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309"/>
  <workbookPr codeName="ThisWorkbook"/>
  <mc:AlternateContent xmlns:mc="http://schemas.openxmlformats.org/markup-compatibility/2006">
    <mc:Choice Requires="x15">
      <x15ac:absPath xmlns:x15ac="http://schemas.microsoft.com/office/spreadsheetml/2010/11/ac" url="/Users/salmaneskandari/Dropbox (Albert)/Master Data/Data for upload/"/>
    </mc:Choice>
  </mc:AlternateContent>
  <bookViews>
    <workbookView xWindow="0" yWindow="460" windowWidth="25600" windowHeight="14640" tabRatio="500" activeTab="1"/>
  </bookViews>
  <sheets>
    <sheet name="Base data" sheetId="22" r:id="rId1"/>
    <sheet name="Steps &amp; hints" sheetId="2" r:id="rId2"/>
    <sheet name="Options" sheetId="3" r:id="rId3"/>
    <sheet name="Kap 1" sheetId="24" r:id="rId4"/>
    <sheet name="Kap 2" sheetId="27" r:id="rId5"/>
    <sheet name="Kap 3" sheetId="28" r:id="rId6"/>
    <sheet name="Kap5-6" sheetId="15" r:id="rId7"/>
    <sheet name="Kap 7" sheetId="20" r:id="rId8"/>
    <sheet name="Lista" sheetId="11" r:id="rId9"/>
    <sheet name="Freelancer" sheetId="5" r:id="rId10"/>
  </sheets>
  <definedNames>
    <definedName name="_xlnm._FilterDatabase" localSheetId="0" hidden="1">'Base data'!$A$1:$S$2604</definedName>
    <definedName name="_xlnm._FilterDatabase" localSheetId="9" hidden="1">Freelancer!$A$1:$P$2902</definedName>
    <definedName name="_xlnm._FilterDatabase" localSheetId="3" hidden="1">'Kap 1'!$A$1:$R$1089</definedName>
    <definedName name="_xlnm._FilterDatabase" localSheetId="4" hidden="1">'Kap 2'!$A$1:$R$546</definedName>
    <definedName name="_xlnm._FilterDatabase" localSheetId="5" hidden="1">'Kap 3'!$A$1:$S$545</definedName>
    <definedName name="_xlnm._FilterDatabase" localSheetId="7" hidden="1">'Kap 7'!$A$1:$S$187</definedName>
    <definedName name="_xlnm._FilterDatabase" localSheetId="6" hidden="1">'Kap5-6'!$A$1:$T$4324</definedName>
    <definedName name="_xlnm._FilterDatabase" localSheetId="2" hidden="1">Options!$A$1:$F$1904</definedName>
    <definedName name="_xlnm._FilterDatabase" localSheetId="1" hidden="1">'Steps &amp; hints'!$A$1:$G$5772</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G542" i="28" l="1"/>
  <c r="D542" i="28"/>
  <c r="M672" i="22"/>
  <c r="M673" i="22"/>
  <c r="M674" i="22"/>
  <c r="M675" i="22"/>
  <c r="M676" i="22"/>
  <c r="M677" i="22"/>
  <c r="M678" i="22"/>
  <c r="M679" i="22"/>
  <c r="M680" i="22"/>
  <c r="M681" i="22"/>
  <c r="M682" i="22"/>
  <c r="M683" i="22"/>
  <c r="M684" i="22"/>
  <c r="M685" i="22"/>
  <c r="M686" i="22"/>
  <c r="M687" i="22"/>
  <c r="M688" i="22"/>
  <c r="M689" i="22"/>
  <c r="M690" i="22"/>
  <c r="M691" i="22"/>
  <c r="M692" i="22"/>
  <c r="M693" i="22"/>
  <c r="M694" i="22"/>
  <c r="M695" i="22"/>
  <c r="M696" i="22"/>
  <c r="M697" i="22"/>
  <c r="M698" i="22"/>
  <c r="M699" i="22"/>
  <c r="M700" i="22"/>
  <c r="M701" i="22"/>
  <c r="M702" i="22"/>
  <c r="M703" i="22"/>
  <c r="M704" i="22"/>
  <c r="M705" i="22"/>
  <c r="M706" i="22"/>
  <c r="M707" i="22"/>
  <c r="M708" i="22"/>
  <c r="M709" i="22"/>
  <c r="M710" i="22"/>
  <c r="M711" i="22"/>
  <c r="M712" i="22"/>
  <c r="M713" i="22"/>
  <c r="M714" i="22"/>
  <c r="M715" i="22"/>
  <c r="M716" i="22"/>
  <c r="M717" i="22"/>
  <c r="M718" i="22"/>
  <c r="M719" i="22"/>
  <c r="M720" i="22"/>
  <c r="M721" i="22"/>
  <c r="M722" i="22"/>
  <c r="M723" i="22"/>
  <c r="M724" i="22"/>
  <c r="M725" i="22"/>
  <c r="M726" i="22"/>
  <c r="M727" i="22"/>
  <c r="M728" i="22"/>
  <c r="M729" i="22"/>
  <c r="M730" i="22"/>
  <c r="M731" i="22"/>
  <c r="M732" i="22"/>
  <c r="M733" i="22"/>
  <c r="M734" i="22"/>
  <c r="M735" i="22"/>
  <c r="M736" i="22"/>
  <c r="M737" i="22"/>
  <c r="M738" i="22"/>
  <c r="M739" i="22"/>
  <c r="M740" i="22"/>
  <c r="M741" i="22"/>
  <c r="M742" i="22"/>
  <c r="M743" i="22"/>
  <c r="M744" i="22"/>
  <c r="M745" i="22"/>
  <c r="M746" i="22"/>
  <c r="M747" i="22"/>
  <c r="M748" i="22"/>
  <c r="M749" i="22"/>
  <c r="M750" i="22"/>
  <c r="M751" i="22"/>
  <c r="M752" i="22"/>
  <c r="M753" i="22"/>
  <c r="M754" i="22"/>
  <c r="M755" i="22"/>
  <c r="M756" i="22"/>
  <c r="M757" i="22"/>
  <c r="M758" i="22"/>
  <c r="M759" i="22"/>
  <c r="M760" i="22"/>
  <c r="M761" i="22"/>
  <c r="M762" i="22"/>
  <c r="M763" i="22"/>
  <c r="M764" i="22"/>
  <c r="M765" i="22"/>
  <c r="M766" i="22"/>
  <c r="M767" i="22"/>
  <c r="M768" i="22"/>
  <c r="M769" i="22"/>
  <c r="M770" i="22"/>
  <c r="M771" i="22"/>
  <c r="M772" i="22"/>
  <c r="M773" i="22"/>
  <c r="M774" i="22"/>
  <c r="M775" i="22"/>
  <c r="M776" i="22"/>
  <c r="M777" i="22"/>
  <c r="M778" i="22"/>
  <c r="M779" i="22"/>
  <c r="M780" i="22"/>
  <c r="M781" i="22"/>
  <c r="M782" i="22"/>
  <c r="M783" i="22"/>
  <c r="M784" i="22"/>
  <c r="M785" i="22"/>
  <c r="M786" i="22"/>
  <c r="M787" i="22"/>
  <c r="M788" i="22"/>
  <c r="M789" i="22"/>
  <c r="M790" i="22"/>
  <c r="M791" i="22"/>
  <c r="M792" i="22"/>
  <c r="M793" i="22"/>
  <c r="M794" i="22"/>
  <c r="M795" i="22"/>
  <c r="M796" i="22"/>
  <c r="M797" i="22"/>
  <c r="M798" i="22"/>
  <c r="M799" i="22"/>
  <c r="M800" i="22"/>
  <c r="M801" i="22"/>
  <c r="M802" i="22"/>
  <c r="M803" i="22"/>
  <c r="M804" i="22"/>
  <c r="M805" i="22"/>
  <c r="M806" i="22"/>
  <c r="M807" i="22"/>
  <c r="M808" i="22"/>
  <c r="M809" i="22"/>
  <c r="M810" i="22"/>
  <c r="M811" i="22"/>
  <c r="M812" i="22"/>
  <c r="M813" i="22"/>
  <c r="M814" i="22"/>
  <c r="M815" i="22"/>
  <c r="M816" i="22"/>
  <c r="M817" i="22"/>
  <c r="M818" i="22"/>
  <c r="M819" i="22"/>
  <c r="M820" i="22"/>
  <c r="M821" i="22"/>
  <c r="M822" i="22"/>
  <c r="M823" i="22"/>
  <c r="M824" i="22"/>
  <c r="M825" i="22"/>
  <c r="M826" i="22"/>
  <c r="M827" i="22"/>
  <c r="M828" i="22"/>
  <c r="M829" i="22"/>
  <c r="M830" i="22"/>
  <c r="M831" i="22"/>
  <c r="M832" i="22"/>
  <c r="M833" i="22"/>
  <c r="M834" i="22"/>
  <c r="M835" i="22"/>
  <c r="M836" i="22"/>
  <c r="M837" i="22"/>
  <c r="M838" i="22"/>
  <c r="M839" i="22"/>
  <c r="M840" i="22"/>
  <c r="M841" i="22"/>
  <c r="M842" i="22"/>
  <c r="M843" i="22"/>
  <c r="M844" i="22"/>
  <c r="M845" i="22"/>
  <c r="M846" i="22"/>
  <c r="M847" i="22"/>
  <c r="M848" i="22"/>
  <c r="M849" i="22"/>
  <c r="M850" i="22"/>
  <c r="M851" i="22"/>
  <c r="M852" i="22"/>
  <c r="M853" i="22"/>
  <c r="M854" i="22"/>
  <c r="M855" i="22"/>
  <c r="M856" i="22"/>
  <c r="M857" i="22"/>
  <c r="M858" i="22"/>
  <c r="M859" i="22"/>
  <c r="M860" i="22"/>
  <c r="M861" i="22"/>
  <c r="M862" i="22"/>
  <c r="M863" i="22"/>
  <c r="M864" i="22"/>
  <c r="M865" i="22"/>
  <c r="M866" i="22"/>
  <c r="M867" i="22"/>
  <c r="M868" i="22"/>
  <c r="M869" i="22"/>
  <c r="M870" i="22"/>
  <c r="M871" i="22"/>
  <c r="M872" i="22"/>
  <c r="M873" i="22"/>
  <c r="M874" i="22"/>
  <c r="M875" i="22"/>
  <c r="M876" i="22"/>
  <c r="M877" i="22"/>
  <c r="M878" i="22"/>
  <c r="M879" i="22"/>
  <c r="M880" i="22"/>
  <c r="M881" i="22"/>
  <c r="M882" i="22"/>
  <c r="M883" i="22"/>
  <c r="M884" i="22"/>
  <c r="M885" i="22"/>
  <c r="M886" i="22"/>
  <c r="M887" i="22"/>
  <c r="M888" i="22"/>
  <c r="M889" i="22"/>
  <c r="M890" i="22"/>
  <c r="M891" i="22"/>
  <c r="M892" i="22"/>
  <c r="M893" i="22"/>
  <c r="M894" i="22"/>
  <c r="M895" i="22"/>
  <c r="M896" i="22"/>
  <c r="M897" i="22"/>
  <c r="M898" i="22"/>
  <c r="M899" i="22"/>
  <c r="M900" i="22"/>
  <c r="M901" i="22"/>
  <c r="M902" i="22"/>
  <c r="M903" i="22"/>
  <c r="M904" i="22"/>
  <c r="M905" i="22"/>
  <c r="M906" i="22"/>
  <c r="M907" i="22"/>
  <c r="M908" i="22"/>
  <c r="M909" i="22"/>
  <c r="M910" i="22"/>
  <c r="N672" i="22"/>
  <c r="N673" i="22"/>
  <c r="N674" i="22"/>
  <c r="N675" i="22"/>
  <c r="N676" i="22"/>
  <c r="N677" i="22"/>
  <c r="N678" i="22"/>
  <c r="N679" i="22"/>
  <c r="N680" i="22"/>
  <c r="N681" i="22"/>
  <c r="N682" i="22"/>
  <c r="N683" i="22"/>
  <c r="N684" i="22"/>
  <c r="N685" i="22"/>
  <c r="N686" i="22"/>
  <c r="N687" i="22"/>
  <c r="N688" i="22"/>
  <c r="N689" i="22"/>
  <c r="N690" i="22"/>
  <c r="N691" i="22"/>
  <c r="N692" i="22"/>
  <c r="N693" i="22"/>
  <c r="N694" i="22"/>
  <c r="N695" i="22"/>
  <c r="N696" i="22"/>
  <c r="N697" i="22"/>
  <c r="N698" i="22"/>
  <c r="N699" i="22"/>
  <c r="N700" i="22"/>
  <c r="N701" i="22"/>
  <c r="N702" i="22"/>
  <c r="N703" i="22"/>
  <c r="N704" i="22"/>
  <c r="N705" i="22"/>
  <c r="N706" i="22"/>
  <c r="N707" i="22"/>
  <c r="N708" i="22"/>
  <c r="N709" i="22"/>
  <c r="N710" i="22"/>
  <c r="N711" i="22"/>
  <c r="N712" i="22"/>
  <c r="N713" i="22"/>
  <c r="N714" i="22"/>
  <c r="N715" i="22"/>
  <c r="N716" i="22"/>
  <c r="N717" i="22"/>
  <c r="N718" i="22"/>
  <c r="N719" i="22"/>
  <c r="N720" i="22"/>
  <c r="N721" i="22"/>
  <c r="N722" i="22"/>
  <c r="N723" i="22"/>
  <c r="N724" i="22"/>
  <c r="N725" i="22"/>
  <c r="N726" i="22"/>
  <c r="N727" i="22"/>
  <c r="N728" i="22"/>
  <c r="N729" i="22"/>
  <c r="N730" i="22"/>
  <c r="N731" i="22"/>
  <c r="N732" i="22"/>
  <c r="N733" i="22"/>
  <c r="N734" i="22"/>
  <c r="N735" i="22"/>
  <c r="N736" i="22"/>
  <c r="N737" i="22"/>
  <c r="N738" i="22"/>
  <c r="N739" i="22"/>
  <c r="N740" i="22"/>
  <c r="N741" i="22"/>
  <c r="N742" i="22"/>
  <c r="N743" i="22"/>
  <c r="N744" i="22"/>
  <c r="N745" i="22"/>
  <c r="N746" i="22"/>
  <c r="N747" i="22"/>
  <c r="N748" i="22"/>
  <c r="N749" i="22"/>
  <c r="N750" i="22"/>
  <c r="N751" i="22"/>
  <c r="N752" i="22"/>
  <c r="N753" i="22"/>
  <c r="N754" i="22"/>
  <c r="N755" i="22"/>
  <c r="N756" i="22"/>
  <c r="N757" i="22"/>
  <c r="N758" i="22"/>
  <c r="N759" i="22"/>
  <c r="N760" i="22"/>
  <c r="N761" i="22"/>
  <c r="N762" i="22"/>
  <c r="N763" i="22"/>
  <c r="N764" i="22"/>
  <c r="N765" i="22"/>
  <c r="N766" i="22"/>
  <c r="N767" i="22"/>
  <c r="N768" i="22"/>
  <c r="N769" i="22"/>
  <c r="N770" i="22"/>
  <c r="N771" i="22"/>
  <c r="N772" i="22"/>
  <c r="N773" i="22"/>
  <c r="N774" i="22"/>
  <c r="N775" i="22"/>
  <c r="N776" i="22"/>
  <c r="N777" i="22"/>
  <c r="N778" i="22"/>
  <c r="N779" i="22"/>
  <c r="N780" i="22"/>
  <c r="N781" i="22"/>
  <c r="N782" i="22"/>
  <c r="N783" i="22"/>
  <c r="N784" i="22"/>
  <c r="N785" i="22"/>
  <c r="N786" i="22"/>
  <c r="N787" i="22"/>
  <c r="N788" i="22"/>
  <c r="N789" i="22"/>
  <c r="N790" i="22"/>
  <c r="N791" i="22"/>
  <c r="N792" i="22"/>
  <c r="N793" i="22"/>
  <c r="N794" i="22"/>
  <c r="N795" i="22"/>
  <c r="N796" i="22"/>
  <c r="N797" i="22"/>
  <c r="N798" i="22"/>
  <c r="N799" i="22"/>
  <c r="N800" i="22"/>
  <c r="N801" i="22"/>
  <c r="N802" i="22"/>
  <c r="N803" i="22"/>
  <c r="N804" i="22"/>
  <c r="N805" i="22"/>
  <c r="N806" i="22"/>
  <c r="N807" i="22"/>
  <c r="N808" i="22"/>
  <c r="N809" i="22"/>
  <c r="N810" i="22"/>
  <c r="N811" i="22"/>
  <c r="N812" i="22"/>
  <c r="N813" i="22"/>
  <c r="N814" i="22"/>
  <c r="N815" i="22"/>
  <c r="N816" i="22"/>
  <c r="N817" i="22"/>
  <c r="N818" i="22"/>
  <c r="N819" i="22"/>
  <c r="N820" i="22"/>
  <c r="N821" i="22"/>
  <c r="N822" i="22"/>
  <c r="N823" i="22"/>
  <c r="N824" i="22"/>
  <c r="N825" i="22"/>
  <c r="N826" i="22"/>
  <c r="N827" i="22"/>
  <c r="N828" i="22"/>
  <c r="N829" i="22"/>
  <c r="N830" i="22"/>
  <c r="N831" i="22"/>
  <c r="N832" i="22"/>
  <c r="N833" i="22"/>
  <c r="N834" i="22"/>
  <c r="N835" i="22"/>
  <c r="N836" i="22"/>
  <c r="N837" i="22"/>
  <c r="N838" i="22"/>
  <c r="N839" i="22"/>
  <c r="N840" i="22"/>
  <c r="N841" i="22"/>
  <c r="N842" i="22"/>
  <c r="N843" i="22"/>
  <c r="N844" i="22"/>
  <c r="N845" i="22"/>
  <c r="N846" i="22"/>
  <c r="N847" i="22"/>
  <c r="N848" i="22"/>
  <c r="N849" i="22"/>
  <c r="N850" i="22"/>
  <c r="N851" i="22"/>
  <c r="N852" i="22"/>
  <c r="N853" i="22"/>
  <c r="N854" i="22"/>
  <c r="N855" i="22"/>
  <c r="N856" i="22"/>
  <c r="N857" i="22"/>
  <c r="N858" i="22"/>
  <c r="N859" i="22"/>
  <c r="N860" i="22"/>
  <c r="N861" i="22"/>
  <c r="N862" i="22"/>
  <c r="N863" i="22"/>
  <c r="N864" i="22"/>
  <c r="N865" i="22"/>
  <c r="N866" i="22"/>
  <c r="N867" i="22"/>
  <c r="N868" i="22"/>
  <c r="N869" i="22"/>
  <c r="N870" i="22"/>
  <c r="N871" i="22"/>
  <c r="N872" i="22"/>
  <c r="N873" i="22"/>
  <c r="N874" i="22"/>
  <c r="N875" i="22"/>
  <c r="N876" i="22"/>
  <c r="N877" i="22"/>
  <c r="N878" i="22"/>
  <c r="N879" i="22"/>
  <c r="N880" i="22"/>
  <c r="N881" i="22"/>
  <c r="N882" i="22"/>
  <c r="N883" i="22"/>
  <c r="N884" i="22"/>
  <c r="N885" i="22"/>
  <c r="N886" i="22"/>
  <c r="N887" i="22"/>
  <c r="N888" i="22"/>
  <c r="N889" i="22"/>
  <c r="N890" i="22"/>
  <c r="N891" i="22"/>
  <c r="N892" i="22"/>
  <c r="N893" i="22"/>
  <c r="N894" i="22"/>
  <c r="N895" i="22"/>
  <c r="N896" i="22"/>
  <c r="N897" i="22"/>
  <c r="N898" i="22"/>
  <c r="N899" i="22"/>
  <c r="N900" i="22"/>
  <c r="N901" i="22"/>
  <c r="N902" i="22"/>
  <c r="N903" i="22"/>
  <c r="N904" i="22"/>
  <c r="N905" i="22"/>
  <c r="N906" i="22"/>
  <c r="N907" i="22"/>
  <c r="N908" i="22"/>
  <c r="N909" i="22"/>
  <c r="N910" i="22"/>
  <c r="E542" i="28"/>
  <c r="Q542" i="28"/>
  <c r="G541" i="28"/>
  <c r="D541" i="28"/>
  <c r="E541" i="28"/>
  <c r="Q541" i="28"/>
  <c r="G539" i="28"/>
  <c r="D539" i="28"/>
  <c r="E539" i="28"/>
  <c r="Q539" i="28"/>
  <c r="G538" i="28"/>
  <c r="D538" i="28"/>
  <c r="E538" i="28"/>
  <c r="Q538" i="28"/>
  <c r="G537" i="28"/>
  <c r="D537" i="28"/>
  <c r="E537" i="28"/>
  <c r="Q537" i="28"/>
  <c r="G536" i="28"/>
  <c r="D536" i="28"/>
  <c r="E536" i="28"/>
  <c r="Q536" i="28"/>
  <c r="G527" i="28"/>
  <c r="D527" i="28"/>
  <c r="E527" i="28"/>
  <c r="Q527" i="28"/>
  <c r="G504" i="28"/>
  <c r="D504" i="28"/>
  <c r="E504" i="28"/>
  <c r="Q504" i="28"/>
  <c r="G491" i="28"/>
  <c r="D491" i="28"/>
  <c r="E491" i="28"/>
  <c r="Q491" i="28"/>
  <c r="G490" i="28"/>
  <c r="D490" i="28"/>
  <c r="E490" i="28"/>
  <c r="Q490" i="28"/>
  <c r="G489" i="28"/>
  <c r="D489" i="28"/>
  <c r="E489" i="28"/>
  <c r="Q489" i="28"/>
  <c r="G488" i="28"/>
  <c r="D488" i="28"/>
  <c r="E488" i="28"/>
  <c r="Q488" i="28"/>
  <c r="G440" i="28"/>
  <c r="D440" i="28"/>
  <c r="E440" i="28"/>
  <c r="Q440" i="28"/>
  <c r="G432" i="28"/>
  <c r="D432" i="28"/>
  <c r="E432" i="28"/>
  <c r="Q432" i="28"/>
  <c r="G426" i="28"/>
  <c r="D426" i="28"/>
  <c r="E426" i="28"/>
  <c r="Q426" i="28"/>
  <c r="G364" i="28"/>
  <c r="D364" i="28"/>
  <c r="E364" i="28"/>
  <c r="Q364" i="28"/>
  <c r="G254" i="28"/>
  <c r="D254" i="28"/>
  <c r="E254" i="28"/>
  <c r="Q254" i="28"/>
  <c r="G252" i="28"/>
  <c r="D252" i="28"/>
  <c r="E252" i="28"/>
  <c r="Q252" i="28"/>
  <c r="G250" i="28"/>
  <c r="D250" i="28"/>
  <c r="E250" i="28"/>
  <c r="Q250" i="28"/>
  <c r="G241" i="28"/>
  <c r="D241" i="28"/>
  <c r="E241" i="28"/>
  <c r="Q241" i="28"/>
  <c r="G239" i="28"/>
  <c r="D239" i="28"/>
  <c r="E239" i="28"/>
  <c r="Q239" i="28"/>
  <c r="G238" i="28"/>
  <c r="D238" i="28"/>
  <c r="E238" i="28"/>
  <c r="Q238" i="28"/>
  <c r="G236" i="28"/>
  <c r="D236" i="28"/>
  <c r="E236" i="28"/>
  <c r="Q236" i="28"/>
  <c r="G204" i="28"/>
  <c r="D204" i="28"/>
  <c r="E204" i="28"/>
  <c r="Q204" i="28"/>
  <c r="G200" i="28"/>
  <c r="D200" i="28"/>
  <c r="E200" i="28"/>
  <c r="Q200" i="28"/>
  <c r="G198" i="28"/>
  <c r="D198" i="28"/>
  <c r="E198" i="28"/>
  <c r="Q198" i="28"/>
  <c r="G194" i="28"/>
  <c r="D194" i="28"/>
  <c r="E194" i="28"/>
  <c r="Q194" i="28"/>
  <c r="G192" i="28"/>
  <c r="D192" i="28"/>
  <c r="E192" i="28"/>
  <c r="Q192" i="28"/>
  <c r="G133" i="28"/>
  <c r="D133" i="28"/>
  <c r="E133" i="28"/>
  <c r="Q133" i="28"/>
  <c r="G132" i="28"/>
  <c r="D132" i="28"/>
  <c r="E132" i="28"/>
  <c r="Q132" i="28"/>
  <c r="G131" i="28"/>
  <c r="D131" i="28"/>
  <c r="E131" i="28"/>
  <c r="Q131" i="28"/>
  <c r="G130" i="28"/>
  <c r="D130" i="28"/>
  <c r="E130" i="28"/>
  <c r="Q130" i="28"/>
  <c r="G122" i="28"/>
  <c r="D122" i="28"/>
  <c r="E122" i="28"/>
  <c r="Q122" i="28"/>
  <c r="G121" i="28"/>
  <c r="D121" i="28"/>
  <c r="E121" i="28"/>
  <c r="Q121" i="28"/>
  <c r="G120" i="28"/>
  <c r="D120" i="28"/>
  <c r="E120" i="28"/>
  <c r="Q120" i="28"/>
  <c r="G115" i="28"/>
  <c r="D115" i="28"/>
  <c r="E115" i="28"/>
  <c r="Q115" i="28"/>
  <c r="G114" i="28"/>
  <c r="D114" i="28"/>
  <c r="E114" i="28"/>
  <c r="Q114" i="28"/>
  <c r="G113" i="28"/>
  <c r="D113" i="28"/>
  <c r="E113" i="28"/>
  <c r="Q113" i="28"/>
  <c r="G106" i="28"/>
  <c r="D106" i="28"/>
  <c r="E106" i="28"/>
  <c r="Q106" i="28"/>
  <c r="G105" i="28"/>
  <c r="D105" i="28"/>
  <c r="E105" i="28"/>
  <c r="Q105" i="28"/>
  <c r="G104" i="28"/>
  <c r="D104" i="28"/>
  <c r="E104" i="28"/>
  <c r="Q104" i="28"/>
  <c r="G102" i="28"/>
  <c r="D102" i="28"/>
  <c r="E102" i="28"/>
  <c r="Q102" i="28"/>
  <c r="G101" i="28"/>
  <c r="D101" i="28"/>
  <c r="E101" i="28"/>
  <c r="Q101" i="28"/>
  <c r="G100" i="28"/>
  <c r="D100" i="28"/>
  <c r="E100" i="28"/>
  <c r="Q100" i="28"/>
  <c r="G98" i="28"/>
  <c r="D98" i="28"/>
  <c r="E98" i="28"/>
  <c r="Q98" i="28"/>
  <c r="G97" i="28"/>
  <c r="D97" i="28"/>
  <c r="E97" i="28"/>
  <c r="Q97" i="28"/>
  <c r="G96" i="28"/>
  <c r="D96" i="28"/>
  <c r="E96" i="28"/>
  <c r="Q96" i="28"/>
  <c r="G94" i="28"/>
  <c r="D94" i="28"/>
  <c r="E94" i="28"/>
  <c r="Q94" i="28"/>
  <c r="G93" i="28"/>
  <c r="D93" i="28"/>
  <c r="E93" i="28"/>
  <c r="Q93" i="28"/>
  <c r="G92" i="28"/>
  <c r="D92" i="28"/>
  <c r="E92" i="28"/>
  <c r="Q92" i="28"/>
  <c r="G86" i="28"/>
  <c r="D86" i="28"/>
  <c r="E86" i="28"/>
  <c r="Q86" i="28"/>
  <c r="G85" i="28"/>
  <c r="D85" i="28"/>
  <c r="E85" i="28"/>
  <c r="Q85" i="28"/>
  <c r="G84" i="28"/>
  <c r="D84" i="28"/>
  <c r="E84" i="28"/>
  <c r="Q84" i="28"/>
  <c r="G83" i="28"/>
  <c r="D83" i="28"/>
  <c r="E83" i="28"/>
  <c r="Q83" i="28"/>
  <c r="G82" i="28"/>
  <c r="D82" i="28"/>
  <c r="E82" i="28"/>
  <c r="Q82" i="28"/>
  <c r="G81" i="28"/>
  <c r="D81" i="28"/>
  <c r="E81" i="28"/>
  <c r="Q81" i="28"/>
  <c r="G80" i="28"/>
  <c r="D80" i="28"/>
  <c r="E80" i="28"/>
  <c r="Q80" i="28"/>
  <c r="G79" i="28"/>
  <c r="D79" i="28"/>
  <c r="E79" i="28"/>
  <c r="Q79" i="28"/>
  <c r="G78" i="28"/>
  <c r="D78" i="28"/>
  <c r="E78" i="28"/>
  <c r="Q78" i="28"/>
  <c r="G26" i="28"/>
  <c r="D26" i="28"/>
  <c r="E26" i="28"/>
  <c r="Q26" i="28"/>
  <c r="G25" i="28"/>
  <c r="D25" i="28"/>
  <c r="E25" i="28"/>
  <c r="Q25" i="28"/>
  <c r="G24" i="28"/>
  <c r="D24" i="28"/>
  <c r="E24" i="28"/>
  <c r="Q24" i="28"/>
  <c r="G23" i="28"/>
  <c r="D23" i="28"/>
  <c r="E23" i="28"/>
  <c r="Q23" i="28"/>
  <c r="G19" i="28"/>
  <c r="D19" i="28"/>
  <c r="E19" i="28"/>
  <c r="Q19" i="28"/>
  <c r="G18" i="28"/>
  <c r="D18" i="28"/>
  <c r="E18" i="28"/>
  <c r="Q18" i="28"/>
  <c r="G17" i="28"/>
  <c r="D17" i="28"/>
  <c r="E17" i="28"/>
  <c r="Q17" i="28"/>
  <c r="G16" i="28"/>
  <c r="D16" i="28"/>
  <c r="E16" i="28"/>
  <c r="Q16" i="28"/>
  <c r="G15" i="28"/>
  <c r="D15" i="28"/>
  <c r="E15" i="28"/>
  <c r="Q15" i="28"/>
  <c r="G13" i="28"/>
  <c r="D13" i="28"/>
  <c r="E13" i="28"/>
  <c r="Q13" i="28"/>
  <c r="G11" i="28"/>
  <c r="D11" i="28"/>
  <c r="E11" i="28"/>
  <c r="Q11" i="28"/>
  <c r="G9" i="28"/>
  <c r="D9" i="28"/>
  <c r="E9" i="28"/>
  <c r="Q9" i="28"/>
  <c r="H3" i="28"/>
  <c r="H4" i="28"/>
  <c r="H5" i="28"/>
  <c r="H6" i="28"/>
  <c r="H7" i="28"/>
  <c r="H8" i="28"/>
  <c r="H9" i="28"/>
  <c r="H10" i="28"/>
  <c r="H11" i="28"/>
  <c r="H12" i="28"/>
  <c r="H13" i="28"/>
  <c r="H14" i="28"/>
  <c r="H15" i="28"/>
  <c r="H16" i="28"/>
  <c r="H17" i="28"/>
  <c r="H18" i="28"/>
  <c r="H19" i="28"/>
  <c r="H20" i="28"/>
  <c r="H21" i="28"/>
  <c r="H22" i="28"/>
  <c r="H23" i="28"/>
  <c r="H24" i="28"/>
  <c r="H25" i="28"/>
  <c r="H26" i="28"/>
  <c r="H27" i="28"/>
  <c r="H28" i="28"/>
  <c r="H29" i="28"/>
  <c r="H30" i="28"/>
  <c r="H31" i="28"/>
  <c r="H32" i="28"/>
  <c r="H33" i="28"/>
  <c r="H34" i="28"/>
  <c r="H35" i="28"/>
  <c r="H36" i="28"/>
  <c r="H37" i="28"/>
  <c r="H38" i="28"/>
  <c r="H39" i="28"/>
  <c r="H40" i="28"/>
  <c r="H41" i="28"/>
  <c r="H42" i="28"/>
  <c r="H43" i="28"/>
  <c r="H44" i="28"/>
  <c r="H45" i="28"/>
  <c r="H46" i="28"/>
  <c r="H47" i="28"/>
  <c r="H48" i="28"/>
  <c r="H49" i="28"/>
  <c r="H50" i="28"/>
  <c r="H51" i="28"/>
  <c r="H52" i="28"/>
  <c r="H53" i="28"/>
  <c r="H54" i="28"/>
  <c r="H55" i="28"/>
  <c r="H56" i="28"/>
  <c r="H57" i="28"/>
  <c r="H58" i="28"/>
  <c r="H59" i="28"/>
  <c r="H60" i="28"/>
  <c r="H61" i="28"/>
  <c r="H62" i="28"/>
  <c r="H63" i="28"/>
  <c r="H64" i="28"/>
  <c r="H65" i="28"/>
  <c r="H66" i="28"/>
  <c r="H67" i="28"/>
  <c r="H68" i="28"/>
  <c r="H69" i="28"/>
  <c r="H70" i="28"/>
  <c r="H71" i="28"/>
  <c r="H72" i="28"/>
  <c r="H73" i="28"/>
  <c r="H74" i="28"/>
  <c r="H75" i="28"/>
  <c r="H76" i="28"/>
  <c r="H77" i="28"/>
  <c r="H78" i="28"/>
  <c r="H79" i="28"/>
  <c r="H80" i="28"/>
  <c r="H81" i="28"/>
  <c r="H82" i="28"/>
  <c r="H83" i="28"/>
  <c r="H84" i="28"/>
  <c r="H85" i="28"/>
  <c r="H86" i="28"/>
  <c r="H87" i="28"/>
  <c r="H88" i="28"/>
  <c r="H89" i="28"/>
  <c r="H90" i="28"/>
  <c r="H91" i="28"/>
  <c r="H92" i="28"/>
  <c r="H93" i="28"/>
  <c r="H94" i="28"/>
  <c r="H95" i="28"/>
  <c r="H96" i="28"/>
  <c r="H97" i="28"/>
  <c r="H98" i="28"/>
  <c r="H99" i="28"/>
  <c r="H100" i="28"/>
  <c r="H101" i="28"/>
  <c r="H102" i="28"/>
  <c r="H103" i="28"/>
  <c r="H104" i="28"/>
  <c r="H105" i="28"/>
  <c r="H106" i="28"/>
  <c r="H107" i="28"/>
  <c r="H108" i="28"/>
  <c r="H109" i="28"/>
  <c r="H110" i="28"/>
  <c r="H111" i="28"/>
  <c r="H112" i="28"/>
  <c r="H113" i="28"/>
  <c r="H114" i="28"/>
  <c r="H115" i="28"/>
  <c r="H116" i="28"/>
  <c r="H117" i="28"/>
  <c r="H118" i="28"/>
  <c r="H119" i="28"/>
  <c r="H120" i="28"/>
  <c r="H121" i="28"/>
  <c r="H122" i="28"/>
  <c r="H123" i="28"/>
  <c r="H124" i="28"/>
  <c r="H125" i="28"/>
  <c r="H126" i="28"/>
  <c r="H127" i="28"/>
  <c r="H128" i="28"/>
  <c r="H129" i="28"/>
  <c r="H130" i="28"/>
  <c r="H131" i="28"/>
  <c r="H132" i="28"/>
  <c r="H133" i="28"/>
  <c r="H134" i="28"/>
  <c r="H135" i="28"/>
  <c r="H136" i="28"/>
  <c r="H137" i="28"/>
  <c r="H138" i="28"/>
  <c r="H139" i="28"/>
  <c r="H140" i="28"/>
  <c r="H141" i="28"/>
  <c r="H142" i="28"/>
  <c r="H143" i="28"/>
  <c r="H144" i="28"/>
  <c r="H145" i="28"/>
  <c r="H146" i="28"/>
  <c r="H147" i="28"/>
  <c r="H148" i="28"/>
  <c r="H149" i="28"/>
  <c r="H150" i="28"/>
  <c r="H151" i="28"/>
  <c r="H152" i="28"/>
  <c r="H153" i="28"/>
  <c r="H154" i="28"/>
  <c r="H155" i="28"/>
  <c r="H156" i="28"/>
  <c r="H157" i="28"/>
  <c r="H158" i="28"/>
  <c r="H159" i="28"/>
  <c r="H160" i="28"/>
  <c r="H161" i="28"/>
  <c r="H162" i="28"/>
  <c r="H163" i="28"/>
  <c r="H164" i="28"/>
  <c r="H165" i="28"/>
  <c r="H166" i="28"/>
  <c r="H167" i="28"/>
  <c r="H168" i="28"/>
  <c r="H169" i="28"/>
  <c r="H170" i="28"/>
  <c r="H171" i="28"/>
  <c r="H172" i="28"/>
  <c r="H173" i="28"/>
  <c r="H174" i="28"/>
  <c r="H175" i="28"/>
  <c r="H176" i="28"/>
  <c r="H177" i="28"/>
  <c r="H178" i="28"/>
  <c r="H179" i="28"/>
  <c r="H180" i="28"/>
  <c r="H181" i="28"/>
  <c r="H182" i="28"/>
  <c r="H183" i="28"/>
  <c r="H184" i="28"/>
  <c r="H185" i="28"/>
  <c r="H186" i="28"/>
  <c r="H187" i="28"/>
  <c r="H188" i="28"/>
  <c r="H189" i="28"/>
  <c r="H190" i="28"/>
  <c r="H191" i="28"/>
  <c r="H192" i="28"/>
  <c r="H193" i="28"/>
  <c r="H194" i="28"/>
  <c r="H195" i="28"/>
  <c r="H196" i="28"/>
  <c r="H197" i="28"/>
  <c r="H198" i="28"/>
  <c r="H199" i="28"/>
  <c r="H200" i="28"/>
  <c r="H201" i="28"/>
  <c r="H202" i="28"/>
  <c r="H203" i="28"/>
  <c r="H204" i="28"/>
  <c r="H205" i="28"/>
  <c r="H206" i="28"/>
  <c r="H207" i="28"/>
  <c r="H208" i="28"/>
  <c r="H209" i="28"/>
  <c r="H210" i="28"/>
  <c r="H211" i="28"/>
  <c r="H212" i="28"/>
  <c r="H213" i="28"/>
  <c r="H214" i="28"/>
  <c r="H215" i="28"/>
  <c r="H216" i="28"/>
  <c r="H217" i="28"/>
  <c r="H218" i="28"/>
  <c r="H219" i="28"/>
  <c r="H220" i="28"/>
  <c r="H221" i="28"/>
  <c r="H222" i="28"/>
  <c r="H223" i="28"/>
  <c r="H224" i="28"/>
  <c r="H225" i="28"/>
  <c r="H226" i="28"/>
  <c r="H227" i="28"/>
  <c r="H228" i="28"/>
  <c r="H229" i="28"/>
  <c r="H230" i="28"/>
  <c r="H231" i="28"/>
  <c r="H232" i="28"/>
  <c r="H233" i="28"/>
  <c r="H234" i="28"/>
  <c r="H235" i="28"/>
  <c r="H236" i="28"/>
  <c r="H237" i="28"/>
  <c r="H238" i="28"/>
  <c r="H239" i="28"/>
  <c r="H240" i="28"/>
  <c r="H241" i="28"/>
  <c r="H242" i="28"/>
  <c r="H243" i="28"/>
  <c r="H244" i="28"/>
  <c r="H245" i="28"/>
  <c r="H246" i="28"/>
  <c r="H247" i="28"/>
  <c r="H248" i="28"/>
  <c r="H249" i="28"/>
  <c r="H250" i="28"/>
  <c r="H251" i="28"/>
  <c r="H252" i="28"/>
  <c r="H253" i="28"/>
  <c r="H254" i="28"/>
  <c r="H255" i="28"/>
  <c r="H256" i="28"/>
  <c r="H257" i="28"/>
  <c r="H258" i="28"/>
  <c r="H259" i="28"/>
  <c r="H260" i="28"/>
  <c r="H261" i="28"/>
  <c r="H262" i="28"/>
  <c r="H263" i="28"/>
  <c r="H264" i="28"/>
  <c r="H265" i="28"/>
  <c r="H266" i="28"/>
  <c r="H267" i="28"/>
  <c r="H268" i="28"/>
  <c r="H269" i="28"/>
  <c r="H270" i="28"/>
  <c r="H271" i="28"/>
  <c r="H272" i="28"/>
  <c r="H273" i="28"/>
  <c r="H274" i="28"/>
  <c r="H275" i="28"/>
  <c r="H276" i="28"/>
  <c r="H277" i="28"/>
  <c r="H278" i="28"/>
  <c r="H279" i="28"/>
  <c r="H280" i="28"/>
  <c r="H281" i="28"/>
  <c r="H282" i="28"/>
  <c r="H283" i="28"/>
  <c r="H284" i="28"/>
  <c r="H285" i="28"/>
  <c r="H286" i="28"/>
  <c r="H287" i="28"/>
  <c r="H288" i="28"/>
  <c r="H289" i="28"/>
  <c r="H290" i="28"/>
  <c r="H291" i="28"/>
  <c r="H292" i="28"/>
  <c r="H293" i="28"/>
  <c r="H294" i="28"/>
  <c r="H295" i="28"/>
  <c r="H296" i="28"/>
  <c r="H297" i="28"/>
  <c r="H298" i="28"/>
  <c r="H299" i="28"/>
  <c r="H300" i="28"/>
  <c r="H301" i="28"/>
  <c r="H302" i="28"/>
  <c r="H303" i="28"/>
  <c r="H304" i="28"/>
  <c r="H305" i="28"/>
  <c r="H306" i="28"/>
  <c r="H307" i="28"/>
  <c r="H308" i="28"/>
  <c r="H309" i="28"/>
  <c r="H310" i="28"/>
  <c r="H311" i="28"/>
  <c r="H312" i="28"/>
  <c r="H313" i="28"/>
  <c r="H314" i="28"/>
  <c r="H315" i="28"/>
  <c r="H316" i="28"/>
  <c r="H317" i="28"/>
  <c r="H318" i="28"/>
  <c r="H319" i="28"/>
  <c r="H320" i="28"/>
  <c r="H321" i="28"/>
  <c r="H322" i="28"/>
  <c r="H323" i="28"/>
  <c r="H324" i="28"/>
  <c r="H325" i="28"/>
  <c r="H326" i="28"/>
  <c r="H327" i="28"/>
  <c r="H328" i="28"/>
  <c r="H329" i="28"/>
  <c r="H330" i="28"/>
  <c r="H331" i="28"/>
  <c r="H332" i="28"/>
  <c r="H333" i="28"/>
  <c r="H334" i="28"/>
  <c r="H335" i="28"/>
  <c r="H336" i="28"/>
  <c r="H337" i="28"/>
  <c r="H338" i="28"/>
  <c r="H339" i="28"/>
  <c r="H340" i="28"/>
  <c r="H341" i="28"/>
  <c r="H342" i="28"/>
  <c r="H343" i="28"/>
  <c r="H344" i="28"/>
  <c r="H345" i="28"/>
  <c r="H346" i="28"/>
  <c r="H347" i="28"/>
  <c r="H348" i="28"/>
  <c r="H349" i="28"/>
  <c r="H350" i="28"/>
  <c r="H351" i="28"/>
  <c r="H352" i="28"/>
  <c r="H353" i="28"/>
  <c r="H354" i="28"/>
  <c r="H355" i="28"/>
  <c r="H356" i="28"/>
  <c r="H357" i="28"/>
  <c r="H358" i="28"/>
  <c r="H359" i="28"/>
  <c r="H360" i="28"/>
  <c r="H361" i="28"/>
  <c r="H362" i="28"/>
  <c r="H363" i="28"/>
  <c r="H364" i="28"/>
  <c r="H365" i="28"/>
  <c r="H366" i="28"/>
  <c r="H367" i="28"/>
  <c r="H368" i="28"/>
  <c r="H369" i="28"/>
  <c r="H370" i="28"/>
  <c r="H371" i="28"/>
  <c r="H372" i="28"/>
  <c r="H373" i="28"/>
  <c r="H374" i="28"/>
  <c r="H375" i="28"/>
  <c r="H376" i="28"/>
  <c r="H377" i="28"/>
  <c r="H378" i="28"/>
  <c r="H379" i="28"/>
  <c r="H380" i="28"/>
  <c r="H381" i="28"/>
  <c r="H382" i="28"/>
  <c r="H383" i="28"/>
  <c r="H384" i="28"/>
  <c r="H385" i="28"/>
  <c r="H386" i="28"/>
  <c r="H387" i="28"/>
  <c r="H388" i="28"/>
  <c r="H389" i="28"/>
  <c r="H390" i="28"/>
  <c r="H391" i="28"/>
  <c r="H392" i="28"/>
  <c r="H393" i="28"/>
  <c r="H394" i="28"/>
  <c r="H395" i="28"/>
  <c r="H396" i="28"/>
  <c r="H397" i="28"/>
  <c r="H398" i="28"/>
  <c r="H399" i="28"/>
  <c r="H400" i="28"/>
  <c r="H401" i="28"/>
  <c r="H402" i="28"/>
  <c r="H403" i="28"/>
  <c r="H404" i="28"/>
  <c r="H405" i="28"/>
  <c r="H406" i="28"/>
  <c r="H407" i="28"/>
  <c r="H408" i="28"/>
  <c r="H409" i="28"/>
  <c r="H410" i="28"/>
  <c r="H411" i="28"/>
  <c r="H412" i="28"/>
  <c r="H413" i="28"/>
  <c r="H414" i="28"/>
  <c r="H415" i="28"/>
  <c r="H416" i="28"/>
  <c r="H417" i="28"/>
  <c r="H418" i="28"/>
  <c r="H419" i="28"/>
  <c r="H420" i="28"/>
  <c r="H421" i="28"/>
  <c r="H422" i="28"/>
  <c r="H423" i="28"/>
  <c r="H424" i="28"/>
  <c r="H425" i="28"/>
  <c r="H426" i="28"/>
  <c r="H427" i="28"/>
  <c r="H428" i="28"/>
  <c r="H429" i="28"/>
  <c r="H430" i="28"/>
  <c r="H431" i="28"/>
  <c r="H432" i="28"/>
  <c r="H433" i="28"/>
  <c r="H434" i="28"/>
  <c r="H435" i="28"/>
  <c r="H436" i="28"/>
  <c r="H437" i="28"/>
  <c r="H438" i="28"/>
  <c r="H439" i="28"/>
  <c r="H440" i="28"/>
  <c r="H441" i="28"/>
  <c r="H442" i="28"/>
  <c r="H443" i="28"/>
  <c r="H444" i="28"/>
  <c r="H445" i="28"/>
  <c r="H446" i="28"/>
  <c r="H447" i="28"/>
  <c r="H448" i="28"/>
  <c r="H449" i="28"/>
  <c r="H450" i="28"/>
  <c r="H451" i="28"/>
  <c r="H452" i="28"/>
  <c r="H453" i="28"/>
  <c r="H454" i="28"/>
  <c r="H455" i="28"/>
  <c r="H456" i="28"/>
  <c r="H457" i="28"/>
  <c r="H458" i="28"/>
  <c r="H459" i="28"/>
  <c r="H460" i="28"/>
  <c r="H461" i="28"/>
  <c r="H462" i="28"/>
  <c r="H463" i="28"/>
  <c r="H464" i="28"/>
  <c r="H465" i="28"/>
  <c r="H466" i="28"/>
  <c r="H467" i="28"/>
  <c r="H468" i="28"/>
  <c r="H469" i="28"/>
  <c r="H470" i="28"/>
  <c r="H471" i="28"/>
  <c r="H472" i="28"/>
  <c r="H473" i="28"/>
  <c r="H474" i="28"/>
  <c r="H475" i="28"/>
  <c r="H476" i="28"/>
  <c r="H477" i="28"/>
  <c r="H478" i="28"/>
  <c r="H479" i="28"/>
  <c r="H480" i="28"/>
  <c r="H481" i="28"/>
  <c r="H482" i="28"/>
  <c r="H483" i="28"/>
  <c r="H484" i="28"/>
  <c r="H485" i="28"/>
  <c r="H486" i="28"/>
  <c r="H487" i="28"/>
  <c r="H488" i="28"/>
  <c r="H489" i="28"/>
  <c r="H490" i="28"/>
  <c r="H491" i="28"/>
  <c r="H492" i="28"/>
  <c r="H493" i="28"/>
  <c r="H494" i="28"/>
  <c r="H495" i="28"/>
  <c r="H496" i="28"/>
  <c r="H497" i="28"/>
  <c r="H498" i="28"/>
  <c r="H499" i="28"/>
  <c r="H500" i="28"/>
  <c r="H501" i="28"/>
  <c r="H502" i="28"/>
  <c r="H503" i="28"/>
  <c r="H504" i="28"/>
  <c r="H505" i="28"/>
  <c r="H506" i="28"/>
  <c r="H507" i="28"/>
  <c r="H508" i="28"/>
  <c r="H509" i="28"/>
  <c r="H510" i="28"/>
  <c r="H511" i="28"/>
  <c r="H512" i="28"/>
  <c r="H513" i="28"/>
  <c r="H514" i="28"/>
  <c r="H515" i="28"/>
  <c r="H516" i="28"/>
  <c r="H517" i="28"/>
  <c r="H518" i="28"/>
  <c r="H519" i="28"/>
  <c r="H520" i="28"/>
  <c r="H521" i="28"/>
  <c r="H522" i="28"/>
  <c r="H523" i="28"/>
  <c r="H524" i="28"/>
  <c r="H525" i="28"/>
  <c r="H526" i="28"/>
  <c r="H527" i="28"/>
  <c r="H528" i="28"/>
  <c r="H529" i="28"/>
  <c r="H530" i="28"/>
  <c r="H531" i="28"/>
  <c r="H532" i="28"/>
  <c r="H533" i="28"/>
  <c r="H534" i="28"/>
  <c r="H535" i="28"/>
  <c r="H536" i="28"/>
  <c r="H537" i="28"/>
  <c r="H538" i="28"/>
  <c r="H539" i="28"/>
  <c r="H540" i="28"/>
  <c r="H541" i="28"/>
  <c r="H542" i="28"/>
  <c r="H543" i="28"/>
  <c r="H544" i="28"/>
  <c r="H545" i="28"/>
  <c r="H2" i="28"/>
  <c r="G3" i="28"/>
  <c r="D3" i="28"/>
  <c r="E3" i="28"/>
  <c r="G4" i="28"/>
  <c r="D4" i="28"/>
  <c r="E4" i="28"/>
  <c r="G5" i="28"/>
  <c r="D5" i="28"/>
  <c r="E5" i="28"/>
  <c r="G6" i="28"/>
  <c r="D6" i="28"/>
  <c r="E6" i="28"/>
  <c r="G7" i="28"/>
  <c r="D7" i="28"/>
  <c r="E7" i="28"/>
  <c r="G8" i="28"/>
  <c r="D8" i="28"/>
  <c r="E8" i="28"/>
  <c r="G10" i="28"/>
  <c r="D10" i="28"/>
  <c r="E10" i="28"/>
  <c r="G12" i="28"/>
  <c r="D12" i="28"/>
  <c r="E12" i="28"/>
  <c r="G14" i="28"/>
  <c r="D14" i="28"/>
  <c r="E14" i="28"/>
  <c r="G20" i="28"/>
  <c r="D20" i="28"/>
  <c r="E20" i="28"/>
  <c r="G21" i="28"/>
  <c r="D21" i="28"/>
  <c r="E21" i="28"/>
  <c r="G22" i="28"/>
  <c r="D22" i="28"/>
  <c r="E22" i="28"/>
  <c r="G27" i="28"/>
  <c r="D27" i="28"/>
  <c r="E27" i="28"/>
  <c r="G28" i="28"/>
  <c r="D28" i="28"/>
  <c r="E28" i="28"/>
  <c r="G29" i="28"/>
  <c r="D29" i="28"/>
  <c r="E29" i="28"/>
  <c r="G30" i="28"/>
  <c r="D30" i="28"/>
  <c r="E30" i="28"/>
  <c r="G31" i="28"/>
  <c r="D31" i="28"/>
  <c r="E31" i="28"/>
  <c r="G32" i="28"/>
  <c r="D32" i="28"/>
  <c r="E32" i="28"/>
  <c r="G33" i="28"/>
  <c r="D33" i="28"/>
  <c r="E33" i="28"/>
  <c r="G34" i="28"/>
  <c r="D34" i="28"/>
  <c r="E34" i="28"/>
  <c r="G35" i="28"/>
  <c r="D35" i="28"/>
  <c r="E35" i="28"/>
  <c r="G36" i="28"/>
  <c r="D36" i="28"/>
  <c r="E36" i="28"/>
  <c r="G37" i="28"/>
  <c r="D37" i="28"/>
  <c r="E37" i="28"/>
  <c r="G38" i="28"/>
  <c r="D38" i="28"/>
  <c r="E38" i="28"/>
  <c r="G39" i="28"/>
  <c r="D39" i="28"/>
  <c r="E39" i="28"/>
  <c r="G40" i="28"/>
  <c r="D40" i="28"/>
  <c r="E40" i="28"/>
  <c r="G41" i="28"/>
  <c r="D41" i="28"/>
  <c r="E41" i="28"/>
  <c r="G42" i="28"/>
  <c r="D42" i="28"/>
  <c r="E42" i="28"/>
  <c r="G43" i="28"/>
  <c r="D43" i="28"/>
  <c r="E43" i="28"/>
  <c r="G44" i="28"/>
  <c r="D44" i="28"/>
  <c r="E44" i="28"/>
  <c r="G45" i="28"/>
  <c r="D45" i="28"/>
  <c r="E45" i="28"/>
  <c r="G46" i="28"/>
  <c r="D46" i="28"/>
  <c r="E46" i="28"/>
  <c r="G47" i="28"/>
  <c r="D47" i="28"/>
  <c r="E47" i="28"/>
  <c r="G48" i="28"/>
  <c r="D48" i="28"/>
  <c r="E48" i="28"/>
  <c r="G49" i="28"/>
  <c r="D49" i="28"/>
  <c r="E49" i="28"/>
  <c r="G50" i="28"/>
  <c r="D50" i="28"/>
  <c r="E50" i="28"/>
  <c r="G51" i="28"/>
  <c r="D51" i="28"/>
  <c r="E51" i="28"/>
  <c r="G52" i="28"/>
  <c r="D52" i="28"/>
  <c r="E52" i="28"/>
  <c r="G53" i="28"/>
  <c r="D53" i="28"/>
  <c r="E53" i="28"/>
  <c r="G54" i="28"/>
  <c r="D54" i="28"/>
  <c r="E54" i="28"/>
  <c r="G55" i="28"/>
  <c r="D55" i="28"/>
  <c r="E55" i="28"/>
  <c r="G56" i="28"/>
  <c r="D56" i="28"/>
  <c r="E56" i="28"/>
  <c r="G57" i="28"/>
  <c r="D57" i="28"/>
  <c r="E57" i="28"/>
  <c r="G58" i="28"/>
  <c r="D58" i="28"/>
  <c r="E58" i="28"/>
  <c r="G59" i="28"/>
  <c r="D59" i="28"/>
  <c r="E59" i="28"/>
  <c r="G60" i="28"/>
  <c r="D60" i="28"/>
  <c r="E60" i="28"/>
  <c r="G61" i="28"/>
  <c r="D61" i="28"/>
  <c r="E61" i="28"/>
  <c r="G62" i="28"/>
  <c r="D62" i="28"/>
  <c r="E62" i="28"/>
  <c r="G63" i="28"/>
  <c r="D63" i="28"/>
  <c r="E63" i="28"/>
  <c r="G64" i="28"/>
  <c r="D64" i="28"/>
  <c r="E64" i="28"/>
  <c r="G65" i="28"/>
  <c r="D65" i="28"/>
  <c r="E65" i="28"/>
  <c r="G66" i="28"/>
  <c r="D66" i="28"/>
  <c r="E66" i="28"/>
  <c r="G67" i="28"/>
  <c r="D67" i="28"/>
  <c r="E67" i="28"/>
  <c r="G68" i="28"/>
  <c r="D68" i="28"/>
  <c r="E68" i="28"/>
  <c r="G69" i="28"/>
  <c r="D69" i="28"/>
  <c r="E69" i="28"/>
  <c r="G70" i="28"/>
  <c r="D70" i="28"/>
  <c r="E70" i="28"/>
  <c r="G71" i="28"/>
  <c r="D71" i="28"/>
  <c r="E71" i="28"/>
  <c r="G72" i="28"/>
  <c r="D72" i="28"/>
  <c r="E72" i="28"/>
  <c r="G73" i="28"/>
  <c r="D73" i="28"/>
  <c r="E73" i="28"/>
  <c r="G74" i="28"/>
  <c r="D74" i="28"/>
  <c r="E74" i="28"/>
  <c r="G75" i="28"/>
  <c r="D75" i="28"/>
  <c r="E75" i="28"/>
  <c r="G76" i="28"/>
  <c r="D76" i="28"/>
  <c r="E76" i="28"/>
  <c r="G77" i="28"/>
  <c r="D77" i="28"/>
  <c r="E77" i="28"/>
  <c r="G87" i="28"/>
  <c r="D87" i="28"/>
  <c r="E87" i="28"/>
  <c r="G88" i="28"/>
  <c r="D88" i="28"/>
  <c r="E88" i="28"/>
  <c r="G89" i="28"/>
  <c r="D89" i="28"/>
  <c r="E89" i="28"/>
  <c r="G90" i="28"/>
  <c r="D90" i="28"/>
  <c r="E90" i="28"/>
  <c r="G91" i="28"/>
  <c r="D91" i="28"/>
  <c r="E91" i="28"/>
  <c r="G95" i="28"/>
  <c r="D95" i="28"/>
  <c r="E95" i="28"/>
  <c r="G99" i="28"/>
  <c r="D99" i="28"/>
  <c r="E99" i="28"/>
  <c r="G103" i="28"/>
  <c r="D103" i="28"/>
  <c r="E103" i="28"/>
  <c r="G107" i="28"/>
  <c r="D107" i="28"/>
  <c r="E107" i="28"/>
  <c r="G108" i="28"/>
  <c r="D108" i="28"/>
  <c r="E108" i="28"/>
  <c r="G109" i="28"/>
  <c r="D109" i="28"/>
  <c r="E109" i="28"/>
  <c r="G110" i="28"/>
  <c r="D110" i="28"/>
  <c r="E110" i="28"/>
  <c r="G111" i="28"/>
  <c r="D111" i="28"/>
  <c r="E111" i="28"/>
  <c r="G112" i="28"/>
  <c r="D112" i="28"/>
  <c r="E112" i="28"/>
  <c r="G116" i="28"/>
  <c r="D116" i="28"/>
  <c r="E116" i="28"/>
  <c r="G117" i="28"/>
  <c r="D117" i="28"/>
  <c r="E117" i="28"/>
  <c r="G118" i="28"/>
  <c r="D118" i="28"/>
  <c r="E118" i="28"/>
  <c r="G119" i="28"/>
  <c r="D119" i="28"/>
  <c r="E119" i="28"/>
  <c r="G123" i="28"/>
  <c r="D123" i="28"/>
  <c r="E123" i="28"/>
  <c r="G124" i="28"/>
  <c r="D124" i="28"/>
  <c r="E124" i="28"/>
  <c r="G125" i="28"/>
  <c r="D125" i="28"/>
  <c r="E125" i="28"/>
  <c r="G126" i="28"/>
  <c r="D126" i="28"/>
  <c r="E126" i="28"/>
  <c r="G127" i="28"/>
  <c r="D127" i="28"/>
  <c r="E127" i="28"/>
  <c r="G128" i="28"/>
  <c r="D128" i="28"/>
  <c r="E128" i="28"/>
  <c r="G129" i="28"/>
  <c r="D129" i="28"/>
  <c r="E129" i="28"/>
  <c r="G134" i="28"/>
  <c r="D134" i="28"/>
  <c r="E134" i="28"/>
  <c r="G135" i="28"/>
  <c r="D135" i="28"/>
  <c r="E135" i="28"/>
  <c r="G136" i="28"/>
  <c r="D136" i="28"/>
  <c r="E136" i="28"/>
  <c r="G137" i="28"/>
  <c r="D137" i="28"/>
  <c r="E137" i="28"/>
  <c r="G138" i="28"/>
  <c r="D138" i="28"/>
  <c r="E138" i="28"/>
  <c r="G139" i="28"/>
  <c r="D139" i="28"/>
  <c r="E139" i="28"/>
  <c r="G140" i="28"/>
  <c r="D140" i="28"/>
  <c r="E140" i="28"/>
  <c r="G141" i="28"/>
  <c r="D141" i="28"/>
  <c r="E141" i="28"/>
  <c r="G142" i="28"/>
  <c r="D142" i="28"/>
  <c r="E142" i="28"/>
  <c r="G143" i="28"/>
  <c r="D143" i="28"/>
  <c r="E143" i="28"/>
  <c r="G144" i="28"/>
  <c r="D144" i="28"/>
  <c r="E144" i="28"/>
  <c r="G145" i="28"/>
  <c r="D145" i="28"/>
  <c r="E145" i="28"/>
  <c r="G146" i="28"/>
  <c r="D146" i="28"/>
  <c r="E146" i="28"/>
  <c r="G147" i="28"/>
  <c r="D147" i="28"/>
  <c r="E147" i="28"/>
  <c r="G148" i="28"/>
  <c r="D148" i="28"/>
  <c r="E148" i="28"/>
  <c r="G149" i="28"/>
  <c r="D149" i="28"/>
  <c r="E149" i="28"/>
  <c r="G150" i="28"/>
  <c r="D150" i="28"/>
  <c r="E150" i="28"/>
  <c r="G151" i="28"/>
  <c r="D151" i="28"/>
  <c r="E151" i="28"/>
  <c r="G152" i="28"/>
  <c r="D152" i="28"/>
  <c r="E152" i="28"/>
  <c r="G153" i="28"/>
  <c r="D153" i="28"/>
  <c r="E153" i="28"/>
  <c r="G154" i="28"/>
  <c r="D154" i="28"/>
  <c r="E154" i="28"/>
  <c r="G155" i="28"/>
  <c r="D155" i="28"/>
  <c r="E155" i="28"/>
  <c r="G156" i="28"/>
  <c r="D156" i="28"/>
  <c r="E156" i="28"/>
  <c r="G157" i="28"/>
  <c r="D157" i="28"/>
  <c r="E157" i="28"/>
  <c r="G158" i="28"/>
  <c r="D158" i="28"/>
  <c r="E158" i="28"/>
  <c r="G159" i="28"/>
  <c r="D159" i="28"/>
  <c r="E159" i="28"/>
  <c r="G160" i="28"/>
  <c r="D160" i="28"/>
  <c r="E160" i="28"/>
  <c r="G161" i="28"/>
  <c r="D161" i="28"/>
  <c r="E161" i="28"/>
  <c r="G162" i="28"/>
  <c r="D162" i="28"/>
  <c r="E162" i="28"/>
  <c r="G163" i="28"/>
  <c r="D163" i="28"/>
  <c r="E163" i="28"/>
  <c r="G164" i="28"/>
  <c r="D164" i="28"/>
  <c r="E164" i="28"/>
  <c r="G165" i="28"/>
  <c r="D165" i="28"/>
  <c r="E165" i="28"/>
  <c r="G166" i="28"/>
  <c r="D166" i="28"/>
  <c r="E166" i="28"/>
  <c r="G167" i="28"/>
  <c r="D167" i="28"/>
  <c r="E167" i="28"/>
  <c r="G168" i="28"/>
  <c r="D168" i="28"/>
  <c r="E168" i="28"/>
  <c r="G169" i="28"/>
  <c r="D169" i="28"/>
  <c r="E169" i="28"/>
  <c r="G170" i="28"/>
  <c r="D170" i="28"/>
  <c r="E170" i="28"/>
  <c r="G171" i="28"/>
  <c r="D171" i="28"/>
  <c r="E171" i="28"/>
  <c r="G172" i="28"/>
  <c r="D172" i="28"/>
  <c r="E172" i="28"/>
  <c r="G173" i="28"/>
  <c r="D173" i="28"/>
  <c r="E173" i="28"/>
  <c r="G174" i="28"/>
  <c r="D174" i="28"/>
  <c r="E174" i="28"/>
  <c r="G175" i="28"/>
  <c r="D175" i="28"/>
  <c r="E175" i="28"/>
  <c r="G176" i="28"/>
  <c r="D176" i="28"/>
  <c r="E176" i="28"/>
  <c r="G177" i="28"/>
  <c r="D177" i="28"/>
  <c r="E177" i="28"/>
  <c r="G178" i="28"/>
  <c r="D178" i="28"/>
  <c r="E178" i="28"/>
  <c r="G179" i="28"/>
  <c r="D179" i="28"/>
  <c r="E179" i="28"/>
  <c r="G180" i="28"/>
  <c r="D180" i="28"/>
  <c r="E180" i="28"/>
  <c r="G181" i="28"/>
  <c r="D181" i="28"/>
  <c r="E181" i="28"/>
  <c r="G182" i="28"/>
  <c r="D182" i="28"/>
  <c r="E182" i="28"/>
  <c r="G183" i="28"/>
  <c r="D183" i="28"/>
  <c r="E183" i="28"/>
  <c r="G184" i="28"/>
  <c r="D184" i="28"/>
  <c r="E184" i="28"/>
  <c r="G185" i="28"/>
  <c r="D185" i="28"/>
  <c r="E185" i="28"/>
  <c r="G186" i="28"/>
  <c r="D186" i="28"/>
  <c r="E186" i="28"/>
  <c r="G187" i="28"/>
  <c r="D187" i="28"/>
  <c r="E187" i="28"/>
  <c r="G188" i="28"/>
  <c r="D188" i="28"/>
  <c r="E188" i="28"/>
  <c r="G189" i="28"/>
  <c r="D189" i="28"/>
  <c r="E189" i="28"/>
  <c r="G190" i="28"/>
  <c r="D190" i="28"/>
  <c r="E190" i="28"/>
  <c r="G191" i="28"/>
  <c r="D191" i="28"/>
  <c r="E191" i="28"/>
  <c r="G193" i="28"/>
  <c r="D193" i="28"/>
  <c r="E193" i="28"/>
  <c r="G195" i="28"/>
  <c r="D195" i="28"/>
  <c r="E195" i="28"/>
  <c r="G196" i="28"/>
  <c r="D196" i="28"/>
  <c r="E196" i="28"/>
  <c r="G197" i="28"/>
  <c r="D197" i="28"/>
  <c r="E197" i="28"/>
  <c r="G199" i="28"/>
  <c r="D199" i="28"/>
  <c r="E199" i="28"/>
  <c r="G201" i="28"/>
  <c r="D201" i="28"/>
  <c r="E201" i="28"/>
  <c r="G202" i="28"/>
  <c r="D202" i="28"/>
  <c r="E202" i="28"/>
  <c r="G203" i="28"/>
  <c r="D203" i="28"/>
  <c r="E203" i="28"/>
  <c r="G205" i="28"/>
  <c r="D205" i="28"/>
  <c r="E205" i="28"/>
  <c r="G206" i="28"/>
  <c r="D206" i="28"/>
  <c r="E206" i="28"/>
  <c r="G207" i="28"/>
  <c r="D207" i="28"/>
  <c r="E207" i="28"/>
  <c r="G208" i="28"/>
  <c r="D208" i="28"/>
  <c r="E208" i="28"/>
  <c r="G209" i="28"/>
  <c r="D209" i="28"/>
  <c r="E209" i="28"/>
  <c r="G210" i="28"/>
  <c r="D210" i="28"/>
  <c r="E210" i="28"/>
  <c r="G211" i="28"/>
  <c r="D211" i="28"/>
  <c r="E211" i="28"/>
  <c r="G212" i="28"/>
  <c r="D212" i="28"/>
  <c r="E212" i="28"/>
  <c r="G213" i="28"/>
  <c r="D213" i="28"/>
  <c r="E213" i="28"/>
  <c r="G214" i="28"/>
  <c r="D214" i="28"/>
  <c r="E214" i="28"/>
  <c r="G215" i="28"/>
  <c r="D215" i="28"/>
  <c r="E215" i="28"/>
  <c r="G216" i="28"/>
  <c r="D216" i="28"/>
  <c r="E216" i="28"/>
  <c r="G217" i="28"/>
  <c r="D217" i="28"/>
  <c r="E217" i="28"/>
  <c r="G218" i="28"/>
  <c r="D218" i="28"/>
  <c r="E218" i="28"/>
  <c r="G219" i="28"/>
  <c r="D219" i="28"/>
  <c r="E219" i="28"/>
  <c r="G220" i="28"/>
  <c r="D220" i="28"/>
  <c r="E220" i="28"/>
  <c r="G221" i="28"/>
  <c r="D221" i="28"/>
  <c r="E221" i="28"/>
  <c r="G222" i="28"/>
  <c r="D222" i="28"/>
  <c r="E222" i="28"/>
  <c r="G223" i="28"/>
  <c r="D223" i="28"/>
  <c r="E223" i="28"/>
  <c r="G224" i="28"/>
  <c r="D224" i="28"/>
  <c r="E224" i="28"/>
  <c r="G225" i="28"/>
  <c r="D225" i="28"/>
  <c r="E225" i="28"/>
  <c r="G226" i="28"/>
  <c r="D226" i="28"/>
  <c r="E226" i="28"/>
  <c r="G227" i="28"/>
  <c r="D227" i="28"/>
  <c r="E227" i="28"/>
  <c r="G228" i="28"/>
  <c r="D228" i="28"/>
  <c r="E228" i="28"/>
  <c r="G229" i="28"/>
  <c r="D229" i="28"/>
  <c r="E229" i="28"/>
  <c r="G230" i="28"/>
  <c r="D230" i="28"/>
  <c r="E230" i="28"/>
  <c r="G231" i="28"/>
  <c r="D231" i="28"/>
  <c r="E231" i="28"/>
  <c r="G232" i="28"/>
  <c r="D232" i="28"/>
  <c r="E232" i="28"/>
  <c r="G233" i="28"/>
  <c r="D233" i="28"/>
  <c r="E233" i="28"/>
  <c r="G234" i="28"/>
  <c r="D234" i="28"/>
  <c r="E234" i="28"/>
  <c r="G235" i="28"/>
  <c r="D235" i="28"/>
  <c r="E235" i="28"/>
  <c r="G237" i="28"/>
  <c r="D237" i="28"/>
  <c r="E237" i="28"/>
  <c r="G240" i="28"/>
  <c r="D240" i="28"/>
  <c r="E240" i="28"/>
  <c r="G242" i="28"/>
  <c r="D242" i="28"/>
  <c r="E242" i="28"/>
  <c r="G243" i="28"/>
  <c r="D243" i="28"/>
  <c r="E243" i="28"/>
  <c r="G244" i="28"/>
  <c r="D244" i="28"/>
  <c r="E244" i="28"/>
  <c r="G245" i="28"/>
  <c r="D245" i="28"/>
  <c r="E245" i="28"/>
  <c r="G246" i="28"/>
  <c r="D246" i="28"/>
  <c r="E246" i="28"/>
  <c r="G247" i="28"/>
  <c r="D247" i="28"/>
  <c r="E247" i="28"/>
  <c r="G248" i="28"/>
  <c r="D248" i="28"/>
  <c r="E248" i="28"/>
  <c r="G249" i="28"/>
  <c r="D249" i="28"/>
  <c r="E249" i="28"/>
  <c r="G251" i="28"/>
  <c r="D251" i="28"/>
  <c r="E251" i="28"/>
  <c r="G253" i="28"/>
  <c r="D253" i="28"/>
  <c r="E253" i="28"/>
  <c r="G255" i="28"/>
  <c r="D255" i="28"/>
  <c r="E255" i="28"/>
  <c r="G256" i="28"/>
  <c r="D256" i="28"/>
  <c r="E256" i="28"/>
  <c r="G257" i="28"/>
  <c r="D257" i="28"/>
  <c r="E257" i="28"/>
  <c r="G258" i="28"/>
  <c r="D258" i="28"/>
  <c r="E258" i="28"/>
  <c r="G259" i="28"/>
  <c r="D259" i="28"/>
  <c r="E259" i="28"/>
  <c r="G260" i="28"/>
  <c r="D260" i="28"/>
  <c r="E260" i="28"/>
  <c r="G261" i="28"/>
  <c r="D261" i="28"/>
  <c r="E261" i="28"/>
  <c r="G262" i="28"/>
  <c r="D262" i="28"/>
  <c r="E262" i="28"/>
  <c r="G263" i="28"/>
  <c r="D263" i="28"/>
  <c r="E263" i="28"/>
  <c r="G264" i="28"/>
  <c r="D264" i="28"/>
  <c r="E264" i="28"/>
  <c r="G265" i="28"/>
  <c r="D265" i="28"/>
  <c r="E265" i="28"/>
  <c r="G266" i="28"/>
  <c r="D266" i="28"/>
  <c r="E266" i="28"/>
  <c r="G267" i="28"/>
  <c r="D267" i="28"/>
  <c r="E267" i="28"/>
  <c r="G268" i="28"/>
  <c r="D268" i="28"/>
  <c r="E268" i="28"/>
  <c r="G269" i="28"/>
  <c r="D269" i="28"/>
  <c r="E269" i="28"/>
  <c r="G270" i="28"/>
  <c r="D270" i="28"/>
  <c r="E270" i="28"/>
  <c r="G271" i="28"/>
  <c r="D271" i="28"/>
  <c r="E271" i="28"/>
  <c r="G272" i="28"/>
  <c r="D272" i="28"/>
  <c r="E272" i="28"/>
  <c r="G273" i="28"/>
  <c r="D273" i="28"/>
  <c r="E273" i="28"/>
  <c r="G274" i="28"/>
  <c r="D274" i="28"/>
  <c r="E274" i="28"/>
  <c r="G275" i="28"/>
  <c r="D275" i="28"/>
  <c r="E275" i="28"/>
  <c r="G276" i="28"/>
  <c r="D276" i="28"/>
  <c r="E276" i="28"/>
  <c r="G277" i="28"/>
  <c r="D277" i="28"/>
  <c r="E277" i="28"/>
  <c r="G278" i="28"/>
  <c r="D278" i="28"/>
  <c r="E278" i="28"/>
  <c r="G279" i="28"/>
  <c r="D279" i="28"/>
  <c r="E279" i="28"/>
  <c r="G280" i="28"/>
  <c r="D280" i="28"/>
  <c r="E280" i="28"/>
  <c r="G281" i="28"/>
  <c r="D281" i="28"/>
  <c r="E281" i="28"/>
  <c r="G282" i="28"/>
  <c r="D282" i="28"/>
  <c r="E282" i="28"/>
  <c r="G283" i="28"/>
  <c r="D283" i="28"/>
  <c r="E283" i="28"/>
  <c r="G284" i="28"/>
  <c r="D284" i="28"/>
  <c r="E284" i="28"/>
  <c r="G285" i="28"/>
  <c r="D285" i="28"/>
  <c r="E285" i="28"/>
  <c r="G286" i="28"/>
  <c r="D286" i="28"/>
  <c r="E286" i="28"/>
  <c r="G287" i="28"/>
  <c r="D287" i="28"/>
  <c r="E287" i="28"/>
  <c r="G288" i="28"/>
  <c r="D288" i="28"/>
  <c r="E288" i="28"/>
  <c r="G289" i="28"/>
  <c r="D289" i="28"/>
  <c r="E289" i="28"/>
  <c r="G290" i="28"/>
  <c r="D290" i="28"/>
  <c r="E290" i="28"/>
  <c r="G291" i="28"/>
  <c r="D291" i="28"/>
  <c r="E291" i="28"/>
  <c r="G292" i="28"/>
  <c r="D292" i="28"/>
  <c r="E292" i="28"/>
  <c r="G293" i="28"/>
  <c r="D293" i="28"/>
  <c r="E293" i="28"/>
  <c r="G294" i="28"/>
  <c r="D294" i="28"/>
  <c r="E294" i="28"/>
  <c r="G295" i="28"/>
  <c r="D295" i="28"/>
  <c r="E295" i="28"/>
  <c r="G296" i="28"/>
  <c r="D296" i="28"/>
  <c r="E296" i="28"/>
  <c r="G297" i="28"/>
  <c r="D297" i="28"/>
  <c r="E297" i="28"/>
  <c r="G298" i="28"/>
  <c r="D298" i="28"/>
  <c r="E298" i="28"/>
  <c r="G299" i="28"/>
  <c r="D299" i="28"/>
  <c r="E299" i="28"/>
  <c r="G300" i="28"/>
  <c r="D300" i="28"/>
  <c r="E300" i="28"/>
  <c r="G301" i="28"/>
  <c r="D301" i="28"/>
  <c r="E301" i="28"/>
  <c r="G302" i="28"/>
  <c r="D302" i="28"/>
  <c r="E302" i="28"/>
  <c r="G303" i="28"/>
  <c r="D303" i="28"/>
  <c r="E303" i="28"/>
  <c r="G304" i="28"/>
  <c r="D304" i="28"/>
  <c r="E304" i="28"/>
  <c r="G305" i="28"/>
  <c r="D305" i="28"/>
  <c r="E305" i="28"/>
  <c r="G306" i="28"/>
  <c r="D306" i="28"/>
  <c r="E306" i="28"/>
  <c r="G307" i="28"/>
  <c r="D307" i="28"/>
  <c r="E307" i="28"/>
  <c r="G308" i="28"/>
  <c r="D308" i="28"/>
  <c r="E308" i="28"/>
  <c r="G309" i="28"/>
  <c r="D309" i="28"/>
  <c r="E309" i="28"/>
  <c r="G310" i="28"/>
  <c r="D310" i="28"/>
  <c r="E310" i="28"/>
  <c r="G311" i="28"/>
  <c r="D311" i="28"/>
  <c r="E311" i="28"/>
  <c r="G312" i="28"/>
  <c r="D312" i="28"/>
  <c r="E312" i="28"/>
  <c r="G313" i="28"/>
  <c r="D313" i="28"/>
  <c r="E313" i="28"/>
  <c r="G314" i="28"/>
  <c r="D314" i="28"/>
  <c r="E314" i="28"/>
  <c r="G315" i="28"/>
  <c r="D315" i="28"/>
  <c r="E315" i="28"/>
  <c r="G316" i="28"/>
  <c r="D316" i="28"/>
  <c r="E316" i="28"/>
  <c r="G317" i="28"/>
  <c r="D317" i="28"/>
  <c r="E317" i="28"/>
  <c r="G318" i="28"/>
  <c r="D318" i="28"/>
  <c r="E318" i="28"/>
  <c r="G319" i="28"/>
  <c r="D319" i="28"/>
  <c r="E319" i="28"/>
  <c r="G320" i="28"/>
  <c r="D320" i="28"/>
  <c r="E320" i="28"/>
  <c r="G321" i="28"/>
  <c r="D321" i="28"/>
  <c r="E321" i="28"/>
  <c r="G322" i="28"/>
  <c r="D322" i="28"/>
  <c r="E322" i="28"/>
  <c r="G323" i="28"/>
  <c r="D323" i="28"/>
  <c r="E323" i="28"/>
  <c r="G324" i="28"/>
  <c r="D324" i="28"/>
  <c r="E324" i="28"/>
  <c r="G325" i="28"/>
  <c r="D325" i="28"/>
  <c r="E325" i="28"/>
  <c r="G326" i="28"/>
  <c r="D326" i="28"/>
  <c r="E326" i="28"/>
  <c r="G327" i="28"/>
  <c r="D327" i="28"/>
  <c r="E327" i="28"/>
  <c r="G328" i="28"/>
  <c r="D328" i="28"/>
  <c r="E328" i="28"/>
  <c r="G329" i="28"/>
  <c r="D329" i="28"/>
  <c r="E329" i="28"/>
  <c r="G330" i="28"/>
  <c r="D330" i="28"/>
  <c r="E330" i="28"/>
  <c r="G331" i="28"/>
  <c r="D331" i="28"/>
  <c r="E331" i="28"/>
  <c r="G332" i="28"/>
  <c r="D332" i="28"/>
  <c r="E332" i="28"/>
  <c r="G333" i="28"/>
  <c r="D333" i="28"/>
  <c r="E333" i="28"/>
  <c r="G334" i="28"/>
  <c r="D334" i="28"/>
  <c r="E334" i="28"/>
  <c r="G335" i="28"/>
  <c r="D335" i="28"/>
  <c r="E335" i="28"/>
  <c r="G336" i="28"/>
  <c r="D336" i="28"/>
  <c r="E336" i="28"/>
  <c r="G337" i="28"/>
  <c r="D337" i="28"/>
  <c r="E337" i="28"/>
  <c r="G338" i="28"/>
  <c r="D338" i="28"/>
  <c r="E338" i="28"/>
  <c r="G339" i="28"/>
  <c r="D339" i="28"/>
  <c r="E339" i="28"/>
  <c r="G340" i="28"/>
  <c r="D340" i="28"/>
  <c r="E340" i="28"/>
  <c r="G341" i="28"/>
  <c r="D341" i="28"/>
  <c r="E341" i="28"/>
  <c r="G342" i="28"/>
  <c r="D342" i="28"/>
  <c r="E342" i="28"/>
  <c r="G343" i="28"/>
  <c r="D343" i="28"/>
  <c r="E343" i="28"/>
  <c r="G344" i="28"/>
  <c r="D344" i="28"/>
  <c r="E344" i="28"/>
  <c r="G345" i="28"/>
  <c r="D345" i="28"/>
  <c r="E345" i="28"/>
  <c r="G346" i="28"/>
  <c r="D346" i="28"/>
  <c r="E346" i="28"/>
  <c r="G347" i="28"/>
  <c r="D347" i="28"/>
  <c r="E347" i="28"/>
  <c r="G348" i="28"/>
  <c r="D348" i="28"/>
  <c r="E348" i="28"/>
  <c r="G349" i="28"/>
  <c r="D349" i="28"/>
  <c r="E349" i="28"/>
  <c r="G350" i="28"/>
  <c r="D350" i="28"/>
  <c r="E350" i="28"/>
  <c r="G351" i="28"/>
  <c r="D351" i="28"/>
  <c r="E351" i="28"/>
  <c r="G352" i="28"/>
  <c r="D352" i="28"/>
  <c r="E352" i="28"/>
  <c r="G353" i="28"/>
  <c r="D353" i="28"/>
  <c r="E353" i="28"/>
  <c r="G354" i="28"/>
  <c r="D354" i="28"/>
  <c r="E354" i="28"/>
  <c r="G355" i="28"/>
  <c r="D355" i="28"/>
  <c r="E355" i="28"/>
  <c r="G356" i="28"/>
  <c r="D356" i="28"/>
  <c r="E356" i="28"/>
  <c r="G357" i="28"/>
  <c r="D357" i="28"/>
  <c r="E357" i="28"/>
  <c r="G358" i="28"/>
  <c r="D358" i="28"/>
  <c r="E358" i="28"/>
  <c r="G359" i="28"/>
  <c r="D359" i="28"/>
  <c r="E359" i="28"/>
  <c r="G360" i="28"/>
  <c r="D360" i="28"/>
  <c r="E360" i="28"/>
  <c r="G361" i="28"/>
  <c r="D361" i="28"/>
  <c r="E361" i="28"/>
  <c r="G362" i="28"/>
  <c r="D362" i="28"/>
  <c r="E362" i="28"/>
  <c r="G363" i="28"/>
  <c r="D363" i="28"/>
  <c r="E363" i="28"/>
  <c r="G365" i="28"/>
  <c r="D365" i="28"/>
  <c r="E365" i="28"/>
  <c r="G366" i="28"/>
  <c r="D366" i="28"/>
  <c r="E366" i="28"/>
  <c r="G367" i="28"/>
  <c r="D367" i="28"/>
  <c r="E367" i="28"/>
  <c r="G368" i="28"/>
  <c r="D368" i="28"/>
  <c r="E368" i="28"/>
  <c r="G369" i="28"/>
  <c r="D369" i="28"/>
  <c r="E369" i="28"/>
  <c r="G370" i="28"/>
  <c r="D370" i="28"/>
  <c r="E370" i="28"/>
  <c r="G371" i="28"/>
  <c r="D371" i="28"/>
  <c r="E371" i="28"/>
  <c r="G372" i="28"/>
  <c r="D372" i="28"/>
  <c r="E372" i="28"/>
  <c r="G373" i="28"/>
  <c r="D373" i="28"/>
  <c r="E373" i="28"/>
  <c r="G374" i="28"/>
  <c r="D374" i="28"/>
  <c r="E374" i="28"/>
  <c r="G375" i="28"/>
  <c r="D375" i="28"/>
  <c r="E375" i="28"/>
  <c r="G376" i="28"/>
  <c r="D376" i="28"/>
  <c r="E376" i="28"/>
  <c r="G377" i="28"/>
  <c r="D377" i="28"/>
  <c r="E377" i="28"/>
  <c r="G378" i="28"/>
  <c r="D378" i="28"/>
  <c r="E378" i="28"/>
  <c r="G379" i="28"/>
  <c r="D379" i="28"/>
  <c r="E379" i="28"/>
  <c r="G380" i="28"/>
  <c r="D380" i="28"/>
  <c r="E380" i="28"/>
  <c r="G381" i="28"/>
  <c r="D381" i="28"/>
  <c r="E381" i="28"/>
  <c r="G382" i="28"/>
  <c r="D382" i="28"/>
  <c r="E382" i="28"/>
  <c r="G383" i="28"/>
  <c r="D383" i="28"/>
  <c r="E383" i="28"/>
  <c r="G384" i="28"/>
  <c r="D384" i="28"/>
  <c r="E384" i="28"/>
  <c r="G385" i="28"/>
  <c r="D385" i="28"/>
  <c r="E385" i="28"/>
  <c r="G386" i="28"/>
  <c r="D386" i="28"/>
  <c r="E386" i="28"/>
  <c r="G387" i="28"/>
  <c r="D387" i="28"/>
  <c r="E387" i="28"/>
  <c r="G388" i="28"/>
  <c r="D388" i="28"/>
  <c r="E388" i="28"/>
  <c r="G389" i="28"/>
  <c r="D389" i="28"/>
  <c r="E389" i="28"/>
  <c r="G390" i="28"/>
  <c r="D390" i="28"/>
  <c r="E390" i="28"/>
  <c r="G391" i="28"/>
  <c r="D391" i="28"/>
  <c r="E391" i="28"/>
  <c r="G392" i="28"/>
  <c r="D392" i="28"/>
  <c r="E392" i="28"/>
  <c r="G393" i="28"/>
  <c r="D393" i="28"/>
  <c r="E393" i="28"/>
  <c r="G394" i="28"/>
  <c r="D394" i="28"/>
  <c r="E394" i="28"/>
  <c r="G395" i="28"/>
  <c r="D395" i="28"/>
  <c r="E395" i="28"/>
  <c r="G396" i="28"/>
  <c r="D396" i="28"/>
  <c r="E396" i="28"/>
  <c r="G397" i="28"/>
  <c r="D397" i="28"/>
  <c r="E397" i="28"/>
  <c r="G398" i="28"/>
  <c r="D398" i="28"/>
  <c r="E398" i="28"/>
  <c r="G399" i="28"/>
  <c r="D399" i="28"/>
  <c r="E399" i="28"/>
  <c r="G400" i="28"/>
  <c r="D400" i="28"/>
  <c r="E400" i="28"/>
  <c r="G401" i="28"/>
  <c r="D401" i="28"/>
  <c r="E401" i="28"/>
  <c r="G402" i="28"/>
  <c r="D402" i="28"/>
  <c r="E402" i="28"/>
  <c r="G403" i="28"/>
  <c r="D403" i="28"/>
  <c r="E403" i="28"/>
  <c r="G404" i="28"/>
  <c r="D404" i="28"/>
  <c r="E404" i="28"/>
  <c r="G405" i="28"/>
  <c r="D405" i="28"/>
  <c r="E405" i="28"/>
  <c r="G406" i="28"/>
  <c r="D406" i="28"/>
  <c r="E406" i="28"/>
  <c r="G407" i="28"/>
  <c r="D407" i="28"/>
  <c r="E407" i="28"/>
  <c r="G408" i="28"/>
  <c r="D408" i="28"/>
  <c r="E408" i="28"/>
  <c r="G409" i="28"/>
  <c r="D409" i="28"/>
  <c r="E409" i="28"/>
  <c r="G410" i="28"/>
  <c r="D410" i="28"/>
  <c r="E410" i="28"/>
  <c r="G411" i="28"/>
  <c r="D411" i="28"/>
  <c r="E411" i="28"/>
  <c r="G412" i="28"/>
  <c r="D412" i="28"/>
  <c r="E412" i="28"/>
  <c r="G413" i="28"/>
  <c r="D413" i="28"/>
  <c r="E413" i="28"/>
  <c r="G414" i="28"/>
  <c r="D414" i="28"/>
  <c r="E414" i="28"/>
  <c r="G415" i="28"/>
  <c r="D415" i="28"/>
  <c r="E415" i="28"/>
  <c r="G416" i="28"/>
  <c r="D416" i="28"/>
  <c r="E416" i="28"/>
  <c r="G417" i="28"/>
  <c r="D417" i="28"/>
  <c r="E417" i="28"/>
  <c r="G418" i="28"/>
  <c r="D418" i="28"/>
  <c r="E418" i="28"/>
  <c r="G419" i="28"/>
  <c r="D419" i="28"/>
  <c r="E419" i="28"/>
  <c r="G420" i="28"/>
  <c r="D420" i="28"/>
  <c r="E420" i="28"/>
  <c r="G421" i="28"/>
  <c r="D421" i="28"/>
  <c r="E421" i="28"/>
  <c r="G422" i="28"/>
  <c r="D422" i="28"/>
  <c r="E422" i="28"/>
  <c r="G423" i="28"/>
  <c r="D423" i="28"/>
  <c r="E423" i="28"/>
  <c r="G424" i="28"/>
  <c r="D424" i="28"/>
  <c r="E424" i="28"/>
  <c r="G425" i="28"/>
  <c r="D425" i="28"/>
  <c r="E425" i="28"/>
  <c r="G427" i="28"/>
  <c r="D427" i="28"/>
  <c r="E427" i="28"/>
  <c r="G428" i="28"/>
  <c r="D428" i="28"/>
  <c r="E428" i="28"/>
  <c r="G429" i="28"/>
  <c r="D429" i="28"/>
  <c r="E429" i="28"/>
  <c r="G430" i="28"/>
  <c r="D430" i="28"/>
  <c r="E430" i="28"/>
  <c r="G431" i="28"/>
  <c r="D431" i="28"/>
  <c r="E431" i="28"/>
  <c r="G433" i="28"/>
  <c r="D433" i="28"/>
  <c r="E433" i="28"/>
  <c r="G434" i="28"/>
  <c r="D434" i="28"/>
  <c r="E434" i="28"/>
  <c r="G435" i="28"/>
  <c r="D435" i="28"/>
  <c r="E435" i="28"/>
  <c r="G436" i="28"/>
  <c r="D436" i="28"/>
  <c r="E436" i="28"/>
  <c r="G437" i="28"/>
  <c r="D437" i="28"/>
  <c r="E437" i="28"/>
  <c r="G438" i="28"/>
  <c r="D438" i="28"/>
  <c r="E438" i="28"/>
  <c r="G439" i="28"/>
  <c r="D439" i="28"/>
  <c r="E439" i="28"/>
  <c r="G441" i="28"/>
  <c r="D441" i="28"/>
  <c r="E441" i="28"/>
  <c r="G442" i="28"/>
  <c r="D442" i="28"/>
  <c r="E442" i="28"/>
  <c r="G443" i="28"/>
  <c r="D443" i="28"/>
  <c r="E443" i="28"/>
  <c r="G444" i="28"/>
  <c r="D444" i="28"/>
  <c r="E444" i="28"/>
  <c r="G445" i="28"/>
  <c r="D445" i="28"/>
  <c r="E445" i="28"/>
  <c r="G446" i="28"/>
  <c r="D446" i="28"/>
  <c r="E446" i="28"/>
  <c r="G447" i="28"/>
  <c r="D447" i="28"/>
  <c r="E447" i="28"/>
  <c r="G448" i="28"/>
  <c r="D448" i="28"/>
  <c r="E448" i="28"/>
  <c r="G449" i="28"/>
  <c r="D449" i="28"/>
  <c r="E449" i="28"/>
  <c r="G450" i="28"/>
  <c r="D450" i="28"/>
  <c r="E450" i="28"/>
  <c r="G451" i="28"/>
  <c r="D451" i="28"/>
  <c r="E451" i="28"/>
  <c r="G452" i="28"/>
  <c r="D452" i="28"/>
  <c r="E452" i="28"/>
  <c r="G453" i="28"/>
  <c r="D453" i="28"/>
  <c r="E453" i="28"/>
  <c r="G454" i="28"/>
  <c r="D454" i="28"/>
  <c r="E454" i="28"/>
  <c r="G455" i="28"/>
  <c r="D455" i="28"/>
  <c r="E455" i="28"/>
  <c r="G456" i="28"/>
  <c r="D456" i="28"/>
  <c r="E456" i="28"/>
  <c r="G457" i="28"/>
  <c r="D457" i="28"/>
  <c r="E457" i="28"/>
  <c r="G458" i="28"/>
  <c r="D458" i="28"/>
  <c r="E458" i="28"/>
  <c r="G459" i="28"/>
  <c r="D459" i="28"/>
  <c r="E459" i="28"/>
  <c r="G460" i="28"/>
  <c r="D460" i="28"/>
  <c r="E460" i="28"/>
  <c r="G461" i="28"/>
  <c r="D461" i="28"/>
  <c r="E461" i="28"/>
  <c r="G462" i="28"/>
  <c r="D462" i="28"/>
  <c r="E462" i="28"/>
  <c r="G463" i="28"/>
  <c r="D463" i="28"/>
  <c r="E463" i="28"/>
  <c r="G464" i="28"/>
  <c r="D464" i="28"/>
  <c r="E464" i="28"/>
  <c r="G465" i="28"/>
  <c r="D465" i="28"/>
  <c r="E465" i="28"/>
  <c r="G466" i="28"/>
  <c r="D466" i="28"/>
  <c r="E466" i="28"/>
  <c r="G467" i="28"/>
  <c r="D467" i="28"/>
  <c r="E467" i="28"/>
  <c r="G468" i="28"/>
  <c r="D468" i="28"/>
  <c r="E468" i="28"/>
  <c r="G469" i="28"/>
  <c r="D469" i="28"/>
  <c r="E469" i="28"/>
  <c r="G470" i="28"/>
  <c r="D470" i="28"/>
  <c r="E470" i="28"/>
  <c r="G471" i="28"/>
  <c r="D471" i="28"/>
  <c r="E471" i="28"/>
  <c r="G472" i="28"/>
  <c r="D472" i="28"/>
  <c r="E472" i="28"/>
  <c r="G473" i="28"/>
  <c r="D473" i="28"/>
  <c r="E473" i="28"/>
  <c r="G474" i="28"/>
  <c r="D474" i="28"/>
  <c r="E474" i="28"/>
  <c r="G475" i="28"/>
  <c r="D475" i="28"/>
  <c r="E475" i="28"/>
  <c r="G476" i="28"/>
  <c r="D476" i="28"/>
  <c r="E476" i="28"/>
  <c r="G477" i="28"/>
  <c r="D477" i="28"/>
  <c r="E477" i="28"/>
  <c r="G478" i="28"/>
  <c r="D478" i="28"/>
  <c r="E478" i="28"/>
  <c r="G479" i="28"/>
  <c r="D479" i="28"/>
  <c r="E479" i="28"/>
  <c r="G480" i="28"/>
  <c r="D480" i="28"/>
  <c r="E480" i="28"/>
  <c r="G481" i="28"/>
  <c r="D481" i="28"/>
  <c r="E481" i="28"/>
  <c r="G482" i="28"/>
  <c r="D482" i="28"/>
  <c r="E482" i="28"/>
  <c r="G483" i="28"/>
  <c r="D483" i="28"/>
  <c r="E483" i="28"/>
  <c r="G484" i="28"/>
  <c r="D484" i="28"/>
  <c r="E484" i="28"/>
  <c r="G485" i="28"/>
  <c r="D485" i="28"/>
  <c r="E485" i="28"/>
  <c r="G486" i="28"/>
  <c r="D486" i="28"/>
  <c r="E486" i="28"/>
  <c r="G487" i="28"/>
  <c r="D487" i="28"/>
  <c r="E487" i="28"/>
  <c r="G492" i="28"/>
  <c r="D492" i="28"/>
  <c r="E492" i="28"/>
  <c r="G493" i="28"/>
  <c r="D493" i="28"/>
  <c r="E493" i="28"/>
  <c r="G494" i="28"/>
  <c r="D494" i="28"/>
  <c r="E494" i="28"/>
  <c r="G495" i="28"/>
  <c r="D495" i="28"/>
  <c r="E495" i="28"/>
  <c r="G496" i="28"/>
  <c r="D496" i="28"/>
  <c r="E496" i="28"/>
  <c r="G497" i="28"/>
  <c r="D497" i="28"/>
  <c r="E497" i="28"/>
  <c r="G498" i="28"/>
  <c r="D498" i="28"/>
  <c r="E498" i="28"/>
  <c r="G499" i="28"/>
  <c r="D499" i="28"/>
  <c r="E499" i="28"/>
  <c r="G500" i="28"/>
  <c r="D500" i="28"/>
  <c r="E500" i="28"/>
  <c r="G501" i="28"/>
  <c r="D501" i="28"/>
  <c r="E501" i="28"/>
  <c r="G502" i="28"/>
  <c r="D502" i="28"/>
  <c r="E502" i="28"/>
  <c r="G503" i="28"/>
  <c r="D503" i="28"/>
  <c r="E503" i="28"/>
  <c r="G505" i="28"/>
  <c r="D505" i="28"/>
  <c r="E505" i="28"/>
  <c r="G506" i="28"/>
  <c r="D506" i="28"/>
  <c r="E506" i="28"/>
  <c r="G507" i="28"/>
  <c r="D507" i="28"/>
  <c r="E507" i="28"/>
  <c r="G508" i="28"/>
  <c r="D508" i="28"/>
  <c r="E508" i="28"/>
  <c r="G509" i="28"/>
  <c r="D509" i="28"/>
  <c r="E509" i="28"/>
  <c r="G510" i="28"/>
  <c r="D510" i="28"/>
  <c r="E510" i="28"/>
  <c r="G511" i="28"/>
  <c r="D511" i="28"/>
  <c r="E511" i="28"/>
  <c r="G512" i="28"/>
  <c r="D512" i="28"/>
  <c r="E512" i="28"/>
  <c r="G513" i="28"/>
  <c r="D513" i="28"/>
  <c r="E513" i="28"/>
  <c r="G514" i="28"/>
  <c r="D514" i="28"/>
  <c r="E514" i="28"/>
  <c r="G515" i="28"/>
  <c r="D515" i="28"/>
  <c r="E515" i="28"/>
  <c r="G516" i="28"/>
  <c r="D516" i="28"/>
  <c r="E516" i="28"/>
  <c r="G517" i="28"/>
  <c r="D517" i="28"/>
  <c r="E517" i="28"/>
  <c r="G518" i="28"/>
  <c r="D518" i="28"/>
  <c r="E518" i="28"/>
  <c r="G519" i="28"/>
  <c r="D519" i="28"/>
  <c r="E519" i="28"/>
  <c r="G520" i="28"/>
  <c r="D520" i="28"/>
  <c r="E520" i="28"/>
  <c r="G521" i="28"/>
  <c r="D521" i="28"/>
  <c r="E521" i="28"/>
  <c r="G522" i="28"/>
  <c r="D522" i="28"/>
  <c r="E522" i="28"/>
  <c r="G523" i="28"/>
  <c r="D523" i="28"/>
  <c r="E523" i="28"/>
  <c r="G524" i="28"/>
  <c r="D524" i="28"/>
  <c r="E524" i="28"/>
  <c r="G525" i="28"/>
  <c r="D525" i="28"/>
  <c r="E525" i="28"/>
  <c r="G526" i="28"/>
  <c r="D526" i="28"/>
  <c r="E526" i="28"/>
  <c r="G528" i="28"/>
  <c r="D528" i="28"/>
  <c r="E528" i="28"/>
  <c r="G529" i="28"/>
  <c r="D529" i="28"/>
  <c r="E529" i="28"/>
  <c r="G530" i="28"/>
  <c r="D530" i="28"/>
  <c r="E530" i="28"/>
  <c r="G531" i="28"/>
  <c r="D531" i="28"/>
  <c r="E531" i="28"/>
  <c r="G532" i="28"/>
  <c r="D532" i="28"/>
  <c r="E532" i="28"/>
  <c r="G533" i="28"/>
  <c r="D533" i="28"/>
  <c r="E533" i="28"/>
  <c r="G534" i="28"/>
  <c r="D534" i="28"/>
  <c r="E534" i="28"/>
  <c r="G535" i="28"/>
  <c r="D535" i="28"/>
  <c r="E535" i="28"/>
  <c r="G540" i="28"/>
  <c r="D540" i="28"/>
  <c r="E540" i="28"/>
  <c r="G543" i="28"/>
  <c r="D543" i="28"/>
  <c r="E543" i="28"/>
  <c r="G544" i="28"/>
  <c r="D544" i="28"/>
  <c r="E544" i="28"/>
  <c r="G545" i="28"/>
  <c r="D545" i="28"/>
  <c r="E545" i="28"/>
  <c r="G2" i="28"/>
  <c r="D2" i="28"/>
  <c r="E2" i="28"/>
  <c r="D197" i="27"/>
  <c r="M433" i="22"/>
  <c r="M434" i="22"/>
  <c r="M435" i="22"/>
  <c r="M436" i="22"/>
  <c r="M437" i="22"/>
  <c r="M438" i="22"/>
  <c r="M439" i="22"/>
  <c r="M440" i="22"/>
  <c r="M441" i="22"/>
  <c r="M442" i="22"/>
  <c r="M443" i="22"/>
  <c r="M444" i="22"/>
  <c r="M445" i="22"/>
  <c r="M446" i="22"/>
  <c r="M447" i="22"/>
  <c r="M448" i="22"/>
  <c r="M449" i="22"/>
  <c r="M450" i="22"/>
  <c r="M451" i="22"/>
  <c r="M452" i="22"/>
  <c r="M453" i="22"/>
  <c r="M454" i="22"/>
  <c r="M455" i="22"/>
  <c r="M456" i="22"/>
  <c r="M457" i="22"/>
  <c r="M458" i="22"/>
  <c r="M459" i="22"/>
  <c r="M460" i="22"/>
  <c r="M461" i="22"/>
  <c r="M462" i="22"/>
  <c r="M463" i="22"/>
  <c r="M464" i="22"/>
  <c r="M465" i="22"/>
  <c r="M466" i="22"/>
  <c r="M467" i="22"/>
  <c r="M468" i="22"/>
  <c r="M469" i="22"/>
  <c r="M470" i="22"/>
  <c r="M471" i="22"/>
  <c r="M472" i="22"/>
  <c r="M473" i="22"/>
  <c r="M474" i="22"/>
  <c r="M475" i="22"/>
  <c r="M476" i="22"/>
  <c r="M477" i="22"/>
  <c r="M478" i="22"/>
  <c r="M479" i="22"/>
  <c r="M480" i="22"/>
  <c r="M481" i="22"/>
  <c r="M482" i="22"/>
  <c r="M483" i="22"/>
  <c r="M484" i="22"/>
  <c r="M485" i="22"/>
  <c r="M486" i="22"/>
  <c r="M487" i="22"/>
  <c r="M488" i="22"/>
  <c r="M489" i="22"/>
  <c r="M490" i="22"/>
  <c r="M491" i="22"/>
  <c r="M492" i="22"/>
  <c r="M493" i="22"/>
  <c r="M494" i="22"/>
  <c r="M495" i="22"/>
  <c r="M496" i="22"/>
  <c r="M497" i="22"/>
  <c r="M498" i="22"/>
  <c r="M499" i="22"/>
  <c r="M500" i="22"/>
  <c r="M501" i="22"/>
  <c r="M502" i="22"/>
  <c r="M503" i="22"/>
  <c r="M504" i="22"/>
  <c r="M505" i="22"/>
  <c r="M506" i="22"/>
  <c r="M507" i="22"/>
  <c r="M508" i="22"/>
  <c r="M509" i="22"/>
  <c r="M510" i="22"/>
  <c r="M511" i="22"/>
  <c r="M512" i="22"/>
  <c r="M513" i="22"/>
  <c r="M514" i="22"/>
  <c r="M515" i="22"/>
  <c r="M516" i="22"/>
  <c r="M517" i="22"/>
  <c r="M518" i="22"/>
  <c r="M519" i="22"/>
  <c r="M520" i="22"/>
  <c r="M521" i="22"/>
  <c r="M522" i="22"/>
  <c r="M523" i="22"/>
  <c r="M524" i="22"/>
  <c r="M525" i="22"/>
  <c r="M526" i="22"/>
  <c r="M527" i="22"/>
  <c r="M528" i="22"/>
  <c r="M529" i="22"/>
  <c r="M530" i="22"/>
  <c r="M531" i="22"/>
  <c r="M532" i="22"/>
  <c r="M533" i="22"/>
  <c r="M534" i="22"/>
  <c r="M535" i="22"/>
  <c r="M536" i="22"/>
  <c r="M537" i="22"/>
  <c r="M538" i="22"/>
  <c r="M539" i="22"/>
  <c r="M540" i="22"/>
  <c r="M541" i="22"/>
  <c r="M542" i="22"/>
  <c r="M543" i="22"/>
  <c r="M544" i="22"/>
  <c r="M545" i="22"/>
  <c r="M546" i="22"/>
  <c r="M547" i="22"/>
  <c r="M548" i="22"/>
  <c r="M549" i="22"/>
  <c r="M550" i="22"/>
  <c r="M551" i="22"/>
  <c r="M552" i="22"/>
  <c r="M553" i="22"/>
  <c r="M554" i="22"/>
  <c r="M555" i="22"/>
  <c r="M556" i="22"/>
  <c r="M557" i="22"/>
  <c r="M558" i="22"/>
  <c r="M559" i="22"/>
  <c r="M560" i="22"/>
  <c r="M561" i="22"/>
  <c r="M562" i="22"/>
  <c r="M563" i="22"/>
  <c r="M564" i="22"/>
  <c r="M565" i="22"/>
  <c r="M566" i="22"/>
  <c r="M567" i="22"/>
  <c r="M568" i="22"/>
  <c r="M569" i="22"/>
  <c r="M570" i="22"/>
  <c r="M571" i="22"/>
  <c r="M572" i="22"/>
  <c r="M573" i="22"/>
  <c r="M574" i="22"/>
  <c r="M575" i="22"/>
  <c r="M576" i="22"/>
  <c r="M577" i="22"/>
  <c r="M578" i="22"/>
  <c r="M579" i="22"/>
  <c r="M580" i="22"/>
  <c r="M581" i="22"/>
  <c r="M582" i="22"/>
  <c r="M583" i="22"/>
  <c r="M584" i="22"/>
  <c r="M585" i="22"/>
  <c r="M586" i="22"/>
  <c r="M587" i="22"/>
  <c r="M588" i="22"/>
  <c r="M589" i="22"/>
  <c r="M590" i="22"/>
  <c r="M591" i="22"/>
  <c r="M592" i="22"/>
  <c r="M593" i="22"/>
  <c r="M594" i="22"/>
  <c r="M595" i="22"/>
  <c r="M596" i="22"/>
  <c r="M597" i="22"/>
  <c r="M598" i="22"/>
  <c r="M599" i="22"/>
  <c r="M600" i="22"/>
  <c r="M601" i="22"/>
  <c r="M602" i="22"/>
  <c r="M603" i="22"/>
  <c r="M604" i="22"/>
  <c r="M605" i="22"/>
  <c r="M606" i="22"/>
  <c r="M607" i="22"/>
  <c r="M608" i="22"/>
  <c r="M609" i="22"/>
  <c r="M610" i="22"/>
  <c r="M611" i="22"/>
  <c r="M612" i="22"/>
  <c r="M613" i="22"/>
  <c r="M614" i="22"/>
  <c r="M615" i="22"/>
  <c r="M616" i="22"/>
  <c r="M617" i="22"/>
  <c r="M618" i="22"/>
  <c r="M619" i="22"/>
  <c r="M620" i="22"/>
  <c r="M621" i="22"/>
  <c r="M622" i="22"/>
  <c r="M623" i="22"/>
  <c r="M624" i="22"/>
  <c r="M625" i="22"/>
  <c r="M626" i="22"/>
  <c r="M627" i="22"/>
  <c r="M628" i="22"/>
  <c r="M629" i="22"/>
  <c r="M630" i="22"/>
  <c r="M631" i="22"/>
  <c r="M632" i="22"/>
  <c r="M633" i="22"/>
  <c r="M634" i="22"/>
  <c r="M635" i="22"/>
  <c r="M636" i="22"/>
  <c r="M637" i="22"/>
  <c r="M638" i="22"/>
  <c r="M639" i="22"/>
  <c r="M640" i="22"/>
  <c r="M641" i="22"/>
  <c r="M642" i="22"/>
  <c r="M643" i="22"/>
  <c r="M644" i="22"/>
  <c r="M645" i="22"/>
  <c r="M646" i="22"/>
  <c r="M647" i="22"/>
  <c r="M648" i="22"/>
  <c r="M649" i="22"/>
  <c r="M650" i="22"/>
  <c r="M651" i="22"/>
  <c r="M652" i="22"/>
  <c r="M653" i="22"/>
  <c r="M654" i="22"/>
  <c r="M655" i="22"/>
  <c r="M656" i="22"/>
  <c r="M657" i="22"/>
  <c r="M658" i="22"/>
  <c r="M659" i="22"/>
  <c r="M660" i="22"/>
  <c r="M661" i="22"/>
  <c r="M662" i="22"/>
  <c r="M663" i="22"/>
  <c r="M664" i="22"/>
  <c r="M665" i="22"/>
  <c r="M666" i="22"/>
  <c r="M667" i="22"/>
  <c r="M668" i="22"/>
  <c r="M669" i="22"/>
  <c r="M670" i="22"/>
  <c r="M671" i="22"/>
  <c r="N433" i="22"/>
  <c r="N434" i="22"/>
  <c r="N435" i="22"/>
  <c r="N436" i="22"/>
  <c r="N437" i="22"/>
  <c r="N438" i="22"/>
  <c r="N439" i="22"/>
  <c r="N440" i="22"/>
  <c r="N441" i="22"/>
  <c r="N442" i="22"/>
  <c r="N443" i="22"/>
  <c r="N444" i="22"/>
  <c r="N445" i="22"/>
  <c r="N446" i="22"/>
  <c r="N447" i="22"/>
  <c r="N448" i="22"/>
  <c r="N449" i="22"/>
  <c r="N450" i="22"/>
  <c r="N451" i="22"/>
  <c r="N452" i="22"/>
  <c r="N453" i="22"/>
  <c r="N454" i="22"/>
  <c r="N455" i="22"/>
  <c r="N456" i="22"/>
  <c r="N457" i="22"/>
  <c r="N458" i="22"/>
  <c r="N459" i="22"/>
  <c r="N460" i="22"/>
  <c r="N461" i="22"/>
  <c r="N462" i="22"/>
  <c r="N463" i="22"/>
  <c r="N464" i="22"/>
  <c r="N465" i="22"/>
  <c r="N466" i="22"/>
  <c r="N467" i="22"/>
  <c r="N468" i="22"/>
  <c r="N469" i="22"/>
  <c r="N470" i="22"/>
  <c r="N471" i="22"/>
  <c r="N472" i="22"/>
  <c r="N473" i="22"/>
  <c r="N474" i="22"/>
  <c r="N475" i="22"/>
  <c r="N476" i="22"/>
  <c r="N477" i="22"/>
  <c r="N478" i="22"/>
  <c r="N479" i="22"/>
  <c r="N480" i="22"/>
  <c r="N481" i="22"/>
  <c r="N482" i="22"/>
  <c r="N483" i="22"/>
  <c r="N484" i="22"/>
  <c r="N485" i="22"/>
  <c r="N486" i="22"/>
  <c r="N487" i="22"/>
  <c r="N488" i="22"/>
  <c r="N489" i="22"/>
  <c r="N490" i="22"/>
  <c r="N491" i="22"/>
  <c r="N492" i="22"/>
  <c r="N493" i="22"/>
  <c r="N494" i="22"/>
  <c r="N495" i="22"/>
  <c r="N496" i="22"/>
  <c r="N497" i="22"/>
  <c r="N498" i="22"/>
  <c r="N499" i="22"/>
  <c r="N500" i="22"/>
  <c r="N501" i="22"/>
  <c r="N502" i="22"/>
  <c r="N503" i="22"/>
  <c r="N504" i="22"/>
  <c r="N505" i="22"/>
  <c r="N506" i="22"/>
  <c r="N507" i="22"/>
  <c r="N508" i="22"/>
  <c r="N509" i="22"/>
  <c r="N510" i="22"/>
  <c r="N511" i="22"/>
  <c r="N512" i="22"/>
  <c r="N513" i="22"/>
  <c r="N514" i="22"/>
  <c r="N515" i="22"/>
  <c r="N516" i="22"/>
  <c r="N517" i="22"/>
  <c r="N518" i="22"/>
  <c r="N519" i="22"/>
  <c r="N520" i="22"/>
  <c r="N521" i="22"/>
  <c r="N522" i="22"/>
  <c r="N523" i="22"/>
  <c r="N524" i="22"/>
  <c r="N525" i="22"/>
  <c r="N526" i="22"/>
  <c r="N527" i="22"/>
  <c r="N528" i="22"/>
  <c r="N529" i="22"/>
  <c r="N530" i="22"/>
  <c r="N531" i="22"/>
  <c r="N532" i="22"/>
  <c r="N533" i="22"/>
  <c r="N534" i="22"/>
  <c r="N535" i="22"/>
  <c r="N536" i="22"/>
  <c r="N537" i="22"/>
  <c r="N538" i="22"/>
  <c r="N539" i="22"/>
  <c r="N540" i="22"/>
  <c r="N541" i="22"/>
  <c r="N542" i="22"/>
  <c r="N543" i="22"/>
  <c r="N544" i="22"/>
  <c r="N545" i="22"/>
  <c r="N546" i="22"/>
  <c r="N547" i="22"/>
  <c r="N548" i="22"/>
  <c r="N549" i="22"/>
  <c r="N550" i="22"/>
  <c r="N551" i="22"/>
  <c r="N552" i="22"/>
  <c r="N553" i="22"/>
  <c r="N554" i="22"/>
  <c r="N555" i="22"/>
  <c r="N556" i="22"/>
  <c r="N557" i="22"/>
  <c r="N558" i="22"/>
  <c r="N559" i="22"/>
  <c r="N560" i="22"/>
  <c r="N561" i="22"/>
  <c r="N562" i="22"/>
  <c r="N563" i="22"/>
  <c r="N564" i="22"/>
  <c r="N565" i="22"/>
  <c r="N566" i="22"/>
  <c r="N567" i="22"/>
  <c r="N568" i="22"/>
  <c r="N569" i="22"/>
  <c r="N570" i="22"/>
  <c r="N571" i="22"/>
  <c r="N572" i="22"/>
  <c r="N573" i="22"/>
  <c r="N574" i="22"/>
  <c r="N575" i="22"/>
  <c r="N576" i="22"/>
  <c r="N577" i="22"/>
  <c r="N578" i="22"/>
  <c r="N579" i="22"/>
  <c r="N580" i="22"/>
  <c r="N581" i="22"/>
  <c r="N582" i="22"/>
  <c r="N583" i="22"/>
  <c r="N584" i="22"/>
  <c r="N585" i="22"/>
  <c r="N586" i="22"/>
  <c r="N587" i="22"/>
  <c r="N588" i="22"/>
  <c r="N589" i="22"/>
  <c r="N590" i="22"/>
  <c r="N591" i="22"/>
  <c r="N592" i="22"/>
  <c r="N593" i="22"/>
  <c r="N594" i="22"/>
  <c r="N595" i="22"/>
  <c r="N596" i="22"/>
  <c r="N597" i="22"/>
  <c r="N598" i="22"/>
  <c r="N599" i="22"/>
  <c r="N600" i="22"/>
  <c r="N601" i="22"/>
  <c r="N602" i="22"/>
  <c r="N603" i="22"/>
  <c r="N604" i="22"/>
  <c r="N605" i="22"/>
  <c r="N606" i="22"/>
  <c r="N607" i="22"/>
  <c r="N608" i="22"/>
  <c r="N609" i="22"/>
  <c r="N610" i="22"/>
  <c r="N611" i="22"/>
  <c r="N612" i="22"/>
  <c r="N613" i="22"/>
  <c r="N614" i="22"/>
  <c r="N615" i="22"/>
  <c r="N616" i="22"/>
  <c r="N617" i="22"/>
  <c r="N618" i="22"/>
  <c r="N619" i="22"/>
  <c r="N620" i="22"/>
  <c r="N621" i="22"/>
  <c r="N622" i="22"/>
  <c r="N623" i="22"/>
  <c r="N624" i="22"/>
  <c r="N625" i="22"/>
  <c r="N626" i="22"/>
  <c r="N627" i="22"/>
  <c r="N628" i="22"/>
  <c r="N629" i="22"/>
  <c r="N630" i="22"/>
  <c r="N631" i="22"/>
  <c r="N632" i="22"/>
  <c r="N633" i="22"/>
  <c r="N634" i="22"/>
  <c r="N635" i="22"/>
  <c r="N636" i="22"/>
  <c r="N637" i="22"/>
  <c r="N638" i="22"/>
  <c r="N639" i="22"/>
  <c r="N640" i="22"/>
  <c r="N641" i="22"/>
  <c r="N642" i="22"/>
  <c r="N643" i="22"/>
  <c r="N644" i="22"/>
  <c r="N645" i="22"/>
  <c r="N646" i="22"/>
  <c r="N647" i="22"/>
  <c r="N648" i="22"/>
  <c r="N649" i="22"/>
  <c r="N650" i="22"/>
  <c r="N651" i="22"/>
  <c r="N652" i="22"/>
  <c r="N653" i="22"/>
  <c r="N654" i="22"/>
  <c r="N655" i="22"/>
  <c r="N656" i="22"/>
  <c r="N657" i="22"/>
  <c r="N658" i="22"/>
  <c r="N659" i="22"/>
  <c r="N660" i="22"/>
  <c r="N661" i="22"/>
  <c r="N662" i="22"/>
  <c r="N663" i="22"/>
  <c r="N664" i="22"/>
  <c r="N665" i="22"/>
  <c r="N666" i="22"/>
  <c r="N667" i="22"/>
  <c r="N668" i="22"/>
  <c r="N669" i="22"/>
  <c r="N670" i="22"/>
  <c r="N671" i="22"/>
  <c r="E197" i="27"/>
  <c r="Q197" i="27"/>
  <c r="D539" i="27"/>
  <c r="E539" i="27"/>
  <c r="Q539" i="27"/>
  <c r="D536" i="27"/>
  <c r="E536" i="27"/>
  <c r="Q536" i="27"/>
  <c r="D534" i="27"/>
  <c r="E534" i="27"/>
  <c r="Q534" i="27"/>
  <c r="D532" i="27"/>
  <c r="E532" i="27"/>
  <c r="Q532" i="27"/>
  <c r="D530" i="27"/>
  <c r="E530" i="27"/>
  <c r="Q530" i="27"/>
  <c r="D523" i="27"/>
  <c r="E523" i="27"/>
  <c r="Q523" i="27"/>
  <c r="D515" i="27"/>
  <c r="E515" i="27"/>
  <c r="Q515" i="27"/>
  <c r="D497" i="27"/>
  <c r="E497" i="27"/>
  <c r="Q497" i="27"/>
  <c r="D482" i="27"/>
  <c r="E482" i="27"/>
  <c r="Q482" i="27"/>
  <c r="D317" i="27"/>
  <c r="E317" i="27"/>
  <c r="Q317" i="27"/>
  <c r="D316" i="27"/>
  <c r="E316" i="27"/>
  <c r="Q316" i="27"/>
  <c r="D314" i="27"/>
  <c r="E314" i="27"/>
  <c r="Q314" i="27"/>
  <c r="D313" i="27"/>
  <c r="E313" i="27"/>
  <c r="Q313" i="27"/>
  <c r="D311" i="27"/>
  <c r="E311" i="27"/>
  <c r="Q311" i="27"/>
  <c r="D310" i="27"/>
  <c r="E310" i="27"/>
  <c r="Q310" i="27"/>
  <c r="D308" i="27"/>
  <c r="E308" i="27"/>
  <c r="Q308" i="27"/>
  <c r="D307" i="27"/>
  <c r="E307" i="27"/>
  <c r="Q307" i="27"/>
  <c r="D294" i="27"/>
  <c r="E294" i="27"/>
  <c r="Q294" i="27"/>
  <c r="D291" i="27"/>
  <c r="E291" i="27"/>
  <c r="Q291" i="27"/>
  <c r="D288" i="27"/>
  <c r="E288" i="27"/>
  <c r="Q288" i="27"/>
  <c r="D278" i="27"/>
  <c r="E278" i="27"/>
  <c r="Q278" i="27"/>
  <c r="D277" i="27"/>
  <c r="E277" i="27"/>
  <c r="Q277" i="27"/>
  <c r="D272" i="27"/>
  <c r="E272" i="27"/>
  <c r="Q272" i="27"/>
  <c r="D266" i="27"/>
  <c r="E266" i="27"/>
  <c r="Q266" i="27"/>
  <c r="D264" i="27"/>
  <c r="E264" i="27"/>
  <c r="Q264" i="27"/>
  <c r="D262" i="27"/>
  <c r="E262" i="27"/>
  <c r="Q262" i="27"/>
  <c r="D245" i="27"/>
  <c r="E245" i="27"/>
  <c r="Q245" i="27"/>
  <c r="D243" i="27"/>
  <c r="E243" i="27"/>
  <c r="Q243" i="27"/>
  <c r="D240" i="27"/>
  <c r="E240" i="27"/>
  <c r="Q240" i="27"/>
  <c r="D239" i="27"/>
  <c r="E239" i="27"/>
  <c r="Q239" i="27"/>
  <c r="D237" i="27"/>
  <c r="E237" i="27"/>
  <c r="Q237" i="27"/>
  <c r="D235" i="27"/>
  <c r="E235" i="27"/>
  <c r="Q235" i="27"/>
  <c r="D226" i="27"/>
  <c r="E226" i="27"/>
  <c r="Q226" i="27"/>
  <c r="D224" i="27"/>
  <c r="E224" i="27"/>
  <c r="Q224" i="27"/>
  <c r="D221" i="27"/>
  <c r="E221" i="27"/>
  <c r="Q221" i="27"/>
  <c r="D219" i="27"/>
  <c r="E219" i="27"/>
  <c r="Q219" i="27"/>
  <c r="D195" i="27"/>
  <c r="E195" i="27"/>
  <c r="Q195" i="27"/>
  <c r="D192" i="27"/>
  <c r="E192" i="27"/>
  <c r="Q192" i="27"/>
  <c r="D191" i="27"/>
  <c r="E191" i="27"/>
  <c r="Q191" i="27"/>
  <c r="D181" i="27"/>
  <c r="E181" i="27"/>
  <c r="Q181" i="27"/>
  <c r="D172" i="27"/>
  <c r="E172" i="27"/>
  <c r="Q172" i="27"/>
  <c r="D170" i="27"/>
  <c r="E170" i="27"/>
  <c r="Q170" i="27"/>
  <c r="D133" i="27"/>
  <c r="E133" i="27"/>
  <c r="Q133" i="27"/>
  <c r="D131" i="27"/>
  <c r="E131" i="27"/>
  <c r="Q131" i="27"/>
  <c r="D129" i="27"/>
  <c r="E129" i="27"/>
  <c r="Q129" i="27"/>
  <c r="D113" i="27"/>
  <c r="E113" i="27"/>
  <c r="Q113" i="27"/>
  <c r="D111" i="27"/>
  <c r="E111" i="27"/>
  <c r="Q111" i="27"/>
  <c r="D108" i="27"/>
  <c r="E108" i="27"/>
  <c r="Q108" i="27"/>
  <c r="D106" i="27"/>
  <c r="E106" i="27"/>
  <c r="Q106" i="27"/>
  <c r="D103" i="27"/>
  <c r="E103" i="27"/>
  <c r="Q103" i="27"/>
  <c r="D102" i="27"/>
  <c r="E102" i="27"/>
  <c r="Q102" i="27"/>
  <c r="D100" i="27"/>
  <c r="E100" i="27"/>
  <c r="Q100" i="27"/>
  <c r="D98" i="27"/>
  <c r="E98" i="27"/>
  <c r="Q98" i="27"/>
  <c r="D97" i="27"/>
  <c r="E97" i="27"/>
  <c r="Q97" i="27"/>
  <c r="D96" i="27"/>
  <c r="E96" i="27"/>
  <c r="Q96" i="27"/>
  <c r="D95" i="27"/>
  <c r="E95" i="27"/>
  <c r="Q95" i="27"/>
  <c r="D93" i="27"/>
  <c r="E93" i="27"/>
  <c r="Q93" i="27"/>
  <c r="D90" i="27"/>
  <c r="E90" i="27"/>
  <c r="Q90" i="27"/>
  <c r="D89" i="27"/>
  <c r="E89" i="27"/>
  <c r="Q89" i="27"/>
  <c r="D86" i="27"/>
  <c r="E86" i="27"/>
  <c r="Q86" i="27"/>
  <c r="D85" i="27"/>
  <c r="E85" i="27"/>
  <c r="Q85" i="27"/>
  <c r="D82" i="27"/>
  <c r="E82" i="27"/>
  <c r="Q82" i="27"/>
  <c r="D81" i="27"/>
  <c r="E81" i="27"/>
  <c r="Q81" i="27"/>
  <c r="D51" i="27"/>
  <c r="E51" i="27"/>
  <c r="Q51" i="27"/>
  <c r="D49" i="27"/>
  <c r="E49" i="27"/>
  <c r="Q49" i="27"/>
  <c r="D48" i="27"/>
  <c r="E48" i="27"/>
  <c r="Q48" i="27"/>
  <c r="K668" i="22"/>
  <c r="T668" i="22"/>
  <c r="P2" i="11"/>
  <c r="P3" i="11"/>
  <c r="P4" i="11"/>
  <c r="P5" i="11"/>
  <c r="P6" i="11"/>
  <c r="P7" i="11"/>
  <c r="P8" i="11"/>
  <c r="P9" i="11"/>
  <c r="P10" i="11"/>
  <c r="P11" i="11"/>
  <c r="P12" i="11"/>
  <c r="P13" i="11"/>
  <c r="P14" i="11"/>
  <c r="P15" i="11"/>
  <c r="P16" i="11"/>
  <c r="P17" i="11"/>
  <c r="P18" i="11"/>
  <c r="P19" i="11"/>
  <c r="P20" i="11"/>
  <c r="P21" i="11"/>
  <c r="P22" i="11"/>
  <c r="P23" i="11"/>
  <c r="P24" i="11"/>
  <c r="P25" i="11"/>
  <c r="P26" i="11"/>
  <c r="P27" i="11"/>
  <c r="P28" i="11"/>
  <c r="P29" i="11"/>
  <c r="P30" i="11"/>
  <c r="P31" i="11"/>
  <c r="P32" i="11"/>
  <c r="P33" i="11"/>
  <c r="P34" i="11"/>
  <c r="P35" i="11"/>
  <c r="P36" i="11"/>
  <c r="P37" i="11"/>
  <c r="P38" i="11"/>
  <c r="P39" i="11"/>
  <c r="P40" i="11"/>
  <c r="P41" i="11"/>
  <c r="P42" i="11"/>
  <c r="P43" i="11"/>
  <c r="P44" i="11"/>
  <c r="P45" i="11"/>
  <c r="P46" i="11"/>
  <c r="P47" i="11"/>
  <c r="P48" i="11"/>
  <c r="P49" i="11"/>
  <c r="P50" i="11"/>
  <c r="P51" i="11"/>
  <c r="P52" i="11"/>
  <c r="P53" i="11"/>
  <c r="P54" i="11"/>
  <c r="P55" i="11"/>
  <c r="P56" i="11"/>
  <c r="P57" i="11"/>
  <c r="P58" i="11"/>
  <c r="P59" i="11"/>
  <c r="P60" i="11"/>
  <c r="P61" i="11"/>
  <c r="P62" i="11"/>
  <c r="P63" i="11"/>
  <c r="P64" i="11"/>
  <c r="P65" i="11"/>
  <c r="P66" i="11"/>
  <c r="P67" i="11"/>
  <c r="P68" i="11"/>
  <c r="P69" i="11"/>
  <c r="P70" i="11"/>
  <c r="P71" i="11"/>
  <c r="P72" i="11"/>
  <c r="P73" i="11"/>
  <c r="P74" i="11"/>
  <c r="P75" i="11"/>
  <c r="P76" i="11"/>
  <c r="P77" i="11"/>
  <c r="P78" i="11"/>
  <c r="P79" i="11"/>
  <c r="P80" i="11"/>
  <c r="P81" i="11"/>
  <c r="P82" i="11"/>
  <c r="P83" i="11"/>
  <c r="P84" i="11"/>
  <c r="P85" i="11"/>
  <c r="P86" i="11"/>
  <c r="P87" i="11"/>
  <c r="P88" i="11"/>
  <c r="P89" i="11"/>
  <c r="P90" i="11"/>
  <c r="P91" i="11"/>
  <c r="P92" i="11"/>
  <c r="P93" i="11"/>
  <c r="P94" i="11"/>
  <c r="P95" i="11"/>
  <c r="P96" i="11"/>
  <c r="P97" i="11"/>
  <c r="P98" i="11"/>
  <c r="P99" i="11"/>
  <c r="P100" i="11"/>
  <c r="P101" i="11"/>
  <c r="P102" i="11"/>
  <c r="P103" i="11"/>
  <c r="P104" i="11"/>
  <c r="P105" i="11"/>
  <c r="P106" i="11"/>
  <c r="P107" i="11"/>
  <c r="P108" i="11"/>
  <c r="P109" i="11"/>
  <c r="P110" i="11"/>
  <c r="P111" i="11"/>
  <c r="P112" i="11"/>
  <c r="P113" i="11"/>
  <c r="P114" i="11"/>
  <c r="P115" i="11"/>
  <c r="P116" i="11"/>
  <c r="P117" i="11"/>
  <c r="P118" i="11"/>
  <c r="P119" i="11"/>
  <c r="P120" i="11"/>
  <c r="P121" i="11"/>
  <c r="P122" i="11"/>
  <c r="P123" i="11"/>
  <c r="P124" i="11"/>
  <c r="P125" i="11"/>
  <c r="P126" i="11"/>
  <c r="P127" i="11"/>
  <c r="P128" i="11"/>
  <c r="P129" i="11"/>
  <c r="P130" i="11"/>
  <c r="P131" i="11"/>
  <c r="P132" i="11"/>
  <c r="P133" i="11"/>
  <c r="P134" i="11"/>
  <c r="P135" i="11"/>
  <c r="P136" i="11"/>
  <c r="P137" i="11"/>
  <c r="P138" i="11"/>
  <c r="P139" i="11"/>
  <c r="P140" i="11"/>
  <c r="P141" i="11"/>
  <c r="P142" i="11"/>
  <c r="P143" i="11"/>
  <c r="P144" i="11"/>
  <c r="P145" i="11"/>
  <c r="P146" i="11"/>
  <c r="P147" i="11"/>
  <c r="P148" i="11"/>
  <c r="P149" i="11"/>
  <c r="P150" i="11"/>
  <c r="P151" i="11"/>
  <c r="P152" i="11"/>
  <c r="P153" i="11"/>
  <c r="P154" i="11"/>
  <c r="P155" i="11"/>
  <c r="P156" i="11"/>
  <c r="P157" i="11"/>
  <c r="P158" i="11"/>
  <c r="P159" i="11"/>
  <c r="P160" i="11"/>
  <c r="P161" i="11"/>
  <c r="P162" i="11"/>
  <c r="P163" i="11"/>
  <c r="P164" i="11"/>
  <c r="P165" i="11"/>
  <c r="P166" i="11"/>
  <c r="P167" i="11"/>
  <c r="P168" i="11"/>
  <c r="P169" i="11"/>
  <c r="P170" i="11"/>
  <c r="P171" i="11"/>
  <c r="P172" i="11"/>
  <c r="P173" i="11"/>
  <c r="P174" i="11"/>
  <c r="P175" i="11"/>
  <c r="P176" i="11"/>
  <c r="P177" i="11"/>
  <c r="P178" i="11"/>
  <c r="P179" i="11"/>
  <c r="P180" i="11"/>
  <c r="P181" i="11"/>
  <c r="P182" i="11"/>
  <c r="P183" i="11"/>
  <c r="P184" i="11"/>
  <c r="P185" i="11"/>
  <c r="P186" i="11"/>
  <c r="P187" i="11"/>
  <c r="P188" i="11"/>
  <c r="P189" i="11"/>
  <c r="P190" i="11"/>
  <c r="P191" i="11"/>
  <c r="P192" i="11"/>
  <c r="P193" i="11"/>
  <c r="P194" i="11"/>
  <c r="P195" i="11"/>
  <c r="P196" i="11"/>
  <c r="P197" i="11"/>
  <c r="P198" i="11"/>
  <c r="P199" i="11"/>
  <c r="P200" i="11"/>
  <c r="P201" i="11"/>
  <c r="P202" i="11"/>
  <c r="P203" i="11"/>
  <c r="P204" i="11"/>
  <c r="P205" i="11"/>
  <c r="P206" i="11"/>
  <c r="U668" i="22"/>
  <c r="V668" i="22"/>
  <c r="W668" i="22"/>
  <c r="K665" i="22"/>
  <c r="T665" i="22"/>
  <c r="U665" i="22"/>
  <c r="V665" i="22"/>
  <c r="W665" i="22"/>
  <c r="K666" i="22"/>
  <c r="T666" i="22"/>
  <c r="U666" i="22"/>
  <c r="V666" i="22"/>
  <c r="W666" i="22"/>
  <c r="K667" i="22"/>
  <c r="T667" i="22"/>
  <c r="U667" i="22"/>
  <c r="V667" i="22"/>
  <c r="W667" i="22"/>
  <c r="D3" i="27"/>
  <c r="E3" i="27"/>
  <c r="D4" i="27"/>
  <c r="E4" i="27"/>
  <c r="D5" i="27"/>
  <c r="E5" i="27"/>
  <c r="D6" i="27"/>
  <c r="E6" i="27"/>
  <c r="D7" i="27"/>
  <c r="E7" i="27"/>
  <c r="D8" i="27"/>
  <c r="E8" i="27"/>
  <c r="D9" i="27"/>
  <c r="E9" i="27"/>
  <c r="D10" i="27"/>
  <c r="E10" i="27"/>
  <c r="D11" i="27"/>
  <c r="E11" i="27"/>
  <c r="D12" i="27"/>
  <c r="E12" i="27"/>
  <c r="D13" i="27"/>
  <c r="E13" i="27"/>
  <c r="D14" i="27"/>
  <c r="E14" i="27"/>
  <c r="D15" i="27"/>
  <c r="E15" i="27"/>
  <c r="D16" i="27"/>
  <c r="E16" i="27"/>
  <c r="D17" i="27"/>
  <c r="E17" i="27"/>
  <c r="D18" i="27"/>
  <c r="E18" i="27"/>
  <c r="D19" i="27"/>
  <c r="E19" i="27"/>
  <c r="D20" i="27"/>
  <c r="E20" i="27"/>
  <c r="D21" i="27"/>
  <c r="E21" i="27"/>
  <c r="D22" i="27"/>
  <c r="E22" i="27"/>
  <c r="D23" i="27"/>
  <c r="E23" i="27"/>
  <c r="D24" i="27"/>
  <c r="E24" i="27"/>
  <c r="D25" i="27"/>
  <c r="E25" i="27"/>
  <c r="D26" i="27"/>
  <c r="E26" i="27"/>
  <c r="D27" i="27"/>
  <c r="E27" i="27"/>
  <c r="D28" i="27"/>
  <c r="E28" i="27"/>
  <c r="D29" i="27"/>
  <c r="E29" i="27"/>
  <c r="D30" i="27"/>
  <c r="E30" i="27"/>
  <c r="D31" i="27"/>
  <c r="E31" i="27"/>
  <c r="D32" i="27"/>
  <c r="E32" i="27"/>
  <c r="D33" i="27"/>
  <c r="E33" i="27"/>
  <c r="D34" i="27"/>
  <c r="E34" i="27"/>
  <c r="D35" i="27"/>
  <c r="E35" i="27"/>
  <c r="D36" i="27"/>
  <c r="E36" i="27"/>
  <c r="D37" i="27"/>
  <c r="E37" i="27"/>
  <c r="D38" i="27"/>
  <c r="E38" i="27"/>
  <c r="D39" i="27"/>
  <c r="E39" i="27"/>
  <c r="D40" i="27"/>
  <c r="E40" i="27"/>
  <c r="D41" i="27"/>
  <c r="E41" i="27"/>
  <c r="D42" i="27"/>
  <c r="E42" i="27"/>
  <c r="D43" i="27"/>
  <c r="E43" i="27"/>
  <c r="D44" i="27"/>
  <c r="E44" i="27"/>
  <c r="D45" i="27"/>
  <c r="E45" i="27"/>
  <c r="D46" i="27"/>
  <c r="E46" i="27"/>
  <c r="D47" i="27"/>
  <c r="E47" i="27"/>
  <c r="D50" i="27"/>
  <c r="E50" i="27"/>
  <c r="D52" i="27"/>
  <c r="E52" i="27"/>
  <c r="D53" i="27"/>
  <c r="E53" i="27"/>
  <c r="D54" i="27"/>
  <c r="E54" i="27"/>
  <c r="D55" i="27"/>
  <c r="E55" i="27"/>
  <c r="D56" i="27"/>
  <c r="E56" i="27"/>
  <c r="D57" i="27"/>
  <c r="E57" i="27"/>
  <c r="D58" i="27"/>
  <c r="E58" i="27"/>
  <c r="D59" i="27"/>
  <c r="E59" i="27"/>
  <c r="D60" i="27"/>
  <c r="E60" i="27"/>
  <c r="D61" i="27"/>
  <c r="E61" i="27"/>
  <c r="D62" i="27"/>
  <c r="E62" i="27"/>
  <c r="D63" i="27"/>
  <c r="E63" i="27"/>
  <c r="D64" i="27"/>
  <c r="E64" i="27"/>
  <c r="D65" i="27"/>
  <c r="E65" i="27"/>
  <c r="D66" i="27"/>
  <c r="E66" i="27"/>
  <c r="D67" i="27"/>
  <c r="E67" i="27"/>
  <c r="D68" i="27"/>
  <c r="E68" i="27"/>
  <c r="D69" i="27"/>
  <c r="E69" i="27"/>
  <c r="D70" i="27"/>
  <c r="E70" i="27"/>
  <c r="D71" i="27"/>
  <c r="E71" i="27"/>
  <c r="D72" i="27"/>
  <c r="E72" i="27"/>
  <c r="D73" i="27"/>
  <c r="E73" i="27"/>
  <c r="D74" i="27"/>
  <c r="E74" i="27"/>
  <c r="D75" i="27"/>
  <c r="E75" i="27"/>
  <c r="D76" i="27"/>
  <c r="E76" i="27"/>
  <c r="D77" i="27"/>
  <c r="E77" i="27"/>
  <c r="D78" i="27"/>
  <c r="E78" i="27"/>
  <c r="D79" i="27"/>
  <c r="E79" i="27"/>
  <c r="D80" i="27"/>
  <c r="E80" i="27"/>
  <c r="D83" i="27"/>
  <c r="E83" i="27"/>
  <c r="D84" i="27"/>
  <c r="E84" i="27"/>
  <c r="D87" i="27"/>
  <c r="E87" i="27"/>
  <c r="D88" i="27"/>
  <c r="E88" i="27"/>
  <c r="D91" i="27"/>
  <c r="E91" i="27"/>
  <c r="D92" i="27"/>
  <c r="E92" i="27"/>
  <c r="D94" i="27"/>
  <c r="E94" i="27"/>
  <c r="D99" i="27"/>
  <c r="E99" i="27"/>
  <c r="D101" i="27"/>
  <c r="E101" i="27"/>
  <c r="D104" i="27"/>
  <c r="E104" i="27"/>
  <c r="D105" i="27"/>
  <c r="E105" i="27"/>
  <c r="D107" i="27"/>
  <c r="E107" i="27"/>
  <c r="D109" i="27"/>
  <c r="E109" i="27"/>
  <c r="D110" i="27"/>
  <c r="E110" i="27"/>
  <c r="D112" i="27"/>
  <c r="E112" i="27"/>
  <c r="D114" i="27"/>
  <c r="E114" i="27"/>
  <c r="D115" i="27"/>
  <c r="E115" i="27"/>
  <c r="D116" i="27"/>
  <c r="E116" i="27"/>
  <c r="D117" i="27"/>
  <c r="E117" i="27"/>
  <c r="D118" i="27"/>
  <c r="E118" i="27"/>
  <c r="D119" i="27"/>
  <c r="E119" i="27"/>
  <c r="D120" i="27"/>
  <c r="E120" i="27"/>
  <c r="D121" i="27"/>
  <c r="E121" i="27"/>
  <c r="D122" i="27"/>
  <c r="E122" i="27"/>
  <c r="D123" i="27"/>
  <c r="E123" i="27"/>
  <c r="D124" i="27"/>
  <c r="E124" i="27"/>
  <c r="D125" i="27"/>
  <c r="E125" i="27"/>
  <c r="D126" i="27"/>
  <c r="E126" i="27"/>
  <c r="D127" i="27"/>
  <c r="E127" i="27"/>
  <c r="D128" i="27"/>
  <c r="E128" i="27"/>
  <c r="D130" i="27"/>
  <c r="E130" i="27"/>
  <c r="D132" i="27"/>
  <c r="E132" i="27"/>
  <c r="D134" i="27"/>
  <c r="E134" i="27"/>
  <c r="D135" i="27"/>
  <c r="E135" i="27"/>
  <c r="D136" i="27"/>
  <c r="E136" i="27"/>
  <c r="D137" i="27"/>
  <c r="E137" i="27"/>
  <c r="D138" i="27"/>
  <c r="E138" i="27"/>
  <c r="D139" i="27"/>
  <c r="E139" i="27"/>
  <c r="D140" i="27"/>
  <c r="E140" i="27"/>
  <c r="D141" i="27"/>
  <c r="E141" i="27"/>
  <c r="D142" i="27"/>
  <c r="E142" i="27"/>
  <c r="D143" i="27"/>
  <c r="E143" i="27"/>
  <c r="D144" i="27"/>
  <c r="E144" i="27"/>
  <c r="D145" i="27"/>
  <c r="E145" i="27"/>
  <c r="D146" i="27"/>
  <c r="E146" i="27"/>
  <c r="D147" i="27"/>
  <c r="E147" i="27"/>
  <c r="D148" i="27"/>
  <c r="E148" i="27"/>
  <c r="D149" i="27"/>
  <c r="E149" i="27"/>
  <c r="D150" i="27"/>
  <c r="E150" i="27"/>
  <c r="D151" i="27"/>
  <c r="E151" i="27"/>
  <c r="D152" i="27"/>
  <c r="E152" i="27"/>
  <c r="D153" i="27"/>
  <c r="E153" i="27"/>
  <c r="D154" i="27"/>
  <c r="E154" i="27"/>
  <c r="D155" i="27"/>
  <c r="E155" i="27"/>
  <c r="D156" i="27"/>
  <c r="E156" i="27"/>
  <c r="D157" i="27"/>
  <c r="E157" i="27"/>
  <c r="D158" i="27"/>
  <c r="E158" i="27"/>
  <c r="D159" i="27"/>
  <c r="E159" i="27"/>
  <c r="D160" i="27"/>
  <c r="E160" i="27"/>
  <c r="D161" i="27"/>
  <c r="E161" i="27"/>
  <c r="D162" i="27"/>
  <c r="E162" i="27"/>
  <c r="D163" i="27"/>
  <c r="E163" i="27"/>
  <c r="D164" i="27"/>
  <c r="E164" i="27"/>
  <c r="D165" i="27"/>
  <c r="E165" i="27"/>
  <c r="D166" i="27"/>
  <c r="E166" i="27"/>
  <c r="D167" i="27"/>
  <c r="E167" i="27"/>
  <c r="D168" i="27"/>
  <c r="E168" i="27"/>
  <c r="D169" i="27"/>
  <c r="E169" i="27"/>
  <c r="D171" i="27"/>
  <c r="E171" i="27"/>
  <c r="D173" i="27"/>
  <c r="E173" i="27"/>
  <c r="D174" i="27"/>
  <c r="E174" i="27"/>
  <c r="D175" i="27"/>
  <c r="E175" i="27"/>
  <c r="D176" i="27"/>
  <c r="E176" i="27"/>
  <c r="D177" i="27"/>
  <c r="E177" i="27"/>
  <c r="D178" i="27"/>
  <c r="E178" i="27"/>
  <c r="D179" i="27"/>
  <c r="E179" i="27"/>
  <c r="D180" i="27"/>
  <c r="E180" i="27"/>
  <c r="D182" i="27"/>
  <c r="E182" i="27"/>
  <c r="D183" i="27"/>
  <c r="E183" i="27"/>
  <c r="D184" i="27"/>
  <c r="E184" i="27"/>
  <c r="D185" i="27"/>
  <c r="E185" i="27"/>
  <c r="D186" i="27"/>
  <c r="E186" i="27"/>
  <c r="D187" i="27"/>
  <c r="E187" i="27"/>
  <c r="D188" i="27"/>
  <c r="E188" i="27"/>
  <c r="D189" i="27"/>
  <c r="E189" i="27"/>
  <c r="D190" i="27"/>
  <c r="E190" i="27"/>
  <c r="D193" i="27"/>
  <c r="E193" i="27"/>
  <c r="D194" i="27"/>
  <c r="E194" i="27"/>
  <c r="D196" i="27"/>
  <c r="E196" i="27"/>
  <c r="D198" i="27"/>
  <c r="E198" i="27"/>
  <c r="D199" i="27"/>
  <c r="E199" i="27"/>
  <c r="D200" i="27"/>
  <c r="E200" i="27"/>
  <c r="D201" i="27"/>
  <c r="E201" i="27"/>
  <c r="D202" i="27"/>
  <c r="E202" i="27"/>
  <c r="D203" i="27"/>
  <c r="E203" i="27"/>
  <c r="D204" i="27"/>
  <c r="E204" i="27"/>
  <c r="D205" i="27"/>
  <c r="E205" i="27"/>
  <c r="D206" i="27"/>
  <c r="E206" i="27"/>
  <c r="D207" i="27"/>
  <c r="E207" i="27"/>
  <c r="D208" i="27"/>
  <c r="E208" i="27"/>
  <c r="D209" i="27"/>
  <c r="E209" i="27"/>
  <c r="D210" i="27"/>
  <c r="E210" i="27"/>
  <c r="D211" i="27"/>
  <c r="E211" i="27"/>
  <c r="D212" i="27"/>
  <c r="E212" i="27"/>
  <c r="D213" i="27"/>
  <c r="E213" i="27"/>
  <c r="D214" i="27"/>
  <c r="E214" i="27"/>
  <c r="D215" i="27"/>
  <c r="E215" i="27"/>
  <c r="D216" i="27"/>
  <c r="E216" i="27"/>
  <c r="D217" i="27"/>
  <c r="E217" i="27"/>
  <c r="D218" i="27"/>
  <c r="E218" i="27"/>
  <c r="D220" i="27"/>
  <c r="E220" i="27"/>
  <c r="D222" i="27"/>
  <c r="E222" i="27"/>
  <c r="D223" i="27"/>
  <c r="E223" i="27"/>
  <c r="D225" i="27"/>
  <c r="E225" i="27"/>
  <c r="D227" i="27"/>
  <c r="E227" i="27"/>
  <c r="D228" i="27"/>
  <c r="E228" i="27"/>
  <c r="D229" i="27"/>
  <c r="E229" i="27"/>
  <c r="D230" i="27"/>
  <c r="E230" i="27"/>
  <c r="D231" i="27"/>
  <c r="E231" i="27"/>
  <c r="D232" i="27"/>
  <c r="E232" i="27"/>
  <c r="D233" i="27"/>
  <c r="E233" i="27"/>
  <c r="D234" i="27"/>
  <c r="E234" i="27"/>
  <c r="D236" i="27"/>
  <c r="E236" i="27"/>
  <c r="D238" i="27"/>
  <c r="E238" i="27"/>
  <c r="D241" i="27"/>
  <c r="E241" i="27"/>
  <c r="D242" i="27"/>
  <c r="E242" i="27"/>
  <c r="D244" i="27"/>
  <c r="E244" i="27"/>
  <c r="D246" i="27"/>
  <c r="E246" i="27"/>
  <c r="D247" i="27"/>
  <c r="E247" i="27"/>
  <c r="D248" i="27"/>
  <c r="E248" i="27"/>
  <c r="D249" i="27"/>
  <c r="E249" i="27"/>
  <c r="D250" i="27"/>
  <c r="E250" i="27"/>
  <c r="D251" i="27"/>
  <c r="E251" i="27"/>
  <c r="D252" i="27"/>
  <c r="E252" i="27"/>
  <c r="D253" i="27"/>
  <c r="E253" i="27"/>
  <c r="D254" i="27"/>
  <c r="E254" i="27"/>
  <c r="D255" i="27"/>
  <c r="E255" i="27"/>
  <c r="D256" i="27"/>
  <c r="E256" i="27"/>
  <c r="D257" i="27"/>
  <c r="E257" i="27"/>
  <c r="D258" i="27"/>
  <c r="E258" i="27"/>
  <c r="D259" i="27"/>
  <c r="E259" i="27"/>
  <c r="D260" i="27"/>
  <c r="E260" i="27"/>
  <c r="D261" i="27"/>
  <c r="E261" i="27"/>
  <c r="D263" i="27"/>
  <c r="E263" i="27"/>
  <c r="D265" i="27"/>
  <c r="E265" i="27"/>
  <c r="D267" i="27"/>
  <c r="E267" i="27"/>
  <c r="D268" i="27"/>
  <c r="E268" i="27"/>
  <c r="D269" i="27"/>
  <c r="E269" i="27"/>
  <c r="D270" i="27"/>
  <c r="E270" i="27"/>
  <c r="D271" i="27"/>
  <c r="E271" i="27"/>
  <c r="D273" i="27"/>
  <c r="E273" i="27"/>
  <c r="D274" i="27"/>
  <c r="E274" i="27"/>
  <c r="D275" i="27"/>
  <c r="E275" i="27"/>
  <c r="D276" i="27"/>
  <c r="E276" i="27"/>
  <c r="D279" i="27"/>
  <c r="E279" i="27"/>
  <c r="D280" i="27"/>
  <c r="E280" i="27"/>
  <c r="D281" i="27"/>
  <c r="E281" i="27"/>
  <c r="D282" i="27"/>
  <c r="E282" i="27"/>
  <c r="D283" i="27"/>
  <c r="E283" i="27"/>
  <c r="D284" i="27"/>
  <c r="E284" i="27"/>
  <c r="D285" i="27"/>
  <c r="E285" i="27"/>
  <c r="D286" i="27"/>
  <c r="E286" i="27"/>
  <c r="D287" i="27"/>
  <c r="E287" i="27"/>
  <c r="D289" i="27"/>
  <c r="E289" i="27"/>
  <c r="D290" i="27"/>
  <c r="E290" i="27"/>
  <c r="D292" i="27"/>
  <c r="E292" i="27"/>
  <c r="D293" i="27"/>
  <c r="E293" i="27"/>
  <c r="D295" i="27"/>
  <c r="E295" i="27"/>
  <c r="D296" i="27"/>
  <c r="E296" i="27"/>
  <c r="D297" i="27"/>
  <c r="E297" i="27"/>
  <c r="D298" i="27"/>
  <c r="E298" i="27"/>
  <c r="D299" i="27"/>
  <c r="E299" i="27"/>
  <c r="D300" i="27"/>
  <c r="E300" i="27"/>
  <c r="D301" i="27"/>
  <c r="E301" i="27"/>
  <c r="D302" i="27"/>
  <c r="E302" i="27"/>
  <c r="D303" i="27"/>
  <c r="E303" i="27"/>
  <c r="D304" i="27"/>
  <c r="E304" i="27"/>
  <c r="D305" i="27"/>
  <c r="E305" i="27"/>
  <c r="D306" i="27"/>
  <c r="E306" i="27"/>
  <c r="D309" i="27"/>
  <c r="E309" i="27"/>
  <c r="D312" i="27"/>
  <c r="E312" i="27"/>
  <c r="D315" i="27"/>
  <c r="E315" i="27"/>
  <c r="D318" i="27"/>
  <c r="E318" i="27"/>
  <c r="D319" i="27"/>
  <c r="E319" i="27"/>
  <c r="D320" i="27"/>
  <c r="E320" i="27"/>
  <c r="D321" i="27"/>
  <c r="E321" i="27"/>
  <c r="D322" i="27"/>
  <c r="E322" i="27"/>
  <c r="D323" i="27"/>
  <c r="E323" i="27"/>
  <c r="D324" i="27"/>
  <c r="E324" i="27"/>
  <c r="D325" i="27"/>
  <c r="E325" i="27"/>
  <c r="D326" i="27"/>
  <c r="E326" i="27"/>
  <c r="D327" i="27"/>
  <c r="E327" i="27"/>
  <c r="D328" i="27"/>
  <c r="E328" i="27"/>
  <c r="D329" i="27"/>
  <c r="E329" i="27"/>
  <c r="D330" i="27"/>
  <c r="E330" i="27"/>
  <c r="D331" i="27"/>
  <c r="E331" i="27"/>
  <c r="D332" i="27"/>
  <c r="E332" i="27"/>
  <c r="D333" i="27"/>
  <c r="E333" i="27"/>
  <c r="D334" i="27"/>
  <c r="E334" i="27"/>
  <c r="D335" i="27"/>
  <c r="E335" i="27"/>
  <c r="D336" i="27"/>
  <c r="E336" i="27"/>
  <c r="D337" i="27"/>
  <c r="E337" i="27"/>
  <c r="D338" i="27"/>
  <c r="E338" i="27"/>
  <c r="D339" i="27"/>
  <c r="E339" i="27"/>
  <c r="D340" i="27"/>
  <c r="E340" i="27"/>
  <c r="D341" i="27"/>
  <c r="E341" i="27"/>
  <c r="D342" i="27"/>
  <c r="E342" i="27"/>
  <c r="D343" i="27"/>
  <c r="E343" i="27"/>
  <c r="D344" i="27"/>
  <c r="E344" i="27"/>
  <c r="D345" i="27"/>
  <c r="E345" i="27"/>
  <c r="D346" i="27"/>
  <c r="E346" i="27"/>
  <c r="D347" i="27"/>
  <c r="E347" i="27"/>
  <c r="D348" i="27"/>
  <c r="E348" i="27"/>
  <c r="D349" i="27"/>
  <c r="E349" i="27"/>
  <c r="D350" i="27"/>
  <c r="E350" i="27"/>
  <c r="D351" i="27"/>
  <c r="E351" i="27"/>
  <c r="D352" i="27"/>
  <c r="E352" i="27"/>
  <c r="D353" i="27"/>
  <c r="E353" i="27"/>
  <c r="D354" i="27"/>
  <c r="E354" i="27"/>
  <c r="D355" i="27"/>
  <c r="E355" i="27"/>
  <c r="D356" i="27"/>
  <c r="E356" i="27"/>
  <c r="D357" i="27"/>
  <c r="E357" i="27"/>
  <c r="D358" i="27"/>
  <c r="E358" i="27"/>
  <c r="D359" i="27"/>
  <c r="E359" i="27"/>
  <c r="D360" i="27"/>
  <c r="E360" i="27"/>
  <c r="D361" i="27"/>
  <c r="E361" i="27"/>
  <c r="D362" i="27"/>
  <c r="E362" i="27"/>
  <c r="D363" i="27"/>
  <c r="E363" i="27"/>
  <c r="D364" i="27"/>
  <c r="E364" i="27"/>
  <c r="D365" i="27"/>
  <c r="E365" i="27"/>
  <c r="D366" i="27"/>
  <c r="E366" i="27"/>
  <c r="D367" i="27"/>
  <c r="E367" i="27"/>
  <c r="D368" i="27"/>
  <c r="E368" i="27"/>
  <c r="D369" i="27"/>
  <c r="E369" i="27"/>
  <c r="D370" i="27"/>
  <c r="E370" i="27"/>
  <c r="D371" i="27"/>
  <c r="E371" i="27"/>
  <c r="D372" i="27"/>
  <c r="E372" i="27"/>
  <c r="D373" i="27"/>
  <c r="E373" i="27"/>
  <c r="D374" i="27"/>
  <c r="E374" i="27"/>
  <c r="D375" i="27"/>
  <c r="E375" i="27"/>
  <c r="D376" i="27"/>
  <c r="E376" i="27"/>
  <c r="D377" i="27"/>
  <c r="E377" i="27"/>
  <c r="D378" i="27"/>
  <c r="E378" i="27"/>
  <c r="D379" i="27"/>
  <c r="E379" i="27"/>
  <c r="D380" i="27"/>
  <c r="E380" i="27"/>
  <c r="D381" i="27"/>
  <c r="E381" i="27"/>
  <c r="D382" i="27"/>
  <c r="E382" i="27"/>
  <c r="D383" i="27"/>
  <c r="E383" i="27"/>
  <c r="D384" i="27"/>
  <c r="E384" i="27"/>
  <c r="D385" i="27"/>
  <c r="E385" i="27"/>
  <c r="D386" i="27"/>
  <c r="E386" i="27"/>
  <c r="D387" i="27"/>
  <c r="E387" i="27"/>
  <c r="D388" i="27"/>
  <c r="E388" i="27"/>
  <c r="D389" i="27"/>
  <c r="E389" i="27"/>
  <c r="D390" i="27"/>
  <c r="E390" i="27"/>
  <c r="D391" i="27"/>
  <c r="E391" i="27"/>
  <c r="D392" i="27"/>
  <c r="E392" i="27"/>
  <c r="D393" i="27"/>
  <c r="E393" i="27"/>
  <c r="D394" i="27"/>
  <c r="E394" i="27"/>
  <c r="D395" i="27"/>
  <c r="E395" i="27"/>
  <c r="D396" i="27"/>
  <c r="E396" i="27"/>
  <c r="D397" i="27"/>
  <c r="E397" i="27"/>
  <c r="D398" i="27"/>
  <c r="E398" i="27"/>
  <c r="D399" i="27"/>
  <c r="E399" i="27"/>
  <c r="D400" i="27"/>
  <c r="E400" i="27"/>
  <c r="D401" i="27"/>
  <c r="E401" i="27"/>
  <c r="D402" i="27"/>
  <c r="E402" i="27"/>
  <c r="D403" i="27"/>
  <c r="E403" i="27"/>
  <c r="D404" i="27"/>
  <c r="E404" i="27"/>
  <c r="D405" i="27"/>
  <c r="E405" i="27"/>
  <c r="D406" i="27"/>
  <c r="E406" i="27"/>
  <c r="D407" i="27"/>
  <c r="E407" i="27"/>
  <c r="D408" i="27"/>
  <c r="E408" i="27"/>
  <c r="D409" i="27"/>
  <c r="E409" i="27"/>
  <c r="D410" i="27"/>
  <c r="E410" i="27"/>
  <c r="D411" i="27"/>
  <c r="E411" i="27"/>
  <c r="D412" i="27"/>
  <c r="E412" i="27"/>
  <c r="D413" i="27"/>
  <c r="E413" i="27"/>
  <c r="D414" i="27"/>
  <c r="E414" i="27"/>
  <c r="D415" i="27"/>
  <c r="E415" i="27"/>
  <c r="D416" i="27"/>
  <c r="E416" i="27"/>
  <c r="D417" i="27"/>
  <c r="E417" i="27"/>
  <c r="D418" i="27"/>
  <c r="E418" i="27"/>
  <c r="D419" i="27"/>
  <c r="E419" i="27"/>
  <c r="D420" i="27"/>
  <c r="E420" i="27"/>
  <c r="D421" i="27"/>
  <c r="E421" i="27"/>
  <c r="D422" i="27"/>
  <c r="E422" i="27"/>
  <c r="D423" i="27"/>
  <c r="E423" i="27"/>
  <c r="D424" i="27"/>
  <c r="E424" i="27"/>
  <c r="D425" i="27"/>
  <c r="E425" i="27"/>
  <c r="D426" i="27"/>
  <c r="E426" i="27"/>
  <c r="D427" i="27"/>
  <c r="E427" i="27"/>
  <c r="D428" i="27"/>
  <c r="E428" i="27"/>
  <c r="D429" i="27"/>
  <c r="E429" i="27"/>
  <c r="D430" i="27"/>
  <c r="E430" i="27"/>
  <c r="D431" i="27"/>
  <c r="E431" i="27"/>
  <c r="D432" i="27"/>
  <c r="E432" i="27"/>
  <c r="D433" i="27"/>
  <c r="E433" i="27"/>
  <c r="D434" i="27"/>
  <c r="E434" i="27"/>
  <c r="D435" i="27"/>
  <c r="E435" i="27"/>
  <c r="D436" i="27"/>
  <c r="E436" i="27"/>
  <c r="D437" i="27"/>
  <c r="E437" i="27"/>
  <c r="D438" i="27"/>
  <c r="E438" i="27"/>
  <c r="D439" i="27"/>
  <c r="E439" i="27"/>
  <c r="D440" i="27"/>
  <c r="E440" i="27"/>
  <c r="D441" i="27"/>
  <c r="E441" i="27"/>
  <c r="D442" i="27"/>
  <c r="E442" i="27"/>
  <c r="D443" i="27"/>
  <c r="E443" i="27"/>
  <c r="D444" i="27"/>
  <c r="E444" i="27"/>
  <c r="D445" i="27"/>
  <c r="E445" i="27"/>
  <c r="D446" i="27"/>
  <c r="E446" i="27"/>
  <c r="D447" i="27"/>
  <c r="E447" i="27"/>
  <c r="D448" i="27"/>
  <c r="E448" i="27"/>
  <c r="D449" i="27"/>
  <c r="E449" i="27"/>
  <c r="D450" i="27"/>
  <c r="E450" i="27"/>
  <c r="D451" i="27"/>
  <c r="E451" i="27"/>
  <c r="D452" i="27"/>
  <c r="E452" i="27"/>
  <c r="D453" i="27"/>
  <c r="E453" i="27"/>
  <c r="D454" i="27"/>
  <c r="E454" i="27"/>
  <c r="D455" i="27"/>
  <c r="E455" i="27"/>
  <c r="D456" i="27"/>
  <c r="E456" i="27"/>
  <c r="D457" i="27"/>
  <c r="E457" i="27"/>
  <c r="D458" i="27"/>
  <c r="E458" i="27"/>
  <c r="D459" i="27"/>
  <c r="E459" i="27"/>
  <c r="D460" i="27"/>
  <c r="E460" i="27"/>
  <c r="D461" i="27"/>
  <c r="E461" i="27"/>
  <c r="D462" i="27"/>
  <c r="E462" i="27"/>
  <c r="D463" i="27"/>
  <c r="E463" i="27"/>
  <c r="D464" i="27"/>
  <c r="E464" i="27"/>
  <c r="D465" i="27"/>
  <c r="E465" i="27"/>
  <c r="D466" i="27"/>
  <c r="E466" i="27"/>
  <c r="D467" i="27"/>
  <c r="E467" i="27"/>
  <c r="D468" i="27"/>
  <c r="E468" i="27"/>
  <c r="D469" i="27"/>
  <c r="E469" i="27"/>
  <c r="D470" i="27"/>
  <c r="E470" i="27"/>
  <c r="D471" i="27"/>
  <c r="E471" i="27"/>
  <c r="D472" i="27"/>
  <c r="E472" i="27"/>
  <c r="D473" i="27"/>
  <c r="E473" i="27"/>
  <c r="D474" i="27"/>
  <c r="E474" i="27"/>
  <c r="D475" i="27"/>
  <c r="E475" i="27"/>
  <c r="D476" i="27"/>
  <c r="E476" i="27"/>
  <c r="D477" i="27"/>
  <c r="E477" i="27"/>
  <c r="D478" i="27"/>
  <c r="E478" i="27"/>
  <c r="D479" i="27"/>
  <c r="E479" i="27"/>
  <c r="D480" i="27"/>
  <c r="E480" i="27"/>
  <c r="D481" i="27"/>
  <c r="E481" i="27"/>
  <c r="D483" i="27"/>
  <c r="E483" i="27"/>
  <c r="D484" i="27"/>
  <c r="E484" i="27"/>
  <c r="D485" i="27"/>
  <c r="E485" i="27"/>
  <c r="D486" i="27"/>
  <c r="E486" i="27"/>
  <c r="D487" i="27"/>
  <c r="E487" i="27"/>
  <c r="D488" i="27"/>
  <c r="E488" i="27"/>
  <c r="D489" i="27"/>
  <c r="E489" i="27"/>
  <c r="D490" i="27"/>
  <c r="E490" i="27"/>
  <c r="D491" i="27"/>
  <c r="E491" i="27"/>
  <c r="D492" i="27"/>
  <c r="E492" i="27"/>
  <c r="D493" i="27"/>
  <c r="E493" i="27"/>
  <c r="D494" i="27"/>
  <c r="E494" i="27"/>
  <c r="D495" i="27"/>
  <c r="E495" i="27"/>
  <c r="D496" i="27"/>
  <c r="E496" i="27"/>
  <c r="D498" i="27"/>
  <c r="E498" i="27"/>
  <c r="D499" i="27"/>
  <c r="E499" i="27"/>
  <c r="D500" i="27"/>
  <c r="E500" i="27"/>
  <c r="D501" i="27"/>
  <c r="E501" i="27"/>
  <c r="D502" i="27"/>
  <c r="E502" i="27"/>
  <c r="D503" i="27"/>
  <c r="E503" i="27"/>
  <c r="D504" i="27"/>
  <c r="E504" i="27"/>
  <c r="D505" i="27"/>
  <c r="E505" i="27"/>
  <c r="D506" i="27"/>
  <c r="E506" i="27"/>
  <c r="D507" i="27"/>
  <c r="E507" i="27"/>
  <c r="D508" i="27"/>
  <c r="E508" i="27"/>
  <c r="D509" i="27"/>
  <c r="E509" i="27"/>
  <c r="D510" i="27"/>
  <c r="E510" i="27"/>
  <c r="D511" i="27"/>
  <c r="E511" i="27"/>
  <c r="D512" i="27"/>
  <c r="E512" i="27"/>
  <c r="D513" i="27"/>
  <c r="E513" i="27"/>
  <c r="D514" i="27"/>
  <c r="E514" i="27"/>
  <c r="D516" i="27"/>
  <c r="E516" i="27"/>
  <c r="D517" i="27"/>
  <c r="E517" i="27"/>
  <c r="D518" i="27"/>
  <c r="E518" i="27"/>
  <c r="D519" i="27"/>
  <c r="E519" i="27"/>
  <c r="D520" i="27"/>
  <c r="E520" i="27"/>
  <c r="D521" i="27"/>
  <c r="E521" i="27"/>
  <c r="D522" i="27"/>
  <c r="E522" i="27"/>
  <c r="D524" i="27"/>
  <c r="E524" i="27"/>
  <c r="D525" i="27"/>
  <c r="E525" i="27"/>
  <c r="D526" i="27"/>
  <c r="E526" i="27"/>
  <c r="D527" i="27"/>
  <c r="E527" i="27"/>
  <c r="D528" i="27"/>
  <c r="E528" i="27"/>
  <c r="D529" i="27"/>
  <c r="E529" i="27"/>
  <c r="D531" i="27"/>
  <c r="E531" i="27"/>
  <c r="D533" i="27"/>
  <c r="E533" i="27"/>
  <c r="D535" i="27"/>
  <c r="E535" i="27"/>
  <c r="D537" i="27"/>
  <c r="E537" i="27"/>
  <c r="D538" i="27"/>
  <c r="E538" i="27"/>
  <c r="D540" i="27"/>
  <c r="E540" i="27"/>
  <c r="D541" i="27"/>
  <c r="E541" i="27"/>
  <c r="D542" i="27"/>
  <c r="E542" i="27"/>
  <c r="D543" i="27"/>
  <c r="E543" i="27"/>
  <c r="D544" i="27"/>
  <c r="E544" i="27"/>
  <c r="D545" i="27"/>
  <c r="E545" i="27"/>
  <c r="D546" i="27"/>
  <c r="E546" i="27"/>
  <c r="D2" i="27"/>
  <c r="E2" i="27"/>
  <c r="G546" i="27"/>
  <c r="G545" i="27"/>
  <c r="G544" i="27"/>
  <c r="G543" i="27"/>
  <c r="G542" i="27"/>
  <c r="G541" i="27"/>
  <c r="G540" i="27"/>
  <c r="G539" i="27"/>
  <c r="G538" i="27"/>
  <c r="G537" i="27"/>
  <c r="G536" i="27"/>
  <c r="G535" i="27"/>
  <c r="G534" i="27"/>
  <c r="G533" i="27"/>
  <c r="G532" i="27"/>
  <c r="G531" i="27"/>
  <c r="G530" i="27"/>
  <c r="G529" i="27"/>
  <c r="G528" i="27"/>
  <c r="G527" i="27"/>
  <c r="G526" i="27"/>
  <c r="G525" i="27"/>
  <c r="G524" i="27"/>
  <c r="G523" i="27"/>
  <c r="G522" i="27"/>
  <c r="G521" i="27"/>
  <c r="G520" i="27"/>
  <c r="G519" i="27"/>
  <c r="G518" i="27"/>
  <c r="G517" i="27"/>
  <c r="G516" i="27"/>
  <c r="G515" i="27"/>
  <c r="G514" i="27"/>
  <c r="G513" i="27"/>
  <c r="G512" i="27"/>
  <c r="G511" i="27"/>
  <c r="G510" i="27"/>
  <c r="G509" i="27"/>
  <c r="G508" i="27"/>
  <c r="G507" i="27"/>
  <c r="G506" i="27"/>
  <c r="G505" i="27"/>
  <c r="G504" i="27"/>
  <c r="G503" i="27"/>
  <c r="G502" i="27"/>
  <c r="G501" i="27"/>
  <c r="G500" i="27"/>
  <c r="G499" i="27"/>
  <c r="G498" i="27"/>
  <c r="G497" i="27"/>
  <c r="G496" i="27"/>
  <c r="G495" i="27"/>
  <c r="G494" i="27"/>
  <c r="G493" i="27"/>
  <c r="G492" i="27"/>
  <c r="G491" i="27"/>
  <c r="G490" i="27"/>
  <c r="G489" i="27"/>
  <c r="G488" i="27"/>
  <c r="G487" i="27"/>
  <c r="G486" i="27"/>
  <c r="G485" i="27"/>
  <c r="G484" i="27"/>
  <c r="G483" i="27"/>
  <c r="G482" i="27"/>
  <c r="G481" i="27"/>
  <c r="G480" i="27"/>
  <c r="G479" i="27"/>
  <c r="G478" i="27"/>
  <c r="G477" i="27"/>
  <c r="G476" i="27"/>
  <c r="G475" i="27"/>
  <c r="G474" i="27"/>
  <c r="G473" i="27"/>
  <c r="G472" i="27"/>
  <c r="G471" i="27"/>
  <c r="G470" i="27"/>
  <c r="G469" i="27"/>
  <c r="G468" i="27"/>
  <c r="G467" i="27"/>
  <c r="G466" i="27"/>
  <c r="G465" i="27"/>
  <c r="G464" i="27"/>
  <c r="G463" i="27"/>
  <c r="G462" i="27"/>
  <c r="G461" i="27"/>
  <c r="G460" i="27"/>
  <c r="G459" i="27"/>
  <c r="G458" i="27"/>
  <c r="G457" i="27"/>
  <c r="G456" i="27"/>
  <c r="G455" i="27"/>
  <c r="G454" i="27"/>
  <c r="G453" i="27"/>
  <c r="G452" i="27"/>
  <c r="G451" i="27"/>
  <c r="G450" i="27"/>
  <c r="G449" i="27"/>
  <c r="G448" i="27"/>
  <c r="G447" i="27"/>
  <c r="G446" i="27"/>
  <c r="G445" i="27"/>
  <c r="G444" i="27"/>
  <c r="G443" i="27"/>
  <c r="G442" i="27"/>
  <c r="G441" i="27"/>
  <c r="G440" i="27"/>
  <c r="G439" i="27"/>
  <c r="G438" i="27"/>
  <c r="G437" i="27"/>
  <c r="G436" i="27"/>
  <c r="G435" i="27"/>
  <c r="G434" i="27"/>
  <c r="G433" i="27"/>
  <c r="G432" i="27"/>
  <c r="G431" i="27"/>
  <c r="G430" i="27"/>
  <c r="G429" i="27"/>
  <c r="G428" i="27"/>
  <c r="G427" i="27"/>
  <c r="G426" i="27"/>
  <c r="G425" i="27"/>
  <c r="G424" i="27"/>
  <c r="G423" i="27"/>
  <c r="G422" i="27"/>
  <c r="G421" i="27"/>
  <c r="G420" i="27"/>
  <c r="G419" i="27"/>
  <c r="G418" i="27"/>
  <c r="G417" i="27"/>
  <c r="G416" i="27"/>
  <c r="G415" i="27"/>
  <c r="G414" i="27"/>
  <c r="G413" i="27"/>
  <c r="G412" i="27"/>
  <c r="G411" i="27"/>
  <c r="G410" i="27"/>
  <c r="G409" i="27"/>
  <c r="G408" i="27"/>
  <c r="G407" i="27"/>
  <c r="G406" i="27"/>
  <c r="G405" i="27"/>
  <c r="G404" i="27"/>
  <c r="G403" i="27"/>
  <c r="G402" i="27"/>
  <c r="G401" i="27"/>
  <c r="G400" i="27"/>
  <c r="G399" i="27"/>
  <c r="G398" i="27"/>
  <c r="G397" i="27"/>
  <c r="G396" i="27"/>
  <c r="G395" i="27"/>
  <c r="G394" i="27"/>
  <c r="G393" i="27"/>
  <c r="G392" i="27"/>
  <c r="G391" i="27"/>
  <c r="G390" i="27"/>
  <c r="G389" i="27"/>
  <c r="G388" i="27"/>
  <c r="G387" i="27"/>
  <c r="G386" i="27"/>
  <c r="G385" i="27"/>
  <c r="G384" i="27"/>
  <c r="G383" i="27"/>
  <c r="G382" i="27"/>
  <c r="G381" i="27"/>
  <c r="G380" i="27"/>
  <c r="G379" i="27"/>
  <c r="G378" i="27"/>
  <c r="G377" i="27"/>
  <c r="G376" i="27"/>
  <c r="G375" i="27"/>
  <c r="G374" i="27"/>
  <c r="G373" i="27"/>
  <c r="G372" i="27"/>
  <c r="G371" i="27"/>
  <c r="G370" i="27"/>
  <c r="G369" i="27"/>
  <c r="G368" i="27"/>
  <c r="G367" i="27"/>
  <c r="G366" i="27"/>
  <c r="G365" i="27"/>
  <c r="G364" i="27"/>
  <c r="G363" i="27"/>
  <c r="G362" i="27"/>
  <c r="G361" i="27"/>
  <c r="G360" i="27"/>
  <c r="G359" i="27"/>
  <c r="G358" i="27"/>
  <c r="G357" i="27"/>
  <c r="G356" i="27"/>
  <c r="G355" i="27"/>
  <c r="G354" i="27"/>
  <c r="G353" i="27"/>
  <c r="G352" i="27"/>
  <c r="G351" i="27"/>
  <c r="G350" i="27"/>
  <c r="G349" i="27"/>
  <c r="G348" i="27"/>
  <c r="G347" i="27"/>
  <c r="G346" i="27"/>
  <c r="G345" i="27"/>
  <c r="G344" i="27"/>
  <c r="G343" i="27"/>
  <c r="G342" i="27"/>
  <c r="G341" i="27"/>
  <c r="G340" i="27"/>
  <c r="G339" i="27"/>
  <c r="G338" i="27"/>
  <c r="G337" i="27"/>
  <c r="G336" i="27"/>
  <c r="G335" i="27"/>
  <c r="G334" i="27"/>
  <c r="G333" i="27"/>
  <c r="G332" i="27"/>
  <c r="G331" i="27"/>
  <c r="G330" i="27"/>
  <c r="G329" i="27"/>
  <c r="G328" i="27"/>
  <c r="G327" i="27"/>
  <c r="G326" i="27"/>
  <c r="G325" i="27"/>
  <c r="G324" i="27"/>
  <c r="G323" i="27"/>
  <c r="G322" i="27"/>
  <c r="G321" i="27"/>
  <c r="G320" i="27"/>
  <c r="G319" i="27"/>
  <c r="G318" i="27"/>
  <c r="G317" i="27"/>
  <c r="G316" i="27"/>
  <c r="G315" i="27"/>
  <c r="G314" i="27"/>
  <c r="G313" i="27"/>
  <c r="G312" i="27"/>
  <c r="G311" i="27"/>
  <c r="G310" i="27"/>
  <c r="G309" i="27"/>
  <c r="G308" i="27"/>
  <c r="G307" i="27"/>
  <c r="G306" i="27"/>
  <c r="G305" i="27"/>
  <c r="G304" i="27"/>
  <c r="G303" i="27"/>
  <c r="G302" i="27"/>
  <c r="G301" i="27"/>
  <c r="G300" i="27"/>
  <c r="G299" i="27"/>
  <c r="G298" i="27"/>
  <c r="G297" i="27"/>
  <c r="G296" i="27"/>
  <c r="G295" i="27"/>
  <c r="G294" i="27"/>
  <c r="G293" i="27"/>
  <c r="G292" i="27"/>
  <c r="G291" i="27"/>
  <c r="G290" i="27"/>
  <c r="G289" i="27"/>
  <c r="G288" i="27"/>
  <c r="G287" i="27"/>
  <c r="G286" i="27"/>
  <c r="G285" i="27"/>
  <c r="G284" i="27"/>
  <c r="G283" i="27"/>
  <c r="G282" i="27"/>
  <c r="G281" i="27"/>
  <c r="G280" i="27"/>
  <c r="G279" i="27"/>
  <c r="G278" i="27"/>
  <c r="G277" i="27"/>
  <c r="G276" i="27"/>
  <c r="G275" i="27"/>
  <c r="G274" i="27"/>
  <c r="G273" i="27"/>
  <c r="G272" i="27"/>
  <c r="G271" i="27"/>
  <c r="G270" i="27"/>
  <c r="G269" i="27"/>
  <c r="G268" i="27"/>
  <c r="G267" i="27"/>
  <c r="G266" i="27"/>
  <c r="G265" i="27"/>
  <c r="G264" i="27"/>
  <c r="G263" i="27"/>
  <c r="G262" i="27"/>
  <c r="G261" i="27"/>
  <c r="G260" i="27"/>
  <c r="G259" i="27"/>
  <c r="G258" i="27"/>
  <c r="G257" i="27"/>
  <c r="G256" i="27"/>
  <c r="G255" i="27"/>
  <c r="G254" i="27"/>
  <c r="G253" i="27"/>
  <c r="G252" i="27"/>
  <c r="G251" i="27"/>
  <c r="G250" i="27"/>
  <c r="G249" i="27"/>
  <c r="G248" i="27"/>
  <c r="G247" i="27"/>
  <c r="G246" i="27"/>
  <c r="G245" i="27"/>
  <c r="G244" i="27"/>
  <c r="G243" i="27"/>
  <c r="G242" i="27"/>
  <c r="G241" i="27"/>
  <c r="G240" i="27"/>
  <c r="G239" i="27"/>
  <c r="G238" i="27"/>
  <c r="G237" i="27"/>
  <c r="G236" i="27"/>
  <c r="G235" i="27"/>
  <c r="G234" i="27"/>
  <c r="G233" i="27"/>
  <c r="G232" i="27"/>
  <c r="G231" i="27"/>
  <c r="G230" i="27"/>
  <c r="G229" i="27"/>
  <c r="G228" i="27"/>
  <c r="G227" i="27"/>
  <c r="G226" i="27"/>
  <c r="G225" i="27"/>
  <c r="G224" i="27"/>
  <c r="G223" i="27"/>
  <c r="G222" i="27"/>
  <c r="G221" i="27"/>
  <c r="G220" i="27"/>
  <c r="G219" i="27"/>
  <c r="G218" i="27"/>
  <c r="G217" i="27"/>
  <c r="G216" i="27"/>
  <c r="G215" i="27"/>
  <c r="G214" i="27"/>
  <c r="G213" i="27"/>
  <c r="G212" i="27"/>
  <c r="G211" i="27"/>
  <c r="G210" i="27"/>
  <c r="G209" i="27"/>
  <c r="G208" i="27"/>
  <c r="G207" i="27"/>
  <c r="G206" i="27"/>
  <c r="G205" i="27"/>
  <c r="G204" i="27"/>
  <c r="G203" i="27"/>
  <c r="G202" i="27"/>
  <c r="G201" i="27"/>
  <c r="G200" i="27"/>
  <c r="G199" i="27"/>
  <c r="G198" i="27"/>
  <c r="G197" i="27"/>
  <c r="G196" i="27"/>
  <c r="G195" i="27"/>
  <c r="G194" i="27"/>
  <c r="G193" i="27"/>
  <c r="G192" i="27"/>
  <c r="G191" i="27"/>
  <c r="G190" i="27"/>
  <c r="G189" i="27"/>
  <c r="G188" i="27"/>
  <c r="G187" i="27"/>
  <c r="G186" i="27"/>
  <c r="G185" i="27"/>
  <c r="G184" i="27"/>
  <c r="G183" i="27"/>
  <c r="G182" i="27"/>
  <c r="G181" i="27"/>
  <c r="G180" i="27"/>
  <c r="G179" i="27"/>
  <c r="G178" i="27"/>
  <c r="G177" i="27"/>
  <c r="G176" i="27"/>
  <c r="G175" i="27"/>
  <c r="G174" i="27"/>
  <c r="G173" i="27"/>
  <c r="G172" i="27"/>
  <c r="G171" i="27"/>
  <c r="G170" i="27"/>
  <c r="G169" i="27"/>
  <c r="G168" i="27"/>
  <c r="G167" i="27"/>
  <c r="G166" i="27"/>
  <c r="G165" i="27"/>
  <c r="G164" i="27"/>
  <c r="G163" i="27"/>
  <c r="G162" i="27"/>
  <c r="G161" i="27"/>
  <c r="G160" i="27"/>
  <c r="G159" i="27"/>
  <c r="G158" i="27"/>
  <c r="G157" i="27"/>
  <c r="G156" i="27"/>
  <c r="G155" i="27"/>
  <c r="G154" i="27"/>
  <c r="G153" i="27"/>
  <c r="G152" i="27"/>
  <c r="G151" i="27"/>
  <c r="G150" i="27"/>
  <c r="G149" i="27"/>
  <c r="G148" i="27"/>
  <c r="G147" i="27"/>
  <c r="G146" i="27"/>
  <c r="G145" i="27"/>
  <c r="G144" i="27"/>
  <c r="G143" i="27"/>
  <c r="G142" i="27"/>
  <c r="G141" i="27"/>
  <c r="G140" i="27"/>
  <c r="G139" i="27"/>
  <c r="G138" i="27"/>
  <c r="G137" i="27"/>
  <c r="G136" i="27"/>
  <c r="G135" i="27"/>
  <c r="G134" i="27"/>
  <c r="G133" i="27"/>
  <c r="G132" i="27"/>
  <c r="G131" i="27"/>
  <c r="G130" i="27"/>
  <c r="G129" i="27"/>
  <c r="G128" i="27"/>
  <c r="G127" i="27"/>
  <c r="G126" i="27"/>
  <c r="G125" i="27"/>
  <c r="G124" i="27"/>
  <c r="G123" i="27"/>
  <c r="G122" i="27"/>
  <c r="G121" i="27"/>
  <c r="G120" i="27"/>
  <c r="G119" i="27"/>
  <c r="G118" i="27"/>
  <c r="G117" i="27"/>
  <c r="G116" i="27"/>
  <c r="G115" i="27"/>
  <c r="G114" i="27"/>
  <c r="G113" i="27"/>
  <c r="G112" i="27"/>
  <c r="G111" i="27"/>
  <c r="G110" i="27"/>
  <c r="G109" i="27"/>
  <c r="G108" i="27"/>
  <c r="G107" i="27"/>
  <c r="G106" i="27"/>
  <c r="G105" i="27"/>
  <c r="G104" i="27"/>
  <c r="G103" i="27"/>
  <c r="G102" i="27"/>
  <c r="G101" i="27"/>
  <c r="G100" i="27"/>
  <c r="G99" i="27"/>
  <c r="G98" i="27"/>
  <c r="G97" i="27"/>
  <c r="G96" i="27"/>
  <c r="G95" i="27"/>
  <c r="G94" i="27"/>
  <c r="G93" i="27"/>
  <c r="G92" i="27"/>
  <c r="G91" i="27"/>
  <c r="G90" i="27"/>
  <c r="G89" i="27"/>
  <c r="G88" i="27"/>
  <c r="G87" i="27"/>
  <c r="G86" i="27"/>
  <c r="G85" i="27"/>
  <c r="G84" i="27"/>
  <c r="G83" i="27"/>
  <c r="G82" i="27"/>
  <c r="G81" i="27"/>
  <c r="G80" i="27"/>
  <c r="G79" i="27"/>
  <c r="G78" i="27"/>
  <c r="G77" i="27"/>
  <c r="G76" i="27"/>
  <c r="G75" i="27"/>
  <c r="G74" i="27"/>
  <c r="G73" i="27"/>
  <c r="G72" i="27"/>
  <c r="G71" i="27"/>
  <c r="G70" i="27"/>
  <c r="G69" i="27"/>
  <c r="G68" i="27"/>
  <c r="G67" i="27"/>
  <c r="G66" i="27"/>
  <c r="G65" i="27"/>
  <c r="G64" i="27"/>
  <c r="G63" i="27"/>
  <c r="G62" i="27"/>
  <c r="G61" i="27"/>
  <c r="G60" i="27"/>
  <c r="G59" i="27"/>
  <c r="G58" i="27"/>
  <c r="G57" i="27"/>
  <c r="G56" i="27"/>
  <c r="G55" i="27"/>
  <c r="G54" i="27"/>
  <c r="G53" i="27"/>
  <c r="G52" i="27"/>
  <c r="G51" i="27"/>
  <c r="G50" i="27"/>
  <c r="G49" i="27"/>
  <c r="G48" i="27"/>
  <c r="G47" i="27"/>
  <c r="G46" i="27"/>
  <c r="G45" i="27"/>
  <c r="G44" i="27"/>
  <c r="G43" i="27"/>
  <c r="G42" i="27"/>
  <c r="G41" i="27"/>
  <c r="G40" i="27"/>
  <c r="G39" i="27"/>
  <c r="G38" i="27"/>
  <c r="G37" i="27"/>
  <c r="G36" i="27"/>
  <c r="G35" i="27"/>
  <c r="G34" i="27"/>
  <c r="G33" i="27"/>
  <c r="G32" i="27"/>
  <c r="G31" i="27"/>
  <c r="G30" i="27"/>
  <c r="G29" i="27"/>
  <c r="G28" i="27"/>
  <c r="G27" i="27"/>
  <c r="G26" i="27"/>
  <c r="G25" i="27"/>
  <c r="G24" i="27"/>
  <c r="G23" i="27"/>
  <c r="G22" i="27"/>
  <c r="G21" i="27"/>
  <c r="G20" i="27"/>
  <c r="G19" i="27"/>
  <c r="G18" i="27"/>
  <c r="G17" i="27"/>
  <c r="G16" i="27"/>
  <c r="G15" i="27"/>
  <c r="G14" i="27"/>
  <c r="G13" i="27"/>
  <c r="G12" i="27"/>
  <c r="G11" i="27"/>
  <c r="G10" i="27"/>
  <c r="G9" i="27"/>
  <c r="G8" i="27"/>
  <c r="G7" i="27"/>
  <c r="G6" i="27"/>
  <c r="G5" i="27"/>
  <c r="G4" i="27"/>
  <c r="G3" i="27"/>
  <c r="G2" i="27"/>
  <c r="H546" i="27"/>
  <c r="H545" i="27"/>
  <c r="H544" i="27"/>
  <c r="H543" i="27"/>
  <c r="H542" i="27"/>
  <c r="H541" i="27"/>
  <c r="H540" i="27"/>
  <c r="H539" i="27"/>
  <c r="H538" i="27"/>
  <c r="H537" i="27"/>
  <c r="H536" i="27"/>
  <c r="H535" i="27"/>
  <c r="H534" i="27"/>
  <c r="H533" i="27"/>
  <c r="H532" i="27"/>
  <c r="H531" i="27"/>
  <c r="H530" i="27"/>
  <c r="H529" i="27"/>
  <c r="H528" i="27"/>
  <c r="H527" i="27"/>
  <c r="H526" i="27"/>
  <c r="H525" i="27"/>
  <c r="H524" i="27"/>
  <c r="H523" i="27"/>
  <c r="H522" i="27"/>
  <c r="H521" i="27"/>
  <c r="H520" i="27"/>
  <c r="H519" i="27"/>
  <c r="H518" i="27"/>
  <c r="H517" i="27"/>
  <c r="H516" i="27"/>
  <c r="H515" i="27"/>
  <c r="H514" i="27"/>
  <c r="H513" i="27"/>
  <c r="H512" i="27"/>
  <c r="H511" i="27"/>
  <c r="H510" i="27"/>
  <c r="H509" i="27"/>
  <c r="H508" i="27"/>
  <c r="H507" i="27"/>
  <c r="H506" i="27"/>
  <c r="H505" i="27"/>
  <c r="H504" i="27"/>
  <c r="H503" i="27"/>
  <c r="H502" i="27"/>
  <c r="H501" i="27"/>
  <c r="H500" i="27"/>
  <c r="H499" i="27"/>
  <c r="H498" i="27"/>
  <c r="H497" i="27"/>
  <c r="H496" i="27"/>
  <c r="H495" i="27"/>
  <c r="H494" i="27"/>
  <c r="H493" i="27"/>
  <c r="H492" i="27"/>
  <c r="H491" i="27"/>
  <c r="H490" i="27"/>
  <c r="H489" i="27"/>
  <c r="H488" i="27"/>
  <c r="H487" i="27"/>
  <c r="H486" i="27"/>
  <c r="H485" i="27"/>
  <c r="H484" i="27"/>
  <c r="H483" i="27"/>
  <c r="H482" i="27"/>
  <c r="H481" i="27"/>
  <c r="H480" i="27"/>
  <c r="H479" i="27"/>
  <c r="H478" i="27"/>
  <c r="H477" i="27"/>
  <c r="H476" i="27"/>
  <c r="H475" i="27"/>
  <c r="H474" i="27"/>
  <c r="H473" i="27"/>
  <c r="H472" i="27"/>
  <c r="H471" i="27"/>
  <c r="H470" i="27"/>
  <c r="H469" i="27"/>
  <c r="H468" i="27"/>
  <c r="H467" i="27"/>
  <c r="H466" i="27"/>
  <c r="H465" i="27"/>
  <c r="H464" i="27"/>
  <c r="H463" i="27"/>
  <c r="H462" i="27"/>
  <c r="H461" i="27"/>
  <c r="H460" i="27"/>
  <c r="H459" i="27"/>
  <c r="H458" i="27"/>
  <c r="H457" i="27"/>
  <c r="H456" i="27"/>
  <c r="H455" i="27"/>
  <c r="H454" i="27"/>
  <c r="H453" i="27"/>
  <c r="H452" i="27"/>
  <c r="H451" i="27"/>
  <c r="H450" i="27"/>
  <c r="H449" i="27"/>
  <c r="H448" i="27"/>
  <c r="H447" i="27"/>
  <c r="H446" i="27"/>
  <c r="H445" i="27"/>
  <c r="H444" i="27"/>
  <c r="H443" i="27"/>
  <c r="H442" i="27"/>
  <c r="H441" i="27"/>
  <c r="H440" i="27"/>
  <c r="H439" i="27"/>
  <c r="H438" i="27"/>
  <c r="H437" i="27"/>
  <c r="H436" i="27"/>
  <c r="H435" i="27"/>
  <c r="H434" i="27"/>
  <c r="H433" i="27"/>
  <c r="H432" i="27"/>
  <c r="H431" i="27"/>
  <c r="H430" i="27"/>
  <c r="H429" i="27"/>
  <c r="H428" i="27"/>
  <c r="H427" i="27"/>
  <c r="H426" i="27"/>
  <c r="H425" i="27"/>
  <c r="H424" i="27"/>
  <c r="H423" i="27"/>
  <c r="H422" i="27"/>
  <c r="H421" i="27"/>
  <c r="H420" i="27"/>
  <c r="H419" i="27"/>
  <c r="H418" i="27"/>
  <c r="H417" i="27"/>
  <c r="H416" i="27"/>
  <c r="H415" i="27"/>
  <c r="H414" i="27"/>
  <c r="H413" i="27"/>
  <c r="H412" i="27"/>
  <c r="H411" i="27"/>
  <c r="H410" i="27"/>
  <c r="H409" i="27"/>
  <c r="H408" i="27"/>
  <c r="H407" i="27"/>
  <c r="H406" i="27"/>
  <c r="H405" i="27"/>
  <c r="H404" i="27"/>
  <c r="H403" i="27"/>
  <c r="H402" i="27"/>
  <c r="H401" i="27"/>
  <c r="H400" i="27"/>
  <c r="H399" i="27"/>
  <c r="H398" i="27"/>
  <c r="H397" i="27"/>
  <c r="H396" i="27"/>
  <c r="H395" i="27"/>
  <c r="H394" i="27"/>
  <c r="H393" i="27"/>
  <c r="H392" i="27"/>
  <c r="H391" i="27"/>
  <c r="H390" i="27"/>
  <c r="H389" i="27"/>
  <c r="H388" i="27"/>
  <c r="H387" i="27"/>
  <c r="H386" i="27"/>
  <c r="H385" i="27"/>
  <c r="H384" i="27"/>
  <c r="H383" i="27"/>
  <c r="H382" i="27"/>
  <c r="H381" i="27"/>
  <c r="H380" i="27"/>
  <c r="H379" i="27"/>
  <c r="H378" i="27"/>
  <c r="H377" i="27"/>
  <c r="H376" i="27"/>
  <c r="H375" i="27"/>
  <c r="H374" i="27"/>
  <c r="H373" i="27"/>
  <c r="H372" i="27"/>
  <c r="H371" i="27"/>
  <c r="H370" i="27"/>
  <c r="H369" i="27"/>
  <c r="H368" i="27"/>
  <c r="H367" i="27"/>
  <c r="H366" i="27"/>
  <c r="H365" i="27"/>
  <c r="H364" i="27"/>
  <c r="H363" i="27"/>
  <c r="H362" i="27"/>
  <c r="H361" i="27"/>
  <c r="H360" i="27"/>
  <c r="H359" i="27"/>
  <c r="H358" i="27"/>
  <c r="H357" i="27"/>
  <c r="H356" i="27"/>
  <c r="H355" i="27"/>
  <c r="H354" i="27"/>
  <c r="H353" i="27"/>
  <c r="H352" i="27"/>
  <c r="H351" i="27"/>
  <c r="H350" i="27"/>
  <c r="H349" i="27"/>
  <c r="H348" i="27"/>
  <c r="H347" i="27"/>
  <c r="H346" i="27"/>
  <c r="H345" i="27"/>
  <c r="H344" i="27"/>
  <c r="H343" i="27"/>
  <c r="H342" i="27"/>
  <c r="H341" i="27"/>
  <c r="H340" i="27"/>
  <c r="H339" i="27"/>
  <c r="H338" i="27"/>
  <c r="H337" i="27"/>
  <c r="H336" i="27"/>
  <c r="H335" i="27"/>
  <c r="H334" i="27"/>
  <c r="H333" i="27"/>
  <c r="H332" i="27"/>
  <c r="H331" i="27"/>
  <c r="H330" i="27"/>
  <c r="H329" i="27"/>
  <c r="H328" i="27"/>
  <c r="H327" i="27"/>
  <c r="H326" i="27"/>
  <c r="H325" i="27"/>
  <c r="H324" i="27"/>
  <c r="H323" i="27"/>
  <c r="H322" i="27"/>
  <c r="H321" i="27"/>
  <c r="H320" i="27"/>
  <c r="H319" i="27"/>
  <c r="H318" i="27"/>
  <c r="H317" i="27"/>
  <c r="H316" i="27"/>
  <c r="H315" i="27"/>
  <c r="H314" i="27"/>
  <c r="H313" i="27"/>
  <c r="H312" i="27"/>
  <c r="H311" i="27"/>
  <c r="H310" i="27"/>
  <c r="H309" i="27"/>
  <c r="H308" i="27"/>
  <c r="H307" i="27"/>
  <c r="H306" i="27"/>
  <c r="H305" i="27"/>
  <c r="H304" i="27"/>
  <c r="H303" i="27"/>
  <c r="H302" i="27"/>
  <c r="H301" i="27"/>
  <c r="H300" i="27"/>
  <c r="H299" i="27"/>
  <c r="H298" i="27"/>
  <c r="H297" i="27"/>
  <c r="H296" i="27"/>
  <c r="H295" i="27"/>
  <c r="H294" i="27"/>
  <c r="H293" i="27"/>
  <c r="H292" i="27"/>
  <c r="H291" i="27"/>
  <c r="H290" i="27"/>
  <c r="H289" i="27"/>
  <c r="H288" i="27"/>
  <c r="H287" i="27"/>
  <c r="H286" i="27"/>
  <c r="H285" i="27"/>
  <c r="H284" i="27"/>
  <c r="H283" i="27"/>
  <c r="H282" i="27"/>
  <c r="H281" i="27"/>
  <c r="H280" i="27"/>
  <c r="H279" i="27"/>
  <c r="H278" i="27"/>
  <c r="H277" i="27"/>
  <c r="H276" i="27"/>
  <c r="H275" i="27"/>
  <c r="H274" i="27"/>
  <c r="H273" i="27"/>
  <c r="H272" i="27"/>
  <c r="H271" i="27"/>
  <c r="H270" i="27"/>
  <c r="H269" i="27"/>
  <c r="H268" i="27"/>
  <c r="H267" i="27"/>
  <c r="H266" i="27"/>
  <c r="H265" i="27"/>
  <c r="H264" i="27"/>
  <c r="H263" i="27"/>
  <c r="H262" i="27"/>
  <c r="H261" i="27"/>
  <c r="H260" i="27"/>
  <c r="H259" i="27"/>
  <c r="H258" i="27"/>
  <c r="H257" i="27"/>
  <c r="H256" i="27"/>
  <c r="H255" i="27"/>
  <c r="H254" i="27"/>
  <c r="H253" i="27"/>
  <c r="H252" i="27"/>
  <c r="H251" i="27"/>
  <c r="H250" i="27"/>
  <c r="H249" i="27"/>
  <c r="H248" i="27"/>
  <c r="H247" i="27"/>
  <c r="H246" i="27"/>
  <c r="H245" i="27"/>
  <c r="H244" i="27"/>
  <c r="H243" i="27"/>
  <c r="H242" i="27"/>
  <c r="H241" i="27"/>
  <c r="H240" i="27"/>
  <c r="H239" i="27"/>
  <c r="H238" i="27"/>
  <c r="H237" i="27"/>
  <c r="H236" i="27"/>
  <c r="H235" i="27"/>
  <c r="H234" i="27"/>
  <c r="H233" i="27"/>
  <c r="H232" i="27"/>
  <c r="H231" i="27"/>
  <c r="H230" i="27"/>
  <c r="H229" i="27"/>
  <c r="H228" i="27"/>
  <c r="H227" i="27"/>
  <c r="H226" i="27"/>
  <c r="H225" i="27"/>
  <c r="H224" i="27"/>
  <c r="H223" i="27"/>
  <c r="H222" i="27"/>
  <c r="H221" i="27"/>
  <c r="H220" i="27"/>
  <c r="H219" i="27"/>
  <c r="H218" i="27"/>
  <c r="H217" i="27"/>
  <c r="H216" i="27"/>
  <c r="H215" i="27"/>
  <c r="H214" i="27"/>
  <c r="H213" i="27"/>
  <c r="H212" i="27"/>
  <c r="H211" i="27"/>
  <c r="H210" i="27"/>
  <c r="H209" i="27"/>
  <c r="H208" i="27"/>
  <c r="H207" i="27"/>
  <c r="H206" i="27"/>
  <c r="H205" i="27"/>
  <c r="H204" i="27"/>
  <c r="H203" i="27"/>
  <c r="H202" i="27"/>
  <c r="H201" i="27"/>
  <c r="H200" i="27"/>
  <c r="H199" i="27"/>
  <c r="H198" i="27"/>
  <c r="H197" i="27"/>
  <c r="H196" i="27"/>
  <c r="H195" i="27"/>
  <c r="H194" i="27"/>
  <c r="H193" i="27"/>
  <c r="H192" i="27"/>
  <c r="H191" i="27"/>
  <c r="H190" i="27"/>
  <c r="H189" i="27"/>
  <c r="H188" i="27"/>
  <c r="H187" i="27"/>
  <c r="H186" i="27"/>
  <c r="H185" i="27"/>
  <c r="H184" i="27"/>
  <c r="H183" i="27"/>
  <c r="H182" i="27"/>
  <c r="H181" i="27"/>
  <c r="H180" i="27"/>
  <c r="H179" i="27"/>
  <c r="H178" i="27"/>
  <c r="H177" i="27"/>
  <c r="H176" i="27"/>
  <c r="H175" i="27"/>
  <c r="H174" i="27"/>
  <c r="H173" i="27"/>
  <c r="H172" i="27"/>
  <c r="H171" i="27"/>
  <c r="H170" i="27"/>
  <c r="H169" i="27"/>
  <c r="H168" i="27"/>
  <c r="H167" i="27"/>
  <c r="H166" i="27"/>
  <c r="H165" i="27"/>
  <c r="H164" i="27"/>
  <c r="H163" i="27"/>
  <c r="H162" i="27"/>
  <c r="H161" i="27"/>
  <c r="H160" i="27"/>
  <c r="H159" i="27"/>
  <c r="H158" i="27"/>
  <c r="H157" i="27"/>
  <c r="H156" i="27"/>
  <c r="H155" i="27"/>
  <c r="H154" i="27"/>
  <c r="H153" i="27"/>
  <c r="H152" i="27"/>
  <c r="H151" i="27"/>
  <c r="H150" i="27"/>
  <c r="H149" i="27"/>
  <c r="H148" i="27"/>
  <c r="H147" i="27"/>
  <c r="H146" i="27"/>
  <c r="H145" i="27"/>
  <c r="H144" i="27"/>
  <c r="H143" i="27"/>
  <c r="H142" i="27"/>
  <c r="H141" i="27"/>
  <c r="H140" i="27"/>
  <c r="H139" i="27"/>
  <c r="H138" i="27"/>
  <c r="H137" i="27"/>
  <c r="H136" i="27"/>
  <c r="H135" i="27"/>
  <c r="H134" i="27"/>
  <c r="H133" i="27"/>
  <c r="H132" i="27"/>
  <c r="H131" i="27"/>
  <c r="H130" i="27"/>
  <c r="H129" i="27"/>
  <c r="H128" i="27"/>
  <c r="H127" i="27"/>
  <c r="H126" i="27"/>
  <c r="H125" i="27"/>
  <c r="H124" i="27"/>
  <c r="H123" i="27"/>
  <c r="H122" i="27"/>
  <c r="H121" i="27"/>
  <c r="H120" i="27"/>
  <c r="H119" i="27"/>
  <c r="H118" i="27"/>
  <c r="H117" i="27"/>
  <c r="H116" i="27"/>
  <c r="H115" i="27"/>
  <c r="H114" i="27"/>
  <c r="H113" i="27"/>
  <c r="H112" i="27"/>
  <c r="H111" i="27"/>
  <c r="H110" i="27"/>
  <c r="H109" i="27"/>
  <c r="H108" i="27"/>
  <c r="H107" i="27"/>
  <c r="H106" i="27"/>
  <c r="H105" i="27"/>
  <c r="H104" i="27"/>
  <c r="H103" i="27"/>
  <c r="H102" i="27"/>
  <c r="H101" i="27"/>
  <c r="H100" i="27"/>
  <c r="H99" i="27"/>
  <c r="H98" i="27"/>
  <c r="H97" i="27"/>
  <c r="H96" i="27"/>
  <c r="H95" i="27"/>
  <c r="H94" i="27"/>
  <c r="H93" i="27"/>
  <c r="H92" i="27"/>
  <c r="H91" i="27"/>
  <c r="H90" i="27"/>
  <c r="H89" i="27"/>
  <c r="H88" i="27"/>
  <c r="H87" i="27"/>
  <c r="H86" i="27"/>
  <c r="H85" i="27"/>
  <c r="H84" i="27"/>
  <c r="H83" i="27"/>
  <c r="H82" i="27"/>
  <c r="H81" i="27"/>
  <c r="H80" i="27"/>
  <c r="H79" i="27"/>
  <c r="H78" i="27"/>
  <c r="H77" i="27"/>
  <c r="H76" i="27"/>
  <c r="H75" i="27"/>
  <c r="H74" i="27"/>
  <c r="H73" i="27"/>
  <c r="H72" i="27"/>
  <c r="H71" i="27"/>
  <c r="H70" i="27"/>
  <c r="H69" i="27"/>
  <c r="H68" i="27"/>
  <c r="H67" i="27"/>
  <c r="H66" i="27"/>
  <c r="H65" i="27"/>
  <c r="H64" i="27"/>
  <c r="H63" i="27"/>
  <c r="H62" i="27"/>
  <c r="H61" i="27"/>
  <c r="H60" i="27"/>
  <c r="H59" i="27"/>
  <c r="H58" i="27"/>
  <c r="H57" i="27"/>
  <c r="H56" i="27"/>
  <c r="H55" i="27"/>
  <c r="H54" i="27"/>
  <c r="H53" i="27"/>
  <c r="H52" i="27"/>
  <c r="H51" i="27"/>
  <c r="H50" i="27"/>
  <c r="H49" i="27"/>
  <c r="H48" i="27"/>
  <c r="H47" i="27"/>
  <c r="H46" i="27"/>
  <c r="H45" i="27"/>
  <c r="H44" i="27"/>
  <c r="H43" i="27"/>
  <c r="H42" i="27"/>
  <c r="H41" i="27"/>
  <c r="H40" i="27"/>
  <c r="H39" i="27"/>
  <c r="H38" i="27"/>
  <c r="H37" i="27"/>
  <c r="H36" i="27"/>
  <c r="H35" i="27"/>
  <c r="H34" i="27"/>
  <c r="H33" i="27"/>
  <c r="H32" i="27"/>
  <c r="H31" i="27"/>
  <c r="H30" i="27"/>
  <c r="H29" i="27"/>
  <c r="H28" i="27"/>
  <c r="H27" i="27"/>
  <c r="H26" i="27"/>
  <c r="H25" i="27"/>
  <c r="H24" i="27"/>
  <c r="H23" i="27"/>
  <c r="H22" i="27"/>
  <c r="H21" i="27"/>
  <c r="H20" i="27"/>
  <c r="H19" i="27"/>
  <c r="H18" i="27"/>
  <c r="H17" i="27"/>
  <c r="H16" i="27"/>
  <c r="H15" i="27"/>
  <c r="H14" i="27"/>
  <c r="H13" i="27"/>
  <c r="H12" i="27"/>
  <c r="H11" i="27"/>
  <c r="H10" i="27"/>
  <c r="H9" i="27"/>
  <c r="H8" i="27"/>
  <c r="H7" i="27"/>
  <c r="H6" i="27"/>
  <c r="H5" i="27"/>
  <c r="H4" i="27"/>
  <c r="H3" i="27"/>
  <c r="H2" i="27"/>
  <c r="Z7" i="11"/>
  <c r="Z6" i="11"/>
  <c r="Z5" i="11"/>
  <c r="Z4" i="11"/>
  <c r="Z3" i="11"/>
  <c r="Z15" i="11"/>
  <c r="Z14" i="11"/>
  <c r="Z13" i="11"/>
  <c r="Z12" i="11"/>
  <c r="Z11" i="11"/>
  <c r="Z10" i="11"/>
  <c r="Z9" i="11"/>
  <c r="Z8" i="11"/>
  <c r="Z2" i="11"/>
  <c r="Z1" i="11"/>
  <c r="Z22" i="11"/>
  <c r="Z21" i="11"/>
  <c r="Z20" i="11"/>
  <c r="Z19" i="11"/>
  <c r="Z18" i="11"/>
  <c r="Z17" i="11"/>
  <c r="Z16" i="11"/>
  <c r="Z45" i="11"/>
  <c r="Z44" i="11"/>
  <c r="Z43" i="11"/>
  <c r="Z42" i="11"/>
  <c r="Z41" i="11"/>
  <c r="Z40" i="11"/>
  <c r="Z39" i="11"/>
  <c r="Z38" i="11"/>
  <c r="Z37" i="11"/>
  <c r="Z36" i="11"/>
  <c r="Z35" i="11"/>
  <c r="Z34" i="11"/>
  <c r="Z33" i="11"/>
  <c r="Z32" i="11"/>
  <c r="Z31" i="11"/>
  <c r="Z30" i="11"/>
  <c r="Z29" i="11"/>
  <c r="Z28" i="11"/>
  <c r="Z27" i="11"/>
  <c r="Z26" i="11"/>
  <c r="Z25" i="11"/>
  <c r="Z24" i="11"/>
  <c r="Z23" i="11"/>
  <c r="Z49" i="11"/>
  <c r="Z48" i="11"/>
  <c r="Z47" i="11"/>
  <c r="Z46" i="11"/>
  <c r="Z65" i="11"/>
  <c r="Z64" i="11"/>
  <c r="Z63" i="11"/>
  <c r="Z62" i="11"/>
  <c r="Z61" i="11"/>
  <c r="Z60" i="11"/>
  <c r="Z59" i="11"/>
  <c r="Z58" i="11"/>
  <c r="Z57" i="11"/>
  <c r="Z56" i="11"/>
  <c r="Z55" i="11"/>
  <c r="Z54" i="11"/>
  <c r="Z53" i="11"/>
  <c r="Z52" i="11"/>
  <c r="Z51" i="11"/>
  <c r="Z50" i="11"/>
  <c r="K2348" i="22"/>
  <c r="K2349" i="22"/>
  <c r="K2350" i="22"/>
  <c r="K2351" i="22"/>
  <c r="K2352" i="22"/>
  <c r="K2353" i="22"/>
  <c r="K2354" i="22"/>
  <c r="K2355" i="22"/>
  <c r="K2362" i="22"/>
  <c r="K2363" i="22"/>
  <c r="K2364" i="22"/>
  <c r="K2365" i="22"/>
  <c r="K2366" i="22"/>
  <c r="K2367" i="22"/>
  <c r="K2368" i="22"/>
  <c r="K2369" i="22"/>
  <c r="K2370" i="22"/>
  <c r="K2371" i="22"/>
  <c r="K2379" i="22"/>
  <c r="K2380" i="22"/>
  <c r="K2381" i="22"/>
  <c r="K2382" i="22"/>
  <c r="K2383" i="22"/>
  <c r="K2384" i="22"/>
  <c r="K2385" i="22"/>
  <c r="K2386" i="22"/>
  <c r="K2387" i="22"/>
  <c r="K2388" i="22"/>
  <c r="K2389" i="22"/>
  <c r="K2397" i="22"/>
  <c r="K2398" i="22"/>
  <c r="K2399" i="22"/>
  <c r="K2400" i="22"/>
  <c r="K2401" i="22"/>
  <c r="K2402" i="22"/>
  <c r="K2403" i="22"/>
  <c r="K2404" i="22"/>
  <c r="K2405" i="22"/>
  <c r="K2406" i="22"/>
  <c r="K2411" i="22"/>
  <c r="K2412" i="22"/>
  <c r="K2413" i="22"/>
  <c r="K2414" i="22"/>
  <c r="K2415" i="22"/>
  <c r="K2416" i="22"/>
  <c r="K2417" i="22"/>
  <c r="K2418" i="22"/>
  <c r="K2419" i="22"/>
  <c r="K2420" i="22"/>
  <c r="K2421" i="22"/>
  <c r="K2422" i="22"/>
  <c r="K2423" i="22"/>
  <c r="K2424" i="22"/>
  <c r="K2430" i="22"/>
  <c r="K2431" i="22"/>
  <c r="K2432" i="22"/>
  <c r="K2433" i="22"/>
  <c r="K2434" i="22"/>
  <c r="K2435" i="22"/>
  <c r="K2436" i="22"/>
  <c r="K2437" i="22"/>
  <c r="K2438" i="22"/>
  <c r="K2439" i="22"/>
  <c r="K2440" i="22"/>
  <c r="K2441" i="22"/>
  <c r="K2448" i="22"/>
  <c r="K2449" i="22"/>
  <c r="K2450" i="22"/>
  <c r="K2451" i="22"/>
  <c r="K2452" i="22"/>
  <c r="K2453" i="22"/>
  <c r="K2454" i="22"/>
  <c r="K2462" i="22"/>
  <c r="K2463" i="22"/>
  <c r="K2464" i="22"/>
  <c r="K2465" i="22"/>
  <c r="K2466" i="22"/>
  <c r="K2467" i="22"/>
  <c r="K2468" i="22"/>
  <c r="K2469" i="22"/>
  <c r="K2470" i="22"/>
  <c r="K2471" i="22"/>
  <c r="K2477" i="22"/>
  <c r="K2478" i="22"/>
  <c r="K2479" i="22"/>
  <c r="K2480" i="22"/>
  <c r="K2481" i="22"/>
  <c r="K2482" i="22"/>
  <c r="K2483" i="22"/>
  <c r="K2484" i="22"/>
  <c r="K2485" i="22"/>
  <c r="K2486" i="22"/>
  <c r="K2496" i="22"/>
  <c r="K2497" i="22"/>
  <c r="K2498" i="22"/>
  <c r="K2499" i="22"/>
  <c r="K2500" i="22"/>
  <c r="K2501" i="22"/>
  <c r="K2502" i="22"/>
  <c r="K2503" i="22"/>
  <c r="K2504" i="22"/>
  <c r="K2509" i="22"/>
  <c r="K2510" i="22"/>
  <c r="K2511" i="22"/>
  <c r="K2512" i="22"/>
  <c r="K2513" i="22"/>
  <c r="K2514" i="22"/>
  <c r="K2522" i="22"/>
  <c r="K2523" i="22"/>
  <c r="K2524" i="22"/>
  <c r="K2525" i="22"/>
  <c r="K2526" i="22"/>
  <c r="K2527" i="22"/>
  <c r="K2528" i="22"/>
  <c r="K2529" i="22"/>
  <c r="K2539" i="22"/>
  <c r="K2540" i="22"/>
  <c r="K2541" i="22"/>
  <c r="K2542" i="22"/>
  <c r="K2543" i="22"/>
  <c r="K2544" i="22"/>
  <c r="K2545" i="22"/>
  <c r="K2546" i="22"/>
  <c r="K2547" i="22"/>
  <c r="K2548" i="22"/>
  <c r="K2549" i="22"/>
  <c r="K2550" i="22"/>
  <c r="K2551" i="22"/>
  <c r="K2560" i="22"/>
  <c r="K2561" i="22"/>
  <c r="K2562" i="22"/>
  <c r="K2563" i="22"/>
  <c r="K2564" i="22"/>
  <c r="K2565" i="22"/>
  <c r="K2566" i="22"/>
  <c r="K2567" i="22"/>
  <c r="K2568" i="22"/>
  <c r="K2569" i="22"/>
  <c r="K2570" i="22"/>
  <c r="K2571" i="22"/>
  <c r="K2581" i="22"/>
  <c r="K2582" i="22"/>
  <c r="K2583" i="22"/>
  <c r="K2584" i="22"/>
  <c r="K2585" i="22"/>
  <c r="K2586" i="22"/>
  <c r="K2591" i="22"/>
  <c r="K2592" i="22"/>
  <c r="K2593" i="22"/>
  <c r="K2594" i="22"/>
  <c r="K2595" i="22"/>
  <c r="K2596" i="22"/>
  <c r="K2597" i="22"/>
  <c r="K2598" i="22"/>
  <c r="K2599" i="22"/>
  <c r="K2600" i="22"/>
  <c r="K2601" i="22"/>
  <c r="K2602" i="22"/>
  <c r="K2343" i="22"/>
  <c r="K2344" i="22"/>
  <c r="K2345" i="22"/>
  <c r="K2346" i="22"/>
  <c r="K2347" i="22"/>
  <c r="K2356" i="22"/>
  <c r="K2357" i="22"/>
  <c r="K2358" i="22"/>
  <c r="K2359" i="22"/>
  <c r="K2360" i="22"/>
  <c r="K2361" i="22"/>
  <c r="K2372" i="22"/>
  <c r="K2373" i="22"/>
  <c r="K2374" i="22"/>
  <c r="K2375" i="22"/>
  <c r="K2376" i="22"/>
  <c r="K2377" i="22"/>
  <c r="K2378" i="22"/>
  <c r="K2390" i="22"/>
  <c r="K2391" i="22"/>
  <c r="K2392" i="22"/>
  <c r="K2393" i="22"/>
  <c r="K2394" i="22"/>
  <c r="K2395" i="22"/>
  <c r="K2396" i="22"/>
  <c r="K2407" i="22"/>
  <c r="K2408" i="22"/>
  <c r="K2409" i="22"/>
  <c r="K2410" i="22"/>
  <c r="K2425" i="22"/>
  <c r="K2426" i="22"/>
  <c r="K2427" i="22"/>
  <c r="K2428" i="22"/>
  <c r="K2429" i="22"/>
  <c r="K2442" i="22"/>
  <c r="K2443" i="22"/>
  <c r="K2444" i="22"/>
  <c r="K2445" i="22"/>
  <c r="K2446" i="22"/>
  <c r="K2447" i="22"/>
  <c r="K2455" i="22"/>
  <c r="K2456" i="22"/>
  <c r="K2457" i="22"/>
  <c r="K2458" i="22"/>
  <c r="K2459" i="22"/>
  <c r="K2460" i="22"/>
  <c r="K2461" i="22"/>
  <c r="K2472" i="22"/>
  <c r="K2473" i="22"/>
  <c r="K2474" i="22"/>
  <c r="K2475" i="22"/>
  <c r="K2476" i="22"/>
  <c r="K2487" i="22"/>
  <c r="K2488" i="22"/>
  <c r="K2489" i="22"/>
  <c r="K2490" i="22"/>
  <c r="K2491" i="22"/>
  <c r="K2492" i="22"/>
  <c r="K2493" i="22"/>
  <c r="K2494" i="22"/>
  <c r="K2495" i="22"/>
  <c r="K2505" i="22"/>
  <c r="K2506" i="22"/>
  <c r="K2507" i="22"/>
  <c r="K2508" i="22"/>
  <c r="K2515" i="22"/>
  <c r="K2516" i="22"/>
  <c r="K2517" i="22"/>
  <c r="K2518" i="22"/>
  <c r="K2519" i="22"/>
  <c r="K2520" i="22"/>
  <c r="K2521" i="22"/>
  <c r="K2530" i="22"/>
  <c r="K2531" i="22"/>
  <c r="K2532" i="22"/>
  <c r="K2533" i="22"/>
  <c r="K2534" i="22"/>
  <c r="K2535" i="22"/>
  <c r="K2536" i="22"/>
  <c r="K2537" i="22"/>
  <c r="K2538" i="22"/>
  <c r="K2552" i="22"/>
  <c r="K2553" i="22"/>
  <c r="K2554" i="22"/>
  <c r="K2555" i="22"/>
  <c r="K2556" i="22"/>
  <c r="K2557" i="22"/>
  <c r="K2558" i="22"/>
  <c r="K2559" i="22"/>
  <c r="K2572" i="22"/>
  <c r="K2573" i="22"/>
  <c r="K2574" i="22"/>
  <c r="K2575" i="22"/>
  <c r="K2576" i="22"/>
  <c r="K2577" i="22"/>
  <c r="K2578" i="22"/>
  <c r="K2579" i="22"/>
  <c r="K2580" i="22"/>
  <c r="K2587" i="22"/>
  <c r="K2588" i="22"/>
  <c r="K2589" i="22"/>
  <c r="K2590" i="22"/>
  <c r="K2603" i="22"/>
  <c r="K2604" i="22"/>
  <c r="K2342" i="22"/>
  <c r="K3" i="22"/>
  <c r="K4" i="22"/>
  <c r="K5" i="22"/>
  <c r="K6" i="22"/>
  <c r="K7" i="22"/>
  <c r="K8" i="22"/>
  <c r="K9" i="22"/>
  <c r="K10" i="22"/>
  <c r="K11" i="22"/>
  <c r="K12" i="22"/>
  <c r="K13" i="22"/>
  <c r="K14" i="22"/>
  <c r="K15" i="22"/>
  <c r="K16" i="22"/>
  <c r="K17" i="22"/>
  <c r="K18" i="22"/>
  <c r="K19" i="22"/>
  <c r="K20" i="22"/>
  <c r="K21" i="22"/>
  <c r="K22" i="22"/>
  <c r="K23" i="22"/>
  <c r="K24" i="22"/>
  <c r="K25" i="22"/>
  <c r="K26" i="22"/>
  <c r="K27" i="22"/>
  <c r="K28" i="22"/>
  <c r="K29" i="22"/>
  <c r="K30" i="22"/>
  <c r="K31" i="22"/>
  <c r="K32" i="22"/>
  <c r="K33" i="22"/>
  <c r="K34" i="22"/>
  <c r="K35" i="22"/>
  <c r="K36" i="22"/>
  <c r="K37" i="22"/>
  <c r="K38" i="22"/>
  <c r="K39" i="22"/>
  <c r="K40" i="22"/>
  <c r="K41" i="22"/>
  <c r="K42" i="22"/>
  <c r="K43" i="22"/>
  <c r="K44" i="22"/>
  <c r="K45" i="22"/>
  <c r="K46" i="22"/>
  <c r="K47" i="22"/>
  <c r="K48" i="22"/>
  <c r="K49" i="22"/>
  <c r="K50" i="22"/>
  <c r="K51" i="22"/>
  <c r="K52" i="22"/>
  <c r="K53" i="22"/>
  <c r="K54" i="22"/>
  <c r="K55" i="22"/>
  <c r="K56" i="22"/>
  <c r="K57" i="22"/>
  <c r="K58" i="22"/>
  <c r="K59" i="22"/>
  <c r="K60" i="22"/>
  <c r="K61" i="22"/>
  <c r="K62" i="22"/>
  <c r="K63" i="22"/>
  <c r="K64" i="22"/>
  <c r="K65" i="22"/>
  <c r="K66" i="22"/>
  <c r="K67" i="22"/>
  <c r="K68" i="22"/>
  <c r="K69" i="22"/>
  <c r="K70" i="22"/>
  <c r="K71" i="22"/>
  <c r="K72" i="22"/>
  <c r="K73" i="22"/>
  <c r="K74" i="22"/>
  <c r="K75" i="22"/>
  <c r="K76" i="22"/>
  <c r="K77" i="22"/>
  <c r="K78" i="22"/>
  <c r="K79" i="22"/>
  <c r="K80" i="22"/>
  <c r="K81" i="22"/>
  <c r="K82" i="22"/>
  <c r="K83" i="22"/>
  <c r="K84" i="22"/>
  <c r="K85" i="22"/>
  <c r="K86" i="22"/>
  <c r="K87" i="22"/>
  <c r="K88" i="22"/>
  <c r="K89" i="22"/>
  <c r="K90" i="22"/>
  <c r="K91" i="22"/>
  <c r="K92" i="22"/>
  <c r="K93" i="22"/>
  <c r="K94" i="22"/>
  <c r="K95" i="22"/>
  <c r="K96" i="22"/>
  <c r="K97" i="22"/>
  <c r="K98" i="22"/>
  <c r="K99" i="22"/>
  <c r="K100" i="22"/>
  <c r="K101" i="22"/>
  <c r="K102" i="22"/>
  <c r="K103" i="22"/>
  <c r="K104" i="22"/>
  <c r="K105" i="22"/>
  <c r="K106" i="22"/>
  <c r="K107" i="22"/>
  <c r="K108" i="22"/>
  <c r="K109" i="22"/>
  <c r="K110" i="22"/>
  <c r="K111" i="22"/>
  <c r="K112" i="22"/>
  <c r="K113" i="22"/>
  <c r="K114" i="22"/>
  <c r="K115" i="22"/>
  <c r="K116" i="22"/>
  <c r="K117" i="22"/>
  <c r="K118" i="22"/>
  <c r="K119" i="22"/>
  <c r="K120" i="22"/>
  <c r="K121" i="22"/>
  <c r="K122" i="22"/>
  <c r="K123" i="22"/>
  <c r="K124" i="22"/>
  <c r="K125" i="22"/>
  <c r="K126" i="22"/>
  <c r="K127" i="22"/>
  <c r="K128" i="22"/>
  <c r="K129" i="22"/>
  <c r="K130" i="22"/>
  <c r="K131" i="22"/>
  <c r="K132" i="22"/>
  <c r="K133" i="22"/>
  <c r="K134" i="22"/>
  <c r="K135" i="22"/>
  <c r="K136" i="22"/>
  <c r="K137" i="22"/>
  <c r="K138" i="22"/>
  <c r="K139" i="22"/>
  <c r="K140" i="22"/>
  <c r="K141" i="22"/>
  <c r="K142" i="22"/>
  <c r="K143" i="22"/>
  <c r="K144" i="22"/>
  <c r="K145" i="22"/>
  <c r="K146" i="22"/>
  <c r="K147" i="22"/>
  <c r="K148" i="22"/>
  <c r="K149" i="22"/>
  <c r="K150" i="22"/>
  <c r="K151" i="22"/>
  <c r="K152" i="22"/>
  <c r="K153" i="22"/>
  <c r="K154" i="22"/>
  <c r="K155" i="22"/>
  <c r="K156" i="22"/>
  <c r="K157" i="22"/>
  <c r="K158" i="22"/>
  <c r="K159" i="22"/>
  <c r="K160" i="22"/>
  <c r="K161" i="22"/>
  <c r="K162" i="22"/>
  <c r="K163" i="22"/>
  <c r="K164" i="22"/>
  <c r="K165" i="22"/>
  <c r="K166" i="22"/>
  <c r="K167" i="22"/>
  <c r="K168" i="22"/>
  <c r="K169" i="22"/>
  <c r="K170" i="22"/>
  <c r="K171" i="22"/>
  <c r="K172" i="22"/>
  <c r="K173" i="22"/>
  <c r="K174" i="22"/>
  <c r="K175" i="22"/>
  <c r="K176" i="22"/>
  <c r="K177" i="22"/>
  <c r="K178" i="22"/>
  <c r="K179" i="22"/>
  <c r="K180" i="22"/>
  <c r="K181" i="22"/>
  <c r="K182" i="22"/>
  <c r="K183" i="22"/>
  <c r="K184" i="22"/>
  <c r="K185" i="22"/>
  <c r="K186" i="22"/>
  <c r="K187" i="22"/>
  <c r="K188" i="22"/>
  <c r="K189" i="22"/>
  <c r="K190" i="22"/>
  <c r="K191" i="22"/>
  <c r="K192" i="22"/>
  <c r="K193" i="22"/>
  <c r="K194" i="22"/>
  <c r="K195" i="22"/>
  <c r="K196" i="22"/>
  <c r="K197" i="22"/>
  <c r="K198" i="22"/>
  <c r="K199" i="22"/>
  <c r="K200" i="22"/>
  <c r="K201" i="22"/>
  <c r="K202" i="22"/>
  <c r="K203" i="22"/>
  <c r="K204" i="22"/>
  <c r="K205" i="22"/>
  <c r="K206" i="22"/>
  <c r="K207" i="22"/>
  <c r="K208" i="22"/>
  <c r="K209" i="22"/>
  <c r="K210" i="22"/>
  <c r="K211" i="22"/>
  <c r="K212" i="22"/>
  <c r="K213" i="22"/>
  <c r="K214" i="22"/>
  <c r="K215" i="22"/>
  <c r="K216" i="22"/>
  <c r="K217" i="22"/>
  <c r="K218" i="22"/>
  <c r="K219" i="22"/>
  <c r="K220" i="22"/>
  <c r="K221" i="22"/>
  <c r="K222" i="22"/>
  <c r="K223" i="22"/>
  <c r="K224" i="22"/>
  <c r="K225" i="22"/>
  <c r="K226" i="22"/>
  <c r="K227" i="22"/>
  <c r="K228" i="22"/>
  <c r="K229" i="22"/>
  <c r="K230" i="22"/>
  <c r="K231" i="22"/>
  <c r="K232" i="22"/>
  <c r="K233" i="22"/>
  <c r="K234" i="22"/>
  <c r="K235" i="22"/>
  <c r="K236" i="22"/>
  <c r="K237" i="22"/>
  <c r="K238" i="22"/>
  <c r="K239" i="22"/>
  <c r="K240" i="22"/>
  <c r="K241" i="22"/>
  <c r="K242" i="22"/>
  <c r="K243" i="22"/>
  <c r="K244" i="22"/>
  <c r="K245" i="22"/>
  <c r="K246" i="22"/>
  <c r="K247" i="22"/>
  <c r="K248" i="22"/>
  <c r="K249" i="22"/>
  <c r="K250" i="22"/>
  <c r="K251" i="22"/>
  <c r="K252" i="22"/>
  <c r="K253" i="22"/>
  <c r="K254" i="22"/>
  <c r="K255" i="22"/>
  <c r="K256" i="22"/>
  <c r="K257" i="22"/>
  <c r="K258" i="22"/>
  <c r="K259" i="22"/>
  <c r="K260" i="22"/>
  <c r="K261" i="22"/>
  <c r="K262" i="22"/>
  <c r="K263" i="22"/>
  <c r="K264" i="22"/>
  <c r="K265" i="22"/>
  <c r="K266" i="22"/>
  <c r="K267" i="22"/>
  <c r="K268" i="22"/>
  <c r="K269" i="22"/>
  <c r="K270" i="22"/>
  <c r="K271" i="22"/>
  <c r="K272" i="22"/>
  <c r="K273" i="22"/>
  <c r="K274" i="22"/>
  <c r="K275" i="22"/>
  <c r="K276" i="22"/>
  <c r="K277" i="22"/>
  <c r="K278" i="22"/>
  <c r="K279" i="22"/>
  <c r="K280" i="22"/>
  <c r="K281" i="22"/>
  <c r="K282" i="22"/>
  <c r="K283" i="22"/>
  <c r="K284" i="22"/>
  <c r="K285" i="22"/>
  <c r="K286" i="22"/>
  <c r="K287" i="22"/>
  <c r="K288" i="22"/>
  <c r="K289" i="22"/>
  <c r="K290" i="22"/>
  <c r="K291" i="22"/>
  <c r="K292" i="22"/>
  <c r="K293" i="22"/>
  <c r="K294" i="22"/>
  <c r="K295" i="22"/>
  <c r="K296" i="22"/>
  <c r="K297" i="22"/>
  <c r="K298" i="22"/>
  <c r="K299" i="22"/>
  <c r="K300" i="22"/>
  <c r="K301" i="22"/>
  <c r="K302" i="22"/>
  <c r="K303" i="22"/>
  <c r="K304" i="22"/>
  <c r="K305" i="22"/>
  <c r="K306" i="22"/>
  <c r="K307" i="22"/>
  <c r="K308" i="22"/>
  <c r="K309" i="22"/>
  <c r="K310" i="22"/>
  <c r="K311" i="22"/>
  <c r="K312" i="22"/>
  <c r="K313" i="22"/>
  <c r="K314" i="22"/>
  <c r="K315" i="22"/>
  <c r="K316" i="22"/>
  <c r="K317" i="22"/>
  <c r="K318" i="22"/>
  <c r="K319" i="22"/>
  <c r="K320" i="22"/>
  <c r="K321" i="22"/>
  <c r="K322" i="22"/>
  <c r="K323" i="22"/>
  <c r="K324" i="22"/>
  <c r="K325" i="22"/>
  <c r="K326" i="22"/>
  <c r="K327" i="22"/>
  <c r="K328" i="22"/>
  <c r="K329" i="22"/>
  <c r="K330" i="22"/>
  <c r="K331" i="22"/>
  <c r="K332" i="22"/>
  <c r="K333" i="22"/>
  <c r="K334" i="22"/>
  <c r="K335" i="22"/>
  <c r="K336" i="22"/>
  <c r="K337" i="22"/>
  <c r="K338" i="22"/>
  <c r="K339" i="22"/>
  <c r="K340" i="22"/>
  <c r="K341" i="22"/>
  <c r="K342" i="22"/>
  <c r="K343" i="22"/>
  <c r="K344" i="22"/>
  <c r="K345" i="22"/>
  <c r="K346" i="22"/>
  <c r="K347" i="22"/>
  <c r="K348" i="22"/>
  <c r="K349" i="22"/>
  <c r="K350" i="22"/>
  <c r="K351" i="22"/>
  <c r="K352" i="22"/>
  <c r="K353" i="22"/>
  <c r="K354" i="22"/>
  <c r="K355" i="22"/>
  <c r="K356" i="22"/>
  <c r="K357" i="22"/>
  <c r="K358" i="22"/>
  <c r="K359" i="22"/>
  <c r="K360" i="22"/>
  <c r="K361" i="22"/>
  <c r="K362" i="22"/>
  <c r="K363" i="22"/>
  <c r="K364" i="22"/>
  <c r="K365" i="22"/>
  <c r="K366" i="22"/>
  <c r="K367" i="22"/>
  <c r="K368" i="22"/>
  <c r="K369" i="22"/>
  <c r="K370" i="22"/>
  <c r="K371" i="22"/>
  <c r="K372" i="22"/>
  <c r="K373" i="22"/>
  <c r="K374" i="22"/>
  <c r="K375" i="22"/>
  <c r="K376" i="22"/>
  <c r="K377" i="22"/>
  <c r="K378" i="22"/>
  <c r="K379" i="22"/>
  <c r="K380" i="22"/>
  <c r="K381" i="22"/>
  <c r="K382" i="22"/>
  <c r="K383" i="22"/>
  <c r="K384" i="22"/>
  <c r="K385" i="22"/>
  <c r="K386" i="22"/>
  <c r="K387" i="22"/>
  <c r="K388" i="22"/>
  <c r="K389" i="22"/>
  <c r="K390" i="22"/>
  <c r="K391" i="22"/>
  <c r="K392" i="22"/>
  <c r="K393" i="22"/>
  <c r="K394" i="22"/>
  <c r="K395" i="22"/>
  <c r="K396" i="22"/>
  <c r="K397" i="22"/>
  <c r="K398" i="22"/>
  <c r="K399" i="22"/>
  <c r="K400" i="22"/>
  <c r="K401" i="22"/>
  <c r="K402" i="22"/>
  <c r="K403" i="22"/>
  <c r="K404" i="22"/>
  <c r="K405" i="22"/>
  <c r="K406" i="22"/>
  <c r="K407" i="22"/>
  <c r="K408" i="22"/>
  <c r="K409" i="22"/>
  <c r="K410" i="22"/>
  <c r="K411" i="22"/>
  <c r="K412" i="22"/>
  <c r="K413" i="22"/>
  <c r="K414" i="22"/>
  <c r="K415" i="22"/>
  <c r="K416" i="22"/>
  <c r="K417" i="22"/>
  <c r="K418" i="22"/>
  <c r="K419" i="22"/>
  <c r="K420" i="22"/>
  <c r="K421" i="22"/>
  <c r="K422" i="22"/>
  <c r="K423" i="22"/>
  <c r="K424" i="22"/>
  <c r="K425" i="22"/>
  <c r="K426" i="22"/>
  <c r="K427" i="22"/>
  <c r="K428" i="22"/>
  <c r="K429" i="22"/>
  <c r="K430" i="22"/>
  <c r="K431" i="22"/>
  <c r="K432" i="22"/>
  <c r="K433" i="22"/>
  <c r="K434" i="22"/>
  <c r="K435" i="22"/>
  <c r="K436" i="22"/>
  <c r="K437" i="22"/>
  <c r="K438" i="22"/>
  <c r="K439" i="22"/>
  <c r="K440" i="22"/>
  <c r="K441" i="22"/>
  <c r="K442" i="22"/>
  <c r="K443" i="22"/>
  <c r="K444" i="22"/>
  <c r="K445" i="22"/>
  <c r="K446" i="22"/>
  <c r="K447" i="22"/>
  <c r="K448" i="22"/>
  <c r="K449" i="22"/>
  <c r="K450" i="22"/>
  <c r="K451" i="22"/>
  <c r="K452" i="22"/>
  <c r="K453" i="22"/>
  <c r="K454" i="22"/>
  <c r="K455" i="22"/>
  <c r="K456" i="22"/>
  <c r="K457" i="22"/>
  <c r="K458" i="22"/>
  <c r="K459" i="22"/>
  <c r="K460" i="22"/>
  <c r="K461" i="22"/>
  <c r="K462" i="22"/>
  <c r="K463" i="22"/>
  <c r="K464" i="22"/>
  <c r="K465" i="22"/>
  <c r="K466" i="22"/>
  <c r="K467" i="22"/>
  <c r="K468" i="22"/>
  <c r="K469" i="22"/>
  <c r="K470" i="22"/>
  <c r="K471" i="22"/>
  <c r="K472" i="22"/>
  <c r="K473" i="22"/>
  <c r="K474" i="22"/>
  <c r="K475" i="22"/>
  <c r="K476" i="22"/>
  <c r="K477" i="22"/>
  <c r="K478" i="22"/>
  <c r="K479" i="22"/>
  <c r="K480" i="22"/>
  <c r="K481" i="22"/>
  <c r="K482" i="22"/>
  <c r="K483" i="22"/>
  <c r="K484" i="22"/>
  <c r="K485" i="22"/>
  <c r="K486" i="22"/>
  <c r="K487" i="22"/>
  <c r="K488" i="22"/>
  <c r="K489" i="22"/>
  <c r="K490" i="22"/>
  <c r="K491" i="22"/>
  <c r="K492" i="22"/>
  <c r="K493" i="22"/>
  <c r="K494" i="22"/>
  <c r="K495" i="22"/>
  <c r="K496" i="22"/>
  <c r="K497" i="22"/>
  <c r="K498" i="22"/>
  <c r="K499" i="22"/>
  <c r="K500" i="22"/>
  <c r="K501" i="22"/>
  <c r="K502" i="22"/>
  <c r="K503" i="22"/>
  <c r="K504" i="22"/>
  <c r="K505" i="22"/>
  <c r="K506" i="22"/>
  <c r="K507" i="22"/>
  <c r="K508" i="22"/>
  <c r="K509" i="22"/>
  <c r="K510" i="22"/>
  <c r="K511" i="22"/>
  <c r="K512" i="22"/>
  <c r="K513" i="22"/>
  <c r="K514" i="22"/>
  <c r="K515" i="22"/>
  <c r="K516" i="22"/>
  <c r="K517" i="22"/>
  <c r="K518" i="22"/>
  <c r="K519" i="22"/>
  <c r="K520" i="22"/>
  <c r="K521" i="22"/>
  <c r="K522" i="22"/>
  <c r="K523" i="22"/>
  <c r="K524" i="22"/>
  <c r="K525" i="22"/>
  <c r="K526" i="22"/>
  <c r="K527" i="22"/>
  <c r="K528" i="22"/>
  <c r="K529" i="22"/>
  <c r="K530" i="22"/>
  <c r="K531" i="22"/>
  <c r="K532" i="22"/>
  <c r="K533" i="22"/>
  <c r="K534" i="22"/>
  <c r="K535" i="22"/>
  <c r="K536" i="22"/>
  <c r="K537" i="22"/>
  <c r="K538" i="22"/>
  <c r="K539" i="22"/>
  <c r="K540" i="22"/>
  <c r="K541" i="22"/>
  <c r="K542" i="22"/>
  <c r="K543" i="22"/>
  <c r="K544" i="22"/>
  <c r="K545" i="22"/>
  <c r="K546" i="22"/>
  <c r="K547" i="22"/>
  <c r="K548" i="22"/>
  <c r="K549" i="22"/>
  <c r="K550" i="22"/>
  <c r="K551" i="22"/>
  <c r="K552" i="22"/>
  <c r="K553" i="22"/>
  <c r="K554" i="22"/>
  <c r="K555" i="22"/>
  <c r="K556" i="22"/>
  <c r="K557" i="22"/>
  <c r="K558" i="22"/>
  <c r="K559" i="22"/>
  <c r="K560" i="22"/>
  <c r="K561" i="22"/>
  <c r="K562" i="22"/>
  <c r="K563" i="22"/>
  <c r="K564" i="22"/>
  <c r="K565" i="22"/>
  <c r="K566" i="22"/>
  <c r="K567" i="22"/>
  <c r="K568" i="22"/>
  <c r="K569" i="22"/>
  <c r="K570" i="22"/>
  <c r="K571" i="22"/>
  <c r="K572" i="22"/>
  <c r="K573" i="22"/>
  <c r="K574" i="22"/>
  <c r="K575" i="22"/>
  <c r="K576" i="22"/>
  <c r="K577" i="22"/>
  <c r="K578" i="22"/>
  <c r="K579" i="22"/>
  <c r="K580" i="22"/>
  <c r="K581" i="22"/>
  <c r="K582" i="22"/>
  <c r="K583" i="22"/>
  <c r="K584" i="22"/>
  <c r="K585" i="22"/>
  <c r="K586" i="22"/>
  <c r="K587" i="22"/>
  <c r="K588" i="22"/>
  <c r="K589" i="22"/>
  <c r="K590" i="22"/>
  <c r="K591" i="22"/>
  <c r="K592" i="22"/>
  <c r="K593" i="22"/>
  <c r="K594" i="22"/>
  <c r="K595" i="22"/>
  <c r="K596" i="22"/>
  <c r="K597" i="22"/>
  <c r="K598" i="22"/>
  <c r="K599" i="22"/>
  <c r="K600" i="22"/>
  <c r="K601" i="22"/>
  <c r="K602" i="22"/>
  <c r="K603" i="22"/>
  <c r="K604" i="22"/>
  <c r="K605" i="22"/>
  <c r="K606" i="22"/>
  <c r="K607" i="22"/>
  <c r="K608" i="22"/>
  <c r="K609" i="22"/>
  <c r="K610" i="22"/>
  <c r="K611" i="22"/>
  <c r="K612" i="22"/>
  <c r="K613" i="22"/>
  <c r="K614" i="22"/>
  <c r="K615" i="22"/>
  <c r="K616" i="22"/>
  <c r="K617" i="22"/>
  <c r="K618" i="22"/>
  <c r="K619" i="22"/>
  <c r="K620" i="22"/>
  <c r="K621" i="22"/>
  <c r="K622" i="22"/>
  <c r="K623" i="22"/>
  <c r="K624" i="22"/>
  <c r="K625" i="22"/>
  <c r="K626" i="22"/>
  <c r="K627" i="22"/>
  <c r="K628" i="22"/>
  <c r="K629" i="22"/>
  <c r="K630" i="22"/>
  <c r="K631" i="22"/>
  <c r="K632" i="22"/>
  <c r="K633" i="22"/>
  <c r="K634" i="22"/>
  <c r="K635" i="22"/>
  <c r="K636" i="22"/>
  <c r="K637" i="22"/>
  <c r="K638" i="22"/>
  <c r="K639" i="22"/>
  <c r="K640" i="22"/>
  <c r="K641" i="22"/>
  <c r="K642" i="22"/>
  <c r="K643" i="22"/>
  <c r="K644" i="22"/>
  <c r="K645" i="22"/>
  <c r="K646" i="22"/>
  <c r="K647" i="22"/>
  <c r="K648" i="22"/>
  <c r="K649" i="22"/>
  <c r="K650" i="22"/>
  <c r="K651" i="22"/>
  <c r="K652" i="22"/>
  <c r="K653" i="22"/>
  <c r="K654" i="22"/>
  <c r="K655" i="22"/>
  <c r="K656" i="22"/>
  <c r="K657" i="22"/>
  <c r="K658" i="22"/>
  <c r="K659" i="22"/>
  <c r="K660" i="22"/>
  <c r="K661" i="22"/>
  <c r="K662" i="22"/>
  <c r="K663" i="22"/>
  <c r="K664" i="22"/>
  <c r="K669" i="22"/>
  <c r="K670" i="22"/>
  <c r="K671" i="22"/>
  <c r="K672" i="22"/>
  <c r="K673" i="22"/>
  <c r="K674" i="22"/>
  <c r="K675" i="22"/>
  <c r="K676" i="22"/>
  <c r="K677" i="22"/>
  <c r="K678" i="22"/>
  <c r="K679" i="22"/>
  <c r="K680" i="22"/>
  <c r="K681" i="22"/>
  <c r="K682" i="22"/>
  <c r="K683" i="22"/>
  <c r="K684" i="22"/>
  <c r="K685" i="22"/>
  <c r="K686" i="22"/>
  <c r="K687" i="22"/>
  <c r="K688" i="22"/>
  <c r="K689" i="22"/>
  <c r="K690" i="22"/>
  <c r="K691" i="22"/>
  <c r="K692" i="22"/>
  <c r="K693" i="22"/>
  <c r="K694" i="22"/>
  <c r="K695" i="22"/>
  <c r="K696" i="22"/>
  <c r="K697" i="22"/>
  <c r="K698" i="22"/>
  <c r="K699" i="22"/>
  <c r="K700" i="22"/>
  <c r="K701" i="22"/>
  <c r="K702" i="22"/>
  <c r="K703" i="22"/>
  <c r="K704" i="22"/>
  <c r="K705" i="22"/>
  <c r="K706" i="22"/>
  <c r="K707" i="22"/>
  <c r="K708" i="22"/>
  <c r="K709" i="22"/>
  <c r="K710" i="22"/>
  <c r="K711" i="22"/>
  <c r="K712" i="22"/>
  <c r="K713" i="22"/>
  <c r="K714" i="22"/>
  <c r="K715" i="22"/>
  <c r="K716" i="22"/>
  <c r="K717" i="22"/>
  <c r="K718" i="22"/>
  <c r="K719" i="22"/>
  <c r="K720" i="22"/>
  <c r="K721" i="22"/>
  <c r="K722" i="22"/>
  <c r="K723" i="22"/>
  <c r="K724" i="22"/>
  <c r="K725" i="22"/>
  <c r="K726" i="22"/>
  <c r="K727" i="22"/>
  <c r="K728" i="22"/>
  <c r="K729" i="22"/>
  <c r="K730" i="22"/>
  <c r="K731" i="22"/>
  <c r="K732" i="22"/>
  <c r="K733" i="22"/>
  <c r="K734" i="22"/>
  <c r="K735" i="22"/>
  <c r="K736" i="22"/>
  <c r="K737" i="22"/>
  <c r="K738" i="22"/>
  <c r="K739" i="22"/>
  <c r="K740" i="22"/>
  <c r="K741" i="22"/>
  <c r="K742" i="22"/>
  <c r="K743" i="22"/>
  <c r="K744" i="22"/>
  <c r="K745" i="22"/>
  <c r="K746" i="22"/>
  <c r="K747" i="22"/>
  <c r="K748" i="22"/>
  <c r="K749" i="22"/>
  <c r="K750" i="22"/>
  <c r="K751" i="22"/>
  <c r="K752" i="22"/>
  <c r="K753" i="22"/>
  <c r="K754" i="22"/>
  <c r="K755" i="22"/>
  <c r="K756" i="22"/>
  <c r="K757" i="22"/>
  <c r="K758" i="22"/>
  <c r="K759" i="22"/>
  <c r="K760" i="22"/>
  <c r="K761" i="22"/>
  <c r="K762" i="22"/>
  <c r="K763" i="22"/>
  <c r="K764" i="22"/>
  <c r="K765" i="22"/>
  <c r="K766" i="22"/>
  <c r="K767" i="22"/>
  <c r="K768" i="22"/>
  <c r="K769" i="22"/>
  <c r="K770" i="22"/>
  <c r="K771" i="22"/>
  <c r="K772" i="22"/>
  <c r="K773" i="22"/>
  <c r="K774" i="22"/>
  <c r="K775" i="22"/>
  <c r="K776" i="22"/>
  <c r="K777" i="22"/>
  <c r="K778" i="22"/>
  <c r="K779" i="22"/>
  <c r="K780" i="22"/>
  <c r="K781" i="22"/>
  <c r="K782" i="22"/>
  <c r="K783" i="22"/>
  <c r="K784" i="22"/>
  <c r="K785" i="22"/>
  <c r="K786" i="22"/>
  <c r="K787" i="22"/>
  <c r="K788" i="22"/>
  <c r="K789" i="22"/>
  <c r="K790" i="22"/>
  <c r="K791" i="22"/>
  <c r="K792" i="22"/>
  <c r="K793" i="22"/>
  <c r="K794" i="22"/>
  <c r="K795" i="22"/>
  <c r="K796" i="22"/>
  <c r="K797" i="22"/>
  <c r="K798" i="22"/>
  <c r="K799" i="22"/>
  <c r="K800" i="22"/>
  <c r="K801" i="22"/>
  <c r="K802" i="22"/>
  <c r="K803" i="22"/>
  <c r="K804" i="22"/>
  <c r="K805" i="22"/>
  <c r="K806" i="22"/>
  <c r="K807" i="22"/>
  <c r="K808" i="22"/>
  <c r="K809" i="22"/>
  <c r="K810" i="22"/>
  <c r="K811" i="22"/>
  <c r="K812" i="22"/>
  <c r="K813" i="22"/>
  <c r="K814" i="22"/>
  <c r="K815" i="22"/>
  <c r="K816" i="22"/>
  <c r="K817" i="22"/>
  <c r="K818" i="22"/>
  <c r="K819" i="22"/>
  <c r="K820" i="22"/>
  <c r="K821" i="22"/>
  <c r="K822" i="22"/>
  <c r="K823" i="22"/>
  <c r="K824" i="22"/>
  <c r="K825" i="22"/>
  <c r="K826" i="22"/>
  <c r="K827" i="22"/>
  <c r="K828" i="22"/>
  <c r="K829" i="22"/>
  <c r="K830" i="22"/>
  <c r="K831" i="22"/>
  <c r="K832" i="22"/>
  <c r="K833" i="22"/>
  <c r="K834" i="22"/>
  <c r="K835" i="22"/>
  <c r="K836" i="22"/>
  <c r="K837" i="22"/>
  <c r="K838" i="22"/>
  <c r="K839" i="22"/>
  <c r="K840" i="22"/>
  <c r="K841" i="22"/>
  <c r="K842" i="22"/>
  <c r="K843" i="22"/>
  <c r="K844" i="22"/>
  <c r="K845" i="22"/>
  <c r="K846" i="22"/>
  <c r="K847" i="22"/>
  <c r="K848" i="22"/>
  <c r="K849" i="22"/>
  <c r="K850" i="22"/>
  <c r="K851" i="22"/>
  <c r="K852" i="22"/>
  <c r="K853" i="22"/>
  <c r="K854" i="22"/>
  <c r="K855" i="22"/>
  <c r="K856" i="22"/>
  <c r="K857" i="22"/>
  <c r="K858" i="22"/>
  <c r="K859" i="22"/>
  <c r="K860" i="22"/>
  <c r="K861" i="22"/>
  <c r="K862" i="22"/>
  <c r="K863" i="22"/>
  <c r="K864" i="22"/>
  <c r="K865" i="22"/>
  <c r="K866" i="22"/>
  <c r="K867" i="22"/>
  <c r="K868" i="22"/>
  <c r="K869" i="22"/>
  <c r="K870" i="22"/>
  <c r="K871" i="22"/>
  <c r="K872" i="22"/>
  <c r="K873" i="22"/>
  <c r="K874" i="22"/>
  <c r="K875" i="22"/>
  <c r="K876" i="22"/>
  <c r="K877" i="22"/>
  <c r="K878" i="22"/>
  <c r="K879" i="22"/>
  <c r="K880" i="22"/>
  <c r="K881" i="22"/>
  <c r="K882" i="22"/>
  <c r="K883" i="22"/>
  <c r="K884" i="22"/>
  <c r="K885" i="22"/>
  <c r="K886" i="22"/>
  <c r="K887" i="22"/>
  <c r="K888" i="22"/>
  <c r="K889" i="22"/>
  <c r="K890" i="22"/>
  <c r="K891" i="22"/>
  <c r="K892" i="22"/>
  <c r="K893" i="22"/>
  <c r="K894" i="22"/>
  <c r="K895" i="22"/>
  <c r="K896" i="22"/>
  <c r="K897" i="22"/>
  <c r="K898" i="22"/>
  <c r="K899" i="22"/>
  <c r="K900" i="22"/>
  <c r="K901" i="22"/>
  <c r="K902" i="22"/>
  <c r="K903" i="22"/>
  <c r="K904" i="22"/>
  <c r="K905" i="22"/>
  <c r="K906" i="22"/>
  <c r="K907" i="22"/>
  <c r="K908" i="22"/>
  <c r="K909" i="22"/>
  <c r="K910" i="22"/>
  <c r="K911" i="22"/>
  <c r="K912" i="22"/>
  <c r="K913" i="22"/>
  <c r="K914" i="22"/>
  <c r="K915" i="22"/>
  <c r="K916" i="22"/>
  <c r="K917" i="22"/>
  <c r="K918" i="22"/>
  <c r="K919" i="22"/>
  <c r="K920" i="22"/>
  <c r="K921" i="22"/>
  <c r="K922" i="22"/>
  <c r="K923" i="22"/>
  <c r="K924" i="22"/>
  <c r="K925" i="22"/>
  <c r="K926" i="22"/>
  <c r="K927" i="22"/>
  <c r="K928" i="22"/>
  <c r="K929" i="22"/>
  <c r="K930" i="22"/>
  <c r="K931" i="22"/>
  <c r="K932" i="22"/>
  <c r="K933" i="22"/>
  <c r="K934" i="22"/>
  <c r="K935" i="22"/>
  <c r="K936" i="22"/>
  <c r="K937" i="22"/>
  <c r="K938" i="22"/>
  <c r="K939" i="22"/>
  <c r="K940" i="22"/>
  <c r="K941" i="22"/>
  <c r="K942" i="22"/>
  <c r="K943" i="22"/>
  <c r="K944" i="22"/>
  <c r="K945" i="22"/>
  <c r="K946" i="22"/>
  <c r="K947" i="22"/>
  <c r="K948" i="22"/>
  <c r="K949" i="22"/>
  <c r="K950" i="22"/>
  <c r="K951" i="22"/>
  <c r="K952" i="22"/>
  <c r="K953" i="22"/>
  <c r="K954" i="22"/>
  <c r="K955" i="22"/>
  <c r="K956" i="22"/>
  <c r="K957" i="22"/>
  <c r="K958" i="22"/>
  <c r="K959" i="22"/>
  <c r="K960" i="22"/>
  <c r="K961" i="22"/>
  <c r="K962" i="22"/>
  <c r="K963" i="22"/>
  <c r="K964" i="22"/>
  <c r="K965" i="22"/>
  <c r="K966" i="22"/>
  <c r="K967" i="22"/>
  <c r="K968" i="22"/>
  <c r="K969" i="22"/>
  <c r="K970" i="22"/>
  <c r="K971" i="22"/>
  <c r="K972" i="22"/>
  <c r="K973" i="22"/>
  <c r="K974" i="22"/>
  <c r="K975" i="22"/>
  <c r="K976" i="22"/>
  <c r="K977" i="22"/>
  <c r="K978" i="22"/>
  <c r="K979" i="22"/>
  <c r="K980" i="22"/>
  <c r="K981" i="22"/>
  <c r="K982" i="22"/>
  <c r="K983" i="22"/>
  <c r="K984" i="22"/>
  <c r="K985" i="22"/>
  <c r="K986" i="22"/>
  <c r="K987" i="22"/>
  <c r="K988" i="22"/>
  <c r="K989" i="22"/>
  <c r="K990" i="22"/>
  <c r="K991" i="22"/>
  <c r="K992" i="22"/>
  <c r="K993" i="22"/>
  <c r="K994" i="22"/>
  <c r="K995" i="22"/>
  <c r="K996" i="22"/>
  <c r="K997" i="22"/>
  <c r="K998" i="22"/>
  <c r="K999" i="22"/>
  <c r="K1000" i="22"/>
  <c r="K1001" i="22"/>
  <c r="K1002" i="22"/>
  <c r="K1003" i="22"/>
  <c r="K1004" i="22"/>
  <c r="K1005" i="22"/>
  <c r="K1006" i="22"/>
  <c r="K1007" i="22"/>
  <c r="K1008" i="22"/>
  <c r="K1009" i="22"/>
  <c r="K1010" i="22"/>
  <c r="K1011" i="22"/>
  <c r="K1012" i="22"/>
  <c r="K1013" i="22"/>
  <c r="K1014" i="22"/>
  <c r="K1015" i="22"/>
  <c r="K1016" i="22"/>
  <c r="K1017" i="22"/>
  <c r="K1018" i="22"/>
  <c r="K1019" i="22"/>
  <c r="K1020" i="22"/>
  <c r="K1021" i="22"/>
  <c r="K1022" i="22"/>
  <c r="K1023" i="22"/>
  <c r="K1024" i="22"/>
  <c r="K1025" i="22"/>
  <c r="K1026" i="22"/>
  <c r="K1027" i="22"/>
  <c r="K1028" i="22"/>
  <c r="K1029" i="22"/>
  <c r="K1030" i="22"/>
  <c r="K1031" i="22"/>
  <c r="K1032" i="22"/>
  <c r="K1033" i="22"/>
  <c r="K1034" i="22"/>
  <c r="K1035" i="22"/>
  <c r="K1036" i="22"/>
  <c r="K1037" i="22"/>
  <c r="K1038" i="22"/>
  <c r="K1039" i="22"/>
  <c r="K1040" i="22"/>
  <c r="K1041" i="22"/>
  <c r="K1042" i="22"/>
  <c r="K1043" i="22"/>
  <c r="K1044" i="22"/>
  <c r="K1045" i="22"/>
  <c r="K1046" i="22"/>
  <c r="K1047" i="22"/>
  <c r="K1048" i="22"/>
  <c r="K1049" i="22"/>
  <c r="K1050" i="22"/>
  <c r="K1051" i="22"/>
  <c r="K1052" i="22"/>
  <c r="K1053" i="22"/>
  <c r="K1054" i="22"/>
  <c r="K1055" i="22"/>
  <c r="K1056" i="22"/>
  <c r="K1057" i="22"/>
  <c r="K1058" i="22"/>
  <c r="K1059" i="22"/>
  <c r="K1060" i="22"/>
  <c r="K1061" i="22"/>
  <c r="K1062" i="22"/>
  <c r="K1063" i="22"/>
  <c r="K1064" i="22"/>
  <c r="K1065" i="22"/>
  <c r="K1066" i="22"/>
  <c r="K1067" i="22"/>
  <c r="K1068" i="22"/>
  <c r="K1069" i="22"/>
  <c r="K1070" i="22"/>
  <c r="K1071" i="22"/>
  <c r="K1072" i="22"/>
  <c r="K1073" i="22"/>
  <c r="K1074" i="22"/>
  <c r="K1075" i="22"/>
  <c r="K1076" i="22"/>
  <c r="K1077" i="22"/>
  <c r="K1078" i="22"/>
  <c r="K1079" i="22"/>
  <c r="K1080" i="22"/>
  <c r="K1081" i="22"/>
  <c r="K1082" i="22"/>
  <c r="K1083" i="22"/>
  <c r="K1084" i="22"/>
  <c r="K1085" i="22"/>
  <c r="K1086" i="22"/>
  <c r="K1087" i="22"/>
  <c r="K1088" i="22"/>
  <c r="K1089" i="22"/>
  <c r="K1090" i="22"/>
  <c r="K1091" i="22"/>
  <c r="K1092" i="22"/>
  <c r="K1093" i="22"/>
  <c r="K1094" i="22"/>
  <c r="K1095" i="22"/>
  <c r="K1096" i="22"/>
  <c r="K1097" i="22"/>
  <c r="K1098" i="22"/>
  <c r="K1099" i="22"/>
  <c r="K1100" i="22"/>
  <c r="K1101" i="22"/>
  <c r="K1102" i="22"/>
  <c r="K1103" i="22"/>
  <c r="K1104" i="22"/>
  <c r="K1105" i="22"/>
  <c r="K1106" i="22"/>
  <c r="K1107" i="22"/>
  <c r="K1108" i="22"/>
  <c r="K1109" i="22"/>
  <c r="K1110" i="22"/>
  <c r="K1111" i="22"/>
  <c r="K1112" i="22"/>
  <c r="K1113" i="22"/>
  <c r="K1114" i="22"/>
  <c r="K1115" i="22"/>
  <c r="K1116" i="22"/>
  <c r="K1117" i="22"/>
  <c r="K1118" i="22"/>
  <c r="K1119" i="22"/>
  <c r="K1120" i="22"/>
  <c r="K1121" i="22"/>
  <c r="K1122" i="22"/>
  <c r="K1123" i="22"/>
  <c r="K1124" i="22"/>
  <c r="K1125" i="22"/>
  <c r="K1126" i="22"/>
  <c r="K1127" i="22"/>
  <c r="K1128" i="22"/>
  <c r="K1129" i="22"/>
  <c r="K1130" i="22"/>
  <c r="K1131" i="22"/>
  <c r="K1132" i="22"/>
  <c r="K1133" i="22"/>
  <c r="K1134" i="22"/>
  <c r="K1135" i="22"/>
  <c r="K1136" i="22"/>
  <c r="K1137" i="22"/>
  <c r="K1138" i="22"/>
  <c r="K1139" i="22"/>
  <c r="K1140" i="22"/>
  <c r="K1141" i="22"/>
  <c r="K1142" i="22"/>
  <c r="K1143" i="22"/>
  <c r="K1144" i="22"/>
  <c r="K1145" i="22"/>
  <c r="K1146" i="22"/>
  <c r="K1147" i="22"/>
  <c r="K1148" i="22"/>
  <c r="K1149" i="22"/>
  <c r="K1150" i="22"/>
  <c r="K1151" i="22"/>
  <c r="K1152" i="22"/>
  <c r="K1153" i="22"/>
  <c r="K1154" i="22"/>
  <c r="K1155" i="22"/>
  <c r="K1156" i="22"/>
  <c r="K1157" i="22"/>
  <c r="K1158" i="22"/>
  <c r="K1159" i="22"/>
  <c r="K1160" i="22"/>
  <c r="K1161" i="22"/>
  <c r="K1162" i="22"/>
  <c r="K1163" i="22"/>
  <c r="K1164" i="22"/>
  <c r="K1165" i="22"/>
  <c r="K1166" i="22"/>
  <c r="K1167" i="22"/>
  <c r="K1168" i="22"/>
  <c r="K1169" i="22"/>
  <c r="K1170" i="22"/>
  <c r="K1171" i="22"/>
  <c r="K1172" i="22"/>
  <c r="K1173" i="22"/>
  <c r="K1174" i="22"/>
  <c r="K1175" i="22"/>
  <c r="K1176" i="22"/>
  <c r="K1177" i="22"/>
  <c r="K1178" i="22"/>
  <c r="K1179" i="22"/>
  <c r="K1180" i="22"/>
  <c r="K1181" i="22"/>
  <c r="K1182" i="22"/>
  <c r="K1183" i="22"/>
  <c r="K1184" i="22"/>
  <c r="K1185" i="22"/>
  <c r="K1186" i="22"/>
  <c r="K1187" i="22"/>
  <c r="K1188" i="22"/>
  <c r="K1189" i="22"/>
  <c r="K1190" i="22"/>
  <c r="K1191" i="22"/>
  <c r="K1192" i="22"/>
  <c r="K1193" i="22"/>
  <c r="K1194" i="22"/>
  <c r="K1195" i="22"/>
  <c r="K1196" i="22"/>
  <c r="K1197" i="22"/>
  <c r="K1198" i="22"/>
  <c r="K1199" i="22"/>
  <c r="K1200" i="22"/>
  <c r="K1201" i="22"/>
  <c r="K1202" i="22"/>
  <c r="K1203" i="22"/>
  <c r="K1204" i="22"/>
  <c r="K1205" i="22"/>
  <c r="K1206" i="22"/>
  <c r="K1207" i="22"/>
  <c r="K1208" i="22"/>
  <c r="K1209" i="22"/>
  <c r="K1210" i="22"/>
  <c r="K1211" i="22"/>
  <c r="K1212" i="22"/>
  <c r="K1213" i="22"/>
  <c r="K1214" i="22"/>
  <c r="K1215" i="22"/>
  <c r="K1216" i="22"/>
  <c r="K1217" i="22"/>
  <c r="K1218" i="22"/>
  <c r="K1219" i="22"/>
  <c r="K1220" i="22"/>
  <c r="K1221" i="22"/>
  <c r="K1222" i="22"/>
  <c r="K1223" i="22"/>
  <c r="K1224" i="22"/>
  <c r="K1225" i="22"/>
  <c r="K1226" i="22"/>
  <c r="K1227" i="22"/>
  <c r="K1228" i="22"/>
  <c r="K1229" i="22"/>
  <c r="K1230" i="22"/>
  <c r="K1231" i="22"/>
  <c r="K1232" i="22"/>
  <c r="K1233" i="22"/>
  <c r="K1234" i="22"/>
  <c r="K1235" i="22"/>
  <c r="K1236" i="22"/>
  <c r="K1237" i="22"/>
  <c r="K1238" i="22"/>
  <c r="K1239" i="22"/>
  <c r="K1240" i="22"/>
  <c r="K1241" i="22"/>
  <c r="K1242" i="22"/>
  <c r="K1243" i="22"/>
  <c r="K1244" i="22"/>
  <c r="K1245" i="22"/>
  <c r="K1246" i="22"/>
  <c r="K1247" i="22"/>
  <c r="K1248" i="22"/>
  <c r="K1249" i="22"/>
  <c r="K2" i="22"/>
  <c r="D405" i="24"/>
  <c r="G405" i="24"/>
  <c r="E405" i="24"/>
  <c r="Q405" i="24"/>
  <c r="D400" i="24"/>
  <c r="G400" i="24"/>
  <c r="E400" i="24"/>
  <c r="Q400" i="24"/>
  <c r="D227" i="24"/>
  <c r="G227" i="24"/>
  <c r="E227" i="24"/>
  <c r="Q227" i="24"/>
  <c r="D1068" i="24"/>
  <c r="G1068" i="24"/>
  <c r="E1068" i="24"/>
  <c r="Q1068" i="24"/>
  <c r="D1058" i="24"/>
  <c r="G1058" i="24"/>
  <c r="E1058" i="24"/>
  <c r="Q1058" i="24"/>
  <c r="D1057" i="24"/>
  <c r="G1057" i="24"/>
  <c r="E1057" i="24"/>
  <c r="Q1057" i="24"/>
  <c r="D1051" i="24"/>
  <c r="G1051" i="24"/>
  <c r="E1051" i="24"/>
  <c r="Q1051" i="24"/>
  <c r="D1045" i="24"/>
  <c r="G1045" i="24"/>
  <c r="E1045" i="24"/>
  <c r="Q1045" i="24"/>
  <c r="D1040" i="24"/>
  <c r="G1040" i="24"/>
  <c r="E1040" i="24"/>
  <c r="Q1040" i="24"/>
  <c r="D1030" i="24"/>
  <c r="G1030" i="24"/>
  <c r="E1030" i="24"/>
  <c r="Q1030" i="24"/>
  <c r="D1023" i="24"/>
  <c r="G1023" i="24"/>
  <c r="E1023" i="24"/>
  <c r="Q1023" i="24"/>
  <c r="D1016" i="24"/>
  <c r="G1016" i="24"/>
  <c r="E1016" i="24"/>
  <c r="Q1016" i="24"/>
  <c r="D1009" i="24"/>
  <c r="G1009" i="24"/>
  <c r="E1009" i="24"/>
  <c r="Q1009" i="24"/>
  <c r="D1001" i="24"/>
  <c r="G1001" i="24"/>
  <c r="E1001" i="24"/>
  <c r="Q1001" i="24"/>
  <c r="D995" i="24"/>
  <c r="G995" i="24"/>
  <c r="E995" i="24"/>
  <c r="Q995" i="24"/>
  <c r="D688" i="24"/>
  <c r="G688" i="24"/>
  <c r="E688" i="24"/>
  <c r="Q688" i="24"/>
  <c r="D686" i="24"/>
  <c r="G686" i="24"/>
  <c r="E686" i="24"/>
  <c r="Q686" i="24"/>
  <c r="D680" i="24"/>
  <c r="G680" i="24"/>
  <c r="E680" i="24"/>
  <c r="Q680" i="24"/>
  <c r="D675" i="24"/>
  <c r="G675" i="24"/>
  <c r="E675" i="24"/>
  <c r="Q675" i="24"/>
  <c r="D673" i="24"/>
  <c r="G673" i="24"/>
  <c r="E673" i="24"/>
  <c r="Q673" i="24"/>
  <c r="D504" i="24"/>
  <c r="G504" i="24"/>
  <c r="E504" i="24"/>
  <c r="Q504" i="24"/>
  <c r="D502" i="24"/>
  <c r="G502" i="24"/>
  <c r="E502" i="24"/>
  <c r="Q502" i="24"/>
  <c r="D479" i="24"/>
  <c r="G478" i="24"/>
  <c r="G479" i="24"/>
  <c r="E479" i="24"/>
  <c r="Q479" i="24"/>
  <c r="D478" i="24"/>
  <c r="E478" i="24"/>
  <c r="Q478" i="24"/>
  <c r="D476" i="24"/>
  <c r="G475" i="24"/>
  <c r="G476" i="24"/>
  <c r="E476" i="24"/>
  <c r="Q476" i="24"/>
  <c r="D475" i="24"/>
  <c r="E475" i="24"/>
  <c r="Q475" i="24"/>
  <c r="D425" i="24"/>
  <c r="G425" i="24"/>
  <c r="E425" i="24"/>
  <c r="Q425" i="24"/>
  <c r="D473" i="24"/>
  <c r="G473" i="24"/>
  <c r="E473" i="24"/>
  <c r="Q473" i="24"/>
  <c r="D472" i="24"/>
  <c r="G472" i="24"/>
  <c r="E472" i="24"/>
  <c r="Q472" i="24"/>
  <c r="D416" i="24"/>
  <c r="G416" i="24"/>
  <c r="E416" i="24"/>
  <c r="Q416" i="24"/>
  <c r="D411" i="24"/>
  <c r="G410" i="24"/>
  <c r="G411" i="24"/>
  <c r="E411" i="24"/>
  <c r="Q411" i="24"/>
  <c r="D410" i="24"/>
  <c r="E410" i="24"/>
  <c r="Q410" i="24"/>
  <c r="D358" i="24"/>
  <c r="G358" i="24"/>
  <c r="E358" i="24"/>
  <c r="Q358" i="24"/>
  <c r="D357" i="24"/>
  <c r="G356" i="24"/>
  <c r="G357" i="24"/>
  <c r="E357" i="24"/>
  <c r="Q357" i="24"/>
  <c r="D297" i="24"/>
  <c r="G297" i="24"/>
  <c r="E297" i="24"/>
  <c r="Q297" i="24"/>
  <c r="D293" i="24"/>
  <c r="G292" i="24"/>
  <c r="G293" i="24"/>
  <c r="E293" i="24"/>
  <c r="Q293" i="24"/>
  <c r="D291" i="24"/>
  <c r="G291" i="24"/>
  <c r="E291" i="24"/>
  <c r="Q291" i="24"/>
  <c r="D289" i="24"/>
  <c r="G289" i="24"/>
  <c r="E289" i="24"/>
  <c r="Q289" i="24"/>
  <c r="D98" i="24"/>
  <c r="G98" i="24"/>
  <c r="E98" i="24"/>
  <c r="Q98" i="24"/>
  <c r="D86" i="24"/>
  <c r="G86" i="24"/>
  <c r="E86" i="24"/>
  <c r="Q86" i="24"/>
  <c r="D82" i="24"/>
  <c r="G82" i="24"/>
  <c r="E82" i="24"/>
  <c r="Q82" i="24"/>
  <c r="D80" i="24"/>
  <c r="G80" i="24"/>
  <c r="E80" i="24"/>
  <c r="Q80" i="24"/>
  <c r="D78" i="24"/>
  <c r="G78" i="24"/>
  <c r="E78" i="24"/>
  <c r="Q78" i="24"/>
  <c r="D76" i="24"/>
  <c r="G76" i="24"/>
  <c r="E76" i="24"/>
  <c r="Q76" i="24"/>
  <c r="D72" i="24"/>
  <c r="G72" i="24"/>
  <c r="E72" i="24"/>
  <c r="Q72" i="24"/>
  <c r="D66" i="24"/>
  <c r="G66" i="24"/>
  <c r="E66" i="24"/>
  <c r="Q66" i="24"/>
  <c r="D65" i="24"/>
  <c r="G65" i="24"/>
  <c r="E65" i="24"/>
  <c r="Q65" i="24"/>
  <c r="D64" i="24"/>
  <c r="G64" i="24"/>
  <c r="E64" i="24"/>
  <c r="Q64" i="24"/>
  <c r="D63" i="24"/>
  <c r="G63" i="24"/>
  <c r="E63" i="24"/>
  <c r="Q63" i="24"/>
  <c r="D62" i="24"/>
  <c r="G62" i="24"/>
  <c r="E62" i="24"/>
  <c r="Q62" i="24"/>
  <c r="D61" i="24"/>
  <c r="G61" i="24"/>
  <c r="E61" i="24"/>
  <c r="Q61" i="24"/>
  <c r="D36" i="24"/>
  <c r="G36" i="24"/>
  <c r="E36" i="24"/>
  <c r="Q36" i="24"/>
  <c r="D34" i="24"/>
  <c r="G34" i="24"/>
  <c r="E34" i="24"/>
  <c r="Q34" i="24"/>
  <c r="D32" i="24"/>
  <c r="G32" i="24"/>
  <c r="E32" i="24"/>
  <c r="Q32" i="24"/>
  <c r="D30" i="24"/>
  <c r="G30" i="24"/>
  <c r="E30" i="24"/>
  <c r="Q30" i="24"/>
  <c r="D28" i="24"/>
  <c r="G28" i="24"/>
  <c r="E28" i="24"/>
  <c r="Q28" i="24"/>
  <c r="D26" i="24"/>
  <c r="G26" i="24"/>
  <c r="E26" i="24"/>
  <c r="Q26" i="24"/>
  <c r="D8" i="24"/>
  <c r="G8" i="24"/>
  <c r="E8" i="24"/>
  <c r="Q8" i="24"/>
  <c r="D7" i="24"/>
  <c r="G7" i="24"/>
  <c r="E7" i="24"/>
  <c r="Q7" i="24"/>
  <c r="D6" i="24"/>
  <c r="G6" i="24"/>
  <c r="E6" i="24"/>
  <c r="Q6" i="24"/>
  <c r="D5" i="24"/>
  <c r="G5" i="24"/>
  <c r="E5" i="24"/>
  <c r="Q5" i="24"/>
  <c r="D4" i="24"/>
  <c r="G4" i="24"/>
  <c r="E4" i="24"/>
  <c r="Q4" i="24"/>
  <c r="D3" i="24"/>
  <c r="G3" i="24"/>
  <c r="E3" i="24"/>
  <c r="Q3" i="24"/>
  <c r="D2" i="24"/>
  <c r="G2" i="24"/>
  <c r="E2" i="24"/>
  <c r="Q2" i="24"/>
  <c r="T3" i="22"/>
  <c r="V3" i="22"/>
  <c r="W3" i="22"/>
  <c r="T4" i="22"/>
  <c r="V4" i="22"/>
  <c r="W4" i="22"/>
  <c r="T5" i="22"/>
  <c r="V5" i="22"/>
  <c r="W5" i="22"/>
  <c r="T6" i="22"/>
  <c r="V6" i="22"/>
  <c r="W6" i="22"/>
  <c r="T7" i="22"/>
  <c r="V7" i="22"/>
  <c r="W7" i="22"/>
  <c r="T8" i="22"/>
  <c r="V8" i="22"/>
  <c r="W8" i="22"/>
  <c r="T9" i="22"/>
  <c r="V9" i="22"/>
  <c r="W9" i="22"/>
  <c r="T10" i="22"/>
  <c r="V10" i="22"/>
  <c r="W10" i="22"/>
  <c r="T11" i="22"/>
  <c r="V11" i="22"/>
  <c r="W11" i="22"/>
  <c r="T12" i="22"/>
  <c r="V12" i="22"/>
  <c r="W12" i="22"/>
  <c r="T13" i="22"/>
  <c r="V13" i="22"/>
  <c r="W13" i="22"/>
  <c r="T14" i="22"/>
  <c r="V14" i="22"/>
  <c r="W14" i="22"/>
  <c r="T15" i="22"/>
  <c r="V15" i="22"/>
  <c r="W15" i="22"/>
  <c r="T16" i="22"/>
  <c r="V16" i="22"/>
  <c r="W16" i="22"/>
  <c r="T17" i="22"/>
  <c r="V17" i="22"/>
  <c r="W17" i="22"/>
  <c r="T18" i="22"/>
  <c r="V18" i="22"/>
  <c r="W18" i="22"/>
  <c r="T19" i="22"/>
  <c r="V19" i="22"/>
  <c r="W19" i="22"/>
  <c r="T20" i="22"/>
  <c r="V20" i="22"/>
  <c r="W20" i="22"/>
  <c r="T21" i="22"/>
  <c r="V21" i="22"/>
  <c r="W21" i="22"/>
  <c r="T22" i="22"/>
  <c r="V22" i="22"/>
  <c r="W22" i="22"/>
  <c r="T23" i="22"/>
  <c r="V23" i="22"/>
  <c r="W23" i="22"/>
  <c r="T24" i="22"/>
  <c r="V24" i="22"/>
  <c r="W24" i="22"/>
  <c r="T25" i="22"/>
  <c r="V25" i="22"/>
  <c r="W25" i="22"/>
  <c r="T26" i="22"/>
  <c r="V26" i="22"/>
  <c r="W26" i="22"/>
  <c r="T27" i="22"/>
  <c r="V27" i="22"/>
  <c r="W27" i="22"/>
  <c r="T28" i="22"/>
  <c r="V28" i="22"/>
  <c r="W28" i="22"/>
  <c r="T29" i="22"/>
  <c r="V29" i="22"/>
  <c r="W29" i="22"/>
  <c r="T30" i="22"/>
  <c r="V30" i="22"/>
  <c r="W30" i="22"/>
  <c r="T31" i="22"/>
  <c r="V31" i="22"/>
  <c r="W31" i="22"/>
  <c r="T32" i="22"/>
  <c r="V32" i="22"/>
  <c r="W32" i="22"/>
  <c r="T33" i="22"/>
  <c r="V33" i="22"/>
  <c r="W33" i="22"/>
  <c r="T34" i="22"/>
  <c r="V34" i="22"/>
  <c r="W34" i="22"/>
  <c r="T35" i="22"/>
  <c r="V35" i="22"/>
  <c r="W35" i="22"/>
  <c r="T36" i="22"/>
  <c r="V36" i="22"/>
  <c r="W36" i="22"/>
  <c r="T37" i="22"/>
  <c r="V37" i="22"/>
  <c r="W37" i="22"/>
  <c r="T38" i="22"/>
  <c r="V38" i="22"/>
  <c r="W38" i="22"/>
  <c r="T39" i="22"/>
  <c r="V39" i="22"/>
  <c r="W39" i="22"/>
  <c r="T40" i="22"/>
  <c r="V40" i="22"/>
  <c r="W40" i="22"/>
  <c r="T41" i="22"/>
  <c r="V41" i="22"/>
  <c r="W41" i="22"/>
  <c r="T42" i="22"/>
  <c r="V42" i="22"/>
  <c r="W42" i="22"/>
  <c r="T43" i="22"/>
  <c r="V43" i="22"/>
  <c r="W43" i="22"/>
  <c r="T44" i="22"/>
  <c r="V44" i="22"/>
  <c r="W44" i="22"/>
  <c r="T45" i="22"/>
  <c r="V45" i="22"/>
  <c r="W45" i="22"/>
  <c r="T46" i="22"/>
  <c r="V46" i="22"/>
  <c r="W46" i="22"/>
  <c r="T47" i="22"/>
  <c r="V47" i="22"/>
  <c r="W47" i="22"/>
  <c r="T48" i="22"/>
  <c r="V48" i="22"/>
  <c r="W48" i="22"/>
  <c r="T49" i="22"/>
  <c r="V49" i="22"/>
  <c r="W49" i="22"/>
  <c r="T50" i="22"/>
  <c r="V50" i="22"/>
  <c r="W50" i="22"/>
  <c r="T51" i="22"/>
  <c r="V51" i="22"/>
  <c r="W51" i="22"/>
  <c r="T52" i="22"/>
  <c r="V52" i="22"/>
  <c r="W52" i="22"/>
  <c r="T53" i="22"/>
  <c r="V53" i="22"/>
  <c r="W53" i="22"/>
  <c r="T54" i="22"/>
  <c r="V54" i="22"/>
  <c r="W54" i="22"/>
  <c r="T55" i="22"/>
  <c r="V55" i="22"/>
  <c r="W55" i="22"/>
  <c r="T56" i="22"/>
  <c r="V56" i="22"/>
  <c r="W56" i="22"/>
  <c r="T57" i="22"/>
  <c r="V57" i="22"/>
  <c r="W57" i="22"/>
  <c r="T58" i="22"/>
  <c r="V58" i="22"/>
  <c r="W58" i="22"/>
  <c r="T59" i="22"/>
  <c r="V59" i="22"/>
  <c r="W59" i="22"/>
  <c r="T60" i="22"/>
  <c r="V60" i="22"/>
  <c r="W60" i="22"/>
  <c r="T61" i="22"/>
  <c r="V61" i="22"/>
  <c r="W61" i="22"/>
  <c r="T62" i="22"/>
  <c r="V62" i="22"/>
  <c r="W62" i="22"/>
  <c r="T63" i="22"/>
  <c r="V63" i="22"/>
  <c r="W63" i="22"/>
  <c r="T64" i="22"/>
  <c r="V64" i="22"/>
  <c r="W64" i="22"/>
  <c r="T65" i="22"/>
  <c r="V65" i="22"/>
  <c r="W65" i="22"/>
  <c r="T66" i="22"/>
  <c r="V66" i="22"/>
  <c r="W66" i="22"/>
  <c r="T67" i="22"/>
  <c r="V67" i="22"/>
  <c r="W67" i="22"/>
  <c r="T68" i="22"/>
  <c r="V68" i="22"/>
  <c r="W68" i="22"/>
  <c r="T69" i="22"/>
  <c r="V69" i="22"/>
  <c r="W69" i="22"/>
  <c r="T70" i="22"/>
  <c r="V70" i="22"/>
  <c r="W70" i="22"/>
  <c r="T71" i="22"/>
  <c r="V71" i="22"/>
  <c r="W71" i="22"/>
  <c r="T72" i="22"/>
  <c r="V72" i="22"/>
  <c r="W72" i="22"/>
  <c r="T73" i="22"/>
  <c r="V73" i="22"/>
  <c r="W73" i="22"/>
  <c r="T74" i="22"/>
  <c r="V74" i="22"/>
  <c r="W74" i="22"/>
  <c r="T75" i="22"/>
  <c r="V75" i="22"/>
  <c r="W75" i="22"/>
  <c r="T76" i="22"/>
  <c r="V76" i="22"/>
  <c r="W76" i="22"/>
  <c r="T77" i="22"/>
  <c r="V77" i="22"/>
  <c r="W77" i="22"/>
  <c r="T78" i="22"/>
  <c r="V78" i="22"/>
  <c r="W78" i="22"/>
  <c r="T79" i="22"/>
  <c r="V79" i="22"/>
  <c r="W79" i="22"/>
  <c r="T80" i="22"/>
  <c r="V80" i="22"/>
  <c r="W80" i="22"/>
  <c r="T81" i="22"/>
  <c r="V81" i="22"/>
  <c r="W81" i="22"/>
  <c r="T82" i="22"/>
  <c r="V82" i="22"/>
  <c r="W82" i="22"/>
  <c r="T83" i="22"/>
  <c r="V83" i="22"/>
  <c r="W83" i="22"/>
  <c r="T84" i="22"/>
  <c r="V84" i="22"/>
  <c r="W84" i="22"/>
  <c r="T85" i="22"/>
  <c r="V85" i="22"/>
  <c r="W85" i="22"/>
  <c r="T86" i="22"/>
  <c r="V86" i="22"/>
  <c r="W86" i="22"/>
  <c r="T87" i="22"/>
  <c r="V87" i="22"/>
  <c r="W87" i="22"/>
  <c r="T88" i="22"/>
  <c r="V88" i="22"/>
  <c r="W88" i="22"/>
  <c r="T89" i="22"/>
  <c r="V89" i="22"/>
  <c r="W89" i="22"/>
  <c r="T90" i="22"/>
  <c r="V90" i="22"/>
  <c r="W90" i="22"/>
  <c r="T91" i="22"/>
  <c r="V91" i="22"/>
  <c r="W91" i="22"/>
  <c r="T92" i="22"/>
  <c r="V92" i="22"/>
  <c r="W92" i="22"/>
  <c r="T93" i="22"/>
  <c r="V93" i="22"/>
  <c r="W93" i="22"/>
  <c r="T94" i="22"/>
  <c r="V94" i="22"/>
  <c r="W94" i="22"/>
  <c r="T95" i="22"/>
  <c r="V95" i="22"/>
  <c r="W95" i="22"/>
  <c r="T96" i="22"/>
  <c r="V96" i="22"/>
  <c r="W96" i="22"/>
  <c r="T97" i="22"/>
  <c r="V97" i="22"/>
  <c r="W97" i="22"/>
  <c r="T98" i="22"/>
  <c r="V98" i="22"/>
  <c r="W98" i="22"/>
  <c r="T99" i="22"/>
  <c r="V99" i="22"/>
  <c r="W99" i="22"/>
  <c r="T100" i="22"/>
  <c r="V100" i="22"/>
  <c r="W100" i="22"/>
  <c r="T101" i="22"/>
  <c r="V101" i="22"/>
  <c r="W101" i="22"/>
  <c r="T102" i="22"/>
  <c r="V102" i="22"/>
  <c r="W102" i="22"/>
  <c r="T103" i="22"/>
  <c r="V103" i="22"/>
  <c r="W103" i="22"/>
  <c r="T104" i="22"/>
  <c r="V104" i="22"/>
  <c r="W104" i="22"/>
  <c r="T105" i="22"/>
  <c r="V105" i="22"/>
  <c r="W105" i="22"/>
  <c r="T106" i="22"/>
  <c r="V106" i="22"/>
  <c r="W106" i="22"/>
  <c r="T107" i="22"/>
  <c r="V107" i="22"/>
  <c r="W107" i="22"/>
  <c r="T108" i="22"/>
  <c r="V108" i="22"/>
  <c r="W108" i="22"/>
  <c r="T109" i="22"/>
  <c r="V109" i="22"/>
  <c r="W109" i="22"/>
  <c r="T110" i="22"/>
  <c r="V110" i="22"/>
  <c r="W110" i="22"/>
  <c r="T111" i="22"/>
  <c r="V111" i="22"/>
  <c r="W111" i="22"/>
  <c r="T112" i="22"/>
  <c r="V112" i="22"/>
  <c r="W112" i="22"/>
  <c r="T113" i="22"/>
  <c r="V113" i="22"/>
  <c r="W113" i="22"/>
  <c r="T114" i="22"/>
  <c r="V114" i="22"/>
  <c r="W114" i="22"/>
  <c r="T115" i="22"/>
  <c r="V115" i="22"/>
  <c r="W115" i="22"/>
  <c r="T116" i="22"/>
  <c r="V116" i="22"/>
  <c r="W116" i="22"/>
  <c r="T117" i="22"/>
  <c r="V117" i="22"/>
  <c r="W117" i="22"/>
  <c r="T118" i="22"/>
  <c r="V118" i="22"/>
  <c r="W118" i="22"/>
  <c r="T119" i="22"/>
  <c r="V119" i="22"/>
  <c r="W119" i="22"/>
  <c r="T120" i="22"/>
  <c r="V120" i="22"/>
  <c r="W120" i="22"/>
  <c r="T121" i="22"/>
  <c r="V121" i="22"/>
  <c r="W121" i="22"/>
  <c r="T122" i="22"/>
  <c r="V122" i="22"/>
  <c r="W122" i="22"/>
  <c r="T123" i="22"/>
  <c r="V123" i="22"/>
  <c r="W123" i="22"/>
  <c r="T124" i="22"/>
  <c r="V124" i="22"/>
  <c r="W124" i="22"/>
  <c r="T125" i="22"/>
  <c r="V125" i="22"/>
  <c r="W125" i="22"/>
  <c r="T126" i="22"/>
  <c r="V126" i="22"/>
  <c r="W126" i="22"/>
  <c r="T127" i="22"/>
  <c r="V127" i="22"/>
  <c r="W127" i="22"/>
  <c r="T128" i="22"/>
  <c r="V128" i="22"/>
  <c r="W128" i="22"/>
  <c r="T129" i="22"/>
  <c r="V129" i="22"/>
  <c r="W129" i="22"/>
  <c r="T130" i="22"/>
  <c r="V130" i="22"/>
  <c r="W130" i="22"/>
  <c r="T131" i="22"/>
  <c r="V131" i="22"/>
  <c r="W131" i="22"/>
  <c r="T132" i="22"/>
  <c r="V132" i="22"/>
  <c r="W132" i="22"/>
  <c r="T133" i="22"/>
  <c r="V133" i="22"/>
  <c r="W133" i="22"/>
  <c r="T134" i="22"/>
  <c r="V134" i="22"/>
  <c r="W134" i="22"/>
  <c r="T135" i="22"/>
  <c r="V135" i="22"/>
  <c r="W135" i="22"/>
  <c r="T136" i="22"/>
  <c r="V136" i="22"/>
  <c r="W136" i="22"/>
  <c r="T137" i="22"/>
  <c r="V137" i="22"/>
  <c r="W137" i="22"/>
  <c r="T138" i="22"/>
  <c r="V138" i="22"/>
  <c r="W138" i="22"/>
  <c r="T139" i="22"/>
  <c r="V139" i="22"/>
  <c r="W139" i="22"/>
  <c r="T140" i="22"/>
  <c r="V140" i="22"/>
  <c r="W140" i="22"/>
  <c r="T141" i="22"/>
  <c r="V141" i="22"/>
  <c r="W141" i="22"/>
  <c r="T142" i="22"/>
  <c r="V142" i="22"/>
  <c r="W142" i="22"/>
  <c r="T143" i="22"/>
  <c r="V143" i="22"/>
  <c r="W143" i="22"/>
  <c r="T144" i="22"/>
  <c r="V144" i="22"/>
  <c r="W144" i="22"/>
  <c r="T145" i="22"/>
  <c r="V145" i="22"/>
  <c r="W145" i="22"/>
  <c r="T146" i="22"/>
  <c r="V146" i="22"/>
  <c r="W146" i="22"/>
  <c r="T147" i="22"/>
  <c r="V147" i="22"/>
  <c r="W147" i="22"/>
  <c r="T148" i="22"/>
  <c r="V148" i="22"/>
  <c r="W148" i="22"/>
  <c r="T149" i="22"/>
  <c r="V149" i="22"/>
  <c r="W149" i="22"/>
  <c r="T150" i="22"/>
  <c r="V150" i="22"/>
  <c r="W150" i="22"/>
  <c r="T151" i="22"/>
  <c r="V151" i="22"/>
  <c r="W151" i="22"/>
  <c r="T152" i="22"/>
  <c r="V152" i="22"/>
  <c r="W152" i="22"/>
  <c r="T153" i="22"/>
  <c r="V153" i="22"/>
  <c r="W153" i="22"/>
  <c r="T154" i="22"/>
  <c r="V154" i="22"/>
  <c r="W154" i="22"/>
  <c r="T155" i="22"/>
  <c r="V155" i="22"/>
  <c r="W155" i="22"/>
  <c r="T156" i="22"/>
  <c r="V156" i="22"/>
  <c r="W156" i="22"/>
  <c r="T157" i="22"/>
  <c r="V157" i="22"/>
  <c r="W157" i="22"/>
  <c r="T158" i="22"/>
  <c r="V158" i="22"/>
  <c r="W158" i="22"/>
  <c r="T159" i="22"/>
  <c r="V159" i="22"/>
  <c r="W159" i="22"/>
  <c r="T160" i="22"/>
  <c r="V160" i="22"/>
  <c r="W160" i="22"/>
  <c r="T161" i="22"/>
  <c r="V161" i="22"/>
  <c r="W161" i="22"/>
  <c r="T162" i="22"/>
  <c r="V162" i="22"/>
  <c r="W162" i="22"/>
  <c r="T163" i="22"/>
  <c r="V163" i="22"/>
  <c r="W163" i="22"/>
  <c r="T164" i="22"/>
  <c r="V164" i="22"/>
  <c r="W164" i="22"/>
  <c r="T165" i="22"/>
  <c r="V165" i="22"/>
  <c r="W165" i="22"/>
  <c r="T166" i="22"/>
  <c r="V166" i="22"/>
  <c r="W166" i="22"/>
  <c r="T167" i="22"/>
  <c r="V167" i="22"/>
  <c r="W167" i="22"/>
  <c r="T168" i="22"/>
  <c r="V168" i="22"/>
  <c r="W168" i="22"/>
  <c r="T169" i="22"/>
  <c r="V169" i="22"/>
  <c r="W169" i="22"/>
  <c r="T170" i="22"/>
  <c r="V170" i="22"/>
  <c r="W170" i="22"/>
  <c r="T171" i="22"/>
  <c r="V171" i="22"/>
  <c r="W171" i="22"/>
  <c r="T172" i="22"/>
  <c r="V172" i="22"/>
  <c r="W172" i="22"/>
  <c r="T173" i="22"/>
  <c r="V173" i="22"/>
  <c r="W173" i="22"/>
  <c r="T174" i="22"/>
  <c r="V174" i="22"/>
  <c r="W174" i="22"/>
  <c r="T175" i="22"/>
  <c r="V175" i="22"/>
  <c r="W175" i="22"/>
  <c r="T176" i="22"/>
  <c r="V176" i="22"/>
  <c r="W176" i="22"/>
  <c r="T177" i="22"/>
  <c r="V177" i="22"/>
  <c r="W177" i="22"/>
  <c r="T178" i="22"/>
  <c r="V178" i="22"/>
  <c r="W178" i="22"/>
  <c r="T179" i="22"/>
  <c r="V179" i="22"/>
  <c r="W179" i="22"/>
  <c r="T180" i="22"/>
  <c r="V180" i="22"/>
  <c r="W180" i="22"/>
  <c r="T181" i="22"/>
  <c r="V181" i="22"/>
  <c r="W181" i="22"/>
  <c r="T182" i="22"/>
  <c r="V182" i="22"/>
  <c r="W182" i="22"/>
  <c r="T183" i="22"/>
  <c r="V183" i="22"/>
  <c r="W183" i="22"/>
  <c r="T184" i="22"/>
  <c r="V184" i="22"/>
  <c r="W184" i="22"/>
  <c r="T185" i="22"/>
  <c r="V185" i="22"/>
  <c r="W185" i="22"/>
  <c r="T186" i="22"/>
  <c r="V186" i="22"/>
  <c r="W186" i="22"/>
  <c r="T187" i="22"/>
  <c r="V187" i="22"/>
  <c r="W187" i="22"/>
  <c r="T188" i="22"/>
  <c r="V188" i="22"/>
  <c r="W188" i="22"/>
  <c r="T189" i="22"/>
  <c r="V189" i="22"/>
  <c r="W189" i="22"/>
  <c r="T190" i="22"/>
  <c r="V190" i="22"/>
  <c r="W190" i="22"/>
  <c r="T191" i="22"/>
  <c r="V191" i="22"/>
  <c r="W191" i="22"/>
  <c r="T192" i="22"/>
  <c r="V192" i="22"/>
  <c r="W192" i="22"/>
  <c r="T193" i="22"/>
  <c r="V193" i="22"/>
  <c r="W193" i="22"/>
  <c r="T194" i="22"/>
  <c r="V194" i="22"/>
  <c r="W194" i="22"/>
  <c r="T195" i="22"/>
  <c r="V195" i="22"/>
  <c r="W195" i="22"/>
  <c r="T196" i="22"/>
  <c r="V196" i="22"/>
  <c r="W196" i="22"/>
  <c r="T197" i="22"/>
  <c r="V197" i="22"/>
  <c r="W197" i="22"/>
  <c r="T198" i="22"/>
  <c r="V198" i="22"/>
  <c r="W198" i="22"/>
  <c r="T199" i="22"/>
  <c r="V199" i="22"/>
  <c r="W199" i="22"/>
  <c r="T200" i="22"/>
  <c r="V200" i="22"/>
  <c r="W200" i="22"/>
  <c r="T201" i="22"/>
  <c r="V201" i="22"/>
  <c r="W201" i="22"/>
  <c r="T202" i="22"/>
  <c r="V202" i="22"/>
  <c r="W202" i="22"/>
  <c r="T203" i="22"/>
  <c r="V203" i="22"/>
  <c r="W203" i="22"/>
  <c r="T204" i="22"/>
  <c r="V204" i="22"/>
  <c r="W204" i="22"/>
  <c r="T205" i="22"/>
  <c r="V205" i="22"/>
  <c r="W205" i="22"/>
  <c r="T206" i="22"/>
  <c r="V206" i="22"/>
  <c r="W206" i="22"/>
  <c r="T207" i="22"/>
  <c r="V207" i="22"/>
  <c r="W207" i="22"/>
  <c r="T208" i="22"/>
  <c r="V208" i="22"/>
  <c r="W208" i="22"/>
  <c r="T209" i="22"/>
  <c r="V209" i="22"/>
  <c r="W209" i="22"/>
  <c r="T210" i="22"/>
  <c r="V210" i="22"/>
  <c r="W210" i="22"/>
  <c r="T211" i="22"/>
  <c r="V211" i="22"/>
  <c r="W211" i="22"/>
  <c r="T212" i="22"/>
  <c r="V212" i="22"/>
  <c r="W212" i="22"/>
  <c r="T213" i="22"/>
  <c r="V213" i="22"/>
  <c r="W213" i="22"/>
  <c r="T214" i="22"/>
  <c r="V214" i="22"/>
  <c r="W214" i="22"/>
  <c r="T215" i="22"/>
  <c r="V215" i="22"/>
  <c r="W215" i="22"/>
  <c r="T216" i="22"/>
  <c r="V216" i="22"/>
  <c r="W216" i="22"/>
  <c r="T217" i="22"/>
  <c r="V217" i="22"/>
  <c r="W217" i="22"/>
  <c r="T218" i="22"/>
  <c r="V218" i="22"/>
  <c r="W218" i="22"/>
  <c r="T219" i="22"/>
  <c r="V219" i="22"/>
  <c r="W219" i="22"/>
  <c r="T220" i="22"/>
  <c r="V220" i="22"/>
  <c r="W220" i="22"/>
  <c r="T221" i="22"/>
  <c r="V221" i="22"/>
  <c r="W221" i="22"/>
  <c r="T222" i="22"/>
  <c r="V222" i="22"/>
  <c r="W222" i="22"/>
  <c r="T223" i="22"/>
  <c r="V223" i="22"/>
  <c r="W223" i="22"/>
  <c r="T224" i="22"/>
  <c r="V224" i="22"/>
  <c r="W224" i="22"/>
  <c r="T225" i="22"/>
  <c r="V225" i="22"/>
  <c r="W225" i="22"/>
  <c r="T226" i="22"/>
  <c r="V226" i="22"/>
  <c r="W226" i="22"/>
  <c r="T227" i="22"/>
  <c r="V227" i="22"/>
  <c r="W227" i="22"/>
  <c r="T228" i="22"/>
  <c r="V228" i="22"/>
  <c r="W228" i="22"/>
  <c r="T229" i="22"/>
  <c r="V229" i="22"/>
  <c r="W229" i="22"/>
  <c r="T230" i="22"/>
  <c r="V230" i="22"/>
  <c r="W230" i="22"/>
  <c r="T231" i="22"/>
  <c r="V231" i="22"/>
  <c r="W231" i="22"/>
  <c r="T232" i="22"/>
  <c r="V232" i="22"/>
  <c r="W232" i="22"/>
  <c r="T233" i="22"/>
  <c r="V233" i="22"/>
  <c r="W233" i="22"/>
  <c r="T234" i="22"/>
  <c r="V234" i="22"/>
  <c r="W234" i="22"/>
  <c r="T235" i="22"/>
  <c r="V235" i="22"/>
  <c r="W235" i="22"/>
  <c r="T236" i="22"/>
  <c r="V236" i="22"/>
  <c r="W236" i="22"/>
  <c r="T237" i="22"/>
  <c r="V237" i="22"/>
  <c r="W237" i="22"/>
  <c r="T238" i="22"/>
  <c r="V238" i="22"/>
  <c r="W238" i="22"/>
  <c r="T239" i="22"/>
  <c r="V239" i="22"/>
  <c r="W239" i="22"/>
  <c r="T240" i="22"/>
  <c r="V240" i="22"/>
  <c r="W240" i="22"/>
  <c r="T241" i="22"/>
  <c r="V241" i="22"/>
  <c r="W241" i="22"/>
  <c r="T242" i="22"/>
  <c r="V242" i="22"/>
  <c r="W242" i="22"/>
  <c r="T243" i="22"/>
  <c r="V243" i="22"/>
  <c r="W243" i="22"/>
  <c r="T244" i="22"/>
  <c r="V244" i="22"/>
  <c r="W244" i="22"/>
  <c r="T245" i="22"/>
  <c r="V245" i="22"/>
  <c r="W245" i="22"/>
  <c r="T246" i="22"/>
  <c r="V246" i="22"/>
  <c r="W246" i="22"/>
  <c r="T247" i="22"/>
  <c r="V247" i="22"/>
  <c r="W247" i="22"/>
  <c r="T248" i="22"/>
  <c r="V248" i="22"/>
  <c r="W248" i="22"/>
  <c r="T249" i="22"/>
  <c r="V249" i="22"/>
  <c r="W249" i="22"/>
  <c r="T250" i="22"/>
  <c r="V250" i="22"/>
  <c r="W250" i="22"/>
  <c r="T251" i="22"/>
  <c r="V251" i="22"/>
  <c r="W251" i="22"/>
  <c r="T252" i="22"/>
  <c r="V252" i="22"/>
  <c r="W252" i="22"/>
  <c r="T253" i="22"/>
  <c r="V253" i="22"/>
  <c r="W253" i="22"/>
  <c r="T254" i="22"/>
  <c r="V254" i="22"/>
  <c r="W254" i="22"/>
  <c r="T255" i="22"/>
  <c r="V255" i="22"/>
  <c r="W255" i="22"/>
  <c r="T256" i="22"/>
  <c r="V256" i="22"/>
  <c r="W256" i="22"/>
  <c r="T257" i="22"/>
  <c r="V257" i="22"/>
  <c r="W257" i="22"/>
  <c r="T258" i="22"/>
  <c r="V258" i="22"/>
  <c r="W258" i="22"/>
  <c r="T259" i="22"/>
  <c r="V259" i="22"/>
  <c r="W259" i="22"/>
  <c r="T260" i="22"/>
  <c r="V260" i="22"/>
  <c r="W260" i="22"/>
  <c r="T261" i="22"/>
  <c r="V261" i="22"/>
  <c r="W261" i="22"/>
  <c r="T262" i="22"/>
  <c r="V262" i="22"/>
  <c r="W262" i="22"/>
  <c r="T263" i="22"/>
  <c r="V263" i="22"/>
  <c r="W263" i="22"/>
  <c r="T264" i="22"/>
  <c r="V264" i="22"/>
  <c r="W264" i="22"/>
  <c r="T265" i="22"/>
  <c r="V265" i="22"/>
  <c r="W265" i="22"/>
  <c r="T266" i="22"/>
  <c r="V266" i="22"/>
  <c r="W266" i="22"/>
  <c r="T267" i="22"/>
  <c r="V267" i="22"/>
  <c r="W267" i="22"/>
  <c r="T268" i="22"/>
  <c r="V268" i="22"/>
  <c r="W268" i="22"/>
  <c r="T269" i="22"/>
  <c r="V269" i="22"/>
  <c r="W269" i="22"/>
  <c r="T270" i="22"/>
  <c r="V270" i="22"/>
  <c r="W270" i="22"/>
  <c r="T271" i="22"/>
  <c r="V271" i="22"/>
  <c r="W271" i="22"/>
  <c r="T272" i="22"/>
  <c r="V272" i="22"/>
  <c r="W272" i="22"/>
  <c r="T273" i="22"/>
  <c r="V273" i="22"/>
  <c r="W273" i="22"/>
  <c r="T274" i="22"/>
  <c r="V274" i="22"/>
  <c r="W274" i="22"/>
  <c r="T275" i="22"/>
  <c r="V275" i="22"/>
  <c r="W275" i="22"/>
  <c r="T276" i="22"/>
  <c r="V276" i="22"/>
  <c r="W276" i="22"/>
  <c r="T277" i="22"/>
  <c r="V277" i="22"/>
  <c r="W277" i="22"/>
  <c r="T278" i="22"/>
  <c r="V278" i="22"/>
  <c r="W278" i="22"/>
  <c r="T279" i="22"/>
  <c r="V279" i="22"/>
  <c r="W279" i="22"/>
  <c r="T280" i="22"/>
  <c r="V280" i="22"/>
  <c r="W280" i="22"/>
  <c r="T281" i="22"/>
  <c r="V281" i="22"/>
  <c r="W281" i="22"/>
  <c r="T282" i="22"/>
  <c r="V282" i="22"/>
  <c r="W282" i="22"/>
  <c r="T283" i="22"/>
  <c r="V283" i="22"/>
  <c r="W283" i="22"/>
  <c r="T284" i="22"/>
  <c r="V284" i="22"/>
  <c r="W284" i="22"/>
  <c r="T285" i="22"/>
  <c r="V285" i="22"/>
  <c r="W285" i="22"/>
  <c r="T286" i="22"/>
  <c r="V286" i="22"/>
  <c r="W286" i="22"/>
  <c r="T287" i="22"/>
  <c r="V287" i="22"/>
  <c r="W287" i="22"/>
  <c r="T288" i="22"/>
  <c r="V288" i="22"/>
  <c r="W288" i="22"/>
  <c r="T289" i="22"/>
  <c r="V289" i="22"/>
  <c r="W289" i="22"/>
  <c r="T290" i="22"/>
  <c r="V290" i="22"/>
  <c r="W290" i="22"/>
  <c r="T291" i="22"/>
  <c r="V291" i="22"/>
  <c r="W291" i="22"/>
  <c r="T292" i="22"/>
  <c r="V292" i="22"/>
  <c r="W292" i="22"/>
  <c r="T293" i="22"/>
  <c r="V293" i="22"/>
  <c r="W293" i="22"/>
  <c r="T294" i="22"/>
  <c r="V294" i="22"/>
  <c r="W294" i="22"/>
  <c r="T295" i="22"/>
  <c r="V295" i="22"/>
  <c r="W295" i="22"/>
  <c r="T296" i="22"/>
  <c r="V296" i="22"/>
  <c r="W296" i="22"/>
  <c r="T297" i="22"/>
  <c r="V297" i="22"/>
  <c r="W297" i="22"/>
  <c r="T298" i="22"/>
  <c r="V298" i="22"/>
  <c r="W298" i="22"/>
  <c r="T299" i="22"/>
  <c r="V299" i="22"/>
  <c r="W299" i="22"/>
  <c r="T300" i="22"/>
  <c r="V300" i="22"/>
  <c r="W300" i="22"/>
  <c r="T301" i="22"/>
  <c r="V301" i="22"/>
  <c r="W301" i="22"/>
  <c r="T302" i="22"/>
  <c r="V302" i="22"/>
  <c r="W302" i="22"/>
  <c r="T303" i="22"/>
  <c r="V303" i="22"/>
  <c r="W303" i="22"/>
  <c r="T304" i="22"/>
  <c r="V304" i="22"/>
  <c r="W304" i="22"/>
  <c r="T305" i="22"/>
  <c r="V305" i="22"/>
  <c r="W305" i="22"/>
  <c r="T306" i="22"/>
  <c r="V306" i="22"/>
  <c r="W306" i="22"/>
  <c r="T307" i="22"/>
  <c r="V307" i="22"/>
  <c r="W307" i="22"/>
  <c r="T308" i="22"/>
  <c r="V308" i="22"/>
  <c r="W308" i="22"/>
  <c r="T309" i="22"/>
  <c r="V309" i="22"/>
  <c r="W309" i="22"/>
  <c r="T310" i="22"/>
  <c r="V310" i="22"/>
  <c r="W310" i="22"/>
  <c r="T311" i="22"/>
  <c r="V311" i="22"/>
  <c r="W311" i="22"/>
  <c r="T312" i="22"/>
  <c r="V312" i="22"/>
  <c r="W312" i="22"/>
  <c r="T313" i="22"/>
  <c r="V313" i="22"/>
  <c r="W313" i="22"/>
  <c r="T314" i="22"/>
  <c r="V314" i="22"/>
  <c r="W314" i="22"/>
  <c r="T315" i="22"/>
  <c r="V315" i="22"/>
  <c r="W315" i="22"/>
  <c r="T316" i="22"/>
  <c r="V316" i="22"/>
  <c r="W316" i="22"/>
  <c r="T317" i="22"/>
  <c r="V317" i="22"/>
  <c r="W317" i="22"/>
  <c r="T318" i="22"/>
  <c r="V318" i="22"/>
  <c r="W318" i="22"/>
  <c r="T319" i="22"/>
  <c r="V319" i="22"/>
  <c r="W319" i="22"/>
  <c r="T320" i="22"/>
  <c r="V320" i="22"/>
  <c r="W320" i="22"/>
  <c r="T321" i="22"/>
  <c r="V321" i="22"/>
  <c r="W321" i="22"/>
  <c r="T322" i="22"/>
  <c r="V322" i="22"/>
  <c r="W322" i="22"/>
  <c r="T323" i="22"/>
  <c r="V323" i="22"/>
  <c r="W323" i="22"/>
  <c r="T324" i="22"/>
  <c r="V324" i="22"/>
  <c r="W324" i="22"/>
  <c r="T325" i="22"/>
  <c r="V325" i="22"/>
  <c r="W325" i="22"/>
  <c r="T326" i="22"/>
  <c r="V326" i="22"/>
  <c r="W326" i="22"/>
  <c r="T327" i="22"/>
  <c r="V327" i="22"/>
  <c r="W327" i="22"/>
  <c r="T328" i="22"/>
  <c r="V328" i="22"/>
  <c r="W328" i="22"/>
  <c r="T329" i="22"/>
  <c r="V329" i="22"/>
  <c r="W329" i="22"/>
  <c r="T330" i="22"/>
  <c r="V330" i="22"/>
  <c r="W330" i="22"/>
  <c r="T331" i="22"/>
  <c r="V331" i="22"/>
  <c r="W331" i="22"/>
  <c r="T332" i="22"/>
  <c r="V332" i="22"/>
  <c r="W332" i="22"/>
  <c r="T333" i="22"/>
  <c r="V333" i="22"/>
  <c r="W333" i="22"/>
  <c r="T334" i="22"/>
  <c r="V334" i="22"/>
  <c r="W334" i="22"/>
  <c r="T335" i="22"/>
  <c r="V335" i="22"/>
  <c r="W335" i="22"/>
  <c r="T336" i="22"/>
  <c r="V336" i="22"/>
  <c r="W336" i="22"/>
  <c r="T337" i="22"/>
  <c r="V337" i="22"/>
  <c r="W337" i="22"/>
  <c r="T338" i="22"/>
  <c r="V338" i="22"/>
  <c r="W338" i="22"/>
  <c r="T339" i="22"/>
  <c r="V339" i="22"/>
  <c r="W339" i="22"/>
  <c r="T340" i="22"/>
  <c r="V340" i="22"/>
  <c r="W340" i="22"/>
  <c r="T341" i="22"/>
  <c r="V341" i="22"/>
  <c r="W341" i="22"/>
  <c r="T342" i="22"/>
  <c r="V342" i="22"/>
  <c r="W342" i="22"/>
  <c r="T343" i="22"/>
  <c r="V343" i="22"/>
  <c r="W343" i="22"/>
  <c r="T344" i="22"/>
  <c r="V344" i="22"/>
  <c r="W344" i="22"/>
  <c r="T345" i="22"/>
  <c r="V345" i="22"/>
  <c r="W345" i="22"/>
  <c r="T346" i="22"/>
  <c r="V346" i="22"/>
  <c r="W346" i="22"/>
  <c r="T347" i="22"/>
  <c r="V347" i="22"/>
  <c r="W347" i="22"/>
  <c r="T348" i="22"/>
  <c r="V348" i="22"/>
  <c r="W348" i="22"/>
  <c r="T349" i="22"/>
  <c r="V349" i="22"/>
  <c r="W349" i="22"/>
  <c r="T350" i="22"/>
  <c r="V350" i="22"/>
  <c r="W350" i="22"/>
  <c r="T351" i="22"/>
  <c r="V351" i="22"/>
  <c r="W351" i="22"/>
  <c r="T352" i="22"/>
  <c r="V352" i="22"/>
  <c r="W352" i="22"/>
  <c r="T353" i="22"/>
  <c r="V353" i="22"/>
  <c r="W353" i="22"/>
  <c r="T354" i="22"/>
  <c r="V354" i="22"/>
  <c r="W354" i="22"/>
  <c r="T355" i="22"/>
  <c r="V355" i="22"/>
  <c r="W355" i="22"/>
  <c r="T356" i="22"/>
  <c r="V356" i="22"/>
  <c r="W356" i="22"/>
  <c r="T357" i="22"/>
  <c r="V357" i="22"/>
  <c r="W357" i="22"/>
  <c r="T358" i="22"/>
  <c r="V358" i="22"/>
  <c r="W358" i="22"/>
  <c r="T359" i="22"/>
  <c r="V359" i="22"/>
  <c r="W359" i="22"/>
  <c r="T360" i="22"/>
  <c r="V360" i="22"/>
  <c r="W360" i="22"/>
  <c r="T361" i="22"/>
  <c r="V361" i="22"/>
  <c r="W361" i="22"/>
  <c r="T362" i="22"/>
  <c r="V362" i="22"/>
  <c r="W362" i="22"/>
  <c r="T363" i="22"/>
  <c r="V363" i="22"/>
  <c r="W363" i="22"/>
  <c r="T364" i="22"/>
  <c r="V364" i="22"/>
  <c r="W364" i="22"/>
  <c r="T365" i="22"/>
  <c r="V365" i="22"/>
  <c r="W365" i="22"/>
  <c r="T366" i="22"/>
  <c r="V366" i="22"/>
  <c r="W366" i="22"/>
  <c r="T367" i="22"/>
  <c r="V367" i="22"/>
  <c r="W367" i="22"/>
  <c r="T368" i="22"/>
  <c r="V368" i="22"/>
  <c r="W368" i="22"/>
  <c r="T369" i="22"/>
  <c r="V369" i="22"/>
  <c r="W369" i="22"/>
  <c r="T370" i="22"/>
  <c r="V370" i="22"/>
  <c r="W370" i="22"/>
  <c r="T371" i="22"/>
  <c r="V371" i="22"/>
  <c r="W371" i="22"/>
  <c r="T372" i="22"/>
  <c r="V372" i="22"/>
  <c r="W372" i="22"/>
  <c r="T373" i="22"/>
  <c r="V373" i="22"/>
  <c r="W373" i="22"/>
  <c r="T374" i="22"/>
  <c r="V374" i="22"/>
  <c r="W374" i="22"/>
  <c r="T375" i="22"/>
  <c r="V375" i="22"/>
  <c r="W375" i="22"/>
  <c r="T376" i="22"/>
  <c r="V376" i="22"/>
  <c r="W376" i="22"/>
  <c r="T377" i="22"/>
  <c r="V377" i="22"/>
  <c r="W377" i="22"/>
  <c r="T378" i="22"/>
  <c r="V378" i="22"/>
  <c r="W378" i="22"/>
  <c r="T379" i="22"/>
  <c r="V379" i="22"/>
  <c r="W379" i="22"/>
  <c r="T380" i="22"/>
  <c r="V380" i="22"/>
  <c r="W380" i="22"/>
  <c r="T381" i="22"/>
  <c r="V381" i="22"/>
  <c r="W381" i="22"/>
  <c r="T382" i="22"/>
  <c r="V382" i="22"/>
  <c r="W382" i="22"/>
  <c r="T383" i="22"/>
  <c r="V383" i="22"/>
  <c r="W383" i="22"/>
  <c r="T384" i="22"/>
  <c r="V384" i="22"/>
  <c r="W384" i="22"/>
  <c r="T385" i="22"/>
  <c r="V385" i="22"/>
  <c r="W385" i="22"/>
  <c r="T386" i="22"/>
  <c r="V386" i="22"/>
  <c r="W386" i="22"/>
  <c r="T387" i="22"/>
  <c r="V387" i="22"/>
  <c r="W387" i="22"/>
  <c r="T388" i="22"/>
  <c r="V388" i="22"/>
  <c r="W388" i="22"/>
  <c r="T389" i="22"/>
  <c r="V389" i="22"/>
  <c r="W389" i="22"/>
  <c r="T390" i="22"/>
  <c r="V390" i="22"/>
  <c r="W390" i="22"/>
  <c r="T391" i="22"/>
  <c r="V391" i="22"/>
  <c r="W391" i="22"/>
  <c r="T392" i="22"/>
  <c r="V392" i="22"/>
  <c r="W392" i="22"/>
  <c r="T393" i="22"/>
  <c r="V393" i="22"/>
  <c r="W393" i="22"/>
  <c r="T394" i="22"/>
  <c r="V394" i="22"/>
  <c r="W394" i="22"/>
  <c r="T395" i="22"/>
  <c r="V395" i="22"/>
  <c r="W395" i="22"/>
  <c r="T396" i="22"/>
  <c r="V396" i="22"/>
  <c r="W396" i="22"/>
  <c r="T397" i="22"/>
  <c r="V397" i="22"/>
  <c r="W397" i="22"/>
  <c r="T398" i="22"/>
  <c r="V398" i="22"/>
  <c r="W398" i="22"/>
  <c r="T399" i="22"/>
  <c r="V399" i="22"/>
  <c r="W399" i="22"/>
  <c r="T400" i="22"/>
  <c r="V400" i="22"/>
  <c r="W400" i="22"/>
  <c r="T401" i="22"/>
  <c r="V401" i="22"/>
  <c r="W401" i="22"/>
  <c r="T402" i="22"/>
  <c r="V402" i="22"/>
  <c r="W402" i="22"/>
  <c r="T403" i="22"/>
  <c r="V403" i="22"/>
  <c r="W403" i="22"/>
  <c r="T404" i="22"/>
  <c r="V404" i="22"/>
  <c r="W404" i="22"/>
  <c r="T405" i="22"/>
  <c r="V405" i="22"/>
  <c r="W405" i="22"/>
  <c r="T406" i="22"/>
  <c r="V406" i="22"/>
  <c r="W406" i="22"/>
  <c r="T407" i="22"/>
  <c r="V407" i="22"/>
  <c r="W407" i="22"/>
  <c r="T408" i="22"/>
  <c r="V408" i="22"/>
  <c r="W408" i="22"/>
  <c r="T409" i="22"/>
  <c r="V409" i="22"/>
  <c r="W409" i="22"/>
  <c r="T410" i="22"/>
  <c r="V410" i="22"/>
  <c r="W410" i="22"/>
  <c r="T411" i="22"/>
  <c r="V411" i="22"/>
  <c r="W411" i="22"/>
  <c r="T412" i="22"/>
  <c r="V412" i="22"/>
  <c r="W412" i="22"/>
  <c r="T413" i="22"/>
  <c r="V413" i="22"/>
  <c r="W413" i="22"/>
  <c r="T414" i="22"/>
  <c r="V414" i="22"/>
  <c r="W414" i="22"/>
  <c r="T415" i="22"/>
  <c r="V415" i="22"/>
  <c r="W415" i="22"/>
  <c r="T416" i="22"/>
  <c r="V416" i="22"/>
  <c r="W416" i="22"/>
  <c r="T417" i="22"/>
  <c r="V417" i="22"/>
  <c r="W417" i="22"/>
  <c r="T418" i="22"/>
  <c r="V418" i="22"/>
  <c r="W418" i="22"/>
  <c r="T419" i="22"/>
  <c r="V419" i="22"/>
  <c r="W419" i="22"/>
  <c r="T420" i="22"/>
  <c r="V420" i="22"/>
  <c r="W420" i="22"/>
  <c r="T421" i="22"/>
  <c r="V421" i="22"/>
  <c r="W421" i="22"/>
  <c r="T422" i="22"/>
  <c r="V422" i="22"/>
  <c r="W422" i="22"/>
  <c r="T423" i="22"/>
  <c r="V423" i="22"/>
  <c r="W423" i="22"/>
  <c r="T424" i="22"/>
  <c r="V424" i="22"/>
  <c r="W424" i="22"/>
  <c r="T425" i="22"/>
  <c r="V425" i="22"/>
  <c r="W425" i="22"/>
  <c r="T426" i="22"/>
  <c r="V426" i="22"/>
  <c r="W426" i="22"/>
  <c r="T427" i="22"/>
  <c r="V427" i="22"/>
  <c r="W427" i="22"/>
  <c r="T428" i="22"/>
  <c r="V428" i="22"/>
  <c r="W428" i="22"/>
  <c r="T429" i="22"/>
  <c r="V429" i="22"/>
  <c r="W429" i="22"/>
  <c r="T430" i="22"/>
  <c r="V430" i="22"/>
  <c r="W430" i="22"/>
  <c r="T431" i="22"/>
  <c r="V431" i="22"/>
  <c r="W431" i="22"/>
  <c r="T432" i="22"/>
  <c r="V432" i="22"/>
  <c r="W432" i="22"/>
  <c r="T433" i="22"/>
  <c r="V433" i="22"/>
  <c r="W433" i="22"/>
  <c r="T434" i="22"/>
  <c r="V434" i="22"/>
  <c r="W434" i="22"/>
  <c r="T435" i="22"/>
  <c r="V435" i="22"/>
  <c r="W435" i="22"/>
  <c r="T436" i="22"/>
  <c r="V436" i="22"/>
  <c r="W436" i="22"/>
  <c r="T437" i="22"/>
  <c r="V437" i="22"/>
  <c r="W437" i="22"/>
  <c r="T438" i="22"/>
  <c r="V438" i="22"/>
  <c r="W438" i="22"/>
  <c r="T439" i="22"/>
  <c r="V439" i="22"/>
  <c r="W439" i="22"/>
  <c r="T440" i="22"/>
  <c r="V440" i="22"/>
  <c r="W440" i="22"/>
  <c r="T441" i="22"/>
  <c r="V441" i="22"/>
  <c r="W441" i="22"/>
  <c r="T442" i="22"/>
  <c r="V442" i="22"/>
  <c r="W442" i="22"/>
  <c r="T443" i="22"/>
  <c r="V443" i="22"/>
  <c r="W443" i="22"/>
  <c r="T444" i="22"/>
  <c r="V444" i="22"/>
  <c r="W444" i="22"/>
  <c r="T445" i="22"/>
  <c r="V445" i="22"/>
  <c r="W445" i="22"/>
  <c r="T446" i="22"/>
  <c r="V446" i="22"/>
  <c r="W446" i="22"/>
  <c r="T447" i="22"/>
  <c r="V447" i="22"/>
  <c r="W447" i="22"/>
  <c r="T448" i="22"/>
  <c r="V448" i="22"/>
  <c r="W448" i="22"/>
  <c r="T449" i="22"/>
  <c r="V449" i="22"/>
  <c r="W449" i="22"/>
  <c r="T450" i="22"/>
  <c r="V450" i="22"/>
  <c r="W450" i="22"/>
  <c r="T451" i="22"/>
  <c r="V451" i="22"/>
  <c r="W451" i="22"/>
  <c r="T452" i="22"/>
  <c r="V452" i="22"/>
  <c r="W452" i="22"/>
  <c r="T453" i="22"/>
  <c r="V453" i="22"/>
  <c r="W453" i="22"/>
  <c r="T454" i="22"/>
  <c r="V454" i="22"/>
  <c r="W454" i="22"/>
  <c r="T455" i="22"/>
  <c r="V455" i="22"/>
  <c r="W455" i="22"/>
  <c r="T456" i="22"/>
  <c r="V456" i="22"/>
  <c r="W456" i="22"/>
  <c r="T457" i="22"/>
  <c r="V457" i="22"/>
  <c r="W457" i="22"/>
  <c r="T458" i="22"/>
  <c r="V458" i="22"/>
  <c r="W458" i="22"/>
  <c r="T459" i="22"/>
  <c r="V459" i="22"/>
  <c r="W459" i="22"/>
  <c r="T460" i="22"/>
  <c r="V460" i="22"/>
  <c r="W460" i="22"/>
  <c r="T461" i="22"/>
  <c r="V461" i="22"/>
  <c r="W461" i="22"/>
  <c r="T462" i="22"/>
  <c r="V462" i="22"/>
  <c r="W462" i="22"/>
  <c r="T463" i="22"/>
  <c r="V463" i="22"/>
  <c r="W463" i="22"/>
  <c r="T464" i="22"/>
  <c r="V464" i="22"/>
  <c r="W464" i="22"/>
  <c r="T465" i="22"/>
  <c r="V465" i="22"/>
  <c r="W465" i="22"/>
  <c r="T466" i="22"/>
  <c r="V466" i="22"/>
  <c r="W466" i="22"/>
  <c r="T467" i="22"/>
  <c r="V467" i="22"/>
  <c r="W467" i="22"/>
  <c r="T468" i="22"/>
  <c r="V468" i="22"/>
  <c r="W468" i="22"/>
  <c r="T469" i="22"/>
  <c r="V469" i="22"/>
  <c r="W469" i="22"/>
  <c r="T470" i="22"/>
  <c r="V470" i="22"/>
  <c r="W470" i="22"/>
  <c r="T471" i="22"/>
  <c r="V471" i="22"/>
  <c r="W471" i="22"/>
  <c r="T472" i="22"/>
  <c r="V472" i="22"/>
  <c r="W472" i="22"/>
  <c r="T473" i="22"/>
  <c r="V473" i="22"/>
  <c r="W473" i="22"/>
  <c r="T474" i="22"/>
  <c r="V474" i="22"/>
  <c r="W474" i="22"/>
  <c r="T475" i="22"/>
  <c r="V475" i="22"/>
  <c r="W475" i="22"/>
  <c r="T476" i="22"/>
  <c r="V476" i="22"/>
  <c r="W476" i="22"/>
  <c r="T477" i="22"/>
  <c r="V477" i="22"/>
  <c r="W477" i="22"/>
  <c r="T478" i="22"/>
  <c r="V478" i="22"/>
  <c r="W478" i="22"/>
  <c r="T479" i="22"/>
  <c r="V479" i="22"/>
  <c r="W479" i="22"/>
  <c r="T480" i="22"/>
  <c r="V480" i="22"/>
  <c r="W480" i="22"/>
  <c r="T481" i="22"/>
  <c r="V481" i="22"/>
  <c r="W481" i="22"/>
  <c r="T482" i="22"/>
  <c r="V482" i="22"/>
  <c r="W482" i="22"/>
  <c r="T483" i="22"/>
  <c r="V483" i="22"/>
  <c r="W483" i="22"/>
  <c r="T484" i="22"/>
  <c r="V484" i="22"/>
  <c r="W484" i="22"/>
  <c r="T485" i="22"/>
  <c r="V485" i="22"/>
  <c r="W485" i="22"/>
  <c r="T486" i="22"/>
  <c r="V486" i="22"/>
  <c r="W486" i="22"/>
  <c r="T487" i="22"/>
  <c r="V487" i="22"/>
  <c r="W487" i="22"/>
  <c r="T488" i="22"/>
  <c r="V488" i="22"/>
  <c r="W488" i="22"/>
  <c r="T489" i="22"/>
  <c r="V489" i="22"/>
  <c r="W489" i="22"/>
  <c r="T490" i="22"/>
  <c r="V490" i="22"/>
  <c r="W490" i="22"/>
  <c r="T491" i="22"/>
  <c r="V491" i="22"/>
  <c r="W491" i="22"/>
  <c r="T492" i="22"/>
  <c r="V492" i="22"/>
  <c r="W492" i="22"/>
  <c r="T493" i="22"/>
  <c r="V493" i="22"/>
  <c r="W493" i="22"/>
  <c r="T494" i="22"/>
  <c r="V494" i="22"/>
  <c r="W494" i="22"/>
  <c r="T495" i="22"/>
  <c r="V495" i="22"/>
  <c r="W495" i="22"/>
  <c r="T496" i="22"/>
  <c r="V496" i="22"/>
  <c r="W496" i="22"/>
  <c r="T497" i="22"/>
  <c r="V497" i="22"/>
  <c r="W497" i="22"/>
  <c r="T498" i="22"/>
  <c r="V498" i="22"/>
  <c r="W498" i="22"/>
  <c r="T499" i="22"/>
  <c r="V499" i="22"/>
  <c r="W499" i="22"/>
  <c r="T500" i="22"/>
  <c r="V500" i="22"/>
  <c r="W500" i="22"/>
  <c r="T501" i="22"/>
  <c r="V501" i="22"/>
  <c r="W501" i="22"/>
  <c r="T502" i="22"/>
  <c r="V502" i="22"/>
  <c r="W502" i="22"/>
  <c r="T503" i="22"/>
  <c r="V503" i="22"/>
  <c r="W503" i="22"/>
  <c r="T504" i="22"/>
  <c r="V504" i="22"/>
  <c r="W504" i="22"/>
  <c r="T505" i="22"/>
  <c r="V505" i="22"/>
  <c r="W505" i="22"/>
  <c r="T506" i="22"/>
  <c r="V506" i="22"/>
  <c r="W506" i="22"/>
  <c r="T507" i="22"/>
  <c r="V507" i="22"/>
  <c r="W507" i="22"/>
  <c r="T508" i="22"/>
  <c r="V508" i="22"/>
  <c r="W508" i="22"/>
  <c r="T509" i="22"/>
  <c r="V509" i="22"/>
  <c r="W509" i="22"/>
  <c r="T510" i="22"/>
  <c r="V510" i="22"/>
  <c r="W510" i="22"/>
  <c r="T511" i="22"/>
  <c r="V511" i="22"/>
  <c r="W511" i="22"/>
  <c r="T512" i="22"/>
  <c r="V512" i="22"/>
  <c r="W512" i="22"/>
  <c r="T513" i="22"/>
  <c r="V513" i="22"/>
  <c r="W513" i="22"/>
  <c r="T514" i="22"/>
  <c r="V514" i="22"/>
  <c r="W514" i="22"/>
  <c r="T515" i="22"/>
  <c r="V515" i="22"/>
  <c r="W515" i="22"/>
  <c r="T516" i="22"/>
  <c r="V516" i="22"/>
  <c r="W516" i="22"/>
  <c r="T517" i="22"/>
  <c r="V517" i="22"/>
  <c r="W517" i="22"/>
  <c r="T518" i="22"/>
  <c r="V518" i="22"/>
  <c r="W518" i="22"/>
  <c r="T519" i="22"/>
  <c r="V519" i="22"/>
  <c r="W519" i="22"/>
  <c r="T520" i="22"/>
  <c r="V520" i="22"/>
  <c r="W520" i="22"/>
  <c r="T521" i="22"/>
  <c r="V521" i="22"/>
  <c r="W521" i="22"/>
  <c r="T522" i="22"/>
  <c r="V522" i="22"/>
  <c r="W522" i="22"/>
  <c r="T523" i="22"/>
  <c r="V523" i="22"/>
  <c r="W523" i="22"/>
  <c r="T524" i="22"/>
  <c r="V524" i="22"/>
  <c r="W524" i="22"/>
  <c r="T525" i="22"/>
  <c r="V525" i="22"/>
  <c r="W525" i="22"/>
  <c r="T526" i="22"/>
  <c r="V526" i="22"/>
  <c r="W526" i="22"/>
  <c r="T527" i="22"/>
  <c r="V527" i="22"/>
  <c r="W527" i="22"/>
  <c r="T528" i="22"/>
  <c r="V528" i="22"/>
  <c r="W528" i="22"/>
  <c r="T529" i="22"/>
  <c r="V529" i="22"/>
  <c r="W529" i="22"/>
  <c r="T530" i="22"/>
  <c r="V530" i="22"/>
  <c r="W530" i="22"/>
  <c r="T531" i="22"/>
  <c r="V531" i="22"/>
  <c r="W531" i="22"/>
  <c r="T532" i="22"/>
  <c r="V532" i="22"/>
  <c r="W532" i="22"/>
  <c r="T533" i="22"/>
  <c r="V533" i="22"/>
  <c r="W533" i="22"/>
  <c r="T534" i="22"/>
  <c r="V534" i="22"/>
  <c r="W534" i="22"/>
  <c r="T535" i="22"/>
  <c r="V535" i="22"/>
  <c r="W535" i="22"/>
  <c r="T536" i="22"/>
  <c r="V536" i="22"/>
  <c r="W536" i="22"/>
  <c r="T537" i="22"/>
  <c r="V537" i="22"/>
  <c r="W537" i="22"/>
  <c r="T538" i="22"/>
  <c r="V538" i="22"/>
  <c r="W538" i="22"/>
  <c r="T539" i="22"/>
  <c r="V539" i="22"/>
  <c r="W539" i="22"/>
  <c r="T540" i="22"/>
  <c r="V540" i="22"/>
  <c r="W540" i="22"/>
  <c r="T541" i="22"/>
  <c r="V541" i="22"/>
  <c r="W541" i="22"/>
  <c r="T542" i="22"/>
  <c r="V542" i="22"/>
  <c r="W542" i="22"/>
  <c r="T543" i="22"/>
  <c r="V543" i="22"/>
  <c r="W543" i="22"/>
  <c r="T544" i="22"/>
  <c r="V544" i="22"/>
  <c r="W544" i="22"/>
  <c r="T545" i="22"/>
  <c r="V545" i="22"/>
  <c r="W545" i="22"/>
  <c r="T546" i="22"/>
  <c r="V546" i="22"/>
  <c r="W546" i="22"/>
  <c r="T547" i="22"/>
  <c r="V547" i="22"/>
  <c r="W547" i="22"/>
  <c r="T548" i="22"/>
  <c r="V548" i="22"/>
  <c r="W548" i="22"/>
  <c r="T549" i="22"/>
  <c r="V549" i="22"/>
  <c r="W549" i="22"/>
  <c r="T550" i="22"/>
  <c r="V550" i="22"/>
  <c r="W550" i="22"/>
  <c r="T551" i="22"/>
  <c r="V551" i="22"/>
  <c r="W551" i="22"/>
  <c r="T552" i="22"/>
  <c r="V552" i="22"/>
  <c r="W552" i="22"/>
  <c r="T553" i="22"/>
  <c r="V553" i="22"/>
  <c r="W553" i="22"/>
  <c r="T554" i="22"/>
  <c r="V554" i="22"/>
  <c r="W554" i="22"/>
  <c r="T555" i="22"/>
  <c r="V555" i="22"/>
  <c r="W555" i="22"/>
  <c r="T556" i="22"/>
  <c r="V556" i="22"/>
  <c r="W556" i="22"/>
  <c r="T557" i="22"/>
  <c r="V557" i="22"/>
  <c r="W557" i="22"/>
  <c r="T558" i="22"/>
  <c r="V558" i="22"/>
  <c r="W558" i="22"/>
  <c r="T559" i="22"/>
  <c r="V559" i="22"/>
  <c r="W559" i="22"/>
  <c r="T560" i="22"/>
  <c r="V560" i="22"/>
  <c r="W560" i="22"/>
  <c r="T561" i="22"/>
  <c r="V561" i="22"/>
  <c r="W561" i="22"/>
  <c r="T562" i="22"/>
  <c r="V562" i="22"/>
  <c r="W562" i="22"/>
  <c r="T563" i="22"/>
  <c r="V563" i="22"/>
  <c r="W563" i="22"/>
  <c r="T564" i="22"/>
  <c r="V564" i="22"/>
  <c r="W564" i="22"/>
  <c r="T565" i="22"/>
  <c r="V565" i="22"/>
  <c r="W565" i="22"/>
  <c r="T566" i="22"/>
  <c r="V566" i="22"/>
  <c r="W566" i="22"/>
  <c r="T567" i="22"/>
  <c r="V567" i="22"/>
  <c r="W567" i="22"/>
  <c r="T568" i="22"/>
  <c r="V568" i="22"/>
  <c r="W568" i="22"/>
  <c r="T569" i="22"/>
  <c r="V569" i="22"/>
  <c r="W569" i="22"/>
  <c r="T570" i="22"/>
  <c r="V570" i="22"/>
  <c r="W570" i="22"/>
  <c r="T571" i="22"/>
  <c r="V571" i="22"/>
  <c r="W571" i="22"/>
  <c r="T572" i="22"/>
  <c r="V572" i="22"/>
  <c r="W572" i="22"/>
  <c r="T573" i="22"/>
  <c r="V573" i="22"/>
  <c r="W573" i="22"/>
  <c r="T574" i="22"/>
  <c r="V574" i="22"/>
  <c r="W574" i="22"/>
  <c r="T575" i="22"/>
  <c r="V575" i="22"/>
  <c r="W575" i="22"/>
  <c r="T576" i="22"/>
  <c r="V576" i="22"/>
  <c r="W576" i="22"/>
  <c r="T577" i="22"/>
  <c r="V577" i="22"/>
  <c r="W577" i="22"/>
  <c r="T578" i="22"/>
  <c r="V578" i="22"/>
  <c r="W578" i="22"/>
  <c r="T579" i="22"/>
  <c r="V579" i="22"/>
  <c r="W579" i="22"/>
  <c r="T580" i="22"/>
  <c r="V580" i="22"/>
  <c r="W580" i="22"/>
  <c r="T581" i="22"/>
  <c r="V581" i="22"/>
  <c r="W581" i="22"/>
  <c r="T582" i="22"/>
  <c r="V582" i="22"/>
  <c r="W582" i="22"/>
  <c r="T583" i="22"/>
  <c r="V583" i="22"/>
  <c r="W583" i="22"/>
  <c r="T584" i="22"/>
  <c r="V584" i="22"/>
  <c r="W584" i="22"/>
  <c r="T585" i="22"/>
  <c r="V585" i="22"/>
  <c r="W585" i="22"/>
  <c r="T586" i="22"/>
  <c r="V586" i="22"/>
  <c r="W586" i="22"/>
  <c r="T587" i="22"/>
  <c r="V587" i="22"/>
  <c r="W587" i="22"/>
  <c r="T588" i="22"/>
  <c r="V588" i="22"/>
  <c r="W588" i="22"/>
  <c r="T589" i="22"/>
  <c r="V589" i="22"/>
  <c r="W589" i="22"/>
  <c r="T590" i="22"/>
  <c r="V590" i="22"/>
  <c r="W590" i="22"/>
  <c r="T591" i="22"/>
  <c r="V591" i="22"/>
  <c r="W591" i="22"/>
  <c r="T592" i="22"/>
  <c r="V592" i="22"/>
  <c r="W592" i="22"/>
  <c r="T593" i="22"/>
  <c r="V593" i="22"/>
  <c r="W593" i="22"/>
  <c r="T594" i="22"/>
  <c r="V594" i="22"/>
  <c r="W594" i="22"/>
  <c r="T595" i="22"/>
  <c r="V595" i="22"/>
  <c r="W595" i="22"/>
  <c r="T596" i="22"/>
  <c r="V596" i="22"/>
  <c r="W596" i="22"/>
  <c r="T597" i="22"/>
  <c r="V597" i="22"/>
  <c r="W597" i="22"/>
  <c r="T598" i="22"/>
  <c r="V598" i="22"/>
  <c r="W598" i="22"/>
  <c r="T599" i="22"/>
  <c r="V599" i="22"/>
  <c r="W599" i="22"/>
  <c r="T600" i="22"/>
  <c r="V600" i="22"/>
  <c r="W600" i="22"/>
  <c r="T601" i="22"/>
  <c r="V601" i="22"/>
  <c r="W601" i="22"/>
  <c r="T602" i="22"/>
  <c r="V602" i="22"/>
  <c r="W602" i="22"/>
  <c r="T603" i="22"/>
  <c r="V603" i="22"/>
  <c r="W603" i="22"/>
  <c r="T604" i="22"/>
  <c r="V604" i="22"/>
  <c r="W604" i="22"/>
  <c r="T605" i="22"/>
  <c r="V605" i="22"/>
  <c r="W605" i="22"/>
  <c r="T606" i="22"/>
  <c r="V606" i="22"/>
  <c r="W606" i="22"/>
  <c r="T607" i="22"/>
  <c r="V607" i="22"/>
  <c r="W607" i="22"/>
  <c r="T608" i="22"/>
  <c r="V608" i="22"/>
  <c r="W608" i="22"/>
  <c r="T609" i="22"/>
  <c r="V609" i="22"/>
  <c r="W609" i="22"/>
  <c r="T610" i="22"/>
  <c r="V610" i="22"/>
  <c r="W610" i="22"/>
  <c r="T611" i="22"/>
  <c r="V611" i="22"/>
  <c r="W611" i="22"/>
  <c r="T612" i="22"/>
  <c r="V612" i="22"/>
  <c r="W612" i="22"/>
  <c r="T613" i="22"/>
  <c r="V613" i="22"/>
  <c r="W613" i="22"/>
  <c r="T614" i="22"/>
  <c r="V614" i="22"/>
  <c r="W614" i="22"/>
  <c r="T615" i="22"/>
  <c r="V615" i="22"/>
  <c r="W615" i="22"/>
  <c r="T616" i="22"/>
  <c r="V616" i="22"/>
  <c r="W616" i="22"/>
  <c r="T617" i="22"/>
  <c r="V617" i="22"/>
  <c r="W617" i="22"/>
  <c r="T618" i="22"/>
  <c r="V618" i="22"/>
  <c r="W618" i="22"/>
  <c r="T619" i="22"/>
  <c r="V619" i="22"/>
  <c r="W619" i="22"/>
  <c r="T620" i="22"/>
  <c r="V620" i="22"/>
  <c r="W620" i="22"/>
  <c r="T621" i="22"/>
  <c r="V621" i="22"/>
  <c r="W621" i="22"/>
  <c r="T622" i="22"/>
  <c r="V622" i="22"/>
  <c r="W622" i="22"/>
  <c r="T623" i="22"/>
  <c r="V623" i="22"/>
  <c r="W623" i="22"/>
  <c r="T624" i="22"/>
  <c r="V624" i="22"/>
  <c r="W624" i="22"/>
  <c r="T625" i="22"/>
  <c r="V625" i="22"/>
  <c r="W625" i="22"/>
  <c r="T626" i="22"/>
  <c r="V626" i="22"/>
  <c r="W626" i="22"/>
  <c r="T627" i="22"/>
  <c r="V627" i="22"/>
  <c r="W627" i="22"/>
  <c r="T628" i="22"/>
  <c r="V628" i="22"/>
  <c r="W628" i="22"/>
  <c r="T629" i="22"/>
  <c r="V629" i="22"/>
  <c r="W629" i="22"/>
  <c r="T630" i="22"/>
  <c r="V630" i="22"/>
  <c r="W630" i="22"/>
  <c r="T631" i="22"/>
  <c r="V631" i="22"/>
  <c r="W631" i="22"/>
  <c r="T632" i="22"/>
  <c r="V632" i="22"/>
  <c r="W632" i="22"/>
  <c r="T633" i="22"/>
  <c r="V633" i="22"/>
  <c r="W633" i="22"/>
  <c r="T634" i="22"/>
  <c r="V634" i="22"/>
  <c r="W634" i="22"/>
  <c r="T635" i="22"/>
  <c r="V635" i="22"/>
  <c r="W635" i="22"/>
  <c r="T636" i="22"/>
  <c r="V636" i="22"/>
  <c r="W636" i="22"/>
  <c r="T637" i="22"/>
  <c r="V637" i="22"/>
  <c r="W637" i="22"/>
  <c r="T638" i="22"/>
  <c r="V638" i="22"/>
  <c r="W638" i="22"/>
  <c r="T639" i="22"/>
  <c r="V639" i="22"/>
  <c r="W639" i="22"/>
  <c r="T640" i="22"/>
  <c r="V640" i="22"/>
  <c r="W640" i="22"/>
  <c r="T641" i="22"/>
  <c r="V641" i="22"/>
  <c r="W641" i="22"/>
  <c r="T642" i="22"/>
  <c r="V642" i="22"/>
  <c r="W642" i="22"/>
  <c r="T643" i="22"/>
  <c r="V643" i="22"/>
  <c r="W643" i="22"/>
  <c r="T644" i="22"/>
  <c r="V644" i="22"/>
  <c r="W644" i="22"/>
  <c r="T645" i="22"/>
  <c r="V645" i="22"/>
  <c r="W645" i="22"/>
  <c r="T646" i="22"/>
  <c r="V646" i="22"/>
  <c r="W646" i="22"/>
  <c r="T647" i="22"/>
  <c r="V647" i="22"/>
  <c r="W647" i="22"/>
  <c r="T648" i="22"/>
  <c r="V648" i="22"/>
  <c r="W648" i="22"/>
  <c r="T649" i="22"/>
  <c r="V649" i="22"/>
  <c r="W649" i="22"/>
  <c r="T650" i="22"/>
  <c r="V650" i="22"/>
  <c r="W650" i="22"/>
  <c r="T651" i="22"/>
  <c r="V651" i="22"/>
  <c r="W651" i="22"/>
  <c r="T652" i="22"/>
  <c r="V652" i="22"/>
  <c r="W652" i="22"/>
  <c r="T653" i="22"/>
  <c r="V653" i="22"/>
  <c r="W653" i="22"/>
  <c r="T654" i="22"/>
  <c r="V654" i="22"/>
  <c r="W654" i="22"/>
  <c r="T655" i="22"/>
  <c r="V655" i="22"/>
  <c r="W655" i="22"/>
  <c r="T656" i="22"/>
  <c r="V656" i="22"/>
  <c r="W656" i="22"/>
  <c r="T657" i="22"/>
  <c r="V657" i="22"/>
  <c r="W657" i="22"/>
  <c r="T658" i="22"/>
  <c r="V658" i="22"/>
  <c r="W658" i="22"/>
  <c r="T659" i="22"/>
  <c r="V659" i="22"/>
  <c r="W659" i="22"/>
  <c r="T660" i="22"/>
  <c r="V660" i="22"/>
  <c r="W660" i="22"/>
  <c r="T661" i="22"/>
  <c r="V661" i="22"/>
  <c r="W661" i="22"/>
  <c r="T662" i="22"/>
  <c r="V662" i="22"/>
  <c r="W662" i="22"/>
  <c r="T663" i="22"/>
  <c r="V663" i="22"/>
  <c r="W663" i="22"/>
  <c r="T664" i="22"/>
  <c r="V664" i="22"/>
  <c r="W664" i="22"/>
  <c r="T669" i="22"/>
  <c r="V669" i="22"/>
  <c r="W669" i="22"/>
  <c r="T670" i="22"/>
  <c r="V670" i="22"/>
  <c r="W670" i="22"/>
  <c r="T671" i="22"/>
  <c r="V671" i="22"/>
  <c r="W671" i="22"/>
  <c r="T672" i="22"/>
  <c r="V672" i="22"/>
  <c r="W672" i="22"/>
  <c r="T673" i="22"/>
  <c r="V673" i="22"/>
  <c r="W673" i="22"/>
  <c r="T674" i="22"/>
  <c r="V674" i="22"/>
  <c r="W674" i="22"/>
  <c r="T675" i="22"/>
  <c r="V675" i="22"/>
  <c r="W675" i="22"/>
  <c r="T676" i="22"/>
  <c r="V676" i="22"/>
  <c r="W676" i="22"/>
  <c r="T677" i="22"/>
  <c r="V677" i="22"/>
  <c r="W677" i="22"/>
  <c r="T678" i="22"/>
  <c r="V678" i="22"/>
  <c r="W678" i="22"/>
  <c r="T679" i="22"/>
  <c r="V679" i="22"/>
  <c r="W679" i="22"/>
  <c r="T680" i="22"/>
  <c r="V680" i="22"/>
  <c r="W680" i="22"/>
  <c r="T681" i="22"/>
  <c r="V681" i="22"/>
  <c r="W681" i="22"/>
  <c r="T682" i="22"/>
  <c r="V682" i="22"/>
  <c r="W682" i="22"/>
  <c r="T683" i="22"/>
  <c r="V683" i="22"/>
  <c r="W683" i="22"/>
  <c r="T684" i="22"/>
  <c r="V684" i="22"/>
  <c r="W684" i="22"/>
  <c r="T685" i="22"/>
  <c r="V685" i="22"/>
  <c r="W685" i="22"/>
  <c r="T686" i="22"/>
  <c r="V686" i="22"/>
  <c r="W686" i="22"/>
  <c r="T687" i="22"/>
  <c r="V687" i="22"/>
  <c r="W687" i="22"/>
  <c r="T688" i="22"/>
  <c r="V688" i="22"/>
  <c r="W688" i="22"/>
  <c r="T689" i="22"/>
  <c r="V689" i="22"/>
  <c r="W689" i="22"/>
  <c r="T690" i="22"/>
  <c r="V690" i="22"/>
  <c r="W690" i="22"/>
  <c r="T691" i="22"/>
  <c r="V691" i="22"/>
  <c r="W691" i="22"/>
  <c r="T692" i="22"/>
  <c r="V692" i="22"/>
  <c r="W692" i="22"/>
  <c r="T693" i="22"/>
  <c r="V693" i="22"/>
  <c r="W693" i="22"/>
  <c r="T694" i="22"/>
  <c r="V694" i="22"/>
  <c r="W694" i="22"/>
  <c r="T695" i="22"/>
  <c r="V695" i="22"/>
  <c r="W695" i="22"/>
  <c r="T696" i="22"/>
  <c r="V696" i="22"/>
  <c r="W696" i="22"/>
  <c r="T697" i="22"/>
  <c r="V697" i="22"/>
  <c r="W697" i="22"/>
  <c r="T698" i="22"/>
  <c r="V698" i="22"/>
  <c r="W698" i="22"/>
  <c r="T699" i="22"/>
  <c r="V699" i="22"/>
  <c r="W699" i="22"/>
  <c r="T700" i="22"/>
  <c r="V700" i="22"/>
  <c r="W700" i="22"/>
  <c r="T701" i="22"/>
  <c r="V701" i="22"/>
  <c r="W701" i="22"/>
  <c r="T702" i="22"/>
  <c r="V702" i="22"/>
  <c r="W702" i="22"/>
  <c r="T703" i="22"/>
  <c r="V703" i="22"/>
  <c r="W703" i="22"/>
  <c r="T704" i="22"/>
  <c r="V704" i="22"/>
  <c r="W704" i="22"/>
  <c r="T705" i="22"/>
  <c r="V705" i="22"/>
  <c r="W705" i="22"/>
  <c r="T706" i="22"/>
  <c r="V706" i="22"/>
  <c r="W706" i="22"/>
  <c r="T707" i="22"/>
  <c r="V707" i="22"/>
  <c r="W707" i="22"/>
  <c r="T708" i="22"/>
  <c r="V708" i="22"/>
  <c r="W708" i="22"/>
  <c r="T709" i="22"/>
  <c r="V709" i="22"/>
  <c r="W709" i="22"/>
  <c r="T710" i="22"/>
  <c r="V710" i="22"/>
  <c r="W710" i="22"/>
  <c r="T711" i="22"/>
  <c r="V711" i="22"/>
  <c r="W711" i="22"/>
  <c r="T712" i="22"/>
  <c r="V712" i="22"/>
  <c r="W712" i="22"/>
  <c r="T713" i="22"/>
  <c r="V713" i="22"/>
  <c r="W713" i="22"/>
  <c r="T714" i="22"/>
  <c r="V714" i="22"/>
  <c r="W714" i="22"/>
  <c r="T715" i="22"/>
  <c r="V715" i="22"/>
  <c r="W715" i="22"/>
  <c r="T716" i="22"/>
  <c r="V716" i="22"/>
  <c r="W716" i="22"/>
  <c r="T717" i="22"/>
  <c r="V717" i="22"/>
  <c r="W717" i="22"/>
  <c r="T718" i="22"/>
  <c r="V718" i="22"/>
  <c r="W718" i="22"/>
  <c r="T719" i="22"/>
  <c r="V719" i="22"/>
  <c r="W719" i="22"/>
  <c r="T720" i="22"/>
  <c r="V720" i="22"/>
  <c r="W720" i="22"/>
  <c r="T721" i="22"/>
  <c r="V721" i="22"/>
  <c r="W721" i="22"/>
  <c r="T722" i="22"/>
  <c r="V722" i="22"/>
  <c r="W722" i="22"/>
  <c r="T723" i="22"/>
  <c r="V723" i="22"/>
  <c r="W723" i="22"/>
  <c r="T724" i="22"/>
  <c r="V724" i="22"/>
  <c r="W724" i="22"/>
  <c r="T725" i="22"/>
  <c r="V725" i="22"/>
  <c r="W725" i="22"/>
  <c r="T726" i="22"/>
  <c r="V726" i="22"/>
  <c r="W726" i="22"/>
  <c r="T727" i="22"/>
  <c r="V727" i="22"/>
  <c r="W727" i="22"/>
  <c r="T728" i="22"/>
  <c r="V728" i="22"/>
  <c r="W728" i="22"/>
  <c r="T729" i="22"/>
  <c r="V729" i="22"/>
  <c r="W729" i="22"/>
  <c r="T730" i="22"/>
  <c r="V730" i="22"/>
  <c r="W730" i="22"/>
  <c r="T731" i="22"/>
  <c r="V731" i="22"/>
  <c r="W731" i="22"/>
  <c r="T732" i="22"/>
  <c r="V732" i="22"/>
  <c r="W732" i="22"/>
  <c r="T733" i="22"/>
  <c r="V733" i="22"/>
  <c r="W733" i="22"/>
  <c r="T734" i="22"/>
  <c r="V734" i="22"/>
  <c r="W734" i="22"/>
  <c r="T735" i="22"/>
  <c r="V735" i="22"/>
  <c r="W735" i="22"/>
  <c r="T736" i="22"/>
  <c r="V736" i="22"/>
  <c r="W736" i="22"/>
  <c r="T737" i="22"/>
  <c r="V737" i="22"/>
  <c r="W737" i="22"/>
  <c r="T738" i="22"/>
  <c r="V738" i="22"/>
  <c r="W738" i="22"/>
  <c r="T739" i="22"/>
  <c r="V739" i="22"/>
  <c r="W739" i="22"/>
  <c r="T740" i="22"/>
  <c r="V740" i="22"/>
  <c r="W740" i="22"/>
  <c r="T741" i="22"/>
  <c r="V741" i="22"/>
  <c r="W741" i="22"/>
  <c r="T742" i="22"/>
  <c r="V742" i="22"/>
  <c r="W742" i="22"/>
  <c r="T743" i="22"/>
  <c r="V743" i="22"/>
  <c r="W743" i="22"/>
  <c r="T744" i="22"/>
  <c r="V744" i="22"/>
  <c r="W744" i="22"/>
  <c r="T745" i="22"/>
  <c r="V745" i="22"/>
  <c r="W745" i="22"/>
  <c r="T746" i="22"/>
  <c r="V746" i="22"/>
  <c r="W746" i="22"/>
  <c r="T747" i="22"/>
  <c r="V747" i="22"/>
  <c r="W747" i="22"/>
  <c r="T748" i="22"/>
  <c r="V748" i="22"/>
  <c r="W748" i="22"/>
  <c r="T749" i="22"/>
  <c r="V749" i="22"/>
  <c r="W749" i="22"/>
  <c r="T750" i="22"/>
  <c r="V750" i="22"/>
  <c r="W750" i="22"/>
  <c r="T751" i="22"/>
  <c r="V751" i="22"/>
  <c r="W751" i="22"/>
  <c r="T752" i="22"/>
  <c r="V752" i="22"/>
  <c r="W752" i="22"/>
  <c r="T753" i="22"/>
  <c r="V753" i="22"/>
  <c r="W753" i="22"/>
  <c r="T754" i="22"/>
  <c r="V754" i="22"/>
  <c r="W754" i="22"/>
  <c r="T755" i="22"/>
  <c r="V755" i="22"/>
  <c r="W755" i="22"/>
  <c r="T756" i="22"/>
  <c r="V756" i="22"/>
  <c r="W756" i="22"/>
  <c r="T757" i="22"/>
  <c r="V757" i="22"/>
  <c r="W757" i="22"/>
  <c r="T758" i="22"/>
  <c r="V758" i="22"/>
  <c r="W758" i="22"/>
  <c r="T759" i="22"/>
  <c r="V759" i="22"/>
  <c r="W759" i="22"/>
  <c r="T760" i="22"/>
  <c r="V760" i="22"/>
  <c r="W760" i="22"/>
  <c r="T761" i="22"/>
  <c r="V761" i="22"/>
  <c r="W761" i="22"/>
  <c r="T762" i="22"/>
  <c r="V762" i="22"/>
  <c r="W762" i="22"/>
  <c r="T763" i="22"/>
  <c r="V763" i="22"/>
  <c r="W763" i="22"/>
  <c r="T764" i="22"/>
  <c r="V764" i="22"/>
  <c r="W764" i="22"/>
  <c r="T765" i="22"/>
  <c r="V765" i="22"/>
  <c r="W765" i="22"/>
  <c r="T766" i="22"/>
  <c r="V766" i="22"/>
  <c r="W766" i="22"/>
  <c r="T767" i="22"/>
  <c r="V767" i="22"/>
  <c r="W767" i="22"/>
  <c r="T768" i="22"/>
  <c r="V768" i="22"/>
  <c r="W768" i="22"/>
  <c r="T769" i="22"/>
  <c r="V769" i="22"/>
  <c r="W769" i="22"/>
  <c r="T770" i="22"/>
  <c r="V770" i="22"/>
  <c r="W770" i="22"/>
  <c r="T771" i="22"/>
  <c r="V771" i="22"/>
  <c r="W771" i="22"/>
  <c r="T772" i="22"/>
  <c r="V772" i="22"/>
  <c r="W772" i="22"/>
  <c r="T773" i="22"/>
  <c r="V773" i="22"/>
  <c r="W773" i="22"/>
  <c r="T774" i="22"/>
  <c r="V774" i="22"/>
  <c r="W774" i="22"/>
  <c r="T775" i="22"/>
  <c r="V775" i="22"/>
  <c r="W775" i="22"/>
  <c r="T776" i="22"/>
  <c r="V776" i="22"/>
  <c r="W776" i="22"/>
  <c r="T777" i="22"/>
  <c r="V777" i="22"/>
  <c r="W777" i="22"/>
  <c r="T778" i="22"/>
  <c r="V778" i="22"/>
  <c r="W778" i="22"/>
  <c r="T779" i="22"/>
  <c r="V779" i="22"/>
  <c r="W779" i="22"/>
  <c r="T780" i="22"/>
  <c r="V780" i="22"/>
  <c r="W780" i="22"/>
  <c r="T781" i="22"/>
  <c r="V781" i="22"/>
  <c r="W781" i="22"/>
  <c r="T782" i="22"/>
  <c r="V782" i="22"/>
  <c r="W782" i="22"/>
  <c r="T783" i="22"/>
  <c r="V783" i="22"/>
  <c r="W783" i="22"/>
  <c r="T784" i="22"/>
  <c r="V784" i="22"/>
  <c r="W784" i="22"/>
  <c r="T785" i="22"/>
  <c r="V785" i="22"/>
  <c r="W785" i="22"/>
  <c r="T786" i="22"/>
  <c r="V786" i="22"/>
  <c r="W786" i="22"/>
  <c r="T787" i="22"/>
  <c r="V787" i="22"/>
  <c r="W787" i="22"/>
  <c r="T788" i="22"/>
  <c r="V788" i="22"/>
  <c r="W788" i="22"/>
  <c r="T789" i="22"/>
  <c r="V789" i="22"/>
  <c r="W789" i="22"/>
  <c r="T790" i="22"/>
  <c r="V790" i="22"/>
  <c r="W790" i="22"/>
  <c r="T791" i="22"/>
  <c r="V791" i="22"/>
  <c r="W791" i="22"/>
  <c r="T792" i="22"/>
  <c r="V792" i="22"/>
  <c r="W792" i="22"/>
  <c r="T793" i="22"/>
  <c r="V793" i="22"/>
  <c r="W793" i="22"/>
  <c r="T794" i="22"/>
  <c r="V794" i="22"/>
  <c r="W794" i="22"/>
  <c r="T795" i="22"/>
  <c r="V795" i="22"/>
  <c r="W795" i="22"/>
  <c r="T796" i="22"/>
  <c r="V796" i="22"/>
  <c r="W796" i="22"/>
  <c r="T797" i="22"/>
  <c r="V797" i="22"/>
  <c r="W797" i="22"/>
  <c r="T798" i="22"/>
  <c r="V798" i="22"/>
  <c r="W798" i="22"/>
  <c r="T799" i="22"/>
  <c r="V799" i="22"/>
  <c r="W799" i="22"/>
  <c r="T800" i="22"/>
  <c r="V800" i="22"/>
  <c r="W800" i="22"/>
  <c r="T801" i="22"/>
  <c r="V801" i="22"/>
  <c r="W801" i="22"/>
  <c r="T802" i="22"/>
  <c r="V802" i="22"/>
  <c r="W802" i="22"/>
  <c r="T803" i="22"/>
  <c r="V803" i="22"/>
  <c r="W803" i="22"/>
  <c r="T804" i="22"/>
  <c r="V804" i="22"/>
  <c r="W804" i="22"/>
  <c r="T805" i="22"/>
  <c r="V805" i="22"/>
  <c r="W805" i="22"/>
  <c r="T806" i="22"/>
  <c r="V806" i="22"/>
  <c r="W806" i="22"/>
  <c r="T807" i="22"/>
  <c r="V807" i="22"/>
  <c r="W807" i="22"/>
  <c r="T808" i="22"/>
  <c r="V808" i="22"/>
  <c r="W808" i="22"/>
  <c r="T809" i="22"/>
  <c r="V809" i="22"/>
  <c r="W809" i="22"/>
  <c r="T810" i="22"/>
  <c r="V810" i="22"/>
  <c r="W810" i="22"/>
  <c r="T811" i="22"/>
  <c r="V811" i="22"/>
  <c r="W811" i="22"/>
  <c r="T812" i="22"/>
  <c r="V812" i="22"/>
  <c r="W812" i="22"/>
  <c r="T813" i="22"/>
  <c r="V813" i="22"/>
  <c r="W813" i="22"/>
  <c r="T814" i="22"/>
  <c r="V814" i="22"/>
  <c r="W814" i="22"/>
  <c r="T815" i="22"/>
  <c r="V815" i="22"/>
  <c r="W815" i="22"/>
  <c r="T816" i="22"/>
  <c r="V816" i="22"/>
  <c r="W816" i="22"/>
  <c r="T817" i="22"/>
  <c r="V817" i="22"/>
  <c r="W817" i="22"/>
  <c r="T818" i="22"/>
  <c r="V818" i="22"/>
  <c r="W818" i="22"/>
  <c r="T819" i="22"/>
  <c r="V819" i="22"/>
  <c r="W819" i="22"/>
  <c r="T820" i="22"/>
  <c r="V820" i="22"/>
  <c r="W820" i="22"/>
  <c r="T821" i="22"/>
  <c r="V821" i="22"/>
  <c r="W821" i="22"/>
  <c r="T822" i="22"/>
  <c r="V822" i="22"/>
  <c r="W822" i="22"/>
  <c r="T823" i="22"/>
  <c r="V823" i="22"/>
  <c r="W823" i="22"/>
  <c r="T824" i="22"/>
  <c r="V824" i="22"/>
  <c r="W824" i="22"/>
  <c r="T825" i="22"/>
  <c r="V825" i="22"/>
  <c r="W825" i="22"/>
  <c r="T826" i="22"/>
  <c r="V826" i="22"/>
  <c r="W826" i="22"/>
  <c r="T827" i="22"/>
  <c r="V827" i="22"/>
  <c r="W827" i="22"/>
  <c r="T828" i="22"/>
  <c r="V828" i="22"/>
  <c r="W828" i="22"/>
  <c r="T829" i="22"/>
  <c r="V829" i="22"/>
  <c r="W829" i="22"/>
  <c r="T830" i="22"/>
  <c r="V830" i="22"/>
  <c r="W830" i="22"/>
  <c r="T831" i="22"/>
  <c r="V831" i="22"/>
  <c r="W831" i="22"/>
  <c r="T832" i="22"/>
  <c r="V832" i="22"/>
  <c r="W832" i="22"/>
  <c r="T833" i="22"/>
  <c r="V833" i="22"/>
  <c r="W833" i="22"/>
  <c r="T834" i="22"/>
  <c r="V834" i="22"/>
  <c r="W834" i="22"/>
  <c r="T835" i="22"/>
  <c r="V835" i="22"/>
  <c r="W835" i="22"/>
  <c r="T836" i="22"/>
  <c r="V836" i="22"/>
  <c r="W836" i="22"/>
  <c r="T837" i="22"/>
  <c r="V837" i="22"/>
  <c r="W837" i="22"/>
  <c r="T838" i="22"/>
  <c r="V838" i="22"/>
  <c r="W838" i="22"/>
  <c r="T839" i="22"/>
  <c r="V839" i="22"/>
  <c r="W839" i="22"/>
  <c r="T840" i="22"/>
  <c r="V840" i="22"/>
  <c r="W840" i="22"/>
  <c r="T841" i="22"/>
  <c r="V841" i="22"/>
  <c r="W841" i="22"/>
  <c r="T842" i="22"/>
  <c r="V842" i="22"/>
  <c r="W842" i="22"/>
  <c r="T843" i="22"/>
  <c r="V843" i="22"/>
  <c r="W843" i="22"/>
  <c r="T844" i="22"/>
  <c r="V844" i="22"/>
  <c r="W844" i="22"/>
  <c r="T845" i="22"/>
  <c r="V845" i="22"/>
  <c r="W845" i="22"/>
  <c r="T846" i="22"/>
  <c r="V846" i="22"/>
  <c r="W846" i="22"/>
  <c r="T847" i="22"/>
  <c r="V847" i="22"/>
  <c r="W847" i="22"/>
  <c r="T848" i="22"/>
  <c r="V848" i="22"/>
  <c r="W848" i="22"/>
  <c r="T849" i="22"/>
  <c r="V849" i="22"/>
  <c r="W849" i="22"/>
  <c r="T850" i="22"/>
  <c r="V850" i="22"/>
  <c r="W850" i="22"/>
  <c r="T851" i="22"/>
  <c r="V851" i="22"/>
  <c r="W851" i="22"/>
  <c r="T852" i="22"/>
  <c r="V852" i="22"/>
  <c r="W852" i="22"/>
  <c r="T853" i="22"/>
  <c r="V853" i="22"/>
  <c r="W853" i="22"/>
  <c r="T854" i="22"/>
  <c r="V854" i="22"/>
  <c r="W854" i="22"/>
  <c r="T855" i="22"/>
  <c r="V855" i="22"/>
  <c r="W855" i="22"/>
  <c r="T856" i="22"/>
  <c r="V856" i="22"/>
  <c r="W856" i="22"/>
  <c r="T857" i="22"/>
  <c r="V857" i="22"/>
  <c r="W857" i="22"/>
  <c r="T858" i="22"/>
  <c r="V858" i="22"/>
  <c r="W858" i="22"/>
  <c r="T859" i="22"/>
  <c r="V859" i="22"/>
  <c r="W859" i="22"/>
  <c r="T860" i="22"/>
  <c r="V860" i="22"/>
  <c r="W860" i="22"/>
  <c r="T861" i="22"/>
  <c r="V861" i="22"/>
  <c r="W861" i="22"/>
  <c r="T862" i="22"/>
  <c r="V862" i="22"/>
  <c r="W862" i="22"/>
  <c r="T863" i="22"/>
  <c r="V863" i="22"/>
  <c r="W863" i="22"/>
  <c r="T864" i="22"/>
  <c r="V864" i="22"/>
  <c r="W864" i="22"/>
  <c r="T865" i="22"/>
  <c r="V865" i="22"/>
  <c r="W865" i="22"/>
  <c r="T866" i="22"/>
  <c r="V866" i="22"/>
  <c r="W866" i="22"/>
  <c r="T867" i="22"/>
  <c r="V867" i="22"/>
  <c r="W867" i="22"/>
  <c r="T868" i="22"/>
  <c r="V868" i="22"/>
  <c r="W868" i="22"/>
  <c r="T869" i="22"/>
  <c r="V869" i="22"/>
  <c r="W869" i="22"/>
  <c r="T870" i="22"/>
  <c r="V870" i="22"/>
  <c r="W870" i="22"/>
  <c r="T871" i="22"/>
  <c r="V871" i="22"/>
  <c r="W871" i="22"/>
  <c r="T872" i="22"/>
  <c r="V872" i="22"/>
  <c r="W872" i="22"/>
  <c r="T873" i="22"/>
  <c r="V873" i="22"/>
  <c r="W873" i="22"/>
  <c r="T874" i="22"/>
  <c r="V874" i="22"/>
  <c r="W874" i="22"/>
  <c r="T875" i="22"/>
  <c r="V875" i="22"/>
  <c r="W875" i="22"/>
  <c r="T876" i="22"/>
  <c r="V876" i="22"/>
  <c r="W876" i="22"/>
  <c r="T877" i="22"/>
  <c r="V877" i="22"/>
  <c r="W877" i="22"/>
  <c r="T878" i="22"/>
  <c r="V878" i="22"/>
  <c r="W878" i="22"/>
  <c r="T879" i="22"/>
  <c r="V879" i="22"/>
  <c r="W879" i="22"/>
  <c r="T880" i="22"/>
  <c r="V880" i="22"/>
  <c r="W880" i="22"/>
  <c r="T881" i="22"/>
  <c r="V881" i="22"/>
  <c r="W881" i="22"/>
  <c r="T882" i="22"/>
  <c r="V882" i="22"/>
  <c r="W882" i="22"/>
  <c r="T883" i="22"/>
  <c r="V883" i="22"/>
  <c r="W883" i="22"/>
  <c r="T884" i="22"/>
  <c r="V884" i="22"/>
  <c r="W884" i="22"/>
  <c r="T885" i="22"/>
  <c r="V885" i="22"/>
  <c r="W885" i="22"/>
  <c r="T886" i="22"/>
  <c r="V886" i="22"/>
  <c r="W886" i="22"/>
  <c r="T887" i="22"/>
  <c r="V887" i="22"/>
  <c r="W887" i="22"/>
  <c r="T888" i="22"/>
  <c r="V888" i="22"/>
  <c r="W888" i="22"/>
  <c r="T889" i="22"/>
  <c r="V889" i="22"/>
  <c r="W889" i="22"/>
  <c r="T890" i="22"/>
  <c r="V890" i="22"/>
  <c r="W890" i="22"/>
  <c r="T891" i="22"/>
  <c r="V891" i="22"/>
  <c r="W891" i="22"/>
  <c r="T892" i="22"/>
  <c r="V892" i="22"/>
  <c r="W892" i="22"/>
  <c r="T893" i="22"/>
  <c r="V893" i="22"/>
  <c r="W893" i="22"/>
  <c r="T894" i="22"/>
  <c r="V894" i="22"/>
  <c r="W894" i="22"/>
  <c r="T895" i="22"/>
  <c r="V895" i="22"/>
  <c r="W895" i="22"/>
  <c r="T896" i="22"/>
  <c r="V896" i="22"/>
  <c r="W896" i="22"/>
  <c r="T897" i="22"/>
  <c r="V897" i="22"/>
  <c r="W897" i="22"/>
  <c r="T898" i="22"/>
  <c r="V898" i="22"/>
  <c r="W898" i="22"/>
  <c r="T899" i="22"/>
  <c r="V899" i="22"/>
  <c r="W899" i="22"/>
  <c r="T900" i="22"/>
  <c r="V900" i="22"/>
  <c r="W900" i="22"/>
  <c r="T901" i="22"/>
  <c r="V901" i="22"/>
  <c r="W901" i="22"/>
  <c r="T902" i="22"/>
  <c r="V902" i="22"/>
  <c r="W902" i="22"/>
  <c r="T903" i="22"/>
  <c r="V903" i="22"/>
  <c r="W903" i="22"/>
  <c r="T904" i="22"/>
  <c r="V904" i="22"/>
  <c r="W904" i="22"/>
  <c r="T905" i="22"/>
  <c r="V905" i="22"/>
  <c r="W905" i="22"/>
  <c r="T906" i="22"/>
  <c r="V906" i="22"/>
  <c r="W906" i="22"/>
  <c r="T907" i="22"/>
  <c r="V907" i="22"/>
  <c r="W907" i="22"/>
  <c r="T908" i="22"/>
  <c r="V908" i="22"/>
  <c r="W908" i="22"/>
  <c r="T909" i="22"/>
  <c r="V909" i="22"/>
  <c r="W909" i="22"/>
  <c r="T910" i="22"/>
  <c r="V910" i="22"/>
  <c r="W910" i="22"/>
  <c r="T911" i="22"/>
  <c r="V911" i="22"/>
  <c r="W911" i="22"/>
  <c r="T912" i="22"/>
  <c r="V912" i="22"/>
  <c r="W912" i="22"/>
  <c r="T913" i="22"/>
  <c r="V913" i="22"/>
  <c r="W913" i="22"/>
  <c r="T914" i="22"/>
  <c r="V914" i="22"/>
  <c r="W914" i="22"/>
  <c r="T915" i="22"/>
  <c r="V915" i="22"/>
  <c r="W915" i="22"/>
  <c r="T916" i="22"/>
  <c r="V916" i="22"/>
  <c r="W916" i="22"/>
  <c r="T917" i="22"/>
  <c r="V917" i="22"/>
  <c r="W917" i="22"/>
  <c r="T918" i="22"/>
  <c r="V918" i="22"/>
  <c r="W918" i="22"/>
  <c r="T919" i="22"/>
  <c r="V919" i="22"/>
  <c r="W919" i="22"/>
  <c r="T920" i="22"/>
  <c r="V920" i="22"/>
  <c r="W920" i="22"/>
  <c r="T921" i="22"/>
  <c r="V921" i="22"/>
  <c r="W921" i="22"/>
  <c r="T922" i="22"/>
  <c r="V922" i="22"/>
  <c r="W922" i="22"/>
  <c r="T923" i="22"/>
  <c r="V923" i="22"/>
  <c r="W923" i="22"/>
  <c r="T924" i="22"/>
  <c r="V924" i="22"/>
  <c r="W924" i="22"/>
  <c r="T925" i="22"/>
  <c r="V925" i="22"/>
  <c r="W925" i="22"/>
  <c r="T926" i="22"/>
  <c r="V926" i="22"/>
  <c r="W926" i="22"/>
  <c r="T927" i="22"/>
  <c r="V927" i="22"/>
  <c r="W927" i="22"/>
  <c r="T928" i="22"/>
  <c r="V928" i="22"/>
  <c r="W928" i="22"/>
  <c r="T929" i="22"/>
  <c r="V929" i="22"/>
  <c r="W929" i="22"/>
  <c r="T930" i="22"/>
  <c r="V930" i="22"/>
  <c r="W930" i="22"/>
  <c r="T931" i="22"/>
  <c r="V931" i="22"/>
  <c r="W931" i="22"/>
  <c r="T932" i="22"/>
  <c r="V932" i="22"/>
  <c r="W932" i="22"/>
  <c r="T933" i="22"/>
  <c r="V933" i="22"/>
  <c r="W933" i="22"/>
  <c r="T934" i="22"/>
  <c r="V934" i="22"/>
  <c r="W934" i="22"/>
  <c r="T935" i="22"/>
  <c r="V935" i="22"/>
  <c r="W935" i="22"/>
  <c r="T936" i="22"/>
  <c r="V936" i="22"/>
  <c r="W936" i="22"/>
  <c r="T937" i="22"/>
  <c r="V937" i="22"/>
  <c r="W937" i="22"/>
  <c r="T938" i="22"/>
  <c r="V938" i="22"/>
  <c r="W938" i="22"/>
  <c r="T939" i="22"/>
  <c r="V939" i="22"/>
  <c r="W939" i="22"/>
  <c r="T940" i="22"/>
  <c r="V940" i="22"/>
  <c r="W940" i="22"/>
  <c r="T941" i="22"/>
  <c r="V941" i="22"/>
  <c r="W941" i="22"/>
  <c r="T942" i="22"/>
  <c r="V942" i="22"/>
  <c r="W942" i="22"/>
  <c r="T943" i="22"/>
  <c r="V943" i="22"/>
  <c r="W943" i="22"/>
  <c r="T944" i="22"/>
  <c r="V944" i="22"/>
  <c r="W944" i="22"/>
  <c r="T945" i="22"/>
  <c r="V945" i="22"/>
  <c r="W945" i="22"/>
  <c r="T946" i="22"/>
  <c r="V946" i="22"/>
  <c r="W946" i="22"/>
  <c r="T947" i="22"/>
  <c r="V947" i="22"/>
  <c r="W947" i="22"/>
  <c r="T948" i="22"/>
  <c r="V948" i="22"/>
  <c r="W948" i="22"/>
  <c r="T949" i="22"/>
  <c r="V949" i="22"/>
  <c r="W949" i="22"/>
  <c r="T950" i="22"/>
  <c r="V950" i="22"/>
  <c r="W950" i="22"/>
  <c r="T951" i="22"/>
  <c r="V951" i="22"/>
  <c r="W951" i="22"/>
  <c r="T952" i="22"/>
  <c r="V952" i="22"/>
  <c r="W952" i="22"/>
  <c r="T953" i="22"/>
  <c r="V953" i="22"/>
  <c r="W953" i="22"/>
  <c r="T954" i="22"/>
  <c r="V954" i="22"/>
  <c r="W954" i="22"/>
  <c r="T955" i="22"/>
  <c r="V955" i="22"/>
  <c r="W955" i="22"/>
  <c r="T956" i="22"/>
  <c r="V956" i="22"/>
  <c r="W956" i="22"/>
  <c r="T957" i="22"/>
  <c r="V957" i="22"/>
  <c r="W957" i="22"/>
  <c r="T958" i="22"/>
  <c r="V958" i="22"/>
  <c r="W958" i="22"/>
  <c r="T959" i="22"/>
  <c r="V959" i="22"/>
  <c r="W959" i="22"/>
  <c r="T960" i="22"/>
  <c r="V960" i="22"/>
  <c r="W960" i="22"/>
  <c r="T961" i="22"/>
  <c r="V961" i="22"/>
  <c r="W961" i="22"/>
  <c r="T962" i="22"/>
  <c r="V962" i="22"/>
  <c r="W962" i="22"/>
  <c r="T963" i="22"/>
  <c r="V963" i="22"/>
  <c r="W963" i="22"/>
  <c r="T964" i="22"/>
  <c r="V964" i="22"/>
  <c r="W964" i="22"/>
  <c r="T965" i="22"/>
  <c r="V965" i="22"/>
  <c r="W965" i="22"/>
  <c r="T966" i="22"/>
  <c r="V966" i="22"/>
  <c r="W966" i="22"/>
  <c r="T967" i="22"/>
  <c r="V967" i="22"/>
  <c r="W967" i="22"/>
  <c r="T968" i="22"/>
  <c r="V968" i="22"/>
  <c r="W968" i="22"/>
  <c r="T969" i="22"/>
  <c r="V969" i="22"/>
  <c r="W969" i="22"/>
  <c r="T970" i="22"/>
  <c r="V970" i="22"/>
  <c r="W970" i="22"/>
  <c r="T971" i="22"/>
  <c r="V971" i="22"/>
  <c r="W971" i="22"/>
  <c r="T972" i="22"/>
  <c r="V972" i="22"/>
  <c r="W972" i="22"/>
  <c r="T973" i="22"/>
  <c r="V973" i="22"/>
  <c r="W973" i="22"/>
  <c r="T974" i="22"/>
  <c r="V974" i="22"/>
  <c r="W974" i="22"/>
  <c r="T975" i="22"/>
  <c r="V975" i="22"/>
  <c r="W975" i="22"/>
  <c r="T976" i="22"/>
  <c r="V976" i="22"/>
  <c r="W976" i="22"/>
  <c r="T977" i="22"/>
  <c r="V977" i="22"/>
  <c r="W977" i="22"/>
  <c r="T978" i="22"/>
  <c r="V978" i="22"/>
  <c r="W978" i="22"/>
  <c r="T979" i="22"/>
  <c r="V979" i="22"/>
  <c r="W979" i="22"/>
  <c r="T980" i="22"/>
  <c r="V980" i="22"/>
  <c r="W980" i="22"/>
  <c r="T981" i="22"/>
  <c r="V981" i="22"/>
  <c r="W981" i="22"/>
  <c r="T982" i="22"/>
  <c r="V982" i="22"/>
  <c r="W982" i="22"/>
  <c r="T983" i="22"/>
  <c r="V983" i="22"/>
  <c r="W983" i="22"/>
  <c r="T984" i="22"/>
  <c r="V984" i="22"/>
  <c r="W984" i="22"/>
  <c r="T985" i="22"/>
  <c r="V985" i="22"/>
  <c r="W985" i="22"/>
  <c r="T986" i="22"/>
  <c r="V986" i="22"/>
  <c r="W986" i="22"/>
  <c r="T987" i="22"/>
  <c r="V987" i="22"/>
  <c r="W987" i="22"/>
  <c r="T988" i="22"/>
  <c r="V988" i="22"/>
  <c r="W988" i="22"/>
  <c r="T989" i="22"/>
  <c r="V989" i="22"/>
  <c r="W989" i="22"/>
  <c r="T990" i="22"/>
  <c r="V990" i="22"/>
  <c r="W990" i="22"/>
  <c r="T991" i="22"/>
  <c r="V991" i="22"/>
  <c r="W991" i="22"/>
  <c r="T992" i="22"/>
  <c r="V992" i="22"/>
  <c r="W992" i="22"/>
  <c r="T993" i="22"/>
  <c r="V993" i="22"/>
  <c r="W993" i="22"/>
  <c r="T994" i="22"/>
  <c r="V994" i="22"/>
  <c r="W994" i="22"/>
  <c r="T995" i="22"/>
  <c r="V995" i="22"/>
  <c r="W995" i="22"/>
  <c r="T996" i="22"/>
  <c r="V996" i="22"/>
  <c r="W996" i="22"/>
  <c r="T997" i="22"/>
  <c r="V997" i="22"/>
  <c r="W997" i="22"/>
  <c r="T998" i="22"/>
  <c r="V998" i="22"/>
  <c r="W998" i="22"/>
  <c r="T999" i="22"/>
  <c r="V999" i="22"/>
  <c r="W999" i="22"/>
  <c r="T1000" i="22"/>
  <c r="V1000" i="22"/>
  <c r="W1000" i="22"/>
  <c r="T1001" i="22"/>
  <c r="V1001" i="22"/>
  <c r="W1001" i="22"/>
  <c r="T1002" i="22"/>
  <c r="V1002" i="22"/>
  <c r="W1002" i="22"/>
  <c r="T1003" i="22"/>
  <c r="V1003" i="22"/>
  <c r="W1003" i="22"/>
  <c r="T1004" i="22"/>
  <c r="V1004" i="22"/>
  <c r="W1004" i="22"/>
  <c r="T1005" i="22"/>
  <c r="V1005" i="22"/>
  <c r="W1005" i="22"/>
  <c r="T1006" i="22"/>
  <c r="V1006" i="22"/>
  <c r="W1006" i="22"/>
  <c r="T1007" i="22"/>
  <c r="V1007" i="22"/>
  <c r="W1007" i="22"/>
  <c r="T1008" i="22"/>
  <c r="V1008" i="22"/>
  <c r="W1008" i="22"/>
  <c r="T1009" i="22"/>
  <c r="V1009" i="22"/>
  <c r="W1009" i="22"/>
  <c r="T1010" i="22"/>
  <c r="V1010" i="22"/>
  <c r="W1010" i="22"/>
  <c r="T1011" i="22"/>
  <c r="V1011" i="22"/>
  <c r="W1011" i="22"/>
  <c r="T1012" i="22"/>
  <c r="V1012" i="22"/>
  <c r="W1012" i="22"/>
  <c r="T1013" i="22"/>
  <c r="V1013" i="22"/>
  <c r="W1013" i="22"/>
  <c r="T1014" i="22"/>
  <c r="V1014" i="22"/>
  <c r="W1014" i="22"/>
  <c r="T1015" i="22"/>
  <c r="V1015" i="22"/>
  <c r="W1015" i="22"/>
  <c r="T1016" i="22"/>
  <c r="V1016" i="22"/>
  <c r="W1016" i="22"/>
  <c r="T1017" i="22"/>
  <c r="V1017" i="22"/>
  <c r="W1017" i="22"/>
  <c r="T1018" i="22"/>
  <c r="V1018" i="22"/>
  <c r="W1018" i="22"/>
  <c r="T1019" i="22"/>
  <c r="V1019" i="22"/>
  <c r="W1019" i="22"/>
  <c r="T1020" i="22"/>
  <c r="V1020" i="22"/>
  <c r="W1020" i="22"/>
  <c r="T1021" i="22"/>
  <c r="V1021" i="22"/>
  <c r="W1021" i="22"/>
  <c r="T1022" i="22"/>
  <c r="V1022" i="22"/>
  <c r="W1022" i="22"/>
  <c r="T1023" i="22"/>
  <c r="V1023" i="22"/>
  <c r="W1023" i="22"/>
  <c r="T1024" i="22"/>
  <c r="V1024" i="22"/>
  <c r="W1024" i="22"/>
  <c r="T1025" i="22"/>
  <c r="V1025" i="22"/>
  <c r="W1025" i="22"/>
  <c r="T1026" i="22"/>
  <c r="V1026" i="22"/>
  <c r="W1026" i="22"/>
  <c r="T1027" i="22"/>
  <c r="V1027" i="22"/>
  <c r="W1027" i="22"/>
  <c r="T1028" i="22"/>
  <c r="V1028" i="22"/>
  <c r="W1028" i="22"/>
  <c r="T1029" i="22"/>
  <c r="V1029" i="22"/>
  <c r="W1029" i="22"/>
  <c r="T1030" i="22"/>
  <c r="V1030" i="22"/>
  <c r="W1030" i="22"/>
  <c r="T1031" i="22"/>
  <c r="V1031" i="22"/>
  <c r="W1031" i="22"/>
  <c r="T1032" i="22"/>
  <c r="V1032" i="22"/>
  <c r="W1032" i="22"/>
  <c r="T1033" i="22"/>
  <c r="V1033" i="22"/>
  <c r="W1033" i="22"/>
  <c r="T1034" i="22"/>
  <c r="V1034" i="22"/>
  <c r="W1034" i="22"/>
  <c r="T1035" i="22"/>
  <c r="V1035" i="22"/>
  <c r="W1035" i="22"/>
  <c r="T1036" i="22"/>
  <c r="V1036" i="22"/>
  <c r="W1036" i="22"/>
  <c r="T1037" i="22"/>
  <c r="V1037" i="22"/>
  <c r="W1037" i="22"/>
  <c r="T1038" i="22"/>
  <c r="V1038" i="22"/>
  <c r="W1038" i="22"/>
  <c r="T1039" i="22"/>
  <c r="V1039" i="22"/>
  <c r="W1039" i="22"/>
  <c r="T1040" i="22"/>
  <c r="V1040" i="22"/>
  <c r="W1040" i="22"/>
  <c r="T1041" i="22"/>
  <c r="V1041" i="22"/>
  <c r="W1041" i="22"/>
  <c r="T1042" i="22"/>
  <c r="V1042" i="22"/>
  <c r="W1042" i="22"/>
  <c r="T1043" i="22"/>
  <c r="V1043" i="22"/>
  <c r="W1043" i="22"/>
  <c r="T1044" i="22"/>
  <c r="V1044" i="22"/>
  <c r="W1044" i="22"/>
  <c r="T1045" i="22"/>
  <c r="V1045" i="22"/>
  <c r="W1045" i="22"/>
  <c r="T1046" i="22"/>
  <c r="V1046" i="22"/>
  <c r="W1046" i="22"/>
  <c r="T1047" i="22"/>
  <c r="V1047" i="22"/>
  <c r="W1047" i="22"/>
  <c r="T1048" i="22"/>
  <c r="V1048" i="22"/>
  <c r="W1048" i="22"/>
  <c r="T1049" i="22"/>
  <c r="V1049" i="22"/>
  <c r="W1049" i="22"/>
  <c r="T1050" i="22"/>
  <c r="V1050" i="22"/>
  <c r="W1050" i="22"/>
  <c r="T1051" i="22"/>
  <c r="V1051" i="22"/>
  <c r="W1051" i="22"/>
  <c r="T1052" i="22"/>
  <c r="V1052" i="22"/>
  <c r="W1052" i="22"/>
  <c r="T1053" i="22"/>
  <c r="V1053" i="22"/>
  <c r="W1053" i="22"/>
  <c r="T1054" i="22"/>
  <c r="V1054" i="22"/>
  <c r="W1054" i="22"/>
  <c r="T1055" i="22"/>
  <c r="V1055" i="22"/>
  <c r="W1055" i="22"/>
  <c r="T1056" i="22"/>
  <c r="V1056" i="22"/>
  <c r="W1056" i="22"/>
  <c r="T1057" i="22"/>
  <c r="V1057" i="22"/>
  <c r="W1057" i="22"/>
  <c r="T1058" i="22"/>
  <c r="V1058" i="22"/>
  <c r="W1058" i="22"/>
  <c r="T1059" i="22"/>
  <c r="V1059" i="22"/>
  <c r="W1059" i="22"/>
  <c r="T1060" i="22"/>
  <c r="V1060" i="22"/>
  <c r="W1060" i="22"/>
  <c r="T1061" i="22"/>
  <c r="V1061" i="22"/>
  <c r="W1061" i="22"/>
  <c r="T1062" i="22"/>
  <c r="V1062" i="22"/>
  <c r="W1062" i="22"/>
  <c r="T1063" i="22"/>
  <c r="V1063" i="22"/>
  <c r="W1063" i="22"/>
  <c r="T1064" i="22"/>
  <c r="V1064" i="22"/>
  <c r="W1064" i="22"/>
  <c r="T1065" i="22"/>
  <c r="V1065" i="22"/>
  <c r="W1065" i="22"/>
  <c r="T1066" i="22"/>
  <c r="V1066" i="22"/>
  <c r="W1066" i="22"/>
  <c r="T1067" i="22"/>
  <c r="V1067" i="22"/>
  <c r="W1067" i="22"/>
  <c r="T1068" i="22"/>
  <c r="V1068" i="22"/>
  <c r="W1068" i="22"/>
  <c r="T1069" i="22"/>
  <c r="V1069" i="22"/>
  <c r="W1069" i="22"/>
  <c r="T1070" i="22"/>
  <c r="V1070" i="22"/>
  <c r="W1070" i="22"/>
  <c r="T1071" i="22"/>
  <c r="V1071" i="22"/>
  <c r="W1071" i="22"/>
  <c r="T1072" i="22"/>
  <c r="V1072" i="22"/>
  <c r="W1072" i="22"/>
  <c r="T1073" i="22"/>
  <c r="V1073" i="22"/>
  <c r="W1073" i="22"/>
  <c r="T1074" i="22"/>
  <c r="V1074" i="22"/>
  <c r="W1074" i="22"/>
  <c r="T1075" i="22"/>
  <c r="V1075" i="22"/>
  <c r="W1075" i="22"/>
  <c r="T1076" i="22"/>
  <c r="V1076" i="22"/>
  <c r="W1076" i="22"/>
  <c r="T1077" i="22"/>
  <c r="V1077" i="22"/>
  <c r="W1077" i="22"/>
  <c r="T1078" i="22"/>
  <c r="V1078" i="22"/>
  <c r="W1078" i="22"/>
  <c r="T1079" i="22"/>
  <c r="V1079" i="22"/>
  <c r="W1079" i="22"/>
  <c r="T1080" i="22"/>
  <c r="V1080" i="22"/>
  <c r="W1080" i="22"/>
  <c r="T1081" i="22"/>
  <c r="V1081" i="22"/>
  <c r="W1081" i="22"/>
  <c r="T1082" i="22"/>
  <c r="V1082" i="22"/>
  <c r="W1082" i="22"/>
  <c r="T1083" i="22"/>
  <c r="V1083" i="22"/>
  <c r="W1083" i="22"/>
  <c r="T1084" i="22"/>
  <c r="V1084" i="22"/>
  <c r="W1084" i="22"/>
  <c r="T1085" i="22"/>
  <c r="V1085" i="22"/>
  <c r="W1085" i="22"/>
  <c r="T1086" i="22"/>
  <c r="V1086" i="22"/>
  <c r="W1086" i="22"/>
  <c r="T1087" i="22"/>
  <c r="V1087" i="22"/>
  <c r="W1087" i="22"/>
  <c r="T1088" i="22"/>
  <c r="V1088" i="22"/>
  <c r="W1088" i="22"/>
  <c r="T1089" i="22"/>
  <c r="V1089" i="22"/>
  <c r="W1089" i="22"/>
  <c r="T1090" i="22"/>
  <c r="V1090" i="22"/>
  <c r="W1090" i="22"/>
  <c r="T1091" i="22"/>
  <c r="V1091" i="22"/>
  <c r="W1091" i="22"/>
  <c r="T1092" i="22"/>
  <c r="V1092" i="22"/>
  <c r="W1092" i="22"/>
  <c r="T1093" i="22"/>
  <c r="V1093" i="22"/>
  <c r="W1093" i="22"/>
  <c r="T1094" i="22"/>
  <c r="V1094" i="22"/>
  <c r="W1094" i="22"/>
  <c r="T1095" i="22"/>
  <c r="V1095" i="22"/>
  <c r="W1095" i="22"/>
  <c r="T1096" i="22"/>
  <c r="V1096" i="22"/>
  <c r="W1096" i="22"/>
  <c r="T1097" i="22"/>
  <c r="V1097" i="22"/>
  <c r="W1097" i="22"/>
  <c r="T1098" i="22"/>
  <c r="V1098" i="22"/>
  <c r="W1098" i="22"/>
  <c r="T1099" i="22"/>
  <c r="V1099" i="22"/>
  <c r="W1099" i="22"/>
  <c r="T1100" i="22"/>
  <c r="V1100" i="22"/>
  <c r="W1100" i="22"/>
  <c r="T1101" i="22"/>
  <c r="V1101" i="22"/>
  <c r="W1101" i="22"/>
  <c r="T1102" i="22"/>
  <c r="V1102" i="22"/>
  <c r="W1102" i="22"/>
  <c r="T1103" i="22"/>
  <c r="V1103" i="22"/>
  <c r="W1103" i="22"/>
  <c r="T1104" i="22"/>
  <c r="V1104" i="22"/>
  <c r="W1104" i="22"/>
  <c r="T1105" i="22"/>
  <c r="V1105" i="22"/>
  <c r="W1105" i="22"/>
  <c r="T1106" i="22"/>
  <c r="V1106" i="22"/>
  <c r="W1106" i="22"/>
  <c r="T1107" i="22"/>
  <c r="V1107" i="22"/>
  <c r="W1107" i="22"/>
  <c r="T1108" i="22"/>
  <c r="V1108" i="22"/>
  <c r="W1108" i="22"/>
  <c r="T1109" i="22"/>
  <c r="V1109" i="22"/>
  <c r="W1109" i="22"/>
  <c r="T1110" i="22"/>
  <c r="V1110" i="22"/>
  <c r="W1110" i="22"/>
  <c r="T1111" i="22"/>
  <c r="V1111" i="22"/>
  <c r="W1111" i="22"/>
  <c r="T1112" i="22"/>
  <c r="V1112" i="22"/>
  <c r="W1112" i="22"/>
  <c r="T1113" i="22"/>
  <c r="V1113" i="22"/>
  <c r="W1113" i="22"/>
  <c r="T1114" i="22"/>
  <c r="V1114" i="22"/>
  <c r="W1114" i="22"/>
  <c r="T1115" i="22"/>
  <c r="V1115" i="22"/>
  <c r="W1115" i="22"/>
  <c r="T1116" i="22"/>
  <c r="V1116" i="22"/>
  <c r="W1116" i="22"/>
  <c r="T1117" i="22"/>
  <c r="V1117" i="22"/>
  <c r="W1117" i="22"/>
  <c r="T1118" i="22"/>
  <c r="V1118" i="22"/>
  <c r="W1118" i="22"/>
  <c r="T1119" i="22"/>
  <c r="V1119" i="22"/>
  <c r="W1119" i="22"/>
  <c r="T1120" i="22"/>
  <c r="V1120" i="22"/>
  <c r="W1120" i="22"/>
  <c r="T1121" i="22"/>
  <c r="V1121" i="22"/>
  <c r="W1121" i="22"/>
  <c r="T1122" i="22"/>
  <c r="V1122" i="22"/>
  <c r="W1122" i="22"/>
  <c r="T1123" i="22"/>
  <c r="V1123" i="22"/>
  <c r="W1123" i="22"/>
  <c r="T1124" i="22"/>
  <c r="V1124" i="22"/>
  <c r="W1124" i="22"/>
  <c r="T1125" i="22"/>
  <c r="V1125" i="22"/>
  <c r="W1125" i="22"/>
  <c r="T1126" i="22"/>
  <c r="V1126" i="22"/>
  <c r="W1126" i="22"/>
  <c r="T1127" i="22"/>
  <c r="V1127" i="22"/>
  <c r="W1127" i="22"/>
  <c r="T1128" i="22"/>
  <c r="V1128" i="22"/>
  <c r="W1128" i="22"/>
  <c r="T1129" i="22"/>
  <c r="V1129" i="22"/>
  <c r="W1129" i="22"/>
  <c r="T1130" i="22"/>
  <c r="V1130" i="22"/>
  <c r="W1130" i="22"/>
  <c r="T1131" i="22"/>
  <c r="V1131" i="22"/>
  <c r="W1131" i="22"/>
  <c r="T1132" i="22"/>
  <c r="V1132" i="22"/>
  <c r="W1132" i="22"/>
  <c r="T1133" i="22"/>
  <c r="V1133" i="22"/>
  <c r="W1133" i="22"/>
  <c r="T1134" i="22"/>
  <c r="V1134" i="22"/>
  <c r="W1134" i="22"/>
  <c r="T1135" i="22"/>
  <c r="V1135" i="22"/>
  <c r="W1135" i="22"/>
  <c r="T1136" i="22"/>
  <c r="V1136" i="22"/>
  <c r="W1136" i="22"/>
  <c r="T1137" i="22"/>
  <c r="V1137" i="22"/>
  <c r="W1137" i="22"/>
  <c r="T1138" i="22"/>
  <c r="V1138" i="22"/>
  <c r="W1138" i="22"/>
  <c r="T1139" i="22"/>
  <c r="V1139" i="22"/>
  <c r="W1139" i="22"/>
  <c r="T1140" i="22"/>
  <c r="V1140" i="22"/>
  <c r="W1140" i="22"/>
  <c r="T1141" i="22"/>
  <c r="V1141" i="22"/>
  <c r="W1141" i="22"/>
  <c r="T1142" i="22"/>
  <c r="V1142" i="22"/>
  <c r="W1142" i="22"/>
  <c r="T1143" i="22"/>
  <c r="V1143" i="22"/>
  <c r="W1143" i="22"/>
  <c r="T1144" i="22"/>
  <c r="V1144" i="22"/>
  <c r="W1144" i="22"/>
  <c r="T1145" i="22"/>
  <c r="V1145" i="22"/>
  <c r="W1145" i="22"/>
  <c r="T1146" i="22"/>
  <c r="V1146" i="22"/>
  <c r="W1146" i="22"/>
  <c r="T1147" i="22"/>
  <c r="V1147" i="22"/>
  <c r="W1147" i="22"/>
  <c r="T1148" i="22"/>
  <c r="V1148" i="22"/>
  <c r="W1148" i="22"/>
  <c r="T1149" i="22"/>
  <c r="V1149" i="22"/>
  <c r="W1149" i="22"/>
  <c r="T1150" i="22"/>
  <c r="V1150" i="22"/>
  <c r="W1150" i="22"/>
  <c r="T1151" i="22"/>
  <c r="V1151" i="22"/>
  <c r="W1151" i="22"/>
  <c r="T1152" i="22"/>
  <c r="V1152" i="22"/>
  <c r="W1152" i="22"/>
  <c r="T1153" i="22"/>
  <c r="V1153" i="22"/>
  <c r="W1153" i="22"/>
  <c r="T1154" i="22"/>
  <c r="V1154" i="22"/>
  <c r="W1154" i="22"/>
  <c r="T1155" i="22"/>
  <c r="V1155" i="22"/>
  <c r="W1155" i="22"/>
  <c r="T1156" i="22"/>
  <c r="V1156" i="22"/>
  <c r="W1156" i="22"/>
  <c r="T1157" i="22"/>
  <c r="V1157" i="22"/>
  <c r="W1157" i="22"/>
  <c r="T1158" i="22"/>
  <c r="V1158" i="22"/>
  <c r="W1158" i="22"/>
  <c r="T1159" i="22"/>
  <c r="V1159" i="22"/>
  <c r="W1159" i="22"/>
  <c r="T1160" i="22"/>
  <c r="V1160" i="22"/>
  <c r="W1160" i="22"/>
  <c r="T1161" i="22"/>
  <c r="V1161" i="22"/>
  <c r="W1161" i="22"/>
  <c r="T1162" i="22"/>
  <c r="V1162" i="22"/>
  <c r="W1162" i="22"/>
  <c r="T1163" i="22"/>
  <c r="V1163" i="22"/>
  <c r="W1163" i="22"/>
  <c r="T1164" i="22"/>
  <c r="V1164" i="22"/>
  <c r="W1164" i="22"/>
  <c r="T1165" i="22"/>
  <c r="V1165" i="22"/>
  <c r="W1165" i="22"/>
  <c r="T1166" i="22"/>
  <c r="V1166" i="22"/>
  <c r="W1166" i="22"/>
  <c r="T1167" i="22"/>
  <c r="V1167" i="22"/>
  <c r="W1167" i="22"/>
  <c r="T1168" i="22"/>
  <c r="V1168" i="22"/>
  <c r="W1168" i="22"/>
  <c r="T1169" i="22"/>
  <c r="V1169" i="22"/>
  <c r="W1169" i="22"/>
  <c r="T1170" i="22"/>
  <c r="V1170" i="22"/>
  <c r="W1170" i="22"/>
  <c r="T1171" i="22"/>
  <c r="V1171" i="22"/>
  <c r="W1171" i="22"/>
  <c r="T1172" i="22"/>
  <c r="V1172" i="22"/>
  <c r="W1172" i="22"/>
  <c r="T1173" i="22"/>
  <c r="V1173" i="22"/>
  <c r="W1173" i="22"/>
  <c r="T1174" i="22"/>
  <c r="V1174" i="22"/>
  <c r="W1174" i="22"/>
  <c r="T1175" i="22"/>
  <c r="V1175" i="22"/>
  <c r="W1175" i="22"/>
  <c r="T1176" i="22"/>
  <c r="V1176" i="22"/>
  <c r="W1176" i="22"/>
  <c r="T1177" i="22"/>
  <c r="V1177" i="22"/>
  <c r="W1177" i="22"/>
  <c r="T1178" i="22"/>
  <c r="V1178" i="22"/>
  <c r="W1178" i="22"/>
  <c r="T1179" i="22"/>
  <c r="V1179" i="22"/>
  <c r="W1179" i="22"/>
  <c r="T1180" i="22"/>
  <c r="V1180" i="22"/>
  <c r="W1180" i="22"/>
  <c r="T1181" i="22"/>
  <c r="V1181" i="22"/>
  <c r="W1181" i="22"/>
  <c r="T1182" i="22"/>
  <c r="V1182" i="22"/>
  <c r="W1182" i="22"/>
  <c r="T1183" i="22"/>
  <c r="V1183" i="22"/>
  <c r="W1183" i="22"/>
  <c r="T1184" i="22"/>
  <c r="V1184" i="22"/>
  <c r="W1184" i="22"/>
  <c r="T1185" i="22"/>
  <c r="V1185" i="22"/>
  <c r="W1185" i="22"/>
  <c r="T1186" i="22"/>
  <c r="V1186" i="22"/>
  <c r="W1186" i="22"/>
  <c r="T1187" i="22"/>
  <c r="V1187" i="22"/>
  <c r="W1187" i="22"/>
  <c r="T1188" i="22"/>
  <c r="V1188" i="22"/>
  <c r="W1188" i="22"/>
  <c r="T1189" i="22"/>
  <c r="V1189" i="22"/>
  <c r="W1189" i="22"/>
  <c r="T1190" i="22"/>
  <c r="V1190" i="22"/>
  <c r="W1190" i="22"/>
  <c r="T1191" i="22"/>
  <c r="V1191" i="22"/>
  <c r="W1191" i="22"/>
  <c r="T1192" i="22"/>
  <c r="V1192" i="22"/>
  <c r="W1192" i="22"/>
  <c r="T1193" i="22"/>
  <c r="V1193" i="22"/>
  <c r="W1193" i="22"/>
  <c r="T1194" i="22"/>
  <c r="V1194" i="22"/>
  <c r="W1194" i="22"/>
  <c r="T1195" i="22"/>
  <c r="V1195" i="22"/>
  <c r="W1195" i="22"/>
  <c r="T1196" i="22"/>
  <c r="V1196" i="22"/>
  <c r="W1196" i="22"/>
  <c r="T1197" i="22"/>
  <c r="V1197" i="22"/>
  <c r="W1197" i="22"/>
  <c r="T1198" i="22"/>
  <c r="V1198" i="22"/>
  <c r="W1198" i="22"/>
  <c r="T1199" i="22"/>
  <c r="V1199" i="22"/>
  <c r="W1199" i="22"/>
  <c r="T1200" i="22"/>
  <c r="V1200" i="22"/>
  <c r="W1200" i="22"/>
  <c r="T1201" i="22"/>
  <c r="V1201" i="22"/>
  <c r="W1201" i="22"/>
  <c r="T1202" i="22"/>
  <c r="V1202" i="22"/>
  <c r="W1202" i="22"/>
  <c r="T1203" i="22"/>
  <c r="V1203" i="22"/>
  <c r="W1203" i="22"/>
  <c r="T1204" i="22"/>
  <c r="V1204" i="22"/>
  <c r="W1204" i="22"/>
  <c r="T1205" i="22"/>
  <c r="V1205" i="22"/>
  <c r="W1205" i="22"/>
  <c r="T1206" i="22"/>
  <c r="V1206" i="22"/>
  <c r="W1206" i="22"/>
  <c r="T1207" i="22"/>
  <c r="V1207" i="22"/>
  <c r="W1207" i="22"/>
  <c r="T1208" i="22"/>
  <c r="V1208" i="22"/>
  <c r="W1208" i="22"/>
  <c r="T1209" i="22"/>
  <c r="V1209" i="22"/>
  <c r="W1209" i="22"/>
  <c r="T1210" i="22"/>
  <c r="V1210" i="22"/>
  <c r="W1210" i="22"/>
  <c r="T1211" i="22"/>
  <c r="V1211" i="22"/>
  <c r="W1211" i="22"/>
  <c r="T1212" i="22"/>
  <c r="V1212" i="22"/>
  <c r="W1212" i="22"/>
  <c r="T1213" i="22"/>
  <c r="V1213" i="22"/>
  <c r="W1213" i="22"/>
  <c r="T1214" i="22"/>
  <c r="V1214" i="22"/>
  <c r="W1214" i="22"/>
  <c r="T1215" i="22"/>
  <c r="V1215" i="22"/>
  <c r="W1215" i="22"/>
  <c r="T1216" i="22"/>
  <c r="V1216" i="22"/>
  <c r="W1216" i="22"/>
  <c r="T1217" i="22"/>
  <c r="V1217" i="22"/>
  <c r="W1217" i="22"/>
  <c r="T1218" i="22"/>
  <c r="V1218" i="22"/>
  <c r="W1218" i="22"/>
  <c r="T1219" i="22"/>
  <c r="V1219" i="22"/>
  <c r="W1219" i="22"/>
  <c r="T1220" i="22"/>
  <c r="V1220" i="22"/>
  <c r="W1220" i="22"/>
  <c r="T1221" i="22"/>
  <c r="V1221" i="22"/>
  <c r="W1221" i="22"/>
  <c r="T1222" i="22"/>
  <c r="V1222" i="22"/>
  <c r="W1222" i="22"/>
  <c r="T1223" i="22"/>
  <c r="V1223" i="22"/>
  <c r="W1223" i="22"/>
  <c r="T1224" i="22"/>
  <c r="V1224" i="22"/>
  <c r="W1224" i="22"/>
  <c r="T1225" i="22"/>
  <c r="V1225" i="22"/>
  <c r="W1225" i="22"/>
  <c r="T1226" i="22"/>
  <c r="V1226" i="22"/>
  <c r="W1226" i="22"/>
  <c r="T1227" i="22"/>
  <c r="V1227" i="22"/>
  <c r="W1227" i="22"/>
  <c r="T1228" i="22"/>
  <c r="V1228" i="22"/>
  <c r="W1228" i="22"/>
  <c r="T1229" i="22"/>
  <c r="V1229" i="22"/>
  <c r="W1229" i="22"/>
  <c r="T1230" i="22"/>
  <c r="V1230" i="22"/>
  <c r="W1230" i="22"/>
  <c r="T1231" i="22"/>
  <c r="V1231" i="22"/>
  <c r="W1231" i="22"/>
  <c r="T1232" i="22"/>
  <c r="V1232" i="22"/>
  <c r="W1232" i="22"/>
  <c r="T1233" i="22"/>
  <c r="V1233" i="22"/>
  <c r="W1233" i="22"/>
  <c r="T1234" i="22"/>
  <c r="V1234" i="22"/>
  <c r="W1234" i="22"/>
  <c r="T1235" i="22"/>
  <c r="V1235" i="22"/>
  <c r="W1235" i="22"/>
  <c r="T1236" i="22"/>
  <c r="V1236" i="22"/>
  <c r="W1236" i="22"/>
  <c r="T1237" i="22"/>
  <c r="V1237" i="22"/>
  <c r="W1237" i="22"/>
  <c r="T1238" i="22"/>
  <c r="V1238" i="22"/>
  <c r="W1238" i="22"/>
  <c r="T1239" i="22"/>
  <c r="V1239" i="22"/>
  <c r="W1239" i="22"/>
  <c r="T1240" i="22"/>
  <c r="V1240" i="22"/>
  <c r="W1240" i="22"/>
  <c r="T1241" i="22"/>
  <c r="V1241" i="22"/>
  <c r="W1241" i="22"/>
  <c r="T1242" i="22"/>
  <c r="V1242" i="22"/>
  <c r="W1242" i="22"/>
  <c r="T1243" i="22"/>
  <c r="V1243" i="22"/>
  <c r="W1243" i="22"/>
  <c r="T1244" i="22"/>
  <c r="V1244" i="22"/>
  <c r="W1244" i="22"/>
  <c r="T1245" i="22"/>
  <c r="V1245" i="22"/>
  <c r="W1245" i="22"/>
  <c r="T1246" i="22"/>
  <c r="V1246" i="22"/>
  <c r="W1246" i="22"/>
  <c r="T1247" i="22"/>
  <c r="V1247" i="22"/>
  <c r="W1247" i="22"/>
  <c r="T1248" i="22"/>
  <c r="V1248" i="22"/>
  <c r="W1248" i="22"/>
  <c r="T1249" i="22"/>
  <c r="V1249" i="22"/>
  <c r="W1249" i="22"/>
  <c r="T1250" i="22"/>
  <c r="V1250" i="22"/>
  <c r="W1250" i="22"/>
  <c r="T1251" i="22"/>
  <c r="V1251" i="22"/>
  <c r="W1251" i="22"/>
  <c r="T1252" i="22"/>
  <c r="V1252" i="22"/>
  <c r="W1252" i="22"/>
  <c r="T1253" i="22"/>
  <c r="V1253" i="22"/>
  <c r="W1253" i="22"/>
  <c r="T1254" i="22"/>
  <c r="V1254" i="22"/>
  <c r="W1254" i="22"/>
  <c r="T1255" i="22"/>
  <c r="V1255" i="22"/>
  <c r="W1255" i="22"/>
  <c r="T1256" i="22"/>
  <c r="V1256" i="22"/>
  <c r="W1256" i="22"/>
  <c r="T1257" i="22"/>
  <c r="V1257" i="22"/>
  <c r="W1257" i="22"/>
  <c r="T1258" i="22"/>
  <c r="V1258" i="22"/>
  <c r="W1258" i="22"/>
  <c r="T1259" i="22"/>
  <c r="V1259" i="22"/>
  <c r="W1259" i="22"/>
  <c r="T1260" i="22"/>
  <c r="V1260" i="22"/>
  <c r="W1260" i="22"/>
  <c r="T1261" i="22"/>
  <c r="V1261" i="22"/>
  <c r="W1261" i="22"/>
  <c r="T1262" i="22"/>
  <c r="V1262" i="22"/>
  <c r="W1262" i="22"/>
  <c r="T1263" i="22"/>
  <c r="V1263" i="22"/>
  <c r="W1263" i="22"/>
  <c r="T1264" i="22"/>
  <c r="V1264" i="22"/>
  <c r="W1264" i="22"/>
  <c r="T1265" i="22"/>
  <c r="V1265" i="22"/>
  <c r="W1265" i="22"/>
  <c r="T1266" i="22"/>
  <c r="V1266" i="22"/>
  <c r="W1266" i="22"/>
  <c r="T1267" i="22"/>
  <c r="V1267" i="22"/>
  <c r="W1267" i="22"/>
  <c r="T1268" i="22"/>
  <c r="V1268" i="22"/>
  <c r="W1268" i="22"/>
  <c r="T1269" i="22"/>
  <c r="V1269" i="22"/>
  <c r="W1269" i="22"/>
  <c r="T1270" i="22"/>
  <c r="V1270" i="22"/>
  <c r="W1270" i="22"/>
  <c r="T1271" i="22"/>
  <c r="V1271" i="22"/>
  <c r="W1271" i="22"/>
  <c r="T1272" i="22"/>
  <c r="V1272" i="22"/>
  <c r="W1272" i="22"/>
  <c r="T1273" i="22"/>
  <c r="V1273" i="22"/>
  <c r="W1273" i="22"/>
  <c r="T1274" i="22"/>
  <c r="V1274" i="22"/>
  <c r="W1274" i="22"/>
  <c r="T1275" i="22"/>
  <c r="V1275" i="22"/>
  <c r="W1275" i="22"/>
  <c r="T1276" i="22"/>
  <c r="V1276" i="22"/>
  <c r="W1276" i="22"/>
  <c r="T1277" i="22"/>
  <c r="V1277" i="22"/>
  <c r="W1277" i="22"/>
  <c r="T1278" i="22"/>
  <c r="V1278" i="22"/>
  <c r="W1278" i="22"/>
  <c r="T1279" i="22"/>
  <c r="V1279" i="22"/>
  <c r="W1279" i="22"/>
  <c r="T1280" i="22"/>
  <c r="V1280" i="22"/>
  <c r="W1280" i="22"/>
  <c r="T1281" i="22"/>
  <c r="V1281" i="22"/>
  <c r="W1281" i="22"/>
  <c r="T1282" i="22"/>
  <c r="V1282" i="22"/>
  <c r="W1282" i="22"/>
  <c r="T1283" i="22"/>
  <c r="V1283" i="22"/>
  <c r="W1283" i="22"/>
  <c r="T1284" i="22"/>
  <c r="V1284" i="22"/>
  <c r="W1284" i="22"/>
  <c r="T1285" i="22"/>
  <c r="V1285" i="22"/>
  <c r="W1285" i="22"/>
  <c r="T1286" i="22"/>
  <c r="V1286" i="22"/>
  <c r="W1286" i="22"/>
  <c r="T1287" i="22"/>
  <c r="V1287" i="22"/>
  <c r="W1287" i="22"/>
  <c r="T1288" i="22"/>
  <c r="V1288" i="22"/>
  <c r="W1288" i="22"/>
  <c r="T1289" i="22"/>
  <c r="V1289" i="22"/>
  <c r="W1289" i="22"/>
  <c r="T1290" i="22"/>
  <c r="V1290" i="22"/>
  <c r="W1290" i="22"/>
  <c r="T1291" i="22"/>
  <c r="V1291" i="22"/>
  <c r="W1291" i="22"/>
  <c r="T1292" i="22"/>
  <c r="V1292" i="22"/>
  <c r="W1292" i="22"/>
  <c r="T1293" i="22"/>
  <c r="V1293" i="22"/>
  <c r="W1293" i="22"/>
  <c r="T1294" i="22"/>
  <c r="V1294" i="22"/>
  <c r="W1294" i="22"/>
  <c r="T1295" i="22"/>
  <c r="V1295" i="22"/>
  <c r="W1295" i="22"/>
  <c r="T1296" i="22"/>
  <c r="V1296" i="22"/>
  <c r="W1296" i="22"/>
  <c r="T1297" i="22"/>
  <c r="V1297" i="22"/>
  <c r="W1297" i="22"/>
  <c r="T1298" i="22"/>
  <c r="V1298" i="22"/>
  <c r="W1298" i="22"/>
  <c r="T1299" i="22"/>
  <c r="V1299" i="22"/>
  <c r="W1299" i="22"/>
  <c r="T1300" i="22"/>
  <c r="V1300" i="22"/>
  <c r="W1300" i="22"/>
  <c r="T1301" i="22"/>
  <c r="V1301" i="22"/>
  <c r="W1301" i="22"/>
  <c r="T1302" i="22"/>
  <c r="V1302" i="22"/>
  <c r="W1302" i="22"/>
  <c r="T1303" i="22"/>
  <c r="V1303" i="22"/>
  <c r="W1303" i="22"/>
  <c r="T1304" i="22"/>
  <c r="V1304" i="22"/>
  <c r="W1304" i="22"/>
  <c r="T1305" i="22"/>
  <c r="V1305" i="22"/>
  <c r="W1305" i="22"/>
  <c r="T1306" i="22"/>
  <c r="V1306" i="22"/>
  <c r="W1306" i="22"/>
  <c r="T1307" i="22"/>
  <c r="V1307" i="22"/>
  <c r="W1307" i="22"/>
  <c r="T1308" i="22"/>
  <c r="V1308" i="22"/>
  <c r="W1308" i="22"/>
  <c r="T1309" i="22"/>
  <c r="V1309" i="22"/>
  <c r="W1309" i="22"/>
  <c r="T1310" i="22"/>
  <c r="V1310" i="22"/>
  <c r="W1310" i="22"/>
  <c r="T1311" i="22"/>
  <c r="V1311" i="22"/>
  <c r="W1311" i="22"/>
  <c r="T1312" i="22"/>
  <c r="V1312" i="22"/>
  <c r="W1312" i="22"/>
  <c r="T1313" i="22"/>
  <c r="V1313" i="22"/>
  <c r="W1313" i="22"/>
  <c r="T1314" i="22"/>
  <c r="V1314" i="22"/>
  <c r="W1314" i="22"/>
  <c r="T1315" i="22"/>
  <c r="V1315" i="22"/>
  <c r="W1315" i="22"/>
  <c r="T1316" i="22"/>
  <c r="V1316" i="22"/>
  <c r="W1316" i="22"/>
  <c r="T1317" i="22"/>
  <c r="V1317" i="22"/>
  <c r="W1317" i="22"/>
  <c r="T1318" i="22"/>
  <c r="V1318" i="22"/>
  <c r="W1318" i="22"/>
  <c r="T1319" i="22"/>
  <c r="V1319" i="22"/>
  <c r="W1319" i="22"/>
  <c r="T1320" i="22"/>
  <c r="V1320" i="22"/>
  <c r="W1320" i="22"/>
  <c r="T1321" i="22"/>
  <c r="V1321" i="22"/>
  <c r="W1321" i="22"/>
  <c r="T1322" i="22"/>
  <c r="V1322" i="22"/>
  <c r="W1322" i="22"/>
  <c r="T1323" i="22"/>
  <c r="V1323" i="22"/>
  <c r="W1323" i="22"/>
  <c r="T1324" i="22"/>
  <c r="V1324" i="22"/>
  <c r="W1324" i="22"/>
  <c r="T1325" i="22"/>
  <c r="V1325" i="22"/>
  <c r="W1325" i="22"/>
  <c r="T1326" i="22"/>
  <c r="V1326" i="22"/>
  <c r="W1326" i="22"/>
  <c r="T1327" i="22"/>
  <c r="V1327" i="22"/>
  <c r="W1327" i="22"/>
  <c r="T1328" i="22"/>
  <c r="V1328" i="22"/>
  <c r="W1328" i="22"/>
  <c r="T1329" i="22"/>
  <c r="V1329" i="22"/>
  <c r="W1329" i="22"/>
  <c r="T1330" i="22"/>
  <c r="V1330" i="22"/>
  <c r="W1330" i="22"/>
  <c r="T1331" i="22"/>
  <c r="V1331" i="22"/>
  <c r="W1331" i="22"/>
  <c r="T1332" i="22"/>
  <c r="V1332" i="22"/>
  <c r="W1332" i="22"/>
  <c r="T1333" i="22"/>
  <c r="V1333" i="22"/>
  <c r="W1333" i="22"/>
  <c r="T1334" i="22"/>
  <c r="V1334" i="22"/>
  <c r="W1334" i="22"/>
  <c r="T1335" i="22"/>
  <c r="V1335" i="22"/>
  <c r="W1335" i="22"/>
  <c r="T1336" i="22"/>
  <c r="V1336" i="22"/>
  <c r="W1336" i="22"/>
  <c r="T1337" i="22"/>
  <c r="V1337" i="22"/>
  <c r="W1337" i="22"/>
  <c r="T1338" i="22"/>
  <c r="V1338" i="22"/>
  <c r="W1338" i="22"/>
  <c r="T1339" i="22"/>
  <c r="V1339" i="22"/>
  <c r="W1339" i="22"/>
  <c r="T1340" i="22"/>
  <c r="V1340" i="22"/>
  <c r="W1340" i="22"/>
  <c r="T1341" i="22"/>
  <c r="V1341" i="22"/>
  <c r="W1341" i="22"/>
  <c r="T1342" i="22"/>
  <c r="V1342" i="22"/>
  <c r="W1342" i="22"/>
  <c r="T1343" i="22"/>
  <c r="V1343" i="22"/>
  <c r="W1343" i="22"/>
  <c r="T1344" i="22"/>
  <c r="V1344" i="22"/>
  <c r="W1344" i="22"/>
  <c r="T1345" i="22"/>
  <c r="V1345" i="22"/>
  <c r="W1345" i="22"/>
  <c r="T1346" i="22"/>
  <c r="V1346" i="22"/>
  <c r="W1346" i="22"/>
  <c r="T1347" i="22"/>
  <c r="V1347" i="22"/>
  <c r="W1347" i="22"/>
  <c r="T1348" i="22"/>
  <c r="V1348" i="22"/>
  <c r="W1348" i="22"/>
  <c r="T1349" i="22"/>
  <c r="V1349" i="22"/>
  <c r="W1349" i="22"/>
  <c r="T1350" i="22"/>
  <c r="V1350" i="22"/>
  <c r="W1350" i="22"/>
  <c r="T1351" i="22"/>
  <c r="V1351" i="22"/>
  <c r="W1351" i="22"/>
  <c r="T1352" i="22"/>
  <c r="V1352" i="22"/>
  <c r="W1352" i="22"/>
  <c r="T1353" i="22"/>
  <c r="V1353" i="22"/>
  <c r="W1353" i="22"/>
  <c r="T1354" i="22"/>
  <c r="V1354" i="22"/>
  <c r="W1354" i="22"/>
  <c r="T1355" i="22"/>
  <c r="V1355" i="22"/>
  <c r="W1355" i="22"/>
  <c r="T1356" i="22"/>
  <c r="V1356" i="22"/>
  <c r="W1356" i="22"/>
  <c r="T1357" i="22"/>
  <c r="V1357" i="22"/>
  <c r="W1357" i="22"/>
  <c r="T1358" i="22"/>
  <c r="V1358" i="22"/>
  <c r="W1358" i="22"/>
  <c r="T1359" i="22"/>
  <c r="V1359" i="22"/>
  <c r="W1359" i="22"/>
  <c r="T1360" i="22"/>
  <c r="V1360" i="22"/>
  <c r="W1360" i="22"/>
  <c r="T1361" i="22"/>
  <c r="V1361" i="22"/>
  <c r="W1361" i="22"/>
  <c r="T1362" i="22"/>
  <c r="V1362" i="22"/>
  <c r="W1362" i="22"/>
  <c r="T1363" i="22"/>
  <c r="V1363" i="22"/>
  <c r="W1363" i="22"/>
  <c r="T1364" i="22"/>
  <c r="V1364" i="22"/>
  <c r="W1364" i="22"/>
  <c r="T1365" i="22"/>
  <c r="V1365" i="22"/>
  <c r="W1365" i="22"/>
  <c r="T1366" i="22"/>
  <c r="V1366" i="22"/>
  <c r="W1366" i="22"/>
  <c r="T1367" i="22"/>
  <c r="V1367" i="22"/>
  <c r="W1367" i="22"/>
  <c r="T1368" i="22"/>
  <c r="V1368" i="22"/>
  <c r="W1368" i="22"/>
  <c r="T1369" i="22"/>
  <c r="V1369" i="22"/>
  <c r="W1369" i="22"/>
  <c r="T1370" i="22"/>
  <c r="V1370" i="22"/>
  <c r="W1370" i="22"/>
  <c r="T1371" i="22"/>
  <c r="V1371" i="22"/>
  <c r="W1371" i="22"/>
  <c r="T1372" i="22"/>
  <c r="V1372" i="22"/>
  <c r="W1372" i="22"/>
  <c r="T1373" i="22"/>
  <c r="V1373" i="22"/>
  <c r="W1373" i="22"/>
  <c r="T1374" i="22"/>
  <c r="V1374" i="22"/>
  <c r="W1374" i="22"/>
  <c r="T1375" i="22"/>
  <c r="V1375" i="22"/>
  <c r="W1375" i="22"/>
  <c r="T1376" i="22"/>
  <c r="V1376" i="22"/>
  <c r="W1376" i="22"/>
  <c r="T1377" i="22"/>
  <c r="V1377" i="22"/>
  <c r="W1377" i="22"/>
  <c r="T1378" i="22"/>
  <c r="V1378" i="22"/>
  <c r="W1378" i="22"/>
  <c r="T1379" i="22"/>
  <c r="V1379" i="22"/>
  <c r="W1379" i="22"/>
  <c r="T1380" i="22"/>
  <c r="V1380" i="22"/>
  <c r="W1380" i="22"/>
  <c r="T1381" i="22"/>
  <c r="V1381" i="22"/>
  <c r="W1381" i="22"/>
  <c r="T1382" i="22"/>
  <c r="V1382" i="22"/>
  <c r="W1382" i="22"/>
  <c r="T1383" i="22"/>
  <c r="V1383" i="22"/>
  <c r="W1383" i="22"/>
  <c r="T1384" i="22"/>
  <c r="V1384" i="22"/>
  <c r="W1384" i="22"/>
  <c r="T1385" i="22"/>
  <c r="V1385" i="22"/>
  <c r="W1385" i="22"/>
  <c r="T1386" i="22"/>
  <c r="V1386" i="22"/>
  <c r="W1386" i="22"/>
  <c r="T1387" i="22"/>
  <c r="V1387" i="22"/>
  <c r="W1387" i="22"/>
  <c r="T1388" i="22"/>
  <c r="V1388" i="22"/>
  <c r="W1388" i="22"/>
  <c r="T1389" i="22"/>
  <c r="V1389" i="22"/>
  <c r="W1389" i="22"/>
  <c r="T1390" i="22"/>
  <c r="V1390" i="22"/>
  <c r="W1390" i="22"/>
  <c r="T1391" i="22"/>
  <c r="V1391" i="22"/>
  <c r="W1391" i="22"/>
  <c r="T1392" i="22"/>
  <c r="V1392" i="22"/>
  <c r="W1392" i="22"/>
  <c r="T1393" i="22"/>
  <c r="V1393" i="22"/>
  <c r="W1393" i="22"/>
  <c r="T1394" i="22"/>
  <c r="V1394" i="22"/>
  <c r="W1394" i="22"/>
  <c r="T1395" i="22"/>
  <c r="V1395" i="22"/>
  <c r="W1395" i="22"/>
  <c r="T1396" i="22"/>
  <c r="V1396" i="22"/>
  <c r="W1396" i="22"/>
  <c r="T1397" i="22"/>
  <c r="V1397" i="22"/>
  <c r="W1397" i="22"/>
  <c r="T1398" i="22"/>
  <c r="V1398" i="22"/>
  <c r="W1398" i="22"/>
  <c r="T1399" i="22"/>
  <c r="V1399" i="22"/>
  <c r="W1399" i="22"/>
  <c r="T1400" i="22"/>
  <c r="V1400" i="22"/>
  <c r="W1400" i="22"/>
  <c r="T1401" i="22"/>
  <c r="V1401" i="22"/>
  <c r="W1401" i="22"/>
  <c r="T1402" i="22"/>
  <c r="V1402" i="22"/>
  <c r="W1402" i="22"/>
  <c r="T1403" i="22"/>
  <c r="V1403" i="22"/>
  <c r="W1403" i="22"/>
  <c r="T1404" i="22"/>
  <c r="V1404" i="22"/>
  <c r="W1404" i="22"/>
  <c r="T1405" i="22"/>
  <c r="V1405" i="22"/>
  <c r="W1405" i="22"/>
  <c r="T1406" i="22"/>
  <c r="V1406" i="22"/>
  <c r="W1406" i="22"/>
  <c r="T1407" i="22"/>
  <c r="V1407" i="22"/>
  <c r="W1407" i="22"/>
  <c r="T1408" i="22"/>
  <c r="V1408" i="22"/>
  <c r="W1408" i="22"/>
  <c r="T1409" i="22"/>
  <c r="V1409" i="22"/>
  <c r="W1409" i="22"/>
  <c r="T1410" i="22"/>
  <c r="V1410" i="22"/>
  <c r="W1410" i="22"/>
  <c r="T1411" i="22"/>
  <c r="V1411" i="22"/>
  <c r="W1411" i="22"/>
  <c r="T1412" i="22"/>
  <c r="V1412" i="22"/>
  <c r="W1412" i="22"/>
  <c r="T1413" i="22"/>
  <c r="V1413" i="22"/>
  <c r="W1413" i="22"/>
  <c r="T1414" i="22"/>
  <c r="V1414" i="22"/>
  <c r="W1414" i="22"/>
  <c r="T1415" i="22"/>
  <c r="V1415" i="22"/>
  <c r="W1415" i="22"/>
  <c r="T1416" i="22"/>
  <c r="V1416" i="22"/>
  <c r="W1416" i="22"/>
  <c r="T1417" i="22"/>
  <c r="V1417" i="22"/>
  <c r="W1417" i="22"/>
  <c r="T1418" i="22"/>
  <c r="V1418" i="22"/>
  <c r="W1418" i="22"/>
  <c r="T1419" i="22"/>
  <c r="V1419" i="22"/>
  <c r="W1419" i="22"/>
  <c r="T1420" i="22"/>
  <c r="V1420" i="22"/>
  <c r="W1420" i="22"/>
  <c r="T1421" i="22"/>
  <c r="V1421" i="22"/>
  <c r="W1421" i="22"/>
  <c r="T1422" i="22"/>
  <c r="V1422" i="22"/>
  <c r="W1422" i="22"/>
  <c r="T1423" i="22"/>
  <c r="V1423" i="22"/>
  <c r="W1423" i="22"/>
  <c r="T1424" i="22"/>
  <c r="V1424" i="22"/>
  <c r="W1424" i="22"/>
  <c r="T1425" i="22"/>
  <c r="V1425" i="22"/>
  <c r="W1425" i="22"/>
  <c r="T1426" i="22"/>
  <c r="V1426" i="22"/>
  <c r="W1426" i="22"/>
  <c r="T1427" i="22"/>
  <c r="V1427" i="22"/>
  <c r="W1427" i="22"/>
  <c r="T1428" i="22"/>
  <c r="V1428" i="22"/>
  <c r="W1428" i="22"/>
  <c r="T1429" i="22"/>
  <c r="V1429" i="22"/>
  <c r="W1429" i="22"/>
  <c r="T1430" i="22"/>
  <c r="V1430" i="22"/>
  <c r="W1430" i="22"/>
  <c r="T1431" i="22"/>
  <c r="V1431" i="22"/>
  <c r="W1431" i="22"/>
  <c r="T1432" i="22"/>
  <c r="V1432" i="22"/>
  <c r="W1432" i="22"/>
  <c r="T1433" i="22"/>
  <c r="V1433" i="22"/>
  <c r="W1433" i="22"/>
  <c r="T1434" i="22"/>
  <c r="V1434" i="22"/>
  <c r="W1434" i="22"/>
  <c r="T1435" i="22"/>
  <c r="V1435" i="22"/>
  <c r="W1435" i="22"/>
  <c r="T1436" i="22"/>
  <c r="V1436" i="22"/>
  <c r="W1436" i="22"/>
  <c r="T1437" i="22"/>
  <c r="V1437" i="22"/>
  <c r="W1437" i="22"/>
  <c r="T1438" i="22"/>
  <c r="V1438" i="22"/>
  <c r="W1438" i="22"/>
  <c r="T1439" i="22"/>
  <c r="V1439" i="22"/>
  <c r="W1439" i="22"/>
  <c r="T1440" i="22"/>
  <c r="V1440" i="22"/>
  <c r="W1440" i="22"/>
  <c r="T1441" i="22"/>
  <c r="V1441" i="22"/>
  <c r="W1441" i="22"/>
  <c r="T1442" i="22"/>
  <c r="V1442" i="22"/>
  <c r="W1442" i="22"/>
  <c r="T1443" i="22"/>
  <c r="V1443" i="22"/>
  <c r="W1443" i="22"/>
  <c r="T1444" i="22"/>
  <c r="V1444" i="22"/>
  <c r="W1444" i="22"/>
  <c r="T1445" i="22"/>
  <c r="V1445" i="22"/>
  <c r="W1445" i="22"/>
  <c r="T1446" i="22"/>
  <c r="V1446" i="22"/>
  <c r="W1446" i="22"/>
  <c r="T1447" i="22"/>
  <c r="V1447" i="22"/>
  <c r="W1447" i="22"/>
  <c r="T1448" i="22"/>
  <c r="V1448" i="22"/>
  <c r="W1448" i="22"/>
  <c r="T1449" i="22"/>
  <c r="V1449" i="22"/>
  <c r="W1449" i="22"/>
  <c r="T1450" i="22"/>
  <c r="V1450" i="22"/>
  <c r="W1450" i="22"/>
  <c r="T1451" i="22"/>
  <c r="V1451" i="22"/>
  <c r="W1451" i="22"/>
  <c r="T1452" i="22"/>
  <c r="V1452" i="22"/>
  <c r="W1452" i="22"/>
  <c r="T1453" i="22"/>
  <c r="V1453" i="22"/>
  <c r="W1453" i="22"/>
  <c r="T1454" i="22"/>
  <c r="V1454" i="22"/>
  <c r="W1454" i="22"/>
  <c r="T1455" i="22"/>
  <c r="V1455" i="22"/>
  <c r="W1455" i="22"/>
  <c r="T1456" i="22"/>
  <c r="V1456" i="22"/>
  <c r="W1456" i="22"/>
  <c r="T1457" i="22"/>
  <c r="V1457" i="22"/>
  <c r="W1457" i="22"/>
  <c r="T1458" i="22"/>
  <c r="V1458" i="22"/>
  <c r="W1458" i="22"/>
  <c r="T1459" i="22"/>
  <c r="V1459" i="22"/>
  <c r="W1459" i="22"/>
  <c r="T1460" i="22"/>
  <c r="V1460" i="22"/>
  <c r="W1460" i="22"/>
  <c r="T1461" i="22"/>
  <c r="V1461" i="22"/>
  <c r="W1461" i="22"/>
  <c r="T1462" i="22"/>
  <c r="V1462" i="22"/>
  <c r="W1462" i="22"/>
  <c r="T1463" i="22"/>
  <c r="V1463" i="22"/>
  <c r="W1463" i="22"/>
  <c r="T1464" i="22"/>
  <c r="V1464" i="22"/>
  <c r="W1464" i="22"/>
  <c r="T1465" i="22"/>
  <c r="V1465" i="22"/>
  <c r="W1465" i="22"/>
  <c r="T1466" i="22"/>
  <c r="V1466" i="22"/>
  <c r="W1466" i="22"/>
  <c r="T1467" i="22"/>
  <c r="V1467" i="22"/>
  <c r="W1467" i="22"/>
  <c r="T1468" i="22"/>
  <c r="V1468" i="22"/>
  <c r="W1468" i="22"/>
  <c r="T1469" i="22"/>
  <c r="V1469" i="22"/>
  <c r="W1469" i="22"/>
  <c r="T1470" i="22"/>
  <c r="V1470" i="22"/>
  <c r="W1470" i="22"/>
  <c r="T1471" i="22"/>
  <c r="V1471" i="22"/>
  <c r="W1471" i="22"/>
  <c r="T1472" i="22"/>
  <c r="V1472" i="22"/>
  <c r="W1472" i="22"/>
  <c r="T1473" i="22"/>
  <c r="V1473" i="22"/>
  <c r="W1473" i="22"/>
  <c r="T1474" i="22"/>
  <c r="V1474" i="22"/>
  <c r="W1474" i="22"/>
  <c r="T1475" i="22"/>
  <c r="V1475" i="22"/>
  <c r="W1475" i="22"/>
  <c r="T1476" i="22"/>
  <c r="V1476" i="22"/>
  <c r="W1476" i="22"/>
  <c r="T1477" i="22"/>
  <c r="V1477" i="22"/>
  <c r="W1477" i="22"/>
  <c r="T1478" i="22"/>
  <c r="V1478" i="22"/>
  <c r="W1478" i="22"/>
  <c r="T1479" i="22"/>
  <c r="V1479" i="22"/>
  <c r="W1479" i="22"/>
  <c r="T1480" i="22"/>
  <c r="V1480" i="22"/>
  <c r="W1480" i="22"/>
  <c r="T1481" i="22"/>
  <c r="V1481" i="22"/>
  <c r="W1481" i="22"/>
  <c r="T1482" i="22"/>
  <c r="V1482" i="22"/>
  <c r="W1482" i="22"/>
  <c r="T1483" i="22"/>
  <c r="V1483" i="22"/>
  <c r="W1483" i="22"/>
  <c r="T1484" i="22"/>
  <c r="V1484" i="22"/>
  <c r="W1484" i="22"/>
  <c r="T1485" i="22"/>
  <c r="V1485" i="22"/>
  <c r="W1485" i="22"/>
  <c r="T1486" i="22"/>
  <c r="V1486" i="22"/>
  <c r="W1486" i="22"/>
  <c r="T1487" i="22"/>
  <c r="V1487" i="22"/>
  <c r="W1487" i="22"/>
  <c r="T1488" i="22"/>
  <c r="V1488" i="22"/>
  <c r="W1488" i="22"/>
  <c r="T1489" i="22"/>
  <c r="V1489" i="22"/>
  <c r="W1489" i="22"/>
  <c r="T1490" i="22"/>
  <c r="V1490" i="22"/>
  <c r="W1490" i="22"/>
  <c r="T1491" i="22"/>
  <c r="V1491" i="22"/>
  <c r="W1491" i="22"/>
  <c r="T1492" i="22"/>
  <c r="V1492" i="22"/>
  <c r="W1492" i="22"/>
  <c r="T1493" i="22"/>
  <c r="V1493" i="22"/>
  <c r="W1493" i="22"/>
  <c r="T1494" i="22"/>
  <c r="V1494" i="22"/>
  <c r="W1494" i="22"/>
  <c r="T1495" i="22"/>
  <c r="V1495" i="22"/>
  <c r="W1495" i="22"/>
  <c r="T1496" i="22"/>
  <c r="V1496" i="22"/>
  <c r="W1496" i="22"/>
  <c r="T1497" i="22"/>
  <c r="V1497" i="22"/>
  <c r="W1497" i="22"/>
  <c r="T1498" i="22"/>
  <c r="V1498" i="22"/>
  <c r="W1498" i="22"/>
  <c r="T1499" i="22"/>
  <c r="V1499" i="22"/>
  <c r="W1499" i="22"/>
  <c r="T1500" i="22"/>
  <c r="V1500" i="22"/>
  <c r="W1500" i="22"/>
  <c r="T1501" i="22"/>
  <c r="V1501" i="22"/>
  <c r="W1501" i="22"/>
  <c r="T1502" i="22"/>
  <c r="V1502" i="22"/>
  <c r="W1502" i="22"/>
  <c r="T1503" i="22"/>
  <c r="V1503" i="22"/>
  <c r="W1503" i="22"/>
  <c r="T1504" i="22"/>
  <c r="V1504" i="22"/>
  <c r="W1504" i="22"/>
  <c r="T1505" i="22"/>
  <c r="V1505" i="22"/>
  <c r="W1505" i="22"/>
  <c r="T1506" i="22"/>
  <c r="V1506" i="22"/>
  <c r="W1506" i="22"/>
  <c r="T1507" i="22"/>
  <c r="V1507" i="22"/>
  <c r="W1507" i="22"/>
  <c r="T1508" i="22"/>
  <c r="V1508" i="22"/>
  <c r="W1508" i="22"/>
  <c r="T1509" i="22"/>
  <c r="V1509" i="22"/>
  <c r="W1509" i="22"/>
  <c r="T1510" i="22"/>
  <c r="V1510" i="22"/>
  <c r="W1510" i="22"/>
  <c r="T1511" i="22"/>
  <c r="V1511" i="22"/>
  <c r="W1511" i="22"/>
  <c r="T1512" i="22"/>
  <c r="V1512" i="22"/>
  <c r="W1512" i="22"/>
  <c r="T1513" i="22"/>
  <c r="V1513" i="22"/>
  <c r="W1513" i="22"/>
  <c r="T1514" i="22"/>
  <c r="V1514" i="22"/>
  <c r="W1514" i="22"/>
  <c r="T1515" i="22"/>
  <c r="V1515" i="22"/>
  <c r="W1515" i="22"/>
  <c r="T1516" i="22"/>
  <c r="V1516" i="22"/>
  <c r="W1516" i="22"/>
  <c r="T1517" i="22"/>
  <c r="V1517" i="22"/>
  <c r="W1517" i="22"/>
  <c r="T1518" i="22"/>
  <c r="V1518" i="22"/>
  <c r="W1518" i="22"/>
  <c r="T1519" i="22"/>
  <c r="V1519" i="22"/>
  <c r="W1519" i="22"/>
  <c r="T1520" i="22"/>
  <c r="V1520" i="22"/>
  <c r="W1520" i="22"/>
  <c r="T1521" i="22"/>
  <c r="V1521" i="22"/>
  <c r="W1521" i="22"/>
  <c r="T1522" i="22"/>
  <c r="V1522" i="22"/>
  <c r="W1522" i="22"/>
  <c r="T1523" i="22"/>
  <c r="V1523" i="22"/>
  <c r="W1523" i="22"/>
  <c r="T1524" i="22"/>
  <c r="V1524" i="22"/>
  <c r="W1524" i="22"/>
  <c r="T1525" i="22"/>
  <c r="V1525" i="22"/>
  <c r="W1525" i="22"/>
  <c r="T1526" i="22"/>
  <c r="V1526" i="22"/>
  <c r="W1526" i="22"/>
  <c r="T1527" i="22"/>
  <c r="V1527" i="22"/>
  <c r="W1527" i="22"/>
  <c r="T1528" i="22"/>
  <c r="V1528" i="22"/>
  <c r="W1528" i="22"/>
  <c r="T1529" i="22"/>
  <c r="V1529" i="22"/>
  <c r="W1529" i="22"/>
  <c r="T1530" i="22"/>
  <c r="V1530" i="22"/>
  <c r="W1530" i="22"/>
  <c r="T1531" i="22"/>
  <c r="V1531" i="22"/>
  <c r="W1531" i="22"/>
  <c r="T1532" i="22"/>
  <c r="V1532" i="22"/>
  <c r="W1532" i="22"/>
  <c r="T1533" i="22"/>
  <c r="V1533" i="22"/>
  <c r="W1533" i="22"/>
  <c r="T1534" i="22"/>
  <c r="V1534" i="22"/>
  <c r="W1534" i="22"/>
  <c r="T1535" i="22"/>
  <c r="V1535" i="22"/>
  <c r="W1535" i="22"/>
  <c r="T1536" i="22"/>
  <c r="V1536" i="22"/>
  <c r="W1536" i="22"/>
  <c r="T1537" i="22"/>
  <c r="V1537" i="22"/>
  <c r="W1537" i="22"/>
  <c r="T1538" i="22"/>
  <c r="V1538" i="22"/>
  <c r="W1538" i="22"/>
  <c r="T1539" i="22"/>
  <c r="V1539" i="22"/>
  <c r="W1539" i="22"/>
  <c r="T1540" i="22"/>
  <c r="V1540" i="22"/>
  <c r="W1540" i="22"/>
  <c r="T1541" i="22"/>
  <c r="V1541" i="22"/>
  <c r="W1541" i="22"/>
  <c r="T1542" i="22"/>
  <c r="V1542" i="22"/>
  <c r="W1542" i="22"/>
  <c r="T1543" i="22"/>
  <c r="V1543" i="22"/>
  <c r="W1543" i="22"/>
  <c r="T1544" i="22"/>
  <c r="V1544" i="22"/>
  <c r="W1544" i="22"/>
  <c r="T1545" i="22"/>
  <c r="V1545" i="22"/>
  <c r="W1545" i="22"/>
  <c r="T1546" i="22"/>
  <c r="V1546" i="22"/>
  <c r="W1546" i="22"/>
  <c r="T1547" i="22"/>
  <c r="V1547" i="22"/>
  <c r="W1547" i="22"/>
  <c r="T1548" i="22"/>
  <c r="V1548" i="22"/>
  <c r="W1548" i="22"/>
  <c r="T1549" i="22"/>
  <c r="V1549" i="22"/>
  <c r="W1549" i="22"/>
  <c r="T1550" i="22"/>
  <c r="V1550" i="22"/>
  <c r="W1550" i="22"/>
  <c r="T1551" i="22"/>
  <c r="V1551" i="22"/>
  <c r="W1551" i="22"/>
  <c r="T1552" i="22"/>
  <c r="V1552" i="22"/>
  <c r="W1552" i="22"/>
  <c r="T1553" i="22"/>
  <c r="V1553" i="22"/>
  <c r="W1553" i="22"/>
  <c r="T1554" i="22"/>
  <c r="V1554" i="22"/>
  <c r="W1554" i="22"/>
  <c r="T1555" i="22"/>
  <c r="V1555" i="22"/>
  <c r="W1555" i="22"/>
  <c r="T1556" i="22"/>
  <c r="V1556" i="22"/>
  <c r="W1556" i="22"/>
  <c r="T1557" i="22"/>
  <c r="V1557" i="22"/>
  <c r="W1557" i="22"/>
  <c r="T1558" i="22"/>
  <c r="V1558" i="22"/>
  <c r="W1558" i="22"/>
  <c r="T1559" i="22"/>
  <c r="V1559" i="22"/>
  <c r="W1559" i="22"/>
  <c r="T1560" i="22"/>
  <c r="V1560" i="22"/>
  <c r="W1560" i="22"/>
  <c r="T1561" i="22"/>
  <c r="V1561" i="22"/>
  <c r="W1561" i="22"/>
  <c r="T1562" i="22"/>
  <c r="V1562" i="22"/>
  <c r="W1562" i="22"/>
  <c r="T1563" i="22"/>
  <c r="V1563" i="22"/>
  <c r="W1563" i="22"/>
  <c r="T1564" i="22"/>
  <c r="V1564" i="22"/>
  <c r="W1564" i="22"/>
  <c r="T1565" i="22"/>
  <c r="V1565" i="22"/>
  <c r="W1565" i="22"/>
  <c r="T1566" i="22"/>
  <c r="V1566" i="22"/>
  <c r="W1566" i="22"/>
  <c r="T1567" i="22"/>
  <c r="V1567" i="22"/>
  <c r="W1567" i="22"/>
  <c r="T1568" i="22"/>
  <c r="V1568" i="22"/>
  <c r="W1568" i="22"/>
  <c r="T1569" i="22"/>
  <c r="V1569" i="22"/>
  <c r="W1569" i="22"/>
  <c r="T1570" i="22"/>
  <c r="V1570" i="22"/>
  <c r="W1570" i="22"/>
  <c r="T1571" i="22"/>
  <c r="V1571" i="22"/>
  <c r="W1571" i="22"/>
  <c r="T1572" i="22"/>
  <c r="V1572" i="22"/>
  <c r="W1572" i="22"/>
  <c r="T1573" i="22"/>
  <c r="V1573" i="22"/>
  <c r="W1573" i="22"/>
  <c r="T1574" i="22"/>
  <c r="V1574" i="22"/>
  <c r="W1574" i="22"/>
  <c r="T1575" i="22"/>
  <c r="V1575" i="22"/>
  <c r="W1575" i="22"/>
  <c r="T1576" i="22"/>
  <c r="V1576" i="22"/>
  <c r="W1576" i="22"/>
  <c r="T1577" i="22"/>
  <c r="V1577" i="22"/>
  <c r="W1577" i="22"/>
  <c r="T1578" i="22"/>
  <c r="V1578" i="22"/>
  <c r="W1578" i="22"/>
  <c r="T1579" i="22"/>
  <c r="V1579" i="22"/>
  <c r="W1579" i="22"/>
  <c r="T1580" i="22"/>
  <c r="V1580" i="22"/>
  <c r="W1580" i="22"/>
  <c r="T1581" i="22"/>
  <c r="V1581" i="22"/>
  <c r="W1581" i="22"/>
  <c r="T1582" i="22"/>
  <c r="V1582" i="22"/>
  <c r="W1582" i="22"/>
  <c r="T1583" i="22"/>
  <c r="V1583" i="22"/>
  <c r="W1583" i="22"/>
  <c r="T1584" i="22"/>
  <c r="V1584" i="22"/>
  <c r="W1584" i="22"/>
  <c r="T1585" i="22"/>
  <c r="V1585" i="22"/>
  <c r="W1585" i="22"/>
  <c r="T1586" i="22"/>
  <c r="V1586" i="22"/>
  <c r="W1586" i="22"/>
  <c r="T1587" i="22"/>
  <c r="V1587" i="22"/>
  <c r="W1587" i="22"/>
  <c r="T1588" i="22"/>
  <c r="V1588" i="22"/>
  <c r="W1588" i="22"/>
  <c r="T1589" i="22"/>
  <c r="V1589" i="22"/>
  <c r="W1589" i="22"/>
  <c r="T1590" i="22"/>
  <c r="V1590" i="22"/>
  <c r="W1590" i="22"/>
  <c r="T1591" i="22"/>
  <c r="V1591" i="22"/>
  <c r="W1591" i="22"/>
  <c r="T1592" i="22"/>
  <c r="V1592" i="22"/>
  <c r="W1592" i="22"/>
  <c r="T1593" i="22"/>
  <c r="V1593" i="22"/>
  <c r="W1593" i="22"/>
  <c r="T1594" i="22"/>
  <c r="V1594" i="22"/>
  <c r="W1594" i="22"/>
  <c r="T1595" i="22"/>
  <c r="V1595" i="22"/>
  <c r="W1595" i="22"/>
  <c r="T1596" i="22"/>
  <c r="V1596" i="22"/>
  <c r="W1596" i="22"/>
  <c r="T1597" i="22"/>
  <c r="V1597" i="22"/>
  <c r="W1597" i="22"/>
  <c r="T1598" i="22"/>
  <c r="V1598" i="22"/>
  <c r="W1598" i="22"/>
  <c r="T1599" i="22"/>
  <c r="V1599" i="22"/>
  <c r="W1599" i="22"/>
  <c r="T1600" i="22"/>
  <c r="V1600" i="22"/>
  <c r="W1600" i="22"/>
  <c r="T1601" i="22"/>
  <c r="V1601" i="22"/>
  <c r="W1601" i="22"/>
  <c r="T1602" i="22"/>
  <c r="V1602" i="22"/>
  <c r="W1602" i="22"/>
  <c r="T1603" i="22"/>
  <c r="V1603" i="22"/>
  <c r="W1603" i="22"/>
  <c r="T1604" i="22"/>
  <c r="V1604" i="22"/>
  <c r="W1604" i="22"/>
  <c r="T1605" i="22"/>
  <c r="V1605" i="22"/>
  <c r="W1605" i="22"/>
  <c r="T1606" i="22"/>
  <c r="V1606" i="22"/>
  <c r="W1606" i="22"/>
  <c r="T1607" i="22"/>
  <c r="V1607" i="22"/>
  <c r="W1607" i="22"/>
  <c r="T1608" i="22"/>
  <c r="V1608" i="22"/>
  <c r="W1608" i="22"/>
  <c r="T1609" i="22"/>
  <c r="V1609" i="22"/>
  <c r="W1609" i="22"/>
  <c r="T1610" i="22"/>
  <c r="V1610" i="22"/>
  <c r="W1610" i="22"/>
  <c r="T1611" i="22"/>
  <c r="V1611" i="22"/>
  <c r="W1611" i="22"/>
  <c r="T1612" i="22"/>
  <c r="V1612" i="22"/>
  <c r="W1612" i="22"/>
  <c r="T1613" i="22"/>
  <c r="V1613" i="22"/>
  <c r="W1613" i="22"/>
  <c r="T1614" i="22"/>
  <c r="V1614" i="22"/>
  <c r="W1614" i="22"/>
  <c r="T1615" i="22"/>
  <c r="V1615" i="22"/>
  <c r="W1615" i="22"/>
  <c r="T1616" i="22"/>
  <c r="V1616" i="22"/>
  <c r="W1616" i="22"/>
  <c r="T1617" i="22"/>
  <c r="V1617" i="22"/>
  <c r="W1617" i="22"/>
  <c r="T1618" i="22"/>
  <c r="V1618" i="22"/>
  <c r="W1618" i="22"/>
  <c r="T1619" i="22"/>
  <c r="V1619" i="22"/>
  <c r="W1619" i="22"/>
  <c r="T1620" i="22"/>
  <c r="V1620" i="22"/>
  <c r="W1620" i="22"/>
  <c r="T1621" i="22"/>
  <c r="V1621" i="22"/>
  <c r="W1621" i="22"/>
  <c r="T1622" i="22"/>
  <c r="V1622" i="22"/>
  <c r="W1622" i="22"/>
  <c r="T1623" i="22"/>
  <c r="V1623" i="22"/>
  <c r="W1623" i="22"/>
  <c r="T1624" i="22"/>
  <c r="V1624" i="22"/>
  <c r="W1624" i="22"/>
  <c r="T1625" i="22"/>
  <c r="V1625" i="22"/>
  <c r="W1625" i="22"/>
  <c r="T1626" i="22"/>
  <c r="V1626" i="22"/>
  <c r="W1626" i="22"/>
  <c r="T1627" i="22"/>
  <c r="V1627" i="22"/>
  <c r="W1627" i="22"/>
  <c r="T1628" i="22"/>
  <c r="V1628" i="22"/>
  <c r="W1628" i="22"/>
  <c r="T1629" i="22"/>
  <c r="V1629" i="22"/>
  <c r="W1629" i="22"/>
  <c r="T1630" i="22"/>
  <c r="V1630" i="22"/>
  <c r="W1630" i="22"/>
  <c r="T1631" i="22"/>
  <c r="V1631" i="22"/>
  <c r="W1631" i="22"/>
  <c r="T1632" i="22"/>
  <c r="V1632" i="22"/>
  <c r="W1632" i="22"/>
  <c r="T1633" i="22"/>
  <c r="V1633" i="22"/>
  <c r="W1633" i="22"/>
  <c r="T1634" i="22"/>
  <c r="V1634" i="22"/>
  <c r="W1634" i="22"/>
  <c r="T1635" i="22"/>
  <c r="V1635" i="22"/>
  <c r="W1635" i="22"/>
  <c r="T1636" i="22"/>
  <c r="V1636" i="22"/>
  <c r="W1636" i="22"/>
  <c r="T1637" i="22"/>
  <c r="V1637" i="22"/>
  <c r="W1637" i="22"/>
  <c r="T1638" i="22"/>
  <c r="V1638" i="22"/>
  <c r="W1638" i="22"/>
  <c r="T1639" i="22"/>
  <c r="V1639" i="22"/>
  <c r="W1639" i="22"/>
  <c r="T1640" i="22"/>
  <c r="V1640" i="22"/>
  <c r="W1640" i="22"/>
  <c r="T1641" i="22"/>
  <c r="V1641" i="22"/>
  <c r="W1641" i="22"/>
  <c r="T1642" i="22"/>
  <c r="V1642" i="22"/>
  <c r="W1642" i="22"/>
  <c r="T1643" i="22"/>
  <c r="V1643" i="22"/>
  <c r="W1643" i="22"/>
  <c r="T1644" i="22"/>
  <c r="V1644" i="22"/>
  <c r="W1644" i="22"/>
  <c r="T1645" i="22"/>
  <c r="V1645" i="22"/>
  <c r="W1645" i="22"/>
  <c r="T1646" i="22"/>
  <c r="V1646" i="22"/>
  <c r="W1646" i="22"/>
  <c r="T1647" i="22"/>
  <c r="V1647" i="22"/>
  <c r="W1647" i="22"/>
  <c r="T1648" i="22"/>
  <c r="V1648" i="22"/>
  <c r="W1648" i="22"/>
  <c r="T1649" i="22"/>
  <c r="V1649" i="22"/>
  <c r="W1649" i="22"/>
  <c r="T1650" i="22"/>
  <c r="V1650" i="22"/>
  <c r="W1650" i="22"/>
  <c r="T1651" i="22"/>
  <c r="V1651" i="22"/>
  <c r="W1651" i="22"/>
  <c r="T1652" i="22"/>
  <c r="V1652" i="22"/>
  <c r="W1652" i="22"/>
  <c r="T1653" i="22"/>
  <c r="V1653" i="22"/>
  <c r="W1653" i="22"/>
  <c r="T1654" i="22"/>
  <c r="V1654" i="22"/>
  <c r="W1654" i="22"/>
  <c r="T1655" i="22"/>
  <c r="V1655" i="22"/>
  <c r="W1655" i="22"/>
  <c r="T1656" i="22"/>
  <c r="V1656" i="22"/>
  <c r="W1656" i="22"/>
  <c r="T1657" i="22"/>
  <c r="V1657" i="22"/>
  <c r="W1657" i="22"/>
  <c r="T1658" i="22"/>
  <c r="V1658" i="22"/>
  <c r="W1658" i="22"/>
  <c r="T1659" i="22"/>
  <c r="V1659" i="22"/>
  <c r="W1659" i="22"/>
  <c r="T1660" i="22"/>
  <c r="V1660" i="22"/>
  <c r="W1660" i="22"/>
  <c r="T1661" i="22"/>
  <c r="V1661" i="22"/>
  <c r="W1661" i="22"/>
  <c r="T1662" i="22"/>
  <c r="V1662" i="22"/>
  <c r="W1662" i="22"/>
  <c r="T1663" i="22"/>
  <c r="V1663" i="22"/>
  <c r="W1663" i="22"/>
  <c r="T1664" i="22"/>
  <c r="V1664" i="22"/>
  <c r="W1664" i="22"/>
  <c r="T1665" i="22"/>
  <c r="V1665" i="22"/>
  <c r="W1665" i="22"/>
  <c r="T1666" i="22"/>
  <c r="V1666" i="22"/>
  <c r="W1666" i="22"/>
  <c r="T1667" i="22"/>
  <c r="V1667" i="22"/>
  <c r="W1667" i="22"/>
  <c r="T1668" i="22"/>
  <c r="V1668" i="22"/>
  <c r="W1668" i="22"/>
  <c r="T1669" i="22"/>
  <c r="V1669" i="22"/>
  <c r="W1669" i="22"/>
  <c r="T1670" i="22"/>
  <c r="V1670" i="22"/>
  <c r="W1670" i="22"/>
  <c r="T1671" i="22"/>
  <c r="V1671" i="22"/>
  <c r="W1671" i="22"/>
  <c r="T1672" i="22"/>
  <c r="V1672" i="22"/>
  <c r="W1672" i="22"/>
  <c r="T1673" i="22"/>
  <c r="V1673" i="22"/>
  <c r="W1673" i="22"/>
  <c r="T1674" i="22"/>
  <c r="V1674" i="22"/>
  <c r="W1674" i="22"/>
  <c r="T1675" i="22"/>
  <c r="V1675" i="22"/>
  <c r="W1675" i="22"/>
  <c r="T1676" i="22"/>
  <c r="V1676" i="22"/>
  <c r="W1676" i="22"/>
  <c r="T1677" i="22"/>
  <c r="V1677" i="22"/>
  <c r="W1677" i="22"/>
  <c r="T1678" i="22"/>
  <c r="V1678" i="22"/>
  <c r="W1678" i="22"/>
  <c r="T1679" i="22"/>
  <c r="V1679" i="22"/>
  <c r="W1679" i="22"/>
  <c r="T1680" i="22"/>
  <c r="V1680" i="22"/>
  <c r="W1680" i="22"/>
  <c r="T1681" i="22"/>
  <c r="V1681" i="22"/>
  <c r="W1681" i="22"/>
  <c r="T1682" i="22"/>
  <c r="V1682" i="22"/>
  <c r="W1682" i="22"/>
  <c r="T1683" i="22"/>
  <c r="V1683" i="22"/>
  <c r="W1683" i="22"/>
  <c r="T1684" i="22"/>
  <c r="V1684" i="22"/>
  <c r="W1684" i="22"/>
  <c r="T1685" i="22"/>
  <c r="V1685" i="22"/>
  <c r="W1685" i="22"/>
  <c r="T1686" i="22"/>
  <c r="V1686" i="22"/>
  <c r="W1686" i="22"/>
  <c r="T1687" i="22"/>
  <c r="V1687" i="22"/>
  <c r="W1687" i="22"/>
  <c r="T1688" i="22"/>
  <c r="V1688" i="22"/>
  <c r="W1688" i="22"/>
  <c r="T1689" i="22"/>
  <c r="V1689" i="22"/>
  <c r="W1689" i="22"/>
  <c r="T1690" i="22"/>
  <c r="V1690" i="22"/>
  <c r="W1690" i="22"/>
  <c r="T1691" i="22"/>
  <c r="V1691" i="22"/>
  <c r="W1691" i="22"/>
  <c r="T1692" i="22"/>
  <c r="V1692" i="22"/>
  <c r="W1692" i="22"/>
  <c r="T1693" i="22"/>
  <c r="V1693" i="22"/>
  <c r="W1693" i="22"/>
  <c r="T1694" i="22"/>
  <c r="V1694" i="22"/>
  <c r="W1694" i="22"/>
  <c r="T1695" i="22"/>
  <c r="V1695" i="22"/>
  <c r="W1695" i="22"/>
  <c r="T1696" i="22"/>
  <c r="V1696" i="22"/>
  <c r="W1696" i="22"/>
  <c r="T1697" i="22"/>
  <c r="V1697" i="22"/>
  <c r="W1697" i="22"/>
  <c r="T1698" i="22"/>
  <c r="V1698" i="22"/>
  <c r="W1698" i="22"/>
  <c r="T1699" i="22"/>
  <c r="V1699" i="22"/>
  <c r="W1699" i="22"/>
  <c r="T1700" i="22"/>
  <c r="V1700" i="22"/>
  <c r="W1700" i="22"/>
  <c r="T1701" i="22"/>
  <c r="V1701" i="22"/>
  <c r="W1701" i="22"/>
  <c r="T1702" i="22"/>
  <c r="V1702" i="22"/>
  <c r="W1702" i="22"/>
  <c r="T1703" i="22"/>
  <c r="V1703" i="22"/>
  <c r="W1703" i="22"/>
  <c r="T1704" i="22"/>
  <c r="V1704" i="22"/>
  <c r="W1704" i="22"/>
  <c r="T1705" i="22"/>
  <c r="V1705" i="22"/>
  <c r="W1705" i="22"/>
  <c r="T1706" i="22"/>
  <c r="V1706" i="22"/>
  <c r="W1706" i="22"/>
  <c r="T1707" i="22"/>
  <c r="V1707" i="22"/>
  <c r="W1707" i="22"/>
  <c r="T1708" i="22"/>
  <c r="V1708" i="22"/>
  <c r="W1708" i="22"/>
  <c r="T1709" i="22"/>
  <c r="V1709" i="22"/>
  <c r="W1709" i="22"/>
  <c r="T1710" i="22"/>
  <c r="V1710" i="22"/>
  <c r="W1710" i="22"/>
  <c r="T1711" i="22"/>
  <c r="V1711" i="22"/>
  <c r="W1711" i="22"/>
  <c r="T1712" i="22"/>
  <c r="V1712" i="22"/>
  <c r="W1712" i="22"/>
  <c r="T1713" i="22"/>
  <c r="V1713" i="22"/>
  <c r="W1713" i="22"/>
  <c r="T1714" i="22"/>
  <c r="V1714" i="22"/>
  <c r="W1714" i="22"/>
  <c r="T1715" i="22"/>
  <c r="V1715" i="22"/>
  <c r="W1715" i="22"/>
  <c r="T1716" i="22"/>
  <c r="V1716" i="22"/>
  <c r="W1716" i="22"/>
  <c r="T1717" i="22"/>
  <c r="V1717" i="22"/>
  <c r="W1717" i="22"/>
  <c r="T1718" i="22"/>
  <c r="V1718" i="22"/>
  <c r="W1718" i="22"/>
  <c r="T1719" i="22"/>
  <c r="V1719" i="22"/>
  <c r="W1719" i="22"/>
  <c r="T1720" i="22"/>
  <c r="V1720" i="22"/>
  <c r="W1720" i="22"/>
  <c r="T1721" i="22"/>
  <c r="V1721" i="22"/>
  <c r="W1721" i="22"/>
  <c r="T1722" i="22"/>
  <c r="V1722" i="22"/>
  <c r="W1722" i="22"/>
  <c r="T1723" i="22"/>
  <c r="V1723" i="22"/>
  <c r="W1723" i="22"/>
  <c r="T1724" i="22"/>
  <c r="V1724" i="22"/>
  <c r="W1724" i="22"/>
  <c r="T1725" i="22"/>
  <c r="V1725" i="22"/>
  <c r="W1725" i="22"/>
  <c r="T1726" i="22"/>
  <c r="V1726" i="22"/>
  <c r="W1726" i="22"/>
  <c r="T1727" i="22"/>
  <c r="V1727" i="22"/>
  <c r="W1727" i="22"/>
  <c r="T1728" i="22"/>
  <c r="V1728" i="22"/>
  <c r="W1728" i="22"/>
  <c r="T1729" i="22"/>
  <c r="V1729" i="22"/>
  <c r="W1729" i="22"/>
  <c r="T1730" i="22"/>
  <c r="V1730" i="22"/>
  <c r="W1730" i="22"/>
  <c r="T1731" i="22"/>
  <c r="V1731" i="22"/>
  <c r="W1731" i="22"/>
  <c r="T1732" i="22"/>
  <c r="V1732" i="22"/>
  <c r="W1732" i="22"/>
  <c r="T1733" i="22"/>
  <c r="V1733" i="22"/>
  <c r="W1733" i="22"/>
  <c r="T1734" i="22"/>
  <c r="V1734" i="22"/>
  <c r="W1734" i="22"/>
  <c r="T1735" i="22"/>
  <c r="V1735" i="22"/>
  <c r="W1735" i="22"/>
  <c r="T1736" i="22"/>
  <c r="V1736" i="22"/>
  <c r="W1736" i="22"/>
  <c r="T1737" i="22"/>
  <c r="V1737" i="22"/>
  <c r="W1737" i="22"/>
  <c r="T1738" i="22"/>
  <c r="V1738" i="22"/>
  <c r="W1738" i="22"/>
  <c r="T1739" i="22"/>
  <c r="V1739" i="22"/>
  <c r="W1739" i="22"/>
  <c r="T1740" i="22"/>
  <c r="V1740" i="22"/>
  <c r="W1740" i="22"/>
  <c r="T1741" i="22"/>
  <c r="V1741" i="22"/>
  <c r="W1741" i="22"/>
  <c r="T1742" i="22"/>
  <c r="V1742" i="22"/>
  <c r="W1742" i="22"/>
  <c r="T1743" i="22"/>
  <c r="V1743" i="22"/>
  <c r="W1743" i="22"/>
  <c r="T1744" i="22"/>
  <c r="V1744" i="22"/>
  <c r="W1744" i="22"/>
  <c r="T1745" i="22"/>
  <c r="V1745" i="22"/>
  <c r="W1745" i="22"/>
  <c r="T1746" i="22"/>
  <c r="V1746" i="22"/>
  <c r="W1746" i="22"/>
  <c r="T1747" i="22"/>
  <c r="V1747" i="22"/>
  <c r="W1747" i="22"/>
  <c r="T1748" i="22"/>
  <c r="V1748" i="22"/>
  <c r="W1748" i="22"/>
  <c r="T1749" i="22"/>
  <c r="V1749" i="22"/>
  <c r="W1749" i="22"/>
  <c r="T1750" i="22"/>
  <c r="V1750" i="22"/>
  <c r="W1750" i="22"/>
  <c r="T1751" i="22"/>
  <c r="V1751" i="22"/>
  <c r="W1751" i="22"/>
  <c r="T1752" i="22"/>
  <c r="V1752" i="22"/>
  <c r="W1752" i="22"/>
  <c r="T1753" i="22"/>
  <c r="V1753" i="22"/>
  <c r="W1753" i="22"/>
  <c r="T1754" i="22"/>
  <c r="V1754" i="22"/>
  <c r="W1754" i="22"/>
  <c r="T1755" i="22"/>
  <c r="V1755" i="22"/>
  <c r="W1755" i="22"/>
  <c r="T1756" i="22"/>
  <c r="V1756" i="22"/>
  <c r="W1756" i="22"/>
  <c r="T1757" i="22"/>
  <c r="V1757" i="22"/>
  <c r="W1757" i="22"/>
  <c r="T1758" i="22"/>
  <c r="V1758" i="22"/>
  <c r="W1758" i="22"/>
  <c r="T1759" i="22"/>
  <c r="V1759" i="22"/>
  <c r="W1759" i="22"/>
  <c r="T1760" i="22"/>
  <c r="V1760" i="22"/>
  <c r="W1760" i="22"/>
  <c r="T1761" i="22"/>
  <c r="V1761" i="22"/>
  <c r="W1761" i="22"/>
  <c r="T1762" i="22"/>
  <c r="V1762" i="22"/>
  <c r="W1762" i="22"/>
  <c r="T1763" i="22"/>
  <c r="V1763" i="22"/>
  <c r="W1763" i="22"/>
  <c r="T1764" i="22"/>
  <c r="V1764" i="22"/>
  <c r="W1764" i="22"/>
  <c r="T1765" i="22"/>
  <c r="V1765" i="22"/>
  <c r="W1765" i="22"/>
  <c r="T1766" i="22"/>
  <c r="V1766" i="22"/>
  <c r="W1766" i="22"/>
  <c r="T1767" i="22"/>
  <c r="V1767" i="22"/>
  <c r="W1767" i="22"/>
  <c r="T1768" i="22"/>
  <c r="V1768" i="22"/>
  <c r="W1768" i="22"/>
  <c r="T1769" i="22"/>
  <c r="V1769" i="22"/>
  <c r="W1769" i="22"/>
  <c r="T1770" i="22"/>
  <c r="V1770" i="22"/>
  <c r="W1770" i="22"/>
  <c r="T1771" i="22"/>
  <c r="V1771" i="22"/>
  <c r="W1771" i="22"/>
  <c r="T1772" i="22"/>
  <c r="V1772" i="22"/>
  <c r="W1772" i="22"/>
  <c r="T1773" i="22"/>
  <c r="V1773" i="22"/>
  <c r="W1773" i="22"/>
  <c r="T1774" i="22"/>
  <c r="V1774" i="22"/>
  <c r="W1774" i="22"/>
  <c r="T1775" i="22"/>
  <c r="V1775" i="22"/>
  <c r="W1775" i="22"/>
  <c r="T1776" i="22"/>
  <c r="V1776" i="22"/>
  <c r="W1776" i="22"/>
  <c r="T1777" i="22"/>
  <c r="V1777" i="22"/>
  <c r="W1777" i="22"/>
  <c r="T1778" i="22"/>
  <c r="V1778" i="22"/>
  <c r="W1778" i="22"/>
  <c r="T1779" i="22"/>
  <c r="V1779" i="22"/>
  <c r="W1779" i="22"/>
  <c r="T1780" i="22"/>
  <c r="V1780" i="22"/>
  <c r="W1780" i="22"/>
  <c r="T1781" i="22"/>
  <c r="V1781" i="22"/>
  <c r="W1781" i="22"/>
  <c r="T1782" i="22"/>
  <c r="V1782" i="22"/>
  <c r="W1782" i="22"/>
  <c r="T1783" i="22"/>
  <c r="V1783" i="22"/>
  <c r="W1783" i="22"/>
  <c r="T1784" i="22"/>
  <c r="V1784" i="22"/>
  <c r="W1784" i="22"/>
  <c r="T1785" i="22"/>
  <c r="V1785" i="22"/>
  <c r="W1785" i="22"/>
  <c r="T1786" i="22"/>
  <c r="V1786" i="22"/>
  <c r="W1786" i="22"/>
  <c r="T1787" i="22"/>
  <c r="V1787" i="22"/>
  <c r="W1787" i="22"/>
  <c r="T1788" i="22"/>
  <c r="V1788" i="22"/>
  <c r="W1788" i="22"/>
  <c r="T1789" i="22"/>
  <c r="V1789" i="22"/>
  <c r="W1789" i="22"/>
  <c r="T1790" i="22"/>
  <c r="V1790" i="22"/>
  <c r="W1790" i="22"/>
  <c r="T1791" i="22"/>
  <c r="V1791" i="22"/>
  <c r="W1791" i="22"/>
  <c r="T1792" i="22"/>
  <c r="V1792" i="22"/>
  <c r="W1792" i="22"/>
  <c r="T1793" i="22"/>
  <c r="V1793" i="22"/>
  <c r="W1793" i="22"/>
  <c r="T1794" i="22"/>
  <c r="V1794" i="22"/>
  <c r="W1794" i="22"/>
  <c r="T1795" i="22"/>
  <c r="V1795" i="22"/>
  <c r="W1795" i="22"/>
  <c r="T1796" i="22"/>
  <c r="V1796" i="22"/>
  <c r="W1796" i="22"/>
  <c r="T1797" i="22"/>
  <c r="V1797" i="22"/>
  <c r="W1797" i="22"/>
  <c r="T1798" i="22"/>
  <c r="V1798" i="22"/>
  <c r="W1798" i="22"/>
  <c r="T1799" i="22"/>
  <c r="V1799" i="22"/>
  <c r="W1799" i="22"/>
  <c r="T1800" i="22"/>
  <c r="V1800" i="22"/>
  <c r="W1800" i="22"/>
  <c r="T1801" i="22"/>
  <c r="V1801" i="22"/>
  <c r="W1801" i="22"/>
  <c r="T1802" i="22"/>
  <c r="V1802" i="22"/>
  <c r="W1802" i="22"/>
  <c r="T1803" i="22"/>
  <c r="V1803" i="22"/>
  <c r="W1803" i="22"/>
  <c r="T1804" i="22"/>
  <c r="V1804" i="22"/>
  <c r="W1804" i="22"/>
  <c r="T1805" i="22"/>
  <c r="V1805" i="22"/>
  <c r="W1805" i="22"/>
  <c r="T1806" i="22"/>
  <c r="V1806" i="22"/>
  <c r="W1806" i="22"/>
  <c r="T1807" i="22"/>
  <c r="V1807" i="22"/>
  <c r="W1807" i="22"/>
  <c r="T1808" i="22"/>
  <c r="V1808" i="22"/>
  <c r="W1808" i="22"/>
  <c r="T1809" i="22"/>
  <c r="V1809" i="22"/>
  <c r="W1809" i="22"/>
  <c r="T1810" i="22"/>
  <c r="V1810" i="22"/>
  <c r="W1810" i="22"/>
  <c r="T1811" i="22"/>
  <c r="V1811" i="22"/>
  <c r="W1811" i="22"/>
  <c r="T1812" i="22"/>
  <c r="V1812" i="22"/>
  <c r="W1812" i="22"/>
  <c r="T1813" i="22"/>
  <c r="V1813" i="22"/>
  <c r="W1813" i="22"/>
  <c r="T1814" i="22"/>
  <c r="V1814" i="22"/>
  <c r="W1814" i="22"/>
  <c r="T1815" i="22"/>
  <c r="V1815" i="22"/>
  <c r="W1815" i="22"/>
  <c r="T1816" i="22"/>
  <c r="V1816" i="22"/>
  <c r="W1816" i="22"/>
  <c r="T1817" i="22"/>
  <c r="V1817" i="22"/>
  <c r="W1817" i="22"/>
  <c r="T1818" i="22"/>
  <c r="V1818" i="22"/>
  <c r="W1818" i="22"/>
  <c r="T1819" i="22"/>
  <c r="V1819" i="22"/>
  <c r="W1819" i="22"/>
  <c r="T1820" i="22"/>
  <c r="V1820" i="22"/>
  <c r="W1820" i="22"/>
  <c r="T1821" i="22"/>
  <c r="V1821" i="22"/>
  <c r="W1821" i="22"/>
  <c r="T1822" i="22"/>
  <c r="V1822" i="22"/>
  <c r="W1822" i="22"/>
  <c r="T1823" i="22"/>
  <c r="V1823" i="22"/>
  <c r="W1823" i="22"/>
  <c r="T1824" i="22"/>
  <c r="V1824" i="22"/>
  <c r="W1824" i="22"/>
  <c r="T1825" i="22"/>
  <c r="V1825" i="22"/>
  <c r="W1825" i="22"/>
  <c r="T1826" i="22"/>
  <c r="V1826" i="22"/>
  <c r="W1826" i="22"/>
  <c r="T1827" i="22"/>
  <c r="V1827" i="22"/>
  <c r="W1827" i="22"/>
  <c r="T1828" i="22"/>
  <c r="V1828" i="22"/>
  <c r="W1828" i="22"/>
  <c r="T1829" i="22"/>
  <c r="V1829" i="22"/>
  <c r="W1829" i="22"/>
  <c r="T1830" i="22"/>
  <c r="V1830" i="22"/>
  <c r="W1830" i="22"/>
  <c r="T1831" i="22"/>
  <c r="V1831" i="22"/>
  <c r="W1831" i="22"/>
  <c r="T1832" i="22"/>
  <c r="V1832" i="22"/>
  <c r="W1832" i="22"/>
  <c r="T1833" i="22"/>
  <c r="V1833" i="22"/>
  <c r="W1833" i="22"/>
  <c r="T1834" i="22"/>
  <c r="V1834" i="22"/>
  <c r="W1834" i="22"/>
  <c r="T1835" i="22"/>
  <c r="V1835" i="22"/>
  <c r="W1835" i="22"/>
  <c r="T1836" i="22"/>
  <c r="V1836" i="22"/>
  <c r="W1836" i="22"/>
  <c r="T1837" i="22"/>
  <c r="V1837" i="22"/>
  <c r="W1837" i="22"/>
  <c r="T1838" i="22"/>
  <c r="V1838" i="22"/>
  <c r="W1838" i="22"/>
  <c r="T1839" i="22"/>
  <c r="V1839" i="22"/>
  <c r="W1839" i="22"/>
  <c r="T1840" i="22"/>
  <c r="V1840" i="22"/>
  <c r="W1840" i="22"/>
  <c r="T1841" i="22"/>
  <c r="V1841" i="22"/>
  <c r="W1841" i="22"/>
  <c r="T1842" i="22"/>
  <c r="V1842" i="22"/>
  <c r="W1842" i="22"/>
  <c r="T1843" i="22"/>
  <c r="V1843" i="22"/>
  <c r="W1843" i="22"/>
  <c r="T1844" i="22"/>
  <c r="V1844" i="22"/>
  <c r="W1844" i="22"/>
  <c r="T1845" i="22"/>
  <c r="V1845" i="22"/>
  <c r="W1845" i="22"/>
  <c r="T1846" i="22"/>
  <c r="V1846" i="22"/>
  <c r="W1846" i="22"/>
  <c r="T1847" i="22"/>
  <c r="V1847" i="22"/>
  <c r="W1847" i="22"/>
  <c r="T1848" i="22"/>
  <c r="V1848" i="22"/>
  <c r="W1848" i="22"/>
  <c r="T1849" i="22"/>
  <c r="V1849" i="22"/>
  <c r="W1849" i="22"/>
  <c r="T1850" i="22"/>
  <c r="V1850" i="22"/>
  <c r="W1850" i="22"/>
  <c r="T1851" i="22"/>
  <c r="V1851" i="22"/>
  <c r="W1851" i="22"/>
  <c r="T1852" i="22"/>
  <c r="V1852" i="22"/>
  <c r="W1852" i="22"/>
  <c r="T1853" i="22"/>
  <c r="V1853" i="22"/>
  <c r="W1853" i="22"/>
  <c r="T1854" i="22"/>
  <c r="V1854" i="22"/>
  <c r="W1854" i="22"/>
  <c r="T1855" i="22"/>
  <c r="V1855" i="22"/>
  <c r="W1855" i="22"/>
  <c r="T1856" i="22"/>
  <c r="V1856" i="22"/>
  <c r="W1856" i="22"/>
  <c r="T1857" i="22"/>
  <c r="V1857" i="22"/>
  <c r="W1857" i="22"/>
  <c r="T1858" i="22"/>
  <c r="V1858" i="22"/>
  <c r="W1858" i="22"/>
  <c r="T1859" i="22"/>
  <c r="V1859" i="22"/>
  <c r="W1859" i="22"/>
  <c r="T1860" i="22"/>
  <c r="V1860" i="22"/>
  <c r="W1860" i="22"/>
  <c r="T1861" i="22"/>
  <c r="V1861" i="22"/>
  <c r="W1861" i="22"/>
  <c r="T1862" i="22"/>
  <c r="V1862" i="22"/>
  <c r="W1862" i="22"/>
  <c r="T1863" i="22"/>
  <c r="V1863" i="22"/>
  <c r="W1863" i="22"/>
  <c r="T1864" i="22"/>
  <c r="V1864" i="22"/>
  <c r="W1864" i="22"/>
  <c r="T1865" i="22"/>
  <c r="V1865" i="22"/>
  <c r="W1865" i="22"/>
  <c r="T1866" i="22"/>
  <c r="V1866" i="22"/>
  <c r="W1866" i="22"/>
  <c r="T1867" i="22"/>
  <c r="V1867" i="22"/>
  <c r="W1867" i="22"/>
  <c r="T1868" i="22"/>
  <c r="V1868" i="22"/>
  <c r="W1868" i="22"/>
  <c r="T1869" i="22"/>
  <c r="V1869" i="22"/>
  <c r="W1869" i="22"/>
  <c r="T1870" i="22"/>
  <c r="V1870" i="22"/>
  <c r="W1870" i="22"/>
  <c r="T1871" i="22"/>
  <c r="V1871" i="22"/>
  <c r="W1871" i="22"/>
  <c r="T1872" i="22"/>
  <c r="V1872" i="22"/>
  <c r="W1872" i="22"/>
  <c r="T1873" i="22"/>
  <c r="V1873" i="22"/>
  <c r="W1873" i="22"/>
  <c r="T1874" i="22"/>
  <c r="V1874" i="22"/>
  <c r="W1874" i="22"/>
  <c r="T1875" i="22"/>
  <c r="V1875" i="22"/>
  <c r="W1875" i="22"/>
  <c r="T1876" i="22"/>
  <c r="V1876" i="22"/>
  <c r="W1876" i="22"/>
  <c r="T1877" i="22"/>
  <c r="V1877" i="22"/>
  <c r="W1877" i="22"/>
  <c r="T1878" i="22"/>
  <c r="V1878" i="22"/>
  <c r="W1878" i="22"/>
  <c r="T1879" i="22"/>
  <c r="V1879" i="22"/>
  <c r="W1879" i="22"/>
  <c r="T1880" i="22"/>
  <c r="V1880" i="22"/>
  <c r="W1880" i="22"/>
  <c r="T1881" i="22"/>
  <c r="V1881" i="22"/>
  <c r="W1881" i="22"/>
  <c r="T1882" i="22"/>
  <c r="V1882" i="22"/>
  <c r="W1882" i="22"/>
  <c r="T1883" i="22"/>
  <c r="V1883" i="22"/>
  <c r="W1883" i="22"/>
  <c r="T1884" i="22"/>
  <c r="V1884" i="22"/>
  <c r="W1884" i="22"/>
  <c r="T1885" i="22"/>
  <c r="V1885" i="22"/>
  <c r="W1885" i="22"/>
  <c r="T1886" i="22"/>
  <c r="V1886" i="22"/>
  <c r="W1886" i="22"/>
  <c r="T1887" i="22"/>
  <c r="V1887" i="22"/>
  <c r="W1887" i="22"/>
  <c r="T1888" i="22"/>
  <c r="V1888" i="22"/>
  <c r="W1888" i="22"/>
  <c r="T1889" i="22"/>
  <c r="V1889" i="22"/>
  <c r="W1889" i="22"/>
  <c r="T1890" i="22"/>
  <c r="V1890" i="22"/>
  <c r="W1890" i="22"/>
  <c r="T1891" i="22"/>
  <c r="V1891" i="22"/>
  <c r="W1891" i="22"/>
  <c r="T1892" i="22"/>
  <c r="V1892" i="22"/>
  <c r="W1892" i="22"/>
  <c r="T1893" i="22"/>
  <c r="V1893" i="22"/>
  <c r="W1893" i="22"/>
  <c r="T1894" i="22"/>
  <c r="V1894" i="22"/>
  <c r="W1894" i="22"/>
  <c r="T1895" i="22"/>
  <c r="V1895" i="22"/>
  <c r="W1895" i="22"/>
  <c r="T1896" i="22"/>
  <c r="V1896" i="22"/>
  <c r="W1896" i="22"/>
  <c r="T1897" i="22"/>
  <c r="V1897" i="22"/>
  <c r="W1897" i="22"/>
  <c r="T1898" i="22"/>
  <c r="V1898" i="22"/>
  <c r="W1898" i="22"/>
  <c r="T1899" i="22"/>
  <c r="V1899" i="22"/>
  <c r="W1899" i="22"/>
  <c r="T1900" i="22"/>
  <c r="V1900" i="22"/>
  <c r="W1900" i="22"/>
  <c r="T1901" i="22"/>
  <c r="V1901" i="22"/>
  <c r="W1901" i="22"/>
  <c r="T1902" i="22"/>
  <c r="V1902" i="22"/>
  <c r="W1902" i="22"/>
  <c r="T1903" i="22"/>
  <c r="V1903" i="22"/>
  <c r="W1903" i="22"/>
  <c r="T1904" i="22"/>
  <c r="V1904" i="22"/>
  <c r="W1904" i="22"/>
  <c r="T1905" i="22"/>
  <c r="V1905" i="22"/>
  <c r="W1905" i="22"/>
  <c r="T1906" i="22"/>
  <c r="V1906" i="22"/>
  <c r="W1906" i="22"/>
  <c r="T1907" i="22"/>
  <c r="V1907" i="22"/>
  <c r="W1907" i="22"/>
  <c r="T1908" i="22"/>
  <c r="V1908" i="22"/>
  <c r="W1908" i="22"/>
  <c r="T1909" i="22"/>
  <c r="V1909" i="22"/>
  <c r="W1909" i="22"/>
  <c r="T1910" i="22"/>
  <c r="V1910" i="22"/>
  <c r="W1910" i="22"/>
  <c r="T1911" i="22"/>
  <c r="V1911" i="22"/>
  <c r="W1911" i="22"/>
  <c r="T1912" i="22"/>
  <c r="V1912" i="22"/>
  <c r="W1912" i="22"/>
  <c r="T1913" i="22"/>
  <c r="V1913" i="22"/>
  <c r="W1913" i="22"/>
  <c r="T1914" i="22"/>
  <c r="V1914" i="22"/>
  <c r="W1914" i="22"/>
  <c r="T1915" i="22"/>
  <c r="V1915" i="22"/>
  <c r="W1915" i="22"/>
  <c r="T1916" i="22"/>
  <c r="V1916" i="22"/>
  <c r="W1916" i="22"/>
  <c r="T1917" i="22"/>
  <c r="V1917" i="22"/>
  <c r="W1917" i="22"/>
  <c r="T1918" i="22"/>
  <c r="V1918" i="22"/>
  <c r="W1918" i="22"/>
  <c r="T1919" i="22"/>
  <c r="V1919" i="22"/>
  <c r="W1919" i="22"/>
  <c r="T1920" i="22"/>
  <c r="V1920" i="22"/>
  <c r="W1920" i="22"/>
  <c r="T1921" i="22"/>
  <c r="V1921" i="22"/>
  <c r="W1921" i="22"/>
  <c r="T1922" i="22"/>
  <c r="V1922" i="22"/>
  <c r="W1922" i="22"/>
  <c r="T1923" i="22"/>
  <c r="V1923" i="22"/>
  <c r="W1923" i="22"/>
  <c r="T1924" i="22"/>
  <c r="V1924" i="22"/>
  <c r="W1924" i="22"/>
  <c r="T1925" i="22"/>
  <c r="V1925" i="22"/>
  <c r="W1925" i="22"/>
  <c r="T1926" i="22"/>
  <c r="V1926" i="22"/>
  <c r="W1926" i="22"/>
  <c r="T1927" i="22"/>
  <c r="V1927" i="22"/>
  <c r="W1927" i="22"/>
  <c r="T1928" i="22"/>
  <c r="V1928" i="22"/>
  <c r="W1928" i="22"/>
  <c r="T1929" i="22"/>
  <c r="V1929" i="22"/>
  <c r="W1929" i="22"/>
  <c r="T1930" i="22"/>
  <c r="V1930" i="22"/>
  <c r="W1930" i="22"/>
  <c r="T1931" i="22"/>
  <c r="V1931" i="22"/>
  <c r="W1931" i="22"/>
  <c r="T1932" i="22"/>
  <c r="V1932" i="22"/>
  <c r="W1932" i="22"/>
  <c r="T1933" i="22"/>
  <c r="V1933" i="22"/>
  <c r="W1933" i="22"/>
  <c r="T1934" i="22"/>
  <c r="V1934" i="22"/>
  <c r="W1934" i="22"/>
  <c r="T1935" i="22"/>
  <c r="V1935" i="22"/>
  <c r="W1935" i="22"/>
  <c r="T1936" i="22"/>
  <c r="V1936" i="22"/>
  <c r="W1936" i="22"/>
  <c r="T1937" i="22"/>
  <c r="V1937" i="22"/>
  <c r="W1937" i="22"/>
  <c r="T1938" i="22"/>
  <c r="V1938" i="22"/>
  <c r="W1938" i="22"/>
  <c r="T1939" i="22"/>
  <c r="V1939" i="22"/>
  <c r="W1939" i="22"/>
  <c r="T1940" i="22"/>
  <c r="V1940" i="22"/>
  <c r="W1940" i="22"/>
  <c r="T1941" i="22"/>
  <c r="V1941" i="22"/>
  <c r="W1941" i="22"/>
  <c r="T1942" i="22"/>
  <c r="V1942" i="22"/>
  <c r="W1942" i="22"/>
  <c r="T1943" i="22"/>
  <c r="V1943" i="22"/>
  <c r="W1943" i="22"/>
  <c r="T1944" i="22"/>
  <c r="V1944" i="22"/>
  <c r="W1944" i="22"/>
  <c r="T1945" i="22"/>
  <c r="V1945" i="22"/>
  <c r="W1945" i="22"/>
  <c r="T1946" i="22"/>
  <c r="V1946" i="22"/>
  <c r="W1946" i="22"/>
  <c r="T1947" i="22"/>
  <c r="V1947" i="22"/>
  <c r="W1947" i="22"/>
  <c r="T1948" i="22"/>
  <c r="V1948" i="22"/>
  <c r="W1948" i="22"/>
  <c r="T1949" i="22"/>
  <c r="V1949" i="22"/>
  <c r="W1949" i="22"/>
  <c r="T1950" i="22"/>
  <c r="V1950" i="22"/>
  <c r="W1950" i="22"/>
  <c r="T1951" i="22"/>
  <c r="V1951" i="22"/>
  <c r="W1951" i="22"/>
  <c r="T1952" i="22"/>
  <c r="V1952" i="22"/>
  <c r="W1952" i="22"/>
  <c r="T1953" i="22"/>
  <c r="V1953" i="22"/>
  <c r="W1953" i="22"/>
  <c r="T1954" i="22"/>
  <c r="V1954" i="22"/>
  <c r="W1954" i="22"/>
  <c r="T1955" i="22"/>
  <c r="V1955" i="22"/>
  <c r="W1955" i="22"/>
  <c r="T1956" i="22"/>
  <c r="V1956" i="22"/>
  <c r="W1956" i="22"/>
  <c r="T1957" i="22"/>
  <c r="V1957" i="22"/>
  <c r="W1957" i="22"/>
  <c r="T1958" i="22"/>
  <c r="V1958" i="22"/>
  <c r="W1958" i="22"/>
  <c r="T1959" i="22"/>
  <c r="V1959" i="22"/>
  <c r="W1959" i="22"/>
  <c r="T1960" i="22"/>
  <c r="V1960" i="22"/>
  <c r="W1960" i="22"/>
  <c r="T1961" i="22"/>
  <c r="V1961" i="22"/>
  <c r="W1961" i="22"/>
  <c r="T1962" i="22"/>
  <c r="V1962" i="22"/>
  <c r="W1962" i="22"/>
  <c r="T1963" i="22"/>
  <c r="V1963" i="22"/>
  <c r="W1963" i="22"/>
  <c r="T1964" i="22"/>
  <c r="V1964" i="22"/>
  <c r="W1964" i="22"/>
  <c r="T1965" i="22"/>
  <c r="V1965" i="22"/>
  <c r="W1965" i="22"/>
  <c r="T1966" i="22"/>
  <c r="V1966" i="22"/>
  <c r="W1966" i="22"/>
  <c r="T1967" i="22"/>
  <c r="V1967" i="22"/>
  <c r="W1967" i="22"/>
  <c r="T1968" i="22"/>
  <c r="V1968" i="22"/>
  <c r="W1968" i="22"/>
  <c r="T1969" i="22"/>
  <c r="V1969" i="22"/>
  <c r="W1969" i="22"/>
  <c r="T1970" i="22"/>
  <c r="V1970" i="22"/>
  <c r="W1970" i="22"/>
  <c r="T1971" i="22"/>
  <c r="V1971" i="22"/>
  <c r="W1971" i="22"/>
  <c r="T1972" i="22"/>
  <c r="V1972" i="22"/>
  <c r="W1972" i="22"/>
  <c r="T1973" i="22"/>
  <c r="V1973" i="22"/>
  <c r="W1973" i="22"/>
  <c r="T1974" i="22"/>
  <c r="V1974" i="22"/>
  <c r="W1974" i="22"/>
  <c r="T1975" i="22"/>
  <c r="V1975" i="22"/>
  <c r="W1975" i="22"/>
  <c r="T1976" i="22"/>
  <c r="V1976" i="22"/>
  <c r="W1976" i="22"/>
  <c r="T1977" i="22"/>
  <c r="V1977" i="22"/>
  <c r="W1977" i="22"/>
  <c r="T1978" i="22"/>
  <c r="V1978" i="22"/>
  <c r="W1978" i="22"/>
  <c r="T1979" i="22"/>
  <c r="V1979" i="22"/>
  <c r="W1979" i="22"/>
  <c r="T1980" i="22"/>
  <c r="V1980" i="22"/>
  <c r="W1980" i="22"/>
  <c r="T1981" i="22"/>
  <c r="V1981" i="22"/>
  <c r="W1981" i="22"/>
  <c r="T1982" i="22"/>
  <c r="V1982" i="22"/>
  <c r="W1982" i="22"/>
  <c r="T1983" i="22"/>
  <c r="V1983" i="22"/>
  <c r="W1983" i="22"/>
  <c r="T1984" i="22"/>
  <c r="V1984" i="22"/>
  <c r="W1984" i="22"/>
  <c r="T1985" i="22"/>
  <c r="V1985" i="22"/>
  <c r="W1985" i="22"/>
  <c r="T1986" i="22"/>
  <c r="V1986" i="22"/>
  <c r="W1986" i="22"/>
  <c r="T1987" i="22"/>
  <c r="V1987" i="22"/>
  <c r="W1987" i="22"/>
  <c r="T1988" i="22"/>
  <c r="V1988" i="22"/>
  <c r="W1988" i="22"/>
  <c r="T1989" i="22"/>
  <c r="V1989" i="22"/>
  <c r="W1989" i="22"/>
  <c r="T1990" i="22"/>
  <c r="V1990" i="22"/>
  <c r="W1990" i="22"/>
  <c r="T1991" i="22"/>
  <c r="V1991" i="22"/>
  <c r="W1991" i="22"/>
  <c r="T1992" i="22"/>
  <c r="V1992" i="22"/>
  <c r="W1992" i="22"/>
  <c r="T1993" i="22"/>
  <c r="V1993" i="22"/>
  <c r="W1993" i="22"/>
  <c r="T1994" i="22"/>
  <c r="V1994" i="22"/>
  <c r="W1994" i="22"/>
  <c r="T1995" i="22"/>
  <c r="V1995" i="22"/>
  <c r="W1995" i="22"/>
  <c r="T1996" i="22"/>
  <c r="V1996" i="22"/>
  <c r="W1996" i="22"/>
  <c r="T1997" i="22"/>
  <c r="V1997" i="22"/>
  <c r="W1997" i="22"/>
  <c r="T1998" i="22"/>
  <c r="V1998" i="22"/>
  <c r="W1998" i="22"/>
  <c r="T1999" i="22"/>
  <c r="V1999" i="22"/>
  <c r="W1999" i="22"/>
  <c r="T2000" i="22"/>
  <c r="V2000" i="22"/>
  <c r="W2000" i="22"/>
  <c r="T2001" i="22"/>
  <c r="V2001" i="22"/>
  <c r="W2001" i="22"/>
  <c r="T2002" i="22"/>
  <c r="V2002" i="22"/>
  <c r="W2002" i="22"/>
  <c r="T2003" i="22"/>
  <c r="V2003" i="22"/>
  <c r="W2003" i="22"/>
  <c r="T2004" i="22"/>
  <c r="V2004" i="22"/>
  <c r="W2004" i="22"/>
  <c r="T2005" i="22"/>
  <c r="V2005" i="22"/>
  <c r="W2005" i="22"/>
  <c r="T2006" i="22"/>
  <c r="V2006" i="22"/>
  <c r="W2006" i="22"/>
  <c r="T2007" i="22"/>
  <c r="V2007" i="22"/>
  <c r="W2007" i="22"/>
  <c r="T2008" i="22"/>
  <c r="V2008" i="22"/>
  <c r="W2008" i="22"/>
  <c r="T2009" i="22"/>
  <c r="V2009" i="22"/>
  <c r="W2009" i="22"/>
  <c r="T2010" i="22"/>
  <c r="V2010" i="22"/>
  <c r="W2010" i="22"/>
  <c r="T2011" i="22"/>
  <c r="V2011" i="22"/>
  <c r="W2011" i="22"/>
  <c r="T2012" i="22"/>
  <c r="V2012" i="22"/>
  <c r="W2012" i="22"/>
  <c r="T2013" i="22"/>
  <c r="V2013" i="22"/>
  <c r="W2013" i="22"/>
  <c r="T2014" i="22"/>
  <c r="V2014" i="22"/>
  <c r="W2014" i="22"/>
  <c r="T2015" i="22"/>
  <c r="V2015" i="22"/>
  <c r="W2015" i="22"/>
  <c r="T2016" i="22"/>
  <c r="V2016" i="22"/>
  <c r="W2016" i="22"/>
  <c r="T2017" i="22"/>
  <c r="V2017" i="22"/>
  <c r="W2017" i="22"/>
  <c r="T2018" i="22"/>
  <c r="V2018" i="22"/>
  <c r="W2018" i="22"/>
  <c r="T2019" i="22"/>
  <c r="V2019" i="22"/>
  <c r="W2019" i="22"/>
  <c r="T2020" i="22"/>
  <c r="V2020" i="22"/>
  <c r="W2020" i="22"/>
  <c r="T2021" i="22"/>
  <c r="V2021" i="22"/>
  <c r="W2021" i="22"/>
  <c r="T2022" i="22"/>
  <c r="V2022" i="22"/>
  <c r="W2022" i="22"/>
  <c r="T2023" i="22"/>
  <c r="V2023" i="22"/>
  <c r="W2023" i="22"/>
  <c r="T2024" i="22"/>
  <c r="V2024" i="22"/>
  <c r="W2024" i="22"/>
  <c r="T2025" i="22"/>
  <c r="V2025" i="22"/>
  <c r="W2025" i="22"/>
  <c r="T2026" i="22"/>
  <c r="V2026" i="22"/>
  <c r="W2026" i="22"/>
  <c r="T2027" i="22"/>
  <c r="V2027" i="22"/>
  <c r="W2027" i="22"/>
  <c r="T2028" i="22"/>
  <c r="V2028" i="22"/>
  <c r="W2028" i="22"/>
  <c r="T2029" i="22"/>
  <c r="V2029" i="22"/>
  <c r="W2029" i="22"/>
  <c r="T2030" i="22"/>
  <c r="V2030" i="22"/>
  <c r="W2030" i="22"/>
  <c r="T2031" i="22"/>
  <c r="V2031" i="22"/>
  <c r="W2031" i="22"/>
  <c r="T2032" i="22"/>
  <c r="V2032" i="22"/>
  <c r="W2032" i="22"/>
  <c r="T2033" i="22"/>
  <c r="V2033" i="22"/>
  <c r="W2033" i="22"/>
  <c r="T2034" i="22"/>
  <c r="V2034" i="22"/>
  <c r="W2034" i="22"/>
  <c r="T2035" i="22"/>
  <c r="V2035" i="22"/>
  <c r="W2035" i="22"/>
  <c r="T2036" i="22"/>
  <c r="V2036" i="22"/>
  <c r="W2036" i="22"/>
  <c r="T2037" i="22"/>
  <c r="V2037" i="22"/>
  <c r="W2037" i="22"/>
  <c r="T2038" i="22"/>
  <c r="V2038" i="22"/>
  <c r="W2038" i="22"/>
  <c r="T2039" i="22"/>
  <c r="V2039" i="22"/>
  <c r="W2039" i="22"/>
  <c r="T2040" i="22"/>
  <c r="V2040" i="22"/>
  <c r="W2040" i="22"/>
  <c r="T2041" i="22"/>
  <c r="V2041" i="22"/>
  <c r="W2041" i="22"/>
  <c r="T2042" i="22"/>
  <c r="V2042" i="22"/>
  <c r="W2042" i="22"/>
  <c r="T2043" i="22"/>
  <c r="V2043" i="22"/>
  <c r="W2043" i="22"/>
  <c r="T2044" i="22"/>
  <c r="V2044" i="22"/>
  <c r="W2044" i="22"/>
  <c r="T2045" i="22"/>
  <c r="V2045" i="22"/>
  <c r="W2045" i="22"/>
  <c r="T2046" i="22"/>
  <c r="V2046" i="22"/>
  <c r="W2046" i="22"/>
  <c r="T2047" i="22"/>
  <c r="V2047" i="22"/>
  <c r="W2047" i="22"/>
  <c r="T2048" i="22"/>
  <c r="V2048" i="22"/>
  <c r="W2048" i="22"/>
  <c r="T2049" i="22"/>
  <c r="V2049" i="22"/>
  <c r="W2049" i="22"/>
  <c r="T2050" i="22"/>
  <c r="V2050" i="22"/>
  <c r="W2050" i="22"/>
  <c r="T2051" i="22"/>
  <c r="V2051" i="22"/>
  <c r="W2051" i="22"/>
  <c r="T2052" i="22"/>
  <c r="V2052" i="22"/>
  <c r="W2052" i="22"/>
  <c r="T2053" i="22"/>
  <c r="V2053" i="22"/>
  <c r="W2053" i="22"/>
  <c r="T2054" i="22"/>
  <c r="V2054" i="22"/>
  <c r="W2054" i="22"/>
  <c r="T2055" i="22"/>
  <c r="V2055" i="22"/>
  <c r="W2055" i="22"/>
  <c r="T2056" i="22"/>
  <c r="V2056" i="22"/>
  <c r="W2056" i="22"/>
  <c r="T2057" i="22"/>
  <c r="V2057" i="22"/>
  <c r="W2057" i="22"/>
  <c r="T2058" i="22"/>
  <c r="V2058" i="22"/>
  <c r="W2058" i="22"/>
  <c r="T2059" i="22"/>
  <c r="V2059" i="22"/>
  <c r="W2059" i="22"/>
  <c r="T2060" i="22"/>
  <c r="V2060" i="22"/>
  <c r="W2060" i="22"/>
  <c r="T2061" i="22"/>
  <c r="V2061" i="22"/>
  <c r="W2061" i="22"/>
  <c r="T2062" i="22"/>
  <c r="V2062" i="22"/>
  <c r="W2062" i="22"/>
  <c r="T2063" i="22"/>
  <c r="V2063" i="22"/>
  <c r="W2063" i="22"/>
  <c r="T2064" i="22"/>
  <c r="V2064" i="22"/>
  <c r="W2064" i="22"/>
  <c r="T2065" i="22"/>
  <c r="V2065" i="22"/>
  <c r="W2065" i="22"/>
  <c r="T2066" i="22"/>
  <c r="V2066" i="22"/>
  <c r="W2066" i="22"/>
  <c r="T2067" i="22"/>
  <c r="V2067" i="22"/>
  <c r="W2067" i="22"/>
  <c r="T2068" i="22"/>
  <c r="V2068" i="22"/>
  <c r="W2068" i="22"/>
  <c r="T2069" i="22"/>
  <c r="V2069" i="22"/>
  <c r="W2069" i="22"/>
  <c r="T2070" i="22"/>
  <c r="V2070" i="22"/>
  <c r="W2070" i="22"/>
  <c r="T2071" i="22"/>
  <c r="V2071" i="22"/>
  <c r="W2071" i="22"/>
  <c r="T2072" i="22"/>
  <c r="V2072" i="22"/>
  <c r="W2072" i="22"/>
  <c r="T2073" i="22"/>
  <c r="V2073" i="22"/>
  <c r="W2073" i="22"/>
  <c r="T2074" i="22"/>
  <c r="V2074" i="22"/>
  <c r="W2074" i="22"/>
  <c r="T2075" i="22"/>
  <c r="V2075" i="22"/>
  <c r="W2075" i="22"/>
  <c r="T2076" i="22"/>
  <c r="V2076" i="22"/>
  <c r="W2076" i="22"/>
  <c r="T2077" i="22"/>
  <c r="V2077" i="22"/>
  <c r="W2077" i="22"/>
  <c r="T2078" i="22"/>
  <c r="V2078" i="22"/>
  <c r="W2078" i="22"/>
  <c r="T2079" i="22"/>
  <c r="V2079" i="22"/>
  <c r="W2079" i="22"/>
  <c r="T2080" i="22"/>
  <c r="V2080" i="22"/>
  <c r="W2080" i="22"/>
  <c r="T2081" i="22"/>
  <c r="V2081" i="22"/>
  <c r="W2081" i="22"/>
  <c r="T2082" i="22"/>
  <c r="V2082" i="22"/>
  <c r="W2082" i="22"/>
  <c r="T2083" i="22"/>
  <c r="V2083" i="22"/>
  <c r="W2083" i="22"/>
  <c r="T2084" i="22"/>
  <c r="V2084" i="22"/>
  <c r="W2084" i="22"/>
  <c r="T2085" i="22"/>
  <c r="V2085" i="22"/>
  <c r="W2085" i="22"/>
  <c r="T2086" i="22"/>
  <c r="V2086" i="22"/>
  <c r="W2086" i="22"/>
  <c r="T2087" i="22"/>
  <c r="V2087" i="22"/>
  <c r="W2087" i="22"/>
  <c r="T2088" i="22"/>
  <c r="V2088" i="22"/>
  <c r="W2088" i="22"/>
  <c r="T2089" i="22"/>
  <c r="V2089" i="22"/>
  <c r="W2089" i="22"/>
  <c r="T2090" i="22"/>
  <c r="V2090" i="22"/>
  <c r="W2090" i="22"/>
  <c r="T2091" i="22"/>
  <c r="V2091" i="22"/>
  <c r="W2091" i="22"/>
  <c r="T2092" i="22"/>
  <c r="V2092" i="22"/>
  <c r="W2092" i="22"/>
  <c r="T2093" i="22"/>
  <c r="V2093" i="22"/>
  <c r="W2093" i="22"/>
  <c r="T2094" i="22"/>
  <c r="V2094" i="22"/>
  <c r="W2094" i="22"/>
  <c r="T2095" i="22"/>
  <c r="V2095" i="22"/>
  <c r="W2095" i="22"/>
  <c r="T2096" i="22"/>
  <c r="V2096" i="22"/>
  <c r="W2096" i="22"/>
  <c r="T2097" i="22"/>
  <c r="V2097" i="22"/>
  <c r="W2097" i="22"/>
  <c r="T2098" i="22"/>
  <c r="V2098" i="22"/>
  <c r="W2098" i="22"/>
  <c r="T2099" i="22"/>
  <c r="V2099" i="22"/>
  <c r="W2099" i="22"/>
  <c r="T2100" i="22"/>
  <c r="V2100" i="22"/>
  <c r="W2100" i="22"/>
  <c r="T2101" i="22"/>
  <c r="V2101" i="22"/>
  <c r="W2101" i="22"/>
  <c r="T2102" i="22"/>
  <c r="V2102" i="22"/>
  <c r="W2102" i="22"/>
  <c r="T2103" i="22"/>
  <c r="V2103" i="22"/>
  <c r="W2103" i="22"/>
  <c r="T2104" i="22"/>
  <c r="V2104" i="22"/>
  <c r="W2104" i="22"/>
  <c r="T2105" i="22"/>
  <c r="V2105" i="22"/>
  <c r="W2105" i="22"/>
  <c r="T2106" i="22"/>
  <c r="V2106" i="22"/>
  <c r="W2106" i="22"/>
  <c r="T2107" i="22"/>
  <c r="V2107" i="22"/>
  <c r="W2107" i="22"/>
  <c r="T2108" i="22"/>
  <c r="V2108" i="22"/>
  <c r="W2108" i="22"/>
  <c r="T2109" i="22"/>
  <c r="V2109" i="22"/>
  <c r="W2109" i="22"/>
  <c r="T2110" i="22"/>
  <c r="V2110" i="22"/>
  <c r="W2110" i="22"/>
  <c r="T2111" i="22"/>
  <c r="V2111" i="22"/>
  <c r="W2111" i="22"/>
  <c r="T2112" i="22"/>
  <c r="V2112" i="22"/>
  <c r="W2112" i="22"/>
  <c r="T2113" i="22"/>
  <c r="V2113" i="22"/>
  <c r="W2113" i="22"/>
  <c r="T2114" i="22"/>
  <c r="V2114" i="22"/>
  <c r="W2114" i="22"/>
  <c r="T2115" i="22"/>
  <c r="V2115" i="22"/>
  <c r="W2115" i="22"/>
  <c r="T2116" i="22"/>
  <c r="V2116" i="22"/>
  <c r="W2116" i="22"/>
  <c r="T2117" i="22"/>
  <c r="V2117" i="22"/>
  <c r="W2117" i="22"/>
  <c r="T2118" i="22"/>
  <c r="V2118" i="22"/>
  <c r="W2118" i="22"/>
  <c r="T2119" i="22"/>
  <c r="V2119" i="22"/>
  <c r="W2119" i="22"/>
  <c r="T2120" i="22"/>
  <c r="V2120" i="22"/>
  <c r="W2120" i="22"/>
  <c r="T2121" i="22"/>
  <c r="V2121" i="22"/>
  <c r="W2121" i="22"/>
  <c r="T2122" i="22"/>
  <c r="V2122" i="22"/>
  <c r="W2122" i="22"/>
  <c r="T2123" i="22"/>
  <c r="V2123" i="22"/>
  <c r="W2123" i="22"/>
  <c r="T2124" i="22"/>
  <c r="V2124" i="22"/>
  <c r="W2124" i="22"/>
  <c r="T2125" i="22"/>
  <c r="V2125" i="22"/>
  <c r="W2125" i="22"/>
  <c r="T2126" i="22"/>
  <c r="V2126" i="22"/>
  <c r="W2126" i="22"/>
  <c r="T2127" i="22"/>
  <c r="V2127" i="22"/>
  <c r="W2127" i="22"/>
  <c r="T2128" i="22"/>
  <c r="V2128" i="22"/>
  <c r="W2128" i="22"/>
  <c r="T2129" i="22"/>
  <c r="V2129" i="22"/>
  <c r="W2129" i="22"/>
  <c r="T2130" i="22"/>
  <c r="V2130" i="22"/>
  <c r="W2130" i="22"/>
  <c r="T2131" i="22"/>
  <c r="V2131" i="22"/>
  <c r="W2131" i="22"/>
  <c r="T2132" i="22"/>
  <c r="V2132" i="22"/>
  <c r="W2132" i="22"/>
  <c r="T2133" i="22"/>
  <c r="V2133" i="22"/>
  <c r="W2133" i="22"/>
  <c r="T2134" i="22"/>
  <c r="V2134" i="22"/>
  <c r="W2134" i="22"/>
  <c r="T2135" i="22"/>
  <c r="V2135" i="22"/>
  <c r="W2135" i="22"/>
  <c r="T2136" i="22"/>
  <c r="V2136" i="22"/>
  <c r="W2136" i="22"/>
  <c r="T2137" i="22"/>
  <c r="V2137" i="22"/>
  <c r="W2137" i="22"/>
  <c r="T2138" i="22"/>
  <c r="V2138" i="22"/>
  <c r="W2138" i="22"/>
  <c r="T2139" i="22"/>
  <c r="V2139" i="22"/>
  <c r="W2139" i="22"/>
  <c r="T2140" i="22"/>
  <c r="V2140" i="22"/>
  <c r="W2140" i="22"/>
  <c r="T2141" i="22"/>
  <c r="V2141" i="22"/>
  <c r="W2141" i="22"/>
  <c r="T2142" i="22"/>
  <c r="V2142" i="22"/>
  <c r="W2142" i="22"/>
  <c r="T2143" i="22"/>
  <c r="V2143" i="22"/>
  <c r="W2143" i="22"/>
  <c r="T2144" i="22"/>
  <c r="V2144" i="22"/>
  <c r="W2144" i="22"/>
  <c r="T2145" i="22"/>
  <c r="V2145" i="22"/>
  <c r="W2145" i="22"/>
  <c r="T2146" i="22"/>
  <c r="V2146" i="22"/>
  <c r="W2146" i="22"/>
  <c r="T2147" i="22"/>
  <c r="V2147" i="22"/>
  <c r="W2147" i="22"/>
  <c r="T2148" i="22"/>
  <c r="V2148" i="22"/>
  <c r="W2148" i="22"/>
  <c r="T2149" i="22"/>
  <c r="V2149" i="22"/>
  <c r="W2149" i="22"/>
  <c r="T2150" i="22"/>
  <c r="V2150" i="22"/>
  <c r="W2150" i="22"/>
  <c r="T2151" i="22"/>
  <c r="V2151" i="22"/>
  <c r="W2151" i="22"/>
  <c r="T2152" i="22"/>
  <c r="V2152" i="22"/>
  <c r="W2152" i="22"/>
  <c r="T2153" i="22"/>
  <c r="V2153" i="22"/>
  <c r="W2153" i="22"/>
  <c r="T2154" i="22"/>
  <c r="V2154" i="22"/>
  <c r="W2154" i="22"/>
  <c r="T2155" i="22"/>
  <c r="V2155" i="22"/>
  <c r="W2155" i="22"/>
  <c r="T2156" i="22"/>
  <c r="V2156" i="22"/>
  <c r="W2156" i="22"/>
  <c r="T2157" i="22"/>
  <c r="V2157" i="22"/>
  <c r="W2157" i="22"/>
  <c r="T2158" i="22"/>
  <c r="V2158" i="22"/>
  <c r="W2158" i="22"/>
  <c r="T2159" i="22"/>
  <c r="V2159" i="22"/>
  <c r="W2159" i="22"/>
  <c r="T2160" i="22"/>
  <c r="V2160" i="22"/>
  <c r="W2160" i="22"/>
  <c r="T2161" i="22"/>
  <c r="V2161" i="22"/>
  <c r="W2161" i="22"/>
  <c r="T2162" i="22"/>
  <c r="V2162" i="22"/>
  <c r="W2162" i="22"/>
  <c r="T2163" i="22"/>
  <c r="V2163" i="22"/>
  <c r="W2163" i="22"/>
  <c r="T2164" i="22"/>
  <c r="V2164" i="22"/>
  <c r="W2164" i="22"/>
  <c r="T2165" i="22"/>
  <c r="V2165" i="22"/>
  <c r="W2165" i="22"/>
  <c r="T2166" i="22"/>
  <c r="V2166" i="22"/>
  <c r="W2166" i="22"/>
  <c r="T2167" i="22"/>
  <c r="V2167" i="22"/>
  <c r="W2167" i="22"/>
  <c r="T2168" i="22"/>
  <c r="V2168" i="22"/>
  <c r="W2168" i="22"/>
  <c r="T2169" i="22"/>
  <c r="V2169" i="22"/>
  <c r="W2169" i="22"/>
  <c r="T2170" i="22"/>
  <c r="V2170" i="22"/>
  <c r="W2170" i="22"/>
  <c r="T2171" i="22"/>
  <c r="V2171" i="22"/>
  <c r="W2171" i="22"/>
  <c r="T2172" i="22"/>
  <c r="V2172" i="22"/>
  <c r="W2172" i="22"/>
  <c r="T2173" i="22"/>
  <c r="V2173" i="22"/>
  <c r="W2173" i="22"/>
  <c r="T2174" i="22"/>
  <c r="V2174" i="22"/>
  <c r="W2174" i="22"/>
  <c r="T2175" i="22"/>
  <c r="V2175" i="22"/>
  <c r="W2175" i="22"/>
  <c r="T2176" i="22"/>
  <c r="V2176" i="22"/>
  <c r="W2176" i="22"/>
  <c r="T2177" i="22"/>
  <c r="V2177" i="22"/>
  <c r="W2177" i="22"/>
  <c r="T2178" i="22"/>
  <c r="V2178" i="22"/>
  <c r="W2178" i="22"/>
  <c r="T2179" i="22"/>
  <c r="V2179" i="22"/>
  <c r="W2179" i="22"/>
  <c r="T2180" i="22"/>
  <c r="V2180" i="22"/>
  <c r="W2180" i="22"/>
  <c r="T2181" i="22"/>
  <c r="V2181" i="22"/>
  <c r="W2181" i="22"/>
  <c r="T2182" i="22"/>
  <c r="V2182" i="22"/>
  <c r="W2182" i="22"/>
  <c r="T2183" i="22"/>
  <c r="V2183" i="22"/>
  <c r="W2183" i="22"/>
  <c r="T2184" i="22"/>
  <c r="V2184" i="22"/>
  <c r="W2184" i="22"/>
  <c r="T2185" i="22"/>
  <c r="V2185" i="22"/>
  <c r="W2185" i="22"/>
  <c r="T2186" i="22"/>
  <c r="V2186" i="22"/>
  <c r="W2186" i="22"/>
  <c r="T2187" i="22"/>
  <c r="V2187" i="22"/>
  <c r="W2187" i="22"/>
  <c r="T2188" i="22"/>
  <c r="V2188" i="22"/>
  <c r="W2188" i="22"/>
  <c r="T2189" i="22"/>
  <c r="V2189" i="22"/>
  <c r="W2189" i="22"/>
  <c r="T2190" i="22"/>
  <c r="V2190" i="22"/>
  <c r="W2190" i="22"/>
  <c r="T2191" i="22"/>
  <c r="V2191" i="22"/>
  <c r="W2191" i="22"/>
  <c r="T2192" i="22"/>
  <c r="V2192" i="22"/>
  <c r="W2192" i="22"/>
  <c r="T2193" i="22"/>
  <c r="V2193" i="22"/>
  <c r="W2193" i="22"/>
  <c r="T2194" i="22"/>
  <c r="V2194" i="22"/>
  <c r="W2194" i="22"/>
  <c r="T2195" i="22"/>
  <c r="V2195" i="22"/>
  <c r="W2195" i="22"/>
  <c r="T2196" i="22"/>
  <c r="V2196" i="22"/>
  <c r="W2196" i="22"/>
  <c r="T2197" i="22"/>
  <c r="V2197" i="22"/>
  <c r="W2197" i="22"/>
  <c r="T2198" i="22"/>
  <c r="V2198" i="22"/>
  <c r="W2198" i="22"/>
  <c r="T2199" i="22"/>
  <c r="V2199" i="22"/>
  <c r="W2199" i="22"/>
  <c r="T2200" i="22"/>
  <c r="V2200" i="22"/>
  <c r="W2200" i="22"/>
  <c r="T2201" i="22"/>
  <c r="V2201" i="22"/>
  <c r="W2201" i="22"/>
  <c r="T2202" i="22"/>
  <c r="V2202" i="22"/>
  <c r="W2202" i="22"/>
  <c r="T2203" i="22"/>
  <c r="V2203" i="22"/>
  <c r="W2203" i="22"/>
  <c r="T2204" i="22"/>
  <c r="V2204" i="22"/>
  <c r="W2204" i="22"/>
  <c r="T2205" i="22"/>
  <c r="V2205" i="22"/>
  <c r="W2205" i="22"/>
  <c r="T2206" i="22"/>
  <c r="V2206" i="22"/>
  <c r="W2206" i="22"/>
  <c r="T2207" i="22"/>
  <c r="V2207" i="22"/>
  <c r="W2207" i="22"/>
  <c r="T2208" i="22"/>
  <c r="V2208" i="22"/>
  <c r="W2208" i="22"/>
  <c r="T2209" i="22"/>
  <c r="V2209" i="22"/>
  <c r="W2209" i="22"/>
  <c r="T2210" i="22"/>
  <c r="V2210" i="22"/>
  <c r="W2210" i="22"/>
  <c r="T2211" i="22"/>
  <c r="V2211" i="22"/>
  <c r="W2211" i="22"/>
  <c r="T2212" i="22"/>
  <c r="V2212" i="22"/>
  <c r="W2212" i="22"/>
  <c r="T2213" i="22"/>
  <c r="V2213" i="22"/>
  <c r="W2213" i="22"/>
  <c r="T2214" i="22"/>
  <c r="V2214" i="22"/>
  <c r="W2214" i="22"/>
  <c r="T2215" i="22"/>
  <c r="V2215" i="22"/>
  <c r="W2215" i="22"/>
  <c r="T2216" i="22"/>
  <c r="V2216" i="22"/>
  <c r="W2216" i="22"/>
  <c r="T2217" i="22"/>
  <c r="V2217" i="22"/>
  <c r="W2217" i="22"/>
  <c r="T2218" i="22"/>
  <c r="V2218" i="22"/>
  <c r="W2218" i="22"/>
  <c r="T2219" i="22"/>
  <c r="V2219" i="22"/>
  <c r="W2219" i="22"/>
  <c r="T2220" i="22"/>
  <c r="V2220" i="22"/>
  <c r="W2220" i="22"/>
  <c r="T2221" i="22"/>
  <c r="V2221" i="22"/>
  <c r="W2221" i="22"/>
  <c r="T2222" i="22"/>
  <c r="V2222" i="22"/>
  <c r="W2222" i="22"/>
  <c r="T2223" i="22"/>
  <c r="V2223" i="22"/>
  <c r="W2223" i="22"/>
  <c r="T2224" i="22"/>
  <c r="V2224" i="22"/>
  <c r="W2224" i="22"/>
  <c r="T2225" i="22"/>
  <c r="V2225" i="22"/>
  <c r="W2225" i="22"/>
  <c r="T2226" i="22"/>
  <c r="V2226" i="22"/>
  <c r="W2226" i="22"/>
  <c r="T2227" i="22"/>
  <c r="V2227" i="22"/>
  <c r="W2227" i="22"/>
  <c r="T2228" i="22"/>
  <c r="V2228" i="22"/>
  <c r="W2228" i="22"/>
  <c r="T2229" i="22"/>
  <c r="V2229" i="22"/>
  <c r="W2229" i="22"/>
  <c r="T2230" i="22"/>
  <c r="V2230" i="22"/>
  <c r="W2230" i="22"/>
  <c r="T2231" i="22"/>
  <c r="V2231" i="22"/>
  <c r="W2231" i="22"/>
  <c r="T2232" i="22"/>
  <c r="V2232" i="22"/>
  <c r="W2232" i="22"/>
  <c r="T2233" i="22"/>
  <c r="V2233" i="22"/>
  <c r="W2233" i="22"/>
  <c r="T2234" i="22"/>
  <c r="V2234" i="22"/>
  <c r="W2234" i="22"/>
  <c r="T2235" i="22"/>
  <c r="V2235" i="22"/>
  <c r="W2235" i="22"/>
  <c r="T2236" i="22"/>
  <c r="V2236" i="22"/>
  <c r="W2236" i="22"/>
  <c r="T2237" i="22"/>
  <c r="V2237" i="22"/>
  <c r="W2237" i="22"/>
  <c r="T2238" i="22"/>
  <c r="V2238" i="22"/>
  <c r="W2238" i="22"/>
  <c r="T2239" i="22"/>
  <c r="V2239" i="22"/>
  <c r="W2239" i="22"/>
  <c r="T2240" i="22"/>
  <c r="V2240" i="22"/>
  <c r="W2240" i="22"/>
  <c r="T2241" i="22"/>
  <c r="V2241" i="22"/>
  <c r="W2241" i="22"/>
  <c r="T2242" i="22"/>
  <c r="V2242" i="22"/>
  <c r="W2242" i="22"/>
  <c r="T2243" i="22"/>
  <c r="V2243" i="22"/>
  <c r="W2243" i="22"/>
  <c r="T2244" i="22"/>
  <c r="V2244" i="22"/>
  <c r="W2244" i="22"/>
  <c r="T2245" i="22"/>
  <c r="V2245" i="22"/>
  <c r="W2245" i="22"/>
  <c r="T2246" i="22"/>
  <c r="V2246" i="22"/>
  <c r="W2246" i="22"/>
  <c r="T2247" i="22"/>
  <c r="V2247" i="22"/>
  <c r="W2247" i="22"/>
  <c r="T2248" i="22"/>
  <c r="V2248" i="22"/>
  <c r="W2248" i="22"/>
  <c r="T2249" i="22"/>
  <c r="V2249" i="22"/>
  <c r="W2249" i="22"/>
  <c r="T2250" i="22"/>
  <c r="V2250" i="22"/>
  <c r="W2250" i="22"/>
  <c r="T2251" i="22"/>
  <c r="V2251" i="22"/>
  <c r="W2251" i="22"/>
  <c r="T2252" i="22"/>
  <c r="V2252" i="22"/>
  <c r="W2252" i="22"/>
  <c r="T2253" i="22"/>
  <c r="V2253" i="22"/>
  <c r="W2253" i="22"/>
  <c r="T2254" i="22"/>
  <c r="V2254" i="22"/>
  <c r="W2254" i="22"/>
  <c r="T2255" i="22"/>
  <c r="V2255" i="22"/>
  <c r="W2255" i="22"/>
  <c r="T2256" i="22"/>
  <c r="V2256" i="22"/>
  <c r="W2256" i="22"/>
  <c r="T2257" i="22"/>
  <c r="V2257" i="22"/>
  <c r="W2257" i="22"/>
  <c r="T2258" i="22"/>
  <c r="V2258" i="22"/>
  <c r="W2258" i="22"/>
  <c r="T2259" i="22"/>
  <c r="V2259" i="22"/>
  <c r="W2259" i="22"/>
  <c r="T2260" i="22"/>
  <c r="V2260" i="22"/>
  <c r="W2260" i="22"/>
  <c r="T2261" i="22"/>
  <c r="V2261" i="22"/>
  <c r="W2261" i="22"/>
  <c r="T2262" i="22"/>
  <c r="V2262" i="22"/>
  <c r="W2262" i="22"/>
  <c r="T2263" i="22"/>
  <c r="V2263" i="22"/>
  <c r="W2263" i="22"/>
  <c r="T2264" i="22"/>
  <c r="V2264" i="22"/>
  <c r="W2264" i="22"/>
  <c r="T2265" i="22"/>
  <c r="V2265" i="22"/>
  <c r="W2265" i="22"/>
  <c r="T2266" i="22"/>
  <c r="V2266" i="22"/>
  <c r="W2266" i="22"/>
  <c r="T2267" i="22"/>
  <c r="V2267" i="22"/>
  <c r="W2267" i="22"/>
  <c r="T2268" i="22"/>
  <c r="V2268" i="22"/>
  <c r="W2268" i="22"/>
  <c r="T2269" i="22"/>
  <c r="V2269" i="22"/>
  <c r="W2269" i="22"/>
  <c r="T2270" i="22"/>
  <c r="V2270" i="22"/>
  <c r="W2270" i="22"/>
  <c r="T2271" i="22"/>
  <c r="V2271" i="22"/>
  <c r="W2271" i="22"/>
  <c r="T2272" i="22"/>
  <c r="V2272" i="22"/>
  <c r="W2272" i="22"/>
  <c r="T2273" i="22"/>
  <c r="V2273" i="22"/>
  <c r="W2273" i="22"/>
  <c r="T2274" i="22"/>
  <c r="V2274" i="22"/>
  <c r="W2274" i="22"/>
  <c r="T2275" i="22"/>
  <c r="V2275" i="22"/>
  <c r="W2275" i="22"/>
  <c r="T2276" i="22"/>
  <c r="V2276" i="22"/>
  <c r="W2276" i="22"/>
  <c r="T2277" i="22"/>
  <c r="V2277" i="22"/>
  <c r="W2277" i="22"/>
  <c r="T2278" i="22"/>
  <c r="V2278" i="22"/>
  <c r="W2278" i="22"/>
  <c r="T2279" i="22"/>
  <c r="V2279" i="22"/>
  <c r="W2279" i="22"/>
  <c r="T2280" i="22"/>
  <c r="V2280" i="22"/>
  <c r="W2280" i="22"/>
  <c r="T2281" i="22"/>
  <c r="V2281" i="22"/>
  <c r="W2281" i="22"/>
  <c r="T2282" i="22"/>
  <c r="V2282" i="22"/>
  <c r="W2282" i="22"/>
  <c r="T2283" i="22"/>
  <c r="V2283" i="22"/>
  <c r="W2283" i="22"/>
  <c r="T2284" i="22"/>
  <c r="V2284" i="22"/>
  <c r="W2284" i="22"/>
  <c r="T2285" i="22"/>
  <c r="V2285" i="22"/>
  <c r="W2285" i="22"/>
  <c r="T2286" i="22"/>
  <c r="V2286" i="22"/>
  <c r="W2286" i="22"/>
  <c r="T2287" i="22"/>
  <c r="V2287" i="22"/>
  <c r="W2287" i="22"/>
  <c r="T2288" i="22"/>
  <c r="V2288" i="22"/>
  <c r="W2288" i="22"/>
  <c r="T2289" i="22"/>
  <c r="V2289" i="22"/>
  <c r="W2289" i="22"/>
  <c r="T2290" i="22"/>
  <c r="V2290" i="22"/>
  <c r="W2290" i="22"/>
  <c r="T2291" i="22"/>
  <c r="V2291" i="22"/>
  <c r="W2291" i="22"/>
  <c r="T2292" i="22"/>
  <c r="V2292" i="22"/>
  <c r="W2292" i="22"/>
  <c r="T2293" i="22"/>
  <c r="V2293" i="22"/>
  <c r="W2293" i="22"/>
  <c r="T2294" i="22"/>
  <c r="V2294" i="22"/>
  <c r="W2294" i="22"/>
  <c r="T2295" i="22"/>
  <c r="V2295" i="22"/>
  <c r="W2295" i="22"/>
  <c r="T2296" i="22"/>
  <c r="V2296" i="22"/>
  <c r="W2296" i="22"/>
  <c r="T2297" i="22"/>
  <c r="V2297" i="22"/>
  <c r="W2297" i="22"/>
  <c r="T2298" i="22"/>
  <c r="V2298" i="22"/>
  <c r="W2298" i="22"/>
  <c r="T2299" i="22"/>
  <c r="V2299" i="22"/>
  <c r="W2299" i="22"/>
  <c r="T2300" i="22"/>
  <c r="V2300" i="22"/>
  <c r="W2300" i="22"/>
  <c r="T2301" i="22"/>
  <c r="V2301" i="22"/>
  <c r="W2301" i="22"/>
  <c r="T2302" i="22"/>
  <c r="V2302" i="22"/>
  <c r="W2302" i="22"/>
  <c r="T2303" i="22"/>
  <c r="V2303" i="22"/>
  <c r="W2303" i="22"/>
  <c r="T2304" i="22"/>
  <c r="V2304" i="22"/>
  <c r="W2304" i="22"/>
  <c r="T2305" i="22"/>
  <c r="V2305" i="22"/>
  <c r="W2305" i="22"/>
  <c r="T2306" i="22"/>
  <c r="V2306" i="22"/>
  <c r="W2306" i="22"/>
  <c r="T2307" i="22"/>
  <c r="V2307" i="22"/>
  <c r="W2307" i="22"/>
  <c r="T2308" i="22"/>
  <c r="V2308" i="22"/>
  <c r="W2308" i="22"/>
  <c r="T2309" i="22"/>
  <c r="V2309" i="22"/>
  <c r="W2309" i="22"/>
  <c r="T2310" i="22"/>
  <c r="V2310" i="22"/>
  <c r="W2310" i="22"/>
  <c r="T2311" i="22"/>
  <c r="V2311" i="22"/>
  <c r="W2311" i="22"/>
  <c r="T2312" i="22"/>
  <c r="V2312" i="22"/>
  <c r="W2312" i="22"/>
  <c r="T2313" i="22"/>
  <c r="V2313" i="22"/>
  <c r="W2313" i="22"/>
  <c r="T2314" i="22"/>
  <c r="V2314" i="22"/>
  <c r="W2314" i="22"/>
  <c r="T2315" i="22"/>
  <c r="V2315" i="22"/>
  <c r="W2315" i="22"/>
  <c r="T2316" i="22"/>
  <c r="V2316" i="22"/>
  <c r="W2316" i="22"/>
  <c r="T2317" i="22"/>
  <c r="V2317" i="22"/>
  <c r="W2317" i="22"/>
  <c r="T2318" i="22"/>
  <c r="V2318" i="22"/>
  <c r="W2318" i="22"/>
  <c r="T2319" i="22"/>
  <c r="V2319" i="22"/>
  <c r="W2319" i="22"/>
  <c r="T2320" i="22"/>
  <c r="V2320" i="22"/>
  <c r="W2320" i="22"/>
  <c r="T2321" i="22"/>
  <c r="V2321" i="22"/>
  <c r="W2321" i="22"/>
  <c r="T2322" i="22"/>
  <c r="V2322" i="22"/>
  <c r="W2322" i="22"/>
  <c r="T2323" i="22"/>
  <c r="V2323" i="22"/>
  <c r="W2323" i="22"/>
  <c r="T2324" i="22"/>
  <c r="V2324" i="22"/>
  <c r="W2324" i="22"/>
  <c r="T2325" i="22"/>
  <c r="V2325" i="22"/>
  <c r="W2325" i="22"/>
  <c r="T2326" i="22"/>
  <c r="V2326" i="22"/>
  <c r="W2326" i="22"/>
  <c r="T2327" i="22"/>
  <c r="V2327" i="22"/>
  <c r="W2327" i="22"/>
  <c r="T2328" i="22"/>
  <c r="V2328" i="22"/>
  <c r="W2328" i="22"/>
  <c r="T2329" i="22"/>
  <c r="V2329" i="22"/>
  <c r="W2329" i="22"/>
  <c r="T2330" i="22"/>
  <c r="V2330" i="22"/>
  <c r="W2330" i="22"/>
  <c r="T2331" i="22"/>
  <c r="V2331" i="22"/>
  <c r="W2331" i="22"/>
  <c r="T2332" i="22"/>
  <c r="V2332" i="22"/>
  <c r="W2332" i="22"/>
  <c r="T2333" i="22"/>
  <c r="V2333" i="22"/>
  <c r="W2333" i="22"/>
  <c r="T2334" i="22"/>
  <c r="V2334" i="22"/>
  <c r="W2334" i="22"/>
  <c r="T2335" i="22"/>
  <c r="V2335" i="22"/>
  <c r="W2335" i="22"/>
  <c r="T2336" i="22"/>
  <c r="V2336" i="22"/>
  <c r="W2336" i="22"/>
  <c r="T2337" i="22"/>
  <c r="V2337" i="22"/>
  <c r="W2337" i="22"/>
  <c r="T2338" i="22"/>
  <c r="V2338" i="22"/>
  <c r="W2338" i="22"/>
  <c r="T2339" i="22"/>
  <c r="V2339" i="22"/>
  <c r="W2339" i="22"/>
  <c r="T2340" i="22"/>
  <c r="V2340" i="22"/>
  <c r="W2340" i="22"/>
  <c r="T2341" i="22"/>
  <c r="V2341" i="22"/>
  <c r="W2341" i="22"/>
  <c r="T2342" i="22"/>
  <c r="V2342" i="22"/>
  <c r="W2342" i="22"/>
  <c r="T2343" i="22"/>
  <c r="V2343" i="22"/>
  <c r="W2343" i="22"/>
  <c r="T2344" i="22"/>
  <c r="V2344" i="22"/>
  <c r="W2344" i="22"/>
  <c r="T2345" i="22"/>
  <c r="V2345" i="22"/>
  <c r="W2345" i="22"/>
  <c r="T2346" i="22"/>
  <c r="V2346" i="22"/>
  <c r="W2346" i="22"/>
  <c r="T2347" i="22"/>
  <c r="V2347" i="22"/>
  <c r="W2347" i="22"/>
  <c r="T2348" i="22"/>
  <c r="V2348" i="22"/>
  <c r="W2348" i="22"/>
  <c r="T2349" i="22"/>
  <c r="V2349" i="22"/>
  <c r="W2349" i="22"/>
  <c r="T2350" i="22"/>
  <c r="V2350" i="22"/>
  <c r="W2350" i="22"/>
  <c r="T2351" i="22"/>
  <c r="V2351" i="22"/>
  <c r="W2351" i="22"/>
  <c r="T2352" i="22"/>
  <c r="V2352" i="22"/>
  <c r="W2352" i="22"/>
  <c r="T2353" i="22"/>
  <c r="V2353" i="22"/>
  <c r="W2353" i="22"/>
  <c r="T2354" i="22"/>
  <c r="V2354" i="22"/>
  <c r="W2354" i="22"/>
  <c r="T2355" i="22"/>
  <c r="V2355" i="22"/>
  <c r="W2355" i="22"/>
  <c r="T2356" i="22"/>
  <c r="V2356" i="22"/>
  <c r="W2356" i="22"/>
  <c r="T2357" i="22"/>
  <c r="V2357" i="22"/>
  <c r="W2357" i="22"/>
  <c r="T2358" i="22"/>
  <c r="V2358" i="22"/>
  <c r="W2358" i="22"/>
  <c r="T2359" i="22"/>
  <c r="V2359" i="22"/>
  <c r="W2359" i="22"/>
  <c r="T2360" i="22"/>
  <c r="V2360" i="22"/>
  <c r="W2360" i="22"/>
  <c r="T2361" i="22"/>
  <c r="V2361" i="22"/>
  <c r="W2361" i="22"/>
  <c r="T2362" i="22"/>
  <c r="V2362" i="22"/>
  <c r="W2362" i="22"/>
  <c r="T2363" i="22"/>
  <c r="V2363" i="22"/>
  <c r="W2363" i="22"/>
  <c r="T2364" i="22"/>
  <c r="V2364" i="22"/>
  <c r="W2364" i="22"/>
  <c r="T2365" i="22"/>
  <c r="V2365" i="22"/>
  <c r="W2365" i="22"/>
  <c r="T2366" i="22"/>
  <c r="V2366" i="22"/>
  <c r="W2366" i="22"/>
  <c r="T2367" i="22"/>
  <c r="V2367" i="22"/>
  <c r="W2367" i="22"/>
  <c r="T2368" i="22"/>
  <c r="V2368" i="22"/>
  <c r="W2368" i="22"/>
  <c r="T2369" i="22"/>
  <c r="V2369" i="22"/>
  <c r="W2369" i="22"/>
  <c r="T2370" i="22"/>
  <c r="V2370" i="22"/>
  <c r="W2370" i="22"/>
  <c r="T2371" i="22"/>
  <c r="V2371" i="22"/>
  <c r="W2371" i="22"/>
  <c r="T2372" i="22"/>
  <c r="V2372" i="22"/>
  <c r="W2372" i="22"/>
  <c r="T2373" i="22"/>
  <c r="V2373" i="22"/>
  <c r="W2373" i="22"/>
  <c r="T2374" i="22"/>
  <c r="V2374" i="22"/>
  <c r="W2374" i="22"/>
  <c r="T2375" i="22"/>
  <c r="V2375" i="22"/>
  <c r="W2375" i="22"/>
  <c r="T2376" i="22"/>
  <c r="V2376" i="22"/>
  <c r="W2376" i="22"/>
  <c r="T2377" i="22"/>
  <c r="V2377" i="22"/>
  <c r="W2377" i="22"/>
  <c r="T2378" i="22"/>
  <c r="V2378" i="22"/>
  <c r="W2378" i="22"/>
  <c r="T2379" i="22"/>
  <c r="V2379" i="22"/>
  <c r="W2379" i="22"/>
  <c r="T2380" i="22"/>
  <c r="V2380" i="22"/>
  <c r="W2380" i="22"/>
  <c r="T2381" i="22"/>
  <c r="V2381" i="22"/>
  <c r="W2381" i="22"/>
  <c r="T2382" i="22"/>
  <c r="V2382" i="22"/>
  <c r="W2382" i="22"/>
  <c r="T2383" i="22"/>
  <c r="V2383" i="22"/>
  <c r="W2383" i="22"/>
  <c r="T2384" i="22"/>
  <c r="V2384" i="22"/>
  <c r="W2384" i="22"/>
  <c r="T2385" i="22"/>
  <c r="V2385" i="22"/>
  <c r="W2385" i="22"/>
  <c r="T2386" i="22"/>
  <c r="V2386" i="22"/>
  <c r="W2386" i="22"/>
  <c r="T2387" i="22"/>
  <c r="V2387" i="22"/>
  <c r="W2387" i="22"/>
  <c r="T2388" i="22"/>
  <c r="V2388" i="22"/>
  <c r="W2388" i="22"/>
  <c r="T2389" i="22"/>
  <c r="V2389" i="22"/>
  <c r="W2389" i="22"/>
  <c r="T2390" i="22"/>
  <c r="V2390" i="22"/>
  <c r="W2390" i="22"/>
  <c r="T2391" i="22"/>
  <c r="V2391" i="22"/>
  <c r="W2391" i="22"/>
  <c r="T2392" i="22"/>
  <c r="V2392" i="22"/>
  <c r="W2392" i="22"/>
  <c r="T2393" i="22"/>
  <c r="V2393" i="22"/>
  <c r="W2393" i="22"/>
  <c r="T2394" i="22"/>
  <c r="V2394" i="22"/>
  <c r="W2394" i="22"/>
  <c r="T2395" i="22"/>
  <c r="V2395" i="22"/>
  <c r="W2395" i="22"/>
  <c r="T2396" i="22"/>
  <c r="V2396" i="22"/>
  <c r="W2396" i="22"/>
  <c r="T2397" i="22"/>
  <c r="V2397" i="22"/>
  <c r="W2397" i="22"/>
  <c r="T2398" i="22"/>
  <c r="V2398" i="22"/>
  <c r="W2398" i="22"/>
  <c r="T2399" i="22"/>
  <c r="V2399" i="22"/>
  <c r="W2399" i="22"/>
  <c r="T2400" i="22"/>
  <c r="V2400" i="22"/>
  <c r="W2400" i="22"/>
  <c r="T2401" i="22"/>
  <c r="V2401" i="22"/>
  <c r="W2401" i="22"/>
  <c r="T2402" i="22"/>
  <c r="V2402" i="22"/>
  <c r="W2402" i="22"/>
  <c r="T2403" i="22"/>
  <c r="V2403" i="22"/>
  <c r="W2403" i="22"/>
  <c r="T2404" i="22"/>
  <c r="V2404" i="22"/>
  <c r="W2404" i="22"/>
  <c r="T2405" i="22"/>
  <c r="V2405" i="22"/>
  <c r="W2405" i="22"/>
  <c r="T2406" i="22"/>
  <c r="V2406" i="22"/>
  <c r="W2406" i="22"/>
  <c r="T2407" i="22"/>
  <c r="V2407" i="22"/>
  <c r="W2407" i="22"/>
  <c r="T2408" i="22"/>
  <c r="V2408" i="22"/>
  <c r="W2408" i="22"/>
  <c r="T2409" i="22"/>
  <c r="V2409" i="22"/>
  <c r="W2409" i="22"/>
  <c r="T2410" i="22"/>
  <c r="V2410" i="22"/>
  <c r="W2410" i="22"/>
  <c r="T2411" i="22"/>
  <c r="V2411" i="22"/>
  <c r="W2411" i="22"/>
  <c r="T2412" i="22"/>
  <c r="V2412" i="22"/>
  <c r="W2412" i="22"/>
  <c r="T2413" i="22"/>
  <c r="V2413" i="22"/>
  <c r="W2413" i="22"/>
  <c r="T2414" i="22"/>
  <c r="V2414" i="22"/>
  <c r="W2414" i="22"/>
  <c r="T2415" i="22"/>
  <c r="V2415" i="22"/>
  <c r="W2415" i="22"/>
  <c r="T2416" i="22"/>
  <c r="V2416" i="22"/>
  <c r="W2416" i="22"/>
  <c r="T2417" i="22"/>
  <c r="V2417" i="22"/>
  <c r="W2417" i="22"/>
  <c r="T2418" i="22"/>
  <c r="V2418" i="22"/>
  <c r="W2418" i="22"/>
  <c r="T2419" i="22"/>
  <c r="V2419" i="22"/>
  <c r="W2419" i="22"/>
  <c r="T2420" i="22"/>
  <c r="V2420" i="22"/>
  <c r="W2420" i="22"/>
  <c r="T2421" i="22"/>
  <c r="V2421" i="22"/>
  <c r="W2421" i="22"/>
  <c r="T2422" i="22"/>
  <c r="V2422" i="22"/>
  <c r="W2422" i="22"/>
  <c r="T2423" i="22"/>
  <c r="V2423" i="22"/>
  <c r="W2423" i="22"/>
  <c r="T2424" i="22"/>
  <c r="V2424" i="22"/>
  <c r="W2424" i="22"/>
  <c r="T2425" i="22"/>
  <c r="V2425" i="22"/>
  <c r="W2425" i="22"/>
  <c r="T2426" i="22"/>
  <c r="V2426" i="22"/>
  <c r="W2426" i="22"/>
  <c r="T2427" i="22"/>
  <c r="V2427" i="22"/>
  <c r="W2427" i="22"/>
  <c r="T2428" i="22"/>
  <c r="V2428" i="22"/>
  <c r="W2428" i="22"/>
  <c r="T2429" i="22"/>
  <c r="V2429" i="22"/>
  <c r="W2429" i="22"/>
  <c r="T2430" i="22"/>
  <c r="V2430" i="22"/>
  <c r="W2430" i="22"/>
  <c r="T2431" i="22"/>
  <c r="V2431" i="22"/>
  <c r="W2431" i="22"/>
  <c r="T2432" i="22"/>
  <c r="V2432" i="22"/>
  <c r="W2432" i="22"/>
  <c r="T2433" i="22"/>
  <c r="V2433" i="22"/>
  <c r="W2433" i="22"/>
  <c r="T2434" i="22"/>
  <c r="V2434" i="22"/>
  <c r="W2434" i="22"/>
  <c r="T2435" i="22"/>
  <c r="V2435" i="22"/>
  <c r="W2435" i="22"/>
  <c r="T2436" i="22"/>
  <c r="V2436" i="22"/>
  <c r="W2436" i="22"/>
  <c r="T2437" i="22"/>
  <c r="V2437" i="22"/>
  <c r="W2437" i="22"/>
  <c r="T2438" i="22"/>
  <c r="V2438" i="22"/>
  <c r="W2438" i="22"/>
  <c r="T2439" i="22"/>
  <c r="V2439" i="22"/>
  <c r="W2439" i="22"/>
  <c r="T2440" i="22"/>
  <c r="V2440" i="22"/>
  <c r="W2440" i="22"/>
  <c r="T2441" i="22"/>
  <c r="V2441" i="22"/>
  <c r="W2441" i="22"/>
  <c r="T2442" i="22"/>
  <c r="V2442" i="22"/>
  <c r="W2442" i="22"/>
  <c r="T2443" i="22"/>
  <c r="V2443" i="22"/>
  <c r="W2443" i="22"/>
  <c r="T2444" i="22"/>
  <c r="V2444" i="22"/>
  <c r="W2444" i="22"/>
  <c r="T2445" i="22"/>
  <c r="V2445" i="22"/>
  <c r="W2445" i="22"/>
  <c r="T2446" i="22"/>
  <c r="V2446" i="22"/>
  <c r="W2446" i="22"/>
  <c r="T2447" i="22"/>
  <c r="V2447" i="22"/>
  <c r="W2447" i="22"/>
  <c r="T2448" i="22"/>
  <c r="V2448" i="22"/>
  <c r="W2448" i="22"/>
  <c r="T2449" i="22"/>
  <c r="V2449" i="22"/>
  <c r="W2449" i="22"/>
  <c r="T2450" i="22"/>
  <c r="V2450" i="22"/>
  <c r="W2450" i="22"/>
  <c r="T2451" i="22"/>
  <c r="V2451" i="22"/>
  <c r="W2451" i="22"/>
  <c r="T2452" i="22"/>
  <c r="V2452" i="22"/>
  <c r="W2452" i="22"/>
  <c r="T2453" i="22"/>
  <c r="V2453" i="22"/>
  <c r="W2453" i="22"/>
  <c r="T2454" i="22"/>
  <c r="V2454" i="22"/>
  <c r="W2454" i="22"/>
  <c r="T2455" i="22"/>
  <c r="V2455" i="22"/>
  <c r="W2455" i="22"/>
  <c r="T2456" i="22"/>
  <c r="V2456" i="22"/>
  <c r="W2456" i="22"/>
  <c r="T2457" i="22"/>
  <c r="V2457" i="22"/>
  <c r="W2457" i="22"/>
  <c r="T2458" i="22"/>
  <c r="V2458" i="22"/>
  <c r="W2458" i="22"/>
  <c r="T2459" i="22"/>
  <c r="V2459" i="22"/>
  <c r="W2459" i="22"/>
  <c r="T2460" i="22"/>
  <c r="V2460" i="22"/>
  <c r="W2460" i="22"/>
  <c r="T2461" i="22"/>
  <c r="V2461" i="22"/>
  <c r="W2461" i="22"/>
  <c r="T2462" i="22"/>
  <c r="V2462" i="22"/>
  <c r="W2462" i="22"/>
  <c r="T2463" i="22"/>
  <c r="V2463" i="22"/>
  <c r="W2463" i="22"/>
  <c r="T2464" i="22"/>
  <c r="V2464" i="22"/>
  <c r="W2464" i="22"/>
  <c r="T2465" i="22"/>
  <c r="V2465" i="22"/>
  <c r="W2465" i="22"/>
  <c r="T2466" i="22"/>
  <c r="V2466" i="22"/>
  <c r="W2466" i="22"/>
  <c r="T2467" i="22"/>
  <c r="V2467" i="22"/>
  <c r="W2467" i="22"/>
  <c r="T2468" i="22"/>
  <c r="V2468" i="22"/>
  <c r="W2468" i="22"/>
  <c r="T2469" i="22"/>
  <c r="V2469" i="22"/>
  <c r="W2469" i="22"/>
  <c r="T2470" i="22"/>
  <c r="V2470" i="22"/>
  <c r="W2470" i="22"/>
  <c r="T2471" i="22"/>
  <c r="V2471" i="22"/>
  <c r="W2471" i="22"/>
  <c r="T2472" i="22"/>
  <c r="V2472" i="22"/>
  <c r="W2472" i="22"/>
  <c r="T2473" i="22"/>
  <c r="V2473" i="22"/>
  <c r="W2473" i="22"/>
  <c r="T2474" i="22"/>
  <c r="V2474" i="22"/>
  <c r="W2474" i="22"/>
  <c r="T2475" i="22"/>
  <c r="V2475" i="22"/>
  <c r="W2475" i="22"/>
  <c r="T2476" i="22"/>
  <c r="V2476" i="22"/>
  <c r="W2476" i="22"/>
  <c r="T2477" i="22"/>
  <c r="V2477" i="22"/>
  <c r="W2477" i="22"/>
  <c r="T2478" i="22"/>
  <c r="V2478" i="22"/>
  <c r="W2478" i="22"/>
  <c r="T2479" i="22"/>
  <c r="V2479" i="22"/>
  <c r="W2479" i="22"/>
  <c r="T2480" i="22"/>
  <c r="V2480" i="22"/>
  <c r="W2480" i="22"/>
  <c r="T2481" i="22"/>
  <c r="V2481" i="22"/>
  <c r="W2481" i="22"/>
  <c r="T2482" i="22"/>
  <c r="V2482" i="22"/>
  <c r="W2482" i="22"/>
  <c r="T2483" i="22"/>
  <c r="V2483" i="22"/>
  <c r="W2483" i="22"/>
  <c r="T2484" i="22"/>
  <c r="V2484" i="22"/>
  <c r="W2484" i="22"/>
  <c r="T2485" i="22"/>
  <c r="V2485" i="22"/>
  <c r="W2485" i="22"/>
  <c r="T2486" i="22"/>
  <c r="V2486" i="22"/>
  <c r="W2486" i="22"/>
  <c r="T2487" i="22"/>
  <c r="V2487" i="22"/>
  <c r="W2487" i="22"/>
  <c r="T2488" i="22"/>
  <c r="V2488" i="22"/>
  <c r="W2488" i="22"/>
  <c r="T2489" i="22"/>
  <c r="V2489" i="22"/>
  <c r="W2489" i="22"/>
  <c r="T2490" i="22"/>
  <c r="V2490" i="22"/>
  <c r="W2490" i="22"/>
  <c r="T2491" i="22"/>
  <c r="V2491" i="22"/>
  <c r="W2491" i="22"/>
  <c r="T2492" i="22"/>
  <c r="V2492" i="22"/>
  <c r="W2492" i="22"/>
  <c r="T2493" i="22"/>
  <c r="V2493" i="22"/>
  <c r="W2493" i="22"/>
  <c r="T2494" i="22"/>
  <c r="V2494" i="22"/>
  <c r="W2494" i="22"/>
  <c r="T2495" i="22"/>
  <c r="V2495" i="22"/>
  <c r="W2495" i="22"/>
  <c r="T2496" i="22"/>
  <c r="V2496" i="22"/>
  <c r="W2496" i="22"/>
  <c r="T2497" i="22"/>
  <c r="V2497" i="22"/>
  <c r="W2497" i="22"/>
  <c r="T2498" i="22"/>
  <c r="V2498" i="22"/>
  <c r="W2498" i="22"/>
  <c r="T2499" i="22"/>
  <c r="V2499" i="22"/>
  <c r="W2499" i="22"/>
  <c r="T2500" i="22"/>
  <c r="V2500" i="22"/>
  <c r="W2500" i="22"/>
  <c r="T2501" i="22"/>
  <c r="V2501" i="22"/>
  <c r="W2501" i="22"/>
  <c r="T2502" i="22"/>
  <c r="V2502" i="22"/>
  <c r="W2502" i="22"/>
  <c r="T2503" i="22"/>
  <c r="V2503" i="22"/>
  <c r="W2503" i="22"/>
  <c r="T2504" i="22"/>
  <c r="V2504" i="22"/>
  <c r="W2504" i="22"/>
  <c r="T2505" i="22"/>
  <c r="V2505" i="22"/>
  <c r="W2505" i="22"/>
  <c r="T2506" i="22"/>
  <c r="V2506" i="22"/>
  <c r="W2506" i="22"/>
  <c r="T2507" i="22"/>
  <c r="V2507" i="22"/>
  <c r="W2507" i="22"/>
  <c r="T2508" i="22"/>
  <c r="V2508" i="22"/>
  <c r="W2508" i="22"/>
  <c r="T2509" i="22"/>
  <c r="V2509" i="22"/>
  <c r="W2509" i="22"/>
  <c r="T2510" i="22"/>
  <c r="V2510" i="22"/>
  <c r="W2510" i="22"/>
  <c r="T2511" i="22"/>
  <c r="V2511" i="22"/>
  <c r="W2511" i="22"/>
  <c r="T2512" i="22"/>
  <c r="V2512" i="22"/>
  <c r="W2512" i="22"/>
  <c r="T2513" i="22"/>
  <c r="V2513" i="22"/>
  <c r="W2513" i="22"/>
  <c r="T2514" i="22"/>
  <c r="V2514" i="22"/>
  <c r="W2514" i="22"/>
  <c r="T2515" i="22"/>
  <c r="V2515" i="22"/>
  <c r="W2515" i="22"/>
  <c r="T2516" i="22"/>
  <c r="V2516" i="22"/>
  <c r="W2516" i="22"/>
  <c r="T2517" i="22"/>
  <c r="V2517" i="22"/>
  <c r="W2517" i="22"/>
  <c r="T2518" i="22"/>
  <c r="V2518" i="22"/>
  <c r="W2518" i="22"/>
  <c r="T2519" i="22"/>
  <c r="V2519" i="22"/>
  <c r="W2519" i="22"/>
  <c r="T2520" i="22"/>
  <c r="V2520" i="22"/>
  <c r="W2520" i="22"/>
  <c r="T2521" i="22"/>
  <c r="V2521" i="22"/>
  <c r="W2521" i="22"/>
  <c r="T2522" i="22"/>
  <c r="V2522" i="22"/>
  <c r="W2522" i="22"/>
  <c r="T2523" i="22"/>
  <c r="V2523" i="22"/>
  <c r="W2523" i="22"/>
  <c r="T2524" i="22"/>
  <c r="V2524" i="22"/>
  <c r="W2524" i="22"/>
  <c r="T2525" i="22"/>
  <c r="V2525" i="22"/>
  <c r="W2525" i="22"/>
  <c r="T2526" i="22"/>
  <c r="V2526" i="22"/>
  <c r="W2526" i="22"/>
  <c r="T2527" i="22"/>
  <c r="V2527" i="22"/>
  <c r="W2527" i="22"/>
  <c r="T2528" i="22"/>
  <c r="V2528" i="22"/>
  <c r="W2528" i="22"/>
  <c r="T2529" i="22"/>
  <c r="V2529" i="22"/>
  <c r="W2529" i="22"/>
  <c r="T2530" i="22"/>
  <c r="V2530" i="22"/>
  <c r="W2530" i="22"/>
  <c r="T2531" i="22"/>
  <c r="V2531" i="22"/>
  <c r="W2531" i="22"/>
  <c r="T2532" i="22"/>
  <c r="V2532" i="22"/>
  <c r="W2532" i="22"/>
  <c r="T2533" i="22"/>
  <c r="V2533" i="22"/>
  <c r="W2533" i="22"/>
  <c r="T2534" i="22"/>
  <c r="V2534" i="22"/>
  <c r="W2534" i="22"/>
  <c r="T2535" i="22"/>
  <c r="V2535" i="22"/>
  <c r="W2535" i="22"/>
  <c r="T2536" i="22"/>
  <c r="V2536" i="22"/>
  <c r="W2536" i="22"/>
  <c r="T2537" i="22"/>
  <c r="V2537" i="22"/>
  <c r="W2537" i="22"/>
  <c r="T2538" i="22"/>
  <c r="V2538" i="22"/>
  <c r="W2538" i="22"/>
  <c r="T2539" i="22"/>
  <c r="V2539" i="22"/>
  <c r="W2539" i="22"/>
  <c r="T2540" i="22"/>
  <c r="V2540" i="22"/>
  <c r="W2540" i="22"/>
  <c r="T2541" i="22"/>
  <c r="V2541" i="22"/>
  <c r="W2541" i="22"/>
  <c r="T2542" i="22"/>
  <c r="V2542" i="22"/>
  <c r="W2542" i="22"/>
  <c r="T2543" i="22"/>
  <c r="V2543" i="22"/>
  <c r="W2543" i="22"/>
  <c r="T2544" i="22"/>
  <c r="V2544" i="22"/>
  <c r="W2544" i="22"/>
  <c r="T2545" i="22"/>
  <c r="V2545" i="22"/>
  <c r="W2545" i="22"/>
  <c r="T2546" i="22"/>
  <c r="V2546" i="22"/>
  <c r="W2546" i="22"/>
  <c r="T2547" i="22"/>
  <c r="V2547" i="22"/>
  <c r="W2547" i="22"/>
  <c r="T2548" i="22"/>
  <c r="V2548" i="22"/>
  <c r="W2548" i="22"/>
  <c r="T2549" i="22"/>
  <c r="V2549" i="22"/>
  <c r="W2549" i="22"/>
  <c r="T2550" i="22"/>
  <c r="V2550" i="22"/>
  <c r="W2550" i="22"/>
  <c r="T2551" i="22"/>
  <c r="V2551" i="22"/>
  <c r="W2551" i="22"/>
  <c r="T2552" i="22"/>
  <c r="V2552" i="22"/>
  <c r="W2552" i="22"/>
  <c r="T2553" i="22"/>
  <c r="V2553" i="22"/>
  <c r="W2553" i="22"/>
  <c r="T2554" i="22"/>
  <c r="V2554" i="22"/>
  <c r="W2554" i="22"/>
  <c r="T2555" i="22"/>
  <c r="V2555" i="22"/>
  <c r="W2555" i="22"/>
  <c r="T2556" i="22"/>
  <c r="V2556" i="22"/>
  <c r="W2556" i="22"/>
  <c r="T2557" i="22"/>
  <c r="V2557" i="22"/>
  <c r="W2557" i="22"/>
  <c r="T2558" i="22"/>
  <c r="V2558" i="22"/>
  <c r="W2558" i="22"/>
  <c r="T2559" i="22"/>
  <c r="V2559" i="22"/>
  <c r="W2559" i="22"/>
  <c r="T2560" i="22"/>
  <c r="V2560" i="22"/>
  <c r="W2560" i="22"/>
  <c r="T2561" i="22"/>
  <c r="V2561" i="22"/>
  <c r="W2561" i="22"/>
  <c r="T2562" i="22"/>
  <c r="V2562" i="22"/>
  <c r="W2562" i="22"/>
  <c r="T2563" i="22"/>
  <c r="V2563" i="22"/>
  <c r="W2563" i="22"/>
  <c r="T2564" i="22"/>
  <c r="V2564" i="22"/>
  <c r="W2564" i="22"/>
  <c r="T2565" i="22"/>
  <c r="V2565" i="22"/>
  <c r="W2565" i="22"/>
  <c r="T2566" i="22"/>
  <c r="V2566" i="22"/>
  <c r="W2566" i="22"/>
  <c r="T2567" i="22"/>
  <c r="V2567" i="22"/>
  <c r="W2567" i="22"/>
  <c r="T2568" i="22"/>
  <c r="V2568" i="22"/>
  <c r="W2568" i="22"/>
  <c r="T2569" i="22"/>
  <c r="V2569" i="22"/>
  <c r="W2569" i="22"/>
  <c r="T2570" i="22"/>
  <c r="V2570" i="22"/>
  <c r="W2570" i="22"/>
  <c r="T2571" i="22"/>
  <c r="V2571" i="22"/>
  <c r="W2571" i="22"/>
  <c r="T2572" i="22"/>
  <c r="V2572" i="22"/>
  <c r="W2572" i="22"/>
  <c r="T2573" i="22"/>
  <c r="V2573" i="22"/>
  <c r="W2573" i="22"/>
  <c r="T2574" i="22"/>
  <c r="V2574" i="22"/>
  <c r="W2574" i="22"/>
  <c r="T2575" i="22"/>
  <c r="V2575" i="22"/>
  <c r="W2575" i="22"/>
  <c r="T2576" i="22"/>
  <c r="V2576" i="22"/>
  <c r="W2576" i="22"/>
  <c r="T2577" i="22"/>
  <c r="V2577" i="22"/>
  <c r="W2577" i="22"/>
  <c r="T2578" i="22"/>
  <c r="V2578" i="22"/>
  <c r="W2578" i="22"/>
  <c r="T2579" i="22"/>
  <c r="V2579" i="22"/>
  <c r="W2579" i="22"/>
  <c r="T2580" i="22"/>
  <c r="V2580" i="22"/>
  <c r="W2580" i="22"/>
  <c r="T2581" i="22"/>
  <c r="V2581" i="22"/>
  <c r="W2581" i="22"/>
  <c r="T2582" i="22"/>
  <c r="V2582" i="22"/>
  <c r="W2582" i="22"/>
  <c r="T2583" i="22"/>
  <c r="V2583" i="22"/>
  <c r="W2583" i="22"/>
  <c r="T2584" i="22"/>
  <c r="V2584" i="22"/>
  <c r="W2584" i="22"/>
  <c r="T2585" i="22"/>
  <c r="V2585" i="22"/>
  <c r="W2585" i="22"/>
  <c r="T2586" i="22"/>
  <c r="V2586" i="22"/>
  <c r="W2586" i="22"/>
  <c r="T2587" i="22"/>
  <c r="V2587" i="22"/>
  <c r="W2587" i="22"/>
  <c r="T2588" i="22"/>
  <c r="V2588" i="22"/>
  <c r="W2588" i="22"/>
  <c r="T2589" i="22"/>
  <c r="V2589" i="22"/>
  <c r="W2589" i="22"/>
  <c r="T2590" i="22"/>
  <c r="V2590" i="22"/>
  <c r="W2590" i="22"/>
  <c r="T2591" i="22"/>
  <c r="V2591" i="22"/>
  <c r="W2591" i="22"/>
  <c r="T2592" i="22"/>
  <c r="V2592" i="22"/>
  <c r="W2592" i="22"/>
  <c r="T2593" i="22"/>
  <c r="V2593" i="22"/>
  <c r="W2593" i="22"/>
  <c r="T2594" i="22"/>
  <c r="V2594" i="22"/>
  <c r="W2594" i="22"/>
  <c r="T2595" i="22"/>
  <c r="V2595" i="22"/>
  <c r="W2595" i="22"/>
  <c r="T2596" i="22"/>
  <c r="V2596" i="22"/>
  <c r="W2596" i="22"/>
  <c r="T2597" i="22"/>
  <c r="V2597" i="22"/>
  <c r="W2597" i="22"/>
  <c r="T2598" i="22"/>
  <c r="V2598" i="22"/>
  <c r="W2598" i="22"/>
  <c r="T2599" i="22"/>
  <c r="V2599" i="22"/>
  <c r="W2599" i="22"/>
  <c r="T2600" i="22"/>
  <c r="V2600" i="22"/>
  <c r="W2600" i="22"/>
  <c r="T2601" i="22"/>
  <c r="V2601" i="22"/>
  <c r="W2601" i="22"/>
  <c r="T2602" i="22"/>
  <c r="V2602" i="22"/>
  <c r="W2602" i="22"/>
  <c r="T2603" i="22"/>
  <c r="V2603" i="22"/>
  <c r="W2603" i="22"/>
  <c r="T2604" i="22"/>
  <c r="V2604" i="22"/>
  <c r="W2604" i="22"/>
  <c r="T2" i="22"/>
  <c r="W2" i="22"/>
  <c r="V2" i="22"/>
  <c r="U2" i="22"/>
  <c r="U3" i="22"/>
  <c r="U4" i="22"/>
  <c r="U5" i="22"/>
  <c r="U6" i="22"/>
  <c r="U7" i="22"/>
  <c r="U8" i="22"/>
  <c r="U9" i="22"/>
  <c r="U10" i="22"/>
  <c r="U11" i="22"/>
  <c r="U12" i="22"/>
  <c r="U13" i="22"/>
  <c r="U14" i="22"/>
  <c r="U15" i="22"/>
  <c r="U16" i="22"/>
  <c r="U17" i="22"/>
  <c r="U18" i="22"/>
  <c r="U19" i="22"/>
  <c r="U20" i="22"/>
  <c r="U21" i="22"/>
  <c r="U22" i="22"/>
  <c r="U23" i="22"/>
  <c r="U24" i="22"/>
  <c r="U25" i="22"/>
  <c r="U26" i="22"/>
  <c r="U27" i="22"/>
  <c r="U28" i="22"/>
  <c r="U29" i="22"/>
  <c r="U30" i="22"/>
  <c r="U31" i="22"/>
  <c r="U32" i="22"/>
  <c r="U33" i="22"/>
  <c r="U34" i="22"/>
  <c r="U35" i="22"/>
  <c r="U36" i="22"/>
  <c r="U37" i="22"/>
  <c r="U38" i="22"/>
  <c r="U39" i="22"/>
  <c r="U40" i="22"/>
  <c r="U41" i="22"/>
  <c r="U42" i="22"/>
  <c r="U43" i="22"/>
  <c r="U44" i="22"/>
  <c r="U45" i="22"/>
  <c r="U46" i="22"/>
  <c r="U47" i="22"/>
  <c r="U48" i="22"/>
  <c r="U49" i="22"/>
  <c r="U50" i="22"/>
  <c r="U51" i="22"/>
  <c r="U52" i="22"/>
  <c r="U53" i="22"/>
  <c r="U54" i="22"/>
  <c r="U55" i="22"/>
  <c r="U56" i="22"/>
  <c r="U57" i="22"/>
  <c r="U58" i="22"/>
  <c r="U59" i="22"/>
  <c r="U60" i="22"/>
  <c r="U61" i="22"/>
  <c r="U62" i="22"/>
  <c r="U63" i="22"/>
  <c r="U64" i="22"/>
  <c r="U65" i="22"/>
  <c r="U66" i="22"/>
  <c r="U67" i="22"/>
  <c r="U68" i="22"/>
  <c r="U69" i="22"/>
  <c r="U70" i="22"/>
  <c r="U71" i="22"/>
  <c r="U72" i="22"/>
  <c r="U73" i="22"/>
  <c r="U74" i="22"/>
  <c r="U75" i="22"/>
  <c r="U76" i="22"/>
  <c r="U77" i="22"/>
  <c r="U78" i="22"/>
  <c r="U79" i="22"/>
  <c r="U80" i="22"/>
  <c r="U81" i="22"/>
  <c r="U82" i="22"/>
  <c r="U83" i="22"/>
  <c r="U84" i="22"/>
  <c r="U85" i="22"/>
  <c r="U86" i="22"/>
  <c r="U87" i="22"/>
  <c r="U88" i="22"/>
  <c r="U89" i="22"/>
  <c r="U90" i="22"/>
  <c r="U91" i="22"/>
  <c r="U92" i="22"/>
  <c r="U93" i="22"/>
  <c r="U94" i="22"/>
  <c r="U95" i="22"/>
  <c r="U96" i="22"/>
  <c r="U97" i="22"/>
  <c r="U98" i="22"/>
  <c r="U99" i="22"/>
  <c r="U100" i="22"/>
  <c r="U101" i="22"/>
  <c r="U102" i="22"/>
  <c r="U103" i="22"/>
  <c r="U104" i="22"/>
  <c r="U105" i="22"/>
  <c r="U106" i="22"/>
  <c r="U107" i="22"/>
  <c r="U108" i="22"/>
  <c r="U109" i="22"/>
  <c r="U110" i="22"/>
  <c r="U111" i="22"/>
  <c r="U112" i="22"/>
  <c r="U113" i="22"/>
  <c r="U114" i="22"/>
  <c r="U115" i="22"/>
  <c r="U116" i="22"/>
  <c r="U117" i="22"/>
  <c r="U118" i="22"/>
  <c r="U119" i="22"/>
  <c r="U120" i="22"/>
  <c r="U121" i="22"/>
  <c r="U122" i="22"/>
  <c r="U123" i="22"/>
  <c r="U124" i="22"/>
  <c r="U125" i="22"/>
  <c r="U126" i="22"/>
  <c r="U127" i="22"/>
  <c r="U128" i="22"/>
  <c r="U129" i="22"/>
  <c r="U130" i="22"/>
  <c r="U131" i="22"/>
  <c r="U132" i="22"/>
  <c r="U133" i="22"/>
  <c r="U134" i="22"/>
  <c r="U135" i="22"/>
  <c r="U136" i="22"/>
  <c r="U137" i="22"/>
  <c r="U138" i="22"/>
  <c r="U139" i="22"/>
  <c r="U140" i="22"/>
  <c r="U141" i="22"/>
  <c r="U142" i="22"/>
  <c r="U143" i="22"/>
  <c r="U144" i="22"/>
  <c r="U145" i="22"/>
  <c r="U146" i="22"/>
  <c r="U147" i="22"/>
  <c r="U148" i="22"/>
  <c r="U149" i="22"/>
  <c r="U150" i="22"/>
  <c r="U151" i="22"/>
  <c r="U152" i="22"/>
  <c r="U153" i="22"/>
  <c r="U154" i="22"/>
  <c r="U155" i="22"/>
  <c r="U156" i="22"/>
  <c r="U157" i="22"/>
  <c r="U158" i="22"/>
  <c r="U159" i="22"/>
  <c r="U160" i="22"/>
  <c r="U161" i="22"/>
  <c r="U162" i="22"/>
  <c r="U163" i="22"/>
  <c r="U164" i="22"/>
  <c r="U165" i="22"/>
  <c r="U166" i="22"/>
  <c r="U167" i="22"/>
  <c r="U168" i="22"/>
  <c r="U169" i="22"/>
  <c r="U170" i="22"/>
  <c r="U171" i="22"/>
  <c r="U172" i="22"/>
  <c r="U173" i="22"/>
  <c r="U174" i="22"/>
  <c r="U175" i="22"/>
  <c r="U176" i="22"/>
  <c r="U177" i="22"/>
  <c r="U178" i="22"/>
  <c r="U179" i="22"/>
  <c r="U180" i="22"/>
  <c r="U181" i="22"/>
  <c r="U182" i="22"/>
  <c r="U183" i="22"/>
  <c r="U184" i="22"/>
  <c r="U185" i="22"/>
  <c r="U186" i="22"/>
  <c r="U187" i="22"/>
  <c r="U188" i="22"/>
  <c r="U189" i="22"/>
  <c r="U190" i="22"/>
  <c r="U191" i="22"/>
  <c r="U192" i="22"/>
  <c r="U193" i="22"/>
  <c r="U194" i="22"/>
  <c r="U195" i="22"/>
  <c r="U196" i="22"/>
  <c r="U197" i="22"/>
  <c r="U198" i="22"/>
  <c r="U199" i="22"/>
  <c r="U200" i="22"/>
  <c r="U201" i="22"/>
  <c r="U202" i="22"/>
  <c r="U203" i="22"/>
  <c r="U204" i="22"/>
  <c r="U205" i="22"/>
  <c r="U206" i="22"/>
  <c r="U207" i="22"/>
  <c r="U208" i="22"/>
  <c r="U209" i="22"/>
  <c r="U210" i="22"/>
  <c r="U211" i="22"/>
  <c r="U212" i="22"/>
  <c r="U213" i="22"/>
  <c r="U214" i="22"/>
  <c r="U215" i="22"/>
  <c r="U216" i="22"/>
  <c r="U217" i="22"/>
  <c r="U218" i="22"/>
  <c r="U219" i="22"/>
  <c r="U220" i="22"/>
  <c r="U221" i="22"/>
  <c r="U222" i="22"/>
  <c r="U223" i="22"/>
  <c r="U224" i="22"/>
  <c r="U225" i="22"/>
  <c r="U226" i="22"/>
  <c r="U227" i="22"/>
  <c r="U228" i="22"/>
  <c r="U229" i="22"/>
  <c r="U230" i="22"/>
  <c r="U231" i="22"/>
  <c r="U232" i="22"/>
  <c r="U233" i="22"/>
  <c r="U234" i="22"/>
  <c r="U235" i="22"/>
  <c r="U236" i="22"/>
  <c r="U237" i="22"/>
  <c r="U238" i="22"/>
  <c r="U239" i="22"/>
  <c r="U240" i="22"/>
  <c r="U241" i="22"/>
  <c r="U242" i="22"/>
  <c r="U243" i="22"/>
  <c r="U244" i="22"/>
  <c r="U245" i="22"/>
  <c r="U246" i="22"/>
  <c r="U247" i="22"/>
  <c r="U248" i="22"/>
  <c r="U249" i="22"/>
  <c r="U250" i="22"/>
  <c r="U251" i="22"/>
  <c r="U252" i="22"/>
  <c r="U253" i="22"/>
  <c r="U254" i="22"/>
  <c r="U255" i="22"/>
  <c r="U256" i="22"/>
  <c r="U257" i="22"/>
  <c r="U258" i="22"/>
  <c r="U259" i="22"/>
  <c r="U260" i="22"/>
  <c r="U261" i="22"/>
  <c r="U262" i="22"/>
  <c r="U263" i="22"/>
  <c r="U264" i="22"/>
  <c r="U265" i="22"/>
  <c r="U266" i="22"/>
  <c r="U267" i="22"/>
  <c r="U268" i="22"/>
  <c r="U269" i="22"/>
  <c r="U270" i="22"/>
  <c r="U271" i="22"/>
  <c r="U272" i="22"/>
  <c r="U273" i="22"/>
  <c r="U274" i="22"/>
  <c r="U275" i="22"/>
  <c r="U276" i="22"/>
  <c r="U277" i="22"/>
  <c r="U278" i="22"/>
  <c r="U279" i="22"/>
  <c r="U280" i="22"/>
  <c r="U281" i="22"/>
  <c r="U282" i="22"/>
  <c r="U283" i="22"/>
  <c r="U284" i="22"/>
  <c r="U285" i="22"/>
  <c r="U286" i="22"/>
  <c r="U287" i="22"/>
  <c r="U288" i="22"/>
  <c r="U289" i="22"/>
  <c r="U290" i="22"/>
  <c r="U291" i="22"/>
  <c r="U292" i="22"/>
  <c r="U293" i="22"/>
  <c r="U294" i="22"/>
  <c r="U295" i="22"/>
  <c r="U296" i="22"/>
  <c r="U297" i="22"/>
  <c r="U298" i="22"/>
  <c r="U299" i="22"/>
  <c r="U300" i="22"/>
  <c r="U301" i="22"/>
  <c r="U302" i="22"/>
  <c r="U303" i="22"/>
  <c r="U304" i="22"/>
  <c r="U305" i="22"/>
  <c r="U306" i="22"/>
  <c r="U307" i="22"/>
  <c r="U308" i="22"/>
  <c r="U309" i="22"/>
  <c r="U310" i="22"/>
  <c r="U311" i="22"/>
  <c r="U312" i="22"/>
  <c r="U313" i="22"/>
  <c r="U314" i="22"/>
  <c r="U315" i="22"/>
  <c r="U316" i="22"/>
  <c r="U317" i="22"/>
  <c r="U318" i="22"/>
  <c r="U319" i="22"/>
  <c r="U320" i="22"/>
  <c r="U321" i="22"/>
  <c r="U322" i="22"/>
  <c r="U323" i="22"/>
  <c r="U324" i="22"/>
  <c r="U325" i="22"/>
  <c r="U326" i="22"/>
  <c r="U327" i="22"/>
  <c r="U328" i="22"/>
  <c r="U329" i="22"/>
  <c r="U330" i="22"/>
  <c r="U331" i="22"/>
  <c r="U332" i="22"/>
  <c r="U333" i="22"/>
  <c r="U334" i="22"/>
  <c r="U335" i="22"/>
  <c r="U336" i="22"/>
  <c r="U337" i="22"/>
  <c r="U338" i="22"/>
  <c r="U339" i="22"/>
  <c r="U340" i="22"/>
  <c r="U341" i="22"/>
  <c r="U342" i="22"/>
  <c r="U343" i="22"/>
  <c r="U344" i="22"/>
  <c r="U345" i="22"/>
  <c r="U346" i="22"/>
  <c r="U347" i="22"/>
  <c r="U348" i="22"/>
  <c r="U349" i="22"/>
  <c r="U350" i="22"/>
  <c r="U351" i="22"/>
  <c r="U352" i="22"/>
  <c r="U353" i="22"/>
  <c r="U354" i="22"/>
  <c r="U355" i="22"/>
  <c r="U356" i="22"/>
  <c r="U357" i="22"/>
  <c r="U358" i="22"/>
  <c r="U359" i="22"/>
  <c r="U360" i="22"/>
  <c r="U361" i="22"/>
  <c r="U362" i="22"/>
  <c r="U363" i="22"/>
  <c r="U364" i="22"/>
  <c r="U365" i="22"/>
  <c r="U366" i="22"/>
  <c r="U367" i="22"/>
  <c r="U368" i="22"/>
  <c r="U369" i="22"/>
  <c r="U370" i="22"/>
  <c r="U371" i="22"/>
  <c r="U372" i="22"/>
  <c r="U373" i="22"/>
  <c r="U374" i="22"/>
  <c r="U375" i="22"/>
  <c r="U376" i="22"/>
  <c r="U377" i="22"/>
  <c r="U378" i="22"/>
  <c r="U379" i="22"/>
  <c r="U380" i="22"/>
  <c r="U381" i="22"/>
  <c r="U382" i="22"/>
  <c r="U383" i="22"/>
  <c r="U384" i="22"/>
  <c r="U385" i="22"/>
  <c r="U386" i="22"/>
  <c r="U387" i="22"/>
  <c r="U388" i="22"/>
  <c r="U389" i="22"/>
  <c r="U390" i="22"/>
  <c r="U391" i="22"/>
  <c r="U392" i="22"/>
  <c r="U393" i="22"/>
  <c r="U394" i="22"/>
  <c r="U395" i="22"/>
  <c r="U396" i="22"/>
  <c r="U397" i="22"/>
  <c r="U398" i="22"/>
  <c r="U399" i="22"/>
  <c r="U400" i="22"/>
  <c r="U401" i="22"/>
  <c r="U402" i="22"/>
  <c r="U403" i="22"/>
  <c r="U404" i="22"/>
  <c r="U405" i="22"/>
  <c r="U406" i="22"/>
  <c r="U407" i="22"/>
  <c r="U408" i="22"/>
  <c r="U409" i="22"/>
  <c r="U410" i="22"/>
  <c r="U411" i="22"/>
  <c r="U412" i="22"/>
  <c r="U413" i="22"/>
  <c r="U414" i="22"/>
  <c r="U415" i="22"/>
  <c r="U416" i="22"/>
  <c r="U417" i="22"/>
  <c r="U418" i="22"/>
  <c r="U419" i="22"/>
  <c r="U420" i="22"/>
  <c r="U421" i="22"/>
  <c r="U422" i="22"/>
  <c r="U423" i="22"/>
  <c r="U424" i="22"/>
  <c r="U425" i="22"/>
  <c r="U426" i="22"/>
  <c r="U427" i="22"/>
  <c r="U428" i="22"/>
  <c r="U429" i="22"/>
  <c r="U430" i="22"/>
  <c r="U431" i="22"/>
  <c r="U432" i="22"/>
  <c r="U433" i="22"/>
  <c r="U434" i="22"/>
  <c r="U435" i="22"/>
  <c r="U436" i="22"/>
  <c r="U437" i="22"/>
  <c r="U438" i="22"/>
  <c r="U439" i="22"/>
  <c r="U440" i="22"/>
  <c r="U441" i="22"/>
  <c r="U442" i="22"/>
  <c r="U443" i="22"/>
  <c r="U444" i="22"/>
  <c r="U445" i="22"/>
  <c r="U446" i="22"/>
  <c r="U447" i="22"/>
  <c r="U448" i="22"/>
  <c r="U449" i="22"/>
  <c r="U450" i="22"/>
  <c r="U451" i="22"/>
  <c r="U452" i="22"/>
  <c r="U453" i="22"/>
  <c r="U454" i="22"/>
  <c r="U455" i="22"/>
  <c r="U456" i="22"/>
  <c r="U457" i="22"/>
  <c r="U458" i="22"/>
  <c r="U459" i="22"/>
  <c r="U460" i="22"/>
  <c r="U461" i="22"/>
  <c r="U462" i="22"/>
  <c r="U463" i="22"/>
  <c r="U464" i="22"/>
  <c r="U465" i="22"/>
  <c r="U466" i="22"/>
  <c r="U467" i="22"/>
  <c r="U468" i="22"/>
  <c r="U469" i="22"/>
  <c r="U470" i="22"/>
  <c r="U471" i="22"/>
  <c r="U472" i="22"/>
  <c r="U473" i="22"/>
  <c r="U474" i="22"/>
  <c r="U475" i="22"/>
  <c r="U476" i="22"/>
  <c r="U477" i="22"/>
  <c r="U478" i="22"/>
  <c r="U479" i="22"/>
  <c r="U480" i="22"/>
  <c r="U481" i="22"/>
  <c r="U482" i="22"/>
  <c r="U483" i="22"/>
  <c r="U484" i="22"/>
  <c r="U485" i="22"/>
  <c r="U486" i="22"/>
  <c r="U487" i="22"/>
  <c r="U488" i="22"/>
  <c r="U489" i="22"/>
  <c r="U490" i="22"/>
  <c r="U491" i="22"/>
  <c r="U492" i="22"/>
  <c r="U493" i="22"/>
  <c r="U494" i="22"/>
  <c r="U495" i="22"/>
  <c r="U496" i="22"/>
  <c r="U497" i="22"/>
  <c r="U498" i="22"/>
  <c r="U499" i="22"/>
  <c r="U500" i="22"/>
  <c r="U501" i="22"/>
  <c r="U502" i="22"/>
  <c r="U503" i="22"/>
  <c r="U504" i="22"/>
  <c r="U505" i="22"/>
  <c r="U506" i="22"/>
  <c r="U507" i="22"/>
  <c r="U508" i="22"/>
  <c r="U509" i="22"/>
  <c r="U510" i="22"/>
  <c r="U511" i="22"/>
  <c r="U512" i="22"/>
  <c r="U513" i="22"/>
  <c r="U514" i="22"/>
  <c r="U515" i="22"/>
  <c r="U516" i="22"/>
  <c r="U517" i="22"/>
  <c r="U518" i="22"/>
  <c r="U519" i="22"/>
  <c r="U520" i="22"/>
  <c r="U521" i="22"/>
  <c r="U522" i="22"/>
  <c r="U523" i="22"/>
  <c r="U524" i="22"/>
  <c r="U525" i="22"/>
  <c r="U526" i="22"/>
  <c r="U527" i="22"/>
  <c r="U528" i="22"/>
  <c r="U529" i="22"/>
  <c r="U530" i="22"/>
  <c r="U531" i="22"/>
  <c r="U532" i="22"/>
  <c r="U533" i="22"/>
  <c r="U534" i="22"/>
  <c r="U535" i="22"/>
  <c r="U536" i="22"/>
  <c r="U537" i="22"/>
  <c r="U538" i="22"/>
  <c r="U539" i="22"/>
  <c r="U540" i="22"/>
  <c r="U541" i="22"/>
  <c r="U542" i="22"/>
  <c r="U543" i="22"/>
  <c r="U544" i="22"/>
  <c r="U545" i="22"/>
  <c r="U546" i="22"/>
  <c r="U547" i="22"/>
  <c r="U548" i="22"/>
  <c r="U549" i="22"/>
  <c r="U550" i="22"/>
  <c r="U551" i="22"/>
  <c r="U552" i="22"/>
  <c r="U553" i="22"/>
  <c r="U554" i="22"/>
  <c r="U555" i="22"/>
  <c r="U556" i="22"/>
  <c r="U557" i="22"/>
  <c r="U558" i="22"/>
  <c r="U559" i="22"/>
  <c r="U560" i="22"/>
  <c r="U561" i="22"/>
  <c r="U562" i="22"/>
  <c r="U563" i="22"/>
  <c r="U564" i="22"/>
  <c r="U565" i="22"/>
  <c r="U566" i="22"/>
  <c r="U567" i="22"/>
  <c r="U568" i="22"/>
  <c r="U569" i="22"/>
  <c r="U570" i="22"/>
  <c r="U571" i="22"/>
  <c r="U572" i="22"/>
  <c r="U573" i="22"/>
  <c r="U574" i="22"/>
  <c r="U575" i="22"/>
  <c r="U576" i="22"/>
  <c r="U577" i="22"/>
  <c r="U578" i="22"/>
  <c r="U579" i="22"/>
  <c r="U580" i="22"/>
  <c r="U581" i="22"/>
  <c r="U582" i="22"/>
  <c r="U583" i="22"/>
  <c r="U584" i="22"/>
  <c r="U585" i="22"/>
  <c r="U586" i="22"/>
  <c r="U587" i="22"/>
  <c r="U588" i="22"/>
  <c r="U589" i="22"/>
  <c r="U590" i="22"/>
  <c r="U591" i="22"/>
  <c r="U592" i="22"/>
  <c r="U593" i="22"/>
  <c r="U594" i="22"/>
  <c r="U595" i="22"/>
  <c r="U596" i="22"/>
  <c r="U597" i="22"/>
  <c r="U598" i="22"/>
  <c r="U599" i="22"/>
  <c r="U600" i="22"/>
  <c r="U601" i="22"/>
  <c r="U602" i="22"/>
  <c r="U603" i="22"/>
  <c r="U604" i="22"/>
  <c r="U605" i="22"/>
  <c r="U606" i="22"/>
  <c r="U607" i="22"/>
  <c r="U608" i="22"/>
  <c r="U609" i="22"/>
  <c r="U610" i="22"/>
  <c r="U611" i="22"/>
  <c r="U612" i="22"/>
  <c r="U613" i="22"/>
  <c r="U614" i="22"/>
  <c r="U615" i="22"/>
  <c r="U616" i="22"/>
  <c r="U617" i="22"/>
  <c r="U618" i="22"/>
  <c r="U619" i="22"/>
  <c r="U620" i="22"/>
  <c r="U621" i="22"/>
  <c r="U622" i="22"/>
  <c r="U623" i="22"/>
  <c r="U624" i="22"/>
  <c r="U625" i="22"/>
  <c r="U626" i="22"/>
  <c r="U627" i="22"/>
  <c r="U628" i="22"/>
  <c r="U629" i="22"/>
  <c r="U630" i="22"/>
  <c r="U631" i="22"/>
  <c r="U632" i="22"/>
  <c r="U633" i="22"/>
  <c r="U634" i="22"/>
  <c r="U635" i="22"/>
  <c r="U636" i="22"/>
  <c r="U637" i="22"/>
  <c r="U638" i="22"/>
  <c r="U639" i="22"/>
  <c r="U640" i="22"/>
  <c r="U641" i="22"/>
  <c r="U642" i="22"/>
  <c r="U643" i="22"/>
  <c r="U644" i="22"/>
  <c r="U645" i="22"/>
  <c r="U646" i="22"/>
  <c r="U647" i="22"/>
  <c r="U648" i="22"/>
  <c r="U649" i="22"/>
  <c r="U650" i="22"/>
  <c r="U651" i="22"/>
  <c r="U652" i="22"/>
  <c r="U653" i="22"/>
  <c r="U654" i="22"/>
  <c r="U655" i="22"/>
  <c r="U656" i="22"/>
  <c r="U657" i="22"/>
  <c r="U658" i="22"/>
  <c r="U659" i="22"/>
  <c r="U660" i="22"/>
  <c r="U661" i="22"/>
  <c r="U662" i="22"/>
  <c r="U663" i="22"/>
  <c r="U664" i="22"/>
  <c r="U669" i="22"/>
  <c r="U670" i="22"/>
  <c r="U671" i="22"/>
  <c r="U672" i="22"/>
  <c r="U673" i="22"/>
  <c r="U674" i="22"/>
  <c r="U675" i="22"/>
  <c r="U676" i="22"/>
  <c r="U677" i="22"/>
  <c r="U678" i="22"/>
  <c r="U679" i="22"/>
  <c r="U680" i="22"/>
  <c r="U681" i="22"/>
  <c r="U682" i="22"/>
  <c r="U683" i="22"/>
  <c r="U684" i="22"/>
  <c r="U685" i="22"/>
  <c r="U686" i="22"/>
  <c r="U687" i="22"/>
  <c r="U688" i="22"/>
  <c r="U689" i="22"/>
  <c r="U690" i="22"/>
  <c r="U691" i="22"/>
  <c r="U692" i="22"/>
  <c r="U693" i="22"/>
  <c r="U694" i="22"/>
  <c r="U695" i="22"/>
  <c r="U696" i="22"/>
  <c r="U697" i="22"/>
  <c r="U698" i="22"/>
  <c r="U699" i="22"/>
  <c r="U700" i="22"/>
  <c r="U701" i="22"/>
  <c r="U702" i="22"/>
  <c r="U703" i="22"/>
  <c r="U704" i="22"/>
  <c r="U705" i="22"/>
  <c r="U706" i="22"/>
  <c r="U707" i="22"/>
  <c r="U708" i="22"/>
  <c r="U709" i="22"/>
  <c r="U710" i="22"/>
  <c r="U711" i="22"/>
  <c r="U712" i="22"/>
  <c r="U713" i="22"/>
  <c r="U714" i="22"/>
  <c r="U715" i="22"/>
  <c r="U716" i="22"/>
  <c r="U717" i="22"/>
  <c r="U718" i="22"/>
  <c r="U719" i="22"/>
  <c r="U720" i="22"/>
  <c r="U721" i="22"/>
  <c r="U722" i="22"/>
  <c r="U723" i="22"/>
  <c r="U724" i="22"/>
  <c r="U725" i="22"/>
  <c r="U726" i="22"/>
  <c r="U727" i="22"/>
  <c r="U728" i="22"/>
  <c r="U729" i="22"/>
  <c r="U730" i="22"/>
  <c r="U731" i="22"/>
  <c r="U732" i="22"/>
  <c r="U733" i="22"/>
  <c r="U734" i="22"/>
  <c r="U735" i="22"/>
  <c r="U736" i="22"/>
  <c r="U737" i="22"/>
  <c r="U738" i="22"/>
  <c r="U739" i="22"/>
  <c r="U740" i="22"/>
  <c r="U741" i="22"/>
  <c r="U742" i="22"/>
  <c r="U743" i="22"/>
  <c r="U744" i="22"/>
  <c r="U745" i="22"/>
  <c r="U746" i="22"/>
  <c r="U747" i="22"/>
  <c r="U748" i="22"/>
  <c r="U749" i="22"/>
  <c r="U750" i="22"/>
  <c r="U751" i="22"/>
  <c r="U752" i="22"/>
  <c r="U753" i="22"/>
  <c r="U754" i="22"/>
  <c r="U755" i="22"/>
  <c r="U756" i="22"/>
  <c r="U757" i="22"/>
  <c r="U758" i="22"/>
  <c r="U759" i="22"/>
  <c r="U760" i="22"/>
  <c r="U761" i="22"/>
  <c r="U762" i="22"/>
  <c r="U763" i="22"/>
  <c r="U764" i="22"/>
  <c r="U765" i="22"/>
  <c r="U766" i="22"/>
  <c r="U767" i="22"/>
  <c r="U768" i="22"/>
  <c r="U769" i="22"/>
  <c r="U770" i="22"/>
  <c r="U771" i="22"/>
  <c r="U772" i="22"/>
  <c r="U773" i="22"/>
  <c r="U774" i="22"/>
  <c r="U775" i="22"/>
  <c r="U776" i="22"/>
  <c r="U777" i="22"/>
  <c r="U778" i="22"/>
  <c r="U779" i="22"/>
  <c r="U780" i="22"/>
  <c r="U781" i="22"/>
  <c r="U782" i="22"/>
  <c r="U783" i="22"/>
  <c r="U784" i="22"/>
  <c r="U785" i="22"/>
  <c r="U786" i="22"/>
  <c r="U787" i="22"/>
  <c r="U788" i="22"/>
  <c r="U789" i="22"/>
  <c r="U790" i="22"/>
  <c r="U791" i="22"/>
  <c r="U792" i="22"/>
  <c r="U793" i="22"/>
  <c r="U794" i="22"/>
  <c r="U795" i="22"/>
  <c r="U796" i="22"/>
  <c r="U797" i="22"/>
  <c r="U798" i="22"/>
  <c r="U799" i="22"/>
  <c r="U800" i="22"/>
  <c r="U801" i="22"/>
  <c r="U802" i="22"/>
  <c r="U803" i="22"/>
  <c r="U804" i="22"/>
  <c r="U805" i="22"/>
  <c r="U806" i="22"/>
  <c r="U807" i="22"/>
  <c r="U808" i="22"/>
  <c r="U809" i="22"/>
  <c r="U810" i="22"/>
  <c r="U811" i="22"/>
  <c r="U812" i="22"/>
  <c r="U813" i="22"/>
  <c r="U814" i="22"/>
  <c r="U815" i="22"/>
  <c r="U816" i="22"/>
  <c r="U817" i="22"/>
  <c r="U818" i="22"/>
  <c r="U819" i="22"/>
  <c r="U820" i="22"/>
  <c r="U821" i="22"/>
  <c r="U822" i="22"/>
  <c r="U823" i="22"/>
  <c r="U824" i="22"/>
  <c r="U825" i="22"/>
  <c r="U826" i="22"/>
  <c r="U827" i="22"/>
  <c r="U828" i="22"/>
  <c r="U829" i="22"/>
  <c r="U830" i="22"/>
  <c r="U831" i="22"/>
  <c r="U832" i="22"/>
  <c r="U833" i="22"/>
  <c r="U834" i="22"/>
  <c r="U835" i="22"/>
  <c r="U836" i="22"/>
  <c r="U837" i="22"/>
  <c r="U838" i="22"/>
  <c r="U839" i="22"/>
  <c r="U840" i="22"/>
  <c r="U841" i="22"/>
  <c r="U842" i="22"/>
  <c r="U843" i="22"/>
  <c r="U844" i="22"/>
  <c r="U845" i="22"/>
  <c r="U846" i="22"/>
  <c r="U847" i="22"/>
  <c r="U848" i="22"/>
  <c r="U849" i="22"/>
  <c r="U850" i="22"/>
  <c r="U851" i="22"/>
  <c r="U852" i="22"/>
  <c r="U853" i="22"/>
  <c r="U854" i="22"/>
  <c r="U855" i="22"/>
  <c r="U856" i="22"/>
  <c r="U857" i="22"/>
  <c r="U858" i="22"/>
  <c r="U859" i="22"/>
  <c r="U860" i="22"/>
  <c r="U861" i="22"/>
  <c r="U862" i="22"/>
  <c r="U863" i="22"/>
  <c r="U864" i="22"/>
  <c r="U865" i="22"/>
  <c r="U866" i="22"/>
  <c r="U867" i="22"/>
  <c r="U868" i="22"/>
  <c r="U869" i="22"/>
  <c r="U870" i="22"/>
  <c r="U871" i="22"/>
  <c r="U872" i="22"/>
  <c r="U873" i="22"/>
  <c r="U874" i="22"/>
  <c r="U875" i="22"/>
  <c r="U876" i="22"/>
  <c r="U877" i="22"/>
  <c r="U878" i="22"/>
  <c r="U879" i="22"/>
  <c r="U880" i="22"/>
  <c r="U881" i="22"/>
  <c r="U882" i="22"/>
  <c r="U883" i="22"/>
  <c r="U884" i="22"/>
  <c r="U885" i="22"/>
  <c r="U886" i="22"/>
  <c r="U887" i="22"/>
  <c r="U888" i="22"/>
  <c r="U889" i="22"/>
  <c r="U890" i="22"/>
  <c r="U891" i="22"/>
  <c r="U892" i="22"/>
  <c r="U893" i="22"/>
  <c r="U894" i="22"/>
  <c r="U895" i="22"/>
  <c r="U896" i="22"/>
  <c r="U897" i="22"/>
  <c r="U898" i="22"/>
  <c r="U899" i="22"/>
  <c r="U900" i="22"/>
  <c r="U901" i="22"/>
  <c r="U902" i="22"/>
  <c r="U903" i="22"/>
  <c r="U904" i="22"/>
  <c r="U905" i="22"/>
  <c r="U906" i="22"/>
  <c r="U907" i="22"/>
  <c r="U908" i="22"/>
  <c r="U909" i="22"/>
  <c r="U910" i="22"/>
  <c r="U911" i="22"/>
  <c r="U912" i="22"/>
  <c r="U913" i="22"/>
  <c r="U914" i="22"/>
  <c r="U915" i="22"/>
  <c r="U916" i="22"/>
  <c r="U917" i="22"/>
  <c r="U918" i="22"/>
  <c r="U919" i="22"/>
  <c r="U920" i="22"/>
  <c r="U921" i="22"/>
  <c r="U922" i="22"/>
  <c r="U923" i="22"/>
  <c r="U924" i="22"/>
  <c r="U925" i="22"/>
  <c r="U926" i="22"/>
  <c r="U927" i="22"/>
  <c r="U928" i="22"/>
  <c r="U929" i="22"/>
  <c r="U930" i="22"/>
  <c r="U931" i="22"/>
  <c r="U932" i="22"/>
  <c r="U933" i="22"/>
  <c r="U934" i="22"/>
  <c r="U935" i="22"/>
  <c r="U936" i="22"/>
  <c r="U937" i="22"/>
  <c r="U938" i="22"/>
  <c r="U939" i="22"/>
  <c r="U940" i="22"/>
  <c r="U941" i="22"/>
  <c r="U942" i="22"/>
  <c r="U943" i="22"/>
  <c r="U944" i="22"/>
  <c r="U945" i="22"/>
  <c r="U946" i="22"/>
  <c r="U947" i="22"/>
  <c r="U948" i="22"/>
  <c r="U949" i="22"/>
  <c r="U950" i="22"/>
  <c r="U951" i="22"/>
  <c r="U952" i="22"/>
  <c r="U953" i="22"/>
  <c r="U954" i="22"/>
  <c r="U955" i="22"/>
  <c r="U956" i="22"/>
  <c r="U957" i="22"/>
  <c r="U958" i="22"/>
  <c r="U959" i="22"/>
  <c r="U960" i="22"/>
  <c r="U961" i="22"/>
  <c r="U962" i="22"/>
  <c r="U963" i="22"/>
  <c r="U964" i="22"/>
  <c r="U965" i="22"/>
  <c r="U966" i="22"/>
  <c r="U967" i="22"/>
  <c r="U968" i="22"/>
  <c r="U969" i="22"/>
  <c r="U970" i="22"/>
  <c r="U971" i="22"/>
  <c r="U972" i="22"/>
  <c r="U973" i="22"/>
  <c r="U974" i="22"/>
  <c r="U975" i="22"/>
  <c r="U976" i="22"/>
  <c r="U977" i="22"/>
  <c r="U978" i="22"/>
  <c r="U979" i="22"/>
  <c r="U980" i="22"/>
  <c r="U981" i="22"/>
  <c r="U982" i="22"/>
  <c r="U983" i="22"/>
  <c r="U984" i="22"/>
  <c r="U985" i="22"/>
  <c r="U986" i="22"/>
  <c r="U987" i="22"/>
  <c r="U988" i="22"/>
  <c r="U989" i="22"/>
  <c r="U990" i="22"/>
  <c r="U991" i="22"/>
  <c r="U992" i="22"/>
  <c r="U993" i="22"/>
  <c r="U994" i="22"/>
  <c r="U995" i="22"/>
  <c r="U996" i="22"/>
  <c r="U997" i="22"/>
  <c r="U998" i="22"/>
  <c r="U999" i="22"/>
  <c r="U1000" i="22"/>
  <c r="U1001" i="22"/>
  <c r="U1002" i="22"/>
  <c r="U1003" i="22"/>
  <c r="U1004" i="22"/>
  <c r="U1005" i="22"/>
  <c r="U1006" i="22"/>
  <c r="U1007" i="22"/>
  <c r="U1008" i="22"/>
  <c r="U1009" i="22"/>
  <c r="U1010" i="22"/>
  <c r="U1011" i="22"/>
  <c r="U1012" i="22"/>
  <c r="U1013" i="22"/>
  <c r="U1014" i="22"/>
  <c r="U1015" i="22"/>
  <c r="U1016" i="22"/>
  <c r="U1017" i="22"/>
  <c r="U1018" i="22"/>
  <c r="U1019" i="22"/>
  <c r="U1020" i="22"/>
  <c r="U1021" i="22"/>
  <c r="U1022" i="22"/>
  <c r="U1023" i="22"/>
  <c r="U1024" i="22"/>
  <c r="U1025" i="22"/>
  <c r="U1026" i="22"/>
  <c r="U1027" i="22"/>
  <c r="U1028" i="22"/>
  <c r="U1029" i="22"/>
  <c r="U1030" i="22"/>
  <c r="U1031" i="22"/>
  <c r="U1032" i="22"/>
  <c r="U1033" i="22"/>
  <c r="U1034" i="22"/>
  <c r="U1035" i="22"/>
  <c r="U1036" i="22"/>
  <c r="U1037" i="22"/>
  <c r="U1038" i="22"/>
  <c r="U1039" i="22"/>
  <c r="U1040" i="22"/>
  <c r="U1041" i="22"/>
  <c r="U1042" i="22"/>
  <c r="U1043" i="22"/>
  <c r="U1044" i="22"/>
  <c r="U1045" i="22"/>
  <c r="U1046" i="22"/>
  <c r="U1047" i="22"/>
  <c r="U1048" i="22"/>
  <c r="U1049" i="22"/>
  <c r="U1050" i="22"/>
  <c r="U1051" i="22"/>
  <c r="U1052" i="22"/>
  <c r="U1053" i="22"/>
  <c r="U1054" i="22"/>
  <c r="U1055" i="22"/>
  <c r="U1056" i="22"/>
  <c r="U1057" i="22"/>
  <c r="U1058" i="22"/>
  <c r="U1059" i="22"/>
  <c r="U1060" i="22"/>
  <c r="U1061" i="22"/>
  <c r="U1062" i="22"/>
  <c r="U1063" i="22"/>
  <c r="U1064" i="22"/>
  <c r="U1065" i="22"/>
  <c r="U1066" i="22"/>
  <c r="U1067" i="22"/>
  <c r="U1068" i="22"/>
  <c r="U1069" i="22"/>
  <c r="U1070" i="22"/>
  <c r="U1071" i="22"/>
  <c r="U1072" i="22"/>
  <c r="U1073" i="22"/>
  <c r="U1074" i="22"/>
  <c r="U1075" i="22"/>
  <c r="U1076" i="22"/>
  <c r="U1077" i="22"/>
  <c r="U1078" i="22"/>
  <c r="U1079" i="22"/>
  <c r="U1080" i="22"/>
  <c r="U1081" i="22"/>
  <c r="U1082" i="22"/>
  <c r="U1083" i="22"/>
  <c r="U1084" i="22"/>
  <c r="U1085" i="22"/>
  <c r="U1086" i="22"/>
  <c r="U1087" i="22"/>
  <c r="U1088" i="22"/>
  <c r="U1089" i="22"/>
  <c r="U1090" i="22"/>
  <c r="U1091" i="22"/>
  <c r="U1092" i="22"/>
  <c r="U1093" i="22"/>
  <c r="U1094" i="22"/>
  <c r="U1095" i="22"/>
  <c r="U1096" i="22"/>
  <c r="U1097" i="22"/>
  <c r="U1098" i="22"/>
  <c r="U1099" i="22"/>
  <c r="U1100" i="22"/>
  <c r="U1101" i="22"/>
  <c r="U1102" i="22"/>
  <c r="U1103" i="22"/>
  <c r="U1104" i="22"/>
  <c r="U1105" i="22"/>
  <c r="U1106" i="22"/>
  <c r="U1107" i="22"/>
  <c r="U1108" i="22"/>
  <c r="U1109" i="22"/>
  <c r="U1110" i="22"/>
  <c r="U1111" i="22"/>
  <c r="U1112" i="22"/>
  <c r="U1113" i="22"/>
  <c r="U1114" i="22"/>
  <c r="U1115" i="22"/>
  <c r="U1116" i="22"/>
  <c r="U1117" i="22"/>
  <c r="U1118" i="22"/>
  <c r="U1119" i="22"/>
  <c r="U1120" i="22"/>
  <c r="U1121" i="22"/>
  <c r="U1122" i="22"/>
  <c r="U1123" i="22"/>
  <c r="U1124" i="22"/>
  <c r="U1125" i="22"/>
  <c r="U1126" i="22"/>
  <c r="U1127" i="22"/>
  <c r="U1128" i="22"/>
  <c r="U1129" i="22"/>
  <c r="U1130" i="22"/>
  <c r="U1131" i="22"/>
  <c r="U1132" i="22"/>
  <c r="U1133" i="22"/>
  <c r="U1134" i="22"/>
  <c r="U1135" i="22"/>
  <c r="U1136" i="22"/>
  <c r="U1137" i="22"/>
  <c r="U1138" i="22"/>
  <c r="U1139" i="22"/>
  <c r="U1140" i="22"/>
  <c r="U1141" i="22"/>
  <c r="U1142" i="22"/>
  <c r="U1143" i="22"/>
  <c r="U1144" i="22"/>
  <c r="U1145" i="22"/>
  <c r="U1146" i="22"/>
  <c r="U1147" i="22"/>
  <c r="U1148" i="22"/>
  <c r="U1149" i="22"/>
  <c r="U1150" i="22"/>
  <c r="U1151" i="22"/>
  <c r="U1152" i="22"/>
  <c r="U1153" i="22"/>
  <c r="U1154" i="22"/>
  <c r="U1155" i="22"/>
  <c r="U1156" i="22"/>
  <c r="U1157" i="22"/>
  <c r="U1158" i="22"/>
  <c r="U1159" i="22"/>
  <c r="U1160" i="22"/>
  <c r="U1161" i="22"/>
  <c r="U1162" i="22"/>
  <c r="U1163" i="22"/>
  <c r="U1164" i="22"/>
  <c r="U1165" i="22"/>
  <c r="U1166" i="22"/>
  <c r="U1167" i="22"/>
  <c r="U1168" i="22"/>
  <c r="U1169" i="22"/>
  <c r="U1170" i="22"/>
  <c r="U1171" i="22"/>
  <c r="U1172" i="22"/>
  <c r="U1173" i="22"/>
  <c r="U1174" i="22"/>
  <c r="U1175" i="22"/>
  <c r="U1176" i="22"/>
  <c r="U1177" i="22"/>
  <c r="U1178" i="22"/>
  <c r="U1179" i="22"/>
  <c r="U1180" i="22"/>
  <c r="U1181" i="22"/>
  <c r="U1182" i="22"/>
  <c r="U1183" i="22"/>
  <c r="U1184" i="22"/>
  <c r="U1185" i="22"/>
  <c r="U1186" i="22"/>
  <c r="U1187" i="22"/>
  <c r="U1188" i="22"/>
  <c r="U1189" i="22"/>
  <c r="U1190" i="22"/>
  <c r="U1191" i="22"/>
  <c r="U1192" i="22"/>
  <c r="U1193" i="22"/>
  <c r="U1194" i="22"/>
  <c r="U1195" i="22"/>
  <c r="U1196" i="22"/>
  <c r="U1197" i="22"/>
  <c r="U1198" i="22"/>
  <c r="U1199" i="22"/>
  <c r="U1200" i="22"/>
  <c r="U1201" i="22"/>
  <c r="U1202" i="22"/>
  <c r="U1203" i="22"/>
  <c r="U1204" i="22"/>
  <c r="U1205" i="22"/>
  <c r="U1206" i="22"/>
  <c r="U1207" i="22"/>
  <c r="U1208" i="22"/>
  <c r="U1209" i="22"/>
  <c r="U1210" i="22"/>
  <c r="U1211" i="22"/>
  <c r="U1212" i="22"/>
  <c r="U1213" i="22"/>
  <c r="U1214" i="22"/>
  <c r="U1215" i="22"/>
  <c r="U1216" i="22"/>
  <c r="U1217" i="22"/>
  <c r="U1218" i="22"/>
  <c r="U1219" i="22"/>
  <c r="U1220" i="22"/>
  <c r="U1221" i="22"/>
  <c r="U1222" i="22"/>
  <c r="U1223" i="22"/>
  <c r="U1224" i="22"/>
  <c r="U1225" i="22"/>
  <c r="U1226" i="22"/>
  <c r="U1227" i="22"/>
  <c r="U1228" i="22"/>
  <c r="U1229" i="22"/>
  <c r="U1230" i="22"/>
  <c r="U1231" i="22"/>
  <c r="U1232" i="22"/>
  <c r="U1233" i="22"/>
  <c r="U1234" i="22"/>
  <c r="U1235" i="22"/>
  <c r="U1236" i="22"/>
  <c r="U1237" i="22"/>
  <c r="U1238" i="22"/>
  <c r="U1239" i="22"/>
  <c r="U1240" i="22"/>
  <c r="U1241" i="22"/>
  <c r="U1242" i="22"/>
  <c r="U1243" i="22"/>
  <c r="U1244" i="22"/>
  <c r="U1245" i="22"/>
  <c r="U1246" i="22"/>
  <c r="U1247" i="22"/>
  <c r="U1248" i="22"/>
  <c r="U1249" i="22"/>
  <c r="U1250" i="22"/>
  <c r="U1251" i="22"/>
  <c r="U1252" i="22"/>
  <c r="U1253" i="22"/>
  <c r="U1254" i="22"/>
  <c r="U1255" i="22"/>
  <c r="U1256" i="22"/>
  <c r="U1257" i="22"/>
  <c r="U1258" i="22"/>
  <c r="U1259" i="22"/>
  <c r="U1260" i="22"/>
  <c r="U1261" i="22"/>
  <c r="U1262" i="22"/>
  <c r="U1263" i="22"/>
  <c r="U1264" i="22"/>
  <c r="U1265" i="22"/>
  <c r="U1266" i="22"/>
  <c r="U1267" i="22"/>
  <c r="U1268" i="22"/>
  <c r="U1269" i="22"/>
  <c r="U1270" i="22"/>
  <c r="U1271" i="22"/>
  <c r="U1272" i="22"/>
  <c r="U1273" i="22"/>
  <c r="U1274" i="22"/>
  <c r="U1275" i="22"/>
  <c r="U1276" i="22"/>
  <c r="U1277" i="22"/>
  <c r="U1278" i="22"/>
  <c r="U1279" i="22"/>
  <c r="U1280" i="22"/>
  <c r="U1281" i="22"/>
  <c r="U1282" i="22"/>
  <c r="U1283" i="22"/>
  <c r="U1284" i="22"/>
  <c r="U1285" i="22"/>
  <c r="U1286" i="22"/>
  <c r="U1287" i="22"/>
  <c r="U1288" i="22"/>
  <c r="U1289" i="22"/>
  <c r="U1290" i="22"/>
  <c r="U1291" i="22"/>
  <c r="U1292" i="22"/>
  <c r="U1293" i="22"/>
  <c r="U1294" i="22"/>
  <c r="U1295" i="22"/>
  <c r="U1296" i="22"/>
  <c r="U1297" i="22"/>
  <c r="U1298" i="22"/>
  <c r="U1299" i="22"/>
  <c r="U1300" i="22"/>
  <c r="U1301" i="22"/>
  <c r="U1302" i="22"/>
  <c r="U1303" i="22"/>
  <c r="U1304" i="22"/>
  <c r="U1305" i="22"/>
  <c r="U1306" i="22"/>
  <c r="U1307" i="22"/>
  <c r="U1308" i="22"/>
  <c r="U1309" i="22"/>
  <c r="U1310" i="22"/>
  <c r="U1311" i="22"/>
  <c r="U1312" i="22"/>
  <c r="U1313" i="22"/>
  <c r="U1314" i="22"/>
  <c r="U1315" i="22"/>
  <c r="U1316" i="22"/>
  <c r="U1317" i="22"/>
  <c r="U1318" i="22"/>
  <c r="U1319" i="22"/>
  <c r="U1320" i="22"/>
  <c r="U1321" i="22"/>
  <c r="U1322" i="22"/>
  <c r="U1323" i="22"/>
  <c r="U1324" i="22"/>
  <c r="U1325" i="22"/>
  <c r="U1326" i="22"/>
  <c r="U1327" i="22"/>
  <c r="U1328" i="22"/>
  <c r="U1329" i="22"/>
  <c r="U1330" i="22"/>
  <c r="U1331" i="22"/>
  <c r="U1332" i="22"/>
  <c r="U1333" i="22"/>
  <c r="U1334" i="22"/>
  <c r="U1335" i="22"/>
  <c r="U1336" i="22"/>
  <c r="U1337" i="22"/>
  <c r="U1338" i="22"/>
  <c r="U1339" i="22"/>
  <c r="U1340" i="22"/>
  <c r="U1341" i="22"/>
  <c r="U1342" i="22"/>
  <c r="U1343" i="22"/>
  <c r="U1344" i="22"/>
  <c r="U1345" i="22"/>
  <c r="U1346" i="22"/>
  <c r="U1347" i="22"/>
  <c r="U1348" i="22"/>
  <c r="U1349" i="22"/>
  <c r="U1350" i="22"/>
  <c r="U1351" i="22"/>
  <c r="U1352" i="22"/>
  <c r="U1353" i="22"/>
  <c r="U1354" i="22"/>
  <c r="U1355" i="22"/>
  <c r="U1356" i="22"/>
  <c r="U1357" i="22"/>
  <c r="U1358" i="22"/>
  <c r="U1359" i="22"/>
  <c r="U1360" i="22"/>
  <c r="U1361" i="22"/>
  <c r="U1362" i="22"/>
  <c r="U1363" i="22"/>
  <c r="U1364" i="22"/>
  <c r="U1365" i="22"/>
  <c r="U1366" i="22"/>
  <c r="U1367" i="22"/>
  <c r="U1368" i="22"/>
  <c r="U1369" i="22"/>
  <c r="U1370" i="22"/>
  <c r="U1371" i="22"/>
  <c r="U1372" i="22"/>
  <c r="U1373" i="22"/>
  <c r="U1374" i="22"/>
  <c r="U1375" i="22"/>
  <c r="U1376" i="22"/>
  <c r="U1377" i="22"/>
  <c r="U1378" i="22"/>
  <c r="U1379" i="22"/>
  <c r="U1380" i="22"/>
  <c r="U1381" i="22"/>
  <c r="U1382" i="22"/>
  <c r="U1383" i="22"/>
  <c r="U1384" i="22"/>
  <c r="U1385" i="22"/>
  <c r="U1386" i="22"/>
  <c r="U1387" i="22"/>
  <c r="U1388" i="22"/>
  <c r="U1389" i="22"/>
  <c r="U1390" i="22"/>
  <c r="U1391" i="22"/>
  <c r="U1392" i="22"/>
  <c r="U1393" i="22"/>
  <c r="U1394" i="22"/>
  <c r="U1395" i="22"/>
  <c r="U1396" i="22"/>
  <c r="U1397" i="22"/>
  <c r="U1398" i="22"/>
  <c r="U1399" i="22"/>
  <c r="U1400" i="22"/>
  <c r="U1401" i="22"/>
  <c r="U1402" i="22"/>
  <c r="U1403" i="22"/>
  <c r="U1404" i="22"/>
  <c r="U1405" i="22"/>
  <c r="U1406" i="22"/>
  <c r="U1407" i="22"/>
  <c r="U1408" i="22"/>
  <c r="U1409" i="22"/>
  <c r="U1410" i="22"/>
  <c r="U1411" i="22"/>
  <c r="U1412" i="22"/>
  <c r="U1413" i="22"/>
  <c r="U1414" i="22"/>
  <c r="U1415" i="22"/>
  <c r="U1416" i="22"/>
  <c r="U1417" i="22"/>
  <c r="U1418" i="22"/>
  <c r="U1419" i="22"/>
  <c r="U1420" i="22"/>
  <c r="U1421" i="22"/>
  <c r="U1422" i="22"/>
  <c r="U1423" i="22"/>
  <c r="U1424" i="22"/>
  <c r="U1425" i="22"/>
  <c r="U1426" i="22"/>
  <c r="U1427" i="22"/>
  <c r="U1428" i="22"/>
  <c r="U1429" i="22"/>
  <c r="U1430" i="22"/>
  <c r="U1431" i="22"/>
  <c r="U1432" i="22"/>
  <c r="U1433" i="22"/>
  <c r="U1434" i="22"/>
  <c r="U1435" i="22"/>
  <c r="U1436" i="22"/>
  <c r="U1437" i="22"/>
  <c r="U1438" i="22"/>
  <c r="U1439" i="22"/>
  <c r="U1440" i="22"/>
  <c r="U1441" i="22"/>
  <c r="U1442" i="22"/>
  <c r="U1443" i="22"/>
  <c r="U1444" i="22"/>
  <c r="U1445" i="22"/>
  <c r="U1446" i="22"/>
  <c r="U1447" i="22"/>
  <c r="U1448" i="22"/>
  <c r="U1449" i="22"/>
  <c r="U1450" i="22"/>
  <c r="U1451" i="22"/>
  <c r="U1452" i="22"/>
  <c r="U1453" i="22"/>
  <c r="U1454" i="22"/>
  <c r="U1455" i="22"/>
  <c r="U1456" i="22"/>
  <c r="U1457" i="22"/>
  <c r="U1458" i="22"/>
  <c r="U1459" i="22"/>
  <c r="U1460" i="22"/>
  <c r="U1461" i="22"/>
  <c r="U1462" i="22"/>
  <c r="U1463" i="22"/>
  <c r="U1464" i="22"/>
  <c r="U1465" i="22"/>
  <c r="U1466" i="22"/>
  <c r="U1467" i="22"/>
  <c r="U1468" i="22"/>
  <c r="U1469" i="22"/>
  <c r="U1470" i="22"/>
  <c r="U1471" i="22"/>
  <c r="U1472" i="22"/>
  <c r="U1473" i="22"/>
  <c r="U1474" i="22"/>
  <c r="U1475" i="22"/>
  <c r="U1476" i="22"/>
  <c r="U1477" i="22"/>
  <c r="U1478" i="22"/>
  <c r="U1479" i="22"/>
  <c r="U1480" i="22"/>
  <c r="U1481" i="22"/>
  <c r="U1482" i="22"/>
  <c r="U1483" i="22"/>
  <c r="U1484" i="22"/>
  <c r="U1485" i="22"/>
  <c r="U1486" i="22"/>
  <c r="U1487" i="22"/>
  <c r="U1488" i="22"/>
  <c r="U1489" i="22"/>
  <c r="U1490" i="22"/>
  <c r="U1491" i="22"/>
  <c r="U1492" i="22"/>
  <c r="U1493" i="22"/>
  <c r="U1494" i="22"/>
  <c r="U1495" i="22"/>
  <c r="U1496" i="22"/>
  <c r="U1497" i="22"/>
  <c r="U1498" i="22"/>
  <c r="U1499" i="22"/>
  <c r="U1500" i="22"/>
  <c r="U1501" i="22"/>
  <c r="U1502" i="22"/>
  <c r="U1503" i="22"/>
  <c r="U1504" i="22"/>
  <c r="U1505" i="22"/>
  <c r="U1506" i="22"/>
  <c r="U1507" i="22"/>
  <c r="U1508" i="22"/>
  <c r="U1509" i="22"/>
  <c r="U1510" i="22"/>
  <c r="U1511" i="22"/>
  <c r="U1512" i="22"/>
  <c r="U1513" i="22"/>
  <c r="U1514" i="22"/>
  <c r="U1515" i="22"/>
  <c r="U1516" i="22"/>
  <c r="U1517" i="22"/>
  <c r="U1518" i="22"/>
  <c r="U1519" i="22"/>
  <c r="U1520" i="22"/>
  <c r="U1521" i="22"/>
  <c r="U1522" i="22"/>
  <c r="U1523" i="22"/>
  <c r="U1524" i="22"/>
  <c r="U1525" i="22"/>
  <c r="U1526" i="22"/>
  <c r="U1527" i="22"/>
  <c r="U1528" i="22"/>
  <c r="U1529" i="22"/>
  <c r="U1530" i="22"/>
  <c r="U1531" i="22"/>
  <c r="U1532" i="22"/>
  <c r="U1533" i="22"/>
  <c r="U1534" i="22"/>
  <c r="U1535" i="22"/>
  <c r="U1536" i="22"/>
  <c r="U1537" i="22"/>
  <c r="U1538" i="22"/>
  <c r="U1539" i="22"/>
  <c r="U1540" i="22"/>
  <c r="U1541" i="22"/>
  <c r="U1542" i="22"/>
  <c r="U1543" i="22"/>
  <c r="U1544" i="22"/>
  <c r="U1545" i="22"/>
  <c r="U1546" i="22"/>
  <c r="U1547" i="22"/>
  <c r="U1548" i="22"/>
  <c r="U1549" i="22"/>
  <c r="U1550" i="22"/>
  <c r="U1551" i="22"/>
  <c r="U1552" i="22"/>
  <c r="U1553" i="22"/>
  <c r="U1554" i="22"/>
  <c r="U1555" i="22"/>
  <c r="U1556" i="22"/>
  <c r="U1557" i="22"/>
  <c r="U1558" i="22"/>
  <c r="U1559" i="22"/>
  <c r="U1560" i="22"/>
  <c r="U1561" i="22"/>
  <c r="U1562" i="22"/>
  <c r="U1563" i="22"/>
  <c r="U1564" i="22"/>
  <c r="U1565" i="22"/>
  <c r="U1566" i="22"/>
  <c r="U1567" i="22"/>
  <c r="U1568" i="22"/>
  <c r="U1569" i="22"/>
  <c r="U1570" i="22"/>
  <c r="U1571" i="22"/>
  <c r="U1572" i="22"/>
  <c r="U1573" i="22"/>
  <c r="U1574" i="22"/>
  <c r="U1575" i="22"/>
  <c r="U1576" i="22"/>
  <c r="U1577" i="22"/>
  <c r="U1578" i="22"/>
  <c r="U1579" i="22"/>
  <c r="U1580" i="22"/>
  <c r="U1581" i="22"/>
  <c r="U1582" i="22"/>
  <c r="U1583" i="22"/>
  <c r="U1584" i="22"/>
  <c r="U1585" i="22"/>
  <c r="U1586" i="22"/>
  <c r="U1587" i="22"/>
  <c r="U1588" i="22"/>
  <c r="U1589" i="22"/>
  <c r="U1590" i="22"/>
  <c r="U1591" i="22"/>
  <c r="U1592" i="22"/>
  <c r="U1593" i="22"/>
  <c r="U1594" i="22"/>
  <c r="U1595" i="22"/>
  <c r="U1596" i="22"/>
  <c r="U1597" i="22"/>
  <c r="U1598" i="22"/>
  <c r="U1599" i="22"/>
  <c r="U1600" i="22"/>
  <c r="U1601" i="22"/>
  <c r="U1602" i="22"/>
  <c r="U1603" i="22"/>
  <c r="U1604" i="22"/>
  <c r="U1605" i="22"/>
  <c r="U1606" i="22"/>
  <c r="U1607" i="22"/>
  <c r="U1608" i="22"/>
  <c r="U1609" i="22"/>
  <c r="U1610" i="22"/>
  <c r="U1611" i="22"/>
  <c r="U1612" i="22"/>
  <c r="U1613" i="22"/>
  <c r="U1614" i="22"/>
  <c r="U1615" i="22"/>
  <c r="U1616" i="22"/>
  <c r="U1617" i="22"/>
  <c r="U1618" i="22"/>
  <c r="U1619" i="22"/>
  <c r="U1620" i="22"/>
  <c r="U1621" i="22"/>
  <c r="U1622" i="22"/>
  <c r="U1623" i="22"/>
  <c r="U1624" i="22"/>
  <c r="U1625" i="22"/>
  <c r="U1626" i="22"/>
  <c r="U1627" i="22"/>
  <c r="U1628" i="22"/>
  <c r="U1629" i="22"/>
  <c r="U1630" i="22"/>
  <c r="U1631" i="22"/>
  <c r="U1632" i="22"/>
  <c r="U1633" i="22"/>
  <c r="U1634" i="22"/>
  <c r="U1635" i="22"/>
  <c r="U1636" i="22"/>
  <c r="U1637" i="22"/>
  <c r="U1638" i="22"/>
  <c r="U1639" i="22"/>
  <c r="U1640" i="22"/>
  <c r="U1641" i="22"/>
  <c r="U1642" i="22"/>
  <c r="U1643" i="22"/>
  <c r="U1644" i="22"/>
  <c r="U1645" i="22"/>
  <c r="U1646" i="22"/>
  <c r="U1647" i="22"/>
  <c r="U1648" i="22"/>
  <c r="U1649" i="22"/>
  <c r="U1650" i="22"/>
  <c r="U1651" i="22"/>
  <c r="U1652" i="22"/>
  <c r="U1653" i="22"/>
  <c r="U1654" i="22"/>
  <c r="U1655" i="22"/>
  <c r="U1656" i="22"/>
  <c r="U1657" i="22"/>
  <c r="U1658" i="22"/>
  <c r="U1659" i="22"/>
  <c r="U1660" i="22"/>
  <c r="U1661" i="22"/>
  <c r="U1662" i="22"/>
  <c r="U1663" i="22"/>
  <c r="U1664" i="22"/>
  <c r="U1665" i="22"/>
  <c r="U1666" i="22"/>
  <c r="U1667" i="22"/>
  <c r="U1668" i="22"/>
  <c r="U1669" i="22"/>
  <c r="U1670" i="22"/>
  <c r="U1671" i="22"/>
  <c r="U1672" i="22"/>
  <c r="U1673" i="22"/>
  <c r="U1674" i="22"/>
  <c r="U1675" i="22"/>
  <c r="U1676" i="22"/>
  <c r="U1677" i="22"/>
  <c r="U1678" i="22"/>
  <c r="U1679" i="22"/>
  <c r="U1680" i="22"/>
  <c r="U1681" i="22"/>
  <c r="U1682" i="22"/>
  <c r="U1683" i="22"/>
  <c r="U1684" i="22"/>
  <c r="U1685" i="22"/>
  <c r="U1686" i="22"/>
  <c r="U1687" i="22"/>
  <c r="U1688" i="22"/>
  <c r="U1689" i="22"/>
  <c r="U1690" i="22"/>
  <c r="U1691" i="22"/>
  <c r="U1692" i="22"/>
  <c r="U1693" i="22"/>
  <c r="U1694" i="22"/>
  <c r="U1695" i="22"/>
  <c r="U1696" i="22"/>
  <c r="U1697" i="22"/>
  <c r="U1698" i="22"/>
  <c r="U1699" i="22"/>
  <c r="U1700" i="22"/>
  <c r="U1701" i="22"/>
  <c r="U1702" i="22"/>
  <c r="U1703" i="22"/>
  <c r="U1704" i="22"/>
  <c r="U1705" i="22"/>
  <c r="U1706" i="22"/>
  <c r="U1707" i="22"/>
  <c r="U1708" i="22"/>
  <c r="U1709" i="22"/>
  <c r="U1710" i="22"/>
  <c r="U1711" i="22"/>
  <c r="U1712" i="22"/>
  <c r="U1713" i="22"/>
  <c r="U1714" i="22"/>
  <c r="U1715" i="22"/>
  <c r="U1716" i="22"/>
  <c r="U1717" i="22"/>
  <c r="U1718" i="22"/>
  <c r="U1719" i="22"/>
  <c r="U1720" i="22"/>
  <c r="U1721" i="22"/>
  <c r="U1722" i="22"/>
  <c r="U1723" i="22"/>
  <c r="U1724" i="22"/>
  <c r="U1725" i="22"/>
  <c r="U1726" i="22"/>
  <c r="U1727" i="22"/>
  <c r="U1728" i="22"/>
  <c r="U1729" i="22"/>
  <c r="U1730" i="22"/>
  <c r="U1731" i="22"/>
  <c r="U1732" i="22"/>
  <c r="U1733" i="22"/>
  <c r="U1734" i="22"/>
  <c r="U1735" i="22"/>
  <c r="U1736" i="22"/>
  <c r="U1737" i="22"/>
  <c r="U1738" i="22"/>
  <c r="U1739" i="22"/>
  <c r="U1740" i="22"/>
  <c r="U1741" i="22"/>
  <c r="U1742" i="22"/>
  <c r="U1743" i="22"/>
  <c r="U1744" i="22"/>
  <c r="U1745" i="22"/>
  <c r="U1746" i="22"/>
  <c r="U1747" i="22"/>
  <c r="U1748" i="22"/>
  <c r="U1749" i="22"/>
  <c r="U1750" i="22"/>
  <c r="U1751" i="22"/>
  <c r="U1752" i="22"/>
  <c r="U1753" i="22"/>
  <c r="U1754" i="22"/>
  <c r="U1755" i="22"/>
  <c r="U1756" i="22"/>
  <c r="U1757" i="22"/>
  <c r="U1758" i="22"/>
  <c r="U1759" i="22"/>
  <c r="U1760" i="22"/>
  <c r="U1761" i="22"/>
  <c r="U1762" i="22"/>
  <c r="U1763" i="22"/>
  <c r="U1764" i="22"/>
  <c r="U1765" i="22"/>
  <c r="U1766" i="22"/>
  <c r="U1767" i="22"/>
  <c r="U1768" i="22"/>
  <c r="U1769" i="22"/>
  <c r="U1770" i="22"/>
  <c r="U1771" i="22"/>
  <c r="U1772" i="22"/>
  <c r="U1773" i="22"/>
  <c r="U1774" i="22"/>
  <c r="U1775" i="22"/>
  <c r="U1776" i="22"/>
  <c r="U1777" i="22"/>
  <c r="U1778" i="22"/>
  <c r="U1779" i="22"/>
  <c r="U1780" i="22"/>
  <c r="U1781" i="22"/>
  <c r="U1782" i="22"/>
  <c r="U1783" i="22"/>
  <c r="U1784" i="22"/>
  <c r="U1785" i="22"/>
  <c r="U1786" i="22"/>
  <c r="U1787" i="22"/>
  <c r="U1788" i="22"/>
  <c r="U1789" i="22"/>
  <c r="U1790" i="22"/>
  <c r="U1791" i="22"/>
  <c r="U1792" i="22"/>
  <c r="U1793" i="22"/>
  <c r="U1794" i="22"/>
  <c r="U1795" i="22"/>
  <c r="U1796" i="22"/>
  <c r="U1797" i="22"/>
  <c r="U1798" i="22"/>
  <c r="U1799" i="22"/>
  <c r="U1800" i="22"/>
  <c r="U1801" i="22"/>
  <c r="U1802" i="22"/>
  <c r="U1803" i="22"/>
  <c r="U1804" i="22"/>
  <c r="U1805" i="22"/>
  <c r="U1806" i="22"/>
  <c r="U1807" i="22"/>
  <c r="U1808" i="22"/>
  <c r="U1809" i="22"/>
  <c r="U1810" i="22"/>
  <c r="U1811" i="22"/>
  <c r="U1812" i="22"/>
  <c r="U1813" i="22"/>
  <c r="U1814" i="22"/>
  <c r="U1815" i="22"/>
  <c r="U1816" i="22"/>
  <c r="U1817" i="22"/>
  <c r="U1818" i="22"/>
  <c r="U1819" i="22"/>
  <c r="U1820" i="22"/>
  <c r="U1821" i="22"/>
  <c r="U1822" i="22"/>
  <c r="U1823" i="22"/>
  <c r="U1824" i="22"/>
  <c r="U1825" i="22"/>
  <c r="U1826" i="22"/>
  <c r="U1827" i="22"/>
  <c r="U1828" i="22"/>
  <c r="U1829" i="22"/>
  <c r="U1830" i="22"/>
  <c r="U1831" i="22"/>
  <c r="U1832" i="22"/>
  <c r="U1833" i="22"/>
  <c r="U1834" i="22"/>
  <c r="U1835" i="22"/>
  <c r="U1836" i="22"/>
  <c r="U1837" i="22"/>
  <c r="U1838" i="22"/>
  <c r="U1839" i="22"/>
  <c r="U1840" i="22"/>
  <c r="U1841" i="22"/>
  <c r="U1842" i="22"/>
  <c r="U1843" i="22"/>
  <c r="U1844" i="22"/>
  <c r="U1845" i="22"/>
  <c r="U1846" i="22"/>
  <c r="U1847" i="22"/>
  <c r="U1848" i="22"/>
  <c r="U1849" i="22"/>
  <c r="U1850" i="22"/>
  <c r="U1851" i="22"/>
  <c r="U1852" i="22"/>
  <c r="U1853" i="22"/>
  <c r="U1854" i="22"/>
  <c r="U1855" i="22"/>
  <c r="U1856" i="22"/>
  <c r="U1857" i="22"/>
  <c r="U1858" i="22"/>
  <c r="U1859" i="22"/>
  <c r="U1860" i="22"/>
  <c r="U1861" i="22"/>
  <c r="U1862" i="22"/>
  <c r="U1863" i="22"/>
  <c r="U1864" i="22"/>
  <c r="U1865" i="22"/>
  <c r="U1866" i="22"/>
  <c r="U1867" i="22"/>
  <c r="U1868" i="22"/>
  <c r="U1869" i="22"/>
  <c r="U1870" i="22"/>
  <c r="U1871" i="22"/>
  <c r="U1872" i="22"/>
  <c r="U1873" i="22"/>
  <c r="U1874" i="22"/>
  <c r="U1875" i="22"/>
  <c r="U1876" i="22"/>
  <c r="U1877" i="22"/>
  <c r="U1878" i="22"/>
  <c r="U1879" i="22"/>
  <c r="U1880" i="22"/>
  <c r="U1881" i="22"/>
  <c r="U1882" i="22"/>
  <c r="U1883" i="22"/>
  <c r="U1884" i="22"/>
  <c r="U1885" i="22"/>
  <c r="U1886" i="22"/>
  <c r="U1887" i="22"/>
  <c r="U1888" i="22"/>
  <c r="U1889" i="22"/>
  <c r="U1890" i="22"/>
  <c r="U1891" i="22"/>
  <c r="U1892" i="22"/>
  <c r="U1893" i="22"/>
  <c r="U1894" i="22"/>
  <c r="U1895" i="22"/>
  <c r="U1896" i="22"/>
  <c r="U1897" i="22"/>
  <c r="U1898" i="22"/>
  <c r="U1899" i="22"/>
  <c r="U1900" i="22"/>
  <c r="U1901" i="22"/>
  <c r="U1902" i="22"/>
  <c r="U1903" i="22"/>
  <c r="U1904" i="22"/>
  <c r="U1905" i="22"/>
  <c r="U1906" i="22"/>
  <c r="U1907" i="22"/>
  <c r="U1908" i="22"/>
  <c r="U1909" i="22"/>
  <c r="U1910" i="22"/>
  <c r="U1911" i="22"/>
  <c r="U1912" i="22"/>
  <c r="U1913" i="22"/>
  <c r="U1914" i="22"/>
  <c r="U1915" i="22"/>
  <c r="U1916" i="22"/>
  <c r="U1917" i="22"/>
  <c r="U1918" i="22"/>
  <c r="U1919" i="22"/>
  <c r="U1920" i="22"/>
  <c r="U1921" i="22"/>
  <c r="U1922" i="22"/>
  <c r="U1923" i="22"/>
  <c r="U1924" i="22"/>
  <c r="U1925" i="22"/>
  <c r="U1926" i="22"/>
  <c r="U1927" i="22"/>
  <c r="U1928" i="22"/>
  <c r="U1929" i="22"/>
  <c r="U1930" i="22"/>
  <c r="U1931" i="22"/>
  <c r="U1932" i="22"/>
  <c r="U1933" i="22"/>
  <c r="U1934" i="22"/>
  <c r="U1935" i="22"/>
  <c r="U1936" i="22"/>
  <c r="U1937" i="22"/>
  <c r="U1938" i="22"/>
  <c r="U1939" i="22"/>
  <c r="U1940" i="22"/>
  <c r="U1941" i="22"/>
  <c r="U1942" i="22"/>
  <c r="U1943" i="22"/>
  <c r="U1944" i="22"/>
  <c r="U1945" i="22"/>
  <c r="U1946" i="22"/>
  <c r="U1947" i="22"/>
  <c r="U1948" i="22"/>
  <c r="U1949" i="22"/>
  <c r="U1950" i="22"/>
  <c r="U1951" i="22"/>
  <c r="U1952" i="22"/>
  <c r="U1953" i="22"/>
  <c r="U1954" i="22"/>
  <c r="U1955" i="22"/>
  <c r="U1956" i="22"/>
  <c r="U1957" i="22"/>
  <c r="U1958" i="22"/>
  <c r="U1959" i="22"/>
  <c r="U1960" i="22"/>
  <c r="U1961" i="22"/>
  <c r="U1962" i="22"/>
  <c r="U1963" i="22"/>
  <c r="U1964" i="22"/>
  <c r="U1965" i="22"/>
  <c r="U1966" i="22"/>
  <c r="U1967" i="22"/>
  <c r="U1968" i="22"/>
  <c r="U1969" i="22"/>
  <c r="U1970" i="22"/>
  <c r="U1971" i="22"/>
  <c r="U1972" i="22"/>
  <c r="U1973" i="22"/>
  <c r="U1974" i="22"/>
  <c r="U1975" i="22"/>
  <c r="U1976" i="22"/>
  <c r="U1977" i="22"/>
  <c r="U1978" i="22"/>
  <c r="U1979" i="22"/>
  <c r="U1980" i="22"/>
  <c r="U1981" i="22"/>
  <c r="U1982" i="22"/>
  <c r="U1983" i="22"/>
  <c r="U1984" i="22"/>
  <c r="U1985" i="22"/>
  <c r="U1986" i="22"/>
  <c r="U1987" i="22"/>
  <c r="U1988" i="22"/>
  <c r="U1989" i="22"/>
  <c r="U1990" i="22"/>
  <c r="U1991" i="22"/>
  <c r="U1992" i="22"/>
  <c r="U1993" i="22"/>
  <c r="U1994" i="22"/>
  <c r="U1995" i="22"/>
  <c r="U1996" i="22"/>
  <c r="U1997" i="22"/>
  <c r="U1998" i="22"/>
  <c r="U1999" i="22"/>
  <c r="U2000" i="22"/>
  <c r="U2001" i="22"/>
  <c r="U2002" i="22"/>
  <c r="U2003" i="22"/>
  <c r="U2004" i="22"/>
  <c r="U2005" i="22"/>
  <c r="U2006" i="22"/>
  <c r="U2007" i="22"/>
  <c r="U2008" i="22"/>
  <c r="U2009" i="22"/>
  <c r="U2010" i="22"/>
  <c r="U2011" i="22"/>
  <c r="U2012" i="22"/>
  <c r="U2013" i="22"/>
  <c r="U2014" i="22"/>
  <c r="U2015" i="22"/>
  <c r="U2016" i="22"/>
  <c r="U2017" i="22"/>
  <c r="U2018" i="22"/>
  <c r="U2019" i="22"/>
  <c r="U2020" i="22"/>
  <c r="U2021" i="22"/>
  <c r="U2022" i="22"/>
  <c r="U2023" i="22"/>
  <c r="U2024" i="22"/>
  <c r="U2025" i="22"/>
  <c r="U2026" i="22"/>
  <c r="U2027" i="22"/>
  <c r="U2028" i="22"/>
  <c r="U2029" i="22"/>
  <c r="U2030" i="22"/>
  <c r="U2031" i="22"/>
  <c r="U2032" i="22"/>
  <c r="U2033" i="22"/>
  <c r="U2034" i="22"/>
  <c r="U2035" i="22"/>
  <c r="U2036" i="22"/>
  <c r="U2037" i="22"/>
  <c r="U2038" i="22"/>
  <c r="U2039" i="22"/>
  <c r="U2040" i="22"/>
  <c r="U2041" i="22"/>
  <c r="U2042" i="22"/>
  <c r="U2043" i="22"/>
  <c r="U2044" i="22"/>
  <c r="U2045" i="22"/>
  <c r="U2046" i="22"/>
  <c r="U2047" i="22"/>
  <c r="U2048" i="22"/>
  <c r="U2049" i="22"/>
  <c r="U2050" i="22"/>
  <c r="U2051" i="22"/>
  <c r="U2052" i="22"/>
  <c r="U2053" i="22"/>
  <c r="U2054" i="22"/>
  <c r="U2055" i="22"/>
  <c r="U2056" i="22"/>
  <c r="U2057" i="22"/>
  <c r="U2058" i="22"/>
  <c r="U2059" i="22"/>
  <c r="U2060" i="22"/>
  <c r="U2061" i="22"/>
  <c r="U2062" i="22"/>
  <c r="U2063" i="22"/>
  <c r="U2064" i="22"/>
  <c r="U2065" i="22"/>
  <c r="U2066" i="22"/>
  <c r="U2067" i="22"/>
  <c r="U2068" i="22"/>
  <c r="U2069" i="22"/>
  <c r="U2070" i="22"/>
  <c r="U2071" i="22"/>
  <c r="U2072" i="22"/>
  <c r="U2073" i="22"/>
  <c r="U2074" i="22"/>
  <c r="U2075" i="22"/>
  <c r="U2076" i="22"/>
  <c r="U2077" i="22"/>
  <c r="U2078" i="22"/>
  <c r="U2079" i="22"/>
  <c r="U2080" i="22"/>
  <c r="U2081" i="22"/>
  <c r="U2082" i="22"/>
  <c r="U2083" i="22"/>
  <c r="U2084" i="22"/>
  <c r="U2085" i="22"/>
  <c r="U2086" i="22"/>
  <c r="U2087" i="22"/>
  <c r="U2088" i="22"/>
  <c r="U2089" i="22"/>
  <c r="U2090" i="22"/>
  <c r="U2091" i="22"/>
  <c r="U2092" i="22"/>
  <c r="U2093" i="22"/>
  <c r="U2094" i="22"/>
  <c r="U2095" i="22"/>
  <c r="U2096" i="22"/>
  <c r="U2097" i="22"/>
  <c r="U2098" i="22"/>
  <c r="U2099" i="22"/>
  <c r="U2100" i="22"/>
  <c r="U2101" i="22"/>
  <c r="U2102" i="22"/>
  <c r="U2103" i="22"/>
  <c r="U2104" i="22"/>
  <c r="U2105" i="22"/>
  <c r="U2106" i="22"/>
  <c r="U2107" i="22"/>
  <c r="U2108" i="22"/>
  <c r="U2109" i="22"/>
  <c r="U2110" i="22"/>
  <c r="U2111" i="22"/>
  <c r="U2112" i="22"/>
  <c r="U2113" i="22"/>
  <c r="U2114" i="22"/>
  <c r="U2115" i="22"/>
  <c r="U2116" i="22"/>
  <c r="U2117" i="22"/>
  <c r="U2118" i="22"/>
  <c r="U2119" i="22"/>
  <c r="U2120" i="22"/>
  <c r="U2121" i="22"/>
  <c r="U2122" i="22"/>
  <c r="U2123" i="22"/>
  <c r="U2124" i="22"/>
  <c r="U2125" i="22"/>
  <c r="U2126" i="22"/>
  <c r="U2127" i="22"/>
  <c r="U2128" i="22"/>
  <c r="U2129" i="22"/>
  <c r="U2130" i="22"/>
  <c r="U2131" i="22"/>
  <c r="U2132" i="22"/>
  <c r="U2133" i="22"/>
  <c r="U2134" i="22"/>
  <c r="U2135" i="22"/>
  <c r="U2136" i="22"/>
  <c r="U2137" i="22"/>
  <c r="U2138" i="22"/>
  <c r="U2139" i="22"/>
  <c r="U2140" i="22"/>
  <c r="U2141" i="22"/>
  <c r="U2142" i="22"/>
  <c r="U2143" i="22"/>
  <c r="U2144" i="22"/>
  <c r="U2145" i="22"/>
  <c r="U2146" i="22"/>
  <c r="U2147" i="22"/>
  <c r="U2148" i="22"/>
  <c r="U2149" i="22"/>
  <c r="U2150" i="22"/>
  <c r="U2151" i="22"/>
  <c r="U2152" i="22"/>
  <c r="U2153" i="22"/>
  <c r="U2154" i="22"/>
  <c r="U2155" i="22"/>
  <c r="U2156" i="22"/>
  <c r="U2157" i="22"/>
  <c r="U2158" i="22"/>
  <c r="U2159" i="22"/>
  <c r="U2160" i="22"/>
  <c r="U2161" i="22"/>
  <c r="U2162" i="22"/>
  <c r="U2163" i="22"/>
  <c r="U2164" i="22"/>
  <c r="U2165" i="22"/>
  <c r="U2166" i="22"/>
  <c r="U2167" i="22"/>
  <c r="U2168" i="22"/>
  <c r="U2169" i="22"/>
  <c r="U2170" i="22"/>
  <c r="U2171" i="22"/>
  <c r="U2172" i="22"/>
  <c r="U2173" i="22"/>
  <c r="U2174" i="22"/>
  <c r="U2175" i="22"/>
  <c r="U2176" i="22"/>
  <c r="U2177" i="22"/>
  <c r="U2178" i="22"/>
  <c r="U2179" i="22"/>
  <c r="U2180" i="22"/>
  <c r="U2181" i="22"/>
  <c r="U2182" i="22"/>
  <c r="U2183" i="22"/>
  <c r="U2184" i="22"/>
  <c r="U2185" i="22"/>
  <c r="U2186" i="22"/>
  <c r="U2187" i="22"/>
  <c r="U2188" i="22"/>
  <c r="U2189" i="22"/>
  <c r="U2190" i="22"/>
  <c r="U2191" i="22"/>
  <c r="U2192" i="22"/>
  <c r="U2193" i="22"/>
  <c r="U2194" i="22"/>
  <c r="U2195" i="22"/>
  <c r="U2196" i="22"/>
  <c r="U2197" i="22"/>
  <c r="U2198" i="22"/>
  <c r="U2199" i="22"/>
  <c r="U2200" i="22"/>
  <c r="U2201" i="22"/>
  <c r="U2202" i="22"/>
  <c r="U2203" i="22"/>
  <c r="U2204" i="22"/>
  <c r="U2205" i="22"/>
  <c r="U2206" i="22"/>
  <c r="U2207" i="22"/>
  <c r="U2208" i="22"/>
  <c r="U2209" i="22"/>
  <c r="U2210" i="22"/>
  <c r="U2211" i="22"/>
  <c r="U2212" i="22"/>
  <c r="U2213" i="22"/>
  <c r="U2214" i="22"/>
  <c r="U2215" i="22"/>
  <c r="U2216" i="22"/>
  <c r="U2217" i="22"/>
  <c r="U2218" i="22"/>
  <c r="U2219" i="22"/>
  <c r="U2220" i="22"/>
  <c r="U2221" i="22"/>
  <c r="U2222" i="22"/>
  <c r="U2223" i="22"/>
  <c r="U2224" i="22"/>
  <c r="U2225" i="22"/>
  <c r="U2226" i="22"/>
  <c r="U2227" i="22"/>
  <c r="U2228" i="22"/>
  <c r="U2229" i="22"/>
  <c r="U2230" i="22"/>
  <c r="U2231" i="22"/>
  <c r="U2232" i="22"/>
  <c r="U2233" i="22"/>
  <c r="U2234" i="22"/>
  <c r="U2235" i="22"/>
  <c r="U2236" i="22"/>
  <c r="U2237" i="22"/>
  <c r="U2238" i="22"/>
  <c r="U2239" i="22"/>
  <c r="U2240" i="22"/>
  <c r="U2241" i="22"/>
  <c r="U2242" i="22"/>
  <c r="U2243" i="22"/>
  <c r="U2244" i="22"/>
  <c r="U2245" i="22"/>
  <c r="U2246" i="22"/>
  <c r="U2247" i="22"/>
  <c r="U2248" i="22"/>
  <c r="U2249" i="22"/>
  <c r="U2250" i="22"/>
  <c r="U2251" i="22"/>
  <c r="U2252" i="22"/>
  <c r="U2253" i="22"/>
  <c r="U2254" i="22"/>
  <c r="U2255" i="22"/>
  <c r="U2256" i="22"/>
  <c r="U2257" i="22"/>
  <c r="U2258" i="22"/>
  <c r="U2259" i="22"/>
  <c r="U2260" i="22"/>
  <c r="U2261" i="22"/>
  <c r="U2262" i="22"/>
  <c r="U2263" i="22"/>
  <c r="U2264" i="22"/>
  <c r="U2265" i="22"/>
  <c r="U2266" i="22"/>
  <c r="U2267" i="22"/>
  <c r="U2268" i="22"/>
  <c r="U2269" i="22"/>
  <c r="U2270" i="22"/>
  <c r="U2271" i="22"/>
  <c r="U2272" i="22"/>
  <c r="U2273" i="22"/>
  <c r="U2274" i="22"/>
  <c r="U2275" i="22"/>
  <c r="U2276" i="22"/>
  <c r="U2277" i="22"/>
  <c r="U2278" i="22"/>
  <c r="U2279" i="22"/>
  <c r="U2280" i="22"/>
  <c r="U2281" i="22"/>
  <c r="U2282" i="22"/>
  <c r="U2283" i="22"/>
  <c r="U2284" i="22"/>
  <c r="U2285" i="22"/>
  <c r="U2286" i="22"/>
  <c r="U2287" i="22"/>
  <c r="U2288" i="22"/>
  <c r="U2289" i="22"/>
  <c r="U2290" i="22"/>
  <c r="U2291" i="22"/>
  <c r="U2292" i="22"/>
  <c r="U2293" i="22"/>
  <c r="U2294" i="22"/>
  <c r="U2295" i="22"/>
  <c r="U2296" i="22"/>
  <c r="U2297" i="22"/>
  <c r="U2298" i="22"/>
  <c r="U2299" i="22"/>
  <c r="U2300" i="22"/>
  <c r="U2301" i="22"/>
  <c r="U2302" i="22"/>
  <c r="U2303" i="22"/>
  <c r="U2304" i="22"/>
  <c r="U2305" i="22"/>
  <c r="U2306" i="22"/>
  <c r="U2307" i="22"/>
  <c r="U2308" i="22"/>
  <c r="U2309" i="22"/>
  <c r="U2310" i="22"/>
  <c r="U2311" i="22"/>
  <c r="U2312" i="22"/>
  <c r="U2313" i="22"/>
  <c r="U2314" i="22"/>
  <c r="U2315" i="22"/>
  <c r="U2316" i="22"/>
  <c r="U2317" i="22"/>
  <c r="U2318" i="22"/>
  <c r="U2319" i="22"/>
  <c r="U2320" i="22"/>
  <c r="U2321" i="22"/>
  <c r="U2322" i="22"/>
  <c r="U2323" i="22"/>
  <c r="U2324" i="22"/>
  <c r="U2325" i="22"/>
  <c r="U2326" i="22"/>
  <c r="U2327" i="22"/>
  <c r="U2328" i="22"/>
  <c r="U2329" i="22"/>
  <c r="U2330" i="22"/>
  <c r="U2331" i="22"/>
  <c r="U2332" i="22"/>
  <c r="U2333" i="22"/>
  <c r="U2334" i="22"/>
  <c r="U2335" i="22"/>
  <c r="U2336" i="22"/>
  <c r="U2337" i="22"/>
  <c r="U2338" i="22"/>
  <c r="U2339" i="22"/>
  <c r="U2340" i="22"/>
  <c r="U2341" i="22"/>
  <c r="U2342" i="22"/>
  <c r="U2343" i="22"/>
  <c r="U2344" i="22"/>
  <c r="U2345" i="22"/>
  <c r="U2346" i="22"/>
  <c r="U2347" i="22"/>
  <c r="U2348" i="22"/>
  <c r="U2349" i="22"/>
  <c r="U2350" i="22"/>
  <c r="U2351" i="22"/>
  <c r="U2352" i="22"/>
  <c r="U2353" i="22"/>
  <c r="U2354" i="22"/>
  <c r="U2355" i="22"/>
  <c r="U2356" i="22"/>
  <c r="U2357" i="22"/>
  <c r="U2358" i="22"/>
  <c r="U2359" i="22"/>
  <c r="U2360" i="22"/>
  <c r="U2361" i="22"/>
  <c r="U2362" i="22"/>
  <c r="U2363" i="22"/>
  <c r="U2364" i="22"/>
  <c r="U2365" i="22"/>
  <c r="U2366" i="22"/>
  <c r="U2367" i="22"/>
  <c r="U2368" i="22"/>
  <c r="U2369" i="22"/>
  <c r="U2370" i="22"/>
  <c r="U2371" i="22"/>
  <c r="U2372" i="22"/>
  <c r="U2373" i="22"/>
  <c r="U2374" i="22"/>
  <c r="U2375" i="22"/>
  <c r="U2376" i="22"/>
  <c r="U2377" i="22"/>
  <c r="U2378" i="22"/>
  <c r="U2379" i="22"/>
  <c r="U2380" i="22"/>
  <c r="U2381" i="22"/>
  <c r="U2382" i="22"/>
  <c r="U2383" i="22"/>
  <c r="U2384" i="22"/>
  <c r="U2385" i="22"/>
  <c r="U2386" i="22"/>
  <c r="U2387" i="22"/>
  <c r="U2388" i="22"/>
  <c r="U2389" i="22"/>
  <c r="U2390" i="22"/>
  <c r="U2391" i="22"/>
  <c r="U2392" i="22"/>
  <c r="U2393" i="22"/>
  <c r="U2394" i="22"/>
  <c r="U2395" i="22"/>
  <c r="U2396" i="22"/>
  <c r="U2397" i="22"/>
  <c r="U2398" i="22"/>
  <c r="U2399" i="22"/>
  <c r="U2400" i="22"/>
  <c r="U2401" i="22"/>
  <c r="U2402" i="22"/>
  <c r="U2403" i="22"/>
  <c r="U2404" i="22"/>
  <c r="U2405" i="22"/>
  <c r="U2406" i="22"/>
  <c r="U2407" i="22"/>
  <c r="U2408" i="22"/>
  <c r="U2409" i="22"/>
  <c r="U2410" i="22"/>
  <c r="U2411" i="22"/>
  <c r="U2412" i="22"/>
  <c r="U2413" i="22"/>
  <c r="U2414" i="22"/>
  <c r="U2415" i="22"/>
  <c r="U2416" i="22"/>
  <c r="U2417" i="22"/>
  <c r="U2418" i="22"/>
  <c r="U2419" i="22"/>
  <c r="U2420" i="22"/>
  <c r="U2421" i="22"/>
  <c r="U2422" i="22"/>
  <c r="U2423" i="22"/>
  <c r="U2424" i="22"/>
  <c r="U2425" i="22"/>
  <c r="U2426" i="22"/>
  <c r="U2427" i="22"/>
  <c r="U2428" i="22"/>
  <c r="U2429" i="22"/>
  <c r="U2430" i="22"/>
  <c r="U2431" i="22"/>
  <c r="U2432" i="22"/>
  <c r="U2433" i="22"/>
  <c r="U2434" i="22"/>
  <c r="U2435" i="22"/>
  <c r="U2436" i="22"/>
  <c r="U2437" i="22"/>
  <c r="U2438" i="22"/>
  <c r="U2439" i="22"/>
  <c r="U2440" i="22"/>
  <c r="U2441" i="22"/>
  <c r="U2442" i="22"/>
  <c r="U2443" i="22"/>
  <c r="U2444" i="22"/>
  <c r="U2445" i="22"/>
  <c r="U2446" i="22"/>
  <c r="U2447" i="22"/>
  <c r="U2448" i="22"/>
  <c r="U2449" i="22"/>
  <c r="U2450" i="22"/>
  <c r="U2451" i="22"/>
  <c r="U2452" i="22"/>
  <c r="U2453" i="22"/>
  <c r="U2454" i="22"/>
  <c r="U2455" i="22"/>
  <c r="U2456" i="22"/>
  <c r="U2457" i="22"/>
  <c r="U2458" i="22"/>
  <c r="U2459" i="22"/>
  <c r="U2460" i="22"/>
  <c r="U2461" i="22"/>
  <c r="U2462" i="22"/>
  <c r="U2463" i="22"/>
  <c r="U2464" i="22"/>
  <c r="U2465" i="22"/>
  <c r="U2466" i="22"/>
  <c r="U2467" i="22"/>
  <c r="U2468" i="22"/>
  <c r="U2469" i="22"/>
  <c r="U2470" i="22"/>
  <c r="U2471" i="22"/>
  <c r="U2472" i="22"/>
  <c r="U2473" i="22"/>
  <c r="U2474" i="22"/>
  <c r="U2475" i="22"/>
  <c r="U2476" i="22"/>
  <c r="U2477" i="22"/>
  <c r="U2478" i="22"/>
  <c r="U2479" i="22"/>
  <c r="U2480" i="22"/>
  <c r="U2481" i="22"/>
  <c r="U2482" i="22"/>
  <c r="U2483" i="22"/>
  <c r="U2484" i="22"/>
  <c r="U2485" i="22"/>
  <c r="U2486" i="22"/>
  <c r="U2487" i="22"/>
  <c r="U2488" i="22"/>
  <c r="U2489" i="22"/>
  <c r="U2490" i="22"/>
  <c r="U2491" i="22"/>
  <c r="U2492" i="22"/>
  <c r="U2493" i="22"/>
  <c r="U2494" i="22"/>
  <c r="U2495" i="22"/>
  <c r="U2496" i="22"/>
  <c r="U2497" i="22"/>
  <c r="U2498" i="22"/>
  <c r="U2499" i="22"/>
  <c r="U2500" i="22"/>
  <c r="U2501" i="22"/>
  <c r="U2502" i="22"/>
  <c r="U2503" i="22"/>
  <c r="U2504" i="22"/>
  <c r="U2505" i="22"/>
  <c r="U2506" i="22"/>
  <c r="U2507" i="22"/>
  <c r="U2508" i="22"/>
  <c r="U2509" i="22"/>
  <c r="U2510" i="22"/>
  <c r="U2511" i="22"/>
  <c r="U2512" i="22"/>
  <c r="U2513" i="22"/>
  <c r="U2514" i="22"/>
  <c r="U2515" i="22"/>
  <c r="U2516" i="22"/>
  <c r="U2517" i="22"/>
  <c r="U2518" i="22"/>
  <c r="U2519" i="22"/>
  <c r="U2520" i="22"/>
  <c r="U2521" i="22"/>
  <c r="U2522" i="22"/>
  <c r="U2523" i="22"/>
  <c r="U2524" i="22"/>
  <c r="U2525" i="22"/>
  <c r="U2526" i="22"/>
  <c r="U2527" i="22"/>
  <c r="U2528" i="22"/>
  <c r="U2529" i="22"/>
  <c r="U2530" i="22"/>
  <c r="U2531" i="22"/>
  <c r="U2532" i="22"/>
  <c r="U2533" i="22"/>
  <c r="U2534" i="22"/>
  <c r="U2535" i="22"/>
  <c r="U2536" i="22"/>
  <c r="U2537" i="22"/>
  <c r="U2538" i="22"/>
  <c r="U2539" i="22"/>
  <c r="U2540" i="22"/>
  <c r="U2541" i="22"/>
  <c r="U2542" i="22"/>
  <c r="U2543" i="22"/>
  <c r="U2544" i="22"/>
  <c r="U2545" i="22"/>
  <c r="U2546" i="22"/>
  <c r="U2547" i="22"/>
  <c r="U2548" i="22"/>
  <c r="U2549" i="22"/>
  <c r="U2550" i="22"/>
  <c r="U2551" i="22"/>
  <c r="U2552" i="22"/>
  <c r="U2553" i="22"/>
  <c r="U2554" i="22"/>
  <c r="U2555" i="22"/>
  <c r="U2556" i="22"/>
  <c r="U2557" i="22"/>
  <c r="U2558" i="22"/>
  <c r="U2559" i="22"/>
  <c r="U2560" i="22"/>
  <c r="U2561" i="22"/>
  <c r="U2562" i="22"/>
  <c r="U2563" i="22"/>
  <c r="U2564" i="22"/>
  <c r="U2565" i="22"/>
  <c r="U2566" i="22"/>
  <c r="U2567" i="22"/>
  <c r="U2568" i="22"/>
  <c r="U2569" i="22"/>
  <c r="U2570" i="22"/>
  <c r="U2571" i="22"/>
  <c r="U2572" i="22"/>
  <c r="U2573" i="22"/>
  <c r="U2574" i="22"/>
  <c r="U2575" i="22"/>
  <c r="U2576" i="22"/>
  <c r="U2577" i="22"/>
  <c r="U2578" i="22"/>
  <c r="U2579" i="22"/>
  <c r="U2580" i="22"/>
  <c r="U2581" i="22"/>
  <c r="U2582" i="22"/>
  <c r="U2583" i="22"/>
  <c r="U2584" i="22"/>
  <c r="U2585" i="22"/>
  <c r="U2586" i="22"/>
  <c r="U2587" i="22"/>
  <c r="U2588" i="22"/>
  <c r="U2589" i="22"/>
  <c r="U2590" i="22"/>
  <c r="U2591" i="22"/>
  <c r="U2592" i="22"/>
  <c r="U2593" i="22"/>
  <c r="U2594" i="22"/>
  <c r="U2595" i="22"/>
  <c r="U2596" i="22"/>
  <c r="U2597" i="22"/>
  <c r="U2598" i="22"/>
  <c r="U2599" i="22"/>
  <c r="U2600" i="22"/>
  <c r="U2601" i="22"/>
  <c r="U2602" i="22"/>
  <c r="U2603" i="22"/>
  <c r="U2604" i="22"/>
  <c r="D1008" i="24"/>
  <c r="G1008" i="24"/>
  <c r="E1008" i="24"/>
  <c r="N2" i="22"/>
  <c r="N3" i="22"/>
  <c r="N4" i="22"/>
  <c r="N5" i="22"/>
  <c r="N6" i="22"/>
  <c r="N7" i="22"/>
  <c r="N8" i="22"/>
  <c r="N9" i="22"/>
  <c r="N10" i="22"/>
  <c r="N11" i="22"/>
  <c r="N12" i="22"/>
  <c r="N13" i="22"/>
  <c r="N14" i="22"/>
  <c r="N15" i="22"/>
  <c r="N16" i="22"/>
  <c r="N17" i="22"/>
  <c r="N18" i="22"/>
  <c r="N19" i="22"/>
  <c r="N20" i="22"/>
  <c r="N21" i="22"/>
  <c r="N22" i="22"/>
  <c r="N23" i="22"/>
  <c r="N24" i="22"/>
  <c r="N25" i="22"/>
  <c r="N26" i="22"/>
  <c r="N27" i="22"/>
  <c r="N28" i="22"/>
  <c r="N29" i="22"/>
  <c r="N30" i="22"/>
  <c r="N31" i="22"/>
  <c r="N32" i="22"/>
  <c r="N33" i="22"/>
  <c r="N34" i="22"/>
  <c r="N35" i="22"/>
  <c r="N36" i="22"/>
  <c r="N37" i="22"/>
  <c r="N38" i="22"/>
  <c r="N39" i="22"/>
  <c r="N40" i="22"/>
  <c r="N41" i="22"/>
  <c r="N42" i="22"/>
  <c r="N43" i="22"/>
  <c r="N44" i="22"/>
  <c r="N45" i="22"/>
  <c r="N46" i="22"/>
  <c r="N47" i="22"/>
  <c r="N48" i="22"/>
  <c r="N49" i="22"/>
  <c r="N50" i="22"/>
  <c r="N51" i="22"/>
  <c r="N52" i="22"/>
  <c r="N53" i="22"/>
  <c r="N54" i="22"/>
  <c r="N55" i="22"/>
  <c r="N56" i="22"/>
  <c r="N57" i="22"/>
  <c r="N58" i="22"/>
  <c r="N59" i="22"/>
  <c r="N60" i="22"/>
  <c r="N61" i="22"/>
  <c r="N62" i="22"/>
  <c r="N63" i="22"/>
  <c r="N64" i="22"/>
  <c r="N65" i="22"/>
  <c r="N66" i="22"/>
  <c r="N67" i="22"/>
  <c r="N68" i="22"/>
  <c r="N69" i="22"/>
  <c r="N70" i="22"/>
  <c r="N71" i="22"/>
  <c r="N72" i="22"/>
  <c r="N73" i="22"/>
  <c r="N74" i="22"/>
  <c r="N75" i="22"/>
  <c r="N76" i="22"/>
  <c r="N77" i="22"/>
  <c r="N78" i="22"/>
  <c r="N79" i="22"/>
  <c r="N80" i="22"/>
  <c r="N81" i="22"/>
  <c r="N82" i="22"/>
  <c r="N83" i="22"/>
  <c r="N84" i="22"/>
  <c r="N85" i="22"/>
  <c r="N86" i="22"/>
  <c r="N87" i="22"/>
  <c r="N88" i="22"/>
  <c r="N89" i="22"/>
  <c r="N90" i="22"/>
  <c r="N91" i="22"/>
  <c r="N92" i="22"/>
  <c r="N93" i="22"/>
  <c r="N94" i="22"/>
  <c r="N95" i="22"/>
  <c r="N96" i="22"/>
  <c r="N97" i="22"/>
  <c r="N98" i="22"/>
  <c r="N99" i="22"/>
  <c r="N100" i="22"/>
  <c r="N101" i="22"/>
  <c r="N102" i="22"/>
  <c r="N103" i="22"/>
  <c r="N104" i="22"/>
  <c r="N105" i="22"/>
  <c r="N106" i="22"/>
  <c r="N107" i="22"/>
  <c r="N108" i="22"/>
  <c r="N109" i="22"/>
  <c r="N110" i="22"/>
  <c r="N111" i="22"/>
  <c r="N112" i="22"/>
  <c r="N113" i="22"/>
  <c r="N114" i="22"/>
  <c r="N115" i="22"/>
  <c r="N116" i="22"/>
  <c r="N117" i="22"/>
  <c r="N118" i="22"/>
  <c r="N119" i="22"/>
  <c r="N120" i="22"/>
  <c r="N121" i="22"/>
  <c r="N122" i="22"/>
  <c r="N123" i="22"/>
  <c r="N124" i="22"/>
  <c r="N125" i="22"/>
  <c r="N126" i="22"/>
  <c r="N127" i="22"/>
  <c r="N128" i="22"/>
  <c r="N129" i="22"/>
  <c r="N130" i="22"/>
  <c r="N131" i="22"/>
  <c r="N132" i="22"/>
  <c r="N133" i="22"/>
  <c r="N134" i="22"/>
  <c r="N135" i="22"/>
  <c r="N136" i="22"/>
  <c r="N137" i="22"/>
  <c r="N138" i="22"/>
  <c r="N139" i="22"/>
  <c r="N140" i="22"/>
  <c r="N141" i="22"/>
  <c r="N142" i="22"/>
  <c r="N143" i="22"/>
  <c r="N144" i="22"/>
  <c r="N145" i="22"/>
  <c r="N146" i="22"/>
  <c r="N147" i="22"/>
  <c r="N148" i="22"/>
  <c r="N149" i="22"/>
  <c r="N150" i="22"/>
  <c r="N151" i="22"/>
  <c r="N152" i="22"/>
  <c r="N153" i="22"/>
  <c r="N154" i="22"/>
  <c r="N155" i="22"/>
  <c r="N156" i="22"/>
  <c r="N157" i="22"/>
  <c r="N158" i="22"/>
  <c r="N159" i="22"/>
  <c r="N160" i="22"/>
  <c r="N161" i="22"/>
  <c r="N162" i="22"/>
  <c r="N163" i="22"/>
  <c r="N164" i="22"/>
  <c r="N165" i="22"/>
  <c r="N166" i="22"/>
  <c r="N167" i="22"/>
  <c r="N168" i="22"/>
  <c r="N169" i="22"/>
  <c r="N170" i="22"/>
  <c r="N171" i="22"/>
  <c r="N172" i="22"/>
  <c r="N173" i="22"/>
  <c r="N174" i="22"/>
  <c r="N175" i="22"/>
  <c r="N176" i="22"/>
  <c r="N177" i="22"/>
  <c r="N178" i="22"/>
  <c r="N179" i="22"/>
  <c r="N180" i="22"/>
  <c r="N181" i="22"/>
  <c r="N182" i="22"/>
  <c r="N183" i="22"/>
  <c r="N184" i="22"/>
  <c r="N185" i="22"/>
  <c r="N186" i="22"/>
  <c r="N187" i="22"/>
  <c r="N188" i="22"/>
  <c r="N189" i="22"/>
  <c r="N190" i="22"/>
  <c r="N191" i="22"/>
  <c r="N192" i="22"/>
  <c r="N193" i="22"/>
  <c r="N194" i="22"/>
  <c r="N195" i="22"/>
  <c r="N196" i="22"/>
  <c r="N197" i="22"/>
  <c r="N198" i="22"/>
  <c r="N199" i="22"/>
  <c r="N200" i="22"/>
  <c r="N201" i="22"/>
  <c r="N202" i="22"/>
  <c r="N203" i="22"/>
  <c r="N204" i="22"/>
  <c r="N205" i="22"/>
  <c r="N206" i="22"/>
  <c r="N207" i="22"/>
  <c r="N208" i="22"/>
  <c r="N209" i="22"/>
  <c r="N210" i="22"/>
  <c r="N211" i="22"/>
  <c r="N212" i="22"/>
  <c r="N213" i="22"/>
  <c r="N214" i="22"/>
  <c r="N215" i="22"/>
  <c r="N216" i="22"/>
  <c r="N217" i="22"/>
  <c r="N218" i="22"/>
  <c r="N219" i="22"/>
  <c r="N220" i="22"/>
  <c r="N221" i="22"/>
  <c r="N222" i="22"/>
  <c r="N223" i="22"/>
  <c r="N224" i="22"/>
  <c r="N225" i="22"/>
  <c r="N226" i="22"/>
  <c r="N227" i="22"/>
  <c r="N228" i="22"/>
  <c r="N229" i="22"/>
  <c r="N230" i="22"/>
  <c r="N231" i="22"/>
  <c r="N232" i="22"/>
  <c r="N233" i="22"/>
  <c r="N234" i="22"/>
  <c r="N235" i="22"/>
  <c r="N236" i="22"/>
  <c r="N237" i="22"/>
  <c r="N238" i="22"/>
  <c r="N239" i="22"/>
  <c r="N240" i="22"/>
  <c r="N241" i="22"/>
  <c r="N242" i="22"/>
  <c r="N243" i="22"/>
  <c r="N244" i="22"/>
  <c r="N245" i="22"/>
  <c r="N246" i="22"/>
  <c r="N247" i="22"/>
  <c r="N248" i="22"/>
  <c r="N249" i="22"/>
  <c r="N250" i="22"/>
  <c r="N251" i="22"/>
  <c r="N252" i="22"/>
  <c r="N253" i="22"/>
  <c r="N254" i="22"/>
  <c r="N255" i="22"/>
  <c r="N256" i="22"/>
  <c r="N257" i="22"/>
  <c r="N258" i="22"/>
  <c r="N259" i="22"/>
  <c r="N260" i="22"/>
  <c r="N261" i="22"/>
  <c r="N262" i="22"/>
  <c r="N263" i="22"/>
  <c r="N264" i="22"/>
  <c r="N265" i="22"/>
  <c r="N266" i="22"/>
  <c r="N267" i="22"/>
  <c r="N268" i="22"/>
  <c r="N269" i="22"/>
  <c r="N270" i="22"/>
  <c r="N271" i="22"/>
  <c r="N272" i="22"/>
  <c r="N273" i="22"/>
  <c r="N274" i="22"/>
  <c r="N275" i="22"/>
  <c r="N276" i="22"/>
  <c r="N277" i="22"/>
  <c r="N278" i="22"/>
  <c r="N279" i="22"/>
  <c r="N280" i="22"/>
  <c r="N281" i="22"/>
  <c r="N282" i="22"/>
  <c r="N283" i="22"/>
  <c r="N284" i="22"/>
  <c r="N285" i="22"/>
  <c r="N286" i="22"/>
  <c r="N287" i="22"/>
  <c r="N288" i="22"/>
  <c r="N289" i="22"/>
  <c r="N290" i="22"/>
  <c r="N291" i="22"/>
  <c r="N292" i="22"/>
  <c r="N293" i="22"/>
  <c r="N294" i="22"/>
  <c r="N295" i="22"/>
  <c r="N296" i="22"/>
  <c r="N297" i="22"/>
  <c r="N298" i="22"/>
  <c r="N299" i="22"/>
  <c r="N300" i="22"/>
  <c r="N301" i="22"/>
  <c r="N302" i="22"/>
  <c r="N303" i="22"/>
  <c r="N304" i="22"/>
  <c r="N305" i="22"/>
  <c r="N306" i="22"/>
  <c r="N307" i="22"/>
  <c r="N308" i="22"/>
  <c r="N309" i="22"/>
  <c r="N310" i="22"/>
  <c r="N311" i="22"/>
  <c r="N312" i="22"/>
  <c r="N313" i="22"/>
  <c r="N314" i="22"/>
  <c r="N315" i="22"/>
  <c r="N316" i="22"/>
  <c r="N317" i="22"/>
  <c r="N318" i="22"/>
  <c r="N319" i="22"/>
  <c r="N320" i="22"/>
  <c r="N321" i="22"/>
  <c r="N322" i="22"/>
  <c r="N323" i="22"/>
  <c r="N324" i="22"/>
  <c r="N325" i="22"/>
  <c r="N326" i="22"/>
  <c r="N327" i="22"/>
  <c r="N328" i="22"/>
  <c r="N329" i="22"/>
  <c r="N330" i="22"/>
  <c r="N331" i="22"/>
  <c r="N332" i="22"/>
  <c r="N333" i="22"/>
  <c r="N334" i="22"/>
  <c r="N335" i="22"/>
  <c r="N336" i="22"/>
  <c r="N337" i="22"/>
  <c r="N338" i="22"/>
  <c r="N339" i="22"/>
  <c r="N340" i="22"/>
  <c r="N341" i="22"/>
  <c r="N342" i="22"/>
  <c r="N343" i="22"/>
  <c r="N344" i="22"/>
  <c r="N345" i="22"/>
  <c r="N346" i="22"/>
  <c r="N347" i="22"/>
  <c r="N348" i="22"/>
  <c r="N349" i="22"/>
  <c r="N350" i="22"/>
  <c r="N351" i="22"/>
  <c r="N352" i="22"/>
  <c r="N353" i="22"/>
  <c r="N354" i="22"/>
  <c r="N355" i="22"/>
  <c r="N356" i="22"/>
  <c r="N357" i="22"/>
  <c r="N358" i="22"/>
  <c r="N359" i="22"/>
  <c r="N360" i="22"/>
  <c r="N361" i="22"/>
  <c r="N362" i="22"/>
  <c r="N363" i="22"/>
  <c r="N364" i="22"/>
  <c r="N365" i="22"/>
  <c r="N366" i="22"/>
  <c r="N367" i="22"/>
  <c r="N368" i="22"/>
  <c r="N369" i="22"/>
  <c r="N370" i="22"/>
  <c r="N371" i="22"/>
  <c r="N372" i="22"/>
  <c r="N373" i="22"/>
  <c r="N374" i="22"/>
  <c r="N375" i="22"/>
  <c r="N376" i="22"/>
  <c r="N377" i="22"/>
  <c r="N378" i="22"/>
  <c r="N379" i="22"/>
  <c r="N380" i="22"/>
  <c r="N381" i="22"/>
  <c r="N382" i="22"/>
  <c r="N383" i="22"/>
  <c r="N384" i="22"/>
  <c r="N385" i="22"/>
  <c r="N386" i="22"/>
  <c r="N387" i="22"/>
  <c r="N388" i="22"/>
  <c r="N389" i="22"/>
  <c r="N390" i="22"/>
  <c r="N391" i="22"/>
  <c r="N392" i="22"/>
  <c r="N393" i="22"/>
  <c r="N394" i="22"/>
  <c r="N395" i="22"/>
  <c r="N396" i="22"/>
  <c r="N397" i="22"/>
  <c r="N398" i="22"/>
  <c r="N399" i="22"/>
  <c r="N400" i="22"/>
  <c r="N401" i="22"/>
  <c r="N402" i="22"/>
  <c r="N403" i="22"/>
  <c r="N404" i="22"/>
  <c r="N405" i="22"/>
  <c r="N406" i="22"/>
  <c r="N407" i="22"/>
  <c r="N408" i="22"/>
  <c r="N409" i="22"/>
  <c r="N410" i="22"/>
  <c r="N411" i="22"/>
  <c r="N412" i="22"/>
  <c r="N413" i="22"/>
  <c r="N414" i="22"/>
  <c r="N415" i="22"/>
  <c r="N416" i="22"/>
  <c r="N417" i="22"/>
  <c r="N418" i="22"/>
  <c r="N419" i="22"/>
  <c r="N420" i="22"/>
  <c r="N421" i="22"/>
  <c r="N422" i="22"/>
  <c r="N423" i="22"/>
  <c r="N424" i="22"/>
  <c r="N425" i="22"/>
  <c r="N426" i="22"/>
  <c r="N427" i="22"/>
  <c r="N428" i="22"/>
  <c r="N429" i="22"/>
  <c r="N430" i="22"/>
  <c r="N431" i="22"/>
  <c r="N432" i="22"/>
  <c r="N911" i="22"/>
  <c r="N912" i="22"/>
  <c r="N913" i="22"/>
  <c r="N914" i="22"/>
  <c r="N915" i="22"/>
  <c r="N916" i="22"/>
  <c r="N917" i="22"/>
  <c r="N918" i="22"/>
  <c r="N919" i="22"/>
  <c r="N920" i="22"/>
  <c r="N921" i="22"/>
  <c r="N922" i="22"/>
  <c r="N923" i="22"/>
  <c r="N924" i="22"/>
  <c r="N925" i="22"/>
  <c r="N926" i="22"/>
  <c r="N927" i="22"/>
  <c r="N928" i="22"/>
  <c r="N929" i="22"/>
  <c r="N930" i="22"/>
  <c r="N931" i="22"/>
  <c r="N932" i="22"/>
  <c r="N933" i="22"/>
  <c r="N934" i="22"/>
  <c r="N935" i="22"/>
  <c r="N936" i="22"/>
  <c r="N937" i="22"/>
  <c r="N938" i="22"/>
  <c r="N939" i="22"/>
  <c r="N940" i="22"/>
  <c r="N941" i="22"/>
  <c r="N942" i="22"/>
  <c r="N943" i="22"/>
  <c r="N944" i="22"/>
  <c r="N945" i="22"/>
  <c r="N946" i="22"/>
  <c r="N947" i="22"/>
  <c r="N948" i="22"/>
  <c r="N949" i="22"/>
  <c r="N950" i="22"/>
  <c r="N951" i="22"/>
  <c r="N952" i="22"/>
  <c r="N953" i="22"/>
  <c r="N954" i="22"/>
  <c r="N955" i="22"/>
  <c r="N956" i="22"/>
  <c r="N957" i="22"/>
  <c r="N958" i="22"/>
  <c r="N959" i="22"/>
  <c r="N960" i="22"/>
  <c r="N961" i="22"/>
  <c r="N962" i="22"/>
  <c r="N963" i="22"/>
  <c r="N964" i="22"/>
  <c r="N965" i="22"/>
  <c r="N966" i="22"/>
  <c r="N967" i="22"/>
  <c r="N968" i="22"/>
  <c r="N969" i="22"/>
  <c r="N970" i="22"/>
  <c r="N971" i="22"/>
  <c r="N972" i="22"/>
  <c r="N973" i="22"/>
  <c r="N974" i="22"/>
  <c r="N975" i="22"/>
  <c r="N976" i="22"/>
  <c r="N977" i="22"/>
  <c r="N978" i="22"/>
  <c r="N979" i="22"/>
  <c r="N980" i="22"/>
  <c r="N981" i="22"/>
  <c r="N982" i="22"/>
  <c r="N983" i="22"/>
  <c r="N984" i="22"/>
  <c r="N985" i="22"/>
  <c r="N986" i="22"/>
  <c r="N987" i="22"/>
  <c r="N988" i="22"/>
  <c r="N989" i="22"/>
  <c r="N990" i="22"/>
  <c r="N991" i="22"/>
  <c r="N992" i="22"/>
  <c r="N993" i="22"/>
  <c r="N994" i="22"/>
  <c r="N995" i="22"/>
  <c r="N996" i="22"/>
  <c r="N997" i="22"/>
  <c r="N998" i="22"/>
  <c r="N999" i="22"/>
  <c r="N1000" i="22"/>
  <c r="N1001" i="22"/>
  <c r="N1002" i="22"/>
  <c r="N1003" i="22"/>
  <c r="N1004" i="22"/>
  <c r="N1005" i="22"/>
  <c r="N1006" i="22"/>
  <c r="N1007" i="22"/>
  <c r="N1008" i="22"/>
  <c r="N1009" i="22"/>
  <c r="N1010" i="22"/>
  <c r="N1011" i="22"/>
  <c r="N1012" i="22"/>
  <c r="N1013" i="22"/>
  <c r="N1014" i="22"/>
  <c r="N1015" i="22"/>
  <c r="N1016" i="22"/>
  <c r="N1017" i="22"/>
  <c r="N1018" i="22"/>
  <c r="N1019" i="22"/>
  <c r="N1020" i="22"/>
  <c r="N1021" i="22"/>
  <c r="N1022" i="22"/>
  <c r="N1023" i="22"/>
  <c r="N1024" i="22"/>
  <c r="N1025" i="22"/>
  <c r="N1026" i="22"/>
  <c r="N1027" i="22"/>
  <c r="N1028" i="22"/>
  <c r="N1029" i="22"/>
  <c r="N1030" i="22"/>
  <c r="N1031" i="22"/>
  <c r="N1032" i="22"/>
  <c r="N1033" i="22"/>
  <c r="N1034" i="22"/>
  <c r="N1035" i="22"/>
  <c r="N1036" i="22"/>
  <c r="N1037" i="22"/>
  <c r="N1038" i="22"/>
  <c r="N1039" i="22"/>
  <c r="N1040" i="22"/>
  <c r="N1041" i="22"/>
  <c r="N1042" i="22"/>
  <c r="N1043" i="22"/>
  <c r="N1044" i="22"/>
  <c r="N1045" i="22"/>
  <c r="N1046" i="22"/>
  <c r="N1047" i="22"/>
  <c r="N1048" i="22"/>
  <c r="N1049" i="22"/>
  <c r="N1050" i="22"/>
  <c r="N1051" i="22"/>
  <c r="N1052" i="22"/>
  <c r="N1053" i="22"/>
  <c r="N1054" i="22"/>
  <c r="N1055" i="22"/>
  <c r="N1056" i="22"/>
  <c r="N1057" i="22"/>
  <c r="N1058" i="22"/>
  <c r="N1059" i="22"/>
  <c r="N1060" i="22"/>
  <c r="N1061" i="22"/>
  <c r="N1062" i="22"/>
  <c r="N1063" i="22"/>
  <c r="N1064" i="22"/>
  <c r="N1065" i="22"/>
  <c r="N1066" i="22"/>
  <c r="N1067" i="22"/>
  <c r="N1068" i="22"/>
  <c r="N1069" i="22"/>
  <c r="N1070" i="22"/>
  <c r="N1071" i="22"/>
  <c r="N1072" i="22"/>
  <c r="N1073" i="22"/>
  <c r="N1074" i="22"/>
  <c r="N1075" i="22"/>
  <c r="N1076" i="22"/>
  <c r="N1077" i="22"/>
  <c r="N1078" i="22"/>
  <c r="N1079" i="22"/>
  <c r="N1080" i="22"/>
  <c r="N1081" i="22"/>
  <c r="N1082" i="22"/>
  <c r="N1083" i="22"/>
  <c r="N1084" i="22"/>
  <c r="N1085" i="22"/>
  <c r="N1086" i="22"/>
  <c r="N1087" i="22"/>
  <c r="N1088" i="22"/>
  <c r="N1089" i="22"/>
  <c r="N1090" i="22"/>
  <c r="N1091" i="22"/>
  <c r="N1092" i="22"/>
  <c r="N1093" i="22"/>
  <c r="N1094" i="22"/>
  <c r="N1095" i="22"/>
  <c r="N1096" i="22"/>
  <c r="N1097" i="22"/>
  <c r="N1098" i="22"/>
  <c r="N1099" i="22"/>
  <c r="N1100" i="22"/>
  <c r="N1101" i="22"/>
  <c r="N1102" i="22"/>
  <c r="N1103" i="22"/>
  <c r="N1104" i="22"/>
  <c r="N1105" i="22"/>
  <c r="N1106" i="22"/>
  <c r="N1107" i="22"/>
  <c r="N1108" i="22"/>
  <c r="N1109" i="22"/>
  <c r="N1110" i="22"/>
  <c r="N1111" i="22"/>
  <c r="N1112" i="22"/>
  <c r="N1113" i="22"/>
  <c r="N1114" i="22"/>
  <c r="N1115" i="22"/>
  <c r="N1116" i="22"/>
  <c r="N1117" i="22"/>
  <c r="N1118" i="22"/>
  <c r="N1119" i="22"/>
  <c r="N1120" i="22"/>
  <c r="N1121" i="22"/>
  <c r="N1122" i="22"/>
  <c r="N1123" i="22"/>
  <c r="N1124" i="22"/>
  <c r="N1125" i="22"/>
  <c r="N1126" i="22"/>
  <c r="N1127" i="22"/>
  <c r="N1128" i="22"/>
  <c r="N1129" i="22"/>
  <c r="N1130" i="22"/>
  <c r="N1131" i="22"/>
  <c r="N1132" i="22"/>
  <c r="N1133" i="22"/>
  <c r="N1134" i="22"/>
  <c r="N1135" i="22"/>
  <c r="N1136" i="22"/>
  <c r="N1137" i="22"/>
  <c r="N1138" i="22"/>
  <c r="N1139" i="22"/>
  <c r="N1140" i="22"/>
  <c r="N1141" i="22"/>
  <c r="N1142" i="22"/>
  <c r="N1143" i="22"/>
  <c r="N1144" i="22"/>
  <c r="N1145" i="22"/>
  <c r="N1146" i="22"/>
  <c r="N1147" i="22"/>
  <c r="N1148" i="22"/>
  <c r="N1149" i="22"/>
  <c r="N1150" i="22"/>
  <c r="N1151" i="22"/>
  <c r="N1152" i="22"/>
  <c r="N1153" i="22"/>
  <c r="N1154" i="22"/>
  <c r="N1155" i="22"/>
  <c r="N2305" i="22"/>
  <c r="N2306" i="22"/>
  <c r="N2307" i="22"/>
  <c r="N2308" i="22"/>
  <c r="N2309" i="22"/>
  <c r="N2310" i="22"/>
  <c r="N2311" i="22"/>
  <c r="N2312" i="22"/>
  <c r="N2313" i="22"/>
  <c r="N2314" i="22"/>
  <c r="N2315" i="22"/>
  <c r="N2316" i="22"/>
  <c r="N2317" i="22"/>
  <c r="N2318" i="22"/>
  <c r="N2319" i="22"/>
  <c r="N2320" i="22"/>
  <c r="N2321" i="22"/>
  <c r="N2322" i="22"/>
  <c r="N2323" i="22"/>
  <c r="N2324" i="22"/>
  <c r="N2325" i="22"/>
  <c r="N2326" i="22"/>
  <c r="N2327" i="22"/>
  <c r="N2328" i="22"/>
  <c r="N2329" i="22"/>
  <c r="N2330" i="22"/>
  <c r="N2331" i="22"/>
  <c r="N2332" i="22"/>
  <c r="N2333" i="22"/>
  <c r="N2334" i="22"/>
  <c r="N2335" i="22"/>
  <c r="N2336" i="22"/>
  <c r="N2337" i="22"/>
  <c r="N2338" i="22"/>
  <c r="N2339" i="22"/>
  <c r="N2340" i="22"/>
  <c r="N2341" i="22"/>
  <c r="N2342" i="22"/>
  <c r="N2343" i="22"/>
  <c r="N2344" i="22"/>
  <c r="N2345" i="22"/>
  <c r="N2346" i="22"/>
  <c r="N2347" i="22"/>
  <c r="N2348" i="22"/>
  <c r="N2349" i="22"/>
  <c r="N2350" i="22"/>
  <c r="N2351" i="22"/>
  <c r="N2352" i="22"/>
  <c r="N2353" i="22"/>
  <c r="N2354" i="22"/>
  <c r="N2355" i="22"/>
  <c r="N2356" i="22"/>
  <c r="N2357" i="22"/>
  <c r="N2358" i="22"/>
  <c r="N2359" i="22"/>
  <c r="N2360" i="22"/>
  <c r="N2361" i="22"/>
  <c r="N2362" i="22"/>
  <c r="N2363" i="22"/>
  <c r="N2364" i="22"/>
  <c r="N2365" i="22"/>
  <c r="N2366" i="22"/>
  <c r="N2367" i="22"/>
  <c r="N2368" i="22"/>
  <c r="N2369" i="22"/>
  <c r="N2370" i="22"/>
  <c r="N2371" i="22"/>
  <c r="N2372" i="22"/>
  <c r="N2373" i="22"/>
  <c r="N2374" i="22"/>
  <c r="N2375" i="22"/>
  <c r="N2376" i="22"/>
  <c r="N2377" i="22"/>
  <c r="N2378" i="22"/>
  <c r="N2379" i="22"/>
  <c r="N2380" i="22"/>
  <c r="N2381" i="22"/>
  <c r="N2382" i="22"/>
  <c r="N2383" i="22"/>
  <c r="N2384" i="22"/>
  <c r="N2385" i="22"/>
  <c r="N2386" i="22"/>
  <c r="N2387" i="22"/>
  <c r="N2388" i="22"/>
  <c r="N2389" i="22"/>
  <c r="N2390" i="22"/>
  <c r="N2391" i="22"/>
  <c r="N2392" i="22"/>
  <c r="N2393" i="22"/>
  <c r="N2394" i="22"/>
  <c r="N2395" i="22"/>
  <c r="N2396" i="22"/>
  <c r="N2397" i="22"/>
  <c r="N2398" i="22"/>
  <c r="N2399" i="22"/>
  <c r="N2400" i="22"/>
  <c r="N2401" i="22"/>
  <c r="N2402" i="22"/>
  <c r="N2403" i="22"/>
  <c r="N2404" i="22"/>
  <c r="N2405" i="22"/>
  <c r="N2406" i="22"/>
  <c r="N2407" i="22"/>
  <c r="N2408" i="22"/>
  <c r="N2409" i="22"/>
  <c r="N2410" i="22"/>
  <c r="N2411" i="22"/>
  <c r="N2412" i="22"/>
  <c r="N2413" i="22"/>
  <c r="N2414" i="22"/>
  <c r="N2415" i="22"/>
  <c r="N2416" i="22"/>
  <c r="N2417" i="22"/>
  <c r="N2418" i="22"/>
  <c r="N2419" i="22"/>
  <c r="N2420" i="22"/>
  <c r="N2421" i="22"/>
  <c r="N2422" i="22"/>
  <c r="N2423" i="22"/>
  <c r="N2424" i="22"/>
  <c r="N2425" i="22"/>
  <c r="N2426" i="22"/>
  <c r="N2427" i="22"/>
  <c r="N2428" i="22"/>
  <c r="N2429" i="22"/>
  <c r="N2430" i="22"/>
  <c r="N2431" i="22"/>
  <c r="N2432" i="22"/>
  <c r="N2433" i="22"/>
  <c r="N2434" i="22"/>
  <c r="N2435" i="22"/>
  <c r="N2436" i="22"/>
  <c r="N2437" i="22"/>
  <c r="N2438" i="22"/>
  <c r="N2439" i="22"/>
  <c r="N2440" i="22"/>
  <c r="N2441" i="22"/>
  <c r="N2442" i="22"/>
  <c r="N2443" i="22"/>
  <c r="N2444" i="22"/>
  <c r="N2445" i="22"/>
  <c r="N2446" i="22"/>
  <c r="N2447" i="22"/>
  <c r="N2448" i="22"/>
  <c r="N2449" i="22"/>
  <c r="N2450" i="22"/>
  <c r="N2451" i="22"/>
  <c r="N2452" i="22"/>
  <c r="N2453" i="22"/>
  <c r="N2454" i="22"/>
  <c r="N2455" i="22"/>
  <c r="N2456" i="22"/>
  <c r="N2457" i="22"/>
  <c r="N2458" i="22"/>
  <c r="N2459" i="22"/>
  <c r="N2460" i="22"/>
  <c r="N2461" i="22"/>
  <c r="N2462" i="22"/>
  <c r="N2463" i="22"/>
  <c r="N2464" i="22"/>
  <c r="N2465" i="22"/>
  <c r="N2466" i="22"/>
  <c r="N2467" i="22"/>
  <c r="N2468" i="22"/>
  <c r="N2469" i="22"/>
  <c r="N2470" i="22"/>
  <c r="N2471" i="22"/>
  <c r="N2472" i="22"/>
  <c r="N2473" i="22"/>
  <c r="N2474" i="22"/>
  <c r="N2475" i="22"/>
  <c r="N2476" i="22"/>
  <c r="N2477" i="22"/>
  <c r="N2478" i="22"/>
  <c r="N2479" i="22"/>
  <c r="N2480" i="22"/>
  <c r="N2481" i="22"/>
  <c r="N2482" i="22"/>
  <c r="N2483" i="22"/>
  <c r="N2484" i="22"/>
  <c r="N2485" i="22"/>
  <c r="N2486" i="22"/>
  <c r="N2487" i="22"/>
  <c r="N2488" i="22"/>
  <c r="N2489" i="22"/>
  <c r="N2490" i="22"/>
  <c r="N2491" i="22"/>
  <c r="N2492" i="22"/>
  <c r="N2493" i="22"/>
  <c r="N2494" i="22"/>
  <c r="N2495" i="22"/>
  <c r="N2496" i="22"/>
  <c r="N2497" i="22"/>
  <c r="N2498" i="22"/>
  <c r="N2499" i="22"/>
  <c r="N2500" i="22"/>
  <c r="N2501" i="22"/>
  <c r="N2502" i="22"/>
  <c r="N2503" i="22"/>
  <c r="N2504" i="22"/>
  <c r="N2505" i="22"/>
  <c r="N2506" i="22"/>
  <c r="N2507" i="22"/>
  <c r="N2508" i="22"/>
  <c r="N2509" i="22"/>
  <c r="N2510" i="22"/>
  <c r="N2511" i="22"/>
  <c r="N2512" i="22"/>
  <c r="N2513" i="22"/>
  <c r="N2514" i="22"/>
  <c r="N2515" i="22"/>
  <c r="N2516" i="22"/>
  <c r="N2517" i="22"/>
  <c r="N2518" i="22"/>
  <c r="N2519" i="22"/>
  <c r="N2520" i="22"/>
  <c r="N2521" i="22"/>
  <c r="N2522" i="22"/>
  <c r="N2523" i="22"/>
  <c r="N2524" i="22"/>
  <c r="N2525" i="22"/>
  <c r="N2526" i="22"/>
  <c r="N2527" i="22"/>
  <c r="N2528" i="22"/>
  <c r="N2529" i="22"/>
  <c r="N2530" i="22"/>
  <c r="N2531" i="22"/>
  <c r="N2532" i="22"/>
  <c r="N2533" i="22"/>
  <c r="N2534" i="22"/>
  <c r="N2535" i="22"/>
  <c r="N2536" i="22"/>
  <c r="N2537" i="22"/>
  <c r="N2538" i="22"/>
  <c r="N2539" i="22"/>
  <c r="N2540" i="22"/>
  <c r="N2541" i="22"/>
  <c r="N2542" i="22"/>
  <c r="N2543" i="22"/>
  <c r="N2544" i="22"/>
  <c r="N2545" i="22"/>
  <c r="N2546" i="22"/>
  <c r="N2547" i="22"/>
  <c r="N2548" i="22"/>
  <c r="N2549" i="22"/>
  <c r="N2550" i="22"/>
  <c r="N2551" i="22"/>
  <c r="N2552" i="22"/>
  <c r="N2553" i="22"/>
  <c r="N2554" i="22"/>
  <c r="N2555" i="22"/>
  <c r="N2556" i="22"/>
  <c r="N2557" i="22"/>
  <c r="N2558" i="22"/>
  <c r="N2559" i="22"/>
  <c r="N2560" i="22"/>
  <c r="N2561" i="22"/>
  <c r="N2562" i="22"/>
  <c r="N2563" i="22"/>
  <c r="N2564" i="22"/>
  <c r="N2565" i="22"/>
  <c r="N2566" i="22"/>
  <c r="N2567" i="22"/>
  <c r="N2568" i="22"/>
  <c r="N2569" i="22"/>
  <c r="N2570" i="22"/>
  <c r="N2571" i="22"/>
  <c r="N2572" i="22"/>
  <c r="N2573" i="22"/>
  <c r="N2574" i="22"/>
  <c r="N2575" i="22"/>
  <c r="N2576" i="22"/>
  <c r="N2577" i="22"/>
  <c r="N2578" i="22"/>
  <c r="N2579" i="22"/>
  <c r="N2580" i="22"/>
  <c r="N2581" i="22"/>
  <c r="N2582" i="22"/>
  <c r="N2583" i="22"/>
  <c r="N2584" i="22"/>
  <c r="N2585" i="22"/>
  <c r="N2586" i="22"/>
  <c r="N2587" i="22"/>
  <c r="N2588" i="22"/>
  <c r="N2589" i="22"/>
  <c r="N2590" i="22"/>
  <c r="N2591" i="22"/>
  <c r="N2592" i="22"/>
  <c r="N2593" i="22"/>
  <c r="N2594" i="22"/>
  <c r="N2595" i="22"/>
  <c r="N2596" i="22"/>
  <c r="N2597" i="22"/>
  <c r="N2598" i="22"/>
  <c r="N2599" i="22"/>
  <c r="N2600" i="22"/>
  <c r="N2601" i="22"/>
  <c r="N2602" i="22"/>
  <c r="N2603" i="22"/>
  <c r="N2604" i="22"/>
  <c r="F1008" i="24"/>
  <c r="H1008" i="24"/>
  <c r="D218" i="24"/>
  <c r="E218" i="24"/>
  <c r="F218" i="24"/>
  <c r="D219" i="24"/>
  <c r="E219" i="24"/>
  <c r="F219" i="24"/>
  <c r="H218" i="24"/>
  <c r="H219" i="24"/>
  <c r="D9" i="24"/>
  <c r="G9" i="24"/>
  <c r="E9" i="24"/>
  <c r="D10" i="24"/>
  <c r="G10" i="24"/>
  <c r="E10" i="24"/>
  <c r="D11" i="24"/>
  <c r="G11" i="24"/>
  <c r="E11" i="24"/>
  <c r="D12" i="24"/>
  <c r="G12" i="24"/>
  <c r="E12" i="24"/>
  <c r="D13" i="24"/>
  <c r="G13" i="24"/>
  <c r="E13" i="24"/>
  <c r="D14" i="24"/>
  <c r="G14" i="24"/>
  <c r="E14" i="24"/>
  <c r="D15" i="24"/>
  <c r="G15" i="24"/>
  <c r="E15" i="24"/>
  <c r="D16" i="24"/>
  <c r="G16" i="24"/>
  <c r="E16" i="24"/>
  <c r="D17" i="24"/>
  <c r="G17" i="24"/>
  <c r="E17" i="24"/>
  <c r="D18" i="24"/>
  <c r="G18" i="24"/>
  <c r="E18" i="24"/>
  <c r="D19" i="24"/>
  <c r="G19" i="24"/>
  <c r="E19" i="24"/>
  <c r="D20" i="24"/>
  <c r="G20" i="24"/>
  <c r="E20" i="24"/>
  <c r="D21" i="24"/>
  <c r="G21" i="24"/>
  <c r="E21" i="24"/>
  <c r="D22" i="24"/>
  <c r="G22" i="24"/>
  <c r="E22" i="24"/>
  <c r="D23" i="24"/>
  <c r="G23" i="24"/>
  <c r="E23" i="24"/>
  <c r="D24" i="24"/>
  <c r="G24" i="24"/>
  <c r="E24" i="24"/>
  <c r="D25" i="24"/>
  <c r="G25" i="24"/>
  <c r="E25" i="24"/>
  <c r="D27" i="24"/>
  <c r="G27" i="24"/>
  <c r="E27" i="24"/>
  <c r="D29" i="24"/>
  <c r="G29" i="24"/>
  <c r="E29" i="24"/>
  <c r="D31" i="24"/>
  <c r="G31" i="24"/>
  <c r="E31" i="24"/>
  <c r="D33" i="24"/>
  <c r="G33" i="24"/>
  <c r="E33" i="24"/>
  <c r="D35" i="24"/>
  <c r="G35" i="24"/>
  <c r="E35" i="24"/>
  <c r="D37" i="24"/>
  <c r="G37" i="24"/>
  <c r="E37" i="24"/>
  <c r="D38" i="24"/>
  <c r="G38" i="24"/>
  <c r="E38" i="24"/>
  <c r="D39" i="24"/>
  <c r="G39" i="24"/>
  <c r="E39" i="24"/>
  <c r="D40" i="24"/>
  <c r="G40" i="24"/>
  <c r="E40" i="24"/>
  <c r="D41" i="24"/>
  <c r="G41" i="24"/>
  <c r="E41" i="24"/>
  <c r="D42" i="24"/>
  <c r="G42" i="24"/>
  <c r="E42" i="24"/>
  <c r="D43" i="24"/>
  <c r="G43" i="24"/>
  <c r="E43" i="24"/>
  <c r="D44" i="24"/>
  <c r="G44" i="24"/>
  <c r="E44" i="24"/>
  <c r="D45" i="24"/>
  <c r="G45" i="24"/>
  <c r="E45" i="24"/>
  <c r="D46" i="24"/>
  <c r="G46" i="24"/>
  <c r="E46" i="24"/>
  <c r="D47" i="24"/>
  <c r="G47" i="24"/>
  <c r="E47" i="24"/>
  <c r="D48" i="24"/>
  <c r="G48" i="24"/>
  <c r="E48" i="24"/>
  <c r="D49" i="24"/>
  <c r="G49" i="24"/>
  <c r="E49" i="24"/>
  <c r="D50" i="24"/>
  <c r="G50" i="24"/>
  <c r="E50" i="24"/>
  <c r="D51" i="24"/>
  <c r="G51" i="24"/>
  <c r="E51" i="24"/>
  <c r="D52" i="24"/>
  <c r="G52" i="24"/>
  <c r="E52" i="24"/>
  <c r="D53" i="24"/>
  <c r="G53" i="24"/>
  <c r="E53" i="24"/>
  <c r="D54" i="24"/>
  <c r="G54" i="24"/>
  <c r="E54" i="24"/>
  <c r="D55" i="24"/>
  <c r="G55" i="24"/>
  <c r="E55" i="24"/>
  <c r="D56" i="24"/>
  <c r="G56" i="24"/>
  <c r="E56" i="24"/>
  <c r="D57" i="24"/>
  <c r="G57" i="24"/>
  <c r="E57" i="24"/>
  <c r="D58" i="24"/>
  <c r="G58" i="24"/>
  <c r="E58" i="24"/>
  <c r="D59" i="24"/>
  <c r="G59" i="24"/>
  <c r="E59" i="24"/>
  <c r="D60" i="24"/>
  <c r="G60" i="24"/>
  <c r="E60" i="24"/>
  <c r="D67" i="24"/>
  <c r="G67" i="24"/>
  <c r="E67" i="24"/>
  <c r="D68" i="24"/>
  <c r="G68" i="24"/>
  <c r="E68" i="24"/>
  <c r="D69" i="24"/>
  <c r="G69" i="24"/>
  <c r="E69" i="24"/>
  <c r="D70" i="24"/>
  <c r="G70" i="24"/>
  <c r="E70" i="24"/>
  <c r="D71" i="24"/>
  <c r="G71" i="24"/>
  <c r="E71" i="24"/>
  <c r="D73" i="24"/>
  <c r="G73" i="24"/>
  <c r="E73" i="24"/>
  <c r="D74" i="24"/>
  <c r="G74" i="24"/>
  <c r="E74" i="24"/>
  <c r="D75" i="24"/>
  <c r="G75" i="24"/>
  <c r="E75" i="24"/>
  <c r="D77" i="24"/>
  <c r="G77" i="24"/>
  <c r="E77" i="24"/>
  <c r="D79" i="24"/>
  <c r="G79" i="24"/>
  <c r="E79" i="24"/>
  <c r="D81" i="24"/>
  <c r="G81" i="24"/>
  <c r="E81" i="24"/>
  <c r="D83" i="24"/>
  <c r="G83" i="24"/>
  <c r="E83" i="24"/>
  <c r="D84" i="24"/>
  <c r="G84" i="24"/>
  <c r="E84" i="24"/>
  <c r="D85" i="24"/>
  <c r="G85" i="24"/>
  <c r="E85" i="24"/>
  <c r="D87" i="24"/>
  <c r="G87" i="24"/>
  <c r="E87" i="24"/>
  <c r="D88" i="24"/>
  <c r="G88" i="24"/>
  <c r="E88" i="24"/>
  <c r="D89" i="24"/>
  <c r="G89" i="24"/>
  <c r="E89" i="24"/>
  <c r="D90" i="24"/>
  <c r="G90" i="24"/>
  <c r="E90" i="24"/>
  <c r="D91" i="24"/>
  <c r="G91" i="24"/>
  <c r="E91" i="24"/>
  <c r="D92" i="24"/>
  <c r="G92" i="24"/>
  <c r="E92" i="24"/>
  <c r="D93" i="24"/>
  <c r="G93" i="24"/>
  <c r="E93" i="24"/>
  <c r="D94" i="24"/>
  <c r="G94" i="24"/>
  <c r="E94" i="24"/>
  <c r="D95" i="24"/>
  <c r="G95" i="24"/>
  <c r="E95" i="24"/>
  <c r="D96" i="24"/>
  <c r="G96" i="24"/>
  <c r="E96" i="24"/>
  <c r="D97" i="24"/>
  <c r="G97" i="24"/>
  <c r="E97" i="24"/>
  <c r="D99" i="24"/>
  <c r="G99" i="24"/>
  <c r="E99" i="24"/>
  <c r="D100" i="24"/>
  <c r="G100" i="24"/>
  <c r="E100" i="24"/>
  <c r="D101" i="24"/>
  <c r="G101" i="24"/>
  <c r="E101" i="24"/>
  <c r="D102" i="24"/>
  <c r="G102" i="24"/>
  <c r="E102" i="24"/>
  <c r="D103" i="24"/>
  <c r="G103" i="24"/>
  <c r="E103" i="24"/>
  <c r="D104" i="24"/>
  <c r="G104" i="24"/>
  <c r="E104" i="24"/>
  <c r="D105" i="24"/>
  <c r="G105" i="24"/>
  <c r="E105" i="24"/>
  <c r="D106" i="24"/>
  <c r="G106" i="24"/>
  <c r="E106" i="24"/>
  <c r="D107" i="24"/>
  <c r="G107" i="24"/>
  <c r="E107" i="24"/>
  <c r="D108" i="24"/>
  <c r="G108" i="24"/>
  <c r="E108" i="24"/>
  <c r="D109" i="24"/>
  <c r="G109" i="24"/>
  <c r="E109" i="24"/>
  <c r="D110" i="24"/>
  <c r="G110" i="24"/>
  <c r="E110" i="24"/>
  <c r="D111" i="24"/>
  <c r="G111" i="24"/>
  <c r="E111" i="24"/>
  <c r="D112" i="24"/>
  <c r="G112" i="24"/>
  <c r="E112" i="24"/>
  <c r="D113" i="24"/>
  <c r="G113" i="24"/>
  <c r="E113" i="24"/>
  <c r="D114" i="24"/>
  <c r="G114" i="24"/>
  <c r="E114" i="24"/>
  <c r="D115" i="24"/>
  <c r="G115" i="24"/>
  <c r="E115" i="24"/>
  <c r="D116" i="24"/>
  <c r="G116" i="24"/>
  <c r="E116" i="24"/>
  <c r="D117" i="24"/>
  <c r="G117" i="24"/>
  <c r="E117" i="24"/>
  <c r="D118" i="24"/>
  <c r="G118" i="24"/>
  <c r="E118" i="24"/>
  <c r="D119" i="24"/>
  <c r="G119" i="24"/>
  <c r="E119" i="24"/>
  <c r="D120" i="24"/>
  <c r="G120" i="24"/>
  <c r="E120" i="24"/>
  <c r="D121" i="24"/>
  <c r="G121" i="24"/>
  <c r="E121" i="24"/>
  <c r="D122" i="24"/>
  <c r="G122" i="24"/>
  <c r="E122" i="24"/>
  <c r="D123" i="24"/>
  <c r="G123" i="24"/>
  <c r="E123" i="24"/>
  <c r="D124" i="24"/>
  <c r="G124" i="24"/>
  <c r="E124" i="24"/>
  <c r="D125" i="24"/>
  <c r="G125" i="24"/>
  <c r="E125" i="24"/>
  <c r="D126" i="24"/>
  <c r="G126" i="24"/>
  <c r="E126" i="24"/>
  <c r="D127" i="24"/>
  <c r="G127" i="24"/>
  <c r="E127" i="24"/>
  <c r="D128" i="24"/>
  <c r="G128" i="24"/>
  <c r="E128" i="24"/>
  <c r="D129" i="24"/>
  <c r="G129" i="24"/>
  <c r="E129" i="24"/>
  <c r="D130" i="24"/>
  <c r="G130" i="24"/>
  <c r="E130" i="24"/>
  <c r="D131" i="24"/>
  <c r="G131" i="24"/>
  <c r="E131" i="24"/>
  <c r="D132" i="24"/>
  <c r="G132" i="24"/>
  <c r="E132" i="24"/>
  <c r="D133" i="24"/>
  <c r="G133" i="24"/>
  <c r="E133" i="24"/>
  <c r="D134" i="24"/>
  <c r="G134" i="24"/>
  <c r="E134" i="24"/>
  <c r="D135" i="24"/>
  <c r="G135" i="24"/>
  <c r="E135" i="24"/>
  <c r="D136" i="24"/>
  <c r="G136" i="24"/>
  <c r="E136" i="24"/>
  <c r="D137" i="24"/>
  <c r="G137" i="24"/>
  <c r="E137" i="24"/>
  <c r="D138" i="24"/>
  <c r="G138" i="24"/>
  <c r="E138" i="24"/>
  <c r="D139" i="24"/>
  <c r="G139" i="24"/>
  <c r="E139" i="24"/>
  <c r="D140" i="24"/>
  <c r="G140" i="24"/>
  <c r="E140" i="24"/>
  <c r="D141" i="24"/>
  <c r="G141" i="24"/>
  <c r="E141" i="24"/>
  <c r="D142" i="24"/>
  <c r="G142" i="24"/>
  <c r="E142" i="24"/>
  <c r="D143" i="24"/>
  <c r="G143" i="24"/>
  <c r="E143" i="24"/>
  <c r="D144" i="24"/>
  <c r="G144" i="24"/>
  <c r="E144" i="24"/>
  <c r="D145" i="24"/>
  <c r="G145" i="24"/>
  <c r="E145" i="24"/>
  <c r="D146" i="24"/>
  <c r="G146" i="24"/>
  <c r="E146" i="24"/>
  <c r="D147" i="24"/>
  <c r="G147" i="24"/>
  <c r="E147" i="24"/>
  <c r="D148" i="24"/>
  <c r="G148" i="24"/>
  <c r="E148" i="24"/>
  <c r="D149" i="24"/>
  <c r="G149" i="24"/>
  <c r="E149" i="24"/>
  <c r="D150" i="24"/>
  <c r="G150" i="24"/>
  <c r="E150" i="24"/>
  <c r="D151" i="24"/>
  <c r="G151" i="24"/>
  <c r="E151" i="24"/>
  <c r="D152" i="24"/>
  <c r="G152" i="24"/>
  <c r="E152" i="24"/>
  <c r="D153" i="24"/>
  <c r="G153" i="24"/>
  <c r="E153" i="24"/>
  <c r="D154" i="24"/>
  <c r="G154" i="24"/>
  <c r="E154" i="24"/>
  <c r="D155" i="24"/>
  <c r="G155" i="24"/>
  <c r="E155" i="24"/>
  <c r="D156" i="24"/>
  <c r="G156" i="24"/>
  <c r="E156" i="24"/>
  <c r="D157" i="24"/>
  <c r="G157" i="24"/>
  <c r="E157" i="24"/>
  <c r="D158" i="24"/>
  <c r="G158" i="24"/>
  <c r="E158" i="24"/>
  <c r="D159" i="24"/>
  <c r="G159" i="24"/>
  <c r="E159" i="24"/>
  <c r="D160" i="24"/>
  <c r="G160" i="24"/>
  <c r="E160" i="24"/>
  <c r="D161" i="24"/>
  <c r="G161" i="24"/>
  <c r="E161" i="24"/>
  <c r="D162" i="24"/>
  <c r="G162" i="24"/>
  <c r="E162" i="24"/>
  <c r="D163" i="24"/>
  <c r="G163" i="24"/>
  <c r="E163" i="24"/>
  <c r="D164" i="24"/>
  <c r="G164" i="24"/>
  <c r="E164" i="24"/>
  <c r="D165" i="24"/>
  <c r="G165" i="24"/>
  <c r="E165" i="24"/>
  <c r="D166" i="24"/>
  <c r="G166" i="24"/>
  <c r="E166" i="24"/>
  <c r="D167" i="24"/>
  <c r="G167" i="24"/>
  <c r="E167" i="24"/>
  <c r="D168" i="24"/>
  <c r="G168" i="24"/>
  <c r="E168" i="24"/>
  <c r="D169" i="24"/>
  <c r="G169" i="24"/>
  <c r="E169" i="24"/>
  <c r="D170" i="24"/>
  <c r="G170" i="24"/>
  <c r="E170" i="24"/>
  <c r="D171" i="24"/>
  <c r="G171" i="24"/>
  <c r="E171" i="24"/>
  <c r="D172" i="24"/>
  <c r="G172" i="24"/>
  <c r="E172" i="24"/>
  <c r="D173" i="24"/>
  <c r="G173" i="24"/>
  <c r="E173" i="24"/>
  <c r="D174" i="24"/>
  <c r="G174" i="24"/>
  <c r="E174" i="24"/>
  <c r="D175" i="24"/>
  <c r="G175" i="24"/>
  <c r="E175" i="24"/>
  <c r="D176" i="24"/>
  <c r="G176" i="24"/>
  <c r="E176" i="24"/>
  <c r="D177" i="24"/>
  <c r="G177" i="24"/>
  <c r="E177" i="24"/>
  <c r="D178" i="24"/>
  <c r="G178" i="24"/>
  <c r="E178" i="24"/>
  <c r="D179" i="24"/>
  <c r="G179" i="24"/>
  <c r="E179" i="24"/>
  <c r="D180" i="24"/>
  <c r="G180" i="24"/>
  <c r="E180" i="24"/>
  <c r="D181" i="24"/>
  <c r="G181" i="24"/>
  <c r="E181" i="24"/>
  <c r="D182" i="24"/>
  <c r="G182" i="24"/>
  <c r="E182" i="24"/>
  <c r="D183" i="24"/>
  <c r="G183" i="24"/>
  <c r="E183" i="24"/>
  <c r="D184" i="24"/>
  <c r="G184" i="24"/>
  <c r="E184" i="24"/>
  <c r="D185" i="24"/>
  <c r="G185" i="24"/>
  <c r="E185" i="24"/>
  <c r="D186" i="24"/>
  <c r="G186" i="24"/>
  <c r="E186" i="24"/>
  <c r="D187" i="24"/>
  <c r="G187" i="24"/>
  <c r="E187" i="24"/>
  <c r="D188" i="24"/>
  <c r="G188" i="24"/>
  <c r="E188" i="24"/>
  <c r="D189" i="24"/>
  <c r="G189" i="24"/>
  <c r="E189" i="24"/>
  <c r="D190" i="24"/>
  <c r="G190" i="24"/>
  <c r="E190" i="24"/>
  <c r="D191" i="24"/>
  <c r="G191" i="24"/>
  <c r="E191" i="24"/>
  <c r="D192" i="24"/>
  <c r="G192" i="24"/>
  <c r="E192" i="24"/>
  <c r="D193" i="24"/>
  <c r="G193" i="24"/>
  <c r="E193" i="24"/>
  <c r="D194" i="24"/>
  <c r="G194" i="24"/>
  <c r="E194" i="24"/>
  <c r="D195" i="24"/>
  <c r="G195" i="24"/>
  <c r="E195" i="24"/>
  <c r="D196" i="24"/>
  <c r="G196" i="24"/>
  <c r="E196" i="24"/>
  <c r="D197" i="24"/>
  <c r="G197" i="24"/>
  <c r="E197" i="24"/>
  <c r="D198" i="24"/>
  <c r="G198" i="24"/>
  <c r="E198" i="24"/>
  <c r="D199" i="24"/>
  <c r="G199" i="24"/>
  <c r="E199" i="24"/>
  <c r="D200" i="24"/>
  <c r="G200" i="24"/>
  <c r="E200" i="24"/>
  <c r="D201" i="24"/>
  <c r="G201" i="24"/>
  <c r="E201" i="24"/>
  <c r="D202" i="24"/>
  <c r="G202" i="24"/>
  <c r="E202" i="24"/>
  <c r="D203" i="24"/>
  <c r="G203" i="24"/>
  <c r="E203" i="24"/>
  <c r="D204" i="24"/>
  <c r="G204" i="24"/>
  <c r="E204" i="24"/>
  <c r="D205" i="24"/>
  <c r="G205" i="24"/>
  <c r="E205" i="24"/>
  <c r="D206" i="24"/>
  <c r="G206" i="24"/>
  <c r="E206" i="24"/>
  <c r="D207" i="24"/>
  <c r="G207" i="24"/>
  <c r="E207" i="24"/>
  <c r="D208" i="24"/>
  <c r="G208" i="24"/>
  <c r="E208" i="24"/>
  <c r="D209" i="24"/>
  <c r="G209" i="24"/>
  <c r="E209" i="24"/>
  <c r="D210" i="24"/>
  <c r="G210" i="24"/>
  <c r="E210" i="24"/>
  <c r="D211" i="24"/>
  <c r="G211" i="24"/>
  <c r="E211" i="24"/>
  <c r="D212" i="24"/>
  <c r="G212" i="24"/>
  <c r="E212" i="24"/>
  <c r="D213" i="24"/>
  <c r="G213" i="24"/>
  <c r="E213" i="24"/>
  <c r="D214" i="24"/>
  <c r="G214" i="24"/>
  <c r="E214" i="24"/>
  <c r="D215" i="24"/>
  <c r="G215" i="24"/>
  <c r="E215" i="24"/>
  <c r="D216" i="24"/>
  <c r="G216" i="24"/>
  <c r="E216" i="24"/>
  <c r="D217" i="24"/>
  <c r="G217" i="24"/>
  <c r="E217" i="24"/>
  <c r="D220" i="24"/>
  <c r="G220" i="24"/>
  <c r="E220" i="24"/>
  <c r="D221" i="24"/>
  <c r="G221" i="24"/>
  <c r="E221" i="24"/>
  <c r="D222" i="24"/>
  <c r="G222" i="24"/>
  <c r="E222" i="24"/>
  <c r="D223" i="24"/>
  <c r="G223" i="24"/>
  <c r="E223" i="24"/>
  <c r="D224" i="24"/>
  <c r="G224" i="24"/>
  <c r="E224" i="24"/>
  <c r="D225" i="24"/>
  <c r="G225" i="24"/>
  <c r="E225" i="24"/>
  <c r="D226" i="24"/>
  <c r="G226" i="24"/>
  <c r="E226" i="24"/>
  <c r="D228" i="24"/>
  <c r="G228" i="24"/>
  <c r="E228" i="24"/>
  <c r="D229" i="24"/>
  <c r="G229" i="24"/>
  <c r="E229" i="24"/>
  <c r="D230" i="24"/>
  <c r="G230" i="24"/>
  <c r="E230" i="24"/>
  <c r="D231" i="24"/>
  <c r="G231" i="24"/>
  <c r="E231" i="24"/>
  <c r="D232" i="24"/>
  <c r="G232" i="24"/>
  <c r="E232" i="24"/>
  <c r="D233" i="24"/>
  <c r="G233" i="24"/>
  <c r="E233" i="24"/>
  <c r="D234" i="24"/>
  <c r="G234" i="24"/>
  <c r="E234" i="24"/>
  <c r="D235" i="24"/>
  <c r="G235" i="24"/>
  <c r="E235" i="24"/>
  <c r="D236" i="24"/>
  <c r="G236" i="24"/>
  <c r="E236" i="24"/>
  <c r="D237" i="24"/>
  <c r="G237" i="24"/>
  <c r="E237" i="24"/>
  <c r="D238" i="24"/>
  <c r="G238" i="24"/>
  <c r="E238" i="24"/>
  <c r="D239" i="24"/>
  <c r="G239" i="24"/>
  <c r="E239" i="24"/>
  <c r="D240" i="24"/>
  <c r="G240" i="24"/>
  <c r="E240" i="24"/>
  <c r="D241" i="24"/>
  <c r="G241" i="24"/>
  <c r="E241" i="24"/>
  <c r="D242" i="24"/>
  <c r="G242" i="24"/>
  <c r="E242" i="24"/>
  <c r="D243" i="24"/>
  <c r="G243" i="24"/>
  <c r="E243" i="24"/>
  <c r="D244" i="24"/>
  <c r="G244" i="24"/>
  <c r="E244" i="24"/>
  <c r="D245" i="24"/>
  <c r="G245" i="24"/>
  <c r="E245" i="24"/>
  <c r="D246" i="24"/>
  <c r="G246" i="24"/>
  <c r="E246" i="24"/>
  <c r="D247" i="24"/>
  <c r="G247" i="24"/>
  <c r="E247" i="24"/>
  <c r="D248" i="24"/>
  <c r="G248" i="24"/>
  <c r="E248" i="24"/>
  <c r="D249" i="24"/>
  <c r="G249" i="24"/>
  <c r="E249" i="24"/>
  <c r="D250" i="24"/>
  <c r="G250" i="24"/>
  <c r="E250" i="24"/>
  <c r="D251" i="24"/>
  <c r="G251" i="24"/>
  <c r="E251" i="24"/>
  <c r="D252" i="24"/>
  <c r="G252" i="24"/>
  <c r="E252" i="24"/>
  <c r="D253" i="24"/>
  <c r="G253" i="24"/>
  <c r="E253" i="24"/>
  <c r="D254" i="24"/>
  <c r="G254" i="24"/>
  <c r="E254" i="24"/>
  <c r="D255" i="24"/>
  <c r="G255" i="24"/>
  <c r="E255" i="24"/>
  <c r="D256" i="24"/>
  <c r="G256" i="24"/>
  <c r="E256" i="24"/>
  <c r="D257" i="24"/>
  <c r="G257" i="24"/>
  <c r="E257" i="24"/>
  <c r="D258" i="24"/>
  <c r="G258" i="24"/>
  <c r="E258" i="24"/>
  <c r="D259" i="24"/>
  <c r="G259" i="24"/>
  <c r="E259" i="24"/>
  <c r="D260" i="24"/>
  <c r="G260" i="24"/>
  <c r="E260" i="24"/>
  <c r="D261" i="24"/>
  <c r="G261" i="24"/>
  <c r="E261" i="24"/>
  <c r="D262" i="24"/>
  <c r="G262" i="24"/>
  <c r="E262" i="24"/>
  <c r="D263" i="24"/>
  <c r="G263" i="24"/>
  <c r="E263" i="24"/>
  <c r="D264" i="24"/>
  <c r="G264" i="24"/>
  <c r="E264" i="24"/>
  <c r="D265" i="24"/>
  <c r="G265" i="24"/>
  <c r="E265" i="24"/>
  <c r="D266" i="24"/>
  <c r="G266" i="24"/>
  <c r="E266" i="24"/>
  <c r="D267" i="24"/>
  <c r="G267" i="24"/>
  <c r="E267" i="24"/>
  <c r="D268" i="24"/>
  <c r="G268" i="24"/>
  <c r="E268" i="24"/>
  <c r="D269" i="24"/>
  <c r="G269" i="24"/>
  <c r="E269" i="24"/>
  <c r="D270" i="24"/>
  <c r="G270" i="24"/>
  <c r="E270" i="24"/>
  <c r="D271" i="24"/>
  <c r="G271" i="24"/>
  <c r="E271" i="24"/>
  <c r="D272" i="24"/>
  <c r="G272" i="24"/>
  <c r="E272" i="24"/>
  <c r="D273" i="24"/>
  <c r="G273" i="24"/>
  <c r="E273" i="24"/>
  <c r="D274" i="24"/>
  <c r="G274" i="24"/>
  <c r="E274" i="24"/>
  <c r="D275" i="24"/>
  <c r="G275" i="24"/>
  <c r="E275" i="24"/>
  <c r="D276" i="24"/>
  <c r="G276" i="24"/>
  <c r="E276" i="24"/>
  <c r="D277" i="24"/>
  <c r="G277" i="24"/>
  <c r="E277" i="24"/>
  <c r="D278" i="24"/>
  <c r="G278" i="24"/>
  <c r="E278" i="24"/>
  <c r="D279" i="24"/>
  <c r="G279" i="24"/>
  <c r="E279" i="24"/>
  <c r="D280" i="24"/>
  <c r="G280" i="24"/>
  <c r="E280" i="24"/>
  <c r="D281" i="24"/>
  <c r="G281" i="24"/>
  <c r="E281" i="24"/>
  <c r="D282" i="24"/>
  <c r="G282" i="24"/>
  <c r="E282" i="24"/>
  <c r="D283" i="24"/>
  <c r="G283" i="24"/>
  <c r="E283" i="24"/>
  <c r="D284" i="24"/>
  <c r="G284" i="24"/>
  <c r="E284" i="24"/>
  <c r="D285" i="24"/>
  <c r="G285" i="24"/>
  <c r="E285" i="24"/>
  <c r="D286" i="24"/>
  <c r="G286" i="24"/>
  <c r="E286" i="24"/>
  <c r="D287" i="24"/>
  <c r="G287" i="24"/>
  <c r="E287" i="24"/>
  <c r="D288" i="24"/>
  <c r="G288" i="24"/>
  <c r="E288" i="24"/>
  <c r="D290" i="24"/>
  <c r="G290" i="24"/>
  <c r="E290" i="24"/>
  <c r="D292" i="24"/>
  <c r="E292" i="24"/>
  <c r="D294" i="24"/>
  <c r="G294" i="24"/>
  <c r="E294" i="24"/>
  <c r="D295" i="24"/>
  <c r="G295" i="24"/>
  <c r="E295" i="24"/>
  <c r="D296" i="24"/>
  <c r="G296" i="24"/>
  <c r="E296" i="24"/>
  <c r="D298" i="24"/>
  <c r="G298" i="24"/>
  <c r="E298" i="24"/>
  <c r="D299" i="24"/>
  <c r="G299" i="24"/>
  <c r="E299" i="24"/>
  <c r="D300" i="24"/>
  <c r="G300" i="24"/>
  <c r="E300" i="24"/>
  <c r="D301" i="24"/>
  <c r="G301" i="24"/>
  <c r="E301" i="24"/>
  <c r="D302" i="24"/>
  <c r="G302" i="24"/>
  <c r="E302" i="24"/>
  <c r="D303" i="24"/>
  <c r="G303" i="24"/>
  <c r="E303" i="24"/>
  <c r="D304" i="24"/>
  <c r="G304" i="24"/>
  <c r="E304" i="24"/>
  <c r="D305" i="24"/>
  <c r="G305" i="24"/>
  <c r="E305" i="24"/>
  <c r="D306" i="24"/>
  <c r="G306" i="24"/>
  <c r="E306" i="24"/>
  <c r="D307" i="24"/>
  <c r="G307" i="24"/>
  <c r="E307" i="24"/>
  <c r="D308" i="24"/>
  <c r="G308" i="24"/>
  <c r="E308" i="24"/>
  <c r="D309" i="24"/>
  <c r="G309" i="24"/>
  <c r="E309" i="24"/>
  <c r="D310" i="24"/>
  <c r="G310" i="24"/>
  <c r="E310" i="24"/>
  <c r="D311" i="24"/>
  <c r="G311" i="24"/>
  <c r="E311" i="24"/>
  <c r="D312" i="24"/>
  <c r="G312" i="24"/>
  <c r="E312" i="24"/>
  <c r="D313" i="24"/>
  <c r="G313" i="24"/>
  <c r="E313" i="24"/>
  <c r="D314" i="24"/>
  <c r="G314" i="24"/>
  <c r="E314" i="24"/>
  <c r="D315" i="24"/>
  <c r="G315" i="24"/>
  <c r="E315" i="24"/>
  <c r="D316" i="24"/>
  <c r="G316" i="24"/>
  <c r="E316" i="24"/>
  <c r="D317" i="24"/>
  <c r="G317" i="24"/>
  <c r="E317" i="24"/>
  <c r="D318" i="24"/>
  <c r="G318" i="24"/>
  <c r="E318" i="24"/>
  <c r="D319" i="24"/>
  <c r="G319" i="24"/>
  <c r="E319" i="24"/>
  <c r="D320" i="24"/>
  <c r="G320" i="24"/>
  <c r="E320" i="24"/>
  <c r="D321" i="24"/>
  <c r="G321" i="24"/>
  <c r="E321" i="24"/>
  <c r="D322" i="24"/>
  <c r="G322" i="24"/>
  <c r="E322" i="24"/>
  <c r="D323" i="24"/>
  <c r="G323" i="24"/>
  <c r="E323" i="24"/>
  <c r="D324" i="24"/>
  <c r="G324" i="24"/>
  <c r="E324" i="24"/>
  <c r="D325" i="24"/>
  <c r="G325" i="24"/>
  <c r="E325" i="24"/>
  <c r="D326" i="24"/>
  <c r="G326" i="24"/>
  <c r="E326" i="24"/>
  <c r="D327" i="24"/>
  <c r="G327" i="24"/>
  <c r="E327" i="24"/>
  <c r="D328" i="24"/>
  <c r="G328" i="24"/>
  <c r="E328" i="24"/>
  <c r="D329" i="24"/>
  <c r="G329" i="24"/>
  <c r="E329" i="24"/>
  <c r="D330" i="24"/>
  <c r="G330" i="24"/>
  <c r="E330" i="24"/>
  <c r="D331" i="24"/>
  <c r="G331" i="24"/>
  <c r="E331" i="24"/>
  <c r="D332" i="24"/>
  <c r="G332" i="24"/>
  <c r="E332" i="24"/>
  <c r="D333" i="24"/>
  <c r="G333" i="24"/>
  <c r="E333" i="24"/>
  <c r="D334" i="24"/>
  <c r="G334" i="24"/>
  <c r="E334" i="24"/>
  <c r="D335" i="24"/>
  <c r="G335" i="24"/>
  <c r="E335" i="24"/>
  <c r="D336" i="24"/>
  <c r="G336" i="24"/>
  <c r="E336" i="24"/>
  <c r="D337" i="24"/>
  <c r="G337" i="24"/>
  <c r="E337" i="24"/>
  <c r="D338" i="24"/>
  <c r="G338" i="24"/>
  <c r="E338" i="24"/>
  <c r="D339" i="24"/>
  <c r="G339" i="24"/>
  <c r="E339" i="24"/>
  <c r="D340" i="24"/>
  <c r="G340" i="24"/>
  <c r="E340" i="24"/>
  <c r="D341" i="24"/>
  <c r="G341" i="24"/>
  <c r="E341" i="24"/>
  <c r="D342" i="24"/>
  <c r="G342" i="24"/>
  <c r="E342" i="24"/>
  <c r="D343" i="24"/>
  <c r="G343" i="24"/>
  <c r="E343" i="24"/>
  <c r="D344" i="24"/>
  <c r="G344" i="24"/>
  <c r="E344" i="24"/>
  <c r="D345" i="24"/>
  <c r="G345" i="24"/>
  <c r="E345" i="24"/>
  <c r="D346" i="24"/>
  <c r="G346" i="24"/>
  <c r="E346" i="24"/>
  <c r="D347" i="24"/>
  <c r="G347" i="24"/>
  <c r="E347" i="24"/>
  <c r="D348" i="24"/>
  <c r="G348" i="24"/>
  <c r="E348" i="24"/>
  <c r="D349" i="24"/>
  <c r="G349" i="24"/>
  <c r="E349" i="24"/>
  <c r="D350" i="24"/>
  <c r="G350" i="24"/>
  <c r="E350" i="24"/>
  <c r="D351" i="24"/>
  <c r="G351" i="24"/>
  <c r="E351" i="24"/>
  <c r="D352" i="24"/>
  <c r="G352" i="24"/>
  <c r="E352" i="24"/>
  <c r="D353" i="24"/>
  <c r="G353" i="24"/>
  <c r="E353" i="24"/>
  <c r="D354" i="24"/>
  <c r="G354" i="24"/>
  <c r="E354" i="24"/>
  <c r="D355" i="24"/>
  <c r="G355" i="24"/>
  <c r="E355" i="24"/>
  <c r="D356" i="24"/>
  <c r="E356" i="24"/>
  <c r="D359" i="24"/>
  <c r="G359" i="24"/>
  <c r="E359" i="24"/>
  <c r="D360" i="24"/>
  <c r="G360" i="24"/>
  <c r="E360" i="24"/>
  <c r="D361" i="24"/>
  <c r="G361" i="24"/>
  <c r="E361" i="24"/>
  <c r="D362" i="24"/>
  <c r="G362" i="24"/>
  <c r="E362" i="24"/>
  <c r="D363" i="24"/>
  <c r="G363" i="24"/>
  <c r="E363" i="24"/>
  <c r="D364" i="24"/>
  <c r="G364" i="24"/>
  <c r="E364" i="24"/>
  <c r="D365" i="24"/>
  <c r="G365" i="24"/>
  <c r="E365" i="24"/>
  <c r="D366" i="24"/>
  <c r="G366" i="24"/>
  <c r="E366" i="24"/>
  <c r="D367" i="24"/>
  <c r="G367" i="24"/>
  <c r="E367" i="24"/>
  <c r="D368" i="24"/>
  <c r="G368" i="24"/>
  <c r="E368" i="24"/>
  <c r="D369" i="24"/>
  <c r="G369" i="24"/>
  <c r="E369" i="24"/>
  <c r="D370" i="24"/>
  <c r="G370" i="24"/>
  <c r="E370" i="24"/>
  <c r="D371" i="24"/>
  <c r="G371" i="24"/>
  <c r="E371" i="24"/>
  <c r="D372" i="24"/>
  <c r="G372" i="24"/>
  <c r="E372" i="24"/>
  <c r="D373" i="24"/>
  <c r="G373" i="24"/>
  <c r="E373" i="24"/>
  <c r="D374" i="24"/>
  <c r="G374" i="24"/>
  <c r="E374" i="24"/>
  <c r="D375" i="24"/>
  <c r="G375" i="24"/>
  <c r="E375" i="24"/>
  <c r="D376" i="24"/>
  <c r="G376" i="24"/>
  <c r="E376" i="24"/>
  <c r="D377" i="24"/>
  <c r="G377" i="24"/>
  <c r="E377" i="24"/>
  <c r="D378" i="24"/>
  <c r="G378" i="24"/>
  <c r="E378" i="24"/>
  <c r="D379" i="24"/>
  <c r="G379" i="24"/>
  <c r="E379" i="24"/>
  <c r="D380" i="24"/>
  <c r="G380" i="24"/>
  <c r="E380" i="24"/>
  <c r="D381" i="24"/>
  <c r="G381" i="24"/>
  <c r="E381" i="24"/>
  <c r="D382" i="24"/>
  <c r="G382" i="24"/>
  <c r="E382" i="24"/>
  <c r="D383" i="24"/>
  <c r="G383" i="24"/>
  <c r="E383" i="24"/>
  <c r="D384" i="24"/>
  <c r="G384" i="24"/>
  <c r="E384" i="24"/>
  <c r="D385" i="24"/>
  <c r="G385" i="24"/>
  <c r="E385" i="24"/>
  <c r="D386" i="24"/>
  <c r="G386" i="24"/>
  <c r="E386" i="24"/>
  <c r="D387" i="24"/>
  <c r="G387" i="24"/>
  <c r="E387" i="24"/>
  <c r="D388" i="24"/>
  <c r="G388" i="24"/>
  <c r="E388" i="24"/>
  <c r="D389" i="24"/>
  <c r="G389" i="24"/>
  <c r="E389" i="24"/>
  <c r="D390" i="24"/>
  <c r="G390" i="24"/>
  <c r="E390" i="24"/>
  <c r="D391" i="24"/>
  <c r="G391" i="24"/>
  <c r="E391" i="24"/>
  <c r="D392" i="24"/>
  <c r="G392" i="24"/>
  <c r="E392" i="24"/>
  <c r="D393" i="24"/>
  <c r="G393" i="24"/>
  <c r="E393" i="24"/>
  <c r="D394" i="24"/>
  <c r="G394" i="24"/>
  <c r="E394" i="24"/>
  <c r="D395" i="24"/>
  <c r="G395" i="24"/>
  <c r="E395" i="24"/>
  <c r="D396" i="24"/>
  <c r="G396" i="24"/>
  <c r="E396" i="24"/>
  <c r="D397" i="24"/>
  <c r="G397" i="24"/>
  <c r="E397" i="24"/>
  <c r="D398" i="24"/>
  <c r="G398" i="24"/>
  <c r="E398" i="24"/>
  <c r="D399" i="24"/>
  <c r="G399" i="24"/>
  <c r="E399" i="24"/>
  <c r="D401" i="24"/>
  <c r="G401" i="24"/>
  <c r="E401" i="24"/>
  <c r="D402" i="24"/>
  <c r="G402" i="24"/>
  <c r="E402" i="24"/>
  <c r="D403" i="24"/>
  <c r="G403" i="24"/>
  <c r="E403" i="24"/>
  <c r="D404" i="24"/>
  <c r="G404" i="24"/>
  <c r="E404" i="24"/>
  <c r="D406" i="24"/>
  <c r="G406" i="24"/>
  <c r="E406" i="24"/>
  <c r="D407" i="24"/>
  <c r="G407" i="24"/>
  <c r="E407" i="24"/>
  <c r="D408" i="24"/>
  <c r="G408" i="24"/>
  <c r="E408" i="24"/>
  <c r="D409" i="24"/>
  <c r="G409" i="24"/>
  <c r="E409" i="24"/>
  <c r="D412" i="24"/>
  <c r="G412" i="24"/>
  <c r="E412" i="24"/>
  <c r="D413" i="24"/>
  <c r="G413" i="24"/>
  <c r="E413" i="24"/>
  <c r="D414" i="24"/>
  <c r="G414" i="24"/>
  <c r="E414" i="24"/>
  <c r="D415" i="24"/>
  <c r="G415" i="24"/>
  <c r="E415" i="24"/>
  <c r="D417" i="24"/>
  <c r="G417" i="24"/>
  <c r="E417" i="24"/>
  <c r="D418" i="24"/>
  <c r="G418" i="24"/>
  <c r="E418" i="24"/>
  <c r="D419" i="24"/>
  <c r="G419" i="24"/>
  <c r="E419" i="24"/>
  <c r="D420" i="24"/>
  <c r="G420" i="24"/>
  <c r="E420" i="24"/>
  <c r="D421" i="24"/>
  <c r="G421" i="24"/>
  <c r="E421" i="24"/>
  <c r="D422" i="24"/>
  <c r="G422" i="24"/>
  <c r="E422" i="24"/>
  <c r="D423" i="24"/>
  <c r="G423" i="24"/>
  <c r="E423" i="24"/>
  <c r="D424" i="24"/>
  <c r="G424" i="24"/>
  <c r="E424" i="24"/>
  <c r="D426" i="24"/>
  <c r="G426" i="24"/>
  <c r="E426" i="24"/>
  <c r="D427" i="24"/>
  <c r="G427" i="24"/>
  <c r="E427" i="24"/>
  <c r="D428" i="24"/>
  <c r="G428" i="24"/>
  <c r="E428" i="24"/>
  <c r="D429" i="24"/>
  <c r="G429" i="24"/>
  <c r="E429" i="24"/>
  <c r="D430" i="24"/>
  <c r="G430" i="24"/>
  <c r="E430" i="24"/>
  <c r="D431" i="24"/>
  <c r="G431" i="24"/>
  <c r="E431" i="24"/>
  <c r="D432" i="24"/>
  <c r="G432" i="24"/>
  <c r="E432" i="24"/>
  <c r="D433" i="24"/>
  <c r="G433" i="24"/>
  <c r="E433" i="24"/>
  <c r="D434" i="24"/>
  <c r="G434" i="24"/>
  <c r="E434" i="24"/>
  <c r="D435" i="24"/>
  <c r="G435" i="24"/>
  <c r="E435" i="24"/>
  <c r="D436" i="24"/>
  <c r="G436" i="24"/>
  <c r="E436" i="24"/>
  <c r="D437" i="24"/>
  <c r="G437" i="24"/>
  <c r="E437" i="24"/>
  <c r="D438" i="24"/>
  <c r="G438" i="24"/>
  <c r="E438" i="24"/>
  <c r="D439" i="24"/>
  <c r="G439" i="24"/>
  <c r="E439" i="24"/>
  <c r="D440" i="24"/>
  <c r="G440" i="24"/>
  <c r="E440" i="24"/>
  <c r="D441" i="24"/>
  <c r="G441" i="24"/>
  <c r="E441" i="24"/>
  <c r="D442" i="24"/>
  <c r="G442" i="24"/>
  <c r="E442" i="24"/>
  <c r="D443" i="24"/>
  <c r="G443" i="24"/>
  <c r="E443" i="24"/>
  <c r="D444" i="24"/>
  <c r="G444" i="24"/>
  <c r="E444" i="24"/>
  <c r="D445" i="24"/>
  <c r="G445" i="24"/>
  <c r="E445" i="24"/>
  <c r="D446" i="24"/>
  <c r="G446" i="24"/>
  <c r="E446" i="24"/>
  <c r="D447" i="24"/>
  <c r="G447" i="24"/>
  <c r="E447" i="24"/>
  <c r="D448" i="24"/>
  <c r="G448" i="24"/>
  <c r="E448" i="24"/>
  <c r="D449" i="24"/>
  <c r="G449" i="24"/>
  <c r="E449" i="24"/>
  <c r="D450" i="24"/>
  <c r="G450" i="24"/>
  <c r="E450" i="24"/>
  <c r="D451" i="24"/>
  <c r="G451" i="24"/>
  <c r="E451" i="24"/>
  <c r="D452" i="24"/>
  <c r="G452" i="24"/>
  <c r="E452" i="24"/>
  <c r="D453" i="24"/>
  <c r="G453" i="24"/>
  <c r="E453" i="24"/>
  <c r="D454" i="24"/>
  <c r="G454" i="24"/>
  <c r="E454" i="24"/>
  <c r="D455" i="24"/>
  <c r="G455" i="24"/>
  <c r="E455" i="24"/>
  <c r="D456" i="24"/>
  <c r="G456" i="24"/>
  <c r="E456" i="24"/>
  <c r="D457" i="24"/>
  <c r="G457" i="24"/>
  <c r="E457" i="24"/>
  <c r="D458" i="24"/>
  <c r="G458" i="24"/>
  <c r="E458" i="24"/>
  <c r="D459" i="24"/>
  <c r="G459" i="24"/>
  <c r="E459" i="24"/>
  <c r="D460" i="24"/>
  <c r="G460" i="24"/>
  <c r="E460" i="24"/>
  <c r="D461" i="24"/>
  <c r="G461" i="24"/>
  <c r="E461" i="24"/>
  <c r="D462" i="24"/>
  <c r="G462" i="24"/>
  <c r="E462" i="24"/>
  <c r="D463" i="24"/>
  <c r="G463" i="24"/>
  <c r="E463" i="24"/>
  <c r="D464" i="24"/>
  <c r="G464" i="24"/>
  <c r="E464" i="24"/>
  <c r="D465" i="24"/>
  <c r="G465" i="24"/>
  <c r="E465" i="24"/>
  <c r="D466" i="24"/>
  <c r="G466" i="24"/>
  <c r="E466" i="24"/>
  <c r="D467" i="24"/>
  <c r="G467" i="24"/>
  <c r="E467" i="24"/>
  <c r="D468" i="24"/>
  <c r="G468" i="24"/>
  <c r="E468" i="24"/>
  <c r="D469" i="24"/>
  <c r="G469" i="24"/>
  <c r="E469" i="24"/>
  <c r="D470" i="24"/>
  <c r="G470" i="24"/>
  <c r="E470" i="24"/>
  <c r="D471" i="24"/>
  <c r="G471" i="24"/>
  <c r="E471" i="24"/>
  <c r="D474" i="24"/>
  <c r="G474" i="24"/>
  <c r="E474" i="24"/>
  <c r="D477" i="24"/>
  <c r="G477" i="24"/>
  <c r="E477" i="24"/>
  <c r="D480" i="24"/>
  <c r="G480" i="24"/>
  <c r="E480" i="24"/>
  <c r="D481" i="24"/>
  <c r="G481" i="24"/>
  <c r="E481" i="24"/>
  <c r="D482" i="24"/>
  <c r="G482" i="24"/>
  <c r="E482" i="24"/>
  <c r="D483" i="24"/>
  <c r="G483" i="24"/>
  <c r="E483" i="24"/>
  <c r="D484" i="24"/>
  <c r="G484" i="24"/>
  <c r="E484" i="24"/>
  <c r="D485" i="24"/>
  <c r="G485" i="24"/>
  <c r="E485" i="24"/>
  <c r="D486" i="24"/>
  <c r="G486" i="24"/>
  <c r="E486" i="24"/>
  <c r="D487" i="24"/>
  <c r="G487" i="24"/>
  <c r="E487" i="24"/>
  <c r="D488" i="24"/>
  <c r="G488" i="24"/>
  <c r="E488" i="24"/>
  <c r="D489" i="24"/>
  <c r="G489" i="24"/>
  <c r="E489" i="24"/>
  <c r="D490" i="24"/>
  <c r="G490" i="24"/>
  <c r="E490" i="24"/>
  <c r="D491" i="24"/>
  <c r="G491" i="24"/>
  <c r="E491" i="24"/>
  <c r="D492" i="24"/>
  <c r="G492" i="24"/>
  <c r="E492" i="24"/>
  <c r="D493" i="24"/>
  <c r="G493" i="24"/>
  <c r="E493" i="24"/>
  <c r="D494" i="24"/>
  <c r="G494" i="24"/>
  <c r="E494" i="24"/>
  <c r="D495" i="24"/>
  <c r="G495" i="24"/>
  <c r="E495" i="24"/>
  <c r="D496" i="24"/>
  <c r="G496" i="24"/>
  <c r="E496" i="24"/>
  <c r="D497" i="24"/>
  <c r="G497" i="24"/>
  <c r="E497" i="24"/>
  <c r="D498" i="24"/>
  <c r="G498" i="24"/>
  <c r="E498" i="24"/>
  <c r="D499" i="24"/>
  <c r="G499" i="24"/>
  <c r="E499" i="24"/>
  <c r="D500" i="24"/>
  <c r="G500" i="24"/>
  <c r="E500" i="24"/>
  <c r="D501" i="24"/>
  <c r="G501" i="24"/>
  <c r="E501" i="24"/>
  <c r="D503" i="24"/>
  <c r="G503" i="24"/>
  <c r="E503" i="24"/>
  <c r="D505" i="24"/>
  <c r="G505" i="24"/>
  <c r="E505" i="24"/>
  <c r="D506" i="24"/>
  <c r="G506" i="24"/>
  <c r="E506" i="24"/>
  <c r="D507" i="24"/>
  <c r="G507" i="24"/>
  <c r="E507" i="24"/>
  <c r="D508" i="24"/>
  <c r="G508" i="24"/>
  <c r="E508" i="24"/>
  <c r="D509" i="24"/>
  <c r="G509" i="24"/>
  <c r="E509" i="24"/>
  <c r="D510" i="24"/>
  <c r="G510" i="24"/>
  <c r="E510" i="24"/>
  <c r="D511" i="24"/>
  <c r="G511" i="24"/>
  <c r="E511" i="24"/>
  <c r="D512" i="24"/>
  <c r="G512" i="24"/>
  <c r="E512" i="24"/>
  <c r="D513" i="24"/>
  <c r="G513" i="24"/>
  <c r="E513" i="24"/>
  <c r="D514" i="24"/>
  <c r="G514" i="24"/>
  <c r="E514" i="24"/>
  <c r="D515" i="24"/>
  <c r="G515" i="24"/>
  <c r="E515" i="24"/>
  <c r="D516" i="24"/>
  <c r="G516" i="24"/>
  <c r="E516" i="24"/>
  <c r="D517" i="24"/>
  <c r="G517" i="24"/>
  <c r="E517" i="24"/>
  <c r="D518" i="24"/>
  <c r="G518" i="24"/>
  <c r="E518" i="24"/>
  <c r="D519" i="24"/>
  <c r="G519" i="24"/>
  <c r="E519" i="24"/>
  <c r="D520" i="24"/>
  <c r="G520" i="24"/>
  <c r="E520" i="24"/>
  <c r="D521" i="24"/>
  <c r="G521" i="24"/>
  <c r="E521" i="24"/>
  <c r="D522" i="24"/>
  <c r="G522" i="24"/>
  <c r="E522" i="24"/>
  <c r="D523" i="24"/>
  <c r="G523" i="24"/>
  <c r="E523" i="24"/>
  <c r="D524" i="24"/>
  <c r="G524" i="24"/>
  <c r="E524" i="24"/>
  <c r="D525" i="24"/>
  <c r="G525" i="24"/>
  <c r="E525" i="24"/>
  <c r="D526" i="24"/>
  <c r="G526" i="24"/>
  <c r="E526" i="24"/>
  <c r="D527" i="24"/>
  <c r="G527" i="24"/>
  <c r="E527" i="24"/>
  <c r="D528" i="24"/>
  <c r="G528" i="24"/>
  <c r="E528" i="24"/>
  <c r="D529" i="24"/>
  <c r="G529" i="24"/>
  <c r="E529" i="24"/>
  <c r="D530" i="24"/>
  <c r="G530" i="24"/>
  <c r="E530" i="24"/>
  <c r="D531" i="24"/>
  <c r="G531" i="24"/>
  <c r="E531" i="24"/>
  <c r="D532" i="24"/>
  <c r="G532" i="24"/>
  <c r="E532" i="24"/>
  <c r="D533" i="24"/>
  <c r="G533" i="24"/>
  <c r="E533" i="24"/>
  <c r="D534" i="24"/>
  <c r="G534" i="24"/>
  <c r="E534" i="24"/>
  <c r="D535" i="24"/>
  <c r="G535" i="24"/>
  <c r="E535" i="24"/>
  <c r="D536" i="24"/>
  <c r="G536" i="24"/>
  <c r="E536" i="24"/>
  <c r="D537" i="24"/>
  <c r="G537" i="24"/>
  <c r="E537" i="24"/>
  <c r="D538" i="24"/>
  <c r="G538" i="24"/>
  <c r="E538" i="24"/>
  <c r="D539" i="24"/>
  <c r="G539" i="24"/>
  <c r="E539" i="24"/>
  <c r="D540" i="24"/>
  <c r="G540" i="24"/>
  <c r="E540" i="24"/>
  <c r="D541" i="24"/>
  <c r="G541" i="24"/>
  <c r="E541" i="24"/>
  <c r="D542" i="24"/>
  <c r="G542" i="24"/>
  <c r="E542" i="24"/>
  <c r="D543" i="24"/>
  <c r="G543" i="24"/>
  <c r="E543" i="24"/>
  <c r="D544" i="24"/>
  <c r="G544" i="24"/>
  <c r="E544" i="24"/>
  <c r="D545" i="24"/>
  <c r="G545" i="24"/>
  <c r="E545" i="24"/>
  <c r="D546" i="24"/>
  <c r="G546" i="24"/>
  <c r="E546" i="24"/>
  <c r="D547" i="24"/>
  <c r="G547" i="24"/>
  <c r="E547" i="24"/>
  <c r="D548" i="24"/>
  <c r="G548" i="24"/>
  <c r="E548" i="24"/>
  <c r="D549" i="24"/>
  <c r="G549" i="24"/>
  <c r="E549" i="24"/>
  <c r="D550" i="24"/>
  <c r="G550" i="24"/>
  <c r="E550" i="24"/>
  <c r="D551" i="24"/>
  <c r="G551" i="24"/>
  <c r="E551" i="24"/>
  <c r="D552" i="24"/>
  <c r="G552" i="24"/>
  <c r="E552" i="24"/>
  <c r="D553" i="24"/>
  <c r="G553" i="24"/>
  <c r="E553" i="24"/>
  <c r="D554" i="24"/>
  <c r="G554" i="24"/>
  <c r="E554" i="24"/>
  <c r="D555" i="24"/>
  <c r="G555" i="24"/>
  <c r="E555" i="24"/>
  <c r="D556" i="24"/>
  <c r="G556" i="24"/>
  <c r="E556" i="24"/>
  <c r="D557" i="24"/>
  <c r="G557" i="24"/>
  <c r="E557" i="24"/>
  <c r="D558" i="24"/>
  <c r="G558" i="24"/>
  <c r="E558" i="24"/>
  <c r="D559" i="24"/>
  <c r="G559" i="24"/>
  <c r="E559" i="24"/>
  <c r="D560" i="24"/>
  <c r="G560" i="24"/>
  <c r="E560" i="24"/>
  <c r="D561" i="24"/>
  <c r="G561" i="24"/>
  <c r="E561" i="24"/>
  <c r="D562" i="24"/>
  <c r="G562" i="24"/>
  <c r="E562" i="24"/>
  <c r="D563" i="24"/>
  <c r="G563" i="24"/>
  <c r="E563" i="24"/>
  <c r="D564" i="24"/>
  <c r="G564" i="24"/>
  <c r="E564" i="24"/>
  <c r="D565" i="24"/>
  <c r="G565" i="24"/>
  <c r="E565" i="24"/>
  <c r="D566" i="24"/>
  <c r="G566" i="24"/>
  <c r="E566" i="24"/>
  <c r="D567" i="24"/>
  <c r="G567" i="24"/>
  <c r="E567" i="24"/>
  <c r="D568" i="24"/>
  <c r="G568" i="24"/>
  <c r="E568" i="24"/>
  <c r="D569" i="24"/>
  <c r="G569" i="24"/>
  <c r="E569" i="24"/>
  <c r="D570" i="24"/>
  <c r="G570" i="24"/>
  <c r="E570" i="24"/>
  <c r="D571" i="24"/>
  <c r="G571" i="24"/>
  <c r="E571" i="24"/>
  <c r="D572" i="24"/>
  <c r="G572" i="24"/>
  <c r="E572" i="24"/>
  <c r="D573" i="24"/>
  <c r="G573" i="24"/>
  <c r="E573" i="24"/>
  <c r="D574" i="24"/>
  <c r="G574" i="24"/>
  <c r="E574" i="24"/>
  <c r="D575" i="24"/>
  <c r="G575" i="24"/>
  <c r="E575" i="24"/>
  <c r="D576" i="24"/>
  <c r="G576" i="24"/>
  <c r="E576" i="24"/>
  <c r="D577" i="24"/>
  <c r="G577" i="24"/>
  <c r="E577" i="24"/>
  <c r="D578" i="24"/>
  <c r="G578" i="24"/>
  <c r="E578" i="24"/>
  <c r="D579" i="24"/>
  <c r="G579" i="24"/>
  <c r="E579" i="24"/>
  <c r="D580" i="24"/>
  <c r="G580" i="24"/>
  <c r="E580" i="24"/>
  <c r="D581" i="24"/>
  <c r="G581" i="24"/>
  <c r="E581" i="24"/>
  <c r="D582" i="24"/>
  <c r="G582" i="24"/>
  <c r="E582" i="24"/>
  <c r="D583" i="24"/>
  <c r="G583" i="24"/>
  <c r="E583" i="24"/>
  <c r="D584" i="24"/>
  <c r="G584" i="24"/>
  <c r="E584" i="24"/>
  <c r="D585" i="24"/>
  <c r="G585" i="24"/>
  <c r="E585" i="24"/>
  <c r="D586" i="24"/>
  <c r="G586" i="24"/>
  <c r="E586" i="24"/>
  <c r="D587" i="24"/>
  <c r="G587" i="24"/>
  <c r="E587" i="24"/>
  <c r="D588" i="24"/>
  <c r="G588" i="24"/>
  <c r="E588" i="24"/>
  <c r="D589" i="24"/>
  <c r="G589" i="24"/>
  <c r="E589" i="24"/>
  <c r="D590" i="24"/>
  <c r="G590" i="24"/>
  <c r="E590" i="24"/>
  <c r="D591" i="24"/>
  <c r="G591" i="24"/>
  <c r="E591" i="24"/>
  <c r="D592" i="24"/>
  <c r="G592" i="24"/>
  <c r="E592" i="24"/>
  <c r="D593" i="24"/>
  <c r="G593" i="24"/>
  <c r="E593" i="24"/>
  <c r="D594" i="24"/>
  <c r="G594" i="24"/>
  <c r="E594" i="24"/>
  <c r="D595" i="24"/>
  <c r="G595" i="24"/>
  <c r="E595" i="24"/>
  <c r="D596" i="24"/>
  <c r="G596" i="24"/>
  <c r="E596" i="24"/>
  <c r="D597" i="24"/>
  <c r="G597" i="24"/>
  <c r="E597" i="24"/>
  <c r="D598" i="24"/>
  <c r="G598" i="24"/>
  <c r="E598" i="24"/>
  <c r="D599" i="24"/>
  <c r="G599" i="24"/>
  <c r="E599" i="24"/>
  <c r="D600" i="24"/>
  <c r="G600" i="24"/>
  <c r="E600" i="24"/>
  <c r="D601" i="24"/>
  <c r="G601" i="24"/>
  <c r="E601" i="24"/>
  <c r="D602" i="24"/>
  <c r="G602" i="24"/>
  <c r="E602" i="24"/>
  <c r="D603" i="24"/>
  <c r="G603" i="24"/>
  <c r="E603" i="24"/>
  <c r="D604" i="24"/>
  <c r="G604" i="24"/>
  <c r="E604" i="24"/>
  <c r="D605" i="24"/>
  <c r="G605" i="24"/>
  <c r="E605" i="24"/>
  <c r="D606" i="24"/>
  <c r="G606" i="24"/>
  <c r="E606" i="24"/>
  <c r="D607" i="24"/>
  <c r="G607" i="24"/>
  <c r="E607" i="24"/>
  <c r="D608" i="24"/>
  <c r="G608" i="24"/>
  <c r="E608" i="24"/>
  <c r="D609" i="24"/>
  <c r="G609" i="24"/>
  <c r="E609" i="24"/>
  <c r="D610" i="24"/>
  <c r="G610" i="24"/>
  <c r="E610" i="24"/>
  <c r="D611" i="24"/>
  <c r="G611" i="24"/>
  <c r="E611" i="24"/>
  <c r="D612" i="24"/>
  <c r="G612" i="24"/>
  <c r="E612" i="24"/>
  <c r="D613" i="24"/>
  <c r="G613" i="24"/>
  <c r="E613" i="24"/>
  <c r="D614" i="24"/>
  <c r="G614" i="24"/>
  <c r="E614" i="24"/>
  <c r="D615" i="24"/>
  <c r="G615" i="24"/>
  <c r="E615" i="24"/>
  <c r="D616" i="24"/>
  <c r="G616" i="24"/>
  <c r="E616" i="24"/>
  <c r="D617" i="24"/>
  <c r="G617" i="24"/>
  <c r="E617" i="24"/>
  <c r="D618" i="24"/>
  <c r="G618" i="24"/>
  <c r="E618" i="24"/>
  <c r="D619" i="24"/>
  <c r="G619" i="24"/>
  <c r="E619" i="24"/>
  <c r="D620" i="24"/>
  <c r="G620" i="24"/>
  <c r="E620" i="24"/>
  <c r="D621" i="24"/>
  <c r="G621" i="24"/>
  <c r="E621" i="24"/>
  <c r="D622" i="24"/>
  <c r="G622" i="24"/>
  <c r="E622" i="24"/>
  <c r="D623" i="24"/>
  <c r="G623" i="24"/>
  <c r="E623" i="24"/>
  <c r="D624" i="24"/>
  <c r="G624" i="24"/>
  <c r="E624" i="24"/>
  <c r="D625" i="24"/>
  <c r="G625" i="24"/>
  <c r="E625" i="24"/>
  <c r="D626" i="24"/>
  <c r="G626" i="24"/>
  <c r="E626" i="24"/>
  <c r="D627" i="24"/>
  <c r="G627" i="24"/>
  <c r="E627" i="24"/>
  <c r="D628" i="24"/>
  <c r="G628" i="24"/>
  <c r="E628" i="24"/>
  <c r="D629" i="24"/>
  <c r="G629" i="24"/>
  <c r="E629" i="24"/>
  <c r="D630" i="24"/>
  <c r="G630" i="24"/>
  <c r="E630" i="24"/>
  <c r="D631" i="24"/>
  <c r="G631" i="24"/>
  <c r="E631" i="24"/>
  <c r="D632" i="24"/>
  <c r="G632" i="24"/>
  <c r="E632" i="24"/>
  <c r="D633" i="24"/>
  <c r="G633" i="24"/>
  <c r="E633" i="24"/>
  <c r="D634" i="24"/>
  <c r="G634" i="24"/>
  <c r="E634" i="24"/>
  <c r="D635" i="24"/>
  <c r="G635" i="24"/>
  <c r="E635" i="24"/>
  <c r="D636" i="24"/>
  <c r="G636" i="24"/>
  <c r="E636" i="24"/>
  <c r="D637" i="24"/>
  <c r="G637" i="24"/>
  <c r="E637" i="24"/>
  <c r="D638" i="24"/>
  <c r="G638" i="24"/>
  <c r="E638" i="24"/>
  <c r="D639" i="24"/>
  <c r="G639" i="24"/>
  <c r="E639" i="24"/>
  <c r="D640" i="24"/>
  <c r="G640" i="24"/>
  <c r="E640" i="24"/>
  <c r="D641" i="24"/>
  <c r="G641" i="24"/>
  <c r="E641" i="24"/>
  <c r="D642" i="24"/>
  <c r="G642" i="24"/>
  <c r="E642" i="24"/>
  <c r="D643" i="24"/>
  <c r="G643" i="24"/>
  <c r="E643" i="24"/>
  <c r="D644" i="24"/>
  <c r="G644" i="24"/>
  <c r="E644" i="24"/>
  <c r="D645" i="24"/>
  <c r="G645" i="24"/>
  <c r="E645" i="24"/>
  <c r="D646" i="24"/>
  <c r="G646" i="24"/>
  <c r="E646" i="24"/>
  <c r="D647" i="24"/>
  <c r="G647" i="24"/>
  <c r="E647" i="24"/>
  <c r="D648" i="24"/>
  <c r="G648" i="24"/>
  <c r="E648" i="24"/>
  <c r="D649" i="24"/>
  <c r="G649" i="24"/>
  <c r="E649" i="24"/>
  <c r="D650" i="24"/>
  <c r="G650" i="24"/>
  <c r="E650" i="24"/>
  <c r="D651" i="24"/>
  <c r="G651" i="24"/>
  <c r="E651" i="24"/>
  <c r="D652" i="24"/>
  <c r="G652" i="24"/>
  <c r="E652" i="24"/>
  <c r="D653" i="24"/>
  <c r="G653" i="24"/>
  <c r="E653" i="24"/>
  <c r="D654" i="24"/>
  <c r="G654" i="24"/>
  <c r="E654" i="24"/>
  <c r="D655" i="24"/>
  <c r="G655" i="24"/>
  <c r="E655" i="24"/>
  <c r="D656" i="24"/>
  <c r="G656" i="24"/>
  <c r="E656" i="24"/>
  <c r="D657" i="24"/>
  <c r="G657" i="24"/>
  <c r="E657" i="24"/>
  <c r="D658" i="24"/>
  <c r="G658" i="24"/>
  <c r="E658" i="24"/>
  <c r="D659" i="24"/>
  <c r="G659" i="24"/>
  <c r="E659" i="24"/>
  <c r="D660" i="24"/>
  <c r="G660" i="24"/>
  <c r="E660" i="24"/>
  <c r="D661" i="24"/>
  <c r="G661" i="24"/>
  <c r="E661" i="24"/>
  <c r="D662" i="24"/>
  <c r="G662" i="24"/>
  <c r="E662" i="24"/>
  <c r="D663" i="24"/>
  <c r="G663" i="24"/>
  <c r="E663" i="24"/>
  <c r="D664" i="24"/>
  <c r="G664" i="24"/>
  <c r="E664" i="24"/>
  <c r="D665" i="24"/>
  <c r="G665" i="24"/>
  <c r="E665" i="24"/>
  <c r="D666" i="24"/>
  <c r="G666" i="24"/>
  <c r="E666" i="24"/>
  <c r="D667" i="24"/>
  <c r="G667" i="24"/>
  <c r="E667" i="24"/>
  <c r="D668" i="24"/>
  <c r="G668" i="24"/>
  <c r="E668" i="24"/>
  <c r="D669" i="24"/>
  <c r="G669" i="24"/>
  <c r="E669" i="24"/>
  <c r="D670" i="24"/>
  <c r="G670" i="24"/>
  <c r="E670" i="24"/>
  <c r="D671" i="24"/>
  <c r="G671" i="24"/>
  <c r="E671" i="24"/>
  <c r="D672" i="24"/>
  <c r="G672" i="24"/>
  <c r="E672" i="24"/>
  <c r="D674" i="24"/>
  <c r="G674" i="24"/>
  <c r="E674" i="24"/>
  <c r="D676" i="24"/>
  <c r="G676" i="24"/>
  <c r="E676" i="24"/>
  <c r="D677" i="24"/>
  <c r="G677" i="24"/>
  <c r="E677" i="24"/>
  <c r="D678" i="24"/>
  <c r="G678" i="24"/>
  <c r="E678" i="24"/>
  <c r="D679" i="24"/>
  <c r="G679" i="24"/>
  <c r="E679" i="24"/>
  <c r="D681" i="24"/>
  <c r="G681" i="24"/>
  <c r="E681" i="24"/>
  <c r="D682" i="24"/>
  <c r="G682" i="24"/>
  <c r="E682" i="24"/>
  <c r="D683" i="24"/>
  <c r="G683" i="24"/>
  <c r="E683" i="24"/>
  <c r="D684" i="24"/>
  <c r="G684" i="24"/>
  <c r="E684" i="24"/>
  <c r="D685" i="24"/>
  <c r="G685" i="24"/>
  <c r="E685" i="24"/>
  <c r="D687" i="24"/>
  <c r="G687" i="24"/>
  <c r="E687" i="24"/>
  <c r="D689" i="24"/>
  <c r="G689" i="24"/>
  <c r="E689" i="24"/>
  <c r="D690" i="24"/>
  <c r="G690" i="24"/>
  <c r="E690" i="24"/>
  <c r="D691" i="24"/>
  <c r="G691" i="24"/>
  <c r="E691" i="24"/>
  <c r="D692" i="24"/>
  <c r="G692" i="24"/>
  <c r="E692" i="24"/>
  <c r="D693" i="24"/>
  <c r="G693" i="24"/>
  <c r="E693" i="24"/>
  <c r="D694" i="24"/>
  <c r="G694" i="24"/>
  <c r="E694" i="24"/>
  <c r="D695" i="24"/>
  <c r="G695" i="24"/>
  <c r="E695" i="24"/>
  <c r="D696" i="24"/>
  <c r="G696" i="24"/>
  <c r="E696" i="24"/>
  <c r="D697" i="24"/>
  <c r="G697" i="24"/>
  <c r="E697" i="24"/>
  <c r="D698" i="24"/>
  <c r="G698" i="24"/>
  <c r="E698" i="24"/>
  <c r="D699" i="24"/>
  <c r="G699" i="24"/>
  <c r="E699" i="24"/>
  <c r="D700" i="24"/>
  <c r="G700" i="24"/>
  <c r="E700" i="24"/>
  <c r="D701" i="24"/>
  <c r="G701" i="24"/>
  <c r="E701" i="24"/>
  <c r="D702" i="24"/>
  <c r="G702" i="24"/>
  <c r="E702" i="24"/>
  <c r="D703" i="24"/>
  <c r="G703" i="24"/>
  <c r="E703" i="24"/>
  <c r="D704" i="24"/>
  <c r="G704" i="24"/>
  <c r="E704" i="24"/>
  <c r="D705" i="24"/>
  <c r="G705" i="24"/>
  <c r="E705" i="24"/>
  <c r="D706" i="24"/>
  <c r="G706" i="24"/>
  <c r="E706" i="24"/>
  <c r="D707" i="24"/>
  <c r="G707" i="24"/>
  <c r="E707" i="24"/>
  <c r="D708" i="24"/>
  <c r="G708" i="24"/>
  <c r="E708" i="24"/>
  <c r="D709" i="24"/>
  <c r="G709" i="24"/>
  <c r="E709" i="24"/>
  <c r="D710" i="24"/>
  <c r="G710" i="24"/>
  <c r="E710" i="24"/>
  <c r="D711" i="24"/>
  <c r="G711" i="24"/>
  <c r="E711" i="24"/>
  <c r="D712" i="24"/>
  <c r="G712" i="24"/>
  <c r="E712" i="24"/>
  <c r="D713" i="24"/>
  <c r="G713" i="24"/>
  <c r="E713" i="24"/>
  <c r="D714" i="24"/>
  <c r="G714" i="24"/>
  <c r="E714" i="24"/>
  <c r="D715" i="24"/>
  <c r="G715" i="24"/>
  <c r="E715" i="24"/>
  <c r="D716" i="24"/>
  <c r="G716" i="24"/>
  <c r="E716" i="24"/>
  <c r="D717" i="24"/>
  <c r="G717" i="24"/>
  <c r="E717" i="24"/>
  <c r="D718" i="24"/>
  <c r="G718" i="24"/>
  <c r="E718" i="24"/>
  <c r="D719" i="24"/>
  <c r="G719" i="24"/>
  <c r="E719" i="24"/>
  <c r="D720" i="24"/>
  <c r="G720" i="24"/>
  <c r="E720" i="24"/>
  <c r="D721" i="24"/>
  <c r="G721" i="24"/>
  <c r="E721" i="24"/>
  <c r="D722" i="24"/>
  <c r="G722" i="24"/>
  <c r="E722" i="24"/>
  <c r="D723" i="24"/>
  <c r="G723" i="24"/>
  <c r="E723" i="24"/>
  <c r="D724" i="24"/>
  <c r="G724" i="24"/>
  <c r="E724" i="24"/>
  <c r="D725" i="24"/>
  <c r="G725" i="24"/>
  <c r="E725" i="24"/>
  <c r="D726" i="24"/>
  <c r="G726" i="24"/>
  <c r="E726" i="24"/>
  <c r="D727" i="24"/>
  <c r="G727" i="24"/>
  <c r="E727" i="24"/>
  <c r="D728" i="24"/>
  <c r="G728" i="24"/>
  <c r="E728" i="24"/>
  <c r="D729" i="24"/>
  <c r="G729" i="24"/>
  <c r="E729" i="24"/>
  <c r="D730" i="24"/>
  <c r="G730" i="24"/>
  <c r="E730" i="24"/>
  <c r="D731" i="24"/>
  <c r="G731" i="24"/>
  <c r="E731" i="24"/>
  <c r="D732" i="24"/>
  <c r="G732" i="24"/>
  <c r="E732" i="24"/>
  <c r="D733" i="24"/>
  <c r="G733" i="24"/>
  <c r="E733" i="24"/>
  <c r="D734" i="24"/>
  <c r="G734" i="24"/>
  <c r="E734" i="24"/>
  <c r="D735" i="24"/>
  <c r="G735" i="24"/>
  <c r="E735" i="24"/>
  <c r="D736" i="24"/>
  <c r="G736" i="24"/>
  <c r="E736" i="24"/>
  <c r="D737" i="24"/>
  <c r="G737" i="24"/>
  <c r="E737" i="24"/>
  <c r="D738" i="24"/>
  <c r="G738" i="24"/>
  <c r="E738" i="24"/>
  <c r="D739" i="24"/>
  <c r="G739" i="24"/>
  <c r="E739" i="24"/>
  <c r="D740" i="24"/>
  <c r="G740" i="24"/>
  <c r="E740" i="24"/>
  <c r="D741" i="24"/>
  <c r="G741" i="24"/>
  <c r="E741" i="24"/>
  <c r="D742" i="24"/>
  <c r="G742" i="24"/>
  <c r="E742" i="24"/>
  <c r="D743" i="24"/>
  <c r="G743" i="24"/>
  <c r="E743" i="24"/>
  <c r="D744" i="24"/>
  <c r="G744" i="24"/>
  <c r="E744" i="24"/>
  <c r="D745" i="24"/>
  <c r="G745" i="24"/>
  <c r="E745" i="24"/>
  <c r="D746" i="24"/>
  <c r="G746" i="24"/>
  <c r="E746" i="24"/>
  <c r="D747" i="24"/>
  <c r="G747" i="24"/>
  <c r="E747" i="24"/>
  <c r="D748" i="24"/>
  <c r="G748" i="24"/>
  <c r="E748" i="24"/>
  <c r="D749" i="24"/>
  <c r="G749" i="24"/>
  <c r="E749" i="24"/>
  <c r="D750" i="24"/>
  <c r="G750" i="24"/>
  <c r="E750" i="24"/>
  <c r="D751" i="24"/>
  <c r="G751" i="24"/>
  <c r="E751" i="24"/>
  <c r="D752" i="24"/>
  <c r="G752" i="24"/>
  <c r="E752" i="24"/>
  <c r="D753" i="24"/>
  <c r="G753" i="24"/>
  <c r="E753" i="24"/>
  <c r="D754" i="24"/>
  <c r="G754" i="24"/>
  <c r="E754" i="24"/>
  <c r="D755" i="24"/>
  <c r="G755" i="24"/>
  <c r="E755" i="24"/>
  <c r="D756" i="24"/>
  <c r="G756" i="24"/>
  <c r="E756" i="24"/>
  <c r="D757" i="24"/>
  <c r="G757" i="24"/>
  <c r="E757" i="24"/>
  <c r="D758" i="24"/>
  <c r="G758" i="24"/>
  <c r="E758" i="24"/>
  <c r="D759" i="24"/>
  <c r="G759" i="24"/>
  <c r="E759" i="24"/>
  <c r="D760" i="24"/>
  <c r="G760" i="24"/>
  <c r="E760" i="24"/>
  <c r="D761" i="24"/>
  <c r="G761" i="24"/>
  <c r="E761" i="24"/>
  <c r="D762" i="24"/>
  <c r="G762" i="24"/>
  <c r="E762" i="24"/>
  <c r="D763" i="24"/>
  <c r="G763" i="24"/>
  <c r="E763" i="24"/>
  <c r="D764" i="24"/>
  <c r="G764" i="24"/>
  <c r="E764" i="24"/>
  <c r="D765" i="24"/>
  <c r="G765" i="24"/>
  <c r="E765" i="24"/>
  <c r="D766" i="24"/>
  <c r="G766" i="24"/>
  <c r="E766" i="24"/>
  <c r="D767" i="24"/>
  <c r="G767" i="24"/>
  <c r="E767" i="24"/>
  <c r="D768" i="24"/>
  <c r="G768" i="24"/>
  <c r="E768" i="24"/>
  <c r="D769" i="24"/>
  <c r="G769" i="24"/>
  <c r="E769" i="24"/>
  <c r="D770" i="24"/>
  <c r="G770" i="24"/>
  <c r="E770" i="24"/>
  <c r="D771" i="24"/>
  <c r="G771" i="24"/>
  <c r="E771" i="24"/>
  <c r="D772" i="24"/>
  <c r="G772" i="24"/>
  <c r="E772" i="24"/>
  <c r="D773" i="24"/>
  <c r="G773" i="24"/>
  <c r="E773" i="24"/>
  <c r="D774" i="24"/>
  <c r="G774" i="24"/>
  <c r="E774" i="24"/>
  <c r="D775" i="24"/>
  <c r="G775" i="24"/>
  <c r="E775" i="24"/>
  <c r="D776" i="24"/>
  <c r="G776" i="24"/>
  <c r="E776" i="24"/>
  <c r="D777" i="24"/>
  <c r="G777" i="24"/>
  <c r="E777" i="24"/>
  <c r="D778" i="24"/>
  <c r="G778" i="24"/>
  <c r="E778" i="24"/>
  <c r="D779" i="24"/>
  <c r="G779" i="24"/>
  <c r="E779" i="24"/>
  <c r="D780" i="24"/>
  <c r="G780" i="24"/>
  <c r="E780" i="24"/>
  <c r="D781" i="24"/>
  <c r="G781" i="24"/>
  <c r="E781" i="24"/>
  <c r="D782" i="24"/>
  <c r="G782" i="24"/>
  <c r="E782" i="24"/>
  <c r="D783" i="24"/>
  <c r="G783" i="24"/>
  <c r="E783" i="24"/>
  <c r="D784" i="24"/>
  <c r="G784" i="24"/>
  <c r="E784" i="24"/>
  <c r="D785" i="24"/>
  <c r="G785" i="24"/>
  <c r="E785" i="24"/>
  <c r="D786" i="24"/>
  <c r="G786" i="24"/>
  <c r="E786" i="24"/>
  <c r="D787" i="24"/>
  <c r="G787" i="24"/>
  <c r="E787" i="24"/>
  <c r="D788" i="24"/>
  <c r="G788" i="24"/>
  <c r="E788" i="24"/>
  <c r="D789" i="24"/>
  <c r="G789" i="24"/>
  <c r="E789" i="24"/>
  <c r="D790" i="24"/>
  <c r="G790" i="24"/>
  <c r="E790" i="24"/>
  <c r="D791" i="24"/>
  <c r="G791" i="24"/>
  <c r="E791" i="24"/>
  <c r="D792" i="24"/>
  <c r="G792" i="24"/>
  <c r="E792" i="24"/>
  <c r="D793" i="24"/>
  <c r="G793" i="24"/>
  <c r="E793" i="24"/>
  <c r="D794" i="24"/>
  <c r="G794" i="24"/>
  <c r="E794" i="24"/>
  <c r="D795" i="24"/>
  <c r="G795" i="24"/>
  <c r="E795" i="24"/>
  <c r="D796" i="24"/>
  <c r="G796" i="24"/>
  <c r="E796" i="24"/>
  <c r="D797" i="24"/>
  <c r="G797" i="24"/>
  <c r="E797" i="24"/>
  <c r="D798" i="24"/>
  <c r="G798" i="24"/>
  <c r="E798" i="24"/>
  <c r="D799" i="24"/>
  <c r="G799" i="24"/>
  <c r="E799" i="24"/>
  <c r="D800" i="24"/>
  <c r="G800" i="24"/>
  <c r="E800" i="24"/>
  <c r="D801" i="24"/>
  <c r="G801" i="24"/>
  <c r="E801" i="24"/>
  <c r="D802" i="24"/>
  <c r="G802" i="24"/>
  <c r="E802" i="24"/>
  <c r="D803" i="24"/>
  <c r="G803" i="24"/>
  <c r="E803" i="24"/>
  <c r="D804" i="24"/>
  <c r="G804" i="24"/>
  <c r="E804" i="24"/>
  <c r="D805" i="24"/>
  <c r="G805" i="24"/>
  <c r="E805" i="24"/>
  <c r="D806" i="24"/>
  <c r="G806" i="24"/>
  <c r="E806" i="24"/>
  <c r="D807" i="24"/>
  <c r="G807" i="24"/>
  <c r="E807" i="24"/>
  <c r="D808" i="24"/>
  <c r="G808" i="24"/>
  <c r="E808" i="24"/>
  <c r="D809" i="24"/>
  <c r="G809" i="24"/>
  <c r="E809" i="24"/>
  <c r="D810" i="24"/>
  <c r="G810" i="24"/>
  <c r="E810" i="24"/>
  <c r="D811" i="24"/>
  <c r="G811" i="24"/>
  <c r="E811" i="24"/>
  <c r="D812" i="24"/>
  <c r="G812" i="24"/>
  <c r="E812" i="24"/>
  <c r="D813" i="24"/>
  <c r="G813" i="24"/>
  <c r="E813" i="24"/>
  <c r="D814" i="24"/>
  <c r="G814" i="24"/>
  <c r="E814" i="24"/>
  <c r="D815" i="24"/>
  <c r="G815" i="24"/>
  <c r="E815" i="24"/>
  <c r="D816" i="24"/>
  <c r="G816" i="24"/>
  <c r="E816" i="24"/>
  <c r="D817" i="24"/>
  <c r="G817" i="24"/>
  <c r="E817" i="24"/>
  <c r="D818" i="24"/>
  <c r="G818" i="24"/>
  <c r="E818" i="24"/>
  <c r="D819" i="24"/>
  <c r="G819" i="24"/>
  <c r="E819" i="24"/>
  <c r="D820" i="24"/>
  <c r="G820" i="24"/>
  <c r="E820" i="24"/>
  <c r="D821" i="24"/>
  <c r="G821" i="24"/>
  <c r="E821" i="24"/>
  <c r="D822" i="24"/>
  <c r="G822" i="24"/>
  <c r="E822" i="24"/>
  <c r="D823" i="24"/>
  <c r="G823" i="24"/>
  <c r="E823" i="24"/>
  <c r="D824" i="24"/>
  <c r="G824" i="24"/>
  <c r="E824" i="24"/>
  <c r="D825" i="24"/>
  <c r="G825" i="24"/>
  <c r="E825" i="24"/>
  <c r="D826" i="24"/>
  <c r="G826" i="24"/>
  <c r="E826" i="24"/>
  <c r="D827" i="24"/>
  <c r="G827" i="24"/>
  <c r="E827" i="24"/>
  <c r="D828" i="24"/>
  <c r="G828" i="24"/>
  <c r="E828" i="24"/>
  <c r="D829" i="24"/>
  <c r="G829" i="24"/>
  <c r="E829" i="24"/>
  <c r="D830" i="24"/>
  <c r="G830" i="24"/>
  <c r="E830" i="24"/>
  <c r="D831" i="24"/>
  <c r="G831" i="24"/>
  <c r="E831" i="24"/>
  <c r="D832" i="24"/>
  <c r="G832" i="24"/>
  <c r="E832" i="24"/>
  <c r="D833" i="24"/>
  <c r="G833" i="24"/>
  <c r="E833" i="24"/>
  <c r="D834" i="24"/>
  <c r="G834" i="24"/>
  <c r="E834" i="24"/>
  <c r="D835" i="24"/>
  <c r="G835" i="24"/>
  <c r="E835" i="24"/>
  <c r="D836" i="24"/>
  <c r="G836" i="24"/>
  <c r="E836" i="24"/>
  <c r="D837" i="24"/>
  <c r="G837" i="24"/>
  <c r="E837" i="24"/>
  <c r="D838" i="24"/>
  <c r="G838" i="24"/>
  <c r="E838" i="24"/>
  <c r="D839" i="24"/>
  <c r="G839" i="24"/>
  <c r="E839" i="24"/>
  <c r="D840" i="24"/>
  <c r="G840" i="24"/>
  <c r="E840" i="24"/>
  <c r="D841" i="24"/>
  <c r="G841" i="24"/>
  <c r="E841" i="24"/>
  <c r="D842" i="24"/>
  <c r="G842" i="24"/>
  <c r="E842" i="24"/>
  <c r="D843" i="24"/>
  <c r="G843" i="24"/>
  <c r="E843" i="24"/>
  <c r="D844" i="24"/>
  <c r="G844" i="24"/>
  <c r="E844" i="24"/>
  <c r="D845" i="24"/>
  <c r="G845" i="24"/>
  <c r="E845" i="24"/>
  <c r="D846" i="24"/>
  <c r="G846" i="24"/>
  <c r="E846" i="24"/>
  <c r="D847" i="24"/>
  <c r="G847" i="24"/>
  <c r="E847" i="24"/>
  <c r="D848" i="24"/>
  <c r="G848" i="24"/>
  <c r="E848" i="24"/>
  <c r="D849" i="24"/>
  <c r="G849" i="24"/>
  <c r="E849" i="24"/>
  <c r="D850" i="24"/>
  <c r="G850" i="24"/>
  <c r="E850" i="24"/>
  <c r="D851" i="24"/>
  <c r="G851" i="24"/>
  <c r="E851" i="24"/>
  <c r="D852" i="24"/>
  <c r="G852" i="24"/>
  <c r="E852" i="24"/>
  <c r="D853" i="24"/>
  <c r="G853" i="24"/>
  <c r="E853" i="24"/>
  <c r="D854" i="24"/>
  <c r="G854" i="24"/>
  <c r="E854" i="24"/>
  <c r="D855" i="24"/>
  <c r="G855" i="24"/>
  <c r="E855" i="24"/>
  <c r="D856" i="24"/>
  <c r="G856" i="24"/>
  <c r="E856" i="24"/>
  <c r="D857" i="24"/>
  <c r="G857" i="24"/>
  <c r="E857" i="24"/>
  <c r="D858" i="24"/>
  <c r="G858" i="24"/>
  <c r="E858" i="24"/>
  <c r="D859" i="24"/>
  <c r="G859" i="24"/>
  <c r="E859" i="24"/>
  <c r="D860" i="24"/>
  <c r="G860" i="24"/>
  <c r="E860" i="24"/>
  <c r="D861" i="24"/>
  <c r="G861" i="24"/>
  <c r="E861" i="24"/>
  <c r="D862" i="24"/>
  <c r="G862" i="24"/>
  <c r="E862" i="24"/>
  <c r="D863" i="24"/>
  <c r="G863" i="24"/>
  <c r="E863" i="24"/>
  <c r="D864" i="24"/>
  <c r="G864" i="24"/>
  <c r="E864" i="24"/>
  <c r="D865" i="24"/>
  <c r="G865" i="24"/>
  <c r="E865" i="24"/>
  <c r="D866" i="24"/>
  <c r="G866" i="24"/>
  <c r="E866" i="24"/>
  <c r="D867" i="24"/>
  <c r="G867" i="24"/>
  <c r="E867" i="24"/>
  <c r="D868" i="24"/>
  <c r="G868" i="24"/>
  <c r="E868" i="24"/>
  <c r="D869" i="24"/>
  <c r="G869" i="24"/>
  <c r="E869" i="24"/>
  <c r="D870" i="24"/>
  <c r="G870" i="24"/>
  <c r="E870" i="24"/>
  <c r="D871" i="24"/>
  <c r="G871" i="24"/>
  <c r="E871" i="24"/>
  <c r="D872" i="24"/>
  <c r="G872" i="24"/>
  <c r="E872" i="24"/>
  <c r="D873" i="24"/>
  <c r="G873" i="24"/>
  <c r="E873" i="24"/>
  <c r="D874" i="24"/>
  <c r="G874" i="24"/>
  <c r="E874" i="24"/>
  <c r="D875" i="24"/>
  <c r="G875" i="24"/>
  <c r="E875" i="24"/>
  <c r="D876" i="24"/>
  <c r="G876" i="24"/>
  <c r="E876" i="24"/>
  <c r="D877" i="24"/>
  <c r="G877" i="24"/>
  <c r="E877" i="24"/>
  <c r="D878" i="24"/>
  <c r="G878" i="24"/>
  <c r="E878" i="24"/>
  <c r="D879" i="24"/>
  <c r="G879" i="24"/>
  <c r="E879" i="24"/>
  <c r="D880" i="24"/>
  <c r="G880" i="24"/>
  <c r="E880" i="24"/>
  <c r="D881" i="24"/>
  <c r="G881" i="24"/>
  <c r="E881" i="24"/>
  <c r="D882" i="24"/>
  <c r="G882" i="24"/>
  <c r="E882" i="24"/>
  <c r="D883" i="24"/>
  <c r="G883" i="24"/>
  <c r="E883" i="24"/>
  <c r="D884" i="24"/>
  <c r="G884" i="24"/>
  <c r="E884" i="24"/>
  <c r="D885" i="24"/>
  <c r="G885" i="24"/>
  <c r="E885" i="24"/>
  <c r="D886" i="24"/>
  <c r="G886" i="24"/>
  <c r="E886" i="24"/>
  <c r="D887" i="24"/>
  <c r="G887" i="24"/>
  <c r="E887" i="24"/>
  <c r="D888" i="24"/>
  <c r="G888" i="24"/>
  <c r="E888" i="24"/>
  <c r="D889" i="24"/>
  <c r="G889" i="24"/>
  <c r="E889" i="24"/>
  <c r="D890" i="24"/>
  <c r="G890" i="24"/>
  <c r="E890" i="24"/>
  <c r="D891" i="24"/>
  <c r="G891" i="24"/>
  <c r="E891" i="24"/>
  <c r="D892" i="24"/>
  <c r="G892" i="24"/>
  <c r="E892" i="24"/>
  <c r="D893" i="24"/>
  <c r="G893" i="24"/>
  <c r="E893" i="24"/>
  <c r="D894" i="24"/>
  <c r="G894" i="24"/>
  <c r="E894" i="24"/>
  <c r="D895" i="24"/>
  <c r="G895" i="24"/>
  <c r="E895" i="24"/>
  <c r="D896" i="24"/>
  <c r="G896" i="24"/>
  <c r="E896" i="24"/>
  <c r="D897" i="24"/>
  <c r="G897" i="24"/>
  <c r="E897" i="24"/>
  <c r="D898" i="24"/>
  <c r="G898" i="24"/>
  <c r="E898" i="24"/>
  <c r="D899" i="24"/>
  <c r="G899" i="24"/>
  <c r="E899" i="24"/>
  <c r="D900" i="24"/>
  <c r="G900" i="24"/>
  <c r="E900" i="24"/>
  <c r="D901" i="24"/>
  <c r="G901" i="24"/>
  <c r="E901" i="24"/>
  <c r="D902" i="24"/>
  <c r="G902" i="24"/>
  <c r="E902" i="24"/>
  <c r="D903" i="24"/>
  <c r="G903" i="24"/>
  <c r="E903" i="24"/>
  <c r="D904" i="24"/>
  <c r="G904" i="24"/>
  <c r="E904" i="24"/>
  <c r="D905" i="24"/>
  <c r="G905" i="24"/>
  <c r="E905" i="24"/>
  <c r="D906" i="24"/>
  <c r="G906" i="24"/>
  <c r="E906" i="24"/>
  <c r="D907" i="24"/>
  <c r="G907" i="24"/>
  <c r="E907" i="24"/>
  <c r="D908" i="24"/>
  <c r="G908" i="24"/>
  <c r="E908" i="24"/>
  <c r="D909" i="24"/>
  <c r="G909" i="24"/>
  <c r="E909" i="24"/>
  <c r="D910" i="24"/>
  <c r="G910" i="24"/>
  <c r="E910" i="24"/>
  <c r="D911" i="24"/>
  <c r="G911" i="24"/>
  <c r="E911" i="24"/>
  <c r="D912" i="24"/>
  <c r="G912" i="24"/>
  <c r="E912" i="24"/>
  <c r="D913" i="24"/>
  <c r="G913" i="24"/>
  <c r="E913" i="24"/>
  <c r="D914" i="24"/>
  <c r="G914" i="24"/>
  <c r="E914" i="24"/>
  <c r="D915" i="24"/>
  <c r="G915" i="24"/>
  <c r="E915" i="24"/>
  <c r="D916" i="24"/>
  <c r="G916" i="24"/>
  <c r="E916" i="24"/>
  <c r="D917" i="24"/>
  <c r="G917" i="24"/>
  <c r="E917" i="24"/>
  <c r="D918" i="24"/>
  <c r="G918" i="24"/>
  <c r="E918" i="24"/>
  <c r="D919" i="24"/>
  <c r="G919" i="24"/>
  <c r="E919" i="24"/>
  <c r="D920" i="24"/>
  <c r="G920" i="24"/>
  <c r="E920" i="24"/>
  <c r="D921" i="24"/>
  <c r="G921" i="24"/>
  <c r="E921" i="24"/>
  <c r="D922" i="24"/>
  <c r="G922" i="24"/>
  <c r="E922" i="24"/>
  <c r="D923" i="24"/>
  <c r="G923" i="24"/>
  <c r="E923" i="24"/>
  <c r="D924" i="24"/>
  <c r="G924" i="24"/>
  <c r="E924" i="24"/>
  <c r="D925" i="24"/>
  <c r="G925" i="24"/>
  <c r="E925" i="24"/>
  <c r="D926" i="24"/>
  <c r="G926" i="24"/>
  <c r="E926" i="24"/>
  <c r="D927" i="24"/>
  <c r="G927" i="24"/>
  <c r="E927" i="24"/>
  <c r="D928" i="24"/>
  <c r="G928" i="24"/>
  <c r="E928" i="24"/>
  <c r="D929" i="24"/>
  <c r="G929" i="24"/>
  <c r="E929" i="24"/>
  <c r="D930" i="24"/>
  <c r="G930" i="24"/>
  <c r="E930" i="24"/>
  <c r="D931" i="24"/>
  <c r="G931" i="24"/>
  <c r="E931" i="24"/>
  <c r="D932" i="24"/>
  <c r="G932" i="24"/>
  <c r="E932" i="24"/>
  <c r="D933" i="24"/>
  <c r="G933" i="24"/>
  <c r="E933" i="24"/>
  <c r="D934" i="24"/>
  <c r="G934" i="24"/>
  <c r="E934" i="24"/>
  <c r="D935" i="24"/>
  <c r="G935" i="24"/>
  <c r="E935" i="24"/>
  <c r="D936" i="24"/>
  <c r="G936" i="24"/>
  <c r="E936" i="24"/>
  <c r="D937" i="24"/>
  <c r="G937" i="24"/>
  <c r="E937" i="24"/>
  <c r="D938" i="24"/>
  <c r="G938" i="24"/>
  <c r="E938" i="24"/>
  <c r="D939" i="24"/>
  <c r="G939" i="24"/>
  <c r="E939" i="24"/>
  <c r="D940" i="24"/>
  <c r="G940" i="24"/>
  <c r="E940" i="24"/>
  <c r="D941" i="24"/>
  <c r="G941" i="24"/>
  <c r="E941" i="24"/>
  <c r="D942" i="24"/>
  <c r="G942" i="24"/>
  <c r="E942" i="24"/>
  <c r="D943" i="24"/>
  <c r="G943" i="24"/>
  <c r="E943" i="24"/>
  <c r="D944" i="24"/>
  <c r="G944" i="24"/>
  <c r="E944" i="24"/>
  <c r="D945" i="24"/>
  <c r="G945" i="24"/>
  <c r="E945" i="24"/>
  <c r="D946" i="24"/>
  <c r="G946" i="24"/>
  <c r="E946" i="24"/>
  <c r="D947" i="24"/>
  <c r="G947" i="24"/>
  <c r="E947" i="24"/>
  <c r="D948" i="24"/>
  <c r="G948" i="24"/>
  <c r="E948" i="24"/>
  <c r="D949" i="24"/>
  <c r="G949" i="24"/>
  <c r="E949" i="24"/>
  <c r="D950" i="24"/>
  <c r="G950" i="24"/>
  <c r="E950" i="24"/>
  <c r="D951" i="24"/>
  <c r="G951" i="24"/>
  <c r="E951" i="24"/>
  <c r="D952" i="24"/>
  <c r="G952" i="24"/>
  <c r="E952" i="24"/>
  <c r="D953" i="24"/>
  <c r="G953" i="24"/>
  <c r="E953" i="24"/>
  <c r="D954" i="24"/>
  <c r="G954" i="24"/>
  <c r="E954" i="24"/>
  <c r="D955" i="24"/>
  <c r="G955" i="24"/>
  <c r="E955" i="24"/>
  <c r="D956" i="24"/>
  <c r="G956" i="24"/>
  <c r="E956" i="24"/>
  <c r="D957" i="24"/>
  <c r="G957" i="24"/>
  <c r="E957" i="24"/>
  <c r="D958" i="24"/>
  <c r="G958" i="24"/>
  <c r="E958" i="24"/>
  <c r="D959" i="24"/>
  <c r="G959" i="24"/>
  <c r="E959" i="24"/>
  <c r="D960" i="24"/>
  <c r="G960" i="24"/>
  <c r="E960" i="24"/>
  <c r="D961" i="24"/>
  <c r="G961" i="24"/>
  <c r="E961" i="24"/>
  <c r="D962" i="24"/>
  <c r="G962" i="24"/>
  <c r="E962" i="24"/>
  <c r="D963" i="24"/>
  <c r="G963" i="24"/>
  <c r="E963" i="24"/>
  <c r="D964" i="24"/>
  <c r="G964" i="24"/>
  <c r="E964" i="24"/>
  <c r="D965" i="24"/>
  <c r="G965" i="24"/>
  <c r="E965" i="24"/>
  <c r="D966" i="24"/>
  <c r="G966" i="24"/>
  <c r="E966" i="24"/>
  <c r="D967" i="24"/>
  <c r="G967" i="24"/>
  <c r="E967" i="24"/>
  <c r="D968" i="24"/>
  <c r="G968" i="24"/>
  <c r="E968" i="24"/>
  <c r="D969" i="24"/>
  <c r="G969" i="24"/>
  <c r="E969" i="24"/>
  <c r="D970" i="24"/>
  <c r="G970" i="24"/>
  <c r="E970" i="24"/>
  <c r="D971" i="24"/>
  <c r="G971" i="24"/>
  <c r="E971" i="24"/>
  <c r="D972" i="24"/>
  <c r="G972" i="24"/>
  <c r="E972" i="24"/>
  <c r="D973" i="24"/>
  <c r="G973" i="24"/>
  <c r="E973" i="24"/>
  <c r="D974" i="24"/>
  <c r="G974" i="24"/>
  <c r="E974" i="24"/>
  <c r="D975" i="24"/>
  <c r="G975" i="24"/>
  <c r="E975" i="24"/>
  <c r="D976" i="24"/>
  <c r="G976" i="24"/>
  <c r="E976" i="24"/>
  <c r="D977" i="24"/>
  <c r="G977" i="24"/>
  <c r="E977" i="24"/>
  <c r="D978" i="24"/>
  <c r="G978" i="24"/>
  <c r="E978" i="24"/>
  <c r="D979" i="24"/>
  <c r="G979" i="24"/>
  <c r="E979" i="24"/>
  <c r="D980" i="24"/>
  <c r="G980" i="24"/>
  <c r="E980" i="24"/>
  <c r="D981" i="24"/>
  <c r="G981" i="24"/>
  <c r="E981" i="24"/>
  <c r="D982" i="24"/>
  <c r="G982" i="24"/>
  <c r="E982" i="24"/>
  <c r="D983" i="24"/>
  <c r="G983" i="24"/>
  <c r="E983" i="24"/>
  <c r="D984" i="24"/>
  <c r="G984" i="24"/>
  <c r="E984" i="24"/>
  <c r="D985" i="24"/>
  <c r="G985" i="24"/>
  <c r="E985" i="24"/>
  <c r="D986" i="24"/>
  <c r="G986" i="24"/>
  <c r="E986" i="24"/>
  <c r="D987" i="24"/>
  <c r="G987" i="24"/>
  <c r="E987" i="24"/>
  <c r="D988" i="24"/>
  <c r="G988" i="24"/>
  <c r="E988" i="24"/>
  <c r="D989" i="24"/>
  <c r="G989" i="24"/>
  <c r="E989" i="24"/>
  <c r="D990" i="24"/>
  <c r="G990" i="24"/>
  <c r="E990" i="24"/>
  <c r="D991" i="24"/>
  <c r="G991" i="24"/>
  <c r="E991" i="24"/>
  <c r="D992" i="24"/>
  <c r="G992" i="24"/>
  <c r="E992" i="24"/>
  <c r="D993" i="24"/>
  <c r="G993" i="24"/>
  <c r="E993" i="24"/>
  <c r="D994" i="24"/>
  <c r="G994" i="24"/>
  <c r="E994" i="24"/>
  <c r="D996" i="24"/>
  <c r="G996" i="24"/>
  <c r="E996" i="24"/>
  <c r="D997" i="24"/>
  <c r="G997" i="24"/>
  <c r="E997" i="24"/>
  <c r="D998" i="24"/>
  <c r="G998" i="24"/>
  <c r="E998" i="24"/>
  <c r="D999" i="24"/>
  <c r="G999" i="24"/>
  <c r="E999" i="24"/>
  <c r="D1000" i="24"/>
  <c r="G1000" i="24"/>
  <c r="E1000" i="24"/>
  <c r="D1002" i="24"/>
  <c r="G1002" i="24"/>
  <c r="E1002" i="24"/>
  <c r="D1003" i="24"/>
  <c r="G1003" i="24"/>
  <c r="E1003" i="24"/>
  <c r="D1004" i="24"/>
  <c r="G1004" i="24"/>
  <c r="E1004" i="24"/>
  <c r="D1005" i="24"/>
  <c r="G1005" i="24"/>
  <c r="E1005" i="24"/>
  <c r="D1006" i="24"/>
  <c r="G1006" i="24"/>
  <c r="E1006" i="24"/>
  <c r="D1007" i="24"/>
  <c r="G1007" i="24"/>
  <c r="E1007" i="24"/>
  <c r="D1010" i="24"/>
  <c r="G1010" i="24"/>
  <c r="E1010" i="24"/>
  <c r="D1011" i="24"/>
  <c r="G1011" i="24"/>
  <c r="E1011" i="24"/>
  <c r="D1012" i="24"/>
  <c r="G1012" i="24"/>
  <c r="E1012" i="24"/>
  <c r="D1013" i="24"/>
  <c r="G1013" i="24"/>
  <c r="E1013" i="24"/>
  <c r="D1014" i="24"/>
  <c r="G1014" i="24"/>
  <c r="E1014" i="24"/>
  <c r="D1015" i="24"/>
  <c r="G1015" i="24"/>
  <c r="E1015" i="24"/>
  <c r="D1017" i="24"/>
  <c r="G1017" i="24"/>
  <c r="E1017" i="24"/>
  <c r="D1018" i="24"/>
  <c r="G1018" i="24"/>
  <c r="E1018" i="24"/>
  <c r="D1019" i="24"/>
  <c r="G1019" i="24"/>
  <c r="E1019" i="24"/>
  <c r="D1020" i="24"/>
  <c r="G1020" i="24"/>
  <c r="E1020" i="24"/>
  <c r="D1021" i="24"/>
  <c r="G1021" i="24"/>
  <c r="E1021" i="24"/>
  <c r="D1022" i="24"/>
  <c r="G1022" i="24"/>
  <c r="E1022" i="24"/>
  <c r="D1024" i="24"/>
  <c r="G1024" i="24"/>
  <c r="E1024" i="24"/>
  <c r="D1025" i="24"/>
  <c r="G1025" i="24"/>
  <c r="E1025" i="24"/>
  <c r="D1026" i="24"/>
  <c r="G1026" i="24"/>
  <c r="E1026" i="24"/>
  <c r="D1027" i="24"/>
  <c r="G1027" i="24"/>
  <c r="E1027" i="24"/>
  <c r="D1028" i="24"/>
  <c r="G1028" i="24"/>
  <c r="E1028" i="24"/>
  <c r="D1029" i="24"/>
  <c r="G1029" i="24"/>
  <c r="E1029" i="24"/>
  <c r="D1031" i="24"/>
  <c r="G1031" i="24"/>
  <c r="E1031" i="24"/>
  <c r="D1032" i="24"/>
  <c r="G1032" i="24"/>
  <c r="E1032" i="24"/>
  <c r="D1033" i="24"/>
  <c r="G1033" i="24"/>
  <c r="E1033" i="24"/>
  <c r="D1034" i="24"/>
  <c r="G1034" i="24"/>
  <c r="E1034" i="24"/>
  <c r="D1035" i="24"/>
  <c r="G1035" i="24"/>
  <c r="E1035" i="24"/>
  <c r="D1036" i="24"/>
  <c r="G1036" i="24"/>
  <c r="E1036" i="24"/>
  <c r="D1037" i="24"/>
  <c r="G1037" i="24"/>
  <c r="E1037" i="24"/>
  <c r="D1038" i="24"/>
  <c r="G1038" i="24"/>
  <c r="E1038" i="24"/>
  <c r="D1039" i="24"/>
  <c r="G1039" i="24"/>
  <c r="E1039" i="24"/>
  <c r="D1041" i="24"/>
  <c r="G1041" i="24"/>
  <c r="E1041" i="24"/>
  <c r="D1042" i="24"/>
  <c r="G1042" i="24"/>
  <c r="E1042" i="24"/>
  <c r="D1043" i="24"/>
  <c r="G1043" i="24"/>
  <c r="E1043" i="24"/>
  <c r="D1044" i="24"/>
  <c r="G1044" i="24"/>
  <c r="E1044" i="24"/>
  <c r="D1046" i="24"/>
  <c r="G1046" i="24"/>
  <c r="E1046" i="24"/>
  <c r="D1047" i="24"/>
  <c r="G1047" i="24"/>
  <c r="E1047" i="24"/>
  <c r="D1048" i="24"/>
  <c r="G1048" i="24"/>
  <c r="E1048" i="24"/>
  <c r="D1049" i="24"/>
  <c r="G1049" i="24"/>
  <c r="E1049" i="24"/>
  <c r="D1050" i="24"/>
  <c r="G1050" i="24"/>
  <c r="E1050" i="24"/>
  <c r="D1052" i="24"/>
  <c r="G1052" i="24"/>
  <c r="E1052" i="24"/>
  <c r="D1053" i="24"/>
  <c r="G1053" i="24"/>
  <c r="E1053" i="24"/>
  <c r="D1054" i="24"/>
  <c r="G1054" i="24"/>
  <c r="E1054" i="24"/>
  <c r="D1055" i="24"/>
  <c r="G1055" i="24"/>
  <c r="E1055" i="24"/>
  <c r="D1056" i="24"/>
  <c r="G1056" i="24"/>
  <c r="E1056" i="24"/>
  <c r="D1059" i="24"/>
  <c r="G1059" i="24"/>
  <c r="E1059" i="24"/>
  <c r="D1060" i="24"/>
  <c r="G1060" i="24"/>
  <c r="E1060" i="24"/>
  <c r="D1061" i="24"/>
  <c r="G1061" i="24"/>
  <c r="E1061" i="24"/>
  <c r="D1062" i="24"/>
  <c r="G1062" i="24"/>
  <c r="E1062" i="24"/>
  <c r="D1063" i="24"/>
  <c r="G1063" i="24"/>
  <c r="E1063" i="24"/>
  <c r="D1064" i="24"/>
  <c r="G1064" i="24"/>
  <c r="E1064" i="24"/>
  <c r="D1065" i="24"/>
  <c r="G1065" i="24"/>
  <c r="E1065" i="24"/>
  <c r="D1066" i="24"/>
  <c r="G1066" i="24"/>
  <c r="E1066" i="24"/>
  <c r="D1067" i="24"/>
  <c r="G1067" i="24"/>
  <c r="E1067" i="24"/>
  <c r="D1069" i="24"/>
  <c r="G1069" i="24"/>
  <c r="E1069" i="24"/>
  <c r="D1070" i="24"/>
  <c r="G1070" i="24"/>
  <c r="E1070" i="24"/>
  <c r="D1071" i="24"/>
  <c r="G1071" i="24"/>
  <c r="E1071" i="24"/>
  <c r="D1072" i="24"/>
  <c r="G1072" i="24"/>
  <c r="E1072" i="24"/>
  <c r="D1073" i="24"/>
  <c r="G1073" i="24"/>
  <c r="E1073" i="24"/>
  <c r="D1074" i="24"/>
  <c r="G1074" i="24"/>
  <c r="E1074" i="24"/>
  <c r="D1075" i="24"/>
  <c r="G1075" i="24"/>
  <c r="E1075" i="24"/>
  <c r="D1076" i="24"/>
  <c r="G1076" i="24"/>
  <c r="E1076" i="24"/>
  <c r="D1077" i="24"/>
  <c r="G1077" i="24"/>
  <c r="E1077" i="24"/>
  <c r="D1078" i="24"/>
  <c r="G1078" i="24"/>
  <c r="E1078" i="24"/>
  <c r="D1079" i="24"/>
  <c r="G1079" i="24"/>
  <c r="E1079" i="24"/>
  <c r="D1080" i="24"/>
  <c r="G1080" i="24"/>
  <c r="E1080" i="24"/>
  <c r="D1081" i="24"/>
  <c r="G1081" i="24"/>
  <c r="E1081" i="24"/>
  <c r="D1082" i="24"/>
  <c r="G1082" i="24"/>
  <c r="E1082" i="24"/>
  <c r="D1083" i="24"/>
  <c r="G1083" i="24"/>
  <c r="E1083" i="24"/>
  <c r="D1084" i="24"/>
  <c r="G1084" i="24"/>
  <c r="E1084" i="24"/>
  <c r="D1085" i="24"/>
  <c r="G1085" i="24"/>
  <c r="E1085" i="24"/>
  <c r="D1086" i="24"/>
  <c r="G1086" i="24"/>
  <c r="E1086" i="24"/>
  <c r="D1087" i="24"/>
  <c r="G1087" i="24"/>
  <c r="E1087" i="24"/>
  <c r="D1088" i="24"/>
  <c r="G1088" i="24"/>
  <c r="E1088" i="24"/>
  <c r="D1089" i="24"/>
  <c r="G1089" i="24"/>
  <c r="E1089" i="24"/>
  <c r="H1073" i="24"/>
  <c r="H1074" i="24"/>
  <c r="H1075" i="24"/>
  <c r="H1076" i="24"/>
  <c r="H1077" i="24"/>
  <c r="H1078" i="24"/>
  <c r="H1079" i="24"/>
  <c r="H1080" i="24"/>
  <c r="O426" i="22"/>
  <c r="O425" i="22"/>
  <c r="O424" i="22"/>
  <c r="O423" i="22"/>
  <c r="H1071" i="24"/>
  <c r="H1072" i="24"/>
  <c r="O422" i="22"/>
  <c r="H1070" i="24"/>
  <c r="O421" i="22"/>
  <c r="H1068" i="24"/>
  <c r="O420" i="22"/>
  <c r="H1066" i="24"/>
  <c r="O419" i="22"/>
  <c r="H1064" i="24"/>
  <c r="O418" i="22"/>
  <c r="H1058" i="24"/>
  <c r="O417" i="22"/>
  <c r="H1040" i="24"/>
  <c r="O416" i="22"/>
  <c r="H1030" i="24"/>
  <c r="O415" i="22"/>
  <c r="H1023" i="24"/>
  <c r="O414" i="22"/>
  <c r="H1016" i="24"/>
  <c r="O413" i="22"/>
  <c r="H1009" i="24"/>
  <c r="O412" i="22"/>
  <c r="O411" i="22"/>
  <c r="H1006" i="24"/>
  <c r="O410" i="22"/>
  <c r="H1001" i="24"/>
  <c r="O409" i="22"/>
  <c r="H995" i="24"/>
  <c r="O408" i="22"/>
  <c r="H990" i="24"/>
  <c r="O407" i="22"/>
  <c r="H986" i="24"/>
  <c r="O406" i="22"/>
  <c r="H985" i="24"/>
  <c r="O405" i="22"/>
  <c r="H984" i="24"/>
  <c r="O404" i="22"/>
  <c r="H983" i="24"/>
  <c r="O403" i="22"/>
  <c r="H982" i="24"/>
  <c r="O402" i="22"/>
  <c r="H979" i="24"/>
  <c r="O401" i="22"/>
  <c r="H975" i="24"/>
  <c r="O400" i="22"/>
  <c r="H972" i="24"/>
  <c r="O399" i="22"/>
  <c r="H968" i="24"/>
  <c r="O398" i="22"/>
  <c r="H966" i="24"/>
  <c r="O397" i="22"/>
  <c r="H964" i="24"/>
  <c r="O396" i="22"/>
  <c r="H961" i="24"/>
  <c r="O395" i="22"/>
  <c r="H958" i="24"/>
  <c r="O394" i="22"/>
  <c r="H955" i="24"/>
  <c r="O393" i="22"/>
  <c r="H952" i="24"/>
  <c r="O392" i="22"/>
  <c r="H949" i="24"/>
  <c r="O391" i="22"/>
  <c r="H946" i="24"/>
  <c r="O390" i="22"/>
  <c r="H943" i="24"/>
  <c r="O389" i="22"/>
  <c r="H940" i="24"/>
  <c r="O388" i="22"/>
  <c r="H937" i="24"/>
  <c r="O387" i="22"/>
  <c r="H934" i="24"/>
  <c r="O386" i="22"/>
  <c r="H931" i="24"/>
  <c r="O385" i="22"/>
  <c r="H928" i="24"/>
  <c r="O384" i="22"/>
  <c r="H925" i="24"/>
  <c r="O383" i="22"/>
  <c r="H922" i="24"/>
  <c r="O382" i="22"/>
  <c r="H919" i="24"/>
  <c r="O381" i="22"/>
  <c r="H916" i="24"/>
  <c r="O380" i="22"/>
  <c r="H913" i="24"/>
  <c r="O379" i="22"/>
  <c r="H910" i="24"/>
  <c r="O378" i="22"/>
  <c r="H907" i="24"/>
  <c r="O377" i="22"/>
  <c r="H904" i="24"/>
  <c r="O376" i="22"/>
  <c r="H901" i="24"/>
  <c r="O375" i="22"/>
  <c r="H898" i="24"/>
  <c r="O374" i="22"/>
  <c r="H895" i="24"/>
  <c r="O373" i="22"/>
  <c r="H892" i="24"/>
  <c r="O372" i="22"/>
  <c r="H889" i="24"/>
  <c r="O371" i="22"/>
  <c r="H886" i="24"/>
  <c r="O370" i="22"/>
  <c r="H882" i="24"/>
  <c r="O369" i="22"/>
  <c r="H878" i="24"/>
  <c r="O368" i="22"/>
  <c r="H874" i="24"/>
  <c r="O367" i="22"/>
  <c r="H871" i="24"/>
  <c r="O366" i="22"/>
  <c r="H868" i="24"/>
  <c r="O365" i="22"/>
  <c r="H865" i="24"/>
  <c r="O364" i="22"/>
  <c r="H862" i="24"/>
  <c r="O363" i="22"/>
  <c r="H859" i="24"/>
  <c r="O362" i="22"/>
  <c r="H856" i="24"/>
  <c r="O361" i="22"/>
  <c r="H854" i="24"/>
  <c r="O360" i="22"/>
  <c r="H852" i="24"/>
  <c r="O359" i="22"/>
  <c r="H850" i="24"/>
  <c r="O358" i="22"/>
  <c r="H848" i="24"/>
  <c r="O357" i="22"/>
  <c r="H846" i="24"/>
  <c r="O356" i="22"/>
  <c r="H843" i="24"/>
  <c r="O355" i="22"/>
  <c r="H840" i="24"/>
  <c r="O354" i="22"/>
  <c r="H837" i="24"/>
  <c r="O353" i="22"/>
  <c r="H834" i="24"/>
  <c r="O352" i="22"/>
  <c r="H831" i="24"/>
  <c r="O351" i="22"/>
  <c r="H828" i="24"/>
  <c r="O350" i="22"/>
  <c r="H825" i="24"/>
  <c r="O349" i="22"/>
  <c r="H822" i="24"/>
  <c r="O348" i="22"/>
  <c r="H819" i="24"/>
  <c r="O347" i="22"/>
  <c r="H816" i="24"/>
  <c r="O346" i="22"/>
  <c r="H814" i="24"/>
  <c r="O345" i="22"/>
  <c r="H812" i="24"/>
  <c r="O344" i="22"/>
  <c r="H810" i="24"/>
  <c r="O343" i="22"/>
  <c r="H807" i="24"/>
  <c r="O342" i="22"/>
  <c r="H804" i="24"/>
  <c r="O341" i="22"/>
  <c r="H802" i="24"/>
  <c r="O340" i="22"/>
  <c r="H799" i="24"/>
  <c r="O339" i="22"/>
  <c r="H794" i="24"/>
  <c r="O338" i="22"/>
  <c r="H789" i="24"/>
  <c r="O337" i="22"/>
  <c r="H784" i="24"/>
  <c r="O336" i="22"/>
  <c r="H779" i="24"/>
  <c r="O335" i="22"/>
  <c r="H774" i="24"/>
  <c r="O334" i="22"/>
  <c r="H768" i="24"/>
  <c r="O333" i="22"/>
  <c r="H764" i="24"/>
  <c r="O332" i="22"/>
  <c r="H760" i="24"/>
  <c r="O331" i="22"/>
  <c r="H756" i="24"/>
  <c r="O330" i="22"/>
  <c r="H752" i="24"/>
  <c r="O329" i="22"/>
  <c r="H748" i="24"/>
  <c r="O328" i="22"/>
  <c r="H747" i="24"/>
  <c r="O327" i="22"/>
  <c r="H746" i="24"/>
  <c r="O326" i="22"/>
  <c r="H745" i="24"/>
  <c r="O325" i="22"/>
  <c r="H744" i="24"/>
  <c r="O324" i="22"/>
  <c r="H743" i="24"/>
  <c r="O323" i="22"/>
  <c r="H742" i="24"/>
  <c r="O322" i="22"/>
  <c r="H741" i="24"/>
  <c r="O321" i="22"/>
  <c r="H740" i="24"/>
  <c r="O320" i="22"/>
  <c r="H739" i="24"/>
  <c r="O319" i="22"/>
  <c r="H737" i="24"/>
  <c r="O318" i="22"/>
  <c r="H735" i="24"/>
  <c r="O317" i="22"/>
  <c r="H733" i="24"/>
  <c r="O316" i="22"/>
  <c r="H732" i="24"/>
  <c r="O315" i="22"/>
  <c r="H731" i="24"/>
  <c r="O314" i="22"/>
  <c r="H730" i="24"/>
  <c r="O313" i="22"/>
  <c r="H729" i="24"/>
  <c r="O312" i="22"/>
  <c r="H728" i="24"/>
  <c r="O311" i="22"/>
  <c r="H727" i="24"/>
  <c r="O310" i="22"/>
  <c r="H726" i="24"/>
  <c r="O309" i="22"/>
  <c r="H725" i="24"/>
  <c r="O308" i="22"/>
  <c r="H724" i="24"/>
  <c r="O307" i="22"/>
  <c r="H723" i="24"/>
  <c r="O306" i="22"/>
  <c r="H722" i="24"/>
  <c r="O305" i="22"/>
  <c r="H721" i="24"/>
  <c r="O304" i="22"/>
  <c r="H720" i="24"/>
  <c r="O303" i="22"/>
  <c r="H719" i="24"/>
  <c r="O302" i="22"/>
  <c r="H717" i="24"/>
  <c r="O301" i="22"/>
  <c r="H715" i="24"/>
  <c r="O300" i="22"/>
  <c r="H713" i="24"/>
  <c r="O299" i="22"/>
  <c r="H711" i="24"/>
  <c r="O298" i="22"/>
  <c r="H709" i="24"/>
  <c r="O297" i="22"/>
  <c r="H707" i="24"/>
  <c r="O296" i="22"/>
  <c r="H705" i="24"/>
  <c r="O295" i="22"/>
  <c r="H703" i="24"/>
  <c r="O294" i="22"/>
  <c r="H701" i="24"/>
  <c r="O293" i="22"/>
  <c r="H699" i="24"/>
  <c r="O292" i="22"/>
  <c r="H697" i="24"/>
  <c r="O291" i="22"/>
  <c r="H695" i="24"/>
  <c r="O290" i="22"/>
  <c r="H693" i="24"/>
  <c r="O289" i="22"/>
  <c r="H691" i="24"/>
  <c r="O288" i="22"/>
  <c r="H689" i="24"/>
  <c r="O287" i="22"/>
  <c r="H687" i="24"/>
  <c r="O286" i="22"/>
  <c r="H684" i="24"/>
  <c r="O285" i="22"/>
  <c r="H681" i="24"/>
  <c r="O284" i="22"/>
  <c r="H679" i="24"/>
  <c r="O283" i="22"/>
  <c r="H676" i="24"/>
  <c r="O282" i="22"/>
  <c r="H674" i="24"/>
  <c r="O281" i="22"/>
  <c r="H671" i="24"/>
  <c r="O280" i="22"/>
  <c r="H669" i="24"/>
  <c r="O279" i="22"/>
  <c r="H667" i="24"/>
  <c r="O278" i="22"/>
  <c r="H665" i="24"/>
  <c r="O277" i="22"/>
  <c r="H663" i="24"/>
  <c r="O276" i="22"/>
  <c r="H661" i="24"/>
  <c r="O275" i="22"/>
  <c r="H659" i="24"/>
  <c r="O274" i="22"/>
  <c r="H657" i="24"/>
  <c r="O273" i="22"/>
  <c r="H655" i="24"/>
  <c r="O272" i="22"/>
  <c r="H653" i="24"/>
  <c r="O271" i="22"/>
  <c r="H651" i="24"/>
  <c r="O270" i="22"/>
  <c r="H649" i="24"/>
  <c r="O269" i="22"/>
  <c r="H645" i="24"/>
  <c r="O268" i="22"/>
  <c r="H643" i="24"/>
  <c r="O267" i="22"/>
  <c r="H641" i="24"/>
  <c r="O266" i="22"/>
  <c r="H639" i="24"/>
  <c r="O265" i="22"/>
  <c r="H637" i="24"/>
  <c r="O264" i="22"/>
  <c r="H635" i="24"/>
  <c r="O263" i="22"/>
  <c r="H633" i="24"/>
  <c r="O262" i="22"/>
  <c r="H631" i="24"/>
  <c r="O261" i="22"/>
  <c r="H628" i="24"/>
  <c r="O260" i="22"/>
  <c r="H626" i="24"/>
  <c r="O259" i="22"/>
  <c r="H623" i="24"/>
  <c r="O258" i="22"/>
  <c r="H620" i="24"/>
  <c r="O257" i="22"/>
  <c r="H617" i="24"/>
  <c r="O256" i="22"/>
  <c r="H614" i="24"/>
  <c r="O255" i="22"/>
  <c r="H612" i="24"/>
  <c r="O254" i="22"/>
  <c r="H610" i="24"/>
  <c r="O253" i="22"/>
  <c r="H608" i="24"/>
  <c r="O252" i="22"/>
  <c r="H606" i="24"/>
  <c r="O251" i="22"/>
  <c r="H604" i="24"/>
  <c r="O250" i="22"/>
  <c r="H602" i="24"/>
  <c r="O249" i="22"/>
  <c r="H600" i="24"/>
  <c r="O248" i="22"/>
  <c r="H598" i="24"/>
  <c r="O247" i="22"/>
  <c r="H596" i="24"/>
  <c r="O246" i="22"/>
  <c r="H594" i="24"/>
  <c r="O245" i="22"/>
  <c r="H592" i="24"/>
  <c r="O244" i="22"/>
  <c r="H590" i="24"/>
  <c r="O243" i="22"/>
  <c r="H588" i="24"/>
  <c r="O242" i="22"/>
  <c r="H586" i="24"/>
  <c r="O241" i="22"/>
  <c r="H584" i="24"/>
  <c r="O240" i="22"/>
  <c r="H580" i="24"/>
  <c r="O239" i="22"/>
  <c r="H576" i="24"/>
  <c r="O238" i="22"/>
  <c r="H574" i="24"/>
  <c r="O237" i="22"/>
  <c r="H572" i="24"/>
  <c r="O236" i="22"/>
  <c r="H568" i="24"/>
  <c r="O235" i="22"/>
  <c r="H565" i="24"/>
  <c r="O234" i="22"/>
  <c r="H563" i="24"/>
  <c r="O233" i="22"/>
  <c r="H560" i="24"/>
  <c r="O232" i="22"/>
  <c r="H558" i="24"/>
  <c r="O231" i="22"/>
  <c r="H555" i="24"/>
  <c r="O230" i="22"/>
  <c r="H553" i="24"/>
  <c r="O229" i="22"/>
  <c r="H551" i="24"/>
  <c r="O228" i="22"/>
  <c r="H549" i="24"/>
  <c r="O227" i="22"/>
  <c r="H547" i="24"/>
  <c r="O226" i="22"/>
  <c r="H545" i="24"/>
  <c r="O225" i="22"/>
  <c r="H543" i="24"/>
  <c r="O224" i="22"/>
  <c r="H541" i="24"/>
  <c r="O223" i="22"/>
  <c r="H539" i="24"/>
  <c r="O222" i="22"/>
  <c r="H537" i="24"/>
  <c r="O221" i="22"/>
  <c r="H535" i="24"/>
  <c r="O220" i="22"/>
  <c r="H533" i="24"/>
  <c r="O219" i="22"/>
  <c r="H531" i="24"/>
  <c r="O218" i="22"/>
  <c r="H525" i="24"/>
  <c r="O217" i="22"/>
  <c r="H519" i="24"/>
  <c r="O216" i="22"/>
  <c r="H513" i="24"/>
  <c r="O215" i="22"/>
  <c r="H509" i="24"/>
  <c r="O214" i="22"/>
  <c r="H507" i="24"/>
  <c r="O213" i="22"/>
  <c r="H505" i="24"/>
  <c r="O212" i="22"/>
  <c r="H502" i="24"/>
  <c r="O211" i="22"/>
  <c r="H501" i="24"/>
  <c r="O210" i="22"/>
  <c r="H500" i="24"/>
  <c r="O209" i="22"/>
  <c r="H499" i="24"/>
  <c r="O208" i="22"/>
  <c r="H497" i="24"/>
  <c r="O207" i="22"/>
  <c r="H495" i="24"/>
  <c r="O206" i="22"/>
  <c r="H493" i="24"/>
  <c r="O205" i="22"/>
  <c r="H491" i="24"/>
  <c r="O204" i="22"/>
  <c r="H489" i="24"/>
  <c r="O203" i="22"/>
  <c r="H487" i="24"/>
  <c r="O202" i="22"/>
  <c r="H485" i="24"/>
  <c r="O201" i="22"/>
  <c r="H483" i="24"/>
  <c r="O200" i="22"/>
  <c r="H481" i="24"/>
  <c r="O199" i="22"/>
  <c r="H478" i="24"/>
  <c r="O198" i="22"/>
  <c r="H475" i="24"/>
  <c r="O197" i="22"/>
  <c r="H472" i="24"/>
  <c r="O196" i="22"/>
  <c r="H469" i="24"/>
  <c r="O195" i="22"/>
  <c r="H466" i="24"/>
  <c r="O194" i="22"/>
  <c r="H462" i="24"/>
  <c r="O193" i="22"/>
  <c r="H460" i="24"/>
  <c r="O192" i="22"/>
  <c r="H458" i="24"/>
  <c r="O191" i="22"/>
  <c r="H456" i="24"/>
  <c r="O190" i="22"/>
  <c r="H454" i="24"/>
  <c r="O189" i="22"/>
  <c r="H452" i="24"/>
  <c r="O188" i="22"/>
  <c r="H450" i="24"/>
  <c r="O187" i="22"/>
  <c r="H448" i="24"/>
  <c r="O186" i="22"/>
  <c r="H446" i="24"/>
  <c r="O185" i="22"/>
  <c r="H444" i="24"/>
  <c r="O184" i="22"/>
  <c r="H442" i="24"/>
  <c r="O183" i="22"/>
  <c r="H440" i="24"/>
  <c r="O182" i="22"/>
  <c r="H438" i="24"/>
  <c r="O181" i="22"/>
  <c r="H436" i="24"/>
  <c r="O180" i="22"/>
  <c r="H434" i="24"/>
  <c r="O179" i="22"/>
  <c r="H432" i="24"/>
  <c r="O178" i="22"/>
  <c r="H430" i="24"/>
  <c r="O177" i="22"/>
  <c r="H428" i="24"/>
  <c r="O176" i="22"/>
  <c r="H426" i="24"/>
  <c r="O175" i="22"/>
  <c r="H425" i="24"/>
  <c r="O174" i="22"/>
  <c r="H423" i="24"/>
  <c r="O173" i="22"/>
  <c r="H421" i="24"/>
  <c r="O172" i="22"/>
  <c r="H419" i="24"/>
  <c r="O171" i="22"/>
  <c r="H417" i="24"/>
  <c r="O170" i="22"/>
  <c r="H416" i="24"/>
  <c r="O169" i="22"/>
  <c r="H414" i="24"/>
  <c r="O168" i="22"/>
  <c r="H412" i="24"/>
  <c r="O167" i="22"/>
  <c r="H410" i="24"/>
  <c r="O166" i="22"/>
  <c r="H406" i="24"/>
  <c r="O165" i="22"/>
  <c r="H405" i="24"/>
  <c r="O164" i="22"/>
  <c r="H401" i="24"/>
  <c r="O163" i="22"/>
  <c r="H399" i="24"/>
  <c r="O162" i="22"/>
  <c r="H393" i="24"/>
  <c r="O161" i="22"/>
  <c r="H387" i="24"/>
  <c r="O160" i="22"/>
  <c r="H381" i="24"/>
  <c r="O159" i="22"/>
  <c r="H373" i="24"/>
  <c r="O158" i="22"/>
  <c r="H371" i="24"/>
  <c r="O157" i="22"/>
  <c r="H365" i="24"/>
  <c r="O156" i="22"/>
  <c r="H359" i="24"/>
  <c r="O155" i="22"/>
  <c r="H358" i="24"/>
  <c r="O154" i="22"/>
  <c r="H356" i="24"/>
  <c r="O153" i="22"/>
  <c r="H350" i="24"/>
  <c r="O152" i="22"/>
  <c r="H344" i="24"/>
  <c r="O151" i="22"/>
  <c r="H338" i="24"/>
  <c r="O150" i="22"/>
  <c r="H334" i="24"/>
  <c r="O149" i="22"/>
  <c r="H330" i="24"/>
  <c r="O148" i="22"/>
  <c r="H326" i="24"/>
  <c r="O147" i="22"/>
  <c r="H322" i="24"/>
  <c r="O146" i="22"/>
  <c r="H318" i="24"/>
  <c r="O145" i="22"/>
  <c r="H314" i="24"/>
  <c r="O144" i="22"/>
  <c r="H311" i="24"/>
  <c r="O143" i="22"/>
  <c r="H308" i="24"/>
  <c r="O142" i="22"/>
  <c r="H305" i="24"/>
  <c r="O141" i="22"/>
  <c r="H302" i="24"/>
  <c r="O140" i="22"/>
  <c r="H300" i="24"/>
  <c r="O139" i="22"/>
  <c r="H298" i="24"/>
  <c r="O138" i="22"/>
  <c r="H296" i="24"/>
  <c r="O137" i="22"/>
  <c r="H295" i="24"/>
  <c r="O136" i="22"/>
  <c r="H294" i="24"/>
  <c r="O135" i="22"/>
  <c r="H292" i="24"/>
  <c r="O134" i="22"/>
  <c r="H290" i="24"/>
  <c r="O133" i="22"/>
  <c r="H288" i="24"/>
  <c r="O132" i="22"/>
  <c r="H287" i="24"/>
  <c r="O131" i="22"/>
  <c r="H286" i="24"/>
  <c r="O130" i="22"/>
  <c r="H285" i="24"/>
  <c r="O129" i="22"/>
  <c r="H283" i="24"/>
  <c r="O128" i="22"/>
  <c r="H281" i="24"/>
  <c r="O127" i="22"/>
  <c r="H279" i="24"/>
  <c r="O126" i="22"/>
  <c r="H278" i="24"/>
  <c r="O125" i="22"/>
  <c r="H277" i="24"/>
  <c r="O124" i="22"/>
  <c r="H276" i="24"/>
  <c r="O123" i="22"/>
  <c r="H275" i="24"/>
  <c r="O122" i="22"/>
  <c r="H274" i="24"/>
  <c r="O121" i="22"/>
  <c r="H272" i="24"/>
  <c r="O120" i="22"/>
  <c r="H270" i="24"/>
  <c r="O119" i="22"/>
  <c r="H268" i="24"/>
  <c r="O118" i="22"/>
  <c r="H266" i="24"/>
  <c r="O117" i="22"/>
  <c r="H264" i="24"/>
  <c r="O116" i="22"/>
  <c r="H262" i="24"/>
  <c r="O115" i="22"/>
  <c r="H260" i="24"/>
  <c r="O114" i="22"/>
  <c r="H258" i="24"/>
  <c r="O113" i="22"/>
  <c r="H256" i="24"/>
  <c r="O112" i="22"/>
  <c r="H254" i="24"/>
  <c r="O111" i="22"/>
  <c r="H252" i="24"/>
  <c r="O110" i="22"/>
  <c r="H250" i="24"/>
  <c r="O109" i="22"/>
  <c r="H248" i="24"/>
  <c r="O108" i="22"/>
  <c r="H246" i="24"/>
  <c r="O107" i="22"/>
  <c r="H244" i="24"/>
  <c r="O106" i="22"/>
  <c r="H242" i="24"/>
  <c r="O105" i="22"/>
  <c r="H240" i="24"/>
  <c r="O104" i="22"/>
  <c r="H238" i="24"/>
  <c r="O103" i="22"/>
  <c r="H236" i="24"/>
  <c r="O102" i="22"/>
  <c r="H234" i="24"/>
  <c r="O101" i="22"/>
  <c r="H232" i="24"/>
  <c r="O100" i="22"/>
  <c r="H230" i="24"/>
  <c r="O99" i="22"/>
  <c r="H228" i="24"/>
  <c r="O98" i="22"/>
  <c r="H224" i="24"/>
  <c r="O97" i="22"/>
  <c r="H222" i="24"/>
  <c r="O96" i="22"/>
  <c r="H220" i="24"/>
  <c r="O95" i="22"/>
  <c r="O94" i="22"/>
  <c r="H216" i="24"/>
  <c r="O93" i="22"/>
  <c r="H214" i="24"/>
  <c r="O92" i="22"/>
  <c r="H212" i="24"/>
  <c r="O91" i="22"/>
  <c r="H209" i="24"/>
  <c r="O90" i="22"/>
  <c r="H206" i="24"/>
  <c r="O89" i="22"/>
  <c r="H204" i="24"/>
  <c r="O88" i="22"/>
  <c r="H201" i="24"/>
  <c r="O87" i="22"/>
  <c r="H199" i="24"/>
  <c r="O86" i="22"/>
  <c r="H196" i="24"/>
  <c r="O85" i="22"/>
  <c r="H194" i="24"/>
  <c r="O84" i="22"/>
  <c r="H192" i="24"/>
  <c r="O83" i="22"/>
  <c r="H190" i="24"/>
  <c r="O82" i="22"/>
  <c r="H188" i="24"/>
  <c r="O81" i="22"/>
  <c r="H186" i="24"/>
  <c r="O80" i="22"/>
  <c r="H184" i="24"/>
  <c r="O79" i="22"/>
  <c r="H182" i="24"/>
  <c r="O78" i="22"/>
  <c r="H180" i="24"/>
  <c r="O77" i="22"/>
  <c r="H178" i="24"/>
  <c r="O76" i="22"/>
  <c r="H176" i="24"/>
  <c r="O75" i="22"/>
  <c r="H172" i="24"/>
  <c r="O74" i="22"/>
  <c r="H168" i="24"/>
  <c r="O73" i="22"/>
  <c r="H165" i="24"/>
  <c r="O72" i="22"/>
  <c r="H162" i="24"/>
  <c r="O71" i="22"/>
  <c r="H159" i="24"/>
  <c r="O70" i="22"/>
  <c r="H156" i="24"/>
  <c r="O69" i="22"/>
  <c r="O68" i="22"/>
  <c r="O67" i="22"/>
  <c r="O66" i="22"/>
  <c r="H154" i="24"/>
  <c r="O65" i="22"/>
  <c r="H152" i="24"/>
  <c r="O64" i="22"/>
  <c r="H150" i="24"/>
  <c r="O63" i="22"/>
  <c r="H148" i="24"/>
  <c r="O62" i="22"/>
  <c r="H146" i="24"/>
  <c r="O61" i="22"/>
  <c r="H144" i="24"/>
  <c r="O60" i="22"/>
  <c r="H141" i="24"/>
  <c r="O59" i="22"/>
  <c r="H139" i="24"/>
  <c r="O58" i="22"/>
  <c r="H136" i="24"/>
  <c r="O57" i="22"/>
  <c r="H131" i="24"/>
  <c r="O56" i="22"/>
  <c r="H128" i="24"/>
  <c r="O55" i="22"/>
  <c r="H123" i="24"/>
  <c r="O54" i="22"/>
  <c r="H121" i="24"/>
  <c r="O53" i="22"/>
  <c r="H119" i="24"/>
  <c r="O52" i="22"/>
  <c r="H117" i="24"/>
  <c r="O51" i="22"/>
  <c r="H115" i="24"/>
  <c r="O50" i="22"/>
  <c r="H113" i="24"/>
  <c r="O49" i="22"/>
  <c r="H111" i="24"/>
  <c r="O48" i="22"/>
  <c r="H109" i="24"/>
  <c r="O47" i="22"/>
  <c r="H107" i="24"/>
  <c r="O46" i="22"/>
  <c r="H105" i="24"/>
  <c r="O45" i="22"/>
  <c r="H103" i="24"/>
  <c r="O44" i="22"/>
  <c r="H101" i="24"/>
  <c r="O43" i="22"/>
  <c r="H99" i="24"/>
  <c r="O42" i="22"/>
  <c r="H97" i="24"/>
  <c r="O41" i="22"/>
  <c r="H93" i="24"/>
  <c r="O40" i="22"/>
  <c r="H91" i="24"/>
  <c r="O39" i="22"/>
  <c r="H88" i="24"/>
  <c r="O38" i="22"/>
  <c r="H86" i="24"/>
  <c r="O37" i="22"/>
  <c r="H84" i="24"/>
  <c r="O36" i="22"/>
  <c r="H82" i="24"/>
  <c r="O35" i="22"/>
  <c r="H80" i="24"/>
  <c r="O34" i="22"/>
  <c r="H78" i="24"/>
  <c r="O33" i="22"/>
  <c r="H76" i="24"/>
  <c r="O32" i="22"/>
  <c r="H74" i="24"/>
  <c r="O31" i="22"/>
  <c r="H71" i="24"/>
  <c r="O30" i="22"/>
  <c r="H68" i="24"/>
  <c r="O29" i="22"/>
  <c r="H60" i="24"/>
  <c r="O28" i="22"/>
  <c r="H58" i="24"/>
  <c r="O27" i="22"/>
  <c r="H55" i="24"/>
  <c r="O26" i="22"/>
  <c r="H53" i="24"/>
  <c r="O25" i="22"/>
  <c r="H49" i="24"/>
  <c r="O24" i="22"/>
  <c r="H47" i="24"/>
  <c r="O23" i="22"/>
  <c r="H45" i="24"/>
  <c r="O22" i="22"/>
  <c r="H43" i="24"/>
  <c r="O21" i="22"/>
  <c r="H40" i="24"/>
  <c r="O20" i="22"/>
  <c r="H38" i="24"/>
  <c r="O19" i="22"/>
  <c r="H37" i="24"/>
  <c r="O18" i="22"/>
  <c r="H35" i="24"/>
  <c r="O17" i="22"/>
  <c r="H33" i="24"/>
  <c r="O16" i="22"/>
  <c r="H31" i="24"/>
  <c r="O15" i="22"/>
  <c r="H29" i="24"/>
  <c r="O14" i="22"/>
  <c r="H27" i="24"/>
  <c r="O13" i="22"/>
  <c r="H25" i="24"/>
  <c r="O12" i="22"/>
  <c r="H24" i="24"/>
  <c r="O11" i="22"/>
  <c r="H23" i="24"/>
  <c r="O10" i="22"/>
  <c r="H21" i="24"/>
  <c r="O9" i="22"/>
  <c r="H19" i="24"/>
  <c r="O8" i="22"/>
  <c r="H17" i="24"/>
  <c r="O7" i="22"/>
  <c r="H15" i="24"/>
  <c r="O6" i="22"/>
  <c r="H13" i="24"/>
  <c r="O5" i="22"/>
  <c r="H11" i="24"/>
  <c r="O4" i="22"/>
  <c r="H9" i="24"/>
  <c r="O3" i="22"/>
  <c r="H2" i="24"/>
  <c r="O2" i="22"/>
  <c r="M427" i="22"/>
  <c r="B1440" i="5"/>
  <c r="H1440" i="5"/>
  <c r="G1440" i="5"/>
  <c r="B1441" i="5"/>
  <c r="H1441" i="5"/>
  <c r="G1441" i="5"/>
  <c r="B1442" i="5"/>
  <c r="H1442" i="5"/>
  <c r="G1442" i="5"/>
  <c r="B1443" i="5"/>
  <c r="H1443" i="5"/>
  <c r="G1443" i="5"/>
  <c r="B1444" i="5"/>
  <c r="H1444" i="5"/>
  <c r="G1444" i="5"/>
  <c r="B1445" i="5"/>
  <c r="H1445" i="5"/>
  <c r="G1445" i="5"/>
  <c r="B1446" i="5"/>
  <c r="H1446" i="5"/>
  <c r="G1446" i="5"/>
  <c r="B1447" i="5"/>
  <c r="H1447" i="5"/>
  <c r="G1447" i="5"/>
  <c r="B1448" i="5"/>
  <c r="H1448" i="5"/>
  <c r="G1448" i="5"/>
  <c r="B1449" i="5"/>
  <c r="H1449" i="5"/>
  <c r="G1449" i="5"/>
  <c r="B1450" i="5"/>
  <c r="H1450" i="5"/>
  <c r="G1450" i="5"/>
  <c r="B1451" i="5"/>
  <c r="H1451" i="5"/>
  <c r="G1451" i="5"/>
  <c r="B1452" i="5"/>
  <c r="H1452" i="5"/>
  <c r="G1452" i="5"/>
  <c r="B1453" i="5"/>
  <c r="H1453" i="5"/>
  <c r="G1453" i="5"/>
  <c r="B1454" i="5"/>
  <c r="H1454" i="5"/>
  <c r="G1454" i="5"/>
  <c r="B1455" i="5"/>
  <c r="H1455" i="5"/>
  <c r="G1455" i="5"/>
  <c r="B1456" i="5"/>
  <c r="H1456" i="5"/>
  <c r="G1456" i="5"/>
  <c r="B1457" i="5"/>
  <c r="H1457" i="5"/>
  <c r="G1457" i="5"/>
  <c r="B1458" i="5"/>
  <c r="H1458" i="5"/>
  <c r="G1458" i="5"/>
  <c r="B1459" i="5"/>
  <c r="H1459" i="5"/>
  <c r="G1459" i="5"/>
  <c r="B1460" i="5"/>
  <c r="H1460" i="5"/>
  <c r="G1460" i="5"/>
  <c r="B1461" i="5"/>
  <c r="H1461" i="5"/>
  <c r="G1461" i="5"/>
  <c r="B1462" i="5"/>
  <c r="H1462" i="5"/>
  <c r="G1462" i="5"/>
  <c r="B1463" i="5"/>
  <c r="H1463" i="5"/>
  <c r="G1463" i="5"/>
  <c r="B1464" i="5"/>
  <c r="H1464" i="5"/>
  <c r="G1464" i="5"/>
  <c r="B1465" i="5"/>
  <c r="H1465" i="5"/>
  <c r="G1465" i="5"/>
  <c r="B1466" i="5"/>
  <c r="H1466" i="5"/>
  <c r="G1466" i="5"/>
  <c r="B1467" i="5"/>
  <c r="H1467" i="5"/>
  <c r="G1467" i="5"/>
  <c r="B1468" i="5"/>
  <c r="H1468" i="5"/>
  <c r="G1468" i="5"/>
  <c r="B1469" i="5"/>
  <c r="H1469" i="5"/>
  <c r="G1469" i="5"/>
  <c r="B1470" i="5"/>
  <c r="H1470" i="5"/>
  <c r="G1470" i="5"/>
  <c r="B1471" i="5"/>
  <c r="H1471" i="5"/>
  <c r="G1471" i="5"/>
  <c r="B1472" i="5"/>
  <c r="H1472" i="5"/>
  <c r="G1472" i="5"/>
  <c r="B1473" i="5"/>
  <c r="H1473" i="5"/>
  <c r="G1473" i="5"/>
  <c r="B1474" i="5"/>
  <c r="H1474" i="5"/>
  <c r="G1474" i="5"/>
  <c r="B1475" i="5"/>
  <c r="H1475" i="5"/>
  <c r="G1475" i="5"/>
  <c r="B1476" i="5"/>
  <c r="H1476" i="5"/>
  <c r="G1476" i="5"/>
  <c r="B1477" i="5"/>
  <c r="H1477" i="5"/>
  <c r="G1477" i="5"/>
  <c r="B1478" i="5"/>
  <c r="H1478" i="5"/>
  <c r="G1478" i="5"/>
  <c r="B1479" i="5"/>
  <c r="H1479" i="5"/>
  <c r="G1479" i="5"/>
  <c r="B1480" i="5"/>
  <c r="H1480" i="5"/>
  <c r="G1480" i="5"/>
  <c r="B1481" i="5"/>
  <c r="H1481" i="5"/>
  <c r="G1481" i="5"/>
  <c r="B1482" i="5"/>
  <c r="H1482" i="5"/>
  <c r="G1482" i="5"/>
  <c r="B1483" i="5"/>
  <c r="H1483" i="5"/>
  <c r="G1483" i="5"/>
  <c r="B1484" i="5"/>
  <c r="H1484" i="5"/>
  <c r="G1484" i="5"/>
  <c r="B1485" i="5"/>
  <c r="H1485" i="5"/>
  <c r="G1485" i="5"/>
  <c r="B1486" i="5"/>
  <c r="H1486" i="5"/>
  <c r="G1486" i="5"/>
  <c r="B1487" i="5"/>
  <c r="H1487" i="5"/>
  <c r="G1487" i="5"/>
  <c r="B1488" i="5"/>
  <c r="H1488" i="5"/>
  <c r="G1488" i="5"/>
  <c r="B1489" i="5"/>
  <c r="H1489" i="5"/>
  <c r="G1489" i="5"/>
  <c r="B1490" i="5"/>
  <c r="H1490" i="5"/>
  <c r="G1490" i="5"/>
  <c r="B1491" i="5"/>
  <c r="H1491" i="5"/>
  <c r="G1491" i="5"/>
  <c r="B1492" i="5"/>
  <c r="H1492" i="5"/>
  <c r="G1492" i="5"/>
  <c r="B1493" i="5"/>
  <c r="H1493" i="5"/>
  <c r="G1493" i="5"/>
  <c r="B1494" i="5"/>
  <c r="H1494" i="5"/>
  <c r="G1494" i="5"/>
  <c r="B1495" i="5"/>
  <c r="H1495" i="5"/>
  <c r="G1495" i="5"/>
  <c r="B1496" i="5"/>
  <c r="H1496" i="5"/>
  <c r="G1496" i="5"/>
  <c r="B1497" i="5"/>
  <c r="H1497" i="5"/>
  <c r="G1497" i="5"/>
  <c r="B1498" i="5"/>
  <c r="H1498" i="5"/>
  <c r="G1498" i="5"/>
  <c r="B1499" i="5"/>
  <c r="H1499" i="5"/>
  <c r="G1499" i="5"/>
  <c r="B1500" i="5"/>
  <c r="H1500" i="5"/>
  <c r="G1500" i="5"/>
  <c r="B1501" i="5"/>
  <c r="H1501" i="5"/>
  <c r="G1501" i="5"/>
  <c r="B1502" i="5"/>
  <c r="H1502" i="5"/>
  <c r="G1502" i="5"/>
  <c r="B1503" i="5"/>
  <c r="H1503" i="5"/>
  <c r="G1503" i="5"/>
  <c r="B1504" i="5"/>
  <c r="H1504" i="5"/>
  <c r="G1504" i="5"/>
  <c r="B1505" i="5"/>
  <c r="H1505" i="5"/>
  <c r="G1505" i="5"/>
  <c r="B1506" i="5"/>
  <c r="H1506" i="5"/>
  <c r="G1506" i="5"/>
  <c r="B1507" i="5"/>
  <c r="H1507" i="5"/>
  <c r="G1507" i="5"/>
  <c r="B1508" i="5"/>
  <c r="H1508" i="5"/>
  <c r="G1508" i="5"/>
  <c r="B1509" i="5"/>
  <c r="H1509" i="5"/>
  <c r="G1509" i="5"/>
  <c r="B1510" i="5"/>
  <c r="H1510" i="5"/>
  <c r="G1510" i="5"/>
  <c r="B1511" i="5"/>
  <c r="H1511" i="5"/>
  <c r="G1511" i="5"/>
  <c r="B1512" i="5"/>
  <c r="H1512" i="5"/>
  <c r="G1512" i="5"/>
  <c r="B1513" i="5"/>
  <c r="H1513" i="5"/>
  <c r="G1513" i="5"/>
  <c r="B1514" i="5"/>
  <c r="H1514" i="5"/>
  <c r="G1514" i="5"/>
  <c r="B1515" i="5"/>
  <c r="H1515" i="5"/>
  <c r="G1515" i="5"/>
  <c r="B1516" i="5"/>
  <c r="H1516" i="5"/>
  <c r="G1516" i="5"/>
  <c r="B1517" i="5"/>
  <c r="H1517" i="5"/>
  <c r="G1517" i="5"/>
  <c r="B1518" i="5"/>
  <c r="H1518" i="5"/>
  <c r="G1518" i="5"/>
  <c r="B1519" i="5"/>
  <c r="H1519" i="5"/>
  <c r="G1519" i="5"/>
  <c r="B1520" i="5"/>
  <c r="H1520" i="5"/>
  <c r="G1520" i="5"/>
  <c r="B1521" i="5"/>
  <c r="H1521" i="5"/>
  <c r="G1521" i="5"/>
  <c r="B1522" i="5"/>
  <c r="H1522" i="5"/>
  <c r="G1522" i="5"/>
  <c r="B1523" i="5"/>
  <c r="H1523" i="5"/>
  <c r="G1523" i="5"/>
  <c r="B1524" i="5"/>
  <c r="H1524" i="5"/>
  <c r="G1524" i="5"/>
  <c r="B1525" i="5"/>
  <c r="H1525" i="5"/>
  <c r="G1525" i="5"/>
  <c r="B1526" i="5"/>
  <c r="H1526" i="5"/>
  <c r="G1526" i="5"/>
  <c r="B1527" i="5"/>
  <c r="H1527" i="5"/>
  <c r="G1527" i="5"/>
  <c r="B1528" i="5"/>
  <c r="H1528" i="5"/>
  <c r="G1528" i="5"/>
  <c r="B1529" i="5"/>
  <c r="H1529" i="5"/>
  <c r="G1529" i="5"/>
  <c r="B1530" i="5"/>
  <c r="H1530" i="5"/>
  <c r="G1530" i="5"/>
  <c r="B1531" i="5"/>
  <c r="H1531" i="5"/>
  <c r="G1531" i="5"/>
  <c r="B1532" i="5"/>
  <c r="H1532" i="5"/>
  <c r="G1532" i="5"/>
  <c r="B1533" i="5"/>
  <c r="H1533" i="5"/>
  <c r="G1533" i="5"/>
  <c r="B1534" i="5"/>
  <c r="H1534" i="5"/>
  <c r="G1534" i="5"/>
  <c r="B1535" i="5"/>
  <c r="H1535" i="5"/>
  <c r="G1535" i="5"/>
  <c r="B1536" i="5"/>
  <c r="H1536" i="5"/>
  <c r="G1536" i="5"/>
  <c r="B1537" i="5"/>
  <c r="H1537" i="5"/>
  <c r="G1537" i="5"/>
  <c r="B1538" i="5"/>
  <c r="H1538" i="5"/>
  <c r="G1538" i="5"/>
  <c r="B1539" i="5"/>
  <c r="H1539" i="5"/>
  <c r="G1539" i="5"/>
  <c r="B1540" i="5"/>
  <c r="H1540" i="5"/>
  <c r="G1540" i="5"/>
  <c r="B1541" i="5"/>
  <c r="H1541" i="5"/>
  <c r="G1541" i="5"/>
  <c r="B1542" i="5"/>
  <c r="H1542" i="5"/>
  <c r="G1542" i="5"/>
  <c r="B1543" i="5"/>
  <c r="H1543" i="5"/>
  <c r="G1543" i="5"/>
  <c r="B1544" i="5"/>
  <c r="H1544" i="5"/>
  <c r="G1544" i="5"/>
  <c r="B1545" i="5"/>
  <c r="H1545" i="5"/>
  <c r="G1545" i="5"/>
  <c r="B1546" i="5"/>
  <c r="H1546" i="5"/>
  <c r="G1546" i="5"/>
  <c r="B1547" i="5"/>
  <c r="H1547" i="5"/>
  <c r="G1547" i="5"/>
  <c r="B1548" i="5"/>
  <c r="H1548" i="5"/>
  <c r="G1548" i="5"/>
  <c r="B1549" i="5"/>
  <c r="H1549" i="5"/>
  <c r="G1549" i="5"/>
  <c r="B1550" i="5"/>
  <c r="H1550" i="5"/>
  <c r="G1550" i="5"/>
  <c r="B1551" i="5"/>
  <c r="H1551" i="5"/>
  <c r="G1551" i="5"/>
  <c r="B1552" i="5"/>
  <c r="H1552" i="5"/>
  <c r="G1552" i="5"/>
  <c r="B1553" i="5"/>
  <c r="H1553" i="5"/>
  <c r="G1553" i="5"/>
  <c r="B1554" i="5"/>
  <c r="H1554" i="5"/>
  <c r="G1554" i="5"/>
  <c r="B1555" i="5"/>
  <c r="H1555" i="5"/>
  <c r="G1555" i="5"/>
  <c r="B1556" i="5"/>
  <c r="H1556" i="5"/>
  <c r="G1556" i="5"/>
  <c r="B1557" i="5"/>
  <c r="H1557" i="5"/>
  <c r="G1557" i="5"/>
  <c r="B1558" i="5"/>
  <c r="H1558" i="5"/>
  <c r="G1558" i="5"/>
  <c r="B1559" i="5"/>
  <c r="H1559" i="5"/>
  <c r="G1559" i="5"/>
  <c r="B1561" i="5"/>
  <c r="H1561" i="5"/>
  <c r="G1561" i="5"/>
  <c r="B1562" i="5"/>
  <c r="H1562" i="5"/>
  <c r="G1562" i="5"/>
  <c r="B1563" i="5"/>
  <c r="H1563" i="5"/>
  <c r="G1563" i="5"/>
  <c r="B1564" i="5"/>
  <c r="H1564" i="5"/>
  <c r="G1564" i="5"/>
  <c r="B1565" i="5"/>
  <c r="H1565" i="5"/>
  <c r="G1565" i="5"/>
  <c r="B1566" i="5"/>
  <c r="H1566" i="5"/>
  <c r="G1566" i="5"/>
  <c r="B1567" i="5"/>
  <c r="H1567" i="5"/>
  <c r="G1567" i="5"/>
  <c r="B1568" i="5"/>
  <c r="H1568" i="5"/>
  <c r="G1568" i="5"/>
  <c r="B1569" i="5"/>
  <c r="H1569" i="5"/>
  <c r="G1569" i="5"/>
  <c r="B1570" i="5"/>
  <c r="H1570" i="5"/>
  <c r="G1570" i="5"/>
  <c r="B1571" i="5"/>
  <c r="H1571" i="5"/>
  <c r="G1571" i="5"/>
  <c r="B1572" i="5"/>
  <c r="H1572" i="5"/>
  <c r="G1572" i="5"/>
  <c r="B1573" i="5"/>
  <c r="H1573" i="5"/>
  <c r="G1573" i="5"/>
  <c r="B1574" i="5"/>
  <c r="H1574" i="5"/>
  <c r="G1574" i="5"/>
  <c r="B1575" i="5"/>
  <c r="H1575" i="5"/>
  <c r="G1575" i="5"/>
  <c r="B1576" i="5"/>
  <c r="H1576" i="5"/>
  <c r="G1576" i="5"/>
  <c r="B1577" i="5"/>
  <c r="H1577" i="5"/>
  <c r="G1577" i="5"/>
  <c r="B1578" i="5"/>
  <c r="H1578" i="5"/>
  <c r="G1578" i="5"/>
  <c r="B1579" i="5"/>
  <c r="H1579" i="5"/>
  <c r="G1579" i="5"/>
  <c r="B1580" i="5"/>
  <c r="H1580" i="5"/>
  <c r="G1580" i="5"/>
  <c r="B1581" i="5"/>
  <c r="H1581" i="5"/>
  <c r="G1581" i="5"/>
  <c r="B1582" i="5"/>
  <c r="H1582" i="5"/>
  <c r="G1582" i="5"/>
  <c r="B1583" i="5"/>
  <c r="H1583" i="5"/>
  <c r="G1583" i="5"/>
  <c r="B1584" i="5"/>
  <c r="H1584" i="5"/>
  <c r="G1584" i="5"/>
  <c r="B1585" i="5"/>
  <c r="H1585" i="5"/>
  <c r="G1585" i="5"/>
  <c r="B1586" i="5"/>
  <c r="H1586" i="5"/>
  <c r="G1586" i="5"/>
  <c r="B1587" i="5"/>
  <c r="H1587" i="5"/>
  <c r="G1587" i="5"/>
  <c r="B1588" i="5"/>
  <c r="H1588" i="5"/>
  <c r="G1588" i="5"/>
  <c r="B1589" i="5"/>
  <c r="H1589" i="5"/>
  <c r="G1589" i="5"/>
  <c r="B1590" i="5"/>
  <c r="H1590" i="5"/>
  <c r="G1590" i="5"/>
  <c r="B1591" i="5"/>
  <c r="H1591" i="5"/>
  <c r="G1591" i="5"/>
  <c r="B1592" i="5"/>
  <c r="H1592" i="5"/>
  <c r="G1592" i="5"/>
  <c r="B1593" i="5"/>
  <c r="H1593" i="5"/>
  <c r="G1593" i="5"/>
  <c r="B1594" i="5"/>
  <c r="H1594" i="5"/>
  <c r="G1594" i="5"/>
  <c r="B1595" i="5"/>
  <c r="H1595" i="5"/>
  <c r="G1595" i="5"/>
  <c r="B1596" i="5"/>
  <c r="H1596" i="5"/>
  <c r="G1596" i="5"/>
  <c r="B1597" i="5"/>
  <c r="H1597" i="5"/>
  <c r="G1597" i="5"/>
  <c r="B1598" i="5"/>
  <c r="H1598" i="5"/>
  <c r="G1598" i="5"/>
  <c r="B1599" i="5"/>
  <c r="H1599" i="5"/>
  <c r="G1599" i="5"/>
  <c r="B1600" i="5"/>
  <c r="H1600" i="5"/>
  <c r="G1600" i="5"/>
  <c r="B1601" i="5"/>
  <c r="H1601" i="5"/>
  <c r="G1601" i="5"/>
  <c r="B1602" i="5"/>
  <c r="H1602" i="5"/>
  <c r="G1602" i="5"/>
  <c r="B1603" i="5"/>
  <c r="H1603" i="5"/>
  <c r="G1603" i="5"/>
  <c r="B1604" i="5"/>
  <c r="H1604" i="5"/>
  <c r="G1604" i="5"/>
  <c r="B1605" i="5"/>
  <c r="H1605" i="5"/>
  <c r="G1605" i="5"/>
  <c r="B1606" i="5"/>
  <c r="H1606" i="5"/>
  <c r="G1606" i="5"/>
  <c r="B1607" i="5"/>
  <c r="H1607" i="5"/>
  <c r="G1607" i="5"/>
  <c r="B1608" i="5"/>
  <c r="H1608" i="5"/>
  <c r="G1608" i="5"/>
  <c r="B1609" i="5"/>
  <c r="H1609" i="5"/>
  <c r="G1609" i="5"/>
  <c r="B1610" i="5"/>
  <c r="H1610" i="5"/>
  <c r="G1610" i="5"/>
  <c r="B1611" i="5"/>
  <c r="H1611" i="5"/>
  <c r="G1611" i="5"/>
  <c r="B1612" i="5"/>
  <c r="H1612" i="5"/>
  <c r="G1612" i="5"/>
  <c r="B1613" i="5"/>
  <c r="H1613" i="5"/>
  <c r="G1613" i="5"/>
  <c r="B1614" i="5"/>
  <c r="H1614" i="5"/>
  <c r="G1614" i="5"/>
  <c r="B1615" i="5"/>
  <c r="H1615" i="5"/>
  <c r="G1615" i="5"/>
  <c r="B1616" i="5"/>
  <c r="H1616" i="5"/>
  <c r="G1616" i="5"/>
  <c r="B1617" i="5"/>
  <c r="H1617" i="5"/>
  <c r="G1617" i="5"/>
  <c r="B1618" i="5"/>
  <c r="H1618" i="5"/>
  <c r="G1618" i="5"/>
  <c r="B1619" i="5"/>
  <c r="H1619" i="5"/>
  <c r="G1619" i="5"/>
  <c r="B1620" i="5"/>
  <c r="H1620" i="5"/>
  <c r="G1620" i="5"/>
  <c r="B1621" i="5"/>
  <c r="H1621" i="5"/>
  <c r="G1621" i="5"/>
  <c r="B1622" i="5"/>
  <c r="H1622" i="5"/>
  <c r="G1622" i="5"/>
  <c r="B1623" i="5"/>
  <c r="H1623" i="5"/>
  <c r="G1623" i="5"/>
  <c r="B1624" i="5"/>
  <c r="H1624" i="5"/>
  <c r="G1624" i="5"/>
  <c r="B1625" i="5"/>
  <c r="H1625" i="5"/>
  <c r="G1625" i="5"/>
  <c r="B1626" i="5"/>
  <c r="H1626" i="5"/>
  <c r="G1626" i="5"/>
  <c r="B1627" i="5"/>
  <c r="H1627" i="5"/>
  <c r="G1627" i="5"/>
  <c r="B1628" i="5"/>
  <c r="H1628" i="5"/>
  <c r="G1628" i="5"/>
  <c r="B1629" i="5"/>
  <c r="H1629" i="5"/>
  <c r="G1629" i="5"/>
  <c r="B1630" i="5"/>
  <c r="H1630" i="5"/>
  <c r="G1630" i="5"/>
  <c r="B1631" i="5"/>
  <c r="H1631" i="5"/>
  <c r="G1631" i="5"/>
  <c r="B1632" i="5"/>
  <c r="H1632" i="5"/>
  <c r="G1632" i="5"/>
  <c r="B1633" i="5"/>
  <c r="H1633" i="5"/>
  <c r="G1633" i="5"/>
  <c r="B1634" i="5"/>
  <c r="H1634" i="5"/>
  <c r="G1634" i="5"/>
  <c r="B1635" i="5"/>
  <c r="H1635" i="5"/>
  <c r="G1635" i="5"/>
  <c r="B1636" i="5"/>
  <c r="H1636" i="5"/>
  <c r="G1636" i="5"/>
  <c r="B1637" i="5"/>
  <c r="H1637" i="5"/>
  <c r="G1637" i="5"/>
  <c r="B1638" i="5"/>
  <c r="H1638" i="5"/>
  <c r="G1638" i="5"/>
  <c r="B1639" i="5"/>
  <c r="H1639" i="5"/>
  <c r="G1639" i="5"/>
  <c r="B1640" i="5"/>
  <c r="H1640" i="5"/>
  <c r="G1640" i="5"/>
  <c r="B1641" i="5"/>
  <c r="H1641" i="5"/>
  <c r="G1641" i="5"/>
  <c r="B1642" i="5"/>
  <c r="H1642" i="5"/>
  <c r="G1642" i="5"/>
  <c r="B1643" i="5"/>
  <c r="H1643" i="5"/>
  <c r="G1643" i="5"/>
  <c r="B1644" i="5"/>
  <c r="H1644" i="5"/>
  <c r="G1644" i="5"/>
  <c r="B1645" i="5"/>
  <c r="H1645" i="5"/>
  <c r="G1645" i="5"/>
  <c r="B1646" i="5"/>
  <c r="H1646" i="5"/>
  <c r="G1646" i="5"/>
  <c r="B1647" i="5"/>
  <c r="H1647" i="5"/>
  <c r="G1647" i="5"/>
  <c r="B1648" i="5"/>
  <c r="H1648" i="5"/>
  <c r="G1648" i="5"/>
  <c r="B1649" i="5"/>
  <c r="H1649" i="5"/>
  <c r="G1649" i="5"/>
  <c r="B1650" i="5"/>
  <c r="H1650" i="5"/>
  <c r="G1650" i="5"/>
  <c r="B1651" i="5"/>
  <c r="H1651" i="5"/>
  <c r="G1651" i="5"/>
  <c r="B1652" i="5"/>
  <c r="H1652" i="5"/>
  <c r="G1652" i="5"/>
  <c r="B1653" i="5"/>
  <c r="H1653" i="5"/>
  <c r="G1653" i="5"/>
  <c r="B1654" i="5"/>
  <c r="H1654" i="5"/>
  <c r="G1654" i="5"/>
  <c r="B1655" i="5"/>
  <c r="H1655" i="5"/>
  <c r="G1655" i="5"/>
  <c r="B1656" i="5"/>
  <c r="H1656" i="5"/>
  <c r="G1656" i="5"/>
  <c r="B1657" i="5"/>
  <c r="H1657" i="5"/>
  <c r="G1657" i="5"/>
  <c r="B1658" i="5"/>
  <c r="H1658" i="5"/>
  <c r="G1658" i="5"/>
  <c r="B1659" i="5"/>
  <c r="H1659" i="5"/>
  <c r="G1659" i="5"/>
  <c r="B1660" i="5"/>
  <c r="H1660" i="5"/>
  <c r="G1660" i="5"/>
  <c r="B1661" i="5"/>
  <c r="H1661" i="5"/>
  <c r="G1661" i="5"/>
  <c r="B1662" i="5"/>
  <c r="H1662" i="5"/>
  <c r="G1662" i="5"/>
  <c r="B1663" i="5"/>
  <c r="H1663" i="5"/>
  <c r="G1663" i="5"/>
  <c r="B1664" i="5"/>
  <c r="H1664" i="5"/>
  <c r="G1664" i="5"/>
  <c r="B1665" i="5"/>
  <c r="H1665" i="5"/>
  <c r="G1665" i="5"/>
  <c r="B1666" i="5"/>
  <c r="H1666" i="5"/>
  <c r="G1666" i="5"/>
  <c r="B1667" i="5"/>
  <c r="H1667" i="5"/>
  <c r="G1667" i="5"/>
  <c r="B1668" i="5"/>
  <c r="H1668" i="5"/>
  <c r="G1668" i="5"/>
  <c r="B1669" i="5"/>
  <c r="H1669" i="5"/>
  <c r="G1669" i="5"/>
  <c r="B1670" i="5"/>
  <c r="H1670" i="5"/>
  <c r="G1670" i="5"/>
  <c r="B1671" i="5"/>
  <c r="H1671" i="5"/>
  <c r="G1671" i="5"/>
  <c r="B1672" i="5"/>
  <c r="H1672" i="5"/>
  <c r="G1672" i="5"/>
  <c r="B1673" i="5"/>
  <c r="H1673" i="5"/>
  <c r="G1673" i="5"/>
  <c r="B1674" i="5"/>
  <c r="H1674" i="5"/>
  <c r="G1674" i="5"/>
  <c r="B1675" i="5"/>
  <c r="H1675" i="5"/>
  <c r="G1675" i="5"/>
  <c r="B1676" i="5"/>
  <c r="H1676" i="5"/>
  <c r="G1676" i="5"/>
  <c r="B1677" i="5"/>
  <c r="H1677" i="5"/>
  <c r="G1677" i="5"/>
  <c r="B1678" i="5"/>
  <c r="H1678" i="5"/>
  <c r="G1678" i="5"/>
  <c r="B1679" i="5"/>
  <c r="H1679" i="5"/>
  <c r="G1679" i="5"/>
  <c r="B1680" i="5"/>
  <c r="H1680" i="5"/>
  <c r="G1680" i="5"/>
  <c r="B1681" i="5"/>
  <c r="H1681" i="5"/>
  <c r="G1681" i="5"/>
  <c r="B1682" i="5"/>
  <c r="H1682" i="5"/>
  <c r="G1682" i="5"/>
  <c r="B1683" i="5"/>
  <c r="H1683" i="5"/>
  <c r="G1683" i="5"/>
  <c r="B1684" i="5"/>
  <c r="H1684" i="5"/>
  <c r="G1684" i="5"/>
  <c r="B1685" i="5"/>
  <c r="H1685" i="5"/>
  <c r="G1685" i="5"/>
  <c r="B1686" i="5"/>
  <c r="H1686" i="5"/>
  <c r="G1686" i="5"/>
  <c r="B1687" i="5"/>
  <c r="H1687" i="5"/>
  <c r="G1687" i="5"/>
  <c r="B1688" i="5"/>
  <c r="H1688" i="5"/>
  <c r="G1688" i="5"/>
  <c r="B1689" i="5"/>
  <c r="H1689" i="5"/>
  <c r="G1689" i="5"/>
  <c r="B1690" i="5"/>
  <c r="H1690" i="5"/>
  <c r="G1690" i="5"/>
  <c r="B1691" i="5"/>
  <c r="H1691" i="5"/>
  <c r="G1691" i="5"/>
  <c r="B1692" i="5"/>
  <c r="H1692" i="5"/>
  <c r="G1692" i="5"/>
  <c r="B1693" i="5"/>
  <c r="H1693" i="5"/>
  <c r="G1693" i="5"/>
  <c r="B1694" i="5"/>
  <c r="H1694" i="5"/>
  <c r="G1694" i="5"/>
  <c r="B1695" i="5"/>
  <c r="H1695" i="5"/>
  <c r="G1695" i="5"/>
  <c r="B1696" i="5"/>
  <c r="H1696" i="5"/>
  <c r="G1696" i="5"/>
  <c r="B1697" i="5"/>
  <c r="H1697" i="5"/>
  <c r="G1697" i="5"/>
  <c r="B1698" i="5"/>
  <c r="H1698" i="5"/>
  <c r="G1698" i="5"/>
  <c r="B1699" i="5"/>
  <c r="H1699" i="5"/>
  <c r="G1699" i="5"/>
  <c r="B1700" i="5"/>
  <c r="H1700" i="5"/>
  <c r="G1700" i="5"/>
  <c r="B1701" i="5"/>
  <c r="H1701" i="5"/>
  <c r="G1701" i="5"/>
  <c r="B1702" i="5"/>
  <c r="H1702" i="5"/>
  <c r="G1702" i="5"/>
  <c r="B1703" i="5"/>
  <c r="H1703" i="5"/>
  <c r="G1703" i="5"/>
  <c r="B1704" i="5"/>
  <c r="H1704" i="5"/>
  <c r="G1704" i="5"/>
  <c r="B1705" i="5"/>
  <c r="H1705" i="5"/>
  <c r="G1705" i="5"/>
  <c r="B1706" i="5"/>
  <c r="H1706" i="5"/>
  <c r="G1706" i="5"/>
  <c r="B1707" i="5"/>
  <c r="H1707" i="5"/>
  <c r="G1707" i="5"/>
  <c r="B1708" i="5"/>
  <c r="H1708" i="5"/>
  <c r="G1708" i="5"/>
  <c r="B1709" i="5"/>
  <c r="H1709" i="5"/>
  <c r="G1709" i="5"/>
  <c r="B1710" i="5"/>
  <c r="H1710" i="5"/>
  <c r="G1710" i="5"/>
  <c r="B1711" i="5"/>
  <c r="H1711" i="5"/>
  <c r="G1711" i="5"/>
  <c r="B1712" i="5"/>
  <c r="H1712" i="5"/>
  <c r="G1712" i="5"/>
  <c r="B1713" i="5"/>
  <c r="H1713" i="5"/>
  <c r="G1713" i="5"/>
  <c r="B1714" i="5"/>
  <c r="H1714" i="5"/>
  <c r="G1714" i="5"/>
  <c r="B1715" i="5"/>
  <c r="H1715" i="5"/>
  <c r="G1715" i="5"/>
  <c r="B1716" i="5"/>
  <c r="H1716" i="5"/>
  <c r="G1716" i="5"/>
  <c r="B1717" i="5"/>
  <c r="H1717" i="5"/>
  <c r="G1717" i="5"/>
  <c r="B1718" i="5"/>
  <c r="H1718" i="5"/>
  <c r="G1718" i="5"/>
  <c r="B1719" i="5"/>
  <c r="H1719" i="5"/>
  <c r="G1719" i="5"/>
  <c r="B1720" i="5"/>
  <c r="H1720" i="5"/>
  <c r="G1720" i="5"/>
  <c r="B1721" i="5"/>
  <c r="H1721" i="5"/>
  <c r="G1721" i="5"/>
  <c r="B1722" i="5"/>
  <c r="H1722" i="5"/>
  <c r="G1722" i="5"/>
  <c r="B1723" i="5"/>
  <c r="H1723" i="5"/>
  <c r="G1723" i="5"/>
  <c r="B1724" i="5"/>
  <c r="H1724" i="5"/>
  <c r="G1724" i="5"/>
  <c r="B1725" i="5"/>
  <c r="H1725" i="5"/>
  <c r="G1725" i="5"/>
  <c r="B1726" i="5"/>
  <c r="H1726" i="5"/>
  <c r="G1726" i="5"/>
  <c r="B1727" i="5"/>
  <c r="H1727" i="5"/>
  <c r="G1727" i="5"/>
  <c r="B1728" i="5"/>
  <c r="H1728" i="5"/>
  <c r="G1728" i="5"/>
  <c r="B1729" i="5"/>
  <c r="H1729" i="5"/>
  <c r="G1729" i="5"/>
  <c r="B1730" i="5"/>
  <c r="H1730" i="5"/>
  <c r="G1730" i="5"/>
  <c r="B1731" i="5"/>
  <c r="H1731" i="5"/>
  <c r="G1731" i="5"/>
  <c r="B1732" i="5"/>
  <c r="H1732" i="5"/>
  <c r="G1732" i="5"/>
  <c r="B1733" i="5"/>
  <c r="H1733" i="5"/>
  <c r="G1733" i="5"/>
  <c r="B1734" i="5"/>
  <c r="H1734" i="5"/>
  <c r="G1734" i="5"/>
  <c r="B1735" i="5"/>
  <c r="H1735" i="5"/>
  <c r="G1735" i="5"/>
  <c r="B1736" i="5"/>
  <c r="H1736" i="5"/>
  <c r="G1736" i="5"/>
  <c r="B1737" i="5"/>
  <c r="H1737" i="5"/>
  <c r="G1737" i="5"/>
  <c r="B1738" i="5"/>
  <c r="H1738" i="5"/>
  <c r="G1738" i="5"/>
  <c r="B1739" i="5"/>
  <c r="H1739" i="5"/>
  <c r="G1739" i="5"/>
  <c r="B1740" i="5"/>
  <c r="H1740" i="5"/>
  <c r="G1740" i="5"/>
  <c r="B1741" i="5"/>
  <c r="H1741" i="5"/>
  <c r="G1741" i="5"/>
  <c r="B1742" i="5"/>
  <c r="H1742" i="5"/>
  <c r="G1742" i="5"/>
  <c r="B1743" i="5"/>
  <c r="H1743" i="5"/>
  <c r="G1743" i="5"/>
  <c r="B1744" i="5"/>
  <c r="H1744" i="5"/>
  <c r="G1744" i="5"/>
  <c r="B1745" i="5"/>
  <c r="H1745" i="5"/>
  <c r="G1745" i="5"/>
  <c r="B1746" i="5"/>
  <c r="H1746" i="5"/>
  <c r="G1746" i="5"/>
  <c r="B1747" i="5"/>
  <c r="H1747" i="5"/>
  <c r="G1747" i="5"/>
  <c r="B1748" i="5"/>
  <c r="H1748" i="5"/>
  <c r="G1748" i="5"/>
  <c r="B1749" i="5"/>
  <c r="H1749" i="5"/>
  <c r="G1749" i="5"/>
  <c r="B1750" i="5"/>
  <c r="H1750" i="5"/>
  <c r="G1750" i="5"/>
  <c r="B1751" i="5"/>
  <c r="H1751" i="5"/>
  <c r="G1751" i="5"/>
  <c r="B1752" i="5"/>
  <c r="H1752" i="5"/>
  <c r="G1752" i="5"/>
  <c r="B1753" i="5"/>
  <c r="H1753" i="5"/>
  <c r="G1753" i="5"/>
  <c r="B1754" i="5"/>
  <c r="H1754" i="5"/>
  <c r="G1754" i="5"/>
  <c r="B1755" i="5"/>
  <c r="H1755" i="5"/>
  <c r="G1755" i="5"/>
  <c r="B1756" i="5"/>
  <c r="H1756" i="5"/>
  <c r="G1756" i="5"/>
  <c r="B1757" i="5"/>
  <c r="H1757" i="5"/>
  <c r="G1757" i="5"/>
  <c r="B1758" i="5"/>
  <c r="H1758" i="5"/>
  <c r="G1758" i="5"/>
  <c r="B1759" i="5"/>
  <c r="H1759" i="5"/>
  <c r="G1759" i="5"/>
  <c r="B1760" i="5"/>
  <c r="H1760" i="5"/>
  <c r="G1760" i="5"/>
  <c r="B1761" i="5"/>
  <c r="H1761" i="5"/>
  <c r="G1761" i="5"/>
  <c r="B1762" i="5"/>
  <c r="H1762" i="5"/>
  <c r="G1762" i="5"/>
  <c r="B1763" i="5"/>
  <c r="H1763" i="5"/>
  <c r="G1763" i="5"/>
  <c r="B1764" i="5"/>
  <c r="H1764" i="5"/>
  <c r="G1764" i="5"/>
  <c r="B1765" i="5"/>
  <c r="H1765" i="5"/>
  <c r="G1765" i="5"/>
  <c r="B1766" i="5"/>
  <c r="H1766" i="5"/>
  <c r="G1766" i="5"/>
  <c r="B1767" i="5"/>
  <c r="H1767" i="5"/>
  <c r="G1767" i="5"/>
  <c r="B1768" i="5"/>
  <c r="H1768" i="5"/>
  <c r="G1768" i="5"/>
  <c r="B1769" i="5"/>
  <c r="H1769" i="5"/>
  <c r="G1769" i="5"/>
  <c r="B1770" i="5"/>
  <c r="H1770" i="5"/>
  <c r="G1770" i="5"/>
  <c r="B1771" i="5"/>
  <c r="H1771" i="5"/>
  <c r="G1771" i="5"/>
  <c r="B1772" i="5"/>
  <c r="H1772" i="5"/>
  <c r="G1772" i="5"/>
  <c r="B1773" i="5"/>
  <c r="H1773" i="5"/>
  <c r="G1773" i="5"/>
  <c r="B1774" i="5"/>
  <c r="H1774" i="5"/>
  <c r="G1774" i="5"/>
  <c r="B1775" i="5"/>
  <c r="H1775" i="5"/>
  <c r="G1775" i="5"/>
  <c r="B1776" i="5"/>
  <c r="H1776" i="5"/>
  <c r="G1776" i="5"/>
  <c r="B1777" i="5"/>
  <c r="H1777" i="5"/>
  <c r="G1777" i="5"/>
  <c r="B1778" i="5"/>
  <c r="H1778" i="5"/>
  <c r="G1778" i="5"/>
  <c r="B1779" i="5"/>
  <c r="H1779" i="5"/>
  <c r="G1779" i="5"/>
  <c r="B1780" i="5"/>
  <c r="H1780" i="5"/>
  <c r="G1780" i="5"/>
  <c r="B1781" i="5"/>
  <c r="H1781" i="5"/>
  <c r="G1781" i="5"/>
  <c r="B1782" i="5"/>
  <c r="H1782" i="5"/>
  <c r="G1782" i="5"/>
  <c r="B1783" i="5"/>
  <c r="H1783" i="5"/>
  <c r="G1783" i="5"/>
  <c r="B1784" i="5"/>
  <c r="H1784" i="5"/>
  <c r="G1784" i="5"/>
  <c r="B1785" i="5"/>
  <c r="H1785" i="5"/>
  <c r="G1785" i="5"/>
  <c r="B1786" i="5"/>
  <c r="H1786" i="5"/>
  <c r="G1786" i="5"/>
  <c r="B1787" i="5"/>
  <c r="H1787" i="5"/>
  <c r="G1787" i="5"/>
  <c r="B1788" i="5"/>
  <c r="H1788" i="5"/>
  <c r="G1788" i="5"/>
  <c r="B1789" i="5"/>
  <c r="H1789" i="5"/>
  <c r="G1789" i="5"/>
  <c r="B1790" i="5"/>
  <c r="H1790" i="5"/>
  <c r="G1790" i="5"/>
  <c r="B1791" i="5"/>
  <c r="H1791" i="5"/>
  <c r="G1791" i="5"/>
  <c r="B1792" i="5"/>
  <c r="H1792" i="5"/>
  <c r="G1792" i="5"/>
  <c r="B1793" i="5"/>
  <c r="H1793" i="5"/>
  <c r="G1793" i="5"/>
  <c r="B1794" i="5"/>
  <c r="H1794" i="5"/>
  <c r="G1794" i="5"/>
  <c r="B1795" i="5"/>
  <c r="H1795" i="5"/>
  <c r="G1795" i="5"/>
  <c r="B1796" i="5"/>
  <c r="H1796" i="5"/>
  <c r="G1796" i="5"/>
  <c r="B1797" i="5"/>
  <c r="H1797" i="5"/>
  <c r="G1797" i="5"/>
  <c r="B1798" i="5"/>
  <c r="H1798" i="5"/>
  <c r="G1798" i="5"/>
  <c r="B1799" i="5"/>
  <c r="H1799" i="5"/>
  <c r="G1799" i="5"/>
  <c r="B1800" i="5"/>
  <c r="H1800" i="5"/>
  <c r="G1800" i="5"/>
  <c r="B1801" i="5"/>
  <c r="H1801" i="5"/>
  <c r="G1801" i="5"/>
  <c r="B1802" i="5"/>
  <c r="H1802" i="5"/>
  <c r="G1802" i="5"/>
  <c r="B1803" i="5"/>
  <c r="H1803" i="5"/>
  <c r="G1803" i="5"/>
  <c r="B1804" i="5"/>
  <c r="H1804" i="5"/>
  <c r="G1804" i="5"/>
  <c r="B1805" i="5"/>
  <c r="H1805" i="5"/>
  <c r="G1805" i="5"/>
  <c r="B1806" i="5"/>
  <c r="H1806" i="5"/>
  <c r="G1806" i="5"/>
  <c r="B1807" i="5"/>
  <c r="H1807" i="5"/>
  <c r="G1807" i="5"/>
  <c r="B1808" i="5"/>
  <c r="H1808" i="5"/>
  <c r="G1808" i="5"/>
  <c r="B1809" i="5"/>
  <c r="H1809" i="5"/>
  <c r="G1809" i="5"/>
  <c r="B1810" i="5"/>
  <c r="H1810" i="5"/>
  <c r="G1810" i="5"/>
  <c r="B1811" i="5"/>
  <c r="H1811" i="5"/>
  <c r="G1811" i="5"/>
  <c r="B1812" i="5"/>
  <c r="H1812" i="5"/>
  <c r="G1812" i="5"/>
  <c r="B1813" i="5"/>
  <c r="H1813" i="5"/>
  <c r="G1813" i="5"/>
  <c r="B1814" i="5"/>
  <c r="H1814" i="5"/>
  <c r="G1814" i="5"/>
  <c r="B1815" i="5"/>
  <c r="H1815" i="5"/>
  <c r="G1815" i="5"/>
  <c r="B1816" i="5"/>
  <c r="H1816" i="5"/>
  <c r="G1816" i="5"/>
  <c r="B1817" i="5"/>
  <c r="H1817" i="5"/>
  <c r="G1817" i="5"/>
  <c r="B1818" i="5"/>
  <c r="H1818" i="5"/>
  <c r="G1818" i="5"/>
  <c r="B1819" i="5"/>
  <c r="H1819" i="5"/>
  <c r="G1819" i="5"/>
  <c r="B1820" i="5"/>
  <c r="H1820" i="5"/>
  <c r="G1820" i="5"/>
  <c r="B1821" i="5"/>
  <c r="H1821" i="5"/>
  <c r="G1821" i="5"/>
  <c r="B1822" i="5"/>
  <c r="H1822" i="5"/>
  <c r="G1822" i="5"/>
  <c r="B1823" i="5"/>
  <c r="H1823" i="5"/>
  <c r="G1823" i="5"/>
  <c r="B1824" i="5"/>
  <c r="H1824" i="5"/>
  <c r="G1824" i="5"/>
  <c r="B1825" i="5"/>
  <c r="H1825" i="5"/>
  <c r="G1825" i="5"/>
  <c r="B1826" i="5"/>
  <c r="H1826" i="5"/>
  <c r="G1826" i="5"/>
  <c r="B1827" i="5"/>
  <c r="H1827" i="5"/>
  <c r="G1827" i="5"/>
  <c r="B1828" i="5"/>
  <c r="H1828" i="5"/>
  <c r="G1828" i="5"/>
  <c r="B1829" i="5"/>
  <c r="H1829" i="5"/>
  <c r="G1829" i="5"/>
  <c r="B1830" i="5"/>
  <c r="H1830" i="5"/>
  <c r="G1830" i="5"/>
  <c r="B1831" i="5"/>
  <c r="H1831" i="5"/>
  <c r="G1831" i="5"/>
  <c r="B1832" i="5"/>
  <c r="H1832" i="5"/>
  <c r="G1832" i="5"/>
  <c r="B1833" i="5"/>
  <c r="H1833" i="5"/>
  <c r="G1833" i="5"/>
  <c r="B1834" i="5"/>
  <c r="H1834" i="5"/>
  <c r="G1834" i="5"/>
  <c r="B1835" i="5"/>
  <c r="H1835" i="5"/>
  <c r="G1835" i="5"/>
  <c r="B1836" i="5"/>
  <c r="H1836" i="5"/>
  <c r="G1836" i="5"/>
  <c r="B1837" i="5"/>
  <c r="H1837" i="5"/>
  <c r="G1837" i="5"/>
  <c r="B1838" i="5"/>
  <c r="H1838" i="5"/>
  <c r="G1838" i="5"/>
  <c r="B1839" i="5"/>
  <c r="H1839" i="5"/>
  <c r="G1839" i="5"/>
  <c r="B1840" i="5"/>
  <c r="H1840" i="5"/>
  <c r="G1840" i="5"/>
  <c r="B1841" i="5"/>
  <c r="H1841" i="5"/>
  <c r="G1841" i="5"/>
  <c r="B1842" i="5"/>
  <c r="H1842" i="5"/>
  <c r="G1842" i="5"/>
  <c r="B1843" i="5"/>
  <c r="H1843" i="5"/>
  <c r="G1843" i="5"/>
  <c r="B1844" i="5"/>
  <c r="H1844" i="5"/>
  <c r="G1844" i="5"/>
  <c r="B1845" i="5"/>
  <c r="H1845" i="5"/>
  <c r="G1845" i="5"/>
  <c r="B1846" i="5"/>
  <c r="H1846" i="5"/>
  <c r="G1846" i="5"/>
  <c r="B1847" i="5"/>
  <c r="H1847" i="5"/>
  <c r="G1847" i="5"/>
  <c r="B1848" i="5"/>
  <c r="H1848" i="5"/>
  <c r="G1848" i="5"/>
  <c r="B1849" i="5"/>
  <c r="H1849" i="5"/>
  <c r="G1849" i="5"/>
  <c r="H1850" i="5"/>
  <c r="G1850" i="5"/>
  <c r="H1851" i="5"/>
  <c r="G1851" i="5"/>
  <c r="H1852" i="5"/>
  <c r="G1852" i="5"/>
  <c r="B1853" i="5"/>
  <c r="H1853" i="5"/>
  <c r="G1853" i="5"/>
  <c r="B1854" i="5"/>
  <c r="H1854" i="5"/>
  <c r="G1854" i="5"/>
  <c r="B1855" i="5"/>
  <c r="H1855" i="5"/>
  <c r="G1855" i="5"/>
  <c r="B1856" i="5"/>
  <c r="H1856" i="5"/>
  <c r="G1856" i="5"/>
  <c r="B1857" i="5"/>
  <c r="H1857" i="5"/>
  <c r="G1857" i="5"/>
  <c r="B1858" i="5"/>
  <c r="H1858" i="5"/>
  <c r="G1858" i="5"/>
  <c r="B1859" i="5"/>
  <c r="H1859" i="5"/>
  <c r="G1859" i="5"/>
  <c r="B1860" i="5"/>
  <c r="H1860" i="5"/>
  <c r="G1860" i="5"/>
  <c r="B1861" i="5"/>
  <c r="H1861" i="5"/>
  <c r="G1861" i="5"/>
  <c r="B1862" i="5"/>
  <c r="H1862" i="5"/>
  <c r="G1862" i="5"/>
  <c r="B1863" i="5"/>
  <c r="H1863" i="5"/>
  <c r="G1863" i="5"/>
  <c r="B1864" i="5"/>
  <c r="H1864" i="5"/>
  <c r="G1864" i="5"/>
  <c r="B1865" i="5"/>
  <c r="H1865" i="5"/>
  <c r="G1865" i="5"/>
  <c r="B1866" i="5"/>
  <c r="H1866" i="5"/>
  <c r="G1866" i="5"/>
  <c r="B1867" i="5"/>
  <c r="H1867" i="5"/>
  <c r="G1867" i="5"/>
  <c r="B1868" i="5"/>
  <c r="H1868" i="5"/>
  <c r="G1868" i="5"/>
  <c r="B1869" i="5"/>
  <c r="H1869" i="5"/>
  <c r="G1869" i="5"/>
  <c r="B1870" i="5"/>
  <c r="H1870" i="5"/>
  <c r="G1870" i="5"/>
  <c r="B1871" i="5"/>
  <c r="H1871" i="5"/>
  <c r="G1871" i="5"/>
  <c r="B1872" i="5"/>
  <c r="H1872" i="5"/>
  <c r="G1872" i="5"/>
  <c r="B1873" i="5"/>
  <c r="H1873" i="5"/>
  <c r="G1873" i="5"/>
  <c r="B1874" i="5"/>
  <c r="H1874" i="5"/>
  <c r="G1874" i="5"/>
  <c r="B1875" i="5"/>
  <c r="H1875" i="5"/>
  <c r="G1875" i="5"/>
  <c r="B1876" i="5"/>
  <c r="H1876" i="5"/>
  <c r="G1876" i="5"/>
  <c r="B1877" i="5"/>
  <c r="H1877" i="5"/>
  <c r="G1877" i="5"/>
  <c r="B1878" i="5"/>
  <c r="H1878" i="5"/>
  <c r="G1878" i="5"/>
  <c r="B1879" i="5"/>
  <c r="H1879" i="5"/>
  <c r="G1879" i="5"/>
  <c r="B1880" i="5"/>
  <c r="H1880" i="5"/>
  <c r="G1880" i="5"/>
  <c r="B1881" i="5"/>
  <c r="H1881" i="5"/>
  <c r="G1881" i="5"/>
  <c r="B1882" i="5"/>
  <c r="H1882" i="5"/>
  <c r="G1882" i="5"/>
  <c r="B1883" i="5"/>
  <c r="H1883" i="5"/>
  <c r="G1883" i="5"/>
  <c r="B1884" i="5"/>
  <c r="H1884" i="5"/>
  <c r="G1884" i="5"/>
  <c r="B1885" i="5"/>
  <c r="H1885" i="5"/>
  <c r="G1885" i="5"/>
  <c r="B1886" i="5"/>
  <c r="H1886" i="5"/>
  <c r="G1886" i="5"/>
  <c r="B1887" i="5"/>
  <c r="H1887" i="5"/>
  <c r="G1887" i="5"/>
  <c r="B1888" i="5"/>
  <c r="H1888" i="5"/>
  <c r="G1888" i="5"/>
  <c r="B1889" i="5"/>
  <c r="H1889" i="5"/>
  <c r="G1889" i="5"/>
  <c r="B1890" i="5"/>
  <c r="H1890" i="5"/>
  <c r="G1890" i="5"/>
  <c r="B1891" i="5"/>
  <c r="H1891" i="5"/>
  <c r="G1891" i="5"/>
  <c r="B1892" i="5"/>
  <c r="H1892" i="5"/>
  <c r="G1892" i="5"/>
  <c r="B1893" i="5"/>
  <c r="H1893" i="5"/>
  <c r="G1893" i="5"/>
  <c r="B1894" i="5"/>
  <c r="H1894" i="5"/>
  <c r="G1894" i="5"/>
  <c r="B1895" i="5"/>
  <c r="H1895" i="5"/>
  <c r="G1895" i="5"/>
  <c r="B1896" i="5"/>
  <c r="H1896" i="5"/>
  <c r="G1896" i="5"/>
  <c r="B1897" i="5"/>
  <c r="H1897" i="5"/>
  <c r="G1897" i="5"/>
  <c r="B1898" i="5"/>
  <c r="H1898" i="5"/>
  <c r="G1898" i="5"/>
  <c r="B1899" i="5"/>
  <c r="H1899" i="5"/>
  <c r="G1899" i="5"/>
  <c r="B1900" i="5"/>
  <c r="H1900" i="5"/>
  <c r="G1900" i="5"/>
  <c r="B1901" i="5"/>
  <c r="H1901" i="5"/>
  <c r="G1901" i="5"/>
  <c r="B1902" i="5"/>
  <c r="H1902" i="5"/>
  <c r="G1902" i="5"/>
  <c r="B1903" i="5"/>
  <c r="H1903" i="5"/>
  <c r="G1903" i="5"/>
  <c r="B1904" i="5"/>
  <c r="H1904" i="5"/>
  <c r="G1904" i="5"/>
  <c r="B1905" i="5"/>
  <c r="H1905" i="5"/>
  <c r="G1905" i="5"/>
  <c r="B1906" i="5"/>
  <c r="H1906" i="5"/>
  <c r="G1906" i="5"/>
  <c r="B1907" i="5"/>
  <c r="H1907" i="5"/>
  <c r="G1907" i="5"/>
  <c r="B1908" i="5"/>
  <c r="H1908" i="5"/>
  <c r="G1908" i="5"/>
  <c r="B1909" i="5"/>
  <c r="H1909" i="5"/>
  <c r="G1909" i="5"/>
  <c r="B1910" i="5"/>
  <c r="H1910" i="5"/>
  <c r="G1910" i="5"/>
  <c r="B1911" i="5"/>
  <c r="H1911" i="5"/>
  <c r="G1911" i="5"/>
  <c r="B1912" i="5"/>
  <c r="H1912" i="5"/>
  <c r="G1912" i="5"/>
  <c r="B1913" i="5"/>
  <c r="H1913" i="5"/>
  <c r="G1913" i="5"/>
  <c r="B1914" i="5"/>
  <c r="H1914" i="5"/>
  <c r="G1914" i="5"/>
  <c r="B1915" i="5"/>
  <c r="H1915" i="5"/>
  <c r="G1915" i="5"/>
  <c r="B1916" i="5"/>
  <c r="H1916" i="5"/>
  <c r="G1916" i="5"/>
  <c r="B1917" i="5"/>
  <c r="H1917" i="5"/>
  <c r="G1917" i="5"/>
  <c r="B1918" i="5"/>
  <c r="H1918" i="5"/>
  <c r="G1918" i="5"/>
  <c r="B1919" i="5"/>
  <c r="H1919" i="5"/>
  <c r="G1919" i="5"/>
  <c r="B1920" i="5"/>
  <c r="H1920" i="5"/>
  <c r="G1920" i="5"/>
  <c r="B1921" i="5"/>
  <c r="H1921" i="5"/>
  <c r="G1921" i="5"/>
  <c r="B1922" i="5"/>
  <c r="H1922" i="5"/>
  <c r="G1922" i="5"/>
  <c r="B1923" i="5"/>
  <c r="H1923" i="5"/>
  <c r="G1923" i="5"/>
  <c r="B1924" i="5"/>
  <c r="H1924" i="5"/>
  <c r="G1924" i="5"/>
  <c r="B1925" i="5"/>
  <c r="H1925" i="5"/>
  <c r="G1925" i="5"/>
  <c r="B1926" i="5"/>
  <c r="H1926" i="5"/>
  <c r="G1926" i="5"/>
  <c r="B1927" i="5"/>
  <c r="H1927" i="5"/>
  <c r="G1927" i="5"/>
  <c r="B1928" i="5"/>
  <c r="H1928" i="5"/>
  <c r="G1928" i="5"/>
  <c r="B1929" i="5"/>
  <c r="H1929" i="5"/>
  <c r="G1929" i="5"/>
  <c r="B1930" i="5"/>
  <c r="H1930" i="5"/>
  <c r="G1930" i="5"/>
  <c r="B1931" i="5"/>
  <c r="H1931" i="5"/>
  <c r="G1931" i="5"/>
  <c r="B1932" i="5"/>
  <c r="H1932" i="5"/>
  <c r="G1932" i="5"/>
  <c r="B1933" i="5"/>
  <c r="H1933" i="5"/>
  <c r="G1933" i="5"/>
  <c r="B1934" i="5"/>
  <c r="H1934" i="5"/>
  <c r="G1934" i="5"/>
  <c r="B1935" i="5"/>
  <c r="H1935" i="5"/>
  <c r="G1935" i="5"/>
  <c r="B1936" i="5"/>
  <c r="H1936" i="5"/>
  <c r="G1936" i="5"/>
  <c r="B1937" i="5"/>
  <c r="H1937" i="5"/>
  <c r="G1937" i="5"/>
  <c r="B1938" i="5"/>
  <c r="H1938" i="5"/>
  <c r="G1938" i="5"/>
  <c r="B1939" i="5"/>
  <c r="H1939" i="5"/>
  <c r="G1939" i="5"/>
  <c r="B1940" i="5"/>
  <c r="H1940" i="5"/>
  <c r="G1940" i="5"/>
  <c r="B1941" i="5"/>
  <c r="H1941" i="5"/>
  <c r="G1941" i="5"/>
  <c r="B1942" i="5"/>
  <c r="H1942" i="5"/>
  <c r="G1942" i="5"/>
  <c r="B1943" i="5"/>
  <c r="H1943" i="5"/>
  <c r="G1943" i="5"/>
  <c r="B1944" i="5"/>
  <c r="H1944" i="5"/>
  <c r="G1944" i="5"/>
  <c r="B1945" i="5"/>
  <c r="H1945" i="5"/>
  <c r="G1945" i="5"/>
  <c r="B1946" i="5"/>
  <c r="H1946" i="5"/>
  <c r="G1946" i="5"/>
  <c r="B1947" i="5"/>
  <c r="H1947" i="5"/>
  <c r="G1947" i="5"/>
  <c r="B1948" i="5"/>
  <c r="H1948" i="5"/>
  <c r="G1948" i="5"/>
  <c r="B1949" i="5"/>
  <c r="H1949" i="5"/>
  <c r="G1949" i="5"/>
  <c r="B1950" i="5"/>
  <c r="H1950" i="5"/>
  <c r="G1950" i="5"/>
  <c r="B1951" i="5"/>
  <c r="H1951" i="5"/>
  <c r="G1951" i="5"/>
  <c r="B1952" i="5"/>
  <c r="H1952" i="5"/>
  <c r="G1952" i="5"/>
  <c r="B1953" i="5"/>
  <c r="H1953" i="5"/>
  <c r="G1953" i="5"/>
  <c r="B1954" i="5"/>
  <c r="H1954" i="5"/>
  <c r="G1954" i="5"/>
  <c r="B1955" i="5"/>
  <c r="H1955" i="5"/>
  <c r="G1955" i="5"/>
  <c r="B1956" i="5"/>
  <c r="H1956" i="5"/>
  <c r="G1956" i="5"/>
  <c r="B1957" i="5"/>
  <c r="H1957" i="5"/>
  <c r="G1957" i="5"/>
  <c r="B1958" i="5"/>
  <c r="H1958" i="5"/>
  <c r="G1958" i="5"/>
  <c r="B1959" i="5"/>
  <c r="H1959" i="5"/>
  <c r="G1959" i="5"/>
  <c r="B1960" i="5"/>
  <c r="H1960" i="5"/>
  <c r="G1960" i="5"/>
  <c r="B1961" i="5"/>
  <c r="H1961" i="5"/>
  <c r="G1961" i="5"/>
  <c r="B1962" i="5"/>
  <c r="H1962" i="5"/>
  <c r="G1962" i="5"/>
  <c r="B1963" i="5"/>
  <c r="H1963" i="5"/>
  <c r="G1963" i="5"/>
  <c r="B1964" i="5"/>
  <c r="H1964" i="5"/>
  <c r="G1964" i="5"/>
  <c r="B1965" i="5"/>
  <c r="H1965" i="5"/>
  <c r="G1965" i="5"/>
  <c r="B1966" i="5"/>
  <c r="H1966" i="5"/>
  <c r="G1966" i="5"/>
  <c r="B1967" i="5"/>
  <c r="H1967" i="5"/>
  <c r="G1967" i="5"/>
  <c r="B1968" i="5"/>
  <c r="H1968" i="5"/>
  <c r="G1968" i="5"/>
  <c r="B1969" i="5"/>
  <c r="H1969" i="5"/>
  <c r="G1969" i="5"/>
  <c r="B1970" i="5"/>
  <c r="H1970" i="5"/>
  <c r="G1970" i="5"/>
  <c r="B1971" i="5"/>
  <c r="H1971" i="5"/>
  <c r="G1971" i="5"/>
  <c r="B1972" i="5"/>
  <c r="H1972" i="5"/>
  <c r="G1972" i="5"/>
  <c r="B1973" i="5"/>
  <c r="H1973" i="5"/>
  <c r="G1973" i="5"/>
  <c r="B1974" i="5"/>
  <c r="H1974" i="5"/>
  <c r="G1974" i="5"/>
  <c r="B1975" i="5"/>
  <c r="H1975" i="5"/>
  <c r="G1975" i="5"/>
  <c r="B1976" i="5"/>
  <c r="H1976" i="5"/>
  <c r="G1976" i="5"/>
  <c r="B1977" i="5"/>
  <c r="H1977" i="5"/>
  <c r="G1977" i="5"/>
  <c r="B1978" i="5"/>
  <c r="H1978" i="5"/>
  <c r="G1978" i="5"/>
  <c r="B1979" i="5"/>
  <c r="H1979" i="5"/>
  <c r="G1979" i="5"/>
  <c r="B1980" i="5"/>
  <c r="H1980" i="5"/>
  <c r="G1980" i="5"/>
  <c r="B1981" i="5"/>
  <c r="H1981" i="5"/>
  <c r="G1981" i="5"/>
  <c r="B1982" i="5"/>
  <c r="H1982" i="5"/>
  <c r="G1982" i="5"/>
  <c r="B1983" i="5"/>
  <c r="H1983" i="5"/>
  <c r="G1983" i="5"/>
  <c r="B1984" i="5"/>
  <c r="H1984" i="5"/>
  <c r="G1984" i="5"/>
  <c r="B1985" i="5"/>
  <c r="H1985" i="5"/>
  <c r="G1985" i="5"/>
  <c r="B1986" i="5"/>
  <c r="H1986" i="5"/>
  <c r="G1986" i="5"/>
  <c r="B1987" i="5"/>
  <c r="H1987" i="5"/>
  <c r="G1987" i="5"/>
  <c r="B1988" i="5"/>
  <c r="H1988" i="5"/>
  <c r="G1988" i="5"/>
  <c r="B1989" i="5"/>
  <c r="H1989" i="5"/>
  <c r="G1989" i="5"/>
  <c r="B1990" i="5"/>
  <c r="H1990" i="5"/>
  <c r="G1990" i="5"/>
  <c r="B1991" i="5"/>
  <c r="H1991" i="5"/>
  <c r="G1991" i="5"/>
  <c r="B1992" i="5"/>
  <c r="H1992" i="5"/>
  <c r="G1992" i="5"/>
  <c r="B1993" i="5"/>
  <c r="H1993" i="5"/>
  <c r="G1993" i="5"/>
  <c r="B1994" i="5"/>
  <c r="H1994" i="5"/>
  <c r="G1994" i="5"/>
  <c r="B1995" i="5"/>
  <c r="H1995" i="5"/>
  <c r="G1995" i="5"/>
  <c r="B1996" i="5"/>
  <c r="H1996" i="5"/>
  <c r="G1996" i="5"/>
  <c r="B1997" i="5"/>
  <c r="H1997" i="5"/>
  <c r="G1997" i="5"/>
  <c r="B1998" i="5"/>
  <c r="H1998" i="5"/>
  <c r="G1998" i="5"/>
  <c r="B1999" i="5"/>
  <c r="H1999" i="5"/>
  <c r="G1999" i="5"/>
  <c r="B2000" i="5"/>
  <c r="H2000" i="5"/>
  <c r="G2000" i="5"/>
  <c r="B2001" i="5"/>
  <c r="H2001" i="5"/>
  <c r="G2001" i="5"/>
  <c r="B2002" i="5"/>
  <c r="H2002" i="5"/>
  <c r="G2002" i="5"/>
  <c r="B2003" i="5"/>
  <c r="H2003" i="5"/>
  <c r="G2003" i="5"/>
  <c r="B2004" i="5"/>
  <c r="H2004" i="5"/>
  <c r="G2004" i="5"/>
  <c r="B2005" i="5"/>
  <c r="H2005" i="5"/>
  <c r="G2005" i="5"/>
  <c r="B2006" i="5"/>
  <c r="H2006" i="5"/>
  <c r="G2006" i="5"/>
  <c r="B2007" i="5"/>
  <c r="H2007" i="5"/>
  <c r="G2007" i="5"/>
  <c r="B2008" i="5"/>
  <c r="H2008" i="5"/>
  <c r="G2008" i="5"/>
  <c r="B2009" i="5"/>
  <c r="H2009" i="5"/>
  <c r="G2009" i="5"/>
  <c r="B2010" i="5"/>
  <c r="H2010" i="5"/>
  <c r="G2010" i="5"/>
  <c r="B2011" i="5"/>
  <c r="H2011" i="5"/>
  <c r="G2011" i="5"/>
  <c r="B2012" i="5"/>
  <c r="H2012" i="5"/>
  <c r="G2012" i="5"/>
  <c r="B2013" i="5"/>
  <c r="H2013" i="5"/>
  <c r="G2013" i="5"/>
  <c r="B2014" i="5"/>
  <c r="H2014" i="5"/>
  <c r="G2014" i="5"/>
  <c r="B2015" i="5"/>
  <c r="H2015" i="5"/>
  <c r="G2015" i="5"/>
  <c r="B2016" i="5"/>
  <c r="H2016" i="5"/>
  <c r="G2016" i="5"/>
  <c r="B2017" i="5"/>
  <c r="H2017" i="5"/>
  <c r="G2017" i="5"/>
  <c r="B2018" i="5"/>
  <c r="H2018" i="5"/>
  <c r="G2018" i="5"/>
  <c r="B2019" i="5"/>
  <c r="H2019" i="5"/>
  <c r="G2019" i="5"/>
  <c r="B2020" i="5"/>
  <c r="H2020" i="5"/>
  <c r="G2020" i="5"/>
  <c r="B2021" i="5"/>
  <c r="H2021" i="5"/>
  <c r="G2021" i="5"/>
  <c r="B2022" i="5"/>
  <c r="H2022" i="5"/>
  <c r="G2022" i="5"/>
  <c r="B2023" i="5"/>
  <c r="H2023" i="5"/>
  <c r="G2023" i="5"/>
  <c r="B2024" i="5"/>
  <c r="H2024" i="5"/>
  <c r="G2024" i="5"/>
  <c r="B2025" i="5"/>
  <c r="H2025" i="5"/>
  <c r="G2025" i="5"/>
  <c r="B2026" i="5"/>
  <c r="H2026" i="5"/>
  <c r="G2026" i="5"/>
  <c r="B2027" i="5"/>
  <c r="H2027" i="5"/>
  <c r="G2027" i="5"/>
  <c r="B2028" i="5"/>
  <c r="H2028" i="5"/>
  <c r="G2028" i="5"/>
  <c r="B2029" i="5"/>
  <c r="H2029" i="5"/>
  <c r="G2029" i="5"/>
  <c r="B2030" i="5"/>
  <c r="H2030" i="5"/>
  <c r="G2030" i="5"/>
  <c r="B2031" i="5"/>
  <c r="H2031" i="5"/>
  <c r="G2031" i="5"/>
  <c r="B2032" i="5"/>
  <c r="H2032" i="5"/>
  <c r="G2032" i="5"/>
  <c r="B2033" i="5"/>
  <c r="H2033" i="5"/>
  <c r="G2033" i="5"/>
  <c r="B2034" i="5"/>
  <c r="H2034" i="5"/>
  <c r="G2034" i="5"/>
  <c r="B2035" i="5"/>
  <c r="H2035" i="5"/>
  <c r="G2035" i="5"/>
  <c r="B2036" i="5"/>
  <c r="H2036" i="5"/>
  <c r="G2036" i="5"/>
  <c r="B2037" i="5"/>
  <c r="H2037" i="5"/>
  <c r="G2037" i="5"/>
  <c r="B2038" i="5"/>
  <c r="H2038" i="5"/>
  <c r="G2038" i="5"/>
  <c r="B2039" i="5"/>
  <c r="H2039" i="5"/>
  <c r="G2039" i="5"/>
  <c r="B2040" i="5"/>
  <c r="H2040" i="5"/>
  <c r="G2040" i="5"/>
  <c r="B2041" i="5"/>
  <c r="H2041" i="5"/>
  <c r="G2041" i="5"/>
  <c r="B2042" i="5"/>
  <c r="H2042" i="5"/>
  <c r="G2042" i="5"/>
  <c r="B2043" i="5"/>
  <c r="H2043" i="5"/>
  <c r="G2043" i="5"/>
  <c r="B2044" i="5"/>
  <c r="H2044" i="5"/>
  <c r="G2044" i="5"/>
  <c r="B2045" i="5"/>
  <c r="H2045" i="5"/>
  <c r="G2045" i="5"/>
  <c r="B2046" i="5"/>
  <c r="H2046" i="5"/>
  <c r="G2046" i="5"/>
  <c r="B2047" i="5"/>
  <c r="H2047" i="5"/>
  <c r="G2047" i="5"/>
  <c r="B2048" i="5"/>
  <c r="H2048" i="5"/>
  <c r="G2048" i="5"/>
  <c r="B2049" i="5"/>
  <c r="H2049" i="5"/>
  <c r="G2049" i="5"/>
  <c r="B2050" i="5"/>
  <c r="H2050" i="5"/>
  <c r="G2050" i="5"/>
  <c r="B2051" i="5"/>
  <c r="H2051" i="5"/>
  <c r="G2051" i="5"/>
  <c r="B2052" i="5"/>
  <c r="H2052" i="5"/>
  <c r="G2052" i="5"/>
  <c r="B2053" i="5"/>
  <c r="H2053" i="5"/>
  <c r="G2053" i="5"/>
  <c r="B2054" i="5"/>
  <c r="H2054" i="5"/>
  <c r="G2054" i="5"/>
  <c r="B2055" i="5"/>
  <c r="H2055" i="5"/>
  <c r="G2055" i="5"/>
  <c r="B2056" i="5"/>
  <c r="H2056" i="5"/>
  <c r="G2056" i="5"/>
  <c r="B2057" i="5"/>
  <c r="H2057" i="5"/>
  <c r="G2057" i="5"/>
  <c r="B2058" i="5"/>
  <c r="H2058" i="5"/>
  <c r="G2058" i="5"/>
  <c r="B2059" i="5"/>
  <c r="H2059" i="5"/>
  <c r="G2059" i="5"/>
  <c r="B2060" i="5"/>
  <c r="H2060" i="5"/>
  <c r="G2060" i="5"/>
  <c r="B2061" i="5"/>
  <c r="H2061" i="5"/>
  <c r="G2061" i="5"/>
  <c r="B2062" i="5"/>
  <c r="H2062" i="5"/>
  <c r="G2062" i="5"/>
  <c r="B2063" i="5"/>
  <c r="H2063" i="5"/>
  <c r="G2063" i="5"/>
  <c r="B2064" i="5"/>
  <c r="H2064" i="5"/>
  <c r="G2064" i="5"/>
  <c r="B2065" i="5"/>
  <c r="H2065" i="5"/>
  <c r="G2065" i="5"/>
  <c r="B2066" i="5"/>
  <c r="H2066" i="5"/>
  <c r="G2066" i="5"/>
  <c r="B2067" i="5"/>
  <c r="H2067" i="5"/>
  <c r="G2067" i="5"/>
  <c r="B2068" i="5"/>
  <c r="H2068" i="5"/>
  <c r="G2068" i="5"/>
  <c r="B2069" i="5"/>
  <c r="H2069" i="5"/>
  <c r="G2069" i="5"/>
  <c r="B2070" i="5"/>
  <c r="H2070" i="5"/>
  <c r="G2070" i="5"/>
  <c r="B2071" i="5"/>
  <c r="H2071" i="5"/>
  <c r="G2071" i="5"/>
  <c r="B2072" i="5"/>
  <c r="H2072" i="5"/>
  <c r="G2072" i="5"/>
  <c r="B2073" i="5"/>
  <c r="H2073" i="5"/>
  <c r="G2073" i="5"/>
  <c r="B2074" i="5"/>
  <c r="H2074" i="5"/>
  <c r="G2074" i="5"/>
  <c r="B2075" i="5"/>
  <c r="H2075" i="5"/>
  <c r="G2075" i="5"/>
  <c r="B2076" i="5"/>
  <c r="H2076" i="5"/>
  <c r="G2076" i="5"/>
  <c r="B2077" i="5"/>
  <c r="H2077" i="5"/>
  <c r="G2077" i="5"/>
  <c r="B2078" i="5"/>
  <c r="H2078" i="5"/>
  <c r="G2078" i="5"/>
  <c r="B2079" i="5"/>
  <c r="H2079" i="5"/>
  <c r="G2079" i="5"/>
  <c r="B2080" i="5"/>
  <c r="H2080" i="5"/>
  <c r="G2080" i="5"/>
  <c r="B2081" i="5"/>
  <c r="H2081" i="5"/>
  <c r="G2081" i="5"/>
  <c r="B2082" i="5"/>
  <c r="H2082" i="5"/>
  <c r="G2082" i="5"/>
  <c r="B2083" i="5"/>
  <c r="H2083" i="5"/>
  <c r="G2083" i="5"/>
  <c r="B2084" i="5"/>
  <c r="H2084" i="5"/>
  <c r="G2084" i="5"/>
  <c r="H2085" i="5"/>
  <c r="G2085" i="5"/>
  <c r="H2086" i="5"/>
  <c r="G2086" i="5"/>
  <c r="H2087" i="5"/>
  <c r="G2087" i="5"/>
  <c r="B2088" i="5"/>
  <c r="H2088" i="5"/>
  <c r="G2088" i="5"/>
  <c r="B2089" i="5"/>
  <c r="H2089" i="5"/>
  <c r="G2089" i="5"/>
  <c r="B2090" i="5"/>
  <c r="H2090" i="5"/>
  <c r="G2090" i="5"/>
  <c r="B2091" i="5"/>
  <c r="H2091" i="5"/>
  <c r="G2091" i="5"/>
  <c r="B2092" i="5"/>
  <c r="H2092" i="5"/>
  <c r="G2092" i="5"/>
  <c r="B2093" i="5"/>
  <c r="H2093" i="5"/>
  <c r="G2093" i="5"/>
  <c r="B2094" i="5"/>
  <c r="H2094" i="5"/>
  <c r="G2094" i="5"/>
  <c r="B2095" i="5"/>
  <c r="H2095" i="5"/>
  <c r="G2095" i="5"/>
  <c r="B2096" i="5"/>
  <c r="H2096" i="5"/>
  <c r="G2096" i="5"/>
  <c r="B2097" i="5"/>
  <c r="H2097" i="5"/>
  <c r="G2097" i="5"/>
  <c r="B2098" i="5"/>
  <c r="H2098" i="5"/>
  <c r="G2098" i="5"/>
  <c r="B2099" i="5"/>
  <c r="H2099" i="5"/>
  <c r="G2099" i="5"/>
  <c r="B2100" i="5"/>
  <c r="H2100" i="5"/>
  <c r="G2100" i="5"/>
  <c r="B2101" i="5"/>
  <c r="H2101" i="5"/>
  <c r="G2101" i="5"/>
  <c r="B2102" i="5"/>
  <c r="H2102" i="5"/>
  <c r="G2102" i="5"/>
  <c r="B2103" i="5"/>
  <c r="H2103" i="5"/>
  <c r="G2103" i="5"/>
  <c r="B2104" i="5"/>
  <c r="H2104" i="5"/>
  <c r="G2104" i="5"/>
  <c r="B2105" i="5"/>
  <c r="H2105" i="5"/>
  <c r="G2105" i="5"/>
  <c r="B2106" i="5"/>
  <c r="H2106" i="5"/>
  <c r="G2106" i="5"/>
  <c r="B2107" i="5"/>
  <c r="H2107" i="5"/>
  <c r="G2107" i="5"/>
  <c r="B2108" i="5"/>
  <c r="H2108" i="5"/>
  <c r="G2108" i="5"/>
  <c r="B2109" i="5"/>
  <c r="H2109" i="5"/>
  <c r="G2109" i="5"/>
  <c r="B2110" i="5"/>
  <c r="H2110" i="5"/>
  <c r="G2110" i="5"/>
  <c r="B2111" i="5"/>
  <c r="H2111" i="5"/>
  <c r="G2111" i="5"/>
  <c r="B2112" i="5"/>
  <c r="H2112" i="5"/>
  <c r="G2112" i="5"/>
  <c r="B2113" i="5"/>
  <c r="H2113" i="5"/>
  <c r="G2113" i="5"/>
  <c r="B2114" i="5"/>
  <c r="H2114" i="5"/>
  <c r="G2114" i="5"/>
  <c r="B2115" i="5"/>
  <c r="H2115" i="5"/>
  <c r="G2115" i="5"/>
  <c r="B2116" i="5"/>
  <c r="H2116" i="5"/>
  <c r="G2116" i="5"/>
  <c r="B2117" i="5"/>
  <c r="H2117" i="5"/>
  <c r="G2117" i="5"/>
  <c r="B2118" i="5"/>
  <c r="H2118" i="5"/>
  <c r="G2118" i="5"/>
  <c r="B2119" i="5"/>
  <c r="H2119" i="5"/>
  <c r="G2119" i="5"/>
  <c r="B2120" i="5"/>
  <c r="H2120" i="5"/>
  <c r="G2120" i="5"/>
  <c r="B2121" i="5"/>
  <c r="H2121" i="5"/>
  <c r="G2121" i="5"/>
  <c r="B2122" i="5"/>
  <c r="H2122" i="5"/>
  <c r="G2122" i="5"/>
  <c r="B2123" i="5"/>
  <c r="H2123" i="5"/>
  <c r="G2123" i="5"/>
  <c r="B2124" i="5"/>
  <c r="H2124" i="5"/>
  <c r="G2124" i="5"/>
  <c r="B2125" i="5"/>
  <c r="H2125" i="5"/>
  <c r="G2125" i="5"/>
  <c r="B2126" i="5"/>
  <c r="H2126" i="5"/>
  <c r="G2126" i="5"/>
  <c r="B2127" i="5"/>
  <c r="H2127" i="5"/>
  <c r="G2127" i="5"/>
  <c r="B2128" i="5"/>
  <c r="H2128" i="5"/>
  <c r="G2128" i="5"/>
  <c r="B2129" i="5"/>
  <c r="H2129" i="5"/>
  <c r="G2129" i="5"/>
  <c r="B2130" i="5"/>
  <c r="H2130" i="5"/>
  <c r="G2130" i="5"/>
  <c r="B2131" i="5"/>
  <c r="H2131" i="5"/>
  <c r="G2131" i="5"/>
  <c r="B2132" i="5"/>
  <c r="H2132" i="5"/>
  <c r="G2132" i="5"/>
  <c r="B2133" i="5"/>
  <c r="H2133" i="5"/>
  <c r="G2133" i="5"/>
  <c r="B2134" i="5"/>
  <c r="H2134" i="5"/>
  <c r="G2134" i="5"/>
  <c r="B2135" i="5"/>
  <c r="H2135" i="5"/>
  <c r="G2135" i="5"/>
  <c r="B2136" i="5"/>
  <c r="H2136" i="5"/>
  <c r="G2136" i="5"/>
  <c r="B2137" i="5"/>
  <c r="H2137" i="5"/>
  <c r="G2137" i="5"/>
  <c r="B2138" i="5"/>
  <c r="H2138" i="5"/>
  <c r="G2138" i="5"/>
  <c r="B2139" i="5"/>
  <c r="H2139" i="5"/>
  <c r="G2139" i="5"/>
  <c r="B2140" i="5"/>
  <c r="H2140" i="5"/>
  <c r="G2140" i="5"/>
  <c r="B2141" i="5"/>
  <c r="H2141" i="5"/>
  <c r="G2141" i="5"/>
  <c r="B2142" i="5"/>
  <c r="H2142" i="5"/>
  <c r="G2142" i="5"/>
  <c r="B2143" i="5"/>
  <c r="H2143" i="5"/>
  <c r="G2143" i="5"/>
  <c r="B2144" i="5"/>
  <c r="H2144" i="5"/>
  <c r="G2144" i="5"/>
  <c r="B2145" i="5"/>
  <c r="H2145" i="5"/>
  <c r="G2145" i="5"/>
  <c r="B2146" i="5"/>
  <c r="H2146" i="5"/>
  <c r="G2146" i="5"/>
  <c r="B2147" i="5"/>
  <c r="H2147" i="5"/>
  <c r="G2147" i="5"/>
  <c r="B2148" i="5"/>
  <c r="H2148" i="5"/>
  <c r="G2148" i="5"/>
  <c r="B2149" i="5"/>
  <c r="H2149" i="5"/>
  <c r="G2149" i="5"/>
  <c r="B2150" i="5"/>
  <c r="H2150" i="5"/>
  <c r="G2150" i="5"/>
  <c r="B2151" i="5"/>
  <c r="H2151" i="5"/>
  <c r="G2151" i="5"/>
  <c r="B2152" i="5"/>
  <c r="H2152" i="5"/>
  <c r="G2152" i="5"/>
  <c r="B2153" i="5"/>
  <c r="H2153" i="5"/>
  <c r="G2153" i="5"/>
  <c r="B2154" i="5"/>
  <c r="H2154" i="5"/>
  <c r="G2154" i="5"/>
  <c r="B2155" i="5"/>
  <c r="H2155" i="5"/>
  <c r="G2155" i="5"/>
  <c r="B2156" i="5"/>
  <c r="H2156" i="5"/>
  <c r="G2156" i="5"/>
  <c r="B2157" i="5"/>
  <c r="H2157" i="5"/>
  <c r="G2157" i="5"/>
  <c r="B2158" i="5"/>
  <c r="H2158" i="5"/>
  <c r="G2158" i="5"/>
  <c r="B2159" i="5"/>
  <c r="H2159" i="5"/>
  <c r="G2159" i="5"/>
  <c r="B2160" i="5"/>
  <c r="H2160" i="5"/>
  <c r="G2160" i="5"/>
  <c r="B2161" i="5"/>
  <c r="H2161" i="5"/>
  <c r="G2161" i="5"/>
  <c r="B2162" i="5"/>
  <c r="H2162" i="5"/>
  <c r="G2162" i="5"/>
  <c r="B2163" i="5"/>
  <c r="H2163" i="5"/>
  <c r="G2163" i="5"/>
  <c r="B2164" i="5"/>
  <c r="H2164" i="5"/>
  <c r="G2164" i="5"/>
  <c r="B2165" i="5"/>
  <c r="H2165" i="5"/>
  <c r="G2165" i="5"/>
  <c r="B2166" i="5"/>
  <c r="H2166" i="5"/>
  <c r="G2166" i="5"/>
  <c r="B2167" i="5"/>
  <c r="H2167" i="5"/>
  <c r="G2167" i="5"/>
  <c r="B2168" i="5"/>
  <c r="H2168" i="5"/>
  <c r="G2168" i="5"/>
  <c r="B2169" i="5"/>
  <c r="H2169" i="5"/>
  <c r="G2169" i="5"/>
  <c r="B2170" i="5"/>
  <c r="H2170" i="5"/>
  <c r="G2170" i="5"/>
  <c r="B2171" i="5"/>
  <c r="H2171" i="5"/>
  <c r="G2171" i="5"/>
  <c r="B2172" i="5"/>
  <c r="H2172" i="5"/>
  <c r="G2172" i="5"/>
  <c r="B2173" i="5"/>
  <c r="H2173" i="5"/>
  <c r="G2173" i="5"/>
  <c r="B2174" i="5"/>
  <c r="H2174" i="5"/>
  <c r="G2174" i="5"/>
  <c r="B2175" i="5"/>
  <c r="H2175" i="5"/>
  <c r="G2175" i="5"/>
  <c r="B2176" i="5"/>
  <c r="H2176" i="5"/>
  <c r="G2176" i="5"/>
  <c r="B2177" i="5"/>
  <c r="H2177" i="5"/>
  <c r="G2177" i="5"/>
  <c r="B2178" i="5"/>
  <c r="H2178" i="5"/>
  <c r="G2178" i="5"/>
  <c r="B2179" i="5"/>
  <c r="H2179" i="5"/>
  <c r="G2179" i="5"/>
  <c r="B2180" i="5"/>
  <c r="H2180" i="5"/>
  <c r="G2180" i="5"/>
  <c r="B2181" i="5"/>
  <c r="H2181" i="5"/>
  <c r="G2181" i="5"/>
  <c r="B2182" i="5"/>
  <c r="H2182" i="5"/>
  <c r="G2182" i="5"/>
  <c r="B2183" i="5"/>
  <c r="H2183" i="5"/>
  <c r="G2183" i="5"/>
  <c r="B2184" i="5"/>
  <c r="H2184" i="5"/>
  <c r="G2184" i="5"/>
  <c r="B2185" i="5"/>
  <c r="H2185" i="5"/>
  <c r="G2185" i="5"/>
  <c r="B2186" i="5"/>
  <c r="H2186" i="5"/>
  <c r="G2186" i="5"/>
  <c r="B2187" i="5"/>
  <c r="H2187" i="5"/>
  <c r="G2187" i="5"/>
  <c r="B2188" i="5"/>
  <c r="H2188" i="5"/>
  <c r="G2188" i="5"/>
  <c r="B2189" i="5"/>
  <c r="H2189" i="5"/>
  <c r="G2189" i="5"/>
  <c r="B2190" i="5"/>
  <c r="H2190" i="5"/>
  <c r="G2190" i="5"/>
  <c r="B2191" i="5"/>
  <c r="H2191" i="5"/>
  <c r="G2191" i="5"/>
  <c r="B2192" i="5"/>
  <c r="H2192" i="5"/>
  <c r="G2192" i="5"/>
  <c r="B2193" i="5"/>
  <c r="H2193" i="5"/>
  <c r="G2193" i="5"/>
  <c r="B2194" i="5"/>
  <c r="H2194" i="5"/>
  <c r="G2194" i="5"/>
  <c r="B2195" i="5"/>
  <c r="H2195" i="5"/>
  <c r="G2195" i="5"/>
  <c r="B2196" i="5"/>
  <c r="H2196" i="5"/>
  <c r="G2196" i="5"/>
  <c r="B2197" i="5"/>
  <c r="H2197" i="5"/>
  <c r="G2197" i="5"/>
  <c r="B2198" i="5"/>
  <c r="H2198" i="5"/>
  <c r="G2198" i="5"/>
  <c r="B2199" i="5"/>
  <c r="H2199" i="5"/>
  <c r="G2199" i="5"/>
  <c r="B2200" i="5"/>
  <c r="H2200" i="5"/>
  <c r="G2200" i="5"/>
  <c r="B2201" i="5"/>
  <c r="H2201" i="5"/>
  <c r="G2201" i="5"/>
  <c r="B2202" i="5"/>
  <c r="H2202" i="5"/>
  <c r="G2202" i="5"/>
  <c r="B2203" i="5"/>
  <c r="H2203" i="5"/>
  <c r="G2203" i="5"/>
  <c r="B2204" i="5"/>
  <c r="H2204" i="5"/>
  <c r="G2204" i="5"/>
  <c r="B2205" i="5"/>
  <c r="H2205" i="5"/>
  <c r="G2205" i="5"/>
  <c r="B2206" i="5"/>
  <c r="H2206" i="5"/>
  <c r="G2206" i="5"/>
  <c r="B2207" i="5"/>
  <c r="H2207" i="5"/>
  <c r="G2207" i="5"/>
  <c r="B2208" i="5"/>
  <c r="H2208" i="5"/>
  <c r="G2208" i="5"/>
  <c r="B2209" i="5"/>
  <c r="H2209" i="5"/>
  <c r="G2209" i="5"/>
  <c r="B2210" i="5"/>
  <c r="H2210" i="5"/>
  <c r="G2210" i="5"/>
  <c r="B2211" i="5"/>
  <c r="H2211" i="5"/>
  <c r="G2211" i="5"/>
  <c r="B2212" i="5"/>
  <c r="H2212" i="5"/>
  <c r="G2212" i="5"/>
  <c r="B2213" i="5"/>
  <c r="H2213" i="5"/>
  <c r="G2213" i="5"/>
  <c r="B2214" i="5"/>
  <c r="H2214" i="5"/>
  <c r="G2214" i="5"/>
  <c r="B2215" i="5"/>
  <c r="H2215" i="5"/>
  <c r="G2215" i="5"/>
  <c r="B2216" i="5"/>
  <c r="H2216" i="5"/>
  <c r="G2216" i="5"/>
  <c r="B2217" i="5"/>
  <c r="H2217" i="5"/>
  <c r="G2217" i="5"/>
  <c r="B2218" i="5"/>
  <c r="H2218" i="5"/>
  <c r="G2218" i="5"/>
  <c r="B2219" i="5"/>
  <c r="H2219" i="5"/>
  <c r="G2219" i="5"/>
  <c r="B2220" i="5"/>
  <c r="H2220" i="5"/>
  <c r="G2220" i="5"/>
  <c r="B2221" i="5"/>
  <c r="H2221" i="5"/>
  <c r="G2221" i="5"/>
  <c r="B2222" i="5"/>
  <c r="H2222" i="5"/>
  <c r="G2222" i="5"/>
  <c r="B2223" i="5"/>
  <c r="H2223" i="5"/>
  <c r="G2223" i="5"/>
  <c r="B2224" i="5"/>
  <c r="H2224" i="5"/>
  <c r="G2224" i="5"/>
  <c r="B2225" i="5"/>
  <c r="H2225" i="5"/>
  <c r="G2225" i="5"/>
  <c r="B2226" i="5"/>
  <c r="H2226" i="5"/>
  <c r="G2226" i="5"/>
  <c r="B2227" i="5"/>
  <c r="H2227" i="5"/>
  <c r="G2227" i="5"/>
  <c r="B2228" i="5"/>
  <c r="H2228" i="5"/>
  <c r="G2228" i="5"/>
  <c r="B2229" i="5"/>
  <c r="H2229" i="5"/>
  <c r="G2229" i="5"/>
  <c r="B2230" i="5"/>
  <c r="H2230" i="5"/>
  <c r="G2230" i="5"/>
  <c r="B2231" i="5"/>
  <c r="H2231" i="5"/>
  <c r="G2231" i="5"/>
  <c r="B2232" i="5"/>
  <c r="H2232" i="5"/>
  <c r="G2232" i="5"/>
  <c r="B2233" i="5"/>
  <c r="H2233" i="5"/>
  <c r="G2233" i="5"/>
  <c r="B2234" i="5"/>
  <c r="H2234" i="5"/>
  <c r="G2234" i="5"/>
  <c r="B2235" i="5"/>
  <c r="H2235" i="5"/>
  <c r="G2235" i="5"/>
  <c r="B2236" i="5"/>
  <c r="H2236" i="5"/>
  <c r="G2236" i="5"/>
  <c r="B2237" i="5"/>
  <c r="H2237" i="5"/>
  <c r="G2237" i="5"/>
  <c r="B2238" i="5"/>
  <c r="H2238" i="5"/>
  <c r="G2238" i="5"/>
  <c r="B2239" i="5"/>
  <c r="H2239" i="5"/>
  <c r="G2239" i="5"/>
  <c r="B2240" i="5"/>
  <c r="H2240" i="5"/>
  <c r="G2240" i="5"/>
  <c r="B2241" i="5"/>
  <c r="H2241" i="5"/>
  <c r="G2241" i="5"/>
  <c r="B2242" i="5"/>
  <c r="H2242" i="5"/>
  <c r="G2242" i="5"/>
  <c r="B2243" i="5"/>
  <c r="H2243" i="5"/>
  <c r="G2243" i="5"/>
  <c r="B2244" i="5"/>
  <c r="H2244" i="5"/>
  <c r="G2244" i="5"/>
  <c r="B2245" i="5"/>
  <c r="H2245" i="5"/>
  <c r="G2245" i="5"/>
  <c r="B2246" i="5"/>
  <c r="H2246" i="5"/>
  <c r="G2246" i="5"/>
  <c r="B2247" i="5"/>
  <c r="H2247" i="5"/>
  <c r="G2247" i="5"/>
  <c r="B2248" i="5"/>
  <c r="H2248" i="5"/>
  <c r="G2248" i="5"/>
  <c r="B2249" i="5"/>
  <c r="H2249" i="5"/>
  <c r="G2249" i="5"/>
  <c r="B2250" i="5"/>
  <c r="H2250" i="5"/>
  <c r="G2250" i="5"/>
  <c r="B2251" i="5"/>
  <c r="H2251" i="5"/>
  <c r="G2251" i="5"/>
  <c r="B2252" i="5"/>
  <c r="H2252" i="5"/>
  <c r="G2252" i="5"/>
  <c r="B2253" i="5"/>
  <c r="H2253" i="5"/>
  <c r="G2253" i="5"/>
  <c r="B2254" i="5"/>
  <c r="H2254" i="5"/>
  <c r="G2254" i="5"/>
  <c r="B2255" i="5"/>
  <c r="H2255" i="5"/>
  <c r="G2255" i="5"/>
  <c r="B2256" i="5"/>
  <c r="H2256" i="5"/>
  <c r="G2256" i="5"/>
  <c r="B2257" i="5"/>
  <c r="H2257" i="5"/>
  <c r="G2257" i="5"/>
  <c r="B2258" i="5"/>
  <c r="H2258" i="5"/>
  <c r="G2258" i="5"/>
  <c r="B2259" i="5"/>
  <c r="H2259" i="5"/>
  <c r="G2259" i="5"/>
  <c r="B2260" i="5"/>
  <c r="H2260" i="5"/>
  <c r="G2260" i="5"/>
  <c r="B2261" i="5"/>
  <c r="H2261" i="5"/>
  <c r="G2261" i="5"/>
  <c r="B2262" i="5"/>
  <c r="H2262" i="5"/>
  <c r="G2262" i="5"/>
  <c r="B2263" i="5"/>
  <c r="H2263" i="5"/>
  <c r="G2263" i="5"/>
  <c r="B2264" i="5"/>
  <c r="H2264" i="5"/>
  <c r="G2264" i="5"/>
  <c r="B2265" i="5"/>
  <c r="H2265" i="5"/>
  <c r="G2265" i="5"/>
  <c r="B2266" i="5"/>
  <c r="H2266" i="5"/>
  <c r="G2266" i="5"/>
  <c r="B2267" i="5"/>
  <c r="H2267" i="5"/>
  <c r="G2267" i="5"/>
  <c r="B2268" i="5"/>
  <c r="H2268" i="5"/>
  <c r="G2268" i="5"/>
  <c r="B2269" i="5"/>
  <c r="H2269" i="5"/>
  <c r="G2269" i="5"/>
  <c r="B2270" i="5"/>
  <c r="H2270" i="5"/>
  <c r="G2270" i="5"/>
  <c r="B2271" i="5"/>
  <c r="H2271" i="5"/>
  <c r="G2271" i="5"/>
  <c r="B2272" i="5"/>
  <c r="H2272" i="5"/>
  <c r="G2272" i="5"/>
  <c r="B2273" i="5"/>
  <c r="H2273" i="5"/>
  <c r="G2273" i="5"/>
  <c r="B2274" i="5"/>
  <c r="H2274" i="5"/>
  <c r="G2274" i="5"/>
  <c r="B2275" i="5"/>
  <c r="H2275" i="5"/>
  <c r="G2275" i="5"/>
  <c r="B2276" i="5"/>
  <c r="H2276" i="5"/>
  <c r="G2276" i="5"/>
  <c r="B2277" i="5"/>
  <c r="H2277" i="5"/>
  <c r="G2277" i="5"/>
  <c r="B2278" i="5"/>
  <c r="H2278" i="5"/>
  <c r="G2278" i="5"/>
  <c r="B2279" i="5"/>
  <c r="H2279" i="5"/>
  <c r="G2279" i="5"/>
  <c r="B2280" i="5"/>
  <c r="H2280" i="5"/>
  <c r="G2280" i="5"/>
  <c r="B2281" i="5"/>
  <c r="H2281" i="5"/>
  <c r="G2281" i="5"/>
  <c r="B2282" i="5"/>
  <c r="H2282" i="5"/>
  <c r="G2282" i="5"/>
  <c r="B2283" i="5"/>
  <c r="H2283" i="5"/>
  <c r="G2283" i="5"/>
  <c r="B2284" i="5"/>
  <c r="H2284" i="5"/>
  <c r="G2284" i="5"/>
  <c r="B2285" i="5"/>
  <c r="H2285" i="5"/>
  <c r="G2285" i="5"/>
  <c r="B2286" i="5"/>
  <c r="H2286" i="5"/>
  <c r="G2286" i="5"/>
  <c r="B2287" i="5"/>
  <c r="H2287" i="5"/>
  <c r="G2287" i="5"/>
  <c r="B2288" i="5"/>
  <c r="H2288" i="5"/>
  <c r="G2288" i="5"/>
  <c r="B2289" i="5"/>
  <c r="H2289" i="5"/>
  <c r="G2289" i="5"/>
  <c r="B2290" i="5"/>
  <c r="H2290" i="5"/>
  <c r="G2290" i="5"/>
  <c r="B2291" i="5"/>
  <c r="H2291" i="5"/>
  <c r="G2291" i="5"/>
  <c r="B2292" i="5"/>
  <c r="H2292" i="5"/>
  <c r="G2292" i="5"/>
  <c r="B2293" i="5"/>
  <c r="H2293" i="5"/>
  <c r="G2293" i="5"/>
  <c r="B2294" i="5"/>
  <c r="H2294" i="5"/>
  <c r="G2294" i="5"/>
  <c r="B2295" i="5"/>
  <c r="H2295" i="5"/>
  <c r="G2295" i="5"/>
  <c r="B2296" i="5"/>
  <c r="H2296" i="5"/>
  <c r="G2296" i="5"/>
  <c r="B2297" i="5"/>
  <c r="H2297" i="5"/>
  <c r="G2297" i="5"/>
  <c r="B2298" i="5"/>
  <c r="H2298" i="5"/>
  <c r="G2298" i="5"/>
  <c r="B2299" i="5"/>
  <c r="H2299" i="5"/>
  <c r="G2299" i="5"/>
  <c r="B2300" i="5"/>
  <c r="H2300" i="5"/>
  <c r="G2300" i="5"/>
  <c r="B2301" i="5"/>
  <c r="H2301" i="5"/>
  <c r="G2301" i="5"/>
  <c r="B2302" i="5"/>
  <c r="H2302" i="5"/>
  <c r="G2302" i="5"/>
  <c r="B2303" i="5"/>
  <c r="H2303" i="5"/>
  <c r="G2303" i="5"/>
  <c r="B2304" i="5"/>
  <c r="H2304" i="5"/>
  <c r="G2304" i="5"/>
  <c r="B2305" i="5"/>
  <c r="H2305" i="5"/>
  <c r="G2305" i="5"/>
  <c r="B2306" i="5"/>
  <c r="H2306" i="5"/>
  <c r="G2306" i="5"/>
  <c r="B2307" i="5"/>
  <c r="H2307" i="5"/>
  <c r="G2307" i="5"/>
  <c r="B2308" i="5"/>
  <c r="H2308" i="5"/>
  <c r="G2308" i="5"/>
  <c r="B2309" i="5"/>
  <c r="H2309" i="5"/>
  <c r="G2309" i="5"/>
  <c r="B2310" i="5"/>
  <c r="H2310" i="5"/>
  <c r="G2310" i="5"/>
  <c r="B2311" i="5"/>
  <c r="H2311" i="5"/>
  <c r="G2311" i="5"/>
  <c r="B2312" i="5"/>
  <c r="H2312" i="5"/>
  <c r="G2312" i="5"/>
  <c r="B2313" i="5"/>
  <c r="H2313" i="5"/>
  <c r="G2313" i="5"/>
  <c r="B2314" i="5"/>
  <c r="H2314" i="5"/>
  <c r="G2314" i="5"/>
  <c r="B2315" i="5"/>
  <c r="H2315" i="5"/>
  <c r="G2315" i="5"/>
  <c r="B2316" i="5"/>
  <c r="H2316" i="5"/>
  <c r="G2316" i="5"/>
  <c r="B2317" i="5"/>
  <c r="H2317" i="5"/>
  <c r="G2317" i="5"/>
  <c r="B2318" i="5"/>
  <c r="H2318" i="5"/>
  <c r="G2318" i="5"/>
  <c r="B2319" i="5"/>
  <c r="H2319" i="5"/>
  <c r="G2319" i="5"/>
  <c r="B2320" i="5"/>
  <c r="H2320" i="5"/>
  <c r="G2320" i="5"/>
  <c r="B2321" i="5"/>
  <c r="H2321" i="5"/>
  <c r="G2321" i="5"/>
  <c r="B2322" i="5"/>
  <c r="H2322" i="5"/>
  <c r="G2322" i="5"/>
  <c r="B2323" i="5"/>
  <c r="H2323" i="5"/>
  <c r="G2323" i="5"/>
  <c r="B2324" i="5"/>
  <c r="H2324" i="5"/>
  <c r="G2324" i="5"/>
  <c r="B2325" i="5"/>
  <c r="H2325" i="5"/>
  <c r="G2325" i="5"/>
  <c r="B2326" i="5"/>
  <c r="H2326" i="5"/>
  <c r="G2326" i="5"/>
  <c r="B2327" i="5"/>
  <c r="H2327" i="5"/>
  <c r="G2327" i="5"/>
  <c r="B2328" i="5"/>
  <c r="H2328" i="5"/>
  <c r="G2328" i="5"/>
  <c r="B2329" i="5"/>
  <c r="H2329" i="5"/>
  <c r="G2329" i="5"/>
  <c r="B2330" i="5"/>
  <c r="H2330" i="5"/>
  <c r="G2330" i="5"/>
  <c r="B2331" i="5"/>
  <c r="H2331" i="5"/>
  <c r="G2331" i="5"/>
  <c r="B2332" i="5"/>
  <c r="H2332" i="5"/>
  <c r="G2332" i="5"/>
  <c r="B2333" i="5"/>
  <c r="H2333" i="5"/>
  <c r="G2333" i="5"/>
  <c r="B2334" i="5"/>
  <c r="H2334" i="5"/>
  <c r="G2334" i="5"/>
  <c r="B2335" i="5"/>
  <c r="H2335" i="5"/>
  <c r="G2335" i="5"/>
  <c r="B2336" i="5"/>
  <c r="H2336" i="5"/>
  <c r="G2336" i="5"/>
  <c r="B2337" i="5"/>
  <c r="H2337" i="5"/>
  <c r="G2337" i="5"/>
  <c r="B2338" i="5"/>
  <c r="H2338" i="5"/>
  <c r="G2338" i="5"/>
  <c r="B2339" i="5"/>
  <c r="H2339" i="5"/>
  <c r="G2339" i="5"/>
  <c r="B2340" i="5"/>
  <c r="H2340" i="5"/>
  <c r="G2340" i="5"/>
  <c r="B2341" i="5"/>
  <c r="H2341" i="5"/>
  <c r="G2341" i="5"/>
  <c r="B2342" i="5"/>
  <c r="H2342" i="5"/>
  <c r="G2342" i="5"/>
  <c r="B2343" i="5"/>
  <c r="H2343" i="5"/>
  <c r="G2343" i="5"/>
  <c r="B2344" i="5"/>
  <c r="H2344" i="5"/>
  <c r="G2344" i="5"/>
  <c r="B2345" i="5"/>
  <c r="H2345" i="5"/>
  <c r="G2345" i="5"/>
  <c r="B2346" i="5"/>
  <c r="H2346" i="5"/>
  <c r="G2346" i="5"/>
  <c r="B2347" i="5"/>
  <c r="H2347" i="5"/>
  <c r="G2347" i="5"/>
  <c r="B2348" i="5"/>
  <c r="H2348" i="5"/>
  <c r="G2348" i="5"/>
  <c r="B2349" i="5"/>
  <c r="H2349" i="5"/>
  <c r="G2349" i="5"/>
  <c r="B2350" i="5"/>
  <c r="H2350" i="5"/>
  <c r="G2350" i="5"/>
  <c r="B2351" i="5"/>
  <c r="H2351" i="5"/>
  <c r="G2351" i="5"/>
  <c r="B2352" i="5"/>
  <c r="H2352" i="5"/>
  <c r="G2352" i="5"/>
  <c r="B2353" i="5"/>
  <c r="H2353" i="5"/>
  <c r="G2353" i="5"/>
  <c r="B2354" i="5"/>
  <c r="H2354" i="5"/>
  <c r="G2354" i="5"/>
  <c r="B2355" i="5"/>
  <c r="H2355" i="5"/>
  <c r="G2355" i="5"/>
  <c r="B2356" i="5"/>
  <c r="H2356" i="5"/>
  <c r="G2356" i="5"/>
  <c r="B2357" i="5"/>
  <c r="H2357" i="5"/>
  <c r="G2357" i="5"/>
  <c r="B2358" i="5"/>
  <c r="H2358" i="5"/>
  <c r="G2358" i="5"/>
  <c r="B2359" i="5"/>
  <c r="H2359" i="5"/>
  <c r="G2359" i="5"/>
  <c r="B2360" i="5"/>
  <c r="H2360" i="5"/>
  <c r="G2360" i="5"/>
  <c r="B2361" i="5"/>
  <c r="H2361" i="5"/>
  <c r="G2361" i="5"/>
  <c r="B2362" i="5"/>
  <c r="H2362" i="5"/>
  <c r="G2362" i="5"/>
  <c r="B2363" i="5"/>
  <c r="H2363" i="5"/>
  <c r="G2363" i="5"/>
  <c r="B2364" i="5"/>
  <c r="H2364" i="5"/>
  <c r="G2364" i="5"/>
  <c r="B2365" i="5"/>
  <c r="H2365" i="5"/>
  <c r="G2365" i="5"/>
  <c r="B2366" i="5"/>
  <c r="H2366" i="5"/>
  <c r="G2366" i="5"/>
  <c r="B2367" i="5"/>
  <c r="H2367" i="5"/>
  <c r="G2367" i="5"/>
  <c r="B2368" i="5"/>
  <c r="H2368" i="5"/>
  <c r="G2368" i="5"/>
  <c r="B2369" i="5"/>
  <c r="H2369" i="5"/>
  <c r="G2369" i="5"/>
  <c r="B2370" i="5"/>
  <c r="H2370" i="5"/>
  <c r="G2370" i="5"/>
  <c r="B2371" i="5"/>
  <c r="H2371" i="5"/>
  <c r="G2371" i="5"/>
  <c r="B2372" i="5"/>
  <c r="H2372" i="5"/>
  <c r="G2372" i="5"/>
  <c r="B2373" i="5"/>
  <c r="H2373" i="5"/>
  <c r="G2373" i="5"/>
  <c r="B2374" i="5"/>
  <c r="H2374" i="5"/>
  <c r="G2374" i="5"/>
  <c r="B2375" i="5"/>
  <c r="H2375" i="5"/>
  <c r="G2375" i="5"/>
  <c r="B2376" i="5"/>
  <c r="H2376" i="5"/>
  <c r="G2376" i="5"/>
  <c r="B2377" i="5"/>
  <c r="H2377" i="5"/>
  <c r="G2377" i="5"/>
  <c r="B2378" i="5"/>
  <c r="H2378" i="5"/>
  <c r="G2378" i="5"/>
  <c r="B2379" i="5"/>
  <c r="H2379" i="5"/>
  <c r="G2379" i="5"/>
  <c r="B2380" i="5"/>
  <c r="H2380" i="5"/>
  <c r="G2380" i="5"/>
  <c r="B2381" i="5"/>
  <c r="H2381" i="5"/>
  <c r="G2381" i="5"/>
  <c r="B2382" i="5"/>
  <c r="H2382" i="5"/>
  <c r="G2382" i="5"/>
  <c r="B2383" i="5"/>
  <c r="H2383" i="5"/>
  <c r="G2383" i="5"/>
  <c r="B2384" i="5"/>
  <c r="H2384" i="5"/>
  <c r="G2384" i="5"/>
  <c r="B2385" i="5"/>
  <c r="H2385" i="5"/>
  <c r="G2385" i="5"/>
  <c r="B2386" i="5"/>
  <c r="H2386" i="5"/>
  <c r="G2386" i="5"/>
  <c r="B2387" i="5"/>
  <c r="H2387" i="5"/>
  <c r="G2387" i="5"/>
  <c r="B2388" i="5"/>
  <c r="H2388" i="5"/>
  <c r="G2388" i="5"/>
  <c r="B2389" i="5"/>
  <c r="H2389" i="5"/>
  <c r="G2389" i="5"/>
  <c r="B2390" i="5"/>
  <c r="H2390" i="5"/>
  <c r="G2390" i="5"/>
  <c r="B2391" i="5"/>
  <c r="H2391" i="5"/>
  <c r="G2391" i="5"/>
  <c r="B2392" i="5"/>
  <c r="H2392" i="5"/>
  <c r="G2392" i="5"/>
  <c r="B2393" i="5"/>
  <c r="H2393" i="5"/>
  <c r="G2393" i="5"/>
  <c r="B2394" i="5"/>
  <c r="H2394" i="5"/>
  <c r="G2394" i="5"/>
  <c r="B2395" i="5"/>
  <c r="H2395" i="5"/>
  <c r="G2395" i="5"/>
  <c r="B2396" i="5"/>
  <c r="H2396" i="5"/>
  <c r="G2396" i="5"/>
  <c r="B2397" i="5"/>
  <c r="H2397" i="5"/>
  <c r="G2397" i="5"/>
  <c r="B2398" i="5"/>
  <c r="H2398" i="5"/>
  <c r="G2398" i="5"/>
  <c r="B2399" i="5"/>
  <c r="H2399" i="5"/>
  <c r="G2399" i="5"/>
  <c r="B2400" i="5"/>
  <c r="H2400" i="5"/>
  <c r="G2400" i="5"/>
  <c r="B2401" i="5"/>
  <c r="H2401" i="5"/>
  <c r="G2401" i="5"/>
  <c r="B2402" i="5"/>
  <c r="H2402" i="5"/>
  <c r="G2402" i="5"/>
  <c r="B2403" i="5"/>
  <c r="H2403" i="5"/>
  <c r="G2403" i="5"/>
  <c r="B2404" i="5"/>
  <c r="H2404" i="5"/>
  <c r="G2404" i="5"/>
  <c r="B2405" i="5"/>
  <c r="H2405" i="5"/>
  <c r="G2405" i="5"/>
  <c r="B2406" i="5"/>
  <c r="H2406" i="5"/>
  <c r="G2406" i="5"/>
  <c r="B2407" i="5"/>
  <c r="H2407" i="5"/>
  <c r="G2407" i="5"/>
  <c r="B2408" i="5"/>
  <c r="H2408" i="5"/>
  <c r="G2408" i="5"/>
  <c r="B2409" i="5"/>
  <c r="H2409" i="5"/>
  <c r="G2409" i="5"/>
  <c r="B2410" i="5"/>
  <c r="H2410" i="5"/>
  <c r="G2410" i="5"/>
  <c r="B2411" i="5"/>
  <c r="H2411" i="5"/>
  <c r="G2411" i="5"/>
  <c r="B2412" i="5"/>
  <c r="H2412" i="5"/>
  <c r="G2412" i="5"/>
  <c r="B2413" i="5"/>
  <c r="H2413" i="5"/>
  <c r="G2413" i="5"/>
  <c r="B2414" i="5"/>
  <c r="H2414" i="5"/>
  <c r="G2414" i="5"/>
  <c r="B2415" i="5"/>
  <c r="H2415" i="5"/>
  <c r="G2415" i="5"/>
  <c r="B2416" i="5"/>
  <c r="H2416" i="5"/>
  <c r="G2416" i="5"/>
  <c r="B2417" i="5"/>
  <c r="H2417" i="5"/>
  <c r="G2417" i="5"/>
  <c r="B2418" i="5"/>
  <c r="H2418" i="5"/>
  <c r="G2418" i="5"/>
  <c r="B2419" i="5"/>
  <c r="H2419" i="5"/>
  <c r="G2419" i="5"/>
  <c r="B2420" i="5"/>
  <c r="H2420" i="5"/>
  <c r="G2420" i="5"/>
  <c r="B2421" i="5"/>
  <c r="H2421" i="5"/>
  <c r="G2421" i="5"/>
  <c r="B2422" i="5"/>
  <c r="H2422" i="5"/>
  <c r="G2422" i="5"/>
  <c r="B2423" i="5"/>
  <c r="H2423" i="5"/>
  <c r="G2423" i="5"/>
  <c r="B2424" i="5"/>
  <c r="H2424" i="5"/>
  <c r="G2424" i="5"/>
  <c r="B2425" i="5"/>
  <c r="H2425" i="5"/>
  <c r="G2425" i="5"/>
  <c r="B2426" i="5"/>
  <c r="H2426" i="5"/>
  <c r="G2426" i="5"/>
  <c r="B2427" i="5"/>
  <c r="H2427" i="5"/>
  <c r="G2427" i="5"/>
  <c r="B2428" i="5"/>
  <c r="H2428" i="5"/>
  <c r="G2428" i="5"/>
  <c r="B2429" i="5"/>
  <c r="H2429" i="5"/>
  <c r="G2429" i="5"/>
  <c r="B2430" i="5"/>
  <c r="H2430" i="5"/>
  <c r="G2430" i="5"/>
  <c r="B2431" i="5"/>
  <c r="H2431" i="5"/>
  <c r="G2431" i="5"/>
  <c r="B2432" i="5"/>
  <c r="H2432" i="5"/>
  <c r="G2432" i="5"/>
  <c r="B2433" i="5"/>
  <c r="H2433" i="5"/>
  <c r="G2433" i="5"/>
  <c r="B2434" i="5"/>
  <c r="H2434" i="5"/>
  <c r="G2434" i="5"/>
  <c r="B2435" i="5"/>
  <c r="H2435" i="5"/>
  <c r="G2435" i="5"/>
  <c r="B2436" i="5"/>
  <c r="H2436" i="5"/>
  <c r="G2436" i="5"/>
  <c r="B2437" i="5"/>
  <c r="H2437" i="5"/>
  <c r="G2437" i="5"/>
  <c r="B2438" i="5"/>
  <c r="H2438" i="5"/>
  <c r="G2438" i="5"/>
  <c r="B2439" i="5"/>
  <c r="H2439" i="5"/>
  <c r="G2439" i="5"/>
  <c r="B2440" i="5"/>
  <c r="H2440" i="5"/>
  <c r="G2440" i="5"/>
  <c r="B2441" i="5"/>
  <c r="H2441" i="5"/>
  <c r="G2441" i="5"/>
  <c r="B2442" i="5"/>
  <c r="H2442" i="5"/>
  <c r="G2442" i="5"/>
  <c r="B2443" i="5"/>
  <c r="H2443" i="5"/>
  <c r="G2443" i="5"/>
  <c r="B2444" i="5"/>
  <c r="H2444" i="5"/>
  <c r="G2444" i="5"/>
  <c r="B2445" i="5"/>
  <c r="H2445" i="5"/>
  <c r="G2445" i="5"/>
  <c r="B2446" i="5"/>
  <c r="H2446" i="5"/>
  <c r="G2446" i="5"/>
  <c r="B2447" i="5"/>
  <c r="H2447" i="5"/>
  <c r="G2447" i="5"/>
  <c r="B2448" i="5"/>
  <c r="H2448" i="5"/>
  <c r="G2448" i="5"/>
  <c r="B2449" i="5"/>
  <c r="H2449" i="5"/>
  <c r="G2449" i="5"/>
  <c r="B2450" i="5"/>
  <c r="H2450" i="5"/>
  <c r="G2450" i="5"/>
  <c r="B2451" i="5"/>
  <c r="H2451" i="5"/>
  <c r="G2451" i="5"/>
  <c r="B2452" i="5"/>
  <c r="H2452" i="5"/>
  <c r="G2452" i="5"/>
  <c r="B2453" i="5"/>
  <c r="H2453" i="5"/>
  <c r="G2453" i="5"/>
  <c r="B2454" i="5"/>
  <c r="H2454" i="5"/>
  <c r="G2454" i="5"/>
  <c r="B2455" i="5"/>
  <c r="H2455" i="5"/>
  <c r="G2455" i="5"/>
  <c r="B2456" i="5"/>
  <c r="H2456" i="5"/>
  <c r="G2456" i="5"/>
  <c r="B2457" i="5"/>
  <c r="H2457" i="5"/>
  <c r="G2457" i="5"/>
  <c r="B2458" i="5"/>
  <c r="H2458" i="5"/>
  <c r="G2458" i="5"/>
  <c r="B2459" i="5"/>
  <c r="H2459" i="5"/>
  <c r="G2459" i="5"/>
  <c r="B2460" i="5"/>
  <c r="H2460" i="5"/>
  <c r="G2460" i="5"/>
  <c r="B2461" i="5"/>
  <c r="H2461" i="5"/>
  <c r="G2461" i="5"/>
  <c r="B2462" i="5"/>
  <c r="H2462" i="5"/>
  <c r="G2462" i="5"/>
  <c r="B2463" i="5"/>
  <c r="H2463" i="5"/>
  <c r="G2463" i="5"/>
  <c r="B2464" i="5"/>
  <c r="H2464" i="5"/>
  <c r="G2464" i="5"/>
  <c r="B2465" i="5"/>
  <c r="H2465" i="5"/>
  <c r="G2465" i="5"/>
  <c r="B2466" i="5"/>
  <c r="H2466" i="5"/>
  <c r="G2466" i="5"/>
  <c r="B2467" i="5"/>
  <c r="H2467" i="5"/>
  <c r="G2467" i="5"/>
  <c r="B2468" i="5"/>
  <c r="H2468" i="5"/>
  <c r="G2468" i="5"/>
  <c r="B2469" i="5"/>
  <c r="H2469" i="5"/>
  <c r="G2469" i="5"/>
  <c r="B2470" i="5"/>
  <c r="H2470" i="5"/>
  <c r="G2470" i="5"/>
  <c r="B2471" i="5"/>
  <c r="H2471" i="5"/>
  <c r="G2471" i="5"/>
  <c r="B2472" i="5"/>
  <c r="H2472" i="5"/>
  <c r="G2472" i="5"/>
  <c r="B2473" i="5"/>
  <c r="H2473" i="5"/>
  <c r="G2473" i="5"/>
  <c r="B2474" i="5"/>
  <c r="H2474" i="5"/>
  <c r="G2474" i="5"/>
  <c r="B2475" i="5"/>
  <c r="H2475" i="5"/>
  <c r="G2475" i="5"/>
  <c r="B2476" i="5"/>
  <c r="H2476" i="5"/>
  <c r="G2476" i="5"/>
  <c r="B2477" i="5"/>
  <c r="H2477" i="5"/>
  <c r="G2477" i="5"/>
  <c r="B2478" i="5"/>
  <c r="H2478" i="5"/>
  <c r="G2478" i="5"/>
  <c r="B2479" i="5"/>
  <c r="H2479" i="5"/>
  <c r="G2479" i="5"/>
  <c r="B2480" i="5"/>
  <c r="H2480" i="5"/>
  <c r="G2480" i="5"/>
  <c r="B2481" i="5"/>
  <c r="H2481" i="5"/>
  <c r="G2481" i="5"/>
  <c r="B2482" i="5"/>
  <c r="H2482" i="5"/>
  <c r="G2482" i="5"/>
  <c r="B2483" i="5"/>
  <c r="H2483" i="5"/>
  <c r="G2483" i="5"/>
  <c r="B2484" i="5"/>
  <c r="H2484" i="5"/>
  <c r="G2484" i="5"/>
  <c r="B2485" i="5"/>
  <c r="H2485" i="5"/>
  <c r="G2485" i="5"/>
  <c r="B2486" i="5"/>
  <c r="H2486" i="5"/>
  <c r="G2486" i="5"/>
  <c r="B2487" i="5"/>
  <c r="H2487" i="5"/>
  <c r="G2487" i="5"/>
  <c r="B2488" i="5"/>
  <c r="H2488" i="5"/>
  <c r="G2488" i="5"/>
  <c r="B2489" i="5"/>
  <c r="H2489" i="5"/>
  <c r="G2489" i="5"/>
  <c r="B2490" i="5"/>
  <c r="H2490" i="5"/>
  <c r="G2490" i="5"/>
  <c r="B2491" i="5"/>
  <c r="H2491" i="5"/>
  <c r="G2491" i="5"/>
  <c r="B2492" i="5"/>
  <c r="H2492" i="5"/>
  <c r="G2492" i="5"/>
  <c r="B2493" i="5"/>
  <c r="H2493" i="5"/>
  <c r="G2493" i="5"/>
  <c r="B2494" i="5"/>
  <c r="H2494" i="5"/>
  <c r="G2494" i="5"/>
  <c r="B2495" i="5"/>
  <c r="H2495" i="5"/>
  <c r="G2495" i="5"/>
  <c r="B2496" i="5"/>
  <c r="H2496" i="5"/>
  <c r="G2496" i="5"/>
  <c r="B2497" i="5"/>
  <c r="H2497" i="5"/>
  <c r="G2497" i="5"/>
  <c r="B2498" i="5"/>
  <c r="H2498" i="5"/>
  <c r="G2498" i="5"/>
  <c r="B2499" i="5"/>
  <c r="H2499" i="5"/>
  <c r="G2499" i="5"/>
  <c r="B2500" i="5"/>
  <c r="H2500" i="5"/>
  <c r="G2500" i="5"/>
  <c r="B2501" i="5"/>
  <c r="H2501" i="5"/>
  <c r="G2501" i="5"/>
  <c r="B2502" i="5"/>
  <c r="H2502" i="5"/>
  <c r="G2502" i="5"/>
  <c r="B2503" i="5"/>
  <c r="H2503" i="5"/>
  <c r="G2503" i="5"/>
  <c r="B2504" i="5"/>
  <c r="H2504" i="5"/>
  <c r="G2504" i="5"/>
  <c r="B2505" i="5"/>
  <c r="H2505" i="5"/>
  <c r="G2505" i="5"/>
  <c r="B2506" i="5"/>
  <c r="H2506" i="5"/>
  <c r="G2506" i="5"/>
  <c r="B2507" i="5"/>
  <c r="H2507" i="5"/>
  <c r="G2507" i="5"/>
  <c r="B2508" i="5"/>
  <c r="H2508" i="5"/>
  <c r="G2508" i="5"/>
  <c r="B2509" i="5"/>
  <c r="H2509" i="5"/>
  <c r="G2509" i="5"/>
  <c r="B2510" i="5"/>
  <c r="H2510" i="5"/>
  <c r="G2510" i="5"/>
  <c r="B2511" i="5"/>
  <c r="H2511" i="5"/>
  <c r="G2511" i="5"/>
  <c r="B2512" i="5"/>
  <c r="H2512" i="5"/>
  <c r="G2512" i="5"/>
  <c r="B2513" i="5"/>
  <c r="H2513" i="5"/>
  <c r="G2513" i="5"/>
  <c r="B2514" i="5"/>
  <c r="H2514" i="5"/>
  <c r="G2514" i="5"/>
  <c r="B2515" i="5"/>
  <c r="H2515" i="5"/>
  <c r="G2515" i="5"/>
  <c r="B2516" i="5"/>
  <c r="H2516" i="5"/>
  <c r="G2516" i="5"/>
  <c r="B2517" i="5"/>
  <c r="H2517" i="5"/>
  <c r="G2517" i="5"/>
  <c r="B2518" i="5"/>
  <c r="H2518" i="5"/>
  <c r="G2518" i="5"/>
  <c r="B2519" i="5"/>
  <c r="H2519" i="5"/>
  <c r="G2519" i="5"/>
  <c r="B2520" i="5"/>
  <c r="H2520" i="5"/>
  <c r="G2520" i="5"/>
  <c r="B2521" i="5"/>
  <c r="H2521" i="5"/>
  <c r="G2521" i="5"/>
  <c r="B2522" i="5"/>
  <c r="H2522" i="5"/>
  <c r="G2522" i="5"/>
  <c r="B2523" i="5"/>
  <c r="H2523" i="5"/>
  <c r="G2523" i="5"/>
  <c r="B2524" i="5"/>
  <c r="H2524" i="5"/>
  <c r="G2524" i="5"/>
  <c r="B2525" i="5"/>
  <c r="H2525" i="5"/>
  <c r="G2525" i="5"/>
  <c r="B2526" i="5"/>
  <c r="H2526" i="5"/>
  <c r="G2526" i="5"/>
  <c r="B2527" i="5"/>
  <c r="H2527" i="5"/>
  <c r="G2527" i="5"/>
  <c r="B2528" i="5"/>
  <c r="H2528" i="5"/>
  <c r="G2528" i="5"/>
  <c r="B2529" i="5"/>
  <c r="H2529" i="5"/>
  <c r="G2529" i="5"/>
  <c r="B2530" i="5"/>
  <c r="H2530" i="5"/>
  <c r="G2530" i="5"/>
  <c r="B2531" i="5"/>
  <c r="H2531" i="5"/>
  <c r="G2531" i="5"/>
  <c r="B2532" i="5"/>
  <c r="H2532" i="5"/>
  <c r="G2532" i="5"/>
  <c r="B2533" i="5"/>
  <c r="H2533" i="5"/>
  <c r="G2533" i="5"/>
  <c r="B2534" i="5"/>
  <c r="H2534" i="5"/>
  <c r="G2534" i="5"/>
  <c r="B2535" i="5"/>
  <c r="H2535" i="5"/>
  <c r="G2535" i="5"/>
  <c r="B2536" i="5"/>
  <c r="H2536" i="5"/>
  <c r="G2536" i="5"/>
  <c r="B2537" i="5"/>
  <c r="H2537" i="5"/>
  <c r="G2537" i="5"/>
  <c r="B2538" i="5"/>
  <c r="H2538" i="5"/>
  <c r="G2538" i="5"/>
  <c r="B2539" i="5"/>
  <c r="H2539" i="5"/>
  <c r="G2539" i="5"/>
  <c r="B2540" i="5"/>
  <c r="H2540" i="5"/>
  <c r="G2540" i="5"/>
  <c r="B2541" i="5"/>
  <c r="H2541" i="5"/>
  <c r="G2541" i="5"/>
  <c r="B2542" i="5"/>
  <c r="H2542" i="5"/>
  <c r="G2542" i="5"/>
  <c r="B2543" i="5"/>
  <c r="H2543" i="5"/>
  <c r="G2543" i="5"/>
  <c r="B2544" i="5"/>
  <c r="H2544" i="5"/>
  <c r="G2544" i="5"/>
  <c r="B2545" i="5"/>
  <c r="H2545" i="5"/>
  <c r="G2545" i="5"/>
  <c r="B2546" i="5"/>
  <c r="H2546" i="5"/>
  <c r="G2546" i="5"/>
  <c r="B2547" i="5"/>
  <c r="H2547" i="5"/>
  <c r="G2547" i="5"/>
  <c r="B2548" i="5"/>
  <c r="H2548" i="5"/>
  <c r="G2548" i="5"/>
  <c r="B2549" i="5"/>
  <c r="H2549" i="5"/>
  <c r="G2549" i="5"/>
  <c r="B2550" i="5"/>
  <c r="H2550" i="5"/>
  <c r="G2550" i="5"/>
  <c r="B2551" i="5"/>
  <c r="H2551" i="5"/>
  <c r="G2551" i="5"/>
  <c r="B2552" i="5"/>
  <c r="H2552" i="5"/>
  <c r="G2552" i="5"/>
  <c r="B2553" i="5"/>
  <c r="H2553" i="5"/>
  <c r="G2553" i="5"/>
  <c r="B2554" i="5"/>
  <c r="H2554" i="5"/>
  <c r="G2554" i="5"/>
  <c r="B2555" i="5"/>
  <c r="H2555" i="5"/>
  <c r="G2555" i="5"/>
  <c r="B2556" i="5"/>
  <c r="H2556" i="5"/>
  <c r="G2556" i="5"/>
  <c r="B2557" i="5"/>
  <c r="H2557" i="5"/>
  <c r="G2557" i="5"/>
  <c r="B2558" i="5"/>
  <c r="H2558" i="5"/>
  <c r="G2558" i="5"/>
  <c r="B2559" i="5"/>
  <c r="H2559" i="5"/>
  <c r="G2559" i="5"/>
  <c r="B2560" i="5"/>
  <c r="H2560" i="5"/>
  <c r="G2560" i="5"/>
  <c r="B2561" i="5"/>
  <c r="H2561" i="5"/>
  <c r="G2561" i="5"/>
  <c r="B2562" i="5"/>
  <c r="H2562" i="5"/>
  <c r="G2562" i="5"/>
  <c r="B2563" i="5"/>
  <c r="H2563" i="5"/>
  <c r="G2563" i="5"/>
  <c r="B2564" i="5"/>
  <c r="H2564" i="5"/>
  <c r="G2564" i="5"/>
  <c r="B2565" i="5"/>
  <c r="H2565" i="5"/>
  <c r="G2565" i="5"/>
  <c r="B2566" i="5"/>
  <c r="H2566" i="5"/>
  <c r="G2566" i="5"/>
  <c r="B2567" i="5"/>
  <c r="H2567" i="5"/>
  <c r="G2567" i="5"/>
  <c r="B2568" i="5"/>
  <c r="H2568" i="5"/>
  <c r="G2568" i="5"/>
  <c r="B2569" i="5"/>
  <c r="H2569" i="5"/>
  <c r="G2569" i="5"/>
  <c r="B2570" i="5"/>
  <c r="H2570" i="5"/>
  <c r="G2570" i="5"/>
  <c r="B2571" i="5"/>
  <c r="H2571" i="5"/>
  <c r="G2571" i="5"/>
  <c r="B2572" i="5"/>
  <c r="H2572" i="5"/>
  <c r="G2572" i="5"/>
  <c r="H1140" i="5"/>
  <c r="G1140" i="5"/>
  <c r="H1141" i="5"/>
  <c r="G1141" i="5"/>
  <c r="H1142" i="5"/>
  <c r="G1142" i="5"/>
  <c r="H1143" i="5"/>
  <c r="G1143" i="5"/>
  <c r="H1144" i="5"/>
  <c r="G1144" i="5"/>
  <c r="H1145" i="5"/>
  <c r="G1145" i="5"/>
  <c r="H1146" i="5"/>
  <c r="G1146" i="5"/>
  <c r="H1147" i="5"/>
  <c r="G1147" i="5"/>
  <c r="H1148" i="5"/>
  <c r="G1148" i="5"/>
  <c r="H1149" i="5"/>
  <c r="G1149" i="5"/>
  <c r="H1150" i="5"/>
  <c r="G1150" i="5"/>
  <c r="H1151" i="5"/>
  <c r="G1151" i="5"/>
  <c r="H1152" i="5"/>
  <c r="G1152" i="5"/>
  <c r="H1153" i="5"/>
  <c r="G1153" i="5"/>
  <c r="H1154" i="5"/>
  <c r="G1154" i="5"/>
  <c r="H1155" i="5"/>
  <c r="G1155" i="5"/>
  <c r="H1156" i="5"/>
  <c r="G1156" i="5"/>
  <c r="H1157" i="5"/>
  <c r="G1157" i="5"/>
  <c r="H1158" i="5"/>
  <c r="G1158" i="5"/>
  <c r="H1159" i="5"/>
  <c r="G1159" i="5"/>
  <c r="H1160" i="5"/>
  <c r="G1160" i="5"/>
  <c r="H1161" i="5"/>
  <c r="G1161" i="5"/>
  <c r="H1162" i="5"/>
  <c r="G1162" i="5"/>
  <c r="H1163" i="5"/>
  <c r="G1163" i="5"/>
  <c r="H1164" i="5"/>
  <c r="G1164" i="5"/>
  <c r="H1165" i="5"/>
  <c r="G1165" i="5"/>
  <c r="H1166" i="5"/>
  <c r="G1166" i="5"/>
  <c r="H1167" i="5"/>
  <c r="G1167" i="5"/>
  <c r="H1168" i="5"/>
  <c r="G1168" i="5"/>
  <c r="H1169" i="5"/>
  <c r="G1169" i="5"/>
  <c r="H1170" i="5"/>
  <c r="G1170" i="5"/>
  <c r="H1171" i="5"/>
  <c r="G1171" i="5"/>
  <c r="H1172" i="5"/>
  <c r="G1172" i="5"/>
  <c r="H1173" i="5"/>
  <c r="G1173" i="5"/>
  <c r="H1174" i="5"/>
  <c r="G1174" i="5"/>
  <c r="H1175" i="5"/>
  <c r="G1175" i="5"/>
  <c r="H1176" i="5"/>
  <c r="G1176" i="5"/>
  <c r="H1177" i="5"/>
  <c r="G1177" i="5"/>
  <c r="H1178" i="5"/>
  <c r="G1178" i="5"/>
  <c r="H1179" i="5"/>
  <c r="G1179" i="5"/>
  <c r="H1180" i="5"/>
  <c r="G1180" i="5"/>
  <c r="H1181" i="5"/>
  <c r="G1181" i="5"/>
  <c r="H1182" i="5"/>
  <c r="G1182" i="5"/>
  <c r="H1183" i="5"/>
  <c r="G1183" i="5"/>
  <c r="H1184" i="5"/>
  <c r="G1184" i="5"/>
  <c r="H1185" i="5"/>
  <c r="G1185" i="5"/>
  <c r="H1186" i="5"/>
  <c r="G1186" i="5"/>
  <c r="H1187" i="5"/>
  <c r="G1187" i="5"/>
  <c r="H1188" i="5"/>
  <c r="G1188" i="5"/>
  <c r="H1189" i="5"/>
  <c r="G1189" i="5"/>
  <c r="H1190" i="5"/>
  <c r="G1190" i="5"/>
  <c r="H1191" i="5"/>
  <c r="G1191" i="5"/>
  <c r="H1192" i="5"/>
  <c r="G1192" i="5"/>
  <c r="H1193" i="5"/>
  <c r="G1193" i="5"/>
  <c r="H1194" i="5"/>
  <c r="G1194" i="5"/>
  <c r="H1195" i="5"/>
  <c r="G1195" i="5"/>
  <c r="H1196" i="5"/>
  <c r="G1196" i="5"/>
  <c r="H1197" i="5"/>
  <c r="G1197" i="5"/>
  <c r="H1198" i="5"/>
  <c r="G1198" i="5"/>
  <c r="H1199" i="5"/>
  <c r="G1199" i="5"/>
  <c r="H1200" i="5"/>
  <c r="G1200" i="5"/>
  <c r="H1201" i="5"/>
  <c r="G1201" i="5"/>
  <c r="H1202" i="5"/>
  <c r="G1202" i="5"/>
  <c r="H1203" i="5"/>
  <c r="G1203" i="5"/>
  <c r="H1204" i="5"/>
  <c r="G1204" i="5"/>
  <c r="H1205" i="5"/>
  <c r="G1205" i="5"/>
  <c r="H1206" i="5"/>
  <c r="G1206" i="5"/>
  <c r="H1207" i="5"/>
  <c r="G1207" i="5"/>
  <c r="H1208" i="5"/>
  <c r="G1208" i="5"/>
  <c r="H1209" i="5"/>
  <c r="G1209" i="5"/>
  <c r="H1210" i="5"/>
  <c r="G1210" i="5"/>
  <c r="H1211" i="5"/>
  <c r="G1211" i="5"/>
  <c r="H1212" i="5"/>
  <c r="G1212" i="5"/>
  <c r="H1213" i="5"/>
  <c r="G1213" i="5"/>
  <c r="H1214" i="5"/>
  <c r="G1214" i="5"/>
  <c r="H1215" i="5"/>
  <c r="G1215" i="5"/>
  <c r="H1216" i="5"/>
  <c r="G1216" i="5"/>
  <c r="H1217" i="5"/>
  <c r="G1217" i="5"/>
  <c r="H1218" i="5"/>
  <c r="G1218" i="5"/>
  <c r="H1219" i="5"/>
  <c r="G1219" i="5"/>
  <c r="H1220" i="5"/>
  <c r="G1220" i="5"/>
  <c r="H1221" i="5"/>
  <c r="G1221" i="5"/>
  <c r="H1222" i="5"/>
  <c r="G1222" i="5"/>
  <c r="H1223" i="5"/>
  <c r="G1223" i="5"/>
  <c r="H1224" i="5"/>
  <c r="G1224" i="5"/>
  <c r="H1225" i="5"/>
  <c r="G1225" i="5"/>
  <c r="H1226" i="5"/>
  <c r="G1226" i="5"/>
  <c r="H1227" i="5"/>
  <c r="G1227" i="5"/>
  <c r="H1228" i="5"/>
  <c r="G1228" i="5"/>
  <c r="H1229" i="5"/>
  <c r="G1229" i="5"/>
  <c r="H1230" i="5"/>
  <c r="G1230" i="5"/>
  <c r="H1231" i="5"/>
  <c r="G1231" i="5"/>
  <c r="H1232" i="5"/>
  <c r="G1232" i="5"/>
  <c r="H1233" i="5"/>
  <c r="G1233" i="5"/>
  <c r="H1234" i="5"/>
  <c r="G1234" i="5"/>
  <c r="H1235" i="5"/>
  <c r="G1235" i="5"/>
  <c r="H1236" i="5"/>
  <c r="G1236" i="5"/>
  <c r="H1237" i="5"/>
  <c r="G1237" i="5"/>
  <c r="H1238" i="5"/>
  <c r="G1238" i="5"/>
  <c r="H1239" i="5"/>
  <c r="G1239" i="5"/>
  <c r="H1240" i="5"/>
  <c r="G1240" i="5"/>
  <c r="H1241" i="5"/>
  <c r="G1241" i="5"/>
  <c r="H1242" i="5"/>
  <c r="G1242" i="5"/>
  <c r="H1243" i="5"/>
  <c r="G1243" i="5"/>
  <c r="H1244" i="5"/>
  <c r="G1244" i="5"/>
  <c r="H1245" i="5"/>
  <c r="G1245" i="5"/>
  <c r="H1246" i="5"/>
  <c r="G1246" i="5"/>
  <c r="H1247" i="5"/>
  <c r="G1247" i="5"/>
  <c r="H1248" i="5"/>
  <c r="G1248" i="5"/>
  <c r="H1249" i="5"/>
  <c r="G1249" i="5"/>
  <c r="H1250" i="5"/>
  <c r="G1250" i="5"/>
  <c r="H1251" i="5"/>
  <c r="G1251" i="5"/>
  <c r="H1252" i="5"/>
  <c r="G1252" i="5"/>
  <c r="H1253" i="5"/>
  <c r="G1253" i="5"/>
  <c r="H1254" i="5"/>
  <c r="G1254" i="5"/>
  <c r="H1255" i="5"/>
  <c r="G1255" i="5"/>
  <c r="H1256" i="5"/>
  <c r="G1256" i="5"/>
  <c r="H1257" i="5"/>
  <c r="G1257" i="5"/>
  <c r="H1258" i="5"/>
  <c r="G1258" i="5"/>
  <c r="H1259" i="5"/>
  <c r="G1259" i="5"/>
  <c r="H1260" i="5"/>
  <c r="G1260" i="5"/>
  <c r="H1261" i="5"/>
  <c r="G1261" i="5"/>
  <c r="H1262" i="5"/>
  <c r="G1262" i="5"/>
  <c r="H1263" i="5"/>
  <c r="G1263" i="5"/>
  <c r="H1264" i="5"/>
  <c r="G1264" i="5"/>
  <c r="H1265" i="5"/>
  <c r="G1265" i="5"/>
  <c r="H1266" i="5"/>
  <c r="G1266" i="5"/>
  <c r="H1267" i="5"/>
  <c r="G1267" i="5"/>
  <c r="H1268" i="5"/>
  <c r="G1268" i="5"/>
  <c r="H1269" i="5"/>
  <c r="G1269" i="5"/>
  <c r="H1270" i="5"/>
  <c r="G1270" i="5"/>
  <c r="H1271" i="5"/>
  <c r="G1271" i="5"/>
  <c r="H1272" i="5"/>
  <c r="G1272" i="5"/>
  <c r="H1273" i="5"/>
  <c r="G1273" i="5"/>
  <c r="H1274" i="5"/>
  <c r="G1274" i="5"/>
  <c r="H1275" i="5"/>
  <c r="G1275" i="5"/>
  <c r="H1276" i="5"/>
  <c r="G1276" i="5"/>
  <c r="H1277" i="5"/>
  <c r="G1277" i="5"/>
  <c r="H1278" i="5"/>
  <c r="G1278" i="5"/>
  <c r="H1279" i="5"/>
  <c r="G1279" i="5"/>
  <c r="H1280" i="5"/>
  <c r="G1280" i="5"/>
  <c r="H1281" i="5"/>
  <c r="G1281" i="5"/>
  <c r="H1282" i="5"/>
  <c r="G1282" i="5"/>
  <c r="H1283" i="5"/>
  <c r="G1283" i="5"/>
  <c r="H1284" i="5"/>
  <c r="G1284" i="5"/>
  <c r="H1285" i="5"/>
  <c r="G1285" i="5"/>
  <c r="H1286" i="5"/>
  <c r="G1286" i="5"/>
  <c r="H1287" i="5"/>
  <c r="G1287" i="5"/>
  <c r="H1288" i="5"/>
  <c r="G1288" i="5"/>
  <c r="H1289" i="5"/>
  <c r="G1289" i="5"/>
  <c r="H1290" i="5"/>
  <c r="G1290" i="5"/>
  <c r="H1291" i="5"/>
  <c r="G1291" i="5"/>
  <c r="H1292" i="5"/>
  <c r="G1292" i="5"/>
  <c r="H1293" i="5"/>
  <c r="G1293" i="5"/>
  <c r="H1294" i="5"/>
  <c r="G1294" i="5"/>
  <c r="H1295" i="5"/>
  <c r="G1295" i="5"/>
  <c r="H1296" i="5"/>
  <c r="G1296" i="5"/>
  <c r="H1297" i="5"/>
  <c r="G1297" i="5"/>
  <c r="H1298" i="5"/>
  <c r="G1298" i="5"/>
  <c r="H1299" i="5"/>
  <c r="G1299" i="5"/>
  <c r="H1300" i="5"/>
  <c r="G1300" i="5"/>
  <c r="H1301" i="5"/>
  <c r="G1301" i="5"/>
  <c r="H1302" i="5"/>
  <c r="G1302" i="5"/>
  <c r="H1303" i="5"/>
  <c r="G1303" i="5"/>
  <c r="H1304" i="5"/>
  <c r="G1304" i="5"/>
  <c r="H1305" i="5"/>
  <c r="G1305" i="5"/>
  <c r="H1306" i="5"/>
  <c r="G1306" i="5"/>
  <c r="H1307" i="5"/>
  <c r="G1307" i="5"/>
  <c r="H1308" i="5"/>
  <c r="G1308" i="5"/>
  <c r="H1309" i="5"/>
  <c r="G1309" i="5"/>
  <c r="H1310" i="5"/>
  <c r="G1310" i="5"/>
  <c r="H1311" i="5"/>
  <c r="G1311" i="5"/>
  <c r="H1312" i="5"/>
  <c r="G1312" i="5"/>
  <c r="H1313" i="5"/>
  <c r="G1313" i="5"/>
  <c r="H1314" i="5"/>
  <c r="G1314" i="5"/>
  <c r="H1315" i="5"/>
  <c r="G1315" i="5"/>
  <c r="H1316" i="5"/>
  <c r="G1316" i="5"/>
  <c r="H1317" i="5"/>
  <c r="G1317" i="5"/>
  <c r="H1318" i="5"/>
  <c r="G1318" i="5"/>
  <c r="H1319" i="5"/>
  <c r="G1319" i="5"/>
  <c r="H1320" i="5"/>
  <c r="G1320" i="5"/>
  <c r="H1321" i="5"/>
  <c r="G1321" i="5"/>
  <c r="H1322" i="5"/>
  <c r="G1322" i="5"/>
  <c r="H1323" i="5"/>
  <c r="G1323" i="5"/>
  <c r="H1324" i="5"/>
  <c r="G1324" i="5"/>
  <c r="H1325" i="5"/>
  <c r="G1325" i="5"/>
  <c r="H1326" i="5"/>
  <c r="G1326" i="5"/>
  <c r="H1327" i="5"/>
  <c r="G1327" i="5"/>
  <c r="H1328" i="5"/>
  <c r="G1328" i="5"/>
  <c r="H1329" i="5"/>
  <c r="G1329" i="5"/>
  <c r="H1330" i="5"/>
  <c r="G1330" i="5"/>
  <c r="H1331" i="5"/>
  <c r="G1331" i="5"/>
  <c r="H1332" i="5"/>
  <c r="G1332" i="5"/>
  <c r="H1333" i="5"/>
  <c r="G1333" i="5"/>
  <c r="H1334" i="5"/>
  <c r="G1334" i="5"/>
  <c r="H1335" i="5"/>
  <c r="G1335" i="5"/>
  <c r="H1336" i="5"/>
  <c r="G1336" i="5"/>
  <c r="H1337" i="5"/>
  <c r="G1337" i="5"/>
  <c r="H1338" i="5"/>
  <c r="G1338" i="5"/>
  <c r="H1339" i="5"/>
  <c r="G1339" i="5"/>
  <c r="H1340" i="5"/>
  <c r="G1340" i="5"/>
  <c r="H1341" i="5"/>
  <c r="G1341" i="5"/>
  <c r="H1342" i="5"/>
  <c r="G1342" i="5"/>
  <c r="H1343" i="5"/>
  <c r="G1343" i="5"/>
  <c r="H1344" i="5"/>
  <c r="G1344" i="5"/>
  <c r="H1345" i="5"/>
  <c r="G1345" i="5"/>
  <c r="H1346" i="5"/>
  <c r="G1346" i="5"/>
  <c r="H1347" i="5"/>
  <c r="G1347" i="5"/>
  <c r="H1348" i="5"/>
  <c r="G1348" i="5"/>
  <c r="H1349" i="5"/>
  <c r="G1349" i="5"/>
  <c r="H1350" i="5"/>
  <c r="G1350" i="5"/>
  <c r="H1351" i="5"/>
  <c r="G1351" i="5"/>
  <c r="H1352" i="5"/>
  <c r="G1352" i="5"/>
  <c r="H1353" i="5"/>
  <c r="G1353" i="5"/>
  <c r="H1354" i="5"/>
  <c r="G1354" i="5"/>
  <c r="H1355" i="5"/>
  <c r="G1355" i="5"/>
  <c r="H1356" i="5"/>
  <c r="G1356" i="5"/>
  <c r="H1357" i="5"/>
  <c r="G1357" i="5"/>
  <c r="H1358" i="5"/>
  <c r="G1358" i="5"/>
  <c r="H1359" i="5"/>
  <c r="G1359" i="5"/>
  <c r="H1360" i="5"/>
  <c r="G1360" i="5"/>
  <c r="H1361" i="5"/>
  <c r="G1361" i="5"/>
  <c r="H1362" i="5"/>
  <c r="G1362" i="5"/>
  <c r="H1363" i="5"/>
  <c r="G1363" i="5"/>
  <c r="H1364" i="5"/>
  <c r="G1364" i="5"/>
  <c r="H1365" i="5"/>
  <c r="G1365" i="5"/>
  <c r="H1366" i="5"/>
  <c r="G1366" i="5"/>
  <c r="H1367" i="5"/>
  <c r="G1367" i="5"/>
  <c r="H1368" i="5"/>
  <c r="G1368" i="5"/>
  <c r="H1369" i="5"/>
  <c r="G1369" i="5"/>
  <c r="H1370" i="5"/>
  <c r="G1370" i="5"/>
  <c r="H1371" i="5"/>
  <c r="G1371" i="5"/>
  <c r="H1372" i="5"/>
  <c r="G1372" i="5"/>
  <c r="H1373" i="5"/>
  <c r="G1373" i="5"/>
  <c r="H1374" i="5"/>
  <c r="G1374" i="5"/>
  <c r="H1375" i="5"/>
  <c r="G1375" i="5"/>
  <c r="H1376" i="5"/>
  <c r="G1376" i="5"/>
  <c r="H1377" i="5"/>
  <c r="G1377" i="5"/>
  <c r="H1378" i="5"/>
  <c r="G1378" i="5"/>
  <c r="H1379" i="5"/>
  <c r="G1379" i="5"/>
  <c r="H1380" i="5"/>
  <c r="G1380" i="5"/>
  <c r="H1381" i="5"/>
  <c r="G1381" i="5"/>
  <c r="H1382" i="5"/>
  <c r="G1382" i="5"/>
  <c r="H1383" i="5"/>
  <c r="G1383" i="5"/>
  <c r="H1384" i="5"/>
  <c r="G1384" i="5"/>
  <c r="H1385" i="5"/>
  <c r="G1385" i="5"/>
  <c r="H1386" i="5"/>
  <c r="G1386" i="5"/>
  <c r="H1387" i="5"/>
  <c r="G1387" i="5"/>
  <c r="H1388" i="5"/>
  <c r="G1388" i="5"/>
  <c r="H1389" i="5"/>
  <c r="G1389" i="5"/>
  <c r="H1390" i="5"/>
  <c r="G1390" i="5"/>
  <c r="H1391" i="5"/>
  <c r="G1391" i="5"/>
  <c r="H1392" i="5"/>
  <c r="G1392" i="5"/>
  <c r="H1393" i="5"/>
  <c r="G1393" i="5"/>
  <c r="H1394" i="5"/>
  <c r="G1394" i="5"/>
  <c r="H1395" i="5"/>
  <c r="G1395" i="5"/>
  <c r="H1396" i="5"/>
  <c r="G1396" i="5"/>
  <c r="H1397" i="5"/>
  <c r="G1397" i="5"/>
  <c r="H1398" i="5"/>
  <c r="G1398" i="5"/>
  <c r="H1399" i="5"/>
  <c r="G1399" i="5"/>
  <c r="H1400" i="5"/>
  <c r="G1400" i="5"/>
  <c r="H1401" i="5"/>
  <c r="G1401" i="5"/>
  <c r="H1402" i="5"/>
  <c r="G1402" i="5"/>
  <c r="H1403" i="5"/>
  <c r="G1403" i="5"/>
  <c r="H1404" i="5"/>
  <c r="G1404" i="5"/>
  <c r="H1405" i="5"/>
  <c r="G1405" i="5"/>
  <c r="H1406" i="5"/>
  <c r="G1406" i="5"/>
  <c r="H1407" i="5"/>
  <c r="G1407" i="5"/>
  <c r="H1408" i="5"/>
  <c r="G1408" i="5"/>
  <c r="H1409" i="5"/>
  <c r="G1409" i="5"/>
  <c r="H1410" i="5"/>
  <c r="G1410" i="5"/>
  <c r="H1411" i="5"/>
  <c r="G1411" i="5"/>
  <c r="H1412" i="5"/>
  <c r="G1412" i="5"/>
  <c r="H1413" i="5"/>
  <c r="G1413" i="5"/>
  <c r="H1414" i="5"/>
  <c r="G1414" i="5"/>
  <c r="H1415" i="5"/>
  <c r="G1415" i="5"/>
  <c r="H1416" i="5"/>
  <c r="G1416" i="5"/>
  <c r="H1417" i="5"/>
  <c r="G1417" i="5"/>
  <c r="H1418" i="5"/>
  <c r="G1418" i="5"/>
  <c r="H1419" i="5"/>
  <c r="G1419" i="5"/>
  <c r="H1420" i="5"/>
  <c r="G1420" i="5"/>
  <c r="H1421" i="5"/>
  <c r="G1421" i="5"/>
  <c r="H1422" i="5"/>
  <c r="G1422" i="5"/>
  <c r="H1423" i="5"/>
  <c r="G1423" i="5"/>
  <c r="H1424" i="5"/>
  <c r="G1424" i="5"/>
  <c r="H1425" i="5"/>
  <c r="G1425" i="5"/>
  <c r="H1426" i="5"/>
  <c r="G1426" i="5"/>
  <c r="H1427" i="5"/>
  <c r="G1427" i="5"/>
  <c r="H1428" i="5"/>
  <c r="G1428" i="5"/>
  <c r="H1429" i="5"/>
  <c r="G1429" i="5"/>
  <c r="H1430" i="5"/>
  <c r="G1430" i="5"/>
  <c r="H1431" i="5"/>
  <c r="G1431" i="5"/>
  <c r="H1432" i="5"/>
  <c r="G1432" i="5"/>
  <c r="H1433" i="5"/>
  <c r="G1433" i="5"/>
  <c r="H1434" i="5"/>
  <c r="G1434" i="5"/>
  <c r="H1435" i="5"/>
  <c r="G1435" i="5"/>
  <c r="H1436" i="5"/>
  <c r="G1436" i="5"/>
  <c r="H1437" i="5"/>
  <c r="G1437" i="5"/>
  <c r="H1438" i="5"/>
  <c r="G1438" i="5"/>
  <c r="H1439" i="5"/>
  <c r="G1439" i="5"/>
  <c r="Q427" i="22"/>
  <c r="H1081" i="24"/>
  <c r="H1082" i="24"/>
  <c r="H1083" i="24"/>
  <c r="H1084" i="24"/>
  <c r="H1085" i="24"/>
  <c r="H1086" i="24"/>
  <c r="H1087" i="24"/>
  <c r="H1088" i="24"/>
  <c r="H1089" i="24"/>
  <c r="M176" i="22"/>
  <c r="M177" i="22"/>
  <c r="M178" i="22"/>
  <c r="M179" i="22"/>
  <c r="M180" i="22"/>
  <c r="M181" i="22"/>
  <c r="M182" i="22"/>
  <c r="M183" i="22"/>
  <c r="M184" i="22"/>
  <c r="M185" i="22"/>
  <c r="M186" i="22"/>
  <c r="M187" i="22"/>
  <c r="H3" i="24"/>
  <c r="H4" i="24"/>
  <c r="H5" i="24"/>
  <c r="H6" i="24"/>
  <c r="H7" i="24"/>
  <c r="H8" i="24"/>
  <c r="H10" i="24"/>
  <c r="H12" i="24"/>
  <c r="H14" i="24"/>
  <c r="H16" i="24"/>
  <c r="H18" i="24"/>
  <c r="H20" i="24"/>
  <c r="H22" i="24"/>
  <c r="H26" i="24"/>
  <c r="H28" i="24"/>
  <c r="H30" i="24"/>
  <c r="H32" i="24"/>
  <c r="H34" i="24"/>
  <c r="H36" i="24"/>
  <c r="H39" i="24"/>
  <c r="H41" i="24"/>
  <c r="H42" i="24"/>
  <c r="H44" i="24"/>
  <c r="H46" i="24"/>
  <c r="H48" i="24"/>
  <c r="H50" i="24"/>
  <c r="H51" i="24"/>
  <c r="H52" i="24"/>
  <c r="H54" i="24"/>
  <c r="H56" i="24"/>
  <c r="H57" i="24"/>
  <c r="H59" i="24"/>
  <c r="H61" i="24"/>
  <c r="H62" i="24"/>
  <c r="H63" i="24"/>
  <c r="H64" i="24"/>
  <c r="H65" i="24"/>
  <c r="H66" i="24"/>
  <c r="H67" i="24"/>
  <c r="H69" i="24"/>
  <c r="H70" i="24"/>
  <c r="H72" i="24"/>
  <c r="H73" i="24"/>
  <c r="H75" i="24"/>
  <c r="H77" i="24"/>
  <c r="H79" i="24"/>
  <c r="H81" i="24"/>
  <c r="H83" i="24"/>
  <c r="H85" i="24"/>
  <c r="H87" i="24"/>
  <c r="H89" i="24"/>
  <c r="H90" i="24"/>
  <c r="H92" i="24"/>
  <c r="H94" i="24"/>
  <c r="H95" i="24"/>
  <c r="H96" i="24"/>
  <c r="H98" i="24"/>
  <c r="H100" i="24"/>
  <c r="H102" i="24"/>
  <c r="H104" i="24"/>
  <c r="H106" i="24"/>
  <c r="H108" i="24"/>
  <c r="H110" i="24"/>
  <c r="H112" i="24"/>
  <c r="H114" i="24"/>
  <c r="H116" i="24"/>
  <c r="H118" i="24"/>
  <c r="H120" i="24"/>
  <c r="H122" i="24"/>
  <c r="H124" i="24"/>
  <c r="H125" i="24"/>
  <c r="H126" i="24"/>
  <c r="H127" i="24"/>
  <c r="H129" i="24"/>
  <c r="H130" i="24"/>
  <c r="H132" i="24"/>
  <c r="H133" i="24"/>
  <c r="H134" i="24"/>
  <c r="H135" i="24"/>
  <c r="H137" i="24"/>
  <c r="H138" i="24"/>
  <c r="H140" i="24"/>
  <c r="H142" i="24"/>
  <c r="H143" i="24"/>
  <c r="H145" i="24"/>
  <c r="H147" i="24"/>
  <c r="H149" i="24"/>
  <c r="H151" i="24"/>
  <c r="H153" i="24"/>
  <c r="H155" i="24"/>
  <c r="H157" i="24"/>
  <c r="H158" i="24"/>
  <c r="H160" i="24"/>
  <c r="H161" i="24"/>
  <c r="H163" i="24"/>
  <c r="H164" i="24"/>
  <c r="H166" i="24"/>
  <c r="H167" i="24"/>
  <c r="H169" i="24"/>
  <c r="H170" i="24"/>
  <c r="H171" i="24"/>
  <c r="H173" i="24"/>
  <c r="H174" i="24"/>
  <c r="H175" i="24"/>
  <c r="H177" i="24"/>
  <c r="H179" i="24"/>
  <c r="H181" i="24"/>
  <c r="H183" i="24"/>
  <c r="H185" i="24"/>
  <c r="H187" i="24"/>
  <c r="H189" i="24"/>
  <c r="H191" i="24"/>
  <c r="H193" i="24"/>
  <c r="H195" i="24"/>
  <c r="H197" i="24"/>
  <c r="H198" i="24"/>
  <c r="H200" i="24"/>
  <c r="H202" i="24"/>
  <c r="H203" i="24"/>
  <c r="H205" i="24"/>
  <c r="H207" i="24"/>
  <c r="H208" i="24"/>
  <c r="H210" i="24"/>
  <c r="H211" i="24"/>
  <c r="H213" i="24"/>
  <c r="H215" i="24"/>
  <c r="H217" i="24"/>
  <c r="H221" i="24"/>
  <c r="H223" i="24"/>
  <c r="H225" i="24"/>
  <c r="H226" i="24"/>
  <c r="H227" i="24"/>
  <c r="H229" i="24"/>
  <c r="H231" i="24"/>
  <c r="H233" i="24"/>
  <c r="H235" i="24"/>
  <c r="H237" i="24"/>
  <c r="H239" i="24"/>
  <c r="H241" i="24"/>
  <c r="H243" i="24"/>
  <c r="H245" i="24"/>
  <c r="H247" i="24"/>
  <c r="H249" i="24"/>
  <c r="H251" i="24"/>
  <c r="H253" i="24"/>
  <c r="H255" i="24"/>
  <c r="H257" i="24"/>
  <c r="H259" i="24"/>
  <c r="H261" i="24"/>
  <c r="H263" i="24"/>
  <c r="H265" i="24"/>
  <c r="H267" i="24"/>
  <c r="H269" i="24"/>
  <c r="H271" i="24"/>
  <c r="H273" i="24"/>
  <c r="H280" i="24"/>
  <c r="H282" i="24"/>
  <c r="H284" i="24"/>
  <c r="H289" i="24"/>
  <c r="H291" i="24"/>
  <c r="H293" i="24"/>
  <c r="H297" i="24"/>
  <c r="H299" i="24"/>
  <c r="H301" i="24"/>
  <c r="H303" i="24"/>
  <c r="H304" i="24"/>
  <c r="H306" i="24"/>
  <c r="H307" i="24"/>
  <c r="H309" i="24"/>
  <c r="H310" i="24"/>
  <c r="H312" i="24"/>
  <c r="H313" i="24"/>
  <c r="H315" i="24"/>
  <c r="H316" i="24"/>
  <c r="H317" i="24"/>
  <c r="H319" i="24"/>
  <c r="H320" i="24"/>
  <c r="H321" i="24"/>
  <c r="H323" i="24"/>
  <c r="H324" i="24"/>
  <c r="H325" i="24"/>
  <c r="H327" i="24"/>
  <c r="H328" i="24"/>
  <c r="H329" i="24"/>
  <c r="H331" i="24"/>
  <c r="H332" i="24"/>
  <c r="H333" i="24"/>
  <c r="H335" i="24"/>
  <c r="H336" i="24"/>
  <c r="H337" i="24"/>
  <c r="H339" i="24"/>
  <c r="H340" i="24"/>
  <c r="H341" i="24"/>
  <c r="H342" i="24"/>
  <c r="H343" i="24"/>
  <c r="H345" i="24"/>
  <c r="H346" i="24"/>
  <c r="H347" i="24"/>
  <c r="H348" i="24"/>
  <c r="H349" i="24"/>
  <c r="H351" i="24"/>
  <c r="H352" i="24"/>
  <c r="H353" i="24"/>
  <c r="H354" i="24"/>
  <c r="H355" i="24"/>
  <c r="H357" i="24"/>
  <c r="H360" i="24"/>
  <c r="H361" i="24"/>
  <c r="H362" i="24"/>
  <c r="H363" i="24"/>
  <c r="H364" i="24"/>
  <c r="H366" i="24"/>
  <c r="H367" i="24"/>
  <c r="H368" i="24"/>
  <c r="H369" i="24"/>
  <c r="H370" i="24"/>
  <c r="H372" i="24"/>
  <c r="H374" i="24"/>
  <c r="H375" i="24"/>
  <c r="H376" i="24"/>
  <c r="H377" i="24"/>
  <c r="H378" i="24"/>
  <c r="H379" i="24"/>
  <c r="H380" i="24"/>
  <c r="H382" i="24"/>
  <c r="H383" i="24"/>
  <c r="H384" i="24"/>
  <c r="H385" i="24"/>
  <c r="H386" i="24"/>
  <c r="H388" i="24"/>
  <c r="H389" i="24"/>
  <c r="H390" i="24"/>
  <c r="H391" i="24"/>
  <c r="H392" i="24"/>
  <c r="H394" i="24"/>
  <c r="H395" i="24"/>
  <c r="H396" i="24"/>
  <c r="H397" i="24"/>
  <c r="H398" i="24"/>
  <c r="H400" i="24"/>
  <c r="H402" i="24"/>
  <c r="H403" i="24"/>
  <c r="H404" i="24"/>
  <c r="H407" i="24"/>
  <c r="H408" i="24"/>
  <c r="H409" i="24"/>
  <c r="H411" i="24"/>
  <c r="H413" i="24"/>
  <c r="H415" i="24"/>
  <c r="H418" i="24"/>
  <c r="H420" i="24"/>
  <c r="H422" i="24"/>
  <c r="H424" i="24"/>
  <c r="H427" i="24"/>
  <c r="H429" i="24"/>
  <c r="H431" i="24"/>
  <c r="H433" i="24"/>
  <c r="H435" i="24"/>
  <c r="H437" i="24"/>
  <c r="H439" i="24"/>
  <c r="H441" i="24"/>
  <c r="H443" i="24"/>
  <c r="H445" i="24"/>
  <c r="H447" i="24"/>
  <c r="H449" i="24"/>
  <c r="H451" i="24"/>
  <c r="H453" i="24"/>
  <c r="H455" i="24"/>
  <c r="H457" i="24"/>
  <c r="H459" i="24"/>
  <c r="H461" i="24"/>
  <c r="H463" i="24"/>
  <c r="H464" i="24"/>
  <c r="H465" i="24"/>
  <c r="H467" i="24"/>
  <c r="H468" i="24"/>
  <c r="H470" i="24"/>
  <c r="H471" i="24"/>
  <c r="H473" i="24"/>
  <c r="H474" i="24"/>
  <c r="H476" i="24"/>
  <c r="H477" i="24"/>
  <c r="H479" i="24"/>
  <c r="H480" i="24"/>
  <c r="H482" i="24"/>
  <c r="H484" i="24"/>
  <c r="H486" i="24"/>
  <c r="H488" i="24"/>
  <c r="H490" i="24"/>
  <c r="H492" i="24"/>
  <c r="H494" i="24"/>
  <c r="H496" i="24"/>
  <c r="H498" i="24"/>
  <c r="H503" i="24"/>
  <c r="H504" i="24"/>
  <c r="H506" i="24"/>
  <c r="H508" i="24"/>
  <c r="H510" i="24"/>
  <c r="H511" i="24"/>
  <c r="H512" i="24"/>
  <c r="H514" i="24"/>
  <c r="H515" i="24"/>
  <c r="H516" i="24"/>
  <c r="H517" i="24"/>
  <c r="H518" i="24"/>
  <c r="H520" i="24"/>
  <c r="H521" i="24"/>
  <c r="H522" i="24"/>
  <c r="H523" i="24"/>
  <c r="H524" i="24"/>
  <c r="H526" i="24"/>
  <c r="H527" i="24"/>
  <c r="H528" i="24"/>
  <c r="H529" i="24"/>
  <c r="H530" i="24"/>
  <c r="H532" i="24"/>
  <c r="H534" i="24"/>
  <c r="H536" i="24"/>
  <c r="H538" i="24"/>
  <c r="H540" i="24"/>
  <c r="H542" i="24"/>
  <c r="H544" i="24"/>
  <c r="H546" i="24"/>
  <c r="H548" i="24"/>
  <c r="H550" i="24"/>
  <c r="H552" i="24"/>
  <c r="H554" i="24"/>
  <c r="H556" i="24"/>
  <c r="H557" i="24"/>
  <c r="H559" i="24"/>
  <c r="H561" i="24"/>
  <c r="H562" i="24"/>
  <c r="H564" i="24"/>
  <c r="H566" i="24"/>
  <c r="H567" i="24"/>
  <c r="H569" i="24"/>
  <c r="H570" i="24"/>
  <c r="H571" i="24"/>
  <c r="H573" i="24"/>
  <c r="H575" i="24"/>
  <c r="H577" i="24"/>
  <c r="H578" i="24"/>
  <c r="H579" i="24"/>
  <c r="H581" i="24"/>
  <c r="H582" i="24"/>
  <c r="H583" i="24"/>
  <c r="H585" i="24"/>
  <c r="H587" i="24"/>
  <c r="H589" i="24"/>
  <c r="H591" i="24"/>
  <c r="H593" i="24"/>
  <c r="H595" i="24"/>
  <c r="H597" i="24"/>
  <c r="H599" i="24"/>
  <c r="H601" i="24"/>
  <c r="H603" i="24"/>
  <c r="H605" i="24"/>
  <c r="H607" i="24"/>
  <c r="H609" i="24"/>
  <c r="H611" i="24"/>
  <c r="H613" i="24"/>
  <c r="H615" i="24"/>
  <c r="H616" i="24"/>
  <c r="H618" i="24"/>
  <c r="H619" i="24"/>
  <c r="H621" i="24"/>
  <c r="H622" i="24"/>
  <c r="H624" i="24"/>
  <c r="H625" i="24"/>
  <c r="H627" i="24"/>
  <c r="H629" i="24"/>
  <c r="H630" i="24"/>
  <c r="H632" i="24"/>
  <c r="H634" i="24"/>
  <c r="H636" i="24"/>
  <c r="H638" i="24"/>
  <c r="H640" i="24"/>
  <c r="H642" i="24"/>
  <c r="H644" i="24"/>
  <c r="H646" i="24"/>
  <c r="H647" i="24"/>
  <c r="H648" i="24"/>
  <c r="H650" i="24"/>
  <c r="H652" i="24"/>
  <c r="H654" i="24"/>
  <c r="H656" i="24"/>
  <c r="H658" i="24"/>
  <c r="H660" i="24"/>
  <c r="H662" i="24"/>
  <c r="H664" i="24"/>
  <c r="H666" i="24"/>
  <c r="H668" i="24"/>
  <c r="H670" i="24"/>
  <c r="H672" i="24"/>
  <c r="H673" i="24"/>
  <c r="H675" i="24"/>
  <c r="H677" i="24"/>
  <c r="H678" i="24"/>
  <c r="H680" i="24"/>
  <c r="H682" i="24"/>
  <c r="H683" i="24"/>
  <c r="H685" i="24"/>
  <c r="H686" i="24"/>
  <c r="H688" i="24"/>
  <c r="H690" i="24"/>
  <c r="H692" i="24"/>
  <c r="H694" i="24"/>
  <c r="H696" i="24"/>
  <c r="H698" i="24"/>
  <c r="H700" i="24"/>
  <c r="H702" i="24"/>
  <c r="H704" i="24"/>
  <c r="H706" i="24"/>
  <c r="H708" i="24"/>
  <c r="H710" i="24"/>
  <c r="H712" i="24"/>
  <c r="H714" i="24"/>
  <c r="H716" i="24"/>
  <c r="H718" i="24"/>
  <c r="H734" i="24"/>
  <c r="H736" i="24"/>
  <c r="H738" i="24"/>
  <c r="H749" i="24"/>
  <c r="H750" i="24"/>
  <c r="H751" i="24"/>
  <c r="H753" i="24"/>
  <c r="H754" i="24"/>
  <c r="H755" i="24"/>
  <c r="H757" i="24"/>
  <c r="H758" i="24"/>
  <c r="H759" i="24"/>
  <c r="H761" i="24"/>
  <c r="H762" i="24"/>
  <c r="H763" i="24"/>
  <c r="H765" i="24"/>
  <c r="H766" i="24"/>
  <c r="H767" i="24"/>
  <c r="H769" i="24"/>
  <c r="H770" i="24"/>
  <c r="H771" i="24"/>
  <c r="H772" i="24"/>
  <c r="H773" i="24"/>
  <c r="H775" i="24"/>
  <c r="H776" i="24"/>
  <c r="H777" i="24"/>
  <c r="H778" i="24"/>
  <c r="H780" i="24"/>
  <c r="H781" i="24"/>
  <c r="H782" i="24"/>
  <c r="H783" i="24"/>
  <c r="H785" i="24"/>
  <c r="H786" i="24"/>
  <c r="H787" i="24"/>
  <c r="H788" i="24"/>
  <c r="H790" i="24"/>
  <c r="H791" i="24"/>
  <c r="H792" i="24"/>
  <c r="H793" i="24"/>
  <c r="H795" i="24"/>
  <c r="H796" i="24"/>
  <c r="H797" i="24"/>
  <c r="H798" i="24"/>
  <c r="H800" i="24"/>
  <c r="H801" i="24"/>
  <c r="H803" i="24"/>
  <c r="H805" i="24"/>
  <c r="H806" i="24"/>
  <c r="H808" i="24"/>
  <c r="H809" i="24"/>
  <c r="H811" i="24"/>
  <c r="H813" i="24"/>
  <c r="H815" i="24"/>
  <c r="H817" i="24"/>
  <c r="H818" i="24"/>
  <c r="H820" i="24"/>
  <c r="H821" i="24"/>
  <c r="H823" i="24"/>
  <c r="H824" i="24"/>
  <c r="H826" i="24"/>
  <c r="H827" i="24"/>
  <c r="H829" i="24"/>
  <c r="H830" i="24"/>
  <c r="H832" i="24"/>
  <c r="H833" i="24"/>
  <c r="H835" i="24"/>
  <c r="H836" i="24"/>
  <c r="H838" i="24"/>
  <c r="H839" i="24"/>
  <c r="H841" i="24"/>
  <c r="H842" i="24"/>
  <c r="H844" i="24"/>
  <c r="H845" i="24"/>
  <c r="H847" i="24"/>
  <c r="H849" i="24"/>
  <c r="H851" i="24"/>
  <c r="H853" i="24"/>
  <c r="H855" i="24"/>
  <c r="H857" i="24"/>
  <c r="H858" i="24"/>
  <c r="H860" i="24"/>
  <c r="H861" i="24"/>
  <c r="H863" i="24"/>
  <c r="H864" i="24"/>
  <c r="H866" i="24"/>
  <c r="H867" i="24"/>
  <c r="H869" i="24"/>
  <c r="H870" i="24"/>
  <c r="H872" i="24"/>
  <c r="H873" i="24"/>
  <c r="H875" i="24"/>
  <c r="H876" i="24"/>
  <c r="H877" i="24"/>
  <c r="H879" i="24"/>
  <c r="H880" i="24"/>
  <c r="H881" i="24"/>
  <c r="H883" i="24"/>
  <c r="H884" i="24"/>
  <c r="H885" i="24"/>
  <c r="H887" i="24"/>
  <c r="H888" i="24"/>
  <c r="H890" i="24"/>
  <c r="H891" i="24"/>
  <c r="H893" i="24"/>
  <c r="H894" i="24"/>
  <c r="H896" i="24"/>
  <c r="H897" i="24"/>
  <c r="H899" i="24"/>
  <c r="H900" i="24"/>
  <c r="H902" i="24"/>
  <c r="H903" i="24"/>
  <c r="H905" i="24"/>
  <c r="H906" i="24"/>
  <c r="H908" i="24"/>
  <c r="H909" i="24"/>
  <c r="H911" i="24"/>
  <c r="H912" i="24"/>
  <c r="H914" i="24"/>
  <c r="H915" i="24"/>
  <c r="H917" i="24"/>
  <c r="H918" i="24"/>
  <c r="H920" i="24"/>
  <c r="H921" i="24"/>
  <c r="H923" i="24"/>
  <c r="H924" i="24"/>
  <c r="H926" i="24"/>
  <c r="H927" i="24"/>
  <c r="H929" i="24"/>
  <c r="H930" i="24"/>
  <c r="H932" i="24"/>
  <c r="H933" i="24"/>
  <c r="H935" i="24"/>
  <c r="H936" i="24"/>
  <c r="H938" i="24"/>
  <c r="H939" i="24"/>
  <c r="H941" i="24"/>
  <c r="H942" i="24"/>
  <c r="H944" i="24"/>
  <c r="H945" i="24"/>
  <c r="H947" i="24"/>
  <c r="H948" i="24"/>
  <c r="H950" i="24"/>
  <c r="H951" i="24"/>
  <c r="H953" i="24"/>
  <c r="H954" i="24"/>
  <c r="H956" i="24"/>
  <c r="H957" i="24"/>
  <c r="H959" i="24"/>
  <c r="H960" i="24"/>
  <c r="H962" i="24"/>
  <c r="H963" i="24"/>
  <c r="H965" i="24"/>
  <c r="H967" i="24"/>
  <c r="H969" i="24"/>
  <c r="H970" i="24"/>
  <c r="H971" i="24"/>
  <c r="H973" i="24"/>
  <c r="H974" i="24"/>
  <c r="H976" i="24"/>
  <c r="H977" i="24"/>
  <c r="H978" i="24"/>
  <c r="H980" i="24"/>
  <c r="H981" i="24"/>
  <c r="H987" i="24"/>
  <c r="H988" i="24"/>
  <c r="H989" i="24"/>
  <c r="H991" i="24"/>
  <c r="H992" i="24"/>
  <c r="H993" i="24"/>
  <c r="H994" i="24"/>
  <c r="H996" i="24"/>
  <c r="H997" i="24"/>
  <c r="H998" i="24"/>
  <c r="H999" i="24"/>
  <c r="H1000" i="24"/>
  <c r="H1002" i="24"/>
  <c r="H1003" i="24"/>
  <c r="H1004" i="24"/>
  <c r="H1005" i="24"/>
  <c r="H1007" i="24"/>
  <c r="H1010" i="24"/>
  <c r="H1011" i="24"/>
  <c r="H1012" i="24"/>
  <c r="H1013" i="24"/>
  <c r="H1014" i="24"/>
  <c r="H1015" i="24"/>
  <c r="H1017" i="24"/>
  <c r="H1018" i="24"/>
  <c r="H1019" i="24"/>
  <c r="H1020" i="24"/>
  <c r="H1021" i="24"/>
  <c r="H1022" i="24"/>
  <c r="H1024" i="24"/>
  <c r="H1025" i="24"/>
  <c r="H1026" i="24"/>
  <c r="H1027" i="24"/>
  <c r="H1028" i="24"/>
  <c r="H1029" i="24"/>
  <c r="H1031" i="24"/>
  <c r="H1032" i="24"/>
  <c r="H1033" i="24"/>
  <c r="H1034" i="24"/>
  <c r="H1035" i="24"/>
  <c r="H1036" i="24"/>
  <c r="H1037" i="24"/>
  <c r="H1038" i="24"/>
  <c r="H1039" i="24"/>
  <c r="H1041" i="24"/>
  <c r="H1042" i="24"/>
  <c r="H1043" i="24"/>
  <c r="H1044" i="24"/>
  <c r="H1045" i="24"/>
  <c r="H1046" i="24"/>
  <c r="H1047" i="24"/>
  <c r="H1048" i="24"/>
  <c r="H1049" i="24"/>
  <c r="H1050" i="24"/>
  <c r="H1051" i="24"/>
  <c r="H1052" i="24"/>
  <c r="H1053" i="24"/>
  <c r="H1054" i="24"/>
  <c r="H1055" i="24"/>
  <c r="H1056" i="24"/>
  <c r="H1057" i="24"/>
  <c r="H1059" i="24"/>
  <c r="H1060" i="24"/>
  <c r="H1061" i="24"/>
  <c r="H1062" i="24"/>
  <c r="H1063" i="24"/>
  <c r="H1065" i="24"/>
  <c r="H1067" i="24"/>
  <c r="H1069" i="24"/>
  <c r="F3" i="24"/>
  <c r="F4" i="24"/>
  <c r="F5" i="24"/>
  <c r="F6" i="24"/>
  <c r="F7" i="24"/>
  <c r="F8" i="24"/>
  <c r="F9" i="24"/>
  <c r="F10" i="24"/>
  <c r="F11" i="24"/>
  <c r="F12" i="24"/>
  <c r="F13" i="24"/>
  <c r="F14" i="24"/>
  <c r="F15" i="24"/>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87" i="24"/>
  <c r="F88" i="24"/>
  <c r="F89" i="24"/>
  <c r="F90" i="24"/>
  <c r="F91" i="24"/>
  <c r="F92" i="24"/>
  <c r="F93" i="24"/>
  <c r="F94" i="24"/>
  <c r="F95" i="24"/>
  <c r="F96" i="24"/>
  <c r="F97" i="24"/>
  <c r="F98" i="24"/>
  <c r="F99" i="24"/>
  <c r="F100" i="24"/>
  <c r="F101" i="24"/>
  <c r="F102" i="24"/>
  <c r="F103" i="24"/>
  <c r="F104" i="24"/>
  <c r="F105" i="24"/>
  <c r="F106" i="24"/>
  <c r="F107" i="24"/>
  <c r="F108" i="24"/>
  <c r="F109" i="24"/>
  <c r="F110" i="24"/>
  <c r="F111" i="24"/>
  <c r="F112" i="24"/>
  <c r="F113" i="24"/>
  <c r="F114" i="24"/>
  <c r="F115" i="24"/>
  <c r="F116" i="24"/>
  <c r="F117" i="24"/>
  <c r="F118" i="24"/>
  <c r="F119" i="24"/>
  <c r="F120" i="24"/>
  <c r="F121" i="24"/>
  <c r="F122" i="24"/>
  <c r="F123" i="24"/>
  <c r="F124" i="24"/>
  <c r="F125" i="24"/>
  <c r="F126" i="24"/>
  <c r="F127" i="24"/>
  <c r="F128" i="24"/>
  <c r="F129" i="24"/>
  <c r="F130" i="24"/>
  <c r="F131" i="24"/>
  <c r="F132" i="24"/>
  <c r="F133" i="24"/>
  <c r="F134" i="24"/>
  <c r="F135" i="24"/>
  <c r="F136" i="24"/>
  <c r="F137" i="24"/>
  <c r="F138" i="24"/>
  <c r="F139" i="24"/>
  <c r="F140" i="24"/>
  <c r="F141" i="24"/>
  <c r="F142" i="24"/>
  <c r="F143" i="24"/>
  <c r="F144" i="24"/>
  <c r="F145" i="24"/>
  <c r="F146" i="24"/>
  <c r="F147" i="24"/>
  <c r="F148" i="24"/>
  <c r="F149" i="24"/>
  <c r="F150" i="24"/>
  <c r="F151" i="24"/>
  <c r="F152" i="24"/>
  <c r="F153" i="24"/>
  <c r="F154" i="24"/>
  <c r="F155" i="24"/>
  <c r="F156" i="24"/>
  <c r="F157" i="24"/>
  <c r="F158" i="24"/>
  <c r="F159" i="24"/>
  <c r="F160" i="24"/>
  <c r="F161" i="24"/>
  <c r="F162" i="24"/>
  <c r="F163" i="24"/>
  <c r="F164" i="24"/>
  <c r="F165" i="24"/>
  <c r="F166" i="24"/>
  <c r="F167" i="24"/>
  <c r="F168" i="24"/>
  <c r="F169" i="24"/>
  <c r="F170" i="24"/>
  <c r="F171" i="24"/>
  <c r="F172" i="24"/>
  <c r="F173" i="24"/>
  <c r="F174" i="24"/>
  <c r="F175" i="24"/>
  <c r="F176" i="24"/>
  <c r="F177" i="24"/>
  <c r="F178" i="24"/>
  <c r="F179" i="24"/>
  <c r="F180" i="24"/>
  <c r="F181" i="24"/>
  <c r="F182" i="24"/>
  <c r="F183" i="24"/>
  <c r="F184" i="24"/>
  <c r="F185" i="24"/>
  <c r="F186" i="24"/>
  <c r="F187" i="24"/>
  <c r="F188" i="24"/>
  <c r="F189" i="24"/>
  <c r="F190" i="24"/>
  <c r="F191" i="24"/>
  <c r="F192" i="24"/>
  <c r="F193" i="24"/>
  <c r="F194" i="24"/>
  <c r="F195" i="24"/>
  <c r="F196" i="24"/>
  <c r="F197" i="24"/>
  <c r="F198" i="24"/>
  <c r="F199" i="24"/>
  <c r="F200" i="24"/>
  <c r="F201" i="24"/>
  <c r="F202" i="24"/>
  <c r="F203" i="24"/>
  <c r="F204" i="24"/>
  <c r="F205" i="24"/>
  <c r="F206" i="24"/>
  <c r="F207" i="24"/>
  <c r="F208" i="24"/>
  <c r="F209" i="24"/>
  <c r="F210" i="24"/>
  <c r="F211" i="24"/>
  <c r="F212" i="24"/>
  <c r="F213" i="24"/>
  <c r="F214" i="24"/>
  <c r="F215" i="24"/>
  <c r="F216" i="24"/>
  <c r="F217" i="24"/>
  <c r="F220" i="24"/>
  <c r="F221" i="24"/>
  <c r="F222" i="24"/>
  <c r="F223" i="24"/>
  <c r="F224" i="24"/>
  <c r="F225" i="24"/>
  <c r="F226" i="24"/>
  <c r="F227" i="24"/>
  <c r="F228" i="24"/>
  <c r="F229" i="24"/>
  <c r="F230" i="24"/>
  <c r="F231" i="24"/>
  <c r="F232" i="24"/>
  <c r="F233" i="24"/>
  <c r="F234" i="24"/>
  <c r="F235" i="24"/>
  <c r="F236" i="24"/>
  <c r="F237" i="24"/>
  <c r="F238" i="24"/>
  <c r="F239" i="24"/>
  <c r="F240" i="24"/>
  <c r="F241" i="24"/>
  <c r="F242" i="24"/>
  <c r="F243" i="24"/>
  <c r="F244" i="24"/>
  <c r="F245" i="24"/>
  <c r="F246" i="24"/>
  <c r="F247" i="24"/>
  <c r="F248" i="24"/>
  <c r="F249" i="24"/>
  <c r="F250" i="24"/>
  <c r="F251" i="24"/>
  <c r="F252" i="24"/>
  <c r="F253" i="24"/>
  <c r="F254" i="24"/>
  <c r="F255" i="24"/>
  <c r="F256" i="24"/>
  <c r="F257" i="24"/>
  <c r="F258" i="24"/>
  <c r="F259" i="24"/>
  <c r="F260" i="24"/>
  <c r="F261" i="24"/>
  <c r="F262" i="24"/>
  <c r="F263" i="24"/>
  <c r="F264" i="24"/>
  <c r="F265" i="24"/>
  <c r="F266" i="24"/>
  <c r="F267" i="24"/>
  <c r="F268" i="24"/>
  <c r="F269" i="24"/>
  <c r="F270" i="24"/>
  <c r="F271" i="24"/>
  <c r="F272" i="24"/>
  <c r="F273" i="24"/>
  <c r="F274" i="24"/>
  <c r="F275" i="24"/>
  <c r="F276" i="24"/>
  <c r="F277" i="24"/>
  <c r="F278" i="24"/>
  <c r="F279" i="24"/>
  <c r="F280" i="24"/>
  <c r="F281" i="24"/>
  <c r="F282" i="24"/>
  <c r="F283" i="24"/>
  <c r="F284" i="24"/>
  <c r="F285" i="24"/>
  <c r="F286" i="24"/>
  <c r="F287" i="24"/>
  <c r="F288" i="24"/>
  <c r="F289" i="24"/>
  <c r="F290" i="24"/>
  <c r="F291" i="24"/>
  <c r="F292" i="24"/>
  <c r="F293" i="24"/>
  <c r="F294" i="24"/>
  <c r="F295" i="24"/>
  <c r="F296" i="24"/>
  <c r="F297" i="24"/>
  <c r="F298" i="24"/>
  <c r="F299" i="24"/>
  <c r="F300" i="24"/>
  <c r="F301" i="24"/>
  <c r="F302" i="24"/>
  <c r="F303" i="24"/>
  <c r="F304" i="24"/>
  <c r="F305" i="24"/>
  <c r="F306" i="24"/>
  <c r="F307" i="24"/>
  <c r="F308" i="24"/>
  <c r="F309" i="24"/>
  <c r="F310" i="24"/>
  <c r="F311" i="24"/>
  <c r="F312" i="24"/>
  <c r="F313" i="24"/>
  <c r="F314" i="24"/>
  <c r="F315" i="24"/>
  <c r="F316" i="24"/>
  <c r="F317" i="24"/>
  <c r="F318" i="24"/>
  <c r="F319" i="24"/>
  <c r="F320" i="24"/>
  <c r="F321" i="24"/>
  <c r="F322" i="24"/>
  <c r="F323" i="24"/>
  <c r="F324" i="24"/>
  <c r="F325" i="24"/>
  <c r="F326" i="24"/>
  <c r="F327" i="24"/>
  <c r="F328" i="24"/>
  <c r="F329" i="24"/>
  <c r="F330" i="24"/>
  <c r="F331" i="24"/>
  <c r="F332" i="24"/>
  <c r="F333" i="24"/>
  <c r="F334" i="24"/>
  <c r="F335" i="24"/>
  <c r="F336" i="24"/>
  <c r="F337" i="24"/>
  <c r="F338" i="24"/>
  <c r="F339" i="24"/>
  <c r="F340" i="24"/>
  <c r="F341" i="24"/>
  <c r="F342" i="24"/>
  <c r="F343" i="24"/>
  <c r="F344" i="24"/>
  <c r="F345" i="24"/>
  <c r="F346" i="24"/>
  <c r="F347" i="24"/>
  <c r="F348" i="24"/>
  <c r="F349" i="24"/>
  <c r="F350" i="24"/>
  <c r="F351" i="24"/>
  <c r="F352" i="24"/>
  <c r="F353" i="24"/>
  <c r="F354" i="24"/>
  <c r="F355" i="24"/>
  <c r="F356" i="24"/>
  <c r="F357" i="24"/>
  <c r="F358" i="24"/>
  <c r="F359" i="24"/>
  <c r="F360" i="24"/>
  <c r="F361" i="24"/>
  <c r="F362" i="24"/>
  <c r="F363" i="24"/>
  <c r="F364" i="24"/>
  <c r="F365" i="24"/>
  <c r="F366" i="24"/>
  <c r="F367" i="24"/>
  <c r="F368" i="24"/>
  <c r="F369" i="24"/>
  <c r="F370" i="24"/>
  <c r="F371" i="24"/>
  <c r="F372" i="24"/>
  <c r="F373" i="24"/>
  <c r="F374" i="24"/>
  <c r="F375" i="24"/>
  <c r="F376" i="24"/>
  <c r="F377" i="24"/>
  <c r="F378" i="24"/>
  <c r="F379" i="24"/>
  <c r="F380" i="24"/>
  <c r="F381" i="24"/>
  <c r="F382" i="24"/>
  <c r="F383" i="24"/>
  <c r="F384" i="24"/>
  <c r="F385" i="24"/>
  <c r="F386" i="24"/>
  <c r="F387" i="24"/>
  <c r="F388" i="24"/>
  <c r="F389" i="24"/>
  <c r="F390" i="24"/>
  <c r="F391" i="24"/>
  <c r="F392" i="24"/>
  <c r="F393" i="24"/>
  <c r="F394" i="24"/>
  <c r="F395" i="24"/>
  <c r="F396" i="24"/>
  <c r="F397" i="24"/>
  <c r="F398" i="24"/>
  <c r="F399" i="24"/>
  <c r="F400" i="24"/>
  <c r="F401" i="24"/>
  <c r="F402" i="24"/>
  <c r="F403" i="24"/>
  <c r="F404" i="24"/>
  <c r="F405" i="24"/>
  <c r="F406" i="24"/>
  <c r="F407" i="24"/>
  <c r="F408" i="24"/>
  <c r="F409" i="24"/>
  <c r="F410" i="24"/>
  <c r="F411" i="24"/>
  <c r="F412" i="24"/>
  <c r="F413" i="24"/>
  <c r="F414" i="24"/>
  <c r="F415" i="24"/>
  <c r="F416" i="24"/>
  <c r="F417" i="24"/>
  <c r="F418" i="24"/>
  <c r="F419" i="24"/>
  <c r="F420" i="24"/>
  <c r="F421" i="24"/>
  <c r="F422" i="24"/>
  <c r="F423" i="24"/>
  <c r="F424" i="24"/>
  <c r="F425" i="24"/>
  <c r="F426" i="24"/>
  <c r="F427" i="24"/>
  <c r="F428" i="24"/>
  <c r="F429" i="24"/>
  <c r="F430" i="24"/>
  <c r="F431" i="24"/>
  <c r="F432" i="24"/>
  <c r="F433" i="24"/>
  <c r="F434" i="24"/>
  <c r="F435" i="24"/>
  <c r="F436" i="24"/>
  <c r="F437" i="24"/>
  <c r="F438" i="24"/>
  <c r="F439" i="24"/>
  <c r="F440" i="24"/>
  <c r="F441" i="24"/>
  <c r="F442" i="24"/>
  <c r="F443" i="24"/>
  <c r="F444" i="24"/>
  <c r="F445" i="24"/>
  <c r="F446" i="24"/>
  <c r="F447" i="24"/>
  <c r="F448" i="24"/>
  <c r="F449" i="24"/>
  <c r="F450" i="24"/>
  <c r="F451" i="24"/>
  <c r="F452" i="24"/>
  <c r="F453" i="24"/>
  <c r="F454" i="24"/>
  <c r="F455" i="24"/>
  <c r="F456" i="24"/>
  <c r="F457" i="24"/>
  <c r="F458" i="24"/>
  <c r="F459" i="24"/>
  <c r="F460" i="24"/>
  <c r="F461" i="24"/>
  <c r="F462" i="24"/>
  <c r="F463" i="24"/>
  <c r="F464" i="24"/>
  <c r="F465" i="24"/>
  <c r="F466" i="24"/>
  <c r="F467" i="24"/>
  <c r="F468" i="24"/>
  <c r="F469" i="24"/>
  <c r="F470" i="24"/>
  <c r="F471" i="24"/>
  <c r="F472" i="24"/>
  <c r="F473" i="24"/>
  <c r="F474" i="24"/>
  <c r="F475" i="24"/>
  <c r="F476" i="24"/>
  <c r="F477" i="24"/>
  <c r="F478" i="24"/>
  <c r="F479" i="24"/>
  <c r="F480" i="24"/>
  <c r="F481" i="24"/>
  <c r="F482" i="24"/>
  <c r="F483" i="24"/>
  <c r="F484" i="24"/>
  <c r="F485" i="24"/>
  <c r="F486" i="24"/>
  <c r="F487" i="24"/>
  <c r="F488" i="24"/>
  <c r="F489" i="24"/>
  <c r="F490" i="24"/>
  <c r="F491" i="24"/>
  <c r="F492" i="24"/>
  <c r="F493" i="24"/>
  <c r="F494" i="24"/>
  <c r="F495" i="24"/>
  <c r="F496" i="24"/>
  <c r="F497" i="24"/>
  <c r="F498" i="24"/>
  <c r="F499" i="24"/>
  <c r="F500" i="24"/>
  <c r="F501" i="24"/>
  <c r="F502" i="24"/>
  <c r="F503" i="24"/>
  <c r="F504" i="24"/>
  <c r="F505" i="24"/>
  <c r="F506" i="24"/>
  <c r="F507" i="24"/>
  <c r="F508" i="24"/>
  <c r="F509" i="24"/>
  <c r="F510" i="24"/>
  <c r="F511" i="24"/>
  <c r="F512" i="24"/>
  <c r="F513" i="24"/>
  <c r="F514" i="24"/>
  <c r="F515" i="24"/>
  <c r="F516" i="24"/>
  <c r="F517" i="24"/>
  <c r="F518" i="24"/>
  <c r="F519" i="24"/>
  <c r="F520" i="24"/>
  <c r="F521" i="24"/>
  <c r="F522" i="24"/>
  <c r="F523" i="24"/>
  <c r="F524" i="24"/>
  <c r="F525" i="24"/>
  <c r="F526" i="24"/>
  <c r="F527" i="24"/>
  <c r="F528" i="24"/>
  <c r="F529" i="24"/>
  <c r="F530" i="24"/>
  <c r="F531" i="24"/>
  <c r="F532" i="24"/>
  <c r="F533" i="24"/>
  <c r="F534" i="24"/>
  <c r="F535" i="24"/>
  <c r="F536" i="24"/>
  <c r="F537" i="24"/>
  <c r="F538" i="24"/>
  <c r="F539" i="24"/>
  <c r="F540" i="24"/>
  <c r="F541" i="24"/>
  <c r="F542" i="24"/>
  <c r="F543" i="24"/>
  <c r="F544" i="24"/>
  <c r="F545" i="24"/>
  <c r="F546" i="24"/>
  <c r="F547" i="24"/>
  <c r="F548" i="24"/>
  <c r="F549" i="24"/>
  <c r="F550" i="24"/>
  <c r="F551" i="24"/>
  <c r="F552" i="24"/>
  <c r="F553" i="24"/>
  <c r="F554" i="24"/>
  <c r="F555" i="24"/>
  <c r="F556" i="24"/>
  <c r="F557" i="24"/>
  <c r="F558" i="24"/>
  <c r="F559" i="24"/>
  <c r="F560" i="24"/>
  <c r="F561" i="24"/>
  <c r="F562" i="24"/>
  <c r="F563" i="24"/>
  <c r="F564" i="24"/>
  <c r="F565" i="24"/>
  <c r="F566" i="24"/>
  <c r="F567" i="24"/>
  <c r="F568" i="24"/>
  <c r="F569" i="24"/>
  <c r="F570" i="24"/>
  <c r="F571" i="24"/>
  <c r="F572" i="24"/>
  <c r="F573" i="24"/>
  <c r="F574" i="24"/>
  <c r="F575" i="24"/>
  <c r="F576" i="24"/>
  <c r="F577" i="24"/>
  <c r="F578" i="24"/>
  <c r="F579" i="24"/>
  <c r="F580" i="24"/>
  <c r="F581" i="24"/>
  <c r="F582" i="24"/>
  <c r="F583" i="24"/>
  <c r="F584" i="24"/>
  <c r="F585" i="24"/>
  <c r="F586" i="24"/>
  <c r="F587" i="24"/>
  <c r="F588" i="24"/>
  <c r="F589" i="24"/>
  <c r="F590" i="24"/>
  <c r="F591" i="24"/>
  <c r="F592" i="24"/>
  <c r="F593" i="24"/>
  <c r="F594" i="24"/>
  <c r="F595" i="24"/>
  <c r="F596" i="24"/>
  <c r="F597" i="24"/>
  <c r="F598" i="24"/>
  <c r="F599" i="24"/>
  <c r="F600" i="24"/>
  <c r="F601" i="24"/>
  <c r="F602" i="24"/>
  <c r="F603" i="24"/>
  <c r="F604" i="24"/>
  <c r="F605" i="24"/>
  <c r="F606" i="24"/>
  <c r="F607" i="24"/>
  <c r="F608" i="24"/>
  <c r="F609" i="24"/>
  <c r="F610" i="24"/>
  <c r="F611" i="24"/>
  <c r="F612" i="24"/>
  <c r="F613" i="24"/>
  <c r="F614" i="24"/>
  <c r="F615" i="24"/>
  <c r="F616" i="24"/>
  <c r="F617" i="24"/>
  <c r="F618" i="24"/>
  <c r="F619" i="24"/>
  <c r="F620" i="24"/>
  <c r="F621" i="24"/>
  <c r="F622" i="24"/>
  <c r="F623" i="24"/>
  <c r="F624" i="24"/>
  <c r="F625" i="24"/>
  <c r="F626" i="24"/>
  <c r="F627" i="24"/>
  <c r="F628" i="24"/>
  <c r="F629" i="24"/>
  <c r="F630" i="24"/>
  <c r="F631" i="24"/>
  <c r="F632" i="24"/>
  <c r="F633" i="24"/>
  <c r="F634" i="24"/>
  <c r="F635" i="24"/>
  <c r="F636" i="24"/>
  <c r="F637" i="24"/>
  <c r="F638" i="24"/>
  <c r="F639" i="24"/>
  <c r="F640" i="24"/>
  <c r="F641" i="24"/>
  <c r="F642" i="24"/>
  <c r="F643" i="24"/>
  <c r="F644" i="24"/>
  <c r="F645" i="24"/>
  <c r="F646" i="24"/>
  <c r="F647" i="24"/>
  <c r="F648" i="24"/>
  <c r="F649" i="24"/>
  <c r="F650" i="24"/>
  <c r="F651" i="24"/>
  <c r="F652" i="24"/>
  <c r="F653" i="24"/>
  <c r="F654" i="24"/>
  <c r="F655" i="24"/>
  <c r="F656" i="24"/>
  <c r="F657" i="24"/>
  <c r="F658" i="24"/>
  <c r="F659" i="24"/>
  <c r="F660" i="24"/>
  <c r="F661" i="24"/>
  <c r="F662" i="24"/>
  <c r="F663" i="24"/>
  <c r="F664" i="24"/>
  <c r="F665" i="24"/>
  <c r="F666" i="24"/>
  <c r="F667" i="24"/>
  <c r="F668" i="24"/>
  <c r="F669" i="24"/>
  <c r="F670" i="24"/>
  <c r="F671" i="24"/>
  <c r="F672" i="24"/>
  <c r="F673" i="24"/>
  <c r="F674" i="24"/>
  <c r="F675" i="24"/>
  <c r="F676" i="24"/>
  <c r="F677" i="24"/>
  <c r="F678" i="24"/>
  <c r="F679" i="24"/>
  <c r="F680" i="24"/>
  <c r="F681" i="24"/>
  <c r="F682" i="24"/>
  <c r="F683" i="24"/>
  <c r="F684" i="24"/>
  <c r="F685" i="24"/>
  <c r="F686" i="24"/>
  <c r="F687" i="24"/>
  <c r="F688" i="24"/>
  <c r="F689" i="24"/>
  <c r="F690" i="24"/>
  <c r="F691" i="24"/>
  <c r="F692" i="24"/>
  <c r="F693" i="24"/>
  <c r="F694" i="24"/>
  <c r="F695" i="24"/>
  <c r="F696" i="24"/>
  <c r="F697" i="24"/>
  <c r="F698" i="24"/>
  <c r="F699" i="24"/>
  <c r="F700" i="24"/>
  <c r="F701" i="24"/>
  <c r="F702" i="24"/>
  <c r="F703" i="24"/>
  <c r="F704" i="24"/>
  <c r="F705" i="24"/>
  <c r="F706" i="24"/>
  <c r="F707" i="24"/>
  <c r="F708" i="24"/>
  <c r="F709" i="24"/>
  <c r="F710" i="24"/>
  <c r="F711" i="24"/>
  <c r="F712" i="24"/>
  <c r="F713" i="24"/>
  <c r="F714" i="24"/>
  <c r="F715" i="24"/>
  <c r="F716" i="24"/>
  <c r="F717" i="24"/>
  <c r="F718" i="24"/>
  <c r="F719" i="24"/>
  <c r="F720" i="24"/>
  <c r="F721" i="24"/>
  <c r="F722" i="24"/>
  <c r="F723" i="24"/>
  <c r="F724" i="24"/>
  <c r="F725" i="24"/>
  <c r="F726" i="24"/>
  <c r="F727" i="24"/>
  <c r="F728" i="24"/>
  <c r="F729" i="24"/>
  <c r="F730" i="24"/>
  <c r="F731" i="24"/>
  <c r="F732" i="24"/>
  <c r="F733" i="24"/>
  <c r="F734" i="24"/>
  <c r="F735" i="24"/>
  <c r="F736" i="24"/>
  <c r="F737" i="24"/>
  <c r="F738" i="24"/>
  <c r="F739" i="24"/>
  <c r="F740" i="24"/>
  <c r="F741" i="24"/>
  <c r="F742" i="24"/>
  <c r="F743" i="24"/>
  <c r="F744" i="24"/>
  <c r="F745" i="24"/>
  <c r="F746" i="24"/>
  <c r="F747" i="24"/>
  <c r="F748" i="24"/>
  <c r="F749" i="24"/>
  <c r="F750" i="24"/>
  <c r="F751" i="24"/>
  <c r="F752" i="24"/>
  <c r="F753" i="24"/>
  <c r="F754" i="24"/>
  <c r="F755" i="24"/>
  <c r="F756" i="24"/>
  <c r="F757" i="24"/>
  <c r="F758" i="24"/>
  <c r="F759" i="24"/>
  <c r="F760" i="24"/>
  <c r="F761" i="24"/>
  <c r="F762" i="24"/>
  <c r="F763" i="24"/>
  <c r="F764" i="24"/>
  <c r="F765" i="24"/>
  <c r="F766" i="24"/>
  <c r="F767" i="24"/>
  <c r="F768" i="24"/>
  <c r="F769" i="24"/>
  <c r="F770" i="24"/>
  <c r="F771" i="24"/>
  <c r="F772" i="24"/>
  <c r="F773" i="24"/>
  <c r="F774" i="24"/>
  <c r="F775" i="24"/>
  <c r="F776" i="24"/>
  <c r="F777" i="24"/>
  <c r="F778" i="24"/>
  <c r="F779" i="24"/>
  <c r="F780" i="24"/>
  <c r="F781" i="24"/>
  <c r="F782" i="24"/>
  <c r="F783" i="24"/>
  <c r="F784" i="24"/>
  <c r="F785" i="24"/>
  <c r="F786" i="24"/>
  <c r="F787" i="24"/>
  <c r="F788" i="24"/>
  <c r="F789" i="24"/>
  <c r="F790" i="24"/>
  <c r="F791" i="24"/>
  <c r="F792" i="24"/>
  <c r="F793" i="24"/>
  <c r="F794" i="24"/>
  <c r="F795" i="24"/>
  <c r="F796" i="24"/>
  <c r="F797" i="24"/>
  <c r="F798" i="24"/>
  <c r="F799" i="24"/>
  <c r="F800" i="24"/>
  <c r="F801" i="24"/>
  <c r="F802" i="24"/>
  <c r="F803" i="24"/>
  <c r="F804" i="24"/>
  <c r="F805" i="24"/>
  <c r="F806" i="24"/>
  <c r="F807" i="24"/>
  <c r="F808" i="24"/>
  <c r="F809" i="24"/>
  <c r="F810" i="24"/>
  <c r="F811" i="24"/>
  <c r="F812" i="24"/>
  <c r="F813" i="24"/>
  <c r="F814" i="24"/>
  <c r="F815" i="24"/>
  <c r="F816" i="24"/>
  <c r="F817" i="24"/>
  <c r="F818" i="24"/>
  <c r="F819" i="24"/>
  <c r="F820" i="24"/>
  <c r="F821" i="24"/>
  <c r="F822" i="24"/>
  <c r="F823" i="24"/>
  <c r="F824" i="24"/>
  <c r="F825" i="24"/>
  <c r="F826" i="24"/>
  <c r="F827" i="24"/>
  <c r="F828" i="24"/>
  <c r="F829" i="24"/>
  <c r="F830" i="24"/>
  <c r="F831" i="24"/>
  <c r="F832" i="24"/>
  <c r="F833" i="24"/>
  <c r="F834" i="24"/>
  <c r="F835" i="24"/>
  <c r="F836" i="24"/>
  <c r="F837" i="24"/>
  <c r="F838" i="24"/>
  <c r="F839" i="24"/>
  <c r="F840" i="24"/>
  <c r="F841" i="24"/>
  <c r="F842" i="24"/>
  <c r="F843" i="24"/>
  <c r="F844" i="24"/>
  <c r="F845" i="24"/>
  <c r="F846" i="24"/>
  <c r="F847" i="24"/>
  <c r="F848" i="24"/>
  <c r="F849" i="24"/>
  <c r="F850" i="24"/>
  <c r="F851" i="24"/>
  <c r="F852" i="24"/>
  <c r="F853" i="24"/>
  <c r="F854" i="24"/>
  <c r="F855" i="24"/>
  <c r="F856" i="24"/>
  <c r="F857" i="24"/>
  <c r="F858" i="24"/>
  <c r="F859" i="24"/>
  <c r="F860" i="24"/>
  <c r="F861" i="24"/>
  <c r="F862" i="24"/>
  <c r="F863" i="24"/>
  <c r="F864" i="24"/>
  <c r="F865" i="24"/>
  <c r="F866" i="24"/>
  <c r="F867" i="24"/>
  <c r="F868" i="24"/>
  <c r="F869" i="24"/>
  <c r="F870" i="24"/>
  <c r="F871" i="24"/>
  <c r="F872" i="24"/>
  <c r="F873" i="24"/>
  <c r="F874" i="24"/>
  <c r="F875" i="24"/>
  <c r="F876" i="24"/>
  <c r="F877" i="24"/>
  <c r="F878" i="24"/>
  <c r="F879" i="24"/>
  <c r="F880" i="24"/>
  <c r="F881" i="24"/>
  <c r="F882" i="24"/>
  <c r="F883" i="24"/>
  <c r="F884" i="24"/>
  <c r="F885" i="24"/>
  <c r="F886" i="24"/>
  <c r="F887" i="24"/>
  <c r="F888" i="24"/>
  <c r="F889" i="24"/>
  <c r="F890" i="24"/>
  <c r="F891" i="24"/>
  <c r="F892" i="24"/>
  <c r="F893" i="24"/>
  <c r="F894" i="24"/>
  <c r="F895" i="24"/>
  <c r="F896" i="24"/>
  <c r="F897" i="24"/>
  <c r="F898" i="24"/>
  <c r="F899" i="24"/>
  <c r="F900" i="24"/>
  <c r="F901" i="24"/>
  <c r="F902" i="24"/>
  <c r="F903" i="24"/>
  <c r="F904" i="24"/>
  <c r="F905" i="24"/>
  <c r="F906" i="24"/>
  <c r="F907" i="24"/>
  <c r="F908" i="24"/>
  <c r="F909" i="24"/>
  <c r="F910" i="24"/>
  <c r="F911" i="24"/>
  <c r="F912" i="24"/>
  <c r="F913" i="24"/>
  <c r="F914" i="24"/>
  <c r="F915" i="24"/>
  <c r="F916" i="24"/>
  <c r="F917" i="24"/>
  <c r="F918" i="24"/>
  <c r="F919" i="24"/>
  <c r="F920" i="24"/>
  <c r="F921" i="24"/>
  <c r="F922" i="24"/>
  <c r="F923" i="24"/>
  <c r="F924" i="24"/>
  <c r="F925" i="24"/>
  <c r="F926" i="24"/>
  <c r="F927" i="24"/>
  <c r="F928" i="24"/>
  <c r="F929" i="24"/>
  <c r="F930" i="24"/>
  <c r="F931" i="24"/>
  <c r="F932" i="24"/>
  <c r="F933" i="24"/>
  <c r="F934" i="24"/>
  <c r="F935" i="24"/>
  <c r="F936" i="24"/>
  <c r="F937" i="24"/>
  <c r="F938" i="24"/>
  <c r="F939" i="24"/>
  <c r="F940" i="24"/>
  <c r="F941" i="24"/>
  <c r="F942" i="24"/>
  <c r="F943" i="24"/>
  <c r="F944" i="24"/>
  <c r="F945" i="24"/>
  <c r="F946" i="24"/>
  <c r="F947" i="24"/>
  <c r="F948" i="24"/>
  <c r="F949" i="24"/>
  <c r="F950" i="24"/>
  <c r="F951" i="24"/>
  <c r="F952" i="24"/>
  <c r="F953" i="24"/>
  <c r="F954" i="24"/>
  <c r="F955" i="24"/>
  <c r="F956" i="24"/>
  <c r="F957" i="24"/>
  <c r="F958" i="24"/>
  <c r="F959" i="24"/>
  <c r="F960" i="24"/>
  <c r="F961" i="24"/>
  <c r="F962" i="24"/>
  <c r="F963" i="24"/>
  <c r="F964" i="24"/>
  <c r="F965" i="24"/>
  <c r="F966" i="24"/>
  <c r="F967" i="24"/>
  <c r="F968" i="24"/>
  <c r="F969" i="24"/>
  <c r="F970" i="24"/>
  <c r="F971" i="24"/>
  <c r="F972" i="24"/>
  <c r="F973" i="24"/>
  <c r="F974" i="24"/>
  <c r="F975" i="24"/>
  <c r="F976" i="24"/>
  <c r="F977" i="24"/>
  <c r="F978" i="24"/>
  <c r="F979" i="24"/>
  <c r="F980" i="24"/>
  <c r="F981" i="24"/>
  <c r="F982" i="24"/>
  <c r="F983" i="24"/>
  <c r="F984" i="24"/>
  <c r="F985" i="24"/>
  <c r="F986" i="24"/>
  <c r="F987" i="24"/>
  <c r="F988" i="24"/>
  <c r="F989" i="24"/>
  <c r="F990" i="24"/>
  <c r="F991" i="24"/>
  <c r="F992" i="24"/>
  <c r="F993" i="24"/>
  <c r="F994" i="24"/>
  <c r="F995" i="24"/>
  <c r="F996" i="24"/>
  <c r="F997" i="24"/>
  <c r="F998" i="24"/>
  <c r="F999" i="24"/>
  <c r="F1000" i="24"/>
  <c r="F1001" i="24"/>
  <c r="F1002" i="24"/>
  <c r="F1003" i="24"/>
  <c r="F1004" i="24"/>
  <c r="F1005" i="24"/>
  <c r="F1006" i="24"/>
  <c r="F1007" i="24"/>
  <c r="F1009" i="24"/>
  <c r="F1010" i="24"/>
  <c r="F1011" i="24"/>
  <c r="F1012" i="24"/>
  <c r="F1013" i="24"/>
  <c r="F1014" i="24"/>
  <c r="F1015" i="24"/>
  <c r="F1016" i="24"/>
  <c r="F1017" i="24"/>
  <c r="F1018" i="24"/>
  <c r="F1019" i="24"/>
  <c r="F1020" i="24"/>
  <c r="F1021" i="24"/>
  <c r="F1022" i="24"/>
  <c r="F1023" i="24"/>
  <c r="F1024" i="24"/>
  <c r="F1025" i="24"/>
  <c r="F1026" i="24"/>
  <c r="F1027" i="24"/>
  <c r="F1028" i="24"/>
  <c r="F1029" i="24"/>
  <c r="F1030" i="24"/>
  <c r="F1031" i="24"/>
  <c r="F1032" i="24"/>
  <c r="F1033" i="24"/>
  <c r="F1034" i="24"/>
  <c r="F1035" i="24"/>
  <c r="F1036" i="24"/>
  <c r="F1037" i="24"/>
  <c r="F1038" i="24"/>
  <c r="F1039" i="24"/>
  <c r="F1040" i="24"/>
  <c r="F1041" i="24"/>
  <c r="F1042" i="24"/>
  <c r="F1043" i="24"/>
  <c r="F1044" i="24"/>
  <c r="F1045" i="24"/>
  <c r="F1046" i="24"/>
  <c r="F1047" i="24"/>
  <c r="F1048" i="24"/>
  <c r="F1049" i="24"/>
  <c r="F1050" i="24"/>
  <c r="F1051" i="24"/>
  <c r="F1052" i="24"/>
  <c r="F1053" i="24"/>
  <c r="F1054" i="24"/>
  <c r="F1055" i="24"/>
  <c r="F1056" i="24"/>
  <c r="F1057" i="24"/>
  <c r="F1058" i="24"/>
  <c r="F1059" i="24"/>
  <c r="F1060" i="24"/>
  <c r="F1061" i="24"/>
  <c r="F1062" i="24"/>
  <c r="F1063" i="24"/>
  <c r="F1064" i="24"/>
  <c r="F1065" i="24"/>
  <c r="F1066" i="24"/>
  <c r="F1067" i="24"/>
  <c r="F1068" i="24"/>
  <c r="F1069" i="24"/>
  <c r="F1070" i="24"/>
  <c r="F1071" i="24"/>
  <c r="F1072" i="24"/>
  <c r="F1073" i="24"/>
  <c r="F1074" i="24"/>
  <c r="F1075" i="24"/>
  <c r="F1076" i="24"/>
  <c r="F1077" i="24"/>
  <c r="F1078" i="24"/>
  <c r="F1079" i="24"/>
  <c r="F1080" i="24"/>
  <c r="F1081" i="24"/>
  <c r="F1082" i="24"/>
  <c r="F1083" i="24"/>
  <c r="F1084" i="24"/>
  <c r="F1085" i="24"/>
  <c r="F1086" i="24"/>
  <c r="F1087" i="24"/>
  <c r="F1088" i="24"/>
  <c r="F1089" i="24"/>
  <c r="F2" i="24"/>
  <c r="M1099" i="22"/>
  <c r="B1560" i="5"/>
  <c r="H1560" i="5"/>
  <c r="M20" i="22"/>
  <c r="Q20" i="22"/>
  <c r="R20" i="22"/>
  <c r="H2" i="5"/>
  <c r="G2" i="5"/>
  <c r="H3" i="5"/>
  <c r="G3" i="5"/>
  <c r="H4" i="5"/>
  <c r="G4" i="5"/>
  <c r="H5" i="5"/>
  <c r="G5" i="5"/>
  <c r="H6" i="5"/>
  <c r="G6" i="5"/>
  <c r="H7" i="5"/>
  <c r="G7" i="5"/>
  <c r="H8" i="5"/>
  <c r="G8" i="5"/>
  <c r="H9" i="5"/>
  <c r="G9" i="5"/>
  <c r="H10" i="5"/>
  <c r="G10" i="5"/>
  <c r="H11" i="5"/>
  <c r="G11" i="5"/>
  <c r="H12" i="5"/>
  <c r="G12" i="5"/>
  <c r="H13" i="5"/>
  <c r="G13" i="5"/>
  <c r="H14" i="5"/>
  <c r="G14" i="5"/>
  <c r="H15" i="5"/>
  <c r="G15" i="5"/>
  <c r="H16" i="5"/>
  <c r="G16" i="5"/>
  <c r="H17" i="5"/>
  <c r="G17" i="5"/>
  <c r="H18" i="5"/>
  <c r="G18" i="5"/>
  <c r="H19" i="5"/>
  <c r="G19" i="5"/>
  <c r="H20" i="5"/>
  <c r="G20" i="5"/>
  <c r="H21" i="5"/>
  <c r="G21" i="5"/>
  <c r="H22" i="5"/>
  <c r="G22" i="5"/>
  <c r="H23" i="5"/>
  <c r="G23" i="5"/>
  <c r="H24" i="5"/>
  <c r="G24" i="5"/>
  <c r="H25" i="5"/>
  <c r="G25" i="5"/>
  <c r="H26" i="5"/>
  <c r="G26" i="5"/>
  <c r="H27" i="5"/>
  <c r="G27" i="5"/>
  <c r="H28" i="5"/>
  <c r="G28" i="5"/>
  <c r="H29" i="5"/>
  <c r="G29" i="5"/>
  <c r="H30" i="5"/>
  <c r="G30" i="5"/>
  <c r="H31" i="5"/>
  <c r="G31" i="5"/>
  <c r="H32" i="5"/>
  <c r="G32" i="5"/>
  <c r="H33" i="5"/>
  <c r="G33" i="5"/>
  <c r="H34" i="5"/>
  <c r="G34" i="5"/>
  <c r="H35" i="5"/>
  <c r="G35" i="5"/>
  <c r="H36" i="5"/>
  <c r="G36" i="5"/>
  <c r="H37" i="5"/>
  <c r="G37" i="5"/>
  <c r="H38" i="5"/>
  <c r="G38" i="5"/>
  <c r="H39" i="5"/>
  <c r="G39" i="5"/>
  <c r="H40" i="5"/>
  <c r="G40" i="5"/>
  <c r="H41" i="5"/>
  <c r="G41" i="5"/>
  <c r="H42" i="5"/>
  <c r="G42" i="5"/>
  <c r="H43" i="5"/>
  <c r="G43" i="5"/>
  <c r="H44" i="5"/>
  <c r="G44" i="5"/>
  <c r="H45" i="5"/>
  <c r="G45" i="5"/>
  <c r="H46" i="5"/>
  <c r="G46" i="5"/>
  <c r="H47" i="5"/>
  <c r="G47" i="5"/>
  <c r="H48" i="5"/>
  <c r="G48" i="5"/>
  <c r="H49" i="5"/>
  <c r="G49" i="5"/>
  <c r="H50" i="5"/>
  <c r="G50" i="5"/>
  <c r="H51" i="5"/>
  <c r="G51" i="5"/>
  <c r="H52" i="5"/>
  <c r="G52" i="5"/>
  <c r="H53" i="5"/>
  <c r="G53" i="5"/>
  <c r="H54" i="5"/>
  <c r="G54" i="5"/>
  <c r="H55" i="5"/>
  <c r="G55" i="5"/>
  <c r="H56" i="5"/>
  <c r="G56" i="5"/>
  <c r="H57" i="5"/>
  <c r="G57" i="5"/>
  <c r="H58" i="5"/>
  <c r="G58" i="5"/>
  <c r="H59" i="5"/>
  <c r="G59" i="5"/>
  <c r="H60" i="5"/>
  <c r="G60" i="5"/>
  <c r="H61" i="5"/>
  <c r="G61" i="5"/>
  <c r="H62" i="5"/>
  <c r="G62" i="5"/>
  <c r="H63" i="5"/>
  <c r="G63" i="5"/>
  <c r="H64" i="5"/>
  <c r="G64" i="5"/>
  <c r="H65" i="5"/>
  <c r="G65" i="5"/>
  <c r="H66" i="5"/>
  <c r="G66" i="5"/>
  <c r="H67" i="5"/>
  <c r="G67" i="5"/>
  <c r="H68" i="5"/>
  <c r="G68" i="5"/>
  <c r="H69" i="5"/>
  <c r="G69" i="5"/>
  <c r="H70" i="5"/>
  <c r="G70" i="5"/>
  <c r="H71" i="5"/>
  <c r="G71" i="5"/>
  <c r="H72" i="5"/>
  <c r="G72" i="5"/>
  <c r="H73" i="5"/>
  <c r="G73" i="5"/>
  <c r="H74" i="5"/>
  <c r="G74" i="5"/>
  <c r="H75" i="5"/>
  <c r="G75" i="5"/>
  <c r="H76" i="5"/>
  <c r="G76" i="5"/>
  <c r="H77" i="5"/>
  <c r="G77" i="5"/>
  <c r="H78" i="5"/>
  <c r="G78" i="5"/>
  <c r="H79" i="5"/>
  <c r="G79" i="5"/>
  <c r="H80" i="5"/>
  <c r="G80" i="5"/>
  <c r="H81" i="5"/>
  <c r="G81" i="5"/>
  <c r="H82" i="5"/>
  <c r="G82" i="5"/>
  <c r="H83" i="5"/>
  <c r="G83" i="5"/>
  <c r="H84" i="5"/>
  <c r="G84" i="5"/>
  <c r="H85" i="5"/>
  <c r="G85" i="5"/>
  <c r="H86" i="5"/>
  <c r="G86" i="5"/>
  <c r="H87" i="5"/>
  <c r="G87" i="5"/>
  <c r="H88" i="5"/>
  <c r="G88" i="5"/>
  <c r="H89" i="5"/>
  <c r="G89" i="5"/>
  <c r="H90" i="5"/>
  <c r="G90" i="5"/>
  <c r="H91" i="5"/>
  <c r="G91" i="5"/>
  <c r="H92" i="5"/>
  <c r="G92" i="5"/>
  <c r="H93" i="5"/>
  <c r="G93" i="5"/>
  <c r="H94" i="5"/>
  <c r="G94" i="5"/>
  <c r="H95" i="5"/>
  <c r="G95" i="5"/>
  <c r="H96" i="5"/>
  <c r="G96" i="5"/>
  <c r="H97" i="5"/>
  <c r="G97" i="5"/>
  <c r="H98" i="5"/>
  <c r="G98" i="5"/>
  <c r="H99" i="5"/>
  <c r="G99" i="5"/>
  <c r="H100" i="5"/>
  <c r="G100" i="5"/>
  <c r="H101" i="5"/>
  <c r="G101" i="5"/>
  <c r="H102" i="5"/>
  <c r="G102" i="5"/>
  <c r="H103" i="5"/>
  <c r="G103" i="5"/>
  <c r="H104" i="5"/>
  <c r="G104" i="5"/>
  <c r="H105" i="5"/>
  <c r="G105" i="5"/>
  <c r="H106" i="5"/>
  <c r="G106" i="5"/>
  <c r="H107" i="5"/>
  <c r="G107" i="5"/>
  <c r="H108" i="5"/>
  <c r="G108" i="5"/>
  <c r="H109" i="5"/>
  <c r="G109" i="5"/>
  <c r="H110" i="5"/>
  <c r="G110" i="5"/>
  <c r="H111" i="5"/>
  <c r="G111" i="5"/>
  <c r="H112" i="5"/>
  <c r="G112" i="5"/>
  <c r="H113" i="5"/>
  <c r="G113" i="5"/>
  <c r="H114" i="5"/>
  <c r="G114" i="5"/>
  <c r="H115" i="5"/>
  <c r="G115" i="5"/>
  <c r="H116" i="5"/>
  <c r="G116" i="5"/>
  <c r="H117" i="5"/>
  <c r="G117" i="5"/>
  <c r="H118" i="5"/>
  <c r="G118" i="5"/>
  <c r="H119" i="5"/>
  <c r="G119" i="5"/>
  <c r="H120" i="5"/>
  <c r="G120" i="5"/>
  <c r="H121" i="5"/>
  <c r="G121" i="5"/>
  <c r="H122" i="5"/>
  <c r="G122" i="5"/>
  <c r="H123" i="5"/>
  <c r="G123" i="5"/>
  <c r="H124" i="5"/>
  <c r="G124" i="5"/>
  <c r="H125" i="5"/>
  <c r="G125" i="5"/>
  <c r="H126" i="5"/>
  <c r="G126" i="5"/>
  <c r="H127" i="5"/>
  <c r="G127" i="5"/>
  <c r="H128" i="5"/>
  <c r="G128" i="5"/>
  <c r="H129" i="5"/>
  <c r="G129" i="5"/>
  <c r="H130" i="5"/>
  <c r="G130" i="5"/>
  <c r="H131" i="5"/>
  <c r="G131" i="5"/>
  <c r="H132" i="5"/>
  <c r="G132" i="5"/>
  <c r="H133" i="5"/>
  <c r="G133" i="5"/>
  <c r="H134" i="5"/>
  <c r="G134" i="5"/>
  <c r="H135" i="5"/>
  <c r="G135" i="5"/>
  <c r="H136" i="5"/>
  <c r="G136" i="5"/>
  <c r="H137" i="5"/>
  <c r="G137" i="5"/>
  <c r="H138" i="5"/>
  <c r="G138" i="5"/>
  <c r="H139" i="5"/>
  <c r="G139" i="5"/>
  <c r="H140" i="5"/>
  <c r="G140" i="5"/>
  <c r="H141" i="5"/>
  <c r="G141" i="5"/>
  <c r="H142" i="5"/>
  <c r="G142" i="5"/>
  <c r="H143" i="5"/>
  <c r="G143" i="5"/>
  <c r="H144" i="5"/>
  <c r="G144" i="5"/>
  <c r="H145" i="5"/>
  <c r="G145" i="5"/>
  <c r="H146" i="5"/>
  <c r="G146" i="5"/>
  <c r="H147" i="5"/>
  <c r="G147" i="5"/>
  <c r="H148" i="5"/>
  <c r="G148" i="5"/>
  <c r="H149" i="5"/>
  <c r="G149" i="5"/>
  <c r="H150" i="5"/>
  <c r="G150" i="5"/>
  <c r="H151" i="5"/>
  <c r="G151" i="5"/>
  <c r="H152" i="5"/>
  <c r="G152" i="5"/>
  <c r="H153" i="5"/>
  <c r="G153" i="5"/>
  <c r="H154" i="5"/>
  <c r="G154" i="5"/>
  <c r="H155" i="5"/>
  <c r="G155" i="5"/>
  <c r="H156" i="5"/>
  <c r="G156" i="5"/>
  <c r="H157" i="5"/>
  <c r="G157" i="5"/>
  <c r="H158" i="5"/>
  <c r="G158" i="5"/>
  <c r="H159" i="5"/>
  <c r="G159" i="5"/>
  <c r="H160" i="5"/>
  <c r="G160" i="5"/>
  <c r="H161" i="5"/>
  <c r="G161" i="5"/>
  <c r="H162" i="5"/>
  <c r="G162" i="5"/>
  <c r="H163" i="5"/>
  <c r="G163" i="5"/>
  <c r="H164" i="5"/>
  <c r="G164" i="5"/>
  <c r="H165" i="5"/>
  <c r="G165" i="5"/>
  <c r="H166" i="5"/>
  <c r="G166" i="5"/>
  <c r="H167" i="5"/>
  <c r="G167" i="5"/>
  <c r="H168" i="5"/>
  <c r="G168" i="5"/>
  <c r="H169" i="5"/>
  <c r="G169" i="5"/>
  <c r="H170" i="5"/>
  <c r="G170" i="5"/>
  <c r="H171" i="5"/>
  <c r="G171" i="5"/>
  <c r="H172" i="5"/>
  <c r="G172" i="5"/>
  <c r="H173" i="5"/>
  <c r="G173" i="5"/>
  <c r="H174" i="5"/>
  <c r="G174" i="5"/>
  <c r="H175" i="5"/>
  <c r="G175" i="5"/>
  <c r="H176" i="5"/>
  <c r="G176" i="5"/>
  <c r="H177" i="5"/>
  <c r="G177" i="5"/>
  <c r="H178" i="5"/>
  <c r="G178" i="5"/>
  <c r="H179" i="5"/>
  <c r="G179" i="5"/>
  <c r="H180" i="5"/>
  <c r="G180" i="5"/>
  <c r="H181" i="5"/>
  <c r="G181" i="5"/>
  <c r="H182" i="5"/>
  <c r="G182" i="5"/>
  <c r="H183" i="5"/>
  <c r="G183" i="5"/>
  <c r="H184" i="5"/>
  <c r="G184" i="5"/>
  <c r="H185" i="5"/>
  <c r="G185" i="5"/>
  <c r="H186" i="5"/>
  <c r="G186" i="5"/>
  <c r="H187" i="5"/>
  <c r="G187" i="5"/>
  <c r="H188" i="5"/>
  <c r="G188" i="5"/>
  <c r="H189" i="5"/>
  <c r="G189" i="5"/>
  <c r="H190" i="5"/>
  <c r="G190" i="5"/>
  <c r="H191" i="5"/>
  <c r="G191" i="5"/>
  <c r="H192" i="5"/>
  <c r="G192" i="5"/>
  <c r="H193" i="5"/>
  <c r="G193" i="5"/>
  <c r="H194" i="5"/>
  <c r="G194" i="5"/>
  <c r="H195" i="5"/>
  <c r="G195" i="5"/>
  <c r="H196" i="5"/>
  <c r="G196" i="5"/>
  <c r="H197" i="5"/>
  <c r="G197" i="5"/>
  <c r="H198" i="5"/>
  <c r="G198" i="5"/>
  <c r="H199" i="5"/>
  <c r="G199" i="5"/>
  <c r="H200" i="5"/>
  <c r="G200" i="5"/>
  <c r="H201" i="5"/>
  <c r="G201" i="5"/>
  <c r="H202" i="5"/>
  <c r="G202" i="5"/>
  <c r="H203" i="5"/>
  <c r="G203" i="5"/>
  <c r="H204" i="5"/>
  <c r="G204" i="5"/>
  <c r="H205" i="5"/>
  <c r="G205" i="5"/>
  <c r="H206" i="5"/>
  <c r="G206" i="5"/>
  <c r="H207" i="5"/>
  <c r="G207" i="5"/>
  <c r="H208" i="5"/>
  <c r="G208" i="5"/>
  <c r="H209" i="5"/>
  <c r="G209" i="5"/>
  <c r="H210" i="5"/>
  <c r="G210" i="5"/>
  <c r="H211" i="5"/>
  <c r="G211" i="5"/>
  <c r="H212" i="5"/>
  <c r="G212" i="5"/>
  <c r="H213" i="5"/>
  <c r="G213" i="5"/>
  <c r="H214" i="5"/>
  <c r="G214" i="5"/>
  <c r="H215" i="5"/>
  <c r="G215" i="5"/>
  <c r="H216" i="5"/>
  <c r="G216" i="5"/>
  <c r="H217" i="5"/>
  <c r="G217" i="5"/>
  <c r="H218" i="5"/>
  <c r="G218" i="5"/>
  <c r="H219" i="5"/>
  <c r="G219" i="5"/>
  <c r="H220" i="5"/>
  <c r="G220" i="5"/>
  <c r="H221" i="5"/>
  <c r="G221" i="5"/>
  <c r="H222" i="5"/>
  <c r="G222" i="5"/>
  <c r="H223" i="5"/>
  <c r="G223" i="5"/>
  <c r="H224" i="5"/>
  <c r="G224" i="5"/>
  <c r="H225" i="5"/>
  <c r="G225" i="5"/>
  <c r="H226" i="5"/>
  <c r="G226" i="5"/>
  <c r="H227" i="5"/>
  <c r="G227" i="5"/>
  <c r="H228" i="5"/>
  <c r="G228" i="5"/>
  <c r="H229" i="5"/>
  <c r="G229" i="5"/>
  <c r="H230" i="5"/>
  <c r="G230" i="5"/>
  <c r="H231" i="5"/>
  <c r="G231" i="5"/>
  <c r="H232" i="5"/>
  <c r="G232" i="5"/>
  <c r="H233" i="5"/>
  <c r="G233" i="5"/>
  <c r="H234" i="5"/>
  <c r="G234" i="5"/>
  <c r="H235" i="5"/>
  <c r="G235" i="5"/>
  <c r="H236" i="5"/>
  <c r="G236" i="5"/>
  <c r="H237" i="5"/>
  <c r="G237" i="5"/>
  <c r="H238" i="5"/>
  <c r="G238" i="5"/>
  <c r="H239" i="5"/>
  <c r="G239" i="5"/>
  <c r="H240" i="5"/>
  <c r="G240" i="5"/>
  <c r="H241" i="5"/>
  <c r="G241" i="5"/>
  <c r="H242" i="5"/>
  <c r="G242" i="5"/>
  <c r="H243" i="5"/>
  <c r="G243" i="5"/>
  <c r="H244" i="5"/>
  <c r="G244" i="5"/>
  <c r="H245" i="5"/>
  <c r="G245" i="5"/>
  <c r="H246" i="5"/>
  <c r="G246" i="5"/>
  <c r="H247" i="5"/>
  <c r="G247" i="5"/>
  <c r="H248" i="5"/>
  <c r="G248" i="5"/>
  <c r="H249" i="5"/>
  <c r="G249" i="5"/>
  <c r="H250" i="5"/>
  <c r="G250" i="5"/>
  <c r="H251" i="5"/>
  <c r="G251" i="5"/>
  <c r="H252" i="5"/>
  <c r="G252" i="5"/>
  <c r="H253" i="5"/>
  <c r="G253" i="5"/>
  <c r="H254" i="5"/>
  <c r="G254" i="5"/>
  <c r="H255" i="5"/>
  <c r="G255" i="5"/>
  <c r="H256" i="5"/>
  <c r="G256" i="5"/>
  <c r="H257" i="5"/>
  <c r="G257" i="5"/>
  <c r="H258" i="5"/>
  <c r="G258" i="5"/>
  <c r="H259" i="5"/>
  <c r="G259" i="5"/>
  <c r="H260" i="5"/>
  <c r="G260" i="5"/>
  <c r="H261" i="5"/>
  <c r="G261" i="5"/>
  <c r="H262" i="5"/>
  <c r="G262" i="5"/>
  <c r="H263" i="5"/>
  <c r="G263" i="5"/>
  <c r="H264" i="5"/>
  <c r="G264" i="5"/>
  <c r="H265" i="5"/>
  <c r="G265" i="5"/>
  <c r="H266" i="5"/>
  <c r="G266" i="5"/>
  <c r="H267" i="5"/>
  <c r="G267" i="5"/>
  <c r="H268" i="5"/>
  <c r="G268" i="5"/>
  <c r="H269" i="5"/>
  <c r="G269" i="5"/>
  <c r="H270" i="5"/>
  <c r="G270" i="5"/>
  <c r="H271" i="5"/>
  <c r="G271" i="5"/>
  <c r="H272" i="5"/>
  <c r="G272" i="5"/>
  <c r="H273" i="5"/>
  <c r="G273" i="5"/>
  <c r="H274" i="5"/>
  <c r="G274" i="5"/>
  <c r="H275" i="5"/>
  <c r="G275" i="5"/>
  <c r="H276" i="5"/>
  <c r="G276" i="5"/>
  <c r="H277" i="5"/>
  <c r="G277" i="5"/>
  <c r="H278" i="5"/>
  <c r="G278" i="5"/>
  <c r="H279" i="5"/>
  <c r="G279" i="5"/>
  <c r="H280" i="5"/>
  <c r="G280" i="5"/>
  <c r="H281" i="5"/>
  <c r="G281" i="5"/>
  <c r="H282" i="5"/>
  <c r="G282" i="5"/>
  <c r="H283" i="5"/>
  <c r="G283" i="5"/>
  <c r="H284" i="5"/>
  <c r="G284" i="5"/>
  <c r="H285" i="5"/>
  <c r="G285" i="5"/>
  <c r="H286" i="5"/>
  <c r="G286" i="5"/>
  <c r="H287" i="5"/>
  <c r="G287" i="5"/>
  <c r="H288" i="5"/>
  <c r="G288" i="5"/>
  <c r="H289" i="5"/>
  <c r="G289" i="5"/>
  <c r="H290" i="5"/>
  <c r="G290" i="5"/>
  <c r="H291" i="5"/>
  <c r="G291" i="5"/>
  <c r="H292" i="5"/>
  <c r="G292" i="5"/>
  <c r="H293" i="5"/>
  <c r="G293" i="5"/>
  <c r="H294" i="5"/>
  <c r="G294" i="5"/>
  <c r="H295" i="5"/>
  <c r="G295" i="5"/>
  <c r="H296" i="5"/>
  <c r="G296" i="5"/>
  <c r="H297" i="5"/>
  <c r="G297" i="5"/>
  <c r="H298" i="5"/>
  <c r="G298" i="5"/>
  <c r="H299" i="5"/>
  <c r="G299" i="5"/>
  <c r="H300" i="5"/>
  <c r="G300" i="5"/>
  <c r="H301" i="5"/>
  <c r="G301" i="5"/>
  <c r="H302" i="5"/>
  <c r="G302" i="5"/>
  <c r="H303" i="5"/>
  <c r="G303" i="5"/>
  <c r="H304" i="5"/>
  <c r="G304" i="5"/>
  <c r="H305" i="5"/>
  <c r="G305" i="5"/>
  <c r="H306" i="5"/>
  <c r="G306" i="5"/>
  <c r="H307" i="5"/>
  <c r="G307" i="5"/>
  <c r="H308" i="5"/>
  <c r="G308" i="5"/>
  <c r="H309" i="5"/>
  <c r="G309" i="5"/>
  <c r="H310" i="5"/>
  <c r="G310" i="5"/>
  <c r="H311" i="5"/>
  <c r="G311" i="5"/>
  <c r="H312" i="5"/>
  <c r="G312" i="5"/>
  <c r="H313" i="5"/>
  <c r="G313" i="5"/>
  <c r="H314" i="5"/>
  <c r="G314" i="5"/>
  <c r="H315" i="5"/>
  <c r="G315" i="5"/>
  <c r="H316" i="5"/>
  <c r="G316" i="5"/>
  <c r="H317" i="5"/>
  <c r="G317" i="5"/>
  <c r="H318" i="5"/>
  <c r="G318" i="5"/>
  <c r="H319" i="5"/>
  <c r="G319" i="5"/>
  <c r="H320" i="5"/>
  <c r="G320" i="5"/>
  <c r="H321" i="5"/>
  <c r="G321" i="5"/>
  <c r="H322" i="5"/>
  <c r="G322" i="5"/>
  <c r="H323" i="5"/>
  <c r="G323" i="5"/>
  <c r="H324" i="5"/>
  <c r="G324" i="5"/>
  <c r="H325" i="5"/>
  <c r="G325" i="5"/>
  <c r="H326" i="5"/>
  <c r="G326" i="5"/>
  <c r="H327" i="5"/>
  <c r="G327" i="5"/>
  <c r="H328" i="5"/>
  <c r="G328" i="5"/>
  <c r="H329" i="5"/>
  <c r="G329" i="5"/>
  <c r="H330" i="5"/>
  <c r="G330" i="5"/>
  <c r="H331" i="5"/>
  <c r="G331" i="5"/>
  <c r="H332" i="5"/>
  <c r="G332" i="5"/>
  <c r="H333" i="5"/>
  <c r="G333" i="5"/>
  <c r="H334" i="5"/>
  <c r="G334" i="5"/>
  <c r="H335" i="5"/>
  <c r="G335" i="5"/>
  <c r="H336" i="5"/>
  <c r="G336" i="5"/>
  <c r="H337" i="5"/>
  <c r="G337" i="5"/>
  <c r="H338" i="5"/>
  <c r="G338" i="5"/>
  <c r="H339" i="5"/>
  <c r="G339" i="5"/>
  <c r="H340" i="5"/>
  <c r="G340" i="5"/>
  <c r="H341" i="5"/>
  <c r="G341" i="5"/>
  <c r="H342" i="5"/>
  <c r="G342" i="5"/>
  <c r="H343" i="5"/>
  <c r="G343" i="5"/>
  <c r="H344" i="5"/>
  <c r="G344" i="5"/>
  <c r="H345" i="5"/>
  <c r="G345" i="5"/>
  <c r="H346" i="5"/>
  <c r="G346" i="5"/>
  <c r="H347" i="5"/>
  <c r="G347" i="5"/>
  <c r="H348" i="5"/>
  <c r="G348" i="5"/>
  <c r="H349" i="5"/>
  <c r="G349" i="5"/>
  <c r="H350" i="5"/>
  <c r="G350" i="5"/>
  <c r="H351" i="5"/>
  <c r="G351" i="5"/>
  <c r="H352" i="5"/>
  <c r="G352" i="5"/>
  <c r="H353" i="5"/>
  <c r="G353" i="5"/>
  <c r="H354" i="5"/>
  <c r="G354" i="5"/>
  <c r="H355" i="5"/>
  <c r="G355" i="5"/>
  <c r="H356" i="5"/>
  <c r="G356" i="5"/>
  <c r="H357" i="5"/>
  <c r="G357" i="5"/>
  <c r="H358" i="5"/>
  <c r="G358" i="5"/>
  <c r="H359" i="5"/>
  <c r="G359" i="5"/>
  <c r="H360" i="5"/>
  <c r="G360" i="5"/>
  <c r="H361" i="5"/>
  <c r="G361" i="5"/>
  <c r="H362" i="5"/>
  <c r="G362" i="5"/>
  <c r="H363" i="5"/>
  <c r="G363" i="5"/>
  <c r="H364" i="5"/>
  <c r="G364" i="5"/>
  <c r="H365" i="5"/>
  <c r="G365" i="5"/>
  <c r="H366" i="5"/>
  <c r="G366" i="5"/>
  <c r="H367" i="5"/>
  <c r="G367" i="5"/>
  <c r="H368" i="5"/>
  <c r="G368" i="5"/>
  <c r="H369" i="5"/>
  <c r="G369" i="5"/>
  <c r="H370" i="5"/>
  <c r="G370" i="5"/>
  <c r="H371" i="5"/>
  <c r="G371" i="5"/>
  <c r="H372" i="5"/>
  <c r="G372" i="5"/>
  <c r="H373" i="5"/>
  <c r="G373" i="5"/>
  <c r="H374" i="5"/>
  <c r="G374" i="5"/>
  <c r="H375" i="5"/>
  <c r="G375" i="5"/>
  <c r="H376" i="5"/>
  <c r="G376" i="5"/>
  <c r="H377" i="5"/>
  <c r="G377" i="5"/>
  <c r="H378" i="5"/>
  <c r="G378" i="5"/>
  <c r="H379" i="5"/>
  <c r="G379" i="5"/>
  <c r="H380" i="5"/>
  <c r="G380" i="5"/>
  <c r="H381" i="5"/>
  <c r="G381" i="5"/>
  <c r="H382" i="5"/>
  <c r="G382" i="5"/>
  <c r="H383" i="5"/>
  <c r="G383" i="5"/>
  <c r="H384" i="5"/>
  <c r="G384" i="5"/>
  <c r="H385" i="5"/>
  <c r="G385" i="5"/>
  <c r="H386" i="5"/>
  <c r="G386" i="5"/>
  <c r="H387" i="5"/>
  <c r="G387" i="5"/>
  <c r="H388" i="5"/>
  <c r="G388" i="5"/>
  <c r="H389" i="5"/>
  <c r="G389" i="5"/>
  <c r="H390" i="5"/>
  <c r="G390" i="5"/>
  <c r="H391" i="5"/>
  <c r="G391" i="5"/>
  <c r="H392" i="5"/>
  <c r="G392" i="5"/>
  <c r="H393" i="5"/>
  <c r="G393" i="5"/>
  <c r="H394" i="5"/>
  <c r="G394" i="5"/>
  <c r="H395" i="5"/>
  <c r="G395" i="5"/>
  <c r="H396" i="5"/>
  <c r="G396" i="5"/>
  <c r="H397" i="5"/>
  <c r="G397" i="5"/>
  <c r="H398" i="5"/>
  <c r="G398" i="5"/>
  <c r="H399" i="5"/>
  <c r="G399" i="5"/>
  <c r="H400" i="5"/>
  <c r="G400" i="5"/>
  <c r="H401" i="5"/>
  <c r="G401" i="5"/>
  <c r="H402" i="5"/>
  <c r="G402" i="5"/>
  <c r="H403" i="5"/>
  <c r="G403" i="5"/>
  <c r="H404" i="5"/>
  <c r="G404" i="5"/>
  <c r="H405" i="5"/>
  <c r="G405" i="5"/>
  <c r="H406" i="5"/>
  <c r="G406" i="5"/>
  <c r="H407" i="5"/>
  <c r="G407" i="5"/>
  <c r="H408" i="5"/>
  <c r="G408" i="5"/>
  <c r="H409" i="5"/>
  <c r="G409" i="5"/>
  <c r="H410" i="5"/>
  <c r="G410" i="5"/>
  <c r="H411" i="5"/>
  <c r="G411" i="5"/>
  <c r="H412" i="5"/>
  <c r="G412" i="5"/>
  <c r="H413" i="5"/>
  <c r="G413" i="5"/>
  <c r="H414" i="5"/>
  <c r="G414" i="5"/>
  <c r="H415" i="5"/>
  <c r="G415" i="5"/>
  <c r="H416" i="5"/>
  <c r="G416" i="5"/>
  <c r="H417" i="5"/>
  <c r="G417" i="5"/>
  <c r="H418" i="5"/>
  <c r="G418" i="5"/>
  <c r="H419" i="5"/>
  <c r="G419" i="5"/>
  <c r="H420" i="5"/>
  <c r="G420" i="5"/>
  <c r="H421" i="5"/>
  <c r="G421" i="5"/>
  <c r="H422" i="5"/>
  <c r="G422" i="5"/>
  <c r="H423" i="5"/>
  <c r="G423" i="5"/>
  <c r="H424" i="5"/>
  <c r="G424" i="5"/>
  <c r="H425" i="5"/>
  <c r="G425" i="5"/>
  <c r="H426" i="5"/>
  <c r="G426" i="5"/>
  <c r="H427" i="5"/>
  <c r="G427" i="5"/>
  <c r="H428" i="5"/>
  <c r="G428" i="5"/>
  <c r="H429" i="5"/>
  <c r="G429" i="5"/>
  <c r="H430" i="5"/>
  <c r="G430" i="5"/>
  <c r="H431" i="5"/>
  <c r="G431" i="5"/>
  <c r="H432" i="5"/>
  <c r="G432" i="5"/>
  <c r="H433" i="5"/>
  <c r="G433" i="5"/>
  <c r="H434" i="5"/>
  <c r="G434" i="5"/>
  <c r="H435" i="5"/>
  <c r="G435" i="5"/>
  <c r="H436" i="5"/>
  <c r="G436" i="5"/>
  <c r="H437" i="5"/>
  <c r="G437" i="5"/>
  <c r="H438" i="5"/>
  <c r="G438" i="5"/>
  <c r="H439" i="5"/>
  <c r="G439" i="5"/>
  <c r="H440" i="5"/>
  <c r="G440" i="5"/>
  <c r="H441" i="5"/>
  <c r="G441" i="5"/>
  <c r="H442" i="5"/>
  <c r="G442" i="5"/>
  <c r="H443" i="5"/>
  <c r="G443" i="5"/>
  <c r="H444" i="5"/>
  <c r="G444" i="5"/>
  <c r="H445" i="5"/>
  <c r="G445" i="5"/>
  <c r="H446" i="5"/>
  <c r="G446" i="5"/>
  <c r="H447" i="5"/>
  <c r="G447" i="5"/>
  <c r="H448" i="5"/>
  <c r="G448" i="5"/>
  <c r="H449" i="5"/>
  <c r="G449" i="5"/>
  <c r="H450" i="5"/>
  <c r="G450" i="5"/>
  <c r="H451" i="5"/>
  <c r="G451" i="5"/>
  <c r="H452" i="5"/>
  <c r="G452" i="5"/>
  <c r="H453" i="5"/>
  <c r="G453" i="5"/>
  <c r="H454" i="5"/>
  <c r="G454" i="5"/>
  <c r="H455" i="5"/>
  <c r="G455" i="5"/>
  <c r="H456" i="5"/>
  <c r="G456" i="5"/>
  <c r="H457" i="5"/>
  <c r="G457" i="5"/>
  <c r="H458" i="5"/>
  <c r="G458" i="5"/>
  <c r="H459" i="5"/>
  <c r="G459" i="5"/>
  <c r="H460" i="5"/>
  <c r="G460" i="5"/>
  <c r="H461" i="5"/>
  <c r="G461" i="5"/>
  <c r="H462" i="5"/>
  <c r="G462" i="5"/>
  <c r="H463" i="5"/>
  <c r="G463" i="5"/>
  <c r="H464" i="5"/>
  <c r="G464" i="5"/>
  <c r="H465" i="5"/>
  <c r="G465" i="5"/>
  <c r="H466" i="5"/>
  <c r="G466" i="5"/>
  <c r="H467" i="5"/>
  <c r="G467" i="5"/>
  <c r="H468" i="5"/>
  <c r="G468" i="5"/>
  <c r="H469" i="5"/>
  <c r="G469" i="5"/>
  <c r="H470" i="5"/>
  <c r="G470" i="5"/>
  <c r="H471" i="5"/>
  <c r="G471" i="5"/>
  <c r="H472" i="5"/>
  <c r="G472" i="5"/>
  <c r="H473" i="5"/>
  <c r="G473" i="5"/>
  <c r="H474" i="5"/>
  <c r="G474" i="5"/>
  <c r="H475" i="5"/>
  <c r="G475" i="5"/>
  <c r="H476" i="5"/>
  <c r="G476" i="5"/>
  <c r="H477" i="5"/>
  <c r="G477" i="5"/>
  <c r="H478" i="5"/>
  <c r="G478" i="5"/>
  <c r="H479" i="5"/>
  <c r="G479" i="5"/>
  <c r="H480" i="5"/>
  <c r="G480" i="5"/>
  <c r="H481" i="5"/>
  <c r="G481" i="5"/>
  <c r="H482" i="5"/>
  <c r="G482" i="5"/>
  <c r="H483" i="5"/>
  <c r="G483" i="5"/>
  <c r="H484" i="5"/>
  <c r="G484" i="5"/>
  <c r="H485" i="5"/>
  <c r="G485" i="5"/>
  <c r="H486" i="5"/>
  <c r="G486" i="5"/>
  <c r="H487" i="5"/>
  <c r="G487" i="5"/>
  <c r="H488" i="5"/>
  <c r="G488" i="5"/>
  <c r="H489" i="5"/>
  <c r="G489" i="5"/>
  <c r="H490" i="5"/>
  <c r="G490" i="5"/>
  <c r="H491" i="5"/>
  <c r="G491" i="5"/>
  <c r="H492" i="5"/>
  <c r="G492" i="5"/>
  <c r="H493" i="5"/>
  <c r="G493" i="5"/>
  <c r="H494" i="5"/>
  <c r="G494" i="5"/>
  <c r="H495" i="5"/>
  <c r="G495" i="5"/>
  <c r="H496" i="5"/>
  <c r="G496" i="5"/>
  <c r="H497" i="5"/>
  <c r="G497" i="5"/>
  <c r="H498" i="5"/>
  <c r="G498" i="5"/>
  <c r="H499" i="5"/>
  <c r="G499" i="5"/>
  <c r="H500" i="5"/>
  <c r="G500" i="5"/>
  <c r="H501" i="5"/>
  <c r="G501" i="5"/>
  <c r="H502" i="5"/>
  <c r="G502" i="5"/>
  <c r="H503" i="5"/>
  <c r="G503" i="5"/>
  <c r="H504" i="5"/>
  <c r="G504" i="5"/>
  <c r="H505" i="5"/>
  <c r="G505" i="5"/>
  <c r="H506" i="5"/>
  <c r="G506" i="5"/>
  <c r="H507" i="5"/>
  <c r="G507" i="5"/>
  <c r="H508" i="5"/>
  <c r="G508" i="5"/>
  <c r="H509" i="5"/>
  <c r="G509" i="5"/>
  <c r="H510" i="5"/>
  <c r="G510" i="5"/>
  <c r="H511" i="5"/>
  <c r="G511" i="5"/>
  <c r="H512" i="5"/>
  <c r="G512" i="5"/>
  <c r="H513" i="5"/>
  <c r="G513" i="5"/>
  <c r="H514" i="5"/>
  <c r="G514" i="5"/>
  <c r="H515" i="5"/>
  <c r="G515" i="5"/>
  <c r="H516" i="5"/>
  <c r="G516" i="5"/>
  <c r="H517" i="5"/>
  <c r="G517" i="5"/>
  <c r="H518" i="5"/>
  <c r="G518" i="5"/>
  <c r="H519" i="5"/>
  <c r="G519" i="5"/>
  <c r="H520" i="5"/>
  <c r="G520" i="5"/>
  <c r="H521" i="5"/>
  <c r="G521" i="5"/>
  <c r="H522" i="5"/>
  <c r="G522" i="5"/>
  <c r="H523" i="5"/>
  <c r="G523" i="5"/>
  <c r="H524" i="5"/>
  <c r="G524" i="5"/>
  <c r="H525" i="5"/>
  <c r="G525" i="5"/>
  <c r="H526" i="5"/>
  <c r="G526" i="5"/>
  <c r="H527" i="5"/>
  <c r="G527" i="5"/>
  <c r="H528" i="5"/>
  <c r="G528" i="5"/>
  <c r="H529" i="5"/>
  <c r="G529" i="5"/>
  <c r="H530" i="5"/>
  <c r="G530" i="5"/>
  <c r="H531" i="5"/>
  <c r="G531" i="5"/>
  <c r="H532" i="5"/>
  <c r="G532" i="5"/>
  <c r="H533" i="5"/>
  <c r="G533" i="5"/>
  <c r="H534" i="5"/>
  <c r="G534" i="5"/>
  <c r="H535" i="5"/>
  <c r="G535" i="5"/>
  <c r="H536" i="5"/>
  <c r="G536" i="5"/>
  <c r="H537" i="5"/>
  <c r="G537" i="5"/>
  <c r="H538" i="5"/>
  <c r="G538" i="5"/>
  <c r="H539" i="5"/>
  <c r="G539" i="5"/>
  <c r="H540" i="5"/>
  <c r="G540" i="5"/>
  <c r="H541" i="5"/>
  <c r="G541" i="5"/>
  <c r="H542" i="5"/>
  <c r="G542" i="5"/>
  <c r="H543" i="5"/>
  <c r="G543" i="5"/>
  <c r="H544" i="5"/>
  <c r="G544" i="5"/>
  <c r="H545" i="5"/>
  <c r="G545" i="5"/>
  <c r="H546" i="5"/>
  <c r="G546" i="5"/>
  <c r="H547" i="5"/>
  <c r="G547" i="5"/>
  <c r="H548" i="5"/>
  <c r="G548" i="5"/>
  <c r="H549" i="5"/>
  <c r="G549" i="5"/>
  <c r="H550" i="5"/>
  <c r="G550" i="5"/>
  <c r="H551" i="5"/>
  <c r="G551" i="5"/>
  <c r="H552" i="5"/>
  <c r="G552" i="5"/>
  <c r="H553" i="5"/>
  <c r="G553" i="5"/>
  <c r="H554" i="5"/>
  <c r="G554" i="5"/>
  <c r="H555" i="5"/>
  <c r="G555" i="5"/>
  <c r="H556" i="5"/>
  <c r="G556" i="5"/>
  <c r="H557" i="5"/>
  <c r="G557" i="5"/>
  <c r="H558" i="5"/>
  <c r="G558" i="5"/>
  <c r="H559" i="5"/>
  <c r="G559" i="5"/>
  <c r="H560" i="5"/>
  <c r="G560" i="5"/>
  <c r="H561" i="5"/>
  <c r="G561" i="5"/>
  <c r="H562" i="5"/>
  <c r="G562" i="5"/>
  <c r="H563" i="5"/>
  <c r="G563" i="5"/>
  <c r="H564" i="5"/>
  <c r="G564" i="5"/>
  <c r="H565" i="5"/>
  <c r="G565" i="5"/>
  <c r="H566" i="5"/>
  <c r="G566" i="5"/>
  <c r="H567" i="5"/>
  <c r="G567" i="5"/>
  <c r="H568" i="5"/>
  <c r="G568" i="5"/>
  <c r="H569" i="5"/>
  <c r="G569" i="5"/>
  <c r="H570" i="5"/>
  <c r="G570" i="5"/>
  <c r="H571" i="5"/>
  <c r="G571" i="5"/>
  <c r="H572" i="5"/>
  <c r="G572" i="5"/>
  <c r="H573" i="5"/>
  <c r="G573" i="5"/>
  <c r="H574" i="5"/>
  <c r="G574" i="5"/>
  <c r="H575" i="5"/>
  <c r="G575" i="5"/>
  <c r="H576" i="5"/>
  <c r="G576" i="5"/>
  <c r="H577" i="5"/>
  <c r="G577" i="5"/>
  <c r="H578" i="5"/>
  <c r="G578" i="5"/>
  <c r="H579" i="5"/>
  <c r="G579" i="5"/>
  <c r="H580" i="5"/>
  <c r="G580" i="5"/>
  <c r="H581" i="5"/>
  <c r="G581" i="5"/>
  <c r="H582" i="5"/>
  <c r="G582" i="5"/>
  <c r="H583" i="5"/>
  <c r="G583" i="5"/>
  <c r="H584" i="5"/>
  <c r="G584" i="5"/>
  <c r="H585" i="5"/>
  <c r="G585" i="5"/>
  <c r="H586" i="5"/>
  <c r="G586" i="5"/>
  <c r="H587" i="5"/>
  <c r="G587" i="5"/>
  <c r="H588" i="5"/>
  <c r="G588" i="5"/>
  <c r="H589" i="5"/>
  <c r="G589" i="5"/>
  <c r="H590" i="5"/>
  <c r="G590" i="5"/>
  <c r="H591" i="5"/>
  <c r="G591" i="5"/>
  <c r="H592" i="5"/>
  <c r="G592" i="5"/>
  <c r="H593" i="5"/>
  <c r="G593" i="5"/>
  <c r="H594" i="5"/>
  <c r="G594" i="5"/>
  <c r="H595" i="5"/>
  <c r="G595" i="5"/>
  <c r="H596" i="5"/>
  <c r="G596" i="5"/>
  <c r="H597" i="5"/>
  <c r="G597" i="5"/>
  <c r="H598" i="5"/>
  <c r="G598" i="5"/>
  <c r="H599" i="5"/>
  <c r="G599" i="5"/>
  <c r="H600" i="5"/>
  <c r="G600" i="5"/>
  <c r="H601" i="5"/>
  <c r="G601" i="5"/>
  <c r="H602" i="5"/>
  <c r="G602" i="5"/>
  <c r="H603" i="5"/>
  <c r="G603" i="5"/>
  <c r="H604" i="5"/>
  <c r="G604" i="5"/>
  <c r="H605" i="5"/>
  <c r="G605" i="5"/>
  <c r="H606" i="5"/>
  <c r="G606" i="5"/>
  <c r="H607" i="5"/>
  <c r="G607" i="5"/>
  <c r="H608" i="5"/>
  <c r="G608" i="5"/>
  <c r="H609" i="5"/>
  <c r="G609" i="5"/>
  <c r="H610" i="5"/>
  <c r="G610" i="5"/>
  <c r="H611" i="5"/>
  <c r="G611" i="5"/>
  <c r="H612" i="5"/>
  <c r="G612" i="5"/>
  <c r="H613" i="5"/>
  <c r="G613" i="5"/>
  <c r="H614" i="5"/>
  <c r="G614" i="5"/>
  <c r="H615" i="5"/>
  <c r="G615" i="5"/>
  <c r="H616" i="5"/>
  <c r="G616" i="5"/>
  <c r="H617" i="5"/>
  <c r="G617" i="5"/>
  <c r="H618" i="5"/>
  <c r="G618" i="5"/>
  <c r="H619" i="5"/>
  <c r="G619" i="5"/>
  <c r="H620" i="5"/>
  <c r="G620" i="5"/>
  <c r="H621" i="5"/>
  <c r="G621" i="5"/>
  <c r="H622" i="5"/>
  <c r="G622" i="5"/>
  <c r="H623" i="5"/>
  <c r="G623" i="5"/>
  <c r="H624" i="5"/>
  <c r="G624" i="5"/>
  <c r="H625" i="5"/>
  <c r="G625" i="5"/>
  <c r="H626" i="5"/>
  <c r="G626" i="5"/>
  <c r="H627" i="5"/>
  <c r="G627" i="5"/>
  <c r="H628" i="5"/>
  <c r="G628" i="5"/>
  <c r="H629" i="5"/>
  <c r="G629" i="5"/>
  <c r="H630" i="5"/>
  <c r="G630" i="5"/>
  <c r="H631" i="5"/>
  <c r="G631" i="5"/>
  <c r="H632" i="5"/>
  <c r="G632" i="5"/>
  <c r="H633" i="5"/>
  <c r="G633" i="5"/>
  <c r="H634" i="5"/>
  <c r="G634" i="5"/>
  <c r="H635" i="5"/>
  <c r="G635" i="5"/>
  <c r="H636" i="5"/>
  <c r="G636" i="5"/>
  <c r="H637" i="5"/>
  <c r="G637" i="5"/>
  <c r="H638" i="5"/>
  <c r="G638" i="5"/>
  <c r="H639" i="5"/>
  <c r="G639" i="5"/>
  <c r="H640" i="5"/>
  <c r="G640" i="5"/>
  <c r="H641" i="5"/>
  <c r="G641" i="5"/>
  <c r="H642" i="5"/>
  <c r="G642" i="5"/>
  <c r="H643" i="5"/>
  <c r="G643" i="5"/>
  <c r="H644" i="5"/>
  <c r="G644" i="5"/>
  <c r="H645" i="5"/>
  <c r="G645" i="5"/>
  <c r="H646" i="5"/>
  <c r="G646" i="5"/>
  <c r="H647" i="5"/>
  <c r="G647" i="5"/>
  <c r="H648" i="5"/>
  <c r="G648" i="5"/>
  <c r="H649" i="5"/>
  <c r="G649" i="5"/>
  <c r="H650" i="5"/>
  <c r="G650" i="5"/>
  <c r="H651" i="5"/>
  <c r="G651" i="5"/>
  <c r="H652" i="5"/>
  <c r="G652" i="5"/>
  <c r="H653" i="5"/>
  <c r="G653" i="5"/>
  <c r="H654" i="5"/>
  <c r="G654" i="5"/>
  <c r="H655" i="5"/>
  <c r="G655" i="5"/>
  <c r="H656" i="5"/>
  <c r="G656" i="5"/>
  <c r="H657" i="5"/>
  <c r="G657" i="5"/>
  <c r="H658" i="5"/>
  <c r="G658" i="5"/>
  <c r="H659" i="5"/>
  <c r="G659" i="5"/>
  <c r="H660" i="5"/>
  <c r="G660" i="5"/>
  <c r="H661" i="5"/>
  <c r="G661" i="5"/>
  <c r="H662" i="5"/>
  <c r="G662" i="5"/>
  <c r="H663" i="5"/>
  <c r="G663" i="5"/>
  <c r="H664" i="5"/>
  <c r="G664" i="5"/>
  <c r="H665" i="5"/>
  <c r="G665" i="5"/>
  <c r="H666" i="5"/>
  <c r="G666" i="5"/>
  <c r="H667" i="5"/>
  <c r="G667" i="5"/>
  <c r="H668" i="5"/>
  <c r="G668" i="5"/>
  <c r="H669" i="5"/>
  <c r="G669" i="5"/>
  <c r="H670" i="5"/>
  <c r="G670" i="5"/>
  <c r="H671" i="5"/>
  <c r="G671" i="5"/>
  <c r="H672" i="5"/>
  <c r="G672" i="5"/>
  <c r="H673" i="5"/>
  <c r="G673" i="5"/>
  <c r="H674" i="5"/>
  <c r="G674" i="5"/>
  <c r="H675" i="5"/>
  <c r="G675" i="5"/>
  <c r="H676" i="5"/>
  <c r="G676" i="5"/>
  <c r="H677" i="5"/>
  <c r="G677" i="5"/>
  <c r="H678" i="5"/>
  <c r="G678" i="5"/>
  <c r="H679" i="5"/>
  <c r="G679" i="5"/>
  <c r="H680" i="5"/>
  <c r="G680" i="5"/>
  <c r="H681" i="5"/>
  <c r="G681" i="5"/>
  <c r="H682" i="5"/>
  <c r="G682" i="5"/>
  <c r="H683" i="5"/>
  <c r="G683" i="5"/>
  <c r="H684" i="5"/>
  <c r="G684" i="5"/>
  <c r="H685" i="5"/>
  <c r="G685" i="5"/>
  <c r="H686" i="5"/>
  <c r="G686" i="5"/>
  <c r="H687" i="5"/>
  <c r="G687" i="5"/>
  <c r="H688" i="5"/>
  <c r="G688" i="5"/>
  <c r="H689" i="5"/>
  <c r="G689" i="5"/>
  <c r="H690" i="5"/>
  <c r="G690" i="5"/>
  <c r="H691" i="5"/>
  <c r="G691" i="5"/>
  <c r="H692" i="5"/>
  <c r="G692" i="5"/>
  <c r="H693" i="5"/>
  <c r="G693" i="5"/>
  <c r="H694" i="5"/>
  <c r="G694" i="5"/>
  <c r="H695" i="5"/>
  <c r="G695" i="5"/>
  <c r="H696" i="5"/>
  <c r="G696" i="5"/>
  <c r="H697" i="5"/>
  <c r="G697" i="5"/>
  <c r="H698" i="5"/>
  <c r="G698" i="5"/>
  <c r="H699" i="5"/>
  <c r="G699" i="5"/>
  <c r="H700" i="5"/>
  <c r="G700" i="5"/>
  <c r="H701" i="5"/>
  <c r="G701" i="5"/>
  <c r="H702" i="5"/>
  <c r="G702" i="5"/>
  <c r="H703" i="5"/>
  <c r="G703" i="5"/>
  <c r="H704" i="5"/>
  <c r="G704" i="5"/>
  <c r="H705" i="5"/>
  <c r="G705" i="5"/>
  <c r="H706" i="5"/>
  <c r="G706" i="5"/>
  <c r="H707" i="5"/>
  <c r="G707" i="5"/>
  <c r="H708" i="5"/>
  <c r="G708" i="5"/>
  <c r="H709" i="5"/>
  <c r="G709" i="5"/>
  <c r="H710" i="5"/>
  <c r="G710" i="5"/>
  <c r="H711" i="5"/>
  <c r="G711" i="5"/>
  <c r="H712" i="5"/>
  <c r="G712" i="5"/>
  <c r="H713" i="5"/>
  <c r="G713" i="5"/>
  <c r="H714" i="5"/>
  <c r="G714" i="5"/>
  <c r="H715" i="5"/>
  <c r="G715" i="5"/>
  <c r="H716" i="5"/>
  <c r="G716" i="5"/>
  <c r="H717" i="5"/>
  <c r="G717" i="5"/>
  <c r="H718" i="5"/>
  <c r="G718" i="5"/>
  <c r="H719" i="5"/>
  <c r="G719" i="5"/>
  <c r="H720" i="5"/>
  <c r="G720" i="5"/>
  <c r="H721" i="5"/>
  <c r="G721" i="5"/>
  <c r="H722" i="5"/>
  <c r="G722" i="5"/>
  <c r="H723" i="5"/>
  <c r="G723" i="5"/>
  <c r="H724" i="5"/>
  <c r="G724" i="5"/>
  <c r="H725" i="5"/>
  <c r="G725" i="5"/>
  <c r="H726" i="5"/>
  <c r="G726" i="5"/>
  <c r="H727" i="5"/>
  <c r="G727" i="5"/>
  <c r="H728" i="5"/>
  <c r="G728" i="5"/>
  <c r="H729" i="5"/>
  <c r="G729" i="5"/>
  <c r="H730" i="5"/>
  <c r="G730" i="5"/>
  <c r="H731" i="5"/>
  <c r="G731" i="5"/>
  <c r="H732" i="5"/>
  <c r="G732" i="5"/>
  <c r="H733" i="5"/>
  <c r="G733" i="5"/>
  <c r="H734" i="5"/>
  <c r="G734" i="5"/>
  <c r="H735" i="5"/>
  <c r="G735" i="5"/>
  <c r="H736" i="5"/>
  <c r="G736" i="5"/>
  <c r="H737" i="5"/>
  <c r="G737" i="5"/>
  <c r="H738" i="5"/>
  <c r="G738" i="5"/>
  <c r="H739" i="5"/>
  <c r="G739" i="5"/>
  <c r="H740" i="5"/>
  <c r="G740" i="5"/>
  <c r="H741" i="5"/>
  <c r="G741" i="5"/>
  <c r="H742" i="5"/>
  <c r="G742" i="5"/>
  <c r="H743" i="5"/>
  <c r="G743" i="5"/>
  <c r="H744" i="5"/>
  <c r="G744" i="5"/>
  <c r="H745" i="5"/>
  <c r="G745" i="5"/>
  <c r="H746" i="5"/>
  <c r="G746" i="5"/>
  <c r="H747" i="5"/>
  <c r="G747" i="5"/>
  <c r="H748" i="5"/>
  <c r="G748" i="5"/>
  <c r="H749" i="5"/>
  <c r="G749" i="5"/>
  <c r="H750" i="5"/>
  <c r="G750" i="5"/>
  <c r="H751" i="5"/>
  <c r="G751" i="5"/>
  <c r="H752" i="5"/>
  <c r="G752" i="5"/>
  <c r="H753" i="5"/>
  <c r="G753" i="5"/>
  <c r="H754" i="5"/>
  <c r="G754" i="5"/>
  <c r="H755" i="5"/>
  <c r="G755" i="5"/>
  <c r="H756" i="5"/>
  <c r="G756" i="5"/>
  <c r="H757" i="5"/>
  <c r="G757" i="5"/>
  <c r="H758" i="5"/>
  <c r="G758" i="5"/>
  <c r="H759" i="5"/>
  <c r="G759" i="5"/>
  <c r="H760" i="5"/>
  <c r="G760" i="5"/>
  <c r="H761" i="5"/>
  <c r="G761" i="5"/>
  <c r="H762" i="5"/>
  <c r="G762" i="5"/>
  <c r="H763" i="5"/>
  <c r="G763" i="5"/>
  <c r="H764" i="5"/>
  <c r="G764" i="5"/>
  <c r="H765" i="5"/>
  <c r="G765" i="5"/>
  <c r="H766" i="5"/>
  <c r="G766" i="5"/>
  <c r="H767" i="5"/>
  <c r="G767" i="5"/>
  <c r="H768" i="5"/>
  <c r="G768" i="5"/>
  <c r="H769" i="5"/>
  <c r="G769" i="5"/>
  <c r="H770" i="5"/>
  <c r="G770" i="5"/>
  <c r="H771" i="5"/>
  <c r="G771" i="5"/>
  <c r="H772" i="5"/>
  <c r="G772" i="5"/>
  <c r="H773" i="5"/>
  <c r="G773" i="5"/>
  <c r="H774" i="5"/>
  <c r="G774" i="5"/>
  <c r="H775" i="5"/>
  <c r="G775" i="5"/>
  <c r="H776" i="5"/>
  <c r="G776" i="5"/>
  <c r="H777" i="5"/>
  <c r="G777" i="5"/>
  <c r="H778" i="5"/>
  <c r="G778" i="5"/>
  <c r="H779" i="5"/>
  <c r="G779" i="5"/>
  <c r="H780" i="5"/>
  <c r="G780" i="5"/>
  <c r="H781" i="5"/>
  <c r="G781" i="5"/>
  <c r="H782" i="5"/>
  <c r="G782" i="5"/>
  <c r="H783" i="5"/>
  <c r="G783" i="5"/>
  <c r="H784" i="5"/>
  <c r="G784" i="5"/>
  <c r="H785" i="5"/>
  <c r="G785" i="5"/>
  <c r="H786" i="5"/>
  <c r="G786" i="5"/>
  <c r="H787" i="5"/>
  <c r="G787" i="5"/>
  <c r="H788" i="5"/>
  <c r="G788" i="5"/>
  <c r="H789" i="5"/>
  <c r="G789" i="5"/>
  <c r="H790" i="5"/>
  <c r="G790" i="5"/>
  <c r="H791" i="5"/>
  <c r="G791" i="5"/>
  <c r="H792" i="5"/>
  <c r="G792" i="5"/>
  <c r="H793" i="5"/>
  <c r="G793" i="5"/>
  <c r="H794" i="5"/>
  <c r="G794" i="5"/>
  <c r="H795" i="5"/>
  <c r="G795" i="5"/>
  <c r="H796" i="5"/>
  <c r="G796" i="5"/>
  <c r="H797" i="5"/>
  <c r="G797" i="5"/>
  <c r="H798" i="5"/>
  <c r="G798" i="5"/>
  <c r="H799" i="5"/>
  <c r="G799" i="5"/>
  <c r="H800" i="5"/>
  <c r="G800" i="5"/>
  <c r="H801" i="5"/>
  <c r="G801" i="5"/>
  <c r="H802" i="5"/>
  <c r="G802" i="5"/>
  <c r="H803" i="5"/>
  <c r="G803" i="5"/>
  <c r="H804" i="5"/>
  <c r="G804" i="5"/>
  <c r="H805" i="5"/>
  <c r="G805" i="5"/>
  <c r="H806" i="5"/>
  <c r="G806" i="5"/>
  <c r="H807" i="5"/>
  <c r="G807" i="5"/>
  <c r="H808" i="5"/>
  <c r="G808" i="5"/>
  <c r="H809" i="5"/>
  <c r="G809" i="5"/>
  <c r="H810" i="5"/>
  <c r="G810" i="5"/>
  <c r="H811" i="5"/>
  <c r="G811" i="5"/>
  <c r="H812" i="5"/>
  <c r="G812" i="5"/>
  <c r="H813" i="5"/>
  <c r="G813" i="5"/>
  <c r="H814" i="5"/>
  <c r="G814" i="5"/>
  <c r="H815" i="5"/>
  <c r="G815" i="5"/>
  <c r="H816" i="5"/>
  <c r="G816" i="5"/>
  <c r="H817" i="5"/>
  <c r="G817" i="5"/>
  <c r="H818" i="5"/>
  <c r="G818" i="5"/>
  <c r="H819" i="5"/>
  <c r="G819" i="5"/>
  <c r="H820" i="5"/>
  <c r="G820" i="5"/>
  <c r="H821" i="5"/>
  <c r="G821" i="5"/>
  <c r="H822" i="5"/>
  <c r="G822" i="5"/>
  <c r="H823" i="5"/>
  <c r="G823" i="5"/>
  <c r="H824" i="5"/>
  <c r="G824" i="5"/>
  <c r="H825" i="5"/>
  <c r="G825" i="5"/>
  <c r="H826" i="5"/>
  <c r="G826" i="5"/>
  <c r="H827" i="5"/>
  <c r="G827" i="5"/>
  <c r="H828" i="5"/>
  <c r="G828" i="5"/>
  <c r="H829" i="5"/>
  <c r="G829" i="5"/>
  <c r="H830" i="5"/>
  <c r="G830" i="5"/>
  <c r="H831" i="5"/>
  <c r="G831" i="5"/>
  <c r="H832" i="5"/>
  <c r="G832" i="5"/>
  <c r="H833" i="5"/>
  <c r="G833" i="5"/>
  <c r="H834" i="5"/>
  <c r="G834" i="5"/>
  <c r="H835" i="5"/>
  <c r="G835" i="5"/>
  <c r="H836" i="5"/>
  <c r="G836" i="5"/>
  <c r="H837" i="5"/>
  <c r="G837" i="5"/>
  <c r="H838" i="5"/>
  <c r="G838" i="5"/>
  <c r="H839" i="5"/>
  <c r="G839" i="5"/>
  <c r="H840" i="5"/>
  <c r="G840" i="5"/>
  <c r="H841" i="5"/>
  <c r="G841" i="5"/>
  <c r="H842" i="5"/>
  <c r="G842" i="5"/>
  <c r="H843" i="5"/>
  <c r="G843" i="5"/>
  <c r="H844" i="5"/>
  <c r="G844" i="5"/>
  <c r="H845" i="5"/>
  <c r="G845" i="5"/>
  <c r="H846" i="5"/>
  <c r="G846" i="5"/>
  <c r="H847" i="5"/>
  <c r="G847" i="5"/>
  <c r="H848" i="5"/>
  <c r="G848" i="5"/>
  <c r="H849" i="5"/>
  <c r="G849" i="5"/>
  <c r="H850" i="5"/>
  <c r="G850" i="5"/>
  <c r="H851" i="5"/>
  <c r="G851" i="5"/>
  <c r="H852" i="5"/>
  <c r="G852" i="5"/>
  <c r="H853" i="5"/>
  <c r="G853" i="5"/>
  <c r="H854" i="5"/>
  <c r="G854" i="5"/>
  <c r="H855" i="5"/>
  <c r="G855" i="5"/>
  <c r="H856" i="5"/>
  <c r="G856" i="5"/>
  <c r="H857" i="5"/>
  <c r="G857" i="5"/>
  <c r="H858" i="5"/>
  <c r="G858" i="5"/>
  <c r="H859" i="5"/>
  <c r="G859" i="5"/>
  <c r="H860" i="5"/>
  <c r="G860" i="5"/>
  <c r="H861" i="5"/>
  <c r="G861" i="5"/>
  <c r="H862" i="5"/>
  <c r="G862" i="5"/>
  <c r="H863" i="5"/>
  <c r="G863" i="5"/>
  <c r="H864" i="5"/>
  <c r="G864" i="5"/>
  <c r="H865" i="5"/>
  <c r="G865" i="5"/>
  <c r="H866" i="5"/>
  <c r="G866" i="5"/>
  <c r="H867" i="5"/>
  <c r="G867" i="5"/>
  <c r="H868" i="5"/>
  <c r="G868" i="5"/>
  <c r="H869" i="5"/>
  <c r="G869" i="5"/>
  <c r="H870" i="5"/>
  <c r="G870" i="5"/>
  <c r="H871" i="5"/>
  <c r="G871" i="5"/>
  <c r="H872" i="5"/>
  <c r="G872" i="5"/>
  <c r="H873" i="5"/>
  <c r="G873" i="5"/>
  <c r="H874" i="5"/>
  <c r="G874" i="5"/>
  <c r="H875" i="5"/>
  <c r="G875" i="5"/>
  <c r="H876" i="5"/>
  <c r="G876" i="5"/>
  <c r="H877" i="5"/>
  <c r="G877" i="5"/>
  <c r="H878" i="5"/>
  <c r="G878" i="5"/>
  <c r="H879" i="5"/>
  <c r="G879" i="5"/>
  <c r="H880" i="5"/>
  <c r="G880" i="5"/>
  <c r="H881" i="5"/>
  <c r="G881" i="5"/>
  <c r="H882" i="5"/>
  <c r="G882" i="5"/>
  <c r="H883" i="5"/>
  <c r="G883" i="5"/>
  <c r="H884" i="5"/>
  <c r="G884" i="5"/>
  <c r="H885" i="5"/>
  <c r="G885" i="5"/>
  <c r="H886" i="5"/>
  <c r="G886" i="5"/>
  <c r="H887" i="5"/>
  <c r="G887" i="5"/>
  <c r="H888" i="5"/>
  <c r="G888" i="5"/>
  <c r="H889" i="5"/>
  <c r="G889" i="5"/>
  <c r="H890" i="5"/>
  <c r="G890" i="5"/>
  <c r="H891" i="5"/>
  <c r="G891" i="5"/>
  <c r="H892" i="5"/>
  <c r="G892" i="5"/>
  <c r="H893" i="5"/>
  <c r="G893" i="5"/>
  <c r="H894" i="5"/>
  <c r="G894" i="5"/>
  <c r="H895" i="5"/>
  <c r="G895" i="5"/>
  <c r="H896" i="5"/>
  <c r="G896" i="5"/>
  <c r="H897" i="5"/>
  <c r="G897" i="5"/>
  <c r="H898" i="5"/>
  <c r="G898" i="5"/>
  <c r="H899" i="5"/>
  <c r="G899" i="5"/>
  <c r="H900" i="5"/>
  <c r="G900" i="5"/>
  <c r="H901" i="5"/>
  <c r="G901" i="5"/>
  <c r="H902" i="5"/>
  <c r="G902" i="5"/>
  <c r="H903" i="5"/>
  <c r="G903" i="5"/>
  <c r="H904" i="5"/>
  <c r="G904" i="5"/>
  <c r="H905" i="5"/>
  <c r="G905" i="5"/>
  <c r="H906" i="5"/>
  <c r="G906" i="5"/>
  <c r="H907" i="5"/>
  <c r="G907" i="5"/>
  <c r="H908" i="5"/>
  <c r="G908" i="5"/>
  <c r="H909" i="5"/>
  <c r="G909" i="5"/>
  <c r="H910" i="5"/>
  <c r="G910" i="5"/>
  <c r="H911" i="5"/>
  <c r="G911" i="5"/>
  <c r="H912" i="5"/>
  <c r="G912" i="5"/>
  <c r="H913" i="5"/>
  <c r="G913" i="5"/>
  <c r="H914" i="5"/>
  <c r="G914" i="5"/>
  <c r="H915" i="5"/>
  <c r="G915" i="5"/>
  <c r="H916" i="5"/>
  <c r="G916" i="5"/>
  <c r="H917" i="5"/>
  <c r="G917" i="5"/>
  <c r="H918" i="5"/>
  <c r="G918" i="5"/>
  <c r="H919" i="5"/>
  <c r="G919" i="5"/>
  <c r="H920" i="5"/>
  <c r="G920" i="5"/>
  <c r="H921" i="5"/>
  <c r="G921" i="5"/>
  <c r="H922" i="5"/>
  <c r="G922" i="5"/>
  <c r="H923" i="5"/>
  <c r="G923" i="5"/>
  <c r="H924" i="5"/>
  <c r="G924" i="5"/>
  <c r="H925" i="5"/>
  <c r="G925" i="5"/>
  <c r="H926" i="5"/>
  <c r="G926" i="5"/>
  <c r="H927" i="5"/>
  <c r="G927" i="5"/>
  <c r="H928" i="5"/>
  <c r="G928" i="5"/>
  <c r="H929" i="5"/>
  <c r="G929" i="5"/>
  <c r="H930" i="5"/>
  <c r="G930" i="5"/>
  <c r="H931" i="5"/>
  <c r="G931" i="5"/>
  <c r="H932" i="5"/>
  <c r="G932" i="5"/>
  <c r="H933" i="5"/>
  <c r="G933" i="5"/>
  <c r="H934" i="5"/>
  <c r="G934" i="5"/>
  <c r="H935" i="5"/>
  <c r="G935" i="5"/>
  <c r="H936" i="5"/>
  <c r="G936" i="5"/>
  <c r="H937" i="5"/>
  <c r="G937" i="5"/>
  <c r="H938" i="5"/>
  <c r="G938" i="5"/>
  <c r="H939" i="5"/>
  <c r="G939" i="5"/>
  <c r="H940" i="5"/>
  <c r="G940" i="5"/>
  <c r="H941" i="5"/>
  <c r="G941" i="5"/>
  <c r="H942" i="5"/>
  <c r="G942" i="5"/>
  <c r="H943" i="5"/>
  <c r="G943" i="5"/>
  <c r="H944" i="5"/>
  <c r="G944" i="5"/>
  <c r="H945" i="5"/>
  <c r="G945" i="5"/>
  <c r="H946" i="5"/>
  <c r="G946" i="5"/>
  <c r="H947" i="5"/>
  <c r="G947" i="5"/>
  <c r="H948" i="5"/>
  <c r="G948" i="5"/>
  <c r="H949" i="5"/>
  <c r="G949" i="5"/>
  <c r="H950" i="5"/>
  <c r="G950" i="5"/>
  <c r="H951" i="5"/>
  <c r="G951" i="5"/>
  <c r="H952" i="5"/>
  <c r="G952" i="5"/>
  <c r="H953" i="5"/>
  <c r="G953" i="5"/>
  <c r="H954" i="5"/>
  <c r="G954" i="5"/>
  <c r="H955" i="5"/>
  <c r="G955" i="5"/>
  <c r="H956" i="5"/>
  <c r="G956" i="5"/>
  <c r="H957" i="5"/>
  <c r="G957" i="5"/>
  <c r="H958" i="5"/>
  <c r="G958" i="5"/>
  <c r="H959" i="5"/>
  <c r="G959" i="5"/>
  <c r="H960" i="5"/>
  <c r="G960" i="5"/>
  <c r="H961" i="5"/>
  <c r="G961" i="5"/>
  <c r="H962" i="5"/>
  <c r="G962" i="5"/>
  <c r="H963" i="5"/>
  <c r="G963" i="5"/>
  <c r="H964" i="5"/>
  <c r="G964" i="5"/>
  <c r="H965" i="5"/>
  <c r="G965" i="5"/>
  <c r="H966" i="5"/>
  <c r="G966" i="5"/>
  <c r="H967" i="5"/>
  <c r="G967" i="5"/>
  <c r="H968" i="5"/>
  <c r="G968" i="5"/>
  <c r="H969" i="5"/>
  <c r="G969" i="5"/>
  <c r="H970" i="5"/>
  <c r="G970" i="5"/>
  <c r="H971" i="5"/>
  <c r="G971" i="5"/>
  <c r="H972" i="5"/>
  <c r="G972" i="5"/>
  <c r="H973" i="5"/>
  <c r="G973" i="5"/>
  <c r="H974" i="5"/>
  <c r="G974" i="5"/>
  <c r="H975" i="5"/>
  <c r="G975" i="5"/>
  <c r="H976" i="5"/>
  <c r="G976" i="5"/>
  <c r="H977" i="5"/>
  <c r="G977" i="5"/>
  <c r="H978" i="5"/>
  <c r="G978" i="5"/>
  <c r="H979" i="5"/>
  <c r="G979" i="5"/>
  <c r="H980" i="5"/>
  <c r="G980" i="5"/>
  <c r="H981" i="5"/>
  <c r="G981" i="5"/>
  <c r="H982" i="5"/>
  <c r="G982" i="5"/>
  <c r="H983" i="5"/>
  <c r="G983" i="5"/>
  <c r="H984" i="5"/>
  <c r="G984" i="5"/>
  <c r="H985" i="5"/>
  <c r="G985" i="5"/>
  <c r="H986" i="5"/>
  <c r="G986" i="5"/>
  <c r="H987" i="5"/>
  <c r="G987" i="5"/>
  <c r="H988" i="5"/>
  <c r="G988" i="5"/>
  <c r="H989" i="5"/>
  <c r="G989" i="5"/>
  <c r="H990" i="5"/>
  <c r="G990" i="5"/>
  <c r="H991" i="5"/>
  <c r="G991" i="5"/>
  <c r="H992" i="5"/>
  <c r="G992" i="5"/>
  <c r="H993" i="5"/>
  <c r="G993" i="5"/>
  <c r="H994" i="5"/>
  <c r="G994" i="5"/>
  <c r="H995" i="5"/>
  <c r="G995" i="5"/>
  <c r="H996" i="5"/>
  <c r="G996" i="5"/>
  <c r="H997" i="5"/>
  <c r="G997" i="5"/>
  <c r="H998" i="5"/>
  <c r="G998" i="5"/>
  <c r="H999" i="5"/>
  <c r="G999" i="5"/>
  <c r="H1000" i="5"/>
  <c r="G1000" i="5"/>
  <c r="H1001" i="5"/>
  <c r="G1001" i="5"/>
  <c r="H1002" i="5"/>
  <c r="G1002" i="5"/>
  <c r="H1003" i="5"/>
  <c r="G1003" i="5"/>
  <c r="H1004" i="5"/>
  <c r="G1004" i="5"/>
  <c r="H1005" i="5"/>
  <c r="G1005" i="5"/>
  <c r="H1006" i="5"/>
  <c r="G1006" i="5"/>
  <c r="H1007" i="5"/>
  <c r="G1007" i="5"/>
  <c r="H1008" i="5"/>
  <c r="G1008" i="5"/>
  <c r="H1009" i="5"/>
  <c r="G1009" i="5"/>
  <c r="H1010" i="5"/>
  <c r="G1010" i="5"/>
  <c r="H1011" i="5"/>
  <c r="G1011" i="5"/>
  <c r="H1012" i="5"/>
  <c r="G1012" i="5"/>
  <c r="H1013" i="5"/>
  <c r="G1013" i="5"/>
  <c r="H1014" i="5"/>
  <c r="G1014" i="5"/>
  <c r="H1015" i="5"/>
  <c r="G1015" i="5"/>
  <c r="H1016" i="5"/>
  <c r="G1016" i="5"/>
  <c r="H1017" i="5"/>
  <c r="G1017" i="5"/>
  <c r="H1018" i="5"/>
  <c r="G1018" i="5"/>
  <c r="H1019" i="5"/>
  <c r="G1019" i="5"/>
  <c r="H1020" i="5"/>
  <c r="G1020" i="5"/>
  <c r="H1021" i="5"/>
  <c r="G1021" i="5"/>
  <c r="H1022" i="5"/>
  <c r="G1022" i="5"/>
  <c r="H1023" i="5"/>
  <c r="G1023" i="5"/>
  <c r="H1024" i="5"/>
  <c r="G1024" i="5"/>
  <c r="H1025" i="5"/>
  <c r="G1025" i="5"/>
  <c r="H1026" i="5"/>
  <c r="G1026" i="5"/>
  <c r="H1027" i="5"/>
  <c r="G1027" i="5"/>
  <c r="H1028" i="5"/>
  <c r="G1028" i="5"/>
  <c r="H1029" i="5"/>
  <c r="G1029" i="5"/>
  <c r="H1030" i="5"/>
  <c r="G1030" i="5"/>
  <c r="H1031" i="5"/>
  <c r="G1031" i="5"/>
  <c r="H1032" i="5"/>
  <c r="G1032" i="5"/>
  <c r="H1033" i="5"/>
  <c r="G1033" i="5"/>
  <c r="H1034" i="5"/>
  <c r="G1034" i="5"/>
  <c r="H1035" i="5"/>
  <c r="G1035" i="5"/>
  <c r="H1036" i="5"/>
  <c r="G1036" i="5"/>
  <c r="H1037" i="5"/>
  <c r="G1037" i="5"/>
  <c r="H1038" i="5"/>
  <c r="G1038" i="5"/>
  <c r="H1039" i="5"/>
  <c r="G1039" i="5"/>
  <c r="H1040" i="5"/>
  <c r="G1040" i="5"/>
  <c r="H1041" i="5"/>
  <c r="G1041" i="5"/>
  <c r="H1042" i="5"/>
  <c r="G1042" i="5"/>
  <c r="H1043" i="5"/>
  <c r="G1043" i="5"/>
  <c r="H1044" i="5"/>
  <c r="G1044" i="5"/>
  <c r="H1045" i="5"/>
  <c r="G1045" i="5"/>
  <c r="H1046" i="5"/>
  <c r="G1046" i="5"/>
  <c r="H1047" i="5"/>
  <c r="G1047" i="5"/>
  <c r="H1048" i="5"/>
  <c r="G1048" i="5"/>
  <c r="H1049" i="5"/>
  <c r="G1049" i="5"/>
  <c r="H1050" i="5"/>
  <c r="G1050" i="5"/>
  <c r="H1051" i="5"/>
  <c r="G1051" i="5"/>
  <c r="H1052" i="5"/>
  <c r="G1052" i="5"/>
  <c r="H1053" i="5"/>
  <c r="G1053" i="5"/>
  <c r="H1054" i="5"/>
  <c r="G1054" i="5"/>
  <c r="H1055" i="5"/>
  <c r="G1055" i="5"/>
  <c r="H1056" i="5"/>
  <c r="G1056" i="5"/>
  <c r="H1057" i="5"/>
  <c r="G1057" i="5"/>
  <c r="H1058" i="5"/>
  <c r="G1058" i="5"/>
  <c r="H1059" i="5"/>
  <c r="G1059" i="5"/>
  <c r="H1060" i="5"/>
  <c r="G1060" i="5"/>
  <c r="H1061" i="5"/>
  <c r="G1061" i="5"/>
  <c r="H1062" i="5"/>
  <c r="G1062" i="5"/>
  <c r="H1063" i="5"/>
  <c r="G1063" i="5"/>
  <c r="H1064" i="5"/>
  <c r="G1064" i="5"/>
  <c r="H1065" i="5"/>
  <c r="G1065" i="5"/>
  <c r="H1066" i="5"/>
  <c r="G1066" i="5"/>
  <c r="H1067" i="5"/>
  <c r="G1067" i="5"/>
  <c r="H1068" i="5"/>
  <c r="G1068" i="5"/>
  <c r="H1069" i="5"/>
  <c r="G1069" i="5"/>
  <c r="H1070" i="5"/>
  <c r="G1070" i="5"/>
  <c r="H1071" i="5"/>
  <c r="G1071" i="5"/>
  <c r="H1072" i="5"/>
  <c r="G1072" i="5"/>
  <c r="H1073" i="5"/>
  <c r="G1073" i="5"/>
  <c r="H1074" i="5"/>
  <c r="G1074" i="5"/>
  <c r="H1075" i="5"/>
  <c r="G1075" i="5"/>
  <c r="H1076" i="5"/>
  <c r="G1076" i="5"/>
  <c r="H1077" i="5"/>
  <c r="G1077" i="5"/>
  <c r="H1078" i="5"/>
  <c r="G1078" i="5"/>
  <c r="H1079" i="5"/>
  <c r="G1079" i="5"/>
  <c r="H1080" i="5"/>
  <c r="G1080" i="5"/>
  <c r="H1081" i="5"/>
  <c r="G1081" i="5"/>
  <c r="H1082" i="5"/>
  <c r="G1082" i="5"/>
  <c r="H1083" i="5"/>
  <c r="G1083" i="5"/>
  <c r="H1084" i="5"/>
  <c r="G1084" i="5"/>
  <c r="H1085" i="5"/>
  <c r="G1085" i="5"/>
  <c r="H1086" i="5"/>
  <c r="G1086" i="5"/>
  <c r="H1087" i="5"/>
  <c r="G1087" i="5"/>
  <c r="H1088" i="5"/>
  <c r="G1088" i="5"/>
  <c r="H1089" i="5"/>
  <c r="G1089" i="5"/>
  <c r="H1090" i="5"/>
  <c r="G1090" i="5"/>
  <c r="H1091" i="5"/>
  <c r="G1091" i="5"/>
  <c r="H1092" i="5"/>
  <c r="G1092" i="5"/>
  <c r="H1093" i="5"/>
  <c r="G1093" i="5"/>
  <c r="H1094" i="5"/>
  <c r="G1094" i="5"/>
  <c r="H1095" i="5"/>
  <c r="G1095" i="5"/>
  <c r="H1096" i="5"/>
  <c r="G1096" i="5"/>
  <c r="H1097" i="5"/>
  <c r="G1097" i="5"/>
  <c r="H1098" i="5"/>
  <c r="G1098" i="5"/>
  <c r="H1099" i="5"/>
  <c r="G1099" i="5"/>
  <c r="H1100" i="5"/>
  <c r="G1100" i="5"/>
  <c r="H1101" i="5"/>
  <c r="G1101" i="5"/>
  <c r="H1102" i="5"/>
  <c r="G1102" i="5"/>
  <c r="H1103" i="5"/>
  <c r="G1103" i="5"/>
  <c r="H1104" i="5"/>
  <c r="G1104" i="5"/>
  <c r="H1105" i="5"/>
  <c r="G1105" i="5"/>
  <c r="H1106" i="5"/>
  <c r="G1106" i="5"/>
  <c r="H1107" i="5"/>
  <c r="G1107" i="5"/>
  <c r="H1108" i="5"/>
  <c r="G1108" i="5"/>
  <c r="H1109" i="5"/>
  <c r="G1109" i="5"/>
  <c r="H1110" i="5"/>
  <c r="G1110" i="5"/>
  <c r="H1111" i="5"/>
  <c r="G1111" i="5"/>
  <c r="H1112" i="5"/>
  <c r="G1112" i="5"/>
  <c r="H1113" i="5"/>
  <c r="G1113" i="5"/>
  <c r="H1114" i="5"/>
  <c r="G1114" i="5"/>
  <c r="H1115" i="5"/>
  <c r="G1115" i="5"/>
  <c r="H1116" i="5"/>
  <c r="G1116" i="5"/>
  <c r="H1117" i="5"/>
  <c r="G1117" i="5"/>
  <c r="H1118" i="5"/>
  <c r="G1118" i="5"/>
  <c r="H1119" i="5"/>
  <c r="G1119" i="5"/>
  <c r="H1120" i="5"/>
  <c r="G1120" i="5"/>
  <c r="H1121" i="5"/>
  <c r="G1121" i="5"/>
  <c r="H1122" i="5"/>
  <c r="G1122" i="5"/>
  <c r="H1123" i="5"/>
  <c r="G1123" i="5"/>
  <c r="H1124" i="5"/>
  <c r="G1124" i="5"/>
  <c r="H1125" i="5"/>
  <c r="G1125" i="5"/>
  <c r="H1126" i="5"/>
  <c r="G1126" i="5"/>
  <c r="H1127" i="5"/>
  <c r="G1127" i="5"/>
  <c r="H1128" i="5"/>
  <c r="G1128" i="5"/>
  <c r="H1129" i="5"/>
  <c r="G1129" i="5"/>
  <c r="H1130" i="5"/>
  <c r="G1130" i="5"/>
  <c r="H1131" i="5"/>
  <c r="G1131" i="5"/>
  <c r="H1132" i="5"/>
  <c r="G1132" i="5"/>
  <c r="H1133" i="5"/>
  <c r="G1133" i="5"/>
  <c r="H1134" i="5"/>
  <c r="G1134" i="5"/>
  <c r="H1135" i="5"/>
  <c r="G1135" i="5"/>
  <c r="H1136" i="5"/>
  <c r="G1136" i="5"/>
  <c r="H1137" i="5"/>
  <c r="G1137" i="5"/>
  <c r="H1138" i="5"/>
  <c r="G1138" i="5"/>
  <c r="H1139" i="5"/>
  <c r="G1139" i="5"/>
  <c r="M2488" i="22"/>
  <c r="Q2488" i="22"/>
  <c r="R2488" i="22"/>
  <c r="M2489" i="22"/>
  <c r="Q2489" i="22"/>
  <c r="R2489" i="22"/>
  <c r="M2604" i="22"/>
  <c r="R2604" i="22"/>
  <c r="M2603" i="22"/>
  <c r="R2603" i="22"/>
  <c r="M2602" i="22"/>
  <c r="R2602" i="22"/>
  <c r="M2601" i="22"/>
  <c r="R2601" i="22"/>
  <c r="M2600" i="22"/>
  <c r="R2600" i="22"/>
  <c r="M2599" i="22"/>
  <c r="R2599" i="22"/>
  <c r="M2598" i="22"/>
  <c r="R2598" i="22"/>
  <c r="M2597" i="22"/>
  <c r="R2597" i="22"/>
  <c r="M2596" i="22"/>
  <c r="R2596" i="22"/>
  <c r="M2595" i="22"/>
  <c r="R2595" i="22"/>
  <c r="M2594" i="22"/>
  <c r="R2594" i="22"/>
  <c r="M2593" i="22"/>
  <c r="R2593" i="22"/>
  <c r="M2592" i="22"/>
  <c r="R2592" i="22"/>
  <c r="M2591" i="22"/>
  <c r="R2591" i="22"/>
  <c r="M2590" i="22"/>
  <c r="R2590" i="22"/>
  <c r="M2589" i="22"/>
  <c r="R2589" i="22"/>
  <c r="M2588" i="22"/>
  <c r="R2588" i="22"/>
  <c r="M2587" i="22"/>
  <c r="R2587" i="22"/>
  <c r="M2586" i="22"/>
  <c r="R2586" i="22"/>
  <c r="M2585" i="22"/>
  <c r="R2585" i="22"/>
  <c r="M2584" i="22"/>
  <c r="R2584" i="22"/>
  <c r="M2583" i="22"/>
  <c r="R2583" i="22"/>
  <c r="M2582" i="22"/>
  <c r="R2582" i="22"/>
  <c r="M2581" i="22"/>
  <c r="R2581" i="22"/>
  <c r="M2580" i="22"/>
  <c r="R2580" i="22"/>
  <c r="M2579" i="22"/>
  <c r="R2579" i="22"/>
  <c r="M2578" i="22"/>
  <c r="R2578" i="22"/>
  <c r="M2577" i="22"/>
  <c r="R2577" i="22"/>
  <c r="M2576" i="22"/>
  <c r="R2576" i="22"/>
  <c r="M2575" i="22"/>
  <c r="R2575" i="22"/>
  <c r="M2574" i="22"/>
  <c r="R2574" i="22"/>
  <c r="M2573" i="22"/>
  <c r="R2573" i="22"/>
  <c r="M2572" i="22"/>
  <c r="R2572" i="22"/>
  <c r="M2571" i="22"/>
  <c r="R2571" i="22"/>
  <c r="M2570" i="22"/>
  <c r="R2570" i="22"/>
  <c r="M2569" i="22"/>
  <c r="R2569" i="22"/>
  <c r="M2568" i="22"/>
  <c r="R2568" i="22"/>
  <c r="M2567" i="22"/>
  <c r="R2567" i="22"/>
  <c r="M2566" i="22"/>
  <c r="R2566" i="22"/>
  <c r="M2565" i="22"/>
  <c r="R2565" i="22"/>
  <c r="M2564" i="22"/>
  <c r="R2564" i="22"/>
  <c r="M2563" i="22"/>
  <c r="R2563" i="22"/>
  <c r="M2562" i="22"/>
  <c r="R2562" i="22"/>
  <c r="M2561" i="22"/>
  <c r="R2561" i="22"/>
  <c r="M2560" i="22"/>
  <c r="R2560" i="22"/>
  <c r="M2559" i="22"/>
  <c r="R2559" i="22"/>
  <c r="M2558" i="22"/>
  <c r="R2558" i="22"/>
  <c r="M2557" i="22"/>
  <c r="R2557" i="22"/>
  <c r="M2556" i="22"/>
  <c r="R2556" i="22"/>
  <c r="M2555" i="22"/>
  <c r="R2555" i="22"/>
  <c r="M2554" i="22"/>
  <c r="R2554" i="22"/>
  <c r="M2553" i="22"/>
  <c r="R2553" i="22"/>
  <c r="M2552" i="22"/>
  <c r="R2552" i="22"/>
  <c r="M2551" i="22"/>
  <c r="R2551" i="22"/>
  <c r="M2550" i="22"/>
  <c r="R2550" i="22"/>
  <c r="M2549" i="22"/>
  <c r="R2549" i="22"/>
  <c r="M2548" i="22"/>
  <c r="R2548" i="22"/>
  <c r="M2547" i="22"/>
  <c r="R2547" i="22"/>
  <c r="M2546" i="22"/>
  <c r="R2546" i="22"/>
  <c r="M2545" i="22"/>
  <c r="R2545" i="22"/>
  <c r="M2544" i="22"/>
  <c r="R2544" i="22"/>
  <c r="M2543" i="22"/>
  <c r="R2543" i="22"/>
  <c r="M2542" i="22"/>
  <c r="R2542" i="22"/>
  <c r="M2541" i="22"/>
  <c r="R2541" i="22"/>
  <c r="M2540" i="22"/>
  <c r="R2540" i="22"/>
  <c r="M2539" i="22"/>
  <c r="R2539" i="22"/>
  <c r="M2538" i="22"/>
  <c r="R2538" i="22"/>
  <c r="M2537" i="22"/>
  <c r="R2537" i="22"/>
  <c r="M2536" i="22"/>
  <c r="R2536" i="22"/>
  <c r="M2535" i="22"/>
  <c r="R2535" i="22"/>
  <c r="M2534" i="22"/>
  <c r="R2534" i="22"/>
  <c r="M2533" i="22"/>
  <c r="R2533" i="22"/>
  <c r="M2532" i="22"/>
  <c r="R2532" i="22"/>
  <c r="M2531" i="22"/>
  <c r="R2531" i="22"/>
  <c r="M2530" i="22"/>
  <c r="R2530" i="22"/>
  <c r="M2529" i="22"/>
  <c r="R2529" i="22"/>
  <c r="M2528" i="22"/>
  <c r="R2528" i="22"/>
  <c r="M2527" i="22"/>
  <c r="R2527" i="22"/>
  <c r="M2526" i="22"/>
  <c r="R2526" i="22"/>
  <c r="M2525" i="22"/>
  <c r="R2525" i="22"/>
  <c r="M2524" i="22"/>
  <c r="R2524" i="22"/>
  <c r="M2523" i="22"/>
  <c r="R2523" i="22"/>
  <c r="M2522" i="22"/>
  <c r="R2522" i="22"/>
  <c r="M2521" i="22"/>
  <c r="R2521" i="22"/>
  <c r="M2520" i="22"/>
  <c r="R2520" i="22"/>
  <c r="M2519" i="22"/>
  <c r="R2519" i="22"/>
  <c r="M2518" i="22"/>
  <c r="R2518" i="22"/>
  <c r="M2517" i="22"/>
  <c r="R2517" i="22"/>
  <c r="M2516" i="22"/>
  <c r="R2516" i="22"/>
  <c r="M2515" i="22"/>
  <c r="R2515" i="22"/>
  <c r="M2514" i="22"/>
  <c r="R2514" i="22"/>
  <c r="M2513" i="22"/>
  <c r="R2513" i="22"/>
  <c r="M2512" i="22"/>
  <c r="R2512" i="22"/>
  <c r="M2511" i="22"/>
  <c r="R2511" i="22"/>
  <c r="M2510" i="22"/>
  <c r="R2510" i="22"/>
  <c r="M2509" i="22"/>
  <c r="R2509" i="22"/>
  <c r="M2508" i="22"/>
  <c r="R2508" i="22"/>
  <c r="M2507" i="22"/>
  <c r="R2507" i="22"/>
  <c r="M2506" i="22"/>
  <c r="R2506" i="22"/>
  <c r="M2505" i="22"/>
  <c r="R2505" i="22"/>
  <c r="M2504" i="22"/>
  <c r="R2504" i="22"/>
  <c r="M2503" i="22"/>
  <c r="R2503" i="22"/>
  <c r="M2502" i="22"/>
  <c r="R2502" i="22"/>
  <c r="M2501" i="22"/>
  <c r="R2501" i="22"/>
  <c r="M2500" i="22"/>
  <c r="R2500" i="22"/>
  <c r="M2499" i="22"/>
  <c r="R2499" i="22"/>
  <c r="M2498" i="22"/>
  <c r="R2498" i="22"/>
  <c r="M2497" i="22"/>
  <c r="R2497" i="22"/>
  <c r="M2496" i="22"/>
  <c r="R2496" i="22"/>
  <c r="M2495" i="22"/>
  <c r="R2495" i="22"/>
  <c r="M2494" i="22"/>
  <c r="R2494" i="22"/>
  <c r="M2493" i="22"/>
  <c r="R2493" i="22"/>
  <c r="M2492" i="22"/>
  <c r="R2492" i="22"/>
  <c r="M2491" i="22"/>
  <c r="R2491" i="22"/>
  <c r="M2490" i="22"/>
  <c r="R2490" i="22"/>
  <c r="M2487" i="22"/>
  <c r="R2487" i="22"/>
  <c r="M2486" i="22"/>
  <c r="R2486" i="22"/>
  <c r="M2485" i="22"/>
  <c r="R2485" i="22"/>
  <c r="M2484" i="22"/>
  <c r="R2484" i="22"/>
  <c r="M2483" i="22"/>
  <c r="R2483" i="22"/>
  <c r="M2482" i="22"/>
  <c r="R2482" i="22"/>
  <c r="M2481" i="22"/>
  <c r="R2481" i="22"/>
  <c r="M2480" i="22"/>
  <c r="R2480" i="22"/>
  <c r="M2479" i="22"/>
  <c r="R2479" i="22"/>
  <c r="M2478" i="22"/>
  <c r="R2478" i="22"/>
  <c r="M2477" i="22"/>
  <c r="R2477" i="22"/>
  <c r="M2476" i="22"/>
  <c r="R2476" i="22"/>
  <c r="M2475" i="22"/>
  <c r="R2475" i="22"/>
  <c r="M2474" i="22"/>
  <c r="R2474" i="22"/>
  <c r="M2473" i="22"/>
  <c r="R2473" i="22"/>
  <c r="M2472" i="22"/>
  <c r="R2472" i="22"/>
  <c r="M2471" i="22"/>
  <c r="R2471" i="22"/>
  <c r="M2470" i="22"/>
  <c r="M2469" i="22"/>
  <c r="R2469" i="22"/>
  <c r="M2468" i="22"/>
  <c r="R2468" i="22"/>
  <c r="M2467" i="22"/>
  <c r="R2467" i="22"/>
  <c r="M2466" i="22"/>
  <c r="R2466" i="22"/>
  <c r="M2465" i="22"/>
  <c r="R2465" i="22"/>
  <c r="M2464" i="22"/>
  <c r="R2464" i="22"/>
  <c r="M2463" i="22"/>
  <c r="R2463" i="22"/>
  <c r="M2462" i="22"/>
  <c r="R2462" i="22"/>
  <c r="M2461" i="22"/>
  <c r="R2461" i="22"/>
  <c r="M2460" i="22"/>
  <c r="R2460" i="22"/>
  <c r="M2459" i="22"/>
  <c r="R2459" i="22"/>
  <c r="M2458" i="22"/>
  <c r="R2458" i="22"/>
  <c r="M2457" i="22"/>
  <c r="R2457" i="22"/>
  <c r="M2456" i="22"/>
  <c r="R2456" i="22"/>
  <c r="M2455" i="22"/>
  <c r="R2455" i="22"/>
  <c r="M2454" i="22"/>
  <c r="R2454" i="22"/>
  <c r="M2453" i="22"/>
  <c r="R2453" i="22"/>
  <c r="M2452" i="22"/>
  <c r="R2452" i="22"/>
  <c r="M2451" i="22"/>
  <c r="R2451" i="22"/>
  <c r="M2450" i="22"/>
  <c r="R2450" i="22"/>
  <c r="M2449" i="22"/>
  <c r="R2449" i="22"/>
  <c r="M2448" i="22"/>
  <c r="R2448" i="22"/>
  <c r="M2447" i="22"/>
  <c r="R2447" i="22"/>
  <c r="M2446" i="22"/>
  <c r="R2446" i="22"/>
  <c r="M2445" i="22"/>
  <c r="R2445" i="22"/>
  <c r="M2444" i="22"/>
  <c r="R2444" i="22"/>
  <c r="M2443" i="22"/>
  <c r="R2443" i="22"/>
  <c r="M2442" i="22"/>
  <c r="R2442" i="22"/>
  <c r="M2441" i="22"/>
  <c r="R2441" i="22"/>
  <c r="M2440" i="22"/>
  <c r="R2440" i="22"/>
  <c r="M2439" i="22"/>
  <c r="R2439" i="22"/>
  <c r="M2438" i="22"/>
  <c r="R2438" i="22"/>
  <c r="M2437" i="22"/>
  <c r="R2437" i="22"/>
  <c r="M2436" i="22"/>
  <c r="R2436" i="22"/>
  <c r="M2435" i="22"/>
  <c r="R2435" i="22"/>
  <c r="M2434" i="22"/>
  <c r="R2434" i="22"/>
  <c r="M2433" i="22"/>
  <c r="R2433" i="22"/>
  <c r="M2432" i="22"/>
  <c r="R2432" i="22"/>
  <c r="M2431" i="22"/>
  <c r="R2431" i="22"/>
  <c r="M2430" i="22"/>
  <c r="R2430" i="22"/>
  <c r="M2429" i="22"/>
  <c r="R2429" i="22"/>
  <c r="M2428" i="22"/>
  <c r="R2428" i="22"/>
  <c r="M2427" i="22"/>
  <c r="R2427" i="22"/>
  <c r="M2426" i="22"/>
  <c r="R2426" i="22"/>
  <c r="M2425" i="22"/>
  <c r="R2425" i="22"/>
  <c r="M2424" i="22"/>
  <c r="R2424" i="22"/>
  <c r="M2423" i="22"/>
  <c r="R2423" i="22"/>
  <c r="M2422" i="22"/>
  <c r="R2422" i="22"/>
  <c r="M2421" i="22"/>
  <c r="R2421" i="22"/>
  <c r="M2420" i="22"/>
  <c r="R2420" i="22"/>
  <c r="M2419" i="22"/>
  <c r="R2419" i="22"/>
  <c r="M2418" i="22"/>
  <c r="R2418" i="22"/>
  <c r="M2417" i="22"/>
  <c r="R2417" i="22"/>
  <c r="M2416" i="22"/>
  <c r="R2416" i="22"/>
  <c r="M2415" i="22"/>
  <c r="R2415" i="22"/>
  <c r="M2414" i="22"/>
  <c r="R2414" i="22"/>
  <c r="M2413" i="22"/>
  <c r="R2413" i="22"/>
  <c r="M2412" i="22"/>
  <c r="R2412" i="22"/>
  <c r="M2411" i="22"/>
  <c r="R2411" i="22"/>
  <c r="M2410" i="22"/>
  <c r="R2410" i="22"/>
  <c r="M2409" i="22"/>
  <c r="R2409" i="22"/>
  <c r="M2408" i="22"/>
  <c r="R2408" i="22"/>
  <c r="M2407" i="22"/>
  <c r="R2407" i="22"/>
  <c r="M2406" i="22"/>
  <c r="R2406" i="22"/>
  <c r="M2405" i="22"/>
  <c r="R2405" i="22"/>
  <c r="M2404" i="22"/>
  <c r="R2404" i="22"/>
  <c r="M2403" i="22"/>
  <c r="R2403" i="22"/>
  <c r="M2402" i="22"/>
  <c r="R2402" i="22"/>
  <c r="M2401" i="22"/>
  <c r="R2401" i="22"/>
  <c r="M2400" i="22"/>
  <c r="R2400" i="22"/>
  <c r="M2399" i="22"/>
  <c r="R2399" i="22"/>
  <c r="M2398" i="22"/>
  <c r="R2398" i="22"/>
  <c r="M2397" i="22"/>
  <c r="R2397" i="22"/>
  <c r="M2396" i="22"/>
  <c r="R2396" i="22"/>
  <c r="M2395" i="22"/>
  <c r="R2395" i="22"/>
  <c r="M2394" i="22"/>
  <c r="R2394" i="22"/>
  <c r="M2393" i="22"/>
  <c r="R2393" i="22"/>
  <c r="M2392" i="22"/>
  <c r="R2392" i="22"/>
  <c r="M2391" i="22"/>
  <c r="R2391" i="22"/>
  <c r="M2390" i="22"/>
  <c r="R2390" i="22"/>
  <c r="M2389" i="22"/>
  <c r="R2389" i="22"/>
  <c r="M2388" i="22"/>
  <c r="R2388" i="22"/>
  <c r="M2387" i="22"/>
  <c r="R2387" i="22"/>
  <c r="M2386" i="22"/>
  <c r="R2386" i="22"/>
  <c r="M2385" i="22"/>
  <c r="R2385" i="22"/>
  <c r="M2384" i="22"/>
  <c r="R2384" i="22"/>
  <c r="M2383" i="22"/>
  <c r="R2383" i="22"/>
  <c r="M2382" i="22"/>
  <c r="R2382" i="22"/>
  <c r="M2381" i="22"/>
  <c r="R2381" i="22"/>
  <c r="M2380" i="22"/>
  <c r="R2380" i="22"/>
  <c r="M2379" i="22"/>
  <c r="R2379" i="22"/>
  <c r="M2378" i="22"/>
  <c r="R2378" i="22"/>
  <c r="M2377" i="22"/>
  <c r="R2377" i="22"/>
  <c r="M2376" i="22"/>
  <c r="R2376" i="22"/>
  <c r="M2375" i="22"/>
  <c r="R2375" i="22"/>
  <c r="M2374" i="22"/>
  <c r="R2374" i="22"/>
  <c r="M2373" i="22"/>
  <c r="R2373" i="22"/>
  <c r="M2372" i="22"/>
  <c r="R2372" i="22"/>
  <c r="M2371" i="22"/>
  <c r="R2371" i="22"/>
  <c r="M2370" i="22"/>
  <c r="R2370" i="22"/>
  <c r="M2369" i="22"/>
  <c r="R2369" i="22"/>
  <c r="M2368" i="22"/>
  <c r="R2368" i="22"/>
  <c r="M2367" i="22"/>
  <c r="R2367" i="22"/>
  <c r="M2366" i="22"/>
  <c r="R2366" i="22"/>
  <c r="M2365" i="22"/>
  <c r="R2365" i="22"/>
  <c r="M2364" i="22"/>
  <c r="R2364" i="22"/>
  <c r="M2363" i="22"/>
  <c r="R2363" i="22"/>
  <c r="M2362" i="22"/>
  <c r="R2362" i="22"/>
  <c r="M2361" i="22"/>
  <c r="R2361" i="22"/>
  <c r="M2360" i="22"/>
  <c r="R2360" i="22"/>
  <c r="M2359" i="22"/>
  <c r="R2359" i="22"/>
  <c r="M2358" i="22"/>
  <c r="R2358" i="22"/>
  <c r="M2357" i="22"/>
  <c r="R2357" i="22"/>
  <c r="M2356" i="22"/>
  <c r="R2356" i="22"/>
  <c r="M2355" i="22"/>
  <c r="R2355" i="22"/>
  <c r="M2354" i="22"/>
  <c r="R2354" i="22"/>
  <c r="M2353" i="22"/>
  <c r="R2353" i="22"/>
  <c r="M2352" i="22"/>
  <c r="R2352" i="22"/>
  <c r="M2351" i="22"/>
  <c r="R2351" i="22"/>
  <c r="M2350" i="22"/>
  <c r="R2350" i="22"/>
  <c r="M2349" i="22"/>
  <c r="R2349" i="22"/>
  <c r="M2348" i="22"/>
  <c r="R2348" i="22"/>
  <c r="M2347" i="22"/>
  <c r="R2347" i="22"/>
  <c r="M2346" i="22"/>
  <c r="R2346" i="22"/>
  <c r="M2345" i="22"/>
  <c r="R2345" i="22"/>
  <c r="M2344" i="22"/>
  <c r="R2344" i="22"/>
  <c r="M2343" i="22"/>
  <c r="R2343" i="22"/>
  <c r="M2342" i="22"/>
  <c r="R2342" i="22"/>
  <c r="M2341" i="22"/>
  <c r="R2341" i="22"/>
  <c r="M2340" i="22"/>
  <c r="R2340" i="22"/>
  <c r="M2339" i="22"/>
  <c r="R2339" i="22"/>
  <c r="M2338" i="22"/>
  <c r="R2338" i="22"/>
  <c r="M2337" i="22"/>
  <c r="R2337" i="22"/>
  <c r="M2336" i="22"/>
  <c r="R2336" i="22"/>
  <c r="M2335" i="22"/>
  <c r="R2335" i="22"/>
  <c r="M2334" i="22"/>
  <c r="R2334" i="22"/>
  <c r="M2333" i="22"/>
  <c r="R2333" i="22"/>
  <c r="M2332" i="22"/>
  <c r="R2332" i="22"/>
  <c r="M2331" i="22"/>
  <c r="R2331" i="22"/>
  <c r="M2330" i="22"/>
  <c r="R2330" i="22"/>
  <c r="M2329" i="22"/>
  <c r="R2329" i="22"/>
  <c r="M2328" i="22"/>
  <c r="R2328" i="22"/>
  <c r="M2327" i="22"/>
  <c r="R2327" i="22"/>
  <c r="M2326" i="22"/>
  <c r="R2326" i="22"/>
  <c r="M2325" i="22"/>
  <c r="R2325" i="22"/>
  <c r="M2324" i="22"/>
  <c r="R2324" i="22"/>
  <c r="M2323" i="22"/>
  <c r="R2323" i="22"/>
  <c r="M2322" i="22"/>
  <c r="R2322" i="22"/>
  <c r="M2321" i="22"/>
  <c r="R2321" i="22"/>
  <c r="M2320" i="22"/>
  <c r="R2320" i="22"/>
  <c r="M2319" i="22"/>
  <c r="R2319" i="22"/>
  <c r="M2318" i="22"/>
  <c r="R2318" i="22"/>
  <c r="M2317" i="22"/>
  <c r="R2317" i="22"/>
  <c r="M2316" i="22"/>
  <c r="M2315" i="22"/>
  <c r="M2314" i="22"/>
  <c r="M2313" i="22"/>
  <c r="R2313" i="22"/>
  <c r="M2312" i="22"/>
  <c r="R2312" i="22"/>
  <c r="M2311" i="22"/>
  <c r="R2311" i="22"/>
  <c r="M2310" i="22"/>
  <c r="R2310" i="22"/>
  <c r="M2309" i="22"/>
  <c r="R2309" i="22"/>
  <c r="M2308" i="22"/>
  <c r="R2308" i="22"/>
  <c r="M2307" i="22"/>
  <c r="R2307" i="22"/>
  <c r="M2306" i="22"/>
  <c r="R2306" i="22"/>
  <c r="M2305" i="22"/>
  <c r="R2305" i="22"/>
  <c r="M1155" i="22"/>
  <c r="R1155" i="22"/>
  <c r="M1154" i="22"/>
  <c r="R1154" i="22"/>
  <c r="M1153" i="22"/>
  <c r="R1153" i="22"/>
  <c r="M1152" i="22"/>
  <c r="R1152" i="22"/>
  <c r="M1151" i="22"/>
  <c r="R1151" i="22"/>
  <c r="M1150" i="22"/>
  <c r="R1150" i="22"/>
  <c r="M1149" i="22"/>
  <c r="R1149" i="22"/>
  <c r="M1148" i="22"/>
  <c r="R1148" i="22"/>
  <c r="M1147" i="22"/>
  <c r="R1147" i="22"/>
  <c r="M1146" i="22"/>
  <c r="R1146" i="22"/>
  <c r="M1145" i="22"/>
  <c r="R1145" i="22"/>
  <c r="M1144" i="22"/>
  <c r="R1144" i="22"/>
  <c r="M1143" i="22"/>
  <c r="R1143" i="22"/>
  <c r="M1142" i="22"/>
  <c r="R1142" i="22"/>
  <c r="M1141" i="22"/>
  <c r="R1141" i="22"/>
  <c r="M1140" i="22"/>
  <c r="R1140" i="22"/>
  <c r="M1139" i="22"/>
  <c r="R1139" i="22"/>
  <c r="M1138" i="22"/>
  <c r="R1138" i="22"/>
  <c r="M1137" i="22"/>
  <c r="R1137" i="22"/>
  <c r="M1136" i="22"/>
  <c r="R1136" i="22"/>
  <c r="M1135" i="22"/>
  <c r="R1135" i="22"/>
  <c r="M1134" i="22"/>
  <c r="R1134" i="22"/>
  <c r="M1133" i="22"/>
  <c r="R1133" i="22"/>
  <c r="M1132" i="22"/>
  <c r="R1132" i="22"/>
  <c r="M1131" i="22"/>
  <c r="R1131" i="22"/>
  <c r="M1130" i="22"/>
  <c r="R1130" i="22"/>
  <c r="M1129" i="22"/>
  <c r="R1129" i="22"/>
  <c r="M1128" i="22"/>
  <c r="R1128" i="22"/>
  <c r="M1127" i="22"/>
  <c r="R1127" i="22"/>
  <c r="M1126" i="22"/>
  <c r="R1126" i="22"/>
  <c r="M1125" i="22"/>
  <c r="R1125" i="22"/>
  <c r="M1124" i="22"/>
  <c r="R1124" i="22"/>
  <c r="M1123" i="22"/>
  <c r="R1123" i="22"/>
  <c r="M1122" i="22"/>
  <c r="R1122" i="22"/>
  <c r="M1121" i="22"/>
  <c r="R1121" i="22"/>
  <c r="M1120" i="22"/>
  <c r="R1120" i="22"/>
  <c r="M1119" i="22"/>
  <c r="R1119" i="22"/>
  <c r="M1118" i="22"/>
  <c r="R1118" i="22"/>
  <c r="M1117" i="22"/>
  <c r="R1117" i="22"/>
  <c r="M1116" i="22"/>
  <c r="R1116" i="22"/>
  <c r="M1115" i="22"/>
  <c r="R1115" i="22"/>
  <c r="M1114" i="22"/>
  <c r="R1114" i="22"/>
  <c r="M1113" i="22"/>
  <c r="R1113" i="22"/>
  <c r="M1112" i="22"/>
  <c r="R1112" i="22"/>
  <c r="M1111" i="22"/>
  <c r="R1111" i="22"/>
  <c r="M1110" i="22"/>
  <c r="R1110" i="22"/>
  <c r="M1109" i="22"/>
  <c r="R1109" i="22"/>
  <c r="M1108" i="22"/>
  <c r="R1108" i="22"/>
  <c r="M1107" i="22"/>
  <c r="R1107" i="22"/>
  <c r="M1106" i="22"/>
  <c r="R1106" i="22"/>
  <c r="M1105" i="22"/>
  <c r="R1105" i="22"/>
  <c r="M1104" i="22"/>
  <c r="R1104" i="22"/>
  <c r="M1103" i="22"/>
  <c r="R1103" i="22"/>
  <c r="M1102" i="22"/>
  <c r="R1102" i="22"/>
  <c r="M1101" i="22"/>
  <c r="R1101" i="22"/>
  <c r="M1100" i="22"/>
  <c r="M1098" i="22"/>
  <c r="R1098" i="22"/>
  <c r="M1097" i="22"/>
  <c r="R1097" i="22"/>
  <c r="M1096" i="22"/>
  <c r="R1096" i="22"/>
  <c r="M1095" i="22"/>
  <c r="R1095" i="22"/>
  <c r="M1094" i="22"/>
  <c r="R1094" i="22"/>
  <c r="M1093" i="22"/>
  <c r="R1093" i="22"/>
  <c r="M1092" i="22"/>
  <c r="R1092" i="22"/>
  <c r="M1091" i="22"/>
  <c r="R1091" i="22"/>
  <c r="M1090" i="22"/>
  <c r="R1090" i="22"/>
  <c r="M1089" i="22"/>
  <c r="R1089" i="22"/>
  <c r="M1088" i="22"/>
  <c r="R1088" i="22"/>
  <c r="M1087" i="22"/>
  <c r="R1087" i="22"/>
  <c r="M1086" i="22"/>
  <c r="R1086" i="22"/>
  <c r="M1085" i="22"/>
  <c r="R1085" i="22"/>
  <c r="M1084" i="22"/>
  <c r="R1084" i="22"/>
  <c r="M1083" i="22"/>
  <c r="R1083" i="22"/>
  <c r="M1082" i="22"/>
  <c r="R1082" i="22"/>
  <c r="M1081" i="22"/>
  <c r="R1081" i="22"/>
  <c r="M1080" i="22"/>
  <c r="R1080" i="22"/>
  <c r="M1079" i="22"/>
  <c r="R1079" i="22"/>
  <c r="M1078" i="22"/>
  <c r="R1078" i="22"/>
  <c r="M1077" i="22"/>
  <c r="R1077" i="22"/>
  <c r="M1076" i="22"/>
  <c r="R1076" i="22"/>
  <c r="M1075" i="22"/>
  <c r="R1075" i="22"/>
  <c r="M1074" i="22"/>
  <c r="R1074" i="22"/>
  <c r="M1073" i="22"/>
  <c r="R1073" i="22"/>
  <c r="M1072" i="22"/>
  <c r="R1072" i="22"/>
  <c r="M1071" i="22"/>
  <c r="R1071" i="22"/>
  <c r="M1070" i="22"/>
  <c r="R1070" i="22"/>
  <c r="M1069" i="22"/>
  <c r="R1069" i="22"/>
  <c r="M1068" i="22"/>
  <c r="R1068" i="22"/>
  <c r="M1067" i="22"/>
  <c r="R1067" i="22"/>
  <c r="M1066" i="22"/>
  <c r="R1066" i="22"/>
  <c r="M1065" i="22"/>
  <c r="R1065" i="22"/>
  <c r="M1064" i="22"/>
  <c r="R1064" i="22"/>
  <c r="M1063" i="22"/>
  <c r="R1063" i="22"/>
  <c r="M1062" i="22"/>
  <c r="R1062" i="22"/>
  <c r="M1061" i="22"/>
  <c r="R1061" i="22"/>
  <c r="M1060" i="22"/>
  <c r="R1060" i="22"/>
  <c r="M1059" i="22"/>
  <c r="R1059" i="22"/>
  <c r="M1058" i="22"/>
  <c r="R1058" i="22"/>
  <c r="M1057" i="22"/>
  <c r="R1057" i="22"/>
  <c r="M1056" i="22"/>
  <c r="R1056" i="22"/>
  <c r="M1055" i="22"/>
  <c r="R1055" i="22"/>
  <c r="M1054" i="22"/>
  <c r="R1054" i="22"/>
  <c r="M1053" i="22"/>
  <c r="R1053" i="22"/>
  <c r="M1052" i="22"/>
  <c r="R1052" i="22"/>
  <c r="M1051" i="22"/>
  <c r="R1051" i="22"/>
  <c r="M1050" i="22"/>
  <c r="R1050" i="22"/>
  <c r="M1049" i="22"/>
  <c r="R1049" i="22"/>
  <c r="M1048" i="22"/>
  <c r="R1048" i="22"/>
  <c r="M1047" i="22"/>
  <c r="R1047" i="22"/>
  <c r="M1046" i="22"/>
  <c r="R1046" i="22"/>
  <c r="M1045" i="22"/>
  <c r="R1045" i="22"/>
  <c r="M1044" i="22"/>
  <c r="R1044" i="22"/>
  <c r="M1043" i="22"/>
  <c r="R1043" i="22"/>
  <c r="M1042" i="22"/>
  <c r="R1042" i="22"/>
  <c r="M1041" i="22"/>
  <c r="R1041" i="22"/>
  <c r="M1040" i="22"/>
  <c r="R1040" i="22"/>
  <c r="M1039" i="22"/>
  <c r="R1039" i="22"/>
  <c r="M1038" i="22"/>
  <c r="R1038" i="22"/>
  <c r="M1037" i="22"/>
  <c r="R1037" i="22"/>
  <c r="M1036" i="22"/>
  <c r="R1036" i="22"/>
  <c r="M1035" i="22"/>
  <c r="R1035" i="22"/>
  <c r="M1034" i="22"/>
  <c r="R1034" i="22"/>
  <c r="M1033" i="22"/>
  <c r="R1033" i="22"/>
  <c r="M1032" i="22"/>
  <c r="R1032" i="22"/>
  <c r="M1031" i="22"/>
  <c r="R1031" i="22"/>
  <c r="M1030" i="22"/>
  <c r="R1030" i="22"/>
  <c r="M1029" i="22"/>
  <c r="R1029" i="22"/>
  <c r="M1028" i="22"/>
  <c r="R1028" i="22"/>
  <c r="M1027" i="22"/>
  <c r="R1027" i="22"/>
  <c r="M1026" i="22"/>
  <c r="R1026" i="22"/>
  <c r="M1025" i="22"/>
  <c r="R1025" i="22"/>
  <c r="M1024" i="22"/>
  <c r="R1024" i="22"/>
  <c r="M1023" i="22"/>
  <c r="R1023" i="22"/>
  <c r="M1022" i="22"/>
  <c r="R1022" i="22"/>
  <c r="M1021" i="22"/>
  <c r="R1021" i="22"/>
  <c r="M1020" i="22"/>
  <c r="R1020" i="22"/>
  <c r="M1019" i="22"/>
  <c r="R1019" i="22"/>
  <c r="M1018" i="22"/>
  <c r="R1018" i="22"/>
  <c r="M1017" i="22"/>
  <c r="R1017" i="22"/>
  <c r="M1016" i="22"/>
  <c r="R1016" i="22"/>
  <c r="M1015" i="22"/>
  <c r="R1015" i="22"/>
  <c r="M1014" i="22"/>
  <c r="R1014" i="22"/>
  <c r="M1013" i="22"/>
  <c r="R1013" i="22"/>
  <c r="M1012" i="22"/>
  <c r="R1012" i="22"/>
  <c r="M1011" i="22"/>
  <c r="R1011" i="22"/>
  <c r="M1010" i="22"/>
  <c r="R1010" i="22"/>
  <c r="M1009" i="22"/>
  <c r="R1009" i="22"/>
  <c r="M1008" i="22"/>
  <c r="R1008" i="22"/>
  <c r="M1007" i="22"/>
  <c r="R1007" i="22"/>
  <c r="M1006" i="22"/>
  <c r="R1006" i="22"/>
  <c r="M1005" i="22"/>
  <c r="R1005" i="22"/>
  <c r="M1004" i="22"/>
  <c r="R1004" i="22"/>
  <c r="M1003" i="22"/>
  <c r="R1003" i="22"/>
  <c r="M1002" i="22"/>
  <c r="R1002" i="22"/>
  <c r="M1001" i="22"/>
  <c r="R1001" i="22"/>
  <c r="M1000" i="22"/>
  <c r="R1000" i="22"/>
  <c r="M999" i="22"/>
  <c r="R999" i="22"/>
  <c r="M998" i="22"/>
  <c r="R998" i="22"/>
  <c r="M997" i="22"/>
  <c r="R997" i="22"/>
  <c r="M996" i="22"/>
  <c r="R996" i="22"/>
  <c r="M995" i="22"/>
  <c r="R995" i="22"/>
  <c r="M994" i="22"/>
  <c r="R994" i="22"/>
  <c r="M993" i="22"/>
  <c r="R993" i="22"/>
  <c r="M992" i="22"/>
  <c r="R992" i="22"/>
  <c r="M991" i="22"/>
  <c r="R991" i="22"/>
  <c r="M990" i="22"/>
  <c r="R990" i="22"/>
  <c r="M989" i="22"/>
  <c r="R989" i="22"/>
  <c r="M988" i="22"/>
  <c r="R988" i="22"/>
  <c r="M987" i="22"/>
  <c r="R987" i="22"/>
  <c r="M986" i="22"/>
  <c r="R986" i="22"/>
  <c r="M985" i="22"/>
  <c r="R985" i="22"/>
  <c r="M984" i="22"/>
  <c r="R984" i="22"/>
  <c r="M983" i="22"/>
  <c r="R983" i="22"/>
  <c r="M982" i="22"/>
  <c r="R982" i="22"/>
  <c r="M981" i="22"/>
  <c r="R981" i="22"/>
  <c r="M980" i="22"/>
  <c r="R980" i="22"/>
  <c r="M979" i="22"/>
  <c r="R979" i="22"/>
  <c r="M978" i="22"/>
  <c r="R978" i="22"/>
  <c r="M977" i="22"/>
  <c r="R977" i="22"/>
  <c r="M976" i="22"/>
  <c r="R976" i="22"/>
  <c r="M975" i="22"/>
  <c r="R975" i="22"/>
  <c r="M974" i="22"/>
  <c r="R974" i="22"/>
  <c r="M973" i="22"/>
  <c r="R973" i="22"/>
  <c r="M972" i="22"/>
  <c r="R972" i="22"/>
  <c r="M971" i="22"/>
  <c r="R971" i="22"/>
  <c r="M970" i="22"/>
  <c r="R970" i="22"/>
  <c r="M969" i="22"/>
  <c r="R969" i="22"/>
  <c r="M968" i="22"/>
  <c r="R968" i="22"/>
  <c r="M967" i="22"/>
  <c r="R967" i="22"/>
  <c r="M966" i="22"/>
  <c r="R966" i="22"/>
  <c r="M965" i="22"/>
  <c r="R965" i="22"/>
  <c r="M964" i="22"/>
  <c r="R964" i="22"/>
  <c r="M963" i="22"/>
  <c r="R963" i="22"/>
  <c r="M962" i="22"/>
  <c r="R962" i="22"/>
  <c r="M961" i="22"/>
  <c r="R961" i="22"/>
  <c r="M960" i="22"/>
  <c r="R960" i="22"/>
  <c r="M959" i="22"/>
  <c r="R959" i="22"/>
  <c r="M958" i="22"/>
  <c r="R958" i="22"/>
  <c r="M957" i="22"/>
  <c r="R957" i="22"/>
  <c r="M956" i="22"/>
  <c r="R956" i="22"/>
  <c r="M955" i="22"/>
  <c r="R955" i="22"/>
  <c r="M954" i="22"/>
  <c r="R954" i="22"/>
  <c r="M953" i="22"/>
  <c r="R953" i="22"/>
  <c r="M952" i="22"/>
  <c r="R952" i="22"/>
  <c r="M951" i="22"/>
  <c r="R951" i="22"/>
  <c r="M950" i="22"/>
  <c r="R950" i="22"/>
  <c r="M949" i="22"/>
  <c r="R949" i="22"/>
  <c r="M948" i="22"/>
  <c r="R948" i="22"/>
  <c r="M947" i="22"/>
  <c r="R947" i="22"/>
  <c r="M946" i="22"/>
  <c r="R946" i="22"/>
  <c r="M945" i="22"/>
  <c r="R945" i="22"/>
  <c r="M944" i="22"/>
  <c r="R944" i="22"/>
  <c r="M943" i="22"/>
  <c r="R943" i="22"/>
  <c r="M942" i="22"/>
  <c r="R942" i="22"/>
  <c r="M941" i="22"/>
  <c r="R941" i="22"/>
  <c r="M940" i="22"/>
  <c r="R940" i="22"/>
  <c r="M939" i="22"/>
  <c r="R939" i="22"/>
  <c r="M938" i="22"/>
  <c r="R938" i="22"/>
  <c r="M937" i="22"/>
  <c r="R937" i="22"/>
  <c r="M936" i="22"/>
  <c r="R936" i="22"/>
  <c r="M935" i="22"/>
  <c r="R935" i="22"/>
  <c r="M934" i="22"/>
  <c r="R934" i="22"/>
  <c r="M933" i="22"/>
  <c r="R933" i="22"/>
  <c r="M932" i="22"/>
  <c r="R932" i="22"/>
  <c r="M931" i="22"/>
  <c r="R931" i="22"/>
  <c r="M930" i="22"/>
  <c r="R930" i="22"/>
  <c r="M929" i="22"/>
  <c r="R929" i="22"/>
  <c r="M928" i="22"/>
  <c r="R928" i="22"/>
  <c r="M927" i="22"/>
  <c r="R927" i="22"/>
  <c r="M926" i="22"/>
  <c r="R926" i="22"/>
  <c r="M925" i="22"/>
  <c r="R925" i="22"/>
  <c r="M924" i="22"/>
  <c r="R924" i="22"/>
  <c r="M923" i="22"/>
  <c r="R923" i="22"/>
  <c r="M922" i="22"/>
  <c r="R922" i="22"/>
  <c r="M921" i="22"/>
  <c r="R921" i="22"/>
  <c r="M920" i="22"/>
  <c r="R920" i="22"/>
  <c r="M919" i="22"/>
  <c r="R919" i="22"/>
  <c r="M918" i="22"/>
  <c r="R918" i="22"/>
  <c r="M917" i="22"/>
  <c r="R917" i="22"/>
  <c r="M916" i="22"/>
  <c r="R916" i="22"/>
  <c r="M915" i="22"/>
  <c r="R915" i="22"/>
  <c r="M914" i="22"/>
  <c r="R914" i="22"/>
  <c r="M913" i="22"/>
  <c r="R913" i="22"/>
  <c r="M912" i="22"/>
  <c r="R912" i="22"/>
  <c r="M911" i="22"/>
  <c r="R911" i="22"/>
  <c r="R910" i="22"/>
  <c r="R909" i="22"/>
  <c r="R908" i="22"/>
  <c r="R907" i="22"/>
  <c r="R906" i="22"/>
  <c r="R905" i="22"/>
  <c r="R904" i="22"/>
  <c r="R903" i="22"/>
  <c r="R902" i="22"/>
  <c r="R901" i="22"/>
  <c r="R900" i="22"/>
  <c r="R899" i="22"/>
  <c r="R898" i="22"/>
  <c r="R897" i="22"/>
  <c r="R896" i="22"/>
  <c r="R895" i="22"/>
  <c r="R894" i="22"/>
  <c r="R893" i="22"/>
  <c r="R892" i="22"/>
  <c r="R891" i="22"/>
  <c r="R890" i="22"/>
  <c r="R889" i="22"/>
  <c r="R888" i="22"/>
  <c r="R887" i="22"/>
  <c r="R886" i="22"/>
  <c r="R885" i="22"/>
  <c r="R884" i="22"/>
  <c r="R883" i="22"/>
  <c r="R882" i="22"/>
  <c r="R880" i="22"/>
  <c r="R879" i="22"/>
  <c r="R878" i="22"/>
  <c r="R877" i="22"/>
  <c r="R876" i="22"/>
  <c r="R875" i="22"/>
  <c r="R874" i="22"/>
  <c r="R873" i="22"/>
  <c r="R872" i="22"/>
  <c r="R871" i="22"/>
  <c r="R870" i="22"/>
  <c r="R869" i="22"/>
  <c r="R868" i="22"/>
  <c r="R867" i="22"/>
  <c r="R866" i="22"/>
  <c r="R865" i="22"/>
  <c r="R863" i="22"/>
  <c r="R862" i="22"/>
  <c r="R861" i="22"/>
  <c r="R860" i="22"/>
  <c r="R859" i="22"/>
  <c r="R858" i="22"/>
  <c r="R857" i="22"/>
  <c r="R856" i="22"/>
  <c r="R855" i="22"/>
  <c r="R854" i="22"/>
  <c r="R853" i="22"/>
  <c r="R852" i="22"/>
  <c r="R851" i="22"/>
  <c r="R850" i="22"/>
  <c r="R849" i="22"/>
  <c r="R848" i="22"/>
  <c r="R847" i="22"/>
  <c r="R846" i="22"/>
  <c r="R845" i="22"/>
  <c r="R844" i="22"/>
  <c r="R843" i="22"/>
  <c r="R842" i="22"/>
  <c r="R841" i="22"/>
  <c r="R840" i="22"/>
  <c r="R839" i="22"/>
  <c r="R838" i="22"/>
  <c r="R837" i="22"/>
  <c r="R836" i="22"/>
  <c r="R835" i="22"/>
  <c r="R834" i="22"/>
  <c r="R833" i="22"/>
  <c r="R832" i="22"/>
  <c r="R831" i="22"/>
  <c r="R830" i="22"/>
  <c r="R829" i="22"/>
  <c r="R828" i="22"/>
  <c r="R827" i="22"/>
  <c r="R826" i="22"/>
  <c r="R825" i="22"/>
  <c r="R824" i="22"/>
  <c r="R823" i="22"/>
  <c r="R822" i="22"/>
  <c r="R821" i="22"/>
  <c r="R820" i="22"/>
  <c r="R819" i="22"/>
  <c r="R818" i="22"/>
  <c r="R817" i="22"/>
  <c r="R816" i="22"/>
  <c r="R815" i="22"/>
  <c r="R814" i="22"/>
  <c r="R813" i="22"/>
  <c r="R812" i="22"/>
  <c r="R811" i="22"/>
  <c r="R810" i="22"/>
  <c r="R809" i="22"/>
  <c r="R808" i="22"/>
  <c r="R807" i="22"/>
  <c r="R806" i="22"/>
  <c r="R805" i="22"/>
  <c r="R804" i="22"/>
  <c r="R803" i="22"/>
  <c r="R802" i="22"/>
  <c r="R801" i="22"/>
  <c r="R800" i="22"/>
  <c r="R799" i="22"/>
  <c r="R798" i="22"/>
  <c r="R797" i="22"/>
  <c r="R796" i="22"/>
  <c r="R795" i="22"/>
  <c r="R794" i="22"/>
  <c r="R793" i="22"/>
  <c r="R792" i="22"/>
  <c r="R791" i="22"/>
  <c r="R790" i="22"/>
  <c r="R789" i="22"/>
  <c r="R788" i="22"/>
  <c r="R787" i="22"/>
  <c r="R786" i="22"/>
  <c r="R785" i="22"/>
  <c r="R784" i="22"/>
  <c r="R783" i="22"/>
  <c r="R782" i="22"/>
  <c r="R781" i="22"/>
  <c r="R780" i="22"/>
  <c r="R779" i="22"/>
  <c r="R778" i="22"/>
  <c r="R777" i="22"/>
  <c r="R776" i="22"/>
  <c r="R775" i="22"/>
  <c r="R774" i="22"/>
  <c r="R773" i="22"/>
  <c r="R772" i="22"/>
  <c r="R771" i="22"/>
  <c r="R770" i="22"/>
  <c r="R769" i="22"/>
  <c r="R768" i="22"/>
  <c r="R767" i="22"/>
  <c r="R766" i="22"/>
  <c r="R765" i="22"/>
  <c r="R764" i="22"/>
  <c r="R763" i="22"/>
  <c r="R762" i="22"/>
  <c r="R761" i="22"/>
  <c r="R760" i="22"/>
  <c r="R759" i="22"/>
  <c r="R758" i="22"/>
  <c r="R757" i="22"/>
  <c r="R756" i="22"/>
  <c r="R755" i="22"/>
  <c r="R754" i="22"/>
  <c r="R753" i="22"/>
  <c r="R752" i="22"/>
  <c r="R751" i="22"/>
  <c r="R750" i="22"/>
  <c r="R749" i="22"/>
  <c r="R748" i="22"/>
  <c r="R747" i="22"/>
  <c r="R746" i="22"/>
  <c r="R745" i="22"/>
  <c r="R744" i="22"/>
  <c r="R743" i="22"/>
  <c r="R742" i="22"/>
  <c r="R741" i="22"/>
  <c r="R740" i="22"/>
  <c r="R739" i="22"/>
  <c r="R738" i="22"/>
  <c r="R737" i="22"/>
  <c r="R736" i="22"/>
  <c r="R735" i="22"/>
  <c r="R734" i="22"/>
  <c r="R733" i="22"/>
  <c r="R732" i="22"/>
  <c r="R731" i="22"/>
  <c r="R730" i="22"/>
  <c r="R729" i="22"/>
  <c r="R728" i="22"/>
  <c r="R727" i="22"/>
  <c r="R726" i="22"/>
  <c r="R725" i="22"/>
  <c r="R724" i="22"/>
  <c r="R723" i="22"/>
  <c r="R722" i="22"/>
  <c r="R721" i="22"/>
  <c r="R720" i="22"/>
  <c r="R719" i="22"/>
  <c r="R718" i="22"/>
  <c r="R717" i="22"/>
  <c r="R716" i="22"/>
  <c r="R715" i="22"/>
  <c r="R714" i="22"/>
  <c r="R713" i="22"/>
  <c r="R712" i="22"/>
  <c r="R711" i="22"/>
  <c r="R710" i="22"/>
  <c r="R709" i="22"/>
  <c r="R708" i="22"/>
  <c r="R707" i="22"/>
  <c r="R706" i="22"/>
  <c r="R705" i="22"/>
  <c r="R701" i="22"/>
  <c r="R700" i="22"/>
  <c r="R699" i="22"/>
  <c r="R698" i="22"/>
  <c r="R697" i="22"/>
  <c r="R696" i="22"/>
  <c r="R695" i="22"/>
  <c r="R694" i="22"/>
  <c r="R693" i="22"/>
  <c r="R692" i="22"/>
  <c r="R691" i="22"/>
  <c r="R690" i="22"/>
  <c r="R689" i="22"/>
  <c r="R688" i="22"/>
  <c r="R687" i="22"/>
  <c r="R686" i="22"/>
  <c r="R685" i="22"/>
  <c r="R684" i="22"/>
  <c r="R683" i="22"/>
  <c r="R682" i="22"/>
  <c r="R681" i="22"/>
  <c r="R680" i="22"/>
  <c r="R679" i="22"/>
  <c r="R678" i="22"/>
  <c r="R677" i="22"/>
  <c r="R676" i="22"/>
  <c r="R675" i="22"/>
  <c r="R674" i="22"/>
  <c r="R673" i="22"/>
  <c r="R672" i="22"/>
  <c r="R671" i="22"/>
  <c r="R670" i="22"/>
  <c r="R664" i="22"/>
  <c r="R663" i="22"/>
  <c r="R662" i="22"/>
  <c r="R661" i="22"/>
  <c r="R660" i="22"/>
  <c r="R659" i="22"/>
  <c r="R658" i="22"/>
  <c r="R657" i="22"/>
  <c r="R656" i="22"/>
  <c r="R655" i="22"/>
  <c r="R654" i="22"/>
  <c r="R653" i="22"/>
  <c r="R652" i="22"/>
  <c r="R651" i="22"/>
  <c r="R650" i="22"/>
  <c r="R649" i="22"/>
  <c r="R648" i="22"/>
  <c r="R647" i="22"/>
  <c r="R646" i="22"/>
  <c r="R645" i="22"/>
  <c r="R644" i="22"/>
  <c r="R643" i="22"/>
  <c r="R642" i="22"/>
  <c r="R641" i="22"/>
  <c r="R640" i="22"/>
  <c r="R639" i="22"/>
  <c r="R638" i="22"/>
  <c r="R637" i="22"/>
  <c r="R636" i="22"/>
  <c r="R635" i="22"/>
  <c r="R634" i="22"/>
  <c r="R633" i="22"/>
  <c r="R632" i="22"/>
  <c r="R631" i="22"/>
  <c r="R630" i="22"/>
  <c r="R629" i="22"/>
  <c r="R628" i="22"/>
  <c r="R627" i="22"/>
  <c r="R626" i="22"/>
  <c r="R625" i="22"/>
  <c r="R624" i="22"/>
  <c r="R623" i="22"/>
  <c r="R622" i="22"/>
  <c r="R621" i="22"/>
  <c r="R620" i="22"/>
  <c r="R619" i="22"/>
  <c r="R618" i="22"/>
  <c r="R617" i="22"/>
  <c r="R616" i="22"/>
  <c r="R615" i="22"/>
  <c r="R614" i="22"/>
  <c r="R613" i="22"/>
  <c r="R612" i="22"/>
  <c r="R611" i="22"/>
  <c r="R610" i="22"/>
  <c r="R609" i="22"/>
  <c r="R608" i="22"/>
  <c r="R607" i="22"/>
  <c r="R588" i="22"/>
  <c r="R587" i="22"/>
  <c r="R586" i="22"/>
  <c r="R585" i="22"/>
  <c r="R584" i="22"/>
  <c r="R583" i="22"/>
  <c r="R582" i="22"/>
  <c r="R581" i="22"/>
  <c r="R580" i="22"/>
  <c r="R579" i="22"/>
  <c r="R578" i="22"/>
  <c r="R577" i="22"/>
  <c r="R576" i="22"/>
  <c r="R575" i="22"/>
  <c r="R574" i="22"/>
  <c r="R573" i="22"/>
  <c r="R572" i="22"/>
  <c r="R571" i="22"/>
  <c r="R570" i="22"/>
  <c r="R569" i="22"/>
  <c r="R568" i="22"/>
  <c r="R567" i="22"/>
  <c r="R566" i="22"/>
  <c r="R565" i="22"/>
  <c r="R564" i="22"/>
  <c r="R563" i="22"/>
  <c r="R562" i="22"/>
  <c r="R561" i="22"/>
  <c r="R560" i="22"/>
  <c r="R559" i="22"/>
  <c r="R558" i="22"/>
  <c r="R557" i="22"/>
  <c r="R556" i="22"/>
  <c r="R552" i="22"/>
  <c r="R551" i="22"/>
  <c r="R550" i="22"/>
  <c r="R549" i="22"/>
  <c r="R548" i="22"/>
  <c r="R547" i="22"/>
  <c r="R546" i="22"/>
  <c r="R545" i="22"/>
  <c r="R544" i="22"/>
  <c r="R543" i="22"/>
  <c r="R542" i="22"/>
  <c r="R541" i="22"/>
  <c r="R540" i="22"/>
  <c r="R539" i="22"/>
  <c r="R538" i="22"/>
  <c r="R537" i="22"/>
  <c r="R536" i="22"/>
  <c r="R535" i="22"/>
  <c r="R534" i="22"/>
  <c r="R533" i="22"/>
  <c r="R529" i="22"/>
  <c r="R528" i="22"/>
  <c r="R527" i="22"/>
  <c r="R526" i="22"/>
  <c r="R525" i="22"/>
  <c r="R522" i="22"/>
  <c r="R521" i="22"/>
  <c r="R520" i="22"/>
  <c r="R519" i="22"/>
  <c r="R518" i="22"/>
  <c r="R517" i="22"/>
  <c r="R516" i="22"/>
  <c r="R515" i="22"/>
  <c r="R514" i="22"/>
  <c r="R513" i="22"/>
  <c r="R512" i="22"/>
  <c r="R511" i="22"/>
  <c r="R510" i="22"/>
  <c r="R509" i="22"/>
  <c r="R508" i="22"/>
  <c r="R507" i="22"/>
  <c r="R506" i="22"/>
  <c r="R505" i="22"/>
  <c r="R504" i="22"/>
  <c r="R503" i="22"/>
  <c r="R502" i="22"/>
  <c r="R501" i="22"/>
  <c r="R500" i="22"/>
  <c r="R499" i="22"/>
  <c r="R495" i="22"/>
  <c r="R494" i="22"/>
  <c r="R493" i="22"/>
  <c r="R492" i="22"/>
  <c r="R489" i="22"/>
  <c r="R488" i="22"/>
  <c r="R487" i="22"/>
  <c r="R486" i="22"/>
  <c r="R485" i="22"/>
  <c r="R484" i="22"/>
  <c r="R483" i="22"/>
  <c r="R482" i="22"/>
  <c r="R481" i="22"/>
  <c r="R480" i="22"/>
  <c r="R479" i="22"/>
  <c r="R478" i="22"/>
  <c r="R477" i="22"/>
  <c r="R476" i="22"/>
  <c r="R475" i="22"/>
  <c r="R474" i="22"/>
  <c r="R473" i="22"/>
  <c r="R472" i="22"/>
  <c r="R465" i="22"/>
  <c r="R464" i="22"/>
  <c r="R463" i="22"/>
  <c r="R462" i="22"/>
  <c r="R461" i="22"/>
  <c r="R460" i="22"/>
  <c r="R459" i="22"/>
  <c r="R458" i="22"/>
  <c r="R457" i="22"/>
  <c r="R456" i="22"/>
  <c r="R455" i="22"/>
  <c r="R449" i="22"/>
  <c r="R448" i="22"/>
  <c r="R447" i="22"/>
  <c r="R446" i="22"/>
  <c r="R441" i="22"/>
  <c r="R440" i="22"/>
  <c r="R439" i="22"/>
  <c r="R438" i="22"/>
  <c r="R437" i="22"/>
  <c r="R436" i="22"/>
  <c r="R435" i="22"/>
  <c r="M432" i="22"/>
  <c r="R432" i="22"/>
  <c r="M431" i="22"/>
  <c r="R431" i="22"/>
  <c r="M430" i="22"/>
  <c r="R430" i="22"/>
  <c r="M429" i="22"/>
  <c r="R429" i="22"/>
  <c r="M428" i="22"/>
  <c r="R428" i="22"/>
  <c r="R427" i="22"/>
  <c r="M426" i="22"/>
  <c r="R426" i="22"/>
  <c r="M425" i="22"/>
  <c r="R425" i="22"/>
  <c r="M424" i="22"/>
  <c r="R424" i="22"/>
  <c r="M423" i="22"/>
  <c r="R423" i="22"/>
  <c r="M422" i="22"/>
  <c r="R422" i="22"/>
  <c r="M421" i="22"/>
  <c r="R421" i="22"/>
  <c r="M420" i="22"/>
  <c r="R420" i="22"/>
  <c r="M419" i="22"/>
  <c r="R419" i="22"/>
  <c r="M418" i="22"/>
  <c r="R418" i="22"/>
  <c r="M417" i="22"/>
  <c r="R417" i="22"/>
  <c r="M416" i="22"/>
  <c r="R416" i="22"/>
  <c r="M415" i="22"/>
  <c r="R415" i="22"/>
  <c r="M414" i="22"/>
  <c r="R414" i="22"/>
  <c r="M413" i="22"/>
  <c r="R413" i="22"/>
  <c r="M412" i="22"/>
  <c r="R412" i="22"/>
  <c r="M411" i="22"/>
  <c r="R411" i="22"/>
  <c r="M410" i="22"/>
  <c r="R410" i="22"/>
  <c r="M409" i="22"/>
  <c r="R409" i="22"/>
  <c r="M408" i="22"/>
  <c r="R408" i="22"/>
  <c r="M407" i="22"/>
  <c r="R407" i="22"/>
  <c r="M406" i="22"/>
  <c r="R406" i="22"/>
  <c r="M405" i="22"/>
  <c r="R405" i="22"/>
  <c r="M404" i="22"/>
  <c r="R404" i="22"/>
  <c r="M403" i="22"/>
  <c r="R403" i="22"/>
  <c r="M402" i="22"/>
  <c r="R402" i="22"/>
  <c r="M401" i="22"/>
  <c r="R401" i="22"/>
  <c r="M400" i="22"/>
  <c r="R400" i="22"/>
  <c r="M399" i="22"/>
  <c r="R399" i="22"/>
  <c r="M398" i="22"/>
  <c r="R398" i="22"/>
  <c r="M397" i="22"/>
  <c r="R397" i="22"/>
  <c r="M396" i="22"/>
  <c r="R396" i="22"/>
  <c r="M395" i="22"/>
  <c r="M394" i="22"/>
  <c r="M393" i="22"/>
  <c r="M392" i="22"/>
  <c r="M391" i="22"/>
  <c r="M390" i="22"/>
  <c r="M389" i="22"/>
  <c r="M388" i="22"/>
  <c r="M387" i="22"/>
  <c r="M386" i="22"/>
  <c r="M385" i="22"/>
  <c r="M384" i="22"/>
  <c r="M383" i="22"/>
  <c r="M382" i="22"/>
  <c r="M381" i="22"/>
  <c r="M380" i="22"/>
  <c r="M379" i="22"/>
  <c r="M378" i="22"/>
  <c r="M377" i="22"/>
  <c r="M376" i="22"/>
  <c r="M375" i="22"/>
  <c r="M374" i="22"/>
  <c r="M373" i="22"/>
  <c r="M372" i="22"/>
  <c r="M371" i="22"/>
  <c r="M370" i="22"/>
  <c r="M369" i="22"/>
  <c r="M368" i="22"/>
  <c r="M367" i="22"/>
  <c r="M366" i="22"/>
  <c r="M365" i="22"/>
  <c r="M364" i="22"/>
  <c r="M363" i="22"/>
  <c r="M362" i="22"/>
  <c r="M361" i="22"/>
  <c r="M360" i="22"/>
  <c r="R360" i="22"/>
  <c r="M359" i="22"/>
  <c r="R359" i="22"/>
  <c r="M358" i="22"/>
  <c r="R358" i="22"/>
  <c r="M357" i="22"/>
  <c r="R357" i="22"/>
  <c r="M356" i="22"/>
  <c r="R356" i="22"/>
  <c r="M355" i="22"/>
  <c r="R355" i="22"/>
  <c r="M354" i="22"/>
  <c r="R354" i="22"/>
  <c r="M353" i="22"/>
  <c r="R353" i="22"/>
  <c r="M352" i="22"/>
  <c r="R352" i="22"/>
  <c r="M351" i="22"/>
  <c r="R351" i="22"/>
  <c r="M350" i="22"/>
  <c r="R350" i="22"/>
  <c r="M349" i="22"/>
  <c r="R349" i="22"/>
  <c r="M348" i="22"/>
  <c r="R348" i="22"/>
  <c r="M347" i="22"/>
  <c r="R347" i="22"/>
  <c r="M346" i="22"/>
  <c r="R346" i="22"/>
  <c r="M345" i="22"/>
  <c r="R345" i="22"/>
  <c r="M344" i="22"/>
  <c r="R344" i="22"/>
  <c r="M343" i="22"/>
  <c r="R343" i="22"/>
  <c r="M342" i="22"/>
  <c r="R342" i="22"/>
  <c r="M341" i="22"/>
  <c r="R341" i="22"/>
  <c r="M340" i="22"/>
  <c r="R340" i="22"/>
  <c r="M339" i="22"/>
  <c r="R339" i="22"/>
  <c r="M338" i="22"/>
  <c r="R338" i="22"/>
  <c r="M337" i="22"/>
  <c r="R337" i="22"/>
  <c r="M336" i="22"/>
  <c r="R336" i="22"/>
  <c r="M335" i="22"/>
  <c r="R335" i="22"/>
  <c r="M334" i="22"/>
  <c r="R334" i="22"/>
  <c r="M333" i="22"/>
  <c r="R333" i="22"/>
  <c r="M332" i="22"/>
  <c r="R332" i="22"/>
  <c r="M331" i="22"/>
  <c r="R331" i="22"/>
  <c r="M330" i="22"/>
  <c r="R330" i="22"/>
  <c r="M329" i="22"/>
  <c r="R329" i="22"/>
  <c r="M328" i="22"/>
  <c r="R328" i="22"/>
  <c r="M327" i="22"/>
  <c r="R327" i="22"/>
  <c r="M326" i="22"/>
  <c r="R326" i="22"/>
  <c r="M325" i="22"/>
  <c r="R325" i="22"/>
  <c r="M324" i="22"/>
  <c r="R324" i="22"/>
  <c r="M323" i="22"/>
  <c r="R323" i="22"/>
  <c r="M322" i="22"/>
  <c r="R322" i="22"/>
  <c r="M321" i="22"/>
  <c r="R321" i="22"/>
  <c r="M320" i="22"/>
  <c r="R320" i="22"/>
  <c r="M319" i="22"/>
  <c r="R319" i="22"/>
  <c r="M318" i="22"/>
  <c r="R318" i="22"/>
  <c r="M317" i="22"/>
  <c r="R317" i="22"/>
  <c r="M316" i="22"/>
  <c r="R316" i="22"/>
  <c r="M315" i="22"/>
  <c r="M314" i="22"/>
  <c r="M313" i="22"/>
  <c r="M312" i="22"/>
  <c r="M311" i="22"/>
  <c r="M310" i="22"/>
  <c r="M309" i="22"/>
  <c r="M308" i="22"/>
  <c r="M307" i="22"/>
  <c r="M306" i="22"/>
  <c r="M305" i="22"/>
  <c r="M304" i="22"/>
  <c r="M303" i="22"/>
  <c r="M302" i="22"/>
  <c r="M301" i="22"/>
  <c r="R301" i="22"/>
  <c r="M300" i="22"/>
  <c r="R300" i="22"/>
  <c r="M299" i="22"/>
  <c r="R299" i="22"/>
  <c r="M298" i="22"/>
  <c r="R298" i="22"/>
  <c r="M297" i="22"/>
  <c r="R297" i="22"/>
  <c r="M296" i="22"/>
  <c r="R296" i="22"/>
  <c r="M295" i="22"/>
  <c r="R295" i="22"/>
  <c r="M294" i="22"/>
  <c r="R294" i="22"/>
  <c r="M293" i="22"/>
  <c r="R293" i="22"/>
  <c r="M292" i="22"/>
  <c r="R292" i="22"/>
  <c r="M291" i="22"/>
  <c r="R291" i="22"/>
  <c r="M290" i="22"/>
  <c r="R290" i="22"/>
  <c r="M289" i="22"/>
  <c r="R289" i="22"/>
  <c r="M288" i="22"/>
  <c r="R288" i="22"/>
  <c r="M287" i="22"/>
  <c r="R287" i="22"/>
  <c r="M286" i="22"/>
  <c r="R286" i="22"/>
  <c r="M285" i="22"/>
  <c r="R285" i="22"/>
  <c r="M284" i="22"/>
  <c r="R284" i="22"/>
  <c r="M283" i="22"/>
  <c r="R283" i="22"/>
  <c r="M282" i="22"/>
  <c r="R282" i="22"/>
  <c r="M281" i="22"/>
  <c r="R281" i="22"/>
  <c r="M280" i="22"/>
  <c r="M279" i="22"/>
  <c r="R279" i="22"/>
  <c r="M278" i="22"/>
  <c r="R278" i="22"/>
  <c r="M277" i="22"/>
  <c r="R277" i="22"/>
  <c r="M276" i="22"/>
  <c r="R276" i="22"/>
  <c r="M275" i="22"/>
  <c r="R275" i="22"/>
  <c r="M274" i="22"/>
  <c r="R274" i="22"/>
  <c r="M273" i="22"/>
  <c r="R273" i="22"/>
  <c r="M272" i="22"/>
  <c r="R272" i="22"/>
  <c r="M271" i="22"/>
  <c r="R271" i="22"/>
  <c r="M270" i="22"/>
  <c r="R270" i="22"/>
  <c r="M269" i="22"/>
  <c r="R269" i="22"/>
  <c r="M268" i="22"/>
  <c r="R268" i="22"/>
  <c r="M267" i="22"/>
  <c r="R267" i="22"/>
  <c r="M266" i="22"/>
  <c r="R266" i="22"/>
  <c r="M265" i="22"/>
  <c r="R265" i="22"/>
  <c r="M264" i="22"/>
  <c r="R264" i="22"/>
  <c r="M263" i="22"/>
  <c r="R263" i="22"/>
  <c r="M262" i="22"/>
  <c r="R262" i="22"/>
  <c r="M261" i="22"/>
  <c r="R261" i="22"/>
  <c r="M260" i="22"/>
  <c r="M259" i="22"/>
  <c r="M258" i="22"/>
  <c r="M257" i="22"/>
  <c r="M256" i="22"/>
  <c r="M255" i="22"/>
  <c r="M254" i="22"/>
  <c r="M253" i="22"/>
  <c r="M252" i="22"/>
  <c r="M251" i="22"/>
  <c r="M250" i="22"/>
  <c r="M249" i="22"/>
  <c r="M248" i="22"/>
  <c r="M247" i="22"/>
  <c r="M246" i="22"/>
  <c r="M245" i="22"/>
  <c r="M244" i="22"/>
  <c r="M243" i="22"/>
  <c r="M242" i="22"/>
  <c r="M241" i="22"/>
  <c r="M240" i="22"/>
  <c r="M239" i="22"/>
  <c r="M238" i="22"/>
  <c r="M237" i="22"/>
  <c r="R237" i="22"/>
  <c r="M236" i="22"/>
  <c r="R236" i="22"/>
  <c r="M235" i="22"/>
  <c r="R235" i="22"/>
  <c r="M234" i="22"/>
  <c r="R234" i="22"/>
  <c r="M233" i="22"/>
  <c r="R233" i="22"/>
  <c r="M232" i="22"/>
  <c r="R232" i="22"/>
  <c r="M231" i="22"/>
  <c r="R231" i="22"/>
  <c r="M230" i="22"/>
  <c r="R230" i="22"/>
  <c r="M229" i="22"/>
  <c r="R229" i="22"/>
  <c r="M228" i="22"/>
  <c r="R228" i="22"/>
  <c r="M227" i="22"/>
  <c r="R227" i="22"/>
  <c r="M226" i="22"/>
  <c r="R226" i="22"/>
  <c r="M225" i="22"/>
  <c r="R225" i="22"/>
  <c r="M224" i="22"/>
  <c r="R224" i="22"/>
  <c r="M223" i="22"/>
  <c r="R223" i="22"/>
  <c r="M222" i="22"/>
  <c r="R222" i="22"/>
  <c r="M221" i="22"/>
  <c r="R221" i="22"/>
  <c r="M220" i="22"/>
  <c r="R220" i="22"/>
  <c r="M219" i="22"/>
  <c r="R219" i="22"/>
  <c r="M218" i="22"/>
  <c r="R218" i="22"/>
  <c r="M217" i="22"/>
  <c r="R217" i="22"/>
  <c r="M216" i="22"/>
  <c r="R216" i="22"/>
  <c r="M215" i="22"/>
  <c r="R215" i="22"/>
  <c r="M214" i="22"/>
  <c r="R214" i="22"/>
  <c r="M213" i="22"/>
  <c r="R213" i="22"/>
  <c r="M212" i="22"/>
  <c r="R212" i="22"/>
  <c r="M211" i="22"/>
  <c r="R211" i="22"/>
  <c r="M210" i="22"/>
  <c r="R210" i="22"/>
  <c r="M209" i="22"/>
  <c r="M208" i="22"/>
  <c r="R208" i="22"/>
  <c r="M207" i="22"/>
  <c r="R207" i="22"/>
  <c r="M206" i="22"/>
  <c r="R206" i="22"/>
  <c r="M205" i="22"/>
  <c r="R205" i="22"/>
  <c r="M204" i="22"/>
  <c r="R204" i="22"/>
  <c r="M203" i="22"/>
  <c r="R203" i="22"/>
  <c r="M202" i="22"/>
  <c r="R202" i="22"/>
  <c r="M201" i="22"/>
  <c r="R201" i="22"/>
  <c r="M200" i="22"/>
  <c r="R200" i="22"/>
  <c r="M199" i="22"/>
  <c r="R199" i="22"/>
  <c r="M198" i="22"/>
  <c r="R198" i="22"/>
  <c r="M197" i="22"/>
  <c r="R197" i="22"/>
  <c r="M196" i="22"/>
  <c r="R196" i="22"/>
  <c r="M195" i="22"/>
  <c r="R195" i="22"/>
  <c r="M194" i="22"/>
  <c r="R194" i="22"/>
  <c r="M193" i="22"/>
  <c r="R193" i="22"/>
  <c r="M192" i="22"/>
  <c r="R192" i="22"/>
  <c r="M191" i="22"/>
  <c r="R191" i="22"/>
  <c r="M190" i="22"/>
  <c r="R190" i="22"/>
  <c r="M189" i="22"/>
  <c r="R189" i="22"/>
  <c r="M188" i="22"/>
  <c r="R188" i="22"/>
  <c r="M175" i="22"/>
  <c r="R175" i="22"/>
  <c r="M174" i="22"/>
  <c r="R174" i="22"/>
  <c r="M173" i="22"/>
  <c r="R173" i="22"/>
  <c r="M172" i="22"/>
  <c r="R172" i="22"/>
  <c r="M171" i="22"/>
  <c r="R171" i="22"/>
  <c r="M170" i="22"/>
  <c r="R170" i="22"/>
  <c r="M169" i="22"/>
  <c r="R169" i="22"/>
  <c r="M168" i="22"/>
  <c r="R168" i="22"/>
  <c r="M167" i="22"/>
  <c r="R167" i="22"/>
  <c r="M166" i="22"/>
  <c r="R166" i="22"/>
  <c r="M165" i="22"/>
  <c r="M164" i="22"/>
  <c r="M163" i="22"/>
  <c r="M162" i="22"/>
  <c r="M161" i="22"/>
  <c r="R161" i="22"/>
  <c r="M160" i="22"/>
  <c r="R160" i="22"/>
  <c r="M159" i="22"/>
  <c r="R159" i="22"/>
  <c r="M158" i="22"/>
  <c r="R158" i="22"/>
  <c r="M157" i="22"/>
  <c r="R157" i="22"/>
  <c r="M156" i="22"/>
  <c r="R156" i="22"/>
  <c r="M155" i="22"/>
  <c r="R155" i="22"/>
  <c r="M154" i="22"/>
  <c r="R154" i="22"/>
  <c r="M153" i="22"/>
  <c r="R153" i="22"/>
  <c r="M152" i="22"/>
  <c r="R152" i="22"/>
  <c r="M151" i="22"/>
  <c r="R151" i="22"/>
  <c r="M150" i="22"/>
  <c r="R150" i="22"/>
  <c r="M149" i="22"/>
  <c r="R149" i="22"/>
  <c r="M148" i="22"/>
  <c r="R148" i="22"/>
  <c r="M147" i="22"/>
  <c r="R147" i="22"/>
  <c r="M146" i="22"/>
  <c r="R146" i="22"/>
  <c r="M145" i="22"/>
  <c r="R145" i="22"/>
  <c r="M144" i="22"/>
  <c r="R144" i="22"/>
  <c r="M143" i="22"/>
  <c r="R143" i="22"/>
  <c r="M142" i="22"/>
  <c r="R142" i="22"/>
  <c r="M141" i="22"/>
  <c r="R141" i="22"/>
  <c r="M140" i="22"/>
  <c r="R140" i="22"/>
  <c r="M139" i="22"/>
  <c r="R139" i="22"/>
  <c r="M138" i="22"/>
  <c r="R138" i="22"/>
  <c r="M137" i="22"/>
  <c r="R137" i="22"/>
  <c r="M136" i="22"/>
  <c r="R136" i="22"/>
  <c r="M135" i="22"/>
  <c r="R135" i="22"/>
  <c r="M134" i="22"/>
  <c r="R134" i="22"/>
  <c r="M133" i="22"/>
  <c r="R133" i="22"/>
  <c r="M132" i="22"/>
  <c r="R132" i="22"/>
  <c r="M131" i="22"/>
  <c r="R131" i="22"/>
  <c r="M130" i="22"/>
  <c r="R130" i="22"/>
  <c r="M129" i="22"/>
  <c r="R129" i="22"/>
  <c r="M128" i="22"/>
  <c r="R128" i="22"/>
  <c r="M127" i="22"/>
  <c r="R127" i="22"/>
  <c r="M126" i="22"/>
  <c r="R126" i="22"/>
  <c r="M125" i="22"/>
  <c r="R125" i="22"/>
  <c r="M124" i="22"/>
  <c r="R124" i="22"/>
  <c r="M123" i="22"/>
  <c r="R123" i="22"/>
  <c r="M122" i="22"/>
  <c r="R122" i="22"/>
  <c r="M121" i="22"/>
  <c r="R121" i="22"/>
  <c r="M120" i="22"/>
  <c r="R120" i="22"/>
  <c r="M119" i="22"/>
  <c r="R119" i="22"/>
  <c r="M118" i="22"/>
  <c r="R118" i="22"/>
  <c r="M117" i="22"/>
  <c r="R117" i="22"/>
  <c r="M116" i="22"/>
  <c r="R116" i="22"/>
  <c r="M115" i="22"/>
  <c r="R115" i="22"/>
  <c r="M114" i="22"/>
  <c r="R114" i="22"/>
  <c r="M113" i="22"/>
  <c r="R113" i="22"/>
  <c r="M112" i="22"/>
  <c r="R112" i="22"/>
  <c r="M111" i="22"/>
  <c r="R111" i="22"/>
  <c r="M110" i="22"/>
  <c r="R110" i="22"/>
  <c r="M109" i="22"/>
  <c r="R109" i="22"/>
  <c r="M108" i="22"/>
  <c r="R108" i="22"/>
  <c r="M107" i="22"/>
  <c r="R107" i="22"/>
  <c r="M106" i="22"/>
  <c r="R106" i="22"/>
  <c r="M105" i="22"/>
  <c r="R105" i="22"/>
  <c r="M104" i="22"/>
  <c r="R104" i="22"/>
  <c r="M103" i="22"/>
  <c r="R103" i="22"/>
  <c r="M102" i="22"/>
  <c r="R102" i="22"/>
  <c r="M101" i="22"/>
  <c r="R101" i="22"/>
  <c r="M100" i="22"/>
  <c r="R100" i="22"/>
  <c r="M99" i="22"/>
  <c r="R99" i="22"/>
  <c r="M98" i="22"/>
  <c r="R98" i="22"/>
  <c r="M97" i="22"/>
  <c r="R97" i="22"/>
  <c r="M96" i="22"/>
  <c r="R96" i="22"/>
  <c r="M95" i="22"/>
  <c r="R95" i="22"/>
  <c r="M94" i="22"/>
  <c r="R94" i="22"/>
  <c r="M93" i="22"/>
  <c r="R93" i="22"/>
  <c r="M92" i="22"/>
  <c r="R92" i="22"/>
  <c r="M91" i="22"/>
  <c r="R91" i="22"/>
  <c r="M90" i="22"/>
  <c r="M89" i="22"/>
  <c r="M88" i="22"/>
  <c r="M87" i="22"/>
  <c r="M86" i="22"/>
  <c r="M85" i="22"/>
  <c r="M84" i="22"/>
  <c r="M83" i="22"/>
  <c r="M82" i="22"/>
  <c r="M81" i="22"/>
  <c r="M80" i="22"/>
  <c r="M79" i="22"/>
  <c r="M78" i="22"/>
  <c r="M77" i="22"/>
  <c r="M76" i="22"/>
  <c r="M75" i="22"/>
  <c r="M74" i="22"/>
  <c r="M73" i="22"/>
  <c r="M72" i="22"/>
  <c r="M71" i="22"/>
  <c r="M70" i="22"/>
  <c r="M69" i="22"/>
  <c r="M68" i="22"/>
  <c r="M67" i="22"/>
  <c r="M66" i="22"/>
  <c r="M65" i="22"/>
  <c r="M64" i="22"/>
  <c r="M63" i="22"/>
  <c r="M62" i="22"/>
  <c r="M61" i="22"/>
  <c r="M60" i="22"/>
  <c r="M59" i="22"/>
  <c r="M58" i="22"/>
  <c r="M57" i="22"/>
  <c r="M56" i="22"/>
  <c r="M55" i="22"/>
  <c r="M54" i="22"/>
  <c r="M53" i="22"/>
  <c r="M52" i="22"/>
  <c r="M51" i="22"/>
  <c r="M50" i="22"/>
  <c r="M49" i="22"/>
  <c r="M48" i="22"/>
  <c r="M47" i="22"/>
  <c r="M46" i="22"/>
  <c r="M45" i="22"/>
  <c r="M44" i="22"/>
  <c r="M43" i="22"/>
  <c r="M42" i="22"/>
  <c r="M41" i="22"/>
  <c r="R41" i="22"/>
  <c r="M40" i="22"/>
  <c r="R40" i="22"/>
  <c r="M39" i="22"/>
  <c r="R39" i="22"/>
  <c r="M38" i="22"/>
  <c r="R38" i="22"/>
  <c r="M37" i="22"/>
  <c r="R37" i="22"/>
  <c r="M36" i="22"/>
  <c r="R36" i="22"/>
  <c r="M35" i="22"/>
  <c r="R35" i="22"/>
  <c r="M34" i="22"/>
  <c r="R34" i="22"/>
  <c r="M33" i="22"/>
  <c r="R33" i="22"/>
  <c r="M32" i="22"/>
  <c r="R32" i="22"/>
  <c r="M31" i="22"/>
  <c r="R31" i="22"/>
  <c r="M30" i="22"/>
  <c r="R30" i="22"/>
  <c r="M29" i="22"/>
  <c r="R29" i="22"/>
  <c r="M28" i="22"/>
  <c r="R28" i="22"/>
  <c r="M27" i="22"/>
  <c r="M26" i="22"/>
  <c r="R26" i="22"/>
  <c r="M25" i="22"/>
  <c r="R25" i="22"/>
  <c r="M24" i="22"/>
  <c r="R24" i="22"/>
  <c r="M23" i="22"/>
  <c r="R23" i="22"/>
  <c r="M22" i="22"/>
  <c r="R22" i="22"/>
  <c r="M21" i="22"/>
  <c r="R21" i="22"/>
  <c r="M19" i="22"/>
  <c r="R19" i="22"/>
  <c r="M18" i="22"/>
  <c r="R18" i="22"/>
  <c r="M17" i="22"/>
  <c r="R17" i="22"/>
  <c r="M16" i="22"/>
  <c r="R16" i="22"/>
  <c r="M15" i="22"/>
  <c r="R15" i="22"/>
  <c r="M14" i="22"/>
  <c r="R14" i="22"/>
  <c r="M13" i="22"/>
  <c r="R13" i="22"/>
  <c r="M12" i="22"/>
  <c r="R12" i="22"/>
  <c r="M11" i="22"/>
  <c r="R11" i="22"/>
  <c r="M10" i="22"/>
  <c r="R10" i="22"/>
  <c r="M9" i="22"/>
  <c r="R9" i="22"/>
  <c r="M8" i="22"/>
  <c r="R8" i="22"/>
  <c r="M7" i="22"/>
  <c r="R7" i="22"/>
  <c r="M6" i="22"/>
  <c r="R6" i="22"/>
  <c r="M5" i="22"/>
  <c r="R5" i="22"/>
  <c r="M4" i="22"/>
  <c r="R4" i="22"/>
  <c r="M3" i="22"/>
  <c r="R3" i="22"/>
  <c r="M2" i="22"/>
  <c r="R2" i="22"/>
  <c r="Q2" i="22"/>
  <c r="Q2604" i="22"/>
  <c r="Q2603" i="22"/>
  <c r="Q2602" i="22"/>
  <c r="Q2601" i="22"/>
  <c r="Q2600" i="22"/>
  <c r="Q2599" i="22"/>
  <c r="Q2598" i="22"/>
  <c r="Q2597" i="22"/>
  <c r="Q2596" i="22"/>
  <c r="Q2595" i="22"/>
  <c r="Q2594" i="22"/>
  <c r="Q2593" i="22"/>
  <c r="Q2592" i="22"/>
  <c r="Q2591" i="22"/>
  <c r="Q2590" i="22"/>
  <c r="Q2589" i="22"/>
  <c r="Q2588" i="22"/>
  <c r="Q2587" i="22"/>
  <c r="Q2586" i="22"/>
  <c r="Q2585" i="22"/>
  <c r="Q2584" i="22"/>
  <c r="Q2583" i="22"/>
  <c r="Q2582" i="22"/>
  <c r="Q2581" i="22"/>
  <c r="Q2580" i="22"/>
  <c r="Q2579" i="22"/>
  <c r="Q2578" i="22"/>
  <c r="Q2577" i="22"/>
  <c r="Q2576" i="22"/>
  <c r="Q2575" i="22"/>
  <c r="Q2574" i="22"/>
  <c r="Q2573" i="22"/>
  <c r="Q2572" i="22"/>
  <c r="Q2571" i="22"/>
  <c r="Q2570" i="22"/>
  <c r="Q2569" i="22"/>
  <c r="Q2568" i="22"/>
  <c r="Q2567" i="22"/>
  <c r="Q2566" i="22"/>
  <c r="Q2565" i="22"/>
  <c r="Q2564" i="22"/>
  <c r="Q2563" i="22"/>
  <c r="Q2562" i="22"/>
  <c r="Q2561" i="22"/>
  <c r="Q2560" i="22"/>
  <c r="Q2559" i="22"/>
  <c r="Q2558" i="22"/>
  <c r="Q2557" i="22"/>
  <c r="Q2556" i="22"/>
  <c r="Q2555" i="22"/>
  <c r="Q2554" i="22"/>
  <c r="Q2553" i="22"/>
  <c r="Q2552" i="22"/>
  <c r="Q2551" i="22"/>
  <c r="Q2550" i="22"/>
  <c r="Q2549" i="22"/>
  <c r="Q2548" i="22"/>
  <c r="Q2547" i="22"/>
  <c r="Q2546" i="22"/>
  <c r="Q2545" i="22"/>
  <c r="Q2544" i="22"/>
  <c r="Q2543" i="22"/>
  <c r="Q2542" i="22"/>
  <c r="Q2541" i="22"/>
  <c r="Q2540" i="22"/>
  <c r="Q2539" i="22"/>
  <c r="Q2538" i="22"/>
  <c r="Q2537" i="22"/>
  <c r="Q2536" i="22"/>
  <c r="Q2535" i="22"/>
  <c r="Q2534" i="22"/>
  <c r="Q2533" i="22"/>
  <c r="Q2532" i="22"/>
  <c r="Q2531" i="22"/>
  <c r="Q2530" i="22"/>
  <c r="Q2529" i="22"/>
  <c r="Q2528" i="22"/>
  <c r="Q2527" i="22"/>
  <c r="Q2526" i="22"/>
  <c r="Q2525" i="22"/>
  <c r="Q2524" i="22"/>
  <c r="Q2523" i="22"/>
  <c r="Q2522" i="22"/>
  <c r="Q2521" i="22"/>
  <c r="Q2520" i="22"/>
  <c r="Q2519" i="22"/>
  <c r="Q2518" i="22"/>
  <c r="Q2517" i="22"/>
  <c r="Q2516" i="22"/>
  <c r="Q2515" i="22"/>
  <c r="Q2514" i="22"/>
  <c r="Q2513" i="22"/>
  <c r="Q2512" i="22"/>
  <c r="Q2511" i="22"/>
  <c r="Q2510" i="22"/>
  <c r="Q2509" i="22"/>
  <c r="Q2508" i="22"/>
  <c r="Q2507" i="22"/>
  <c r="Q2506" i="22"/>
  <c r="Q2505" i="22"/>
  <c r="Q2504" i="22"/>
  <c r="Q2503" i="22"/>
  <c r="Q2502" i="22"/>
  <c r="Q2501" i="22"/>
  <c r="Q2500" i="22"/>
  <c r="Q2499" i="22"/>
  <c r="Q2498" i="22"/>
  <c r="Q2497" i="22"/>
  <c r="Q2496" i="22"/>
  <c r="Q2495" i="22"/>
  <c r="Q2494" i="22"/>
  <c r="Q2493" i="22"/>
  <c r="Q2492" i="22"/>
  <c r="Q2491" i="22"/>
  <c r="Q2490" i="22"/>
  <c r="Q2487" i="22"/>
  <c r="Q2486" i="22"/>
  <c r="Q2485" i="22"/>
  <c r="Q2484" i="22"/>
  <c r="Q2483" i="22"/>
  <c r="Q2482" i="22"/>
  <c r="Q2481" i="22"/>
  <c r="Q2480" i="22"/>
  <c r="Q2479" i="22"/>
  <c r="Q2478" i="22"/>
  <c r="Q2477" i="22"/>
  <c r="Q2476" i="22"/>
  <c r="Q2475" i="22"/>
  <c r="Q2474" i="22"/>
  <c r="Q2473" i="22"/>
  <c r="Q2472" i="22"/>
  <c r="Q2471" i="22"/>
  <c r="Q2470" i="22"/>
  <c r="Q2469" i="22"/>
  <c r="Q2468" i="22"/>
  <c r="Q2467" i="22"/>
  <c r="Q2466" i="22"/>
  <c r="Q2465" i="22"/>
  <c r="Q2464" i="22"/>
  <c r="Q2463" i="22"/>
  <c r="Q2462" i="22"/>
  <c r="Q2461" i="22"/>
  <c r="Q2460" i="22"/>
  <c r="Q2459" i="22"/>
  <c r="Q2458" i="22"/>
  <c r="Q2457" i="22"/>
  <c r="Q2456" i="22"/>
  <c r="Q2455" i="22"/>
  <c r="Q2454" i="22"/>
  <c r="Q2453" i="22"/>
  <c r="Q2452" i="22"/>
  <c r="Q2451" i="22"/>
  <c r="Q2450" i="22"/>
  <c r="Q2449" i="22"/>
  <c r="Q2448" i="22"/>
  <c r="Q2447" i="22"/>
  <c r="Q2446" i="22"/>
  <c r="Q2445" i="22"/>
  <c r="Q2444" i="22"/>
  <c r="Q2443" i="22"/>
  <c r="Q2442" i="22"/>
  <c r="Q2441" i="22"/>
  <c r="Q2440" i="22"/>
  <c r="Q2439" i="22"/>
  <c r="Q2438" i="22"/>
  <c r="Q2437" i="22"/>
  <c r="Q2436" i="22"/>
  <c r="Q2435" i="22"/>
  <c r="Q2434" i="22"/>
  <c r="Q2433" i="22"/>
  <c r="Q2432" i="22"/>
  <c r="Q2431" i="22"/>
  <c r="Q2430" i="22"/>
  <c r="Q2429" i="22"/>
  <c r="Q2428" i="22"/>
  <c r="Q2427" i="22"/>
  <c r="Q2426" i="22"/>
  <c r="Q2425" i="22"/>
  <c r="Q2424" i="22"/>
  <c r="Q2423" i="22"/>
  <c r="Q2422" i="22"/>
  <c r="Q2421" i="22"/>
  <c r="Q2420" i="22"/>
  <c r="Q2419" i="22"/>
  <c r="Q2418" i="22"/>
  <c r="Q2417" i="22"/>
  <c r="Q2416" i="22"/>
  <c r="Q2415" i="22"/>
  <c r="Q2414" i="22"/>
  <c r="Q2413" i="22"/>
  <c r="Q2412" i="22"/>
  <c r="Q2411" i="22"/>
  <c r="Q2410" i="22"/>
  <c r="Q2409" i="22"/>
  <c r="Q2408" i="22"/>
  <c r="Q2407" i="22"/>
  <c r="Q2406" i="22"/>
  <c r="Q2405" i="22"/>
  <c r="Q2404" i="22"/>
  <c r="Q2403" i="22"/>
  <c r="Q2402" i="22"/>
  <c r="Q2401" i="22"/>
  <c r="Q2400" i="22"/>
  <c r="Q2399" i="22"/>
  <c r="Q2398" i="22"/>
  <c r="Q2397" i="22"/>
  <c r="Q2396" i="22"/>
  <c r="Q2395" i="22"/>
  <c r="Q2394" i="22"/>
  <c r="Q2393" i="22"/>
  <c r="Q2392" i="22"/>
  <c r="Q2391" i="22"/>
  <c r="Q2390" i="22"/>
  <c r="Q2389" i="22"/>
  <c r="Q2388" i="22"/>
  <c r="Q2387" i="22"/>
  <c r="Q2386" i="22"/>
  <c r="Q2385" i="22"/>
  <c r="Q2384" i="22"/>
  <c r="Q2383" i="22"/>
  <c r="Q2382" i="22"/>
  <c r="Q2381" i="22"/>
  <c r="Q2380" i="22"/>
  <c r="Q2379" i="22"/>
  <c r="Q2378" i="22"/>
  <c r="Q2377" i="22"/>
  <c r="Q2376" i="22"/>
  <c r="Q2375" i="22"/>
  <c r="Q2374" i="22"/>
  <c r="Q2373" i="22"/>
  <c r="Q2372" i="22"/>
  <c r="Q2371" i="22"/>
  <c r="Q2370" i="22"/>
  <c r="Q2369" i="22"/>
  <c r="Q2368" i="22"/>
  <c r="Q2367" i="22"/>
  <c r="Q2366" i="22"/>
  <c r="Q2365" i="22"/>
  <c r="Q2364" i="22"/>
  <c r="Q2363" i="22"/>
  <c r="Q2362" i="22"/>
  <c r="Q2361" i="22"/>
  <c r="Q2360" i="22"/>
  <c r="Q2359" i="22"/>
  <c r="Q2358" i="22"/>
  <c r="Q2357" i="22"/>
  <c r="Q2356" i="22"/>
  <c r="Q2355" i="22"/>
  <c r="Q2354" i="22"/>
  <c r="Q2353" i="22"/>
  <c r="Q2352" i="22"/>
  <c r="Q2351" i="22"/>
  <c r="Q2350" i="22"/>
  <c r="Q2349" i="22"/>
  <c r="Q2348" i="22"/>
  <c r="Q2347" i="22"/>
  <c r="Q2346" i="22"/>
  <c r="Q2345" i="22"/>
  <c r="Q2344" i="22"/>
  <c r="Q2343" i="22"/>
  <c r="Q2342" i="22"/>
  <c r="Q2341" i="22"/>
  <c r="Q2340" i="22"/>
  <c r="Q2339" i="22"/>
  <c r="Q2338" i="22"/>
  <c r="Q2337" i="22"/>
  <c r="Q2336" i="22"/>
  <c r="Q2335" i="22"/>
  <c r="Q2334" i="22"/>
  <c r="Q2333" i="22"/>
  <c r="Q2332" i="22"/>
  <c r="Q2331" i="22"/>
  <c r="Q2330" i="22"/>
  <c r="Q2329" i="22"/>
  <c r="Q2328" i="22"/>
  <c r="Q2327" i="22"/>
  <c r="Q2326" i="22"/>
  <c r="Q2325" i="22"/>
  <c r="Q2324" i="22"/>
  <c r="Q2323" i="22"/>
  <c r="Q2322" i="22"/>
  <c r="Q2321" i="22"/>
  <c r="Q2320" i="22"/>
  <c r="Q2319" i="22"/>
  <c r="Q2318" i="22"/>
  <c r="Q2317" i="22"/>
  <c r="Q2316" i="22"/>
  <c r="Q2315" i="22"/>
  <c r="Q2314" i="22"/>
  <c r="Q2313" i="22"/>
  <c r="Q2312" i="22"/>
  <c r="Q2311" i="22"/>
  <c r="Q2310" i="22"/>
  <c r="Q2309" i="22"/>
  <c r="Q2308" i="22"/>
  <c r="Q2307" i="22"/>
  <c r="Q2306" i="22"/>
  <c r="Q2305" i="22"/>
  <c r="Q1155" i="22"/>
  <c r="Q1154" i="22"/>
  <c r="Q1153" i="22"/>
  <c r="Q1152" i="22"/>
  <c r="Q1151" i="22"/>
  <c r="Q1150" i="22"/>
  <c r="Q1149" i="22"/>
  <c r="Q1148" i="22"/>
  <c r="Q1147" i="22"/>
  <c r="Q1146" i="22"/>
  <c r="Q1145" i="22"/>
  <c r="Q1144" i="22"/>
  <c r="Q1143" i="22"/>
  <c r="Q1142" i="22"/>
  <c r="Q1141" i="22"/>
  <c r="Q1140" i="22"/>
  <c r="Q1139" i="22"/>
  <c r="Q1138" i="22"/>
  <c r="Q1137" i="22"/>
  <c r="Q1136" i="22"/>
  <c r="Q1135" i="22"/>
  <c r="Q1134" i="22"/>
  <c r="Q1133" i="22"/>
  <c r="Q1132" i="22"/>
  <c r="Q1131" i="22"/>
  <c r="Q1130" i="22"/>
  <c r="Q1129" i="22"/>
  <c r="Q1128" i="22"/>
  <c r="Q1127" i="22"/>
  <c r="Q1126" i="22"/>
  <c r="Q1125" i="22"/>
  <c r="Q1124" i="22"/>
  <c r="Q1123" i="22"/>
  <c r="Q1122" i="22"/>
  <c r="Q1121" i="22"/>
  <c r="Q1120" i="22"/>
  <c r="Q1119" i="22"/>
  <c r="Q1118" i="22"/>
  <c r="Q1117" i="22"/>
  <c r="Q1116" i="22"/>
  <c r="Q1115" i="22"/>
  <c r="Q1114" i="22"/>
  <c r="Q1113" i="22"/>
  <c r="Q1112" i="22"/>
  <c r="Q1111" i="22"/>
  <c r="Q1110" i="22"/>
  <c r="Q1109" i="22"/>
  <c r="Q1108" i="22"/>
  <c r="Q1107" i="22"/>
  <c r="Q1106" i="22"/>
  <c r="Q1105" i="22"/>
  <c r="Q1104" i="22"/>
  <c r="Q1103" i="22"/>
  <c r="Q1102" i="22"/>
  <c r="Q1101" i="22"/>
  <c r="Q1100" i="22"/>
  <c r="Q1099" i="22"/>
  <c r="Q1098" i="22"/>
  <c r="Q1097" i="22"/>
  <c r="Q1096" i="22"/>
  <c r="Q1095" i="22"/>
  <c r="Q1094" i="22"/>
  <c r="Q1093" i="22"/>
  <c r="Q1092" i="22"/>
  <c r="Q1091" i="22"/>
  <c r="Q1090" i="22"/>
  <c r="Q1089" i="22"/>
  <c r="Q1088" i="22"/>
  <c r="Q1087" i="22"/>
  <c r="Q1086" i="22"/>
  <c r="Q1085" i="22"/>
  <c r="Q1084" i="22"/>
  <c r="Q1083" i="22"/>
  <c r="Q1082" i="22"/>
  <c r="Q1081" i="22"/>
  <c r="Q1080" i="22"/>
  <c r="Q1079" i="22"/>
  <c r="Q1078" i="22"/>
  <c r="Q1077" i="22"/>
  <c r="Q1076" i="22"/>
  <c r="Q1075" i="22"/>
  <c r="Q1074" i="22"/>
  <c r="Q1073" i="22"/>
  <c r="Q1072" i="22"/>
  <c r="Q1071" i="22"/>
  <c r="Q1070" i="22"/>
  <c r="Q1069" i="22"/>
  <c r="Q1068" i="22"/>
  <c r="Q1067" i="22"/>
  <c r="Q1066" i="22"/>
  <c r="Q1065" i="22"/>
  <c r="Q1064" i="22"/>
  <c r="Q1063" i="22"/>
  <c r="Q1062" i="22"/>
  <c r="Q1061" i="22"/>
  <c r="Q1060" i="22"/>
  <c r="Q1059" i="22"/>
  <c r="Q1058" i="22"/>
  <c r="Q1057" i="22"/>
  <c r="Q1056" i="22"/>
  <c r="Q1055" i="22"/>
  <c r="Q1054" i="22"/>
  <c r="Q1053" i="22"/>
  <c r="Q1052" i="22"/>
  <c r="Q1051" i="22"/>
  <c r="Q1050" i="22"/>
  <c r="Q1049" i="22"/>
  <c r="Q1048" i="22"/>
  <c r="Q1047" i="22"/>
  <c r="Q1046" i="22"/>
  <c r="Q1045" i="22"/>
  <c r="Q1044" i="22"/>
  <c r="Q1043" i="22"/>
  <c r="Q1042" i="22"/>
  <c r="Q1041" i="22"/>
  <c r="Q1040" i="22"/>
  <c r="Q1039" i="22"/>
  <c r="Q1038" i="22"/>
  <c r="Q1037" i="22"/>
  <c r="Q1036" i="22"/>
  <c r="Q1035" i="22"/>
  <c r="Q1034" i="22"/>
  <c r="Q1033" i="22"/>
  <c r="Q1032" i="22"/>
  <c r="Q1031" i="22"/>
  <c r="Q1030" i="22"/>
  <c r="Q1029" i="22"/>
  <c r="Q1028" i="22"/>
  <c r="Q1027" i="22"/>
  <c r="Q1026" i="22"/>
  <c r="Q1025" i="22"/>
  <c r="Q1024" i="22"/>
  <c r="Q1023" i="22"/>
  <c r="Q1022" i="22"/>
  <c r="Q1021" i="22"/>
  <c r="Q1020" i="22"/>
  <c r="Q1019" i="22"/>
  <c r="Q1018" i="22"/>
  <c r="Q1017" i="22"/>
  <c r="Q1016" i="22"/>
  <c r="Q1015" i="22"/>
  <c r="Q1014" i="22"/>
  <c r="Q1013" i="22"/>
  <c r="Q1012" i="22"/>
  <c r="Q1011" i="22"/>
  <c r="Q1010" i="22"/>
  <c r="Q1009" i="22"/>
  <c r="Q1008" i="22"/>
  <c r="Q1007" i="22"/>
  <c r="Q1006" i="22"/>
  <c r="Q1005" i="22"/>
  <c r="Q1004" i="22"/>
  <c r="Q1003" i="22"/>
  <c r="Q1002" i="22"/>
  <c r="Q1001" i="22"/>
  <c r="Q1000" i="22"/>
  <c r="Q999" i="22"/>
  <c r="Q998" i="22"/>
  <c r="Q997" i="22"/>
  <c r="Q996" i="22"/>
  <c r="Q995" i="22"/>
  <c r="Q994" i="22"/>
  <c r="Q993" i="22"/>
  <c r="Q992" i="22"/>
  <c r="Q991" i="22"/>
  <c r="Q990" i="22"/>
  <c r="Q989" i="22"/>
  <c r="Q988" i="22"/>
  <c r="Q987" i="22"/>
  <c r="Q986" i="22"/>
  <c r="Q985" i="22"/>
  <c r="Q984" i="22"/>
  <c r="Q983" i="22"/>
  <c r="Q982" i="22"/>
  <c r="Q981" i="22"/>
  <c r="Q980" i="22"/>
  <c r="Q979" i="22"/>
  <c r="Q978" i="22"/>
  <c r="Q977" i="22"/>
  <c r="Q976" i="22"/>
  <c r="Q975" i="22"/>
  <c r="Q974" i="22"/>
  <c r="Q973" i="22"/>
  <c r="Q972" i="22"/>
  <c r="Q971" i="22"/>
  <c r="Q970" i="22"/>
  <c r="Q969" i="22"/>
  <c r="Q968" i="22"/>
  <c r="Q967" i="22"/>
  <c r="Q966" i="22"/>
  <c r="Q965" i="22"/>
  <c r="Q964" i="22"/>
  <c r="Q963" i="22"/>
  <c r="Q962" i="22"/>
  <c r="Q961" i="22"/>
  <c r="Q960" i="22"/>
  <c r="Q959" i="22"/>
  <c r="Q958" i="22"/>
  <c r="Q957" i="22"/>
  <c r="Q956" i="22"/>
  <c r="Q955" i="22"/>
  <c r="Q954" i="22"/>
  <c r="Q953" i="22"/>
  <c r="Q952" i="22"/>
  <c r="Q951" i="22"/>
  <c r="Q950" i="22"/>
  <c r="Q949" i="22"/>
  <c r="Q948" i="22"/>
  <c r="Q947" i="22"/>
  <c r="Q946" i="22"/>
  <c r="Q945" i="22"/>
  <c r="Q944" i="22"/>
  <c r="Q943" i="22"/>
  <c r="Q942" i="22"/>
  <c r="Q941" i="22"/>
  <c r="Q940" i="22"/>
  <c r="Q939" i="22"/>
  <c r="Q938" i="22"/>
  <c r="Q937" i="22"/>
  <c r="Q936" i="22"/>
  <c r="Q935" i="22"/>
  <c r="Q934" i="22"/>
  <c r="Q933" i="22"/>
  <c r="Q932" i="22"/>
  <c r="Q931" i="22"/>
  <c r="Q930" i="22"/>
  <c r="Q929" i="22"/>
  <c r="Q928" i="22"/>
  <c r="Q927" i="22"/>
  <c r="Q926" i="22"/>
  <c r="Q925" i="22"/>
  <c r="Q924" i="22"/>
  <c r="Q923" i="22"/>
  <c r="Q922" i="22"/>
  <c r="Q921" i="22"/>
  <c r="Q920" i="22"/>
  <c r="Q919" i="22"/>
  <c r="Q918" i="22"/>
  <c r="Q917" i="22"/>
  <c r="Q916" i="22"/>
  <c r="Q915" i="22"/>
  <c r="Q914" i="22"/>
  <c r="Q913" i="22"/>
  <c r="Q912" i="22"/>
  <c r="Q911" i="22"/>
  <c r="Q910" i="22"/>
  <c r="Q909" i="22"/>
  <c r="Q908" i="22"/>
  <c r="Q907" i="22"/>
  <c r="Q906" i="22"/>
  <c r="Q905" i="22"/>
  <c r="Q904" i="22"/>
  <c r="Q903" i="22"/>
  <c r="Q902" i="22"/>
  <c r="Q901" i="22"/>
  <c r="Q900" i="22"/>
  <c r="Q899" i="22"/>
  <c r="Q898" i="22"/>
  <c r="Q897" i="22"/>
  <c r="Q896" i="22"/>
  <c r="Q895" i="22"/>
  <c r="Q894" i="22"/>
  <c r="Q893" i="22"/>
  <c r="Q892" i="22"/>
  <c r="Q891" i="22"/>
  <c r="Q890" i="22"/>
  <c r="Q889" i="22"/>
  <c r="Q888" i="22"/>
  <c r="Q887" i="22"/>
  <c r="Q886" i="22"/>
  <c r="Q885" i="22"/>
  <c r="Q884" i="22"/>
  <c r="Q883" i="22"/>
  <c r="Q882" i="22"/>
  <c r="Q881" i="22"/>
  <c r="Q880" i="22"/>
  <c r="Q879" i="22"/>
  <c r="Q878" i="22"/>
  <c r="Q877" i="22"/>
  <c r="Q876" i="22"/>
  <c r="Q875" i="22"/>
  <c r="Q874" i="22"/>
  <c r="Q873" i="22"/>
  <c r="Q872" i="22"/>
  <c r="Q871" i="22"/>
  <c r="Q870" i="22"/>
  <c r="Q869" i="22"/>
  <c r="Q868" i="22"/>
  <c r="Q867" i="22"/>
  <c r="Q866" i="22"/>
  <c r="Q865" i="22"/>
  <c r="Q864" i="22"/>
  <c r="Q863" i="22"/>
  <c r="Q862" i="22"/>
  <c r="Q861" i="22"/>
  <c r="Q860" i="22"/>
  <c r="Q859" i="22"/>
  <c r="Q858" i="22"/>
  <c r="Q857" i="22"/>
  <c r="Q856" i="22"/>
  <c r="Q855" i="22"/>
  <c r="Q854" i="22"/>
  <c r="Q853" i="22"/>
  <c r="Q852" i="22"/>
  <c r="Q851" i="22"/>
  <c r="Q850" i="22"/>
  <c r="Q849" i="22"/>
  <c r="Q848" i="22"/>
  <c r="Q847" i="22"/>
  <c r="Q846" i="22"/>
  <c r="Q845" i="22"/>
  <c r="Q844" i="22"/>
  <c r="Q843" i="22"/>
  <c r="Q842" i="22"/>
  <c r="Q841" i="22"/>
  <c r="Q840" i="22"/>
  <c r="Q839" i="22"/>
  <c r="Q838" i="22"/>
  <c r="Q837" i="22"/>
  <c r="Q836" i="22"/>
  <c r="Q835" i="22"/>
  <c r="Q834" i="22"/>
  <c r="Q833" i="22"/>
  <c r="Q832" i="22"/>
  <c r="Q831" i="22"/>
  <c r="Q830" i="22"/>
  <c r="Q829" i="22"/>
  <c r="Q828" i="22"/>
  <c r="Q827" i="22"/>
  <c r="Q826" i="22"/>
  <c r="Q825" i="22"/>
  <c r="Q824" i="22"/>
  <c r="Q823" i="22"/>
  <c r="Q822" i="22"/>
  <c r="Q821" i="22"/>
  <c r="Q820" i="22"/>
  <c r="Q819" i="22"/>
  <c r="Q818" i="22"/>
  <c r="Q817" i="22"/>
  <c r="Q816" i="22"/>
  <c r="Q815" i="22"/>
  <c r="Q814" i="22"/>
  <c r="Q813" i="22"/>
  <c r="Q812" i="22"/>
  <c r="Q811" i="22"/>
  <c r="Q810" i="22"/>
  <c r="Q809" i="22"/>
  <c r="Q808" i="22"/>
  <c r="Q807" i="22"/>
  <c r="Q806" i="22"/>
  <c r="Q805" i="22"/>
  <c r="Q804" i="22"/>
  <c r="Q803" i="22"/>
  <c r="Q802" i="22"/>
  <c r="Q801" i="22"/>
  <c r="Q800" i="22"/>
  <c r="Q799" i="22"/>
  <c r="Q798" i="22"/>
  <c r="Q797" i="22"/>
  <c r="Q796" i="22"/>
  <c r="Q795" i="22"/>
  <c r="Q794" i="22"/>
  <c r="Q793" i="22"/>
  <c r="Q792" i="22"/>
  <c r="Q791" i="22"/>
  <c r="Q790" i="22"/>
  <c r="Q789" i="22"/>
  <c r="Q788" i="22"/>
  <c r="Q787" i="22"/>
  <c r="Q786" i="22"/>
  <c r="Q785" i="22"/>
  <c r="Q784" i="22"/>
  <c r="Q783" i="22"/>
  <c r="Q782" i="22"/>
  <c r="Q781" i="22"/>
  <c r="Q780" i="22"/>
  <c r="Q779" i="22"/>
  <c r="Q778" i="22"/>
  <c r="Q777" i="22"/>
  <c r="Q776" i="22"/>
  <c r="Q775" i="22"/>
  <c r="Q774" i="22"/>
  <c r="Q773" i="22"/>
  <c r="Q772" i="22"/>
  <c r="Q771" i="22"/>
  <c r="Q770" i="22"/>
  <c r="Q769" i="22"/>
  <c r="Q768" i="22"/>
  <c r="Q767" i="22"/>
  <c r="Q766" i="22"/>
  <c r="Q765" i="22"/>
  <c r="Q764" i="22"/>
  <c r="Q763" i="22"/>
  <c r="Q762" i="22"/>
  <c r="Q761" i="22"/>
  <c r="Q760" i="22"/>
  <c r="Q759" i="22"/>
  <c r="Q758" i="22"/>
  <c r="Q757" i="22"/>
  <c r="Q756" i="22"/>
  <c r="Q755" i="22"/>
  <c r="Q754" i="22"/>
  <c r="Q753" i="22"/>
  <c r="Q752" i="22"/>
  <c r="Q751" i="22"/>
  <c r="Q750" i="22"/>
  <c r="Q749" i="22"/>
  <c r="Q748" i="22"/>
  <c r="Q747" i="22"/>
  <c r="Q746" i="22"/>
  <c r="Q745" i="22"/>
  <c r="Q744" i="22"/>
  <c r="Q743" i="22"/>
  <c r="Q742" i="22"/>
  <c r="Q741" i="22"/>
  <c r="Q740" i="22"/>
  <c r="Q739" i="22"/>
  <c r="Q738" i="22"/>
  <c r="Q737" i="22"/>
  <c r="Q736" i="22"/>
  <c r="Q735" i="22"/>
  <c r="Q734" i="22"/>
  <c r="Q733" i="22"/>
  <c r="Q732" i="22"/>
  <c r="Q731" i="22"/>
  <c r="Q730" i="22"/>
  <c r="Q729" i="22"/>
  <c r="Q728" i="22"/>
  <c r="Q727" i="22"/>
  <c r="Q726" i="22"/>
  <c r="Q725" i="22"/>
  <c r="Q724" i="22"/>
  <c r="Q723" i="22"/>
  <c r="Q722" i="22"/>
  <c r="Q721" i="22"/>
  <c r="Q720" i="22"/>
  <c r="Q719" i="22"/>
  <c r="Q718" i="22"/>
  <c r="Q717" i="22"/>
  <c r="Q716" i="22"/>
  <c r="Q715" i="22"/>
  <c r="Q714" i="22"/>
  <c r="Q713" i="22"/>
  <c r="Q712" i="22"/>
  <c r="Q711" i="22"/>
  <c r="Q710" i="22"/>
  <c r="Q709" i="22"/>
  <c r="Q708" i="22"/>
  <c r="Q707" i="22"/>
  <c r="Q706" i="22"/>
  <c r="Q705" i="22"/>
  <c r="Q704" i="22"/>
  <c r="Q703" i="22"/>
  <c r="Q702" i="22"/>
  <c r="Q701" i="22"/>
  <c r="Q700" i="22"/>
  <c r="Q699" i="22"/>
  <c r="Q698" i="22"/>
  <c r="Q697" i="22"/>
  <c r="Q696" i="22"/>
  <c r="Q695" i="22"/>
  <c r="Q694" i="22"/>
  <c r="Q693" i="22"/>
  <c r="Q692" i="22"/>
  <c r="Q691" i="22"/>
  <c r="Q690" i="22"/>
  <c r="Q689" i="22"/>
  <c r="Q688" i="22"/>
  <c r="Q687" i="22"/>
  <c r="Q686" i="22"/>
  <c r="Q685" i="22"/>
  <c r="Q684" i="22"/>
  <c r="Q683" i="22"/>
  <c r="Q682" i="22"/>
  <c r="Q681" i="22"/>
  <c r="Q680" i="22"/>
  <c r="Q679" i="22"/>
  <c r="Q678" i="22"/>
  <c r="Q677" i="22"/>
  <c r="Q676" i="22"/>
  <c r="Q675" i="22"/>
  <c r="Q674" i="22"/>
  <c r="Q673" i="22"/>
  <c r="Q672" i="22"/>
  <c r="Q671" i="22"/>
  <c r="Q670" i="22"/>
  <c r="Q669" i="22"/>
  <c r="Q664" i="22"/>
  <c r="Q663" i="22"/>
  <c r="Q662" i="22"/>
  <c r="Q661" i="22"/>
  <c r="Q660" i="22"/>
  <c r="Q659" i="22"/>
  <c r="Q658" i="22"/>
  <c r="Q657" i="22"/>
  <c r="Q656" i="22"/>
  <c r="Q655" i="22"/>
  <c r="Q654" i="22"/>
  <c r="Q653" i="22"/>
  <c r="Q652" i="22"/>
  <c r="Q651" i="22"/>
  <c r="Q650" i="22"/>
  <c r="Q649" i="22"/>
  <c r="Q648" i="22"/>
  <c r="Q647" i="22"/>
  <c r="Q646" i="22"/>
  <c r="Q645" i="22"/>
  <c r="Q644" i="22"/>
  <c r="Q643" i="22"/>
  <c r="Q642" i="22"/>
  <c r="Q641" i="22"/>
  <c r="Q640" i="22"/>
  <c r="Q639" i="22"/>
  <c r="Q638" i="22"/>
  <c r="Q637" i="22"/>
  <c r="Q636" i="22"/>
  <c r="Q635" i="22"/>
  <c r="Q634" i="22"/>
  <c r="Q633" i="22"/>
  <c r="Q632" i="22"/>
  <c r="Q631" i="22"/>
  <c r="Q630" i="22"/>
  <c r="Q629" i="22"/>
  <c r="Q628" i="22"/>
  <c r="Q627" i="22"/>
  <c r="Q626" i="22"/>
  <c r="Q625" i="22"/>
  <c r="Q624" i="22"/>
  <c r="Q623" i="22"/>
  <c r="Q622" i="22"/>
  <c r="Q621" i="22"/>
  <c r="Q620" i="22"/>
  <c r="Q619" i="22"/>
  <c r="Q618" i="22"/>
  <c r="Q617" i="22"/>
  <c r="Q616" i="22"/>
  <c r="Q615" i="22"/>
  <c r="Q614" i="22"/>
  <c r="Q613" i="22"/>
  <c r="Q612" i="22"/>
  <c r="Q611" i="22"/>
  <c r="Q610" i="22"/>
  <c r="Q609" i="22"/>
  <c r="Q608" i="22"/>
  <c r="Q607" i="22"/>
  <c r="Q606" i="22"/>
  <c r="Q605" i="22"/>
  <c r="Q604" i="22"/>
  <c r="Q603" i="22"/>
  <c r="Q602" i="22"/>
  <c r="Q601" i="22"/>
  <c r="Q600" i="22"/>
  <c r="Q599" i="22"/>
  <c r="Q598" i="22"/>
  <c r="Q597" i="22"/>
  <c r="Q596" i="22"/>
  <c r="Q595" i="22"/>
  <c r="Q594" i="22"/>
  <c r="Q593" i="22"/>
  <c r="Q592" i="22"/>
  <c r="Q591" i="22"/>
  <c r="Q590" i="22"/>
  <c r="Q589" i="22"/>
  <c r="Q588" i="22"/>
  <c r="Q587" i="22"/>
  <c r="Q586" i="22"/>
  <c r="Q585" i="22"/>
  <c r="Q584" i="22"/>
  <c r="Q583" i="22"/>
  <c r="Q582" i="22"/>
  <c r="Q581" i="22"/>
  <c r="Q580" i="22"/>
  <c r="Q579" i="22"/>
  <c r="Q578" i="22"/>
  <c r="Q577" i="22"/>
  <c r="Q576" i="22"/>
  <c r="Q575" i="22"/>
  <c r="Q574" i="22"/>
  <c r="Q573" i="22"/>
  <c r="Q572" i="22"/>
  <c r="Q571" i="22"/>
  <c r="Q570" i="22"/>
  <c r="Q569" i="22"/>
  <c r="Q568" i="22"/>
  <c r="Q567" i="22"/>
  <c r="Q566" i="22"/>
  <c r="Q565" i="22"/>
  <c r="Q564" i="22"/>
  <c r="Q563" i="22"/>
  <c r="Q562" i="22"/>
  <c r="Q561" i="22"/>
  <c r="Q560" i="22"/>
  <c r="Q559" i="22"/>
  <c r="Q558" i="22"/>
  <c r="Q557" i="22"/>
  <c r="Q556" i="22"/>
  <c r="Q555" i="22"/>
  <c r="Q554" i="22"/>
  <c r="Q553" i="22"/>
  <c r="Q552" i="22"/>
  <c r="Q551" i="22"/>
  <c r="Q550" i="22"/>
  <c r="Q549" i="22"/>
  <c r="Q548" i="22"/>
  <c r="Q547" i="22"/>
  <c r="Q546" i="22"/>
  <c r="Q545" i="22"/>
  <c r="Q544" i="22"/>
  <c r="Q543" i="22"/>
  <c r="Q542" i="22"/>
  <c r="Q541" i="22"/>
  <c r="Q540" i="22"/>
  <c r="Q539" i="22"/>
  <c r="Q538" i="22"/>
  <c r="Q537" i="22"/>
  <c r="Q536" i="22"/>
  <c r="Q535" i="22"/>
  <c r="Q534" i="22"/>
  <c r="Q533" i="22"/>
  <c r="Q532" i="22"/>
  <c r="Q531" i="22"/>
  <c r="Q530" i="22"/>
  <c r="Q529" i="22"/>
  <c r="Q528" i="22"/>
  <c r="Q527" i="22"/>
  <c r="Q526" i="22"/>
  <c r="Q525" i="22"/>
  <c r="Q524" i="22"/>
  <c r="Q523" i="22"/>
  <c r="Q522" i="22"/>
  <c r="Q521" i="22"/>
  <c r="Q520" i="22"/>
  <c r="Q519" i="22"/>
  <c r="Q518" i="22"/>
  <c r="Q517" i="22"/>
  <c r="Q516" i="22"/>
  <c r="Q515" i="22"/>
  <c r="Q514" i="22"/>
  <c r="Q513" i="22"/>
  <c r="Q512" i="22"/>
  <c r="Q511" i="22"/>
  <c r="Q510" i="22"/>
  <c r="Q509" i="22"/>
  <c r="Q508" i="22"/>
  <c r="Q507" i="22"/>
  <c r="Q506" i="22"/>
  <c r="Q505" i="22"/>
  <c r="Q504" i="22"/>
  <c r="Q503" i="22"/>
  <c r="Q502" i="22"/>
  <c r="Q501" i="22"/>
  <c r="Q500" i="22"/>
  <c r="Q499" i="22"/>
  <c r="Q498" i="22"/>
  <c r="Q497" i="22"/>
  <c r="Q496" i="22"/>
  <c r="Q495" i="22"/>
  <c r="Q494" i="22"/>
  <c r="Q493" i="22"/>
  <c r="Q492" i="22"/>
  <c r="Q491" i="22"/>
  <c r="Q490" i="22"/>
  <c r="Q489" i="22"/>
  <c r="Q488" i="22"/>
  <c r="Q487" i="22"/>
  <c r="Q486" i="22"/>
  <c r="Q485" i="22"/>
  <c r="Q484" i="22"/>
  <c r="Q483" i="22"/>
  <c r="Q482" i="22"/>
  <c r="Q481" i="22"/>
  <c r="Q480" i="22"/>
  <c r="Q479" i="22"/>
  <c r="Q478" i="22"/>
  <c r="Q477" i="22"/>
  <c r="Q476" i="22"/>
  <c r="Q475" i="22"/>
  <c r="Q474" i="22"/>
  <c r="Q473" i="22"/>
  <c r="Q472" i="22"/>
  <c r="Q471" i="22"/>
  <c r="Q470" i="22"/>
  <c r="Q469" i="22"/>
  <c r="Q468" i="22"/>
  <c r="Q467" i="22"/>
  <c r="Q466" i="22"/>
  <c r="Q465" i="22"/>
  <c r="Q464" i="22"/>
  <c r="Q463" i="22"/>
  <c r="Q462" i="22"/>
  <c r="Q461" i="22"/>
  <c r="Q460" i="22"/>
  <c r="Q459" i="22"/>
  <c r="Q458" i="22"/>
  <c r="Q457" i="22"/>
  <c r="Q456" i="22"/>
  <c r="Q455" i="22"/>
  <c r="Q454" i="22"/>
  <c r="Q453" i="22"/>
  <c r="Q452" i="22"/>
  <c r="Q451" i="22"/>
  <c r="Q450" i="22"/>
  <c r="Q449" i="22"/>
  <c r="Q448" i="22"/>
  <c r="Q447" i="22"/>
  <c r="Q446" i="22"/>
  <c r="Q445" i="22"/>
  <c r="Q444" i="22"/>
  <c r="Q443" i="22"/>
  <c r="Q442" i="22"/>
  <c r="Q441" i="22"/>
  <c r="Q440" i="22"/>
  <c r="Q439" i="22"/>
  <c r="Q438" i="22"/>
  <c r="Q437" i="22"/>
  <c r="Q436" i="22"/>
  <c r="Q435" i="22"/>
  <c r="Q434" i="22"/>
  <c r="Q433" i="22"/>
  <c r="Q432" i="22"/>
  <c r="Q431" i="22"/>
  <c r="Q430" i="22"/>
  <c r="Q429" i="22"/>
  <c r="Q428" i="22"/>
  <c r="Q426" i="22"/>
  <c r="Q425" i="22"/>
  <c r="Q424" i="22"/>
  <c r="Q423" i="22"/>
  <c r="Q422" i="22"/>
  <c r="Q421" i="22"/>
  <c r="Q420" i="22"/>
  <c r="Q419" i="22"/>
  <c r="Q418" i="22"/>
  <c r="Q417" i="22"/>
  <c r="Q416" i="22"/>
  <c r="Q415" i="22"/>
  <c r="Q414" i="22"/>
  <c r="Q413" i="22"/>
  <c r="Q412" i="22"/>
  <c r="Q411" i="22"/>
  <c r="Q410" i="22"/>
  <c r="Q409" i="22"/>
  <c r="Q408" i="22"/>
  <c r="Q407" i="22"/>
  <c r="Q406" i="22"/>
  <c r="Q405" i="22"/>
  <c r="Q404" i="22"/>
  <c r="Q403" i="22"/>
  <c r="Q402" i="22"/>
  <c r="Q401" i="22"/>
  <c r="Q400" i="22"/>
  <c r="Q399" i="22"/>
  <c r="Q398" i="22"/>
  <c r="Q397" i="22"/>
  <c r="Q396" i="22"/>
  <c r="Q395" i="22"/>
  <c r="Q394" i="22"/>
  <c r="Q393" i="22"/>
  <c r="Q392" i="22"/>
  <c r="Q391" i="22"/>
  <c r="Q390" i="22"/>
  <c r="Q389" i="22"/>
  <c r="Q388" i="22"/>
  <c r="Q387" i="22"/>
  <c r="Q386" i="22"/>
  <c r="Q385" i="22"/>
  <c r="Q384" i="22"/>
  <c r="Q383" i="22"/>
  <c r="Q382" i="22"/>
  <c r="Q381" i="22"/>
  <c r="Q380" i="22"/>
  <c r="Q379" i="22"/>
  <c r="Q378" i="22"/>
  <c r="Q377" i="22"/>
  <c r="Q376" i="22"/>
  <c r="Q375" i="22"/>
  <c r="Q374" i="22"/>
  <c r="Q373" i="22"/>
  <c r="Q372" i="22"/>
  <c r="Q371" i="22"/>
  <c r="Q370" i="22"/>
  <c r="Q369" i="22"/>
  <c r="Q368" i="22"/>
  <c r="Q367" i="22"/>
  <c r="Q366" i="22"/>
  <c r="Q365" i="22"/>
  <c r="Q364" i="22"/>
  <c r="Q363" i="22"/>
  <c r="Q362" i="22"/>
  <c r="Q361" i="22"/>
  <c r="Q360" i="22"/>
  <c r="Q359" i="22"/>
  <c r="Q358" i="22"/>
  <c r="Q357" i="22"/>
  <c r="Q356" i="22"/>
  <c r="Q355" i="22"/>
  <c r="Q354" i="22"/>
  <c r="Q353" i="22"/>
  <c r="Q352" i="22"/>
  <c r="Q351" i="22"/>
  <c r="Q350" i="22"/>
  <c r="Q349" i="22"/>
  <c r="Q348" i="22"/>
  <c r="Q347" i="22"/>
  <c r="Q346" i="22"/>
  <c r="Q345" i="22"/>
  <c r="Q344" i="22"/>
  <c r="Q343" i="22"/>
  <c r="Q342" i="22"/>
  <c r="Q341" i="22"/>
  <c r="Q340" i="22"/>
  <c r="Q339" i="22"/>
  <c r="Q338" i="22"/>
  <c r="Q337" i="22"/>
  <c r="Q336" i="22"/>
  <c r="Q335" i="22"/>
  <c r="Q334" i="22"/>
  <c r="Q333" i="22"/>
  <c r="Q332" i="22"/>
  <c r="Q331" i="22"/>
  <c r="Q330" i="22"/>
  <c r="Q329" i="22"/>
  <c r="Q328" i="22"/>
  <c r="Q327" i="22"/>
  <c r="Q326" i="22"/>
  <c r="Q325" i="22"/>
  <c r="Q324" i="22"/>
  <c r="Q323" i="22"/>
  <c r="Q322" i="22"/>
  <c r="Q321" i="22"/>
  <c r="Q320" i="22"/>
  <c r="Q319" i="22"/>
  <c r="Q318" i="22"/>
  <c r="Q317" i="22"/>
  <c r="Q316" i="22"/>
  <c r="Q315" i="22"/>
  <c r="Q314" i="22"/>
  <c r="Q313" i="22"/>
  <c r="Q312" i="22"/>
  <c r="Q311" i="22"/>
  <c r="Q310" i="22"/>
  <c r="Q309" i="22"/>
  <c r="Q308" i="22"/>
  <c r="Q307" i="22"/>
  <c r="Q306" i="22"/>
  <c r="Q305" i="22"/>
  <c r="Q304" i="22"/>
  <c r="Q303" i="22"/>
  <c r="Q302" i="22"/>
  <c r="Q301" i="22"/>
  <c r="Q300" i="22"/>
  <c r="Q299" i="22"/>
  <c r="Q298" i="22"/>
  <c r="Q297" i="22"/>
  <c r="Q296" i="22"/>
  <c r="Q295" i="22"/>
  <c r="Q294" i="22"/>
  <c r="Q293" i="22"/>
  <c r="Q292" i="22"/>
  <c r="Q291" i="22"/>
  <c r="Q290" i="22"/>
  <c r="Q289" i="22"/>
  <c r="Q288" i="22"/>
  <c r="Q287" i="22"/>
  <c r="Q286" i="22"/>
  <c r="Q285" i="22"/>
  <c r="Q284" i="22"/>
  <c r="Q283" i="22"/>
  <c r="Q282" i="22"/>
  <c r="Q281" i="22"/>
  <c r="Q280" i="22"/>
  <c r="Q279" i="22"/>
  <c r="Q278" i="22"/>
  <c r="Q277" i="22"/>
  <c r="Q276" i="22"/>
  <c r="Q275" i="22"/>
  <c r="Q274" i="22"/>
  <c r="Q273" i="22"/>
  <c r="Q272" i="22"/>
  <c r="Q271" i="22"/>
  <c r="Q270" i="22"/>
  <c r="Q269" i="22"/>
  <c r="Q268" i="22"/>
  <c r="Q267" i="22"/>
  <c r="Q266" i="22"/>
  <c r="Q265" i="22"/>
  <c r="Q264" i="22"/>
  <c r="Q263" i="22"/>
  <c r="Q262" i="22"/>
  <c r="Q261" i="22"/>
  <c r="Q260" i="22"/>
  <c r="Q259" i="22"/>
  <c r="Q258" i="22"/>
  <c r="Q257" i="22"/>
  <c r="Q256" i="22"/>
  <c r="Q255" i="22"/>
  <c r="Q254" i="22"/>
  <c r="Q253" i="22"/>
  <c r="Q252" i="22"/>
  <c r="Q251" i="22"/>
  <c r="Q250" i="22"/>
  <c r="Q249" i="22"/>
  <c r="Q248" i="22"/>
  <c r="Q247" i="22"/>
  <c r="Q246" i="22"/>
  <c r="Q245" i="22"/>
  <c r="Q244" i="22"/>
  <c r="Q243" i="22"/>
  <c r="Q242" i="22"/>
  <c r="Q241" i="22"/>
  <c r="Q240" i="22"/>
  <c r="Q239" i="22"/>
  <c r="Q238" i="22"/>
  <c r="Q237" i="22"/>
  <c r="Q236" i="22"/>
  <c r="Q235" i="22"/>
  <c r="Q234" i="22"/>
  <c r="Q233" i="22"/>
  <c r="Q232" i="22"/>
  <c r="Q231" i="22"/>
  <c r="Q230" i="22"/>
  <c r="Q229" i="22"/>
  <c r="Q228" i="22"/>
  <c r="Q227" i="22"/>
  <c r="Q226" i="22"/>
  <c r="Q225" i="22"/>
  <c r="Q224" i="22"/>
  <c r="Q223" i="22"/>
  <c r="Q222" i="22"/>
  <c r="Q221" i="22"/>
  <c r="Q220" i="22"/>
  <c r="Q219" i="22"/>
  <c r="Q218" i="22"/>
  <c r="Q217" i="22"/>
  <c r="Q216" i="22"/>
  <c r="Q215" i="22"/>
  <c r="Q214" i="22"/>
  <c r="Q213" i="22"/>
  <c r="Q212" i="22"/>
  <c r="Q211" i="22"/>
  <c r="Q210" i="22"/>
  <c r="Q209" i="22"/>
  <c r="Q208" i="22"/>
  <c r="Q207" i="22"/>
  <c r="Q206" i="22"/>
  <c r="Q205" i="22"/>
  <c r="Q204" i="22"/>
  <c r="Q203" i="22"/>
  <c r="Q202" i="22"/>
  <c r="Q201" i="22"/>
  <c r="Q200" i="22"/>
  <c r="Q199" i="22"/>
  <c r="Q198" i="22"/>
  <c r="Q197" i="22"/>
  <c r="Q196" i="22"/>
  <c r="Q195" i="22"/>
  <c r="Q194" i="22"/>
  <c r="Q193" i="22"/>
  <c r="Q192" i="22"/>
  <c r="Q191" i="22"/>
  <c r="Q190" i="22"/>
  <c r="Q189" i="22"/>
  <c r="Q188" i="22"/>
  <c r="Q175" i="22"/>
  <c r="Q174" i="22"/>
  <c r="Q173" i="22"/>
  <c r="Q172" i="22"/>
  <c r="Q171" i="22"/>
  <c r="Q170" i="22"/>
  <c r="Q169" i="22"/>
  <c r="Q168" i="22"/>
  <c r="Q167" i="22"/>
  <c r="Q166" i="22"/>
  <c r="Q165" i="22"/>
  <c r="Q164" i="22"/>
  <c r="Q163" i="22"/>
  <c r="Q162" i="22"/>
  <c r="Q161" i="22"/>
  <c r="Q160" i="22"/>
  <c r="Q159" i="22"/>
  <c r="Q158" i="22"/>
  <c r="Q157" i="22"/>
  <c r="Q156" i="22"/>
  <c r="Q155" i="22"/>
  <c r="Q154" i="22"/>
  <c r="Q153" i="22"/>
  <c r="Q152" i="22"/>
  <c r="Q151" i="22"/>
  <c r="Q150" i="22"/>
  <c r="Q149" i="22"/>
  <c r="Q148" i="22"/>
  <c r="Q147" i="22"/>
  <c r="Q146" i="22"/>
  <c r="Q145" i="22"/>
  <c r="Q144" i="22"/>
  <c r="Q143" i="22"/>
  <c r="Q142" i="22"/>
  <c r="Q141" i="22"/>
  <c r="Q140" i="22"/>
  <c r="Q139" i="22"/>
  <c r="Q138" i="22"/>
  <c r="Q137" i="22"/>
  <c r="Q136" i="22"/>
  <c r="Q135" i="22"/>
  <c r="Q134" i="22"/>
  <c r="Q133" i="22"/>
  <c r="Q132" i="22"/>
  <c r="Q131" i="22"/>
  <c r="Q130" i="22"/>
  <c r="Q129" i="22"/>
  <c r="Q128" i="22"/>
  <c r="Q127" i="22"/>
  <c r="Q126" i="22"/>
  <c r="Q125" i="22"/>
  <c r="Q124" i="22"/>
  <c r="Q123" i="22"/>
  <c r="Q122" i="22"/>
  <c r="Q121" i="22"/>
  <c r="Q120" i="22"/>
  <c r="Q119" i="22"/>
  <c r="Q118" i="22"/>
  <c r="Q117" i="22"/>
  <c r="Q116" i="22"/>
  <c r="Q115" i="22"/>
  <c r="Q114" i="22"/>
  <c r="Q113" i="22"/>
  <c r="Q112" i="22"/>
  <c r="Q111" i="22"/>
  <c r="Q110" i="22"/>
  <c r="Q109" i="22"/>
  <c r="Q108" i="22"/>
  <c r="Q107" i="22"/>
  <c r="Q106" i="22"/>
  <c r="Q105" i="22"/>
  <c r="Q104" i="22"/>
  <c r="Q103" i="22"/>
  <c r="Q102" i="22"/>
  <c r="Q101" i="22"/>
  <c r="Q100" i="22"/>
  <c r="Q99" i="22"/>
  <c r="Q98" i="22"/>
  <c r="Q97" i="22"/>
  <c r="Q96" i="22"/>
  <c r="Q95" i="22"/>
  <c r="Q94" i="22"/>
  <c r="Q93" i="22"/>
  <c r="Q92" i="22"/>
  <c r="Q91" i="22"/>
  <c r="Q90" i="22"/>
  <c r="Q89" i="22"/>
  <c r="Q88" i="22"/>
  <c r="Q87" i="22"/>
  <c r="Q86" i="22"/>
  <c r="Q85" i="22"/>
  <c r="Q84" i="22"/>
  <c r="Q83" i="22"/>
  <c r="Q82" i="22"/>
  <c r="Q81" i="22"/>
  <c r="Q80" i="22"/>
  <c r="Q79" i="22"/>
  <c r="Q78" i="22"/>
  <c r="Q77" i="22"/>
  <c r="Q76" i="22"/>
  <c r="Q75" i="22"/>
  <c r="Q74" i="22"/>
  <c r="Q73" i="22"/>
  <c r="Q72" i="22"/>
  <c r="Q71" i="22"/>
  <c r="Q70" i="22"/>
  <c r="Q69" i="22"/>
  <c r="Q68" i="22"/>
  <c r="Q67" i="22"/>
  <c r="Q66" i="22"/>
  <c r="Q65" i="22"/>
  <c r="Q64" i="22"/>
  <c r="Q63" i="22"/>
  <c r="Q62" i="22"/>
  <c r="Q61" i="22"/>
  <c r="Q60" i="22"/>
  <c r="Q59" i="22"/>
  <c r="Q58" i="22"/>
  <c r="Q57" i="22"/>
  <c r="Q56" i="22"/>
  <c r="Q55" i="22"/>
  <c r="Q54" i="22"/>
  <c r="Q53" i="22"/>
  <c r="Q52" i="22"/>
  <c r="Q51" i="22"/>
  <c r="Q50" i="22"/>
  <c r="Q49" i="22"/>
  <c r="Q48" i="22"/>
  <c r="Q47" i="22"/>
  <c r="Q46" i="22"/>
  <c r="Q45" i="22"/>
  <c r="Q44" i="22"/>
  <c r="Q43" i="22"/>
  <c r="Q42" i="22"/>
  <c r="Q41" i="22"/>
  <c r="Q40" i="22"/>
  <c r="Q39" i="22"/>
  <c r="Q38" i="22"/>
  <c r="Q37" i="22"/>
  <c r="Q36" i="22"/>
  <c r="Q35" i="22"/>
  <c r="Q34" i="22"/>
  <c r="Q33" i="22"/>
  <c r="Q32" i="22"/>
  <c r="Q31" i="22"/>
  <c r="Q30" i="22"/>
  <c r="Q29" i="22"/>
  <c r="Q28" i="22"/>
  <c r="Q27" i="22"/>
  <c r="Q26" i="22"/>
  <c r="Q25" i="22"/>
  <c r="Q24" i="22"/>
  <c r="Q23" i="22"/>
  <c r="Q22" i="22"/>
  <c r="Q21" i="22"/>
  <c r="Q19" i="22"/>
  <c r="Q18" i="22"/>
  <c r="Q17" i="22"/>
  <c r="Q16" i="22"/>
  <c r="Q15" i="22"/>
  <c r="Q14" i="22"/>
  <c r="Q13" i="22"/>
  <c r="Q12" i="22"/>
  <c r="Q11" i="22"/>
  <c r="Q10" i="22"/>
  <c r="Q9" i="22"/>
  <c r="Q8" i="22"/>
  <c r="Q7" i="22"/>
  <c r="Q6" i="22"/>
  <c r="Q5" i="22"/>
  <c r="Q4" i="22"/>
  <c r="Q3" i="22"/>
  <c r="M2304" i="22"/>
  <c r="M2303" i="22"/>
  <c r="M2302" i="22"/>
  <c r="M2301" i="22"/>
  <c r="M2300" i="22"/>
  <c r="M2299" i="22"/>
  <c r="M2298" i="22"/>
  <c r="M2297" i="22"/>
  <c r="M2296" i="22"/>
  <c r="M2295" i="22"/>
  <c r="M2294" i="22"/>
  <c r="M2293" i="22"/>
  <c r="M2292" i="22"/>
  <c r="M2291" i="22"/>
  <c r="M2290" i="22"/>
  <c r="M2289" i="22"/>
  <c r="M2288" i="22"/>
  <c r="M2287" i="22"/>
  <c r="M2286" i="22"/>
  <c r="M2285" i="22"/>
  <c r="M2284" i="22"/>
  <c r="M2283" i="22"/>
  <c r="M2282" i="22"/>
  <c r="M2281" i="22"/>
  <c r="M2280" i="22"/>
  <c r="M2279" i="22"/>
  <c r="M2278" i="22"/>
  <c r="M2277" i="22"/>
  <c r="M2276" i="22"/>
  <c r="M2275" i="22"/>
  <c r="M2274" i="22"/>
  <c r="M2273" i="22"/>
  <c r="M2272" i="22"/>
  <c r="M2271" i="22"/>
  <c r="M2270" i="22"/>
  <c r="M2269" i="22"/>
  <c r="M2268" i="22"/>
  <c r="M2267" i="22"/>
  <c r="M2266" i="22"/>
  <c r="M2265" i="22"/>
  <c r="M2264" i="22"/>
  <c r="M2263" i="22"/>
  <c r="M2262" i="22"/>
  <c r="M2261" i="22"/>
  <c r="M2260" i="22"/>
  <c r="M2259" i="22"/>
  <c r="M2258" i="22"/>
  <c r="M2257" i="22"/>
  <c r="M2256" i="22"/>
  <c r="M2255" i="22"/>
  <c r="M2254" i="22"/>
  <c r="M2253" i="22"/>
  <c r="M2252" i="22"/>
  <c r="M2251" i="22"/>
  <c r="M2250" i="22"/>
  <c r="M2249" i="22"/>
  <c r="M2248" i="22"/>
  <c r="M2247" i="22"/>
  <c r="M2246" i="22"/>
  <c r="M2245" i="22"/>
  <c r="M2244" i="22"/>
  <c r="M2243" i="22"/>
  <c r="M2242" i="22"/>
  <c r="M2241" i="22"/>
  <c r="M2240" i="22"/>
  <c r="M2239" i="22"/>
  <c r="M2238" i="22"/>
  <c r="M2237" i="22"/>
  <c r="M2236" i="22"/>
  <c r="M2235" i="22"/>
  <c r="M2234" i="22"/>
  <c r="M2233" i="22"/>
  <c r="M2232" i="22"/>
  <c r="M2231" i="22"/>
  <c r="M2230" i="22"/>
  <c r="M2229" i="22"/>
  <c r="M2228" i="22"/>
  <c r="M2227" i="22"/>
  <c r="M2226" i="22"/>
  <c r="M2225" i="22"/>
  <c r="M2224" i="22"/>
  <c r="M2223" i="22"/>
  <c r="M2222" i="22"/>
  <c r="M2221" i="22"/>
  <c r="M2220" i="22"/>
  <c r="M2219" i="22"/>
  <c r="M2218" i="22"/>
  <c r="M2217" i="22"/>
  <c r="M2216" i="22"/>
  <c r="M2215" i="22"/>
  <c r="M2214" i="22"/>
  <c r="M2213" i="22"/>
  <c r="M2212" i="22"/>
  <c r="M2211" i="22"/>
  <c r="M2210" i="22"/>
  <c r="M2209" i="22"/>
  <c r="M2208" i="22"/>
  <c r="M2207" i="22"/>
  <c r="M2206" i="22"/>
  <c r="M2205" i="22"/>
  <c r="M2204" i="22"/>
  <c r="M2203" i="22"/>
  <c r="M2202" i="22"/>
  <c r="M2201" i="22"/>
  <c r="M2200" i="22"/>
  <c r="M2199" i="22"/>
  <c r="M2198" i="22"/>
  <c r="M2197" i="22"/>
  <c r="M2196" i="22"/>
  <c r="M2195" i="22"/>
  <c r="M2194" i="22"/>
  <c r="M2193" i="22"/>
  <c r="M2192" i="22"/>
  <c r="M2191" i="22"/>
  <c r="M2190" i="22"/>
  <c r="M2189" i="22"/>
  <c r="M2188" i="22"/>
  <c r="M2187" i="22"/>
  <c r="M2186" i="22"/>
  <c r="M2185" i="22"/>
  <c r="M2184" i="22"/>
  <c r="M2183" i="22"/>
  <c r="M2182" i="22"/>
  <c r="M2181" i="22"/>
  <c r="M2180" i="22"/>
  <c r="M2179" i="22"/>
  <c r="M2178" i="22"/>
  <c r="M2177" i="22"/>
  <c r="M2176" i="22"/>
  <c r="M2175" i="22"/>
  <c r="M2174" i="22"/>
  <c r="M2173" i="22"/>
  <c r="M2172" i="22"/>
  <c r="M2171" i="22"/>
  <c r="M2170" i="22"/>
  <c r="M2169" i="22"/>
  <c r="M2168" i="22"/>
  <c r="M2167" i="22"/>
  <c r="M2166" i="22"/>
  <c r="M2165" i="22"/>
  <c r="M2164" i="22"/>
  <c r="M2163" i="22"/>
  <c r="M2162" i="22"/>
  <c r="M2161" i="22"/>
  <c r="M2160" i="22"/>
  <c r="M2159" i="22"/>
  <c r="M2158" i="22"/>
  <c r="M2157" i="22"/>
  <c r="M2156" i="22"/>
  <c r="M2155" i="22"/>
  <c r="M2154" i="22"/>
  <c r="M2153" i="22"/>
  <c r="M2152" i="22"/>
  <c r="M2151" i="22"/>
  <c r="M2150" i="22"/>
  <c r="M2149" i="22"/>
  <c r="M2148" i="22"/>
  <c r="M2147" i="22"/>
  <c r="M2146" i="22"/>
  <c r="M2145" i="22"/>
  <c r="M2144" i="22"/>
  <c r="M2143" i="22"/>
  <c r="M2142" i="22"/>
  <c r="M2141" i="22"/>
  <c r="M2140" i="22"/>
  <c r="M2139" i="22"/>
  <c r="M2138" i="22"/>
  <c r="M2137" i="22"/>
  <c r="M2136" i="22"/>
  <c r="M2135" i="22"/>
  <c r="M2134" i="22"/>
  <c r="M2133" i="22"/>
  <c r="M2132" i="22"/>
  <c r="M2131" i="22"/>
  <c r="M2130" i="22"/>
  <c r="M2129" i="22"/>
  <c r="M2128" i="22"/>
  <c r="M2127" i="22"/>
  <c r="M2126" i="22"/>
  <c r="M2125" i="22"/>
  <c r="M2124" i="22"/>
  <c r="M2123" i="22"/>
  <c r="M2122" i="22"/>
  <c r="M2121" i="22"/>
  <c r="M2120" i="22"/>
  <c r="M2119" i="22"/>
  <c r="M2118" i="22"/>
  <c r="M2117" i="22"/>
  <c r="M2116" i="22"/>
  <c r="M2115" i="22"/>
  <c r="M2114" i="22"/>
  <c r="M2113" i="22"/>
  <c r="M2112" i="22"/>
  <c r="M2111" i="22"/>
  <c r="M2110" i="22"/>
  <c r="M2109" i="22"/>
  <c r="M2108" i="22"/>
  <c r="M2107" i="22"/>
  <c r="M2106" i="22"/>
  <c r="M2105" i="22"/>
  <c r="M2104" i="22"/>
  <c r="M2103" i="22"/>
  <c r="M2102" i="22"/>
  <c r="M2101" i="22"/>
  <c r="M2100" i="22"/>
  <c r="M2099" i="22"/>
  <c r="M2098" i="22"/>
  <c r="M2097" i="22"/>
  <c r="M2096" i="22"/>
  <c r="M2095" i="22"/>
  <c r="M2094" i="22"/>
  <c r="M2093" i="22"/>
  <c r="M2092" i="22"/>
  <c r="M2091" i="22"/>
  <c r="M2090" i="22"/>
  <c r="M2089" i="22"/>
  <c r="M2088" i="22"/>
  <c r="M2087" i="22"/>
  <c r="M2086" i="22"/>
  <c r="M2085" i="22"/>
  <c r="M2084" i="22"/>
  <c r="M2083" i="22"/>
  <c r="M2082" i="22"/>
  <c r="M2081" i="22"/>
  <c r="M2080" i="22"/>
  <c r="M2079" i="22"/>
  <c r="M2078" i="22"/>
  <c r="M2077" i="22"/>
  <c r="M2076" i="22"/>
  <c r="M2075" i="22"/>
  <c r="M2074" i="22"/>
  <c r="M2073" i="22"/>
  <c r="M2072" i="22"/>
  <c r="M2071" i="22"/>
  <c r="M2070" i="22"/>
  <c r="M2069" i="22"/>
  <c r="M2068" i="22"/>
  <c r="M2067" i="22"/>
  <c r="M2066" i="22"/>
  <c r="M2065" i="22"/>
  <c r="M2064" i="22"/>
  <c r="M2063" i="22"/>
  <c r="M2062" i="22"/>
  <c r="M2061" i="22"/>
  <c r="M2060" i="22"/>
  <c r="M2059" i="22"/>
  <c r="M2058" i="22"/>
  <c r="M2057" i="22"/>
  <c r="M2056" i="22"/>
  <c r="M2055" i="22"/>
  <c r="M2054" i="22"/>
  <c r="M2053" i="22"/>
  <c r="M2052" i="22"/>
  <c r="M2051" i="22"/>
  <c r="M2050" i="22"/>
  <c r="M2049" i="22"/>
  <c r="M2048" i="22"/>
  <c r="M2047" i="22"/>
  <c r="M2046" i="22"/>
  <c r="M2045" i="22"/>
  <c r="M2044" i="22"/>
  <c r="M2043" i="22"/>
  <c r="M2042" i="22"/>
  <c r="M2041" i="22"/>
  <c r="M2040" i="22"/>
  <c r="M2039" i="22"/>
  <c r="M2038" i="22"/>
  <c r="M2037" i="22"/>
  <c r="M2036" i="22"/>
  <c r="M2035" i="22"/>
  <c r="M2034" i="22"/>
  <c r="M2033" i="22"/>
  <c r="M2032" i="22"/>
  <c r="M2031" i="22"/>
  <c r="M2030" i="22"/>
  <c r="M2029" i="22"/>
  <c r="M2028" i="22"/>
  <c r="M2027" i="22"/>
  <c r="M2026" i="22"/>
  <c r="M2025" i="22"/>
  <c r="M2024" i="22"/>
  <c r="M2023" i="22"/>
  <c r="M2022" i="22"/>
  <c r="M2021" i="22"/>
  <c r="M2020" i="22"/>
  <c r="M2019" i="22"/>
  <c r="M2018" i="22"/>
  <c r="M2017" i="22"/>
  <c r="M2016" i="22"/>
  <c r="M2015" i="22"/>
  <c r="M2014" i="22"/>
  <c r="M2013" i="22"/>
  <c r="M2012" i="22"/>
  <c r="M2011" i="22"/>
  <c r="M2010" i="22"/>
  <c r="M2009" i="22"/>
  <c r="M2008" i="22"/>
  <c r="M2007" i="22"/>
  <c r="M2006" i="22"/>
  <c r="M2005" i="22"/>
  <c r="M2004" i="22"/>
  <c r="M2003" i="22"/>
  <c r="M2002" i="22"/>
  <c r="M2001" i="22"/>
  <c r="M2000" i="22"/>
  <c r="M1999" i="22"/>
  <c r="M1998" i="22"/>
  <c r="M1997" i="22"/>
  <c r="M1996" i="22"/>
  <c r="M1995" i="22"/>
  <c r="M1994" i="22"/>
  <c r="M1993" i="22"/>
  <c r="M1992" i="22"/>
  <c r="M1991" i="22"/>
  <c r="M1990" i="22"/>
  <c r="M1989" i="22"/>
  <c r="M1988" i="22"/>
  <c r="M1987" i="22"/>
  <c r="M1986" i="22"/>
  <c r="M1985" i="22"/>
  <c r="M1984" i="22"/>
  <c r="M1983" i="22"/>
  <c r="M1982" i="22"/>
  <c r="M1981" i="22"/>
  <c r="M1980" i="22"/>
  <c r="M1979" i="22"/>
  <c r="M1978" i="22"/>
  <c r="M1977" i="22"/>
  <c r="M1976" i="22"/>
  <c r="M1975" i="22"/>
  <c r="M1974" i="22"/>
  <c r="M1973" i="22"/>
  <c r="M1972" i="22"/>
  <c r="M1971" i="22"/>
  <c r="M1970" i="22"/>
  <c r="M1969" i="22"/>
  <c r="M1968" i="22"/>
  <c r="M1967" i="22"/>
  <c r="M1966" i="22"/>
  <c r="M1965" i="22"/>
  <c r="M1964" i="22"/>
  <c r="M1963" i="22"/>
  <c r="M1962" i="22"/>
  <c r="M1961" i="22"/>
  <c r="M1960" i="22"/>
  <c r="M1959" i="22"/>
  <c r="M1958" i="22"/>
  <c r="M1957" i="22"/>
  <c r="M1956" i="22"/>
  <c r="M1955" i="22"/>
  <c r="M1954" i="22"/>
  <c r="M1953" i="22"/>
  <c r="M1952" i="22"/>
  <c r="M1951" i="22"/>
  <c r="M1950" i="22"/>
  <c r="M1949" i="22"/>
  <c r="M1948" i="22"/>
  <c r="M1947" i="22"/>
  <c r="M1946" i="22"/>
  <c r="M1945" i="22"/>
  <c r="M1944" i="22"/>
  <c r="M1943" i="22"/>
  <c r="M1942" i="22"/>
  <c r="M1941" i="22"/>
  <c r="M1940" i="22"/>
  <c r="M1939" i="22"/>
  <c r="M1938" i="22"/>
  <c r="M1937" i="22"/>
  <c r="M1936" i="22"/>
  <c r="M1935" i="22"/>
  <c r="M1934" i="22"/>
  <c r="M1933" i="22"/>
  <c r="M1932" i="22"/>
  <c r="M1931" i="22"/>
  <c r="M1930" i="22"/>
  <c r="M1929" i="22"/>
  <c r="M1928" i="22"/>
  <c r="M1927" i="22"/>
  <c r="M1926" i="22"/>
  <c r="M1925" i="22"/>
  <c r="M1924" i="22"/>
  <c r="M1923" i="22"/>
  <c r="M1922" i="22"/>
  <c r="M1921" i="22"/>
  <c r="M1920" i="22"/>
  <c r="M1919" i="22"/>
  <c r="M1918" i="22"/>
  <c r="M1917" i="22"/>
  <c r="M1916" i="22"/>
  <c r="M1915" i="22"/>
  <c r="M1914" i="22"/>
  <c r="M1913" i="22"/>
  <c r="M1912" i="22"/>
  <c r="M1911" i="22"/>
  <c r="M1910" i="22"/>
  <c r="M1909" i="22"/>
  <c r="M1908" i="22"/>
  <c r="M1907" i="22"/>
  <c r="M1906" i="22"/>
  <c r="M1905" i="22"/>
  <c r="M1904" i="22"/>
  <c r="M1903" i="22"/>
  <c r="M1902" i="22"/>
  <c r="M1901" i="22"/>
  <c r="M1900" i="22"/>
  <c r="M1899" i="22"/>
  <c r="M1898" i="22"/>
  <c r="M1897" i="22"/>
  <c r="M1896" i="22"/>
  <c r="M1895" i="22"/>
  <c r="M1894" i="22"/>
  <c r="M1893" i="22"/>
  <c r="M1892" i="22"/>
  <c r="M1891" i="22"/>
  <c r="M1890" i="22"/>
  <c r="M1889" i="22"/>
  <c r="M1888" i="22"/>
  <c r="M1887" i="22"/>
  <c r="M1886" i="22"/>
  <c r="M1885" i="22"/>
  <c r="M1884" i="22"/>
  <c r="M1883" i="22"/>
  <c r="M1882" i="22"/>
  <c r="M1881" i="22"/>
  <c r="M1880" i="22"/>
  <c r="M1879" i="22"/>
  <c r="M1878" i="22"/>
  <c r="M1877" i="22"/>
  <c r="M1876" i="22"/>
  <c r="M1875" i="22"/>
  <c r="M1874" i="22"/>
  <c r="M1873" i="22"/>
  <c r="M1872" i="22"/>
  <c r="M1871" i="22"/>
  <c r="M1870" i="22"/>
  <c r="M1869" i="22"/>
  <c r="M1868" i="22"/>
  <c r="M1867" i="22"/>
  <c r="M1866" i="22"/>
  <c r="M1865" i="22"/>
  <c r="M1864" i="22"/>
  <c r="M1863" i="22"/>
  <c r="M1862" i="22"/>
  <c r="M1861" i="22"/>
  <c r="M1860" i="22"/>
  <c r="M1859" i="22"/>
  <c r="M1858" i="22"/>
  <c r="M1857" i="22"/>
  <c r="M1856" i="22"/>
  <c r="M1855" i="22"/>
  <c r="M1854" i="22"/>
  <c r="M1853" i="22"/>
  <c r="M1852" i="22"/>
  <c r="M1851" i="22"/>
  <c r="M1850" i="22"/>
  <c r="M1849" i="22"/>
  <c r="M1848" i="22"/>
  <c r="M1847" i="22"/>
  <c r="M1846" i="22"/>
  <c r="M1845" i="22"/>
  <c r="M1844" i="22"/>
  <c r="M1843" i="22"/>
  <c r="M1842" i="22"/>
  <c r="M1841" i="22"/>
  <c r="M1840" i="22"/>
  <c r="M1839" i="22"/>
  <c r="M1838" i="22"/>
  <c r="M1837" i="22"/>
  <c r="M1836" i="22"/>
  <c r="M1835" i="22"/>
  <c r="M1834" i="22"/>
  <c r="M1833" i="22"/>
  <c r="M1832" i="22"/>
  <c r="M1831" i="22"/>
  <c r="M1830" i="22"/>
  <c r="M1829" i="22"/>
  <c r="M1828" i="22"/>
  <c r="M1827" i="22"/>
  <c r="M1826" i="22"/>
  <c r="M1825" i="22"/>
  <c r="M1824" i="22"/>
  <c r="M1823" i="22"/>
  <c r="M1822" i="22"/>
  <c r="M1821" i="22"/>
  <c r="M1820" i="22"/>
  <c r="M1819" i="22"/>
  <c r="M1818" i="22"/>
  <c r="M1817" i="22"/>
  <c r="M1816" i="22"/>
  <c r="M1815" i="22"/>
  <c r="M1814" i="22"/>
  <c r="M1813" i="22"/>
  <c r="M1812" i="22"/>
  <c r="M1811" i="22"/>
  <c r="M1810" i="22"/>
  <c r="M1809" i="22"/>
  <c r="M1808" i="22"/>
  <c r="M1807" i="22"/>
  <c r="M1806" i="22"/>
  <c r="M1805" i="22"/>
  <c r="M1804" i="22"/>
  <c r="M1803" i="22"/>
  <c r="M1802" i="22"/>
  <c r="M1801" i="22"/>
  <c r="M1800" i="22"/>
  <c r="M1799" i="22"/>
  <c r="M1798" i="22"/>
  <c r="M1797" i="22"/>
  <c r="M1796" i="22"/>
  <c r="M1795" i="22"/>
  <c r="M1794" i="22"/>
  <c r="M1793" i="22"/>
  <c r="M1792" i="22"/>
  <c r="M1791" i="22"/>
  <c r="M1790" i="22"/>
  <c r="M1789" i="22"/>
  <c r="M1788" i="22"/>
  <c r="M1787" i="22"/>
  <c r="M1786" i="22"/>
  <c r="M1785" i="22"/>
  <c r="M1784" i="22"/>
  <c r="M1783" i="22"/>
  <c r="M1782" i="22"/>
  <c r="M1781" i="22"/>
  <c r="M1780" i="22"/>
  <c r="M1779" i="22"/>
  <c r="M1778" i="22"/>
  <c r="M1777" i="22"/>
  <c r="M1776" i="22"/>
  <c r="M1775" i="22"/>
  <c r="M1774" i="22"/>
  <c r="M1773" i="22"/>
  <c r="M1772" i="22"/>
  <c r="M1771" i="22"/>
  <c r="M1770" i="22"/>
  <c r="M1769" i="22"/>
  <c r="M1768" i="22"/>
  <c r="M1767" i="22"/>
  <c r="M1766" i="22"/>
  <c r="M1765" i="22"/>
  <c r="M1764" i="22"/>
  <c r="M1763" i="22"/>
  <c r="M1762" i="22"/>
  <c r="M1761" i="22"/>
  <c r="M1760" i="22"/>
  <c r="M1759" i="22"/>
  <c r="M1758" i="22"/>
  <c r="M1757" i="22"/>
  <c r="M1756" i="22"/>
  <c r="M1755" i="22"/>
  <c r="M1754" i="22"/>
  <c r="M1753" i="22"/>
  <c r="M1752" i="22"/>
  <c r="M1751" i="22"/>
  <c r="M1750" i="22"/>
  <c r="M1749" i="22"/>
  <c r="M1748" i="22"/>
  <c r="M1747" i="22"/>
  <c r="M1746" i="22"/>
  <c r="M1745" i="22"/>
  <c r="M1744" i="22"/>
  <c r="M1743" i="22"/>
  <c r="M1742" i="22"/>
  <c r="M1741" i="22"/>
  <c r="M1740" i="22"/>
  <c r="M1739" i="22"/>
  <c r="M1738" i="22"/>
  <c r="M1737" i="22"/>
  <c r="M1736" i="22"/>
  <c r="M1735" i="22"/>
  <c r="M1734" i="22"/>
  <c r="M1733" i="22"/>
  <c r="M1732" i="22"/>
  <c r="M1731" i="22"/>
  <c r="M1730" i="22"/>
  <c r="M1729" i="22"/>
  <c r="M1728" i="22"/>
  <c r="M1727" i="22"/>
  <c r="M1726" i="22"/>
  <c r="M1725" i="22"/>
  <c r="M1724" i="22"/>
  <c r="M1723" i="22"/>
  <c r="M1722" i="22"/>
  <c r="M1721" i="22"/>
  <c r="M1720" i="22"/>
  <c r="M1719" i="22"/>
  <c r="M1718" i="22"/>
  <c r="M1717" i="22"/>
  <c r="M1716" i="22"/>
  <c r="M1715" i="22"/>
  <c r="M1714" i="22"/>
  <c r="M1713" i="22"/>
  <c r="M1712" i="22"/>
  <c r="M1711" i="22"/>
  <c r="M1710" i="22"/>
  <c r="M1709" i="22"/>
  <c r="M1708" i="22"/>
  <c r="M1707" i="22"/>
  <c r="M1706" i="22"/>
  <c r="M1705" i="22"/>
  <c r="M1704" i="22"/>
  <c r="M1703" i="22"/>
  <c r="M1702" i="22"/>
  <c r="M1701" i="22"/>
  <c r="M1700" i="22"/>
  <c r="M1699" i="22"/>
  <c r="M1698" i="22"/>
  <c r="M1697" i="22"/>
  <c r="M1696" i="22"/>
  <c r="M1695" i="22"/>
  <c r="M1694" i="22"/>
  <c r="M1693" i="22"/>
  <c r="M1692" i="22"/>
  <c r="M1691" i="22"/>
  <c r="M1690" i="22"/>
  <c r="M1689" i="22"/>
  <c r="M1688" i="22"/>
  <c r="M1687" i="22"/>
  <c r="M1686" i="22"/>
  <c r="M1685" i="22"/>
  <c r="M1684" i="22"/>
  <c r="M1683" i="22"/>
  <c r="M1682" i="22"/>
  <c r="M1681" i="22"/>
  <c r="M1680" i="22"/>
  <c r="M1679" i="22"/>
  <c r="M1678" i="22"/>
  <c r="M1677" i="22"/>
  <c r="M1676" i="22"/>
  <c r="M1675" i="22"/>
  <c r="M1674" i="22"/>
  <c r="M1673" i="22"/>
  <c r="M1672" i="22"/>
  <c r="M1671" i="22"/>
  <c r="M1670" i="22"/>
  <c r="M1669" i="22"/>
  <c r="M1668" i="22"/>
  <c r="M1667" i="22"/>
  <c r="M1666" i="22"/>
  <c r="M1665" i="22"/>
  <c r="M1664" i="22"/>
  <c r="M1663" i="22"/>
  <c r="M1662" i="22"/>
  <c r="M1661" i="22"/>
  <c r="M1660" i="22"/>
  <c r="M1659" i="22"/>
  <c r="M1658" i="22"/>
  <c r="M1657" i="22"/>
  <c r="M1656" i="22"/>
  <c r="M1655" i="22"/>
  <c r="M1654" i="22"/>
  <c r="M1653" i="22"/>
  <c r="M1652" i="22"/>
  <c r="M1651" i="22"/>
  <c r="M1650" i="22"/>
  <c r="M1649" i="22"/>
  <c r="M1648" i="22"/>
  <c r="M1647" i="22"/>
  <c r="M1646" i="22"/>
  <c r="M1645" i="22"/>
  <c r="M1644" i="22"/>
  <c r="M1643" i="22"/>
  <c r="M1642" i="22"/>
  <c r="M1641" i="22"/>
  <c r="M1640" i="22"/>
  <c r="M1639" i="22"/>
  <c r="M1638" i="22"/>
  <c r="M1637" i="22"/>
  <c r="M1636" i="22"/>
  <c r="M1635" i="22"/>
  <c r="M1634" i="22"/>
  <c r="M1633" i="22"/>
  <c r="M1632" i="22"/>
  <c r="M1631" i="22"/>
  <c r="M1630" i="22"/>
  <c r="M1629" i="22"/>
  <c r="M1628" i="22"/>
  <c r="M1627" i="22"/>
  <c r="M1626" i="22"/>
  <c r="M1625" i="22"/>
  <c r="M1624" i="22"/>
  <c r="M1623" i="22"/>
  <c r="M1622" i="22"/>
  <c r="M1621" i="22"/>
  <c r="M1620" i="22"/>
  <c r="M1619" i="22"/>
  <c r="M1618" i="22"/>
  <c r="M1617" i="22"/>
  <c r="M1616" i="22"/>
  <c r="M1615" i="22"/>
  <c r="M1614" i="22"/>
  <c r="M1613" i="22"/>
  <c r="M1612" i="22"/>
  <c r="M1611" i="22"/>
  <c r="M1610" i="22"/>
  <c r="M1609" i="22"/>
  <c r="M1608" i="22"/>
  <c r="M1607" i="22"/>
  <c r="M1606" i="22"/>
  <c r="M1605" i="22"/>
  <c r="M1604" i="22"/>
  <c r="M1603" i="22"/>
  <c r="M1602" i="22"/>
  <c r="M1601" i="22"/>
  <c r="M1600" i="22"/>
  <c r="M1599" i="22"/>
  <c r="M1598" i="22"/>
  <c r="M1597" i="22"/>
  <c r="M1596" i="22"/>
  <c r="M1595" i="22"/>
  <c r="M1594" i="22"/>
  <c r="M1593" i="22"/>
  <c r="M1592" i="22"/>
  <c r="M1591" i="22"/>
  <c r="M1590" i="22"/>
  <c r="M1589" i="22"/>
  <c r="M1588" i="22"/>
  <c r="M1587" i="22"/>
  <c r="M1586" i="22"/>
  <c r="M1585" i="22"/>
  <c r="M1584" i="22"/>
  <c r="M1583" i="22"/>
  <c r="M1582" i="22"/>
  <c r="M1581" i="22"/>
  <c r="M1580" i="22"/>
  <c r="M1579" i="22"/>
  <c r="M1578" i="22"/>
  <c r="M1577" i="22"/>
  <c r="M1576" i="22"/>
  <c r="M1575" i="22"/>
  <c r="M1574" i="22"/>
  <c r="M1573" i="22"/>
  <c r="M1572" i="22"/>
  <c r="M1571" i="22"/>
  <c r="M1570" i="22"/>
  <c r="M1569" i="22"/>
  <c r="M1568" i="22"/>
  <c r="M1567" i="22"/>
  <c r="M1566" i="22"/>
  <c r="M1565" i="22"/>
  <c r="M1564" i="22"/>
  <c r="M1563" i="22"/>
  <c r="M1562" i="22"/>
  <c r="M1561" i="22"/>
  <c r="M1560" i="22"/>
  <c r="M1559" i="22"/>
  <c r="M1558" i="22"/>
  <c r="M1557" i="22"/>
  <c r="M1556" i="22"/>
  <c r="M1555" i="22"/>
  <c r="M1554" i="22"/>
  <c r="M1553" i="22"/>
  <c r="M1552" i="22"/>
  <c r="M1551" i="22"/>
  <c r="M1550" i="22"/>
  <c r="M1549" i="22"/>
  <c r="M1548" i="22"/>
  <c r="M1547" i="22"/>
  <c r="M1546" i="22"/>
  <c r="M1545" i="22"/>
  <c r="M1544" i="22"/>
  <c r="M1543" i="22"/>
  <c r="M1542" i="22"/>
  <c r="M1541" i="22"/>
  <c r="M1540" i="22"/>
  <c r="M1539" i="22"/>
  <c r="M1538" i="22"/>
  <c r="M1537" i="22"/>
  <c r="M1536" i="22"/>
  <c r="M1535" i="22"/>
  <c r="M1534" i="22"/>
  <c r="M1533" i="22"/>
  <c r="M1532" i="22"/>
  <c r="M1531" i="22"/>
  <c r="M1530" i="22"/>
  <c r="M1529" i="22"/>
  <c r="M1528" i="22"/>
  <c r="M1527" i="22"/>
  <c r="M1526" i="22"/>
  <c r="M1525" i="22"/>
  <c r="M1524" i="22"/>
  <c r="M1523" i="22"/>
  <c r="M1522" i="22"/>
  <c r="M1521" i="22"/>
  <c r="M1520" i="22"/>
  <c r="M1519" i="22"/>
  <c r="M1518" i="22"/>
  <c r="M1517" i="22"/>
  <c r="M1516" i="22"/>
  <c r="M1515" i="22"/>
  <c r="M1514" i="22"/>
  <c r="M1513" i="22"/>
  <c r="M1512" i="22"/>
  <c r="M1511" i="22"/>
  <c r="M1510" i="22"/>
  <c r="M1509" i="22"/>
  <c r="M1508" i="22"/>
  <c r="M1507" i="22"/>
  <c r="M1506" i="22"/>
  <c r="M1505" i="22"/>
  <c r="M1504" i="22"/>
  <c r="M1503" i="22"/>
  <c r="M1502" i="22"/>
  <c r="M1501" i="22"/>
  <c r="M1500" i="22"/>
  <c r="M1499" i="22"/>
  <c r="M1498" i="22"/>
  <c r="M1497" i="22"/>
  <c r="M1496" i="22"/>
  <c r="M1495" i="22"/>
  <c r="M1494" i="22"/>
  <c r="M1493" i="22"/>
  <c r="M1492" i="22"/>
  <c r="M1491" i="22"/>
  <c r="M1490" i="22"/>
  <c r="M1489" i="22"/>
  <c r="M1488" i="22"/>
  <c r="M1487" i="22"/>
  <c r="M1486" i="22"/>
  <c r="M1485" i="22"/>
  <c r="M1484" i="22"/>
  <c r="M1483" i="22"/>
  <c r="M1482" i="22"/>
  <c r="M1481" i="22"/>
  <c r="M1480" i="22"/>
  <c r="M1479" i="22"/>
  <c r="M1478" i="22"/>
  <c r="M1477" i="22"/>
  <c r="M1476" i="22"/>
  <c r="M1475" i="22"/>
  <c r="M1474" i="22"/>
  <c r="M1473" i="22"/>
  <c r="M1472" i="22"/>
  <c r="M1471" i="22"/>
  <c r="M1470" i="22"/>
  <c r="M1469" i="22"/>
  <c r="M1468" i="22"/>
  <c r="M1467" i="22"/>
  <c r="M1466" i="22"/>
  <c r="M1465" i="22"/>
  <c r="M1464" i="22"/>
  <c r="M1463" i="22"/>
  <c r="M1462" i="22"/>
  <c r="M1461" i="22"/>
  <c r="M1460" i="22"/>
  <c r="M1459" i="22"/>
  <c r="M1458" i="22"/>
  <c r="M1457" i="22"/>
  <c r="M1456" i="22"/>
  <c r="M1455" i="22"/>
  <c r="M1454" i="22"/>
  <c r="M1453" i="22"/>
  <c r="M1452" i="22"/>
  <c r="M1451" i="22"/>
  <c r="M1450" i="22"/>
  <c r="M1449" i="22"/>
  <c r="M1448" i="22"/>
  <c r="M1447" i="22"/>
  <c r="M1446" i="22"/>
  <c r="M1445" i="22"/>
  <c r="M1444" i="22"/>
  <c r="M1443" i="22"/>
  <c r="M1442" i="22"/>
  <c r="M1441" i="22"/>
  <c r="M1440" i="22"/>
  <c r="M1439" i="22"/>
  <c r="M1438" i="22"/>
  <c r="M1437" i="22"/>
  <c r="M1436" i="22"/>
  <c r="M1435" i="22"/>
  <c r="M1434" i="22"/>
  <c r="M1433" i="22"/>
  <c r="M1432" i="22"/>
  <c r="M1431" i="22"/>
  <c r="M1430" i="22"/>
  <c r="M1429" i="22"/>
  <c r="M1428" i="22"/>
  <c r="M1427" i="22"/>
  <c r="M1426" i="22"/>
  <c r="M1425" i="22"/>
  <c r="M1424" i="22"/>
  <c r="M1423" i="22"/>
  <c r="M1422" i="22"/>
  <c r="M1421" i="22"/>
  <c r="M1420" i="22"/>
  <c r="M1419" i="22"/>
  <c r="M1418" i="22"/>
  <c r="M1417" i="22"/>
  <c r="M1416" i="22"/>
  <c r="M1415" i="22"/>
  <c r="M1414" i="22"/>
  <c r="M1413" i="22"/>
  <c r="M1412" i="22"/>
  <c r="M1411" i="22"/>
  <c r="M1410" i="22"/>
  <c r="M1409" i="22"/>
  <c r="M1408" i="22"/>
  <c r="M1407" i="22"/>
  <c r="M1406" i="22"/>
  <c r="M1405" i="22"/>
  <c r="M1404" i="22"/>
  <c r="M1403" i="22"/>
  <c r="M1402" i="22"/>
  <c r="M1401" i="22"/>
  <c r="M1400" i="22"/>
  <c r="M1399" i="22"/>
  <c r="M1398" i="22"/>
  <c r="M1397" i="22"/>
  <c r="M1396" i="22"/>
  <c r="M1395" i="22"/>
  <c r="M1394" i="22"/>
  <c r="M1393" i="22"/>
  <c r="M1392" i="22"/>
  <c r="M1391" i="22"/>
  <c r="M1390" i="22"/>
  <c r="M1389" i="22"/>
  <c r="M1388" i="22"/>
  <c r="M1387" i="22"/>
  <c r="M1386" i="22"/>
  <c r="M1385" i="22"/>
  <c r="M1384" i="22"/>
  <c r="M1383" i="22"/>
  <c r="M1382" i="22"/>
  <c r="M1381" i="22"/>
  <c r="M1380" i="22"/>
  <c r="M1379" i="22"/>
  <c r="M1378" i="22"/>
  <c r="M1377" i="22"/>
  <c r="M1376" i="22"/>
  <c r="M1375" i="22"/>
  <c r="M1374" i="22"/>
  <c r="M1373" i="22"/>
  <c r="M1372" i="22"/>
  <c r="M1371" i="22"/>
  <c r="M1370" i="22"/>
  <c r="M1369" i="22"/>
  <c r="M1368" i="22"/>
  <c r="M1367" i="22"/>
  <c r="M1366" i="22"/>
  <c r="M1365" i="22"/>
  <c r="M1364" i="22"/>
  <c r="M1363" i="22"/>
  <c r="M1362" i="22"/>
  <c r="M1361" i="22"/>
  <c r="M1360" i="22"/>
  <c r="M1359" i="22"/>
  <c r="M1358" i="22"/>
  <c r="M1357" i="22"/>
  <c r="M1356" i="22"/>
  <c r="M1355" i="22"/>
  <c r="M1354" i="22"/>
  <c r="M1353" i="22"/>
  <c r="M1352" i="22"/>
  <c r="M1351" i="22"/>
  <c r="M1350" i="22"/>
  <c r="M1349" i="22"/>
  <c r="M1348" i="22"/>
  <c r="M1347" i="22"/>
  <c r="M1346" i="22"/>
  <c r="M1345" i="22"/>
  <c r="M1344" i="22"/>
  <c r="M1343" i="22"/>
  <c r="M1342" i="22"/>
  <c r="M1341" i="22"/>
  <c r="M1340" i="22"/>
  <c r="M1339" i="22"/>
  <c r="M1338" i="22"/>
  <c r="M1337" i="22"/>
  <c r="M1336" i="22"/>
  <c r="M1335" i="22"/>
  <c r="M1334" i="22"/>
  <c r="M1333" i="22"/>
  <c r="M1332" i="22"/>
  <c r="M1331" i="22"/>
  <c r="M1330" i="22"/>
  <c r="M1329" i="22"/>
  <c r="M1328" i="22"/>
  <c r="M1327" i="22"/>
  <c r="M1326" i="22"/>
  <c r="M1325" i="22"/>
  <c r="M1324" i="22"/>
  <c r="M1323" i="22"/>
  <c r="M1322" i="22"/>
  <c r="M1321" i="22"/>
  <c r="M1320" i="22"/>
  <c r="M1319" i="22"/>
  <c r="M1318" i="22"/>
  <c r="M1317" i="22"/>
  <c r="M1316" i="22"/>
  <c r="M1315" i="22"/>
  <c r="M1314" i="22"/>
  <c r="M1313" i="22"/>
  <c r="M1312" i="22"/>
  <c r="M1311" i="22"/>
  <c r="M1310" i="22"/>
  <c r="M1309" i="22"/>
  <c r="M1308" i="22"/>
  <c r="M1307" i="22"/>
  <c r="M1306" i="22"/>
  <c r="M1305" i="22"/>
  <c r="M1304" i="22"/>
  <c r="M1303" i="22"/>
  <c r="M1302" i="22"/>
  <c r="M1301" i="22"/>
  <c r="M1300" i="22"/>
  <c r="M1299" i="22"/>
  <c r="M1298" i="22"/>
  <c r="M1297" i="22"/>
  <c r="M1296" i="22"/>
  <c r="M1295" i="22"/>
  <c r="M1294" i="22"/>
  <c r="M1293" i="22"/>
  <c r="M1292" i="22"/>
  <c r="M1291" i="22"/>
  <c r="M1290" i="22"/>
  <c r="M1289" i="22"/>
  <c r="M1288" i="22"/>
  <c r="M1287" i="22"/>
  <c r="M1286" i="22"/>
  <c r="M1285" i="22"/>
  <c r="M1284" i="22"/>
  <c r="M1283" i="22"/>
  <c r="M1282" i="22"/>
  <c r="M1281" i="22"/>
  <c r="M1280" i="22"/>
  <c r="M1279" i="22"/>
  <c r="M1278" i="22"/>
  <c r="M1277" i="22"/>
  <c r="M1276" i="22"/>
  <c r="M1275" i="22"/>
  <c r="M1274" i="22"/>
  <c r="M1273" i="22"/>
  <c r="M1272" i="22"/>
  <c r="M1271" i="22"/>
  <c r="M1270" i="22"/>
  <c r="M1269" i="22"/>
  <c r="M1268" i="22"/>
  <c r="M1267" i="22"/>
  <c r="M1266" i="22"/>
  <c r="M1265" i="22"/>
  <c r="M1264" i="22"/>
  <c r="M1263" i="22"/>
  <c r="M1262" i="22"/>
  <c r="M1261" i="22"/>
  <c r="M1260" i="22"/>
  <c r="M1259" i="22"/>
  <c r="M1258" i="22"/>
  <c r="M1257" i="22"/>
  <c r="M1256" i="22"/>
  <c r="M1255" i="22"/>
  <c r="M1254" i="22"/>
  <c r="M1253" i="22"/>
  <c r="M1252" i="22"/>
  <c r="M1251" i="22"/>
  <c r="M1250" i="22"/>
  <c r="M1249" i="22"/>
  <c r="M1248" i="22"/>
  <c r="M1247" i="22"/>
  <c r="M1246" i="22"/>
  <c r="M1245" i="22"/>
  <c r="M1244" i="22"/>
  <c r="M1243" i="22"/>
  <c r="M1242" i="22"/>
  <c r="M1241" i="22"/>
  <c r="M1240" i="22"/>
  <c r="M1239" i="22"/>
  <c r="M1238" i="22"/>
  <c r="M1237" i="22"/>
  <c r="M1236" i="22"/>
  <c r="M1235" i="22"/>
  <c r="M1234" i="22"/>
  <c r="M1233" i="22"/>
  <c r="M1232" i="22"/>
  <c r="M1231" i="22"/>
  <c r="M1230" i="22"/>
  <c r="M1229" i="22"/>
  <c r="M1228" i="22"/>
  <c r="M1227" i="22"/>
  <c r="M1226" i="22"/>
  <c r="M1225" i="22"/>
  <c r="M1224" i="22"/>
  <c r="M1223" i="22"/>
  <c r="M1222" i="22"/>
  <c r="M1221" i="22"/>
  <c r="M1220" i="22"/>
  <c r="M1219" i="22"/>
  <c r="M1218" i="22"/>
  <c r="M1217" i="22"/>
  <c r="M1216" i="22"/>
  <c r="M1215" i="22"/>
  <c r="M1214" i="22"/>
  <c r="M1213" i="22"/>
  <c r="M1212" i="22"/>
  <c r="M1211" i="22"/>
  <c r="M1210" i="22"/>
  <c r="M1209" i="22"/>
  <c r="M1208" i="22"/>
  <c r="M1207" i="22"/>
  <c r="M1206" i="22"/>
  <c r="M1205" i="22"/>
  <c r="M1204" i="22"/>
  <c r="M1203" i="22"/>
  <c r="M1202" i="22"/>
  <c r="M1201" i="22"/>
  <c r="M1200" i="22"/>
  <c r="M1199" i="22"/>
  <c r="M1198" i="22"/>
  <c r="M1197" i="22"/>
  <c r="M1196" i="22"/>
  <c r="M1195" i="22"/>
  <c r="M1194" i="22"/>
  <c r="M1193" i="22"/>
  <c r="M1192" i="22"/>
  <c r="M1191" i="22"/>
  <c r="M1190" i="22"/>
  <c r="M1189" i="22"/>
  <c r="M1188" i="22"/>
  <c r="M1187" i="22"/>
  <c r="M1186" i="22"/>
  <c r="M1185" i="22"/>
  <c r="M1184" i="22"/>
  <c r="M1183" i="22"/>
  <c r="M1182" i="22"/>
  <c r="M1181" i="22"/>
  <c r="M1180" i="22"/>
  <c r="M1179" i="22"/>
  <c r="M1178" i="22"/>
  <c r="M1177" i="22"/>
  <c r="M1176" i="22"/>
  <c r="M1175" i="22"/>
  <c r="M1174" i="22"/>
  <c r="M1173" i="22"/>
  <c r="M1172" i="22"/>
  <c r="M1171" i="22"/>
  <c r="M1170" i="22"/>
  <c r="M1169" i="22"/>
  <c r="M1168" i="22"/>
  <c r="M1167" i="22"/>
  <c r="M1166" i="22"/>
  <c r="M1165" i="22"/>
  <c r="M1164" i="22"/>
  <c r="M1163" i="22"/>
  <c r="M1162" i="22"/>
  <c r="M1161" i="22"/>
  <c r="M1160" i="22"/>
  <c r="M1159" i="22"/>
  <c r="M1158" i="22"/>
  <c r="M1157" i="22"/>
  <c r="M1156" i="22"/>
  <c r="F5613" i="2"/>
  <c r="F5583" i="2"/>
  <c r="F5418" i="2"/>
  <c r="F5084" i="2"/>
  <c r="F5082" i="2"/>
  <c r="F5080" i="2"/>
  <c r="F5073" i="2"/>
  <c r="F5072" i="2"/>
  <c r="F5070" i="2"/>
  <c r="F5069" i="2"/>
  <c r="F5067" i="2"/>
  <c r="F5066" i="2"/>
  <c r="F5064" i="2"/>
  <c r="F5063" i="2"/>
  <c r="F5061" i="2"/>
  <c r="F5060" i="2"/>
  <c r="F5058" i="2"/>
  <c r="F5057" i="2"/>
  <c r="F4254" i="2"/>
  <c r="F4250" i="2"/>
  <c r="F4194" i="2"/>
  <c r="F4190" i="2"/>
  <c r="F4186" i="2"/>
  <c r="F3696" i="2"/>
  <c r="F3695" i="2"/>
  <c r="F3694" i="2"/>
  <c r="F3664" i="2"/>
  <c r="F3662" i="2"/>
  <c r="F3621" i="2"/>
  <c r="F3620" i="2"/>
  <c r="F3600" i="2"/>
  <c r="F3405" i="2"/>
  <c r="F3269" i="2"/>
  <c r="F3268" i="2"/>
  <c r="F3267" i="2"/>
  <c r="F3264" i="2"/>
  <c r="F3263" i="2"/>
  <c r="F3262" i="2"/>
  <c r="F3185" i="2"/>
  <c r="F3183" i="2"/>
  <c r="F3181" i="2"/>
  <c r="F3179" i="2"/>
  <c r="F3178" i="2"/>
  <c r="F3177" i="2"/>
  <c r="F3175" i="2"/>
  <c r="F3155" i="2"/>
  <c r="F3122" i="2"/>
  <c r="F3118" i="2"/>
  <c r="F3114" i="2"/>
  <c r="F2988" i="2"/>
  <c r="F2983" i="2"/>
  <c r="F2978" i="2"/>
  <c r="F2706" i="2"/>
  <c r="F2704" i="2"/>
  <c r="F2702" i="2"/>
  <c r="F2601" i="2"/>
  <c r="F2444" i="2"/>
  <c r="F2443" i="2"/>
  <c r="F2442" i="2"/>
  <c r="F2441" i="2"/>
  <c r="F2440" i="2"/>
  <c r="F2439" i="2"/>
  <c r="F2438" i="2"/>
  <c r="F2437" i="2"/>
  <c r="F2436" i="2"/>
  <c r="F2317" i="2"/>
  <c r="F2316" i="2"/>
  <c r="F2264" i="2"/>
  <c r="F2248" i="2"/>
  <c r="D89" i="20"/>
  <c r="A2" i="20"/>
  <c r="A3" i="20"/>
  <c r="D2" i="20"/>
  <c r="D3" i="20"/>
  <c r="E3" i="20"/>
  <c r="F3" i="20"/>
  <c r="A4" i="20"/>
  <c r="D4" i="20"/>
  <c r="E4" i="20"/>
  <c r="F4" i="20"/>
  <c r="A5" i="20"/>
  <c r="D5" i="20"/>
  <c r="E5" i="20"/>
  <c r="F5" i="20"/>
  <c r="A6" i="20"/>
  <c r="D6" i="20"/>
  <c r="E6" i="20"/>
  <c r="F6" i="20"/>
  <c r="A7" i="20"/>
  <c r="D7" i="20"/>
  <c r="E7" i="20"/>
  <c r="F7" i="20"/>
  <c r="A8" i="20"/>
  <c r="D8" i="20"/>
  <c r="E8" i="20"/>
  <c r="F8" i="20"/>
  <c r="A9" i="20"/>
  <c r="D9" i="20"/>
  <c r="E9" i="20"/>
  <c r="F9" i="20"/>
  <c r="A10" i="20"/>
  <c r="D10" i="20"/>
  <c r="E10" i="20"/>
  <c r="F10" i="20"/>
  <c r="A11" i="20"/>
  <c r="D11" i="20"/>
  <c r="E11" i="20"/>
  <c r="F11" i="20"/>
  <c r="A12" i="20"/>
  <c r="D12" i="20"/>
  <c r="E12" i="20"/>
  <c r="F12" i="20"/>
  <c r="A13" i="20"/>
  <c r="D13" i="20"/>
  <c r="E13" i="20"/>
  <c r="F13" i="20"/>
  <c r="A14" i="20"/>
  <c r="D14" i="20"/>
  <c r="E14" i="20"/>
  <c r="F14" i="20"/>
  <c r="A15" i="20"/>
  <c r="D15" i="20"/>
  <c r="E15" i="20"/>
  <c r="F15" i="20"/>
  <c r="A16" i="20"/>
  <c r="D16" i="20"/>
  <c r="E16" i="20"/>
  <c r="F16" i="20"/>
  <c r="A17" i="20"/>
  <c r="D17" i="20"/>
  <c r="E17" i="20"/>
  <c r="F17" i="20"/>
  <c r="A18" i="20"/>
  <c r="D18" i="20"/>
  <c r="E18" i="20"/>
  <c r="F18" i="20"/>
  <c r="A19" i="20"/>
  <c r="D19" i="20"/>
  <c r="E19" i="20"/>
  <c r="F19" i="20"/>
  <c r="A20" i="20"/>
  <c r="D20" i="20"/>
  <c r="E20" i="20"/>
  <c r="F20" i="20"/>
  <c r="A21" i="20"/>
  <c r="D21" i="20"/>
  <c r="E21" i="20"/>
  <c r="F21" i="20"/>
  <c r="A22" i="20"/>
  <c r="D22" i="20"/>
  <c r="E22" i="20"/>
  <c r="F22" i="20"/>
  <c r="A23" i="20"/>
  <c r="D23" i="20"/>
  <c r="E23" i="20"/>
  <c r="F23" i="20"/>
  <c r="A24" i="20"/>
  <c r="D24" i="20"/>
  <c r="E24" i="20"/>
  <c r="F24" i="20"/>
  <c r="A25" i="20"/>
  <c r="D25" i="20"/>
  <c r="E25" i="20"/>
  <c r="F25" i="20"/>
  <c r="A26" i="20"/>
  <c r="D26" i="20"/>
  <c r="E26" i="20"/>
  <c r="F26" i="20"/>
  <c r="A27" i="20"/>
  <c r="D27" i="20"/>
  <c r="E27" i="20"/>
  <c r="F27" i="20"/>
  <c r="A28" i="20"/>
  <c r="D28" i="20"/>
  <c r="E28" i="20"/>
  <c r="F28" i="20"/>
  <c r="A29" i="20"/>
  <c r="D29" i="20"/>
  <c r="E29" i="20"/>
  <c r="F29" i="20"/>
  <c r="A30" i="20"/>
  <c r="D30" i="20"/>
  <c r="E30" i="20"/>
  <c r="F30" i="20"/>
  <c r="A31" i="20"/>
  <c r="D31" i="20"/>
  <c r="E31" i="20"/>
  <c r="F31" i="20"/>
  <c r="A32" i="20"/>
  <c r="D32" i="20"/>
  <c r="E32" i="20"/>
  <c r="F32" i="20"/>
  <c r="A33" i="20"/>
  <c r="D33" i="20"/>
  <c r="E33" i="20"/>
  <c r="F33" i="20"/>
  <c r="A34" i="20"/>
  <c r="D34" i="20"/>
  <c r="E34" i="20"/>
  <c r="F34" i="20"/>
  <c r="A35" i="20"/>
  <c r="D35" i="20"/>
  <c r="E35" i="20"/>
  <c r="F35" i="20"/>
  <c r="A36" i="20"/>
  <c r="D36" i="20"/>
  <c r="E36" i="20"/>
  <c r="F36" i="20"/>
  <c r="A37" i="20"/>
  <c r="D37" i="20"/>
  <c r="E37" i="20"/>
  <c r="F37" i="20"/>
  <c r="A38" i="20"/>
  <c r="D38" i="20"/>
  <c r="E38" i="20"/>
  <c r="F38" i="20"/>
  <c r="A39" i="20"/>
  <c r="D39" i="20"/>
  <c r="E39" i="20"/>
  <c r="F39" i="20"/>
  <c r="A40" i="20"/>
  <c r="D40" i="20"/>
  <c r="E40" i="20"/>
  <c r="F40" i="20"/>
  <c r="A41" i="20"/>
  <c r="D41" i="20"/>
  <c r="E41" i="20"/>
  <c r="F41" i="20"/>
  <c r="A42" i="20"/>
  <c r="D42" i="20"/>
  <c r="E42" i="20"/>
  <c r="F42" i="20"/>
  <c r="A43" i="20"/>
  <c r="D43" i="20"/>
  <c r="E43" i="20"/>
  <c r="F43" i="20"/>
  <c r="A44" i="20"/>
  <c r="D44" i="20"/>
  <c r="E44" i="20"/>
  <c r="F44" i="20"/>
  <c r="A45" i="20"/>
  <c r="D45" i="20"/>
  <c r="E45" i="20"/>
  <c r="F45" i="20"/>
  <c r="A46" i="20"/>
  <c r="D46" i="20"/>
  <c r="E46" i="20"/>
  <c r="F46" i="20"/>
  <c r="A47" i="20"/>
  <c r="D47" i="20"/>
  <c r="E47" i="20"/>
  <c r="F47" i="20"/>
  <c r="A48" i="20"/>
  <c r="D48" i="20"/>
  <c r="E48" i="20"/>
  <c r="F48" i="20"/>
  <c r="A49" i="20"/>
  <c r="D49" i="20"/>
  <c r="E49" i="20"/>
  <c r="F49" i="20"/>
  <c r="A50" i="20"/>
  <c r="D50" i="20"/>
  <c r="E50" i="20"/>
  <c r="F50" i="20"/>
  <c r="A51" i="20"/>
  <c r="D51" i="20"/>
  <c r="E51" i="20"/>
  <c r="F51" i="20"/>
  <c r="A52" i="20"/>
  <c r="D52" i="20"/>
  <c r="E52" i="20"/>
  <c r="F52" i="20"/>
  <c r="A53" i="20"/>
  <c r="D53" i="20"/>
  <c r="E53" i="20"/>
  <c r="F53" i="20"/>
  <c r="A54" i="20"/>
  <c r="D54" i="20"/>
  <c r="E54" i="20"/>
  <c r="F54" i="20"/>
  <c r="A55" i="20"/>
  <c r="D55" i="20"/>
  <c r="E55" i="20"/>
  <c r="F55" i="20"/>
  <c r="A56" i="20"/>
  <c r="D56" i="20"/>
  <c r="E56" i="20"/>
  <c r="F56" i="20"/>
  <c r="A57" i="20"/>
  <c r="D57" i="20"/>
  <c r="E57" i="20"/>
  <c r="F57" i="20"/>
  <c r="A58" i="20"/>
  <c r="D58" i="20"/>
  <c r="E58" i="20"/>
  <c r="F58" i="20"/>
  <c r="A59" i="20"/>
  <c r="D59" i="20"/>
  <c r="E59" i="20"/>
  <c r="F59" i="20"/>
  <c r="A60" i="20"/>
  <c r="D60" i="20"/>
  <c r="E60" i="20"/>
  <c r="F60" i="20"/>
  <c r="A61" i="20"/>
  <c r="D61" i="20"/>
  <c r="E61" i="20"/>
  <c r="F61" i="20"/>
  <c r="A62" i="20"/>
  <c r="D62" i="20"/>
  <c r="E62" i="20"/>
  <c r="F62" i="20"/>
  <c r="A63" i="20"/>
  <c r="D63" i="20"/>
  <c r="E63" i="20"/>
  <c r="F63" i="20"/>
  <c r="A64" i="20"/>
  <c r="D64" i="20"/>
  <c r="E64" i="20"/>
  <c r="F64" i="20"/>
  <c r="A65" i="20"/>
  <c r="D65" i="20"/>
  <c r="E65" i="20"/>
  <c r="F65" i="20"/>
  <c r="A66" i="20"/>
  <c r="D66" i="20"/>
  <c r="E66" i="20"/>
  <c r="F66" i="20"/>
  <c r="A67" i="20"/>
  <c r="D67" i="20"/>
  <c r="E67" i="20"/>
  <c r="F67" i="20"/>
  <c r="A68" i="20"/>
  <c r="D68" i="20"/>
  <c r="E68" i="20"/>
  <c r="F68" i="20"/>
  <c r="A69" i="20"/>
  <c r="D69" i="20"/>
  <c r="E69" i="20"/>
  <c r="F69" i="20"/>
  <c r="A70" i="20"/>
  <c r="D70" i="20"/>
  <c r="E70" i="20"/>
  <c r="F70" i="20"/>
  <c r="A71" i="20"/>
  <c r="D71" i="20"/>
  <c r="E71" i="20"/>
  <c r="F71" i="20"/>
  <c r="A72" i="20"/>
  <c r="D72" i="20"/>
  <c r="E72" i="20"/>
  <c r="F72" i="20"/>
  <c r="A73" i="20"/>
  <c r="D73" i="20"/>
  <c r="E73" i="20"/>
  <c r="F73" i="20"/>
  <c r="A74" i="20"/>
  <c r="D74" i="20"/>
  <c r="E74" i="20"/>
  <c r="F74" i="20"/>
  <c r="A75" i="20"/>
  <c r="D75" i="20"/>
  <c r="E75" i="20"/>
  <c r="F75" i="20"/>
  <c r="A76" i="20"/>
  <c r="D76" i="20"/>
  <c r="E76" i="20"/>
  <c r="F76" i="20"/>
  <c r="A77" i="20"/>
  <c r="D77" i="20"/>
  <c r="E77" i="20"/>
  <c r="F77" i="20"/>
  <c r="A78" i="20"/>
  <c r="D78" i="20"/>
  <c r="E78" i="20"/>
  <c r="F78" i="20"/>
  <c r="A79" i="20"/>
  <c r="D79" i="20"/>
  <c r="E79" i="20"/>
  <c r="F79" i="20"/>
  <c r="A80" i="20"/>
  <c r="D80" i="20"/>
  <c r="E80" i="20"/>
  <c r="F80" i="20"/>
  <c r="A81" i="20"/>
  <c r="D81" i="20"/>
  <c r="E81" i="20"/>
  <c r="F81" i="20"/>
  <c r="A82" i="20"/>
  <c r="D82" i="20"/>
  <c r="E82" i="20"/>
  <c r="F82" i="20"/>
  <c r="A83" i="20"/>
  <c r="D83" i="20"/>
  <c r="E83" i="20"/>
  <c r="F83" i="20"/>
  <c r="A84" i="20"/>
  <c r="D84" i="20"/>
  <c r="E84" i="20"/>
  <c r="F84" i="20"/>
  <c r="A85" i="20"/>
  <c r="D85" i="20"/>
  <c r="E85" i="20"/>
  <c r="F85" i="20"/>
  <c r="A86" i="20"/>
  <c r="D86" i="20"/>
  <c r="E86" i="20"/>
  <c r="F86" i="20"/>
  <c r="A87" i="20"/>
  <c r="D87" i="20"/>
  <c r="E87" i="20"/>
  <c r="F87" i="20"/>
  <c r="A88" i="20"/>
  <c r="D88" i="20"/>
  <c r="E88" i="20"/>
  <c r="F88" i="20"/>
  <c r="A89" i="20"/>
  <c r="E89" i="20"/>
  <c r="F89" i="20"/>
  <c r="A90" i="20"/>
  <c r="D90" i="20"/>
  <c r="E90" i="20"/>
  <c r="F90" i="20"/>
  <c r="A91" i="20"/>
  <c r="D91" i="20"/>
  <c r="E91" i="20"/>
  <c r="F91" i="20"/>
  <c r="A92" i="20"/>
  <c r="D92" i="20"/>
  <c r="E92" i="20"/>
  <c r="F92" i="20"/>
  <c r="A93" i="20"/>
  <c r="D93" i="20"/>
  <c r="E93" i="20"/>
  <c r="F93" i="20"/>
  <c r="A94" i="20"/>
  <c r="D94" i="20"/>
  <c r="E94" i="20"/>
  <c r="F94" i="20"/>
  <c r="A95" i="20"/>
  <c r="D95" i="20"/>
  <c r="E95" i="20"/>
  <c r="F95" i="20"/>
  <c r="A96" i="20"/>
  <c r="D96" i="20"/>
  <c r="E96" i="20"/>
  <c r="F96" i="20"/>
  <c r="A97" i="20"/>
  <c r="D97" i="20"/>
  <c r="E97" i="20"/>
  <c r="F97" i="20"/>
  <c r="A98" i="20"/>
  <c r="D98" i="20"/>
  <c r="E98" i="20"/>
  <c r="F98" i="20"/>
  <c r="A99" i="20"/>
  <c r="D99" i="20"/>
  <c r="E99" i="20"/>
  <c r="F99" i="20"/>
  <c r="A100" i="20"/>
  <c r="D100" i="20"/>
  <c r="E100" i="20"/>
  <c r="F100" i="20"/>
  <c r="A101" i="20"/>
  <c r="D101" i="20"/>
  <c r="E101" i="20"/>
  <c r="F101" i="20"/>
  <c r="A102" i="20"/>
  <c r="D102" i="20"/>
  <c r="E102" i="20"/>
  <c r="F102" i="20"/>
  <c r="A103" i="20"/>
  <c r="D103" i="20"/>
  <c r="E103" i="20"/>
  <c r="F103" i="20"/>
  <c r="A104" i="20"/>
  <c r="D104" i="20"/>
  <c r="E104" i="20"/>
  <c r="F104" i="20"/>
  <c r="A105" i="20"/>
  <c r="D105" i="20"/>
  <c r="E105" i="20"/>
  <c r="F105" i="20"/>
  <c r="A106" i="20"/>
  <c r="D106" i="20"/>
  <c r="E106" i="20"/>
  <c r="F106" i="20"/>
  <c r="A107" i="20"/>
  <c r="D107" i="20"/>
  <c r="E107" i="20"/>
  <c r="F107" i="20"/>
  <c r="A108" i="20"/>
  <c r="D108" i="20"/>
  <c r="E108" i="20"/>
  <c r="F108" i="20"/>
  <c r="A109" i="20"/>
  <c r="D109" i="20"/>
  <c r="E109" i="20"/>
  <c r="F109" i="20"/>
  <c r="A110" i="20"/>
  <c r="D110" i="20"/>
  <c r="E110" i="20"/>
  <c r="F110" i="20"/>
  <c r="A111" i="20"/>
  <c r="D111" i="20"/>
  <c r="E111" i="20"/>
  <c r="F111" i="20"/>
  <c r="A112" i="20"/>
  <c r="D112" i="20"/>
  <c r="E112" i="20"/>
  <c r="F112" i="20"/>
  <c r="A113" i="20"/>
  <c r="D113" i="20"/>
  <c r="E113" i="20"/>
  <c r="F113" i="20"/>
  <c r="A114" i="20"/>
  <c r="D114" i="20"/>
  <c r="E114" i="20"/>
  <c r="F114" i="20"/>
  <c r="A115" i="20"/>
  <c r="D115" i="20"/>
  <c r="E115" i="20"/>
  <c r="F115" i="20"/>
  <c r="A116" i="20"/>
  <c r="D116" i="20"/>
  <c r="E116" i="20"/>
  <c r="F116" i="20"/>
  <c r="A117" i="20"/>
  <c r="D117" i="20"/>
  <c r="E117" i="20"/>
  <c r="F117" i="20"/>
  <c r="A118" i="20"/>
  <c r="D118" i="20"/>
  <c r="E118" i="20"/>
  <c r="F118" i="20"/>
  <c r="A119" i="20"/>
  <c r="D119" i="20"/>
  <c r="E119" i="20"/>
  <c r="F119" i="20"/>
  <c r="A120" i="20"/>
  <c r="D120" i="20"/>
  <c r="E120" i="20"/>
  <c r="F120" i="20"/>
  <c r="A121" i="20"/>
  <c r="D121" i="20"/>
  <c r="E121" i="20"/>
  <c r="F121" i="20"/>
  <c r="A122" i="20"/>
  <c r="D122" i="20"/>
  <c r="E122" i="20"/>
  <c r="F122" i="20"/>
  <c r="A123" i="20"/>
  <c r="D123" i="20"/>
  <c r="E123" i="20"/>
  <c r="F123" i="20"/>
  <c r="A124" i="20"/>
  <c r="D124" i="20"/>
  <c r="E124" i="20"/>
  <c r="F124" i="20"/>
  <c r="A125" i="20"/>
  <c r="D125" i="20"/>
  <c r="E125" i="20"/>
  <c r="F125" i="20"/>
  <c r="A126" i="20"/>
  <c r="D126" i="20"/>
  <c r="E126" i="20"/>
  <c r="F126" i="20"/>
  <c r="A127" i="20"/>
  <c r="D127" i="20"/>
  <c r="E127" i="20"/>
  <c r="F127" i="20"/>
  <c r="A128" i="20"/>
  <c r="D128" i="20"/>
  <c r="E128" i="20"/>
  <c r="F128" i="20"/>
  <c r="A129" i="20"/>
  <c r="D129" i="20"/>
  <c r="E129" i="20"/>
  <c r="F129" i="20"/>
  <c r="A130" i="20"/>
  <c r="D130" i="20"/>
  <c r="E130" i="20"/>
  <c r="F130" i="20"/>
  <c r="A131" i="20"/>
  <c r="D131" i="20"/>
  <c r="E131" i="20"/>
  <c r="F131" i="20"/>
  <c r="A132" i="20"/>
  <c r="D132" i="20"/>
  <c r="E132" i="20"/>
  <c r="F132" i="20"/>
  <c r="A133" i="20"/>
  <c r="D133" i="20"/>
  <c r="E133" i="20"/>
  <c r="F133" i="20"/>
  <c r="A134" i="20"/>
  <c r="D134" i="20"/>
  <c r="E134" i="20"/>
  <c r="F134" i="20"/>
  <c r="A135" i="20"/>
  <c r="D135" i="20"/>
  <c r="E135" i="20"/>
  <c r="F135" i="20"/>
  <c r="A136" i="20"/>
  <c r="D136" i="20"/>
  <c r="E136" i="20"/>
  <c r="F136" i="20"/>
  <c r="A137" i="20"/>
  <c r="D137" i="20"/>
  <c r="E137" i="20"/>
  <c r="F137" i="20"/>
  <c r="A138" i="20"/>
  <c r="D138" i="20"/>
  <c r="E138" i="20"/>
  <c r="F138" i="20"/>
  <c r="A139" i="20"/>
  <c r="D139" i="20"/>
  <c r="E139" i="20"/>
  <c r="F139" i="20"/>
  <c r="A140" i="20"/>
  <c r="D140" i="20"/>
  <c r="E140" i="20"/>
  <c r="F140" i="20"/>
  <c r="A141" i="20"/>
  <c r="D141" i="20"/>
  <c r="E141" i="20"/>
  <c r="F141" i="20"/>
  <c r="A142" i="20"/>
  <c r="D142" i="20"/>
  <c r="E142" i="20"/>
  <c r="F142" i="20"/>
  <c r="A143" i="20"/>
  <c r="D143" i="20"/>
  <c r="E143" i="20"/>
  <c r="F143" i="20"/>
  <c r="A144" i="20"/>
  <c r="D144" i="20"/>
  <c r="E144" i="20"/>
  <c r="F144" i="20"/>
  <c r="A145" i="20"/>
  <c r="D145" i="20"/>
  <c r="E145" i="20"/>
  <c r="F145" i="20"/>
  <c r="A146" i="20"/>
  <c r="D146" i="20"/>
  <c r="E146" i="20"/>
  <c r="F146" i="20"/>
  <c r="A147" i="20"/>
  <c r="D147" i="20"/>
  <c r="E147" i="20"/>
  <c r="F147" i="20"/>
  <c r="A148" i="20"/>
  <c r="D148" i="20"/>
  <c r="E148" i="20"/>
  <c r="F148" i="20"/>
  <c r="A149" i="20"/>
  <c r="D149" i="20"/>
  <c r="E149" i="20"/>
  <c r="F149" i="20"/>
  <c r="A150" i="20"/>
  <c r="D150" i="20"/>
  <c r="E150" i="20"/>
  <c r="F150" i="20"/>
  <c r="A151" i="20"/>
  <c r="D151" i="20"/>
  <c r="E151" i="20"/>
  <c r="F151" i="20"/>
  <c r="A152" i="20"/>
  <c r="D152" i="20"/>
  <c r="E152" i="20"/>
  <c r="F152" i="20"/>
  <c r="A153" i="20"/>
  <c r="D153" i="20"/>
  <c r="E153" i="20"/>
  <c r="F153" i="20"/>
  <c r="A154" i="20"/>
  <c r="D154" i="20"/>
  <c r="E154" i="20"/>
  <c r="F154" i="20"/>
  <c r="A155" i="20"/>
  <c r="D155" i="20"/>
  <c r="E155" i="20"/>
  <c r="F155" i="20"/>
  <c r="A156" i="20"/>
  <c r="D156" i="20"/>
  <c r="E156" i="20"/>
  <c r="F156" i="20"/>
  <c r="A157" i="20"/>
  <c r="D157" i="20"/>
  <c r="E157" i="20"/>
  <c r="F157" i="20"/>
  <c r="A158" i="20"/>
  <c r="D158" i="20"/>
  <c r="E158" i="20"/>
  <c r="F158" i="20"/>
  <c r="A159" i="20"/>
  <c r="D159" i="20"/>
  <c r="E159" i="20"/>
  <c r="F159" i="20"/>
  <c r="A160" i="20"/>
  <c r="D160" i="20"/>
  <c r="E160" i="20"/>
  <c r="F160" i="20"/>
  <c r="A161" i="20"/>
  <c r="D161" i="20"/>
  <c r="E161" i="20"/>
  <c r="F161" i="20"/>
  <c r="A162" i="20"/>
  <c r="D162" i="20"/>
  <c r="E162" i="20"/>
  <c r="F162" i="20"/>
  <c r="A163" i="20"/>
  <c r="D163" i="20"/>
  <c r="E163" i="20"/>
  <c r="F163" i="20"/>
  <c r="A164" i="20"/>
  <c r="D164" i="20"/>
  <c r="E164" i="20"/>
  <c r="F164" i="20"/>
  <c r="A165" i="20"/>
  <c r="D165" i="20"/>
  <c r="E165" i="20"/>
  <c r="F165" i="20"/>
  <c r="A166" i="20"/>
  <c r="D166" i="20"/>
  <c r="E166" i="20"/>
  <c r="F166" i="20"/>
  <c r="A167" i="20"/>
  <c r="D167" i="20"/>
  <c r="E167" i="20"/>
  <c r="F167" i="20"/>
  <c r="A168" i="20"/>
  <c r="D168" i="20"/>
  <c r="E168" i="20"/>
  <c r="F168" i="20"/>
  <c r="A169" i="20"/>
  <c r="D169" i="20"/>
  <c r="E169" i="20"/>
  <c r="F169" i="20"/>
  <c r="A170" i="20"/>
  <c r="D170" i="20"/>
  <c r="E170" i="20"/>
  <c r="F170" i="20"/>
  <c r="A171" i="20"/>
  <c r="D171" i="20"/>
  <c r="E171" i="20"/>
  <c r="F171" i="20"/>
  <c r="A172" i="20"/>
  <c r="D172" i="20"/>
  <c r="E172" i="20"/>
  <c r="F172" i="20"/>
  <c r="A173" i="20"/>
  <c r="D173" i="20"/>
  <c r="E173" i="20"/>
  <c r="F173" i="20"/>
  <c r="A174" i="20"/>
  <c r="D174" i="20"/>
  <c r="E174" i="20"/>
  <c r="F174" i="20"/>
  <c r="A175" i="20"/>
  <c r="D175" i="20"/>
  <c r="E175" i="20"/>
  <c r="F175" i="20"/>
  <c r="A176" i="20"/>
  <c r="D176" i="20"/>
  <c r="E176" i="20"/>
  <c r="F176" i="20"/>
  <c r="A177" i="20"/>
  <c r="D177" i="20"/>
  <c r="E177" i="20"/>
  <c r="F177" i="20"/>
  <c r="A178" i="20"/>
  <c r="D178" i="20"/>
  <c r="E178" i="20"/>
  <c r="F178" i="20"/>
  <c r="A179" i="20"/>
  <c r="D179" i="20"/>
  <c r="E179" i="20"/>
  <c r="F179" i="20"/>
  <c r="A180" i="20"/>
  <c r="D180" i="20"/>
  <c r="E180" i="20"/>
  <c r="F180" i="20"/>
  <c r="A181" i="20"/>
  <c r="D181" i="20"/>
  <c r="E181" i="20"/>
  <c r="F181" i="20"/>
  <c r="A182" i="20"/>
  <c r="D182" i="20"/>
  <c r="E182" i="20"/>
  <c r="F182" i="20"/>
  <c r="A183" i="20"/>
  <c r="D183" i="20"/>
  <c r="E183" i="20"/>
  <c r="F183" i="20"/>
  <c r="A184" i="20"/>
  <c r="D184" i="20"/>
  <c r="E184" i="20"/>
  <c r="F184" i="20"/>
  <c r="A185" i="20"/>
  <c r="D185" i="20"/>
  <c r="E185" i="20"/>
  <c r="F185" i="20"/>
  <c r="A186" i="20"/>
  <c r="D186" i="20"/>
  <c r="E186" i="20"/>
  <c r="F186" i="20"/>
  <c r="A187" i="20"/>
  <c r="D187" i="20"/>
  <c r="E187" i="20"/>
  <c r="F187" i="20"/>
  <c r="E2" i="20"/>
  <c r="F2" i="20"/>
  <c r="A2" i="15"/>
  <c r="D2" i="15"/>
  <c r="F2" i="15"/>
  <c r="G2" i="15"/>
  <c r="A3" i="15"/>
  <c r="B3" i="15"/>
  <c r="D3" i="15"/>
  <c r="F3" i="15"/>
  <c r="G3" i="15"/>
  <c r="A4" i="15"/>
  <c r="B4" i="15"/>
  <c r="D4" i="15"/>
  <c r="F4" i="15"/>
  <c r="G4" i="15"/>
  <c r="A5" i="15"/>
  <c r="B5" i="15"/>
  <c r="D5" i="15"/>
  <c r="F5" i="15"/>
  <c r="G5" i="15"/>
  <c r="A6" i="15"/>
  <c r="B6" i="15"/>
  <c r="D6" i="15"/>
  <c r="F6" i="15"/>
  <c r="G6" i="15"/>
  <c r="A7" i="15"/>
  <c r="B7" i="15"/>
  <c r="D7" i="15"/>
  <c r="F7" i="15"/>
  <c r="G7" i="15"/>
  <c r="A8" i="15"/>
  <c r="B8" i="15"/>
  <c r="D8" i="15"/>
  <c r="F8" i="15"/>
  <c r="G8" i="15"/>
  <c r="A9" i="15"/>
  <c r="B9" i="15"/>
  <c r="D9" i="15"/>
  <c r="F9" i="15"/>
  <c r="G9" i="15"/>
  <c r="A10" i="15"/>
  <c r="B10" i="15"/>
  <c r="D10" i="15"/>
  <c r="F10" i="15"/>
  <c r="G10" i="15"/>
  <c r="A11" i="15"/>
  <c r="B11" i="15"/>
  <c r="D11" i="15"/>
  <c r="F11" i="15"/>
  <c r="G11" i="15"/>
  <c r="A12" i="15"/>
  <c r="B12" i="15"/>
  <c r="D12" i="15"/>
  <c r="F12" i="15"/>
  <c r="G12" i="15"/>
  <c r="A13" i="15"/>
  <c r="B13" i="15"/>
  <c r="D13" i="15"/>
  <c r="F13" i="15"/>
  <c r="G13" i="15"/>
  <c r="A14" i="15"/>
  <c r="B14" i="15"/>
  <c r="D14" i="15"/>
  <c r="F14" i="15"/>
  <c r="G14" i="15"/>
  <c r="A15" i="15"/>
  <c r="B15" i="15"/>
  <c r="D15" i="15"/>
  <c r="F15" i="15"/>
  <c r="G15" i="15"/>
  <c r="A16" i="15"/>
  <c r="B16" i="15"/>
  <c r="D16" i="15"/>
  <c r="F16" i="15"/>
  <c r="G16" i="15"/>
  <c r="A17" i="15"/>
  <c r="B17" i="15"/>
  <c r="D17" i="15"/>
  <c r="F17" i="15"/>
  <c r="G17" i="15"/>
  <c r="A18" i="15"/>
  <c r="B18" i="15"/>
  <c r="D18" i="15"/>
  <c r="F18" i="15"/>
  <c r="G18" i="15"/>
  <c r="A19" i="15"/>
  <c r="B19" i="15"/>
  <c r="D19" i="15"/>
  <c r="F19" i="15"/>
  <c r="G19" i="15"/>
  <c r="A20" i="15"/>
  <c r="B20" i="15"/>
  <c r="D20" i="15"/>
  <c r="F20" i="15"/>
  <c r="G20" i="15"/>
  <c r="A21" i="15"/>
  <c r="B21" i="15"/>
  <c r="D21" i="15"/>
  <c r="F21" i="15"/>
  <c r="G21" i="15"/>
  <c r="A22" i="15"/>
  <c r="B22" i="15"/>
  <c r="D22" i="15"/>
  <c r="F22" i="15"/>
  <c r="G22" i="15"/>
  <c r="A23" i="15"/>
  <c r="B23" i="15"/>
  <c r="D23" i="15"/>
  <c r="F23" i="15"/>
  <c r="G23" i="15"/>
  <c r="A24" i="15"/>
  <c r="B24" i="15"/>
  <c r="D24" i="15"/>
  <c r="F24" i="15"/>
  <c r="G24" i="15"/>
  <c r="A25" i="15"/>
  <c r="B25" i="15"/>
  <c r="D25" i="15"/>
  <c r="F25" i="15"/>
  <c r="G25" i="15"/>
  <c r="A26" i="15"/>
  <c r="B26" i="15"/>
  <c r="D26" i="15"/>
  <c r="F26" i="15"/>
  <c r="G26" i="15"/>
  <c r="A27" i="15"/>
  <c r="B27" i="15"/>
  <c r="D27" i="15"/>
  <c r="F27" i="15"/>
  <c r="G27" i="15"/>
  <c r="A28" i="15"/>
  <c r="B28" i="15"/>
  <c r="D28" i="15"/>
  <c r="F28" i="15"/>
  <c r="G28" i="15"/>
  <c r="A29" i="15"/>
  <c r="B29" i="15"/>
  <c r="D29" i="15"/>
  <c r="F29" i="15"/>
  <c r="G29" i="15"/>
  <c r="A30" i="15"/>
  <c r="B30" i="15"/>
  <c r="D30" i="15"/>
  <c r="F30" i="15"/>
  <c r="G30" i="15"/>
  <c r="A31" i="15"/>
  <c r="B31" i="15"/>
  <c r="D31" i="15"/>
  <c r="F31" i="15"/>
  <c r="G31" i="15"/>
  <c r="A32" i="15"/>
  <c r="B32" i="15"/>
  <c r="D32" i="15"/>
  <c r="F32" i="15"/>
  <c r="G32" i="15"/>
  <c r="A33" i="15"/>
  <c r="B33" i="15"/>
  <c r="D33" i="15"/>
  <c r="F33" i="15"/>
  <c r="G33" i="15"/>
  <c r="A34" i="15"/>
  <c r="B34" i="15"/>
  <c r="D34" i="15"/>
  <c r="F34" i="15"/>
  <c r="G34" i="15"/>
  <c r="A35" i="15"/>
  <c r="B35" i="15"/>
  <c r="D35" i="15"/>
  <c r="F35" i="15"/>
  <c r="G35" i="15"/>
  <c r="A36" i="15"/>
  <c r="B36" i="15"/>
  <c r="D36" i="15"/>
  <c r="F36" i="15"/>
  <c r="G36" i="15"/>
  <c r="A37" i="15"/>
  <c r="B37" i="15"/>
  <c r="D37" i="15"/>
  <c r="F37" i="15"/>
  <c r="G37" i="15"/>
  <c r="A38" i="15"/>
  <c r="B38" i="15"/>
  <c r="D38" i="15"/>
  <c r="F38" i="15"/>
  <c r="G38" i="15"/>
  <c r="A39" i="15"/>
  <c r="B39" i="15"/>
  <c r="D39" i="15"/>
  <c r="F39" i="15"/>
  <c r="G39" i="15"/>
  <c r="A40" i="15"/>
  <c r="B40" i="15"/>
  <c r="D40" i="15"/>
  <c r="F40" i="15"/>
  <c r="G40" i="15"/>
  <c r="A41" i="15"/>
  <c r="B41" i="15"/>
  <c r="D41" i="15"/>
  <c r="F41" i="15"/>
  <c r="G41" i="15"/>
  <c r="A42" i="15"/>
  <c r="B42" i="15"/>
  <c r="D42" i="15"/>
  <c r="F42" i="15"/>
  <c r="G42" i="15"/>
  <c r="A43" i="15"/>
  <c r="B43" i="15"/>
  <c r="D43" i="15"/>
  <c r="F43" i="15"/>
  <c r="G43" i="15"/>
  <c r="A44" i="15"/>
  <c r="B44" i="15"/>
  <c r="D44" i="15"/>
  <c r="F44" i="15"/>
  <c r="G44" i="15"/>
  <c r="A45" i="15"/>
  <c r="B45" i="15"/>
  <c r="D45" i="15"/>
  <c r="F45" i="15"/>
  <c r="G45" i="15"/>
  <c r="A46" i="15"/>
  <c r="B46" i="15"/>
  <c r="D46" i="15"/>
  <c r="F46" i="15"/>
  <c r="G46" i="15"/>
  <c r="A47" i="15"/>
  <c r="B47" i="15"/>
  <c r="D47" i="15"/>
  <c r="F47" i="15"/>
  <c r="G47" i="15"/>
  <c r="A48" i="15"/>
  <c r="B48" i="15"/>
  <c r="D48" i="15"/>
  <c r="F48" i="15"/>
  <c r="G48" i="15"/>
  <c r="A49" i="15"/>
  <c r="B49" i="15"/>
  <c r="D49" i="15"/>
  <c r="F49" i="15"/>
  <c r="G49" i="15"/>
  <c r="A50" i="15"/>
  <c r="B50" i="15"/>
  <c r="D50" i="15"/>
  <c r="F50" i="15"/>
  <c r="G50" i="15"/>
  <c r="A51" i="15"/>
  <c r="B51" i="15"/>
  <c r="D51" i="15"/>
  <c r="F51" i="15"/>
  <c r="G51" i="15"/>
  <c r="A52" i="15"/>
  <c r="B52" i="15"/>
  <c r="D52" i="15"/>
  <c r="F52" i="15"/>
  <c r="G52" i="15"/>
  <c r="A53" i="15"/>
  <c r="B53" i="15"/>
  <c r="D53" i="15"/>
  <c r="F53" i="15"/>
  <c r="G53" i="15"/>
  <c r="A54" i="15"/>
  <c r="B54" i="15"/>
  <c r="D54" i="15"/>
  <c r="F54" i="15"/>
  <c r="G54" i="15"/>
  <c r="A55" i="15"/>
  <c r="B55" i="15"/>
  <c r="D55" i="15"/>
  <c r="F55" i="15"/>
  <c r="G55" i="15"/>
  <c r="A56" i="15"/>
  <c r="B56" i="15"/>
  <c r="D56" i="15"/>
  <c r="F56" i="15"/>
  <c r="G56" i="15"/>
  <c r="A57" i="15"/>
  <c r="B57" i="15"/>
  <c r="D57" i="15"/>
  <c r="F57" i="15"/>
  <c r="G57" i="15"/>
  <c r="A58" i="15"/>
  <c r="B58" i="15"/>
  <c r="D58" i="15"/>
  <c r="F58" i="15"/>
  <c r="G58" i="15"/>
  <c r="A59" i="15"/>
  <c r="B59" i="15"/>
  <c r="D59" i="15"/>
  <c r="F59" i="15"/>
  <c r="G59" i="15"/>
  <c r="A60" i="15"/>
  <c r="B60" i="15"/>
  <c r="D60" i="15"/>
  <c r="F60" i="15"/>
  <c r="G60" i="15"/>
  <c r="A61" i="15"/>
  <c r="B61" i="15"/>
  <c r="D61" i="15"/>
  <c r="F61" i="15"/>
  <c r="G61" i="15"/>
  <c r="A62" i="15"/>
  <c r="B62" i="15"/>
  <c r="D62" i="15"/>
  <c r="F62" i="15"/>
  <c r="G62" i="15"/>
  <c r="A63" i="15"/>
  <c r="B63" i="15"/>
  <c r="D63" i="15"/>
  <c r="F63" i="15"/>
  <c r="G63" i="15"/>
  <c r="A64" i="15"/>
  <c r="B64" i="15"/>
  <c r="D64" i="15"/>
  <c r="F64" i="15"/>
  <c r="G64" i="15"/>
  <c r="A65" i="15"/>
  <c r="B65" i="15"/>
  <c r="D65" i="15"/>
  <c r="F65" i="15"/>
  <c r="G65" i="15"/>
  <c r="A66" i="15"/>
  <c r="B66" i="15"/>
  <c r="D66" i="15"/>
  <c r="F66" i="15"/>
  <c r="G66" i="15"/>
  <c r="A67" i="15"/>
  <c r="B67" i="15"/>
  <c r="D67" i="15"/>
  <c r="F67" i="15"/>
  <c r="G67" i="15"/>
  <c r="A68" i="15"/>
  <c r="B68" i="15"/>
  <c r="D68" i="15"/>
  <c r="F68" i="15"/>
  <c r="G68" i="15"/>
  <c r="A69" i="15"/>
  <c r="B69" i="15"/>
  <c r="D69" i="15"/>
  <c r="F69" i="15"/>
  <c r="G69" i="15"/>
  <c r="A70" i="15"/>
  <c r="B70" i="15"/>
  <c r="D70" i="15"/>
  <c r="F70" i="15"/>
  <c r="G70" i="15"/>
  <c r="A71" i="15"/>
  <c r="B71" i="15"/>
  <c r="D71" i="15"/>
  <c r="F71" i="15"/>
  <c r="G71" i="15"/>
  <c r="A72" i="15"/>
  <c r="B72" i="15"/>
  <c r="D72" i="15"/>
  <c r="F72" i="15"/>
  <c r="G72" i="15"/>
  <c r="A73" i="15"/>
  <c r="B73" i="15"/>
  <c r="D73" i="15"/>
  <c r="F73" i="15"/>
  <c r="G73" i="15"/>
  <c r="A74" i="15"/>
  <c r="B74" i="15"/>
  <c r="D74" i="15"/>
  <c r="F74" i="15"/>
  <c r="G74" i="15"/>
  <c r="A75" i="15"/>
  <c r="B75" i="15"/>
  <c r="D75" i="15"/>
  <c r="F75" i="15"/>
  <c r="G75" i="15"/>
  <c r="A76" i="15"/>
  <c r="B76" i="15"/>
  <c r="D76" i="15"/>
  <c r="F76" i="15"/>
  <c r="G76" i="15"/>
  <c r="A77" i="15"/>
  <c r="B77" i="15"/>
  <c r="D77" i="15"/>
  <c r="F77" i="15"/>
  <c r="G77" i="15"/>
  <c r="A78" i="15"/>
  <c r="B78" i="15"/>
  <c r="D78" i="15"/>
  <c r="F78" i="15"/>
  <c r="G78" i="15"/>
  <c r="A79" i="15"/>
  <c r="B79" i="15"/>
  <c r="D79" i="15"/>
  <c r="F79" i="15"/>
  <c r="G79" i="15"/>
  <c r="A80" i="15"/>
  <c r="B80" i="15"/>
  <c r="D80" i="15"/>
  <c r="F80" i="15"/>
  <c r="G80" i="15"/>
  <c r="A81" i="15"/>
  <c r="B81" i="15"/>
  <c r="D81" i="15"/>
  <c r="F81" i="15"/>
  <c r="G81" i="15"/>
  <c r="A82" i="15"/>
  <c r="B82" i="15"/>
  <c r="D82" i="15"/>
  <c r="F82" i="15"/>
  <c r="G82" i="15"/>
  <c r="A83" i="15"/>
  <c r="B83" i="15"/>
  <c r="D83" i="15"/>
  <c r="F83" i="15"/>
  <c r="G83" i="15"/>
  <c r="A84" i="15"/>
  <c r="B84" i="15"/>
  <c r="D84" i="15"/>
  <c r="F84" i="15"/>
  <c r="G84" i="15"/>
  <c r="A85" i="15"/>
  <c r="B85" i="15"/>
  <c r="D85" i="15"/>
  <c r="F85" i="15"/>
  <c r="G85" i="15"/>
  <c r="A86" i="15"/>
  <c r="B86" i="15"/>
  <c r="D86" i="15"/>
  <c r="F86" i="15"/>
  <c r="G86" i="15"/>
  <c r="A87" i="15"/>
  <c r="B87" i="15"/>
  <c r="D87" i="15"/>
  <c r="F87" i="15"/>
  <c r="G87" i="15"/>
  <c r="A88" i="15"/>
  <c r="B88" i="15"/>
  <c r="D88" i="15"/>
  <c r="F88" i="15"/>
  <c r="G88" i="15"/>
  <c r="A89" i="15"/>
  <c r="B89" i="15"/>
  <c r="D89" i="15"/>
  <c r="F89" i="15"/>
  <c r="G89" i="15"/>
  <c r="A90" i="15"/>
  <c r="B90" i="15"/>
  <c r="D90" i="15"/>
  <c r="F90" i="15"/>
  <c r="G90" i="15"/>
  <c r="A91" i="15"/>
  <c r="B91" i="15"/>
  <c r="D91" i="15"/>
  <c r="F91" i="15"/>
  <c r="G91" i="15"/>
  <c r="A92" i="15"/>
  <c r="B92" i="15"/>
  <c r="D92" i="15"/>
  <c r="F92" i="15"/>
  <c r="G92" i="15"/>
  <c r="A93" i="15"/>
  <c r="B93" i="15"/>
  <c r="D93" i="15"/>
  <c r="F93" i="15"/>
  <c r="G93" i="15"/>
  <c r="A94" i="15"/>
  <c r="B94" i="15"/>
  <c r="D94" i="15"/>
  <c r="F94" i="15"/>
  <c r="G94" i="15"/>
  <c r="A95" i="15"/>
  <c r="B95" i="15"/>
  <c r="D95" i="15"/>
  <c r="F95" i="15"/>
  <c r="G95" i="15"/>
  <c r="A96" i="15"/>
  <c r="B96" i="15"/>
  <c r="D96" i="15"/>
  <c r="F96" i="15"/>
  <c r="G96" i="15"/>
  <c r="A97" i="15"/>
  <c r="B97" i="15"/>
  <c r="D97" i="15"/>
  <c r="F97" i="15"/>
  <c r="G97" i="15"/>
  <c r="A98" i="15"/>
  <c r="B98" i="15"/>
  <c r="D98" i="15"/>
  <c r="F98" i="15"/>
  <c r="G98" i="15"/>
  <c r="A99" i="15"/>
  <c r="B99" i="15"/>
  <c r="D99" i="15"/>
  <c r="F99" i="15"/>
  <c r="G99" i="15"/>
  <c r="A100" i="15"/>
  <c r="B100" i="15"/>
  <c r="D100" i="15"/>
  <c r="F100" i="15"/>
  <c r="G100" i="15"/>
  <c r="A101" i="15"/>
  <c r="B101" i="15"/>
  <c r="D101" i="15"/>
  <c r="F101" i="15"/>
  <c r="G101" i="15"/>
  <c r="A102" i="15"/>
  <c r="B102" i="15"/>
  <c r="D102" i="15"/>
  <c r="F102" i="15"/>
  <c r="G102" i="15"/>
  <c r="A103" i="15"/>
  <c r="B103" i="15"/>
  <c r="D103" i="15"/>
  <c r="F103" i="15"/>
  <c r="G103" i="15"/>
  <c r="A104" i="15"/>
  <c r="B104" i="15"/>
  <c r="D104" i="15"/>
  <c r="F104" i="15"/>
  <c r="G104" i="15"/>
  <c r="A105" i="15"/>
  <c r="B105" i="15"/>
  <c r="D105" i="15"/>
  <c r="F105" i="15"/>
  <c r="G105" i="15"/>
  <c r="A106" i="15"/>
  <c r="B106" i="15"/>
  <c r="D106" i="15"/>
  <c r="F106" i="15"/>
  <c r="G106" i="15"/>
  <c r="A107" i="15"/>
  <c r="B107" i="15"/>
  <c r="D107" i="15"/>
  <c r="F107" i="15"/>
  <c r="G107" i="15"/>
  <c r="A108" i="15"/>
  <c r="B108" i="15"/>
  <c r="D108" i="15"/>
  <c r="F108" i="15"/>
  <c r="G108" i="15"/>
  <c r="A109" i="15"/>
  <c r="B109" i="15"/>
  <c r="D109" i="15"/>
  <c r="F109" i="15"/>
  <c r="G109" i="15"/>
  <c r="A110" i="15"/>
  <c r="B110" i="15"/>
  <c r="D110" i="15"/>
  <c r="F110" i="15"/>
  <c r="G110" i="15"/>
  <c r="A111" i="15"/>
  <c r="B111" i="15"/>
  <c r="D111" i="15"/>
  <c r="F111" i="15"/>
  <c r="G111" i="15"/>
  <c r="A112" i="15"/>
  <c r="B112" i="15"/>
  <c r="D112" i="15"/>
  <c r="F112" i="15"/>
  <c r="G112" i="15"/>
  <c r="A113" i="15"/>
  <c r="B113" i="15"/>
  <c r="D113" i="15"/>
  <c r="F113" i="15"/>
  <c r="G113" i="15"/>
  <c r="A114" i="15"/>
  <c r="B114" i="15"/>
  <c r="D114" i="15"/>
  <c r="F114" i="15"/>
  <c r="G114" i="15"/>
  <c r="A115" i="15"/>
  <c r="B115" i="15"/>
  <c r="D115" i="15"/>
  <c r="F115" i="15"/>
  <c r="G115" i="15"/>
  <c r="A116" i="15"/>
  <c r="B116" i="15"/>
  <c r="D116" i="15"/>
  <c r="F116" i="15"/>
  <c r="G116" i="15"/>
  <c r="A117" i="15"/>
  <c r="B117" i="15"/>
  <c r="D117" i="15"/>
  <c r="F117" i="15"/>
  <c r="G117" i="15"/>
  <c r="A118" i="15"/>
  <c r="B118" i="15"/>
  <c r="D118" i="15"/>
  <c r="F118" i="15"/>
  <c r="G118" i="15"/>
  <c r="A119" i="15"/>
  <c r="B119" i="15"/>
  <c r="D119" i="15"/>
  <c r="F119" i="15"/>
  <c r="G119" i="15"/>
  <c r="A120" i="15"/>
  <c r="B120" i="15"/>
  <c r="D120" i="15"/>
  <c r="F120" i="15"/>
  <c r="G120" i="15"/>
  <c r="A121" i="15"/>
  <c r="B121" i="15"/>
  <c r="D121" i="15"/>
  <c r="F121" i="15"/>
  <c r="G121" i="15"/>
  <c r="A122" i="15"/>
  <c r="B122" i="15"/>
  <c r="D122" i="15"/>
  <c r="F122" i="15"/>
  <c r="G122" i="15"/>
  <c r="A123" i="15"/>
  <c r="B123" i="15"/>
  <c r="D123" i="15"/>
  <c r="F123" i="15"/>
  <c r="G123" i="15"/>
  <c r="A124" i="15"/>
  <c r="B124" i="15"/>
  <c r="D124" i="15"/>
  <c r="F124" i="15"/>
  <c r="G124" i="15"/>
  <c r="A125" i="15"/>
  <c r="B125" i="15"/>
  <c r="D125" i="15"/>
  <c r="F125" i="15"/>
  <c r="G125" i="15"/>
  <c r="A126" i="15"/>
  <c r="B126" i="15"/>
  <c r="D126" i="15"/>
  <c r="F126" i="15"/>
  <c r="G126" i="15"/>
  <c r="A127" i="15"/>
  <c r="B127" i="15"/>
  <c r="D127" i="15"/>
  <c r="F127" i="15"/>
  <c r="G127" i="15"/>
  <c r="A128" i="15"/>
  <c r="B128" i="15"/>
  <c r="D128" i="15"/>
  <c r="F128" i="15"/>
  <c r="G128" i="15"/>
  <c r="A129" i="15"/>
  <c r="B129" i="15"/>
  <c r="D129" i="15"/>
  <c r="F129" i="15"/>
  <c r="G129" i="15"/>
  <c r="A130" i="15"/>
  <c r="B130" i="15"/>
  <c r="D130" i="15"/>
  <c r="F130" i="15"/>
  <c r="G130" i="15"/>
  <c r="A131" i="15"/>
  <c r="B131" i="15"/>
  <c r="D131" i="15"/>
  <c r="F131" i="15"/>
  <c r="G131" i="15"/>
  <c r="A132" i="15"/>
  <c r="B132" i="15"/>
  <c r="D132" i="15"/>
  <c r="F132" i="15"/>
  <c r="G132" i="15"/>
  <c r="A133" i="15"/>
  <c r="B133" i="15"/>
  <c r="D133" i="15"/>
  <c r="F133" i="15"/>
  <c r="G133" i="15"/>
  <c r="A134" i="15"/>
  <c r="B134" i="15"/>
  <c r="D134" i="15"/>
  <c r="F134" i="15"/>
  <c r="G134" i="15"/>
  <c r="A135" i="15"/>
  <c r="B135" i="15"/>
  <c r="D135" i="15"/>
  <c r="F135" i="15"/>
  <c r="G135" i="15"/>
  <c r="A136" i="15"/>
  <c r="B136" i="15"/>
  <c r="D136" i="15"/>
  <c r="F136" i="15"/>
  <c r="G136" i="15"/>
  <c r="A137" i="15"/>
  <c r="B137" i="15"/>
  <c r="D137" i="15"/>
  <c r="F137" i="15"/>
  <c r="G137" i="15"/>
  <c r="A138" i="15"/>
  <c r="B138" i="15"/>
  <c r="D138" i="15"/>
  <c r="F138" i="15"/>
  <c r="G138" i="15"/>
  <c r="A139" i="15"/>
  <c r="B139" i="15"/>
  <c r="D139" i="15"/>
  <c r="F139" i="15"/>
  <c r="G139" i="15"/>
  <c r="A140" i="15"/>
  <c r="B140" i="15"/>
  <c r="D140" i="15"/>
  <c r="F140" i="15"/>
  <c r="G140" i="15"/>
  <c r="A141" i="15"/>
  <c r="B141" i="15"/>
  <c r="D141" i="15"/>
  <c r="F141" i="15"/>
  <c r="G141" i="15"/>
  <c r="A142" i="15"/>
  <c r="B142" i="15"/>
  <c r="D142" i="15"/>
  <c r="F142" i="15"/>
  <c r="G142" i="15"/>
  <c r="A143" i="15"/>
  <c r="B143" i="15"/>
  <c r="D143" i="15"/>
  <c r="F143" i="15"/>
  <c r="G143" i="15"/>
  <c r="A144" i="15"/>
  <c r="B144" i="15"/>
  <c r="D144" i="15"/>
  <c r="F144" i="15"/>
  <c r="G144" i="15"/>
  <c r="A145" i="15"/>
  <c r="B145" i="15"/>
  <c r="D145" i="15"/>
  <c r="F145" i="15"/>
  <c r="G145" i="15"/>
  <c r="A146" i="15"/>
  <c r="B146" i="15"/>
  <c r="D146" i="15"/>
  <c r="F146" i="15"/>
  <c r="G146" i="15"/>
  <c r="A147" i="15"/>
  <c r="B147" i="15"/>
  <c r="D147" i="15"/>
  <c r="F147" i="15"/>
  <c r="G147" i="15"/>
  <c r="A148" i="15"/>
  <c r="B148" i="15"/>
  <c r="D148" i="15"/>
  <c r="F148" i="15"/>
  <c r="G148" i="15"/>
  <c r="A149" i="15"/>
  <c r="B149" i="15"/>
  <c r="D149" i="15"/>
  <c r="F149" i="15"/>
  <c r="G149" i="15"/>
  <c r="A150" i="15"/>
  <c r="B150" i="15"/>
  <c r="D150" i="15"/>
  <c r="F150" i="15"/>
  <c r="G150" i="15"/>
  <c r="A151" i="15"/>
  <c r="B151" i="15"/>
  <c r="D151" i="15"/>
  <c r="F151" i="15"/>
  <c r="G151" i="15"/>
  <c r="A152" i="15"/>
  <c r="B152" i="15"/>
  <c r="D152" i="15"/>
  <c r="F152" i="15"/>
  <c r="G152" i="15"/>
  <c r="A153" i="15"/>
  <c r="B153" i="15"/>
  <c r="D153" i="15"/>
  <c r="F153" i="15"/>
  <c r="G153" i="15"/>
  <c r="A154" i="15"/>
  <c r="B154" i="15"/>
  <c r="D154" i="15"/>
  <c r="F154" i="15"/>
  <c r="G154" i="15"/>
  <c r="A155" i="15"/>
  <c r="B155" i="15"/>
  <c r="D155" i="15"/>
  <c r="F155" i="15"/>
  <c r="G155" i="15"/>
  <c r="A156" i="15"/>
  <c r="B156" i="15"/>
  <c r="D156" i="15"/>
  <c r="F156" i="15"/>
  <c r="G156" i="15"/>
  <c r="A157" i="15"/>
  <c r="B157" i="15"/>
  <c r="D157" i="15"/>
  <c r="F157" i="15"/>
  <c r="G157" i="15"/>
  <c r="A158" i="15"/>
  <c r="B158" i="15"/>
  <c r="D158" i="15"/>
  <c r="F158" i="15"/>
  <c r="G158" i="15"/>
  <c r="A159" i="15"/>
  <c r="B159" i="15"/>
  <c r="D159" i="15"/>
  <c r="F159" i="15"/>
  <c r="G159" i="15"/>
  <c r="A160" i="15"/>
  <c r="B160" i="15"/>
  <c r="D160" i="15"/>
  <c r="F160" i="15"/>
  <c r="G160" i="15"/>
  <c r="A161" i="15"/>
  <c r="B161" i="15"/>
  <c r="D161" i="15"/>
  <c r="F161" i="15"/>
  <c r="G161" i="15"/>
  <c r="A162" i="15"/>
  <c r="B162" i="15"/>
  <c r="D162" i="15"/>
  <c r="F162" i="15"/>
  <c r="G162" i="15"/>
  <c r="A163" i="15"/>
  <c r="B163" i="15"/>
  <c r="D163" i="15"/>
  <c r="F163" i="15"/>
  <c r="G163" i="15"/>
  <c r="A164" i="15"/>
  <c r="B164" i="15"/>
  <c r="D164" i="15"/>
  <c r="F164" i="15"/>
  <c r="G164" i="15"/>
  <c r="A165" i="15"/>
  <c r="B165" i="15"/>
  <c r="D165" i="15"/>
  <c r="F165" i="15"/>
  <c r="G165" i="15"/>
  <c r="A166" i="15"/>
  <c r="B166" i="15"/>
  <c r="D166" i="15"/>
  <c r="F166" i="15"/>
  <c r="G166" i="15"/>
  <c r="A167" i="15"/>
  <c r="B167" i="15"/>
  <c r="D167" i="15"/>
  <c r="F167" i="15"/>
  <c r="G167" i="15"/>
  <c r="A168" i="15"/>
  <c r="B168" i="15"/>
  <c r="D168" i="15"/>
  <c r="F168" i="15"/>
  <c r="G168" i="15"/>
  <c r="A169" i="15"/>
  <c r="B169" i="15"/>
  <c r="D169" i="15"/>
  <c r="F169" i="15"/>
  <c r="G169" i="15"/>
  <c r="A170" i="15"/>
  <c r="B170" i="15"/>
  <c r="D170" i="15"/>
  <c r="F170" i="15"/>
  <c r="G170" i="15"/>
  <c r="A171" i="15"/>
  <c r="B171" i="15"/>
  <c r="D171" i="15"/>
  <c r="F171" i="15"/>
  <c r="G171" i="15"/>
  <c r="A172" i="15"/>
  <c r="B172" i="15"/>
  <c r="D172" i="15"/>
  <c r="F172" i="15"/>
  <c r="G172" i="15"/>
  <c r="A173" i="15"/>
  <c r="B173" i="15"/>
  <c r="D173" i="15"/>
  <c r="F173" i="15"/>
  <c r="G173" i="15"/>
  <c r="A174" i="15"/>
  <c r="B174" i="15"/>
  <c r="D174" i="15"/>
  <c r="F174" i="15"/>
  <c r="G174" i="15"/>
  <c r="A175" i="15"/>
  <c r="B175" i="15"/>
  <c r="D175" i="15"/>
  <c r="F175" i="15"/>
  <c r="G175" i="15"/>
  <c r="A176" i="15"/>
  <c r="B176" i="15"/>
  <c r="D176" i="15"/>
  <c r="F176" i="15"/>
  <c r="G176" i="15"/>
  <c r="A177" i="15"/>
  <c r="B177" i="15"/>
  <c r="D177" i="15"/>
  <c r="F177" i="15"/>
  <c r="G177" i="15"/>
  <c r="A178" i="15"/>
  <c r="B178" i="15"/>
  <c r="D178" i="15"/>
  <c r="F178" i="15"/>
  <c r="G178" i="15"/>
  <c r="A179" i="15"/>
  <c r="B179" i="15"/>
  <c r="D179" i="15"/>
  <c r="F179" i="15"/>
  <c r="G179" i="15"/>
  <c r="A180" i="15"/>
  <c r="B180" i="15"/>
  <c r="D180" i="15"/>
  <c r="F180" i="15"/>
  <c r="G180" i="15"/>
  <c r="A181" i="15"/>
  <c r="B181" i="15"/>
  <c r="D181" i="15"/>
  <c r="F181" i="15"/>
  <c r="G181" i="15"/>
  <c r="A182" i="15"/>
  <c r="B182" i="15"/>
  <c r="D182" i="15"/>
  <c r="F182" i="15"/>
  <c r="G182" i="15"/>
  <c r="A183" i="15"/>
  <c r="B183" i="15"/>
  <c r="D183" i="15"/>
  <c r="F183" i="15"/>
  <c r="G183" i="15"/>
  <c r="A184" i="15"/>
  <c r="B184" i="15"/>
  <c r="D184" i="15"/>
  <c r="F184" i="15"/>
  <c r="G184" i="15"/>
  <c r="A185" i="15"/>
  <c r="B185" i="15"/>
  <c r="D185" i="15"/>
  <c r="F185" i="15"/>
  <c r="G185" i="15"/>
  <c r="A186" i="15"/>
  <c r="B186" i="15"/>
  <c r="D186" i="15"/>
  <c r="F186" i="15"/>
  <c r="G186" i="15"/>
  <c r="A187" i="15"/>
  <c r="B187" i="15"/>
  <c r="D187" i="15"/>
  <c r="F187" i="15"/>
  <c r="G187" i="15"/>
  <c r="A188" i="15"/>
  <c r="B188" i="15"/>
  <c r="D188" i="15"/>
  <c r="F188" i="15"/>
  <c r="G188" i="15"/>
  <c r="A189" i="15"/>
  <c r="B189" i="15"/>
  <c r="D189" i="15"/>
  <c r="F189" i="15"/>
  <c r="G189" i="15"/>
  <c r="A190" i="15"/>
  <c r="B190" i="15"/>
  <c r="D190" i="15"/>
  <c r="F190" i="15"/>
  <c r="G190" i="15"/>
  <c r="A191" i="15"/>
  <c r="B191" i="15"/>
  <c r="D191" i="15"/>
  <c r="F191" i="15"/>
  <c r="G191" i="15"/>
  <c r="A192" i="15"/>
  <c r="B192" i="15"/>
  <c r="D192" i="15"/>
  <c r="F192" i="15"/>
  <c r="G192" i="15"/>
  <c r="A193" i="15"/>
  <c r="B193" i="15"/>
  <c r="D193" i="15"/>
  <c r="F193" i="15"/>
  <c r="G193" i="15"/>
  <c r="A194" i="15"/>
  <c r="B194" i="15"/>
  <c r="D194" i="15"/>
  <c r="F194" i="15"/>
  <c r="G194" i="15"/>
  <c r="A195" i="15"/>
  <c r="B195" i="15"/>
  <c r="D195" i="15"/>
  <c r="F195" i="15"/>
  <c r="G195" i="15"/>
  <c r="A196" i="15"/>
  <c r="B196" i="15"/>
  <c r="D196" i="15"/>
  <c r="F196" i="15"/>
  <c r="G196" i="15"/>
  <c r="A197" i="15"/>
  <c r="B197" i="15"/>
  <c r="D197" i="15"/>
  <c r="F197" i="15"/>
  <c r="G197" i="15"/>
  <c r="A198" i="15"/>
  <c r="B198" i="15"/>
  <c r="D198" i="15"/>
  <c r="F198" i="15"/>
  <c r="G198" i="15"/>
  <c r="A199" i="15"/>
  <c r="B199" i="15"/>
  <c r="D199" i="15"/>
  <c r="F199" i="15"/>
  <c r="G199" i="15"/>
  <c r="A200" i="15"/>
  <c r="B200" i="15"/>
  <c r="D200" i="15"/>
  <c r="F200" i="15"/>
  <c r="G200" i="15"/>
  <c r="A201" i="15"/>
  <c r="B201" i="15"/>
  <c r="D201" i="15"/>
  <c r="F201" i="15"/>
  <c r="G201" i="15"/>
  <c r="A202" i="15"/>
  <c r="B202" i="15"/>
  <c r="D202" i="15"/>
  <c r="F202" i="15"/>
  <c r="G202" i="15"/>
  <c r="A203" i="15"/>
  <c r="B203" i="15"/>
  <c r="D203" i="15"/>
  <c r="F203" i="15"/>
  <c r="G203" i="15"/>
  <c r="A204" i="15"/>
  <c r="B204" i="15"/>
  <c r="D204" i="15"/>
  <c r="F204" i="15"/>
  <c r="G204" i="15"/>
  <c r="A205" i="15"/>
  <c r="B205" i="15"/>
  <c r="D205" i="15"/>
  <c r="F205" i="15"/>
  <c r="G205" i="15"/>
  <c r="A206" i="15"/>
  <c r="B206" i="15"/>
  <c r="D206" i="15"/>
  <c r="F206" i="15"/>
  <c r="G206" i="15"/>
  <c r="A207" i="15"/>
  <c r="B207" i="15"/>
  <c r="D207" i="15"/>
  <c r="F207" i="15"/>
  <c r="G207" i="15"/>
  <c r="A208" i="15"/>
  <c r="B208" i="15"/>
  <c r="D208" i="15"/>
  <c r="F208" i="15"/>
  <c r="G208" i="15"/>
  <c r="A209" i="15"/>
  <c r="B209" i="15"/>
  <c r="D209" i="15"/>
  <c r="F209" i="15"/>
  <c r="G209" i="15"/>
  <c r="A210" i="15"/>
  <c r="B210" i="15"/>
  <c r="D210" i="15"/>
  <c r="F210" i="15"/>
  <c r="G210" i="15"/>
  <c r="A211" i="15"/>
  <c r="B211" i="15"/>
  <c r="D211" i="15"/>
  <c r="F211" i="15"/>
  <c r="G211" i="15"/>
  <c r="A212" i="15"/>
  <c r="B212" i="15"/>
  <c r="D212" i="15"/>
  <c r="F212" i="15"/>
  <c r="G212" i="15"/>
  <c r="A213" i="15"/>
  <c r="B213" i="15"/>
  <c r="D213" i="15"/>
  <c r="F213" i="15"/>
  <c r="G213" i="15"/>
  <c r="A214" i="15"/>
  <c r="B214" i="15"/>
  <c r="D214" i="15"/>
  <c r="F214" i="15"/>
  <c r="G214" i="15"/>
  <c r="A215" i="15"/>
  <c r="B215" i="15"/>
  <c r="D215" i="15"/>
  <c r="F215" i="15"/>
  <c r="G215" i="15"/>
  <c r="A216" i="15"/>
  <c r="B216" i="15"/>
  <c r="D216" i="15"/>
  <c r="F216" i="15"/>
  <c r="G216" i="15"/>
  <c r="A217" i="15"/>
  <c r="B217" i="15"/>
  <c r="D217" i="15"/>
  <c r="F217" i="15"/>
  <c r="G217" i="15"/>
  <c r="A218" i="15"/>
  <c r="B218" i="15"/>
  <c r="D218" i="15"/>
  <c r="F218" i="15"/>
  <c r="G218" i="15"/>
  <c r="A219" i="15"/>
  <c r="B219" i="15"/>
  <c r="D219" i="15"/>
  <c r="F219" i="15"/>
  <c r="G219" i="15"/>
  <c r="A220" i="15"/>
  <c r="B220" i="15"/>
  <c r="D220" i="15"/>
  <c r="F220" i="15"/>
  <c r="G220" i="15"/>
  <c r="A221" i="15"/>
  <c r="B221" i="15"/>
  <c r="D221" i="15"/>
  <c r="F221" i="15"/>
  <c r="G221" i="15"/>
  <c r="A222" i="15"/>
  <c r="B222" i="15"/>
  <c r="D222" i="15"/>
  <c r="F222" i="15"/>
  <c r="G222" i="15"/>
  <c r="A223" i="15"/>
  <c r="B223" i="15"/>
  <c r="D223" i="15"/>
  <c r="F223" i="15"/>
  <c r="G223" i="15"/>
  <c r="A224" i="15"/>
  <c r="B224" i="15"/>
  <c r="D224" i="15"/>
  <c r="F224" i="15"/>
  <c r="G224" i="15"/>
  <c r="A225" i="15"/>
  <c r="B225" i="15"/>
  <c r="D225" i="15"/>
  <c r="F225" i="15"/>
  <c r="G225" i="15"/>
  <c r="A226" i="15"/>
  <c r="B226" i="15"/>
  <c r="D226" i="15"/>
  <c r="F226" i="15"/>
  <c r="G226" i="15"/>
  <c r="A227" i="15"/>
  <c r="B227" i="15"/>
  <c r="D227" i="15"/>
  <c r="F227" i="15"/>
  <c r="G227" i="15"/>
  <c r="A228" i="15"/>
  <c r="B228" i="15"/>
  <c r="D228" i="15"/>
  <c r="F228" i="15"/>
  <c r="G228" i="15"/>
  <c r="A229" i="15"/>
  <c r="B229" i="15"/>
  <c r="D229" i="15"/>
  <c r="F229" i="15"/>
  <c r="G229" i="15"/>
  <c r="A230" i="15"/>
  <c r="B230" i="15"/>
  <c r="D230" i="15"/>
  <c r="F230" i="15"/>
  <c r="G230" i="15"/>
  <c r="A231" i="15"/>
  <c r="B231" i="15"/>
  <c r="D231" i="15"/>
  <c r="F231" i="15"/>
  <c r="G231" i="15"/>
  <c r="A232" i="15"/>
  <c r="B232" i="15"/>
  <c r="D232" i="15"/>
  <c r="F232" i="15"/>
  <c r="G232" i="15"/>
  <c r="A233" i="15"/>
  <c r="B233" i="15"/>
  <c r="D233" i="15"/>
  <c r="F233" i="15"/>
  <c r="G233" i="15"/>
  <c r="A234" i="15"/>
  <c r="B234" i="15"/>
  <c r="D234" i="15"/>
  <c r="F234" i="15"/>
  <c r="G234" i="15"/>
  <c r="A235" i="15"/>
  <c r="B235" i="15"/>
  <c r="D235" i="15"/>
  <c r="F235" i="15"/>
  <c r="G235" i="15"/>
  <c r="A236" i="15"/>
  <c r="B236" i="15"/>
  <c r="D236" i="15"/>
  <c r="F236" i="15"/>
  <c r="G236" i="15"/>
  <c r="A237" i="15"/>
  <c r="B237" i="15"/>
  <c r="D237" i="15"/>
  <c r="F237" i="15"/>
  <c r="G237" i="15"/>
  <c r="A238" i="15"/>
  <c r="B238" i="15"/>
  <c r="D238" i="15"/>
  <c r="F238" i="15"/>
  <c r="G238" i="15"/>
  <c r="A239" i="15"/>
  <c r="B239" i="15"/>
  <c r="D239" i="15"/>
  <c r="F239" i="15"/>
  <c r="G239" i="15"/>
  <c r="A240" i="15"/>
  <c r="B240" i="15"/>
  <c r="D240" i="15"/>
  <c r="F240" i="15"/>
  <c r="G240" i="15"/>
  <c r="A241" i="15"/>
  <c r="B241" i="15"/>
  <c r="D241" i="15"/>
  <c r="F241" i="15"/>
  <c r="G241" i="15"/>
  <c r="A242" i="15"/>
  <c r="B242" i="15"/>
  <c r="D242" i="15"/>
  <c r="F242" i="15"/>
  <c r="G242" i="15"/>
  <c r="A243" i="15"/>
  <c r="B243" i="15"/>
  <c r="D243" i="15"/>
  <c r="F243" i="15"/>
  <c r="G243" i="15"/>
  <c r="A244" i="15"/>
  <c r="B244" i="15"/>
  <c r="D244" i="15"/>
  <c r="F244" i="15"/>
  <c r="G244" i="15"/>
  <c r="A245" i="15"/>
  <c r="B245" i="15"/>
  <c r="D245" i="15"/>
  <c r="F245" i="15"/>
  <c r="G245" i="15"/>
  <c r="A246" i="15"/>
  <c r="B246" i="15"/>
  <c r="D246" i="15"/>
  <c r="F246" i="15"/>
  <c r="G246" i="15"/>
  <c r="A247" i="15"/>
  <c r="B247" i="15"/>
  <c r="D247" i="15"/>
  <c r="F247" i="15"/>
  <c r="G247" i="15"/>
  <c r="A248" i="15"/>
  <c r="B248" i="15"/>
  <c r="D248" i="15"/>
  <c r="F248" i="15"/>
  <c r="G248" i="15"/>
  <c r="A249" i="15"/>
  <c r="B249" i="15"/>
  <c r="D249" i="15"/>
  <c r="F249" i="15"/>
  <c r="G249" i="15"/>
  <c r="A250" i="15"/>
  <c r="B250" i="15"/>
  <c r="D250" i="15"/>
  <c r="F250" i="15"/>
  <c r="G250" i="15"/>
  <c r="A251" i="15"/>
  <c r="B251" i="15"/>
  <c r="D251" i="15"/>
  <c r="F251" i="15"/>
  <c r="G251" i="15"/>
  <c r="A252" i="15"/>
  <c r="B252" i="15"/>
  <c r="D252" i="15"/>
  <c r="F252" i="15"/>
  <c r="G252" i="15"/>
  <c r="A253" i="15"/>
  <c r="B253" i="15"/>
  <c r="D253" i="15"/>
  <c r="F253" i="15"/>
  <c r="G253" i="15"/>
  <c r="A254" i="15"/>
  <c r="B254" i="15"/>
  <c r="D254" i="15"/>
  <c r="F254" i="15"/>
  <c r="G254" i="15"/>
  <c r="A255" i="15"/>
  <c r="B255" i="15"/>
  <c r="D255" i="15"/>
  <c r="F255" i="15"/>
  <c r="G255" i="15"/>
  <c r="A256" i="15"/>
  <c r="B256" i="15"/>
  <c r="D256" i="15"/>
  <c r="F256" i="15"/>
  <c r="G256" i="15"/>
  <c r="A257" i="15"/>
  <c r="B257" i="15"/>
  <c r="D257" i="15"/>
  <c r="F257" i="15"/>
  <c r="G257" i="15"/>
  <c r="A258" i="15"/>
  <c r="B258" i="15"/>
  <c r="D258" i="15"/>
  <c r="F258" i="15"/>
  <c r="G258" i="15"/>
  <c r="A259" i="15"/>
  <c r="B259" i="15"/>
  <c r="D259" i="15"/>
  <c r="F259" i="15"/>
  <c r="G259" i="15"/>
  <c r="A260" i="15"/>
  <c r="B260" i="15"/>
  <c r="D260" i="15"/>
  <c r="F260" i="15"/>
  <c r="G260" i="15"/>
  <c r="A261" i="15"/>
  <c r="B261" i="15"/>
  <c r="D261" i="15"/>
  <c r="F261" i="15"/>
  <c r="G261" i="15"/>
  <c r="A262" i="15"/>
  <c r="B262" i="15"/>
  <c r="D262" i="15"/>
  <c r="F262" i="15"/>
  <c r="G262" i="15"/>
  <c r="A263" i="15"/>
  <c r="D263" i="15"/>
  <c r="F263" i="15"/>
  <c r="G263" i="15"/>
  <c r="A264" i="15"/>
  <c r="D264" i="15"/>
  <c r="F264" i="15"/>
  <c r="G264" i="15"/>
  <c r="A265" i="15"/>
  <c r="D265" i="15"/>
  <c r="F265" i="15"/>
  <c r="G265" i="15"/>
  <c r="A266" i="15"/>
  <c r="D266" i="15"/>
  <c r="F266" i="15"/>
  <c r="G266" i="15"/>
  <c r="A267" i="15"/>
  <c r="D267" i="15"/>
  <c r="F267" i="15"/>
  <c r="G267" i="15"/>
  <c r="A268" i="15"/>
  <c r="D268" i="15"/>
  <c r="F268" i="15"/>
  <c r="G268" i="15"/>
  <c r="A269" i="15"/>
  <c r="D269" i="15"/>
  <c r="F269" i="15"/>
  <c r="G269" i="15"/>
  <c r="A270" i="15"/>
  <c r="D270" i="15"/>
  <c r="F270" i="15"/>
  <c r="G270" i="15"/>
  <c r="A271" i="15"/>
  <c r="D271" i="15"/>
  <c r="F271" i="15"/>
  <c r="G271" i="15"/>
  <c r="A272" i="15"/>
  <c r="D272" i="15"/>
  <c r="F272" i="15"/>
  <c r="G272" i="15"/>
  <c r="A273" i="15"/>
  <c r="D273" i="15"/>
  <c r="F273" i="15"/>
  <c r="G273" i="15"/>
  <c r="A274" i="15"/>
  <c r="D274" i="15"/>
  <c r="F274" i="15"/>
  <c r="G274" i="15"/>
  <c r="A275" i="15"/>
  <c r="D275" i="15"/>
  <c r="F275" i="15"/>
  <c r="G275" i="15"/>
  <c r="A276" i="15"/>
  <c r="D276" i="15"/>
  <c r="F276" i="15"/>
  <c r="G276" i="15"/>
  <c r="A277" i="15"/>
  <c r="D277" i="15"/>
  <c r="F277" i="15"/>
  <c r="G277" i="15"/>
  <c r="A278" i="15"/>
  <c r="D278" i="15"/>
  <c r="F278" i="15"/>
  <c r="G278" i="15"/>
  <c r="A279" i="15"/>
  <c r="D279" i="15"/>
  <c r="F279" i="15"/>
  <c r="G279" i="15"/>
  <c r="A280" i="15"/>
  <c r="D280" i="15"/>
  <c r="F280" i="15"/>
  <c r="G280" i="15"/>
  <c r="A281" i="15"/>
  <c r="D281" i="15"/>
  <c r="F281" i="15"/>
  <c r="G281" i="15"/>
  <c r="A282" i="15"/>
  <c r="D282" i="15"/>
  <c r="F282" i="15"/>
  <c r="G282" i="15"/>
  <c r="A283" i="15"/>
  <c r="D283" i="15"/>
  <c r="F283" i="15"/>
  <c r="G283" i="15"/>
  <c r="A284" i="15"/>
  <c r="D284" i="15"/>
  <c r="F284" i="15"/>
  <c r="G284" i="15"/>
  <c r="A285" i="15"/>
  <c r="D285" i="15"/>
  <c r="F285" i="15"/>
  <c r="G285" i="15"/>
  <c r="A286" i="15"/>
  <c r="D286" i="15"/>
  <c r="F286" i="15"/>
  <c r="G286" i="15"/>
  <c r="A287" i="15"/>
  <c r="D287" i="15"/>
  <c r="F287" i="15"/>
  <c r="G287" i="15"/>
  <c r="A288" i="15"/>
  <c r="D288" i="15"/>
  <c r="F288" i="15"/>
  <c r="G288" i="15"/>
  <c r="A289" i="15"/>
  <c r="D289" i="15"/>
  <c r="F289" i="15"/>
  <c r="G289" i="15"/>
  <c r="A290" i="15"/>
  <c r="D290" i="15"/>
  <c r="F290" i="15"/>
  <c r="G290" i="15"/>
  <c r="A291" i="15"/>
  <c r="D291" i="15"/>
  <c r="F291" i="15"/>
  <c r="G291" i="15"/>
  <c r="A292" i="15"/>
  <c r="D292" i="15"/>
  <c r="F292" i="15"/>
  <c r="G292" i="15"/>
  <c r="A293" i="15"/>
  <c r="D293" i="15"/>
  <c r="F293" i="15"/>
  <c r="G293" i="15"/>
  <c r="A294" i="15"/>
  <c r="D294" i="15"/>
  <c r="F294" i="15"/>
  <c r="G294" i="15"/>
  <c r="A295" i="15"/>
  <c r="D295" i="15"/>
  <c r="F295" i="15"/>
  <c r="G295" i="15"/>
  <c r="A296" i="15"/>
  <c r="D296" i="15"/>
  <c r="F296" i="15"/>
  <c r="G296" i="15"/>
  <c r="A297" i="15"/>
  <c r="D297" i="15"/>
  <c r="F297" i="15"/>
  <c r="G297" i="15"/>
  <c r="A298" i="15"/>
  <c r="D298" i="15"/>
  <c r="F298" i="15"/>
  <c r="G298" i="15"/>
  <c r="A299" i="15"/>
  <c r="D299" i="15"/>
  <c r="F299" i="15"/>
  <c r="G299" i="15"/>
  <c r="A300" i="15"/>
  <c r="D300" i="15"/>
  <c r="F300" i="15"/>
  <c r="G300" i="15"/>
  <c r="A301" i="15"/>
  <c r="D301" i="15"/>
  <c r="F301" i="15"/>
  <c r="G301" i="15"/>
  <c r="A302" i="15"/>
  <c r="D302" i="15"/>
  <c r="F302" i="15"/>
  <c r="G302" i="15"/>
  <c r="A303" i="15"/>
  <c r="D303" i="15"/>
  <c r="F303" i="15"/>
  <c r="G303" i="15"/>
  <c r="A304" i="15"/>
  <c r="D304" i="15"/>
  <c r="F304" i="15"/>
  <c r="G304" i="15"/>
  <c r="A305" i="15"/>
  <c r="D305" i="15"/>
  <c r="F305" i="15"/>
  <c r="G305" i="15"/>
  <c r="A306" i="15"/>
  <c r="D306" i="15"/>
  <c r="F306" i="15"/>
  <c r="G306" i="15"/>
  <c r="A307" i="15"/>
  <c r="D307" i="15"/>
  <c r="F307" i="15"/>
  <c r="G307" i="15"/>
  <c r="A308" i="15"/>
  <c r="D308" i="15"/>
  <c r="F308" i="15"/>
  <c r="G308" i="15"/>
  <c r="A309" i="15"/>
  <c r="D309" i="15"/>
  <c r="F309" i="15"/>
  <c r="G309" i="15"/>
  <c r="A310" i="15"/>
  <c r="D310" i="15"/>
  <c r="F310" i="15"/>
  <c r="G310" i="15"/>
  <c r="A311" i="15"/>
  <c r="D311" i="15"/>
  <c r="F311" i="15"/>
  <c r="G311" i="15"/>
  <c r="A312" i="15"/>
  <c r="D312" i="15"/>
  <c r="F312" i="15"/>
  <c r="G312" i="15"/>
  <c r="A313" i="15"/>
  <c r="D313" i="15"/>
  <c r="F313" i="15"/>
  <c r="G313" i="15"/>
  <c r="A314" i="15"/>
  <c r="D314" i="15"/>
  <c r="F314" i="15"/>
  <c r="G314" i="15"/>
  <c r="A315" i="15"/>
  <c r="D315" i="15"/>
  <c r="F315" i="15"/>
  <c r="G315" i="15"/>
  <c r="A316" i="15"/>
  <c r="D316" i="15"/>
  <c r="F316" i="15"/>
  <c r="G316" i="15"/>
  <c r="A317" i="15"/>
  <c r="D317" i="15"/>
  <c r="F317" i="15"/>
  <c r="G317" i="15"/>
  <c r="A318" i="15"/>
  <c r="D318" i="15"/>
  <c r="F318" i="15"/>
  <c r="G318" i="15"/>
  <c r="A319" i="15"/>
  <c r="D319" i="15"/>
  <c r="F319" i="15"/>
  <c r="G319" i="15"/>
  <c r="A320" i="15"/>
  <c r="D320" i="15"/>
  <c r="F320" i="15"/>
  <c r="G320" i="15"/>
  <c r="A321" i="15"/>
  <c r="D321" i="15"/>
  <c r="F321" i="15"/>
  <c r="G321" i="15"/>
  <c r="A322" i="15"/>
  <c r="D322" i="15"/>
  <c r="F322" i="15"/>
  <c r="G322" i="15"/>
  <c r="A323" i="15"/>
  <c r="D323" i="15"/>
  <c r="F323" i="15"/>
  <c r="G323" i="15"/>
  <c r="A324" i="15"/>
  <c r="D324" i="15"/>
  <c r="F324" i="15"/>
  <c r="G324" i="15"/>
  <c r="A325" i="15"/>
  <c r="D325" i="15"/>
  <c r="F325" i="15"/>
  <c r="G325" i="15"/>
  <c r="A326" i="15"/>
  <c r="D326" i="15"/>
  <c r="F326" i="15"/>
  <c r="G326" i="15"/>
  <c r="A327" i="15"/>
  <c r="D327" i="15"/>
  <c r="F327" i="15"/>
  <c r="G327" i="15"/>
  <c r="A328" i="15"/>
  <c r="D328" i="15"/>
  <c r="F328" i="15"/>
  <c r="G328" i="15"/>
  <c r="A329" i="15"/>
  <c r="D329" i="15"/>
  <c r="F329" i="15"/>
  <c r="G329" i="15"/>
  <c r="A330" i="15"/>
  <c r="D330" i="15"/>
  <c r="F330" i="15"/>
  <c r="G330" i="15"/>
  <c r="A331" i="15"/>
  <c r="D331" i="15"/>
  <c r="F331" i="15"/>
  <c r="G331" i="15"/>
  <c r="A332" i="15"/>
  <c r="D332" i="15"/>
  <c r="F332" i="15"/>
  <c r="G332" i="15"/>
  <c r="A333" i="15"/>
  <c r="D333" i="15"/>
  <c r="F333" i="15"/>
  <c r="G333" i="15"/>
  <c r="A334" i="15"/>
  <c r="D334" i="15"/>
  <c r="F334" i="15"/>
  <c r="G334" i="15"/>
  <c r="A335" i="15"/>
  <c r="D335" i="15"/>
  <c r="F335" i="15"/>
  <c r="G335" i="15"/>
  <c r="A336" i="15"/>
  <c r="D336" i="15"/>
  <c r="F336" i="15"/>
  <c r="G336" i="15"/>
  <c r="A337" i="15"/>
  <c r="D337" i="15"/>
  <c r="F337" i="15"/>
  <c r="G337" i="15"/>
  <c r="A338" i="15"/>
  <c r="D338" i="15"/>
  <c r="F338" i="15"/>
  <c r="G338" i="15"/>
  <c r="A339" i="15"/>
  <c r="D339" i="15"/>
  <c r="F339" i="15"/>
  <c r="G339" i="15"/>
  <c r="A340" i="15"/>
  <c r="D340" i="15"/>
  <c r="F340" i="15"/>
  <c r="G340" i="15"/>
  <c r="A341" i="15"/>
  <c r="D341" i="15"/>
  <c r="F341" i="15"/>
  <c r="G341" i="15"/>
  <c r="A342" i="15"/>
  <c r="D342" i="15"/>
  <c r="F342" i="15"/>
  <c r="G342" i="15"/>
  <c r="A343" i="15"/>
  <c r="D343" i="15"/>
  <c r="F343" i="15"/>
  <c r="G343" i="15"/>
  <c r="A344" i="15"/>
  <c r="D344" i="15"/>
  <c r="F344" i="15"/>
  <c r="G344" i="15"/>
  <c r="A345" i="15"/>
  <c r="D345" i="15"/>
  <c r="F345" i="15"/>
  <c r="G345" i="15"/>
  <c r="A346" i="15"/>
  <c r="D346" i="15"/>
  <c r="F346" i="15"/>
  <c r="G346" i="15"/>
  <c r="A347" i="15"/>
  <c r="D347" i="15"/>
  <c r="F347" i="15"/>
  <c r="G347" i="15"/>
  <c r="A348" i="15"/>
  <c r="D348" i="15"/>
  <c r="F348" i="15"/>
  <c r="G348" i="15"/>
  <c r="A349" i="15"/>
  <c r="D349" i="15"/>
  <c r="F349" i="15"/>
  <c r="G349" i="15"/>
  <c r="A350" i="15"/>
  <c r="D350" i="15"/>
  <c r="F350" i="15"/>
  <c r="G350" i="15"/>
  <c r="A351" i="15"/>
  <c r="D351" i="15"/>
  <c r="F351" i="15"/>
  <c r="G351" i="15"/>
  <c r="A352" i="15"/>
  <c r="D352" i="15"/>
  <c r="F352" i="15"/>
  <c r="G352" i="15"/>
  <c r="A353" i="15"/>
  <c r="D353" i="15"/>
  <c r="F353" i="15"/>
  <c r="G353" i="15"/>
  <c r="A354" i="15"/>
  <c r="D354" i="15"/>
  <c r="F354" i="15"/>
  <c r="G354" i="15"/>
  <c r="A355" i="15"/>
  <c r="D355" i="15"/>
  <c r="F355" i="15"/>
  <c r="G355" i="15"/>
  <c r="A356" i="15"/>
  <c r="D356" i="15"/>
  <c r="F356" i="15"/>
  <c r="G356" i="15"/>
  <c r="A357" i="15"/>
  <c r="D357" i="15"/>
  <c r="F357" i="15"/>
  <c r="G357" i="15"/>
  <c r="A358" i="15"/>
  <c r="D358" i="15"/>
  <c r="F358" i="15"/>
  <c r="G358" i="15"/>
  <c r="A359" i="15"/>
  <c r="D359" i="15"/>
  <c r="F359" i="15"/>
  <c r="G359" i="15"/>
  <c r="A360" i="15"/>
  <c r="D360" i="15"/>
  <c r="F360" i="15"/>
  <c r="G360" i="15"/>
  <c r="A361" i="15"/>
  <c r="D361" i="15"/>
  <c r="F361" i="15"/>
  <c r="G361" i="15"/>
  <c r="A362" i="15"/>
  <c r="D362" i="15"/>
  <c r="F362" i="15"/>
  <c r="G362" i="15"/>
  <c r="A363" i="15"/>
  <c r="D363" i="15"/>
  <c r="F363" i="15"/>
  <c r="G363" i="15"/>
  <c r="A364" i="15"/>
  <c r="D364" i="15"/>
  <c r="F364" i="15"/>
  <c r="G364" i="15"/>
  <c r="A365" i="15"/>
  <c r="D365" i="15"/>
  <c r="F365" i="15"/>
  <c r="G365" i="15"/>
  <c r="A366" i="15"/>
  <c r="D366" i="15"/>
  <c r="F366" i="15"/>
  <c r="G366" i="15"/>
  <c r="A367" i="15"/>
  <c r="D367" i="15"/>
  <c r="F367" i="15"/>
  <c r="G367" i="15"/>
  <c r="A368" i="15"/>
  <c r="D368" i="15"/>
  <c r="F368" i="15"/>
  <c r="G368" i="15"/>
  <c r="A369" i="15"/>
  <c r="D369" i="15"/>
  <c r="F369" i="15"/>
  <c r="G369" i="15"/>
  <c r="A370" i="15"/>
  <c r="D370" i="15"/>
  <c r="F370" i="15"/>
  <c r="G370" i="15"/>
  <c r="A371" i="15"/>
  <c r="D371" i="15"/>
  <c r="F371" i="15"/>
  <c r="G371" i="15"/>
  <c r="A372" i="15"/>
  <c r="D372" i="15"/>
  <c r="F372" i="15"/>
  <c r="G372" i="15"/>
  <c r="A373" i="15"/>
  <c r="D373" i="15"/>
  <c r="F373" i="15"/>
  <c r="G373" i="15"/>
  <c r="A374" i="15"/>
  <c r="D374" i="15"/>
  <c r="F374" i="15"/>
  <c r="G374" i="15"/>
  <c r="A375" i="15"/>
  <c r="D375" i="15"/>
  <c r="F375" i="15"/>
  <c r="G375" i="15"/>
  <c r="A376" i="15"/>
  <c r="D376" i="15"/>
  <c r="F376" i="15"/>
  <c r="G376" i="15"/>
  <c r="A377" i="15"/>
  <c r="D377" i="15"/>
  <c r="F377" i="15"/>
  <c r="G377" i="15"/>
  <c r="A378" i="15"/>
  <c r="D378" i="15"/>
  <c r="F378" i="15"/>
  <c r="G378" i="15"/>
  <c r="A379" i="15"/>
  <c r="D379" i="15"/>
  <c r="F379" i="15"/>
  <c r="G379" i="15"/>
  <c r="A380" i="15"/>
  <c r="D380" i="15"/>
  <c r="F380" i="15"/>
  <c r="G380" i="15"/>
  <c r="A381" i="15"/>
  <c r="D381" i="15"/>
  <c r="F381" i="15"/>
  <c r="G381" i="15"/>
  <c r="A382" i="15"/>
  <c r="D382" i="15"/>
  <c r="F382" i="15"/>
  <c r="G382" i="15"/>
  <c r="A383" i="15"/>
  <c r="D383" i="15"/>
  <c r="F383" i="15"/>
  <c r="G383" i="15"/>
  <c r="A384" i="15"/>
  <c r="D384" i="15"/>
  <c r="F384" i="15"/>
  <c r="G384" i="15"/>
  <c r="A385" i="15"/>
  <c r="D385" i="15"/>
  <c r="F385" i="15"/>
  <c r="G385" i="15"/>
  <c r="A386" i="15"/>
  <c r="D386" i="15"/>
  <c r="F386" i="15"/>
  <c r="G386" i="15"/>
  <c r="A387" i="15"/>
  <c r="D387" i="15"/>
  <c r="F387" i="15"/>
  <c r="G387" i="15"/>
  <c r="A388" i="15"/>
  <c r="D388" i="15"/>
  <c r="F388" i="15"/>
  <c r="G388" i="15"/>
  <c r="A389" i="15"/>
  <c r="D389" i="15"/>
  <c r="F389" i="15"/>
  <c r="G389" i="15"/>
  <c r="A390" i="15"/>
  <c r="D390" i="15"/>
  <c r="F390" i="15"/>
  <c r="G390" i="15"/>
  <c r="A391" i="15"/>
  <c r="D391" i="15"/>
  <c r="F391" i="15"/>
  <c r="G391" i="15"/>
  <c r="A392" i="15"/>
  <c r="D392" i="15"/>
  <c r="F392" i="15"/>
  <c r="G392" i="15"/>
  <c r="A393" i="15"/>
  <c r="D393" i="15"/>
  <c r="F393" i="15"/>
  <c r="G393" i="15"/>
  <c r="A394" i="15"/>
  <c r="D394" i="15"/>
  <c r="F394" i="15"/>
  <c r="G394" i="15"/>
  <c r="A395" i="15"/>
  <c r="D395" i="15"/>
  <c r="F395" i="15"/>
  <c r="G395" i="15"/>
  <c r="A396" i="15"/>
  <c r="D396" i="15"/>
  <c r="F396" i="15"/>
  <c r="G396" i="15"/>
  <c r="A397" i="15"/>
  <c r="D397" i="15"/>
  <c r="F397" i="15"/>
  <c r="G397" i="15"/>
  <c r="A398" i="15"/>
  <c r="D398" i="15"/>
  <c r="F398" i="15"/>
  <c r="G398" i="15"/>
  <c r="A399" i="15"/>
  <c r="D399" i="15"/>
  <c r="F399" i="15"/>
  <c r="G399" i="15"/>
  <c r="A400" i="15"/>
  <c r="D400" i="15"/>
  <c r="F400" i="15"/>
  <c r="G400" i="15"/>
  <c r="A401" i="15"/>
  <c r="D401" i="15"/>
  <c r="F401" i="15"/>
  <c r="G401" i="15"/>
  <c r="A402" i="15"/>
  <c r="D402" i="15"/>
  <c r="F402" i="15"/>
  <c r="G402" i="15"/>
  <c r="A403" i="15"/>
  <c r="D403" i="15"/>
  <c r="F403" i="15"/>
  <c r="G403" i="15"/>
  <c r="A404" i="15"/>
  <c r="D404" i="15"/>
  <c r="F404" i="15"/>
  <c r="G404" i="15"/>
  <c r="A405" i="15"/>
  <c r="D405" i="15"/>
  <c r="F405" i="15"/>
  <c r="G405" i="15"/>
  <c r="A406" i="15"/>
  <c r="D406" i="15"/>
  <c r="F406" i="15"/>
  <c r="G406" i="15"/>
  <c r="A407" i="15"/>
  <c r="D407" i="15"/>
  <c r="F407" i="15"/>
  <c r="G407" i="15"/>
  <c r="A408" i="15"/>
  <c r="D408" i="15"/>
  <c r="F408" i="15"/>
  <c r="G408" i="15"/>
  <c r="A409" i="15"/>
  <c r="D409" i="15"/>
  <c r="F409" i="15"/>
  <c r="G409" i="15"/>
  <c r="A410" i="15"/>
  <c r="D410" i="15"/>
  <c r="F410" i="15"/>
  <c r="G410" i="15"/>
  <c r="A411" i="15"/>
  <c r="D411" i="15"/>
  <c r="F411" i="15"/>
  <c r="G411" i="15"/>
  <c r="A412" i="15"/>
  <c r="D412" i="15"/>
  <c r="F412" i="15"/>
  <c r="G412" i="15"/>
  <c r="A413" i="15"/>
  <c r="D413" i="15"/>
  <c r="F413" i="15"/>
  <c r="G413" i="15"/>
  <c r="A414" i="15"/>
  <c r="D414" i="15"/>
  <c r="F414" i="15"/>
  <c r="G414" i="15"/>
  <c r="A415" i="15"/>
  <c r="D415" i="15"/>
  <c r="F415" i="15"/>
  <c r="G415" i="15"/>
  <c r="A416" i="15"/>
  <c r="D416" i="15"/>
  <c r="F416" i="15"/>
  <c r="G416" i="15"/>
  <c r="A417" i="15"/>
  <c r="D417" i="15"/>
  <c r="F417" i="15"/>
  <c r="G417" i="15"/>
  <c r="A418" i="15"/>
  <c r="D418" i="15"/>
  <c r="F418" i="15"/>
  <c r="G418" i="15"/>
  <c r="A419" i="15"/>
  <c r="D419" i="15"/>
  <c r="F419" i="15"/>
  <c r="G419" i="15"/>
  <c r="A420" i="15"/>
  <c r="D420" i="15"/>
  <c r="F420" i="15"/>
  <c r="G420" i="15"/>
  <c r="A421" i="15"/>
  <c r="D421" i="15"/>
  <c r="F421" i="15"/>
  <c r="G421" i="15"/>
  <c r="A422" i="15"/>
  <c r="D422" i="15"/>
  <c r="F422" i="15"/>
  <c r="G422" i="15"/>
  <c r="A423" i="15"/>
  <c r="D423" i="15"/>
  <c r="F423" i="15"/>
  <c r="G423" i="15"/>
  <c r="A424" i="15"/>
  <c r="D424" i="15"/>
  <c r="F424" i="15"/>
  <c r="G424" i="15"/>
  <c r="A425" i="15"/>
  <c r="D425" i="15"/>
  <c r="F425" i="15"/>
  <c r="G425" i="15"/>
  <c r="A426" i="15"/>
  <c r="D426" i="15"/>
  <c r="F426" i="15"/>
  <c r="G426" i="15"/>
  <c r="A427" i="15"/>
  <c r="D427" i="15"/>
  <c r="F427" i="15"/>
  <c r="G427" i="15"/>
  <c r="A428" i="15"/>
  <c r="D428" i="15"/>
  <c r="F428" i="15"/>
  <c r="G428" i="15"/>
  <c r="A429" i="15"/>
  <c r="D429" i="15"/>
  <c r="F429" i="15"/>
  <c r="G429" i="15"/>
  <c r="A430" i="15"/>
  <c r="D430" i="15"/>
  <c r="F430" i="15"/>
  <c r="G430" i="15"/>
  <c r="A431" i="15"/>
  <c r="D431" i="15"/>
  <c r="F431" i="15"/>
  <c r="G431" i="15"/>
  <c r="A432" i="15"/>
  <c r="D432" i="15"/>
  <c r="F432" i="15"/>
  <c r="G432" i="15"/>
  <c r="A433" i="15"/>
  <c r="D433" i="15"/>
  <c r="F433" i="15"/>
  <c r="G433" i="15"/>
  <c r="A434" i="15"/>
  <c r="D434" i="15"/>
  <c r="F434" i="15"/>
  <c r="G434" i="15"/>
  <c r="A435" i="15"/>
  <c r="D435" i="15"/>
  <c r="F435" i="15"/>
  <c r="G435" i="15"/>
  <c r="A436" i="15"/>
  <c r="D436" i="15"/>
  <c r="F436" i="15"/>
  <c r="G436" i="15"/>
  <c r="A437" i="15"/>
  <c r="D437" i="15"/>
  <c r="F437" i="15"/>
  <c r="G437" i="15"/>
  <c r="A438" i="15"/>
  <c r="D438" i="15"/>
  <c r="F438" i="15"/>
  <c r="G438" i="15"/>
  <c r="A439" i="15"/>
  <c r="D439" i="15"/>
  <c r="F439" i="15"/>
  <c r="G439" i="15"/>
  <c r="A440" i="15"/>
  <c r="D440" i="15"/>
  <c r="F440" i="15"/>
  <c r="G440" i="15"/>
  <c r="A441" i="15"/>
  <c r="D441" i="15"/>
  <c r="F441" i="15"/>
  <c r="G441" i="15"/>
  <c r="A442" i="15"/>
  <c r="D442" i="15"/>
  <c r="F442" i="15"/>
  <c r="G442" i="15"/>
  <c r="A443" i="15"/>
  <c r="D443" i="15"/>
  <c r="F443" i="15"/>
  <c r="G443" i="15"/>
  <c r="A444" i="15"/>
  <c r="D444" i="15"/>
  <c r="F444" i="15"/>
  <c r="G444" i="15"/>
  <c r="A445" i="15"/>
  <c r="D445" i="15"/>
  <c r="F445" i="15"/>
  <c r="G445" i="15"/>
  <c r="A446" i="15"/>
  <c r="D446" i="15"/>
  <c r="F446" i="15"/>
  <c r="G446" i="15"/>
  <c r="A447" i="15"/>
  <c r="D447" i="15"/>
  <c r="F447" i="15"/>
  <c r="G447" i="15"/>
  <c r="A448" i="15"/>
  <c r="D448" i="15"/>
  <c r="F448" i="15"/>
  <c r="G448" i="15"/>
  <c r="A449" i="15"/>
  <c r="D449" i="15"/>
  <c r="F449" i="15"/>
  <c r="G449" i="15"/>
  <c r="A450" i="15"/>
  <c r="D450" i="15"/>
  <c r="F450" i="15"/>
  <c r="G450" i="15"/>
  <c r="A451" i="15"/>
  <c r="D451" i="15"/>
  <c r="F451" i="15"/>
  <c r="G451" i="15"/>
  <c r="A452" i="15"/>
  <c r="D452" i="15"/>
  <c r="F452" i="15"/>
  <c r="G452" i="15"/>
  <c r="A453" i="15"/>
  <c r="D453" i="15"/>
  <c r="F453" i="15"/>
  <c r="G453" i="15"/>
  <c r="A454" i="15"/>
  <c r="D454" i="15"/>
  <c r="F454" i="15"/>
  <c r="G454" i="15"/>
  <c r="A455" i="15"/>
  <c r="D455" i="15"/>
  <c r="F455" i="15"/>
  <c r="G455" i="15"/>
  <c r="A456" i="15"/>
  <c r="D456" i="15"/>
  <c r="F456" i="15"/>
  <c r="G456" i="15"/>
  <c r="A457" i="15"/>
  <c r="D457" i="15"/>
  <c r="F457" i="15"/>
  <c r="G457" i="15"/>
  <c r="A458" i="15"/>
  <c r="D458" i="15"/>
  <c r="F458" i="15"/>
  <c r="G458" i="15"/>
  <c r="A459" i="15"/>
  <c r="D459" i="15"/>
  <c r="F459" i="15"/>
  <c r="G459" i="15"/>
  <c r="A460" i="15"/>
  <c r="D460" i="15"/>
  <c r="F460" i="15"/>
  <c r="G460" i="15"/>
  <c r="A461" i="15"/>
  <c r="D461" i="15"/>
  <c r="F461" i="15"/>
  <c r="G461" i="15"/>
  <c r="A462" i="15"/>
  <c r="D462" i="15"/>
  <c r="F462" i="15"/>
  <c r="G462" i="15"/>
  <c r="A463" i="15"/>
  <c r="D463" i="15"/>
  <c r="F463" i="15"/>
  <c r="G463" i="15"/>
  <c r="A464" i="15"/>
  <c r="D464" i="15"/>
  <c r="F464" i="15"/>
  <c r="G464" i="15"/>
  <c r="A465" i="15"/>
  <c r="D465" i="15"/>
  <c r="F465" i="15"/>
  <c r="G465" i="15"/>
  <c r="A466" i="15"/>
  <c r="D466" i="15"/>
  <c r="F466" i="15"/>
  <c r="G466" i="15"/>
  <c r="A467" i="15"/>
  <c r="D467" i="15"/>
  <c r="F467" i="15"/>
  <c r="G467" i="15"/>
  <c r="A468" i="15"/>
  <c r="D468" i="15"/>
  <c r="F468" i="15"/>
  <c r="G468" i="15"/>
  <c r="A469" i="15"/>
  <c r="D469" i="15"/>
  <c r="F469" i="15"/>
  <c r="G469" i="15"/>
  <c r="A470" i="15"/>
  <c r="D470" i="15"/>
  <c r="F470" i="15"/>
  <c r="G470" i="15"/>
  <c r="A471" i="15"/>
  <c r="D471" i="15"/>
  <c r="F471" i="15"/>
  <c r="G471" i="15"/>
  <c r="A472" i="15"/>
  <c r="D472" i="15"/>
  <c r="F472" i="15"/>
  <c r="G472" i="15"/>
  <c r="A473" i="15"/>
  <c r="D473" i="15"/>
  <c r="F473" i="15"/>
  <c r="G473" i="15"/>
  <c r="A474" i="15"/>
  <c r="D474" i="15"/>
  <c r="F474" i="15"/>
  <c r="G474" i="15"/>
  <c r="A475" i="15"/>
  <c r="D475" i="15"/>
  <c r="F475" i="15"/>
  <c r="G475" i="15"/>
  <c r="A476" i="15"/>
  <c r="D476" i="15"/>
  <c r="F476" i="15"/>
  <c r="G476" i="15"/>
  <c r="A477" i="15"/>
  <c r="D477" i="15"/>
  <c r="F477" i="15"/>
  <c r="G477" i="15"/>
  <c r="A478" i="15"/>
  <c r="D478" i="15"/>
  <c r="F478" i="15"/>
  <c r="G478" i="15"/>
  <c r="A479" i="15"/>
  <c r="D479" i="15"/>
  <c r="F479" i="15"/>
  <c r="G479" i="15"/>
  <c r="A480" i="15"/>
  <c r="D480" i="15"/>
  <c r="F480" i="15"/>
  <c r="G480" i="15"/>
  <c r="A481" i="15"/>
  <c r="D481" i="15"/>
  <c r="F481" i="15"/>
  <c r="G481" i="15"/>
  <c r="A482" i="15"/>
  <c r="D482" i="15"/>
  <c r="F482" i="15"/>
  <c r="G482" i="15"/>
  <c r="A483" i="15"/>
  <c r="D483" i="15"/>
  <c r="F483" i="15"/>
  <c r="G483" i="15"/>
  <c r="A484" i="15"/>
  <c r="D484" i="15"/>
  <c r="F484" i="15"/>
  <c r="G484" i="15"/>
  <c r="A485" i="15"/>
  <c r="D485" i="15"/>
  <c r="F485" i="15"/>
  <c r="G485" i="15"/>
  <c r="A486" i="15"/>
  <c r="D486" i="15"/>
  <c r="F486" i="15"/>
  <c r="G486" i="15"/>
  <c r="A487" i="15"/>
  <c r="D487" i="15"/>
  <c r="F487" i="15"/>
  <c r="G487" i="15"/>
  <c r="A488" i="15"/>
  <c r="D488" i="15"/>
  <c r="F488" i="15"/>
  <c r="G488" i="15"/>
  <c r="A489" i="15"/>
  <c r="D489" i="15"/>
  <c r="F489" i="15"/>
  <c r="G489" i="15"/>
  <c r="A490" i="15"/>
  <c r="D490" i="15"/>
  <c r="F490" i="15"/>
  <c r="G490" i="15"/>
  <c r="A491" i="15"/>
  <c r="D491" i="15"/>
  <c r="F491" i="15"/>
  <c r="G491" i="15"/>
  <c r="A492" i="15"/>
  <c r="D492" i="15"/>
  <c r="F492" i="15"/>
  <c r="G492" i="15"/>
  <c r="A493" i="15"/>
  <c r="D493" i="15"/>
  <c r="F493" i="15"/>
  <c r="G493" i="15"/>
  <c r="A494" i="15"/>
  <c r="D494" i="15"/>
  <c r="F494" i="15"/>
  <c r="G494" i="15"/>
  <c r="A495" i="15"/>
  <c r="D495" i="15"/>
  <c r="F495" i="15"/>
  <c r="G495" i="15"/>
  <c r="A496" i="15"/>
  <c r="D496" i="15"/>
  <c r="F496" i="15"/>
  <c r="G496" i="15"/>
  <c r="A497" i="15"/>
  <c r="D497" i="15"/>
  <c r="F497" i="15"/>
  <c r="G497" i="15"/>
  <c r="A498" i="15"/>
  <c r="D498" i="15"/>
  <c r="F498" i="15"/>
  <c r="G498" i="15"/>
  <c r="A499" i="15"/>
  <c r="D499" i="15"/>
  <c r="F499" i="15"/>
  <c r="G499" i="15"/>
  <c r="A500" i="15"/>
  <c r="D500" i="15"/>
  <c r="F500" i="15"/>
  <c r="G500" i="15"/>
  <c r="A501" i="15"/>
  <c r="D501" i="15"/>
  <c r="F501" i="15"/>
  <c r="G501" i="15"/>
  <c r="A502" i="15"/>
  <c r="D502" i="15"/>
  <c r="F502" i="15"/>
  <c r="G502" i="15"/>
  <c r="A503" i="15"/>
  <c r="D503" i="15"/>
  <c r="F503" i="15"/>
  <c r="G503" i="15"/>
  <c r="A504" i="15"/>
  <c r="D504" i="15"/>
  <c r="F504" i="15"/>
  <c r="G504" i="15"/>
  <c r="A505" i="15"/>
  <c r="D505" i="15"/>
  <c r="F505" i="15"/>
  <c r="G505" i="15"/>
  <c r="A506" i="15"/>
  <c r="D506" i="15"/>
  <c r="F506" i="15"/>
  <c r="G506" i="15"/>
  <c r="A507" i="15"/>
  <c r="D507" i="15"/>
  <c r="F507" i="15"/>
  <c r="G507" i="15"/>
  <c r="A508" i="15"/>
  <c r="D508" i="15"/>
  <c r="F508" i="15"/>
  <c r="G508" i="15"/>
  <c r="A509" i="15"/>
  <c r="D509" i="15"/>
  <c r="F509" i="15"/>
  <c r="G509" i="15"/>
  <c r="A510" i="15"/>
  <c r="D510" i="15"/>
  <c r="F510" i="15"/>
  <c r="G510" i="15"/>
  <c r="A511" i="15"/>
  <c r="D511" i="15"/>
  <c r="F511" i="15"/>
  <c r="G511" i="15"/>
  <c r="A512" i="15"/>
  <c r="D512" i="15"/>
  <c r="F512" i="15"/>
  <c r="G512" i="15"/>
  <c r="A513" i="15"/>
  <c r="D513" i="15"/>
  <c r="F513" i="15"/>
  <c r="G513" i="15"/>
  <c r="A514" i="15"/>
  <c r="D514" i="15"/>
  <c r="F514" i="15"/>
  <c r="G514" i="15"/>
  <c r="A515" i="15"/>
  <c r="D515" i="15"/>
  <c r="F515" i="15"/>
  <c r="G515" i="15"/>
  <c r="A516" i="15"/>
  <c r="D516" i="15"/>
  <c r="F516" i="15"/>
  <c r="G516" i="15"/>
  <c r="A517" i="15"/>
  <c r="D517" i="15"/>
  <c r="F517" i="15"/>
  <c r="G517" i="15"/>
  <c r="A518" i="15"/>
  <c r="D518" i="15"/>
  <c r="F518" i="15"/>
  <c r="G518" i="15"/>
  <c r="A519" i="15"/>
  <c r="D519" i="15"/>
  <c r="F519" i="15"/>
  <c r="G519" i="15"/>
  <c r="A520" i="15"/>
  <c r="D520" i="15"/>
  <c r="F520" i="15"/>
  <c r="G520" i="15"/>
  <c r="A521" i="15"/>
  <c r="D521" i="15"/>
  <c r="F521" i="15"/>
  <c r="G521" i="15"/>
  <c r="A522" i="15"/>
  <c r="D522" i="15"/>
  <c r="F522" i="15"/>
  <c r="G522" i="15"/>
  <c r="A523" i="15"/>
  <c r="D523" i="15"/>
  <c r="F523" i="15"/>
  <c r="G523" i="15"/>
  <c r="A524" i="15"/>
  <c r="D524" i="15"/>
  <c r="F524" i="15"/>
  <c r="G524" i="15"/>
  <c r="A525" i="15"/>
  <c r="D525" i="15"/>
  <c r="F525" i="15"/>
  <c r="G525" i="15"/>
  <c r="A526" i="15"/>
  <c r="D526" i="15"/>
  <c r="F526" i="15"/>
  <c r="G526" i="15"/>
  <c r="A527" i="15"/>
  <c r="D527" i="15"/>
  <c r="F527" i="15"/>
  <c r="G527" i="15"/>
  <c r="A528" i="15"/>
  <c r="D528" i="15"/>
  <c r="F528" i="15"/>
  <c r="G528" i="15"/>
  <c r="A529" i="15"/>
  <c r="D529" i="15"/>
  <c r="F529" i="15"/>
  <c r="G529" i="15"/>
  <c r="A530" i="15"/>
  <c r="D530" i="15"/>
  <c r="F530" i="15"/>
  <c r="G530" i="15"/>
  <c r="A531" i="15"/>
  <c r="D531" i="15"/>
  <c r="F531" i="15"/>
  <c r="G531" i="15"/>
  <c r="A532" i="15"/>
  <c r="D532" i="15"/>
  <c r="F532" i="15"/>
  <c r="G532" i="15"/>
  <c r="A533" i="15"/>
  <c r="D533" i="15"/>
  <c r="F533" i="15"/>
  <c r="G533" i="15"/>
  <c r="A534" i="15"/>
  <c r="D534" i="15"/>
  <c r="F534" i="15"/>
  <c r="G534" i="15"/>
  <c r="A535" i="15"/>
  <c r="D535" i="15"/>
  <c r="F535" i="15"/>
  <c r="G535" i="15"/>
  <c r="A536" i="15"/>
  <c r="D536" i="15"/>
  <c r="F536" i="15"/>
  <c r="G536" i="15"/>
  <c r="A537" i="15"/>
  <c r="D537" i="15"/>
  <c r="F537" i="15"/>
  <c r="G537" i="15"/>
  <c r="A538" i="15"/>
  <c r="D538" i="15"/>
  <c r="F538" i="15"/>
  <c r="G538" i="15"/>
  <c r="A539" i="15"/>
  <c r="D539" i="15"/>
  <c r="F539" i="15"/>
  <c r="G539" i="15"/>
  <c r="A540" i="15"/>
  <c r="D540" i="15"/>
  <c r="F540" i="15"/>
  <c r="G540" i="15"/>
  <c r="A541" i="15"/>
  <c r="D541" i="15"/>
  <c r="F541" i="15"/>
  <c r="G541" i="15"/>
  <c r="A542" i="15"/>
  <c r="D542" i="15"/>
  <c r="F542" i="15"/>
  <c r="G542" i="15"/>
  <c r="A543" i="15"/>
  <c r="D543" i="15"/>
  <c r="F543" i="15"/>
  <c r="G543" i="15"/>
  <c r="A544" i="15"/>
  <c r="D544" i="15"/>
  <c r="F544" i="15"/>
  <c r="G544" i="15"/>
  <c r="A545" i="15"/>
  <c r="D545" i="15"/>
  <c r="F545" i="15"/>
  <c r="G545" i="15"/>
  <c r="A546" i="15"/>
  <c r="D546" i="15"/>
  <c r="F546" i="15"/>
  <c r="G546" i="15"/>
  <c r="A547" i="15"/>
  <c r="D547" i="15"/>
  <c r="F547" i="15"/>
  <c r="G547" i="15"/>
  <c r="A548" i="15"/>
  <c r="D548" i="15"/>
  <c r="F548" i="15"/>
  <c r="G548" i="15"/>
  <c r="A549" i="15"/>
  <c r="D549" i="15"/>
  <c r="F549" i="15"/>
  <c r="G549" i="15"/>
  <c r="A550" i="15"/>
  <c r="D550" i="15"/>
  <c r="F550" i="15"/>
  <c r="G550" i="15"/>
  <c r="A551" i="15"/>
  <c r="D551" i="15"/>
  <c r="F551" i="15"/>
  <c r="G551" i="15"/>
  <c r="A552" i="15"/>
  <c r="D552" i="15"/>
  <c r="F552" i="15"/>
  <c r="G552" i="15"/>
  <c r="A553" i="15"/>
  <c r="D553" i="15"/>
  <c r="F553" i="15"/>
  <c r="G553" i="15"/>
  <c r="A554" i="15"/>
  <c r="D554" i="15"/>
  <c r="F554" i="15"/>
  <c r="G554" i="15"/>
  <c r="A555" i="15"/>
  <c r="D555" i="15"/>
  <c r="F555" i="15"/>
  <c r="G555" i="15"/>
  <c r="A556" i="15"/>
  <c r="D556" i="15"/>
  <c r="F556" i="15"/>
  <c r="G556" i="15"/>
  <c r="A557" i="15"/>
  <c r="D557" i="15"/>
  <c r="F557" i="15"/>
  <c r="G557" i="15"/>
  <c r="A558" i="15"/>
  <c r="D558" i="15"/>
  <c r="F558" i="15"/>
  <c r="G558" i="15"/>
  <c r="A559" i="15"/>
  <c r="D559" i="15"/>
  <c r="F559" i="15"/>
  <c r="G559" i="15"/>
  <c r="A560" i="15"/>
  <c r="D560" i="15"/>
  <c r="F560" i="15"/>
  <c r="G560" i="15"/>
  <c r="A561" i="15"/>
  <c r="D561" i="15"/>
  <c r="F561" i="15"/>
  <c r="G561" i="15"/>
  <c r="A562" i="15"/>
  <c r="D562" i="15"/>
  <c r="F562" i="15"/>
  <c r="G562" i="15"/>
  <c r="A563" i="15"/>
  <c r="D563" i="15"/>
  <c r="F563" i="15"/>
  <c r="G563" i="15"/>
  <c r="A564" i="15"/>
  <c r="D564" i="15"/>
  <c r="F564" i="15"/>
  <c r="G564" i="15"/>
  <c r="A565" i="15"/>
  <c r="D565" i="15"/>
  <c r="F565" i="15"/>
  <c r="G565" i="15"/>
  <c r="A566" i="15"/>
  <c r="D566" i="15"/>
  <c r="F566" i="15"/>
  <c r="G566" i="15"/>
  <c r="A567" i="15"/>
  <c r="D567" i="15"/>
  <c r="F567" i="15"/>
  <c r="G567" i="15"/>
  <c r="A568" i="15"/>
  <c r="D568" i="15"/>
  <c r="F568" i="15"/>
  <c r="G568" i="15"/>
  <c r="A569" i="15"/>
  <c r="D569" i="15"/>
  <c r="F569" i="15"/>
  <c r="G569" i="15"/>
  <c r="A570" i="15"/>
  <c r="D570" i="15"/>
  <c r="F570" i="15"/>
  <c r="G570" i="15"/>
  <c r="A571" i="15"/>
  <c r="D571" i="15"/>
  <c r="F571" i="15"/>
  <c r="G571" i="15"/>
  <c r="A572" i="15"/>
  <c r="D572" i="15"/>
  <c r="F572" i="15"/>
  <c r="G572" i="15"/>
  <c r="A573" i="15"/>
  <c r="D573" i="15"/>
  <c r="F573" i="15"/>
  <c r="G573" i="15"/>
  <c r="A574" i="15"/>
  <c r="D574" i="15"/>
  <c r="F574" i="15"/>
  <c r="G574" i="15"/>
  <c r="A575" i="15"/>
  <c r="D575" i="15"/>
  <c r="F575" i="15"/>
  <c r="G575" i="15"/>
  <c r="A576" i="15"/>
  <c r="D576" i="15"/>
  <c r="F576" i="15"/>
  <c r="G576" i="15"/>
  <c r="A577" i="15"/>
  <c r="D577" i="15"/>
  <c r="F577" i="15"/>
  <c r="G577" i="15"/>
  <c r="A578" i="15"/>
  <c r="D578" i="15"/>
  <c r="F578" i="15"/>
  <c r="G578" i="15"/>
  <c r="A579" i="15"/>
  <c r="D579" i="15"/>
  <c r="F579" i="15"/>
  <c r="G579" i="15"/>
  <c r="A580" i="15"/>
  <c r="D580" i="15"/>
  <c r="F580" i="15"/>
  <c r="G580" i="15"/>
  <c r="A581" i="15"/>
  <c r="D581" i="15"/>
  <c r="F581" i="15"/>
  <c r="G581" i="15"/>
  <c r="A582" i="15"/>
  <c r="D582" i="15"/>
  <c r="F582" i="15"/>
  <c r="G582" i="15"/>
  <c r="A583" i="15"/>
  <c r="D583" i="15"/>
  <c r="F583" i="15"/>
  <c r="G583" i="15"/>
  <c r="A584" i="15"/>
  <c r="D584" i="15"/>
  <c r="F584" i="15"/>
  <c r="G584" i="15"/>
  <c r="A585" i="15"/>
  <c r="D585" i="15"/>
  <c r="F585" i="15"/>
  <c r="G585" i="15"/>
  <c r="A586" i="15"/>
  <c r="D586" i="15"/>
  <c r="F586" i="15"/>
  <c r="G586" i="15"/>
  <c r="A587" i="15"/>
  <c r="D587" i="15"/>
  <c r="F587" i="15"/>
  <c r="G587" i="15"/>
  <c r="A588" i="15"/>
  <c r="D588" i="15"/>
  <c r="F588" i="15"/>
  <c r="G588" i="15"/>
  <c r="A589" i="15"/>
  <c r="D589" i="15"/>
  <c r="F589" i="15"/>
  <c r="G589" i="15"/>
  <c r="A590" i="15"/>
  <c r="D590" i="15"/>
  <c r="F590" i="15"/>
  <c r="G590" i="15"/>
  <c r="A591" i="15"/>
  <c r="D591" i="15"/>
  <c r="F591" i="15"/>
  <c r="G591" i="15"/>
  <c r="A592" i="15"/>
  <c r="D592" i="15"/>
  <c r="F592" i="15"/>
  <c r="G592" i="15"/>
  <c r="A593" i="15"/>
  <c r="D593" i="15"/>
  <c r="F593" i="15"/>
  <c r="G593" i="15"/>
  <c r="A594" i="15"/>
  <c r="D594" i="15"/>
  <c r="F594" i="15"/>
  <c r="G594" i="15"/>
  <c r="A595" i="15"/>
  <c r="D595" i="15"/>
  <c r="F595" i="15"/>
  <c r="G595" i="15"/>
  <c r="A596" i="15"/>
  <c r="D596" i="15"/>
  <c r="F596" i="15"/>
  <c r="G596" i="15"/>
  <c r="A597" i="15"/>
  <c r="D597" i="15"/>
  <c r="F597" i="15"/>
  <c r="G597" i="15"/>
  <c r="A598" i="15"/>
  <c r="D598" i="15"/>
  <c r="F598" i="15"/>
  <c r="G598" i="15"/>
  <c r="A599" i="15"/>
  <c r="D599" i="15"/>
  <c r="F599" i="15"/>
  <c r="G599" i="15"/>
  <c r="A600" i="15"/>
  <c r="D600" i="15"/>
  <c r="F600" i="15"/>
  <c r="G600" i="15"/>
  <c r="A601" i="15"/>
  <c r="D601" i="15"/>
  <c r="F601" i="15"/>
  <c r="G601" i="15"/>
  <c r="A602" i="15"/>
  <c r="D602" i="15"/>
  <c r="F602" i="15"/>
  <c r="G602" i="15"/>
  <c r="A603" i="15"/>
  <c r="D603" i="15"/>
  <c r="F603" i="15"/>
  <c r="G603" i="15"/>
  <c r="A604" i="15"/>
  <c r="D604" i="15"/>
  <c r="F604" i="15"/>
  <c r="G604" i="15"/>
  <c r="A605" i="15"/>
  <c r="D605" i="15"/>
  <c r="F605" i="15"/>
  <c r="G605" i="15"/>
  <c r="A606" i="15"/>
  <c r="D606" i="15"/>
  <c r="F606" i="15"/>
  <c r="G606" i="15"/>
  <c r="A607" i="15"/>
  <c r="D607" i="15"/>
  <c r="F607" i="15"/>
  <c r="G607" i="15"/>
  <c r="A608" i="15"/>
  <c r="D608" i="15"/>
  <c r="F608" i="15"/>
  <c r="G608" i="15"/>
  <c r="A609" i="15"/>
  <c r="D609" i="15"/>
  <c r="F609" i="15"/>
  <c r="G609" i="15"/>
  <c r="A610" i="15"/>
  <c r="D610" i="15"/>
  <c r="F610" i="15"/>
  <c r="G610" i="15"/>
  <c r="A611" i="15"/>
  <c r="D611" i="15"/>
  <c r="F611" i="15"/>
  <c r="G611" i="15"/>
  <c r="A612" i="15"/>
  <c r="D612" i="15"/>
  <c r="F612" i="15"/>
  <c r="G612" i="15"/>
  <c r="A613" i="15"/>
  <c r="D613" i="15"/>
  <c r="F613" i="15"/>
  <c r="G613" i="15"/>
  <c r="A614" i="15"/>
  <c r="D614" i="15"/>
  <c r="F614" i="15"/>
  <c r="G614" i="15"/>
  <c r="A615" i="15"/>
  <c r="D615" i="15"/>
  <c r="F615" i="15"/>
  <c r="G615" i="15"/>
  <c r="A616" i="15"/>
  <c r="D616" i="15"/>
  <c r="F616" i="15"/>
  <c r="G616" i="15"/>
  <c r="A617" i="15"/>
  <c r="D617" i="15"/>
  <c r="F617" i="15"/>
  <c r="G617" i="15"/>
  <c r="A618" i="15"/>
  <c r="D618" i="15"/>
  <c r="F618" i="15"/>
  <c r="G618" i="15"/>
  <c r="A619" i="15"/>
  <c r="D619" i="15"/>
  <c r="F619" i="15"/>
  <c r="G619" i="15"/>
  <c r="A620" i="15"/>
  <c r="D620" i="15"/>
  <c r="F620" i="15"/>
  <c r="G620" i="15"/>
  <c r="A621" i="15"/>
  <c r="D621" i="15"/>
  <c r="F621" i="15"/>
  <c r="G621" i="15"/>
  <c r="A622" i="15"/>
  <c r="D622" i="15"/>
  <c r="F622" i="15"/>
  <c r="G622" i="15"/>
  <c r="A623" i="15"/>
  <c r="D623" i="15"/>
  <c r="F623" i="15"/>
  <c r="G623" i="15"/>
  <c r="A624" i="15"/>
  <c r="D624" i="15"/>
  <c r="F624" i="15"/>
  <c r="G624" i="15"/>
  <c r="A625" i="15"/>
  <c r="D625" i="15"/>
  <c r="F625" i="15"/>
  <c r="G625" i="15"/>
  <c r="A626" i="15"/>
  <c r="D626" i="15"/>
  <c r="F626" i="15"/>
  <c r="G626" i="15"/>
  <c r="A627" i="15"/>
  <c r="D627" i="15"/>
  <c r="F627" i="15"/>
  <c r="G627" i="15"/>
  <c r="A628" i="15"/>
  <c r="D628" i="15"/>
  <c r="F628" i="15"/>
  <c r="G628" i="15"/>
  <c r="A629" i="15"/>
  <c r="D629" i="15"/>
  <c r="F629" i="15"/>
  <c r="G629" i="15"/>
  <c r="A630" i="15"/>
  <c r="D630" i="15"/>
  <c r="F630" i="15"/>
  <c r="G630" i="15"/>
  <c r="A631" i="15"/>
  <c r="D631" i="15"/>
  <c r="F631" i="15"/>
  <c r="G631" i="15"/>
  <c r="A632" i="15"/>
  <c r="D632" i="15"/>
  <c r="F632" i="15"/>
  <c r="G632" i="15"/>
  <c r="A633" i="15"/>
  <c r="D633" i="15"/>
  <c r="F633" i="15"/>
  <c r="G633" i="15"/>
  <c r="A634" i="15"/>
  <c r="D634" i="15"/>
  <c r="F634" i="15"/>
  <c r="G634" i="15"/>
  <c r="A635" i="15"/>
  <c r="D635" i="15"/>
  <c r="F635" i="15"/>
  <c r="G635" i="15"/>
  <c r="A636" i="15"/>
  <c r="D636" i="15"/>
  <c r="F636" i="15"/>
  <c r="G636" i="15"/>
  <c r="A637" i="15"/>
  <c r="D637" i="15"/>
  <c r="F637" i="15"/>
  <c r="G637" i="15"/>
  <c r="A638" i="15"/>
  <c r="D638" i="15"/>
  <c r="F638" i="15"/>
  <c r="G638" i="15"/>
  <c r="A639" i="15"/>
  <c r="D639" i="15"/>
  <c r="F639" i="15"/>
  <c r="G639" i="15"/>
  <c r="A640" i="15"/>
  <c r="D640" i="15"/>
  <c r="F640" i="15"/>
  <c r="G640" i="15"/>
  <c r="A641" i="15"/>
  <c r="D641" i="15"/>
  <c r="F641" i="15"/>
  <c r="G641" i="15"/>
  <c r="A642" i="15"/>
  <c r="D642" i="15"/>
  <c r="F642" i="15"/>
  <c r="G642" i="15"/>
  <c r="A643" i="15"/>
  <c r="D643" i="15"/>
  <c r="F643" i="15"/>
  <c r="G643" i="15"/>
  <c r="A644" i="15"/>
  <c r="D644" i="15"/>
  <c r="F644" i="15"/>
  <c r="G644" i="15"/>
  <c r="A645" i="15"/>
  <c r="D645" i="15"/>
  <c r="F645" i="15"/>
  <c r="G645" i="15"/>
  <c r="A646" i="15"/>
  <c r="D646" i="15"/>
  <c r="F646" i="15"/>
  <c r="G646" i="15"/>
  <c r="A647" i="15"/>
  <c r="D647" i="15"/>
  <c r="F647" i="15"/>
  <c r="G647" i="15"/>
  <c r="A648" i="15"/>
  <c r="D648" i="15"/>
  <c r="F648" i="15"/>
  <c r="G648" i="15"/>
  <c r="A649" i="15"/>
  <c r="D649" i="15"/>
  <c r="F649" i="15"/>
  <c r="G649" i="15"/>
  <c r="A650" i="15"/>
  <c r="D650" i="15"/>
  <c r="F650" i="15"/>
  <c r="G650" i="15"/>
  <c r="A651" i="15"/>
  <c r="D651" i="15"/>
  <c r="F651" i="15"/>
  <c r="G651" i="15"/>
  <c r="A652" i="15"/>
  <c r="D652" i="15"/>
  <c r="F652" i="15"/>
  <c r="G652" i="15"/>
  <c r="A653" i="15"/>
  <c r="D653" i="15"/>
  <c r="F653" i="15"/>
  <c r="G653" i="15"/>
  <c r="A654" i="15"/>
  <c r="D654" i="15"/>
  <c r="F654" i="15"/>
  <c r="G654" i="15"/>
  <c r="A655" i="15"/>
  <c r="D655" i="15"/>
  <c r="F655" i="15"/>
  <c r="G655" i="15"/>
  <c r="A656" i="15"/>
  <c r="D656" i="15"/>
  <c r="F656" i="15"/>
  <c r="G656" i="15"/>
  <c r="A657" i="15"/>
  <c r="D657" i="15"/>
  <c r="F657" i="15"/>
  <c r="G657" i="15"/>
  <c r="A658" i="15"/>
  <c r="D658" i="15"/>
  <c r="F658" i="15"/>
  <c r="G658" i="15"/>
  <c r="A659" i="15"/>
  <c r="D659" i="15"/>
  <c r="F659" i="15"/>
  <c r="G659" i="15"/>
  <c r="A660" i="15"/>
  <c r="D660" i="15"/>
  <c r="F660" i="15"/>
  <c r="G660" i="15"/>
  <c r="A661" i="15"/>
  <c r="D661" i="15"/>
  <c r="F661" i="15"/>
  <c r="G661" i="15"/>
  <c r="A662" i="15"/>
  <c r="D662" i="15"/>
  <c r="F662" i="15"/>
  <c r="G662" i="15"/>
  <c r="A663" i="15"/>
  <c r="D663" i="15"/>
  <c r="F663" i="15"/>
  <c r="G663" i="15"/>
  <c r="A664" i="15"/>
  <c r="D664" i="15"/>
  <c r="F664" i="15"/>
  <c r="G664" i="15"/>
  <c r="A665" i="15"/>
  <c r="D665" i="15"/>
  <c r="F665" i="15"/>
  <c r="G665" i="15"/>
  <c r="A666" i="15"/>
  <c r="D666" i="15"/>
  <c r="F666" i="15"/>
  <c r="G666" i="15"/>
  <c r="A667" i="15"/>
  <c r="D667" i="15"/>
  <c r="F667" i="15"/>
  <c r="G667" i="15"/>
  <c r="A668" i="15"/>
  <c r="D668" i="15"/>
  <c r="F668" i="15"/>
  <c r="G668" i="15"/>
  <c r="A669" i="15"/>
  <c r="D669" i="15"/>
  <c r="F669" i="15"/>
  <c r="G669" i="15"/>
  <c r="A670" i="15"/>
  <c r="D670" i="15"/>
  <c r="F670" i="15"/>
  <c r="G670" i="15"/>
  <c r="A671" i="15"/>
  <c r="D671" i="15"/>
  <c r="F671" i="15"/>
  <c r="G671" i="15"/>
  <c r="A672" i="15"/>
  <c r="D672" i="15"/>
  <c r="F672" i="15"/>
  <c r="G672" i="15"/>
  <c r="A673" i="15"/>
  <c r="D673" i="15"/>
  <c r="F673" i="15"/>
  <c r="G673" i="15"/>
  <c r="A674" i="15"/>
  <c r="D674" i="15"/>
  <c r="F674" i="15"/>
  <c r="G674" i="15"/>
  <c r="A675" i="15"/>
  <c r="D675" i="15"/>
  <c r="F675" i="15"/>
  <c r="G675" i="15"/>
  <c r="A676" i="15"/>
  <c r="D676" i="15"/>
  <c r="F676" i="15"/>
  <c r="G676" i="15"/>
  <c r="A677" i="15"/>
  <c r="D677" i="15"/>
  <c r="F677" i="15"/>
  <c r="G677" i="15"/>
  <c r="A678" i="15"/>
  <c r="D678" i="15"/>
  <c r="F678" i="15"/>
  <c r="G678" i="15"/>
  <c r="A679" i="15"/>
  <c r="D679" i="15"/>
  <c r="F679" i="15"/>
  <c r="G679" i="15"/>
  <c r="A680" i="15"/>
  <c r="D680" i="15"/>
  <c r="F680" i="15"/>
  <c r="G680" i="15"/>
  <c r="A681" i="15"/>
  <c r="D681" i="15"/>
  <c r="F681" i="15"/>
  <c r="G681" i="15"/>
  <c r="A682" i="15"/>
  <c r="D682" i="15"/>
  <c r="F682" i="15"/>
  <c r="G682" i="15"/>
  <c r="A683" i="15"/>
  <c r="D683" i="15"/>
  <c r="F683" i="15"/>
  <c r="G683" i="15"/>
  <c r="A684" i="15"/>
  <c r="D684" i="15"/>
  <c r="F684" i="15"/>
  <c r="G684" i="15"/>
  <c r="A685" i="15"/>
  <c r="D685" i="15"/>
  <c r="F685" i="15"/>
  <c r="G685" i="15"/>
  <c r="A686" i="15"/>
  <c r="D686" i="15"/>
  <c r="F686" i="15"/>
  <c r="G686" i="15"/>
  <c r="A687" i="15"/>
  <c r="D687" i="15"/>
  <c r="F687" i="15"/>
  <c r="G687" i="15"/>
  <c r="A688" i="15"/>
  <c r="D688" i="15"/>
  <c r="F688" i="15"/>
  <c r="G688" i="15"/>
  <c r="A689" i="15"/>
  <c r="D689" i="15"/>
  <c r="F689" i="15"/>
  <c r="G689" i="15"/>
  <c r="A690" i="15"/>
  <c r="D690" i="15"/>
  <c r="F690" i="15"/>
  <c r="G690" i="15"/>
  <c r="A691" i="15"/>
  <c r="D691" i="15"/>
  <c r="F691" i="15"/>
  <c r="G691" i="15"/>
  <c r="A692" i="15"/>
  <c r="D692" i="15"/>
  <c r="F692" i="15"/>
  <c r="G692" i="15"/>
  <c r="A693" i="15"/>
  <c r="D693" i="15"/>
  <c r="F693" i="15"/>
  <c r="G693" i="15"/>
  <c r="A694" i="15"/>
  <c r="D694" i="15"/>
  <c r="F694" i="15"/>
  <c r="G694" i="15"/>
  <c r="A695" i="15"/>
  <c r="D695" i="15"/>
  <c r="F695" i="15"/>
  <c r="G695" i="15"/>
  <c r="A696" i="15"/>
  <c r="D696" i="15"/>
  <c r="F696" i="15"/>
  <c r="G696" i="15"/>
  <c r="A697" i="15"/>
  <c r="D697" i="15"/>
  <c r="F697" i="15"/>
  <c r="G697" i="15"/>
  <c r="A698" i="15"/>
  <c r="D698" i="15"/>
  <c r="F698" i="15"/>
  <c r="G698" i="15"/>
  <c r="A699" i="15"/>
  <c r="D699" i="15"/>
  <c r="F699" i="15"/>
  <c r="G699" i="15"/>
  <c r="A700" i="15"/>
  <c r="D700" i="15"/>
  <c r="F700" i="15"/>
  <c r="G700" i="15"/>
  <c r="A701" i="15"/>
  <c r="D701" i="15"/>
  <c r="F701" i="15"/>
  <c r="G701" i="15"/>
  <c r="A702" i="15"/>
  <c r="D702" i="15"/>
  <c r="F702" i="15"/>
  <c r="G702" i="15"/>
  <c r="A703" i="15"/>
  <c r="D703" i="15"/>
  <c r="F703" i="15"/>
  <c r="G703" i="15"/>
  <c r="A704" i="15"/>
  <c r="D704" i="15"/>
  <c r="F704" i="15"/>
  <c r="G704" i="15"/>
  <c r="A705" i="15"/>
  <c r="D705" i="15"/>
  <c r="F705" i="15"/>
  <c r="G705" i="15"/>
  <c r="A706" i="15"/>
  <c r="D706" i="15"/>
  <c r="F706" i="15"/>
  <c r="G706" i="15"/>
  <c r="A707" i="15"/>
  <c r="D707" i="15"/>
  <c r="F707" i="15"/>
  <c r="G707" i="15"/>
  <c r="A708" i="15"/>
  <c r="D708" i="15"/>
  <c r="F708" i="15"/>
  <c r="G708" i="15"/>
  <c r="A709" i="15"/>
  <c r="D709" i="15"/>
  <c r="F709" i="15"/>
  <c r="G709" i="15"/>
  <c r="A710" i="15"/>
  <c r="D710" i="15"/>
  <c r="F710" i="15"/>
  <c r="G710" i="15"/>
  <c r="A711" i="15"/>
  <c r="D711" i="15"/>
  <c r="F711" i="15"/>
  <c r="G711" i="15"/>
  <c r="A712" i="15"/>
  <c r="D712" i="15"/>
  <c r="F712" i="15"/>
  <c r="G712" i="15"/>
  <c r="A713" i="15"/>
  <c r="D713" i="15"/>
  <c r="F713" i="15"/>
  <c r="G713" i="15"/>
  <c r="A714" i="15"/>
  <c r="D714" i="15"/>
  <c r="F714" i="15"/>
  <c r="G714" i="15"/>
  <c r="A715" i="15"/>
  <c r="D715" i="15"/>
  <c r="F715" i="15"/>
  <c r="G715" i="15"/>
  <c r="A716" i="15"/>
  <c r="D716" i="15"/>
  <c r="F716" i="15"/>
  <c r="G716" i="15"/>
  <c r="A717" i="15"/>
  <c r="D717" i="15"/>
  <c r="F717" i="15"/>
  <c r="G717" i="15"/>
  <c r="A718" i="15"/>
  <c r="D718" i="15"/>
  <c r="F718" i="15"/>
  <c r="G718" i="15"/>
  <c r="A719" i="15"/>
  <c r="D719" i="15"/>
  <c r="F719" i="15"/>
  <c r="G719" i="15"/>
  <c r="A720" i="15"/>
  <c r="D720" i="15"/>
  <c r="F720" i="15"/>
  <c r="G720" i="15"/>
  <c r="A721" i="15"/>
  <c r="D721" i="15"/>
  <c r="F721" i="15"/>
  <c r="G721" i="15"/>
  <c r="A722" i="15"/>
  <c r="D722" i="15"/>
  <c r="F722" i="15"/>
  <c r="G722" i="15"/>
  <c r="A723" i="15"/>
  <c r="D723" i="15"/>
  <c r="F723" i="15"/>
  <c r="G723" i="15"/>
  <c r="A724" i="15"/>
  <c r="D724" i="15"/>
  <c r="F724" i="15"/>
  <c r="G724" i="15"/>
  <c r="A725" i="15"/>
  <c r="D725" i="15"/>
  <c r="F725" i="15"/>
  <c r="G725" i="15"/>
  <c r="A726" i="15"/>
  <c r="D726" i="15"/>
  <c r="F726" i="15"/>
  <c r="G726" i="15"/>
  <c r="A727" i="15"/>
  <c r="D727" i="15"/>
  <c r="F727" i="15"/>
  <c r="G727" i="15"/>
  <c r="A728" i="15"/>
  <c r="D728" i="15"/>
  <c r="F728" i="15"/>
  <c r="G728" i="15"/>
  <c r="A729" i="15"/>
  <c r="D729" i="15"/>
  <c r="F729" i="15"/>
  <c r="G729" i="15"/>
  <c r="A730" i="15"/>
  <c r="D730" i="15"/>
  <c r="F730" i="15"/>
  <c r="G730" i="15"/>
  <c r="A731" i="15"/>
  <c r="D731" i="15"/>
  <c r="F731" i="15"/>
  <c r="G731" i="15"/>
  <c r="A732" i="15"/>
  <c r="D732" i="15"/>
  <c r="F732" i="15"/>
  <c r="G732" i="15"/>
  <c r="A733" i="15"/>
  <c r="D733" i="15"/>
  <c r="F733" i="15"/>
  <c r="G733" i="15"/>
  <c r="A734" i="15"/>
  <c r="D734" i="15"/>
  <c r="F734" i="15"/>
  <c r="G734" i="15"/>
  <c r="A735" i="15"/>
  <c r="D735" i="15"/>
  <c r="F735" i="15"/>
  <c r="G735" i="15"/>
  <c r="A736" i="15"/>
  <c r="D736" i="15"/>
  <c r="F736" i="15"/>
  <c r="G736" i="15"/>
  <c r="A737" i="15"/>
  <c r="D737" i="15"/>
  <c r="F737" i="15"/>
  <c r="G737" i="15"/>
  <c r="A738" i="15"/>
  <c r="D738" i="15"/>
  <c r="F738" i="15"/>
  <c r="G738" i="15"/>
  <c r="A739" i="15"/>
  <c r="D739" i="15"/>
  <c r="F739" i="15"/>
  <c r="G739" i="15"/>
  <c r="A740" i="15"/>
  <c r="D740" i="15"/>
  <c r="F740" i="15"/>
  <c r="G740" i="15"/>
  <c r="A741" i="15"/>
  <c r="D741" i="15"/>
  <c r="F741" i="15"/>
  <c r="G741" i="15"/>
  <c r="A742" i="15"/>
  <c r="D742" i="15"/>
  <c r="F742" i="15"/>
  <c r="G742" i="15"/>
  <c r="A743" i="15"/>
  <c r="D743" i="15"/>
  <c r="F743" i="15"/>
  <c r="G743" i="15"/>
  <c r="A744" i="15"/>
  <c r="D744" i="15"/>
  <c r="F744" i="15"/>
  <c r="G744" i="15"/>
  <c r="A745" i="15"/>
  <c r="D745" i="15"/>
  <c r="F745" i="15"/>
  <c r="G745" i="15"/>
  <c r="A746" i="15"/>
  <c r="D746" i="15"/>
  <c r="F746" i="15"/>
  <c r="G746" i="15"/>
  <c r="A747" i="15"/>
  <c r="D747" i="15"/>
  <c r="F747" i="15"/>
  <c r="G747" i="15"/>
  <c r="A748" i="15"/>
  <c r="D748" i="15"/>
  <c r="F748" i="15"/>
  <c r="G748" i="15"/>
  <c r="A749" i="15"/>
  <c r="D749" i="15"/>
  <c r="F749" i="15"/>
  <c r="G749" i="15"/>
  <c r="A750" i="15"/>
  <c r="D750" i="15"/>
  <c r="F750" i="15"/>
  <c r="G750" i="15"/>
  <c r="A751" i="15"/>
  <c r="D751" i="15"/>
  <c r="F751" i="15"/>
  <c r="G751" i="15"/>
  <c r="A752" i="15"/>
  <c r="D752" i="15"/>
  <c r="F752" i="15"/>
  <c r="G752" i="15"/>
  <c r="A753" i="15"/>
  <c r="D753" i="15"/>
  <c r="F753" i="15"/>
  <c r="G753" i="15"/>
  <c r="A754" i="15"/>
  <c r="D754" i="15"/>
  <c r="F754" i="15"/>
  <c r="G754" i="15"/>
  <c r="A755" i="15"/>
  <c r="D755" i="15"/>
  <c r="F755" i="15"/>
  <c r="G755" i="15"/>
  <c r="A756" i="15"/>
  <c r="D756" i="15"/>
  <c r="F756" i="15"/>
  <c r="G756" i="15"/>
  <c r="A757" i="15"/>
  <c r="D757" i="15"/>
  <c r="F757" i="15"/>
  <c r="G757" i="15"/>
  <c r="A758" i="15"/>
  <c r="D758" i="15"/>
  <c r="F758" i="15"/>
  <c r="G758" i="15"/>
  <c r="A759" i="15"/>
  <c r="D759" i="15"/>
  <c r="F759" i="15"/>
  <c r="G759" i="15"/>
  <c r="A760" i="15"/>
  <c r="D760" i="15"/>
  <c r="F760" i="15"/>
  <c r="G760" i="15"/>
  <c r="A761" i="15"/>
  <c r="D761" i="15"/>
  <c r="F761" i="15"/>
  <c r="G761" i="15"/>
  <c r="A762" i="15"/>
  <c r="D762" i="15"/>
  <c r="F762" i="15"/>
  <c r="G762" i="15"/>
  <c r="A763" i="15"/>
  <c r="D763" i="15"/>
  <c r="F763" i="15"/>
  <c r="G763" i="15"/>
  <c r="A764" i="15"/>
  <c r="D764" i="15"/>
  <c r="F764" i="15"/>
  <c r="G764" i="15"/>
  <c r="A765" i="15"/>
  <c r="D765" i="15"/>
  <c r="F765" i="15"/>
  <c r="G765" i="15"/>
  <c r="A766" i="15"/>
  <c r="D766" i="15"/>
  <c r="F766" i="15"/>
  <c r="G766" i="15"/>
  <c r="A767" i="15"/>
  <c r="D767" i="15"/>
  <c r="F767" i="15"/>
  <c r="G767" i="15"/>
  <c r="A768" i="15"/>
  <c r="D768" i="15"/>
  <c r="F768" i="15"/>
  <c r="G768" i="15"/>
  <c r="A769" i="15"/>
  <c r="D769" i="15"/>
  <c r="F769" i="15"/>
  <c r="G769" i="15"/>
  <c r="A770" i="15"/>
  <c r="D770" i="15"/>
  <c r="F770" i="15"/>
  <c r="G770" i="15"/>
  <c r="A771" i="15"/>
  <c r="D771" i="15"/>
  <c r="F771" i="15"/>
  <c r="G771" i="15"/>
  <c r="A772" i="15"/>
  <c r="D772" i="15"/>
  <c r="F772" i="15"/>
  <c r="G772" i="15"/>
  <c r="A773" i="15"/>
  <c r="D773" i="15"/>
  <c r="F773" i="15"/>
  <c r="G773" i="15"/>
  <c r="A774" i="15"/>
  <c r="D774" i="15"/>
  <c r="F774" i="15"/>
  <c r="G774" i="15"/>
  <c r="A775" i="15"/>
  <c r="D775" i="15"/>
  <c r="F775" i="15"/>
  <c r="G775" i="15"/>
  <c r="A776" i="15"/>
  <c r="D776" i="15"/>
  <c r="F776" i="15"/>
  <c r="G776" i="15"/>
  <c r="A777" i="15"/>
  <c r="D777" i="15"/>
  <c r="F777" i="15"/>
  <c r="G777" i="15"/>
  <c r="A778" i="15"/>
  <c r="D778" i="15"/>
  <c r="F778" i="15"/>
  <c r="G778" i="15"/>
  <c r="A779" i="15"/>
  <c r="D779" i="15"/>
  <c r="F779" i="15"/>
  <c r="G779" i="15"/>
  <c r="A780" i="15"/>
  <c r="D780" i="15"/>
  <c r="F780" i="15"/>
  <c r="G780" i="15"/>
  <c r="A781" i="15"/>
  <c r="D781" i="15"/>
  <c r="F781" i="15"/>
  <c r="G781" i="15"/>
  <c r="A782" i="15"/>
  <c r="D782" i="15"/>
  <c r="F782" i="15"/>
  <c r="G782" i="15"/>
  <c r="A783" i="15"/>
  <c r="D783" i="15"/>
  <c r="F783" i="15"/>
  <c r="G783" i="15"/>
  <c r="A784" i="15"/>
  <c r="D784" i="15"/>
  <c r="F784" i="15"/>
  <c r="G784" i="15"/>
  <c r="A785" i="15"/>
  <c r="D785" i="15"/>
  <c r="F785" i="15"/>
  <c r="G785" i="15"/>
  <c r="A786" i="15"/>
  <c r="D786" i="15"/>
  <c r="F786" i="15"/>
  <c r="G786" i="15"/>
  <c r="A787" i="15"/>
  <c r="D787" i="15"/>
  <c r="F787" i="15"/>
  <c r="G787" i="15"/>
  <c r="A788" i="15"/>
  <c r="D788" i="15"/>
  <c r="F788" i="15"/>
  <c r="G788" i="15"/>
  <c r="A789" i="15"/>
  <c r="D789" i="15"/>
  <c r="F789" i="15"/>
  <c r="G789" i="15"/>
  <c r="A790" i="15"/>
  <c r="D790" i="15"/>
  <c r="F790" i="15"/>
  <c r="G790" i="15"/>
  <c r="A791" i="15"/>
  <c r="D791" i="15"/>
  <c r="F791" i="15"/>
  <c r="G791" i="15"/>
  <c r="A792" i="15"/>
  <c r="D792" i="15"/>
  <c r="F792" i="15"/>
  <c r="G792" i="15"/>
  <c r="A793" i="15"/>
  <c r="D793" i="15"/>
  <c r="F793" i="15"/>
  <c r="G793" i="15"/>
  <c r="A794" i="15"/>
  <c r="D794" i="15"/>
  <c r="F794" i="15"/>
  <c r="G794" i="15"/>
  <c r="A795" i="15"/>
  <c r="D795" i="15"/>
  <c r="F795" i="15"/>
  <c r="G795" i="15"/>
  <c r="A796" i="15"/>
  <c r="D796" i="15"/>
  <c r="F796" i="15"/>
  <c r="G796" i="15"/>
  <c r="A797" i="15"/>
  <c r="D797" i="15"/>
  <c r="F797" i="15"/>
  <c r="G797" i="15"/>
  <c r="A798" i="15"/>
  <c r="D798" i="15"/>
  <c r="F798" i="15"/>
  <c r="G798" i="15"/>
  <c r="A799" i="15"/>
  <c r="D799" i="15"/>
  <c r="F799" i="15"/>
  <c r="G799" i="15"/>
  <c r="A800" i="15"/>
  <c r="D800" i="15"/>
  <c r="F800" i="15"/>
  <c r="G800" i="15"/>
  <c r="A801" i="15"/>
  <c r="D801" i="15"/>
  <c r="F801" i="15"/>
  <c r="G801" i="15"/>
  <c r="A802" i="15"/>
  <c r="D802" i="15"/>
  <c r="F802" i="15"/>
  <c r="G802" i="15"/>
  <c r="A803" i="15"/>
  <c r="D803" i="15"/>
  <c r="F803" i="15"/>
  <c r="G803" i="15"/>
  <c r="A804" i="15"/>
  <c r="D804" i="15"/>
  <c r="F804" i="15"/>
  <c r="G804" i="15"/>
  <c r="A805" i="15"/>
  <c r="D805" i="15"/>
  <c r="F805" i="15"/>
  <c r="G805" i="15"/>
  <c r="A806" i="15"/>
  <c r="D806" i="15"/>
  <c r="F806" i="15"/>
  <c r="G806" i="15"/>
  <c r="A807" i="15"/>
  <c r="D807" i="15"/>
  <c r="F807" i="15"/>
  <c r="G807" i="15"/>
  <c r="A808" i="15"/>
  <c r="D808" i="15"/>
  <c r="F808" i="15"/>
  <c r="G808" i="15"/>
  <c r="A809" i="15"/>
  <c r="D809" i="15"/>
  <c r="F809" i="15"/>
  <c r="G809" i="15"/>
  <c r="A810" i="15"/>
  <c r="D810" i="15"/>
  <c r="F810" i="15"/>
  <c r="G810" i="15"/>
  <c r="A811" i="15"/>
  <c r="D811" i="15"/>
  <c r="F811" i="15"/>
  <c r="G811" i="15"/>
  <c r="A812" i="15"/>
  <c r="D812" i="15"/>
  <c r="F812" i="15"/>
  <c r="G812" i="15"/>
  <c r="A813" i="15"/>
  <c r="D813" i="15"/>
  <c r="F813" i="15"/>
  <c r="G813" i="15"/>
  <c r="A814" i="15"/>
  <c r="D814" i="15"/>
  <c r="F814" i="15"/>
  <c r="G814" i="15"/>
  <c r="A815" i="15"/>
  <c r="D815" i="15"/>
  <c r="F815" i="15"/>
  <c r="G815" i="15"/>
  <c r="A816" i="15"/>
  <c r="D816" i="15"/>
  <c r="F816" i="15"/>
  <c r="G816" i="15"/>
  <c r="A817" i="15"/>
  <c r="D817" i="15"/>
  <c r="F817" i="15"/>
  <c r="G817" i="15"/>
  <c r="A818" i="15"/>
  <c r="D818" i="15"/>
  <c r="F818" i="15"/>
  <c r="G818" i="15"/>
  <c r="A819" i="15"/>
  <c r="D819" i="15"/>
  <c r="F819" i="15"/>
  <c r="G819" i="15"/>
  <c r="A820" i="15"/>
  <c r="D820" i="15"/>
  <c r="F820" i="15"/>
  <c r="G820" i="15"/>
  <c r="A821" i="15"/>
  <c r="D821" i="15"/>
  <c r="F821" i="15"/>
  <c r="G821" i="15"/>
  <c r="A822" i="15"/>
  <c r="D822" i="15"/>
  <c r="F822" i="15"/>
  <c r="G822" i="15"/>
  <c r="A823" i="15"/>
  <c r="D823" i="15"/>
  <c r="F823" i="15"/>
  <c r="G823" i="15"/>
  <c r="A824" i="15"/>
  <c r="D824" i="15"/>
  <c r="F824" i="15"/>
  <c r="G824" i="15"/>
  <c r="A825" i="15"/>
  <c r="D825" i="15"/>
  <c r="F825" i="15"/>
  <c r="G825" i="15"/>
  <c r="A826" i="15"/>
  <c r="D826" i="15"/>
  <c r="F826" i="15"/>
  <c r="G826" i="15"/>
  <c r="A827" i="15"/>
  <c r="D827" i="15"/>
  <c r="F827" i="15"/>
  <c r="G827" i="15"/>
  <c r="A828" i="15"/>
  <c r="D828" i="15"/>
  <c r="F828" i="15"/>
  <c r="G828" i="15"/>
  <c r="A829" i="15"/>
  <c r="D829" i="15"/>
  <c r="F829" i="15"/>
  <c r="G829" i="15"/>
  <c r="A830" i="15"/>
  <c r="D830" i="15"/>
  <c r="F830" i="15"/>
  <c r="G830" i="15"/>
  <c r="A831" i="15"/>
  <c r="D831" i="15"/>
  <c r="F831" i="15"/>
  <c r="G831" i="15"/>
  <c r="A832" i="15"/>
  <c r="D832" i="15"/>
  <c r="F832" i="15"/>
  <c r="G832" i="15"/>
  <c r="A833" i="15"/>
  <c r="D833" i="15"/>
  <c r="F833" i="15"/>
  <c r="G833" i="15"/>
  <c r="A834" i="15"/>
  <c r="D834" i="15"/>
  <c r="F834" i="15"/>
  <c r="G834" i="15"/>
  <c r="A835" i="15"/>
  <c r="D835" i="15"/>
  <c r="F835" i="15"/>
  <c r="G835" i="15"/>
  <c r="A836" i="15"/>
  <c r="D836" i="15"/>
  <c r="F836" i="15"/>
  <c r="G836" i="15"/>
  <c r="A837" i="15"/>
  <c r="D837" i="15"/>
  <c r="F837" i="15"/>
  <c r="G837" i="15"/>
  <c r="A838" i="15"/>
  <c r="D838" i="15"/>
  <c r="F838" i="15"/>
  <c r="G838" i="15"/>
  <c r="A839" i="15"/>
  <c r="D839" i="15"/>
  <c r="F839" i="15"/>
  <c r="G839" i="15"/>
  <c r="A840" i="15"/>
  <c r="D840" i="15"/>
  <c r="F840" i="15"/>
  <c r="G840" i="15"/>
  <c r="A841" i="15"/>
  <c r="D841" i="15"/>
  <c r="F841" i="15"/>
  <c r="G841" i="15"/>
  <c r="A842" i="15"/>
  <c r="D842" i="15"/>
  <c r="F842" i="15"/>
  <c r="G842" i="15"/>
  <c r="A843" i="15"/>
  <c r="D843" i="15"/>
  <c r="F843" i="15"/>
  <c r="G843" i="15"/>
  <c r="A844" i="15"/>
  <c r="D844" i="15"/>
  <c r="F844" i="15"/>
  <c r="G844" i="15"/>
  <c r="A845" i="15"/>
  <c r="D845" i="15"/>
  <c r="F845" i="15"/>
  <c r="G845" i="15"/>
  <c r="A846" i="15"/>
  <c r="D846" i="15"/>
  <c r="F846" i="15"/>
  <c r="G846" i="15"/>
  <c r="A847" i="15"/>
  <c r="D847" i="15"/>
  <c r="F847" i="15"/>
  <c r="G847" i="15"/>
  <c r="A848" i="15"/>
  <c r="D848" i="15"/>
  <c r="F848" i="15"/>
  <c r="G848" i="15"/>
  <c r="A849" i="15"/>
  <c r="D849" i="15"/>
  <c r="F849" i="15"/>
  <c r="G849" i="15"/>
  <c r="A850" i="15"/>
  <c r="D850" i="15"/>
  <c r="F850" i="15"/>
  <c r="G850" i="15"/>
  <c r="A851" i="15"/>
  <c r="D851" i="15"/>
  <c r="F851" i="15"/>
  <c r="G851" i="15"/>
  <c r="A852" i="15"/>
  <c r="D852" i="15"/>
  <c r="F852" i="15"/>
  <c r="G852" i="15"/>
  <c r="A853" i="15"/>
  <c r="D853" i="15"/>
  <c r="F853" i="15"/>
  <c r="G853" i="15"/>
  <c r="A854" i="15"/>
  <c r="D854" i="15"/>
  <c r="F854" i="15"/>
  <c r="G854" i="15"/>
  <c r="A855" i="15"/>
  <c r="D855" i="15"/>
  <c r="F855" i="15"/>
  <c r="G855" i="15"/>
  <c r="A856" i="15"/>
  <c r="D856" i="15"/>
  <c r="F856" i="15"/>
  <c r="G856" i="15"/>
  <c r="A857" i="15"/>
  <c r="D857" i="15"/>
  <c r="F857" i="15"/>
  <c r="G857" i="15"/>
  <c r="A858" i="15"/>
  <c r="D858" i="15"/>
  <c r="F858" i="15"/>
  <c r="G858" i="15"/>
  <c r="A859" i="15"/>
  <c r="D859" i="15"/>
  <c r="F859" i="15"/>
  <c r="G859" i="15"/>
  <c r="A860" i="15"/>
  <c r="D860" i="15"/>
  <c r="F860" i="15"/>
  <c r="G860" i="15"/>
  <c r="A861" i="15"/>
  <c r="D861" i="15"/>
  <c r="F861" i="15"/>
  <c r="G861" i="15"/>
  <c r="A862" i="15"/>
  <c r="D862" i="15"/>
  <c r="F862" i="15"/>
  <c r="G862" i="15"/>
  <c r="A863" i="15"/>
  <c r="D863" i="15"/>
  <c r="F863" i="15"/>
  <c r="G863" i="15"/>
  <c r="A864" i="15"/>
  <c r="D864" i="15"/>
  <c r="F864" i="15"/>
  <c r="G864" i="15"/>
  <c r="A865" i="15"/>
  <c r="D865" i="15"/>
  <c r="F865" i="15"/>
  <c r="G865" i="15"/>
  <c r="A866" i="15"/>
  <c r="D866" i="15"/>
  <c r="F866" i="15"/>
  <c r="G866" i="15"/>
  <c r="A867" i="15"/>
  <c r="D867" i="15"/>
  <c r="F867" i="15"/>
  <c r="G867" i="15"/>
  <c r="A868" i="15"/>
  <c r="D868" i="15"/>
  <c r="F868" i="15"/>
  <c r="G868" i="15"/>
  <c r="A869" i="15"/>
  <c r="D869" i="15"/>
  <c r="F869" i="15"/>
  <c r="G869" i="15"/>
  <c r="A870" i="15"/>
  <c r="D870" i="15"/>
  <c r="F870" i="15"/>
  <c r="G870" i="15"/>
  <c r="A871" i="15"/>
  <c r="D871" i="15"/>
  <c r="F871" i="15"/>
  <c r="G871" i="15"/>
  <c r="A872" i="15"/>
  <c r="D872" i="15"/>
  <c r="F872" i="15"/>
  <c r="G872" i="15"/>
  <c r="A873" i="15"/>
  <c r="D873" i="15"/>
  <c r="F873" i="15"/>
  <c r="G873" i="15"/>
  <c r="A874" i="15"/>
  <c r="D874" i="15"/>
  <c r="F874" i="15"/>
  <c r="G874" i="15"/>
  <c r="A875" i="15"/>
  <c r="D875" i="15"/>
  <c r="F875" i="15"/>
  <c r="G875" i="15"/>
  <c r="A876" i="15"/>
  <c r="D876" i="15"/>
  <c r="F876" i="15"/>
  <c r="G876" i="15"/>
  <c r="A877" i="15"/>
  <c r="D877" i="15"/>
  <c r="F877" i="15"/>
  <c r="G877" i="15"/>
  <c r="A878" i="15"/>
  <c r="D878" i="15"/>
  <c r="F878" i="15"/>
  <c r="G878" i="15"/>
  <c r="A879" i="15"/>
  <c r="D879" i="15"/>
  <c r="F879" i="15"/>
  <c r="G879" i="15"/>
  <c r="A880" i="15"/>
  <c r="D880" i="15"/>
  <c r="F880" i="15"/>
  <c r="G880" i="15"/>
  <c r="A881" i="15"/>
  <c r="D881" i="15"/>
  <c r="F881" i="15"/>
  <c r="G881" i="15"/>
  <c r="A882" i="15"/>
  <c r="D882" i="15"/>
  <c r="F882" i="15"/>
  <c r="G882" i="15"/>
  <c r="A883" i="15"/>
  <c r="D883" i="15"/>
  <c r="F883" i="15"/>
  <c r="G883" i="15"/>
  <c r="A884" i="15"/>
  <c r="D884" i="15"/>
  <c r="F884" i="15"/>
  <c r="G884" i="15"/>
  <c r="A885" i="15"/>
  <c r="D885" i="15"/>
  <c r="F885" i="15"/>
  <c r="G885" i="15"/>
  <c r="A886" i="15"/>
  <c r="D886" i="15"/>
  <c r="F886" i="15"/>
  <c r="G886" i="15"/>
  <c r="A887" i="15"/>
  <c r="D887" i="15"/>
  <c r="F887" i="15"/>
  <c r="G887" i="15"/>
  <c r="A888" i="15"/>
  <c r="D888" i="15"/>
  <c r="F888" i="15"/>
  <c r="G888" i="15"/>
  <c r="A889" i="15"/>
  <c r="D889" i="15"/>
  <c r="F889" i="15"/>
  <c r="G889" i="15"/>
  <c r="A890" i="15"/>
  <c r="D890" i="15"/>
  <c r="F890" i="15"/>
  <c r="G890" i="15"/>
  <c r="A891" i="15"/>
  <c r="D891" i="15"/>
  <c r="F891" i="15"/>
  <c r="G891" i="15"/>
  <c r="A892" i="15"/>
  <c r="D892" i="15"/>
  <c r="F892" i="15"/>
  <c r="G892" i="15"/>
  <c r="A893" i="15"/>
  <c r="D893" i="15"/>
  <c r="F893" i="15"/>
  <c r="G893" i="15"/>
  <c r="A894" i="15"/>
  <c r="D894" i="15"/>
  <c r="F894" i="15"/>
  <c r="G894" i="15"/>
  <c r="A895" i="15"/>
  <c r="D895" i="15"/>
  <c r="F895" i="15"/>
  <c r="G895" i="15"/>
  <c r="A896" i="15"/>
  <c r="D896" i="15"/>
  <c r="F896" i="15"/>
  <c r="G896" i="15"/>
  <c r="A897" i="15"/>
  <c r="D897" i="15"/>
  <c r="F897" i="15"/>
  <c r="G897" i="15"/>
  <c r="A898" i="15"/>
  <c r="D898" i="15"/>
  <c r="F898" i="15"/>
  <c r="G898" i="15"/>
  <c r="A899" i="15"/>
  <c r="D899" i="15"/>
  <c r="F899" i="15"/>
  <c r="G899" i="15"/>
  <c r="A900" i="15"/>
  <c r="D900" i="15"/>
  <c r="F900" i="15"/>
  <c r="G900" i="15"/>
  <c r="A901" i="15"/>
  <c r="D901" i="15"/>
  <c r="F901" i="15"/>
  <c r="G901" i="15"/>
  <c r="A902" i="15"/>
  <c r="D902" i="15"/>
  <c r="F902" i="15"/>
  <c r="G902" i="15"/>
  <c r="A903" i="15"/>
  <c r="D903" i="15"/>
  <c r="F903" i="15"/>
  <c r="G903" i="15"/>
  <c r="A904" i="15"/>
  <c r="D904" i="15"/>
  <c r="F904" i="15"/>
  <c r="G904" i="15"/>
  <c r="A905" i="15"/>
  <c r="D905" i="15"/>
  <c r="F905" i="15"/>
  <c r="G905" i="15"/>
  <c r="A906" i="15"/>
  <c r="D906" i="15"/>
  <c r="F906" i="15"/>
  <c r="G906" i="15"/>
  <c r="A907" i="15"/>
  <c r="D907" i="15"/>
  <c r="F907" i="15"/>
  <c r="G907" i="15"/>
  <c r="A908" i="15"/>
  <c r="D908" i="15"/>
  <c r="F908" i="15"/>
  <c r="G908" i="15"/>
  <c r="A909" i="15"/>
  <c r="D909" i="15"/>
  <c r="F909" i="15"/>
  <c r="G909" i="15"/>
  <c r="A910" i="15"/>
  <c r="D910" i="15"/>
  <c r="F910" i="15"/>
  <c r="G910" i="15"/>
  <c r="A911" i="15"/>
  <c r="D911" i="15"/>
  <c r="F911" i="15"/>
  <c r="G911" i="15"/>
  <c r="A912" i="15"/>
  <c r="D912" i="15"/>
  <c r="F912" i="15"/>
  <c r="G912" i="15"/>
  <c r="A913" i="15"/>
  <c r="D913" i="15"/>
  <c r="F913" i="15"/>
  <c r="G913" i="15"/>
  <c r="A914" i="15"/>
  <c r="D914" i="15"/>
  <c r="F914" i="15"/>
  <c r="G914" i="15"/>
  <c r="A915" i="15"/>
  <c r="D915" i="15"/>
  <c r="F915" i="15"/>
  <c r="G915" i="15"/>
  <c r="A916" i="15"/>
  <c r="D916" i="15"/>
  <c r="F916" i="15"/>
  <c r="G916" i="15"/>
  <c r="A917" i="15"/>
  <c r="D917" i="15"/>
  <c r="F917" i="15"/>
  <c r="G917" i="15"/>
  <c r="A918" i="15"/>
  <c r="D918" i="15"/>
  <c r="F918" i="15"/>
  <c r="G918" i="15"/>
  <c r="A919" i="15"/>
  <c r="D919" i="15"/>
  <c r="F919" i="15"/>
  <c r="G919" i="15"/>
  <c r="A920" i="15"/>
  <c r="D920" i="15"/>
  <c r="F920" i="15"/>
  <c r="G920" i="15"/>
  <c r="A921" i="15"/>
  <c r="D921" i="15"/>
  <c r="F921" i="15"/>
  <c r="G921" i="15"/>
  <c r="A922" i="15"/>
  <c r="D922" i="15"/>
  <c r="F922" i="15"/>
  <c r="G922" i="15"/>
  <c r="A923" i="15"/>
  <c r="D923" i="15"/>
  <c r="F923" i="15"/>
  <c r="G923" i="15"/>
  <c r="A924" i="15"/>
  <c r="D924" i="15"/>
  <c r="F924" i="15"/>
  <c r="G924" i="15"/>
  <c r="A925" i="15"/>
  <c r="D925" i="15"/>
  <c r="F925" i="15"/>
  <c r="G925" i="15"/>
  <c r="A926" i="15"/>
  <c r="D926" i="15"/>
  <c r="F926" i="15"/>
  <c r="G926" i="15"/>
  <c r="A927" i="15"/>
  <c r="D927" i="15"/>
  <c r="F927" i="15"/>
  <c r="G927" i="15"/>
  <c r="A928" i="15"/>
  <c r="D928" i="15"/>
  <c r="F928" i="15"/>
  <c r="G928" i="15"/>
  <c r="A929" i="15"/>
  <c r="D929" i="15"/>
  <c r="F929" i="15"/>
  <c r="G929" i="15"/>
  <c r="A930" i="15"/>
  <c r="D930" i="15"/>
  <c r="F930" i="15"/>
  <c r="G930" i="15"/>
  <c r="A931" i="15"/>
  <c r="D931" i="15"/>
  <c r="F931" i="15"/>
  <c r="G931" i="15"/>
  <c r="A932" i="15"/>
  <c r="D932" i="15"/>
  <c r="F932" i="15"/>
  <c r="G932" i="15"/>
  <c r="A933" i="15"/>
  <c r="D933" i="15"/>
  <c r="F933" i="15"/>
  <c r="G933" i="15"/>
  <c r="A934" i="15"/>
  <c r="D934" i="15"/>
  <c r="F934" i="15"/>
  <c r="G934" i="15"/>
  <c r="A935" i="15"/>
  <c r="D935" i="15"/>
  <c r="F935" i="15"/>
  <c r="G935" i="15"/>
  <c r="A936" i="15"/>
  <c r="D936" i="15"/>
  <c r="F936" i="15"/>
  <c r="G936" i="15"/>
  <c r="A937" i="15"/>
  <c r="D937" i="15"/>
  <c r="F937" i="15"/>
  <c r="G937" i="15"/>
  <c r="A938" i="15"/>
  <c r="D938" i="15"/>
  <c r="F938" i="15"/>
  <c r="G938" i="15"/>
  <c r="A939" i="15"/>
  <c r="D939" i="15"/>
  <c r="F939" i="15"/>
  <c r="G939" i="15"/>
  <c r="A940" i="15"/>
  <c r="D940" i="15"/>
  <c r="F940" i="15"/>
  <c r="G940" i="15"/>
  <c r="A941" i="15"/>
  <c r="D941" i="15"/>
  <c r="F941" i="15"/>
  <c r="G941" i="15"/>
  <c r="A942" i="15"/>
  <c r="D942" i="15"/>
  <c r="F942" i="15"/>
  <c r="G942" i="15"/>
  <c r="A943" i="15"/>
  <c r="D943" i="15"/>
  <c r="F943" i="15"/>
  <c r="G943" i="15"/>
  <c r="A944" i="15"/>
  <c r="D944" i="15"/>
  <c r="F944" i="15"/>
  <c r="G944" i="15"/>
  <c r="A945" i="15"/>
  <c r="D945" i="15"/>
  <c r="F945" i="15"/>
  <c r="G945" i="15"/>
  <c r="A946" i="15"/>
  <c r="D946" i="15"/>
  <c r="F946" i="15"/>
  <c r="G946" i="15"/>
  <c r="A947" i="15"/>
  <c r="D947" i="15"/>
  <c r="F947" i="15"/>
  <c r="G947" i="15"/>
  <c r="A948" i="15"/>
  <c r="D948" i="15"/>
  <c r="F948" i="15"/>
  <c r="G948" i="15"/>
  <c r="A949" i="15"/>
  <c r="D949" i="15"/>
  <c r="F949" i="15"/>
  <c r="G949" i="15"/>
  <c r="A950" i="15"/>
  <c r="D950" i="15"/>
  <c r="F950" i="15"/>
  <c r="G950" i="15"/>
  <c r="A951" i="15"/>
  <c r="D951" i="15"/>
  <c r="F951" i="15"/>
  <c r="G951" i="15"/>
  <c r="A952" i="15"/>
  <c r="D952" i="15"/>
  <c r="F952" i="15"/>
  <c r="G952" i="15"/>
  <c r="A953" i="15"/>
  <c r="D953" i="15"/>
  <c r="F953" i="15"/>
  <c r="G953" i="15"/>
  <c r="A954" i="15"/>
  <c r="D954" i="15"/>
  <c r="F954" i="15"/>
  <c r="G954" i="15"/>
  <c r="A955" i="15"/>
  <c r="D955" i="15"/>
  <c r="F955" i="15"/>
  <c r="G955" i="15"/>
  <c r="A956" i="15"/>
  <c r="D956" i="15"/>
  <c r="F956" i="15"/>
  <c r="G956" i="15"/>
  <c r="A957" i="15"/>
  <c r="D957" i="15"/>
  <c r="F957" i="15"/>
  <c r="G957" i="15"/>
  <c r="A958" i="15"/>
  <c r="D958" i="15"/>
  <c r="F958" i="15"/>
  <c r="G958" i="15"/>
  <c r="A959" i="15"/>
  <c r="D959" i="15"/>
  <c r="F959" i="15"/>
  <c r="G959" i="15"/>
  <c r="A960" i="15"/>
  <c r="D960" i="15"/>
  <c r="F960" i="15"/>
  <c r="G960" i="15"/>
  <c r="A961" i="15"/>
  <c r="D961" i="15"/>
  <c r="F961" i="15"/>
  <c r="G961" i="15"/>
  <c r="A962" i="15"/>
  <c r="D962" i="15"/>
  <c r="F962" i="15"/>
  <c r="G962" i="15"/>
  <c r="A963" i="15"/>
  <c r="D963" i="15"/>
  <c r="F963" i="15"/>
  <c r="G963" i="15"/>
  <c r="A964" i="15"/>
  <c r="D964" i="15"/>
  <c r="F964" i="15"/>
  <c r="G964" i="15"/>
  <c r="A965" i="15"/>
  <c r="D965" i="15"/>
  <c r="F965" i="15"/>
  <c r="G965" i="15"/>
  <c r="A966" i="15"/>
  <c r="D966" i="15"/>
  <c r="F966" i="15"/>
  <c r="G966" i="15"/>
  <c r="A967" i="15"/>
  <c r="D967" i="15"/>
  <c r="F967" i="15"/>
  <c r="G967" i="15"/>
  <c r="A968" i="15"/>
  <c r="D968" i="15"/>
  <c r="F968" i="15"/>
  <c r="G968" i="15"/>
  <c r="A969" i="15"/>
  <c r="D969" i="15"/>
  <c r="F969" i="15"/>
  <c r="G969" i="15"/>
  <c r="A970" i="15"/>
  <c r="D970" i="15"/>
  <c r="F970" i="15"/>
  <c r="G970" i="15"/>
  <c r="A971" i="15"/>
  <c r="D971" i="15"/>
  <c r="F971" i="15"/>
  <c r="G971" i="15"/>
  <c r="A972" i="15"/>
  <c r="D972" i="15"/>
  <c r="F972" i="15"/>
  <c r="G972" i="15"/>
  <c r="A973" i="15"/>
  <c r="D973" i="15"/>
  <c r="F973" i="15"/>
  <c r="G973" i="15"/>
  <c r="A974" i="15"/>
  <c r="D974" i="15"/>
  <c r="F974" i="15"/>
  <c r="G974" i="15"/>
  <c r="A975" i="15"/>
  <c r="D975" i="15"/>
  <c r="F975" i="15"/>
  <c r="G975" i="15"/>
  <c r="A976" i="15"/>
  <c r="D976" i="15"/>
  <c r="F976" i="15"/>
  <c r="G976" i="15"/>
  <c r="A977" i="15"/>
  <c r="D977" i="15"/>
  <c r="F977" i="15"/>
  <c r="G977" i="15"/>
  <c r="A978" i="15"/>
  <c r="D978" i="15"/>
  <c r="F978" i="15"/>
  <c r="G978" i="15"/>
  <c r="A979" i="15"/>
  <c r="D979" i="15"/>
  <c r="F979" i="15"/>
  <c r="G979" i="15"/>
  <c r="A980" i="15"/>
  <c r="D980" i="15"/>
  <c r="F980" i="15"/>
  <c r="G980" i="15"/>
  <c r="A981" i="15"/>
  <c r="D981" i="15"/>
  <c r="F981" i="15"/>
  <c r="G981" i="15"/>
  <c r="A982" i="15"/>
  <c r="D982" i="15"/>
  <c r="F982" i="15"/>
  <c r="G982" i="15"/>
  <c r="A983" i="15"/>
  <c r="D983" i="15"/>
  <c r="F983" i="15"/>
  <c r="G983" i="15"/>
  <c r="A984" i="15"/>
  <c r="D984" i="15"/>
  <c r="F984" i="15"/>
  <c r="G984" i="15"/>
  <c r="A985" i="15"/>
  <c r="D985" i="15"/>
  <c r="F985" i="15"/>
  <c r="G985" i="15"/>
  <c r="A986" i="15"/>
  <c r="D986" i="15"/>
  <c r="F986" i="15"/>
  <c r="G986" i="15"/>
  <c r="A987" i="15"/>
  <c r="D987" i="15"/>
  <c r="F987" i="15"/>
  <c r="G987" i="15"/>
  <c r="A988" i="15"/>
  <c r="D988" i="15"/>
  <c r="F988" i="15"/>
  <c r="G988" i="15"/>
  <c r="A989" i="15"/>
  <c r="D989" i="15"/>
  <c r="F989" i="15"/>
  <c r="G989" i="15"/>
  <c r="A990" i="15"/>
  <c r="D990" i="15"/>
  <c r="F990" i="15"/>
  <c r="G990" i="15"/>
  <c r="A991" i="15"/>
  <c r="D991" i="15"/>
  <c r="F991" i="15"/>
  <c r="G991" i="15"/>
  <c r="A992" i="15"/>
  <c r="D992" i="15"/>
  <c r="F992" i="15"/>
  <c r="G992" i="15"/>
  <c r="A993" i="15"/>
  <c r="D993" i="15"/>
  <c r="F993" i="15"/>
  <c r="G993" i="15"/>
  <c r="A994" i="15"/>
  <c r="D994" i="15"/>
  <c r="F994" i="15"/>
  <c r="G994" i="15"/>
  <c r="A995" i="15"/>
  <c r="D995" i="15"/>
  <c r="F995" i="15"/>
  <c r="G995" i="15"/>
  <c r="A996" i="15"/>
  <c r="D996" i="15"/>
  <c r="F996" i="15"/>
  <c r="G996" i="15"/>
  <c r="A997" i="15"/>
  <c r="D997" i="15"/>
  <c r="F997" i="15"/>
  <c r="G997" i="15"/>
  <c r="A998" i="15"/>
  <c r="D998" i="15"/>
  <c r="F998" i="15"/>
  <c r="G998" i="15"/>
  <c r="A999" i="15"/>
  <c r="D999" i="15"/>
  <c r="F999" i="15"/>
  <c r="G999" i="15"/>
  <c r="A1000" i="15"/>
  <c r="D1000" i="15"/>
  <c r="F1000" i="15"/>
  <c r="G1000" i="15"/>
  <c r="A1001" i="15"/>
  <c r="D1001" i="15"/>
  <c r="F1001" i="15"/>
  <c r="G1001" i="15"/>
  <c r="A1002" i="15"/>
  <c r="D1002" i="15"/>
  <c r="F1002" i="15"/>
  <c r="G1002" i="15"/>
  <c r="A1003" i="15"/>
  <c r="D1003" i="15"/>
  <c r="F1003" i="15"/>
  <c r="G1003" i="15"/>
  <c r="A1004" i="15"/>
  <c r="D1004" i="15"/>
  <c r="F1004" i="15"/>
  <c r="G1004" i="15"/>
  <c r="A1005" i="15"/>
  <c r="D1005" i="15"/>
  <c r="F1005" i="15"/>
  <c r="G1005" i="15"/>
  <c r="A1006" i="15"/>
  <c r="D1006" i="15"/>
  <c r="F1006" i="15"/>
  <c r="G1006" i="15"/>
  <c r="A1007" i="15"/>
  <c r="D1007" i="15"/>
  <c r="F1007" i="15"/>
  <c r="G1007" i="15"/>
  <c r="A1008" i="15"/>
  <c r="D1008" i="15"/>
  <c r="F1008" i="15"/>
  <c r="G1008" i="15"/>
  <c r="A1009" i="15"/>
  <c r="D1009" i="15"/>
  <c r="F1009" i="15"/>
  <c r="G1009" i="15"/>
  <c r="A1010" i="15"/>
  <c r="D1010" i="15"/>
  <c r="F1010" i="15"/>
  <c r="G1010" i="15"/>
  <c r="A1011" i="15"/>
  <c r="D1011" i="15"/>
  <c r="F1011" i="15"/>
  <c r="G1011" i="15"/>
  <c r="A1012" i="15"/>
  <c r="D1012" i="15"/>
  <c r="F1012" i="15"/>
  <c r="G1012" i="15"/>
  <c r="A1013" i="15"/>
  <c r="D1013" i="15"/>
  <c r="F1013" i="15"/>
  <c r="G1013" i="15"/>
  <c r="A1014" i="15"/>
  <c r="D1014" i="15"/>
  <c r="F1014" i="15"/>
  <c r="G1014" i="15"/>
  <c r="A1015" i="15"/>
  <c r="D1015" i="15"/>
  <c r="F1015" i="15"/>
  <c r="G1015" i="15"/>
  <c r="A1016" i="15"/>
  <c r="D1016" i="15"/>
  <c r="F1016" i="15"/>
  <c r="G1016" i="15"/>
  <c r="A1017" i="15"/>
  <c r="D1017" i="15"/>
  <c r="F1017" i="15"/>
  <c r="G1017" i="15"/>
  <c r="A1018" i="15"/>
  <c r="D1018" i="15"/>
  <c r="F1018" i="15"/>
  <c r="G1018" i="15"/>
  <c r="A1019" i="15"/>
  <c r="D1019" i="15"/>
  <c r="F1019" i="15"/>
  <c r="G1019" i="15"/>
  <c r="A1020" i="15"/>
  <c r="D1020" i="15"/>
  <c r="F1020" i="15"/>
  <c r="G1020" i="15"/>
  <c r="A1021" i="15"/>
  <c r="D1021" i="15"/>
  <c r="F1021" i="15"/>
  <c r="G1021" i="15"/>
  <c r="A1022" i="15"/>
  <c r="D1022" i="15"/>
  <c r="F1022" i="15"/>
  <c r="G1022" i="15"/>
  <c r="A1023" i="15"/>
  <c r="D1023" i="15"/>
  <c r="F1023" i="15"/>
  <c r="G1023" i="15"/>
  <c r="A1024" i="15"/>
  <c r="D1024" i="15"/>
  <c r="F1024" i="15"/>
  <c r="G1024" i="15"/>
  <c r="A1025" i="15"/>
  <c r="D1025" i="15"/>
  <c r="F1025" i="15"/>
  <c r="G1025" i="15"/>
  <c r="A1026" i="15"/>
  <c r="D1026" i="15"/>
  <c r="F1026" i="15"/>
  <c r="G1026" i="15"/>
  <c r="A1027" i="15"/>
  <c r="D1027" i="15"/>
  <c r="F1027" i="15"/>
  <c r="G1027" i="15"/>
  <c r="A1028" i="15"/>
  <c r="D1028" i="15"/>
  <c r="F1028" i="15"/>
  <c r="G1028" i="15"/>
  <c r="A1029" i="15"/>
  <c r="D1029" i="15"/>
  <c r="F1029" i="15"/>
  <c r="G1029" i="15"/>
  <c r="A1030" i="15"/>
  <c r="D1030" i="15"/>
  <c r="F1030" i="15"/>
  <c r="G1030" i="15"/>
  <c r="A1031" i="15"/>
  <c r="D1031" i="15"/>
  <c r="F1031" i="15"/>
  <c r="G1031" i="15"/>
  <c r="A1032" i="15"/>
  <c r="D1032" i="15"/>
  <c r="F1032" i="15"/>
  <c r="G1032" i="15"/>
  <c r="A1033" i="15"/>
  <c r="D1033" i="15"/>
  <c r="F1033" i="15"/>
  <c r="G1033" i="15"/>
  <c r="A1034" i="15"/>
  <c r="D1034" i="15"/>
  <c r="F1034" i="15"/>
  <c r="G1034" i="15"/>
  <c r="A1035" i="15"/>
  <c r="D1035" i="15"/>
  <c r="F1035" i="15"/>
  <c r="G1035" i="15"/>
  <c r="A1036" i="15"/>
  <c r="D1036" i="15"/>
  <c r="F1036" i="15"/>
  <c r="G1036" i="15"/>
  <c r="A1037" i="15"/>
  <c r="D1037" i="15"/>
  <c r="F1037" i="15"/>
  <c r="G1037" i="15"/>
  <c r="A1038" i="15"/>
  <c r="D1038" i="15"/>
  <c r="F1038" i="15"/>
  <c r="G1038" i="15"/>
  <c r="A1039" i="15"/>
  <c r="D1039" i="15"/>
  <c r="F1039" i="15"/>
  <c r="G1039" i="15"/>
  <c r="A1040" i="15"/>
  <c r="D1040" i="15"/>
  <c r="F1040" i="15"/>
  <c r="G1040" i="15"/>
  <c r="A1041" i="15"/>
  <c r="D1041" i="15"/>
  <c r="F1041" i="15"/>
  <c r="G1041" i="15"/>
  <c r="A1042" i="15"/>
  <c r="D1042" i="15"/>
  <c r="F1042" i="15"/>
  <c r="G1042" i="15"/>
  <c r="A1043" i="15"/>
  <c r="D1043" i="15"/>
  <c r="F1043" i="15"/>
  <c r="G1043" i="15"/>
  <c r="A1044" i="15"/>
  <c r="D1044" i="15"/>
  <c r="F1044" i="15"/>
  <c r="G1044" i="15"/>
  <c r="A1045" i="15"/>
  <c r="D1045" i="15"/>
  <c r="F1045" i="15"/>
  <c r="G1045" i="15"/>
  <c r="A1046" i="15"/>
  <c r="D1046" i="15"/>
  <c r="F1046" i="15"/>
  <c r="G1046" i="15"/>
  <c r="A1047" i="15"/>
  <c r="D1047" i="15"/>
  <c r="F1047" i="15"/>
  <c r="G1047" i="15"/>
  <c r="A1048" i="15"/>
  <c r="D1048" i="15"/>
  <c r="F1048" i="15"/>
  <c r="G1048" i="15"/>
  <c r="A1049" i="15"/>
  <c r="D1049" i="15"/>
  <c r="F1049" i="15"/>
  <c r="G1049" i="15"/>
  <c r="A1050" i="15"/>
  <c r="D1050" i="15"/>
  <c r="F1050" i="15"/>
  <c r="G1050" i="15"/>
  <c r="A1051" i="15"/>
  <c r="D1051" i="15"/>
  <c r="F1051" i="15"/>
  <c r="G1051" i="15"/>
  <c r="A1052" i="15"/>
  <c r="D1052" i="15"/>
  <c r="F1052" i="15"/>
  <c r="G1052" i="15"/>
  <c r="A1053" i="15"/>
  <c r="D1053" i="15"/>
  <c r="F1053" i="15"/>
  <c r="G1053" i="15"/>
  <c r="A1054" i="15"/>
  <c r="D1054" i="15"/>
  <c r="F1054" i="15"/>
  <c r="G1054" i="15"/>
  <c r="A1055" i="15"/>
  <c r="D1055" i="15"/>
  <c r="F1055" i="15"/>
  <c r="G1055" i="15"/>
  <c r="A1056" i="15"/>
  <c r="D1056" i="15"/>
  <c r="F1056" i="15"/>
  <c r="G1056" i="15"/>
  <c r="A1057" i="15"/>
  <c r="D1057" i="15"/>
  <c r="F1057" i="15"/>
  <c r="G1057" i="15"/>
  <c r="A1058" i="15"/>
  <c r="D1058" i="15"/>
  <c r="F1058" i="15"/>
  <c r="G1058" i="15"/>
  <c r="A1059" i="15"/>
  <c r="D1059" i="15"/>
  <c r="F1059" i="15"/>
  <c r="G1059" i="15"/>
  <c r="A1060" i="15"/>
  <c r="D1060" i="15"/>
  <c r="F1060" i="15"/>
  <c r="G1060" i="15"/>
  <c r="A1061" i="15"/>
  <c r="D1061" i="15"/>
  <c r="F1061" i="15"/>
  <c r="G1061" i="15"/>
  <c r="A1062" i="15"/>
  <c r="D1062" i="15"/>
  <c r="F1062" i="15"/>
  <c r="G1062" i="15"/>
  <c r="A1063" i="15"/>
  <c r="D1063" i="15"/>
  <c r="F1063" i="15"/>
  <c r="G1063" i="15"/>
  <c r="A1064" i="15"/>
  <c r="D1064" i="15"/>
  <c r="F1064" i="15"/>
  <c r="G1064" i="15"/>
  <c r="A1065" i="15"/>
  <c r="D1065" i="15"/>
  <c r="F1065" i="15"/>
  <c r="G1065" i="15"/>
  <c r="A1066" i="15"/>
  <c r="D1066" i="15"/>
  <c r="F1066" i="15"/>
  <c r="G1066" i="15"/>
  <c r="A1067" i="15"/>
  <c r="D1067" i="15"/>
  <c r="F1067" i="15"/>
  <c r="G1067" i="15"/>
  <c r="A1068" i="15"/>
  <c r="D1068" i="15"/>
  <c r="F1068" i="15"/>
  <c r="G1068" i="15"/>
  <c r="A1069" i="15"/>
  <c r="D1069" i="15"/>
  <c r="F1069" i="15"/>
  <c r="G1069" i="15"/>
  <c r="A1070" i="15"/>
  <c r="D1070" i="15"/>
  <c r="F1070" i="15"/>
  <c r="G1070" i="15"/>
  <c r="A1071" i="15"/>
  <c r="D1071" i="15"/>
  <c r="F1071" i="15"/>
  <c r="G1071" i="15"/>
  <c r="A1072" i="15"/>
  <c r="D1072" i="15"/>
  <c r="F1072" i="15"/>
  <c r="G1072" i="15"/>
  <c r="A1073" i="15"/>
  <c r="D1073" i="15"/>
  <c r="F1073" i="15"/>
  <c r="G1073" i="15"/>
  <c r="A1074" i="15"/>
  <c r="D1074" i="15"/>
  <c r="F1074" i="15"/>
  <c r="G1074" i="15"/>
  <c r="A1075" i="15"/>
  <c r="D1075" i="15"/>
  <c r="F1075" i="15"/>
  <c r="G1075" i="15"/>
  <c r="A1076" i="15"/>
  <c r="D1076" i="15"/>
  <c r="F1076" i="15"/>
  <c r="G1076" i="15"/>
  <c r="A1077" i="15"/>
  <c r="D1077" i="15"/>
  <c r="F1077" i="15"/>
  <c r="G1077" i="15"/>
  <c r="A1078" i="15"/>
  <c r="D1078" i="15"/>
  <c r="F1078" i="15"/>
  <c r="G1078" i="15"/>
  <c r="A1079" i="15"/>
  <c r="D1079" i="15"/>
  <c r="F1079" i="15"/>
  <c r="G1079" i="15"/>
  <c r="A1080" i="15"/>
  <c r="D1080" i="15"/>
  <c r="F1080" i="15"/>
  <c r="G1080" i="15"/>
  <c r="A1081" i="15"/>
  <c r="D1081" i="15"/>
  <c r="F1081" i="15"/>
  <c r="G1081" i="15"/>
  <c r="A1082" i="15"/>
  <c r="D1082" i="15"/>
  <c r="F1082" i="15"/>
  <c r="G1082" i="15"/>
  <c r="A1083" i="15"/>
  <c r="D1083" i="15"/>
  <c r="F1083" i="15"/>
  <c r="G1083" i="15"/>
  <c r="A1084" i="15"/>
  <c r="D1084" i="15"/>
  <c r="F1084" i="15"/>
  <c r="G1084" i="15"/>
  <c r="A1085" i="15"/>
  <c r="D1085" i="15"/>
  <c r="F1085" i="15"/>
  <c r="G1085" i="15"/>
  <c r="A1086" i="15"/>
  <c r="D1086" i="15"/>
  <c r="F1086" i="15"/>
  <c r="G1086" i="15"/>
  <c r="A1087" i="15"/>
  <c r="D1087" i="15"/>
  <c r="F1087" i="15"/>
  <c r="G1087" i="15"/>
  <c r="A1088" i="15"/>
  <c r="D1088" i="15"/>
  <c r="F1088" i="15"/>
  <c r="G1088" i="15"/>
  <c r="A1089" i="15"/>
  <c r="D1089" i="15"/>
  <c r="F1089" i="15"/>
  <c r="G1089" i="15"/>
  <c r="A1090" i="15"/>
  <c r="D1090" i="15"/>
  <c r="F1090" i="15"/>
  <c r="G1090" i="15"/>
  <c r="A1091" i="15"/>
  <c r="D1091" i="15"/>
  <c r="F1091" i="15"/>
  <c r="G1091" i="15"/>
  <c r="A1092" i="15"/>
  <c r="D1092" i="15"/>
  <c r="F1092" i="15"/>
  <c r="G1092" i="15"/>
  <c r="A1093" i="15"/>
  <c r="D1093" i="15"/>
  <c r="F1093" i="15"/>
  <c r="G1093" i="15"/>
  <c r="A1094" i="15"/>
  <c r="D1094" i="15"/>
  <c r="F1094" i="15"/>
  <c r="G1094" i="15"/>
  <c r="A1095" i="15"/>
  <c r="D1095" i="15"/>
  <c r="F1095" i="15"/>
  <c r="G1095" i="15"/>
  <c r="A1096" i="15"/>
  <c r="D1096" i="15"/>
  <c r="F1096" i="15"/>
  <c r="G1096" i="15"/>
  <c r="A1097" i="15"/>
  <c r="D1097" i="15"/>
  <c r="F1097" i="15"/>
  <c r="G1097" i="15"/>
  <c r="A1098" i="15"/>
  <c r="D1098" i="15"/>
  <c r="F1098" i="15"/>
  <c r="G1098" i="15"/>
  <c r="A1099" i="15"/>
  <c r="D1099" i="15"/>
  <c r="F1099" i="15"/>
  <c r="G1099" i="15"/>
  <c r="A1100" i="15"/>
  <c r="D1100" i="15"/>
  <c r="F1100" i="15"/>
  <c r="G1100" i="15"/>
  <c r="A1101" i="15"/>
  <c r="D1101" i="15"/>
  <c r="F1101" i="15"/>
  <c r="G1101" i="15"/>
  <c r="A1102" i="15"/>
  <c r="D1102" i="15"/>
  <c r="F1102" i="15"/>
  <c r="G1102" i="15"/>
  <c r="A1103" i="15"/>
  <c r="D1103" i="15"/>
  <c r="F1103" i="15"/>
  <c r="G1103" i="15"/>
  <c r="A1104" i="15"/>
  <c r="D1104" i="15"/>
  <c r="F1104" i="15"/>
  <c r="G1104" i="15"/>
  <c r="A1105" i="15"/>
  <c r="D1105" i="15"/>
  <c r="F1105" i="15"/>
  <c r="G1105" i="15"/>
  <c r="A1106" i="15"/>
  <c r="D1106" i="15"/>
  <c r="F1106" i="15"/>
  <c r="G1106" i="15"/>
  <c r="A1107" i="15"/>
  <c r="D1107" i="15"/>
  <c r="F1107" i="15"/>
  <c r="G1107" i="15"/>
  <c r="A1108" i="15"/>
  <c r="D1108" i="15"/>
  <c r="F1108" i="15"/>
  <c r="G1108" i="15"/>
  <c r="A1109" i="15"/>
  <c r="D1109" i="15"/>
  <c r="F1109" i="15"/>
  <c r="G1109" i="15"/>
  <c r="A1110" i="15"/>
  <c r="D1110" i="15"/>
  <c r="F1110" i="15"/>
  <c r="G1110" i="15"/>
  <c r="A1111" i="15"/>
  <c r="D1111" i="15"/>
  <c r="F1111" i="15"/>
  <c r="G1111" i="15"/>
  <c r="A1112" i="15"/>
  <c r="D1112" i="15"/>
  <c r="F1112" i="15"/>
  <c r="G1112" i="15"/>
  <c r="A1113" i="15"/>
  <c r="D1113" i="15"/>
  <c r="F1113" i="15"/>
  <c r="G1113" i="15"/>
  <c r="A1114" i="15"/>
  <c r="D1114" i="15"/>
  <c r="F1114" i="15"/>
  <c r="G1114" i="15"/>
  <c r="A1115" i="15"/>
  <c r="D1115" i="15"/>
  <c r="F1115" i="15"/>
  <c r="G1115" i="15"/>
  <c r="A1116" i="15"/>
  <c r="D1116" i="15"/>
  <c r="F1116" i="15"/>
  <c r="G1116" i="15"/>
  <c r="A1117" i="15"/>
  <c r="D1117" i="15"/>
  <c r="F1117" i="15"/>
  <c r="G1117" i="15"/>
  <c r="A1118" i="15"/>
  <c r="D1118" i="15"/>
  <c r="F1118" i="15"/>
  <c r="G1118" i="15"/>
  <c r="A1119" i="15"/>
  <c r="D1119" i="15"/>
  <c r="F1119" i="15"/>
  <c r="G1119" i="15"/>
  <c r="A1120" i="15"/>
  <c r="D1120" i="15"/>
  <c r="F1120" i="15"/>
  <c r="G1120" i="15"/>
  <c r="A1121" i="15"/>
  <c r="D1121" i="15"/>
  <c r="F1121" i="15"/>
  <c r="G1121" i="15"/>
  <c r="A1122" i="15"/>
  <c r="D1122" i="15"/>
  <c r="F1122" i="15"/>
  <c r="G1122" i="15"/>
  <c r="A1123" i="15"/>
  <c r="D1123" i="15"/>
  <c r="F1123" i="15"/>
  <c r="G1123" i="15"/>
  <c r="A1124" i="15"/>
  <c r="D1124" i="15"/>
  <c r="F1124" i="15"/>
  <c r="G1124" i="15"/>
  <c r="A1125" i="15"/>
  <c r="D1125" i="15"/>
  <c r="F1125" i="15"/>
  <c r="G1125" i="15"/>
  <c r="A1126" i="15"/>
  <c r="D1126" i="15"/>
  <c r="F1126" i="15"/>
  <c r="G1126" i="15"/>
  <c r="A1127" i="15"/>
  <c r="D1127" i="15"/>
  <c r="F1127" i="15"/>
  <c r="G1127" i="15"/>
  <c r="A1128" i="15"/>
  <c r="D1128" i="15"/>
  <c r="F1128" i="15"/>
  <c r="G1128" i="15"/>
  <c r="A1129" i="15"/>
  <c r="D1129" i="15"/>
  <c r="F1129" i="15"/>
  <c r="G1129" i="15"/>
  <c r="A1130" i="15"/>
  <c r="D1130" i="15"/>
  <c r="F1130" i="15"/>
  <c r="G1130" i="15"/>
  <c r="A1131" i="15"/>
  <c r="D1131" i="15"/>
  <c r="F1131" i="15"/>
  <c r="G1131" i="15"/>
  <c r="A1132" i="15"/>
  <c r="D1132" i="15"/>
  <c r="F1132" i="15"/>
  <c r="G1132" i="15"/>
  <c r="A1133" i="15"/>
  <c r="D1133" i="15"/>
  <c r="F1133" i="15"/>
  <c r="G1133" i="15"/>
  <c r="A1134" i="15"/>
  <c r="D1134" i="15"/>
  <c r="F1134" i="15"/>
  <c r="G1134" i="15"/>
  <c r="A1135" i="15"/>
  <c r="D1135" i="15"/>
  <c r="F1135" i="15"/>
  <c r="G1135" i="15"/>
  <c r="A1136" i="15"/>
  <c r="D1136" i="15"/>
  <c r="F1136" i="15"/>
  <c r="G1136" i="15"/>
  <c r="A1137" i="15"/>
  <c r="D1137" i="15"/>
  <c r="F1137" i="15"/>
  <c r="G1137" i="15"/>
  <c r="A1138" i="15"/>
  <c r="D1138" i="15"/>
  <c r="F1138" i="15"/>
  <c r="G1138" i="15"/>
  <c r="A1139" i="15"/>
  <c r="D1139" i="15"/>
  <c r="F1139" i="15"/>
  <c r="G1139" i="15"/>
  <c r="A1140" i="15"/>
  <c r="D1140" i="15"/>
  <c r="F1140" i="15"/>
  <c r="G1140" i="15"/>
  <c r="A1141" i="15"/>
  <c r="D1141" i="15"/>
  <c r="F1141" i="15"/>
  <c r="G1141" i="15"/>
  <c r="A1142" i="15"/>
  <c r="D1142" i="15"/>
  <c r="F1142" i="15"/>
  <c r="G1142" i="15"/>
  <c r="A1143" i="15"/>
  <c r="D1143" i="15"/>
  <c r="F1143" i="15"/>
  <c r="G1143" i="15"/>
  <c r="A1144" i="15"/>
  <c r="D1144" i="15"/>
  <c r="F1144" i="15"/>
  <c r="G1144" i="15"/>
  <c r="A1145" i="15"/>
  <c r="D1145" i="15"/>
  <c r="F1145" i="15"/>
  <c r="G1145" i="15"/>
  <c r="A1146" i="15"/>
  <c r="D1146" i="15"/>
  <c r="F1146" i="15"/>
  <c r="G1146" i="15"/>
  <c r="A1147" i="15"/>
  <c r="D1147" i="15"/>
  <c r="F1147" i="15"/>
  <c r="G1147" i="15"/>
  <c r="A1148" i="15"/>
  <c r="D1148" i="15"/>
  <c r="F1148" i="15"/>
  <c r="G1148" i="15"/>
  <c r="A1149" i="15"/>
  <c r="D1149" i="15"/>
  <c r="F1149" i="15"/>
  <c r="G1149" i="15"/>
  <c r="A1150" i="15"/>
  <c r="D1150" i="15"/>
  <c r="F1150" i="15"/>
  <c r="G1150" i="15"/>
  <c r="A1151" i="15"/>
  <c r="D1151" i="15"/>
  <c r="F1151" i="15"/>
  <c r="G1151" i="15"/>
  <c r="A1152" i="15"/>
  <c r="D1152" i="15"/>
  <c r="F1152" i="15"/>
  <c r="G1152" i="15"/>
  <c r="A1153" i="15"/>
  <c r="D1153" i="15"/>
  <c r="F1153" i="15"/>
  <c r="G1153" i="15"/>
  <c r="A1154" i="15"/>
  <c r="D1154" i="15"/>
  <c r="F1154" i="15"/>
  <c r="G1154" i="15"/>
  <c r="A1155" i="15"/>
  <c r="D1155" i="15"/>
  <c r="F1155" i="15"/>
  <c r="G1155" i="15"/>
  <c r="A1156" i="15"/>
  <c r="D1156" i="15"/>
  <c r="F1156" i="15"/>
  <c r="G1156" i="15"/>
  <c r="A1157" i="15"/>
  <c r="D1157" i="15"/>
  <c r="F1157" i="15"/>
  <c r="G1157" i="15"/>
  <c r="A1158" i="15"/>
  <c r="D1158" i="15"/>
  <c r="F1158" i="15"/>
  <c r="G1158" i="15"/>
  <c r="A1159" i="15"/>
  <c r="D1159" i="15"/>
  <c r="F1159" i="15"/>
  <c r="G1159" i="15"/>
  <c r="A1160" i="15"/>
  <c r="D1160" i="15"/>
  <c r="F1160" i="15"/>
  <c r="G1160" i="15"/>
  <c r="A1161" i="15"/>
  <c r="D1161" i="15"/>
  <c r="F1161" i="15"/>
  <c r="G1161" i="15"/>
  <c r="A1162" i="15"/>
  <c r="D1162" i="15"/>
  <c r="F1162" i="15"/>
  <c r="G1162" i="15"/>
  <c r="A1163" i="15"/>
  <c r="D1163" i="15"/>
  <c r="F1163" i="15"/>
  <c r="G1163" i="15"/>
  <c r="A1164" i="15"/>
  <c r="D1164" i="15"/>
  <c r="F1164" i="15"/>
  <c r="G1164" i="15"/>
  <c r="A1165" i="15"/>
  <c r="D1165" i="15"/>
  <c r="F1165" i="15"/>
  <c r="G1165" i="15"/>
  <c r="A1166" i="15"/>
  <c r="D1166" i="15"/>
  <c r="F1166" i="15"/>
  <c r="G1166" i="15"/>
  <c r="A1167" i="15"/>
  <c r="D1167" i="15"/>
  <c r="F1167" i="15"/>
  <c r="G1167" i="15"/>
  <c r="A1168" i="15"/>
  <c r="D1168" i="15"/>
  <c r="F1168" i="15"/>
  <c r="G1168" i="15"/>
  <c r="A1169" i="15"/>
  <c r="D1169" i="15"/>
  <c r="F1169" i="15"/>
  <c r="G1169" i="15"/>
  <c r="A1170" i="15"/>
  <c r="D1170" i="15"/>
  <c r="F1170" i="15"/>
  <c r="G1170" i="15"/>
  <c r="A1171" i="15"/>
  <c r="D1171" i="15"/>
  <c r="F1171" i="15"/>
  <c r="G1171" i="15"/>
  <c r="A1172" i="15"/>
  <c r="D1172" i="15"/>
  <c r="F1172" i="15"/>
  <c r="G1172" i="15"/>
  <c r="A1173" i="15"/>
  <c r="D1173" i="15"/>
  <c r="F1173" i="15"/>
  <c r="G1173" i="15"/>
  <c r="A1174" i="15"/>
  <c r="D1174" i="15"/>
  <c r="F1174" i="15"/>
  <c r="G1174" i="15"/>
  <c r="A1175" i="15"/>
  <c r="D1175" i="15"/>
  <c r="F1175" i="15"/>
  <c r="G1175" i="15"/>
  <c r="A1176" i="15"/>
  <c r="D1176" i="15"/>
  <c r="F1176" i="15"/>
  <c r="G1176" i="15"/>
  <c r="A1177" i="15"/>
  <c r="D1177" i="15"/>
  <c r="F1177" i="15"/>
  <c r="G1177" i="15"/>
  <c r="A1178" i="15"/>
  <c r="D1178" i="15"/>
  <c r="F1178" i="15"/>
  <c r="G1178" i="15"/>
  <c r="A1179" i="15"/>
  <c r="D1179" i="15"/>
  <c r="F1179" i="15"/>
  <c r="G1179" i="15"/>
  <c r="A1180" i="15"/>
  <c r="D1180" i="15"/>
  <c r="F1180" i="15"/>
  <c r="G1180" i="15"/>
  <c r="A1181" i="15"/>
  <c r="D1181" i="15"/>
  <c r="F1181" i="15"/>
  <c r="G1181" i="15"/>
  <c r="A1182" i="15"/>
  <c r="D1182" i="15"/>
  <c r="F1182" i="15"/>
  <c r="G1182" i="15"/>
  <c r="A1183" i="15"/>
  <c r="D1183" i="15"/>
  <c r="F1183" i="15"/>
  <c r="G1183" i="15"/>
  <c r="A1184" i="15"/>
  <c r="D1184" i="15"/>
  <c r="F1184" i="15"/>
  <c r="G1184" i="15"/>
  <c r="A1185" i="15"/>
  <c r="D1185" i="15"/>
  <c r="F1185" i="15"/>
  <c r="G1185" i="15"/>
  <c r="A1186" i="15"/>
  <c r="D1186" i="15"/>
  <c r="F1186" i="15"/>
  <c r="G1186" i="15"/>
  <c r="A1187" i="15"/>
  <c r="D1187" i="15"/>
  <c r="F1187" i="15"/>
  <c r="G1187" i="15"/>
  <c r="A1188" i="15"/>
  <c r="D1188" i="15"/>
  <c r="F1188" i="15"/>
  <c r="G1188" i="15"/>
  <c r="A1189" i="15"/>
  <c r="D1189" i="15"/>
  <c r="F1189" i="15"/>
  <c r="G1189" i="15"/>
  <c r="A1190" i="15"/>
  <c r="D1190" i="15"/>
  <c r="F1190" i="15"/>
  <c r="G1190" i="15"/>
  <c r="A1191" i="15"/>
  <c r="D1191" i="15"/>
  <c r="F1191" i="15"/>
  <c r="G1191" i="15"/>
  <c r="A1192" i="15"/>
  <c r="D1192" i="15"/>
  <c r="F1192" i="15"/>
  <c r="G1192" i="15"/>
  <c r="A1193" i="15"/>
  <c r="D1193" i="15"/>
  <c r="F1193" i="15"/>
  <c r="G1193" i="15"/>
  <c r="A1194" i="15"/>
  <c r="D1194" i="15"/>
  <c r="F1194" i="15"/>
  <c r="G1194" i="15"/>
  <c r="A1195" i="15"/>
  <c r="D1195" i="15"/>
  <c r="F1195" i="15"/>
  <c r="G1195" i="15"/>
  <c r="A1196" i="15"/>
  <c r="D1196" i="15"/>
  <c r="F1196" i="15"/>
  <c r="G1196" i="15"/>
  <c r="A1197" i="15"/>
  <c r="D1197" i="15"/>
  <c r="F1197" i="15"/>
  <c r="G1197" i="15"/>
  <c r="A1198" i="15"/>
  <c r="D1198" i="15"/>
  <c r="F1198" i="15"/>
  <c r="G1198" i="15"/>
  <c r="A1199" i="15"/>
  <c r="D1199" i="15"/>
  <c r="F1199" i="15"/>
  <c r="G1199" i="15"/>
  <c r="A1200" i="15"/>
  <c r="D1200" i="15"/>
  <c r="F1200" i="15"/>
  <c r="G1200" i="15"/>
  <c r="A1201" i="15"/>
  <c r="D1201" i="15"/>
  <c r="F1201" i="15"/>
  <c r="G1201" i="15"/>
  <c r="A1202" i="15"/>
  <c r="D1202" i="15"/>
  <c r="F1202" i="15"/>
  <c r="G1202" i="15"/>
  <c r="A1203" i="15"/>
  <c r="D1203" i="15"/>
  <c r="F1203" i="15"/>
  <c r="G1203" i="15"/>
  <c r="A1204" i="15"/>
  <c r="D1204" i="15"/>
  <c r="F1204" i="15"/>
  <c r="G1204" i="15"/>
  <c r="A1205" i="15"/>
  <c r="D1205" i="15"/>
  <c r="F1205" i="15"/>
  <c r="G1205" i="15"/>
  <c r="A1206" i="15"/>
  <c r="D1206" i="15"/>
  <c r="F1206" i="15"/>
  <c r="G1206" i="15"/>
  <c r="A1207" i="15"/>
  <c r="D1207" i="15"/>
  <c r="F1207" i="15"/>
  <c r="G1207" i="15"/>
  <c r="A1208" i="15"/>
  <c r="D1208" i="15"/>
  <c r="F1208" i="15"/>
  <c r="G1208" i="15"/>
  <c r="A1209" i="15"/>
  <c r="D1209" i="15"/>
  <c r="F1209" i="15"/>
  <c r="G1209" i="15"/>
  <c r="A1210" i="15"/>
  <c r="D1210" i="15"/>
  <c r="F1210" i="15"/>
  <c r="G1210" i="15"/>
  <c r="A1211" i="15"/>
  <c r="D1211" i="15"/>
  <c r="F1211" i="15"/>
  <c r="G1211" i="15"/>
  <c r="A1212" i="15"/>
  <c r="D1212" i="15"/>
  <c r="F1212" i="15"/>
  <c r="G1212" i="15"/>
  <c r="A1213" i="15"/>
  <c r="D1213" i="15"/>
  <c r="F1213" i="15"/>
  <c r="G1213" i="15"/>
  <c r="A1214" i="15"/>
  <c r="D1214" i="15"/>
  <c r="F1214" i="15"/>
  <c r="G1214" i="15"/>
  <c r="A1215" i="15"/>
  <c r="D1215" i="15"/>
  <c r="F1215" i="15"/>
  <c r="G1215" i="15"/>
  <c r="A1216" i="15"/>
  <c r="D1216" i="15"/>
  <c r="F1216" i="15"/>
  <c r="G1216" i="15"/>
  <c r="A1217" i="15"/>
  <c r="D1217" i="15"/>
  <c r="F1217" i="15"/>
  <c r="G1217" i="15"/>
  <c r="A1218" i="15"/>
  <c r="D1218" i="15"/>
  <c r="F1218" i="15"/>
  <c r="G1218" i="15"/>
  <c r="A1219" i="15"/>
  <c r="D1219" i="15"/>
  <c r="F1219" i="15"/>
  <c r="G1219" i="15"/>
  <c r="A1220" i="15"/>
  <c r="D1220" i="15"/>
  <c r="F1220" i="15"/>
  <c r="G1220" i="15"/>
  <c r="A1221" i="15"/>
  <c r="D1221" i="15"/>
  <c r="F1221" i="15"/>
  <c r="G1221" i="15"/>
  <c r="A1222" i="15"/>
  <c r="D1222" i="15"/>
  <c r="F1222" i="15"/>
  <c r="G1222" i="15"/>
  <c r="A1223" i="15"/>
  <c r="D1223" i="15"/>
  <c r="F1223" i="15"/>
  <c r="G1223" i="15"/>
  <c r="A1224" i="15"/>
  <c r="D1224" i="15"/>
  <c r="F1224" i="15"/>
  <c r="G1224" i="15"/>
  <c r="A1225" i="15"/>
  <c r="D1225" i="15"/>
  <c r="F1225" i="15"/>
  <c r="G1225" i="15"/>
  <c r="A1226" i="15"/>
  <c r="D1226" i="15"/>
  <c r="F1226" i="15"/>
  <c r="G1226" i="15"/>
  <c r="A1227" i="15"/>
  <c r="D1227" i="15"/>
  <c r="F1227" i="15"/>
  <c r="G1227" i="15"/>
  <c r="A1228" i="15"/>
  <c r="D1228" i="15"/>
  <c r="F1228" i="15"/>
  <c r="G1228" i="15"/>
  <c r="A1229" i="15"/>
  <c r="D1229" i="15"/>
  <c r="F1229" i="15"/>
  <c r="G1229" i="15"/>
  <c r="A1230" i="15"/>
  <c r="D1230" i="15"/>
  <c r="F1230" i="15"/>
  <c r="G1230" i="15"/>
  <c r="A1231" i="15"/>
  <c r="D1231" i="15"/>
  <c r="F1231" i="15"/>
  <c r="G1231" i="15"/>
  <c r="A1232" i="15"/>
  <c r="D1232" i="15"/>
  <c r="F1232" i="15"/>
  <c r="G1232" i="15"/>
  <c r="A1233" i="15"/>
  <c r="D1233" i="15"/>
  <c r="F1233" i="15"/>
  <c r="G1233" i="15"/>
  <c r="A1234" i="15"/>
  <c r="D1234" i="15"/>
  <c r="F1234" i="15"/>
  <c r="G1234" i="15"/>
  <c r="A1235" i="15"/>
  <c r="D1235" i="15"/>
  <c r="F1235" i="15"/>
  <c r="G1235" i="15"/>
  <c r="A1236" i="15"/>
  <c r="D1236" i="15"/>
  <c r="F1236" i="15"/>
  <c r="G1236" i="15"/>
  <c r="A1237" i="15"/>
  <c r="D1237" i="15"/>
  <c r="F1237" i="15"/>
  <c r="G1237" i="15"/>
  <c r="A1238" i="15"/>
  <c r="D1238" i="15"/>
  <c r="F1238" i="15"/>
  <c r="G1238" i="15"/>
  <c r="A1239" i="15"/>
  <c r="D1239" i="15"/>
  <c r="F1239" i="15"/>
  <c r="G1239" i="15"/>
  <c r="A1240" i="15"/>
  <c r="D1240" i="15"/>
  <c r="F1240" i="15"/>
  <c r="G1240" i="15"/>
  <c r="A1241" i="15"/>
  <c r="D1241" i="15"/>
  <c r="F1241" i="15"/>
  <c r="G1241" i="15"/>
  <c r="A1242" i="15"/>
  <c r="D1242" i="15"/>
  <c r="F1242" i="15"/>
  <c r="G1242" i="15"/>
  <c r="A1243" i="15"/>
  <c r="D1243" i="15"/>
  <c r="F1243" i="15"/>
  <c r="G1243" i="15"/>
  <c r="A1244" i="15"/>
  <c r="D1244" i="15"/>
  <c r="F1244" i="15"/>
  <c r="G1244" i="15"/>
  <c r="A1245" i="15"/>
  <c r="D1245" i="15"/>
  <c r="F1245" i="15"/>
  <c r="G1245" i="15"/>
  <c r="A1246" i="15"/>
  <c r="D1246" i="15"/>
  <c r="F1246" i="15"/>
  <c r="G1246" i="15"/>
  <c r="A1247" i="15"/>
  <c r="D1247" i="15"/>
  <c r="F1247" i="15"/>
  <c r="G1247" i="15"/>
  <c r="A1248" i="15"/>
  <c r="D1248" i="15"/>
  <c r="F1248" i="15"/>
  <c r="G1248" i="15"/>
  <c r="A1249" i="15"/>
  <c r="D1249" i="15"/>
  <c r="F1249" i="15"/>
  <c r="G1249" i="15"/>
  <c r="A1250" i="15"/>
  <c r="D1250" i="15"/>
  <c r="F1250" i="15"/>
  <c r="G1250" i="15"/>
  <c r="A1251" i="15"/>
  <c r="D1251" i="15"/>
  <c r="F1251" i="15"/>
  <c r="G1251" i="15"/>
  <c r="A1252" i="15"/>
  <c r="D1252" i="15"/>
  <c r="F1252" i="15"/>
  <c r="G1252" i="15"/>
  <c r="A1253" i="15"/>
  <c r="D1253" i="15"/>
  <c r="F1253" i="15"/>
  <c r="G1253" i="15"/>
  <c r="A1254" i="15"/>
  <c r="D1254" i="15"/>
  <c r="F1254" i="15"/>
  <c r="G1254" i="15"/>
  <c r="A1255" i="15"/>
  <c r="D1255" i="15"/>
  <c r="F1255" i="15"/>
  <c r="G1255" i="15"/>
  <c r="A1256" i="15"/>
  <c r="D1256" i="15"/>
  <c r="F1256" i="15"/>
  <c r="G1256" i="15"/>
  <c r="A1257" i="15"/>
  <c r="D1257" i="15"/>
  <c r="F1257" i="15"/>
  <c r="G1257" i="15"/>
  <c r="A1258" i="15"/>
  <c r="D1258" i="15"/>
  <c r="F1258" i="15"/>
  <c r="G1258" i="15"/>
  <c r="A1259" i="15"/>
  <c r="D1259" i="15"/>
  <c r="F1259" i="15"/>
  <c r="G1259" i="15"/>
  <c r="A1260" i="15"/>
  <c r="D1260" i="15"/>
  <c r="F1260" i="15"/>
  <c r="G1260" i="15"/>
  <c r="A1261" i="15"/>
  <c r="D1261" i="15"/>
  <c r="F1261" i="15"/>
  <c r="G1261" i="15"/>
  <c r="A1262" i="15"/>
  <c r="D1262" i="15"/>
  <c r="F1262" i="15"/>
  <c r="G1262" i="15"/>
  <c r="A1263" i="15"/>
  <c r="D1263" i="15"/>
  <c r="F1263" i="15"/>
  <c r="G1263" i="15"/>
  <c r="A1264" i="15"/>
  <c r="D1264" i="15"/>
  <c r="F1264" i="15"/>
  <c r="G1264" i="15"/>
  <c r="A1265" i="15"/>
  <c r="D1265" i="15"/>
  <c r="F1265" i="15"/>
  <c r="G1265" i="15"/>
  <c r="A1266" i="15"/>
  <c r="D1266" i="15"/>
  <c r="F1266" i="15"/>
  <c r="G1266" i="15"/>
  <c r="A1267" i="15"/>
  <c r="D1267" i="15"/>
  <c r="F1267" i="15"/>
  <c r="G1267" i="15"/>
  <c r="A1268" i="15"/>
  <c r="D1268" i="15"/>
  <c r="F1268" i="15"/>
  <c r="G1268" i="15"/>
  <c r="A1269" i="15"/>
  <c r="D1269" i="15"/>
  <c r="F1269" i="15"/>
  <c r="G1269" i="15"/>
  <c r="A1270" i="15"/>
  <c r="D1270" i="15"/>
  <c r="F1270" i="15"/>
  <c r="G1270" i="15"/>
  <c r="A1271" i="15"/>
  <c r="D1271" i="15"/>
  <c r="F1271" i="15"/>
  <c r="G1271" i="15"/>
  <c r="A1272" i="15"/>
  <c r="D1272" i="15"/>
  <c r="F1272" i="15"/>
  <c r="G1272" i="15"/>
  <c r="A1273" i="15"/>
  <c r="D1273" i="15"/>
  <c r="F1273" i="15"/>
  <c r="G1273" i="15"/>
  <c r="A1274" i="15"/>
  <c r="D1274" i="15"/>
  <c r="F1274" i="15"/>
  <c r="G1274" i="15"/>
  <c r="A1275" i="15"/>
  <c r="D1275" i="15"/>
  <c r="F1275" i="15"/>
  <c r="G1275" i="15"/>
  <c r="A1276" i="15"/>
  <c r="D1276" i="15"/>
  <c r="F1276" i="15"/>
  <c r="G1276" i="15"/>
  <c r="A1277" i="15"/>
  <c r="D1277" i="15"/>
  <c r="F1277" i="15"/>
  <c r="G1277" i="15"/>
  <c r="A1278" i="15"/>
  <c r="D1278" i="15"/>
  <c r="F1278" i="15"/>
  <c r="G1278" i="15"/>
  <c r="A1279" i="15"/>
  <c r="D1279" i="15"/>
  <c r="F1279" i="15"/>
  <c r="G1279" i="15"/>
  <c r="A1280" i="15"/>
  <c r="D1280" i="15"/>
  <c r="F1280" i="15"/>
  <c r="G1280" i="15"/>
  <c r="A1281" i="15"/>
  <c r="D1281" i="15"/>
  <c r="F1281" i="15"/>
  <c r="G1281" i="15"/>
  <c r="A1282" i="15"/>
  <c r="D1282" i="15"/>
  <c r="F1282" i="15"/>
  <c r="G1282" i="15"/>
  <c r="A1283" i="15"/>
  <c r="D1283" i="15"/>
  <c r="F1283" i="15"/>
  <c r="G1283" i="15"/>
  <c r="A1284" i="15"/>
  <c r="D1284" i="15"/>
  <c r="F1284" i="15"/>
  <c r="G1284" i="15"/>
  <c r="A1285" i="15"/>
  <c r="D1285" i="15"/>
  <c r="F1285" i="15"/>
  <c r="G1285" i="15"/>
  <c r="A1286" i="15"/>
  <c r="D1286" i="15"/>
  <c r="F1286" i="15"/>
  <c r="G1286" i="15"/>
  <c r="A1287" i="15"/>
  <c r="D1287" i="15"/>
  <c r="F1287" i="15"/>
  <c r="G1287" i="15"/>
  <c r="A1288" i="15"/>
  <c r="D1288" i="15"/>
  <c r="F1288" i="15"/>
  <c r="G1288" i="15"/>
  <c r="A1289" i="15"/>
  <c r="D1289" i="15"/>
  <c r="F1289" i="15"/>
  <c r="G1289" i="15"/>
  <c r="A1290" i="15"/>
  <c r="D1290" i="15"/>
  <c r="F1290" i="15"/>
  <c r="G1290" i="15"/>
  <c r="A1291" i="15"/>
  <c r="D1291" i="15"/>
  <c r="F1291" i="15"/>
  <c r="G1291" i="15"/>
  <c r="A1292" i="15"/>
  <c r="D1292" i="15"/>
  <c r="F1292" i="15"/>
  <c r="G1292" i="15"/>
  <c r="A1293" i="15"/>
  <c r="D1293" i="15"/>
  <c r="F1293" i="15"/>
  <c r="G1293" i="15"/>
  <c r="A1294" i="15"/>
  <c r="D1294" i="15"/>
  <c r="F1294" i="15"/>
  <c r="G1294" i="15"/>
  <c r="A1295" i="15"/>
  <c r="D1295" i="15"/>
  <c r="F1295" i="15"/>
  <c r="G1295" i="15"/>
  <c r="A1296" i="15"/>
  <c r="D1296" i="15"/>
  <c r="F1296" i="15"/>
  <c r="G1296" i="15"/>
  <c r="A1297" i="15"/>
  <c r="D1297" i="15"/>
  <c r="F1297" i="15"/>
  <c r="G1297" i="15"/>
  <c r="A1298" i="15"/>
  <c r="D1298" i="15"/>
  <c r="F1298" i="15"/>
  <c r="G1298" i="15"/>
  <c r="A1299" i="15"/>
  <c r="D1299" i="15"/>
  <c r="F1299" i="15"/>
  <c r="G1299" i="15"/>
  <c r="A1300" i="15"/>
  <c r="D1300" i="15"/>
  <c r="F1300" i="15"/>
  <c r="G1300" i="15"/>
  <c r="A1301" i="15"/>
  <c r="D1301" i="15"/>
  <c r="F1301" i="15"/>
  <c r="G1301" i="15"/>
  <c r="A1302" i="15"/>
  <c r="D1302" i="15"/>
  <c r="F1302" i="15"/>
  <c r="G1302" i="15"/>
  <c r="A1303" i="15"/>
  <c r="D1303" i="15"/>
  <c r="F1303" i="15"/>
  <c r="G1303" i="15"/>
  <c r="A1304" i="15"/>
  <c r="D1304" i="15"/>
  <c r="F1304" i="15"/>
  <c r="G1304" i="15"/>
  <c r="A1305" i="15"/>
  <c r="D1305" i="15"/>
  <c r="F1305" i="15"/>
  <c r="G1305" i="15"/>
  <c r="A1306" i="15"/>
  <c r="D1306" i="15"/>
  <c r="F1306" i="15"/>
  <c r="G1306" i="15"/>
  <c r="A1307" i="15"/>
  <c r="D1307" i="15"/>
  <c r="F1307" i="15"/>
  <c r="G1307" i="15"/>
  <c r="A1308" i="15"/>
  <c r="D1308" i="15"/>
  <c r="F1308" i="15"/>
  <c r="G1308" i="15"/>
  <c r="A1309" i="15"/>
  <c r="D1309" i="15"/>
  <c r="F1309" i="15"/>
  <c r="G1309" i="15"/>
  <c r="A1310" i="15"/>
  <c r="D1310" i="15"/>
  <c r="F1310" i="15"/>
  <c r="G1310" i="15"/>
  <c r="A1311" i="15"/>
  <c r="D1311" i="15"/>
  <c r="F1311" i="15"/>
  <c r="G1311" i="15"/>
  <c r="A1312" i="15"/>
  <c r="D1312" i="15"/>
  <c r="F1312" i="15"/>
  <c r="G1312" i="15"/>
  <c r="A1313" i="15"/>
  <c r="D1313" i="15"/>
  <c r="F1313" i="15"/>
  <c r="G1313" i="15"/>
  <c r="A1314" i="15"/>
  <c r="D1314" i="15"/>
  <c r="F1314" i="15"/>
  <c r="G1314" i="15"/>
  <c r="A1315" i="15"/>
  <c r="D1315" i="15"/>
  <c r="F1315" i="15"/>
  <c r="G1315" i="15"/>
  <c r="A1316" i="15"/>
  <c r="D1316" i="15"/>
  <c r="F1316" i="15"/>
  <c r="G1316" i="15"/>
  <c r="A1317" i="15"/>
  <c r="D1317" i="15"/>
  <c r="F1317" i="15"/>
  <c r="G1317" i="15"/>
  <c r="A1318" i="15"/>
  <c r="D1318" i="15"/>
  <c r="F1318" i="15"/>
  <c r="G1318" i="15"/>
  <c r="A1319" i="15"/>
  <c r="D1319" i="15"/>
  <c r="F1319" i="15"/>
  <c r="G1319" i="15"/>
  <c r="A1320" i="15"/>
  <c r="D1320" i="15"/>
  <c r="F1320" i="15"/>
  <c r="G1320" i="15"/>
  <c r="A1321" i="15"/>
  <c r="D1321" i="15"/>
  <c r="F1321" i="15"/>
  <c r="G1321" i="15"/>
  <c r="A1322" i="15"/>
  <c r="D1322" i="15"/>
  <c r="F1322" i="15"/>
  <c r="G1322" i="15"/>
  <c r="A1323" i="15"/>
  <c r="D1323" i="15"/>
  <c r="F1323" i="15"/>
  <c r="G1323" i="15"/>
  <c r="A1324" i="15"/>
  <c r="D1324" i="15"/>
  <c r="F1324" i="15"/>
  <c r="G1324" i="15"/>
  <c r="A1325" i="15"/>
  <c r="D1325" i="15"/>
  <c r="F1325" i="15"/>
  <c r="G1325" i="15"/>
  <c r="A1326" i="15"/>
  <c r="D1326" i="15"/>
  <c r="F1326" i="15"/>
  <c r="G1326" i="15"/>
  <c r="A1327" i="15"/>
  <c r="D1327" i="15"/>
  <c r="F1327" i="15"/>
  <c r="G1327" i="15"/>
  <c r="A1328" i="15"/>
  <c r="D1328" i="15"/>
  <c r="F1328" i="15"/>
  <c r="G1328" i="15"/>
  <c r="A1329" i="15"/>
  <c r="D1329" i="15"/>
  <c r="F1329" i="15"/>
  <c r="G1329" i="15"/>
  <c r="A1330" i="15"/>
  <c r="D1330" i="15"/>
  <c r="F1330" i="15"/>
  <c r="G1330" i="15"/>
  <c r="A1331" i="15"/>
  <c r="D1331" i="15"/>
  <c r="F1331" i="15"/>
  <c r="G1331" i="15"/>
  <c r="A1332" i="15"/>
  <c r="D1332" i="15"/>
  <c r="F1332" i="15"/>
  <c r="G1332" i="15"/>
  <c r="A1333" i="15"/>
  <c r="D1333" i="15"/>
  <c r="F1333" i="15"/>
  <c r="G1333" i="15"/>
  <c r="A1334" i="15"/>
  <c r="D1334" i="15"/>
  <c r="F1334" i="15"/>
  <c r="G1334" i="15"/>
  <c r="A1335" i="15"/>
  <c r="D1335" i="15"/>
  <c r="F1335" i="15"/>
  <c r="G1335" i="15"/>
  <c r="A1336" i="15"/>
  <c r="D1336" i="15"/>
  <c r="F1336" i="15"/>
  <c r="G1336" i="15"/>
  <c r="A1337" i="15"/>
  <c r="D1337" i="15"/>
  <c r="F1337" i="15"/>
  <c r="G1337" i="15"/>
  <c r="A1338" i="15"/>
  <c r="D1338" i="15"/>
  <c r="F1338" i="15"/>
  <c r="G1338" i="15"/>
  <c r="A1339" i="15"/>
  <c r="D1339" i="15"/>
  <c r="F1339" i="15"/>
  <c r="G1339" i="15"/>
  <c r="A1340" i="15"/>
  <c r="D1340" i="15"/>
  <c r="F1340" i="15"/>
  <c r="G1340" i="15"/>
  <c r="A1341" i="15"/>
  <c r="D1341" i="15"/>
  <c r="F1341" i="15"/>
  <c r="G1341" i="15"/>
  <c r="A1342" i="15"/>
  <c r="D1342" i="15"/>
  <c r="F1342" i="15"/>
  <c r="G1342" i="15"/>
  <c r="A1343" i="15"/>
  <c r="D1343" i="15"/>
  <c r="F1343" i="15"/>
  <c r="G1343" i="15"/>
  <c r="A1344" i="15"/>
  <c r="D1344" i="15"/>
  <c r="F1344" i="15"/>
  <c r="G1344" i="15"/>
  <c r="A1345" i="15"/>
  <c r="D1345" i="15"/>
  <c r="F1345" i="15"/>
  <c r="G1345" i="15"/>
  <c r="A1346" i="15"/>
  <c r="D1346" i="15"/>
  <c r="F1346" i="15"/>
  <c r="G1346" i="15"/>
  <c r="A1347" i="15"/>
  <c r="D1347" i="15"/>
  <c r="F1347" i="15"/>
  <c r="G1347" i="15"/>
  <c r="A1348" i="15"/>
  <c r="D1348" i="15"/>
  <c r="F1348" i="15"/>
  <c r="G1348" i="15"/>
  <c r="A1349" i="15"/>
  <c r="D1349" i="15"/>
  <c r="F1349" i="15"/>
  <c r="G1349" i="15"/>
  <c r="A1350" i="15"/>
  <c r="D1350" i="15"/>
  <c r="F1350" i="15"/>
  <c r="G1350" i="15"/>
  <c r="A1351" i="15"/>
  <c r="D1351" i="15"/>
  <c r="F1351" i="15"/>
  <c r="G1351" i="15"/>
  <c r="A1352" i="15"/>
  <c r="D1352" i="15"/>
  <c r="F1352" i="15"/>
  <c r="G1352" i="15"/>
  <c r="A1353" i="15"/>
  <c r="D1353" i="15"/>
  <c r="F1353" i="15"/>
  <c r="G1353" i="15"/>
  <c r="A1354" i="15"/>
  <c r="D1354" i="15"/>
  <c r="F1354" i="15"/>
  <c r="G1354" i="15"/>
  <c r="A1355" i="15"/>
  <c r="D1355" i="15"/>
  <c r="F1355" i="15"/>
  <c r="G1355" i="15"/>
  <c r="A1356" i="15"/>
  <c r="D1356" i="15"/>
  <c r="F1356" i="15"/>
  <c r="G1356" i="15"/>
  <c r="A1357" i="15"/>
  <c r="D1357" i="15"/>
  <c r="F1357" i="15"/>
  <c r="G1357" i="15"/>
  <c r="A1358" i="15"/>
  <c r="D1358" i="15"/>
  <c r="F1358" i="15"/>
  <c r="G1358" i="15"/>
  <c r="A1359" i="15"/>
  <c r="D1359" i="15"/>
  <c r="F1359" i="15"/>
  <c r="G1359" i="15"/>
  <c r="A1360" i="15"/>
  <c r="D1360" i="15"/>
  <c r="F1360" i="15"/>
  <c r="G1360" i="15"/>
  <c r="A1361" i="15"/>
  <c r="D1361" i="15"/>
  <c r="F1361" i="15"/>
  <c r="G1361" i="15"/>
  <c r="A1362" i="15"/>
  <c r="D1362" i="15"/>
  <c r="F1362" i="15"/>
  <c r="G1362" i="15"/>
  <c r="A1363" i="15"/>
  <c r="D1363" i="15"/>
  <c r="F1363" i="15"/>
  <c r="G1363" i="15"/>
  <c r="A1364" i="15"/>
  <c r="D1364" i="15"/>
  <c r="F1364" i="15"/>
  <c r="G1364" i="15"/>
  <c r="A1365" i="15"/>
  <c r="D1365" i="15"/>
  <c r="F1365" i="15"/>
  <c r="G1365" i="15"/>
  <c r="A1366" i="15"/>
  <c r="D1366" i="15"/>
  <c r="F1366" i="15"/>
  <c r="G1366" i="15"/>
  <c r="A1367" i="15"/>
  <c r="D1367" i="15"/>
  <c r="F1367" i="15"/>
  <c r="G1367" i="15"/>
  <c r="A1368" i="15"/>
  <c r="D1368" i="15"/>
  <c r="F1368" i="15"/>
  <c r="G1368" i="15"/>
  <c r="A1369" i="15"/>
  <c r="D1369" i="15"/>
  <c r="F1369" i="15"/>
  <c r="G1369" i="15"/>
  <c r="A1370" i="15"/>
  <c r="D1370" i="15"/>
  <c r="F1370" i="15"/>
  <c r="G1370" i="15"/>
  <c r="A1371" i="15"/>
  <c r="D1371" i="15"/>
  <c r="F1371" i="15"/>
  <c r="G1371" i="15"/>
  <c r="A1372" i="15"/>
  <c r="D1372" i="15"/>
  <c r="F1372" i="15"/>
  <c r="G1372" i="15"/>
  <c r="A1373" i="15"/>
  <c r="D1373" i="15"/>
  <c r="F1373" i="15"/>
  <c r="G1373" i="15"/>
  <c r="A1374" i="15"/>
  <c r="D1374" i="15"/>
  <c r="F1374" i="15"/>
  <c r="G1374" i="15"/>
  <c r="A1375" i="15"/>
  <c r="D1375" i="15"/>
  <c r="F1375" i="15"/>
  <c r="G1375" i="15"/>
  <c r="A1376" i="15"/>
  <c r="D1376" i="15"/>
  <c r="F1376" i="15"/>
  <c r="G1376" i="15"/>
  <c r="A1377" i="15"/>
  <c r="D1377" i="15"/>
  <c r="F1377" i="15"/>
  <c r="G1377" i="15"/>
  <c r="A1378" i="15"/>
  <c r="D1378" i="15"/>
  <c r="F1378" i="15"/>
  <c r="G1378" i="15"/>
  <c r="A1379" i="15"/>
  <c r="D1379" i="15"/>
  <c r="F1379" i="15"/>
  <c r="G1379" i="15"/>
  <c r="A1380" i="15"/>
  <c r="D1380" i="15"/>
  <c r="F1380" i="15"/>
  <c r="G1380" i="15"/>
  <c r="A1381" i="15"/>
  <c r="D1381" i="15"/>
  <c r="F1381" i="15"/>
  <c r="G1381" i="15"/>
  <c r="A1382" i="15"/>
  <c r="D1382" i="15"/>
  <c r="F1382" i="15"/>
  <c r="G1382" i="15"/>
  <c r="A1383" i="15"/>
  <c r="D1383" i="15"/>
  <c r="F1383" i="15"/>
  <c r="G1383" i="15"/>
  <c r="A1384" i="15"/>
  <c r="D1384" i="15"/>
  <c r="F1384" i="15"/>
  <c r="G1384" i="15"/>
  <c r="A1385" i="15"/>
  <c r="D1385" i="15"/>
  <c r="F1385" i="15"/>
  <c r="G1385" i="15"/>
  <c r="A1386" i="15"/>
  <c r="D1386" i="15"/>
  <c r="F1386" i="15"/>
  <c r="G1386" i="15"/>
  <c r="A1387" i="15"/>
  <c r="D1387" i="15"/>
  <c r="F1387" i="15"/>
  <c r="G1387" i="15"/>
  <c r="A1388" i="15"/>
  <c r="D1388" i="15"/>
  <c r="F1388" i="15"/>
  <c r="G1388" i="15"/>
  <c r="A1389" i="15"/>
  <c r="D1389" i="15"/>
  <c r="F1389" i="15"/>
  <c r="G1389" i="15"/>
  <c r="A1390" i="15"/>
  <c r="D1390" i="15"/>
  <c r="F1390" i="15"/>
  <c r="G1390" i="15"/>
  <c r="A1391" i="15"/>
  <c r="D1391" i="15"/>
  <c r="F1391" i="15"/>
  <c r="G1391" i="15"/>
  <c r="A1392" i="15"/>
  <c r="D1392" i="15"/>
  <c r="F1392" i="15"/>
  <c r="G1392" i="15"/>
  <c r="A1393" i="15"/>
  <c r="D1393" i="15"/>
  <c r="F1393" i="15"/>
  <c r="G1393" i="15"/>
  <c r="A1394" i="15"/>
  <c r="D1394" i="15"/>
  <c r="F1394" i="15"/>
  <c r="G1394" i="15"/>
  <c r="A1395" i="15"/>
  <c r="D1395" i="15"/>
  <c r="F1395" i="15"/>
  <c r="G1395" i="15"/>
  <c r="A1396" i="15"/>
  <c r="D1396" i="15"/>
  <c r="F1396" i="15"/>
  <c r="G1396" i="15"/>
  <c r="A1397" i="15"/>
  <c r="D1397" i="15"/>
  <c r="F1397" i="15"/>
  <c r="G1397" i="15"/>
  <c r="A1398" i="15"/>
  <c r="D1398" i="15"/>
  <c r="F1398" i="15"/>
  <c r="G1398" i="15"/>
  <c r="A1399" i="15"/>
  <c r="D1399" i="15"/>
  <c r="F1399" i="15"/>
  <c r="G1399" i="15"/>
  <c r="A1400" i="15"/>
  <c r="D1400" i="15"/>
  <c r="F1400" i="15"/>
  <c r="G1400" i="15"/>
  <c r="A1401" i="15"/>
  <c r="D1401" i="15"/>
  <c r="F1401" i="15"/>
  <c r="G1401" i="15"/>
  <c r="A1402" i="15"/>
  <c r="D1402" i="15"/>
  <c r="F1402" i="15"/>
  <c r="G1402" i="15"/>
  <c r="A1403" i="15"/>
  <c r="D1403" i="15"/>
  <c r="F1403" i="15"/>
  <c r="G1403" i="15"/>
  <c r="A1404" i="15"/>
  <c r="D1404" i="15"/>
  <c r="F1404" i="15"/>
  <c r="G1404" i="15"/>
  <c r="A1405" i="15"/>
  <c r="D1405" i="15"/>
  <c r="F1405" i="15"/>
  <c r="G1405" i="15"/>
  <c r="A1406" i="15"/>
  <c r="D1406" i="15"/>
  <c r="F1406" i="15"/>
  <c r="G1406" i="15"/>
  <c r="A1407" i="15"/>
  <c r="D1407" i="15"/>
  <c r="F1407" i="15"/>
  <c r="G1407" i="15"/>
  <c r="A1408" i="15"/>
  <c r="D1408" i="15"/>
  <c r="F1408" i="15"/>
  <c r="G1408" i="15"/>
  <c r="A1409" i="15"/>
  <c r="D1409" i="15"/>
  <c r="F1409" i="15"/>
  <c r="G1409" i="15"/>
  <c r="A1410" i="15"/>
  <c r="D1410" i="15"/>
  <c r="F1410" i="15"/>
  <c r="G1410" i="15"/>
  <c r="A1411" i="15"/>
  <c r="D1411" i="15"/>
  <c r="F1411" i="15"/>
  <c r="G1411" i="15"/>
  <c r="A1412" i="15"/>
  <c r="D1412" i="15"/>
  <c r="F1412" i="15"/>
  <c r="G1412" i="15"/>
  <c r="A1413" i="15"/>
  <c r="D1413" i="15"/>
  <c r="F1413" i="15"/>
  <c r="G1413" i="15"/>
  <c r="A1414" i="15"/>
  <c r="D1414" i="15"/>
  <c r="F1414" i="15"/>
  <c r="G1414" i="15"/>
  <c r="A1415" i="15"/>
  <c r="D1415" i="15"/>
  <c r="F1415" i="15"/>
  <c r="G1415" i="15"/>
  <c r="A1416" i="15"/>
  <c r="D1416" i="15"/>
  <c r="F1416" i="15"/>
  <c r="G1416" i="15"/>
  <c r="A1417" i="15"/>
  <c r="D1417" i="15"/>
  <c r="F1417" i="15"/>
  <c r="G1417" i="15"/>
  <c r="A1418" i="15"/>
  <c r="D1418" i="15"/>
  <c r="F1418" i="15"/>
  <c r="G1418" i="15"/>
  <c r="A1419" i="15"/>
  <c r="D1419" i="15"/>
  <c r="F1419" i="15"/>
  <c r="G1419" i="15"/>
  <c r="A1420" i="15"/>
  <c r="D1420" i="15"/>
  <c r="F1420" i="15"/>
  <c r="G1420" i="15"/>
  <c r="A1421" i="15"/>
  <c r="D1421" i="15"/>
  <c r="F1421" i="15"/>
  <c r="G1421" i="15"/>
  <c r="A1422" i="15"/>
  <c r="D1422" i="15"/>
  <c r="F1422" i="15"/>
  <c r="G1422" i="15"/>
  <c r="A1423" i="15"/>
  <c r="D1423" i="15"/>
  <c r="F1423" i="15"/>
  <c r="G1423" i="15"/>
  <c r="A1424" i="15"/>
  <c r="D1424" i="15"/>
  <c r="F1424" i="15"/>
  <c r="G1424" i="15"/>
  <c r="A1425" i="15"/>
  <c r="D1425" i="15"/>
  <c r="F1425" i="15"/>
  <c r="G1425" i="15"/>
  <c r="A1426" i="15"/>
  <c r="D1426" i="15"/>
  <c r="F1426" i="15"/>
  <c r="G1426" i="15"/>
  <c r="A1427" i="15"/>
  <c r="D1427" i="15"/>
  <c r="F1427" i="15"/>
  <c r="G1427" i="15"/>
  <c r="A1428" i="15"/>
  <c r="D1428" i="15"/>
  <c r="F1428" i="15"/>
  <c r="G1428" i="15"/>
  <c r="A1429" i="15"/>
  <c r="D1429" i="15"/>
  <c r="F1429" i="15"/>
  <c r="G1429" i="15"/>
  <c r="A1430" i="15"/>
  <c r="D1430" i="15"/>
  <c r="F1430" i="15"/>
  <c r="G1430" i="15"/>
  <c r="A1431" i="15"/>
  <c r="D1431" i="15"/>
  <c r="F1431" i="15"/>
  <c r="G1431" i="15"/>
  <c r="A1432" i="15"/>
  <c r="D1432" i="15"/>
  <c r="F1432" i="15"/>
  <c r="G1432" i="15"/>
  <c r="A1433" i="15"/>
  <c r="D1433" i="15"/>
  <c r="F1433" i="15"/>
  <c r="G1433" i="15"/>
  <c r="A1434" i="15"/>
  <c r="D1434" i="15"/>
  <c r="F1434" i="15"/>
  <c r="G1434" i="15"/>
  <c r="A1435" i="15"/>
  <c r="D1435" i="15"/>
  <c r="F1435" i="15"/>
  <c r="G1435" i="15"/>
  <c r="A1436" i="15"/>
  <c r="D1436" i="15"/>
  <c r="F1436" i="15"/>
  <c r="G1436" i="15"/>
  <c r="A1437" i="15"/>
  <c r="D1437" i="15"/>
  <c r="F1437" i="15"/>
  <c r="G1437" i="15"/>
  <c r="A1438" i="15"/>
  <c r="D1438" i="15"/>
  <c r="F1438" i="15"/>
  <c r="G1438" i="15"/>
  <c r="A1439" i="15"/>
  <c r="D1439" i="15"/>
  <c r="F1439" i="15"/>
  <c r="G1439" i="15"/>
  <c r="A1440" i="15"/>
  <c r="D1440" i="15"/>
  <c r="F1440" i="15"/>
  <c r="G1440" i="15"/>
  <c r="A1441" i="15"/>
  <c r="D1441" i="15"/>
  <c r="F1441" i="15"/>
  <c r="G1441" i="15"/>
  <c r="A1442" i="15"/>
  <c r="D1442" i="15"/>
  <c r="F1442" i="15"/>
  <c r="G1442" i="15"/>
  <c r="A1443" i="15"/>
  <c r="D1443" i="15"/>
  <c r="F1443" i="15"/>
  <c r="G1443" i="15"/>
  <c r="A1444" i="15"/>
  <c r="D1444" i="15"/>
  <c r="F1444" i="15"/>
  <c r="G1444" i="15"/>
  <c r="A1445" i="15"/>
  <c r="D1445" i="15"/>
  <c r="F1445" i="15"/>
  <c r="G1445" i="15"/>
  <c r="A1446" i="15"/>
  <c r="D1446" i="15"/>
  <c r="F1446" i="15"/>
  <c r="G1446" i="15"/>
  <c r="A1447" i="15"/>
  <c r="D1447" i="15"/>
  <c r="F1447" i="15"/>
  <c r="G1447" i="15"/>
  <c r="A1448" i="15"/>
  <c r="D1448" i="15"/>
  <c r="F1448" i="15"/>
  <c r="G1448" i="15"/>
  <c r="A1449" i="15"/>
  <c r="D1449" i="15"/>
  <c r="F1449" i="15"/>
  <c r="G1449" i="15"/>
  <c r="A1450" i="15"/>
  <c r="D1450" i="15"/>
  <c r="F1450" i="15"/>
  <c r="G1450" i="15"/>
  <c r="A1451" i="15"/>
  <c r="D1451" i="15"/>
  <c r="F1451" i="15"/>
  <c r="G1451" i="15"/>
  <c r="A1452" i="15"/>
  <c r="D1452" i="15"/>
  <c r="F1452" i="15"/>
  <c r="G1452" i="15"/>
  <c r="A1453" i="15"/>
  <c r="D1453" i="15"/>
  <c r="F1453" i="15"/>
  <c r="G1453" i="15"/>
  <c r="A1454" i="15"/>
  <c r="D1454" i="15"/>
  <c r="F1454" i="15"/>
  <c r="G1454" i="15"/>
  <c r="A1455" i="15"/>
  <c r="D1455" i="15"/>
  <c r="F1455" i="15"/>
  <c r="G1455" i="15"/>
  <c r="A1456" i="15"/>
  <c r="D1456" i="15"/>
  <c r="F1456" i="15"/>
  <c r="G1456" i="15"/>
  <c r="A1457" i="15"/>
  <c r="D1457" i="15"/>
  <c r="F1457" i="15"/>
  <c r="G1457" i="15"/>
  <c r="A1458" i="15"/>
  <c r="D1458" i="15"/>
  <c r="F1458" i="15"/>
  <c r="G1458" i="15"/>
  <c r="A1459" i="15"/>
  <c r="D1459" i="15"/>
  <c r="F1459" i="15"/>
  <c r="G1459" i="15"/>
  <c r="A1460" i="15"/>
  <c r="D1460" i="15"/>
  <c r="F1460" i="15"/>
  <c r="G1460" i="15"/>
  <c r="A1461" i="15"/>
  <c r="D1461" i="15"/>
  <c r="F1461" i="15"/>
  <c r="G1461" i="15"/>
  <c r="A1462" i="15"/>
  <c r="D1462" i="15"/>
  <c r="F1462" i="15"/>
  <c r="G1462" i="15"/>
  <c r="A1463" i="15"/>
  <c r="D1463" i="15"/>
  <c r="F1463" i="15"/>
  <c r="G1463" i="15"/>
  <c r="A1464" i="15"/>
  <c r="D1464" i="15"/>
  <c r="F1464" i="15"/>
  <c r="G1464" i="15"/>
  <c r="A1465" i="15"/>
  <c r="D1465" i="15"/>
  <c r="F1465" i="15"/>
  <c r="G1465" i="15"/>
  <c r="A1466" i="15"/>
  <c r="D1466" i="15"/>
  <c r="F1466" i="15"/>
  <c r="G1466" i="15"/>
  <c r="A1467" i="15"/>
  <c r="D1467" i="15"/>
  <c r="F1467" i="15"/>
  <c r="G1467" i="15"/>
  <c r="A1468" i="15"/>
  <c r="D1468" i="15"/>
  <c r="F1468" i="15"/>
  <c r="G1468" i="15"/>
  <c r="A1469" i="15"/>
  <c r="D1469" i="15"/>
  <c r="F1469" i="15"/>
  <c r="G1469" i="15"/>
  <c r="A1470" i="15"/>
  <c r="D1470" i="15"/>
  <c r="F1470" i="15"/>
  <c r="G1470" i="15"/>
  <c r="A1471" i="15"/>
  <c r="D1471" i="15"/>
  <c r="F1471" i="15"/>
  <c r="G1471" i="15"/>
  <c r="A1472" i="15"/>
  <c r="D1472" i="15"/>
  <c r="F1472" i="15"/>
  <c r="G1472" i="15"/>
  <c r="A1473" i="15"/>
  <c r="D1473" i="15"/>
  <c r="F1473" i="15"/>
  <c r="G1473" i="15"/>
  <c r="A1474" i="15"/>
  <c r="D1474" i="15"/>
  <c r="F1474" i="15"/>
  <c r="G1474" i="15"/>
  <c r="A1475" i="15"/>
  <c r="D1475" i="15"/>
  <c r="F1475" i="15"/>
  <c r="G1475" i="15"/>
  <c r="A1476" i="15"/>
  <c r="D1476" i="15"/>
  <c r="F1476" i="15"/>
  <c r="G1476" i="15"/>
  <c r="A1477" i="15"/>
  <c r="D1477" i="15"/>
  <c r="F1477" i="15"/>
  <c r="G1477" i="15"/>
  <c r="A1478" i="15"/>
  <c r="D1478" i="15"/>
  <c r="F1478" i="15"/>
  <c r="G1478" i="15"/>
  <c r="A1479" i="15"/>
  <c r="D1479" i="15"/>
  <c r="F1479" i="15"/>
  <c r="G1479" i="15"/>
  <c r="A1480" i="15"/>
  <c r="D1480" i="15"/>
  <c r="F1480" i="15"/>
  <c r="G1480" i="15"/>
  <c r="A1481" i="15"/>
  <c r="D1481" i="15"/>
  <c r="F1481" i="15"/>
  <c r="G1481" i="15"/>
  <c r="A1482" i="15"/>
  <c r="D1482" i="15"/>
  <c r="F1482" i="15"/>
  <c r="G1482" i="15"/>
  <c r="A1483" i="15"/>
  <c r="D1483" i="15"/>
  <c r="F1483" i="15"/>
  <c r="G1483" i="15"/>
  <c r="A1484" i="15"/>
  <c r="D1484" i="15"/>
  <c r="F1484" i="15"/>
  <c r="G1484" i="15"/>
  <c r="A1485" i="15"/>
  <c r="D1485" i="15"/>
  <c r="F1485" i="15"/>
  <c r="G1485" i="15"/>
  <c r="A1486" i="15"/>
  <c r="D1486" i="15"/>
  <c r="F1486" i="15"/>
  <c r="G1486" i="15"/>
  <c r="A1487" i="15"/>
  <c r="D1487" i="15"/>
  <c r="F1487" i="15"/>
  <c r="G1487" i="15"/>
  <c r="A1488" i="15"/>
  <c r="D1488" i="15"/>
  <c r="F1488" i="15"/>
  <c r="G1488" i="15"/>
  <c r="A1489" i="15"/>
  <c r="D1489" i="15"/>
  <c r="F1489" i="15"/>
  <c r="G1489" i="15"/>
  <c r="A1490" i="15"/>
  <c r="D1490" i="15"/>
  <c r="F1490" i="15"/>
  <c r="G1490" i="15"/>
  <c r="A1491" i="15"/>
  <c r="D1491" i="15"/>
  <c r="F1491" i="15"/>
  <c r="G1491" i="15"/>
  <c r="A1492" i="15"/>
  <c r="D1492" i="15"/>
  <c r="F1492" i="15"/>
  <c r="G1492" i="15"/>
  <c r="A1493" i="15"/>
  <c r="D1493" i="15"/>
  <c r="F1493" i="15"/>
  <c r="G1493" i="15"/>
  <c r="A1494" i="15"/>
  <c r="D1494" i="15"/>
  <c r="F1494" i="15"/>
  <c r="G1494" i="15"/>
  <c r="A1495" i="15"/>
  <c r="D1495" i="15"/>
  <c r="F1495" i="15"/>
  <c r="G1495" i="15"/>
  <c r="A1496" i="15"/>
  <c r="D1496" i="15"/>
  <c r="F1496" i="15"/>
  <c r="G1496" i="15"/>
  <c r="A1497" i="15"/>
  <c r="D1497" i="15"/>
  <c r="F1497" i="15"/>
  <c r="G1497" i="15"/>
  <c r="A1498" i="15"/>
  <c r="D1498" i="15"/>
  <c r="F1498" i="15"/>
  <c r="G1498" i="15"/>
  <c r="A1499" i="15"/>
  <c r="D1499" i="15"/>
  <c r="F1499" i="15"/>
  <c r="G1499" i="15"/>
  <c r="A1500" i="15"/>
  <c r="D1500" i="15"/>
  <c r="F1500" i="15"/>
  <c r="G1500" i="15"/>
  <c r="A1501" i="15"/>
  <c r="D1501" i="15"/>
  <c r="F1501" i="15"/>
  <c r="G1501" i="15"/>
  <c r="A1502" i="15"/>
  <c r="D1502" i="15"/>
  <c r="F1502" i="15"/>
  <c r="G1502" i="15"/>
  <c r="A1503" i="15"/>
  <c r="D1503" i="15"/>
  <c r="F1503" i="15"/>
  <c r="G1503" i="15"/>
  <c r="A1504" i="15"/>
  <c r="D1504" i="15"/>
  <c r="F1504" i="15"/>
  <c r="G1504" i="15"/>
  <c r="A1505" i="15"/>
  <c r="D1505" i="15"/>
  <c r="F1505" i="15"/>
  <c r="G1505" i="15"/>
  <c r="A1506" i="15"/>
  <c r="D1506" i="15"/>
  <c r="F1506" i="15"/>
  <c r="G1506" i="15"/>
  <c r="A1507" i="15"/>
  <c r="D1507" i="15"/>
  <c r="F1507" i="15"/>
  <c r="G1507" i="15"/>
  <c r="A1508" i="15"/>
  <c r="D1508" i="15"/>
  <c r="F1508" i="15"/>
  <c r="G1508" i="15"/>
  <c r="A1509" i="15"/>
  <c r="D1509" i="15"/>
  <c r="F1509" i="15"/>
  <c r="G1509" i="15"/>
  <c r="A1510" i="15"/>
  <c r="D1510" i="15"/>
  <c r="F1510" i="15"/>
  <c r="G1510" i="15"/>
  <c r="A1511" i="15"/>
  <c r="D1511" i="15"/>
  <c r="F1511" i="15"/>
  <c r="G1511" i="15"/>
  <c r="A1512" i="15"/>
  <c r="D1512" i="15"/>
  <c r="F1512" i="15"/>
  <c r="G1512" i="15"/>
  <c r="A1513" i="15"/>
  <c r="D1513" i="15"/>
  <c r="F1513" i="15"/>
  <c r="G1513" i="15"/>
  <c r="A1514" i="15"/>
  <c r="D1514" i="15"/>
  <c r="F1514" i="15"/>
  <c r="G1514" i="15"/>
  <c r="A1515" i="15"/>
  <c r="D1515" i="15"/>
  <c r="F1515" i="15"/>
  <c r="G1515" i="15"/>
  <c r="A1516" i="15"/>
  <c r="D1516" i="15"/>
  <c r="F1516" i="15"/>
  <c r="G1516" i="15"/>
  <c r="A1517" i="15"/>
  <c r="D1517" i="15"/>
  <c r="F1517" i="15"/>
  <c r="G1517" i="15"/>
  <c r="A1518" i="15"/>
  <c r="D1518" i="15"/>
  <c r="F1518" i="15"/>
  <c r="G1518" i="15"/>
  <c r="A1519" i="15"/>
  <c r="D1519" i="15"/>
  <c r="F1519" i="15"/>
  <c r="G1519" i="15"/>
  <c r="A1520" i="15"/>
  <c r="D1520" i="15"/>
  <c r="F1520" i="15"/>
  <c r="G1520" i="15"/>
  <c r="A1521" i="15"/>
  <c r="D1521" i="15"/>
  <c r="F1521" i="15"/>
  <c r="G1521" i="15"/>
  <c r="A1522" i="15"/>
  <c r="D1522" i="15"/>
  <c r="F1522" i="15"/>
  <c r="G1522" i="15"/>
  <c r="A1523" i="15"/>
  <c r="D1523" i="15"/>
  <c r="F1523" i="15"/>
  <c r="G1523" i="15"/>
  <c r="A1524" i="15"/>
  <c r="D1524" i="15"/>
  <c r="F1524" i="15"/>
  <c r="G1524" i="15"/>
  <c r="A1525" i="15"/>
  <c r="D1525" i="15"/>
  <c r="F1525" i="15"/>
  <c r="G1525" i="15"/>
  <c r="A1526" i="15"/>
  <c r="D1526" i="15"/>
  <c r="F1526" i="15"/>
  <c r="G1526" i="15"/>
  <c r="A1527" i="15"/>
  <c r="D1527" i="15"/>
  <c r="F1527" i="15"/>
  <c r="G1527" i="15"/>
  <c r="A1528" i="15"/>
  <c r="D1528" i="15"/>
  <c r="F1528" i="15"/>
  <c r="G1528" i="15"/>
  <c r="A1529" i="15"/>
  <c r="D1529" i="15"/>
  <c r="F1529" i="15"/>
  <c r="G1529" i="15"/>
  <c r="A1530" i="15"/>
  <c r="D1530" i="15"/>
  <c r="F1530" i="15"/>
  <c r="G1530" i="15"/>
  <c r="A1531" i="15"/>
  <c r="D1531" i="15"/>
  <c r="F1531" i="15"/>
  <c r="G1531" i="15"/>
  <c r="A1532" i="15"/>
  <c r="D1532" i="15"/>
  <c r="F1532" i="15"/>
  <c r="G1532" i="15"/>
  <c r="A1533" i="15"/>
  <c r="D1533" i="15"/>
  <c r="F1533" i="15"/>
  <c r="G1533" i="15"/>
  <c r="A1534" i="15"/>
  <c r="D1534" i="15"/>
  <c r="F1534" i="15"/>
  <c r="G1534" i="15"/>
  <c r="A1535" i="15"/>
  <c r="D1535" i="15"/>
  <c r="F1535" i="15"/>
  <c r="G1535" i="15"/>
  <c r="A1536" i="15"/>
  <c r="D1536" i="15"/>
  <c r="F1536" i="15"/>
  <c r="G1536" i="15"/>
  <c r="A1537" i="15"/>
  <c r="D1537" i="15"/>
  <c r="F1537" i="15"/>
  <c r="G1537" i="15"/>
  <c r="A1538" i="15"/>
  <c r="D1538" i="15"/>
  <c r="F1538" i="15"/>
  <c r="G1538" i="15"/>
  <c r="A1539" i="15"/>
  <c r="D1539" i="15"/>
  <c r="F1539" i="15"/>
  <c r="G1539" i="15"/>
  <c r="A1540" i="15"/>
  <c r="D1540" i="15"/>
  <c r="F1540" i="15"/>
  <c r="G1540" i="15"/>
  <c r="A1541" i="15"/>
  <c r="D1541" i="15"/>
  <c r="F1541" i="15"/>
  <c r="G1541" i="15"/>
  <c r="A1542" i="15"/>
  <c r="D1542" i="15"/>
  <c r="F1542" i="15"/>
  <c r="G1542" i="15"/>
  <c r="A1543" i="15"/>
  <c r="D1543" i="15"/>
  <c r="F1543" i="15"/>
  <c r="G1543" i="15"/>
  <c r="A1544" i="15"/>
  <c r="D1544" i="15"/>
  <c r="F1544" i="15"/>
  <c r="G1544" i="15"/>
  <c r="A1545" i="15"/>
  <c r="D1545" i="15"/>
  <c r="F1545" i="15"/>
  <c r="G1545" i="15"/>
  <c r="A1546" i="15"/>
  <c r="D1546" i="15"/>
  <c r="F1546" i="15"/>
  <c r="G1546" i="15"/>
  <c r="A1547" i="15"/>
  <c r="D1547" i="15"/>
  <c r="F1547" i="15"/>
  <c r="G1547" i="15"/>
  <c r="A1548" i="15"/>
  <c r="D1548" i="15"/>
  <c r="F1548" i="15"/>
  <c r="G1548" i="15"/>
  <c r="A1549" i="15"/>
  <c r="D1549" i="15"/>
  <c r="F1549" i="15"/>
  <c r="G1549" i="15"/>
  <c r="A1550" i="15"/>
  <c r="D1550" i="15"/>
  <c r="F1550" i="15"/>
  <c r="G1550" i="15"/>
  <c r="A1551" i="15"/>
  <c r="D1551" i="15"/>
  <c r="F1551" i="15"/>
  <c r="G1551" i="15"/>
  <c r="A1552" i="15"/>
  <c r="D1552" i="15"/>
  <c r="F1552" i="15"/>
  <c r="G1552" i="15"/>
  <c r="A1553" i="15"/>
  <c r="D1553" i="15"/>
  <c r="F1553" i="15"/>
  <c r="G1553" i="15"/>
  <c r="A1554" i="15"/>
  <c r="D1554" i="15"/>
  <c r="F1554" i="15"/>
  <c r="G1554" i="15"/>
  <c r="A1555" i="15"/>
  <c r="D1555" i="15"/>
  <c r="F1555" i="15"/>
  <c r="G1555" i="15"/>
  <c r="A1556" i="15"/>
  <c r="D1556" i="15"/>
  <c r="F1556" i="15"/>
  <c r="G1556" i="15"/>
  <c r="A1557" i="15"/>
  <c r="D1557" i="15"/>
  <c r="F1557" i="15"/>
  <c r="G1557" i="15"/>
  <c r="A1558" i="15"/>
  <c r="D1558" i="15"/>
  <c r="F1558" i="15"/>
  <c r="G1558" i="15"/>
  <c r="A1559" i="15"/>
  <c r="D1559" i="15"/>
  <c r="F1559" i="15"/>
  <c r="G1559" i="15"/>
  <c r="A1560" i="15"/>
  <c r="D1560" i="15"/>
  <c r="F1560" i="15"/>
  <c r="G1560" i="15"/>
  <c r="A1561" i="15"/>
  <c r="D1561" i="15"/>
  <c r="F1561" i="15"/>
  <c r="G1561" i="15"/>
  <c r="A1562" i="15"/>
  <c r="D1562" i="15"/>
  <c r="F1562" i="15"/>
  <c r="G1562" i="15"/>
  <c r="A1563" i="15"/>
  <c r="D1563" i="15"/>
  <c r="F1563" i="15"/>
  <c r="G1563" i="15"/>
  <c r="A1564" i="15"/>
  <c r="D1564" i="15"/>
  <c r="F1564" i="15"/>
  <c r="G1564" i="15"/>
  <c r="A1565" i="15"/>
  <c r="D1565" i="15"/>
  <c r="F1565" i="15"/>
  <c r="G1565" i="15"/>
  <c r="A1566" i="15"/>
  <c r="D1566" i="15"/>
  <c r="F1566" i="15"/>
  <c r="G1566" i="15"/>
  <c r="A1567" i="15"/>
  <c r="D1567" i="15"/>
  <c r="F1567" i="15"/>
  <c r="G1567" i="15"/>
  <c r="A1568" i="15"/>
  <c r="D1568" i="15"/>
  <c r="F1568" i="15"/>
  <c r="G1568" i="15"/>
  <c r="A1569" i="15"/>
  <c r="D1569" i="15"/>
  <c r="F1569" i="15"/>
  <c r="G1569" i="15"/>
  <c r="A1570" i="15"/>
  <c r="D1570" i="15"/>
  <c r="F1570" i="15"/>
  <c r="G1570" i="15"/>
  <c r="A1571" i="15"/>
  <c r="D1571" i="15"/>
  <c r="F1571" i="15"/>
  <c r="G1571" i="15"/>
  <c r="A1572" i="15"/>
  <c r="D1572" i="15"/>
  <c r="F1572" i="15"/>
  <c r="G1572" i="15"/>
  <c r="A1573" i="15"/>
  <c r="D1573" i="15"/>
  <c r="F1573" i="15"/>
  <c r="G1573" i="15"/>
  <c r="A1574" i="15"/>
  <c r="D1574" i="15"/>
  <c r="F1574" i="15"/>
  <c r="G1574" i="15"/>
  <c r="A1575" i="15"/>
  <c r="D1575" i="15"/>
  <c r="F1575" i="15"/>
  <c r="G1575" i="15"/>
  <c r="A1576" i="15"/>
  <c r="D1576" i="15"/>
  <c r="F1576" i="15"/>
  <c r="G1576" i="15"/>
  <c r="A1577" i="15"/>
  <c r="D1577" i="15"/>
  <c r="F1577" i="15"/>
  <c r="G1577" i="15"/>
  <c r="A1578" i="15"/>
  <c r="D1578" i="15"/>
  <c r="F1578" i="15"/>
  <c r="G1578" i="15"/>
  <c r="A1579" i="15"/>
  <c r="D1579" i="15"/>
  <c r="F1579" i="15"/>
  <c r="G1579" i="15"/>
  <c r="A1580" i="15"/>
  <c r="D1580" i="15"/>
  <c r="F1580" i="15"/>
  <c r="G1580" i="15"/>
  <c r="A1581" i="15"/>
  <c r="D1581" i="15"/>
  <c r="F1581" i="15"/>
  <c r="G1581" i="15"/>
  <c r="A1582" i="15"/>
  <c r="D1582" i="15"/>
  <c r="F1582" i="15"/>
  <c r="G1582" i="15"/>
  <c r="A1583" i="15"/>
  <c r="D1583" i="15"/>
  <c r="F1583" i="15"/>
  <c r="G1583" i="15"/>
  <c r="A1584" i="15"/>
  <c r="D1584" i="15"/>
  <c r="F1584" i="15"/>
  <c r="G1584" i="15"/>
  <c r="A1585" i="15"/>
  <c r="D1585" i="15"/>
  <c r="F1585" i="15"/>
  <c r="G1585" i="15"/>
  <c r="A1586" i="15"/>
  <c r="D1586" i="15"/>
  <c r="F1586" i="15"/>
  <c r="G1586" i="15"/>
  <c r="A1587" i="15"/>
  <c r="D1587" i="15"/>
  <c r="F1587" i="15"/>
  <c r="G1587" i="15"/>
  <c r="A1588" i="15"/>
  <c r="D1588" i="15"/>
  <c r="F1588" i="15"/>
  <c r="G1588" i="15"/>
  <c r="A1589" i="15"/>
  <c r="D1589" i="15"/>
  <c r="F1589" i="15"/>
  <c r="G1589" i="15"/>
  <c r="A1590" i="15"/>
  <c r="D1590" i="15"/>
  <c r="F1590" i="15"/>
  <c r="G1590" i="15"/>
  <c r="A1591" i="15"/>
  <c r="D1591" i="15"/>
  <c r="F1591" i="15"/>
  <c r="G1591" i="15"/>
  <c r="A1592" i="15"/>
  <c r="D1592" i="15"/>
  <c r="F1592" i="15"/>
  <c r="G1592" i="15"/>
  <c r="A1593" i="15"/>
  <c r="D1593" i="15"/>
  <c r="F1593" i="15"/>
  <c r="G1593" i="15"/>
  <c r="A1594" i="15"/>
  <c r="D1594" i="15"/>
  <c r="F1594" i="15"/>
  <c r="G1594" i="15"/>
  <c r="A1595" i="15"/>
  <c r="D1595" i="15"/>
  <c r="F1595" i="15"/>
  <c r="G1595" i="15"/>
  <c r="A1596" i="15"/>
  <c r="D1596" i="15"/>
  <c r="F1596" i="15"/>
  <c r="G1596" i="15"/>
  <c r="A1597" i="15"/>
  <c r="D1597" i="15"/>
  <c r="F1597" i="15"/>
  <c r="G1597" i="15"/>
  <c r="A1598" i="15"/>
  <c r="D1598" i="15"/>
  <c r="F1598" i="15"/>
  <c r="G1598" i="15"/>
  <c r="A1599" i="15"/>
  <c r="D1599" i="15"/>
  <c r="F1599" i="15"/>
  <c r="G1599" i="15"/>
  <c r="A1600" i="15"/>
  <c r="D1600" i="15"/>
  <c r="F1600" i="15"/>
  <c r="G1600" i="15"/>
  <c r="A1601" i="15"/>
  <c r="D1601" i="15"/>
  <c r="F1601" i="15"/>
  <c r="G1601" i="15"/>
  <c r="A1602" i="15"/>
  <c r="D1602" i="15"/>
  <c r="F1602" i="15"/>
  <c r="G1602" i="15"/>
  <c r="A1603" i="15"/>
  <c r="D1603" i="15"/>
  <c r="F1603" i="15"/>
  <c r="G1603" i="15"/>
  <c r="A1604" i="15"/>
  <c r="D1604" i="15"/>
  <c r="F1604" i="15"/>
  <c r="G1604" i="15"/>
  <c r="A1605" i="15"/>
  <c r="D1605" i="15"/>
  <c r="F1605" i="15"/>
  <c r="G1605" i="15"/>
  <c r="A1606" i="15"/>
  <c r="D1606" i="15"/>
  <c r="F1606" i="15"/>
  <c r="G1606" i="15"/>
  <c r="A1607" i="15"/>
  <c r="D1607" i="15"/>
  <c r="F1607" i="15"/>
  <c r="G1607" i="15"/>
  <c r="A1608" i="15"/>
  <c r="D1608" i="15"/>
  <c r="F1608" i="15"/>
  <c r="G1608" i="15"/>
  <c r="A1609" i="15"/>
  <c r="D1609" i="15"/>
  <c r="F1609" i="15"/>
  <c r="G1609" i="15"/>
  <c r="A1610" i="15"/>
  <c r="D1610" i="15"/>
  <c r="F1610" i="15"/>
  <c r="G1610" i="15"/>
  <c r="A1611" i="15"/>
  <c r="D1611" i="15"/>
  <c r="F1611" i="15"/>
  <c r="G1611" i="15"/>
  <c r="A1612" i="15"/>
  <c r="D1612" i="15"/>
  <c r="F1612" i="15"/>
  <c r="G1612" i="15"/>
  <c r="A1613" i="15"/>
  <c r="D1613" i="15"/>
  <c r="F1613" i="15"/>
  <c r="G1613" i="15"/>
  <c r="A1614" i="15"/>
  <c r="D1614" i="15"/>
  <c r="F1614" i="15"/>
  <c r="G1614" i="15"/>
  <c r="A1615" i="15"/>
  <c r="D1615" i="15"/>
  <c r="F1615" i="15"/>
  <c r="G1615" i="15"/>
  <c r="A1616" i="15"/>
  <c r="D1616" i="15"/>
  <c r="F1616" i="15"/>
  <c r="G1616" i="15"/>
  <c r="A1617" i="15"/>
  <c r="D1617" i="15"/>
  <c r="F1617" i="15"/>
  <c r="G1617" i="15"/>
  <c r="A1618" i="15"/>
  <c r="D1618" i="15"/>
  <c r="F1618" i="15"/>
  <c r="G1618" i="15"/>
  <c r="A1619" i="15"/>
  <c r="D1619" i="15"/>
  <c r="F1619" i="15"/>
  <c r="G1619" i="15"/>
  <c r="A1620" i="15"/>
  <c r="D1620" i="15"/>
  <c r="F1620" i="15"/>
  <c r="G1620" i="15"/>
  <c r="A1621" i="15"/>
  <c r="D1621" i="15"/>
  <c r="F1621" i="15"/>
  <c r="G1621" i="15"/>
  <c r="A1622" i="15"/>
  <c r="D1622" i="15"/>
  <c r="F1622" i="15"/>
  <c r="G1622" i="15"/>
  <c r="A1623" i="15"/>
  <c r="D1623" i="15"/>
  <c r="F1623" i="15"/>
  <c r="G1623" i="15"/>
  <c r="A1624" i="15"/>
  <c r="D1624" i="15"/>
  <c r="F1624" i="15"/>
  <c r="G1624" i="15"/>
  <c r="A1625" i="15"/>
  <c r="D1625" i="15"/>
  <c r="F1625" i="15"/>
  <c r="G1625" i="15"/>
  <c r="A1626" i="15"/>
  <c r="D1626" i="15"/>
  <c r="F1626" i="15"/>
  <c r="G1626" i="15"/>
  <c r="A1627" i="15"/>
  <c r="D1627" i="15"/>
  <c r="F1627" i="15"/>
  <c r="G1627" i="15"/>
  <c r="A1628" i="15"/>
  <c r="D1628" i="15"/>
  <c r="F1628" i="15"/>
  <c r="G1628" i="15"/>
  <c r="A1629" i="15"/>
  <c r="D1629" i="15"/>
  <c r="F1629" i="15"/>
  <c r="G1629" i="15"/>
  <c r="A1630" i="15"/>
  <c r="D1630" i="15"/>
  <c r="F1630" i="15"/>
  <c r="G1630" i="15"/>
  <c r="A1631" i="15"/>
  <c r="D1631" i="15"/>
  <c r="F1631" i="15"/>
  <c r="G1631" i="15"/>
  <c r="A1632" i="15"/>
  <c r="D1632" i="15"/>
  <c r="F1632" i="15"/>
  <c r="G1632" i="15"/>
  <c r="A1633" i="15"/>
  <c r="D1633" i="15"/>
  <c r="F1633" i="15"/>
  <c r="G1633" i="15"/>
  <c r="A1634" i="15"/>
  <c r="D1634" i="15"/>
  <c r="F1634" i="15"/>
  <c r="G1634" i="15"/>
  <c r="A1635" i="15"/>
  <c r="D1635" i="15"/>
  <c r="F1635" i="15"/>
  <c r="G1635" i="15"/>
  <c r="A1636" i="15"/>
  <c r="D1636" i="15"/>
  <c r="F1636" i="15"/>
  <c r="G1636" i="15"/>
  <c r="A1637" i="15"/>
  <c r="D1637" i="15"/>
  <c r="F1637" i="15"/>
  <c r="G1637" i="15"/>
  <c r="A1638" i="15"/>
  <c r="D1638" i="15"/>
  <c r="F1638" i="15"/>
  <c r="G1638" i="15"/>
  <c r="A1639" i="15"/>
  <c r="D1639" i="15"/>
  <c r="F1639" i="15"/>
  <c r="G1639" i="15"/>
  <c r="A1640" i="15"/>
  <c r="D1640" i="15"/>
  <c r="F1640" i="15"/>
  <c r="G1640" i="15"/>
  <c r="A1641" i="15"/>
  <c r="D1641" i="15"/>
  <c r="F1641" i="15"/>
  <c r="G1641" i="15"/>
  <c r="A1642" i="15"/>
  <c r="D1642" i="15"/>
  <c r="F1642" i="15"/>
  <c r="G1642" i="15"/>
  <c r="A1643" i="15"/>
  <c r="D1643" i="15"/>
  <c r="F1643" i="15"/>
  <c r="G1643" i="15"/>
  <c r="A1644" i="15"/>
  <c r="D1644" i="15"/>
  <c r="F1644" i="15"/>
  <c r="G1644" i="15"/>
  <c r="A1645" i="15"/>
  <c r="D1645" i="15"/>
  <c r="F1645" i="15"/>
  <c r="G1645" i="15"/>
  <c r="A1646" i="15"/>
  <c r="D1646" i="15"/>
  <c r="F1646" i="15"/>
  <c r="G1646" i="15"/>
  <c r="A1647" i="15"/>
  <c r="D1647" i="15"/>
  <c r="F1647" i="15"/>
  <c r="G1647" i="15"/>
  <c r="A1648" i="15"/>
  <c r="D1648" i="15"/>
  <c r="F1648" i="15"/>
  <c r="G1648" i="15"/>
  <c r="A1649" i="15"/>
  <c r="D1649" i="15"/>
  <c r="F1649" i="15"/>
  <c r="G1649" i="15"/>
  <c r="A1650" i="15"/>
  <c r="D1650" i="15"/>
  <c r="F1650" i="15"/>
  <c r="G1650" i="15"/>
  <c r="A1651" i="15"/>
  <c r="D1651" i="15"/>
  <c r="F1651" i="15"/>
  <c r="G1651" i="15"/>
  <c r="A1652" i="15"/>
  <c r="D1652" i="15"/>
  <c r="F1652" i="15"/>
  <c r="G1652" i="15"/>
  <c r="A1653" i="15"/>
  <c r="D1653" i="15"/>
  <c r="F1653" i="15"/>
  <c r="G1653" i="15"/>
  <c r="A1654" i="15"/>
  <c r="D1654" i="15"/>
  <c r="F1654" i="15"/>
  <c r="G1654" i="15"/>
  <c r="A1655" i="15"/>
  <c r="D1655" i="15"/>
  <c r="F1655" i="15"/>
  <c r="G1655" i="15"/>
  <c r="A1656" i="15"/>
  <c r="D1656" i="15"/>
  <c r="F1656" i="15"/>
  <c r="G1656" i="15"/>
  <c r="A1657" i="15"/>
  <c r="D1657" i="15"/>
  <c r="F1657" i="15"/>
  <c r="G1657" i="15"/>
  <c r="A1658" i="15"/>
  <c r="D1658" i="15"/>
  <c r="F1658" i="15"/>
  <c r="G1658" i="15"/>
  <c r="A1659" i="15"/>
  <c r="D1659" i="15"/>
  <c r="F1659" i="15"/>
  <c r="G1659" i="15"/>
  <c r="A1660" i="15"/>
  <c r="D1660" i="15"/>
  <c r="F1660" i="15"/>
  <c r="G1660" i="15"/>
  <c r="A1661" i="15"/>
  <c r="D1661" i="15"/>
  <c r="F1661" i="15"/>
  <c r="G1661" i="15"/>
  <c r="A1662" i="15"/>
  <c r="D1662" i="15"/>
  <c r="F1662" i="15"/>
  <c r="G1662" i="15"/>
  <c r="A1663" i="15"/>
  <c r="D1663" i="15"/>
  <c r="F1663" i="15"/>
  <c r="G1663" i="15"/>
  <c r="A1664" i="15"/>
  <c r="D1664" i="15"/>
  <c r="F1664" i="15"/>
  <c r="G1664" i="15"/>
  <c r="A1665" i="15"/>
  <c r="D1665" i="15"/>
  <c r="F1665" i="15"/>
  <c r="G1665" i="15"/>
  <c r="A1666" i="15"/>
  <c r="D1666" i="15"/>
  <c r="F1666" i="15"/>
  <c r="G1666" i="15"/>
  <c r="A1667" i="15"/>
  <c r="D1667" i="15"/>
  <c r="F1667" i="15"/>
  <c r="G1667" i="15"/>
  <c r="A1668" i="15"/>
  <c r="D1668" i="15"/>
  <c r="F1668" i="15"/>
  <c r="G1668" i="15"/>
  <c r="A1669" i="15"/>
  <c r="D1669" i="15"/>
  <c r="F1669" i="15"/>
  <c r="G1669" i="15"/>
  <c r="A1670" i="15"/>
  <c r="D1670" i="15"/>
  <c r="F1670" i="15"/>
  <c r="G1670" i="15"/>
  <c r="A1671" i="15"/>
  <c r="D1671" i="15"/>
  <c r="F1671" i="15"/>
  <c r="G1671" i="15"/>
  <c r="A1672" i="15"/>
  <c r="D1672" i="15"/>
  <c r="F1672" i="15"/>
  <c r="G1672" i="15"/>
  <c r="A1673" i="15"/>
  <c r="D1673" i="15"/>
  <c r="F1673" i="15"/>
  <c r="G1673" i="15"/>
  <c r="A1674" i="15"/>
  <c r="D1674" i="15"/>
  <c r="F1674" i="15"/>
  <c r="G1674" i="15"/>
  <c r="A1675" i="15"/>
  <c r="D1675" i="15"/>
  <c r="F1675" i="15"/>
  <c r="G1675" i="15"/>
  <c r="A1676" i="15"/>
  <c r="D1676" i="15"/>
  <c r="F1676" i="15"/>
  <c r="G1676" i="15"/>
  <c r="A1677" i="15"/>
  <c r="D1677" i="15"/>
  <c r="F1677" i="15"/>
  <c r="G1677" i="15"/>
  <c r="A1678" i="15"/>
  <c r="D1678" i="15"/>
  <c r="F1678" i="15"/>
  <c r="G1678" i="15"/>
  <c r="A1679" i="15"/>
  <c r="D1679" i="15"/>
  <c r="F1679" i="15"/>
  <c r="G1679" i="15"/>
  <c r="A1680" i="15"/>
  <c r="D1680" i="15"/>
  <c r="F1680" i="15"/>
  <c r="G1680" i="15"/>
  <c r="A1681" i="15"/>
  <c r="D1681" i="15"/>
  <c r="F1681" i="15"/>
  <c r="G1681" i="15"/>
  <c r="A1682" i="15"/>
  <c r="D1682" i="15"/>
  <c r="F1682" i="15"/>
  <c r="G1682" i="15"/>
  <c r="A1683" i="15"/>
  <c r="D1683" i="15"/>
  <c r="F1683" i="15"/>
  <c r="G1683" i="15"/>
  <c r="A1684" i="15"/>
  <c r="D1684" i="15"/>
  <c r="F1684" i="15"/>
  <c r="G1684" i="15"/>
  <c r="A1685" i="15"/>
  <c r="D1685" i="15"/>
  <c r="F1685" i="15"/>
  <c r="G1685" i="15"/>
  <c r="A1686" i="15"/>
  <c r="D1686" i="15"/>
  <c r="F1686" i="15"/>
  <c r="G1686" i="15"/>
  <c r="A1687" i="15"/>
  <c r="D1687" i="15"/>
  <c r="F1687" i="15"/>
  <c r="G1687" i="15"/>
  <c r="A1688" i="15"/>
  <c r="D1688" i="15"/>
  <c r="F1688" i="15"/>
  <c r="G1688" i="15"/>
  <c r="A1689" i="15"/>
  <c r="D1689" i="15"/>
  <c r="F1689" i="15"/>
  <c r="G1689" i="15"/>
  <c r="A1690" i="15"/>
  <c r="D1690" i="15"/>
  <c r="F1690" i="15"/>
  <c r="G1690" i="15"/>
  <c r="A1691" i="15"/>
  <c r="D1691" i="15"/>
  <c r="F1691" i="15"/>
  <c r="G1691" i="15"/>
  <c r="A1692" i="15"/>
  <c r="D1692" i="15"/>
  <c r="F1692" i="15"/>
  <c r="G1692" i="15"/>
  <c r="A1693" i="15"/>
  <c r="D1693" i="15"/>
  <c r="F1693" i="15"/>
  <c r="G1693" i="15"/>
  <c r="A1694" i="15"/>
  <c r="D1694" i="15"/>
  <c r="F1694" i="15"/>
  <c r="G1694" i="15"/>
  <c r="A1695" i="15"/>
  <c r="D1695" i="15"/>
  <c r="F1695" i="15"/>
  <c r="G1695" i="15"/>
  <c r="A1696" i="15"/>
  <c r="D1696" i="15"/>
  <c r="F1696" i="15"/>
  <c r="G1696" i="15"/>
  <c r="A1697" i="15"/>
  <c r="D1697" i="15"/>
  <c r="F1697" i="15"/>
  <c r="G1697" i="15"/>
  <c r="A1698" i="15"/>
  <c r="D1698" i="15"/>
  <c r="F1698" i="15"/>
  <c r="G1698" i="15"/>
  <c r="A1699" i="15"/>
  <c r="D1699" i="15"/>
  <c r="F1699" i="15"/>
  <c r="G1699" i="15"/>
  <c r="A1700" i="15"/>
  <c r="D1700" i="15"/>
  <c r="F1700" i="15"/>
  <c r="G1700" i="15"/>
  <c r="A1701" i="15"/>
  <c r="D1701" i="15"/>
  <c r="F1701" i="15"/>
  <c r="G1701" i="15"/>
  <c r="A1702" i="15"/>
  <c r="D1702" i="15"/>
  <c r="F1702" i="15"/>
  <c r="G1702" i="15"/>
  <c r="A1703" i="15"/>
  <c r="D1703" i="15"/>
  <c r="F1703" i="15"/>
  <c r="G1703" i="15"/>
  <c r="A1704" i="15"/>
  <c r="D1704" i="15"/>
  <c r="F1704" i="15"/>
  <c r="G1704" i="15"/>
  <c r="A1705" i="15"/>
  <c r="D1705" i="15"/>
  <c r="F1705" i="15"/>
  <c r="G1705" i="15"/>
  <c r="A1706" i="15"/>
  <c r="D1706" i="15"/>
  <c r="F1706" i="15"/>
  <c r="G1706" i="15"/>
  <c r="A1707" i="15"/>
  <c r="D1707" i="15"/>
  <c r="F1707" i="15"/>
  <c r="G1707" i="15"/>
  <c r="A1708" i="15"/>
  <c r="D1708" i="15"/>
  <c r="F1708" i="15"/>
  <c r="G1708" i="15"/>
  <c r="A1709" i="15"/>
  <c r="D1709" i="15"/>
  <c r="F1709" i="15"/>
  <c r="G1709" i="15"/>
  <c r="A1710" i="15"/>
  <c r="D1710" i="15"/>
  <c r="F1710" i="15"/>
  <c r="G1710" i="15"/>
  <c r="A1711" i="15"/>
  <c r="D1711" i="15"/>
  <c r="F1711" i="15"/>
  <c r="G1711" i="15"/>
  <c r="A1712" i="15"/>
  <c r="D1712" i="15"/>
  <c r="F1712" i="15"/>
  <c r="G1712" i="15"/>
  <c r="A1713" i="15"/>
  <c r="D1713" i="15"/>
  <c r="F1713" i="15"/>
  <c r="G1713" i="15"/>
  <c r="A1714" i="15"/>
  <c r="D1714" i="15"/>
  <c r="F1714" i="15"/>
  <c r="G1714" i="15"/>
  <c r="A1715" i="15"/>
  <c r="D1715" i="15"/>
  <c r="F1715" i="15"/>
  <c r="G1715" i="15"/>
  <c r="A1716" i="15"/>
  <c r="D1716" i="15"/>
  <c r="F1716" i="15"/>
  <c r="G1716" i="15"/>
  <c r="A1717" i="15"/>
  <c r="D1717" i="15"/>
  <c r="F1717" i="15"/>
  <c r="G1717" i="15"/>
  <c r="A1718" i="15"/>
  <c r="D1718" i="15"/>
  <c r="F1718" i="15"/>
  <c r="G1718" i="15"/>
  <c r="A1719" i="15"/>
  <c r="D1719" i="15"/>
  <c r="F1719" i="15"/>
  <c r="G1719" i="15"/>
  <c r="A1720" i="15"/>
  <c r="D1720" i="15"/>
  <c r="F1720" i="15"/>
  <c r="G1720" i="15"/>
  <c r="A1721" i="15"/>
  <c r="D1721" i="15"/>
  <c r="F1721" i="15"/>
  <c r="G1721" i="15"/>
  <c r="A1722" i="15"/>
  <c r="D1722" i="15"/>
  <c r="F1722" i="15"/>
  <c r="G1722" i="15"/>
  <c r="A1723" i="15"/>
  <c r="D1723" i="15"/>
  <c r="F1723" i="15"/>
  <c r="G1723" i="15"/>
  <c r="A1724" i="15"/>
  <c r="D1724" i="15"/>
  <c r="F1724" i="15"/>
  <c r="G1724" i="15"/>
  <c r="A1725" i="15"/>
  <c r="D1725" i="15"/>
  <c r="F1725" i="15"/>
  <c r="G1725" i="15"/>
  <c r="A1726" i="15"/>
  <c r="D1726" i="15"/>
  <c r="F1726" i="15"/>
  <c r="G1726" i="15"/>
  <c r="A1727" i="15"/>
  <c r="D1727" i="15"/>
  <c r="F1727" i="15"/>
  <c r="G1727" i="15"/>
  <c r="A1728" i="15"/>
  <c r="D1728" i="15"/>
  <c r="F1728" i="15"/>
  <c r="G1728" i="15"/>
  <c r="A1729" i="15"/>
  <c r="D1729" i="15"/>
  <c r="F1729" i="15"/>
  <c r="G1729" i="15"/>
  <c r="A1730" i="15"/>
  <c r="D1730" i="15"/>
  <c r="F1730" i="15"/>
  <c r="G1730" i="15"/>
  <c r="A1731" i="15"/>
  <c r="D1731" i="15"/>
  <c r="F1731" i="15"/>
  <c r="G1731" i="15"/>
  <c r="A1732" i="15"/>
  <c r="D1732" i="15"/>
  <c r="F1732" i="15"/>
  <c r="G1732" i="15"/>
  <c r="A1733" i="15"/>
  <c r="D1733" i="15"/>
  <c r="F1733" i="15"/>
  <c r="G1733" i="15"/>
  <c r="A1734" i="15"/>
  <c r="D1734" i="15"/>
  <c r="F1734" i="15"/>
  <c r="G1734" i="15"/>
  <c r="A1735" i="15"/>
  <c r="D1735" i="15"/>
  <c r="F1735" i="15"/>
  <c r="G1735" i="15"/>
  <c r="A1736" i="15"/>
  <c r="D1736" i="15"/>
  <c r="F1736" i="15"/>
  <c r="G1736" i="15"/>
  <c r="A1737" i="15"/>
  <c r="D1737" i="15"/>
  <c r="F1737" i="15"/>
  <c r="G1737" i="15"/>
  <c r="A1738" i="15"/>
  <c r="D1738" i="15"/>
  <c r="F1738" i="15"/>
  <c r="G1738" i="15"/>
  <c r="A1739" i="15"/>
  <c r="D1739" i="15"/>
  <c r="F1739" i="15"/>
  <c r="G1739" i="15"/>
  <c r="A1740" i="15"/>
  <c r="D1740" i="15"/>
  <c r="F1740" i="15"/>
  <c r="G1740" i="15"/>
  <c r="A1741" i="15"/>
  <c r="D1741" i="15"/>
  <c r="F1741" i="15"/>
  <c r="G1741" i="15"/>
  <c r="A1742" i="15"/>
  <c r="D1742" i="15"/>
  <c r="F1742" i="15"/>
  <c r="G1742" i="15"/>
  <c r="A1743" i="15"/>
  <c r="D1743" i="15"/>
  <c r="F1743" i="15"/>
  <c r="G1743" i="15"/>
  <c r="A1744" i="15"/>
  <c r="D1744" i="15"/>
  <c r="F1744" i="15"/>
  <c r="G1744" i="15"/>
  <c r="A1745" i="15"/>
  <c r="D1745" i="15"/>
  <c r="F1745" i="15"/>
  <c r="G1745" i="15"/>
  <c r="A1746" i="15"/>
  <c r="D1746" i="15"/>
  <c r="F1746" i="15"/>
  <c r="G1746" i="15"/>
  <c r="A1747" i="15"/>
  <c r="D1747" i="15"/>
  <c r="F1747" i="15"/>
  <c r="G1747" i="15"/>
  <c r="A1748" i="15"/>
  <c r="D1748" i="15"/>
  <c r="F1748" i="15"/>
  <c r="G1748" i="15"/>
  <c r="A1749" i="15"/>
  <c r="D1749" i="15"/>
  <c r="F1749" i="15"/>
  <c r="G1749" i="15"/>
  <c r="A1750" i="15"/>
  <c r="D1750" i="15"/>
  <c r="F1750" i="15"/>
  <c r="G1750" i="15"/>
  <c r="A1751" i="15"/>
  <c r="D1751" i="15"/>
  <c r="F1751" i="15"/>
  <c r="G1751" i="15"/>
  <c r="A1752" i="15"/>
  <c r="D1752" i="15"/>
  <c r="F1752" i="15"/>
  <c r="G1752" i="15"/>
  <c r="A1753" i="15"/>
  <c r="D1753" i="15"/>
  <c r="F1753" i="15"/>
  <c r="G1753" i="15"/>
  <c r="A1754" i="15"/>
  <c r="D1754" i="15"/>
  <c r="F1754" i="15"/>
  <c r="G1754" i="15"/>
  <c r="A1755" i="15"/>
  <c r="D1755" i="15"/>
  <c r="F1755" i="15"/>
  <c r="G1755" i="15"/>
  <c r="A1756" i="15"/>
  <c r="D1756" i="15"/>
  <c r="F1756" i="15"/>
  <c r="G1756" i="15"/>
  <c r="A1757" i="15"/>
  <c r="D1757" i="15"/>
  <c r="F1757" i="15"/>
  <c r="G1757" i="15"/>
  <c r="A1758" i="15"/>
  <c r="D1758" i="15"/>
  <c r="F1758" i="15"/>
  <c r="G1758" i="15"/>
  <c r="A1759" i="15"/>
  <c r="D1759" i="15"/>
  <c r="F1759" i="15"/>
  <c r="G1759" i="15"/>
  <c r="A1760" i="15"/>
  <c r="D1760" i="15"/>
  <c r="F1760" i="15"/>
  <c r="G1760" i="15"/>
  <c r="A1761" i="15"/>
  <c r="D1761" i="15"/>
  <c r="F1761" i="15"/>
  <c r="G1761" i="15"/>
  <c r="A1762" i="15"/>
  <c r="D1762" i="15"/>
  <c r="F1762" i="15"/>
  <c r="G1762" i="15"/>
  <c r="A1763" i="15"/>
  <c r="D1763" i="15"/>
  <c r="F1763" i="15"/>
  <c r="G1763" i="15"/>
  <c r="A1764" i="15"/>
  <c r="D1764" i="15"/>
  <c r="F1764" i="15"/>
  <c r="G1764" i="15"/>
  <c r="A1765" i="15"/>
  <c r="D1765" i="15"/>
  <c r="F1765" i="15"/>
  <c r="G1765" i="15"/>
  <c r="A1766" i="15"/>
  <c r="D1766" i="15"/>
  <c r="F1766" i="15"/>
  <c r="G1766" i="15"/>
  <c r="A1767" i="15"/>
  <c r="D1767" i="15"/>
  <c r="F1767" i="15"/>
  <c r="G1767" i="15"/>
  <c r="A1768" i="15"/>
  <c r="D1768" i="15"/>
  <c r="F1768" i="15"/>
  <c r="G1768" i="15"/>
  <c r="A1769" i="15"/>
  <c r="D1769" i="15"/>
  <c r="F1769" i="15"/>
  <c r="G1769" i="15"/>
  <c r="A1770" i="15"/>
  <c r="D1770" i="15"/>
  <c r="F1770" i="15"/>
  <c r="G1770" i="15"/>
  <c r="A1771" i="15"/>
  <c r="D1771" i="15"/>
  <c r="F1771" i="15"/>
  <c r="G1771" i="15"/>
  <c r="A1772" i="15"/>
  <c r="D1772" i="15"/>
  <c r="F1772" i="15"/>
  <c r="G1772" i="15"/>
  <c r="A1773" i="15"/>
  <c r="D1773" i="15"/>
  <c r="F1773" i="15"/>
  <c r="G1773" i="15"/>
  <c r="A1774" i="15"/>
  <c r="D1774" i="15"/>
  <c r="F1774" i="15"/>
  <c r="G1774" i="15"/>
  <c r="A1775" i="15"/>
  <c r="D1775" i="15"/>
  <c r="F1775" i="15"/>
  <c r="G1775" i="15"/>
  <c r="A1776" i="15"/>
  <c r="D1776" i="15"/>
  <c r="F1776" i="15"/>
  <c r="G1776" i="15"/>
  <c r="A1777" i="15"/>
  <c r="D1777" i="15"/>
  <c r="F1777" i="15"/>
  <c r="G1777" i="15"/>
  <c r="A1778" i="15"/>
  <c r="D1778" i="15"/>
  <c r="F1778" i="15"/>
  <c r="G1778" i="15"/>
  <c r="A1779" i="15"/>
  <c r="D1779" i="15"/>
  <c r="F1779" i="15"/>
  <c r="G1779" i="15"/>
  <c r="A1780" i="15"/>
  <c r="D1780" i="15"/>
  <c r="F1780" i="15"/>
  <c r="G1780" i="15"/>
  <c r="A1781" i="15"/>
  <c r="D1781" i="15"/>
  <c r="F1781" i="15"/>
  <c r="G1781" i="15"/>
  <c r="A1782" i="15"/>
  <c r="D1782" i="15"/>
  <c r="F1782" i="15"/>
  <c r="G1782" i="15"/>
  <c r="A1783" i="15"/>
  <c r="D1783" i="15"/>
  <c r="F1783" i="15"/>
  <c r="G1783" i="15"/>
  <c r="A1784" i="15"/>
  <c r="D1784" i="15"/>
  <c r="F1784" i="15"/>
  <c r="G1784" i="15"/>
  <c r="A1785" i="15"/>
  <c r="D1785" i="15"/>
  <c r="F1785" i="15"/>
  <c r="G1785" i="15"/>
  <c r="A1786" i="15"/>
  <c r="D1786" i="15"/>
  <c r="F1786" i="15"/>
  <c r="G1786" i="15"/>
  <c r="A1787" i="15"/>
  <c r="D1787" i="15"/>
  <c r="F1787" i="15"/>
  <c r="G1787" i="15"/>
  <c r="A1788" i="15"/>
  <c r="D1788" i="15"/>
  <c r="F1788" i="15"/>
  <c r="G1788" i="15"/>
  <c r="A1789" i="15"/>
  <c r="D1789" i="15"/>
  <c r="F1789" i="15"/>
  <c r="G1789" i="15"/>
  <c r="A1790" i="15"/>
  <c r="D1790" i="15"/>
  <c r="F1790" i="15"/>
  <c r="G1790" i="15"/>
  <c r="A1791" i="15"/>
  <c r="D1791" i="15"/>
  <c r="F1791" i="15"/>
  <c r="G1791" i="15"/>
  <c r="A1792" i="15"/>
  <c r="D1792" i="15"/>
  <c r="F1792" i="15"/>
  <c r="G1792" i="15"/>
  <c r="A1793" i="15"/>
  <c r="D1793" i="15"/>
  <c r="F1793" i="15"/>
  <c r="G1793" i="15"/>
  <c r="A1794" i="15"/>
  <c r="D1794" i="15"/>
  <c r="F1794" i="15"/>
  <c r="G1794" i="15"/>
  <c r="A1795" i="15"/>
  <c r="D1795" i="15"/>
  <c r="F1795" i="15"/>
  <c r="G1795" i="15"/>
  <c r="A1796" i="15"/>
  <c r="D1796" i="15"/>
  <c r="F1796" i="15"/>
  <c r="G1796" i="15"/>
  <c r="A1797" i="15"/>
  <c r="D1797" i="15"/>
  <c r="F1797" i="15"/>
  <c r="G1797" i="15"/>
  <c r="A1798" i="15"/>
  <c r="D1798" i="15"/>
  <c r="F1798" i="15"/>
  <c r="G1798" i="15"/>
  <c r="A1799" i="15"/>
  <c r="D1799" i="15"/>
  <c r="F1799" i="15"/>
  <c r="G1799" i="15"/>
  <c r="A1800" i="15"/>
  <c r="D1800" i="15"/>
  <c r="F1800" i="15"/>
  <c r="G1800" i="15"/>
  <c r="A1801" i="15"/>
  <c r="D1801" i="15"/>
  <c r="F1801" i="15"/>
  <c r="G1801" i="15"/>
  <c r="A1802" i="15"/>
  <c r="D1802" i="15"/>
  <c r="F1802" i="15"/>
  <c r="G1802" i="15"/>
  <c r="A1803" i="15"/>
  <c r="D1803" i="15"/>
  <c r="F1803" i="15"/>
  <c r="G1803" i="15"/>
  <c r="A1804" i="15"/>
  <c r="D1804" i="15"/>
  <c r="F1804" i="15"/>
  <c r="G1804" i="15"/>
  <c r="A1805" i="15"/>
  <c r="D1805" i="15"/>
  <c r="F1805" i="15"/>
  <c r="G1805" i="15"/>
  <c r="A1806" i="15"/>
  <c r="D1806" i="15"/>
  <c r="F1806" i="15"/>
  <c r="G1806" i="15"/>
  <c r="A1807" i="15"/>
  <c r="D1807" i="15"/>
  <c r="F1807" i="15"/>
  <c r="G1807" i="15"/>
  <c r="A1808" i="15"/>
  <c r="D1808" i="15"/>
  <c r="F1808" i="15"/>
  <c r="G1808" i="15"/>
  <c r="A1809" i="15"/>
  <c r="D1809" i="15"/>
  <c r="F1809" i="15"/>
  <c r="G1809" i="15"/>
  <c r="A1810" i="15"/>
  <c r="D1810" i="15"/>
  <c r="F1810" i="15"/>
  <c r="G1810" i="15"/>
  <c r="A1811" i="15"/>
  <c r="D1811" i="15"/>
  <c r="F1811" i="15"/>
  <c r="G1811" i="15"/>
  <c r="A1812" i="15"/>
  <c r="D1812" i="15"/>
  <c r="F1812" i="15"/>
  <c r="G1812" i="15"/>
  <c r="A1813" i="15"/>
  <c r="D1813" i="15"/>
  <c r="F1813" i="15"/>
  <c r="G1813" i="15"/>
  <c r="A1814" i="15"/>
  <c r="D1814" i="15"/>
  <c r="F1814" i="15"/>
  <c r="G1814" i="15"/>
  <c r="A1815" i="15"/>
  <c r="D1815" i="15"/>
  <c r="F1815" i="15"/>
  <c r="G1815" i="15"/>
  <c r="A1816" i="15"/>
  <c r="D1816" i="15"/>
  <c r="F1816" i="15"/>
  <c r="G1816" i="15"/>
  <c r="A1817" i="15"/>
  <c r="D1817" i="15"/>
  <c r="F1817" i="15"/>
  <c r="G1817" i="15"/>
  <c r="A1818" i="15"/>
  <c r="D1818" i="15"/>
  <c r="F1818" i="15"/>
  <c r="G1818" i="15"/>
  <c r="A1819" i="15"/>
  <c r="D1819" i="15"/>
  <c r="F1819" i="15"/>
  <c r="G1819" i="15"/>
  <c r="A1820" i="15"/>
  <c r="D1820" i="15"/>
  <c r="F1820" i="15"/>
  <c r="G1820" i="15"/>
  <c r="A1821" i="15"/>
  <c r="D1821" i="15"/>
  <c r="F1821" i="15"/>
  <c r="G1821" i="15"/>
  <c r="A1822" i="15"/>
  <c r="D1822" i="15"/>
  <c r="F1822" i="15"/>
  <c r="G1822" i="15"/>
  <c r="A1823" i="15"/>
  <c r="D1823" i="15"/>
  <c r="F1823" i="15"/>
  <c r="G1823" i="15"/>
  <c r="A1824" i="15"/>
  <c r="D1824" i="15"/>
  <c r="F1824" i="15"/>
  <c r="G1824" i="15"/>
  <c r="A1825" i="15"/>
  <c r="D1825" i="15"/>
  <c r="F1825" i="15"/>
  <c r="G1825" i="15"/>
  <c r="A1826" i="15"/>
  <c r="D1826" i="15"/>
  <c r="F1826" i="15"/>
  <c r="G1826" i="15"/>
  <c r="A1827" i="15"/>
  <c r="D1827" i="15"/>
  <c r="F1827" i="15"/>
  <c r="G1827" i="15"/>
  <c r="A1828" i="15"/>
  <c r="D1828" i="15"/>
  <c r="F1828" i="15"/>
  <c r="G1828" i="15"/>
  <c r="A1829" i="15"/>
  <c r="D1829" i="15"/>
  <c r="F1829" i="15"/>
  <c r="G1829" i="15"/>
  <c r="A1830" i="15"/>
  <c r="D1830" i="15"/>
  <c r="F1830" i="15"/>
  <c r="G1830" i="15"/>
  <c r="A1831" i="15"/>
  <c r="D1831" i="15"/>
  <c r="F1831" i="15"/>
  <c r="G1831" i="15"/>
  <c r="A1832" i="15"/>
  <c r="D1832" i="15"/>
  <c r="F1832" i="15"/>
  <c r="G1832" i="15"/>
  <c r="A1833" i="15"/>
  <c r="D1833" i="15"/>
  <c r="F1833" i="15"/>
  <c r="G1833" i="15"/>
  <c r="A1834" i="15"/>
  <c r="D1834" i="15"/>
  <c r="F1834" i="15"/>
  <c r="G1834" i="15"/>
  <c r="A1835" i="15"/>
  <c r="D1835" i="15"/>
  <c r="F1835" i="15"/>
  <c r="G1835" i="15"/>
  <c r="A1836" i="15"/>
  <c r="D1836" i="15"/>
  <c r="F1836" i="15"/>
  <c r="G1836" i="15"/>
  <c r="A1837" i="15"/>
  <c r="D1837" i="15"/>
  <c r="F1837" i="15"/>
  <c r="G1837" i="15"/>
  <c r="A1838" i="15"/>
  <c r="D1838" i="15"/>
  <c r="F1838" i="15"/>
  <c r="G1838" i="15"/>
  <c r="A1839" i="15"/>
  <c r="D1839" i="15"/>
  <c r="F1839" i="15"/>
  <c r="G1839" i="15"/>
  <c r="A1840" i="15"/>
  <c r="D1840" i="15"/>
  <c r="F1840" i="15"/>
  <c r="G1840" i="15"/>
  <c r="A1841" i="15"/>
  <c r="D1841" i="15"/>
  <c r="F1841" i="15"/>
  <c r="G1841" i="15"/>
  <c r="A1842" i="15"/>
  <c r="D1842" i="15"/>
  <c r="F1842" i="15"/>
  <c r="G1842" i="15"/>
  <c r="A1843" i="15"/>
  <c r="D1843" i="15"/>
  <c r="F1843" i="15"/>
  <c r="G1843" i="15"/>
  <c r="A1844" i="15"/>
  <c r="D1844" i="15"/>
  <c r="F1844" i="15"/>
  <c r="G1844" i="15"/>
  <c r="A1845" i="15"/>
  <c r="D1845" i="15"/>
  <c r="F1845" i="15"/>
  <c r="G1845" i="15"/>
  <c r="A1846" i="15"/>
  <c r="D1846" i="15"/>
  <c r="F1846" i="15"/>
  <c r="G1846" i="15"/>
  <c r="A1847" i="15"/>
  <c r="D1847" i="15"/>
  <c r="F1847" i="15"/>
  <c r="G1847" i="15"/>
  <c r="A1848" i="15"/>
  <c r="D1848" i="15"/>
  <c r="F1848" i="15"/>
  <c r="G1848" i="15"/>
  <c r="A1849" i="15"/>
  <c r="D1849" i="15"/>
  <c r="F1849" i="15"/>
  <c r="G1849" i="15"/>
  <c r="A1850" i="15"/>
  <c r="D1850" i="15"/>
  <c r="F1850" i="15"/>
  <c r="G1850" i="15"/>
  <c r="A1851" i="15"/>
  <c r="D1851" i="15"/>
  <c r="F1851" i="15"/>
  <c r="G1851" i="15"/>
  <c r="A1852" i="15"/>
  <c r="D1852" i="15"/>
  <c r="F1852" i="15"/>
  <c r="G1852" i="15"/>
  <c r="A1853" i="15"/>
  <c r="D1853" i="15"/>
  <c r="F1853" i="15"/>
  <c r="G1853" i="15"/>
  <c r="A1854" i="15"/>
  <c r="D1854" i="15"/>
  <c r="F1854" i="15"/>
  <c r="G1854" i="15"/>
  <c r="A1855" i="15"/>
  <c r="D1855" i="15"/>
  <c r="F1855" i="15"/>
  <c r="G1855" i="15"/>
  <c r="A1856" i="15"/>
  <c r="D1856" i="15"/>
  <c r="F1856" i="15"/>
  <c r="G1856" i="15"/>
  <c r="A1857" i="15"/>
  <c r="D1857" i="15"/>
  <c r="F1857" i="15"/>
  <c r="G1857" i="15"/>
  <c r="A1858" i="15"/>
  <c r="D1858" i="15"/>
  <c r="F1858" i="15"/>
  <c r="G1858" i="15"/>
  <c r="A1859" i="15"/>
  <c r="D1859" i="15"/>
  <c r="F1859" i="15"/>
  <c r="G1859" i="15"/>
  <c r="A1860" i="15"/>
  <c r="D1860" i="15"/>
  <c r="F1860" i="15"/>
  <c r="G1860" i="15"/>
  <c r="A1861" i="15"/>
  <c r="D1861" i="15"/>
  <c r="F1861" i="15"/>
  <c r="G1861" i="15"/>
  <c r="A1862" i="15"/>
  <c r="D1862" i="15"/>
  <c r="F1862" i="15"/>
  <c r="G1862" i="15"/>
  <c r="A1863" i="15"/>
  <c r="D1863" i="15"/>
  <c r="F1863" i="15"/>
  <c r="G1863" i="15"/>
  <c r="A1864" i="15"/>
  <c r="D1864" i="15"/>
  <c r="F1864" i="15"/>
  <c r="G1864" i="15"/>
  <c r="A1865" i="15"/>
  <c r="D1865" i="15"/>
  <c r="F1865" i="15"/>
  <c r="G1865" i="15"/>
  <c r="A1866" i="15"/>
  <c r="D1866" i="15"/>
  <c r="F1866" i="15"/>
  <c r="G1866" i="15"/>
  <c r="A1867" i="15"/>
  <c r="D1867" i="15"/>
  <c r="F1867" i="15"/>
  <c r="G1867" i="15"/>
  <c r="A1868" i="15"/>
  <c r="D1868" i="15"/>
  <c r="F1868" i="15"/>
  <c r="G1868" i="15"/>
  <c r="A1869" i="15"/>
  <c r="D1869" i="15"/>
  <c r="F1869" i="15"/>
  <c r="G1869" i="15"/>
  <c r="A1870" i="15"/>
  <c r="D1870" i="15"/>
  <c r="F1870" i="15"/>
  <c r="G1870" i="15"/>
  <c r="A1871" i="15"/>
  <c r="D1871" i="15"/>
  <c r="F1871" i="15"/>
  <c r="G1871" i="15"/>
  <c r="A1872" i="15"/>
  <c r="D1872" i="15"/>
  <c r="F1872" i="15"/>
  <c r="G1872" i="15"/>
  <c r="A1873" i="15"/>
  <c r="D1873" i="15"/>
  <c r="F1873" i="15"/>
  <c r="G1873" i="15"/>
  <c r="A1874" i="15"/>
  <c r="D1874" i="15"/>
  <c r="F1874" i="15"/>
  <c r="G1874" i="15"/>
  <c r="A1875" i="15"/>
  <c r="D1875" i="15"/>
  <c r="F1875" i="15"/>
  <c r="G1875" i="15"/>
  <c r="A1876" i="15"/>
  <c r="D1876" i="15"/>
  <c r="F1876" i="15"/>
  <c r="G1876" i="15"/>
  <c r="A1877" i="15"/>
  <c r="D1877" i="15"/>
  <c r="F1877" i="15"/>
  <c r="G1877" i="15"/>
  <c r="A1878" i="15"/>
  <c r="D1878" i="15"/>
  <c r="F1878" i="15"/>
  <c r="G1878" i="15"/>
  <c r="A1879" i="15"/>
  <c r="D1879" i="15"/>
  <c r="F1879" i="15"/>
  <c r="G1879" i="15"/>
  <c r="A1880" i="15"/>
  <c r="D1880" i="15"/>
  <c r="F1880" i="15"/>
  <c r="G1880" i="15"/>
  <c r="A1881" i="15"/>
  <c r="D1881" i="15"/>
  <c r="F1881" i="15"/>
  <c r="G1881" i="15"/>
  <c r="A1882" i="15"/>
  <c r="D1882" i="15"/>
  <c r="F1882" i="15"/>
  <c r="G1882" i="15"/>
  <c r="A1883" i="15"/>
  <c r="D1883" i="15"/>
  <c r="F1883" i="15"/>
  <c r="G1883" i="15"/>
  <c r="A1884" i="15"/>
  <c r="D1884" i="15"/>
  <c r="F1884" i="15"/>
  <c r="G1884" i="15"/>
  <c r="A1885" i="15"/>
  <c r="D1885" i="15"/>
  <c r="F1885" i="15"/>
  <c r="G1885" i="15"/>
  <c r="A1886" i="15"/>
  <c r="D1886" i="15"/>
  <c r="F1886" i="15"/>
  <c r="G1886" i="15"/>
  <c r="A1887" i="15"/>
  <c r="D1887" i="15"/>
  <c r="F1887" i="15"/>
  <c r="G1887" i="15"/>
  <c r="A1888" i="15"/>
  <c r="D1888" i="15"/>
  <c r="F1888" i="15"/>
  <c r="G1888" i="15"/>
  <c r="A1889" i="15"/>
  <c r="D1889" i="15"/>
  <c r="F1889" i="15"/>
  <c r="G1889" i="15"/>
  <c r="A1890" i="15"/>
  <c r="D1890" i="15"/>
  <c r="F1890" i="15"/>
  <c r="G1890" i="15"/>
  <c r="A1891" i="15"/>
  <c r="D1891" i="15"/>
  <c r="F1891" i="15"/>
  <c r="G1891" i="15"/>
  <c r="A1892" i="15"/>
  <c r="D1892" i="15"/>
  <c r="F1892" i="15"/>
  <c r="G1892" i="15"/>
  <c r="A1893" i="15"/>
  <c r="D1893" i="15"/>
  <c r="F1893" i="15"/>
  <c r="G1893" i="15"/>
  <c r="A1894" i="15"/>
  <c r="D1894" i="15"/>
  <c r="F1894" i="15"/>
  <c r="G1894" i="15"/>
  <c r="A1895" i="15"/>
  <c r="D1895" i="15"/>
  <c r="F1895" i="15"/>
  <c r="G1895" i="15"/>
  <c r="A1896" i="15"/>
  <c r="D1896" i="15"/>
  <c r="F1896" i="15"/>
  <c r="G1896" i="15"/>
  <c r="A1897" i="15"/>
  <c r="D1897" i="15"/>
  <c r="F1897" i="15"/>
  <c r="G1897" i="15"/>
  <c r="A1898" i="15"/>
  <c r="D1898" i="15"/>
  <c r="F1898" i="15"/>
  <c r="G1898" i="15"/>
  <c r="A1899" i="15"/>
  <c r="D1899" i="15"/>
  <c r="F1899" i="15"/>
  <c r="G1899" i="15"/>
  <c r="A1900" i="15"/>
  <c r="D1900" i="15"/>
  <c r="F1900" i="15"/>
  <c r="G1900" i="15"/>
  <c r="A1901" i="15"/>
  <c r="D1901" i="15"/>
  <c r="F1901" i="15"/>
  <c r="G1901" i="15"/>
  <c r="A1902" i="15"/>
  <c r="D1902" i="15"/>
  <c r="F1902" i="15"/>
  <c r="G1902" i="15"/>
  <c r="A1903" i="15"/>
  <c r="D1903" i="15"/>
  <c r="F1903" i="15"/>
  <c r="G1903" i="15"/>
  <c r="A1904" i="15"/>
  <c r="D1904" i="15"/>
  <c r="F1904" i="15"/>
  <c r="G1904" i="15"/>
  <c r="A1905" i="15"/>
  <c r="D1905" i="15"/>
  <c r="F1905" i="15"/>
  <c r="G1905" i="15"/>
  <c r="A1906" i="15"/>
  <c r="D1906" i="15"/>
  <c r="F1906" i="15"/>
  <c r="G1906" i="15"/>
  <c r="A1907" i="15"/>
  <c r="D1907" i="15"/>
  <c r="F1907" i="15"/>
  <c r="G1907" i="15"/>
  <c r="A1908" i="15"/>
  <c r="D1908" i="15"/>
  <c r="F1908" i="15"/>
  <c r="G1908" i="15"/>
  <c r="A1909" i="15"/>
  <c r="D1909" i="15"/>
  <c r="F1909" i="15"/>
  <c r="G1909" i="15"/>
  <c r="A1910" i="15"/>
  <c r="D1910" i="15"/>
  <c r="F1910" i="15"/>
  <c r="G1910" i="15"/>
  <c r="A1911" i="15"/>
  <c r="D1911" i="15"/>
  <c r="F1911" i="15"/>
  <c r="G1911" i="15"/>
  <c r="A1912" i="15"/>
  <c r="D1912" i="15"/>
  <c r="F1912" i="15"/>
  <c r="G1912" i="15"/>
  <c r="A1913" i="15"/>
  <c r="D1913" i="15"/>
  <c r="F1913" i="15"/>
  <c r="G1913" i="15"/>
  <c r="A1914" i="15"/>
  <c r="D1914" i="15"/>
  <c r="F1914" i="15"/>
  <c r="G1914" i="15"/>
  <c r="A1915" i="15"/>
  <c r="D1915" i="15"/>
  <c r="F1915" i="15"/>
  <c r="G1915" i="15"/>
  <c r="A1916" i="15"/>
  <c r="D1916" i="15"/>
  <c r="F1916" i="15"/>
  <c r="G1916" i="15"/>
  <c r="A1917" i="15"/>
  <c r="D1917" i="15"/>
  <c r="F1917" i="15"/>
  <c r="G1917" i="15"/>
  <c r="A1918" i="15"/>
  <c r="D1918" i="15"/>
  <c r="F1918" i="15"/>
  <c r="G1918" i="15"/>
  <c r="A1919" i="15"/>
  <c r="D1919" i="15"/>
  <c r="F1919" i="15"/>
  <c r="G1919" i="15"/>
  <c r="A1920" i="15"/>
  <c r="D1920" i="15"/>
  <c r="F1920" i="15"/>
  <c r="G1920" i="15"/>
  <c r="A1921" i="15"/>
  <c r="D1921" i="15"/>
  <c r="F1921" i="15"/>
  <c r="G1921" i="15"/>
  <c r="A1922" i="15"/>
  <c r="D1922" i="15"/>
  <c r="F1922" i="15"/>
  <c r="G1922" i="15"/>
  <c r="A1923" i="15"/>
  <c r="D1923" i="15"/>
  <c r="F1923" i="15"/>
  <c r="G1923" i="15"/>
  <c r="A1924" i="15"/>
  <c r="D1924" i="15"/>
  <c r="F1924" i="15"/>
  <c r="G1924" i="15"/>
  <c r="A1925" i="15"/>
  <c r="D1925" i="15"/>
  <c r="F1925" i="15"/>
  <c r="G1925" i="15"/>
  <c r="A1926" i="15"/>
  <c r="D1926" i="15"/>
  <c r="F1926" i="15"/>
  <c r="G1926" i="15"/>
  <c r="A1927" i="15"/>
  <c r="D1927" i="15"/>
  <c r="F1927" i="15"/>
  <c r="G1927" i="15"/>
  <c r="A1928" i="15"/>
  <c r="D1928" i="15"/>
  <c r="F1928" i="15"/>
  <c r="G1928" i="15"/>
  <c r="A1929" i="15"/>
  <c r="D1929" i="15"/>
  <c r="F1929" i="15"/>
  <c r="G1929" i="15"/>
  <c r="A1930" i="15"/>
  <c r="D1930" i="15"/>
  <c r="F1930" i="15"/>
  <c r="G1930" i="15"/>
  <c r="A1931" i="15"/>
  <c r="D1931" i="15"/>
  <c r="F1931" i="15"/>
  <c r="G1931" i="15"/>
  <c r="A1932" i="15"/>
  <c r="D1932" i="15"/>
  <c r="F1932" i="15"/>
  <c r="G1932" i="15"/>
  <c r="A1933" i="15"/>
  <c r="D1933" i="15"/>
  <c r="F1933" i="15"/>
  <c r="G1933" i="15"/>
  <c r="A1934" i="15"/>
  <c r="D1934" i="15"/>
  <c r="F1934" i="15"/>
  <c r="G1934" i="15"/>
  <c r="A1935" i="15"/>
  <c r="D1935" i="15"/>
  <c r="F1935" i="15"/>
  <c r="G1935" i="15"/>
  <c r="A1936" i="15"/>
  <c r="D1936" i="15"/>
  <c r="F1936" i="15"/>
  <c r="G1936" i="15"/>
  <c r="A1937" i="15"/>
  <c r="D1937" i="15"/>
  <c r="F1937" i="15"/>
  <c r="G1937" i="15"/>
  <c r="A1938" i="15"/>
  <c r="D1938" i="15"/>
  <c r="F1938" i="15"/>
  <c r="G1938" i="15"/>
  <c r="A1939" i="15"/>
  <c r="D1939" i="15"/>
  <c r="F1939" i="15"/>
  <c r="G1939" i="15"/>
  <c r="A1940" i="15"/>
  <c r="D1940" i="15"/>
  <c r="F1940" i="15"/>
  <c r="G1940" i="15"/>
  <c r="A1941" i="15"/>
  <c r="D1941" i="15"/>
  <c r="F1941" i="15"/>
  <c r="G1941" i="15"/>
  <c r="A1942" i="15"/>
  <c r="D1942" i="15"/>
  <c r="F1942" i="15"/>
  <c r="G1942" i="15"/>
  <c r="A1943" i="15"/>
  <c r="D1943" i="15"/>
  <c r="F1943" i="15"/>
  <c r="G1943" i="15"/>
  <c r="A1944" i="15"/>
  <c r="D1944" i="15"/>
  <c r="F1944" i="15"/>
  <c r="G1944" i="15"/>
  <c r="A1945" i="15"/>
  <c r="D1945" i="15"/>
  <c r="F1945" i="15"/>
  <c r="G1945" i="15"/>
  <c r="A1946" i="15"/>
  <c r="D1946" i="15"/>
  <c r="F1946" i="15"/>
  <c r="G1946" i="15"/>
  <c r="A1947" i="15"/>
  <c r="D1947" i="15"/>
  <c r="F1947" i="15"/>
  <c r="G1947" i="15"/>
  <c r="A1948" i="15"/>
  <c r="D1948" i="15"/>
  <c r="F1948" i="15"/>
  <c r="G1948" i="15"/>
  <c r="A1949" i="15"/>
  <c r="D1949" i="15"/>
  <c r="F1949" i="15"/>
  <c r="G1949" i="15"/>
  <c r="A1950" i="15"/>
  <c r="D1950" i="15"/>
  <c r="F1950" i="15"/>
  <c r="G1950" i="15"/>
  <c r="A1951" i="15"/>
  <c r="D1951" i="15"/>
  <c r="F1951" i="15"/>
  <c r="G1951" i="15"/>
  <c r="A1952" i="15"/>
  <c r="D1952" i="15"/>
  <c r="F1952" i="15"/>
  <c r="G1952" i="15"/>
  <c r="A1953" i="15"/>
  <c r="D1953" i="15"/>
  <c r="F1953" i="15"/>
  <c r="G1953" i="15"/>
  <c r="A1954" i="15"/>
  <c r="D1954" i="15"/>
  <c r="F1954" i="15"/>
  <c r="G1954" i="15"/>
  <c r="A1955" i="15"/>
  <c r="D1955" i="15"/>
  <c r="F1955" i="15"/>
  <c r="G1955" i="15"/>
  <c r="A1956" i="15"/>
  <c r="D1956" i="15"/>
  <c r="F1956" i="15"/>
  <c r="G1956" i="15"/>
  <c r="A1957" i="15"/>
  <c r="D1957" i="15"/>
  <c r="F1957" i="15"/>
  <c r="G1957" i="15"/>
  <c r="A1958" i="15"/>
  <c r="D1958" i="15"/>
  <c r="F1958" i="15"/>
  <c r="G1958" i="15"/>
  <c r="A1959" i="15"/>
  <c r="D1959" i="15"/>
  <c r="F1959" i="15"/>
  <c r="G1959" i="15"/>
  <c r="A1960" i="15"/>
  <c r="D1960" i="15"/>
  <c r="F1960" i="15"/>
  <c r="G1960" i="15"/>
  <c r="A1961" i="15"/>
  <c r="D1961" i="15"/>
  <c r="F1961" i="15"/>
  <c r="G1961" i="15"/>
  <c r="A1962" i="15"/>
  <c r="D1962" i="15"/>
  <c r="F1962" i="15"/>
  <c r="G1962" i="15"/>
  <c r="A1963" i="15"/>
  <c r="D1963" i="15"/>
  <c r="F1963" i="15"/>
  <c r="G1963" i="15"/>
  <c r="A1964" i="15"/>
  <c r="D1964" i="15"/>
  <c r="F1964" i="15"/>
  <c r="G1964" i="15"/>
  <c r="A1965" i="15"/>
  <c r="D1965" i="15"/>
  <c r="F1965" i="15"/>
  <c r="G1965" i="15"/>
  <c r="A1966" i="15"/>
  <c r="D1966" i="15"/>
  <c r="F1966" i="15"/>
  <c r="G1966" i="15"/>
  <c r="A1967" i="15"/>
  <c r="D1967" i="15"/>
  <c r="F1967" i="15"/>
  <c r="G1967" i="15"/>
  <c r="A1968" i="15"/>
  <c r="D1968" i="15"/>
  <c r="F1968" i="15"/>
  <c r="G1968" i="15"/>
  <c r="A1969" i="15"/>
  <c r="D1969" i="15"/>
  <c r="F1969" i="15"/>
  <c r="G1969" i="15"/>
  <c r="A1970" i="15"/>
  <c r="D1970" i="15"/>
  <c r="F1970" i="15"/>
  <c r="G1970" i="15"/>
  <c r="A1971" i="15"/>
  <c r="D1971" i="15"/>
  <c r="F1971" i="15"/>
  <c r="G1971" i="15"/>
  <c r="A1972" i="15"/>
  <c r="D1972" i="15"/>
  <c r="F1972" i="15"/>
  <c r="G1972" i="15"/>
  <c r="A1973" i="15"/>
  <c r="D1973" i="15"/>
  <c r="F1973" i="15"/>
  <c r="G1973" i="15"/>
  <c r="A1974" i="15"/>
  <c r="D1974" i="15"/>
  <c r="F1974" i="15"/>
  <c r="G1974" i="15"/>
  <c r="A1975" i="15"/>
  <c r="D1975" i="15"/>
  <c r="F1975" i="15"/>
  <c r="G1975" i="15"/>
  <c r="A1976" i="15"/>
  <c r="D1976" i="15"/>
  <c r="F1976" i="15"/>
  <c r="G1976" i="15"/>
  <c r="A1977" i="15"/>
  <c r="D1977" i="15"/>
  <c r="F1977" i="15"/>
  <c r="G1977" i="15"/>
  <c r="A1978" i="15"/>
  <c r="D1978" i="15"/>
  <c r="F1978" i="15"/>
  <c r="G1978" i="15"/>
  <c r="A1979" i="15"/>
  <c r="D1979" i="15"/>
  <c r="F1979" i="15"/>
  <c r="G1979" i="15"/>
  <c r="A1980" i="15"/>
  <c r="D1980" i="15"/>
  <c r="F1980" i="15"/>
  <c r="G1980" i="15"/>
  <c r="A1981" i="15"/>
  <c r="D1981" i="15"/>
  <c r="F1981" i="15"/>
  <c r="G1981" i="15"/>
  <c r="A1982" i="15"/>
  <c r="D1982" i="15"/>
  <c r="F1982" i="15"/>
  <c r="G1982" i="15"/>
  <c r="A1983" i="15"/>
  <c r="D1983" i="15"/>
  <c r="F1983" i="15"/>
  <c r="G1983" i="15"/>
  <c r="A1984" i="15"/>
  <c r="D1984" i="15"/>
  <c r="F1984" i="15"/>
  <c r="G1984" i="15"/>
  <c r="A1985" i="15"/>
  <c r="D1985" i="15"/>
  <c r="F1985" i="15"/>
  <c r="G1985" i="15"/>
  <c r="A1986" i="15"/>
  <c r="D1986" i="15"/>
  <c r="F1986" i="15"/>
  <c r="G1986" i="15"/>
  <c r="A1987" i="15"/>
  <c r="D1987" i="15"/>
  <c r="F1987" i="15"/>
  <c r="G1987" i="15"/>
  <c r="A1988" i="15"/>
  <c r="D1988" i="15"/>
  <c r="F1988" i="15"/>
  <c r="G1988" i="15"/>
  <c r="A1989" i="15"/>
  <c r="D1989" i="15"/>
  <c r="F1989" i="15"/>
  <c r="G1989" i="15"/>
  <c r="A1990" i="15"/>
  <c r="D1990" i="15"/>
  <c r="F1990" i="15"/>
  <c r="G1990" i="15"/>
  <c r="A1991" i="15"/>
  <c r="D1991" i="15"/>
  <c r="F1991" i="15"/>
  <c r="G1991" i="15"/>
  <c r="A1992" i="15"/>
  <c r="D1992" i="15"/>
  <c r="F1992" i="15"/>
  <c r="G1992" i="15"/>
  <c r="A1993" i="15"/>
  <c r="D1993" i="15"/>
  <c r="F1993" i="15"/>
  <c r="G1993" i="15"/>
  <c r="A1994" i="15"/>
  <c r="D1994" i="15"/>
  <c r="F1994" i="15"/>
  <c r="G1994" i="15"/>
  <c r="A1995" i="15"/>
  <c r="D1995" i="15"/>
  <c r="F1995" i="15"/>
  <c r="G1995" i="15"/>
  <c r="A1996" i="15"/>
  <c r="D1996" i="15"/>
  <c r="F1996" i="15"/>
  <c r="G1996" i="15"/>
  <c r="A1997" i="15"/>
  <c r="D1997" i="15"/>
  <c r="F1997" i="15"/>
  <c r="G1997" i="15"/>
  <c r="A1998" i="15"/>
  <c r="D1998" i="15"/>
  <c r="F1998" i="15"/>
  <c r="G1998" i="15"/>
  <c r="A1999" i="15"/>
  <c r="D1999" i="15"/>
  <c r="F1999" i="15"/>
  <c r="G1999" i="15"/>
  <c r="A2000" i="15"/>
  <c r="D2000" i="15"/>
  <c r="F2000" i="15"/>
  <c r="G2000" i="15"/>
  <c r="A2001" i="15"/>
  <c r="D2001" i="15"/>
  <c r="F2001" i="15"/>
  <c r="G2001" i="15"/>
  <c r="A2002" i="15"/>
  <c r="D2002" i="15"/>
  <c r="F2002" i="15"/>
  <c r="G2002" i="15"/>
  <c r="A2003" i="15"/>
  <c r="D2003" i="15"/>
  <c r="F2003" i="15"/>
  <c r="G2003" i="15"/>
  <c r="A2004" i="15"/>
  <c r="D2004" i="15"/>
  <c r="F2004" i="15"/>
  <c r="G2004" i="15"/>
  <c r="A2005" i="15"/>
  <c r="D2005" i="15"/>
  <c r="F2005" i="15"/>
  <c r="G2005" i="15"/>
  <c r="A2006" i="15"/>
  <c r="D2006" i="15"/>
  <c r="F2006" i="15"/>
  <c r="G2006" i="15"/>
  <c r="A2007" i="15"/>
  <c r="D2007" i="15"/>
  <c r="F2007" i="15"/>
  <c r="G2007" i="15"/>
  <c r="A2008" i="15"/>
  <c r="D2008" i="15"/>
  <c r="F2008" i="15"/>
  <c r="G2008" i="15"/>
  <c r="A2009" i="15"/>
  <c r="D2009" i="15"/>
  <c r="F2009" i="15"/>
  <c r="G2009" i="15"/>
  <c r="A2010" i="15"/>
  <c r="D2010" i="15"/>
  <c r="F2010" i="15"/>
  <c r="G2010" i="15"/>
  <c r="A2011" i="15"/>
  <c r="D2011" i="15"/>
  <c r="F2011" i="15"/>
  <c r="G2011" i="15"/>
  <c r="A2012" i="15"/>
  <c r="D2012" i="15"/>
  <c r="F2012" i="15"/>
  <c r="G2012" i="15"/>
  <c r="A2013" i="15"/>
  <c r="D2013" i="15"/>
  <c r="F2013" i="15"/>
  <c r="G2013" i="15"/>
  <c r="A2014" i="15"/>
  <c r="D2014" i="15"/>
  <c r="F2014" i="15"/>
  <c r="G2014" i="15"/>
  <c r="A2015" i="15"/>
  <c r="D2015" i="15"/>
  <c r="F2015" i="15"/>
  <c r="G2015" i="15"/>
  <c r="A2016" i="15"/>
  <c r="D2016" i="15"/>
  <c r="F2016" i="15"/>
  <c r="G2016" i="15"/>
  <c r="A2017" i="15"/>
  <c r="D2017" i="15"/>
  <c r="F2017" i="15"/>
  <c r="G2017" i="15"/>
  <c r="A2018" i="15"/>
  <c r="D2018" i="15"/>
  <c r="F2018" i="15"/>
  <c r="G2018" i="15"/>
  <c r="A2019" i="15"/>
  <c r="D2019" i="15"/>
  <c r="F2019" i="15"/>
  <c r="G2019" i="15"/>
  <c r="A2020" i="15"/>
  <c r="D2020" i="15"/>
  <c r="F2020" i="15"/>
  <c r="G2020" i="15"/>
  <c r="A2021" i="15"/>
  <c r="D2021" i="15"/>
  <c r="F2021" i="15"/>
  <c r="G2021" i="15"/>
  <c r="A2022" i="15"/>
  <c r="D2022" i="15"/>
  <c r="F2022" i="15"/>
  <c r="G2022" i="15"/>
  <c r="A2023" i="15"/>
  <c r="D2023" i="15"/>
  <c r="F2023" i="15"/>
  <c r="G2023" i="15"/>
  <c r="A2024" i="15"/>
  <c r="D2024" i="15"/>
  <c r="F2024" i="15"/>
  <c r="G2024" i="15"/>
  <c r="A2025" i="15"/>
  <c r="D2025" i="15"/>
  <c r="F2025" i="15"/>
  <c r="G2025" i="15"/>
  <c r="A2026" i="15"/>
  <c r="D2026" i="15"/>
  <c r="F2026" i="15"/>
  <c r="G2026" i="15"/>
  <c r="A2027" i="15"/>
  <c r="D2027" i="15"/>
  <c r="F2027" i="15"/>
  <c r="G2027" i="15"/>
  <c r="A2028" i="15"/>
  <c r="D2028" i="15"/>
  <c r="F2028" i="15"/>
  <c r="G2028" i="15"/>
  <c r="A2029" i="15"/>
  <c r="D2029" i="15"/>
  <c r="F2029" i="15"/>
  <c r="G2029" i="15"/>
  <c r="A2030" i="15"/>
  <c r="D2030" i="15"/>
  <c r="F2030" i="15"/>
  <c r="G2030" i="15"/>
  <c r="A2031" i="15"/>
  <c r="D2031" i="15"/>
  <c r="F2031" i="15"/>
  <c r="G2031" i="15"/>
  <c r="A2032" i="15"/>
  <c r="D2032" i="15"/>
  <c r="F2032" i="15"/>
  <c r="G2032" i="15"/>
  <c r="A2033" i="15"/>
  <c r="D2033" i="15"/>
  <c r="F2033" i="15"/>
  <c r="G2033" i="15"/>
  <c r="A2034" i="15"/>
  <c r="D2034" i="15"/>
  <c r="F2034" i="15"/>
  <c r="G2034" i="15"/>
  <c r="A2035" i="15"/>
  <c r="D2035" i="15"/>
  <c r="F2035" i="15"/>
  <c r="G2035" i="15"/>
  <c r="A2036" i="15"/>
  <c r="D2036" i="15"/>
  <c r="F2036" i="15"/>
  <c r="G2036" i="15"/>
  <c r="A2037" i="15"/>
  <c r="D2037" i="15"/>
  <c r="F2037" i="15"/>
  <c r="G2037" i="15"/>
  <c r="A2038" i="15"/>
  <c r="D2038" i="15"/>
  <c r="F2038" i="15"/>
  <c r="G2038" i="15"/>
  <c r="A2039" i="15"/>
  <c r="D2039" i="15"/>
  <c r="F2039" i="15"/>
  <c r="G2039" i="15"/>
  <c r="A2040" i="15"/>
  <c r="D2040" i="15"/>
  <c r="F2040" i="15"/>
  <c r="G2040" i="15"/>
  <c r="A2041" i="15"/>
  <c r="D2041" i="15"/>
  <c r="F2041" i="15"/>
  <c r="G2041" i="15"/>
  <c r="A2042" i="15"/>
  <c r="D2042" i="15"/>
  <c r="F2042" i="15"/>
  <c r="G2042" i="15"/>
  <c r="A2043" i="15"/>
  <c r="D2043" i="15"/>
  <c r="F2043" i="15"/>
  <c r="G2043" i="15"/>
  <c r="A2044" i="15"/>
  <c r="D2044" i="15"/>
  <c r="F2044" i="15"/>
  <c r="G2044" i="15"/>
  <c r="A2045" i="15"/>
  <c r="D2045" i="15"/>
  <c r="F2045" i="15"/>
  <c r="G2045" i="15"/>
  <c r="A2046" i="15"/>
  <c r="D2046" i="15"/>
  <c r="F2046" i="15"/>
  <c r="G2046" i="15"/>
  <c r="A2047" i="15"/>
  <c r="D2047" i="15"/>
  <c r="F2047" i="15"/>
  <c r="G2047" i="15"/>
  <c r="A2048" i="15"/>
  <c r="D2048" i="15"/>
  <c r="F2048" i="15"/>
  <c r="G2048" i="15"/>
  <c r="A2049" i="15"/>
  <c r="D2049" i="15"/>
  <c r="F2049" i="15"/>
  <c r="G2049" i="15"/>
  <c r="A2050" i="15"/>
  <c r="D2050" i="15"/>
  <c r="F2050" i="15"/>
  <c r="G2050" i="15"/>
  <c r="A2051" i="15"/>
  <c r="D2051" i="15"/>
  <c r="F2051" i="15"/>
  <c r="G2051" i="15"/>
  <c r="A2052" i="15"/>
  <c r="D2052" i="15"/>
  <c r="F2052" i="15"/>
  <c r="G2052" i="15"/>
  <c r="A2053" i="15"/>
  <c r="D2053" i="15"/>
  <c r="F2053" i="15"/>
  <c r="G2053" i="15"/>
  <c r="A2054" i="15"/>
  <c r="D2054" i="15"/>
  <c r="F2054" i="15"/>
  <c r="G2054" i="15"/>
  <c r="A2055" i="15"/>
  <c r="D2055" i="15"/>
  <c r="F2055" i="15"/>
  <c r="G2055" i="15"/>
  <c r="A2056" i="15"/>
  <c r="D2056" i="15"/>
  <c r="F2056" i="15"/>
  <c r="G2056" i="15"/>
  <c r="A2057" i="15"/>
  <c r="D2057" i="15"/>
  <c r="F2057" i="15"/>
  <c r="G2057" i="15"/>
  <c r="A2058" i="15"/>
  <c r="D2058" i="15"/>
  <c r="F2058" i="15"/>
  <c r="G2058" i="15"/>
  <c r="A2059" i="15"/>
  <c r="D2059" i="15"/>
  <c r="F2059" i="15"/>
  <c r="G2059" i="15"/>
  <c r="A2060" i="15"/>
  <c r="D2060" i="15"/>
  <c r="F2060" i="15"/>
  <c r="G2060" i="15"/>
  <c r="A2061" i="15"/>
  <c r="D2061" i="15"/>
  <c r="F2061" i="15"/>
  <c r="G2061" i="15"/>
  <c r="A2062" i="15"/>
  <c r="D2062" i="15"/>
  <c r="F2062" i="15"/>
  <c r="G2062" i="15"/>
  <c r="A2063" i="15"/>
  <c r="D2063" i="15"/>
  <c r="F2063" i="15"/>
  <c r="G2063" i="15"/>
  <c r="A2064" i="15"/>
  <c r="D2064" i="15"/>
  <c r="F2064" i="15"/>
  <c r="G2064" i="15"/>
  <c r="A2065" i="15"/>
  <c r="D2065" i="15"/>
  <c r="F2065" i="15"/>
  <c r="G2065" i="15"/>
  <c r="A2066" i="15"/>
  <c r="D2066" i="15"/>
  <c r="F2066" i="15"/>
  <c r="G2066" i="15"/>
  <c r="A2067" i="15"/>
  <c r="D2067" i="15"/>
  <c r="F2067" i="15"/>
  <c r="G2067" i="15"/>
  <c r="A2068" i="15"/>
  <c r="D2068" i="15"/>
  <c r="F2068" i="15"/>
  <c r="G2068" i="15"/>
  <c r="A2069" i="15"/>
  <c r="D2069" i="15"/>
  <c r="F2069" i="15"/>
  <c r="G2069" i="15"/>
  <c r="A2070" i="15"/>
  <c r="D2070" i="15"/>
  <c r="F2070" i="15"/>
  <c r="G2070" i="15"/>
  <c r="A2071" i="15"/>
  <c r="D2071" i="15"/>
  <c r="F2071" i="15"/>
  <c r="G2071" i="15"/>
  <c r="A2072" i="15"/>
  <c r="D2072" i="15"/>
  <c r="F2072" i="15"/>
  <c r="G2072" i="15"/>
  <c r="A2073" i="15"/>
  <c r="D2073" i="15"/>
  <c r="F2073" i="15"/>
  <c r="G2073" i="15"/>
  <c r="A2074" i="15"/>
  <c r="D2074" i="15"/>
  <c r="F2074" i="15"/>
  <c r="G2074" i="15"/>
  <c r="A2075" i="15"/>
  <c r="D2075" i="15"/>
  <c r="F2075" i="15"/>
  <c r="G2075" i="15"/>
  <c r="A2076" i="15"/>
  <c r="D2076" i="15"/>
  <c r="F2076" i="15"/>
  <c r="G2076" i="15"/>
  <c r="A2077" i="15"/>
  <c r="D2077" i="15"/>
  <c r="F2077" i="15"/>
  <c r="G2077" i="15"/>
  <c r="A2078" i="15"/>
  <c r="D2078" i="15"/>
  <c r="F2078" i="15"/>
  <c r="G2078" i="15"/>
  <c r="A2079" i="15"/>
  <c r="D2079" i="15"/>
  <c r="F2079" i="15"/>
  <c r="G2079" i="15"/>
  <c r="A2080" i="15"/>
  <c r="D2080" i="15"/>
  <c r="F2080" i="15"/>
  <c r="G2080" i="15"/>
  <c r="A2081" i="15"/>
  <c r="D2081" i="15"/>
  <c r="F2081" i="15"/>
  <c r="G2081" i="15"/>
  <c r="A2082" i="15"/>
  <c r="D2082" i="15"/>
  <c r="F2082" i="15"/>
  <c r="G2082" i="15"/>
  <c r="A2083" i="15"/>
  <c r="D2083" i="15"/>
  <c r="F2083" i="15"/>
  <c r="G2083" i="15"/>
  <c r="A2084" i="15"/>
  <c r="D2084" i="15"/>
  <c r="F2084" i="15"/>
  <c r="G2084" i="15"/>
  <c r="A2085" i="15"/>
  <c r="D2085" i="15"/>
  <c r="F2085" i="15"/>
  <c r="G2085" i="15"/>
  <c r="A2086" i="15"/>
  <c r="D2086" i="15"/>
  <c r="F2086" i="15"/>
  <c r="G2086" i="15"/>
  <c r="A2087" i="15"/>
  <c r="D2087" i="15"/>
  <c r="F2087" i="15"/>
  <c r="G2087" i="15"/>
  <c r="A2088" i="15"/>
  <c r="D2088" i="15"/>
  <c r="F2088" i="15"/>
  <c r="G2088" i="15"/>
  <c r="A2089" i="15"/>
  <c r="D2089" i="15"/>
  <c r="F2089" i="15"/>
  <c r="G2089" i="15"/>
  <c r="A2090" i="15"/>
  <c r="D2090" i="15"/>
  <c r="F2090" i="15"/>
  <c r="G2090" i="15"/>
  <c r="A2091" i="15"/>
  <c r="D2091" i="15"/>
  <c r="F2091" i="15"/>
  <c r="G2091" i="15"/>
  <c r="A2092" i="15"/>
  <c r="D2092" i="15"/>
  <c r="F2092" i="15"/>
  <c r="G2092" i="15"/>
  <c r="A2093" i="15"/>
  <c r="D2093" i="15"/>
  <c r="F2093" i="15"/>
  <c r="G2093" i="15"/>
  <c r="A2094" i="15"/>
  <c r="D2094" i="15"/>
  <c r="F2094" i="15"/>
  <c r="G2094" i="15"/>
  <c r="A2095" i="15"/>
  <c r="D2095" i="15"/>
  <c r="F2095" i="15"/>
  <c r="G2095" i="15"/>
  <c r="A2096" i="15"/>
  <c r="D2096" i="15"/>
  <c r="F2096" i="15"/>
  <c r="G2096" i="15"/>
  <c r="A2097" i="15"/>
  <c r="D2097" i="15"/>
  <c r="F2097" i="15"/>
  <c r="G2097" i="15"/>
  <c r="A2098" i="15"/>
  <c r="D2098" i="15"/>
  <c r="F2098" i="15"/>
  <c r="G2098" i="15"/>
  <c r="A2099" i="15"/>
  <c r="D2099" i="15"/>
  <c r="F2099" i="15"/>
  <c r="G2099" i="15"/>
  <c r="A2100" i="15"/>
  <c r="D2100" i="15"/>
  <c r="F2100" i="15"/>
  <c r="G2100" i="15"/>
  <c r="A2101" i="15"/>
  <c r="D2101" i="15"/>
  <c r="F2101" i="15"/>
  <c r="G2101" i="15"/>
  <c r="A2102" i="15"/>
  <c r="D2102" i="15"/>
  <c r="F2102" i="15"/>
  <c r="G2102" i="15"/>
  <c r="A2103" i="15"/>
  <c r="D2103" i="15"/>
  <c r="F2103" i="15"/>
  <c r="G2103" i="15"/>
  <c r="A2104" i="15"/>
  <c r="D2104" i="15"/>
  <c r="F2104" i="15"/>
  <c r="G2104" i="15"/>
  <c r="A2105" i="15"/>
  <c r="D2105" i="15"/>
  <c r="F2105" i="15"/>
  <c r="G2105" i="15"/>
  <c r="A2106" i="15"/>
  <c r="D2106" i="15"/>
  <c r="F2106" i="15"/>
  <c r="G2106" i="15"/>
  <c r="A2107" i="15"/>
  <c r="D2107" i="15"/>
  <c r="F2107" i="15"/>
  <c r="G2107" i="15"/>
  <c r="A2108" i="15"/>
  <c r="D2108" i="15"/>
  <c r="F2108" i="15"/>
  <c r="G2108" i="15"/>
  <c r="A2109" i="15"/>
  <c r="D2109" i="15"/>
  <c r="F2109" i="15"/>
  <c r="G2109" i="15"/>
  <c r="A2110" i="15"/>
  <c r="D2110" i="15"/>
  <c r="F2110" i="15"/>
  <c r="G2110" i="15"/>
  <c r="A2111" i="15"/>
  <c r="D2111" i="15"/>
  <c r="F2111" i="15"/>
  <c r="G2111" i="15"/>
  <c r="A2112" i="15"/>
  <c r="D2112" i="15"/>
  <c r="F2112" i="15"/>
  <c r="G2112" i="15"/>
  <c r="A2113" i="15"/>
  <c r="D2113" i="15"/>
  <c r="F2113" i="15"/>
  <c r="G2113" i="15"/>
  <c r="A2114" i="15"/>
  <c r="D2114" i="15"/>
  <c r="F2114" i="15"/>
  <c r="G2114" i="15"/>
  <c r="A2115" i="15"/>
  <c r="D2115" i="15"/>
  <c r="F2115" i="15"/>
  <c r="G2115" i="15"/>
  <c r="A2116" i="15"/>
  <c r="D2116" i="15"/>
  <c r="F2116" i="15"/>
  <c r="G2116" i="15"/>
  <c r="A2117" i="15"/>
  <c r="D2117" i="15"/>
  <c r="F2117" i="15"/>
  <c r="G2117" i="15"/>
  <c r="A2118" i="15"/>
  <c r="D2118" i="15"/>
  <c r="F2118" i="15"/>
  <c r="G2118" i="15"/>
  <c r="A2119" i="15"/>
  <c r="D2119" i="15"/>
  <c r="F2119" i="15"/>
  <c r="G2119" i="15"/>
  <c r="A2120" i="15"/>
  <c r="D2120" i="15"/>
  <c r="F2120" i="15"/>
  <c r="G2120" i="15"/>
  <c r="A2121" i="15"/>
  <c r="D2121" i="15"/>
  <c r="F2121" i="15"/>
  <c r="G2121" i="15"/>
  <c r="A2122" i="15"/>
  <c r="D2122" i="15"/>
  <c r="F2122" i="15"/>
  <c r="G2122" i="15"/>
  <c r="A2123" i="15"/>
  <c r="D2123" i="15"/>
  <c r="F2123" i="15"/>
  <c r="G2123" i="15"/>
  <c r="A2124" i="15"/>
  <c r="D2124" i="15"/>
  <c r="F2124" i="15"/>
  <c r="G2124" i="15"/>
  <c r="A2125" i="15"/>
  <c r="D2125" i="15"/>
  <c r="F2125" i="15"/>
  <c r="G2125" i="15"/>
  <c r="A2126" i="15"/>
  <c r="D2126" i="15"/>
  <c r="F2126" i="15"/>
  <c r="G2126" i="15"/>
  <c r="A2127" i="15"/>
  <c r="D2127" i="15"/>
  <c r="F2127" i="15"/>
  <c r="G2127" i="15"/>
  <c r="A2128" i="15"/>
  <c r="D2128" i="15"/>
  <c r="F2128" i="15"/>
  <c r="G2128" i="15"/>
  <c r="A2129" i="15"/>
  <c r="D2129" i="15"/>
  <c r="F2129" i="15"/>
  <c r="G2129" i="15"/>
  <c r="A2130" i="15"/>
  <c r="D2130" i="15"/>
  <c r="F2130" i="15"/>
  <c r="G2130" i="15"/>
  <c r="A2131" i="15"/>
  <c r="D2131" i="15"/>
  <c r="F2131" i="15"/>
  <c r="G2131" i="15"/>
  <c r="A2132" i="15"/>
  <c r="D2132" i="15"/>
  <c r="F2132" i="15"/>
  <c r="G2132" i="15"/>
  <c r="A2133" i="15"/>
  <c r="D2133" i="15"/>
  <c r="F2133" i="15"/>
  <c r="G2133" i="15"/>
  <c r="A2134" i="15"/>
  <c r="D2134" i="15"/>
  <c r="F2134" i="15"/>
  <c r="G2134" i="15"/>
  <c r="A2135" i="15"/>
  <c r="D2135" i="15"/>
  <c r="F2135" i="15"/>
  <c r="G2135" i="15"/>
  <c r="A2136" i="15"/>
  <c r="D2136" i="15"/>
  <c r="F2136" i="15"/>
  <c r="G2136" i="15"/>
  <c r="A2137" i="15"/>
  <c r="D2137" i="15"/>
  <c r="F2137" i="15"/>
  <c r="G2137" i="15"/>
  <c r="A2138" i="15"/>
  <c r="D2138" i="15"/>
  <c r="F2138" i="15"/>
  <c r="G2138" i="15"/>
  <c r="A2139" i="15"/>
  <c r="D2139" i="15"/>
  <c r="F2139" i="15"/>
  <c r="G2139" i="15"/>
  <c r="A2140" i="15"/>
  <c r="D2140" i="15"/>
  <c r="F2140" i="15"/>
  <c r="G2140" i="15"/>
  <c r="A2141" i="15"/>
  <c r="D2141" i="15"/>
  <c r="F2141" i="15"/>
  <c r="G2141" i="15"/>
  <c r="A2142" i="15"/>
  <c r="D2142" i="15"/>
  <c r="F2142" i="15"/>
  <c r="G2142" i="15"/>
  <c r="A2143" i="15"/>
  <c r="D2143" i="15"/>
  <c r="F2143" i="15"/>
  <c r="G2143" i="15"/>
  <c r="A2144" i="15"/>
  <c r="D2144" i="15"/>
  <c r="F2144" i="15"/>
  <c r="G2144" i="15"/>
  <c r="A2145" i="15"/>
  <c r="D2145" i="15"/>
  <c r="F2145" i="15"/>
  <c r="G2145" i="15"/>
  <c r="A2146" i="15"/>
  <c r="D2146" i="15"/>
  <c r="F2146" i="15"/>
  <c r="G2146" i="15"/>
  <c r="A2147" i="15"/>
  <c r="D2147" i="15"/>
  <c r="F2147" i="15"/>
  <c r="G2147" i="15"/>
  <c r="A2148" i="15"/>
  <c r="D2148" i="15"/>
  <c r="F2148" i="15"/>
  <c r="G2148" i="15"/>
  <c r="A2149" i="15"/>
  <c r="D2149" i="15"/>
  <c r="F2149" i="15"/>
  <c r="G2149" i="15"/>
  <c r="A2150" i="15"/>
  <c r="D2150" i="15"/>
  <c r="F2150" i="15"/>
  <c r="G2150" i="15"/>
  <c r="A2151" i="15"/>
  <c r="D2151" i="15"/>
  <c r="F2151" i="15"/>
  <c r="G2151" i="15"/>
  <c r="A2152" i="15"/>
  <c r="D2152" i="15"/>
  <c r="F2152" i="15"/>
  <c r="G2152" i="15"/>
  <c r="A2153" i="15"/>
  <c r="D2153" i="15"/>
  <c r="F2153" i="15"/>
  <c r="G2153" i="15"/>
  <c r="A2154" i="15"/>
  <c r="D2154" i="15"/>
  <c r="F2154" i="15"/>
  <c r="G2154" i="15"/>
  <c r="A2155" i="15"/>
  <c r="D2155" i="15"/>
  <c r="F2155" i="15"/>
  <c r="G2155" i="15"/>
  <c r="A2156" i="15"/>
  <c r="D2156" i="15"/>
  <c r="F2156" i="15"/>
  <c r="G2156" i="15"/>
  <c r="A2157" i="15"/>
  <c r="D2157" i="15"/>
  <c r="F2157" i="15"/>
  <c r="G2157" i="15"/>
  <c r="A2158" i="15"/>
  <c r="D2158" i="15"/>
  <c r="F2158" i="15"/>
  <c r="G2158" i="15"/>
  <c r="A2159" i="15"/>
  <c r="D2159" i="15"/>
  <c r="F2159" i="15"/>
  <c r="G2159" i="15"/>
  <c r="A2160" i="15"/>
  <c r="D2160" i="15"/>
  <c r="F2160" i="15"/>
  <c r="G2160" i="15"/>
  <c r="A2161" i="15"/>
  <c r="D2161" i="15"/>
  <c r="F2161" i="15"/>
  <c r="G2161" i="15"/>
  <c r="A2162" i="15"/>
  <c r="D2162" i="15"/>
  <c r="F2162" i="15"/>
  <c r="G2162" i="15"/>
  <c r="A2163" i="15"/>
  <c r="D2163" i="15"/>
  <c r="F2163" i="15"/>
  <c r="G2163" i="15"/>
  <c r="A2164" i="15"/>
  <c r="D2164" i="15"/>
  <c r="F2164" i="15"/>
  <c r="G2164" i="15"/>
  <c r="A2165" i="15"/>
  <c r="D2165" i="15"/>
  <c r="F2165" i="15"/>
  <c r="G2165" i="15"/>
  <c r="A2166" i="15"/>
  <c r="D2166" i="15"/>
  <c r="F2166" i="15"/>
  <c r="G2166" i="15"/>
  <c r="A2167" i="15"/>
  <c r="D2167" i="15"/>
  <c r="F2167" i="15"/>
  <c r="G2167" i="15"/>
  <c r="A2168" i="15"/>
  <c r="D2168" i="15"/>
  <c r="F2168" i="15"/>
  <c r="G2168" i="15"/>
  <c r="A2169" i="15"/>
  <c r="D2169" i="15"/>
  <c r="F2169" i="15"/>
  <c r="G2169" i="15"/>
  <c r="A2170" i="15"/>
  <c r="D2170" i="15"/>
  <c r="F2170" i="15"/>
  <c r="G2170" i="15"/>
  <c r="A2171" i="15"/>
  <c r="D2171" i="15"/>
  <c r="F2171" i="15"/>
  <c r="G2171" i="15"/>
  <c r="A2172" i="15"/>
  <c r="D2172" i="15"/>
  <c r="F2172" i="15"/>
  <c r="G2172" i="15"/>
  <c r="A2173" i="15"/>
  <c r="D2173" i="15"/>
  <c r="F2173" i="15"/>
  <c r="G2173" i="15"/>
  <c r="A2174" i="15"/>
  <c r="D2174" i="15"/>
  <c r="F2174" i="15"/>
  <c r="G2174" i="15"/>
  <c r="A2175" i="15"/>
  <c r="D2175" i="15"/>
  <c r="F2175" i="15"/>
  <c r="G2175" i="15"/>
  <c r="A2176" i="15"/>
  <c r="D2176" i="15"/>
  <c r="F2176" i="15"/>
  <c r="G2176" i="15"/>
  <c r="A2177" i="15"/>
  <c r="D2177" i="15"/>
  <c r="F2177" i="15"/>
  <c r="G2177" i="15"/>
  <c r="A2178" i="15"/>
  <c r="D2178" i="15"/>
  <c r="F2178" i="15"/>
  <c r="G2178" i="15"/>
  <c r="A2179" i="15"/>
  <c r="D2179" i="15"/>
  <c r="F2179" i="15"/>
  <c r="G2179" i="15"/>
  <c r="A2180" i="15"/>
  <c r="D2180" i="15"/>
  <c r="F2180" i="15"/>
  <c r="G2180" i="15"/>
  <c r="A2181" i="15"/>
  <c r="D2181" i="15"/>
  <c r="F2181" i="15"/>
  <c r="G2181" i="15"/>
  <c r="A2182" i="15"/>
  <c r="D2182" i="15"/>
  <c r="F2182" i="15"/>
  <c r="G2182" i="15"/>
  <c r="A2183" i="15"/>
  <c r="D2183" i="15"/>
  <c r="F2183" i="15"/>
  <c r="G2183" i="15"/>
  <c r="A2184" i="15"/>
  <c r="D2184" i="15"/>
  <c r="F2184" i="15"/>
  <c r="G2184" i="15"/>
  <c r="A2185" i="15"/>
  <c r="D2185" i="15"/>
  <c r="F2185" i="15"/>
  <c r="G2185" i="15"/>
  <c r="A2186" i="15"/>
  <c r="D2186" i="15"/>
  <c r="F2186" i="15"/>
  <c r="G2186" i="15"/>
  <c r="A2187" i="15"/>
  <c r="D2187" i="15"/>
  <c r="F2187" i="15"/>
  <c r="G2187" i="15"/>
  <c r="A2188" i="15"/>
  <c r="D2188" i="15"/>
  <c r="F2188" i="15"/>
  <c r="G2188" i="15"/>
  <c r="A2189" i="15"/>
  <c r="D2189" i="15"/>
  <c r="F2189" i="15"/>
  <c r="G2189" i="15"/>
  <c r="A2190" i="15"/>
  <c r="D2190" i="15"/>
  <c r="F2190" i="15"/>
  <c r="G2190" i="15"/>
  <c r="A2191" i="15"/>
  <c r="D2191" i="15"/>
  <c r="F2191" i="15"/>
  <c r="G2191" i="15"/>
  <c r="A2192" i="15"/>
  <c r="D2192" i="15"/>
  <c r="F2192" i="15"/>
  <c r="G2192" i="15"/>
  <c r="A2193" i="15"/>
  <c r="D2193" i="15"/>
  <c r="F2193" i="15"/>
  <c r="G2193" i="15"/>
  <c r="A2194" i="15"/>
  <c r="D2194" i="15"/>
  <c r="F2194" i="15"/>
  <c r="G2194" i="15"/>
  <c r="A2195" i="15"/>
  <c r="D2195" i="15"/>
  <c r="F2195" i="15"/>
  <c r="G2195" i="15"/>
  <c r="A2196" i="15"/>
  <c r="D2196" i="15"/>
  <c r="F2196" i="15"/>
  <c r="G2196" i="15"/>
  <c r="A2197" i="15"/>
  <c r="D2197" i="15"/>
  <c r="F2197" i="15"/>
  <c r="G2197" i="15"/>
  <c r="A2198" i="15"/>
  <c r="D2198" i="15"/>
  <c r="F2198" i="15"/>
  <c r="G2198" i="15"/>
  <c r="A2199" i="15"/>
  <c r="D2199" i="15"/>
  <c r="F2199" i="15"/>
  <c r="G2199" i="15"/>
  <c r="A2200" i="15"/>
  <c r="D2200" i="15"/>
  <c r="F2200" i="15"/>
  <c r="G2200" i="15"/>
  <c r="A2201" i="15"/>
  <c r="D2201" i="15"/>
  <c r="F2201" i="15"/>
  <c r="G2201" i="15"/>
  <c r="A2202" i="15"/>
  <c r="D2202" i="15"/>
  <c r="F2202" i="15"/>
  <c r="G2202" i="15"/>
  <c r="A2203" i="15"/>
  <c r="D2203" i="15"/>
  <c r="F2203" i="15"/>
  <c r="G2203" i="15"/>
  <c r="A2204" i="15"/>
  <c r="D2204" i="15"/>
  <c r="F2204" i="15"/>
  <c r="G2204" i="15"/>
  <c r="A2205" i="15"/>
  <c r="D2205" i="15"/>
  <c r="F2205" i="15"/>
  <c r="G2205" i="15"/>
  <c r="A2206" i="15"/>
  <c r="D2206" i="15"/>
  <c r="F2206" i="15"/>
  <c r="G2206" i="15"/>
  <c r="A2207" i="15"/>
  <c r="D2207" i="15"/>
  <c r="F2207" i="15"/>
  <c r="G2207" i="15"/>
  <c r="A2208" i="15"/>
  <c r="D2208" i="15"/>
  <c r="F2208" i="15"/>
  <c r="G2208" i="15"/>
  <c r="A2209" i="15"/>
  <c r="D2209" i="15"/>
  <c r="F2209" i="15"/>
  <c r="G2209" i="15"/>
  <c r="A2210" i="15"/>
  <c r="D2210" i="15"/>
  <c r="F2210" i="15"/>
  <c r="G2210" i="15"/>
  <c r="A2211" i="15"/>
  <c r="D2211" i="15"/>
  <c r="F2211" i="15"/>
  <c r="G2211" i="15"/>
  <c r="A2212" i="15"/>
  <c r="D2212" i="15"/>
  <c r="F2212" i="15"/>
  <c r="G2212" i="15"/>
  <c r="A2213" i="15"/>
  <c r="D2213" i="15"/>
  <c r="F2213" i="15"/>
  <c r="G2213" i="15"/>
  <c r="A2214" i="15"/>
  <c r="D2214" i="15"/>
  <c r="F2214" i="15"/>
  <c r="G2214" i="15"/>
  <c r="A2215" i="15"/>
  <c r="D2215" i="15"/>
  <c r="F2215" i="15"/>
  <c r="G2215" i="15"/>
  <c r="A2216" i="15"/>
  <c r="D2216" i="15"/>
  <c r="F2216" i="15"/>
  <c r="G2216" i="15"/>
  <c r="A2217" i="15"/>
  <c r="D2217" i="15"/>
  <c r="F2217" i="15"/>
  <c r="G2217" i="15"/>
  <c r="A2218" i="15"/>
  <c r="D2218" i="15"/>
  <c r="F2218" i="15"/>
  <c r="G2218" i="15"/>
  <c r="A2219" i="15"/>
  <c r="D2219" i="15"/>
  <c r="F2219" i="15"/>
  <c r="G2219" i="15"/>
  <c r="A2220" i="15"/>
  <c r="D2220" i="15"/>
  <c r="F2220" i="15"/>
  <c r="G2220" i="15"/>
  <c r="A2221" i="15"/>
  <c r="D2221" i="15"/>
  <c r="F2221" i="15"/>
  <c r="G2221" i="15"/>
  <c r="A2222" i="15"/>
  <c r="D2222" i="15"/>
  <c r="F2222" i="15"/>
  <c r="G2222" i="15"/>
  <c r="A2223" i="15"/>
  <c r="D2223" i="15"/>
  <c r="F2223" i="15"/>
  <c r="G2223" i="15"/>
  <c r="A2224" i="15"/>
  <c r="D2224" i="15"/>
  <c r="F2224" i="15"/>
  <c r="G2224" i="15"/>
  <c r="A2225" i="15"/>
  <c r="D2225" i="15"/>
  <c r="F2225" i="15"/>
  <c r="G2225" i="15"/>
  <c r="A2226" i="15"/>
  <c r="D2226" i="15"/>
  <c r="F2226" i="15"/>
  <c r="G2226" i="15"/>
  <c r="A2227" i="15"/>
  <c r="D2227" i="15"/>
  <c r="F2227" i="15"/>
  <c r="G2227" i="15"/>
  <c r="A2228" i="15"/>
  <c r="D2228" i="15"/>
  <c r="F2228" i="15"/>
  <c r="G2228" i="15"/>
  <c r="A2229" i="15"/>
  <c r="D2229" i="15"/>
  <c r="F2229" i="15"/>
  <c r="G2229" i="15"/>
  <c r="A2230" i="15"/>
  <c r="D2230" i="15"/>
  <c r="F2230" i="15"/>
  <c r="G2230" i="15"/>
  <c r="A2231" i="15"/>
  <c r="D2231" i="15"/>
  <c r="F2231" i="15"/>
  <c r="G2231" i="15"/>
  <c r="A2232" i="15"/>
  <c r="D2232" i="15"/>
  <c r="F2232" i="15"/>
  <c r="G2232" i="15"/>
  <c r="A2233" i="15"/>
  <c r="D2233" i="15"/>
  <c r="F2233" i="15"/>
  <c r="G2233" i="15"/>
  <c r="A2234" i="15"/>
  <c r="D2234" i="15"/>
  <c r="F2234" i="15"/>
  <c r="G2234" i="15"/>
  <c r="A2235" i="15"/>
  <c r="D2235" i="15"/>
  <c r="F2235" i="15"/>
  <c r="G2235" i="15"/>
  <c r="A2236" i="15"/>
  <c r="D2236" i="15"/>
  <c r="F2236" i="15"/>
  <c r="G2236" i="15"/>
  <c r="A2237" i="15"/>
  <c r="D2237" i="15"/>
  <c r="F2237" i="15"/>
  <c r="G2237" i="15"/>
  <c r="A2238" i="15"/>
  <c r="D2238" i="15"/>
  <c r="F2238" i="15"/>
  <c r="G2238" i="15"/>
  <c r="A2239" i="15"/>
  <c r="D2239" i="15"/>
  <c r="F2239" i="15"/>
  <c r="G2239" i="15"/>
  <c r="A2240" i="15"/>
  <c r="D2240" i="15"/>
  <c r="F2240" i="15"/>
  <c r="G2240" i="15"/>
  <c r="A2241" i="15"/>
  <c r="D2241" i="15"/>
  <c r="F2241" i="15"/>
  <c r="G2241" i="15"/>
  <c r="A2242" i="15"/>
  <c r="D2242" i="15"/>
  <c r="F2242" i="15"/>
  <c r="G2242" i="15"/>
  <c r="A2243" i="15"/>
  <c r="D2243" i="15"/>
  <c r="F2243" i="15"/>
  <c r="G2243" i="15"/>
  <c r="A2244" i="15"/>
  <c r="D2244" i="15"/>
  <c r="F2244" i="15"/>
  <c r="G2244" i="15"/>
  <c r="A2245" i="15"/>
  <c r="D2245" i="15"/>
  <c r="F2245" i="15"/>
  <c r="G2245" i="15"/>
  <c r="A2246" i="15"/>
  <c r="D2246" i="15"/>
  <c r="F2246" i="15"/>
  <c r="G2246" i="15"/>
  <c r="A2247" i="15"/>
  <c r="D2247" i="15"/>
  <c r="F2247" i="15"/>
  <c r="G2247" i="15"/>
  <c r="A2248" i="15"/>
  <c r="D2248" i="15"/>
  <c r="F2248" i="15"/>
  <c r="G2248" i="15"/>
  <c r="A2249" i="15"/>
  <c r="D2249" i="15"/>
  <c r="F2249" i="15"/>
  <c r="G2249" i="15"/>
  <c r="A2250" i="15"/>
  <c r="D2250" i="15"/>
  <c r="F2250" i="15"/>
  <c r="G2250" i="15"/>
  <c r="A2251" i="15"/>
  <c r="D2251" i="15"/>
  <c r="F2251" i="15"/>
  <c r="G2251" i="15"/>
  <c r="A2252" i="15"/>
  <c r="D2252" i="15"/>
  <c r="F2252" i="15"/>
  <c r="G2252" i="15"/>
  <c r="A2253" i="15"/>
  <c r="D2253" i="15"/>
  <c r="F2253" i="15"/>
  <c r="G2253" i="15"/>
  <c r="A2254" i="15"/>
  <c r="D2254" i="15"/>
  <c r="F2254" i="15"/>
  <c r="G2254" i="15"/>
  <c r="A2255" i="15"/>
  <c r="D2255" i="15"/>
  <c r="F2255" i="15"/>
  <c r="G2255" i="15"/>
  <c r="A2256" i="15"/>
  <c r="D2256" i="15"/>
  <c r="F2256" i="15"/>
  <c r="G2256" i="15"/>
  <c r="A2257" i="15"/>
  <c r="D2257" i="15"/>
  <c r="F2257" i="15"/>
  <c r="G2257" i="15"/>
  <c r="A2258" i="15"/>
  <c r="D2258" i="15"/>
  <c r="F2258" i="15"/>
  <c r="G2258" i="15"/>
  <c r="A2259" i="15"/>
  <c r="D2259" i="15"/>
  <c r="F2259" i="15"/>
  <c r="G2259" i="15"/>
  <c r="A2260" i="15"/>
  <c r="D2260" i="15"/>
  <c r="F2260" i="15"/>
  <c r="G2260" i="15"/>
  <c r="A2261" i="15"/>
  <c r="D2261" i="15"/>
  <c r="F2261" i="15"/>
  <c r="G2261" i="15"/>
  <c r="A2262" i="15"/>
  <c r="D2262" i="15"/>
  <c r="F2262" i="15"/>
  <c r="G2262" i="15"/>
  <c r="A2263" i="15"/>
  <c r="D2263" i="15"/>
  <c r="F2263" i="15"/>
  <c r="G2263" i="15"/>
  <c r="A2264" i="15"/>
  <c r="D2264" i="15"/>
  <c r="F2264" i="15"/>
  <c r="G2264" i="15"/>
  <c r="A2265" i="15"/>
  <c r="D2265" i="15"/>
  <c r="F2265" i="15"/>
  <c r="G2265" i="15"/>
  <c r="A2266" i="15"/>
  <c r="D2266" i="15"/>
  <c r="F2266" i="15"/>
  <c r="G2266" i="15"/>
  <c r="A2267" i="15"/>
  <c r="D2267" i="15"/>
  <c r="F2267" i="15"/>
  <c r="G2267" i="15"/>
  <c r="A2268" i="15"/>
  <c r="D2268" i="15"/>
  <c r="F2268" i="15"/>
  <c r="G2268" i="15"/>
  <c r="A2269" i="15"/>
  <c r="D2269" i="15"/>
  <c r="F2269" i="15"/>
  <c r="G2269" i="15"/>
  <c r="A2270" i="15"/>
  <c r="D2270" i="15"/>
  <c r="F2270" i="15"/>
  <c r="G2270" i="15"/>
  <c r="A2271" i="15"/>
  <c r="D2271" i="15"/>
  <c r="F2271" i="15"/>
  <c r="G2271" i="15"/>
  <c r="A2272" i="15"/>
  <c r="D2272" i="15"/>
  <c r="F2272" i="15"/>
  <c r="G2272" i="15"/>
  <c r="A2273" i="15"/>
  <c r="D2273" i="15"/>
  <c r="F2273" i="15"/>
  <c r="G2273" i="15"/>
  <c r="A2274" i="15"/>
  <c r="D2274" i="15"/>
  <c r="F2274" i="15"/>
  <c r="G2274" i="15"/>
  <c r="A2275" i="15"/>
  <c r="D2275" i="15"/>
  <c r="F2275" i="15"/>
  <c r="G2275" i="15"/>
  <c r="A2276" i="15"/>
  <c r="D2276" i="15"/>
  <c r="F2276" i="15"/>
  <c r="G2276" i="15"/>
  <c r="A2277" i="15"/>
  <c r="D2277" i="15"/>
  <c r="F2277" i="15"/>
  <c r="G2277" i="15"/>
  <c r="A2278" i="15"/>
  <c r="D2278" i="15"/>
  <c r="F2278" i="15"/>
  <c r="G2278" i="15"/>
  <c r="A2279" i="15"/>
  <c r="D2279" i="15"/>
  <c r="F2279" i="15"/>
  <c r="G2279" i="15"/>
  <c r="A2280" i="15"/>
  <c r="D2280" i="15"/>
  <c r="F2280" i="15"/>
  <c r="G2280" i="15"/>
  <c r="A2281" i="15"/>
  <c r="D2281" i="15"/>
  <c r="F2281" i="15"/>
  <c r="G2281" i="15"/>
  <c r="A2282" i="15"/>
  <c r="D2282" i="15"/>
  <c r="F2282" i="15"/>
  <c r="G2282" i="15"/>
  <c r="A2283" i="15"/>
  <c r="D2283" i="15"/>
  <c r="F2283" i="15"/>
  <c r="G2283" i="15"/>
  <c r="A2284" i="15"/>
  <c r="D2284" i="15"/>
  <c r="F2284" i="15"/>
  <c r="G2284" i="15"/>
  <c r="A2285" i="15"/>
  <c r="D2285" i="15"/>
  <c r="F2285" i="15"/>
  <c r="G2285" i="15"/>
  <c r="A2286" i="15"/>
  <c r="D2286" i="15"/>
  <c r="F2286" i="15"/>
  <c r="G2286" i="15"/>
  <c r="A2287" i="15"/>
  <c r="D2287" i="15"/>
  <c r="F2287" i="15"/>
  <c r="G2287" i="15"/>
  <c r="A2288" i="15"/>
  <c r="D2288" i="15"/>
  <c r="F2288" i="15"/>
  <c r="G2288" i="15"/>
  <c r="A2289" i="15"/>
  <c r="D2289" i="15"/>
  <c r="F2289" i="15"/>
  <c r="G2289" i="15"/>
  <c r="A2290" i="15"/>
  <c r="D2290" i="15"/>
  <c r="F2290" i="15"/>
  <c r="G2290" i="15"/>
  <c r="A2291" i="15"/>
  <c r="D2291" i="15"/>
  <c r="F2291" i="15"/>
  <c r="G2291" i="15"/>
  <c r="A2292" i="15"/>
  <c r="D2292" i="15"/>
  <c r="F2292" i="15"/>
  <c r="G2292" i="15"/>
  <c r="A2293" i="15"/>
  <c r="D2293" i="15"/>
  <c r="F2293" i="15"/>
  <c r="G2293" i="15"/>
  <c r="A2294" i="15"/>
  <c r="D2294" i="15"/>
  <c r="F2294" i="15"/>
  <c r="G2294" i="15"/>
  <c r="A2295" i="15"/>
  <c r="D2295" i="15"/>
  <c r="F2295" i="15"/>
  <c r="G2295" i="15"/>
  <c r="A2296" i="15"/>
  <c r="D2296" i="15"/>
  <c r="F2296" i="15"/>
  <c r="G2296" i="15"/>
  <c r="A2297" i="15"/>
  <c r="D2297" i="15"/>
  <c r="F2297" i="15"/>
  <c r="G2297" i="15"/>
  <c r="A2298" i="15"/>
  <c r="D2298" i="15"/>
  <c r="F2298" i="15"/>
  <c r="G2298" i="15"/>
  <c r="A2299" i="15"/>
  <c r="D2299" i="15"/>
  <c r="F2299" i="15"/>
  <c r="G2299" i="15"/>
  <c r="A2300" i="15"/>
  <c r="D2300" i="15"/>
  <c r="F2300" i="15"/>
  <c r="G2300" i="15"/>
  <c r="A2301" i="15"/>
  <c r="D2301" i="15"/>
  <c r="F2301" i="15"/>
  <c r="G2301" i="15"/>
  <c r="A2302" i="15"/>
  <c r="D2302" i="15"/>
  <c r="F2302" i="15"/>
  <c r="G2302" i="15"/>
  <c r="A2303" i="15"/>
  <c r="D2303" i="15"/>
  <c r="F2303" i="15"/>
  <c r="G2303" i="15"/>
  <c r="A2304" i="15"/>
  <c r="D2304" i="15"/>
  <c r="F2304" i="15"/>
  <c r="G2304" i="15"/>
  <c r="A2305" i="15"/>
  <c r="D2305" i="15"/>
  <c r="F2305" i="15"/>
  <c r="G2305" i="15"/>
  <c r="A2306" i="15"/>
  <c r="D2306" i="15"/>
  <c r="F2306" i="15"/>
  <c r="G2306" i="15"/>
  <c r="A2307" i="15"/>
  <c r="D2307" i="15"/>
  <c r="F2307" i="15"/>
  <c r="G2307" i="15"/>
  <c r="A2308" i="15"/>
  <c r="D2308" i="15"/>
  <c r="F2308" i="15"/>
  <c r="G2308" i="15"/>
  <c r="A2309" i="15"/>
  <c r="D2309" i="15"/>
  <c r="F2309" i="15"/>
  <c r="G2309" i="15"/>
  <c r="A2310" i="15"/>
  <c r="D2310" i="15"/>
  <c r="F2310" i="15"/>
  <c r="G2310" i="15"/>
  <c r="A2311" i="15"/>
  <c r="D2311" i="15"/>
  <c r="F2311" i="15"/>
  <c r="G2311" i="15"/>
  <c r="A2312" i="15"/>
  <c r="D2312" i="15"/>
  <c r="F2312" i="15"/>
  <c r="G2312" i="15"/>
  <c r="A2313" i="15"/>
  <c r="D2313" i="15"/>
  <c r="F2313" i="15"/>
  <c r="G2313" i="15"/>
  <c r="A2314" i="15"/>
  <c r="D2314" i="15"/>
  <c r="F2314" i="15"/>
  <c r="G2314" i="15"/>
  <c r="A2315" i="15"/>
  <c r="D2315" i="15"/>
  <c r="F2315" i="15"/>
  <c r="G2315" i="15"/>
  <c r="A2316" i="15"/>
  <c r="D2316" i="15"/>
  <c r="F2316" i="15"/>
  <c r="G2316" i="15"/>
  <c r="A2317" i="15"/>
  <c r="D2317" i="15"/>
  <c r="F2317" i="15"/>
  <c r="G2317" i="15"/>
  <c r="A2318" i="15"/>
  <c r="D2318" i="15"/>
  <c r="F2318" i="15"/>
  <c r="G2318" i="15"/>
  <c r="A2319" i="15"/>
  <c r="D2319" i="15"/>
  <c r="F2319" i="15"/>
  <c r="G2319" i="15"/>
  <c r="A2320" i="15"/>
  <c r="D2320" i="15"/>
  <c r="F2320" i="15"/>
  <c r="G2320" i="15"/>
  <c r="A2321" i="15"/>
  <c r="D2321" i="15"/>
  <c r="F2321" i="15"/>
  <c r="G2321" i="15"/>
  <c r="A2322" i="15"/>
  <c r="D2322" i="15"/>
  <c r="F2322" i="15"/>
  <c r="G2322" i="15"/>
  <c r="A2323" i="15"/>
  <c r="D2323" i="15"/>
  <c r="F2323" i="15"/>
  <c r="G2323" i="15"/>
  <c r="A2324" i="15"/>
  <c r="D2324" i="15"/>
  <c r="F2324" i="15"/>
  <c r="G2324" i="15"/>
  <c r="A2325" i="15"/>
  <c r="D2325" i="15"/>
  <c r="F2325" i="15"/>
  <c r="G2325" i="15"/>
  <c r="A2326" i="15"/>
  <c r="D2326" i="15"/>
  <c r="F2326" i="15"/>
  <c r="G2326" i="15"/>
  <c r="A2327" i="15"/>
  <c r="D2327" i="15"/>
  <c r="F2327" i="15"/>
  <c r="G2327" i="15"/>
  <c r="A2328" i="15"/>
  <c r="D2328" i="15"/>
  <c r="F2328" i="15"/>
  <c r="G2328" i="15"/>
  <c r="A2329" i="15"/>
  <c r="D2329" i="15"/>
  <c r="F2329" i="15"/>
  <c r="G2329" i="15"/>
  <c r="A2330" i="15"/>
  <c r="D2330" i="15"/>
  <c r="F2330" i="15"/>
  <c r="G2330" i="15"/>
  <c r="A2331" i="15"/>
  <c r="D2331" i="15"/>
  <c r="F2331" i="15"/>
  <c r="G2331" i="15"/>
  <c r="A2332" i="15"/>
  <c r="D2332" i="15"/>
  <c r="F2332" i="15"/>
  <c r="G2332" i="15"/>
  <c r="A2333" i="15"/>
  <c r="D2333" i="15"/>
  <c r="F2333" i="15"/>
  <c r="G2333" i="15"/>
  <c r="A2334" i="15"/>
  <c r="D2334" i="15"/>
  <c r="F2334" i="15"/>
  <c r="G2334" i="15"/>
  <c r="A2335" i="15"/>
  <c r="D2335" i="15"/>
  <c r="F2335" i="15"/>
  <c r="G2335" i="15"/>
  <c r="A2336" i="15"/>
  <c r="D2336" i="15"/>
  <c r="F2336" i="15"/>
  <c r="G2336" i="15"/>
  <c r="A2337" i="15"/>
  <c r="D2337" i="15"/>
  <c r="F2337" i="15"/>
  <c r="G2337" i="15"/>
  <c r="A2338" i="15"/>
  <c r="D2338" i="15"/>
  <c r="F2338" i="15"/>
  <c r="G2338" i="15"/>
  <c r="A2339" i="15"/>
  <c r="D2339" i="15"/>
  <c r="F2339" i="15"/>
  <c r="G2339" i="15"/>
  <c r="A2340" i="15"/>
  <c r="D2340" i="15"/>
  <c r="F2340" i="15"/>
  <c r="G2340" i="15"/>
  <c r="A2341" i="15"/>
  <c r="D2341" i="15"/>
  <c r="F2341" i="15"/>
  <c r="G2341" i="15"/>
  <c r="A2342" i="15"/>
  <c r="D2342" i="15"/>
  <c r="F2342" i="15"/>
  <c r="G2342" i="15"/>
  <c r="A2343" i="15"/>
  <c r="D2343" i="15"/>
  <c r="F2343" i="15"/>
  <c r="G2343" i="15"/>
  <c r="A2344" i="15"/>
  <c r="D2344" i="15"/>
  <c r="F2344" i="15"/>
  <c r="G2344" i="15"/>
  <c r="A2345" i="15"/>
  <c r="D2345" i="15"/>
  <c r="F2345" i="15"/>
  <c r="G2345" i="15"/>
  <c r="A2346" i="15"/>
  <c r="D2346" i="15"/>
  <c r="F2346" i="15"/>
  <c r="G2346" i="15"/>
  <c r="A2347" i="15"/>
  <c r="D2347" i="15"/>
  <c r="F2347" i="15"/>
  <c r="G2347" i="15"/>
  <c r="A2348" i="15"/>
  <c r="D2348" i="15"/>
  <c r="F2348" i="15"/>
  <c r="G2348" i="15"/>
  <c r="A2349" i="15"/>
  <c r="D2349" i="15"/>
  <c r="F2349" i="15"/>
  <c r="G2349" i="15"/>
  <c r="A2350" i="15"/>
  <c r="D2350" i="15"/>
  <c r="F2350" i="15"/>
  <c r="G2350" i="15"/>
  <c r="A2351" i="15"/>
  <c r="D2351" i="15"/>
  <c r="F2351" i="15"/>
  <c r="G2351" i="15"/>
  <c r="A2352" i="15"/>
  <c r="D2352" i="15"/>
  <c r="F2352" i="15"/>
  <c r="G2352" i="15"/>
  <c r="A2353" i="15"/>
  <c r="D2353" i="15"/>
  <c r="F2353" i="15"/>
  <c r="G2353" i="15"/>
  <c r="A2354" i="15"/>
  <c r="D2354" i="15"/>
  <c r="F2354" i="15"/>
  <c r="G2354" i="15"/>
  <c r="A2355" i="15"/>
  <c r="D2355" i="15"/>
  <c r="F2355" i="15"/>
  <c r="G2355" i="15"/>
  <c r="A2356" i="15"/>
  <c r="D2356" i="15"/>
  <c r="F2356" i="15"/>
  <c r="G2356" i="15"/>
  <c r="A2357" i="15"/>
  <c r="D2357" i="15"/>
  <c r="F2357" i="15"/>
  <c r="G2357" i="15"/>
  <c r="A2358" i="15"/>
  <c r="D2358" i="15"/>
  <c r="F2358" i="15"/>
  <c r="G2358" i="15"/>
  <c r="A2359" i="15"/>
  <c r="D2359" i="15"/>
  <c r="F2359" i="15"/>
  <c r="G2359" i="15"/>
  <c r="A2360" i="15"/>
  <c r="D2360" i="15"/>
  <c r="F2360" i="15"/>
  <c r="G2360" i="15"/>
  <c r="A2361" i="15"/>
  <c r="D2361" i="15"/>
  <c r="F2361" i="15"/>
  <c r="G2361" i="15"/>
  <c r="A2362" i="15"/>
  <c r="D2362" i="15"/>
  <c r="F2362" i="15"/>
  <c r="G2362" i="15"/>
  <c r="A2363" i="15"/>
  <c r="D2363" i="15"/>
  <c r="F2363" i="15"/>
  <c r="G2363" i="15"/>
  <c r="A2364" i="15"/>
  <c r="D2364" i="15"/>
  <c r="F2364" i="15"/>
  <c r="G2364" i="15"/>
  <c r="A2365" i="15"/>
  <c r="D2365" i="15"/>
  <c r="F2365" i="15"/>
  <c r="G2365" i="15"/>
  <c r="A2366" i="15"/>
  <c r="D2366" i="15"/>
  <c r="F2366" i="15"/>
  <c r="G2366" i="15"/>
  <c r="A2367" i="15"/>
  <c r="D2367" i="15"/>
  <c r="F2367" i="15"/>
  <c r="G2367" i="15"/>
  <c r="A2368" i="15"/>
  <c r="D2368" i="15"/>
  <c r="F2368" i="15"/>
  <c r="G2368" i="15"/>
  <c r="A2369" i="15"/>
  <c r="D2369" i="15"/>
  <c r="F2369" i="15"/>
  <c r="G2369" i="15"/>
  <c r="A2370" i="15"/>
  <c r="D2370" i="15"/>
  <c r="F2370" i="15"/>
  <c r="G2370" i="15"/>
  <c r="A2371" i="15"/>
  <c r="D2371" i="15"/>
  <c r="F2371" i="15"/>
  <c r="G2371" i="15"/>
  <c r="A2372" i="15"/>
  <c r="D2372" i="15"/>
  <c r="F2372" i="15"/>
  <c r="G2372" i="15"/>
  <c r="A2373" i="15"/>
  <c r="D2373" i="15"/>
  <c r="F2373" i="15"/>
  <c r="G2373" i="15"/>
  <c r="A2374" i="15"/>
  <c r="D2374" i="15"/>
  <c r="F2374" i="15"/>
  <c r="G2374" i="15"/>
  <c r="A2375" i="15"/>
  <c r="D2375" i="15"/>
  <c r="F2375" i="15"/>
  <c r="G2375" i="15"/>
  <c r="A2376" i="15"/>
  <c r="D2376" i="15"/>
  <c r="F2376" i="15"/>
  <c r="G2376" i="15"/>
  <c r="A2377" i="15"/>
  <c r="D2377" i="15"/>
  <c r="F2377" i="15"/>
  <c r="G2377" i="15"/>
  <c r="A2378" i="15"/>
  <c r="D2378" i="15"/>
  <c r="F2378" i="15"/>
  <c r="G2378" i="15"/>
  <c r="A2379" i="15"/>
  <c r="D2379" i="15"/>
  <c r="F2379" i="15"/>
  <c r="G2379" i="15"/>
  <c r="A2380" i="15"/>
  <c r="D2380" i="15"/>
  <c r="F2380" i="15"/>
  <c r="G2380" i="15"/>
  <c r="A2381" i="15"/>
  <c r="D2381" i="15"/>
  <c r="F2381" i="15"/>
  <c r="G2381" i="15"/>
  <c r="A2382" i="15"/>
  <c r="D2382" i="15"/>
  <c r="F2382" i="15"/>
  <c r="G2382" i="15"/>
  <c r="A2383" i="15"/>
  <c r="D2383" i="15"/>
  <c r="F2383" i="15"/>
  <c r="G2383" i="15"/>
  <c r="A2384" i="15"/>
  <c r="D2384" i="15"/>
  <c r="F2384" i="15"/>
  <c r="G2384" i="15"/>
  <c r="A2385" i="15"/>
  <c r="D2385" i="15"/>
  <c r="F2385" i="15"/>
  <c r="G2385" i="15"/>
  <c r="A2386" i="15"/>
  <c r="D2386" i="15"/>
  <c r="F2386" i="15"/>
  <c r="G2386" i="15"/>
  <c r="A2387" i="15"/>
  <c r="D2387" i="15"/>
  <c r="F2387" i="15"/>
  <c r="G2387" i="15"/>
  <c r="A2388" i="15"/>
  <c r="D2388" i="15"/>
  <c r="F2388" i="15"/>
  <c r="G2388" i="15"/>
  <c r="A2389" i="15"/>
  <c r="D2389" i="15"/>
  <c r="F2389" i="15"/>
  <c r="G2389" i="15"/>
  <c r="A2390" i="15"/>
  <c r="D2390" i="15"/>
  <c r="F2390" i="15"/>
  <c r="G2390" i="15"/>
  <c r="A2391" i="15"/>
  <c r="D2391" i="15"/>
  <c r="F2391" i="15"/>
  <c r="G2391" i="15"/>
  <c r="A2392" i="15"/>
  <c r="D2392" i="15"/>
  <c r="F2392" i="15"/>
  <c r="G2392" i="15"/>
  <c r="A2393" i="15"/>
  <c r="D2393" i="15"/>
  <c r="F2393" i="15"/>
  <c r="G2393" i="15"/>
  <c r="A2394" i="15"/>
  <c r="D2394" i="15"/>
  <c r="F2394" i="15"/>
  <c r="G2394" i="15"/>
  <c r="A2395" i="15"/>
  <c r="D2395" i="15"/>
  <c r="F2395" i="15"/>
  <c r="G2395" i="15"/>
  <c r="A2396" i="15"/>
  <c r="D2396" i="15"/>
  <c r="F2396" i="15"/>
  <c r="G2396" i="15"/>
  <c r="A2397" i="15"/>
  <c r="D2397" i="15"/>
  <c r="F2397" i="15"/>
  <c r="G2397" i="15"/>
  <c r="A2398" i="15"/>
  <c r="D2398" i="15"/>
  <c r="F2398" i="15"/>
  <c r="G2398" i="15"/>
  <c r="A2399" i="15"/>
  <c r="D2399" i="15"/>
  <c r="F2399" i="15"/>
  <c r="G2399" i="15"/>
  <c r="A2400" i="15"/>
  <c r="D2400" i="15"/>
  <c r="F2400" i="15"/>
  <c r="G2400" i="15"/>
  <c r="A2401" i="15"/>
  <c r="D2401" i="15"/>
  <c r="F2401" i="15"/>
  <c r="G2401" i="15"/>
  <c r="A2402" i="15"/>
  <c r="D2402" i="15"/>
  <c r="F2402" i="15"/>
  <c r="G2402" i="15"/>
  <c r="A2403" i="15"/>
  <c r="D2403" i="15"/>
  <c r="F2403" i="15"/>
  <c r="G2403" i="15"/>
  <c r="A2404" i="15"/>
  <c r="D2404" i="15"/>
  <c r="F2404" i="15"/>
  <c r="G2404" i="15"/>
  <c r="A2405" i="15"/>
  <c r="D2405" i="15"/>
  <c r="F2405" i="15"/>
  <c r="G2405" i="15"/>
  <c r="A2406" i="15"/>
  <c r="D2406" i="15"/>
  <c r="F2406" i="15"/>
  <c r="G2406" i="15"/>
  <c r="A2407" i="15"/>
  <c r="D2407" i="15"/>
  <c r="F2407" i="15"/>
  <c r="G2407" i="15"/>
  <c r="A2408" i="15"/>
  <c r="D2408" i="15"/>
  <c r="F2408" i="15"/>
  <c r="G2408" i="15"/>
  <c r="A2409" i="15"/>
  <c r="D2409" i="15"/>
  <c r="F2409" i="15"/>
  <c r="G2409" i="15"/>
  <c r="A2410" i="15"/>
  <c r="D2410" i="15"/>
  <c r="F2410" i="15"/>
  <c r="G2410" i="15"/>
  <c r="A2411" i="15"/>
  <c r="D2411" i="15"/>
  <c r="F2411" i="15"/>
  <c r="G2411" i="15"/>
  <c r="A2412" i="15"/>
  <c r="D2412" i="15"/>
  <c r="F2412" i="15"/>
  <c r="G2412" i="15"/>
  <c r="A2413" i="15"/>
  <c r="D2413" i="15"/>
  <c r="F2413" i="15"/>
  <c r="G2413" i="15"/>
  <c r="A2414" i="15"/>
  <c r="D2414" i="15"/>
  <c r="F2414" i="15"/>
  <c r="G2414" i="15"/>
  <c r="A2415" i="15"/>
  <c r="D2415" i="15"/>
  <c r="F2415" i="15"/>
  <c r="G2415" i="15"/>
  <c r="A2416" i="15"/>
  <c r="D2416" i="15"/>
  <c r="F2416" i="15"/>
  <c r="G2416" i="15"/>
  <c r="A2417" i="15"/>
  <c r="D2417" i="15"/>
  <c r="F2417" i="15"/>
  <c r="G2417" i="15"/>
  <c r="A2418" i="15"/>
  <c r="D2418" i="15"/>
  <c r="F2418" i="15"/>
  <c r="G2418" i="15"/>
  <c r="A2419" i="15"/>
  <c r="D2419" i="15"/>
  <c r="F2419" i="15"/>
  <c r="G2419" i="15"/>
  <c r="A2420" i="15"/>
  <c r="D2420" i="15"/>
  <c r="F2420" i="15"/>
  <c r="G2420" i="15"/>
  <c r="A2421" i="15"/>
  <c r="D2421" i="15"/>
  <c r="F2421" i="15"/>
  <c r="G2421" i="15"/>
  <c r="A2422" i="15"/>
  <c r="D2422" i="15"/>
  <c r="F2422" i="15"/>
  <c r="G2422" i="15"/>
  <c r="A2423" i="15"/>
  <c r="D2423" i="15"/>
  <c r="F2423" i="15"/>
  <c r="G2423" i="15"/>
  <c r="A2424" i="15"/>
  <c r="D2424" i="15"/>
  <c r="F2424" i="15"/>
  <c r="G2424" i="15"/>
  <c r="A2425" i="15"/>
  <c r="D2425" i="15"/>
  <c r="F2425" i="15"/>
  <c r="G2425" i="15"/>
  <c r="A2426" i="15"/>
  <c r="D2426" i="15"/>
  <c r="F2426" i="15"/>
  <c r="G2426" i="15"/>
  <c r="A2427" i="15"/>
  <c r="D2427" i="15"/>
  <c r="F2427" i="15"/>
  <c r="G2427" i="15"/>
  <c r="A2428" i="15"/>
  <c r="D2428" i="15"/>
  <c r="F2428" i="15"/>
  <c r="G2428" i="15"/>
  <c r="A2429" i="15"/>
  <c r="D2429" i="15"/>
  <c r="F2429" i="15"/>
  <c r="G2429" i="15"/>
  <c r="A2430" i="15"/>
  <c r="D2430" i="15"/>
  <c r="F2430" i="15"/>
  <c r="G2430" i="15"/>
  <c r="A2431" i="15"/>
  <c r="D2431" i="15"/>
  <c r="F2431" i="15"/>
  <c r="G2431" i="15"/>
  <c r="A2432" i="15"/>
  <c r="D2432" i="15"/>
  <c r="F2432" i="15"/>
  <c r="G2432" i="15"/>
  <c r="A2433" i="15"/>
  <c r="D2433" i="15"/>
  <c r="F2433" i="15"/>
  <c r="G2433" i="15"/>
  <c r="A2434" i="15"/>
  <c r="D2434" i="15"/>
  <c r="F2434" i="15"/>
  <c r="G2434" i="15"/>
  <c r="A2435" i="15"/>
  <c r="D2435" i="15"/>
  <c r="F2435" i="15"/>
  <c r="G2435" i="15"/>
  <c r="A2436" i="15"/>
  <c r="D2436" i="15"/>
  <c r="F2436" i="15"/>
  <c r="G2436" i="15"/>
  <c r="A2437" i="15"/>
  <c r="D2437" i="15"/>
  <c r="F2437" i="15"/>
  <c r="G2437" i="15"/>
  <c r="A2438" i="15"/>
  <c r="D2438" i="15"/>
  <c r="F2438" i="15"/>
  <c r="G2438" i="15"/>
  <c r="A2439" i="15"/>
  <c r="D2439" i="15"/>
  <c r="F2439" i="15"/>
  <c r="G2439" i="15"/>
  <c r="A2440" i="15"/>
  <c r="D2440" i="15"/>
  <c r="F2440" i="15"/>
  <c r="G2440" i="15"/>
  <c r="A2441" i="15"/>
  <c r="D2441" i="15"/>
  <c r="F2441" i="15"/>
  <c r="G2441" i="15"/>
  <c r="A2442" i="15"/>
  <c r="D2442" i="15"/>
  <c r="F2442" i="15"/>
  <c r="G2442" i="15"/>
  <c r="A2443" i="15"/>
  <c r="D2443" i="15"/>
  <c r="F2443" i="15"/>
  <c r="G2443" i="15"/>
  <c r="A2444" i="15"/>
  <c r="D2444" i="15"/>
  <c r="F2444" i="15"/>
  <c r="G2444" i="15"/>
  <c r="A2445" i="15"/>
  <c r="D2445" i="15"/>
  <c r="F2445" i="15"/>
  <c r="G2445" i="15"/>
  <c r="A2446" i="15"/>
  <c r="D2446" i="15"/>
  <c r="F2446" i="15"/>
  <c r="G2446" i="15"/>
  <c r="A2447" i="15"/>
  <c r="D2447" i="15"/>
  <c r="F2447" i="15"/>
  <c r="G2447" i="15"/>
  <c r="A2448" i="15"/>
  <c r="D2448" i="15"/>
  <c r="F2448" i="15"/>
  <c r="G2448" i="15"/>
  <c r="A2449" i="15"/>
  <c r="D2449" i="15"/>
  <c r="F2449" i="15"/>
  <c r="G2449" i="15"/>
  <c r="A2450" i="15"/>
  <c r="D2450" i="15"/>
  <c r="F2450" i="15"/>
  <c r="G2450" i="15"/>
  <c r="A2451" i="15"/>
  <c r="D2451" i="15"/>
  <c r="F2451" i="15"/>
  <c r="G2451" i="15"/>
  <c r="A2452" i="15"/>
  <c r="D2452" i="15"/>
  <c r="F2452" i="15"/>
  <c r="G2452" i="15"/>
  <c r="A2453" i="15"/>
  <c r="D2453" i="15"/>
  <c r="F2453" i="15"/>
  <c r="G2453" i="15"/>
  <c r="A2454" i="15"/>
  <c r="D2454" i="15"/>
  <c r="F2454" i="15"/>
  <c r="G2454" i="15"/>
  <c r="A2455" i="15"/>
  <c r="D2455" i="15"/>
  <c r="F2455" i="15"/>
  <c r="G2455" i="15"/>
  <c r="A2456" i="15"/>
  <c r="D2456" i="15"/>
  <c r="F2456" i="15"/>
  <c r="G2456" i="15"/>
  <c r="A2457" i="15"/>
  <c r="D2457" i="15"/>
  <c r="F2457" i="15"/>
  <c r="G2457" i="15"/>
  <c r="A2458" i="15"/>
  <c r="D2458" i="15"/>
  <c r="F2458" i="15"/>
  <c r="G2458" i="15"/>
  <c r="A2459" i="15"/>
  <c r="D2459" i="15"/>
  <c r="F2459" i="15"/>
  <c r="G2459" i="15"/>
  <c r="A2460" i="15"/>
  <c r="D2460" i="15"/>
  <c r="F2460" i="15"/>
  <c r="G2460" i="15"/>
  <c r="A2461" i="15"/>
  <c r="D2461" i="15"/>
  <c r="F2461" i="15"/>
  <c r="G2461" i="15"/>
  <c r="A2462" i="15"/>
  <c r="D2462" i="15"/>
  <c r="F2462" i="15"/>
  <c r="G2462" i="15"/>
  <c r="A2463" i="15"/>
  <c r="D2463" i="15"/>
  <c r="F2463" i="15"/>
  <c r="G2463" i="15"/>
  <c r="A2464" i="15"/>
  <c r="D2464" i="15"/>
  <c r="F2464" i="15"/>
  <c r="G2464" i="15"/>
  <c r="A2465" i="15"/>
  <c r="D2465" i="15"/>
  <c r="F2465" i="15"/>
  <c r="G2465" i="15"/>
  <c r="A2466" i="15"/>
  <c r="D2466" i="15"/>
  <c r="F2466" i="15"/>
  <c r="G2466" i="15"/>
  <c r="A2467" i="15"/>
  <c r="D2467" i="15"/>
  <c r="F2467" i="15"/>
  <c r="G2467" i="15"/>
  <c r="A2468" i="15"/>
  <c r="D2468" i="15"/>
  <c r="F2468" i="15"/>
  <c r="G2468" i="15"/>
  <c r="A2469" i="15"/>
  <c r="D2469" i="15"/>
  <c r="F2469" i="15"/>
  <c r="G2469" i="15"/>
  <c r="A2470" i="15"/>
  <c r="D2470" i="15"/>
  <c r="F2470" i="15"/>
  <c r="G2470" i="15"/>
  <c r="A2471" i="15"/>
  <c r="D2471" i="15"/>
  <c r="F2471" i="15"/>
  <c r="G2471" i="15"/>
  <c r="A2472" i="15"/>
  <c r="D2472" i="15"/>
  <c r="F2472" i="15"/>
  <c r="G2472" i="15"/>
  <c r="A2473" i="15"/>
  <c r="D2473" i="15"/>
  <c r="F2473" i="15"/>
  <c r="G2473" i="15"/>
  <c r="A2474" i="15"/>
  <c r="D2474" i="15"/>
  <c r="F2474" i="15"/>
  <c r="G2474" i="15"/>
  <c r="A2475" i="15"/>
  <c r="D2475" i="15"/>
  <c r="F2475" i="15"/>
  <c r="G2475" i="15"/>
  <c r="A2476" i="15"/>
  <c r="D2476" i="15"/>
  <c r="F2476" i="15"/>
  <c r="G2476" i="15"/>
  <c r="A2477" i="15"/>
  <c r="D2477" i="15"/>
  <c r="F2477" i="15"/>
  <c r="G2477" i="15"/>
  <c r="A2478" i="15"/>
  <c r="D2478" i="15"/>
  <c r="F2478" i="15"/>
  <c r="G2478" i="15"/>
  <c r="A2479" i="15"/>
  <c r="D2479" i="15"/>
  <c r="F2479" i="15"/>
  <c r="G2479" i="15"/>
  <c r="A2480" i="15"/>
  <c r="D2480" i="15"/>
  <c r="F2480" i="15"/>
  <c r="G2480" i="15"/>
  <c r="A2481" i="15"/>
  <c r="D2481" i="15"/>
  <c r="F2481" i="15"/>
  <c r="G2481" i="15"/>
  <c r="A2482" i="15"/>
  <c r="D2482" i="15"/>
  <c r="F2482" i="15"/>
  <c r="G2482" i="15"/>
  <c r="A2483" i="15"/>
  <c r="D2483" i="15"/>
  <c r="F2483" i="15"/>
  <c r="G2483" i="15"/>
  <c r="A2484" i="15"/>
  <c r="D2484" i="15"/>
  <c r="F2484" i="15"/>
  <c r="G2484" i="15"/>
  <c r="A2485" i="15"/>
  <c r="D2485" i="15"/>
  <c r="F2485" i="15"/>
  <c r="G2485" i="15"/>
  <c r="A2486" i="15"/>
  <c r="D2486" i="15"/>
  <c r="F2486" i="15"/>
  <c r="G2486" i="15"/>
  <c r="A2487" i="15"/>
  <c r="D2487" i="15"/>
  <c r="F2487" i="15"/>
  <c r="G2487" i="15"/>
  <c r="A2488" i="15"/>
  <c r="D2488" i="15"/>
  <c r="F2488" i="15"/>
  <c r="G2488" i="15"/>
  <c r="A2489" i="15"/>
  <c r="D2489" i="15"/>
  <c r="F2489" i="15"/>
  <c r="G2489" i="15"/>
  <c r="A2490" i="15"/>
  <c r="D2490" i="15"/>
  <c r="F2490" i="15"/>
  <c r="G2490" i="15"/>
  <c r="A2491" i="15"/>
  <c r="D2491" i="15"/>
  <c r="F2491" i="15"/>
  <c r="G2491" i="15"/>
  <c r="A2492" i="15"/>
  <c r="D2492" i="15"/>
  <c r="F2492" i="15"/>
  <c r="G2492" i="15"/>
  <c r="A2493" i="15"/>
  <c r="D2493" i="15"/>
  <c r="F2493" i="15"/>
  <c r="G2493" i="15"/>
  <c r="A2494" i="15"/>
  <c r="D2494" i="15"/>
  <c r="F2494" i="15"/>
  <c r="G2494" i="15"/>
  <c r="A2495" i="15"/>
  <c r="D2495" i="15"/>
  <c r="F2495" i="15"/>
  <c r="G2495" i="15"/>
  <c r="A2496" i="15"/>
  <c r="D2496" i="15"/>
  <c r="F2496" i="15"/>
  <c r="G2496" i="15"/>
  <c r="A2497" i="15"/>
  <c r="D2497" i="15"/>
  <c r="F2497" i="15"/>
  <c r="G2497" i="15"/>
  <c r="A2498" i="15"/>
  <c r="D2498" i="15"/>
  <c r="F2498" i="15"/>
  <c r="G2498" i="15"/>
  <c r="A2499" i="15"/>
  <c r="D2499" i="15"/>
  <c r="F2499" i="15"/>
  <c r="G2499" i="15"/>
  <c r="A2500" i="15"/>
  <c r="D2500" i="15"/>
  <c r="F2500" i="15"/>
  <c r="G2500" i="15"/>
  <c r="A2501" i="15"/>
  <c r="D2501" i="15"/>
  <c r="F2501" i="15"/>
  <c r="G2501" i="15"/>
  <c r="A2502" i="15"/>
  <c r="D2502" i="15"/>
  <c r="F2502" i="15"/>
  <c r="G2502" i="15"/>
  <c r="A2503" i="15"/>
  <c r="D2503" i="15"/>
  <c r="F2503" i="15"/>
  <c r="G2503" i="15"/>
  <c r="A2504" i="15"/>
  <c r="D2504" i="15"/>
  <c r="F2504" i="15"/>
  <c r="G2504" i="15"/>
  <c r="A2505" i="15"/>
  <c r="D2505" i="15"/>
  <c r="F2505" i="15"/>
  <c r="G2505" i="15"/>
  <c r="A2506" i="15"/>
  <c r="D2506" i="15"/>
  <c r="F2506" i="15"/>
  <c r="G2506" i="15"/>
  <c r="A2507" i="15"/>
  <c r="D2507" i="15"/>
  <c r="F2507" i="15"/>
  <c r="G2507" i="15"/>
  <c r="A2508" i="15"/>
  <c r="D2508" i="15"/>
  <c r="F2508" i="15"/>
  <c r="G2508" i="15"/>
  <c r="A2509" i="15"/>
  <c r="D2509" i="15"/>
  <c r="F2509" i="15"/>
  <c r="G2509" i="15"/>
  <c r="A2510" i="15"/>
  <c r="D2510" i="15"/>
  <c r="F2510" i="15"/>
  <c r="G2510" i="15"/>
  <c r="A2511" i="15"/>
  <c r="D2511" i="15"/>
  <c r="F2511" i="15"/>
  <c r="G2511" i="15"/>
  <c r="A2512" i="15"/>
  <c r="D2512" i="15"/>
  <c r="F2512" i="15"/>
  <c r="G2512" i="15"/>
  <c r="A2513" i="15"/>
  <c r="D2513" i="15"/>
  <c r="F2513" i="15"/>
  <c r="G2513" i="15"/>
  <c r="A2514" i="15"/>
  <c r="D2514" i="15"/>
  <c r="F2514" i="15"/>
  <c r="G2514" i="15"/>
  <c r="A2515" i="15"/>
  <c r="D2515" i="15"/>
  <c r="F2515" i="15"/>
  <c r="G2515" i="15"/>
  <c r="A2516" i="15"/>
  <c r="D2516" i="15"/>
  <c r="F2516" i="15"/>
  <c r="G2516" i="15"/>
  <c r="A2517" i="15"/>
  <c r="D2517" i="15"/>
  <c r="F2517" i="15"/>
  <c r="G2517" i="15"/>
  <c r="A2518" i="15"/>
  <c r="D2518" i="15"/>
  <c r="F2518" i="15"/>
  <c r="G2518" i="15"/>
  <c r="A2519" i="15"/>
  <c r="D2519" i="15"/>
  <c r="F2519" i="15"/>
  <c r="G2519" i="15"/>
  <c r="A2520" i="15"/>
  <c r="D2520" i="15"/>
  <c r="F2520" i="15"/>
  <c r="G2520" i="15"/>
  <c r="A2521" i="15"/>
  <c r="D2521" i="15"/>
  <c r="F2521" i="15"/>
  <c r="G2521" i="15"/>
  <c r="A2522" i="15"/>
  <c r="D2522" i="15"/>
  <c r="F2522" i="15"/>
  <c r="G2522" i="15"/>
  <c r="A2523" i="15"/>
  <c r="D2523" i="15"/>
  <c r="F2523" i="15"/>
  <c r="G2523" i="15"/>
  <c r="A2524" i="15"/>
  <c r="D2524" i="15"/>
  <c r="F2524" i="15"/>
  <c r="G2524" i="15"/>
  <c r="A2525" i="15"/>
  <c r="D2525" i="15"/>
  <c r="F2525" i="15"/>
  <c r="G2525" i="15"/>
  <c r="A2526" i="15"/>
  <c r="D2526" i="15"/>
  <c r="F2526" i="15"/>
  <c r="G2526" i="15"/>
  <c r="A2527" i="15"/>
  <c r="D2527" i="15"/>
  <c r="F2527" i="15"/>
  <c r="G2527" i="15"/>
  <c r="A2528" i="15"/>
  <c r="D2528" i="15"/>
  <c r="F2528" i="15"/>
  <c r="G2528" i="15"/>
  <c r="A2529" i="15"/>
  <c r="D2529" i="15"/>
  <c r="F2529" i="15"/>
  <c r="G2529" i="15"/>
  <c r="A2530" i="15"/>
  <c r="D2530" i="15"/>
  <c r="F2530" i="15"/>
  <c r="G2530" i="15"/>
  <c r="A2531" i="15"/>
  <c r="D2531" i="15"/>
  <c r="F2531" i="15"/>
  <c r="G2531" i="15"/>
  <c r="A2532" i="15"/>
  <c r="D2532" i="15"/>
  <c r="F2532" i="15"/>
  <c r="G2532" i="15"/>
  <c r="A2533" i="15"/>
  <c r="D2533" i="15"/>
  <c r="F2533" i="15"/>
  <c r="G2533" i="15"/>
  <c r="A2534" i="15"/>
  <c r="D2534" i="15"/>
  <c r="F2534" i="15"/>
  <c r="G2534" i="15"/>
  <c r="A2535" i="15"/>
  <c r="D2535" i="15"/>
  <c r="F2535" i="15"/>
  <c r="G2535" i="15"/>
  <c r="A2536" i="15"/>
  <c r="D2536" i="15"/>
  <c r="F2536" i="15"/>
  <c r="G2536" i="15"/>
  <c r="A2537" i="15"/>
  <c r="D2537" i="15"/>
  <c r="F2537" i="15"/>
  <c r="G2537" i="15"/>
  <c r="A2538" i="15"/>
  <c r="D2538" i="15"/>
  <c r="F2538" i="15"/>
  <c r="G2538" i="15"/>
  <c r="A2539" i="15"/>
  <c r="D2539" i="15"/>
  <c r="F2539" i="15"/>
  <c r="G2539" i="15"/>
  <c r="A2540" i="15"/>
  <c r="D2540" i="15"/>
  <c r="F2540" i="15"/>
  <c r="G2540" i="15"/>
  <c r="A2541" i="15"/>
  <c r="D2541" i="15"/>
  <c r="F2541" i="15"/>
  <c r="G2541" i="15"/>
  <c r="A2542" i="15"/>
  <c r="D2542" i="15"/>
  <c r="F2542" i="15"/>
  <c r="G2542" i="15"/>
  <c r="A2543" i="15"/>
  <c r="D2543" i="15"/>
  <c r="F2543" i="15"/>
  <c r="G2543" i="15"/>
  <c r="A2544" i="15"/>
  <c r="D2544" i="15"/>
  <c r="F2544" i="15"/>
  <c r="G2544" i="15"/>
  <c r="A2545" i="15"/>
  <c r="D2545" i="15"/>
  <c r="F2545" i="15"/>
  <c r="G2545" i="15"/>
  <c r="A2546" i="15"/>
  <c r="D2546" i="15"/>
  <c r="F2546" i="15"/>
  <c r="G2546" i="15"/>
  <c r="A2547" i="15"/>
  <c r="D2547" i="15"/>
  <c r="F2547" i="15"/>
  <c r="G2547" i="15"/>
  <c r="A2548" i="15"/>
  <c r="D2548" i="15"/>
  <c r="F2548" i="15"/>
  <c r="G2548" i="15"/>
  <c r="A2549" i="15"/>
  <c r="D2549" i="15"/>
  <c r="F2549" i="15"/>
  <c r="G2549" i="15"/>
  <c r="A2550" i="15"/>
  <c r="D2550" i="15"/>
  <c r="F2550" i="15"/>
  <c r="G2550" i="15"/>
  <c r="A2551" i="15"/>
  <c r="D2551" i="15"/>
  <c r="F2551" i="15"/>
  <c r="G2551" i="15"/>
  <c r="A2552" i="15"/>
  <c r="D2552" i="15"/>
  <c r="F2552" i="15"/>
  <c r="G2552" i="15"/>
  <c r="A2553" i="15"/>
  <c r="D2553" i="15"/>
  <c r="F2553" i="15"/>
  <c r="G2553" i="15"/>
  <c r="A2554" i="15"/>
  <c r="D2554" i="15"/>
  <c r="F2554" i="15"/>
  <c r="G2554" i="15"/>
  <c r="A2555" i="15"/>
  <c r="D2555" i="15"/>
  <c r="F2555" i="15"/>
  <c r="G2555" i="15"/>
  <c r="A2556" i="15"/>
  <c r="D2556" i="15"/>
  <c r="F2556" i="15"/>
  <c r="G2556" i="15"/>
  <c r="A2557" i="15"/>
  <c r="D2557" i="15"/>
  <c r="F2557" i="15"/>
  <c r="G2557" i="15"/>
  <c r="A2558" i="15"/>
  <c r="D2558" i="15"/>
  <c r="F2558" i="15"/>
  <c r="G2558" i="15"/>
  <c r="A2559" i="15"/>
  <c r="D2559" i="15"/>
  <c r="F2559" i="15"/>
  <c r="G2559" i="15"/>
  <c r="A2560" i="15"/>
  <c r="D2560" i="15"/>
  <c r="F2560" i="15"/>
  <c r="G2560" i="15"/>
  <c r="A2561" i="15"/>
  <c r="D2561" i="15"/>
  <c r="F2561" i="15"/>
  <c r="G2561" i="15"/>
  <c r="A2562" i="15"/>
  <c r="D2562" i="15"/>
  <c r="F2562" i="15"/>
  <c r="G2562" i="15"/>
  <c r="A2563" i="15"/>
  <c r="D2563" i="15"/>
  <c r="F2563" i="15"/>
  <c r="G2563" i="15"/>
  <c r="A2564" i="15"/>
  <c r="D2564" i="15"/>
  <c r="F2564" i="15"/>
  <c r="G2564" i="15"/>
  <c r="A2565" i="15"/>
  <c r="D2565" i="15"/>
  <c r="F2565" i="15"/>
  <c r="G2565" i="15"/>
  <c r="A2566" i="15"/>
  <c r="D2566" i="15"/>
  <c r="F2566" i="15"/>
  <c r="G2566" i="15"/>
  <c r="A2567" i="15"/>
  <c r="D2567" i="15"/>
  <c r="F2567" i="15"/>
  <c r="G2567" i="15"/>
  <c r="A2568" i="15"/>
  <c r="D2568" i="15"/>
  <c r="F2568" i="15"/>
  <c r="G2568" i="15"/>
  <c r="A2569" i="15"/>
  <c r="D2569" i="15"/>
  <c r="F2569" i="15"/>
  <c r="G2569" i="15"/>
  <c r="A2570" i="15"/>
  <c r="D2570" i="15"/>
  <c r="F2570" i="15"/>
  <c r="G2570" i="15"/>
  <c r="A2571" i="15"/>
  <c r="D2571" i="15"/>
  <c r="F2571" i="15"/>
  <c r="G2571" i="15"/>
  <c r="A2572" i="15"/>
  <c r="D2572" i="15"/>
  <c r="F2572" i="15"/>
  <c r="G2572" i="15"/>
  <c r="A2573" i="15"/>
  <c r="D2573" i="15"/>
  <c r="F2573" i="15"/>
  <c r="G2573" i="15"/>
  <c r="A2574" i="15"/>
  <c r="D2574" i="15"/>
  <c r="F2574" i="15"/>
  <c r="G2574" i="15"/>
  <c r="A2575" i="15"/>
  <c r="D2575" i="15"/>
  <c r="F2575" i="15"/>
  <c r="G2575" i="15"/>
  <c r="A2576" i="15"/>
  <c r="D2576" i="15"/>
  <c r="F2576" i="15"/>
  <c r="G2576" i="15"/>
  <c r="A2577" i="15"/>
  <c r="D2577" i="15"/>
  <c r="F2577" i="15"/>
  <c r="G2577" i="15"/>
  <c r="A2578" i="15"/>
  <c r="D2578" i="15"/>
  <c r="F2578" i="15"/>
  <c r="G2578" i="15"/>
  <c r="A2579" i="15"/>
  <c r="D2579" i="15"/>
  <c r="F2579" i="15"/>
  <c r="G2579" i="15"/>
  <c r="A2580" i="15"/>
  <c r="D2580" i="15"/>
  <c r="F2580" i="15"/>
  <c r="G2580" i="15"/>
  <c r="A2581" i="15"/>
  <c r="D2581" i="15"/>
  <c r="F2581" i="15"/>
  <c r="G2581" i="15"/>
  <c r="A2582" i="15"/>
  <c r="D2582" i="15"/>
  <c r="F2582" i="15"/>
  <c r="G2582" i="15"/>
  <c r="A2583" i="15"/>
  <c r="D2583" i="15"/>
  <c r="F2583" i="15"/>
  <c r="G2583" i="15"/>
  <c r="A2584" i="15"/>
  <c r="D2584" i="15"/>
  <c r="F2584" i="15"/>
  <c r="G2584" i="15"/>
  <c r="A2585" i="15"/>
  <c r="D2585" i="15"/>
  <c r="F2585" i="15"/>
  <c r="G2585" i="15"/>
  <c r="A2586" i="15"/>
  <c r="D2586" i="15"/>
  <c r="F2586" i="15"/>
  <c r="G2586" i="15"/>
  <c r="A2587" i="15"/>
  <c r="D2587" i="15"/>
  <c r="F2587" i="15"/>
  <c r="G2587" i="15"/>
  <c r="A2588" i="15"/>
  <c r="D2588" i="15"/>
  <c r="F2588" i="15"/>
  <c r="G2588" i="15"/>
  <c r="A2589" i="15"/>
  <c r="D2589" i="15"/>
  <c r="F2589" i="15"/>
  <c r="G2589" i="15"/>
  <c r="A2590" i="15"/>
  <c r="D2590" i="15"/>
  <c r="F2590" i="15"/>
  <c r="G2590" i="15"/>
  <c r="A2591" i="15"/>
  <c r="D2591" i="15"/>
  <c r="F2591" i="15"/>
  <c r="G2591" i="15"/>
  <c r="A2592" i="15"/>
  <c r="D2592" i="15"/>
  <c r="F2592" i="15"/>
  <c r="G2592" i="15"/>
  <c r="A2593" i="15"/>
  <c r="D2593" i="15"/>
  <c r="F2593" i="15"/>
  <c r="G2593" i="15"/>
  <c r="A2594" i="15"/>
  <c r="D2594" i="15"/>
  <c r="F2594" i="15"/>
  <c r="G2594" i="15"/>
  <c r="A2595" i="15"/>
  <c r="D2595" i="15"/>
  <c r="F2595" i="15"/>
  <c r="G2595" i="15"/>
  <c r="A2596" i="15"/>
  <c r="D2596" i="15"/>
  <c r="F2596" i="15"/>
  <c r="G2596" i="15"/>
  <c r="A2597" i="15"/>
  <c r="D2597" i="15"/>
  <c r="F2597" i="15"/>
  <c r="G2597" i="15"/>
  <c r="A2598" i="15"/>
  <c r="D2598" i="15"/>
  <c r="F2598" i="15"/>
  <c r="G2598" i="15"/>
  <c r="A2599" i="15"/>
  <c r="D2599" i="15"/>
  <c r="F2599" i="15"/>
  <c r="G2599" i="15"/>
  <c r="A2600" i="15"/>
  <c r="D2600" i="15"/>
  <c r="F2600" i="15"/>
  <c r="G2600" i="15"/>
  <c r="A2601" i="15"/>
  <c r="D2601" i="15"/>
  <c r="F2601" i="15"/>
  <c r="G2601" i="15"/>
  <c r="A2602" i="15"/>
  <c r="D2602" i="15"/>
  <c r="F2602" i="15"/>
  <c r="G2602" i="15"/>
  <c r="A2603" i="15"/>
  <c r="D2603" i="15"/>
  <c r="F2603" i="15"/>
  <c r="G2603" i="15"/>
  <c r="A2604" i="15"/>
  <c r="D2604" i="15"/>
  <c r="F2604" i="15"/>
  <c r="G2604" i="15"/>
  <c r="A2605" i="15"/>
  <c r="D2605" i="15"/>
  <c r="F2605" i="15"/>
  <c r="G2605" i="15"/>
  <c r="A2606" i="15"/>
  <c r="D2606" i="15"/>
  <c r="F2606" i="15"/>
  <c r="G2606" i="15"/>
  <c r="A2607" i="15"/>
  <c r="D2607" i="15"/>
  <c r="F2607" i="15"/>
  <c r="G2607" i="15"/>
  <c r="A2608" i="15"/>
  <c r="D2608" i="15"/>
  <c r="F2608" i="15"/>
  <c r="G2608" i="15"/>
  <c r="A2609" i="15"/>
  <c r="D2609" i="15"/>
  <c r="F2609" i="15"/>
  <c r="G2609" i="15"/>
  <c r="A2610" i="15"/>
  <c r="D2610" i="15"/>
  <c r="F2610" i="15"/>
  <c r="G2610" i="15"/>
  <c r="A2611" i="15"/>
  <c r="D2611" i="15"/>
  <c r="F2611" i="15"/>
  <c r="G2611" i="15"/>
  <c r="A2612" i="15"/>
  <c r="D2612" i="15"/>
  <c r="F2612" i="15"/>
  <c r="G2612" i="15"/>
  <c r="A2613" i="15"/>
  <c r="D2613" i="15"/>
  <c r="F2613" i="15"/>
  <c r="G2613" i="15"/>
  <c r="A2614" i="15"/>
  <c r="D2614" i="15"/>
  <c r="F2614" i="15"/>
  <c r="G2614" i="15"/>
  <c r="A2615" i="15"/>
  <c r="D2615" i="15"/>
  <c r="F2615" i="15"/>
  <c r="G2615" i="15"/>
  <c r="A2616" i="15"/>
  <c r="D2616" i="15"/>
  <c r="F2616" i="15"/>
  <c r="G2616" i="15"/>
  <c r="A2617" i="15"/>
  <c r="D2617" i="15"/>
  <c r="F2617" i="15"/>
  <c r="G2617" i="15"/>
  <c r="A2618" i="15"/>
  <c r="D2618" i="15"/>
  <c r="F2618" i="15"/>
  <c r="G2618" i="15"/>
  <c r="A2619" i="15"/>
  <c r="D2619" i="15"/>
  <c r="F2619" i="15"/>
  <c r="G2619" i="15"/>
  <c r="A2620" i="15"/>
  <c r="D2620" i="15"/>
  <c r="F2620" i="15"/>
  <c r="G2620" i="15"/>
  <c r="A2621" i="15"/>
  <c r="D2621" i="15"/>
  <c r="F2621" i="15"/>
  <c r="G2621" i="15"/>
  <c r="A2622" i="15"/>
  <c r="D2622" i="15"/>
  <c r="F2622" i="15"/>
  <c r="G2622" i="15"/>
  <c r="A2623" i="15"/>
  <c r="D2623" i="15"/>
  <c r="F2623" i="15"/>
  <c r="G2623" i="15"/>
  <c r="A2624" i="15"/>
  <c r="D2624" i="15"/>
  <c r="F2624" i="15"/>
  <c r="G2624" i="15"/>
  <c r="A2625" i="15"/>
  <c r="D2625" i="15"/>
  <c r="F2625" i="15"/>
  <c r="G2625" i="15"/>
  <c r="A2626" i="15"/>
  <c r="D2626" i="15"/>
  <c r="F2626" i="15"/>
  <c r="G2626" i="15"/>
  <c r="A2627" i="15"/>
  <c r="D2627" i="15"/>
  <c r="F2627" i="15"/>
  <c r="G2627" i="15"/>
  <c r="A2628" i="15"/>
  <c r="D2628" i="15"/>
  <c r="F2628" i="15"/>
  <c r="G2628" i="15"/>
  <c r="A2629" i="15"/>
  <c r="D2629" i="15"/>
  <c r="F2629" i="15"/>
  <c r="G2629" i="15"/>
  <c r="A2630" i="15"/>
  <c r="D2630" i="15"/>
  <c r="F2630" i="15"/>
  <c r="G2630" i="15"/>
  <c r="A2631" i="15"/>
  <c r="D2631" i="15"/>
  <c r="F2631" i="15"/>
  <c r="G2631" i="15"/>
  <c r="A2632" i="15"/>
  <c r="D2632" i="15"/>
  <c r="F2632" i="15"/>
  <c r="G2632" i="15"/>
  <c r="A2633" i="15"/>
  <c r="D2633" i="15"/>
  <c r="F2633" i="15"/>
  <c r="G2633" i="15"/>
  <c r="A2634" i="15"/>
  <c r="D2634" i="15"/>
  <c r="F2634" i="15"/>
  <c r="G2634" i="15"/>
  <c r="A2635" i="15"/>
  <c r="D2635" i="15"/>
  <c r="F2635" i="15"/>
  <c r="G2635" i="15"/>
  <c r="A2636" i="15"/>
  <c r="D2636" i="15"/>
  <c r="F2636" i="15"/>
  <c r="G2636" i="15"/>
  <c r="A2637" i="15"/>
  <c r="D2637" i="15"/>
  <c r="F2637" i="15"/>
  <c r="G2637" i="15"/>
  <c r="A2638" i="15"/>
  <c r="D2638" i="15"/>
  <c r="F2638" i="15"/>
  <c r="G2638" i="15"/>
  <c r="A2639" i="15"/>
  <c r="D2639" i="15"/>
  <c r="F2639" i="15"/>
  <c r="G2639" i="15"/>
  <c r="A2640" i="15"/>
  <c r="D2640" i="15"/>
  <c r="F2640" i="15"/>
  <c r="G2640" i="15"/>
  <c r="A2641" i="15"/>
  <c r="D2641" i="15"/>
  <c r="F2641" i="15"/>
  <c r="G2641" i="15"/>
  <c r="A2642" i="15"/>
  <c r="D2642" i="15"/>
  <c r="F2642" i="15"/>
  <c r="G2642" i="15"/>
  <c r="A2643" i="15"/>
  <c r="D2643" i="15"/>
  <c r="F2643" i="15"/>
  <c r="G2643" i="15"/>
  <c r="A2644" i="15"/>
  <c r="D2644" i="15"/>
  <c r="F2644" i="15"/>
  <c r="G2644" i="15"/>
  <c r="A2645" i="15"/>
  <c r="D2645" i="15"/>
  <c r="F2645" i="15"/>
  <c r="G2645" i="15"/>
  <c r="A2646" i="15"/>
  <c r="D2646" i="15"/>
  <c r="F2646" i="15"/>
  <c r="G2646" i="15"/>
  <c r="A2647" i="15"/>
  <c r="D2647" i="15"/>
  <c r="F2647" i="15"/>
  <c r="G2647" i="15"/>
  <c r="A2648" i="15"/>
  <c r="D2648" i="15"/>
  <c r="F2648" i="15"/>
  <c r="G2648" i="15"/>
  <c r="A2649" i="15"/>
  <c r="D2649" i="15"/>
  <c r="F2649" i="15"/>
  <c r="G2649" i="15"/>
  <c r="A2650" i="15"/>
  <c r="D2650" i="15"/>
  <c r="F2650" i="15"/>
  <c r="G2650" i="15"/>
  <c r="A2651" i="15"/>
  <c r="D2651" i="15"/>
  <c r="F2651" i="15"/>
  <c r="G2651" i="15"/>
  <c r="A2652" i="15"/>
  <c r="D2652" i="15"/>
  <c r="F2652" i="15"/>
  <c r="G2652" i="15"/>
  <c r="A2653" i="15"/>
  <c r="D2653" i="15"/>
  <c r="F2653" i="15"/>
  <c r="G2653" i="15"/>
  <c r="A2654" i="15"/>
  <c r="D2654" i="15"/>
  <c r="F2654" i="15"/>
  <c r="G2654" i="15"/>
  <c r="A2655" i="15"/>
  <c r="D2655" i="15"/>
  <c r="F2655" i="15"/>
  <c r="G2655" i="15"/>
  <c r="A2656" i="15"/>
  <c r="D2656" i="15"/>
  <c r="F2656" i="15"/>
  <c r="G2656" i="15"/>
  <c r="A2657" i="15"/>
  <c r="D2657" i="15"/>
  <c r="F2657" i="15"/>
  <c r="G2657" i="15"/>
  <c r="A2658" i="15"/>
  <c r="D2658" i="15"/>
  <c r="F2658" i="15"/>
  <c r="G2658" i="15"/>
  <c r="A2659" i="15"/>
  <c r="D2659" i="15"/>
  <c r="F2659" i="15"/>
  <c r="G2659" i="15"/>
  <c r="A2660" i="15"/>
  <c r="D2660" i="15"/>
  <c r="F2660" i="15"/>
  <c r="G2660" i="15"/>
  <c r="A2661" i="15"/>
  <c r="D2661" i="15"/>
  <c r="F2661" i="15"/>
  <c r="G2661" i="15"/>
  <c r="A2662" i="15"/>
  <c r="D2662" i="15"/>
  <c r="F2662" i="15"/>
  <c r="G2662" i="15"/>
  <c r="A2663" i="15"/>
  <c r="D2663" i="15"/>
  <c r="F2663" i="15"/>
  <c r="G2663" i="15"/>
  <c r="A2664" i="15"/>
  <c r="D2664" i="15"/>
  <c r="F2664" i="15"/>
  <c r="G2664" i="15"/>
  <c r="A2665" i="15"/>
  <c r="D2665" i="15"/>
  <c r="F2665" i="15"/>
  <c r="G2665" i="15"/>
  <c r="A2666" i="15"/>
  <c r="D2666" i="15"/>
  <c r="F2666" i="15"/>
  <c r="G2666" i="15"/>
  <c r="A2667" i="15"/>
  <c r="D2667" i="15"/>
  <c r="F2667" i="15"/>
  <c r="G2667" i="15"/>
  <c r="A2668" i="15"/>
  <c r="D2668" i="15"/>
  <c r="F2668" i="15"/>
  <c r="G2668" i="15"/>
  <c r="A2669" i="15"/>
  <c r="D2669" i="15"/>
  <c r="F2669" i="15"/>
  <c r="G2669" i="15"/>
  <c r="A2670" i="15"/>
  <c r="D2670" i="15"/>
  <c r="F2670" i="15"/>
  <c r="G2670" i="15"/>
  <c r="A2671" i="15"/>
  <c r="D2671" i="15"/>
  <c r="F2671" i="15"/>
  <c r="G2671" i="15"/>
  <c r="A2672" i="15"/>
  <c r="D2672" i="15"/>
  <c r="F2672" i="15"/>
  <c r="G2672" i="15"/>
  <c r="A2673" i="15"/>
  <c r="D2673" i="15"/>
  <c r="F2673" i="15"/>
  <c r="G2673" i="15"/>
  <c r="A2674" i="15"/>
  <c r="D2674" i="15"/>
  <c r="F2674" i="15"/>
  <c r="G2674" i="15"/>
  <c r="A2675" i="15"/>
  <c r="D2675" i="15"/>
  <c r="F2675" i="15"/>
  <c r="G2675" i="15"/>
  <c r="A2676" i="15"/>
  <c r="D2676" i="15"/>
  <c r="F2676" i="15"/>
  <c r="G2676" i="15"/>
  <c r="A2677" i="15"/>
  <c r="D2677" i="15"/>
  <c r="F2677" i="15"/>
  <c r="G2677" i="15"/>
  <c r="A2678" i="15"/>
  <c r="D2678" i="15"/>
  <c r="F2678" i="15"/>
  <c r="G2678" i="15"/>
  <c r="A2679" i="15"/>
  <c r="D2679" i="15"/>
  <c r="F2679" i="15"/>
  <c r="G2679" i="15"/>
  <c r="A2680" i="15"/>
  <c r="D2680" i="15"/>
  <c r="F2680" i="15"/>
  <c r="G2680" i="15"/>
  <c r="A2681" i="15"/>
  <c r="D2681" i="15"/>
  <c r="F2681" i="15"/>
  <c r="G2681" i="15"/>
  <c r="A2682" i="15"/>
  <c r="D2682" i="15"/>
  <c r="F2682" i="15"/>
  <c r="G2682" i="15"/>
  <c r="A2683" i="15"/>
  <c r="D2683" i="15"/>
  <c r="F2683" i="15"/>
  <c r="G2683" i="15"/>
  <c r="A2684" i="15"/>
  <c r="D2684" i="15"/>
  <c r="F2684" i="15"/>
  <c r="G2684" i="15"/>
  <c r="A2685" i="15"/>
  <c r="D2685" i="15"/>
  <c r="F2685" i="15"/>
  <c r="G2685" i="15"/>
  <c r="A2686" i="15"/>
  <c r="D2686" i="15"/>
  <c r="F2686" i="15"/>
  <c r="G2686" i="15"/>
  <c r="A2687" i="15"/>
  <c r="D2687" i="15"/>
  <c r="F2687" i="15"/>
  <c r="G2687" i="15"/>
  <c r="A2688" i="15"/>
  <c r="D2688" i="15"/>
  <c r="F2688" i="15"/>
  <c r="G2688" i="15"/>
  <c r="A2689" i="15"/>
  <c r="D2689" i="15"/>
  <c r="F2689" i="15"/>
  <c r="G2689" i="15"/>
  <c r="A2690" i="15"/>
  <c r="D2690" i="15"/>
  <c r="F2690" i="15"/>
  <c r="G2690" i="15"/>
  <c r="A2691" i="15"/>
  <c r="D2691" i="15"/>
  <c r="F2691" i="15"/>
  <c r="G2691" i="15"/>
  <c r="A2692" i="15"/>
  <c r="D2692" i="15"/>
  <c r="F2692" i="15"/>
  <c r="G2692" i="15"/>
  <c r="A2693" i="15"/>
  <c r="D2693" i="15"/>
  <c r="F2693" i="15"/>
  <c r="G2693" i="15"/>
  <c r="A2694" i="15"/>
  <c r="D2694" i="15"/>
  <c r="F2694" i="15"/>
  <c r="G2694" i="15"/>
  <c r="A2695" i="15"/>
  <c r="D2695" i="15"/>
  <c r="F2695" i="15"/>
  <c r="G2695" i="15"/>
  <c r="A2696" i="15"/>
  <c r="D2696" i="15"/>
  <c r="F2696" i="15"/>
  <c r="G2696" i="15"/>
  <c r="A2697" i="15"/>
  <c r="D2697" i="15"/>
  <c r="F2697" i="15"/>
  <c r="G2697" i="15"/>
  <c r="A2698" i="15"/>
  <c r="D2698" i="15"/>
  <c r="F2698" i="15"/>
  <c r="G2698" i="15"/>
  <c r="A2699" i="15"/>
  <c r="D2699" i="15"/>
  <c r="F2699" i="15"/>
  <c r="G2699" i="15"/>
  <c r="A2700" i="15"/>
  <c r="D2700" i="15"/>
  <c r="F2700" i="15"/>
  <c r="G2700" i="15"/>
  <c r="A2701" i="15"/>
  <c r="D2701" i="15"/>
  <c r="F2701" i="15"/>
  <c r="G2701" i="15"/>
  <c r="A2702" i="15"/>
  <c r="D2702" i="15"/>
  <c r="F2702" i="15"/>
  <c r="G2702" i="15"/>
  <c r="A2703" i="15"/>
  <c r="D2703" i="15"/>
  <c r="F2703" i="15"/>
  <c r="G2703" i="15"/>
  <c r="A2704" i="15"/>
  <c r="D2704" i="15"/>
  <c r="F2704" i="15"/>
  <c r="G2704" i="15"/>
  <c r="A2705" i="15"/>
  <c r="D2705" i="15"/>
  <c r="F2705" i="15"/>
  <c r="G2705" i="15"/>
  <c r="A2706" i="15"/>
  <c r="D2706" i="15"/>
  <c r="F2706" i="15"/>
  <c r="G2706" i="15"/>
  <c r="A2707" i="15"/>
  <c r="D2707" i="15"/>
  <c r="F2707" i="15"/>
  <c r="G2707" i="15"/>
  <c r="A2708" i="15"/>
  <c r="D2708" i="15"/>
  <c r="F2708" i="15"/>
  <c r="G2708" i="15"/>
  <c r="A2709" i="15"/>
  <c r="D2709" i="15"/>
  <c r="F2709" i="15"/>
  <c r="G2709" i="15"/>
  <c r="A2710" i="15"/>
  <c r="D2710" i="15"/>
  <c r="F2710" i="15"/>
  <c r="G2710" i="15"/>
  <c r="A2711" i="15"/>
  <c r="D2711" i="15"/>
  <c r="F2711" i="15"/>
  <c r="G2711" i="15"/>
  <c r="A2712" i="15"/>
  <c r="D2712" i="15"/>
  <c r="F2712" i="15"/>
  <c r="G2712" i="15"/>
  <c r="A2713" i="15"/>
  <c r="D2713" i="15"/>
  <c r="F2713" i="15"/>
  <c r="G2713" i="15"/>
  <c r="A2714" i="15"/>
  <c r="D2714" i="15"/>
  <c r="F2714" i="15"/>
  <c r="G2714" i="15"/>
  <c r="A2715" i="15"/>
  <c r="D2715" i="15"/>
  <c r="F2715" i="15"/>
  <c r="G2715" i="15"/>
  <c r="A2716" i="15"/>
  <c r="D2716" i="15"/>
  <c r="F2716" i="15"/>
  <c r="G2716" i="15"/>
  <c r="A2717" i="15"/>
  <c r="D2717" i="15"/>
  <c r="F2717" i="15"/>
  <c r="G2717" i="15"/>
  <c r="A2718" i="15"/>
  <c r="D2718" i="15"/>
  <c r="F2718" i="15"/>
  <c r="G2718" i="15"/>
  <c r="A2719" i="15"/>
  <c r="D2719" i="15"/>
  <c r="F2719" i="15"/>
  <c r="G2719" i="15"/>
  <c r="A2720" i="15"/>
  <c r="D2720" i="15"/>
  <c r="F2720" i="15"/>
  <c r="G2720" i="15"/>
  <c r="A2721" i="15"/>
  <c r="D2721" i="15"/>
  <c r="F2721" i="15"/>
  <c r="G2721" i="15"/>
  <c r="A2722" i="15"/>
  <c r="D2722" i="15"/>
  <c r="F2722" i="15"/>
  <c r="G2722" i="15"/>
  <c r="A2723" i="15"/>
  <c r="D2723" i="15"/>
  <c r="F2723" i="15"/>
  <c r="G2723" i="15"/>
  <c r="A2724" i="15"/>
  <c r="D2724" i="15"/>
  <c r="F2724" i="15"/>
  <c r="G2724" i="15"/>
  <c r="A2725" i="15"/>
  <c r="D2725" i="15"/>
  <c r="F2725" i="15"/>
  <c r="G2725" i="15"/>
  <c r="A2726" i="15"/>
  <c r="D2726" i="15"/>
  <c r="F2726" i="15"/>
  <c r="G2726" i="15"/>
  <c r="A2727" i="15"/>
  <c r="D2727" i="15"/>
  <c r="F2727" i="15"/>
  <c r="G2727" i="15"/>
  <c r="A2728" i="15"/>
  <c r="D2728" i="15"/>
  <c r="F2728" i="15"/>
  <c r="G2728" i="15"/>
  <c r="A2729" i="15"/>
  <c r="D2729" i="15"/>
  <c r="F2729" i="15"/>
  <c r="G2729" i="15"/>
  <c r="A2730" i="15"/>
  <c r="D2730" i="15"/>
  <c r="F2730" i="15"/>
  <c r="G2730" i="15"/>
  <c r="A2731" i="15"/>
  <c r="D2731" i="15"/>
  <c r="F2731" i="15"/>
  <c r="G2731" i="15"/>
  <c r="A2732" i="15"/>
  <c r="D2732" i="15"/>
  <c r="F2732" i="15"/>
  <c r="G2732" i="15"/>
  <c r="A2733" i="15"/>
  <c r="D2733" i="15"/>
  <c r="F2733" i="15"/>
  <c r="G2733" i="15"/>
  <c r="A2734" i="15"/>
  <c r="D2734" i="15"/>
  <c r="F2734" i="15"/>
  <c r="G2734" i="15"/>
  <c r="A2735" i="15"/>
  <c r="D2735" i="15"/>
  <c r="F2735" i="15"/>
  <c r="G2735" i="15"/>
  <c r="A2736" i="15"/>
  <c r="D2736" i="15"/>
  <c r="F2736" i="15"/>
  <c r="G2736" i="15"/>
  <c r="A2737" i="15"/>
  <c r="D2737" i="15"/>
  <c r="F2737" i="15"/>
  <c r="G2737" i="15"/>
  <c r="A2738" i="15"/>
  <c r="D2738" i="15"/>
  <c r="F2738" i="15"/>
  <c r="G2738" i="15"/>
  <c r="A2739" i="15"/>
  <c r="D2739" i="15"/>
  <c r="F2739" i="15"/>
  <c r="G2739" i="15"/>
  <c r="A2740" i="15"/>
  <c r="D2740" i="15"/>
  <c r="F2740" i="15"/>
  <c r="G2740" i="15"/>
  <c r="A2741" i="15"/>
  <c r="D2741" i="15"/>
  <c r="F2741" i="15"/>
  <c r="G2741" i="15"/>
  <c r="A2742" i="15"/>
  <c r="D2742" i="15"/>
  <c r="F2742" i="15"/>
  <c r="G2742" i="15"/>
  <c r="A2743" i="15"/>
  <c r="D2743" i="15"/>
  <c r="F2743" i="15"/>
  <c r="G2743" i="15"/>
  <c r="A2744" i="15"/>
  <c r="D2744" i="15"/>
  <c r="F2744" i="15"/>
  <c r="G2744" i="15"/>
  <c r="A2745" i="15"/>
  <c r="D2745" i="15"/>
  <c r="F2745" i="15"/>
  <c r="G2745" i="15"/>
  <c r="A2746" i="15"/>
  <c r="D2746" i="15"/>
  <c r="F2746" i="15"/>
  <c r="G2746" i="15"/>
  <c r="A2747" i="15"/>
  <c r="D2747" i="15"/>
  <c r="F2747" i="15"/>
  <c r="G2747" i="15"/>
  <c r="A2748" i="15"/>
  <c r="D2748" i="15"/>
  <c r="F2748" i="15"/>
  <c r="G2748" i="15"/>
  <c r="A2749" i="15"/>
  <c r="D2749" i="15"/>
  <c r="F2749" i="15"/>
  <c r="G2749" i="15"/>
  <c r="A2750" i="15"/>
  <c r="D2750" i="15"/>
  <c r="F2750" i="15"/>
  <c r="G2750" i="15"/>
  <c r="A2751" i="15"/>
  <c r="D2751" i="15"/>
  <c r="F2751" i="15"/>
  <c r="G2751" i="15"/>
  <c r="A2752" i="15"/>
  <c r="D2752" i="15"/>
  <c r="F2752" i="15"/>
  <c r="G2752" i="15"/>
  <c r="A2753" i="15"/>
  <c r="D2753" i="15"/>
  <c r="F2753" i="15"/>
  <c r="G2753" i="15"/>
  <c r="A2754" i="15"/>
  <c r="D2754" i="15"/>
  <c r="F2754" i="15"/>
  <c r="G2754" i="15"/>
  <c r="A2755" i="15"/>
  <c r="D2755" i="15"/>
  <c r="F2755" i="15"/>
  <c r="G2755" i="15"/>
  <c r="A2756" i="15"/>
  <c r="D2756" i="15"/>
  <c r="F2756" i="15"/>
  <c r="G2756" i="15"/>
  <c r="A2757" i="15"/>
  <c r="D2757" i="15"/>
  <c r="F2757" i="15"/>
  <c r="G2757" i="15"/>
  <c r="A2758" i="15"/>
  <c r="D2758" i="15"/>
  <c r="F2758" i="15"/>
  <c r="G2758" i="15"/>
  <c r="A2759" i="15"/>
  <c r="D2759" i="15"/>
  <c r="F2759" i="15"/>
  <c r="G2759" i="15"/>
  <c r="A2760" i="15"/>
  <c r="D2760" i="15"/>
  <c r="F2760" i="15"/>
  <c r="G2760" i="15"/>
  <c r="A2761" i="15"/>
  <c r="D2761" i="15"/>
  <c r="F2761" i="15"/>
  <c r="G2761" i="15"/>
  <c r="A2762" i="15"/>
  <c r="D2762" i="15"/>
  <c r="F2762" i="15"/>
  <c r="G2762" i="15"/>
  <c r="A2763" i="15"/>
  <c r="D2763" i="15"/>
  <c r="F2763" i="15"/>
  <c r="G2763" i="15"/>
  <c r="A2764" i="15"/>
  <c r="D2764" i="15"/>
  <c r="F2764" i="15"/>
  <c r="G2764" i="15"/>
  <c r="A2765" i="15"/>
  <c r="D2765" i="15"/>
  <c r="F2765" i="15"/>
  <c r="G2765" i="15"/>
  <c r="A2766" i="15"/>
  <c r="D2766" i="15"/>
  <c r="F2766" i="15"/>
  <c r="G2766" i="15"/>
  <c r="A2767" i="15"/>
  <c r="D2767" i="15"/>
  <c r="F2767" i="15"/>
  <c r="G2767" i="15"/>
  <c r="A2768" i="15"/>
  <c r="D2768" i="15"/>
  <c r="F2768" i="15"/>
  <c r="G2768" i="15"/>
  <c r="A2769" i="15"/>
  <c r="D2769" i="15"/>
  <c r="F2769" i="15"/>
  <c r="G2769" i="15"/>
  <c r="A2770" i="15"/>
  <c r="D2770" i="15"/>
  <c r="F2770" i="15"/>
  <c r="G2770" i="15"/>
  <c r="A2771" i="15"/>
  <c r="D2771" i="15"/>
  <c r="F2771" i="15"/>
  <c r="G2771" i="15"/>
  <c r="A2772" i="15"/>
  <c r="D2772" i="15"/>
  <c r="F2772" i="15"/>
  <c r="G2772" i="15"/>
  <c r="A2773" i="15"/>
  <c r="D2773" i="15"/>
  <c r="F2773" i="15"/>
  <c r="G2773" i="15"/>
  <c r="A2774" i="15"/>
  <c r="D2774" i="15"/>
  <c r="F2774" i="15"/>
  <c r="G2774" i="15"/>
  <c r="A2775" i="15"/>
  <c r="D2775" i="15"/>
  <c r="F2775" i="15"/>
  <c r="G2775" i="15"/>
  <c r="A2776" i="15"/>
  <c r="D2776" i="15"/>
  <c r="F2776" i="15"/>
  <c r="G2776" i="15"/>
  <c r="A2777" i="15"/>
  <c r="D2777" i="15"/>
  <c r="F2777" i="15"/>
  <c r="G2777" i="15"/>
  <c r="A2778" i="15"/>
  <c r="D2778" i="15"/>
  <c r="F2778" i="15"/>
  <c r="G2778" i="15"/>
  <c r="A2779" i="15"/>
  <c r="D2779" i="15"/>
  <c r="F2779" i="15"/>
  <c r="G2779" i="15"/>
  <c r="A2780" i="15"/>
  <c r="D2780" i="15"/>
  <c r="F2780" i="15"/>
  <c r="G2780" i="15"/>
  <c r="A2781" i="15"/>
  <c r="D2781" i="15"/>
  <c r="F2781" i="15"/>
  <c r="G2781" i="15"/>
  <c r="A2782" i="15"/>
  <c r="D2782" i="15"/>
  <c r="F2782" i="15"/>
  <c r="G2782" i="15"/>
  <c r="A2783" i="15"/>
  <c r="D2783" i="15"/>
  <c r="F2783" i="15"/>
  <c r="G2783" i="15"/>
  <c r="A2784" i="15"/>
  <c r="D2784" i="15"/>
  <c r="F2784" i="15"/>
  <c r="G2784" i="15"/>
  <c r="A2785" i="15"/>
  <c r="D2785" i="15"/>
  <c r="F2785" i="15"/>
  <c r="G2785" i="15"/>
  <c r="A2786" i="15"/>
  <c r="D2786" i="15"/>
  <c r="F2786" i="15"/>
  <c r="G2786" i="15"/>
  <c r="A2787" i="15"/>
  <c r="D2787" i="15"/>
  <c r="F2787" i="15"/>
  <c r="G2787" i="15"/>
  <c r="A2788" i="15"/>
  <c r="D2788" i="15"/>
  <c r="F2788" i="15"/>
  <c r="G2788" i="15"/>
  <c r="A2789" i="15"/>
  <c r="D2789" i="15"/>
  <c r="F2789" i="15"/>
  <c r="G2789" i="15"/>
  <c r="A2790" i="15"/>
  <c r="D2790" i="15"/>
  <c r="F2790" i="15"/>
  <c r="G2790" i="15"/>
  <c r="A2791" i="15"/>
  <c r="D2791" i="15"/>
  <c r="F2791" i="15"/>
  <c r="G2791" i="15"/>
  <c r="A2792" i="15"/>
  <c r="D2792" i="15"/>
  <c r="F2792" i="15"/>
  <c r="G2792" i="15"/>
  <c r="A2793" i="15"/>
  <c r="D2793" i="15"/>
  <c r="F2793" i="15"/>
  <c r="G2793" i="15"/>
  <c r="A2794" i="15"/>
  <c r="D2794" i="15"/>
  <c r="F2794" i="15"/>
  <c r="G2794" i="15"/>
  <c r="A2795" i="15"/>
  <c r="D2795" i="15"/>
  <c r="F2795" i="15"/>
  <c r="G2795" i="15"/>
  <c r="A2796" i="15"/>
  <c r="D2796" i="15"/>
  <c r="F2796" i="15"/>
  <c r="G2796" i="15"/>
  <c r="A2797" i="15"/>
  <c r="D2797" i="15"/>
  <c r="F2797" i="15"/>
  <c r="G2797" i="15"/>
  <c r="A2798" i="15"/>
  <c r="D2798" i="15"/>
  <c r="F2798" i="15"/>
  <c r="G2798" i="15"/>
  <c r="A2799" i="15"/>
  <c r="D2799" i="15"/>
  <c r="F2799" i="15"/>
  <c r="G2799" i="15"/>
  <c r="A2800" i="15"/>
  <c r="D2800" i="15"/>
  <c r="F2800" i="15"/>
  <c r="G2800" i="15"/>
  <c r="A2801" i="15"/>
  <c r="D2801" i="15"/>
  <c r="F2801" i="15"/>
  <c r="G2801" i="15"/>
  <c r="A2802" i="15"/>
  <c r="D2802" i="15"/>
  <c r="F2802" i="15"/>
  <c r="G2802" i="15"/>
  <c r="A2803" i="15"/>
  <c r="D2803" i="15"/>
  <c r="F2803" i="15"/>
  <c r="G2803" i="15"/>
  <c r="A2804" i="15"/>
  <c r="D2804" i="15"/>
  <c r="F2804" i="15"/>
  <c r="G2804" i="15"/>
  <c r="A2805" i="15"/>
  <c r="D2805" i="15"/>
  <c r="F2805" i="15"/>
  <c r="G2805" i="15"/>
  <c r="A2806" i="15"/>
  <c r="D2806" i="15"/>
  <c r="F2806" i="15"/>
  <c r="G2806" i="15"/>
  <c r="A2807" i="15"/>
  <c r="D2807" i="15"/>
  <c r="F2807" i="15"/>
  <c r="G2807" i="15"/>
  <c r="A2808" i="15"/>
  <c r="D2808" i="15"/>
  <c r="F2808" i="15"/>
  <c r="G2808" i="15"/>
  <c r="A2809" i="15"/>
  <c r="D2809" i="15"/>
  <c r="F2809" i="15"/>
  <c r="G2809" i="15"/>
  <c r="A2810" i="15"/>
  <c r="D2810" i="15"/>
  <c r="F2810" i="15"/>
  <c r="G2810" i="15"/>
  <c r="A2811" i="15"/>
  <c r="D2811" i="15"/>
  <c r="F2811" i="15"/>
  <c r="G2811" i="15"/>
  <c r="A2812" i="15"/>
  <c r="D2812" i="15"/>
  <c r="F2812" i="15"/>
  <c r="G2812" i="15"/>
  <c r="A2813" i="15"/>
  <c r="D2813" i="15"/>
  <c r="F2813" i="15"/>
  <c r="G2813" i="15"/>
  <c r="A2814" i="15"/>
  <c r="D2814" i="15"/>
  <c r="F2814" i="15"/>
  <c r="G2814" i="15"/>
  <c r="A2815" i="15"/>
  <c r="D2815" i="15"/>
  <c r="F2815" i="15"/>
  <c r="G2815" i="15"/>
  <c r="A2816" i="15"/>
  <c r="D2816" i="15"/>
  <c r="F2816" i="15"/>
  <c r="G2816" i="15"/>
  <c r="A2817" i="15"/>
  <c r="D2817" i="15"/>
  <c r="F2817" i="15"/>
  <c r="G2817" i="15"/>
  <c r="A2818" i="15"/>
  <c r="D2818" i="15"/>
  <c r="F2818" i="15"/>
  <c r="G2818" i="15"/>
  <c r="A2819" i="15"/>
  <c r="D2819" i="15"/>
  <c r="F2819" i="15"/>
  <c r="G2819" i="15"/>
  <c r="A2820" i="15"/>
  <c r="D2820" i="15"/>
  <c r="F2820" i="15"/>
  <c r="G2820" i="15"/>
  <c r="A2821" i="15"/>
  <c r="D2821" i="15"/>
  <c r="F2821" i="15"/>
  <c r="G2821" i="15"/>
  <c r="A2822" i="15"/>
  <c r="D2822" i="15"/>
  <c r="F2822" i="15"/>
  <c r="G2822" i="15"/>
  <c r="A2823" i="15"/>
  <c r="D2823" i="15"/>
  <c r="F2823" i="15"/>
  <c r="G2823" i="15"/>
  <c r="A2824" i="15"/>
  <c r="D2824" i="15"/>
  <c r="F2824" i="15"/>
  <c r="G2824" i="15"/>
  <c r="A2825" i="15"/>
  <c r="D2825" i="15"/>
  <c r="F2825" i="15"/>
  <c r="G2825" i="15"/>
  <c r="A2826" i="15"/>
  <c r="D2826" i="15"/>
  <c r="F2826" i="15"/>
  <c r="G2826" i="15"/>
  <c r="A2827" i="15"/>
  <c r="D2827" i="15"/>
  <c r="F2827" i="15"/>
  <c r="G2827" i="15"/>
  <c r="A2828" i="15"/>
  <c r="D2828" i="15"/>
  <c r="F2828" i="15"/>
  <c r="G2828" i="15"/>
  <c r="A2829" i="15"/>
  <c r="D2829" i="15"/>
  <c r="F2829" i="15"/>
  <c r="G2829" i="15"/>
  <c r="A2830" i="15"/>
  <c r="D2830" i="15"/>
  <c r="F2830" i="15"/>
  <c r="G2830" i="15"/>
  <c r="A2831" i="15"/>
  <c r="D2831" i="15"/>
  <c r="F2831" i="15"/>
  <c r="G2831" i="15"/>
  <c r="A2832" i="15"/>
  <c r="D2832" i="15"/>
  <c r="F2832" i="15"/>
  <c r="G2832" i="15"/>
  <c r="A2833" i="15"/>
  <c r="D2833" i="15"/>
  <c r="F2833" i="15"/>
  <c r="G2833" i="15"/>
  <c r="A2834" i="15"/>
  <c r="D2834" i="15"/>
  <c r="F2834" i="15"/>
  <c r="G2834" i="15"/>
  <c r="A2835" i="15"/>
  <c r="D2835" i="15"/>
  <c r="F2835" i="15"/>
  <c r="G2835" i="15"/>
  <c r="A2836" i="15"/>
  <c r="D2836" i="15"/>
  <c r="F2836" i="15"/>
  <c r="G2836" i="15"/>
  <c r="A2837" i="15"/>
  <c r="D2837" i="15"/>
  <c r="F2837" i="15"/>
  <c r="G2837" i="15"/>
  <c r="A2838" i="15"/>
  <c r="D2838" i="15"/>
  <c r="F2838" i="15"/>
  <c r="G2838" i="15"/>
  <c r="A2839" i="15"/>
  <c r="D2839" i="15"/>
  <c r="F2839" i="15"/>
  <c r="G2839" i="15"/>
  <c r="A2840" i="15"/>
  <c r="D2840" i="15"/>
  <c r="F2840" i="15"/>
  <c r="G2840" i="15"/>
  <c r="A2841" i="15"/>
  <c r="D2841" i="15"/>
  <c r="F2841" i="15"/>
  <c r="G2841" i="15"/>
  <c r="A2842" i="15"/>
  <c r="D2842" i="15"/>
  <c r="F2842" i="15"/>
  <c r="G2842" i="15"/>
  <c r="A2843" i="15"/>
  <c r="D2843" i="15"/>
  <c r="F2843" i="15"/>
  <c r="G2843" i="15"/>
  <c r="A2844" i="15"/>
  <c r="D2844" i="15"/>
  <c r="F2844" i="15"/>
  <c r="G2844" i="15"/>
  <c r="A2845" i="15"/>
  <c r="D2845" i="15"/>
  <c r="F2845" i="15"/>
  <c r="G2845" i="15"/>
  <c r="A2846" i="15"/>
  <c r="D2846" i="15"/>
  <c r="F2846" i="15"/>
  <c r="G2846" i="15"/>
  <c r="A2847" i="15"/>
  <c r="D2847" i="15"/>
  <c r="F2847" i="15"/>
  <c r="G2847" i="15"/>
  <c r="A2848" i="15"/>
  <c r="D2848" i="15"/>
  <c r="F2848" i="15"/>
  <c r="G2848" i="15"/>
  <c r="A2849" i="15"/>
  <c r="D2849" i="15"/>
  <c r="F2849" i="15"/>
  <c r="G2849" i="15"/>
  <c r="A2850" i="15"/>
  <c r="D2850" i="15"/>
  <c r="F2850" i="15"/>
  <c r="G2850" i="15"/>
  <c r="A2851" i="15"/>
  <c r="D2851" i="15"/>
  <c r="F2851" i="15"/>
  <c r="G2851" i="15"/>
  <c r="A2852" i="15"/>
  <c r="D2852" i="15"/>
  <c r="F2852" i="15"/>
  <c r="G2852" i="15"/>
  <c r="A2853" i="15"/>
  <c r="D2853" i="15"/>
  <c r="F2853" i="15"/>
  <c r="G2853" i="15"/>
  <c r="A2854" i="15"/>
  <c r="D2854" i="15"/>
  <c r="F2854" i="15"/>
  <c r="G2854" i="15"/>
  <c r="A2855" i="15"/>
  <c r="D2855" i="15"/>
  <c r="F2855" i="15"/>
  <c r="G2855" i="15"/>
  <c r="A2856" i="15"/>
  <c r="D2856" i="15"/>
  <c r="F2856" i="15"/>
  <c r="G2856" i="15"/>
  <c r="A2857" i="15"/>
  <c r="D2857" i="15"/>
  <c r="F2857" i="15"/>
  <c r="G2857" i="15"/>
  <c r="A2858" i="15"/>
  <c r="D2858" i="15"/>
  <c r="F2858" i="15"/>
  <c r="G2858" i="15"/>
  <c r="A2859" i="15"/>
  <c r="D2859" i="15"/>
  <c r="F2859" i="15"/>
  <c r="G2859" i="15"/>
  <c r="A2860" i="15"/>
  <c r="D2860" i="15"/>
  <c r="F2860" i="15"/>
  <c r="G2860" i="15"/>
  <c r="A2861" i="15"/>
  <c r="D2861" i="15"/>
  <c r="F2861" i="15"/>
  <c r="G2861" i="15"/>
  <c r="A2862" i="15"/>
  <c r="D2862" i="15"/>
  <c r="F2862" i="15"/>
  <c r="G2862" i="15"/>
  <c r="A2863" i="15"/>
  <c r="D2863" i="15"/>
  <c r="F2863" i="15"/>
  <c r="G2863" i="15"/>
  <c r="A2864" i="15"/>
  <c r="D2864" i="15"/>
  <c r="F2864" i="15"/>
  <c r="G2864" i="15"/>
  <c r="A2865" i="15"/>
  <c r="D2865" i="15"/>
  <c r="F2865" i="15"/>
  <c r="G2865" i="15"/>
  <c r="A2866" i="15"/>
  <c r="D2866" i="15"/>
  <c r="F2866" i="15"/>
  <c r="G2866" i="15"/>
  <c r="A2867" i="15"/>
  <c r="D2867" i="15"/>
  <c r="F2867" i="15"/>
  <c r="G2867" i="15"/>
  <c r="A2868" i="15"/>
  <c r="D2868" i="15"/>
  <c r="F2868" i="15"/>
  <c r="G2868" i="15"/>
  <c r="A2869" i="15"/>
  <c r="D2869" i="15"/>
  <c r="F2869" i="15"/>
  <c r="G2869" i="15"/>
  <c r="A2870" i="15"/>
  <c r="D2870" i="15"/>
  <c r="F2870" i="15"/>
  <c r="G2870" i="15"/>
  <c r="A2871" i="15"/>
  <c r="D2871" i="15"/>
  <c r="F2871" i="15"/>
  <c r="G2871" i="15"/>
  <c r="A2872" i="15"/>
  <c r="D2872" i="15"/>
  <c r="F2872" i="15"/>
  <c r="G2872" i="15"/>
  <c r="A2873" i="15"/>
  <c r="D2873" i="15"/>
  <c r="F2873" i="15"/>
  <c r="G2873" i="15"/>
  <c r="A2874" i="15"/>
  <c r="D2874" i="15"/>
  <c r="F2874" i="15"/>
  <c r="G2874" i="15"/>
  <c r="A2875" i="15"/>
  <c r="D2875" i="15"/>
  <c r="F2875" i="15"/>
  <c r="G2875" i="15"/>
  <c r="A2876" i="15"/>
  <c r="D2876" i="15"/>
  <c r="F2876" i="15"/>
  <c r="G2876" i="15"/>
  <c r="A2877" i="15"/>
  <c r="D2877" i="15"/>
  <c r="F2877" i="15"/>
  <c r="G2877" i="15"/>
  <c r="A2878" i="15"/>
  <c r="D2878" i="15"/>
  <c r="F2878" i="15"/>
  <c r="G2878" i="15"/>
  <c r="A2879" i="15"/>
  <c r="D2879" i="15"/>
  <c r="F2879" i="15"/>
  <c r="G2879" i="15"/>
  <c r="A2880" i="15"/>
  <c r="D2880" i="15"/>
  <c r="F2880" i="15"/>
  <c r="G2880" i="15"/>
  <c r="A2881" i="15"/>
  <c r="D2881" i="15"/>
  <c r="F2881" i="15"/>
  <c r="G2881" i="15"/>
  <c r="A2882" i="15"/>
  <c r="D2882" i="15"/>
  <c r="F2882" i="15"/>
  <c r="G2882" i="15"/>
  <c r="A2883" i="15"/>
  <c r="D2883" i="15"/>
  <c r="F2883" i="15"/>
  <c r="G2883" i="15"/>
  <c r="A2884" i="15"/>
  <c r="D2884" i="15"/>
  <c r="F2884" i="15"/>
  <c r="G2884" i="15"/>
  <c r="A2885" i="15"/>
  <c r="D2885" i="15"/>
  <c r="F2885" i="15"/>
  <c r="G2885" i="15"/>
  <c r="A2886" i="15"/>
  <c r="D2886" i="15"/>
  <c r="F2886" i="15"/>
  <c r="G2886" i="15"/>
  <c r="A2887" i="15"/>
  <c r="D2887" i="15"/>
  <c r="F2887" i="15"/>
  <c r="G2887" i="15"/>
  <c r="A2888" i="15"/>
  <c r="D2888" i="15"/>
  <c r="F2888" i="15"/>
  <c r="G2888" i="15"/>
  <c r="A2889" i="15"/>
  <c r="D2889" i="15"/>
  <c r="F2889" i="15"/>
  <c r="G2889" i="15"/>
  <c r="A2890" i="15"/>
  <c r="D2890" i="15"/>
  <c r="F2890" i="15"/>
  <c r="G2890" i="15"/>
  <c r="A2891" i="15"/>
  <c r="D2891" i="15"/>
  <c r="F2891" i="15"/>
  <c r="G2891" i="15"/>
  <c r="A2892" i="15"/>
  <c r="D2892" i="15"/>
  <c r="F2892" i="15"/>
  <c r="G2892" i="15"/>
  <c r="A2893" i="15"/>
  <c r="D2893" i="15"/>
  <c r="F2893" i="15"/>
  <c r="G2893" i="15"/>
  <c r="A2894" i="15"/>
  <c r="D2894" i="15"/>
  <c r="F2894" i="15"/>
  <c r="G2894" i="15"/>
  <c r="A2895" i="15"/>
  <c r="D2895" i="15"/>
  <c r="F2895" i="15"/>
  <c r="G2895" i="15"/>
  <c r="A2896" i="15"/>
  <c r="D2896" i="15"/>
  <c r="F2896" i="15"/>
  <c r="G2896" i="15"/>
  <c r="A2897" i="15"/>
  <c r="D2897" i="15"/>
  <c r="F2897" i="15"/>
  <c r="G2897" i="15"/>
  <c r="A2898" i="15"/>
  <c r="D2898" i="15"/>
  <c r="F2898" i="15"/>
  <c r="G2898" i="15"/>
  <c r="A2899" i="15"/>
  <c r="D2899" i="15"/>
  <c r="F2899" i="15"/>
  <c r="G2899" i="15"/>
  <c r="A2900" i="15"/>
  <c r="D2900" i="15"/>
  <c r="F2900" i="15"/>
  <c r="G2900" i="15"/>
  <c r="A2901" i="15"/>
  <c r="D2901" i="15"/>
  <c r="F2901" i="15"/>
  <c r="G2901" i="15"/>
  <c r="A2902" i="15"/>
  <c r="D2902" i="15"/>
  <c r="F2902" i="15"/>
  <c r="G2902" i="15"/>
  <c r="A2903" i="15"/>
  <c r="D2903" i="15"/>
  <c r="F2903" i="15"/>
  <c r="G2903" i="15"/>
  <c r="A2904" i="15"/>
  <c r="D2904" i="15"/>
  <c r="F2904" i="15"/>
  <c r="G2904" i="15"/>
  <c r="A2905" i="15"/>
  <c r="D2905" i="15"/>
  <c r="F2905" i="15"/>
  <c r="G2905" i="15"/>
  <c r="A2906" i="15"/>
  <c r="D2906" i="15"/>
  <c r="F2906" i="15"/>
  <c r="G2906" i="15"/>
  <c r="A2907" i="15"/>
  <c r="D2907" i="15"/>
  <c r="F2907" i="15"/>
  <c r="G2907" i="15"/>
  <c r="A2908" i="15"/>
  <c r="D2908" i="15"/>
  <c r="F2908" i="15"/>
  <c r="G2908" i="15"/>
  <c r="A2909" i="15"/>
  <c r="D2909" i="15"/>
  <c r="F2909" i="15"/>
  <c r="G2909" i="15"/>
  <c r="A2910" i="15"/>
  <c r="D2910" i="15"/>
  <c r="F2910" i="15"/>
  <c r="G2910" i="15"/>
  <c r="A2911" i="15"/>
  <c r="D2911" i="15"/>
  <c r="F2911" i="15"/>
  <c r="G2911" i="15"/>
  <c r="A2912" i="15"/>
  <c r="D2912" i="15"/>
  <c r="F2912" i="15"/>
  <c r="G2912" i="15"/>
  <c r="A2913" i="15"/>
  <c r="D2913" i="15"/>
  <c r="F2913" i="15"/>
  <c r="G2913" i="15"/>
  <c r="A2914" i="15"/>
  <c r="D2914" i="15"/>
  <c r="F2914" i="15"/>
  <c r="G2914" i="15"/>
  <c r="A2915" i="15"/>
  <c r="D2915" i="15"/>
  <c r="F2915" i="15"/>
  <c r="G2915" i="15"/>
  <c r="A2916" i="15"/>
  <c r="D2916" i="15"/>
  <c r="F2916" i="15"/>
  <c r="G2916" i="15"/>
  <c r="A2917" i="15"/>
  <c r="D2917" i="15"/>
  <c r="F2917" i="15"/>
  <c r="G2917" i="15"/>
  <c r="A2918" i="15"/>
  <c r="D2918" i="15"/>
  <c r="F2918" i="15"/>
  <c r="G2918" i="15"/>
  <c r="A2919" i="15"/>
  <c r="D2919" i="15"/>
  <c r="F2919" i="15"/>
  <c r="G2919" i="15"/>
  <c r="A2920" i="15"/>
  <c r="D2920" i="15"/>
  <c r="F2920" i="15"/>
  <c r="G2920" i="15"/>
  <c r="A2921" i="15"/>
  <c r="D2921" i="15"/>
  <c r="F2921" i="15"/>
  <c r="G2921" i="15"/>
  <c r="A2922" i="15"/>
  <c r="D2922" i="15"/>
  <c r="F2922" i="15"/>
  <c r="G2922" i="15"/>
  <c r="A2923" i="15"/>
  <c r="D2923" i="15"/>
  <c r="F2923" i="15"/>
  <c r="G2923" i="15"/>
  <c r="A2924" i="15"/>
  <c r="D2924" i="15"/>
  <c r="F2924" i="15"/>
  <c r="G2924" i="15"/>
  <c r="A2925" i="15"/>
  <c r="D2925" i="15"/>
  <c r="F2925" i="15"/>
  <c r="G2925" i="15"/>
  <c r="A2926" i="15"/>
  <c r="D2926" i="15"/>
  <c r="F2926" i="15"/>
  <c r="G2926" i="15"/>
  <c r="A2927" i="15"/>
  <c r="D2927" i="15"/>
  <c r="F2927" i="15"/>
  <c r="G2927" i="15"/>
  <c r="A2928" i="15"/>
  <c r="D2928" i="15"/>
  <c r="F2928" i="15"/>
  <c r="G2928" i="15"/>
  <c r="A2929" i="15"/>
  <c r="D2929" i="15"/>
  <c r="F2929" i="15"/>
  <c r="G2929" i="15"/>
  <c r="A2930" i="15"/>
  <c r="D2930" i="15"/>
  <c r="F2930" i="15"/>
  <c r="G2930" i="15"/>
  <c r="A2931" i="15"/>
  <c r="D2931" i="15"/>
  <c r="F2931" i="15"/>
  <c r="G2931" i="15"/>
  <c r="A2932" i="15"/>
  <c r="D2932" i="15"/>
  <c r="F2932" i="15"/>
  <c r="G2932" i="15"/>
  <c r="A2933" i="15"/>
  <c r="D2933" i="15"/>
  <c r="F2933" i="15"/>
  <c r="G2933" i="15"/>
  <c r="A2934" i="15"/>
  <c r="D2934" i="15"/>
  <c r="F2934" i="15"/>
  <c r="G2934" i="15"/>
  <c r="A2935" i="15"/>
  <c r="D2935" i="15"/>
  <c r="F2935" i="15"/>
  <c r="G2935" i="15"/>
  <c r="A2936" i="15"/>
  <c r="D2936" i="15"/>
  <c r="F2936" i="15"/>
  <c r="G2936" i="15"/>
  <c r="A2937" i="15"/>
  <c r="D2937" i="15"/>
  <c r="F2937" i="15"/>
  <c r="G2937" i="15"/>
  <c r="A2938" i="15"/>
  <c r="D2938" i="15"/>
  <c r="F2938" i="15"/>
  <c r="G2938" i="15"/>
  <c r="A2939" i="15"/>
  <c r="D2939" i="15"/>
  <c r="F2939" i="15"/>
  <c r="G2939" i="15"/>
  <c r="A2940" i="15"/>
  <c r="D2940" i="15"/>
  <c r="F2940" i="15"/>
  <c r="G2940" i="15"/>
  <c r="A2941" i="15"/>
  <c r="D2941" i="15"/>
  <c r="F2941" i="15"/>
  <c r="G2941" i="15"/>
  <c r="A2942" i="15"/>
  <c r="D2942" i="15"/>
  <c r="F2942" i="15"/>
  <c r="G2942" i="15"/>
  <c r="A2943" i="15"/>
  <c r="D2943" i="15"/>
  <c r="F2943" i="15"/>
  <c r="G2943" i="15"/>
  <c r="A2944" i="15"/>
  <c r="D2944" i="15"/>
  <c r="F2944" i="15"/>
  <c r="G2944" i="15"/>
  <c r="A2945" i="15"/>
  <c r="D2945" i="15"/>
  <c r="F2945" i="15"/>
  <c r="G2945" i="15"/>
  <c r="A2946" i="15"/>
  <c r="D2946" i="15"/>
  <c r="F2946" i="15"/>
  <c r="G2946" i="15"/>
  <c r="A2947" i="15"/>
  <c r="D2947" i="15"/>
  <c r="F2947" i="15"/>
  <c r="G2947" i="15"/>
  <c r="A2948" i="15"/>
  <c r="D2948" i="15"/>
  <c r="F2948" i="15"/>
  <c r="G2948" i="15"/>
  <c r="A2949" i="15"/>
  <c r="D2949" i="15"/>
  <c r="F2949" i="15"/>
  <c r="G2949" i="15"/>
  <c r="A2950" i="15"/>
  <c r="D2950" i="15"/>
  <c r="F2950" i="15"/>
  <c r="G2950" i="15"/>
  <c r="A2951" i="15"/>
  <c r="D2951" i="15"/>
  <c r="F2951" i="15"/>
  <c r="G2951" i="15"/>
  <c r="A2952" i="15"/>
  <c r="D2952" i="15"/>
  <c r="F2952" i="15"/>
  <c r="G2952" i="15"/>
  <c r="A2953" i="15"/>
  <c r="D2953" i="15"/>
  <c r="F2953" i="15"/>
  <c r="G2953" i="15"/>
  <c r="A2954" i="15"/>
  <c r="D2954" i="15"/>
  <c r="F2954" i="15"/>
  <c r="G2954" i="15"/>
  <c r="A2955" i="15"/>
  <c r="D2955" i="15"/>
  <c r="F2955" i="15"/>
  <c r="G2955" i="15"/>
  <c r="A2956" i="15"/>
  <c r="D2956" i="15"/>
  <c r="F2956" i="15"/>
  <c r="G2956" i="15"/>
  <c r="A2957" i="15"/>
  <c r="D2957" i="15"/>
  <c r="F2957" i="15"/>
  <c r="G2957" i="15"/>
  <c r="A2958" i="15"/>
  <c r="D2958" i="15"/>
  <c r="F2958" i="15"/>
  <c r="G2958" i="15"/>
  <c r="A2959" i="15"/>
  <c r="D2959" i="15"/>
  <c r="F2959" i="15"/>
  <c r="G2959" i="15"/>
  <c r="A2960" i="15"/>
  <c r="D2960" i="15"/>
  <c r="F2960" i="15"/>
  <c r="G2960" i="15"/>
  <c r="A2961" i="15"/>
  <c r="D2961" i="15"/>
  <c r="F2961" i="15"/>
  <c r="G2961" i="15"/>
  <c r="A2962" i="15"/>
  <c r="D2962" i="15"/>
  <c r="F2962" i="15"/>
  <c r="G2962" i="15"/>
  <c r="A2963" i="15"/>
  <c r="D2963" i="15"/>
  <c r="F2963" i="15"/>
  <c r="G2963" i="15"/>
  <c r="A2964" i="15"/>
  <c r="D2964" i="15"/>
  <c r="F2964" i="15"/>
  <c r="G2964" i="15"/>
  <c r="A2965" i="15"/>
  <c r="D2965" i="15"/>
  <c r="F2965" i="15"/>
  <c r="G2965" i="15"/>
  <c r="A2966" i="15"/>
  <c r="D2966" i="15"/>
  <c r="F2966" i="15"/>
  <c r="G2966" i="15"/>
  <c r="A2967" i="15"/>
  <c r="D2967" i="15"/>
  <c r="F2967" i="15"/>
  <c r="G2967" i="15"/>
  <c r="A2968" i="15"/>
  <c r="D2968" i="15"/>
  <c r="F2968" i="15"/>
  <c r="G2968" i="15"/>
  <c r="A2969" i="15"/>
  <c r="D2969" i="15"/>
  <c r="F2969" i="15"/>
  <c r="G2969" i="15"/>
  <c r="A2970" i="15"/>
  <c r="D2970" i="15"/>
  <c r="F2970" i="15"/>
  <c r="G2970" i="15"/>
  <c r="A2971" i="15"/>
  <c r="D2971" i="15"/>
  <c r="F2971" i="15"/>
  <c r="G2971" i="15"/>
  <c r="A2972" i="15"/>
  <c r="D2972" i="15"/>
  <c r="F2972" i="15"/>
  <c r="G2972" i="15"/>
  <c r="A2973" i="15"/>
  <c r="D2973" i="15"/>
  <c r="F2973" i="15"/>
  <c r="G2973" i="15"/>
  <c r="A2974" i="15"/>
  <c r="D2974" i="15"/>
  <c r="F2974" i="15"/>
  <c r="G2974" i="15"/>
  <c r="A2975" i="15"/>
  <c r="D2975" i="15"/>
  <c r="F2975" i="15"/>
  <c r="G2975" i="15"/>
  <c r="A2976" i="15"/>
  <c r="D2976" i="15"/>
  <c r="F2976" i="15"/>
  <c r="G2976" i="15"/>
  <c r="A2977" i="15"/>
  <c r="D2977" i="15"/>
  <c r="F2977" i="15"/>
  <c r="G2977" i="15"/>
  <c r="A2978" i="15"/>
  <c r="D2978" i="15"/>
  <c r="F2978" i="15"/>
  <c r="G2978" i="15"/>
  <c r="A2979" i="15"/>
  <c r="D2979" i="15"/>
  <c r="F2979" i="15"/>
  <c r="G2979" i="15"/>
  <c r="A2980" i="15"/>
  <c r="D2980" i="15"/>
  <c r="F2980" i="15"/>
  <c r="G2980" i="15"/>
  <c r="A2981" i="15"/>
  <c r="D2981" i="15"/>
  <c r="F2981" i="15"/>
  <c r="G2981" i="15"/>
  <c r="A2982" i="15"/>
  <c r="D2982" i="15"/>
  <c r="F2982" i="15"/>
  <c r="G2982" i="15"/>
  <c r="A2983" i="15"/>
  <c r="D2983" i="15"/>
  <c r="F2983" i="15"/>
  <c r="G2983" i="15"/>
  <c r="A2984" i="15"/>
  <c r="D2984" i="15"/>
  <c r="F2984" i="15"/>
  <c r="G2984" i="15"/>
  <c r="A2985" i="15"/>
  <c r="D2985" i="15"/>
  <c r="F2985" i="15"/>
  <c r="G2985" i="15"/>
  <c r="A2986" i="15"/>
  <c r="D2986" i="15"/>
  <c r="F2986" i="15"/>
  <c r="G2986" i="15"/>
  <c r="A2987" i="15"/>
  <c r="D2987" i="15"/>
  <c r="F2987" i="15"/>
  <c r="G2987" i="15"/>
  <c r="A2988" i="15"/>
  <c r="D2988" i="15"/>
  <c r="F2988" i="15"/>
  <c r="G2988" i="15"/>
  <c r="A2989" i="15"/>
  <c r="D2989" i="15"/>
  <c r="F2989" i="15"/>
  <c r="G2989" i="15"/>
  <c r="A2990" i="15"/>
  <c r="D2990" i="15"/>
  <c r="F2990" i="15"/>
  <c r="G2990" i="15"/>
  <c r="A2991" i="15"/>
  <c r="D2991" i="15"/>
  <c r="F2991" i="15"/>
  <c r="G2991" i="15"/>
  <c r="A2992" i="15"/>
  <c r="D2992" i="15"/>
  <c r="F2992" i="15"/>
  <c r="G2992" i="15"/>
  <c r="A2993" i="15"/>
  <c r="D2993" i="15"/>
  <c r="F2993" i="15"/>
  <c r="G2993" i="15"/>
  <c r="A2994" i="15"/>
  <c r="D2994" i="15"/>
  <c r="F2994" i="15"/>
  <c r="G2994" i="15"/>
  <c r="A2995" i="15"/>
  <c r="D2995" i="15"/>
  <c r="F2995" i="15"/>
  <c r="G2995" i="15"/>
  <c r="A2996" i="15"/>
  <c r="D2996" i="15"/>
  <c r="F2996" i="15"/>
  <c r="G2996" i="15"/>
  <c r="A2997" i="15"/>
  <c r="D2997" i="15"/>
  <c r="F2997" i="15"/>
  <c r="G2997" i="15"/>
  <c r="A2998" i="15"/>
  <c r="D2998" i="15"/>
  <c r="F2998" i="15"/>
  <c r="G2998" i="15"/>
  <c r="A2999" i="15"/>
  <c r="D2999" i="15"/>
  <c r="F2999" i="15"/>
  <c r="G2999" i="15"/>
  <c r="A3000" i="15"/>
  <c r="D3000" i="15"/>
  <c r="F3000" i="15"/>
  <c r="G3000" i="15"/>
  <c r="A3001" i="15"/>
  <c r="D3001" i="15"/>
  <c r="F3001" i="15"/>
  <c r="G3001" i="15"/>
  <c r="A3002" i="15"/>
  <c r="D3002" i="15"/>
  <c r="F3002" i="15"/>
  <c r="G3002" i="15"/>
  <c r="A3003" i="15"/>
  <c r="D3003" i="15"/>
  <c r="F3003" i="15"/>
  <c r="G3003" i="15"/>
  <c r="A3004" i="15"/>
  <c r="D3004" i="15"/>
  <c r="F3004" i="15"/>
  <c r="G3004" i="15"/>
  <c r="A3005" i="15"/>
  <c r="D3005" i="15"/>
  <c r="F3005" i="15"/>
  <c r="G3005" i="15"/>
  <c r="A3006" i="15"/>
  <c r="D3006" i="15"/>
  <c r="F3006" i="15"/>
  <c r="G3006" i="15"/>
  <c r="A3007" i="15"/>
  <c r="D3007" i="15"/>
  <c r="F3007" i="15"/>
  <c r="G3007" i="15"/>
  <c r="A3008" i="15"/>
  <c r="D3008" i="15"/>
  <c r="F3008" i="15"/>
  <c r="G3008" i="15"/>
  <c r="A3009" i="15"/>
  <c r="D3009" i="15"/>
  <c r="F3009" i="15"/>
  <c r="G3009" i="15"/>
  <c r="A3010" i="15"/>
  <c r="D3010" i="15"/>
  <c r="F3010" i="15"/>
  <c r="G3010" i="15"/>
  <c r="A3011" i="15"/>
  <c r="D3011" i="15"/>
  <c r="F3011" i="15"/>
  <c r="G3011" i="15"/>
  <c r="A3012" i="15"/>
  <c r="D3012" i="15"/>
  <c r="F3012" i="15"/>
  <c r="G3012" i="15"/>
  <c r="A3013" i="15"/>
  <c r="D3013" i="15"/>
  <c r="F3013" i="15"/>
  <c r="G3013" i="15"/>
  <c r="A3014" i="15"/>
  <c r="D3014" i="15"/>
  <c r="F3014" i="15"/>
  <c r="G3014" i="15"/>
  <c r="A3015" i="15"/>
  <c r="D3015" i="15"/>
  <c r="F3015" i="15"/>
  <c r="G3015" i="15"/>
  <c r="A3016" i="15"/>
  <c r="D3016" i="15"/>
  <c r="F3016" i="15"/>
  <c r="G3016" i="15"/>
  <c r="A3017" i="15"/>
  <c r="D3017" i="15"/>
  <c r="F3017" i="15"/>
  <c r="G3017" i="15"/>
  <c r="A3018" i="15"/>
  <c r="D3018" i="15"/>
  <c r="F3018" i="15"/>
  <c r="G3018" i="15"/>
  <c r="A3019" i="15"/>
  <c r="D3019" i="15"/>
  <c r="F3019" i="15"/>
  <c r="G3019" i="15"/>
  <c r="A3020" i="15"/>
  <c r="D3020" i="15"/>
  <c r="F3020" i="15"/>
  <c r="G3020" i="15"/>
  <c r="A3021" i="15"/>
  <c r="D3021" i="15"/>
  <c r="F3021" i="15"/>
  <c r="G3021" i="15"/>
  <c r="A3022" i="15"/>
  <c r="D3022" i="15"/>
  <c r="F3022" i="15"/>
  <c r="G3022" i="15"/>
  <c r="A3023" i="15"/>
  <c r="D3023" i="15"/>
  <c r="F3023" i="15"/>
  <c r="G3023" i="15"/>
  <c r="A3024" i="15"/>
  <c r="D3024" i="15"/>
  <c r="F3024" i="15"/>
  <c r="G3024" i="15"/>
  <c r="A3025" i="15"/>
  <c r="D3025" i="15"/>
  <c r="F3025" i="15"/>
  <c r="G3025" i="15"/>
  <c r="A3026" i="15"/>
  <c r="D3026" i="15"/>
  <c r="F3026" i="15"/>
  <c r="G3026" i="15"/>
  <c r="A3027" i="15"/>
  <c r="D3027" i="15"/>
  <c r="F3027" i="15"/>
  <c r="G3027" i="15"/>
  <c r="A3028" i="15"/>
  <c r="D3028" i="15"/>
  <c r="F3028" i="15"/>
  <c r="G3028" i="15"/>
  <c r="A3029" i="15"/>
  <c r="D3029" i="15"/>
  <c r="F3029" i="15"/>
  <c r="G3029" i="15"/>
  <c r="A3030" i="15"/>
  <c r="D3030" i="15"/>
  <c r="F3030" i="15"/>
  <c r="G3030" i="15"/>
  <c r="A3031" i="15"/>
  <c r="D3031" i="15"/>
  <c r="F3031" i="15"/>
  <c r="G3031" i="15"/>
  <c r="A3032" i="15"/>
  <c r="D3032" i="15"/>
  <c r="F3032" i="15"/>
  <c r="G3032" i="15"/>
  <c r="A3033" i="15"/>
  <c r="D3033" i="15"/>
  <c r="F3033" i="15"/>
  <c r="G3033" i="15"/>
  <c r="A3034" i="15"/>
  <c r="D3034" i="15"/>
  <c r="F3034" i="15"/>
  <c r="G3034" i="15"/>
  <c r="A3035" i="15"/>
  <c r="D3035" i="15"/>
  <c r="F3035" i="15"/>
  <c r="G3035" i="15"/>
  <c r="A3036" i="15"/>
  <c r="D3036" i="15"/>
  <c r="F3036" i="15"/>
  <c r="G3036" i="15"/>
  <c r="A3037" i="15"/>
  <c r="D3037" i="15"/>
  <c r="F3037" i="15"/>
  <c r="G3037" i="15"/>
  <c r="A3038" i="15"/>
  <c r="D3038" i="15"/>
  <c r="F3038" i="15"/>
  <c r="G3038" i="15"/>
  <c r="A3039" i="15"/>
  <c r="D3039" i="15"/>
  <c r="F3039" i="15"/>
  <c r="G3039" i="15"/>
  <c r="A3040" i="15"/>
  <c r="D3040" i="15"/>
  <c r="F3040" i="15"/>
  <c r="G3040" i="15"/>
  <c r="A3041" i="15"/>
  <c r="D3041" i="15"/>
  <c r="F3041" i="15"/>
  <c r="G3041" i="15"/>
  <c r="A3042" i="15"/>
  <c r="D3042" i="15"/>
  <c r="F3042" i="15"/>
  <c r="G3042" i="15"/>
  <c r="A3043" i="15"/>
  <c r="D3043" i="15"/>
  <c r="F3043" i="15"/>
  <c r="G3043" i="15"/>
  <c r="A3044" i="15"/>
  <c r="D3044" i="15"/>
  <c r="F3044" i="15"/>
  <c r="G3044" i="15"/>
  <c r="A3045" i="15"/>
  <c r="D3045" i="15"/>
  <c r="F3045" i="15"/>
  <c r="G3045" i="15"/>
  <c r="A3046" i="15"/>
  <c r="D3046" i="15"/>
  <c r="F3046" i="15"/>
  <c r="G3046" i="15"/>
  <c r="A3047" i="15"/>
  <c r="D3047" i="15"/>
  <c r="F3047" i="15"/>
  <c r="G3047" i="15"/>
  <c r="A3048" i="15"/>
  <c r="D3048" i="15"/>
  <c r="F3048" i="15"/>
  <c r="G3048" i="15"/>
  <c r="A3049" i="15"/>
  <c r="D3049" i="15"/>
  <c r="F3049" i="15"/>
  <c r="G3049" i="15"/>
  <c r="A3050" i="15"/>
  <c r="D3050" i="15"/>
  <c r="F3050" i="15"/>
  <c r="G3050" i="15"/>
  <c r="A3051" i="15"/>
  <c r="D3051" i="15"/>
  <c r="F3051" i="15"/>
  <c r="G3051" i="15"/>
  <c r="A3052" i="15"/>
  <c r="D3052" i="15"/>
  <c r="F3052" i="15"/>
  <c r="G3052" i="15"/>
  <c r="A3053" i="15"/>
  <c r="D3053" i="15"/>
  <c r="F3053" i="15"/>
  <c r="G3053" i="15"/>
  <c r="A3054" i="15"/>
  <c r="D3054" i="15"/>
  <c r="F3054" i="15"/>
  <c r="G3054" i="15"/>
  <c r="A3055" i="15"/>
  <c r="D3055" i="15"/>
  <c r="F3055" i="15"/>
  <c r="G3055" i="15"/>
  <c r="A3056" i="15"/>
  <c r="D3056" i="15"/>
  <c r="F3056" i="15"/>
  <c r="G3056" i="15"/>
  <c r="A3057" i="15"/>
  <c r="D3057" i="15"/>
  <c r="F3057" i="15"/>
  <c r="G3057" i="15"/>
  <c r="A3058" i="15"/>
  <c r="D3058" i="15"/>
  <c r="F3058" i="15"/>
  <c r="G3058" i="15"/>
  <c r="A3059" i="15"/>
  <c r="D3059" i="15"/>
  <c r="F3059" i="15"/>
  <c r="G3059" i="15"/>
  <c r="A3060" i="15"/>
  <c r="D3060" i="15"/>
  <c r="F3060" i="15"/>
  <c r="G3060" i="15"/>
  <c r="A3061" i="15"/>
  <c r="D3061" i="15"/>
  <c r="F3061" i="15"/>
  <c r="G3061" i="15"/>
  <c r="A3062" i="15"/>
  <c r="D3062" i="15"/>
  <c r="F3062" i="15"/>
  <c r="G3062" i="15"/>
  <c r="A3063" i="15"/>
  <c r="D3063" i="15"/>
  <c r="F3063" i="15"/>
  <c r="G3063" i="15"/>
  <c r="A3064" i="15"/>
  <c r="D3064" i="15"/>
  <c r="F3064" i="15"/>
  <c r="G3064" i="15"/>
  <c r="A3065" i="15"/>
  <c r="D3065" i="15"/>
  <c r="F3065" i="15"/>
  <c r="G3065" i="15"/>
  <c r="A3066" i="15"/>
  <c r="D3066" i="15"/>
  <c r="F3066" i="15"/>
  <c r="G3066" i="15"/>
  <c r="A3067" i="15"/>
  <c r="D3067" i="15"/>
  <c r="F3067" i="15"/>
  <c r="G3067" i="15"/>
  <c r="A3068" i="15"/>
  <c r="D3068" i="15"/>
  <c r="F3068" i="15"/>
  <c r="G3068" i="15"/>
  <c r="A3069" i="15"/>
  <c r="D3069" i="15"/>
  <c r="F3069" i="15"/>
  <c r="G3069" i="15"/>
  <c r="A3070" i="15"/>
  <c r="D3070" i="15"/>
  <c r="F3070" i="15"/>
  <c r="G3070" i="15"/>
  <c r="A3071" i="15"/>
  <c r="D3071" i="15"/>
  <c r="F3071" i="15"/>
  <c r="G3071" i="15"/>
  <c r="A3072" i="15"/>
  <c r="D3072" i="15"/>
  <c r="F3072" i="15"/>
  <c r="G3072" i="15"/>
  <c r="A3073" i="15"/>
  <c r="D3073" i="15"/>
  <c r="F3073" i="15"/>
  <c r="G3073" i="15"/>
  <c r="A3074" i="15"/>
  <c r="D3074" i="15"/>
  <c r="F3074" i="15"/>
  <c r="G3074" i="15"/>
  <c r="A3075" i="15"/>
  <c r="D3075" i="15"/>
  <c r="F3075" i="15"/>
  <c r="G3075" i="15"/>
  <c r="A3076" i="15"/>
  <c r="D3076" i="15"/>
  <c r="F3076" i="15"/>
  <c r="G3076" i="15"/>
  <c r="A3077" i="15"/>
  <c r="D3077" i="15"/>
  <c r="F3077" i="15"/>
  <c r="G3077" i="15"/>
  <c r="A3078" i="15"/>
  <c r="D3078" i="15"/>
  <c r="F3078" i="15"/>
  <c r="G3078" i="15"/>
  <c r="A3079" i="15"/>
  <c r="D3079" i="15"/>
  <c r="F3079" i="15"/>
  <c r="G3079" i="15"/>
  <c r="A3080" i="15"/>
  <c r="D3080" i="15"/>
  <c r="F3080" i="15"/>
  <c r="G3080" i="15"/>
  <c r="A3081" i="15"/>
  <c r="D3081" i="15"/>
  <c r="F3081" i="15"/>
  <c r="G3081" i="15"/>
  <c r="A3082" i="15"/>
  <c r="D3082" i="15"/>
  <c r="F3082" i="15"/>
  <c r="G3082" i="15"/>
  <c r="A3083" i="15"/>
  <c r="D3083" i="15"/>
  <c r="F3083" i="15"/>
  <c r="G3083" i="15"/>
  <c r="A3084" i="15"/>
  <c r="D3084" i="15"/>
  <c r="F3084" i="15"/>
  <c r="G3084" i="15"/>
  <c r="A3085" i="15"/>
  <c r="D3085" i="15"/>
  <c r="F3085" i="15"/>
  <c r="G3085" i="15"/>
  <c r="A3086" i="15"/>
  <c r="D3086" i="15"/>
  <c r="F3086" i="15"/>
  <c r="G3086" i="15"/>
  <c r="A3087" i="15"/>
  <c r="D3087" i="15"/>
  <c r="F3087" i="15"/>
  <c r="G3087" i="15"/>
  <c r="A3088" i="15"/>
  <c r="D3088" i="15"/>
  <c r="F3088" i="15"/>
  <c r="G3088" i="15"/>
  <c r="A3089" i="15"/>
  <c r="D3089" i="15"/>
  <c r="F3089" i="15"/>
  <c r="G3089" i="15"/>
  <c r="A3090" i="15"/>
  <c r="D3090" i="15"/>
  <c r="F3090" i="15"/>
  <c r="G3090" i="15"/>
  <c r="A3091" i="15"/>
  <c r="D3091" i="15"/>
  <c r="F3091" i="15"/>
  <c r="G3091" i="15"/>
  <c r="A3092" i="15"/>
  <c r="D3092" i="15"/>
  <c r="F3092" i="15"/>
  <c r="G3092" i="15"/>
  <c r="A3093" i="15"/>
  <c r="D3093" i="15"/>
  <c r="F3093" i="15"/>
  <c r="G3093" i="15"/>
  <c r="A3094" i="15"/>
  <c r="D3094" i="15"/>
  <c r="F3094" i="15"/>
  <c r="G3094" i="15"/>
  <c r="A3095" i="15"/>
  <c r="D3095" i="15"/>
  <c r="F3095" i="15"/>
  <c r="G3095" i="15"/>
  <c r="A3096" i="15"/>
  <c r="D3096" i="15"/>
  <c r="F3096" i="15"/>
  <c r="G3096" i="15"/>
  <c r="A3097" i="15"/>
  <c r="D3097" i="15"/>
  <c r="F3097" i="15"/>
  <c r="G3097" i="15"/>
  <c r="A3098" i="15"/>
  <c r="D3098" i="15"/>
  <c r="F3098" i="15"/>
  <c r="G3098" i="15"/>
  <c r="A3099" i="15"/>
  <c r="D3099" i="15"/>
  <c r="F3099" i="15"/>
  <c r="G3099" i="15"/>
  <c r="A3100" i="15"/>
  <c r="D3100" i="15"/>
  <c r="F3100" i="15"/>
  <c r="G3100" i="15"/>
  <c r="A3101" i="15"/>
  <c r="D3101" i="15"/>
  <c r="F3101" i="15"/>
  <c r="G3101" i="15"/>
  <c r="A3102" i="15"/>
  <c r="D3102" i="15"/>
  <c r="F3102" i="15"/>
  <c r="G3102" i="15"/>
  <c r="A3103" i="15"/>
  <c r="D3103" i="15"/>
  <c r="F3103" i="15"/>
  <c r="G3103" i="15"/>
  <c r="A3104" i="15"/>
  <c r="D3104" i="15"/>
  <c r="F3104" i="15"/>
  <c r="G3104" i="15"/>
  <c r="A3105" i="15"/>
  <c r="D3105" i="15"/>
  <c r="F3105" i="15"/>
  <c r="G3105" i="15"/>
  <c r="A3106" i="15"/>
  <c r="D3106" i="15"/>
  <c r="F3106" i="15"/>
  <c r="G3106" i="15"/>
  <c r="A3107" i="15"/>
  <c r="D3107" i="15"/>
  <c r="F3107" i="15"/>
  <c r="G3107" i="15"/>
  <c r="A3108" i="15"/>
  <c r="D3108" i="15"/>
  <c r="F3108" i="15"/>
  <c r="G3108" i="15"/>
  <c r="A3109" i="15"/>
  <c r="D3109" i="15"/>
  <c r="F3109" i="15"/>
  <c r="G3109" i="15"/>
  <c r="A3110" i="15"/>
  <c r="D3110" i="15"/>
  <c r="F3110" i="15"/>
  <c r="G3110" i="15"/>
  <c r="A3111" i="15"/>
  <c r="D3111" i="15"/>
  <c r="F3111" i="15"/>
  <c r="G3111" i="15"/>
  <c r="A3112" i="15"/>
  <c r="D3112" i="15"/>
  <c r="F3112" i="15"/>
  <c r="G3112" i="15"/>
  <c r="A3113" i="15"/>
  <c r="D3113" i="15"/>
  <c r="F3113" i="15"/>
  <c r="G3113" i="15"/>
  <c r="A3114" i="15"/>
  <c r="D3114" i="15"/>
  <c r="F3114" i="15"/>
  <c r="G3114" i="15"/>
  <c r="A3115" i="15"/>
  <c r="D3115" i="15"/>
  <c r="F3115" i="15"/>
  <c r="G3115" i="15"/>
  <c r="A3116" i="15"/>
  <c r="D3116" i="15"/>
  <c r="F3116" i="15"/>
  <c r="G3116" i="15"/>
  <c r="A3117" i="15"/>
  <c r="D3117" i="15"/>
  <c r="F3117" i="15"/>
  <c r="G3117" i="15"/>
  <c r="A3118" i="15"/>
  <c r="D3118" i="15"/>
  <c r="F3118" i="15"/>
  <c r="G3118" i="15"/>
  <c r="A3119" i="15"/>
  <c r="D3119" i="15"/>
  <c r="F3119" i="15"/>
  <c r="G3119" i="15"/>
  <c r="A3120" i="15"/>
  <c r="D3120" i="15"/>
  <c r="F3120" i="15"/>
  <c r="G3120" i="15"/>
  <c r="A3121" i="15"/>
  <c r="D3121" i="15"/>
  <c r="F3121" i="15"/>
  <c r="G3121" i="15"/>
  <c r="A3122" i="15"/>
  <c r="D3122" i="15"/>
  <c r="F3122" i="15"/>
  <c r="G3122" i="15"/>
  <c r="A3123" i="15"/>
  <c r="D3123" i="15"/>
  <c r="F3123" i="15"/>
  <c r="G3123" i="15"/>
  <c r="A3124" i="15"/>
  <c r="D3124" i="15"/>
  <c r="F3124" i="15"/>
  <c r="G3124" i="15"/>
  <c r="A3125" i="15"/>
  <c r="D3125" i="15"/>
  <c r="F3125" i="15"/>
  <c r="G3125" i="15"/>
  <c r="A3126" i="15"/>
  <c r="D3126" i="15"/>
  <c r="F3126" i="15"/>
  <c r="G3126" i="15"/>
  <c r="A3127" i="15"/>
  <c r="D3127" i="15"/>
  <c r="F3127" i="15"/>
  <c r="G3127" i="15"/>
  <c r="A3128" i="15"/>
  <c r="D3128" i="15"/>
  <c r="F3128" i="15"/>
  <c r="G3128" i="15"/>
  <c r="A3129" i="15"/>
  <c r="D3129" i="15"/>
  <c r="F3129" i="15"/>
  <c r="G3129" i="15"/>
  <c r="A3130" i="15"/>
  <c r="D3130" i="15"/>
  <c r="F3130" i="15"/>
  <c r="G3130" i="15"/>
  <c r="A3131" i="15"/>
  <c r="D3131" i="15"/>
  <c r="F3131" i="15"/>
  <c r="G3131" i="15"/>
  <c r="A3132" i="15"/>
  <c r="D3132" i="15"/>
  <c r="F3132" i="15"/>
  <c r="G3132" i="15"/>
  <c r="A3133" i="15"/>
  <c r="D3133" i="15"/>
  <c r="F3133" i="15"/>
  <c r="G3133" i="15"/>
  <c r="A3134" i="15"/>
  <c r="D3134" i="15"/>
  <c r="F3134" i="15"/>
  <c r="G3134" i="15"/>
  <c r="A3135" i="15"/>
  <c r="D3135" i="15"/>
  <c r="F3135" i="15"/>
  <c r="G3135" i="15"/>
  <c r="A3136" i="15"/>
  <c r="D3136" i="15"/>
  <c r="F3136" i="15"/>
  <c r="G3136" i="15"/>
  <c r="A3137" i="15"/>
  <c r="D3137" i="15"/>
  <c r="F3137" i="15"/>
  <c r="G3137" i="15"/>
  <c r="A3138" i="15"/>
  <c r="D3138" i="15"/>
  <c r="F3138" i="15"/>
  <c r="G3138" i="15"/>
  <c r="A3139" i="15"/>
  <c r="D3139" i="15"/>
  <c r="F3139" i="15"/>
  <c r="G3139" i="15"/>
  <c r="A3140" i="15"/>
  <c r="D3140" i="15"/>
  <c r="F3140" i="15"/>
  <c r="G3140" i="15"/>
  <c r="A3141" i="15"/>
  <c r="D3141" i="15"/>
  <c r="F3141" i="15"/>
  <c r="G3141" i="15"/>
  <c r="A3142" i="15"/>
  <c r="D3142" i="15"/>
  <c r="F3142" i="15"/>
  <c r="G3142" i="15"/>
  <c r="A3143" i="15"/>
  <c r="D3143" i="15"/>
  <c r="F3143" i="15"/>
  <c r="G3143" i="15"/>
  <c r="A3144" i="15"/>
  <c r="D3144" i="15"/>
  <c r="F3144" i="15"/>
  <c r="G3144" i="15"/>
  <c r="A3145" i="15"/>
  <c r="D3145" i="15"/>
  <c r="F3145" i="15"/>
  <c r="G3145" i="15"/>
  <c r="A3146" i="15"/>
  <c r="D3146" i="15"/>
  <c r="F3146" i="15"/>
  <c r="G3146" i="15"/>
  <c r="A3147" i="15"/>
  <c r="D3147" i="15"/>
  <c r="F3147" i="15"/>
  <c r="G3147" i="15"/>
  <c r="A3148" i="15"/>
  <c r="D3148" i="15"/>
  <c r="F3148" i="15"/>
  <c r="G3148" i="15"/>
  <c r="A3149" i="15"/>
  <c r="D3149" i="15"/>
  <c r="F3149" i="15"/>
  <c r="G3149" i="15"/>
  <c r="A3150" i="15"/>
  <c r="D3150" i="15"/>
  <c r="F3150" i="15"/>
  <c r="G3150" i="15"/>
  <c r="A3151" i="15"/>
  <c r="D3151" i="15"/>
  <c r="F3151" i="15"/>
  <c r="G3151" i="15"/>
  <c r="A3152" i="15"/>
  <c r="D3152" i="15"/>
  <c r="F3152" i="15"/>
  <c r="G3152" i="15"/>
  <c r="A3153" i="15"/>
  <c r="D3153" i="15"/>
  <c r="F3153" i="15"/>
  <c r="G3153" i="15"/>
  <c r="A3154" i="15"/>
  <c r="D3154" i="15"/>
  <c r="F3154" i="15"/>
  <c r="G3154" i="15"/>
  <c r="A3155" i="15"/>
  <c r="D3155" i="15"/>
  <c r="F3155" i="15"/>
  <c r="G3155" i="15"/>
  <c r="A3156" i="15"/>
  <c r="D3156" i="15"/>
  <c r="F3156" i="15"/>
  <c r="G3156" i="15"/>
  <c r="A3157" i="15"/>
  <c r="D3157" i="15"/>
  <c r="F3157" i="15"/>
  <c r="G3157" i="15"/>
  <c r="A3158" i="15"/>
  <c r="D3158" i="15"/>
  <c r="F3158" i="15"/>
  <c r="G3158" i="15"/>
  <c r="A3159" i="15"/>
  <c r="D3159" i="15"/>
  <c r="F3159" i="15"/>
  <c r="G3159" i="15"/>
  <c r="A3160" i="15"/>
  <c r="D3160" i="15"/>
  <c r="F3160" i="15"/>
  <c r="G3160" i="15"/>
  <c r="A3161" i="15"/>
  <c r="D3161" i="15"/>
  <c r="F3161" i="15"/>
  <c r="G3161" i="15"/>
  <c r="A3162" i="15"/>
  <c r="D3162" i="15"/>
  <c r="F3162" i="15"/>
  <c r="G3162" i="15"/>
  <c r="A3163" i="15"/>
  <c r="D3163" i="15"/>
  <c r="F3163" i="15"/>
  <c r="G3163" i="15"/>
  <c r="A3164" i="15"/>
  <c r="D3164" i="15"/>
  <c r="F3164" i="15"/>
  <c r="G3164" i="15"/>
  <c r="A3165" i="15"/>
  <c r="D3165" i="15"/>
  <c r="F3165" i="15"/>
  <c r="G3165" i="15"/>
  <c r="A3166" i="15"/>
  <c r="D3166" i="15"/>
  <c r="F3166" i="15"/>
  <c r="G3166" i="15"/>
  <c r="A3167" i="15"/>
  <c r="D3167" i="15"/>
  <c r="F3167" i="15"/>
  <c r="G3167" i="15"/>
  <c r="A3168" i="15"/>
  <c r="D3168" i="15"/>
  <c r="F3168" i="15"/>
  <c r="G3168" i="15"/>
  <c r="A3169" i="15"/>
  <c r="D3169" i="15"/>
  <c r="F3169" i="15"/>
  <c r="G3169" i="15"/>
  <c r="A3170" i="15"/>
  <c r="D3170" i="15"/>
  <c r="F3170" i="15"/>
  <c r="G3170" i="15"/>
  <c r="A3171" i="15"/>
  <c r="D3171" i="15"/>
  <c r="F3171" i="15"/>
  <c r="G3171" i="15"/>
  <c r="A3172" i="15"/>
  <c r="D3172" i="15"/>
  <c r="F3172" i="15"/>
  <c r="G3172" i="15"/>
  <c r="A3173" i="15"/>
  <c r="D3173" i="15"/>
  <c r="F3173" i="15"/>
  <c r="G3173" i="15"/>
  <c r="A3174" i="15"/>
  <c r="D3174" i="15"/>
  <c r="F3174" i="15"/>
  <c r="G3174" i="15"/>
  <c r="A3175" i="15"/>
  <c r="D3175" i="15"/>
  <c r="F3175" i="15"/>
  <c r="G3175" i="15"/>
  <c r="A3176" i="15"/>
  <c r="D3176" i="15"/>
  <c r="F3176" i="15"/>
  <c r="G3176" i="15"/>
  <c r="A3177" i="15"/>
  <c r="D3177" i="15"/>
  <c r="F3177" i="15"/>
  <c r="G3177" i="15"/>
  <c r="A3178" i="15"/>
  <c r="D3178" i="15"/>
  <c r="F3178" i="15"/>
  <c r="G3178" i="15"/>
  <c r="A3179" i="15"/>
  <c r="D3179" i="15"/>
  <c r="F3179" i="15"/>
  <c r="G3179" i="15"/>
  <c r="A3180" i="15"/>
  <c r="D3180" i="15"/>
  <c r="F3180" i="15"/>
  <c r="G3180" i="15"/>
  <c r="A3181" i="15"/>
  <c r="D3181" i="15"/>
  <c r="F3181" i="15"/>
  <c r="G3181" i="15"/>
  <c r="A3182" i="15"/>
  <c r="D3182" i="15"/>
  <c r="F3182" i="15"/>
  <c r="G3182" i="15"/>
  <c r="A3183" i="15"/>
  <c r="D3183" i="15"/>
  <c r="F3183" i="15"/>
  <c r="G3183" i="15"/>
  <c r="A3184" i="15"/>
  <c r="D3184" i="15"/>
  <c r="F3184" i="15"/>
  <c r="G3184" i="15"/>
  <c r="A3185" i="15"/>
  <c r="D3185" i="15"/>
  <c r="F3185" i="15"/>
  <c r="G3185" i="15"/>
  <c r="A3186" i="15"/>
  <c r="D3186" i="15"/>
  <c r="F3186" i="15"/>
  <c r="G3186" i="15"/>
  <c r="A3187" i="15"/>
  <c r="D3187" i="15"/>
  <c r="F3187" i="15"/>
  <c r="G3187" i="15"/>
  <c r="A3188" i="15"/>
  <c r="D3188" i="15"/>
  <c r="F3188" i="15"/>
  <c r="G3188" i="15"/>
  <c r="A3189" i="15"/>
  <c r="D3189" i="15"/>
  <c r="F3189" i="15"/>
  <c r="G3189" i="15"/>
  <c r="A3190" i="15"/>
  <c r="D3190" i="15"/>
  <c r="F3190" i="15"/>
  <c r="G3190" i="15"/>
  <c r="A3191" i="15"/>
  <c r="D3191" i="15"/>
  <c r="F3191" i="15"/>
  <c r="G3191" i="15"/>
  <c r="A3192" i="15"/>
  <c r="D3192" i="15"/>
  <c r="F3192" i="15"/>
  <c r="G3192" i="15"/>
  <c r="A3193" i="15"/>
  <c r="D3193" i="15"/>
  <c r="F3193" i="15"/>
  <c r="G3193" i="15"/>
  <c r="A3194" i="15"/>
  <c r="D3194" i="15"/>
  <c r="F3194" i="15"/>
  <c r="G3194" i="15"/>
  <c r="A3195" i="15"/>
  <c r="D3195" i="15"/>
  <c r="F3195" i="15"/>
  <c r="G3195" i="15"/>
  <c r="A3196" i="15"/>
  <c r="D3196" i="15"/>
  <c r="F3196" i="15"/>
  <c r="G3196" i="15"/>
  <c r="A3197" i="15"/>
  <c r="D3197" i="15"/>
  <c r="F3197" i="15"/>
  <c r="G3197" i="15"/>
  <c r="A3198" i="15"/>
  <c r="D3198" i="15"/>
  <c r="F3198" i="15"/>
  <c r="G3198" i="15"/>
  <c r="A3199" i="15"/>
  <c r="D3199" i="15"/>
  <c r="F3199" i="15"/>
  <c r="G3199" i="15"/>
  <c r="A3200" i="15"/>
  <c r="D3200" i="15"/>
  <c r="F3200" i="15"/>
  <c r="G3200" i="15"/>
  <c r="A3201" i="15"/>
  <c r="D3201" i="15"/>
  <c r="F3201" i="15"/>
  <c r="G3201" i="15"/>
  <c r="A3202" i="15"/>
  <c r="D3202" i="15"/>
  <c r="F3202" i="15"/>
  <c r="G3202" i="15"/>
  <c r="A3203" i="15"/>
  <c r="D3203" i="15"/>
  <c r="F3203" i="15"/>
  <c r="G3203" i="15"/>
  <c r="A3204" i="15"/>
  <c r="D3204" i="15"/>
  <c r="F3204" i="15"/>
  <c r="G3204" i="15"/>
  <c r="A3205" i="15"/>
  <c r="D3205" i="15"/>
  <c r="F3205" i="15"/>
  <c r="G3205" i="15"/>
  <c r="A3206" i="15"/>
  <c r="D3206" i="15"/>
  <c r="F3206" i="15"/>
  <c r="G3206" i="15"/>
  <c r="A3207" i="15"/>
  <c r="D3207" i="15"/>
  <c r="F3207" i="15"/>
  <c r="G3207" i="15"/>
  <c r="A3208" i="15"/>
  <c r="D3208" i="15"/>
  <c r="F3208" i="15"/>
  <c r="G3208" i="15"/>
  <c r="A3209" i="15"/>
  <c r="D3209" i="15"/>
  <c r="F3209" i="15"/>
  <c r="G3209" i="15"/>
  <c r="A3210" i="15"/>
  <c r="D3210" i="15"/>
  <c r="F3210" i="15"/>
  <c r="G3210" i="15"/>
  <c r="A3211" i="15"/>
  <c r="D3211" i="15"/>
  <c r="F3211" i="15"/>
  <c r="G3211" i="15"/>
  <c r="A3212" i="15"/>
  <c r="D3212" i="15"/>
  <c r="F3212" i="15"/>
  <c r="G3212" i="15"/>
  <c r="A3213" i="15"/>
  <c r="D3213" i="15"/>
  <c r="F3213" i="15"/>
  <c r="G3213" i="15"/>
  <c r="A3214" i="15"/>
  <c r="D3214" i="15"/>
  <c r="F3214" i="15"/>
  <c r="G3214" i="15"/>
  <c r="A3215" i="15"/>
  <c r="D3215" i="15"/>
  <c r="F3215" i="15"/>
  <c r="G3215" i="15"/>
  <c r="A3216" i="15"/>
  <c r="D3216" i="15"/>
  <c r="F3216" i="15"/>
  <c r="G3216" i="15"/>
  <c r="A3217" i="15"/>
  <c r="D3217" i="15"/>
  <c r="F3217" i="15"/>
  <c r="G3217" i="15"/>
  <c r="A3218" i="15"/>
  <c r="D3218" i="15"/>
  <c r="F3218" i="15"/>
  <c r="G3218" i="15"/>
  <c r="A3219" i="15"/>
  <c r="D3219" i="15"/>
  <c r="F3219" i="15"/>
  <c r="G3219" i="15"/>
  <c r="A3220" i="15"/>
  <c r="D3220" i="15"/>
  <c r="F3220" i="15"/>
  <c r="G3220" i="15"/>
  <c r="A3221" i="15"/>
  <c r="D3221" i="15"/>
  <c r="F3221" i="15"/>
  <c r="G3221" i="15"/>
  <c r="A3222" i="15"/>
  <c r="D3222" i="15"/>
  <c r="F3222" i="15"/>
  <c r="G3222" i="15"/>
  <c r="A3223" i="15"/>
  <c r="D3223" i="15"/>
  <c r="F3223" i="15"/>
  <c r="G3223" i="15"/>
  <c r="A3224" i="15"/>
  <c r="D3224" i="15"/>
  <c r="F3224" i="15"/>
  <c r="G3224" i="15"/>
  <c r="A3225" i="15"/>
  <c r="D3225" i="15"/>
  <c r="F3225" i="15"/>
  <c r="G3225" i="15"/>
  <c r="A3226" i="15"/>
  <c r="D3226" i="15"/>
  <c r="F3226" i="15"/>
  <c r="G3226" i="15"/>
  <c r="A3227" i="15"/>
  <c r="D3227" i="15"/>
  <c r="F3227" i="15"/>
  <c r="G3227" i="15"/>
  <c r="A3228" i="15"/>
  <c r="D3228" i="15"/>
  <c r="F3228" i="15"/>
  <c r="G3228" i="15"/>
  <c r="A3229" i="15"/>
  <c r="D3229" i="15"/>
  <c r="F3229" i="15"/>
  <c r="G3229" i="15"/>
  <c r="A3230" i="15"/>
  <c r="D3230" i="15"/>
  <c r="F3230" i="15"/>
  <c r="G3230" i="15"/>
  <c r="A3231" i="15"/>
  <c r="D3231" i="15"/>
  <c r="F3231" i="15"/>
  <c r="G3231" i="15"/>
  <c r="A3232" i="15"/>
  <c r="D3232" i="15"/>
  <c r="F3232" i="15"/>
  <c r="G3232" i="15"/>
  <c r="A3233" i="15"/>
  <c r="D3233" i="15"/>
  <c r="F3233" i="15"/>
  <c r="G3233" i="15"/>
  <c r="A3234" i="15"/>
  <c r="D3234" i="15"/>
  <c r="F3234" i="15"/>
  <c r="G3234" i="15"/>
  <c r="A3235" i="15"/>
  <c r="D3235" i="15"/>
  <c r="F3235" i="15"/>
  <c r="G3235" i="15"/>
  <c r="A3236" i="15"/>
  <c r="D3236" i="15"/>
  <c r="F3236" i="15"/>
  <c r="G3236" i="15"/>
  <c r="A3237" i="15"/>
  <c r="D3237" i="15"/>
  <c r="F3237" i="15"/>
  <c r="G3237" i="15"/>
  <c r="A3238" i="15"/>
  <c r="D3238" i="15"/>
  <c r="F3238" i="15"/>
  <c r="G3238" i="15"/>
  <c r="A3239" i="15"/>
  <c r="D3239" i="15"/>
  <c r="F3239" i="15"/>
  <c r="G3239" i="15"/>
  <c r="A3240" i="15"/>
  <c r="D3240" i="15"/>
  <c r="F3240" i="15"/>
  <c r="G3240" i="15"/>
  <c r="A3241" i="15"/>
  <c r="D3241" i="15"/>
  <c r="F3241" i="15"/>
  <c r="G3241" i="15"/>
  <c r="A3242" i="15"/>
  <c r="D3242" i="15"/>
  <c r="F3242" i="15"/>
  <c r="G3242" i="15"/>
  <c r="A3243" i="15"/>
  <c r="D3243" i="15"/>
  <c r="F3243" i="15"/>
  <c r="G3243" i="15"/>
  <c r="A3244" i="15"/>
  <c r="D3244" i="15"/>
  <c r="F3244" i="15"/>
  <c r="G3244" i="15"/>
  <c r="A3245" i="15"/>
  <c r="D3245" i="15"/>
  <c r="F3245" i="15"/>
  <c r="G3245" i="15"/>
  <c r="A3246" i="15"/>
  <c r="D3246" i="15"/>
  <c r="F3246" i="15"/>
  <c r="G3246" i="15"/>
  <c r="A3247" i="15"/>
  <c r="D3247" i="15"/>
  <c r="F3247" i="15"/>
  <c r="G3247" i="15"/>
  <c r="A3248" i="15"/>
  <c r="D3248" i="15"/>
  <c r="F3248" i="15"/>
  <c r="G3248" i="15"/>
  <c r="A3249" i="15"/>
  <c r="D3249" i="15"/>
  <c r="F3249" i="15"/>
  <c r="G3249" i="15"/>
  <c r="A3250" i="15"/>
  <c r="D3250" i="15"/>
  <c r="F3250" i="15"/>
  <c r="G3250" i="15"/>
  <c r="A3251" i="15"/>
  <c r="D3251" i="15"/>
  <c r="F3251" i="15"/>
  <c r="G3251" i="15"/>
  <c r="A3252" i="15"/>
  <c r="D3252" i="15"/>
  <c r="F3252" i="15"/>
  <c r="G3252" i="15"/>
  <c r="A3253" i="15"/>
  <c r="D3253" i="15"/>
  <c r="F3253" i="15"/>
  <c r="G3253" i="15"/>
  <c r="A3254" i="15"/>
  <c r="D3254" i="15"/>
  <c r="F3254" i="15"/>
  <c r="G3254" i="15"/>
  <c r="A3255" i="15"/>
  <c r="D3255" i="15"/>
  <c r="F3255" i="15"/>
  <c r="G3255" i="15"/>
  <c r="A3256" i="15"/>
  <c r="D3256" i="15"/>
  <c r="F3256" i="15"/>
  <c r="G3256" i="15"/>
  <c r="A3257" i="15"/>
  <c r="D3257" i="15"/>
  <c r="F3257" i="15"/>
  <c r="G3257" i="15"/>
  <c r="A3258" i="15"/>
  <c r="D3258" i="15"/>
  <c r="F3258" i="15"/>
  <c r="G3258" i="15"/>
  <c r="A3259" i="15"/>
  <c r="D3259" i="15"/>
  <c r="F3259" i="15"/>
  <c r="G3259" i="15"/>
  <c r="A3260" i="15"/>
  <c r="D3260" i="15"/>
  <c r="F3260" i="15"/>
  <c r="G3260" i="15"/>
  <c r="A3261" i="15"/>
  <c r="D3261" i="15"/>
  <c r="F3261" i="15"/>
  <c r="G3261" i="15"/>
  <c r="A3262" i="15"/>
  <c r="D3262" i="15"/>
  <c r="F3262" i="15"/>
  <c r="G3262" i="15"/>
  <c r="A3263" i="15"/>
  <c r="D3263" i="15"/>
  <c r="F3263" i="15"/>
  <c r="G3263" i="15"/>
  <c r="A3264" i="15"/>
  <c r="D3264" i="15"/>
  <c r="F3264" i="15"/>
  <c r="G3264" i="15"/>
  <c r="A3265" i="15"/>
  <c r="D3265" i="15"/>
  <c r="F3265" i="15"/>
  <c r="G3265" i="15"/>
  <c r="A3266" i="15"/>
  <c r="D3266" i="15"/>
  <c r="F3266" i="15"/>
  <c r="G3266" i="15"/>
  <c r="A3267" i="15"/>
  <c r="D3267" i="15"/>
  <c r="F3267" i="15"/>
  <c r="G3267" i="15"/>
  <c r="A3268" i="15"/>
  <c r="D3268" i="15"/>
  <c r="F3268" i="15"/>
  <c r="G3268" i="15"/>
  <c r="A3269" i="15"/>
  <c r="D3269" i="15"/>
  <c r="F3269" i="15"/>
  <c r="G3269" i="15"/>
  <c r="A3270" i="15"/>
  <c r="D3270" i="15"/>
  <c r="F3270" i="15"/>
  <c r="G3270" i="15"/>
  <c r="A3271" i="15"/>
  <c r="D3271" i="15"/>
  <c r="F3271" i="15"/>
  <c r="G3271" i="15"/>
  <c r="A3272" i="15"/>
  <c r="D3272" i="15"/>
  <c r="F3272" i="15"/>
  <c r="G3272" i="15"/>
  <c r="A3273" i="15"/>
  <c r="D3273" i="15"/>
  <c r="F3273" i="15"/>
  <c r="G3273" i="15"/>
  <c r="A3274" i="15"/>
  <c r="D3274" i="15"/>
  <c r="F3274" i="15"/>
  <c r="G3274" i="15"/>
  <c r="A3275" i="15"/>
  <c r="D3275" i="15"/>
  <c r="F3275" i="15"/>
  <c r="G3275" i="15"/>
  <c r="A3276" i="15"/>
  <c r="D3276" i="15"/>
  <c r="F3276" i="15"/>
  <c r="G3276" i="15"/>
  <c r="A3277" i="15"/>
  <c r="D3277" i="15"/>
  <c r="F3277" i="15"/>
  <c r="G3277" i="15"/>
  <c r="A3278" i="15"/>
  <c r="D3278" i="15"/>
  <c r="F3278" i="15"/>
  <c r="G3278" i="15"/>
  <c r="A3279" i="15"/>
  <c r="D3279" i="15"/>
  <c r="F3279" i="15"/>
  <c r="G3279" i="15"/>
  <c r="A3280" i="15"/>
  <c r="D3280" i="15"/>
  <c r="F3280" i="15"/>
  <c r="G3280" i="15"/>
  <c r="A3281" i="15"/>
  <c r="D3281" i="15"/>
  <c r="F3281" i="15"/>
  <c r="G3281" i="15"/>
  <c r="A3282" i="15"/>
  <c r="D3282" i="15"/>
  <c r="F3282" i="15"/>
  <c r="G3282" i="15"/>
  <c r="A3283" i="15"/>
  <c r="D3283" i="15"/>
  <c r="F3283" i="15"/>
  <c r="G3283" i="15"/>
  <c r="A3284" i="15"/>
  <c r="D3284" i="15"/>
  <c r="F3284" i="15"/>
  <c r="G3284" i="15"/>
  <c r="A3285" i="15"/>
  <c r="D3285" i="15"/>
  <c r="F3285" i="15"/>
  <c r="G3285" i="15"/>
  <c r="A3286" i="15"/>
  <c r="D3286" i="15"/>
  <c r="F3286" i="15"/>
  <c r="G3286" i="15"/>
  <c r="A3287" i="15"/>
  <c r="D3287" i="15"/>
  <c r="F3287" i="15"/>
  <c r="G3287" i="15"/>
  <c r="A3288" i="15"/>
  <c r="D3288" i="15"/>
  <c r="F3288" i="15"/>
  <c r="G3288" i="15"/>
  <c r="A3289" i="15"/>
  <c r="D3289" i="15"/>
  <c r="F3289" i="15"/>
  <c r="G3289" i="15"/>
  <c r="A3290" i="15"/>
  <c r="D3290" i="15"/>
  <c r="F3290" i="15"/>
  <c r="G3290" i="15"/>
  <c r="A3291" i="15"/>
  <c r="D3291" i="15"/>
  <c r="F3291" i="15"/>
  <c r="G3291" i="15"/>
  <c r="A3292" i="15"/>
  <c r="D3292" i="15"/>
  <c r="F3292" i="15"/>
  <c r="G3292" i="15"/>
  <c r="A3293" i="15"/>
  <c r="D3293" i="15"/>
  <c r="F3293" i="15"/>
  <c r="G3293" i="15"/>
  <c r="A3294" i="15"/>
  <c r="D3294" i="15"/>
  <c r="F3294" i="15"/>
  <c r="G3294" i="15"/>
  <c r="A3295" i="15"/>
  <c r="D3295" i="15"/>
  <c r="F3295" i="15"/>
  <c r="G3295" i="15"/>
  <c r="A3296" i="15"/>
  <c r="D3296" i="15"/>
  <c r="F3296" i="15"/>
  <c r="G3296" i="15"/>
  <c r="A3297" i="15"/>
  <c r="D3297" i="15"/>
  <c r="F3297" i="15"/>
  <c r="G3297" i="15"/>
  <c r="A3298" i="15"/>
  <c r="D3298" i="15"/>
  <c r="F3298" i="15"/>
  <c r="G3298" i="15"/>
  <c r="A3299" i="15"/>
  <c r="D3299" i="15"/>
  <c r="F3299" i="15"/>
  <c r="G3299" i="15"/>
  <c r="A3300" i="15"/>
  <c r="D3300" i="15"/>
  <c r="F3300" i="15"/>
  <c r="G3300" i="15"/>
  <c r="A3301" i="15"/>
  <c r="D3301" i="15"/>
  <c r="F3301" i="15"/>
  <c r="G3301" i="15"/>
  <c r="A3302" i="15"/>
  <c r="D3302" i="15"/>
  <c r="F3302" i="15"/>
  <c r="G3302" i="15"/>
  <c r="A3303" i="15"/>
  <c r="D3303" i="15"/>
  <c r="F3303" i="15"/>
  <c r="G3303" i="15"/>
  <c r="A3304" i="15"/>
  <c r="D3304" i="15"/>
  <c r="F3304" i="15"/>
  <c r="G3304" i="15"/>
  <c r="A3305" i="15"/>
  <c r="D3305" i="15"/>
  <c r="F3305" i="15"/>
  <c r="G3305" i="15"/>
  <c r="A3306" i="15"/>
  <c r="D3306" i="15"/>
  <c r="F3306" i="15"/>
  <c r="G3306" i="15"/>
  <c r="A3307" i="15"/>
  <c r="D3307" i="15"/>
  <c r="F3307" i="15"/>
  <c r="G3307" i="15"/>
  <c r="A3308" i="15"/>
  <c r="D3308" i="15"/>
  <c r="F3308" i="15"/>
  <c r="G3308" i="15"/>
  <c r="A3309" i="15"/>
  <c r="D3309" i="15"/>
  <c r="F3309" i="15"/>
  <c r="G3309" i="15"/>
  <c r="A3310" i="15"/>
  <c r="D3310" i="15"/>
  <c r="F3310" i="15"/>
  <c r="G3310" i="15"/>
  <c r="A3311" i="15"/>
  <c r="D3311" i="15"/>
  <c r="F3311" i="15"/>
  <c r="G3311" i="15"/>
  <c r="A3312" i="15"/>
  <c r="D3312" i="15"/>
  <c r="F3312" i="15"/>
  <c r="G3312" i="15"/>
  <c r="A3313" i="15"/>
  <c r="D3313" i="15"/>
  <c r="F3313" i="15"/>
  <c r="G3313" i="15"/>
  <c r="A3314" i="15"/>
  <c r="D3314" i="15"/>
  <c r="F3314" i="15"/>
  <c r="G3314" i="15"/>
  <c r="A3315" i="15"/>
  <c r="D3315" i="15"/>
  <c r="F3315" i="15"/>
  <c r="G3315" i="15"/>
  <c r="A3316" i="15"/>
  <c r="D3316" i="15"/>
  <c r="F3316" i="15"/>
  <c r="G3316" i="15"/>
  <c r="A3317" i="15"/>
  <c r="D3317" i="15"/>
  <c r="F3317" i="15"/>
  <c r="G3317" i="15"/>
  <c r="A3318" i="15"/>
  <c r="D3318" i="15"/>
  <c r="F3318" i="15"/>
  <c r="G3318" i="15"/>
  <c r="A3319" i="15"/>
  <c r="D3319" i="15"/>
  <c r="F3319" i="15"/>
  <c r="G3319" i="15"/>
  <c r="A3320" i="15"/>
  <c r="D3320" i="15"/>
  <c r="F3320" i="15"/>
  <c r="G3320" i="15"/>
  <c r="A3321" i="15"/>
  <c r="D3321" i="15"/>
  <c r="F3321" i="15"/>
  <c r="G3321" i="15"/>
  <c r="A3322" i="15"/>
  <c r="D3322" i="15"/>
  <c r="F3322" i="15"/>
  <c r="G3322" i="15"/>
  <c r="A3323" i="15"/>
  <c r="D3323" i="15"/>
  <c r="F3323" i="15"/>
  <c r="G3323" i="15"/>
  <c r="A3324" i="15"/>
  <c r="D3324" i="15"/>
  <c r="F3324" i="15"/>
  <c r="G3324" i="15"/>
  <c r="A3325" i="15"/>
  <c r="D3325" i="15"/>
  <c r="F3325" i="15"/>
  <c r="G3325" i="15"/>
  <c r="A3326" i="15"/>
  <c r="D3326" i="15"/>
  <c r="F3326" i="15"/>
  <c r="G3326" i="15"/>
  <c r="A3327" i="15"/>
  <c r="D3327" i="15"/>
  <c r="F3327" i="15"/>
  <c r="G3327" i="15"/>
  <c r="A3328" i="15"/>
  <c r="D3328" i="15"/>
  <c r="F3328" i="15"/>
  <c r="G3328" i="15"/>
  <c r="A3329" i="15"/>
  <c r="D3329" i="15"/>
  <c r="F3329" i="15"/>
  <c r="G3329" i="15"/>
  <c r="A3330" i="15"/>
  <c r="D3330" i="15"/>
  <c r="F3330" i="15"/>
  <c r="G3330" i="15"/>
  <c r="A3331" i="15"/>
  <c r="D3331" i="15"/>
  <c r="F3331" i="15"/>
  <c r="G3331" i="15"/>
  <c r="A3332" i="15"/>
  <c r="D3332" i="15"/>
  <c r="F3332" i="15"/>
  <c r="G3332" i="15"/>
  <c r="A3333" i="15"/>
  <c r="D3333" i="15"/>
  <c r="F3333" i="15"/>
  <c r="G3333" i="15"/>
  <c r="A3334" i="15"/>
  <c r="D3334" i="15"/>
  <c r="F3334" i="15"/>
  <c r="G3334" i="15"/>
  <c r="A3335" i="15"/>
  <c r="D3335" i="15"/>
  <c r="F3335" i="15"/>
  <c r="G3335" i="15"/>
  <c r="A3336" i="15"/>
  <c r="D3336" i="15"/>
  <c r="F3336" i="15"/>
  <c r="G3336" i="15"/>
  <c r="A3337" i="15"/>
  <c r="D3337" i="15"/>
  <c r="F3337" i="15"/>
  <c r="G3337" i="15"/>
  <c r="A3338" i="15"/>
  <c r="D3338" i="15"/>
  <c r="F3338" i="15"/>
  <c r="G3338" i="15"/>
  <c r="A3339" i="15"/>
  <c r="D3339" i="15"/>
  <c r="F3339" i="15"/>
  <c r="G3339" i="15"/>
  <c r="A3340" i="15"/>
  <c r="D3340" i="15"/>
  <c r="F3340" i="15"/>
  <c r="G3340" i="15"/>
  <c r="A3341" i="15"/>
  <c r="D3341" i="15"/>
  <c r="F3341" i="15"/>
  <c r="G3341" i="15"/>
  <c r="A3342" i="15"/>
  <c r="D3342" i="15"/>
  <c r="F3342" i="15"/>
  <c r="G3342" i="15"/>
  <c r="A3343" i="15"/>
  <c r="D3343" i="15"/>
  <c r="F3343" i="15"/>
  <c r="G3343" i="15"/>
  <c r="A3344" i="15"/>
  <c r="D3344" i="15"/>
  <c r="F3344" i="15"/>
  <c r="G3344" i="15"/>
  <c r="A3345" i="15"/>
  <c r="D3345" i="15"/>
  <c r="F3345" i="15"/>
  <c r="G3345" i="15"/>
  <c r="A3346" i="15"/>
  <c r="D3346" i="15"/>
  <c r="F3346" i="15"/>
  <c r="G3346" i="15"/>
  <c r="A3347" i="15"/>
  <c r="D3347" i="15"/>
  <c r="F3347" i="15"/>
  <c r="G3347" i="15"/>
  <c r="A3348" i="15"/>
  <c r="D3348" i="15"/>
  <c r="F3348" i="15"/>
  <c r="G3348" i="15"/>
  <c r="A3349" i="15"/>
  <c r="D3349" i="15"/>
  <c r="F3349" i="15"/>
  <c r="G3349" i="15"/>
  <c r="A3350" i="15"/>
  <c r="D3350" i="15"/>
  <c r="F3350" i="15"/>
  <c r="G3350" i="15"/>
  <c r="A3351" i="15"/>
  <c r="D3351" i="15"/>
  <c r="F3351" i="15"/>
  <c r="G3351" i="15"/>
  <c r="A3352" i="15"/>
  <c r="D3352" i="15"/>
  <c r="F3352" i="15"/>
  <c r="G3352" i="15"/>
  <c r="A3353" i="15"/>
  <c r="D3353" i="15"/>
  <c r="F3353" i="15"/>
  <c r="G3353" i="15"/>
  <c r="A3354" i="15"/>
  <c r="D3354" i="15"/>
  <c r="F3354" i="15"/>
  <c r="G3354" i="15"/>
  <c r="A3355" i="15"/>
  <c r="D3355" i="15"/>
  <c r="F3355" i="15"/>
  <c r="G3355" i="15"/>
  <c r="A3356" i="15"/>
  <c r="D3356" i="15"/>
  <c r="F3356" i="15"/>
  <c r="G3356" i="15"/>
  <c r="A3357" i="15"/>
  <c r="D3357" i="15"/>
  <c r="F3357" i="15"/>
  <c r="G3357" i="15"/>
  <c r="A3358" i="15"/>
  <c r="D3358" i="15"/>
  <c r="F3358" i="15"/>
  <c r="G3358" i="15"/>
  <c r="A3359" i="15"/>
  <c r="D3359" i="15"/>
  <c r="F3359" i="15"/>
  <c r="G3359" i="15"/>
  <c r="A3360" i="15"/>
  <c r="D3360" i="15"/>
  <c r="F3360" i="15"/>
  <c r="G3360" i="15"/>
  <c r="A3361" i="15"/>
  <c r="D3361" i="15"/>
  <c r="F3361" i="15"/>
  <c r="G3361" i="15"/>
  <c r="A3362" i="15"/>
  <c r="D3362" i="15"/>
  <c r="F3362" i="15"/>
  <c r="G3362" i="15"/>
  <c r="A3363" i="15"/>
  <c r="D3363" i="15"/>
  <c r="F3363" i="15"/>
  <c r="G3363" i="15"/>
  <c r="A3364" i="15"/>
  <c r="D3364" i="15"/>
  <c r="F3364" i="15"/>
  <c r="G3364" i="15"/>
  <c r="A3365" i="15"/>
  <c r="D3365" i="15"/>
  <c r="F3365" i="15"/>
  <c r="G3365" i="15"/>
  <c r="A3366" i="15"/>
  <c r="D3366" i="15"/>
  <c r="F3366" i="15"/>
  <c r="G3366" i="15"/>
  <c r="A3367" i="15"/>
  <c r="D3367" i="15"/>
  <c r="F3367" i="15"/>
  <c r="G3367" i="15"/>
  <c r="A3368" i="15"/>
  <c r="D3368" i="15"/>
  <c r="F3368" i="15"/>
  <c r="G3368" i="15"/>
  <c r="A3369" i="15"/>
  <c r="D3369" i="15"/>
  <c r="F3369" i="15"/>
  <c r="G3369" i="15"/>
  <c r="A3370" i="15"/>
  <c r="D3370" i="15"/>
  <c r="F3370" i="15"/>
  <c r="G3370" i="15"/>
  <c r="A3371" i="15"/>
  <c r="D3371" i="15"/>
  <c r="F3371" i="15"/>
  <c r="G3371" i="15"/>
  <c r="A3372" i="15"/>
  <c r="D3372" i="15"/>
  <c r="F3372" i="15"/>
  <c r="G3372" i="15"/>
  <c r="A3373" i="15"/>
  <c r="D3373" i="15"/>
  <c r="F3373" i="15"/>
  <c r="G3373" i="15"/>
  <c r="A3374" i="15"/>
  <c r="D3374" i="15"/>
  <c r="F3374" i="15"/>
  <c r="G3374" i="15"/>
  <c r="A3375" i="15"/>
  <c r="D3375" i="15"/>
  <c r="F3375" i="15"/>
  <c r="G3375" i="15"/>
  <c r="A3376" i="15"/>
  <c r="D3376" i="15"/>
  <c r="F3376" i="15"/>
  <c r="G3376" i="15"/>
  <c r="A3377" i="15"/>
  <c r="D3377" i="15"/>
  <c r="F3377" i="15"/>
  <c r="G3377" i="15"/>
  <c r="A3378" i="15"/>
  <c r="D3378" i="15"/>
  <c r="F3378" i="15"/>
  <c r="G3378" i="15"/>
  <c r="A3379" i="15"/>
  <c r="D3379" i="15"/>
  <c r="F3379" i="15"/>
  <c r="G3379" i="15"/>
  <c r="A3380" i="15"/>
  <c r="D3380" i="15"/>
  <c r="F3380" i="15"/>
  <c r="G3380" i="15"/>
  <c r="A3381" i="15"/>
  <c r="D3381" i="15"/>
  <c r="F3381" i="15"/>
  <c r="G3381" i="15"/>
  <c r="A3382" i="15"/>
  <c r="D3382" i="15"/>
  <c r="F3382" i="15"/>
  <c r="G3382" i="15"/>
  <c r="A3383" i="15"/>
  <c r="D3383" i="15"/>
  <c r="F3383" i="15"/>
  <c r="G3383" i="15"/>
  <c r="A3384" i="15"/>
  <c r="D3384" i="15"/>
  <c r="F3384" i="15"/>
  <c r="G3384" i="15"/>
  <c r="A3385" i="15"/>
  <c r="D3385" i="15"/>
  <c r="F3385" i="15"/>
  <c r="G3385" i="15"/>
  <c r="A3386" i="15"/>
  <c r="D3386" i="15"/>
  <c r="F3386" i="15"/>
  <c r="G3386" i="15"/>
  <c r="A3387" i="15"/>
  <c r="D3387" i="15"/>
  <c r="F3387" i="15"/>
  <c r="G3387" i="15"/>
  <c r="A3388" i="15"/>
  <c r="D3388" i="15"/>
  <c r="F3388" i="15"/>
  <c r="G3388" i="15"/>
  <c r="A3389" i="15"/>
  <c r="D3389" i="15"/>
  <c r="F3389" i="15"/>
  <c r="G3389" i="15"/>
  <c r="A3390" i="15"/>
  <c r="D3390" i="15"/>
  <c r="F3390" i="15"/>
  <c r="G3390" i="15"/>
  <c r="A3391" i="15"/>
  <c r="D3391" i="15"/>
  <c r="F3391" i="15"/>
  <c r="G3391" i="15"/>
  <c r="A3392" i="15"/>
  <c r="D3392" i="15"/>
  <c r="F3392" i="15"/>
  <c r="G3392" i="15"/>
  <c r="A3393" i="15"/>
  <c r="D3393" i="15"/>
  <c r="F3393" i="15"/>
  <c r="G3393" i="15"/>
  <c r="A3394" i="15"/>
  <c r="D3394" i="15"/>
  <c r="F3394" i="15"/>
  <c r="G3394" i="15"/>
  <c r="A3395" i="15"/>
  <c r="D3395" i="15"/>
  <c r="F3395" i="15"/>
  <c r="G3395" i="15"/>
  <c r="A3396" i="15"/>
  <c r="D3396" i="15"/>
  <c r="F3396" i="15"/>
  <c r="G3396" i="15"/>
  <c r="A3397" i="15"/>
  <c r="D3397" i="15"/>
  <c r="F3397" i="15"/>
  <c r="G3397" i="15"/>
  <c r="A3398" i="15"/>
  <c r="D3398" i="15"/>
  <c r="F3398" i="15"/>
  <c r="G3398" i="15"/>
  <c r="A3399" i="15"/>
  <c r="D3399" i="15"/>
  <c r="F3399" i="15"/>
  <c r="G3399" i="15"/>
  <c r="A3400" i="15"/>
  <c r="D3400" i="15"/>
  <c r="F3400" i="15"/>
  <c r="G3400" i="15"/>
  <c r="A3401" i="15"/>
  <c r="D3401" i="15"/>
  <c r="F3401" i="15"/>
  <c r="G3401" i="15"/>
  <c r="A3402" i="15"/>
  <c r="D3402" i="15"/>
  <c r="F3402" i="15"/>
  <c r="G3402" i="15"/>
  <c r="A3403" i="15"/>
  <c r="D3403" i="15"/>
  <c r="F3403" i="15"/>
  <c r="G3403" i="15"/>
  <c r="A3404" i="15"/>
  <c r="D3404" i="15"/>
  <c r="F3404" i="15"/>
  <c r="G3404" i="15"/>
  <c r="A3405" i="15"/>
  <c r="D3405" i="15"/>
  <c r="F3405" i="15"/>
  <c r="G3405" i="15"/>
  <c r="A3406" i="15"/>
  <c r="D3406" i="15"/>
  <c r="F3406" i="15"/>
  <c r="G3406" i="15"/>
  <c r="A3407" i="15"/>
  <c r="D3407" i="15"/>
  <c r="F3407" i="15"/>
  <c r="G3407" i="15"/>
  <c r="A3408" i="15"/>
  <c r="D3408" i="15"/>
  <c r="F3408" i="15"/>
  <c r="G3408" i="15"/>
  <c r="A3409" i="15"/>
  <c r="D3409" i="15"/>
  <c r="F3409" i="15"/>
  <c r="G3409" i="15"/>
  <c r="A3410" i="15"/>
  <c r="D3410" i="15"/>
  <c r="F3410" i="15"/>
  <c r="G3410" i="15"/>
  <c r="A3411" i="15"/>
  <c r="D3411" i="15"/>
  <c r="F3411" i="15"/>
  <c r="G3411" i="15"/>
  <c r="A3412" i="15"/>
  <c r="D3412" i="15"/>
  <c r="F3412" i="15"/>
  <c r="G3412" i="15"/>
  <c r="A3413" i="15"/>
  <c r="D3413" i="15"/>
  <c r="F3413" i="15"/>
  <c r="G3413" i="15"/>
  <c r="A3414" i="15"/>
  <c r="D3414" i="15"/>
  <c r="F3414" i="15"/>
  <c r="G3414" i="15"/>
  <c r="A3415" i="15"/>
  <c r="D3415" i="15"/>
  <c r="F3415" i="15"/>
  <c r="G3415" i="15"/>
  <c r="A3416" i="15"/>
  <c r="D3416" i="15"/>
  <c r="F3416" i="15"/>
  <c r="G3416" i="15"/>
  <c r="A3417" i="15"/>
  <c r="D3417" i="15"/>
  <c r="F3417" i="15"/>
  <c r="G3417" i="15"/>
  <c r="A3418" i="15"/>
  <c r="D3418" i="15"/>
  <c r="F3418" i="15"/>
  <c r="G3418" i="15"/>
  <c r="A3419" i="15"/>
  <c r="D3419" i="15"/>
  <c r="F3419" i="15"/>
  <c r="G3419" i="15"/>
  <c r="A3420" i="15"/>
  <c r="D3420" i="15"/>
  <c r="F3420" i="15"/>
  <c r="G3420" i="15"/>
  <c r="A3421" i="15"/>
  <c r="D3421" i="15"/>
  <c r="F3421" i="15"/>
  <c r="G3421" i="15"/>
  <c r="A3422" i="15"/>
  <c r="D3422" i="15"/>
  <c r="F3422" i="15"/>
  <c r="G3422" i="15"/>
  <c r="A3423" i="15"/>
  <c r="D3423" i="15"/>
  <c r="F3423" i="15"/>
  <c r="G3423" i="15"/>
  <c r="A3424" i="15"/>
  <c r="D3424" i="15"/>
  <c r="F3424" i="15"/>
  <c r="G3424" i="15"/>
  <c r="A3425" i="15"/>
  <c r="D3425" i="15"/>
  <c r="F3425" i="15"/>
  <c r="G3425" i="15"/>
  <c r="A3426" i="15"/>
  <c r="D3426" i="15"/>
  <c r="F3426" i="15"/>
  <c r="G3426" i="15"/>
  <c r="A3427" i="15"/>
  <c r="D3427" i="15"/>
  <c r="F3427" i="15"/>
  <c r="G3427" i="15"/>
  <c r="A3428" i="15"/>
  <c r="D3428" i="15"/>
  <c r="F3428" i="15"/>
  <c r="G3428" i="15"/>
  <c r="A3429" i="15"/>
  <c r="D3429" i="15"/>
  <c r="F3429" i="15"/>
  <c r="G3429" i="15"/>
  <c r="A3430" i="15"/>
  <c r="D3430" i="15"/>
  <c r="F3430" i="15"/>
  <c r="G3430" i="15"/>
  <c r="A3431" i="15"/>
  <c r="D3431" i="15"/>
  <c r="F3431" i="15"/>
  <c r="G3431" i="15"/>
  <c r="A3432" i="15"/>
  <c r="D3432" i="15"/>
  <c r="F3432" i="15"/>
  <c r="G3432" i="15"/>
  <c r="A3433" i="15"/>
  <c r="D3433" i="15"/>
  <c r="F3433" i="15"/>
  <c r="G3433" i="15"/>
  <c r="A3434" i="15"/>
  <c r="D3434" i="15"/>
  <c r="F3434" i="15"/>
  <c r="G3434" i="15"/>
  <c r="A3435" i="15"/>
  <c r="D3435" i="15"/>
  <c r="F3435" i="15"/>
  <c r="G3435" i="15"/>
  <c r="A3436" i="15"/>
  <c r="D3436" i="15"/>
  <c r="F3436" i="15"/>
  <c r="G3436" i="15"/>
  <c r="A3437" i="15"/>
  <c r="D3437" i="15"/>
  <c r="F3437" i="15"/>
  <c r="G3437" i="15"/>
  <c r="A3438" i="15"/>
  <c r="D3438" i="15"/>
  <c r="F3438" i="15"/>
  <c r="G3438" i="15"/>
  <c r="A3439" i="15"/>
  <c r="D3439" i="15"/>
  <c r="F3439" i="15"/>
  <c r="G3439" i="15"/>
  <c r="A3440" i="15"/>
  <c r="D3440" i="15"/>
  <c r="F3440" i="15"/>
  <c r="G3440" i="15"/>
  <c r="A3441" i="15"/>
  <c r="D3441" i="15"/>
  <c r="F3441" i="15"/>
  <c r="G3441" i="15"/>
  <c r="A3442" i="15"/>
  <c r="D3442" i="15"/>
  <c r="F3442" i="15"/>
  <c r="G3442" i="15"/>
  <c r="A3443" i="15"/>
  <c r="D3443" i="15"/>
  <c r="F3443" i="15"/>
  <c r="G3443" i="15"/>
  <c r="A3444" i="15"/>
  <c r="D3444" i="15"/>
  <c r="F3444" i="15"/>
  <c r="G3444" i="15"/>
  <c r="A3445" i="15"/>
  <c r="D3445" i="15"/>
  <c r="F3445" i="15"/>
  <c r="G3445" i="15"/>
  <c r="A3446" i="15"/>
  <c r="D3446" i="15"/>
  <c r="F3446" i="15"/>
  <c r="G3446" i="15"/>
  <c r="A3447" i="15"/>
  <c r="D3447" i="15"/>
  <c r="F3447" i="15"/>
  <c r="G3447" i="15"/>
  <c r="A3448" i="15"/>
  <c r="D3448" i="15"/>
  <c r="F3448" i="15"/>
  <c r="G3448" i="15"/>
  <c r="A3449" i="15"/>
  <c r="D3449" i="15"/>
  <c r="F3449" i="15"/>
  <c r="G3449" i="15"/>
  <c r="A3450" i="15"/>
  <c r="D3450" i="15"/>
  <c r="F3450" i="15"/>
  <c r="G3450" i="15"/>
  <c r="A3451" i="15"/>
  <c r="D3451" i="15"/>
  <c r="F3451" i="15"/>
  <c r="G3451" i="15"/>
  <c r="A3452" i="15"/>
  <c r="D3452" i="15"/>
  <c r="F3452" i="15"/>
  <c r="G3452" i="15"/>
  <c r="A3453" i="15"/>
  <c r="D3453" i="15"/>
  <c r="F3453" i="15"/>
  <c r="G3453" i="15"/>
  <c r="A3454" i="15"/>
  <c r="D3454" i="15"/>
  <c r="F3454" i="15"/>
  <c r="G3454" i="15"/>
  <c r="A3455" i="15"/>
  <c r="D3455" i="15"/>
  <c r="F3455" i="15"/>
  <c r="G3455" i="15"/>
  <c r="A3456" i="15"/>
  <c r="D3456" i="15"/>
  <c r="F3456" i="15"/>
  <c r="G3456" i="15"/>
  <c r="A3457" i="15"/>
  <c r="D3457" i="15"/>
  <c r="F3457" i="15"/>
  <c r="G3457" i="15"/>
  <c r="A3458" i="15"/>
  <c r="D3458" i="15"/>
  <c r="F3458" i="15"/>
  <c r="G3458" i="15"/>
  <c r="A3459" i="15"/>
  <c r="D3459" i="15"/>
  <c r="F3459" i="15"/>
  <c r="G3459" i="15"/>
  <c r="A3460" i="15"/>
  <c r="D3460" i="15"/>
  <c r="F3460" i="15"/>
  <c r="G3460" i="15"/>
  <c r="A3461" i="15"/>
  <c r="D3461" i="15"/>
  <c r="F3461" i="15"/>
  <c r="G3461" i="15"/>
  <c r="A3462" i="15"/>
  <c r="D3462" i="15"/>
  <c r="F3462" i="15"/>
  <c r="G3462" i="15"/>
  <c r="A3463" i="15"/>
  <c r="D3463" i="15"/>
  <c r="F3463" i="15"/>
  <c r="G3463" i="15"/>
  <c r="A3464" i="15"/>
  <c r="D3464" i="15"/>
  <c r="F3464" i="15"/>
  <c r="G3464" i="15"/>
  <c r="A3465" i="15"/>
  <c r="D3465" i="15"/>
  <c r="F3465" i="15"/>
  <c r="G3465" i="15"/>
  <c r="A3466" i="15"/>
  <c r="D3466" i="15"/>
  <c r="F3466" i="15"/>
  <c r="G3466" i="15"/>
  <c r="A3467" i="15"/>
  <c r="D3467" i="15"/>
  <c r="F3467" i="15"/>
  <c r="G3467" i="15"/>
  <c r="A3468" i="15"/>
  <c r="D3468" i="15"/>
  <c r="F3468" i="15"/>
  <c r="G3468" i="15"/>
  <c r="A3469" i="15"/>
  <c r="D3469" i="15"/>
  <c r="F3469" i="15"/>
  <c r="G3469" i="15"/>
  <c r="A3470" i="15"/>
  <c r="D3470" i="15"/>
  <c r="F3470" i="15"/>
  <c r="G3470" i="15"/>
  <c r="A3471" i="15"/>
  <c r="D3471" i="15"/>
  <c r="F3471" i="15"/>
  <c r="G3471" i="15"/>
  <c r="A3472" i="15"/>
  <c r="D3472" i="15"/>
  <c r="F3472" i="15"/>
  <c r="G3472" i="15"/>
  <c r="A3473" i="15"/>
  <c r="D3473" i="15"/>
  <c r="F3473" i="15"/>
  <c r="G3473" i="15"/>
  <c r="A3474" i="15"/>
  <c r="D3474" i="15"/>
  <c r="F3474" i="15"/>
  <c r="G3474" i="15"/>
  <c r="A3475" i="15"/>
  <c r="D3475" i="15"/>
  <c r="F3475" i="15"/>
  <c r="G3475" i="15"/>
  <c r="A3476" i="15"/>
  <c r="D3476" i="15"/>
  <c r="F3476" i="15"/>
  <c r="G3476" i="15"/>
  <c r="A3477" i="15"/>
  <c r="D3477" i="15"/>
  <c r="F3477" i="15"/>
  <c r="G3477" i="15"/>
  <c r="A3478" i="15"/>
  <c r="D3478" i="15"/>
  <c r="F3478" i="15"/>
  <c r="G3478" i="15"/>
  <c r="A3479" i="15"/>
  <c r="D3479" i="15"/>
  <c r="F3479" i="15"/>
  <c r="G3479" i="15"/>
  <c r="A3480" i="15"/>
  <c r="D3480" i="15"/>
  <c r="F3480" i="15"/>
  <c r="G3480" i="15"/>
  <c r="A3481" i="15"/>
  <c r="D3481" i="15"/>
  <c r="F3481" i="15"/>
  <c r="G3481" i="15"/>
  <c r="A3482" i="15"/>
  <c r="D3482" i="15"/>
  <c r="F3482" i="15"/>
  <c r="G3482" i="15"/>
  <c r="A3483" i="15"/>
  <c r="D3483" i="15"/>
  <c r="F3483" i="15"/>
  <c r="G3483" i="15"/>
  <c r="A3484" i="15"/>
  <c r="D3484" i="15"/>
  <c r="F3484" i="15"/>
  <c r="G3484" i="15"/>
  <c r="A3485" i="15"/>
  <c r="D3485" i="15"/>
  <c r="F3485" i="15"/>
  <c r="G3485" i="15"/>
  <c r="A3486" i="15"/>
  <c r="D3486" i="15"/>
  <c r="F3486" i="15"/>
  <c r="G3486" i="15"/>
  <c r="A3487" i="15"/>
  <c r="D3487" i="15"/>
  <c r="F3487" i="15"/>
  <c r="G3487" i="15"/>
  <c r="A3488" i="15"/>
  <c r="D3488" i="15"/>
  <c r="F3488" i="15"/>
  <c r="G3488" i="15"/>
  <c r="A3489" i="15"/>
  <c r="D3489" i="15"/>
  <c r="F3489" i="15"/>
  <c r="G3489" i="15"/>
  <c r="A3490" i="15"/>
  <c r="D3490" i="15"/>
  <c r="F3490" i="15"/>
  <c r="G3490" i="15"/>
  <c r="A3491" i="15"/>
  <c r="D3491" i="15"/>
  <c r="F3491" i="15"/>
  <c r="G3491" i="15"/>
  <c r="A3492" i="15"/>
  <c r="D3492" i="15"/>
  <c r="F3492" i="15"/>
  <c r="G3492" i="15"/>
  <c r="A3493" i="15"/>
  <c r="D3493" i="15"/>
  <c r="F3493" i="15"/>
  <c r="G3493" i="15"/>
  <c r="A3494" i="15"/>
  <c r="D3494" i="15"/>
  <c r="F3494" i="15"/>
  <c r="G3494" i="15"/>
  <c r="A3495" i="15"/>
  <c r="D3495" i="15"/>
  <c r="F3495" i="15"/>
  <c r="G3495" i="15"/>
  <c r="A3496" i="15"/>
  <c r="D3496" i="15"/>
  <c r="F3496" i="15"/>
  <c r="G3496" i="15"/>
  <c r="A3497" i="15"/>
  <c r="D3497" i="15"/>
  <c r="F3497" i="15"/>
  <c r="G3497" i="15"/>
  <c r="A3498" i="15"/>
  <c r="D3498" i="15"/>
  <c r="F3498" i="15"/>
  <c r="G3498" i="15"/>
  <c r="A3499" i="15"/>
  <c r="D3499" i="15"/>
  <c r="F3499" i="15"/>
  <c r="G3499" i="15"/>
  <c r="A3500" i="15"/>
  <c r="D3500" i="15"/>
  <c r="F3500" i="15"/>
  <c r="G3500" i="15"/>
  <c r="A3501" i="15"/>
  <c r="D3501" i="15"/>
  <c r="F3501" i="15"/>
  <c r="G3501" i="15"/>
  <c r="A3502" i="15"/>
  <c r="D3502" i="15"/>
  <c r="F3502" i="15"/>
  <c r="G3502" i="15"/>
  <c r="A3503" i="15"/>
  <c r="D3503" i="15"/>
  <c r="F3503" i="15"/>
  <c r="G3503" i="15"/>
  <c r="A3504" i="15"/>
  <c r="D3504" i="15"/>
  <c r="F3504" i="15"/>
  <c r="G3504" i="15"/>
  <c r="A3505" i="15"/>
  <c r="D3505" i="15"/>
  <c r="F3505" i="15"/>
  <c r="G3505" i="15"/>
  <c r="A3506" i="15"/>
  <c r="D3506" i="15"/>
  <c r="F3506" i="15"/>
  <c r="G3506" i="15"/>
  <c r="A3507" i="15"/>
  <c r="D3507" i="15"/>
  <c r="F3507" i="15"/>
  <c r="G3507" i="15"/>
  <c r="A3508" i="15"/>
  <c r="D3508" i="15"/>
  <c r="F3508" i="15"/>
  <c r="G3508" i="15"/>
  <c r="A3509" i="15"/>
  <c r="D3509" i="15"/>
  <c r="F3509" i="15"/>
  <c r="G3509" i="15"/>
  <c r="A3510" i="15"/>
  <c r="D3510" i="15"/>
  <c r="F3510" i="15"/>
  <c r="G3510" i="15"/>
  <c r="A3511" i="15"/>
  <c r="D3511" i="15"/>
  <c r="F3511" i="15"/>
  <c r="G3511" i="15"/>
  <c r="A3512" i="15"/>
  <c r="D3512" i="15"/>
  <c r="F3512" i="15"/>
  <c r="G3512" i="15"/>
  <c r="A3513" i="15"/>
  <c r="D3513" i="15"/>
  <c r="F3513" i="15"/>
  <c r="G3513" i="15"/>
  <c r="A3514" i="15"/>
  <c r="D3514" i="15"/>
  <c r="F3514" i="15"/>
  <c r="G3514" i="15"/>
  <c r="A3515" i="15"/>
  <c r="D3515" i="15"/>
  <c r="F3515" i="15"/>
  <c r="G3515" i="15"/>
  <c r="A3516" i="15"/>
  <c r="D3516" i="15"/>
  <c r="F3516" i="15"/>
  <c r="G3516" i="15"/>
  <c r="A3517" i="15"/>
  <c r="D3517" i="15"/>
  <c r="F3517" i="15"/>
  <c r="G3517" i="15"/>
  <c r="A3518" i="15"/>
  <c r="D3518" i="15"/>
  <c r="F3518" i="15"/>
  <c r="G3518" i="15"/>
  <c r="A3519" i="15"/>
  <c r="D3519" i="15"/>
  <c r="F3519" i="15"/>
  <c r="G3519" i="15"/>
  <c r="A3520" i="15"/>
  <c r="D3520" i="15"/>
  <c r="F3520" i="15"/>
  <c r="G3520" i="15"/>
  <c r="A3521" i="15"/>
  <c r="D3521" i="15"/>
  <c r="F3521" i="15"/>
  <c r="G3521" i="15"/>
  <c r="A3522" i="15"/>
  <c r="D3522" i="15"/>
  <c r="F3522" i="15"/>
  <c r="G3522" i="15"/>
  <c r="A3523" i="15"/>
  <c r="D3523" i="15"/>
  <c r="F3523" i="15"/>
  <c r="G3523" i="15"/>
  <c r="A3524" i="15"/>
  <c r="D3524" i="15"/>
  <c r="F3524" i="15"/>
  <c r="G3524" i="15"/>
  <c r="A3525" i="15"/>
  <c r="D3525" i="15"/>
  <c r="F3525" i="15"/>
  <c r="G3525" i="15"/>
  <c r="A3526" i="15"/>
  <c r="D3526" i="15"/>
  <c r="F3526" i="15"/>
  <c r="G3526" i="15"/>
  <c r="A3527" i="15"/>
  <c r="D3527" i="15"/>
  <c r="F3527" i="15"/>
  <c r="G3527" i="15"/>
  <c r="A3528" i="15"/>
  <c r="D3528" i="15"/>
  <c r="F3528" i="15"/>
  <c r="G3528" i="15"/>
  <c r="A3529" i="15"/>
  <c r="D3529" i="15"/>
  <c r="F3529" i="15"/>
  <c r="G3529" i="15"/>
  <c r="A3530" i="15"/>
  <c r="D3530" i="15"/>
  <c r="F3530" i="15"/>
  <c r="G3530" i="15"/>
  <c r="A3531" i="15"/>
  <c r="D3531" i="15"/>
  <c r="F3531" i="15"/>
  <c r="G3531" i="15"/>
  <c r="A3532" i="15"/>
  <c r="D3532" i="15"/>
  <c r="F3532" i="15"/>
  <c r="G3532" i="15"/>
  <c r="A3533" i="15"/>
  <c r="D3533" i="15"/>
  <c r="F3533" i="15"/>
  <c r="G3533" i="15"/>
  <c r="A3534" i="15"/>
  <c r="D3534" i="15"/>
  <c r="F3534" i="15"/>
  <c r="G3534" i="15"/>
  <c r="A3535" i="15"/>
  <c r="D3535" i="15"/>
  <c r="F3535" i="15"/>
  <c r="G3535" i="15"/>
  <c r="A3536" i="15"/>
  <c r="D3536" i="15"/>
  <c r="F3536" i="15"/>
  <c r="G3536" i="15"/>
  <c r="A3537" i="15"/>
  <c r="D3537" i="15"/>
  <c r="F3537" i="15"/>
  <c r="G3537" i="15"/>
  <c r="A3538" i="15"/>
  <c r="D3538" i="15"/>
  <c r="F3538" i="15"/>
  <c r="G3538" i="15"/>
  <c r="A3539" i="15"/>
  <c r="D3539" i="15"/>
  <c r="F3539" i="15"/>
  <c r="G3539" i="15"/>
  <c r="A3540" i="15"/>
  <c r="D3540" i="15"/>
  <c r="F3540" i="15"/>
  <c r="G3540" i="15"/>
  <c r="A3541" i="15"/>
  <c r="D3541" i="15"/>
  <c r="F3541" i="15"/>
  <c r="G3541" i="15"/>
  <c r="A3542" i="15"/>
  <c r="D3542" i="15"/>
  <c r="F3542" i="15"/>
  <c r="G3542" i="15"/>
  <c r="A3543" i="15"/>
  <c r="D3543" i="15"/>
  <c r="F3543" i="15"/>
  <c r="G3543" i="15"/>
  <c r="A3544" i="15"/>
  <c r="D3544" i="15"/>
  <c r="F3544" i="15"/>
  <c r="G3544" i="15"/>
  <c r="A3545" i="15"/>
  <c r="D3545" i="15"/>
  <c r="F3545" i="15"/>
  <c r="G3545" i="15"/>
  <c r="A3546" i="15"/>
  <c r="D3546" i="15"/>
  <c r="F3546" i="15"/>
  <c r="G3546" i="15"/>
  <c r="A3547" i="15"/>
  <c r="D3547" i="15"/>
  <c r="F3547" i="15"/>
  <c r="G3547" i="15"/>
  <c r="A3548" i="15"/>
  <c r="D3548" i="15"/>
  <c r="F3548" i="15"/>
  <c r="G3548" i="15"/>
  <c r="A3549" i="15"/>
  <c r="D3549" i="15"/>
  <c r="F3549" i="15"/>
  <c r="G3549" i="15"/>
  <c r="A3550" i="15"/>
  <c r="D3550" i="15"/>
  <c r="F3550" i="15"/>
  <c r="G3550" i="15"/>
  <c r="A3551" i="15"/>
  <c r="D3551" i="15"/>
  <c r="F3551" i="15"/>
  <c r="G3551" i="15"/>
  <c r="A3552" i="15"/>
  <c r="D3552" i="15"/>
  <c r="F3552" i="15"/>
  <c r="G3552" i="15"/>
  <c r="A3553" i="15"/>
  <c r="D3553" i="15"/>
  <c r="F3553" i="15"/>
  <c r="G3553" i="15"/>
  <c r="A3554" i="15"/>
  <c r="D3554" i="15"/>
  <c r="F3554" i="15"/>
  <c r="G3554" i="15"/>
  <c r="A3555" i="15"/>
  <c r="D3555" i="15"/>
  <c r="F3555" i="15"/>
  <c r="G3555" i="15"/>
  <c r="A3556" i="15"/>
  <c r="D3556" i="15"/>
  <c r="F3556" i="15"/>
  <c r="G3556" i="15"/>
  <c r="A3557" i="15"/>
  <c r="D3557" i="15"/>
  <c r="F3557" i="15"/>
  <c r="G3557" i="15"/>
  <c r="A3558" i="15"/>
  <c r="D3558" i="15"/>
  <c r="F3558" i="15"/>
  <c r="G3558" i="15"/>
  <c r="A3559" i="15"/>
  <c r="D3559" i="15"/>
  <c r="F3559" i="15"/>
  <c r="G3559" i="15"/>
  <c r="A3560" i="15"/>
  <c r="D3560" i="15"/>
  <c r="F3560" i="15"/>
  <c r="G3560" i="15"/>
  <c r="A3561" i="15"/>
  <c r="D3561" i="15"/>
  <c r="F3561" i="15"/>
  <c r="G3561" i="15"/>
  <c r="A3562" i="15"/>
  <c r="D3562" i="15"/>
  <c r="F3562" i="15"/>
  <c r="G3562" i="15"/>
  <c r="A3563" i="15"/>
  <c r="D3563" i="15"/>
  <c r="F3563" i="15"/>
  <c r="G3563" i="15"/>
  <c r="A3564" i="15"/>
  <c r="D3564" i="15"/>
  <c r="F3564" i="15"/>
  <c r="G3564" i="15"/>
  <c r="A3565" i="15"/>
  <c r="D3565" i="15"/>
  <c r="F3565" i="15"/>
  <c r="G3565" i="15"/>
  <c r="A3566" i="15"/>
  <c r="D3566" i="15"/>
  <c r="F3566" i="15"/>
  <c r="G3566" i="15"/>
  <c r="A3567" i="15"/>
  <c r="D3567" i="15"/>
  <c r="F3567" i="15"/>
  <c r="G3567" i="15"/>
  <c r="A3568" i="15"/>
  <c r="D3568" i="15"/>
  <c r="F3568" i="15"/>
  <c r="G3568" i="15"/>
  <c r="A3569" i="15"/>
  <c r="D3569" i="15"/>
  <c r="F3569" i="15"/>
  <c r="G3569" i="15"/>
  <c r="A3570" i="15"/>
  <c r="D3570" i="15"/>
  <c r="F3570" i="15"/>
  <c r="G3570" i="15"/>
  <c r="A3571" i="15"/>
  <c r="D3571" i="15"/>
  <c r="F3571" i="15"/>
  <c r="G3571" i="15"/>
  <c r="A3572" i="15"/>
  <c r="D3572" i="15"/>
  <c r="F3572" i="15"/>
  <c r="G3572" i="15"/>
  <c r="A3573" i="15"/>
  <c r="D3573" i="15"/>
  <c r="F3573" i="15"/>
  <c r="G3573" i="15"/>
  <c r="A3574" i="15"/>
  <c r="D3574" i="15"/>
  <c r="F3574" i="15"/>
  <c r="G3574" i="15"/>
  <c r="A3575" i="15"/>
  <c r="D3575" i="15"/>
  <c r="F3575" i="15"/>
  <c r="G3575" i="15"/>
  <c r="A3576" i="15"/>
  <c r="D3576" i="15"/>
  <c r="F3576" i="15"/>
  <c r="G3576" i="15"/>
  <c r="A3577" i="15"/>
  <c r="D3577" i="15"/>
  <c r="F3577" i="15"/>
  <c r="G3577" i="15"/>
  <c r="A3578" i="15"/>
  <c r="D3578" i="15"/>
  <c r="F3578" i="15"/>
  <c r="G3578" i="15"/>
  <c r="A3579" i="15"/>
  <c r="D3579" i="15"/>
  <c r="F3579" i="15"/>
  <c r="G3579" i="15"/>
  <c r="A3580" i="15"/>
  <c r="D3580" i="15"/>
  <c r="F3580" i="15"/>
  <c r="G3580" i="15"/>
  <c r="A3581" i="15"/>
  <c r="D3581" i="15"/>
  <c r="F3581" i="15"/>
  <c r="G3581" i="15"/>
  <c r="A3582" i="15"/>
  <c r="D3582" i="15"/>
  <c r="F3582" i="15"/>
  <c r="G3582" i="15"/>
  <c r="A3583" i="15"/>
  <c r="D3583" i="15"/>
  <c r="F3583" i="15"/>
  <c r="G3583" i="15"/>
  <c r="A3584" i="15"/>
  <c r="D3584" i="15"/>
  <c r="F3584" i="15"/>
  <c r="G3584" i="15"/>
  <c r="A3585" i="15"/>
  <c r="D3585" i="15"/>
  <c r="F3585" i="15"/>
  <c r="G3585" i="15"/>
  <c r="A3586" i="15"/>
  <c r="D3586" i="15"/>
  <c r="F3586" i="15"/>
  <c r="G3586" i="15"/>
  <c r="A3587" i="15"/>
  <c r="D3587" i="15"/>
  <c r="F3587" i="15"/>
  <c r="G3587" i="15"/>
  <c r="A3588" i="15"/>
  <c r="D3588" i="15"/>
  <c r="F3588" i="15"/>
  <c r="G3588" i="15"/>
  <c r="A3589" i="15"/>
  <c r="D3589" i="15"/>
  <c r="F3589" i="15"/>
  <c r="G3589" i="15"/>
  <c r="A3590" i="15"/>
  <c r="D3590" i="15"/>
  <c r="F3590" i="15"/>
  <c r="G3590" i="15"/>
  <c r="A3591" i="15"/>
  <c r="D3591" i="15"/>
  <c r="F3591" i="15"/>
  <c r="G3591" i="15"/>
  <c r="A3592" i="15"/>
  <c r="D3592" i="15"/>
  <c r="F3592" i="15"/>
  <c r="G3592" i="15"/>
  <c r="A3593" i="15"/>
  <c r="D3593" i="15"/>
  <c r="F3593" i="15"/>
  <c r="G3593" i="15"/>
  <c r="A3594" i="15"/>
  <c r="D3594" i="15"/>
  <c r="F3594" i="15"/>
  <c r="G3594" i="15"/>
  <c r="A3595" i="15"/>
  <c r="D3595" i="15"/>
  <c r="F3595" i="15"/>
  <c r="G3595" i="15"/>
  <c r="A3596" i="15"/>
  <c r="D3596" i="15"/>
  <c r="F3596" i="15"/>
  <c r="G3596" i="15"/>
  <c r="A3597" i="15"/>
  <c r="D3597" i="15"/>
  <c r="F3597" i="15"/>
  <c r="G3597" i="15"/>
  <c r="A3598" i="15"/>
  <c r="D3598" i="15"/>
  <c r="F3598" i="15"/>
  <c r="G3598" i="15"/>
  <c r="A3599" i="15"/>
  <c r="D3599" i="15"/>
  <c r="F3599" i="15"/>
  <c r="G3599" i="15"/>
  <c r="A3600" i="15"/>
  <c r="D3600" i="15"/>
  <c r="F3600" i="15"/>
  <c r="G3600" i="15"/>
  <c r="A3601" i="15"/>
  <c r="D3601" i="15"/>
  <c r="F3601" i="15"/>
  <c r="G3601" i="15"/>
  <c r="A3602" i="15"/>
  <c r="D3602" i="15"/>
  <c r="F3602" i="15"/>
  <c r="G3602" i="15"/>
  <c r="A3603" i="15"/>
  <c r="D3603" i="15"/>
  <c r="F3603" i="15"/>
  <c r="G3603" i="15"/>
  <c r="A3604" i="15"/>
  <c r="D3604" i="15"/>
  <c r="F3604" i="15"/>
  <c r="G3604" i="15"/>
  <c r="A3605" i="15"/>
  <c r="D3605" i="15"/>
  <c r="F3605" i="15"/>
  <c r="G3605" i="15"/>
  <c r="A3606" i="15"/>
  <c r="D3606" i="15"/>
  <c r="F3606" i="15"/>
  <c r="G3606" i="15"/>
  <c r="A3607" i="15"/>
  <c r="D3607" i="15"/>
  <c r="F3607" i="15"/>
  <c r="G3607" i="15"/>
  <c r="A3608" i="15"/>
  <c r="D3608" i="15"/>
  <c r="F3608" i="15"/>
  <c r="G3608" i="15"/>
  <c r="A3609" i="15"/>
  <c r="D3609" i="15"/>
  <c r="F3609" i="15"/>
  <c r="G3609" i="15"/>
  <c r="A3610" i="15"/>
  <c r="D3610" i="15"/>
  <c r="F3610" i="15"/>
  <c r="G3610" i="15"/>
  <c r="A3611" i="15"/>
  <c r="D3611" i="15"/>
  <c r="F3611" i="15"/>
  <c r="G3611" i="15"/>
  <c r="A3612" i="15"/>
  <c r="D3612" i="15"/>
  <c r="F3612" i="15"/>
  <c r="G3612" i="15"/>
  <c r="A3613" i="15"/>
  <c r="D3613" i="15"/>
  <c r="F3613" i="15"/>
  <c r="G3613" i="15"/>
  <c r="A3614" i="15"/>
  <c r="D3614" i="15"/>
  <c r="F3614" i="15"/>
  <c r="G3614" i="15"/>
  <c r="A3615" i="15"/>
  <c r="D3615" i="15"/>
  <c r="F3615" i="15"/>
  <c r="G3615" i="15"/>
  <c r="A3616" i="15"/>
  <c r="D3616" i="15"/>
  <c r="F3616" i="15"/>
  <c r="G3616" i="15"/>
  <c r="A3617" i="15"/>
  <c r="D3617" i="15"/>
  <c r="F3617" i="15"/>
  <c r="G3617" i="15"/>
  <c r="A3618" i="15"/>
  <c r="D3618" i="15"/>
  <c r="F3618" i="15"/>
  <c r="G3618" i="15"/>
  <c r="A3619" i="15"/>
  <c r="D3619" i="15"/>
  <c r="F3619" i="15"/>
  <c r="G3619" i="15"/>
  <c r="A3620" i="15"/>
  <c r="D3620" i="15"/>
  <c r="F3620" i="15"/>
  <c r="G3620" i="15"/>
  <c r="A3621" i="15"/>
  <c r="D3621" i="15"/>
  <c r="F3621" i="15"/>
  <c r="G3621" i="15"/>
  <c r="A3622" i="15"/>
  <c r="D3622" i="15"/>
  <c r="F3622" i="15"/>
  <c r="G3622" i="15"/>
  <c r="A3623" i="15"/>
  <c r="D3623" i="15"/>
  <c r="F3623" i="15"/>
  <c r="G3623" i="15"/>
  <c r="A3624" i="15"/>
  <c r="D3624" i="15"/>
  <c r="F3624" i="15"/>
  <c r="G3624" i="15"/>
  <c r="A3625" i="15"/>
  <c r="D3625" i="15"/>
  <c r="F3625" i="15"/>
  <c r="G3625" i="15"/>
  <c r="A3626" i="15"/>
  <c r="D3626" i="15"/>
  <c r="F3626" i="15"/>
  <c r="G3626" i="15"/>
  <c r="A3627" i="15"/>
  <c r="D3627" i="15"/>
  <c r="F3627" i="15"/>
  <c r="G3627" i="15"/>
  <c r="A3628" i="15"/>
  <c r="D3628" i="15"/>
  <c r="F3628" i="15"/>
  <c r="G3628" i="15"/>
  <c r="A3629" i="15"/>
  <c r="D3629" i="15"/>
  <c r="F3629" i="15"/>
  <c r="G3629" i="15"/>
  <c r="A3630" i="15"/>
  <c r="D3630" i="15"/>
  <c r="F3630" i="15"/>
  <c r="G3630" i="15"/>
  <c r="A3631" i="15"/>
  <c r="D3631" i="15"/>
  <c r="F3631" i="15"/>
  <c r="G3631" i="15"/>
  <c r="A3632" i="15"/>
  <c r="D3632" i="15"/>
  <c r="F3632" i="15"/>
  <c r="G3632" i="15"/>
  <c r="A3633" i="15"/>
  <c r="D3633" i="15"/>
  <c r="F3633" i="15"/>
  <c r="G3633" i="15"/>
  <c r="A3634" i="15"/>
  <c r="D3634" i="15"/>
  <c r="F3634" i="15"/>
  <c r="G3634" i="15"/>
  <c r="A3635" i="15"/>
  <c r="D3635" i="15"/>
  <c r="F3635" i="15"/>
  <c r="G3635" i="15"/>
  <c r="A3636" i="15"/>
  <c r="D3636" i="15"/>
  <c r="F3636" i="15"/>
  <c r="G3636" i="15"/>
  <c r="A3637" i="15"/>
  <c r="D3637" i="15"/>
  <c r="F3637" i="15"/>
  <c r="G3637" i="15"/>
  <c r="A3638" i="15"/>
  <c r="D3638" i="15"/>
  <c r="F3638" i="15"/>
  <c r="G3638" i="15"/>
  <c r="A3639" i="15"/>
  <c r="D3639" i="15"/>
  <c r="F3639" i="15"/>
  <c r="G3639" i="15"/>
  <c r="A3640" i="15"/>
  <c r="D3640" i="15"/>
  <c r="F3640" i="15"/>
  <c r="G3640" i="15"/>
  <c r="A3641" i="15"/>
  <c r="D3641" i="15"/>
  <c r="F3641" i="15"/>
  <c r="G3641" i="15"/>
  <c r="A3642" i="15"/>
  <c r="D3642" i="15"/>
  <c r="F3642" i="15"/>
  <c r="G3642" i="15"/>
  <c r="A3643" i="15"/>
  <c r="D3643" i="15"/>
  <c r="F3643" i="15"/>
  <c r="G3643" i="15"/>
  <c r="A3644" i="15"/>
  <c r="D3644" i="15"/>
  <c r="F3644" i="15"/>
  <c r="G3644" i="15"/>
  <c r="A3645" i="15"/>
  <c r="D3645" i="15"/>
  <c r="F3645" i="15"/>
  <c r="G3645" i="15"/>
  <c r="A3646" i="15"/>
  <c r="D3646" i="15"/>
  <c r="F3646" i="15"/>
  <c r="G3646" i="15"/>
  <c r="A3647" i="15"/>
  <c r="D3647" i="15"/>
  <c r="F3647" i="15"/>
  <c r="G3647" i="15"/>
  <c r="A3648" i="15"/>
  <c r="D3648" i="15"/>
  <c r="F3648" i="15"/>
  <c r="G3648" i="15"/>
  <c r="A3649" i="15"/>
  <c r="D3649" i="15"/>
  <c r="F3649" i="15"/>
  <c r="G3649" i="15"/>
  <c r="A3650" i="15"/>
  <c r="D3650" i="15"/>
  <c r="F3650" i="15"/>
  <c r="G3650" i="15"/>
  <c r="A3651" i="15"/>
  <c r="D3651" i="15"/>
  <c r="F3651" i="15"/>
  <c r="G3651" i="15"/>
  <c r="A3652" i="15"/>
  <c r="D3652" i="15"/>
  <c r="F3652" i="15"/>
  <c r="G3652" i="15"/>
  <c r="A3653" i="15"/>
  <c r="D3653" i="15"/>
  <c r="F3653" i="15"/>
  <c r="G3653" i="15"/>
  <c r="A3654" i="15"/>
  <c r="D3654" i="15"/>
  <c r="F3654" i="15"/>
  <c r="G3654" i="15"/>
  <c r="A3655" i="15"/>
  <c r="D3655" i="15"/>
  <c r="F3655" i="15"/>
  <c r="G3655" i="15"/>
  <c r="A3656" i="15"/>
  <c r="D3656" i="15"/>
  <c r="F3656" i="15"/>
  <c r="G3656" i="15"/>
  <c r="A3657" i="15"/>
  <c r="D3657" i="15"/>
  <c r="F3657" i="15"/>
  <c r="G3657" i="15"/>
  <c r="A3658" i="15"/>
  <c r="D3658" i="15"/>
  <c r="F3658" i="15"/>
  <c r="G3658" i="15"/>
  <c r="A3659" i="15"/>
  <c r="D3659" i="15"/>
  <c r="F3659" i="15"/>
  <c r="G3659" i="15"/>
  <c r="A3660" i="15"/>
  <c r="D3660" i="15"/>
  <c r="F3660" i="15"/>
  <c r="G3660" i="15"/>
  <c r="A3661" i="15"/>
  <c r="D3661" i="15"/>
  <c r="F3661" i="15"/>
  <c r="G3661" i="15"/>
  <c r="A3662" i="15"/>
  <c r="D3662" i="15"/>
  <c r="F3662" i="15"/>
  <c r="G3662" i="15"/>
  <c r="A3663" i="15"/>
  <c r="D3663" i="15"/>
  <c r="F3663" i="15"/>
  <c r="G3663" i="15"/>
  <c r="A3664" i="15"/>
  <c r="D3664" i="15"/>
  <c r="F3664" i="15"/>
  <c r="G3664" i="15"/>
  <c r="A3665" i="15"/>
  <c r="D3665" i="15"/>
  <c r="F3665" i="15"/>
  <c r="G3665" i="15"/>
  <c r="A3666" i="15"/>
  <c r="D3666" i="15"/>
  <c r="F3666" i="15"/>
  <c r="G3666" i="15"/>
  <c r="A3667" i="15"/>
  <c r="D3667" i="15"/>
  <c r="F3667" i="15"/>
  <c r="G3667" i="15"/>
  <c r="A3668" i="15"/>
  <c r="D3668" i="15"/>
  <c r="F3668" i="15"/>
  <c r="G3668" i="15"/>
  <c r="A3669" i="15"/>
  <c r="D3669" i="15"/>
  <c r="F3669" i="15"/>
  <c r="G3669" i="15"/>
  <c r="A3670" i="15"/>
  <c r="D3670" i="15"/>
  <c r="F3670" i="15"/>
  <c r="G3670" i="15"/>
  <c r="A3671" i="15"/>
  <c r="D3671" i="15"/>
  <c r="F3671" i="15"/>
  <c r="G3671" i="15"/>
  <c r="A3672" i="15"/>
  <c r="D3672" i="15"/>
  <c r="F3672" i="15"/>
  <c r="G3672" i="15"/>
  <c r="A3673" i="15"/>
  <c r="D3673" i="15"/>
  <c r="F3673" i="15"/>
  <c r="G3673" i="15"/>
  <c r="A3674" i="15"/>
  <c r="D3674" i="15"/>
  <c r="F3674" i="15"/>
  <c r="G3674" i="15"/>
  <c r="A3675" i="15"/>
  <c r="D3675" i="15"/>
  <c r="F3675" i="15"/>
  <c r="G3675" i="15"/>
  <c r="A3676" i="15"/>
  <c r="D3676" i="15"/>
  <c r="F3676" i="15"/>
  <c r="G3676" i="15"/>
  <c r="A3677" i="15"/>
  <c r="D3677" i="15"/>
  <c r="F3677" i="15"/>
  <c r="G3677" i="15"/>
  <c r="A3678" i="15"/>
  <c r="D3678" i="15"/>
  <c r="F3678" i="15"/>
  <c r="G3678" i="15"/>
  <c r="A3679" i="15"/>
  <c r="D3679" i="15"/>
  <c r="F3679" i="15"/>
  <c r="G3679" i="15"/>
  <c r="A3680" i="15"/>
  <c r="D3680" i="15"/>
  <c r="F3680" i="15"/>
  <c r="G3680" i="15"/>
  <c r="A3681" i="15"/>
  <c r="D3681" i="15"/>
  <c r="F3681" i="15"/>
  <c r="G3681" i="15"/>
  <c r="A3682" i="15"/>
  <c r="D3682" i="15"/>
  <c r="F3682" i="15"/>
  <c r="G3682" i="15"/>
  <c r="A3683" i="15"/>
  <c r="D3683" i="15"/>
  <c r="F3683" i="15"/>
  <c r="G3683" i="15"/>
  <c r="A3684" i="15"/>
  <c r="D3684" i="15"/>
  <c r="F3684" i="15"/>
  <c r="G3684" i="15"/>
  <c r="A3685" i="15"/>
  <c r="D3685" i="15"/>
  <c r="F3685" i="15"/>
  <c r="G3685" i="15"/>
  <c r="A3686" i="15"/>
  <c r="D3686" i="15"/>
  <c r="F3686" i="15"/>
  <c r="G3686" i="15"/>
  <c r="A3687" i="15"/>
  <c r="D3687" i="15"/>
  <c r="F3687" i="15"/>
  <c r="G3687" i="15"/>
  <c r="A3688" i="15"/>
  <c r="D3688" i="15"/>
  <c r="F3688" i="15"/>
  <c r="G3688" i="15"/>
  <c r="A3689" i="15"/>
  <c r="D3689" i="15"/>
  <c r="F3689" i="15"/>
  <c r="G3689" i="15"/>
  <c r="A3690" i="15"/>
  <c r="D3690" i="15"/>
  <c r="F3690" i="15"/>
  <c r="G3690" i="15"/>
  <c r="A3691" i="15"/>
  <c r="D3691" i="15"/>
  <c r="F3691" i="15"/>
  <c r="G3691" i="15"/>
  <c r="A3692" i="15"/>
  <c r="D3692" i="15"/>
  <c r="F3692" i="15"/>
  <c r="G3692" i="15"/>
  <c r="A3693" i="15"/>
  <c r="D3693" i="15"/>
  <c r="F3693" i="15"/>
  <c r="G3693" i="15"/>
  <c r="A3694" i="15"/>
  <c r="D3694" i="15"/>
  <c r="F3694" i="15"/>
  <c r="G3694" i="15"/>
  <c r="A3695" i="15"/>
  <c r="D3695" i="15"/>
  <c r="F3695" i="15"/>
  <c r="G3695" i="15"/>
  <c r="A3696" i="15"/>
  <c r="D3696" i="15"/>
  <c r="F3696" i="15"/>
  <c r="G3696" i="15"/>
  <c r="A3697" i="15"/>
  <c r="D3697" i="15"/>
  <c r="F3697" i="15"/>
  <c r="G3697" i="15"/>
  <c r="A3698" i="15"/>
  <c r="D3698" i="15"/>
  <c r="F3698" i="15"/>
  <c r="G3698" i="15"/>
  <c r="A3699" i="15"/>
  <c r="D3699" i="15"/>
  <c r="F3699" i="15"/>
  <c r="G3699" i="15"/>
  <c r="A3700" i="15"/>
  <c r="D3700" i="15"/>
  <c r="F3700" i="15"/>
  <c r="G3700" i="15"/>
  <c r="A3701" i="15"/>
  <c r="D3701" i="15"/>
  <c r="F3701" i="15"/>
  <c r="G3701" i="15"/>
  <c r="A3702" i="15"/>
  <c r="D3702" i="15"/>
  <c r="F3702" i="15"/>
  <c r="G3702" i="15"/>
  <c r="A3703" i="15"/>
  <c r="D3703" i="15"/>
  <c r="F3703" i="15"/>
  <c r="G3703" i="15"/>
  <c r="A3704" i="15"/>
  <c r="D3704" i="15"/>
  <c r="F3704" i="15"/>
  <c r="G3704" i="15"/>
  <c r="A3705" i="15"/>
  <c r="D3705" i="15"/>
  <c r="F3705" i="15"/>
  <c r="G3705" i="15"/>
  <c r="A3706" i="15"/>
  <c r="D3706" i="15"/>
  <c r="F3706" i="15"/>
  <c r="G3706" i="15"/>
  <c r="A3707" i="15"/>
  <c r="D3707" i="15"/>
  <c r="F3707" i="15"/>
  <c r="G3707" i="15"/>
  <c r="A3708" i="15"/>
  <c r="D3708" i="15"/>
  <c r="F3708" i="15"/>
  <c r="G3708" i="15"/>
  <c r="A3709" i="15"/>
  <c r="D3709" i="15"/>
  <c r="F3709" i="15"/>
  <c r="G3709" i="15"/>
  <c r="A3710" i="15"/>
  <c r="D3710" i="15"/>
  <c r="F3710" i="15"/>
  <c r="G3710" i="15"/>
  <c r="A3711" i="15"/>
  <c r="D3711" i="15"/>
  <c r="F3711" i="15"/>
  <c r="G3711" i="15"/>
  <c r="A3712" i="15"/>
  <c r="D3712" i="15"/>
  <c r="F3712" i="15"/>
  <c r="G3712" i="15"/>
  <c r="A3713" i="15"/>
  <c r="D3713" i="15"/>
  <c r="F3713" i="15"/>
  <c r="G3713" i="15"/>
  <c r="A3714" i="15"/>
  <c r="D3714" i="15"/>
  <c r="F3714" i="15"/>
  <c r="G3714" i="15"/>
  <c r="A3715" i="15"/>
  <c r="D3715" i="15"/>
  <c r="F3715" i="15"/>
  <c r="G3715" i="15"/>
  <c r="A3716" i="15"/>
  <c r="D3716" i="15"/>
  <c r="F3716" i="15"/>
  <c r="G3716" i="15"/>
  <c r="A3717" i="15"/>
  <c r="D3717" i="15"/>
  <c r="F3717" i="15"/>
  <c r="G3717" i="15"/>
  <c r="A3718" i="15"/>
  <c r="D3718" i="15"/>
  <c r="F3718" i="15"/>
  <c r="G3718" i="15"/>
  <c r="A3719" i="15"/>
  <c r="D3719" i="15"/>
  <c r="F3719" i="15"/>
  <c r="G3719" i="15"/>
  <c r="A3720" i="15"/>
  <c r="D3720" i="15"/>
  <c r="F3720" i="15"/>
  <c r="G3720" i="15"/>
  <c r="A3721" i="15"/>
  <c r="D3721" i="15"/>
  <c r="F3721" i="15"/>
  <c r="G3721" i="15"/>
  <c r="A3722" i="15"/>
  <c r="D3722" i="15"/>
  <c r="F3722" i="15"/>
  <c r="G3722" i="15"/>
  <c r="A3723" i="15"/>
  <c r="D3723" i="15"/>
  <c r="F3723" i="15"/>
  <c r="G3723" i="15"/>
  <c r="A3724" i="15"/>
  <c r="D3724" i="15"/>
  <c r="F3724" i="15"/>
  <c r="G3724" i="15"/>
  <c r="A3725" i="15"/>
  <c r="D3725" i="15"/>
  <c r="F3725" i="15"/>
  <c r="G3725" i="15"/>
  <c r="A3726" i="15"/>
  <c r="D3726" i="15"/>
  <c r="F3726" i="15"/>
  <c r="G3726" i="15"/>
  <c r="A3727" i="15"/>
  <c r="D3727" i="15"/>
  <c r="F3727" i="15"/>
  <c r="G3727" i="15"/>
  <c r="A3728" i="15"/>
  <c r="D3728" i="15"/>
  <c r="F3728" i="15"/>
  <c r="G3728" i="15"/>
  <c r="A3729" i="15"/>
  <c r="D3729" i="15"/>
  <c r="F3729" i="15"/>
  <c r="G3729" i="15"/>
  <c r="A3730" i="15"/>
  <c r="D3730" i="15"/>
  <c r="F3730" i="15"/>
  <c r="G3730" i="15"/>
  <c r="A3731" i="15"/>
  <c r="D3731" i="15"/>
  <c r="F3731" i="15"/>
  <c r="G3731" i="15"/>
  <c r="A3732" i="15"/>
  <c r="D3732" i="15"/>
  <c r="F3732" i="15"/>
  <c r="G3732" i="15"/>
  <c r="A3733" i="15"/>
  <c r="D3733" i="15"/>
  <c r="F3733" i="15"/>
  <c r="G3733" i="15"/>
  <c r="A3734" i="15"/>
  <c r="D3734" i="15"/>
  <c r="F3734" i="15"/>
  <c r="G3734" i="15"/>
  <c r="A3735" i="15"/>
  <c r="D3735" i="15"/>
  <c r="F3735" i="15"/>
  <c r="G3735" i="15"/>
  <c r="A3736" i="15"/>
  <c r="D3736" i="15"/>
  <c r="F3736" i="15"/>
  <c r="G3736" i="15"/>
  <c r="A3737" i="15"/>
  <c r="D3737" i="15"/>
  <c r="F3737" i="15"/>
  <c r="G3737" i="15"/>
  <c r="A3738" i="15"/>
  <c r="D3738" i="15"/>
  <c r="F3738" i="15"/>
  <c r="G3738" i="15"/>
  <c r="A3739" i="15"/>
  <c r="D3739" i="15"/>
  <c r="F3739" i="15"/>
  <c r="G3739" i="15"/>
  <c r="A3740" i="15"/>
  <c r="D3740" i="15"/>
  <c r="F3740" i="15"/>
  <c r="G3740" i="15"/>
  <c r="A3741" i="15"/>
  <c r="D3741" i="15"/>
  <c r="F3741" i="15"/>
  <c r="G3741" i="15"/>
  <c r="A3742" i="15"/>
  <c r="D3742" i="15"/>
  <c r="F3742" i="15"/>
  <c r="G3742" i="15"/>
  <c r="A3743" i="15"/>
  <c r="D3743" i="15"/>
  <c r="F3743" i="15"/>
  <c r="G3743" i="15"/>
  <c r="A3744" i="15"/>
  <c r="D3744" i="15"/>
  <c r="F3744" i="15"/>
  <c r="G3744" i="15"/>
  <c r="A3745" i="15"/>
  <c r="D3745" i="15"/>
  <c r="F3745" i="15"/>
  <c r="G3745" i="15"/>
  <c r="A3746" i="15"/>
  <c r="D3746" i="15"/>
  <c r="F3746" i="15"/>
  <c r="G3746" i="15"/>
  <c r="A3747" i="15"/>
  <c r="D3747" i="15"/>
  <c r="F3747" i="15"/>
  <c r="G3747" i="15"/>
  <c r="A3748" i="15"/>
  <c r="D3748" i="15"/>
  <c r="F3748" i="15"/>
  <c r="G3748" i="15"/>
  <c r="A3749" i="15"/>
  <c r="D3749" i="15"/>
  <c r="F3749" i="15"/>
  <c r="G3749" i="15"/>
  <c r="A3750" i="15"/>
  <c r="D3750" i="15"/>
  <c r="F3750" i="15"/>
  <c r="G3750" i="15"/>
  <c r="A3751" i="15"/>
  <c r="D3751" i="15"/>
  <c r="F3751" i="15"/>
  <c r="G3751" i="15"/>
  <c r="A3752" i="15"/>
  <c r="D3752" i="15"/>
  <c r="F3752" i="15"/>
  <c r="G3752" i="15"/>
  <c r="A3753" i="15"/>
  <c r="D3753" i="15"/>
  <c r="F3753" i="15"/>
  <c r="G3753" i="15"/>
  <c r="A3754" i="15"/>
  <c r="D3754" i="15"/>
  <c r="F3754" i="15"/>
  <c r="G3754" i="15"/>
  <c r="A3755" i="15"/>
  <c r="D3755" i="15"/>
  <c r="F3755" i="15"/>
  <c r="G3755" i="15"/>
  <c r="A3756" i="15"/>
  <c r="D3756" i="15"/>
  <c r="F3756" i="15"/>
  <c r="G3756" i="15"/>
  <c r="A3757" i="15"/>
  <c r="D3757" i="15"/>
  <c r="F3757" i="15"/>
  <c r="G3757" i="15"/>
  <c r="A3758" i="15"/>
  <c r="D3758" i="15"/>
  <c r="F3758" i="15"/>
  <c r="G3758" i="15"/>
  <c r="A3759" i="15"/>
  <c r="D3759" i="15"/>
  <c r="F3759" i="15"/>
  <c r="G3759" i="15"/>
  <c r="A3760" i="15"/>
  <c r="D3760" i="15"/>
  <c r="F3760" i="15"/>
  <c r="G3760" i="15"/>
  <c r="A3761" i="15"/>
  <c r="D3761" i="15"/>
  <c r="F3761" i="15"/>
  <c r="G3761" i="15"/>
  <c r="A3762" i="15"/>
  <c r="D3762" i="15"/>
  <c r="F3762" i="15"/>
  <c r="G3762" i="15"/>
  <c r="A3763" i="15"/>
  <c r="D3763" i="15"/>
  <c r="F3763" i="15"/>
  <c r="G3763" i="15"/>
  <c r="A3764" i="15"/>
  <c r="D3764" i="15"/>
  <c r="F3764" i="15"/>
  <c r="G3764" i="15"/>
  <c r="A3765" i="15"/>
  <c r="D3765" i="15"/>
  <c r="F3765" i="15"/>
  <c r="G3765" i="15"/>
  <c r="A3766" i="15"/>
  <c r="D3766" i="15"/>
  <c r="F3766" i="15"/>
  <c r="G3766" i="15"/>
  <c r="A3767" i="15"/>
  <c r="D3767" i="15"/>
  <c r="F3767" i="15"/>
  <c r="G3767" i="15"/>
  <c r="A3768" i="15"/>
  <c r="D3768" i="15"/>
  <c r="F3768" i="15"/>
  <c r="G3768" i="15"/>
  <c r="A3769" i="15"/>
  <c r="D3769" i="15"/>
  <c r="F3769" i="15"/>
  <c r="G3769" i="15"/>
  <c r="A3770" i="15"/>
  <c r="D3770" i="15"/>
  <c r="F3770" i="15"/>
  <c r="G3770" i="15"/>
  <c r="A3771" i="15"/>
  <c r="D3771" i="15"/>
  <c r="F3771" i="15"/>
  <c r="G3771" i="15"/>
  <c r="A3772" i="15"/>
  <c r="D3772" i="15"/>
  <c r="F3772" i="15"/>
  <c r="G3772" i="15"/>
  <c r="A3773" i="15"/>
  <c r="D3773" i="15"/>
  <c r="F3773" i="15"/>
  <c r="G3773" i="15"/>
  <c r="A3774" i="15"/>
  <c r="D3774" i="15"/>
  <c r="F3774" i="15"/>
  <c r="G3774" i="15"/>
  <c r="A3775" i="15"/>
  <c r="D3775" i="15"/>
  <c r="F3775" i="15"/>
  <c r="G3775" i="15"/>
  <c r="A3776" i="15"/>
  <c r="D3776" i="15"/>
  <c r="F3776" i="15"/>
  <c r="G3776" i="15"/>
  <c r="A3777" i="15"/>
  <c r="D3777" i="15"/>
  <c r="F3777" i="15"/>
  <c r="G3777" i="15"/>
  <c r="A3778" i="15"/>
  <c r="D3778" i="15"/>
  <c r="F3778" i="15"/>
  <c r="G3778" i="15"/>
  <c r="A3779" i="15"/>
  <c r="D3779" i="15"/>
  <c r="F3779" i="15"/>
  <c r="G3779" i="15"/>
  <c r="A3780" i="15"/>
  <c r="D3780" i="15"/>
  <c r="F3780" i="15"/>
  <c r="G3780" i="15"/>
  <c r="A3781" i="15"/>
  <c r="D3781" i="15"/>
  <c r="F3781" i="15"/>
  <c r="G3781" i="15"/>
  <c r="A3782" i="15"/>
  <c r="D3782" i="15"/>
  <c r="F3782" i="15"/>
  <c r="G3782" i="15"/>
  <c r="A3783" i="15"/>
  <c r="D3783" i="15"/>
  <c r="F3783" i="15"/>
  <c r="G3783" i="15"/>
  <c r="A3784" i="15"/>
  <c r="D3784" i="15"/>
  <c r="F3784" i="15"/>
  <c r="G3784" i="15"/>
  <c r="A3785" i="15"/>
  <c r="D3785" i="15"/>
  <c r="F3785" i="15"/>
  <c r="G3785" i="15"/>
  <c r="A3786" i="15"/>
  <c r="D3786" i="15"/>
  <c r="F3786" i="15"/>
  <c r="G3786" i="15"/>
  <c r="A3787" i="15"/>
  <c r="D3787" i="15"/>
  <c r="F3787" i="15"/>
  <c r="G3787" i="15"/>
  <c r="A3788" i="15"/>
  <c r="D3788" i="15"/>
  <c r="F3788" i="15"/>
  <c r="G3788" i="15"/>
  <c r="A3789" i="15"/>
  <c r="D3789" i="15"/>
  <c r="F3789" i="15"/>
  <c r="G3789" i="15"/>
  <c r="A3790" i="15"/>
  <c r="D3790" i="15"/>
  <c r="F3790" i="15"/>
  <c r="G3790" i="15"/>
  <c r="A3791" i="15"/>
  <c r="D3791" i="15"/>
  <c r="F3791" i="15"/>
  <c r="G3791" i="15"/>
  <c r="A3792" i="15"/>
  <c r="D3792" i="15"/>
  <c r="F3792" i="15"/>
  <c r="G3792" i="15"/>
  <c r="A3793" i="15"/>
  <c r="D3793" i="15"/>
  <c r="F3793" i="15"/>
  <c r="G3793" i="15"/>
  <c r="A3794" i="15"/>
  <c r="D3794" i="15"/>
  <c r="F3794" i="15"/>
  <c r="G3794" i="15"/>
  <c r="A3795" i="15"/>
  <c r="D3795" i="15"/>
  <c r="F3795" i="15"/>
  <c r="G3795" i="15"/>
  <c r="A3796" i="15"/>
  <c r="D3796" i="15"/>
  <c r="F3796" i="15"/>
  <c r="G3796" i="15"/>
  <c r="A3797" i="15"/>
  <c r="D3797" i="15"/>
  <c r="F3797" i="15"/>
  <c r="G3797" i="15"/>
  <c r="A3798" i="15"/>
  <c r="D3798" i="15"/>
  <c r="F3798" i="15"/>
  <c r="G3798" i="15"/>
  <c r="A3799" i="15"/>
  <c r="D3799" i="15"/>
  <c r="F3799" i="15"/>
  <c r="G3799" i="15"/>
  <c r="A3800" i="15"/>
  <c r="D3800" i="15"/>
  <c r="F3800" i="15"/>
  <c r="G3800" i="15"/>
  <c r="A3801" i="15"/>
  <c r="D3801" i="15"/>
  <c r="F3801" i="15"/>
  <c r="G3801" i="15"/>
  <c r="A3802" i="15"/>
  <c r="D3802" i="15"/>
  <c r="F3802" i="15"/>
  <c r="G3802" i="15"/>
  <c r="A3803" i="15"/>
  <c r="D3803" i="15"/>
  <c r="F3803" i="15"/>
  <c r="G3803" i="15"/>
  <c r="A3804" i="15"/>
  <c r="D3804" i="15"/>
  <c r="F3804" i="15"/>
  <c r="G3804" i="15"/>
  <c r="A3805" i="15"/>
  <c r="D3805" i="15"/>
  <c r="F3805" i="15"/>
  <c r="G3805" i="15"/>
  <c r="A3806" i="15"/>
  <c r="D3806" i="15"/>
  <c r="F3806" i="15"/>
  <c r="G3806" i="15"/>
  <c r="A3807" i="15"/>
  <c r="D3807" i="15"/>
  <c r="F3807" i="15"/>
  <c r="G3807" i="15"/>
  <c r="A3808" i="15"/>
  <c r="D3808" i="15"/>
  <c r="F3808" i="15"/>
  <c r="G3808" i="15"/>
  <c r="A3809" i="15"/>
  <c r="D3809" i="15"/>
  <c r="F3809" i="15"/>
  <c r="G3809" i="15"/>
  <c r="A3810" i="15"/>
  <c r="D3810" i="15"/>
  <c r="F3810" i="15"/>
  <c r="G3810" i="15"/>
  <c r="A3811" i="15"/>
  <c r="D3811" i="15"/>
  <c r="F3811" i="15"/>
  <c r="G3811" i="15"/>
  <c r="A3812" i="15"/>
  <c r="D3812" i="15"/>
  <c r="F3812" i="15"/>
  <c r="G3812" i="15"/>
  <c r="A3813" i="15"/>
  <c r="D3813" i="15"/>
  <c r="F3813" i="15"/>
  <c r="G3813" i="15"/>
  <c r="A3814" i="15"/>
  <c r="D3814" i="15"/>
  <c r="F3814" i="15"/>
  <c r="G3814" i="15"/>
  <c r="A3815" i="15"/>
  <c r="D3815" i="15"/>
  <c r="F3815" i="15"/>
  <c r="G3815" i="15"/>
  <c r="A3816" i="15"/>
  <c r="D3816" i="15"/>
  <c r="F3816" i="15"/>
  <c r="G3816" i="15"/>
  <c r="A3817" i="15"/>
  <c r="D3817" i="15"/>
  <c r="F3817" i="15"/>
  <c r="G3817" i="15"/>
  <c r="A3818" i="15"/>
  <c r="D3818" i="15"/>
  <c r="F3818" i="15"/>
  <c r="G3818" i="15"/>
  <c r="A3819" i="15"/>
  <c r="D3819" i="15"/>
  <c r="F3819" i="15"/>
  <c r="G3819" i="15"/>
  <c r="A3820" i="15"/>
  <c r="D3820" i="15"/>
  <c r="F3820" i="15"/>
  <c r="G3820" i="15"/>
  <c r="A3821" i="15"/>
  <c r="D3821" i="15"/>
  <c r="F3821" i="15"/>
  <c r="G3821" i="15"/>
  <c r="A3822" i="15"/>
  <c r="D3822" i="15"/>
  <c r="F3822" i="15"/>
  <c r="G3822" i="15"/>
  <c r="A3823" i="15"/>
  <c r="D3823" i="15"/>
  <c r="F3823" i="15"/>
  <c r="G3823" i="15"/>
  <c r="A3824" i="15"/>
  <c r="D3824" i="15"/>
  <c r="F3824" i="15"/>
  <c r="G3824" i="15"/>
  <c r="A3825" i="15"/>
  <c r="D3825" i="15"/>
  <c r="F3825" i="15"/>
  <c r="G3825" i="15"/>
  <c r="A3826" i="15"/>
  <c r="D3826" i="15"/>
  <c r="F3826" i="15"/>
  <c r="G3826" i="15"/>
  <c r="A3827" i="15"/>
  <c r="D3827" i="15"/>
  <c r="F3827" i="15"/>
  <c r="G3827" i="15"/>
  <c r="A3828" i="15"/>
  <c r="D3828" i="15"/>
  <c r="F3828" i="15"/>
  <c r="G3828" i="15"/>
  <c r="A3829" i="15"/>
  <c r="D3829" i="15"/>
  <c r="F3829" i="15"/>
  <c r="G3829" i="15"/>
  <c r="A3830" i="15"/>
  <c r="D3830" i="15"/>
  <c r="F3830" i="15"/>
  <c r="G3830" i="15"/>
  <c r="A3831" i="15"/>
  <c r="D3831" i="15"/>
  <c r="F3831" i="15"/>
  <c r="G3831" i="15"/>
  <c r="A3832" i="15"/>
  <c r="D3832" i="15"/>
  <c r="F3832" i="15"/>
  <c r="G3832" i="15"/>
  <c r="A3833" i="15"/>
  <c r="D3833" i="15"/>
  <c r="F3833" i="15"/>
  <c r="G3833" i="15"/>
  <c r="A3834" i="15"/>
  <c r="D3834" i="15"/>
  <c r="F3834" i="15"/>
  <c r="G3834" i="15"/>
  <c r="A3835" i="15"/>
  <c r="D3835" i="15"/>
  <c r="F3835" i="15"/>
  <c r="G3835" i="15"/>
  <c r="A3836" i="15"/>
  <c r="D3836" i="15"/>
  <c r="F3836" i="15"/>
  <c r="G3836" i="15"/>
  <c r="A3837" i="15"/>
  <c r="D3837" i="15"/>
  <c r="F3837" i="15"/>
  <c r="G3837" i="15"/>
  <c r="A3838" i="15"/>
  <c r="D3838" i="15"/>
  <c r="F3838" i="15"/>
  <c r="G3838" i="15"/>
  <c r="A3839" i="15"/>
  <c r="D3839" i="15"/>
  <c r="F3839" i="15"/>
  <c r="G3839" i="15"/>
  <c r="A3840" i="15"/>
  <c r="D3840" i="15"/>
  <c r="F3840" i="15"/>
  <c r="G3840" i="15"/>
  <c r="A3841" i="15"/>
  <c r="D3841" i="15"/>
  <c r="F3841" i="15"/>
  <c r="G3841" i="15"/>
  <c r="A3842" i="15"/>
  <c r="D3842" i="15"/>
  <c r="F3842" i="15"/>
  <c r="G3842" i="15"/>
  <c r="A3843" i="15"/>
  <c r="D3843" i="15"/>
  <c r="F3843" i="15"/>
  <c r="G3843" i="15"/>
  <c r="A3844" i="15"/>
  <c r="D3844" i="15"/>
  <c r="F3844" i="15"/>
  <c r="G3844" i="15"/>
  <c r="A3845" i="15"/>
  <c r="D3845" i="15"/>
  <c r="F3845" i="15"/>
  <c r="G3845" i="15"/>
  <c r="A3846" i="15"/>
  <c r="D3846" i="15"/>
  <c r="F3846" i="15"/>
  <c r="G3846" i="15"/>
  <c r="A3847" i="15"/>
  <c r="D3847" i="15"/>
  <c r="F3847" i="15"/>
  <c r="G3847" i="15"/>
  <c r="A3848" i="15"/>
  <c r="D3848" i="15"/>
  <c r="F3848" i="15"/>
  <c r="G3848" i="15"/>
  <c r="A3849" i="15"/>
  <c r="D3849" i="15"/>
  <c r="F3849" i="15"/>
  <c r="G3849" i="15"/>
  <c r="A3850" i="15"/>
  <c r="D3850" i="15"/>
  <c r="F3850" i="15"/>
  <c r="G3850" i="15"/>
  <c r="A3851" i="15"/>
  <c r="D3851" i="15"/>
  <c r="F3851" i="15"/>
  <c r="G3851" i="15"/>
  <c r="A3852" i="15"/>
  <c r="D3852" i="15"/>
  <c r="F3852" i="15"/>
  <c r="G3852" i="15"/>
  <c r="A3853" i="15"/>
  <c r="D3853" i="15"/>
  <c r="F3853" i="15"/>
  <c r="G3853" i="15"/>
  <c r="A3854" i="15"/>
  <c r="D3854" i="15"/>
  <c r="F3854" i="15"/>
  <c r="G3854" i="15"/>
  <c r="A3855" i="15"/>
  <c r="D3855" i="15"/>
  <c r="F3855" i="15"/>
  <c r="G3855" i="15"/>
  <c r="A3856" i="15"/>
  <c r="D3856" i="15"/>
  <c r="F3856" i="15"/>
  <c r="G3856" i="15"/>
  <c r="A3857" i="15"/>
  <c r="D3857" i="15"/>
  <c r="F3857" i="15"/>
  <c r="G3857" i="15"/>
  <c r="A3858" i="15"/>
  <c r="D3858" i="15"/>
  <c r="F3858" i="15"/>
  <c r="G3858" i="15"/>
  <c r="A3859" i="15"/>
  <c r="D3859" i="15"/>
  <c r="F3859" i="15"/>
  <c r="G3859" i="15"/>
  <c r="A3860" i="15"/>
  <c r="D3860" i="15"/>
  <c r="F3860" i="15"/>
  <c r="G3860" i="15"/>
  <c r="A3861" i="15"/>
  <c r="D3861" i="15"/>
  <c r="F3861" i="15"/>
  <c r="G3861" i="15"/>
  <c r="A3862" i="15"/>
  <c r="D3862" i="15"/>
  <c r="F3862" i="15"/>
  <c r="G3862" i="15"/>
  <c r="A3863" i="15"/>
  <c r="D3863" i="15"/>
  <c r="F3863" i="15"/>
  <c r="G3863" i="15"/>
  <c r="A3864" i="15"/>
  <c r="D3864" i="15"/>
  <c r="F3864" i="15"/>
  <c r="G3864" i="15"/>
  <c r="A3865" i="15"/>
  <c r="D3865" i="15"/>
  <c r="F3865" i="15"/>
  <c r="G3865" i="15"/>
  <c r="A3866" i="15"/>
  <c r="D3866" i="15"/>
  <c r="F3866" i="15"/>
  <c r="G3866" i="15"/>
  <c r="A3867" i="15"/>
  <c r="D3867" i="15"/>
  <c r="F3867" i="15"/>
  <c r="G3867" i="15"/>
  <c r="A3868" i="15"/>
  <c r="D3868" i="15"/>
  <c r="F3868" i="15"/>
  <c r="G3868" i="15"/>
  <c r="A3869" i="15"/>
  <c r="D3869" i="15"/>
  <c r="F3869" i="15"/>
  <c r="G3869" i="15"/>
  <c r="A3870" i="15"/>
  <c r="D3870" i="15"/>
  <c r="F3870" i="15"/>
  <c r="G3870" i="15"/>
  <c r="A3871" i="15"/>
  <c r="D3871" i="15"/>
  <c r="F3871" i="15"/>
  <c r="G3871" i="15"/>
  <c r="A3872" i="15"/>
  <c r="D3872" i="15"/>
  <c r="F3872" i="15"/>
  <c r="G3872" i="15"/>
  <c r="A3873" i="15"/>
  <c r="D3873" i="15"/>
  <c r="F3873" i="15"/>
  <c r="G3873" i="15"/>
  <c r="A3874" i="15"/>
  <c r="D3874" i="15"/>
  <c r="F3874" i="15"/>
  <c r="G3874" i="15"/>
  <c r="A3875" i="15"/>
  <c r="D3875" i="15"/>
  <c r="F3875" i="15"/>
  <c r="G3875" i="15"/>
  <c r="A3876" i="15"/>
  <c r="D3876" i="15"/>
  <c r="F3876" i="15"/>
  <c r="G3876" i="15"/>
  <c r="A3877" i="15"/>
  <c r="D3877" i="15"/>
  <c r="F3877" i="15"/>
  <c r="G3877" i="15"/>
  <c r="A3878" i="15"/>
  <c r="D3878" i="15"/>
  <c r="F3878" i="15"/>
  <c r="G3878" i="15"/>
  <c r="A3879" i="15"/>
  <c r="D3879" i="15"/>
  <c r="F3879" i="15"/>
  <c r="G3879" i="15"/>
  <c r="A3880" i="15"/>
  <c r="D3880" i="15"/>
  <c r="F3880" i="15"/>
  <c r="G3880" i="15"/>
  <c r="A3881" i="15"/>
  <c r="D3881" i="15"/>
  <c r="F3881" i="15"/>
  <c r="G3881" i="15"/>
  <c r="A3882" i="15"/>
  <c r="D3882" i="15"/>
  <c r="F3882" i="15"/>
  <c r="G3882" i="15"/>
  <c r="A3883" i="15"/>
  <c r="D3883" i="15"/>
  <c r="F3883" i="15"/>
  <c r="G3883" i="15"/>
  <c r="A3884" i="15"/>
  <c r="D3884" i="15"/>
  <c r="F3884" i="15"/>
  <c r="G3884" i="15"/>
  <c r="A3885" i="15"/>
  <c r="D3885" i="15"/>
  <c r="F3885" i="15"/>
  <c r="G3885" i="15"/>
  <c r="A3886" i="15"/>
  <c r="D3886" i="15"/>
  <c r="F3886" i="15"/>
  <c r="G3886" i="15"/>
  <c r="A3887" i="15"/>
  <c r="D3887" i="15"/>
  <c r="F3887" i="15"/>
  <c r="G3887" i="15"/>
  <c r="A3888" i="15"/>
  <c r="D3888" i="15"/>
  <c r="F3888" i="15"/>
  <c r="G3888" i="15"/>
  <c r="A3889" i="15"/>
  <c r="D3889" i="15"/>
  <c r="F3889" i="15"/>
  <c r="G3889" i="15"/>
  <c r="A3890" i="15"/>
  <c r="D3890" i="15"/>
  <c r="F3890" i="15"/>
  <c r="G3890" i="15"/>
  <c r="A3891" i="15"/>
  <c r="D3891" i="15"/>
  <c r="F3891" i="15"/>
  <c r="G3891" i="15"/>
  <c r="A3892" i="15"/>
  <c r="D3892" i="15"/>
  <c r="F3892" i="15"/>
  <c r="G3892" i="15"/>
  <c r="A3893" i="15"/>
  <c r="D3893" i="15"/>
  <c r="F3893" i="15"/>
  <c r="G3893" i="15"/>
  <c r="A3894" i="15"/>
  <c r="D3894" i="15"/>
  <c r="F3894" i="15"/>
  <c r="G3894" i="15"/>
  <c r="A3895" i="15"/>
  <c r="D3895" i="15"/>
  <c r="F3895" i="15"/>
  <c r="G3895" i="15"/>
  <c r="A3896" i="15"/>
  <c r="D3896" i="15"/>
  <c r="F3896" i="15"/>
  <c r="G3896" i="15"/>
  <c r="A3897" i="15"/>
  <c r="D3897" i="15"/>
  <c r="F3897" i="15"/>
  <c r="G3897" i="15"/>
  <c r="A3898" i="15"/>
  <c r="D3898" i="15"/>
  <c r="F3898" i="15"/>
  <c r="G3898" i="15"/>
  <c r="A3899" i="15"/>
  <c r="D3899" i="15"/>
  <c r="F3899" i="15"/>
  <c r="G3899" i="15"/>
  <c r="A3900" i="15"/>
  <c r="D3900" i="15"/>
  <c r="F3900" i="15"/>
  <c r="G3900" i="15"/>
  <c r="A3901" i="15"/>
  <c r="D3901" i="15"/>
  <c r="F3901" i="15"/>
  <c r="G3901" i="15"/>
  <c r="A3902" i="15"/>
  <c r="D3902" i="15"/>
  <c r="F3902" i="15"/>
  <c r="G3902" i="15"/>
  <c r="A3903" i="15"/>
  <c r="D3903" i="15"/>
  <c r="F3903" i="15"/>
  <c r="G3903" i="15"/>
  <c r="A3904" i="15"/>
  <c r="D3904" i="15"/>
  <c r="F3904" i="15"/>
  <c r="G3904" i="15"/>
  <c r="A3905" i="15"/>
  <c r="D3905" i="15"/>
  <c r="F3905" i="15"/>
  <c r="G3905" i="15"/>
  <c r="A3906" i="15"/>
  <c r="D3906" i="15"/>
  <c r="F3906" i="15"/>
  <c r="G3906" i="15"/>
  <c r="A3907" i="15"/>
  <c r="D3907" i="15"/>
  <c r="F3907" i="15"/>
  <c r="G3907" i="15"/>
  <c r="A3908" i="15"/>
  <c r="D3908" i="15"/>
  <c r="F3908" i="15"/>
  <c r="G3908" i="15"/>
  <c r="A3909" i="15"/>
  <c r="D3909" i="15"/>
  <c r="F3909" i="15"/>
  <c r="G3909" i="15"/>
  <c r="A3910" i="15"/>
  <c r="D3910" i="15"/>
  <c r="F3910" i="15"/>
  <c r="G3910" i="15"/>
  <c r="A3911" i="15"/>
  <c r="D3911" i="15"/>
  <c r="F3911" i="15"/>
  <c r="G3911" i="15"/>
  <c r="A3912" i="15"/>
  <c r="D3912" i="15"/>
  <c r="F3912" i="15"/>
  <c r="G3912" i="15"/>
  <c r="A3913" i="15"/>
  <c r="D3913" i="15"/>
  <c r="F3913" i="15"/>
  <c r="G3913" i="15"/>
  <c r="A3914" i="15"/>
  <c r="D3914" i="15"/>
  <c r="F3914" i="15"/>
  <c r="G3914" i="15"/>
  <c r="A3915" i="15"/>
  <c r="D3915" i="15"/>
  <c r="F3915" i="15"/>
  <c r="G3915" i="15"/>
  <c r="A3916" i="15"/>
  <c r="D3916" i="15"/>
  <c r="F3916" i="15"/>
  <c r="G3916" i="15"/>
  <c r="A3917" i="15"/>
  <c r="D3917" i="15"/>
  <c r="F3917" i="15"/>
  <c r="G3917" i="15"/>
  <c r="A3918" i="15"/>
  <c r="D3918" i="15"/>
  <c r="F3918" i="15"/>
  <c r="G3918" i="15"/>
  <c r="A3919" i="15"/>
  <c r="D3919" i="15"/>
  <c r="F3919" i="15"/>
  <c r="G3919" i="15"/>
  <c r="A3920" i="15"/>
  <c r="D3920" i="15"/>
  <c r="F3920" i="15"/>
  <c r="G3920" i="15"/>
  <c r="A3921" i="15"/>
  <c r="D3921" i="15"/>
  <c r="F3921" i="15"/>
  <c r="G3921" i="15"/>
  <c r="A3922" i="15"/>
  <c r="D3922" i="15"/>
  <c r="F3922" i="15"/>
  <c r="G3922" i="15"/>
  <c r="A3923" i="15"/>
  <c r="D3923" i="15"/>
  <c r="F3923" i="15"/>
  <c r="G3923" i="15"/>
  <c r="A3924" i="15"/>
  <c r="D3924" i="15"/>
  <c r="F3924" i="15"/>
  <c r="G3924" i="15"/>
  <c r="A3925" i="15"/>
  <c r="D3925" i="15"/>
  <c r="F3925" i="15"/>
  <c r="G3925" i="15"/>
  <c r="A3926" i="15"/>
  <c r="D3926" i="15"/>
  <c r="F3926" i="15"/>
  <c r="G3926" i="15"/>
  <c r="A3927" i="15"/>
  <c r="D3927" i="15"/>
  <c r="F3927" i="15"/>
  <c r="G3927" i="15"/>
  <c r="A3928" i="15"/>
  <c r="D3928" i="15"/>
  <c r="F3928" i="15"/>
  <c r="G3928" i="15"/>
  <c r="A3929" i="15"/>
  <c r="D3929" i="15"/>
  <c r="F3929" i="15"/>
  <c r="G3929" i="15"/>
  <c r="A3930" i="15"/>
  <c r="D3930" i="15"/>
  <c r="F3930" i="15"/>
  <c r="G3930" i="15"/>
  <c r="A3931" i="15"/>
  <c r="D3931" i="15"/>
  <c r="F3931" i="15"/>
  <c r="G3931" i="15"/>
  <c r="A3932" i="15"/>
  <c r="D3932" i="15"/>
  <c r="F3932" i="15"/>
  <c r="G3932" i="15"/>
  <c r="A3933" i="15"/>
  <c r="D3933" i="15"/>
  <c r="F3933" i="15"/>
  <c r="G3933" i="15"/>
  <c r="A3934" i="15"/>
  <c r="D3934" i="15"/>
  <c r="F3934" i="15"/>
  <c r="G3934" i="15"/>
  <c r="A3935" i="15"/>
  <c r="D3935" i="15"/>
  <c r="F3935" i="15"/>
  <c r="G3935" i="15"/>
  <c r="A3936" i="15"/>
  <c r="D3936" i="15"/>
  <c r="F3936" i="15"/>
  <c r="G3936" i="15"/>
  <c r="A3937" i="15"/>
  <c r="D3937" i="15"/>
  <c r="F3937" i="15"/>
  <c r="G3937" i="15"/>
  <c r="A3938" i="15"/>
  <c r="D3938" i="15"/>
  <c r="F3938" i="15"/>
  <c r="G3938" i="15"/>
  <c r="A3939" i="15"/>
  <c r="D3939" i="15"/>
  <c r="F3939" i="15"/>
  <c r="G3939" i="15"/>
  <c r="A3940" i="15"/>
  <c r="D3940" i="15"/>
  <c r="F3940" i="15"/>
  <c r="G3940" i="15"/>
  <c r="A3941" i="15"/>
  <c r="D3941" i="15"/>
  <c r="F3941" i="15"/>
  <c r="G3941" i="15"/>
  <c r="A3942" i="15"/>
  <c r="D3942" i="15"/>
  <c r="F3942" i="15"/>
  <c r="G3942" i="15"/>
  <c r="A3943" i="15"/>
  <c r="D3943" i="15"/>
  <c r="F3943" i="15"/>
  <c r="G3943" i="15"/>
  <c r="A3944" i="15"/>
  <c r="D3944" i="15"/>
  <c r="F3944" i="15"/>
  <c r="G3944" i="15"/>
  <c r="A3945" i="15"/>
  <c r="D3945" i="15"/>
  <c r="F3945" i="15"/>
  <c r="G3945" i="15"/>
  <c r="A3946" i="15"/>
  <c r="D3946" i="15"/>
  <c r="F3946" i="15"/>
  <c r="G3946" i="15"/>
  <c r="A3947" i="15"/>
  <c r="D3947" i="15"/>
  <c r="F3947" i="15"/>
  <c r="G3947" i="15"/>
  <c r="A3948" i="15"/>
  <c r="D3948" i="15"/>
  <c r="F3948" i="15"/>
  <c r="G3948" i="15"/>
  <c r="A3949" i="15"/>
  <c r="D3949" i="15"/>
  <c r="F3949" i="15"/>
  <c r="G3949" i="15"/>
  <c r="A3950" i="15"/>
  <c r="D3950" i="15"/>
  <c r="F3950" i="15"/>
  <c r="G3950" i="15"/>
  <c r="A3951" i="15"/>
  <c r="D3951" i="15"/>
  <c r="F3951" i="15"/>
  <c r="G3951" i="15"/>
  <c r="A3952" i="15"/>
  <c r="D3952" i="15"/>
  <c r="F3952" i="15"/>
  <c r="G3952" i="15"/>
  <c r="A3953" i="15"/>
  <c r="D3953" i="15"/>
  <c r="F3953" i="15"/>
  <c r="G3953" i="15"/>
  <c r="A3954" i="15"/>
  <c r="D3954" i="15"/>
  <c r="F3954" i="15"/>
  <c r="G3954" i="15"/>
  <c r="A3955" i="15"/>
  <c r="D3955" i="15"/>
  <c r="F3955" i="15"/>
  <c r="G3955" i="15"/>
  <c r="A3956" i="15"/>
  <c r="D3956" i="15"/>
  <c r="F3956" i="15"/>
  <c r="G3956" i="15"/>
  <c r="A3957" i="15"/>
  <c r="D3957" i="15"/>
  <c r="F3957" i="15"/>
  <c r="G3957" i="15"/>
  <c r="A3958" i="15"/>
  <c r="D3958" i="15"/>
  <c r="F3958" i="15"/>
  <c r="G3958" i="15"/>
  <c r="A3959" i="15"/>
  <c r="D3959" i="15"/>
  <c r="F3959" i="15"/>
  <c r="G3959" i="15"/>
  <c r="A3960" i="15"/>
  <c r="D3960" i="15"/>
  <c r="F3960" i="15"/>
  <c r="G3960" i="15"/>
  <c r="A3961" i="15"/>
  <c r="D3961" i="15"/>
  <c r="F3961" i="15"/>
  <c r="G3961" i="15"/>
  <c r="A3962" i="15"/>
  <c r="D3962" i="15"/>
  <c r="F3962" i="15"/>
  <c r="G3962" i="15"/>
  <c r="A3963" i="15"/>
  <c r="D3963" i="15"/>
  <c r="F3963" i="15"/>
  <c r="G3963" i="15"/>
  <c r="A3964" i="15"/>
  <c r="D3964" i="15"/>
  <c r="F3964" i="15"/>
  <c r="G3964" i="15"/>
  <c r="A3965" i="15"/>
  <c r="D3965" i="15"/>
  <c r="F3965" i="15"/>
  <c r="G3965" i="15"/>
  <c r="A3966" i="15"/>
  <c r="D3966" i="15"/>
  <c r="F3966" i="15"/>
  <c r="G3966" i="15"/>
  <c r="A3967" i="15"/>
  <c r="D3967" i="15"/>
  <c r="F3967" i="15"/>
  <c r="G3967" i="15"/>
  <c r="A3968" i="15"/>
  <c r="D3968" i="15"/>
  <c r="F3968" i="15"/>
  <c r="G3968" i="15"/>
  <c r="A3969" i="15"/>
  <c r="D3969" i="15"/>
  <c r="F3969" i="15"/>
  <c r="G3969" i="15"/>
  <c r="A3970" i="15"/>
  <c r="D3970" i="15"/>
  <c r="F3970" i="15"/>
  <c r="G3970" i="15"/>
  <c r="A3971" i="15"/>
  <c r="D3971" i="15"/>
  <c r="F3971" i="15"/>
  <c r="G3971" i="15"/>
  <c r="A3972" i="15"/>
  <c r="D3972" i="15"/>
  <c r="F3972" i="15"/>
  <c r="G3972" i="15"/>
  <c r="A3973" i="15"/>
  <c r="D3973" i="15"/>
  <c r="F3973" i="15"/>
  <c r="G3973" i="15"/>
  <c r="A3974" i="15"/>
  <c r="D3974" i="15"/>
  <c r="F3974" i="15"/>
  <c r="G3974" i="15"/>
  <c r="A3975" i="15"/>
  <c r="D3975" i="15"/>
  <c r="F3975" i="15"/>
  <c r="G3975" i="15"/>
  <c r="A3976" i="15"/>
  <c r="D3976" i="15"/>
  <c r="F3976" i="15"/>
  <c r="G3976" i="15"/>
  <c r="A3977" i="15"/>
  <c r="D3977" i="15"/>
  <c r="F3977" i="15"/>
  <c r="G3977" i="15"/>
  <c r="A3978" i="15"/>
  <c r="D3978" i="15"/>
  <c r="F3978" i="15"/>
  <c r="G3978" i="15"/>
  <c r="A3979" i="15"/>
  <c r="D3979" i="15"/>
  <c r="F3979" i="15"/>
  <c r="G3979" i="15"/>
  <c r="A3980" i="15"/>
  <c r="D3980" i="15"/>
  <c r="F3980" i="15"/>
  <c r="G3980" i="15"/>
  <c r="A3981" i="15"/>
  <c r="D3981" i="15"/>
  <c r="F3981" i="15"/>
  <c r="G3981" i="15"/>
  <c r="A3982" i="15"/>
  <c r="D3982" i="15"/>
  <c r="F3982" i="15"/>
  <c r="G3982" i="15"/>
  <c r="A3983" i="15"/>
  <c r="D3983" i="15"/>
  <c r="F3983" i="15"/>
  <c r="G3983" i="15"/>
  <c r="A3984" i="15"/>
  <c r="D3984" i="15"/>
  <c r="F3984" i="15"/>
  <c r="G3984" i="15"/>
  <c r="A3985" i="15"/>
  <c r="D3985" i="15"/>
  <c r="F3985" i="15"/>
  <c r="G3985" i="15"/>
  <c r="A3986" i="15"/>
  <c r="D3986" i="15"/>
  <c r="F3986" i="15"/>
  <c r="G3986" i="15"/>
  <c r="A3987" i="15"/>
  <c r="D3987" i="15"/>
  <c r="F3987" i="15"/>
  <c r="G3987" i="15"/>
  <c r="A3988" i="15"/>
  <c r="D3988" i="15"/>
  <c r="F3988" i="15"/>
  <c r="G3988" i="15"/>
  <c r="A3989" i="15"/>
  <c r="D3989" i="15"/>
  <c r="F3989" i="15"/>
  <c r="G3989" i="15"/>
  <c r="A3990" i="15"/>
  <c r="D3990" i="15"/>
  <c r="F3990" i="15"/>
  <c r="G3990" i="15"/>
  <c r="A3991" i="15"/>
  <c r="D3991" i="15"/>
  <c r="F3991" i="15"/>
  <c r="G3991" i="15"/>
  <c r="A3992" i="15"/>
  <c r="D3992" i="15"/>
  <c r="F3992" i="15"/>
  <c r="G3992" i="15"/>
  <c r="A3993" i="15"/>
  <c r="D3993" i="15"/>
  <c r="F3993" i="15"/>
  <c r="G3993" i="15"/>
  <c r="A3994" i="15"/>
  <c r="D3994" i="15"/>
  <c r="F3994" i="15"/>
  <c r="G3994" i="15"/>
  <c r="A3995" i="15"/>
  <c r="D3995" i="15"/>
  <c r="F3995" i="15"/>
  <c r="G3995" i="15"/>
  <c r="A3996" i="15"/>
  <c r="D3996" i="15"/>
  <c r="F3996" i="15"/>
  <c r="G3996" i="15"/>
  <c r="A3997" i="15"/>
  <c r="D3997" i="15"/>
  <c r="F3997" i="15"/>
  <c r="G3997" i="15"/>
  <c r="A3998" i="15"/>
  <c r="D3998" i="15"/>
  <c r="F3998" i="15"/>
  <c r="G3998" i="15"/>
  <c r="A3999" i="15"/>
  <c r="D3999" i="15"/>
  <c r="F3999" i="15"/>
  <c r="G3999" i="15"/>
  <c r="A4000" i="15"/>
  <c r="D4000" i="15"/>
  <c r="F4000" i="15"/>
  <c r="G4000" i="15"/>
  <c r="A4001" i="15"/>
  <c r="D4001" i="15"/>
  <c r="F4001" i="15"/>
  <c r="G4001" i="15"/>
  <c r="A4002" i="15"/>
  <c r="D4002" i="15"/>
  <c r="F4002" i="15"/>
  <c r="G4002" i="15"/>
  <c r="A4003" i="15"/>
  <c r="D4003" i="15"/>
  <c r="F4003" i="15"/>
  <c r="G4003" i="15"/>
  <c r="A4004" i="15"/>
  <c r="D4004" i="15"/>
  <c r="F4004" i="15"/>
  <c r="G4004" i="15"/>
  <c r="A4005" i="15"/>
  <c r="D4005" i="15"/>
  <c r="F4005" i="15"/>
  <c r="G4005" i="15"/>
  <c r="A4006" i="15"/>
  <c r="D4006" i="15"/>
  <c r="F4006" i="15"/>
  <c r="G4006" i="15"/>
  <c r="A4007" i="15"/>
  <c r="D4007" i="15"/>
  <c r="F4007" i="15"/>
  <c r="G4007" i="15"/>
  <c r="A4008" i="15"/>
  <c r="D4008" i="15"/>
  <c r="F4008" i="15"/>
  <c r="G4008" i="15"/>
  <c r="A4009" i="15"/>
  <c r="D4009" i="15"/>
  <c r="F4009" i="15"/>
  <c r="G4009" i="15"/>
  <c r="A4010" i="15"/>
  <c r="D4010" i="15"/>
  <c r="F4010" i="15"/>
  <c r="G4010" i="15"/>
  <c r="A4011" i="15"/>
  <c r="D4011" i="15"/>
  <c r="F4011" i="15"/>
  <c r="G4011" i="15"/>
  <c r="A4012" i="15"/>
  <c r="D4012" i="15"/>
  <c r="F4012" i="15"/>
  <c r="G4012" i="15"/>
  <c r="A4013" i="15"/>
  <c r="D4013" i="15"/>
  <c r="F4013" i="15"/>
  <c r="G4013" i="15"/>
  <c r="A4014" i="15"/>
  <c r="D4014" i="15"/>
  <c r="F4014" i="15"/>
  <c r="G4014" i="15"/>
  <c r="A4015" i="15"/>
  <c r="D4015" i="15"/>
  <c r="F4015" i="15"/>
  <c r="G4015" i="15"/>
  <c r="A4016" i="15"/>
  <c r="D4016" i="15"/>
  <c r="F4016" i="15"/>
  <c r="G4016" i="15"/>
  <c r="A4017" i="15"/>
  <c r="D4017" i="15"/>
  <c r="F4017" i="15"/>
  <c r="G4017" i="15"/>
  <c r="A4018" i="15"/>
  <c r="D4018" i="15"/>
  <c r="F4018" i="15"/>
  <c r="G4018" i="15"/>
  <c r="A4019" i="15"/>
  <c r="D4019" i="15"/>
  <c r="F4019" i="15"/>
  <c r="G4019" i="15"/>
  <c r="A4020" i="15"/>
  <c r="D4020" i="15"/>
  <c r="F4020" i="15"/>
  <c r="G4020" i="15"/>
  <c r="A4021" i="15"/>
  <c r="D4021" i="15"/>
  <c r="F4021" i="15"/>
  <c r="G4021" i="15"/>
  <c r="A4022" i="15"/>
  <c r="D4022" i="15"/>
  <c r="F4022" i="15"/>
  <c r="G4022" i="15"/>
  <c r="A4023" i="15"/>
  <c r="D4023" i="15"/>
  <c r="F4023" i="15"/>
  <c r="G4023" i="15"/>
  <c r="A4024" i="15"/>
  <c r="D4024" i="15"/>
  <c r="F4024" i="15"/>
  <c r="G4024" i="15"/>
  <c r="A4025" i="15"/>
  <c r="D4025" i="15"/>
  <c r="F4025" i="15"/>
  <c r="G4025" i="15"/>
  <c r="A4026" i="15"/>
  <c r="D4026" i="15"/>
  <c r="F4026" i="15"/>
  <c r="G4026" i="15"/>
  <c r="A4027" i="15"/>
  <c r="D4027" i="15"/>
  <c r="F4027" i="15"/>
  <c r="G4027" i="15"/>
  <c r="A4028" i="15"/>
  <c r="D4028" i="15"/>
  <c r="F4028" i="15"/>
  <c r="G4028" i="15"/>
  <c r="A4029" i="15"/>
  <c r="D4029" i="15"/>
  <c r="F4029" i="15"/>
  <c r="G4029" i="15"/>
  <c r="A4030" i="15"/>
  <c r="D4030" i="15"/>
  <c r="F4030" i="15"/>
  <c r="G4030" i="15"/>
  <c r="A4031" i="15"/>
  <c r="D4031" i="15"/>
  <c r="F4031" i="15"/>
  <c r="G4031" i="15"/>
  <c r="A4032" i="15"/>
  <c r="D4032" i="15"/>
  <c r="F4032" i="15"/>
  <c r="G4032" i="15"/>
  <c r="A4033" i="15"/>
  <c r="D4033" i="15"/>
  <c r="F4033" i="15"/>
  <c r="G4033" i="15"/>
  <c r="A4034" i="15"/>
  <c r="D4034" i="15"/>
  <c r="F4034" i="15"/>
  <c r="G4034" i="15"/>
  <c r="A4035" i="15"/>
  <c r="D4035" i="15"/>
  <c r="F4035" i="15"/>
  <c r="G4035" i="15"/>
  <c r="A4036" i="15"/>
  <c r="D4036" i="15"/>
  <c r="F4036" i="15"/>
  <c r="G4036" i="15"/>
  <c r="A4037" i="15"/>
  <c r="D4037" i="15"/>
  <c r="F4037" i="15"/>
  <c r="G4037" i="15"/>
  <c r="A4038" i="15"/>
  <c r="D4038" i="15"/>
  <c r="F4038" i="15"/>
  <c r="G4038" i="15"/>
  <c r="A4039" i="15"/>
  <c r="D4039" i="15"/>
  <c r="F4039" i="15"/>
  <c r="G4039" i="15"/>
  <c r="A4040" i="15"/>
  <c r="D4040" i="15"/>
  <c r="F4040" i="15"/>
  <c r="G4040" i="15"/>
  <c r="A4041" i="15"/>
  <c r="D4041" i="15"/>
  <c r="F4041" i="15"/>
  <c r="G4041" i="15"/>
  <c r="A4042" i="15"/>
  <c r="D4042" i="15"/>
  <c r="F4042" i="15"/>
  <c r="G4042" i="15"/>
  <c r="A4043" i="15"/>
  <c r="D4043" i="15"/>
  <c r="F4043" i="15"/>
  <c r="G4043" i="15"/>
  <c r="A4044" i="15"/>
  <c r="D4044" i="15"/>
  <c r="F4044" i="15"/>
  <c r="G4044" i="15"/>
  <c r="A4045" i="15"/>
  <c r="D4045" i="15"/>
  <c r="F4045" i="15"/>
  <c r="G4045" i="15"/>
  <c r="A4046" i="15"/>
  <c r="D4046" i="15"/>
  <c r="F4046" i="15"/>
  <c r="G4046" i="15"/>
  <c r="A4047" i="15"/>
  <c r="D4047" i="15"/>
  <c r="F4047" i="15"/>
  <c r="G4047" i="15"/>
  <c r="A4048" i="15"/>
  <c r="D4048" i="15"/>
  <c r="F4048" i="15"/>
  <c r="G4048" i="15"/>
  <c r="A4049" i="15"/>
  <c r="D4049" i="15"/>
  <c r="F4049" i="15"/>
  <c r="G4049" i="15"/>
  <c r="A4050" i="15"/>
  <c r="D4050" i="15"/>
  <c r="F4050" i="15"/>
  <c r="G4050" i="15"/>
  <c r="A4051" i="15"/>
  <c r="D4051" i="15"/>
  <c r="F4051" i="15"/>
  <c r="G4051" i="15"/>
  <c r="A4052" i="15"/>
  <c r="D4052" i="15"/>
  <c r="F4052" i="15"/>
  <c r="G4052" i="15"/>
  <c r="A4053" i="15"/>
  <c r="D4053" i="15"/>
  <c r="F4053" i="15"/>
  <c r="G4053" i="15"/>
  <c r="A4054" i="15"/>
  <c r="D4054" i="15"/>
  <c r="F4054" i="15"/>
  <c r="G4054" i="15"/>
  <c r="A4055" i="15"/>
  <c r="D4055" i="15"/>
  <c r="F4055" i="15"/>
  <c r="G4055" i="15"/>
  <c r="A4056" i="15"/>
  <c r="D4056" i="15"/>
  <c r="F4056" i="15"/>
  <c r="G4056" i="15"/>
  <c r="A4057" i="15"/>
  <c r="D4057" i="15"/>
  <c r="F4057" i="15"/>
  <c r="G4057" i="15"/>
  <c r="A4058" i="15"/>
  <c r="D4058" i="15"/>
  <c r="F4058" i="15"/>
  <c r="G4058" i="15"/>
  <c r="A4059" i="15"/>
  <c r="D4059" i="15"/>
  <c r="F4059" i="15"/>
  <c r="G4059" i="15"/>
  <c r="A4060" i="15"/>
  <c r="D4060" i="15"/>
  <c r="F4060" i="15"/>
  <c r="G4060" i="15"/>
  <c r="A4061" i="15"/>
  <c r="D4061" i="15"/>
  <c r="F4061" i="15"/>
  <c r="G4061" i="15"/>
  <c r="A4062" i="15"/>
  <c r="D4062" i="15"/>
  <c r="F4062" i="15"/>
  <c r="G4062" i="15"/>
  <c r="A4063" i="15"/>
  <c r="D4063" i="15"/>
  <c r="F4063" i="15"/>
  <c r="G4063" i="15"/>
  <c r="A4064" i="15"/>
  <c r="D4064" i="15"/>
  <c r="F4064" i="15"/>
  <c r="G4064" i="15"/>
  <c r="A4065" i="15"/>
  <c r="D4065" i="15"/>
  <c r="F4065" i="15"/>
  <c r="G4065" i="15"/>
  <c r="A4066" i="15"/>
  <c r="D4066" i="15"/>
  <c r="F4066" i="15"/>
  <c r="G4066" i="15"/>
  <c r="A4067" i="15"/>
  <c r="D4067" i="15"/>
  <c r="F4067" i="15"/>
  <c r="G4067" i="15"/>
  <c r="A4068" i="15"/>
  <c r="D4068" i="15"/>
  <c r="F4068" i="15"/>
  <c r="G4068" i="15"/>
  <c r="A4069" i="15"/>
  <c r="D4069" i="15"/>
  <c r="F4069" i="15"/>
  <c r="G4069" i="15"/>
  <c r="A4070" i="15"/>
  <c r="D4070" i="15"/>
  <c r="F4070" i="15"/>
  <c r="G4070" i="15"/>
  <c r="A4071" i="15"/>
  <c r="D4071" i="15"/>
  <c r="F4071" i="15"/>
  <c r="G4071" i="15"/>
  <c r="A4072" i="15"/>
  <c r="D4072" i="15"/>
  <c r="F4072" i="15"/>
  <c r="G4072" i="15"/>
  <c r="A4073" i="15"/>
  <c r="D4073" i="15"/>
  <c r="F4073" i="15"/>
  <c r="G4073" i="15"/>
  <c r="A4074" i="15"/>
  <c r="D4074" i="15"/>
  <c r="F4074" i="15"/>
  <c r="G4074" i="15"/>
  <c r="A4075" i="15"/>
  <c r="D4075" i="15"/>
  <c r="F4075" i="15"/>
  <c r="G4075" i="15"/>
  <c r="A4076" i="15"/>
  <c r="D4076" i="15"/>
  <c r="F4076" i="15"/>
  <c r="G4076" i="15"/>
  <c r="A4077" i="15"/>
  <c r="D4077" i="15"/>
  <c r="F4077" i="15"/>
  <c r="G4077" i="15"/>
  <c r="A4078" i="15"/>
  <c r="D4078" i="15"/>
  <c r="F4078" i="15"/>
  <c r="G4078" i="15"/>
  <c r="A4079" i="15"/>
  <c r="D4079" i="15"/>
  <c r="F4079" i="15"/>
  <c r="G4079" i="15"/>
  <c r="A4080" i="15"/>
  <c r="D4080" i="15"/>
  <c r="F4080" i="15"/>
  <c r="G4080" i="15"/>
  <c r="A4081" i="15"/>
  <c r="D4081" i="15"/>
  <c r="F4081" i="15"/>
  <c r="G4081" i="15"/>
  <c r="A4082" i="15"/>
  <c r="D4082" i="15"/>
  <c r="F4082" i="15"/>
  <c r="G4082" i="15"/>
  <c r="A4083" i="15"/>
  <c r="D4083" i="15"/>
  <c r="F4083" i="15"/>
  <c r="G4083" i="15"/>
  <c r="A4084" i="15"/>
  <c r="D4084" i="15"/>
  <c r="F4084" i="15"/>
  <c r="G4084" i="15"/>
  <c r="A4085" i="15"/>
  <c r="D4085" i="15"/>
  <c r="F4085" i="15"/>
  <c r="G4085" i="15"/>
  <c r="A4086" i="15"/>
  <c r="D4086" i="15"/>
  <c r="F4086" i="15"/>
  <c r="G4086" i="15"/>
  <c r="A4087" i="15"/>
  <c r="D4087" i="15"/>
  <c r="F4087" i="15"/>
  <c r="G4087" i="15"/>
  <c r="A4088" i="15"/>
  <c r="D4088" i="15"/>
  <c r="F4088" i="15"/>
  <c r="G4088" i="15"/>
  <c r="A4089" i="15"/>
  <c r="D4089" i="15"/>
  <c r="F4089" i="15"/>
  <c r="G4089" i="15"/>
  <c r="A4090" i="15"/>
  <c r="D4090" i="15"/>
  <c r="F4090" i="15"/>
  <c r="G4090" i="15"/>
  <c r="A4091" i="15"/>
  <c r="D4091" i="15"/>
  <c r="F4091" i="15"/>
  <c r="G4091" i="15"/>
  <c r="A4092" i="15"/>
  <c r="D4092" i="15"/>
  <c r="F4092" i="15"/>
  <c r="G4092" i="15"/>
  <c r="A4093" i="15"/>
  <c r="D4093" i="15"/>
  <c r="F4093" i="15"/>
  <c r="G4093" i="15"/>
  <c r="A4094" i="15"/>
  <c r="D4094" i="15"/>
  <c r="F4094" i="15"/>
  <c r="G4094" i="15"/>
  <c r="A4095" i="15"/>
  <c r="D4095" i="15"/>
  <c r="F4095" i="15"/>
  <c r="G4095" i="15"/>
  <c r="A4096" i="15"/>
  <c r="D4096" i="15"/>
  <c r="F4096" i="15"/>
  <c r="G4096" i="15"/>
  <c r="A4097" i="15"/>
  <c r="D4097" i="15"/>
  <c r="F4097" i="15"/>
  <c r="G4097" i="15"/>
  <c r="A4098" i="15"/>
  <c r="D4098" i="15"/>
  <c r="F4098" i="15"/>
  <c r="G4098" i="15"/>
  <c r="A4099" i="15"/>
  <c r="D4099" i="15"/>
  <c r="F4099" i="15"/>
  <c r="G4099" i="15"/>
  <c r="A4100" i="15"/>
  <c r="D4100" i="15"/>
  <c r="F4100" i="15"/>
  <c r="G4100" i="15"/>
  <c r="A4101" i="15"/>
  <c r="D4101" i="15"/>
  <c r="F4101" i="15"/>
  <c r="G4101" i="15"/>
  <c r="A4102" i="15"/>
  <c r="D4102" i="15"/>
  <c r="F4102" i="15"/>
  <c r="G4102" i="15"/>
  <c r="A4103" i="15"/>
  <c r="D4103" i="15"/>
  <c r="F4103" i="15"/>
  <c r="G4103" i="15"/>
  <c r="A4104" i="15"/>
  <c r="D4104" i="15"/>
  <c r="F4104" i="15"/>
  <c r="G4104" i="15"/>
  <c r="A4105" i="15"/>
  <c r="D4105" i="15"/>
  <c r="F4105" i="15"/>
  <c r="G4105" i="15"/>
  <c r="A4106" i="15"/>
  <c r="D4106" i="15"/>
  <c r="F4106" i="15"/>
  <c r="G4106" i="15"/>
  <c r="A4107" i="15"/>
  <c r="D4107" i="15"/>
  <c r="F4107" i="15"/>
  <c r="G4107" i="15"/>
  <c r="A4108" i="15"/>
  <c r="D4108" i="15"/>
  <c r="F4108" i="15"/>
  <c r="G4108" i="15"/>
  <c r="A4109" i="15"/>
  <c r="D4109" i="15"/>
  <c r="F4109" i="15"/>
  <c r="G4109" i="15"/>
  <c r="A4110" i="15"/>
  <c r="D4110" i="15"/>
  <c r="F4110" i="15"/>
  <c r="G4110" i="15"/>
  <c r="A4111" i="15"/>
  <c r="D4111" i="15"/>
  <c r="F4111" i="15"/>
  <c r="G4111" i="15"/>
  <c r="A4112" i="15"/>
  <c r="D4112" i="15"/>
  <c r="F4112" i="15"/>
  <c r="G4112" i="15"/>
  <c r="A4113" i="15"/>
  <c r="D4113" i="15"/>
  <c r="F4113" i="15"/>
  <c r="G4113" i="15"/>
  <c r="A4114" i="15"/>
  <c r="D4114" i="15"/>
  <c r="F4114" i="15"/>
  <c r="G4114" i="15"/>
  <c r="A4115" i="15"/>
  <c r="D4115" i="15"/>
  <c r="F4115" i="15"/>
  <c r="G4115" i="15"/>
  <c r="A4116" i="15"/>
  <c r="D4116" i="15"/>
  <c r="F4116" i="15"/>
  <c r="G4116" i="15"/>
  <c r="A4117" i="15"/>
  <c r="D4117" i="15"/>
  <c r="F4117" i="15"/>
  <c r="G4117" i="15"/>
  <c r="A4118" i="15"/>
  <c r="D4118" i="15"/>
  <c r="F4118" i="15"/>
  <c r="G4118" i="15"/>
  <c r="A4119" i="15"/>
  <c r="D4119" i="15"/>
  <c r="F4119" i="15"/>
  <c r="G4119" i="15"/>
  <c r="A4120" i="15"/>
  <c r="D4120" i="15"/>
  <c r="F4120" i="15"/>
  <c r="G4120" i="15"/>
  <c r="A4121" i="15"/>
  <c r="D4121" i="15"/>
  <c r="F4121" i="15"/>
  <c r="G4121" i="15"/>
  <c r="A4122" i="15"/>
  <c r="D4122" i="15"/>
  <c r="F4122" i="15"/>
  <c r="G4122" i="15"/>
  <c r="A4123" i="15"/>
  <c r="D4123" i="15"/>
  <c r="F4123" i="15"/>
  <c r="G4123" i="15"/>
  <c r="A4124" i="15"/>
  <c r="D4124" i="15"/>
  <c r="F4124" i="15"/>
  <c r="G4124" i="15"/>
  <c r="A4125" i="15"/>
  <c r="D4125" i="15"/>
  <c r="F4125" i="15"/>
  <c r="G4125" i="15"/>
  <c r="A4126" i="15"/>
  <c r="D4126" i="15"/>
  <c r="F4126" i="15"/>
  <c r="G4126" i="15"/>
  <c r="A4127" i="15"/>
  <c r="D4127" i="15"/>
  <c r="F4127" i="15"/>
  <c r="G4127" i="15"/>
  <c r="A4128" i="15"/>
  <c r="D4128" i="15"/>
  <c r="F4128" i="15"/>
  <c r="G4128" i="15"/>
  <c r="A4129" i="15"/>
  <c r="D4129" i="15"/>
  <c r="F4129" i="15"/>
  <c r="G4129" i="15"/>
  <c r="A4130" i="15"/>
  <c r="D4130" i="15"/>
  <c r="F4130" i="15"/>
  <c r="G4130" i="15"/>
  <c r="A4131" i="15"/>
  <c r="D4131" i="15"/>
  <c r="F4131" i="15"/>
  <c r="G4131" i="15"/>
  <c r="A4132" i="15"/>
  <c r="D4132" i="15"/>
  <c r="F4132" i="15"/>
  <c r="G4132" i="15"/>
  <c r="A4133" i="15"/>
  <c r="D4133" i="15"/>
  <c r="F4133" i="15"/>
  <c r="G4133" i="15"/>
  <c r="A4134" i="15"/>
  <c r="D4134" i="15"/>
  <c r="F4134" i="15"/>
  <c r="G4134" i="15"/>
  <c r="A4135" i="15"/>
  <c r="D4135" i="15"/>
  <c r="F4135" i="15"/>
  <c r="G4135" i="15"/>
  <c r="A4136" i="15"/>
  <c r="D4136" i="15"/>
  <c r="F4136" i="15"/>
  <c r="G4136" i="15"/>
  <c r="A4137" i="15"/>
  <c r="D4137" i="15"/>
  <c r="F4137" i="15"/>
  <c r="G4137" i="15"/>
  <c r="A4138" i="15"/>
  <c r="D4138" i="15"/>
  <c r="F4138" i="15"/>
  <c r="G4138" i="15"/>
  <c r="A4139" i="15"/>
  <c r="D4139" i="15"/>
  <c r="F4139" i="15"/>
  <c r="G4139" i="15"/>
  <c r="A4140" i="15"/>
  <c r="D4140" i="15"/>
  <c r="F4140" i="15"/>
  <c r="G4140" i="15"/>
  <c r="A4141" i="15"/>
  <c r="D4141" i="15"/>
  <c r="F4141" i="15"/>
  <c r="G4141" i="15"/>
  <c r="A4142" i="15"/>
  <c r="D4142" i="15"/>
  <c r="F4142" i="15"/>
  <c r="G4142" i="15"/>
  <c r="A4143" i="15"/>
  <c r="D4143" i="15"/>
  <c r="F4143" i="15"/>
  <c r="G4143" i="15"/>
  <c r="A4144" i="15"/>
  <c r="D4144" i="15"/>
  <c r="F4144" i="15"/>
  <c r="G4144" i="15"/>
  <c r="A4145" i="15"/>
  <c r="D4145" i="15"/>
  <c r="F4145" i="15"/>
  <c r="G4145" i="15"/>
  <c r="A4146" i="15"/>
  <c r="D4146" i="15"/>
  <c r="F4146" i="15"/>
  <c r="G4146" i="15"/>
  <c r="A4147" i="15"/>
  <c r="D4147" i="15"/>
  <c r="F4147" i="15"/>
  <c r="G4147" i="15"/>
  <c r="A4148" i="15"/>
  <c r="D4148" i="15"/>
  <c r="F4148" i="15"/>
  <c r="G4148" i="15"/>
  <c r="A4149" i="15"/>
  <c r="D4149" i="15"/>
  <c r="F4149" i="15"/>
  <c r="G4149" i="15"/>
  <c r="A4150" i="15"/>
  <c r="D4150" i="15"/>
  <c r="F4150" i="15"/>
  <c r="G4150" i="15"/>
  <c r="A4151" i="15"/>
  <c r="D4151" i="15"/>
  <c r="F4151" i="15"/>
  <c r="G4151" i="15"/>
  <c r="A4152" i="15"/>
  <c r="D4152" i="15"/>
  <c r="F4152" i="15"/>
  <c r="G4152" i="15"/>
  <c r="A4153" i="15"/>
  <c r="D4153" i="15"/>
  <c r="F4153" i="15"/>
  <c r="G4153" i="15"/>
  <c r="A4154" i="15"/>
  <c r="D4154" i="15"/>
  <c r="F4154" i="15"/>
  <c r="G4154" i="15"/>
  <c r="A4155" i="15"/>
  <c r="D4155" i="15"/>
  <c r="F4155" i="15"/>
  <c r="G4155" i="15"/>
  <c r="A4156" i="15"/>
  <c r="D4156" i="15"/>
  <c r="F4156" i="15"/>
  <c r="G4156" i="15"/>
  <c r="A4157" i="15"/>
  <c r="D4157" i="15"/>
  <c r="F4157" i="15"/>
  <c r="G4157" i="15"/>
  <c r="A4158" i="15"/>
  <c r="D4158" i="15"/>
  <c r="F4158" i="15"/>
  <c r="G4158" i="15"/>
  <c r="A4159" i="15"/>
  <c r="D4159" i="15"/>
  <c r="F4159" i="15"/>
  <c r="G4159" i="15"/>
  <c r="A4160" i="15"/>
  <c r="D4160" i="15"/>
  <c r="F4160" i="15"/>
  <c r="G4160" i="15"/>
  <c r="A4161" i="15"/>
  <c r="D4161" i="15"/>
  <c r="F4161" i="15"/>
  <c r="G4161" i="15"/>
  <c r="A4162" i="15"/>
  <c r="D4162" i="15"/>
  <c r="F4162" i="15"/>
  <c r="G4162" i="15"/>
  <c r="A4163" i="15"/>
  <c r="D4163" i="15"/>
  <c r="F4163" i="15"/>
  <c r="G4163" i="15"/>
  <c r="A4164" i="15"/>
  <c r="D4164" i="15"/>
  <c r="F4164" i="15"/>
  <c r="G4164" i="15"/>
  <c r="A4165" i="15"/>
  <c r="D4165" i="15"/>
  <c r="F4165" i="15"/>
  <c r="G4165" i="15"/>
  <c r="A4166" i="15"/>
  <c r="D4166" i="15"/>
  <c r="F4166" i="15"/>
  <c r="G4166" i="15"/>
  <c r="A4167" i="15"/>
  <c r="D4167" i="15"/>
  <c r="F4167" i="15"/>
  <c r="G4167" i="15"/>
  <c r="A4168" i="15"/>
  <c r="D4168" i="15"/>
  <c r="F4168" i="15"/>
  <c r="G4168" i="15"/>
  <c r="A4169" i="15"/>
  <c r="D4169" i="15"/>
  <c r="F4169" i="15"/>
  <c r="G4169" i="15"/>
  <c r="A4170" i="15"/>
  <c r="D4170" i="15"/>
  <c r="F4170" i="15"/>
  <c r="G4170" i="15"/>
  <c r="A4171" i="15"/>
  <c r="D4171" i="15"/>
  <c r="F4171" i="15"/>
  <c r="G4171" i="15"/>
  <c r="A4172" i="15"/>
  <c r="D4172" i="15"/>
  <c r="F4172" i="15"/>
  <c r="G4172" i="15"/>
  <c r="A4173" i="15"/>
  <c r="D4173" i="15"/>
  <c r="F4173" i="15"/>
  <c r="G4173" i="15"/>
  <c r="A4174" i="15"/>
  <c r="D4174" i="15"/>
  <c r="F4174" i="15"/>
  <c r="G4174" i="15"/>
  <c r="A4175" i="15"/>
  <c r="D4175" i="15"/>
  <c r="F4175" i="15"/>
  <c r="G4175" i="15"/>
  <c r="A4176" i="15"/>
  <c r="D4176" i="15"/>
  <c r="F4176" i="15"/>
  <c r="G4176" i="15"/>
  <c r="A4177" i="15"/>
  <c r="D4177" i="15"/>
  <c r="F4177" i="15"/>
  <c r="G4177" i="15"/>
  <c r="A4178" i="15"/>
  <c r="D4178" i="15"/>
  <c r="F4178" i="15"/>
  <c r="G4178" i="15"/>
  <c r="A4179" i="15"/>
  <c r="D4179" i="15"/>
  <c r="F4179" i="15"/>
  <c r="G4179" i="15"/>
  <c r="A4180" i="15"/>
  <c r="D4180" i="15"/>
  <c r="F4180" i="15"/>
  <c r="G4180" i="15"/>
  <c r="A4181" i="15"/>
  <c r="D4181" i="15"/>
  <c r="F4181" i="15"/>
  <c r="G4181" i="15"/>
  <c r="A4182" i="15"/>
  <c r="D4182" i="15"/>
  <c r="F4182" i="15"/>
  <c r="G4182" i="15"/>
  <c r="A4183" i="15"/>
  <c r="D4183" i="15"/>
  <c r="F4183" i="15"/>
  <c r="G4183" i="15"/>
  <c r="A4184" i="15"/>
  <c r="D4184" i="15"/>
  <c r="F4184" i="15"/>
  <c r="G4184" i="15"/>
  <c r="A4185" i="15"/>
  <c r="D4185" i="15"/>
  <c r="F4185" i="15"/>
  <c r="G4185" i="15"/>
  <c r="A4186" i="15"/>
  <c r="D4186" i="15"/>
  <c r="F4186" i="15"/>
  <c r="G4186" i="15"/>
  <c r="A4187" i="15"/>
  <c r="D4187" i="15"/>
  <c r="F4187" i="15"/>
  <c r="G4187" i="15"/>
  <c r="A4188" i="15"/>
  <c r="D4188" i="15"/>
  <c r="F4188" i="15"/>
  <c r="G4188" i="15"/>
  <c r="A4189" i="15"/>
  <c r="D4189" i="15"/>
  <c r="F4189" i="15"/>
  <c r="G4189" i="15"/>
  <c r="A4190" i="15"/>
  <c r="D4190" i="15"/>
  <c r="F4190" i="15"/>
  <c r="G4190" i="15"/>
  <c r="A4191" i="15"/>
  <c r="D4191" i="15"/>
  <c r="F4191" i="15"/>
  <c r="G4191" i="15"/>
  <c r="A4192" i="15"/>
  <c r="D4192" i="15"/>
  <c r="F4192" i="15"/>
  <c r="G4192" i="15"/>
  <c r="A4193" i="15"/>
  <c r="D4193" i="15"/>
  <c r="F4193" i="15"/>
  <c r="G4193" i="15"/>
  <c r="A4194" i="15"/>
  <c r="D4194" i="15"/>
  <c r="F4194" i="15"/>
  <c r="G4194" i="15"/>
  <c r="A4195" i="15"/>
  <c r="D4195" i="15"/>
  <c r="F4195" i="15"/>
  <c r="G4195" i="15"/>
  <c r="A4196" i="15"/>
  <c r="D4196" i="15"/>
  <c r="F4196" i="15"/>
  <c r="G4196" i="15"/>
  <c r="A4197" i="15"/>
  <c r="D4197" i="15"/>
  <c r="F4197" i="15"/>
  <c r="G4197" i="15"/>
  <c r="A4198" i="15"/>
  <c r="D4198" i="15"/>
  <c r="F4198" i="15"/>
  <c r="G4198" i="15"/>
  <c r="A4199" i="15"/>
  <c r="D4199" i="15"/>
  <c r="F4199" i="15"/>
  <c r="G4199" i="15"/>
  <c r="A4200" i="15"/>
  <c r="D4200" i="15"/>
  <c r="F4200" i="15"/>
  <c r="G4200" i="15"/>
  <c r="A4201" i="15"/>
  <c r="D4201" i="15"/>
  <c r="F4201" i="15"/>
  <c r="G4201" i="15"/>
  <c r="A4202" i="15"/>
  <c r="D4202" i="15"/>
  <c r="F4202" i="15"/>
  <c r="G4202" i="15"/>
  <c r="A4203" i="15"/>
  <c r="D4203" i="15"/>
  <c r="F4203" i="15"/>
  <c r="G4203" i="15"/>
  <c r="A4204" i="15"/>
  <c r="D4204" i="15"/>
  <c r="F4204" i="15"/>
  <c r="G4204" i="15"/>
  <c r="A4205" i="15"/>
  <c r="D4205" i="15"/>
  <c r="F4205" i="15"/>
  <c r="G4205" i="15"/>
  <c r="A4206" i="15"/>
  <c r="D4206" i="15"/>
  <c r="F4206" i="15"/>
  <c r="G4206" i="15"/>
  <c r="A4207" i="15"/>
  <c r="D4207" i="15"/>
  <c r="F4207" i="15"/>
  <c r="G4207" i="15"/>
  <c r="A4208" i="15"/>
  <c r="D4208" i="15"/>
  <c r="F4208" i="15"/>
  <c r="G4208" i="15"/>
  <c r="A4209" i="15"/>
  <c r="D4209" i="15"/>
  <c r="F4209" i="15"/>
  <c r="G4209" i="15"/>
  <c r="A4210" i="15"/>
  <c r="D4210" i="15"/>
  <c r="F4210" i="15"/>
  <c r="G4210" i="15"/>
  <c r="A4211" i="15"/>
  <c r="D4211" i="15"/>
  <c r="F4211" i="15"/>
  <c r="G4211" i="15"/>
  <c r="A4212" i="15"/>
  <c r="D4212" i="15"/>
  <c r="F4212" i="15"/>
  <c r="G4212" i="15"/>
  <c r="A4213" i="15"/>
  <c r="D4213" i="15"/>
  <c r="F4213" i="15"/>
  <c r="G4213" i="15"/>
  <c r="A4214" i="15"/>
  <c r="D4214" i="15"/>
  <c r="F4214" i="15"/>
  <c r="G4214" i="15"/>
  <c r="A4215" i="15"/>
  <c r="D4215" i="15"/>
  <c r="F4215" i="15"/>
  <c r="G4215" i="15"/>
  <c r="A4216" i="15"/>
  <c r="D4216" i="15"/>
  <c r="F4216" i="15"/>
  <c r="G4216" i="15"/>
  <c r="A4217" i="15"/>
  <c r="D4217" i="15"/>
  <c r="F4217" i="15"/>
  <c r="G4217" i="15"/>
  <c r="A4218" i="15"/>
  <c r="D4218" i="15"/>
  <c r="F4218" i="15"/>
  <c r="G4218" i="15"/>
  <c r="A4219" i="15"/>
  <c r="D4219" i="15"/>
  <c r="F4219" i="15"/>
  <c r="G4219" i="15"/>
  <c r="A4220" i="15"/>
  <c r="D4220" i="15"/>
  <c r="F4220" i="15"/>
  <c r="G4220" i="15"/>
  <c r="A4221" i="15"/>
  <c r="D4221" i="15"/>
  <c r="F4221" i="15"/>
  <c r="G4221" i="15"/>
  <c r="A4222" i="15"/>
  <c r="D4222" i="15"/>
  <c r="F4222" i="15"/>
  <c r="G4222" i="15"/>
  <c r="A4223" i="15"/>
  <c r="D4223" i="15"/>
  <c r="F4223" i="15"/>
  <c r="G4223" i="15"/>
  <c r="A4224" i="15"/>
  <c r="D4224" i="15"/>
  <c r="F4224" i="15"/>
  <c r="G4224" i="15"/>
  <c r="A4225" i="15"/>
  <c r="D4225" i="15"/>
  <c r="F4225" i="15"/>
  <c r="G4225" i="15"/>
  <c r="A4226" i="15"/>
  <c r="D4226" i="15"/>
  <c r="F4226" i="15"/>
  <c r="G4226" i="15"/>
  <c r="A4227" i="15"/>
  <c r="D4227" i="15"/>
  <c r="F4227" i="15"/>
  <c r="G4227" i="15"/>
  <c r="A4228" i="15"/>
  <c r="D4228" i="15"/>
  <c r="F4228" i="15"/>
  <c r="G4228" i="15"/>
  <c r="A4229" i="15"/>
  <c r="D4229" i="15"/>
  <c r="F4229" i="15"/>
  <c r="G4229" i="15"/>
  <c r="A4230" i="15"/>
  <c r="D4230" i="15"/>
  <c r="F4230" i="15"/>
  <c r="G4230" i="15"/>
  <c r="A4231" i="15"/>
  <c r="D4231" i="15"/>
  <c r="F4231" i="15"/>
  <c r="G4231" i="15"/>
  <c r="A4232" i="15"/>
  <c r="D4232" i="15"/>
  <c r="F4232" i="15"/>
  <c r="G4232" i="15"/>
  <c r="A4233" i="15"/>
  <c r="D4233" i="15"/>
  <c r="F4233" i="15"/>
  <c r="G4233" i="15"/>
  <c r="A4234" i="15"/>
  <c r="D4234" i="15"/>
  <c r="F4234" i="15"/>
  <c r="G4234" i="15"/>
  <c r="A4235" i="15"/>
  <c r="D4235" i="15"/>
  <c r="F4235" i="15"/>
  <c r="G4235" i="15"/>
  <c r="A4236" i="15"/>
  <c r="D4236" i="15"/>
  <c r="F4236" i="15"/>
  <c r="G4236" i="15"/>
  <c r="A4237" i="15"/>
  <c r="D4237" i="15"/>
  <c r="F4237" i="15"/>
  <c r="G4237" i="15"/>
  <c r="A4238" i="15"/>
  <c r="D4238" i="15"/>
  <c r="F4238" i="15"/>
  <c r="G4238" i="15"/>
  <c r="A4239" i="15"/>
  <c r="D4239" i="15"/>
  <c r="F4239" i="15"/>
  <c r="G4239" i="15"/>
  <c r="A4240" i="15"/>
  <c r="D4240" i="15"/>
  <c r="F4240" i="15"/>
  <c r="G4240" i="15"/>
  <c r="A4241" i="15"/>
  <c r="D4241" i="15"/>
  <c r="F4241" i="15"/>
  <c r="G4241" i="15"/>
  <c r="A4242" i="15"/>
  <c r="D4242" i="15"/>
  <c r="F4242" i="15"/>
  <c r="G4242" i="15"/>
  <c r="A4243" i="15"/>
  <c r="D4243" i="15"/>
  <c r="F4243" i="15"/>
  <c r="G4243" i="15"/>
  <c r="A4244" i="15"/>
  <c r="D4244" i="15"/>
  <c r="F4244" i="15"/>
  <c r="G4244" i="15"/>
  <c r="A4245" i="15"/>
  <c r="D4245" i="15"/>
  <c r="F4245" i="15"/>
  <c r="G4245" i="15"/>
  <c r="A4246" i="15"/>
  <c r="D4246" i="15"/>
  <c r="F4246" i="15"/>
  <c r="G4246" i="15"/>
  <c r="A4247" i="15"/>
  <c r="D4247" i="15"/>
  <c r="F4247" i="15"/>
  <c r="G4247" i="15"/>
  <c r="A4248" i="15"/>
  <c r="D4248" i="15"/>
  <c r="F4248" i="15"/>
  <c r="G4248" i="15"/>
  <c r="A4249" i="15"/>
  <c r="D4249" i="15"/>
  <c r="F4249" i="15"/>
  <c r="G4249" i="15"/>
  <c r="A4250" i="15"/>
  <c r="D4250" i="15"/>
  <c r="F4250" i="15"/>
  <c r="G4250" i="15"/>
  <c r="A4251" i="15"/>
  <c r="D4251" i="15"/>
  <c r="F4251" i="15"/>
  <c r="G4251" i="15"/>
  <c r="A4252" i="15"/>
  <c r="D4252" i="15"/>
  <c r="F4252" i="15"/>
  <c r="G4252" i="15"/>
  <c r="A4253" i="15"/>
  <c r="D4253" i="15"/>
  <c r="F4253" i="15"/>
  <c r="G4253" i="15"/>
  <c r="A4254" i="15"/>
  <c r="D4254" i="15"/>
  <c r="F4254" i="15"/>
  <c r="G4254" i="15"/>
  <c r="A4255" i="15"/>
  <c r="D4255" i="15"/>
  <c r="F4255" i="15"/>
  <c r="G4255" i="15"/>
  <c r="A4256" i="15"/>
  <c r="D4256" i="15"/>
  <c r="F4256" i="15"/>
  <c r="G4256" i="15"/>
  <c r="A4257" i="15"/>
  <c r="D4257" i="15"/>
  <c r="F4257" i="15"/>
  <c r="G4257" i="15"/>
  <c r="A4258" i="15"/>
  <c r="D4258" i="15"/>
  <c r="F4258" i="15"/>
  <c r="G4258" i="15"/>
  <c r="A4259" i="15"/>
  <c r="D4259" i="15"/>
  <c r="F4259" i="15"/>
  <c r="G4259" i="15"/>
  <c r="A4260" i="15"/>
  <c r="D4260" i="15"/>
  <c r="F4260" i="15"/>
  <c r="G4260" i="15"/>
  <c r="A4261" i="15"/>
  <c r="D4261" i="15"/>
  <c r="F4261" i="15"/>
  <c r="G4261" i="15"/>
  <c r="A4262" i="15"/>
  <c r="D4262" i="15"/>
  <c r="F4262" i="15"/>
  <c r="G4262" i="15"/>
  <c r="A4263" i="15"/>
  <c r="D4263" i="15"/>
  <c r="F4263" i="15"/>
  <c r="G4263" i="15"/>
  <c r="A4264" i="15"/>
  <c r="D4264" i="15"/>
  <c r="F4264" i="15"/>
  <c r="G4264" i="15"/>
  <c r="A4265" i="15"/>
  <c r="D4265" i="15"/>
  <c r="F4265" i="15"/>
  <c r="G4265" i="15"/>
  <c r="A4266" i="15"/>
  <c r="D4266" i="15"/>
  <c r="F4266" i="15"/>
  <c r="G4266" i="15"/>
  <c r="A4267" i="15"/>
  <c r="D4267" i="15"/>
  <c r="F4267" i="15"/>
  <c r="G4267" i="15"/>
  <c r="A4268" i="15"/>
  <c r="D4268" i="15"/>
  <c r="F4268" i="15"/>
  <c r="G4268" i="15"/>
  <c r="A4269" i="15"/>
  <c r="D4269" i="15"/>
  <c r="F4269" i="15"/>
  <c r="G4269" i="15"/>
  <c r="A4270" i="15"/>
  <c r="D4270" i="15"/>
  <c r="F4270" i="15"/>
  <c r="G4270" i="15"/>
  <c r="A4271" i="15"/>
  <c r="D4271" i="15"/>
  <c r="F4271" i="15"/>
  <c r="G4271" i="15"/>
  <c r="A4272" i="15"/>
  <c r="D4272" i="15"/>
  <c r="F4272" i="15"/>
  <c r="G4272" i="15"/>
  <c r="A4273" i="15"/>
  <c r="D4273" i="15"/>
  <c r="F4273" i="15"/>
  <c r="G4273" i="15"/>
  <c r="A4274" i="15"/>
  <c r="D4274" i="15"/>
  <c r="F4274" i="15"/>
  <c r="G4274" i="15"/>
  <c r="A4275" i="15"/>
  <c r="D4275" i="15"/>
  <c r="F4275" i="15"/>
  <c r="G4275" i="15"/>
  <c r="A4276" i="15"/>
  <c r="D4276" i="15"/>
  <c r="F4276" i="15"/>
  <c r="G4276" i="15"/>
  <c r="A4277" i="15"/>
  <c r="D4277" i="15"/>
  <c r="F4277" i="15"/>
  <c r="G4277" i="15"/>
  <c r="A4278" i="15"/>
  <c r="D4278" i="15"/>
  <c r="F4278" i="15"/>
  <c r="G4278" i="15"/>
  <c r="A4279" i="15"/>
  <c r="D4279" i="15"/>
  <c r="F4279" i="15"/>
  <c r="G4279" i="15"/>
  <c r="A4280" i="15"/>
  <c r="D4280" i="15"/>
  <c r="F4280" i="15"/>
  <c r="G4280" i="15"/>
  <c r="A4281" i="15"/>
  <c r="D4281" i="15"/>
  <c r="F4281" i="15"/>
  <c r="G4281" i="15"/>
  <c r="A4282" i="15"/>
  <c r="D4282" i="15"/>
  <c r="F4282" i="15"/>
  <c r="G4282" i="15"/>
  <c r="A4283" i="15"/>
  <c r="D4283" i="15"/>
  <c r="F4283" i="15"/>
  <c r="G4283" i="15"/>
  <c r="A4284" i="15"/>
  <c r="D4284" i="15"/>
  <c r="F4284" i="15"/>
  <c r="G4284" i="15"/>
  <c r="A4285" i="15"/>
  <c r="D4285" i="15"/>
  <c r="F4285" i="15"/>
  <c r="G4285" i="15"/>
  <c r="A4286" i="15"/>
  <c r="D4286" i="15"/>
  <c r="F4286" i="15"/>
  <c r="G4286" i="15"/>
  <c r="A4287" i="15"/>
  <c r="D4287" i="15"/>
  <c r="F4287" i="15"/>
  <c r="G4287" i="15"/>
  <c r="A4288" i="15"/>
  <c r="D4288" i="15"/>
  <c r="F4288" i="15"/>
  <c r="G4288" i="15"/>
  <c r="A4289" i="15"/>
  <c r="D4289" i="15"/>
  <c r="F4289" i="15"/>
  <c r="G4289" i="15"/>
  <c r="A4290" i="15"/>
  <c r="D4290" i="15"/>
  <c r="F4290" i="15"/>
  <c r="G4290" i="15"/>
  <c r="A4291" i="15"/>
  <c r="D4291" i="15"/>
  <c r="F4291" i="15"/>
  <c r="G4291" i="15"/>
  <c r="A4292" i="15"/>
  <c r="D4292" i="15"/>
  <c r="F4292" i="15"/>
  <c r="G4292" i="15"/>
  <c r="A4293" i="15"/>
  <c r="D4293" i="15"/>
  <c r="F4293" i="15"/>
  <c r="G4293" i="15"/>
  <c r="A4294" i="15"/>
  <c r="D4294" i="15"/>
  <c r="F4294" i="15"/>
  <c r="G4294" i="15"/>
  <c r="A4295" i="15"/>
  <c r="D4295" i="15"/>
  <c r="F4295" i="15"/>
  <c r="G4295" i="15"/>
  <c r="A4296" i="15"/>
  <c r="D4296" i="15"/>
  <c r="F4296" i="15"/>
  <c r="G4296" i="15"/>
  <c r="A4297" i="15"/>
  <c r="D4297" i="15"/>
  <c r="F4297" i="15"/>
  <c r="G4297" i="15"/>
  <c r="A4298" i="15"/>
  <c r="D4298" i="15"/>
  <c r="F4298" i="15"/>
  <c r="G4298" i="15"/>
  <c r="A4299" i="15"/>
  <c r="D4299" i="15"/>
  <c r="F4299" i="15"/>
  <c r="G4299" i="15"/>
  <c r="A4300" i="15"/>
  <c r="D4300" i="15"/>
  <c r="F4300" i="15"/>
  <c r="G4300" i="15"/>
  <c r="A4301" i="15"/>
  <c r="D4301" i="15"/>
  <c r="F4301" i="15"/>
  <c r="G4301" i="15"/>
  <c r="A4302" i="15"/>
  <c r="D4302" i="15"/>
  <c r="F4302" i="15"/>
  <c r="G4302" i="15"/>
  <c r="A4303" i="15"/>
  <c r="D4303" i="15"/>
  <c r="F4303" i="15"/>
  <c r="G4303" i="15"/>
  <c r="A4304" i="15"/>
  <c r="D4304" i="15"/>
  <c r="F4304" i="15"/>
  <c r="G4304" i="15"/>
  <c r="A4305" i="15"/>
  <c r="D4305" i="15"/>
  <c r="F4305" i="15"/>
  <c r="G4305" i="15"/>
  <c r="A4306" i="15"/>
  <c r="D4306" i="15"/>
  <c r="F4306" i="15"/>
  <c r="G4306" i="15"/>
  <c r="A4307" i="15"/>
  <c r="D4307" i="15"/>
  <c r="F4307" i="15"/>
  <c r="G4307" i="15"/>
  <c r="A4308" i="15"/>
  <c r="D4308" i="15"/>
  <c r="F4308" i="15"/>
  <c r="G4308" i="15"/>
  <c r="A4309" i="15"/>
  <c r="D4309" i="15"/>
  <c r="F4309" i="15"/>
  <c r="G4309" i="15"/>
  <c r="A4310" i="15"/>
  <c r="D4310" i="15"/>
  <c r="F4310" i="15"/>
  <c r="G4310" i="15"/>
  <c r="A4311" i="15"/>
  <c r="D4311" i="15"/>
  <c r="F4311" i="15"/>
  <c r="G4311" i="15"/>
  <c r="A4312" i="15"/>
  <c r="D4312" i="15"/>
  <c r="F4312" i="15"/>
  <c r="G4312" i="15"/>
  <c r="A4313" i="15"/>
  <c r="D4313" i="15"/>
  <c r="F4313" i="15"/>
  <c r="G4313" i="15"/>
  <c r="A4314" i="15"/>
  <c r="D4314" i="15"/>
  <c r="F4314" i="15"/>
  <c r="G4314" i="15"/>
  <c r="A4315" i="15"/>
  <c r="D4315" i="15"/>
  <c r="F4315" i="15"/>
  <c r="G4315" i="15"/>
  <c r="A4316" i="15"/>
  <c r="D4316" i="15"/>
  <c r="F4316" i="15"/>
  <c r="G4316" i="15"/>
  <c r="A4317" i="15"/>
  <c r="D4317" i="15"/>
  <c r="F4317" i="15"/>
  <c r="G4317" i="15"/>
  <c r="A4318" i="15"/>
  <c r="D4318" i="15"/>
  <c r="F4318" i="15"/>
  <c r="G4318" i="15"/>
  <c r="A4319" i="15"/>
  <c r="D4319" i="15"/>
  <c r="F4319" i="15"/>
  <c r="G4319" i="15"/>
  <c r="A4320" i="15"/>
  <c r="D4320" i="15"/>
  <c r="F4320" i="15"/>
  <c r="G4320" i="15"/>
  <c r="A4321" i="15"/>
  <c r="D4321" i="15"/>
  <c r="F4321" i="15"/>
  <c r="G4321" i="15"/>
  <c r="A4322" i="15"/>
  <c r="D4322" i="15"/>
  <c r="F4322" i="15"/>
  <c r="G4322" i="15"/>
  <c r="A4323" i="15"/>
  <c r="D4323" i="15"/>
  <c r="F4323" i="15"/>
  <c r="G4323" i="15"/>
  <c r="A4324" i="15"/>
  <c r="D4324" i="15"/>
  <c r="F4324" i="15"/>
  <c r="G4324" i="15"/>
  <c r="E2"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0" i="15"/>
  <c r="E231" i="15"/>
  <c r="E232" i="15"/>
  <c r="E233"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6"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7" i="15"/>
  <c r="E1268" i="15"/>
  <c r="E1269" i="15"/>
  <c r="E1270" i="15"/>
  <c r="E1271" i="15"/>
  <c r="E1272" i="15"/>
  <c r="E1273" i="15"/>
  <c r="E1274" i="15"/>
  <c r="E1275" i="15"/>
  <c r="E1276" i="15"/>
  <c r="E1277" i="15"/>
  <c r="E1278" i="15"/>
  <c r="E1279" i="15"/>
  <c r="E1280" i="15"/>
  <c r="E1281" i="15"/>
  <c r="E1282" i="15"/>
  <c r="E1283" i="15"/>
  <c r="E1284" i="15"/>
  <c r="E1285" i="15"/>
  <c r="E1286" i="15"/>
  <c r="E1287" i="15"/>
  <c r="E1288" i="15"/>
  <c r="E1289" i="15"/>
  <c r="E1290" i="15"/>
  <c r="E1291" i="15"/>
  <c r="E1292" i="15"/>
  <c r="E1293" i="15"/>
  <c r="E1294" i="15"/>
  <c r="E1295" i="15"/>
  <c r="E1296" i="15"/>
  <c r="E1297" i="15"/>
  <c r="E1298" i="15"/>
  <c r="E1299" i="15"/>
  <c r="E1300" i="15"/>
  <c r="E1301" i="15"/>
  <c r="E1302" i="15"/>
  <c r="E1303" i="15"/>
  <c r="E1304" i="15"/>
  <c r="E1305" i="15"/>
  <c r="E1306" i="15"/>
  <c r="E1307" i="15"/>
  <c r="E1308" i="15"/>
  <c r="E1309" i="15"/>
  <c r="E1310" i="15"/>
  <c r="E1311" i="15"/>
  <c r="E1312" i="15"/>
  <c r="E1313" i="15"/>
  <c r="E1314" i="15"/>
  <c r="E1315" i="15"/>
  <c r="E1316" i="15"/>
  <c r="E1317" i="15"/>
  <c r="E1318" i="15"/>
  <c r="E1319" i="15"/>
  <c r="E1320" i="15"/>
  <c r="E1321" i="15"/>
  <c r="E1322" i="15"/>
  <c r="E1323" i="15"/>
  <c r="E1324" i="15"/>
  <c r="E1325" i="15"/>
  <c r="E1326" i="15"/>
  <c r="E1327" i="15"/>
  <c r="E1328" i="15"/>
  <c r="E1329" i="15"/>
  <c r="E1330" i="15"/>
  <c r="E1331" i="15"/>
  <c r="E1332" i="15"/>
  <c r="E1333" i="15"/>
  <c r="E1334" i="15"/>
  <c r="E1335" i="15"/>
  <c r="E1336" i="15"/>
  <c r="E1337" i="15"/>
  <c r="E1338" i="15"/>
  <c r="E1339" i="15"/>
  <c r="E1340" i="15"/>
  <c r="E1341" i="15"/>
  <c r="E1342" i="15"/>
  <c r="E1343" i="15"/>
  <c r="E1344" i="15"/>
  <c r="E1345" i="15"/>
  <c r="E1346" i="15"/>
  <c r="E1347" i="15"/>
  <c r="E1348" i="15"/>
  <c r="E1349" i="15"/>
  <c r="E1350" i="15"/>
  <c r="E1351" i="15"/>
  <c r="E1352" i="15"/>
  <c r="E1353" i="15"/>
  <c r="E1354" i="15"/>
  <c r="E1355" i="15"/>
  <c r="E1356" i="15"/>
  <c r="E1357" i="15"/>
  <c r="E1358" i="15"/>
  <c r="E1359" i="15"/>
  <c r="E1360" i="15"/>
  <c r="E1361" i="15"/>
  <c r="E1362" i="15"/>
  <c r="E1363" i="15"/>
  <c r="E1364" i="15"/>
  <c r="E1365" i="15"/>
  <c r="E1366" i="15"/>
  <c r="E1367" i="15"/>
  <c r="E1368" i="15"/>
  <c r="E1369" i="15"/>
  <c r="E1370" i="15"/>
  <c r="E1371" i="15"/>
  <c r="E1372" i="15"/>
  <c r="E1373" i="15"/>
  <c r="E1374" i="15"/>
  <c r="E1375" i="15"/>
  <c r="E1376" i="15"/>
  <c r="E1377" i="15"/>
  <c r="E1378" i="15"/>
  <c r="E1379" i="15"/>
  <c r="E1380" i="15"/>
  <c r="E1381" i="15"/>
  <c r="E1382" i="15"/>
  <c r="E1383" i="15"/>
  <c r="E1384" i="15"/>
  <c r="E1385" i="15"/>
  <c r="E1386" i="15"/>
  <c r="E1387" i="15"/>
  <c r="E1388" i="15"/>
  <c r="E1389" i="15"/>
  <c r="E1390" i="15"/>
  <c r="E1391" i="15"/>
  <c r="E1392" i="15"/>
  <c r="E1393" i="15"/>
  <c r="E1394" i="15"/>
  <c r="E1395" i="15"/>
  <c r="E1396" i="15"/>
  <c r="E1397" i="15"/>
  <c r="E1398" i="15"/>
  <c r="E1399" i="15"/>
  <c r="E1400" i="15"/>
  <c r="E1401" i="15"/>
  <c r="E1402" i="15"/>
  <c r="E1403" i="15"/>
  <c r="E1404" i="15"/>
  <c r="E1405" i="15"/>
  <c r="E1406" i="15"/>
  <c r="E1407" i="15"/>
  <c r="E1408" i="15"/>
  <c r="E1409" i="15"/>
  <c r="E1410" i="15"/>
  <c r="E1411" i="15"/>
  <c r="E1412" i="15"/>
  <c r="E1413" i="15"/>
  <c r="E1414" i="15"/>
  <c r="E1415" i="15"/>
  <c r="E1416" i="15"/>
  <c r="E1417" i="15"/>
  <c r="E1418" i="15"/>
  <c r="E1419" i="15"/>
  <c r="E1420" i="15"/>
  <c r="E1421" i="15"/>
  <c r="E1422" i="15"/>
  <c r="E1423" i="15"/>
  <c r="E1424" i="15"/>
  <c r="E1425" i="15"/>
  <c r="E1426" i="15"/>
  <c r="E1427" i="15"/>
  <c r="E1428" i="15"/>
  <c r="E1429" i="15"/>
  <c r="E1430" i="15"/>
  <c r="E1431" i="15"/>
  <c r="E1432" i="15"/>
  <c r="E1433" i="15"/>
  <c r="E1434" i="15"/>
  <c r="E1435" i="15"/>
  <c r="E1436" i="15"/>
  <c r="E1437" i="15"/>
  <c r="E1438" i="15"/>
  <c r="E1439" i="15"/>
  <c r="E1440" i="15"/>
  <c r="E1441" i="15"/>
  <c r="E1442" i="15"/>
  <c r="E1443" i="15"/>
  <c r="E1444" i="15"/>
  <c r="E1445" i="15"/>
  <c r="E1446" i="15"/>
  <c r="E1447" i="15"/>
  <c r="E1448" i="15"/>
  <c r="E1449" i="15"/>
  <c r="E1450" i="15"/>
  <c r="E1451" i="15"/>
  <c r="E1452" i="15"/>
  <c r="E1453" i="15"/>
  <c r="E1454" i="15"/>
  <c r="E1455" i="15"/>
  <c r="E1456" i="15"/>
  <c r="E1457" i="15"/>
  <c r="E1458" i="15"/>
  <c r="E1459" i="15"/>
  <c r="E1460" i="15"/>
  <c r="E1461" i="15"/>
  <c r="E1462" i="15"/>
  <c r="E1463" i="15"/>
  <c r="E1464" i="15"/>
  <c r="E1465" i="15"/>
  <c r="E1466" i="15"/>
  <c r="E1467" i="15"/>
  <c r="E1468" i="15"/>
  <c r="E1469" i="15"/>
  <c r="E1470" i="15"/>
  <c r="E1471" i="15"/>
  <c r="E1472" i="15"/>
  <c r="E1473" i="15"/>
  <c r="E1474" i="15"/>
  <c r="E1475" i="15"/>
  <c r="E1476" i="15"/>
  <c r="E1477" i="15"/>
  <c r="E1478" i="15"/>
  <c r="E1479" i="15"/>
  <c r="E1480" i="15"/>
  <c r="E1481" i="15"/>
  <c r="E1482" i="15"/>
  <c r="E1483" i="15"/>
  <c r="E1484" i="15"/>
  <c r="E1485" i="15"/>
  <c r="E1486" i="15"/>
  <c r="E1487" i="15"/>
  <c r="E1488" i="15"/>
  <c r="E1489" i="15"/>
  <c r="E1490" i="15"/>
  <c r="E1491" i="15"/>
  <c r="E1492" i="15"/>
  <c r="E1493" i="15"/>
  <c r="E1494" i="15"/>
  <c r="E1495" i="15"/>
  <c r="E1496" i="15"/>
  <c r="E1497" i="15"/>
  <c r="E1498" i="15"/>
  <c r="E1499" i="15"/>
  <c r="E1500" i="15"/>
  <c r="E1501" i="15"/>
  <c r="E1502" i="15"/>
  <c r="E1503" i="15"/>
  <c r="E1504" i="15"/>
  <c r="E1505" i="15"/>
  <c r="E1506" i="15"/>
  <c r="E1507" i="15"/>
  <c r="E1508" i="15"/>
  <c r="E1509" i="15"/>
  <c r="E1510" i="15"/>
  <c r="E1511" i="15"/>
  <c r="E1512" i="15"/>
  <c r="E1513" i="15"/>
  <c r="E1514" i="15"/>
  <c r="E1515" i="15"/>
  <c r="E1516" i="15"/>
  <c r="E1517" i="15"/>
  <c r="E1518" i="15"/>
  <c r="E1519" i="15"/>
  <c r="E1520" i="15"/>
  <c r="E1521" i="15"/>
  <c r="E1522" i="15"/>
  <c r="E1523" i="15"/>
  <c r="E1524" i="15"/>
  <c r="E1525" i="15"/>
  <c r="E1526" i="15"/>
  <c r="E1527" i="15"/>
  <c r="E1528" i="15"/>
  <c r="E1529" i="15"/>
  <c r="E1530" i="15"/>
  <c r="E1531" i="15"/>
  <c r="E1532" i="15"/>
  <c r="E1533" i="15"/>
  <c r="E1534" i="15"/>
  <c r="E1535" i="15"/>
  <c r="E1536" i="15"/>
  <c r="E1537" i="15"/>
  <c r="E1538" i="15"/>
  <c r="E1539" i="15"/>
  <c r="E1540" i="15"/>
  <c r="E1541" i="15"/>
  <c r="E1542" i="15"/>
  <c r="E1543" i="15"/>
  <c r="E1544" i="15"/>
  <c r="E1545" i="15"/>
  <c r="E1546" i="15"/>
  <c r="E1547" i="15"/>
  <c r="E1548" i="15"/>
  <c r="E1549" i="15"/>
  <c r="E1550" i="15"/>
  <c r="E1551" i="15"/>
  <c r="E1552" i="15"/>
  <c r="E1553" i="15"/>
  <c r="E1554" i="15"/>
  <c r="E1555" i="15"/>
  <c r="E1556" i="15"/>
  <c r="E1557" i="15"/>
  <c r="E1558" i="15"/>
  <c r="E1559" i="15"/>
  <c r="E1560" i="15"/>
  <c r="E1561" i="15"/>
  <c r="E1562" i="15"/>
  <c r="E1563" i="15"/>
  <c r="E1564" i="15"/>
  <c r="E1565" i="15"/>
  <c r="E1566" i="15"/>
  <c r="E1567" i="15"/>
  <c r="E1568" i="15"/>
  <c r="E1569" i="15"/>
  <c r="E1570" i="15"/>
  <c r="E1571" i="15"/>
  <c r="E1572" i="15"/>
  <c r="E1573" i="15"/>
  <c r="E1574" i="15"/>
  <c r="E1575" i="15"/>
  <c r="E1576" i="15"/>
  <c r="E1577" i="15"/>
  <c r="E1578" i="15"/>
  <c r="E1579" i="15"/>
  <c r="E1580" i="15"/>
  <c r="E1581" i="15"/>
  <c r="E1582" i="15"/>
  <c r="E1583" i="15"/>
  <c r="E1584" i="15"/>
  <c r="E1585" i="15"/>
  <c r="E1586" i="15"/>
  <c r="E1587" i="15"/>
  <c r="E1588" i="15"/>
  <c r="E1589" i="15"/>
  <c r="E1590" i="15"/>
  <c r="E1591" i="15"/>
  <c r="E1592" i="15"/>
  <c r="E1593" i="15"/>
  <c r="E1594" i="15"/>
  <c r="E1595" i="15"/>
  <c r="E1596" i="15"/>
  <c r="E1597" i="15"/>
  <c r="E1598" i="15"/>
  <c r="E1599" i="15"/>
  <c r="E1600" i="15"/>
  <c r="E1601" i="15"/>
  <c r="E1602" i="15"/>
  <c r="E1603" i="15"/>
  <c r="E1604" i="15"/>
  <c r="E1605" i="15"/>
  <c r="E1606" i="15"/>
  <c r="E1607" i="15"/>
  <c r="E1608" i="15"/>
  <c r="E1609" i="15"/>
  <c r="E1610" i="15"/>
  <c r="E1611" i="15"/>
  <c r="E1612" i="15"/>
  <c r="E1613" i="15"/>
  <c r="E1614" i="15"/>
  <c r="E1615" i="15"/>
  <c r="E1616" i="15"/>
  <c r="E1617" i="15"/>
  <c r="E1618" i="15"/>
  <c r="E1619" i="15"/>
  <c r="E1620" i="15"/>
  <c r="E1621" i="15"/>
  <c r="E1622" i="15"/>
  <c r="E1623" i="15"/>
  <c r="E1624" i="15"/>
  <c r="E1625" i="15"/>
  <c r="E1626" i="15"/>
  <c r="E1627" i="15"/>
  <c r="E1628" i="15"/>
  <c r="E1629" i="15"/>
  <c r="E1630" i="15"/>
  <c r="E1631" i="15"/>
  <c r="E1632" i="15"/>
  <c r="E1633" i="15"/>
  <c r="E1634" i="15"/>
  <c r="E1635" i="15"/>
  <c r="E1636" i="15"/>
  <c r="E1637" i="15"/>
  <c r="E1638" i="15"/>
  <c r="E1639" i="15"/>
  <c r="E1640" i="15"/>
  <c r="E1641" i="15"/>
  <c r="E1642" i="15"/>
  <c r="E1643" i="15"/>
  <c r="E1644" i="15"/>
  <c r="E1645" i="15"/>
  <c r="E1646" i="15"/>
  <c r="E1647" i="15"/>
  <c r="E1648" i="15"/>
  <c r="E1649" i="15"/>
  <c r="E1650" i="15"/>
  <c r="E1651" i="15"/>
  <c r="E1652" i="15"/>
  <c r="E1653" i="15"/>
  <c r="E1654" i="15"/>
  <c r="E1655" i="15"/>
  <c r="E1656" i="15"/>
  <c r="E1657" i="15"/>
  <c r="E1658" i="15"/>
  <c r="E1659" i="15"/>
  <c r="E1660" i="15"/>
  <c r="E1661" i="15"/>
  <c r="E1662" i="15"/>
  <c r="E1663" i="15"/>
  <c r="E1664" i="15"/>
  <c r="E1665" i="15"/>
  <c r="E1666" i="15"/>
  <c r="E1667" i="15"/>
  <c r="E1668" i="15"/>
  <c r="E1669" i="15"/>
  <c r="E1670" i="15"/>
  <c r="E1671" i="15"/>
  <c r="E1672" i="15"/>
  <c r="E1673" i="15"/>
  <c r="E1674" i="15"/>
  <c r="E1675" i="15"/>
  <c r="E1676" i="15"/>
  <c r="E1677" i="15"/>
  <c r="E1678" i="15"/>
  <c r="E1679" i="15"/>
  <c r="E1680" i="15"/>
  <c r="E1681" i="15"/>
  <c r="E1682" i="15"/>
  <c r="E1683" i="15"/>
  <c r="E1684" i="15"/>
  <c r="E1685" i="15"/>
  <c r="E1686" i="15"/>
  <c r="E1687" i="15"/>
  <c r="E1688" i="15"/>
  <c r="E1689" i="15"/>
  <c r="E1690" i="15"/>
  <c r="E1691" i="15"/>
  <c r="E1692" i="15"/>
  <c r="E1693" i="15"/>
  <c r="E1694" i="15"/>
  <c r="E1695" i="15"/>
  <c r="E1696" i="15"/>
  <c r="E1697" i="15"/>
  <c r="E1698" i="15"/>
  <c r="E1699" i="15"/>
  <c r="E1700" i="15"/>
  <c r="E1701" i="15"/>
  <c r="E1702" i="15"/>
  <c r="E1703" i="15"/>
  <c r="E1704" i="15"/>
  <c r="E1705" i="15"/>
  <c r="E1706" i="15"/>
  <c r="E1707" i="15"/>
  <c r="E1708" i="15"/>
  <c r="E1709" i="15"/>
  <c r="E1710" i="15"/>
  <c r="E1711" i="15"/>
  <c r="E1712" i="15"/>
  <c r="E1713" i="15"/>
  <c r="E1714" i="15"/>
  <c r="E1715" i="15"/>
  <c r="E1716" i="15"/>
  <c r="E1717" i="15"/>
  <c r="E1718" i="15"/>
  <c r="E1719" i="15"/>
  <c r="E1720" i="15"/>
  <c r="E1721" i="15"/>
  <c r="E1722" i="15"/>
  <c r="E1723" i="15"/>
  <c r="E1724" i="15"/>
  <c r="E1725" i="15"/>
  <c r="E1726" i="15"/>
  <c r="E1727" i="15"/>
  <c r="E1728" i="15"/>
  <c r="E1729" i="15"/>
  <c r="E1730" i="15"/>
  <c r="E1731" i="15"/>
  <c r="E1732" i="15"/>
  <c r="E1733" i="15"/>
  <c r="E1734" i="15"/>
  <c r="E1735" i="15"/>
  <c r="E1736" i="15"/>
  <c r="E1737" i="15"/>
  <c r="E1738" i="15"/>
  <c r="E1739" i="15"/>
  <c r="E1740" i="15"/>
  <c r="E1741" i="15"/>
  <c r="E1742" i="15"/>
  <c r="E1743" i="15"/>
  <c r="E1744" i="15"/>
  <c r="E1745" i="15"/>
  <c r="E1746" i="15"/>
  <c r="E1747" i="15"/>
  <c r="E1748" i="15"/>
  <c r="E1749" i="15"/>
  <c r="E1750" i="15"/>
  <c r="E1751" i="15"/>
  <c r="E1752" i="15"/>
  <c r="E1753" i="15"/>
  <c r="E1754" i="15"/>
  <c r="E1755" i="15"/>
  <c r="E1756" i="15"/>
  <c r="E1757" i="15"/>
  <c r="E1758" i="15"/>
  <c r="E1759" i="15"/>
  <c r="E1760" i="15"/>
  <c r="E1761" i="15"/>
  <c r="E1762" i="15"/>
  <c r="E1763" i="15"/>
  <c r="E1764" i="15"/>
  <c r="E1765" i="15"/>
  <c r="E1766" i="15"/>
  <c r="E1767" i="15"/>
  <c r="E1768" i="15"/>
  <c r="E1769" i="15"/>
  <c r="E1770" i="15"/>
  <c r="E1771" i="15"/>
  <c r="E1772" i="15"/>
  <c r="E1773" i="15"/>
  <c r="E1774" i="15"/>
  <c r="E1775" i="15"/>
  <c r="E1776" i="15"/>
  <c r="E1777" i="15"/>
  <c r="E1778" i="15"/>
  <c r="E1779" i="15"/>
  <c r="E1780" i="15"/>
  <c r="E1781" i="15"/>
  <c r="E1782" i="15"/>
  <c r="E1783" i="15"/>
  <c r="E1784" i="15"/>
  <c r="E1785" i="15"/>
  <c r="E1786" i="15"/>
  <c r="E1787" i="15"/>
  <c r="E1788" i="15"/>
  <c r="E1789" i="15"/>
  <c r="E1790" i="15"/>
  <c r="E1791" i="15"/>
  <c r="E1792" i="15"/>
  <c r="E1793" i="15"/>
  <c r="E1794" i="15"/>
  <c r="E1795" i="15"/>
  <c r="E1796" i="15"/>
  <c r="E1797" i="15"/>
  <c r="E1798" i="15"/>
  <c r="E1799" i="15"/>
  <c r="E1800" i="15"/>
  <c r="E1801" i="15"/>
  <c r="E1802" i="15"/>
  <c r="E1803" i="15"/>
  <c r="E1804" i="15"/>
  <c r="E1805" i="15"/>
  <c r="E1806" i="15"/>
  <c r="E1807" i="15"/>
  <c r="E1808" i="15"/>
  <c r="E1809" i="15"/>
  <c r="E1810" i="15"/>
  <c r="E1811" i="15"/>
  <c r="E1812" i="15"/>
  <c r="E1813" i="15"/>
  <c r="E1814" i="15"/>
  <c r="E1815" i="15"/>
  <c r="E1816" i="15"/>
  <c r="E1817" i="15"/>
  <c r="E1818" i="15"/>
  <c r="E1819" i="15"/>
  <c r="E1820" i="15"/>
  <c r="E1821" i="15"/>
  <c r="E1822" i="15"/>
  <c r="E1823" i="15"/>
  <c r="E1824" i="15"/>
  <c r="E1825" i="15"/>
  <c r="E1826" i="15"/>
  <c r="E1827" i="15"/>
  <c r="E1828" i="15"/>
  <c r="E1829" i="15"/>
  <c r="E1830" i="15"/>
  <c r="E1831" i="15"/>
  <c r="E1832" i="15"/>
  <c r="E1833" i="15"/>
  <c r="E1834" i="15"/>
  <c r="E1835" i="15"/>
  <c r="E1836" i="15"/>
  <c r="E1837" i="15"/>
  <c r="E1838" i="15"/>
  <c r="E1839" i="15"/>
  <c r="E1840" i="15"/>
  <c r="E1841" i="15"/>
  <c r="E1842" i="15"/>
  <c r="E1843" i="15"/>
  <c r="E1844" i="15"/>
  <c r="E1845" i="15"/>
  <c r="E1846" i="15"/>
  <c r="E1847" i="15"/>
  <c r="E1848" i="15"/>
  <c r="E1849" i="15"/>
  <c r="E1850" i="15"/>
  <c r="E1851" i="15"/>
  <c r="E1852" i="15"/>
  <c r="E1853" i="15"/>
  <c r="E1854" i="15"/>
  <c r="E1855" i="15"/>
  <c r="E1856" i="15"/>
  <c r="E1857" i="15"/>
  <c r="E1858" i="15"/>
  <c r="E1859" i="15"/>
  <c r="E1860" i="15"/>
  <c r="E1861" i="15"/>
  <c r="E1862" i="15"/>
  <c r="E1863" i="15"/>
  <c r="E1864" i="15"/>
  <c r="E1865" i="15"/>
  <c r="E1866" i="15"/>
  <c r="E1867" i="15"/>
  <c r="E1868" i="15"/>
  <c r="E1869" i="15"/>
  <c r="E1870" i="15"/>
  <c r="E1871" i="15"/>
  <c r="E1872" i="15"/>
  <c r="E1873" i="15"/>
  <c r="E1874" i="15"/>
  <c r="E1875" i="15"/>
  <c r="E1876" i="15"/>
  <c r="E1877" i="15"/>
  <c r="E1878" i="15"/>
  <c r="E1879" i="15"/>
  <c r="E1880" i="15"/>
  <c r="E1881" i="15"/>
  <c r="E1882" i="15"/>
  <c r="E1883" i="15"/>
  <c r="E1884" i="15"/>
  <c r="E1885" i="15"/>
  <c r="E1886" i="15"/>
  <c r="E1887" i="15"/>
  <c r="E1888" i="15"/>
  <c r="E1889" i="15"/>
  <c r="E1890" i="15"/>
  <c r="E1891" i="15"/>
  <c r="E1892" i="15"/>
  <c r="E1893" i="15"/>
  <c r="E1894" i="15"/>
  <c r="E1895" i="15"/>
  <c r="E1896" i="15"/>
  <c r="E1897" i="15"/>
  <c r="E1898" i="15"/>
  <c r="E1899" i="15"/>
  <c r="E1900" i="15"/>
  <c r="E1901" i="15"/>
  <c r="E1902" i="15"/>
  <c r="E1903" i="15"/>
  <c r="E1904" i="15"/>
  <c r="E1905" i="15"/>
  <c r="E1906" i="15"/>
  <c r="E1907" i="15"/>
  <c r="E1908" i="15"/>
  <c r="E1909" i="15"/>
  <c r="E1910" i="15"/>
  <c r="E1911" i="15"/>
  <c r="E1912" i="15"/>
  <c r="E1913" i="15"/>
  <c r="E1914" i="15"/>
  <c r="E1915" i="15"/>
  <c r="E1916" i="15"/>
  <c r="E1917" i="15"/>
  <c r="E1918" i="15"/>
  <c r="E1919" i="15"/>
  <c r="E1920" i="15"/>
  <c r="E1921" i="15"/>
  <c r="E1922" i="15"/>
  <c r="E1923" i="15"/>
  <c r="E1924" i="15"/>
  <c r="E1925" i="15"/>
  <c r="E1926" i="15"/>
  <c r="E1927" i="15"/>
  <c r="E1928" i="15"/>
  <c r="E1929" i="15"/>
  <c r="E1930" i="15"/>
  <c r="E1931" i="15"/>
  <c r="E1932" i="15"/>
  <c r="E1933" i="15"/>
  <c r="E1934" i="15"/>
  <c r="E1935" i="15"/>
  <c r="E1936" i="15"/>
  <c r="E1937" i="15"/>
  <c r="E1938" i="15"/>
  <c r="E1939" i="15"/>
  <c r="E1940" i="15"/>
  <c r="E1941" i="15"/>
  <c r="E1942" i="15"/>
  <c r="E1943" i="15"/>
  <c r="E1944" i="15"/>
  <c r="E1945" i="15"/>
  <c r="E1946" i="15"/>
  <c r="E1947" i="15"/>
  <c r="E1948" i="15"/>
  <c r="E1949" i="15"/>
  <c r="E1950" i="15"/>
  <c r="E1951" i="15"/>
  <c r="E1952" i="15"/>
  <c r="E1953" i="15"/>
  <c r="E1954" i="15"/>
  <c r="E1955" i="15"/>
  <c r="E1956" i="15"/>
  <c r="E1957" i="15"/>
  <c r="E1958" i="15"/>
  <c r="E1959" i="15"/>
  <c r="E1960" i="15"/>
  <c r="E1961" i="15"/>
  <c r="E1962" i="15"/>
  <c r="E1963" i="15"/>
  <c r="E1964" i="15"/>
  <c r="E1965" i="15"/>
  <c r="E1966" i="15"/>
  <c r="E1967" i="15"/>
  <c r="E1968" i="15"/>
  <c r="E1969" i="15"/>
  <c r="E1970" i="15"/>
  <c r="E1971" i="15"/>
  <c r="E1972" i="15"/>
  <c r="E1973" i="15"/>
  <c r="E1974" i="15"/>
  <c r="E1975" i="15"/>
  <c r="E1976" i="15"/>
  <c r="E1977" i="15"/>
  <c r="E1978" i="15"/>
  <c r="E1979" i="15"/>
  <c r="E1980" i="15"/>
  <c r="E1981" i="15"/>
  <c r="E1982" i="15"/>
  <c r="E1983" i="15"/>
  <c r="E1984" i="15"/>
  <c r="E1985" i="15"/>
  <c r="E1986" i="15"/>
  <c r="E1987" i="15"/>
  <c r="E1988" i="15"/>
  <c r="E1989" i="15"/>
  <c r="E1990" i="15"/>
  <c r="E1991" i="15"/>
  <c r="E1992" i="15"/>
  <c r="E1993" i="15"/>
  <c r="E1994" i="15"/>
  <c r="E1995" i="15"/>
  <c r="E1996" i="15"/>
  <c r="E1997" i="15"/>
  <c r="E1998" i="15"/>
  <c r="E1999" i="15"/>
  <c r="E2000" i="15"/>
  <c r="E2001" i="15"/>
  <c r="E2002" i="15"/>
  <c r="E2003" i="15"/>
  <c r="E2004" i="15"/>
  <c r="E2005" i="15"/>
  <c r="E2006" i="15"/>
  <c r="E2007" i="15"/>
  <c r="E2008" i="15"/>
  <c r="E2009" i="15"/>
  <c r="E2010" i="15"/>
  <c r="E2011" i="15"/>
  <c r="E2012" i="15"/>
  <c r="E2013" i="15"/>
  <c r="E2014" i="15"/>
  <c r="E2015" i="15"/>
  <c r="E2016" i="15"/>
  <c r="E2017" i="15"/>
  <c r="E2018" i="15"/>
  <c r="E2019" i="15"/>
  <c r="E2020" i="15"/>
  <c r="E2021" i="15"/>
  <c r="E2022" i="15"/>
  <c r="E2023" i="15"/>
  <c r="E2024" i="15"/>
  <c r="E2025" i="15"/>
  <c r="E2026" i="15"/>
  <c r="E2027" i="15"/>
  <c r="E2028" i="15"/>
  <c r="E2029" i="15"/>
  <c r="E2030" i="15"/>
  <c r="E2031" i="15"/>
  <c r="E2032" i="15"/>
  <c r="E2033" i="15"/>
  <c r="E2034" i="15"/>
  <c r="E2035" i="15"/>
  <c r="E2036" i="15"/>
  <c r="E2037" i="15"/>
  <c r="E2038" i="15"/>
  <c r="E2039" i="15"/>
  <c r="E2040" i="15"/>
  <c r="E2041" i="15"/>
  <c r="E2042" i="15"/>
  <c r="E2043" i="15"/>
  <c r="E2044" i="15"/>
  <c r="E2045" i="15"/>
  <c r="E2046" i="15"/>
  <c r="E2047" i="15"/>
  <c r="E2048" i="15"/>
  <c r="E2049" i="15"/>
  <c r="E2050" i="15"/>
  <c r="E2051" i="15"/>
  <c r="E2052" i="15"/>
  <c r="E2053" i="15"/>
  <c r="E2054" i="15"/>
  <c r="E2055" i="15"/>
  <c r="E2056" i="15"/>
  <c r="E2057" i="15"/>
  <c r="E2058" i="15"/>
  <c r="E2059" i="15"/>
  <c r="E2060" i="15"/>
  <c r="E2061" i="15"/>
  <c r="E2062" i="15"/>
  <c r="E2063" i="15"/>
  <c r="E2064" i="15"/>
  <c r="E2065" i="15"/>
  <c r="E2066" i="15"/>
  <c r="E2067" i="15"/>
  <c r="E2068" i="15"/>
  <c r="E2069" i="15"/>
  <c r="E2070" i="15"/>
  <c r="E2071" i="15"/>
  <c r="E2072" i="15"/>
  <c r="E2073" i="15"/>
  <c r="E2074" i="15"/>
  <c r="E2075" i="15"/>
  <c r="E2076" i="15"/>
  <c r="E2077" i="15"/>
  <c r="E2078" i="15"/>
  <c r="E2079" i="15"/>
  <c r="E2080" i="15"/>
  <c r="E2081" i="15"/>
  <c r="E2082" i="15"/>
  <c r="E2083" i="15"/>
  <c r="E2084" i="15"/>
  <c r="E2085" i="15"/>
  <c r="E2086" i="15"/>
  <c r="E2087" i="15"/>
  <c r="E2088" i="15"/>
  <c r="E2089" i="15"/>
  <c r="E2090" i="15"/>
  <c r="E2091" i="15"/>
  <c r="E2092" i="15"/>
  <c r="E2093" i="15"/>
  <c r="E2094" i="15"/>
  <c r="E2095" i="15"/>
  <c r="E2096" i="15"/>
  <c r="E2097" i="15"/>
  <c r="E2098" i="15"/>
  <c r="E2099" i="15"/>
  <c r="E2100" i="15"/>
  <c r="E2101" i="15"/>
  <c r="E2102" i="15"/>
  <c r="E2103" i="15"/>
  <c r="E2104" i="15"/>
  <c r="E2105" i="15"/>
  <c r="E2106" i="15"/>
  <c r="E2107" i="15"/>
  <c r="E2108" i="15"/>
  <c r="E2109" i="15"/>
  <c r="E2110" i="15"/>
  <c r="E2111" i="15"/>
  <c r="E2112" i="15"/>
  <c r="E2113" i="15"/>
  <c r="E2114" i="15"/>
  <c r="E2115" i="15"/>
  <c r="E2116" i="15"/>
  <c r="E2117" i="15"/>
  <c r="E2118" i="15"/>
  <c r="E2119" i="15"/>
  <c r="E2120" i="15"/>
  <c r="E2121" i="15"/>
  <c r="E2122" i="15"/>
  <c r="E2123" i="15"/>
  <c r="E2124" i="15"/>
  <c r="E2125" i="15"/>
  <c r="E2126" i="15"/>
  <c r="E2127" i="15"/>
  <c r="E2128" i="15"/>
  <c r="E2129" i="15"/>
  <c r="E2130" i="15"/>
  <c r="E2131" i="15"/>
  <c r="E2132" i="15"/>
  <c r="E2133" i="15"/>
  <c r="E2134" i="15"/>
  <c r="E2135" i="15"/>
  <c r="E2136" i="15"/>
  <c r="E2137" i="15"/>
  <c r="E2138" i="15"/>
  <c r="E2139" i="15"/>
  <c r="E2140" i="15"/>
  <c r="E2141" i="15"/>
  <c r="E2142" i="15"/>
  <c r="E2143" i="15"/>
  <c r="E2144" i="15"/>
  <c r="E2145" i="15"/>
  <c r="E2146" i="15"/>
  <c r="E2147" i="15"/>
  <c r="E2148" i="15"/>
  <c r="E2149" i="15"/>
  <c r="E2150" i="15"/>
  <c r="E2151" i="15"/>
  <c r="E2152" i="15"/>
  <c r="E2153" i="15"/>
  <c r="E2154" i="15"/>
  <c r="E2155" i="15"/>
  <c r="E2156" i="15"/>
  <c r="E2157" i="15"/>
  <c r="E2158" i="15"/>
  <c r="E2159" i="15"/>
  <c r="E2160" i="15"/>
  <c r="E2161" i="15"/>
  <c r="E2162" i="15"/>
  <c r="E2163" i="15"/>
  <c r="E2164" i="15"/>
  <c r="E2165" i="15"/>
  <c r="E2166" i="15"/>
  <c r="E2167" i="15"/>
  <c r="E2168" i="15"/>
  <c r="E2169" i="15"/>
  <c r="E2170" i="15"/>
  <c r="E2171" i="15"/>
  <c r="E2172" i="15"/>
  <c r="E2173" i="15"/>
  <c r="E2174" i="15"/>
  <c r="E2175" i="15"/>
  <c r="E2176" i="15"/>
  <c r="E2177" i="15"/>
  <c r="E2178" i="15"/>
  <c r="E2179" i="15"/>
  <c r="E2180" i="15"/>
  <c r="E2181" i="15"/>
  <c r="E2182" i="15"/>
  <c r="E2183" i="15"/>
  <c r="E2184" i="15"/>
  <c r="E2185" i="15"/>
  <c r="E2186" i="15"/>
  <c r="E2187" i="15"/>
  <c r="E2188" i="15"/>
  <c r="E2189" i="15"/>
  <c r="E2190" i="15"/>
  <c r="E2191" i="15"/>
  <c r="E2192" i="15"/>
  <c r="E2193" i="15"/>
  <c r="E2194" i="15"/>
  <c r="E2195" i="15"/>
  <c r="E2196" i="15"/>
  <c r="E2197" i="15"/>
  <c r="E2198" i="15"/>
  <c r="E2199" i="15"/>
  <c r="E2200" i="15"/>
  <c r="E2201" i="15"/>
  <c r="E2202" i="15"/>
  <c r="E2203" i="15"/>
  <c r="E2204" i="15"/>
  <c r="E2205" i="15"/>
  <c r="E2206" i="15"/>
  <c r="E2207" i="15"/>
  <c r="E2208" i="15"/>
  <c r="E2209" i="15"/>
  <c r="E2210" i="15"/>
  <c r="E2211" i="15"/>
  <c r="E2212" i="15"/>
  <c r="E2213" i="15"/>
  <c r="E2214" i="15"/>
  <c r="E2215" i="15"/>
  <c r="E2216" i="15"/>
  <c r="E2217" i="15"/>
  <c r="E2218" i="15"/>
  <c r="E2219" i="15"/>
  <c r="E2220" i="15"/>
  <c r="E2221" i="15"/>
  <c r="E2222" i="15"/>
  <c r="E2223" i="15"/>
  <c r="E2224" i="15"/>
  <c r="E2225" i="15"/>
  <c r="E2226" i="15"/>
  <c r="E2227" i="15"/>
  <c r="E2228" i="15"/>
  <c r="E2229" i="15"/>
  <c r="E2230" i="15"/>
  <c r="E2231" i="15"/>
  <c r="E2232" i="15"/>
  <c r="E2233" i="15"/>
  <c r="E2234" i="15"/>
  <c r="E2235" i="15"/>
  <c r="E2236" i="15"/>
  <c r="E2237" i="15"/>
  <c r="E2238" i="15"/>
  <c r="E2239" i="15"/>
  <c r="E2240" i="15"/>
  <c r="E2241" i="15"/>
  <c r="E2242" i="15"/>
  <c r="E2243" i="15"/>
  <c r="E2244" i="15"/>
  <c r="E2245" i="15"/>
  <c r="E2246" i="15"/>
  <c r="E2247" i="15"/>
  <c r="E2248" i="15"/>
  <c r="E2249" i="15"/>
  <c r="E2250" i="15"/>
  <c r="E2251" i="15"/>
  <c r="E2252" i="15"/>
  <c r="E2253" i="15"/>
  <c r="E2254" i="15"/>
  <c r="E2255" i="15"/>
  <c r="E2256" i="15"/>
  <c r="E2257" i="15"/>
  <c r="E2258" i="15"/>
  <c r="E2259" i="15"/>
  <c r="E2260" i="15"/>
  <c r="E2261" i="15"/>
  <c r="E2262" i="15"/>
  <c r="E2263" i="15"/>
  <c r="E2264" i="15"/>
  <c r="E2265" i="15"/>
  <c r="E2266" i="15"/>
  <c r="E2267" i="15"/>
  <c r="E2268" i="15"/>
  <c r="E2269" i="15"/>
  <c r="E2270" i="15"/>
  <c r="E2271" i="15"/>
  <c r="E2272" i="15"/>
  <c r="E2273" i="15"/>
  <c r="E2274" i="15"/>
  <c r="E2275" i="15"/>
  <c r="E2276" i="15"/>
  <c r="E2277" i="15"/>
  <c r="E2278" i="15"/>
  <c r="E2279" i="15"/>
  <c r="E2280" i="15"/>
  <c r="E2281" i="15"/>
  <c r="E2282" i="15"/>
  <c r="E2283" i="15"/>
  <c r="E2284" i="15"/>
  <c r="E2285" i="15"/>
  <c r="E2286" i="15"/>
  <c r="E2287" i="15"/>
  <c r="E2288" i="15"/>
  <c r="E2289" i="15"/>
  <c r="E2290" i="15"/>
  <c r="E2291" i="15"/>
  <c r="E2292" i="15"/>
  <c r="E2293" i="15"/>
  <c r="E2294" i="15"/>
  <c r="E2295" i="15"/>
  <c r="E2296" i="15"/>
  <c r="E2297" i="15"/>
  <c r="E2298" i="15"/>
  <c r="E2299" i="15"/>
  <c r="E2300" i="15"/>
  <c r="E2301" i="15"/>
  <c r="E2302" i="15"/>
  <c r="E2303" i="15"/>
  <c r="E2304" i="15"/>
  <c r="E2305" i="15"/>
  <c r="E2306" i="15"/>
  <c r="E2307" i="15"/>
  <c r="E2308" i="15"/>
  <c r="E2309" i="15"/>
  <c r="E2310" i="15"/>
  <c r="E2311" i="15"/>
  <c r="E2312" i="15"/>
  <c r="E2313" i="15"/>
  <c r="E2314" i="15"/>
  <c r="E2315" i="15"/>
  <c r="E2316" i="15"/>
  <c r="E2317" i="15"/>
  <c r="E2318" i="15"/>
  <c r="E2319" i="15"/>
  <c r="E2320" i="15"/>
  <c r="E2321" i="15"/>
  <c r="E2322" i="15"/>
  <c r="E2323" i="15"/>
  <c r="E2324" i="15"/>
  <c r="E2325" i="15"/>
  <c r="E2326" i="15"/>
  <c r="E2327" i="15"/>
  <c r="E2328" i="15"/>
  <c r="E2329" i="15"/>
  <c r="E2330" i="15"/>
  <c r="E2331" i="15"/>
  <c r="E2332" i="15"/>
  <c r="E2333" i="15"/>
  <c r="E2334" i="15"/>
  <c r="E2335" i="15"/>
  <c r="E2336" i="15"/>
  <c r="E2337" i="15"/>
  <c r="E2338" i="15"/>
  <c r="E2339" i="15"/>
  <c r="E2340" i="15"/>
  <c r="E2341" i="15"/>
  <c r="E2342" i="15"/>
  <c r="E2343" i="15"/>
  <c r="E2344" i="15"/>
  <c r="E2345" i="15"/>
  <c r="E2346" i="15"/>
  <c r="E2347" i="15"/>
  <c r="E2348" i="15"/>
  <c r="E2349" i="15"/>
  <c r="E2350" i="15"/>
  <c r="E2351" i="15"/>
  <c r="E2352" i="15"/>
  <c r="E2353" i="15"/>
  <c r="E2354" i="15"/>
  <c r="E2355" i="15"/>
  <c r="E2356" i="15"/>
  <c r="E2357" i="15"/>
  <c r="E2358" i="15"/>
  <c r="E2359" i="15"/>
  <c r="E2360" i="15"/>
  <c r="E2361" i="15"/>
  <c r="E2362" i="15"/>
  <c r="E2363" i="15"/>
  <c r="E2364" i="15"/>
  <c r="E2365" i="15"/>
  <c r="E2366" i="15"/>
  <c r="E2367" i="15"/>
  <c r="E2368" i="15"/>
  <c r="E2369" i="15"/>
  <c r="E2370" i="15"/>
  <c r="E2371" i="15"/>
  <c r="E2372" i="15"/>
  <c r="E2373" i="15"/>
  <c r="E2374" i="15"/>
  <c r="E2375" i="15"/>
  <c r="E2376" i="15"/>
  <c r="E2377" i="15"/>
  <c r="E2378" i="15"/>
  <c r="E2379" i="15"/>
  <c r="E2380" i="15"/>
  <c r="E2381" i="15"/>
  <c r="E2382" i="15"/>
  <c r="E2383" i="15"/>
  <c r="E2384" i="15"/>
  <c r="E2385" i="15"/>
  <c r="E2386" i="15"/>
  <c r="E2387" i="15"/>
  <c r="E2388" i="15"/>
  <c r="E2389" i="15"/>
  <c r="E2390" i="15"/>
  <c r="E2391" i="15"/>
  <c r="E2392" i="15"/>
  <c r="E2393" i="15"/>
  <c r="E2394" i="15"/>
  <c r="E2395" i="15"/>
  <c r="E2396" i="15"/>
  <c r="E2397" i="15"/>
  <c r="E2398" i="15"/>
  <c r="E2399" i="15"/>
  <c r="E2400" i="15"/>
  <c r="E2401" i="15"/>
  <c r="E2402" i="15"/>
  <c r="E2403" i="15"/>
  <c r="E2404" i="15"/>
  <c r="E2405" i="15"/>
  <c r="E2406" i="15"/>
  <c r="E2407" i="15"/>
  <c r="E2408" i="15"/>
  <c r="E2409" i="15"/>
  <c r="E2410" i="15"/>
  <c r="E2411" i="15"/>
  <c r="E2412" i="15"/>
  <c r="E2413" i="15"/>
  <c r="E2414" i="15"/>
  <c r="E2415" i="15"/>
  <c r="E2416" i="15"/>
  <c r="E2417" i="15"/>
  <c r="E2418" i="15"/>
  <c r="E2419" i="15"/>
  <c r="E2420" i="15"/>
  <c r="E2421" i="15"/>
  <c r="E2422" i="15"/>
  <c r="E2423" i="15"/>
  <c r="E2424" i="15"/>
  <c r="E2425" i="15"/>
  <c r="E2426" i="15"/>
  <c r="E2427" i="15"/>
  <c r="E2428" i="15"/>
  <c r="E2429" i="15"/>
  <c r="E2430" i="15"/>
  <c r="E2431" i="15"/>
  <c r="E2432" i="15"/>
  <c r="E2433" i="15"/>
  <c r="E2434" i="15"/>
  <c r="E2435" i="15"/>
  <c r="E2436" i="15"/>
  <c r="E2437" i="15"/>
  <c r="E2438" i="15"/>
  <c r="E2439" i="15"/>
  <c r="E2440" i="15"/>
  <c r="E2441" i="15"/>
  <c r="E2442" i="15"/>
  <c r="E2443" i="15"/>
  <c r="E2444" i="15"/>
  <c r="E2445" i="15"/>
  <c r="E2446" i="15"/>
  <c r="E2447" i="15"/>
  <c r="E2448" i="15"/>
  <c r="E2449" i="15"/>
  <c r="E2450" i="15"/>
  <c r="E2451" i="15"/>
  <c r="E2452" i="15"/>
  <c r="E2453" i="15"/>
  <c r="E2454" i="15"/>
  <c r="E2455" i="15"/>
  <c r="E2456" i="15"/>
  <c r="E2457" i="15"/>
  <c r="E2458" i="15"/>
  <c r="E2459" i="15"/>
  <c r="E2460" i="15"/>
  <c r="E2461" i="15"/>
  <c r="E2462" i="15"/>
  <c r="E2463" i="15"/>
  <c r="E2464" i="15"/>
  <c r="E2465" i="15"/>
  <c r="E2466" i="15"/>
  <c r="E2467" i="15"/>
  <c r="E2468" i="15"/>
  <c r="E2469" i="15"/>
  <c r="E2470" i="15"/>
  <c r="E2471" i="15"/>
  <c r="E2472" i="15"/>
  <c r="E2473" i="15"/>
  <c r="E2474" i="15"/>
  <c r="E2475" i="15"/>
  <c r="E2476" i="15"/>
  <c r="E2477" i="15"/>
  <c r="E2478" i="15"/>
  <c r="E2479" i="15"/>
  <c r="E2480" i="15"/>
  <c r="E2481" i="15"/>
  <c r="E2482" i="15"/>
  <c r="E2483" i="15"/>
  <c r="E2484" i="15"/>
  <c r="E2485" i="15"/>
  <c r="E2486" i="15"/>
  <c r="E2487" i="15"/>
  <c r="E2488" i="15"/>
  <c r="E2489" i="15"/>
  <c r="E2490" i="15"/>
  <c r="E2491" i="15"/>
  <c r="E2492" i="15"/>
  <c r="E2493" i="15"/>
  <c r="E2494" i="15"/>
  <c r="E2495" i="15"/>
  <c r="E2496" i="15"/>
  <c r="E2497" i="15"/>
  <c r="E2498" i="15"/>
  <c r="E2499" i="15"/>
  <c r="E2500" i="15"/>
  <c r="E2501" i="15"/>
  <c r="E2502" i="15"/>
  <c r="E2503" i="15"/>
  <c r="E2504" i="15"/>
  <c r="E2505" i="15"/>
  <c r="E2506" i="15"/>
  <c r="E2507" i="15"/>
  <c r="E2508" i="15"/>
  <c r="E2509" i="15"/>
  <c r="E2510" i="15"/>
  <c r="E2511" i="15"/>
  <c r="E2512" i="15"/>
  <c r="E2513" i="15"/>
  <c r="E2514" i="15"/>
  <c r="E2515" i="15"/>
  <c r="E2516" i="15"/>
  <c r="E2517" i="15"/>
  <c r="E2518" i="15"/>
  <c r="E2519" i="15"/>
  <c r="E2520" i="15"/>
  <c r="E2521" i="15"/>
  <c r="E2522" i="15"/>
  <c r="E2523" i="15"/>
  <c r="E2524" i="15"/>
  <c r="E2525" i="15"/>
  <c r="E2526" i="15"/>
  <c r="E2527" i="15"/>
  <c r="E2528" i="15"/>
  <c r="E2529" i="15"/>
  <c r="E2530" i="15"/>
  <c r="E2531" i="15"/>
  <c r="E2532" i="15"/>
  <c r="E2533" i="15"/>
  <c r="E2534" i="15"/>
  <c r="E2535" i="15"/>
  <c r="E2536" i="15"/>
  <c r="E2537" i="15"/>
  <c r="E2538" i="15"/>
  <c r="E2539" i="15"/>
  <c r="E2540" i="15"/>
  <c r="E2541" i="15"/>
  <c r="E2542" i="15"/>
  <c r="E2543" i="15"/>
  <c r="E2544" i="15"/>
  <c r="E2545" i="15"/>
  <c r="E2546" i="15"/>
  <c r="E2547" i="15"/>
  <c r="E2548" i="15"/>
  <c r="E2549" i="15"/>
  <c r="E2550" i="15"/>
  <c r="E2551" i="15"/>
  <c r="E2552" i="15"/>
  <c r="E2553" i="15"/>
  <c r="E2554" i="15"/>
  <c r="E2555" i="15"/>
  <c r="E2556" i="15"/>
  <c r="E2557" i="15"/>
  <c r="E2558" i="15"/>
  <c r="E2559" i="15"/>
  <c r="E2560" i="15"/>
  <c r="E2561" i="15"/>
  <c r="E2562" i="15"/>
  <c r="E2563" i="15"/>
  <c r="E2564" i="15"/>
  <c r="E2565" i="15"/>
  <c r="E2566" i="15"/>
  <c r="E2567" i="15"/>
  <c r="E2568" i="15"/>
  <c r="E2569" i="15"/>
  <c r="E2570" i="15"/>
  <c r="E2571" i="15"/>
  <c r="E2572" i="15"/>
  <c r="E2573" i="15"/>
  <c r="E2574" i="15"/>
  <c r="E2575" i="15"/>
  <c r="E2576" i="15"/>
  <c r="E2577" i="15"/>
  <c r="E2578" i="15"/>
  <c r="E2579" i="15"/>
  <c r="E2580" i="15"/>
  <c r="E2581" i="15"/>
  <c r="E2582" i="15"/>
  <c r="E2583" i="15"/>
  <c r="E2584" i="15"/>
  <c r="E2585" i="15"/>
  <c r="E2586" i="15"/>
  <c r="E2587" i="15"/>
  <c r="E2588" i="15"/>
  <c r="E2589" i="15"/>
  <c r="E2590" i="15"/>
  <c r="E2591" i="15"/>
  <c r="E2592" i="15"/>
  <c r="E2593" i="15"/>
  <c r="E2594" i="15"/>
  <c r="E2595" i="15"/>
  <c r="E2596" i="15"/>
  <c r="E2597" i="15"/>
  <c r="E2598" i="15"/>
  <c r="E2599" i="15"/>
  <c r="E2600" i="15"/>
  <c r="E2601" i="15"/>
  <c r="E2602" i="15"/>
  <c r="E2603" i="15"/>
  <c r="E2604" i="15"/>
  <c r="E2605" i="15"/>
  <c r="E2606" i="15"/>
  <c r="E2607" i="15"/>
  <c r="E2608" i="15"/>
  <c r="E2609" i="15"/>
  <c r="E2610" i="15"/>
  <c r="E2611" i="15"/>
  <c r="E2612" i="15"/>
  <c r="E2613" i="15"/>
  <c r="E2614" i="15"/>
  <c r="E2615" i="15"/>
  <c r="E2616" i="15"/>
  <c r="E2617" i="15"/>
  <c r="E2618" i="15"/>
  <c r="E2619" i="15"/>
  <c r="E2620" i="15"/>
  <c r="E2621" i="15"/>
  <c r="E2622" i="15"/>
  <c r="E2623" i="15"/>
  <c r="E2624" i="15"/>
  <c r="E2625" i="15"/>
  <c r="E2626" i="15"/>
  <c r="E2627" i="15"/>
  <c r="E2628" i="15"/>
  <c r="E2629" i="15"/>
  <c r="E2630" i="15"/>
  <c r="E2631" i="15"/>
  <c r="E2632" i="15"/>
  <c r="E2633" i="15"/>
  <c r="E2634" i="15"/>
  <c r="E2635" i="15"/>
  <c r="E2636" i="15"/>
  <c r="E2637" i="15"/>
  <c r="E2638" i="15"/>
  <c r="E2639" i="15"/>
  <c r="E2640" i="15"/>
  <c r="E2641" i="15"/>
  <c r="E2642" i="15"/>
  <c r="E2643" i="15"/>
  <c r="E2644" i="15"/>
  <c r="E2645" i="15"/>
  <c r="E2646" i="15"/>
  <c r="E2647" i="15"/>
  <c r="E2648" i="15"/>
  <c r="E2649" i="15"/>
  <c r="E2650" i="15"/>
  <c r="E2651" i="15"/>
  <c r="E2652" i="15"/>
  <c r="E2653" i="15"/>
  <c r="E2654" i="15"/>
  <c r="E2655" i="15"/>
  <c r="E2656" i="15"/>
  <c r="E2657" i="15"/>
  <c r="E2658" i="15"/>
  <c r="E2659" i="15"/>
  <c r="E2660" i="15"/>
  <c r="E2661" i="15"/>
  <c r="E2662" i="15"/>
  <c r="E2663" i="15"/>
  <c r="E2664" i="15"/>
  <c r="E2665" i="15"/>
  <c r="E2666" i="15"/>
  <c r="E2667" i="15"/>
  <c r="E2668" i="15"/>
  <c r="E2669" i="15"/>
  <c r="E2670" i="15"/>
  <c r="E2671" i="15"/>
  <c r="E2672" i="15"/>
  <c r="E2673" i="15"/>
  <c r="E2674" i="15"/>
  <c r="E2675" i="15"/>
  <c r="E2676" i="15"/>
  <c r="E2677" i="15"/>
  <c r="E2678" i="15"/>
  <c r="E2679" i="15"/>
  <c r="E2680" i="15"/>
  <c r="E2681" i="15"/>
  <c r="E2682" i="15"/>
  <c r="E2683" i="15"/>
  <c r="E2684" i="15"/>
  <c r="E2685" i="15"/>
  <c r="E2686" i="15"/>
  <c r="E2687" i="15"/>
  <c r="E2688" i="15"/>
  <c r="E2689" i="15"/>
  <c r="E2690" i="15"/>
  <c r="E2691" i="15"/>
  <c r="E2692" i="15"/>
  <c r="E2693" i="15"/>
  <c r="E2694" i="15"/>
  <c r="E2695" i="15"/>
  <c r="E2696" i="15"/>
  <c r="E2697" i="15"/>
  <c r="E2698" i="15"/>
  <c r="E2699" i="15"/>
  <c r="E2700" i="15"/>
  <c r="E2701" i="15"/>
  <c r="E2702" i="15"/>
  <c r="E2703" i="15"/>
  <c r="E2704" i="15"/>
  <c r="E2705" i="15"/>
  <c r="E2706" i="15"/>
  <c r="E2707" i="15"/>
  <c r="E2708" i="15"/>
  <c r="E2709" i="15"/>
  <c r="E2710" i="15"/>
  <c r="E2711" i="15"/>
  <c r="E2712" i="15"/>
  <c r="E2713" i="15"/>
  <c r="E2714" i="15"/>
  <c r="E2715" i="15"/>
  <c r="E2716" i="15"/>
  <c r="E2717" i="15"/>
  <c r="E2718" i="15"/>
  <c r="E2719" i="15"/>
  <c r="E2720" i="15"/>
  <c r="E2721" i="15"/>
  <c r="E2722" i="15"/>
  <c r="E2723" i="15"/>
  <c r="E2724" i="15"/>
  <c r="E2725" i="15"/>
  <c r="E2726" i="15"/>
  <c r="E2727" i="15"/>
  <c r="E2728" i="15"/>
  <c r="E2729" i="15"/>
  <c r="E2730" i="15"/>
  <c r="E2731" i="15"/>
  <c r="E2732" i="15"/>
  <c r="E2733" i="15"/>
  <c r="E2734" i="15"/>
  <c r="E2735" i="15"/>
  <c r="E2736" i="15"/>
  <c r="E2737" i="15"/>
  <c r="E2738" i="15"/>
  <c r="E2739" i="15"/>
  <c r="E2740" i="15"/>
  <c r="E2741" i="15"/>
  <c r="E2742" i="15"/>
  <c r="E2743" i="15"/>
  <c r="E2744" i="15"/>
  <c r="E2745" i="15"/>
  <c r="E2746" i="15"/>
  <c r="E2747" i="15"/>
  <c r="E2748" i="15"/>
  <c r="E2749" i="15"/>
  <c r="E2750" i="15"/>
  <c r="E2751" i="15"/>
  <c r="E2752" i="15"/>
  <c r="E2753" i="15"/>
  <c r="E2754" i="15"/>
  <c r="E2755" i="15"/>
  <c r="E2756" i="15"/>
  <c r="E2757" i="15"/>
  <c r="E2758" i="15"/>
  <c r="E2759" i="15"/>
  <c r="E2760" i="15"/>
  <c r="E2761" i="15"/>
  <c r="E2762" i="15"/>
  <c r="E2763" i="15"/>
  <c r="E2764" i="15"/>
  <c r="E2765" i="15"/>
  <c r="E2766" i="15"/>
  <c r="E2767" i="15"/>
  <c r="E2768" i="15"/>
  <c r="E2769" i="15"/>
  <c r="E2770" i="15"/>
  <c r="E2771" i="15"/>
  <c r="E2772" i="15"/>
  <c r="E2773" i="15"/>
  <c r="E2774" i="15"/>
  <c r="E2775" i="15"/>
  <c r="E2776" i="15"/>
  <c r="E2777" i="15"/>
  <c r="E2778" i="15"/>
  <c r="E2779" i="15"/>
  <c r="E2780" i="15"/>
  <c r="E2781" i="15"/>
  <c r="E2782" i="15"/>
  <c r="E2783" i="15"/>
  <c r="E2784" i="15"/>
  <c r="E2785" i="15"/>
  <c r="E2786" i="15"/>
  <c r="E2787" i="15"/>
  <c r="E2788" i="15"/>
  <c r="E2789" i="15"/>
  <c r="E2790" i="15"/>
  <c r="E2791" i="15"/>
  <c r="E2792" i="15"/>
  <c r="E2793" i="15"/>
  <c r="E2794" i="15"/>
  <c r="E2795" i="15"/>
  <c r="E2796" i="15"/>
  <c r="E2797" i="15"/>
  <c r="E2798" i="15"/>
  <c r="E2799" i="15"/>
  <c r="E2800" i="15"/>
  <c r="E2801" i="15"/>
  <c r="E2802" i="15"/>
  <c r="E2803" i="15"/>
  <c r="E2804" i="15"/>
  <c r="E2805" i="15"/>
  <c r="E2806" i="15"/>
  <c r="E2807" i="15"/>
  <c r="E2808" i="15"/>
  <c r="E2809" i="15"/>
  <c r="E2810" i="15"/>
  <c r="E2811" i="15"/>
  <c r="E2812" i="15"/>
  <c r="E2813" i="15"/>
  <c r="E2814" i="15"/>
  <c r="E2815" i="15"/>
  <c r="E2816" i="15"/>
  <c r="E2817" i="15"/>
  <c r="E2818" i="15"/>
  <c r="E2819" i="15"/>
  <c r="E2820" i="15"/>
  <c r="E2821" i="15"/>
  <c r="E2822" i="15"/>
  <c r="E2823" i="15"/>
  <c r="E2824" i="15"/>
  <c r="E2825" i="15"/>
  <c r="E2826" i="15"/>
  <c r="E2827" i="15"/>
  <c r="E2828" i="15"/>
  <c r="E2829" i="15"/>
  <c r="E2830" i="15"/>
  <c r="E2831" i="15"/>
  <c r="E2832" i="15"/>
  <c r="E2833" i="15"/>
  <c r="E2834" i="15"/>
  <c r="E2835" i="15"/>
  <c r="E2836" i="15"/>
  <c r="E2837" i="15"/>
  <c r="E2838" i="15"/>
  <c r="E2839" i="15"/>
  <c r="E2840" i="15"/>
  <c r="E2841" i="15"/>
  <c r="E2842" i="15"/>
  <c r="E2843" i="15"/>
  <c r="E2844" i="15"/>
  <c r="E2845" i="15"/>
  <c r="E2846" i="15"/>
  <c r="E2847" i="15"/>
  <c r="E2848" i="15"/>
  <c r="E2849" i="15"/>
  <c r="E2850" i="15"/>
  <c r="E2851" i="15"/>
  <c r="E2852" i="15"/>
  <c r="E2853" i="15"/>
  <c r="E2854" i="15"/>
  <c r="E2855" i="15"/>
  <c r="E2856" i="15"/>
  <c r="E2857" i="15"/>
  <c r="E2858" i="15"/>
  <c r="E2859" i="15"/>
  <c r="E2860" i="15"/>
  <c r="E2861" i="15"/>
  <c r="E2862" i="15"/>
  <c r="E2863" i="15"/>
  <c r="E2864" i="15"/>
  <c r="E2865" i="15"/>
  <c r="E2866" i="15"/>
  <c r="E2867" i="15"/>
  <c r="E2868" i="15"/>
  <c r="E2869" i="15"/>
  <c r="E2870" i="15"/>
  <c r="E2871" i="15"/>
  <c r="E2872" i="15"/>
  <c r="E2873" i="15"/>
  <c r="E2874" i="15"/>
  <c r="E2875" i="15"/>
  <c r="E2876" i="15"/>
  <c r="E2877" i="15"/>
  <c r="E2878" i="15"/>
  <c r="E2879" i="15"/>
  <c r="E2880" i="15"/>
  <c r="E2881" i="15"/>
  <c r="E2882" i="15"/>
  <c r="E2883" i="15"/>
  <c r="E2884" i="15"/>
  <c r="E2885" i="15"/>
  <c r="E2886" i="15"/>
  <c r="E2887" i="15"/>
  <c r="E2888" i="15"/>
  <c r="E2889" i="15"/>
  <c r="E2890" i="15"/>
  <c r="E2891" i="15"/>
  <c r="E2892" i="15"/>
  <c r="E2893" i="15"/>
  <c r="E2894" i="15"/>
  <c r="E2895" i="15"/>
  <c r="E2896" i="15"/>
  <c r="E2897" i="15"/>
  <c r="E2898" i="15"/>
  <c r="E2899" i="15"/>
  <c r="E2900" i="15"/>
  <c r="E2901" i="15"/>
  <c r="E2902" i="15"/>
  <c r="E2903" i="15"/>
  <c r="E2904" i="15"/>
  <c r="E2905" i="15"/>
  <c r="E2906" i="15"/>
  <c r="E2907" i="15"/>
  <c r="E2908" i="15"/>
  <c r="E2909" i="15"/>
  <c r="E2910" i="15"/>
  <c r="E2911" i="15"/>
  <c r="E2912" i="15"/>
  <c r="E2913" i="15"/>
  <c r="E2914" i="15"/>
  <c r="E2915" i="15"/>
  <c r="E2916" i="15"/>
  <c r="E2917" i="15"/>
  <c r="E2918" i="15"/>
  <c r="E2919" i="15"/>
  <c r="E2920" i="15"/>
  <c r="E2921" i="15"/>
  <c r="E2922" i="15"/>
  <c r="E2923" i="15"/>
  <c r="E2924" i="15"/>
  <c r="E2925" i="15"/>
  <c r="E2926" i="15"/>
  <c r="E2927" i="15"/>
  <c r="E2928" i="15"/>
  <c r="E2929" i="15"/>
  <c r="E2930" i="15"/>
  <c r="E2931" i="15"/>
  <c r="E2932" i="15"/>
  <c r="E2933" i="15"/>
  <c r="E2934" i="15"/>
  <c r="E2935" i="15"/>
  <c r="E2936" i="15"/>
  <c r="E2937" i="15"/>
  <c r="E2938" i="15"/>
  <c r="E2939" i="15"/>
  <c r="E2940" i="15"/>
  <c r="E2941" i="15"/>
  <c r="E2942" i="15"/>
  <c r="E2943" i="15"/>
  <c r="E2944" i="15"/>
  <c r="E2945" i="15"/>
  <c r="E2946" i="15"/>
  <c r="E2947" i="15"/>
  <c r="E2948" i="15"/>
  <c r="E2949" i="15"/>
  <c r="E2950" i="15"/>
  <c r="E2951" i="15"/>
  <c r="E2952" i="15"/>
  <c r="E2953" i="15"/>
  <c r="E2954" i="15"/>
  <c r="E2955" i="15"/>
  <c r="E2956" i="15"/>
  <c r="E2957" i="15"/>
  <c r="E2958" i="15"/>
  <c r="E2959" i="15"/>
  <c r="E2960" i="15"/>
  <c r="E2961" i="15"/>
  <c r="E2962" i="15"/>
  <c r="E2963" i="15"/>
  <c r="E2964" i="15"/>
  <c r="E2965" i="15"/>
  <c r="E2966" i="15"/>
  <c r="E2967" i="15"/>
  <c r="E2968" i="15"/>
  <c r="E2969" i="15"/>
  <c r="E2970" i="15"/>
  <c r="E2971" i="15"/>
  <c r="E2972" i="15"/>
  <c r="E2973" i="15"/>
  <c r="E2974" i="15"/>
  <c r="E2975" i="15"/>
  <c r="E2976" i="15"/>
  <c r="E2977" i="15"/>
  <c r="E2978" i="15"/>
  <c r="E2979" i="15"/>
  <c r="E2980" i="15"/>
  <c r="E2981" i="15"/>
  <c r="E2982" i="15"/>
  <c r="E2983" i="15"/>
  <c r="E2984" i="15"/>
  <c r="E2985" i="15"/>
  <c r="E2986" i="15"/>
  <c r="E2987" i="15"/>
  <c r="E2988" i="15"/>
  <c r="E2989" i="15"/>
  <c r="E2990" i="15"/>
  <c r="E2991" i="15"/>
  <c r="E2992" i="15"/>
  <c r="E2993" i="15"/>
  <c r="E2994" i="15"/>
  <c r="E2995" i="15"/>
  <c r="E2996" i="15"/>
  <c r="E2997" i="15"/>
  <c r="E2998" i="15"/>
  <c r="E2999" i="15"/>
  <c r="E3000" i="15"/>
  <c r="E3001" i="15"/>
  <c r="E3002" i="15"/>
  <c r="E3003" i="15"/>
  <c r="E3004" i="15"/>
  <c r="E3005" i="15"/>
  <c r="E3006" i="15"/>
  <c r="E3007" i="15"/>
  <c r="E3008" i="15"/>
  <c r="E3009" i="15"/>
  <c r="E3010" i="15"/>
  <c r="E3011" i="15"/>
  <c r="E3012" i="15"/>
  <c r="E3013" i="15"/>
  <c r="E3014" i="15"/>
  <c r="E3015" i="15"/>
  <c r="E3016" i="15"/>
  <c r="E3017" i="15"/>
  <c r="E3018" i="15"/>
  <c r="E3019" i="15"/>
  <c r="E3020" i="15"/>
  <c r="E3021" i="15"/>
  <c r="E3022" i="15"/>
  <c r="E3023" i="15"/>
  <c r="E3024" i="15"/>
  <c r="E3025" i="15"/>
  <c r="E3026" i="15"/>
  <c r="E3027" i="15"/>
  <c r="E3028" i="15"/>
  <c r="E3029" i="15"/>
  <c r="E3030" i="15"/>
  <c r="E3031" i="15"/>
  <c r="E3032" i="15"/>
  <c r="E3033" i="15"/>
  <c r="E3034" i="15"/>
  <c r="E3035" i="15"/>
  <c r="E3036" i="15"/>
  <c r="E3037" i="15"/>
  <c r="E3038" i="15"/>
  <c r="E3039" i="15"/>
  <c r="E3040" i="15"/>
  <c r="E3041" i="15"/>
  <c r="E3042" i="15"/>
  <c r="E3043" i="15"/>
  <c r="E3044" i="15"/>
  <c r="E3045" i="15"/>
  <c r="E3046" i="15"/>
  <c r="E3047" i="15"/>
  <c r="E3048" i="15"/>
  <c r="E3049" i="15"/>
  <c r="E3050" i="15"/>
  <c r="E3051" i="15"/>
  <c r="E3052" i="15"/>
  <c r="E3053" i="15"/>
  <c r="E3054" i="15"/>
  <c r="E3055" i="15"/>
  <c r="E3056" i="15"/>
  <c r="E3057" i="15"/>
  <c r="E3058" i="15"/>
  <c r="E3059" i="15"/>
  <c r="E3060" i="15"/>
  <c r="E3061" i="15"/>
  <c r="E3062" i="15"/>
  <c r="E3063" i="15"/>
  <c r="E3064" i="15"/>
  <c r="E3065" i="15"/>
  <c r="E3066" i="15"/>
  <c r="E3067" i="15"/>
  <c r="E3068" i="15"/>
  <c r="E3069" i="15"/>
  <c r="E3070" i="15"/>
  <c r="E3071" i="15"/>
  <c r="E3072" i="15"/>
  <c r="E3073" i="15"/>
  <c r="E3074" i="15"/>
  <c r="E3075" i="15"/>
  <c r="E3076" i="15"/>
  <c r="E3077" i="15"/>
  <c r="E3078" i="15"/>
  <c r="E3079" i="15"/>
  <c r="E3080" i="15"/>
  <c r="E3081" i="15"/>
  <c r="E3082" i="15"/>
  <c r="E3083" i="15"/>
  <c r="E3084" i="15"/>
  <c r="E3085" i="15"/>
  <c r="E3086" i="15"/>
  <c r="E3087" i="15"/>
  <c r="E3088" i="15"/>
  <c r="E3089" i="15"/>
  <c r="E3090" i="15"/>
  <c r="E3091" i="15"/>
  <c r="E3092" i="15"/>
  <c r="E3093" i="15"/>
  <c r="E3094" i="15"/>
  <c r="E3095" i="15"/>
  <c r="E3096" i="15"/>
  <c r="E3097" i="15"/>
  <c r="E3098" i="15"/>
  <c r="E3099" i="15"/>
  <c r="E3100" i="15"/>
  <c r="E3101" i="15"/>
  <c r="E3102" i="15"/>
  <c r="E3103" i="15"/>
  <c r="E3104" i="15"/>
  <c r="E3105" i="15"/>
  <c r="E3106" i="15"/>
  <c r="E3107" i="15"/>
  <c r="E3108" i="15"/>
  <c r="E3109" i="15"/>
  <c r="E3110" i="15"/>
  <c r="E3111" i="15"/>
  <c r="E3112" i="15"/>
  <c r="E3113" i="15"/>
  <c r="E3114" i="15"/>
  <c r="E3115" i="15"/>
  <c r="E3116" i="15"/>
  <c r="E3117" i="15"/>
  <c r="E3118" i="15"/>
  <c r="E3119" i="15"/>
  <c r="E3120" i="15"/>
  <c r="E3121" i="15"/>
  <c r="E3122" i="15"/>
  <c r="E3123" i="15"/>
  <c r="E3124" i="15"/>
  <c r="E3125" i="15"/>
  <c r="E3126" i="15"/>
  <c r="E3127" i="15"/>
  <c r="E3128" i="15"/>
  <c r="E3129" i="15"/>
  <c r="E3130" i="15"/>
  <c r="E3131" i="15"/>
  <c r="E3132" i="15"/>
  <c r="E3133" i="15"/>
  <c r="E3134" i="15"/>
  <c r="E3135" i="15"/>
  <c r="E3136" i="15"/>
  <c r="E3137" i="15"/>
  <c r="E3138" i="15"/>
  <c r="E3139" i="15"/>
  <c r="E3140" i="15"/>
  <c r="E3141" i="15"/>
  <c r="E3142" i="15"/>
  <c r="E3143" i="15"/>
  <c r="E3144" i="15"/>
  <c r="E3145" i="15"/>
  <c r="E3146" i="15"/>
  <c r="E3147" i="15"/>
  <c r="E3148" i="15"/>
  <c r="E3149" i="15"/>
  <c r="E3150" i="15"/>
  <c r="E3151" i="15"/>
  <c r="E3152" i="15"/>
  <c r="E3153" i="15"/>
  <c r="E3154" i="15"/>
  <c r="E3155" i="15"/>
  <c r="E3156" i="15"/>
  <c r="E3157" i="15"/>
  <c r="E3158" i="15"/>
  <c r="E3159" i="15"/>
  <c r="E3160" i="15"/>
  <c r="E3161" i="15"/>
  <c r="E3162" i="15"/>
  <c r="E3163" i="15"/>
  <c r="E3164" i="15"/>
  <c r="E3165" i="15"/>
  <c r="E3166" i="15"/>
  <c r="E3167" i="15"/>
  <c r="E3168" i="15"/>
  <c r="E3169" i="15"/>
  <c r="E3170" i="15"/>
  <c r="E3171" i="15"/>
  <c r="E3172" i="15"/>
  <c r="E3173" i="15"/>
  <c r="E3174" i="15"/>
  <c r="E3175" i="15"/>
  <c r="E3176" i="15"/>
  <c r="E3177" i="15"/>
  <c r="E3178" i="15"/>
  <c r="E3179" i="15"/>
  <c r="E3180" i="15"/>
  <c r="E3181" i="15"/>
  <c r="E3182" i="15"/>
  <c r="E3183" i="15"/>
  <c r="E3184" i="15"/>
  <c r="E3185" i="15"/>
  <c r="E3186" i="15"/>
  <c r="E3187" i="15"/>
  <c r="E3188" i="15"/>
  <c r="E3189" i="15"/>
  <c r="E3190" i="15"/>
  <c r="E3191" i="15"/>
  <c r="E3192" i="15"/>
  <c r="E3193" i="15"/>
  <c r="E3194" i="15"/>
  <c r="E3195" i="15"/>
  <c r="E3196" i="15"/>
  <c r="E3197" i="15"/>
  <c r="E3198" i="15"/>
  <c r="E3199" i="15"/>
  <c r="E3200" i="15"/>
  <c r="E3201" i="15"/>
  <c r="E3202" i="15"/>
  <c r="E3203" i="15"/>
  <c r="E3204" i="15"/>
  <c r="E3205" i="15"/>
  <c r="E3206" i="15"/>
  <c r="E3207" i="15"/>
  <c r="E3208" i="15"/>
  <c r="E3209" i="15"/>
  <c r="E3210" i="15"/>
  <c r="E3211" i="15"/>
  <c r="E3212" i="15"/>
  <c r="E3213" i="15"/>
  <c r="E3214" i="15"/>
  <c r="E3215" i="15"/>
  <c r="E3216" i="15"/>
  <c r="E3217" i="15"/>
  <c r="E3218" i="15"/>
  <c r="E3219" i="15"/>
  <c r="E3220" i="15"/>
  <c r="E3221" i="15"/>
  <c r="E3222" i="15"/>
  <c r="E3223" i="15"/>
  <c r="E3224" i="15"/>
  <c r="E3225" i="15"/>
  <c r="E3226" i="15"/>
  <c r="E3227" i="15"/>
  <c r="E3228" i="15"/>
  <c r="E3229" i="15"/>
  <c r="E3230" i="15"/>
  <c r="E3231" i="15"/>
  <c r="E3232" i="15"/>
  <c r="E3233" i="15"/>
  <c r="E3234" i="15"/>
  <c r="E3235" i="15"/>
  <c r="E3236" i="15"/>
  <c r="E3237" i="15"/>
  <c r="E3238" i="15"/>
  <c r="E3239" i="15"/>
  <c r="E3240" i="15"/>
  <c r="E3241" i="15"/>
  <c r="E3242" i="15"/>
  <c r="E3243" i="15"/>
  <c r="E3244" i="15"/>
  <c r="E3245" i="15"/>
  <c r="E3246" i="15"/>
  <c r="E3247" i="15"/>
  <c r="E3248" i="15"/>
  <c r="E3249" i="15"/>
  <c r="E3250" i="15"/>
  <c r="E3251" i="15"/>
  <c r="E3252" i="15"/>
  <c r="E3253" i="15"/>
  <c r="E3254" i="15"/>
  <c r="E3255" i="15"/>
  <c r="E3256" i="15"/>
  <c r="E3257" i="15"/>
  <c r="E3258" i="15"/>
  <c r="E3259" i="15"/>
  <c r="E3260" i="15"/>
  <c r="E3261" i="15"/>
  <c r="E3262" i="15"/>
  <c r="E3263" i="15"/>
  <c r="E3264" i="15"/>
  <c r="E3265" i="15"/>
  <c r="E3266" i="15"/>
  <c r="E3267" i="15"/>
  <c r="E3268" i="15"/>
  <c r="E3269" i="15"/>
  <c r="E3270" i="15"/>
  <c r="E3271" i="15"/>
  <c r="E3272" i="15"/>
  <c r="E3273" i="15"/>
  <c r="E3274" i="15"/>
  <c r="E3275" i="15"/>
  <c r="E3276" i="15"/>
  <c r="E3277" i="15"/>
  <c r="E3278" i="15"/>
  <c r="E3279" i="15"/>
  <c r="E3280" i="15"/>
  <c r="E3281" i="15"/>
  <c r="E3282" i="15"/>
  <c r="E3283" i="15"/>
  <c r="E3284" i="15"/>
  <c r="E3285" i="15"/>
  <c r="E3286" i="15"/>
  <c r="E3287" i="15"/>
  <c r="E3288" i="15"/>
  <c r="E3289" i="15"/>
  <c r="E3290" i="15"/>
  <c r="E3291" i="15"/>
  <c r="E3292" i="15"/>
  <c r="E3293" i="15"/>
  <c r="E3294" i="15"/>
  <c r="E3295" i="15"/>
  <c r="E3296" i="15"/>
  <c r="E3297" i="15"/>
  <c r="E3298" i="15"/>
  <c r="E3299" i="15"/>
  <c r="E3300" i="15"/>
  <c r="E3301" i="15"/>
  <c r="E3302" i="15"/>
  <c r="E3303" i="15"/>
  <c r="E3304" i="15"/>
  <c r="E3305" i="15"/>
  <c r="E3306" i="15"/>
  <c r="E3307" i="15"/>
  <c r="E3308" i="15"/>
  <c r="E3309" i="15"/>
  <c r="E3310" i="15"/>
  <c r="E3311" i="15"/>
  <c r="E3312" i="15"/>
  <c r="E3313" i="15"/>
  <c r="E3314" i="15"/>
  <c r="E3315" i="15"/>
  <c r="E3316" i="15"/>
  <c r="E3317" i="15"/>
  <c r="E3318" i="15"/>
  <c r="E3319" i="15"/>
  <c r="E3320" i="15"/>
  <c r="E3321" i="15"/>
  <c r="E3322" i="15"/>
  <c r="E3323" i="15"/>
  <c r="E3324" i="15"/>
  <c r="E3325" i="15"/>
  <c r="E3326" i="15"/>
  <c r="E3327" i="15"/>
  <c r="E3328" i="15"/>
  <c r="E3329" i="15"/>
  <c r="E3330" i="15"/>
  <c r="E3331" i="15"/>
  <c r="E3332" i="15"/>
  <c r="E3333" i="15"/>
  <c r="E3334" i="15"/>
  <c r="E3335" i="15"/>
  <c r="E3336" i="15"/>
  <c r="E3337" i="15"/>
  <c r="E3338" i="15"/>
  <c r="E3339" i="15"/>
  <c r="E3340" i="15"/>
  <c r="E3341" i="15"/>
  <c r="E3342" i="15"/>
  <c r="E3343" i="15"/>
  <c r="E3344" i="15"/>
  <c r="E3345" i="15"/>
  <c r="E3346" i="15"/>
  <c r="E3347" i="15"/>
  <c r="E3348" i="15"/>
  <c r="E3349" i="15"/>
  <c r="E3350" i="15"/>
  <c r="E3351" i="15"/>
  <c r="E3352" i="15"/>
  <c r="E3353" i="15"/>
  <c r="E3354" i="15"/>
  <c r="E3355" i="15"/>
  <c r="E3356" i="15"/>
  <c r="E3357" i="15"/>
  <c r="E3358" i="15"/>
  <c r="E3359" i="15"/>
  <c r="E3360" i="15"/>
  <c r="E3361" i="15"/>
  <c r="E3362" i="15"/>
  <c r="E3363" i="15"/>
  <c r="E3364" i="15"/>
  <c r="E3365" i="15"/>
  <c r="E3366" i="15"/>
  <c r="E3367" i="15"/>
  <c r="E3368" i="15"/>
  <c r="E3369" i="15"/>
  <c r="E3370" i="15"/>
  <c r="E3371" i="15"/>
  <c r="E3372" i="15"/>
  <c r="E3373" i="15"/>
  <c r="E3374" i="15"/>
  <c r="E3375" i="15"/>
  <c r="E3376" i="15"/>
  <c r="E3377" i="15"/>
  <c r="E3378" i="15"/>
  <c r="E3379" i="15"/>
  <c r="E3380" i="15"/>
  <c r="E3381" i="15"/>
  <c r="E3382" i="15"/>
  <c r="E3383" i="15"/>
  <c r="E3384" i="15"/>
  <c r="E3385" i="15"/>
  <c r="E3386" i="15"/>
  <c r="E3387" i="15"/>
  <c r="E3388" i="15"/>
  <c r="E3389" i="15"/>
  <c r="E3390" i="15"/>
  <c r="E3391" i="15"/>
  <c r="E3392" i="15"/>
  <c r="E3393" i="15"/>
  <c r="E3394" i="15"/>
  <c r="E3395" i="15"/>
  <c r="E3396" i="15"/>
  <c r="E3397" i="15"/>
  <c r="E3398" i="15"/>
  <c r="E3399" i="15"/>
  <c r="E3400" i="15"/>
  <c r="E3401" i="15"/>
  <c r="E3402" i="15"/>
  <c r="E3403" i="15"/>
  <c r="E3404" i="15"/>
  <c r="E3405" i="15"/>
  <c r="E3406" i="15"/>
  <c r="E3407" i="15"/>
  <c r="E3408" i="15"/>
  <c r="E3409" i="15"/>
  <c r="E3410" i="15"/>
  <c r="E3411" i="15"/>
  <c r="E3412" i="15"/>
  <c r="E3413" i="15"/>
  <c r="E3414" i="15"/>
  <c r="E3415" i="15"/>
  <c r="E3416" i="15"/>
  <c r="E3417" i="15"/>
  <c r="E3418" i="15"/>
  <c r="E3419" i="15"/>
  <c r="E3420" i="15"/>
  <c r="E3421" i="15"/>
  <c r="E3422" i="15"/>
  <c r="E3423" i="15"/>
  <c r="E3424" i="15"/>
  <c r="E3425" i="15"/>
  <c r="E3426" i="15"/>
  <c r="E3427" i="15"/>
  <c r="E3428" i="15"/>
  <c r="E3429" i="15"/>
  <c r="E3430" i="15"/>
  <c r="E3431" i="15"/>
  <c r="E3432" i="15"/>
  <c r="E3433" i="15"/>
  <c r="E3434" i="15"/>
  <c r="E3435" i="15"/>
  <c r="E3436" i="15"/>
  <c r="E3437" i="15"/>
  <c r="E3438" i="15"/>
  <c r="E3439" i="15"/>
  <c r="E3440" i="15"/>
  <c r="E3441" i="15"/>
  <c r="E3442" i="15"/>
  <c r="E3443" i="15"/>
  <c r="E3444" i="15"/>
  <c r="E3445" i="15"/>
  <c r="E3446" i="15"/>
  <c r="E3447" i="15"/>
  <c r="E3448" i="15"/>
  <c r="E3449" i="15"/>
  <c r="E3450" i="15"/>
  <c r="E3451" i="15"/>
  <c r="E3452" i="15"/>
  <c r="E3453" i="15"/>
  <c r="E3454" i="15"/>
  <c r="E3455" i="15"/>
  <c r="E3456" i="15"/>
  <c r="E3457" i="15"/>
  <c r="E3458" i="15"/>
  <c r="E3459" i="15"/>
  <c r="E3460" i="15"/>
  <c r="E3461" i="15"/>
  <c r="E3462" i="15"/>
  <c r="E3463" i="15"/>
  <c r="E3464" i="15"/>
  <c r="E3465" i="15"/>
  <c r="E3466" i="15"/>
  <c r="E3467" i="15"/>
  <c r="E3468" i="15"/>
  <c r="E3469" i="15"/>
  <c r="E3470" i="15"/>
  <c r="E3471" i="15"/>
  <c r="E3472" i="15"/>
  <c r="E3473" i="15"/>
  <c r="E3474" i="15"/>
  <c r="E3475" i="15"/>
  <c r="E3476" i="15"/>
  <c r="E3477" i="15"/>
  <c r="E3478" i="15"/>
  <c r="E3479" i="15"/>
  <c r="E3480" i="15"/>
  <c r="E3481" i="15"/>
  <c r="E3482" i="15"/>
  <c r="E3483" i="15"/>
  <c r="E3484" i="15"/>
  <c r="E3485" i="15"/>
  <c r="E3486" i="15"/>
  <c r="E3487" i="15"/>
  <c r="E3488" i="15"/>
  <c r="E3489" i="15"/>
  <c r="E3490" i="15"/>
  <c r="E3491" i="15"/>
  <c r="E3492" i="15"/>
  <c r="E3493" i="15"/>
  <c r="E3494" i="15"/>
  <c r="E3495" i="15"/>
  <c r="E3496" i="15"/>
  <c r="E3497" i="15"/>
  <c r="E3498" i="15"/>
  <c r="E3499" i="15"/>
  <c r="E3500" i="15"/>
  <c r="E3501" i="15"/>
  <c r="E3502" i="15"/>
  <c r="E3503" i="15"/>
  <c r="E3504" i="15"/>
  <c r="E3505" i="15"/>
  <c r="E3506" i="15"/>
  <c r="E3507" i="15"/>
  <c r="E3508" i="15"/>
  <c r="E3509" i="15"/>
  <c r="E3510" i="15"/>
  <c r="E3511" i="15"/>
  <c r="E3512" i="15"/>
  <c r="E3513" i="15"/>
  <c r="E3514" i="15"/>
  <c r="E3515" i="15"/>
  <c r="E3516" i="15"/>
  <c r="E3517" i="15"/>
  <c r="E3518" i="15"/>
  <c r="E3519" i="15"/>
  <c r="E3520" i="15"/>
  <c r="E3521" i="15"/>
  <c r="E3522" i="15"/>
  <c r="E3523" i="15"/>
  <c r="E3524" i="15"/>
  <c r="E3525" i="15"/>
  <c r="E3526" i="15"/>
  <c r="E3527" i="15"/>
  <c r="E3528" i="15"/>
  <c r="E3529" i="15"/>
  <c r="E3530" i="15"/>
  <c r="E3531" i="15"/>
  <c r="E3532" i="15"/>
  <c r="E3533" i="15"/>
  <c r="E3534" i="15"/>
  <c r="E3535" i="15"/>
  <c r="E3536" i="15"/>
  <c r="E3537" i="15"/>
  <c r="E3538" i="15"/>
  <c r="E3539" i="15"/>
  <c r="E3540" i="15"/>
  <c r="E3541" i="15"/>
  <c r="E3542" i="15"/>
  <c r="E3543" i="15"/>
  <c r="E3544" i="15"/>
  <c r="E3545" i="15"/>
  <c r="E3546" i="15"/>
  <c r="E3547" i="15"/>
  <c r="E3548" i="15"/>
  <c r="E3549" i="15"/>
  <c r="E3550" i="15"/>
  <c r="E3551" i="15"/>
  <c r="E3552" i="15"/>
  <c r="E3553" i="15"/>
  <c r="E3554" i="15"/>
  <c r="E3555" i="15"/>
  <c r="E3556" i="15"/>
  <c r="E3557" i="15"/>
  <c r="E3558" i="15"/>
  <c r="E3559" i="15"/>
  <c r="E3560" i="15"/>
  <c r="E3561" i="15"/>
  <c r="E3562" i="15"/>
  <c r="E3563" i="15"/>
  <c r="E3564" i="15"/>
  <c r="E3565" i="15"/>
  <c r="E3566" i="15"/>
  <c r="E3567" i="15"/>
  <c r="E3568" i="15"/>
  <c r="E3569" i="15"/>
  <c r="E3570" i="15"/>
  <c r="E3571" i="15"/>
  <c r="E3572" i="15"/>
  <c r="E3573" i="15"/>
  <c r="E3574" i="15"/>
  <c r="E3575" i="15"/>
  <c r="E3576" i="15"/>
  <c r="E3577" i="15"/>
  <c r="E3578" i="15"/>
  <c r="E3579" i="15"/>
  <c r="E3580" i="15"/>
  <c r="E3581" i="15"/>
  <c r="E3582" i="15"/>
  <c r="E3583" i="15"/>
  <c r="E3584" i="15"/>
  <c r="E3585" i="15"/>
  <c r="E3586" i="15"/>
  <c r="E3587" i="15"/>
  <c r="E3588" i="15"/>
  <c r="E3589" i="15"/>
  <c r="E3590" i="15"/>
  <c r="E3591" i="15"/>
  <c r="E3592" i="15"/>
  <c r="E3593" i="15"/>
  <c r="E3594" i="15"/>
  <c r="E3595" i="15"/>
  <c r="E3596" i="15"/>
  <c r="E3597" i="15"/>
  <c r="E3598" i="15"/>
  <c r="E3599" i="15"/>
  <c r="E3600" i="15"/>
  <c r="E3601" i="15"/>
  <c r="E3602" i="15"/>
  <c r="E3603" i="15"/>
  <c r="E3604" i="15"/>
  <c r="E3605" i="15"/>
  <c r="E3606" i="15"/>
  <c r="E3607" i="15"/>
  <c r="E3608" i="15"/>
  <c r="E3609" i="15"/>
  <c r="E3610" i="15"/>
  <c r="E3611" i="15"/>
  <c r="E3612" i="15"/>
  <c r="E3613" i="15"/>
  <c r="E3614" i="15"/>
  <c r="E3615" i="15"/>
  <c r="E3616" i="15"/>
  <c r="E3617" i="15"/>
  <c r="E3618" i="15"/>
  <c r="E3619" i="15"/>
  <c r="E3620" i="15"/>
  <c r="E3621" i="15"/>
  <c r="E3622" i="15"/>
  <c r="E3623" i="15"/>
  <c r="E3624" i="15"/>
  <c r="E3625" i="15"/>
  <c r="E3626" i="15"/>
  <c r="E3627" i="15"/>
  <c r="E3628" i="15"/>
  <c r="E3629" i="15"/>
  <c r="E3630" i="15"/>
  <c r="E3631" i="15"/>
  <c r="E3632" i="15"/>
  <c r="E3633" i="15"/>
  <c r="E3634" i="15"/>
  <c r="E3635" i="15"/>
  <c r="E3636" i="15"/>
  <c r="E3637" i="15"/>
  <c r="E3638" i="15"/>
  <c r="E3639" i="15"/>
  <c r="E3640" i="15"/>
  <c r="E3641" i="15"/>
  <c r="E3642" i="15"/>
  <c r="E3643" i="15"/>
  <c r="E3644" i="15"/>
  <c r="E3645" i="15"/>
  <c r="E3646" i="15"/>
  <c r="E3647" i="15"/>
  <c r="E3648" i="15"/>
  <c r="E3649" i="15"/>
  <c r="E3650" i="15"/>
  <c r="E3651" i="15"/>
  <c r="E3652" i="15"/>
  <c r="E3653" i="15"/>
  <c r="E3654" i="15"/>
  <c r="E3655" i="15"/>
  <c r="E3656" i="15"/>
  <c r="E3657" i="15"/>
  <c r="E3658" i="15"/>
  <c r="E3659" i="15"/>
  <c r="E3660" i="15"/>
  <c r="E3661" i="15"/>
  <c r="E3662" i="15"/>
  <c r="E3663" i="15"/>
  <c r="E3664" i="15"/>
  <c r="E3665" i="15"/>
  <c r="E3666" i="15"/>
  <c r="E3667" i="15"/>
  <c r="E3668" i="15"/>
  <c r="E3669" i="15"/>
  <c r="E3670" i="15"/>
  <c r="E3671" i="15"/>
  <c r="E3672" i="15"/>
  <c r="E3673" i="15"/>
  <c r="E3674" i="15"/>
  <c r="E3675" i="15"/>
  <c r="E3676" i="15"/>
  <c r="E3677" i="15"/>
  <c r="E3678" i="15"/>
  <c r="E3679" i="15"/>
  <c r="E3680" i="15"/>
  <c r="E3681" i="15"/>
  <c r="E3682" i="15"/>
  <c r="E3683" i="15"/>
  <c r="E3684" i="15"/>
  <c r="E3685" i="15"/>
  <c r="E3686" i="15"/>
  <c r="E3687" i="15"/>
  <c r="E3688" i="15"/>
  <c r="E3689" i="15"/>
  <c r="E3690" i="15"/>
  <c r="E3691" i="15"/>
  <c r="E3692" i="15"/>
  <c r="E3693" i="15"/>
  <c r="E3694" i="15"/>
  <c r="E3695" i="15"/>
  <c r="E3696" i="15"/>
  <c r="E3697" i="15"/>
  <c r="E3698" i="15"/>
  <c r="E3699" i="15"/>
  <c r="E3700" i="15"/>
  <c r="E3701" i="15"/>
  <c r="E3702" i="15"/>
  <c r="E3703" i="15"/>
  <c r="E3704" i="15"/>
  <c r="E3705" i="15"/>
  <c r="E3706" i="15"/>
  <c r="E3707" i="15"/>
  <c r="E3708" i="15"/>
  <c r="E3709" i="15"/>
  <c r="E3710" i="15"/>
  <c r="E3711" i="15"/>
  <c r="E3712" i="15"/>
  <c r="E3713" i="15"/>
  <c r="E3714" i="15"/>
  <c r="E3715" i="15"/>
  <c r="E3716" i="15"/>
  <c r="E3717" i="15"/>
  <c r="E3718" i="15"/>
  <c r="E3719" i="15"/>
  <c r="E3720" i="15"/>
  <c r="E3721" i="15"/>
  <c r="E3722" i="15"/>
  <c r="E3723" i="15"/>
  <c r="E3724" i="15"/>
  <c r="E3725" i="15"/>
  <c r="E3726" i="15"/>
  <c r="E3727" i="15"/>
  <c r="E3728" i="15"/>
  <c r="E3729" i="15"/>
  <c r="E3730" i="15"/>
  <c r="E3731" i="15"/>
  <c r="E3732" i="15"/>
  <c r="E3733" i="15"/>
  <c r="E3734" i="15"/>
  <c r="E3735" i="15"/>
  <c r="E3736" i="15"/>
  <c r="E3737" i="15"/>
  <c r="E3738" i="15"/>
  <c r="E3739" i="15"/>
  <c r="E3740" i="15"/>
  <c r="E3741" i="15"/>
  <c r="E3742" i="15"/>
  <c r="E3743" i="15"/>
  <c r="E3744" i="15"/>
  <c r="E3745" i="15"/>
  <c r="E3746" i="15"/>
  <c r="E3747" i="15"/>
  <c r="E3748" i="15"/>
  <c r="E3749" i="15"/>
  <c r="E3750" i="15"/>
  <c r="E3751" i="15"/>
  <c r="E3752" i="15"/>
  <c r="E3753" i="15"/>
  <c r="E3754" i="15"/>
  <c r="E3755" i="15"/>
  <c r="E3756" i="15"/>
  <c r="E3757" i="15"/>
  <c r="E3758" i="15"/>
  <c r="E3759" i="15"/>
  <c r="E3760" i="15"/>
  <c r="E3761" i="15"/>
  <c r="E3762" i="15"/>
  <c r="E3763" i="15"/>
  <c r="E3764" i="15"/>
  <c r="E3765" i="15"/>
  <c r="E3766" i="15"/>
  <c r="E3767" i="15"/>
  <c r="E3768" i="15"/>
  <c r="E3769" i="15"/>
  <c r="E3770" i="15"/>
  <c r="E3771" i="15"/>
  <c r="E3772" i="15"/>
  <c r="E3773" i="15"/>
  <c r="E3774" i="15"/>
  <c r="E3775" i="15"/>
  <c r="E3776" i="15"/>
  <c r="E3777" i="15"/>
  <c r="E3778" i="15"/>
  <c r="E3779" i="15"/>
  <c r="E3780" i="15"/>
  <c r="E3781" i="15"/>
  <c r="E3782" i="15"/>
  <c r="E3783" i="15"/>
  <c r="E3784" i="15"/>
  <c r="E3785" i="15"/>
  <c r="E3786" i="15"/>
  <c r="E3787" i="15"/>
  <c r="E3788" i="15"/>
  <c r="E3789" i="15"/>
  <c r="E3790" i="15"/>
  <c r="E3791" i="15"/>
  <c r="E3792" i="15"/>
  <c r="E3793" i="15"/>
  <c r="E3794" i="15"/>
  <c r="E3795" i="15"/>
  <c r="E3796" i="15"/>
  <c r="E3797" i="15"/>
  <c r="E3798" i="15"/>
  <c r="E3799" i="15"/>
  <c r="E3800" i="15"/>
  <c r="E3801" i="15"/>
  <c r="E3802" i="15"/>
  <c r="E3803" i="15"/>
  <c r="E3804" i="15"/>
  <c r="E3805" i="15"/>
  <c r="E3806" i="15"/>
  <c r="E3807" i="15"/>
  <c r="E3808" i="15"/>
  <c r="E3809" i="15"/>
  <c r="E3810" i="15"/>
  <c r="E3811" i="15"/>
  <c r="E3812" i="15"/>
  <c r="E3813" i="15"/>
  <c r="E3814" i="15"/>
  <c r="E3815" i="15"/>
  <c r="E3816" i="15"/>
  <c r="E3817" i="15"/>
  <c r="E3818" i="15"/>
  <c r="E3819" i="15"/>
  <c r="E3820" i="15"/>
  <c r="E3821" i="15"/>
  <c r="E3822" i="15"/>
  <c r="E3823" i="15"/>
  <c r="E3824" i="15"/>
  <c r="E3825" i="15"/>
  <c r="E3826" i="15"/>
  <c r="E3827" i="15"/>
  <c r="E3828" i="15"/>
  <c r="E3829" i="15"/>
  <c r="E3830" i="15"/>
  <c r="E3831" i="15"/>
  <c r="E3832" i="15"/>
  <c r="E3833" i="15"/>
  <c r="E3834" i="15"/>
  <c r="E3835" i="15"/>
  <c r="E3836" i="15"/>
  <c r="E3837" i="15"/>
  <c r="E3838" i="15"/>
  <c r="E3839" i="15"/>
  <c r="E3840" i="15"/>
  <c r="E3841" i="15"/>
  <c r="E3842" i="15"/>
  <c r="E3843" i="15"/>
  <c r="E3844" i="15"/>
  <c r="E3845" i="15"/>
  <c r="E3846" i="15"/>
  <c r="E3847" i="15"/>
  <c r="E3848" i="15"/>
  <c r="E3849" i="15"/>
  <c r="E3850" i="15"/>
  <c r="E3851" i="15"/>
  <c r="E3852" i="15"/>
  <c r="E3853" i="15"/>
  <c r="E3854" i="15"/>
  <c r="E3855" i="15"/>
  <c r="E3856" i="15"/>
  <c r="E3857" i="15"/>
  <c r="E3858" i="15"/>
  <c r="E3859" i="15"/>
  <c r="E3860" i="15"/>
  <c r="E3861" i="15"/>
  <c r="E3862" i="15"/>
  <c r="E3863" i="15"/>
  <c r="E3864" i="15"/>
  <c r="E3865" i="15"/>
  <c r="E3866" i="15"/>
  <c r="E3867" i="15"/>
  <c r="E3868" i="15"/>
  <c r="E3869" i="15"/>
  <c r="E3870" i="15"/>
  <c r="E3871" i="15"/>
  <c r="E3872" i="15"/>
  <c r="E3873" i="15"/>
  <c r="E3874" i="15"/>
  <c r="E3875" i="15"/>
  <c r="E3876" i="15"/>
  <c r="E3877" i="15"/>
  <c r="E3878" i="15"/>
  <c r="E3879" i="15"/>
  <c r="E3880" i="15"/>
  <c r="E3881" i="15"/>
  <c r="E3882" i="15"/>
  <c r="E3883" i="15"/>
  <c r="E3884" i="15"/>
  <c r="E3885" i="15"/>
  <c r="E3886" i="15"/>
  <c r="E3887" i="15"/>
  <c r="E3888" i="15"/>
  <c r="E3889" i="15"/>
  <c r="E3890" i="15"/>
  <c r="E3891" i="15"/>
  <c r="E3892" i="15"/>
  <c r="E3893" i="15"/>
  <c r="E3894" i="15"/>
  <c r="E3895" i="15"/>
  <c r="E3896" i="15"/>
  <c r="E3897" i="15"/>
  <c r="E3898" i="15"/>
  <c r="E3899" i="15"/>
  <c r="E3900" i="15"/>
  <c r="E3901" i="15"/>
  <c r="E3902" i="15"/>
  <c r="E3903" i="15"/>
  <c r="E3904" i="15"/>
  <c r="E3905" i="15"/>
  <c r="E3906" i="15"/>
  <c r="E3907" i="15"/>
  <c r="E3908" i="15"/>
  <c r="E3909" i="15"/>
  <c r="E3910" i="15"/>
  <c r="E3911" i="15"/>
  <c r="E3912" i="15"/>
  <c r="E3913" i="15"/>
  <c r="E3914" i="15"/>
  <c r="E3915" i="15"/>
  <c r="E3916" i="15"/>
  <c r="E3917" i="15"/>
  <c r="E3918" i="15"/>
  <c r="E3919" i="15"/>
  <c r="E3920" i="15"/>
  <c r="E3921" i="15"/>
  <c r="E3922" i="15"/>
  <c r="E3923" i="15"/>
  <c r="E3924" i="15"/>
  <c r="E3925" i="15"/>
  <c r="E3926" i="15"/>
  <c r="E3927" i="15"/>
  <c r="E3928" i="15"/>
  <c r="E3929" i="15"/>
  <c r="E3930" i="15"/>
  <c r="E3931" i="15"/>
  <c r="E3932" i="15"/>
  <c r="E3933" i="15"/>
  <c r="E3934" i="15"/>
  <c r="E3935" i="15"/>
  <c r="E3936" i="15"/>
  <c r="E3937" i="15"/>
  <c r="E3938" i="15"/>
  <c r="E3939" i="15"/>
  <c r="E3940" i="15"/>
  <c r="E3941" i="15"/>
  <c r="E3942" i="15"/>
  <c r="E3943" i="15"/>
  <c r="E3944" i="15"/>
  <c r="E3945" i="15"/>
  <c r="E3946" i="15"/>
  <c r="E3947" i="15"/>
  <c r="E3948" i="15"/>
  <c r="E3949" i="15"/>
  <c r="E3950" i="15"/>
  <c r="E3951" i="15"/>
  <c r="E3952" i="15"/>
  <c r="E3953" i="15"/>
  <c r="E3954" i="15"/>
  <c r="E3955" i="15"/>
  <c r="E3956" i="15"/>
  <c r="E3957" i="15"/>
  <c r="E3958" i="15"/>
  <c r="E3959" i="15"/>
  <c r="E3960" i="15"/>
  <c r="E3961" i="15"/>
  <c r="E3962" i="15"/>
  <c r="E3963" i="15"/>
  <c r="E3964" i="15"/>
  <c r="E3965" i="15"/>
  <c r="E3966" i="15"/>
  <c r="E3967" i="15"/>
  <c r="E3968" i="15"/>
  <c r="E3969" i="15"/>
  <c r="E3970" i="15"/>
  <c r="E3971" i="15"/>
  <c r="E3972" i="15"/>
  <c r="E3973" i="15"/>
  <c r="E3974" i="15"/>
  <c r="E3975" i="15"/>
  <c r="E3976" i="15"/>
  <c r="E3977" i="15"/>
  <c r="E3978" i="15"/>
  <c r="E3979" i="15"/>
  <c r="E3980" i="15"/>
  <c r="E3981" i="15"/>
  <c r="E3982" i="15"/>
  <c r="E3983" i="15"/>
  <c r="E3984" i="15"/>
  <c r="E3985" i="15"/>
  <c r="E3986" i="15"/>
  <c r="E3987" i="15"/>
  <c r="E3988" i="15"/>
  <c r="E3989" i="15"/>
  <c r="E3990" i="15"/>
  <c r="E3991" i="15"/>
  <c r="E3992" i="15"/>
  <c r="E3993" i="15"/>
  <c r="E3994" i="15"/>
  <c r="E3995" i="15"/>
  <c r="E3996" i="15"/>
  <c r="E3997" i="15"/>
  <c r="E3998" i="15"/>
  <c r="E3999" i="15"/>
  <c r="E4000" i="15"/>
  <c r="E4001" i="15"/>
  <c r="E4002" i="15"/>
  <c r="E4003" i="15"/>
  <c r="E4004" i="15"/>
  <c r="E4005" i="15"/>
  <c r="E4006" i="15"/>
  <c r="E4007" i="15"/>
  <c r="E4008" i="15"/>
  <c r="E4009" i="15"/>
  <c r="E4010" i="15"/>
  <c r="E4011" i="15"/>
  <c r="E4012" i="15"/>
  <c r="E4013" i="15"/>
  <c r="E4014" i="15"/>
  <c r="E4015" i="15"/>
  <c r="E4016" i="15"/>
  <c r="E4017" i="15"/>
  <c r="E4018" i="15"/>
  <c r="E4019" i="15"/>
  <c r="E4020" i="15"/>
  <c r="E4021" i="15"/>
  <c r="E4022" i="15"/>
  <c r="E4023" i="15"/>
  <c r="E4024" i="15"/>
  <c r="E4025" i="15"/>
  <c r="E4026" i="15"/>
  <c r="E4027" i="15"/>
  <c r="E4028" i="15"/>
  <c r="E4029" i="15"/>
  <c r="E4030" i="15"/>
  <c r="E4031" i="15"/>
  <c r="E4032" i="15"/>
  <c r="E4033" i="15"/>
  <c r="E4034" i="15"/>
  <c r="E4035" i="15"/>
  <c r="E4036" i="15"/>
  <c r="E4037" i="15"/>
  <c r="E4038" i="15"/>
  <c r="E4039" i="15"/>
  <c r="E4040" i="15"/>
  <c r="E4041" i="15"/>
  <c r="E4042" i="15"/>
  <c r="E4043" i="15"/>
  <c r="E4044" i="15"/>
  <c r="E4045" i="15"/>
  <c r="E4046" i="15"/>
  <c r="E4047" i="15"/>
  <c r="E4048" i="15"/>
  <c r="E4049" i="15"/>
  <c r="E4050" i="15"/>
  <c r="E4051" i="15"/>
  <c r="E4052" i="15"/>
  <c r="E4053" i="15"/>
  <c r="E4054" i="15"/>
  <c r="E4055" i="15"/>
  <c r="E4056" i="15"/>
  <c r="E4057" i="15"/>
  <c r="E4058" i="15"/>
  <c r="E4059" i="15"/>
  <c r="E4060" i="15"/>
  <c r="E4061" i="15"/>
  <c r="E4062" i="15"/>
  <c r="E4063" i="15"/>
  <c r="E4064" i="15"/>
  <c r="E4065" i="15"/>
  <c r="E4066" i="15"/>
  <c r="E4067" i="15"/>
  <c r="E4068" i="15"/>
  <c r="E4069" i="15"/>
  <c r="E4070" i="15"/>
  <c r="E4071" i="15"/>
  <c r="E4072" i="15"/>
  <c r="E4073" i="15"/>
  <c r="E4074" i="15"/>
  <c r="E4075" i="15"/>
  <c r="E4076" i="15"/>
  <c r="E4077" i="15"/>
  <c r="E4078" i="15"/>
  <c r="E4079" i="15"/>
  <c r="E4080" i="15"/>
  <c r="E4081" i="15"/>
  <c r="E4082" i="15"/>
  <c r="E4083" i="15"/>
  <c r="E4084" i="15"/>
  <c r="E4085" i="15"/>
  <c r="E4086" i="15"/>
  <c r="E4087" i="15"/>
  <c r="E4088" i="15"/>
  <c r="E4089" i="15"/>
  <c r="E4090" i="15"/>
  <c r="E4091" i="15"/>
  <c r="E4092" i="15"/>
  <c r="E4093" i="15"/>
  <c r="E4094" i="15"/>
  <c r="E4095" i="15"/>
  <c r="E4096" i="15"/>
  <c r="E4097" i="15"/>
  <c r="E4098" i="15"/>
  <c r="E4099" i="15"/>
  <c r="E4100" i="15"/>
  <c r="E4101" i="15"/>
  <c r="E4102" i="15"/>
  <c r="E4103" i="15"/>
  <c r="E4104" i="15"/>
  <c r="E4105" i="15"/>
  <c r="E4106" i="15"/>
  <c r="E4107" i="15"/>
  <c r="E4108" i="15"/>
  <c r="E4109" i="15"/>
  <c r="E4110" i="15"/>
  <c r="E4111" i="15"/>
  <c r="E4112" i="15"/>
  <c r="E4113" i="15"/>
  <c r="E4114" i="15"/>
  <c r="E4115" i="15"/>
  <c r="E4116" i="15"/>
  <c r="E4117" i="15"/>
  <c r="E4118" i="15"/>
  <c r="E4119" i="15"/>
  <c r="E4120" i="15"/>
  <c r="E4121" i="15"/>
  <c r="E4122" i="15"/>
  <c r="E4123" i="15"/>
  <c r="E4124" i="15"/>
  <c r="E4125" i="15"/>
  <c r="E4126" i="15"/>
  <c r="E4127" i="15"/>
  <c r="E4128" i="15"/>
  <c r="E4129" i="15"/>
  <c r="E4130" i="15"/>
  <c r="E4131" i="15"/>
  <c r="E4132" i="15"/>
  <c r="E4133" i="15"/>
  <c r="E4134" i="15"/>
  <c r="E4135" i="15"/>
  <c r="E4136" i="15"/>
  <c r="E4137" i="15"/>
  <c r="E4138" i="15"/>
  <c r="E4139" i="15"/>
  <c r="E4140" i="15"/>
  <c r="E4141" i="15"/>
  <c r="E4142" i="15"/>
  <c r="E4143" i="15"/>
  <c r="E4144" i="15"/>
  <c r="E4145" i="15"/>
  <c r="E4146" i="15"/>
  <c r="E4147" i="15"/>
  <c r="E4148" i="15"/>
  <c r="E4149" i="15"/>
  <c r="E4150" i="15"/>
  <c r="E4151" i="15"/>
  <c r="E4152" i="15"/>
  <c r="E4153" i="15"/>
  <c r="E4154" i="15"/>
  <c r="E4155" i="15"/>
  <c r="E4156" i="15"/>
  <c r="E4157" i="15"/>
  <c r="E4158" i="15"/>
  <c r="E4159" i="15"/>
  <c r="E4160" i="15"/>
  <c r="E4161" i="15"/>
  <c r="E4162" i="15"/>
  <c r="E4163" i="15"/>
  <c r="E4164" i="15"/>
  <c r="E4165" i="15"/>
  <c r="E4166" i="15"/>
  <c r="E4167" i="15"/>
  <c r="E4168" i="15"/>
  <c r="E4169" i="15"/>
  <c r="E4170" i="15"/>
  <c r="E4171" i="15"/>
  <c r="E4172" i="15"/>
  <c r="E4173" i="15"/>
  <c r="E4174" i="15"/>
  <c r="E4175" i="15"/>
  <c r="E4176" i="15"/>
  <c r="E4177" i="15"/>
  <c r="E4178" i="15"/>
  <c r="E4179" i="15"/>
  <c r="E4180" i="15"/>
  <c r="E4181" i="15"/>
  <c r="E4182" i="15"/>
  <c r="E4183" i="15"/>
  <c r="E4184" i="15"/>
  <c r="E4185" i="15"/>
  <c r="E4186" i="15"/>
  <c r="E4187" i="15"/>
  <c r="E4188" i="15"/>
  <c r="E4189" i="15"/>
  <c r="E4190" i="15"/>
  <c r="E4191" i="15"/>
  <c r="E4192" i="15"/>
  <c r="E4193" i="15"/>
  <c r="E4194" i="15"/>
  <c r="E4195" i="15"/>
  <c r="E4196" i="15"/>
  <c r="E4197" i="15"/>
  <c r="E4198" i="15"/>
  <c r="E4199" i="15"/>
  <c r="E4200" i="15"/>
  <c r="E4201" i="15"/>
  <c r="E4202" i="15"/>
  <c r="E4203" i="15"/>
  <c r="E4204" i="15"/>
  <c r="E4205" i="15"/>
  <c r="E4206" i="15"/>
  <c r="E4207" i="15"/>
  <c r="E4208" i="15"/>
  <c r="E4209" i="15"/>
  <c r="E4210" i="15"/>
  <c r="E4211" i="15"/>
  <c r="E4212" i="15"/>
  <c r="E4213" i="15"/>
  <c r="E4214" i="15"/>
  <c r="E4215" i="15"/>
  <c r="E4216" i="15"/>
  <c r="E4217" i="15"/>
  <c r="E4218" i="15"/>
  <c r="E4219" i="15"/>
  <c r="E4220" i="15"/>
  <c r="E4221" i="15"/>
  <c r="E4222" i="15"/>
  <c r="E4223" i="15"/>
  <c r="E4224" i="15"/>
  <c r="E4225" i="15"/>
  <c r="E4226" i="15"/>
  <c r="E4227" i="15"/>
  <c r="E4228" i="15"/>
  <c r="E4229" i="15"/>
  <c r="E4230" i="15"/>
  <c r="E4231" i="15"/>
  <c r="E4232" i="15"/>
  <c r="E4233" i="15"/>
  <c r="E4234" i="15"/>
  <c r="E4235" i="15"/>
  <c r="E4236" i="15"/>
  <c r="E4237" i="15"/>
  <c r="E4238" i="15"/>
  <c r="E4239" i="15"/>
  <c r="E4240" i="15"/>
  <c r="E4241" i="15"/>
  <c r="E4242" i="15"/>
  <c r="E4243" i="15"/>
  <c r="E4244" i="15"/>
  <c r="E4245" i="15"/>
  <c r="E4246" i="15"/>
  <c r="E4247" i="15"/>
  <c r="E4248" i="15"/>
  <c r="E4249" i="15"/>
  <c r="E4250" i="15"/>
  <c r="E4251" i="15"/>
  <c r="E4252" i="15"/>
  <c r="E4253" i="15"/>
  <c r="E4254" i="15"/>
  <c r="E4255" i="15"/>
  <c r="E4256" i="15"/>
  <c r="E4257" i="15"/>
  <c r="E4258" i="15"/>
  <c r="E4259" i="15"/>
  <c r="E4260" i="15"/>
  <c r="E4261" i="15"/>
  <c r="E4262" i="15"/>
  <c r="E4263" i="15"/>
  <c r="E4264" i="15"/>
  <c r="E4265" i="15"/>
  <c r="E4266" i="15"/>
  <c r="E4267" i="15"/>
  <c r="E4268" i="15"/>
  <c r="E4269" i="15"/>
  <c r="E4270" i="15"/>
  <c r="E4271" i="15"/>
  <c r="E4272" i="15"/>
  <c r="E4273" i="15"/>
  <c r="E4274" i="15"/>
  <c r="E4275" i="15"/>
  <c r="E4276" i="15"/>
  <c r="E4277" i="15"/>
  <c r="E4278" i="15"/>
  <c r="E4279" i="15"/>
  <c r="E4280" i="15"/>
  <c r="E4281" i="15"/>
  <c r="E4282" i="15"/>
  <c r="E4283" i="15"/>
  <c r="E4284" i="15"/>
  <c r="E4285" i="15"/>
  <c r="E4286" i="15"/>
  <c r="E4287" i="15"/>
  <c r="E4288" i="15"/>
  <c r="E4289" i="15"/>
  <c r="E4290" i="15"/>
  <c r="E4291" i="15"/>
  <c r="E4292" i="15"/>
  <c r="E4293" i="15"/>
  <c r="E4294" i="15"/>
  <c r="E4295" i="15"/>
  <c r="E4296" i="15"/>
  <c r="E4297" i="15"/>
  <c r="E4298" i="15"/>
  <c r="E4299" i="15"/>
  <c r="E4300" i="15"/>
  <c r="E4301" i="15"/>
  <c r="E4302" i="15"/>
  <c r="E4303" i="15"/>
  <c r="E4304" i="15"/>
  <c r="E4305" i="15"/>
  <c r="E4306" i="15"/>
  <c r="E4307" i="15"/>
  <c r="E4308" i="15"/>
  <c r="E4309" i="15"/>
  <c r="E4310" i="15"/>
  <c r="E4311" i="15"/>
  <c r="E4312" i="15"/>
  <c r="E4313" i="15"/>
  <c r="E4314" i="15"/>
  <c r="E4315" i="15"/>
  <c r="E4316" i="15"/>
  <c r="E4317" i="15"/>
  <c r="E4318" i="15"/>
  <c r="E4319" i="15"/>
  <c r="E4320" i="15"/>
  <c r="E4321" i="15"/>
  <c r="E4322" i="15"/>
  <c r="E4323" i="15"/>
  <c r="E4324" i="15"/>
</calcChain>
</file>

<file path=xl/sharedStrings.xml><?xml version="1.0" encoding="utf-8"?>
<sst xmlns="http://schemas.openxmlformats.org/spreadsheetml/2006/main" count="136181" uniqueCount="21237">
  <si>
    <t>ISBN</t>
  </si>
  <si>
    <t>Chapter number</t>
  </si>
  <si>
    <t>Chapter name</t>
  </si>
  <si>
    <t>Chapter icon</t>
  </si>
  <si>
    <t>Assessment valid chapter</t>
  </si>
  <si>
    <t>Sub-chapter number</t>
  </si>
  <si>
    <t>Sub-chapter name</t>
  </si>
  <si>
    <t>Type</t>
  </si>
  <si>
    <t>Number</t>
  </si>
  <si>
    <t>Variant</t>
  </si>
  <si>
    <t>Difficulty level</t>
  </si>
  <si>
    <t>Global ID</t>
  </si>
  <si>
    <t>Exercise skill</t>
  </si>
  <si>
    <t>Calculator allowed</t>
  </si>
  <si>
    <t>Exercise text</t>
  </si>
  <si>
    <t>Exercise image</t>
  </si>
  <si>
    <t>Lesson ID</t>
  </si>
  <si>
    <t>Number &amp; variant</t>
  </si>
  <si>
    <t>Step Number</t>
  </si>
  <si>
    <t>Step logic</t>
  </si>
  <si>
    <t>Step GUI</t>
  </si>
  <si>
    <t>Step operation</t>
  </si>
  <si>
    <t>Answer</t>
  </si>
  <si>
    <t>Hint</t>
  </si>
  <si>
    <t>Option number</t>
  </si>
  <si>
    <t>Options</t>
  </si>
  <si>
    <t>Correct option</t>
  </si>
  <si>
    <t>Exercise number</t>
  </si>
  <si>
    <t>Image</t>
  </si>
  <si>
    <t>Diagnos</t>
  </si>
  <si>
    <t>D</t>
  </si>
  <si>
    <t>a</t>
  </si>
  <si>
    <t>1a</t>
  </si>
  <si>
    <t>G</t>
  </si>
  <si>
    <t>b</t>
  </si>
  <si>
    <t>1b</t>
  </si>
  <si>
    <t>3a</t>
  </si>
  <si>
    <t>3b</t>
  </si>
  <si>
    <t>4a</t>
  </si>
  <si>
    <t>4b</t>
  </si>
  <si>
    <t>c</t>
  </si>
  <si>
    <t>4c</t>
  </si>
  <si>
    <t>5a</t>
  </si>
  <si>
    <t>5b</t>
  </si>
  <si>
    <t>6a</t>
  </si>
  <si>
    <t>6b</t>
  </si>
  <si>
    <t>6c</t>
  </si>
  <si>
    <t>7a</t>
  </si>
  <si>
    <t>7b</t>
  </si>
  <si>
    <t>7c</t>
  </si>
  <si>
    <t>8a</t>
  </si>
  <si>
    <t>8b</t>
  </si>
  <si>
    <t>8c</t>
  </si>
  <si>
    <t>9a</t>
  </si>
  <si>
    <t>9b</t>
  </si>
  <si>
    <t>9c</t>
  </si>
  <si>
    <t>Arbeta tillsammans</t>
  </si>
  <si>
    <t>10a</t>
  </si>
  <si>
    <t>10b</t>
  </si>
  <si>
    <t>10c</t>
  </si>
  <si>
    <t>11a</t>
  </si>
  <si>
    <t>11b</t>
  </si>
  <si>
    <t>11c</t>
  </si>
  <si>
    <t>12a</t>
  </si>
  <si>
    <t>12b</t>
  </si>
  <si>
    <t>12c</t>
  </si>
  <si>
    <t>d</t>
  </si>
  <si>
    <t>12d</t>
  </si>
  <si>
    <t>14a</t>
  </si>
  <si>
    <t>14b</t>
  </si>
  <si>
    <t>15a</t>
  </si>
  <si>
    <t>15b</t>
  </si>
  <si>
    <t>16a</t>
  </si>
  <si>
    <t>16b</t>
  </si>
  <si>
    <t>17a</t>
  </si>
  <si>
    <t>17b</t>
  </si>
  <si>
    <t>17c</t>
  </si>
  <si>
    <t>18a</t>
  </si>
  <si>
    <t>18b</t>
  </si>
  <si>
    <t>18c</t>
  </si>
  <si>
    <t>19a</t>
  </si>
  <si>
    <t>19b</t>
  </si>
  <si>
    <t>19c</t>
  </si>
  <si>
    <t>22a</t>
  </si>
  <si>
    <t>22b</t>
  </si>
  <si>
    <t>22c</t>
  </si>
  <si>
    <t>23a</t>
  </si>
  <si>
    <t>23b</t>
  </si>
  <si>
    <t>23c</t>
  </si>
  <si>
    <t>24a</t>
  </si>
  <si>
    <t>24b</t>
  </si>
  <si>
    <t>24c</t>
  </si>
  <si>
    <t>26a</t>
  </si>
  <si>
    <t>26b</t>
  </si>
  <si>
    <t>26c</t>
  </si>
  <si>
    <t>26d</t>
  </si>
  <si>
    <t>30a</t>
  </si>
  <si>
    <t>30b</t>
  </si>
  <si>
    <t>30c</t>
  </si>
  <si>
    <t>32a</t>
  </si>
  <si>
    <t>32b</t>
  </si>
  <si>
    <t>33a</t>
  </si>
  <si>
    <t>33b</t>
  </si>
  <si>
    <t>34a</t>
  </si>
  <si>
    <t>34b</t>
  </si>
  <si>
    <t>34c</t>
  </si>
  <si>
    <t>35a</t>
  </si>
  <si>
    <t>35b</t>
  </si>
  <si>
    <t>35c</t>
  </si>
  <si>
    <t>36a</t>
  </si>
  <si>
    <t>36b</t>
  </si>
  <si>
    <t>36c</t>
  </si>
  <si>
    <t>37a</t>
  </si>
  <si>
    <t>37b</t>
  </si>
  <si>
    <t>37c</t>
  </si>
  <si>
    <t>38a</t>
  </si>
  <si>
    <t>38b</t>
  </si>
  <si>
    <t>38c</t>
  </si>
  <si>
    <t>39a</t>
  </si>
  <si>
    <t>39b</t>
  </si>
  <si>
    <t>39c</t>
  </si>
  <si>
    <t>40a</t>
  </si>
  <si>
    <t>40b</t>
  </si>
  <si>
    <t>40c</t>
  </si>
  <si>
    <t>41a</t>
  </si>
  <si>
    <t>41b</t>
  </si>
  <si>
    <t>41c</t>
  </si>
  <si>
    <t>42a</t>
  </si>
  <si>
    <t>42b</t>
  </si>
  <si>
    <t>42c</t>
  </si>
  <si>
    <t>43a</t>
  </si>
  <si>
    <t>43b</t>
  </si>
  <si>
    <t>43c</t>
  </si>
  <si>
    <t>44a</t>
  </si>
  <si>
    <t>44b</t>
  </si>
  <si>
    <t>44c</t>
  </si>
  <si>
    <t>48a</t>
  </si>
  <si>
    <t>48b</t>
  </si>
  <si>
    <t>50a</t>
  </si>
  <si>
    <t>50b</t>
  </si>
  <si>
    <t>56a</t>
  </si>
  <si>
    <t>56b</t>
  </si>
  <si>
    <t>56c</t>
  </si>
  <si>
    <t>57a</t>
  </si>
  <si>
    <t>57b</t>
  </si>
  <si>
    <t>57c</t>
  </si>
  <si>
    <t>58a</t>
  </si>
  <si>
    <t>58b</t>
  </si>
  <si>
    <t>58c</t>
  </si>
  <si>
    <t>59a</t>
  </si>
  <si>
    <t>59b</t>
  </si>
  <si>
    <t>59c</t>
  </si>
  <si>
    <t>61a</t>
  </si>
  <si>
    <t>61b</t>
  </si>
  <si>
    <t>62a</t>
  </si>
  <si>
    <t>62b</t>
  </si>
  <si>
    <t>62c</t>
  </si>
  <si>
    <t>63a</t>
  </si>
  <si>
    <t>63b</t>
  </si>
  <si>
    <t>63c</t>
  </si>
  <si>
    <t>65a</t>
  </si>
  <si>
    <t>65b</t>
  </si>
  <si>
    <t>2a</t>
  </si>
  <si>
    <t>2b</t>
  </si>
  <si>
    <t>2c</t>
  </si>
  <si>
    <t>3c</t>
  </si>
  <si>
    <t>5c</t>
  </si>
  <si>
    <t>13a</t>
  </si>
  <si>
    <t>13b</t>
  </si>
  <si>
    <t>B</t>
  </si>
  <si>
    <t>1c</t>
  </si>
  <si>
    <t>13c</t>
  </si>
  <si>
    <t>20a</t>
  </si>
  <si>
    <t>20b</t>
  </si>
  <si>
    <t>20c</t>
  </si>
  <si>
    <t>21a</t>
  </si>
  <si>
    <t>21b</t>
  </si>
  <si>
    <t>21c</t>
  </si>
  <si>
    <t>25a</t>
  </si>
  <si>
    <t>25b</t>
  </si>
  <si>
    <t>25c</t>
  </si>
  <si>
    <t>27a</t>
  </si>
  <si>
    <t>27b</t>
  </si>
  <si>
    <t>27c</t>
  </si>
  <si>
    <t>28a</t>
  </si>
  <si>
    <t>28b</t>
  </si>
  <si>
    <t>28c</t>
  </si>
  <si>
    <t>29a</t>
  </si>
  <si>
    <t>29b</t>
  </si>
  <si>
    <t>29c</t>
  </si>
  <si>
    <t>31a</t>
  </si>
  <si>
    <t>31b</t>
  </si>
  <si>
    <t>31c</t>
  </si>
  <si>
    <t>32c</t>
  </si>
  <si>
    <t>33c</t>
  </si>
  <si>
    <t>45a</t>
  </si>
  <si>
    <t>45b</t>
  </si>
  <si>
    <t>45c</t>
  </si>
  <si>
    <t>46a</t>
  </si>
  <si>
    <t>46b</t>
  </si>
  <si>
    <t>50c</t>
  </si>
  <si>
    <t>51a</t>
  </si>
  <si>
    <t>51b</t>
  </si>
  <si>
    <t>52a</t>
  </si>
  <si>
    <t>52b</t>
  </si>
  <si>
    <t>52c</t>
  </si>
  <si>
    <t>54a</t>
  </si>
  <si>
    <t>54b</t>
  </si>
  <si>
    <t>54c</t>
  </si>
  <si>
    <t>55a</t>
  </si>
  <si>
    <t>55b</t>
  </si>
  <si>
    <t>55c</t>
  </si>
  <si>
    <t>62d</t>
  </si>
  <si>
    <t>R</t>
  </si>
  <si>
    <t>7d</t>
  </si>
  <si>
    <t>8d</t>
  </si>
  <si>
    <t>14c</t>
  </si>
  <si>
    <t>15c</t>
  </si>
  <si>
    <t>16c</t>
  </si>
  <si>
    <t>18d</t>
  </si>
  <si>
    <t>22d</t>
  </si>
  <si>
    <t>23d</t>
  </si>
  <si>
    <t>27d</t>
  </si>
  <si>
    <t>28d</t>
  </si>
  <si>
    <t>e</t>
  </si>
  <si>
    <t>36d</t>
  </si>
  <si>
    <t>38d</t>
  </si>
  <si>
    <t>39d</t>
  </si>
  <si>
    <t>40d</t>
  </si>
  <si>
    <t>U</t>
  </si>
  <si>
    <t>A</t>
  </si>
  <si>
    <t>C</t>
  </si>
  <si>
    <t>1d</t>
  </si>
  <si>
    <t>46c</t>
  </si>
  <si>
    <t>4d</t>
  </si>
  <si>
    <t>20d</t>
  </si>
  <si>
    <t>10d</t>
  </si>
  <si>
    <t>47a</t>
  </si>
  <si>
    <t>47b</t>
  </si>
  <si>
    <t>3d</t>
  </si>
  <si>
    <t>6d</t>
  </si>
  <si>
    <t>15d</t>
  </si>
  <si>
    <t>47c</t>
  </si>
  <si>
    <t>9d</t>
  </si>
  <si>
    <t>11d</t>
  </si>
  <si>
    <t>13d</t>
  </si>
  <si>
    <t>1e</t>
  </si>
  <si>
    <t>f</t>
  </si>
  <si>
    <t>g</t>
  </si>
  <si>
    <t>5d</t>
  </si>
  <si>
    <t>11e</t>
  </si>
  <si>
    <t>11f</t>
  </si>
  <si>
    <t>19d</t>
  </si>
  <si>
    <t>24d</t>
  </si>
  <si>
    <t>Tal</t>
  </si>
  <si>
    <t>S</t>
  </si>
  <si>
    <t>Geometri</t>
  </si>
  <si>
    <t>Bråk och procent</t>
  </si>
  <si>
    <t>Läxa 1</t>
  </si>
  <si>
    <t>L</t>
  </si>
  <si>
    <t>Läxa 2</t>
  </si>
  <si>
    <t>Läxa 3</t>
  </si>
  <si>
    <t>Läxa 4</t>
  </si>
  <si>
    <t>Läxa 5</t>
  </si>
  <si>
    <t>Läxa 6</t>
  </si>
  <si>
    <t>Läxa 7</t>
  </si>
  <si>
    <t>Läxa 8</t>
  </si>
  <si>
    <t>Läxa 9</t>
  </si>
  <si>
    <t>Läxa 10</t>
  </si>
  <si>
    <t>Läxa 11</t>
  </si>
  <si>
    <t>Läxa 12</t>
  </si>
  <si>
    <t>Läxa 13</t>
  </si>
  <si>
    <t>Läxa 14</t>
  </si>
  <si>
    <t>Läxa 15</t>
  </si>
  <si>
    <t>Läxa 16</t>
  </si>
  <si>
    <t>Svarta sidorna</t>
  </si>
  <si>
    <t>Läxor</t>
  </si>
  <si>
    <t>Grundkurs</t>
  </si>
  <si>
    <t>Kluringar</t>
  </si>
  <si>
    <t>Soluppgift</t>
  </si>
  <si>
    <t>Abels hörna</t>
  </si>
  <si>
    <t>Beräkna</t>
  </si>
  <si>
    <t>X</t>
  </si>
  <si>
    <t>Resonera</t>
  </si>
  <si>
    <t>Rita</t>
  </si>
  <si>
    <t>x</t>
  </si>
  <si>
    <t>ID</t>
  </si>
  <si>
    <t>Uppslaget</t>
  </si>
  <si>
    <t>SF</t>
  </si>
  <si>
    <t>AH</t>
  </si>
  <si>
    <t>K</t>
  </si>
  <si>
    <t>AT</t>
  </si>
  <si>
    <t>MixedExercisesAndRepetition</t>
  </si>
  <si>
    <t>Skipped due to</t>
  </si>
  <si>
    <t>Step number</t>
  </si>
  <si>
    <t>ifyllning</t>
  </si>
  <si>
    <t>$-3$</t>
  </si>
  <si>
    <t>$4$</t>
  </si>
  <si>
    <t>$0$</t>
  </si>
  <si>
    <t>$2$</t>
  </si>
  <si>
    <t>$1$</t>
  </si>
  <si>
    <t>$3$;$0$</t>
  </si>
  <si>
    <t>$-5$</t>
  </si>
  <si>
    <t>Blank</t>
  </si>
  <si>
    <t>Ifyllning</t>
  </si>
  <si>
    <t>$-1$</t>
  </si>
  <si>
    <t>$30$</t>
  </si>
  <si>
    <t>$25$</t>
  </si>
  <si>
    <t>$10$</t>
  </si>
  <si>
    <t>$12$</t>
  </si>
  <si>
    <t>$11$</t>
  </si>
  <si>
    <t>Flerval</t>
  </si>
  <si>
    <t>$15$</t>
  </si>
  <si>
    <t>$20$</t>
  </si>
  <si>
    <t>[Alt 2. 2]</t>
  </si>
  <si>
    <t>[Alt 3. 3]</t>
  </si>
  <si>
    <t>$6$</t>
  </si>
  <si>
    <t>$3$;$1$</t>
  </si>
  <si>
    <t>$2$;$2$</t>
  </si>
  <si>
    <t>$2$;$1$</t>
  </si>
  <si>
    <t>$1$;$0$</t>
  </si>
  <si>
    <t>$24$</t>
  </si>
  <si>
    <t>$8$</t>
  </si>
  <si>
    <t>$60$</t>
  </si>
  <si>
    <t>$7$</t>
  </si>
  <si>
    <t>y</t>
  </si>
  <si>
    <t>4;7</t>
  </si>
  <si>
    <t>flerval</t>
  </si>
  <si>
    <t>beräkna</t>
  </si>
  <si>
    <t>blank</t>
  </si>
  <si>
    <t>$\frac{4}{12}$</t>
  </si>
  <si>
    <t>1;3</t>
  </si>
  <si>
    <t>16;20</t>
  </si>
  <si>
    <t>1;6</t>
  </si>
  <si>
    <t>$\frac{3}{4}$</t>
  </si>
  <si>
    <t>3;5</t>
  </si>
  <si>
    <t>20;5</t>
  </si>
  <si>
    <t>15;24</t>
  </si>
  <si>
    <t>5;6;3;4</t>
  </si>
  <si>
    <t>1;12</t>
  </si>
  <si>
    <t>4;15</t>
  </si>
  <si>
    <t>2;2;3</t>
  </si>
  <si>
    <t>1;1;2</t>
  </si>
  <si>
    <t>1;8</t>
  </si>
  <si>
    <t>Svaret blir BLK</t>
  </si>
  <si>
    <t>$\frac{6}{12}$</t>
  </si>
  <si>
    <t>$\frac{1}{2}$</t>
  </si>
  <si>
    <t>3;4;5</t>
  </si>
  <si>
    <t>1;9</t>
  </si>
  <si>
    <t>1;1</t>
  </si>
  <si>
    <t>7;8</t>
  </si>
  <si>
    <t>2;3</t>
  </si>
  <si>
    <t>rita</t>
  </si>
  <si>
    <t>Sant eller falskt</t>
  </si>
  <si>
    <t>$\frac{8}{12}$</t>
  </si>
  <si>
    <t>$\frac{2}{3}$</t>
  </si>
  <si>
    <t>Blå kurs</t>
  </si>
  <si>
    <t>2;6</t>
  </si>
  <si>
    <t>förenkla</t>
  </si>
  <si>
    <t>2;4</t>
  </si>
  <si>
    <t>12;30</t>
  </si>
  <si>
    <t>5;6</t>
  </si>
  <si>
    <t>10;12</t>
  </si>
  <si>
    <t>$\frac{9}{12}$</t>
  </si>
  <si>
    <t>3;4;5;6</t>
  </si>
  <si>
    <t>Röd kurs</t>
  </si>
  <si>
    <t>2;a</t>
  </si>
  <si>
    <t>4;3</t>
  </si>
  <si>
    <t>3;1</t>
  </si>
  <si>
    <t>5;9;10;27</t>
  </si>
  <si>
    <t>Figur</t>
  </si>
  <si>
    <t>Utför divisionen.</t>
  </si>
  <si>
    <t>9;36</t>
  </si>
  <si>
    <t>2;2</t>
  </si>
  <si>
    <t>x5_1x</t>
  </si>
  <si>
    <t>x5_2x</t>
  </si>
  <si>
    <t>x5_3x</t>
  </si>
  <si>
    <t>x5_4x</t>
  </si>
  <si>
    <t>x5_5x</t>
  </si>
  <si>
    <t>x6_5x</t>
  </si>
  <si>
    <t>x6_1x</t>
  </si>
  <si>
    <t>x6_2x</t>
  </si>
  <si>
    <t>x6_3x</t>
  </si>
  <si>
    <t>x6_4x</t>
  </si>
  <si>
    <t>x7_1x</t>
  </si>
  <si>
    <t>x7_2x</t>
  </si>
  <si>
    <t>x7_3x</t>
  </si>
  <si>
    <t>x7_4x</t>
  </si>
  <si>
    <t>x7_5x</t>
  </si>
  <si>
    <t>x8x</t>
  </si>
  <si>
    <t>x9x</t>
  </si>
  <si>
    <t>x8_1x</t>
  </si>
  <si>
    <t>x8_2x</t>
  </si>
  <si>
    <t>x8_3x</t>
  </si>
  <si>
    <t>x8_4x</t>
  </si>
  <si>
    <t>x9_1x</t>
  </si>
  <si>
    <t>x9_2x</t>
  </si>
  <si>
    <t>x9_3x</t>
  </si>
  <si>
    <t>x9_4x</t>
  </si>
  <si>
    <t>x9_5x</t>
  </si>
  <si>
    <t>x9_6x</t>
  </si>
  <si>
    <t>x9_7x</t>
  </si>
  <si>
    <t>x9_8x</t>
  </si>
  <si>
    <t>x9_9x</t>
  </si>
  <si>
    <t>x9_10x</t>
  </si>
  <si>
    <t>x9_11x</t>
  </si>
  <si>
    <t>x9_12x</t>
  </si>
  <si>
    <t>x9_13x</t>
  </si>
  <si>
    <t>x9_14x</t>
  </si>
  <si>
    <t>x9_15x</t>
  </si>
  <si>
    <t>x9_16x</t>
  </si>
  <si>
    <t>SU</t>
  </si>
  <si>
    <t>Svarta sidorna (respektive underkapitel)</t>
  </si>
  <si>
    <t>Läxor (respektive läxa)</t>
  </si>
  <si>
    <t>Genrepet</t>
  </si>
  <si>
    <t>Styva linan</t>
  </si>
  <si>
    <t>Inför gymnasiet</t>
  </si>
  <si>
    <t>Stordiagnos</t>
  </si>
  <si>
    <t>Likformighet</t>
  </si>
  <si>
    <t>Att jämföra bråk</t>
  </si>
  <si>
    <t>Procent</t>
  </si>
  <si>
    <t>Ekvationssystem</t>
  </si>
  <si>
    <t>Stortest</t>
  </si>
  <si>
    <t>Byggmatematik</t>
  </si>
  <si>
    <t>Vård och omsorg</t>
  </si>
  <si>
    <t>Handel och administration</t>
  </si>
  <si>
    <t>Ekonomi/Samhällsvetenskap</t>
  </si>
  <si>
    <t>Naturvetenskap/Teknik</t>
  </si>
  <si>
    <t>Funktioner och algebra</t>
  </si>
  <si>
    <t>T</t>
  </si>
  <si>
    <t>Prefix och enheter</t>
  </si>
  <si>
    <t>Algebra och funktioner</t>
  </si>
  <si>
    <t>Statistik och sannolikhet</t>
  </si>
  <si>
    <t>Bråk och algebra</t>
  </si>
  <si>
    <t>Ekvationer</t>
  </si>
  <si>
    <t>x5_6x</t>
  </si>
  <si>
    <t>x5_7x</t>
  </si>
  <si>
    <t>ProblemSolving</t>
  </si>
  <si>
    <t>DerivativeAndIntegral</t>
  </si>
  <si>
    <t>LearnMore</t>
  </si>
  <si>
    <t>Course</t>
  </si>
  <si>
    <t>Kommentarer Markus</t>
  </si>
  <si>
    <t>A;B</t>
  </si>
  <si>
    <t>Definiera</t>
  </si>
  <si>
    <t>[Alt 1. Ja] [Alt 2. Nej]</t>
  </si>
  <si>
    <t>[Alt 1. Ja]</t>
  </si>
  <si>
    <t>y=BLKx+BLK</t>
  </si>
  <si>
    <t>[Alt 2. Nej]</t>
  </si>
  <si>
    <t>Förenkla</t>
  </si>
  <si>
    <t>2;1</t>
  </si>
  <si>
    <t>Ja</t>
  </si>
  <si>
    <t>"para ihop"</t>
  </si>
  <si>
    <t>Låt eleverna här klicka sig fram och para ihop!</t>
  </si>
  <si>
    <t>Då var det det här med att para ihop igen! Det verkar först som ett virrvarr av linjer men vi skall nog få rätsida på problemet. Använd dig utav vad du vet om k och m värderna! Genom att sedan jämföra linjernas k och m värden tar du dig fram till en lösning!</t>
  </si>
  <si>
    <t>x;2</t>
  </si>
  <si>
    <t>4;2</t>
  </si>
  <si>
    <t>3;3</t>
  </si>
  <si>
    <t>4;4</t>
  </si>
  <si>
    <t>y=2x-1</t>
  </si>
  <si>
    <t>n=BLK</t>
  </si>
  <si>
    <t>RITA</t>
  </si>
  <si>
    <t>2d</t>
  </si>
  <si>
    <t>ab</t>
  </si>
  <si>
    <t>3x</t>
  </si>
  <si>
    <t>4ab</t>
  </si>
  <si>
    <t>60;1000;4</t>
  </si>
  <si>
    <t>Skriva siffror med hjälp utav ord har vi övat på mycket! Börja med att läsa det högt för dig själv så kommer man oftast på vilka siffror som passar in. Vi börjar med att dela upp orden, skriv de ord i siffror som jag nu skriver till dig. Sextio, tusen, fyra?</t>
  </si>
  <si>
    <t>$ 60 \cdot 1000 +4 =BLK $</t>
  </si>
  <si>
    <t>Vi har nu kommit en bra bit på vägen! Multiplicera nu 60 med 1000 och addera med din 4. Vad blir då vårt svar?</t>
  </si>
  <si>
    <t>två miljoner med siffror är BLK
femtiotusen med siffror är BLK
åttatusen med siffror är BLK</t>
  </si>
  <si>
    <t>2000000;50000;8000</t>
  </si>
  <si>
    <t>Börja återigen med att läsa talet högt för dig själv så kommer man oftast på vilka siffror som passar in. Vi börjar även här med att dela upp orden, i detta tal finns några fler ord som måste delas upp. Men det är inte svårare för det! Skriv två miljoner (miljoner har alltid sex stycken nollor), femtiotusen, åttatusen.</t>
  </si>
  <si>
    <t>$ 2 000 000+50 000+8000=BLK $</t>
  </si>
  <si>
    <t>Vi är nu en bra bit på vägen. Det enda vi behöver göra nu är att addera ihop våra siffror. Beräkna dem och svaret är ditt!</t>
  </si>
  <si>
    <t>Flyttar man decimaltecknet i 8,5 två steg åt höger blir detta tal BLK.</t>
  </si>
  <si>
    <t>Sådana här enkla beräkningsuppgifter kan vi vid det här laget. När vi multiplicerar med 100 skall ju alltid talets decimaltecken flyttas två steg åt höger. Vad blir då 8,5?</t>
  </si>
  <si>
    <t>$\frac {8,5}{0,1} =BLK $</t>
  </si>
  <si>
    <t>Division kan vi också! Division med ett tal som är mindre i nämnaren än i täljaren blir alltid större än vad som står i täljaren just nu. Här handlar det om 8,5 dividerat med en tiondel. Det är därför precis samma sak som 8,5 multiplicerat med 10. Multiplicerar vi 8,5 med 10 måste vi ju flytta decimaltecknet ett steg åt höger, ett steg för varje nolla. Vad blir då 8,5?</t>
  </si>
  <si>
    <t>Hälften utav 12 är BLK.</t>
  </si>
  <si>
    <t>0,5 är $ \frac {1}{2} $ alltså en halv! Att multiplicera med 0,5 är alltså samma sak som dividera med 2. Vad är hälften utav 12?</t>
  </si>
  <si>
    <t>$ 0,25+0,30=BLK $</t>
  </si>
  <si>
    <t>Att addera är enkelt! Håll reda på decimaltecknet bara så skall det inte vara några problem. Om du tycker det är krångligt så delar vi upp talet lite. Addera först 0,25 med 0,3, vad blir det?</t>
  </si>
  <si>
    <t>$ 4+0,55=BLK $</t>
  </si>
  <si>
    <t>Det enda vi behöver göra nu är att addera 0,55 med 4. Vad blir då vårt slutgiltiga svar?</t>
  </si>
  <si>
    <t>Det är här flera räknesätt som skall kluras ut till ett svar. Hm, vi tar dem ett i taget så skall du se att det blir enklare än vad det ser ut. Vi börjar med att multiplicera 8 med 5. Vad blir då vårt svar?</t>
  </si>
  <si>
    <t>$ 68-40=BLK $</t>
  </si>
  <si>
    <t xml:space="preserve">Just precis det blir ju 40, femmans multiplikationstabell kan vi! 
Det är nu endast en enkel subtraktion kvar, nämligen 68 subtraherat med 40. Vad blir då vårt slutgiltiga svar? </t>
  </si>
  <si>
    <t>$ 0,25+0,05=BLK $</t>
  </si>
  <si>
    <t>Hm, bråk och decimaltal de tycks höra ihop. 1/4 är ju en fjärdedel och en fjärdedel utav 1 är ju 0,25. Det enda du behöver göra är att addera 0,25 med 0,05, vad blir då vårt svar?</t>
  </si>
  <si>
    <t>Bråktalen är $ \frac {BLK}{BLK}$ och $ \frac {BLK}{BLK}$.</t>
  </si>
  <si>
    <t>Vilka bråktal skall vi i denna uppgift subtrahera?</t>
  </si>
  <si>
    <t>Mgn är BLK.</t>
  </si>
  <si>
    <t>För att smidigt kunna subtrahera dessa bråktal bör vi börja med att förlänga dem till deras mgn. Vilken är i denna uppgift bråktalens mgn?</t>
  </si>
  <si>
    <t>10;12;9;12</t>
  </si>
  <si>
    <t>Förläng bråktalen så nämnaren blir 12. Hur ser då våra bråktal ut?</t>
  </si>
  <si>
    <t>$ \frac {10}{12} - \frac {9}{12} = \frac {BLK}{BLK} $</t>
  </si>
  <si>
    <t>Subtrahera nu bråktalen med varandra. Vad blir differensen?</t>
  </si>
  <si>
    <t>$ \frac {1}{12} $</t>
  </si>
  <si>
    <t>Genom korrekt subtration i föregående steg är differensen uträknad. Skriv ditt svar och gå vidare till nästa uppgift.</t>
  </si>
  <si>
    <t>Vilka bråktal skall vi i denna uppgift multiplicera?</t>
  </si>
  <si>
    <t xml:space="preserve">Produkten blir då $ \frac {BLK}{BLK} $. </t>
  </si>
  <si>
    <t>Multiplikation mellan två bråktal utförs ju genom att multiplicera täljarna med varandra och nämnarna med varandra. Vad blir då produkten av våra två bråktal?</t>
  </si>
  <si>
    <t>Det förkortade bråket är då $ \frac {BLK}{BLK}.</t>
  </si>
  <si>
    <t>5;8</t>
  </si>
  <si>
    <t xml:space="preserve">Förkorta bråket med 3. </t>
  </si>
  <si>
    <t>$ \frac {5}{8} $</t>
  </si>
  <si>
    <t>Genom korrekt förkortning i föregående steg är produkten uträknad. Skriv ditt svar och gå vidare till nästa uppgift.</t>
  </si>
  <si>
    <t>$ 5-8=BLK $</t>
  </si>
  <si>
    <t xml:space="preserve">Ett tal subtraherat med ett tal som är större. Hm, det måste bli ett negativt tal som är svaret. Tänk på en termometer, vad blir gradantalet om det helt plötsligt sänks med 8 grader då temperaturen är 5 grader plus. </t>
  </si>
  <si>
    <t>$ (-5-8)=BLK $</t>
  </si>
  <si>
    <t>Ett negativtal adderat med ett annat negativt tal bör bli ännu mer negativt. Ett + och ett - blir ju -. Vad blir -5-8? Tänk på din termometer igen!</t>
  </si>
  <si>
    <t>$ (-5)+8=BLK $</t>
  </si>
  <si>
    <t>Här verkar det vara frågan om subtraktion istället för addition. Vi vet ju att - och - blir +. Alltså bör talet här bli ett positivt heltal. Tänk på termometern! Vad blir då svaret?</t>
  </si>
  <si>
    <t>$ 5 \cdot 8=BLK $</t>
  </si>
  <si>
    <t>Vidare till multiplikation. Ett negativt tal multiplicerat med ett negativtal blir ju ett positivt heltal. Vi kan i detta fall alltså ta bort våra negativa tecken, och femmans multiplikationstabell kan vi! Vad blir då vårt svar?</t>
  </si>
  <si>
    <t>problemlösning</t>
  </si>
  <si>
    <t>Det passande räknesättet bör vara BLK</t>
  </si>
  <si>
    <t>division</t>
  </si>
  <si>
    <t>Här gäller det är visa sin problemlösningsförmåga! Vad visar egentligen de olika räknesätten? Om 5,6 kilogram skall förpackas i påsar där varje påse skall väga 0,4 kilogram vad bör då vara räknesättet som passar. 0,4 kg är ju en del utav 5,6 kg, i vilket räknesätt räknar vi med en del utav någonting?</t>
  </si>
  <si>
    <t>$ \frac {5,60}{4} =BLK $</t>
  </si>
  <si>
    <t>Division är vägen att gå! Om 0,4 är delen utav 5,6 bör delen stå i nämnaren och det hela i täljaren. Räkna ut det och du får fram hur många påsar ris som går åt.</t>
  </si>
  <si>
    <t>Uträkningen som ger svaret är BLK och antalet påsar blir BLK.</t>
  </si>
  <si>
    <t>$ \frac {5,60}{4};14</t>
  </si>
  <si>
    <t>Så vilken uträkning gav då svaret på vår fråga och hur många påsar ris gav uttrycket? Skriv ditt slutgiltiga svar och gå vidare till nästa uppgift!</t>
  </si>
  <si>
    <t>$ 3 \cdot 10^7=BLK $</t>
  </si>
  <si>
    <t>Vi vet att en miljon innehåller 6 st nollor. För varje siffra som är upphöjd ökar talet med en nolla. Vad bör då vårt tal vara i detta fall?</t>
  </si>
  <si>
    <t>30 miljoner</t>
  </si>
  <si>
    <t>Just precis, 30 000 000! Om en miljon innehåller 6st nollor. Hur många miljoner är då vårt tal?</t>
  </si>
  <si>
    <t>Här verkar det handla om en kvadratrot. En kvadratrot är ju samma sak som talet i fråga upphöjt till 2. Vi börjar därför att undersöka talen kring vår givna kvadratrot, vet att 7^2 är 7*7 vilket är 42 och vi vet att 8^2 är 8*8 vilket är 64. 7 och 8 är ju heltalen bredvid varandra, kan vi på något sätt få ett noggrannare tal som ligger närmare 55?</t>
  </si>
  <si>
    <t>Vårt tal bör ligga emellan BLK och BLK</t>
  </si>
  <si>
    <t>Svaret är nej. Vi kan inte utan räknare hitta ett mer exakt tal än något tal emellan heltalen 7 och 8. Detta bör därför vara vårt svar!</t>
  </si>
  <si>
    <t>Med siffror är en mega BLK, om vi skriver detta tal med tiopotens blir det då BLK. Namnet för ett tal utav denna storlek är BLK.</t>
  </si>
  <si>
    <t>1 000 000;10^6;miljon</t>
  </si>
  <si>
    <t xml:space="preserve">Det här med prefix är användbart! De kan göra väldigt stora tal till lätta att hantera. Gå till verktygslådan och sida 265 så ser du en tabell över åra prefix! Vad är då mega? </t>
  </si>
  <si>
    <t>Med siffror är en giga BLK, om vi skriver detta tal med tiopotens blir det då BLK. Namnet för ett tal utav denna storlek är BLK.</t>
  </si>
  <si>
    <t>1 000 000 000;10^9;miljard</t>
  </si>
  <si>
    <t>Återgå till tabellen på s. 265. Vad är då giga?</t>
  </si>
  <si>
    <t>Med siffror är en milli BLK, om vi skriver detta tal med tiopotens blir det då BLK. Namnet för ett tal utav denna storlek är BLK.</t>
  </si>
  <si>
    <t>0,001;10^-3;tusendel</t>
  </si>
  <si>
    <t>Även väldigt små tal har prefix. Tabellen över de små talen finns också den på sidan 265. Men försök att lära dig dessa prefix utantill, de kommer vara användbara i framtiden! Vad är nu milli?</t>
  </si>
  <si>
    <t>Med siffror är en mikro BLK, om vi skriver detta tal med tiopotens blir det då BLK. Namnet för ett tal utav denna storlek är BLK.</t>
  </si>
  <si>
    <t>0,000 0001;10^-6;miljondel</t>
  </si>
  <si>
    <t>Leta återigen upp tabellen på s. 265. Vad är då mikro?</t>
  </si>
  <si>
    <t>Låt oss nu använda oss utav den väl använda formeln s=t*v. Vi skall nu räkna ut t som bör vara s dividerat med v. Vad blir då vårt svar?</t>
  </si>
  <si>
    <t>$ \frac {3}{60} =BLK $</t>
  </si>
  <si>
    <t>Tiden verkar bli 0,33h men hur många minuter är detta? Cirka en tredjedel utav 60minuter, vad är det?</t>
  </si>
  <si>
    <t>20 minuter</t>
  </si>
  <si>
    <t>Skriv nu ditt svar i minuter med rätt enhet och uppgiften är löst! Tiden det tar för Shiar att cykla 5 km är cirka?</t>
  </si>
  <si>
    <t>$ \frac {18 km}{10km/h} =BLK $</t>
  </si>
  <si>
    <t>1,8h</t>
  </si>
  <si>
    <t>Vi fortsätter att använda vår formel s=v*t. Det är fortfarande t som tycks skall räknas ut. Alltså t=s/v. Låt oss nu börja med att räkna ut t.</t>
  </si>
  <si>
    <t>$60 \cdot 0,8=BLK $</t>
  </si>
  <si>
    <t>48 minuter</t>
  </si>
  <si>
    <t>Så hur många timmar och minuter är nu 1,8h. Det är ju 1 hel timme men sedan 0,8h. Låt oss multiplicera 60 med 0,8 och se hur många minuter detta är!</t>
  </si>
  <si>
    <t>$ 19,00+0,18=BLK $</t>
  </si>
  <si>
    <t>Tiden i timmar och minuter är alltså 1h och 48 minuter. Och Kerstin startade 17.30. Vad är då 17.30 adderat med 1h och 48 minuter? 17.30 adderat med 1 h 30 minuter är ju 19.00. Vi har då 18 minuter kvar att addera. Vad blir då den slutgiltiga tiden?</t>
  </si>
  <si>
    <t>Kerstin är framme klockan BLK</t>
  </si>
  <si>
    <t>19.18</t>
  </si>
  <si>
    <t>Så vilken tid är Kerstin framme? Skriv ditt slutgiltiga svar och gå vidare till nästa uppgift!</t>
  </si>
  <si>
    <t>$ 2,5*100=BLK $</t>
  </si>
  <si>
    <t>Prefixet centi betyder ju hundradel. Vi behöver då multiplicera 2,5 med 100 för att få vårt tal som skall stå i rutan!</t>
  </si>
  <si>
    <t>Vilket är då det tal som skall stå i rutan?</t>
  </si>
  <si>
    <t>$ \frac {3}{10} =BLK $</t>
  </si>
  <si>
    <t xml:space="preserve">Hekto betyder ju 100, alltså 10^2. Medan kilo betyder tusen alltså 10^3. Det verkar som det är en storleksordning emellan våra tal. Vi bör därför dividera vårt tal med 10. </t>
  </si>
  <si>
    <t>Prefixet deci betyder BLK och prefixet milli betyder BLK. Storleksordningen emellan talen är då BLK stycken.</t>
  </si>
  <si>
    <t>0,1;0,001;2</t>
  </si>
  <si>
    <t>Vi behöver först reda ut vad deci står för och vad milli står för? Vad står dessa två prefix för? Se på sida 265 och du känner dig osäker.</t>
  </si>
  <si>
    <t>$ 7,5 \cdot 10^2=BLK $</t>
  </si>
  <si>
    <t xml:space="preserve">Skillnaden emellan 0,1 och 0,001 är 10^-2. Vi bör därför multiplicera 7,5 decimeter med 10^2 för att få fram talet i vår ruta. </t>
  </si>
  <si>
    <t>Svaret som bör stå i rutan är därför?</t>
  </si>
  <si>
    <t>BLK kilo är 1 ton</t>
  </si>
  <si>
    <t>Hur många kilo är 1 ton?</t>
  </si>
  <si>
    <t>1,9*1000=BLK</t>
  </si>
  <si>
    <t>Så om 1 ton är 1000 kg bör vi inte då multiplicera 1,9 med 1000? Låt oss göra det och se vad vi får fram!</t>
  </si>
  <si>
    <t>Det ser korrekt ut! Vilket är då det tal som bör stå i den tomma rutan?</t>
  </si>
  <si>
    <t>En timma är BLK minuter</t>
  </si>
  <si>
    <t>Nå, hur många minuter är en timma nu igen?</t>
  </si>
  <si>
    <t>$ \frac {60}{2}=BLK $</t>
  </si>
  <si>
    <t>Så om 1 timma är 60 minuter hur många minuter är då en halv timma? 60 dividerat med 2!</t>
  </si>
  <si>
    <t>$ 60+30=BLK $</t>
  </si>
  <si>
    <t>Så om en halvtimma är 30 minuter och en timma är 60 minuter bör vi inte då addera dessa tider för att få upp till en och en halv timma? Låt oss göra det!</t>
  </si>
  <si>
    <t>Vilken är då siffran som bör stå i den tomma rutan?</t>
  </si>
  <si>
    <t>Med siffror skrivs $ \frac {3}{4} $ som 0,BLK</t>
  </si>
  <si>
    <t>Hm, 45 minuter. En hel timma är 60 minuter och en fjärdedels timma (alltså en kvart) är 15 minuter. Det ser ut som om 45 är tre kvartar. Alltså  $ \frac {3}{4} $. Så hur skriver vi  $ \frac {3}{4} $ med siffror?  $ \frac {1}{2} $ skrivs ju som 0,5.</t>
  </si>
  <si>
    <t>Siffran som bör stå i den tomma rutan är?</t>
  </si>
  <si>
    <t>En cirkel är $ BLK ^\circ$</t>
  </si>
  <si>
    <t>Så kommer vi till det där med Geometri! Det är ju underbart. Vad är gradantalet på en cirkel nu igen? Se på sidan 266 om du känner dig osäker.</t>
  </si>
  <si>
    <t>$ 360-240=BLK $</t>
  </si>
  <si>
    <t xml:space="preserve">x+240=360 vilket menas med att 360-240=x. Allt det verkar som att vi behöver göra i detta fall är att subtrahera 360 med 240! Det är ju gradantalet på x som vi inte vet. </t>
  </si>
  <si>
    <t>$ x=BLK ^\circ $</t>
  </si>
  <si>
    <t>Fyll i x och svaret är ditt!</t>
  </si>
  <si>
    <t>Vinkelsumman i en triangel är alltid $ BLK ^\circ $</t>
  </si>
  <si>
    <t>Hm, vad är summan utav en triangels vinklar nu igen? Se på sidan 266 om du känner dig osäker.</t>
  </si>
  <si>
    <t>$ 180 ^\circ-110^\circ-38^\circ=BLK^\circ$</t>
  </si>
  <si>
    <t>Vinkelsumman är alltså $ 180 ^\circ$ ! Vilket ger oss $ 38 ^\circ +110 ^\circ +x=180 ^\circ $. Vi får bort talen framför x genom att subtrahera dem på båda sidor!</t>
  </si>
  <si>
    <t>Fyll i korrekt x och gå vidare till nästa uppgift! Den här Stordiagnosen går ju som en dans på rosor!</t>
  </si>
  <si>
    <t>$ 6m-2m=BLK m $</t>
  </si>
  <si>
    <t>Längden på två utav sidorna saknas här. Det kan tyckas svårt att då räkna ut en omkrets och en area, men delar vi upp figuren lite skall du se att det går bra. Vi kan nämligen räkna ut de båda saknade sidorna genom att titta på sidorna som finns runt omkring. Sidan som är 6 m är ju mittemot den ena utav våra saknade sidor. 6 m-2 m bör ju då vara denna saknade sida. Vad blir då denna sida?</t>
  </si>
  <si>
    <t>$ 5m-3m=BLK m $</t>
  </si>
  <si>
    <t>Då har vi bara en sida kvar att räkna ut! Denna sida har ju sidan som är 5 m mittemot. Den saknade sidan bör ju då vara 5m-3m, vad är då denna sida?</t>
  </si>
  <si>
    <t>$ 5m+6m+3m+2m+4m+2m=BLK m $</t>
  </si>
  <si>
    <t>Vi har nu ett värde på alla sidor i figuren! En omkrets är ju summan utav längden på samtliga sidor. Genom att addera våra sidor bör vi därför få vår omkrets!</t>
  </si>
  <si>
    <t>$2m \cdot 5m=BLK m^2 $ och $4m \cdot 3m=BLK m^2 $</t>
  </si>
  <si>
    <t xml:space="preserve">Nu är det bara arean kvar att räkna ut! En kvadrats area är ju längden multiplicerat med höjden. Vi räknar ut vår figur genom att dela upp den i två kvadrater! Den ena med längden 2 m och höjden 5 m och den andra med länden 4m och höjden 3 m. </t>
  </si>
  <si>
    <t>$ 10 m^2 +12 m^2=BLK m^2 $</t>
  </si>
  <si>
    <t xml:space="preserve">Genom att addera våra två areor får vi hur stor arean på vår hela figur är! </t>
  </si>
  <si>
    <t>22 m;22m^2</t>
  </si>
  <si>
    <t>Skriv nu vår omkrets samt area med korrekta enheter och gå vidare till nästa fråga!</t>
  </si>
  <si>
    <t>Omkretsen är summan utav våra BLK och arean är $ \frac {BLK /cdot BLK}{2}$</t>
  </si>
  <si>
    <t>sidor;längden;höjden</t>
  </si>
  <si>
    <t>Hur räknar vi nu ut omkretsen samt arean utav en triangel? Alla sidor verkar här  vara angivna!</t>
  </si>
  <si>
    <t>$ 6 dm+5,3 dm+2,8 dm=BLK dm$</t>
  </si>
  <si>
    <t>Omkretsen räknar vi alltså ut genom att få fram summan utav våra sidor. Addera samtliga sidor i triangeln och omkretsen är vår!</t>
  </si>
  <si>
    <t>$ \frac{6 dm \cdot 2,5 dm}{2}=BLK dm $</t>
  </si>
  <si>
    <t>$7,2 dm$</t>
  </si>
  <si>
    <t>Omkretsen är uträknad! Endast arean kvar. Denna räknar vi ju ut genom att multiplicera längden med höjden och dividera med 2.</t>
  </si>
  <si>
    <t>$14,1 dm$;$7,2dm^2$</t>
  </si>
  <si>
    <t xml:space="preserve">Skriv nu triangelns omkrets och area med korrekt enhet och svaret är ditt! </t>
  </si>
  <si>
    <t>Formeln för att räkna ut omkretsen är BLK och formeln för att räkna ut cirkelns area är BLK.</t>
  </si>
  <si>
    <t>$ \pi\cdot d$;$\pi  \cdot r^2 $</t>
  </si>
  <si>
    <t>Vi behöver här få fram två formler för att räkna ut cirkelns omkrets samt area. Dessa formler finner du på sidan 266 i din bok. Vad är nu formeln för att räkna ut cirkelns omkrets respektive area?</t>
  </si>
  <si>
    <t>Omkretsen av vår cirkel är $\pi \cdot 20=BLK $ och arean är $\pi \cdot 10^2=BLK$</t>
  </si>
  <si>
    <t>62,8;314</t>
  </si>
  <si>
    <t xml:space="preserve">Vi använder formlerna för att räkna ut vår cirkels omkrets respektive area. Tänk på att diametern är radien multiplicerat med 2. </t>
  </si>
  <si>
    <t>62,8cm;$314cm^2$</t>
  </si>
  <si>
    <t>Skriv nu vår cirkels omkrets och area med korrekta enheter och uppgiften är löst!</t>
  </si>
  <si>
    <t>$ \frac {32}{4}=BLK $</t>
  </si>
  <si>
    <t>Det här skall vi kunna lösa enkelt! En kvadrat har ju fyra sidor. Vi kan därför anta att varje sida är 32 dividerat med 4. Hur lång är då varje sida?</t>
  </si>
  <si>
    <t>Kvadratens area är $ 8 \cdot 8=BLK cm^2 $</t>
  </si>
  <si>
    <t xml:space="preserve">Är varje sida 8 cm så är vår area (längden*höjden) 8 multiplicerat med 8. I detta fall spelar det ingen roll om sidorna inte hade varit lika långa för talen multiplicerat med varandra hade ändå alltid blivit samma produkt. </t>
  </si>
  <si>
    <t>$ 64cm^2 $</t>
  </si>
  <si>
    <t>Skriv nu ditt svar med korrekt enhet och svaret är ditt!</t>
  </si>
  <si>
    <t>Formeln för en kubs volym är BLK</t>
  </si>
  <si>
    <t>$ B \cdot h$</t>
  </si>
  <si>
    <t>En kub är ju en kropp. Hur räknar vi ut volymen på dessa nu igen? Gå till sida 267 och se där. Vad är nu formeln för en kubs volym?</t>
  </si>
  <si>
    <t>$ BLK \cdot BLK \cdot BLK=64 $</t>
  </si>
  <si>
    <t>4;4;4</t>
  </si>
  <si>
    <t>Just precis, $ B \cdot h $! Där B är basytans area och h är kubens höjd. Vad bör då basytans area och höjden vara om volymen är 64 cm^3. Jo, det vi vet är ju att en kubssidor är lika långa alltså måste 64 vara en produkt utav tre lika stora tal. Vilka tal kan dessa vara? Vi vet att 64 är en del utav 8 multiplikationstabell. $ 8 \cdot 8=64$, men 8 går bara två gånger i 64. Låt oss testa med ett tal som är hälften så stort som 8.</t>
  </si>
  <si>
    <t>4 cm</t>
  </si>
  <si>
    <t>Så 4 är vårt tal! Då är arean på basytan $16 cm^2$. Detta verkar stämma! Hur lång är då kubens kant? Skriv svaret med korrekt enhet!</t>
  </si>
  <si>
    <t>Volymen utav ett rätblock räknas ut genom formeln BLK</t>
  </si>
  <si>
    <t>Ett akvarium är ett rätblock! Hur räknar vi ut volymen utav ett sådant?</t>
  </si>
  <si>
    <t>$B \cdot h$ blir i detta fall $ 80 cm \cdot 30 cm \cdot 40 cm=BLK$</t>
  </si>
  <si>
    <t>$96 000 cm^3$</t>
  </si>
  <si>
    <t>Just precis! Arean på basytan multiplicerat med höjden. Basytans area får vi ut genom att multiplicera längden (80cm) med bredden (30cm), alltså kan vi räkna ut volymen med en gång! Hur? Genom att använda oss utav formeln såklart!</t>
  </si>
  <si>
    <t>$ \frac {96 000}{1000}=BLK liter $</t>
  </si>
  <si>
    <t>Vårt akvarium rymmer alltså hela $96 000 cm^3$. Men hur många liter är detta? På sida 264 ser vi att $1 dm^3$ är en liter. Hur många dm^3 är då $96 000 cm^3$? Vi dividerar med 1000!</t>
  </si>
  <si>
    <t>96 liter</t>
  </si>
  <si>
    <t>Skriv vårt akvariums volym med korrekt enhet och uppgiften är löst!</t>
  </si>
  <si>
    <t>$ \frac {200}{20}=BLK $ och $ \frac {90}{20} =BLK $</t>
  </si>
  <si>
    <t>10;4,5</t>
  </si>
  <si>
    <t>Skalan 1:20 betyder att längden i verkligheten är multiplicerad med 20. Detta kan du se på sidan 268 i din bok! Måtten bör alltså divideras med 20. (2m=200cm)</t>
  </si>
  <si>
    <t>10 cm;4,5 cm</t>
  </si>
  <si>
    <t>Skriv nu in dina uträknade mått med korrekt enhet och svaret är ditt!</t>
  </si>
  <si>
    <t>BILD</t>
  </si>
  <si>
    <t>[alt 1. Ja]
[alt 2. Nej]</t>
  </si>
  <si>
    <t>[alt 1. Ja]</t>
  </si>
  <si>
    <t>Om en figur är symmetrisk betyder det att den är likformig åt alla håll. En spegelbild utav en symmetrisk figur skall vara den samma som figuren i fråga. Alltså skall figurens symmetrilinjer mötas i den exakta mitten utav en figur. Rita nu linjer emellan varje hörn i figuren och se om dessa möts på mitten! Gör dem då så motiverar det rotationssymmetri. Var noggrann! Möts nu linjerna i mitten?</t>
  </si>
  <si>
    <t xml:space="preserve">Genom korrekt svar i föregående steg är uppgiften löst. Du ser här en bild på hur dina linjer i figuren bör se ut. </t>
  </si>
  <si>
    <t>8-6=BLK</t>
  </si>
  <si>
    <t>Att två trianglar är likformiga betyder att deras form är lika men storleken behöver nödvändigtvis inte vara det. Dock bör förhållandet emellan deras storlekdifferens vara den samma. Genom att undersöka de olika sidornas differens kan vi därför resonera fram till både x och y. Vilket differens får vi genom subtraktion mellan de givna baserna?</t>
  </si>
  <si>
    <t>x är 4-2=BLK</t>
  </si>
  <si>
    <t xml:space="preserve">Differensen mellan dessa är alltså 2! Hm, vad kan vi nu få ut ifrån detta? 
Jo, är differensen 2 emellan dessa sidor bör differensen vara 2 mellan alla sidor i de båda trianglarna. Eftersom x finns i den minsta triangeln börjar vi med att räkna ut denna variabel. </t>
  </si>
  <si>
    <t>y är 4+2=BLK</t>
  </si>
  <si>
    <t xml:space="preserve">Så x är alltså 2 m! Vad är nu y? 
Y finnes i den större utav de två trianglarna och denna variabel måste därför adderas istället för subtraheras. </t>
  </si>
  <si>
    <t>x=BLK y=BLK</t>
  </si>
  <si>
    <t>2 m;6 m</t>
  </si>
  <si>
    <t>Skriv nu ditt x och ditt y med korrekt enhet och uppgiften är löst!</t>
  </si>
  <si>
    <r>
      <t xml:space="preserve">Basytans area (B) är i detta fall $ \pi \cdot </t>
    </r>
    <r>
      <rPr>
        <sz val="12"/>
        <color theme="1"/>
        <rFont val="Calibri"/>
        <family val="2"/>
      </rPr>
      <t>9^2=BLK cm^2 $</t>
    </r>
  </si>
  <si>
    <t>Det här är en lite svårare problemlösnings uppgift! Men använder vi oss var vi kan om volymen utav olika geometriska kroppar så klarar vi av det. Vi börjar med att räkna ut volymen utav skålen som innehåller saftbålen. Läser vi på sidan 267 så ser vi att denna är en cylinder, vi ser även där hur volymen hur en cylinder skall räknas ut. Kika på sidan 267 så kör vi igång och börjar räkna! Vi börjar med att räkna ut cylinderns basarea. Vi avrundar till en decimal.</t>
  </si>
  <si>
    <t>Formeln för cylinderns volym är $B \cdot h$ som i detta fall är $ 254,5 \cdot 20=BLK cm^3$</t>
  </si>
  <si>
    <t>Vi fortsätter med att räkna ut volymen utav vår skål. Se formeln för detta på sidan 267! Avrunda till en decimal.</t>
  </si>
  <si>
    <t>Basytans area (B) är i detta fall $ \pi \cdot 3^2=BLK cm^2 $</t>
  </si>
  <si>
    <t xml:space="preserve">Vi har nu volymen utav vår skål. Det återstår nu att räkna ut hur många glas som räcker till denna volym saftbål. Vi fortsätter med att räkna ut volymen utav våra glas. Dessa tycks vara formade som en kon. Hur vi räknar ut konens volym finner du även det på sida 267. Vi börjar med att räkna ut arean utav konens basarea och avrundar till en decimal. </t>
  </si>
  <si>
    <t>Formeln för konens volym är $ \frac {B \cdot h}{3}$ och är i detta fall $ \frac {28,3 \cdot 8}{3}=BLK cm^3$</t>
  </si>
  <si>
    <t>Vi fortsätter med att räkna ut volymen utav vårt konformade glas. Se formeln för även detta på sida 267. Avrunda till en decimal.</t>
  </si>
  <si>
    <t>$ \frac {5089,4}{75,5}=BLK st$</t>
  </si>
  <si>
    <t>Vi har nu volymen för även våra glas! Båda volymerna är mätta i kubikcentimeter och kan därför räknas ut utan att omvandla. För att se hur många glas bålen räcker till dividerar vi saftbålens volym med glasens volym. Avrunda nu till närmaste heltal eftersom ofyllda glas inte räknas.</t>
  </si>
  <si>
    <t>67 stycken</t>
  </si>
  <si>
    <t>Är något 3 gånger så stort så visas det i skalan BLK.</t>
  </si>
  <si>
    <t>(1:3)</t>
  </si>
  <si>
    <t>Vi får återigen här utnyttja det vi vet om likformiga figurer. Trots att deras storlek ej behöver vara den samma så behöver ju förhållanden emellan deras storleksskillnad vara den samma. En femhörning brukar vi bekant kalla för ett pentagram, vilket är fem trianglar i en och samma figur. Det vi vet här är att det stora pentagrammets ena sida är 3a och den lilla pentagrammets area är a. Det stora är alltså 3 gånger längre än det lilla. Vilken skala är då förhållandet emellan de båda pentagrammen?</t>
  </si>
  <si>
    <t>Areaskillnaden är $ 3^2=BLK $</t>
  </si>
  <si>
    <t xml:space="preserve">Låt oss nu gå vidare med de kunskaper vi har för att lösa uppgiften. Vi vet ju att areaskalan är längdskalan^2. Om längdskillnaden är 3 bör därför areaskillnaden vara 3 i kvadrat. </t>
  </si>
  <si>
    <t>$  \frac {54}{9}=BLK cm^2 $</t>
  </si>
  <si>
    <t>Areaskillnaden är alltså 9. För att få arean på vårt lilla pentagram bör vi därför dividera arean utav det stora pentagrammet med 9.</t>
  </si>
  <si>
    <t>$ 6 cm^2 $</t>
  </si>
  <si>
    <t>Skriv ditt svar med korrekt enhet och arean utav det lilla pentagrammet är uträknat. Bra jobbat!</t>
  </si>
  <si>
    <t>BILD STEG 1</t>
  </si>
  <si>
    <t>$ \frac {h}{1,5}= \frac {4}{0,8} bör vara ett uttryck som symboliserar förhållandet emellan våra BLK.</t>
  </si>
  <si>
    <t>trianglar</t>
  </si>
  <si>
    <t>Vi fortsätter att använda oss utav vad vi vet om likformighet. En skugga som faller över en person eller ett föremål kan liknas vid en rätvinklig triangel. Skuggan faller ju ifrån personen eller föremålets topp direkt ner på marken. Se våra trianglar här i figuren, dessa trianglar är likformiga. Låt oss nu undersöka förhållandet emellan våra trianglar. Flaggstångens okända höjd kallar vi för h.</t>
  </si>
  <si>
    <t>$ \frac {4}{0,8}=BLK$</t>
  </si>
  <si>
    <t>Genom att nu lösa ut h får vi höjden utav vår flaggstång. Vi börjar med att förenkla vårt bråk lite genom att dividera 4 med 0,8.</t>
  </si>
  <si>
    <t>$ 5 \cdot 1,5=BLK $</t>
  </si>
  <si>
    <t>Det uttryck vi nu har kvar är $ \frac {h}{1,5}=5$ för att få h ensamt på sin sida bör vi multiplicera 5 med 1,5.</t>
  </si>
  <si>
    <t>7,5m</t>
  </si>
  <si>
    <t>Vi har nu fått h ensamt på sin sida. Höjden på vår flaggstång är alltså uträknad! Skriv höjden med korrekt enhet och uppgiften är löst!</t>
  </si>
  <si>
    <t>Enligt Pythagoras sats får vi följande uttryck BLK</t>
  </si>
  <si>
    <t>$ 3^2+h^2=6^2 $</t>
  </si>
  <si>
    <t>Uppgiften tycks vara lite knepig men låt oss ha huvudet på skaft och använda våra kunskaper så skall vi nog klara det! 
Låt oss först se på vad vi vet och vad vi behöver få veta. Vi vet att vi har en liksidig triangel, alltså en triangel vars sidor är lika långa. Vi vet att samtliga av dessa sidor är 6 cm och att höjden finnes i mitten utav basen i vår triangel. Genom att dra en linje från basen till toppen får vi då ut en linje som visar triangelns höjd. Den likformiga triangeln delas nu genom denna linje i två likadana rätvinkliga tringlar. Genom Pythagoras sats kan vi nu räkna ut vår höjd. Vi kallar höjden för h.</t>
  </si>
  <si>
    <t>$3^2=BLK$ och $6^2=BLK$.</t>
  </si>
  <si>
    <t>Vi har nu ett uttryck för vår rätvinkliga triangel. Genom att lösa ut h får vi ut vår höjd. Vi börjar med att förenkla uttrycket lite. Räkna ut de siffror som går att räkna.</t>
  </si>
  <si>
    <t>$ 36-9=BLK$</t>
  </si>
  <si>
    <t>Vårt uttryck är nu aningen förenklat till 9+h^2=36 vi får h^2 självt på sin sida genom att subtrahera 36 med 9.</t>
  </si>
  <si>
    <t>$ \sqr {27}=BLK</t>
  </si>
  <si>
    <t>Vi har nu endast $h^2=27$ kvar. Det sista vi bör göra är att ta roten ur 27. h blir då alldeles själv på sin sida. Avrunda till en decimal.</t>
  </si>
  <si>
    <t>h=BLK cm</t>
  </si>
  <si>
    <t>Fyll nu i ditt h och uppgiften är löst!</t>
  </si>
  <si>
    <t>BLK är x år gammal.</t>
  </si>
  <si>
    <t>Amir</t>
  </si>
  <si>
    <t>Läs återigen uppgiften och kolla vem som är x år. Skriv i detta namn och uppgiften är löst.</t>
  </si>
  <si>
    <t>BLK är u år och är två år äldre än BLK som är z år.</t>
  </si>
  <si>
    <t>Derek;Caroline</t>
  </si>
  <si>
    <t xml:space="preserve">Detta verkar säga något om differensen (åldersskillnaden) emellan två personen. Men vilka? Fyll i vem som är u år och vem som är z år och uppgiften är löst! U är alltså 2 år äldre än z. </t>
  </si>
  <si>
    <t>När det handlar om åldrar kallas detta medelvärde för BLK.</t>
  </si>
  <si>
    <t>medelåldern</t>
  </si>
  <si>
    <t>Detta verkar vara en formel som vi känner igen. 4 adderade värden dividerat på antalet värden. Denna formel används ju när man skall räkna ut medelvärdet på någonting. Vad kallas medelvärdet i detta fall? Fyll i det och uppgiften är löst!</t>
  </si>
  <si>
    <t>1x bör betyda BLK stycken läsk och 2x bör betyda BLK stycken bullar.</t>
  </si>
  <si>
    <t>en;två</t>
  </si>
  <si>
    <t>Det här med funktioner kan vi! Tänk på att står det ingenting framför en variabel så finns där alltid en osynlig etta. En läsk kostar därför 1y och en bulle 1x. Vad bör det då betyda om det finns 1y och 2x? Fyll i detta och uppgiften är löst!</t>
  </si>
  <si>
    <t>50 är BLK som kunden betalar med. Kunden köper en BLK och en BLK och uttrycket visar då hur mycket BLK som kunden får tillbaka vid köpet. Uttrycket visar därför BLK vid köpet.</t>
  </si>
  <si>
    <t>pengarna;bulle;läsk;pengar;växeln</t>
  </si>
  <si>
    <t>Det verkar här som om det bara finns 1x och 1y. Vad betyder då 50? 50 är ju en bekant siffra när det gäller vår valuta. Kan uttrycket ha något med betalning att göra? Fyll i luckorna i texten och uppgiften är löst.</t>
  </si>
  <si>
    <t>$\frac {2x}{x} =BLK $</t>
  </si>
  <si>
    <t>Förenkling kan vi! Vi börjar först med att förenkla vår division. Vi har ett x i både täljare och nämnare. Vad kan vi då göra med detta x?</t>
  </si>
  <si>
    <t>$ 3x+x=BLK $</t>
  </si>
  <si>
    <t>4x</t>
  </si>
  <si>
    <t xml:space="preserve">Vi har nu förenklat vår division och endast siffran 2 blev kvar. Det enda behöver göra mer är att addera våra resterande x. </t>
  </si>
  <si>
    <t>$ BLK+BLK $</t>
  </si>
  <si>
    <t>4x;2</t>
  </si>
  <si>
    <t>Sätt nu samman detta till ett helt uttryck. Det är då förenklar så långt som möjligt.</t>
  </si>
  <si>
    <t>$ 2+(2 \cdot 4)=BLK $</t>
  </si>
  <si>
    <t xml:space="preserve">Istället för variablerna a och b har vi nu fått två värden 2 och 4. Vi ersätter variablerna med dessa siffror och räknar ut vårt tal. </t>
  </si>
  <si>
    <t>$ 3 \cdot (2 \cdot 4)=BLK</t>
  </si>
  <si>
    <t>lös</t>
  </si>
  <si>
    <t>$ 17-5=BLK$</t>
  </si>
  <si>
    <t>Vi löser ekvation genom att få x ensamt på sin sida likhetstecknet. Detta gör vi lättast här genom att först subtrahera 17 med 5.</t>
  </si>
  <si>
    <t>$ \frac {12}{3} =BLK $</t>
  </si>
  <si>
    <t xml:space="preserve">Uttrycket är nu 3x=12. Vi bör fortsätta med att dividera med 3 på båda sidor. X står sedan själv på sin sida. </t>
  </si>
  <si>
    <t>x=BLK</t>
  </si>
  <si>
    <t>Nu står x ensamt, fyll återigen i vad x är och ekvationen är löst!</t>
  </si>
  <si>
    <t>Ekvationen är $ BLK - BLK = BLK$</t>
  </si>
  <si>
    <t>7(x+2);5(x+3);3</t>
  </si>
  <si>
    <t>Vilken är ekvationen som skall lösas i denna uppgift?</t>
  </si>
  <si>
    <t>$ (7 \cdot x)+(7 \cdot 2)=BLK $ och $ (5 \cdot x)+(5 \cdot 3)=BLK$</t>
  </si>
  <si>
    <t>7x+14;5x+15</t>
  </si>
  <si>
    <t>Förenklingen kräver här några fler steg än i föregående uppgift men håller vi tungan rätt i mun skall vi nog kunna klara även denna uppgift. Vi börjar med att multiplicera in våra siffror som står framför parenteserna.</t>
  </si>
  <si>
    <t>Ekvationen är nu $ (BLK) - (BLK) = BLK $.</t>
  </si>
  <si>
    <t>7x+14;5x+15;3</t>
  </si>
  <si>
    <t>Hur ser nu den förenklade ekvationen ut?</t>
  </si>
  <si>
    <t>Ekvationen är nu $ BLK - BLK = BLK $.</t>
  </si>
  <si>
    <t>7x+14;5x-15;3</t>
  </si>
  <si>
    <t>Eftersom vi har ett minustecken framför en av våra parenteser bör vi byta tecknet inuti denna parentes. Hur ser då ekvationen ut utan parenteser?</t>
  </si>
  <si>
    <t>Ekvationen är då BLK.</t>
  </si>
  <si>
    <t>7x-5x=15-14+3</t>
  </si>
  <si>
    <t>Låt x-termerna stå på en sida likhetstecknet och siffrorna på den andra. Hur ser då ekvationen ut?</t>
  </si>
  <si>
    <t>Den förenklade ekvationen är nu BLK.</t>
  </si>
  <si>
    <t>2x=4</t>
  </si>
  <si>
    <t>Subtrahera eller addera x-termerna på ena sidan likhetstecknet och siffrorna på den andra sidan. Hur ser då ekvationen ut?</t>
  </si>
  <si>
    <t>$ \frac {4}{2} = 2 $</t>
  </si>
  <si>
    <t>Dividera 4 med 2. På så vis för vi x ensamt på sin sida likhetstecknet.</t>
  </si>
  <si>
    <t>Genom korrekt division i föregående steg är ekvationen löst. Fyll i x och gå vidare till nästa uppgift.</t>
  </si>
  <si>
    <t>$ 5 - 2 = BLK$
$ 7 - 3 = BLK$
$9 - 4 = BLK$
$ 11 - 5=BLK$</t>
  </si>
  <si>
    <t xml:space="preserve">Vi skall i denna uppgift finna ett samband. Vad roligt!
Börja med att undersöka differansen mellan a och b genom subtraktion. </t>
  </si>
  <si>
    <t>$ 7 - 5 = BLK$
$ 9 - 7 = BLK$
$11 - 9 = BLK$
Vårt k-värde är BLK.</t>
  </si>
  <si>
    <t>2;2;2;2</t>
  </si>
  <si>
    <t>Differensen ser ut att öka med 1 för varje steg. Detta är alltså vårt m-värde enligt formeln b=ka+m. Vi får fram k-värdet genom att undersöka differensen mellan talen b. Vad är då vårt k-värde?</t>
  </si>
  <si>
    <t>$ b=BLKa+BLK$</t>
  </si>
  <si>
    <t xml:space="preserve">Vi har nu fått fram de värden vi behöver för att konstruera ett samband. Sätt in värderna i formeln b=ka+m och formeln för sambandet är uträknat. </t>
  </si>
  <si>
    <t>BLKs graf har mest lutning.</t>
  </si>
  <si>
    <t>Maja</t>
  </si>
  <si>
    <t>Vi vet att hastigheten har något med lutningen att göra. Hög hastighet bör innebära skarp lutning. Vilken graf lutar mest?</t>
  </si>
  <si>
    <t>Max och Maja BLK.</t>
  </si>
  <si>
    <t>möts</t>
  </si>
  <si>
    <t>Det verkar här som om linjerna skär varandra. Vad kan detta betyda i verkligheten?</t>
  </si>
  <si>
    <t>Mellan punkt 2 och 3 så är lutningen 0, Maja är då BLK.</t>
  </si>
  <si>
    <t>still</t>
  </si>
  <si>
    <t>Eftersom hastigheten är lutningen så vad bör Maja göra när lutningen är 0.</t>
  </si>
  <si>
    <t>Den linjen som lutar 2x för varje y är BLK.</t>
  </si>
  <si>
    <t>Vi vet att siffran framför x visar vårt k som är lutningen. 2 i detta fall är alltså lutningen. Vilken linje lutar 2x för varje y? En linje som inte heller har något m-värde.</t>
  </si>
  <si>
    <t>Formeln för linje B bör enligt resonemanget vara BLK</t>
  </si>
  <si>
    <t>y=x+2</t>
  </si>
  <si>
    <t xml:space="preserve">Denna linje tycks ha ett m-värde, ett värde där linjen skär y-axeln helt enkelt. Lutningen tycks dock vara mindre än hos linje A, "stega" i rutorna för att tydligt finna lutningen k. </t>
  </si>
  <si>
    <t>x bör i detta fallet vara antalet BLK som besökte parken denna dag.</t>
  </si>
  <si>
    <t>vuxna</t>
  </si>
  <si>
    <t>100 kr var entrékostnaden för vuxna. Vad bör då x vara?</t>
  </si>
  <si>
    <t>Eftersom x är antalet vuxna bör 75(640-x) visa inkomsten ifrån BLK-biljetterna. 640 i sin tur är då det BLK antalet personer som besökte parken denna dag.</t>
  </si>
  <si>
    <t>barn;totala</t>
  </si>
  <si>
    <t>75 kronor var entrékostnaden för barn. Om x var antalet vuxna så bör 75(640-x) visa någon form utav inkomst. 640 bör i sin tur vara någon form utav total.</t>
  </si>
  <si>
    <t>$(75 \cdot 640)=BLK$ och $(75 \cdot (-x))=BLK$</t>
  </si>
  <si>
    <t>48000;-75x</t>
  </si>
  <si>
    <t>Eftersom antalet vuxna endast är angivet som x och antalet barn är angivet enligt (640-x) så måste vi först räkna ut x vilket vi gör genom att lösa ekvationen. Men innan vi kan göra det behöver vi förenkla den lite. Vi börjar med att multiplicera in 75 i parentesen.</t>
  </si>
  <si>
    <t>$ 55000-48000=BLK$</t>
  </si>
  <si>
    <t>Vår ekvationen är nu förenklad till 100x+48000-75x=55000. Vi fortsätter med att flytta över 48000 och subtrahera det med 55000.</t>
  </si>
  <si>
    <t>$ \frac {7000}{25}=BLK$</t>
  </si>
  <si>
    <t xml:space="preserve">Ekvationen som är kvar är nu 100x-75x=7000. Vi subtraherar 100 med 75 och får 25x=7000. För att få x ensamt behöver vi nu multiplicera med 25 på båda sidor utav likhetstecknet. </t>
  </si>
  <si>
    <t>$640-280=BLK$</t>
  </si>
  <si>
    <t>x=280! Antalet vuxna är då 280 stycken. Antalet barn får vi då fram genom att subtrahera 640 med 280.</t>
  </si>
  <si>
    <t>360 stycken</t>
  </si>
  <si>
    <t>Genom korrekt subtraktion i föregående steg har vi nu fått fram vårt svar. Skriv antalet barn med korrekt enhet och uppgiften är löst!</t>
  </si>
  <si>
    <t>Första figuren har 1 grön ruta, andra 4 och tredje 9. Det verkar som om det är varje tal upphöjt till 2. Så $1^BLK$, $2^BLK$ och $BLK^2$. Sambandet är alltså talen som följer varandra upphöjt till 2.</t>
  </si>
  <si>
    <t>Det här med mönster kan som vanligt se svårt ut till en början men använder vi oss utav vad vi har lärt oss kommer det att gå som en dans. Kan vi kanske göra även detta mönster till en talföljd? Hur många gröna rutor ökar varje figur med? Kan vi hitta ett samband?</t>
  </si>
  <si>
    <t>$4^2=BLK$</t>
  </si>
  <si>
    <t>Eftersom detta gäller bör det i figur 4 finnas $4^2$ stycken gröna rutor.</t>
  </si>
  <si>
    <t>I första figuren finns 8 st vita rutor, i andra figuren hittar vi 12 vita rutor och i tredje figuren 16 st vita rutor. Differensen emellan dem tycks vara BLK</t>
  </si>
  <si>
    <t>Nu kvarstår endast att räkna ut antalet vita rutor i figur 4. Vi undersöker sambandet emellan de vita rutorna. Vad är differensen emellan dessa?</t>
  </si>
  <si>
    <t>$16+4=BLK$ stycken vita rutor</t>
  </si>
  <si>
    <t xml:space="preserve">Så för varje figur ökar antalet vita rutor med 4. I figur 4 bör det då vara 16 adderat med 4 antal vita rutor. </t>
  </si>
  <si>
    <t>Skall vi sätta n som gemensam variabel så är n 
talen som följer varandra alltså är de gröna plattorna då n^BLK
Differensen emellan de vita plattorna är ju 4 alltså är uttrycket BLKn</t>
  </si>
  <si>
    <t>Genom att ha räknat ut och resonerat fram till antalet gröna och vita plattor i den 4e figuren kan vi nu använda sambandet vi kom fram till för att hitta en generell formel för antalet gröna respektives vita plattor. Vi kom fram till att de gröna plattorna var talen som följer varandra upphöjt till 2. Och att differensen emellan de vita plattorna är 4.</t>
  </si>
  <si>
    <t>$n^2+4n$</t>
  </si>
  <si>
    <t>Skriv nu in det fullständiga uttrycket och uppgiften är löst!</t>
  </si>
  <si>
    <t>RITA!</t>
  </si>
  <si>
    <t>[alt 1. Den bör vara plan.]
[alt 2. Den bör sjunka.]
[alt 3. Den bör vara väldigt brant.]
[alt 4. Den bör stiga mindre än då vasen är bred.]</t>
  </si>
  <si>
    <t>[alt 3. Den bör vara väldigt brant.]</t>
  </si>
  <si>
    <t>I denna uppgiften behöver vi rita för att komma fram till vårt svar. Låt oss börja med att resonera så kommer jag i nästa steg att visa en bild på hur det kan se ut. Hur bör grafen se ut då vasen är smal? Välj korrekt alternativ.</t>
  </si>
  <si>
    <t>Här ser du bilden på hur diagrammet bör se ut.</t>
  </si>
  <si>
    <t>Rita m-värdet och k-värdet. Det klarar väl vi!
Vi vet att m-värdet är där linjen skär y-axeln och att k-värdet är lutningen. K-värdet är alltså så många y som linjen ökar för varje x. Du ser här ett exempel på hur det kan se ut.</t>
  </si>
  <si>
    <t>definiera</t>
  </si>
  <si>
    <t xml:space="preserve">Skriva ekvationer är vi grymma på vid det här laget! Vi skall ju skriva även denna ekvation enligt "den räta linjen ekvation" y=kx+m. Gäller k=2 och m=3 så kan vi enkelt sätta in detta i uttrycket! </t>
  </si>
  <si>
    <t>Differensen i x-led är 3-1=BLK och i y-led -3-1=BLK</t>
  </si>
  <si>
    <t>2;-4</t>
  </si>
  <si>
    <t>Vi börjar med att undersöka differensen emellan våra variabler. Emellan våra x-värden är differensen 3-1 och emellan våra y-värden är differensen -3-1.</t>
  </si>
  <si>
    <t>$ \frac {-4}{2}=BLK$</t>
  </si>
  <si>
    <t xml:space="preserve">Så för 2x så sänks y-värdet med 4. För ett x bör därför linjen luta nedåt enligt lutningen -4 dividerat med 2. </t>
  </si>
  <si>
    <t>k=BLK</t>
  </si>
  <si>
    <t>Det värdet vi nu fått fram är vårt k-värde på linjen. Skriv detta här och gå vidare till nästa uppgift!</t>
  </si>
  <si>
    <t>Enligt denna beskrivning kan bokstav BLK passa in på ett uttryck</t>
  </si>
  <si>
    <t>Det enda du behöver veta för att klura ut denna uppgift är skillnaden emellan ett uttryck, en funktion och en ekvation. Vet du det så kan du enkelt klura ut vilken utav A, B eller C som stämmer överens med beskrivningen. Det vi vet är att ett uttryck inte innehåller något likhetstecken, att en ekvation innehåller likhetstecken och endast en okänd variabel som kan räknas ut och att en funktion innehåller ett likhetstecken och två eller flera okända variabler som beskriver ett samband. Så vilken beskrivning kan nu paras ihop med vilket samband?</t>
  </si>
  <si>
    <t>Enligt denna beskrivning kan bokstav BLK passa in på en ekvation</t>
  </si>
  <si>
    <t>Enligt denna beskrivning kan bokstav BLK passa in på en funktion</t>
  </si>
  <si>
    <t>$y=BLKx-BLK$</t>
  </si>
  <si>
    <t>Eftersom linjerna beskrivs som räta skall ekvationen vara enligt "den räta linjens ekvation" y=kx+m. Det som behöver undersökas är alltså k-värdet och m-värdet. Lutningen (k) får vi genom att "stega" ut ett x för att se hur mycket y-värdet ökar för varje x. M-värdet finner vi direkt där linjen skär y-axeln. Använd dig nu utav detta och fyll i ekvationen för linje A.</t>
  </si>
  <si>
    <t>Skriv nu in den fullständiga ekvationen och uppgiften är löst!</t>
  </si>
  <si>
    <t>$y=BLKx+BLK$</t>
  </si>
  <si>
    <t>(-1);3</t>
  </si>
  <si>
    <t>Eftersom linjerna även här beskrivs som räta skall ekvationen vara enligt "den räta linjens ekvation" y=kx+m. Det som behöver undersökas är alltså k-värdet och m-värdet. Lutningen (k) får vi genom att "stega" ut ett x för att se hur mycket y-värdet ökar för varje x. M-värdet finner vi direkt där linjen skär y-axeln. Använd dig nu utav detta och fyll i ekvationen för linje B.</t>
  </si>
  <si>
    <t>y=-x+3</t>
  </si>
  <si>
    <t>Det minsta uttrycket är BLK, sen kommer BLK i ordningen, näst störst är BLK och allra störst är BLK</t>
  </si>
  <si>
    <t>$\frac {1}{4}$;$\frac {1}{3}$;$\frac {7}{12}$;$\frac {5}{6}$</t>
  </si>
  <si>
    <t>Det enda vi behöver för att ordna dessa bråk i storleksordning är att använda oss utav vad vi vet! Vi vet att ju att "Delen delat på det hela" gäller, svaret vi kommer få är alltså i procent. Den division som har störst andel är den som är störst, den division som visar den minsta andelen är den minsta. Vi vet att en fjärdedel är mindre än en tredjedel. "Ju fler bitar vi delar upp kakan i desto mindre blir bitarna". Sju tolftedelar är strax över halva kakan och fem sjättedelar är närmast en hel. Rangordna nu detta i storleksordning!</t>
  </si>
  <si>
    <t>Antalet småtrianglar är BLK stycken.</t>
  </si>
  <si>
    <t>Låt oss börja med att räkna småtrianglarna inuti den stora triangeln. Hur många är det?</t>
  </si>
  <si>
    <t>$ \frac {9}{3}=BLK $</t>
  </si>
  <si>
    <t>Så antalet småtrianglar är alltså 9 stycken. Hur många är nu två tredjedelar utav 9? Vi dividerar 9 med 3.</t>
  </si>
  <si>
    <t>$ 3 \cdot 2=BLK $</t>
  </si>
  <si>
    <t>Vi har nu en tredje del. För att få två stycken tredje delar multiplicerar vi nu med 2. Vi får då 2/3 utav småtrianglarna.</t>
  </si>
  <si>
    <t>$ 6000 \cdot 0,085=BLK $</t>
  </si>
  <si>
    <t xml:space="preserve">På sida 263 kan du läsa om ränta och hur vi kan räkna med detta. Här står att ränta alltid räknas på ett år om inte annat anges. I denna uppgift måste vi alltså först räkna ut räntan och sedan addera detta med Elins lånebelopp. Vi får då fram vad Elin i slutändan skall betala tillbaka. Låt oss börja med att räkna ut räntan. </t>
  </si>
  <si>
    <t>Så räntan efter ett år har hunnit bli 510 kr! Adderar vi nu detta med grundlånet så får vi summan som Elin skall betala tillbaka. Skriv summan med korrekt enhet och du kan sedan gå vidare till nästa uppgift! Det här med räntor är mycket användbar kunskap!</t>
  </si>
  <si>
    <t>$ \frac {15}{25}=BLK$</t>
  </si>
  <si>
    <t>Som bekant räknar vi alltid ut procent med hjälp av uttrycket "delen delat på det hela". Det enda vi behöver göra i denna uppgift är därför att dividera antalet pojkar med den totala andelen elever. Vad blir då andelen pojkar?</t>
  </si>
  <si>
    <t>0,60 är BLK</t>
  </si>
  <si>
    <t>Så andelen blev 0,60! Vi vet att procent betyder en hundra del. Hur många hundra delar är då 0,60? Fyll i ditt svar med korrekt enhet så kommer du att få rätt svar!</t>
  </si>
  <si>
    <t>$ \frac {36000}{0,04}=BLK$</t>
  </si>
  <si>
    <t>Det kan tyckas att vi här behöver räkna lite baklänges. Här vet vi räntan och räntesatsen men inte det egentliga lånet. Hm.. Häng med så skall du se att vi klarar av det här också! 
Vad är "det hela" om "delen" alltså 4% är 36 000kr? Hus är dyra, detta lånet verkar handla om väldigt mycket pengar! 
4% är ju 0,04, vi dividerar vår ränta med detta och du skall se att det totala beloppet kommer ut på andra sidan.</t>
  </si>
  <si>
    <t>Skriv nu lånebeloppet med korrekt enhet och svaret är ditt!</t>
  </si>
  <si>
    <t>1,27 är en prisökning med BLK%</t>
  </si>
  <si>
    <t>Det här kan du! Vi vet ju att procent är en hundra del. Om vårt tal är större än ett bör därför priset överstigit sina 100% och stigit med en viss andel. Här har vi talet 1,27 hur många procentandelar över 100% är då detta?</t>
  </si>
  <si>
    <t>Skriv procentökningen med korrekt enhet och gå sedan vidare till nästa fråga!</t>
  </si>
  <si>
    <t>$1,00-0,89=BLK$</t>
  </si>
  <si>
    <t>Har vi klarat a så klarar vi b! Vi vet ju att procent är en hundra del. Om vårt tal är mindre än 1 bör därför priset minskat sina 100% och sänkts med en viss andel. Här har vi talet 0,89 hur många procentandelar över under 100% är då detta?</t>
  </si>
  <si>
    <t>Skriv procentminskningen med korrekt enhet och gå sedan vidare till nästa fråga!</t>
  </si>
  <si>
    <t>Adams procentandel är $ \frac {40}{120}=BLK$, Johans andel är $\frac {30}{120}=BLK$, Pias andel är $ \frac {10}{120}$ och Axels andel är $ \frac {40}{120}=BLK$</t>
  </si>
  <si>
    <t>0,33;0,25;0,08;0,33</t>
  </si>
  <si>
    <t>Travhästar kan göra en väldigt rik men också väldigt fattig! Tur att familjen i detta fall inte spelar om så mycket pengar… Låt oss börja med att räkna ut hur stor andel var och en i familjen Schultz satsar. Var och en skall nämligen få en lika stor andel utav vinsten. 120 är ju "det hela" detta får därför stå i nämnaren i vår division och varje persons summa i täljaren. Kvoten blir då deras procentuella andel. Axel satsar 120-80 alltså 40kr.</t>
  </si>
  <si>
    <t>Adam bör få $2400 \cdot 0,33=BLK$, Johan bör få $2400 \cdot 0,25$, Pia bör få $2400 \cdot 0,08 =BLK$ och Axel bör få $2400 \cdot 0,33=BLK$</t>
  </si>
  <si>
    <t>792;600;192;792</t>
  </si>
  <si>
    <t xml:space="preserve">Vi har nu fått fram en andel för varje person. Multiplicerar vi nu denna andel med vinsten så får vi ut vad varje person skall få utav vinstsumman. </t>
  </si>
  <si>
    <t>$ 792+600+192+792=BLK$</t>
  </si>
  <si>
    <t>Vi kan nu kontrollräkna för att se så att våra andelar blir den totala vinsten.</t>
  </si>
  <si>
    <t>$792+8=BLK$
$192+8=BLK$
och $792+8=BLK$</t>
  </si>
  <si>
    <t>800;200;800</t>
  </si>
  <si>
    <t>Vi kan alltså inte dela exakt lika på precis hela vinsten utan både Adams, Pias och Axels procentandel innehöll fler decimaler. Dessa tre bör därför dela lika på den procentandel som är kvar det vill säga 24 kr. Vi adderar dessa tre vinster med 8 kr som är en tredjedel utav 24 kr.</t>
  </si>
  <si>
    <t>Adam: BLK
Johan: BLK
Pia: BLK
Axel: BLK</t>
  </si>
  <si>
    <t>800 kr;600 kr;200 kr;800 kr</t>
  </si>
  <si>
    <t>Vinsterna stämmer nu! Fyll i den korrekta vinstandelen bakom varje namn med korrekt enhet och uppgiften är löst!</t>
  </si>
  <si>
    <t>100*1,20=BLK kr</t>
  </si>
  <si>
    <t>Eftersom en procent är en hundradel så är det enklast att räkna på förändringsfaktor på en produkt som kostar 100 kr. Vi låtsas därför här att kameran ifråga kostar 100kr ifrån börjar, på detta sätt att det enkelt att räkna fram den totala förändringsfaktorn. Vi börjar med att räkna ut prishöjningen då priset höjs med 20%.</t>
  </si>
  <si>
    <t>120*1,30=BLK kr</t>
  </si>
  <si>
    <t>Kameran kostar nu 120 kr och skall höjas med ytterligare 30%. Vi räknar nu ut priset efter denna höjning.</t>
  </si>
  <si>
    <t>Den totala förändringsfaktorn blir då BLK</t>
  </si>
  <si>
    <t>Kameran kostar nu 156 kr. Priset har då höjts ifrån 100 kr till 156 kr. Hur stor blir då den totala förändringsfaktorn? Priset verkar ha ökat med 1,56. Skriv förändringsfaktorn i procent och uppgiften är löst!</t>
  </si>
  <si>
    <t>$ 600 \cdot 1,56=BLK $</t>
  </si>
  <si>
    <t>Vi använder nu vår uträknade förändringsfaktor men istället för 100 kr kostar nu kameran 600kr, ett lite med realistiskt pris för en kamera kanske… Allt vi behöver göra är att multiplicera 600 med vår förändringsfaktor och svaret är vårt! Skriv svaret med korrekt enhet.</t>
  </si>
  <si>
    <t>Kakburken som kostar 10 kr har klassen sålt BLK stycken av, den som kostar 20kr har dem sålt BLK stycken och burken som kostar 30 kr har klassen sålt BLK stycken utav.</t>
  </si>
  <si>
    <t>20;25;10</t>
  </si>
  <si>
    <t xml:space="preserve">Allt vi behöver göra här är att addera ihop priset för varje kakförpackning som klassen har sålt. Detta kan vi enkelt läsa av i vårt diagram. </t>
  </si>
  <si>
    <t>$ 20 \cdot 10=BLK kr$
$25 \cdot 20=BLK kr$
$ 10 \cdot 30=BLK kr$</t>
  </si>
  <si>
    <t>200;500;300</t>
  </si>
  <si>
    <t>De som var allra dyrast verkar klassen har fått sålt minst utav! Låt oss nu multiplicera antalet burkar med kostnaden så skall vi se hur mycket pengar klass 9b fått ihop till sin klasskassa.</t>
  </si>
  <si>
    <t>Det sista vi behöver göra är att addera ihop våra insamlade pengar till en gemensam summa. Denna summan blir 9bs tillökning till klasskassan. Skriv ditt svar med korrekt enhet och gå vidare till nästa uppgift!</t>
  </si>
  <si>
    <t>Hälften är 100% är BLK %, sannolikheten att vinna en ny lott är därför BLK.</t>
  </si>
  <si>
    <t>50;50%</t>
  </si>
  <si>
    <t>Det tycks se ut som att en "ny lott" tar upp precis halva delen utav hjulet. Om hela är 100% hur stor är då sannolikheten i procent för en halv (1/2)?</t>
  </si>
  <si>
    <t>100/4=BLK</t>
  </si>
  <si>
    <t>50 kr tycks ta upp precis $ \frac {1}{4}$ av hjulets yta. Vad är 100 dividerat med 4?</t>
  </si>
  <si>
    <t>Så fjärdedel utav hundra är 25. Hur stor är då sannolikheten angiven i procent att vinna 50 kr?</t>
  </si>
  <si>
    <t>100/8=BLK</t>
  </si>
  <si>
    <t>Hälften utav en fjärdedel tycks vara en åttondel. Chansen att vinna 100kr är därför 100 dividerat med 8. Ange andelen i procent och svaret är ditt!</t>
  </si>
  <si>
    <t>[Alt 1. 10 år, 11 år, 13 år, 40 år, 41 år]
[Alt 2. 9 år, 10 år, 13 år, 30 år, 50 år]
[Alt 3. 11 år, 12 år, 14 år, 38 år, 40 år]
[Alt 4. 9 år, 12 år, 13 år, 39 år, 42 år]</t>
  </si>
  <si>
    <t>[Alt 1. 10 år, 11 år, 13 år, 40 år, 41 år];[Alt 4. 9 år, 12 år, 13 år, 39 år, 42 år]</t>
  </si>
  <si>
    <t>Här är det lättast att testa sig fram. Låt oss börja att resonera lite. Vad vet vi? Medelåldern räknas ut genom addition utav familjemedlemmarnas ålder dividerat med antalet familjemedlemmar. Medianen är värdet på det talet i mitten av dessa fem. Om familjen är 5 personer och personen som är tredje yngst och tredje äldst är 13 år, bör två stycken vara äldre och två stycken vara yngre. Trettonåringen bör då vara det äldsta syskonet. Vi behöver nu endast hitta en division med fem vars kvot blir 23. 23 multiplicerat med 5 blir 115. Summan av de adderade åldrarna bör därför vara 115. Välj två nu två alternativ som stämmer överens med detta.</t>
  </si>
  <si>
    <t>[Alt 1. 8]
[Alt 2. 10]
[Alt 3. 7]
[Alt 4. 5]</t>
  </si>
  <si>
    <t>[Alt 3. 7]</t>
  </si>
  <si>
    <t>Oj, har finns mycket att välja emellan! Snacka om beslutsångest! Denna uppgift löser vi genom att resonera oss fram med hjälp utav vad vi lärt oss om kombinatorik. Detta kan du läsa om på sidan 271 i din bok. Välj det alternativ som stämmer överens med din uträkning.</t>
  </si>
  <si>
    <t>$$\frac{5}{9]=BLK$$</t>
  </si>
  <si>
    <t>Vi har totalt 9 kulor i vår påse. 5 utav dem är vita och 4 är svarta. Sannolikheten att ta upp en vit kula är då 5 dividerat på 9. Räkna ut detta och skriv det i procent så är uppgiften sedan löst!</t>
  </si>
  <si>
    <t>$$\frac{5}{9]  \cdot \frac{4}{8} \cdot \frac{3}{7}=BLK$$</t>
  </si>
  <si>
    <t>Tar du först upp en vit kula så har vi räknat ut att sannolikheten att göra detta är 56%. Utav 8 kulor finns då 4 vita kulor kvar. Utav 7 kulor finns sedan 3 vita kulor kvar. Vi räknar ut vår sannolikhet enligt sidan 271 i vår bok. Detta är vad vi lärt oss! Vi multiplicerar sannolikheterna med varandra och produkten utav detta blir sedan vårt svar. Rita ett träddiagram om du känner dig osäker. Skriv svaret i procent och uppgiften är löst!</t>
  </si>
  <si>
    <t xml:space="preserve">BLK elev har fått 2 antal rätt.
BLK elever har fått 3 antal rätt.
BLK elever har fått 4 antal rätt.
BLK elever har fått 5 antal rätt.
BLK elever har fått 6 antal rätt.
BLK elever har fått 7 antal rätt. </t>
  </si>
  <si>
    <t>1;4;8;6;3;2</t>
  </si>
  <si>
    <t>Vi beräknar endast medelvärdet för de poängantal som någon elev har fått. De tomma staplarna behöver därför inte medverka i vår resultat. Vi börjar med att fylla i hur många elever som fått vilket resultat. Vi får då en tydligare översikt över vårt problem.</t>
  </si>
  <si>
    <t>$\frac {108}{24}=BLK$</t>
  </si>
  <si>
    <t>Vi har nu antalet elever för varje antal rätt. Sätt ut en siffra för varje elev och denne elevs antal rätt, addera alla elevers antal rätt och dividera sedan med antalet elever. Vi får på så sätt fram vårt medelvärde!</t>
  </si>
  <si>
    <t>$ 2+3+3+3+3+4+4+4+4+4+4+BLK+4+5+5+5+5+5+5+6+6+6+7+7$</t>
  </si>
  <si>
    <t xml:space="preserve">Vi skriver upp våra resultat på rad och ser vilket resultat (antal rätt), som ligger i mitten utav våra tjugofyra stycken värden. Jag har lämnat en tom ruta för dig att fylla i, den siffran som passar in där är vår median! Fyll i denna ruta med korrekt siffra och uppgiften är löst. </t>
  </si>
  <si>
    <t>9;1000;30;2</t>
  </si>
  <si>
    <t>Skriva siffror med hjälp utav ord kan vi bli helt grymma på! Börja alltid med att läsa det högt för dig själv så kommer man oftast på vilka siffror som passar in. Vi börjar med att dela upp orden, skriv de ord i siffror som jag nu skriver till dig. Nio, Tusen, trettio, två.</t>
  </si>
  <si>
    <t xml:space="preserve"> $$ 9 \cdot 1000 +32=BLK$$</t>
  </si>
  <si>
    <t>Vi har nu kommit en bra bit på vägen! Multiplicera nu 9 med 1000 och addera med din 30 och sedan 2. Vad blir då vårt svar?</t>
  </si>
  <si>
    <t>Femton är BLK
Tusen med siffror är BLK
Två med siffror är BLK
Hundra med siffror är BLK
Tio med siffror är BLK</t>
  </si>
  <si>
    <t>15;1000;2;100;10</t>
  </si>
  <si>
    <t>Börja återigen med att läsa talet högt för dig själv så kommer man oftast på vilka siffror som passar in. Vi börjar även här med att dela upp orden, i detta tal finns några fler ord som måste delas upp. Men det är inte svårare för det! Skriv nu femton, tusen, två, hundra, tio.</t>
  </si>
  <si>
    <t>$15000+210=BLK$</t>
  </si>
  <si>
    <t>Vi är nu en bra bit på vägen. Det enda vi behöver göra nu är att multiplicera 15 med 1000 och 2 med 100 och sedan addera ihop våra siffror. Beräkna dem och svaret är ditt!</t>
  </si>
  <si>
    <t xml:space="preserve">Två miljoner med siffror är BLK
Femhundra med siffror är BLK
Tusen med siffror är BLK
</t>
  </si>
  <si>
    <t>2000000;500;1000</t>
  </si>
  <si>
    <t>Börja även här med att läsa talet högt för dig själv så kommer man oftast på vilka siffror som passar in. Vi börjar även denna uppgift med att dela upp orden, i detta tal finns ännu några fler ord som måste delas upp. Men det är inte svårare för det! Skriv nu två miljoner (en miljon innehar 6 stycken nollor (10^6)), femhundra, tusen.</t>
  </si>
  <si>
    <t>$2000000+500 000=BLK$</t>
  </si>
  <si>
    <t>Vi är nu snart färdiga. Det enda vi behöver göra nu är att addera våra tal.</t>
  </si>
  <si>
    <t>[Alt 1. 12 500 000 ]
[Alt 2. 12 050 000]
[Alt 3. 12 005 000]
[Alt 4. 12 505 000]</t>
  </si>
  <si>
    <t>[Alt 2. 12 050 000]</t>
  </si>
  <si>
    <t>Vi skall nu skriva tolv miljoner istället för 2 och istället för femhundra tusen har vi nu endast femtio tusen. Välj det alternativ som du tycker passar bäst in på detta tal!</t>
  </si>
  <si>
    <t>[Alt 1. $\frac{4}{10]=BLK$]
[Alt 2. $\frac{10}{4]=BLK$]
[Alt 3. $\frac{4}{100]=BLK$]
[Alt 4.  $\frac{100}{4]=BLK$]</t>
  </si>
  <si>
    <t>[Alt 1. $\frac{4}{10]=BLK$]</t>
  </si>
  <si>
    <t>Det gäller nu här att använda oss utav bråk, ren division alltså. 4 i täljaren och 10 i nämnaren. "Delen delat på det hela". Välj nu det alternativ som passar bäst in på detta!</t>
  </si>
  <si>
    <t>$\frac{4}{10]$ kan även skrivas på ett annat sätt i decimalform nämligen BLK</t>
  </si>
  <si>
    <t>Vi fortsätter med att skriva bråket i decimaltal! Detta är bra matematisk träning! Uppgiften är sedan avklarad!</t>
  </si>
  <si>
    <t>[Alt 1. $\frac{9}{10]=BLK$]
[Alt 2. $\frac{10}{9]=BLK$]
[Alt 3. $\frac{9}{100]=BLK$]
[Alt 4.  $\frac{100}{9]=BLK$]</t>
  </si>
  <si>
    <t>[Alt 3. $\frac{9}{100]=BLK$]</t>
  </si>
  <si>
    <t>Det gäller även här att använda oss utav bråk, ren division alltså. Men nu med 9 täljaren och 100 i nämnaren. "Delen delat på det hela". Välj nu det alternativ som passar bäst in på detta!</t>
  </si>
  <si>
    <t>$\frac{9}{100]$ kan även skrivas på ett annat sätt med decimaltal nämligen BLK</t>
  </si>
  <si>
    <t>Vi testar att skriva bråket i decimaltal! Detta är bra matematisk träning! Uppgiften är då avklarad!</t>
  </si>
  <si>
    <t>[Alt 1. $\frac{8}{10]=BLK$ ]
[Alt 2. $\frac{8}{1000]=BLK$]
[Alt 3. $\frac{8}{100]=BLK$]
[Alt 4.  $\frac{1000}{8]=BLK$]</t>
  </si>
  <si>
    <t>[Alt 2. $\frac{8}{1000]=BLK$]</t>
  </si>
  <si>
    <t>Vi fortsätter med att använda oss utav bråk, ren division alltså. Men nu med 8 täljaren och 1000 i nämnaren. Välj nu det alternativ som passar bäst in på detta!</t>
  </si>
  <si>
    <t>$\frac{8}{1000]$ kan även skrivas på ett annat sätt med decimaltal nämligen BLK</t>
  </si>
  <si>
    <t>Vi testar återigen att skriva bråket i decimaltal! Detta är bra matematisk träning! Uppgiften är sedan avklarad!</t>
  </si>
  <si>
    <t>[Alt 1. $$\frac{10}{12]=BLK$$ ]
[Alt 2. $$\frac{12}{1000]=BLK$$]
[Alt 3. $$\frac{12}{100]=BLK$$]
[Alt 4.  $$\frac{12}{10]=BLK$$]</t>
  </si>
  <si>
    <t>[Alt 4.  $$\frac{12}{10]=BLK$$]</t>
  </si>
  <si>
    <t>Vi fortsätter att använda oss utav just division. I detta tal verkar vi få ett större tal i täljaren än i nämnaren. Detta betyder att kvoten blir större än 1! Välj nu rätt alternativ!</t>
  </si>
  <si>
    <t>$\frac{12}{10]$ kan även skrivas på ett annat sätt med decimaltal nämligen BLK</t>
  </si>
  <si>
    <t xml:space="preserve">Eftersom vår kvot blir större än 1 så vet vi att om det hade varit frågan om ett procenttal så hade det skett en ökning. 2 är 20% utav 10. Hur visar vi nu med decimaltal en ökning med 20%? </t>
  </si>
  <si>
    <t>[Alt 1. $$\frac{85}{100]=BLK$$ ]
[Alt 2. $$\frac{85}{1000]=BLK$$]
[Alt 3. $$\frac{1000}{85]=BLK$$]
[Alt 4.  $$\frac{10}{85]=BLK$$]</t>
  </si>
  <si>
    <t>[Alt 1. $$\frac{85}{100]=BLK$$ ]</t>
  </si>
  <si>
    <t>Vi tar till division även här! Välj det alternativ som är korrekt.</t>
  </si>
  <si>
    <t>$$\frac{85}{100]$$ kan även skrivas på ett annat sätt med decimaltal nämligen BLK</t>
  </si>
  <si>
    <t>Skriv nu vår division i decimaltal och svaret är ditt!</t>
  </si>
  <si>
    <t>[Alt 1. 0,25 ]
[Alt 2. 0,50]
[Alt 3. 0,075]
[Alt 4. 0,75]</t>
  </si>
  <si>
    <t>[Alt 4. 0,75]</t>
  </si>
  <si>
    <t>Vi fortsätter att använda oss utav just division. 750 utav 1000 kan vi förkorta till 75 utav 100. Vilken i sin tur är 3\4. Vad är nu 3\4 i decimalform? Välj rätt alternativ och svaret är ditt!</t>
  </si>
  <si>
    <t>[Alt 1. 4 684 000 ]
[Alt 2. 4 068 000]
[Alt 3. 4 680 040]
[Alt 4. 4 680 400]</t>
  </si>
  <si>
    <t>[Alt 1. 4 684 000 ]</t>
  </si>
  <si>
    <t>Börja återigen med att läsa talen högt för dig själv. Det tal där du finner värdesiffror och inte nollor i början utav talet är det största. Det talet som är minst är där du finner en nolla först när du ser talet ifrån vänster till höger. Välj nu det alternativ som är störst!</t>
  </si>
  <si>
    <t>[Alt 2. 4 068 000]</t>
  </si>
  <si>
    <t>Börja även här med att läsa talen högt för dig själv. Det tal där du finner värdesiffror och inte nollor i början utav talet är det största. Det talet som är minst är där du finner en nolla först när du ser talet ifrån vänster till höger. Välj nu det alternativ som är minst!</t>
  </si>
  <si>
    <t>Talet blir då BLK</t>
  </si>
  <si>
    <t>Vi börjar med att skriva ut vårt tal. Vad blir talet om vi byter ut 2 mot 6?</t>
  </si>
  <si>
    <t>$48 679-48 279=BLK$</t>
  </si>
  <si>
    <t>För att se ökningen använder vi oss nu utav subtraktion för att undersöka talens differens. Differensen utav talet blir ju ökningen. Räkna ut detta och uppgiften är sedan löst!</t>
  </si>
  <si>
    <t>Vi börjar även här med att skriva ut vårt tal. Vad blir talet om vi byter ut 8 mot 7? Hur mycket mindre blir nu vårt tal?</t>
  </si>
  <si>
    <t>$$48 279-47 279=BLK$$</t>
  </si>
  <si>
    <t>För att se minskningen använder vi oss nu utav subtraktion för att undersöka talens differens. Differensen utav talet blir ju minskningen. Räkna ut detta och uppgiften är sedan löst!</t>
  </si>
  <si>
    <t>Det är fyra tal i rutan som passar in nämligen BLK, BLK,BLK och BLK</t>
  </si>
  <si>
    <t>0,40;4/10;0,4;0,400</t>
  </si>
  <si>
    <t>Jämför med ditt svar ifrån uppgift 3a. Hur skrev vi i den uppgiften fyra tiondelar? Tänk på att en nolla inte är någon värdesiffra. Man kan alltså skriva hur många nollor som helst EFTER ett tal utan att dessa nollor har någon som helst betydelse.</t>
  </si>
  <si>
    <t>[Alt 1. $$\frac{4}{100]$$ och 0,0004 ]
[Alt 2. $$\frac{4}{100]$$ och 0,04]
[Alt 3. 0,04 och 0,004]
[Alt 4.  $$\frac{4}{10}$$ och 0,04]</t>
  </si>
  <si>
    <t>[Alt 2. $$\frac{4}{100]$$ och 0,04]</t>
  </si>
  <si>
    <t>Använd det du lärt dig ifrån föregående uppgift! Vilka alternativ kan nu stämma in på fyra hundra delar? Välj de korrekta alternativet och uppgiften är löst!</t>
  </si>
  <si>
    <t>[Alt 1. A=0,2 ]
[Alt 2. A=0,3]
[Alt 3. A=0,1]
[Alt 4. A=0,5]</t>
  </si>
  <si>
    <t>[Alt 3. 0,1]</t>
  </si>
  <si>
    <t>För varje steg man går framåt ökar värdet på tallinjen med 0,1. Vad är då värdet när vi står på det första steget? Välj rätt alternativ!</t>
  </si>
  <si>
    <t>[Alt 1. B=0,5 ]
[Alt 2. B=0,6]
[Alt 3. B=0,1]
[Alt 4. B=0,4]</t>
  </si>
  <si>
    <t>[Alt 4. B=0,4]</t>
  </si>
  <si>
    <t>För varje steg man går framåt ökar värdet på tallinjen med 0,1. Vad är då värdet när vi står på det fjärde steget? Välj rätt alternativ!</t>
  </si>
  <si>
    <t>[Alt 1. C=0,5 ]
[Alt 2. C=0,55]
[Alt 3. C=0,65]
[Alt 4. C=0,6]</t>
  </si>
  <si>
    <t>[Alt 2. C=0,55]</t>
  </si>
  <si>
    <t>För varje steg man går framåt ökar värdet på tallinjen med 0,1. Vad är då värdet när vi står på det 5,5e steget ? Välj rätt alternativ!</t>
  </si>
  <si>
    <t>[Alt 1. D=0,1 ]
[Alt 2. D=1,1]
[Alt 3. D=0,2]
[Alt 4. D=2,0]</t>
  </si>
  <si>
    <t>[Alt 2. D=1,1]</t>
  </si>
  <si>
    <t>För varje steg man går framåt ökar värdet på tallinjen med 0,1. Vad är då värdet när vi står ett steg efter 1 på vår tallinje? Välj rätt alternativ en sista gång så skall vi sammanställa våra resultat i nästa steg!</t>
  </si>
  <si>
    <t>A=BLK
B=BLK
C=BLK
D=BLK</t>
  </si>
  <si>
    <t>0,1;0,4;0,55;1,1</t>
  </si>
  <si>
    <t>Skriv nu in rätt värde på varje bokstavspil och uppgiften är löst!</t>
  </si>
  <si>
    <t>[Alt 1. A=0,2 ]</t>
  </si>
  <si>
    <t>För varje steg man går framåt ökar värdet på tallinjerna med 0,2. Vad är då värdet när vi står på det första steget? Välj korrekt alternativ!</t>
  </si>
  <si>
    <t>[Alt 2. B=0,6]</t>
  </si>
  <si>
    <t>För varje steg man går framåt ökar värdet på tallinjen med 0,2. Vad är då värdet när vi står på det tredje steget? Välj det rätta alternativet!</t>
  </si>
  <si>
    <t>[Alt 1. C=0,5 ]
[Alt 2. C=1,1]
[Alt 3. C=1,2]
[Alt 4. C=1,5]</t>
  </si>
  <si>
    <t>[Alt 2. C=1,1]</t>
  </si>
  <si>
    <t>För varje steg man går framåt ökar värdet på tallinjen med 0,2. Vad är då värdet när vi står ett halvt steg efter det femte steget? Välj korrekt alternativ!</t>
  </si>
  <si>
    <t>[Alt 1. D=2,5]
[Alt 2. D=1,1]
[Alt 3. D=1,8]
[Alt 4. D=2,0]</t>
  </si>
  <si>
    <t>[Alt 3. D=1,8]</t>
  </si>
  <si>
    <t xml:space="preserve">För varje steg man går framåt ökar värdet på tallinjen med 0,2. Vad är då värdet när vi står på det första steget? Välj rätt alternativ så skall vi sammanställa våra resultat i nästa steg. </t>
  </si>
  <si>
    <t>0,2;0,6;1,1;1,8</t>
  </si>
  <si>
    <t>Skriv nu in rätt värde till varje bokstavspil och uppgiften är löst!</t>
  </si>
  <si>
    <t>$0,4+0,2=BLK$ i den första tomma rutan skall det då stå BLK, i andra rutan BLK, i tredje BLK och i den sista tomma rutan bör det så BLK</t>
  </si>
  <si>
    <t>0,6;0,8;1,0;1,2</t>
  </si>
  <si>
    <t>Här verkar varje tal öka med 0,2. Addera varje tal med 0,2 och du kommer hitta korrekt talföljd. Skriv dina korrekta svar och gå vidare till nästa uppgift!</t>
  </si>
  <si>
    <t>0,99;1,01;1,03;1,05</t>
  </si>
  <si>
    <t>Vi verkar har ha en differens på 0,02 emellan varje tal. Vi börjar med att addera 0,97 med 0,02 och fortsätter sedan med addera summan utav de talen med ytterligare 0,02. Vi fortsätter på detta vis till alla rutorna innehar ett värde. Detta klarar du på egen hand!</t>
  </si>
  <si>
    <t>0,75;1,0;1,25;1,5</t>
  </si>
  <si>
    <t>0,5-0,25 är 0,25! Differensen emellan talen i denna talföljd verkar vara 0,25. Addera varje tal med 0,25 och du kommer finna siffrorna till även denna talföljd. Fyll nu de tomma rutorna!</t>
  </si>
  <si>
    <t>2,0;2,3;2,6;2,9</t>
  </si>
  <si>
    <t>Differensen emellan 1,7 och 1,4 är 0,3! Addera detta tal på varje tal som följer varandra i talföljden och de tomma rutorna är fulla på nolltid! Beräkna och uppgiften är löst!</t>
  </si>
  <si>
    <t>Låt eleven här använda sig utav "drag and drop"</t>
  </si>
  <si>
    <t xml:space="preserve">Använd dig återigen utav värdesiffror. Vi vet att noll inte innehar något värde, alltså är det tal där vi finner noll först det minsta talet. Du kan även rita upp en tallinje och på tallinjen sätta ut pilar för dina tal. Du ser då tydligt vilket tal som är minst respektive störst och vilka tal som är där emellan. Dra och släpp nu tal så de hamnar i korrekt ordning! </t>
  </si>
  <si>
    <t>Det minsta talet bör vara talet BLK</t>
  </si>
  <si>
    <t>Använd dig utav dina kunskaper om värdesiffror. I vilket tal finner du det lägsta talet först? 8 är ju mindre än 9. Tänk på att talet blir inte högre även om det innehar fler siffror så länge decimaltecknet sitter på samma ställe.</t>
  </si>
  <si>
    <t>$6+3=BLK$</t>
  </si>
  <si>
    <t>Vi tänker bort decimaltecknet. Vad är 6 adderat med 3?</t>
  </si>
  <si>
    <t>Vi sätter nu tillbaka vårt decimaltecken igen. Vad blir nu vårt slutgiltiga svar? Vidare till nästa uppgift!</t>
  </si>
  <si>
    <t>$7+3=BLK$</t>
  </si>
  <si>
    <t>Vi tänker bort decimaltecknet. Vad är 3 adderat med 7?</t>
  </si>
  <si>
    <t>$3+8=BLK$</t>
  </si>
  <si>
    <t>Vi fortsätter med samma procedur! Varför förändra ett vinnande koncept…
Vi tänker bort decimaltecknet. Vad är summan utav 3 adderat med 8?</t>
  </si>
  <si>
    <t>$5-2=BLK$</t>
  </si>
  <si>
    <t>Vi tänker bort decimaltecknet. Vad är differensen utav 5 subtraherat med 2?</t>
  </si>
  <si>
    <t>12e</t>
  </si>
  <si>
    <t>$5-4,2=BLK$</t>
  </si>
  <si>
    <t>Vi tänker bort decimaltecknet. Vad är differensen utav 5 subtraherat med 4,2?</t>
  </si>
  <si>
    <t>12f</t>
  </si>
  <si>
    <t>$5,2-2=BLK$</t>
  </si>
  <si>
    <t>Vi tänker bort decimaltecknet. Vad är 5,2 subtraherat med 2?</t>
  </si>
  <si>
    <t>$3,42-0,20=BLK$</t>
  </si>
  <si>
    <t>I lösningen av dessa tal bör du ha tungan rätt i mun! 
Vi måste här vara noggranna och tänka på vilka värdesiffror som hör ihop. Vart decimaltecknet sitter på vilket tal. Decimaltecknet styr ju nämligen talens värde! Vi skriver till en nolla efter det tar som har minst antal siffror så vi får lika många siffror i varje tal! Det är då lättare att beräkna dem. Låt oss nu subtrahera!</t>
  </si>
  <si>
    <t>$2,75-1,30=BLK$</t>
  </si>
  <si>
    <t xml:space="preserve">
Vi fortsätter här med att vara noggranna och tänka på vilka värdesiffror som hör ihop. Vart decimaltecknet sitter på vilket tal. Decimaltecknet styr ju nämligen talens värde! Vi skriver till en nolla efter det tar som har minst antal siffror så vi får lika många siffror i varje tal! Det är då lättare att beräkna dem. Låt oss nu subtrahera!</t>
  </si>
  <si>
    <t>$4,80-0,03=BLK$</t>
  </si>
  <si>
    <t xml:space="preserve">
Vi fortsätter återigen med att vara noggranna och tänka på vilka värdesiffror som hör ihop. Vart decimaltecknet sitter på vilket tal. Decimaltecknet styr ju nämligen talens värde! Vi skriver till en nolla efter det tar som har minst antal siffror så vi får lika många siffror i varje tal! Det är då lättare att beräkna dem. Låt oss nu subtrahera!</t>
  </si>
  <si>
    <t>Mellan 5,80 och 5,85 skiljer det fem hundradelar. Detta skriver jag som BLK i decimalform.</t>
  </si>
  <si>
    <t>För att i dessa tal kunna fylla de tomma rutorna behöver vi använda det vi läst oss om storleksordningen på tal. Differensen i denna uppgift bör stå som 5,80. Vilken är då vår saknade term?</t>
  </si>
  <si>
    <t>Mellan 0,562 och 0,502 skiljer det sex hundradelar. Detta skriver jag som BLK i decimalform.</t>
  </si>
  <si>
    <t>Använd här vad du lärt dig om storleksordningen på tal. Talet direkt efter decimaltecknet är en tiondel, sedan kommer en hundradel och sedan en tusendel. Ser du nu i vilken storleksordning vår term är i detta fall? Fyll min tomma ruta och uppgiften är avklarad!</t>
  </si>
  <si>
    <t>Mellan 2,34 och 2,20 skiljer det fem hundradelar. Detta skriver jag som BLK i decimalform.</t>
  </si>
  <si>
    <t>Använd även här vad du lärt dig om storleksordningen på tal. Talet direkt efter decimaltecknet är en tiondel, sedan kommer en hundradel och sedan en tusendel. Ser du nu i vilken storleksordning vår term är i detta fall? Fyll min tomma ruta och svaret är ditt! Bra jobbat!</t>
  </si>
  <si>
    <t>Det är med räknesättet BLK som man räknar ut en summa</t>
  </si>
  <si>
    <t>addition</t>
  </si>
  <si>
    <t>Använd dig av rutan på sidans topp! I vilket räknesätt räknar vi ut en summa?</t>
  </si>
  <si>
    <t>Just precis, addition! Låt oss nu använda oss utav addition och addera våra två termer 120 och 5.</t>
  </si>
  <si>
    <t>subtraktion</t>
  </si>
  <si>
    <t>Använd dig av rutan på sidans topp! I vilket räknesätt räknar vi ut en differens?</t>
  </si>
  <si>
    <t>Just precis, subtraktion! Låt oss nu använda oss utav subtraktion och subtrahera våra två termer 120 och 5.</t>
  </si>
  <si>
    <t>Använd dig av rutan på sidans topp! I vilket räknesätt räknar vi ut en produkt?</t>
  </si>
  <si>
    <t>Multiplikation såklart! Låt oss nu använda oss utav multiplikation och multiplicera våra två faktorer 120 och 5.</t>
  </si>
  <si>
    <t>Använd dig av rutan på sidans topp! I vilket räknesätt räknar vi ut en kvot?</t>
  </si>
  <si>
    <t>Just precis, division! Låt oss nu använda oss utav division och dividera våran täljare 120 med vår nämnare 5.</t>
  </si>
  <si>
    <t>Lös</t>
  </si>
  <si>
    <t>Beräkningsmall</t>
  </si>
  <si>
    <t>Vi skall nu öva på uppställningar utav olika tal och räknesätt! Som vi alla vet så ger övning färdighet… 
Som tur är så har vi en beräkningsmall till vår hjälp. Fyll i dina tal i uppställningen så skall vi börja att räkna ut vår addition. Skriv talen med korrekt storleksordning under varandra. Addera sedan talen som står rakt under varandra. Använd dig utav restsiffror.</t>
  </si>
  <si>
    <t>Fyll i dina tal i beräkningsmallen så skall vi börja att räkna ut vår addition. Skriv talen med korrekt storleksordning under varandra, decimaltecknerna skall alltid vara precis under varandra. Addera sedan talen som står rakt under varandra. Använd dig utav restsiffror.</t>
  </si>
  <si>
    <t>Fyll i dina tal i beräkningsmallen så skall vi nog klara även en subtraktion. Skriv talen med korrekt storleksordning under varandra.
Subtrahera sedan talen som står rakt under varandra. Använd dig utav restsiffror.</t>
  </si>
  <si>
    <t>$5 \cdot 3=BLK$</t>
  </si>
  <si>
    <t>Använd dig utav prioriteringsreglerna som står i rutan vid denna sidas topp. Följ dessa regler då du löser kommande uppgifter! 
I denna uppgift ser vi både multiplikation och addition. Följ reglerna och lös uppgiften. Regeln säger att vi bör starta med multiplikationen i detta tal!</t>
  </si>
  <si>
    <t>$15+7=BLK$</t>
  </si>
  <si>
    <t>Vi fortsätter med additionen och vi får vårt slutgiltiga svar!</t>
  </si>
  <si>
    <t>$6 \cdot 3=BLK$</t>
  </si>
  <si>
    <t xml:space="preserve">
I denna uppgift ser vi både multiplikation och addition. Följ reglerna och lös uppgiften. Regeln säger att vi bör starta med multiplikationen i detta tal!</t>
  </si>
  <si>
    <t>$18+8=BLK$</t>
  </si>
  <si>
    <t>$4 \cdot 2=BLK$</t>
  </si>
  <si>
    <t xml:space="preserve">
I denna uppgift ser vi både multiplikation och subtraktion, men samma prioriteringsregler gäller som i föregående uppgifter. Följ reglerna och lös uppgiften. Regeln säger att vi bör starta med multiplikationen i även detta tal!</t>
  </si>
  <si>
    <t>$15-8=BLK$</t>
  </si>
  <si>
    <t>Vi fortsätter med subtraktionen, vi får då vårt slutgiltiga svar!</t>
  </si>
  <si>
    <t>$3 \cdot 6=BLK$</t>
  </si>
  <si>
    <t>$45-18=BLK$</t>
  </si>
  <si>
    <t>$\frac{4}{2}=BLK$</t>
  </si>
  <si>
    <t>Vi fortsätter att använda oss utav prioriteringsreglerna! Låt oss börja med divisionen.</t>
  </si>
  <si>
    <t>$12-2=BLK$</t>
  </si>
  <si>
    <t>Så vår division får en kvot på 2. Subtrahera nu 12 med 2 och svaret är ditt!</t>
  </si>
  <si>
    <t>$\frac{16}{8}=BLK$</t>
  </si>
  <si>
    <t>Vi fortsätter att använda oss utav prioriteringsreglerna! Låt oss återigen börja med vår division.</t>
  </si>
  <si>
    <t>$2+4=BLK$</t>
  </si>
  <si>
    <t>Så vår division får en kvot på 2. Addera nu 2 med 4 och svaret är ditt!</t>
  </si>
  <si>
    <t>$4+3=BLK$</t>
  </si>
  <si>
    <t>Vi fortsätter att använda oss utav prioriteringsreglerna! Här tycks vi har en parentes. Den är ju prio 1! Låt oss i denna uppgift börja med att räkna ut vår parentes, det tycks vara addition som det handlar om här.</t>
  </si>
  <si>
    <t>$12-7=BLK$</t>
  </si>
  <si>
    <t>Så vår parentes fick summan 7! Låt oss nu subtrahera 12 med 7 och uppgiften är löst!</t>
  </si>
  <si>
    <t>Här tycks vi har en parentes igen! Parenteser ligger ju högst upp på prioritetslistan! Låt oss i denna uppgift börja med att räkna ut vår parentes, det tycks vara addition som det handlar om i parentesen.</t>
  </si>
  <si>
    <t>$4 \cdot 9=BLK$</t>
  </si>
  <si>
    <t>Så vår parentes fick summan 9! Låt oss nu multiplicera 9 med 4 och uppgiften är löst!</t>
  </si>
  <si>
    <t>$4 \cdot 1,5=BLK$</t>
  </si>
  <si>
    <t>Här verkar det som om parentesen är borttagen! Hm, vi får då använda oss utav steg 2 och 3 bland prioritetsreglerna. Enligt dessa skall vi ju i detta fall börja med att räkna ut vår multiplikation.</t>
  </si>
  <si>
    <t>$6+4,6=BLK$</t>
  </si>
  <si>
    <t>Så vår summa blev 6! Låt oss nu addera 6 med 4,6. Talet är sedan uträknat!</t>
  </si>
  <si>
    <t>$3 \cdot 2,1=BLK$</t>
  </si>
  <si>
    <t>Här verkar det också som om parentesen är borttagen! Vi får då återigen använda oss utav steg 2 och 3 bland prioritetsreglerna. Enligt dessa skall vi ju i detta fall börja med att räkna ut vår multiplikation.</t>
  </si>
  <si>
    <t>$15,8-6,3=BLK$</t>
  </si>
  <si>
    <t>Så vår summa blev 6,3! Låt oss nu subtrahera 15,8 med 6,3. Talet är sedan uträknat!</t>
  </si>
  <si>
    <t>$ \frac {16,2}{2}=BLK$</t>
  </si>
  <si>
    <t>Klurigt! Här verkar vi har två räknesätt som har samma prioriteringsordning, nämligen multiplikation och division! Och i senare steg även addition och subtraktion!
Detta kan tyckas svårt men eftersom uträkningarna inte påverkar varandra så spelar det ingen roll vilken vi räknar ut först. Det är ju vid de slutliga additionen och subtraktionen och som talen adderas till ett tal. Låt oss börja med divisionen!</t>
  </si>
  <si>
    <t>$0,6 \cdot 3=BLK$</t>
  </si>
  <si>
    <t xml:space="preserve">Divisionen är nu klar! Låt oss följa våra prioriteringsregler och fortsätta med multiplikationen. </t>
  </si>
  <si>
    <t>$-8,1+1,8=BLK$</t>
  </si>
  <si>
    <t>Det tal vi nu har är 10-8,1+1,8! Låt oss först addera -8,1  (8,1 blir ett negativt tal eftersom det är en del utav en subtraktion] med 1,8 och sedan gå vidare till vår slutliga subtraktion.</t>
  </si>
  <si>
    <t>$10-6,3=BLK$</t>
  </si>
  <si>
    <t>Vi avslutar med att subtrahera 10 med 6,3! Differensen blir då lösningen utav vårt tal!!</t>
  </si>
  <si>
    <t>$17-BLK=5$</t>
  </si>
  <si>
    <t xml:space="preserve">När du löser både 22a, 22b och 22c så skall du tänka på att multiplikation alltid är före både addition och subtraktion i vår prioriteringsordning. Låt oss nu börja med att lösa tal a. 17 subtraherat med vad blir 5? </t>
  </si>
  <si>
    <t>$2 \cdot BLK=12$</t>
  </si>
  <si>
    <t>Så termen 12 krävs för att differensen skall bli 5. Vilket tal multiplicerat med 2 är nu 12? Detta talet bör stå i vår tomma ruta!</t>
  </si>
  <si>
    <t>$21+BLK=36$</t>
  </si>
  <si>
    <t xml:space="preserve">21 adderat med vilket tal resulterar i en summa på 36? </t>
  </si>
  <si>
    <t>$3 \cdot BLK=15$</t>
  </si>
  <si>
    <t>Så termen 15 krävs för att summan skall bli 36. Vilket tal multiplicerat med 3 är nu 15? Detta talet bör vara det tal som skall stå i vår tomma ruta!</t>
  </si>
  <si>
    <t>$12+BLK=52$</t>
  </si>
  <si>
    <t>Så det sista talet utav detta slag! 12 adderat med vilket tal resulterar i en summa på 56? Subtrahera 52 med 12 så får du fram talet som krävs!</t>
  </si>
  <si>
    <t>$5 \cdot BLK=40$</t>
  </si>
  <si>
    <t>Så termen 40 krävs för att summan skall bli 52. Vilket tal multiplicerat med 5 har produkten 40? Detta talet bör vara det tal som skall stå i vår tomma ruta! Dividera 40 med 5 så får du fram rätt tal.</t>
  </si>
  <si>
    <t>10 multiplicerat med 14,0 är BLK</t>
  </si>
  <si>
    <t>Använd dig utav den hjälp vi får i rutan på sidans topp! Använder vi oss utav detta så blir både division och multiplikation med 10, 100 och 1000 väldigt enkelt! Och man skall ju aldrig göra matematik svårare än vad man behöver! 
När vi multiplicerar 14 med 10 i detta tal så förflyttas decimaltecknet på vårt tal 14,0 ett steg åt höger. Vad blir då vårt nya tal? Detta tal är då produkten utav våra faktorer.</t>
  </si>
  <si>
    <t>10 multiplicerat med 25,3 är BLK</t>
  </si>
  <si>
    <t xml:space="preserve">
När vi multiplicerar 25,3 med 10 i detta tal så förflyttas decimaltecknet på vårt tal 25,3 ett steg åt höger. Vad blir då vårt nya tal? Detta tal är då produkten utav våra faktorer.</t>
  </si>
  <si>
    <t>100 multiplicerat med 12,0 är BLK</t>
  </si>
  <si>
    <t>När vi multiplicerar med 100 flyttas decimaltecknet i vår faktor två steg istället för ett. Ett steg för varje nolla. Vad blir då produkten utav faktorerna 12,0 och 100?</t>
  </si>
  <si>
    <t>100 multiplicerat med 6,8 är BLK</t>
  </si>
  <si>
    <t>När vi multiplicerar med 100 flyttas decimaltecknet i vår faktor återigen två steg istället för ett. Ett steg för varje nolla. Vad blir då produkten utav faktorerna 6,8 och 100?</t>
  </si>
  <si>
    <t>[Alt 1. 85]
[Alt 2. 8895]
[Alt 3. 885]
[Alt 4. 0,85]</t>
  </si>
  <si>
    <t>[Alt 3. 885]</t>
  </si>
  <si>
    <t>Vi fortsätter på samma vis! Välj i dessa uppgifter rätt alternativ istället för att fylla i mina tomma rutor. Att variera sig i matematiken är viktigt! Vilket alternativ är ett korrekt svar till 100 multiplicerat med 8,85?</t>
  </si>
  <si>
    <t>[Alt 1. 88]
[Alt 2. 8800]
[Alt 3. 880]
[Alt 4. 0,88]</t>
  </si>
  <si>
    <t>[Alt 1. 88]</t>
  </si>
  <si>
    <t xml:space="preserve"> Vilket alternativ är ett korrekt svar till 100 multiplicerat med 0,88?</t>
  </si>
  <si>
    <t>[Alt 1. 930]
[Alt 2. 0,93]
[Alt 3. 9300]
[Alt 4. 93]</t>
  </si>
  <si>
    <t>[Alt 3. 9300]</t>
  </si>
  <si>
    <t xml:space="preserve"> Vilket alternativ är nu ett korrekt svar till 1000 multiplicerat med 9,3? Tänk på det du har lärt dig om talen 10,100 och 1000! </t>
  </si>
  <si>
    <t>[Alt 1. 970]
[Alt 2. 97]
[Alt 3. 9,7]
[Alt 4. 0,97]</t>
  </si>
  <si>
    <t>[Alt 2. 97]</t>
  </si>
  <si>
    <t xml:space="preserve"> Vilket alternativ är ett korrekt svar till 1000 multiplicerat med 0,097? Känns det knepigt att välja rätt alternativ, läs då rutan på denna sidas topp och använd dig utav mönstret. Använd dig av vad du vet om tiotal, ental, tiondelar, hundradelar och tusendelar.</t>
  </si>
  <si>
    <t>[Alt 1. x=10]
[Alt 2. x=100]
[Alt 3. x=1000]
[Alt 4. x=10 000]</t>
  </si>
  <si>
    <t>[Alt 2. x=100]</t>
  </si>
  <si>
    <t xml:space="preserve">Vi fortsätter med att använda oss utav vad vi lärt oss om att multiplicera tal med 10, 100 och 1000.Vad krävs här för multiplikation för att få produkten 34 100? Vad bör vårt x vara? Välj korrekt alternativ. </t>
  </si>
  <si>
    <t xml:space="preserve">Vi fortsätter återigen med att använda oss utav vad vi lärt oss om att multiplicera tal med 10, 100 och 1000.Vad krävs här för multiplikation för att få produkten 68,9? Vad bör vårt x vara? Välj korrekt alternativ. </t>
  </si>
  <si>
    <t>[Alt 4. x=10 000]</t>
  </si>
  <si>
    <t xml:space="preserve">Vi fortsätter även här med att använda oss utav vad vi lärt oss om att multiplicera tal med 10, 100 och 1000.Vad krävs här för multiplikation för att få produkten 38 200? Vad bör vårt x vara? Välj korrekt alternativ. </t>
  </si>
  <si>
    <t>[Alt 1. 0,135]
[Alt 2. 0,0135]
[Alt 3. 1,35]
[Alt 4. 135]</t>
  </si>
  <si>
    <t>[Alt 3. 1,35]</t>
  </si>
  <si>
    <t>Division med 10, 100 och 1000 är inte svårare än multiplikation. Det fungerar nämligen nästan exakt likadant. Den enda skillnaden är att decimaltecknet flyttas åt vänster istället för åt höger. Välj det korrekta alternativet som visar detta!</t>
  </si>
  <si>
    <t>[Alt 1. 0,35]
[Alt 2. 35]
[Alt 3. 3500]
[Alt 4. 350]</t>
  </si>
  <si>
    <t xml:space="preserve">
[Alt 2. 35]</t>
  </si>
  <si>
    <t>Hm, så 350 dividerat med 10 vad kan denna kvot tyckas bli? Använd dig utav samma procedur även här och svaret är ditt på nolltid. Välj nu korrekt alternativ!</t>
  </si>
  <si>
    <t>[Alt 1. 0,55]
[Alt 2. 55]
[Alt 3. 550]
[Alt 4. 0,055]</t>
  </si>
  <si>
    <t>[Alt 1. 0,55]</t>
  </si>
  <si>
    <t>Decimaltecknet förflyttas alltså åt vänster. Vad blir då korrekt alternativ i detta fall?</t>
  </si>
  <si>
    <t>[Alt 1. 0,000067]
[Alt 2. 67]
[Alt 3. 670]
[Alt 4. 0,067]</t>
  </si>
  <si>
    <t>[Alt 4. 0,067]</t>
  </si>
  <si>
    <t>Decimaltecknet förflyttas alltså åt vänster hela tiden, ett steg för varje nolla. Vad blir då korrekt alternativ i detta fall?</t>
  </si>
  <si>
    <t>[Alt 1. 4]
[Alt 2. 40]
[Alt 3. 4000]
[Alt 4. 400]</t>
  </si>
  <si>
    <t>[Alt 2. 40]</t>
  </si>
  <si>
    <t>Vi fortsätter även här på samma vis. Trots att talet tycks vara lite större i detta fall, regler fungerar på precis samma sätts trotts talens storlek. Det är det som är så bra med regler! Välj nu korrekt alternativ!</t>
  </si>
  <si>
    <t>[Alt 1. 0,398]
[Alt 2. 0,00038]
[Alt 3. 398]
[Alt 4. 3098]</t>
  </si>
  <si>
    <t>[Alt 1. 0,398]</t>
  </si>
  <si>
    <t>[Alt 1. 0,257]
[Alt 2. 0,275]
[Alt 3. 0,752]
[Alt 4. 0,0275]</t>
  </si>
  <si>
    <t>[Alt 2. 0,275]</t>
  </si>
  <si>
    <t>Decimaltecknet förflyttas även här åt vänster hela tiden, ett steg för varje nolla. Vad blir då korrekt alternativ i detta fall?</t>
  </si>
  <si>
    <t>[Alt 1. 0,108]
[Alt 2. 0,0108]
[Alt 3. 1108]
[Alt 4. 0,0801]</t>
  </si>
  <si>
    <t>[Alt 2. 0,0108]</t>
  </si>
  <si>
    <t>Jag tror du börjar lära dig hur dessa regler fungerar nu! Följ samma procedur även i detta tal och välj korrekt alternativ för kvoten av divisionen 10,8/1000.</t>
  </si>
  <si>
    <t xml:space="preserve">
[Alt 2. x=100]</t>
  </si>
  <si>
    <t>Räkna här de stegen som decimaltecknet tycks ha flyttat sig emellan täljaren och kvoten. Vad bör då nämnaren vara? Välj korrekt alternativ!</t>
  </si>
  <si>
    <t>[Alt 3. x=1000]</t>
  </si>
  <si>
    <t>Räkna återigen de stegen som decimaltecknet tycks ha flyttat sig emellan täljaren och kvoten. Vad bör då nämnaren vara? Välj korrekt alternativ!</t>
  </si>
  <si>
    <t>[Alt 1. x=45]
[Alt 2. x=0,45]
[Alt 3. x=450]
[Alt 4. x=54]</t>
  </si>
  <si>
    <t>[Alt 1. x=45]</t>
  </si>
  <si>
    <t>Låt oss nu finna vad täljaren bör vara då decimaltecknet har förflyttats ett steg åt höger. Välj korrekt alternativ!</t>
  </si>
  <si>
    <t>[Alt 1. x=57]
[Alt 2. x=75]
[Alt 3. x=750]
[Alt 4. x=7500]</t>
  </si>
  <si>
    <t>[Alt 4. x=7500]</t>
  </si>
  <si>
    <t>Låt oss nu finna vad täljaren bör vara då decimaltecknet har förflyttats tre steg åt höger, ett steg för varje nolla i nämnaren. Välj korrekt alternativ!</t>
  </si>
  <si>
    <t>$$0,97 \cdot 9=BLK$$
$$0,05 \cdot 9=BLK$$
$$1,8 \cdot 9=BLK$$
$$1,1 \cdot 9=BLK$$
$$1 \cdot 9=BLK$$
$$0,5 \cdot 18=BLK$$</t>
  </si>
  <si>
    <t>8,73;0,45;16,2;9,9;9;9</t>
  </si>
  <si>
    <t>Så var det det här med att para ihop tal med siffror igen! Jag tycker att vi börjar med att räkna ut produkten av alla de talen som står i rutan. Använd dig av det du får reda på i rutan på sidans topp för att lösa talen.</t>
  </si>
  <si>
    <t>De multiplikationer som innehar en produkt av 9 är BLK och BLK</t>
  </si>
  <si>
    <t>$$1 \cdot 9=BLK$$
$$0,5 \cdot 18=BLK$$</t>
  </si>
  <si>
    <t>Efter att ha räknat ur produkterna av samtliga utav våra tal kan vi nu lösa både uppgift a,b och c. Vi börjar med att lösa a. Vilka multiplikationer resulterar i produkten 9?</t>
  </si>
  <si>
    <t>De tal som ger en produkt som är större än 9 är BLK och BLK</t>
  </si>
  <si>
    <t>$$1,8 \cdot 9=BLK$$
$$1,1 \cdot 9=BLK$$</t>
  </si>
  <si>
    <t xml:space="preserve">Vi använder vår uträkning ifrån uppgift a även här! Vilka produkter är större än 9?  9 multiplicerat med ett tal som är större än 1 blir alltså större än 9. När vi vet detta behöver vi inte börja varje uppgift med att räkna ut alla tal. </t>
  </si>
  <si>
    <t>De tal som ger en produkt som är mindre än 9 är BLK och BLK</t>
  </si>
  <si>
    <t>$$0,97 \cdot 9=BLK$$
$$0,05 \cdot 9=BLK$$</t>
  </si>
  <si>
    <t xml:space="preserve">Vi använder vår uträkning ifrån uppgift a återigen! Vilka produkter är nu mindre än 9?  9 multiplicerat med ett tal som är mindre än 1 blir alltså mindre än 9. När vi vet även detta behöver vi inte börja varje uppgift med att räkna ut alla tal. </t>
  </si>
  <si>
    <t>Det tal som har nämnaren 1 är BLK</t>
  </si>
  <si>
    <t>$\frac{9}{1}$</t>
  </si>
  <si>
    <t>Om ett tal multiplicerat med ett tal mindre än 1  fick en mindre produkt och ett tal multiplicerat med ett tal större än 1 fick en större produkt så är det nu tvärtom. Division och multiplikation är alltid varandras motparter. Vilka tal bör då vara lika med 9? Jo, de tal som har en nämnare som varken är större eller mindre än 1. Vilket är detta tal?</t>
  </si>
  <si>
    <t>De tal som har nämnaren mindre än 1 är BLK</t>
  </si>
  <si>
    <t>$\frac{9}{0,9}$
$\frac{9}{0,06}$</t>
  </si>
  <si>
    <t>Om ett tal multiplicerat med ett tal mindre än 1  fick en mindre produkt och ett tal multiplicerat med ett tal större än 1 fick en större produkt så är det nu tvärtom. Division och multiplikation är ju alltid varandras motparter. Vilka tal bör då vara större än 9? Jo, de tal som har en nämnare som är mindre än 1. Vilka är dessa divisioner?</t>
  </si>
  <si>
    <t>De tal som har nämnaren större än 1 är BLK</t>
  </si>
  <si>
    <t>$\frac{9}{7,5}$
$\frac{9}{1,2}$</t>
  </si>
  <si>
    <t>Om ett tal multiplicerat med ett tal mindre än 1  fick en mindre produkt och ett tal multiplicerat med ett tal större än 1 fick en större produkt så är det nu tvärtom. Division och multiplikation är ju alltid varandras motparter. Vilka tal bör då vara mindre än 9? Jo, de tal som har en nämnare som är större än 1 såklart. Vilka är nu dessa divisioner?</t>
  </si>
  <si>
    <t>Den division som har minst täljare är BLK.</t>
  </si>
  <si>
    <t>$\frac{700}{0,94}$</t>
  </si>
  <si>
    <t>Hm, om vi använder oss utav vi lärt oss i föregående tal så bör de största talet vara det tal som är kvoten utav divisionen med minst nämnare. Multiplikationerna innehar ju nämligen inget tal som är större än 1. Vilken utav våra divisioner har den minsta täljaren? Denna kvot är det största talet!</t>
  </si>
  <si>
    <t>Den multiplikation som har minst term är BLK.</t>
  </si>
  <si>
    <t>$700 \cdot 0,098$</t>
  </si>
  <si>
    <t>Hm, om vi använder oss återigen utav vi lärt oss i föregående tal så bör de minsta talet vara det tal som är produkten utav det tal där faktorn är minst. Ju mindre tal du multiplicerar med, desto mindre blir svaret. Divisionerna innehar ju nämligen inget tal som är större än 1. Vilken utav våra multiplikationer har den minsta faktorn? Denna produkt är det minsta talet!</t>
  </si>
  <si>
    <t>De divisioner som visar vårt samband är BLK och BLK</t>
  </si>
  <si>
    <t>$\frac {300}{6}g$
$\frac{0,3}{6} kg$</t>
  </si>
  <si>
    <t>Skall vi beräkna hur mycket varje chokladbit väger bör vi dividera vikten av chokladbitar med antalet bitar. Vilka uträkningar stämmer överens med detta? Alltså vikten i täljaren och antalet i nämnaren. Tänk på omvandlingen mellan gram och kilo. 100gram är ju 0,1 kg.</t>
  </si>
  <si>
    <t>Den division som visar vårt samband är BLK</t>
  </si>
  <si>
    <t>$\frac {8}{0,75}$</t>
  </si>
  <si>
    <t xml:space="preserve">Skall vi beräkna antalet flaskor som blir fyllda bör vi dividera volymen saft med volymen som varje flaska rymmer. Alla volymer verkar här vara angivna i volymenheten liter. Denna uppgift blir därför enkel att lösa! Vilken division har volymen saft i täljaren och volymen på varje flaska i nämnaren? </t>
  </si>
  <si>
    <t>[Alt 1. 2,673]
[Alt 2. 26,73]
[Alt 3. 26,37]
[Alt 4. 267,3]</t>
  </si>
  <si>
    <t>[Alt 2. 26,73]</t>
  </si>
  <si>
    <t>Vi börjar lära oss hur decimaltecknet skall flyttas. Använd dig utav vad du lärt dig och sätt decimaltecknet på rätt plats. Välj det alternativ som är korrekt!</t>
  </si>
  <si>
    <t>[Alt 1. 5,334]
[Alt 2. 5,343]
[Alt 3. 53,34]
[Alt 4. 533,4]</t>
  </si>
  <si>
    <t>[Alt 1. 5,334]</t>
  </si>
  <si>
    <t>Vi börjar kunna det här om hur decimaltecknet skall flyttas. Använd dig utav vad du lärt dig och sätt decimaltecknet på rätt plats. Välj det alternativ som är korrekt!</t>
  </si>
  <si>
    <t>[Alt 1. 0,28]
[Alt 2. 2,8]
[Alt 3. 28]
[Alt 4. 280]</t>
  </si>
  <si>
    <t>[Alt 2. 2,8]</t>
  </si>
  <si>
    <t>Nu tror jag nog att du börjar kunna det här! 4*7 är ju 28. Med ett decimaltecken, vad blir då detta?</t>
  </si>
  <si>
    <t>[Alt 1. 0,126]
[Alt 2. 126]
[Alt 3. 1026]
[Alt 4. 1,26]</t>
  </si>
  <si>
    <t>[Alt 4. 1,26]</t>
  </si>
  <si>
    <t>Vi vet att ett tal multiplicerat med ett tal mindre än 1 blir mindre. Vår produkt bör här därför bli mindre än 1,5. Välj nu rätt alternativ!</t>
  </si>
  <si>
    <t>[Alt 1. 60]
[Alt 2. 35]
[Alt 3. 30]
[Alt 4. 36]</t>
  </si>
  <si>
    <t>[Alt 3. 30]</t>
  </si>
  <si>
    <t>Att vara riktigt grym på huvudräkning är coolt! Visa nu att du kan både 6ans och 5ans multiplikationstabell. Välj korrekt alternativ!</t>
  </si>
  <si>
    <t>[Alt 1. 3]
[Alt 2. 0,3]
[Alt 3. 30]
[Alt 4. 36]</t>
  </si>
  <si>
    <t>Vårt svar i denna uppgift bör vara väldigt snarlikt svaret i föregående uppgift. Men ett decimaltecken tycks ha letats sig in i en utav våra faktorer. Välj korrekt alternativ!</t>
  </si>
  <si>
    <t>[Alt 2. 0,3]</t>
  </si>
  <si>
    <t>Här verkar ytterligare ett decimaltecken smugit sig in. Vår produkt bör då bli en tiondel så stor som produkten i uppgift b och en hundra del så stor som produkten ifrån uppgift a. Välj korrekt alternativ!</t>
  </si>
  <si>
    <t>6 multiplicerat med 3 är ju 18 vad är då $0,3 \cdot 6=BLK$</t>
  </si>
  <si>
    <t>Vi fortsätter att använda oss utav huvudräkning! Lite hjärngymnastik är bra för både kropp och knopp. 
Vad blir nu produkten utav 0,3 och 6? Använd dig utav vad du vet om 6ans och 3ans multiplikationstabell samt det du lärt dig om decimaltecken.</t>
  </si>
  <si>
    <t>$0,2 \cdot 7=BLK$</t>
  </si>
  <si>
    <t xml:space="preserve">
Vad blir nu produkten utav 0,2 och 7? Använd dig utav vad du vet om 2ans och 7ans multiplikationstabell samt det du lärt dig om decimaltecken. </t>
  </si>
  <si>
    <t>4 multiplicerat med 6 är ju 27 $0,4 \cdot 0,6 blir$ då BLK</t>
  </si>
  <si>
    <t xml:space="preserve">
Vad blir nu produkten utav 0,4 och 0,6? Använd dig utav vad du vet om 4ans och 3ans multiplikationstabell samt det du lärt dig om decimaltecken.</t>
  </si>
  <si>
    <t>Para ihop!</t>
  </si>
  <si>
    <t>Börja med att på din räknare räkna ut alla de tal i rutan. Para sedan ihop de beräkningar som ger samma svar genom att klicka på dem!</t>
  </si>
  <si>
    <t>[Alt 1. 10]
[Alt 2. 100]
[Alt 3.1000]
[Alt 4.10 000]</t>
  </si>
  <si>
    <t xml:space="preserve">
[Alt 1. 10]</t>
  </si>
  <si>
    <t>Vi fortsätter att öva på det här med decimaltecken samt division och multiplikation. En tiondel multiplicerat med 7 bör vara det samma som 7 dividerat med vad? Välj korrekt alternativ!</t>
  </si>
  <si>
    <t>[Alt 1. 10]
[Alt 2. 0,1]
[Alt 3.0,01]
[Alt 4.100]</t>
  </si>
  <si>
    <t xml:space="preserve">
[Alt 3. 0,01]</t>
  </si>
  <si>
    <t>Vi vet ju att division och multiplikation är varandras motparter. Vad  multiplicerat med 3 bör då vara sak som 3 dividerat med 100. Använd dig utav vad du lärt dig och tänk på de olika reglerna! Välj nu korrekt alternativ!</t>
  </si>
  <si>
    <t>[Alt 1. 4]
[Alt 2. 0,1]
[Alt 3.0,01]
[Alt 4.2]</t>
  </si>
  <si>
    <t>[Alt 4.2]</t>
  </si>
  <si>
    <t>Hälften utav 8 är ju 4. 0,5 multiplicerat med 8 är 4. Vad behöver vi dividera med 8 för att få kvoten 4? Alltså hälften. Välj rätt alternativ  och talet i nämnaren är funnen!</t>
  </si>
  <si>
    <t>[Alt 2. 0,1]</t>
  </si>
  <si>
    <t>Använd återigen det du vet om division och multiplikation. 8 dividerat med 10 resulterar i en kvot som är en tiondel utav 8. 8 multiplicerat med vad får en produkt som är en tiondel av 8? Välj korrekt alternativ.</t>
  </si>
  <si>
    <t>[Alt 1. 4]
[Alt 2. 2]
[Alt 3.10]
[Alt 4.100]</t>
  </si>
  <si>
    <t>[Alt 4.100]</t>
  </si>
  <si>
    <t>9 multipliceras alltså här med en hundradel. Hur skriver man 9 stycken hundradelar med en division? Vad skall stå i nämnaren? Välj rätt alternativ!</t>
  </si>
  <si>
    <t>[Alt 1. 0,5]
[Alt 2. 0,1]
[Alt 3.0,01]
[Alt 4.2]</t>
  </si>
  <si>
    <t>[Alt 1. 0,5]</t>
  </si>
  <si>
    <t>Hälften utav 6 är ju 3. Men hur skriver man hälften utav något med siffror? Se på uppgift 39c så får du en ledtråd. Välj nu korrekt alternativ!</t>
  </si>
  <si>
    <t>Problemlösning</t>
  </si>
  <si>
    <t>En ask choklad kostar $\frac {98} {2}=BLK$ per kilo.</t>
  </si>
  <si>
    <t>Om en ask vägen 2 kilo bör vi få fram vårt svar genom att dividera 98 kr med 2. Vi får ju då fram priset för ett kilo! Räkna ut detta och svaret är ditt!</t>
  </si>
  <si>
    <t>$\frac {98} {0,5}=BLK$ per kilo</t>
  </si>
  <si>
    <t>Om asken nu istället vägen 0,5 kilo bör vi få fram vårt svar genom att dividera 98 kr med 0,5. Vi får ju då fram priset för ett kilo! Räkna ut detta och skriv korrekt enhet så är svaret ditt!</t>
  </si>
  <si>
    <t>En ask choklad kostar nu $\frac {98} {0,875}=BLK$ per kilo.</t>
  </si>
  <si>
    <t>Om asken nu istället vägen 0,875 kilo bör vi få fram vårt svar genom att dividera 98 kr med 0,875. Samma räknesätt skall alltid användas för att räkna ut liknande uppgifter. Vi får ju då fram priset för ett kilo! Räkna ut detta och skriv korrekt enhet så är svaret ditt!</t>
  </si>
  <si>
    <t>En säck räcker i  $\frac {45} {0,6}=BLK$ dagar.</t>
  </si>
  <si>
    <t>Som jag beskrev i föregående uppgift så bör samma räknesätt alltid användas för uträkning utav liknande uppgifter. Vid användning av division får vi fram hur länge maten i en säck räcker. Räkna ut detta och svaret är ditt!</t>
  </si>
  <si>
    <t>En full tank räcker i  $\frac {54} {0,8}=BLK$ mil.</t>
  </si>
  <si>
    <t xml:space="preserve">Vi fortsätter med division! Vi får då fram hur långt Emma kan köra med full tank. </t>
  </si>
  <si>
    <t>$ 12-6=BLK$</t>
  </si>
  <si>
    <t>Åhå, så roligt! Här får vi öva mycket på negativa tal! 
Allt vi behöver veta om negativa tal och hur vi räknar ut den finner vi på denna sidans topp (alltså s. 148). Vi vet att ett positivt tal adderat med ett negativt blir till subtraktion. Räkna nu ut vårt tal.</t>
  </si>
  <si>
    <t>(-3)</t>
  </si>
  <si>
    <t>Här blir det också en subtraktion. Räkna ut 6 subtraherat med 9 på egenhand. Det verkar bli ett negativt tal.</t>
  </si>
  <si>
    <t>$-7-8=BLK$</t>
  </si>
  <si>
    <t>(-15)</t>
  </si>
  <si>
    <t xml:space="preserve">Två negativa tal adderade med varandra blir till en subtraktion det med. Vi hjälp åt att räkna ut denna subtraktion som kommer att få en negativ differens. </t>
  </si>
  <si>
    <t>44d</t>
  </si>
  <si>
    <t>$-5-2=BLK$</t>
  </si>
  <si>
    <t>(-7)</t>
  </si>
  <si>
    <t>$12-8=BLK$</t>
  </si>
  <si>
    <t>(-4)</t>
  </si>
  <si>
    <t xml:space="preserve">Detta verkar vara en vanlig subtraktion med två positiva heltal. Differensen kommer dock bli ett negativ tal eftersom 12 är större än 8. Använd dig utav pilen högst upp på denna sida och vandra ifrån positivt till negativt. Tänk på att det fungerar precis likadant när Celsius graderna i vår luft sänks ifrån "plusgrader" till "minusgrader". </t>
  </si>
  <si>
    <t>$15+3=BLK$</t>
  </si>
  <si>
    <t>Två subtraktionstecken precis bredvid varandra blir till ett additionstecken. Det säger reglerna på sidans topp. Vad blir 15 adderat med 3?</t>
  </si>
  <si>
    <t>$-4+8=BLK$</t>
  </si>
  <si>
    <t>Lika tecken ger addition, olika ger subtraktion. Tänk på detta hela tiden! Vad blir nu en negativ fyra adderat med 8?</t>
  </si>
  <si>
    <t>45d</t>
  </si>
  <si>
    <t>$-14+9=BLK$</t>
  </si>
  <si>
    <t>Lika tecken ger addition! (-14) adderat med 9!</t>
  </si>
  <si>
    <t>Olika ger negativt tecken! Beräkna nu själv.</t>
  </si>
  <si>
    <t xml:space="preserve">Olika ger negativ tecken! Detta är exakt samma uppgift som föregående och därför även samma svar. Parentesen har här ingen betydelse. </t>
  </si>
  <si>
    <t xml:space="preserve">Lika ger en positiv produkt! Svaret i denna uppgift är samma tal som i föregående uppgifter men denna gång är talet positivt. </t>
  </si>
  <si>
    <t>46d</t>
  </si>
  <si>
    <t>[Alt 1. 5]
[Alt 2. -10]
[Alt 3.10]
[Alt 4.-2]</t>
  </si>
  <si>
    <t>[Alt 3.10]</t>
  </si>
  <si>
    <t>Lika ger en positiv produkt! 4 multiplicerat med 2,5. Vad blir vår produkt? Välj korrekt alternativ!</t>
  </si>
  <si>
    <t>(-8)</t>
  </si>
  <si>
    <t>Division med olika tecken ger ett negativt tal! Använd denna regeln och räkna ut din kvot.</t>
  </si>
  <si>
    <t>Division med olika tecken ger ett negativt tal! Använd denna regeln och räkna ut din kvot. Kvoten blir precis den samma som i föregående tal.</t>
  </si>
  <si>
    <t>Här har både täljaren och nämnaren samma tecken, de är båda negativa heltal. Kvoten blir då ett positivt heltal. I föregående tal blev vår kvot (-8) vad bör då kvoten bli i detta fall?</t>
  </si>
  <si>
    <t>47d</t>
  </si>
  <si>
    <t>Division med lika tecken ger en positiv kvot. Vi vet också att ett tal dividerat med ett tal mindre än 1 blir större. Ju mindre nämnare ju större kvot… Är nämnaren en halv bör kvoten bli dubbel så stor som täljaren. Vad är 36 multiplicerat med 2?</t>
  </si>
  <si>
    <t>Mellan -2 och 2 är fyra tal. Hälften av 4 är 2. Talet mitt emellan dessa två tal bör då vara BLK.</t>
  </si>
  <si>
    <t>Studera talpilen på sidans topp. Om vi sätter en punkt vid det positiva heltalet 2 och en punkt vid det negativa heltalet 2 och studerar vilket värde som hamnar precis mitt emellan, vilket tal blir det då?</t>
  </si>
  <si>
    <t>$7-4=BLK$</t>
  </si>
  <si>
    <t>Studera återigen vår talpil. Emellan -1 och 7 är det 8 stycken tal. För att hitta mitten på 8 dividerar vi med 2. Vi får då 4. Talet mitt emellan våra två tal bör då vara 7 subtraherat med 4. (Och -1 adderat med 4.)</t>
  </si>
  <si>
    <t>48c</t>
  </si>
  <si>
    <t>$(-6)+(-3)=BLK$</t>
  </si>
  <si>
    <t>Det är -6 graders skillnad emellan -12 och -6. Hälften av dessa -6 är -3. Mitt emellan -12 och -6 bör då vara (-6)+(-3). Vilket tal är detta?</t>
  </si>
  <si>
    <t>$38,0-(-52,6)=BLK grader$</t>
  </si>
  <si>
    <t>Vi vet att två lika tecken ger ett positivt tal. För att räkna ut vårt tal bör vi därför använda oss av subtraktion. Fyll i ditt svar i uträkningen och uppgiften är löst!</t>
  </si>
  <si>
    <t>$-5+BLK=-18$</t>
  </si>
  <si>
    <t>(-13)</t>
  </si>
  <si>
    <t>Två negativa tal adderade med varandra får en negativ summa. Talet vi letar efter bör därför vara ett negativt tal. Vilket tal krävs för att -5 skall bli -18?</t>
  </si>
  <si>
    <t>$-2+BLK=-14$</t>
  </si>
  <si>
    <t>(-12)</t>
  </si>
  <si>
    <t>Två negativa tal adderade med varandra får en negativ summa. Talet vi letar efter bör därför vara ett negativt tal. Vilket tal krävs för att -2 skall bli -14?</t>
  </si>
  <si>
    <t>[Alt 1. x=(-6)]
[Alt 2. x=6]
[Alt 3.x=10]
[Alt 4.x=(-20)]</t>
  </si>
  <si>
    <t>[Alt 4.x=(-20)]</t>
  </si>
  <si>
    <t>Två negativa tal subtraherade med varandra får en positiv differens. Vår x bör därför vara ett negativt tal. Välj det enda relevanta alternativet för vårt värde på x och svaret är ditt!</t>
  </si>
  <si>
    <t>[Alt 1. x=(-6) och y=4]
[Alt 2. x=(-1) och y=(-3)]
[Alt 3.x=10 och y=1]
[Alt 4.x=(-2) och y=(-2)]</t>
  </si>
  <si>
    <t>[Alt 2. x=(-1) och y=(-3)]</t>
  </si>
  <si>
    <t>Vi vet att två negativa tal addera med varandra får en negativ summa, x och y bör inte vara samma tal. Vilka negativa tal med summan (-4) kan vi då komma på? Välj korrekt alternativ!</t>
  </si>
  <si>
    <t>De två negativa talen kan vara tex x=BLK och y=BLK.</t>
  </si>
  <si>
    <t>(-5);(-15)</t>
  </si>
  <si>
    <t>Vi har lärt oss att två negativa tal subtraherade med varandra får en positiv differens, x och y bör inte heller här vara samma tal eftersom de är två olika variabler. Vilka två negativa tal kan du komma på som ger 10 som differens.</t>
  </si>
  <si>
    <t>[Alt 1 5^3]
[Alt 2. 4^5]
[Alt 3.5^4]</t>
  </si>
  <si>
    <t>[Alt 3.5^4]</t>
  </si>
  <si>
    <t>Det här med att skriva tal i potensform är sannerligen användbart! Vi börjar med att öva genom att du väljer det korrekta alternativet.</t>
  </si>
  <si>
    <t>Då basen är 2 och exponenten  3 bör talet i potensform vara BLK</t>
  </si>
  <si>
    <t>2^3</t>
  </si>
  <si>
    <t>Så 2 multiplicerat tre gånger. De bör ge en bas av 2 och en exponent med talet 3. Skriv nu detta i potensform. Använd dig utav informationen ifrån sidans topp.</t>
  </si>
  <si>
    <t>Då basen är 4 och exponenten  2 bör talet i potensform vara BLK</t>
  </si>
  <si>
    <t>4^2</t>
  </si>
  <si>
    <t>Så 4 multiplicerat två gånger. De bör ge en bas av 4 och en exponent med talet 2. Skriv nu detta i potensform. Använd dig utav informationen ifrån sidans topp.</t>
  </si>
  <si>
    <t>8 multiplicerat med sig själv 3 gånger, alltså 8 upphöjt till 3, bör skrivas BLK.</t>
  </si>
  <si>
    <t>8^3</t>
  </si>
  <si>
    <t xml:space="preserve">Hm, detta tycks betyda talet 8 multiplicerat 3 gånger. Använd dig utav de du gjorde i föregående uppgift, du bör då komma fram till ditt svar. Se på exemplet i vår sidas topp. </t>
  </si>
  <si>
    <t>$3 \cdot3=BLK$</t>
  </si>
  <si>
    <t>Jag tycker att vi börjar med att räkna ut produkten av 3 multiplicerat med 3. Kanske kan vi få ut något av denna uträkning?</t>
  </si>
  <si>
    <t>Om vi behöver multiplicera två stycken 3or för att få produkten nio så bör x vara BLK.</t>
  </si>
  <si>
    <t>Just precis, 3 multiplicerat med 3 är ju 9! Vi har alltså två stycken treor multiplicerade för att få produkten nio. Vilket tal bör nu vara vår exponent? Alltså vårt x. Fyll i korrekt svar och gå vidare till nästa uppgift!</t>
  </si>
  <si>
    <t>$2 \cdot2=BLK$</t>
  </si>
  <si>
    <t>Jag tycker att vi även här börjar med att räkna ut produkten av 2 multiplicerat med 2. Kanske kan vi få ut något av denna uträkning?</t>
  </si>
  <si>
    <t>$2 \cdot2 \cdot 2=BLK$</t>
  </si>
  <si>
    <t>Hm, här verkar det som om vår produkt blir 4. Alltså inte 8 som produkten skall bli i vår uppgift.  Vi testar att multiplicera vår tvåa ännu en gång.</t>
  </si>
  <si>
    <t>Om vi behöver multiplicera tre stycken 2or för att få produkten 8 så bör exponenten  x vara BLK.</t>
  </si>
  <si>
    <t>Just precis, nu blir vår produkt 8! 2 multiplicerat 3 gånger blir alltså vår produkt. Vi har alltså tre stycken tvåor multiplicerade för att få produkten 8. Vilket tal bör nu x vara? Alltså exponenten. Fyll i korrekt svar och gå vidare till nästa uppgift!</t>
  </si>
  <si>
    <t>$4 \cdot4=BLK$</t>
  </si>
  <si>
    <t xml:space="preserve">Hm, ett tal multiplicerat med sig själv skall få produkten 16. Vi kan ju våra multiplikationstabeller, det finns endast ett tal som passar in på detta påstående! </t>
  </si>
  <si>
    <t>Just precis! 4 multiplicerat med 4 är ju 16. Alltså två stycken fyror ger produkten 16. Fyll nu i ditt x, alltså basen av vårt potenstal, och gå vidare till nästa uppgift!</t>
  </si>
  <si>
    <t>10 multiplicerat 4 gånger ger oss tiopotensen BLK</t>
  </si>
  <si>
    <t>10^4</t>
  </si>
  <si>
    <t xml:space="preserve">10 multiplicerat 4 gånger. Vilken bas och vilken exponent ger detta? Du kan ta hjälp ifrån exempelrutan ifrån sidans topp. Detta är ju ett enkelt sätt att skriva väldigt stora tal. </t>
  </si>
  <si>
    <t>I vårt tal hundratusen finns BLK stycken nollor.</t>
  </si>
  <si>
    <t>Hm, här ser vi istället produkten för de multiplicerade faktorerna. Genom att räkna hur många nollor talet har så får vi fram vår exponent. Så hur många nollor har nu vårt tal, dvs hundratusen?</t>
  </si>
  <si>
    <t>En tiopotens med basen 10 och exponenten 5 skrivs som BLK</t>
  </si>
  <si>
    <t>10^5</t>
  </si>
  <si>
    <t>Så vårt tal har 5 stycken nollor! Detta är då tiopotensens exponent. En tiopotens har ju alltid basen 10. Vad blir nu vårt tal?</t>
  </si>
  <si>
    <t>I en miljon finns BLK stycken nollor.</t>
  </si>
  <si>
    <t>Jadu, hur skriver vi en miljon nu igen? Det enda vi egentligen behöver veta har hur många nollor det finns i talet "en miljon" . Hur många nollor finns nu i en miljon?</t>
  </si>
  <si>
    <t>Eftersom en tiopotens alltid har basen 10 bör en miljon skrivas på följande sätt BLK</t>
  </si>
  <si>
    <t>10^6</t>
  </si>
  <si>
    <t>Just precis, en miljon har 6 stycken nollor! Exponenten i vår tiopotens bör ju därför vara 6. Eftersom en tiopotens alltid har basen 10, vad blir då vårt svar?</t>
  </si>
  <si>
    <t>55d</t>
  </si>
  <si>
    <t xml:space="preserve">En miljard är något större än en miljon. Tänk att vara miljardär, det måste vara jobbigt att hålla koll på alla pengarna… 
En miljard har i själva verket tre nollor fler än en miljon. Hur många nollor har nu en miljard? </t>
  </si>
  <si>
    <t>Om en miljard har nio nollor så bör exponenten vara nio, vår tiopotens skrivs då som BLK</t>
  </si>
  <si>
    <t>10^9</t>
  </si>
  <si>
    <t>Just precis, en miljard har nio stycken nollor. Och basen i vår tiopotens är återigen 10. Vad blir nu vår hela tiopotens?</t>
  </si>
  <si>
    <t>$10 \cdot 10 \cdot 10 = BLK$</t>
  </si>
  <si>
    <t>Detta tal tycker jag ser bekant ut!
Ett tal med tre stycken nollor. Alltså 10 multiplicerat 3 gånger. 
Detta är samma tal som finns på våra största och mest värda sedlar i Sverige. Vilket är nu talet?</t>
  </si>
  <si>
    <t>[Alt 1 100]
[Alt 2. 10 000]
[Alt 3.1000]</t>
  </si>
  <si>
    <t>[Alt 2. 10 000]</t>
  </si>
  <si>
    <t>Det är dags att multiplicera vår tiopotens med vanliga tal. 
Detta kan tyckas klurigt men icke, siffran som multipliceras med tiopotensen betyder ju endast hur många tiopotenser som vi har.
Låt oss börja med att skriva ut vår tiopotens. Vad blir en tiopotens med fyra stycken nollor? Välj rätt alternativ!</t>
  </si>
  <si>
    <t>$2 \cdot 10 000 = BLK$</t>
  </si>
  <si>
    <t>Det enda vi behöver göra nu är att multiplicera 2 med 10 000. Vad blir då vårt slutgiltiga svar?</t>
  </si>
  <si>
    <t>[Alt 1 1000]
[Alt 2. 10 000]
[Alt 3.100 000]</t>
  </si>
  <si>
    <t>[Alt 3.100 000]</t>
  </si>
  <si>
    <t>Siffran som multipliceras med tiopotensen betyder ju hur många tiopotenser som vi har.
Låt oss börja med att skriva ut vår tiopotens. Vad blir en tiopotens med fem stycken nollor? Välj rätt alternativ!</t>
  </si>
  <si>
    <t>$4 \cdot 100 000 = BLK$</t>
  </si>
  <si>
    <t>Vi behöver göra nu endast multiplicera 4 med 100 000. Vad blir då vårt slutgiltiga svar?</t>
  </si>
  <si>
    <t>56d</t>
  </si>
  <si>
    <t>[Alt 1 1 000 000]
[Alt 2. 100 000]
[Alt 3.10 000]</t>
  </si>
  <si>
    <t>Siffran som multipliceras med tiopotensen betyder ju även här hur många tiopotenser som vi har.
Låt oss börja med att skriva ut vår tiopotens. Vad blir en tiopotens med sex stycken nollor? Välj rätt alternativ!</t>
  </si>
  <si>
    <t>$3 \cdot 1 000 000 = BLK$</t>
  </si>
  <si>
    <t>Vi behöver göra nu endast multiplicera 3 med 1 000 000. Vad blir då vårt slutgiltiga svar?</t>
  </si>
  <si>
    <t>För att faktorn 6,4 skall bli 6 400 behöver decimaltecknet flyttas BLK stycken steg åt höger. Vårt n är då BLK.</t>
  </si>
  <si>
    <t>Så n är här vår exponent, det visar alltså storleken på vårt tal. 
När vi har ett tal med decimaltecken är det enkelt att resonera sig fram till svaret, vår exponent är nämligen så många steg åt höger vårt decimaltecken måste förflytta sig för att bli vår produkt. Så hur många steg måste decimaltecknet flyttas? Räkna fram det och du har ditt n.</t>
  </si>
  <si>
    <t>[Alt 1 6]
[Alt 2. 3]
[Alt 3.5]
[Alt 4. 7]</t>
  </si>
  <si>
    <t>[Alt 3.5]</t>
  </si>
  <si>
    <t>Vi fortsätter med samma procedur. Hur många steg behöver detta decimaltecknet flyttas för att produkten skall vara korrekt? Välj  rätt alternativ!</t>
  </si>
  <si>
    <t>Så decimaltecknet flyttas fem steg åt höger! Vad är då vårt n?</t>
  </si>
  <si>
    <t>[Alt 1. 3,25]
[Alt 2. 3,52]
[Alt 3.0,325]
[Alt 4. 325]</t>
  </si>
  <si>
    <t>[Alt 1. 3,25]</t>
  </si>
  <si>
    <t>Det verkar som att vi nu skall få fram värdet på vår faktor istället för vår exponent. Vi fortsätter därför med samma procedur som tidigare fast baklänges. 
Vart skall decimaltecknet i vår faktor sitta om decimaltecknet i vår produkt flyttas 6 steg åt vänster? Välj korrekt alternativ och svaret är ditt!</t>
  </si>
  <si>
    <t>[Alt 1. 2 480]
[Alt 2. 2 048]
[Alt 3.2 840]
[Alt 4. 2 804]</t>
  </si>
  <si>
    <t>[Alt 2. 2 048]</t>
  </si>
  <si>
    <t>Det här klarar vi enkelt! Det enda som behövs för att klura ut 2 upphöjt till 11 är att multiplicera vår produkt med ytterligare en tvåa. Vår produkt är ju nämligen produkten av just 2 upphöjt till 10. Välj det korrekta alternativet som visar detta!</t>
  </si>
  <si>
    <t>$729 \cdot 3 = BLK$</t>
  </si>
  <si>
    <t xml:space="preserve">Vi fortsätter med samma procedur. Vi behöver här öka produkten med två stycken multiplikationer av 3. Eftersom vi skall gå ifrån tre upphöjt till 6 till tre upphöjt till åtta. Låt oss börja med att multiplicera vår produkt med 3. </t>
  </si>
  <si>
    <t>$2187 \cdot 3 = BLK$</t>
  </si>
  <si>
    <t>Vår produkt är nu en produkt utav tre upphöjt till sju. Låt oss multiplicera med 3 ytterligare en gång och svaret är vårt! Bra jobbat!</t>
  </si>
  <si>
    <t>$  \frac {78 125}{5}=BLK$</t>
  </si>
  <si>
    <t xml:space="preserve">I denna uppgift tycks vi behöva gå bakvägen till vårt svar. Vi skall här få reda på ett tal som är mindre än vår produkt.
Vi skall nämligen gå ifrån fem upphöjt till sju till fem upphöjt till sex. Vi vet ju att multiplikation och division är varandras motparter. Dividerar vi vår produkt med 5 får vi därför vårt svar! </t>
  </si>
  <si>
    <t>[Alt 1. 2]
[Alt 2. 1]
[Alt 3.4]
[Alt 4. 3]</t>
  </si>
  <si>
    <t>[Alt 1. 2]</t>
  </si>
  <si>
    <t>Det här med kvadratrötter är lika användbart som tal i potensform. 
Vi kommer faktiskt kunna använda det vi lärt oss om tal i potensform även då vi räknar ut kvadratrötter, det handlar nämligen även här om tal multiplicerade med sig själva!
Vilket tal multiplicerat med sig själv blir 4? Alltså vilket tal upphöjt till 2 blir fyra? Välj korrekt alternativ och svaret är ditt!</t>
  </si>
  <si>
    <t>Det tal som multiplicerat med sig själv får produkten 25 är BLK</t>
  </si>
  <si>
    <t>Vilket är det tal som multiplicerat med sig själv  får produkten 25?
Använd dig av våra multiplikationstabeller samt informationen som du får i rutan på denna sidas topp.</t>
  </si>
  <si>
    <t>Det tal som multiplicerat med sig själv får produkten 16 är BLK</t>
  </si>
  <si>
    <t>Vilket är det tal som multiplicerat med sig själv  får produkten 16?
Använd dig återigen av våra multiplikationstabeller samt informationen som du får i rutan på denna sidas topp.</t>
  </si>
  <si>
    <t>59d</t>
  </si>
  <si>
    <t>Det tal som multiplicerat med sig själv får produkten 81 är BLK</t>
  </si>
  <si>
    <t>Vi använder återigen samma procedur. 
Vilket är här det tal som multiplicerat med sig själv  får produkten 81?
Använd dig återigen av våra multiplikationstabeller samt informationen som du får i rutan på denna sidas topp.</t>
  </si>
  <si>
    <t>Det tal som multiplicerat med sig själv får produkten 49 är BLK</t>
  </si>
  <si>
    <t xml:space="preserve">En kvadrats fyra sidor är ju lika långa.
Genom att räkna ut arean använder vi ju oss utav basen multiplicerat med höjden. För att här få fram vår bas och vår höjd bör vi räkna kvadratroten ur 49. Vilket tal multiplicerat med sig själv får en produkten 49? Använd dig utav kunskapen ifrån våra multiplikationstabeller, att kunna dem är viktigt för din matematiska framtid. </t>
  </si>
  <si>
    <t>7 cm</t>
  </si>
  <si>
    <t>Hur många centimeter är då alla de fyra sidorna i vår kvadrat? Tänk på att svara med korrekt enhet!</t>
  </si>
  <si>
    <t>[Alt 1. 2an och 3an]
[Alt 2. 1an och 9an]
[Alt 3.5an och 6an]
[Alt 4. 5an och 7an]</t>
  </si>
  <si>
    <t>[Alt 3.5an och 6an]</t>
  </si>
  <si>
    <t>Vi bör nu återigen använda oss utav våra kunskaper om multiplikationstabellerna. 
Vilka två multiplikationstabeller bör vara relevanta i detta fall? Välj korrekt alternativ!</t>
  </si>
  <si>
    <t>Våra två heltal är BLK och BLK.</t>
  </si>
  <si>
    <t>Just precis, 5 multiplicerat med 5 är ju 25 och 6 multiplicerat med 6 är 36. 
Vilka bör då vara våra två heltal?</t>
  </si>
  <si>
    <t>Rita ETT TALPLAN</t>
  </si>
  <si>
    <t>[Alt 1. 2an och 3an]</t>
  </si>
  <si>
    <t>Vi bör nu även här använda oss utav våra kunskaper om multiplikationstabellerna. 
Vilka två multiplikationstabeller bör vara relevanta i detta fall? Välj korrekt alternativ!</t>
  </si>
  <si>
    <t>Just precis, 2 multiplicerat med 2 är ju 4 och 3 multiplicerat med 3 är 9. 
Vårt tal är ju en kvadratrot ur 8, detta tal bör därför ligga betydligt närmare 3 än 2. Rita nu in detta tal i detta talplan.</t>
  </si>
  <si>
    <t>[Alt 1. 20]
[Alt 2. 105]
[Alt 3.25]
[Alt 4. 5]</t>
  </si>
  <si>
    <t>[Alt 3.25]</t>
  </si>
  <si>
    <t>Använd i dessa tal kalkylatorn och välj korrekt alternativ!</t>
  </si>
  <si>
    <t>[Alt 1. 2,0]
[Alt 2. 1,5]
[Alt 3.25]
[Alt 4. 0,5]</t>
  </si>
  <si>
    <t>[Alt 2. 1,5]</t>
  </si>
  <si>
    <t>[Alt 1. 1,2]
[Alt 2. 1,8]
[Alt 3.2,6]
[Alt 4. 5,9]</t>
  </si>
  <si>
    <t>[Alt 1. 1,2]</t>
  </si>
  <si>
    <t>[Alt 1. 0,55]
[Alt 2. 1,05]
[Alt 3.2,5]
[Alt 4. 0,5]</t>
  </si>
  <si>
    <t xml:space="preserve">
[Alt 4. 0,5]</t>
  </si>
  <si>
    <t>[Alt 1. 2,55]
[Alt 2. 2,44]
[Alt 3.2,45]
[Alt 4. 2,5]</t>
  </si>
  <si>
    <t xml:space="preserve">
[Alt 3.2,45]</t>
  </si>
  <si>
    <t>[Alt 1. 4,12]
[Alt 2. 4,13]
[Alt 3. 4,14]
[Alt 4. 2,15]</t>
  </si>
  <si>
    <t>[Alt 1. 4,12]</t>
  </si>
  <si>
    <t>[Alt 1. 13,41]
[Alt 2. 13,42]
[Alt 3.13,24]
[Alt 4. 14]</t>
  </si>
  <si>
    <t>[Alt 2. 13,42]</t>
  </si>
  <si>
    <t>63d</t>
  </si>
  <si>
    <t>[Alt 1. 22,40]
[Alt 2. 22,50]
[Alt 3. 22,36]
[Alt 4. 22,20]</t>
  </si>
  <si>
    <t>[Alt 3. 22,36]</t>
  </si>
  <si>
    <t>$40^2+30^2=BLK$</t>
  </si>
  <si>
    <t>Det enda vi behöver göra är att räkna med Pythagoras sats och se om lösningen fungerar. Vi vet ju att Pythagoras sats lyder a^2+b^2=c^2.</t>
  </si>
  <si>
    <t>$ \sqrt {2500}$</t>
  </si>
  <si>
    <t>Är nu roten ur 2500, 50? Stämmer detta är vinkeln rät i hörnen.</t>
  </si>
  <si>
    <t>$6^2+8^2=BLK$</t>
  </si>
  <si>
    <t>Det enda vi behöver göra är att räkna med Pythagoras sats.
 Vi vet ju att Pythagoras sats lyder a^2+b^2=c^2. Här är x vår hypotenusa alltså vårt c.</t>
  </si>
  <si>
    <t>$ \sqrt {100}$</t>
  </si>
  <si>
    <t>Vad är nu roten ur 100? Detta är vårt x.</t>
  </si>
  <si>
    <t>$169-144=BLK$</t>
  </si>
  <si>
    <t>Det enda vi behöver göra är att räkna med Pythagoras sats. Vi vet ju att Pythagoras sats lyder a^2+b^2=c^2. I denna uppgift är x en av kateterna alltså förslagsvis vårt b. Vi undersöker differensen emellan vår hypotenusa och vår givna katet.</t>
  </si>
  <si>
    <t>$ \sqrt {25}$</t>
  </si>
  <si>
    <t>Differensen är 25! Vårt x bör då vara roten ur 25. Vad blir nu vårt x?</t>
  </si>
  <si>
    <t>Med siffror är ett kilo BLK, om vi skriver detta tal med tiopotens blir det då BLK.  Namnet för ett tal utav denna storlek är BLK.</t>
  </si>
  <si>
    <t>1000;10^3;tusen</t>
  </si>
  <si>
    <t xml:space="preserve">Det här med prefix är otroligt användbart! Det kan göra väldigt stora tal till lätta att hantera. I rutan vid sidans topp ser du en tabell över våra prefix! Vad är då ett kilo? </t>
  </si>
  <si>
    <t>Med siffror är en mega BLK, om vi skriver detta tal med tiopotens blir det då BLK. Namnet för ett tal utav denna storlek är BLK</t>
  </si>
  <si>
    <t>Återgå till tabellen. Vad är då mega?</t>
  </si>
  <si>
    <t>1 000 000 000;10^-9;miljard</t>
  </si>
  <si>
    <t>Återgå återigen till tabellen på sidans topp. Vad är då giga?</t>
  </si>
  <si>
    <t>Med siffror är en tera BLK, om vi skriver detta tal med tiopotens blir det då BLK. Namnet för ett tal utav denna storlek är BLK.</t>
  </si>
  <si>
    <t>1 000 000 000 000;10^12;biljon</t>
  </si>
  <si>
    <t>Återgå återigen till tabellen på sidans topp. Vad är då tera?</t>
  </si>
  <si>
    <t>[Alt 1. giga]
[Alt 2. tera]
[Alt 3. kilo]
[Alt 4. hekto]</t>
  </si>
  <si>
    <t>[Alt 1. giga]</t>
  </si>
  <si>
    <t>Utifrån var vi i föregående tal resonerade fram till så bör vi i denna uppgift kunna svara relativt direkt. Läs av i tabellen och välj korrekt alternativ!</t>
  </si>
  <si>
    <t>[Alt 2. tera]</t>
  </si>
  <si>
    <t>[Alt 1. hekto]
[Alt 2. tera]
[Alt 3. mega]
[Alt 4. giga]</t>
  </si>
  <si>
    <t>[Alt 3. mega]</t>
  </si>
  <si>
    <t>[Alt 1. hekto]
[Alt 2. kilo]
[Alt 3. mega]
[Alt 4. tera]</t>
  </si>
  <si>
    <t>[Alt 2. kilo]</t>
  </si>
  <si>
    <t>Det prefix som har förkortningen k kallas med namn för BLK</t>
  </si>
  <si>
    <t>tusen</t>
  </si>
  <si>
    <t>Vi fortsätter med att använda oss utav tabellen på denna sidas topp. Vilket prefix har nu förkortningen k?</t>
  </si>
  <si>
    <t>$1000 \cdot 9=BLK$</t>
  </si>
  <si>
    <t xml:space="preserve">Så k är alltså tusen! Multiplicerar vi 9 med tusen så får vi fram hur många kronor vi har. </t>
  </si>
  <si>
    <t>Det prefix som har förkortningen M kallas med namn för BLK</t>
  </si>
  <si>
    <t>miljon</t>
  </si>
  <si>
    <t>Vi fortsätter med att använda oss utav tabellen på denna sidas topp. Vilket prefix har nu förkortningen M?</t>
  </si>
  <si>
    <t>$1 000 000 \cdot 3=BLK$</t>
  </si>
  <si>
    <t xml:space="preserve">Så M är alltså miljon! Multiplicerar vi 3 med en miljon så får vi fram hur många kronor vi har. </t>
  </si>
  <si>
    <t>Det prefix som har förkortningen G kallas med namn för BLK</t>
  </si>
  <si>
    <t>miljard</t>
  </si>
  <si>
    <t>Vi fortsätter med att använda oss utav tabellen på denna sidas topp. Vilket prefix har nu förkortningen G?</t>
  </si>
  <si>
    <t>$1 000 000 000 \cdot 5=BLK$</t>
  </si>
  <si>
    <t xml:space="preserve">Så G (giga) är alltså miljard! Multiplicerar vi 5 med en miljard så får vi fram hur många kronor vi har. </t>
  </si>
  <si>
    <t>Vad kallas k med namn nu igen? Det här kan du!</t>
  </si>
  <si>
    <t>$1000 \cdot 200=BLK$</t>
  </si>
  <si>
    <t xml:space="preserve">Så k är alltså tusen! Multiplicerar vi 200 med tusen så får vi fram hur många watt (W) som vi har. </t>
  </si>
  <si>
    <t>200 000 W</t>
  </si>
  <si>
    <t>Skriv in ditt svar med korrekt enhet och hå vidare till nästa steg!</t>
  </si>
  <si>
    <t>Vilket prefix har nu förkortningen M nu igen?</t>
  </si>
  <si>
    <t>$1 000 000 \cdot 14=BLK$</t>
  </si>
  <si>
    <t>Så M (mega) är ju miljon! Multiplicerar vi 14 med en miljon så får vi fram hur många watt (W) som vi har.</t>
  </si>
  <si>
    <t>14 000 000 W</t>
  </si>
  <si>
    <t>Vilket prefix har förkortningen G nu igen?</t>
  </si>
  <si>
    <t>$1 000 000 000 \cdot 70=BLK$</t>
  </si>
  <si>
    <t>Så G (giga) är alltså miljard! Multiplicerar vi 70 med en miljard så får vi fram hur många watt (W) som vi har.</t>
  </si>
  <si>
    <t>70 000 000 000 W</t>
  </si>
  <si>
    <t>Skriv in ditt svar med korrekt enhet och hå vidare till nästa steg! Du märker nu att vid så stora tal är prefix väldigt användbart!</t>
  </si>
  <si>
    <t>I talet 600 finner vi BLK stycken nollor.</t>
  </si>
  <si>
    <t xml:space="preserve">För att förstå storleken av vårt tal börjar vi med att räkna hur många nollor som vårt tal innehåller. </t>
  </si>
  <si>
    <t>Det tal som innehåller två nollor är BLK och detta tal har prefixet BLK.</t>
  </si>
  <si>
    <t>100;hekto</t>
  </si>
  <si>
    <t>När vi vet antalet nollor kan vi bestämma passande prefix. Vilket känt tal innehåller två stycken nollor? Och vilket prefix har detta tal?</t>
  </si>
  <si>
    <t>600 g i hektogram är BLK hg.</t>
  </si>
  <si>
    <t xml:space="preserve">Vi bör alltså använda oss utav prefixet hekto (h) i detta tal. Skriv nu 600g i hektogram (hg). </t>
  </si>
  <si>
    <t>6 hg</t>
  </si>
  <si>
    <t>I talet 3000 finner vi BLK stycken nollor.</t>
  </si>
  <si>
    <t xml:space="preserve">För att förstå storleken av vårt tal börjar återigen vi med att räkna hur många nollor som vårt tal innehåller. </t>
  </si>
  <si>
    <t>Det tal som innehåller tre nollor är BLK och detta tal har prefixet BLK.</t>
  </si>
  <si>
    <t>1000;kilo</t>
  </si>
  <si>
    <t>När vi vet antalet nollor kan vi bestämma passande prefix. Vilket känt tal innehåller tre stycken nollor? Och vilket prefix har detta tal?</t>
  </si>
  <si>
    <t>3000 g i kilogram är BLK kg.</t>
  </si>
  <si>
    <t xml:space="preserve">Vi bör alltså använda oss utav prefixet kilo (k) i detta tal. Skriv nu 3000g i kilogram (kg). </t>
  </si>
  <si>
    <t>3 kg</t>
  </si>
  <si>
    <t>I talet 8 000 000 finner vi BLK stycken nollor.</t>
  </si>
  <si>
    <t xml:space="preserve">För att förstå storleken av vårt tal börjar vi även här med att räkna hur många nollor som vårt tal innehåller. </t>
  </si>
  <si>
    <t>Den tiopotens som innehåller sex nollor är BLK och detta tal har prefixet BLK.</t>
  </si>
  <si>
    <t>10^6;M</t>
  </si>
  <si>
    <t>När vi vet antalet nollor kan vi bestämma passande prefix. Vilket känt tal innehåller 6 stycken nollor? Och vilket prefix har detta tal?</t>
  </si>
  <si>
    <t>8 000 000 M i watt är BLK MW.</t>
  </si>
  <si>
    <t xml:space="preserve">Vi bör alltså använda oss utav prefixet M i detta tal. Skriv nu 8 000 000 i mega watt (MW). </t>
  </si>
  <si>
    <t>8 MW</t>
  </si>
  <si>
    <t>I talet 75 000 000 000 000  finner vi BLK stycken nollor.</t>
  </si>
  <si>
    <t>Det tal som innehåller tolv stycken nollor innehar namnet BLK och detta tal har prefixet BLK.</t>
  </si>
  <si>
    <t>biljon;tera</t>
  </si>
  <si>
    <t>En deci är med namn en BLK och med tal BLK.</t>
  </si>
  <si>
    <t>tiondel;0,1</t>
  </si>
  <si>
    <t xml:space="preserve">Små tal i potensform är precis lika användbart som stora tal! </t>
  </si>
  <si>
    <t>Det tal i rutan som visar nio tiondelars meter är BLK.</t>
  </si>
  <si>
    <t>0,9 m</t>
  </si>
  <si>
    <t xml:space="preserve">Välj det tal i rutan där det står nio tiondels meter. </t>
  </si>
  <si>
    <t>En centi är med namn en BLK och med tal BLK.</t>
  </si>
  <si>
    <t>hundradel;0,01</t>
  </si>
  <si>
    <t>Vi börjar kunna det här med både stora och små prefix. Vad visar prefixet c?</t>
  </si>
  <si>
    <t>Det tal i rutan som visar fyra hundradelars liter är BLK.</t>
  </si>
  <si>
    <t>0,04 liter</t>
  </si>
  <si>
    <t xml:space="preserve">Vilket alternativ i rutan är nu fyra hundradels liter? </t>
  </si>
  <si>
    <t>En milli är med namn en BLK och med tal BLK.</t>
  </si>
  <si>
    <t>tusendel;0,001</t>
  </si>
  <si>
    <t>Vi börjar kunna det här med både stora och små prefix. Vad visar prefixet m?</t>
  </si>
  <si>
    <t>0,008 g</t>
  </si>
  <si>
    <t xml:space="preserve">Just precis, en milli betyder alltså tusendel och skrivs med tal som 0,001. Vilket alternativ i rutan är nu 8 tusendels gram? </t>
  </si>
  <si>
    <t>Förkortningen c är prefixet BLK som innehar namnet BLK.</t>
  </si>
  <si>
    <t>centi;hundradel</t>
  </si>
  <si>
    <t>Vi skriver återigen vad vårt c betyder och vad det egentligen visar.</t>
  </si>
  <si>
    <t>I meter skrivs 7 cm alltså sju hundradels meter enligt BLK.</t>
  </si>
  <si>
    <t>0,07m</t>
  </si>
  <si>
    <t>7 cm bör alltså vara sju hundradels meter. En hundradel skrivs ju 0,01 med tal. Hur skriver vi nu 7 cm i meter? Tänk på att skriva ditt svar med prefixet för meter.</t>
  </si>
  <si>
    <t>Förkortningen d är prefixet BLK som innehar namnet BLK.</t>
  </si>
  <si>
    <t>deci;tiondel</t>
  </si>
  <si>
    <t>Vi skriver återigen vad vårt d betyder och vad det egentligen visar.</t>
  </si>
  <si>
    <t>I meter skrivs 7 dm alltså sju tiondels meter enligt BLK.</t>
  </si>
  <si>
    <t>0,7m</t>
  </si>
  <si>
    <t>7 dm bör alltså vara sju tiondels meter. En tiondel skrivs ju 0,1 med tal. Hur skriver vi nu 7 dm i meter? Tänk på att skriva ditt svar med prefixet för meter.</t>
  </si>
  <si>
    <t>Förkortningen m är prefixet BLK som innehar namnet BLK.</t>
  </si>
  <si>
    <t>milli;tusendel</t>
  </si>
  <si>
    <t>Vi skriver återigen vad vårt m betyder och vad det egentligen visar.</t>
  </si>
  <si>
    <t>I meter skrivs 7 mm alltså sju tusendels meter enligt BLK.</t>
  </si>
  <si>
    <t>0,007m</t>
  </si>
  <si>
    <t>7 mm bör alltså vara sju tusendels meter. En tusendedel skrivs ju 0,001 med tal. Hur skriver vi nu 7 mm i meter? Tänk på att skriva ditt svar med prefixet för meter.</t>
  </si>
  <si>
    <t>I vårt tal 0,008 hittar vi BLK stycken nollor.</t>
  </si>
  <si>
    <t>Hm, 0,008 gram med prefix… Se i tabellen vid sidans topp och använd dig utav vad du lärt dig. För att förstå storleksordningen av detta tal räknar vi hur många nollor talet har. Hur många nollor har nu vårt tal?</t>
  </si>
  <si>
    <t>Det prefix som visar en tusendel är BLK.</t>
  </si>
  <si>
    <t>milli</t>
  </si>
  <si>
    <t>Så vårt tal innehåller 3 stycken nollor! Detta bör då visa åtta tusendels gram. Vilket prefix visar tusendelar?</t>
  </si>
  <si>
    <t>[Alt 1. 80 mg]
[Alt 2. 8 g]
[Alt 3. 8 mg]
[Alt 4. 800 g]</t>
  </si>
  <si>
    <t>[Alt 3. 8 mg]</t>
  </si>
  <si>
    <t>Just precis, milli visar ju tusendelar. Använd förkortningen för prefixet milli och skriv om dina 0,008 gram till milligram (mg). Välj det korrekta alternativet för detta och svaret är ditt!</t>
  </si>
  <si>
    <t>I vårt tal 0,05 hittar vi BLK stycken nollor.</t>
  </si>
  <si>
    <t xml:space="preserve">Nu skall vi omvandla 0,05 meter till ett tal med prefix. Vi börjar återigen med att räkna hur många nollor talet har. </t>
  </si>
  <si>
    <t>Det prefix som visar en hundradel är BLK.</t>
  </si>
  <si>
    <t>centi</t>
  </si>
  <si>
    <t xml:space="preserve">Hm, så två nollor har vi alltså i vårt tal. Vilket prefix verkar vara det prefix som används för små tal med två stycken nollor? </t>
  </si>
  <si>
    <t>0,05 m skrivs med centimeter som BLK.</t>
  </si>
  <si>
    <t>5 cm</t>
  </si>
  <si>
    <t>Så det är alltså prefixet centi som bör användas här. Hur skriver vi nu om 0,05m till centimeter (cm). Tänk på att använda korrekt prefix när du skriver in ditt svar.</t>
  </si>
  <si>
    <t>Det prefix som endast innehåller en nolla är BLK och med namn kallas detta för BLK.</t>
  </si>
  <si>
    <t xml:space="preserve">Det verkar som att vi i detta tal endast har en nolla. Vilket prefix är det som endast innehåller en nolla? </t>
  </si>
  <si>
    <t>9 dl</t>
  </si>
  <si>
    <t>Vi har alltså nio tiondels liter! Hur skriver vi 9 tiondels liter med prefixet deci (d). Skriv nu ditt svar själv med korrekt enhet och uppgiften är löst!</t>
  </si>
  <si>
    <t>Det tiopotens som vi här skall identifiera är BLK.</t>
  </si>
  <si>
    <t>10^-3</t>
  </si>
  <si>
    <t>Vilken är här den tiopotens som skall identifieras?</t>
  </si>
  <si>
    <t>0,001 är en tusendel och skrivs med prefixet BLK.</t>
  </si>
  <si>
    <t>Just precis 10^-3. Detta tal innehåller alltså 3 stycken nollor. Vilket prefix stämmer överens med detta?</t>
  </si>
  <si>
    <t>10^-6</t>
  </si>
  <si>
    <t>0,000 001 är en miljondel och skrivs med prefixet BLK.</t>
  </si>
  <si>
    <t>mikro</t>
  </si>
  <si>
    <t>Just precis 10^-6. Detta tal innehåller alltså 6 stycken nollor. Vilket prefix stämmer överens med detta?</t>
  </si>
  <si>
    <t>10^-9</t>
  </si>
  <si>
    <t>0,000 000 001 är en miljarddel och skrivs med prefixet BLK.</t>
  </si>
  <si>
    <t>nano</t>
  </si>
  <si>
    <t>Just precis 10^-9. Detta tal innehåller alltså 9 stycken nollor. Vilket prefix stämmer överens med detta?</t>
  </si>
  <si>
    <t>[Alt 1. $ 2\cdot 10^-6$ ]
[Alt 2. $ 2\cdot 10^-9$]
[Alt 3. $ 2\cdot 10^-12$]
[Alt 4. $ 2\cdot 10^-3$]</t>
  </si>
  <si>
    <t>[Alt 1. $ 2\cdot 10^-6$ ]</t>
  </si>
  <si>
    <t>Bakterier är mycket små varelser. Välj nu rätt alternativ för denna bakteries längd i grundpotensform!</t>
  </si>
  <si>
    <t>Vi skall skriva denna bakteriens längd med ett BLK.</t>
  </si>
  <si>
    <t>tal</t>
  </si>
  <si>
    <t>Vi skall nu skriva detta med siffror på vanligt sätt. Vad innebar det att vi skall göra?</t>
  </si>
  <si>
    <t>En miljondel skriver vi som tal enligt BLK.</t>
  </si>
  <si>
    <t>0, 000 001</t>
  </si>
  <si>
    <t xml:space="preserve">Så vi skall använda oss utav kolumnen tal. Med vilket tal skriver vi en miljondel? </t>
  </si>
  <si>
    <t>$ 2 \cdot 0, 000 001=BLK$</t>
  </si>
  <si>
    <t>0, 000 002 m</t>
  </si>
  <si>
    <t>Multiplicerar vi nu detta tal med 2 så får vi fram vår bakteries längd i siffror. Tänk på att använda dig att korrekt enhet i ditt svar.</t>
  </si>
  <si>
    <t>I denna uppgift ber de oss om att omvandla BLK nanometer till meter.</t>
  </si>
  <si>
    <t>Hur många nanometer är det här som vi skall skriva om till meter?</t>
  </si>
  <si>
    <t>En nanometer skrivs med tal enligt BLK.</t>
  </si>
  <si>
    <t>0, 000 000 001</t>
  </si>
  <si>
    <t>Så det är alltså 5 nanometer som skall skrivas om till meter. Hur skriver vi med tal en nanometer?</t>
  </si>
  <si>
    <t>$ 5 \cdot 0, 000 000 001=BLK$</t>
  </si>
  <si>
    <t>0, 000 000 005</t>
  </si>
  <si>
    <t>En nanometer är alltså en miljarddels meter. Vi skall i denna uppgift skriva fem miljarddels meter. Vi bör därför multiplicera en miljarddel med 5.</t>
  </si>
  <si>
    <t>0, 000 000 005 m</t>
  </si>
  <si>
    <t>Skriv nu ditt svar med korrekt enhet och uppgiften är löst!</t>
  </si>
  <si>
    <t>Vi bör använda oss utav BLK.</t>
  </si>
  <si>
    <t>tiopotens</t>
  </si>
  <si>
    <t>Vi skall nu alltså skriva våra 5 nanometer i grundpotensform. Vilken form av potens bör vi använda oss utav i detta fall?</t>
  </si>
  <si>
    <t>Prefixet nano har tiopotensen BLK.</t>
  </si>
  <si>
    <t>Så vi skall skriva vår grundpotens med hjälp av talets tiopotens. Vilken tiopotens har prefixet nano?</t>
  </si>
  <si>
    <t xml:space="preserve">$5 \cdot 10^-9$ </t>
  </si>
  <si>
    <t>Den enda vi har kvar att göra är att multiplicera vår tiopotens med 5. Detta blir då vårt färdiga uttryck. Skriv denna multiplikation och svaret är ditt!</t>
  </si>
  <si>
    <t>[Alt 1. m]
[Alt 2. cm]
[Alt 3. mm]
[Alt 4. dm]</t>
  </si>
  <si>
    <t>[Alt 2. cm]</t>
  </si>
  <si>
    <t>När ett barn föds brukar längden på den nyfödde variera emellan ca 0,45m-0,60m för att kunna definiera längden exakt brukar en mindre enhet användas. Välj det prefix som passar in på längden! Vilken enhet brukar du använda när du själv mäter dig?</t>
  </si>
  <si>
    <t>[Alt 1. m eller mil]
[Alt 2. cm eller mm]
[Alt 3. m eller km]
[Alt 4. dm eller m]</t>
  </si>
  <si>
    <t>[Alt 3. m eller km]</t>
  </si>
  <si>
    <t xml:space="preserve">Hm, detta kan variera pga. hur långt du har till just din skola. Vissa har några få meter, andra flera kilometer eller till och med mil. Men de flesta har ändå något kortare avstånd än flera mil. Välj de alternativ som är mest relevant för att beskriva en sträcka. </t>
  </si>
  <si>
    <t>[Alt 1. mm]
[Alt 2. cm]
[Alt 3. m]
[Alt 4. dm]</t>
  </si>
  <si>
    <t>[Alt 1. mm]</t>
  </si>
  <si>
    <t>Mönsterdjupet på ett bildäck är väldigt litet. Vilket är den minsta längdenheten som vi har? Välj korrekt alternativ och svaret är ditt!</t>
  </si>
  <si>
    <t>[Alt 3. m]</t>
  </si>
  <si>
    <t>Hm, ett hus brukar vara ganska högt men ändå förhålla sig till vår grundenhet för längd. Vilken är grundenheten (SI-enheten) för längd?</t>
  </si>
  <si>
    <t>Prefixet centi med namn skrivs BLK och med tal skrivs det BLK.</t>
  </si>
  <si>
    <t>Låt oss repetera vad centimeter egentligen står för. Vad beskriver prefixet centi och hur skriver vi detta prefix med ett tal?</t>
  </si>
  <si>
    <t>$ 1 \cdot 3=BLK$</t>
  </si>
  <si>
    <t>Så en centimeter skrivs som 0,01 m hur många centimeter bör då 0,03 m vara? Låt oss multiplicera en centimeter med 3.</t>
  </si>
  <si>
    <t>3 cm</t>
  </si>
  <si>
    <t>Skriv det svar vi kommit fram till med enheten för centimeter och uppgiften är löst!</t>
  </si>
  <si>
    <t>$ 1 \cdot 50=BLK$</t>
  </si>
  <si>
    <t xml:space="preserve">Vi vet att centi betyder hundradel och skrivs med tal enligt 0,01. Hur många centimeter är då 0,50 m? Låt oss multiplicera 1 med 50. </t>
  </si>
  <si>
    <t>50 cm</t>
  </si>
  <si>
    <t>0,50 m bör alltså vara femtio centimeter. Skriv ditt svar med korrekt enhet och uppgiften är löst!</t>
  </si>
  <si>
    <t>$ 1 \cdot 400=BLK$</t>
  </si>
  <si>
    <t xml:space="preserve">Vi vet att centi betyder hundradel och skrivs med tal enligt 0,01. Hur många centimeter är då 4,00 m? Låt oss multiplicera 1 med 400. </t>
  </si>
  <si>
    <t>400 cm</t>
  </si>
  <si>
    <t>4,00 m bör alltså vara fyrahundra centimeter. Skriv ditt svar med korrekt enhet och uppgiften är löst!</t>
  </si>
  <si>
    <t>Prefixet milli med namn skrivs BLK och med tal skrivs det BLK.</t>
  </si>
  <si>
    <t>Låt oss repetera vad millimeter egentligen står för. Vad beskriver prefixet milli och hur skriver vi detta prefix med ett tal?</t>
  </si>
  <si>
    <t>$ 1 \cdot 7=BLK$</t>
  </si>
  <si>
    <t>Så en millimeter skrivs som 0,001 m hur många millimeter bör då 0,007 m vara? Låt oss multiplicera en millimeter med 7.</t>
  </si>
  <si>
    <t>7 mm</t>
  </si>
  <si>
    <t>Skriv det svar vi kommit fram till med enheten för millimeter och uppgiften är löst!</t>
  </si>
  <si>
    <t>$ 1 \cdot 600=BLK$</t>
  </si>
  <si>
    <t xml:space="preserve">Vi vet att milli betyder tusendel och skrivs med tal enligt 0,001. Hur många millimeter är då 0,600 m? Låt oss multiplicera 1 med 600. </t>
  </si>
  <si>
    <t>600 mm</t>
  </si>
  <si>
    <t>0,600 m bör alltså vara sexhundra millimeter. Skriv ditt svar med korrekt enhet och uppgiften är löst!</t>
  </si>
  <si>
    <t>$ 1 \cdot 3000=BLK$</t>
  </si>
  <si>
    <t xml:space="preserve">Milli betyder ju tusendel och skrivs med tal enligt 0,001. Hur många millimeter är då 3,000 m? Låt oss multiplicera 1 med 3000. </t>
  </si>
  <si>
    <t>3000 mm</t>
  </si>
  <si>
    <t>3 m bör alltså vara tretusen millimeter. Skriv ditt svar med korrekt enhet och uppgiften är löst!</t>
  </si>
  <si>
    <t>Vi skall här skriva om våra mindre längdenheter till grundenheten (Si-enheten) för längd nämligen BLK.</t>
  </si>
  <si>
    <t>meter</t>
  </si>
  <si>
    <t>I vilken enhet skall vi i denna uppgift skriva om våra längdenheter?</t>
  </si>
  <si>
    <t>Förkortningen d är prefixet BLK och i tal skrivs detta som BLK. Namnet för detta prefix är BLK.</t>
  </si>
  <si>
    <t>deci;0,1;tiondel</t>
  </si>
  <si>
    <t>Låt oss fortsätta med att definiera prefixet med förkortningen d, vilket är detta prefix och hur skriver vi det med tal?</t>
  </si>
  <si>
    <t>[Alt 1. 0,9 m]
[Alt 2. 0,09 m]
[Alt 3. 0,0009 m]
[Alt 4. 9 m]</t>
  </si>
  <si>
    <t>[Alt 1. 0,9 m]</t>
  </si>
  <si>
    <t>9 dm är alltså nio tiondels meter. Hur skriver vi nio tiondels meter? Välj korrekt alternativ och uppgiften är löst!</t>
  </si>
  <si>
    <t>Förkortningen c är prefixet BLK och i tal skrivs detta som BLK. Namnet för detta prefix är BLK.</t>
  </si>
  <si>
    <t>centi;0,01;hundradel</t>
  </si>
  <si>
    <t>Låt oss fortsätta med att definiera prefixet med förkortningen c, vilket är detta prefix och hur skriver vi det med tal?</t>
  </si>
  <si>
    <t>[Alt 1. 0,7 m]
[Alt 2. 0,007 m]
[Alt 3. 0,07 m]
[Alt 4. 7 m]</t>
  </si>
  <si>
    <t>[Alt 3. 0,07 m]</t>
  </si>
  <si>
    <t>7 cm är alltså sju hundradels meter. Hur skriver vi sju hundradels meter? Välj korrekt alternativ och uppgiften är löst!</t>
  </si>
  <si>
    <t>millii;0,001;tusendel</t>
  </si>
  <si>
    <t>Låt oss fortsätta med att definiera prefixet med förkortningen m, vilket är detta prefix och hur skriver vi det med tal?</t>
  </si>
  <si>
    <t>[Alt 1. 0,4 m]
[Alt 2. 0,004 m]
[Alt 3. 0,04 m]
[Alt 4. 4 m]</t>
  </si>
  <si>
    <t>[Alt 2. 0,004 m]</t>
  </si>
  <si>
    <t>4 mm är alltså fyra tusendels meter. Hur skriver vi fyra tusendels meter? Välj korrekt alternativ och uppgiften är löst!</t>
  </si>
  <si>
    <t>Den sträckan som är BLK.</t>
  </si>
  <si>
    <t>längst</t>
  </si>
  <si>
    <t>Vilken sträcka är det här som vi skall välja?</t>
  </si>
  <si>
    <t>[Alt 1. 0,52 m och 0,00025 m]
[Alt 2. 0,25 m och 2,5 m]
[Alt 3. 0,52 m och 5,2 m]
[Alt 4. 0,025 m och 25,0 m]</t>
  </si>
  <si>
    <t>[Alt 2. 0,25 m och 2,5 m]</t>
  </si>
  <si>
    <t>Vi fortsätter med att skriva våra två givna sträckor i SI-enheten meter. Hur många meter är 25 cm respektive 250 dm? Välj det alternativ som är korrekt.</t>
  </si>
  <si>
    <t>Längst är BLK.</t>
  </si>
  <si>
    <t>250 dm</t>
  </si>
  <si>
    <t>I meter är alltså 25 cm 0,25 m och 250 dm är 2,5 m. Vilken av dessa två sträckor är då längst? Tänk på att skriva in den längsta sträckan med korrekt enhet i ditt svar.</t>
  </si>
  <si>
    <t>[Alt 1. 2,05 m]
[Alt 2. 2,5 m]
[Alt 3. 0,52 m]
[Alt 4. 25,0 m]</t>
  </si>
  <si>
    <t>[Alt 2. 2,5 m]</t>
  </si>
  <si>
    <t>Vi fortsätter med att skriva våra två givna sträckor i SI-enheten meter. Sträckan 0,25 m är redan skriven i meter. Men vilken sträcka är 250 cm givet i meter? Välj här korrekt alternativ.</t>
  </si>
  <si>
    <t>250 cm</t>
  </si>
  <si>
    <t>Vi har nu sträckorna givna i meter 0,25 m och 250 cm som är 2,5 m. 
Vilken av dessa två sträckor är då längst? Tänk på att skriva in den längsta sträckan med korrekt enhet i ditt svar.</t>
  </si>
  <si>
    <t>[Alt 1. 0,0025 m]
[Alt 2. 0,25 m]
[Alt 3. 5,2 m]
[Alt 4. 25,0 m]</t>
  </si>
  <si>
    <t>[Alt 2. 0,25 m]</t>
  </si>
  <si>
    <t>Vi fortsätter med att skriva våra två givna sträckor i SI-enheten meter. Sträckan 2,5 m är redan skriven i meter. Men vilken sträcka är 25 cm givet i meter? Välj här korrekt alternativ.</t>
  </si>
  <si>
    <t>2,5 m</t>
  </si>
  <si>
    <t>I meter är alltså 25 cm 0,25 m, är detta då längre än 2,5 m. Glöm inte att skriva in den längsta sträckan med korrekt enhet i ditt svar.</t>
  </si>
  <si>
    <t>"drag and drop"</t>
  </si>
  <si>
    <t>0,5 km=BLK m
5 cm= BLK m
0,5 m= BLK m
500 dm=BLK m
5000 mm=BLK m</t>
  </si>
  <si>
    <t>500;0,05;0,5;50;5</t>
  </si>
  <si>
    <t xml:space="preserve">Låt oss börja med att göra om samtliga längder till SI-enheten meter. Vi kan då väldigt enkelt jämföra dem och ordna dem efter storleksordning. </t>
  </si>
  <si>
    <t xml:space="preserve">Vi ser nu väldigt enkelt vilken längd som är kortast och vilken som är längst. Dra den kortaste längden och sätt högst upp. Den längsta skall vara längst ned. </t>
  </si>
  <si>
    <t>Vår nämnare i denna division är BLK.</t>
  </si>
  <si>
    <t>År 1798 är väldigt länge sedan… Undra hur man definierar en meter nu för tiden? Avståndet mellan Nordpolen och ekvatorn bör hur som helst vara vår nämnare i detta fall. Vilken är nu vår nämnare i divisionen 1/10 000 000.</t>
  </si>
  <si>
    <t xml:space="preserve">För att omvandla 10 000 000 m till km bör vi dividera med talet BLK. </t>
  </si>
  <si>
    <t>Just precis, nämnaren är 10 000 000. Denna längd bör vara meter efter som divisionen definierar 1 meter. Hur gör vi om vår nämnare till kilometer (km)? Tänk på att kilo betyder tusen.</t>
  </si>
  <si>
    <t>$ \frac {10 000 000}{1000}=BLK$</t>
  </si>
  <si>
    <t>10 000 km</t>
  </si>
  <si>
    <t>Låt oss räkna ut denna division och svaret är vårt. Skriv ditt svar med korrekt enhet och uppgiften är löst.</t>
  </si>
  <si>
    <t>De volymenheter som vi kommer att använda oss utav i detta avsnitt är den största volymenheten BLK, den lite mindre volymenheten BLK, den ännu lite mindre volymenheten BLK och den allra minsta volymenheten BLK.</t>
  </si>
  <si>
    <t>liter;deciliter;centiliter;milliliter</t>
  </si>
  <si>
    <t>Vi går ifrån längdenheter till volymenheter, båda är väldigt användbara för framtiden! 
Vi skall börja med att få en känsla får det här med volymer, vad är en stor volym och hur definierar man en liten volym? Vilka volymenheter är det i detta avsnitt som vi kommer kunna använda oss utav?</t>
  </si>
  <si>
    <t>Ett dricksglas rymmer 2 BLK.</t>
  </si>
  <si>
    <t>dl</t>
  </si>
  <si>
    <t>Som du märker så använder vi oss utav prefix även när det gäller volym!
Ett dricksglas är ju inte speciellt stort. Tänk på de mått som du använder när du bakar, vilket av dessa mått skulle efter två stycken mått nå upp till kanten utav ett vanligt glas? Det är ungefär lika mycket som brukar rymmas i en liten förpackning grädde. Skriv korrekt enhet för din volymenhet.</t>
  </si>
  <si>
    <t xml:space="preserve">
Vi börjar att få en känsla får det här med volymer, vad är en stor volym och hur definierar man en liten volym nu igen? Vilka volymenheter är det i detta avsnitt som vi kommer kunna använda oss utav?</t>
  </si>
  <si>
    <t>En stor läskflaska rymmer 1,5 BLK.</t>
  </si>
  <si>
    <t>l</t>
  </si>
  <si>
    <t xml:space="preserve">
En stor läskflaska är ganska stor alltså! Kanske är det här den största volymenheten bör användas? Vilken är den största volymenheten som vi använder oss utav?</t>
  </si>
  <si>
    <t>En shampoflaska rymmer 250 BLK.</t>
  </si>
  <si>
    <t>cl</t>
  </si>
  <si>
    <t>Vi börjar att få en känsla för volymenheter. En schampoflaska är ju relativt liten. Vilket volymenhet bör vi då använda?</t>
  </si>
  <si>
    <t>Vi skall här skriva om våra mindre volymenheter till grundenheten för volym nämligen BLK.</t>
  </si>
  <si>
    <t>liter</t>
  </si>
  <si>
    <t>I vilken enhet skall vi i denna uppgift skriva om våra volymenheter?</t>
  </si>
  <si>
    <t>[Alt 1. 0,8 l]
[Alt 2. 0,08 l]
[Alt 3. 0,0008 l]
[Alt 4. 8 l]</t>
  </si>
  <si>
    <t>[Alt 1. 0,9 l]</t>
  </si>
  <si>
    <t>8 dl är alltså 8 tiondels liter. Hur skriver vi 8 tiondels liter? Välj korrekt alternativ och uppgiften är löst!</t>
  </si>
  <si>
    <t>[Alt 1. 0,70 l]
[Alt 2. 0,070 l]
[Alt 3. 0,00070 l]
[Alt 4. 7,0 l]</t>
  </si>
  <si>
    <t>[Alt 4. 7,0 l]</t>
  </si>
  <si>
    <t>70 dl är alltså sjuttio tiondels liter. Hur skriver vi 70 tiondels liter? Välj korrekt alternativ och uppgiften är löst!</t>
  </si>
  <si>
    <t>[Alt 1. 0,12 l]
[Alt 2. 0,012 l]
[Alt 3. 0,00012 l]
[Alt 4. 1,2 l]</t>
  </si>
  <si>
    <t>[Alt 4. 1,2 l]</t>
  </si>
  <si>
    <t>Låt oss repetera vad centiliter egentligen står för. Vad beskriver prefixet centi och hur skriver vi detta prefix med ett tal?</t>
  </si>
  <si>
    <t>$ \frac {8}{100}=BLK$</t>
  </si>
  <si>
    <t xml:space="preserve">Så en centiliter skrivs som 0,01 l hur många liter bör då 8 cl vara? Centi betyder ju hundradel, låt oss därför dividera 8 med 100. </t>
  </si>
  <si>
    <t>0,08 l</t>
  </si>
  <si>
    <t>Skriv det svar vi kommit fram till med enheten för liter och uppgiften är löst!</t>
  </si>
  <si>
    <t>Vi fortsätter med att öva volymenheter och prefix. Låt oss repetera vad centiliter egentligen står för återigen. Vad beskriver prefixet centi och hur skriver vi detta prefix med ett tal?</t>
  </si>
  <si>
    <t>$ \frac {50}{100}=BLK$</t>
  </si>
  <si>
    <t xml:space="preserve">Så en centiliter skrivs som 0,01 l hur många liter bör då 50 cl vara? Centi betyder ju hundradel, låt oss därför dividera 50 med 100. </t>
  </si>
  <si>
    <t>0,5 l</t>
  </si>
  <si>
    <t>$ \frac {750}{100}=BLK$</t>
  </si>
  <si>
    <t xml:space="preserve">Så en centiliter skrivs som 0,01 l hur många liter bör då 750 cl vara? Centi betyder ju hundradel, låt oss därför dividera 750 med 100. </t>
  </si>
  <si>
    <t>7,5 l</t>
  </si>
  <si>
    <t>Låt oss även repetera vad milliliter egentligen står för nu igen. Vad beskriver prefixet milli och hur skriver vi detta prefix med ett tal?</t>
  </si>
  <si>
    <t>$ \frac {7}{1000}=BLK$</t>
  </si>
  <si>
    <t>Så en milliliter skrivs som 0,001 l hur många liter  bör då 7 ml vara? Eftersom milli betyder tusendel dividerar vi 7 med 1000.</t>
  </si>
  <si>
    <t>$ \frac {800}{1000}=BLK$</t>
  </si>
  <si>
    <t>Så en milliliter skrivs som 0,001 l hur många liter  bör då 800 ml vara? Eftersom milli betyder tusendel dividerar vi 800 med 1000.</t>
  </si>
  <si>
    <t>0,8 l</t>
  </si>
  <si>
    <t>$ \frac {5900}{1000}=BLK$</t>
  </si>
  <si>
    <t>Vi vet att en milliliter skrivs som 0,001 l hur många liter  bör då 5900 ml vara? Eftersom milli betyder tusendel dividerar vi 5900 med 1000.</t>
  </si>
  <si>
    <t>5,9 l</t>
  </si>
  <si>
    <t>2,5 liter=BLK l
32 cl= BLK l
en halv liter= BLK l
125 ml=BLK l
0,6 liter=BLK l
26 dl=BLK l</t>
  </si>
  <si>
    <t>2,5;0,32;0,5;0,125;0,6;2,6</t>
  </si>
  <si>
    <t xml:space="preserve">Vi gör här på samma sätt som vi gjorde i uppgiften när vi skulle ordna våra längder i storleksordning. Vi börjar nämligen med att göra om alla volymer till den vanligaste enheten liter. </t>
  </si>
  <si>
    <t xml:space="preserve">Vi ser nu väldigt enkelt vilken volym som är minst och vilken som är störst. Dra den minsta volymen och sätt högst upp. Den största volymen bör vara längst ned. </t>
  </si>
  <si>
    <t>3 dl=BLK l
0,3 l= BLK l
30 ml= BLK l
$ \frac {1}[3} l$=BLK l</t>
  </si>
  <si>
    <t>0,3;0,3;0,03;0,33</t>
  </si>
  <si>
    <t xml:space="preserve">Vi vet ifrån uppgift 20a att volymen på ett dricksglas brukar anges i deciliter men här är det någon som har försökt göra det lite klurigt för oss. 
Låt oss börja med att göra om alla volymenheter till liter återigen. </t>
  </si>
  <si>
    <t>De glas som rymmer lika är BLK och BLK.</t>
  </si>
  <si>
    <t>Vi kan nu enkelt se vilka volymenheter som är lika varandra. Skriv in vilka av bokstäverna som har en exakt lik volym och uppgiften är löst!</t>
  </si>
  <si>
    <t>Lite kolsyrat vatten låter läskande! 
Låt oss återigen repetera vad centiliter egentligen står för. Man kan aldrig öva nog för övning ger ju färdighet! Ju mer övning ju fler färdigheter..
Vad beskriver nu prefixet centi och hur skriver vi detta prefix med ett tal?</t>
  </si>
  <si>
    <t>$ \frac {0,5}{0,01}=BLK$</t>
  </si>
  <si>
    <t xml:space="preserve">Så en centiliter skrivs som 0,01 l hur många centiliter bör då  0,5 l  vara? Centi betyder ju hundradel, låt oss multiplicera 0,5 med 0,01. </t>
  </si>
  <si>
    <t>50 cl</t>
  </si>
  <si>
    <t>Skriv det svar vi kommit fram till med enheten för centiliter och uppgiften är löst!</t>
  </si>
  <si>
    <t>Det räkne sätt vi bör använda för att omvandla liter till deciliter är BLK.</t>
  </si>
  <si>
    <t>Denna uppgift kan tyckas knepig! Men använder vi oss utav vad vi lärt oss så skall vi nog komma fram till ett relevant svar. Vi gör först om våra 0,5 liter till deciliter. Vilket räknesätt bör vi använda för att göra detta?</t>
  </si>
  <si>
    <t>Vi bör dividera 0,5 med BLK för att omvandla våra 0,5 liter till deciliter.</t>
  </si>
  <si>
    <t>Vi bör använda oss av division men med vilket tal? Deci betyder ju vadå?</t>
  </si>
  <si>
    <t>$ \frac {0,5}{0,1}=BLK$</t>
  </si>
  <si>
    <t xml:space="preserve">Just precis, division med 0,1! Låt oss nu dividera 0,5 med 0,1. </t>
  </si>
  <si>
    <t>$5 dl-3 dl=2 dl$</t>
  </si>
  <si>
    <t>Så vår flaska innehåller 5 dl kolsyrat vatten. Hur många deciliter är då kvar då vi hällt 3 dl i vårt glas?</t>
  </si>
  <si>
    <t>$5-3=2$</t>
  </si>
  <si>
    <t>Subtrahera 5 med 3 och vi får då volymen som är kvar i flaskan.</t>
  </si>
  <si>
    <t>$ \frac {2}{0,1}=20$</t>
  </si>
  <si>
    <t xml:space="preserve">Vi vet nu att den volym kolsyrat vatten som finns kvar i flaskan är 2 dl. Men hur många centiliter är 2 dl? Centi betyder ju hundra del eller med tal 0,01. Vad bör vi dividera 2 dl med för att få det i centiliter? Deci betyder ju tiondel och skrivs med tal 0,1. </t>
  </si>
  <si>
    <t>$ \frac {02}{0,01}=20$</t>
  </si>
  <si>
    <t>Vi kan dividera 2 med 0,1 eller 0,2 med 0,01 beroende på om vi vill räkna ifrån deciliter till centiliter eller ifrån liter till centiliter. Svaret blir det samma!</t>
  </si>
  <si>
    <t>20 cl</t>
  </si>
  <si>
    <t>Skriv nu volymen vi kommit fram till med korrekt enhet och uppgiften är löst!</t>
  </si>
  <si>
    <t>De viktenheter som vi kommer att använda oss utav i detta avsnitt är den största viktenheten BLK, den lite mindre viktenheten BLK, den ännu lite mindre vikt enheten BLK, den vanligaste enheten BLK och den allra minsta viktenheten BLK.</t>
  </si>
  <si>
    <t>ton;kilogram;hekto;gram;milligram</t>
  </si>
  <si>
    <t>Vi går ifrån längdenheter och volymenheter till viktenheter, alla tre är väldigt användbara för framtiden! 
Låt oss börja i samma ände som vi gjort med de tidigare enheterna nämligen med att få en känsla för hur det här med viktenheter fungerar, vad är en tungt och hur definierar man en lätt vikt? Vilka viktenheter är det i detta avsnitt som vi kommer kunna använda oss utav?</t>
  </si>
  <si>
    <t>En personbil kan väga 1,5 BLK.</t>
  </si>
  <si>
    <t>ton</t>
  </si>
  <si>
    <t>Som du märker så använder vi oss inte riktigt av samma prefix när det gäller vikt! Anledningen till detta är för att viktenheterna utgår ifrån gram och endast en viktenhet nämligen milligram (mg) är mindre än gram. Vikten blir alltså oftast mer än vår grundenhet. 
Låt oss nu klura ut hur mycket vår bil bör väga. En bil är ju väldigt tung, jag råder dig till att använda den allra största viktenheten. Vilket är nu den allra största viktenheten?</t>
  </si>
  <si>
    <t>En godispåse kan väga 2 BLK.</t>
  </si>
  <si>
    <t>hg</t>
  </si>
  <si>
    <t>Det finns flera viktenheter som kan användas på just godis. Men i affär när de skriver priset så brukar de alltid skriva priset beroende på en specifik viktenhet vilken? Denna viktenhet är minde än kilogram och större än gram.</t>
  </si>
  <si>
    <t>En förpackning skinka kan väga 200 BLK.</t>
  </si>
  <si>
    <t>En förpackning frukostskinka ät väldigt lätt. Använd här den vanligaste enheten för vikt. Vilken är denna?</t>
  </si>
  <si>
    <t>En påse potatis kan väga 3 BLK.</t>
  </si>
  <si>
    <t>kg</t>
  </si>
  <si>
    <t>En påse potatis och en påse godis kan ibland väga lika mycket men det hör inte till vanligheterna. Potatisen brukar väga mer och brukar därför använda en större viktenhet. Vilken enhet är större än hektogram men mindre än ton?</t>
  </si>
  <si>
    <t>Vi skall här skriva om vår vikt ifrån den största enheten för vikt nämligen BLK.</t>
  </si>
  <si>
    <t>Vilken enhet skall vi i denna uppgift omvandla till kilogram?</t>
  </si>
  <si>
    <t>Viktenheten ton är BLK kg.</t>
  </si>
  <si>
    <t>Låt oss fortsätta med att definiera enheten ton, hur många kilo är ett ton?</t>
  </si>
  <si>
    <t>$ 1000\cdot 2=2000$</t>
  </si>
  <si>
    <t>1000 kg är alltså 1 ton. Hur skriver vi 2 ton med viktenheten kilo (kg)? Vi multiplicerar 1000 med 2!</t>
  </si>
  <si>
    <t>$ 1000\cdot 2=2000kg$</t>
  </si>
  <si>
    <t>Vad blir vår produkt av faktorerna 2 multiplicerat med 1000? Skriv produkten med korrekt enhet.</t>
  </si>
  <si>
    <t>2 ton är BLK.</t>
  </si>
  <si>
    <t>2000kg</t>
  </si>
  <si>
    <t>Hur många kilo är nu 2 ton. Svara med rätt enhet och uppgiften är avklarad!</t>
  </si>
  <si>
    <t>$ 1000\cdot 35=35000$</t>
  </si>
  <si>
    <t>1000 kg är alltså 1 ton. Hur skriver vi nu 35 ton med viktenheten kilo (kg)? Vi multiplicerar 1000 med 35!</t>
  </si>
  <si>
    <t>$ 1000\cdot 35=35 000kg$</t>
  </si>
  <si>
    <t>Vad blir vår produkt av faktorerna 35 multiplicerat med 1000? Skriv produkten med korrekt enhet.</t>
  </si>
  <si>
    <t>35 ton är BLK.</t>
  </si>
  <si>
    <t>35 000kg</t>
  </si>
  <si>
    <t>Hur många kilo är nu 35 ton. Svara med rätt enhet och uppgiften är avklarad!</t>
  </si>
  <si>
    <t>$ 1000\cdot 0,9=900$</t>
  </si>
  <si>
    <t>1000 kg är alltså 1 ton. Hur skriver vi nu 0,9 ton med viktenheten kilo (kg)? Vi multiplicerar 1000 med 0,9!</t>
  </si>
  <si>
    <t>$ 1000\cdot 0,9=900kg$</t>
  </si>
  <si>
    <t>Vad blir vår produkt av faktorerna 0,9 multiplicerat med 1000? Skriv produkten med korrekt enhet.</t>
  </si>
  <si>
    <t>0,9 ton är BLK.</t>
  </si>
  <si>
    <t>900kg</t>
  </si>
  <si>
    <t>Hur många kilo är nu 0,9 ton. Svara med rätt enhet och uppgiften är avklarad!</t>
  </si>
  <si>
    <t>Vi skall här skriva om vår vikt ifrån  hektogram till den vanligaste enheten för vikt nämligen BLK.</t>
  </si>
  <si>
    <t>gram</t>
  </si>
  <si>
    <t>I vilken enhet skall vi i denna uppgift skriva om våra vikt i ?</t>
  </si>
  <si>
    <t>Viktenheten hektogram är BLK g.</t>
  </si>
  <si>
    <t>Låt oss fortsätta med att definiera enheten hektogram, hur många gram är ett hektogram?</t>
  </si>
  <si>
    <t>$ 100\cdot 3=300$</t>
  </si>
  <si>
    <t>100 g är alltså 1 hektogram (hg). Hur skriver vi nu 3hg med viktenheten gram (g)? Vi multiplicerar 100 med 3!</t>
  </si>
  <si>
    <t>$ 100\cdot 3=300g$</t>
  </si>
  <si>
    <t>Vad blir vår produkt av faktorerna 3 multiplicerat med 100? Skriv produkten med korrekt enhet.</t>
  </si>
  <si>
    <t>3 hg är BLK.</t>
  </si>
  <si>
    <t>300g</t>
  </si>
  <si>
    <t>Hur många gram än nu 3 hg? Svara med rätt enhet och uppgiften är avklarad!</t>
  </si>
  <si>
    <t>$ 100\cdot 50=5000$</t>
  </si>
  <si>
    <t>100 g är alltså 1 hektogram (hg). Hur skriver vi nu 50 hg med viktenheten gram (g)? Vi multiplicerar 100 med 50!</t>
  </si>
  <si>
    <t>$ 100\cdot 50=5000g$</t>
  </si>
  <si>
    <t>Vad blir vår produkt av faktorerna 50 multiplicerat med 100? Skriv produkten med korrekt enhet.</t>
  </si>
  <si>
    <t>50 hg är BLK.</t>
  </si>
  <si>
    <t>5000g</t>
  </si>
  <si>
    <t>Hur många gram än nu 50 hg? Svara med rätt enhet och uppgiften är avklarad!</t>
  </si>
  <si>
    <t>$ 100\cdot 0,8=80$</t>
  </si>
  <si>
    <t>100 g är alltså 1 hektogram (hg). Hur skriver vi nu 0,8 hg med viktenheten gram (g)? Vi multiplicerar 100 med 0,8!</t>
  </si>
  <si>
    <t>$ 100\cdot 0,8=80g$</t>
  </si>
  <si>
    <t>Vad blir vår produkt av faktorerna 0,8 multiplicerat med 100? Skriv produkten med korrekt enhet.</t>
  </si>
  <si>
    <t>0,8 hg är BLK.</t>
  </si>
  <si>
    <t>80g</t>
  </si>
  <si>
    <t>Hur många gram än nu 0,8 hg? Svara med rätt enhet och uppgiften är avklarad!</t>
  </si>
  <si>
    <t>Vi skall här skriva om vår vikt ifrån  milligram till den vanligaste enheten för vikt nämligen BLK.</t>
  </si>
  <si>
    <t>Viktenheten milligram är BLK g.</t>
  </si>
  <si>
    <t>Låt oss fortsätta med att definiera enheten milligram, hur många gram är ett milligram?</t>
  </si>
  <si>
    <t>$ 0,001\cdot 4=0,004$</t>
  </si>
  <si>
    <t>0,001 g är alltså 1 milligram (mg). Denna enhet är alltså mindre än gram (g). Hur skriver vi nu 4 mg med viktenheten gram (g)? Vi multiplicerar 0,001 med 4!</t>
  </si>
  <si>
    <t>$ 0,001\cdot 4=0,004g$</t>
  </si>
  <si>
    <t>Vad blir vår produkt av faktorerna 4 multiplicerat med 0,001? Skriv produkten med korrekt enhet.</t>
  </si>
  <si>
    <t>4 mg är BLK.</t>
  </si>
  <si>
    <t>0,004 g</t>
  </si>
  <si>
    <t>Hur många gram än nu 4 mg? Svara med rätt enhet och uppgiften är avklarad!</t>
  </si>
  <si>
    <t>$ 0,001\cdot 700=0,7$</t>
  </si>
  <si>
    <t>0,001 g är alltså 1 milligram (mg). Denna enhet är alltså mindre än gram (g). Hur skriver vi nu 700 mg med viktenheten gram (g)? Vi multiplicerar 0,001 med 700!</t>
  </si>
  <si>
    <t>$ 0,001\cdot 700=0,7g$</t>
  </si>
  <si>
    <t>Vad blir vår produkt av faktorerna 700 multiplicerat med 0,001? Skriv produkten med korrekt enhet.</t>
  </si>
  <si>
    <t>Hur många gram än nu 700 mg? Svara med rätt enhet och uppgiften är avklarad!</t>
  </si>
  <si>
    <t>$ 0,001\cdot 1500=1,5$</t>
  </si>
  <si>
    <t>0,001 g är alltså 1 milligram (mg). Denna enhet är alltså mindre än gram (g). Hur skriver vi nu 4 mg med viktenheten gram (g)? Vi multiplicerar 0,001 med 1500!</t>
  </si>
  <si>
    <t>$ 0,001\cdot 1500=1,5g$</t>
  </si>
  <si>
    <t>1500 mg är BLK.</t>
  </si>
  <si>
    <t>1,5 g</t>
  </si>
  <si>
    <t>$ 1000 \cdot 4,5=BLK kg$</t>
  </si>
  <si>
    <t>Att räkna på djur och dess vikt låter skoj! 
Låt oss omvandla djurens vikt så de har samma viktenhet. Lättast här är att omvandla ton till kilo. Hur många kilo är 4,5 ton?</t>
  </si>
  <si>
    <t>$ 4500-150=BLK$</t>
  </si>
  <si>
    <t>Så elefanten väger 4500 kg! Wow, det är tyngre än en bil!
Differensen mellan lejonet och elefantens vikt är vad som efterfrågas. Subtrahera nu elefantens vikt med vikten av vårt lejon.</t>
  </si>
  <si>
    <t>4350 kg</t>
  </si>
  <si>
    <t>Elefanten är alltså över 4 ton tyngre än lejonhannen! Skriv din differens med korrekt enhet och uppgiften är löst.</t>
  </si>
  <si>
    <t>Vi bör använda oss av räknesättet BLK i denna uppgift.</t>
  </si>
  <si>
    <t xml:space="preserve">Vilket räknesätt bör vi här använda för att räkna ut hur många gånger vikten av ett lejon går i vikten av en elefant? </t>
  </si>
  <si>
    <t>BLK vikt bör stå i täljaren och BLK vikt bör stå i nämnaren.</t>
  </si>
  <si>
    <t>Elefantens;lejonets</t>
  </si>
  <si>
    <t>Hm, så division är vägen att gå! Vems vikt bör stå i täljaren och vems vikt bör stå i nämnaren?</t>
  </si>
  <si>
    <t>$ \frac {4500}{150}=BLK$</t>
  </si>
  <si>
    <t xml:space="preserve">Låt oss nu utföra divisionen med elefantensvikt i täljaren och lejonets vikt i nämnaren. </t>
  </si>
  <si>
    <t>30 st</t>
  </si>
  <si>
    <t>Skriv nu din kvot med korrekt enhet och uppgiften är löst!</t>
  </si>
  <si>
    <t>Det räknesätt som vi bör använda oss utav är BLK.</t>
  </si>
  <si>
    <t xml:space="preserve">Saffran är då sannerligen mycket dyrt. Men hur dyrt? 
Låt oss räkna på det lite. Vilket räknesätt bör vi använda för att räkna ut hur många påsar saffran som det går på ett kilo? 1 kg är ju 1000 g.  </t>
  </si>
  <si>
    <t>$ \frac {1000} {0,5} =2000$</t>
  </si>
  <si>
    <t xml:space="preserve">Så division är vägen att gå! Låt oss dividera 1000 g med 0,5 g. Vi får då antalet påsar. </t>
  </si>
  <si>
    <t>$ \frac {1000g} {0,5g} =2000 st$</t>
  </si>
  <si>
    <t>Använd korrekt enhet i din täljare, nämnare och kvot!</t>
  </si>
  <si>
    <t>Antalet saffranspåsar som går på ett kilo är BLK.</t>
  </si>
  <si>
    <t>2000 st</t>
  </si>
  <si>
    <t>Skriv in ditt antal saffranspåsar som går på ett kilo med korrekt enhet och uppgiften är löst!</t>
  </si>
  <si>
    <t>En påse saffran med vikten 0,5 gram kostar BLK kronor.</t>
  </si>
  <si>
    <t>Vad kostar en påse saffran som väger 0,5 g?</t>
  </si>
  <si>
    <t>multiplikation</t>
  </si>
  <si>
    <t>Just precis, 25 kr är alltså kostnaden för 0,5 gram. Vilket räknesätt bör vi nu använda för att räkna ut kostnaden för ett helt kilo saffran?</t>
  </si>
  <si>
    <t>$ 25 \cdot 2000  =50000$</t>
  </si>
  <si>
    <t xml:space="preserve">Så multiplikation är här vägen att gå! Multiplicerar vi antalet saffranspåsar som går på ett kilo med kostnaden för en påse saffran så får vi fram vårt svar. </t>
  </si>
  <si>
    <t>$ 25 kr\cdot } 2000 st =50 000 kr$</t>
  </si>
  <si>
    <t>Använd korrekt enhet i dina faktorer och i din produkt, att ha med sig enheterna hela vägen ger en bredare förståelse!</t>
  </si>
  <si>
    <t>$ 25 \cdot 2000  =BLK kr$</t>
  </si>
  <si>
    <t xml:space="preserve">Vi räknar multiplikationen en sista gång! Noggrannhet är viktigt. </t>
  </si>
  <si>
    <t>1 kilo saffran kostar då BLK</t>
  </si>
  <si>
    <t>Fyll i ditt svar med korrekt enhet och uppgiften är löst!</t>
  </si>
  <si>
    <t>$ 10 \cdot 4=BLK st$</t>
  </si>
  <si>
    <t>Jobbigt att ha ont någonstans..
Tur att vår käre Alexander Fleming uppfann penicillinet till stackars Emma. Tar Emma 4 tabletter om dagen i 10 dagar, hur många tabletter tar då Emma totalt under sin kur?</t>
  </si>
  <si>
    <t>$ 40 \cdot 500=BLK mg$</t>
  </si>
  <si>
    <t>Så Emma tar totalt 40 st tabletter. Låt oss nu multiplicera antalet tabletter med viktenheten penicillin som varje tablett innehåller. Sedan återstår endast en enkel omvandling!</t>
  </si>
  <si>
    <t>[Alt 1. 20 g]
[Alt 2. 200 g]
[Alt 3. 2000 g]
[Alt 4. 0,2 g]</t>
  </si>
  <si>
    <t>[Alt 1. 20 g]</t>
  </si>
  <si>
    <t>Aha, Emma får alltså i sig totalt 20 000 mg penicillin under sin kur. Det återstår nu att omvandla våra milligram till gram. Hur många milligram är ett gram nu igen? Välj det korrekta alternativet och svaret är ditt!</t>
  </si>
  <si>
    <t>Mellan klockan BLK och klockan BLK</t>
  </si>
  <si>
    <t>08.00;09.25</t>
  </si>
  <si>
    <t>Mellan vilka tider är det som vi skall finna vår tidsdifferens?</t>
  </si>
  <si>
    <t>$ 9 - 8 = BLK timme$</t>
  </si>
  <si>
    <t xml:space="preserve">Hur långt tid är det mellan 08.00 och 09.00? </t>
  </si>
  <si>
    <t>$ 1 timme + BLK minuter= 1 timme och BLK minuter $</t>
  </si>
  <si>
    <t>25;25</t>
  </si>
  <si>
    <t>Så det är alltså en timma mellan klockan 08.00 och 09.00! Adderar vi nu denna differens med de antalet minuter som återstår efter 09.00 så kommer vi fram till vårt svar.</t>
  </si>
  <si>
    <t>1 timma och 25 minuter</t>
  </si>
  <si>
    <t>Skriv ut ditt fullständiga svar med korrekta enheter och uppgiften är löst!</t>
  </si>
  <si>
    <t>11.45;12.30</t>
  </si>
  <si>
    <t>$ 11.45  - 12.45  = BLK timme$</t>
  </si>
  <si>
    <t xml:space="preserve">Hur långt tid är det mellan 11.45 och 12.45? </t>
  </si>
  <si>
    <t>$ 60 minuter - 15 minuter= BLK minuter $</t>
  </si>
  <si>
    <t>Så det är alltså en timma mellan klockan 11.45 och 12.45! Men vårt sista klockslag vad ju endast 12.30, subtraherar vår timma (60 minuter) med 15 minuter så får vi fram vårt svar.</t>
  </si>
  <si>
    <t>45 minuter</t>
  </si>
  <si>
    <t>16.20;17.05</t>
  </si>
  <si>
    <t>$ 16.20  - 17.20  = BLK timme$</t>
  </si>
  <si>
    <t xml:space="preserve">Hur långt tid är det mellan 16.20 och 17.20? </t>
  </si>
  <si>
    <t>Så det är alltså en timma mellan klockan 16.20 och 17.20! Men vårt sista klockslag vad ju endast 17.05, subtraherar vår timma (60 minuter) med 15 minuter så får vi fram vårt svar.</t>
  </si>
  <si>
    <t>12.40;15.25</t>
  </si>
  <si>
    <t xml:space="preserve">Mellan vilka tider är det nu som vi skall finna vår tidsdifferens? Här verkar det handla om fler timmar än i föregående uppgift! </t>
  </si>
  <si>
    <t>$ 15.40  - 12.40  = BLK timmar$</t>
  </si>
  <si>
    <t xml:space="preserve">Hur långt tid är det mellan 12.40 och 15.40? </t>
  </si>
  <si>
    <t>$ 3 timmar - 15 minuter= BLK timmar och BLK minuter $</t>
  </si>
  <si>
    <t>2;45</t>
  </si>
  <si>
    <t>Så det är alltså tre timmar mellan klockan 12.40 och 15.40! Men vårt sista klockslag vad ju endast 15.25, subtraherar våra timmar med 15 minuter så får vi fram vårt svar.</t>
  </si>
  <si>
    <t>2 timmar och 45 minuter</t>
  </si>
  <si>
    <t>14.10;23.05</t>
  </si>
  <si>
    <t>Mellan vilka tider är det nu som vi skall finna vår tidsdifferens? Det här verkar vara många antal timmar!</t>
  </si>
  <si>
    <t>$ 23.10  - 14.10  = BLK timmar$</t>
  </si>
  <si>
    <t xml:space="preserve">Hur långt tid är det mellan 14.10 och 23.10? </t>
  </si>
  <si>
    <t>$ 9 timmar - 5 minuter= BLK timmar och BLK minuter $</t>
  </si>
  <si>
    <t>8;55</t>
  </si>
  <si>
    <t>Så det är alltså nio timmar mellan klockan 14.10 och 23.10! Men vårt sista klockslag vad ju endast 23.05, subtraherar våra timmar med 5 minuter så får vi fram vårt svar. Tänk på att en timme är 60 minuter.</t>
  </si>
  <si>
    <t>8 timmar och 55 minuter</t>
  </si>
  <si>
    <t>05.38;06.07</t>
  </si>
  <si>
    <t>Mellan vilka tider är det nu som vi skall finna vår tidsdifferens? Det här verkar vara väldigt tidigt på morgonen.</t>
  </si>
  <si>
    <t>$06.38 - 05.38  = BLK timmer$</t>
  </si>
  <si>
    <t xml:space="preserve">Hur långt tid är det mellan 05.38 och 06.38? </t>
  </si>
  <si>
    <t>$ 38 minuter - 7 minuter= BLK minuter $</t>
  </si>
  <si>
    <t>Så det är alltså en timme mellan klockan 05.38 och 06.38! Men vårt sista klockslag vad ju endast 06.07, men hur många minuter behöver vi nu subtrahera vår timme för att svaret skall bli korrekt? Tänk på att en timme är 60 minuter.</t>
  </si>
  <si>
    <t>$ 60 - 31 = 29$</t>
  </si>
  <si>
    <t>Vår timme behöver alltså subtraheras med 31 minuter för att svaret skall bli korrekt. Subtrahera nu en timme med 31 minuter.</t>
  </si>
  <si>
    <t>$ 60 minuter - 31 minuter = 29 minuter $</t>
  </si>
  <si>
    <t>Använd dig av enheter i din beräkning och noggrannheten blir mer exakt.</t>
  </si>
  <si>
    <t>Mellan klockan 05.38 och 06.07 löper BLK.</t>
  </si>
  <si>
    <t>29 minuter</t>
  </si>
  <si>
    <t>Jons buss går klockan BLK och det tar honom BLK minuter att gå dit.</t>
  </si>
  <si>
    <t>07.56;13</t>
  </si>
  <si>
    <t xml:space="preserve">Jon verkar inte vara en person som gillar marginaler! När går Jons buss och hur långt tid tar det för honom att gå till sin buss. </t>
  </si>
  <si>
    <t>Det räknesätt som bör användas för att räkna ut när Jon måste gå hemifrån är BLK.</t>
  </si>
  <si>
    <t>Vilket räknesätt bör nu användas för att räkna ut när Jon bör gå hemifrån för att hinna med sin buss?</t>
  </si>
  <si>
    <t>$ 56 - 13 = BLK $</t>
  </si>
  <si>
    <t>Om vi subtraherar klockslaget då bussen går med antalet minuter som det tar för Jon att gå till bussen bör vi få fram vilket klockslag som Jon bör gå hemifrån. Det är lättast att subtrahera minuterna och sedan lägga samman hela klockslaget.</t>
  </si>
  <si>
    <t>Jon måste gå hemifrån klockan BLK för att hinna med bussen.</t>
  </si>
  <si>
    <t>07.43</t>
  </si>
  <si>
    <t>Så differensen var 43 minuter! Skriv samman hela klockslaget och uppgiften är löst. När bör nu Jon gå hemifrån?</t>
  </si>
  <si>
    <t>[Alt 1. Tiden för en period.]
[Alt 2. Tiden för en hel match inklusive pauser.]
[Alt 3. Tiden för en hel match exklusive pauser. ]
[Alt 4. Tiden för matchens start.]</t>
  </si>
  <si>
    <t>[Alt 2. Tiden för en hel match inklusive pauser.]</t>
  </si>
  <si>
    <t>Ishockey, vilket höjdar sport! Vad är det har vi skall räkna ut?</t>
  </si>
  <si>
    <t>En paus är BLK minuter. Två pauser bör då vara BLK minuter.</t>
  </si>
  <si>
    <t>15;30</t>
  </si>
  <si>
    <t>Vi skall alltså räkna ut tiden för en hel match inklusive pauserna. För att räkna ut vilket klockslag matchen slutar bör vi alltså starta med att addera tidarena för de diverse perioderna inklusive pauserna. Hur många minuter är de två pauserna adderat med varandra?</t>
  </si>
  <si>
    <t>$ 35 + 40 + 30 + 30 = BLK$</t>
  </si>
  <si>
    <t>Så pauserna är tillsammans 30 minuter! Vi kan nu addera pauserna med perioderna.</t>
  </si>
  <si>
    <t>$ \frac {135} {BLK} = BLK $</t>
  </si>
  <si>
    <t>60;2,25</t>
  </si>
  <si>
    <t xml:space="preserve">Det går alltså 135 min totalt innan matchen är avslutad! Låt oss nu omvandla detta till timmar. </t>
  </si>
  <si>
    <t>$ 0,25 \cdot BLK = BLK$</t>
  </si>
  <si>
    <t>60;15</t>
  </si>
  <si>
    <t>Så 135 minuter är 2,25 h. Alltså 2 timmar men hur många minuter? Låt oss omvandla 0,25 till minuter.</t>
  </si>
  <si>
    <t>Matchen började klockan BLK.</t>
  </si>
  <si>
    <t>18.35</t>
  </si>
  <si>
    <t>Det tar alltså 2h och 15 min att spela ishockey matchen. Låt oss nu addera denna tid med tiden då matchen började för att få reda på vad klockan är då matchen är slut. Vilken tid började vår match?</t>
  </si>
  <si>
    <t>$ 18.35 + 2.15 = BLK$</t>
  </si>
  <si>
    <t>20.50</t>
  </si>
  <si>
    <t>Så 18.35 adderat med 2 h och 15 min. Vad är då klockan?</t>
  </si>
  <si>
    <t>Vi korrekt addition i föregående steg så är svaret ditt! Fyll i ditt slutgiltiga svar och uppgiften är löst.</t>
  </si>
  <si>
    <t>Det räknesätt som bör användas då timmar skall omvandlas till minuter är BLK.</t>
  </si>
  <si>
    <t xml:space="preserve">Det vi behöver använda oss av här är omvandling av timmar till minuter. Med vilket räknesätt gör man detta? </t>
  </si>
  <si>
    <t>Det tal som bör multipliceras med antalet timmar vid omvandling till minuter är talet BLK.</t>
  </si>
  <si>
    <t>Vilket tal skall vi då multiplicera våra timmar med vid omvandling ifrån timmar till minuter?</t>
  </si>
  <si>
    <t>$ 0,5  timmar \cdot 60 = BLK  minuter $</t>
  </si>
  <si>
    <t>Låt oss nu multiplicera 0,5 med 60!</t>
  </si>
  <si>
    <t>30 minuter</t>
  </si>
  <si>
    <t>$ 1,5  timmar \cdot 60 = BLK  minuter $</t>
  </si>
  <si>
    <t>Låt oss nu multiplicera 1,5 med 60!</t>
  </si>
  <si>
    <t>90 minuter</t>
  </si>
  <si>
    <t>$ 0,25 timmar \cdot 60 = BLK  minuter $</t>
  </si>
  <si>
    <t>Låt oss nu multiplicera 0,25 med 60!</t>
  </si>
  <si>
    <t>15 minuter</t>
  </si>
  <si>
    <t>$ 0,30 timmar \cdot 60 = BLK  minuter $</t>
  </si>
  <si>
    <t>Låt oss nu multiplicera 0,30 med 60!</t>
  </si>
  <si>
    <t>18  minuter</t>
  </si>
  <si>
    <t>$ 1,1 timmar \cdot 60 = BLK  minuter $</t>
  </si>
  <si>
    <t>Vi skall nu skriva vårt svar i både timmar och minuter. Jag råder dig till att först omvandla till minuter och sen se hur många timmar som får plats på vårt antal minuter.  Vi fortsätter med beräkning likt föregående uppgift.</t>
  </si>
  <si>
    <t>$ 66 - 60 = BLK minuter$</t>
  </si>
  <si>
    <t>Vi har alltså 66 minuter. Om en timma är 60 minuter hur många minuter blir då över?</t>
  </si>
  <si>
    <t>1,1 h skrivs som BLK h och BLK min.</t>
  </si>
  <si>
    <t>Så vi har en timma och 6 minuter över. Hur skriver vi då vår tid i både timmar och minuter?</t>
  </si>
  <si>
    <t>1 h 6 min</t>
  </si>
  <si>
    <t>$ 1,8 timmar \cdot 60 = BLK  minuter $</t>
  </si>
  <si>
    <t>$ 108 - 60 = BLK minuter$</t>
  </si>
  <si>
    <t>Vi har alltså 108 minuter. Om en timma är 60 minuter hur många minuter blir då över?</t>
  </si>
  <si>
    <t>1,8 h skrivs som BLK h och BLK min.</t>
  </si>
  <si>
    <t>1;48</t>
  </si>
  <si>
    <t>Så vi har en timma och 48 minuter över. Hur skriver vi då vår tid i både timmar och minuter?</t>
  </si>
  <si>
    <t>1 h 48 min</t>
  </si>
  <si>
    <t>$ 0,25  timmar \cdot 60 = BLK  minuter $</t>
  </si>
  <si>
    <t>Vi skall nu skriva vårt svar i både timmar och minuter. Här ser vi att vi har 4 timmar. Men hur många minuter är 0,25?</t>
  </si>
  <si>
    <t>4,25 h skrivs som BLK h och BLK min.</t>
  </si>
  <si>
    <t>Så vi har fyra timma och 15 minuter över. Hur skriver vi då vår tid i både timmar och minuter?</t>
  </si>
  <si>
    <t>4 h 15 min</t>
  </si>
  <si>
    <t>$ 0,15 h \cdot 60 = BLK  minuter $</t>
  </si>
  <si>
    <t>Vi skall även här skriva vårt svar i både timmar och minuter. Här ser vi att vi har 1 h. Men hur många minuter är 0,15?</t>
  </si>
  <si>
    <t>1,15 h skrivs som BLK h och BLK min.</t>
  </si>
  <si>
    <t>Så vi har en timme och 9 minuter över. Hur skriver vi då vår tid i både timmar och minuter?</t>
  </si>
  <si>
    <t>1 h 9 min</t>
  </si>
  <si>
    <t>Det räknesätt som bör användas då minuter skall omvandlas till timmar är BLK.</t>
  </si>
  <si>
    <t>Vi skall nu omvandla minuter till timmar. Vilket räknesätt bör vi här använda?</t>
  </si>
  <si>
    <t>Det tal som bör divideras med antalet minuter  vid omvandling till timmar är talet BLK.</t>
  </si>
  <si>
    <t>Division är ju vägen att gå! Men med vilket tal bör vi dividera?</t>
  </si>
  <si>
    <t>$ \frac {120}{60}= BLK h$</t>
  </si>
  <si>
    <t>Låt oss nu dividera vårt antal minuter med 60!</t>
  </si>
  <si>
    <t>2 h</t>
  </si>
  <si>
    <t>Division är ju även här vägen att gå! Men med vilket tal bör vi dividera?</t>
  </si>
  <si>
    <t>$ \frac {90}{60}= BLK h$</t>
  </si>
  <si>
    <t>1,5 h</t>
  </si>
  <si>
    <t>Vi skall även här omvandla minuter till timmar. Vilket räknesätt bör vi då använda?</t>
  </si>
  <si>
    <t>$ \frac {6}{60}= BLK h$</t>
  </si>
  <si>
    <t>0,1 h</t>
  </si>
  <si>
    <t>$ \frac {12}{60}= BLK h$</t>
  </si>
  <si>
    <t>0,2 h</t>
  </si>
  <si>
    <t>$ \frac {15}{60}= BLK h$</t>
  </si>
  <si>
    <t>Vi skall även här omvandla minuter till timmar. Vi vet nu vilket räknesätt vi skall använda. Det enda vi behöver omvandla är antalet minuter, antalet timmar har vi ju redan i rätt enhet. Minuterna blir sedan till decimaler efter våra antal timmar. Låt oss nu dividera vårt antal minuter med 60.</t>
  </si>
  <si>
    <t>Vårt antal timmar blir då BLK h.</t>
  </si>
  <si>
    <t>Vi har då 2h och 0,25. Slå nu samman dessa till ett tal med två decimaler.</t>
  </si>
  <si>
    <t>2,25 h</t>
  </si>
  <si>
    <t xml:space="preserve">I denna uppgift har vi BLK h. </t>
  </si>
  <si>
    <t>Det enda vi behöver omvandla är antalet minuter, antalet timmar har vi ju redan i rätt enhet. Hur många timmar har vi? Minuterna blir sedan till decimaler efter våra antal timmar.</t>
  </si>
  <si>
    <t>$ \frac {24}{60}= 0,4$</t>
  </si>
  <si>
    <t>Vi har alltså 1 h. Dividera nu 24 minuter med 60 för att få fram vårt decimaltal!</t>
  </si>
  <si>
    <t>$ \frac {24minuter}{60}= 0,4h$</t>
  </si>
  <si>
    <t>Dividera med korrekt enhet i både täljare, nämnare och kvot!</t>
  </si>
  <si>
    <t>Vi har då 1h och 0,4. Slå nu samman detta till ett tal med en decimal.</t>
  </si>
  <si>
    <t>1,4 h</t>
  </si>
  <si>
    <t>Det enda vi behöver omvandla är ju antalet minuter, antalet timmar har vi ju redan i rätt enhet. Hur många timmar har vi? Minuterna blir sedan till decimaler efter våra antal timmar.</t>
  </si>
  <si>
    <t>$ \frac {12}{60}= 0,2$</t>
  </si>
  <si>
    <t>Vi har alltså 3 h. Dividera nu 12 minuter med 60 för att få fram vårt decimaltal!</t>
  </si>
  <si>
    <t>$ \frac {12minuter}{60}= 0,2h$</t>
  </si>
  <si>
    <t>Vi har då 3 h och 0,2. Slå nu samman detta till ett tal med en decimal.</t>
  </si>
  <si>
    <t>3,2 h</t>
  </si>
  <si>
    <t>41d</t>
  </si>
  <si>
    <t>Det enda vi behöver omvandla är ju antalet minuter, antalet timmar har vi ju även här redan i rätt enhet. Hur många timmar har vi? Minuterna blir sedan återigen till decimaler efter våra antal timmar.</t>
  </si>
  <si>
    <t>$ \frac {45}{60}= 0,75$</t>
  </si>
  <si>
    <t>Vi har alltså 5 h. Dividera nu 45 minuter med 60 för att få fram vårt decimaltal!</t>
  </si>
  <si>
    <t>$ \frac {45minuter}{60}= 0,75h$</t>
  </si>
  <si>
    <t>Vi har då 5 h och 0,75. Slå nu samman detta till ett tal med två decimaler.</t>
  </si>
  <si>
    <t>5,75 h</t>
  </si>
  <si>
    <t>"infoga svt-triangeln"</t>
  </si>
  <si>
    <t>Vi skall räkna ut vilken BLK som Abdel med om han kör 90 km på 2 h.</t>
  </si>
  <si>
    <t>medelhastighet</t>
  </si>
  <si>
    <t>Vilken variabel skall vi nu räkna ut i denna uppgift? Använd dig utav den berömda svt-triangeln som du ser här på bild. Här finner du vilket räknesätt som är lämpligt att använda.</t>
  </si>
  <si>
    <t>Hastigheten är ju sträckan BLK med tiden.</t>
  </si>
  <si>
    <t>dividerat</t>
  </si>
  <si>
    <t>Använd dig utav svt-triangeln. Vilket räknesätt skall vi använda om vi skall räkna ut en hastighet?</t>
  </si>
  <si>
    <t>$ \frac {210}{3}= BLK km/h$</t>
  </si>
  <si>
    <t>Låt oss nu dividera vår sträcka med vår tid. Vad blir då vår medelhastighet?</t>
  </si>
  <si>
    <t>70 km/h</t>
  </si>
  <si>
    <t>Skriv nu Abdels medelhastighet med korrekt enhet och uppgiften är löst!</t>
  </si>
  <si>
    <t>Vilken variabel skall vi nu räkna ut i denna uppgift?</t>
  </si>
  <si>
    <t>$ \frac {90}{2}= BLK km/h$</t>
  </si>
  <si>
    <t>45 km/h</t>
  </si>
  <si>
    <t>Vi skall räkna ut vilken BLK som Abdel kör med om han kör 45 km på 30 minuter.</t>
  </si>
  <si>
    <t xml:space="preserve">
Vilken variabel skall vi återigen räkna ut i denna uppgift?</t>
  </si>
  <si>
    <t>Hastigheten är sträckan BLK med tiden.</t>
  </si>
  <si>
    <t>$ \frac {45}{0,5}= BLK km/h$</t>
  </si>
  <si>
    <t>Låt oss nu dividera vår sträcka med vår tid. Vad blir då vår hastighet? 30 minuter är ju 0,5 h.</t>
  </si>
  <si>
    <t>90 km/h</t>
  </si>
  <si>
    <t>Skriv nu Abdels  medelhastighet med korrekt enhet och uppgiften är löst!</t>
  </si>
  <si>
    <t>infoga svt</t>
  </si>
  <si>
    <t>$ \frac {20}{60}= BLK h$</t>
  </si>
  <si>
    <t>(1/3)</t>
  </si>
  <si>
    <t>Vi fortsätter här att räkna ut medelhatigheten. Detta gör vi ju genom att divdera sträckan med tiden. Men först måste vi räkna ut hur många timmar 20 minuter är? Svara i bråkform.</t>
  </si>
  <si>
    <t>$ \frac {30}{1/3}= BLK km/h$</t>
  </si>
  <si>
    <t>Så 20 minuter är 1/3 h! Låt oss nu dividera 30 km med 1/3 h.</t>
  </si>
  <si>
    <t>Skriv nu Miriams  medelhastighet med korrekt enhet och uppgiften är löst!</t>
  </si>
  <si>
    <t>$ \frac {180}{2}= BLK km/h$</t>
  </si>
  <si>
    <t>Vi använder oss av vår svt-triangel för att räkna ut hastigheten för förare A, B och C. Hur fort kör nu förare A?</t>
  </si>
  <si>
    <t>$ \frac {295}{3}= BLK km/h$</t>
  </si>
  <si>
    <t>Så förare A kör i 90 km/h. Hur fort kör nu förare B?</t>
  </si>
  <si>
    <t>$ \frac {480}{4}= BLK km/h$</t>
  </si>
  <si>
    <t>Förare B kör alltså i ca 99 km/h. Hur fort kör nu vår förare C?</t>
  </si>
  <si>
    <t>Den begränsade hastigheten var BLK km/h på vår motorväg.</t>
  </si>
  <si>
    <t>Förare C kör alltså i 120 km/h. Vilken var den begränsade hastigheten på motorvägen?</t>
  </si>
  <si>
    <t>[Alt 1. Förare A]
[Alt 2. Förare B]
[Alt 3. Förare C]</t>
  </si>
  <si>
    <t>[Alt 3. Förare C]</t>
  </si>
  <si>
    <t>Välj nu korrekt alternativ för den förare som med säkerhet har kört för fort! Uppgiften är då löst.</t>
  </si>
  <si>
    <t>Vi skall räkna ut en sträcka. Sträckan är hastigheten BLK med tiden.</t>
  </si>
  <si>
    <t>multiplicerat</t>
  </si>
  <si>
    <t>Strutsar här snabba djur och trots att de är fåglar så kan de inte flyga, tänka sig… Hur långt hinner vår struts på en minut? Vilket räknesätt bör här användas?</t>
  </si>
  <si>
    <t>$ \frac {1}{BLK}= BLK$</t>
  </si>
  <si>
    <t>60;0,0167</t>
  </si>
  <si>
    <t>Vi skall alltså multiplicera vår hastighet med tiden. Men hastigheten tycks vara angiven i km/h. Hur många timmar är en minut? Avrunda till fyra decimaler.</t>
  </si>
  <si>
    <t xml:space="preserve">$ 72 \cdot 0,0167  = BLK km$ </t>
  </si>
  <si>
    <t>Vi har nu får hastighet och tid i samma storlek. Låt oss nu räkna ut får sträcka. Skriv med alla decimaler.</t>
  </si>
  <si>
    <t>1,2 km</t>
  </si>
  <si>
    <t>Låt oss nu avrunda vårt svar till en decimal och skriv med korrekt enhet så är uppgiften löst.</t>
  </si>
  <si>
    <t>Även antiloper är snabba djur, men är de snabbare än strutsen? Låt oss nu räkna ut hur snabb gaffelantilopen är. Vilket räknesätt bör användas?</t>
  </si>
  <si>
    <t xml:space="preserve">$ 15 /cdot 60 = 900$ </t>
  </si>
  <si>
    <t>Vi skall alltså även här multiplicera hastigheten med tiden. Vi behöver i detta fall inte omvandla då tid och hastighet är angivet i samma storleksordning. Låt oss nu multiplicera vår hastighet med tiden!</t>
  </si>
  <si>
    <t xml:space="preserve">$ 15 m/s  /cdot 60 s = 900m$ </t>
  </si>
  <si>
    <t>Multiplicera med enheter och svaret blir tydligare!</t>
  </si>
  <si>
    <t xml:space="preserve">Det verkar som om strutsen är snabbare än en gaffelantilop som springer BLK på en minut. </t>
  </si>
  <si>
    <t>900m</t>
  </si>
  <si>
    <t>Genom korrekt multiplikation i föregående steg så är svaret ditt! Hur långt springer nu gaffelantilopen på en minut? Fyll i ditt svar med korrekt enhet och uppgiften är löst.</t>
  </si>
  <si>
    <t>Vi skall fortsätta att räkna ut en sträcka. Vilket räknesätt skall vi då använda?</t>
  </si>
  <si>
    <t>Hastigheten är BLK km/h och tiden som löper är BLK h.</t>
  </si>
  <si>
    <t>70;4</t>
  </si>
  <si>
    <t>Vilken är nu vår hastighet och vad är vår tid?</t>
  </si>
  <si>
    <t xml:space="preserve">$ 70 /cdot 4 = 280$ </t>
  </si>
  <si>
    <t>Låt oss nu multiplicera vår hastighet med vår tid för att få fram hur lång sträckan blir!</t>
  </si>
  <si>
    <t xml:space="preserve">$ 70 km/h  /cdot 4 h = 280 km$ </t>
  </si>
  <si>
    <t>På fyra timmar hinner motorcykeln köra BLK.</t>
  </si>
  <si>
    <t>280 km</t>
  </si>
  <si>
    <t>Genom korrekt multiplikation i föregående steg så är svaret ditt! Hur långt hinner nu motorcykeln på 4 timmar? Fyll i ditt svar med korrekt enhet och uppgiften är löst.</t>
  </si>
  <si>
    <t>Vi skall nu återigen räkna ut en sträcka. Vilket räknesätt skall vi då använda?</t>
  </si>
  <si>
    <t>70;1,5</t>
  </si>
  <si>
    <t xml:space="preserve">$ 70 /cdot 1,5 = 105$ </t>
  </si>
  <si>
    <t xml:space="preserve">$ 70 km/h  /cdot 1,5 h = 105 km$ </t>
  </si>
  <si>
    <t>På en och en halv timme hinner motorcykeln köra BLK.</t>
  </si>
  <si>
    <t>105 km</t>
  </si>
  <si>
    <t>Genom korrekt multiplikation i föregående steg så är svaret ditt! Hur långt hinner nu motorcykeln på 1,5 timmar? Fyll i ditt svar med korrekt enhet och uppgiften är löst.</t>
  </si>
  <si>
    <t xml:space="preserve">Vi skall alltså återigen multiplicera en hastighet med en tid. Vi bör omvandla en kvart (15 minuter) till timmar. </t>
  </si>
  <si>
    <t>70;0,25</t>
  </si>
  <si>
    <t xml:space="preserve">$ 70 /cdot 0,25 = 17,5$ </t>
  </si>
  <si>
    <t xml:space="preserve">$ 70 km/h  /cdot 0,25 h = 17,5 km$ </t>
  </si>
  <si>
    <t>På en kvart hinner motorcykeln köra BLK.</t>
  </si>
  <si>
    <t>17,5 km</t>
  </si>
  <si>
    <t>Genom korrekt multiplikation i föregående steg så är svaret ditt! Hur långt hinner nu motorcykeln på en kvart? Fyll i ditt svar med korrekt enhet och uppgiften är löst.</t>
  </si>
  <si>
    <t>Tiden är sträckan BLK med hastigheten.</t>
  </si>
  <si>
    <t>Vi skall nu räkna ut en tid. Vilken räknesätt bör i då använda oss utav?</t>
  </si>
  <si>
    <t>Hastigheten är BLK km/h och sträckan är BLK km.</t>
  </si>
  <si>
    <t>30;15</t>
  </si>
  <si>
    <t>Vi skall alltså dividera sträckan med hastigheten! Vilken är nu vår hastighet och vilken är vår sträcka?</t>
  </si>
  <si>
    <t xml:space="preserve">$ \frac {15}{30} = 0,5 $ </t>
  </si>
  <si>
    <t>Låt oss nu dividera vår sträcka med vår hastighet för att få fram hur lång tid det tar!</t>
  </si>
  <si>
    <t xml:space="preserve">$ \frac {15 km}{30 km/h} = 0,5 h$ </t>
  </si>
  <si>
    <t>Det tar BLK för Lena att köra 15 km vilket är BLK minuter.</t>
  </si>
  <si>
    <t>0,5 h;30</t>
  </si>
  <si>
    <t>Genom korrekt division i föregående steg så är svaret ditt! Hur långt tid tar det för Lena på sin moped att åka 15 km? Fyll i ditt svar med korrekt enhet och uppgiften är löst.</t>
  </si>
  <si>
    <t>30;45</t>
  </si>
  <si>
    <t xml:space="preserve">$ \frac {45}{30} = 1,5 $ </t>
  </si>
  <si>
    <t xml:space="preserve">$ \frac {45 km}{30 km/h} = 1,5 h$ </t>
  </si>
  <si>
    <t>Det tar BLK för Lena att köra 45 km.</t>
  </si>
  <si>
    <t>Genom korrekt division i föregående steg så är svaret ditt! Hur långt tid tar det för Lena på sin moped att åka 45 km? Fyll i ditt svar med korrekt enhet och uppgiften är löst.</t>
  </si>
  <si>
    <t>30;10</t>
  </si>
  <si>
    <t xml:space="preserve">$ \frac {10}{30} = 1,33 $ </t>
  </si>
  <si>
    <t xml:space="preserve">$ \frac {10}{30} = 1/3 $ </t>
  </si>
  <si>
    <t>Skriv din kvot med bråk!</t>
  </si>
  <si>
    <t xml:space="preserve">$ \frac {10 km}{30 km/h} = 1/3 h$ </t>
  </si>
  <si>
    <t>$ (1/3) \cdot 60 = BLK minuter $</t>
  </si>
  <si>
    <t xml:space="preserve">Vi har nu fått fram tiden 1/3 h. Men hur många minuter är detta? Det blir i denna uppgift lättast att svara i minuter. </t>
  </si>
  <si>
    <t>Det tar BLK för Lena att köra 10 km.</t>
  </si>
  <si>
    <t>Genom korrekt omvandling i föregående steg så är svaret ditt! Hur många minuter tar det för Lena på sin moped att köra 10 km? Fyll i ditt svar med korrekt enhet och uppgiften är löst.</t>
  </si>
  <si>
    <t>Vi skall nu återigen räkna ut en tid. Vilken räknesätt bör i då använda oss utav nu igen?</t>
  </si>
  <si>
    <t>120;600</t>
  </si>
  <si>
    <t xml:space="preserve">$ \frac {600}{120} = 5 $ </t>
  </si>
  <si>
    <t xml:space="preserve">$ \frac {600 km}{120 km/h} = 5 h$ </t>
  </si>
  <si>
    <t>En tågresa mellan Malmö och Stockholm tar BLK.</t>
  </si>
  <si>
    <t>5 h</t>
  </si>
  <si>
    <t>Genom korrekt division i föregående steg så är svaret ditt! Hur många timmar tar det nu med tåg mellan Malmö och Stockholm? Fyll i ditt svar med korrekt enhet och uppgiften är löst.</t>
  </si>
  <si>
    <t>Test</t>
  </si>
  <si>
    <t xml:space="preserve">Det tal som vi skall välja lämpligt prefix till är BLK m. </t>
  </si>
  <si>
    <t>Vilket tal skall vi välja lämpligt prefix till?</t>
  </si>
  <si>
    <t>Prefixet för 1000 är BLK och det förkortas med bokstaven BLK.</t>
  </si>
  <si>
    <t>kilo;k</t>
  </si>
  <si>
    <t>Vi har alltså talet 3900. Vilket prefix är prefixet för talet 1000?</t>
  </si>
  <si>
    <t>[Alt 1. 39 km]
[Alt 2. 390 m]
[Alt 3. 3900 m]
[Alt 4. 3,9 km]</t>
  </si>
  <si>
    <t>[Alt 4. 3,9 km]</t>
  </si>
  <si>
    <t>Om kilo betyder tusen hur bör vi då skriva vårt tal med prefixet kilo? Välj korrekt alternativ och uppgiften är löst!</t>
  </si>
  <si>
    <t>Prefixet för 0,01 är BLK och det förkortas med bokstaven BLK.</t>
  </si>
  <si>
    <t>centi;c</t>
  </si>
  <si>
    <t>Vi har alltså talet 0,02. Vilket prefix är prefixet för talet 0,01?</t>
  </si>
  <si>
    <t>[Alt 1. 20 cm]
[Alt 2. 2 cm]
[Alt 3. 200 m]
[Alt 4. 200 cm]</t>
  </si>
  <si>
    <t>[Alt 2. 2 cm]</t>
  </si>
  <si>
    <t>Om centi betyder hundradel hur bör vi då skriva vårt tal med prefixet centi? Välj korrekt alternativ och uppgiften är löst!</t>
  </si>
  <si>
    <t xml:space="preserve">Det tal som vi skall välja lämpligt prefix till är BLK W. </t>
  </si>
  <si>
    <t>Vilket tal skall vi välja lämpligt prefix till? Skriv med siffror.</t>
  </si>
  <si>
    <t>Prefixet för en miljon är BLK och det förkortas med bokstaven BLK.</t>
  </si>
  <si>
    <t>mega;M</t>
  </si>
  <si>
    <t>Vi har alltså talet 3 000 000. Vilket prefix är prefixet för talet en miljon?</t>
  </si>
  <si>
    <t>[Alt 1. 3 MW]
[Alt 2. 30 MW]
[Alt 3. 300 W]
[Alt 4. 0,3 MW]</t>
  </si>
  <si>
    <t>[Alt 1. 3 MW]</t>
  </si>
  <si>
    <t>Om mega betyder en miljon hur bör vi då skriva vårt tal med prefixet mega? Välj korrekt alternativ och uppgiften är löst!</t>
  </si>
  <si>
    <t>Prefixet för en miljard är BLK och det förkortas med bokstaven BLK.</t>
  </si>
  <si>
    <t>giga;G</t>
  </si>
  <si>
    <t>Vi har alltså talet 5 000 000 000. Vilket prefix är prefixet för talet en miljard?</t>
  </si>
  <si>
    <t>[Alt 1. 50 Gkr]
[Alt 2. 0,5 Gkr]
[Alt 3. 5 kr]
[Alt 4. 5 Gkr]</t>
  </si>
  <si>
    <t>[Alt 4. 5 Gkr]</t>
  </si>
  <si>
    <t>Om giga betyder en miljard hur bör vi då skriva vårt tal med prefixet giga? Välj korrekt alternativ och uppgiften är löst!</t>
  </si>
  <si>
    <t>$ 1000\cdot 5=5000$</t>
  </si>
  <si>
    <t>1000 kg är alltså 1 ton. Hur skriver vi 5 ton med viktenheten kilo (kg)? Vi multiplicerar 1000 med 5!</t>
  </si>
  <si>
    <t>$ 1000\cdot 5=5000kg$</t>
  </si>
  <si>
    <t>Vad blir vår produkt av faktorerna 5 multiplicerat med 1000? Skriv produkten med korrekt enhet.</t>
  </si>
  <si>
    <t>5 ton är BLK.</t>
  </si>
  <si>
    <t>5000kg</t>
  </si>
  <si>
    <t>Hur många kilo är nu 5 ton. Svara med rätt enhet och uppgiften är avklarad!</t>
  </si>
  <si>
    <t>Vi skall här skriva om vår vikt ifrån den minsta enheten för vikt nämligen BLK.</t>
  </si>
  <si>
    <t>Viktenheten gram är BLK kg.</t>
  </si>
  <si>
    <t>Låt oss fortsätta med att definiera enheten gram, hur många kilo är ett gram?</t>
  </si>
  <si>
    <t>$ 0,001\cdot 250=0,25$</t>
  </si>
  <si>
    <t>0,001 kg är alltså 1 gram. Hur skriver vi nu 250 gram med viktenheten kilo (kg)? Vi multiplicerar 0,001 med 250!</t>
  </si>
  <si>
    <t>$ 0,001\cdot 250=0,25kg$</t>
  </si>
  <si>
    <t>Vad blir vår produkt av faktorerna 250 multiplicerat med 0,001? Skriv produkten med korrekt enhet.</t>
  </si>
  <si>
    <t>250 gram är BLK.</t>
  </si>
  <si>
    <t>0,25 kg</t>
  </si>
  <si>
    <t>Hur många kilo är nu 250 g. Svara med rätt enhet och uppgiften är avklarad!</t>
  </si>
  <si>
    <t>Vi skall här skriva om vår vikt ifrån viktenheten BLK till kilogram.</t>
  </si>
  <si>
    <t>hektogram</t>
  </si>
  <si>
    <t>Viktenheten hekto är BLK kg.</t>
  </si>
  <si>
    <t>Låt oss fortsätta med att definiera enheten hekto, hur många kilo är ett hekto?</t>
  </si>
  <si>
    <t>$ 5 \cdot 0,1 =0,5$</t>
  </si>
  <si>
    <t>0,1 kg är alltså 1 hekto. Hur skriver vi nu 5 hg med viktenheten kilo (kg)? Vi multiplicerar 5 med 0,1!</t>
  </si>
  <si>
    <t>$ 5 \cdot 0,1=0,5kg$</t>
  </si>
  <si>
    <t>Vad blir vår produkt av faktorerna 5 multiplicerat med 0,1? Skriv produkten med korrekt enhet.</t>
  </si>
  <si>
    <t>5 hg är BLK.</t>
  </si>
  <si>
    <t>0,5 kg</t>
  </si>
  <si>
    <t>Hur många kilo är nu 5 hg. Svara med rätt enhet och uppgiften är avklarad!</t>
  </si>
  <si>
    <t>$ 0,001\cdot 50=0,05$</t>
  </si>
  <si>
    <t>0,001 kg är alltså 1 gram. Hur skriver vi nu 50 gram med viktenheten kilo (kg)? Vi multiplicerar 0,001 med 50!</t>
  </si>
  <si>
    <t>$ 0,001\cdot 250=0,05kg$</t>
  </si>
  <si>
    <t>Vad blir vår produkt av faktorerna 50 multiplicerat med 0,001? Skriv produkten med korrekt enhet.</t>
  </si>
  <si>
    <t>50 gram är BLK.</t>
  </si>
  <si>
    <t>0,05 kg</t>
  </si>
  <si>
    <t>Hur många kilo är nu 50 g. Svara med rätt enhet och uppgiften är avklarad!</t>
  </si>
  <si>
    <t xml:space="preserve">150 cl=BLK l
0,9 liter= BLK l
750 ml= BLK l
5 dl=BLK l
</t>
  </si>
  <si>
    <t>1,5;0,9;0,75;0,5</t>
  </si>
  <si>
    <t>Låt oss börja med att göra om alla volymer till den vanligaste enheten liter. Använd dig utav vad du lärt dig om prefix då du omvandlar. Efter omvandlingen är det sedan enkelt att ordna volymerna i storleksordning!</t>
  </si>
  <si>
    <t>14.38;16.03</t>
  </si>
  <si>
    <t>$ 16.38 - 14.38  = BLK timmar$</t>
  </si>
  <si>
    <t xml:space="preserve">Hur långt tid är det mellan 14.38 och 16.38? </t>
  </si>
  <si>
    <t>$ 2 timmar - 35 minuter= BLK timmar och BLK minuter $</t>
  </si>
  <si>
    <t>1;25</t>
  </si>
  <si>
    <t>Så det är alltså två timmar mellan klockan 14.38 och 16.38! Men vårt sista klockslag vad ju endast 16.03, subtraherar våra timmar med 35 minuter så får vi fram vårt svar. Tänk på att en timme är 60 minuter, två timmar är då 120 minuter.</t>
  </si>
  <si>
    <t>1 timmar och 25 minuter</t>
  </si>
  <si>
    <t xml:space="preserve">$ \frac {5}{20} = 0,25 $ </t>
  </si>
  <si>
    <t>Låt oss nu dividera vår sträcka med vår hastighet för att få fram hur lång tid det tar för Isak att cykla!</t>
  </si>
  <si>
    <t xml:space="preserve">$ \frac {5 km}{20 km/h} = 0,25 h$ </t>
  </si>
  <si>
    <t>Multiplicera med enheter och uträkningen blir tydligare!</t>
  </si>
  <si>
    <t>$ 0,25 \cdot 60 = BLK minuter $</t>
  </si>
  <si>
    <t xml:space="preserve">Vi har nu fått fram tiden 0,25 h. Men hur många minuter är detta? Det blir i denna uppgift lättast att svara i minuter. </t>
  </si>
  <si>
    <t>Det tar BLK för Isak att cykla sina 5 km till skolan.</t>
  </si>
  <si>
    <t>Genom korrekt omvandling i föregående steg så är svaret ditt! Hur många minuter tar det för Isak att cykla till skolan? Fyll i ditt svar med korrekt enhet och uppgiften är löst.</t>
  </si>
  <si>
    <t>Vi skall räkna ut vilken BLK som Amandas tåg åker med.</t>
  </si>
  <si>
    <t>[Alt 1. 600 km]
[Alt 2. 6 km]
[Alt 3. 6000 km]
[Alt 4. 60 km]</t>
  </si>
  <si>
    <t>[Alt 1. 600 km]</t>
  </si>
  <si>
    <t>Låt oss nu omvandla våra 60 mil till kilometer. Hur många kilometer är 60 mil. Välj korrekt alternativ!</t>
  </si>
  <si>
    <t>Vår sträcka är BLK km och vår tid är BLK h.</t>
  </si>
  <si>
    <t>600;5</t>
  </si>
  <si>
    <t>Så 60 mil är alltså 600 km! Vilken är nu den sträcka och den tid som skall divideras?</t>
  </si>
  <si>
    <t>$ \frac {600}{5}= BLK km/h$</t>
  </si>
  <si>
    <t>120 km/h</t>
  </si>
  <si>
    <t>Skriv nu tågets medelhastighet med korrekt enhet och uppgiften är löst!</t>
  </si>
  <si>
    <t>En spetsig vinkel är BLK än BLK^\circ.</t>
  </si>
  <si>
    <t>mindre;90</t>
  </si>
  <si>
    <t>Vad gäller för en spetsig vinkel?</t>
  </si>
  <si>
    <t>[Alt 1. A och B]
[Alt 2. A och C]
[Alt 3. Endast A]
[Alt 4. Endast B]</t>
  </si>
  <si>
    <t>[Alt 2. A och C]</t>
  </si>
  <si>
    <t>Vilka vinklar stämmer in på detta resonemang? Välj korrekt alternativ och uppgiften är löst!</t>
  </si>
  <si>
    <t>En rät vinkel är BLK^\circ.</t>
  </si>
  <si>
    <t>Vad gäller för en rät vinkel?</t>
  </si>
  <si>
    <t>[Alt 1. A och D]
[Alt 2. B och C]
[Alt 3. Endast D]
[Alt 4. Endast C]</t>
  </si>
  <si>
    <t>[Alt 3. Endast D]</t>
  </si>
  <si>
    <t>En rät trubbig vinkel är BLK än BLK^\circ.</t>
  </si>
  <si>
    <t>större;90</t>
  </si>
  <si>
    <t>Vad gäller för en trubbig vinkel?</t>
  </si>
  <si>
    <t>[Alt 1. A och B]
[Alt 2. B och C]
[Alt 3. Endast C]
[Alt 4. Endast B]</t>
  </si>
  <si>
    <t>[Alt 4. Endast B]</t>
  </si>
  <si>
    <t>Ett halvt varv är BLK^\circ.</t>
  </si>
  <si>
    <t>Vad gäller för ett halvt varv?</t>
  </si>
  <si>
    <t>$ 180 - 38 = 142 $</t>
  </si>
  <si>
    <t>Ett halvt varv är alltså 180^\circ. Subtraherar vi 180 med 38 bör vi då få fram vårt x!</t>
  </si>
  <si>
    <t>$ 180^\circ - 38^\circ = 142 ^\circ $</t>
  </si>
  <si>
    <t>Använd dig av enheter genom hela beräkningen och beräkningen blir tydligare!</t>
  </si>
  <si>
    <t>Vi korrekt subtraktion i föregående steg så har du funnit ditt svar på x. Fyll nu i ditt slutgiltiga svar med korrekt enhet och uppgiften är löst!</t>
  </si>
  <si>
    <t>Ett helt varv i en cirkel är BLK^\circ.</t>
  </si>
  <si>
    <t>Vad gäller för ett helt varv?</t>
  </si>
  <si>
    <t>$ 360 - 64 = 296 $</t>
  </si>
  <si>
    <t>Ett helt varv är alltså 360^\circ. Subtraherar vi 360 med 64 bör vi då få fram vårt x!</t>
  </si>
  <si>
    <t>$ 360^\circ - 64^\circ = 296 ^\circ $</t>
  </si>
  <si>
    <t>Ett halvt varv i en cirkel är BLK^\circ.</t>
  </si>
  <si>
    <t>Vad gäller nu igen för ett halvt varv?</t>
  </si>
  <si>
    <t>$ 25^\circ + 32^\circ = BLK^\circ $</t>
  </si>
  <si>
    <t>Ett halvt varv är alltså 180^\circ. Adderar vi först våra två givna vinklar för att sedan subtrahera med 180 så bör vi på så vis få fram vårt x!</t>
  </si>
  <si>
    <t>$ 180^\circ - 57^\circ = 123 ^\circ $</t>
  </si>
  <si>
    <t>Subtrahera nu 180^\circ med 57^\circ och använd dig av enheter genom hela beräkningen!</t>
  </si>
  <si>
    <t>"infoga bild på en klocka som är 14.00"</t>
  </si>
  <si>
    <t>Detta är en BLK vinkel eftersom den är mindre än 90^\circ.</t>
  </si>
  <si>
    <t>spetsig</t>
  </si>
  <si>
    <t>Se här på bilden av en klocka. Denna klocka är 14.00 eller 2 på eftermiddagen som man också kan kalla det. När minutvisaren pekar rakt uppåt är vinkeln i minsta möjliga grad. Vilken form har denna vinkel?</t>
  </si>
  <si>
    <t>$ \frac {360} {6} = BLK ^\circ</t>
  </si>
  <si>
    <t>Det är alltså en spetsig vinkel, en vinkel mindre än 90^\circ. Om vi tittar riktigt noga så ser vi att detta är exakt 1/6 av ett helt varv. Vi bör därför dividera gradantalet för ett helt varv med 6 för att få fram vårt svar.</t>
  </si>
  <si>
    <t>Den minsta vinkel då klockan är 14.00 är BLK.</t>
  </si>
  <si>
    <t>Genom föregående division har vi fått fram vårt svar. Fyll i svaret med korrekt enhet och uppgiften är löst!</t>
  </si>
  <si>
    <t>"infoga bild på en klocka som är 16.00"</t>
  </si>
  <si>
    <t>Detta är en BLK vinkel eftersom den är större än 90^\circ.</t>
  </si>
  <si>
    <t>trubbig</t>
  </si>
  <si>
    <t>Se här på bilden av en klocka. Denna klocka är 16.00 eller 4 på eftermiddagen som man också kan kalla det. När minutvisaren pekar rakt uppåt är vinkeln i minsta möjliga grad. Vilken form har denna vinkel?</t>
  </si>
  <si>
    <t>$ \frac {360} {3} = BLK ^\circ</t>
  </si>
  <si>
    <t>Det är alltså en trubbig vinkel, en vinkel större än 90^\circ. Om vi tittar riktigt noga så ser vi att detta är exakt 1/3 av ett helt varv. Vi bör därför dividera gradantalet för ett helt varv med 3 för att få fram vårt svar.</t>
  </si>
  <si>
    <t>Den minsta vinkel då klockan är 16.00 är BLK.</t>
  </si>
  <si>
    <t>"infoga bild på en klocka som är 21.00"</t>
  </si>
  <si>
    <t>Detta är en BLK vinkel eftersom den är 90^\circ.</t>
  </si>
  <si>
    <t>rät</t>
  </si>
  <si>
    <t>Se här på bilden av en klocka. Denna klocka är 21.00 eller 9 på kvällen som man också kan kalla det. När minutvisaren pekar rakt uppåt är vinkeln i minsta möjliga grad. Vilken form har denna vinkel?</t>
  </si>
  <si>
    <t>$ \frac {360} {4} = BLK ^\circ</t>
  </si>
  <si>
    <t>Det är alltså en rät vinkel, en vinkel som är 90^\circ. Om vi tittar riktigt noga så ser vi att detta är exakt 1/4 av ett helt varv. Vi bör därför dividera gradantalet för ett helt varv med 3 för att få fram vårt svar.</t>
  </si>
  <si>
    <t>Den minsta vinkel då klockan är 21.00 är BLK.</t>
  </si>
  <si>
    <t>[Alt 1.  En timma]
[Alt 2. En halvtimma]
[Alt 3. En kvart]
[Alt 4. Två timmar]</t>
  </si>
  <si>
    <t>[Alt 2. En halvtimma]</t>
  </si>
  <si>
    <t>Låt oss börja med hur långt tid det har gått mellan 12.00 och 12.30. Välj korrekt alternativ!</t>
  </si>
  <si>
    <t>Gradantalet för en halv cirkel är BLK^\circ.</t>
  </si>
  <si>
    <t>Det har alltså gått en halvtimma på denna tid. Alltså även ett halvt varv. Vad är nu gradantalet av ett halvt varv för en cirkel?</t>
  </si>
  <si>
    <t>Gradantalet för en halvcirkel är då svaret till vår uppgift. Skriv nu ditt svar med korrekt enhet och uppgiften är löst!</t>
  </si>
  <si>
    <t>[Alt 1.  En timma]
[Alt 2. En kvart]
[Alt 3. Tre kvart]
[Alt 4. En halvtimma]</t>
  </si>
  <si>
    <t>[Alt 3. Tre kvart]</t>
  </si>
  <si>
    <t>Låt oss börja med hur långt tid det har gått mellan 13.45 och 14.30. Välj korrekt alternativ!</t>
  </si>
  <si>
    <t>Gradantalet för en  kvarts cirkel är BLK^\circ.</t>
  </si>
  <si>
    <t>Det har alltså gått tre kvartar eller 45 minuter på denna tid. Alltså ett kvarts varv multiplicerat med 3. Vad är nu gradantalet av ett kvartsvarv för en cirkel?</t>
  </si>
  <si>
    <t>$ 90 \cdot 3 = 270 $</t>
  </si>
  <si>
    <t>Vi multiplicerar nu detta gradantal med 3!</t>
  </si>
  <si>
    <t>$ 90^\circ \cdot 3 = 270^\circ $</t>
  </si>
  <si>
    <t>Utför multiplikationen med korrekta enheter för att genomföra en tydlig uträkning.</t>
  </si>
  <si>
    <t>Gradantalet för en tre kvarts cirkel är då svaret till vår uppgift. Skriv nu ditt svar med korrekt enhet och uppgiften är löst!</t>
  </si>
  <si>
    <t>Vinkelsumman i en triangel är BLK^\circ.</t>
  </si>
  <si>
    <t xml:space="preserve">Vad är vinkelsumman i en triangel? Denna är nödvändig att veta för att få ut x. </t>
  </si>
  <si>
    <t>$ 45^\circ + 70^\circ = BLK^\circ$</t>
  </si>
  <si>
    <t>Så vinkelsumman i en triangel är alltså 180^\circ! Adderar vi nu våra två givna vinklar så kan vi sedan enkelt räkna ut vårt x.</t>
  </si>
  <si>
    <t>$ 180 - 115 = 65 $</t>
  </si>
  <si>
    <t>Så summan av våra givna vinklar är 115^\circ. Subtraherar vi nu denna summa med vinkelsumman 180^\circ så får vi fram vårt x.</t>
  </si>
  <si>
    <t>$ 180^\circ - 115^\circ = 65^\circ$</t>
  </si>
  <si>
    <t>Utför subtraktionen med korrekta enheter för att genomföra en tydlig uträkning.</t>
  </si>
  <si>
    <t>$ 56^\circ + 24^\circ = BLK^\circ$</t>
  </si>
  <si>
    <t>Så vinkelsumman i denna triangel är också 180^\circ! Vinkelsumman i alla trianglar är ju 180^\circ! Adderar vi nu våra två givna vinklar så kan vi sedan enkelt räkna ut vårt x.</t>
  </si>
  <si>
    <t>$ 180 - 80 = 100 $</t>
  </si>
  <si>
    <t>Så summan av våra givna vinklar är 80^\circ. Subtraherar vi nu denna summa med vinkelsumman 180^\circ så får vi fram vårt x.</t>
  </si>
  <si>
    <t>$ 180^\circ - 80^\circ = 100^\circ$</t>
  </si>
  <si>
    <t>$ 90^\circ + 72^\circ = BLK^\circ$</t>
  </si>
  <si>
    <t>Så vinkelsumman i denna triangel är också 180^\circ! Vinkelsumman för alla trianglar är ju 180^\circ! Adderar vi nu våra två givna vinklar så kan vi sedan enkelt räkna ut vårt x. Tänk på att en rät vinkel är 90^\circ.</t>
  </si>
  <si>
    <t>$ 180 - 162 = 18 $</t>
  </si>
  <si>
    <t>Så summan av våra givna vinklar är 162^\circ. Subtraherar vi nu denna summa med vinkelsumman 180^\circ så får vi fram vårt x.</t>
  </si>
  <si>
    <t>$ 180^\circ - 162 ^\circ = 18^\circ$</t>
  </si>
  <si>
    <t xml:space="preserve">[Alt 1.  Basvinklarna är lika stora och två sidor är lika långa.]
[Alt 2. Inga vinklar är lika stora och inga sidor är lika långa.]
[Alt 3. Två sidor är lika långa men inga vinklar är lika stora.]
</t>
  </si>
  <si>
    <t>[Alt 1.  Basvinklarna är lika stora och två sidor är lika långa.]</t>
  </si>
  <si>
    <t>Välj det alternativ som visar en korrekt beskrivning!</t>
  </si>
  <si>
    <t xml:space="preserve">[Alt 1.  Alla sidor är lika långa men inga vinklar är lika stora.]
[Alt 2. Alla vinklar är lika stora men inga sidor är lika långa.]
[Alt 3. Alla vinklar är lika stora och alla sidor är lika långa.]
</t>
  </si>
  <si>
    <t>[Alt 3. Alla vinklar är lika stora och alla sidor är lika långa.]</t>
  </si>
  <si>
    <t xml:space="preserve">[Alt 1.  Inga vinklar är räta dvs 90^\circ och inga sidor är lika långa.]
[Alt 2. En vinkel är rät dvs 90^\circ. ]
[Alt 3. Alla vinklar räta är dvs 90^\circ.]
</t>
  </si>
  <si>
    <t>[Alt 2. En vinkel är rät dvs 90^\circ. ]</t>
  </si>
  <si>
    <t>[Alt 1.  De båda andra vinklarna är omöjliga att räkna ut.]
[Alt 2. De båda andra vinklarna är lika stora och kallas för "basvinklar".]
[Alt 3. Den ena av de andra vinklarna är dubbelt så stor som den andra.]
[Alt 4. Alla vinklar måste vara 50^\circ.]</t>
  </si>
  <si>
    <t>[Alt 2. De båda andra vinklarna är lika stora och kallas för "basvinklar".]</t>
  </si>
  <si>
    <t>Vad vet vi om en likbent triangel som är relevant i detta fall? Välj korrekt alternativ!</t>
  </si>
  <si>
    <t>$ 180^\circ-50^\circ = BLK^\circ$  dividerar vi sedan denna differens får vi $ \frac {BLK^\circ}{2} = BLK^\circ$</t>
  </si>
  <si>
    <t>130;130;65</t>
  </si>
  <si>
    <t xml:space="preserve">De båda andra vinklarna är alltså lika stora! Vi vet ju att vinkelsumman är 180^\circ i alla trianglar. Subtraherar vi då vinkelsumman med 50^\circ och sedan dividerar denna differens med 2 så bör vi få fram hur stora våra basvinklar är. </t>
  </si>
  <si>
    <t>De båda vinklarna är BLK.</t>
  </si>
  <si>
    <t>Genom korrekt beräkning i föregående steg har du fått fram ditt svar! Hur stora är nu de båda vinklarna? Fyll i korrekt svar med rätt enhet och uppgiften är löst! Avsluta med att rita din triangel.</t>
  </si>
  <si>
    <t xml:space="preserve">Du ser här en bild på hur din triangel bör se ut. </t>
  </si>
  <si>
    <t>Är basvinklarna lika stora så är y i detta fall BLK^\circ.</t>
  </si>
  <si>
    <t>Vi vet att i en likbent triangel så är basvinklarna lika stora. Vi får på så vis direkt reda på vinkeln y. Vad är då y?</t>
  </si>
  <si>
    <t>$ 32^\circ + 32^\circ = BLK^\circ$</t>
  </si>
  <si>
    <t>Så de båda basvinklarna är 32^\circ. Vad är då vårt x? Vi börjar med att addera våra basvinklar.</t>
  </si>
  <si>
    <t>$ 180 - 64 = 116$</t>
  </si>
  <si>
    <t>För att få reda på vinkeln x behöver vi nu endast subtrahera vinkelsumman för en triangel med 64^\circ. Vad blir nu vårt x?</t>
  </si>
  <si>
    <t>$ 180^\circ - 64^\circ = 116^\circ$</t>
  </si>
  <si>
    <t>x=BLK och y=BLK</t>
  </si>
  <si>
    <t>116^\circ;32^\circ</t>
  </si>
  <si>
    <t>Vi korrekt subtraktion i föregående steg så har du funnit ditt svar på x. Fyll nu i dina slutgiltiga värden på x och y med korrekt enhet och uppgiften är löst!</t>
  </si>
  <si>
    <t>En fyrhörning har BLK stycken rätvinkliga hörn.</t>
  </si>
  <si>
    <t>Hur många rätvinkliga hörn har en fyrhörning?</t>
  </si>
  <si>
    <t>Ett rätvinkligt hörn är BLK^\circ.</t>
  </si>
  <si>
    <t xml:space="preserve">Hur många grader är ett av dessa rätvinkliga hörn? </t>
  </si>
  <si>
    <t>$ 90 \cdot 4 = 360$</t>
  </si>
  <si>
    <t>Så om en fyrhörning har 4 stycken rätvinkliga hörn där var och ett har vinkeln 90^\circ. Vad blir då vår vinkelsumma? Multiplicera 90 med 4!</t>
  </si>
  <si>
    <t>$ 90^\circ \cdot 4 = 360^\circ$</t>
  </si>
  <si>
    <t>Vid korrekt multiplikation i föregående steg så har du funnit ditt svar! Skriv nu ditt slutgiltiga svar med korrekt enhet och uppgiften är löst!</t>
  </si>
  <si>
    <t>[alt 1. 1]
[alt 2. 2]
[alt 3. 3]
[alt 4. 4]</t>
  </si>
  <si>
    <t>[alt 3. 3]</t>
  </si>
  <si>
    <t>Om man ritar upp vilken femhörning som helst så ser man att man kan dela in den i ett visst antal trianglar. Hur många trianglar kan vi dela upp en femhörning i?</t>
  </si>
  <si>
    <t xml:space="preserve">$ 180 \cdot 3 = 540$ </t>
  </si>
  <si>
    <t>Vi kan alltså dela upp en femhörning i 3 stycken trianglar. En triangel har ju vinkelsumman $180 ^\circ$. Multiplicerar vi 180 med 3 får vi vinkelsumman för en femhörning.</t>
  </si>
  <si>
    <t>En femhörning har vinkelsumman BLK ^\circ.</t>
  </si>
  <si>
    <t>Genom korrekt multiplikation i föregående steg är svaret funnet. Fyll i korrekt svar och gå vidare till nästa uppgift.</t>
  </si>
  <si>
    <t>[alt 1. $2-n \cdot 180^\circ$
[alt 2. $n+2 \cdot 180^\circ$
[alt 3. $n-2 \cdot 180^\circ$
[alt 4. $n-2 \cdot 160^\circ$</t>
  </si>
  <si>
    <t>[alt 3. $n-2 \cdot 180^\circ$</t>
  </si>
  <si>
    <t>Vi skall här klura ut en formel som kan appliceras på samtliga många hörningar, såkallade polygoner. Utgår vi ifrån vi har lärt oss om att dela upp figurer i trianglar så kan vi använda oss av detta för att klura ut en formel. En femhörning kunde delas in i tre trianglar och en fyrhörning kunde delas in i två stycken trianglar, formeln för detta är ju n-2. Eftersom vinkelsumman för en triangel är $180 ^\circ$ bör vi multiplicera detta med uttrycket. Välj korrekt alternativ som visar detta.</t>
  </si>
  <si>
    <t>Figur 1: BLK
Figur 2: BLK
Figur 3: BLK
Figur 4: BLK</t>
  </si>
  <si>
    <t>6;1;2;0</t>
  </si>
  <si>
    <t>En symmetrilinje är en linje som går igenom en figur och delar figuren i två likadana men spegelvända halvor. På hur många sätt kan vi nu dela upp våra figurer i symmetrilinjer. Fyll i dina svar och gå vidare till nästa uppgift.</t>
  </si>
  <si>
    <t>[alt 1. $\frac {1}{5}$]
[alt 2. $\frac {1}{7}$]
[alt 3. $\frac {1}{4}$]
[alt 4. $\frac {1}{6}$]</t>
  </si>
  <si>
    <t>[alt 4. $\frac {1}{6}$]</t>
  </si>
  <si>
    <t>Stjärnan har ju 6 symetrilinjer. Den behöver ju endast rotera till nästa symmetrilinje för att se likadan ut igen, hur stor del av ett varv bör det vara? Välj korrekt alternativ!</t>
  </si>
  <si>
    <t>[alt 1. 3]
[alt 2. 4]
[alt 3. 6]
[alt 4. 8]</t>
  </si>
  <si>
    <t>[alt 2. 4]</t>
  </si>
  <si>
    <t>En kvadrat har ju fyra rätvinkliga hörn. De kan ju därför dras mer än två symmetrilinjer, men frågan är hur många? Välj korrekt alternativ så skall jag visa dig en bild i nästa steg.</t>
  </si>
  <si>
    <t>På denna bilden ser du hur en kvadrat har 4 stycken symmetrilinjer.</t>
  </si>
  <si>
    <t>[alt 1. Det säger ingenting.]
[alt 2. Det betyder att den endast har spegelbildsymmetri.]
[alt 3. Det betyder att en kvadrat ha både spegelbildsymmetri och rotationssymmetri.]
[alt 4. Det betyder att en kvadrat endast har rotationssymetri.]</t>
  </si>
  <si>
    <t>[alt 3. Det betyder att en kvadrat ha både spegelbildsymmetri och rotationssymmetri.]</t>
  </si>
  <si>
    <t>En kvadrat har ju fyra stycken symmetrilinjer. Vad säger det om en kvadrat? Välj korrekt alternativ och uppgiften är avklarad.</t>
  </si>
  <si>
    <t>BILd</t>
  </si>
  <si>
    <t>En osymmetrisk triangel har ju inga symmetrilinjer. Alltså en triangel där alla sidor och vinklar är olika. Detta kan se ut som i denna bild.</t>
  </si>
  <si>
    <t xml:space="preserve">En triangel som har en symmetrilinje har spegelbildssymmetri men inte rotationssymmetri. Den har ju ingen punkt att rotera kring. En likbent triangel är ett bra exempel på en triangel med en symmetrilinje. </t>
  </si>
  <si>
    <t>En triangel med tre symmetri linjer har både spegelbildssymmetri och rotationssymmetri. Den har ju en punkt i mitten att rotera kring. En liksidig triangel är ett bra exempel på en triangel med tre symmetrilinjer.</t>
  </si>
  <si>
    <t>Omkretsen i en rektangel räknas ut genom att BLK samtliga sidor i rektangeln.</t>
  </si>
  <si>
    <t>addera</t>
  </si>
  <si>
    <t>Vi behöver först definiera hur man räknar ut omkretsen av en rektangel. Hur räknar man nu ut omkretsen av en rektangel?</t>
  </si>
  <si>
    <t>Vi ser här en bild på hur det kan se ut.</t>
  </si>
  <si>
    <t>Arean av en rektangel räknas ut genom att BLK basen med höjden i rektangeln.</t>
  </si>
  <si>
    <t>multiplicera</t>
  </si>
  <si>
    <t>Vi behöver börja med att definiera hur man räknar ut arean av en rektangel. Hur räknar man nu ut arean av en rektangel?</t>
  </si>
  <si>
    <t>Arean av en triangel räknas ut genom att BLK basen med höjden och dividera produkten med BLK..</t>
  </si>
  <si>
    <t>multiplicera;2</t>
  </si>
  <si>
    <t>En kvadrat har BLK stycken lika långa sidor.</t>
  </si>
  <si>
    <t>Hur många sidor har en kvadrat?</t>
  </si>
  <si>
    <t>$ \frac {56}{4}=14$</t>
  </si>
  <si>
    <t>Om omkretsen är 56 cm bör en sida i kvadraten vara 56 dividerat med 4. Dividera 56 med 4!</t>
  </si>
  <si>
    <t>$ \frac {56cm}{4}=14 cm $</t>
  </si>
  <si>
    <t>Utför divisionen med korrekta enheter för att genomföra en tydlig uträkning.</t>
  </si>
  <si>
    <t>Arean av en kvadrat räknas enligt BLK multiplicerat med BLK.</t>
  </si>
  <si>
    <t>b;h</t>
  </si>
  <si>
    <t>En sida är alltså 14 cm. Hur räknar vi nu ut arean av en kvadrat? Skriv endast de förkortade bokstäverna.</t>
  </si>
  <si>
    <t>$ 14 \cdot 14 = 196 $</t>
  </si>
  <si>
    <t>Vi räknar alltså basen multiplicerat med höjden. Vår bas är 14 cm och vår höjd är 14 cm. Multiplicera 14 med 14!</t>
  </si>
  <si>
    <t>$ 14 cm \cdot 14 cm = 196 cm^2 $</t>
  </si>
  <si>
    <t>Arean av vår kvadrat är BLK.</t>
  </si>
  <si>
    <t>196 cm^2</t>
  </si>
  <si>
    <t>Genom korrekt multiplikation i föregående steg så är uppgiften löst! Fyll i ditt svar med korrekt enhet och få vidare till nästa uppgift.</t>
  </si>
  <si>
    <t xml:space="preserve">Den area som skall omvandlas i denna uppgift är BLK m^2. </t>
  </si>
  <si>
    <t>Att omvandla areor är enkelt, men man måste tänka två dimensionellt. En area är ju upphöjd till två, alltså i kvadrat. Vilken area skall vi i denna uppgift omvandla till kvadrat decimeter?</t>
  </si>
  <si>
    <t>[Alt 1.  10 dm^2]
[Alt 2. 100 dm^2]
[Alt 3. 1 dm^2]
[Alt 4. 0,1 dm^2]</t>
  </si>
  <si>
    <t>[Alt 2. 100 dm^2]</t>
  </si>
  <si>
    <t>1 m är ju 10 dm. Hur många kvadratdecimeter är då en kvadratmeter? Välj korrekt alternativ!</t>
  </si>
  <si>
    <t>$ 5 m^2  \cdot 100 = BLK dm^2</t>
  </si>
  <si>
    <t>1 m^2 är alltså 100 dm^2, area enheter är ju två dimensionella!
Hur många kvadratdecimeter är då 5 m^2? Multiplicera 5 med 100.</t>
  </si>
  <si>
    <t>500 dm^2</t>
  </si>
  <si>
    <t>Genom korrekt multiplikation i föregående steg så är svaret ditt! Skriv ditt svar med korrekt enhet och gå vidare till nästa uppgift.</t>
  </si>
  <si>
    <t>$ 0,6 m^2  \cdot 100 = BLK dm^2</t>
  </si>
  <si>
    <t>1 m^2 är alltså 100 dm^2, area enheter är ju två dimensionella!
Hur många kvadratdecimeter är då 0,6 m^2? Multiplicera 0,6 med 100.</t>
  </si>
  <si>
    <t>60 dm^2</t>
  </si>
  <si>
    <t xml:space="preserve">Den area som skall omvandlas i denna uppgift är BLK cm^2. </t>
  </si>
  <si>
    <t xml:space="preserve"> Vilken area skall vi i denna uppgift omvandla till kvadrat decimeter?</t>
  </si>
  <si>
    <t>[Alt 1.  0,01 cm^2]
[Alt 2. 100 cm^2]
[Alt 3. 1 cm^2]
[Alt 4. 0,1 cm^2]</t>
  </si>
  <si>
    <t>[Alt 1.  0,01 cm^2]</t>
  </si>
  <si>
    <t>1 cm är ju 0,1 dm. Hur många kvadratdecimeter är då en kvadratcentimeter? Välj korrekt alternativ!</t>
  </si>
  <si>
    <t>$ 165 cm^2  \cdot 0,01 = BLK dm^2</t>
  </si>
  <si>
    <t>1 cm^2 är alltså 0,01 dm^2, area enheter är ju två dimensionella!
Hur många kvadratdecimeter är då 165 cm^2? Multiplicera 165 med 0,01.</t>
  </si>
  <si>
    <t>1,65 dm^2</t>
  </si>
  <si>
    <t>$ 8 cm^2  \cdot 0,01 = BLK dm^2</t>
  </si>
  <si>
    <t>1 cm^2 är alltså 0,01 dm^2, area enheter är ju två dimensionella!
Hur många kvadratdecimeter är då 8 cm^2? Multiplicera 8 med 0,01.</t>
  </si>
  <si>
    <t>0,08 dm^2</t>
  </si>
  <si>
    <t xml:space="preserve">Är två sidor 16 cm är de tillsammans BLK cm. Vi får då BLK cm kvar till de två kortare sidorna i vår rektangel. </t>
  </si>
  <si>
    <t>32;10</t>
  </si>
  <si>
    <t>Vi har en 42 cm lång ståltråd, omkretsen skall alltså bli 42 cm. Om en sida är 16 cm bör motstående sida och vara 16 cm. Vad finns då kvar av våra 42 cm?</t>
  </si>
  <si>
    <t>$ \frac {10}{2} = 5 $</t>
  </si>
  <si>
    <t>De två kortare sidorna är då 10 cm tillsammans. Dividera 10 med 2 så får du hur långa de korta sidorna är!</t>
  </si>
  <si>
    <t>$ \frac {10 cm}{2}  = 5 cm $</t>
  </si>
  <si>
    <t>De två långa sidorna är BLK och de två korta sidorna är BLK.</t>
  </si>
  <si>
    <t>16 cm;5 cm</t>
  </si>
  <si>
    <t>Genom korrekta resonemang har vi nu kommit fram till vårt svar. Hur långa är nu de två längsta sidorna respektive de två korta? Använd dig av rätt enhet.</t>
  </si>
  <si>
    <t>En rektangels area räknas ut enligt BLK multiplicerat med BLK.</t>
  </si>
  <si>
    <t>Hur räknar vi ut arean av en rektangel? Använd dig utav förkortningarna på en bokstav.</t>
  </si>
  <si>
    <t>Vår bas är BLK cm och vår höjd är BLK cm.</t>
  </si>
  <si>
    <t>16;5</t>
  </si>
  <si>
    <t>Just precis, basen multiplicerat med höjden! Vad är nu vår bas respektive höjd i detta fall?</t>
  </si>
  <si>
    <t>$ 16 \cdot 5 = 80 $</t>
  </si>
  <si>
    <t>Vår bas är alltså 16 cm och vår höjd är 5 cm. Multiplicera 16 med 5!</t>
  </si>
  <si>
    <t>$ 16 cm \cdot 5 cm = 80 cm^2 $</t>
  </si>
  <si>
    <t>80 cm^2</t>
  </si>
  <si>
    <t>Genom korrekt multiplikation i föregående steg så är arean uträknad! Skriv din uträknade area och gå vidare till nästa uppgift!</t>
  </si>
  <si>
    <t>$ \frac {42}{4} = 10,5 $</t>
  </si>
  <si>
    <t>En kvadrat är lika långa sidor. Vi dividerar 42 med 4 för att se hur lång varje sida är. Hur lång är då varje sida?</t>
  </si>
  <si>
    <t>$ \frac {42 cm}{4} = 10,5 cm $</t>
  </si>
  <si>
    <t>$ 10,5 cm \cdot 10,5 cm = BLK cm^2</t>
  </si>
  <si>
    <t>Varje sida är alltså 10,5 cm! Basen och höjden är lika långa. Vi multiplicerar 10,5 med 10,5 för att få kvadratens area!</t>
  </si>
  <si>
    <t>110, 25 cm^2</t>
  </si>
  <si>
    <t xml:space="preserve">Omkretsen av ett hjul räknas ut enligt $ 2 \cdot BLK  \cdot BLK $. </t>
  </si>
  <si>
    <t>\pi;r</t>
  </si>
  <si>
    <t xml:space="preserve">För att räkna ut vilken sträcka cykeln har färdats bör omkretsen av cykelhjulet räknas ut. Hur räknar vi ut omkretsen av ett hjul? </t>
  </si>
  <si>
    <t>Vår radie är $ \frac {80 cm} {2} = BLK cm $</t>
  </si>
  <si>
    <t>Vi vet nu hur en omkrets räknas ut. Radien är ju diametern dividerat med 2. Vad är då vår radie?</t>
  </si>
  <si>
    <t>$ 2 \cdot \pi \cdot 40 cm = BLK cm $</t>
  </si>
  <si>
    <t>251 cm</t>
  </si>
  <si>
    <t xml:space="preserve">Så vår radie är 40 cm! Sätt nu in detta i formeln för omkrets! Avrunda till ett svar utan decimaler. </t>
  </si>
  <si>
    <t>$ 251 cm \cdot 10 = BLK cm$</t>
  </si>
  <si>
    <t>2510 cm</t>
  </si>
  <si>
    <t>Så vår omkrets är 251 cm. För 10 varv bör vi multiplicera med 10!</t>
  </si>
  <si>
    <t>$ \frac{2510}{100}  = BLK m$</t>
  </si>
  <si>
    <t>Vår cykel färdas alltså 2510 cm. Hur många meter är nu detta? Vi dividerar vår sträcka med 100, en centimeter är ju en hundradels meter.</t>
  </si>
  <si>
    <t>25 m</t>
  </si>
  <si>
    <t>Avrundar vi nu till en sträcka utan decimaler så är vårt svar funnet. Skriv ditt färdiga svar med korrekt enhet och uppgiften är löst!</t>
  </si>
  <si>
    <t>De geometriska figurer som vi kan finna inom detta området är en BLK och en halv BLK.</t>
  </si>
  <si>
    <t>rektangel;cirkel</t>
  </si>
  <si>
    <t>Vilka geometriska figurer består detta område utav?</t>
  </si>
  <si>
    <t>$ 15 cm \cdot 9 cm  = BLK cm^2 $</t>
  </si>
  <si>
    <t>Låt oss börja med att räkna ut arean för rektangeln. Vi har ju både basen och höjden angiven.</t>
  </si>
  <si>
    <t>$\pi \cdot 4,5^2 cm = BLK cm^2 $</t>
  </si>
  <si>
    <t>Rektangeln har alltså arean 135 cm^2. Låt oss nu beräkna arean för den halva cirkeln. Vi får först räkna ut arean för en hel cirkel och sedan dividera den med 2. Cirkelns diameter är ju angiven i figuren. Avrunda produkten till en decimal.</t>
  </si>
  <si>
    <t>$ \frac {63,6 cm^2}{2}  = BLK cm^2$</t>
  </si>
  <si>
    <t xml:space="preserve">Vi dividerar cirkelns area med två för att få arean av vår halva cirkel. </t>
  </si>
  <si>
    <t>$ 31,8 cm^^2 + 135 cm^2 = BLK cm^2</t>
  </si>
  <si>
    <t>Låt oss nu addera våra två areor för att få vår sammanlagda area över de blåfärgade området. Avrunda till ett tal utan decimaler!</t>
  </si>
  <si>
    <t>167 cm^2</t>
  </si>
  <si>
    <t>Genom korrekt addition i föregående steg är svaret funnet! Skriv ditt svar med korrekt enhet och uppgiften är löst.</t>
  </si>
  <si>
    <t>Cirkel=BLK
Kvadrat=BLK</t>
  </si>
  <si>
    <t>$ \pi \cdot r^2$;$b \cdot h$</t>
  </si>
  <si>
    <t>I denna uppgift behöver vi först räkna ut arean av cirkel och sedan arean av kvadraten för att sedan subtrahera den andra arean med den första. Hur räknar vi nu ut arean av en cirkel respektive arean av en kvadrat?</t>
  </si>
  <si>
    <t>Cirkeln= $ \pi \cdot 1^2=BLK cm^2$
Kvadrat=$ 6 \cdot 6=BLK cm^2$</t>
  </si>
  <si>
    <t>3,14;36</t>
  </si>
  <si>
    <t>Sätt nu in värderna ifrån figuren. Vad blir då arean av cirkeln samt arean av kvadraten?</t>
  </si>
  <si>
    <t>$ 36 cm^2-3,14 cm^2=32,9 cm^2$</t>
  </si>
  <si>
    <t>Subtrahera nu kvadratens area med cirkelns area, avrunda differensen till en decimal. På så vis får vi fram arean utav de blåa området.</t>
  </si>
  <si>
    <t>Arean av de blåa området är BLK cm^2.</t>
  </si>
  <si>
    <t>Genom att avrunda differensen till närmaste heltal och fylla i talet i detta steg är uppgiften avklarad. Fyll i ditt svar och gå vidare till nästa uppgift.</t>
  </si>
  <si>
    <t>Halv cirkel=BLK
Triangel=BLK</t>
  </si>
  <si>
    <t>$ \frac { \pi \cdot r^2}{2}$;$ \frac {b \cdot h}{2}$</t>
  </si>
  <si>
    <t>I denna uppgift behöver vi först räkna ut arean av en halv cirkel och sedan arean av triangeln för att sedan subtrahera den andra arean med den första. Hur räknar vi nu ut arean av en halv cirkel respektive arean av en triangel?</t>
  </si>
  <si>
    <t>Halva cirkeln= $ \frac {\pi \cdot 7,5^2}{2}=BLK cm^2$
Triangeln=$ \frac {15 \cdot 7,5}{2}=BLK cm^2$</t>
  </si>
  <si>
    <t>88,4;56,3</t>
  </si>
  <si>
    <t>Sätt nu in värderna ifrån figuren. Vad blir då arean av den halva cirkeln samt arean av triangeln? Avrunda dina svar till ett tal med en decimal.</t>
  </si>
  <si>
    <t>$ 88,4 cm^2-56,3cm^2=32,1 cm^2$</t>
  </si>
  <si>
    <t>Subtrahera nu triangelns area med den halva cirkelns area, avrunda differensen till en decimal. På så vis får vi fram arean utav de blåa området.</t>
  </si>
  <si>
    <t>[Alt 1.  15 cm^3]
[Alt 2. 16 cm^2]
[Alt 3. 20 cm^2]
[Alt 4. 25 cm^2]</t>
  </si>
  <si>
    <t>[Alt 1.  15 cm^3]</t>
  </si>
  <si>
    <t>Det här med volymer och kuber är kul! Tänk på att det finns kuber i figuren som du inte ser, en volym är ju tre dimensionell. I denna figur är det lättast att dela upp kuberna i två rader. I den första raden har vi 3 multiplicerat med 3 stycken kuber. Och i den andra raden har vi 3 multiplicerat med 2 stycken kuber. Hur många kubikcentimeter blir då det här om varje kub är en kubikcentimeter? Välj korrekt alternativ!</t>
  </si>
  <si>
    <t>[Alt 1.  15 cm^3]
[Alt 2. 12 cm^3]
[Alt 3. 13 cm^3]
[Alt 4. 16 cm^3]</t>
  </si>
  <si>
    <t>[Alt 2. 12 cm^3]</t>
  </si>
  <si>
    <t xml:space="preserve"> I denna figur är det lättast att dela upp kuberna i två delar. Den första delen fronten på figuren och i den ser vi 6 stycken kuber. I den bakre figuren finns lika många kuber. Hur många kubikcentimeter blir då det här om varje kub är en kubikcentimeter? Välj korrekt alternativ!</t>
  </si>
  <si>
    <t>[Alt 1.  15 cm^3]
[Alt 2. 16 cm^3]
[Alt 3. 20 cm^3]
[Alt 4. 25 cm^3]</t>
  </si>
  <si>
    <t>[Alt 4. 25 cm^3]</t>
  </si>
  <si>
    <t>I denna figur är det lättast att dela upp kuberna i tre rader. I de två första raderna finns totalt 18 kuber. I den tredje raden ser vi 7 stycken kuber. Adderar vi dessa två tal så får vi det totala antalet kuber.
Hur många kubikcentimeter blir då det här om varje kub är en kubikcentimeter? Välj korrekt alternativ!</t>
  </si>
  <si>
    <t>[Alt 1.  20 cm^3]
[Alt 2. 31 cm^3]
[Alt 3. 21 cm^3]
[Alt 4. 25 cm^3]</t>
  </si>
  <si>
    <t>[Alt 3. 21 cm^3]</t>
  </si>
  <si>
    <t>I denna figur är det lättast att dela upp kuberna i tre rader. I den första raden kan vi enkelt räkna våra kuber som är 6 stycken. I den andra raden har vi en mer kub än i den första raden och i den tredje raden har vi ännu än mer än i den andra raden. Hur många kubikcentimeter blir då det här om varje kub är en kubikcentimeter? Välj korrekt alternativ!</t>
  </si>
  <si>
    <t>[Alt 1.  En volym är tvådimisionell.]
[Alt 2. En volym finns egentligen inte.]
[Alt 3. En volym är tredimisionell.]
[Alt 4. En volym har endast en dimision.]</t>
  </si>
  <si>
    <t>[Alt 3. En volym är tredimisionell.]</t>
  </si>
  <si>
    <t>Vad vet vi om en volym?</t>
  </si>
  <si>
    <t>[Alt 1.  100 dm^3]
[Alt 2. 10 dm^3]
[Alt 3. 1000 dm^3]
[Alt 4. 0,1 dm^3]</t>
  </si>
  <si>
    <t>[Alt 3. 1000 dm^3]</t>
  </si>
  <si>
    <t>En volym är ju tredimisionell! I längdenheter är ju 1 m= 10 dm. Vad blir då en kubikmeter i kubikdecimeter?  Välj korrekt alternativ!</t>
  </si>
  <si>
    <t>[Alt 1.  150 dm^3]
[Alt 2. 15 dm^3]
[Alt 3. 1500 dm^3]
[Alt 4. 0,15 dm^3]</t>
  </si>
  <si>
    <t>[Alt 3. 1500 dm^3]</t>
  </si>
  <si>
    <t>En volym är ju tredimisionell! I längdenheter är ju 1 m= 10 dm. Vad blir då 1,5 kubikmeter i kubikdecimeter?  Välj korrekt alternativ!</t>
  </si>
  <si>
    <t>[Alt 1.  700 dm^3]
[Alt 2. 0,07 dm^3]
[Alt 3. 7000 dm^3]
[Alt 4. 0,70 dm^3]</t>
  </si>
  <si>
    <t>[Alt 1.  700 dm^3]</t>
  </si>
  <si>
    <t>En volym är ju tredimisionell! I längdenheter är ju 1 m= 10 dm. Vad blir då 0,7 kubikmeter i kubikdecimeter?  Välj korrekt alternativ!</t>
  </si>
  <si>
    <t>[Alt 1.  2500 dm^3]
[Alt 2. 250 dm^3]
[Alt 3. 25 dm^3]
[Alt 4. 0,25 dm^3]</t>
  </si>
  <si>
    <t>[Alt 2. 250 dm^3]</t>
  </si>
  <si>
    <t xml:space="preserve">En decimeter i längdenheter är BLK centimeter. </t>
  </si>
  <si>
    <t>Hur många centimeter är en decimeter?</t>
  </si>
  <si>
    <t>[Alt 1.  2 dm^3]
[Alt 2. 20 dm^3]
[Alt 3. 200 dm^3]
[Alt 4. 0,2 dm^3]</t>
  </si>
  <si>
    <t>[Alt 1.  2 dm^3]</t>
  </si>
  <si>
    <t>Eftersom volymenheter är tredimisionella betyder ju detta är de är längdenheter upphöjda till tre. En kubikdecimeter blir då tusen kubikcentimeter. Välj nu korrekt alternativ och uppgivten är löst!</t>
  </si>
  <si>
    <t>[Alt 1.  125 dm^3]
[Alt 2. 1,25 dm^3]
[Alt 3. 1 250 dm^3]
[Alt 4. 0,125 dm^3]</t>
  </si>
  <si>
    <t>[Alt 2. 1,25 dm^3]</t>
  </si>
  <si>
    <t>[Alt 1.  0,005 dm^3]
[Alt 2. 50 dm^3]
[Alt 3. 500 dm^3]
[Alt 4. 0,5 dm^3]</t>
  </si>
  <si>
    <t>[Alt 4. 0,5 dm^3]</t>
  </si>
  <si>
    <t>[Alt 1.  0,015 dm^3]
[Alt 2. 15 dm^3]
[Alt 3. 150 dm^3]
[Alt 4. 0,00,15 dm^3]</t>
  </si>
  <si>
    <t>[Alt 1.  0,015 dm^3]</t>
  </si>
  <si>
    <t>Volymen av ett rätblock räknas ut enligt BLK multiplicerat med BLK.</t>
  </si>
  <si>
    <t>B;h</t>
  </si>
  <si>
    <t>Hur räknar vi ut volymen av ett rätblock? Skriv enligt förkortningen med endast en bokstav.</t>
  </si>
  <si>
    <t>B står för rätblockets BLK.</t>
  </si>
  <si>
    <t>basarea</t>
  </si>
  <si>
    <t>Vad står B för i denna formel?</t>
  </si>
  <si>
    <t>$ 6 \cdot 5 = 30 $</t>
  </si>
  <si>
    <t>Låt oss börja med att räkna ut denna basarea. En area räknas ju ut med hjälp av areans längd multiplicerat med höjden (i detta fall rätblockets bredd).</t>
  </si>
  <si>
    <t>$ 6 cm \cdot 5 cm  = 30 cm^2 $</t>
  </si>
  <si>
    <t>$ 30 cm^2 \cdot 4 cm= BLK cm^3</t>
  </si>
  <si>
    <t>Så basarean är 30 cm^2! Multiplicera nu basarean med den givna höjden.</t>
  </si>
  <si>
    <t>120 cm^3</t>
  </si>
  <si>
    <t>Du har nu fått fram volym av detta rätblock. Skriv in volymen med korrekt enhet och uppgiften är löst!</t>
  </si>
  <si>
    <t>$ 8 \cdot 4 = 32 $</t>
  </si>
  <si>
    <t>$ 8 cm \cdot 4 cm  = 32 cm^2 $</t>
  </si>
  <si>
    <t>$ 32 cm^2 \cdot 1,5 cm= BLK cm^3</t>
  </si>
  <si>
    <t>Så basarean är 32cm^2! Multiplicera nu basarean med den givna höjden.</t>
  </si>
  <si>
    <t>48 cm^3</t>
  </si>
  <si>
    <t>$ 5 \cdot 5 = 25 $</t>
  </si>
  <si>
    <t>$ 5 cm \cdot 5 cm  = 30 cm^2 $</t>
  </si>
  <si>
    <t>$ 25 cm^2 \cdot 5 cm= BLK cm^3</t>
  </si>
  <si>
    <t>Så basarean är alltså 25 cm^2! Multiplicera nu basarean med den givna höjden.</t>
  </si>
  <si>
    <t>125 cm^3</t>
  </si>
  <si>
    <t>[Alt 1.  Längden och bredden]
[Alt 2. Bredden och höjden]
[Alt 3. Endast bredden]
[Alt 4. Längden och höjden]</t>
  </si>
  <si>
    <t>[Alt 1.  Längden och bredden]</t>
  </si>
  <si>
    <t>Vilka sidor är i denna figur angivna? Välj korrekt alternativ!</t>
  </si>
  <si>
    <t>$ 10 \cdot 6 = 60 $</t>
  </si>
  <si>
    <t>Längden och bredden av rätblocken är alltså angiven! Låt oss då räkna ut vår basarea. Denna räknas ju ut genom att multiplicera längden med bredden!</t>
  </si>
  <si>
    <t>$ 10 cm \cdot 6 cm  = 60 cm^2 $</t>
  </si>
  <si>
    <t>Rätblockets volym är BLK cm^3.</t>
  </si>
  <si>
    <t>Basarean är alltså 60 cm^2. Men hur stor är rätblockets volym?</t>
  </si>
  <si>
    <t>$ \frac {420 cm^3}{60 cm^2} = BLK cm $</t>
  </si>
  <si>
    <t>Volymen är ju 420 cm^3. Genom att dividera 420 med 60 får vi fram vår höjd.</t>
  </si>
  <si>
    <t>Du har genom korrekt division i föregående steg fått fram höjden av rätblocket. Skriv nu höjden med korrekt enhet och uppgiften är löst.</t>
  </si>
  <si>
    <t>Vi behöver få fram hur många liter som vår volym BLK cm^3 är.</t>
  </si>
  <si>
    <t>Vad är det vi behöver få reda på i denna problemlösnings uppgift?</t>
  </si>
  <si>
    <t>[Alt 1.  1000 cm^3]
[Alt 2. 100 cm^3]
[Alt 3. 10 cm^3]
[Alt 4. 1 cm^3]</t>
  </si>
  <si>
    <t>[Alt 1.  1000 cm^3]</t>
  </si>
  <si>
    <t>Hur många kubikcentimeter är 1 liter? En liter är nämligen en kubikdecimeter. Välj nu korrekt alternativ!</t>
  </si>
  <si>
    <t>$ \frac {420}{1000} = 0,42 $</t>
  </si>
  <si>
    <t>Så en liter är 1000 kubikcentimeter! Hur många liter bör då 420 cm^3 vara? Låt oss dividera 420 med 1000!</t>
  </si>
  <si>
    <t>$ \frac {420 cm^3}{1000} = 0,42 liter $</t>
  </si>
  <si>
    <t>0,42 liter</t>
  </si>
  <si>
    <t>Du har nu fått fram hur många liter 420 kvadratcentimeter är. Skriv in ditt med korrekt enhet och uppgiften är löst!</t>
  </si>
  <si>
    <t>Volymen av en cylinder räknas ut enligt BLK multiplicerat med BLK.</t>
  </si>
  <si>
    <t>Hur räknar vi hur volymen utav en cylinder? Skriv endast förkortningarna med en bokstav.</t>
  </si>
  <si>
    <t>$ 25 cm^2 \cdot 8 cm = BLK cm^3</t>
  </si>
  <si>
    <t>Just precis, basarean multiplicerat med höjden! Låt oss nu räkna ut detta.</t>
  </si>
  <si>
    <t>200 cm^3</t>
  </si>
  <si>
    <t>Genom korrekt uträkning i föregående steg är svaret ditt. Skriv nu svaret med korrekt enhet och gå sedan vidare till nästa uppgift!</t>
  </si>
  <si>
    <t>$ \pi  \cdot 12^2 cm = BLK cm^2</t>
  </si>
  <si>
    <t>Just precis, basarean multiplicerat med höjden! Låt oss nu räkna ut vår basarea B. Avrunda till en decimal.</t>
  </si>
  <si>
    <t xml:space="preserve">$ 452,4 cm^2 \cdot 6 cm = BLK cm^3 $ </t>
  </si>
  <si>
    <t>2714,3 cm^3</t>
  </si>
  <si>
    <t>Vår basarea är alltså ca. 452,4 cm^2. Multiplicerar vi detta med vår höjd 6 cm så bör vi få fram vår volym. Avrunda även här till en decimal.</t>
  </si>
  <si>
    <t>2714 cm^3</t>
  </si>
  <si>
    <t>Genom korrekt multiplikation i föregående steg har du fått fram cylinderns volym. Avrunda nu denna till ett tal utan decimaler och skriv nu in den med rätt enhet.</t>
  </si>
  <si>
    <t>$ \pi  \cdot 3,5^2 cm = BLK cm^2</t>
  </si>
  <si>
    <t xml:space="preserve">$ 38,5 cm^2 \cdot 12 cm = BLK cm^3 $ </t>
  </si>
  <si>
    <t>461,8 cm^3</t>
  </si>
  <si>
    <t>Vår basarea är alltså ca. 38,5 cm^2. Multiplicerar vi detta med vår höjd 12 cm så bör vi få fram vår volym. Avrunda även här till en decimal.</t>
  </si>
  <si>
    <t>462 cm^3</t>
  </si>
  <si>
    <t>En begräningsningsyta är den sammanlagda BLK av ett föremåls sidor.</t>
  </si>
  <si>
    <t>arean</t>
  </si>
  <si>
    <t>Vad är en begränsningsyta?</t>
  </si>
  <si>
    <t>$ \pi \cdot 7 = BLK cm $</t>
  </si>
  <si>
    <t>Låt oss nu räkna den sammanlagda arean för vår burk. För att få reda på längden måste vi räkna ut burkens omkrets. Avrudnda till ett tal utan decimaler.</t>
  </si>
  <si>
    <t>$ 22 cm \cdot 12 cm = BLK cm^2$</t>
  </si>
  <si>
    <t>Burkens omkrets är alltaå 22 cm. Multiplicerar vi 22 cm med höjden 12 cm så får vi arean av burkens sidor. Vi behöver då endast addera denna med arean för burkens lock och botten.</t>
  </si>
  <si>
    <t>Basarean B: $ \pi \cdot 3,5^2 cm = BLK cm^2
Arean för både lock och botten är $ BLK cm^2  \cdot 2 = BLK cm^2 $</t>
  </si>
  <si>
    <t>38,5;38,5;77</t>
  </si>
  <si>
    <t xml:space="preserve">Låt oss nu räkna ut basarean B och avrunda denna till ett tal med en decimal, för att sedan få både lock och botten bör vi sedan multiplicera denna med 2. </t>
  </si>
  <si>
    <t>$ 264 cm^2 + 77 cm^2 = 341 cm^2 $</t>
  </si>
  <si>
    <t>Låt oss nu addera 264 cm^2 och 77 cm^2. Använd dig av korrekta enheter genom hela uträkningen.</t>
  </si>
  <si>
    <t>Burkens begränsningsyta är BLK.</t>
  </si>
  <si>
    <t>341 cm^2</t>
  </si>
  <si>
    <t>Genom korrekt beräkning i föregående steg så har du fått fram burkens bergränsningsyta. Fyll nu i denna med rätt enhet och uppgiften är löst!</t>
  </si>
  <si>
    <t>Detta är en BLK.</t>
  </si>
  <si>
    <t>pyramid</t>
  </si>
  <si>
    <t>Vilken geometrisk figur ser vi i denna uppgift?</t>
  </si>
  <si>
    <t>$ 15 \cdot 8 \frac {3} = 40$</t>
  </si>
  <si>
    <t xml:space="preserve">Eftersom denna figur är en pyramid så räknar vi ut volymen med hjälp av volymformeln för pyramider. </t>
  </si>
  <si>
    <t>$ 15 cm^2 \cdot 8 cm \frac {3} = 40 cm^3$</t>
  </si>
  <si>
    <t>Utför beräkningen med korrekta enheter för att genomföra en tydlig uträkning.</t>
  </si>
  <si>
    <t>Volymen av denna pyramid är BLK.</t>
  </si>
  <si>
    <t>40 cm^3</t>
  </si>
  <si>
    <t>Genom korrekt beräkning i föregående steg så har du fått fram pyramidens volym. Fyll nu i denna med rätt enhet för volym och uppgiften är klar.</t>
  </si>
  <si>
    <t>$ 4 dm \cdot 3 dm = BLK dm^2 $</t>
  </si>
  <si>
    <t>Låt oss börja med att räkna ut basarean B i vår pyramid.</t>
  </si>
  <si>
    <t>$ 12  \cdot 5 \frac {3} = 20 $</t>
  </si>
  <si>
    <t>Eftersom denna figur är en pyramid så räknar vi ut volymen med hjälp av volymformeln för pyramider. Använd dig av vår basarea 12 dm^2.</t>
  </si>
  <si>
    <t>$ 12 dm^2  \cdot 5 dm \frac {3} = 20 dm^3$</t>
  </si>
  <si>
    <t>20 dm^3</t>
  </si>
  <si>
    <t>kon</t>
  </si>
  <si>
    <t>$ \pi \cdot 6^2 cm = BLK cm^2 $</t>
  </si>
  <si>
    <t>Låt oss börja med att räkna ut basarean B i vår kon. Avrunda till en decimal.</t>
  </si>
  <si>
    <t>$ 113,1  \cdot 12 \frac {3} = 452,4 $</t>
  </si>
  <si>
    <t>Eftersom denna figur är en kon så räknar vi ut volymen med hjälp av volymformeln för koner. Använd dig av vår basarea 113,1 cm^2. Avrunda även nu till en decimal.</t>
  </si>
  <si>
    <t>$ 113,1 cm^2  \cdot 12 cm \frac {3} = 452,4 cm^3 $</t>
  </si>
  <si>
    <t>452 cm^3</t>
  </si>
  <si>
    <t>Genom korrekt beräkning i föregående steg så har du fått fram konens volym. Fyll nu i denna med rätt enhet för volym och uppgiften är klar. Avrunda ditt svar till ett tal utan decimaler.</t>
  </si>
  <si>
    <t>[Alt 1.  En kon och ett rätblock.]
[Alt 2. Ett rätblock och en cylinder.]
[Alt 3. En pyramid och ett rätblock.]
[Alt 4. En cylinder och en kon.]</t>
  </si>
  <si>
    <t>[Alt 3. En pyramid och ett rätblock.]</t>
  </si>
  <si>
    <t>Vilka två geometriska figurer består detta tält av?</t>
  </si>
  <si>
    <t>$ 3 dm \cdot 3 dm = 9 dm^2 $</t>
  </si>
  <si>
    <t>Våra två geometriska figurer är alltså en pyramid och ett rätblock. Låt oss börja med att räkna ut rätblocket basarea. Använd dig av enheter genom hela uträkningen.</t>
  </si>
  <si>
    <t>$ 9 dm^2  \cdot 3 dm = 27 dm^3 $</t>
  </si>
  <si>
    <t>Basarean är alltså 9 dm^2. Låt oss nu multiplicera detta med höjden för rätblocket. Använd dit av korrekta enheter hela vägen genom uträkningen.</t>
  </si>
  <si>
    <t>$ 9 dm^2 \cdot 3 dm \frac {3}  = BLK dm^3 $</t>
  </si>
  <si>
    <t>Volymen på rätblocket är alltså 27 dm^3. Låt oss nu räkna ut volymen av pyramiden. Basarean har vi redan. Även höjden, pyramidens höjd är ju 3 dm.</t>
  </si>
  <si>
    <t>$ 9 dm^3 + 27 dm^3 = BLK dm^3 $</t>
  </si>
  <si>
    <t>Låt oss nu addera våra två volymer för att få den sammanlagda volymen för tältet.</t>
  </si>
  <si>
    <t>36 dm^3</t>
  </si>
  <si>
    <t>Genom korrekt beräkning i föregående steg så har du fått fram tältets volym. Fyll i tältets volym med korrekt enhet och uppgiften är löst!</t>
  </si>
  <si>
    <t>Glaset har den geometriska formen av en BLK.</t>
  </si>
  <si>
    <t>cylinder</t>
  </si>
  <si>
    <t>Vilken form har glaset i denna uppgift?</t>
  </si>
  <si>
    <t>$ \pi \cdot 3^2 cm = BLK cm^2 $</t>
  </si>
  <si>
    <t>Låt oss börja med att räkna ut volymen av de cylinderformade glaset. Först får vi räkna ut basarean B. Avrunda till en decimal.</t>
  </si>
  <si>
    <t>$ 28,3 cm^2 \cdot BLK cm = BLK cm^3 $</t>
  </si>
  <si>
    <t>10;283</t>
  </si>
  <si>
    <t>Vi fortsätter med att räkna ut volymen av vårt glas.</t>
  </si>
  <si>
    <t>[Alt 1. 0,0283 l]
[Alt 2. 0,283 l]
[Alt 3. 283 l]
[Alt 4. 28,3 l]</t>
  </si>
  <si>
    <t>[Alt 2. 0,283 l]</t>
  </si>
  <si>
    <t>Så hur många liter är nu 283 cm^3? Multiplicera 283 med 1000. Välj korrekt alternativ!</t>
  </si>
  <si>
    <t xml:space="preserve">$\frac {BLK liter} {BLK liter} = BLK stycken glas $ </t>
  </si>
  <si>
    <t>1,5;0,283;5</t>
  </si>
  <si>
    <t xml:space="preserve">Volymen på ett glas är alltså 0,283 liter. Hur många glas kan då fyllas om flaskan innehåller 1,5 liter? Dividera flaskans volym med glasets volym. Avrunda ditt svar till ett tal utan decimaler, frågan var ju om hur många hela glas flaskan kunde fylla. </t>
  </si>
  <si>
    <t>5 st</t>
  </si>
  <si>
    <t>Genom korrekt beräkning i föregående steg är uppgiften löst! Skriv ditt svar med korrekt enhet och gå vidare till nästa uppgift, då är det dags för likformighet!</t>
  </si>
  <si>
    <t>[Alt 1. De är figurer med samma storlek.]
[Alt 2. De är figurer med lika långa sidor.]
[Alt 3. De är figurer med samma form.]</t>
  </si>
  <si>
    <t>[Alt 3. De är figurer med samma form.]</t>
  </si>
  <si>
    <t>Jag råder dig att läsa exempelrtan på denna sidas topp. Vad får vi där reda på om likformiga figurer?</t>
  </si>
  <si>
    <t>[Alt 1. A och B]
[Alt 2. A och C]
[Alt 3. B och C]</t>
  </si>
  <si>
    <t>Likformiga figurer har ju samma form! De är endast förstoringar eller förminkningar av varandra. Välj nu de två figurer som stämmer in på detta resonamang. Uppgiften är då löst.</t>
  </si>
  <si>
    <t>[Alt 1. De är likbenta, två sidor är lika långa.]
[Alt 2. De är rätvinkliga, en vinkel är 90^\circ.]
[Alt 3. De är liksidiga, alla sidor är lika långa.]</t>
  </si>
  <si>
    <t>[Alt 1. De är likbenta, två sidor är lika långa.]</t>
  </si>
  <si>
    <t>Eftersom trianglarna är likformiga så vet vi att de är figurer av samma form som är förminskningar eller förstoringar av varandra. Sidorna är därför proportionerliga mot varandra. Vad vet vi om formen på dessa trianglar?</t>
  </si>
  <si>
    <t>[Alt 1. Värdet på y är 16 cm.]
[Alt 2. Värdet på y är 15 cm.]
[Alt 3. Värdet på y är 20 cm.]</t>
  </si>
  <si>
    <t>[Alt 2. Värdet på y är 15 cm.]</t>
  </si>
  <si>
    <t>Genom att veta att trianglarna är likbenta så får vi direkt reda på vårt värde på y. Två sidor är ju lika långa.</t>
  </si>
  <si>
    <t>$ 15 cm - 10 cm = BLK cm $</t>
  </si>
  <si>
    <t xml:space="preserve">Låt oss nu undersöka differensen mellan de givna sidorna i den lilla triangeln och sidorna i den stora triangeln. </t>
  </si>
  <si>
    <t>$ BLK cm \cdot 1,5 = BLK cm $</t>
  </si>
  <si>
    <t>6;9</t>
  </si>
  <si>
    <t>De långa sidorna i den stora triangeln är alltså 5 cm större än den lilla. 5 cm är ju 150% av 10 cm. Låt oss nu multiplicera 6 cm med 1,5, vi får då längden av vårt x.</t>
  </si>
  <si>
    <t>x=BLK
y=BLK</t>
  </si>
  <si>
    <t>9 cm;15 cm</t>
  </si>
  <si>
    <t>Genom korrekt multiplikation i föregående steg har du fått ut både ditt x och ditt y. Fyll nu i dessa med korrekt enhet och uppgiften är löst.</t>
  </si>
  <si>
    <t>[Alt 2. De är rätvinkliga, en vinkel är 90^\circ.]</t>
  </si>
  <si>
    <t>Formeln vi kan anävnda oss utav i detta fall är BLK:</t>
  </si>
  <si>
    <t>Pythagoras sats</t>
  </si>
  <si>
    <t xml:space="preserve">Genom att veta att trianglarna är likbenta så får vi direkt reda på vårt värde på vilken formeln vi kan använda oss utav. </t>
  </si>
  <si>
    <t>$ \frav {8 cm} {10 cm} = BLK $</t>
  </si>
  <si>
    <t>Låt oss nu undersöka kvoten mellan de givna sidorna i den lilla triangeln och sidorna i den stora triangeln. Vi vet ju att i likformiga figurer skall alla sidor inneha samma kvot. Detta kan du läsa om på sidan 86 i din bok.</t>
  </si>
  <si>
    <t>$ \frav {13 cm} {0,8} = BLK cm $</t>
  </si>
  <si>
    <t xml:space="preserve">Så vår kvot är 0,8 mellan dessa figurer. Dividerar vi 13 med 0,8 får vi på så vis ut vårt y. </t>
  </si>
  <si>
    <t>$ \frav {10 cm} {0,8} = BLK cm $</t>
  </si>
  <si>
    <t>Vår kvot är ju även 0,8 där den lilla triangeln har basen 10 cm och vår stora triangel har basen x cm. Vi räknar ut vårt x genom att dividera 10 cm med 0,8.</t>
  </si>
  <si>
    <t>12,5 cm;16,25 cm</t>
  </si>
  <si>
    <t>Genom korrekta divisioner i föregående steg har du fått ut både ditt x och ditt y. Fyll nu i dessa med korrekt enhet och uppgiften är löst.</t>
  </si>
  <si>
    <t>Längden till Niklas ögon är BLK m, längden mellan Niklas ögon och spegeln på marken är BLK m och längden mellan spegeln på marken till husetsfot är BLK m.</t>
  </si>
  <si>
    <t>1,5;2;30</t>
  </si>
  <si>
    <t xml:space="preserve">Tänk att man kan räkna ut höjder på detta vis! Visst är det fascinerande.
Hur långa är nu de relevanta givna sidorna i dessa två likformiga trianglar? 
</t>
  </si>
  <si>
    <t>$ \frac {30 m} {2 m} = BLK m $</t>
  </si>
  <si>
    <t>Låt oss nu undersöka. Dessa likformiga trianglar får en kvot med alldeles för många decimaler, denna blir då svår att hantera. Låt oss istället undersöka hur mycket större 30 m är än 2 m. Låt oss dividera.</t>
  </si>
  <si>
    <t>$  BLK m \cdot 15 = BLK m $</t>
  </si>
  <si>
    <t>1,5;22,5</t>
  </si>
  <si>
    <t>30 m är allts 15 gånger större än 2 m. Multiplicerar vi 1,5 m med 15 bör vi då få fram husets höjd. Trianglarna är ju likformiga.</t>
  </si>
  <si>
    <t>22,5 m</t>
  </si>
  <si>
    <t>Genom korrekt multiplikation i föregående steg har du fått ut höjden av flerfamiljs huset. Skriv nu höjden med korrekt enhet och uppgiften är löst.</t>
  </si>
  <si>
    <t>45:1;15:1;100:1</t>
  </si>
  <si>
    <t>Är den större siffran framför vårt kolon-tecken så är skalan en förstoring. Vilka tre skalangivelser stämmer in på detta resonemang?</t>
  </si>
  <si>
    <t>1:10000;1:500</t>
  </si>
  <si>
    <t>Är den mindre siffran framför vårt kolon-tecken så är skalan en förstoring. Vilka två skalangivelser stämmer in på detta resonemang?</t>
  </si>
  <si>
    <t>[Alt 1. Bilden är förstorad 500 gånger.]
[Alt 2. Avbildningen är i naturlig storlek.]
[Alt 3. Bilden är förminkad 500 gånger.]</t>
  </si>
  <si>
    <t>[Alt 3. Bilden är förminkad 500 gånger.]</t>
  </si>
  <si>
    <t>Använd dig av exempelrutan vid sidans topp samt utav det du har lärt dig. Välj sedan korrekt alternativ!</t>
  </si>
  <si>
    <t>[Alt 1. Bilden är förstorad 3 gånger.]
[Alt 2. Avbildningen är i naturlig storlek.]
[Alt 3. Bilden är förminkad 3 gånger.]</t>
  </si>
  <si>
    <t>[Alt 1. Bilden är förstorad 3 gånger.]</t>
  </si>
  <si>
    <t>[Alt 2. Avbildningen är i naturlig storlek.]</t>
  </si>
  <si>
    <t>Skalan 4:1 betyder att Albins teckning bör vara BLK gånger så stor som den verkliga skalbaggen.</t>
  </si>
  <si>
    <t>Då man skall skissa eller rita av väldigt små kryp är det vanligt att rita med en förstoring för att beskådaren av teckningen skall se ordentlig.</t>
  </si>
  <si>
    <t>$ 28 \cdot 4 = 112 $</t>
  </si>
  <si>
    <t>Vi bör multiplicera 28 mm med 4.</t>
  </si>
  <si>
    <t>$ 28 mm \cdot 4 = 112 mm $</t>
  </si>
  <si>
    <t>Genomför multiplikationen med korrekta enheter för att utföra en tydlig uträkning.</t>
  </si>
  <si>
    <t>Skalbaggen i Albins teckning blir BLK.</t>
  </si>
  <si>
    <t>112 mm</t>
  </si>
  <si>
    <t>Genom korrekt multiplikation i föregående led så är svaret funnet. Fyll i ditt svar med rätt enhet och uppgiften är löst.</t>
  </si>
  <si>
    <t xml:space="preserve">I ritningen är längden på Albins rum BLK cm, bredden är BLK cm och bredden på fönstret är BLK cm. </t>
  </si>
  <si>
    <t>3,6;2,7;1,1</t>
  </si>
  <si>
    <t>Mät sidorna i ritningen med en linjal. Hur lång är längden, bredden samt bredden av Albins fönster? Skriv längden med en decimal.</t>
  </si>
  <si>
    <t>Albins rum är BLK.</t>
  </si>
  <si>
    <t>3,6 m</t>
  </si>
  <si>
    <t>Eftersom 1 meter är 0,01 cm och skalan är 1:100 så kan vi direkt omvankla våra centimeter till meter utan att ändra våra siffror. Hur långt är nu Albins rum. Skriv med enheten för meter.</t>
  </si>
  <si>
    <t>[Alt 1. 110 m]
[Alt 2. 1,1 m]
[Alt 3. 0,11 m]</t>
  </si>
  <si>
    <t>[Alt 2. 1,1 m]</t>
  </si>
  <si>
    <t>Eftersom 1 meter är 0,01 cm och skalan är 1:100 så kan vi även här direkt omvankla våra 1,1 centimeter till meter utan att ändra våra siffror. Hur brett är nu Albins fönster. Skriv med enheten för meter.</t>
  </si>
  <si>
    <t>Mellan dörren och kortsidans vägg är det BLK cm.</t>
  </si>
  <si>
    <t>Mät i figuren. Hur långt är det mellan dörren till väggen?</t>
  </si>
  <si>
    <t>Svaret är BLK.</t>
  </si>
  <si>
    <t>Det är alltså 2,4 cm i ritningen och 2,4 m i verkligheten. Får då Albins 2,3 meter långa bokhylla plats? Ja eller nej?</t>
  </si>
  <si>
    <t>I skala 1:20 är flickan BLK cm lång.</t>
  </si>
  <si>
    <t>Mät figuren av flickan. Hur lång är hon i skala 1:20?</t>
  </si>
  <si>
    <t>$ 3,5 cm \cdot 20 = 70 cm $</t>
  </si>
  <si>
    <t>Multiplicera nu 3,5 cm med 20 för att få hennes verkliga längd. Använd dig av korrekta enheter i din beräkning.</t>
  </si>
  <si>
    <t>$ 70 cm \cdot 2 = BLK cm $</t>
  </si>
  <si>
    <t xml:space="preserve">Flickas verkliga längd är alltså 70 cm. För att få henne till förstoringen 2:1 bör vi multiplicera 70 cm med 2. </t>
  </si>
  <si>
    <t>140 cm</t>
  </si>
  <si>
    <t>Genom korrekt uträkning i föregående steg är flickans längd i skalan 2:1 funnen. Skriv längden i denna skalangivelse med korrekt enhet och uppgiften är löst.</t>
  </si>
  <si>
    <t>[Alt 1. En areaskala är samma som en volymskala.]
[Alt 2. En areaskala är längdskalan upphöjt till 2.]
[Alt 3. En areaskala är en volymskala upphöjt till 1.]</t>
  </si>
  <si>
    <t>[Alt 2. En areaskala är längdskalan upphöjt till 2.]</t>
  </si>
  <si>
    <t>Vad vet vi om en areaskala?</t>
  </si>
  <si>
    <t>$ (1:3)^2 = BLK</t>
  </si>
  <si>
    <t>(1:9)</t>
  </si>
  <si>
    <t>En areaskala är ju längdskalan upphöjt till 2! Låt oss räkna ut längdskalan 1:3 upphöjt till 2. Uppgiften är då löst.</t>
  </si>
  <si>
    <t>[Alt 1. En volymskala är samma som en areaskala.]
[Alt 2. En volymskala är längdskalan upphöjt till 3.]
[Alt 3. En volymskala är en areaskala upphöjt till 1.]</t>
  </si>
  <si>
    <t>[Alt 2. En volymskala är längdskalan upphöjt till 3.]</t>
  </si>
  <si>
    <t>Vad vet vi om en volymskala?</t>
  </si>
  <si>
    <t>$ (2:1)^3 = BLK</t>
  </si>
  <si>
    <t>(8:1)</t>
  </si>
  <si>
    <t>En volymskala är ju längdskalan upphöjt till 3! Låt oss räkna ut längdskalan 2:1 upphöjt till 3. Uppgiften är då löst.</t>
  </si>
  <si>
    <t>$ (2:1)^2 = (4:1) $</t>
  </si>
  <si>
    <t>Låt oss räkna ut med hur stor areaskala som tavlans area förstoras med. Vi räknar (2:1)^2.</t>
  </si>
  <si>
    <t>$ 100 cm^2 \cdot 4 = BLK cm^2 $</t>
  </si>
  <si>
    <t>Areaskalan förstoras alltså anligt 4:1. Låt oss multiplicera 100 cm^2 med 4.</t>
  </si>
  <si>
    <t xml:space="preserve">Tavlan på bilden blir BLK stor. </t>
  </si>
  <si>
    <t>400 cm^2</t>
  </si>
  <si>
    <t>Genom korrekt multiplikation i föregående steg så har vi räknat ut hur stor tavla vi får på bilden. Fyll i hur stor tavlan på bilden blir, med korrekt enhet såklart!</t>
  </si>
  <si>
    <t>[Alt 1. Volymskalan är 1:8]
[Alt 2. Volymskalan är 1:16]
[Alt 3. Volymskalan är 1:64]</t>
  </si>
  <si>
    <t>[Alt 3. Volymskalan är 1:64]</t>
  </si>
  <si>
    <t>Avbildas fotbollen med en radie som är 4 gånger så kort så avbildas denna i längdskalan 1:4. Eftersom volymskalan är (1:4)^3 så får vi på detta sätt fram fotbollens volymskala. Välj nu korrekt alternativ och uppgiften är löst.</t>
  </si>
  <si>
    <t xml:space="preserve">En halv cirkel är BLK ^\circ. </t>
  </si>
  <si>
    <t>Hur många grader är ett halvt varv i en cirkel?</t>
  </si>
  <si>
    <t>$ 180 ^\circ - 145 $ = 35 ^\circ $</t>
  </si>
  <si>
    <t>En halv cirkel är ju 180 ^\circ. Subtrahera nu 180^\circ med 145 ^\circ och du får fram x. Använd dig av korrekta enheter genom hela beräkningen.</t>
  </si>
  <si>
    <t>Genom korrekt subtraktion i föregående steg är x funnet! Fyll i ditt x med korrekt enhet och gå vidare till nästa uppgift.</t>
  </si>
  <si>
    <t xml:space="preserve">Vinkelsumman i en triangl är BLK ^\circ. </t>
  </si>
  <si>
    <t>Hur många grader är vinkelsumman i en triangel?</t>
  </si>
  <si>
    <t>$ 35 ^\circ + 80 ^\circ = BLK ^\circ $</t>
  </si>
  <si>
    <t>Just precis, vinkelsumman är ju 180^\circ! Låt oss addera de givna vinklarna för att sedan subtrahera dessa med 180^\circ!</t>
  </si>
  <si>
    <t>$ 180 ^\circ - 115 ^\circ = 65 ^\circ $</t>
  </si>
  <si>
    <t>Subtrahera nu 180 ^\circ med 115 ^\circ. Du får då fram ditt x. Använd dig av enheten ^\circ genom hela din uträkning, att visa att man kan enheter är viktigt.</t>
  </si>
  <si>
    <t>Diamtern är BLK cm och radien är BLK cm.</t>
  </si>
  <si>
    <t>8;4</t>
  </si>
  <si>
    <t>Vilken diameter och radie har vår cirkel?</t>
  </si>
  <si>
    <t>Omkretsen är: $ \pi \cdot 8 cm = BLK cm $</t>
  </si>
  <si>
    <t>Låt oss nu börja med att räkna ut omkretsen. Formeln för detta finner du på sidan 163 i din bok. Avrunda till en decimal.</t>
  </si>
  <si>
    <t xml:space="preserve"> </t>
  </si>
  <si>
    <t>Arean är: $ \pi \cdot 4^2 cm = BLK cm^2 $</t>
  </si>
  <si>
    <t>Låt oss nu räkna ut arean av samma cirkel. Formeln för detta finner du på samma sida som omkretsen. Avrunda till en decimal.</t>
  </si>
  <si>
    <t>Omkretsen är: BLK
Arean är: BLK</t>
  </si>
  <si>
    <t>25 cm;50 cm^2</t>
  </si>
  <si>
    <t>Vi har nu räknat ut både cirkelns omkrets och area. Fyll nu i dina svar utav decimaler och med korrekt enhet så är uppgiften löst.</t>
  </si>
  <si>
    <t>[Alt 1. 4000]
[Alt 2. 400]
[Alt 3. 4]
[Alt 4. 40]</t>
  </si>
  <si>
    <t>[Alt 2. 400]</t>
  </si>
  <si>
    <t>En kvadratmeter är 100 kvadratdecimeter. Vad skall då stå i rutan? Välj korrekt alternativ!</t>
  </si>
  <si>
    <t>[Alt 1. 2500]
[Alt 2. 250]
[Alt 3. 0,25]
[Alt 4. 25]</t>
  </si>
  <si>
    <t>[Alt 3. 0,25]</t>
  </si>
  <si>
    <t>En kvadratcentimeter är 0,01 kvadratdecimeter. Vad bör då stå i rutan? Välj korrekt alternativ!</t>
  </si>
  <si>
    <t>[Alt 1. 5000]
[Alt 2. 500]
[Alt 3. 5]
[Alt 4. 50]</t>
  </si>
  <si>
    <t>[Alt 1. 5000]</t>
  </si>
  <si>
    <t>En kubikdecimeter är 1000 kubikcentimeter. Vad bör då stå i rutan? Välj korrekt alternativ!</t>
  </si>
  <si>
    <t>$ \pi  \cdot 5^2 cm = BLK cm^2</t>
  </si>
  <si>
    <t xml:space="preserve">$ 78,5 cm^2 \cdot 20 cm = BLK cm^3 $ </t>
  </si>
  <si>
    <t>1570,8 cm^3</t>
  </si>
  <si>
    <t>Vår basarea är alltså ca. 78,5 cm^2. Multiplicerar vi detta med vår höjd 20 cm så bör vi få fram vår volym. Avrunda även här till en decimal.</t>
  </si>
  <si>
    <t>1571 cm^3</t>
  </si>
  <si>
    <t>[Alt 1.Dubbelt så stor.]
[Alt 2. 4 gånger så stor.]
[Alt 3. 8 gånger så stor.]</t>
  </si>
  <si>
    <t>[Alt 1.Dubbelt så stor.]</t>
  </si>
  <si>
    <t>Längdskalan 2:1 visar ju en förstoring som är dubbelt så stor. Hur mycket större bör då diamtern bli? Välj korrekt alternativ och uppgiften är löst!</t>
  </si>
  <si>
    <t>[Alt 2. 4 gånger så stor.]</t>
  </si>
  <si>
    <t>Areaskalan är ju längdskalan 2:1 upphöjt till två. Hur mycket större bör då bottenarean bli? Välj korrekt alternativ och uppgiften är löst!</t>
  </si>
  <si>
    <t>[Alt 3. 8 gånger så stor.]</t>
  </si>
  <si>
    <t>Volymskalan är ju längdskalan 2:1 upphöjt till 3. Hur mycket större bör då volymen bli? Välj korrekt alternativ och uppgiften är löst!</t>
  </si>
  <si>
    <t>Två figurer som är likformiga är samma figur med olika stora. De är en förstoring och en förminskning av varandra. De är alltså proportionella. Rita nu två figurer som stämmer överrens med detta resonemang. Exempel på hur det kan se ut ser du här.</t>
  </si>
  <si>
    <t>$ 4 m \cdot 3 m = BLK m^2 $ och $ 2 m \cdot 4 m = BLK m^2 $. 
Arean av Alex tak är då $ BLK m^2 + BLK m^2 = BLK m^2 $.</t>
  </si>
  <si>
    <t>12;8;12;8;20</t>
  </si>
  <si>
    <t xml:space="preserve">Låt oss börja med att räkna ut arean av Alex tak. Detta räknas ut genom att multiplicera 4 m med 3 m och sedan addera detta med produkten ifrån multiplikationen av faktorerna 2 m och 4 m. </t>
  </si>
  <si>
    <t xml:space="preserve">$ 20 m^2 \cdot 0,005 m = BLK m^3 $ 
Regnvattnet motsvarar BLK m^3. </t>
  </si>
  <si>
    <t>0,1;0,1</t>
  </si>
  <si>
    <t>Arean är alltså 20 m^2. Låt oss multiplicera 20 m^2 med 0,005 m för att se vilken volym regnvattnet motsvarar.</t>
  </si>
  <si>
    <t>$ 0,1 m^3 \cdot BLK = BLK dm^3</t>
  </si>
  <si>
    <t>1000;100</t>
  </si>
  <si>
    <t>0,1 kubikmeter är alltså vattnets volym! Men hur många liter är detta? En liter är ju en kubikdecimeter. Låt oss omvandla vår volym till kubikdecimeter genom multiplikation.</t>
  </si>
  <si>
    <t>Under denna natt har det runnit ner BLK i tunnan.</t>
  </si>
  <si>
    <t>100 liter</t>
  </si>
  <si>
    <t>Genom korrekt multiplikation i föregående steg är svaret funnet. Hur många vatten har nu runnit ner i tunnan? Skriv volymen med korrekt enhet.</t>
  </si>
  <si>
    <t>[Alt 1. $ \frac {a}{5} $]
[Alt 2. $ \frac {a}{2} $]
[Alt 3. $ \frac {a}{3} $]
[Alt 4. $ \frac {a}{4} $]</t>
  </si>
  <si>
    <t>[Alt 2. $ \frac {a}{2} $]</t>
  </si>
  <si>
    <t>Vi varje nytt avsnitt bör du läsa exempelrutan vid sidans topp. Du får där många bra tips. Läs där och välj sedan korrekt alternativ!</t>
  </si>
  <si>
    <t>[Alt 1. $ a + 5 $]
[Alt 2. $ a - 5 $]
[Alt 3. a + 7 $]
[Alt 4. a - 7 $]</t>
  </si>
  <si>
    <t>[Alt 2. $ a - 5 $]</t>
  </si>
  <si>
    <t>[Alt 1. $ a + 5 $]
[Alt 2. $ a + 6 $]
[Alt 3. a + 7 $]
[Alt 4. a - 7 $]</t>
  </si>
  <si>
    <t>[Alt 3. a + 7 $]</t>
  </si>
  <si>
    <t>[Alt 1. $ \frac {a}{3} $]
[Alt 2. $ a + 3 $]
[Alt 3. $ \frac {3}{a} $]
[Alt 4. $ 3 \cdot a $]</t>
  </si>
  <si>
    <t>[Alt 4. $ 3 \cdot a $]</t>
  </si>
  <si>
    <t>[Alt 1. $ \frac {a}{20} $]
[Alt 2. $ \frac {a}{2} $]
[Alt 3. $ \frac {a}{10} $]
[Alt 4. $ \frac {a}{4} $]</t>
  </si>
  <si>
    <t>[Alt 3. $ \frac {a}{10} $]</t>
  </si>
  <si>
    <t>Det uttryck som betyder en fjärdedel av a är BLK.</t>
  </si>
  <si>
    <t>$ \frac {a} {4} $</t>
  </si>
  <si>
    <t>Tänk på det du lärt dig genom föregående uppgift. Välj på så vis rätt uttryck.</t>
  </si>
  <si>
    <t>Det uttryck som visar två stycken y är BLK.</t>
  </si>
  <si>
    <t>$ y + y $</t>
  </si>
  <si>
    <t xml:space="preserve">Dubbelt så stor som y vara 2y. Vilket uttryck visar detta? </t>
  </si>
  <si>
    <t>Emil är BLK år gammal.</t>
  </si>
  <si>
    <t>Hur många år är Emil?</t>
  </si>
  <si>
    <t>Amelie är då BLK år gammal.</t>
  </si>
  <si>
    <t>(x+4)</t>
  </si>
  <si>
    <t>Emil är alltså x år gammal! Hur gammal är då Amelie?</t>
  </si>
  <si>
    <t>[Alt 1.Amelie är 4 år yngre än Emil.]
[Alt 2. Amelie är 4 år äldre än Emil.]
[Alt 3. Amelie och Emil är lika gamla.]</t>
  </si>
  <si>
    <t>[Alt 2. Amelie är 4 år äldre än Erik.]</t>
  </si>
  <si>
    <t>Eftersom Amelie är (x+4), vad bör då detta uttryck beskriva? Välj korrekt alternativ!</t>
  </si>
  <si>
    <t>(x-6)</t>
  </si>
  <si>
    <t>Emil är alltså x år gammal! Hur gammal är då Jonas?</t>
  </si>
  <si>
    <t>[Alt 1. Jonas är 6 år yngre än Emil.]
[Alt 2. Jonas är 6 år äldre än Emil.]
[Alt 3. Jonas är dubbelt så gammal som Emil.]</t>
  </si>
  <si>
    <t>[Alt 1. Jonas är 6 år yngre än Erik.]</t>
  </si>
  <si>
    <t>Eftersom Jonas är (x-6) år, vad bör då detta uttryck beskriva? Välj korrekt alternativ!</t>
  </si>
  <si>
    <t>Filip är då BLK år gammal.</t>
  </si>
  <si>
    <t>2x</t>
  </si>
  <si>
    <t>Emil är alltså x år gammal! Hur gammal är då Filip?</t>
  </si>
  <si>
    <t>[Alt 1. Filip är 10 år yngre än Emil.]
[Alt 2. Filip är 10  år äldre än Emil.]
[Alt 3. Filip är dubbelt så gammal som Emil.]</t>
  </si>
  <si>
    <t>[Alt 3. Filip är dubbelt så gammal som Emil.]</t>
  </si>
  <si>
    <t>[Alt 1. Kostnaden för byxa x.]
[Alt 2. Kostnaden för byxa y.]
[Alt 3. Kostnaden vid köp av en byxa x och en byxa y.]</t>
  </si>
  <si>
    <t>[Alt 3. Kostnaden vid köp av en byxa x och en byxa y.]</t>
  </si>
  <si>
    <t>Vad bör ett köp av en x och en y betyda? Välj korrekt alternativ!</t>
  </si>
  <si>
    <t>[Alt 1. Kostnaden för ett köp av en byxa x och två byxor y.]
[Alt 2. Kostnaden för ett köp av två byxor x och en byxa y.]
[Alt 3. Kostnaden vid köp av en byxa x och en byxa y.]</t>
  </si>
  <si>
    <t>[Alt 2. Kostnaden för ett köp av två byxor x och en byxa y.]</t>
  </si>
  <si>
    <t>Vad bör ett köp av 2 st x och en y betyda? Välj korrekt alternativ!</t>
  </si>
  <si>
    <t>[Alt 1. Differensen blir skillnaden i pris.]
[Alt 2. Differensen visar att de inte går att köpa dessa jeans.]
[Alt 3. Differensen visar hur mycket mer x kostad är y.]</t>
  </si>
  <si>
    <t>[Alt 1. Differensen blir skillnaden i pris.]</t>
  </si>
  <si>
    <t>Om vi subtraherar de lite dyrare paret jeans y med de lite billigare paret jeans x, vad bör vi då få för differens?  Välj korrekt alternativ!</t>
  </si>
  <si>
    <t>[Alt 1. Uttrycket visar hur mycket jeansen y kostar.]
[Alt 2. Uttrycket visar hur mycket du får tillbaka i växel efter ett köp av ett par jeans av sorten y.]
[Alt 3. Uttrycket visar att x är dyrare än y.]</t>
  </si>
  <si>
    <t>[Alt 2. Uttrycket visar hur mycket du får tillbaka i växel efter ett köp av ett par jeans av sorten y.]</t>
  </si>
  <si>
    <t>Tänk dig att talet 1000 symboliserar en tusenlapp. Du köper alltså ett par jeans av sorten y med en tusenlapp, vad visar då uttrycket? Välj korrekt alternativ!</t>
  </si>
  <si>
    <t>[Alt 1. $ 13a + 16 $]
[Alt 2. $ -3a - 4 $]
[Alt 3. 13a - 4 $]
[Alt 4. 13a + 4 $]</t>
  </si>
  <si>
    <t>[Alt 4. 13a + 4 $]</t>
  </si>
  <si>
    <t>Läs exempelrutan vid sidans topp, detta kan hjälpa dig en bit påvägen. Du kan alltså addera eller subtrahera de variabler som ser likadana ut, tänk alltid på de tecken som står framför din variabel. Vilket bör då vara det förenklade uttrycket av detta uttryck?</t>
  </si>
  <si>
    <t>$ 8a - 4a = 4a $</t>
  </si>
  <si>
    <t>Börja med att subtrahera de uttryck som är lika!</t>
  </si>
  <si>
    <t>$ 4a + 5 b $</t>
  </si>
  <si>
    <t xml:space="preserve">Vår differens blir då 4a. Vilket blir då vårt färdigförenklade uttryck? Variabeln a står alltid före variabeln b. </t>
  </si>
  <si>
    <t>$ 5x - 3x = 2x $
$ 7y - 10 y = -3y $</t>
  </si>
  <si>
    <t>$ 2x - 3y $</t>
  </si>
  <si>
    <t xml:space="preserve">Våra differensen blir då 2x och -3y. Vilket blir då vårt färdigförenklade uttryck? Variabeln x står alltid före variabeln y, ordningen ifrån alfabetet gäller. </t>
  </si>
  <si>
    <t>Vi vet att ett BLK tecken framför en parentes betyder att tecknet inuti parentesen ändras.</t>
  </si>
  <si>
    <t>minus</t>
  </si>
  <si>
    <t>Vad vet vi som kan vara väldigt användbart i denna uppgift?</t>
  </si>
  <si>
    <t>Vårt uttryck blir då BLK.</t>
  </si>
  <si>
    <t>$ 4x + 7 - 3x $</t>
  </si>
  <si>
    <t>Vi börjar med att ta bort parentesen och om tecknet inuti bör ändras så gör vi detta. Vad blir då vårt uttryck?</t>
  </si>
  <si>
    <t>$ 4x - 3x = x $</t>
  </si>
  <si>
    <t>Vi har då alltså uttrycket 4x+7-3x. Subtrahera nu de variablerna som är lika. Alltså våra x, hur många x blir då kvar?</t>
  </si>
  <si>
    <t>Det förenklade uttrycket i denna uppgift är BLK.</t>
  </si>
  <si>
    <t>$ x + 7 $</t>
  </si>
  <si>
    <t>Vi har alltså endast ett x kvar. Vad blir då vårt förenklade uttryck?</t>
  </si>
  <si>
    <t>$ 8x - 5 + 3x - 7 $</t>
  </si>
  <si>
    <t>$ 11x - 12 $</t>
  </si>
  <si>
    <t>Vi har då alltså uttrycket 8x-5+3x-7. Subtrahera eller addera nu de variablerna som är lika. Alltså våra x samt våra siffror, vad blir då kvar?</t>
  </si>
  <si>
    <t>$ 11x - 12  $</t>
  </si>
  <si>
    <t>Vad blir nu vårt förenklade uttryck?</t>
  </si>
  <si>
    <t>$ 9y - 5y - 8 $</t>
  </si>
  <si>
    <t>$ 4y-8 $</t>
  </si>
  <si>
    <t>Vi har då alltså uttrycket 9y-5y-8. Subtrahera nu de variablerna som är lika. Alltså våra y, vad blir då kvar?</t>
  </si>
  <si>
    <t>$ 5a - 4 + 3a $</t>
  </si>
  <si>
    <t>$ 8a -4  $</t>
  </si>
  <si>
    <t>Vi har då alltså uttrycket 5a-4+3a. Addera nu de variablerna som är lika. Alltså våra a, vad blir då kvar?</t>
  </si>
  <si>
    <t>$ 6x + 9 - 8 + 3x $</t>
  </si>
  <si>
    <t>$ 9x + 1 $</t>
  </si>
  <si>
    <t>Vi har då alltså uttrycket 6x+9-8+3x. Subtrahera nu de variablerna och som är lika. Alltså våra y samt våra siffror, vad blir då kvar?</t>
  </si>
  <si>
    <t>$ x - 2y + 3x + 5y $</t>
  </si>
  <si>
    <t>$ 4x + 3y $</t>
  </si>
  <si>
    <t>Vi har då alltså uttrycket x-2y+3x+5y. Addera nu de variablerna som är lika. Alltså våra x och våra y, vad blir då kvar?</t>
  </si>
  <si>
    <t>Omkretsen av en kvadrat fås genom att BLK samtliga sidor.</t>
  </si>
  <si>
    <t>Hur räknar vi ut omkretsen av en kvadrat?</t>
  </si>
  <si>
    <t>$ 2a + 2a + 2a + 2a = BLK $</t>
  </si>
  <si>
    <t>Låt oss nu addera samtliga sidor i denna kvadrat!</t>
  </si>
  <si>
    <t>Uttrycket för denna kvadrats omkrets är BLK.</t>
  </si>
  <si>
    <t>Genom korrekt addition i föregående steg är uttrycket för omkretsen funnen. Fyll nu i detta uttryck och gå vidare till nästa uppgift.</t>
  </si>
  <si>
    <t>Omkretsen av en rektangel fås genom att BLK samtliga sidor.</t>
  </si>
  <si>
    <t>Hur räknar vi ut omkretsen av en rektangel?</t>
  </si>
  <si>
    <t>$ 2a + 5b + 2a + 5b = BLK $</t>
  </si>
  <si>
    <t>(4a + 5b]</t>
  </si>
  <si>
    <t>Låt oss nu addera samtliga sidor i denna rektangel! Tänk på att addera de variabler som är lika med varandra.</t>
  </si>
  <si>
    <t>Uttrycket för denna rektangels omkrets är BLK.</t>
  </si>
  <si>
    <t>Omkretsen av en triangel fås genom att BLK samtliga sidor.</t>
  </si>
  <si>
    <t>Hur räknar vi ut omkretsen av en triangel?</t>
  </si>
  <si>
    <t>$ 3x - 4 + 2x + 5x + 2 = BLK $</t>
  </si>
  <si>
    <t xml:space="preserve">$ 10x - 2 $ </t>
  </si>
  <si>
    <t>Låt oss nu addera samtliga sidor i denna triangel! Tänk på att addera de variabler som är lika med varandra.</t>
  </si>
  <si>
    <t>Uttrycket för denna triangels omkrets är BLK.</t>
  </si>
  <si>
    <t>Uttrycket är BLK.</t>
  </si>
  <si>
    <t>$ 5x + 2y$</t>
  </si>
  <si>
    <t>Vilket är det uttrycket som vi har?</t>
  </si>
  <si>
    <t>$ 5 \cdot 7 = BLK $ och $ 2 \cdot 3 = BLK$</t>
  </si>
  <si>
    <t>35;6</t>
  </si>
  <si>
    <t>Låt oss nu multiplicera 5 med 7 och 2 med 3!</t>
  </si>
  <si>
    <t>$ 35 + 6 = 41 $</t>
  </si>
  <si>
    <t xml:space="preserve">Addera 35 och 6! </t>
  </si>
  <si>
    <t>Värdet av uttrycket är BLK.</t>
  </si>
  <si>
    <t>Genom korrekt addition i föregående steg är uttrycket beräknat. Fyll nu i summan och gå vidare till nästa uppgift.</t>
  </si>
  <si>
    <t>$ 5 \cdot 3 = BLK $ och $ 2 \cdot 8 = BLK$</t>
  </si>
  <si>
    <t>15;16</t>
  </si>
  <si>
    <t>Låt oss nu multiplicera 5 med 3 och 2 med 8!</t>
  </si>
  <si>
    <t>$ 15 + 16 = 31 $</t>
  </si>
  <si>
    <t xml:space="preserve">Addera 15 och 16! </t>
  </si>
  <si>
    <t>$ 3a + 7b $</t>
  </si>
  <si>
    <t>$ 3 \cdot 6 = BLK $ och $ 7 \cdot -4 = BLK$</t>
  </si>
  <si>
    <t>18;-28</t>
  </si>
  <si>
    <t>Låt oss nu multiplicera 3 med 6 och 7 med (-4)!</t>
  </si>
  <si>
    <t>$ 18 + (-28) = (-10) $</t>
  </si>
  <si>
    <t xml:space="preserve">Addera nu 18 med (-28)! </t>
  </si>
  <si>
    <t>(-10)</t>
  </si>
  <si>
    <t>$ 10 + 2a - 3b $</t>
  </si>
  <si>
    <t>$ 2 \cdot 6 = BLK $ och $ 3 \cdot -4 = BLK$</t>
  </si>
  <si>
    <t>12;(-12)</t>
  </si>
  <si>
    <t>Låt oss nu multiplicera 2 med 6 och 3 med (-4)!</t>
  </si>
  <si>
    <t>$ 12 - (-12) = 24 $</t>
  </si>
  <si>
    <t>Subtrahera nu 12 med (-12)! Tänk på att minus och minus blir plus.</t>
  </si>
  <si>
    <t>$ 24 + 10 = 34 $</t>
  </si>
  <si>
    <t>Det uttryck vi då har kvar är 24+10. Addera nu 24 med 10!</t>
  </si>
  <si>
    <t>$ 100 - ab $</t>
  </si>
  <si>
    <t xml:space="preserve">$ 6 \cdot (-4) = BLK $ </t>
  </si>
  <si>
    <t>(-24)</t>
  </si>
  <si>
    <t>Låt oss nu multiplicera a och b alltså 6 med (-4)!</t>
  </si>
  <si>
    <t>$ 100 - (-24) = 124 $</t>
  </si>
  <si>
    <t>Subtrahera nu 100 med (-24). Tänk på att minus och minus blir plus.</t>
  </si>
  <si>
    <t>Genom korrekt subtraktion i föregående steg är uttrycket beräknat. Fyll nu i värdet av uttrycket och gå vidare till nästa uppgift.</t>
  </si>
  <si>
    <t>ab=BLK 
b=BLK</t>
  </si>
  <si>
    <t>(-36);(-4)</t>
  </si>
  <si>
    <t xml:space="preserve">Vilket värde har ab och vilket värde har b? </t>
  </si>
  <si>
    <t>Detta positiva heltal måste vara BLK</t>
  </si>
  <si>
    <t>Så (-4) multiplicerat med vad blir (-36)? Använd dig av vad du kan om våra multiplikationstabeller. Vilket positivt heltal blir nu multiplicerat med (-4) en produkt på (-36)?</t>
  </si>
  <si>
    <t>a=BLK
b=BLK</t>
  </si>
  <si>
    <t>9;(-4)</t>
  </si>
  <si>
    <t>Fyll nu i korrekt värde på a samt korrekt värde på b. Uppgiften är då slutförd.</t>
  </si>
  <si>
    <t>Multiplicerar vi in 2 i vår parentes blir uttrycket BLK.</t>
  </si>
  <si>
    <t>$6a+10$</t>
  </si>
  <si>
    <t>Multiplicera in siffran framför parentesen vad blir då vårt uttryck?</t>
  </si>
  <si>
    <t>Skriv nu in det förenklade uttrycket och gå vidare till nästa uppgift!</t>
  </si>
  <si>
    <t>Multiplicerar vi in 5 i vår parentes blir uttrycket BLK.</t>
  </si>
  <si>
    <t>$10a-10$</t>
  </si>
  <si>
    <t>Multiplicerar vi in 7 i vår parentes blir uttrycket BLK.</t>
  </si>
  <si>
    <t>$7x + 21 - 20$</t>
  </si>
  <si>
    <t>$ 21 - 20 = 1 $</t>
  </si>
  <si>
    <t xml:space="preserve">Vårt uttryck är då 7x+21-20. Subtrahera nu 21 med 20. </t>
  </si>
  <si>
    <t>$ 7x + 1 $</t>
  </si>
  <si>
    <t>Genom korrekt subtraktion i föregående steg bör du nu ha ett färdigt uttryck. Sätt ihop dina variabler. Skriv nu in det förenklade uttrycket och gå vidare till nästa uppgift!</t>
  </si>
  <si>
    <t>Multiplicerar vi in 3 i vår parentes blir uttrycket BLK.</t>
  </si>
  <si>
    <t>$ 3x + 6y + 5x$</t>
  </si>
  <si>
    <t>$ 3x + 5x = 8x $</t>
  </si>
  <si>
    <t xml:space="preserve">Vårt uttryck är då 3x+6y+5x. Addera nu 3x med 5x. </t>
  </si>
  <si>
    <t>$ 8x + 6y $</t>
  </si>
  <si>
    <t>Genom korrekt addition i föregående steg bör du nu ha ett färdigt uttryck. Sätt ihop dina variabler. Skriv nu in det förenklade uttrycket och gå vidare till nästa uppgift! Tänk på att x alltid skrivs före y.</t>
  </si>
  <si>
    <t>$ 4x - 3x + 15 $</t>
  </si>
  <si>
    <t>Multiplicera in siffran framför parentesen vad blir då vårt uttryck? Tänk på att minus och minus blir plus.</t>
  </si>
  <si>
    <t xml:space="preserve">Vårt uttryck är då 4x-3x+15. Subtrahera nu 4x med 3x. </t>
  </si>
  <si>
    <t>$ x + 15 $</t>
  </si>
  <si>
    <t xml:space="preserve">Genom korrekt subtraktion i föregående steg bör du nu ha ett färdigt uttryck. Sätt ihop dina variabler. Skriv nu in det förenklade uttrycket och gå vidare till nästa uppgift! </t>
  </si>
  <si>
    <t>Multiplicerar vi in 6 i vår första parentes blir uttrycket av denna parentes BLK.</t>
  </si>
  <si>
    <t>$ 18x-30y $</t>
  </si>
  <si>
    <t xml:space="preserve">Multiplicera in siffran framför den första parentesen vad blir då uttrycket av denna parentes? </t>
  </si>
  <si>
    <t>Multiplicerar vi in (-4) i vår andra parentes blir uttrycket av denna parentes BLK.</t>
  </si>
  <si>
    <t>$ (-4x)-12y  $</t>
  </si>
  <si>
    <t>Vårt uttryck av den första parentsen är då 18x-30y. Multiplicera nu i siffran framför vår andra parentes. Tänk på beräkning av de olika tecknerna.</t>
  </si>
  <si>
    <t>$ 14x - 42y $</t>
  </si>
  <si>
    <t>Vårt hela uttryck är nu 18x-30y-4x-12y. Subtrahera nu de variabler som är likadana, alltså x med x och y med y. Vad blir nu vårt förenklade uttryck?</t>
  </si>
  <si>
    <t>Det förenklade uttrycket är BLK.</t>
  </si>
  <si>
    <t>Genom korrekta subtraktioner i föregående led så är uttrycket förenklat så långt som det går. Fyll nu i det förenklade uttrycket och gå vidare till nästa uppgift.</t>
  </si>
  <si>
    <t>$ 4 \cdot 2x + 4 \cdot 3y = BLK $
Vårt hela uttryck blir då BLK.</t>
  </si>
  <si>
    <t>8x+12y;3y+8x+12y</t>
  </si>
  <si>
    <t>Låt oss ta en sak i taget. Vi börjar med att multiplicera in siffran framför vår parentes. Vad blir då det hela uttrycket?</t>
  </si>
  <si>
    <t>$ 3y + 12y= BLK $ 
Vårt förenklade uttryck är då BLK.</t>
  </si>
  <si>
    <t>15y;8x+15y</t>
  </si>
  <si>
    <t>Vårt uttryck är alltså 3y+8x+12y. Addera de variabler som är lika i detta fall, alltså våra y. Vilket är då vårt färdig förenklade uttryck?</t>
  </si>
  <si>
    <t>$$ 8 \cdot 5 = BLK $$
$$ 15 \cdot 10 = BLK $$</t>
  </si>
  <si>
    <t>40;150</t>
  </si>
  <si>
    <t>Vårt förenklade uttryck är alltså 8x+15y. Låt oss nu beräkna värdet om x=5 och y=10. Multiplicera 8 med 5 och 15 med 10.</t>
  </si>
  <si>
    <t>$ 40 + 150 = 190 $</t>
  </si>
  <si>
    <t xml:space="preserve">Låt oss nu addera 40 med 150. </t>
  </si>
  <si>
    <t>Vårt uttyck är BLK och värdet på detta uttryck blir i denna uppgift BLK.</t>
  </si>
  <si>
    <t>8x+15y;190</t>
  </si>
  <si>
    <t>Skriv in det färdiga uttrycket samt dess värde och uppgiften är klar!</t>
  </si>
  <si>
    <t>$ (-5) \cdot 3x + (-5) \cdot (-2y) = BLK $
Vårt hela uttryck blir då BLK.</t>
  </si>
  <si>
    <t>(-15x);10y;8y-15x+10y</t>
  </si>
  <si>
    <t>Låt oss även här ta en sak i taget. Vi börjar med att multiplicera in siffran framför vår parentes. Vad blir då det hela uttrycket? Tänk på att minus och minus blir plus.</t>
  </si>
  <si>
    <t>$ 8y + 10y= BLK $ 
Vårt förenklade uttryck är då BLK.</t>
  </si>
  <si>
    <t>18y;18y-15x</t>
  </si>
  <si>
    <t>Vårt uttryck är alltså 8y-15x+10y. Addera de variabler som är lika i detta fall, alltså våra y. Vilket är då vårt färdig förenklade uttryck? I detta fall kan y stå före x i subtraktionen eftersom x är negativt.</t>
  </si>
  <si>
    <t>$$ 18 \cdot 10 = BLK $$
$$ 15 \cdot 5 = BLK $$</t>
  </si>
  <si>
    <t>180;75</t>
  </si>
  <si>
    <t>Vårt förenklade uttryck är alltså 18y-15x. Låt oss nu beräkna värdet om x=5 och y=10. Multiplicera 18 med 10 och 15 med 5.</t>
  </si>
  <si>
    <t>$ 180 - 75 = 105 $</t>
  </si>
  <si>
    <t xml:space="preserve">Låt oss nu subtrahera 180 med 75. </t>
  </si>
  <si>
    <t>18y-15x;105</t>
  </si>
  <si>
    <t>$ x=15-3 $</t>
  </si>
  <si>
    <t>Vi får ut x genom att subtrahera 15 med 3! Börja med att ställa upp denna uträkning.</t>
  </si>
  <si>
    <t>$ 15 - 3 = 12 $</t>
  </si>
  <si>
    <t>Räkna nu ut 15 subtraherat med 3!</t>
  </si>
  <si>
    <t>Så differensen mellan 15 och 3 är 12! Genom denna beräkning har du fått ut ditt x. Fyll i värdet på x och gå vidare till nästa uppgift!</t>
  </si>
  <si>
    <t>$ x=26+4 $</t>
  </si>
  <si>
    <t>Vi får ut x genom att addera 26 med 4! Börja med att ställa upp denna uträkning.</t>
  </si>
  <si>
    <t>$ 26 + 4 = 30  $</t>
  </si>
  <si>
    <t>Räkna nu ut 26 adderat med 4!</t>
  </si>
  <si>
    <t>Så summan av 26 och 4 är 30! Genom denna beräkning har du fått ut ditt x. Fyll i värdet på x och gå vidare till nästa uppgift!</t>
  </si>
  <si>
    <t>$ x=7-2 $</t>
  </si>
  <si>
    <t>Vi får ut x genom att subtrahera 7 med 2! Börja med att ställa upp denna uträkning.</t>
  </si>
  <si>
    <t>$ 7 - 2 = 5  $</t>
  </si>
  <si>
    <t>Räkna nu ut 7 subtraherat med 2!</t>
  </si>
  <si>
    <t>Så differensen mellan 7 och 2 är 5! Genom denna beräkning har du fått ut ditt x. Fyll i värdet på x och gå vidare till nästa uppgift!</t>
  </si>
  <si>
    <t>$ x= \frac {30}{5}  $</t>
  </si>
  <si>
    <t>Vi får ut x genom att dividera 30 med 5! Börja med att ställa upp denna uträkning.</t>
  </si>
  <si>
    <t>$ \frac {30}{5} = 6  $</t>
  </si>
  <si>
    <t>Räkna nu ut 30 dividerat med 5!</t>
  </si>
  <si>
    <t>Kvoten av täljaren 30 och nämnaren 5 är ju 6! Genom denna beräkning har du fått ut ditt x. Fyll i värdet på x och gå vidare till nästa uppgift!</t>
  </si>
  <si>
    <t>$ x= 10 \cdot 5  $</t>
  </si>
  <si>
    <t>Vi får ut x genom att multiplicera 10 med 5! Börja med att ställa upp denna uträkning.</t>
  </si>
  <si>
    <t>$ 10 \cdot 5 = 50  $</t>
  </si>
  <si>
    <t>Räkna nu ut 10 multiplicerat med 5!</t>
  </si>
  <si>
    <t>Produkten av faktorerna 5 och 10 är ju 50! Genom denna beräkning har du fått ut ditt x. Fyll i värdet på x och gå vidare till nästa uppgift!</t>
  </si>
  <si>
    <t>$ x= 12 \cdot 6  $</t>
  </si>
  <si>
    <t>Vi får ut x genom att multiplicera 12 med 6! Börja med att ställa upp denna uträkning.</t>
  </si>
  <si>
    <t>$ 12 \cdot 6 = 72  $</t>
  </si>
  <si>
    <t>Räkna nu ut 12 multiplicerat med 6!</t>
  </si>
  <si>
    <t>Produkten av faktorerna 12 och 6 är ju 72! Genom denna beräkning har du fått ut ditt x. Fyll i värdet på x och gå vidare till nästa uppgift!</t>
  </si>
  <si>
    <t>Ekvationen är BLK.</t>
  </si>
  <si>
    <t>$ 2x + 1 = 9 $</t>
  </si>
  <si>
    <t>Vilken är din ekvation?</t>
  </si>
  <si>
    <t>$ 9 - 1 = BLK $ och ekvationen som blir kvar är då BLK.</t>
  </si>
  <si>
    <t>8;2x=8</t>
  </si>
  <si>
    <t>Så ekvationen är 2x+1=9. Börja med att subtrahera 9 med 1. Vad blir då ekvationen som blir kvar?</t>
  </si>
  <si>
    <t>$ \frac {8}{2} = 4  $</t>
  </si>
  <si>
    <t>Låt oss nu lösa ekavtionen 2x=8. Dividera 8 med 2!</t>
  </si>
  <si>
    <t>Genom korrekt division i föregående steg är uppgiften löst. Fyll i ditt x och gå vidare till nästa uppgift!</t>
  </si>
  <si>
    <t>$ 3x-7 = 11 $</t>
  </si>
  <si>
    <t>$ 11 + 7 = BLK $ och ekvationen som blir kvar är då BLK.</t>
  </si>
  <si>
    <t>18;3x=18</t>
  </si>
  <si>
    <t>Så ekvationen är 3x-7=11. Börja med att addera 11 med 7. Vad blir då ekvationen som blir kvar?</t>
  </si>
  <si>
    <t>$ \frac {18}{3} = 6  $</t>
  </si>
  <si>
    <t>Låt oss nu lösa ekavtionen 3x=18. Dividera 18 med 3! Vårt x blir då ensamt kvar på sin sida likhetstecknet.</t>
  </si>
  <si>
    <t>$ 15 + 4x=19 $</t>
  </si>
  <si>
    <t>$ 19  - 15 = BLK $ och ekvationen som blir kvar är då BLK.</t>
  </si>
  <si>
    <t>4;4x=4</t>
  </si>
  <si>
    <t>Så ekvationen är alltså 15+4x=19. Börja med att subtrahera 19 med 15. Vad blir då ekvationen som blir kvar?</t>
  </si>
  <si>
    <t>$ \frac {4}{4} = 1  $</t>
  </si>
  <si>
    <t>Låt oss nu lösa ekavtionen 4x=4. Dividera 4 med 4! Vårt x blir då ensamt kvar på sin sida likhetstecknet.</t>
  </si>
  <si>
    <t>$ \frac {x}{6} + 3 = 8 $</t>
  </si>
  <si>
    <t>$ 8  - 3 = BLK $ och ekvationen som blir kvar är då BLK.</t>
  </si>
  <si>
    <t>5;$\frac {x}{6}  = 5 $</t>
  </si>
  <si>
    <t>Så ekvationen är alltså $\frac {x}{6} + 3 = 8 $. Börja med att subtrahera 8 med 3. Vad blir då ekvationen som blir kvar?</t>
  </si>
  <si>
    <t>$ 5 \cdot 6 = 30  $</t>
  </si>
  <si>
    <t>Låt oss nu lösa ekavtionen $\frac {x}{6}  = 5 $. Multiplicera 5 med 6! Vårt x blir då ensamt kvar på sin sida likhetstecknet.</t>
  </si>
  <si>
    <t>Genom korrekt multiplikation i föregående steg är uppgiften löst. Fyll i ditt x och gå vidare till nästa uppgift!</t>
  </si>
  <si>
    <t>$ \frac {x}{4} - 7 = 9 $</t>
  </si>
  <si>
    <t>$ 9  + 7 = BLK $ och ekvationen som blir kvar är då BLK.</t>
  </si>
  <si>
    <t>2;$\frac {x}{4}  = 16 $</t>
  </si>
  <si>
    <t>Så ekvationen är alltså $\frac {x}{4} - 7 = 9$. Börja med att addera 9 med 7. Vad blir då ekvationen som blir kvar?</t>
  </si>
  <si>
    <t>$ 16  \cdot 4 = 8  $</t>
  </si>
  <si>
    <t>Låt oss nu lösa ekavtionen $\frac {x}{4}  = 16 $. Multiplicera 16 med 4! Vårt x blir då ensamt kvar på sin sida likhetstecknet.</t>
  </si>
  <si>
    <t>$ \frac {2x}{3} - 12 = 18 $</t>
  </si>
  <si>
    <t>$ 18  + 12 = BLK $ och ekvationen som blir kvar är då BLK.</t>
  </si>
  <si>
    <t>30;$\frac {2x}{3}  = 30 $</t>
  </si>
  <si>
    <t>Så ekvationen är alltså $ \frac {2x}{3} - 12 = 18 $. Börja med att addera 18 och 12. Vad blir då ekvationen som blir kvar?</t>
  </si>
  <si>
    <t>$ 3  \cdot 30 = 90+K2696  $</t>
  </si>
  <si>
    <t>Ekvationen som är kvar är nu $\frac {2x}{3}  = 30 $. Multiplicera 3 med 30! Vi kommer då ännu ett steg närmare vår lösning.</t>
  </si>
  <si>
    <t>$\frac {90}{2}  = 45 $</t>
  </si>
  <si>
    <t>Ekvationen är nu 2x=90. Dividera 90 med 2 och x står ensamt på sin sida likhetstecknet.</t>
  </si>
  <si>
    <t>$ 2x + x = BLK $</t>
  </si>
  <si>
    <t>I denna uppgift skall vi både förenkla och lösa. Detta kan tyckas rörigt, men använder vi oss av vad vi kan så skall du nog se att vi löser det.
Vi börjar med att addera de variabler som är lika, alltså våra x i denna uppgift.</t>
  </si>
  <si>
    <t>$ 7 + 5 = 12 $</t>
  </si>
  <si>
    <t>Den ekvation vi nu har kvar är 3x-5=7. Vi fortsätter att lösa ekvationen på vanligt vis. Starta med att addera 7 med 5.</t>
  </si>
  <si>
    <t>$\frac {12}{3}  = 4 $</t>
  </si>
  <si>
    <t>Ekvationen som nu är kvar är 3x=12. Dividera 12 med 3.</t>
  </si>
  <si>
    <t>Subtraktion med variabeln x: $ 7x - 6x = BLK $
Subtraktion med de siffror vi har på samma sida likhetstecknet: $ 5 - 3 = BLK$</t>
  </si>
  <si>
    <t>Vi börjar här som i föregående uppgift nämligen med att subtrahera de variabler som är lika, alltså våra x samt siffror i denna uppgift.</t>
  </si>
  <si>
    <t>$ 8 - 2 = 6 $</t>
  </si>
  <si>
    <t>Den ekvation vi nu har kvar är efter förenklingen $x+2=8. Vi fortsätter att lösa ekvationen på vanligt vis. Starta med att subtrahera 8 med 2.</t>
  </si>
  <si>
    <t>Genom korrekt subtraktiom i föregående steg är uppgiften löst. Fyll i ditt x och gå vidare till nästa uppgift!</t>
  </si>
  <si>
    <t>$ 3 \cdot x + 3 \cdot 5 = 3x+15 $</t>
  </si>
  <si>
    <t xml:space="preserve">Vi börjar här med att multiplicera siffran framför parentesen med uttrycket inuti parentesen. </t>
  </si>
  <si>
    <t>$ 30 - 15 = 15 $</t>
  </si>
  <si>
    <t>Ekvationen som är kvar är då 3x+15=30. Vi fortsätter med att subtrahera 30 med 15.</t>
  </si>
  <si>
    <t>$ \frac {15}{3} = 5 $</t>
  </si>
  <si>
    <t>Ekvationen är då 3x=15. Dividerar vi 15 med 3 så står x ensamt på sin sida likhetstecknet.</t>
  </si>
  <si>
    <t>$ (-5) \cdot x + (-5) \cdot (-4) = BLK  $</t>
  </si>
  <si>
    <t>(-5x)+20</t>
  </si>
  <si>
    <t>Vi börjar här med att multiplicera siffran framför parentesen med uttrycket inuti parentesen. Tänk på att minus och minus blir plus.</t>
  </si>
  <si>
    <t>$ 44- 20 = BLK $ och $ 25x + 5x = BLK $</t>
  </si>
  <si>
    <t>$ 24;30x $</t>
  </si>
  <si>
    <t>Ekvationen som är kvar är då 25x+5x+20, minus och minus blir ju plus. Vi fortsätter med att subtrahera 44 med 20 samt addera 25x med 5x.</t>
  </si>
  <si>
    <t>$ \frac {30}{24} = 1,25 $</t>
  </si>
  <si>
    <t>Ekvationen är då 30x=24. Dividerar vi 30 med 24 så står x ensamt på sin sida likhetstecknet.</t>
  </si>
  <si>
    <t>$$ 6 - 3 = BLK $$
Vårt x blir då BLK.</t>
  </si>
  <si>
    <t>Dessa ekvation är alla lätta att räkna ut. Vi gör därför detta tillsammans. Låt oss börja med A. Subtrahera här 6 med 3.</t>
  </si>
  <si>
    <t>$$ 1 \cdot 3 = BLK $$ 
Vårt x blir då BLK:</t>
  </si>
  <si>
    <t xml:space="preserve">Låt oss fortsätta med ekvation B. Här löser vi ut x genom att multiplicera 1 med 3. </t>
  </si>
  <si>
    <t>$$ 3 \cdot 5 = BLK $$ 
$$ BLK - 5 = BLK$$ 
Vårt x blir då BLK:</t>
  </si>
  <si>
    <t>15;15;10;10</t>
  </si>
  <si>
    <t>Låt nu lösa ekvation C. Vi börjar med att multiplicera 3 med 5 och fortsätter med att subtrahera produkten ifrån vår multiplikation med 5. Vad blir då vårt x?</t>
  </si>
  <si>
    <t>$$ 3 + 6 = BLK $$ 
Vårt x blir då BLK.</t>
  </si>
  <si>
    <t>9;9</t>
  </si>
  <si>
    <t xml:space="preserve">Ekvation D löser vi i en handvändning. Addera 3 med 6, x står då självt på sin sida likhetstecknet. </t>
  </si>
  <si>
    <t>[Alt 1. A och C]
[Alt 2. A och D]
[Alt 3. A och B]
[Alt 4. B och D]</t>
  </si>
  <si>
    <t>[Alt 3. A och B]</t>
  </si>
  <si>
    <t>Vilka ekvationen fick nu lösningen x=3? Välj korrekt alternativ och uppgiften är löst!</t>
  </si>
  <si>
    <t>$ 100 - 100 = 0 $</t>
  </si>
  <si>
    <t>Låt oss lösa ut vårt a. Börja med att subtrahera 100 med 100.</t>
  </si>
  <si>
    <t>$ \frac {0}{5} = 0 $</t>
  </si>
  <si>
    <t>Uttrycket vi har kvar är då 5a=0. Dividerar vi 0 med 5 så står a ensamt på sin sida likhetstecknet.</t>
  </si>
  <si>
    <t>a=BLK</t>
  </si>
  <si>
    <t>Genom korrekt division i föregående steg har du fått fram vad a bör vara för att uttrycket skall gälla. Fyll i a och gå vidare till nästa uppgift.</t>
  </si>
  <si>
    <t>$ \frac {100}{100} = 1 $</t>
  </si>
  <si>
    <t>Låt oss lösa ut vårt a. Börja med att subtrahera 100 dividera 100.</t>
  </si>
  <si>
    <t>$ \frac {1}{2} = 0,5 $</t>
  </si>
  <si>
    <t>Uttrycket vi har kvar är då 2a=1. Dividerar vi 1 med 2 så står a ensamt på sin sida likhetstecknet.</t>
  </si>
  <si>
    <t>Uttrycket då b=4 blir BLK.</t>
  </si>
  <si>
    <t>$ \frac {a \cdot 4}{2}=10 $</t>
  </si>
  <si>
    <t>Låt oss börja med att skriva ut vårt uttryck då värdet 4 på b är inskrivet.</t>
  </si>
  <si>
    <t>$ 10 \cdot 2 = 20 $</t>
  </si>
  <si>
    <t>Uttrycket vi har kvar är då är $ \frac {a \cdot 4}{2}=10 $. Multiplicerar vi 10 med 2 så står kommer vi ännu ett steg på vägen.</t>
  </si>
  <si>
    <t>$ \frac {20}{4} = 5 $</t>
  </si>
  <si>
    <t>vårt uttryck är nu (a \cdot 4)=20. Dividerar vi 20 med 4 så står a ensamt på sin sida likhetstecknet.</t>
  </si>
  <si>
    <t>[Alt 1. $ 3x = 27$ ]
[Alt 2. $ \frac {14x}{2} = 49$ ]
[Alt 3. $ x + 3 = 15 $]
[Alt 4. $ 78x - 157 = 2 $ ]</t>
  </si>
  <si>
    <t>[Alt 2. $ \frac {14x}{2} = 49$ ]</t>
  </si>
  <si>
    <t>Denna uppgift kan ha många lösningar. Jag har här konstruerat några alternativa svar, välj det enda alternativ som kan vara det rätta.</t>
  </si>
  <si>
    <t>[Alt 1. A]
[Alt 2. B ]
[Alt 3. C]
[Alt 4. D ]</t>
  </si>
  <si>
    <t>[Alt 4. D ]</t>
  </si>
  <si>
    <t>Endast ett tal stämmer i på detta. Läs serien högt för dig själv, ett tal som multiplicerat och sedan subtraheras för att bli 11? Välj korrekt alternativ!</t>
  </si>
  <si>
    <t>$ 11 - 6 = BLK$
$ 16 - 11 = BLK $</t>
  </si>
  <si>
    <t>5;5</t>
  </si>
  <si>
    <t>För att få fram en formel som fungerar för alla figurer bör vi starta med att undersöka differensen mellan de antalet stickor som finns i vår befinliga figurer. Så vad är differensen mellan 11 och 6 samt mellan 16 och 11? Låt oss undersöka detta.</t>
  </si>
  <si>
    <t>$ 6 - 5 = BLK$</t>
  </si>
  <si>
    <t>Differensen mellan talen tycks vara 5! Men i den första figuren ser vi ju 6 stycken stickor? Vårt startvärde är differensen mellan 6 och 5. Vilket är då vårt startvärde?</t>
  </si>
  <si>
    <t>Den färdiga formeln är $ BLKn + BLK $</t>
  </si>
  <si>
    <t>5;1</t>
  </si>
  <si>
    <t>Så startvärde är 1. Vad blir nu den färdiga formeln?</t>
  </si>
  <si>
    <t>5n+1</t>
  </si>
  <si>
    <t>Skriv nu den färdiga formeln och gå vidare till nästa uppgift där vi behöver använda oss av just denna formel.</t>
  </si>
  <si>
    <t>Vad är n då figuren är nummer 20 i ordningen?</t>
  </si>
  <si>
    <t>$ 5 \cdot 20 + 1 = BLK $</t>
  </si>
  <si>
    <t>Då figuren är nummer 20 i ordningen är ju n=20. Sätt in n=20 i formeln vi konstruerade i föregående uppgift. Vad blir då antalet stickor?</t>
  </si>
  <si>
    <t>101 stycken</t>
  </si>
  <si>
    <t>Vilket är då vårt antal stickor i figur 20? Skriv ut detta och gå vidare till nästa uppgift.</t>
  </si>
  <si>
    <t>Varje figur ökar med BLK antal plattor.</t>
  </si>
  <si>
    <t>Hur många plattor fler plattor tillkommer till varje figur. Räkna i figurerna.</t>
  </si>
  <si>
    <t>I den första figuren ser vi BLK antal plattor.</t>
  </si>
  <si>
    <t>Så det sker en ökning med 4. Hur många plattor ser vi nu i den första figuren?</t>
  </si>
  <si>
    <t>$ 4 \cdot 5 + 6 = BLK $</t>
  </si>
  <si>
    <t>Så i den första figuren finns det 6 st plattor. 5 figurer efter den första figuren finns det då 4 multiplicerat med 5 samt adderat med 6 stycken plattor. Hur många plattor blir detta?</t>
  </si>
  <si>
    <t>26 stycken</t>
  </si>
  <si>
    <t xml:space="preserve">Fyll nu i korrekt antal blå plattor som finns i figur 6. </t>
  </si>
  <si>
    <t>$ 10 - 6 = BLK$
$ 14 - 10 = BLK $</t>
  </si>
  <si>
    <t>För att få fram en formel som fungerar för alla figurer bör vi starta med att undersöka differensen mellan de antalet stickor som finns i vår befinliga figurer. Så vad är differensen mellan 10 och 6 samt mellan 14 och 10? Låt oss undersöka detta.</t>
  </si>
  <si>
    <t>$ 6 - 4 = BLK$</t>
  </si>
  <si>
    <t>Differensen mellan talen tycks vara 4! Men i den första figuren ser vi ju 6 stycken stickor? Vårt startvärde är differensen mellan 6 och 4. Vilket är då vårt startvärde?</t>
  </si>
  <si>
    <t>Så startvärde är 2. Vad blir nu den färdiga formeln?</t>
  </si>
  <si>
    <t>4n+2</t>
  </si>
  <si>
    <t>Skriv nu den färdiga formeln och gå vidare till nästa uppgift.</t>
  </si>
  <si>
    <t>De x-värden som saknar y-värde i vår tabell är BLK, BLK och BLK.</t>
  </si>
  <si>
    <t>4;8;10</t>
  </si>
  <si>
    <t xml:space="preserve">Denna tabell kan vi enkelt skriva av och fylla i. Vilka x är det som saknar y-värde i vår tabell? </t>
  </si>
  <si>
    <t xml:space="preserve">$ 9 \cdot 4 = 36$ 
</t>
  </si>
  <si>
    <t>Multiplicera nu 9 med 4.</t>
  </si>
  <si>
    <t xml:space="preserve">$ 9 \cdot 8 = 71$ 
</t>
  </si>
  <si>
    <t>Multiplicera nu 9 med 8.</t>
  </si>
  <si>
    <t xml:space="preserve">$ 9 \cdot 10 = 90$ 
</t>
  </si>
  <si>
    <t>Multiplicera nu 9 med 10.</t>
  </si>
  <si>
    <t>Du kan nu sätta i dina värden i tabellen!</t>
  </si>
  <si>
    <t>[Alt 1. A och C]
[Alt 2. A och E]
[Alt 3. A och B och E]
[Alt 4. B och D]</t>
  </si>
  <si>
    <t>[Alt 2. A och E]</t>
  </si>
  <si>
    <t>Att en linje är proportinell betyder att funktionens graf är en rät linje, denna linje bör starta i origo. Vilka av dessa grafer stämmer in på denna beskriving?</t>
  </si>
  <si>
    <t>$ \frac {12}{2}= 6 $</t>
  </si>
  <si>
    <t>2 kg verkar kosta 12 kr. Men vad kostar 1 kg? Dividera 12 med 2.</t>
  </si>
  <si>
    <t>$ 6 kr \cdot 5 = 30 kr$</t>
  </si>
  <si>
    <t>Priset för 1 kg är alltså 6 kr. Multiplicera 6 kr med 5 för att få fram priset för 5 kg. Använd dig av enheter genom din uträkning.</t>
  </si>
  <si>
    <t>$ \frac {72 kr}{6}= BLK kg $</t>
  </si>
  <si>
    <t>Priset för 5 kg är alltså 30 kr. Dividera nu 72 kr med 6 för att få fram hur många kilo som kostar 72 kr.</t>
  </si>
  <si>
    <t>Genom korrekta beräkningar är nu vår uppgift löst. Fyll i ditt a och ditt b och gå vidare till nästa uppgift.</t>
  </si>
  <si>
    <t>[Alt 1. Sambandet är proprtioneligt eftersom bensinåtgången endast beror på antalet körda mil, differensen är ju den samma.]
[Alt 2.  Sambandet är proprtioneligt eftersom bensinen inte går åt. ]
[Alt 3. Sambandet är proprtioneligt eftersom bensinåtgången endast beror på antalet timmar.]
[Alt 4.  Sambandet är proprtioneligt eftersom beninpriset är dyrt.]</t>
  </si>
  <si>
    <t>[Alt 1. Sambandet är proprtioneligt eftersom bensinåtgången endast beror på antalet körda mil.]</t>
  </si>
  <si>
    <t xml:space="preserve">Endast ett av dessa konstruerade resonemang är korrekt, välj vilket! </t>
  </si>
  <si>
    <t>[Alt 1. Sambandet är inte proprtioneligt eftersom kostnaden endast beror på tiden, differensen är ju den samma.]
[Alt 2.  Sambandet är inte proprtioneligt eftersom tiden står still. ]
[Alt 3. Sambandet är inte proprtioneligt eftersom kostnaden inte endast beror på tiden, differensen är ej den samma.]
[Alt 4.  Sambandet är inte proprtioneligt eftersom  tid inte är pengar.]</t>
  </si>
  <si>
    <t>[Alt 3. Sambandet är inte proprtioneligt eftersom kostnaden inte endast beror på tiden, differensen är ej den samma.]</t>
  </si>
  <si>
    <t>Denna formel är BLK.</t>
  </si>
  <si>
    <t>y=20x+50</t>
  </si>
  <si>
    <t>Vi använder oss utav formeln ifrån sidans topp. Vad är denna formel?</t>
  </si>
  <si>
    <t>$ 20 \cdot BLK + 50 = BLK $</t>
  </si>
  <si>
    <t>3;110</t>
  </si>
  <si>
    <t>Formeln är ju y=20x+50. Sätt x=3, vad blir då y?</t>
  </si>
  <si>
    <t>Att hyra kanoten i 3 timmar kostar BLK.</t>
  </si>
  <si>
    <t>Vad kostar det nu att hyra kanoten i 3 timmar?</t>
  </si>
  <si>
    <t>8;210</t>
  </si>
  <si>
    <t>Vårt y skall alltså vara 200 kr i detta fall. Sätt x=8 , vad blir då y?</t>
  </si>
  <si>
    <t>[Alt 1. Ja]
[Alt 2. Nej]</t>
  </si>
  <si>
    <t>Så vårt y då x=8 blev till 210 kr. Räcker då våra 200 kr?</t>
  </si>
  <si>
    <t>[Alt 1. Grundkostnaden.]
[Alt 2. Kostnaden per timme.]
[Alt 3. Det är växeln som köparen får tillbaka.]
[Alt 4. Antalet timmar. ]</t>
  </si>
  <si>
    <t>[Alt 2. Kostnaden per timme.]</t>
  </si>
  <si>
    <t>Vad betyder nu 240? Välj korrekt alternativ!</t>
  </si>
  <si>
    <t>[Alt 1. Grundkostnaden.]</t>
  </si>
  <si>
    <t>Vad betyder nu 700? Formeln är ju y=240x+700. Välj korrekt alternativ!</t>
  </si>
  <si>
    <t>Vår formel som beskriver kostnaden för flyttfirman är BLK.</t>
  </si>
  <si>
    <t>y=240x+700</t>
  </si>
  <si>
    <t>Vilken är vår formel?</t>
  </si>
  <si>
    <t>$ 240 \cdot 8 + 700 = BLK kr $</t>
  </si>
  <si>
    <t>Sätt nu x=8. Vad blir då y?</t>
  </si>
  <si>
    <t>Genom korrekt uträkning i föregående steg har du fått fram svaret. Skriv nu ut svaret med rätt enhet och uppgiften är löst.</t>
  </si>
  <si>
    <t>[Alt 1. 35 kr]
[Alt 2. 20 kr]
[Alt 3. 30 kr]
[Alt 4. 25 kr ]</t>
  </si>
  <si>
    <t>[Alt 3. 30 kr]</t>
  </si>
  <si>
    <t>"Stega" dig nu upp på y-axeln och se vid vilket värde vår graf startar. Detta är då öppningsavgiften eller grundavgiften. Välj nu korrekt värde.</t>
  </si>
  <si>
    <t>Vi behöver få reda på linjens lutning alltså funktionens BLK-värde.</t>
  </si>
  <si>
    <t>k</t>
  </si>
  <si>
    <t>Vilket värde är det som vi behöver räkna ut för att få reda på timkostnaden?</t>
  </si>
  <si>
    <t>$ \frac {30 kr}{2 h} = BLK kr/h $</t>
  </si>
  <si>
    <t>Hur mycket ökar då lutningen på om kostnaden vid 2 timmar är 60 kr? 60 kr subtraherat med startavgiften 30 kr är ju 30 kr. Dividera 30 kr med 2 timmar.</t>
  </si>
  <si>
    <t>Timkostnaden för att surfa är BLK.</t>
  </si>
  <si>
    <t>15 kr/h</t>
  </si>
  <si>
    <t>Genom korrekt division i föregående steg är svaret funnet. Fyll nu i ditt svar med korrekt enhet och gå vidare till nästa uppgift.</t>
  </si>
  <si>
    <t>Öppningsavgiften, m=BLK kr.
Timkostnaden, k=BLK kr/h</t>
  </si>
  <si>
    <t xml:space="preserve">Låt oss börja med att konstatera vilka värden vi ifrån föregående beräkningar redan ha fått ut. </t>
  </si>
  <si>
    <t xml:space="preserve">Vi har alltså k-värdet 15 och m-värdet 30. Detta är det enda vi behöver för att konstruera en formel, sätt nu i dessa värden i räta linjensekvation. </t>
  </si>
  <si>
    <t>y=15x+30</t>
  </si>
  <si>
    <t>Skriv din färdiga formel och uppgiften är löst!</t>
  </si>
  <si>
    <t xml:space="preserve">[Alt 1. Formeln betyder att y är temperaturen långt innan frysen stängdes av.]
[Alt 2. Formeln betyder att y är temperaturen då frysboxen har varit avstängd i x timmar. Temperaturen höjs då ifrån -18^\circ med 1,5^\circ för varje timma.]
</t>
  </si>
  <si>
    <t>[Alt 2. Formeln betyder att y är temperaturen då frysboxen har varit avstängd i x timmar. Temperaturen höjs då ifrån -18^\circ med 1,5^\circ för varje timma.]</t>
  </si>
  <si>
    <t>Välj korrekt alternativ!</t>
  </si>
  <si>
    <t>Formeln är BLK.</t>
  </si>
  <si>
    <t>y=1,5x-18</t>
  </si>
  <si>
    <t>Vilken är formeln som beskriver temperaturen i frysboxen?</t>
  </si>
  <si>
    <t>$ 1,5 \cdot BLK - 18 = BLK ^\circ $</t>
  </si>
  <si>
    <t>3;(-13,5^\circ)</t>
  </si>
  <si>
    <t>Sätt x=3, vad blir då y?</t>
  </si>
  <si>
    <t>Efter 3 timmar är temperaturen BLK.</t>
  </si>
  <si>
    <t>(-13,5^\circ)</t>
  </si>
  <si>
    <t>Hur många grader är nu temperaturen efter 3 timmar?</t>
  </si>
  <si>
    <t>$ \frac {18}{1,5}= 12 $</t>
  </si>
  <si>
    <t>Vi sätter y=0. Vad är då vårt x? Vårt ekvation blir 1,5x=18. Dividera 18 med 1,5.</t>
  </si>
  <si>
    <t>Då temperaturen är 0 ^\circ har det gått BLK.</t>
  </si>
  <si>
    <t>12 timmar</t>
  </si>
  <si>
    <t>Genom korrekt division i föregående steg har du fått ut vad x måste vara då y=0. Fyll i x med korrekt enhet och uppgiften är löst.</t>
  </si>
  <si>
    <t>k=BLK
m=BLK</t>
  </si>
  <si>
    <t>Lutningen är ju k-värdet och skärningen med y-axeln är m-värdet. Se i rutan vid denna sidas topp. Vilket är i denna funktion då linjernas k- och m-värde?</t>
  </si>
  <si>
    <t>3;(-2)</t>
  </si>
  <si>
    <t>Lutningen är ju k-värdet och skärningen med y-axeln är m-värdet. Se i rutan vid denna sidas topp. Vilket är i denna funktion då linjernas k- och m-värde? Tänk på att värderna både kan vara positiva och negativa.</t>
  </si>
  <si>
    <t>(-1);1</t>
  </si>
  <si>
    <t>4;0</t>
  </si>
  <si>
    <t>[Alt 1. De skär x-axeln i samma punkt.]
[Alt 2. De har samma lutning.]
[Alt 3. De skär y-axeln i samma punkt.]
[Alt 4. De är proportionella.]</t>
  </si>
  <si>
    <t>[Alt 2. De har samma lutning.]</t>
  </si>
  <si>
    <t>Vi vet ju att k-värdet är en linjes lutning, vad bör då linjer med samma k-värde ha gemensamt?</t>
  </si>
  <si>
    <t>[Alt 3. De skär y-axeln i samma punkt.]</t>
  </si>
  <si>
    <t>Vi vet ju att m-värdet är där linjen skär y-axeln, vad bör då linjer med samma m-värde ha gemensamt?</t>
  </si>
  <si>
    <t>[Alt 1. $ \frac {c}{5} $]
[Alt 2. $ \frac {c}{2} $]
[Alt 3. $ \frac {c}{3} $]
[Alt 4. $ \frac {c}{4} $]</t>
  </si>
  <si>
    <t>[Alt 2. $ \frac {c}{2} $]</t>
  </si>
  <si>
    <t>Kolla tillbaka då du behandlade uttryck och välj sedan korrekt alternativ!</t>
  </si>
  <si>
    <t>[Alt 1. $ a + 3 $]
[Alt 2. $ a - 3 $]
[Alt 3. a + 5 $]
[Alt 4. a - 7 $]</t>
  </si>
  <si>
    <t>[Alt 1. $ a + 3 $]</t>
  </si>
  <si>
    <t>[Alt 1. 12c]
[Alt 2. 14c]
[Alt 3. $12 + 2$]
[Alt 4. $ 12 - 2 $]</t>
  </si>
  <si>
    <t>[Alt 1. 12c]</t>
  </si>
  <si>
    <t>Kolla tillbaka då du behandlade uttryck, gånger är ju multiplicerat. Vilket uttryck visar 12 multiplicerat med c? Välj sedan korrekt alternativ!</t>
  </si>
  <si>
    <t>$ 3a + 7a - 2a = BLK $</t>
  </si>
  <si>
    <t>Vi kan alltid subtrahera och multiplicera de variabler som är likadana. I denna uppgift har vi endast variabler av samma sort. Vi kan därför förenkla vårt uttryck genom en enkel addition samt en enkel subtraktion.</t>
  </si>
  <si>
    <t>Genom en korrekt uträkning är uttrycket förenklat. Skriv ditt färdiga uttryck och gå vidare till nästa uppgift.</t>
  </si>
  <si>
    <t>$ 5a + 7b - 4a - 2b $</t>
  </si>
  <si>
    <t>Vi börjar med att ta bort prenteserna, tänk på att ett minustecken framför en parentes ändrar tecknet inuti parentesen. Vad blir då vårt uttryck utan parenteser?</t>
  </si>
  <si>
    <t>$ 5a - 4 a + 7b - 2b = BLK $</t>
  </si>
  <si>
    <t>$a + 5b $</t>
  </si>
  <si>
    <t>Vi subtraherar nu våra lika variabler med varandra. Vilket blir då vårt förenklade uttryck?</t>
  </si>
  <si>
    <t>Genom korrekt uträkning är det förenklade uttrycket funnet! Skriv det förenklade uttryck och uppgiften är löst.</t>
  </si>
  <si>
    <t>$ 4 \cdot 2x - 4 \cdot 7= BLK $
Vårt hela uttryck blir då förenklat till BLK.</t>
  </si>
  <si>
    <t>$8x-28$;$8x-28+5x$</t>
  </si>
  <si>
    <t>Vi börjar med att multiplicera in siffran framför parentesen. Vilket blir då vårt uttryck?</t>
  </si>
  <si>
    <t>$ 8x +  5x = BLK $ 
Vårt färdigt förenklade uttryck blir då BLK.</t>
  </si>
  <si>
    <t>13x;13x-28</t>
  </si>
  <si>
    <t>Vi adderar ni våra x med varann. Vilket blir då vårt färdigt förenklade uttryck?</t>
  </si>
  <si>
    <t>Uttrycket  är BLK.</t>
  </si>
  <si>
    <t>$4x-7y$</t>
  </si>
  <si>
    <t>Vilket är här vårt uttryck?</t>
  </si>
  <si>
    <t>$ 4 \cdot 8 + 7 \cdot 2 = 46</t>
  </si>
  <si>
    <t>Sätt nu x=8 och y=(-2). Vad blir då värdet av detta uttryck? Tänk på att minus och minus blir plus.</t>
  </si>
  <si>
    <t>Värdet på uttrycket är BLK.</t>
  </si>
  <si>
    <t>Genom korrekt beräkning i föregående steg är värdet på uttrycket funnet. Vad är då värdet på uttrycket?</t>
  </si>
  <si>
    <t>$ 3x + 42 = 60 $</t>
  </si>
  <si>
    <t>$ 60 - 42 = BLK $ och ekvationen som blir kvar är då BLK.</t>
  </si>
  <si>
    <t>Så ekvationen är $ 3x + 42 = 60 $. Börja med att subtrahera 60 med 42. Vad blir då ekvationen som blir kvar?</t>
  </si>
  <si>
    <t>Låt oss nu lösa ekavtionen 3x=18. Dividera 18 med 3!</t>
  </si>
  <si>
    <t>$ \frac {x}{5} - 12 = 28 $</t>
  </si>
  <si>
    <t>$ 28 + 12 = BLK $ och ekvationen som blir kvar är då BLK.</t>
  </si>
  <si>
    <t>40;$ \frac {x}{5}=40 $</t>
  </si>
  <si>
    <t>Så ekvationen är $ \frac {x}{5} - 12 = 28 $. Börja med att addera 28 med 12. Vad blir då ekvationen som blir kvar?</t>
  </si>
  <si>
    <t>$ 40 \cdot 5 = 200 $</t>
  </si>
  <si>
    <t>Låt oss nu lösa ekavtionen $ \frac {x}{5}=40 $. Multiplicera 40 med 5!</t>
  </si>
  <si>
    <t>$ 3x - (21-2x) = 19 $</t>
  </si>
  <si>
    <t>Så ekvationen är$ 3x - (21-2x) = 19 $. Låt oss börja med att addera 28 med 12. Vad blir då ekvationen som blir kvar?</t>
  </si>
  <si>
    <t>Denna formel är en formel enligt den räta linjens ekvation. 275 är då m-värdet, vad säger m-värdet för en linje? Välj korrekt alternativ!</t>
  </si>
  <si>
    <t>$ 160 \cdot 4 + 275 = BLK kronor $</t>
  </si>
  <si>
    <t>Vi sätter x=4. Vårt y visar då kostanden efter tiden 4 timmar.</t>
  </si>
  <si>
    <t>Genom korrekt beräkning i föregående led är svaret funnet. Skriv ut ditt svar med korrekt enhet och uppgiften är löst!</t>
  </si>
  <si>
    <t>[Alt 1. A och B]
[Alt 2. A]
[Alt 3. B och C]
[Alt 4. C]</t>
  </si>
  <si>
    <t>[Alt 3. B och C]</t>
  </si>
  <si>
    <t>Då x kan variera bör formeln ha ett y som varierar i takt med att x gör det. X varierar även i ett uttryck. Välj nu korrekt alternativ!</t>
  </si>
  <si>
    <t>[Alt 2. A]</t>
  </si>
  <si>
    <t>Då x är ett bestämt tal är det ett tal som vi på något sätt kan lösa ut. Välj korrekt alternativ som visar detta.</t>
  </si>
  <si>
    <t>k=BLK
m=BLK
Formeln för linjen blir då BLK</t>
  </si>
  <si>
    <t>1;2;y=x+2</t>
  </si>
  <si>
    <t>Se till linjernas k- och m-värden. Låt oss börja med linje S. "Stega" dig fram för att se linjens k-värde och m-värdet får du fram genom att se där linjen skär y-axeln. Vilken är då formeln för denna linje?</t>
  </si>
  <si>
    <t>3;0;y=3x</t>
  </si>
  <si>
    <t>Låt oss gå vidare med linje T. Hur många y ökar linjen för varje x? Detta är linjens k-värde. Linjen verkar även skära igenom origo, vilket är då linjens m-värde? Sammanställ denna information till en formel för linje T.</t>
  </si>
  <si>
    <t>0,5;(-2);y=0,5x-2</t>
  </si>
  <si>
    <t>Två linjer är färdiga. Låt oss då fortsätta med den sista av de tre, nämligen linje U. "Stega" dig fram till k-värdet som är verkar vara mindre än i de föregående formlerna? Vart skär linjen y-axeln? Sammanställ en formel.</t>
  </si>
  <si>
    <t>S=BLK
T=BLK
U=BLK</t>
  </si>
  <si>
    <t>y=x+2;y=3x;y=0,5x-2</t>
  </si>
  <si>
    <t>En formel för var och en de tre linjerna är nu funnen! Skriv formeln för respektiva linje och uppgiften är slutförd.</t>
  </si>
  <si>
    <t>Figur A är uppdelad i BLK stycken lika stora delar.</t>
  </si>
  <si>
    <t>Låt oss börja med figur A. I hur många delar är denna figur uppdelad?</t>
  </si>
  <si>
    <t xml:space="preserve">Den är alltså uppdelad i 4 lika stora delar. </t>
  </si>
  <si>
    <t>Vi vill jämföra $\frac{BLK}{BLK}$ med $\frac{BLK}{BLK}$</t>
  </si>
  <si>
    <t>$7$;$12$;$9$;$12$</t>
  </si>
  <si>
    <t>Det är enkelt att jämföra två bråktal! Men vilka är våra bråktal i denna uppgift?</t>
  </si>
  <si>
    <t>BLK är störst</t>
  </si>
  <si>
    <t>I denna uppgift har båda bråktalen samma nämnare därför kan vi titta på täljaren! Den med störst täljare är också det största talet!</t>
  </si>
  <si>
    <t>$6$;$11$;$6$;$9$</t>
  </si>
  <si>
    <t>Det är enkelt att jämföra två bråktal! Men vilka är det?</t>
  </si>
  <si>
    <t>$\frac{6}{9}$</t>
  </si>
  <si>
    <t>Har bråken samma täljare så vet vi att de bråk med lägst täljare är det största bråket. Vilket bråk är då störst?</t>
  </si>
  <si>
    <t>$17$;$32$;$17$;$29$</t>
  </si>
  <si>
    <t>$\frac{17}{29}$</t>
  </si>
  <si>
    <t>Dessa bråk är bråken BLK och BLK.</t>
  </si>
  <si>
    <t xml:space="preserve">$ \frac {3}{4} $;$ \frac {5}{6} $ </t>
  </si>
  <si>
    <t>Är täljaren större än nämnaren så är bråkdelen mindre än 1. Vilka bråk i rutan har en täljare som är större än nämnaren?</t>
  </si>
  <si>
    <t>Detta bråk är bråken BLK och BLK.</t>
  </si>
  <si>
    <t xml:space="preserve">$ \frac {17}{17} $ </t>
  </si>
  <si>
    <t>Är täljaren och nämnaren är lika stora så är bråket 1. Vilka bråk i rutan har en täljare som är mindre än nämnaren?</t>
  </si>
  <si>
    <t xml:space="preserve">$ \frac {11}{9} $ $ \frac {9}{8} $ </t>
  </si>
  <si>
    <t>Är nämnaren mindre än täljaren så är bråkdelen större än 1. Vilka bråk i rutan har en täljare som är större än nämnaren?</t>
  </si>
  <si>
    <t xml:space="preserve">$ \frac {9}{20} $;$ \frac {5}{12} $ </t>
  </si>
  <si>
    <t>De bråk där täljaren är mindre än hälften av nämnaren är mindre än en halv eller som det skrivs i bråkform $ \frac {1}{2}. Vilka bråktal har en täljare som är mindre än hälften av nämnaren?</t>
  </si>
  <si>
    <t>Detta bråk är bråket BLK.</t>
  </si>
  <si>
    <t>$ \frac {5}{10} $</t>
  </si>
  <si>
    <t>De bråk där täljaren är exakt hälften av nämnaren är lika med en halv. Vilka bråktal har en täljare som är exakt hälften av nämnaren?</t>
  </si>
  <si>
    <t>$ \frac {13}{25} $;$\frac {4}{7} $</t>
  </si>
  <si>
    <t>De bråk där täljaren är större än hälften av nämnaren är större än en halv. Vilka bråktal har en täljare som är större än hälften av nämnaren?</t>
  </si>
  <si>
    <t>Det räcker här att jämföra sambandet mellan talens täljare och nämnare. Undersöka differensen mellan täljare och nämnare och dra de minsta bråktalet först för att sedan fylla på med de kommande bråken.</t>
  </si>
  <si>
    <t>De adderade bråktal som är större än 1 är BLK.</t>
  </si>
  <si>
    <t>$ \frac {6}{11} $ + $\frac {1}{2} $</t>
  </si>
  <si>
    <t>Det finns bara ett bråk som här är möjligt. Se noga på de alla adderade bråktalen och fyll i korrekt svar.</t>
  </si>
  <si>
    <t>Vi dividerar både täljare och nämnare med BLK.</t>
  </si>
  <si>
    <t>Förkorta bråk är enkelt! Men hur förkortar vi ett bråk med 4?</t>
  </si>
  <si>
    <t>Bråket i denna uppgift är BLK.</t>
  </si>
  <si>
    <t>$ \frac {4}{16} $</t>
  </si>
  <si>
    <t>Just precis, vi dividerar både täljare och nämnare med 4. Vilket är i denna uppgift vårt bråk? Vi börjar med att ställa upp det för att sen gå vidare med vad som behövs göras.</t>
  </si>
  <si>
    <t>$ \frac {{4} \frac {4} } {16 \frac {4}} $ = $ \frac {1}{4} $</t>
  </si>
  <si>
    <t>Dividera nu bråket med 4 i både täljare och nämnare!</t>
  </si>
  <si>
    <t>$ \frac {1}{4} $</t>
  </si>
  <si>
    <t>Vad blir då vårt bråk då vi förkortar med talet 4?</t>
  </si>
  <si>
    <t>Det förkortade bråket är BLK.</t>
  </si>
  <si>
    <t>Vårt bråktal är nu förkortat med 4. Vilket är då vårt förkortade bråk?</t>
  </si>
  <si>
    <t>$ \frac {24}{40} $</t>
  </si>
  <si>
    <t>$ \frac {{24} \frac {4} } {40} \frac {4}} $ = $ \frac {6}{10} $</t>
  </si>
  <si>
    <t>$ \frac {6}{10} $</t>
  </si>
  <si>
    <t>$ \frac {8}{24} $</t>
  </si>
  <si>
    <t>$ \frac {{8} \frac {4} } {24} \frac {4}} $ = $ \frac {2}{6} $</t>
  </si>
  <si>
    <t>$ \frac {2}{6} $</t>
  </si>
  <si>
    <t>$ \frac {4}{36} $</t>
  </si>
  <si>
    <t>$ \frac {{4} \frac {4} } {36} \frac {4}} $ = $ \frac {1}{9} $</t>
  </si>
  <si>
    <t>$ \frac {1}{9} $</t>
  </si>
  <si>
    <t>Vi behöver använda oss av räknesättet BLK.</t>
  </si>
  <si>
    <t>Förlänga bråk är också enkelt men istället för att dividera med ett givet tal behöver vi använda ett annat räknnesätt på samma vis. Vilket räknesätt bör vi använda då vi förlänger bråk?</t>
  </si>
  <si>
    <t>Just precis, det är multiplikation som här bör användas! Vi multiplicerar täljare och nämnare, men vilket är vårt bråk? Vi börjar med att ställa upp det för att sen gå vidare med vad som behövs göras.</t>
  </si>
  <si>
    <t>$ \frac {1 \cdot 3}{4 {cdot 3} $ = $ \frac {3}{12} $</t>
  </si>
  <si>
    <t>Multiplicera nu bråket med 3 i både täljare och nämnare!</t>
  </si>
  <si>
    <t>$ \frac {3}{12} $</t>
  </si>
  <si>
    <t>Vad blir då vårt bråk då vi förlänger med talet 3?</t>
  </si>
  <si>
    <t>Det förlängda bråket är BLK.</t>
  </si>
  <si>
    <t>Vårt bråktal är nu förlängt med talet 3. Vilket är nu vårt förlängda bråk?</t>
  </si>
  <si>
    <t>$ \frac {2}{7} $</t>
  </si>
  <si>
    <t>$ \frac {2 \cdot 3}{7 {cdot 3} $ = $ \frac {6}{21} $</t>
  </si>
  <si>
    <t>$ \frac {6}{21} $</t>
  </si>
  <si>
    <t>$ \frac {3}{10} $</t>
  </si>
  <si>
    <t>$ \frac {3 \cdot 3}{10 {cdot 3} $ = $ \frac {9}{30} $</t>
  </si>
  <si>
    <t>$ \frac {9}{30} $</t>
  </si>
  <si>
    <t>$ \frac {5 \cdot 3}{8 {cdot 3} $ = $ \frac {15}{24} $</t>
  </si>
  <si>
    <t>$ \frac {15}{24} $</t>
  </si>
  <si>
    <t>Vi vill förlänga bråket BLK</t>
  </si>
  <si>
    <t>Nu ska det förlängas bråk så nämnaren blir 12, så roligt! Men vilket bråk?</t>
  </si>
  <si>
    <t>Vi börjar med att skriva upp bråket!</t>
  </si>
  <si>
    <t>$\frac{3*3}{4*3}$</t>
  </si>
  <si>
    <t>Fundera på vilket tal du behöver multiplicera 4 med för att få 12? Tänk på fyrans multiplikationstabell!</t>
  </si>
  <si>
    <t>Beräkna multiplikationerna 3*3 och 3*4 för att få fram nämnare och täljare!</t>
  </si>
  <si>
    <t>Genom att förlänga med 3 har vi hittat ett bråk med nämnaren 12!</t>
  </si>
  <si>
    <t>$\frac{1*6}{2*6}$</t>
  </si>
  <si>
    <t>Fundera på vilket tal du behöver multiplicera 2 med för att få 12? Tänk på tvåans multiplikationstabell!</t>
  </si>
  <si>
    <t>Beräkna multiplikationerna 1*6 och 2*6 för att få fram nämnare och täljare!</t>
  </si>
  <si>
    <t>Genom att förlänga med 6 har vi hittat ett bråk med nämnaren 12!</t>
  </si>
  <si>
    <t>$\frac{2*4}{3*4}$</t>
  </si>
  <si>
    <t>Fundera på vilket tal du behöver multiplicera 3 med för att få 12? Tänk på treans multiplikationstabell!</t>
  </si>
  <si>
    <t>Beräkna multiplikationerna 2*4 och 3*4 för att få fram nämnare och täljare!</t>
  </si>
  <si>
    <t>Genom att förlänga med 4 har vi hittat ett bråk med nämnaren 12!</t>
  </si>
  <si>
    <t>Vi vill förkorta bråket BLK</t>
  </si>
  <si>
    <t>$\frac{8}{24}$</t>
  </si>
  <si>
    <t>Nu ska det förkortas bråk istället för att förlänga så nämnaren blir 12. Men vilket bråk skall här förkortas?</t>
  </si>
  <si>
    <t>$\frac{8} \frac {2}}{24 \frac 2}}$</t>
  </si>
  <si>
    <t>Fundera på vilket tal du behöver dividera 24 med för att få 12? Tänk på sexans multiplikationstabell!</t>
  </si>
  <si>
    <t>Beräkna divisionerna $ \frac {8}{2}$ och $ \frac {24}{2}$  för att få fram nämnare och täljare!</t>
  </si>
  <si>
    <t>Genom att förkorta med 2 har vi hittat ett bråk med nämnaren 12!</t>
  </si>
  <si>
    <t>Vi bör här dividera både täljare och nämnare med BLK.</t>
  </si>
  <si>
    <t>Förkorta bråk är enkelt! Men vad behöver vi förkorta bråket med i denna uppgift? Tänk på det du kan om våra multiplikationstabeller.</t>
  </si>
  <si>
    <t>Bråket är nu förkortat så långt som det går. Vilket är då det slutgiltiga svaret? Fyll i detta och uppgiften är färdig.</t>
  </si>
  <si>
    <t>$ \frac {9}{36} $</t>
  </si>
  <si>
    <t>Just precis, vi dividerar både täljare och nämnare med 9. Vilket är i denna uppgift vårt bråk? Vi börjar med att ställa upp det för att sen gå vidare med vad som behövs göras.</t>
  </si>
  <si>
    <t>$ \frac {{9} \frac {9} } {36 \frac {9}} $ = $ \frac {1}{4} $</t>
  </si>
  <si>
    <t>Dividera nu bråket med 9 i både täljare och nämnare!</t>
  </si>
  <si>
    <t>Vad blir då vårt bråk då vi förkortar med talet 9?</t>
  </si>
  <si>
    <t>Förkorta bråk är enkelt! Men vad behöver vi förkorta bråket med i denna uppgift? Tänk på det du kan om våra multiplikationstabeller. Båda tal är ju jämna i detta fall!</t>
  </si>
  <si>
    <t>$ \frac {40}{120} $</t>
  </si>
  <si>
    <t>Just precis, vi dividerar både täljare och nämnare med 40. Vilket är i denna uppgift vårt bråk? Vi börjar med att ställa upp det för att sen gå vidare med vad som behövs göras.</t>
  </si>
  <si>
    <t>$ \frac {{40} \frac {40} } {120} \frac {40}} $ = $ \frac {1}{3} $</t>
  </si>
  <si>
    <t>Dividera nu bråket med 40 i både täljare och nämnare!</t>
  </si>
  <si>
    <t>$ \frac {1}{3} $</t>
  </si>
  <si>
    <t>Vad blir då vårt bråk då vi förkortar med talet 40?</t>
  </si>
  <si>
    <t xml:space="preserve">Förkorta bråk är enkelt! Men vad behöver vi förkorta bråket med i denna uppgift? Tänk på det du kan om våra multiplikationstabeller. </t>
  </si>
  <si>
    <t>$ \frac {24}{36} $</t>
  </si>
  <si>
    <t>Just precis, vi dividerar både täljare och nämnare med 12. Vilket är i denna uppgift vårt bråk? Vi börjar med att ställa upp det för att sen gå vidare med vad som behövs göras.</t>
  </si>
  <si>
    <t>$ \frac {{24} \frac {12} } {36} \frac {12}} $ = $ \frac {2}{3} $</t>
  </si>
  <si>
    <t>Dividera nu bråket med 12 i både täljare och nämnare!</t>
  </si>
  <si>
    <t>$ \frac {2}{3} $</t>
  </si>
  <si>
    <t>Vad blir då vårt bråk då vi förkortar med talet 12?</t>
  </si>
  <si>
    <t>[Alt 1. $ \frac {2}{6} $, $ \frac {2}{12} $ och $ \frac {3}{6} $ ]
[Alt 2. $ \frac {2}{6} $, $ \frac {4}{12} $ och $ \frac {8}{24} $]
[Alt 3. $ \frac {2}{12} $, $ \frac {2}{24} $ och $ \frac {4}{8} $]
[Alt 4. $ \frac {2}{20} $, $ \frac {2}{6} $ och $ \frac {5}{30} $]</t>
  </si>
  <si>
    <t>[Alt 2. $ \frac {2}{6} $, $ \frac {4}{12} $ och $ \frac {8}{24} $]</t>
  </si>
  <si>
    <t>Det finns väldigt många olika sätt att lösa denna uppgift. Sanningen är den att ett bråk blir alltid lika stort sålänge det förkortas eller förlängs med samma tal i både täljare och nämnare. Välj därför det alternativ där bråket antingen förkortats eller förlängts med samma tal.</t>
  </si>
  <si>
    <t>[Alt 1. $ \frac {8}{14} $, $ \frac {12}{21} $ och $ \frac {16}{28} $ ]
[Alt 2. $ \frac {2}{70} $, $ \frac {7}{6} $ och $ \frac {6}{1} $]
[Alt 3. $ \frac {8}{13} $, $ \frac {12}{20} $ och $ \frac {17}{28} $]
[Alt 4. $ \frac {8}{14} $, $ \frac {12}{24} $ och $ \frac {16}{30} $]</t>
  </si>
  <si>
    <t>[Alt 1. $ \frac {8}{14} $, $ \frac {12}{21} $ och $ \frac {16}{28} $ ]</t>
  </si>
  <si>
    <t>[Alt 1. $ \frac {6}{14} $, $ \frac {12}{21} $ och $ \frac {16}{28} $ ]
[Alt 2. $ \frac {2}{70} $, $ \frac {7}{6} $ och $ \frac {6}{1} $]
[Alt 3. $ \frac {6}{10} $, $ \frac {12}{20} $ och $ \frac {24}{30} $]
[Alt 4. $ \frac {8}{14} $, $ \frac {12}{24} $ och $ \frac {16}{30} $]</t>
  </si>
  <si>
    <t>[Alt 3. $ \frac {6}{10} $, $ \frac {12}{20} $ och $ \frac {24}{30} $]</t>
  </si>
  <si>
    <t>[Alt 1. $ \frac {1}{14} $, $ \frac {12}{14} $ och $ \frac {16}{28} $ ]
[Alt 2. $ \frac {1}{4} $, $ \frac {2}{8} $ och $ \frac {4}{16} $]
[Alt 3. $ \frac {6}{10} $, $ \frac {12}{20} $ och $ \frac {24}{30} $]
[Alt 4. $ \frac {8}{14} $, $ \frac {12}{24} $ och $ \frac {16}{30} $]</t>
  </si>
  <si>
    <t>[Alt 2. $ \frac {1}{4} $, $ \frac {2}{8} $ och $ \frac {4}{16} $]</t>
  </si>
  <si>
    <t xml:space="preserve"> $ \frac {1*5}{2*5} $ = $ \frac {5}{10} $ </t>
  </si>
  <si>
    <t>Det finns många bråk som ligger mellan dessa två bråktal. Vi börjar med att skriva dessa bråk med samma nämnare. Förläng bråket $ \frac {1}{2}$ med 5.</t>
  </si>
  <si>
    <t xml:space="preserve">[Alt 1. $ \frac {4}{10} $ ]
[Alt 2. $ \frac {8}{10} $ ]
[Alt 3. $ \frac {10}{10} $ ]
[Alt 4. $ \frac {6}{10} $ ]
</t>
  </si>
  <si>
    <t>[Alt 1. $ \frac {4}{10} $ ]</t>
  </si>
  <si>
    <t>Våra bråktal blir ju då $ \frac {5}{10} $  och $ \frac {1}{10} $. Välj nu ett av alternativen som ligger emellan dessa bråktal.</t>
  </si>
  <si>
    <t xml:space="preserve"> $ \frac {1*2}{3*2} $ = $ \frac {2}{6} $ </t>
  </si>
  <si>
    <t>Det finns många bråk som ligger mellan dessa två bråktal. Vi börjar med att skriva dessa bråk med samma nämnare. Förläng bråket $ \frac {1}{3}$ med 2.</t>
  </si>
  <si>
    <t xml:space="preserve">[Alt 1. $ \frac {1}{6} $ ]
[Alt 2. $ \frac {6}{6} $ ]
[Alt 3. $ \frac {3}{6} $ ]
[Alt 4. $ \frac {7}{6} $ ]
</t>
  </si>
  <si>
    <t>[Alt 3. $ \frac {3}{6} $ ]</t>
  </si>
  <si>
    <t>Våra bråktal blir ju då $ \frac {2}{6} $  och $ \frac {5}{6} $. Välj nu ett av alternativen som ligger emellan dessa bråktal.</t>
  </si>
  <si>
    <t xml:space="preserve">[Alt 1. Värdet fördubblas.]
[Alt 2. Värdet halveras.]
[Alt 3. Värdet är oförändrat.]
</t>
  </si>
  <si>
    <t>[Alt 1. Värdet fördubblas.]</t>
  </si>
  <si>
    <t>Tänk på det vi lärt oss och välj korrekt alternativ!</t>
  </si>
  <si>
    <t>[Alt 2. Värdet halveras.]</t>
  </si>
  <si>
    <t>[Alt 3. Värdet är oförändrat.]</t>
  </si>
  <si>
    <t>$ \frac {4}{7} $ + $ \frac {2}{7} $ = BLK $</t>
  </si>
  <si>
    <t xml:space="preserve"> $ \frac {6}{7} $ </t>
  </si>
  <si>
    <t>Då bråk har samma nämnare kan vi enkelt lösa talet genom att här addera våra täljare.</t>
  </si>
  <si>
    <t>Vad blir då vårt slutgiltiga bråk? Skriv ut det och talet är löst!</t>
  </si>
  <si>
    <t>$ \frac {7}{15} $ - $ \frac {4}{15} $ = BLK $</t>
  </si>
  <si>
    <t xml:space="preserve"> $ \frac {3}{15} $ </t>
  </si>
  <si>
    <t>Då bråk har samma nämnare kan vi enkelt lösa talet genom att här subtrahera våra täljare.</t>
  </si>
  <si>
    <t>$ \frac {1}{8} $ + $ \frac {3}{8} $ = BLK $</t>
  </si>
  <si>
    <t xml:space="preserve"> $ \frac {4}{8} $ </t>
  </si>
  <si>
    <t>Våra bråktal är bråken BLK och BLK.</t>
  </si>
  <si>
    <t>$ \frac {1}{2} $;$ \frac {1}{4} $</t>
  </si>
  <si>
    <t>Våra bråk har här olika nämnare. Men vilka är våra bråk? Ställ upp dem så ser vi tydligt vad som behöver göras.</t>
  </si>
  <si>
    <t>$ \frac {1 \cdot 2}{2 \cdot 2} = BLK $</t>
  </si>
  <si>
    <t>$ \frac {2}{4} $</t>
  </si>
  <si>
    <t>Det bråk som behöver förlängas är bråket $ \frac {1}{2} $. Låt oss multiplicera både täljare och nämnare med 2.</t>
  </si>
  <si>
    <t>$ \frac {2}{4} $ + $ \frac {1}{4} $</t>
  </si>
  <si>
    <t>$ \frac {3}{4} $</t>
  </si>
  <si>
    <t>Låt oss nu addera våra bråk som nu har samma nämnare.</t>
  </si>
  <si>
    <t>Genom korrekt addition i föregående steg är svaret funnet! Fyll i svaret och gå vidare till nästa uppgift.</t>
  </si>
  <si>
    <t>$ \frac {5}{6} $;$ \frac {3}{4} $</t>
  </si>
  <si>
    <t>Minsta gemensamma nämnaren är i detta fall BLK</t>
  </si>
  <si>
    <t xml:space="preserve">Vi behöver här förlänga båda våra bråk till minsta gemensamma nämnare. Vilken är denna? </t>
  </si>
  <si>
    <t>$ \frac {5 \cdot 2}{6 \cdot 2} = BLK $ och $ \frac {3 \cdot 3}{4 \cdot 3} = BLK $</t>
  </si>
  <si>
    <t>$ \frac {10}{12} $ $ \frac {9}{12} $</t>
  </si>
  <si>
    <t xml:space="preserve">Vi multiplicerar $ \frac {5}{6} $ med 2 både i täljaren och i nämnaren på samma sätt multiplicerar vi vårt andra bråk $ \frac {3}{4} $ med 3. </t>
  </si>
  <si>
    <t>$ \frac {10}{12}  -  \frac {9}{12} = $ \frac {1}{12}  $</t>
  </si>
  <si>
    <t xml:space="preserve">Subtrahera nu våra bråktal som nu har samma nämnare. </t>
  </si>
  <si>
    <t>Svaret blir BLK.</t>
  </si>
  <si>
    <t>$ \frac {1}{12}  $</t>
  </si>
  <si>
    <t>Vad blir då det korrekta svaret? Fyll i det och gå vidare till nästa uppgift.</t>
  </si>
  <si>
    <t>$ \frac {1}{4} $;$ \frac {1}{6} $</t>
  </si>
  <si>
    <t>$ \frac {1 \cdot 3}{4 \cdot 3} = BLK $ och $ \frac {1 \cdot 2}{6 \cdot 2} = BLK $</t>
  </si>
  <si>
    <t xml:space="preserve">Vi multiplicerar $ \frac {1}{4} $ med 3 både i täljaren och i nämnaren på samma sätt multiplicerar vi vårt andra bråk $ \frac {1}{6} $ med 2. </t>
  </si>
  <si>
    <t>$ \frac {3}{12}  +  \frac {2}{12} = $ \frac {5}{12}  $</t>
  </si>
  <si>
    <t xml:space="preserve">Addera nu våra bråktal som nu har samma nämnare. </t>
  </si>
  <si>
    <t>$ \frac {5}{12}  $</t>
  </si>
  <si>
    <t>$ \frac {3}{4} $;$ \frac {2}{3} $</t>
  </si>
  <si>
    <t>$ \frac {3 \cdot 3}{4 \cdot 3} = BLK $ och $ \frac {2 \cdot 4}{3 \cdot 4} = BLK $</t>
  </si>
  <si>
    <t>$ \frac {9}{12} $ $ \frac {8}{12} $</t>
  </si>
  <si>
    <t xml:space="preserve">Vi multiplicerar $ \frac {3}{4} $ med 3 både i täljaren och i nämnaren på samma sätt multiplicerar vi vårt andra bråk $ \frac {2}{3}med 4. </t>
  </si>
  <si>
    <t>$ \frac {1}{9} $;$ \frac {1}{6} $</t>
  </si>
  <si>
    <t>Vi behöver här förlänga båda våra bråk till minsta gemensamma nämnare. Vilken är denna? Använd dig av talens multiplikationstabeller!</t>
  </si>
  <si>
    <t>$ \frac {1 \cdot 2}{9 \cdot 2} = BLK $ och $ \frac {1 \cdot 3}{6 \cdot 3} = BLK $</t>
  </si>
  <si>
    <t>$ \frac {2}{18} $ $ \frac {3}{18} $</t>
  </si>
  <si>
    <t xml:space="preserve">Minsta gemensamma nämnaren är ju 18! Vi multiplicerar $ \frac {1}{9} $ med 2 både i täljaren och i nämnaren på samma sätt multiplicerar vi vårt andra bråk $ \frac {1}{6} $ med 3. </t>
  </si>
  <si>
    <t>$ \frac {2}{18}  +  \frac {3}{18} = $ \frac {5}{18}  $</t>
  </si>
  <si>
    <t>$ \frac {5}{18}  $</t>
  </si>
  <si>
    <t>$ \frac {1}{6} $;$ \frac {3}{8} $</t>
  </si>
  <si>
    <t>$ \frac {1 \cdot 4}{6 \cdot 4} = BLK $ och $ \frac {3 \cdot 3}{8 \cdot 3} = BLK $</t>
  </si>
  <si>
    <t>$ \frac {4}{24} $;$ \frac {9}{24} $</t>
  </si>
  <si>
    <t xml:space="preserve">Minsta gemensamma nämnaren är ju 24! Vi multiplicerar $ \frac {1}{6} $ med 4 både i täljaren och i nämnaren på samma sätt multiplicerar vi vårt andra bråk $ \frac {3}{8} $ med 3. </t>
  </si>
  <si>
    <t>Våra bråktal är bråken BLK och BLK och BLK.</t>
  </si>
  <si>
    <t>$ \frac {1}{2} $;$ \frac {1}{3} $; $ \frac {1}{4} $</t>
  </si>
  <si>
    <t>Våra bråk har även här olika nämnare, vi räknar på samma sätt trots att bråken nu är tre istället för två stycken. Men vilka är våra bråk? Ställ upp dem så ser vi tydligt vad som behöver göras.</t>
  </si>
  <si>
    <t>Vi behöver här förlänga samtliga utav våra bråk till minsta gemensamma nämnare. Vilken är denna? Använd dig av talens multiplikationstabeller!</t>
  </si>
  <si>
    <t>$ \frac {1 \cdot 6}{2 \cdot 6} = BLK $ , $ \frac {1 \cdot 4}{3 \cdot 4} = BLK $ och $ \frac {1 \cdot 3}{4 \cdot 3} = BLK $</t>
  </si>
  <si>
    <t>$ \frac {6}{12} $;$ \frac {4}{12} $;$ \frac {3}{12} $</t>
  </si>
  <si>
    <t xml:space="preserve">Minsta gemensamma nämnaren är ju 12! Vi multiplicerar $ \frac {1}{2} $ med 6 både i täljaren och i nämnaren på samma sätt multiplicerar vi våra andra bråk $ \frac {1}{3} $ med 4 och $ \frac {1}{4} $ med 3. </t>
  </si>
  <si>
    <t>$ \frac {6}{12}  -  \frac {4}{12} + $ \frac {3}{12} $  = $ \frac {5}{12}  $</t>
  </si>
  <si>
    <t xml:space="preserve">Addera och subtrahera nu våra bråktal som nu har samma nämnare. </t>
  </si>
  <si>
    <t>$ \frac {2}{3} $;$ \frac {3}{5} $; $ \frac {5}{6} $</t>
  </si>
  <si>
    <t>$ \frac {2 \cdot 10}{3 \cdot 10} = BLK $ , $ \frac {3 \cdot 6}{5 \cdot 6} = BLK $ och $ \frac {5 \cdot 5}{6 \cdot 5} = BLK $</t>
  </si>
  <si>
    <t>$ \frac {20}{30} $;$ \frac {18}{30} $;$ \frac {25}{30} $</t>
  </si>
  <si>
    <t xml:space="preserve">Minsta gemensamma nämnaren är ju 30! Vi multiplicerar $ \frac {2}{3} $ med 10 både i täljaren och i nämnaren på samma sätt multiplicerar vi våra andra bråk $ \frac {3}{5} $ med 6 och $ \frac {5}{6} $ med 5. </t>
  </si>
  <si>
    <t>$ \frac {20}{30}$  +  $ \frac {18}{30}$ - $ \frac {25}{30} $  = $ \frac {13}{30}  $</t>
  </si>
  <si>
    <t>$ \frac {13}{30}  $</t>
  </si>
  <si>
    <t>$ \frac {2}{3} $;$ \frac {1}{4} $; $ \frac {3}{8} $</t>
  </si>
  <si>
    <t>$ \frac {2 \cdot 8}{3 \cdot 8} = BLK $ , $ \frac {1 \cdot 6}{4 \cdot 6} = BLK $ och $ \frac {3 \cdot 3}{8 \cdot 3} = BLK $</t>
  </si>
  <si>
    <t>$ \frac {16}{24} $;$ \frac {6}{24} $;$ \frac {9}{24} $</t>
  </si>
  <si>
    <t xml:space="preserve">Minsta gemensamma nämnaren är ju 24! Vi multiplicerar $ \frac {2}{3} $ med 8 både i täljaren och i nämnaren på samma sätt multiplicerar vi våra andra bråk $ \frac {1}{4} $ med  6 och $ \frac {3}{8} $ med 3. </t>
  </si>
  <si>
    <t>$ \frac {16}{24}$  -  $ \frac {6}{24}$ + $ \frac {9}{24} $  = $ \frac {19}{24}  $</t>
  </si>
  <si>
    <t xml:space="preserve"> $ \frac {19}{24}  $</t>
  </si>
  <si>
    <t>De bråktal som skall adderas är BLK och BLK.</t>
  </si>
  <si>
    <t>$ \frac {1}{2} $;$ \frac {1}{5} $</t>
  </si>
  <si>
    <t>Att vinna hälften av alla matcher är inte dåligt, Miriam verkar vara en riktig fena på innebandy! 
Låt oss addera antalet vunna och oavgjorda matcher. Detta blir en addition mellan två bråktal, vilka bråk tal är nu dessa?</t>
  </si>
  <si>
    <t>Vi har alltså bråken $ \frac {1}{2} $ och $ \frac {1}{5} $ men för att addera dessa bör de ha samma nämnare. Vad är nu minsta gemensamma nämnare för de båda bråktalen?</t>
  </si>
  <si>
    <t>Våra bråk blir då BLK och BLK.</t>
  </si>
  <si>
    <t>$ \frac {5}{10} $;$ \frac {2}{10} $</t>
  </si>
  <si>
    <t>Minsta gemensamma nämnare är ju 10! Låt oss förlänga bråken så de båda har nämnaren 10. Vilka blir då våra bråk?</t>
  </si>
  <si>
    <t xml:space="preserve">$ \frac {5}{10} $ + $ \frac {2}{10} $ = $ \frac {7}{10} $ </t>
  </si>
  <si>
    <t xml:space="preserve">Addera de båda bråktalen. </t>
  </si>
  <si>
    <t xml:space="preserve">$ \frac {10}{10} $ - $ \frac {7}{10} $ = $ \frac {3}{10} $ </t>
  </si>
  <si>
    <t>Det hela är ju bråket $ \frac {10}{10} $ . Subtraherar vi $ \frac {7}{10} $ med $ \frac {10}{10} $ så får vi hur stor andel matchen som Miriams lag förlorade.</t>
  </si>
  <si>
    <t>Miriams lag förlorade andelen BLK matcher.</t>
  </si>
  <si>
    <t xml:space="preserve">$ \frac {3}{10} $ </t>
  </si>
  <si>
    <t>Hur stor andel matcher förlorade nu Miriams innebandy lag?</t>
  </si>
  <si>
    <t>De bråktal som skall adderas är BLK och BLK och BLK.</t>
  </si>
  <si>
    <t>$ \frac {1}{3} $;$ \frac {1}{4} $; $ \frac {2}{5} $</t>
  </si>
  <si>
    <t>Låt oss addera de tre bråktalen. Men vilka är våra bråktal?</t>
  </si>
  <si>
    <t xml:space="preserve">De tre bråktalen har ju olika nämnare. Men vilken är deras minsta gemensamma nämnare? </t>
  </si>
  <si>
    <t>$ \frac {20}{60} $;$ \frac {15}{60} $;$ \frac {24}{60} $</t>
  </si>
  <si>
    <t>Minsta gemensamma nämnare är ju 60! Låt oss förlänga bråken så de båda har nämnaren 60. Vilka blir då våra bråk?</t>
  </si>
  <si>
    <t>$ \frac {20}{60} $ + $ \frac {15}{60} $ + $ \frac {24}{60} $ = $ \frac {59}{60} $</t>
  </si>
  <si>
    <t xml:space="preserve">Addera de tre bråktalen. </t>
  </si>
  <si>
    <t>$ \frac {59}{60} $</t>
  </si>
  <si>
    <t>Hur stor andel av chipspåsen har de tre vännerna ätit upp?</t>
  </si>
  <si>
    <t>$ \frac {60}{60} $ - $ \frac {59}{60} $ = $ \frac {1}{60} $</t>
  </si>
  <si>
    <t>De åt ju endast $ \frac {59}{60} $! Men det hela är ju $ \frac {60}{60} $. Hur stor andel var då kvar i påsen? Subtrahera det hela med andelen som vännerna åt upp.</t>
  </si>
  <si>
    <t>Johan, Noah och Ellen lämnade andelen BLK kvar i chipspåsen.</t>
  </si>
  <si>
    <t>$ \frac {1}{60} $</t>
  </si>
  <si>
    <t>Påsen åts alltså aldrig upp! Hur mycket är kvar i påsen när vännerna ätit klart? Fyll i detta och uppgiften är löst!</t>
  </si>
  <si>
    <t>BLK tredjedelar är talet 5.</t>
  </si>
  <si>
    <t>Hur många tredjedelar är talet 5?</t>
  </si>
  <si>
    <t>$ \frac {15}{3} $ \cdot $ \frac {2}{3} $ = $ \frac {30}{9} $</t>
  </si>
  <si>
    <t>Så 15 stycken tredjedelar är talet 5! Alltså kan vi skriva bråktalet $ \frac {15}{3}$ istället för talet 5. Multiplicera nu våra båda bråktal, gör detta genom att multiplicera täljarna med varandra och nämnarna med varandra.</t>
  </si>
  <si>
    <t>$ \frac {30} \frac {3}}{9} \frac {3}} $ = $ \frac {10}{3} $</t>
  </si>
  <si>
    <t>Av denna multiplikation får vi bråktalet $ \frac {30}{9} $. Förkorta nu detta bråktal med 3.</t>
  </si>
  <si>
    <t xml:space="preserve">I blandad form skrivs talet $ \frac {10}{3} $ som $ BLK \frac {1}{3} $ </t>
  </si>
  <si>
    <t>Genom förkortning får vi talet $ \frac {10}{3} $. Vilket blir då detta tal i blandad form?</t>
  </si>
  <si>
    <t xml:space="preserve"> $ 3 \frac {1}{3} $ </t>
  </si>
  <si>
    <t>Skriv det färdiga bråktalet i blandad form och gå vidare till nästa uppgift.</t>
  </si>
  <si>
    <t>BLK femtedelar är talet 4.</t>
  </si>
  <si>
    <t>Hur många femtedelar är talet 4?</t>
  </si>
  <si>
    <t>$ \frac {20}{5} $ \cdot $ \frac {3}{5} $ = $ \frac {60}{25} $</t>
  </si>
  <si>
    <t>Så 20 stycken femtedelar är talet 4! Alltså kan vi skriva bråktalet $ \frac {20}{5}$ istället för talet 4. Multiplicera nu våra båda bråktal, gör detta genom att multiplicera täljarna med varandra och nämnarna med varandra.</t>
  </si>
  <si>
    <t>$ \frac {60} \frac {5}}{25} \frac {5}} $ = $ \frac {12}{5} $</t>
  </si>
  <si>
    <t>Av denna multiplikation får vi bråktalet $ \frac {60}{25} $. Förkorta nu detta bråktal med 5.</t>
  </si>
  <si>
    <t xml:space="preserve">I blandad form skrivs talet $ \frac {12}{5} $ som $ BLK \frac {2}{5} $ </t>
  </si>
  <si>
    <t>Genom förkortning får vi talet $ \frac {12}{5} $. Vilket blir då detta tal i blandad form?</t>
  </si>
  <si>
    <t xml:space="preserve"> $ 2 \frac {2}{5} $ </t>
  </si>
  <si>
    <t>BLK stycken åttondelar är talet 10.</t>
  </si>
  <si>
    <t>Hur många åttondelar är talet 10?</t>
  </si>
  <si>
    <t>$ \frac {80}{8} $ \cdot $ \frac {3}{8} $ = $ \frac {240}{64} $</t>
  </si>
  <si>
    <t>Så 80 stycken åttondelar är talet 10! Alltså kan vi skriva bråktalet $ \frac {80}{8}$ istället för talet 10. Multiplicera nu våra båda bråktal, gör detta genom att multiplicera täljarna med varandra och nämnarna med varandra.</t>
  </si>
  <si>
    <t>$ \frac {240} \frac {16}}{64} \frac {16}} $ = $ \frac {15}{4} $</t>
  </si>
  <si>
    <t>Av denna multiplikation får vi bråktalet $ \frac {240}{64} $. Förkorta nu detta bråktal med 16.</t>
  </si>
  <si>
    <t xml:space="preserve">I blandad form skrivs talet $ \frac {15}{4} $ som $ BLK \frac {3}{4} $ </t>
  </si>
  <si>
    <t>Genom förkortning får vi talet  $ \frac {15}{4} $. Vilket blir då detta tal i blandad form?</t>
  </si>
  <si>
    <t xml:space="preserve"> $ 3 \frac {3}{4} $ </t>
  </si>
  <si>
    <t>BLK stycken niondelar är talet 6.</t>
  </si>
  <si>
    <t>Hur många niondelar är talet 6? Tänk på nians multiplikationstabell!</t>
  </si>
  <si>
    <t>$ \frac {54}{9} $ \cdot $ \frac {8}{9} $ = $ \frac {432}{81} $</t>
  </si>
  <si>
    <t>Så 54 stycken niondelar är talet 6! Alltså kan vi skriva bråktalet $ \frac {54}{9}$ istället för talet 6. Multiplicera nu våra båda bråktal, gör detta genom att multiplicera täljarna med varandra och nämnarna med varandra.</t>
  </si>
  <si>
    <t>$ \frac {432} \frac {27}}{81} \frac {27}} $ = $ \frac {16}{3} $</t>
  </si>
  <si>
    <t>Av denna multiplikation får vi bråktalet  $ \frac {432}{81} $. Förkorta nu detta bråktal med 27.</t>
  </si>
  <si>
    <t xml:space="preserve">I blandad form skrivs talet $$ \frac {16}{3} $ som $ BLK \frac {1}{3} $ </t>
  </si>
  <si>
    <t>Genom förkortning får vi talet  $ \frac {16}{3} $. Vilket blir då detta tal i blandad form?</t>
  </si>
  <si>
    <t xml:space="preserve"> $ 1 \frac {1}{3} $ </t>
  </si>
  <si>
    <t>$ 1 \frac {1}{2} \cdot 2 $ = 3</t>
  </si>
  <si>
    <t xml:space="preserve">Låt oss multiplicera bråket $ 1 \frac {1}{2} $ med 2. </t>
  </si>
  <si>
    <t>Till 8 personer behövs BLK.</t>
  </si>
  <si>
    <t>3 dl</t>
  </si>
  <si>
    <t>Produkten blir då 3! Hur många deciliter mjöl behövs då till 8 personer?</t>
  </si>
  <si>
    <t xml:space="preserve">$ 1 \frac {1}{2} \cdot 2 $ = $ 4 \frac {1}{2} $ </t>
  </si>
  <si>
    <t xml:space="preserve">Låt oss multiplicera bråket $ 1 \frac {1}{2} $ med 3. </t>
  </si>
  <si>
    <t>4,5 dl</t>
  </si>
  <si>
    <t>Produkten blir då $ 4 \frac {1}{2} $ ! Hur många deciliter mjöl behövs då till 12 personer? Svara med decimaltal.</t>
  </si>
  <si>
    <t>$ \frac {1}{2} $ \cdot $ \frac {3}{4} $ = $ \frac {3}{8} $</t>
  </si>
  <si>
    <t xml:space="preserve">Multiplicera bråktalen, täljarna för sig och nämnarna för sig. </t>
  </si>
  <si>
    <t xml:space="preserve"> $ \frac {3}{8} $</t>
  </si>
  <si>
    <t>Skriv bråktalet och gå vidare till nästa uppgift!</t>
  </si>
  <si>
    <t>$ \frac {2}{3} $ \cdot $ \frac {1}{5} $ = $ \frac {2}{15} $</t>
  </si>
  <si>
    <t xml:space="preserve"> $ \frac {2}{15} $</t>
  </si>
  <si>
    <t>$ \frac {3}{4} $ \cdot $ \frac {2}{5} $ = $ \frac {6}{20} $</t>
  </si>
  <si>
    <t>$ \frac {6 \frac 2}{20 \frac 2} $ =  $ \frac {3}{10} $</t>
  </si>
  <si>
    <t xml:space="preserve">Förkorta $ \frac {6}{20} $ med med 2. </t>
  </si>
  <si>
    <t xml:space="preserve"> $ \frac {3}{10} $</t>
  </si>
  <si>
    <t>$ \frac {5}{6} $ \cdot $ \frac {2}{3} $ = $ \frac {10}{18} $</t>
  </si>
  <si>
    <t>$ \frac {10 \frac 2}{18 \frac 2} $ =  $ \frac {5}{9} $</t>
  </si>
  <si>
    <t xml:space="preserve">Förkorta bråket med med 2. </t>
  </si>
  <si>
    <t xml:space="preserve"> $ \frac {5}{9} $</t>
  </si>
  <si>
    <t>Skriv det förkortade bråktalet och gå vidare till nästa uppgift!</t>
  </si>
  <si>
    <t>$ \frac {350}{5} $ = 70</t>
  </si>
  <si>
    <t>Låt oss börja med att dividera 350 med 5.</t>
  </si>
  <si>
    <t>$ 70 \cdot 2 =140 $</t>
  </si>
  <si>
    <t xml:space="preserve">Vi får kvoten 70! Multiplicerar vi 70 med 2 får vi fram hur mycket pengar som Serdar använder till att hyra film varje månad. </t>
  </si>
  <si>
    <t>Serdar lägger BLK på hyrfilm varje månad.</t>
  </si>
  <si>
    <t>Fyll nu i hur många kronor av sina 350 kr som Serdar lägger på att hyra film varje månad. Uppgiften är då löst!</t>
  </si>
  <si>
    <t>$ \frac {27}{9} $ = 3</t>
  </si>
  <si>
    <t>Låt oss börja med att dividera 27 med 9.</t>
  </si>
  <si>
    <t>$ 3 \cdot 2 =6 $</t>
  </si>
  <si>
    <t>Vi får kvoten 3! Multiplicerar vi 3 med 2 får vi fram många som kommer ifrån Bosnien i Serdars klass.</t>
  </si>
  <si>
    <t>6 st</t>
  </si>
  <si>
    <t>Fyll i hur många av de 27 eleverna i klassen som kommer ifrån Bosnien. Uppgiften är då löst!</t>
  </si>
  <si>
    <t>$ \frac {58}{7} $ = 8,2 $</t>
  </si>
  <si>
    <t>Låt oss dividera 58 med 7.</t>
  </si>
  <si>
    <t>Närmevärdet är BLK.</t>
  </si>
  <si>
    <t xml:space="preserve">Närmevärdet är nu funnit! Fyll i det och uppgiften är löst. </t>
  </si>
  <si>
    <t>Procent betyder BLK.</t>
  </si>
  <si>
    <t>hundradel</t>
  </si>
  <si>
    <t>Låt oss börja med att konstatera vad procent betyder!</t>
  </si>
  <si>
    <t>Med decimaltal skrivs 4% som BLK.</t>
  </si>
  <si>
    <t>Vad bör då 4% vara i decimaltal om 1% är 0,01.</t>
  </si>
  <si>
    <t>Med decimaltal skrivs 27% som BLK.</t>
  </si>
  <si>
    <t>Vad bör då 27% vara i decimaltal om 1% är 0,01.</t>
  </si>
  <si>
    <t>Med decimaltal skrivs 112% som BLK.</t>
  </si>
  <si>
    <t>Vad bör då 112% vara i decimaltal om 1% är 0,01. Detta blir ju ett tal som är större än 1!</t>
  </si>
  <si>
    <t>Med decimaltal skrivs 0,8% som BLK.</t>
  </si>
  <si>
    <t>Vad bör då 0,8% vara i decimaltal om 1% är 0,01. Detta blir ju ett tal som är mindre än en hundradel!</t>
  </si>
  <si>
    <t>0,06 i procent är BLK.</t>
  </si>
  <si>
    <t>Vi vet ju nu att procent betyder hundradel. Hur många procent är då 0,06 alltså sex stycken hundradelar.</t>
  </si>
  <si>
    <t>0,55 i procent är BLK.</t>
  </si>
  <si>
    <t>Vi vet ju nu att procent betyder hundradel. Hur många procent är då 0,55 alltså femtiofem stycken hundradelar.</t>
  </si>
  <si>
    <t>0,6 i procent är BLK.</t>
  </si>
  <si>
    <t>Vi vet ju nu att procent betyder hundradel. Hur många procent är då 0,6 alltså sextio stycken hundradelar.</t>
  </si>
  <si>
    <t>0,075 i procent är BLK.</t>
  </si>
  <si>
    <t>Vi vet ju nu att procent betyder hundradel. Hur många procent är då 0,075 alltså 7,5 stycken hundradelar.</t>
  </si>
  <si>
    <t>$ \frac {2}{5} = 0,4$</t>
  </si>
  <si>
    <t>Låt oss lösa divisionen. Svara i decimaltal.</t>
  </si>
  <si>
    <t>Det uttryck som motsvarar 0,4 är BLK.</t>
  </si>
  <si>
    <t>Kvoten av divisionen blir ju 0,4. Hur många procent är då 0,4 om 0,01 är 1%.</t>
  </si>
  <si>
    <t xml:space="preserve"> $ \frac {7}{100}= BLK$</t>
  </si>
  <si>
    <t>Vid beräkning av tal där en viss andel procent skall räknas ut har många olika lösningsgångar. Dels nämns en Metod 1 och en Metod 2 i din bok, det är viktigt att alltid beräkna uppgifter med den metod som man känner sig mest säker på. Här kommer vi variera och försöka lära oss lite olika metoder. Häng på! Låt oss börja med att omvandla 7% till hundradelar.</t>
  </si>
  <si>
    <t>$ 0,07 \cdot 150 = 10,5 $</t>
  </si>
  <si>
    <t>Så 7% är 0,07 i decimalform. Multiplicera nu 0,07 med 150 kr.</t>
  </si>
  <si>
    <t>$ 0,07 \cdot 150 kr = 10,5 kr $</t>
  </si>
  <si>
    <t>Utför uträkningen med korrekta enheter.</t>
  </si>
  <si>
    <t>Genom korrekt beräkning i föregående steg är svaret funnet. Skriv ditt svar med korrekt enhet och gå vidare till nästa uppgift.</t>
  </si>
  <si>
    <t xml:space="preserve"> $ \frac {16}{100}= BLK$</t>
  </si>
  <si>
    <t>Låt oss börja med att omvandla 16% till hundradelar.</t>
  </si>
  <si>
    <t>$ 0,16 \cdot 500 = 80 $</t>
  </si>
  <si>
    <t>Så 16% är 0,16 i decimalform. Multiplicera nu 0,16 med 500 kr.</t>
  </si>
  <si>
    <t>$ 0,16 \cdot 500 kr = 80 kr $</t>
  </si>
  <si>
    <t xml:space="preserve"> $ \frac {120}{100}= BLK$</t>
  </si>
  <si>
    <t>Låt oss börja med att omvandla 120% till hundradelar.</t>
  </si>
  <si>
    <t>$ 1,20  \cdot 3000 = 3600 $</t>
  </si>
  <si>
    <t>Så 120% är 1,20 i decimalform. Multiplicera nu 1,20 med 3000 kr.</t>
  </si>
  <si>
    <t>$ 1,20  \cdot 3000 kr = 3600 kr $</t>
  </si>
  <si>
    <t>$\frac {200 kr}{100} = BLK kr $</t>
  </si>
  <si>
    <t>Låt oss nu utföra en annan beräkning än den vi utförde i föregående uppgift. Denna metod kallas för Metod 1 i din bok. Låt oss börja med att finna 1% av 200 kr.</t>
  </si>
  <si>
    <t>$ 2  \cdot 3,5  =  7 $</t>
  </si>
  <si>
    <t>Så 1% av 200 kr är 2 kr. Multiplicera nu 2 kr med 3,5.</t>
  </si>
  <si>
    <t>$ 2 kr  \cdot 3,5  =  7 kr $</t>
  </si>
  <si>
    <t>$\frac {425 kr}{100} = BLK kr $</t>
  </si>
  <si>
    <t>Låt oss börja med att finna 1% av 425 kr.</t>
  </si>
  <si>
    <t>$ 4,25  \cdot 8  =  34 $</t>
  </si>
  <si>
    <t>Så 1% av 425 kr är 4,25 kr. Multiplicera nu 4,25 kr med 8.</t>
  </si>
  <si>
    <t>$ 4,25 kr  \cdot 8  =  34 kr $</t>
  </si>
  <si>
    <t>$\frac {120 kr}{100} = BLK kr $</t>
  </si>
  <si>
    <t>Låt oss börja med att finna 1% av 1,20 kr.</t>
  </si>
  <si>
    <t>$ 1,20  \cdot 0,8  =  0,96 $</t>
  </si>
  <si>
    <t>Så 1% av 120 kr är 1,20 kr. Multiplicera nu 1,20 kr med 0,8.</t>
  </si>
  <si>
    <t>$ 1,20 kr  \cdot 0,8  =  0,96 kr $</t>
  </si>
  <si>
    <t>De uträkningar som stämmer överens med de uträkningar som jag utfört är BLK och BLK.</t>
  </si>
  <si>
    <t>$ 37 \cdot 4,25 $;$ 0,37 \cdot 425$</t>
  </si>
  <si>
    <t>Tänk på de uträkningar som du just utfört. Det finns ju två metoder som kan användas och det är endast var och en av dessa metoder som finns representerade i rutan med alternativ. Vilka är då de uträkningar som du har använt sig utav? Fyll i dessa två och uppgiften är löst.</t>
  </si>
  <si>
    <t>$ 100% - 98%= 2% $</t>
  </si>
  <si>
    <t>100% är det hela. Hur många procent av 100% finns då kvar när 98% försvinner? Subtrahera 100% med 98%.</t>
  </si>
  <si>
    <t>BLK av gurkans vikt finns kvar.</t>
  </si>
  <si>
    <t>Genom korrekt subtraktion i föregående led så är svaret funnet. Fyll i ditt svar och gå vidare till nästa uppgift.</t>
  </si>
  <si>
    <t>$ 0,02 \cdot 500 g =  10 g $</t>
  </si>
  <si>
    <t>Hur mycket är nu 2% av 500g? Multiplicera 0,02 med 500g. Tänk på att använda dig av korrekt enheter för att utföra en tydlig uträkning.</t>
  </si>
  <si>
    <t>Gurkan väger BLK efter att allt vatten har torkat bort.</t>
  </si>
  <si>
    <t>10 g</t>
  </si>
  <si>
    <t>Genom korrekt beräkning är svaret funnet. Fyll i rätt svar och gå vidare till nästa uppgift.</t>
  </si>
  <si>
    <t>$ 100 % + 20% = 120% $</t>
  </si>
  <si>
    <t>Då medlemstalet ökade bör ju den procentuella ökningen vara större än 100%. Addera 100% med 20%?</t>
  </si>
  <si>
    <t>Det nya antalet medlemmar är BLK av det gamla antalet.</t>
  </si>
  <si>
    <t>Genom korrekt beräkning är svaret funnet, fyll nu i rätt svar.</t>
  </si>
  <si>
    <t>Förändringsfaktorn vid en ökning på 20% är BLK.</t>
  </si>
  <si>
    <t>Låt oss beräkna talet med en förändringsfaktor. Då medlemstalet ökade bör ju förändringsfaktorn vara större än 1. Vad är nu förändringsfaktorn vid en ökning på 20%?</t>
  </si>
  <si>
    <t>$ 1,20  \cdot 240 = 288 $</t>
  </si>
  <si>
    <t>Förändringsfaktorn är alltså 1,20. Multiplicera nu antalet medlemmar med förändringsfaktorn.</t>
  </si>
  <si>
    <t>Det nya medlemsantalet är BLK.</t>
  </si>
  <si>
    <t>288 st</t>
  </si>
  <si>
    <t>Genom korrekt beräkning i föregående steg är svaret funnet, fyll i ditt svar och gå vidare till nästa uppgift.</t>
  </si>
  <si>
    <t>$100% - 20% = 80%$</t>
  </si>
  <si>
    <t>Rabatt är grymt! Men hur mycket rabatt får här Jasmine? Hur många procent finns kvar då 20% försvinner? Subtrahera 100% med 20%.</t>
  </si>
  <si>
    <t>$ 800 kr \cdot 0,80 = 640 kr $</t>
  </si>
  <si>
    <t>Det är alltså 80% kvar av skornas värde på 800kr som finns kvar. Multiplicera 800kr med förändringsfaktorn 0,80. Tänk på att utföra beräkningen med korrekta enheter.</t>
  </si>
  <si>
    <t>Jasmine betalade BLK för skorna.</t>
  </si>
  <si>
    <t>Genom korrekt beräkning i föregående steg är problemet löst! Fyll i vad Jasmine betalade för sina rabatterade skor.</t>
  </si>
  <si>
    <t>$ 100% - 15% = BLK%$, alltså är förändringsfaktorn i decimaltal BLK.</t>
  </si>
  <si>
    <t>85;0,85</t>
  </si>
  <si>
    <t>Vad är förändringsfaktorn vid en rabatt på 15%? Subtrahera 100% med 15% och omvandla det till decimaltal.</t>
  </si>
  <si>
    <t>$ 0,85  \cdot 390 kr = 332 kr $</t>
  </si>
  <si>
    <t>Förändringsfaktorn är alltså 0,85. Multiplicera nu kostnaden för fleecetröjan med förändringsfaktorn. Använd dig utav enheten för kronor och skriv svaret utan decimaler.</t>
  </si>
  <si>
    <t>Fleecetröjan kostar nu BLK.</t>
  </si>
  <si>
    <t>Vid korrekt uträkning är svaret funnet. Fyll i rätt svar.</t>
  </si>
  <si>
    <t>$ 0,85  \cdot 290 kr = 247 kr $</t>
  </si>
  <si>
    <t>Förändringsfaktorn är alltså 0,85. Multiplicera nu kostnaden för ett par shorts med förändringsfaktorn. Använd dig utav enheten för kronor och skriv svaret utan decimaler.</t>
  </si>
  <si>
    <t>Ett par shorts kostar nu BLK.</t>
  </si>
  <si>
    <t>Förändringsfaktorn vid en ökning på 15% är BLK.</t>
  </si>
  <si>
    <t>Vad är förändringsfaktorn vid en prisökning på 15%? Vid en ökning bör förändringsfaktorn vara större än 1.</t>
  </si>
  <si>
    <t>$ 1,15 \cdot 78 kr = 90 kr $</t>
  </si>
  <si>
    <t>Förändringsfaktorn är alltså 1,15. Multiplicera förändringsfaktorn med kostnaden för ett träningspass. Utför beräkningen med korrekta enheter och avrunda svaret till ett tal med en decimal.</t>
  </si>
  <si>
    <t>Ett träningspass kostar efter prishöjningen BLK.</t>
  </si>
  <si>
    <t xml:space="preserve">Prishöjningens förändringsfaktorn är BLK och prissänkningens förändringsfaktor är BLK. </t>
  </si>
  <si>
    <t>1,30;0,80</t>
  </si>
  <si>
    <t>Låt oss börja med att konstatera vad förändringsfaktorn är vid en prishöjning på 30% samt vid en prissänkning på 20%. Den ena är större än 1 och den andra är mindre än 1.</t>
  </si>
  <si>
    <t>$ 1,30 \cdot 0,80 = 1,04 $</t>
  </si>
  <si>
    <t>Så våra förändringsfaktorer är 1,30 och 0,80. För att få den totala förändringsfaktorn multiplicerar vi nu dessa två.</t>
  </si>
  <si>
    <t>Den totala förändringsfaktorn är BLK.</t>
  </si>
  <si>
    <t>$ 1,04 \cdot 150 kr = 156 kr $</t>
  </si>
  <si>
    <t>Vi använder oss nu utav den totala förändringsfaktorn och multiplicerar denna med det ursprungliga priset. Utför beräkningen med korrekta enheter.</t>
  </si>
  <si>
    <t>T-shirten kostar nu BLK.</t>
  </si>
  <si>
    <t>Detta är alltså en prisökning på 4%. Genom korrekt beräkning har du funnit svaret. Fyll i det och gå vidare till nästa uppgift.</t>
  </si>
  <si>
    <t>Andelen= BLK / BLK</t>
  </si>
  <si>
    <t>delen;det hela</t>
  </si>
  <si>
    <t>Vi bör här använda oss av en känd uträkningsmetod när det gäller procent, vilken?</t>
  </si>
  <si>
    <t>$ \frac {2 kr}{50 kr} = 0,04</t>
  </si>
  <si>
    <t>Det hela är ju här 50 kr och delen är 2 kr. Utför nu divisionen med korrekta enheter.</t>
  </si>
  <si>
    <t>0,04 motsvarar BLK.</t>
  </si>
  <si>
    <t>I decimaltal är svaret alltså 0,04. Hur många procent motsvarar nu detta? Fyll i ditt slutgiltiga svar.</t>
  </si>
  <si>
    <t>$ \frac {3 kr}{20 kr} = 0,15</t>
  </si>
  <si>
    <t>Det hela är ju här 20 kr och delen är 3 kr. Utför nu divisionen med korrekta enheter.</t>
  </si>
  <si>
    <t>0,15 motsvarar BLK.</t>
  </si>
  <si>
    <t>I decimaltal är svaret alltså 0,15. Hur många procent motsvarar nu detta? Fyll i ditt slutgiltiga svar.</t>
  </si>
  <si>
    <t>$ \frac {3}{5} = 0,6</t>
  </si>
  <si>
    <t>Det hela är ju här 5 och delen är 3. Utför nu divisionen.</t>
  </si>
  <si>
    <t>0,6 motsvarar BLK.</t>
  </si>
  <si>
    <t>I decimaltal är svaret alltså 0,6. Hur många procent motsvarar nu detta? Fyll i ditt slutgiltiga svar.</t>
  </si>
  <si>
    <t>$ \frac {1}{10} = 0,1</t>
  </si>
  <si>
    <t>Det hela är ju här 10 och delen är 1. Utför nu divisionen.</t>
  </si>
  <si>
    <t>0,1 motsvarar BLK.</t>
  </si>
  <si>
    <t>I decimaltal är svaret alltså 0,1. Hur många procent motsvarar nu detta? Fyll i ditt slutgiltiga svar.</t>
  </si>
  <si>
    <t>$ \frac {9}{17} = 0,53 $</t>
  </si>
  <si>
    <t>Vi fortsätter att använda oss av "Andelen = delen / det hela". Utför divisionen. Avrunda kvoten till ett tal med två decimaler.</t>
  </si>
  <si>
    <t>0,53 motsvarar BLK.</t>
  </si>
  <si>
    <t>I decimaltal är svaret alltså 0,53. Hur många procent motsvarar nu detta? Fyll i ditt slutgiltiga svar.</t>
  </si>
  <si>
    <t>$ \frac {68}{123} = 0,55 $</t>
  </si>
  <si>
    <t>0,55 motsvarar BLK.</t>
  </si>
  <si>
    <t>I decimaltal är svaret alltså 0,55. Hur många procent motsvarar nu detta? Fyll i ditt slutgiltiga svar.</t>
  </si>
  <si>
    <t>$ \frac {47}{92} = 0,51 $</t>
  </si>
  <si>
    <t>0,51 motsvarar BLK.</t>
  </si>
  <si>
    <t>I decimaltal är svaret alltså 0,51. Hur många procent motsvarar nu detta? Fyll i ditt slutgiltiga svar.</t>
  </si>
  <si>
    <t>$ \frac {62}{128} = 0,48 $</t>
  </si>
  <si>
    <t>0,48 motsvarar BLK.</t>
  </si>
  <si>
    <t xml:space="preserve">I decimaltal är svaret alltså 0,48. Hur många procent motsvarar nu detta? </t>
  </si>
  <si>
    <t>De tal som ligger närmast 48% är BLK.</t>
  </si>
  <si>
    <t>Kvoten ifrån divisionen blir alltså 48%. Vilket tal i rutan ligger nu närmast detta? Fyll i ditt slutgiltiga svar.</t>
  </si>
  <si>
    <t>$ \frac {21}{83} = 0,25 $</t>
  </si>
  <si>
    <t>0,25 motsvarar BLK.</t>
  </si>
  <si>
    <t xml:space="preserve">I decimaltal är svaret alltså 0,25. Hur många procent motsvarar nu detta? </t>
  </si>
  <si>
    <t>De tal som ligger närmast 25% är BLK.</t>
  </si>
  <si>
    <t>Kvoten ifrån divisionen blir alltså 25%. Vilket tal i rutan ligger nu närmast detta? Fyll i ditt slutgiltiga svar.</t>
  </si>
  <si>
    <t>$ \frac {1}{9} = 0,11 $</t>
  </si>
  <si>
    <t>0,11 motsvarar BLK.</t>
  </si>
  <si>
    <t xml:space="preserve">I decimaltal är svaret alltså 0,11. Hur många procent motsvarar nu detta? </t>
  </si>
  <si>
    <t>De tal som ligger närmast 11% är BLK.</t>
  </si>
  <si>
    <t>Kvoten ifrån divisionen blir alltså 11%. Vilket tal i rutan ligger nu närmast detta? Fyll i ditt slutgiltiga svar.</t>
  </si>
  <si>
    <t>$ \frac {18}{28} = 0,64 $</t>
  </si>
  <si>
    <t>Låt oss även har utföra uträkningen med hjälp av "Andelen = delen / det hela". Avrunda kvoten till ett tal med två decimaler.</t>
  </si>
  <si>
    <t>0,64 motsvarar BLK.</t>
  </si>
  <si>
    <t xml:space="preserve">I decimaltal är svaret alltså 0,64. Hur många procent motsvarar nu detta? </t>
  </si>
  <si>
    <t>BLK i Malins klass har ett husdjur.</t>
  </si>
  <si>
    <t>Genom korrekt uträkning är svaret funnet. Fyll i ditt svar och gå vidare till nästa uppgift.</t>
  </si>
  <si>
    <t>$ \frac {6}{28} = 0,21 $</t>
  </si>
  <si>
    <t>0,21 motsvarar BLK.</t>
  </si>
  <si>
    <t xml:space="preserve">I decimaltal är svaret alltså 0,21. Hur många procent motsvarar nu detta? </t>
  </si>
  <si>
    <t>BLK i Malins klass har en katt.</t>
  </si>
  <si>
    <t>$ 120 kr - 100 kr = 20 kr $</t>
  </si>
  <si>
    <t xml:space="preserve">Låt oss nu använda oss utav en annan användbar uträkningsmetod när det kommer till procent, nämligen "Förändring i procent= förändring / ursprungligt värde". Börja med att räkna ut förändringen,  subtrahera 120 kr med 100 kr. </t>
  </si>
  <si>
    <t>$ \frac {20 kr}{100 kr} = 0,20 $</t>
  </si>
  <si>
    <t>Förändringen är alltså 20 kr. Utför divisionen med korrekta enheter.</t>
  </si>
  <si>
    <t>Förändringen i procent är BLK.</t>
  </si>
  <si>
    <t>$ 120 kr - 80 kr = 40 kr $</t>
  </si>
  <si>
    <t xml:space="preserve">Vi fortsätter att använda oss av  "Förändring i procent= förändring / ursprungligt värde". Börja med att räkna ut förändringen,  subtrahera 120 kr med 80 kr. </t>
  </si>
  <si>
    <t>$ \frac {40 kr}{80 kr} = 0,50 $</t>
  </si>
  <si>
    <t>Förändringen är alltså 40 kr. Utför divisionen med korrekta enheter.</t>
  </si>
  <si>
    <t>$ 120 kr - 50 kr = 70 kr $</t>
  </si>
  <si>
    <t xml:space="preserve">Vi fortsätter även här med att använda  "Förändring i procent= förändring / ursprungligt värde". Börja med att räkna ut förändringen,  subtrahera 120 kr med 50 kr. </t>
  </si>
  <si>
    <t>$ \frac {70 kr}{50 kr} = 1,40 $</t>
  </si>
  <si>
    <t>Förändringen är alltså 70 kr. Utför divisionen med korrekta enheter.</t>
  </si>
  <si>
    <t>$ 500 kr - 350 kr = 150 kr $</t>
  </si>
  <si>
    <t xml:space="preserve">Vi fortsätter även här med att använda  "Förändring i procent= förändring / ursprungligt värde". Börja med att räkna ut förändringen,  subtrahera 500 kr med 350 kr. </t>
  </si>
  <si>
    <t>$ \frac {150 kr}{500 kr} = 0,3 $</t>
  </si>
  <si>
    <t>Förändringen är alltså 150 kr. Utför divisionen med korrekta enheter.</t>
  </si>
  <si>
    <t>Förändringen i procent är en minskning på BLK.</t>
  </si>
  <si>
    <t>$ 180 kr - 135 kr = 45 kr $</t>
  </si>
  <si>
    <t xml:space="preserve">Vi fortsätter även här med att använda  "Förändring i procent= förändring / ursprungligt värde". Börja med att räkna ut förändringen,  subtrahera 180 kr med 135 kr. </t>
  </si>
  <si>
    <t>$ \frac {45 kr}{180 kr} = 0,25 $</t>
  </si>
  <si>
    <t>Förändringen är alltså 45 kr. Utför divisionen med korrekta enheter.</t>
  </si>
  <si>
    <t>$ 50 kr - 37 kr = 13 kr $</t>
  </si>
  <si>
    <t xml:space="preserve">Vi fortsätter även här med att använda  "Förändring i procent= förändring / ursprungligt värde". Börja med att räkna ut förändringen,  subtrahera 50 kr med 37 kr. </t>
  </si>
  <si>
    <t>$ \frac {13 kr}{50 kr} = 0,26 $</t>
  </si>
  <si>
    <t>Förändringen är alltså 13 kr. Utför divisionen med korrekta enheter.</t>
  </si>
  <si>
    <t>$ \frac {25}{10} = 2,5$</t>
  </si>
  <si>
    <t>Det hela är ju det samma som 100%. Vi räknar först ut en procent genom att dividera 25 med 10.</t>
  </si>
  <si>
    <t>$ 2,5 /cdot 100 = 250$</t>
  </si>
  <si>
    <t>1% är alltså 2,5 kr. Multiplicera nu 2,5 med 100.</t>
  </si>
  <si>
    <t>Det hela är BLK.</t>
  </si>
  <si>
    <t>$ \frac {50}{20} = 2,5$</t>
  </si>
  <si>
    <t>Det hela är ju det samma som 100%. Vi räknar först ut en procent genom att dividera 50 med 20.</t>
  </si>
  <si>
    <t>$ \frac {24}{8} = 3$</t>
  </si>
  <si>
    <t>Det hela är ju det samma som 100%. Vi räknar först ut en procent genom att dividera 24 med 8.</t>
  </si>
  <si>
    <t>$ 3 /cdot 100 = 300$</t>
  </si>
  <si>
    <t>1% är alltså 3 kr. Multiplicera nu 3 med 100.</t>
  </si>
  <si>
    <t>$ \frac {120}{4} = 3$</t>
  </si>
  <si>
    <t>Det hela är som vi vet det samma som 100%. Vi räknar först ut en procent genom att dividera 120 med 4.</t>
  </si>
  <si>
    <t>$ 30 /cdot 100 = 3000$</t>
  </si>
  <si>
    <t>1% är alltså 30 kr. Multiplicera nu 30 med 100.</t>
  </si>
  <si>
    <t>$ \frac {122,5}{35} = 3,5$</t>
  </si>
  <si>
    <t>35 % är alltså 122,50 kr. Vi räknar ut hur många kronor 1% är, utför division.</t>
  </si>
  <si>
    <t>$ 3,5 /cdot 100 = 350$</t>
  </si>
  <si>
    <t>1% är alltså 3,5 kr. Multiplicera nu 3,5 med 100.</t>
  </si>
  <si>
    <t>Före rean kostade tröjan BLK.</t>
  </si>
  <si>
    <t>$ \frac {318,5}{65} = 4,9$</t>
  </si>
  <si>
    <t>65% av priset är alltså 318,50 kr. Hur många kronor är då 1%? Utför division.</t>
  </si>
  <si>
    <t>$ 4,9 /cdot 100 = 490$</t>
  </si>
  <si>
    <t>1% är alltså 4,9 kr. Multiplicera nu 4,9 med 100.</t>
  </si>
  <si>
    <t>test</t>
  </si>
  <si>
    <t xml:space="preserve">Undersök differensen mellan täljare och nämnare. Ju större differens ju mindre kvot. Är täljare större än nämnare är kvoten större än 1. </t>
  </si>
  <si>
    <t>$ \frac {5*3}{6*3} $ = $ \frac {15}{18} $</t>
  </si>
  <si>
    <t xml:space="preserve">Förläng bråktalet med 3. </t>
  </si>
  <si>
    <t>Bråket med nämnaren 18 är BLK.</t>
  </si>
  <si>
    <t>$ \frac {15}{18} $</t>
  </si>
  <si>
    <t>Genom korrekt beräkning är svaret funnet. Vilket är då bråket med 18 i nämnaren?</t>
  </si>
  <si>
    <t>$ \frac {24/2}{36/2} $ = $ \frac {12}{18} $</t>
  </si>
  <si>
    <t xml:space="preserve">Förkorta bråktalet med 2. </t>
  </si>
  <si>
    <t>$ \frac {12}{18} $</t>
  </si>
  <si>
    <t>$ \frac {4 + 3}{8} $ = BLK</t>
  </si>
  <si>
    <t xml:space="preserve">$ \frac {7}{8} $ </t>
  </si>
  <si>
    <t>Eftersom bråken har samma nämnare räknar vi ut addition genom addera täljarna. Svaret är då ditt.</t>
  </si>
  <si>
    <t>$ \frac {3}{8} $;$ \frac {1}{3} $</t>
  </si>
  <si>
    <t>$ \frac {3 \cdot 3}{8 \cdot 3} = BLK $ och $ \frac {1 \cdot 8}{3 \cdot 8} = BLK $</t>
  </si>
  <si>
    <t>$ \frac {9}{24} $ $ \frac {8}{24} $</t>
  </si>
  <si>
    <t xml:space="preserve">Minsta gemensamma nämnare är ju 24! Vi multiplicerar $ \frac {3}{8} $ med 3 både i täljaren och i nämnaren på samma sätt multiplicerar vi vårt andra bråk $ \frac {1}{3} $ med 8. </t>
  </si>
  <si>
    <t>$ \frac {9}{24} $+  $ \frac {8}{24} $ = $ \frac {17}{24} $</t>
  </si>
  <si>
    <t xml:space="preserve"> $ \frac {17}{24} $</t>
  </si>
  <si>
    <t xml:space="preserve"> $ \frac {25}{5} = 5 $</t>
  </si>
  <si>
    <t xml:space="preserve">Börja med att dividera 25 med 5. </t>
  </si>
  <si>
    <t xml:space="preserve">$ 5 \cdot 3 = 15 $ </t>
  </si>
  <si>
    <t xml:space="preserve">Kvoten blir då 5. Fortsätt med att multiplicera 5 med 3. </t>
  </si>
  <si>
    <t>Genom korrekt beräkning i föregående steg är svaret funnet. Skriv ditt svar och gå vidare till nästa uppgift.</t>
  </si>
  <si>
    <t>$ \frac {3}{4} $ \cdot $ \frac {2}{3} $ = $ \frac {6}{12} $</t>
  </si>
  <si>
    <t>$ \frac {6 \frac 6}{12\frac 6} $ =  $ \frac {1}{2} $</t>
  </si>
  <si>
    <t xml:space="preserve">Förkorta $ \frac {6}{12} $ med med 6. </t>
  </si>
  <si>
    <t xml:space="preserve"> $ \frac {1}{2} $</t>
  </si>
  <si>
    <t xml:space="preserve"> $ \frac {12}{100}= BLK$</t>
  </si>
  <si>
    <t>Låt oss börja med att omvandla 12% till hundradelar.</t>
  </si>
  <si>
    <t>$ 0,12 \cdot 450 = 54 $</t>
  </si>
  <si>
    <t>Så 12% är 0,12 i decimalform. Multiplicera nu 0,12 med 450 kr.</t>
  </si>
  <si>
    <t>$ 0,12 \cdot 450 kr = 54 kr $</t>
  </si>
  <si>
    <t xml:space="preserve"> $ \frac {1,5}{100}= BLK$</t>
  </si>
  <si>
    <t>Låt oss börja med att omvandla 1,5% till hundradelar.</t>
  </si>
  <si>
    <t>$ 0,015 \cdot 3200 = 48 $</t>
  </si>
  <si>
    <t>Så 1,5% är 0,015  i decimalform. Multiplicera nu 0,015 med 3200 kr.</t>
  </si>
  <si>
    <t>$ 0,015 \cdot 3200 kr =  48kr $</t>
  </si>
  <si>
    <t>$ \frac {3}{75} = 0,04 $</t>
  </si>
  <si>
    <t xml:space="preserve">Låt oss även har utföra uträkningen med hjälp av "Andelen = delen / det hela". </t>
  </si>
  <si>
    <t xml:space="preserve">I decimaltal är svaret alltså 0,04. Hur många procent motsvarar nu detta? </t>
  </si>
  <si>
    <t xml:space="preserve">BLK är 3 st av 75 st. </t>
  </si>
  <si>
    <t>$100% - 80% = 20%$</t>
  </si>
  <si>
    <t>Rabatt är grymt! Men hur mycket rabatt får vi här på en DVD-film? Hur många procent finns kvar då 80% försvinner? Subtrahera 100% med 80%.</t>
  </si>
  <si>
    <t>$ 139 kr \cdot 0,20 = 28 kr $</t>
  </si>
  <si>
    <t>Det är alltså 20% kvar av DVD-filmernas värde på 139 kr som finns kvar. Multiplicera 139 kr med förändringsfaktorn 0,20. Tänk på att utföra beräkningen med korrekta enheter och avrunda till ett tal utan decimaler.</t>
  </si>
  <si>
    <t>Genom korrekt beräkning i föregående steg är problemet löst! Fyll nu i vad en DVD-film nu kostar.</t>
  </si>
  <si>
    <t>$ \frac {100}{8} = 12,5$</t>
  </si>
  <si>
    <t>Det hela är ju det samma som 100%. Vi räknar först ut en procent genom att dividera 100 med 8.</t>
  </si>
  <si>
    <t>$ 12,5 /cdot 100 = 1250$</t>
  </si>
  <si>
    <t>1% är alltså 12,5 kg. Multiplicera nu 12,5 med 100.</t>
  </si>
  <si>
    <t>1250 kg</t>
  </si>
  <si>
    <t>De stolpar som är kortast är den stolpen som visar åldern BLK år och den stolpen som visar åldern BLK år.</t>
  </si>
  <si>
    <t>Läs av diagrammet. Vilken stolpe eller vilka stolpar är de som är kortast?</t>
  </si>
  <si>
    <t xml:space="preserve">Åldrarna BLK och  BLK. </t>
  </si>
  <si>
    <t>16 år;20 år</t>
  </si>
  <si>
    <t>Genom korrekt avläsning är svaret ditt. Vilka åldrar var nu minst vanliga?</t>
  </si>
  <si>
    <t>De tre stolparna visar åldrarna BLK år, BLK år och BLK år.</t>
  </si>
  <si>
    <t>15;16;17</t>
  </si>
  <si>
    <t>Vilka tre åldrar visar de stolpar som är under 18 år?</t>
  </si>
  <si>
    <t>15 år=BLK stycken
16 år=BLK stycken 
17 år=BLK stycken</t>
  </si>
  <si>
    <t>15;10;25</t>
  </si>
  <si>
    <t>Just precis, besökare i åldrarna 15 år, 16 år och 17 år är ju under 18 år.
Läs nu av stolpdiagrammet. Hur många besökare var 15 år, 16 år respektive 17 år?</t>
  </si>
  <si>
    <t>$ 15+10+25=50 $</t>
  </si>
  <si>
    <t>Addera nu antalet besökare under 18 år!</t>
  </si>
  <si>
    <t>Besökarna under 18 år var BLK stycken.</t>
  </si>
  <si>
    <t>Skriv nu in ditt svar och gå vidare till nästa uppgift.</t>
  </si>
  <si>
    <t>De spolar som stämmer in på det söka åldersspannet är BLK år och BLK år.</t>
  </si>
  <si>
    <t>19;20</t>
  </si>
  <si>
    <t>Vilka åldrar stämmer in på det sökta åldersspannet?</t>
  </si>
  <si>
    <t xml:space="preserve">19 år=BLK stycken
20 år=BLK stycken </t>
  </si>
  <si>
    <t>15;10</t>
  </si>
  <si>
    <t>Just precis, besökare i åldrarna 19 år och 20 år stämmer överens med det sökta åldersspannet.
Läs nu av stolpdiagrammet. Hur många besökare var 19 år respektive 20 år?</t>
  </si>
  <si>
    <t>$ 15+10=25 $</t>
  </si>
  <si>
    <t>Addera nu antalet besökare som var 19 år eller äldre!</t>
  </si>
  <si>
    <t>Besökarna som var 19 år eller äldre var BLK stycken.</t>
  </si>
  <si>
    <t>En person använder BLK % vatten till att gå på WC.</t>
  </si>
  <si>
    <t>Hur många procent använder en person till WC?</t>
  </si>
  <si>
    <t>$ 200 \cdot 0,2 = 40 $</t>
  </si>
  <si>
    <t>Hur mycket är då 20% av 200 liter?  Multiplicera 200 med 0,2.</t>
  </si>
  <si>
    <t>$ 200 liter \cdot 0,2 = 40 liter $</t>
  </si>
  <si>
    <t>Varje dygn förbrukar en person BLK vatten till WC.</t>
  </si>
  <si>
    <t xml:space="preserve">40 liter </t>
  </si>
  <si>
    <t>[Alt 1. Den stiger.]
[Alt 2. Den sjunker.]
[Alt 3. Den är rak.]</t>
  </si>
  <si>
    <t>[Alt 2. Den sjunker.]</t>
  </si>
  <si>
    <t>Vad borde hända med kurvan om befolkningen minskar? Välj korrekt alternativ.</t>
  </si>
  <si>
    <t>Malmös befolkning minskade under åren BLK till BLK.</t>
  </si>
  <si>
    <t>1970;1980</t>
  </si>
  <si>
    <t>Kurvan sjunker alltså då befolkningen minskar. Under vilka år sker nu detta? Läs av i diagrammet och svaret är ditt!</t>
  </si>
  <si>
    <t>Det är BLK-axeln som visar antalet invånare.</t>
  </si>
  <si>
    <t>Vilken axel av diagrammet visar antalet invånare?</t>
  </si>
  <si>
    <t xml:space="preserve">År 1970 hade Malmö BLK stycken invånare och år 1980 var antalet invånare BLK stycken. </t>
  </si>
  <si>
    <t>280 000;230 000</t>
  </si>
  <si>
    <t>Det är alltså y-axeln som visar antalet invånare i Malmö. Hur många invånare hade då Malmö år 1970 respektive år 1980? Läs av i diagrammet.</t>
  </si>
  <si>
    <t>280 000-230 000=50 000</t>
  </si>
  <si>
    <t>Subtrahera antalet invånare år 1970 med antalet invånare år 1980.</t>
  </si>
  <si>
    <t>Befolkningen minskade med antalet BLK st  invånare.</t>
  </si>
  <si>
    <t>Fyll i ditt svar och uppgiften är löst.</t>
  </si>
  <si>
    <t>$ \frac {50 000}{280 000}= 0,18 $</t>
  </si>
  <si>
    <t>Hur många procent är 50 000 st av 280 000 st? Räkna "delen delat med det hela" och avrunda ditt svar till två decimaler.</t>
  </si>
  <si>
    <t>0,18 är BLK%.</t>
  </si>
  <si>
    <t>Vår kvot blev alltså 0,18. Hur mycket är nu 0,18 i procent? En hundradel är ju 1%. Fyll i korrekt svar och uppgiften är löst.</t>
  </si>
  <si>
    <t xml:space="preserve">$ \frac {10 000}{100} BLK% $ 
$ \frac {290 000}{100} BLK% $ </t>
  </si>
  <si>
    <t>100;2900</t>
  </si>
  <si>
    <t>År 1850 var befolkningen 10 000 stycken, detta kvar vara svårt att läsa av i diagrammet. Även befolkningen år 2010 kan vara svår att läsa av, detta år var antalet invånare 290 000. Dividera invånarantalen med 100, vi får då en procentsats av de båda antalen.</t>
  </si>
  <si>
    <t>2900%-100%=2800%</t>
  </si>
  <si>
    <t>Vi har nu våra antal invånare i procent. Subtrahera 2900% med 100% och du får ökningen i procent.</t>
  </si>
  <si>
    <t>Ökningen mellan dessa år är BLK.</t>
  </si>
  <si>
    <t>Fyll i ökningen i procent. Uppgiften är då löst.</t>
  </si>
  <si>
    <t>$ 4 kg + 6 kg + 5 kg + 9 kg + 11 kg = 35 kg $</t>
  </si>
  <si>
    <t xml:space="preserve">Addera samtliga utav vikterna med varandra. </t>
  </si>
  <si>
    <t>$ \frac {35 kg}{5}= 7 kg $</t>
  </si>
  <si>
    <t>Dividera nu summan utav de fem vikterna med antalet vikter.</t>
  </si>
  <si>
    <t>Medelvikten är BLK.</t>
  </si>
  <si>
    <t>7 kg</t>
  </si>
  <si>
    <t>Fyll i den uträknade vikten och medelvikten är funnen. Nu är det endast medianvikten kvar.</t>
  </si>
  <si>
    <t>BLK kg BLK kg BLK kg BLK kg BLK kg</t>
  </si>
  <si>
    <t>4;5;6;9;11</t>
  </si>
  <si>
    <t>Vikterna verkar inte vara skrivna i storleksordning. Vi behöver ordna till dem lite för att tydligt se vår medianvikt. Skriv nu vikterna i storleksordning.</t>
  </si>
  <si>
    <t>Vikten som nu är i mitten är BLKx.</t>
  </si>
  <si>
    <t>6 kg</t>
  </si>
  <si>
    <t>Vi har nu ordnat våra vikter i storleksordning. Vilken vikt är nu i mitten? Denna vikt är ju medianvikten.</t>
  </si>
  <si>
    <t>Medelvikten är BLK och medianvikten är BLK.</t>
  </si>
  <si>
    <t>7 kg;6 kg</t>
  </si>
  <si>
    <t>Fyll i medelvikt respektive medianvikt och uppgiften är löst.</t>
  </si>
  <si>
    <t>$ 7 kg + 3 kg + 15 kg + 13 kg +2 kg + 24 kg  = 64 kg $</t>
  </si>
  <si>
    <t xml:space="preserve">Addera samtliga av vikterna med varandra. </t>
  </si>
  <si>
    <t>$ \frac {64 kg}{6}= 10,7 kg $</t>
  </si>
  <si>
    <t>Dividera nu summan utav de sex vikterna med antalet vikter. Avrunda till en decimal.</t>
  </si>
  <si>
    <t>10,7 kg</t>
  </si>
  <si>
    <t>BLK kg BLK kg BLK kg BLK kg BLK kg BLK kg</t>
  </si>
  <si>
    <t>2;3;7;13;15;24</t>
  </si>
  <si>
    <t>Vikten som nu är i mitten är $ \frac {7 kg + 13 kg} {2} = BLK kg$.</t>
  </si>
  <si>
    <t>10 kg</t>
  </si>
  <si>
    <t>Vi har nu ordnat våra vikter i storleksordning. Det verkar som om  det  finns två potentiella mediantal här. Addera dessa och dividera dem med två.</t>
  </si>
  <si>
    <t>10,7 kg;10 kg</t>
  </si>
  <si>
    <t>$ 5 + 14 + 3 + 11 + 26 + 2 + 0 = 61 $</t>
  </si>
  <si>
    <t xml:space="preserve">Addera talen som visar nederbörden under veckan. </t>
  </si>
  <si>
    <t>$ \frac {61 mm}{7}= 8,7mm$</t>
  </si>
  <si>
    <t>Dividera nu 61 mm med antalet dagar på veckan. Avrunda till en decimal, medelvärdet för nederbörden är då funnen.</t>
  </si>
  <si>
    <t>$ (-4) + (-8) + 0 + 2 + 5 + 3 + 12 = 10 $</t>
  </si>
  <si>
    <t>Addera talen som visar temperaturen under veckan.</t>
  </si>
  <si>
    <t>$ \frac {10 grader}{7}= 1,4 grader$</t>
  </si>
  <si>
    <t>Dividera nu 10 grader med antalet dagar på veckan. Avrunda till en decimal, medelvärdet för temperaturen är då funnen.</t>
  </si>
  <si>
    <t>Nederbördens medelvärde är BLK mm och temperaturens medelvärde är BLK grader.</t>
  </si>
  <si>
    <t>8,7;1,4</t>
  </si>
  <si>
    <t>Fyll i nederbördens- respektive temperaturens medelvärde.</t>
  </si>
  <si>
    <t>$ 18 000 + 14 000 + 16 000 + 23 000 + 57 000 + 18 000 + 17 000 + 16 000 + + 16 000+ 18 000 + 17 000 = 230 000 $</t>
  </si>
  <si>
    <t>Låt oss börja med medelvärdet. Addera de talen som visar lönerna för de anställda på företaget.</t>
  </si>
  <si>
    <t>$ \frac {230 000 kr}{11}=20 900 kr$</t>
  </si>
  <si>
    <t>Dividera nu 230 000 kr med antalet anställda på företaget. Avrunda till närmaste jämna hundratal, medelvärdet för lönerna är då funnen.</t>
  </si>
  <si>
    <t>De vanligaste lönerna är BLK och BLK.</t>
  </si>
  <si>
    <t>16 000 kr;18 000 kr</t>
  </si>
  <si>
    <t>Låt oss fortsätta med typvärdet. Vilken/vilka löner är de vanligaste? Jämför.</t>
  </si>
  <si>
    <t>BLK kr 
BLK kr
BLK kr 
BLK kr 
BLK kr 
BLK kr 
BLK kr
BLK kr 
BLK kr
BLK kr
BLK kr</t>
  </si>
  <si>
    <t>14 000;16 000;16 000;16 000;17 000;17 000;18 000;18 000;18 000;23 000;57 000</t>
  </si>
  <si>
    <t>Låt oss nu ordna lönerna i storleksordning. Detta måste göras för att sedan få ut medianen.</t>
  </si>
  <si>
    <t>I mitten finner vi BLK kr.</t>
  </si>
  <si>
    <t>Vi har nu ordnat lönerna i storleksordning. Vilken lön är nu i mitten?</t>
  </si>
  <si>
    <t>Medelvärdet är BLK.
Typvärdet är BLK och BLK.
Medianen är BLK.</t>
  </si>
  <si>
    <t>20 900 kr;16 000 kr;18 000 kr;17 000 kr</t>
  </si>
  <si>
    <t>Fyll nu i medelvärde, typvärde och median. Uppgiften är då löst.</t>
  </si>
  <si>
    <t>Det måttet som beskriver de anställdas löner bäst är BLK.</t>
  </si>
  <si>
    <t>medianen</t>
  </si>
  <si>
    <t>De mått som bäst beskriver de anställdas löner är ju de mått som inte påverkas av att det finns en väldigt hög lön. Vilket mått är detta?</t>
  </si>
  <si>
    <t>Det finns BLK sida/sidor som visar en fyra.</t>
  </si>
  <si>
    <t>Tärningen är ju sexsidig. Den har alltså 6 stycken sidor. Hur många av dessa sidor visar just en fyra? Skriv med siffror.</t>
  </si>
  <si>
    <t>1 på 6 är som bråktal $ \frac {BLK{BLK} $.</t>
  </si>
  <si>
    <t>Det finns ju alltså endast en sida som visar siffran fyra. Chansen bör då vara 1 på 6 att tärningen visar en fyra. Skriv detta med bråktal och uppgiften är löst.</t>
  </si>
  <si>
    <t>2 på 6 är som bråktal $ \frac {BLK{BLK} $.</t>
  </si>
  <si>
    <t>Det finns ju nu istället två sidor av sex som kan visas då du kastar tärningen. Vilket bråktal visar detta?</t>
  </si>
  <si>
    <t>$ \frac {2/2}{6/2} $ = $ \frac {BLK}{BLK} $</t>
  </si>
  <si>
    <t>$ \frac {2}{6} $ kan ju förkortas. Dividera både täljare och nämnare med 2.</t>
  </si>
  <si>
    <t>Chansen att få antingen en två eller en trea är BLK.</t>
  </si>
  <si>
    <t>Fyll i ditt förkortade bråktal och uppgiften är löst.</t>
  </si>
  <si>
    <t>BLK stycken sidor kan visa en fyra eller lägre.</t>
  </si>
  <si>
    <t>Hur många sidor på tärningen kan visa en fyra eller lägre?</t>
  </si>
  <si>
    <t>$ \frac {4/2}{6/2} $ = $ \frac {BLK}{BLK} $</t>
  </si>
  <si>
    <t>4 av 6 sidor kan ju visa en fyra eller lägre. Med bråktal blir ju detta $ \frac {4}{6} $,  vilket är ett bråk som bör förkortas.</t>
  </si>
  <si>
    <t>Chansen att få högst en fyra är BLK.</t>
  </si>
  <si>
    <t>Antalet lotter med vinsten 50 kr var BLK stycken.</t>
  </si>
  <si>
    <t>Hur många lotter med vinsten 50 kr fanns det?</t>
  </si>
  <si>
    <t>$ \frac {4/4}{200/4} $ = $ \frac {BLK}{BLK} $</t>
  </si>
  <si>
    <t>1;50</t>
  </si>
  <si>
    <t>4 av 200 lotter hade alltså vinsten 50 kr. Med bråktal blir ju detta  $ \frac {4}{200} $,  vilket är ett bråk som bör förkortas.</t>
  </si>
  <si>
    <t>Chansen i procent är vinna 50 kr på lotteriet är BLK.</t>
  </si>
  <si>
    <t>Chansen att vinna 50 kr är alltså $ \frac {1}{50} $ med decimaltal kan detta skrivas som 0,02. Hur stor är då chansen i procent? Fyll i chansen i procent och uppgiften är löst.</t>
  </si>
  <si>
    <t>Antalet lotter med vinsten 25 kr var BLK stycken.</t>
  </si>
  <si>
    <t>Hur många lotter med vinsten 25 kr fanns det?</t>
  </si>
  <si>
    <t>$ \frac {6/2}{200/2} $ = $ \frac {BLK}{BLK} $</t>
  </si>
  <si>
    <t>3;100</t>
  </si>
  <si>
    <t>6 av 200 lotter hade alltså vinsten 25 kr. Med bråktal blir ju detta  $ \frac {6}{200} $,  vilket är ett bråk som bör förkortas.</t>
  </si>
  <si>
    <t>Chansen i procent är vinna 25 kr på lotteriet är BLK.</t>
  </si>
  <si>
    <t>Chansen att vinna 25 kr är alltså $ \frac {3}{100} $ med decimaltal kan detta skrivas som 0,03. Hur stor är då chansen i procent? Fyll i chansen i procent och uppgiften är löst.</t>
  </si>
  <si>
    <t>$ 2% + 3% = 5%$</t>
  </si>
  <si>
    <t>Det enda vi behöver gör här är att addera chanserna i procent med varandra. Chansen att vinna 50 kr var ju 2% och chansen att  vinna 25 kr var ju 3%. Addera dessa två procentandelar.</t>
  </si>
  <si>
    <t>Chansen att vinna antingen 50 kr eller 25 kr är BLK.</t>
  </si>
  <si>
    <t>Fyll i summan av additionen och uppgiften är löst.</t>
  </si>
  <si>
    <t>$ \frac {1}{8} $ = BLK $</t>
  </si>
  <si>
    <t>Vad roligt att vinna en frågetävling! Chansen att vinna em CD verkar ta upp en åttondel av hjulet. Vad blir detta bråk i decimaltal?</t>
  </si>
  <si>
    <t>Chansen i procent är BLK.</t>
  </si>
  <si>
    <t>Decimaltalet av bråktalet är alltså 0,125. Hur stor är då den procentuella chansen att Elliot vinner en CD? Fyll i detta och uppgiften är löst.</t>
  </si>
  <si>
    <t>$ 500 /cdot 0,2 = 100$</t>
  </si>
  <si>
    <t>Hur mycket är 20% av 500 stycken? Multiplicera 500 med 0,2.</t>
  </si>
  <si>
    <t>Antalet vinstlotter i lotteriet är BLK stycken.</t>
  </si>
  <si>
    <t>Det verkar som om produkten av denna multiplikation är 100. Vi har på detta sätt fått fram antalet vinstlotter. Fyll i korrekt svar och uppgiften är löst.</t>
  </si>
  <si>
    <t>Antalet jämna tal är BLK stycken.</t>
  </si>
  <si>
    <t>Hur många jämna tal finns på en sexsidig träning?</t>
  </si>
  <si>
    <t>$ \frac {100}{2} = 50 $</t>
  </si>
  <si>
    <t>Antalet jämna tal är alltså hälften. Chansen att få ett jämnt tal är alltså hälften av 100. Dividera 100 med 2.</t>
  </si>
  <si>
    <t>Du kan förvänta dig att få ett jämnt tal BLK gånger.</t>
  </si>
  <si>
    <t>Fyll i korrekt svar och uppgiften är löst.</t>
  </si>
  <si>
    <t xml:space="preserve">Lyckohjulet har BLK stycken jämna tal. </t>
  </si>
  <si>
    <t>Hur många jämna siffor har lyckohjulet?</t>
  </si>
  <si>
    <t>$ \frac {200}{2} = 100 $</t>
  </si>
  <si>
    <t>Hälften av talen är ju även här jämna! Dividera 200 med 2.</t>
  </si>
  <si>
    <t>Sannolikheten att få nu nummer 5 är $ \frac {BLK}{BLK} $</t>
  </si>
  <si>
    <t>Hur stor är sannolikheten att få nummer 5 på hjulet?</t>
  </si>
  <si>
    <t>$ \frac {800}{8} = 100 $</t>
  </si>
  <si>
    <t>Hur stor del är nu en åttondel av 800? Dividera 800 med 8.</t>
  </si>
  <si>
    <t>Statistiskt sätt borde alltså numer 5 "vinna" 100 gånger. Är hjulet rätt balanserat? Välj korrekt alternativ och uppgiften är löst.</t>
  </si>
  <si>
    <t>$ 1/2 /cdot 1/2  = BLK$</t>
  </si>
  <si>
    <t>$ 1/4 $</t>
  </si>
  <si>
    <t>Sannolikheten för två fickor får man genom att multiplicera sannolikheterna längst grenen som ger flicka, flicka. Multiplicera dessa två sannolikheter.</t>
  </si>
  <si>
    <t>Sannolikheten för två flickor är BLK.</t>
  </si>
  <si>
    <t>Vad är då P(f,f)? Fyll i korrekt svar och uppgiften är löst.</t>
  </si>
  <si>
    <t>Sannolikheten för en ficka, en pojke får man genom att multiplicera sannolikheterna längst grenen som ger flicka, pojke. Multiplicera dessa två sannolikheter.</t>
  </si>
  <si>
    <t>Sannolikheten för en pojke, en flicka är BLK.</t>
  </si>
  <si>
    <t>Vad är då P(p,f)? Fyll i korrekt svar och uppgiften är löst.</t>
  </si>
  <si>
    <t>$ 1/2 /cdot 1/2  = BLK$
$ 1/2 /cdot 1/2  = BLK$
$ 1/2 /cdot 1/2  = BLK$</t>
  </si>
  <si>
    <t>$ 1/4 $;$ 1/4 $;$ 1/4 $</t>
  </si>
  <si>
    <t>Sannolikheten för minst en flicka får vi genom att först multiplicera sannolikheterna längst de grenar som ger minst en flicka. Vi kommer sedan att addera dessa sannolikheter.</t>
  </si>
  <si>
    <t>$ 1/4 +  1/4 + 1/4 = BLK$</t>
  </si>
  <si>
    <t>$ 3/4 $</t>
  </si>
  <si>
    <t>Låt oss nu addera våra sannolikheter.</t>
  </si>
  <si>
    <t>Sannolikheten för minst en flicka är BLK.</t>
  </si>
  <si>
    <t>Vad är då P(minst en flicka)? Fyll i korrekt svar och uppgiften är löst.</t>
  </si>
  <si>
    <t xml:space="preserve">$ 1/2 /cdot 4/5  = BLK$
</t>
  </si>
  <si>
    <t>$ 4/10 $</t>
  </si>
  <si>
    <t>Sannolikheten för röd jacka, grå keps får man genom att multiplicera sannolikheterna längst grenen som ger röd jacka, grå keps. Multiplicera dessa två sannolikheter.</t>
  </si>
  <si>
    <t>$ \frac {4/2}{10/2} = BLK $</t>
  </si>
  <si>
    <t>$ 2/5  $</t>
  </si>
  <si>
    <t>$ 4/10 $ är ett bråktal som bör förkortas. Dividera både täljare och nämnare med 2.</t>
  </si>
  <si>
    <t>Sannolikheten för röd jacka, grå keps är BLK.</t>
  </si>
  <si>
    <t>Vad är då P(röd jacka, grå keps)? Fyll i korrekt svar och uppgiften är löst.</t>
  </si>
  <si>
    <t>$ 1/2 /cdot 1/5  = BLK$
$ 1/2 /cdot 4/5  = BLK$
$ 1/2 /cdot 1/5  = BLK$</t>
  </si>
  <si>
    <t>$ 1/10 $;$ 4/10 $;$ 1/10 $</t>
  </si>
  <si>
    <t>Sannolikheten för minst ett svart plagg  får vi genom att först multiplicera sannolikheterna längst de grenar som ger minst ett svart plagg. Vi kommer sedan att addera dessa sannolikheter.</t>
  </si>
  <si>
    <t>$ 1/10 +  4/10 + 1/10 = BLK$</t>
  </si>
  <si>
    <t>$ 6/10 $</t>
  </si>
  <si>
    <t>$ \frac {6/2}{10/2} = BLK $</t>
  </si>
  <si>
    <t>$ 3/5  $</t>
  </si>
  <si>
    <t>$ 6/10 $ är ett bråk som bör förkortas. Dividera täljare och nämnare med 2.</t>
  </si>
  <si>
    <t>Vad är då P(minst ett svart plagg)? Fyll i korrekt svar och uppgiften är löst.</t>
  </si>
  <si>
    <t>$ 1/2 /cdot 1/5  = BLK$</t>
  </si>
  <si>
    <t>$ 1/10 $</t>
  </si>
  <si>
    <t>Vi multiplicerar sannolikheten för P(svart jacka, svart keps).</t>
  </si>
  <si>
    <t>$ \frac {80}{10} = 8 $</t>
  </si>
  <si>
    <t>P (svart jacka, svart keps) är alltså $ 1/10 $. Vad är nu en tiondel utav 80 dagar? Dividera 80 med 10.</t>
  </si>
  <si>
    <t xml:space="preserve">Antalet dagar som det är sannolikt att Oscar har svart jacka och svart keps är BLK dagar. </t>
  </si>
  <si>
    <t>Genom korrekt division i föregående steg så är uppgiften löst. Fyll i korrekt svar och gå vidare till nästa uppgift.</t>
  </si>
  <si>
    <t>$ 2/6 /cdot 1/5  = BLK$</t>
  </si>
  <si>
    <t>$ 2/30 $</t>
  </si>
  <si>
    <t>Vi multiplicerar sannolikheten för P(grön, grön). Rita ett träddiagram så ser du det tydligt.</t>
  </si>
  <si>
    <t>$ \frac {2/2}{30/2} = BLK $</t>
  </si>
  <si>
    <t>$ 1/15  $</t>
  </si>
  <si>
    <t>$ 2/30 $ är ett bråk som bör förkortas. Dividera täljare och nämnare med 2.</t>
  </si>
  <si>
    <t>P(grön, grön) är BLK.</t>
  </si>
  <si>
    <t>$ 2/6 /cdot 4/5  = BLK$</t>
  </si>
  <si>
    <t>$ 8/30 $</t>
  </si>
  <si>
    <t>Vi multiplicerar sannolikheten för P(grön,svart). Rita ett träddiagram så ser du det tydligt.</t>
  </si>
  <si>
    <t>$ \frac {8/2}{30/2} = BLK $</t>
  </si>
  <si>
    <t>$ 4/15  $</t>
  </si>
  <si>
    <t>$ 8/30 $ är ett bråk som bör förkortas. Dividera täljare och nämnare med 2.</t>
  </si>
  <si>
    <t>P(grön, svart) är BLK.</t>
  </si>
  <si>
    <t>$ 4/15  +  4/15  = BLK $</t>
  </si>
  <si>
    <t>$ 8/15 $</t>
  </si>
  <si>
    <t>P(olika färg) visar sannolikheten att få antingen först en grön och sen en svart kula eller tvärtom. Sannolikheten för svart, grön var ju $ 4/15  $. Adderar vi detta med $ 4/15  $ bör vi få P(olika färg).</t>
  </si>
  <si>
    <t>Sannolikheten för olika färg är BLK.</t>
  </si>
  <si>
    <t>Genom korrekt addition i föregående steg är svaret funnet. Fyll i korrekt svar och uppgiften är löst.</t>
  </si>
  <si>
    <t>$ 3 /cdot 2 = BLK $</t>
  </si>
  <si>
    <t>Vi räknar ut detta med hjälp av multiplikationsprincipen. Vi multiplicerar alltså antalet möjligheter med varandra, vid korrekt multiplikation är svaret ditt.</t>
  </si>
  <si>
    <t>$ 3 /cdot 4 \cdot 2 = BLK $</t>
  </si>
  <si>
    <t>$ 6 \cdot 4  = BLK $</t>
  </si>
  <si>
    <t>Vi räknar även nu ut detta med hjälp av multiplikationsprincipen. Vi multiplicerar alltså antalet möjligheter med varandra, vid korrekt multiplikation är svaret ditt.</t>
  </si>
  <si>
    <t>$ 3 \cdot 6 \cdot 2 = BLK $</t>
  </si>
  <si>
    <t>Vi räknar återigen ut vårt tal med hjälp av multiplikationsprincipen. Vi multiplicerar alltså antalet möjligheter med varandra, vid korrekt multiplikation är svaret ditt.</t>
  </si>
  <si>
    <t>$ 3 \cdot 6 \cdot 4 = BLK $</t>
  </si>
  <si>
    <t>$ 4 \cdot 3 \cdot 2 \cdot 1 = BLK $</t>
  </si>
  <si>
    <t>Första platsen i kön kan väljas på fyra olika sätt. Andra på tre olika sätt. Tredje på två olika sätt och sista på endast ett sätt. Använd nu multiplikationsprincipen för att räkna ut detta. Vid korrekt uträkning är svaret funnet.</t>
  </si>
  <si>
    <t>$ \frac {24}{4} = 6 $</t>
  </si>
  <si>
    <t>Det finns ju fyra olika personer, alla fyra bör stå först i lika många olika varianter. Dividera 24 med 4.</t>
  </si>
  <si>
    <t>Veronica står först i kön på BLK olika sätt.</t>
  </si>
  <si>
    <t>Genom korrekt division i föregående steg bör svaret vara funnet. Fyll i korrekt svar och uppgiften är löst.</t>
  </si>
  <si>
    <t xml:space="preserve">Mellan 0 och 9 finns BLK stycken heltal. </t>
  </si>
  <si>
    <t xml:space="preserve">Hur många siffror finns mellan 0 och 9? </t>
  </si>
  <si>
    <t>$ 10 \cdot 9  \cdot 8 \cdot 7 = 5040 $</t>
  </si>
  <si>
    <t>Vi fortsätter med hjälp av multiplikationsprincipen. De första talet kan ju då vara tio möjliga olika tal. De andra talet kan vara nio möjliga olika tal. De tredje kan förstås vara åtta möjliga olika tal och till sist det fjärde talet som kan vara sju olika möjliga tal. Multiplicera nu detta.</t>
  </si>
  <si>
    <t>Pinkoden kan skrivas på BLK olika sätt.</t>
  </si>
  <si>
    <t>Produkten av föregående multiplikation är vårt svar. Fyll i korrekt svar och gå vidare till nästa uppgift.</t>
  </si>
  <si>
    <t>$ 10 \cdot 10  \cdot 10 \cdot 10 = BLK $</t>
  </si>
  <si>
    <t>Skall siffrorna vara behöver vi inte minska med 1 för varje tal. Vi genomför multiplikationsprincipen med 10 som vårt enda tal.</t>
  </si>
  <si>
    <t>Pinkoden kan nu skrivas på BLK olika sätt.</t>
  </si>
  <si>
    <t xml:space="preserve">Den blåa stapeln visar BLK stycken antal elever. </t>
  </si>
  <si>
    <t>Börja med att läsa av diagrammet. Hur många elever spelade aldrig datorspel? Hur högt är antalet elever på stapeln som visar 0 timmar per dag?</t>
  </si>
  <si>
    <t>$ 25 - 10 = 15 $</t>
  </si>
  <si>
    <t>De är alltså 10 stycken elever som inte spelar datorspel. Subtrahera det totala antalet elever med 10.</t>
  </si>
  <si>
    <t>BLK antal elever spelade datorspel.</t>
  </si>
  <si>
    <t>Genom korrekt subtraktion i föregående steg är uppgiften löst. Fyll i korrekt svar och gå vidare till nästa fråga.</t>
  </si>
  <si>
    <t>1 timma= BLK antal elever
2 timmar= BLK antal elever
3 timmar=BLK antal elever</t>
  </si>
  <si>
    <t>8;5;2</t>
  </si>
  <si>
    <t>Fyll i hur många elever som spelar antingen 1, 2 eller 3 timmar datorspel om dagen.</t>
  </si>
  <si>
    <t>$ 8 \cdot 1  = BLK $
$ 2 \cdot 5  = BLK $
$ 3 \cdot 2  = BLK $</t>
  </si>
  <si>
    <t>8;10;6</t>
  </si>
  <si>
    <t xml:space="preserve">Låt oss nu multiplicera 8 med 1, 2 med 5 och 3 med 2. </t>
  </si>
  <si>
    <t>$ 8 + 10 + 6 = 24 $</t>
  </si>
  <si>
    <t xml:space="preserve">Addera nu produkterna ifrån föregående steg. </t>
  </si>
  <si>
    <t>Antal datorspelande timmar totalt per dag är BLK.</t>
  </si>
  <si>
    <t>24 h</t>
  </si>
  <si>
    <t>Genom korrekt addition i föregående steg är antalet datorspelstimmar uträknad. Fyll i korrekt svar och gå vidare till nästa uppgift.</t>
  </si>
  <si>
    <t>$ {24}{25} = 1 $</t>
  </si>
  <si>
    <t>Låt oss dividera det totala antalet datorspelstimmar med de totala antalet elever. Vi får då fram den genomsnittliga datorspelstiden per elev och dag. Avrunda till närmsta heltal.</t>
  </si>
  <si>
    <t>Eleverna spelade i genomsnitt BLK per dag.</t>
  </si>
  <si>
    <t>1 h</t>
  </si>
  <si>
    <t>Genom korrekt division i föregående steg är uppgiften slutförd. Skriv ditt svar med korrekt enhet och gå vidare till nästa uppgift.</t>
  </si>
  <si>
    <t>$ {10}{25} = 0,4 $</t>
  </si>
  <si>
    <t xml:space="preserve">Vi har tidigare fastställt  att det var 10 stycken elever som inte spelade datorspel. Hur många procent är 10 är 25? Räkna ut med hjälp av "delen delat med det hela". </t>
  </si>
  <si>
    <t>0,4 är i procent BLK. Dessa är alltså de eleverna som inte spelade något datorspel allts.</t>
  </si>
  <si>
    <t>0,4 är alltså svaret i decimaltal. Omvandla nu detta till procent och uppgiften är löst.</t>
  </si>
  <si>
    <t>$ {7}{25} = 0,28 $</t>
  </si>
  <si>
    <t>Hur många procent är nu 7 av 25. Utför uträkning med hjälp av "delen delat med det hela".</t>
  </si>
  <si>
    <t>0,28 är i procent BLK. Dessa är alltså de eleverna som spelade 2 timmar datorspel eller mer per dag.</t>
  </si>
  <si>
    <t>0,28 är alltså svaret i decimaltal. Omvandla nu detta till procent och uppgiften är löst.</t>
  </si>
  <si>
    <t>$ 2 + 7 + 10 + 5 = 24 $</t>
  </si>
  <si>
    <t xml:space="preserve">Addera samtliga siffor med varandra. </t>
  </si>
  <si>
    <t>$ \frac {24}{4}= 6 $</t>
  </si>
  <si>
    <t>Dividera nu summan utav de fyra siffrorna med antalet siffor.</t>
  </si>
  <si>
    <t>Medelvärdet är BLK.</t>
  </si>
  <si>
    <t>Fyll i den uträknade summan, medelvärdet är då funnet. Nu är det endast medianen kvar.</t>
  </si>
  <si>
    <t>BLK
BLK
BLK
BLK</t>
  </si>
  <si>
    <t>2;5;7;10</t>
  </si>
  <si>
    <t>Siffrorna verkar inte vara skrivna i storleksordning. Vi behöver ordna till dem lite för att tydligt se vårt medelvärde. Skriv nu siffrorna i storleksordning.</t>
  </si>
  <si>
    <t>Vikten som nu är i mitten är $ \frac {7+5}{2}= BLK $.</t>
  </si>
  <si>
    <t>Vi har nu ordnat våra siffror i storleksordning. Vilken siffra är nu i mitten? Denna siffra är ju medianen. Addera 5 + 7 och dividera detta med 2.</t>
  </si>
  <si>
    <t>6;6</t>
  </si>
  <si>
    <t>Fyll i medelvärde respektive medianen och uppgiften är löst.</t>
  </si>
  <si>
    <t>$ 5 + (-3) + 0 + (-1) + 7 =  8 $</t>
  </si>
  <si>
    <t xml:space="preserve">Addera samtliga av siffrorna med varandra. </t>
  </si>
  <si>
    <t>$ \frac {8}{5}= 1,6 $</t>
  </si>
  <si>
    <t>Dividera nu summan utav de fem siffrorna med antalet siffror. Avrunda till en decimal.</t>
  </si>
  <si>
    <t>Fyll i den uträknade talet och medelvärdet är funnet. Nu är det endast medianvikten kvar.</t>
  </si>
  <si>
    <t>BLK
BLK
BLK
BLK
BLK</t>
  </si>
  <si>
    <t>$ -3;-1;0;5;7 $</t>
  </si>
  <si>
    <t>Siffrorna verkar inte heller här  vara skrivna i storleksordning. Vi behöver ordna till dem lite för att tydligt se vår median. Skriv nu siffrorna i storleksordning.</t>
  </si>
  <si>
    <t>Siffran som nu är i mitten är BLK.</t>
  </si>
  <si>
    <t>Vi har nu ordnat våra vikter i storleksordning. Talet i mitten är vår median.</t>
  </si>
  <si>
    <t>Medelvärdet är BLK och medianen är BLK.</t>
  </si>
  <si>
    <t>1,6;0</t>
  </si>
  <si>
    <t>Fyll i medelvärdet respektive medianen och uppgiften är löst.</t>
  </si>
  <si>
    <t>$ \frac {16}{200} = BLK $</t>
  </si>
  <si>
    <t>Vi räknar ut detta med hjälp av "delen delat på det hela". Svara i decimaltal.</t>
  </si>
  <si>
    <t>I procent är 0,08, NLK.</t>
  </si>
  <si>
    <t>Chansen är alltså 0,08 i decimaltal. Vad är då den procentuella chansen? Skriv åtta hundradelar som procent och uppgiften är löst.</t>
  </si>
  <si>
    <t>Det finns då BLK stycken kort som är högre än fem.</t>
  </si>
  <si>
    <t>Hur många kort är över fem om åttan är dragen och det då finns 12 kort kvar? Räkna och fundera.</t>
  </si>
  <si>
    <t>$ \frac {7}{12} = BLK $</t>
  </si>
  <si>
    <t>Chansen i bråktal blir då $ \frac {7}{12} $. Vad blir detta i decimaltal? Avrunda till tre decimaler.</t>
  </si>
  <si>
    <t>0,583 i procentenheter är BLK.</t>
  </si>
  <si>
    <t>Hur stor är nu chansen i procent. Omvandla 0,583 till procentenheter och uppgiften är löst.</t>
  </si>
  <si>
    <t>$ \frac {1}{8} $;$ \frac {1}{4} $</t>
  </si>
  <si>
    <t>$ \frac {1 \cdot 2}{4 \cdot 2} = BLK $</t>
  </si>
  <si>
    <t>$ \frac {2}{8} $</t>
  </si>
  <si>
    <t>Det bråk som behöver förlängas är bråket $ \frac {1}{4} $. Låt oss multiplicera både täljare och nämnare med 2.</t>
  </si>
  <si>
    <t>$ \frac {1}{8} $ + $ \frac {2}{8} = BLK $</t>
  </si>
  <si>
    <t>$ \frac {3}{8} $</t>
  </si>
  <si>
    <t>$ \frac {5}{6} $;$ \frac {5}{12} $</t>
  </si>
  <si>
    <t>$ \frac {5 \cdot 2}{6 \cdot 2} = BLK $</t>
  </si>
  <si>
    <t>$ \frac {10}{12} $</t>
  </si>
  <si>
    <t>Det bråk som behöver förlängas är bråket $ \frac {5}{6} $. Låt oss multiplicera både täljare och nämnare med 2.</t>
  </si>
  <si>
    <t>$ \frac {10}{12} $ - $ \frac {5}{12} = BLK $</t>
  </si>
  <si>
    <t>$ \frac {5}{12} $</t>
  </si>
  <si>
    <t>Låt oss nu subtrahera våra bråk som nu har samma nämnare.</t>
  </si>
  <si>
    <t>Genom korrekt subtraktion i föregående steg är svaret funnet! Fyll i svaret och gå vidare till nästa uppgift.</t>
  </si>
  <si>
    <t>$ \frac {3}{5} $;$ \frac {1}{2} $</t>
  </si>
  <si>
    <t>$ \frac {3 \cdot 2}{5 \cdot 2} = BLK $
$ \frac {1 \cdot 5}{2 \cdot 5} = BLK $</t>
  </si>
  <si>
    <t>$ \frac {6}{10} $;$ \frac {5}{10} $</t>
  </si>
  <si>
    <t>Vi behöver här finna bråkens minsta gemensamma nämnare. Tänk på ett tal som finns i både 2ans och 5ans multiplikationstabell.</t>
  </si>
  <si>
    <t>$ \frac {6}{10} $ - $ \frac {5}{10} = BLK$</t>
  </si>
  <si>
    <t>$ \frac {1}{10} $</t>
  </si>
  <si>
    <t>$ \frac {3 \cdot 3}{4 \cdot 3} = BLK $
$ \frac {2 \cdot 4}{3 \cdot 4} = BLK $</t>
  </si>
  <si>
    <t>$ \frac {9}{12} $;$ \frac {8}{12} $</t>
  </si>
  <si>
    <t>Vi behöver här finna bråkens minsta gemensamma nämnare. Tänk på ett tal som finns i både 3ans och 4ans multiplikationstabell.</t>
  </si>
  <si>
    <t>$ \frac {9}{12} $ + $ \frac {8}{12} = BLK $</t>
  </si>
  <si>
    <t>$ \frac {17}{12} $</t>
  </si>
  <si>
    <t>$ \frac {7}{9} $;$ \frac {3}{5} $</t>
  </si>
  <si>
    <t>$ \frac {7 \cdot 5}{9 \cdot 5} = BLK $
$ \frac {3 \cdot 9}{5 \cdot 9} = BLK $</t>
  </si>
  <si>
    <t>$ \frac {35}{45} $;$ \frac {27}{45} $</t>
  </si>
  <si>
    <t>Vi behöver här finna bråkens minsta gemensamma nämnare. Tänk på ett tal som finns i både 5ans och 9ans multiplikationstabell.</t>
  </si>
  <si>
    <t>$ \frac {35}{45} $ - $ \frac {27}{45} = BLK  $</t>
  </si>
  <si>
    <t>$ \frac {8}{45} $</t>
  </si>
  <si>
    <t>$ \frac {3}{8} $;$ \frac {1}{6} $</t>
  </si>
  <si>
    <t>$ \frac {3 \cdot 3}{8 \cdot 3} = BLK $
$ \frac {1 \cdot 4}{6 \cdot 4} = BLK $</t>
  </si>
  <si>
    <t>$ \frac {9}{24} $;$ \frac {4}{24} $</t>
  </si>
  <si>
    <t>Vi behöver här finna bråkens minsta gemensamma nämnare. Tänk på det minsta tal som finns i både 8ans och 6ans multiplikationstabell.</t>
  </si>
  <si>
    <t>$ \frac {9}{24} $ + $ \frac {4}{24} = BLK $</t>
  </si>
  <si>
    <t>$ \frac {13}{24} $</t>
  </si>
  <si>
    <t>$ \frac {2}{4} $ + $ \frac {1}{4}  = BLK $</t>
  </si>
  <si>
    <t>Våra bråktal är bråken BLK, BLK och BLK.</t>
  </si>
  <si>
    <t>$ \frac {1}{2} $;$ \frac {1}{4} $;$ \frac {1}{8} $</t>
  </si>
  <si>
    <t>$ \frac {1 \cdot 4}2 \cdot 4} = BLK $
$ \frac {1 \cdot 2}{4 \cdot 2} = BLK $</t>
  </si>
  <si>
    <t>$ \frac {4}{8} $;$ \frac {2}{8} $</t>
  </si>
  <si>
    <t>Vi behöver här finna bråkens minsta gemensamma nämnare. Tänk på det minsta tal som finns i både 2ans, 4ans och 8ans multiplikationstabell.</t>
  </si>
  <si>
    <t>$ \frac {4}{8} $ + $ \frac {2}{8} $ + $ \frac {1}{8} $ = BLK $</t>
  </si>
  <si>
    <t>$ \frac {7}{8} $</t>
  </si>
  <si>
    <t>Våra bråktal är bråken BLK, BLK, BLK och BLK.</t>
  </si>
  <si>
    <t>$ \frac {1}{2} $;$ \frac {1}{4} $$ \frac {1}{8} $;$ \frac {1}{16} $</t>
  </si>
  <si>
    <t>$ \frac {1 \cdot 8}2 \cdot 8} = BLK $
$ \frac {1 \cdot 4}{4 \cdot 4} = BLK $
$ \frac {1 \cdot 2}{8 \cdot 2} = BLK $</t>
  </si>
  <si>
    <t xml:space="preserve">$ \frac {8}{16} $;$ \frac {4}{16} $;$ \frac {2}{16} $
</t>
  </si>
  <si>
    <t>Vi behöver här finna bråkens minsta gemensamma nämnare. Tänk på det minsta tal som finns i både 2ans, 4ans, 8ans och 16ons multiplikationstabell.</t>
  </si>
  <si>
    <t>$ \frac {8}{16} $ + $ \frac {4}{16} $ + $ \frac {2}{16} $ = BLK</t>
  </si>
  <si>
    <t>$ \frac {15}{16} $</t>
  </si>
  <si>
    <t>[alt 1. $ \frac {mgn+1}{mgn}$
[alt 2. $ \frac {mgn-1}{mgn}$
[alt 3. $ \frac {mgn-2}{mgn}$
[alt 4. $ \frac {mgn+2}{mgn}$</t>
  </si>
  <si>
    <t>[alt 2. $ \frac [mgn-1}{mgn}$</t>
  </si>
  <si>
    <t>Studerar vi svaren ifrån föregående uppgift så ser vi tydligt mönstret som efterfrågas. Täljaren är ju hela tiden en mindre än nämnaren. Välj det uttryck som visar detta. Uppgiften är då avklarad.</t>
  </si>
  <si>
    <t>Formeln som skall användas är  $ \frac {BLK-BLK}{BLK}$
Och bråktalet är  $ \frac {BLK}{BLK}$</t>
  </si>
  <si>
    <t>mgn;1;mgn;1;128</t>
  </si>
  <si>
    <t>Det enda vi behöver göra för att lösa denna uppgift är att sätta in det sista bråktalet i formeln som vi kom fram till i uppgift a.). Vilken är formeln? Och vilket är bråktalet?</t>
  </si>
  <si>
    <t xml:space="preserve"> $ \frac {128-1}{128}$ =  $ \frac {BLK}{128}$</t>
  </si>
  <si>
    <t>Sätt nu in bråktalet  $ \frac {1}{128}$ i formeln. Vad blir då svaret?</t>
  </si>
  <si>
    <t>Svaret är $ \frac {BLK}{BLK}$</t>
  </si>
  <si>
    <t>127;128</t>
  </si>
  <si>
    <t>Genom korrekt beräkning i föregående steg är svaret funnet. Fyll i rätt svar och gå vidare till nästa uppgift.</t>
  </si>
  <si>
    <t>[alt 1. $ \frac {2^10+1}{2^10}$
[alt 2. $ \frac {2^1-1}{2^10}$
[alt 3. $ \frac {2^10-1}{2^10}$
[alt 4. $ \frac {2^10+2}{2^10}$</t>
  </si>
  <si>
    <t>[alt 3. $ \frac {2^10-1}{2^10}$</t>
  </si>
  <si>
    <t>Denna uppgift kan vi också lösa genom att använda oss av formeln ifrån a.). Sätter vi in vårt bråktal i formeln får vi nämligen ut svaret i potensform. Välj korrekt alternativ som visar detta.</t>
  </si>
  <si>
    <t>[alt 1. $ \frac {2^n+1}{2^n}$
[alt 2. $ \frac {2^n-1}{2^n}$
[alt 3. $ \frac {2^n-2}{2^n}$
[alt 4. $ \frac {2^n+2}{2^n}$</t>
  </si>
  <si>
    <t>[alt 2. $ \frac {2^n-1}{2^n}$</t>
  </si>
  <si>
    <t>Denna uppgift kan vi också lösa genom att använda oss av formeln ifrån a.). Sätter vi in vårt bråktal i formeln får vi nämligen ut svaret ett uttryck för svaret i denna uppgift. Välj korrekt alternativ som visar detta.</t>
  </si>
  <si>
    <t>$ \frac {8000}{8} = 1000 $</t>
  </si>
  <si>
    <t xml:space="preserve">Låt oss börja med ett räkna ut hur stor del Arnolds vinst blir. Dividera 8000 med 8. </t>
  </si>
  <si>
    <t>$ 1000 \cdot 3 = 3000 $</t>
  </si>
  <si>
    <t>En åttondel är av 8000 kr är alltså 1000 kr. Multiplicera 1000 med 3. Detta blir då hela Arnolds del.</t>
  </si>
  <si>
    <t>$ \frac {8000}{16} = 500 $</t>
  </si>
  <si>
    <t>Låt oss fortsätta med att räkna ut Bertrams del av vinsten. Dividera 8000 med 16.</t>
  </si>
  <si>
    <t>$ 500 \cdot 3 = 1500 $</t>
  </si>
  <si>
    <t>En sextondel är av 8000 kr är alltså 500 kr. Multiplicera 500 med 3. Detta blir då hela Bertrams del.</t>
  </si>
  <si>
    <t>$ \frac {8000}{4} = 2000 $</t>
  </si>
  <si>
    <t>Vi fortsätter med att räkna ut Chrustys del. Dividera 8000 med 4.Detta blir då Chrustys del av vinsten.</t>
  </si>
  <si>
    <t>$ 3000 + 1500 + 2000 = 6500 $</t>
  </si>
  <si>
    <t>Addera nu Arnolds, Bertrams och Chrustys del av vinsten. Hur mycket blir summan av denna addition?</t>
  </si>
  <si>
    <t>$ 8000 - 6500 = 1500 $</t>
  </si>
  <si>
    <t>Subtrahera 8000 med 6500. Hur mycket blir nu kvar till Droopy?</t>
  </si>
  <si>
    <t>Droopy fick BLK.</t>
  </si>
  <si>
    <t>Genom korrekt addition i föregående steg är uppgiften löst. Fyll nu i hur stor del av vinsten som Droopy fick.</t>
  </si>
  <si>
    <t>Äldste sonen skall ha $ \frac {BLK}{BLK} $
Mellersta sonen skall ha $ \frac {BLK}{BLK} $
Yngste sonen skall ha $ \frac {BLK}{BLK} $
Bråket som beskriver antalet efterlämnade kameler är $ \frac {BLK}{BLK} $</t>
  </si>
  <si>
    <t>1;2;1;3;1;9;17;1</t>
  </si>
  <si>
    <t>Hur stor andel ska varje son få och med vilket bråktal kan vi beskriva antalet kameler?</t>
  </si>
  <si>
    <t>Vi behöver addera andelarna för att se hur mycket som saknas eller om bröderna har blivit lovade för mycket. För att addera våra bråktal behöver vi förlänga dem till mgn. Vilket är i detta fall mgn?</t>
  </si>
  <si>
    <t>Bråktalen blir då $ \frac {BLK}{BLK} $, $ \frac {BLK}{BLK} $ och $ \frac {BLK}{BLK} $.</t>
  </si>
  <si>
    <t>9;18;6;18;2;18</t>
  </si>
  <si>
    <t xml:space="preserve">Förläng bråktalen så nämnaren är 18. </t>
  </si>
  <si>
    <t>Summan av bråktalen blir BLK.</t>
  </si>
  <si>
    <t xml:space="preserve"> $\frac {17}{18}$</t>
  </si>
  <si>
    <t>Addera nu bråktalen. Vad blir summan?</t>
  </si>
  <si>
    <t>Summan blir alltså mindre än en hel. Sönerna kommer alltså att kunna få lite mer än vad de har blivit lovade. Stämmer då det som den äldste brodern säger?</t>
  </si>
  <si>
    <t>$ \frac {x}{2} $;$ \frac {x}{3} $</t>
  </si>
  <si>
    <t>Bråktal med variabler kan vid första anblicken se klurigt ut. Men vi räknar dem som helt vanliga bråktal. Vilka är  våra bråktal i detta tal?</t>
  </si>
  <si>
    <t>$ \frac {x \cdot 3}{2 \cdot 3} = BLK $
$ \frac {x \cdot 2}{3 \cdot 2} = BLK $</t>
  </si>
  <si>
    <t>$ \frac {3x}{6} $;$ \frac {2x}{6} $</t>
  </si>
  <si>
    <t>Vi behöver här finna bråkens mgn. Tänk på det minsta tal som finns i både 2ans och 3ans multiplikationstabell.</t>
  </si>
  <si>
    <t>$ \frac {3x}{6} $ + $ \frac {2x}{6} = BLK $</t>
  </si>
  <si>
    <t>$ \frac {5x}{6} $</t>
  </si>
  <si>
    <t>$ \frac {2a}{3} $;$ \frac {a}{5} $</t>
  </si>
  <si>
    <t>$ \frac {2a \cdot 5}{3 \cdot 5} = BLK $
$ \frac {a \cdot 3}{5 \cdot 3} = BLK $</t>
  </si>
  <si>
    <t>$ \frac {10a}{15} $;$ \frac {3a}{15} $</t>
  </si>
  <si>
    <t>Vi behöver här finna bråkens mgn. Tänk på det minsta tal som finns i både 3ans och 5ans multiplikationstabell.</t>
  </si>
  <si>
    <t>$ \frac {10a}{15} $ - $ \frac {3a}{15} = BLK $</t>
  </si>
  <si>
    <t>$ \frac {7a}{15} $</t>
  </si>
  <si>
    <t>$ \frac {2a}{5} $;$ \frac {3a}{10} $</t>
  </si>
  <si>
    <t>$ \frac {2a \cdot 2}{5 \cdot 2} = BLK $</t>
  </si>
  <si>
    <t>$ \frac {4a}{10} $</t>
  </si>
  <si>
    <t>Det bråk som behöver förlängas är bråket $ \frac {2a}{5} $. Låt oss multiplicera både täljare och nämnare med 2.</t>
  </si>
  <si>
    <t>$ \frac {4a}{10} $ + $ \frac {3a}{10}  = BLK $</t>
  </si>
  <si>
    <t>$ \frac {7a}{10} $</t>
  </si>
  <si>
    <t>$ \frac {2}{x} $;$ \frac {3}{2x} $</t>
  </si>
  <si>
    <t>$ \frac {2 \cdot 2}{x \cdot 2} = BLK $</t>
  </si>
  <si>
    <t>$ \frac {4}{2x} $</t>
  </si>
  <si>
    <t>Det bråk som behöver förlängas är bråket $ \frac {2}{x} $. Låt oss multiplicera både täljare och nämnare med 2.</t>
  </si>
  <si>
    <t>$ \frac {4}{2x} $ - $ \frac {3}{2x}  = BLK $</t>
  </si>
  <si>
    <t>$ \frac {1}{2x} $</t>
  </si>
  <si>
    <t>$ \frac {8}{a} $;$ \frac {4}{b} $</t>
  </si>
  <si>
    <t>$ \frac {8 \cdot b}{a \cdot b} = BLK $
$ \frac {4 \cdot a}{b \cdot a} = BLK $</t>
  </si>
  <si>
    <t>$ \frac {8b}{ab} $;$ \frac {4a}{ab} $</t>
  </si>
  <si>
    <t>Mgn är ju här ab. Multiplicera ena bråket med a och det andra med b.</t>
  </si>
  <si>
    <t>$ \frac {8b}{ab} $ + $ \frac {4a}{ab}  = BLK $</t>
  </si>
  <si>
    <t>$ \frac {8b + 4a}{ab} $</t>
  </si>
  <si>
    <t>$ \frac {3a}{b} $;$ \frac {2b}{a} $</t>
  </si>
  <si>
    <t>$ \frac {3a \cdot a}{b \cdot a} = BLK $
$ \frac {2b \cdot b}{a \cdot b} = BLK $</t>
  </si>
  <si>
    <t>$ \frac {3a^2}{ab} $;$ \frac {2b^2}{ab} $</t>
  </si>
  <si>
    <t xml:space="preserve">$ \frac {3a^2}{ab} $ + $ \frac {2b^2}{ab} $= BLK </t>
  </si>
  <si>
    <t>$ \frac {3a^2 + 2b^2}{ab} $</t>
  </si>
  <si>
    <t>$ \frac {1}{3} $;$ \frac {3}{a} $</t>
  </si>
  <si>
    <t>$ \frac {1 \cdot a}{3 \cdot a} = BLK $
$ \frac {3 \cdot 3}{a \cdot 3} = BLK $</t>
  </si>
  <si>
    <t>$ \frac {1a}{3a} $;$ \frac {9}{3a} $</t>
  </si>
  <si>
    <t>Mgn är ju här 3a. Multiplicera ena bråket med a och det andra med 3.</t>
  </si>
  <si>
    <t xml:space="preserve">$ \frac {1a}{3a} $ + $ \frac {9}{3a} $ = BLK </t>
  </si>
  <si>
    <t>$ \frac {1a + 9}{3a} $</t>
  </si>
  <si>
    <t>$ \frac {2}{5} $;$ \frac {2}{b} $</t>
  </si>
  <si>
    <t>$ \frac {2 \cdot b}{5 \cdot b} = BLK $
$ \frac {2 \cdot 5}{b \cdot 5} = BLK $</t>
  </si>
  <si>
    <t>$ \frac {2b}{5b} $;$ \frac {10}{5b} $</t>
  </si>
  <si>
    <t>Mgn är ju här 5b. Multiplicera ena bråket med 5 och det andra med b.</t>
  </si>
  <si>
    <t xml:space="preserve">$ \frac {2b}{5b} $ + $ \frac {10}{5b} $ = BLK </t>
  </si>
  <si>
    <t>$ \frac {2b + 10}{5b} $</t>
  </si>
  <si>
    <t>$ \frac {2}{x} $;$ \frac {x}{2} $</t>
  </si>
  <si>
    <t>$ \frac {2 \cdot 2}{x \cdot 2} = BLK $
$ \frac {x \cdot x}{2 \cdot x} = BLK $</t>
  </si>
  <si>
    <t>$ \frac {4}{2x} $;$ \frac {x^2}{2x} $</t>
  </si>
  <si>
    <t>Mgn är ju här 2x. Multiplicera ena bråket med 2 och det andra med x.</t>
  </si>
  <si>
    <t xml:space="preserve">$ \frac {4}{2x} $ + $ \frac {x^2}{2x} $ = BLK </t>
  </si>
  <si>
    <t>$ \frac {4 + x^2}{2x} $</t>
  </si>
  <si>
    <t>$ \frac {3a}{4} $;$ \frac {4}{3a} $</t>
  </si>
  <si>
    <t>Mgn är här BLK.</t>
  </si>
  <si>
    <t>Vilken är här vår mgn? Det lägsta talet som finns i både 3ans och 4ans multiplikationstabell, samt med vår variabel.</t>
  </si>
  <si>
    <t>$ \frac {3a \cdot 3a}{4 \cdot 3a} = BLK $
$ \frac {4 \cdot 4}{3a \cdot 4} = BLK $</t>
  </si>
  <si>
    <t>$ \frac {9a^2}{12a} $;$ \frac {16}{12a} $</t>
  </si>
  <si>
    <t>Mgn är ju här 12a. Multiplicera ena bråket med 3a och det andra med 4.</t>
  </si>
  <si>
    <t xml:space="preserve">$ \frac {9a^2}{12a} $ - $ \frac {16}{12a} $ = BLK </t>
  </si>
  <si>
    <t>$ \frac {9a^2 -16}{12a} $</t>
  </si>
  <si>
    <t>$ \frac {9a^2 + 16}{12a} $</t>
  </si>
  <si>
    <t>$ \frac {2x}{3} $;$ \frac {2}{3x} $</t>
  </si>
  <si>
    <t>Vilken är här vår mgn? Vad har våra nämnare gemensamt?</t>
  </si>
  <si>
    <t xml:space="preserve">$ \frac {2x \cdot x}{3 \cdot x} = BLK $
</t>
  </si>
  <si>
    <t>$ \frac {2x^2}{3x} $</t>
  </si>
  <si>
    <t>Mgn är ju här 3x. Multiplicera det ena bråket med x.</t>
  </si>
  <si>
    <t xml:space="preserve">$ \frac {2x^2}{3x} $ - $ \frac {2}{3x} $ = BLK </t>
  </si>
  <si>
    <t>$ \frac {2x^2 + 2}{3x} $</t>
  </si>
  <si>
    <t>$ \frac {3b}{8} $;$ \frac {5}{16b} $</t>
  </si>
  <si>
    <t xml:space="preserve">$ \frac {3b \cdot 2b}{8 \cdot 2b} = BLK $
</t>
  </si>
  <si>
    <t>$ \frac {6b^2}{16b} $</t>
  </si>
  <si>
    <t>Mgn är ju här 16b. Multiplicera det ena bråket med 2b.</t>
  </si>
  <si>
    <t xml:space="preserve">$ \frac {6b^2}{16b} $ - $ \frac {5}{16b} $ = BLK </t>
  </si>
  <si>
    <t>$ \frac {6b^2 + 5}{16b} $</t>
  </si>
  <si>
    <t>$ \frac {1}{x} $;$ \frac {y}{3} $;$ \frac {2}{x} $;$ \frac {y}{2} $</t>
  </si>
  <si>
    <t>6x</t>
  </si>
  <si>
    <t xml:space="preserve">$ \frac {1 \cdot 6}{x \cdot 6} = BLK $
$ \frac {y \cdot 2x}{3 \cdot 2x} = BLK $
$ \frac {2 \cdot 6}{x \cdot 6} = BLK $
$ \frac {y \cdot 3x}{2 \cdot 3x} = BLK $
</t>
  </si>
  <si>
    <t xml:space="preserve">$ \frac {6}{6x} $;$ \frac {2xy}{6x} $;$ \frac {12}{6x} $;$ \frac {3xy}{6x} $
</t>
  </si>
  <si>
    <t>Mgn är ju här 6x. Multiplicera täljare och nämnare med lämligt tal för att få nämnaren till 6x.</t>
  </si>
  <si>
    <t xml:space="preserve">$ \frac {6}{6x} $- $ \frac {2xy}{6x} $ - $ \frac {12}{6x} $ + $ \frac {3xy}{6x} $ = BLK </t>
  </si>
  <si>
    <t>$ \frac {xy-6} {6x} $</t>
  </si>
  <si>
    <t>Låt oss nu addera och subtrahera våra bråk som nu har samma nämnare.</t>
  </si>
  <si>
    <t>$ \frac {a}{2} $;$ \frac {3}{4b} $;$ \frac {5a}{6} $;$ \frac {11}{12b} $</t>
  </si>
  <si>
    <t>Våra bråk har återigen olika nämnare. Men vilka är våra bråk? Ställ upp dem så ser vi tydligt vad som behöver göras.</t>
  </si>
  <si>
    <t>Vilken är här vår mgn? Vad har våra nämnare gemensamt? Tänk på det lägsta talet som finns i 2ans, 6ans och 4ans multiplikationstabell.</t>
  </si>
  <si>
    <t xml:space="preserve">$ \frac {a \cdot 6b}{2 \cdot 6b} = BLK $
$ \frac {3 \cdot 3}{4b \cdot 3} = BLK $
$ \frac {5a \cdot 2b}{6 \cdot 2b} = BLK $
$ \frac {11 \cdot 1}{12b \cdot 1} = BLK $
</t>
  </si>
  <si>
    <t xml:space="preserve">$ \frac {6ab}{12b} $;$ \frac {9}{12b} $;$ \frac {10ab}{12b} $;$ \frac {11}{12b} $
</t>
  </si>
  <si>
    <t>Mgn är ju här 12b. Multiplicera täljare och nämnare med lämligt tal för att få nämnaren till 12b.</t>
  </si>
  <si>
    <t xml:space="preserve">$ \frac {6ab}{12b} $ - $ \frac {9}{12b} $ + $ \frac {10ab}{12b} $ - $ \frac {11}{12b} $ = BLK </t>
  </si>
  <si>
    <t>$ \frac {16ab - 20} {12b} $</t>
  </si>
  <si>
    <t>$ \frac {16ab/4 - 20/4} {12b/4} $ = BLK</t>
  </si>
  <si>
    <t>$ \frac {4ab - 5} {3b} $</t>
  </si>
  <si>
    <t>Detta bråktal kan förkortas. Dividera täljare och nämnare med 4.</t>
  </si>
  <si>
    <t>Genom korrekt förkortning i föregående steg är svaret funnet! Fyll i svaret och gå vidare till nästa uppgift.</t>
  </si>
  <si>
    <t>$ \frac {1}{4} $ \cdot $ \frac {5}{7} $ = $ \frac {5}{28} $</t>
  </si>
  <si>
    <t>Vårt bråktal som ska förkortas är BLK.
Kan bråket förkortas? BLK.</t>
  </si>
  <si>
    <t>$ \frac {5}{28} $;Nej</t>
  </si>
  <si>
    <t>Vilket är nu vårt bråktal?</t>
  </si>
  <si>
    <t>$ \frac {5}{28} $</t>
  </si>
  <si>
    <t>Skriv det färdiga bråktalet och gå vidare till nästa uppgift!</t>
  </si>
  <si>
    <t>$ \frac {2}{9} $;$ \frac {3}{4} $</t>
  </si>
  <si>
    <t>Vilka är i denna uppgift våra bråktal?</t>
  </si>
  <si>
    <t>$ \frac {2}{9} $ \cdot $ \frac {3}{4} $ = $ \frac {6}{36} $</t>
  </si>
  <si>
    <t xml:space="preserve"> $ \frac {6}{36} $;Ja</t>
  </si>
  <si>
    <t xml:space="preserve"> $ \frac {6/6}{36/6} $ = BLK</t>
  </si>
  <si>
    <t xml:space="preserve"> $ \frac {1}{6} $</t>
  </si>
  <si>
    <t>Dividera täljare och nämnare med 6.</t>
  </si>
  <si>
    <t>$ \frac {4}{7} $; $14$</t>
  </si>
  <si>
    <t>$ 4 \cdot  14 = 56 $</t>
  </si>
  <si>
    <t>Multiplicera bråktalen, täljarna för sig och nämnarna för sig. I detta tal kan endast nämnarna multipliceras.</t>
  </si>
  <si>
    <t xml:space="preserve"> $ \frac {56}{7} $;Ja</t>
  </si>
  <si>
    <t xml:space="preserve"> $ \frac {56/7}{7/7} $ = BLK</t>
  </si>
  <si>
    <t xml:space="preserve"> $ \frac {8}{1} $</t>
  </si>
  <si>
    <t>Dividera täljare och nämnare med 7.</t>
  </si>
  <si>
    <t>Skriv det färdiga bråktalet (i detta fall endast ett vanligt tal) och gå vidare till nästa uppgift! Du behöver nämligen inte skriva med nämnare som är 1 då denne inte fyller någon funktion.</t>
  </si>
  <si>
    <t>$ \frac {5}{18} $;$ \frac {12}{35} $</t>
  </si>
  <si>
    <t>$ \frac {5}{18} $ \cdot $ \frac {12}{35} $ = $ \frac {60}{630} $</t>
  </si>
  <si>
    <t xml:space="preserve"> $ \frac {60}{630} $;Ja</t>
  </si>
  <si>
    <t xml:space="preserve"> $ \frac {60/30}{630/30} $ = BLK</t>
  </si>
  <si>
    <t xml:space="preserve"> $ \frac {2}{21} $</t>
  </si>
  <si>
    <t>Dividera täljare och nämnare med 30.</t>
  </si>
  <si>
    <t>$ \frac {26}{54} $;$ \frac {45}{117} $</t>
  </si>
  <si>
    <t>$ \frac {26/13}{54/9} $ = BLK
$ \frac {45/9}{117/13} $= BLK</t>
  </si>
  <si>
    <t>$ \frac {2}{6} $;$ \frac {5}{9} $</t>
  </si>
  <si>
    <t>Förkorta bråktalen, täljarna för sig och nämnarna för sig. Använd dig av de multiplikationstabeller där talen finns.</t>
  </si>
  <si>
    <t>$ \frac {2}{6} $ \cdot $ \frac {5}{9} $ = $ \frac {10}{54} $</t>
  </si>
  <si>
    <t xml:space="preserve"> $ \frac {10}{54} $;Ja</t>
  </si>
  <si>
    <t xml:space="preserve"> $ \frac {10/2}{54/2} $ = BLK</t>
  </si>
  <si>
    <t xml:space="preserve"> $ \frac {5}{27} $</t>
  </si>
  <si>
    <t>Dividera täljare och nämnare med 2.</t>
  </si>
  <si>
    <t>$ \frac {9}{28} $;$ \frac {82}{72} $</t>
  </si>
  <si>
    <t>$ \frac {3*3*3}{7*2} \cdot \frac {2*2*3*7}{2*2*2*3*3} $= BLK $</t>
  </si>
  <si>
    <t>Förkorta bråktalen, täljarna för sig och nämnarna för sig. Använd dig av faktorisering. Avsluta med att multiplicera täljare med täljare och nämnare med nämnare.</t>
  </si>
  <si>
    <t>$ \frac {1}{2} $;$ \frac {2}{3} $ \frac {3}{4}$</t>
  </si>
  <si>
    <t>$ \frac {1}{2} \cdot \frac {2}{3} \cdot  \frac {3}{4} = \frac {6}{24}$</t>
  </si>
  <si>
    <t>$ \frac {6 \frac 6}{24 \frac 6}= \frac {1}{4}  $</t>
  </si>
  <si>
    <t xml:space="preserve">Förkorta bråktalet med 6. </t>
  </si>
  <si>
    <t>$ \frac {1}{4] $</t>
  </si>
  <si>
    <t>Genom korrekt utförd förkortning i föregående steg är svaret funnet. Skriv ut det slutgiltiga svaret och gå vidare till nästa uppgift.</t>
  </si>
  <si>
    <t>Våra bråktal som skall multipliceras är BLK, BLK och BLK.</t>
  </si>
  <si>
    <t>$ \frac {4}{7} $;$\frac {5}{9}$;$\frac {63}{80}$</t>
  </si>
  <si>
    <t>Bråktalet är nu BLK.</t>
  </si>
  <si>
    <t>$ \frac {20 \cdot 63}{63\cdot80}</t>
  </si>
  <si>
    <t>Vi skriver våra bråktal under samma bråkstreck. Vi kommer då att kunna förkorta de tal som är lika varandra. Multiplicera 4 med 5 och 7 med 9. Hur ser då bråktalet ut?</t>
  </si>
  <si>
    <t>$ \frac {20}{40} $</t>
  </si>
  <si>
    <t>Vi kan nu förkorta bort 63 eftersom det återfinns i både täljare och nämnare. Vilket bråktal har vi då kvar?</t>
  </si>
  <si>
    <t>$ \frac {20 \frac 20}{40 \frac 20} = \frac {1}{4}$</t>
  </si>
  <si>
    <t xml:space="preserve">Förkorta bråktalet med 20. </t>
  </si>
  <si>
    <t>$ \frac {1}{4}$</t>
  </si>
  <si>
    <t>$ \frac {111}{112} $;$\frac {36}{37}$;$\frac {7}{9}$</t>
  </si>
  <si>
    <t>$ \frac {111 \cdot 4 \cdot 7}{112 \cdot 37}$</t>
  </si>
  <si>
    <t>Vi skriver våra bråktal under samma bråkstreck. Vi kommer då att kunna förkorta de tal som är lika varandra. 36 kan divideras med 9. Hur ser då bråktalet ut?</t>
  </si>
  <si>
    <t>$ \frac {3 \cdot 1}{4 \cdot 1}$</t>
  </si>
  <si>
    <t>4 multiplicerat med 7 är ju 28. Vi kan nu förkorta 28 i täljaren med 112 i nämnaren. Samt 111 i täljaren med 37 i nämnaren. Hur ser då vårt bråktal ut?</t>
  </si>
  <si>
    <t>$ \frac {3 \cdot 1}{4 \cdot 1} = \frac {3}{4}$</t>
  </si>
  <si>
    <t xml:space="preserve">Multiplicera de förkortade bråktalen med varandra. </t>
  </si>
  <si>
    <t>$ \frac {3}{4}$</t>
  </si>
  <si>
    <t>Genom korrekt multiplikation i föregående steg är svaret funnet! Fyll i svaret och gå vidare till nästa uppgift.</t>
  </si>
  <si>
    <t>Kvar blir då variabeln BLK.</t>
  </si>
  <si>
    <t>I denna uppgift kan vi enkelt förkorta bort y i både täljare och nämnare. Vad blir då kvar? Fyll i korrekt svar och gå vidare till nästa uppgift.</t>
  </si>
  <si>
    <t>I täljaren finner vi BLK.
I nämnaren finns vi BLK.</t>
  </si>
  <si>
    <t>ab^2;b</t>
  </si>
  <si>
    <t>Vi kan även i detta tal förkorta bort våra variabler väldigt enkelt. Vilka variabler ser vi i täljaren och vilka återfinns i nämnaren?</t>
  </si>
  <si>
    <t>Kvar blir då BLK.</t>
  </si>
  <si>
    <t>Det är alltså b ifrån ab^2 som kan förkortas bort. Vad blir då kvar? Fyll i korrekt svar och gå vidare till nästa uppgift.</t>
  </si>
  <si>
    <t>Våra bråktal som skall förkortas är BLK och BLK.</t>
  </si>
  <si>
    <t>$ \frac {3a}{5b}$;$\frac {10b}{9a}$</t>
  </si>
  <si>
    <t>Kvar blir då bråktalen BLK och BLK.</t>
  </si>
  <si>
    <t>$ \frac {2}{1}$;$ \frac {1}{3}$</t>
  </si>
  <si>
    <t>Eftersom det är ett multiplikationstecken mellan våra två bråktal kan dessa skrivas under samma bråkstreck. Vi kan då enkelt förkorta variablerna med varandra. 10b med 5b och 3a med 9a. Vad har vi då kvar?</t>
  </si>
  <si>
    <t>Produkten av bråktalen blir BLK.</t>
  </si>
  <si>
    <t>$ \frac {2}{3}$</t>
  </si>
  <si>
    <t>Multiplicera nu dessa bråk med varandra. Täljare för sig och nämnare för sig. Vad blir då produkten av dessa bråktal?</t>
  </si>
  <si>
    <t>$ \frac {6x}{11}$;$\frac {77y}{24x}$</t>
  </si>
  <si>
    <t>$ \frac {1}{4}$;$ \frac {7y}{1}$</t>
  </si>
  <si>
    <t>Eftersom det är ett multiplikationstecken mellan våra två bråktal kan dessa skrivas under samma bråkstreck. Vi kan då enkelt förkorta variablerna med varandra. 6x med 24x och 77y med 11. Vad har vi då kvar?</t>
  </si>
  <si>
    <t>$ \frac {7y}{4}$</t>
  </si>
  <si>
    <t>$ \frac {15b^2}{4a}$;$\frac {8a^2}{3b}$</t>
  </si>
  <si>
    <t>5b;2a</t>
  </si>
  <si>
    <t>Eftersom det är ett multiplikationstecken mellan våra två bråktal kan dessa skrivas under samma bråkstreck. Vi kan då enkelt förkorta variablerna med varandra. 15b^2 med 3b och 8a^2 med 4a. Vad har vi då kvar?</t>
  </si>
  <si>
    <t>$ 2a \cdot 5b = 10ab$</t>
  </si>
  <si>
    <t xml:space="preserve">Multiplicera nu dessa uttryck med varandra. </t>
  </si>
  <si>
    <t>10ab</t>
  </si>
  <si>
    <t>Genom korrekt multiplikation i föregående steg är svaret funnet! Skriv svaret och gå vidare till nästa uppgift.</t>
  </si>
  <si>
    <t>$ \frac {2a^2}{3b^2}$;$\frac {3b^2}{2a^2}$</t>
  </si>
  <si>
    <t>Eftersom det är ett multiplikationstecken mellan våra två bråktal kan dessa skrivas under samma bråkstreck. Vi kan då enkelt förkorta variablerna med varandra. 2a^2 med 2a^2 och 3b^2 med 3b^2. Vad har vi då kvar?</t>
  </si>
  <si>
    <t>Genom korrekt förkortning i föregående steg är svaret funnet! Skriv svaret och gå vidare till nästa uppgift.</t>
  </si>
  <si>
    <t>$ \frac {2b^2}{3a^2}$;$\frac {2a^2}{3b^2}$</t>
  </si>
  <si>
    <t>$ \frac {2}{3}$;$\frac {2}{3}$</t>
  </si>
  <si>
    <t>Eftersom det är ett multiplikationstecken mellan våra två bråktal kan dessa skrivas under samma bråkstreck. Vi kan då enkelt förkorta variablerna med varandra. 2a^2 med 3a^2 och 2b^2 med 3b^2. Vad har vi då kvar?</t>
  </si>
  <si>
    <t>$ \frac {2 \cdot 2}{3\cdot3}= \frac {4}{9}$</t>
  </si>
  <si>
    <t xml:space="preserve">Multiplicera nu dessa bråktal med varandra. </t>
  </si>
  <si>
    <t>$ \frac {4}{9}$</t>
  </si>
  <si>
    <t>$ \frac {2a^3}{3b^2}$;$\frac {3b^3}{2a^2}$</t>
  </si>
  <si>
    <t>Eftersom det är ett multiplikationstecken mellan våra två bråktal kan dessa skrivas under samma bråkstreck. Vi kan då enkelt förkorta variablerna med varandra. 2a^3 med 2a^2 och 3b^3 med 3b^2. Vad har vi då kvar?</t>
  </si>
  <si>
    <t xml:space="preserve">Våra bråktal är bråken BLK och BLK. </t>
  </si>
  <si>
    <t>$ \frac {2}{3} $;$ \frac {1}{2} $</t>
  </si>
  <si>
    <t>Vilka är här bråktalen som skall divideras?</t>
  </si>
  <si>
    <t>Det inverterade bråktalet är i denna uppgift BLK.</t>
  </si>
  <si>
    <t>$ \frac {2}{1} $</t>
  </si>
  <si>
    <t>Då vi dividerar bråktal bör vi ju multiplicera med de inverterade bråktalet. Vilket är det inverterade bråktalet som skall multipliceras?</t>
  </si>
  <si>
    <t>$ \frac {2}{3} \cdot \frac {2}{1} = \frac {4}{3} $</t>
  </si>
  <si>
    <t>Multiplicera nu bråktalen med varandra.</t>
  </si>
  <si>
    <t>$ \frac {4}{3} $</t>
  </si>
  <si>
    <t>Genom korrekt beräkning är svaret funnet. Skriv korrekt svar och gå vidare till nästa uppgift.</t>
  </si>
  <si>
    <t>$ \frac {6}{7} $;$ \frac {2}{21} $</t>
  </si>
  <si>
    <t>$ \frac {21}{2} $</t>
  </si>
  <si>
    <t>$ \frac {6}{7} \cdot \frac {21}{2} = \frac {126}{14} $</t>
  </si>
  <si>
    <t>$ \frac {126}{14} = 9$</t>
  </si>
  <si>
    <t>$ \frac {11}{12} $;$ \frac {5}{6} $</t>
  </si>
  <si>
    <t>$ \frac {6}{5} $</t>
  </si>
  <si>
    <t>$ \frac {11}{12} \cdot \frac {6}{5} = \frac {66}{60} $</t>
  </si>
  <si>
    <t>$ \frac {66 \frac 6}{60 \frac 6} = \frac {11}{10} $</t>
  </si>
  <si>
    <t>$ \frac {11}{10} $</t>
  </si>
  <si>
    <t>Genom korrekt förkortning i föregående steg är svaret funnet. Skriv korrekt svar och gå vidare till nästa uppgift.</t>
  </si>
  <si>
    <t>$ \frac {3}{4} $;$ \frac {9}{28} $</t>
  </si>
  <si>
    <t>$ \frac {28}{9} $</t>
  </si>
  <si>
    <t>$ \frac {3}{4} \cdot \frac {28}{9} = \frac {84}{36} $</t>
  </si>
  <si>
    <t>$ \frac {84 \frac 12}{36 \frac 12} = \frac {7}{3} $</t>
  </si>
  <si>
    <t xml:space="preserve">Förkorta bråket med 12. </t>
  </si>
  <si>
    <t>$ \frac {7}{3} $</t>
  </si>
  <si>
    <t>$ \frac {9}{28} $;$ \frac {3}{7} $</t>
  </si>
  <si>
    <t>$ \frac {9}{28} \cdot \frac {7}{3} = \frac {63}{84} $</t>
  </si>
  <si>
    <t>$ \frac {63 \frac 21}{84 \frac 21} = \frac {3}{4} $</t>
  </si>
  <si>
    <t xml:space="preserve">Förkorta bråket med 21. </t>
  </si>
  <si>
    <t xml:space="preserve">Våra bråktal som skall divideras är bråken $ \frac {BLK}{BLK} $ och $ \frac {BLK}{BLK} $. </t>
  </si>
  <si>
    <t>Det inverterade bråktalet är i denna uppgift $ \frac {BLK}{BLK} $.</t>
  </si>
  <si>
    <t>27;10</t>
  </si>
  <si>
    <t>$ \frac {5}{9} \cdot \frac {27}{10} = \frac {135}{90} $</t>
  </si>
  <si>
    <t>$ \frac {135}{90}= 1,5 $</t>
  </si>
  <si>
    <t>1,5 i ett bråk skrivet i blandad form är $BLK \frac {BLK}{BLK}$</t>
  </si>
  <si>
    <t>Kvoten i decimalform är alltså 1,5. Gör om detta till ett bråk i blandad form.</t>
  </si>
  <si>
    <t>$ 1 \frac {1}{2} $</t>
  </si>
  <si>
    <t>Genom korrekt omvanling i föregående steg är svaret funnet. Skriv korrekt svar och gå vidare till nästa uppgift.</t>
  </si>
  <si>
    <t>2a^3;3;a;2</t>
  </si>
  <si>
    <t>$ \frac {2a^3}{3} \cdot \frac {2}{a} = \frac {4a^3}{3a} $</t>
  </si>
  <si>
    <t>Förkortning med a resulterar i kvoten $ \frac {BLK}{BLK} $</t>
  </si>
  <si>
    <t>4a^2;3</t>
  </si>
  <si>
    <t>Förkorta med a.</t>
  </si>
  <si>
    <t>$ \frac {4a^2}{3} $</t>
  </si>
  <si>
    <t>15b^2;6a;20;ab</t>
  </si>
  <si>
    <t>ab;20</t>
  </si>
  <si>
    <t>$ \frac {15b^2}{6a} \cdot \frac {ab}{20} = \frac {15ab^3}{120a} $</t>
  </si>
  <si>
    <t>b^3;8</t>
  </si>
  <si>
    <t>Förkorta med 15a.</t>
  </si>
  <si>
    <t>$ \frac {b^3}{8} $</t>
  </si>
  <si>
    <t>3a^3;2b^2;9a^2;4b</t>
  </si>
  <si>
    <t>4b;9a^2</t>
  </si>
  <si>
    <t>$ \frac {3a^3}{2b^2} \cdot \frac {4b}{9a^2} = \frac {12a^3b}{18a^2b^2} $</t>
  </si>
  <si>
    <t>2a;3b</t>
  </si>
  <si>
    <t>Förkorta med $6a^2b$.</t>
  </si>
  <si>
    <t>$ \frac {2a}{3b} $</t>
  </si>
  <si>
    <t>4x^2;5y^3;4x^3;5y^2</t>
  </si>
  <si>
    <t>5y^2;4x^3</t>
  </si>
  <si>
    <t>$ \frac {4x^2}{5y^3} \cdot \frac {5y^2}{4x^3} = \frac {20x^2y^2}{20x^3y^3} $</t>
  </si>
  <si>
    <t>1;xy</t>
  </si>
  <si>
    <t>Förkorta med $20x^2y^2$.</t>
  </si>
  <si>
    <t>$ \frac {1}{xy} $</t>
  </si>
  <si>
    <t>2x^3;5y;6xy;5</t>
  </si>
  <si>
    <t>5;6xy</t>
  </si>
  <si>
    <t>$ \frac {2x^3}{5y} \cdot \frac {5}{6xy} = \frac {10x^3}{30xy^2} $</t>
  </si>
  <si>
    <t>$x^2$;$3y^2$</t>
  </si>
  <si>
    <t>Förkorta med 10x.</t>
  </si>
  <si>
    <t>$ \frac {x^2}{3y^2} $</t>
  </si>
  <si>
    <t>xy^2;7;3x^2y;21x</t>
  </si>
  <si>
    <t>Vilka är här bråktalen som skall divideras? Vid tal som dessa gäller det att hålla tungan rätt i mun och variablerna på rätt plats.</t>
  </si>
  <si>
    <t>21x;$3x^2$y</t>
  </si>
  <si>
    <t>$ \frac {xy^2}{7} \cdot \frac {21x}{$3x^2$y} = \frac {21x^2y^2}{21x^2y} $</t>
  </si>
  <si>
    <t>Förkortning med a resulterar i kvoten BLK.</t>
  </si>
  <si>
    <t>Förkorta med 21x^2y.</t>
  </si>
  <si>
    <t xml:space="preserve">Volymen av en kub räknas ut enligt $ BLK \cdot BLK$.
Volymen av ett klot räknas ut enligt $ \frac {BLK}{BLK}. </t>
  </si>
  <si>
    <t>B;h;$4\pi \cdot r^3$;3</t>
  </si>
  <si>
    <t>Denna problemlösningsuppgift kan vi enkelt ställa upp till två bråktal dividerade med varandra, vi skall ju finna en andel av någonting. Finner vi ett bråktal för volymen av förpackningen formad som en kub och bollen som är formad som ett klot så kan vi dividera dessa med varandra. Hur räknar man ut volymen utav en kub respektive ett klot?</t>
  </si>
  <si>
    <t>Volymen för kuben är uttrycket $ BLK \cdot BLK$</t>
  </si>
  <si>
    <t>$4r^2$;2r</t>
  </si>
  <si>
    <t>Vad blir då uttrycket för volymen av vår kub i denna uppgift?</t>
  </si>
  <si>
    <t>Volymen för klotet är uttrycket $ \frac {BLK}{BLK}.</t>
  </si>
  <si>
    <t>$4\pi \cdot r^3$;3</t>
  </si>
  <si>
    <t>Vad blir då uttrycket för volymen av vårt klot i denna uppgift?</t>
  </si>
  <si>
    <t xml:space="preserve">Våra bråktal som skall divideras är bråken $ \frac {4 \pi \cdot r^3}{BLK} $ och $ \frac {8r^3}{BLK} $. </t>
  </si>
  <si>
    <t>Skriv nu upp bråktalen som vi skall dividera med varandra. Vi vill ju få fram hur stor andel av förpackningen som bollen fyller upp. Alltså volymen för klotet dividerat med volymen för förpackningen.</t>
  </si>
  <si>
    <t>$ \frac {4 \pi \cdot r^3}{3} \cdot \frac {1}{8r^3} = \frac {4 \pi \cdot r^3}{24r^3} $</t>
  </si>
  <si>
    <t>Multiplicera nu uttrycket för klotet med det inverterade uttrycket för kuben.</t>
  </si>
  <si>
    <t>Förkortning med 4r^3 resulterar i kvoten $ \frac {BLK}{BLK} $.</t>
  </si>
  <si>
    <t>$\pi$;6</t>
  </si>
  <si>
    <t>Förkorta bråken med 4r^3.</t>
  </si>
  <si>
    <t>Decimaltalet är BLK.</t>
  </si>
  <si>
    <t>Genom korrekt förkortning i föregående steg är uttrycket för andelen funnen. Genom att lägga in uttrycket i din räknare kan du få ut ett decimaltal. Fyll i vilket detta decimaltal det blir och avrunda det till två decimaler så ska vi i nästa steg omvandla det till procent.</t>
  </si>
  <si>
    <t>0,52 är BLK procent.</t>
  </si>
  <si>
    <t>En procent är ju en hundradel alltså 0,01. Hur många procent visar då vårt decimaltal?</t>
  </si>
  <si>
    <t>Uttrycket i bråkform är BLK.
Andelen i procent är BLK.</t>
  </si>
  <si>
    <t>$ \frac {\pi}{6}$;52%</t>
  </si>
  <si>
    <t>Genom korrekta beräkningar har vi nu fått fram både ett uttryck i bråkform och ett tal i procent, uppgiften är då slutförd. Fyll i bråktalet och talet i procent och  gå stolt vidare till nästa uppgift.</t>
  </si>
  <si>
    <t xml:space="preserve">Volymen av en cylinder räknas ut enligt $ BLK \cdot BLK$.
Volymen av ett klot räknas ut enligt $ \frac {BLK}{BLK}. </t>
  </si>
  <si>
    <t>Denna problemlösningsuppgift kan vi enkelt ställa upp till två bråktal dividerade med varandra, vi skall ju finna en andel av någonting. Finner vi ett bråktal för volymen av förpackningen formad som en cylinder och bollen som är formad som ett klot så kan vi dividera dessa med varandra. Hur räknar man ut volymen utav en cylinder respektive ett klot?</t>
  </si>
  <si>
    <t>Volymen för cylindern är uttrycket BLK.</t>
  </si>
  <si>
    <t>$2\pi \cdot r^3$</t>
  </si>
  <si>
    <t>Vad blir då uttrycket för volymen av vår cylinder i denna uppgift?</t>
  </si>
  <si>
    <t xml:space="preserve">Våra bråktal som skall divideras är bråken $ \frac {4 \pi \cdot r^3}{BLK} $ och $ \frac {2 \pi \cdot r^3}{BLK} $. </t>
  </si>
  <si>
    <t>$ \frac {4 \pi \cdot r^3}{3} \cdot \frac {1}{2 \pi \cdot r^3} = \frac {4 \pi \cdot r^3}{6 \pi \cdot r^3} $</t>
  </si>
  <si>
    <t>Förkortning med $ 2 \pi \cdot r^3$ resulterar i kvoten $ \frac {BLK}{BLK} $.</t>
  </si>
  <si>
    <t>Förkorta bråken med $2\pi \cdot r^3$.</t>
  </si>
  <si>
    <t>0,67 är BLK procent.</t>
  </si>
  <si>
    <t>Andelen i bråkform är BLK.
Andelen i procent är BLK.</t>
  </si>
  <si>
    <t>$ \frac {2}{3}$;67%</t>
  </si>
  <si>
    <t>Talen där vi skall finna en gemensam faktor är BLK och BLK.</t>
  </si>
  <si>
    <t>3x;6</t>
  </si>
  <si>
    <t>Vilka är talen där vi skall finna en gemensam faktor?</t>
  </si>
  <si>
    <t xml:space="preserve">6 dividerat med BLK blir ju 3. </t>
  </si>
  <si>
    <t>Tänk på talens multiplkationstabeller. Vad har 6 och 3 gemensamt?</t>
  </si>
  <si>
    <t>Talens största gemensamma faktor är BLK.</t>
  </si>
  <si>
    <t>Vilken är då talens största gemensamma faktor?</t>
  </si>
  <si>
    <t>3a^2;a^3</t>
  </si>
  <si>
    <t>[Alt 1. a^3]
[Alt 2. 3]
[Alt 3. a^2]
[Alt 4. 6]</t>
  </si>
  <si>
    <t>[Alt 3. a^2]</t>
  </si>
  <si>
    <t>Vilket tal återfinns nu i de båda talen? Detta tal är då den största gemensamma faktorn. Välj korrekt alternativ och gå vidare till nästa uppgift.</t>
  </si>
  <si>
    <t>12x^4;18x^4</t>
  </si>
  <si>
    <t>[Alt 1. 6x^2]
[Alt 2. 6x^3]
[Alt 3. 12x^3]
[Alt 4. 2x^3]</t>
  </si>
  <si>
    <t>[Alt 2. 6x^3]</t>
  </si>
  <si>
    <t>Vilket tal är nu med i uppbyggnaden utav de båda talen? Tänk på det du vet om multiplikationstabellerna. Det funna talet är då den största gemensamma faktorn. Välj korrekt alternativ och gå vidare till nästa uppgift.</t>
  </si>
  <si>
    <t>6a^2b;9ab^2</t>
  </si>
  <si>
    <t>[Alt 1. 6a]
[Alt 2. 3]
[Alt 3. 12ab]
[Alt 4. 3ab]</t>
  </si>
  <si>
    <t>[Alt 4. 3ab]</t>
  </si>
  <si>
    <t>xy^2z^3;x^3y^2z</t>
  </si>
  <si>
    <t>[Alt 1. xyz]
[Alt 2. xy]
[Alt 3. xy^2z]
[Alt 4. z]</t>
  </si>
  <si>
    <t>[Alt 3. xy^2z]</t>
  </si>
  <si>
    <t>Vilket tal är nu med i uppbyggnaden utav de båda talen? Tänk på det du vet om upphöjda tal. Det funna talet är då den största gemensamma faktorn. Välj korrekt alternativ och gå vidare till nästa uppgift.</t>
  </si>
  <si>
    <t>24a^3b^2;36a^2b^3</t>
  </si>
  <si>
    <t>[Alt 1. 36]
[Alt 2. 12ab]
[Alt 3. 20b]
[Alt 4. 12a^2b^2]</t>
  </si>
  <si>
    <t>[Alt 4. 12a^2b^2]</t>
  </si>
  <si>
    <t>Vilket tal är nu med i uppbyggnaden utav de båda talen? Tänk på det du vet om upphöjda tal samt talens multiplikationstabeller. Det funna talet är då den största gemensamma faktorn. Välj korrekt alternativ och gå vidare till nästa uppgift.</t>
  </si>
  <si>
    <t>16x;20</t>
  </si>
  <si>
    <t>Vilka är talen där vi skall bryta ut den största gemensamma faktorn?</t>
  </si>
  <si>
    <t>[Alt 1. 6]
[Alt 2. 4]
[Alt 3. 8]
[Alt 4. 10]</t>
  </si>
  <si>
    <t>[Alt 2. 4]</t>
  </si>
  <si>
    <t>Vilket tal är nu med i uppbyggnaden utav de båda talen? Tänk på det du vet om talens multiplikationstabeller. Det funna talet är då den största gemensamma faktorn. Välj korrekt alternativ.</t>
  </si>
  <si>
    <t>Uttrycket blir då BLK.</t>
  </si>
  <si>
    <t>4(4x-5)</t>
  </si>
  <si>
    <t>Hur ser då uttrycket ut när vi har brutit ut siffran 4? Skriv 4an framför parentesen. Vid korrekt skrivet uttryck är uppgiften löst.</t>
  </si>
  <si>
    <t>45x;18</t>
  </si>
  <si>
    <t>[Alt 1. 5]
[Alt 2. 9]
[Alt 3. 4]
[Alt 4. 8]</t>
  </si>
  <si>
    <t>[Alt 2. 9]</t>
  </si>
  <si>
    <t>9(5x-2)</t>
  </si>
  <si>
    <t>Hur ser då uttrycket ut när vi har brutit ut siffran 9? Skriv 9an framför parentesen. Vid korrekt skrivet uttryck är uppgiften löst.</t>
  </si>
  <si>
    <t>5y;y^2</t>
  </si>
  <si>
    <t>[Alt 1. x]
[Alt 2. 5y]
[Alt 3. y^2]
[Alt 4. y]</t>
  </si>
  <si>
    <t>[Alt 4. y]</t>
  </si>
  <si>
    <t>Vilket tal eller variabel är nu med i uppbyggnaden utav de båda talen? Tänk på att också en variabel behandlas på samma sätt som en siffra. Det funna talet eller variabeln är då den största gemensamma faktorn. Välj korrekt alternativ.</t>
  </si>
  <si>
    <t>y(5+y)</t>
  </si>
  <si>
    <t>Hur ser då uttrycket ut när vi har brutit ut variabeln y? Skriv y framför parentesen. Vid korrekt skrivet uttryck är uppgiften löst.</t>
  </si>
  <si>
    <t>[Alt 1. 2]
[Alt 2. 6a]
[Alt 3. 2b]
[Alt 4. 2ab]</t>
  </si>
  <si>
    <t>[Alt 3. 2b]</t>
  </si>
  <si>
    <t>Vilket tal och/eller variabel är nu med i uppbyggnaden utav de båda talen? Tänk på att också en variabel behandlas på samma sätt som en siffra. Det funna talet och/eller variabeln är då den största gemensamma faktorn. Välj korrekt alternativ.</t>
  </si>
  <si>
    <t>2b(4a+3)</t>
  </si>
  <si>
    <t>Hur ser då uttrycket ut när vi har brutit ut 2b? Skriv 2b framför parentesen. Vid korrekt skrivet uttryck är uppgiften löst.</t>
  </si>
  <si>
    <t>a^3;3a</t>
  </si>
  <si>
    <t>[Alt 1. a]
[Alt 2. a^2]
[Alt 3. 2a]
[Alt 4. 3]</t>
  </si>
  <si>
    <t>[Alt 1. a]</t>
  </si>
  <si>
    <t>a(a^2+3)</t>
  </si>
  <si>
    <t>Hur ser då uttrycket ut när vi har brutit ut variabeln a? Skriv a framför parentesen. Vid korrekt skrivet uttryck är uppgiften löst.</t>
  </si>
  <si>
    <t>3a^5;6a</t>
  </si>
  <si>
    <t>[Alt 1. a]
[Alt 2. 6a]
[Alt 3. 2a]
[Alt 4. 3a]</t>
  </si>
  <si>
    <t>[Alt 4. 3a]</t>
  </si>
  <si>
    <t>3a(a^4-2)</t>
  </si>
  <si>
    <t>Hur ser då uttrycket ut när vi har brutit ut 3a? Skriv 3a framför parentesen. Vid korrekt skrivet uttryck är uppgiften löst.</t>
  </si>
  <si>
    <t>x^2;xy</t>
  </si>
  <si>
    <t>Vilka är här uttrycken där vi skall bryta ut den största gemensamma faktorn?</t>
  </si>
  <si>
    <t>[Alt 1. x]
[Alt 2. x^2]
[Alt 3. y^2]
[Alt 4. y]</t>
  </si>
  <si>
    <t>[Alt 1. x]</t>
  </si>
  <si>
    <t>Vilken variabel är nu med i uppbyggnaden utav de båda uttrycken? Tänk på att också en variabel behandlas på samma sätt som en siffra. Den funna variabeln är då den största gemensamma faktorn. Välj korrekt alternativ.</t>
  </si>
  <si>
    <t>x(x+y)</t>
  </si>
  <si>
    <t>Hur ser då uttrycket ut när vi har brutit ut variabeln x? Skriv nu x framför parentesen. Vid korrekt skrivet uttryck är uppgiften löst.</t>
  </si>
  <si>
    <t>x^2y;xy^2</t>
  </si>
  <si>
    <t>[Alt 1. xy]
[Alt 2. xy^2]
[Alt 3. y^2]
[Alt 4. x]</t>
  </si>
  <si>
    <t>[Alt 1. xy]</t>
  </si>
  <si>
    <t>xy(x+y)</t>
  </si>
  <si>
    <t>Hur ser då uttrycket ut när vi har brutit ut variabeln xy? Skriv nu xy framför parentesen. Vid korrekt skrivet uttryck är uppgiften löst.</t>
  </si>
  <si>
    <t>2xy;4x^2</t>
  </si>
  <si>
    <t>[Alt 1. 2]
[Alt 2. 4x]
[Alt 3. 4]
[Alt 4. 2x]</t>
  </si>
  <si>
    <t>[Alt 4. 2x]</t>
  </si>
  <si>
    <t>2x(y-2x)</t>
  </si>
  <si>
    <t>Hur ser då uttrycket ut när vi har brutit ut 2x? Skriv 2x framför parentesen. Vid korrekt skrivet uttryck är uppgiften löst.</t>
  </si>
  <si>
    <t>Vilka är talen i täljaren där vi skall bryta ut den största gemensamma faktorn?</t>
  </si>
  <si>
    <t>[Alt 1. 6]
[Alt 2. 3x]
[Alt 3. 3]
[Alt 4. x]</t>
  </si>
  <si>
    <t>3(x+2)</t>
  </si>
  <si>
    <t>Hur ser då uttrycket i täljaren nu ut när vi har brutit ut 3? Skriv 3 framför parentesen.</t>
  </si>
  <si>
    <t>Kvar blir då uttrycket BLK.</t>
  </si>
  <si>
    <t>(x+2)</t>
  </si>
  <si>
    <t>Vi kan nu förkorta våra siffra 3 i täljaren med siffran 3 i nämnaren. Vad blir då kvar? Fyll i korrekt svar och uppgiften är löst.</t>
  </si>
  <si>
    <t>2x;4</t>
  </si>
  <si>
    <t>[Alt 1. 4]
[Alt 2. 2]
[Alt 3. 2x]
[Alt 4. x]</t>
  </si>
  <si>
    <t>2(x-2)</t>
  </si>
  <si>
    <t>Hur ser då uttrycket i täljaren nu ut när vi har brutit ut 2? Skriv 2 framför parentesen.</t>
  </si>
  <si>
    <t>(x-2)</t>
  </si>
  <si>
    <t>Vi kan nu förkorta våra siffra 2 i täljaren med siffran 2 i nämnaren. Vad blir då kvar? Fyll i korrekt svar och uppgiften är löst.</t>
  </si>
  <si>
    <t>x^2;6x</t>
  </si>
  <si>
    <t>[Alt 4. x]</t>
  </si>
  <si>
    <t>Vilket tal och/eller variabel är nu med i uppbyggnaden utav de båda talen? Det funna talet och/eller variabeln är då den största gemensamma faktorn. Välj korrekt alternativ.</t>
  </si>
  <si>
    <t>x(x-6)</t>
  </si>
  <si>
    <t>Hur ser då uttrycket i täljaren nu ut när vi har brutit ut x? Skriv x framför parentesen.</t>
  </si>
  <si>
    <t>9x;3x^2</t>
  </si>
  <si>
    <t>[Alt 1. 3]
[Alt 2. 3x]
[Alt 3. x^2]
[Alt 4. 9]</t>
  </si>
  <si>
    <t>[Alt 2. 3x]</t>
  </si>
  <si>
    <t>3x(3-x)</t>
  </si>
  <si>
    <t>Hur ser då uttrycket i täljaren nu ut när vi har brutit ut 3x? Skriv 3x framför parentesen.</t>
  </si>
  <si>
    <t>(3-x)</t>
  </si>
  <si>
    <t>Vi kan nu förkorta vårt uttryck 3x i täljaren med  samma uttryck i nämnaren. Vad blir då kvar? Fyll i korrekt svar och uppgiften är löst.</t>
  </si>
  <si>
    <t>5y;15y^2</t>
  </si>
  <si>
    <t>[Alt 1. 5]
[Alt 2. 5y]
[Alt 3. y^2]
[Alt 4. 2]</t>
  </si>
  <si>
    <t>[Alt 2. 5y]</t>
  </si>
  <si>
    <t>5y(1+3y^2)</t>
  </si>
  <si>
    <t>Hur ser då uttrycket i täljaren nu ut när vi har brutit ut 5y? Skriv 5y framför parentesen.</t>
  </si>
  <si>
    <t>$ \frac {1+3y^2}{2}$</t>
  </si>
  <si>
    <t>Vi kan nu förkorta vårt uttryck 5y i täljaren med uttrycket 10y i nämnaren. Vad blir då kvar? Fyll i korrekt svar och uppgiften är löst.</t>
  </si>
  <si>
    <t>x^2;x</t>
  </si>
  <si>
    <t>[Alt 1. x^2]
[Alt 2. 2]
[Alt 3. x]
[Alt 4. 2x]</t>
  </si>
  <si>
    <t>[Alt 3. x]</t>
  </si>
  <si>
    <t>x(x+1)</t>
  </si>
  <si>
    <t>$ \frac {x+1}{x} $</t>
  </si>
  <si>
    <t>Vi kan nu förkorta vårt uttryck x i täljaren med uttrycket x^2 i nämnaren. Vad blir då kvar? Fyll i korrekt svar och uppgiften är löst.</t>
  </si>
  <si>
    <t>a^2;ab^2</t>
  </si>
  <si>
    <t>[Alt 1. a]
[Alt 2. a^2]
[Alt 3. b]
[Alt 4. b^2]</t>
  </si>
  <si>
    <t>a(a+b^2)</t>
  </si>
  <si>
    <t>Hur ser då uttrycket i täljaren nu ut när vi har brutit ut a? Skriv a framför parentesen.</t>
  </si>
  <si>
    <t>$ \frac {a+b^2}{b} $</t>
  </si>
  <si>
    <t>Vi kan nu förkorta vår variabel a i täljaren med uttrycket ab i nämnaren. Vad blir då kvar? Fyll i korrekt svar och uppgiften är löst.</t>
  </si>
  <si>
    <t>4x^2;28x</t>
  </si>
  <si>
    <t>[Alt 1. 4]
[Alt 2. x]
[Alt 3. 4x]
[Alt 4. 7]</t>
  </si>
  <si>
    <t>[Alt 3. 4x]</t>
  </si>
  <si>
    <t>4x(x-7)</t>
  </si>
  <si>
    <t>Hur ser då uttrycket i täljaren nu ut när vi har brutit ut 4x? Skriv 4x framför parentesen.</t>
  </si>
  <si>
    <t>$ \frac {x-7}{y} $</t>
  </si>
  <si>
    <t>Vi kan nu förkorta vårt uttryck  4x i täljaren med uttrycket 4xy i nämnaren. Vad blir då kvar? Fyll i korrekt svar och uppgiften är löst.</t>
  </si>
  <si>
    <t>6a^3;24a^2</t>
  </si>
  <si>
    <t>[Alt 1. 6a]
[Alt 2. 6a^2]
[Alt 3. 6^2]
[Alt 4. 8a]</t>
  </si>
  <si>
    <t>[Alt 2. 6a^2]</t>
  </si>
  <si>
    <t>6a^2(a+4)</t>
  </si>
  <si>
    <t>Hur ser då uttrycket i täljaren nu ut när vi har brutit ut 6a^2? Skriv 6a^2 framför parentesen.</t>
  </si>
  <si>
    <t>$ \frac {a+4}{2} $</t>
  </si>
  <si>
    <t>Vi kan nu förkorta vårt uttryck  6a^2 i täljaren med uttrycket 12a^2 i nämnaren. Vad blir då kvar? Fyll i korrekt svar och uppgiften är löst.</t>
  </si>
  <si>
    <t>x^2y;xy</t>
  </si>
  <si>
    <t>[Alt 1. x]
[Alt 2. xy^2]
[Alt 3. y]
[Alt 4. xy]</t>
  </si>
  <si>
    <t>[Alt 4. xy]</t>
  </si>
  <si>
    <t>xy(x+1)</t>
  </si>
  <si>
    <t>Hur ser då uttrycket i täljaren nu ut när vi har brutit ut xy? Skriv xy framför parentesen.</t>
  </si>
  <si>
    <t>(x+1)</t>
  </si>
  <si>
    <t>Vi kan nu förkorta vårt uttryck  xy i täljaren med uttrycket xy i nämnaren. Vad blir då kvar? Fyll i korrekt svar och uppgiften är löst.</t>
  </si>
  <si>
    <t>$xy;y^2$</t>
  </si>
  <si>
    <t>[Alt 3. y]</t>
  </si>
  <si>
    <t>$y(x-y)$</t>
  </si>
  <si>
    <t>Hur ser då uttrycket i täljaren nu ut när vi har brutit ut y? Skriv y framför parentesen.</t>
  </si>
  <si>
    <t>Vi kan nu förkorta vårt uttryck  (x-y) i täljaren med uttrycket (x-y) i nämnaren. Vad blir då kvar? Fyll i korrekt svar och uppgiften är löst.</t>
  </si>
  <si>
    <t>Talen i täljaren där vi skall finna en gemensam faktor är BLK och BLK.</t>
  </si>
  <si>
    <t>$3a^2;12a$</t>
  </si>
  <si>
    <t>I denna uppgift behöver vi förkorta både täljare och nämnare. Låt oss börja med täljaren, vilka är här talen där vi skall bryta ut den största gemensamma faktorn?</t>
  </si>
  <si>
    <t>[Alt 1. a]
[Alt 2. 3a]
[Alt 3. 3]
[Alt 4. 6a]</t>
  </si>
  <si>
    <t>[Alt 2. 3a]</t>
  </si>
  <si>
    <t>Uttrycket i täljaren blir då BLK.</t>
  </si>
  <si>
    <t>$3a(a-4)$</t>
  </si>
  <si>
    <t>Hur ser då uttrycket i täljaren nu ut när vi har brutit ut 3a? Skriv 3a framför parentesen.</t>
  </si>
  <si>
    <t>Talen i nämnaren där vi skall finna en gemensam faktor är BLK och BLK.</t>
  </si>
  <si>
    <t>$7ab;28b$</t>
  </si>
  <si>
    <t>Låt oss nu fortsätta med nämnaren. Vilka är talen i nämnaren där vi skall bryta ut den största gemensamma faktorn?</t>
  </si>
  <si>
    <t>[Alt 1. 7]
[Alt 2. 4a]
[Alt 3. 7ab]
[Alt 4. 7b]</t>
  </si>
  <si>
    <t>[Alt 4. 7b]</t>
  </si>
  <si>
    <t>$7b(a-4)$</t>
  </si>
  <si>
    <t>Hur ser då uttrycket i nämnaren nu ut när vi har brutit ut 7b? Skriv 7b framför parentesen.</t>
  </si>
  <si>
    <t>$ \frac {3a}{7b} $</t>
  </si>
  <si>
    <t>Vi kan nu förkorta vårt uttryck  (a-4) i täljaren med uttrycket (a-4) i nämnaren. Vad blir då kvar? Fyll i korrekt svar och uppgiften är löst.</t>
  </si>
  <si>
    <t>Talen i täljaren där vi skall finna en gemensam faktor är BLK, BLK och BLK.</t>
  </si>
  <si>
    <t>$xy^2;xy^2;x^2y^2$</t>
  </si>
  <si>
    <t>I denna uppgift behöver vi förkorta både täljare och nämnare. Men vi kan förkorta båda samtidigt, de har nämligen alla tre samma gemensamma faktor. Vilka är här talen där vi skall bryta ut den största gemensamma faktorn?</t>
  </si>
  <si>
    <t>[Alt 1. xy]
[Alt 2. xy^2]
[Alt 3. x^2y]
[Alt 4. 3x]</t>
  </si>
  <si>
    <t>[Alt 2. xy^2]</t>
  </si>
  <si>
    <t>Vilket tal och/eller variabel är nu med i uppbyggnaden utav samtliga av talen? Det funna talet och/eller variabeln är då den största gemensamma faktorn. Välj korrekt alternativ.</t>
  </si>
  <si>
    <t>Det färdiga uttrycket blir då BLK.</t>
  </si>
  <si>
    <t>$ \frac {1}{1+x} $</t>
  </si>
  <si>
    <t>Hur ser då uttrycken ut i täljare och nämnare nu ut när vi har brutit ut xy^2? Skriv det som är kvar då xy^2 är utbrutet, uppgiften är då löst.</t>
  </si>
  <si>
    <t>$6x;6y$</t>
  </si>
  <si>
    <t>[Alt 1. 6]
[Alt 2. 6x]
[Alt 3. 6y]
[Alt 4. xy]</t>
  </si>
  <si>
    <t>[Alt 1. 6]</t>
  </si>
  <si>
    <t>$6(x-y)$</t>
  </si>
  <si>
    <t>Hur ser då uttrycket i täljaren nu ut när vi har brutit ut 6? Skriv 6 framför parentesen.</t>
  </si>
  <si>
    <t>$12x^2;12xy$</t>
  </si>
  <si>
    <t>[Alt 1. 12]
[Alt 2. 12x^2]
[Alt 3. 12x]
[Alt 4. 12y]</t>
  </si>
  <si>
    <t>[Alt 3. 12x]</t>
  </si>
  <si>
    <t>$12x(x-y)$</t>
  </si>
  <si>
    <t>Hur ser då uttrycket i nämnaren nu ut när vi har brutit ut 12x? Skriv 12x framför parentesen.</t>
  </si>
  <si>
    <t>$ \frac {6}{12x} $</t>
  </si>
  <si>
    <t xml:space="preserve">Vi kan nu förkorta vårt uttryck  (x-y) i täljaren med uttrycket (x-y) i nämnaren. Vad blir då kvar? Fyll i korrekt svar. </t>
  </si>
  <si>
    <t>$ \frac {6/6}{12x/6} $ = BLK</t>
  </si>
  <si>
    <t>Detta bråktal kan förkortas. Dividera täljare och nämnare med 6.</t>
  </si>
  <si>
    <t>Genom korrekt förkortning i föregående steg är uppgiften löst. Skriv det slutgiltigt förenklade bråktalet.</t>
  </si>
  <si>
    <t>$18a^2;9a$</t>
  </si>
  <si>
    <t>[Alt 1. 9]
[Alt 2. 18]
[Alt 3. 9a]
[Alt 4. 2]</t>
  </si>
  <si>
    <t>[Alt 3. 9a]</t>
  </si>
  <si>
    <t>$ 9a(2a+1)$</t>
  </si>
  <si>
    <t>Hur ser då uttrycket i täljaren nu ut när vi har brutit ut 9a? Skriv 9a framför parentesen.</t>
  </si>
  <si>
    <t>$12a^3;6a^2$</t>
  </si>
  <si>
    <t>[Alt 1. 12]
[Alt 2. 12a^2]
[Alt 3. 6a]
[Alt 4. 6a^2]</t>
  </si>
  <si>
    <t>[Alt 4. 6a^2]</t>
  </si>
  <si>
    <t>$6a^2(2a+1)$</t>
  </si>
  <si>
    <t>Hur ser då uttrycket i nämnaren nu ut när vi har brutit ut 6a^2? Skriv 6a^2 framför parentesen.</t>
  </si>
  <si>
    <t>$ \frac {9a}{6a^2} $</t>
  </si>
  <si>
    <t xml:space="preserve">Vi kan nu förkorta vårt uttryck  (2a+1) i täljaren med uttrycket (2a+1) i nämnaren. Vad blir då kvar? Fyll i korrekt svar. </t>
  </si>
  <si>
    <t>$ \frac {9a/3a}{6a^2/3a} $ = BLK</t>
  </si>
  <si>
    <t>$ \frac {3}{2a} $</t>
  </si>
  <si>
    <t>Detta bråktal kan förkortas. Dividera täljare och nämnare med 3a.</t>
  </si>
  <si>
    <t>$ 7x + 3 (x-4)=0$</t>
  </si>
  <si>
    <t>Vilken är vår ekvation i denna uppgift?</t>
  </si>
  <si>
    <t>$ 3x - 12 $</t>
  </si>
  <si>
    <t>Börja med att multiplicera in siffran 3 i parentesen. Hur ser du parentesen ut?</t>
  </si>
  <si>
    <t>Ekvationen är nu BLK.</t>
  </si>
  <si>
    <t>$ 7x + 3x - 12 = 0 $</t>
  </si>
  <si>
    <t>Hur ser nu ekvationen ut?</t>
  </si>
  <si>
    <t>$ 7x + 3x= 10x $</t>
  </si>
  <si>
    <t>Addera x-uttrycken med varandra.</t>
  </si>
  <si>
    <t>Ekvation är nu BLK.</t>
  </si>
  <si>
    <t>$ 10x=12 $</t>
  </si>
  <si>
    <t>Låt (-12) byta sida av likhetstecknet. Siffran byter då tecken. Hur ser nu ekvationen ut?</t>
  </si>
  <si>
    <t>$ \frac {12}{10} = 1,2 $</t>
  </si>
  <si>
    <t>Dividera 12 med 10, x blir då ensamt kvar på sin sida likhetstecknet.</t>
  </si>
  <si>
    <t xml:space="preserve">Genom korrekt division i föregående steg är ekvationen löst. Fyll i x och gå vidare till nästa uppgift. </t>
  </si>
  <si>
    <t>$ 5 - 3 (2-x)=2$</t>
  </si>
  <si>
    <t>$ 6 + 3x $</t>
  </si>
  <si>
    <t>Börja med att multiplicera in siffran 3 i parentesen. Hur ser då parentesen ut? Tänk på att "minus minus blir plus" gäller.</t>
  </si>
  <si>
    <t>$ 5 - 6 + 3x = 1 $</t>
  </si>
  <si>
    <t>$ 5 - 6= (-1) $</t>
  </si>
  <si>
    <t>Subtrahera siffrorna på samma sida likhetstecknet med varandra.</t>
  </si>
  <si>
    <t>$ 3x=2 $</t>
  </si>
  <si>
    <t>Låt (-1) byta sida av likhetstecknet. Siffran byter då tecken. Hur ser nu ekvationen ut?</t>
  </si>
  <si>
    <t>$ \frac {2}{3} = 2/3 $</t>
  </si>
  <si>
    <t xml:space="preserve">Dividera 2 med 3, x blir då ensamt kvar på sin sida likhetstecknet. Svara här i bråkform. </t>
  </si>
  <si>
    <t>$ \frac {2}{3}  $</t>
  </si>
  <si>
    <t>$  x^2 = (x-2)^2 $</t>
  </si>
  <si>
    <t>$ (x-2)(x-2) = BLK $</t>
  </si>
  <si>
    <t xml:space="preserve">$ x^2 - 4x + 4 $ </t>
  </si>
  <si>
    <t xml:space="preserve">Börja med att skriva ut parenteserna som nu är upphöjt till 2. Räkna sedan ut dem med hjälp av den andra kvadreringsregeln. </t>
  </si>
  <si>
    <t>$ x^2 = x^2 - 4x + 4 $</t>
  </si>
  <si>
    <t>$ 4x=4 $</t>
  </si>
  <si>
    <t>x^2 kan nu tas bort från båda sidor likhetstecknet. (-4x) kan då byta sida av likhetstecknet samt byta tecken. Hur ser nu ekvationen ut?</t>
  </si>
  <si>
    <t>$ \frac {4}{4} = 1 $</t>
  </si>
  <si>
    <t>Dividera 4 med 4.</t>
  </si>
  <si>
    <t>$  (x-5)^2 = (x-4)(x+4) $</t>
  </si>
  <si>
    <t>$ (x-4) (x+4) = BLK $</t>
  </si>
  <si>
    <t>$ x^2-16$</t>
  </si>
  <si>
    <t>Börja med att räkna ut de utskrivna parenteserna med hjälp av konjugatregeln.</t>
  </si>
  <si>
    <t>$ (x-5)^2=x^2-16 $</t>
  </si>
  <si>
    <t>$ (x-5)(x-5) = BLK $</t>
  </si>
  <si>
    <t xml:space="preserve">$ x^2 - 10x + 25 $ </t>
  </si>
  <si>
    <t xml:space="preserve">Skriv nu ut de parenteserna som är upphöjt till 2. Räkna sedan ut dem med hjälp av den andra kvadraringsregeln. </t>
  </si>
  <si>
    <t xml:space="preserve">$ x^2 - 10x + 25 = x^2 - 16 $ </t>
  </si>
  <si>
    <t>Hur ser nu den kvarstående ekvationen ut?</t>
  </si>
  <si>
    <t xml:space="preserve">$ -10x = -41 $ </t>
  </si>
  <si>
    <t>x^2 kan nu tas bort från båda sidor likhetstecknet. 25 kan då byta sida av likhetstecknet samt byta tecken. Hur ser nu ekvationen ut?</t>
  </si>
  <si>
    <t>$ \frac {-41}{-10} = 4,1 $</t>
  </si>
  <si>
    <t>Dividera -41 med -10.</t>
  </si>
  <si>
    <t>$ 4,1$</t>
  </si>
  <si>
    <t>$ (x+2)(x-5)= 3(4x+2)+(x-1)(x-4) $</t>
  </si>
  <si>
    <t>$ 12x+6$</t>
  </si>
  <si>
    <t xml:space="preserve">Börja med att multiplicera 3 med parentesen innan. Hur ser då parentesen ut? </t>
  </si>
  <si>
    <t>$ (x+2)(x-5)= 12x+6+(x-1)(x-4) $</t>
  </si>
  <si>
    <t xml:space="preserve">$x^2-3x-10 $ </t>
  </si>
  <si>
    <t>Multiplicera parenteserna (x+2) och (x-5) med varandra. Varje siffra eller variabel skall som vanligt multipliceras med varandra. Var noggrann! Skriv ut hur parentesen sedan ser ut.</t>
  </si>
  <si>
    <t xml:space="preserve">$ x^2-3x-10 = 12x+6 (x-1)(x-4) $ </t>
  </si>
  <si>
    <t>$ x^2 - 5x + 4 $</t>
  </si>
  <si>
    <t>Multiplicera parenteserna (x-1) och (x-4) med varandra. Varje siffra eller variabel skall återigen multipliceras med varandra. Var noggrann! Skriv ut hur parentesen sedan ser ut.</t>
  </si>
  <si>
    <t xml:space="preserve">$ x^2 - 3x - 10 = 12x+6 + x^2 - 5x + 4 </t>
  </si>
  <si>
    <t>Hur ser nu ekvationen ut när vi har skrivit ut våra parenteser?</t>
  </si>
  <si>
    <t>$ -3x + 10 = 12x + 6 - 5x + 4 $</t>
  </si>
  <si>
    <t>x^2 kan nu tas bort från båda sidor likhetstecknet.Hur ser då vår ekvation ut?</t>
  </si>
  <si>
    <t>$ -10 - 6 - 4 = 12x - 5x + 3x $</t>
  </si>
  <si>
    <t xml:space="preserve">Flytta alla x-uttryck till en sida likhetstecknet och alla siffror till den andra sidan likhetstecknet. Hur ser nu vår ekvation ut? Tänk på att då något byter sida byter det även tecken. </t>
  </si>
  <si>
    <t>$ - 20=10x</t>
  </si>
  <si>
    <t>Addera och subtrahera x-uttrycken samt siffrorna med varandra.</t>
  </si>
  <si>
    <t>$ \frac {-20}{10} = -2 $</t>
  </si>
  <si>
    <t>Dividera -20 med 10.</t>
  </si>
  <si>
    <t>$ -2 $</t>
  </si>
  <si>
    <t>$ 2(1-x)^2 - 5(x+1)(x-1) = 12 - 3(x+1)^2 $</t>
  </si>
  <si>
    <t>$ (x^2-1) $</t>
  </si>
  <si>
    <t xml:space="preserve">Här behöver vi ordna upp det lite bland siffror och variabler. Börja med att multiplicera parenteserna (x+1) och (x-1). Använd dig av kvadraringsregeln. Hur ser då parentesen ut? </t>
  </si>
  <si>
    <t>$ 5x^2-5 $</t>
  </si>
  <si>
    <t xml:space="preserve">Parentesen blir ju då (x^2-1). Multiplicera nu in 5 i denna parentes. </t>
  </si>
  <si>
    <t xml:space="preserve">$ (x^2 + 2x + 1) $ </t>
  </si>
  <si>
    <t>En parentes är nu ordnad. Låt oss fortsätta. Multiplicera nu parentesen (x+1)^2 alltså parenteserna (x+1) och (x+1) med varandra. Använd dig av den första kvadraringsregeln. Var noggrann! Skriv ut hur parentesen sedan ser ut.</t>
  </si>
  <si>
    <t>$ 3x^2 + 6x + 3 $</t>
  </si>
  <si>
    <t xml:space="preserve">Parentesen blir ju då (x^2 + 2x +1). Multiplicera nu in 3 i denna parentes. </t>
  </si>
  <si>
    <t>$(x^2 - 2x +1) $</t>
  </si>
  <si>
    <t>En till parentes ordnad. Nu är det endast en kvar. Nämligen (x-1)^2. Multiplicera (x-1) och (x-1) enligt den andra kvadraringsregeln. Hur ser då parentesen ut?</t>
  </si>
  <si>
    <t>$ 2x^2 - 4x + 2 $</t>
  </si>
  <si>
    <t xml:space="preserve">Denna parentesen blir ju då (x^2 - 2x +1). Multiplicera nu in 2 i denna parentes. </t>
  </si>
  <si>
    <t>Ekvationen är nu $ (2x^2 - 4x + 2) - (5x^2 - 5) = 12 - (3x^2 + 6x +3).
Men rätt tecknen blir ekvationen BLK.</t>
  </si>
  <si>
    <t>$ 2x^2 - 4x + 2 - 5x^2 + 5 = 12 - 3x^2 - 6x -3 $</t>
  </si>
  <si>
    <t xml:space="preserve">Hur ser nu ekvationen ut? Alla parenteser är ordnade men de är fortfarande kvar som parenteser. Vi vet ju att då minus är framför en parentes byter hela parentesen tecken. Skriv ett svar där ekvationens parenteser har rätt tecken. </t>
  </si>
  <si>
    <t>$ -4x+2 + 5 = 12 - 6x -3 $</t>
  </si>
  <si>
    <t>Vi kan nu ta bort våra parenteser och börja ordna upp ekvationen på riktigt. Eftersom vi har -3x^2 på båda sidor av likhetstecknet kan vi nu ta bort dessa. Hur ser då vår ekvation ut?</t>
  </si>
  <si>
    <t>$ -4x+ 6x = 12 - 2 -- 5 - 3$</t>
  </si>
  <si>
    <t xml:space="preserve">Skriv x-uttrycken på en sida likhetstecknet och siffrorna på den andra. Hur ser då vår ekvation ut? Tänk på att då  något byter sida så byter det även tecken. </t>
  </si>
  <si>
    <t>$ 2x=2 $</t>
  </si>
  <si>
    <t>Addera nu x-uttryck med varandra samt siffrorna med varandra.</t>
  </si>
  <si>
    <t>$ \frac {2}{2} = 1 $</t>
  </si>
  <si>
    <t>Dividera 2 med 2, x blir då ensamt på sin sida likhetstecknet.</t>
  </si>
  <si>
    <t>$ 1 $</t>
  </si>
  <si>
    <t>$ (x-1)(x+1) - (x-1)^2 = (x-3)^2 - (x+1)^2 $</t>
  </si>
  <si>
    <t xml:space="preserve">Här behöver vi ordna upp det lite bland siffror och variabler. Börja med att multiplicera parenteserna (x-1) och (x+1). Använd dig av konjugatregeln. Hur ser då parentesen ut? </t>
  </si>
  <si>
    <t xml:space="preserve">$ (x^2 - 2x + 1) $ </t>
  </si>
  <si>
    <t>En parentes är nu ordnad. Låt oss fortsätta. Multiplicera nu parentesen (x-1)^2 alltså parenteserna (x-1) och (x-1) med varandra. Använd dig av den andra kvadraringsregeln. Var noggrann! Skriv ut hur parentesen sedan ser ut.</t>
  </si>
  <si>
    <t>$(x^2 - 6x +9) $</t>
  </si>
  <si>
    <t>En till parentes ordnad. Nu är det endast två kvar. Vi fortsätter med parenteserna på andra sidan likhetstecknet och börjar med (x-3)^2. Multiplicera (x-3) och (x-3) enligt den andra kvadraringsregeln. Hur ser då parentesen ut?</t>
  </si>
  <si>
    <t>$ x^2 + 2x + 1 $</t>
  </si>
  <si>
    <t>Endast en parentes kvar att ordna. Nämligen (x+1)^2. Multiplicera (x+1) och (x+1) enligt den första kvadrerings regeln. Hur ser då parentesen ut?</t>
  </si>
  <si>
    <t>Ekvationen är nu $ (x^2-1) - (x^2 - 2x + 1) = (x^2 - 6x+9) - (x^2+2x +1).
Men rätt tecknen blir ekvationen BLK.</t>
  </si>
  <si>
    <t>$x^2 - 1 - x^2 + 2x - 1 = x^2 - 6x + 9 - x^2 - 2x - 1 $</t>
  </si>
  <si>
    <t>$ -1 + 2x - 1 = - 6x + 9 - 2x - 1 $</t>
  </si>
  <si>
    <t>Vi kan nu ta bort våra parenteser och börja ordna upp ekvationen på riktigt. Eftersom vi har x^2 tar ut varandra på båda sidor av likhetstecknet kan vi nu ta bort dessa. Hur ser då vår ekvation ut?</t>
  </si>
  <si>
    <t>$ 2x + 6x + 2x = 9 - 1 + 1 + 1$</t>
  </si>
  <si>
    <t>$ 10x=10$</t>
  </si>
  <si>
    <t>$ \frac {10}{10} = 1 $</t>
  </si>
  <si>
    <t>Dividera 10 med 10, x blir då ensamt på sin sida likhetstecknet.</t>
  </si>
  <si>
    <t>$ (x-1)(x+1) = x^2 - 4 $</t>
  </si>
  <si>
    <t>För att få fram om ekvationen har en lösning eller ej bör vi börja med att förkorta ekvationen ifråga. Vilken är ekvationen i denna uppgift?</t>
  </si>
  <si>
    <t>$ -1 = -4 $</t>
  </si>
  <si>
    <t>Eftersom inga prenteser är kvar och vi har x^2 på båda sidor av likhetstecknet kan vi nu ta bort dessa. Förenklingen är då färdig. Hur ser nu vår ekvation ut?</t>
  </si>
  <si>
    <t>$ 3=0 $</t>
  </si>
  <si>
    <t>Addera nu -1 med 4. Vi har då inget kvar på den andra sidan likhetstecknet. Hur ser då ekvationen ut?</t>
  </si>
  <si>
    <t xml:space="preserve">[Alt 1. Ja]
[Alt 2. Nej]
[Alt 3. Möjligtvis]
</t>
  </si>
  <si>
    <t>Stämmer det att 3 är likamed 0? Välj korrekt alternativ och du har förstått och motiverat varför denna ekvation inte har någon lösning.</t>
  </si>
  <si>
    <t>$ 4x^2+4x+1 = (2x+1)^2 $</t>
  </si>
  <si>
    <t>$ (4x^2+4x+1) $</t>
  </si>
  <si>
    <t xml:space="preserve">Här behöver vi ordna upp det lite bland siffror och variabler. Börja med att multiplicera parenteserna (2x+1) och (2x+1). Använd dig av första kvadreringsregeln. Hur ser då parentesen ut? </t>
  </si>
  <si>
    <t>$ 4x^2+4x+1 = 4x^2+4x+1 $</t>
  </si>
  <si>
    <t>Hur ser nu vår ekvation ut?</t>
  </si>
  <si>
    <t>$ 0 = 0 $</t>
  </si>
  <si>
    <t>Eftersom samtliga variabler och siffror är lika på båda sidor av likhetstecknet tar dessa ut varandra. Vad blir då vår ekvation?</t>
  </si>
  <si>
    <t>Ekvationen blir ju då 0=0. Är detta alltid sant? Välj korrekt alternativ och du har förstått och motiverat varför denna ekvation har oändligt många lösningar.</t>
  </si>
  <si>
    <t>$ (x+1)^2=(x-1)^2 $</t>
  </si>
  <si>
    <t>$ (x^2+2x+1) $</t>
  </si>
  <si>
    <t xml:space="preserve">Här behöver vi ordna upp det lite bland siffror och variabler. Börja med att multiplicera parenteserna (x+1) och (x+1). Använd dig av första kvadreringsregeln. Hur ser då parentesen ut? </t>
  </si>
  <si>
    <t>$ (x^2-2x+1)</t>
  </si>
  <si>
    <t>Vi fortsätter med att multiplicera parenteserna (x-1) och (x-1). Använd dig av den andra kvadreringsregeln. Hur ser då parentesen ut?</t>
  </si>
  <si>
    <t>$ (x^2+2x+1)=(x^2-2x+1) $</t>
  </si>
  <si>
    <t>Hur ser nu ekvationen ut då vi har skrivit ut våra parenteser?</t>
  </si>
  <si>
    <t>$ 2x+1 = -2x+1</t>
  </si>
  <si>
    <t>Vi kan nu ta bort x^2 på båda sidor av likhetstecknet. Vad är då kvar?</t>
  </si>
  <si>
    <t>$ 4x=0$</t>
  </si>
  <si>
    <t xml:space="preserve">[Alt 1. 8]
[Alt 2. 0]
[Alt 3. 4]
[Alt 4. 2]
</t>
  </si>
  <si>
    <t>[Alt 2. 0]</t>
  </si>
  <si>
    <t>Så 4x=0! Detta har ju endast en lösning precis som uppgiftstexten beskrev det. Vilken är denna lösning? Välj korrekt alternativ och uppgiften är löst.</t>
  </si>
  <si>
    <t>$ \frac {x}{3} - \frac {x}{4} = 2 $</t>
  </si>
  <si>
    <t>Vilken är i denna uppgift vår ekvation?</t>
  </si>
  <si>
    <t>Nämnarnas mgn är BLK.</t>
  </si>
  <si>
    <t>Vilken är nämnarnas mgn? Vilket tal finns först i både 3ans och 4ans multiplikationstabell?</t>
  </si>
  <si>
    <t>$ \frac {x \cdot 4}{3 \cdot 4} = BLK $
$\frac {x \cdot 3}{4 \cdot 3}  = BLK $</t>
  </si>
  <si>
    <t>$ \frac {4x}{12}$;$\frac {3x}{12}$</t>
  </si>
  <si>
    <t>Förläng bråken så nämnaren blir 12.</t>
  </si>
  <si>
    <t>$ \frac {4x}{12} - \frac {3x}{12} = \frac {x}{12}$</t>
  </si>
  <si>
    <t>Subtrahera bråken som nu har samma nämnare.</t>
  </si>
  <si>
    <t xml:space="preserve"> $ \frac {x}{12} =2 $</t>
  </si>
  <si>
    <t>$ 12 \cdot 2 = 24 $</t>
  </si>
  <si>
    <t>Multiplicera 12 med 2, x står då ensamt kvar på sin sida av likhetstecknet.</t>
  </si>
  <si>
    <t>Genom korrekt multiplikation i föregående steg är upggiften löst. Fyll i x och gå vidare till nästa uppgift.</t>
  </si>
  <si>
    <t>$ \frac {2x}{3} - \frac {7x}{9} = 3,9 $</t>
  </si>
  <si>
    <t>Vilken är nämnarnas mgn? Vilket tal finns först i både 3ans och 9ans multiplikationstabell?</t>
  </si>
  <si>
    <t xml:space="preserve">$ \frac {2x \cdot 3}{3 \cdot 3} = BLK $
</t>
  </si>
  <si>
    <t>$ \frac {6x}{9}$</t>
  </si>
  <si>
    <t>Förläng bråken så nämnaren blir 9.</t>
  </si>
  <si>
    <t>$ \frac {6x}{9} + \frac {7x}{9} = \frac {13x}{9}$</t>
  </si>
  <si>
    <t>Addera bråken som nu har samma nämnare.</t>
  </si>
  <si>
    <t xml:space="preserve"> $ \frac {13x}{9} =3,9 $</t>
  </si>
  <si>
    <t>$ 9 \cdot 3,9 = 35,1 $</t>
  </si>
  <si>
    <t>Multiplicera 9 med 3,9, 13x står då ensamt kvar på sin sida av likhetstecknet.</t>
  </si>
  <si>
    <t xml:space="preserve"> $ \frac {35,1}{13} =2,7 $</t>
  </si>
  <si>
    <t>Dividera 35,1 med 13, x står då alldeles ensamt kvar på sin sida av likhetstecknet.</t>
  </si>
  <si>
    <t>Genom korrekt division i föregående steg är upggiften löst. Fyll i x och gå vidare till nästa uppgift.</t>
  </si>
  <si>
    <t>$ \frac {x}{2} + 4 = x +3 $</t>
  </si>
  <si>
    <t>$ \frac {x \cdot 2}{2} + 4 \cdot2 = x \cdot 2+3 \cdot 2 =BLK $</t>
  </si>
  <si>
    <t>$ \frac {2x}{2} + 8 = 2x +6 $</t>
  </si>
  <si>
    <t xml:space="preserve">Förläng med 2 i båda led. </t>
  </si>
  <si>
    <t>$ \frac {2x}{2} = x $</t>
  </si>
  <si>
    <t>Dividera 2x i täjaren med 2 i nämnaren.</t>
  </si>
  <si>
    <t>$ x + 8 = 2x + 6 $</t>
  </si>
  <si>
    <t>Vi har då endast ett x kvar ifrån vårt bråktal. Vad är då nu vår ekvation?</t>
  </si>
  <si>
    <t>$ x=2$</t>
  </si>
  <si>
    <t>Genom korrekt uträkning i föregående steg är upggiften löst. Fyll i x och gå vidare till nästa uppgift.</t>
  </si>
  <si>
    <t>$ \frac {2x}{5} - 1 = \frac {x}{5} + 1 $</t>
  </si>
  <si>
    <t>$ \frac {2x \cdot 5}{5} - 1 \cdot 5 = \frac {x\cdot 5} + 1 \cdot 5 =BLK $</t>
  </si>
  <si>
    <t>$ \frac {10x}{5} - 5 = \frac {5x}{5} + 5 $</t>
  </si>
  <si>
    <t xml:space="preserve">Förläng med 5 i båda led. </t>
  </si>
  <si>
    <t>$ \frac {10x}{5} = BLK $
$ \frac {5x}{5} = BLK $</t>
  </si>
  <si>
    <t>2x;x</t>
  </si>
  <si>
    <t>Dividera 10x samt 5x i de båda täjarna med 5 i nämnarna.Vad blir då kvoten av de bägge bråktalen?</t>
  </si>
  <si>
    <t>$ 2x - 5 = x + 5 $</t>
  </si>
  <si>
    <t>Vi har då endast 2x och x kvar ifrån vårt bråktal. Vad är då nu vår ekvation?</t>
  </si>
  <si>
    <t>$ x=10 $</t>
  </si>
  <si>
    <t>$ x - \frac {x}{2} + \frac {x}{3} = 1 $</t>
  </si>
  <si>
    <t xml:space="preserve">Vilken är i denna ekvation nämnarnas mgn? Alltså det tal som finnes först i både 2ans och 3ans multiplikationstabell. </t>
  </si>
  <si>
    <t>$ x \cdot 6 - \frac {x \cdot 6}{2} + \frac {x \cdot 6}{3} = 1 \cdot 6 $ = BLK</t>
  </si>
  <si>
    <t>$ 6x - \frac {6x}{2} + \frac {6x}{3} = 6 $</t>
  </si>
  <si>
    <t xml:space="preserve">Förläng med 6 i båda led. </t>
  </si>
  <si>
    <t>$ \frac {6x}{2} = BLK $
$ \frac {6x}{3} = BLK $</t>
  </si>
  <si>
    <t>3x;2x</t>
  </si>
  <si>
    <t>Dividera 6x i de båda täjarna med sina respektive nämnare.Vad blir då kvoten av de bägge bråktalen?</t>
  </si>
  <si>
    <t>$ 6x - 3x + 2x = 1 $</t>
  </si>
  <si>
    <t>Vi har då endast 3x och 2x kvar ifrån vårt bråktal. Vad är då nu vår ekvation?</t>
  </si>
  <si>
    <t>$ 5x=6$</t>
  </si>
  <si>
    <t xml:space="preserve">Addera och subtrahera nu våra x-uttryck med varandra. Hur ser då vår ekvation ut? </t>
  </si>
  <si>
    <t>$ \frac {6}{5} = 1,2 $</t>
  </si>
  <si>
    <t>Dividera 6 med 5.</t>
  </si>
  <si>
    <t>Genom division uträkning i föregående steg är upggiften löst. Fyll i x och gå vidare till nästa uppgift.</t>
  </si>
  <si>
    <t>$ \frac {3x}{4} - \frac {x}{6} = \frac {x}{12} + 3,5 $</t>
  </si>
  <si>
    <t xml:space="preserve">Vilken är i denna ekvation nämnarnas mgn? Alltså det tal som finnes först i både 4ans, 6ans och 12ans multiplikationstabell. </t>
  </si>
  <si>
    <t>$ \frac {3x \cdot 12}{4} - \frac {x \cdot 12}{6} = \frac {x \cdot 12}{12} + 3,5 \cdot 12 $</t>
  </si>
  <si>
    <t>$ \frac {36x}{4} - \frac {12x}{6} = \frac {12x}{12} + 42 $</t>
  </si>
  <si>
    <t xml:space="preserve">Förläng  täljaren med 12 i båda led. </t>
  </si>
  <si>
    <t>$ \frac {36x}{4} = BLK $
$ \frac {12x}{6} = BLK $
$ \frac {12x}{12} = BLK $</t>
  </si>
  <si>
    <t>9x;2x;x</t>
  </si>
  <si>
    <t>Dividera de samtliga täjarna med sina respektive nämnare.Vad blir då kvoten av bråktalen?</t>
  </si>
  <si>
    <t>$ 9x - 2x = x + 42 $</t>
  </si>
  <si>
    <t>Vi har då endast 9x, 2x och x kvar ifrån vårt bråktal. Vad är då nu vår ekvation?</t>
  </si>
  <si>
    <t>$ 9x-2x-x=42 $</t>
  </si>
  <si>
    <t>$ 6x=42$</t>
  </si>
  <si>
    <t>$ \frac {42}{6} = 7 $</t>
  </si>
  <si>
    <t>Dividera 42 med 6.</t>
  </si>
  <si>
    <t>$ \frac {x}{8} + \frac {1}{3} = \frac {x}{12} + \frac {7}{12} $</t>
  </si>
  <si>
    <t xml:space="preserve">Vilken är i denna ekvation nämnarnas mgn? Alltså det tal som finnes först i både 3ans, 8ans och 12ans multiplikationstabell. </t>
  </si>
  <si>
    <t>$ \frac {x \cdot 24}{8} - \frac {1 \cdot 24}{3} = \frac {x \cdot 24}{12} + \frac {7\cdot 24}{12} $</t>
  </si>
  <si>
    <t xml:space="preserve">Förläng  täljaren med 24 i båda led. </t>
  </si>
  <si>
    <t xml:space="preserve">$ \frac {24x}{8} = BLK $
$ \frac {24}{3}= BLK $
$ \frac {24x}{12} = BLK $
$ \frac {168}{12} = BLK $
</t>
  </si>
  <si>
    <t>3x;8;2x;14</t>
  </si>
  <si>
    <t xml:space="preserve">$ 3x + 8 = 2x + 14 $ </t>
  </si>
  <si>
    <t>Vi har då endast 3x, 8, 2x och 14 kvar av vårt bråktal. Vad är då nu vår ekvation?</t>
  </si>
  <si>
    <t>$ 3x-2x = 14-8 $</t>
  </si>
  <si>
    <t>$ x=6$</t>
  </si>
  <si>
    <t>Genom addition i föregående steg är upggiften löst. Fyll i x och gå vidare till nästa uppgift.</t>
  </si>
  <si>
    <t>$ 5 + \frac {x}{4} = \frac {4x}{5} - \frac {3x}{10} $</t>
  </si>
  <si>
    <t xml:space="preserve">Vilken är i denna ekvation nämnarnas mgn? Alltså det tal som finnes först i både 4ans, 5ans och 10ans multiplikationstabell. </t>
  </si>
  <si>
    <t>$ 5 \cdot 20 + \frac {x \cdot 20}{4} = \frac {4x \cdot 20}{5} - \frac {3x \cdot 20}{10} $</t>
  </si>
  <si>
    <t>$ 100 + \frac {20x}{4} = \frac {80x}{5} - \frac {60x}{10} $</t>
  </si>
  <si>
    <t xml:space="preserve">Förläng  täljaren med 20 i båda led. </t>
  </si>
  <si>
    <t xml:space="preserve">$ \frac {20x}{4} = BLK $
$ \frac {80x}{5}= BLK $
$ \frac {60x}{10} = BLK $
</t>
  </si>
  <si>
    <t>5x;16x;6x</t>
  </si>
  <si>
    <t xml:space="preserve">$ 100 + 5x = 16x - 6x $ </t>
  </si>
  <si>
    <t>Vi har då endast 5x, 16x och 6x kvar av vårt bråktal. Vad är då nu vår ekvation?</t>
  </si>
  <si>
    <t>$ 100 = 16x - 6x - 5x$</t>
  </si>
  <si>
    <t>$ 100=5x$</t>
  </si>
  <si>
    <t xml:space="preserve">Subtrahera nu våra x-uttryck med varandra. Hur ser då vår ekvation ut? </t>
  </si>
  <si>
    <t>$ \frac {100}{5} = 20 $</t>
  </si>
  <si>
    <t>Dividera 100 med 5.</t>
  </si>
  <si>
    <t>Genom division i föregående steg är upggiften löst. Fyll i x och gå vidare till nästa uppgift.</t>
  </si>
  <si>
    <t>$ \frac {1}{10} - \frac {3x}{5} - \frac {x}{3} - \frac {1}{2} = \frac {1}{3} - x $</t>
  </si>
  <si>
    <t xml:space="preserve">Vilken är i denna ekvation nämnarnas mgn? Alltså det tal som finnes först i både 2ans, 3ans, 5ans och 10ans multiplikationstabell. </t>
  </si>
  <si>
    <t>$3-18x-10x-15=10-30x</t>
  </si>
  <si>
    <t>Multiplicera täljarna med 30 och förenkla uttrycken genom att direkt dividera 30 med nämnaren i varje bråk. Hur ser då vår ekvation ut?</t>
  </si>
  <si>
    <t>$-18x-10x+30x=10+15-3$</t>
  </si>
  <si>
    <t>Låt x-termerna stå på ena sidan likhetstecknet och siffrorna på det andra. Hur ser då vår ekvation ut? Tänk på att då något byter sida så byter det även tecken.</t>
  </si>
  <si>
    <t>$2x=22$</t>
  </si>
  <si>
    <t>Addera eller subtrahera nu våra x-termer med varandra och siffrorna med varandra. Hur ser då ekvationen ut?</t>
  </si>
  <si>
    <t>$ \frac {22}{2} = 11 $</t>
  </si>
  <si>
    <t>Dividera 22 med 2. På så vis får vi x ensamt på ena sidan likhetstecknet.</t>
  </si>
  <si>
    <t>$ \frac {2x}{3} + \frac {2}{3} - 2x+1 = \frac {-1}{3} + \frac {4x}{3}- 6 $</t>
  </si>
  <si>
    <t xml:space="preserve">Vilken är i denna ekvation nämnarnas mgn? Alltså det tal som finnes först i både 3ans multiplikationstabell. </t>
  </si>
  <si>
    <t>2x+2-6x+3=-1+4x-18</t>
  </si>
  <si>
    <t>Multiplicera täljarna med 3 och förenkla uttrycken genom att direkt dividera 3 med nämnaren i varje bråk. Hur ser då vår ekvation ut?</t>
  </si>
  <si>
    <t>3+18+1+2=4x+6x-2x</t>
  </si>
  <si>
    <t>8x=24</t>
  </si>
  <si>
    <t>$ \frac {24}{8} = 3 $</t>
  </si>
  <si>
    <t>Dividera 24 med 8. På så vis får vi x ensamt på ena sidan likhetstecknet.</t>
  </si>
  <si>
    <t>$ \frac {x-1}{3} + \frac {2x-4}{5} = 4$</t>
  </si>
  <si>
    <t xml:space="preserve">Vi börjar med att skriva upp vilken ekvation som skall lösas i denna uppgift. </t>
  </si>
  <si>
    <t xml:space="preserve">Vilken är i denna ekvation nämnarnas mgn? Alltså det tal som finnes först i både 3ans och 5ans multiplikationstabell. </t>
  </si>
  <si>
    <t>$ BLK (x-1) = BLK $
$ BLK (2x-4) = BLK $
$ 4 \cdot 15 = BLK $</t>
  </si>
  <si>
    <t>$15$;$15(x-1)$;$15$;$15(2x-4)$;$60$</t>
  </si>
  <si>
    <t xml:space="preserve">Multiplicera täljarna med 15 genom att sätta täljaren inom parentes. Ekvationens summa skall även den multipliceras med 15. </t>
  </si>
  <si>
    <t>$ \frac {15}{3} = BLK $
$ \frac {15}{5} = BLK $</t>
  </si>
  <si>
    <t>5;3</t>
  </si>
  <si>
    <t>Dividera nu talet framför parentesen med bråkens nämnare.</t>
  </si>
  <si>
    <t>$ (x \cdot 5 - 1 \cdot 5) = BLK $ 
$(2x \cdot 3 - 4 \cdot 3) = BLK $</t>
  </si>
  <si>
    <t>$5x-5$;$6x-12$</t>
  </si>
  <si>
    <t xml:space="preserve">Multiplicera nu in dessa kvoter i våra parenteser. </t>
  </si>
  <si>
    <t>$ 5x-5 + 6x - 12 = 60 $</t>
  </si>
  <si>
    <t>$ 5x + 6x= 60 + 12 + 5 $</t>
  </si>
  <si>
    <t>$ 11x=77$</t>
  </si>
  <si>
    <t xml:space="preserve">Addera nu våra x-uttryck med varandra och våra siffror med varandra. Hur ser då vår ekvation ut? </t>
  </si>
  <si>
    <t>$ \frac {77}{11} = 7 $</t>
  </si>
  <si>
    <t>Dividera 77 med 11, x blir då ensamt på sin sida.</t>
  </si>
  <si>
    <t>Genom korrekt division i föregående steg är svaret funnet. Fyll i x och gå vidare till nästa uppgift!</t>
  </si>
  <si>
    <t>$ \frac {x}{3} - \frac {x+5}{4} = 1$</t>
  </si>
  <si>
    <t xml:space="preserve">Vilken är i denna ekvation nämnarnas mgn? Alltså det tal som finnes först i både 3ans och 4ans multiplikationstabell. </t>
  </si>
  <si>
    <t>$ BLK (x) = BLK $
$ BLK (x+5) = BLK $
$ 1 \cdot 12 = BLK $</t>
  </si>
  <si>
    <t>$12$;$12(x)$;$12$;$12(x+5)$;$12$</t>
  </si>
  <si>
    <t xml:space="preserve">Multiplicera täljarna med 12 genom att sätta täljaren inom parentes. Ekvationens summa skall även den multipliceras med 12. </t>
  </si>
  <si>
    <t>$ \frac {12}{3} = BLK $
$ \frac {12}{4} = BLK $</t>
  </si>
  <si>
    <t>$ (x \cdot 4) = BLK $ 
$(x \cdot 3 + 5 \cdot 3) = BLK $</t>
  </si>
  <si>
    <t>$4x$;$3x+15$</t>
  </si>
  <si>
    <t>Ekvationen ä nu BLK.</t>
  </si>
  <si>
    <t>$ 4x - (3x+15) = 12 $</t>
  </si>
  <si>
    <t>$ 4x - 3x - 15 = 12 $</t>
  </si>
  <si>
    <t>Vi har ett minustecken framför vår parentes. Ändra därför tecknet innanför vår parentes. Vad blir nu vår ekvation utan parentes?</t>
  </si>
  <si>
    <t>$ 4x - 3x= 12 +15 $</t>
  </si>
  <si>
    <t>$ x=27$</t>
  </si>
  <si>
    <t xml:space="preserve">Addera och subtrahera nu våra x-uttryck med varandra och våra siffror med varandra. Hur ser då vår ekvation ut? </t>
  </si>
  <si>
    <t>$27$</t>
  </si>
  <si>
    <t>Genom korrekt uträkning i föregående steg är svaret funnet. Fyll i x och gå vidare till nästa uppgift!</t>
  </si>
  <si>
    <t>$ \frac {x}{6} - \frac {4x}{3} = \frac {5+x}{4} - {x-6}{3}$</t>
  </si>
  <si>
    <t xml:space="preserve">Vilken är i denna ekvation nämnarnas mgn? Alltså det tal som finnes först i både 3ans, 4ans och 6ans multiplikationstabell. </t>
  </si>
  <si>
    <t>$ BLK (x) = BLK $
$ BLK (4x) = BLK $
$ BLK (5 + x) = BLK $
$ BLK (x-6) = BLK</t>
  </si>
  <si>
    <t>$12$;$12(x)$;$12$;$12(4x)$;$12$;$12(5+x)$;$12$;$12(x-6]$</t>
  </si>
  <si>
    <t>$ \frac {12}{6} = BLK $
$ \frac {12}{3} = BLK $
$ \frac {12}{4} = BLK $
$ \frac {12}{3} = BLK $</t>
  </si>
  <si>
    <t>2;4;3;4</t>
  </si>
  <si>
    <t>$ (x \cdot 2) = BLK $ 
$(4x \cdot 4) = BLK $
$(5 \cdot 3 + x \cdot 3) = BLK $
$(x \cdot 4 - 6 \cdot 4) = BLK $</t>
  </si>
  <si>
    <t>$2x$;$16x$;$15 + 3x$;$4x-24$</t>
  </si>
  <si>
    <t>$ (2x - 16x) = (15 + 3x) - (4x - 24) $</t>
  </si>
  <si>
    <t>$ 2x - 16x = 15 + 3x - 4x + 24 $</t>
  </si>
  <si>
    <t>Vi har ett minustecken framför en av våra parenteser. Ändra därför tecknet innanför denna parentes. Vad blir nu vår ekvation utan parenteser?</t>
  </si>
  <si>
    <t>$ 2x - 16x - 3x + 4x = 15 +  24 $</t>
  </si>
  <si>
    <t>$ -13x = 39 $</t>
  </si>
  <si>
    <t>$ \frac {39}{-13} = -3 $</t>
  </si>
  <si>
    <t>Divdera 39 med -13, x blir då ensamt kvar på sin sida likhetstecknet.</t>
  </si>
  <si>
    <t xml:space="preserve">$ \frac {x-1}{2} - \frac {x-2}{3} = \frac {1-x}{6} </t>
  </si>
  <si>
    <t>$ BLK (x-1) = BLK $
$ BLK (x-2) = BLK $
$ BLK (1-x) = BLK $</t>
  </si>
  <si>
    <t>$12$;$12(x-1)$;$12$;$12(x-2)$;$12$;$12(1-x)$</t>
  </si>
  <si>
    <t xml:space="preserve">Multiplicera täljarna med 12 genom att sätta täljaren inom parentes. </t>
  </si>
  <si>
    <t xml:space="preserve">$ \frac {12}{2} = BLK $
$ \frac {12}{3} = BLK $
$ \frac {12}{6} = BLK $
</t>
  </si>
  <si>
    <t>6;4;2</t>
  </si>
  <si>
    <t xml:space="preserve">$ (x \cdot 6 - 1 \cdot 6) = BLK $ 
$(x \cdot 4 - 2 \cdot 4) = BLK $
$(1 \cdot 2 - x \cdot 2) = BLK $
</t>
  </si>
  <si>
    <t>$6x-6$;$4x-8$;$2-2x$</t>
  </si>
  <si>
    <t>$ (6x-6) - (4x-8) = 2-2x$</t>
  </si>
  <si>
    <t>$ 6x-6 - 4x + 8 = 2 - 2x $</t>
  </si>
  <si>
    <t>$ 6x - 4x + 2x = 2 - 8 + 6  $</t>
  </si>
  <si>
    <t>$ 0x = 0 $</t>
  </si>
  <si>
    <t>$ \frac {3-5x}{4} - \frac {2-x}{3} = \frac {x+4}{3} + \frac {x+1}{8} $</t>
  </si>
  <si>
    <t xml:space="preserve">Vilken är i denna ekvation nämnarnas mgn? Alltså det tal som finnes först i både 3ans, 4ans och 8ans multiplikationstabell. </t>
  </si>
  <si>
    <t>$ \frac {24}{4} = BLK $
$ \frac {24}{3} = BLK $
$ \frac {24}{3} = BLK $
$ \frac {24}{8} = BLK $</t>
  </si>
  <si>
    <t>6;8;8;3</t>
  </si>
  <si>
    <t xml:space="preserve">Multiplicera täljarna med 12 genom att sätta täljaren inom parentes.
Dividera sedan talet framför parentesen med bråkets nämnare. </t>
  </si>
  <si>
    <t>$ (3 \cdot 6 - 5x \cdot 6) = BLK $ 
$(2 \cdot 8 - x \cdot 8) = BLK $
$(x \cdot 8 + 4 \cdot 8) = BLK $
$(x \cdot 3 + 1 \cdot 3) = BLK $</t>
  </si>
  <si>
    <t>$18-30x$;$16-8x$;$8x+32$;$3x+3$</t>
  </si>
  <si>
    <t>$(18-30x) - (16-8x) = (8x+32) + (3x+3)$</t>
  </si>
  <si>
    <t>18-30x - 16 + 8x = 8x+32 + 3x+3$</t>
  </si>
  <si>
    <t>$ 18 - 16 - 32 - 3 = 8x + 3x - 8x + 30 x  $</t>
  </si>
  <si>
    <t>$ -33 = 33x $</t>
  </si>
  <si>
    <t>$ \frac {33}{-33} = -1 $</t>
  </si>
  <si>
    <t>Dividera 33 med -33.</t>
  </si>
  <si>
    <t xml:space="preserve">$ \frac {3x+6}{4} - \frac {6x+3}{5} = \frac {3x-8}{20} + \frac {x-1}{2} </t>
  </si>
  <si>
    <t xml:space="preserve">Vilken är i denna ekvation nämnarnas mgn? Alltså det tal som finnes först i både 2ans, 4ans, 5ans och tjugos multiplikationstabell. </t>
  </si>
  <si>
    <t>$ \frac {20}{4} = BLK $
$ \frac {20}{5} = BLK $
$ \frac {20}{20} = BLK $
$ \frac {20}{2} = BLK $</t>
  </si>
  <si>
    <t>5;4;1;10</t>
  </si>
  <si>
    <t xml:space="preserve">Multiplicera täljarna med 20 genom att sätta täljaren inom parentes.
Dividera sedan talet framför parentesen med bråkets nämnare. </t>
  </si>
  <si>
    <t>$ (3x\cdot 5 + 6 \cdot 5) = BLK $ 
$(6x \cdot 4 + 3 \cdot 4) = BLK $
$(3x \cdot 1 - 8 \cdot 1) = BLK $
$(x \cdot 10 - 1 \cdot 10) = BLK $</t>
  </si>
  <si>
    <t>$ 15x + 30$;$24x+12$;$3x-8$;$10x-10$</t>
  </si>
  <si>
    <t>$ (15x + 30) - (24x+12) = (3x-8) -(10x-10)</t>
  </si>
  <si>
    <t>$ 15x + 30 - 24x-12 = 3x-8 -10x+10</t>
  </si>
  <si>
    <t>Vi har ett minustecken framför två av våra parenteser. Ändra därför tecknet innanför dessa parenteser. Vad blir nu vår ekvation utan parenteser?</t>
  </si>
  <si>
    <t>$ 15x - 24x + 10x - 3x = -30 + 12 - 8 +10 $</t>
  </si>
  <si>
    <t>$ -2x=-16  $</t>
  </si>
  <si>
    <t>$ \frac {-16}{-2} = 8 $</t>
  </si>
  <si>
    <t>Dividera -16 med -2.</t>
  </si>
  <si>
    <t xml:space="preserve">$ \frac {x-5}{8} - \frac {x+7}{3} = \frac {x-2}  {6} -\frac {2x-14}{3} </t>
  </si>
  <si>
    <t xml:space="preserve">Vilken är i denna ekvation nämnarnas mgn? Alltså det tal som finnes först i både 3ans, 6ans och 8ans multiplikationstabell. </t>
  </si>
  <si>
    <t>$ \frac {24}{8} = BLK $
$ \frac {24}{3} = BLK $
$ \frac {24}{6} = BLK $
$ \frac {24}{3} = BLK $</t>
  </si>
  <si>
    <t>3;8;4;8</t>
  </si>
  <si>
    <t xml:space="preserve">Multiplicera täljarna med 24 genom att sätta täljaren inom parentes.
Dividera sedan talet framför parentesen med bråkets nämnare. </t>
  </si>
  <si>
    <t>$ (x \cdot 3 -  5 \cdot 3) = BLK $ 
$(x \cdot 8 + 7 \cdot 8) = BLK $
$(x \cdot 4 - 2 \cdot 2) = BLK $
$(2x \cdot 8 - 14 \cdot 8) = BLK $</t>
  </si>
  <si>
    <t>$ (3x-15);(8x + 56);(4x - 8);(16x - 112)$</t>
  </si>
  <si>
    <t>$ (3x-15) - (8x + 56)= (4x - 8) - (16x - 112)$</t>
  </si>
  <si>
    <t>$ 3x-15 - 8x - 56= 4x - 8 - 16x + 112$</t>
  </si>
  <si>
    <t>$ 3x - 8x - 4x + 16x = 112 + 56 + 15 - 8 $</t>
  </si>
  <si>
    <t>$ 7x=175  $</t>
  </si>
  <si>
    <t>$ \frac {175}{7} = 25 $</t>
  </si>
  <si>
    <t>Dividera 175 med 7.</t>
  </si>
  <si>
    <t>$ \frac {9x+5}{8} - \frac {4-x}{4} =  1 - \frac {1-x} {3} $</t>
  </si>
  <si>
    <t>$ \frac {24}{8} = BLK $
$ \frac {24}{4} = BLK $
$ \frac {24}{3} = BLK $
$ 1 \cdot 24 = BLK $</t>
  </si>
  <si>
    <t>3;6;8;24</t>
  </si>
  <si>
    <t xml:space="preserve">$ (9x \cdot 3 +  5 \cdot 3) = BLK $ 
$(4 \cdot 6 - x \cdot 6) = BLK $
$(1 \cdot 8 - x \cdot 8) = BLK $
</t>
  </si>
  <si>
    <t>$ (27x+15)$;$(24-6x)$;$(8- 8x)$</t>
  </si>
  <si>
    <t>$ (27x+15) - (24-6x) = 24 - (8- 8x) $</t>
  </si>
  <si>
    <t>$ 27x+15 - 24+6x = 24 - 8+ 8x $</t>
  </si>
  <si>
    <t>$ 27x - 8x + 6x = 24 - 8 - 15 + 24 $</t>
  </si>
  <si>
    <t>$ 25x=25  $</t>
  </si>
  <si>
    <t>$ \frac {25}{25} = 1 $</t>
  </si>
  <si>
    <t>Dividera 25 med 25.</t>
  </si>
  <si>
    <t>$ \frac {3x+21}{4} - \frac {11-3x}{7} =  \frac {4x - 1}{7} - \frac {9-x} {2} $</t>
  </si>
  <si>
    <t>$28$</t>
  </si>
  <si>
    <t xml:space="preserve">Vilken är i denna ekvation nämnarnas mgn? Alltså det tal som finnes först i både 2ans, 4ans och 7ans multiplikationstabell. </t>
  </si>
  <si>
    <t>$ \frac {28}{4} = BLK $
$ \frac {24}{7} = BLK $
$ \frac {24}{7} = BLK $
$ \frac {24}{2} = BLK $</t>
  </si>
  <si>
    <t>7;4;4;14</t>
  </si>
  <si>
    <t xml:space="preserve">$ (3x \cdot 7 + 21 \cdot 7) = BLK $ 
$(11 \cdot 4 - 3x \cdot 4) = BLK $
$(4x \cdot 4 - 1 \cdot 4) = BLK $
$(9 \cdot 14 - x \cdot 14) = BLK $
</t>
  </si>
  <si>
    <t>$ (21x+147)$;$(44-12x)$;$(16x- 4)$(126-14x) $</t>
  </si>
  <si>
    <t>$ (21x+147) -(44-12x) = (16x- 4) - (126-14x) $</t>
  </si>
  <si>
    <t>$ 21x+147 - 44 + 12x = 16x- 4 - 126 + 14x $</t>
  </si>
  <si>
    <t>$ 21x + 12x - 16x - 14x =  - 147 + 44 - 4 - 126$</t>
  </si>
  <si>
    <t>$ 3x=-225  $</t>
  </si>
  <si>
    <t>$ \frac {-225}{3} = -75 $</t>
  </si>
  <si>
    <t>Dividera -225 med 3.</t>
  </si>
  <si>
    <t>$-75$</t>
  </si>
  <si>
    <t>$ 3 - \frac {5-x}{2}  =  \frac {2x - 2}{3} - \frac {x} {5} $</t>
  </si>
  <si>
    <t xml:space="preserve">Vilken är i denna ekvation nämnarnas mgn? Alltså det tal som finnes först i både 2ans, 3ans och 5ans multiplikationstabell. </t>
  </si>
  <si>
    <t xml:space="preserve">$ 3 \cdot 3 = BLK $ 
$ \frac {30}{2} = BLK $
$ \frac {30}{3} = BLK $
$ \frac {30}{5} = BLK $
</t>
  </si>
  <si>
    <t>90;15;10;6</t>
  </si>
  <si>
    <t>$ (5 \cdot 15 - x \cdot 15) = BLK $ 
$(2x \cdot 10 - 2 \cdot 10) = BLK $
$(x \cdot 6) = BLK $</t>
  </si>
  <si>
    <t>$75 - 15x$;$20x-20$;$6x$</t>
  </si>
  <si>
    <t>$90 - (75 - 15x) = (20x-20) -6x$</t>
  </si>
  <si>
    <t>$90 - 75 + 15x = 20x-20 -6x$</t>
  </si>
  <si>
    <t>$ 90 - 75 + 20 = 20x - 6x - 15x $</t>
  </si>
  <si>
    <t>$ 35=-1x  $</t>
  </si>
  <si>
    <t>$ \frac {35}{-1} = -35 $</t>
  </si>
  <si>
    <t>Dividera 35 med -1.</t>
  </si>
  <si>
    <t>$-35$</t>
  </si>
  <si>
    <t>$ \frac {x-2}{x}  =  \frac {4}{5} $</t>
  </si>
  <si>
    <t>Vi skall nu lära oss att hantera ekvationer med x-termer i nämnaren. Den mgnaren består då alltså utav ett x och nämnaren ifrån det andra bråktalet i ekvationen. Det kan låta svårt, men övning ger färdighet. Låt oss börja med att skriva upp vilken ekvation som skall lösas.</t>
  </si>
  <si>
    <t>$(x+5)$</t>
  </si>
  <si>
    <t>Vilken är i denna ekvation nämnarnas mgn? Alltså ett uttryck där både x och 5 finns.</t>
  </si>
  <si>
    <t>$ \frac {x+5} {x}= BLK $ 
$ \frac {x+5}{5} = BLK $</t>
  </si>
  <si>
    <t>5;x</t>
  </si>
  <si>
    <t xml:space="preserve">Multiplicera täljarna med uttrycket $(x+5)$ genom att sätta täljaren inom parentes.
Dividera sedan uttrycket framför parentesen med den nämnare i respektive bråk som kan divideras med den minsta gemensamma nämnaren. </t>
  </si>
  <si>
    <t>$5(x-2) = 4x$</t>
  </si>
  <si>
    <t>$ 5 \cdot x - 5 \cdot 2 = 5x - 10 $</t>
  </si>
  <si>
    <t>Multiplicera 5 med parentesen framför.</t>
  </si>
  <si>
    <t>$ 5x - 10 = 4x $</t>
  </si>
  <si>
    <t>$5x-4x = 10 $</t>
  </si>
  <si>
    <t>$ x=10  $</t>
  </si>
  <si>
    <t>Genom korrekt beräkning i föregående steg är svaret funnet. Fyll i x och gå vidare till nästa uppgift!</t>
  </si>
  <si>
    <t>$ \frac {3x+2}{x-3}  = 1 $</t>
  </si>
  <si>
    <t>Vi fortsätter att öva på lösning av ekvationer med x-termer i nämnaren. Låt oss börja med att skriva upp vilken ekvation som skall lösas.</t>
  </si>
  <si>
    <t>$(x-3)$</t>
  </si>
  <si>
    <t>Vilken är i denna ekvation nämnarnas mgn? Alltså ett uttryck där både x och -3 finns.</t>
  </si>
  <si>
    <t xml:space="preserve">$ \frac {x-3} {x-3}= BLK $ 
</t>
  </si>
  <si>
    <t xml:space="preserve">Multiplicera täljarna med uttrycket $(x-3)$ genom att sätta täljaren inom parentes.
Dividera sedan uttrycket framför parentesen med den nämnare i respektive bråk som kan divideras med den minsta gemensamma nämnaren. </t>
  </si>
  <si>
    <t>$ 3x+2= (x-3)1 $</t>
  </si>
  <si>
    <t>$ (x-3) \cdot 1 = (x-3} $</t>
  </si>
  <si>
    <t>Multiplicera (x-3) med siffran framför.</t>
  </si>
  <si>
    <t>$ 3x+2=x-3 $</t>
  </si>
  <si>
    <t>$3x-x = -3-2 $</t>
  </si>
  <si>
    <t>$ 2x=-5  $</t>
  </si>
  <si>
    <t>$ \frac {-5}{2] $</t>
  </si>
  <si>
    <t>Dividera -5 med 2.</t>
  </si>
  <si>
    <t>$-2,5$</t>
  </si>
  <si>
    <t>$ \frac {2}{7}  = \frac {2}{2x-1} $</t>
  </si>
  <si>
    <t>$7 (2x-1) $</t>
  </si>
  <si>
    <t>Vilken är i denna ekvation nämnarnas mgn? Alltså ett uttryck där både 7och (2x-1) finns.</t>
  </si>
  <si>
    <t xml:space="preserve">$ \frac {7} {7}= BLK $ 
$ \frac {2x-1} {2x-1}= BLK $ 
</t>
  </si>
  <si>
    <t xml:space="preserve">Multiplicera täljarna med uttrycket $7 (2x-1)$ genom att sätta täljaren inom parentes.
Dividera sedan uttrycket framför parentesen med den nämnare i respektive bråk som kan divideras med den minsta gemensamma nämnaren. </t>
  </si>
  <si>
    <t>$ 2(2x-1)= 7 \cdot 2 $</t>
  </si>
  <si>
    <t>$ (2x-1) \cdot 2 = (4x-2} $</t>
  </si>
  <si>
    <t>Multiplicera (2x-1) med siffran framför.</t>
  </si>
  <si>
    <t>$ 4x-2=14 $</t>
  </si>
  <si>
    <t>$4x= 14+2 $</t>
  </si>
  <si>
    <t>$ 4x=16  $</t>
  </si>
  <si>
    <t>$ \frac {16}{4] = 4 $</t>
  </si>
  <si>
    <t>Dividera 16 med 4.</t>
  </si>
  <si>
    <t>$ \frac {2}{x}  = \frac {3}{x+1} $</t>
  </si>
  <si>
    <t>$ x(x+1) $</t>
  </si>
  <si>
    <t>Vilken är i denna ekvation nämnarnas mgn? Alltså ett uttryck där både x och (x+1) finns.</t>
  </si>
  <si>
    <t xml:space="preserve">$ \frac {x} {x}= BLK $ 
$ \frac {x+1} {x+1}= BLK $ 
</t>
  </si>
  <si>
    <t xml:space="preserve">Multiplicera täljarna med uttrycket $x(x+1)$ genom att sätta täljaren inom parentes.
Dividera sedan uttrycket framför parentesen med den nämnare i respektive bråk som kan divideras med den minsta gemensamma nämnaren. </t>
  </si>
  <si>
    <t>$ 2(x+1)= 3x $</t>
  </si>
  <si>
    <t>$ (x+1) \cdot 2 = (4x+2} $</t>
  </si>
  <si>
    <t>Multiplicera (x+1) med siffran framför.</t>
  </si>
  <si>
    <t>$ 2x+2=3x $</t>
  </si>
  <si>
    <t>$2=3x-2x $</t>
  </si>
  <si>
    <t>$ x=2  $</t>
  </si>
  <si>
    <t xml:space="preserve">Addera och subtrahera nu våra x-termer med varandra. Hur ser då vår ekvation ut? </t>
  </si>
  <si>
    <t>$ \frac {8}{x-1}  = \frac {10}{x+2} $</t>
  </si>
  <si>
    <t>$(x-1)(x+2) $</t>
  </si>
  <si>
    <t>Vilken är i denna ekvation nämnarnas mgn? Alltså ett uttryck där både (x-1) och (x+2) finns.</t>
  </si>
  <si>
    <t xml:space="preserve">$ \frac {x-1} {x-1}= BLK $ 
$ \frac {x+2} {x+2}= BLK $ 
</t>
  </si>
  <si>
    <t xml:space="preserve">Multiplicera täljarna med uttrycket $(x-1)(x+2)$ genom att sätta täljaren inom parentes.
Dividera sedan uttrycket framför parentesen med den nämnare i respektive bråk som kan divideras med den minsta gemensamma nämnaren. </t>
  </si>
  <si>
    <t>$ 8(x+2)= 10(x-1) $</t>
  </si>
  <si>
    <t>$ 8 \cdot x = BLK $
$8 \cdot 2 = BLK $</t>
  </si>
  <si>
    <t>$ 8x$;$16 $</t>
  </si>
  <si>
    <t>Multiplicera (x+2) med siffran framför.</t>
  </si>
  <si>
    <t>$ 10 \cdot x = BLK $
$10 \cdot 1 = BLK $</t>
  </si>
  <si>
    <t>$ 10x$;$10 $</t>
  </si>
  <si>
    <t>Multiplicera (x-1) med siffran framför.</t>
  </si>
  <si>
    <t>$ 8x+16=10x-10 $</t>
  </si>
  <si>
    <t>Lägg ihop de multiplicerade uttrycken. Hur ser nu vår ekvation ut?</t>
  </si>
  <si>
    <t>$16+10=10x-8x $</t>
  </si>
  <si>
    <t>$ 26=2x  $</t>
  </si>
  <si>
    <t>$ \frac {26}{2}= 13$</t>
  </si>
  <si>
    <t>Dividera 26 med 2.</t>
  </si>
  <si>
    <t>$13$</t>
  </si>
  <si>
    <t>$ \frac {3}{x-3}  = \frac {4}{x-2} $</t>
  </si>
  <si>
    <t>$(x-3)(x-2) $</t>
  </si>
  <si>
    <t>Vilken är i denna ekvation nämnarnas mgn? Alltså ett uttryck där både (x-3) och (x-2) finns.</t>
  </si>
  <si>
    <t xml:space="preserve">$ \frac {x-3} {x-3}= BLK $ 
$ \frac {x-2} {x-2}= BLK $ 
</t>
  </si>
  <si>
    <t xml:space="preserve">Multiplicera täljarna med uttrycket $(x-3)(x-2)$ genom att sätta täljaren inom parentes.
Dividera sedan uttrycket framför parentesen med den nämnare i respektive bråk som kan divideras med den minsta gemensamma nämnaren. </t>
  </si>
  <si>
    <t>$ 3(x-2)= 4(x-3) $</t>
  </si>
  <si>
    <t>$ 3 \cdot x = BLK $
$3 \cdot 2 = BLK $</t>
  </si>
  <si>
    <t>$ 3x$;$6 $</t>
  </si>
  <si>
    <t>Multiplicera (x-2) med siffran framför.</t>
  </si>
  <si>
    <t>$ 4 \cdot x = BLK $
$4 \cdot 3 = BLK $</t>
  </si>
  <si>
    <t>$ 4x$;$12 $</t>
  </si>
  <si>
    <t>$ 3x-6=4x-12 $</t>
  </si>
  <si>
    <t>$-6+12=4x-3x $</t>
  </si>
  <si>
    <t>$ 6=x  $</t>
  </si>
  <si>
    <t>$ \frac {5}{3x-4}  - \frac {2}{2x-3} = 0 $</t>
  </si>
  <si>
    <t>$(3x-4)(2x-3) $</t>
  </si>
  <si>
    <t>Vilken är i denna ekvation nämnarnas mgn? Alltså ett uttryck där både (3x-4) och (2x-3) finns.</t>
  </si>
  <si>
    <t>$ \frac {3x-4} {3x-4}= BLK $ 
$ \frac {2x-3} {2x-3}= BLK $ 
$ 0  \cdot (3x-4)(2x-3) = BLK$</t>
  </si>
  <si>
    <t>$1$;$1$;$0$</t>
  </si>
  <si>
    <t xml:space="preserve">Multiplicera täljarna samt vår kvot med uttrycket $(3x-4)(2x-3)$ genom att sätta dessa inom parentes.
Dividera sedan uttrycket framför parentesen med den nämnare i respektive bråk som kan divideras med den minsta gemensamma nämnaren. </t>
  </si>
  <si>
    <t>$ 5(2x-3) - 2(3x-4) = 0 $</t>
  </si>
  <si>
    <t>$ 5 \cdot 2x = BLK $
$5 \cdot -3 = BLK $</t>
  </si>
  <si>
    <t>$ 10x$;$-15 $</t>
  </si>
  <si>
    <t>Multiplicera (2x-3) med siffran framför.</t>
  </si>
  <si>
    <t>$ 2 \cdot 3x = BLK $
$2 \cdot -4 = BLK $</t>
  </si>
  <si>
    <t>$ 6x$;$-8 $</t>
  </si>
  <si>
    <t>Multiplicera (3x-4) med siffran framför.</t>
  </si>
  <si>
    <t>$ (10x-15) - (6x - 8) = 0  $</t>
  </si>
  <si>
    <t>Lägg ihop de multiplicerade uttrycken. Hur ser nu vår ekvation ut? Tänk på att behålla parenteserna.</t>
  </si>
  <si>
    <t>$ 10x-15 - 6x + 8 = 0  $</t>
  </si>
  <si>
    <t>En parentes i vår ekvation har ett minus tecken framför. Byt därför tecknet i denna parentes. Vad blir då vår ekvation utan parenteser?</t>
  </si>
  <si>
    <t>$10x-6x=15-8 $</t>
  </si>
  <si>
    <t>$ 4x=7  $</t>
  </si>
  <si>
    <t xml:space="preserve">Subtrahera nu våra x-termer med varandra samt siffrorna med varandra. Hur ser då vår ekvation ut? </t>
  </si>
  <si>
    <t>$ \frac {7}{4} = 1,75 $</t>
  </si>
  <si>
    <t xml:space="preserve">Dividera 7 med 4. </t>
  </si>
  <si>
    <t>$1,75$</t>
  </si>
  <si>
    <t>$ (x^2-25) $ är en produkt av parenteserna BLK och BLK.</t>
  </si>
  <si>
    <t>$(x+5)$;$(x-5)$</t>
  </si>
  <si>
    <t xml:space="preserve">Innan vi i denna ekvation kan finna den minsta gemensamma nämnaren måste vi utveckla ekvationen lite. För att finna en mgn så måste täljaren $ (x^2 - 25)$ skrivas om, vilka två parenteser är denna täljare en produkt utav? Tänk på vad du lärt dig av kvadreringsregeln.  </t>
  </si>
  <si>
    <t>$(x+5)(x-5)$</t>
  </si>
  <si>
    <t>Vilken är då nu denna ekvation mgn? Alltså ett uttryck där både $(x+5)$ och $(x-5)$ finns.</t>
  </si>
  <si>
    <t xml:space="preserve">$ \frac {x+5} {x+5}= BLK $ 
$ \frac {x-5} {x-5}= BLK $ 
$ \frac {(x+5)(x-5)} {(x+5)(x-5)}= BLK $ </t>
  </si>
  <si>
    <t>$1$;$1$;$1$</t>
  </si>
  <si>
    <t xml:space="preserve">Multiplicera täljarna samt vår kvot med uttrycket $(x+5)(x-5)$ genom att sätta dessa inom parentes.
Dividera sedan uttrycket framför parentesen med den nämnare i respektive bråk som kan divideras med den minsta gemensamma nämnaren. </t>
  </si>
  <si>
    <t>$ 2(x-5) + 7(x+5) = 40-x $</t>
  </si>
  <si>
    <t>$ 2 \cdot x= BLK $
$2 \cdot -5 = BLK $</t>
  </si>
  <si>
    <t>$ 2x$;$-10 $</t>
  </si>
  <si>
    <t>Multiplicera (x-5) med siffran framför.</t>
  </si>
  <si>
    <t>$ 7 \cdot x = BLK $
$7 \cdot 5 = BLK $</t>
  </si>
  <si>
    <t>$ 7x$;$35 $</t>
  </si>
  <si>
    <t>$ 2x-10 + 7x+35 = 40 -x  $</t>
  </si>
  <si>
    <t xml:space="preserve">Lägg ihop de multiplicerade uttrycken. Hur ser nu vår ekvation ut? </t>
  </si>
  <si>
    <t>$ 2x+7x+x=40-35+10 $</t>
  </si>
  <si>
    <t>$ 10x=15  $</t>
  </si>
  <si>
    <t xml:space="preserve">Subtrahera och addera nu våra x-termer med varandra samt siffrorna med varandra. Hur ser då vår ekvation ut? </t>
  </si>
  <si>
    <t>$ \frac {15}{10} = 1,5 $</t>
  </si>
  <si>
    <t xml:space="preserve">Dividera 15 med 10. </t>
  </si>
  <si>
    <t>$1,5$</t>
  </si>
  <si>
    <t>Summa hör till BLK och differens till BLK.</t>
  </si>
  <si>
    <t>addition;subtraktion</t>
  </si>
  <si>
    <t>Problemlösning med ekvationer, så skoj! Nu skall vi nog få användning av våra små grå celler. 
Låt oss börja med att identifiera vilka räknesätt vi här skall använda. Vilket räknesätt hör till en summa respektive till en differens?</t>
  </si>
  <si>
    <t>Uttrycket för det andra talet blir då BLK.</t>
  </si>
  <si>
    <t>$(x+8)$</t>
  </si>
  <si>
    <t>Låt oss kalla det ena talet för x. Vad blir då uttrycket för det andra talet?</t>
  </si>
  <si>
    <t>Vår ekvation för att lösa detta problem är BLK.</t>
  </si>
  <si>
    <t>$ x + (x+8) = 30$</t>
  </si>
  <si>
    <t>Vad blir då vår ekvation?</t>
  </si>
  <si>
    <t>$ x+x=30-8 $</t>
  </si>
  <si>
    <t>Ekvationen för att lösa problemet är alltså $x + (x+8) = 30$. Det enda vi nu behöver göra är att lösa ekvationen. Flytta om i ekvationen så att x-termerna är på en sida likhetstecknet och sifforna på den andra. Hur ser då vår ekvation ut?</t>
  </si>
  <si>
    <t>$ 2x=22  $</t>
  </si>
  <si>
    <t xml:space="preserve">Subtrahera eller addera nu våra x-termer med varandra samt siffrorna med varandra. Hur ser då vår ekvation ut? </t>
  </si>
  <si>
    <t xml:space="preserve">Dividera 22 med 2. </t>
  </si>
  <si>
    <t>$ 11 + 8 = 19 $</t>
  </si>
  <si>
    <t>Genom korrekt division fick du fram att x=11. Detta är då en första funna talet. Addera x med 8 och vi får vårt andra tal.</t>
  </si>
  <si>
    <t>Talen är BLK och BLK.</t>
  </si>
  <si>
    <t>$11$;$19$</t>
  </si>
  <si>
    <t>Vilka är nu våra två tal? Fyll i korrekt svar och problemlösningen är utförd.</t>
  </si>
  <si>
    <t>bråk</t>
  </si>
  <si>
    <t xml:space="preserve">
Låt oss börja med att identifiera vilka räknesätt vi här skall använda. Vilket räknesätt är smidigt att skriva fjärdedelar och femtedelar med?</t>
  </si>
  <si>
    <t>$ \frac {x}{4} - 3 = \frac {x}{5} $</t>
  </si>
  <si>
    <t>Låt oss kalla det talet för x. Vad blir då vår ekvation?</t>
  </si>
  <si>
    <t>Vilken är bråktalens mgn? Ett tal som finnes först i både 4ans och 5ans multilpikationstabell.</t>
  </si>
  <si>
    <t xml:space="preserve">$ \frac {20}{4}= BLK $ 
$ 20 \cdot 3 = BLK$
$ \frac {20} {5}= BLK $ 
</t>
  </si>
  <si>
    <t>5;60;4</t>
  </si>
  <si>
    <t xml:space="preserve">Multiplicera täljarna samt vår term med $20$ genom att sätta dessa inom parentes.
Dividera sedan uttrycket framför parentesen med den nämnare i respektive bråk som kan divideras med den minsta gemensamma nämnaren. </t>
  </si>
  <si>
    <t>$ 5x - 60 = 4x$</t>
  </si>
  <si>
    <t>$ 5x - 4x = 60$</t>
  </si>
  <si>
    <t>$ x=60  $</t>
  </si>
  <si>
    <t xml:space="preserve">Subtrahera nu våra x-termer med varandra. Hur ser då vår ekvation ut? </t>
  </si>
  <si>
    <t>Talen är BLK.</t>
  </si>
  <si>
    <t>Genom korrekt beräkning i föregående steg är talet funnet. Vilket är nu vårt tal? Fyll i korrekt svar och problemlösningen är utförd.</t>
  </si>
  <si>
    <t>Räknesättet är BLK.</t>
  </si>
  <si>
    <t>Låt oss börja med att identifiera vilka räknesätt vi här skall använda. Vilket räknesätt hör till en summa?</t>
  </si>
  <si>
    <t>Uttrycken för de tre andra talen blir då BLK, BLK och BLK.</t>
  </si>
  <si>
    <t>$x+1$;$x+2$;$x+3$</t>
  </si>
  <si>
    <t>Låt oss kalla de minsta talet för x. Vad blir då uttrycken för de andra talen? Tänk på att de tre nästkommande talen är tre på varandra följande heltal, differensen mellan dessa är alltså 1.</t>
  </si>
  <si>
    <t>Ekvationen för detta problem är BLK.</t>
  </si>
  <si>
    <t>$ x + (x+1) +(x+2) + (x+3) = 218 $</t>
  </si>
  <si>
    <t>Vi har nu ett uttryck för alla tal. Vilken blir nu vår ekvation?</t>
  </si>
  <si>
    <t>Ekvation blir då BLK.</t>
  </si>
  <si>
    <t>4x + 6 = 218 $</t>
  </si>
  <si>
    <t>Addera nu x-termerna samt siffrorna i vänsterled med varandra. Hur blir då utseendet av vår ekvation?</t>
  </si>
  <si>
    <t>$ 4x = 218 - 6 $</t>
  </si>
  <si>
    <t>$ 4x= 212  $</t>
  </si>
  <si>
    <t xml:space="preserve">Subtrahera nu siffrorna med varandra. Hur ser då vår ekvation ut? </t>
  </si>
  <si>
    <t>$ \frac {212}{4} = 53 $</t>
  </si>
  <si>
    <t>Dividera 212 med 4.</t>
  </si>
  <si>
    <t>$ x + 1 = BLK $
$x + 2 = BLK $
$x + 3 = BLK$</t>
  </si>
  <si>
    <t>54;55;56</t>
  </si>
  <si>
    <t>Genom korrekt division fick du fram att x=53. Detta är då det minsta talet i talföljden. Addera x med 1, 2 och 3 för att få fram de andra tre talen.</t>
  </si>
  <si>
    <t>Talen är BLK, BLK, BLK och BLK.</t>
  </si>
  <si>
    <t>53;54;55;56</t>
  </si>
  <si>
    <t xml:space="preserve">Vilka är nu våra fyra tal? Dessa tal adderade blir alltså 218. Fyll i korrekt svar och problemet är löst. </t>
  </si>
  <si>
    <t>$x+7$;$x+14$</t>
  </si>
  <si>
    <t>Låt oss kalla de minsta talet för x. Vad blir då uttrycken för de andra talen? Tänk på att de två nästkommande talen är två på varandra följande heltal i sjuans multiplikationstabell, differensen mellan dessa är alltså 7.</t>
  </si>
  <si>
    <t>$ x + (x+7) +(x+14) = 315 $</t>
  </si>
  <si>
    <t>3x + 21 = 315 $</t>
  </si>
  <si>
    <t>$ 3x = 315 - 21 $</t>
  </si>
  <si>
    <t>$ 3x= 298  $</t>
  </si>
  <si>
    <t>$ \frac {298}{3} = 98 $</t>
  </si>
  <si>
    <t>Dividera 298 med 3.</t>
  </si>
  <si>
    <t>$ x + 7 = BLK $
$x + 14 = BLK $</t>
  </si>
  <si>
    <t>$105$;$112$</t>
  </si>
  <si>
    <t>Genom korrekt division fick du fram att x=98. Detta är då det minsta talet i talföljden. Addera x med 7 och 14 för att få fram de andra två talen.</t>
  </si>
  <si>
    <t>$98$;$105$;$112$</t>
  </si>
  <si>
    <t xml:space="preserve">Vilka är nu våra tre tal? Dessa tal adderade blir alltså 315. Fyll i korrekt svar och problemet är löst. </t>
  </si>
  <si>
    <t>Ekvationen för att lösa detta problem är BLK.</t>
  </si>
  <si>
    <t>$ 5x + 16 + 1 = 6x + 2 $</t>
  </si>
  <si>
    <t>Om vi läser uppgiftstexten ordentligt kan vi enkelt komma fram till en ekvation. Vad blir nu denna ekvation?</t>
  </si>
  <si>
    <t>$ 17-2= 6x-5x $</t>
  </si>
  <si>
    <t xml:space="preserve">Vi ordnar till ekvationen lite. Ekvationen  för att lösa problemet är alltså $5x + 17 = 6x + 2 $. Skriv x-uttrycken på en sida likhetstecknet och siffrorna på den andra. Hur ser då vår ekvation ut? Tänk på att då  något byter sida så byter det även tecken. </t>
  </si>
  <si>
    <t>$ x= 15  $</t>
  </si>
  <si>
    <t xml:space="preserve">Subtrahera nu siffrorna samt x-termerna med varandra. Hur ser då vår ekvation ut? </t>
  </si>
  <si>
    <t>$ 5 \cdot 15 + 16 + 1 = BLK $
$ 6 \cdot 15 + 2 = BLK $</t>
  </si>
  <si>
    <t>$91$;$92$</t>
  </si>
  <si>
    <t>Genom korrekt subtraktion fick du fram att x=15. Detta talet som tänks på. Låt oss testa så detta stämmer. Vi sätter in x=15 i våra uttryck.</t>
  </si>
  <si>
    <t>Talet är BLK.</t>
  </si>
  <si>
    <t>Resultaten av uträkningarna är ju 91 och 92, och precis som utlovat är differensen av dessa tal 1. Vi vet nu att vårt tal är det rätta talet, fyll i talet och problemet är löst.</t>
  </si>
  <si>
    <t>$x+(x+4)+2(x+4)=20$</t>
  </si>
  <si>
    <t>Om vi läser uppgiftstexten ordentligt kan vi enkelt komma fram till en ekvation. De flaskor som är minst till antalet kallar vi för x. Citron är alltså x. Utgå ifrån det när du skriver ekvationen. Vad är nu ekvationen som bäst löser detta problem?</t>
  </si>
  <si>
    <t>$4x + 12 = 20 $</t>
  </si>
  <si>
    <t>$ 4x = 20 -12 $</t>
  </si>
  <si>
    <t>$ 4x= 8  $</t>
  </si>
  <si>
    <t>$ \frac {8}{4}= 2 $</t>
  </si>
  <si>
    <t xml:space="preserve">Dividera 8 med 4. </t>
  </si>
  <si>
    <t>$ x + 4 = BLK stycken $
$ 2(x+4) = BLK stycken $</t>
  </si>
  <si>
    <t>$6$;$12$</t>
  </si>
  <si>
    <t>Genom korrekt division i föregående steg har du fått fram att x=2. Antalet citronflaskor i vår back är alltså 2 stycken. Låt oss nu räkna ut antalet Sprite- och Fantaflaskor</t>
  </si>
  <si>
    <t xml:space="preserve">Citron= BLK stycken
Sprite= BLK stycken
Fanta= BLK stycken </t>
  </si>
  <si>
    <t>$2$;$6$;$12$</t>
  </si>
  <si>
    <t>Vi fått fram ett antal på alla våra läsksorter i backen. Fyll i korrekt antal och uppgiften är löst. Se hur enkelt problemen blir genom att lösa dem med ekvationer!</t>
  </si>
  <si>
    <t>$ x + 5(2x) + 10(x+5) = 470 $</t>
  </si>
  <si>
    <t xml:space="preserve">Vi börjar återigen med att försöka få vårt problem till en ekvation. För som vi vet är ekvationer enkla att lösa! 
I ekvationen behöver vi ha med kronornas relation till varandra samt deras värde. Hur blir då ekvationen?
</t>
  </si>
  <si>
    <t>$ x + 10x + 10x + 50 = 470 $</t>
  </si>
  <si>
    <t>$ 21x = 470 - 50 $</t>
  </si>
  <si>
    <t>$ 21x= 420  $</t>
  </si>
  <si>
    <t>$ \frac {420}{21}= 20 $</t>
  </si>
  <si>
    <t xml:space="preserve">Dividera 420 med 21. </t>
  </si>
  <si>
    <t>$ 2 \cdot x  = BLK stycken $
$  (x+5) = BLK stycken $</t>
  </si>
  <si>
    <t>$40;$25$</t>
  </si>
  <si>
    <t xml:space="preserve">Genom korrekt division i föregående steg har du fått fram att x=20. Antalet enkronor i spargrisen var alltså 20 stycken. Låt oss nu räkna ut antalet 5 kronor och 10 kronor. </t>
  </si>
  <si>
    <t xml:space="preserve">Enkronor= BLK stycken
Femkronor= BLK stycken
Tiokronor= BLK stycken </t>
  </si>
  <si>
    <t>$20$;$40$;$24$</t>
  </si>
  <si>
    <t>Vi fått fram ett antal mynt av varje sort i Niklas spargris. Fyll i korrekt antal och uppgiften är löst. Återigen ett bevis på hur enkelt problemen blir genom att lösa dem med ekvationer! Bra jobbat.</t>
  </si>
  <si>
    <t>$21$</t>
  </si>
  <si>
    <t>Även detta problem kan vi lösa med en ekvation. Men låt oss börja med att göra om våra bråk så de har mgn. Det är då enklare att konstruera en ekvation. Så vilken är nu mgn i detta fall? Ett tal som finns i både 3ans och 7ans multiplikationstabell.</t>
  </si>
  <si>
    <t xml:space="preserve">$ \frac {1 \cdot 7}{3 \cdot 7} = BLK$ 
$ \frac {4 \cdot 3}{7 \cdot 3} = BLK$ </t>
  </si>
  <si>
    <t>$ \frac {7}{21}$;$ \frac {12}{21} $</t>
  </si>
  <si>
    <t xml:space="preserve">Multiplicera vårt ena bråk med 3 och det andra med 7. </t>
  </si>
  <si>
    <t>$ \frac {7}{21} +  \frac {12}{21} = BLK $</t>
  </si>
  <si>
    <t>$ \frac {19}{21} $</t>
  </si>
  <si>
    <t>Carl-Magnus fick alltså $ \frac {7}{21}$ av vinsten och Johan fick $ \frac {12}{21} $. Hur stor del var då kvar? Låt oss addera bråktalen med varandra.</t>
  </si>
  <si>
    <t>$ \frac {21}{21}- \frac {19}{21}  =  \frac {2}{21} $</t>
  </si>
  <si>
    <t>Subtrahera det hela alltså $ \frac {21}{21} $ med $ \frac {19}{21} $</t>
  </si>
  <si>
    <t>$ \frac {1500}{2} = 750 $</t>
  </si>
  <si>
    <t>Kerstin del på 1500 kr motsvarar alltså $\frac {2}{21} $ av vinsten. Hur mycket är då $ \frac {1}{21} $? Dividera 1500 med 2.</t>
  </si>
  <si>
    <t>$ 750 \cdot 21= 15750 $</t>
  </si>
  <si>
    <t xml:space="preserve"> $ \frac {1}{21} $ motsvarar alltså 750 kr. Multiplicera 750 med 21.</t>
  </si>
  <si>
    <t xml:space="preserve">Vinsten var på BLK kronor. </t>
  </si>
  <si>
    <t>Genom korrekt multiplikation i föregående steg är svaret funnet! Fyll i korrekt summa och problemet är löst.</t>
  </si>
  <si>
    <t>$ 3x-400 = 2(x+400) $</t>
  </si>
  <si>
    <t xml:space="preserve">Vi börjar återigen med att försöka få vårt problem till en ekvation. För som vi vet är ekvationer enkla att lösa! 
I ekvationen behöver vi ha med relationen till Peter och Marys pengar och också det faktum att Peter får dubbelt så mycket som Mary då har ger henne 400 kr. Hur blir då ekvationen?
</t>
  </si>
  <si>
    <t>$ 2x + 800 $</t>
  </si>
  <si>
    <t>Multiplicera nu $ (x+400)$ med siffran innan. Vad blir då svaret?</t>
  </si>
  <si>
    <t>$ 3x - 400 = 2x + 800 $</t>
  </si>
  <si>
    <t>$ 3x- 2x = 800 + 400 $</t>
  </si>
  <si>
    <t>$ x= 1200 $</t>
  </si>
  <si>
    <t xml:space="preserve">Subtrahera eller addera nu siffrorna med varandra och x-termerna med varandra. Hur ser då vår ekvation ut? </t>
  </si>
  <si>
    <t>Peter hade $ x \cdot 3 = BLK kronor $</t>
  </si>
  <si>
    <t>$3600$</t>
  </si>
  <si>
    <t>Genom korrekt uträkning i föregående steg har du fått fram att x=1200. Mary hade alltså ifrån början 1200 kr. Ränka nu ut hur mycket Peter hade.</t>
  </si>
  <si>
    <t>Mary=BLK
Peter=BLK</t>
  </si>
  <si>
    <t>$1200 kr$;$3600 kr$</t>
  </si>
  <si>
    <t>Fyll nu i hur mycket pengar vardera person hade. Skriv ditt svar med korrekt enhet och uppgiften är löst.</t>
  </si>
  <si>
    <t>Eftersom det tar 18 timmar att fylla bassängen med den mindre slangen så är detta $ \frac {1}{18} $. Låt oss förlänga bråktalet som visar den grövre slangen med 2, $ \frac {1*2}{9*2} = BLK$.</t>
  </si>
  <si>
    <t>$ \frac {2}{18} $</t>
  </si>
  <si>
    <t>Det här problemet kan vi lösa enkelt genom att använda oss utav vad vi vet om bråktal. Låt oss förlänga bråktalet $ \frac {1}{9} $, vilket är de bråk som visar hur stor del av bassängen som fylls på en timme med den grövre slangen.</t>
  </si>
  <si>
    <t>$ \frac {1}{18}  +  \frac {2}{18} = BLK  $</t>
  </si>
  <si>
    <t>$ \frac {3}{18} $</t>
  </si>
  <si>
    <t>Eftersom vi skall räkna ut tiden vid bassängfyllning med de bägge slangarna bör vi nu addera våra bråktal med samma nämnare.</t>
  </si>
  <si>
    <t>En helt fylld bassäng, alltså en hel visar bråktalet BLK.</t>
  </si>
  <si>
    <t>$ \frac {18}{18} $</t>
  </si>
  <si>
    <t xml:space="preserve">På en timme fylls då alltså $ \frac {3}{18}  $ av bassängen. Vilket bråktal visar en helt fylld bassäng? </t>
  </si>
  <si>
    <t xml:space="preserve">$ \frac {18}{3} = 6 $ </t>
  </si>
  <si>
    <t>Hur många timmar tar det då för $ \frac {3}{18}  $ att bli $ \frac {18}{18}  $? Dividera 18 med 3.</t>
  </si>
  <si>
    <t>Det tar BLK att fylla bassängen med bägge slangar.</t>
  </si>
  <si>
    <t>6 timmar</t>
  </si>
  <si>
    <t>Genom korrekt division i föregående steg har du fått fram hur många timmar som krävs för att bassängen skall fyllas. Fyll i antalet timmar med korrekt enhet och problemet är löst.</t>
  </si>
  <si>
    <t>$ \frac {1}{4} + x = \frac {1}{3} $</t>
  </si>
  <si>
    <t>Detta problem kan vi enkelt lösa med hjälp av en ekvation. Vi vet ju att Matilde städar $ \frac {1}{4} $ av huset per timme och att de två syskonen tillsammans städar  $ \frac {1}{3} $ av huset på en timme. Tobias ensam vet vi inte hur snabbt han städar, vi kallar därför detta för x. Hur bör nu denna ekvation se ut?</t>
  </si>
  <si>
    <t>Ekvationen för att lösa detta problem är alltså $ \frac {1}{4} + x = \frac {1}{3} $. Vi bör förlänga dessa bråk till mgn. Vilket tal är mgn i detta fall? Det tal som finnes först i både 3ans och 4ans multiplikationstabell.</t>
  </si>
  <si>
    <t>$ x=  \frac {1*4}{3*4} -  \frac {1*3}{4*3} = BLK $</t>
  </si>
  <si>
    <t>$ x= \frac {4}{12} - \frac {3}{12} $</t>
  </si>
  <si>
    <t>Mgn är ju 12. Förlänga täljare och nämnare så nämnarna i bråktalen är 12. Vi passar också på att omvanlda ekvationen lite så vårt x står ensamt på sin sida likhetstecknet.</t>
  </si>
  <si>
    <t>$ \frac {4}{12} - \frac {3}{12} = \frac {1}{12} $</t>
  </si>
  <si>
    <t>Subtrahera bråktalen med varandra som nu har samma nämnare.</t>
  </si>
  <si>
    <t>Tobias städar hela huset på BLK timmar.</t>
  </si>
  <si>
    <t>Tobias städar alltså $\frac {1}{12} $ av huset på en timme. Vi vet nu hur många timmar det måste ta för Tobias att städa hela huset. Fyll i korrekt svar och problemet är löst.</t>
  </si>
  <si>
    <t>För att lösa ett ekvationssystem räcker det att läsa av vart graferna i diagrammet skär varandra. I vilken x- och y-koordinat sker detta i denna uppgift? Fyll i ditt svar och uppgiften är löst.</t>
  </si>
  <si>
    <t xml:space="preserve">[Alt 1. Ja]
[Alt 2. Nej]
</t>
  </si>
  <si>
    <t>Lösningen för ett ekvationssystem finner vi ju där linjerna skär. Finns det här en punkt då linjerna skär varandra?</t>
  </si>
  <si>
    <t>[Alt 1. Linjerna skär varandra flera gånger.]
[Alt 2. Det finns inget svar på detta.]
[Alt 3. Linjerna skär aldrig varandra.]
[Alt 4. Linjerna går inte att urskilja i diagrammet.]</t>
  </si>
  <si>
    <t>[Alt 3. Linjerna skär aldrig varandra.]</t>
  </si>
  <si>
    <t>Hur kan vi då se på linjern att det ej finns någon lösning? Välj korrekt alternativ och uppgiften är löst.</t>
  </si>
  <si>
    <t>[Alt 1. m-värdet]
[Alt 2. k-värdet]
[Alt 3. y-värdet]
[Alt 4. x-värdet]</t>
  </si>
  <si>
    <t>[Alt 2. k-värdet]</t>
  </si>
  <si>
    <t xml:space="preserve">Vilken varibel visar linjernas lutning? </t>
  </si>
  <si>
    <t>[Alt 1. k-värdet i ekvationerna är lika.]
[Alt 2. k-värdet existerar inte i ekvationerna.]
[Alt 3. k-värdet är negativt.]
[Alt 4. k-värdet i ekvationerna är olika.]</t>
  </si>
  <si>
    <t>[Alt 1. k-värdet i ekvationerna är lika.]</t>
  </si>
  <si>
    <t>Den variabel som visar linjernas lutning är ju k-värdet. Vad är korrekt om k-värdet i ekvationerna? Detta visar att linjerna är parallella och att ekvationen inte har någon lösning. Välj korrekt alternativ och uppgiften är löst.</t>
  </si>
  <si>
    <t>$ 2 (1-x)-x=5 = BLK $</t>
  </si>
  <si>
    <t>$ (2-3x)=5 $</t>
  </si>
  <si>
    <t>Ekvationssystemet i rutan är ju 2y-x=5 och x+y=1. Vi har redan fått ut att y=1-x. Låt oss nu sätta in detta i den första ekvationen i vårt ekvationssytem. Vilken blir då vår ekvation?</t>
  </si>
  <si>
    <t>Ekvationen blir då BLK.</t>
  </si>
  <si>
    <t>$ -3x = 5-2 $</t>
  </si>
  <si>
    <t>Sätt siffror och variabler på varsin sida likhetstecknet.</t>
  </si>
  <si>
    <t>$ 5 - 2 = 3 $</t>
  </si>
  <si>
    <t>Subtrahera siffrorna.</t>
  </si>
  <si>
    <t xml:space="preserve">$ -3x= 3 $ </t>
  </si>
  <si>
    <t>$ \frac {3}{-3} = -1 $</t>
  </si>
  <si>
    <t xml:space="preserve">Dividera 3 med -3. </t>
  </si>
  <si>
    <t>Vad är nu x?</t>
  </si>
  <si>
    <t>$ y = 1- (-1) = BLK $</t>
  </si>
  <si>
    <t>$ 2 $</t>
  </si>
  <si>
    <t xml:space="preserve">Vi sätter in x i ekvationen för y. </t>
  </si>
  <si>
    <t>y=BLK</t>
  </si>
  <si>
    <t>Vad är nu y?</t>
  </si>
  <si>
    <t>$-1$;$2$</t>
  </si>
  <si>
    <t>Fyll i både x och y och uppgiften är löst.</t>
  </si>
  <si>
    <t>$ BLK + y = 11 $</t>
  </si>
  <si>
    <t xml:space="preserve">Vi vet här att x=4. Sätt in x=4 i ekvationen för y. </t>
  </si>
  <si>
    <t>Ekvationen för y är BLK.</t>
  </si>
  <si>
    <t>$4 + y = 11 $</t>
  </si>
  <si>
    <t>Hur ser då ekvationen för y ut?</t>
  </si>
  <si>
    <t>$ y = 11 - 4 $</t>
  </si>
  <si>
    <t>Låt variabeln stå på en sida likhetstecknet och siffrorna på den andra sidan. Hur ser då ekvationen ut?</t>
  </si>
  <si>
    <t xml:space="preserve">$ 11 - 4 = 7 $ </t>
  </si>
  <si>
    <t>Subtrahera 11 med 4.</t>
  </si>
  <si>
    <t>Fyll i x och y och uppgiften är löst.</t>
  </si>
  <si>
    <t>x=BLK
BLK</t>
  </si>
  <si>
    <t>$-5$;$2x+4y=2$</t>
  </si>
  <si>
    <t>Vilket är i denna uppgift vårt ekvationssystem?</t>
  </si>
  <si>
    <t xml:space="preserve">Vi vet här att x=-5. Sätt in x=-5 i ekvationen för y. </t>
  </si>
  <si>
    <t>$ -10 + 4y =2 $</t>
  </si>
  <si>
    <t>$ 4y = 2+10 $</t>
  </si>
  <si>
    <t xml:space="preserve">$ 2 + 10 = 12 $ </t>
  </si>
  <si>
    <t>Addera 2 med 10.</t>
  </si>
  <si>
    <t>$ \frac {12}{4} = 3 $</t>
  </si>
  <si>
    <t>Dividera 12 med 4.</t>
  </si>
  <si>
    <t>$-5$;$3$</t>
  </si>
  <si>
    <t>Genom korrekt division i föregående steg  är y funnet. Fyll i x och y och uppgiften är löst.</t>
  </si>
  <si>
    <t>BLK
BLK</t>
  </si>
  <si>
    <t>$4x=12$;$x+2y=19$</t>
  </si>
  <si>
    <t xml:space="preserve">Vi vet här att 4x=12. x måste då vara 3, sätt in x=3 i ekvationen för y. </t>
  </si>
  <si>
    <t>$ 3 + 2y =19 $</t>
  </si>
  <si>
    <t>$ 2y = 19-3 $</t>
  </si>
  <si>
    <t xml:space="preserve">$ 19 - 3 = 16 $ </t>
  </si>
  <si>
    <t>Subtrahera  19 med 3.</t>
  </si>
  <si>
    <t>$ \frac {16}{2} = 8 $</t>
  </si>
  <si>
    <t>Dividera 16 med 2.</t>
  </si>
  <si>
    <t>$3$;$8$</t>
  </si>
  <si>
    <t>$y=2x-2$;$x+y=1$</t>
  </si>
  <si>
    <t>$ x + y = 1  $ blir då BLK.</t>
  </si>
  <si>
    <t>$ y= 1 - x $</t>
  </si>
  <si>
    <t>Vi behöver här göra som i exempeluppgiften att lösa ut y ifrån den andra ekvationen för att sen sätta in detta y-värde i den första ekvationen.</t>
  </si>
  <si>
    <t>$ 1 - x = 2x - 2 $</t>
  </si>
  <si>
    <t>Sätt nu in $ y= 1 - x $ i den första ekvationen. Hur ser då den ekvationen ut?</t>
  </si>
  <si>
    <t>$ 3 = 3x $</t>
  </si>
  <si>
    <t>Sätt x-variablerna på en sida likhetstecknet och siffrorna på den andra. Hur ser nu vår ekvationen ut?</t>
  </si>
  <si>
    <t>$ \frac {3}{3} = 1 $</t>
  </si>
  <si>
    <t>Dividera 3 med 3. Vi får på så vis fram vårt x.</t>
  </si>
  <si>
    <t>Ekvationen för y blir då BLK.</t>
  </si>
  <si>
    <t>$1 + y = 1 $</t>
  </si>
  <si>
    <t>Sätt nu in x=1 i den andra ekvationen. Hur blir då utseendet av denna ekvation?</t>
  </si>
  <si>
    <t>$ y = 1-1 $</t>
  </si>
  <si>
    <t>Sätt y-variabeln på ena sidan likhetstecknet och siffrorna på den andra. Hur ser då ekvationen ut?</t>
  </si>
  <si>
    <t>$ 1 - 1 = 0 $</t>
  </si>
  <si>
    <t>Subtrahera 1 med 1.</t>
  </si>
  <si>
    <t>Genom korrekta beräkningar är nu både x och y funnet. Fyll i x samt y och uppgiften är löst!</t>
  </si>
  <si>
    <t>$x+y=3$;$y=2x$</t>
  </si>
  <si>
    <t>$ x + y = 3  $ blir då BLK.</t>
  </si>
  <si>
    <t>$ x= 3 - y $</t>
  </si>
  <si>
    <t>Vi behöver här göra som i exempeluppgiften fast här med den första ekvationen. Vi behöver lösa ut x ifrån den första ekvationen för att sen sätta in detta x-värde i den andra ekvationen.</t>
  </si>
  <si>
    <t>$ y= 2(3-y) $</t>
  </si>
  <si>
    <t>Sätt nu in $ x= 3 - y $ i den andra ekvationen. Hur ser då den ekvationen ut?</t>
  </si>
  <si>
    <t>$ 2 \cdot 3 - 2 \cdot y = 6 - 2y $</t>
  </si>
  <si>
    <t>Multiplicera 2 med parentesen framför.</t>
  </si>
  <si>
    <t>$ y+2y = 6 $</t>
  </si>
  <si>
    <t>Sätt y-variablerna på en sida likhetstecknet och siffrorna på den andra. Hur ser nu vår ekvationen ut?</t>
  </si>
  <si>
    <t>$ y + 2y = 3y $</t>
  </si>
  <si>
    <t>Addera y-variablerna.</t>
  </si>
  <si>
    <t>$ \frac {6}{3} = 2 $</t>
  </si>
  <si>
    <t>Dividera 6 med 3. Vi får på så vis fram vårt y.</t>
  </si>
  <si>
    <t>Ekvationen för x blir då BLK.</t>
  </si>
  <si>
    <t>$x + 2 = 3 $</t>
  </si>
  <si>
    <t>Sätt nu in y=2 i den första ekvationen. Hur blir då utseendet av denna ekvation?</t>
  </si>
  <si>
    <t>$ x = 3-2 $</t>
  </si>
  <si>
    <t>Sätt x-variabeln på ena sidan likhetstecknet och siffrorna på den andra. Hur ser då ekvationen ut?</t>
  </si>
  <si>
    <t>$ 3 - 2 = 1 $</t>
  </si>
  <si>
    <t>Subtrahera 3 med 2.</t>
  </si>
  <si>
    <t>$1$;$2$</t>
  </si>
  <si>
    <t>$y=4y-1$;$y+2x=7$</t>
  </si>
  <si>
    <t>$ y + 2x = 7  $ blir då BLK.</t>
  </si>
  <si>
    <t>$ y= 7 - 2x $</t>
  </si>
  <si>
    <t>$ x = 4(7 - 2x) - 1 $</t>
  </si>
  <si>
    <t>Sätt nu in $ y= 7 -2 x $ i den första ekvationen. Hur ser då den ekvationen ut?</t>
  </si>
  <si>
    <t>$4 \cdot 7 - 4 \cdot 2x = 28 - 8x $</t>
  </si>
  <si>
    <t xml:space="preserve">Multiplicera 4 med parentesen framför. </t>
  </si>
  <si>
    <t>$ x+8x = 28 - 1 $</t>
  </si>
  <si>
    <t>$ 9x = 27 $</t>
  </si>
  <si>
    <t>Addera x-variablerna med varandra. Hur ser då ekvationen ut?</t>
  </si>
  <si>
    <t>$ \frac {27}{9} = 3 $</t>
  </si>
  <si>
    <t>Dividera 27 med 9. Vi får på så vis fram vårt x.</t>
  </si>
  <si>
    <t>$y + 2 \cdot 3 = 7 $</t>
  </si>
  <si>
    <t>Sätt nu in x=3 i den andra ekvationen. Hur blir då utseendet av denna ekvation?</t>
  </si>
  <si>
    <t>$ y = 7-6 $</t>
  </si>
  <si>
    <t>$ 7 - 6 = 1 $</t>
  </si>
  <si>
    <t>Subtrahera 7 med 6.</t>
  </si>
  <si>
    <t>$5x+3y=6$;$2x+y=1$</t>
  </si>
  <si>
    <t>$2x + y = 1$ blir då BLK.</t>
  </si>
  <si>
    <t>$ y= 1 - 2x $</t>
  </si>
  <si>
    <t>Vi kan här lösa ut vilken variabel vi vill ifrån någon utav våra ekvationer. Men vi börjar som vanligt med att lösa ut y ifrån den andra ekvationen för att sen sätta in detta y-värde i den första ekvationen.</t>
  </si>
  <si>
    <t>$ 5x + 3(1 - 2x) = 6 $</t>
  </si>
  <si>
    <t>Sätt nu in $ y= 1 -2x $ i den första ekvationen. Hur ser då den ekvationen ut?</t>
  </si>
  <si>
    <t>$3 \cdot 1 - 3 \cdot 2x = 3 - 6x $</t>
  </si>
  <si>
    <t xml:space="preserve">Multiplicera 3 med parentesen framför. </t>
  </si>
  <si>
    <t>$ 5x + 3 - 6x = 6</t>
  </si>
  <si>
    <t>$ 5x - 6x = 6 - 3 $</t>
  </si>
  <si>
    <t>$ -1x = 3 $</t>
  </si>
  <si>
    <t>Addera x-variablerna med varandra och siffrorna med varandra. Hur ser då ekvationen ut?</t>
  </si>
  <si>
    <t>$ \frac {3}{-1} = -3 $</t>
  </si>
  <si>
    <t>Dividera 3 med -1. Vi får på så vis fram vårt x.</t>
  </si>
  <si>
    <t>$ -3 \cdot 2 + y = 1 $</t>
  </si>
  <si>
    <t>Sätt nu in x=-3 i den andra ekvationen. Hur blir då utseendet av denna ekvation?</t>
  </si>
  <si>
    <t>$ y = 1+6 $</t>
  </si>
  <si>
    <t>$ 1 + 6 = 7 $</t>
  </si>
  <si>
    <t>Addera 1 med 6.</t>
  </si>
  <si>
    <t>$-3$;$7$</t>
  </si>
  <si>
    <t>$y-2x=1$;$2y+3x=9$</t>
  </si>
  <si>
    <t>$ y-2x=1  $ blir då BLK.</t>
  </si>
  <si>
    <t>$ y= 1 + 2x$</t>
  </si>
  <si>
    <t>Vi behöver här göra som i exempeluppgiften fast här med den första ekvationen. Vi behöver lösa ut y ifrån den första ekvationen för att sen sätta in detta y-värde i den andra ekvationen.</t>
  </si>
  <si>
    <t>$ 2(1+2x) + 3x = 9$</t>
  </si>
  <si>
    <t>Sätt nu in $ y= 1 + 2x $ i den andra ekvationen. Hur ser då den ekvationen ut?</t>
  </si>
  <si>
    <t>$ 2 \cdot 1 + 2 \cdot x = 2 + 4x$</t>
  </si>
  <si>
    <t>$ 2 + 4x + 3x = 9 $</t>
  </si>
  <si>
    <t>$ 4x + 3x = 9 - 2 $</t>
  </si>
  <si>
    <t>$ 7x=7 $</t>
  </si>
  <si>
    <t>Addera x-variablerna och subtrahera siffrorna. Hur ser då vår ekvation ut?</t>
  </si>
  <si>
    <t>$ \frac {7}{7} = 1 $</t>
  </si>
  <si>
    <t>Dividera 7 med 7. Vi får på så vis fram vårt x.</t>
  </si>
  <si>
    <t>Sätt nu in x=1 i den första ekvationen. Hur blir då utseendet av denna ekvation?</t>
  </si>
  <si>
    <t>$ y - 2 \cdot 1 = 1 $</t>
  </si>
  <si>
    <t>$ 2 + 1 = 3 $</t>
  </si>
  <si>
    <t>Addera 2 med 1. Då får på så vis fram y.</t>
  </si>
  <si>
    <t>$1$;$3$</t>
  </si>
  <si>
    <t>BLK (1)
BLK (2)</t>
  </si>
  <si>
    <t>$2x+3y-10=0$;$2x-y-2=0$</t>
  </si>
  <si>
    <t>$2x+3y=10$;$2x-y=2$</t>
  </si>
  <si>
    <t>Vi behöver börja med att förenkla dessa ekvationer lite. Sätt variablerna på ena sidan likhetstecknet och siffrorna på den andra. Hur ser nu våra två ekvationer ut?</t>
  </si>
  <si>
    <t>$ 2x-y=2  $ blir då BLK.</t>
  </si>
  <si>
    <t>$ y= 2x-2$</t>
  </si>
  <si>
    <t>Vi behöver här göra som vi förut  gjort, att lösa ut y ur den andra ekvationen för att sedan sätta in uttrycket i den första ekvationen. Vad blir uttrycket för y?</t>
  </si>
  <si>
    <t>$ 2x + 3(2x-2) = 10$</t>
  </si>
  <si>
    <t>Sätt nu in $ y=2x-2 $ i den första ekvationen. Hur ser då den ekvationen ut?</t>
  </si>
  <si>
    <t>$ 3 \cdot 2x - 3 \cdot 2 = 6x -  6$</t>
  </si>
  <si>
    <t>Multiplicera 3 med parentesen framför.</t>
  </si>
  <si>
    <t>$ 2x + 6x - 6 = 10 $</t>
  </si>
  <si>
    <t>$ 2x + 6x = 10 + 6 $</t>
  </si>
  <si>
    <t>$ 8x=16 $</t>
  </si>
  <si>
    <t>$ \frac {16}{8} = 2 $</t>
  </si>
  <si>
    <t>Dividera 16 med 8. Vi får på så vis fram vårt x.</t>
  </si>
  <si>
    <t>$2 \cdot 2 - y = 2 $</t>
  </si>
  <si>
    <t>Sätt nu in x=2 i den andra ekvationen. Hur blir då utseendet av denna ekvation?</t>
  </si>
  <si>
    <t>$ -y= 2-4 $</t>
  </si>
  <si>
    <t>$ 2 - 4 = -2 $</t>
  </si>
  <si>
    <t>Subtrahera 2 med 4.</t>
  </si>
  <si>
    <t>$ \frac {-2}{-1} = 2 $</t>
  </si>
  <si>
    <t>Dividera -2 med -1. Vi får på så vis fram y.</t>
  </si>
  <si>
    <t>$2y+x=5$;$3y-x=0$</t>
  </si>
  <si>
    <t>Vi skall nu börja med en ny metod för att lösa ekvationssystem nämligen additionsmetoden. Vid lösningen av ekvationssystem kan du sedan använda den metod som du själv tycket bäst om. Vilket är i denna uppgift vårt ekvationssystem?</t>
  </si>
  <si>
    <t xml:space="preserve">$(2y+x=5) + (3y-x=0) = 5y=5 </t>
  </si>
  <si>
    <t>Addera nu ekvationerna med varandra.</t>
  </si>
  <si>
    <t>$ \frac {5}{5} = 1 $</t>
  </si>
  <si>
    <t xml:space="preserve">Dividera 5 med 5. Vi får på så vis fram vårt y. </t>
  </si>
  <si>
    <t>$ 2y + x = 5 $ blir då BLK.</t>
  </si>
  <si>
    <t>$ 2 \cdot 1 + x = 5 $</t>
  </si>
  <si>
    <t>Sätt in y i den första ekvationen för att få fram x. Hur ser då denna ekvation ut?</t>
  </si>
  <si>
    <t>$x=5-2$</t>
  </si>
  <si>
    <t>Subtrahera 5 med 2. Vi får på så vis vårt x.</t>
  </si>
  <si>
    <t>$8x-4y=16$;$4y-2x=14$</t>
  </si>
  <si>
    <t>$(8x-4y=16) + (4y-2x=14) = (6x=30) $</t>
  </si>
  <si>
    <t>$ \frac {30}{6} = 5 $</t>
  </si>
  <si>
    <t xml:space="preserve">Dividera 30 med 5. Vi får på så vis fram vårt x. </t>
  </si>
  <si>
    <t>$ 8x-4y=16 $ blir då BLK.</t>
  </si>
  <si>
    <t>$ 8 \cdot 5 - 4y = 16 $</t>
  </si>
  <si>
    <t>Sätt in x i den första ekvationen för att få fram y. Hur ser då denna ekvation ut?</t>
  </si>
  <si>
    <t>$4y=40-16$</t>
  </si>
  <si>
    <t>Sätt y-variablerna på ena sidan likhetstecknet och siffrorna på den andra. Hur ser då ekvationen ut?</t>
  </si>
  <si>
    <t>$ 40 - 16 = 24 $</t>
  </si>
  <si>
    <t xml:space="preserve">Subtrahera 40 med 16. </t>
  </si>
  <si>
    <t>Dividera 24 med 4. Vi får på detta sätt ut vårt y.</t>
  </si>
  <si>
    <t>$5$;$6$</t>
  </si>
  <si>
    <t>$3x-2y=7$;$2y+2x=8$</t>
  </si>
  <si>
    <t>$(3x-2y=7) + (2y+2x=8) = (5x=15)$</t>
  </si>
  <si>
    <t>$ \frac {15}{5} = 3 $</t>
  </si>
  <si>
    <t xml:space="preserve">Dividera 15 med 5. Vi får på så vis fram vårt x. </t>
  </si>
  <si>
    <t>$ 3x-2y=7 $ blir då BLK.</t>
  </si>
  <si>
    <t>$ 3 \cdot 3 - 2y = 7 $</t>
  </si>
  <si>
    <t>Sätt in x=3 i den första ekvationen för att få fram y. Hur ser då denna ekvation ut?</t>
  </si>
  <si>
    <t>$2y=9-7$</t>
  </si>
  <si>
    <t>$ 9 - 7 = 2 $</t>
  </si>
  <si>
    <t xml:space="preserve">Subtrahera 9 med 7. </t>
  </si>
  <si>
    <t>Dividera 2 med 2. Vi får på detta sätt ut vårt y.</t>
  </si>
  <si>
    <t>$x+y=3$;$3x-2y=9$</t>
  </si>
  <si>
    <t>$ -3x - 3y = -9 $</t>
  </si>
  <si>
    <t>Innan vi kan addera dessa två ekvationer med varandra så måste vi förlänga en utav dem, nämligen den första ekvationen. Förläng nu denna med -3. Vad blir då denna ekvation?</t>
  </si>
  <si>
    <t>$(-3x-3y= -9) + (3x-2y=9) = (-5y=0)$</t>
  </si>
  <si>
    <t>$ \frac {-5}{0} = 0 $</t>
  </si>
  <si>
    <t xml:space="preserve">Dividera -5 med 0. Vi får på så vis fram vårt y. </t>
  </si>
  <si>
    <t>$ x+y=3 $ blir då BLK.</t>
  </si>
  <si>
    <t>$ x + 0 = 3 $</t>
  </si>
  <si>
    <t>Sätt in y=0 i den första ekvationen för att få fram y. Hur ser då denna ekvation ut?</t>
  </si>
  <si>
    <t>$x=3 - 0 $</t>
  </si>
  <si>
    <t>$ 3 - 0 = 3 $</t>
  </si>
  <si>
    <t>Subtrahera 3 med 0. Vi får på detta sätt ut vårt x.</t>
  </si>
  <si>
    <t>$5x-2x=12$;$7x+3y=17$</t>
  </si>
  <si>
    <t>$ 15x + 6y = 36$;$-14x-6y=-34$</t>
  </si>
  <si>
    <t>Här är det nödvänigt att förlänga den första parentesen med 3 och den andra med -2. På så vis kan vi sedan addera våra ekvationer. Hur blir då de förlängda ekvationerna?</t>
  </si>
  <si>
    <t>$ (15x + 6y = 36) + ((-14x) -6y=-34) = (x=2$</t>
  </si>
  <si>
    <t>Addera nu de förlängda ekvationerna med varandra.</t>
  </si>
  <si>
    <t>$ 5x+2y=12 $ blir då BLK.</t>
  </si>
  <si>
    <t>$ 10+ 2y = 12 $</t>
  </si>
  <si>
    <t>Sätt in x=2 i den första ekvationen för att få fram y. Hur ser då denna ekvation ut?</t>
  </si>
  <si>
    <t>$2y=12-10 $</t>
  </si>
  <si>
    <t>$ 12 - 10 = 2 $</t>
  </si>
  <si>
    <t xml:space="preserve">Subtrahera 12 med 10. </t>
  </si>
  <si>
    <t>$14x-0,2y=1$;$2x+1,4y=3$</t>
  </si>
  <si>
    <t>$98x-1,4y=7$</t>
  </si>
  <si>
    <t>Här är det nödvänigt att förlänga den första parentesen med 7. På så vis kan vi sedan addera våra ekvationer. Hur blir då den förlängda ekvationen?</t>
  </si>
  <si>
    <t>$ (98x -1,4y = 7) + (2x+1,4y = 3) = 100x=10 $</t>
  </si>
  <si>
    <t>$ \frac {10}{100} = 0,1 $</t>
  </si>
  <si>
    <t>Dividera 10 med 100. På så vis får vi fram vårt x.</t>
  </si>
  <si>
    <t>$ 14x - 0,2y = 1 $ blir då BLK.</t>
  </si>
  <si>
    <t>$ 1,4 -0,2y = 1$</t>
  </si>
  <si>
    <t>Sätt in x=0,1 i den första ekvationen för att få fram y. Hur ser då denna ekvation ut?</t>
  </si>
  <si>
    <t>$-0,2y=1-1,4 $</t>
  </si>
  <si>
    <t>$ 1 - 1,4 = -0,4 $</t>
  </si>
  <si>
    <t xml:space="preserve">Subtrahera 1 med 1,4. </t>
  </si>
  <si>
    <t>$ \frac {-0,4}{-0,2} = 2 $</t>
  </si>
  <si>
    <t>Dividera -0,4 med -0,2. Vi får på detta sätt ut vårt y.</t>
  </si>
  <si>
    <t>$0,1$;$2$</t>
  </si>
  <si>
    <t>Ekvationssystemet för att lösa problemet är: 
BLK (1)
BLK (2)</t>
  </si>
  <si>
    <t>$2x+y=26$;$x+2y=28$</t>
  </si>
  <si>
    <t>Vi börjar med att göra problemet till ett ekvationssystem. Kalla laktritsstänger för x och Japp för y. Vad blir då vårt ekvationssystem?</t>
  </si>
  <si>
    <t>$x+2y=28$ förlängt med -2 blir då BLK.</t>
  </si>
  <si>
    <t>$(-2x)-4y=(-56)$</t>
  </si>
  <si>
    <t>Vi räknar ut detta problem med additionsmetoden. Förläng den andra ekvationen med -2. Hur ser då denna ekvation ut?</t>
  </si>
  <si>
    <t>$2x+y=26 + (-2x)-4y=(-56) = (-3y=-30) $</t>
  </si>
  <si>
    <t>$ \frac {-30}{-3} = 10 $</t>
  </si>
  <si>
    <t>Dividera -30 med -3. På detta vis får vi fram vårt y. Alltså kostnaden för en Japp.</t>
  </si>
  <si>
    <t>$2x+y=26$ blir då BLK.</t>
  </si>
  <si>
    <t>$ 2x + 10 = 26 $</t>
  </si>
  <si>
    <t>Sätt in y=10 i den första ekvationen. Hur ser då denna ekvation ut?</t>
  </si>
  <si>
    <t>$2x=26-10 $</t>
  </si>
  <si>
    <t>$ 26 - 10 = 16 $</t>
  </si>
  <si>
    <t>Subtrahera 26 med 10.</t>
  </si>
  <si>
    <t>$ \frac {16}{2}=8 $</t>
  </si>
  <si>
    <t xml:space="preserve">Dividera 16 med 2. På detta vis får vi också fram vårt x. Altså kostnaden för en lakritsstång. </t>
  </si>
  <si>
    <t>Kostnaden för en Japp=BLK.
Kostnaden för en lakritsstång=BLK.</t>
  </si>
  <si>
    <t>$10kr$;$8 kr$</t>
  </si>
  <si>
    <t>Genom korrekta uträkningar är både kostnaden för en Japp och en lakritsstång funnen. Fyll i kostnaderna med korrekt enhet och uppgiften är avklarad.</t>
  </si>
  <si>
    <t>$x+y=32$;$x+5y=112$</t>
  </si>
  <si>
    <t>Denna problemlösningsuppgift kan även den enkelt lösas med ett ekvationssystem. Vi låter den första ekvationen visa antalet mynt och den andra ekvationen visa värdet av mynten. Var blir då vårt ekvationssystem?</t>
  </si>
  <si>
    <t>$ x+y=32$ blir då BLK.</t>
  </si>
  <si>
    <t>$ x=32-y $</t>
  </si>
  <si>
    <t>Just precis, en enkrona är ju endast värd sitt eget antal medan en femkrona är värd 5 gånger sitt antal. Låt oss nu lösa denna uppgift med ersättningsmetoden, det är viktigt att förstå alla sätt att lösa uppgifter på. Vi gör om den första ekvationen så den visar x.</t>
  </si>
  <si>
    <t>$ x + 5y = 112$ blir då BLK.</t>
  </si>
  <si>
    <t>$ 32-y + 5y = 112 $</t>
  </si>
  <si>
    <t>Sätt in $ x=32-y $ i den andra ekvationen. Hur blir då denna ekvation?</t>
  </si>
  <si>
    <t>$5y - y=112-32 $</t>
  </si>
  <si>
    <t>$ 4y=80 $</t>
  </si>
  <si>
    <t>Subtrahera nu variablerna och siffrorna. Hur ser då ekvationen ut?</t>
  </si>
  <si>
    <t>$ \frac {80}{4}= 20 $</t>
  </si>
  <si>
    <t>Dividera 80 med 4. Vi får på så vis fram vårt y. Alltså antalet femkronor.</t>
  </si>
  <si>
    <t>$x+y=32$ blir då BLK.</t>
  </si>
  <si>
    <t>$ x + 20 = 32 $</t>
  </si>
  <si>
    <t>Sätt nu in y=20 i den första ekvationen. Hur ser då denna ekvation ut?</t>
  </si>
  <si>
    <t>$x=32-20 $</t>
  </si>
  <si>
    <t>$ 32 - 20 = 12 $</t>
  </si>
  <si>
    <t>Subtrahera 32 med 20. Vi får på så vis fram vårt x. Alltså antalet enkronor.</t>
  </si>
  <si>
    <t xml:space="preserve">x=BLK stycken.
y=BLK stycken. </t>
  </si>
  <si>
    <t>$12$;$20$</t>
  </si>
  <si>
    <t>Genom korrekt beräkningar har du nu fått fram både x och y alltså antalet enkronor och femkronor. Fyll i dina svar och gå vidare till nästa uppgift.</t>
  </si>
  <si>
    <t>$x+y=16$;$2x+4y=44$</t>
  </si>
  <si>
    <t>Denna problemlösningsuppgift kan även den enkelt lösas med ett ekvationssystem. Vi låter den första ekvationen visa antalet djur och den andra ekvationen visa antalet ben. Var blir då vårt ekvationssystem?</t>
  </si>
  <si>
    <t>$ x+y=16$ blir då BLK.</t>
  </si>
  <si>
    <t>$ x=16-y $</t>
  </si>
  <si>
    <t xml:space="preserve">Just så, en höna har ju två ben och en gris har fyra. Hönorna är därför x och grisarna y. Låt oss nu lösa denna uppgift med ersättningsmetoden. Låt den första ekvationen visa x. </t>
  </si>
  <si>
    <t>$2x+4y=44$ blir då BLK.</t>
  </si>
  <si>
    <t>$ 2(16-y) + 4y = 44 $</t>
  </si>
  <si>
    <t>Sätt in $ x=16-y $ i den andra ekvationen. Hur blir då denna ekvation?</t>
  </si>
  <si>
    <t>$ 32 - 2y $</t>
  </si>
  <si>
    <t>$ 32 - 2y + 4y = 44 $</t>
  </si>
  <si>
    <t>Hur ser då ekvationen nu ut?</t>
  </si>
  <si>
    <t>$ -2y + 4y = 44 - 32 $</t>
  </si>
  <si>
    <t>$ 2y=12$</t>
  </si>
  <si>
    <t>Subtrahera eller addera nu variablerna och siffrorna. Hur ser då ekvationen ut?</t>
  </si>
  <si>
    <t>Dividera 12 med 2. Vi får på så vis fram vårt y. Alltså antalet grisar.</t>
  </si>
  <si>
    <t>$x+y=16$ blir då BLK.</t>
  </si>
  <si>
    <t>$ x + 6 = 16 $</t>
  </si>
  <si>
    <t>Sätt nu in y=6 i den första ekvationen. Hur ser då denna ekvation ut?</t>
  </si>
  <si>
    <t>$x=16-6 $</t>
  </si>
  <si>
    <t>$ 16 - 6 = 10 $</t>
  </si>
  <si>
    <t>Subtrahera 16 med 6. Vi får på så vis fram vårt x. Alltså antalet hönor.</t>
  </si>
  <si>
    <t>$6$;$10$</t>
  </si>
  <si>
    <t>Genom korrekt beräkningar har du nu fått fram både x och y alltså antalet grisar och höns. Fyll i dina svar och gå vidare till nästa uppgift.</t>
  </si>
  <si>
    <t>$2x+y=72$;$x+3y=76$</t>
  </si>
  <si>
    <t>Vi löser även denna uppgift med ett ekvationssystem såklart. Vi låter den första ekvationen visa kostnaden för två vuxna och ett barn och den andra ekvationen visa kostnaden för en vuxen och tre barn. Låt oss kalla vuxna för x och barn för y. Var blir då vårt ekvationssystem?</t>
  </si>
  <si>
    <t>$ x+3y = 76 $ blir då BLK.</t>
  </si>
  <si>
    <t xml:space="preserve">$ x=76-3y $ </t>
  </si>
  <si>
    <t xml:space="preserve">Låt oss nu lösa denna uppgift med ersättningsmetoden. Låt den andra ekvationen visa x. </t>
  </si>
  <si>
    <t>$2x+y=72$ blir då BLK.</t>
  </si>
  <si>
    <t>$2(76 - 3y) +y=72$</t>
  </si>
  <si>
    <t>Sätt in $ x=76-3y $ i den första ekvationen. Hur blir då denna ekvation?</t>
  </si>
  <si>
    <t>$152 - 6y $</t>
  </si>
  <si>
    <t>$152 - 6y + y = 72$</t>
  </si>
  <si>
    <t>$ 152 - 72 = 6y - y $</t>
  </si>
  <si>
    <t>$ 80=5y$</t>
  </si>
  <si>
    <t>$ \frac {80}{5}= 16 $</t>
  </si>
  <si>
    <t>Dividera 80 med 5. Vi får på så vis fram vårt y. Alltså kostnaden för en barnbiljett.</t>
  </si>
  <si>
    <t>$2x+16=72$</t>
  </si>
  <si>
    <t>Sätt nu in y=16 i den första ekvationen. Hur ser då denna ekvation ut?</t>
  </si>
  <si>
    <t>$2x=72 - 16$</t>
  </si>
  <si>
    <t>$ 72 - 16 = 56$</t>
  </si>
  <si>
    <t xml:space="preserve">Subtrahera 72 med 16. </t>
  </si>
  <si>
    <t>$ \frac {56}{2}= 28 $</t>
  </si>
  <si>
    <t>Dividera 56 med 2. Vi får på så vis fram vårt x. Alltså kostnaden för en vuxenbiljett.</t>
  </si>
  <si>
    <t xml:space="preserve">x=BLK.
y=BLK. </t>
  </si>
  <si>
    <t>$28 kr$;$16 kr$</t>
  </si>
  <si>
    <t>Genom korrekt beräkningar har du nu fått fram både x och y alltså kostnaden för en barn- respektive vuxenbiljett till Virvelvinden. Fyll i dina svar med korrekta enheter och gå vidare till nästa uppgift.</t>
  </si>
  <si>
    <t>$ x+y = 25$;$x-y=9$</t>
  </si>
  <si>
    <t>Låt oss återigen lösa ett problem med ett ekvationssystem. Vilket är ekvationssystemet i denna uppgift?</t>
  </si>
  <si>
    <t>$ x+y = 25$ blir då BLK.</t>
  </si>
  <si>
    <t>$ y = 25 - x$</t>
  </si>
  <si>
    <t xml:space="preserve">Låt oss nu lösa denna uppgift med ersättningsmetoden. Låt den första ekvationen visa y. </t>
  </si>
  <si>
    <t>$x-y=9$ blir då BLK.</t>
  </si>
  <si>
    <t>$x-(25-x) =9$</t>
  </si>
  <si>
    <t>Sätt in $ y = 25 - x$ i den andra ekvationen. Hur blir då denna ekvation?</t>
  </si>
  <si>
    <t>$(25 + x)$</t>
  </si>
  <si>
    <t>Byt tecken i parentesen.</t>
  </si>
  <si>
    <t>$ x - 25 + x = 9$</t>
  </si>
  <si>
    <t>Hur ser då ekvationen ut utan parentes?</t>
  </si>
  <si>
    <t>$x+x = 9 + 25 $</t>
  </si>
  <si>
    <t>Sätt x-variablerna på ena sidan likhetstecknet och siffrorna på den andra. Hur ser då ekvationen ut?</t>
  </si>
  <si>
    <t>$ 2x=34$</t>
  </si>
  <si>
    <t>Addera nu variablerna och siffrorna. Hur ser då ekvationen ut?</t>
  </si>
  <si>
    <t>$ \frac {34}{2}= 17 $</t>
  </si>
  <si>
    <t>Dividera 34 med 2. Vi får på så vis fram vårt x. Alltså den ena siffran som efterfrågats.</t>
  </si>
  <si>
    <t>$17-y=9$</t>
  </si>
  <si>
    <t>Sätt nu in x=17 i den andra ekvationen. Hur ser då denna ekvation ut?</t>
  </si>
  <si>
    <t>$ y=17-9 - 16$</t>
  </si>
  <si>
    <t>$ 17 - 9 = 8$</t>
  </si>
  <si>
    <t xml:space="preserve">Subtrahera 17 med 9. </t>
  </si>
  <si>
    <t>$17$;$8$</t>
  </si>
  <si>
    <t>Genom korrekt beräkningar har du nu fått fram både x och y alltså båda de efterfrågade talen. Fyll i dina svar och gå vidare till nästa uppgift.</t>
  </si>
  <si>
    <t>$x+y=12$;$ 2x + 3y = 31 $</t>
  </si>
  <si>
    <t>Låt oss fortsätta med det vinnanade konceptet, att lösa ett problem med ett ekvationssystem. Vilket är ekvationssystemet i denna uppgift?</t>
  </si>
  <si>
    <t>$x+y=12$ blir då BLK.</t>
  </si>
  <si>
    <t>$ y = 12 - x$</t>
  </si>
  <si>
    <t>$ 2x + 3y = 31$ blir då BLK.</t>
  </si>
  <si>
    <t xml:space="preserve">$ 2x + 3(12-x) = 31$ </t>
  </si>
  <si>
    <t>Sätt in $ y = 12 - x$ i den andra ekvationen. Hur blir då denna ekvation?</t>
  </si>
  <si>
    <t>$36 - 3x$</t>
  </si>
  <si>
    <t>Multiplicera nu 3 med parentesen innan. Hur ser då parentesen ut?</t>
  </si>
  <si>
    <t>$2x + 36 - 3x = 31$</t>
  </si>
  <si>
    <t>$ 2x - 3x = 31 - 36 $</t>
  </si>
  <si>
    <t>$ -1x=-5$</t>
  </si>
  <si>
    <t>$ \frac {-5}{-1}=5 $</t>
  </si>
  <si>
    <t>Dividera -5 med -1. Vi får på så vis fram vårt x. Alltså den ena siffran som efterfrågats.</t>
  </si>
  <si>
    <t>$2x + 3y = 31$ blir då BLK.</t>
  </si>
  <si>
    <t>$10 + 3y = 31$</t>
  </si>
  <si>
    <t>Sätt nu in x=5 i den andra ekvationen. Hur ser då denna ekvation ut?</t>
  </si>
  <si>
    <t>$ 3y=31-10$</t>
  </si>
  <si>
    <t>$ 31 - 10 = 21$</t>
  </si>
  <si>
    <t xml:space="preserve">Subtrahera 31 med 10. </t>
  </si>
  <si>
    <t>$ \frac {21}{3}= 7 $</t>
  </si>
  <si>
    <t>Dividera 21 med 3. Vi får på så vis fram vårt y. Alltså det andra efterfrågade talet.</t>
  </si>
  <si>
    <t>$5$;$7$</t>
  </si>
  <si>
    <t xml:space="preserve"> $ 150x+200y=9000$; $ 250x+400y=16000$</t>
  </si>
  <si>
    <t>Vilket är ekvationssystemet i denna uppgift? Läs uppgiftstexten noga så skall nu nog kunna klura ut vilket ekvationssystem som passar.</t>
  </si>
  <si>
    <t xml:space="preserve"> $ 150x+200y=9000$ blir då BLK.</t>
  </si>
  <si>
    <t>$ (-300x) + (-400y) = (-18 000) $</t>
  </si>
  <si>
    <t xml:space="preserve">Låt oss nu lösa denna uppgift med additionsmetoden. Förläng den första ekvationen med $(-2)$. Våra x visar alltså entréavgiften och y visar kostnaden för en läsk. </t>
  </si>
  <si>
    <t>$ (-300x) + (-400y) = (-18 000) +  250x+400y=16000 = BLK $</t>
  </si>
  <si>
    <t>$ (-50x) = (-2000)</t>
  </si>
  <si>
    <t>$ \frac {-2000}{-50} = 40 $</t>
  </si>
  <si>
    <t xml:space="preserve">Dividera -2000 med -50. Vi får på så vis fram vårt x, alltså entréavgiften. </t>
  </si>
  <si>
    <t>$ 250x+400y=16000$ är då BLK.</t>
  </si>
  <si>
    <t>$ 250 \cdot 40 +400y=16000$</t>
  </si>
  <si>
    <t>Sätt in x=40 i den andra ekvationen. Hur ser då denna ekvation ut?</t>
  </si>
  <si>
    <t>$ 250 \cdot 40 = 10 000 $</t>
  </si>
  <si>
    <t>Multiplicera 250 med 40.</t>
  </si>
  <si>
    <t>$ 10 000 + 400y=16000$</t>
  </si>
  <si>
    <t>$ 400y = 16 000 - 10 000$</t>
  </si>
  <si>
    <t>$ 16 000 - 10 000 = 6000 $</t>
  </si>
  <si>
    <t>Subtrahera 16 000 med 10 000.</t>
  </si>
  <si>
    <t>$ \frac {6000}{400}= 15$</t>
  </si>
  <si>
    <t>Dividera 6000 med 400. Vi får på så vis fram vårt y, alltså kostnaden för en läsk.</t>
  </si>
  <si>
    <t>$40 kr$;$15 kr$</t>
  </si>
  <si>
    <t>Ekvationssystemet för att lösa problemet är: 
y=BLK (1)
y=BLK (2)</t>
  </si>
  <si>
    <t>$12x+16$;$8x+30$</t>
  </si>
  <si>
    <t xml:space="preserve">Det verkar som om vi har kommit till den sista problemlösningsuppgiften i detta avsnitt. Låt oss nu avsluta detta på topp. 
Denna uppgift liknar de uppgifter vi löste med hjälp av "den räta linjens ekvation". Vi kan därför lösa uppgiften med ekvationer som är enligt "den räta linjens ekvation", sätt därför återigen sätta presentaskens värde som ett m-värde, kostnaden för ett hekto godis som k-värde och antalet kilo som x. Hur ser nu våra två ekvationer ut?
</t>
  </si>
  <si>
    <t>Ekvation som skall räknas ut är BLK.</t>
  </si>
  <si>
    <t>$12x+16=8x+30$</t>
  </si>
  <si>
    <t>Eftersom båda våra ekvationer visar y så kan vi sätta dem på var sin sida av likhetstecknet. Det är ju endast x som behövs räknas ut i denna uppgift. Hur ser då vår ekvation ut?</t>
  </si>
  <si>
    <t>$12x-8x=30-16 $</t>
  </si>
  <si>
    <t>$ 4x=14$</t>
  </si>
  <si>
    <t xml:space="preserve">Subtrahera variablerna med varandra och siffrorna med varandra. </t>
  </si>
  <si>
    <t>$ \frac {14}{4} = 3,5 $</t>
  </si>
  <si>
    <t xml:space="preserve">Dividera 14 med 4. Vi får då fram vårt x. Alltså hur många kilo Mashal behöver köpa för att priset skall bli det samma i de båda butikerna. </t>
  </si>
  <si>
    <t>3,5 hg</t>
  </si>
  <si>
    <t>Genom korrekt division i föregående steg är x funnet. Fyll i korrekt svar med rätt enhet och problemet är löst. Bra jobbat!</t>
  </si>
  <si>
    <t xml:space="preserve">Likformighet </t>
  </si>
  <si>
    <t>$ \frac {BC}{DF} $ = $ \frac {AC}{EF} $ är med tal BLK.</t>
  </si>
  <si>
    <t>$ \frac {y}{9} $ = $ \frac {9}{6} $</t>
  </si>
  <si>
    <t>Vi skall nu börja med att räkna på likformigheten av olika månghörningar. Visst skall vi få kläm på detta lika fort som allt annat. 
I bråktal sätter vi nu sidorna $ \frac {BC}{DF} $ = $ \frac {AC}{EF} $.</t>
  </si>
  <si>
    <t>$ \frac {9 \cdot 9}{6} $</t>
  </si>
  <si>
    <t>Multiplicera upp nämnaren i det första bråket och skriv det talet i täljaren i det andra bråket. Hur ser nu våra bråktal ut?</t>
  </si>
  <si>
    <t>$ 9 \cdot 9 = 81 $</t>
  </si>
  <si>
    <t xml:space="preserve">Multiplicera 9 med 9 i bråkets täljare. </t>
  </si>
  <si>
    <t>$ \frac {81}{6} = 13,5 $</t>
  </si>
  <si>
    <t>Dividera 81 med 6. Vi får då ut vårt x.</t>
  </si>
  <si>
    <t>BC=BLK.</t>
  </si>
  <si>
    <t>$13,5 cm$</t>
  </si>
  <si>
    <t>Skriv nu längden på sidan BC med korrekt enhet och uppgiften är löst.</t>
  </si>
  <si>
    <t>Bråktalen är $ \frac {x}{BLK} = \frac {4,8}{BLK} $</t>
  </si>
  <si>
    <t>$18$;$21$</t>
  </si>
  <si>
    <t>Vi fortsätter att beräkna med hjälp av likformighet. Genom att utnyttja de sidor som vi vet. Ställ upp två bråktal som visar de relevanta sidor som bör användas för att räkna ut x.</t>
  </si>
  <si>
    <t>$ x = \frac {4,8 \cdot BLK}{21}  $</t>
  </si>
  <si>
    <t>$18$</t>
  </si>
  <si>
    <t xml:space="preserve">Vi har nu de bråktalen som bör användas vid uträkning av x. Vi gör x ensamt på sin sida genom att multiplicera nämnaren under x med täljaren i bråktalet på motsatta sida likhetstecknet. </t>
  </si>
  <si>
    <t>$ 18 \cdot 4,8 = 86,4 $</t>
  </si>
  <si>
    <t>Multiplicera 18 med 4,8. Avrunda produkten till en decimal.</t>
  </si>
  <si>
    <t>$ \frac {86,4}{21}= 4,1 $</t>
  </si>
  <si>
    <t>Utför nu divisionen 86,4 med 21. Vi finner på så vis sidan x. Avrunda kvoten till en decimal.</t>
  </si>
  <si>
    <t>Bråktalen är $ \frac {y}{BLK} = \frac {BLK}{21} $</t>
  </si>
  <si>
    <t>$23$;$4,8$</t>
  </si>
  <si>
    <t>Låt oss fortsätta med uträkning av sidan y. Vi utnyttjar även här de sidorna som är givna och finner två bråktal som är lika varandra. Vilka är de relevanta bråktalen för att räkna ut sidan y?</t>
  </si>
  <si>
    <t>$23$</t>
  </si>
  <si>
    <t xml:space="preserve">Vi har nu de bråktalen som bör användas vid uträkning av y. Vi gör y ensamt på sin sida genom att multiplicera nämnaren under y med täljaren i bråktalet på motsatta sida likhetstecknet. </t>
  </si>
  <si>
    <t>$ 23 \cdot 4,8 = 110,4  $</t>
  </si>
  <si>
    <t>Multiplicera 23 med 4,8. Avrunda produkten till en decimal.</t>
  </si>
  <si>
    <t>$ \frac {110,4}{21}= 5,3 $</t>
  </si>
  <si>
    <t>Utför nu divisionen 110,4 med 21. Vi finner på så vis sidan x. Avrunda kvoten till en decimal.</t>
  </si>
  <si>
    <t>$4,1 cm$;$5,3 cm$</t>
  </si>
  <si>
    <t>Genom korrekta uträkningar är både sidorna x och y funna. Fyll i bägge sidor med korrekt enhet och gå vidare till nästa uppgift.</t>
  </si>
  <si>
    <t>Bråktalen är $ \frac {AB}{BLK} = \frac {12}{BLK} $</t>
  </si>
  <si>
    <t>$9$;$10$</t>
  </si>
  <si>
    <t>Vi fortsätter att beräkna med hjälp av likformighet. Genom att utnyttja de sidor som vi vet. Ställ upp två bråktal som visar de relevanta sidor som bör användas för att räkna ut AB.</t>
  </si>
  <si>
    <t>$ AB = \frac {9 \cdot BLK}{10}  $</t>
  </si>
  <si>
    <t xml:space="preserve">Vi har nu de bråktalen som bör användas vid uträkning av AB. Vi gör AB ensamt på sin sida genom att multiplicera nämnaren under AB med täljaren i bråktalet på motsatta sida likhetstecknet. </t>
  </si>
  <si>
    <t>$ 9 \cdot 12 = 108 $</t>
  </si>
  <si>
    <t xml:space="preserve">Multiplicera 9 med 12. </t>
  </si>
  <si>
    <t>$ \frac {108}{10}= 10,8 $</t>
  </si>
  <si>
    <t xml:space="preserve">Utför nu divisionen 108 med 10. Vi finner på så vis sidan AB. </t>
  </si>
  <si>
    <t xml:space="preserve">AB=BLK
</t>
  </si>
  <si>
    <t>$10,8 cm$</t>
  </si>
  <si>
    <t>Genom korrekta uträkningar är sidan AB funnen. Fyll i sidan AB med korrekt enhet och gå vidare till nästa uppgift. Likformighet är ju riktigt coolt.</t>
  </si>
  <si>
    <t>Bråktalen är $ \frac {x}{BLK} = \frac {20}{BLK} $</t>
  </si>
  <si>
    <t>$6$;$16$</t>
  </si>
  <si>
    <t>Vi fortsätter att använda oss av trianglarnas likformighet. Vi kan ställa upp även denna uträkning som två bråktal på var sin sida likhetstecknet. Vilka är i denna uppgift våra två relevanta bråktal? Läs av i triangeln och använd dig utav det du ser.</t>
  </si>
  <si>
    <t>$ x = \frac {6 \cdot BLK}{16}  $</t>
  </si>
  <si>
    <t>$ 6 \cdot 20 = 120 $</t>
  </si>
  <si>
    <t xml:space="preserve">Multiplicera 6 med 20. </t>
  </si>
  <si>
    <t>$ \frac {120}{16}= 7,5 $</t>
  </si>
  <si>
    <t xml:space="preserve">Utför nu divisionen 120 med 16. Vi finner på så vis sidan x. </t>
  </si>
  <si>
    <t xml:space="preserve">x=BLK
</t>
  </si>
  <si>
    <t>$7,5 cm$</t>
  </si>
  <si>
    <t>Genom korrekta uträkningar är sidan x funnen. Fyll i sidan x med korrekt enhet och gå vidare till nästa uppgift. Bra jobbat!</t>
  </si>
  <si>
    <t>Bråktalen är $ \frac {x}{BLK} = \frac {4}{BLK} $</t>
  </si>
  <si>
    <t>$11$;$9$</t>
  </si>
  <si>
    <t>Vilka är i denna uppgift våra två relevanta bråktal? Läs av i triangeln och använd dig utav det du ser.</t>
  </si>
  <si>
    <t>$ x = \frac {4 \cdot BLK}{9}  $</t>
  </si>
  <si>
    <t>$ 4 \cdot 11 = 44 $</t>
  </si>
  <si>
    <t xml:space="preserve">Multiplicera 4 med 11. </t>
  </si>
  <si>
    <t>$ \frac {44}{9}= 4,9 $</t>
  </si>
  <si>
    <t>Utför nu divisionen 44 med 9. Vi finner på så vis sidan x. Avrunda kvoten till en decimal.</t>
  </si>
  <si>
    <t>$4,9 cm$</t>
  </si>
  <si>
    <t>Bråktalen är $ \frac {x}{BLK} = \frac {4,5}{BLK} $</t>
  </si>
  <si>
    <t>$4$;$6$</t>
  </si>
  <si>
    <t>$ x = \frac {4,5 \cdot BLK}{6}  $</t>
  </si>
  <si>
    <t>$ 4 \cdot 4,5 = 18 $</t>
  </si>
  <si>
    <t xml:space="preserve">Multiplicera 4 med 4,5. </t>
  </si>
  <si>
    <t>$ \frac {18}{6}= 3 $</t>
  </si>
  <si>
    <t>Utför nu divisionen 18 med 6. Vi finner på så vis sidan x.</t>
  </si>
  <si>
    <t>$3 cm$</t>
  </si>
  <si>
    <t>Genom korrekta uträkningar är sidan x funnen. Fyll i sidan x med korrekt enhet och gå vidare till nästa uppgift. Grymt!</t>
  </si>
  <si>
    <t>Bråktalen är $ \frac {x}{BLK} = \frac {BLK}{6} $</t>
  </si>
  <si>
    <t>$3$;$13$</t>
  </si>
  <si>
    <t>Denna triangel tycks se aningen krångligare ut. Men kollar vi en extra gång ser vi att den ser precis ut som de föregående, vi kan alltså använda oss av bråktalen på samma sätt. Vilka är i denna uppgift våra två relevanta bråktal? Läs av i triangeln och använd dig utav det du ser.</t>
  </si>
  <si>
    <t>$ x = \frac {3 \cdot BLK}{6}  $</t>
  </si>
  <si>
    <t>$ 3 \cdot 13 = 39 $</t>
  </si>
  <si>
    <t xml:space="preserve">Multiplicera 3 med 13. </t>
  </si>
  <si>
    <t>$ \frac {39}{6}= 6,5 $</t>
  </si>
  <si>
    <t>Utför nu divisionen täljaren 39 med nämnaren 6. Vi finner på så vis sidan x.</t>
  </si>
  <si>
    <t>$6,5 cm$</t>
  </si>
  <si>
    <t>Bråktalen är $ \frac {x}{BLK} = \frac {(x-9)}{BLK} $</t>
  </si>
  <si>
    <t>$22$;$10$</t>
  </si>
  <si>
    <t>Här skall vi använda oss av topptringlar på samma vis, enda skillnaden är att en sida kommer att bli till ett uttryck. Detta uttryck kommer vi att använda på samma sätt som vi förut gjort med ett vanligt tal. Vilka är i denna uppgift våra två relevanta bråktal? Läs av i triangeln och använd dig utav det du ser.</t>
  </si>
  <si>
    <t>$ x = \frac {22 \cdot BLK}{10} $</t>
  </si>
  <si>
    <t>$(x-9)$</t>
  </si>
  <si>
    <t>$ \frac {22}{10}= 2,2 $</t>
  </si>
  <si>
    <t>Dividera 22 med 10. Vi får då fram vilket tal som står framför parentesen (x-9).</t>
  </si>
  <si>
    <t>$ 2,2 \cdot (x-9) = 2,2x - 19,8 $</t>
  </si>
  <si>
    <t>Multiplicera 2,2 med (x-9) genom att multiplicera 2,2 med båda variablerna i uttrycket.</t>
  </si>
  <si>
    <t>$ x=2,2x-19,8 $</t>
  </si>
  <si>
    <t>Hur ser nu ekvationen för sidan x ut?</t>
  </si>
  <si>
    <t>Ekvation är då BLK.</t>
  </si>
  <si>
    <t>$ 19,8=2,2x-x $</t>
  </si>
  <si>
    <t>Låt x-termerna vara på en sida likhetstecknet och siffrorna på den andra. Hur ser då vårt ekvation ut?</t>
  </si>
  <si>
    <t>$ 19,8 = 1,2x $</t>
  </si>
  <si>
    <t>Subtrahera x-temerna med varandra. Vad är nu vår ekvation?</t>
  </si>
  <si>
    <t>$ \frac {19,8}{1,2}= 16,5 $</t>
  </si>
  <si>
    <t>Utför nu divisionen täljaren 19,8 med nämnaren 1,2. Vi får på så vis x ensamt på sin sida.</t>
  </si>
  <si>
    <t>$16,5$</t>
  </si>
  <si>
    <t>Genom korrekt division i föregående steg är sidan x funnen. Fyll i sidan x och gå vidare till nästa uppgift. Coolt!</t>
  </si>
  <si>
    <t>Bråktalen för att räkna ut x är $ \frac {(6+x)}{BLK} = \frac {6}{BLK} $</t>
  </si>
  <si>
    <t>$7$;$4$</t>
  </si>
  <si>
    <t>Denna uppgift kan se aningen klurig ut. Men tar vi oss en närmare titt på problemet ser vi att det inte är så svårlöst ändå. Vi ser ju totalt tre likformiga triangler i figuren nämligen den lilla triangeln ADE, den lite större AFG och den allra största ABC. Genom att använda oss av dessa trianglars likformighet kan vi enkelt lösa denna uppgift. Låt oss börja att beräkna x, vi använder oss då av de två mindre trianglarna. Dessa två trianglar har två givla sidor som vi enkelt för till två bråktal på varsin sida av ett likhetstecken, studera figuren noga och försök klura ut vilka dessa bråktal kan vara. Vi hjälps åt på vägen.</t>
  </si>
  <si>
    <t>$ (6+x) = \frac {7 \cdot 6}{4} $</t>
  </si>
  <si>
    <t>Genom att använda oss av trianglarnas likformighet har vi nu de två bråktal som behövs för att räkna ut x. Multiplicera nämnaren under vår x-term för att få uttycket med x ensamt på sin sida likhetstecknet. Hur ser då ekvationen ut?</t>
  </si>
  <si>
    <t>$ \frac {42}{4}= 10,5 $</t>
  </si>
  <si>
    <t xml:space="preserve">Dividera täljarnas produkt 42 med 4. </t>
  </si>
  <si>
    <t>$ (6+x) = 10,5 $</t>
  </si>
  <si>
    <t>$x=10,5-6 $</t>
  </si>
  <si>
    <t>Sätt x-termen på ena sidan likhetstecknet och siffrorna på den andra. Hur ser då ekvationen ut?</t>
  </si>
  <si>
    <t>$ 10,5 - 6 = 4,5 $</t>
  </si>
  <si>
    <t>Subtrahera 10,5 med 6.</t>
  </si>
  <si>
    <t>Bråktalen vid uträkning av y är $ \frac {y}{15,5} = \frac {4}{BLK} $</t>
  </si>
  <si>
    <t>Genom korrekt subtraktion i föregående steg är sidan x funnen. Låt oss fortsätta med y, vid uträkning av denna sidan behöver vi använda det värde vi fått ut av sidan x och addera det med de andra siffror längst samma sida. I denna uppgift skall vi använda två likvärdiga bråktal som du finner i den allra största respektive den allra minsta triangeln. Vilka är nu dessa bråktal?</t>
  </si>
  <si>
    <t>$ y = \frac {15,5 \cdot 4}{6} $</t>
  </si>
  <si>
    <t>Genom att använda oss av trianglarnas likformighet har vi nu de två bråktal som behövs för att räkna ut y. Multiplicera nämnaren under vår y-term för att få uttycket med y ensamt på sin sida likhetstecknet. Hur ser då ekvationen ut?</t>
  </si>
  <si>
    <t>$ \frac {62}{6}= 10,3 $</t>
  </si>
  <si>
    <t xml:space="preserve">Dividera täljarnas produkt 62 med 6. </t>
  </si>
  <si>
    <t>$4,5 cm$;$10,3 cm$</t>
  </si>
  <si>
    <t>Genom korrekt division är även sidan y uträknad. Fyll i sidorna x och y med korrekta enheter och uppgiften är löst.</t>
  </si>
  <si>
    <t>Bråktalen för att räkna ut x är $ \frac {x}{BLK} = \frac {(6-x)}{BLK} $</t>
  </si>
  <si>
    <t>$10$;$6$</t>
  </si>
  <si>
    <t>Även denna lite klurigare uppgift kan vi enkelt lösa med hjälp av likformigheten mellan en topptriangel och den verkliga triangeln. Eftersom triangeln har basen 10 cm och höjden 6 cm har topptriangeln basen x cm och höjden (6-x) cm. Genom att ställa upp detta med två bråktal på varsin sida av ett likhetstecken kan vi sedan enkelt räkna ut x.</t>
  </si>
  <si>
    <t>$ x = \frac {10 \cdot (6-x)}{6} $</t>
  </si>
  <si>
    <t>Genom att använda oss av trianglarnas likformighet har vi nu de två bråktal som behövs för att räkna ut x. Multiplicera nämnaren under vår x-term, vi utför då det första steget i en förenkling. Hur ser då ekvationen ut?</t>
  </si>
  <si>
    <t>Parentesen blir då BLK.</t>
  </si>
  <si>
    <t>$ (60-10x) $</t>
  </si>
  <si>
    <t>Multiplicera 10 med parentesen framför. Hur ser då denna parentes ut?</t>
  </si>
  <si>
    <t>$ x= /frac {(60-10x)}{6}$</t>
  </si>
  <si>
    <t>$ \frac {(60-10x)}{6} = 10- 1,67x $</t>
  </si>
  <si>
    <t>Dividera (60-10x) med 6. Avrunda till två decimaler.</t>
  </si>
  <si>
    <t>$ x= 10 - 1,67x $</t>
  </si>
  <si>
    <t>$x+1,67x=10 $</t>
  </si>
  <si>
    <t>$ x+1,67x=2,67x$</t>
  </si>
  <si>
    <t>Addera x med 1,67x.</t>
  </si>
  <si>
    <t>$\frac {10}{2,67} = 3,75$</t>
  </si>
  <si>
    <t xml:space="preserve">Dividera 10 med 2,67. Vi får då x ensamt på sin sida likhetstecknet. Avrunda kvoten till två decimaler. </t>
  </si>
  <si>
    <t>$3,8 cm$</t>
  </si>
  <si>
    <t xml:space="preserve">Genom korrekt division i föregående steg är kvadratens sida x funnen. 
Avrunda ditt svar till endast en decimal och fyll i det avrundade svaret med korrekt enhet. </t>
  </si>
  <si>
    <t>Bråktalen för att räkna ut x är $ \frac {h}{BLK} = \frac {(h+5)}{BLK} $</t>
  </si>
  <si>
    <t>Eftersom vi i denna uppgift skall räkna ut en höjd för att sedan utföra en beräkning av en area kallar vi den okända variabeln för h. Dessa trianglar har ju utseende av vanliga likbenta trianglar och det är därför tydligt att se vilka sidor som behövs för att räkna ut h. Vilka är i detta tal de bråktal som kan ställas på var sin sida av likhetstecknet?</t>
  </si>
  <si>
    <t>$ 8h = 3h + 15$</t>
  </si>
  <si>
    <t>Genom att använda oss av trianglarnas likformighet har vi nu de två bråktal som behövs för att räkna ut h. Multiplicera bråktalens båda nämnare med täljarna med motstående sida likhetstecknet. Hur ser då vår ekvation ut?</t>
  </si>
  <si>
    <t>$ 8h-3h=15 $</t>
  </si>
  <si>
    <t>Sätt h-termen på ena sidan likhetstecknet och siffrorna på den andra. Hur ser då ekvationen ut?</t>
  </si>
  <si>
    <t>$ 8h - 3h = 5h $</t>
  </si>
  <si>
    <t xml:space="preserve">Subtrahera 8h med 3h. </t>
  </si>
  <si>
    <t>$\frac {15}{5} = 3 $</t>
  </si>
  <si>
    <t>Dividera 15 med 5. Vi får på så vis fram vårt h.</t>
  </si>
  <si>
    <t>Höjden=BLK
Arean=BLK</t>
  </si>
  <si>
    <t>3 cm;4,5 cm^2</t>
  </si>
  <si>
    <t>Genom korrekt division i föregående steg har vi funnit höjden h. Genom att multiplicera h med 3 och sedan dividera med 2 är även arean funnen. Fyll i korrekt höjd samt area med korrekta enheter och uppgiften är löst.</t>
  </si>
  <si>
    <t>[Alt 1. AD]
[Alt 2. AC]
[Alt 3. AA]
[Alt 4. CD]</t>
  </si>
  <si>
    <t>[Alt 1. AD]</t>
  </si>
  <si>
    <t>Använd dig av vad du just lärt dig om motsvarande sidor. Som riktmärke kan du alltid ha räta eller likadana vinklar, du ser då enkelt vilka sidor och vinklar som motsvarar varandra. Välj sedan korrekt alternativ och uppgiften är löst!</t>
  </si>
  <si>
    <t>[Alt 4. CD]</t>
  </si>
  <si>
    <t>[Alt 1. BD]
[Alt 2. BC]
[Alt 3. BA]
[Alt 4. CD]</t>
  </si>
  <si>
    <t>[Alt 2. BC]</t>
  </si>
  <si>
    <t>Bråktalen för att få ut x är i denna uppgift BLK och BLK.</t>
  </si>
  <si>
    <t>$ \frac {x+8}{12}$;$\frac {12}{8}$</t>
  </si>
  <si>
    <t>För att lösa denna relativt knepiga uppgift behöver vi använda oss utav vad vi lärt oss om likformighet. Eftersom trianglarna är likformiga förhåller sig motsvarande sidor konstant till varandra. Vi kan därför konstruera dessa motsvarande sidor till två bråktal med ett likhetstecken mellan dem. Hur bör då dessa bråktal se ut?</t>
  </si>
  <si>
    <t>$ x+8= \frac {12 \cdot 12}{8}$</t>
  </si>
  <si>
    <t>Vi vill ha x-uttrycket ensamt på sin sida likhetstecknet. Multiplicera därför nämnaren under uttrycket med täljaren i bråktalet på andra sidan. Hur ser då ekvationen ut?</t>
  </si>
  <si>
    <t>x+8=18</t>
  </si>
  <si>
    <t xml:space="preserve">Multiplicera 12 med 12 och dividera sedan denna produkt med 8. Hur ser då ekvationen ut? </t>
  </si>
  <si>
    <t>18-8=10</t>
  </si>
  <si>
    <t>Subtrahera 18 med 8. På så vis får vi x ensamt på sin sida likhetstecknet.</t>
  </si>
  <si>
    <t>Genom korrekt subtraktion i föregående steg är x funnet! Fyll i ditt x och detta relativt kniviga problem är löst.</t>
  </si>
  <si>
    <t>$ \frac {x}{9}$;$\frac {9}{20}$</t>
  </si>
  <si>
    <t>Eftersom den lilla triangeln till vänster i denna figur är likformig med den stora triangeln kan vi använda oss av denna likformighet vid uträkning av x. Hypotenusan är ju 20 i den stora och 9 i den lilla, den ena kateten är x i den lilla och 9 i den stora. Vi konstruerar dessa tal till två bråktal med ett likhetstecken emellan, på detta sätt kan vi enkelt räkn ut x.</t>
  </si>
  <si>
    <t>$ x= \frac {9 \cdot 9}{20}$</t>
  </si>
  <si>
    <t>Vi vill ha x ensamt på sin sida likhetstecknet. Multiplicera därför nämnaren under x med täljaren i bråktalet på andra sidan. Hur ser då ekvationen ut?</t>
  </si>
  <si>
    <t>Multiplicera 9 med 9.</t>
  </si>
  <si>
    <t>$ \frac {81}{20}=4,05$</t>
  </si>
  <si>
    <t>Dividera 81 med 20. Vi får på så vis x ensamt på sin sida likhetstecknet.</t>
  </si>
  <si>
    <t>Genom korrekt divsion i föregående steg är x funnet! Fyll i ditt x avrundat till en decimal och även detta relativt kniviga problem är löst.</t>
  </si>
  <si>
    <t>$ \frac {x}{2}$;$\frac {8}{x}$</t>
  </si>
  <si>
    <t>Vi löser även detta problem genom att använda oss av trianglarnas likformighet. I dessa två trianglar är ju den korta kateten 2 i den lilla och x i den stora, den långa kateten är ju 8 i den stora och x i den lilla. Men hjälp av dessa samband kan vi konstruera en ekvation med två bråktal.</t>
  </si>
  <si>
    <t>$ x= \frac {8 \cdot 2}{x}$</t>
  </si>
  <si>
    <t>I denna uppgift verkar vi ha två x, alltså två stycken okända variabler. Det är inget problem vi börjar som vanligt. Vi vill ha x ensamt på sin sida likhetstecknet. Multiplicera därför nämnaren under x med täljaren i bråktalet på andra sidan. Hur ser då ekvationen ut?</t>
  </si>
  <si>
    <t>$ 8 \cdot 2 = 16 $</t>
  </si>
  <si>
    <t>Multiplicera 8 med 2.</t>
  </si>
  <si>
    <t>$ x^2=16$</t>
  </si>
  <si>
    <t>Vi har nu alltså ekvationen $ x= \frac {16}{x}$ för att få fram x måste vi först alltså multiplicera x med x. Hur ser då ekvationen ut?</t>
  </si>
  <si>
    <t>$ \sqr {16} = 4 $</t>
  </si>
  <si>
    <t>Genom att räkna roten ur 16 får vi ju x ensamt på sin sida. Vad är då roten ur 16?</t>
  </si>
  <si>
    <t>Genom korrekt beräkning i föregående steg är x funnet! Fyll i ditt och även detta problem är löst.</t>
  </si>
  <si>
    <t>$ \frac {144}{3} = 48 $</t>
  </si>
  <si>
    <t>Genom att använda oss utav vad vi vet om likformighet kan vi enkelt lösa denna uppgift. Låt oss börja med att räkna ut höjden utav "toppyramiden" denna är ju en tredjedel av den totala höjden 144 m. Dividera 144 med 3.</t>
  </si>
  <si>
    <t>Bråktalen för att räkna ut x är $ \frac {x}{BLK} = \frac {100}{BLK} $</t>
  </si>
  <si>
    <t>48;144</t>
  </si>
  <si>
    <t xml:space="preserve">Höjden av toppyramiden är alltså 48 meter. Vi kan nu använda oss av likformigheten av våra trianglar och skriva upp två bråktal på var sin sida av likhetstecknet och på så vis kan vi sedan lösa ut den okända variabeln x. </t>
  </si>
  <si>
    <t>$x=\frac {48 \cdot 100}{144} $</t>
  </si>
  <si>
    <t>Vi får x ensamt på sin sida likhetstecknet genom att multiplicera täljaren i motstående bråk med nämnaren under x i bråktalet. Hur ser då vår ekvation ut?</t>
  </si>
  <si>
    <t>$ 48 \cdot 100 = 4800 $</t>
  </si>
  <si>
    <t>Multiplicera 48 med 100.</t>
  </si>
  <si>
    <t>$ \frac {4800}{144} = 33,3 $</t>
  </si>
  <si>
    <t>Dividera 4800 med 144. Avrunda till en decimal.</t>
  </si>
  <si>
    <t>$ 33,3 \cdot 33,3 = 1109 $</t>
  </si>
  <si>
    <t>Vi har nu funnit sidan x. Genom att sätta x i kvadrat får vi ut arean av toppyramidens bottenyta. Beräkna x multiplicerat med x, avrunda till en decimal.</t>
  </si>
  <si>
    <t>Arean av toppyramidens bottenyta är BLK.</t>
  </si>
  <si>
    <t>1109 m^2</t>
  </si>
  <si>
    <t>Genom korrekt multiplikation i föregåede steg av svaret funnet. Fyll i ditt svar med korrekt enhet och gå vidare till nästa problemlösningsuppgift.</t>
  </si>
  <si>
    <t>Måste förklara med bild</t>
  </si>
  <si>
    <t>Behöver förklara med bild</t>
  </si>
  <si>
    <t>Våra bråktal är bråken BLK och BLK. Vi har också heltalet BLK.</t>
  </si>
  <si>
    <t>$ \frac {5}{6} $;$ \frac {5}{8} $;1</t>
  </si>
  <si>
    <t>För att kunna addera dessa bråktal bör vi börja med att förlänga dem till den minsta gemensamma nämnaren. Vilket tal är i denna uppgift vår mgn?</t>
  </si>
  <si>
    <t xml:space="preserve">$ \frac {5 \cdot 4}{6 \cdot 4} = BLK $
$ \frac {5 \cdot 3}{8 \cdot 3} = BLK $
</t>
  </si>
  <si>
    <t>$ \frac {20}{24}$;$ \frac {15}{24} $</t>
  </si>
  <si>
    <t xml:space="preserve">Mgn är alltså 24. Förläng $ \frac {5}{6} $ med 4 och $ \frac {5}{8} $ med 3. </t>
  </si>
  <si>
    <t>$ \frac {24}{24} - \frac {20}{24} + \frac {15}{24}  = BLK$</t>
  </si>
  <si>
    <t>$ \frac {19}{24} $</t>
  </si>
  <si>
    <t xml:space="preserve">Heltalet 1 kan ju skrivas som $ \frac {24}{24} $. Vi kan nu addera och subtrahera våra täljare som nu har samma nämnare. </t>
  </si>
  <si>
    <t>Genom korrekt uträkning i föregående steg är svaret funnet! Fyll i svaret och gå vidare till nästa uppgift.</t>
  </si>
  <si>
    <t>$ 1 \frac {3}{7} $;$ \frac {7}{15} $</t>
  </si>
  <si>
    <t>Bråktalet som nu är i blandad form blir bråktalet BLK.</t>
  </si>
  <si>
    <t>$ \frac {10}{7}$</t>
  </si>
  <si>
    <t>Vi behöver först börja med att skriva om det första bråktalet som nu står skrivet i blandad form. Med vilket bråktal bör vi skriva detta bråk i blandad form?</t>
  </si>
  <si>
    <t>$ \frac {10}{7} \cdot \frac {7}{15} = \frac {70}{105} $</t>
  </si>
  <si>
    <t xml:space="preserve">Multiplicera $ \frac {10}{7}$ och $ \frac {7}{15} $ genom att multiplicera täljarna med varanra och nämnarna med varandra. </t>
  </si>
  <si>
    <t>Bråktalet blir efter förkortning BLK.</t>
  </si>
  <si>
    <t xml:space="preserve">Förkorta bråktalet med 35. </t>
  </si>
  <si>
    <t>Genom korrekt förkortning är svaret funnet. Skriv korrekt svar och gå vidare till nästa uppgift.</t>
  </si>
  <si>
    <t>$ \frac {15}{28} $;$ \frac {5}{8} $</t>
  </si>
  <si>
    <t>$ \frac {8}{5} $</t>
  </si>
  <si>
    <t>$ \frac {15}{28} \cdot \frac {8}{5} = \frac {120}{140} $</t>
  </si>
  <si>
    <t>$ \frac {6}{7} $</t>
  </si>
  <si>
    <t xml:space="preserve">Förkorta bråket med med 7. </t>
  </si>
  <si>
    <t>$ \frac {2x}{5} $;$ \frac {5x}{2} $</t>
  </si>
  <si>
    <t>Vilka är här bråktalen som skall adderas?</t>
  </si>
  <si>
    <t xml:space="preserve">Våra bråktal är då BLK och BLK.
</t>
  </si>
  <si>
    <t>$ \frac {4x}{10}$;$ \frac {25x}{10} $</t>
  </si>
  <si>
    <t xml:space="preserve">Mgn är alltså 10. Förläng $ \frac {2x}{5} $ med 2 och $ \frac {5x}{2} $ med 5. </t>
  </si>
  <si>
    <t>$ \frac {4x} + {10}$;$ \frac {25x}{10} = \frac {29x}{10} $</t>
  </si>
  <si>
    <t>Addera bråktalen som nu har samma nämnare.</t>
  </si>
  <si>
    <t>$ \frac {29x}{10}$</t>
  </si>
  <si>
    <t>Genom korrekt addition i föregående steg är talet löst. Skriv ett riktigt svar och gå vidare till nästa uppgift.</t>
  </si>
  <si>
    <t>$ \frac {3}{a} $;$ \frac {a}{3} $</t>
  </si>
  <si>
    <t>Vilka är här bråktalen som skall subtraheras?</t>
  </si>
  <si>
    <t>För att kunna subtrahera dessa bråktal bör vi börja med att förlänga dem till den minsta gemensamma nämnaren. Vilket tal är i denna uppgift vår mgn?</t>
  </si>
  <si>
    <t>$ \frac {9}{3a}$;$ \frac {a^2}{3a} $</t>
  </si>
  <si>
    <t xml:space="preserve">Mgn är alltså 3a. Förläng våra tal så nämnaren i båda talen är 3a.  </t>
  </si>
  <si>
    <t>$ \frac {9}{3a}$ - $ \frac {a^2}{3a}  = \frac {9-a^2}{3a} $</t>
  </si>
  <si>
    <t>Subtrahera bråktalen som nu har samma nämnare.</t>
  </si>
  <si>
    <t>$ \frac {9-a^2}{3a} $</t>
  </si>
  <si>
    <t>Våra bråktal är bråken BLK och BLK. Samt variabeln BLK som kan skrivas med bråktalet BLK.</t>
  </si>
  <si>
    <t>$ \frac {1}{x} $;$ \frac {1}{2x} $;x;$\frac {x}{1}$</t>
  </si>
  <si>
    <t>Vilka är här bråktalen som skall adderas och subtraheras?</t>
  </si>
  <si>
    <t>För att kunna addera subtrahera dessa bråktal bör vi börja med att förlänga dem till den minsta gemensamma nämnaren. Vilket tal är i denna uppgift vår mgn?</t>
  </si>
  <si>
    <t>Våra bråktal är då BLK, BLK och BLK.</t>
  </si>
  <si>
    <t>$ \frac {2}{2x}$;$ \frac {1}{2x} $;$ \frac {2x^2}{2x}$</t>
  </si>
  <si>
    <t xml:space="preserve">Mgn är alltså 2x. Förläng våra tal så nämnaren i båda talen är 3a.  </t>
  </si>
  <si>
    <t>$ \frac {2}{2x} -  \frac {1}{2x} + \frac {2x^2}{2x} = \frac {3 - 2x^2}{2x} $</t>
  </si>
  <si>
    <t>Subtrahera och addera bråktalen som nu har samma nämnare.</t>
  </si>
  <si>
    <t>$ \frac {3 - 2x^2}{2x} $</t>
  </si>
  <si>
    <t>Genom korrekt uträkning i föregående steg är talet löst. Skriv ett riktigt svar och gå vidare till nästa uppgift.</t>
  </si>
  <si>
    <t>$ \frac {3x^2}{4y}$;$ \frac {2y^2}{9x}$</t>
  </si>
  <si>
    <t>Vilka är här bråktalen som skall faktoriseras och slutligen multipliceras?</t>
  </si>
  <si>
    <t>Det som då blir kvar är BLK.</t>
  </si>
  <si>
    <t>$ \frac {x \cdot y}{2 \cdot 3} $</t>
  </si>
  <si>
    <t>Skriv nu bråken under samma bråksteck och stryck de faktorer som återfinns både i täljaren och nämnaren. Vad blir då kvar av våra bråktal?</t>
  </si>
  <si>
    <t>Bråktalet blir då BLK.</t>
  </si>
  <si>
    <t>$ {xy}{6} $</t>
  </si>
  <si>
    <t xml:space="preserve">Multiplicera variablerna i täljaren med varandra och siffrorna i nämnaren med varandra. </t>
  </si>
  <si>
    <t>Genom korrekt uträkning och faktorisering är svaret funnet. Skriv rätt svar och gå sedan vidare till nästa uppgift.</t>
  </si>
  <si>
    <t>$ \frac {4x^2}{3y}$;$ \frac {2y^2}{9x}$</t>
  </si>
  <si>
    <t>Vilka är här bråktalen som skall faktoriseras och slutligen divideras?</t>
  </si>
  <si>
    <t>$ \frac {2 \cdot 3 \cdot x^3}{y^3} $</t>
  </si>
  <si>
    <t>Skriv nu bråken under samma bråksteck och stryck de faktorer som återfinns både i täljaren och nämnaren. Tänk på att det andra bråket måste inverteras innan de skrivs under samma bråkstreck. Vad blir då kvar av våra bråktal?</t>
  </si>
  <si>
    <t>$ {6x^3}{y^3} $</t>
  </si>
  <si>
    <t xml:space="preserve">Multiplicera variablerna och siffrorna i täljaren med varandra och variablerna i nämnaren med varandra. </t>
  </si>
  <si>
    <t>$ \frac {3b^3}{2a^2}$;$ \frac {9b^2}{4a}$</t>
  </si>
  <si>
    <t>$ \frac {2 \cdot b}{3 \cdot a} $</t>
  </si>
  <si>
    <t>$ {2b}{3a} $</t>
  </si>
  <si>
    <t>Det största faktorn måste vara BLK.</t>
  </si>
  <si>
    <t xml:space="preserve">Vilken är nu i detta tal den största gemensamma faktorn? Vilket tal är det största tal som återfinns i både 4x och 10x^2. Den största faktorn är motsvarigheten till mgn. </t>
  </si>
  <si>
    <t>Talet blir då BLK.</t>
  </si>
  <si>
    <t>2x(2+5x)</t>
  </si>
  <si>
    <t>Om vi då bryter ut 2x ifrån våra tal och sätter det framför en parentes. Hur ser då uttrycket ut?</t>
  </si>
  <si>
    <t>Genom ett korrekt resonemang är uppgiften löst. Skriv korrekt svar och gå vidare till nästa uppgift.</t>
  </si>
  <si>
    <t xml:space="preserve">Vilken är nu i detta tal den största gemensamma faktorn? Vilket tal är det största tal som återfinns i både 12ab^2 och 8a^2b. Den största faktorn är motsvarigheten till mgn. </t>
  </si>
  <si>
    <t>4ab(3b-2a)</t>
  </si>
  <si>
    <t>Om vi då bryter ut 4ab ifrån våra tal och sätter det framför en parentes. Hur ser då uttrycket ut?</t>
  </si>
  <si>
    <t>[Alt 1. 2x-3x]
[Alt 2. 3x^2-2x]
[Alt 3. 2x^2-3x]
[Alt 4. x-2]</t>
  </si>
  <si>
    <t>[Alt 3. 2x^2-3x]</t>
  </si>
  <si>
    <t>Denna uppgift kan enkelt beräknas med hjälp av att dividera både uttryck i täljaren med nämnaren. Vad blir då kvoten av bråket? Välj korrekt alternativ och uppgiften är löst.</t>
  </si>
  <si>
    <t>Bråktalen är då BLK och BLK.</t>
  </si>
  <si>
    <t>$ \frac {4y(2x-1)}{3(2x-1)}</t>
  </si>
  <si>
    <t>Denna uppgift beräknas enklast genom att faktorisera talen lite. Bryt ut den största gemensamma faktorn ifrån täljaren och ett tal ifrån nämnaren. Hur ser då bråktalen ut?</t>
  </si>
  <si>
    <t>Kvar är då bråktalet BLK.</t>
  </si>
  <si>
    <t>$ \frac {4y}{3} $</t>
  </si>
  <si>
    <t xml:space="preserve">Vi kan då dividera bort (2x-1). Vad har vi då kvar? </t>
  </si>
  <si>
    <t>$ \frac {4a^2(2+a)}{3a(2+a)}</t>
  </si>
  <si>
    <t>$ \frac {4a^2}{3a} $</t>
  </si>
  <si>
    <t xml:space="preserve">Vi kan då dividera bort (2+a). Vad har vi då kvar? </t>
  </si>
  <si>
    <t>Bråktalet är då BLK.</t>
  </si>
  <si>
    <t>$ \frac {4a}{3} $</t>
  </si>
  <si>
    <t>Förkorta bråktalet med a. Vad blir då vårt bråktal?</t>
  </si>
  <si>
    <t>3(4x-5) + 4(2x-1) = x</t>
  </si>
  <si>
    <t>Vilken är ekvationen som skall lösas?</t>
  </si>
  <si>
    <t xml:space="preserve">12x-15+8x-4=x </t>
  </si>
  <si>
    <t>Vi börjar med att multiplicera in siffran framför parentesen. Hur ser då ekvationen ut?</t>
  </si>
  <si>
    <t>12x+8x-x=15+4</t>
  </si>
  <si>
    <t>19x=19</t>
  </si>
  <si>
    <t>Addera och subtrahera variabler och siffror på varsin sida likhetstecknet. Hur ser då ekvationen ut?</t>
  </si>
  <si>
    <t>$ \frac {19}{19} = 1 $</t>
  </si>
  <si>
    <t>Dividera 19 med 19, x-termen står då ensamt på sin sida likhetstecknet.</t>
  </si>
  <si>
    <t>Genom korrekt division är x uträknad. Fyll i x och gå vidare till nästa uppgift.</t>
  </si>
  <si>
    <t>$(x-3)^2+5=(x+2)^2$</t>
  </si>
  <si>
    <t>Vilken ekvation skall i denna uppgift lösas?</t>
  </si>
  <si>
    <t>$ (x-3)(x-3)+5=(x+2)(x+2)$</t>
  </si>
  <si>
    <t>Låt oss skriva ut ekvationen lite. Skriv ut de både upphöjda parenteserna. Hur ser då vår ekvation ut?</t>
  </si>
  <si>
    <t>$x^2-3x+9+5=x^2+4x+4$</t>
  </si>
  <si>
    <t>Vi räknar ut parenteserna med hjälp av den första och den andra kvadreringsregeln. Hur ser då vår ekvation ut?</t>
  </si>
  <si>
    <t>Ekvationen efter förenkling är BLK.</t>
  </si>
  <si>
    <t>$14-6x=4x+4$</t>
  </si>
  <si>
    <t>Vi förenklar ekvationen lite genom att ta bort x^2 eftersom det står på båda sidor av likhetstecknet samt adderar det som kan adderas. Hur ser då var ekvation ut?</t>
  </si>
  <si>
    <t>$14-4=4x+6x$</t>
  </si>
  <si>
    <t>10=10x</t>
  </si>
  <si>
    <t>Subtrahera siffrorna på ena sidan likhetstecknet och addera x-termerna på den andra. Hur ser då ekvationen ut?</t>
  </si>
  <si>
    <t>$\frac {10}{10} = 1$</t>
  </si>
  <si>
    <t>Dividera 10 med 10. På så vis får vi x ensamt på sin sida likhetstecknet.</t>
  </si>
  <si>
    <t>$ x - \frac {x}{2} = \frac {2x}{3}  - \frac {1}{3} $</t>
  </si>
  <si>
    <t>Vilken är i denna uppgift ekvationen som skall lösas?</t>
  </si>
  <si>
    <t>För att kunna lösa denna ekvation behöver vi förlänga samtliga tal med den minsta gemensamma nämnaren. Vilken är denna i detta fall?</t>
  </si>
  <si>
    <t>6x-3x=4x-2</t>
  </si>
  <si>
    <t>Förläng täljarna med 6 och dividera detta tal med nämnarna i respektiva bråktal. Hur ser då vår ekvation ut?</t>
  </si>
  <si>
    <t>6x-3x-4x=-2</t>
  </si>
  <si>
    <t>Kvar blir då ekvationen BLK.</t>
  </si>
  <si>
    <t>(-1x)=-2</t>
  </si>
  <si>
    <t>Subtrahera x-termerna med varandra. Vad blir då kvar av ekvationen?</t>
  </si>
  <si>
    <t>Dividera -2 med -1. Vi får på så vis fram x.</t>
  </si>
  <si>
    <t>Genom korrekt division i föregående steg är ekvationen uträknad. Fyll i x och gå vidare till nästa uppgift.</t>
  </si>
  <si>
    <t>Ekvation är BLK.</t>
  </si>
  <si>
    <t>$ \frac {3x-6}{4} + 1 = \frac {7-x}{5} $</t>
  </si>
  <si>
    <t>5(3x-6)+20=4(7-x)</t>
  </si>
  <si>
    <t>Förläng täljarna med 20 och dividera detta tal med nämnarna i respektiva bråktal. Hur ser då vår ekvation ut?</t>
  </si>
  <si>
    <t>15x-30+20=28-4x</t>
  </si>
  <si>
    <t>Multiplicera parenteserna med siffran framför. Hur ser då ekvationen ut?</t>
  </si>
  <si>
    <t>15x+4x=30-20+28</t>
  </si>
  <si>
    <t>19x=36</t>
  </si>
  <si>
    <t>Addera eller subtrahera x-termerna och siffrorna med varandra. Vad blir då kvar av ekvationen?</t>
  </si>
  <si>
    <t>$ \frac {36}{19}= 2 $</t>
  </si>
  <si>
    <t>Dividera 36 med 19. Vi får på så vis fram x.</t>
  </si>
  <si>
    <t>$ \frac {4}{5} = \frac {x-2}{x} $</t>
  </si>
  <si>
    <t>5x</t>
  </si>
  <si>
    <t>4x=5(x-2)</t>
  </si>
  <si>
    <t>Förläng täljarna med 5x och dividera detta tal med nämnarna i respektiva bråktal. Hur ser då vår ekvation ut?</t>
  </si>
  <si>
    <t>4x=5x-10</t>
  </si>
  <si>
    <t>Multiplicera parentesen med siffran framför. Hur ser då ekvationen ut?</t>
  </si>
  <si>
    <t>5x-4x=10</t>
  </si>
  <si>
    <t>x=10</t>
  </si>
  <si>
    <t>Genom korrekt subtraktion i föregående steg är ekvationen uträknad. Fyll i x och gå vidare till nästa uppgift.</t>
  </si>
  <si>
    <t>$ \frac {1}{x-1} = \frac {5}{x+3} $</t>
  </si>
  <si>
    <t>(x-1)(x+3)</t>
  </si>
  <si>
    <t>För att kunna lösa denna ekvation behöver vi förlänga samtliga tal med den minsta gemensamma nämnaren. Vilken är denna i detta fall? Alltså ett tal där både (x-1) och (x-3) finns.</t>
  </si>
  <si>
    <t>1(x+3)=5(x-1)</t>
  </si>
  <si>
    <t>Förläng täljarna med (x-1)(x+3) och dividera detta tal med nämnarna i respektiva bråktal. Hur ser då vår ekvation ut?</t>
  </si>
  <si>
    <t>x+3=5x-5</t>
  </si>
  <si>
    <t>3+5=5x-x</t>
  </si>
  <si>
    <t>4x=8</t>
  </si>
  <si>
    <t>Subtrahera x-termerna med varandra och addera siffrorna. Vad blir då kvar av ekvationen?</t>
  </si>
  <si>
    <t>Dividera 8 med 4.</t>
  </si>
  <si>
    <t>Genom korrekt divsion i föregående steg är ekvationen uträknad. Fyll i x och gå vidare till nästa uppgift.</t>
  </si>
  <si>
    <t>Bråktalen är BLK och BLK.</t>
  </si>
  <si>
    <t>$\frac {5}{6}$;$\frac {1}{7}$</t>
  </si>
  <si>
    <t>Här har vi en uppgift som handlar om min gode vän Nils Numerator, han är en riktig fena på matematik han det vill jag lova.
Vilka är nu de bråktal som vi har att jobba med i denna uppgift?</t>
  </si>
  <si>
    <t>Vilket är nu bråktalens minsta gemensamma nämnare? Det tal som finnes först i både 6ans och 7ans multiplikationstabell.</t>
  </si>
  <si>
    <t>$\frac {35}{42}$;$\frac {6}{42}$</t>
  </si>
  <si>
    <t>Mgn är alltså 42. Förläng bråktalen så deras nämnare är 42. Hur ser då våra bråktal ut?</t>
  </si>
  <si>
    <t>$\frac {35}{42} + \frac {6}{42} = \frac {41}{42}$</t>
  </si>
  <si>
    <t>Addera bråktalen med varandra.</t>
  </si>
  <si>
    <t>I kön står BLK personer.</t>
  </si>
  <si>
    <t>42 stycken</t>
  </si>
  <si>
    <t>Det står alltså 35 personer framför Nils och 6 personer bakom honom. Med honom är det ju en person till. Hur många personer står då i kön? Fyll i korrekt svar och uppgiften är löst.</t>
  </si>
  <si>
    <t>y=x+2;3x+5y=14</t>
  </si>
  <si>
    <t>Ekvation (2) blir då BLK.</t>
  </si>
  <si>
    <t>3x+5(x+2)=14</t>
  </si>
  <si>
    <t>Eftersom vi har ett givet uttryck för y är det enklast att lösa detta ekvationssystem med erstättningmetoden. Sätt in y=x+2 i den andra ekvationen. Hur ser då den ekvationen ut?</t>
  </si>
  <si>
    <t>$ 5 \cdot x + 5 \cdot 2 = 5x+10 $</t>
  </si>
  <si>
    <t>3x+5x=14-10</t>
  </si>
  <si>
    <t>$ 8x = 4 $</t>
  </si>
  <si>
    <t>Addera x-variablerna och subtrahera siffrorna.</t>
  </si>
  <si>
    <t>$ \frac {4}{8} = 0,5 $</t>
  </si>
  <si>
    <t>Dividera 4 med 8. Vi får på så vis fram vårt x.</t>
  </si>
  <si>
    <t>$0,5 + 2 = 2,5$</t>
  </si>
  <si>
    <t>Sätt nu in x=0,5 i den första ekvationen. Hur blir då utseendet av denna ekvation?</t>
  </si>
  <si>
    <t>0,5;2,5</t>
  </si>
  <si>
    <t>x+2y=8;3y-x=2</t>
  </si>
  <si>
    <t xml:space="preserve">$(x+2y=8) + (3y-x=2) = 5y=10 </t>
  </si>
  <si>
    <t xml:space="preserve">Eftersom x kan ta ut varandra i detta system så är additionsmetoden att föredra. Addera ekvationerna med varandra. </t>
  </si>
  <si>
    <t>$ \frac {10}{5} = 2 $</t>
  </si>
  <si>
    <t xml:space="preserve">Dividera 10 med 5. Vi får på så vis fram vårt y. </t>
  </si>
  <si>
    <t>$ x + 2y = 8 $ blir då BLK.</t>
  </si>
  <si>
    <t>$ x + 2 \cdot 2 = 8 $</t>
  </si>
  <si>
    <t>$x=8-4$</t>
  </si>
  <si>
    <t>$ 8 - 4 = 4 $</t>
  </si>
  <si>
    <t>Subtrahera 8 med 4. Vi får på så vis vårt x.</t>
  </si>
  <si>
    <t>x+y=22;2x+4y=70</t>
  </si>
  <si>
    <t>Låt oss lösa problemet med ett ekvationssystem. Det har vi ju blivit riktiga proffs på vid det här laget. Vi kallar motorcyklarna för x och bilarna för y.Hur ser då ekvationssystemet ut?</t>
  </si>
  <si>
    <t>2(22-y)+4y=70</t>
  </si>
  <si>
    <t>Vi löser ekvationssystemet med ersättningsmetoden. Den första ekvationrn kan vi ju göra om till x=22-y. Sätt in det i den andra ekvationen. Hur ser då denna ut?</t>
  </si>
  <si>
    <t>44-2y+4y=70</t>
  </si>
  <si>
    <t>Multiplicera in 2 i parentesen framför. Hur ser då ekvationen ut?</t>
  </si>
  <si>
    <t>4y-2y=70-44</t>
  </si>
  <si>
    <t>Låt y-termerna stå kvar på sin sida likhetstecknet och flytta siffrorna till den andra sidan. Tänk på att då något byter sida byter det även tecken. Hur ser nu ekvationen ut?</t>
  </si>
  <si>
    <t>2y=26</t>
  </si>
  <si>
    <t>Subtrahera y-termerna med varandra och siffrorna med varandra. Vad blir då ekvationen?</t>
  </si>
  <si>
    <t>$ \frac {26}{2} = 13 $</t>
  </si>
  <si>
    <t xml:space="preserve">Dividera 26 med 2. På så vis blir y ensamt på sin sida. </t>
  </si>
  <si>
    <t>Antalet bilar är BLK stycken.</t>
  </si>
  <si>
    <t>Genom korrekt division i föregående steg är antalet bilar funna. Fyll i korrekt svar och uppgiften är löst.</t>
  </si>
  <si>
    <t>BC=BLK
AC=BLK
AD=BLK</t>
  </si>
  <si>
    <t>28;21;6</t>
  </si>
  <si>
    <t>Hur långa är de sidorna som vi vet?</t>
  </si>
  <si>
    <t>$ 21 - 6 = 15 $</t>
  </si>
  <si>
    <t>För att lösa CE behöver vi veta sidan CD. Subtrahera 21 med 6 för att få sidan CD.</t>
  </si>
  <si>
    <t>$\frac {x}{BLK} = \frac {28}{BLK} $</t>
  </si>
  <si>
    <t>15;21</t>
  </si>
  <si>
    <t>Sidan CD är alltså 15 cm. Vi kan nu ställa upp problemet med två bråktal på varsin sida av ett likhetstecken, trianglarna är ju likformiga. Vilka är nu bråktalen?</t>
  </si>
  <si>
    <t>$ x= \frac {28 \cdot BLK}{21} $</t>
  </si>
  <si>
    <t>För att få x ensamt på sin sida multiplicerar vi nämnaren under x med täljaren i det andra bråktalet. Hur ser då vår ekvationen ut?</t>
  </si>
  <si>
    <t>$ 28  \cdot 15 = 420 $</t>
  </si>
  <si>
    <t>Multipicera 28 med 15.</t>
  </si>
  <si>
    <t>$ \frac {420}{21} = 20  $</t>
  </si>
  <si>
    <t>Dividera 420 med 21.</t>
  </si>
  <si>
    <t>CE=BLK</t>
  </si>
  <si>
    <t>20 cm</t>
  </si>
  <si>
    <t>Genom korrekt division i föregående steg är x funnet. Alltså sidan CE. Fyll i ditt svar och gå vidare till nästa uppgift.</t>
  </si>
  <si>
    <t>$8$;$6$</t>
  </si>
  <si>
    <t>Även denna lite klurigare uppgift kan vi enkelt lösa med hjälp av likformigheten mellan en topptriangel och den verkliga triangeln. Eftersom triangeln har basen 8 cm och höjden 6 cm har topptriangeln basen x cm och höjden (6-x) cm. Genom att ställa upp detta med två bråktal på varsin sida av ett likhetstecken kan vi sedan enkelt räkna ut x.</t>
  </si>
  <si>
    <t>$ x = \frac {8 \cdot (6-x)}{6} $</t>
  </si>
  <si>
    <t>$ (48-8x) $</t>
  </si>
  <si>
    <t>Multiplicera 8 med parentesen framför. Hur ser då denna parentes ut?</t>
  </si>
  <si>
    <t>$ x= /frac {(48-8x)}{6}$</t>
  </si>
  <si>
    <t>$ \frac {(48-8x)}{6} = 8- 1,33x $</t>
  </si>
  <si>
    <t>Dividera (48-8x) med 6. Avrunda till två decimaler.</t>
  </si>
  <si>
    <t>$ x= 8 - 1,33x $</t>
  </si>
  <si>
    <t>$x+1,33x=8 $</t>
  </si>
  <si>
    <t>$ x+1,33x=2,33x$</t>
  </si>
  <si>
    <t>Addera x med 1,33x.</t>
  </si>
  <si>
    <t>$\frac {8}{2,33} = 3,43$</t>
  </si>
  <si>
    <t xml:space="preserve">Dividera 8 med 2,33. Vi får då x ensamt på sin sida likhetstecknet. Avrunda kvoten till två decimaler. </t>
  </si>
  <si>
    <t>$3,4 cm$</t>
  </si>
  <si>
    <t>[Alt 1. De motstående vinklarna är räta.]
[Alt 2. De har inget gemensamt]
[Alt 3. PQ är lika lång som QT]
[Alt 4. RQ är lika lång som SQ]</t>
  </si>
  <si>
    <t>[Alt 1. De motstående vinklarna är räta.]</t>
  </si>
  <si>
    <t>Välj korrekt alternativ som stämmer överrens med det du fått lära dig om likformighet. Du finner på så vis ditt svar.</t>
  </si>
  <si>
    <t>Sidan BLK.</t>
  </si>
  <si>
    <t>PQ</t>
  </si>
  <si>
    <t>Vilket sida är det som i uppgiften skall beräknas?</t>
  </si>
  <si>
    <t>RQ=BLK cm
QT=BLK cm
QS=BLK cm</t>
  </si>
  <si>
    <t>Det finns tre givna sidor i denna uppgift som alla behöver vara med vid uträkningen av sidan PQ. Hur långa är dessa sidor?</t>
  </si>
  <si>
    <t>$\frac {x}{BLK} = \frac {4}{BLK} $</t>
  </si>
  <si>
    <t>Eftersom trianglarna är likformiga kan vi även i denna uppgift konstruera två bråktal på varsin sida av ett likhetstecken. Vi använder oss utav de givna sidorna då vi konstruerar dessa bråk. Vilka är då bråktalen?</t>
  </si>
  <si>
    <t>$ x= \frac {12}{5} $</t>
  </si>
  <si>
    <t>Vi har funnit de bråktalen som behövs för att räkna ut sidan PQ. Multiplicera nu nämnaren under x med täljaren i bråktalet på andra sidan likhetstecknet. Vi får då x ensamt på sin sida likhetstecknet. Hur ser då ekvationen ut?</t>
  </si>
  <si>
    <t>$ \frac {12}{5} = 2,4 $</t>
  </si>
  <si>
    <t>Dividera 12 med 5.</t>
  </si>
  <si>
    <t>Sidan PQ=BLK.</t>
  </si>
  <si>
    <t>2,4 cm</t>
  </si>
  <si>
    <t>Genom korrekt division i föregående steg är x ensamt på sin sida likhetstecknet. Vi har alltså funnit sidan PQ. Fyll i ditt svar med korrekt enhet och gå vidare till nästa uppgift.</t>
  </si>
  <si>
    <t>Den sidan som skall beräknas är BLK.</t>
  </si>
  <si>
    <t>PR</t>
  </si>
  <si>
    <t>QR=BLK cm
PQ=BLK cm</t>
  </si>
  <si>
    <t>3;2,4</t>
  </si>
  <si>
    <t>Vilka är längderna på de relevanta sidorna i denna uppgift?</t>
  </si>
  <si>
    <t>BLK^2 + PR^2=BLK^2</t>
  </si>
  <si>
    <t>2,4;3</t>
  </si>
  <si>
    <t xml:space="preserve">Eftersom vi har längden av både hypotenusan och den ena kateten kan vi enkelt räkna ut sidan PR i denna rätvinkliga triangel med hjälp av Pythagoras sats. </t>
  </si>
  <si>
    <t>2,4^2=BLK
3^2=BLK</t>
  </si>
  <si>
    <t>5,76;9</t>
  </si>
  <si>
    <t xml:space="preserve">Räkna nu ut 2,4^2 samt 3^2. </t>
  </si>
  <si>
    <t>$ 9 - 5,76 = 3,24$</t>
  </si>
  <si>
    <t>Subtrahera 9 med 5,76 PR^2 blir då ensamt på sin sida likhetstecknet.</t>
  </si>
  <si>
    <t>$ \sqr {3,24} = 1,8 $</t>
  </si>
  <si>
    <t>Utför beräkning av roten ur 3,24. PR blir på så vis ensamt kvar på sin sida likhetstecknet.</t>
  </si>
  <si>
    <t>PR=BLK</t>
  </si>
  <si>
    <t>1,8 cm</t>
  </si>
  <si>
    <t>Genom korrekt beräkning i föregående steg är sidan PR uträknar. Fyll i ditt svar med korrekt enhet och uppgiften är avklarad. Bra jobbat!</t>
  </si>
  <si>
    <t>Basytans area (B) är i detta fall $ \pi \cdot 9^2=BLK cm^2 $</t>
  </si>
  <si>
    <t>Se här på bilden av en klocka. Denna klocka är 14.00 eller 2 på eftermiddagen som man också kan kalla det. När minutvisaren pekar rakt uppåt är vinkeln i minsta möjliga grad.</t>
  </si>
  <si>
    <t>Se här på bilden av en klocka. Denna klocka är 16.00 eller 4 på eftermiddagen som man också kan kalla det. När minutvisaren pekar rakt uppåt är vinkeln i minsta möjliga grad.</t>
  </si>
  <si>
    <t>Se här på bilden av en klocka. Denna klocka är 21.00 eller 9 på kvällen som man också kan kalla det. När minutvisaren pekar rakt uppåt är vinkeln i minsta möjliga grad.</t>
  </si>
  <si>
    <t>3;2</t>
  </si>
  <si>
    <t>Just precis, 2 multiplicerat med 2 är ju 4 och 3 multiplicerat med 3 är 9. 
Vårt tal är ju en kvadratrot ur 8, detta tal bör därför ligga närmare antingen 2:an eller 3:an. Tänk på att talet 8 ligger närmare 9 än 4</t>
  </si>
  <si>
    <t>Rita upp en tallinje som går från 0 till 4 med jämna mellanrum mellan talen 0, 1, 2, 3 och 4. Eftersom du nu vet att $\sqrt 8$ ligger närmare 3 än 2, så kan du sätta ut det krysset.</t>
  </si>
  <si>
    <t>$\sqrt 8$ ligger mycket närmare BLK än BLK</t>
  </si>
  <si>
    <t>Första figuren har BLK stickor</t>
  </si>
  <si>
    <t>Andra figuren delar BLK sticka med den första</t>
  </si>
  <si>
    <t>Tredje figuren delar BLK sticka med den andra</t>
  </si>
  <si>
    <t>Varje figur ökar med BLK stickor</t>
  </si>
  <si>
    <t>Antalet stickor i figur 4 beräknas med $BLK + BLK = BLK$</t>
  </si>
  <si>
    <t>Antalet stickor i figur 5 beräknas med $BLK + BLK = BLK$</t>
  </si>
  <si>
    <t>16;5;21</t>
  </si>
  <si>
    <t>21;5;26</t>
  </si>
  <si>
    <t>Leka med elden ska man inte göra, men räkna stickor är helt OK. Räkna antalet stickor i första figuren. 2 i toppen, 2 i mitten och 2 längst ner. $2 + 2 + 2$ alltså</t>
  </si>
  <si>
    <t>Efter stickorna sitter ihop så delar de också vissa stickor mellan sig. Titta noga på figur 2, och se hur många stickor som delas mellan figur 1 och figur 2</t>
  </si>
  <si>
    <t>Efter stickorna sitter ihop så delar de också vissa stickor mellan sig. Titta noga på figur 2, och se hur många stickor som delas mellan figur 3 och figur 4</t>
  </si>
  <si>
    <t>Men då har vi hittat den vinnande formeln! Första figuren har 6 stickor, och eftersom nästa figur i ordningen delar en sticka med den föregående, så ökar inte antalet stickor med 6 för varje figur, utan med $6 - 1$.</t>
  </si>
  <si>
    <t>Om vi då vet att antalet stickor i figur 3 är 16 och att antalet stickor ökar med 5 för varje figur, så borde antalet stickor i figur 4 kunna beräknas med $16 + 5$</t>
  </si>
  <si>
    <t>Om vi då vet att antalet stickor i figur 4 är 21 och att antalet stickor ökar med 5 för varje figur, så borde antalet stickor i figur 5 kunna beräknas med $21 + 5$</t>
  </si>
  <si>
    <t>Nu är det bara att plocka fram papper och penna, och börja rita. Tabellen har du redan räknat ut i föregående steg. Vet du inte hur man gör har jag ritat en bild som visar det!</t>
  </si>
  <si>
    <t>Arean av en triangel räknas ut genom att multiplicera BLK med höjden och dividera produkten med BLK..</t>
  </si>
  <si>
    <t>basen;2</t>
  </si>
  <si>
    <t>Vi behöver först definiera hur man räknar ut arean av en triangel. För en rektangel använder vi basen multiplicerat med höjden. Och varje rektangel kan delas upp i trianglar!</t>
  </si>
  <si>
    <t>Nu kan vi fortsätta rita figuren, och rita ut bredden. Vi valde längden till 4 cm, höjden till 3 cm och det som återstår är bredden på 2 cm.</t>
  </si>
  <si>
    <t xml:space="preserve">Och slutligen drar vi alla parallella linjer för att få till vårt rätblock! Det är vanligt att man ritar de skymda linjerna med streckade linjer. </t>
  </si>
  <si>
    <t>Ett rätblock med volymen 24 cm$^3$! Volymen av ett rätblock beräknas med Basarean $\cdot$ Höjden, eller Längden $\cdot$ Höjden $\cdot$ Bredden om man så vill. $4 \cdot 3 \cdot 2 = 24$, så varför inte börja där? Börja med att rita ut rätblockets sida. Vi kan använda längden 4 cm och höjden 3 cm i det här fallet.</t>
  </si>
  <si>
    <t>1 dm$^3 = BLK$ cm$^3$</t>
  </si>
  <si>
    <t>Rätblock 1 kan ha längden BLK cm, höjden BLK cm och bredden BLK cm. Rätblock 2 kan ha längden BLK cm, höjden BLK cm och bredden BLK cm</t>
  </si>
  <si>
    <t>Vi börjar med att rita ut ena sidan på respektive rätblock. Kom ihåg att längden och höjden är omvända på de respektive rätblocken.</t>
  </si>
  <si>
    <t>20;10;5;25;10;4</t>
  </si>
  <si>
    <t xml:space="preserve">Och slutligen drar vi alla parallella linjer för att få till våra två rätblock! Det är vanligt att man ritar de skymda linjerna med streckade linjer. </t>
  </si>
  <si>
    <t>Nu kan vi fortsätta rita figuren, och rita ut bredden. I ena fallet var bredden 5 cm och i det andra fallet 4 cm.</t>
  </si>
  <si>
    <t>Vi skall räkna ut vilken medelhastighet som Abdel kör med om han kör BLK km på BLK h.</t>
  </si>
  <si>
    <t>90;2</t>
  </si>
  <si>
    <t>Ett bra sätt att tänka kring sträcka, hastighet och tid är att använda sig av svt-triangeln. De två delarna i botten av triangeln (v och t) blir när man multiplicerar dem lika med toppen på triangeln (s). På samma sätt är $v = \frac{s}{t}$ och $t = \frac{s}{v}$.</t>
  </si>
  <si>
    <t>210;3</t>
  </si>
  <si>
    <t>Vi skall räkna ut vilken medelhastighet som Abdel kör med om han kör BLK km på BLK minuter.</t>
  </si>
  <si>
    <t>45;30</t>
  </si>
  <si>
    <t>Titta noggrant på uppgiftstexten så ser du hur långt Abel har kört, och hur lång tid det tog för honom att köra så långt.</t>
  </si>
  <si>
    <t>Titta noggrant på uppgiftstexten så ser du hur långt Abel har kört, och hur lång tid det tog för honom att köra så långt. Kom ihåg att tidigare uppgifter har varit i timmar, men nu har vi minuter.</t>
  </si>
  <si>
    <t>Vi använder oss av vår svt-formel för att räkna ut hastigheten för förare A, B och C. Hur fort kör nu förare A?</t>
  </si>
  <si>
    <t>1.5;4;0.8</t>
  </si>
  <si>
    <t xml:space="preserve">Vi fortsätter att använda oss utav vad vi vet om likformighet. En skugga som faller över en person eller ett föremål kan liknas vid en rätvinklig triangel. Skuggan faller ju ifrån personen eller föremålets topp direkt ner på marken. </t>
  </si>
  <si>
    <t>Se våra trianglar här i figuren, dessa trianglar är likformiga. Låt oss nu undersöka förhållandet emellan våra trianglar. Flaggstångens okända höjd kallar vi för h.</t>
  </si>
  <si>
    <t>När det gäller väldigt små tal använder man ofta negativa exponenter som t ex $10^-3$ istället för att behöva skriva ut alla dessa nollor innan. Och prefixen hänger ihop med dessa. Det blir helt enkelt lättare att både prata och skriva om stora och små tal med prefix. Läs av prefixtabellen, och se om du kan matcha ihop $10^-3$ med rätt prefix.</t>
  </si>
  <si>
    <t>Minns du tabellen? Om inte kan det hjälpa att tänka på förhållandet mellan millimeter och meter. En millimeter är ju en tusendel av en meter.</t>
  </si>
  <si>
    <t>När det gäller väldigt små tal använder man ofta negativa exponenter som t ex $10^-3$ istället för att behöva skriva ut alla dessa nollor innan. Och prefixen hänger ihop med dessa. Det blir helt enkelt lättare att både prata och skriva om stora och små tal med prefix. Läs av prefixtabellen, och se om du kan matcha ihop $10^-6$ med rätt prefix.</t>
  </si>
  <si>
    <t>När det gäller väldigt små tal använder man ofta negativa exponenter som t ex $10^-3$ istället för att behöva skriva ut alla dessa nollor innan. Och prefixen hänger ihop med dessa. Det blir helt enkelt lättare att både prata och skriva om stora och små tal med prefix. Läs av prefixtabellen, och se om du kan matcha ihop $10^-9$ med rätt prefix.</t>
  </si>
  <si>
    <t>Minns du tabellen? Om inte kan det hjälpa att tänka på förhållandet mellan mikrometer och meter. En mikrometer är ju en miljondel av en meter.</t>
  </si>
  <si>
    <t>Minns du tabellen? Om inte kan det hjälpa att tänka på förhållandet mellan nanometer och meter. En nanometer är ju en miljondel av en meter.</t>
  </si>
  <si>
    <t>Låt oss börja med figur A. Ett bra sätt att tänka här är "delen genom det hela". Det "hela" är antalet stycken som figuren är uppdelad i, och delen antalet färgade stycken. Jag hjälper dig med figur A, och så får du försöka själv på resten. Det hela är 4, och antal färgade är 2. Eftersom vi ska skriva 2 bråk för varje figur så är det bra om vi kan förlänga varje bråk, t. ex med 2. Multiplicera då det första bråket med 2 i både nämnare och täljare.</t>
  </si>
  <si>
    <t>Nu tar vi figur B. Fortsätt i samma anda. Hur många stycken är figuren indelad i (det hela) och hur många är färgade (delen)? Förläng sedan det bråket med 2.</t>
  </si>
  <si>
    <t>Nu tar vi figur C. Fortsätt i samma anda. Hur många stycken är figuren indelad i (det hela) och hur många är färgade (delen)? Förläng sedan det bråket med 2.</t>
  </si>
  <si>
    <t>Nu tar vi figur D. Fortsätt i samma anda. Hur många stycken är figuren indelad i (det hela) och hur många är färgade (delen)? Förläng sedan det bråket med 2.</t>
  </si>
  <si>
    <t>Nu gör vi det lite klurigare, här får du ingen hjälp med hur du ska hantera det andra bråket. Testa själv.</t>
  </si>
  <si>
    <t>Börja med att på din räknare räkna ut alla de tal i rutan. Para sedan ihop de beräkningar och välj rätt alternativ! Börja med $0.01 \cdot 3$. Det enklaste sättet att göra det på är att först skriva om från decimalform till bråkform, och sedan utföra multiplikationen. $0.01 = \frac{1}{100}$.</t>
  </si>
  <si>
    <t>Fortsätt nu med $0.1 \cdot 3$. Det enklaste sättet att göra det på är att först skriva om från decimalform till bråkform, och sedan utföra multiplikationen. $0.1 = \frac{1}{10}$.</t>
  </si>
  <si>
    <t>Fortsätt nu med $0.5 \cdot 3$. Det enklaste sättet att göra det på är att först skriva om från decimalform till bråkform, och sedan utföra multiplikationen. $0.5 = \frac{1}{2}$.</t>
  </si>
  <si>
    <t>Skriv med siffror sextiotusen fyra</t>
  </si>
  <si>
    <t>Skriv med siffror tvåmiljoner femtioåttatusen</t>
  </si>
  <si>
    <t>Beräkna $8,5 \cdot 100$</t>
  </si>
  <si>
    <t>Beräkna $\displaystyle \frac{8,5}{0,1}$</t>
  </si>
  <si>
    <t>Beräkna $0,5 \cdot 12$</t>
  </si>
  <si>
    <t>Beräkna $4,25$</t>
  </si>
  <si>
    <t>Beräkna $68 - 8 \cdot 5$</t>
  </si>
  <si>
    <t>Beräkna $\displaystyle \frac{1}{4} + 0,05$</t>
  </si>
  <si>
    <t>Beräkna $\displaystyle \frac{5}{6} - \frac{3}{4}$</t>
  </si>
  <si>
    <t>Beräkna $\displaystyle \frac{3}{4} \cdot \frac{5}{6}$</t>
  </si>
  <si>
    <t>Beräkna $5 - 8$</t>
  </si>
  <si>
    <t>Beräkna $(-5) + (-8)$</t>
  </si>
  <si>
    <t>Beräkna $(-5) - (-8)$</t>
  </si>
  <si>
    <t>Beräkna $(-5) \cdot (-8)$</t>
  </si>
  <si>
    <t>5,6 kg ris ska förpackas i påsar med 0,4 kg ris i varje. Vilken uträkning ger svar på frågan: ”Hur många påsar går åt”?</t>
  </si>
  <si>
    <t>MD9_136_1</t>
  </si>
  <si>
    <t>Hur många miljoner är $3 \cdot 10^7$?</t>
  </si>
  <si>
    <t>Mellan vilka heltal ligger $\sqrt{55}$?</t>
  </si>
  <si>
    <t>Skriv vad prefixen betyder, med siffror och med tiopotens. Mega</t>
  </si>
  <si>
    <t>Skriv vad prefixen betyder, med siffror och med tiopotens. Giga</t>
  </si>
  <si>
    <t>Skriv vad prefixen betyder, med siffror och med tiopotens. Milli</t>
  </si>
  <si>
    <t>Skriv vad prefixen betyder, med siffror och med tiopotens.  Mikro</t>
  </si>
  <si>
    <t>Shiar har 5 km till skolan. Hur lång tid tar det för honom att cykla till skolan om han cyklar med medelhastigheten 15 km/h?</t>
  </si>
  <si>
    <t>Kerstin cyklar hemifrån till sin farfar. Vägen dit är 18 km lång. Kerstin räknar med att kunna cykla med en medelfart på 10 km/h. Hon startar hemifrån kl. 17.30. Hur dags är Kerstin hemma hos sin farfar?</t>
  </si>
  <si>
    <t>Hur stor är vinkeln $x$?</t>
  </si>
  <si>
    <t>MD9_137_1</t>
  </si>
  <si>
    <t>MD9_137_2</t>
  </si>
  <si>
    <t>Beräkna omkrets och area av figurerna</t>
  </si>
  <si>
    <t>MD9_137_3</t>
  </si>
  <si>
    <t>MD9_137_4</t>
  </si>
  <si>
    <t>MD9_137_5</t>
  </si>
  <si>
    <t>En kvadrat har omkretsen 32 cm. Beräkna kvadratens area.</t>
  </si>
  <si>
    <t>Hur många liter rymmer ett akvarium med måtten 80 cm $\times$ 30 cm $\times$ 40 cm?</t>
  </si>
  <si>
    <t>Lenas rum är ritat i skala 1:20. Hennes säng är 2 m lång och 90 cm bred. Vilka mått får sängen på ritningen?</t>
  </si>
  <si>
    <t>Rita av figuren och rita symmetrilinjerna. Förklara varför figuren har rotationssymmetri.</t>
  </si>
  <si>
    <t>MD9_137_6</t>
  </si>
  <si>
    <t>Trianglarna är likformiga. Räkna ut längden av $x$ och $y$. Alla mått i meter.</t>
  </si>
  <si>
    <t>MD9_137_7</t>
  </si>
  <si>
    <t>En skål är fylld med saftbål. Skålen har höjden 20 cm och diametern 18 cm. Ungefär hur många glas räcker saftbålen till? Glasens diameter är 6 cm och höjden är 8 cm.</t>
  </si>
  <si>
    <t>MD9_137_8</t>
  </si>
  <si>
    <t>MD9_138_1</t>
  </si>
  <si>
    <t>En pojke som är 150 cm lång har en skugga som är 0,8 m. En flaggstång ger samtidigt en skugga som är 4 m lång. Hur hög är flaggstången?</t>
  </si>
  <si>
    <t>En liksidig triangel har sidan 6 cm. Beräkna höjden i triangeln.</t>
  </si>
  <si>
    <t>Amir är $x$ år, Belinda är $y$ år, Caroline är $z$ år och Derek är $u$ år. Vad betyder $x = 14$</t>
  </si>
  <si>
    <t>Amir är $x$ år, Belinda är $y$ år, Caroline är $z$ år och Derek är $u$ år. Vad betyder $u - z = 2$</t>
  </si>
  <si>
    <t>Amir är $x$ år, Belinda är $y$ år, Caroline är $z$ år och Derek är $u$ år. Vad betyder $\displaystyle \frac{x + y + z + u}{4}$</t>
  </si>
  <si>
    <t>Du köper fika på ett kafé. En läsk kostar $y$ kr och en bulle $x$ kr. Vad betyder då $y + 2x$</t>
  </si>
  <si>
    <t>Du köper fika på ett kafé. En läsk kostar $y$ kr och en bulle $x$ kr. Vad betyder då $50 - (x + y)$</t>
  </si>
  <si>
    <t>Förenkla så långt som möjligt. $$\displaystyle x + 3x + \frac{2x}{x}$$</t>
  </si>
  <si>
    <t>Beräkna värdet på uttrycken om $a = 2$ och $b = 4$. $a + 2b$</t>
  </si>
  <si>
    <t>Beräkna värdet på uttrycken om $a = 2$ och $b = 4$. $3ab$</t>
  </si>
  <si>
    <t>Lös ekvationerna $3x + 5 = 17$</t>
  </si>
  <si>
    <t>Lös ekvationerna $7(x + 2) - 5(x + 3) = 3$</t>
  </si>
  <si>
    <t>Ange en formel som beskriver sambandet mellan $a$ och $b$.</t>
  </si>
  <si>
    <t>MD9_138_2</t>
  </si>
  <si>
    <t>Väg-tid-diagrammet visar hur Max och Maja cyklar längs samma väg. Vem cyklade med den högsta hastigheten? Hur ser du det?</t>
  </si>
  <si>
    <t>MD9_138_3</t>
  </si>
  <si>
    <t>Väg-tid-diagrammet visar hur Max och Maja cyklar längs samma väg. Vad händer i punkterna 1 och 3?</t>
  </si>
  <si>
    <t>Väg-tid-diagrammet visar hur Max och Maja cyklar längs samma väg. Vad betyder det att den röda linjen är vågrät mellan punkt 2 och 3?</t>
  </si>
  <si>
    <t>MD9_139_1</t>
  </si>
  <si>
    <t>Skriv formeln för den andra linjen.</t>
  </si>
  <si>
    <t>Inträdet till en djurpark är 75 kr för barn och 100 kr för vuxna. Djurparken fick en dag in totalt 55 000 kr på inträde. På ett papper skrev chefen för djurparken så här: $$100 \cdot x + 75(640 - x) = 55000$$ Vad står $x$ för i denna ekvation?</t>
  </si>
  <si>
    <t>Inträdet till en djurpark är 75 kr för barn och 100 kr för vuxna. Djurparken fick en dag in totalt 55 000 kr på inträde. På ett papper skrev chefen för djurparken så här: $$100 \cdot x + 75(640 - x) = 55000$$ Vad står 640 för?</t>
  </si>
  <si>
    <t xml:space="preserve">Inträdet till en djurpark är 75 kr för barn och 100 kr för vuxna. Djurparken fick en dag in totalt 55 000 kr på inträde. På ett papper skrev chefen för djurparken så här: $$100 \cdot x + 75(640 - x) = 55000$$ Hur många barn besökte djurparken den dagen? </t>
  </si>
  <si>
    <t>Mosaikplattorna är lagda i ett mönster på det sätt som figurerna visar. Hur många gröna plattor och hur många vita plattor finns det i figur 4?</t>
  </si>
  <si>
    <t>MD9_139_2</t>
  </si>
  <si>
    <t>Mosaikplattorna är lagda i ett mönster på det sätt som figurerna visar. Beskriv med ord och med en formel hur många gröna plattor och hur många vita plattor det finns i figur $n$.</t>
  </si>
  <si>
    <t>På bilden ser du tre olika vaser. Tänk dig att vaserna fylls med vatten från en droppande vattenkran. Varje minut avläser man vattenhöjden. Man studerar vattnets höjd som en funktion av tiden. Grafen för vas A är ritad i diagrammet. Rita av diagrammet och rita in graferna för vas B och C när de fylls från samma droppande vattenkran.</t>
  </si>
  <si>
    <t>MD9_139_3</t>
  </si>
  <si>
    <t>Rita ett koordinatsystem. Rita en linje med $m$-värdet 2 och $k$-värdet 3.</t>
  </si>
  <si>
    <t>Rita ett koordinatsystem. Skriv linjens ekvation.</t>
  </si>
  <si>
    <t>Rita ett koordinatsystem. Vilket $k$-värde har en linje som går genom punkterna (1,1) och (3,-3)?</t>
  </si>
  <si>
    <t>Koordinatsystemet visar två räta linjer. Skriv ekvationen för linje A</t>
  </si>
  <si>
    <t>MD9_140_1</t>
  </si>
  <si>
    <t>Koordinatsystemet visar två räta linjer. Skriv ekvationen för linje B</t>
  </si>
  <si>
    <t>Ordna bråken i storleksordning. Börja med det minsta.</t>
  </si>
  <si>
    <t>MD9_140_2</t>
  </si>
  <si>
    <t>Hur många småtrianglar är $\displaystyle \frac{2}{3}$ av figuren?</t>
  </si>
  <si>
    <t>MD9_140_3</t>
  </si>
  <si>
    <t>Elin lånar 6 000 kr med 8,5 % ränta. Hur mycket ska Elin betala tillbaka efter ett år?</t>
  </si>
  <si>
    <t>I en klass finns det 15 pojkar och 10 flickor. Hur många procent är pojkar?</t>
  </si>
  <si>
    <t>Familjen Carlsson betalade ett år 36 000 kr i ränta på sitt huslån. Räntesatsen var 4 %. Hur stort är huslånet?</t>
  </si>
  <si>
    <t>Hur många procent har ett pris, $x$, ändrats om det nya priset kan beräknas så här: $1,27 \cdot x$</t>
  </si>
  <si>
    <t>Hur många procent har ett pris, $x$, ändrats om det nya priset kan beräknas så här: $0,89 \cdot x$</t>
  </si>
  <si>
    <t>Familjen Schultz satsar på en travhäst. De satsar 120 kr tillsammans. Adam betalar 40 kr, Johan 30 kr, Pia 10 kr och Axel betalar resten. Familjen vinner 2 400 kr. Hur mycket bör var och en få av vinsten?</t>
  </si>
  <si>
    <t>En kamera ökar i pris först med 20 % och sedan med ytterligare 30 %. Vad blir den totala förändringsfaktorn?</t>
  </si>
  <si>
    <t>En kamera ökar i pris först med 20 % och sedan med ytterligare 30 %. Vad blir det nya priset om kameran från början kostade 600 kr?</t>
  </si>
  <si>
    <t>Klass 9b säljer kakor i olika stora förpackningar. Diagrammet visar hur många förpackningar Jenny har sålt i de olika storlekarna. Hur många kronor fick hon in till klasskassan?</t>
  </si>
  <si>
    <t>MD9_141_1</t>
  </si>
  <si>
    <t xml:space="preserve">Hur stor är sannolikheten att vinna ny lott </t>
  </si>
  <si>
    <t>MD9_141_2</t>
  </si>
  <si>
    <t xml:space="preserve">Hur stor är sannolikheten att vinna 50 kr </t>
  </si>
  <si>
    <t>Hur stor är sannolikheten att vinna100 kr</t>
  </si>
  <si>
    <t>I en familj med 5 personer är medelåldern 23 år och medianåldern 13 år. Ge exempel på familjemedlemmarnas ålder.</t>
  </si>
  <si>
    <t>Ludvig ska köpa en macka med pålägg. Han kan välja mellan att ha skinka, ost eller tomater på. Han kan välja mellan att ha en, två eller tre sorters pålägg. På hur många sätt kan han välja en macka?</t>
  </si>
  <si>
    <t>Hur stor är sannolikheten att du tar upp en vit kula</t>
  </si>
  <si>
    <t>MD9_141_3</t>
  </si>
  <si>
    <t>Hur stor är sannolikheten att du tar upp tre vita kulor (du lägger inte tillbaka kulorna)</t>
  </si>
  <si>
    <t>Diagrammet visar resultatet på det senaste läxprovet. Beräkna medelvärdet.</t>
  </si>
  <si>
    <t>MD9_141_4</t>
  </si>
  <si>
    <t>Diagrammet visar resultatet på det senaste läxprovet. Bestäm medianen.</t>
  </si>
  <si>
    <t>Skriv talen med siffror niotusen trettiotvå</t>
  </si>
  <si>
    <t>Skriv talen med siffror femtontusen tvåhundra tio</t>
  </si>
  <si>
    <t>Skriv talen med siffror två miljoner femhundra tusen</t>
  </si>
  <si>
    <t>Skriv talen med siffror tolv miljoner femtiotusen</t>
  </si>
  <si>
    <t>Skriv talen med siffror 4 tiondelar</t>
  </si>
  <si>
    <t>Skriv talen med siffror 9 hundradelar</t>
  </si>
  <si>
    <t>Skriv talen med siffror 8 tusendelar</t>
  </si>
  <si>
    <t>Skriv talen med siffror 12 tiondelar</t>
  </si>
  <si>
    <t>Skriv talen med siffror 85 hundradelar</t>
  </si>
  <si>
    <t>Skriv talen med siffror 750 tusendelar</t>
  </si>
  <si>
    <t>Välj rätt tal i rutan. Vilket av talen är störst</t>
  </si>
  <si>
    <t>MD9_142_1</t>
  </si>
  <si>
    <t>Välj rätt tal i rutan. Vilket av talen är minst</t>
  </si>
  <si>
    <t>Du har talet 48279. Hur mycket större blir talet om siffran 2 byts mot siffran 6?</t>
  </si>
  <si>
    <t>Du har talet 48279. Hur mycket mindre blir talet om siffran 8 byter plats med siffran 7?</t>
  </si>
  <si>
    <t>Välj rätt tal ur rutan. Vilka tal är lika mycket som fyra tiondelar</t>
  </si>
  <si>
    <t>MD9_142_2</t>
  </si>
  <si>
    <t>Välj rätt tal ur rutan. Vilka tal är lika mycket som fyra hundradelar</t>
  </si>
  <si>
    <t xml:space="preserve">Vilka tal pekar pilarna på? </t>
  </si>
  <si>
    <t>MD9_143_1</t>
  </si>
  <si>
    <t>Vilka tal pekar pilarna på?</t>
  </si>
  <si>
    <t>MD9_143_2</t>
  </si>
  <si>
    <t>Ordna talen i storleksordning med det minsta först.</t>
  </si>
  <si>
    <t>MD9_143_3</t>
  </si>
  <si>
    <t>Vilket av följande tal är minst?</t>
  </si>
  <si>
    <t>MD9_143_4</t>
  </si>
  <si>
    <t>Beräkna med huvudräkning $0,3 + 0,6$</t>
  </si>
  <si>
    <t>Beräkna med huvudräkning $0,3 + 0,7$</t>
  </si>
  <si>
    <t>Beräkna med huvudräkning $0,3 + 0,8$</t>
  </si>
  <si>
    <t>Beräkna med huvudräkning $0,5 - 0,2$</t>
  </si>
  <si>
    <t>Beräkna med huvudräkning $0,5 - 0,42$</t>
  </si>
  <si>
    <t>Beräkna med huvudräkning $0,52 - 0,2$</t>
  </si>
  <si>
    <t>Beräkna $3,42 - 0,2$</t>
  </si>
  <si>
    <t>Beräkna $2,75 - 1,3$</t>
  </si>
  <si>
    <t>Beräkna $4,8 - 0,03$</t>
  </si>
  <si>
    <t>Du har talen 120 och 5. Beräkna summan</t>
  </si>
  <si>
    <t>Du har talen 120 och 5. Beräkna differensen</t>
  </si>
  <si>
    <t>Du har talen 120 och 5. Beräkna produkten</t>
  </si>
  <si>
    <t>Du har talen 120 och 5. Beräkna kvoten</t>
  </si>
  <si>
    <t>Beräkna med uppställning $28309 + 5200$</t>
  </si>
  <si>
    <t>Beräkna med uppställning $27,65 + 12,4$</t>
  </si>
  <si>
    <t>Beräkna med uppställning $1003285 - 900300$</t>
  </si>
  <si>
    <t>Beräkna med uppställning $107 - 68,3$</t>
  </si>
  <si>
    <t>Beräkna med uppställning $15,3 - 3,09$</t>
  </si>
  <si>
    <t>Beräkna med uppställning $123 \cdot 45$</t>
  </si>
  <si>
    <t>Beräkna med uppställning $12,4 \cdot 3,2$</t>
  </si>
  <si>
    <t>Beräkna med uppställning $\displaystyle \frac{825}{3}$</t>
  </si>
  <si>
    <t>Beräkna med uppställning $\displaystyle \frac{68}{5}$</t>
  </si>
  <si>
    <t>Beräkna $5 \cdot 3 + 7$</t>
  </si>
  <si>
    <t>Beräkna $8 + 6 \cdot 3$</t>
  </si>
  <si>
    <t>Beräkna $15 - 4 \cdot 2$</t>
  </si>
  <si>
    <t>Beräkna $45 - 3 \cdot 6$</t>
  </si>
  <si>
    <t>Beräkna $\displaystyle 12 - \frac{4}{2}$</t>
  </si>
  <si>
    <t>Beräkna $\displaystyle \frac{16}{8} + 4$</t>
  </si>
  <si>
    <t>Beräkna $12 - (4 + 3)$</t>
  </si>
  <si>
    <t>Beräkna $4 \cdot (6 + 3)$</t>
  </si>
  <si>
    <t>Beräkna $4,6 + 4 \cdot 1,5$</t>
  </si>
  <si>
    <t>Beräkna $15,8 - 3 \cdot 2,1$</t>
  </si>
  <si>
    <t>Beräkna $\displaystyle 10 - \frac{16,2}{2} + 0,6 \cdot 3$</t>
  </si>
  <si>
    <t>Beräkna $10 \cdot 14$</t>
  </si>
  <si>
    <t>Beräkna $10 \cdot 25,3$</t>
  </si>
  <si>
    <t>Beräkna $100 \cdot 12$</t>
  </si>
  <si>
    <t>Beräkna $100 \cdot 6,8$</t>
  </si>
  <si>
    <t>Beräkna $100 \cdot 8,85$</t>
  </si>
  <si>
    <t>Beräkna $100 \cdot 0,88$</t>
  </si>
  <si>
    <t>Beräkna $1000 \cdot 9,3$</t>
  </si>
  <si>
    <t>Beräkna $1000 \cdot 0,097$</t>
  </si>
  <si>
    <t>Vad ska stå i stället för $x$? $x \cdot 341 = 34100$</t>
  </si>
  <si>
    <t>Vad ska stå i stället för $x$? $x \cdot 0,689 = 68,9$</t>
  </si>
  <si>
    <t>Vad ska stå i stället för $x$? $x \cdot 3,82 = 38 200$</t>
  </si>
  <si>
    <t>Beräkna $\displaystyle \frac{13,5}{10}$</t>
  </si>
  <si>
    <t>Beräkna $\displaystyle \frac{350}{10}$</t>
  </si>
  <si>
    <t>Beräkna $\displaystyle \frac{5,5}{10}$</t>
  </si>
  <si>
    <t>Beräkna $\displaystyle \frac{0,67}{10}$</t>
  </si>
  <si>
    <t>Beräkna $\displaystyle \frac{4000}{100}$</t>
  </si>
  <si>
    <t>Beräkna $\displaystyle \frac{39,8}{100}$</t>
  </si>
  <si>
    <t>Beräkna $\displaystyle \frac{275}{1000}$</t>
  </si>
  <si>
    <t>Beräkna $\displaystyle \frac{10,8}{1000}$</t>
  </si>
  <si>
    <t>Vad ska stå i stället för $x$? $\displaystyle \frac{1008}{x} = 10,08$</t>
  </si>
  <si>
    <t>Vad ska stå i stället för $x$? $\displaystyle \frac{500}{x} = 0,5$</t>
  </si>
  <si>
    <t>Vad ska stå i stället för $x$? $\displaystyle \frac{x}{10} = 4,5$</t>
  </si>
  <si>
    <t>Vad ska stå i stället för $x$? $\displaystyle \frac{x}{1000} = 7,5$</t>
  </si>
  <si>
    <t>Vilken eller vilka av produkterna ger ett svar som är lika med 9</t>
  </si>
  <si>
    <t>MD9_146_1</t>
  </si>
  <si>
    <t>Vilken eller vilka av produkterna ger ett svar som är större än 9</t>
  </si>
  <si>
    <t>Vilken eller vilka av produkterna ger ett svar som är mindre än 9</t>
  </si>
  <si>
    <t>Vilken eller vilka av kvoterna ger ett svar som är lika med 9</t>
  </si>
  <si>
    <t>MD9_146_2</t>
  </si>
  <si>
    <t>Vilken eller vilka av kvoterna ger ett svar som är större än 9</t>
  </si>
  <si>
    <t>Vilken eller vilka av kvoterna ger ett svar som är mindre än 9</t>
  </si>
  <si>
    <t>Vilken beräkning ger största talet</t>
  </si>
  <si>
    <t>MD9_146_3</t>
  </si>
  <si>
    <t>Vilken beräkning ger minsta talet</t>
  </si>
  <si>
    <t>6 chokladbitar väger 300 g. Vilka beräkningar visar vad en chokladbit väger?</t>
  </si>
  <si>
    <t>MD9_146_4</t>
  </si>
  <si>
    <t>8 liter hallonsaft ska hällas upp i flaskor som rymmer 0,75 liter. Vilken av beräkningarna visar hur många flaskor som blir fyllda?</t>
  </si>
  <si>
    <t>MD9_146_5</t>
  </si>
  <si>
    <t>Skriv av uppgiften och sätt ut decimaltecknet på rätt ställe i svaret. $27 \cdot 0,99 = 2673$</t>
  </si>
  <si>
    <t>Skriv av uppgiften och sätt ut decimaltecknet på rätt ställe i svaret. $5,08 \cdot 1,05 = 5334$</t>
  </si>
  <si>
    <t>Skriv av uppgiften och sätt ut decimaltecknet på rätt ställe i svaret. $4 \cdot 0,7 = 028$</t>
  </si>
  <si>
    <t>Skriv av uppgiften och sätt ut decimaltecknet på rätt ställe i svaret. $1,5 \cdot 0,84 = 126$</t>
  </si>
  <si>
    <t>Beräkna med huvudräkning $6 \cdot 5$</t>
  </si>
  <si>
    <t>Beräkna med huvudräkning $0,6 \cdot 5$</t>
  </si>
  <si>
    <t>Beräkna med huvudräkning $0,6 \cdot 0,5$</t>
  </si>
  <si>
    <t>Beräkna med huvudräkning $0,3 \cdot 6$</t>
  </si>
  <si>
    <t>Beräkna med huvudräkning $0,2 \cdot 7$</t>
  </si>
  <si>
    <t>Beräkna med huvudräkning $0,4 \cdot 0,6$</t>
  </si>
  <si>
    <t>Para ihop de beräkningar i rutan som ger samma svar.</t>
  </si>
  <si>
    <t>MD9_147_1</t>
  </si>
  <si>
    <t>En ask chokladkolor kostar 98 kronor. Beräkna kilopriset om asken väger 2 kg</t>
  </si>
  <si>
    <t>En ask chokladkolor kostar 98 kronor. Beräkna kilopriset om asken väger 0,5 kg</t>
  </si>
  <si>
    <t>En ask chokladkolor kostar 98 kronor. Beräkna kilopriset om asken väger 0,875 kg</t>
  </si>
  <si>
    <t>Rikards hund äter 0,6 kg hundmat varje dag. En säck innehåller 45 kg hundmat. Hur länge räcker maten i en säck?</t>
  </si>
  <si>
    <t>Emmas bil drar 0,8 liter bensin per mil. Bensintanken rymmer 54 liter. Hur långt kan hon köra på en full tank? Avrunda till hela mil.</t>
  </si>
  <si>
    <t>Beräkna $12 + (-6)$</t>
  </si>
  <si>
    <t>Beräkna $6 + (-9)$</t>
  </si>
  <si>
    <t>Beräkna $(-7) + (-8)$</t>
  </si>
  <si>
    <t>Beräkna $(-5) + (-2)$</t>
  </si>
  <si>
    <t>Beräkna $8 - 12$</t>
  </si>
  <si>
    <t>Beräkna $15 - (-3)$</t>
  </si>
  <si>
    <t>Beräkna $(-4) - (-8)$</t>
  </si>
  <si>
    <t>Beräkna $(-14) - (-9)$</t>
  </si>
  <si>
    <t>Beräkna $3 \cdot (-5)$</t>
  </si>
  <si>
    <t>Beräkna $(-3) \cdot (5)$</t>
  </si>
  <si>
    <t>Beräkna $(-3) \cdot (-5)$</t>
  </si>
  <si>
    <t>Beräkna $ (-4) \cdot (-2,5)$</t>
  </si>
  <si>
    <t>Beräkna $\displaystyle \frac{-24}{3}$</t>
  </si>
  <si>
    <t>Beräkna $\displaystyle \frac{24}{-3}$</t>
  </si>
  <si>
    <t>Beräkna $\displaystyle \frac{-24}{-3}$</t>
  </si>
  <si>
    <t>Beräkna $\displaystyle \frac{-36}{-0,5}$</t>
  </si>
  <si>
    <t>Vilket tal ligger mitt emellan (-2) och 2</t>
  </si>
  <si>
    <t>Vilket tal ligger mitt emellan (-1) och 7</t>
  </si>
  <si>
    <t>Vilket tal ligger mitt emellan (-12) och (-6)</t>
  </si>
  <si>
    <t>Högsta temperaturen som uppmätts i Sverige är 38,0° och lägsta temperaturen är -52,6°. Hur många grader skiljer det mellan de båda temperaturerna?</t>
  </si>
  <si>
    <t>Vilket tal ska stå i stället för $x$? $(-5) + x = (-18)$</t>
  </si>
  <si>
    <t>Vilket tal ska stå i stället för $x$? $(-2) + x = (-14)$</t>
  </si>
  <si>
    <t>Vilket tal ska stå i stället för $x$? $(-7) -  x = 13$</t>
  </si>
  <si>
    <t>Skriv negativa tal i stället för $x$ och $y$ så att likheten stämmer. $x + y = (-4)$</t>
  </si>
  <si>
    <t>Skriv negativa tal i stället för $x$ och $y$ så att likheten stämmer. $x - y = 10$</t>
  </si>
  <si>
    <t>Skriv i potensform fem upphöjt till fyra</t>
  </si>
  <si>
    <t>Skriv i potensform $2 \cdot 2 \cdot 2$</t>
  </si>
  <si>
    <t>Skriv i potensform $4 \cdot 4$</t>
  </si>
  <si>
    <t>Skriv det tal där basen är åtta och exponenten är tre.</t>
  </si>
  <si>
    <t>Vilket tal ska stå istället för $x$? $3^x = 9$</t>
  </si>
  <si>
    <t>Vilket tal ska stå istället för $x$? $2^x = 8$</t>
  </si>
  <si>
    <t>Vilket tal ska stå istället för $x$? $x^2 = 16$</t>
  </si>
  <si>
    <t>Skriv som en tiopotens. $10 \cdot 10  \cdot 10  \cdot 10$</t>
  </si>
  <si>
    <t>Skriv som en tiopotens. $100000$</t>
  </si>
  <si>
    <t>Skriv som en tiopotens. en miljon</t>
  </si>
  <si>
    <t>Skriv som en tiopotens. en miljard</t>
  </si>
  <si>
    <t>Skriv på vanligt sätt. $10^3$</t>
  </si>
  <si>
    <t>Skriv på vanligt sätt. $2 \cdot 10^4$</t>
  </si>
  <si>
    <t>Skriv på vanligt sätt. $4 \cdot 10^5$</t>
  </si>
  <si>
    <t>Skriv på vanligt sätt. $3 \cdot 10^6$</t>
  </si>
  <si>
    <t>Vad ska det stå istället för $n$? $6,4 \cdot 10^n = 6400$</t>
  </si>
  <si>
    <t>Vad ska det stå istället för $n$? $4,95 \cdot 10^n = 495000$</t>
  </si>
  <si>
    <t>Vad ska det stå istället för $n$? $n \cdot 10^6 = 3250000$</t>
  </si>
  <si>
    <t>$2^{10} = 1 024$. Vad är $2^{11}$?</t>
  </si>
  <si>
    <t>$3^6 = 729$. Vad är $3^8$?</t>
  </si>
  <si>
    <t>$5^7 = 78125$. Vad är $5^6$?</t>
  </si>
  <si>
    <t>Beräkna $\sqrt{4}$</t>
  </si>
  <si>
    <t>Beräkna $\sqrt{25}$</t>
  </si>
  <si>
    <t>Beräkna $\sqrt{16}$</t>
  </si>
  <si>
    <t>Beräkna $\sqrt{81}$</t>
  </si>
  <si>
    <t>Mellan vilka heltal ligger $\sqrt{30}$?</t>
  </si>
  <si>
    <t>Rita en tallinje och markera $\sqrt{8}$ med ett kryss.</t>
  </si>
  <si>
    <t>Beräkna. Använd en räknare om du behöver. $\sqrt{625}$</t>
  </si>
  <si>
    <t>Beräkna. Använd en räknare om du behöver. $\sqrt{2,25}$</t>
  </si>
  <si>
    <t>Beräkna. Använd en räknare om du behöver. $\sqrt{1,44}$</t>
  </si>
  <si>
    <t>Beräkna. Använd en räknare om du behöver. $\sqrt{0,25}$</t>
  </si>
  <si>
    <t>Beräkna. Använd en räknare. Avrunda till två decimaler. $\sqrt{6}$</t>
  </si>
  <si>
    <t>Beräkna. Använd en räknare. Avrunda till två decimaler. $\sqrt{17}$</t>
  </si>
  <si>
    <t>Beräkna. Använd en räknare. Avrunda till två decimaler. $\sqrt{180}$</t>
  </si>
  <si>
    <t>Beräkna. Använd en räknare. Avrunda till två decimaler. $\sqrt{500}$</t>
  </si>
  <si>
    <t>Kontrollera om det är rät vinkel i hörnen.</t>
  </si>
  <si>
    <t>MD9_151_1</t>
  </si>
  <si>
    <t>Beräkna den sida som är markerad med $x$</t>
  </si>
  <si>
    <t>MD9_151_2</t>
  </si>
  <si>
    <t>MD9_151_3</t>
  </si>
  <si>
    <t>Skriv med siffror 17 tiondelar</t>
  </si>
  <si>
    <t xml:space="preserve">Skriv med siffror 3 miljoner sjuttiofem tusen </t>
  </si>
  <si>
    <t>Beräkna $3,14 + 0,5$</t>
  </si>
  <si>
    <t>Beräkna $0,73 - 0,2$</t>
  </si>
  <si>
    <t>Beräkna $\displaystyle 0,8 \cdot 6 + \frac{3}{0,1}$</t>
  </si>
  <si>
    <t>Vilket tal ligger precis mitt emellan (-4) och 3?</t>
  </si>
  <si>
    <t>Vilket tal ska stå istället för $x$? $3 + x = (-5)$</t>
  </si>
  <si>
    <t>Vilket tal ska stå istället för $x$? $(-4) \cdot x = 12$</t>
  </si>
  <si>
    <t>Vilket tal ska stå istället för $x$? $3,8 \cdot 10^x = 380000$</t>
  </si>
  <si>
    <t>I en rätvinklig triangel är de korta sidorna 8 cm och 15 cm. Beräkna omkretsen.</t>
  </si>
  <si>
    <t>Vad betyder prefixet kilo</t>
  </si>
  <si>
    <t>Vad betyder prefixet mega</t>
  </si>
  <si>
    <t>Vad betyder prefixet giga</t>
  </si>
  <si>
    <t>Vad betyder prefixet tera</t>
  </si>
  <si>
    <t>Vilket prefix hör ihop med tiopotensen $10^9$</t>
  </si>
  <si>
    <t>Vilket prefix hör ihop med tiopotensen $10^{12}$</t>
  </si>
  <si>
    <t>Vilket prefix hör ihop med tiopotensen $10^6$</t>
  </si>
  <si>
    <t>Vilket prefix hör ihop med tiopotensen $10^3$</t>
  </si>
  <si>
    <t>Välj två tal i rutan som betyder samma som 3 kg</t>
  </si>
  <si>
    <t>MD9_152_1</t>
  </si>
  <si>
    <t>Välj två tal i rutan som betyder samma som 3 hg</t>
  </si>
  <si>
    <t>Hur många kronor är 9 kkr</t>
  </si>
  <si>
    <t>Hur många kronor är 3 Mkr</t>
  </si>
  <si>
    <t>Hur många kronor är 5 Gkr</t>
  </si>
  <si>
    <t>Hur många watt (W) är 200 kW</t>
  </si>
  <si>
    <t>Hur många watt (W) är 14 MW</t>
  </si>
  <si>
    <t>Hur många watt (W) är 70 GW</t>
  </si>
  <si>
    <t>Skriv med lämpligt prefix 600 g</t>
  </si>
  <si>
    <t>Skriv med lämpligt prefix 3000 g</t>
  </si>
  <si>
    <t>Skriv med lämpligt prefix 8 000 000 W</t>
  </si>
  <si>
    <t>Skriv med lämpligt prefix 75 000 000 000 000 W</t>
  </si>
  <si>
    <t>Välj i rutan. Vilken är lika med 9 dm</t>
  </si>
  <si>
    <t>MD9_153_1</t>
  </si>
  <si>
    <t>Välj i rutan. Vilken är lika med 4 cl</t>
  </si>
  <si>
    <t>MD9_153_2</t>
  </si>
  <si>
    <t>Välj i rutan. Vilken är lika med 8 mg</t>
  </si>
  <si>
    <t>MD9_153_3</t>
  </si>
  <si>
    <t>Skriv som meter 7 cm</t>
  </si>
  <si>
    <t>Skriv som meter 7 dm</t>
  </si>
  <si>
    <t>Skriv som meter 7 mm</t>
  </si>
  <si>
    <t>Skriv med prefix  0,008 gram</t>
  </si>
  <si>
    <t>Skriv med prefix 0,05 meter</t>
  </si>
  <si>
    <t>Skriv med prefix 0,9 liter</t>
  </si>
  <si>
    <t>Vilket prefix hör ihop med tiopotensen $10^{-3}$</t>
  </si>
  <si>
    <t>Vilket prefix hör ihop med tiopotensen $10^{-6}$</t>
  </si>
  <si>
    <t>Vilket prefix hör ihop med tiopotensen $10^{-9}$</t>
  </si>
  <si>
    <t>En bakterie har längden 2 mikrometer. Skriv måttet i grundpotensform</t>
  </si>
  <si>
    <t>En bakterie har längden 2 mikrometer. Skriv måttet med siffror på vanligt sätt</t>
  </si>
  <si>
    <t>Nanos är grekiska och betyder dvärg. Nanoteknik är ett område där man arbetar i mycket små dimensioner. Skriv 5 nanometer som meter</t>
  </si>
  <si>
    <t>Nanos är grekiska och betyder dvärg. Nanoteknik är ett område där man arbetar i mycket små dimensioner. Skriv 5 nanometer som meter i grundpotensform</t>
  </si>
  <si>
    <t>Vilken enhet är lämplig att använda för längden på ett nyfött barn</t>
  </si>
  <si>
    <t>Vilken enhet är lämplig att använda för avståndet mellan hemmet och skolan</t>
  </si>
  <si>
    <t>Vilken enhet är lämplig att använda för mönsterdjupet på ett bildäck</t>
  </si>
  <si>
    <t>Vilken enhet är lämplig att använda för höjden på ett hus</t>
  </si>
  <si>
    <t>Skriv i centimeter 0,03 m</t>
  </si>
  <si>
    <t>Skriv i centimeter 0,5 m</t>
  </si>
  <si>
    <t>Skriv i centimeter 4 m</t>
  </si>
  <si>
    <t>Skriv i millimeter 0,007 m</t>
  </si>
  <si>
    <t>Skriv i millimeter 0,6 m</t>
  </si>
  <si>
    <t>Skriv i millimeter 3 m</t>
  </si>
  <si>
    <t>Skriv i meter 9 dm</t>
  </si>
  <si>
    <t>Skriv i meter 7 cm</t>
  </si>
  <si>
    <t>Skriv i meter 4 mm</t>
  </si>
  <si>
    <t>Vilken sträcka är längst? 25 cm eller 250 dm</t>
  </si>
  <si>
    <t>Vilken sträcka är längst? 0,25 m eller 250 cm</t>
  </si>
  <si>
    <t>Vilken sträcka är längst? 2,5 m eller 25 cm</t>
  </si>
  <si>
    <t>Ordna längderna i storleksordning. Börja med den kortaste.</t>
  </si>
  <si>
    <t>MD9_154_1</t>
  </si>
  <si>
    <t>År 1798 bestämdes det att 1 meter skulle vara 1/10 000 000 av avståndet mellan Nordpolen och ekvatorn. Hur många kilometer är det mellan Nordpolen och ekvatorn?</t>
  </si>
  <si>
    <t>Vilken enhet fattas? Ett dricksglas rymmer 2 __</t>
  </si>
  <si>
    <t>Vilken enhet fattas? En stor läskflaska rymmer 1,5 __</t>
  </si>
  <si>
    <t>Vilken enhet fattas? En shampoflaska rymmer 250 __</t>
  </si>
  <si>
    <t>Skriv som liter 8 dl</t>
  </si>
  <si>
    <t>Skriv som liter 70 dl</t>
  </si>
  <si>
    <t>Skriv som liter 12 dl</t>
  </si>
  <si>
    <t>Skriv som liter 8 cl</t>
  </si>
  <si>
    <t>Skriv som liter 50 cl</t>
  </si>
  <si>
    <t>Skriv som liter 750 cl</t>
  </si>
  <si>
    <t>Skriv som liter 7 ml</t>
  </si>
  <si>
    <t>Skriv som liter 800 ml</t>
  </si>
  <si>
    <t>Skriv som liter 5900 ml</t>
  </si>
  <si>
    <t>Skriv volymerna i rutan i storleksordning. Skriv den minsta först. Tips: Gör om alla volymer till samma enhet först.</t>
  </si>
  <si>
    <t>MD9_155_1</t>
  </si>
  <si>
    <t>Vilka glas rymmer lika mycket?</t>
  </si>
  <si>
    <t>MD9_155_2</t>
  </si>
  <si>
    <t>En liten PET-flaska innehåller 0,5 liter kolsyrat vatten. Hur många centiliter är det?</t>
  </si>
  <si>
    <t>En liten PET-flaska innehåller 0,5 liter kolsyrat vatten. Om du häller vattnet i ett glas som rymmer 3 deciliter. Hur många centiliter finns det då kvar i flaskan?</t>
  </si>
  <si>
    <t>Välj rätt enhet: kg, hg, g eller ton. En personbil kan väga 1,5 __</t>
  </si>
  <si>
    <t>Välj rätt enhet: kg, hg, g eller ton. En påse godis kan väga 2 __</t>
  </si>
  <si>
    <t>Välj rätt enhet: kg, hg, g eller ton. En förpackning skinka kan väga 200 __</t>
  </si>
  <si>
    <t>Välj rätt enhet: kg, hg, g eller ton. En påse potatis kan väga 3 __</t>
  </si>
  <si>
    <t>Skriv som kilogram 2 ton</t>
  </si>
  <si>
    <t>Skriv som kilogram 35 ton</t>
  </si>
  <si>
    <t>Skriv som kilogram 0,9 ton</t>
  </si>
  <si>
    <t>Skriv som gram 3 hg</t>
  </si>
  <si>
    <t>Skriv som gram 50 hg</t>
  </si>
  <si>
    <t>Skriv som gram 0,8 hg</t>
  </si>
  <si>
    <t>Skriv som gram 4 mg</t>
  </si>
  <si>
    <t>Skriv som gram 700 mg</t>
  </si>
  <si>
    <t>Skriv som gram 1500 mg</t>
  </si>
  <si>
    <t>En afrikansk elefant kan väga 4,5 ton. En lejonhanne kan väga 150 kg.  Hur många kilogram tyngre är elefanten än lejonet?</t>
  </si>
  <si>
    <t>En afrikansk elefant kan väga 4,5 ton. En lejonhanne kan väga 150 kg. Hur många lejon behövs det för att vikten ska bli samma som elefantens vikt?</t>
  </si>
  <si>
    <t>Saffran är en mycket dyr krydda. I en påse finns det 0,5 gram. Hur många påsar går det på ett kilo?</t>
  </si>
  <si>
    <t>Saffran är en mycket dyr krydda. I en påse finns det 0,5 gram. Vad kostar ett kilo saffran om en påse kostar 25 kr?</t>
  </si>
  <si>
    <t>Emma har ont i ett öra och måste äta penicillin. Varje tablett innehåller 500 mg penicillin. Hon äter 2 tabletter morgon och kväll under 10 dagar. Hur många gram penicillin äter Emma totalt?</t>
  </si>
  <si>
    <t>Hur lång tid är det mellan  08.00 och 09.25</t>
  </si>
  <si>
    <t>Hur lång tid är det mellan 11.45 och 12.30</t>
  </si>
  <si>
    <t>Hur lång tid är det mellan 16.20 och 17.05</t>
  </si>
  <si>
    <t>Hur lång tid är det mellan 12.40 och 15.25</t>
  </si>
  <si>
    <t>Hur lång tid är det mellan 14.10 och 23.05</t>
  </si>
  <si>
    <t>Hur lång tid är det mellan 05.38 och 06.07</t>
  </si>
  <si>
    <t>Jon ska åka med en buss som går kl. 07.56. Det tar honom 13 minuter att gå till bussen. När måste Jon senast gå hemifrån för att hinna med bussen?</t>
  </si>
  <si>
    <t>Ishockeymatcher spelas i 3 perioder med 15 minuters paus mellan perioderna. I en match varade perioderna 35,40 och 30 minuter. Matchen började 18.35. Vilken tid slutade den?</t>
  </si>
  <si>
    <t>Skriv som minuter 0,5 h</t>
  </si>
  <si>
    <t>Skriv som minuter 1,5 h</t>
  </si>
  <si>
    <t>Skriv som minuter 0,25 h</t>
  </si>
  <si>
    <t>Skriv som minuter 0,30 h</t>
  </si>
  <si>
    <t>Skriv som timmar och minuter 1,1 h</t>
  </si>
  <si>
    <t>Skriv som timmar och minuter 1,8 h</t>
  </si>
  <si>
    <t>Skriv som timmar och minuter 4,25 h</t>
  </si>
  <si>
    <t>Skriv som timmar och minuter 1,15 h</t>
  </si>
  <si>
    <t>Skriv som timmar 120 min</t>
  </si>
  <si>
    <t>Skriv som timmar 90 min</t>
  </si>
  <si>
    <t>Skriv som timmar 6 min</t>
  </si>
  <si>
    <t>Skriv som timmar 12 min</t>
  </si>
  <si>
    <t>Skriv som timmar 2 h 15 min</t>
  </si>
  <si>
    <t>Skriv som timmar 1 h 24 min</t>
  </si>
  <si>
    <t>Skriv som timmar 3 h 12 min</t>
  </si>
  <si>
    <t>Skriv som timmar 5 h 45 min</t>
  </si>
  <si>
    <t>Vilken medelhastighet har Abdel om han kör 210 km på 3 timmar</t>
  </si>
  <si>
    <t>Vilken medelhastighet har Abdel om han kör 90 km på 2 timmar</t>
  </si>
  <si>
    <t>Vilken medelhastighet har Abdel om han kör 45 km på 30 min</t>
  </si>
  <si>
    <t>Miriam körde 30 km på 20 minuter. Vilken medelhastighet höll hon?</t>
  </si>
  <si>
    <t>På en motorvägssträcka är hastigheten begränsad till 110 km/h. Vilken eller vilka av följande bilister kan med säkerhet påstå ha kört för fort?</t>
  </si>
  <si>
    <t>MD9_158_1</t>
  </si>
  <si>
    <t>En struts kan springa med en hastighet av 72 km/h. Hur långt hinner den på en minut?</t>
  </si>
  <si>
    <t>En gaffelantilop kan ta sig fram med en hastighet av 15 m/s. Hur långt hinner den på en minut?</t>
  </si>
  <si>
    <t>En motorcyklist kör i genomsnitt med hastigheten 70 km/h. Hur långt hinner den på 4 timmar</t>
  </si>
  <si>
    <t>En motorcyklist kör i genomsnitt med hastigheten 70 km/h. Hur långt hinner den på 1,5 timmar</t>
  </si>
  <si>
    <t>En motorcyklist kör i genomsnitt med hastigheten 70 km/h. Hur långt hinner den på en kvart</t>
  </si>
  <si>
    <t>Lena åker moped och kör med hastigheten 30 km/h. Hur lång tid tar det för Lena att köra 15 km</t>
  </si>
  <si>
    <t>Lena åker moped och kör med hastigheten 30 km/h. Hur lång tid tar det för Lena att köra 45 km</t>
  </si>
  <si>
    <t>Lena åker moped och kör med hastigheten 30 km/h. Hur lång tid tar det för Lena att köra 10 km</t>
  </si>
  <si>
    <t>Sträckan mellan Malmö och Stockholm är 600 km. Ett tåg håller en medelhastighet på 120 km/h. Hur lång tid tar en tågresa?</t>
  </si>
  <si>
    <t>Skriv med lämpligt prefix 3900 m</t>
  </si>
  <si>
    <t>Skriv med lämpligt prefix 0,02 m</t>
  </si>
  <si>
    <t>Skriv med lämpligt prefix $3 \cdot 10^6$ W</t>
  </si>
  <si>
    <t>Skriv med lämpligt prefix $5 \cdot 10^9$ kr</t>
  </si>
  <si>
    <t>Skriv som kilogram 5 ton</t>
  </si>
  <si>
    <t>Skriv som kilogram 250 g</t>
  </si>
  <si>
    <t>Skriv som kilogram 5 hg</t>
  </si>
  <si>
    <t>Skriv som kilogram 50 g</t>
  </si>
  <si>
    <t>Skriv volymerna i storleksordning. Börja med den minsta.</t>
  </si>
  <si>
    <t>MD9_159_1</t>
  </si>
  <si>
    <t>Hur lång tid är det mellan klockan 14.38 och klockan 16.03?</t>
  </si>
  <si>
    <t>Isak har 5 km till skolan. Hur många minuter tar det för honom att cykla till skolan om han håller en medelhastighet på 20 km/h?</t>
  </si>
  <si>
    <t>Amanda åker tåg. Hon åker 60 mil och resan tar 5 timmar. Beräkna tågets medelhastighet.</t>
  </si>
  <si>
    <t>Vilka vinklar är spetsiga</t>
  </si>
  <si>
    <t>MD9_160_1</t>
  </si>
  <si>
    <t>Vilka vinklar är räta</t>
  </si>
  <si>
    <t>Vilka vinklar är trubbiga</t>
  </si>
  <si>
    <t>Hur stor är vinkeln $x$? Beräkna vinkelns storlek utan att använda gradskiva.</t>
  </si>
  <si>
    <t>MD9_160_2</t>
  </si>
  <si>
    <t>MD9_160_3</t>
  </si>
  <si>
    <t>MD9_160_4</t>
  </si>
  <si>
    <t>Hur många grader är den minsta vinkeln mellan timvisaren och minutvisaren när klockan är 14.00</t>
  </si>
  <si>
    <t>Hur många grader är den minsta vinkeln mellan timvisaren och minutvisaren när klockan är 16.00</t>
  </si>
  <si>
    <t>Hur många grader är den minsta vinkeln mellan timvisaren och minutvisaren när klockan är 21.00</t>
  </si>
  <si>
    <t>Hur många grader har minutvisaren vridit sig mellan kl. 12.00 och kl. 12.30</t>
  </si>
  <si>
    <t>Hur många grader har minutvisaren vridit sig mellan kl. 13.45 och kl. 14.30</t>
  </si>
  <si>
    <t>MD9_161_1</t>
  </si>
  <si>
    <t>MD9_161_2</t>
  </si>
  <si>
    <t>MD9_161_3</t>
  </si>
  <si>
    <t>Vad gäller för vinklarna och sidorna i en triangel som är likbent</t>
  </si>
  <si>
    <t>Vad gäller för vinklarna och sidorna i en triangel som är liksidig</t>
  </si>
  <si>
    <t>Vad gäller för vinklarna och sidorna i en triangel som är rätvinklig</t>
  </si>
  <si>
    <t>I en likbent triangel är vinkeln mellan de båda lika långa sidorna 50°. Beräkna de båda andra vinklarna. Rita en figur.</t>
  </si>
  <si>
    <t>Triangeln är likbent. Hur stora är vinklarna $x$ och $y$?</t>
  </si>
  <si>
    <t>MD9_161_4</t>
  </si>
  <si>
    <t>Beräkna vinkeln $u$ och $v$</t>
  </si>
  <si>
    <t>MD9_161_5</t>
  </si>
  <si>
    <t>Hur stor är vinkelsumman i en fyrhörning</t>
  </si>
  <si>
    <t>Hur stor är vinkelsumman i en  femhörning</t>
  </si>
  <si>
    <t>Hur stor är vinkelsumman i en $n$-hörning</t>
  </si>
  <si>
    <t>Hur många symmetrilinjer finns det i varje figur?</t>
  </si>
  <si>
    <t>MD9_162_1</t>
  </si>
  <si>
    <t>Hur stor del av ett varv behöver stjärnan roteras för att den ska se likadan ut igen?</t>
  </si>
  <si>
    <t>Stämmer det att en kvadrat har två symmetrilinjer</t>
  </si>
  <si>
    <t>Stämmer det att en kvadrat har både spegelsymmetri och rotationssymmetri</t>
  </si>
  <si>
    <t>Rita en triangel som  inte har någon symmetrilinje</t>
  </si>
  <si>
    <t>Rita en triangel som  har en symmetrilinje</t>
  </si>
  <si>
    <t>Rita en triangel som har tre symmetrilinjer</t>
  </si>
  <si>
    <t>Rita en rektangel som har  omkretsen 12 cm</t>
  </si>
  <si>
    <t>En kvadrat har omkretsen 56 cm. Beräkna arean.</t>
  </si>
  <si>
    <t>Tänk dig att du har en ståltråd som är 42 cm lång. Gör en rektangel av den, där en sida är 16 cm. Hur långa blir de andra sidorna?</t>
  </si>
  <si>
    <t>Tänk dig att du har en ståltråd som är 42 cm lång. Gör en rektangel av den, där en sida är 16 cm. Hur stor area har rektangeln?</t>
  </si>
  <si>
    <t>Tänk dig att du har en ståltråd som är 42 cm lång. Gör en rektangel av den, där en sida är 16 cm. Forma en kvadrat av ståltråden. Hur stor area har den?</t>
  </si>
  <si>
    <t>Ett cykelhjul har diametern 80 cm. Hur många meter har cykeln rört sig när hjulet har snurrat 10 varv?</t>
  </si>
  <si>
    <t>Beräkna arean för de färgade områdena.</t>
  </si>
  <si>
    <t>MD9_163_1</t>
  </si>
  <si>
    <t>MD9_163_2</t>
  </si>
  <si>
    <t>MD9_163_3</t>
  </si>
  <si>
    <t>Hur många kubikcentimeter rymmer figurerna?</t>
  </si>
  <si>
    <t>MD9_164_1</t>
  </si>
  <si>
    <t>MD9_164_2</t>
  </si>
  <si>
    <t>MD9_164_3</t>
  </si>
  <si>
    <t>MD9_164_4</t>
  </si>
  <si>
    <t>Beräkna volymen</t>
  </si>
  <si>
    <t>MD9_165_1</t>
  </si>
  <si>
    <t>MD9_165_2</t>
  </si>
  <si>
    <t>MD9_165_3</t>
  </si>
  <si>
    <t>Hur hög är lådan?</t>
  </si>
  <si>
    <t>MD9_165_4</t>
  </si>
  <si>
    <t>Hur många liter rymmer lådan?</t>
  </si>
  <si>
    <t>Beräkna volymen av en cylinder som har radien 12 cm och höjden 6 cm</t>
  </si>
  <si>
    <t>Beräkna volymen av burken med vita bönor.</t>
  </si>
  <si>
    <t>MD9_165_5</t>
  </si>
  <si>
    <t>Beräkna arean av burkens begränsningsyta.</t>
  </si>
  <si>
    <t>MD9_166_1</t>
  </si>
  <si>
    <t>MD9_166_2</t>
  </si>
  <si>
    <t>MD9_166_3</t>
  </si>
  <si>
    <t>Beräkna volymen av föremålet.</t>
  </si>
  <si>
    <t>MD9_166_4</t>
  </si>
  <si>
    <t>Hur många glas kan man fylla med läsken i flaskan?</t>
  </si>
  <si>
    <t>MD9_166_5</t>
  </si>
  <si>
    <t>Vilka av figurerna är likformiga med varandra? Motivera ditt svar.</t>
  </si>
  <si>
    <t>MD9_167_1</t>
  </si>
  <si>
    <t>Trianglarna är likformiga. Beräkna sidorna $x$ och $y$.</t>
  </si>
  <si>
    <t>MD9_167_2</t>
  </si>
  <si>
    <t>MD9_167_3</t>
  </si>
  <si>
    <t>Niklas använder en spegel för att räkna ut höjden på huset. Han lägger spegeln på marken och backar tills han precis ser taket på huset i spegeln. Han kan då beräkna höjden med hjälp av likformiga trianglar. Avståndet mellan Niklas ögon och marken är 1,5 m. Hur högt är huset?</t>
  </si>
  <si>
    <t>MD9_167_4</t>
  </si>
  <si>
    <t>Vilka skalangivelser anger förstoring</t>
  </si>
  <si>
    <t>MD9_168_1</t>
  </si>
  <si>
    <t>Vilka skalangivelser anger förminskning</t>
  </si>
  <si>
    <t>Vad betyder det att skalan är 1:500</t>
  </si>
  <si>
    <t>Vad betyder det att skalan är 3:1</t>
  </si>
  <si>
    <t>Vad betyder det att skalan är 1:1</t>
  </si>
  <si>
    <t>På en biologilektion får Albin i uppgift att teckna en skalbagge i skala 4:1. Skalbaggen är 28 mm lång i verkligheten. Hur lång blir skalbaggen på Albins teckning?</t>
  </si>
  <si>
    <t>Så här ser en ritning av Albins nya rum ut. Den är ritad i skala 1:100. Hur långt är rummet?</t>
  </si>
  <si>
    <t>MD9_168_2</t>
  </si>
  <si>
    <t>Så här ser en ritning av Albins nya rum ut. Den är ritad i skala 1:100. Hur brett är fönstret?</t>
  </si>
  <si>
    <t>Så här ser en ritning av Albins nya rum ut. Den är ritad i skala 1:100. Albins bokhylla är 2,3 m lång. Får den plats på långväggen bredvid dörren?</t>
  </si>
  <si>
    <t>Flickan på bilden är avbildad i skala 1:20. Hur lång skulle hon bli på en bild i skala 2:1?</t>
  </si>
  <si>
    <t>Vilken är areaskalan om längdskalan är 1:3?</t>
  </si>
  <si>
    <t>Vilken är volymskalan om längdskalan är 2:1?</t>
  </si>
  <si>
    <t>En fotboll avbildas så att radien är fyra gånger så kort som hos den verkliga bollen. Beräkna volymskalan. I vilken volymskala är fotbollen avbildad?</t>
  </si>
  <si>
    <t>Beräkna vinkeln $x$.</t>
  </si>
  <si>
    <t>MD9_169_1</t>
  </si>
  <si>
    <t>MD9_169_2</t>
  </si>
  <si>
    <t>Beräkna omkrets och area på en cirkel som har diametern 8 cm.</t>
  </si>
  <si>
    <t>Beräkna volymen på cylindern.</t>
  </si>
  <si>
    <t>MD9_169_3</t>
  </si>
  <si>
    <t>Förstora cylindern i längdskala 2:1. Hur många gånger längre blir diametern</t>
  </si>
  <si>
    <t>Förstora cylindern i längdskala 2:1. Hur många gånger större blir bottenytan</t>
  </si>
  <si>
    <t>Förstora cylindern i längdskala 2:1. Hur många gånger större blir volymen</t>
  </si>
  <si>
    <t>Rita två likformiga figurer.</t>
  </si>
  <si>
    <t>MD9_169_4</t>
  </si>
  <si>
    <t>Alex samlar upp vattnet som rinner ner från taket när det regnar. Han samlar det i en tunna. En natt kom det 5 mm. Hur många liter vatten hade då runnit ner i tunnan? Skissen visar måtten på hans tak.</t>
  </si>
  <si>
    <t>På ett kafé kostar en bulle % kronor och en kaka y kronor. Vad har Kalle köpt om det han ska betala kan skrivas med uttrycket $x + 2y$ Svar: Han har köpt 1 bulle och 2 kakor.</t>
  </si>
  <si>
    <t>MD9_170_1</t>
  </si>
  <si>
    <t>Skriv ett uttryck som betyder hälften av $a$</t>
  </si>
  <si>
    <t>Skriv ett uttryck som betyder fem mindre än $a$</t>
  </si>
  <si>
    <t>Skriv ett uttryck som betyder sju mer än $a$</t>
  </si>
  <si>
    <t>Skriv ett uttryck som betyder tre gånger så stort som $a$</t>
  </si>
  <si>
    <t>Skriv ett uttryck som betyder en tiondel av $a$</t>
  </si>
  <si>
    <t>Vilket av följande uttryck betyder en fjärdedel av $a$?</t>
  </si>
  <si>
    <t>MD9_170_2</t>
  </si>
  <si>
    <t>Vilket av följande uttryck betyder alltid dubbelt så mycket som $y$</t>
  </si>
  <si>
    <t>MD9_170_3</t>
  </si>
  <si>
    <t>Emil är $x$ år. Hur mycket äldre eller yngre än Emil är hans syskon om Amelie är $(x + 4)$ år</t>
  </si>
  <si>
    <t>Emil är $x$ år. Hur mycket äldre eller yngre än Emil är hans syskon om Jonas är $(x - 6)$ år</t>
  </si>
  <si>
    <t>Emil är $x$ år. Hur mycket äldre eller yngre än Emil är hans syskon om Filip är $2x$ år</t>
  </si>
  <si>
    <t>Ett par jeans kostar $x$ kr. Ett annat par jeans är dyrare och kostar $y$ kr. Vad betyder uttrycket $x + y$</t>
  </si>
  <si>
    <t>Ett par jeans kostar $x$ kr. Ett annat par jeans är dyrare och kostar $y$ kr. Vad betyder uttrycket $2x + y$</t>
  </si>
  <si>
    <t>Ett par jeans kostar $x$ kr. Ett annat par jeans är dyrare och kostar $y$ kr. Vad betyder uttrycket $y - x$</t>
  </si>
  <si>
    <t>Ett par jeans kostar $x$ kr. Ett annat par jeans är dyrare och kostar $y$ kr. Vad betyder uttrycket $1000 - y$</t>
  </si>
  <si>
    <t>Förenkla uttrycket $5a - 6 + 8a + 10$</t>
  </si>
  <si>
    <t>Förenkla uttrycket $8a + 5b - 4a$</t>
  </si>
  <si>
    <t>Förenkla uttrycket $5x + 7y - 3x - 10y$</t>
  </si>
  <si>
    <t>Förenkla uttrycket $4x + (7 - 3x)$</t>
  </si>
  <si>
    <t>Förenkla uttrycket $8x - 5 + (3x - 7)$</t>
  </si>
  <si>
    <t>Förenkla uttrycket $9y - (5y + 8)$</t>
  </si>
  <si>
    <t>Förenkla uttrycket $5a - (4 - 3a)$</t>
  </si>
  <si>
    <t>Förenkla uttrycket $6x + 9 - (8 - 3x)$</t>
  </si>
  <si>
    <t>Skriv ett uttryck för figurens omkrets. Förenkla det så långt som möjligt.</t>
  </si>
  <si>
    <t>MD9_171_1</t>
  </si>
  <si>
    <t>MD9_171_2</t>
  </si>
  <si>
    <t>MD9_171_3</t>
  </si>
  <si>
    <t>Vilket värde har a om $ab = -36$ och $b = 4$?</t>
  </si>
  <si>
    <t>Förenkla uttrycken så långt som möjligt. $2(3a + 5)$</t>
  </si>
  <si>
    <t>Förenkla uttrycken så långt som möjligt. $5(2a - 2)$</t>
  </si>
  <si>
    <t>Förenkla uttrycken så långt som möjligt. $7(x + 3)-20$</t>
  </si>
  <si>
    <t>Förenkla uttrycken så långt som möjligt. $3(x + 2y) + 5x$</t>
  </si>
  <si>
    <t>Förenkla uttrycken så långt som möjligt. $4x - 3(x - 5)$</t>
  </si>
  <si>
    <t>Förenkla uttrycken så långt som möjligt. $6(3x - 5y) - 4(x + 3y)$</t>
  </si>
  <si>
    <t>Förenkla uttrycket. Beräkna sedan värdet om $x = 5$ och $y = 10$.  $3y + 4(2x + 3y)$</t>
  </si>
  <si>
    <t>Förenkla uttrycket. Beräkna sedan värdet om $x = 5$ och $y = 10$.  $8y - 5(3x - 2y)$</t>
  </si>
  <si>
    <t>Lös ekvationerna $x + 3 = 15$</t>
  </si>
  <si>
    <t>Lös ekvationerna $26 = x - 4$</t>
  </si>
  <si>
    <t>Lös ekvationerna $7 - x = 2$</t>
  </si>
  <si>
    <t>Lös ekvationerna $5x = 30$</t>
  </si>
  <si>
    <t>Lös ekvationerna $\displaystyle \frac{x}{5} = 10$</t>
  </si>
  <si>
    <t>Lös ekvationerna $\displaystyle 12 = \frac{x}{6}$</t>
  </si>
  <si>
    <t>Lös ekvationerna $2x + 1 = 9$</t>
  </si>
  <si>
    <t>Lös ekvationerna $3x - 7 = 11$</t>
  </si>
  <si>
    <t>Lös ekvationerna $15 + 4x = 19$</t>
  </si>
  <si>
    <t>Lös ekvationerna $\displaystyle \frac{x}{6} + 3 = 8$</t>
  </si>
  <si>
    <t>Lös ekvationerna $\displaystyle \frac{x}{4} - 7 = 9$</t>
  </si>
  <si>
    <t>Lös ekvationerna $\displaystyle \frac{2x}{3} - 12 = 18$</t>
  </si>
  <si>
    <t>Förenkla först och lös sedan ekvationen  $2x + x - 5 = 7$</t>
  </si>
  <si>
    <t>Förenkla först och lös sedan ekvationen $5 + 7x - 6x - 3 = 8$</t>
  </si>
  <si>
    <t>Förenkla först och lös sedan ekvationen $3(x + 5) = 30$</t>
  </si>
  <si>
    <t>Förenkla först och lös sedan ekvationen $25x - 5(x - 4) = 44$</t>
  </si>
  <si>
    <t>Vilka av följande ekvationer har lösningen $x = 3$</t>
  </si>
  <si>
    <t>MD9_173_1</t>
  </si>
  <si>
    <t>För vilket värde på $a$ gäller att $5a + 100 = 100$</t>
  </si>
  <si>
    <t>För vilket värde på $a$ gäller att $\displaystyle \frac{100}{2a} = 100$</t>
  </si>
  <si>
    <t>För vilket värde på $a$ gäller att $\displaystyle \frac{ab}{2} = 10$ och $b = 4$</t>
  </si>
  <si>
    <t>Skriv en ekvation som har lösningen $x = 7$.</t>
  </si>
  <si>
    <t>Vilken av följande ekvationer passar in på bildserien?</t>
  </si>
  <si>
    <t>MD9_173_2</t>
  </si>
  <si>
    <t>Rita den fjärde och femte figuren och fyll i tabellen.</t>
  </si>
  <si>
    <t>MD9_173_3</t>
  </si>
  <si>
    <t>Skriv en formel som anger antalet stickor i figur $n$.</t>
  </si>
  <si>
    <t>Hur många stickor behövs till figur 20?</t>
  </si>
  <si>
    <t>Hur många blå plattor är det i figur 6?</t>
  </si>
  <si>
    <t>MD9_173_4</t>
  </si>
  <si>
    <t>Skriv en formel som anger antalet blå plattor i figur $n$.</t>
  </si>
  <si>
    <t>Sambandet $y = 9x$ beskriver kostnaden för $x$ hg lösgodis. Skriv av tabellen och fyll i det som fattas.</t>
  </si>
  <si>
    <t>MD9_174_1</t>
  </si>
  <si>
    <t>Sambandet $y = 9x$ beskriver kostnaden för $x$ hg lösgodis. Rita ett diagram med hjälp av tabellen.</t>
  </si>
  <si>
    <t>Sambandet $y = 9x$ beskriver kostnaden för $x$ hg lösgodis. Läs i diagrammet hur mycket 5 hg kostar.</t>
  </si>
  <si>
    <t>Sambandet $y = 9x$ beskriver kostnaden för $x$ hg lösgodis. Läs i diagrammet ungefär hur mycket du får för 25 kr.</t>
  </si>
  <si>
    <t>Vilken eller vilka av graferna visar att priset är proportionellt mot vikten?</t>
  </si>
  <si>
    <t>MD9_174_2</t>
  </si>
  <si>
    <t>Vad ska stå i stället för $a$ och $b$?. Priset är proportionellt mot vikten.</t>
  </si>
  <si>
    <t>MD9_174_3</t>
  </si>
  <si>
    <t xml:space="preserve">Sambandet i tabell A är en proportionalitet. Förklara varför. </t>
  </si>
  <si>
    <t>MD9_174_4</t>
  </si>
  <si>
    <t>Sambandet i tabell B är inte en proportionalitet. Förklara varför.</t>
  </si>
  <si>
    <t>MD9_174_5</t>
  </si>
  <si>
    <t>Vad kostar det att hyra kanoten i 3 timmar?</t>
  </si>
  <si>
    <t>Räcker 200 kr till att hyra kanoten i 8 timmar?</t>
  </si>
  <si>
    <t>En flyttfirma tar betalt enligt formeln $y = 240x +700$ där $y$ är kostnaden i kr. Vad betyder 240 om $x$ anger antalet timmar?</t>
  </si>
  <si>
    <t>En flyttfirma tar betalt enligt formeln $y = 240x +700$ där $y$ är kostnaden i kr. Vad betyder 700?</t>
  </si>
  <si>
    <t>En flyttfirma tar betalt enligt formeln $y = 240x +700$ där $y$ är kostnaden i kr. Hur mycket kostar det att anlita firman i 8 timmar?</t>
  </si>
  <si>
    <t>Grafen visar hur mycket det kostar i kronor att sur fa på ett internetcafé på en semesterort utomlands. Hur stor är öppningsavgiften?</t>
  </si>
  <si>
    <t>MD9_175_1</t>
  </si>
  <si>
    <t>Grafen visar hur mycket det kostar i kronor att sur fa på ett internetcafé på en semesterort utomlands. Vilken är timkostnaden för att surfa?</t>
  </si>
  <si>
    <t>Grafen visar hur mycket det kostar i kronor att sur fa på ett internetcafé på en semesterort utomlands. Kostnaden är en funktion av tiden. Beskriv funktionen med hjälp av en formel.</t>
  </si>
  <si>
    <t>När en frysbox stängs av stiger temperaturen i boxen. Formeln $y = 1,5x - 18$ kan användas för att beräkna temperaturen $y$ (°C) när frysboxen varit avstängd i $x$ timmar. Förklara med ord vad formeln betyder.</t>
  </si>
  <si>
    <t>När en frysbox stängs av stiger temperaturen i boxen. Formeln $y = 1,5x - 18$ kan användas för att beräkna temperaturen $y$ (°C) när frysboxen varit avstängd i $x$ timmar. Vilken temperatur är det i frysboxen när den varit avstängd i 3 timmar?</t>
  </si>
  <si>
    <t>När en frysbox stängs av stiger temperaturen i boxen. Formeln $y = 1,5x - 18$ kan användas för att beräkna temperaturen $y$ (°C) när frysboxen varit avstängd i $x$ timmar. Hur länge har frysboxen varit avstängd när temperaturen är 0 °C?</t>
  </si>
  <si>
    <t>Ange $k$-värdet och $m$-värdet för linjerna $y - 2x + 3$</t>
  </si>
  <si>
    <t>Ange $k$-värdet och $m$-värdet för linjerna $y - 3x - 2$</t>
  </si>
  <si>
    <t>Ange $k$-värdet och $m$-värdet för linjerna $y = -x + 1$</t>
  </si>
  <si>
    <t>Ange $k$-värdet och $m$-värdet för linjerna $y - 4x$</t>
  </si>
  <si>
    <t>Vilka tabeller, grafer och ekvationer hör ihop?</t>
  </si>
  <si>
    <t>MD9_176_1</t>
  </si>
  <si>
    <t>Rita två linjer i ett koordinatsystem som har samma $k$-värde men olika m-värden.</t>
  </si>
  <si>
    <t>Vad kan man säga om linjer som har samma $k$-värde?</t>
  </si>
  <si>
    <t>Rita två linjer som har samma $m$-värde. Använd samma koordinatsystem som du ritade i uppgift 38.</t>
  </si>
  <si>
    <t>Vad kan man säga om linjer som har samma $m$-värde?</t>
  </si>
  <si>
    <t>Skriv ett uttryck för hälften av $c$</t>
  </si>
  <si>
    <t>Skriv ett uttryck för tre mer än $c$</t>
  </si>
  <si>
    <t>Skriv ett uttryck för tolv gånger $c$</t>
  </si>
  <si>
    <t>Förenkla uttrycken $3a + 7a - 2a$</t>
  </si>
  <si>
    <t>Förenkla uttrycken $(5a + 7b) - (4a + 2b)$</t>
  </si>
  <si>
    <t>Förenkla uttrycken $4(2x - 7) + 5x$</t>
  </si>
  <si>
    <t xml:space="preserve">Beräkna värdet av uttrycket $4x - 1y$ om $x = 8$ och $y = -2$ </t>
  </si>
  <si>
    <t>Lös ekvationerna $3x + 42 = 60$</t>
  </si>
  <si>
    <t>Lös ekvationerna $\displaystyle \frac{x}{5} - 12 = 28$</t>
  </si>
  <si>
    <t>Lös ekvationerna $3x - (21 - 2x) = 19$</t>
  </si>
  <si>
    <t>En firma tar $y$ kr betalt för hemreparationer med formeln $y - 160x + 275$ där $x$ är antalet timmar. Vad betyder 275?</t>
  </si>
  <si>
    <t>En firma tar $y$ kr betalt för hemreparationer med formeln $y - 160x + 275$ där $x$ är antalet timmar. Reparatören jobbar i 4 timmar. Vad kostar reparationen?</t>
  </si>
  <si>
    <t>Ett mönster är gjort av tändstickor. Det kan beskrivas med formeln $s = 2n + 1$ där $s$ är antalet stickor i figur nummer $n$. Rita hur de tre första figurerna skulle kunna se ut.</t>
  </si>
  <si>
    <t>I vilken eller vilka av rutorna står det ett uttryck</t>
  </si>
  <si>
    <t>MD9_177_1</t>
  </si>
  <si>
    <t>I vilken eller vilka av rutorna står det en ekvation</t>
  </si>
  <si>
    <t>I vilken eller vilka av rutorna står det en funktion</t>
  </si>
  <si>
    <t>Vilken eller vilka av rutorna har $x$ ett värde som kan variera</t>
  </si>
  <si>
    <t>Vilken eller vilka av rutorna har $x$ ett värde som är ett bestämt tal</t>
  </si>
  <si>
    <t>Skriv formeln för linjerna S, T och U i diagrammet.</t>
  </si>
  <si>
    <t>MD9_177_2</t>
  </si>
  <si>
    <t>Skriv två bråk till varje figur.</t>
  </si>
  <si>
    <t>MD9_178_1</t>
  </si>
  <si>
    <t>Vilket bråk är störst? $\displaystyle \frac{7}{12}$  eller $\displaystyle \frac{9}{12}$</t>
  </si>
  <si>
    <t>Vilket bråk är störst? $\displaystyle \frac{6}{11}$  eller $\displaystyle \frac{6}{9}$</t>
  </si>
  <si>
    <t>Vilket bråk är störst? $\displaystyle \frac{17}{32}$  eller $\displaystyle \frac{17}{29}$</t>
  </si>
  <si>
    <t>Vilket eller vilka av bråken är mindre än 1</t>
  </si>
  <si>
    <t>MD9_178_2</t>
  </si>
  <si>
    <t>Vilket eller vilka av bråken är lika med 1</t>
  </si>
  <si>
    <t>Vilket eller vilka av bråken är större än 1</t>
  </si>
  <si>
    <t>Vilket eller vilka av bråken är mindre än 1/2</t>
  </si>
  <si>
    <t>MD9_178_3</t>
  </si>
  <si>
    <t>Vilket eller vilka av bråken är lika med 1/2</t>
  </si>
  <si>
    <t>Vilket eller vilka av bråken är större än 1/2</t>
  </si>
  <si>
    <t>Ordna bråken i storleksordning med det minsta först.</t>
  </si>
  <si>
    <t>MD9_178_4</t>
  </si>
  <si>
    <t>Vilken eller vilka av följande summor är större än 1?</t>
  </si>
  <si>
    <t>MD9_178_5</t>
  </si>
  <si>
    <t>Förkorta bråken med 4 $\displaystyle \frac{4}{16}$</t>
  </si>
  <si>
    <t>Förkorta bråken med 4 $\displaystyle \frac{24}{40}$</t>
  </si>
  <si>
    <t>Förkorta bråken med 4 $\displaystyle \frac{8}{24}$</t>
  </si>
  <si>
    <t>Förkorta bråken med 4 $\displaystyle \frac{4}{36}$</t>
  </si>
  <si>
    <t>Förläng bråken med 3  $\displaystyle \frac{1}{4}$</t>
  </si>
  <si>
    <t>Förläng bråken med 3  $\displaystyle \frac{2}{7}$</t>
  </si>
  <si>
    <t>Förläng bråken med 3  $\displaystyle \frac{3}{10}$</t>
  </si>
  <si>
    <t>Förläng bråken med 3  $\displaystyle \frac{5}{8}$</t>
  </si>
  <si>
    <t>Skriv med nämnaren 12  $\displaystyle \frac{3}{4}$</t>
  </si>
  <si>
    <t>Skriv med nämnaren 12  $\displaystyle \frac{1}{2}$</t>
  </si>
  <si>
    <t>Skriv med nämnaren 12  $\displaystyle \frac{2}{3}$</t>
  </si>
  <si>
    <t>Skriv med nämnaren 12  $\displaystyle \frac{8}{24}$</t>
  </si>
  <si>
    <t>Förkorta så långt det går $\displaystyle \frac{4}{16}$</t>
  </si>
  <si>
    <t>Förkorta så långt det går $\displaystyle \frac{9}{36}$</t>
  </si>
  <si>
    <t>Förkorta så långt det går $\displaystyle \frac{40}{120}$</t>
  </si>
  <si>
    <t>Förkorta så långt det går $\displaystyle \frac{24}{36}$</t>
  </si>
  <si>
    <t>Skriv tre olika bråk som har samma värde som $\displaystyle \frac{1}{3}$</t>
  </si>
  <si>
    <t>Skriv tre olika bråk som har samma värde som $\displaystyle \frac{4}{7}$</t>
  </si>
  <si>
    <t>Skriv tre olika bråk som har samma värde som $\displaystyle \frac{3}{5}$</t>
  </si>
  <si>
    <t>Skriv tre olika bråk som har samma värde som $\displaystyle \frac{6}{24}$</t>
  </si>
  <si>
    <t>Skriv ett bråk som ligger mellan $\displaystyle \frac{1}{10}$ och $\displaystyle \frac{1}{2}$</t>
  </si>
  <si>
    <t>Skriv ett bråk som ligger mellan $\displaystyle \frac{1}{3}$ och $\displaystyle \frac{5}{6}$</t>
  </si>
  <si>
    <t>Vad händer med ett bråks värde om tälj aren multipliceras med 2</t>
  </si>
  <si>
    <t>Vad händer med ett bråks värde om nämnaren multipliceras med 2</t>
  </si>
  <si>
    <t>Vad händer med ett bråks värde om både täljaren och nämnaren multipliceras med 2</t>
  </si>
  <si>
    <t>Beräkna. Förläng först så att nämnarna blir lika.  $\displaystyle \frac{4}{7} +  \frac{2}{7}$</t>
  </si>
  <si>
    <t>Beräkna. Förläng först så att nämnarna blir lika.  $\displaystyle \frac{7}{15} -  \frac{4}{15}$</t>
  </si>
  <si>
    <t>Beräkna. Förläng först så att nämnarna blir lika.  $\displaystyle \frac{1}{8} +  \frac{3}{8}$</t>
  </si>
  <si>
    <t>Beräkna. Förläng först så att nämnarna blir lika.  $\displaystyle \frac{1}{2} +  \frac{1}{4}$</t>
  </si>
  <si>
    <t>Beräkna. Förläng först så att nämnarna blir lika.  $\displaystyle \frac{5}{6} -  \frac{3}{4}$</t>
  </si>
  <si>
    <t>Beräkna. Förläng först så att nämnarna blir lika.  $\displaystyle \frac{1}{4} +  \frac{1}{6}$</t>
  </si>
  <si>
    <t>Beräkna. Förläng först så att nämnarna blir lika.  $\displaystyle \frac{3}{4} -  \frac{2}{3}$</t>
  </si>
  <si>
    <t>Beräkna. Förläng först så att nämnarna blir lika.  $\displaystyle \frac{1}{9} +  \frac{1}{6}$</t>
  </si>
  <si>
    <t>Beräkna. Förläng först så att nämnarna blir lika.  $\displaystyle \frac{1}{6} +  \frac{3}{8}$</t>
  </si>
  <si>
    <t>Beräkna. Förläng först så att nämnarna blir lika.  $\displaystyle \frac{1}{2} -  \frac{2}{3} + \frac{1}{4}$</t>
  </si>
  <si>
    <t>Beräkna. Förläng först så att nämnarna blir lika.  $\displaystyle \frac{2}{3} + \frac{3}{5} - \frac{5}{6}$</t>
  </si>
  <si>
    <t>Beräkna. Förläng först så att nämnarna blir lika.  $\displaystyle \frac{2}{3} - \frac{1}{4} + \frac{3}{8}$</t>
  </si>
  <si>
    <t>Miriams innebandylag vann hälften av matcherna en säsong och spelade oavgjort en femtedel av matcherna. Hur stor del av matcherna förlorade laget?</t>
  </si>
  <si>
    <t>Johan åt 1/3 av chipspåsen, Noah åt 1/4 och Ellen åt 2/5, men påsen tog inte slut. Visa med beräkningar att det stämmer.</t>
  </si>
  <si>
    <t>Beräkna. Svara i blandad form. Förkorta om det går. $\displaystyle 5 \cdot \frac{2}{3}$</t>
  </si>
  <si>
    <t>Beräkna. Svara i blandad form. Förkorta om det går. $\displaystyle 4 \cdot \frac{3}{5}$</t>
  </si>
  <si>
    <t>Beräkna. Svara i blandad form. Förkorta om det går. $\displaystyle 10 \cdot \frac{3}{8}$</t>
  </si>
  <si>
    <t>Beräkna. Svara i blandad form. Förkorta om det går. $\displaystyle 6 \cdot \frac{8}{9}$</t>
  </si>
  <si>
    <t>Enligt ett pajrecept går det åt $\displaystyle 1 \frac{1}{2}$ dl mjöl till 4 personer. Hur mycket går det åt till 8 personer</t>
  </si>
  <si>
    <t>Enligt ett pajrecept går det åt $\displaystyle 1 \frac{1}{2}$ dl mjöl till 4 personer. Hur mycket går det åt till 12 personer</t>
  </si>
  <si>
    <t>Enligt ett pajrecept går det åt $\displaystyle 1 \frac{1}{2}$ dl mjöl till 4 personer. Hur mycket går det åt till 10 personer</t>
  </si>
  <si>
    <t>Beräkna. Skriv först bråken på samma bråkstreck. Förkorta svaret om det går. $\displaystyle \frac{1}{2} \cdot \frac{3}{4}$</t>
  </si>
  <si>
    <t>Beräkna. Skriv först bråken på samma bråkstreck. Förkorta svaret om det går. $\displaystyle \frac{2}{3} \cdot \frac{1}{5}$</t>
  </si>
  <si>
    <t>Beräkna. Skriv först bråken på samma bråkstreck. Förkorta svaret om det går. $\displaystyle \frac{3}{4} \cdot \frac{2}{5}$</t>
  </si>
  <si>
    <t>Beräkna. Skriv först bråken på samma bråkstreck. Förkorta svaret om det går. $\displaystyle \frac{5}{6} \cdot \frac{2}{3}$</t>
  </si>
  <si>
    <t>Serdar använde 2/5 av sin månadspeng för att hyra filmer. Hur mycket pengar la han ut på filmer om han hade 350 kr i månadspeng?</t>
  </si>
  <si>
    <t>I Serdars klass kommer 2/9 av eleverna från Bosnien. Hur många elever motsvarar det om det finns 27 elever i Serdars klass?</t>
  </si>
  <si>
    <t>Vilket av följande tal är det bästa närmevärdet till $\displaystyle \frac{1}{7}$ av 58?</t>
  </si>
  <si>
    <t>MD9_181_1</t>
  </si>
  <si>
    <t>Skriv i decimalform 4%</t>
  </si>
  <si>
    <t>Skriv i decimalform 27%</t>
  </si>
  <si>
    <t>Skriv i decimalform 112%</t>
  </si>
  <si>
    <t xml:space="preserve">Skriv i decimalform 0,8% </t>
  </si>
  <si>
    <t>Skriv i procentform 0,06</t>
  </si>
  <si>
    <t>Skriv i procentform 0,55</t>
  </si>
  <si>
    <t>Skriv i procentform 0,6</t>
  </si>
  <si>
    <t>Skriv i procentform 0,075</t>
  </si>
  <si>
    <t>Vilket av följande procentuttryck är lika med $\displaystyle \frac{2}{5}$?</t>
  </si>
  <si>
    <t>MD9_182_1</t>
  </si>
  <si>
    <t>Beräkna 7% av 150 kr</t>
  </si>
  <si>
    <t>Beräkna 16% av 500 kr</t>
  </si>
  <si>
    <t>Beräkna 120% av 3000 kr</t>
  </si>
  <si>
    <t>Beräkna 3,5 % av 200 kr</t>
  </si>
  <si>
    <t>Beräkna  8 % av 425 kr</t>
  </si>
  <si>
    <t>Beräkna 0,8 % av 120 kr</t>
  </si>
  <si>
    <t>Du ska beräkna 37 % av 425. Vilka uträkningar ger rätt svar?</t>
  </si>
  <si>
    <t>MD9_182_2</t>
  </si>
  <si>
    <t>Gurkan är vår mest vattenrika grönsak. 98 % av gurkans vikt är vatten. En gurka som väger 500 g torkas. Hur många procent av gurkans vikt finns då kvar?</t>
  </si>
  <si>
    <t>Gurkan är vår mest vattenrika grönsak. 98 % av gurkans vikt är vatten. En gurka som väger 500 g torkas. Hur mycket väger gurkan efter att allt vatten torkat bort?</t>
  </si>
  <si>
    <t>En ridklubb hade 240 medlemmar. Medlemsantalet ökade med 20 %. Hur många procent är det nya antalet medlemmar av det gamla antalet?</t>
  </si>
  <si>
    <t>En ridklubb hade 240 medlemmar. Medlemsantalet ökade med 20 %. Vad är förändringsfaktorn?</t>
  </si>
  <si>
    <t>En ridklubb hade 240 medlemmar. Medlemsantalet ökade med 20 %. Beräkna det nya medlemsantalet.</t>
  </si>
  <si>
    <t>Jasmine köper ett par joggingskor som har kostat 800 kr och som nu säljs med 20 % rabatt. Vad får hon betala för skorna?</t>
  </si>
  <si>
    <t>Elias får 15 % rabatt på allt som han köper i en sportaffär. Vad får han betala för en fleecetröja som har kostat 390 kr?</t>
  </si>
  <si>
    <t>Elias får 15 % rabatt på allt som han köper i en sportaffär. Vad får han betala för ett par shorts som har kostat 290 kr?</t>
  </si>
  <si>
    <t>Ett träningspass kostar 78 kr. Priset höjs med 15 %. Vad kostar träningspasset efter höjningen?</t>
  </si>
  <si>
    <t>En T-shirt på gymmet kostar 150 kr. Priset höjs först med 30 %, men sänks efter en vecka med 20 %. Vad blir den totala förändringsfaktorn?</t>
  </si>
  <si>
    <t>En T-shirt på gymmet kostar 150 kr. Priset höjs först med 30 %, men sänks efter en vecka med 20 %. Hur mycket kostade T-shirten efter de båda prisändringarna?</t>
  </si>
  <si>
    <t>Hur många procent är 2 kr av 50 kr</t>
  </si>
  <si>
    <t>Hur många procent är 3 kr av 20 kr</t>
  </si>
  <si>
    <t>Hur många procent är  tre av fem</t>
  </si>
  <si>
    <t>Hur många procent är var tionde</t>
  </si>
  <si>
    <t>Avrunda till hela procent 9 av 17</t>
  </si>
  <si>
    <t>Avrunda till hela procent 68 av 123</t>
  </si>
  <si>
    <t>Avrunda till hela procent 47 av 92</t>
  </si>
  <si>
    <t>Välj bland svaren. Ungefär hur många procent är 62 av 128</t>
  </si>
  <si>
    <t>MD9_184_1</t>
  </si>
  <si>
    <t>Välj bland svaren. Ungefär hur många procent är 21 av 83</t>
  </si>
  <si>
    <t>Välj bland svaren. Ungefär hur många procent är  lav 9</t>
  </si>
  <si>
    <t>I Malins klass har 18 av de 28 eleverna ett husdjur. 6 av eleverna har katt. Hur många procent har ett husdjur?</t>
  </si>
  <si>
    <t>I Malins klass har 18 av de 28 eleverna ett husdjur. 6 av eleverna har katt. Hur många procent har katt?</t>
  </si>
  <si>
    <t>Hur många procent har priset ökat om det ändrats från 100 kr till 120 kr</t>
  </si>
  <si>
    <t>Hur många procent har priset ökat om det ändrats från 80 kr till 120 kr</t>
  </si>
  <si>
    <t>Hur många procent har priset ökat om det ändrats från 50 kr till 120 kr</t>
  </si>
  <si>
    <t>Hur många procent har priset minskat om det ändrats från 500 kr till 350 kr</t>
  </si>
  <si>
    <t>Hur många procent har priset minskat om det ändrats från 180 kr till 135 kr</t>
  </si>
  <si>
    <t>Hur många procent har priset minskat om det ändrats från 50 kr till 37 kr</t>
  </si>
  <si>
    <t>Hur mycket är det hela om 10 % är 25 kr</t>
  </si>
  <si>
    <t>Hur mycket är det hela om 20 % är 50 kr</t>
  </si>
  <si>
    <t>Hur mycket är det hela om 8 % är 24 st</t>
  </si>
  <si>
    <t>Hur mycket är det hela om 4 % är 120 st</t>
  </si>
  <si>
    <t>Vad kostade Mias och Anders kläder före rean? Tröjan blev 122,50 kr billigare.</t>
  </si>
  <si>
    <t>Vad kostade Mias och Anders kläder före rean? Byxorna kostade 318,50 kr på rean.</t>
  </si>
  <si>
    <t>Skriv bråken i storleksordning</t>
  </si>
  <si>
    <t>MD9_185_1</t>
  </si>
  <si>
    <t>Skriv bråken med nämnaren 18 $\displaystyle \frac{5}{6}$</t>
  </si>
  <si>
    <t>Skriv bråken med nämnaren 18 $\displaystyle \frac{24}{36}$</t>
  </si>
  <si>
    <t>Beräkna  $\displaystyle \frac{4}{8} + \frac{3}{8}$</t>
  </si>
  <si>
    <t>Beräkna  $\displaystyle \frac{3}{8} + \frac{1}{3}$</t>
  </si>
  <si>
    <t>Beräkna  $\displaystyle \frac{3}{5}$ av 25</t>
  </si>
  <si>
    <t>Beräkna  $\displaystyle \frac{3}{4} \cdot \frac{2}{3}$</t>
  </si>
  <si>
    <t>Beräkna 12 % av 450 kr</t>
  </si>
  <si>
    <t>Beräkna 1,5 % av 3200 kr</t>
  </si>
  <si>
    <t>Hur många procent är 3 st av 75 st?</t>
  </si>
  <si>
    <t>Stormarknaden sålde ut sina gamla dvd-filmer med 80 % rabatt. Vad fick man betala för en film som tidigare kostat 139 kr?</t>
  </si>
  <si>
    <t>Hur mycket är det hela om 8 % är 100 kg?</t>
  </si>
  <si>
    <t>Vid entrén till en rockkonsert tillfrågades de 100 första besökarna om sin ålder. Åldersfördelningen ser du i stolpdiagrammet. Vilka åldrar var minst vanliga bland de tillfrågade?</t>
  </si>
  <si>
    <t>MD9_186_1</t>
  </si>
  <si>
    <t>Vid entrén till en rockkonsert tillfrågades de 100 första besökarna om sin ålder. Åldersfördelningen ser du i stolpdiagrammet. Hur många var under 18 år?</t>
  </si>
  <si>
    <t>Vid entrén till en rockkonsert tillfrågades de 100 första besökarna om sin ålder. Åldersfördelningen ser du i stolpdiagrammet. Hur många var 19 år eller äldre?</t>
  </si>
  <si>
    <t>Varje dygn använder en person i Sverige i genomsnitt cirka 200 liter vatten. Hur många liter vatten använder en person till WC varje dygn?</t>
  </si>
  <si>
    <t>MD9_186_2</t>
  </si>
  <si>
    <t>Diagrammet visar hur Malmös befolkning växt sedan början av 1800-talet. Mellan vilka år minskade befolkningen?</t>
  </si>
  <si>
    <t>MD9_187_1</t>
  </si>
  <si>
    <t>Diagrammet visar hur Malmös befolkning växt sedan början av 1800-talet. Med hur mycket minskade befolkningen under dessa år?</t>
  </si>
  <si>
    <t>Diagrammet visar hur Malmös befolkning växt sedan början av 1800-talet. Med hur många procent minskade befolkningen under dessa år?</t>
  </si>
  <si>
    <t>Diagrammet visar hur Malmös befolkning växt sedan början av 1800-talet. Med hur många procent ökade Malmös befolkning från 1850 till 2010?</t>
  </si>
  <si>
    <t>Beräkna medelvikten och medianvikten av förpackningarna 4 kg  6 kg  5 kg  9 kg  11 kg</t>
  </si>
  <si>
    <t>Beräkna medelvikten och medianvikten av förpackningarna 7 kg  3 kg  15 kg  13 kg  2 kg  24 kg</t>
  </si>
  <si>
    <t>Beräkna medelvärdet för nederbörd och temperatur under en vecka.</t>
  </si>
  <si>
    <t>MD9_187_2</t>
  </si>
  <si>
    <t>I ett företag arbetar det 11 personer. Deras månadslöner är $$18000 \quad 14000 \quad 16000 \quad  23000 \quad 57000 \quad 18000 \quad 17000$$ $$16000 \quad 16000 \quad 18000 \quad 17000$$ Bestäm medelvärdet, typvärdet och medianen för månadslönerna.</t>
  </si>
  <si>
    <t>I ett företag arbetar det 11 personer. Deras månadslöner är $$18000 \quad 14000 \quad 16000 \quad  23000 \quad 57000 \quad 18000 \quad 17000$$ $$16000 \quad 16000 \quad 18000 \quad 17000$$ Vilket mått tycker du bäst beskriver de anställdas löner, medelvärdet, typvärdet eller medianen? Motivera ditt svar.</t>
  </si>
  <si>
    <t>Du kastar en vanlig sexsidig tärning. Hur stor är chansen att du får en fyra</t>
  </si>
  <si>
    <t>MD9_188_1</t>
  </si>
  <si>
    <t>Du kastar en vanlig sexsidig tärning. Hur stor är chansen att du får en tvåa eller en trea</t>
  </si>
  <si>
    <t>Du kastar en vanlig sexsidig tärning. Hur stor är chansen att du får högst fyra</t>
  </si>
  <si>
    <t>I ett lotteri med 200 lotter fanns det 4 vinster på 50 kr och 6 vinster på 25 kr. Hur stor är chansen att vinna 50 kr</t>
  </si>
  <si>
    <t>I ett lotteri med 200 lotter fanns det 4 vinster på 50 kr och 6 vinster på 25 kr. Hur stor är chansen att 25 kr</t>
  </si>
  <si>
    <t>I ett lotteri med 200 lotter fanns det 4 vinster på 50 kr och 6 vinster på 25 kr. Hur stor är chansen att vinna antingen 50 kr eller 25 kr</t>
  </si>
  <si>
    <t>Elliot har vunnit en frågetävling. Han får snurra på lyckohjulet för att veta vad han ska vinna. Hur stor är chansen att Elliot vinner en cd-skiva?</t>
  </si>
  <si>
    <t>MD9_188_2</t>
  </si>
  <si>
    <t>I ett lotteri med 500 lotter är vinstchansen 20 %. Hur många vinstlotter finns det?</t>
  </si>
  <si>
    <t>Du kastar en tärning 100 gånger. Hur många gånger kan du förvänta dig att du får ett jämnt tal?</t>
  </si>
  <si>
    <t>Lyckohjulet till höger snurras 200 gånger under en kväll. Hur många gånger kan man förvänta sig att det stannar på en jämn siffra?</t>
  </si>
  <si>
    <t>MD9_188_3</t>
  </si>
  <si>
    <t>Lyckohjulet till höger snurras 200 gånger under en kväll. Hjulet snurras 800 gånger. Nummer 5 ”vann” 53 gånger. Är hjulet rätt balanserat? Motivera ditt svar.</t>
  </si>
  <si>
    <t>Beräkna med hjälp av träddiagrammet i rutan. $P$(f, f)</t>
  </si>
  <si>
    <t>Beräkna med hjälp av träddiagrammet i rutan. $P$(p, f)</t>
  </si>
  <si>
    <t>Beräkna med hjälp av träddiagrammet i rutan. $P$(minst en flicka)</t>
  </si>
  <si>
    <t>Oscar har en röd och en svart jacka. Han har fyra grå kepsar och en svart. På morgonen tar han slumpmässigt en jacka och sedan en keps. Beräkna $P$(röd jacka, grå keps)</t>
  </si>
  <si>
    <t>Oscar har en röd och en svart jacka. Han har fyra grå kepsar och en svart. På morgonen tar han slumpmässigt en jacka och sedan en keps. Beräkna $P$(minst ett svart plagg)</t>
  </si>
  <si>
    <t>På hur många av terminens cirka 80 dagar är det sannolikt att Oscar bar svart jacka och svart keps?</t>
  </si>
  <si>
    <t>Pia spelar ett spel där sannolikheten att dra ett rött kort är $P$(röd) = $\displaystyle \frac{3}{5}$ och att dra ett blått kort är $P$(blå) = $\displaystyle \frac{2}{5}$. Rita ett träddiagram och sätt ut sannolikheterna för att dra två kort i rad. Beräkna sedan $P$(blå, blå)</t>
  </si>
  <si>
    <t>Pia spelar ett spel där sannolikheten att dra ett rött kort är $P$(röd) = $\displaystyle \frac{3}{5}$ och att dra ett blått kort är $P$(blå) = $\displaystyle \frac{2}{5}$. Rita ett träddiagram och sätt ut sannolikheterna för att dra två kort i rad. Beräkna sedan $P$(röd, blå)</t>
  </si>
  <si>
    <t>Pia spelar ett spel där sannolikheten att dra ett rött kort är $P$(röd) = $\displaystyle \frac{3}{5}$ och att dra ett blått kort är $P$(blå) = $\displaystyle \frac{2}{5}$. Rita ett träddiagram och sätt ut sannolikheterna för att dra två kort i rad. Beräkna sedan $P$(olikafärg)</t>
  </si>
  <si>
    <t>Du tar en kula ur skålen och noterar färgen, men du lägger inte tillbaka kulan. Du tar en kula till och noterar färgen. Rita ett träddiagram och beräkna $P$(grön, grön)</t>
  </si>
  <si>
    <t>Du tar en kula ur skålen och noterar färgen, men du lägger inte tillbaka kulan. Du tar en kula till och noterar färgen. Rita ett träddiagram och beräkna $P$(grön, svart)</t>
  </si>
  <si>
    <t>Du tar en kula ur skålen och noterar färgen, men du lägger inte tillbaka kulan. Du tar en kula till och noterar färgen. Rita ett träddiagram och beräkna $P$(olika färg)</t>
  </si>
  <si>
    <t>Emma har tre olika tröjor och två olika byxor. På hur många olika sätt kan hon kombinera tröjorna och byxorna?</t>
  </si>
  <si>
    <t>Gustav har tre kepsar, fyra tröjor och två par byxor. På hur många olika sätt kan han kombinera de tre plaggen?</t>
  </si>
  <si>
    <t>Kvarterskrogen har tre förrätter, sex huvudrätter och fyra desserter på sin meny. På hur många olika sätt kan man kombinera sin middag om man vill ha huvudrätt och dessert</t>
  </si>
  <si>
    <t>Kvarterskrogen har tre förrätter, sex huvudrätter och fyra desserter på sin meny. På hur många olika sätt kan man kombinera sin middag om man vill ha förrätt och huvudrätt</t>
  </si>
  <si>
    <t>Kvarterskrogen har tre förrätter, sex huvudrätter och fyra desserter på sin meny. På hur många olika sätt kan man kombinera sin middag om man vill ha alla tre rätterna</t>
  </si>
  <si>
    <t>Veronica ska också vara med och stå i kö. På hur många sätt kan man bilda en kö med fyra personer?</t>
  </si>
  <si>
    <t>Veronica ska också vara med och stå i kö. I hur många av sätten står Veronica först i kön?</t>
  </si>
  <si>
    <t>Pinkoden till ett bankkort består av fyra siffror. På hur många olika sätt kan man bilda en fyrsiffrig kod om alla siffrorna ska vara olika</t>
  </si>
  <si>
    <t>Pinkoden till ett bankkort består av fyra siffror. På hur många olika sätt kan man bilda en fyrsiffrig kod om siffrorna får vara lika</t>
  </si>
  <si>
    <t>25 elever har besvarat en enkät om datorspel. Hur många av de tilfrågade eleverna spelade datorspel?</t>
  </si>
  <si>
    <t>MD9_191_1</t>
  </si>
  <si>
    <t>25 elever har besvarat en enkät om datorspel. Hur många timmar spelade de total per dag?</t>
  </si>
  <si>
    <t>25 elever har besvarat en enkät om datorspel. Hur lång tid spelade de tillfrågade eleverna i genomsnitt per dag?</t>
  </si>
  <si>
    <t>25 elever har besvarat en enkät om datorspel. Hur många procent av eleverna spelade inte datorspel?</t>
  </si>
  <si>
    <t>25 elever har besvarat en enkät om datorspel. Hur många procent spelade minst 2 timmar per dag?</t>
  </si>
  <si>
    <t>Beräkna medelvärdet och bestäm medianen av talen 2,7,10 och 5</t>
  </si>
  <si>
    <t>Beräkna medelvärdet och bestäm medianen av talen 5,-3, 0,-1, 7</t>
  </si>
  <si>
    <t>Hur stor är chansen att vinna i ett lotteri med 200 lotter där 16 är vinstlotter?</t>
  </si>
  <si>
    <t>Ta de tretton hjärterkorten ur en kortlek. Dra två kort av hjärterkorten. Hur stor är chansen att det andra kortet är mer än fem om det första du drar är en åtta och ess räknas som ett?</t>
  </si>
  <si>
    <t>I en skål finns det tre blåa och två röda kulor. Man tar upp en kula, noterar färgen och lägger tillbaka den i skålen. Sedan tar man upp en kula till och noterar färgen. Rita ett träddiagram och beräkna. $P$(först blå, sedan röd)</t>
  </si>
  <si>
    <t>I en skål finns det tre blåa och två röda kulor. Man tar upp en kula, noterar färgen och lägger tillbaka den i skålen. Sedan tar man upp en kula till och noterar färgen. Rita ett träddiagram och beräkna. $P$(en av varje färg)</t>
  </si>
  <si>
    <t>Beräkna sedan $\displaystyle \frac{1}{8} + \frac{1}{4}$</t>
  </si>
  <si>
    <t>Beräkna sedan $\displaystyle \frac{5}{6} - \frac{5}{12}$</t>
  </si>
  <si>
    <t>Beräkna sedan $\displaystyle \frac{3}{5} - \frac{1}{2}$</t>
  </si>
  <si>
    <t>Beräkna sedan $\displaystyle \frac{3}{4} + \frac{2}{3}$</t>
  </si>
  <si>
    <t>Beräkna sedan $\displaystyle \frac{7}{9} - \frac{3}{5}$</t>
  </si>
  <si>
    <t>Beräkna sedan $\displaystyle \frac{3}{8} + \frac{1}{6}$</t>
  </si>
  <si>
    <t>Beräkna sedan $\displaystyle \frac{1}{2} + \frac{1}{4}$</t>
  </si>
  <si>
    <t>Beräkna sedan $\displaystyle \frac{1}{2} + \frac{1}{4} +  \frac{1}{8}$</t>
  </si>
  <si>
    <t>Beräkna sedan $\displaystyle \frac{1}{2} + \frac{1}{4} +  \frac{1}{8} +  \frac{1}{16}$</t>
  </si>
  <si>
    <t xml:space="preserve">Svaren i uppgift 3 följer ett viss mönster. Vilket är mönstret? </t>
  </si>
  <si>
    <t>Vad ar summan av  $\displaystyle \frac{1}{2} + \frac{1}{4} +  \frac{1}{8} + ... +  \frac{1}{128}$</t>
  </si>
  <si>
    <t>Vad ar summan av  $\displaystyle \frac{1}{2^1} + \frac{1}{2^2} +  \frac{1}{2^3} + ... +  \frac{1}{2^{10}}$. Svara i potensform.</t>
  </si>
  <si>
    <t>Skriv ett uttryck för summan av $\displaystyle \frac{1}{2^1} + \frac{1}{2^2} +  \frac{1}{2^3} + ... +  \frac{1}{2^n}$</t>
  </si>
  <si>
    <t>De fyra vännerna Arnold, Bertram, Chrusty och Droopy skulle dela en spelvinst så att Arnold fick 3/8 av vinsten, Bertram 3/16 och Chrusty 1/4 av vinsten. Hur mycket fick Droopy om vinsten var 8000 kr?</t>
  </si>
  <si>
    <t>Läs igenom texten till höger, om shejken Abdullah-El-Salim-el-Sabah och hans söner. Stämmer den äldste sonens lösning?</t>
  </si>
  <si>
    <t>Skriv bråken med minsta gemensamma nämnare (mgn) och förenkla. $\displaystyle \frac{x}{2} + \frac{x}{3}$</t>
  </si>
  <si>
    <t>Skriv bråken med minsta gemensamma nämnare (mgn) och förenkla. $\displaystyle \frac{2a}{3} - \frac{a}{5}$</t>
  </si>
  <si>
    <t>Skriv bråken med minsta gemensamma nämnare (mgn) och förenkla. $\displaystyle \frac{2a}{5} + \frac{3a}{10}$</t>
  </si>
  <si>
    <t>Skriv bråken med minsta gemensamma nämnare (mgn) och förenkla. $\displaystyle \frac{2}{x} - \frac{3}{2x}$</t>
  </si>
  <si>
    <t>Skriv bråken med minsta gemensamma nämnare (mgn) och förenkla. $\displaystyle \frac{8}{a} + \frac{4}{b}$</t>
  </si>
  <si>
    <t>Skriv bråken med minsta gemensamma nämnare (mgn) och förenkla. $\displaystyle \frac{3a}{b} + \frac{2b}{a}$</t>
  </si>
  <si>
    <t>Skriv bråken med minsta gemensamma nämnare (mgn) och förenkla. $\displaystyle \frac{1}{3} + \frac{3}{a}$</t>
  </si>
  <si>
    <t>Skriv bråken med minsta gemensamma nämnare (mgn) och förenkla. $\displaystyle \frac{2}{5} - \frac{2}{b}$</t>
  </si>
  <si>
    <t>Skriv bråken med minsta gemensamma nämnare (mgn) och förenkla. $\displaystyle \frac{2}{x} + \frac{x}{2}$</t>
  </si>
  <si>
    <t>Skriv bråken med minsta gemensamma nämnare (mgn) och förenkla. $\displaystyle \frac{3a}{4} + \frac{4}{3a}$</t>
  </si>
  <si>
    <t>Skriv bråken med minsta gemensamma nämnare (mgn) och förenkla. $\displaystyle \frac{2x}{3} + \frac{2}{3x}$</t>
  </si>
  <si>
    <t>Skriv bråken med minsta gemensamma nämnare (mgn) och förenkla. $\displaystyle \frac{3b}{8} + \frac{5}{16b}$</t>
  </si>
  <si>
    <t>Skriv bråken med minsta gemensamma nämnare (mgn) och förenkla. $\displaystyle \frac{1}{x} - \frac{y}{3} - \frac{2}{x} + \frac{y}{2}$</t>
  </si>
  <si>
    <t>Skriv bråken med minsta gemensamma nämnare (mgn) och förenkla. $\displaystyle \frac{a}{2} - \frac{3}{4b} + \frac{5a}{6} - \frac{11}{12b}$</t>
  </si>
  <si>
    <t>Beräkna och svara i enklaste form. Börja med att förkorta $\displaystyle \frac{1}{4} \cdot \frac{5}{7}$</t>
  </si>
  <si>
    <t>Beräkna och svara i enklaste form. Börja med att förkorta $\displaystyle \frac{2}{9} \cdot \frac{3}{4}$</t>
  </si>
  <si>
    <t>Beräkna och svara i enklaste form. Börja med att förkorta $\displaystyle \frac{4}{7} \cdot 14$</t>
  </si>
  <si>
    <t>Beräkna och svara i enklaste form. Börja med att förkorta $\displaystyle \frac{5}{18} \cdot \frac{12}{35}$</t>
  </si>
  <si>
    <t>Beräkna och svara i enklaste form. Börja med att förkorta $\displaystyle \frac{26}{54} \cdot \frac{45}{117}$</t>
  </si>
  <si>
    <t>Beräkna och svara i enklaste form. Börja med att förkorta $\displaystyle \frac{9}{28} \cdot \frac{84}{72}$</t>
  </si>
  <si>
    <t>Beräkna och svara i enklaste form. Börja med att förkorta $\displaystyle \frac{1}{2} \cdot \frac{1}{3} \cdot \frac{3}{4}$</t>
  </si>
  <si>
    <t>Beräkna och svara i enklaste form. Börja med att förkorta $\displaystyle \frac{4}{7} \cdot \frac{5}{9} \cdot \frac{63}{80}$</t>
  </si>
  <si>
    <t>Beräkna och svara i enklaste form. Börja med att förkorta $\displaystyle \frac{111}{112} \cdot \frac{36}{37} \cdot \frac{7}{9}$</t>
  </si>
  <si>
    <t>Förenkla genom förkortning. $\displaystyle y \cdot \frac{x}{y}$</t>
  </si>
  <si>
    <t>Förenkla genom förkortning. $\displaystyle \frac{a}{b} \cdot b^2$</t>
  </si>
  <si>
    <t>Förenkla genom förkortning. $\displaystyle \frac{3a}{5b} \cdot  \frac{10b}{9a}$</t>
  </si>
  <si>
    <t>Förenkla genom förkortning. $\displaystyle \frac{6x}{11} \cdot  \frac{77y}{24x}$</t>
  </si>
  <si>
    <t>Förenkla genom förkortning. $\displaystyle \frac{15b^2}{4a} \cdot  \frac{8a^2}{3b}$</t>
  </si>
  <si>
    <t>Förenkla genom förkortning. $\displaystyle \frac{2a^2}{3b^2} \cdot  \frac{3b^2}{2a^2}$</t>
  </si>
  <si>
    <t>Förenkla genom förkortning. $\displaystyle \frac{2b^2}{3a^2} \cdot  \frac{2a^2}{3b^2}$</t>
  </si>
  <si>
    <t>Förenkla genom förkortning. $\displaystyle \frac{2a^3}{3b^2} \cdot  \frac{3b^3}{2a^2}$</t>
  </si>
  <si>
    <t>Beräkna $\displaystyle \frac{2}{3} \bigg/ \frac{1}{2}$</t>
  </si>
  <si>
    <t>Beräkna $\displaystyle \frac{6}{7} \bigg/ \frac{2}{21}$</t>
  </si>
  <si>
    <t>Beräkna $\displaystyle \frac{11}{12} \bigg/ \frac{5}{6}$</t>
  </si>
  <si>
    <t>Beräkna $\displaystyle \frac{3}{4} \bigg/ \frac{9}{28}$</t>
  </si>
  <si>
    <t>Beräkna $\displaystyle \frac{9}{28} \bigg/ \frac{3}{7}$</t>
  </si>
  <si>
    <t>Beräkna $\displaystyle \frac{5}{9} \bigg/ \frac{10}{27}$</t>
  </si>
  <si>
    <t>Beräkna $\displaystyle \frac{2a^3}{3} \bigg/ \frac{a}{2}$</t>
  </si>
  <si>
    <t>Beräkna $\displaystyle \frac{15b^2}{6a} \bigg/ \frac{20}{ab}$</t>
  </si>
  <si>
    <t>Beräkna $\displaystyle \frac{3a^3}{2b^2} \bigg/ \frac{9a^2}{4b}$</t>
  </si>
  <si>
    <t>Beräkna $\displaystyle \frac{4x^2}{5y^3} \bigg/ \frac{4x^3}{5y^2}$</t>
  </si>
  <si>
    <t>Beräkna $\displaystyle \frac{2x^x}{5y} \bigg/ \frac{6xy}{5}$</t>
  </si>
  <si>
    <t>Beräkna $\displaystyle \frac{xy^2}{7} \bigg/ \frac{3x^2y}{21x}$</t>
  </si>
  <si>
    <t>Hur stor andel av förpackningen fyller bollen upp? Svara både exakt i bråkform, och i procent.</t>
  </si>
  <si>
    <t>MD9_197_1</t>
  </si>
  <si>
    <t>MD9_197_2</t>
  </si>
  <si>
    <t>Vilken är den största gemensamma faktorn? $3x$ och 6</t>
  </si>
  <si>
    <t>Vilken är den största gemensamma faktorn? $3a^2$ och $a^3$</t>
  </si>
  <si>
    <t>Vilken är den största gemensamma faktorn? $12x^4$ och $18x^3$</t>
  </si>
  <si>
    <t>Vilken är den största gemensamma faktorn? $6a^2b$ och $9ab^2$</t>
  </si>
  <si>
    <t>Vilken är den största gemensamma faktorn? $xy^2z^3$ och $x^3y^2z$</t>
  </si>
  <si>
    <t>Vilken är den största gemensamma faktorn? $24a^3b^2$ och $36a^2b^3$</t>
  </si>
  <si>
    <t>Bryt ut största gemensamma faktor. $16x - 20$</t>
  </si>
  <si>
    <t>Bryt ut största gemensamma faktor. $45x - 18$</t>
  </si>
  <si>
    <t>Bryt ut största gemensamma faktor. $5y + y^2$</t>
  </si>
  <si>
    <t>Bryt ut största gemensamma faktor. $8ab + 6b$</t>
  </si>
  <si>
    <t>Bryt ut största gemensamma faktor. $a^3 - 3a$</t>
  </si>
  <si>
    <t>Bryt ut största gemensamma faktor. $3a^5 - 6a$</t>
  </si>
  <si>
    <t>Bryt ut största gemensamma faktor. $x^2 + xy$</t>
  </si>
  <si>
    <t>Bryt ut största gemensamma faktor. $x^2y + xy^2$</t>
  </si>
  <si>
    <t>Bryt ut största gemensamma faktor. $2xy - 4x^2$</t>
  </si>
  <si>
    <t>Förenkla uttrycken genom att bryta ut en så stor gemensam faktor som möjligt och sedan förkorta. $\displaystyle \frac{3x + 6}{3}$</t>
  </si>
  <si>
    <t>Förenkla uttrycken genom att bryta ut en så stor gemensam faktor som möjligt och sedan förkorta. $\displaystyle \frac{2x - 4}{2}$</t>
  </si>
  <si>
    <t>Förenkla uttrycken genom att bryta ut en så stor gemensam faktor som möjligt och sedan förkorta. $\displaystyle \frac{x^2 - 6x}{x}$</t>
  </si>
  <si>
    <t>Förenkla uttrycken genom att bryta ut en så stor gemensam faktor som möjligt och sedan förkorta. $\displaystyle \frac{9x - 3x^2}{3x}$</t>
  </si>
  <si>
    <t>Förenkla uttrycken genom att bryta ut en så stor gemensam faktor som möjligt och sedan förkorta. $\displaystyle \frac{5y + 15y^3}{10y}$</t>
  </si>
  <si>
    <t>Förenkla uttrycken genom att bryta ut en så stor gemensam faktor som möjligt och sedan förkorta. $\displaystyle \frac{x^2 + x}{x^2}$</t>
  </si>
  <si>
    <t>Förenkla uttrycken genom att bryta ut en så stor gemensam faktor som möjligt och sedan förkorta. $\displaystyle \frac{a^2 + ab^2}{ab}$</t>
  </si>
  <si>
    <t>Förenkla uttrycken genom att bryta ut en så stor gemensam faktor som möjligt och sedan förkorta. $\displaystyle \frac{4x^2 - 28x}{4xy}$</t>
  </si>
  <si>
    <t>Förenkla uttrycken genom att bryta ut en så stor gemensam faktor som möjligt och sedan förkorta. $\displaystyle \frac{6a^3 + 24a^2}{12a^2}$</t>
  </si>
  <si>
    <t>Förenkla uttrycken genom att bryta ut en så stor gemensam faktor som möjligt och sedan förkorta. $\displaystyle \frac{x^2y + xy}{xy}$</t>
  </si>
  <si>
    <t>Förenkla uttrycken genom att bryta ut en så stor gemensam faktor som möjligt och sedan förkorta. $\displaystyle \frac{xy - y^2}{x - y}$</t>
  </si>
  <si>
    <t>Förenkla uttrycken genom att bryta ut en så stor gemensam faktor som möjligt och sedan förkorta. $\displaystyle \frac{3a^2 - 12a}{7ab - 28b}$</t>
  </si>
  <si>
    <t>Förenkla uttrycken genom att bryta ut en så stor gemensam faktor som möjligt och sedan förkorta. $\displaystyle \frac{xy^2}{xy^2 + x^2y^2}$</t>
  </si>
  <si>
    <t>Förenkla uttrycken genom att bryta ut en så stor gemensam faktor som möjligt och sedan förkorta. $\displaystyle \frac{6x - 6y}{12x^2 - 12xy}$</t>
  </si>
  <si>
    <t>Förenkla uttrycken genom att bryta ut en så stor gemensam faktor som möjligt och sedan förkorta. $\displaystyle \frac{18a^2 + 9a}{12a^3 + 6a^2}$</t>
  </si>
  <si>
    <t>Lös ekvationerna $7x + 3(x - 4) = 0$</t>
  </si>
  <si>
    <t>Lös ekvationerna $5 - 3(2 - x) = 1</t>
  </si>
  <si>
    <t>Lös ekvationerna $x^2 = (x - 2)^2$</t>
  </si>
  <si>
    <t>Lös ekvationerna $(x - 5)^2 = (x - 4) (x + 4)$</t>
  </si>
  <si>
    <t>Lös ekvationerna $(x + 2)(x-5) = 3(4x + 2) + (x - 1)(x - 4)$</t>
  </si>
  <si>
    <t>Lös ekvationerna $2(1 - x)^2 - 5(x + 1)(x - 1) = 12 - 3(x + 1)^2$</t>
  </si>
  <si>
    <t>Lös ekvationerna $(x - 1)(x + 1) - (x - 1)^2 = (x - 3)^2 - (x + 1)^2$</t>
  </si>
  <si>
    <t>Ekvationen (x + 1)(x - 1) = v2 - 4 har ingen lösning. Förklara.</t>
  </si>
  <si>
    <t>Ekvationen $4x^2 + 4x + 1 = (2x + 1)^2$ har oändligt många lösningar. Förklara.</t>
  </si>
  <si>
    <t>Ekvationen $(x + 1)^2 = (x - 1)^2$ har endast en lösning. Vilken är lösningen? Motivera.</t>
  </si>
  <si>
    <t>Lös ekvationerna $\displaystyle \frac{x}{3} - \frac{x}{4} - 2$</t>
  </si>
  <si>
    <t>Lös ekvationerna $\displaystyle \frac{2x}{3} + \frac{7x}{9} = 3,9$</t>
  </si>
  <si>
    <t>Lös ekvationerna $\displaystyle \frac{x}{2} + 4 = x + 3$</t>
  </si>
  <si>
    <t>Lös ekvationerna $\displaystyle \frac{2x}{5} - 1 =  \frac{x}{5} + 1$</t>
  </si>
  <si>
    <t>Lös ekvationerna $\displaystyle x - \frac{x}{2} + \frac{x}{3} = 1$</t>
  </si>
  <si>
    <t>Lös ekvationerna $\displaystyle \frac{3x}{4} - \frac{x}{6} = \frac{x}{12} + 3,5$</t>
  </si>
  <si>
    <t>Lös ekvationerna $\displaystyle \frac{x}{8} + \frac{1}{3} =  \frac{x}{12} +  \frac{7}{12}$</t>
  </si>
  <si>
    <t>Lös ekvationerna $\displaystyle 5 + \frac{x}{4} = \frac{4x}{5} -  \frac{3x}{10}$</t>
  </si>
  <si>
    <t>Lös ekvationerna $\displaystyle \frac{1}{10} - \frac{3x}{5} -  \frac{x}{3} - \frac{1}{2} = \frac{1}{3} - x$</t>
  </si>
  <si>
    <t>Lös ekvationerna $\displaystyle \frac{2x}{3} + \frac{2}{3} - 2x + 1 = - \frac{1}{3} + \frac{4x}{3} - 6$</t>
  </si>
  <si>
    <t>Lös ekvationen  $\displaystyle \frac{x - 1}{3} + \frac{2x - 4}{5} = 4$</t>
  </si>
  <si>
    <t>Lös ekvationen  $\displaystyle \frac{x}{3} - \frac{x + 5}{4} = 1$</t>
  </si>
  <si>
    <t>Lös ekvationen  $\displaystyle \frac{x}{6} - \frac{4x}{3} = \frac{5 + x}{4} - \frac{x - 6}{3}$</t>
  </si>
  <si>
    <t>Lös ekvationen  $\displaystyle \frac{x - 1}{2} - \frac{x - 2}{3} = \frac{1 - x}{6}$</t>
  </si>
  <si>
    <t>Lös ekvationen  $\displaystyle \frac{3 - 5x}{4} - \frac{2 - x}{3} = \frac{x + 4}{3} +  \frac{x + 1}{8}$</t>
  </si>
  <si>
    <t>Lös ekvationen  $\displaystyle \frac{3x + 6}{4} - \frac{6x + 3}{5} = \frac{3x - 8}{20} -  \frac{x - 1}{2}$</t>
  </si>
  <si>
    <t>Lös ekvationen  $\displaystyle \frac{x - 5}{8} - \frac{x + 7}{3} = \frac{x - 2}{6} -  \frac{2x - 14}{3}$</t>
  </si>
  <si>
    <t>Lös ekvationen  $\displaystyle \frac{9x + 5}{8} - \frac{x + 7}{3} = \frac{x - 2}{6} -  \frac{2x - 14}{3}$</t>
  </si>
  <si>
    <t>Lös ekvationen  $\displaystyle \frac{x - 5}{8} - \frac{4 - x}{4} = 1 - \frac{1 - x}{3}$</t>
  </si>
  <si>
    <t>Lös ekvationen  $\displaystyle 3 - \frac{5 - x}{2} = \frac{2x - 2}{3} - \frac{x}{5}$</t>
  </si>
  <si>
    <t>Lös ekvationerna $\displaystyle \frac{x - 2}{x} = \frac{4}{5}$</t>
  </si>
  <si>
    <t>Lös ekvationerna $\displaystyle \frac{3x + 2}{x - 3} = 1$</t>
  </si>
  <si>
    <t>Lös ekvationerna $\displaystyle \frac{2}{7} = \frac{2}{2x - 1}$</t>
  </si>
  <si>
    <t>Lös ekvationerna $\displaystyle \frac{2}{x} = \frac{3}{x + 1}$</t>
  </si>
  <si>
    <t>Lös ekvationerna $\displaystyle \frac{8}{x - 1} = \frac{10}{x + 2}$</t>
  </si>
  <si>
    <t>Lös ekvationerna $\displaystyle \frac{3}{x - 3} = \frac{4}{x - 2}$</t>
  </si>
  <si>
    <t>Lös ekvationerna $\displaystyle \frac{5}{3x - 4} - \frac{2}{2x - 3} = 0$</t>
  </si>
  <si>
    <t>Lös ekvationerna $\displaystyle \frac{2}{x + 5} + \frac{7}{x - 5} = \frac{40 - x}{x^2 - 25}$</t>
  </si>
  <si>
    <t>Lös ekvationerna $\displaystyle \frac{1}{x(1 - x)} - \frac{2}{x(1 + x)} - \frac{x}{1-x^2} = \frac{1}{x}$</t>
  </si>
  <si>
    <t>Vilka två tal har summan 30 och differensen 8? Ledning: Kalla det ena talet för $x$. Vad blir då uttrycket för det andra talet?</t>
  </si>
  <si>
    <t>En fjärdedel av ett tal är 3 mer än en femtedel av samma tal. Vilket är talet? Ledning: Kalla talet för $x$. Hur skrivs då fjärdedelen av talet?</t>
  </si>
  <si>
    <t>Summan av fyra på varandra följande heltal är 218. Vilka är talen? Ledning: Om t.ex. det minsta talet kallas för $x$, vad bör då nästa tal kallas?</t>
  </si>
  <si>
    <t>Tre på varandra följande heltal i sjuans tabell har summan 315. Vilka är talen?</t>
  </si>
  <si>
    <t>Jag tänker på ett tal. Lörst multiplicerar jag talet med 5. Sedan adderar jag 16. Resultatet är 1 mindre än om jag multiplicerar mitt tal med 6 och sedan adderar 2. Vilket är mitt tal?</t>
  </si>
  <si>
    <t>I en back med 20 flaskor finns det tre sorters läsk. Det finns dubbelt som många Lanta som Sprite och det finns fyra Sprite fler än Citron. Hur många läsk av varje sort finns det i backen?</t>
  </si>
  <si>
    <t>Niklas tömde sin spargris. Det fanns dubbelt så många femkronor som enkronor och fem tiokronor fler än enkronor. Totalt fanns 470 kr i spargrisen. Hur många mynt fanns det i grisen?</t>
  </si>
  <si>
    <t>Carl-Magnus, Johan och Kerstin vann på stryktipset. En tredjedel av vinsten tog Carl-Magnus hand om. Johan fick 4/7 och Kerstin resten som var 1 500 kr. Hur stor var vinsten?</t>
  </si>
  <si>
    <t>Peter har tre gånger så mycket pengar som Mary. Om Peter ger Mary 400 kr har han bara dubbelt så mycket som Mary. Hur mycket har var och en från början?</t>
  </si>
  <si>
    <t>Familjens pool kan fyllas med vatten från två slangar. Använder man bara den grövre slangen kan man fylla poolen på 9 timmar. Använder man den andra, smalare slangen, tar det 18 timmar att fylla poolen. Hur lång tid tar det om man använder båda slangarna samtidigt? Tänk: På en timme fyller man 1/9 av bassängen med den större slangen.</t>
  </si>
  <si>
    <t>Matilde städar huset på fyra timmar. Om hennes bror Tobias hjälper henne klarar de städningen på tre timmar. Hur lång tid behöver Tobias på sig för att ensam göra städjobbet?</t>
  </si>
  <si>
    <t>Vilken lösning har ekvationssystemet? $\left\{ \begin{array}{rl} y = &amp; x -1 \\ y = &amp; -x + 3 \end{array} \right.$</t>
  </si>
  <si>
    <t>MD9_206_1</t>
  </si>
  <si>
    <t>Vilken lösning har ekvationssystemet? $\left\{ \begin{array}{rl} y = &amp; -x +4 \\ y = &amp; 2x - 2 \end{array} \right.$</t>
  </si>
  <si>
    <t>MD9_206_2</t>
  </si>
  <si>
    <t>Lös ekvationssystemen grafiskt. Du kan rita flera ekvationssystem i samma koordinatsystem. $\left\{ \begin{array}{rl} y = &amp; x - 7 \\ y = &amp; -x + 3 \end{array} \right.$</t>
  </si>
  <si>
    <t>Lös ekvationssystemen grafiskt. Du kan rita flera ekvationssystem i samma koordinatsystem. $\left\{ \begin{array}{rl} y = &amp; 5x + 5 \\ y = &amp; -x - 1 \end{array} \right.$</t>
  </si>
  <si>
    <t>Lös ekvationssystemen grafiskt. Du kan rita flera ekvationssystem i samma koordinatsystem. $\left\{ \begin{array}{rl} y = &amp; x + 1 \\ y = &amp; 2x + 4 \end{array} \right.$</t>
  </si>
  <si>
    <t>Lös ekvationssystemen grafiskt. Du kan rita flera ekvationssystem i samma koordinatsystem. $\left\{ \begin{array}{rl} y - x = 5 \\ 3x + y = -1 \end{array} \right.$</t>
  </si>
  <si>
    <t>Lös ekvationssystemen grafiskt. Du kan rita flera ekvationssystem i samma koordinatsystem. $\left\{ \begin{array}{rl} 2x - y = -4 \\ y - x - 1 = 0 \end{array} \right.$</t>
  </si>
  <si>
    <t>Lös ekvationssystemen grafiskt. Du kan rita flera ekvationssystem i samma koordinatsystem. $\left\{ \begin{array}{rl} x - y - 1 = 0 \\ x + y + 5 = 0 \end{array} \right.$</t>
  </si>
  <si>
    <t>Ekvationssystemet $$\left\{ \begin{array}{rl} y - 2x - 1 \\ y = 2x + 2 \end{array} \right.$$ som är ritat i koordinatsystemet har ingen lösning. Hur kan du se det på linjerna?</t>
  </si>
  <si>
    <t>MD9_207_1</t>
  </si>
  <si>
    <t>Gör färdigt lösningen till det sista ekvationssystemet i rutan.</t>
  </si>
  <si>
    <t>Lös följande ekvationssystem med ersättningsmetoden. $\left\{ \begin{array}{rl} x = 4 \\  x + y = 11 \end{array} \right.$</t>
  </si>
  <si>
    <t>Lös följande ekvationssystem med ersättningsmetoden. $\left\{ \begin{array}{rl} x = -5 \\   2x + 4y = 2 \end{array} \right.$</t>
  </si>
  <si>
    <t>Lös följande ekvationssystem med ersättningsmetoden. $\left\{ \begin{array}{rl} 4x = 12 \\  x + 2y = 19 \end{array} \right.$</t>
  </si>
  <si>
    <t>Lös följande ekvationssystem med ersättningsmetoden. $\left\{ \begin{array}{rl} y = 2x - 2 \\  x + y = 1 \end{array} \right.$</t>
  </si>
  <si>
    <t>Lös följande ekvationssystem med ersättningsmetoden. $\left\{ \begin{array}{rl} x + y = 3  \\  y = 2x  \end{array} \right.$</t>
  </si>
  <si>
    <t>Lös följande ekvationssystem med ersättningsmetoden. $\left\{ \begin{array}{rl} x = 4y - 1 \\  y + 2x = 7 \end{array} \right.$</t>
  </si>
  <si>
    <t>Lös följande ekvationssystem med ersättningsmetoden. $\left\{ \begin{array}{rl} 5x + 3y = 6 \\  2x + y = 1 \end{array} \right.$</t>
  </si>
  <si>
    <t>Lös följande ekvationssystem med ersättningsmetoden. $\left\{ \begin{array}{rl} y - 2x = 1 \\ 2y + 3x = 9 \end{array} \right.$</t>
  </si>
  <si>
    <t>Lös följande ekvationssystem med ersättningsmetoden. $\left\{ \begin{array}{rl} 2x + 3y - 10 = 0 \\ 2x - y - 2 = 0 \end{array} \right.$</t>
  </si>
  <si>
    <t>Lös följande ekvationssystem med additionsmetoden. $\left\{ \begin{array}{rl} 2y + x = 5 \\ 3y - x = 0 \end{array} \right.$</t>
  </si>
  <si>
    <t>Lös följande ekvationssystem med additionsmetoden. $\left\{ \begin{array}{rl} 8x - 4y = 16 \\ 4y - 2x = 14 \end{array} \right.$</t>
  </si>
  <si>
    <t>Lös följande ekvationssystem med additionsmetoden. $\left\{ \begin{array}{rl} 3x - 2y = 7 \\ 2y + 2x = 8 \end{array} \right.$</t>
  </si>
  <si>
    <t>Lös följande ekvationssystem med additionsmetoden. $\left\{ \begin{array}{rl} x + y = 3 \\ 3x - 2y - 9 \end{array} \right.$</t>
  </si>
  <si>
    <t>Lös följande ekvationssystem med additionsmetoden. $\left\{ \begin{array}{rl} 5x + 2y = 12 \\ 7x + 3y = 17 \end{array} \right.$</t>
  </si>
  <si>
    <t>Lös följande ekvationssystem med additionsmetoden. $\left\{ \begin{array}{rl} 14x - 0,2y = 1 \\ 2x + 1,4y = 3 \end{array} \right.$</t>
  </si>
  <si>
    <t>Andrea köpte två lakritsstänger och en Japp i kiosken. Hon fick betala 26 kr. Zamira, som köpte en lakritsstång och två Japp, betalade 28 kr. Vad kostade en lakritsstång respektive en Japp?</t>
  </si>
  <si>
    <t>Ghias pappa samlade på enkronor och femkronor. Han hade vid ett tillfälle 32 mynt till ett värde av 112 kr. Hur många mynt av vardera sorten hade pappan?</t>
  </si>
  <si>
    <t>Nils-Petter hade höns och grisar på sin gård. Sammanlagt fanns det 16 djur och 44 ben. Hur många djur av vardera sorten fanns det på gården?</t>
  </si>
  <si>
    <t>På nöjesfältet fick två vuxna och ett barn betala 72 kr för en tur med Virvelvinden. När en vuxen och tre barn åkte blev kostnaden 76 kr. Vad kostade biljetterna för en vuxen respektive för ett barn?</t>
  </si>
  <si>
    <t>Summan av två tal är 25. Talens differens är 9. Vilka är talen?</t>
  </si>
  <si>
    <t>Två gånger ett tal plus tre gånger ett annat tal är 31. Talens summa är 12. Vilka är talen?</t>
  </si>
  <si>
    <t>Klass 9b ordnade ett skoldisko med inträde för att få in pengar till klassresan. De sålde också läsk. 150 elever betalade entré och det såldes 200 läsk. Inkomsten blev 9 000 kr. Man hade räknat med att 250 elever skulle komma och att man skulle sälja 400 läsk för att få ihop 16 000 kr. Hur mycket kostade en läsk och vilken var entréavgiften?</t>
  </si>
  <si>
    <t>Mashal tänker köpa lösviktsgodis och en presentask. Han jämför priset i två butiker. Hur många hekto godis ska han köpa för att kostnaden ska bli densamma i de båda butikerna?</t>
  </si>
  <si>
    <t>MD9_211_1</t>
  </si>
  <si>
    <t>Beräkna längden av sidan $BC$ i triangeln i exemplet i rutan.</t>
  </si>
  <si>
    <t>Bestäm längden av sidorna markerade med $x$ och $y$. Lika stora vinklar är markerade på samma sätt. Avrunda till en decimal.</t>
  </si>
  <si>
    <t>MD9_212_1</t>
  </si>
  <si>
    <t>Beräkna sidan $AB. DE$ är parallell med $AB$.</t>
  </si>
  <si>
    <t>MD9_212_2</t>
  </si>
  <si>
    <t>I övningarna 4-5 är topptriangeln likformig med hela triangeln. Beräkna den sträcka som är markerad med $x$.</t>
  </si>
  <si>
    <t>MD9_213_1</t>
  </si>
  <si>
    <t>MD9_213_2</t>
  </si>
  <si>
    <t>MD9_213_3</t>
  </si>
  <si>
    <t>MD9_213_4</t>
  </si>
  <si>
    <t>Beräkna den sträcka som är markerad med $x$</t>
  </si>
  <si>
    <t>MD9_214_1</t>
  </si>
  <si>
    <t>I figuren är sträckorna $DE, FG$ och $BC$ parallella. Beräkna längden av sträckorna $x$ och $y$.</t>
  </si>
  <si>
    <t>MD9_214_2</t>
  </si>
  <si>
    <t>Beräkna kvadratens sida om den stora triangelns höjd är 6 cm. Tips: Kalla kvadratens sida för $x$.</t>
  </si>
  <si>
    <t>MD9_214_3</t>
  </si>
  <si>
    <t>Beräkna topptriangelns area genom att först beräkna höjden.</t>
  </si>
  <si>
    <t>MD9_214_4</t>
  </si>
  <si>
    <t>Titta på den översta triangeln i rutan. En sida i triangeln $ABC$ är $AC$. Vilka sidor motsvarar den i triangeln $ADC$</t>
  </si>
  <si>
    <t>Titta på den översta triangeln i rutan. En sida i triangeln $ABC$ är $AC$. Vilka sidor motsvarar den i triangeln $BCD$</t>
  </si>
  <si>
    <t>En sida i triangeln $BCD$ är $BD$. Vilka sidor motsvarar den i triangeln $ABC$</t>
  </si>
  <si>
    <t>En sida i triangeln $BCD$ är $BD$. Vilka sidor motsvarar den i triangeln $ADC$</t>
  </si>
  <si>
    <t>Beräkna längden av sträckan $x$.</t>
  </si>
  <si>
    <t>MD9_215_1</t>
  </si>
  <si>
    <t>MD9_215_2</t>
  </si>
  <si>
    <t>MD9_215_3</t>
  </si>
  <si>
    <t>Pyramiden på bilden har en kvadratisk bottenyta. Pyramidens topp kapas med ett tvärsnitt parallellt med basen, vid två tredjedelar av pyramidens topp. Beräkna arean av bottenytan av ”toppyramiden”.</t>
  </si>
  <si>
    <t>MD9_216_1</t>
  </si>
  <si>
    <t>Kersti är 180 cm lång och får en viss solig tid på dagen en skugga som är 3,6 m lång. Hon skuggar då helt sin lillasyster som är 120 cm lång. Hur långt från henne kan hon stå som mest?</t>
  </si>
  <si>
    <t>En snickare har gjort en träram i form av en rätvinklig triangel. Han ska fästa ett rep så som bilden visar (rött). Hur långt behöver repet vara?</t>
  </si>
  <si>
    <t>MD9_216_2</t>
  </si>
  <si>
    <t>I ett rakt glasprisma har bottenytan formen av en liksidig triangel. En ljusstråle går parallellt med en av prismats sidor och reflekteras mot de inre glasytorna. Se figuren. Figuren visar hur ljusstrålen återvänder till ”startpunkten”. Prismat har sidan 2 cm. Hur lång är ljusstrålens totala väg genom prismat?</t>
  </si>
  <si>
    <t>MD9_217_1</t>
  </si>
  <si>
    <t>I ett rakt glasprisma har bottenytan formen av en liksidig triangel. En ljusstråle går parallellt med en av prismats sidor och reflekteras mot de inre glasytorna. Se figuren. Figuren visar hur ljusstrålen återvänder till ”startpunkten”. Prismat har sidan 2 cm. Spelar det någon roll hur lång sträcka $x$ är?</t>
  </si>
  <si>
    <t>Beräkna och förenkla så långt som möjligt $\displaystyle 1 - \frac{5}{6} + \frac{5}{8}$</t>
  </si>
  <si>
    <t>Beräkna och förenkla så långt som möjligt $\displaystyle 1 \frac{3}{7} \cdot \frac{7}{15}$</t>
  </si>
  <si>
    <t>Beräkna och förenkla så långt som möjligt $\displaystyle \frac{15}{28} \bigg/ \frac{5}{8}$</t>
  </si>
  <si>
    <t>Beräkna och förenkla så långt som möjligt $\displaystyle \frac{2x}{5} + \frac{5x}{2}$</t>
  </si>
  <si>
    <t>Beräkna och förenkla så långt som möjligt $\displaystyle \frac{3}{a} - \frac{a}{3}$</t>
  </si>
  <si>
    <t>Beräkna och förenkla så långt som möjligt $\displaystyle \frac{1}{x} - x + \frac{1}{2x}$</t>
  </si>
  <si>
    <t>Beräkna och förenkla så långt som möjligt $\displaystyle \frac{3x^2}{4y} \cdot \frac{2y^2}{9x}$</t>
  </si>
  <si>
    <t>Beräkna och förenkla så långt som möjligt $\displaystyle \frac{4x^2}{3y} \bigg/ \frac{2y^2}{9x}$</t>
  </si>
  <si>
    <t>Beräkna och förenkla så långt som möjligt $\displaystyle \frac{3b^2}{2a^2} \bigg/ \frac{9b^2}{4a}$</t>
  </si>
  <si>
    <t>Bryt ut största gemensamma faktor $4x + 10x^2$</t>
  </si>
  <si>
    <t>Bryt ut största gemensamma faktor $12ab^2 - 8a^2b$</t>
  </si>
  <si>
    <t>Beräkna och förenkla så långt som möjligt $\displaystyle \frac{6x^3 - 9x^2}{3x}$</t>
  </si>
  <si>
    <t>Beräkna och förenkla så långt som möjligt $\displaystyle \frac{8xy - 4y}{6x - 3}$</t>
  </si>
  <si>
    <t>Beräkna och förenkla så långt som möjligt $\displaystyle \frac{8x^2 + 4a^3}{6a + 3a^2}$</t>
  </si>
  <si>
    <t>Lös ekvationerna $3(4x - 5) + 4(2x - 1) = x$</t>
  </si>
  <si>
    <t>Lös ekvationerna $(x - 3)^2 + 5 = (x + 2)^2$</t>
  </si>
  <si>
    <t>Lös ekvationerna $\displaystyle x - \frac{x}{2} =  \frac{2x}{3} - \frac{1}{3}$</t>
  </si>
  <si>
    <t>Lös ekvationerna $\displaystyle \frac{3x - 6}{4} + 1 =  \frac{7 - x}{5}$</t>
  </si>
  <si>
    <t>Lös ekvationerna $\displaystyle \frac{4}{5} =  \frac{x - 2}{x}$</t>
  </si>
  <si>
    <t>Lös ekvationerna $\displaystyle \frac{1}{x - 1} =  \frac{5}{x + 3}$</t>
  </si>
  <si>
    <t>I kön till matbespisningen noterar skolans matematikmagister Nils Numerator att han har 5/6 av kön framför sig och 1/7 bakom sig. Hur många personer står det i kön?</t>
  </si>
  <si>
    <t>Lös ekvationssystemen med lämplig metod. $\left\{ \begin{array}{rl} y - x + 2 \\ 3x + 5y = 14 \end{array} \right.$</t>
  </si>
  <si>
    <t>Lös ekvationssystemen med lämplig metod. $\left\{ \begin{array}{rl} x + 2y = 8 \\ 3y - x = 2   \end{array} \right.$</t>
  </si>
  <si>
    <t>Bilhandlare Ärlig &amp; Co har motorcyklar och bilar i lager. Sammanlagt har han 22 fordon som tillsammans har 70 hjul. Hur många bilar har han?</t>
  </si>
  <si>
    <t>Hur lång är $CE$?. $$BC = 28 cm $$ $$AC = 21 cm$$ $$AD = 6 cm$$</t>
  </si>
  <si>
    <t>MD9_219_1</t>
  </si>
  <si>
    <t>Hur lång är kvadratens sida om triangelns två korta sidor är 6 cm och 8 cm? Svara med en decimal.</t>
  </si>
  <si>
    <t>MD9_219_2</t>
  </si>
  <si>
    <t>Förklara varför triangeln $PQR$ är likformig med triangeln $QST$.</t>
  </si>
  <si>
    <t>MD9_219_3</t>
  </si>
  <si>
    <t>Beräkna sträckan $PQ$.</t>
  </si>
  <si>
    <t>Beräkna sträckan $PR$.</t>
  </si>
  <si>
    <t>Ett plank som är 2 m hög ger en skugga på kvällen som är 4 m lång. Hur högt måste planket vara för att skuggan bara ska bli 3 m?</t>
  </si>
  <si>
    <t>Använd Pythagoras sats för att beräkna hur lång sträckan AC ska vara för att få en rät vinkel vid hörnet B.</t>
  </si>
  <si>
    <t>Hur många stolpfästen av typen u-profil behövs till de stående reglarna?</t>
  </si>
  <si>
    <t>MD9_222_1</t>
  </si>
  <si>
    <t>Stolpfästena gjuts in i betongplintar som gjuts i papprör med en inre diameter på 19 cm. Varje betongplint ska vara 65 cm hög. Rören säljs i 2,9-meterslängder och kan kapas. Hur många rör behöver du köpa?</t>
  </si>
  <si>
    <t>Till gjutningen köper du 25 kg-säckar med grovbetong. Varje säck ger 18 liter färdig betong. Vilken volym har varje betongplint?</t>
  </si>
  <si>
    <t>MD9_222_2</t>
  </si>
  <si>
    <t>Till gjutningen köper du 25 kg-säckar med grovbetong. Varje säck ger 18 liter färdig betong. Hur många säckar grovbetong behöver du köpa?</t>
  </si>
  <si>
    <t>Med hjälp av skissen kan du beräkna hur långa de stående reglarna ska vara. Hur mycket regelvirke $95 \times 95$ behövs? Öka det ”teoretiska” behovet med minst 10%.</t>
  </si>
  <si>
    <t>MD9_223_1</t>
  </si>
  <si>
    <t>Beräkna hur mycket som behövs av de liggande spjälorna $22 \times 95$. Kom ihåg den extra spikbrädan vid hörn B. Öka det ”teoretiska” behovet med minst 10%.</t>
  </si>
  <si>
    <t>Beräkna hur mycket som behövs av överliggaren $28 \times 170$. Öka det ”teoretiska” behovet med minst 10%.</t>
  </si>
  <si>
    <t>Planket ska målas med Falu rödfärg. Samtliga sidor på reglar, spjälor och överliggare ska målas två gånger. Gör en överslagsräkning på den yta som ska målas.</t>
  </si>
  <si>
    <r>
      <t>Planket ska målas med Falu rödfärg. Samtliga sidor på reglar, spjälor och överliggare ska målas två gånger. Med 1 liter Falu rödfärg kan man måla 2-3 m</t>
    </r>
    <r>
      <rPr>
        <vertAlign val="superscript"/>
        <sz val="12"/>
        <color indexed="8"/>
        <rFont val="Calibri"/>
        <family val="2"/>
      </rPr>
      <t>2</t>
    </r>
    <r>
      <rPr>
        <sz val="12"/>
        <color indexed="8"/>
        <rFont val="Calibri"/>
        <family val="2"/>
        <charset val="1"/>
      </rPr>
      <t>. Hur många och vilka burkar köper du?</t>
    </r>
  </si>
  <si>
    <t>Beräkna vad varje del i bygget kostar och summera för att få den totala materialkostnaden för uteplatsen.</t>
  </si>
  <si>
    <t>MD9_223_2</t>
  </si>
  <si>
    <t>En flaska innehåller 0,75 liter hostmedicin. Kalle har ordinerats 15 ml tre gånger dagligen. Hur många dagar räcker flaskan?</t>
  </si>
  <si>
    <t>En patient är ordinerad 5 droppar av ett läkemedel 2 gånger dagligen. Hur länge räcker en förpackning på 7,5 ml?</t>
  </si>
  <si>
    <t>MD9_224_1</t>
  </si>
  <si>
    <t>Ellen får dosen 5 ml av ett läkemedel med styrkan 20 mg/ml. Hur stor verksam substans får Ellen?</t>
  </si>
  <si>
    <t>En tablett Ipren innehåller 200 mg av den verksamma substansen ibuprofen. Hur många gram ibuprofen innehåller en ask med 30 tabletter?</t>
  </si>
  <si>
    <t>Annica hade feber och tog 3 tabletter Ipren per dygn under tre dygn. Hur mycket verksam substans får Annica i sig?</t>
  </si>
  <si>
    <t>Caroline, 5 år, ordineras Bromhexin mot segt slem. Ordinationen lyder: 2 mg tre gånger dagligen. Hur många ml ska ges vid varje tillfälle?</t>
  </si>
  <si>
    <t>MD9_224_2</t>
  </si>
  <si>
    <t>Leif-Göran har förstoppning. Han ska ta 4 mg av sin medicin varje kväll. Medicinen finns på en droppflaska. Den verksamma substansen har koncentrationen 7,5 mg/ml. Hur många droppar ska han ta till natten?</t>
  </si>
  <si>
    <t>Hur många gram verksam substans finns det per 100 ml i en lösning som är 3%</t>
  </si>
  <si>
    <t>Hur många gram verksam substans finns det per 100 ml i en lösning som är 6,5%</t>
  </si>
  <si>
    <t>Hur många gram verksam substans finns det per 100 ml i en lösning som är 0,7%</t>
  </si>
  <si>
    <t>En lösning innehåller 2% verksam substans. Hur många gram verksam substans finns i en flaska som innehåller 400 ml?</t>
  </si>
  <si>
    <t>I en 20 g tub med salva mot klåda finns 0,2 g verksam substans. Beräkna styrkan i procentform.</t>
  </si>
  <si>
    <t>En läkare ordinerar en salva med styrkan 2%. På hyllan finner receptarien salvan men med styrkan 20 mg/ml. Är det rätt styrka?</t>
  </si>
  <si>
    <t>Du har en 20% lösning och önskar göra 3 liter av en 10% lösning. Hur mycket verksam substans finns i 3 liter 10% lösning?</t>
  </si>
  <si>
    <t>Du har en 20% lösning och önskar göra 3 liter av en 10% lösning. Hur mycket av 20% lösningen behöver du ta för att få tillräcklig mängd verksam substans?</t>
  </si>
  <si>
    <t>Du har en 20% lösning och önskar göra 3 liter av en 10% lösning. Hur mycket sterilt vatten behöver du tillsätta för att lösningen ska bli 10%?</t>
  </si>
  <si>
    <t>I medicinförrådet finns en 20% glukoslösning. Du behöver bereda 0,5 liter 8% lösning. Hur går du tillväga?</t>
  </si>
  <si>
    <t>Du har 0,5 l av en 10% lösning. Räcker denna för att bereda 4 liter av en 1,5% lösning?</t>
  </si>
  <si>
    <t>Ett par hörlurar kostar 780 kr utan moms. Hur mycket kostar de med moms?</t>
  </si>
  <si>
    <t>På grossistlagret köper Tiina böcker för 80 kr, livsmedel för 185 kr och andra varor för 360 kr. Hur mycket ska Tiina betala?</t>
  </si>
  <si>
    <t>Ett bokförlag erbjuder en ny bok i matematik för 189 kr exklusive moms. Vad kostar den med moms?</t>
  </si>
  <si>
    <t>En klass gjorde en bussutflykt till några lokala turistmål. När fakturan kom protesterade klassens elever. Varför?</t>
  </si>
  <si>
    <t>MD9_226_1</t>
  </si>
  <si>
    <t>En klass gjorde en bussutflykt till några lokala turistmål. När fakturan kom protesterade klassens elever. Vilket belopp borde klassen betala?</t>
  </si>
  <si>
    <t>Leo köpte en ny dator för 9600 kr, inklusive moms. Hur många kronor är momsen?</t>
  </si>
  <si>
    <t>Leo köpte en ny dator för 9600 kr, inklusive moms. Hur många procent av 9600 kr utgör momsen?</t>
  </si>
  <si>
    <t>Läs annonsen. Hur mycket kostar cykeln idag?</t>
  </si>
  <si>
    <t>Familjen Olsson har handlat livsmedel på ICA för 579 kr. Hur många kronor är momsen?</t>
  </si>
  <si>
    <t>Familjen Olsson har handlat livsmedel på ICA för 579 kr. Hur många procent av 579 kr utgör momsen?</t>
  </si>
  <si>
    <t>När bokhandlare Sidberg ska redovisa moms till skatteverket ska detta göras på försäljningssumman inklusive moms. En månad hade Sidberg sålt för 12500 kr. Hur många kronor utgjordes av moms?</t>
  </si>
  <si>
    <t>År 1994 var momssatsen för livsmedel 21%. Hur många procentenheter har momsen minskat med?</t>
  </si>
  <si>
    <t>År 1994 var momssatsen för livsmedel 21%. Hur många procent har momsen minskat med?</t>
  </si>
  <si>
    <t>4 paket kaffe kostade 100 kr inklusive moms år 1994. Hur mycket kostade de utan moms?</t>
  </si>
  <si>
    <t>4 paket kaffe kostade 100 kr inklusive moms år 1994. Hur mycket bör de kosta med 12 % moms?</t>
  </si>
  <si>
    <t>Hur många procent har KPI stigit mellan 1980 och 1990</t>
  </si>
  <si>
    <t>Hur många procent har KPI stigit mellan 1970 och 2010</t>
  </si>
  <si>
    <t>Hur många procent har KPI stigit mellan 2008 och 2009</t>
  </si>
  <si>
    <t>Mellan 1970 och 1978 steg index med cirka 100%. Hur ser du det i tabellen?</t>
  </si>
  <si>
    <t>Mellan 1970 och 1978 steg index med cirka 100%. Hur länge dröjde det tills index stigit med 100% nästa gång?</t>
  </si>
  <si>
    <t>I Algots katalog från 1972 finns ett par vita jeans för 155:-. Vad skulle de kosta år 2010 om priset följt KPI?</t>
  </si>
  <si>
    <t>MD9_229_1</t>
  </si>
  <si>
    <t>Annonsen är från 1979. Vad skulle dessa modebågar kosta år 2010 om priset följt KPI?</t>
  </si>
  <si>
    <t>MD9_229_2</t>
  </si>
  <si>
    <t>1971 införde SL (Stockholms Lokaltrafik AB) det s.k. 50-kortet. Det kostade 50 kr/mån. 2010 hade priset stigit till 690 kronor. Har prishöjningen följt KPI? Om inte, vad skulle kortet ha kostat 2010?</t>
  </si>
  <si>
    <t>MD9_229_3</t>
  </si>
  <si>
    <t>År 1974 köpte herr och fru Krok ett hus för 273000 kr. 1997 gick paret Krok skilda vägar och sålde huset för 1270000 kr. Följde prisstegringen KPI? Herr Krok, som arbetade som lärare, fick 1972 sin första månadslön på 3300 kr. Han trivdes så bra att han 27 år senare fortfarande arbetade kvar på samma skola, då med lönen 25300 kr.</t>
  </si>
  <si>
    <t>Herr Krok, som arbetade som lärare, fick 1972 sin första månadslön på 3300 kr. Han trivdes så bra att han 27 år senare fortfarande arbetade kvar på samma skola, då med lönen 25300 kr. Jämför löneökningen med KPI.</t>
  </si>
  <si>
    <t>Herr Krok, som arbetade som lärare, fick 1972 sin första månadslön på 3300 kr. Han trivdes så bra att han 27 år senare fortfarande arbetade kvar på samma skola, då med lönen 25300 kr. Med hur många procent skiljer sig löneökningen från ökningen i KPI?</t>
  </si>
  <si>
    <t>Beräkna cosinus för vinkel $v$ i trianglarna R och P i rutan ovanför.</t>
  </si>
  <si>
    <t>Beräkna tångens för vinkel $v$ i trianglarna R och P i rutan ovanför.</t>
  </si>
  <si>
    <t>MD9_230_1</t>
  </si>
  <si>
    <t>Vilken sida är motstående katet till vinkeln? $v$</t>
  </si>
  <si>
    <t>Vilken sida är motstående katet till vinkeln? $w$</t>
  </si>
  <si>
    <t>Beräkna och svara med två decimaler sin $v$</t>
  </si>
  <si>
    <t>MD9_230_2</t>
  </si>
  <si>
    <t>Beräkna och svara med två decimaler cos $v$</t>
  </si>
  <si>
    <t>Beräkna och svara med två decimaler tan $v$</t>
  </si>
  <si>
    <t>Beräkna och svara med två decimaler sin $w$</t>
  </si>
  <si>
    <t>Beräkna och svara med två decimaler cos $w$</t>
  </si>
  <si>
    <t>Beräkna och svara med två decimaler tan $w$</t>
  </si>
  <si>
    <t>Beräkna längden av sidan $AB$</t>
  </si>
  <si>
    <t>MD9_231_1</t>
  </si>
  <si>
    <t xml:space="preserve">Beräkna längden av sidan $BC$ </t>
  </si>
  <si>
    <t>Beräkna längden av sidan $AC$.</t>
  </si>
  <si>
    <t>MD9_231_2</t>
  </si>
  <si>
    <t>MD9_231_3</t>
  </si>
  <si>
    <t>Beräkna längden av sidan $BC$</t>
  </si>
  <si>
    <t>MD9_231_4</t>
  </si>
  <si>
    <t>MD9_231_5</t>
  </si>
  <si>
    <t>En stege som är 6,4 m lång, står lutad mot en vägg. Vinkeln mellan stegen och väggen är 60°. Hur långt ifrån väggen står stegen?</t>
  </si>
  <si>
    <t>MD9_232_1</t>
  </si>
  <si>
    <t>Rutschkanan på gården är 7 m lång. Hur hög är den?</t>
  </si>
  <si>
    <t>MD9_232_2</t>
  </si>
  <si>
    <t>Bilden visar en takstol, en del av en takkonstruktion. Kan man stå rak under taknocken, dvs. där taket är som högst?</t>
  </si>
  <si>
    <t>MD9_232_3</t>
  </si>
  <si>
    <t>En lantmätare ser ett torn under vinkeln 7°. Avståndet till tornet är 200 m. Hur högt är tornet?</t>
  </si>
  <si>
    <t>Från ett fartyg syns en fyr under vinkeln 5°. Fyrens höjd över havet är 75 m. Vilket avstånd är det till fyren?</t>
  </si>
  <si>
    <t>Figuren visar en stormfälld tall som brutits av ett stycke över marken. Hur hög var tallen från början?</t>
  </si>
  <si>
    <t>MD9_233_1</t>
  </si>
  <si>
    <t>Beräkna sträckan $x$.</t>
  </si>
  <si>
    <t>MD9_233_2</t>
  </si>
  <si>
    <t>MD9_233_3</t>
  </si>
  <si>
    <t>Hur lång är sträckan $AB$ över sjön?</t>
  </si>
  <si>
    <t>MD9_233_4</t>
  </si>
  <si>
    <t>En kvadrat har arean A. Ange ett uttryck för kvadratens omkrets.</t>
  </si>
  <si>
    <t>Ismail har talet hundra tusen och tänker dra roten ur talet tills det är mindre än ett. Hur länge måste han hålla på? Motivera ditt svar.</t>
  </si>
  <si>
    <r>
      <t>Kvadraten $EFGH$ har arean 289 cm</t>
    </r>
    <r>
      <rPr>
        <vertAlign val="superscript"/>
        <sz val="12"/>
        <color indexed="8"/>
        <rFont val="Calibri"/>
        <family val="2"/>
      </rPr>
      <t>2</t>
    </r>
    <r>
      <rPr>
        <sz val="12"/>
        <color indexed="8"/>
        <rFont val="Calibri"/>
        <family val="2"/>
        <charset val="1"/>
      </rPr>
      <t xml:space="preserve"> och är inskriven i kvadraten $ABCD$. Hörnen $EFGH$ delar in sidorna av kvadraten $ABCD$ i förhållandet 3:4. Bestäm arean av kvadraten $ABCD$.</t>
    </r>
  </si>
  <si>
    <t>MD9_234_1</t>
  </si>
  <si>
    <r>
      <t>Kvadraten $EFGH$ har arean 289 cm</t>
    </r>
    <r>
      <rPr>
        <vertAlign val="superscript"/>
        <sz val="12"/>
        <color indexed="8"/>
        <rFont val="Calibri"/>
        <family val="2"/>
      </rPr>
      <t>2</t>
    </r>
    <r>
      <rPr>
        <sz val="12"/>
        <color indexed="8"/>
        <rFont val="Calibri"/>
        <family val="2"/>
        <charset val="1"/>
      </rPr>
      <t xml:space="preserve"> och är inskriven i kvadraten $ABCD$. Hörnen $EFGH$ delar in sidorna av kvadraten $ABCD$ i förhållandet 3:4. Bestäm hur stor andel kvadraten $EFGH$ är av $ABCD$.</t>
    </r>
  </si>
  <si>
    <t>Vilka siffror motsvarar bokstäverna? $$ABCD \cdot 4 = DCBA$$</t>
  </si>
  <si>
    <t>Den store matematikern Gauss fick som tioåring i uppgift av sin lärare att beräkna summan av de 100 första positiva heltalen. Han löste uppgiften på någon minut. Han började med att skriva termerna fram och baklänges under varandra: $$1 \quad 2 \quad 3 \; ...$$ $$100 \quad 99 \quad 98 \; ... $$ Fundera ut hur Gauss fortsatte och löste problemet.</t>
  </si>
  <si>
    <t>Den store matematikern Gauss fick som tioåring i uppgift av sin lärare att beräkna summan av de 100 första positiva heltalen. Han löste uppgiften på någon minut. Han började med att skriva termerna fram och baklänges under varandra: $$1 \quad 2 \quad 3 \; ...$$ $$100 \quad 99 \quad 98 \; ... $$ Från detta resonemang kan man härleda en formel för hur man beräknar summan av de $n$ första heltalen. Skriv ett uttryck för denna formel.</t>
  </si>
  <si>
    <t>Den store matematikern Gauss fick som tioåring i uppgift av sin lärare att beräkna summan av de 100 första positiva heltalen. Han löste uppgiften på någon minut. Han började med att skriva termerna fram och baklänges under varandra: $$1 \quad 2 \quad 3 \; ...$$ $$100 \quad 99 \quad 98 \; ... $$ Använd formeln för att beräkna summan av de 1000 första heltalen.</t>
  </si>
  <si>
    <t>Fredrik och Lotta tar en cykeltur. Diagrammet visar deras cykeltur. Hur långt har de cyklat när de kommit hem igen?</t>
  </si>
  <si>
    <t>Fredrik och Lotta tar en cykeltur. Diagrammet visar deras cykeltur. Bestäm deras medelhastighet mellan C och E.</t>
  </si>
  <si>
    <t>Fredrik och Lotta tar en cykeltur. Diagrammet visar deras cykeltur. Vid en annan cykeltur kommer Fredrik på vid punkt D att han måste hinna hem på 3 minuter. Vilken medelhastighet måste han hålla under resten av sträckan?</t>
  </si>
  <si>
    <t>En tidning väger 150 gram. Det sänds ut som brev. Varje brev kostar 4,10 kr och dessutom tillkommer en avgift på hela utsändningen med 18 kr/kg. Hur mycket kostar det att sända ut 10000 exemplar?</t>
  </si>
  <si>
    <t>En tidning väger 150 gram. Det sänds ut som brev. Varje brev kostar 4,10 kr och dessutom tillkommer en avgift på hela utsändningen med 18 kr/kg. Antag att det kostar $y$ kr att sända ut $x$ exemplar av tidningen. Ange $y$ som funktion av $x$.</t>
  </si>
  <si>
    <r>
      <t>En affär säljer måttbeställda mattor. Priset för en matta är 395 kr/m</t>
    </r>
    <r>
      <rPr>
        <vertAlign val="superscript"/>
        <sz val="12"/>
        <color indexed="8"/>
        <rFont val="Calibri"/>
        <family val="2"/>
      </rPr>
      <t>2</t>
    </r>
    <r>
      <rPr>
        <sz val="12"/>
        <color indexed="8"/>
        <rFont val="Calibri"/>
        <family val="2"/>
        <charset val="1"/>
      </rPr>
      <t xml:space="preserve"> och att sätta kant på mattan kostar 140 kr/m. Vad kostar en rektangulär matta med måtten $2,50 \times 3,20$ m som ska kantas runt om?</t>
    </r>
  </si>
  <si>
    <r>
      <t>En affär säljer måttbeställda mattor. Priset för en matta är 395 kr/m</t>
    </r>
    <r>
      <rPr>
        <vertAlign val="superscript"/>
        <sz val="12"/>
        <color indexed="8"/>
        <rFont val="Calibri"/>
        <family val="2"/>
      </rPr>
      <t>2</t>
    </r>
    <r>
      <rPr>
        <sz val="12"/>
        <color indexed="8"/>
        <rFont val="Calibri"/>
        <family val="2"/>
        <charset val="1"/>
      </rPr>
      <t xml:space="preserve"> och att sätta kant på mattan kostar 140 kr/m. I mattaffären vill man använda sin dator för att göra beräkningarna. Ställ upp en formel för beräkning av priset på kantade rektangulära mattor av olika längs och bredd. Formeln ska innehålla variablerna $P$ för priset, l för längden och $b$ för bredden.</t>
    </r>
  </si>
  <si>
    <r>
      <t>En affär säljer måttbeställda mattor. Priset för en matta är 395 kr/m</t>
    </r>
    <r>
      <rPr>
        <vertAlign val="superscript"/>
        <sz val="12"/>
        <color indexed="8"/>
        <rFont val="Calibri"/>
        <family val="2"/>
      </rPr>
      <t>2</t>
    </r>
    <r>
      <rPr>
        <sz val="12"/>
        <color indexed="8"/>
        <rFont val="Calibri"/>
        <family val="2"/>
        <charset val="1"/>
      </rPr>
      <t xml:space="preserve"> och att sätta kant på mattan kostar 140 kr/m. Hur skulle motsvarande formel se ut för en rund matta?</t>
    </r>
  </si>
  <si>
    <t>I USA mäter man ibland temperaturen med grader Fahrenheit (° F). Man kan omvandla grader Celsius (° C) till grader Fahrenheit genom att dividera temperaturen i grader Celsius med 5, multiplicera resultatet med 9 och därefter lägga till 32. Hur många grader Fahrenheit motsvarar 30° C?</t>
  </si>
  <si>
    <t>I USA mäter man ibland temperaturen med grader Fahrenheit (° F). Man kan omvandla grader Celsius (° C) till grader Fahrenheit genom att dividera temperaturen i grader Celsius med 5, multiplicera resultatet med 9 och därefter lägga till 32. Skriv en formel för omvandling av grader Fahrenheit till Celsiusgrader.</t>
  </si>
  <si>
    <t>I USA mäter man ibland temperaturen med grader Fahrenheit (° F). Man kan omvandla grader Celsius (° C) till grader Fahrenheit genom att dividera temperaturen i grader Celsius med 5, multiplicera resultatet med 9 och därefter lägga till 32. Vid vilken temperatur är det samma värde för Celsiusgrader och Fahrenheitgrader?</t>
  </si>
  <si>
    <t>En 2 km lång väg ska beläggas med asfalt. Vägbanan som är 7 meter bred ska täckas med ett 5 cm tjockt asfaltlager. Ungefär hur många lastbilslass asfalt behövs det till vägbeläggningen om varje lastbil lastar ca 8 m3 asfalt?</t>
  </si>
  <si>
    <r>
      <t>En vattentank i form av ett rätblock har måtten 1,0 meter, 2,0 meter och 3,0 meter och innehåller 4,0 m</t>
    </r>
    <r>
      <rPr>
        <vertAlign val="superscript"/>
        <sz val="12"/>
        <color indexed="8"/>
        <rFont val="Calibri"/>
        <family val="2"/>
      </rPr>
      <t>3</t>
    </r>
    <r>
      <rPr>
        <sz val="12"/>
        <color indexed="8"/>
        <rFont val="Calibri"/>
        <family val="2"/>
        <charset val="1"/>
      </rPr>
      <t xml:space="preserve"> vatten. Beroende på hur tanken är vänd, dvs. vilken sidoyta som är bottenyta, så ändras vattendjupet i tanken. Hur högt når vattnet i tanken beroende på hur tanken placeras?</t>
    </r>
  </si>
  <si>
    <t>MD9_236_1</t>
  </si>
  <si>
    <t>Inre diametern i en silverring är 1,1 cm. Ringens tjocklek är 1 mm och bredden är 4 mm. Lisa planerar också att tillverka ett smycke i form av en silverkula. Hur många gram silver går det åt till en silverkula med diametern 9 mm?</t>
  </si>
  <si>
    <t>En tandkrämstub innehåller 75 ml tandkräm. Anta att Pernilla varje gång trycker ut 2 cm tandkräm när hon borstar tänderna. Tandkrämstuben räcker ca 45 dagar. Pernilla borstar tänderna 2 gånger om dagen. Beräkna innerdiametern av hålet, genom vilket tandkrämen trycks ut.</t>
  </si>
  <si>
    <t>Basytan i pyramid är en kvadrat med sidan 1,0 dm. De fyra trianglarna som utgör sidoytorna i pyramiden är liksidiga. Beräkna pyramidens höjd</t>
  </si>
  <si>
    <t>MD9_236_2</t>
  </si>
  <si>
    <t>Basytan i pyramid är en kvadrat med sidan 1,0 dm. De fyra trianglarna som utgör sidoytorna i pyramiden är liksidiga. Beräkna pyramidens volym</t>
  </si>
  <si>
    <t>Befolkningen i en by minskade ett år med 20% för att nästa år öka med 20% till 1200 personer. Hur många var de i byn för två år sedan?</t>
  </si>
  <si>
    <t>Om A är 20% mindre än B, hur många procent större är B än A?</t>
  </si>
  <si>
    <t>Om C är 40% större än D, hur många procent mindre är D än C?</t>
  </si>
  <si>
    <t>B är 80% av A och C är 20% av B. Beräkna $\displaystyle \frac{\textup{A}}{\textup{C}}$.</t>
  </si>
  <si>
    <t>En varas pris höjs med 30 % och sänks därefter med 10%. Tänk dig att varan i stället först höjs med 10%. Hur ska priset sedan förändras för att varan ska få samma slutpris?</t>
  </si>
  <si>
    <t>Leif väger 100 kg och bestämmer sig för att banta. Målet är att gå ner till 90 kg. Problemet är att Leif är en jojobantare. Han går först upp 10% under våren och går ner 10% under hösten. Så håller han på år till år. Kommer Leif någonsin att väga 90 kg? Motivera ditt svar.</t>
  </si>
  <si>
    <t>En kvadrats sidor ökas eller minskas med 5%. Hur många procent större är kvadratens största möjliga area jämfört med den minsta möjliga?</t>
  </si>
  <si>
    <t>Figuren visar en likbent rätvinklig triangel. Två av triangelns sidor är delade i tre lika stora delar. Hur stor andel av triangelns area är skuggad?</t>
  </si>
  <si>
    <t>MD9_237_1</t>
  </si>
  <si>
    <t>Sidan i en kub är lika lång som diametern i en cylinder. Hur många procent längre måste cylinderns höjd vara än kubens sida för att cylindern ska ha samma volym som kuben?</t>
  </si>
  <si>
    <t>Difficulty Level</t>
  </si>
  <si>
    <t>Uppgift</t>
  </si>
  <si>
    <t>Grund</t>
  </si>
  <si>
    <t>Diagonalens längd i kvadrat ges av $BLK^2+BLK^2$</t>
  </si>
  <si>
    <t>240;360</t>
  </si>
  <si>
    <t>Enligt pythagoras sats är längden på diagonalen i kvadrat lika med summan kateternas sidolängder i kvadrat. Kateternas längder ges av längden från S till A och från S till C.</t>
  </si>
  <si>
    <t>Beräkna $\sqrt{240^2+360^2}=BLK$</t>
  </si>
  <si>
    <t>Dags att plocka fram miniräknaren. Beräkna uttrycket med hjälp av denna och avrunda till heltal.</t>
  </si>
  <si>
    <t>[Alt.1 Diagonalen har längden 433 cm]
[Alt.2 Diagonalen har längden 432 cm]
[Alt.3 Diagonalen har längden 434 cm]</t>
  </si>
  <si>
    <t>[Alt.1 Diagonalen har längden 433 cm]</t>
  </si>
  <si>
    <t>Genom att beräkna längden i föregående steg har vi hittat svaret.</t>
  </si>
  <si>
    <t>[Alt.1 Det behövs: 18 st 15x30, 77 st 30x30]
[Alt.2 Det behövs: 15 st 15x30, 56 30x30]
[Alt.3 Det behövs: 20 st 15x30, 40 30x30]</t>
  </si>
  <si>
    <t>[Alt.1 Det behövs: 18 st 15x30, 77 st 30x30]</t>
  </si>
  <si>
    <t>Längst upp i högra hörnet har vi lagt en som är 15x15. Totala längden på sidan är 360 cm. Då får det plats 11 stycken 15x30 på den ytterraden. Med de brickorna som är 30x30 kan vi bilda 7 st lodrätta rader med 11 i varje. Då saknas det 15 cm i varje sådan rad.</t>
  </si>
  <si>
    <t>Volymen ges av $BLK*BLK*BLK$</t>
  </si>
  <si>
    <t>2.25;3.45;0.1</t>
  </si>
  <si>
    <t>Volym för en tredimensionell rektangel ges av basarean multiplicerat med höjden. Basarean fås vi genom att multiplicera kortsidan med långsidan. Skriv om från cm till m på en gång för att underlätta.</t>
  </si>
  <si>
    <t>Beräkna $2.25*3.45*+0.1=BLK$</t>
  </si>
  <si>
    <t>0.8</t>
  </si>
  <si>
    <t>Beräkna multiplikationen med miniräknare och avrunda till tiondelar.</t>
  </si>
  <si>
    <t>[Alt.1 Det går åt 0.8 m$^3$ jord]
[Alt.2 Det går åt 0.7 m$^3$ jord]
[Alt.3 Det går åt 0.6 m$^3$ jord]</t>
  </si>
  <si>
    <t>[Alt.1 Det går åt 0.8 m$^3$ jord]</t>
  </si>
  <si>
    <t>Genom att beräkna multiplikationen i föregående steg har vi hittat svaret.</t>
  </si>
  <si>
    <t>4A</t>
  </si>
  <si>
    <t>[Alt.1 Det går åt 6 stycken]
[Alt.2 Det går åt 4 stycken]
[Alt.3 Det går åt 5 stycken]</t>
  </si>
  <si>
    <t>[Alt.1 Det går åt 6 stycken]</t>
  </si>
  <si>
    <t>Enligt ritningen finns det sex stycken stolpar och varje stolpe behöver bara ett fäste.</t>
  </si>
  <si>
    <t>4B</t>
  </si>
  <si>
    <t>Totala längden vi behöver beräknas med $BLK*BLK$</t>
  </si>
  <si>
    <t>65;6</t>
  </si>
  <si>
    <t>Du vet att vi totalt behöver 6 stycken plintar där varje ska vara 65 cm.</t>
  </si>
  <si>
    <t>Beräkna $65*6=BLK$</t>
  </si>
  <si>
    <t>Beräkna multiplikationen med miniräknare.</t>
  </si>
  <si>
    <t>[Alt.1 Behöver köpa 3 stycken rör]
[Alt.2 Behöver köpa 5 stycken rör]
[Alt.3 Behöver köpa 2 stycken rör]</t>
  </si>
  <si>
    <t>[Alt.3 Behöver köpa 2 stycken rör]</t>
  </si>
  <si>
    <t>Notera att totala längden plint vi behöver är lite längre än vad ett rör är, dock inte dubbelt så långt. Däremot kan vi ju bara köpa rör som är 2,9 meter, varken längre eller kortare.</t>
  </si>
  <si>
    <t>5A</t>
  </si>
  <si>
    <t>Volymen ges av $\pi * BLK^2 * BLK$</t>
  </si>
  <si>
    <t>9.5;65</t>
  </si>
  <si>
    <t>Betongplinten är formad som en cylinder. Volymen för en cylinder ges som basarean multiplicerat med höjden. Glöm inte att en cylinder har en cirkel som bas.</t>
  </si>
  <si>
    <t>Beräkna $\pi * 9.5^2*65=BLK$</t>
  </si>
  <si>
    <t>Beräkna multiplikationen med miniräknare och avrunda till hundratal.</t>
  </si>
  <si>
    <t>[Alt.1 Volymen är 184 dm$^3$]
[Alt.2 Volymen är 18,4 dm$^3$]
[Alt.3 Volymen är 1840 dm$^3$]</t>
  </si>
  <si>
    <t>[Alt.2 Volymen är 18,4 dm$^3$]</t>
  </si>
  <si>
    <t>Genom att beräkna multiplikationen i föregående steg har vi hittat svaret, tänk dock på att det går 1000 kubikcentimeter på en kubikdecimeter.</t>
  </si>
  <si>
    <t>5B</t>
  </si>
  <si>
    <t>Totala volymen betong som behövs ges av $BLK*BLK$</t>
  </si>
  <si>
    <t>18,4;6</t>
  </si>
  <si>
    <t>I förra uppgiften beräknade vi hur mycket volym en betongplint hade. För att få den totala volymen måste vi multiplicera denna volym med totala antalet plintar.</t>
  </si>
  <si>
    <t>Beräkna $18.4*6=BLK$</t>
  </si>
  <si>
    <t>110.4</t>
  </si>
  <si>
    <t>Antalet säckar fås med $\frac{BLK}{BLK}$</t>
  </si>
  <si>
    <t>110.4;18</t>
  </si>
  <si>
    <t>Du vet nu hur mycket betong alla plintarna kräver tillsammans, genom att dividera denna mängd med hur mycket färdig betong vi får från en säck kan vi hitta hur många säckar som behövs.</t>
  </si>
  <si>
    <t>Beräkna $\frac{110.4}{18}\approx BLK$</t>
  </si>
  <si>
    <t>6.1</t>
  </si>
  <si>
    <t>Beräkna divisionen med miniräknare och avrunda till tiondelar.</t>
  </si>
  <si>
    <t>[Alt.1 Det krävs 5 säckar]
[Alt.2 Det krävs 6 säckar]
[Alt.3 Det krävs 7 säckar]</t>
  </si>
  <si>
    <t>[Alt.3 Det krävs 7 säckar]</t>
  </si>
  <si>
    <t>Genom att beräkna divisionen i föregående steg har vi hittat svaret. Tänk på att vi måste avrunda uppåt för att ta reda på hur många säckar som behövs.</t>
  </si>
  <si>
    <t>[Alt.1 Det krävs 8m]
[Alt.2 Det krävs 7m]
[Alt.3 Det krävs 9m]</t>
  </si>
  <si>
    <t>[Alt.1 Det krävs 8m]</t>
  </si>
  <si>
    <t>För att hitta hur många meter 95x95 virke vi behöver för staketet måste vi först beräkna höjden på en av dem. Det finns 11 stycken spjälor på höjden som varje är 95mm långa. Addera dessa med de extra 100 mm som uppkommer från botten och toppen. Slutligen är det bara att multiplicera med antalet plintar och öka med 10%.</t>
  </si>
  <si>
    <t>Vi vill beräkna $BLK*BLK$</t>
  </si>
  <si>
    <t>700;11</t>
  </si>
  <si>
    <t>Den totala längden som ska fyllas med spjälor är 7m. Detta får vi genom att addera de två sidornas längder. Det ska sitta sex spjälor på utsidan och fem på insdan, så multiplicera totala längden med totala antalet spjälor.</t>
  </si>
  <si>
    <t>Beräkna $700*11=BLK$</t>
  </si>
  <si>
    <t>[Alt.1 Det krävs 7.7m]
[Alt.2 Det krävs 77m]
[Alt.3 Det krävs 0.77m]</t>
  </si>
  <si>
    <t>[Alt.2 Det krävs 77m]</t>
  </si>
  <si>
    <t>Genom att beräkna multiplikationen i föregående steg har vi hittat svaret, tänk på att det går 100cm per meter.</t>
  </si>
  <si>
    <t>[Alt.1 Det krävs 7m]
[Alt.2 Det krävs 9m]
[Alt.3 Det krävs 10m]</t>
  </si>
  <si>
    <t>[Alt.1 Det krävs 7m]</t>
  </si>
  <si>
    <t>Vad kom vi fram till i föregående uppgift? Jo, att den totala längden på staketet är 7m.</t>
  </si>
  <si>
    <t>9A</t>
  </si>
  <si>
    <t>[Alt.1 Det ska målas på cirka 20 cm$^2$]
[Alt.2 Det ska målas på cirka 22 cm$^2$]
[Alt.3 Det ska målas på cirka 19 cm$^2$]</t>
  </si>
  <si>
    <t>[Alt.1 Det ska målas på cirka 20 cm$^2$]</t>
  </si>
  <si>
    <t>Vi har i de tre föregående uppgifterna tagit reda på hur mycket virke av de olika sorterna vi behöver för att bygga planket. Använd detta för att räkna ut hur stor area vi ska måla på.</t>
  </si>
  <si>
    <t>9B</t>
  </si>
  <si>
    <t>[Alt.1 Rimligast att köpa två 10 liters]
[Alt.2 Rimligast att köpa 1 5 liter och 1 10 liters]
[Alt.3 Rimligast att köpa 3 5 liters]</t>
  </si>
  <si>
    <t>[Alt.1 Rimligast att köpa två 10 liters]</t>
  </si>
  <si>
    <t>Vi ska måla cirka 20m$^2$ med två gånger, det vill säga totalt 40m$^2$.  Detta motsvarar att vi behöver cirka 13-20 liter målarfärg. Att köpa totalt 10 liter med de små skulle kosta 390 kr. Därmed är det nog bättre att köpa 2 av de större.</t>
  </si>
  <si>
    <t>Använd de uppgifterna som vi redan har fått fram och beräkna priserna. Det är bara att multiplicera priset per enhet med hur många enheter du har av varje grej.</t>
  </si>
  <si>
    <t>Läkemedelsmatematik</t>
  </si>
  <si>
    <t>Vi vill beräkna $\frac{BLK}{BLK}$</t>
  </si>
  <si>
    <t>750;3;15</t>
  </si>
  <si>
    <t>Antalet dagar som Kalles hostmedicin räcker ges genom divisionen av den totala mängden med den mängd medicin som han får i sig varje dag. Lättast är om vi har ml som enhet för alla.</t>
  </si>
  <si>
    <t>Beräkna $\frac{750}{45}\approx BLK$</t>
  </si>
  <si>
    <t>Beräkna divisionen med miniräknare och avrunda till tiondel.</t>
  </si>
  <si>
    <t>[Alt.1 Flaskan räcker i 16 dagar]
[Alt.2 Flaskan räcker i 17 dagar]
[Alt.3 Flaskan räcker i 18 dagar]</t>
  </si>
  <si>
    <t>[Alt.1 Flaskan räcker i 16 dagar]</t>
  </si>
  <si>
    <t>Genom att beräkna divisionen i föregående steg har vi hittat svaret. Eftersom att det gäller antalet dagar måste vi avrunda ner till närmsta heltal.</t>
  </si>
  <si>
    <t>Vi vill beräkna $\frac{BLK}{BLK*BLK}$</t>
  </si>
  <si>
    <t>7.5;\frac{2}{3}</t>
  </si>
  <si>
    <t>Antalet dagar som medivinen räcker beräknas genom att dividera totala mängden medicin med dagsdosen. Tänk på att 15 droppar motsvara 1 ml. Vi har 10 droppar på en dag, det motsvarar 2/3 ml.</t>
  </si>
  <si>
    <t>Beräkna $\frac{7.5}{2/3}\approx BLK$</t>
  </si>
  <si>
    <t>Beräkna divisionen med miniräknare.</t>
  </si>
  <si>
    <t>[Alt.1 Flaskan räcker i 12 dagar]
[Alt.2 Flaskan räcker i 11 dagar]
[Alt.3 Flaskan räcker i 13 dagar]</t>
  </si>
  <si>
    <t>[Alt.2 Flaskan räcker i 11 dagar]</t>
  </si>
  <si>
    <t>Vi vill beräkna $BLK*BLK$ för att få mängden</t>
  </si>
  <si>
    <t>Den totala verksamma substansen som Ellen får i sig fås genom att multiplicera styrkan med dosen.</t>
  </si>
  <si>
    <t>Beräkna $5*20=BLK$</t>
  </si>
  <si>
    <t>Beräkna multiplikationen. Tänk på att $5*2=10$.</t>
  </si>
  <si>
    <t>[Alt.1 Den verksamma dosen är 100mg]
[Alt.2 Den verksamma dosen är 4mg]
[Alt.3 Den verksamma dosen är 200mg]</t>
  </si>
  <si>
    <t>[Alt.1 Den verksamma dosen är 100mg]</t>
  </si>
  <si>
    <t>Den totala mängden ges av $BLK*BLK$</t>
  </si>
  <si>
    <t>200;30</t>
  </si>
  <si>
    <t>För att hitta den totala mängden ibuprofen behöver vi bara multiplicera antalet tabletter med mängden som finns i en tablett.</t>
  </si>
  <si>
    <t>Beräkna $200*30=BLK$</t>
  </si>
  <si>
    <t>[Alt.1  Det innehåller 600mg]
[Alt.2 Det innehåller 6g]
[Alt.3 Det innehåller 0,6g]</t>
  </si>
  <si>
    <t>[Alt.2 Det innehåller 6g]</t>
  </si>
  <si>
    <t>Genom att beräkna multiplikationen i föregående steg har vi hittat svaret. Tänk på att det går 1000mg på ett gram.</t>
  </si>
  <si>
    <t>Vi måste beräkna $BLK*BLK*BLK$</t>
  </si>
  <si>
    <t>3;3;200</t>
  </si>
  <si>
    <t>För att få den mängden verksamma substansen som Annica fick i sig måste vi också veta hur många ipren hon tog. Det är bara att multiplicera dagsdosen med antalet dagar. Totala mängden ibuprofen fås sedan genom att multiplicera med hur mycket det är i varje tablett.</t>
  </si>
  <si>
    <t>Beräkna $3*3*200=BLK$</t>
  </si>
  <si>
    <t>Beräkna multiplikationen. Du kan exempelvis först beräkna 3 gånger 3 som blir 9 och därefter multiplicera detta med 200.</t>
  </si>
  <si>
    <t>[Alt.1 Hon fick i sig 18gram]
[Alt.2 Hon fick i sig 1,8gram]
[Alt.3 Hon fick i sig 180 gram]</t>
  </si>
  <si>
    <t>[Alt.2 Hon fick i sig 1,8gram]</t>
  </si>
  <si>
    <t>Genom att beräkna multiplikationen i föregående steg har vi hittat svaret. Tänk på att det är 1000 mg på ett gram.</t>
  </si>
  <si>
    <t>Vi måste beräkna $\frac{BLK}{BLK}$ för att hitta dosen</t>
  </si>
  <si>
    <t>2;0,8</t>
  </si>
  <si>
    <t>För att hitta dosens storlek i ml måste vi dividera dosens storlek i mg med enheten mg/ml.</t>
  </si>
  <si>
    <t>Beräkna $\frac{2}{0.8}=BLK$</t>
  </si>
  <si>
    <t>[Alt.1 Dosen är 2,5ml]
[Alt.2 Dosen är 2 mg]
[Alt.3 Dosen är 0,8 ml]</t>
  </si>
  <si>
    <t>[Alt.1 Dosen är 2,5ml]</t>
  </si>
  <si>
    <t>Genom att beräkna divisionen i föregående steg har vi hittat svaret.</t>
  </si>
  <si>
    <t>[Alt.1 Han ska ta 6 droppar]
[Alt.2 Han ska ta 8 droppar]
[Alt.3 Han ska ta 10 droppar]</t>
  </si>
  <si>
    <t>[Alt.2 Han ska ta 8 droppar]</t>
  </si>
  <si>
    <t>Först och främst måste vi dividera dosen i mg med dosens styrka i mg/ml för att få antalet ml per dosering. Kom sedan ihåg att 1/15= 1 droppe.</t>
  </si>
  <si>
    <t>8A</t>
  </si>
  <si>
    <t xml:space="preserve">Vi vill beräkna $BLK*BLK$ </t>
  </si>
  <si>
    <t>100;0,03</t>
  </si>
  <si>
    <t>För att hitta mängden verksam substans kan vi enkelt bara multiplicera styrkan i decimalform med vikten, som vi antar är 1ml=1g.</t>
  </si>
  <si>
    <t>Beräkna $100*0,03=BLK$</t>
  </si>
  <si>
    <t>Beräkna multiplikationen. Kom ihåg att när vi multiplicerar ett decimaltal med 100 behöver vi bara flytta decimaltecknet två steg åt höger.</t>
  </si>
  <si>
    <t>[Alt.1 Det är 3g verksam substans]
[Alt.2 Det är 4g verksam substans]
[Alt.3 Det är 6g verksam substans]</t>
  </si>
  <si>
    <t>[Alt.1 Det är 3g verksam substans]</t>
  </si>
  <si>
    <t>8B</t>
  </si>
  <si>
    <t>100;0,065</t>
  </si>
  <si>
    <t>Beräkna $100*0,065=BLK$</t>
  </si>
  <si>
    <t>[Alt.1 Det är 3g verksam substans]
[Alt.2 Det är 0,65g verksam substans]
[Alt.3 Det är 6,5g verksam substans]</t>
  </si>
  <si>
    <t>[Alt.3 Det är 6,5g verksam substans]</t>
  </si>
  <si>
    <t>8C</t>
  </si>
  <si>
    <t>100;0,007</t>
  </si>
  <si>
    <t>Beräkna $100*0,007=BLK$</t>
  </si>
  <si>
    <t>[Alt.1 Det är 3g verksam substans]
[Alt.2 Det är 7g verksam substans]
[Alt.3 Det är 0.7g verksam substans]</t>
  </si>
  <si>
    <t>[Alt.3 Det är 0.7g verksam substans]</t>
  </si>
  <si>
    <t>400;0,02</t>
  </si>
  <si>
    <t>Beräkna $400*0,02=BLK$</t>
  </si>
  <si>
    <t>Beräkna multiplikationen. Vi kan först multiplicera med 100 och sedan med 4.</t>
  </si>
  <si>
    <t>[Alt.1 Det är 8g verksam substans]
[Alt.2 Det är 7g verksam substans]
[Alt.3 Det är 0.7g verksam substans]</t>
  </si>
  <si>
    <t>[Alt.1 Det är 8g verksam substans]</t>
  </si>
  <si>
    <t>0,2;20</t>
  </si>
  <si>
    <t>För att hitta koncentrationen behöver vi dividera delen med det hela. Där det hela är hela tubens innehåll och delen är den verksamma substansen.</t>
  </si>
  <si>
    <t>Beräkna $\frac{0,2}{20}=BLK$</t>
  </si>
  <si>
    <t>Beräkna divisionen. Exempelvis kan du förlänga med 5 för att få 100 i nämnaren.</t>
  </si>
  <si>
    <t>[Alt.1 Koncentrationen är 10%]
[Alt.2 Koncentrationen är 1%]
[Alt.3 Koncentrationen är 0,1 %]</t>
  </si>
  <si>
    <t>[Alt.2 Koncentrationen är 1%]</t>
  </si>
  <si>
    <t>[Alt.1 Ja, det är rätt]
[Alt.2 Nej, det är fel]</t>
  </si>
  <si>
    <t>[Alt.1 Ja, det är rätt]</t>
  </si>
  <si>
    <t>Vi har 20mg/ml. Förut kom vi överrens om att 1 ml = 1g = 1000mg. Så koncentrationen blir 20mg/1000mg = 0,02.</t>
  </si>
  <si>
    <t>12A</t>
  </si>
  <si>
    <t>3;0,1</t>
  </si>
  <si>
    <t>För att hitta mängden verksam substans kan vi enkelt bara multiplicera styrkan i decimalform med vikten, som vi antar är en liter är ett kilogram.</t>
  </si>
  <si>
    <t>Beräkna $3*0,1=BLK$</t>
  </si>
  <si>
    <t>Beräkna multiplikationen. Kom ihåg att när vi multiplicerar ett decimaltal med 1000 behöver vi bara flytta decimaltecknet tre steg åt höger.</t>
  </si>
  <si>
    <t>[Alt.1 Det är 0.3kg verksam substans]
[Alt.2 Det är 0.65kg verksam substans]
[Alt.3 Det är 6.5kg verksam substans]</t>
  </si>
  <si>
    <t>[Alt.1 Det är 0.3kg verksam substans]</t>
  </si>
  <si>
    <t>12B</t>
  </si>
  <si>
    <t>0.3;0.2</t>
  </si>
  <si>
    <t>För att kunna hitta hur stor mängd av den 20% lösningen vi behöver för att få 0.3 kilogram verksam substans kan vi enkelt bara dividera den eftersökta mängden substans med styrkan.</t>
  </si>
  <si>
    <t>Beräkna $\frac{0.3}{0.2}=BLK$</t>
  </si>
  <si>
    <t>1.5</t>
  </si>
  <si>
    <t>[Alt.1 Det behövs 1.5 liter]
[Alt.2 Det behövs 2 liter]
[Alt.3 Det behövs 0,15 liter]</t>
  </si>
  <si>
    <t>[Alt.1 Det behövs 1.5 liter]</t>
  </si>
  <si>
    <t>12C</t>
  </si>
  <si>
    <t>Tänk på att koncentrationen för lösningen ska halveras, detta innebär att den totala mängden lösning måste fördubblas.</t>
  </si>
  <si>
    <t>[Alt.1 200 ml lösning späds med 300 ml vatten]
[Alt.2 300ml lösning späds med 200 ml vatten]</t>
  </si>
  <si>
    <t>[Alt.1 200 ml lösning späds med 300 ml vatten]</t>
  </si>
  <si>
    <t>Det första steget är att beräkna hur stor mängd verksam substans det är i lösningen med 8%. Utifrån det kan du sedan hitta hur mycket av glukoslösningen som vi behöver och därmed också hur mycket vi behöver späda ut med. Mängden glukos fås genom att dividera mängden verksam substans med koncentrationen för glukos.</t>
  </si>
  <si>
    <t>[Alt.1 Ja, det räcker]
[Alt.2 Nej, det räcker inte]</t>
  </si>
  <si>
    <t>[Alt.2 Nej, det räcker inte]</t>
  </si>
  <si>
    <t>Beräkna den verksamma substansen för båda lösningarna och jämför. Du kommer märka att den ena har 0,06ml och den andra 0,05ml, vilket inte går ihop.</t>
  </si>
  <si>
    <t>Moms</t>
  </si>
  <si>
    <t>780;1.25</t>
  </si>
  <si>
    <t>För att hitta priset inklusive moms behöver vi bara multiplicera priset med procentsatsen, det vill säga 25%. Då priset ska öka ska vi multiplicera med ett tal större än 1.</t>
  </si>
  <si>
    <t>Beräkna $780*1.25=BLK$</t>
  </si>
  <si>
    <t>[Alt.1 Priset blir 950kr]
[Alt.2 Priset blir 975kr]
Alt.3 Priset blir 585kr]</t>
  </si>
  <si>
    <t>[Alt.2 Priset blir 975kr]</t>
  </si>
  <si>
    <t>Vi vill beräkna $BLK\cdot BLK + BLK\cdot BLK+ BLK\cdot BLK$</t>
  </si>
  <si>
    <t>80;1.06;185;1.12;360;1.25</t>
  </si>
  <si>
    <t>Priset hon ska betala är summan av allt, det vill säga summan av priset inklusive moms på varje vara. Momssatserna är 6%,12% och 25%.</t>
  </si>
  <si>
    <t>Beräkna $80*1.06+185*1.12+360*1.25=BLK$</t>
  </si>
  <si>
    <t>[Alt.1 Priset blir 740kr]
[Alt.2 Priset blir 700kr]
Alt.3 Priset blir 742kr]</t>
  </si>
  <si>
    <t>Alt.3 Priset blir 742kr]</t>
  </si>
  <si>
    <t>189;1.06</t>
  </si>
  <si>
    <t>Bokens pris är givet exklusive moms. Du vet att momssatsen för böcker är 6%, så vi får multiplicera med förändringsfaktorn.</t>
  </si>
  <si>
    <t>Beräkna $189*1.06=BLK$</t>
  </si>
  <si>
    <t>Beräkna multiplikationen med miniräknare och avrunda till heltal.</t>
  </si>
  <si>
    <t>[Alt.1 Boken kostar 189kr]
[Alt.2 Boken kostar 190kr]
[Alt.3 Boken kostar 200kr]</t>
  </si>
  <si>
    <t>[Alt.3 Boken kostar 200kr]</t>
  </si>
  <si>
    <t>[Alt.1 Rätt moms]
[Alt.2 Fel moms]</t>
  </si>
  <si>
    <t>[Alt.2 Fel moms]</t>
  </si>
  <si>
    <t>Kolla på kostnaden för bussen och momsen och jämför dessa. Du ser att kostnaden för bussen inte ens är tio gånger högre, alltså har de skrivit in en moms som är högre än 10%.</t>
  </si>
  <si>
    <t>Det egentliga priset fås med $BLK*BLK$</t>
  </si>
  <si>
    <t>1200;1.06</t>
  </si>
  <si>
    <t>Tänk på att momssatsen för buss är 6%, så vi multiplicerar priset med momsen.</t>
  </si>
  <si>
    <t>Beräkna $1200*1.06=BLK$</t>
  </si>
  <si>
    <t>[Alt.1 Det egentliga priset är 1270kr]
[Alt.2 Det egentliga priset är 1272kr]
[Alt.3 Det egentliga priset är 1300kr]</t>
  </si>
  <si>
    <t>[Alt.2 Det egentliga priset är 1272kr]</t>
  </si>
  <si>
    <t>9600;1.25</t>
  </si>
  <si>
    <t>Momsen på en dator är 25%, så för att hitta vad det motsvarar i kronor måste vi dividera beloppet på förändringsfaktorn. Då får vi priset utan moms.</t>
  </si>
  <si>
    <t>Beräkna $\frac{9600}{1.25}=BLK$</t>
  </si>
  <si>
    <t>[Alt.1 Momsen var 7680 kr]
[Alt.2 Momsen var 1920kr]
[Alt.3 Momsen var 500kr]</t>
  </si>
  <si>
    <t>[Alt.2 Momsen var 1920kr]</t>
  </si>
  <si>
    <t>I föregående steg beräknade vi priset för datorn utan moms. Differensen mellan priset med moms och priset utan moms ger vad momsen var i kronor.</t>
  </si>
  <si>
    <t>1920;9600</t>
  </si>
  <si>
    <t>För att hitta procenten måste vi dividera delen med det hela. Det vill säga momsen med totala beloppet.</t>
  </si>
  <si>
    <t>Beräkna $\frac{1920}{9600}=BLK$</t>
  </si>
  <si>
    <t>0.2</t>
  </si>
  <si>
    <t>[Alt.1 Momsen utgör 25%]
[Alt.2 Momsen utgör 20%]
[Alt.3 Momsen utgör 30%]</t>
  </si>
  <si>
    <t>[Alt.2 Momsen utgör 20%]</t>
  </si>
  <si>
    <t>4500;1.25</t>
  </si>
  <si>
    <t>Då de bjuder på momsen kan vi hitta det nya priset genom att dividera det ursprunliga med procentsatsen.</t>
  </si>
  <si>
    <t>Beräkna $\frac{4500}{1.25}=BLK$</t>
  </si>
  <si>
    <t>[Alt.1 Priset är 3600kr]
[Alt.2 Priset är 3360kr]
[Alt.3 Priset är 3200kr]</t>
  </si>
  <si>
    <t>[Alt.1 Priset är 3600kr]</t>
  </si>
  <si>
    <t>7A</t>
  </si>
  <si>
    <t>579;1.12</t>
  </si>
  <si>
    <t>Momsen på livsmedel är 12%, så för att hitta vad det motsvarar i kronor måste vi dividera beloppet på förändringsfaktorn. Då får vi priset utan moms.</t>
  </si>
  <si>
    <t>Beräkna $\frac{579}{1.12}=BLK$</t>
  </si>
  <si>
    <t>Beräkna divisionen med miniräknare och avrunda till heltal.</t>
  </si>
  <si>
    <t>[Alt.1 Momsen var 62kr]
[Alt.2 Momsen var 64kr]
[Alt.3 Momsen var 517kr]</t>
  </si>
  <si>
    <t>[Alt.1 Momsen var 62kr]</t>
  </si>
  <si>
    <t>I föregående steg beräknade vi priset för livsmedlet utan moms. Differensen mellan priset med moms och priset utan moms ger vad momsen var i kronor.</t>
  </si>
  <si>
    <t>62;579</t>
  </si>
  <si>
    <t>Beräkna $\frac{62}{579}=BLK$</t>
  </si>
  <si>
    <t>0.11</t>
  </si>
  <si>
    <t>Beräkna divisionen med miniräknare och avrunda till hundradel.</t>
  </si>
  <si>
    <t>[Alt.1 Momsen utgör 11%]
[Alt.2 Momsen utgör 20%]
[Alt.3 Momsen utgör 30%]</t>
  </si>
  <si>
    <t>[Alt.1 Momsen utgör 11%]</t>
  </si>
  <si>
    <t>12500;1.25</t>
  </si>
  <si>
    <t>Momsen på en tjänst är 25%, så för att hitta vad det motsvarar i kronor måste vi dividera beloppet på förändringsfaktorn. Då får vi priset utan moms.</t>
  </si>
  <si>
    <t>Beräkna $\frac{12500}{1.25}=BLK$</t>
  </si>
  <si>
    <t>[Alt.1 Momsen var 7680 kr]
[Alt.2 Momsen var 1250kr]
[Alt.3 Momsen var 500kr]</t>
  </si>
  <si>
    <t>[Alt.2 Momsen var 1250kr]</t>
  </si>
  <si>
    <t>I föregående steg beräknade vi priset för tjänsten utan moms. Differensen mellan priset med moms och priset utan moms ger vad momsen var i kronor.</t>
  </si>
  <si>
    <t>[Alt.1 2 procentenheter har momsen minskat med]
[Alt.2 9 procentenhter har momsen minskat med]
[Alt.3 8 procentenheter har momsen minskat med]</t>
  </si>
  <si>
    <t>[Alt.2 9 procentenhter har momsen minskat med]</t>
  </si>
  <si>
    <t>Hur många procentenheter är det från 12 till 21? Det vill säga, beräkna differensen mellan dessa två tal.</t>
  </si>
  <si>
    <t>9;21</t>
  </si>
  <si>
    <t>För att hitta förändringen i procent måste vi först hitta förändringen i procentenhter, det gjorde vi i förra uppgiften.</t>
  </si>
  <si>
    <t>Beräkna $\frac{9}{21}=BLK$</t>
  </si>
  <si>
    <t>0.43</t>
  </si>
  <si>
    <t>[Alt.1 Momsen har minskat med 43%]
[Alt.2 Momsen har minskat med 42%]
[Alt.3 Momsen har minskat med 41%]</t>
  </si>
  <si>
    <t>[Alt.1 Momsen har minskat med 43%]</t>
  </si>
  <si>
    <t>10A</t>
  </si>
  <si>
    <t>100;1.21</t>
  </si>
  <si>
    <t>Momsen 1994 låg på 21% för livsmedel. Genom att dividera beloppet med procenten kan vi hitta vad varan kostade utan moms.</t>
  </si>
  <si>
    <t>Beräkna $\frac{100}{1.21}=BLK$</t>
  </si>
  <si>
    <t>[Alt.1 Kaffet kostade 83kr]
[Alt.2  Kaffet kostade 84kr]
[Alt.3  Kaffet kostade 500kr]</t>
  </si>
  <si>
    <t>[Alt.1 Kaffet kostade 83kr]</t>
  </si>
  <si>
    <t>I föregående steg beräknade vi priset utan momsen.</t>
  </si>
  <si>
    <t>10B</t>
  </si>
  <si>
    <t>83;1.12</t>
  </si>
  <si>
    <t>Vi kan hittat priset för kaffet med dagens moms genom att multiplicera priset utan moms med momsen i procent.</t>
  </si>
  <si>
    <t>Beräkna $83*1.12=BLK$</t>
  </si>
  <si>
    <t>[Alt.1 Kaffet borde kosta 83kr]
[Alt.2 Kaffet borde kosta 93kr]
[Alt.3  Kaffet borde kosta 103kr]</t>
  </si>
  <si>
    <t>[Alt.2 Kaffet borde kosta 93kr]</t>
  </si>
  <si>
    <t>Konsumentprisindex</t>
  </si>
  <si>
    <t>1A</t>
  </si>
  <si>
    <t>107.6;100</t>
  </si>
  <si>
    <t>För att hitta en ökning i procent måste vi först veta själva ökningen. För att hitta täljaren måste du subtrahera värdet på år 1990 med värdet på 1980. Täljaren är det ursprungliga värdet, det vill säga det år 1980.</t>
  </si>
  <si>
    <t>Beräkna $\frac{107,6}{100}=BLK$</t>
  </si>
  <si>
    <t>[Alt.1 Ökning med 7.6%]
[Alt.2 Ökning med 107.6%]
[Alt.3 Ökning med 76%]</t>
  </si>
  <si>
    <t>[Alt.2 Ökning med 107.6%]</t>
  </si>
  <si>
    <t>1B</t>
  </si>
  <si>
    <t>262.1;41.4</t>
  </si>
  <si>
    <t>För att hitta en ökning i procent måste vi först veta själva ökningen. För att hitta täljaren måste du subtrahera värdet på år 2010 med värdet på 1970. Täljaren är det ursprungliga värdet, det vill säga det år 1970.</t>
  </si>
  <si>
    <t>Beräkna $\frac{262.1}{41.4}\approx BLK$</t>
  </si>
  <si>
    <t>6.33</t>
  </si>
  <si>
    <t>[Alt.1 Ökning med 633%]
[Alt.2 Ökning med 107.6%]
[Alt.3 Ökning med 76%]</t>
  </si>
  <si>
    <t>[Alt.1 Ökning med 633%]</t>
  </si>
  <si>
    <t>1C</t>
  </si>
  <si>
    <t>0.9;300.6</t>
  </si>
  <si>
    <t>För att hitta en minskningen i procent måste vi först veta själva minskningen. För att hitta täljaren måste du subtrahera värdet på år 2009 med värdet på 2008. Täljaren är det ursprungliga värdet, det vill säga det år 2008.</t>
  </si>
  <si>
    <t>Beräkna $\frac{0.9}{300.6}\approx BLK$</t>
  </si>
  <si>
    <t>0.003</t>
  </si>
  <si>
    <t>[Alt.1 Miskning med 633%]
[Alt.2 Miskning med 107.6%]
[Alt.3 Miskning med 0.3%]</t>
  </si>
  <si>
    <t>[Alt.3 Miskning med 0.3%]</t>
  </si>
  <si>
    <t>2A</t>
  </si>
  <si>
    <t>[Alt.1 Värdet på 1978 är dubbelt så stort]
[Alt.2 Värdet på 1978 är hälften så stort]</t>
  </si>
  <si>
    <t>[Alt.1 Värdet på 1978 är dubbelt så stort]</t>
  </si>
  <si>
    <t>En ökning med 100% innebär ju att något har blivit dubbelt så stort. På 1970 har vi 41.4 och på 1978 har vi 82.1.</t>
  </si>
  <si>
    <t>2B</t>
  </si>
  <si>
    <t>[Alt.1 Det dröjde 4 år]
[Alt.2 Det dröjde 6 år]
[Alt.3 Det dröjde 8 år]</t>
  </si>
  <si>
    <t>[Alt.3 Det dröjde 8 år]</t>
  </si>
  <si>
    <t>Kolla i tabellen efter ett värde som är cirka dubbelt så stort som 82.1, det är detta år som index har stigit med 100%.</t>
  </si>
  <si>
    <t>6.44;155</t>
  </si>
  <si>
    <t>För att hitta vad byxorna skulle kosta år 2010 om vi följt KPI behöver vi multiplicera deras pris med förändringsfaktorn från 1972 till 2010.</t>
  </si>
  <si>
    <t>Beräkna $6.44*155\approx BLK$</t>
  </si>
  <si>
    <t>Beräkna multiplikationen och avrunda till heltal.</t>
  </si>
  <si>
    <t>[Alt.1 Byxorna skulle kosta 888kr]
[Alt.2 Byxorna skulle kosta 999kr]
[Alt.3 Byxorna skulle kosta 777kr]</t>
  </si>
  <si>
    <t>[Alt.2 Byxorna skulle kosta 999kr]</t>
  </si>
  <si>
    <t>Genom att beräkna multiplikationen i föregående steg har vi hittat rätt svar.</t>
  </si>
  <si>
    <t>6.44;230</t>
  </si>
  <si>
    <t>För att hitta vad glasögonen skulle kosta år 2010 om vi följt KPI behöver vi multiplicera deras pris med förändringsfaktorn från 1972 till 2010.</t>
  </si>
  <si>
    <t>Beräkna $6.44*230\approx BLK$</t>
  </si>
  <si>
    <t>[Alt.1 Glasögonen skulle kosta 1481kr]
[Alt.2 Glasögonea skulle kosta 1440kr]
[Alt.3 Glasögone skulle kosta 1490kr]</t>
  </si>
  <si>
    <t>[Alt.1 Glasögonen skulle kosta 1481kr]</t>
  </si>
  <si>
    <t>[Alt.1 Nej, det skulle kostat 341kr då]
[Alt.2 Ja, det har följt KPI och har rätt pris]</t>
  </si>
  <si>
    <t>[Alt.1 Nej, det skulle kostat 341kr då]</t>
  </si>
  <si>
    <t>Vi beräknar förändringsfaktorn mellan år 2010 och 1971. Om vi multiplicerar den gamla månadskostnaden med förändringsfaktorn så ska vi få 690 kronor om vi följt KPI.</t>
  </si>
  <si>
    <t>[Alt.1 Ja, det följde KPI]
[Alt.2 Nej, det följde inte KPI]</t>
  </si>
  <si>
    <t>[Alt.1 Ja, det följde KPI]</t>
  </si>
  <si>
    <t>Vi beräknar förändringsfaktorn mellan år 1997 och 1974. Om vi multiplicerar den gamla månadskostnaden med förändringsfaktorn så ska vi få 1,27 miljoner kronor om vi följt KPI.</t>
  </si>
  <si>
    <t>[Alt.1 Hans lön har ökat mer än KPI]
[Alt.2 Hans lön hade ökat mer med KPI]</t>
  </si>
  <si>
    <t>[Alt.1 Hans lön har ökat mer än KPI]</t>
  </si>
  <si>
    <t>Förändringsfaktorn i KPI fås som 5.44 och då skulle hans lön vara cirka 18000 istället för 25300.</t>
  </si>
  <si>
    <t>667;447</t>
  </si>
  <si>
    <t>Vi vill jämföra löneökningen i procent och KPI ökningen i procent. Det vill säga, dividera löneökningen i procent med KPI-ökningen för att få sambandet.</t>
  </si>
  <si>
    <t>Beräkna $\frac{667}{447}\approx BLK$</t>
  </si>
  <si>
    <t>1.49</t>
  </si>
  <si>
    <t>Beräkna divisionen med miniräknare och avrunda till hundradelar.</t>
  </si>
  <si>
    <t>[Alt.1 Löneökningen är 50% mer]
[Alt.2 KPI-ökningen är 50% mer]</t>
  </si>
  <si>
    <t>[Alt.1 Löneökningen är 50% mer]</t>
  </si>
  <si>
    <t>Trigonometri</t>
  </si>
  <si>
    <t>[Alt.1 R: Cos(v)=0.8, P: cos(v)=0.8]
[Alt.2 R: Cos(v)=0.6, P: cos(v)=0.6]</t>
  </si>
  <si>
    <t>[Alt.1 R: Cos(v)=0.8, P: cos(v)=0.8]</t>
  </si>
  <si>
    <t>Cosinus för vinkeln v fås genom att dividera närliggande katet med hypotenusan.</t>
  </si>
  <si>
    <t>[Alt.1 R: tan(v)=0.75, P: tan(v)=0.75]
[Alt.2 R: tan(v)=0.6, P: tan(v)=0.6]</t>
  </si>
  <si>
    <t>[Alt.1 R: tan(v)=0.75, P: tan(v)=0.75]</t>
  </si>
  <si>
    <t>Tangens för vinkeln v fås genom att dividera motstående katet med den närliggande kateten.</t>
  </si>
  <si>
    <t>3A</t>
  </si>
  <si>
    <t>[Alt.1 z]
[Alt.2 x]
[Alt.3 y]</t>
  </si>
  <si>
    <t>[Alt.3 y]</t>
  </si>
  <si>
    <t>Vilken katet är det som är mittemot vinkeln v? Jo, den som är rakt fram från vinkeln v.</t>
  </si>
  <si>
    <t>3B</t>
  </si>
  <si>
    <t>[Alt.1 z]</t>
  </si>
  <si>
    <t>Vilken sida är motstående katet för w? Jo, den som är rakt fram från vinkeln w.</t>
  </si>
  <si>
    <t>[Alt.1 sinv=0.38]
[Alt.2 sinv=0.92]</t>
  </si>
  <si>
    <t>[Alt.1 sinv=0.38]</t>
  </si>
  <si>
    <t>När vi vill hitta sinus för en vinkeln dividerar vi den motstående kateten med hypotenusan.</t>
  </si>
  <si>
    <t>[Alt.1 cosv=0.38]
[Alt.2 cosv=0.92]</t>
  </si>
  <si>
    <t>[Alt.2 cosv=0.92]</t>
  </si>
  <si>
    <t>När vi vill hitta cosinus för någon vinkel dividerar vi den närliggande kateten med hypotenusan.</t>
  </si>
  <si>
    <t>4C</t>
  </si>
  <si>
    <t>[Alt.1 tanv=1.08]
[Alt.2 tanv=0.42]</t>
  </si>
  <si>
    <t>[Alt.2 tanv=0.42]</t>
  </si>
  <si>
    <t>När vi vill hitta tangens för någon vinkel dividerar vi motstående katet med närliggande katet.</t>
  </si>
  <si>
    <t>[Alt.1 sinw=0.38]
[Alt.2 sinw=0.92]</t>
  </si>
  <si>
    <t>[Alt.2 sinw=0.92]</t>
  </si>
  <si>
    <t>[Alt.1 cosw=0.38]
[Alt.2 cosw=0.92]</t>
  </si>
  <si>
    <t>[Alt.1 cosw=0.38]</t>
  </si>
  <si>
    <t>5C</t>
  </si>
  <si>
    <t>[Alt.1 tanw=2.4]
[Alt.2 tanw=0.42]</t>
  </si>
  <si>
    <t>[Alt.1 tanw=2.4]</t>
  </si>
  <si>
    <t>6A</t>
  </si>
  <si>
    <t>17;\sin{65}</t>
  </si>
  <si>
    <t>Vi ser att sidan AB är motstående katet för vinkeln i C. Använd därför sinus.</t>
  </si>
  <si>
    <t>Beräkna $17*\sin{65}\approx BLK$</t>
  </si>
  <si>
    <t>15.4</t>
  </si>
  <si>
    <t>Beräkna multiplikationen med miniräknare och svara med 1 decimal.</t>
  </si>
  <si>
    <t>[Alt.1 AB är 15cm lång]
[Alt.2 AB är 5cm lång]
[Alt.3 AB är 15.4 cm lång]</t>
  </si>
  <si>
    <t>[Alt.3 AB är 15.4 cm lång]</t>
  </si>
  <si>
    <t>6B</t>
  </si>
  <si>
    <t>17;\cos{65}</t>
  </si>
  <si>
    <t>Vi ser att sidan BC är närliggande katet för vinkeln i C. Använd därför cosinus.</t>
  </si>
  <si>
    <t>Beräkna $17*\cos{65}\approx BLK$</t>
  </si>
  <si>
    <t>7.2</t>
  </si>
  <si>
    <t>[Alt.1 BC är 7.2cm lång]
[Alt.2 BC är7cm lång]
[Alt.3 BC är 15.4 cm lång]</t>
  </si>
  <si>
    <t>[Alt.1 BC är 7.2cm lång]</t>
  </si>
  <si>
    <t>Vi vill beräkna $\frac{BLK}{BLK$</t>
  </si>
  <si>
    <t>12;\cos{25}</t>
  </si>
  <si>
    <t>Den kända sidan är närliggande katet till vinkel A. Därmed är längden av AC lika med divisionen mellan längden AB och cosinus av vinkeln A.</t>
  </si>
  <si>
    <t>Beräkna $\frac{12}{\cos{25}}\approx BLK$</t>
  </si>
  <si>
    <t>13.4</t>
  </si>
  <si>
    <t>Beräkna divisionen och svara med en decimal. Men miniräknare går bra.</t>
  </si>
  <si>
    <t>[Alt.1 AC är 13cm lång]
[Alt.2 AC är 16.2 cm lång]
[Alt.3 AC är 13.4 cm lång]</t>
  </si>
  <si>
    <t>[Alt.3 AC är 13.4 cm lång]</t>
  </si>
  <si>
    <t>19;\sin{38}</t>
  </si>
  <si>
    <t>Den kända sidan är motstående katet till vinkel A. Därmed är längden av AC lika med divisionen mellan längden BC och sinus av vinkeln A.</t>
  </si>
  <si>
    <t>Beräkna $\frac{19}{\sin{38}}\approx BLK$</t>
  </si>
  <si>
    <t>30.9</t>
  </si>
  <si>
    <t>[Alt.1 AC är 40cm lång]
[Alt.2 AC är 30.9 cm lång]
[Alt.3 AC är 13.4 cm lång]</t>
  </si>
  <si>
    <t>[Alt.2 AC är 30.9 cm lång]</t>
  </si>
  <si>
    <t>11;\tan{47}</t>
  </si>
  <si>
    <t>Den okända sidan är motstående katet till vinkeln och den kända är närliggande, så vi använder tangens. Då är BC lika med multiplikationen mellan AB och tangens av vinkeln.</t>
  </si>
  <si>
    <t>Beräkna $11*\tan{47}=BLK$</t>
  </si>
  <si>
    <t>11.8</t>
  </si>
  <si>
    <t>[Alt.1 BC är 12cm lång]
[Alt.2 BC är 11cm lång]
[Alt.3 BC är 11.8cm lång]</t>
  </si>
  <si>
    <t>[Alt.3 BC är 11.8cm lång]</t>
  </si>
  <si>
    <t>17;\tan{39}</t>
  </si>
  <si>
    <t>Den kända sidan är motstående katet till vinkel A. Därmed är längden av AB lika med divisionen mellan längden BC och tangens av vinkeln A.</t>
  </si>
  <si>
    <t>Beräkna $\frac{17}{\tan{39}}\approx BLK$</t>
  </si>
  <si>
    <t>[Alt.1 AB är 40cm lång]
[Alt.2 AB är 21 cm lång]
[Alt.3 AB är 22 cm lång]</t>
  </si>
  <si>
    <t>[Alt.2 AB är 21 cm lång]</t>
  </si>
  <si>
    <t>Trigonometri i praktiken</t>
  </si>
  <si>
    <t>6.4;\cos{60}</t>
  </si>
  <si>
    <t>Notera att den okända sidan är närliggande till vinkeln så vi använder cosinus.</t>
  </si>
  <si>
    <t>Beräkna $6.4*\cos{60}\approx BLK$</t>
  </si>
  <si>
    <t>3.2</t>
  </si>
  <si>
    <t>[Alt.1 Stegen står 3.1 meter från väggen]
[Alt.2 Stegen står 3.2 meter från väggen]</t>
  </si>
  <si>
    <t>[Alt.2 Stegen står 3.2 meter från väggen]</t>
  </si>
  <si>
    <t>7;\sin{36}</t>
  </si>
  <si>
    <t>Notera att den okända sidan är motstående katet till vinkeln, så vi använder sinus.</t>
  </si>
  <si>
    <t>Beräkna $7*\sin{36}\approx 4.3</t>
  </si>
  <si>
    <t>4.1</t>
  </si>
  <si>
    <t>[Alt.1 Rutschkanan är 4.2 meter hög]
[Alt.2 Rutschkanen är 4 meter hög]
[Alt.3 Rutschkanan är 4.1 meter hög]</t>
  </si>
  <si>
    <t>[Alt.3 Rutschkanan är 4.1 meter hög]</t>
  </si>
  <si>
    <t>[Alt.1 Ja]
[Alt.2 Nej]</t>
  </si>
  <si>
    <t>[Alt.1 Ja]</t>
  </si>
  <si>
    <t>För att hitta höjden kan vi använda oss av tangens, eftersom att den kända kateten är den närliggande och den okända är den motstående. Du hittar höjden genom att multiplicera längden av den närliggande med tangens av vinkeln.</t>
  </si>
  <si>
    <t>200;\tan{7}</t>
  </si>
  <si>
    <t>Den okända sidan är motstående katet till vinkeln och den kända är närliggande, så vi använder tangens. Då är höjden lika med multiplikationen mellan avståndet till tornet och tangens av vinkeln.</t>
  </si>
  <si>
    <t>Beräkna $200*\tan{7}=BLK$</t>
  </si>
  <si>
    <t>24.6</t>
  </si>
  <si>
    <t>[Alt.1 Tornet är 25 meter högt]
[Alt.2 Tornet är 24.5 meter högt]
[Alt.3 Tornet är 24.6 meter högt]</t>
  </si>
  <si>
    <t>[Alt.3 Tornet är 24.6 meter högt]</t>
  </si>
  <si>
    <t>75;\tan{5}</t>
  </si>
  <si>
    <t>Den kända sidan är motstående katet till vinkeln, det vill säga höjden. Därmed är avståndet till fyren lika med divisionen mellan höjden och tangens av vinkeln.</t>
  </si>
  <si>
    <t>Beräkna $\frac{75}{\tan{5}}\approx BLK$</t>
  </si>
  <si>
    <t>857.3</t>
  </si>
  <si>
    <t>[Alt.1 Det är 857.3 meter till fyren]
[Alt.2 Det är 900 meter till fyren]
[Alt.3 Det är 800 meter till fyren]</t>
  </si>
  <si>
    <t>[Alt.1 Det är 857.3 meter till fyren]</t>
  </si>
  <si>
    <t>[Alt.1 Trädet var 27 meter högt]
[Alt.2 Trädet var 26 meter högt]
[Alt.3 Trädet var 25 meter högt]</t>
  </si>
  <si>
    <t>[Alt.1 Trädet var 27 meter högt]</t>
  </si>
  <si>
    <t>För att ta reda på trädets ursprungliga höjd behöver du summera längden av den motstående kateten med längden av hypotenusan. Längden av den motstående kateten kan du få med tangens och längden av hypotenusan kan du sedan få med antingen pythagoras sats eller med sinus.</t>
  </si>
  <si>
    <t>15A</t>
  </si>
  <si>
    <t>7;\tan{85}</t>
  </si>
  <si>
    <t xml:space="preserve">Notera att den kända kateten är den närliggande och den okända är den motstående, därför kan vi använda tangens. </t>
  </si>
  <si>
    <t xml:space="preserve">Beräkna $7*\tan{85}\approx </t>
  </si>
  <si>
    <t>Beräkna multiplikationen med miniräknare och svara med ett heltal.</t>
  </si>
  <si>
    <t>[Alt.1 Byggnaden är 70 meter hög]
[Alt.2 Byggnaden är 80 meter hög]
[Alt.3 Byggnaden är 90 meter hög]</t>
  </si>
  <si>
    <t>[Alt.2 Byggnaden är 80 meter hög]</t>
  </si>
  <si>
    <t>15B</t>
  </si>
  <si>
    <t>70;\tan{68}</t>
  </si>
  <si>
    <t>Den kända sidan är motstående katet till vinkeln, det vill säga höjden. Därmed är avståndet till tornet lika med divisionen mellan höjden och tangens av vinkeln.</t>
  </si>
  <si>
    <t>Beräkna $\frac{70}{\tan{68}}\approx BLK$</t>
  </si>
  <si>
    <t>28.3</t>
  </si>
  <si>
    <t>[Alt.1 Det är 80 meter till tornet]
[Alt.2 Det är 28 meter till tornet]
[Alt.3 Det är 28.3 meter till tornet]</t>
  </si>
  <si>
    <t>[Alt.3 Det är 28.3 meter till tornet]</t>
  </si>
  <si>
    <t>46;\cos{80}</t>
  </si>
  <si>
    <t>Den kända sidan är närliggande katet till vinkel B. Därmed är längden av AB lika med divisionen mellan längden BC och cosinus av vinkeln B.</t>
  </si>
  <si>
    <t>Beräkna $\frac{46}{\cos{80}}\approx BLK$</t>
  </si>
  <si>
    <t>264.9</t>
  </si>
  <si>
    <t>[Alt.1 AB är 260 m lång]
[Alt.2 AB är 264.9 m lång]
[Alt.3 AB är 265 m lång]</t>
  </si>
  <si>
    <t>[Alt.2 AB är 264.9 m lång]</t>
  </si>
  <si>
    <t>7B</t>
  </si>
  <si>
    <t>[Alt.1 Priset blir 740kr]
[Alt.2 Priset blir 700kr]
[Alt.3 Priset blir 742kr]</t>
  </si>
  <si>
    <t>[Alt.3 Priset blir 742kr]</t>
  </si>
  <si>
    <t>$ \sqrt {2500} = BLK$</t>
  </si>
  <si>
    <t>$ \sqrt {100} = BLK$</t>
  </si>
  <si>
    <t>$ \sqrt {25} = BLK$</t>
  </si>
  <si>
    <t>$ \frac {2}{4} + \frac {1}{4} = \frac{BLK}{BLK} $</t>
  </si>
  <si>
    <t>3;4</t>
  </si>
  <si>
    <t>4.3</t>
  </si>
  <si>
    <t>$9x - 2x = x + 42$</t>
  </si>
  <si>
    <t>$ \frac {24x}{8} - \frac {24}{3} = \frac {24x}{12} + \frac {168}{12} $</t>
  </si>
  <si>
    <t>$3x - 8 = 2x + 14$</t>
  </si>
  <si>
    <t>$ 3x-2x=14+8 $</t>
  </si>
  <si>
    <t>$ x=22$</t>
  </si>
  <si>
    <t>$ 5 \cdot 20 + \frac {x \cdot 20}{4} = \frac {4x \cdot 20}{5} - \frac{3x \cdot 20}{10}$</t>
  </si>
  <si>
    <t>$ 100 + \frac {20x}{4} = \frac {80x}{5} - \frac{60x}{10}$</t>
  </si>
  <si>
    <t>En spetsig vinkel är BLK än BLK$^\circ$.</t>
  </si>
  <si>
    <t>En rät vinkel är BLK$^\circ$.</t>
  </si>
  <si>
    <t>En rät trubbig vinkel är BLK än BLK$^\circ$.</t>
  </si>
  <si>
    <t>Ett halvt varv är BLK$^\circ$.</t>
  </si>
  <si>
    <t>Ett helt varv i en cirkel är BLK$^\circ$.</t>
  </si>
  <si>
    <t>Ett halvt varv i en cirkel är BLK$^\circ$.</t>
  </si>
  <si>
    <t>Detta är en BLK vinkel eftersom den är mindre än 90$^\circ$.</t>
  </si>
  <si>
    <t>Detta är en BLK vinkel eftersom den är större än 90$^\circ$.</t>
  </si>
  <si>
    <t>Detta är en BLK vinkel eftersom den är 90$^\circ$.</t>
  </si>
  <si>
    <t>Gradantalet för en halv cirkel är BLK$^\circ$.</t>
  </si>
  <si>
    <t>Gradantalet för en  kvarts cirkel är BLK$^\circ$.</t>
  </si>
  <si>
    <t>Vinkelsumman i en triangel är BLK$^\circ$.</t>
  </si>
  <si>
    <t>Är basvinklarna lika stora så är y i detta fall BLK$^\circ$.</t>
  </si>
  <si>
    <t>Ett rätvinkligt hörn är BLK$^\circ$.</t>
  </si>
  <si>
    <t>En femhörning har vinkelsumman BLK$^\circ$.</t>
  </si>
  <si>
    <t xml:space="preserve">En halv cirkel är BLK$^\circ$. </t>
  </si>
  <si>
    <t>Då temperaturen är 0$^\circ$ har det gått BLK.</t>
  </si>
  <si>
    <t>116$^\circ$;32$^\circ$</t>
  </si>
  <si>
    <t>$\pi$;r</t>
  </si>
  <si>
    <t>Efter 3 timmar är temperaturen BLK$^\circ$.</t>
  </si>
  <si>
    <t>Beräkna $4,25 + 0.3$</t>
  </si>
  <si>
    <t>När man multiplicerar två bråk med varandra måste man först se till att båda bråken har samma nämnare</t>
  </si>
  <si>
    <t>$\frac{1/2}{1/4}$ ger ett svar som är större än 2</t>
  </si>
  <si>
    <t>Att dividera med $\frac{1}{3}$ är samma sak som att multiplicera med 3</t>
  </si>
  <si>
    <t>$ab+2b=b(a+2)</t>
  </si>
  <si>
    <t>$\frac{5x^2 + 10}{5x} = x + 2$</t>
  </si>
  <si>
    <t>Den största gemensamma faktorn i uttrycket $6x^2y+3xy^3$ är $3xy$</t>
  </si>
  <si>
    <t>En sida i en rektangel är 8 cm. Om den sidan minskas med 2 cm samtidigt som den andra sidan blir 3 cm längre får man en ny rektangel med samma area. Om den andra sidan kallas $x$ kan man teckna ekvationen: $8x=6(x+3)$.</t>
  </si>
  <si>
    <t>Den minsta gemensamma nämnaren till bråken $\frac{1}{2},\frac{2}{3}$ och $\frac{5}{6}$ är 12.</t>
  </si>
  <si>
    <t>Ekvationen $3x-2(2-3x)=2(2-3x)-2$ kan förenklas till $4-9x=2-6x$.</t>
  </si>
  <si>
    <t>Ekvationen $(x+1)^2=(x+1)(x-1)$ har lösningen $x=-1$.</t>
  </si>
  <si>
    <t>$\frac{1}{x}+\frac{2}{x+1}-\frac{1}{2}$ har minsta gemensamma nämnare $x(x+1)$.</t>
  </si>
  <si>
    <t>Om $\frac{x-3}{3}=\frac{x}{5}$ multipliceras med mgn blir resultatet $5(x-3)=3x$.</t>
  </si>
  <si>
    <t>1_19_2</t>
  </si>
  <si>
    <t>1_10_3</t>
  </si>
  <si>
    <t>1_18</t>
  </si>
  <si>
    <t>1_2_1</t>
  </si>
  <si>
    <t>1_2_4</t>
  </si>
  <si>
    <t>1_10_1</t>
  </si>
  <si>
    <t>1_15_4</t>
  </si>
  <si>
    <t>2_19_2</t>
  </si>
  <si>
    <t>1_18_3</t>
  </si>
  <si>
    <t>1_12_2</t>
  </si>
  <si>
    <t>1_6_4</t>
  </si>
  <si>
    <t>1_6_3</t>
  </si>
  <si>
    <t>1_6_5</t>
  </si>
  <si>
    <t>1_6_1</t>
  </si>
  <si>
    <t>1_6_2</t>
  </si>
  <si>
    <t>4_24_3</t>
  </si>
  <si>
    <t>4_16</t>
  </si>
  <si>
    <t>4_4_1</t>
  </si>
  <si>
    <t>4_15_1</t>
  </si>
  <si>
    <t>4_6_2</t>
  </si>
  <si>
    <t>4_19</t>
  </si>
  <si>
    <t>4_20</t>
  </si>
  <si>
    <t>4_12_2</t>
  </si>
  <si>
    <t>4_15_2</t>
  </si>
  <si>
    <t>4_12_1</t>
  </si>
  <si>
    <t>2_24</t>
  </si>
  <si>
    <t>1_1</t>
  </si>
  <si>
    <t>2_24_2</t>
  </si>
  <si>
    <t>2_24_5</t>
  </si>
  <si>
    <t>1_4_1</t>
  </si>
  <si>
    <t>1_3_5</t>
  </si>
  <si>
    <t>2_7</t>
  </si>
  <si>
    <t>2_11_1</t>
  </si>
  <si>
    <t>2_21_2</t>
  </si>
  <si>
    <t>1_16_3</t>
  </si>
  <si>
    <t>2_8_9</t>
  </si>
  <si>
    <t>2_23</t>
  </si>
  <si>
    <t>1_16</t>
  </si>
  <si>
    <t>1_16_2</t>
  </si>
  <si>
    <t>2_8</t>
  </si>
  <si>
    <t>2_14</t>
  </si>
  <si>
    <t>1_2_5</t>
  </si>
  <si>
    <t>2_19_6</t>
  </si>
  <si>
    <t>2_19_9</t>
  </si>
  <si>
    <t>2_19_12</t>
  </si>
  <si>
    <t>3_2_2</t>
  </si>
  <si>
    <t>3_2_5</t>
  </si>
  <si>
    <t>3_1_6</t>
  </si>
  <si>
    <t>3_1_3</t>
  </si>
  <si>
    <t>3_1_4</t>
  </si>
  <si>
    <t>1_10_2</t>
  </si>
  <si>
    <t>1_10_5</t>
  </si>
  <si>
    <t>1_15_1</t>
  </si>
  <si>
    <t>1_15_5</t>
  </si>
  <si>
    <t>1_12_1</t>
  </si>
  <si>
    <t>4_18_5</t>
  </si>
  <si>
    <t>1_17_5</t>
  </si>
  <si>
    <t>1_15_3</t>
  </si>
  <si>
    <t>4_24</t>
  </si>
  <si>
    <t>4_18_10</t>
  </si>
  <si>
    <t>4_6_3</t>
  </si>
  <si>
    <t>4_19_1</t>
  </si>
  <si>
    <t>6_1</t>
  </si>
  <si>
    <t>1_3</t>
  </si>
  <si>
    <t>1_3_15</t>
  </si>
  <si>
    <t>2_20</t>
  </si>
  <si>
    <t>1_2_3</t>
  </si>
  <si>
    <t>1_18_2</t>
  </si>
  <si>
    <t>2_19_14</t>
  </si>
  <si>
    <t>2_19_13</t>
  </si>
  <si>
    <t>3_1_5</t>
  </si>
  <si>
    <t>3_1_1</t>
  </si>
  <si>
    <t>4_15_3</t>
  </si>
  <si>
    <t>2_24_1</t>
  </si>
  <si>
    <t>1_3_4</t>
  </si>
  <si>
    <t>6_4</t>
  </si>
  <si>
    <t>1_5_4</t>
  </si>
  <si>
    <t>1_5_2</t>
  </si>
  <si>
    <t>4_18_8</t>
  </si>
  <si>
    <t>6_2</t>
  </si>
  <si>
    <t>4_22_11</t>
  </si>
  <si>
    <t>[Alt.1 10 år, 11 år, 13 år, 40 år, 41 år]</t>
  </si>
  <si>
    <t>[Alt.1 88]</t>
  </si>
  <si>
    <t>[Alt.1 x=45]</t>
  </si>
  <si>
    <t>[Alt.1 $0.1 \cdot 3$ hör ihop med $\frac{3}{10}$]</t>
  </si>
  <si>
    <t>[Alt.1 2]</t>
  </si>
  <si>
    <t>[Alt.1 2an och 3an]</t>
  </si>
  <si>
    <t>[Alt.1 giga]</t>
  </si>
  <si>
    <t>[Alt.1 mm]</t>
  </si>
  <si>
    <t>[Alt.1 20 g]</t>
  </si>
  <si>
    <t>[Alt.1 3 MW]</t>
  </si>
  <si>
    <t>[Alt.1 600 km]</t>
  </si>
  <si>
    <t>[Alt.1  Basvinklarna är lika stora och två sidor är lika långa.]</t>
  </si>
  <si>
    <t>[Alt.1  Längden och bredden]</t>
  </si>
  <si>
    <t>[Alt.1  1000 cm^3]</t>
  </si>
  <si>
    <t>[Alt.1 De är likbenta, två sidor är lika långa.]</t>
  </si>
  <si>
    <t>[Alt.1 Bilden är förstorad 3 gånger.]</t>
  </si>
  <si>
    <t>[Alt.1 5000]</t>
  </si>
  <si>
    <t>[Alt.1 Differensen blir skillnaden i pris.]</t>
  </si>
  <si>
    <t>[Alt.1 Grundkostnaden.]</t>
  </si>
  <si>
    <t>[Alt.1 $ a + 3 $]</t>
  </si>
  <si>
    <t>[Alt.1 12c]</t>
  </si>
  <si>
    <t>[Alt.1 $\frac{4}{6}$ och $\frac{8}{12}$ hör till figur B]</t>
  </si>
  <si>
    <t>[Alt.1 $\frac{6}{8}$ och $\frac{12}{16}$ hör till figur C]</t>
  </si>
  <si>
    <t>[Alt.1 $ \frac {8}{14} $, $ \frac {12}{21} $ och $ \frac {16}{28} $ ]</t>
  </si>
  <si>
    <t>[Alt.1 Värdet fördubblas.]</t>
  </si>
  <si>
    <t>[Alt.1 a]</t>
  </si>
  <si>
    <t>[Alt.1 x]</t>
  </si>
  <si>
    <t>[Alt.1 xy]</t>
  </si>
  <si>
    <t>[Alt.1 6]</t>
  </si>
  <si>
    <t>[Alt.1 k-värdet i ekvationerna är lika.]</t>
  </si>
  <si>
    <t>[Alt.1 AD]</t>
  </si>
  <si>
    <t>[Alt.1 De motstående vinklarna är räta.]</t>
  </si>
  <si>
    <t>[Alt.2 Nej]</t>
  </si>
  <si>
    <t>[Alt.2 12 050 000]</t>
  </si>
  <si>
    <t>[Alt.2 97]</t>
  </si>
  <si>
    <t>[Alt.2 x=100]</t>
  </si>
  <si>
    <t xml:space="preserve">
[Alt.2 35]</t>
  </si>
  <si>
    <t>[Alt.2 40]</t>
  </si>
  <si>
    <t xml:space="preserve">
[Alt.2 x=100]</t>
  </si>
  <si>
    <t>[Alt.2 $0.5 \cdot 3$ hör ihop med $\frac{3}{2}$]</t>
  </si>
  <si>
    <t>[Alt.2 x=(-1) och y=(-3)]</t>
  </si>
  <si>
    <t>[Alt.2 10 000]</t>
  </si>
  <si>
    <t>[Alt.2 2 048]</t>
  </si>
  <si>
    <t>[Alt.2 tera]</t>
  </si>
  <si>
    <t>[Alt.2 kilo]</t>
  </si>
  <si>
    <t>[Alt.2 cm]</t>
  </si>
  <si>
    <t>[Alt.2 Tiden för en hel match inklusive pauser.]</t>
  </si>
  <si>
    <t>[Alt.2 2 cm]</t>
  </si>
  <si>
    <t>[Alt.2 A och C]</t>
  </si>
  <si>
    <t>[Alt.2 En halvtimma]</t>
  </si>
  <si>
    <t>[Alt.2 En vinkel är rät dvs 90$^\circ$.]</t>
  </si>
  <si>
    <t>[Alt.2 De båda andra vinklarna är lika stora och kallas för "basvinklar".]</t>
  </si>
  <si>
    <t>[Alt.2 4]</t>
  </si>
  <si>
    <t>[Alt.2 Värdet på y är 15 cm.]</t>
  </si>
  <si>
    <t>[Alt.2 De är rätvinkliga, en vinkel är 90$^\circ$.]</t>
  </si>
  <si>
    <t>[Alt.2 Avbildningen är i naturlig storlek.]</t>
  </si>
  <si>
    <t>[Alt.2 En areaskala är längdskalan upphöjt till 2.]</t>
  </si>
  <si>
    <t>[Alt.2 En volymskala är längdskalan upphöjt till 3.]</t>
  </si>
  <si>
    <t>[Alt.2 400]</t>
  </si>
  <si>
    <t>[Alt.2 4 gånger så stor.]</t>
  </si>
  <si>
    <t>[Alt.2 $ \frac {a}{2} $]</t>
  </si>
  <si>
    <t>[Alt.2 $ a - 5 $]</t>
  </si>
  <si>
    <t>[Alt.2 Kostnaden för ett köp av två byxor x och en byxa y.]</t>
  </si>
  <si>
    <t>[Alt.2 Uttrycket visar hur mycket du får tillbaka i växel efter ett köp av ett par jeans av sorten y.]</t>
  </si>
  <si>
    <t>[Alt.2 $ \frac {14x}{2} = 49$ ]</t>
  </si>
  <si>
    <t>[Alt.2 A och E]</t>
  </si>
  <si>
    <t>[Alt.2 Kostnaden per timme.]</t>
  </si>
  <si>
    <t>[Alt.2 De har samma lutning.]</t>
  </si>
  <si>
    <t>[Alt.2 $ \frac {c}{2} $]</t>
  </si>
  <si>
    <t>[Alt.2 A]</t>
  </si>
  <si>
    <t>[Alt.2 $\frac{2}{4}$ och $\frac{4}{8}$ hör till figur A]</t>
  </si>
  <si>
    <t>[Alt.2 $ \frac {2}{6} $, $ \frac {4}{12} $ och $ \frac {8}{24} $]</t>
  </si>
  <si>
    <t>[Alt.2 $ \frac {1}{4} $, $ \frac {2}{8} $ och $ \frac {4}{16} $]</t>
  </si>
  <si>
    <t>[Alt.2 Värdet halveras.]</t>
  </si>
  <si>
    <t>[Alt.2 Den sjunker.]</t>
  </si>
  <si>
    <t>[Alt.2 9]</t>
  </si>
  <si>
    <t>[Alt.2 2]</t>
  </si>
  <si>
    <t>[Alt.2 3x]</t>
  </si>
  <si>
    <t>[Alt.2 5y]</t>
  </si>
  <si>
    <t>[Alt.2 3a]</t>
  </si>
  <si>
    <t>[Alt.2 k-värdet]</t>
  </si>
  <si>
    <t>[Alt.2 BC]</t>
  </si>
  <si>
    <t>[Alt.3 Den bör vara väldigt brant.]</t>
  </si>
  <si>
    <t>[Alt.1 10 år, 11 år, 13 år, 40 år, 41 år]
[Alt.2 9 år, 10 år, 13 år, 30 år, 50 år]
[Alt.3 11 år, 12 år, 14 år, 38 år, 40 år]</t>
  </si>
  <si>
    <t>[Alt.3 885]</t>
  </si>
  <si>
    <t>[Alt.3 9300]</t>
  </si>
  <si>
    <t>[Alt.3 x=1000]</t>
  </si>
  <si>
    <t>[Alt.3 30]</t>
  </si>
  <si>
    <t>[Alt.3 3]</t>
  </si>
  <si>
    <t>[Alt.1 $0.01 \cdot 3$ hör ihop med $\frac{3}{10}$]
[Alt.2 $0.01 \cdot 3$ hör ihop med $\frac{3}{2}$]
[Alt.3 $0.01 \cdot 3$ hör ihop med $\frac{3}{100}$]</t>
  </si>
  <si>
    <t>[Alt.3 $0.01 \cdot 3$ hör ihop med $\frac{3}{100}$]</t>
  </si>
  <si>
    <t>[Alt.1 $0.1 \cdot 3$ hör ihop med $\frac{3}{10}$]
[Alt.2 $0.1 \cdot 3$ hör ihop med $\frac{3}{2}$]
[Alt.3 $0.1 \cdot 3$ hör ihop med $\frac{3}{100}$]</t>
  </si>
  <si>
    <t>[Alt.1 $0.5 \cdot 3$ hör ihop med $\frac{3}{10}$]
[Alt.2 $0.5 \cdot 3$ hör ihop med $\frac{3}{2}$]
[Alt.3 $0.5 \cdot 3$ hör ihop med $\frac{3}{100}$]</t>
  </si>
  <si>
    <t>[Alt.310]</t>
  </si>
  <si>
    <t>[Alt 1 5^3]
[Alt.2 4^5]
[Alt.35^4]</t>
  </si>
  <si>
    <t>[Alt.35^4]</t>
  </si>
  <si>
    <t>[Alt 1 100]
[Alt.2 10 000]
[Alt.31000]</t>
  </si>
  <si>
    <t>[Alt 1 1000]
[Alt.2 10 000]
[Alt.3100 000]</t>
  </si>
  <si>
    <t>[Alt.3100 000]</t>
  </si>
  <si>
    <t>[Alt.35]</t>
  </si>
  <si>
    <t>[Alt.35an och 6an]</t>
  </si>
  <si>
    <t>[Alt.325]</t>
  </si>
  <si>
    <t>[Alt.3 mega]</t>
  </si>
  <si>
    <t>[Alt.3 8 mg]</t>
  </si>
  <si>
    <t>[Alt.3 m eller km]</t>
  </si>
  <si>
    <t>[Alt.3 m]</t>
  </si>
  <si>
    <t>[Alt.1 Förare A]
[Alt.2 Förare B]
[Alt.3 Förare C]</t>
  </si>
  <si>
    <t>[Alt.3 Förare C]</t>
  </si>
  <si>
    <t>[Alt.3 Endast D]</t>
  </si>
  <si>
    <t>[Alt.3 Tre kvart]</t>
  </si>
  <si>
    <t>[Alt.3 Alla vinklar är lika stora och alla sidor är lika långa.]</t>
  </si>
  <si>
    <t>[Alt.1  Inga vinklar är räta dvs 90$^\circ$ och inga sidor är lika långa.]
[Alt.2 En vinkel är rät dvs 90$^\circ$.]
[Alt.3 Alla vinklar räta är dvs 90$^\circ$.]</t>
  </si>
  <si>
    <t>[Alt.3 En pyramid och ett rätblock.]</t>
  </si>
  <si>
    <t>[Alt.1 De är figurer med samma storlek.]
[Alt.2 De är figurer med lika långa sidor.]
[Alt.3 De är figurer med samma form.]</t>
  </si>
  <si>
    <t>[Alt.3 De är figurer med samma form.]</t>
  </si>
  <si>
    <t>[Alt.1 A och B]
[Alt.2 A och C]
[Alt.3 B och C]</t>
  </si>
  <si>
    <t>[Alt.1 De är likbenta, två sidor är lika långa.]
[Alt.2 De är rätvinkliga, en vinkel är 90$^\circ$.]
[Alt.3 De är liksidiga, alla sidor är lika långa.]</t>
  </si>
  <si>
    <t>[Alt.1 Värdet på y är 16 cm.]
[Alt.2 Värdet på y är 15 cm.]
[Alt.3 Värdet på y är 20 cm.]</t>
  </si>
  <si>
    <t>[Alt.1 En areaskala är samma som en volymskala.]
[Alt.2 En areaskala är längdskalan upphöjt till 2.]
[Alt.3 En areaskala är en volymskala upphöjt till 1.]</t>
  </si>
  <si>
    <t>[Alt.1 En volymskala är samma som en areaskala.]
[Alt.2 En volymskala är längdskalan upphöjt till 3.]
[Alt.3 En volymskala är en areaskala upphöjt till 1.]</t>
  </si>
  <si>
    <t>[Alt.1 Volymskalan är 1:8]
[Alt.2 Volymskalan är 1:16]
[Alt.3 Volymskalan är 1:64]</t>
  </si>
  <si>
    <t>[Alt.3 Volymskalan är 1:64]</t>
  </si>
  <si>
    <t>[Alt.3 8 gånger så stor.]</t>
  </si>
  <si>
    <t>[Alt.3 $ \frac {a}{10} $]</t>
  </si>
  <si>
    <t>[Alt.1 Jonas är 6 år yngre än Emil.]
[Alt.2 Jonas är 6 år äldre än Emil.]
[Alt.3 Jonas är dubbelt så gammal som Emil.]</t>
  </si>
  <si>
    <t>[Alt.1 Filip är 10 år yngre än Emil.]
[Alt.2 Filip är 10  år äldre än Emil.]
[Alt.3 Filip är dubbelt så gammal som Emil.]</t>
  </si>
  <si>
    <t>[Alt.3 Filip är dubbelt så gammal som Emil.]</t>
  </si>
  <si>
    <t>[Alt.1 Kostnaden för byxa x.]
[Alt.2 Kostnaden för byxa y.]
[Alt.3 Kostnaden vid köp av en byxa x och en byxa y.]</t>
  </si>
  <si>
    <t>[Alt.3 Kostnaden vid köp av en byxa x och en byxa y.]</t>
  </si>
  <si>
    <t>[Alt.1 Kostnaden för ett köp av en byxa x och två byxor y.]
[Alt.2 Kostnaden för ett köp av två byxor x och en byxa y.]
[Alt.3 Kostnaden vid köp av en byxa x och en byxa y.]</t>
  </si>
  <si>
    <t>[Alt.1 Uttrycket visar hur mycket jeansen y kostar.]
[Alt.2 Uttrycket visar hur mycket du får tillbaka i växel efter ett köp av ett par jeans av sorten y.]
[Alt.3 Uttrycket visar att x är dyrare än y.]</t>
  </si>
  <si>
    <t>[Alt.3 A och B]</t>
  </si>
  <si>
    <t>[Alt.3 30 kr]</t>
  </si>
  <si>
    <t>[Alt.3 De skär y-axeln i samma punkt.]</t>
  </si>
  <si>
    <t>[Alt.3 B och C]</t>
  </si>
  <si>
    <t>[Alt.1 $\frac{2}{4}$ och $\frac{3}{5}$ hör till figur A]
[Alt.2 $\frac{2}{4}$ och $\frac{4}{8}$ hör till figur A]
[Alt.3 $\frac{4}{6}$ och $\frac{2}{3}$ hör till figur A]</t>
  </si>
  <si>
    <t>[Alt.1 $\frac{4}{6}$ och $\frac{8}{12}$ hör till figur B]
[Alt.2 $\frac{2}{4}$ och $\frac{4}{6}$ hör till figur B]
[Alt.3 $\frac{4}{6}$ och $\frac{2}{4}$ hör till figur B]</t>
  </si>
  <si>
    <t>[Alt.1 $\frac{6}{8}$ och $\frac{12}{16}$ hör till figur C]
[Alt.2 $\frac{8}{10}$ och $\frac{16}{20}$ hör till figur C]
[Alt.3 $\frac{1}{2}$ och $\frac{2}{4}$ hör till figur C]</t>
  </si>
  <si>
    <t>[Alt.1 $\frac{4}{6}$ och $\frac{8}{10}$ hör till figur D]
[Alt.2 $\frac{2}{4}$ och $\frac{5}{8}$ hör till figur D]
[Alt.3 $\frac{4}{8}$ och $\frac{8}{16}$ hör till figur D]</t>
  </si>
  <si>
    <t>[Alt.3 $\frac{4}{8}$ och $\frac{8}{16}$ hör till figur D]</t>
  </si>
  <si>
    <t>[Alt.1 $\frac{3}{6}$ och $\frac{3}{12}$ hör till figur E]
[Alt.2 $\frac{3}{6}$ och $\frac{6}{6}$ hör till figur E]
[Alt.3 $\frac{3}{6}$ och $\frac{1}{2}$ hör till figur E]</t>
  </si>
  <si>
    <t>[Alt.3 $\frac{3}{6}$ och $\frac{1}{2}$ hör till figur E]</t>
  </si>
  <si>
    <t>[Alt.3 $ \frac {6}{10} $, $ \frac {12}{20} $ och $ \frac {24}{30} $]</t>
  </si>
  <si>
    <t>[Alt.3 $ \frac {3}{6} $ ]</t>
  </si>
  <si>
    <t>[Alt.3 Värdet är oförändrat.]</t>
  </si>
  <si>
    <t>[Alt.1 Den stiger.]
[Alt.2 Den sjunker.]
[Alt.3 Den är rak.]</t>
  </si>
  <si>
    <t>[Alt.3 2b]</t>
  </si>
  <si>
    <t>[Alt.3 x]</t>
  </si>
  <si>
    <t>[Alt.3 4x]</t>
  </si>
  <si>
    <t>[Alt.3 12x]</t>
  </si>
  <si>
    <t>[Alt.3 9a]</t>
  </si>
  <si>
    <t>[Alt.3 Linjerna skär aldrig varandra.]</t>
  </si>
  <si>
    <t>[Alt.3 2x^2-3x]</t>
  </si>
  <si>
    <t>[Alt.1 Den bör vara plan.]
[Alt.2 Den bör sjunka.]
[Alt.3 Den bör vara väldigt brant.]
[Alt.4 Den bör stiga mindre än då vasen är bred.]</t>
  </si>
  <si>
    <t>[Alt.1 12 500 000 ]
[Alt.2 12 050 000]
[Alt.3 12 005 000]
[Alt.4 12 505 000]</t>
  </si>
  <si>
    <t>[Alt.1 x=10]
[Alt.2 x=100]
[Alt.3 x=1000]
[Alt.4 x=10 000]</t>
  </si>
  <si>
    <t>[Alt.4 x=10 000]</t>
  </si>
  <si>
    <t>[Alt.1 4]
[Alt.2 40]
[Alt.3 4000]
[Alt.4 400]</t>
  </si>
  <si>
    <t>[Alt.1 x=57]
[Alt.2 x=75]
[Alt.3 x=750]
[Alt.4 x=7500]</t>
  </si>
  <si>
    <t>[Alt.4 x=7500]</t>
  </si>
  <si>
    <t>[Alt.1 60]
[Alt.2 35]
[Alt.3 30]
[Alt.4 36]</t>
  </si>
  <si>
    <t>[Alt.42]</t>
  </si>
  <si>
    <t>[Alt.1 4]
[Alt.2 2]
[Alt.310]
[Alt.4100]</t>
  </si>
  <si>
    <t>[Alt.4100]</t>
  </si>
  <si>
    <t>[Alt.1 5]
[Alt.2 -10]
[Alt.310]
[Alt.4-2]</t>
  </si>
  <si>
    <t>[Alt.1 x=(-6)]
[Alt.2 x=6]
[Alt.3x=10]
[Alt.4x=(-20)]</t>
  </si>
  <si>
    <t>[Alt.4x=(-20)]</t>
  </si>
  <si>
    <t>[Alt 1 6]
[Alt.2 3]
[Alt.35]
[Alt.4 7]</t>
  </si>
  <si>
    <t>[Alt.1 2 480]
[Alt.2 2 048]
[Alt.32 840]
[Alt.4 2 804]</t>
  </si>
  <si>
    <t>[Alt.1 2]
[Alt.2 1]
[Alt.34]
[Alt.4 3]</t>
  </si>
  <si>
    <t>[Alt.1 2an och 3an]
[Alt.2 1an och 9an]
[Alt.35an och 6an]
[Alt.4 5an och 7an]</t>
  </si>
  <si>
    <t>[Alt.1 20]
[Alt.2 105]
[Alt.325]
[Alt.4 5]</t>
  </si>
  <si>
    <t>[Alt.1 giga]
[Alt.2 tera]
[Alt.3 kilo]
[Alt.4 hekto]</t>
  </si>
  <si>
    <t>[Alt.1 hekto]
[Alt.2 tera]
[Alt.3 mega]
[Alt.4 giga]</t>
  </si>
  <si>
    <t>[Alt.1 hekto]
[Alt.2 kilo]
[Alt.3 mega]
[Alt.4 tera]</t>
  </si>
  <si>
    <t>[Alt.1 80 mg]
[Alt.2 8 g]
[Alt.3 8 mg]
[Alt.4 800 g]</t>
  </si>
  <si>
    <t>[Alt.1 m]
[Alt.2 cm]
[Alt.3 mm]
[Alt.4 dm]</t>
  </si>
  <si>
    <t>[Alt.1 m eller mil]
[Alt.2 cm eller mm]
[Alt.3 m eller km]
[Alt.4 dm eller m]</t>
  </si>
  <si>
    <t>[Alt.1 mm]
[Alt.2 cm]
[Alt.3 m]
[Alt.4 dm]</t>
  </si>
  <si>
    <t>[Alt.1 Tiden för en period.]
[Alt.2 Tiden för en hel match inklusive pauser.]
[Alt.3 Tiden för en hel match exklusive pauser. ]
[Alt.4 Tiden för matchens start.]</t>
  </si>
  <si>
    <t>[Alt.1 20 cm]
[Alt.2 2 cm]
[Alt.3 200 m]
[Alt.4 200 cm]</t>
  </si>
  <si>
    <t>[Alt.4 5 Gkr]</t>
  </si>
  <si>
    <t>[Alt.1 600 km]
[Alt.2 6 km]
[Alt.3 6000 km]
[Alt.4 60 km]</t>
  </si>
  <si>
    <t>[Alt.1 A och B]
[Alt.2 A och C]
[Alt.3 Endast A]
[Alt.4 Endast B]</t>
  </si>
  <si>
    <t>[Alt.1 A och D]
[Alt.2 B och C]
[Alt.3 Endast D]
[Alt.4 Endast C]</t>
  </si>
  <si>
    <t>[Alt.1 A och B]
[Alt.2 B och C]
[Alt.3 Endast C]
[Alt.4 Endast B]</t>
  </si>
  <si>
    <t>[Alt.4 Endast B]</t>
  </si>
  <si>
    <t>[Alt.1  En timma]
[Alt.2 En halvtimma]
[Alt.3 En kvart]
[Alt.4 Två timmar]</t>
  </si>
  <si>
    <t>[Alt.1  En timma]
[Alt.2 En kvart]
[Alt.3 Tre kvart]
[Alt.4 En halvtimma]</t>
  </si>
  <si>
    <t>[Alt.1  De båda andra vinklarna är omöjliga att räkna ut.]
[Alt.2 De båda andra vinklarna är lika stora och kallas för "basvinklar".]
[Alt.3 Den ena av de andra vinklarna är dubbelt så stor som den andra.]
[Alt.4 Alla vinklar måste vara 50$^\circ$.]</t>
  </si>
  <si>
    <t>[Alt.1 1]
[Alt.2 2]
[Alt.3 3]
[Alt.4 4]</t>
  </si>
  <si>
    <t>[Alt.1 $\frac {1}{5}$]
[Alt.2 $\frac {1}{7}$]
[Alt.3 $\frac {1}{4}$]
[Alt.4 $\frac {1}{6}$]</t>
  </si>
  <si>
    <t>[Alt.4 $\frac {1}{6}$]</t>
  </si>
  <si>
    <t>[Alt.1 3]
[Alt.2 4]
[Alt.3 6]
[Alt.4 8]</t>
  </si>
  <si>
    <t>[Alt.1  15 cm^3]
[Alt.2 16 cm^3]
[Alt.3 20 cm^3]
[Alt.4 25 cm^3]</t>
  </si>
  <si>
    <t>[Alt.1  Längden och bredden]
[Alt.2 Bredden och höjden]
[Alt.3 Endast bredden]
[Alt.4 Längden och höjden]</t>
  </si>
  <si>
    <t>[Alt.1  1000 cm^3]
[Alt.2 100 cm^3]
[Alt.3 10 cm^3]
[Alt.4 1 cm^3]</t>
  </si>
  <si>
    <t>[Alt.1  En kon och ett rätblock.]
[Alt.2 Ett rätblock och en cylinder.]
[Alt.3 En pyramid och ett rätblock.]
[Alt.4 En cylinder och en kon.]</t>
  </si>
  <si>
    <t>[Alt.1 4000]
[Alt.2 400]
[Alt.3 4]
[Alt.4 40]</t>
  </si>
  <si>
    <t>[Alt.1 5000]
[Alt.2 500]
[Alt.3 5]
[Alt.4 50]</t>
  </si>
  <si>
    <t>[Alt.1 $ \frac {a}{5} $]
[Alt.2 $ \frac {a}{2} $]
[Alt.3 $ \frac {a}{3} $]
[Alt.4 $ \frac {a}{4} $]</t>
  </si>
  <si>
    <t>[Alt.1 $ \frac {a}{3} $]
[Alt.2 $ a + 3 $]
[Alt.3 $ \frac {3}{a} $]
[Alt.4 $ 3 \cdot a $]</t>
  </si>
  <si>
    <t>[Alt.4 $ 3 \cdot a $]</t>
  </si>
  <si>
    <t>[Alt.1 $ \frac {a}{20} $]
[Alt.2 $ \frac {a}{2} $]
[Alt.3 $ \frac {a}{10} $]
[Alt.4 $ \frac {a}{4} $]</t>
  </si>
  <si>
    <t>[Alt.1 A och C]
[Alt.2 A och D]
[Alt.3 A och B]
[Alt.4 B och D]</t>
  </si>
  <si>
    <t>[Alt.1 $ 3x = 27$ ]
[Alt.2 $ \frac {14x}{2} = 49$ ]
[Alt.3 $ x + 3 = 15 $]
[Alt.4 $ 78x - 157 = 2 $ ]</t>
  </si>
  <si>
    <t>[Alt.1 A]
[Alt.2 B ]
[Alt.3 C]
[Alt.4 D ]</t>
  </si>
  <si>
    <t>[Alt.4 D ]</t>
  </si>
  <si>
    <t>[Alt.1 A och C]
[Alt.2 A och E]
[Alt.3 A och B och E]
[Alt.4 B och D]</t>
  </si>
  <si>
    <t>[Alt.1 Grundkostnaden.]
[Alt.2 Kostnaden per timme.]
[Alt.3 Det är växeln som köparen får tillbaka.]
[Alt.4 Antalet timmar. ]</t>
  </si>
  <si>
    <t>[Alt.1 35 kr]
[Alt.2 20 kr]
[Alt.3 30 kr]
[Alt.4 25 kr ]</t>
  </si>
  <si>
    <t>[Alt.1 De skär x-axeln i samma punkt.]
[Alt.2 De har samma lutning.]
[Alt.3 De skär y-axeln i samma punkt.]
[Alt.4 De är proportionella.]</t>
  </si>
  <si>
    <t>[Alt.1 $ \frac {c}{5} $]
[Alt.2 $ \frac {c}{2} $]
[Alt.3 $ \frac {c}{3} $]
[Alt.4 $ \frac {c}{4} $]</t>
  </si>
  <si>
    <t>[Alt.1 $ a + 3 $]
[Alt.2 $ a - 3 $]
[Alt.3 a + 5 $]
[Alt.4 a - 7 $]</t>
  </si>
  <si>
    <t>[Alt.1 12c]
[Alt.2 14c]
[Alt.3 $12 + 2$]
[Alt.4 $ 12 - 2 $]</t>
  </si>
  <si>
    <t>[Alt.1 A och B]
[Alt.2 A]
[Alt.3 B och C]
[Alt.4 C]</t>
  </si>
  <si>
    <t>[Alt.1 $ \frac {2}{6} $, $ \frac {2}{12} $ och $ \frac {3}{6} $ ]
[Alt.2 $ \frac {2}{6} $, $ \frac {4}{12} $ och $ \frac {8}{24} $]
[Alt.3 $ \frac {2}{12} $, $ \frac {2}{24} $ och $ \frac {4}{8} $]
[Alt.4 $ \frac {2}{20} $, $ \frac {2}{6} $ och $ \frac {5}{30} $]</t>
  </si>
  <si>
    <t>[Alt.1 $ \frac {8}{14} $, $ \frac {12}{21} $ och $ \frac {16}{28} $ ]
[Alt.2 $ \frac {2}{70} $, $ \frac {7}{6} $ och $ \frac {6}{1} $]
[Alt.3 $ \frac {8}{13} $, $ \frac {12}{20} $ och $ \frac {17}{28} $]
[Alt.4 $ \frac {8}{14} $, $ \frac {12}{24} $ och $ \frac {16}{30} $]</t>
  </si>
  <si>
    <t>[Alt.1 $ \frac {6}{14} $, $ \frac {12}{21} $ och $ \frac {16}{28} $ ]
[Alt.2 $ \frac {2}{70} $, $ \frac {7}{6} $ och $ \frac {6}{1} $]
[Alt.3 $ \frac {6}{10} $, $ \frac {12}{20} $ och $ \frac {24}{30} $]
[Alt.4 $ \frac {8}{14} $, $ \frac {12}{24} $ och $ \frac {16}{30} $]</t>
  </si>
  <si>
    <t>[Alt.1 $ \frac {1}{14} $, $ \frac {12}{14} $ och $ \frac {16}{28} $ ]
[Alt.2 $ \frac {1}{4} $, $ \frac {2}{8} $ och $ \frac {4}{16} $]
[Alt.3 $ \frac {6}{10} $, $ \frac {12}{20} $ och $ \frac {24}{30} $]
[Alt.4 $ \frac {8}{14} $, $ \frac {12}{24} $ och $ \frac {16}{30} $]</t>
  </si>
  <si>
    <t>[Alt.1 6a]
[Alt.2 3]
[Alt.3 12ab]
[Alt.4 3ab]</t>
  </si>
  <si>
    <t>[Alt.4 3ab]</t>
  </si>
  <si>
    <t>[Alt.1 6]
[Alt.2 4]
[Alt.3 8]
[Alt.4 10]</t>
  </si>
  <si>
    <t>[Alt.1 5]
[Alt.2 9]
[Alt.3 4]
[Alt.4 8]</t>
  </si>
  <si>
    <t>[Alt.4 y]</t>
  </si>
  <si>
    <t>[Alt.1 2]
[Alt.2 6a]
[Alt.3 2b]
[Alt.4 2ab]</t>
  </si>
  <si>
    <t>[Alt.1 a]
[Alt.2 6a]
[Alt.3 2a]
[Alt.4 3a]</t>
  </si>
  <si>
    <t>[Alt.4 3a]</t>
  </si>
  <si>
    <t>[Alt.1 2]
[Alt.2 4x]
[Alt.3 4]
[Alt.4 2x]</t>
  </si>
  <si>
    <t>[Alt.4 2x]</t>
  </si>
  <si>
    <t>[Alt.1 6]
[Alt.2 3x]
[Alt.3 3]
[Alt.4 x]</t>
  </si>
  <si>
    <t>[Alt.1 4]
[Alt.2 2]
[Alt.3 2x]
[Alt.4 x]</t>
  </si>
  <si>
    <t>[Alt.4 x]</t>
  </si>
  <si>
    <t>[Alt.1 x^2]
[Alt.2 2]
[Alt.3 x]
[Alt.4 2x]</t>
  </si>
  <si>
    <t>[Alt.1 4]
[Alt.2 x]
[Alt.3 4x]
[Alt.4 7]</t>
  </si>
  <si>
    <t>[Alt.4 xy]</t>
  </si>
  <si>
    <t>[Alt.1 a]
[Alt.2 3a]
[Alt.3 3]
[Alt.4 6a]</t>
  </si>
  <si>
    <t>[Alt.1 7]
[Alt.2 4a]
[Alt.3 7ab]
[Alt.4 7b]</t>
  </si>
  <si>
    <t>[Alt.4 7b]</t>
  </si>
  <si>
    <t>[Alt.1 6]
[Alt.2 6x]
[Alt.3 6y]
[Alt.4 xy]</t>
  </si>
  <si>
    <t>[Alt.1 9]
[Alt.2 18]
[Alt.3 9a]
[Alt.4 2]</t>
  </si>
  <si>
    <t>[Alt.1 Linjerna skär varandra flera gånger.]
[Alt.2 Det finns inget svar på detta.]
[Alt.3 Linjerna skär aldrig varandra.]
[Alt.4 Linjerna går inte att urskilja i diagrammet.]</t>
  </si>
  <si>
    <t>[Alt.1 m-värdet]
[Alt.2 k-värdet]
[Alt.3 y-värdet]
[Alt.4 x-värdet]</t>
  </si>
  <si>
    <t>[Alt.1 k-värdet i ekvationerna är lika.]
[Alt.2 k-värdet existerar inte i ekvationerna.]
[Alt.3 k-värdet är negativt.]
[Alt.4 k-värdet i ekvationerna är olika.]</t>
  </si>
  <si>
    <t>[Alt.1 AD]
[Alt.2 AC]
[Alt.3 AA]
[Alt.4 CD]</t>
  </si>
  <si>
    <t>[Alt.4 CD]</t>
  </si>
  <si>
    <t>[Alt.1 BD]
[Alt.2 BC]
[Alt.3 BA]
[Alt.4 CD]</t>
  </si>
  <si>
    <t>[Alt.1 2x-3x]
[Alt.2 3x^2-2x]
[Alt.3 2x^2-3x]
[Alt.4 x-2]</t>
  </si>
  <si>
    <t>[Alt.1 De motstående vinklarna är räta.]
[Alt.2 De har inget gemensamt]
[Alt.3 PQ är lika lång som QT]
[Alt.4 RQ är lika lång som SQ]</t>
  </si>
  <si>
    <t>Genom korrekt subtraktion i föregående steg är differensen uträknad. Skriv ditt svar och gå vidare till nästa uppgift.</t>
  </si>
  <si>
    <t xml:space="preserve">Vi skall i denna uppgift finna ett samband. Vad roligt!
Börja med att undersöka differensen mellan a och b genom subtraktion. </t>
  </si>
  <si>
    <t>Fyll i dina tal i beräkningsmallen så skall vi börja att räkna ut vår addition. Skriv talen med korrekt storleksordning under varandra, decimaltecknen skall alltid vara precis under varandra. Addera sedan talen som står rakt under varandra. Använd dig utav restsiffror.</t>
  </si>
  <si>
    <t>Vi fortsätter här att räkna ut medelhastigheten. Detta gör vi ju genom att dividera sträckan med tiden. Men först måste vi räkna ut hur många timmar 20 minuter är? Svara i bråkform.</t>
  </si>
  <si>
    <t>Spetsiga, räta och trubbiga vinklar. Det hörs nästan på namnet vilken form som passar vilken vinkel. En rät är ju 90°, men vad kallas den vinkel som uppstår mellan timvisaren och minutvisaren när klockan är 14.00?</t>
  </si>
  <si>
    <t>Spetsiga, räta och trubbiga vinklar. Det hörs nästan på namnet vilken form som passar vilken vinkel. En rät är ju 90°, men vad kallas den vinkel som uppstår mellan timvisaren och minutvisaren när klockan är 16.00?</t>
  </si>
  <si>
    <t>Spetsiga, räta och trubbiga vinklar. Det hörs nästan på namnet vilken form som passar vilken vinkel. Vad kallas den vinkel som uppstår mellan timvisaren och minutvisaren när klockan är 21.00?</t>
  </si>
  <si>
    <t>Vi skall här klura ut en formel som kan appliceras på samtliga många hörningar, så kallade polygoner. Utgår vi ifrån vi har lärt oss om att dela upp figurer i trianglar så kan vi använda oss av detta för att klura ut en formel. En femhörning kunde delas in i tre trianglar och en fyrhörning kunde delas in i två stycken trianglar, formeln för detta är ju n-2. Eftersom vinkelsumman för en triangel är $180 ^\circ$ bör vi multiplicera detta med uttrycket. Välj korrekt alternativ som visar detta.</t>
  </si>
  <si>
    <t>Stjärnan har ju 6 symmetrilinjer. Den behöver ju endast rotera till nästa symmetrilinje för att se likadan ut igen, hur stor del av ett varv bör det vara? Välj korrekt alternativ!</t>
  </si>
  <si>
    <t>[Alt.1  En volym är tvådimensionell.]
[Alt.2 En volym finns egentligen inte.]
[Alt.3 En volym är tredimensionell.]
[Alt.4 En volym har endast en dimension.]</t>
  </si>
  <si>
    <t>[Alt.3 En volym är tredimensionell.]</t>
  </si>
  <si>
    <t>En volym är ju tredimensionell! I längdenheter är ju 1 m= 10 dm. Vad blir då en kubikmeter i kubikdecimeter?  Välj korrekt alternativ!</t>
  </si>
  <si>
    <t>Eftersom volymenheter är tredimensionella betyder ju detta är de är längdenheter upphöjda till tre. En kubikdecimeter blir då tusen kubikcentimeter. Välj nu korrekt alternativ och uppgiften är löst!</t>
  </si>
  <si>
    <t>En begränsningsyta är den sammanlagda BLK av ett föremåls sidor.</t>
  </si>
  <si>
    <t>Låt oss nu räkna den sammanlagda arean för vår burk. För att få reda på längden måste vi räkna ut burkens omkrets. Avrunda till ett tal utan decimaler.</t>
  </si>
  <si>
    <t>Burkens omkrets är alltså 22 cm. Multiplicerar vi 22 cm med höjden 12 cm så får vi arean av burkens sidor. Vi behöver då endast addera denna med arean för burkens lock och botten.</t>
  </si>
  <si>
    <t>Genom korrekt beräkning i föregående steg så har du fått fram burkens begränsningsyta. Fyll nu i denna med rätt enhet och uppgiften är löst!</t>
  </si>
  <si>
    <t>Jag råder dig att läsa exempelrutan på denna sidas topp. Vad får vi där reda på om likformiga figurer?</t>
  </si>
  <si>
    <t>Likformiga figurer har ju samma form! De är endast förstoringar eller förminskningar av varandra. Välj nu de två figurer som stämmer in på detta resonemang. Uppgiften är då löst.</t>
  </si>
  <si>
    <t>$ \frac {8 cm} {10 cm} = BLK $</t>
  </si>
  <si>
    <t>[Alt.1 Bilden är förstorad 500 gånger.]
[Alt.2 Avbildningen är i naturlig storlek.]
[Alt.3 Bilden är förminskad 500 gånger.]</t>
  </si>
  <si>
    <t>[Alt.3 Bilden är förminskad 500 gånger.]</t>
  </si>
  <si>
    <t>[Alt.1 Bilden är förstorad 3 gånger.]
[Alt.2 Avbildningen är i naturlig storlek.]
[Alt.3 Bilden är förminskad 3 gånger.]</t>
  </si>
  <si>
    <t>Areaskalan förstoras alltså enligt 4:1. Låt oss multiplicera 100 cm^2 med 4.</t>
  </si>
  <si>
    <t xml:space="preserve">Vinkelsumman i en triangel är BLK$^\circ$. </t>
  </si>
  <si>
    <t>Diametern är BLK cm och radien är BLK cm.</t>
  </si>
  <si>
    <t>Längdskalan 2:1 visar ju en förstoring som är dubbelt så stor. Hur mycket större bör då diametern bli? Välj korrekt alternativ och uppgiften är löst!</t>
  </si>
  <si>
    <t>Två figurer som är likformiga är samma figur med olika stora. De är en förstoring och en förminskning av varandra. De är alltså proportionella. Rita nu två figurer som stämmer överens med detta resonemang. Exempel på hur det kan se ut ser du här, där den lilla triangeln är likformig med den stora triangeln</t>
  </si>
  <si>
    <t>[Alt.1 Differensen blir skillnaden i pris.]
[Alt.2 Differensen visar att de inte går att köpa dessa jeans.]
[Alt.3 Differensen visar hur mycket mer x kostade är y.]</t>
  </si>
  <si>
    <t>Läs exempelrutan vid sidans topp, detta kan hjälpa dig en bit på vägen. Du kan alltså addera eller subtrahera de variabler som ser likadana ut, tänk alltid på de tecken som står framför din variabel. Vilket bör då vara det förenklade uttrycket av detta uttryck?</t>
  </si>
  <si>
    <t>Vårt uttryck av den första parentesen är då 18x-30y. Multiplicera nu i siffran framför vår andra parentes. Tänk på beräkning av de olika tecknena.</t>
  </si>
  <si>
    <t>Vårt uttryck är BLK och värdet på detta uttryck blir i denna uppgift BLK.</t>
  </si>
  <si>
    <t>Låt oss nu lösa ekvationen 2x=8. Dividera 8 med 2!</t>
  </si>
  <si>
    <t>Låt oss nu lösa ekvationen 3x=18. Dividera 18 med 3! Vårt x blir då ensamt kvar på sin sida likhetstecknet.</t>
  </si>
  <si>
    <t>Låt oss nu lösa ekvationen 4x=4. Dividera 4 med 4! Vårt x blir då ensamt kvar på sin sida likhetstecknet.</t>
  </si>
  <si>
    <t>Låt oss nu lösa ekvationen $\frac {x}{6}  = 5 $. Multiplicera 5 med 6! Vårt x blir då ensamt kvar på sin sida likhetstecknet.</t>
  </si>
  <si>
    <t>Låt oss nu lösa ekvationen $\frac {x}{4}  = 16 $. Multiplicera 16 med 4! Vårt x blir då ensamt kvar på sin sida likhetstecknet.</t>
  </si>
  <si>
    <t>Genom korrekt subtraktion i föregående steg är uppgiften löst. Fyll i ditt x och gå vidare till nästa uppgift!</t>
  </si>
  <si>
    <t>För att få fram en formel som fungerar för alla figurer bör vi starta med att undersöka differensen mellan de antalet stickor som finns i vår befintliga figurer. Så vad är differensen mellan 11 och 6 samt mellan 16 och 11? Låt oss undersöka detta.</t>
  </si>
  <si>
    <t>För att få fram en formel som fungerar för alla figurer bör vi starta med att undersöka differensen mellan de antalet stickor som finns i vår befintliga figurer. Så vad är differensen mellan 10 och 6 samt mellan 14 och 10? Låt oss undersöka detta.</t>
  </si>
  <si>
    <t>Att en linje är proportionell betyder att funktionens graf är en rät linje, denna linje bör starta i origo. Vilka av dessa grafer stämmer in på denna beskrivning?</t>
  </si>
  <si>
    <t>[Alt.1 Sambandet är proportionerligt eftersom bensinåtgången endast beror på antalet körda mil, differensen är ju den samma.]
[Alt.2  Sambandet är proportionerligt eftersom bensinen inte går åt. ]
[Alt.3 Sambandet är proportionerligt eftersom bensinåtgången endast beror på antalet timmar.]
[Alt.4  Sambandet är proportionerligt eftersom bensinpriset är dyrt.]</t>
  </si>
  <si>
    <t>[Alt.1 Sambandet är inte proportionerligt eftersom kostnaden endast beror på tiden, differensen är ju den samma.]
[Alt.2  Sambandet är inte proportionerligt eftersom tiden står still. ]
[Alt.3 Sambandet är inte proportionerligt eftersom kostnaden inte endast beror på tiden, differensen är ej den samma.]
[Alt.4  Sambandet är inte proportionerligt eftersom  tid inte är pengar.]</t>
  </si>
  <si>
    <t>[Alt.3 Sambandet är inte proportionerligt eftersom kostnaden inte endast beror på tiden, differensen är ej den samma.]</t>
  </si>
  <si>
    <t xml:space="preserve">Vi har alltså k-värdet 15 och m-värdet 30. Detta är det enda vi behöver för att konstruera en formel, sätt nu i dessa värden i räta linjens ekvation. </t>
  </si>
  <si>
    <t>Vi börjar med att ta bort parenteserna, tänk på att ett minustecken framför en parentes ändrar tecknet inuti parentesen. Vad blir då vårt uttryck utan parenteser?</t>
  </si>
  <si>
    <t>Låt oss nu lösa ekvationen 3x=18. Dividera 18 med 3!</t>
  </si>
  <si>
    <t>Låt oss nu lösa ekvationen $ \frac {x}{5}=40 $. Multiplicera 40 med 5!</t>
  </si>
  <si>
    <t>En formel för var och en de tre linjerna är nu funnen! Skriv formeln för respektive linje och uppgiften är slutförd.</t>
  </si>
  <si>
    <t>Förlänga bråk är också enkelt men istället för att dividera med ett givet tal behöver vi använda ett annat räknesätt på samma vis. Vilket räknesätt bör vi använda då vi förlänger bråk?</t>
  </si>
  <si>
    <t>Det finns väldigt många olika sätt att lösa denna uppgift. Sanningen är den att ett bråk blir alltid lika stort så länge det förkortas eller förlängs med samma tal i både täljare och nämnare. Välj därför det alternativ där bråket antingen förkortats eller förlängts med samma tal.</t>
  </si>
  <si>
    <t xml:space="preserve">Förkorta $ \frac {6}{20} $ med  2. </t>
  </si>
  <si>
    <t xml:space="preserve">Förkorta bråket med  2. </t>
  </si>
  <si>
    <t xml:space="preserve">Förkorta $ \frac {6}{12} $ med  6. </t>
  </si>
  <si>
    <t>Vad roligt att vinna en frågetävling! Chansen att vinna en CD verkar ta upp en åttondel av hjulet. Vad blir detta bråk i decimaltal?</t>
  </si>
  <si>
    <t>Genom korrekt omvandling i föregående steg är svaret funnet. Skriv korrekt svar och gå vidare till nästa uppgift.</t>
  </si>
  <si>
    <t>Tänk på talens multiplikationstabeller. Vad har 6 och 3 gemensamt?</t>
  </si>
  <si>
    <t xml:space="preserve">Skriv nu ut de parenteserna som är upphöjt till 2. Räkna sedan ut dem med hjälp av den andra kvadreringsregeln. </t>
  </si>
  <si>
    <t>x^2 kan nu tas bort från båda sidor likhetstecknet. Hur ser då vår ekvation ut?</t>
  </si>
  <si>
    <t xml:space="preserve">Här behöver vi ordna upp det lite bland siffror och variabler. Börja med att multiplicera parenteserna (x+1) och (x-1). Använd dig av kvadreringsregeln. Hur ser då parentesen ut? </t>
  </si>
  <si>
    <t>En parentes är nu ordnad. Låt oss fortsätta. Multiplicera nu parentesen (x+1)^2 alltså parenteserna (x+1) och (x+1) med varandra. Använd dig av den första kvadreringsregeln. Var noggrann! Skriv ut hur parentesen sedan ser ut.</t>
  </si>
  <si>
    <t>En till parentes ordnad. Nu är det endast en kvar. Nämligen (x-1)^2. Multiplicera (x-1) och (x-1) enligt den andra kvadreringsregeln. Hur ser då parentesen ut?</t>
  </si>
  <si>
    <t>En parentes är nu ordnad. Låt oss fortsätta. Multiplicera nu parentesen (x-1)^2 alltså parenteserna (x-1) och (x-1) med varandra. Använd dig av den andra kvadreringsregeln. Var noggrann! Skriv ut hur parentesen sedan ser ut.</t>
  </si>
  <si>
    <t>En till parentes ordnad. Nu är det endast två kvar. Vi fortsätter med parenteserna på andra sidan likhetstecknet och börjar med (x-3)^2. Multiplicera (x-3) och (x-3) enligt den andra kvadreringsregeln. Hur ser då parentesen ut?</t>
  </si>
  <si>
    <t>Eftersom inga parenteser är kvar och vi har x^2 på båda sidor av likhetstecknet kan vi nu ta bort dessa. Förenklingen är då färdig. Hur ser nu vår ekvation ut?</t>
  </si>
  <si>
    <t>Stämmer det att 3 är lika med 0? Välj korrekt alternativ och du har förstått och motiverat varför denna ekvation inte har någon lösning.</t>
  </si>
  <si>
    <t>Genom korrekt multiplikation i föregående steg är uppgiften löst. Fyll i x och gå vidare till nästa uppgift.</t>
  </si>
  <si>
    <t>Genom korrekt division i föregående steg är uppgiften löst. Fyll i x och gå vidare till nästa uppgift.</t>
  </si>
  <si>
    <t>Dividera 2x i täljaren med 2 i nämnaren.</t>
  </si>
  <si>
    <t>Genom korrekt uträkning i föregående steg är uppgiften löst. Fyll i x och gå vidare till nästa uppgift.</t>
  </si>
  <si>
    <t>Dividera 10x samt 5x i de båda täljarna med 5 i nämnarna. Vad blir då kvoten av de bägge bråktalen?</t>
  </si>
  <si>
    <t>Dividera 6x i de båda täljarna med sina respektive nämnare. Vad blir då kvoten av de bägge bråktalen?</t>
  </si>
  <si>
    <t>Genom division uträkning i föregående steg är uppgiften löst. Fyll i x och gå vidare till nästa uppgift.</t>
  </si>
  <si>
    <t>Och nu till division. Multiplikationstabellen, fast omvänt. Vad multiplicerat med 4 blir 36? Den där multiplikationstabellen är verkligen bra att kunna utantill.</t>
  </si>
  <si>
    <t>Och nu till division. Multiplikationstabellen, fast omvänt. Vad multiplicerat med 8 blir 24? Den där multiplikationstabellen är verkligen bra att kunna utantill.</t>
  </si>
  <si>
    <t>Genom addition i föregående steg är uppgiften löst. Fyll i x och gå vidare till nästa uppgift.</t>
  </si>
  <si>
    <t>Och nu till division. Multiplikationstabellen, fast omvänt. Vad multiplicerat med 4 blir 20? Den där multiplikationstabellen är verkligen bra att kunna utantill.</t>
  </si>
  <si>
    <t>Dividera 39 med -13, x blir då ensamt kvar på sin sida likhetstecknet.</t>
  </si>
  <si>
    <t>Genom korrekt uträkning i föregående steg har du fått fram att x=1200. Mary hade alltså ifrån början 1200 kr. Räkna nu ut hur mycket Peter hade.</t>
  </si>
  <si>
    <t>Hur kan vi då se på linjerna att det ej finns någon lösning? Välj korrekt alternativ och uppgiften är löst.</t>
  </si>
  <si>
    <t xml:space="preserve">Vilken variabel visar linjernas lutning? </t>
  </si>
  <si>
    <t>Ekvationssystemet i rutan är ju 2y-x=5 och x+y=1. Vi har redan fått ut att y=1-x. Låt oss nu sätta in detta i den första ekvationen i vårt ekvationssystem. Vilken blir då vår ekvation?</t>
  </si>
  <si>
    <t>Här är det nödvändigt att förlänga den första parentesen med 3 och den andra med -2. På så vis kan vi sedan addera våra ekvationer. Hur blir då de förlängda ekvationerna?</t>
  </si>
  <si>
    <t>Här är det nödvändigt att förlänga den första parentesen med 7. På så vis kan vi sedan addera våra ekvationer. Hur blir då den förlängda ekvationen?</t>
  </si>
  <si>
    <t>Vi börjar med att göra problemet till ett ekvationssystem. Kalla lakritsstänger för x och Japp för y. Vad blir då vårt ekvationssystem?</t>
  </si>
  <si>
    <t xml:space="preserve">Dividera 16 med 2. På detta vis får vi också fram vårt x. Alltså kostnaden för en lakritsstång. </t>
  </si>
  <si>
    <t>Låt oss fortsätta med det vinnande konceptet, att lösa ett problem med ett ekvationssystem. Vilket är ekvationssystemet i denna uppgift?</t>
  </si>
  <si>
    <t>Subtrahera x-termerna med varandra. Vad är nu vår ekvation?</t>
  </si>
  <si>
    <t>Denna uppgift kan se aningen klurig ut. Men tar vi oss en närmare titt på problemet ser vi att det inte är så svårlöst ändå. Vi ser ju totalt tre likformiga trianglar i figuren nämligen den lilla triangeln ADE, den lite större AFG och den allra största ABC. Genom att använda oss av dessa trianglars likformighet kan vi enkelt lösa denna uppgift. Låt oss börja att beräkna x, vi använder oss då av de två mindre trianglarna. Dessa två trianglar har två givna sidor som vi enkelt för till två bråktal på varsin sida av ett likhetstecken, studera figuren noga och försök klura ut vilka dessa bråktal kan vara. Vi hjälps åt på vägen.</t>
  </si>
  <si>
    <t>Genom att använda oss av trianglarnas likformighet har vi nu de två bråktal som behövs för att räkna ut x. Multiplicera nämnaren under vår x-term för att få uttrycket med x ensamt på sin sida likhetstecknet. Hur ser då ekvationen ut?</t>
  </si>
  <si>
    <t>Genom att använda oss av trianglarnas likformighet har vi nu de två bråktal som behövs för att räkna ut y. Multiplicera nämnaren under vår y-term för att få uttrycket med y ensamt på sin sida likhetstecknet. Hur ser då ekvationen ut?</t>
  </si>
  <si>
    <t>Eftersom den lilla triangeln till vänster i denna figur är likformig med den stora triangeln kan vi använda oss av denna likformighet vid uträkning av x. Hypotenusan är ju 20 i den stora och 9 i den lilla, den ena kateten är x i den lilla och 9 i den stora. Vi konstruerar dessa tal till två bråktal med ett likhetstecken emellan, på detta sätt kan vi enkelt räkna ut x.</t>
  </si>
  <si>
    <t>Genom korrekt division i föregående steg är x funnet! Fyll i ditt x avrundat till en decimal och även detta relativt kniviga problem är löst.</t>
  </si>
  <si>
    <t>$ \sqrt {16} = 4 $</t>
  </si>
  <si>
    <t>Genom korrekt multiplikation i föregående steg av svaret funnet. Fyll i ditt svar med korrekt enhet och gå vidare till nästa problemlösningsuppgift.</t>
  </si>
  <si>
    <t xml:space="preserve">Multiplicera $ \frac {10}{7}$ och $ \frac {7}{15} $ genom att multiplicera täljarna med varandra och nämnarna med varandra. </t>
  </si>
  <si>
    <t xml:space="preserve">Förkorta bråket med  7. </t>
  </si>
  <si>
    <t>Skriv nu bråken under samma bråksteck och stryk de faktorer som återfinns både i täljaren och nämnaren. Vad blir då kvar av våra bråktal?</t>
  </si>
  <si>
    <t>Skriv nu bråken under samma bråksteck och stryk de faktorer som återfinns både i täljaren och nämnaren. Tänk på att det andra bråket måste inverteras innan de skrivs under samma bråkstreck. Vad blir då kvar av våra bråktal?</t>
  </si>
  <si>
    <t>Förläng täljarna med 6 och dividera detta tal med nämnarna i respektive bråktal. Hur ser då vår ekvation ut?</t>
  </si>
  <si>
    <t>Förläng täljarna med 20 och dividera detta tal med nämnarna i respektive bråktal. Hur ser då vår ekvation ut?</t>
  </si>
  <si>
    <t>Förläng täljarna med 5x och dividera detta tal med nämnarna i respektive bråktal. Hur ser då vår ekvation ut?</t>
  </si>
  <si>
    <t>Förläng täljarna med (x-1)(x+3) och dividera detta tal med nämnarna i respektive bråktal. Hur ser då vår ekvation ut?</t>
  </si>
  <si>
    <t>Eftersom vi har ett givet uttryck för y är det enklast att lösa detta ekvationssystem med ersättningsmetoden. Sätt in y=x+2 i den andra ekvationen. Hur ser då den ekvationen ut?</t>
  </si>
  <si>
    <t>Låt oss lösa problemet med ett ekvationssystem. Det har vi ju blivit riktiga proffs på vid det här laget. Vi kallar motorcyklarna för x och bilarna för y. Hur ser då ekvationssystemet ut?</t>
  </si>
  <si>
    <t>Vi löser ekvationssystemet med ersättningsmetoden. Den första ekvationen kan vi ju göra om till x=22-y. Sätt in det i den andra ekvationen. Hur ser då denna ut?</t>
  </si>
  <si>
    <t>Multiplicera 28 med 15.</t>
  </si>
  <si>
    <t>Välj korrekt alternativ som stämmer överens med det du fått lära dig om likformighet. Du finner på så vis ditt svar.</t>
  </si>
  <si>
    <t>Enligt Pythagoras sats är längden på diagonalen i kvadrat lika med summan kateternas sidolängder i kvadrat. Kateternas längder ges av längden från S till A och från S till C.</t>
  </si>
  <si>
    <t>Längst upp i högra hörnet har vi lagt en som är 15x15. Totala längden på sidan är 360 cm. Då får det plats 11 stycken 15x30 på den yttre rader. Med de brickorna som är 30x30 kan vi bilda 7 st lodrätta rader med 11 i varje. Då saknas det 15 cm i varje sådan rad.</t>
  </si>
  <si>
    <t>Den totala längden som ska fyllas med spjälor är 7m. Detta får vi genom att addera de två sidornas längder. Det ska sitta sex spjälor på utsidan och fem på insidan, så multiplicera totala längden med totala antalet spjälor.</t>
  </si>
  <si>
    <t>För att få den mängden verksamma substansen som Annica fick i sig måste vi också veta hur många Ipren hon tog. Det är bara att multiplicera dagsdosen med antalet dagar. Totala mängden ibuprofen fås sedan genom att multiplicera med hur mycket det är i varje tablett.</t>
  </si>
  <si>
    <t>Då de bjuder på momsen kan vi hitta det nya priset genom att dividera det ursprungliga med procentsatsen.</t>
  </si>
  <si>
    <t>[Alt.1 2 procentenheter har momsen minskat med]
[Alt.2 9 procentenheter har momsen minskat med]
[Alt.3 8 procentenheter har momsen minskat med]</t>
  </si>
  <si>
    <t>[Alt.2 9 procentenheter har momsen minskat med]</t>
  </si>
  <si>
    <t>För att hitta förändringen i procent måste vi först hitta förändringen i procentenheter, det gjorde vi i förra uppgiften.</t>
  </si>
  <si>
    <t>[Alt.1 Minskning med 633%]
[Alt.2 Minskning med 107.6%]
[Alt.3 Minskning med 0.3%]</t>
  </si>
  <si>
    <t>[Alt.3 Minskning med 0.3%]</t>
  </si>
  <si>
    <t>[Alt.1 Glasögonen skulle kosta 1481kr]
[Alt.2 Glasögonen skulle kosta 1440kr]
[Alt.3 Glasögonen skulle kosta 1490kr]</t>
  </si>
  <si>
    <t>[Alt.1 Rutschkanan är 4.2 meter hög]
[Alt.2 Rutschkanan är 4 meter hög]
[Alt.3 Rutschkanan är 4.1 meter hög]</t>
  </si>
  <si>
    <t>För att ta reda på trädets ursprungliga höjd behöver du summera längden av den motstående kateten med längden av hypotenusan. Längden av den motstående kateten kan du få med tangens och längden av hypotenusan kan du sedan få med antingen Pythagoras sats eller med sinus.</t>
  </si>
  <si>
    <t>Antalet dagar som medicinen räcker beräknas genom att dividera totala mängden medicin med dagsdosen. Tänk på att 15 droppar motsvarar 1 ml. Vi har 10 droppar på en dag, det motsvarar 2/3 ml.</t>
  </si>
  <si>
    <t>Vi fortsätter att använda oss utav just division. 750 utav 1000 kan vi förkorta till 75 utav 100. Vilken i sin tur är 3/4. Vad är nu 3/4 i decimalform? Välj rätt alternativ och svaret är ditt!</t>
  </si>
  <si>
    <t>Ett halvt varv är alltså 180$^\circ$. Subtraherar vi 180 med 38 bör vi då få fram vårt x!</t>
  </si>
  <si>
    <t>Ett helt varv är alltså 360$^\circ$. Subtraherar vi 360 med 64 bör vi då få fram vårt x!</t>
  </si>
  <si>
    <t>Ett halvt varv är alltså 180$^\circ$. Adderar vi först våra två givna vinklar för att sedan subtrahera med 180 så bör vi på så vis få fram vårt x!</t>
  </si>
  <si>
    <t>Subtrahera nu 180$^\circ$ med 57$^\circ$ och använd dig av enheter genom hela beräkningen!</t>
  </si>
  <si>
    <t>Det är alltså en spetsig vinkel, en vinkel mindre än 90$^\circ$. Om vi tittar riktigt noga så ser vi att detta är exakt 1/6 av ett helt varv. Vi bör därför dividera gradantalet för ett helt varv med 6 för att få fram vårt svar.</t>
  </si>
  <si>
    <t>Så vinkelsumman i en triangel är alltså 180$^\circ$! Adderar vi nu våra två givna vinklar så kan vi sedan enkelt räkna ut vårt x.</t>
  </si>
  <si>
    <t>Så summan av våra givna vinklar är 115$^\circ$. Subtraherar vi nu denna summa med vinkelsumman 180$^\circ$ så får vi fram vårt x.</t>
  </si>
  <si>
    <t>Så vinkelsumman i denna triangel är också 180$^\circ$! Vinkelsumman i alla trianglar är ju 180$^\circ$! Adderar vi nu våra två givna vinklar så kan vi sedan enkelt räkna ut vårt x.</t>
  </si>
  <si>
    <t>Så summan av våra givna vinklar är 80$^\circ$. Subtraherar vi nu denna summa med vinkelsumman 180$^\circ$ så får vi fram vårt x.</t>
  </si>
  <si>
    <t>Så vinkelsumman i denna triangel är också 180$^\circ$! Vinkelsumman för alla trianglar är ju 180$^\circ$! Adderar vi nu våra två givna vinklar så kan vi sedan enkelt räkna ut vårt x. Tänk på att en rät vinkel är 90$^\circ$.</t>
  </si>
  <si>
    <t>Så summan av våra givna vinklar är 162$^\circ$. Subtraherar vi nu denna summa med vinkelsumman 180$^\circ$ så får vi fram vårt x.</t>
  </si>
  <si>
    <t xml:space="preserve">De båda andra vinklarna är alltså lika stora! Vi vet ju att vinkelsumman är 180$^\circ$ i alla trianglar. Subtraherar vi då vinkelsumman med 50$^\circ$ och sedan dividerar denna differens med 2 så bör vi få fram hur stora våra basvinklar är. </t>
  </si>
  <si>
    <t>Så de båda basvinklarna är 32$^\circ$. Vad är då vårt x? Vi börjar med att addera våra basvinklar.</t>
  </si>
  <si>
    <t>För att få reda på vinkeln x behöver vi nu endast subtrahera vinkelsumman för en triangel med 64$^\circ$. Vad blir nu vårt x?</t>
  </si>
  <si>
    <t>Så om en fyrhörning har 4 stycken rätvinkliga hörn där var och ett har vinkeln 90$^\circ$. Vad blir då vår vinkelsumma? Multiplicera 90 med 4!</t>
  </si>
  <si>
    <t>En halv cirkel är ju 180 $^\circ$. Subtrahera nu 180$^\circ$ med 145 $^\circ$ och du får fram x. Använd dig av korrekta enheter genom hela beräkningen.</t>
  </si>
  <si>
    <t>Just precis, vinkelsumman är ju 180$^\circ$! Låt oss addera de givna vinklarna för att sedan subtrahera dessa med 180$^\circ$!</t>
  </si>
  <si>
    <t>Subtrahera nu 180 $^\circ$ med 115 $^\circ$. Du får då fram ditt x. Använd dig av enheten $^\circ$ genom hela din uträkning, att visa att man kan enheter är viktigt.</t>
  </si>
  <si>
    <t>Det är alltså en trubbig vinkel, en vinkel större än 90$^\circ$. Om vi tittar riktigt noga så ser vi att detta är exakt 1/3 av ett helt varv. Vi bör därför dividera gradantalet för ett helt varv med 3 för att få fram vårt svar.</t>
  </si>
  <si>
    <t>Flyttar man decimaltecknet i 8.5 två steg åt höger blir detta tal BLK.</t>
  </si>
  <si>
    <t>$\frac {8.5}{0.1} =BLK $</t>
  </si>
  <si>
    <t>$ 0.25+0.30=BLK $</t>
  </si>
  <si>
    <t>$ 4+0.55=BLK $</t>
  </si>
  <si>
    <t>$ 0.25+0.05=BLK $</t>
  </si>
  <si>
    <t>$60 \cdot 0.8=BLK $</t>
  </si>
  <si>
    <t>$ 19.00+0.18=BLK $</t>
  </si>
  <si>
    <t>$ 6 dm+5.3 dm+2.8 dm=BLK dm$</t>
  </si>
  <si>
    <t>$ \frac{6 dm \cdot 2.5 dm}{2}=BLK dm $</t>
  </si>
  <si>
    <t>Formeln för cylinderns volym är $B \cdot h$ som i detta fall är $ 254.5 \cdot 20=BLK cm^3$</t>
  </si>
  <si>
    <t>Formeln för konens volym är $ \frac {B \cdot h}{3}$ och är i detta fall $ \frac {28.3 \cdot 8}{3}=BLK cm^3$</t>
  </si>
  <si>
    <t>$ \frac {5089.4}{75.5}=BLK st$</t>
  </si>
  <si>
    <t>$ \frac {4}{0.8}=BLK$</t>
  </si>
  <si>
    <t>$ 5 \cdot 1.5=BLK $</t>
  </si>
  <si>
    <t>$ 6000 \cdot 0.085=BLK $</t>
  </si>
  <si>
    <t>$ \frac {36000}{0.04}=BLK$</t>
  </si>
  <si>
    <t>1.27 är en prisökning med BLK%</t>
  </si>
  <si>
    <t>$1.00-0.89=BLK$</t>
  </si>
  <si>
    <t>$ 600 \cdot 1.56=BLK $</t>
  </si>
  <si>
    <t>[Alt.1 A=0.2 ]
[Alt.2 A=0.3]
[Alt.3 A=0.1]
[Alt.4 A=0.5]</t>
  </si>
  <si>
    <t>[Alt.1 B=0.5 ]
[Alt.2 B=0.6]
[Alt.3 B=0.1]
[Alt.4 B=0.4]</t>
  </si>
  <si>
    <t>[Alt.1 C=0.5 ]
[Alt.2 C=0.55]
[Alt.3 C=0.65]
[Alt.4 C=0.6]</t>
  </si>
  <si>
    <t>[Alt.1 D=0.1 ]
[Alt.2 D=1.1]
[Alt.3 D=0.2]
[Alt.4 D=2.0]</t>
  </si>
  <si>
    <t>[Alt.1 C=0.5 ]
[Alt.2 C=1.1]
[Alt.3 C=1.2]
[Alt.4 C=1.5]</t>
  </si>
  <si>
    <t>[Alt.1 D=2.5]
[Alt.2 D=1.1]
[Alt.3 D=1.8]
[Alt.4 D=2.0]</t>
  </si>
  <si>
    <t>$5-4.2=BLK$</t>
  </si>
  <si>
    <t>$5.2-2=BLK$</t>
  </si>
  <si>
    <t>$3.42-0.20=BLK$</t>
  </si>
  <si>
    <t>$2.75-1.30=BLK$</t>
  </si>
  <si>
    <t>$4.80-0.03=BLK$</t>
  </si>
  <si>
    <t>Mellan 5.80 och 5.85 skiljer det fem hundradelar. Detta skriver jag som BLK i decimalform.</t>
  </si>
  <si>
    <t>Mellan 0.562 och 0.502 skiljer det sex hundradelar. Detta skriver jag som BLK i decimalform.</t>
  </si>
  <si>
    <t>Mellan 2.34 och 2.20 skiljer det fem hundradelar. Detta skriver jag som BLK i decimalform.</t>
  </si>
  <si>
    <t>$4 \cdot 1.5=BLK$</t>
  </si>
  <si>
    <t>$6+4.6=BLK$</t>
  </si>
  <si>
    <t>$3 \cdot 2.1=BLK$</t>
  </si>
  <si>
    <t>$15.8-6.3=BLK$</t>
  </si>
  <si>
    <t>$ \frac {16.2}{2}=BLK$</t>
  </si>
  <si>
    <t>$0.6 \cdot 3=BLK$</t>
  </si>
  <si>
    <t>$-8.1+1.8=BLK$</t>
  </si>
  <si>
    <t>$10-6.3=BLK$</t>
  </si>
  <si>
    <t>10 multiplicerat med 14.0 är BLK</t>
  </si>
  <si>
    <t>10 multiplicerat med 25.3 är BLK</t>
  </si>
  <si>
    <t>100 multiplicerat med 12.0 är BLK</t>
  </si>
  <si>
    <t>100 multiplicerat med 6.8 är BLK</t>
  </si>
  <si>
    <t>[Alt.1 85]
[Alt.2 8895]
[Alt.3 885]
[Alt.4 0.85]</t>
  </si>
  <si>
    <t>[Alt.1 88]
[Alt.2 8800]
[Alt.3 880]
[Alt.4 0.88]</t>
  </si>
  <si>
    <t>[Alt.1 930]
[Alt.2 0.93]
[Alt.3 9300]
[Alt.4 93]</t>
  </si>
  <si>
    <t>[Alt.1 970]
[Alt.2 97]
[Alt.3 9.7]
[Alt.4 0.97]</t>
  </si>
  <si>
    <t>[Alt.1 0.135]
[Alt.2 0.0135]
[Alt.3 1.35]
[Alt.4 135]</t>
  </si>
  <si>
    <t>[Alt.1 0.35]
[Alt.2 35]
[Alt.3 3500]
[Alt.4 350]</t>
  </si>
  <si>
    <t>[Alt.1 0.55]
[Alt.2 55]
[Alt.3 550]
[Alt.4 0.055]</t>
  </si>
  <si>
    <t>[Alt.1 0.000067]
[Alt.2 67]
[Alt.3 670]
[Alt.4 0.067]</t>
  </si>
  <si>
    <t>[Alt.1 0.398]
[Alt.2 0.00038]
[Alt.3 398]
[Alt.4 3098]</t>
  </si>
  <si>
    <t>[Alt.1 0.257]
[Alt.2 0.275]
[Alt.3 0.752]
[Alt.4 0.0275]</t>
  </si>
  <si>
    <t>[Alt.1 0.108]
[Alt.2 0.0108]
[Alt.3 1108]
[Alt.4 0.0801]</t>
  </si>
  <si>
    <t>[Alt.1 x=45]
[Alt.2 x=0.45]
[Alt.3 x=450]
[Alt.4 x=54]</t>
  </si>
  <si>
    <t>[Alt.1 2.673]
[Alt.2 26.73]
[Alt.3 26.37]
[Alt.4 267.3]</t>
  </si>
  <si>
    <t>[Alt.1 5.334]
[Alt.2 5.343]
[Alt.3 53.34]
[Alt.4 533.4]</t>
  </si>
  <si>
    <t>[Alt.1 0.28]
[Alt.2 2.8]
[Alt.3 28]
[Alt.4 280]</t>
  </si>
  <si>
    <t>[Alt.1 0.126]
[Alt.2 126]
[Alt.3 1026]
[Alt.4 1.26]</t>
  </si>
  <si>
    <t>[Alt.1 3]
[Alt.2 0.3]
[Alt.3 30]
[Alt.4 36]</t>
  </si>
  <si>
    <t>6 multiplicerat med 3 är ju 18 vad är då $0.3 \cdot 6=BLK$</t>
  </si>
  <si>
    <t>$0.2 \cdot 7=BLK$</t>
  </si>
  <si>
    <t>[Alt.1 4]
[Alt.2 0.1]
[Alt.30.01]
[Alt.42]</t>
  </si>
  <si>
    <t>[Alt.1 0.5]
[Alt.2 0.1]
[Alt.30.01]
[Alt.42]</t>
  </si>
  <si>
    <t>$\frac {98} {0.5}=BLK$ per kilo</t>
  </si>
  <si>
    <t>En ask choklad kostar nu $\frac {98} {0.875}=BLK$ per kilo.</t>
  </si>
  <si>
    <t>En säck räcker i  $\frac {45} {0.6}=BLK$ dagar.</t>
  </si>
  <si>
    <t>En full tank räcker i  $\frac {54} {0.8}=BLK$ mil.</t>
  </si>
  <si>
    <t>$38.0-(-52.6)=BLK grader$</t>
  </si>
  <si>
    <t>För att faktorn 6.4 skall bli 6 400 behöver decimaltecknet flyttas BLK stycken steg åt höger. Vårt n är då BLK.</t>
  </si>
  <si>
    <t>[Alt.1 3.25]
[Alt.2 3.52]
[Alt.30.325]
[Alt.4 325]</t>
  </si>
  <si>
    <t>[Alt.1 2.0]
[Alt.2 1.5]
[Alt.325]
[Alt.4 0.5]</t>
  </si>
  <si>
    <t>[Alt.1 1.2]
[Alt.2 1.8]
[Alt.32.6]
[Alt.4 5.9]</t>
  </si>
  <si>
    <t>[Alt.1 0.55]
[Alt.2 1.05]
[Alt.32.5]
[Alt.4 0.5]</t>
  </si>
  <si>
    <t>[Alt.1 2.55]
[Alt.2 2.44]
[Alt.32.45]
[Alt.4 2.5]</t>
  </si>
  <si>
    <t>[Alt.1 4.12]
[Alt.2 4.13]
[Alt.3 4.14]
[Alt.4 2.15]</t>
  </si>
  <si>
    <t>[Alt.1 13.41]
[Alt.2 13.42]
[Alt.313.24]
[Alt.4 14]</t>
  </si>
  <si>
    <t>[Alt.1 22.40]
[Alt.2 22.50]
[Alt.3 22.36]
[Alt.4 22.20]</t>
  </si>
  <si>
    <t>I vårt tal 0.008 hittar vi BLK stycken nollor.</t>
  </si>
  <si>
    <t>I vårt tal 0.05 hittar vi BLK stycken nollor.</t>
  </si>
  <si>
    <t>0.05 m skrivs med centimeter som BLK.</t>
  </si>
  <si>
    <t>[Alt.1 0.9 m]
[Alt.2 0.09 m]
[Alt.3 0.0009 m]
[Alt.4 9 m]</t>
  </si>
  <si>
    <t>[Alt.1 0.7 m]
[Alt.2 0.007 m]
[Alt.3 0.07 m]
[Alt.4 7 m]</t>
  </si>
  <si>
    <t>[Alt.1 0.4 m]
[Alt.2 0.004 m]
[Alt.3 0.04 m]
[Alt.4 4 m]</t>
  </si>
  <si>
    <t>[Alt.1 0.52 m och 0.00025 m]
[Alt.2 0.25 m och 2.5 m]
[Alt.3 0.52 m och 5.2 m]
[Alt.4 0.025 m och 25.0 m]</t>
  </si>
  <si>
    <t>[Alt.1 2.05 m]
[Alt.2 2.5 m]
[Alt.3 0.52 m]
[Alt.4 25.0 m]</t>
  </si>
  <si>
    <t>[Alt.1 0.0025 m]
[Alt.2 0.25 m]
[Alt.3 5.2 m]
[Alt.4 25.0 m]</t>
  </si>
  <si>
    <t>0.5 km=BLK m
5 cm= BLK m
0.5 m= BLK m
500 dm=BLK m
5000 mm=BLK m</t>
  </si>
  <si>
    <t>En stor läskflaska rymmer 1.5 BLK.</t>
  </si>
  <si>
    <t>[Alt.1 0.8 l]
[Alt.2 0.08 l]
[Alt.3 0.0008 l]
[Alt.4 8 l]</t>
  </si>
  <si>
    <t>[Alt.1 0.70 l]
[Alt.2 0.070 l]
[Alt.3 0.00070 l]
[Alt.4 7.0 l]</t>
  </si>
  <si>
    <t>[Alt.1 0.12 l]
[Alt.2 0.012 l]
[Alt.3 0.00012 l]
[Alt.4 1.2 l]</t>
  </si>
  <si>
    <t>2.5 liter=BLK l
32 cl= BLK l
en halv liter= BLK l
125 ml=BLK l
0.6 liter=BLK l
26 dl=BLK l</t>
  </si>
  <si>
    <t>3 dl=BLK l
0.3 l= BLK l
30 ml= BLK l
$ \frac {1}[3} l$=BLK l</t>
  </si>
  <si>
    <t>$ \frac {0.5}{0.01}=BLK$</t>
  </si>
  <si>
    <t>Vi bör dividera 0.5 med BLK för att omvandla våra 0.5 liter till deciliter.</t>
  </si>
  <si>
    <t>$ \frac {0.5}{0.1}=BLK$</t>
  </si>
  <si>
    <t>En personbil kan väga 1.5 BLK.</t>
  </si>
  <si>
    <t>0.9 ton är BLK.</t>
  </si>
  <si>
    <t>0.8 hg är BLK.</t>
  </si>
  <si>
    <t>$ 1000 \cdot 4.5=BLK kg$</t>
  </si>
  <si>
    <t>En påse saffran med vikten 0.5 gram kostar BLK kronor.</t>
  </si>
  <si>
    <t>[Alt.1 20 g]
[Alt.2 200 g]
[Alt.3 2000 g]
[Alt.4 0.2 g]</t>
  </si>
  <si>
    <t>$ 0.25 \cdot BLK = BLK$</t>
  </si>
  <si>
    <t>$ 0.5  timmar \cdot 60 = BLK  minuter $</t>
  </si>
  <si>
    <t>$ 1.5  timmar \cdot 60 = BLK  minuter $</t>
  </si>
  <si>
    <t>$ 0.25 timmar \cdot 60 = BLK  minuter $</t>
  </si>
  <si>
    <t>$ 0.30 timmar \cdot 60 = BLK  minuter $</t>
  </si>
  <si>
    <t>$ 1.1 timmar \cdot 60 = BLK  minuter $</t>
  </si>
  <si>
    <t>1.1 h skrivs som BLK h och BLK min.</t>
  </si>
  <si>
    <t>$ 1.8 timmar \cdot 60 = BLK  minuter $</t>
  </si>
  <si>
    <t>1.8 h skrivs som BLK h och BLK min.</t>
  </si>
  <si>
    <t>$ 0.25  timmar \cdot 60 = BLK  minuter $</t>
  </si>
  <si>
    <t>4.25 h skrivs som BLK h och BLK min.</t>
  </si>
  <si>
    <t>$ 0.15 h \cdot 60 = BLK  minuter $</t>
  </si>
  <si>
    <t>1.15 h skrivs som BLK h och BLK min.</t>
  </si>
  <si>
    <t>$ \frac {45}{0.5}= BLK km/h$</t>
  </si>
  <si>
    <t xml:space="preserve">$ 72 \cdot 0.0167  = BLK km$ </t>
  </si>
  <si>
    <t>[Alt.1 39 km]
[Alt.2 390 m]
[Alt.3 3900 m]
[Alt.4 3.9 km]</t>
  </si>
  <si>
    <t>Prefixet för 0.01 är BLK och det förkortas med bokstaven BLK.</t>
  </si>
  <si>
    <t>[Alt.1 3 MW]
[Alt.2 30 MW]
[Alt.3 300 W]
[Alt.4 0.3 MW]</t>
  </si>
  <si>
    <t>[Alt.1 50 Gkr]
[Alt.2 0.5 Gkr]
[Alt.3 5 kr]
[Alt.4 5 Gkr]</t>
  </si>
  <si>
    <t xml:space="preserve">150 cl=BLK l
0.9 liter= BLK l
750 ml= BLK l
5 dl=BLK l
</t>
  </si>
  <si>
    <t>$ 0.25 \cdot 60 = BLK minuter $</t>
  </si>
  <si>
    <t>$\pi \cdot 4.5^2 cm = BLK cm^2 $</t>
  </si>
  <si>
    <t>$ \frac {63.6 cm^2}{2}  = BLK cm^2$</t>
  </si>
  <si>
    <t>Halva cirkeln= $ \frac {\pi \cdot 7.5^2}{2}=BLK cm^2$
Triangeln=$ \frac {15 \cdot 7.5}{2}=BLK cm^2$</t>
  </si>
  <si>
    <t xml:space="preserve">$ 452.4 cm^2 \cdot 6 cm = BLK cm^3 $ </t>
  </si>
  <si>
    <t xml:space="preserve">$ 38.5 cm^2 \cdot 12 cm = BLK cm^3 $ </t>
  </si>
  <si>
    <t>$ 28.3 cm^2 \cdot BLK cm = BLK cm^3 $</t>
  </si>
  <si>
    <t>[Alt.1 0.0283 l]
[Alt.2 0.283 l]
[Alt.3 283 l]
[Alt.4 28.3 l]</t>
  </si>
  <si>
    <t>$ BLK cm \cdot 1.5 = BLK cm $</t>
  </si>
  <si>
    <t>$ \frac {13 cm} {0.8} = BLK cm $</t>
  </si>
  <si>
    <t>$ \frac {10 cm} {0.8} = BLK cm $</t>
  </si>
  <si>
    <t>[Alt.1 110 m]
[Alt.2 1.1 m]
[Alt.3 0.11 m]</t>
  </si>
  <si>
    <t>[Alt.1 2500]
[Alt.2 250]
[Alt.3 0.25]
[Alt.4 25]</t>
  </si>
  <si>
    <t xml:space="preserve">$ 78.5 cm^2 \cdot 20 cm = BLK cm^3 $ </t>
  </si>
  <si>
    <t xml:space="preserve">$ 20 m^2 \cdot 0.005 m = BLK m^3 $ 
Regnvattnet motsvarar BLK m^3. </t>
  </si>
  <si>
    <t>[Alt.1 Formeln betyder att y är temperaturen långt innan frysen stängdes av.]
[Alt.2 Formeln betyder att y är temperaturen då frysboxen har varit avstängd i x timmar. Temperaturen höjs då ifrån -18$^\circ$ med 1.5$^\circ$ för varje timma.]</t>
  </si>
  <si>
    <t>$ 1.5 \cdot BLK - 18 = BLK ^\circ $</t>
  </si>
  <si>
    <t>Med decimaltal skrivs 0.8% som BLK.</t>
  </si>
  <si>
    <t>0.06 i procent är BLK.</t>
  </si>
  <si>
    <t>0.55 i procent är BLK.</t>
  </si>
  <si>
    <t>0.6 i procent är BLK.</t>
  </si>
  <si>
    <t>0.075 i procent är BLK.</t>
  </si>
  <si>
    <t>Det uttryck som motsvarar 0.4 är BLK.</t>
  </si>
  <si>
    <t>0.04 motsvarar BLK.</t>
  </si>
  <si>
    <t>0.15 motsvarar BLK.</t>
  </si>
  <si>
    <t>0.6 motsvarar BLK.</t>
  </si>
  <si>
    <t>0.1 motsvarar BLK.</t>
  </si>
  <si>
    <t>0.53 motsvarar BLK.</t>
  </si>
  <si>
    <t>0.55 motsvarar BLK.</t>
  </si>
  <si>
    <t>0.51 motsvarar BLK.</t>
  </si>
  <si>
    <t>0.48 motsvarar BLK.</t>
  </si>
  <si>
    <t>0.25 motsvarar BLK.</t>
  </si>
  <si>
    <t>0.11 motsvarar BLK.</t>
  </si>
  <si>
    <t>0.64 motsvarar BLK.</t>
  </si>
  <si>
    <t>0.21 motsvarar BLK.</t>
  </si>
  <si>
    <t xml:space="preserve"> $ \frac {1.5}{100}= BLK$</t>
  </si>
  <si>
    <t>0.18 är BLK%.</t>
  </si>
  <si>
    <t>0.4 är i procent BLK. Dessa är alltså de eleverna som inte spelade något datorspel allts.</t>
  </si>
  <si>
    <t>0.28 är i procent BLK. Dessa är alltså de eleverna som spelade 2 timmar datorspel eller mer per dag.</t>
  </si>
  <si>
    <t>I procent är $0.08 = BLK%$.</t>
  </si>
  <si>
    <t>0.583 i procentenheter är BLK.</t>
  </si>
  <si>
    <t>1.5 i ett bråk skrivet i blandad form är $BLK \frac {BLK}{BLK}$</t>
  </si>
  <si>
    <t>0.52 är BLK procent.</t>
  </si>
  <si>
    <t>0.67 är BLK procent.</t>
  </si>
  <si>
    <t>$ 14x - 0.2y = 1 $ blir då BLK.</t>
  </si>
  <si>
    <t>Bråktalen är $ \frac {x}{BLK} = \frac {4.8}{BLK} $</t>
  </si>
  <si>
    <t>$ x = \frac {4.8 \cdot BLK}{21}  $</t>
  </si>
  <si>
    <t>Bråktalen är $ \frac {x}{BLK} = \frac {4.5}{BLK} $</t>
  </si>
  <si>
    <t>$ x = \frac {4.5 \cdot BLK}{6}  $</t>
  </si>
  <si>
    <t>Bråktalen vid uträkning av y är $ \frac {y}{15.5} = \frac {4}{BLK} $</t>
  </si>
  <si>
    <t>[Alt.1 Volymen är 184 dm$^3$]
[Alt.2 Volymen är 18.4 dm$^3$]
[Alt.3 Volymen är 1840 dm$^3$]</t>
  </si>
  <si>
    <t>[Alt.1  Det innehåller 600mg]
[Alt.2 Det innehåller 6g]
[Alt.3 Det innehåller 0.6g]</t>
  </si>
  <si>
    <t>[Alt.1 Hon fick i sig 18gram]
[Alt.2 Hon fick i sig 1.8gram]
[Alt.3 Hon fick i sig 180 gram]</t>
  </si>
  <si>
    <t>[Alt.1 Dosen är 2.5ml]
[Alt.2 Dosen är 2 mg]
[Alt.3 Dosen är 0.8 ml]</t>
  </si>
  <si>
    <t>[Alt.1 Det är 3g verksam substans]
[Alt.2 Det är 0.65g verksam substans]
[Alt.3 Det är 6.5g verksam substans]</t>
  </si>
  <si>
    <t>Beräkna $\frac{0.2}{20}=BLK$</t>
  </si>
  <si>
    <t>[Alt.1 Koncentrationen är 10%]
[Alt.2 Koncentrationen är 1%]
[Alt.3 Koncentrationen är 0.1 %]</t>
  </si>
  <si>
    <t>[Alt.1 Det behövs 1.5 liter]
[Alt.2 Det behövs 2 liter]
[Alt.3 Det behövs 0.15 liter]</t>
  </si>
  <si>
    <t>Beräkna $\frac{107.6}{100}=BLK$</t>
  </si>
  <si>
    <t>0.001;10^-3;tusendel</t>
  </si>
  <si>
    <t>1.8h</t>
  </si>
  <si>
    <t>0.1;0.001;2</t>
  </si>
  <si>
    <t>62.8;314</t>
  </si>
  <si>
    <t>62.8cm;$314cm^2$</t>
  </si>
  <si>
    <t>10;4.5</t>
  </si>
  <si>
    <t>10 cm;4.5 cm</t>
  </si>
  <si>
    <t>7.5m</t>
  </si>
  <si>
    <t>0.40;4/10;0.4;0.400</t>
  </si>
  <si>
    <t>[Alt.3 A=0.1]</t>
  </si>
  <si>
    <t>[Alt.4 B=0.4]</t>
  </si>
  <si>
    <t>[Alt.2 C=0.55]</t>
  </si>
  <si>
    <t>[Alt.2 D=1.1]</t>
  </si>
  <si>
    <t>0.1;0.4;0.55;1.1</t>
  </si>
  <si>
    <t>[Alt.1 A=0.2 ]</t>
  </si>
  <si>
    <t>[Alt.2 B=0.6]</t>
  </si>
  <si>
    <t>[Alt.2 C=1.1]</t>
  </si>
  <si>
    <t>[Alt.3 D=1.8]</t>
  </si>
  <si>
    <t>0.2;0.6;1.1;1.8</t>
  </si>
  <si>
    <t>0.6;0.8;1.0;1.2</t>
  </si>
  <si>
    <t>0.99;1.01;1.03;1.05</t>
  </si>
  <si>
    <t>0.75;1.0;1.25;1.5</t>
  </si>
  <si>
    <t>2.0;2.3;2.6;2.9</t>
  </si>
  <si>
    <t>[Alt.3 1.35]</t>
  </si>
  <si>
    <t>[Alt.1 0.55]</t>
  </si>
  <si>
    <t>[Alt.4 0.067]</t>
  </si>
  <si>
    <t>[Alt.1 0.398]</t>
  </si>
  <si>
    <t>[Alt.2 0.275]</t>
  </si>
  <si>
    <t>[Alt.2 0.0108]</t>
  </si>
  <si>
    <t>8.73;0.45;16.2;9.9;9;9</t>
  </si>
  <si>
    <t>$\frac{700}{0.94}$</t>
  </si>
  <si>
    <t>$700 \cdot 0.098$</t>
  </si>
  <si>
    <t>$\frac {8}{0.75}$</t>
  </si>
  <si>
    <t>[Alt.2 26.73]</t>
  </si>
  <si>
    <t>[Alt.1 5.334]</t>
  </si>
  <si>
    <t>[Alt.2 2.8]</t>
  </si>
  <si>
    <t>[Alt.4 1.26]</t>
  </si>
  <si>
    <t>[Alt.2 0.3]</t>
  </si>
  <si>
    <t xml:space="preserve">
[Alt.3 0.01]</t>
  </si>
  <si>
    <t>[Alt.2 0.1]</t>
  </si>
  <si>
    <t>[Alt.1 0.5]</t>
  </si>
  <si>
    <t>[Alt.1 3.25]</t>
  </si>
  <si>
    <t>[Alt.2 1.5]</t>
  </si>
  <si>
    <t>[Alt.1 1.2]</t>
  </si>
  <si>
    <t xml:space="preserve">
[Alt.4 0.5]</t>
  </si>
  <si>
    <t xml:space="preserve">
[Alt.32.45]</t>
  </si>
  <si>
    <t>[Alt.1 4.12]</t>
  </si>
  <si>
    <t>[Alt.2 13.42]</t>
  </si>
  <si>
    <t>[Alt.3 22.36]</t>
  </si>
  <si>
    <t>tiondel;0.1</t>
  </si>
  <si>
    <t>0.9 m</t>
  </si>
  <si>
    <t>hundradel;0.01</t>
  </si>
  <si>
    <t>0.04 liter</t>
  </si>
  <si>
    <t>tusendel;0.001</t>
  </si>
  <si>
    <t>0.008 g</t>
  </si>
  <si>
    <t>0.07m</t>
  </si>
  <si>
    <t>0.7m</t>
  </si>
  <si>
    <t>0.007m</t>
  </si>
  <si>
    <t>deci;0.1;tiondel</t>
  </si>
  <si>
    <t>[Alt.1 0.9 m]</t>
  </si>
  <si>
    <t>centi;0.01;hundradel</t>
  </si>
  <si>
    <t>[Alt.3 0.07 m]</t>
  </si>
  <si>
    <t>millii;0.001;tusendel</t>
  </si>
  <si>
    <t>[Alt.2 0.004 m]</t>
  </si>
  <si>
    <t>[Alt.2 0.25 m och 2.5 m]</t>
  </si>
  <si>
    <t>[Alt.2 2.5 m]</t>
  </si>
  <si>
    <t>[Alt.2 0.25 m]</t>
  </si>
  <si>
    <t>2.5 m</t>
  </si>
  <si>
    <t>500;0.05;0.5;50;5</t>
  </si>
  <si>
    <t>[Alt.4 7.0 l]</t>
  </si>
  <si>
    <t>[Alt.4 1.2 l]</t>
  </si>
  <si>
    <t>0.08 l</t>
  </si>
  <si>
    <t>0.5 l</t>
  </si>
  <si>
    <t>7.5 l</t>
  </si>
  <si>
    <t>0.8 l</t>
  </si>
  <si>
    <t>5.9 l</t>
  </si>
  <si>
    <t>2.5;0.32;0.5;0.125;0.6;2.6</t>
  </si>
  <si>
    <t>0.3;0.3;0.03;0.33</t>
  </si>
  <si>
    <t>$ \frac {2}{0.1}=20$</t>
  </si>
  <si>
    <t>$ \frac {02}{0.01}=20$</t>
  </si>
  <si>
    <t>$ 1000\cdot 0.9=900$</t>
  </si>
  <si>
    <t>$ 1000\cdot 0.9=900kg$</t>
  </si>
  <si>
    <t>$ 100\cdot 0.8=80$</t>
  </si>
  <si>
    <t>$ 100\cdot 0.8=80g$</t>
  </si>
  <si>
    <t>$ 0.001\cdot 4=0.004$</t>
  </si>
  <si>
    <t>$ 0.001\cdot 4=0.004g$</t>
  </si>
  <si>
    <t>0.004 g</t>
  </si>
  <si>
    <t>$ 0.001\cdot 700=0.7$</t>
  </si>
  <si>
    <t>$ 0.001\cdot 700=0.7g$</t>
  </si>
  <si>
    <t>$ 0.001\cdot 1500=1.5$</t>
  </si>
  <si>
    <t>$ 0.001\cdot 1500=1.5g$</t>
  </si>
  <si>
    <t>1.5 g</t>
  </si>
  <si>
    <t>$ \frac {1000} {0.5} =2000$</t>
  </si>
  <si>
    <t>$ \frac {1000g} {0.5g} =2000 st$</t>
  </si>
  <si>
    <t>60;2.25</t>
  </si>
  <si>
    <t>1.5 h</t>
  </si>
  <si>
    <t>0.1 h</t>
  </si>
  <si>
    <t>0.2 h</t>
  </si>
  <si>
    <t>2.25 h</t>
  </si>
  <si>
    <t>$ \frac {24}{60}= 0.4$</t>
  </si>
  <si>
    <t>$ \frac {24minuter}{60}= 0.4h$</t>
  </si>
  <si>
    <t>1.4 h</t>
  </si>
  <si>
    <t>$ \frac {12}{60}= 0.2$</t>
  </si>
  <si>
    <t>$ \frac {12minuter}{60}= 0.2h$</t>
  </si>
  <si>
    <t>3.2 h</t>
  </si>
  <si>
    <t>$ \frac {45}{60}= 0.75$</t>
  </si>
  <si>
    <t>$ \frac {45minuter}{60}= 0.75h$</t>
  </si>
  <si>
    <t>5.75 h</t>
  </si>
  <si>
    <t>60;0.0167</t>
  </si>
  <si>
    <t>1.2 km</t>
  </si>
  <si>
    <t>70;1.5</t>
  </si>
  <si>
    <t>70;0.25</t>
  </si>
  <si>
    <t>17.5 km</t>
  </si>
  <si>
    <t xml:space="preserve">$ \frac {15}{30} = 0.5 $ </t>
  </si>
  <si>
    <t xml:space="preserve">$ \frac {15 km}{30 km/h} = 0.5 h$ </t>
  </si>
  <si>
    <t>0.5 h;30</t>
  </si>
  <si>
    <t xml:space="preserve">$ \frac {45}{30} = 1.5 $ </t>
  </si>
  <si>
    <t xml:space="preserve">$ \frac {45 km}{30 km/h} = 1.5 h$ </t>
  </si>
  <si>
    <t xml:space="preserve">$ \frac {10}{30} = 1.33 $ </t>
  </si>
  <si>
    <t>[Alt.4 3.9 km]</t>
  </si>
  <si>
    <t>$ 0.001\cdot 250=0.25$</t>
  </si>
  <si>
    <t>$ 0.001\cdot 250=0.25kg$</t>
  </si>
  <si>
    <t>0.25 kg</t>
  </si>
  <si>
    <t>$ 5 \cdot 0.1 =0.5$</t>
  </si>
  <si>
    <t>$ 5 \cdot 0.1=0.5kg$</t>
  </si>
  <si>
    <t>0.5 kg</t>
  </si>
  <si>
    <t>$ 0.001\cdot 50=0.05$</t>
  </si>
  <si>
    <t>$ 0.001\cdot 250=0.05kg$</t>
  </si>
  <si>
    <t>0.05 kg</t>
  </si>
  <si>
    <t>1.5;0.9;0.75;0.5</t>
  </si>
  <si>
    <t xml:space="preserve">$ \frac {5}{20} = 0.25 $ </t>
  </si>
  <si>
    <t xml:space="preserve">$ \frac {5 km}{20 km/h} = 0.25 h$ </t>
  </si>
  <si>
    <t>$ \frac {42}{4} = 10.5 $</t>
  </si>
  <si>
    <t>$ \frac {42 cm}{4} = 10.5 cm $</t>
  </si>
  <si>
    <t>3.14;36</t>
  </si>
  <si>
    <t>$ 36 cm^2-3.14 cm^2=32.9 cm^2$</t>
  </si>
  <si>
    <t>88.4;56.3</t>
  </si>
  <si>
    <t>$ 88.4 cm^2-56.3cm^2=32.1 cm^2$</t>
  </si>
  <si>
    <t>$ \frac {420}{1000} = 0.42 $</t>
  </si>
  <si>
    <t>$ \frac {420 cm^3}{1000} = 0.42 liter $</t>
  </si>
  <si>
    <t>0.42 liter</t>
  </si>
  <si>
    <t>2714.3 cm^3</t>
  </si>
  <si>
    <t>461.8 cm^3</t>
  </si>
  <si>
    <t>38.5;38.5;77</t>
  </si>
  <si>
    <t>[Alt.2 0.283 l]</t>
  </si>
  <si>
    <t>1.5;0.283;5</t>
  </si>
  <si>
    <t>12.5 cm;16.25 cm</t>
  </si>
  <si>
    <t>1.5;2;30</t>
  </si>
  <si>
    <t>1.5;22.5</t>
  </si>
  <si>
    <t>22.5 m</t>
  </si>
  <si>
    <t>3.6;2.7;1.1</t>
  </si>
  <si>
    <t>3.6 m</t>
  </si>
  <si>
    <t>[Alt.2 1.1 m]</t>
  </si>
  <si>
    <t>$ 3.5 cm \cdot 20 = 70 cm $</t>
  </si>
  <si>
    <t>[Alt.3 0.25]</t>
  </si>
  <si>
    <t>0.1;0.1</t>
  </si>
  <si>
    <t>$ \frac {30}{24} = 1.25 $</t>
  </si>
  <si>
    <t>$ \frac {1}{2} = 0.5 $</t>
  </si>
  <si>
    <t>[Alt.2 Formeln betyder att y är temperaturen då frysboxen har varit avstängd i x timmar. Temperaturen höjs då ifrån -18$^\circ$ med 1.5$^\circ$ för varje timma.]</t>
  </si>
  <si>
    <t>y=1.5x-18</t>
  </si>
  <si>
    <t>3;-13.5</t>
  </si>
  <si>
    <t>$ \frac {18}{1.5}= 12 $</t>
  </si>
  <si>
    <t>0.5;(-2);y=0.5x-2</t>
  </si>
  <si>
    <t>y=x+2;y=3x;y=0.5x-2</t>
  </si>
  <si>
    <t>4.5 dl</t>
  </si>
  <si>
    <t>$ \frac {2}{5} = 0.4$</t>
  </si>
  <si>
    <t>$ 0.07 \cdot 150 = 10.5 $</t>
  </si>
  <si>
    <t>$ 0.07 \cdot 150 kr = 10.5 kr $</t>
  </si>
  <si>
    <t>$ 0.16 \cdot 500 = 80 $</t>
  </si>
  <si>
    <t>$ 0.16 \cdot 500 kr = 80 kr $</t>
  </si>
  <si>
    <t>$ 1.20  \cdot 3000 = 3600 $</t>
  </si>
  <si>
    <t>$ 1.20  \cdot 3000 kr = 3600 kr $</t>
  </si>
  <si>
    <t>$ 2  \cdot 3.5  =  7 $</t>
  </si>
  <si>
    <t>$ 2 kr  \cdot 3.5  =  7 kr $</t>
  </si>
  <si>
    <t>$ 4.25  \cdot 8  =  34 $</t>
  </si>
  <si>
    <t>$ 4.25 kr  \cdot 8  =  34 kr $</t>
  </si>
  <si>
    <t>$ 1.20  \cdot 0.8  =  0.96 $</t>
  </si>
  <si>
    <t>$ 1.20 kr  \cdot 0.8  =  0.96 kr $</t>
  </si>
  <si>
    <t>$ 37 \cdot 4.25 $;$ 0.37 \cdot 425$</t>
  </si>
  <si>
    <t>$ 0.02 \cdot 500 g =  10 g $</t>
  </si>
  <si>
    <t>$ 1.20  \cdot 240 = 288 $</t>
  </si>
  <si>
    <t>$ 800 kr \cdot 0.80 = 640 kr $</t>
  </si>
  <si>
    <t>85;0.85</t>
  </si>
  <si>
    <t>$ 0.85  \cdot 390 kr = 332 kr $</t>
  </si>
  <si>
    <t>$ 0.85  \cdot 290 kr = 247 kr $</t>
  </si>
  <si>
    <t>$ 1.15 \cdot 78 kr = 90 kr $</t>
  </si>
  <si>
    <t>1.30;0.80</t>
  </si>
  <si>
    <t>$ 1.30 \cdot 0.80 = 1.04 $</t>
  </si>
  <si>
    <t>$ 1.04 \cdot 150 kr = 156 kr $</t>
  </si>
  <si>
    <t>$ \frac {9}{17} = 0.53 $</t>
  </si>
  <si>
    <t>$ \frac {68}{123} = 0.55 $</t>
  </si>
  <si>
    <t>$ \frac {47}{92} = 0.51 $</t>
  </si>
  <si>
    <t>$ \frac {62}{128} = 0.48 $</t>
  </si>
  <si>
    <t>$ \frac {21}{83} = 0.25 $</t>
  </si>
  <si>
    <t>$ \frac {1}{9} = 0.11 $</t>
  </si>
  <si>
    <t>$ \frac {18}{28} = 0.64 $</t>
  </si>
  <si>
    <t>$ \frac {6}{28} = 0.21 $</t>
  </si>
  <si>
    <t>$ \frac {20 kr}{100 kr} = 0.20 $</t>
  </si>
  <si>
    <t>$ \frac {40 kr}{80 kr} = 0.50 $</t>
  </si>
  <si>
    <t>$ \frac {70 kr}{50 kr} = 1.40 $</t>
  </si>
  <si>
    <t>$ \frac {150 kr}{500 kr} = 0.3 $</t>
  </si>
  <si>
    <t>$ \frac {45 kr}{180 kr} = 0.25 $</t>
  </si>
  <si>
    <t>$ \frac {13 kr}{50 kr} = 0.26 $</t>
  </si>
  <si>
    <t>$ \frac {25}{10} = 2.5$</t>
  </si>
  <si>
    <t>$ \frac {50}{20} = 2.5$</t>
  </si>
  <si>
    <t>$ \frac {122.5}{35} = 3.5$</t>
  </si>
  <si>
    <t>$ \frac {318.5}{65} = 4.9$</t>
  </si>
  <si>
    <t>$ 0.12 \cdot 450 = 54 $</t>
  </si>
  <si>
    <t>$ 0.12 \cdot 450 kr = 54 kr $</t>
  </si>
  <si>
    <t>$ 0.015 \cdot 3200 = 48 $</t>
  </si>
  <si>
    <t>$ 0.015 \cdot 3200 kr =  48kr $</t>
  </si>
  <si>
    <t>$ \frac {3}{75} = 0.04 $</t>
  </si>
  <si>
    <t>$ 139 kr \cdot 0.20 = 28 kr $</t>
  </si>
  <si>
    <t>$ \frac {100}{8} = 12.5$</t>
  </si>
  <si>
    <t>$ 200 \cdot 0.2 = 40 $</t>
  </si>
  <si>
    <t>$ 200 liter \cdot 0.2 = 40 liter $</t>
  </si>
  <si>
    <t>$ \frac {50 000}{280 000}= 0.18 $</t>
  </si>
  <si>
    <t>$ \frac {64 kg}{6}= 10.7 kg $</t>
  </si>
  <si>
    <t>10.7 kg</t>
  </si>
  <si>
    <t>10.7 kg;10 kg</t>
  </si>
  <si>
    <t>$ \frac {61 mm}{7}= 8.7mm$</t>
  </si>
  <si>
    <t>$ \frac {10 grader}{7}= 1.4 grader$</t>
  </si>
  <si>
    <t>8.7;1.4</t>
  </si>
  <si>
    <t>$ {10}{25} = 0.4 $</t>
  </si>
  <si>
    <t>$ {7}{25} = 0.28 $</t>
  </si>
  <si>
    <t>$ \frac {8}{5}= 1.6 $</t>
  </si>
  <si>
    <t>1.6;0</t>
  </si>
  <si>
    <t>$ \frac {12}{10} = 1.2 $</t>
  </si>
  <si>
    <t>$ \frac {-41}{-10} = 4.1 $</t>
  </si>
  <si>
    <t>$ 4.1$</t>
  </si>
  <si>
    <t>$ \frac {2x}{3} - \frac {7x}{9} = 3.9 $</t>
  </si>
  <si>
    <t xml:space="preserve"> $ \frac {13x}{9} =3.9 $</t>
  </si>
  <si>
    <t>$ 9 \cdot 3.9 = 35.1 $</t>
  </si>
  <si>
    <t xml:space="preserve"> $ \frac {35.1}{13} =2.7 $</t>
  </si>
  <si>
    <t>$ \frac {6}{5} = 1.2 $</t>
  </si>
  <si>
    <t>$ \frac {3x}{4} - \frac {x}{6} = \frac {x}{12} + 3.5 $</t>
  </si>
  <si>
    <t>$ \frac {3x \cdot 12}{4} - \frac {x \cdot 12}{6} = \frac {x \cdot 12}{12} + 3.5 \cdot 12 $</t>
  </si>
  <si>
    <t>$-2.5$</t>
  </si>
  <si>
    <t>$ \frac {7}{4} = 1.75 $</t>
  </si>
  <si>
    <t>$1.75$</t>
  </si>
  <si>
    <t>$ \frac {15}{10} = 1.5 $</t>
  </si>
  <si>
    <t>$1.5$</t>
  </si>
  <si>
    <t>$14x-0.2y=1$;$2x+1.4y=3$</t>
  </si>
  <si>
    <t>$98x-1.4y=7$</t>
  </si>
  <si>
    <t>$ (98x -1.4y = 7) + (2x+1.4y = 3) = 100x=10 $</t>
  </si>
  <si>
    <t>$ \frac {10}{100} = 0.1 $</t>
  </si>
  <si>
    <t>$ 1.4 -0.2y = 1$</t>
  </si>
  <si>
    <t>$-0.2y=1-1.4 $</t>
  </si>
  <si>
    <t>$ 1 - 1.4 = -0.4 $</t>
  </si>
  <si>
    <t>$ \frac {-0.4}{-0.2} = 2 $</t>
  </si>
  <si>
    <t>$0.1$;$2$</t>
  </si>
  <si>
    <t>$ \frac {14}{4} = 3.5 $</t>
  </si>
  <si>
    <t>3.5 hg</t>
  </si>
  <si>
    <t>$ \frac {81}{6} = 13.5 $</t>
  </si>
  <si>
    <t>$13.5 cm$</t>
  </si>
  <si>
    <t>$ 18 \cdot 4.8 = 86.4 $</t>
  </si>
  <si>
    <t>$ \frac {86.4}{21}= 4.1 $</t>
  </si>
  <si>
    <t>$23$;$4.8$</t>
  </si>
  <si>
    <t>$ 23 \cdot 4.8 = 110.4  $</t>
  </si>
  <si>
    <t>$ \frac {110.4}{21}= 5.3 $</t>
  </si>
  <si>
    <t>$4.1 cm$;$5.3 cm$</t>
  </si>
  <si>
    <t>$ \frac {108}{10}= 10.8 $</t>
  </si>
  <si>
    <t>$10.8 cm$</t>
  </si>
  <si>
    <t>$ \frac {120}{16}= 7.5 $</t>
  </si>
  <si>
    <t>$7.5 cm$</t>
  </si>
  <si>
    <t>$ \frac {44}{9}= 4.9 $</t>
  </si>
  <si>
    <t>$4.9 cm$</t>
  </si>
  <si>
    <t>$ 4 \cdot 4.5 = 18 $</t>
  </si>
  <si>
    <t>$ \frac {39}{6}= 6.5 $</t>
  </si>
  <si>
    <t>$6.5 cm$</t>
  </si>
  <si>
    <t>$ \frac {22}{10}= 2.2 $</t>
  </si>
  <si>
    <t>$ 2.2 \cdot (x-9) = 2.2x - 19.8 $</t>
  </si>
  <si>
    <t>$ x=2.2x-19.8 $</t>
  </si>
  <si>
    <t>$ 19.8=2.2x-x $</t>
  </si>
  <si>
    <t>$ 19.8 = 1.2x $</t>
  </si>
  <si>
    <t>$ \frac {19.8}{1.2}= 16.5 $</t>
  </si>
  <si>
    <t>$16.5$</t>
  </si>
  <si>
    <t>$ \frac {42}{4}= 10.5 $</t>
  </si>
  <si>
    <t>$ (6+x) = 10.5 $</t>
  </si>
  <si>
    <t>$x=10.5-6 $</t>
  </si>
  <si>
    <t>$ 10.5 - 6 = 4.5 $</t>
  </si>
  <si>
    <t>$ y = \frac {15.5 \cdot 4}{6} $</t>
  </si>
  <si>
    <t>$ \frac {62}{6}= 10.3 $</t>
  </si>
  <si>
    <t>$4.5 cm$;$10.3 cm$</t>
  </si>
  <si>
    <t>$ x= 10 - 1.67x $</t>
  </si>
  <si>
    <t>$x+1.67x=10 $</t>
  </si>
  <si>
    <t>$ x+1.67x=2.67x$</t>
  </si>
  <si>
    <t>$\frac {10}{2.67} = 3.75$</t>
  </si>
  <si>
    <t>$3.8 cm$</t>
  </si>
  <si>
    <t>3 cm;4.5 cm^2</t>
  </si>
  <si>
    <t>$ \frac {81}{20}=4.05$</t>
  </si>
  <si>
    <t>$ \frac {4800}{144} = 33.3 $</t>
  </si>
  <si>
    <t>$ 33.3 \cdot 33.3 = 1109 $</t>
  </si>
  <si>
    <t>$ \frac {4}{8} = 0.5 $</t>
  </si>
  <si>
    <t>$0.5 + 2 = 2.5$</t>
  </si>
  <si>
    <t>0.5;2.5</t>
  </si>
  <si>
    <t>$ \frac {(48-8x)}{6} = 8- 1.33x $</t>
  </si>
  <si>
    <t>$ x= 8 - 1.33x $</t>
  </si>
  <si>
    <t>$x+1.33x=8 $</t>
  </si>
  <si>
    <t>$ x+1.33x=2.33x$</t>
  </si>
  <si>
    <t>$\frac {8}{2.33} = 3.43$</t>
  </si>
  <si>
    <t>$3.4 cm$</t>
  </si>
  <si>
    <t>$ \frac {12}{5} = 2.4 $</t>
  </si>
  <si>
    <t>2.4 cm</t>
  </si>
  <si>
    <t>3;2.4</t>
  </si>
  <si>
    <t>2.4;3</t>
  </si>
  <si>
    <t>5.76;9</t>
  </si>
  <si>
    <t>$ 9 - 5.76 = 3.24$</t>
  </si>
  <si>
    <t>$ \sqrt {3.24} = 1.8 $</t>
  </si>
  <si>
    <t>1.8 cm</t>
  </si>
  <si>
    <t>[Alt.2 Volymen är 18.4 dm$^3$]</t>
  </si>
  <si>
    <t>18.4;6</t>
  </si>
  <si>
    <t>[Alt.2 Hon fick i sig 1.8gram]</t>
  </si>
  <si>
    <t>2;0.8</t>
  </si>
  <si>
    <t>[Alt.1 Dosen är 2.5ml]</t>
  </si>
  <si>
    <t>100;0.03</t>
  </si>
  <si>
    <t>100;0.065</t>
  </si>
  <si>
    <t>[Alt.3 Det är 6.5g verksam substans]</t>
  </si>
  <si>
    <t>100;0.007</t>
  </si>
  <si>
    <t>400;0.02</t>
  </si>
  <si>
    <t>0.2;20</t>
  </si>
  <si>
    <t>3;0.1</t>
  </si>
  <si>
    <t>0.5 är $ \frac {1}{2} $ alltså en halv! Att multiplicera med 0.5 är alltså samma sak som dividera med 2. Vad är hälften utav 12?</t>
  </si>
  <si>
    <t>Att addera är enkelt! Håll reda på decimaltecknet bara så skall det inte vara några problem. Om du tycker det är krångligt så delar vi upp talet lite. Addera först 0.25 med 0.3, vad blir det?</t>
  </si>
  <si>
    <t>Det enda vi behöver göra nu är att addera 0.55 med 4. Vad blir då vårt slutgiltiga svar?</t>
  </si>
  <si>
    <t>Hm, bråk och decimaltal de tycks höra ihop. 1/4 är ju en fjärdedel och en fjärdedel utav 1 är ju 0.25. Det enda du behöver göra är att addera 0.25 med 0.05, vad blir då vårt svar?</t>
  </si>
  <si>
    <t>Här gäller det är visa sin problemlösningsförmåga! Vad visar egentligen de olika räknesätten? Om 5.6 kilogram skall förpackas i påsar där varje påse skall väga 0.4 kilogram vad bör då vara räknesättet som passar. 0.4 kg är ju en del utav 5.6 kg, i vilket räknesätt räknar vi med en del utav någonting?</t>
  </si>
  <si>
    <t>Division är vägen att gå! Om 0.4 är delen utav 5.6 bör delen stå i nämnaren och det hela i täljaren. Räkna ut det och du får fram hur många påsar ris som går åt.</t>
  </si>
  <si>
    <t>Tiden verkar bli 0.33h men hur många minuter är detta? Cirka en tredjedel utav 60minuter, vad är det?</t>
  </si>
  <si>
    <t>Så hur många timmar och minuter är nu 1.8h. Det är ju 1 hel timme men sedan 0.8h. Låt oss multiplicera 60 med 0.8 och se hur många minuter detta är!</t>
  </si>
  <si>
    <t>Prefixet centi betyder ju hundradel. Vi behöver då multiplicera 2.5 med 100 för att få vårt tal som skall stå i rutan!</t>
  </si>
  <si>
    <t>Så om 1 ton är 1000 kg bör vi inte då multiplicera 1.9 med 1000? Låt oss göra det och se vad vi får fram!</t>
  </si>
  <si>
    <t>Hm, 45 minuter. En hel timma är 60 minuter och en fjärdedels timma (alltså en kvart) är 15 minuter. Det ser ut som om 45 är tre kvartar. Alltså  $ \frac {3}{4} $. Så hur skriver vi  $ \frac {3}{4} $ med siffror?  $ \frac {1}{2} $ skrivs ju som 0.5.</t>
  </si>
  <si>
    <t>Genom att nu lösa ut h får vi höjden utav vår flaggstång. Vi börjar med att förenkla vårt bråk lite genom att dividera 4 med 0.8.</t>
  </si>
  <si>
    <t>Det uttryck vi nu har kvar är $ \frac {h}{1.5}=5$ för att få h ensamt på sin sida bör vi multiplicera 5 med 1.5.</t>
  </si>
  <si>
    <t>Det kan tyckas att vi här behöver räkna lite baklänges. Här vet vi räntan och räntesatsen men inte det egentliga lånet. Hm.. Häng med så skall du se att vi klarar av det här också! 
Vad är "det hela" om "delen" alltså 4% är 36 000kr? Hus är dyra, detta lånet verkar handla om väldigt mycket pengar! 
4% är ju 0.04, vi dividerar vår ränta med detta och du skall se att det totala beloppet kommer ut på andra sidan.</t>
  </si>
  <si>
    <t>Kameran kostar nu 156 kr. Priset har då höjts ifrån 100 kr till 156 kr. Hur stor blir då den totala förändringsfaktorn? Priset verkar ha ökat med 1.56. Skriv förändringsfaktorn i procent och uppgiften är löst!</t>
  </si>
  <si>
    <t>För varje steg man går framåt ökar värdet på tallinjen med 0.1. Vad är då värdet när vi står på det första steget? Välj rätt alternativ!</t>
  </si>
  <si>
    <t>För varje steg man går framåt ökar värdet på tallinjen med 0.1. Vad är då värdet när vi står på det fjärde steget? Välj rätt alternativ!</t>
  </si>
  <si>
    <t>För varje steg man går framåt ökar värdet på tallinjen med 0.1. Vad är då värdet när vi står på det 5.5e steget ? Välj rätt alternativ!</t>
  </si>
  <si>
    <t>För varje steg man går framåt ökar värdet på tallinjen med 0.1. Vad är då värdet när vi står ett steg efter 1 på vår tallinje? Välj rätt alternativ en sista gång så skall vi sammanställa våra resultat i nästa steg!</t>
  </si>
  <si>
    <t>För varje steg man går framåt ökar värdet på tallinjerna med 0.2. Vad är då värdet när vi står på det första steget? Välj korrekt alternativ!</t>
  </si>
  <si>
    <t>För varje steg man går framåt ökar värdet på tallinjen med 0.2. Vad är då värdet när vi står på det tredje steget? Välj det rätta alternativet!</t>
  </si>
  <si>
    <t>För varje steg man går framåt ökar värdet på tallinjen med 0.2. Vad är då värdet när vi står ett halvt steg efter det femte steget? Välj korrekt alternativ!</t>
  </si>
  <si>
    <t xml:space="preserve">För varje steg man går framåt ökar värdet på tallinjen med 0.2. Vad är då värdet när vi står på det första steget? Välj rätt alternativ så skall vi sammanställa våra resultat i nästa steg. </t>
  </si>
  <si>
    <t>Här verkar varje tal öka med 0.2. Addera varje tal med 0.2 och du kommer hitta korrekt talföljd. Skriv dina korrekta svar och gå vidare till nästa uppgift!</t>
  </si>
  <si>
    <t>Vi verkar har ha en differens på 0.02 emellan varje tal. Vi börjar med att addera 0.97 med 0.02 och fortsätter sedan med addera summan utav de talen med ytterligare 0.02. Vi fortsätter på detta vis till alla rutorna innehar ett värde. Detta klarar du på egen hand!</t>
  </si>
  <si>
    <t>0.5-0.25 är 0.25! Differensen emellan talen i denna talföljd verkar vara 0.25. Addera varje tal med 0.25 och du kommer finna siffrorna till även denna talföljd. Fyll nu de tomma rutorna!</t>
  </si>
  <si>
    <t>Differensen emellan 1.7 och 1.4 är 0.3! Addera detta tal på varje tal som följer varandra i talföljden och de tomma rutorna är fulla på nolltid! Beräkna och uppgiften är löst!</t>
  </si>
  <si>
    <t>Vi tänker bort decimaltecknet. Vad är differensen utav 5 subtraherat med 4.2?</t>
  </si>
  <si>
    <t>Vi tänker bort decimaltecknet. Vad är 5.2 subtraherat med 2?</t>
  </si>
  <si>
    <t>För att i dessa tal kunna fylla de tomma rutorna behöver vi använda det vi läst oss om storleksordningen på tal. Differensen i denna uppgift bör stå som 5.80. Vilken är då vår saknade term?</t>
  </si>
  <si>
    <t>Så vår summa blev 6! Låt oss nu addera 6 med 4.6. Talet är sedan uträknat!</t>
  </si>
  <si>
    <t>Så vår summa blev 6.3! Låt oss nu subtrahera 15.8 med 6.3. Talet är sedan uträknat!</t>
  </si>
  <si>
    <t>Vi avslutar med att subtrahera 10 med 6.3! Differensen blir då lösningen utav vårt tal!!</t>
  </si>
  <si>
    <t>Använd dig utav den hjälp vi får i rutan på sidans topp! Använder vi oss utav detta så blir både division och multiplikation med 10, 100 och 1000 väldigt enkelt! Och man skall ju aldrig göra matematik svårare än vad man behöver! 
När vi multiplicerar 14 med 10 i detta tal så förflyttas decimaltecknet på vårt tal 14.0 ett steg åt höger. Vad blir då vårt nya tal? Detta tal är då produkten utav våra faktorer.</t>
  </si>
  <si>
    <t xml:space="preserve">
När vi multiplicerar 25.3 med 10 i detta tal så förflyttas decimaltecknet på vårt tal 25.3 ett steg åt höger. Vad blir då vårt nya tal? Detta tal är då produkten utav våra faktorer.</t>
  </si>
  <si>
    <t>När vi multiplicerar med 100 flyttas decimaltecknet i vår faktor två steg istället för ett. Ett steg för varje nolla. Vad blir då produkten utav faktorerna 12.0 och 100?</t>
  </si>
  <si>
    <t>När vi multiplicerar med 100 flyttas decimaltecknet i vår faktor återigen två steg istället för ett. Ett steg för varje nolla. Vad blir då produkten utav faktorerna 6.8 och 100?</t>
  </si>
  <si>
    <t>Vi fortsätter på samma vis! Välj i dessa uppgifter rätt alternativ istället för att fylla i mina tomma rutor. Att variera sig i matematiken är viktigt! Vilket alternativ är ett korrekt svar till 100 multiplicerat med 8.85?</t>
  </si>
  <si>
    <t xml:space="preserve"> Vilket alternativ är ett korrekt svar till 100 multiplicerat med 0.88?</t>
  </si>
  <si>
    <t xml:space="preserve"> Vilket alternativ är nu ett korrekt svar till 1000 multiplicerat med 9.3? Tänk på det du har lärt dig om talen 10.100 och 1000! </t>
  </si>
  <si>
    <t xml:space="preserve"> Vilket alternativ är ett korrekt svar till 1000 multiplicerat med 0.097? Känns det knepigt att välja rätt alternativ, läs då rutan på denna sidas topp och använd dig utav mönstret. Använd dig av vad du vet om tiotal, ental, tiondelar, hundradelar och tusendelar.</t>
  </si>
  <si>
    <t xml:space="preserve">Vi fortsätter återigen med att använda oss utav vad vi lärt oss om att multiplicera tal med 10, 100 och 1000.Vad krävs här för multiplikation för att få produkten 68.9? Vad bör vårt x vara? Välj korrekt alternativ. </t>
  </si>
  <si>
    <t>Jag tror du börjar lära dig hur dessa regler fungerar nu! Följ samma procedur även i detta tal och välj korrekt alternativ för kvoten av divisionen 10.8/1000.</t>
  </si>
  <si>
    <t>Skall vi beräkna hur mycket varje chokladbit väger bör vi dividera vikten av chokladbitar med antalet bitar. Vilka uträkningar stämmer överens med detta? Alltså vikten i täljaren och antalet i nämnaren. Tänk på omvandlingen mellan gram och kilo. 100gram är ju 0.1 kg.</t>
  </si>
  <si>
    <t>Vi vet att ett tal multiplicerat med ett tal mindre än 1 blir mindre. Vår produkt bör här därför bli mindre än 1.5. Välj nu rätt alternativ!</t>
  </si>
  <si>
    <t>Vi fortsätter att använda oss utav huvudräkning! Lite hjärngymnastik är bra för både kropp och knopp. 
Vad blir nu produkten utav 0.3 och 6? Använd dig utav vad du vet om 6ans och 3ans multiplikationstabell samt det du lärt dig om decimaltecken.</t>
  </si>
  <si>
    <t xml:space="preserve">
Vad blir nu produkten utav 0.2 och 7? Använd dig utav vad du vet om 2ans och 7ans multiplikationstabell samt det du lärt dig om decimaltecken. </t>
  </si>
  <si>
    <t xml:space="preserve">
Vad blir nu produkten utav 0.4 och 0.6? Använd dig utav vad du vet om 4ans och 3ans multiplikationstabell samt det du lärt dig om decimaltecken.</t>
  </si>
  <si>
    <t>Hälften utav 8 är ju 4. 0.5 multiplicerat med 8 är 4. Vad behöver vi dividera med 8 för att få kvoten 4? Alltså hälften. Välj rätt alternativ  och talet i nämnaren är funnen!</t>
  </si>
  <si>
    <t>Om asken nu istället vägen 0.5 kilo bör vi få fram vårt svar genom att dividera 98 kr med 0.5. Vi får ju då fram priset för ett kilo! Räkna ut detta och skriv korrekt enhet så är svaret ditt!</t>
  </si>
  <si>
    <t>Lika ger en positiv produkt! 4 multiplicerat med 2.5. Vad blir vår produkt? Välj korrekt alternativ!</t>
  </si>
  <si>
    <t xml:space="preserve">Just precis, en milli betyder alltså tusendel och skrivs med tal som 0.001. Vilket alternativ i rutan är nu 8 tusendels gram? </t>
  </si>
  <si>
    <t>7 cm bör alltså vara sju hundradels meter. En hundradel skrivs ju 0.01 med tal. Hur skriver vi nu 7 cm i meter? Tänk på att skriva ditt svar med prefixet för meter.</t>
  </si>
  <si>
    <t>7 dm bör alltså vara sju tiondels meter. En tiondel skrivs ju 0.1 med tal. Hur skriver vi nu 7 dm i meter? Tänk på att skriva ditt svar med prefixet för meter.</t>
  </si>
  <si>
    <t>7 mm bör alltså vara sju tusendels meter. En tusendedel skrivs ju 0.001 med tal. Hur skriver vi nu 7 mm i meter? Tänk på att skriva ditt svar med prefixet för meter.</t>
  </si>
  <si>
    <t>Hm, 0.008 gram med prefix… Se i tabellen vid sidans topp och använd dig utav vad du lärt dig. För att förstå storleksordningen av detta tal räknar vi hur många nollor talet har. Hur många nollor har nu vårt tal?</t>
  </si>
  <si>
    <t>Just precis, milli visar ju tusendelar. Använd förkortningen för prefixet milli och skriv om dina 0.008 gram till milligram (mg). Välj det korrekta alternativet för detta och svaret är ditt!</t>
  </si>
  <si>
    <t xml:space="preserve">Nu skall vi omvandla 0.05 meter till ett tal med prefix. Vi börjar återigen med att räkna hur många nollor talet har. </t>
  </si>
  <si>
    <t>Så det är alltså prefixet centi som bör användas här. Hur skriver vi nu om 0.05m till centimeter (cm). Tänk på att använda korrekt prefix när du skriver in ditt svar.</t>
  </si>
  <si>
    <t>När ett barn föds brukar längden på den nyfödde variera emellan ca 0.45m-0.60m för att kunna definiera längden exakt brukar en mindre enhet användas. Välj det prefix som passar in på längden! Vilken enhet brukar du använda när du själv mäter dig?</t>
  </si>
  <si>
    <t>Så en centimeter skrivs som 0.01 m hur många centimeter bör då 0.03 m vara? Låt oss multiplicera en centimeter med 3.</t>
  </si>
  <si>
    <t xml:space="preserve">Vi vet att centi betyder hundradel och skrivs med tal enligt 0.01. Hur många centimeter är då 0.50 m? Låt oss multiplicera 1 med 50. </t>
  </si>
  <si>
    <t>0.50 m bör alltså vara femtio centimeter. Skriv ditt svar med korrekt enhet och uppgiften är löst!</t>
  </si>
  <si>
    <t xml:space="preserve">Vi vet att centi betyder hundradel och skrivs med tal enligt 0.01. Hur många centimeter är då 4.00 m? Låt oss multiplicera 1 med 400. </t>
  </si>
  <si>
    <t>4.00 m bör alltså vara fyrahundra centimeter. Skriv ditt svar med korrekt enhet och uppgiften är löst!</t>
  </si>
  <si>
    <t>Så en millimeter skrivs som 0.001 m hur många millimeter bör då 0.007 m vara? Låt oss multiplicera en millimeter med 7.</t>
  </si>
  <si>
    <t xml:space="preserve">Vi vet att milli betyder tusendel och skrivs med tal enligt 0.001. Hur många millimeter är då 0.600 m? Låt oss multiplicera 1 med 600. </t>
  </si>
  <si>
    <t>0.600 m bör alltså vara sexhundra millimeter. Skriv ditt svar med korrekt enhet och uppgiften är löst!</t>
  </si>
  <si>
    <t xml:space="preserve">Milli betyder ju tusendel och skrivs med tal enligt 0.001. Hur många millimeter är då 3.000 m? Låt oss multiplicera 1 med 3000. </t>
  </si>
  <si>
    <t>I meter är alltså 25 cm 0.25 m och 250 dm är 2.5 m. Vilken av dessa två sträckor är då längst? Tänk på att skriva in den längsta sträckan med korrekt enhet i ditt svar.</t>
  </si>
  <si>
    <t>Vi fortsätter med att skriva våra två givna sträckor i SI-enheten meter. Sträckan 0.25 m är redan skriven i meter. Men vilken sträcka är 250 cm givet i meter? Välj här korrekt alternativ.</t>
  </si>
  <si>
    <t>Vi har nu sträckorna givna i meter 0.25 m och 250 cm som är 2.5 m. 
Vilken av dessa två sträckor är då längst? Tänk på att skriva in den längsta sträckan med korrekt enhet i ditt svar.</t>
  </si>
  <si>
    <t>Vi fortsätter med att skriva våra två givna sträckor i SI-enheten meter. Sträckan 2.5 m är redan skriven i meter. Men vilken sträcka är 25 cm givet i meter? Välj här korrekt alternativ.</t>
  </si>
  <si>
    <t>I meter är alltså 25 cm 0.25 m, är detta då längre än 2.5 m. Glöm inte att skriva in den längsta sträckan med korrekt enhet i ditt svar.</t>
  </si>
  <si>
    <t xml:space="preserve">Så en centiliter skrivs som 0.01 l hur många liter bör då 8 cl vara? Centi betyder ju hundradel, låt oss därför dividera 8 med 100. </t>
  </si>
  <si>
    <t xml:space="preserve">Så en centiliter skrivs som 0.01 l hur många liter bör då 50 cl vara? Centi betyder ju hundradel, låt oss därför dividera 50 med 100. </t>
  </si>
  <si>
    <t xml:space="preserve">Så en centiliter skrivs som 0.01 l hur många liter bör då 750 cl vara? Centi betyder ju hundradel, låt oss därför dividera 750 med 100. </t>
  </si>
  <si>
    <t>Så en milliliter skrivs som 0.001 l hur många liter  bör då 7 ml vara? Eftersom milli betyder tusendel dividerar vi 7 med 1000.</t>
  </si>
  <si>
    <t>Så en milliliter skrivs som 0.001 l hur många liter  bör då 800 ml vara? Eftersom milli betyder tusendel dividerar vi 800 med 1000.</t>
  </si>
  <si>
    <t>Vi vet att en milliliter skrivs som 0.001 l hur många liter  bör då 5900 ml vara? Eftersom milli betyder tusendel dividerar vi 5900 med 1000.</t>
  </si>
  <si>
    <t xml:space="preserve">Så en centiliter skrivs som 0.01 l hur många centiliter bör då  0.5 l  vara? Centi betyder ju hundradel, låt oss multiplicera 0.5 med 0.01. </t>
  </si>
  <si>
    <t>Denna uppgift kan tyckas knepig! Men använder vi oss utav vad vi lärt oss så skall vi nog komma fram till ett relevant svar. Vi gör först om våra 0.5 liter till deciliter. Vilket räknesätt bör vi använda för att göra detta?</t>
  </si>
  <si>
    <t xml:space="preserve">Just precis, division med 0.1! Låt oss nu dividera 0.5 med 0.1. </t>
  </si>
  <si>
    <t xml:space="preserve">Vi vet nu att den volym kolsyrat vatten som finns kvar i flaskan är 2 dl. Men hur många centiliter är 2 dl? Centi betyder ju hundra del eller med tal 0.01. Vad bör vi dividera 2 dl med för att få det i centiliter? Deci betyder ju tiondel och skrivs med tal 0.1. </t>
  </si>
  <si>
    <t>Vi kan dividera 2 med 0.1 eller 0.2 med 0.01 beroende på om vi vill räkna ifrån deciliter till centiliter eller ifrån liter till centiliter. Svaret blir det samma!</t>
  </si>
  <si>
    <t>1000 kg är alltså 1 ton. Hur skriver vi nu 0.9 ton med viktenheten kilo (kg)? Vi multiplicerar 1000 med 0.9!</t>
  </si>
  <si>
    <t>Vad blir vår produkt av faktorerna 0.9 multiplicerat med 1000? Skriv produkten med korrekt enhet.</t>
  </si>
  <si>
    <t>Hur många kilo är nu 0.9 ton. Svara med rätt enhet och uppgiften är avklarad!</t>
  </si>
  <si>
    <t>100 g är alltså 1 hektogram (hg). Hur skriver vi nu 0.8 hg med viktenheten gram (g)? Vi multiplicerar 100 med 0.8!</t>
  </si>
  <si>
    <t>Vad blir vår produkt av faktorerna 0.8 multiplicerat med 100? Skriv produkten med korrekt enhet.</t>
  </si>
  <si>
    <t>Hur många gram än nu 0.8 hg? Svara med rätt enhet och uppgiften är avklarad!</t>
  </si>
  <si>
    <t>0.001 g är alltså 1 milligram (mg). Denna enhet är alltså mindre än gram (g). Hur skriver vi nu 4 mg med viktenheten gram (g)? Vi multiplicerar 0.001 med 4!</t>
  </si>
  <si>
    <t>Vad blir vår produkt av faktorerna 4 multiplicerat med 0.001? Skriv produkten med korrekt enhet.</t>
  </si>
  <si>
    <t>0.001 g är alltså 1 milligram (mg). Denna enhet är alltså mindre än gram (g). Hur skriver vi nu 700 mg med viktenheten gram (g)? Vi multiplicerar 0.001 med 700!</t>
  </si>
  <si>
    <t>Vad blir vår produkt av faktorerna 700 multiplicerat med 0.001? Skriv produkten med korrekt enhet.</t>
  </si>
  <si>
    <t>0.001 g är alltså 1 milligram (mg). Denna enhet är alltså mindre än gram (g). Hur skriver vi nu 4 mg med viktenheten gram (g)? Vi multiplicerar 0.001 med 1500!</t>
  </si>
  <si>
    <t>Att räkna på djur och dess vikt låter skoj! 
Låt oss omvandla djurens vikt så de har samma viktenhet. Lättast här är att omvandla ton till kilo. Hur många kilo är 4.5 ton?</t>
  </si>
  <si>
    <t xml:space="preserve">Så division är vägen att gå! Låt oss dividera 1000 g med 0.5 g. Vi får då antalet påsar. </t>
  </si>
  <si>
    <t>Vad kostar en påse saffran som väger 0.5 g?</t>
  </si>
  <si>
    <t>Just precis, 25 kr är alltså kostnaden för 0.5 gram. Vilket räknesätt bör vi nu använda för att räkna ut kostnaden för ett helt kilo saffran?</t>
  </si>
  <si>
    <t>Så 135 minuter är 2.25 h. Alltså 2 timmar men hur många minuter? Låt oss omvandla 0.25 till minuter.</t>
  </si>
  <si>
    <t>Låt oss nu multiplicera 0.5 med 60!</t>
  </si>
  <si>
    <t>Låt oss nu multiplicera 1.5 med 60!</t>
  </si>
  <si>
    <t>Låt oss nu multiplicera 0.25 med 60!</t>
  </si>
  <si>
    <t>Låt oss nu multiplicera 0.30 med 60!</t>
  </si>
  <si>
    <t>Vi skall nu skriva vårt svar i både timmar och minuter. Här ser vi att vi har 4 timmar. Men hur många minuter är 0.25?</t>
  </si>
  <si>
    <t>Vi skall även här skriva vårt svar i både timmar och minuter. Här ser vi att vi har 1 h. Men hur många minuter är 0.15?</t>
  </si>
  <si>
    <t>Vi har då 2h och 0.25. Slå nu samman dessa till ett tal med två decimaler.</t>
  </si>
  <si>
    <t>Vi har då 1h och 0.4. Slå nu samman detta till ett tal med en decimal.</t>
  </si>
  <si>
    <t>Vi har då 3 h och 0.2. Slå nu samman detta till ett tal med en decimal.</t>
  </si>
  <si>
    <t>Vi har då 5 h och 0.75. Slå nu samman detta till ett tal med två decimaler.</t>
  </si>
  <si>
    <t>Låt oss nu dividera vår sträcka med vår tid. Vad blir då vår hastighet? 30 minuter är ju 0.5 h.</t>
  </si>
  <si>
    <t>Genom korrekt multiplikation i föregående steg så är svaret ditt! Hur långt hinner nu motorcykeln på 1.5 timmar? Fyll i ditt svar med korrekt enhet och uppgiften är löst.</t>
  </si>
  <si>
    <t>Vi har alltså talet 0.02. Vilket prefix är prefixet för talet 0.01?</t>
  </si>
  <si>
    <t>0.001 kg är alltså 1 gram. Hur skriver vi nu 250 gram med viktenheten kilo (kg)? Vi multiplicerar 0.001 med 250!</t>
  </si>
  <si>
    <t>Vad blir vår produkt av faktorerna 250 multiplicerat med 0.001? Skriv produkten med korrekt enhet.</t>
  </si>
  <si>
    <t>0.1 kg är alltså 1 hekto. Hur skriver vi nu 5 hg med viktenheten kilo (kg)? Vi multiplicerar 5 med 0.1!</t>
  </si>
  <si>
    <t>Vad blir vår produkt av faktorerna 5 multiplicerat med 0.1? Skriv produkten med korrekt enhet.</t>
  </si>
  <si>
    <t>0.001 kg är alltså 1 gram. Hur skriver vi nu 50 gram med viktenheten kilo (kg)? Vi multiplicerar 0.001 med 50!</t>
  </si>
  <si>
    <t>Vad blir vår produkt av faktorerna 50 multiplicerat med 0.001? Skriv produkten med korrekt enhet.</t>
  </si>
  <si>
    <t xml:space="preserve">Vi har nu fått fram tiden 0.25 h. Men hur många minuter är detta? Det blir i denna uppgift lättast att svara i minuter. </t>
  </si>
  <si>
    <t>1 cm är ju 0.1 dm. Hur många kvadratdecimeter är då en kvadratcentimeter? Välj korrekt alternativ!</t>
  </si>
  <si>
    <t>Varje sida är alltså 10.5 cm! Basen och höjden är lika långa. Vi multiplicerar 10.5 med 10.5 för att få kvadratens area!</t>
  </si>
  <si>
    <t>En volym är ju tredimensionell! I längdenheter är ju 1 m= 10 dm. Vad blir då 1.5 kubikmeter i kubikdecimeter?  Välj korrekt alternativ!</t>
  </si>
  <si>
    <t>En volym är ju tredimensionell! I längdenheter är ju 1 m= 10 dm. Vad blir då 0.7 kubikmeter i kubikdecimeter?  Välj korrekt alternativ!</t>
  </si>
  <si>
    <t>Vår basarea är alltså ca. 452.4 cm^2. Multiplicerar vi detta med vår höjd 6 cm så bör vi få fram vår volym. Avrunda även här till en decimal.</t>
  </si>
  <si>
    <t>Vår basarea är alltså ca. 38.5 cm^2. Multiplicerar vi detta med vår höjd 12 cm så bör vi få fram vår volym. Avrunda även här till en decimal.</t>
  </si>
  <si>
    <t>Eftersom denna figur är en kon så räknar vi ut volymen med hjälp av volymformeln för koner. Använd dig av vår basarea 113.1 cm^2. Avrunda även nu till en decimal.</t>
  </si>
  <si>
    <t xml:space="preserve">Volymen på ett glas är alltså 0.283 liter. Hur många glas kan då fyllas om flaskan innehåller 1.5 liter? Dividera flaskans volym med glasets volym. Avrunda ditt svar till ett tal utan decimaler, frågan var ju om hur många hela glas flaskan kunde fylla. </t>
  </si>
  <si>
    <t>De långa sidorna i den stora triangeln är alltså 5 cm större än den lilla. 5 cm är ju 150% av 10 cm. Låt oss nu multiplicera 6 cm med 1.5, vi får då längden av vårt x.</t>
  </si>
  <si>
    <t xml:space="preserve">Så vår kvot är 0.8 mellan dessa figurer. Dividerar vi 13 med 0.8 får vi på så vis ut vårt y. </t>
  </si>
  <si>
    <t>Vår kvot är ju även 0.8 där den lilla triangeln har basen 10 cm och vår stora triangel har basen x cm. Vi räknar ut vårt x genom att dividera 10 cm med 0.8.</t>
  </si>
  <si>
    <t>30 m är allts 15 gånger större än 2 m. Multiplicerar vi 1.5 m med 15 bör vi då få fram husets höjd. Trianglarna är ju likformiga.</t>
  </si>
  <si>
    <t>Eftersom 1 meter är 0.01 cm och skalan är 1:100 så kan vi direkt omvandla våra centimeter till meter utan att ändra våra siffror. Hur långt är nu Albins rum. Skriv med enheten för meter.</t>
  </si>
  <si>
    <t>Eftersom 1 meter är 0.01 cm och skalan är 1:100 så kan vi även här direkt omvandla våra 1.1 centimeter till meter utan att ändra våra siffror. Hur brett är nu Albins fönster. Skriv med enheten för meter.</t>
  </si>
  <si>
    <t>Det är alltså 2.4 cm i ritningen och 2.4 m i verkligheten. Får då Albins 2.3 meter långa bokhylla plats? Ja eller nej?</t>
  </si>
  <si>
    <t>Multiplicera nu 3.5 cm med 20 för att få hennes verkliga längd. Använd dig av korrekta enheter i din beräkning.</t>
  </si>
  <si>
    <t>En kvadratcentimeter är 0.01 kvadratdecimeter. Vad bör då stå i rutan? Välj korrekt alternativ!</t>
  </si>
  <si>
    <t>Vår basarea är alltså ca. 78.5 cm^2. Multiplicerar vi detta med vår höjd 20 cm så bör vi få fram vår volym. Avrunda även här till en decimal.</t>
  </si>
  <si>
    <t>Arean är alltså 20 m^2. Låt oss multiplicera 20 m^2 med 0.005 m för att se vilken volym regnvattnet motsvarar.</t>
  </si>
  <si>
    <t>0.1 kubikmeter är alltså vattnets volym! Men hur många liter är detta? En liter är ju en kubikdecimeter. Låt oss omvandla vår volym till kubikdecimeter genom multiplikation.</t>
  </si>
  <si>
    <t>Vi sätter y=0. Vad är då vårt x? Vårt ekvation blir 1.5x=18. Dividera 18 med 1.5.</t>
  </si>
  <si>
    <t>Vad bör då 4% vara i decimaltal om 1% är 0.01.</t>
  </si>
  <si>
    <t>Vad bör då 27% vara i decimaltal om 1% är 0.01.</t>
  </si>
  <si>
    <t>Vad bör då 112% vara i decimaltal om 1% är 0.01. Detta blir ju ett tal som är större än 1!</t>
  </si>
  <si>
    <t>Vad bör då 0.8% vara i decimaltal om 1% är 0.01. Detta blir ju ett tal som är mindre än en hundradel!</t>
  </si>
  <si>
    <t>Vi vet ju nu att procent betyder hundradel. Hur många procent är då 0.06 alltså sex stycken hundradelar.</t>
  </si>
  <si>
    <t>Vi vet ju nu att procent betyder hundradel. Hur många procent är då 0.55 alltså femtiofem stycken hundradelar.</t>
  </si>
  <si>
    <t>Vi vet ju nu att procent betyder hundradel. Hur många procent är då 0.6 alltså sextio stycken hundradelar.</t>
  </si>
  <si>
    <t>Vi vet ju nu att procent betyder hundradel. Hur många procent är då 0.075 alltså 7.5 stycken hundradelar.</t>
  </si>
  <si>
    <t>Kvoten av divisionen blir ju 0.4. Hur många procent är då 0.4 om 0.01 är 1%.</t>
  </si>
  <si>
    <t>Så 7% är 0.07 i decimalform. Multiplicera nu 0.07 med 150 kr.</t>
  </si>
  <si>
    <t>Så 16% är 0.16 i decimalform. Multiplicera nu 0.16 med 500 kr.</t>
  </si>
  <si>
    <t>Så 120% är 1.20 i decimalform. Multiplicera nu 1.20 med 3000 kr.</t>
  </si>
  <si>
    <t>Så 1% av 200 kr är 2 kr. Multiplicera nu 2 kr med 3.5.</t>
  </si>
  <si>
    <t>Så 1% av 425 kr är 4.25 kr. Multiplicera nu 4.25 kr med 8.</t>
  </si>
  <si>
    <t>Låt oss börja med att finna 1% av 1.20 kr.</t>
  </si>
  <si>
    <t>Så 1% av 120 kr är 1.20 kr. Multiplicera nu 1.20 kr med 0.8.</t>
  </si>
  <si>
    <t>Hur mycket är nu 2% av 500g? Multiplicera 0.02 med 500g. Tänk på att använda dig av korrekt enheter för att utföra en tydlig uträkning.</t>
  </si>
  <si>
    <t>Förändringsfaktorn är alltså 1.20. Multiplicera nu antalet medlemmar med förändringsfaktorn.</t>
  </si>
  <si>
    <t>Det är alltså 80% kvar av skornas värde på 800kr som finns kvar. Multiplicera 800kr med förändringsfaktorn 0.80. Tänk på att utföra beräkningen med korrekta enheter.</t>
  </si>
  <si>
    <t>Förändringsfaktorn är alltså 0.85. Multiplicera nu kostnaden för fleecetröjan med förändringsfaktorn. Använd dig utav enheten för kronor och skriv svaret utan decimaler.</t>
  </si>
  <si>
    <t>Förändringsfaktorn är alltså 0.85. Multiplicera nu kostnaden för ett par shorts med förändringsfaktorn. Använd dig utav enheten för kronor och skriv svaret utan decimaler.</t>
  </si>
  <si>
    <t>Förändringsfaktorn är alltså 1.15. Multiplicera förändringsfaktorn med kostnaden för ett träningspass. Utför beräkningen med korrekta enheter och avrunda svaret till ett tal med en decimal.</t>
  </si>
  <si>
    <t>Så våra förändringsfaktorer är 1.30 och 0.80. För att få den totala förändringsfaktorn multiplicerar vi nu dessa två.</t>
  </si>
  <si>
    <t>I decimaltal är svaret alltså 0.04. Hur många procent motsvarar nu detta? Fyll i ditt slutgiltiga svar.</t>
  </si>
  <si>
    <t>I decimaltal är svaret alltså 0.15. Hur många procent motsvarar nu detta? Fyll i ditt slutgiltiga svar.</t>
  </si>
  <si>
    <t>I decimaltal är svaret alltså 0.6. Hur många procent motsvarar nu detta? Fyll i ditt slutgiltiga svar.</t>
  </si>
  <si>
    <t>I decimaltal är svaret alltså 0.1. Hur många procent motsvarar nu detta? Fyll i ditt slutgiltiga svar.</t>
  </si>
  <si>
    <t>I decimaltal är svaret alltså 0.53. Hur många procent motsvarar nu detta? Fyll i ditt slutgiltiga svar.</t>
  </si>
  <si>
    <t>I decimaltal är svaret alltså 0.55. Hur många procent motsvarar nu detta? Fyll i ditt slutgiltiga svar.</t>
  </si>
  <si>
    <t>I decimaltal är svaret alltså 0.51. Hur många procent motsvarar nu detta? Fyll i ditt slutgiltiga svar.</t>
  </si>
  <si>
    <t xml:space="preserve">I decimaltal är svaret alltså 0.48. Hur många procent motsvarar nu detta? </t>
  </si>
  <si>
    <t xml:space="preserve">I decimaltal är svaret alltså 0.25. Hur många procent motsvarar nu detta? </t>
  </si>
  <si>
    <t xml:space="preserve">I decimaltal är svaret alltså 0.11. Hur många procent motsvarar nu detta? </t>
  </si>
  <si>
    <t xml:space="preserve">I decimaltal är svaret alltså 0.64. Hur många procent motsvarar nu detta? </t>
  </si>
  <si>
    <t xml:space="preserve">I decimaltal är svaret alltså 0.21. Hur många procent motsvarar nu detta? </t>
  </si>
  <si>
    <t>1% är alltså 2.5 kr. Multiplicera nu 2.5 med 100.</t>
  </si>
  <si>
    <t>35 % är alltså 122.50 kr. Vi räknar ut hur många kronor 1% är, utför division.</t>
  </si>
  <si>
    <t>1% är alltså 3.5 kr. Multiplicera nu 3.5 med 100.</t>
  </si>
  <si>
    <t>65% av priset är alltså 318.50 kr. Hur många kronor är då 1%? Utför division.</t>
  </si>
  <si>
    <t>1% är alltså 4.9 kr. Multiplicera nu 4.9 med 100.</t>
  </si>
  <si>
    <t>Så 12% är 0.12 i decimalform. Multiplicera nu 0.12 med 450 kr.</t>
  </si>
  <si>
    <t>Låt oss börja med att omvandla 1.5% till hundradelar.</t>
  </si>
  <si>
    <t>Så 1.5% är 0.015  i decimalform. Multiplicera nu 0.015 med 3200 kr.</t>
  </si>
  <si>
    <t xml:space="preserve">I decimaltal är svaret alltså 0.04. Hur många procent motsvarar nu detta? </t>
  </si>
  <si>
    <t>Det är alltså 20% kvar av DVD-filmernas värde på 139 kr som finns kvar. Multiplicera 139 kr med förändringsfaktorn 0.20. Tänk på att utföra beräkningen med korrekta enheter och avrunda till ett tal utan decimaler.</t>
  </si>
  <si>
    <t>1% är alltså 12.5 kg. Multiplicera nu 12.5 med 100.</t>
  </si>
  <si>
    <t>Hur mycket är då 20% av 200 liter?  Multiplicera 200 med 0.2.</t>
  </si>
  <si>
    <t>Vår kvot blev alltså 0.18. Hur mycket är nu 0.18 i procent? En hundradel är ju 1%. Fyll i korrekt svar och uppgiften är löst.</t>
  </si>
  <si>
    <t>Chansen att vinna 50 kr är alltså $ \frac {1}{50} $ med decimaltal kan detta skrivas som 0.02. Hur stor är då chansen i procent? Fyll i chansen i procent och uppgiften är löst.</t>
  </si>
  <si>
    <t>Chansen att vinna 25 kr är alltså $ \frac {3}{100} $ med decimaltal kan detta skrivas som 0.03. Hur stor är då chansen i procent? Fyll i chansen i procent och uppgiften är löst.</t>
  </si>
  <si>
    <t>Decimaltalet av bråktalet är alltså 0.125. Hur stor är då den procentuella chansen att Elliot vinner en CD? Fyll i detta och uppgiften är löst.</t>
  </si>
  <si>
    <t>Hur mycket är 20% av 500 stycken? Multiplicera 500 med 0.2.</t>
  </si>
  <si>
    <t>0.4 är alltså svaret i decimaltal. Omvandla nu detta till procent och uppgiften är löst.</t>
  </si>
  <si>
    <t>0.28 är alltså svaret i decimaltal. Omvandla nu detta till procent och uppgiften är löst.</t>
  </si>
  <si>
    <t>Chansen är alltså 0.08 i decimaltal. Vad är då den procentuella chansen? Skriv åtta hundradelar som procent och uppgiften är löst.</t>
  </si>
  <si>
    <t>Hur stor är nu chansen i procent. Omvandla 0.583 till procentenheter och uppgiften är löst.</t>
  </si>
  <si>
    <t>Kvoten i decimalform är alltså 1.5. Gör om detta till ett bråk i blandad form.</t>
  </si>
  <si>
    <t>En procent är ju en hundradel alltså 0.01. Hur många procent visar då vårt decimaltal?</t>
  </si>
  <si>
    <t>Multiplicera 9 med 3.9, 13x står då ensamt kvar på sin sida av likhetstecknet.</t>
  </si>
  <si>
    <t>Dividera 35.1 med 13, x står då alldeles ensamt kvar på sin sida av likhetstecknet.</t>
  </si>
  <si>
    <t>Sätt in x=0.1 i den första ekvationen för att få fram y. Hur ser då denna ekvation ut?</t>
  </si>
  <si>
    <t xml:space="preserve">Subtrahera 1 med 1.4. </t>
  </si>
  <si>
    <t>Dividera -0.4 med -0.2. Vi får på detta sätt ut vårt y.</t>
  </si>
  <si>
    <t>Multiplicera 18 med 4.8. Avrunda produkten till en decimal.</t>
  </si>
  <si>
    <t>Utför nu divisionen 86.4 med 21. Vi finner på så vis sidan x. Avrunda kvoten till en decimal.</t>
  </si>
  <si>
    <t>Multiplicera 23 med 4.8. Avrunda produkten till en decimal.</t>
  </si>
  <si>
    <t>Utför nu divisionen 110.4 med 21. Vi finner på så vis sidan x. Avrunda kvoten till en decimal.</t>
  </si>
  <si>
    <t xml:space="preserve">Multiplicera 4 med 4.5. </t>
  </si>
  <si>
    <t>Multiplicera 2.2 med (x-9) genom att multiplicera 2.2 med båda variablerna i uttrycket.</t>
  </si>
  <si>
    <t>Utför nu divisionen täljaren 19.8 med nämnaren 1.2. Vi får på så vis x ensamt på sin sida.</t>
  </si>
  <si>
    <t>Subtrahera 10.5 med 6.</t>
  </si>
  <si>
    <t>Addera x med 1.67x.</t>
  </si>
  <si>
    <t xml:space="preserve">Dividera 10 med 2.67. Vi får då x ensamt på sin sida likhetstecknet. Avrunda kvoten till två decimaler. </t>
  </si>
  <si>
    <t>Sätt nu in x=0.5 i den första ekvationen. Hur blir då utseendet av denna ekvation?</t>
  </si>
  <si>
    <t>Addera x med 1.33x.</t>
  </si>
  <si>
    <t xml:space="preserve">Dividera 8 med 2.33. Vi får då x ensamt på sin sida likhetstecknet. Avrunda kvoten till två decimaler. </t>
  </si>
  <si>
    <t xml:space="preserve">Räkna nu ut 2.4^2 samt 3^2. </t>
  </si>
  <si>
    <t>Subtrahera 9 med 5.76 PR^2 blir då ensamt på sin sida likhetstecknet.</t>
  </si>
  <si>
    <t>Utför beräkning av roten ur 3.24. PR blir på så vis ensamt kvar på sin sida likhetstecknet.</t>
  </si>
  <si>
    <t>Notera att totala längden plint vi behöver är lite längre än vad ett rör är, dock inte dubbelt så långt. Däremot kan vi ju bara köpa rör som är 2.9 meter, varken längre eller kortare.</t>
  </si>
  <si>
    <t>Vi har 20mg/ml. Förut kom vi överens om att 1 ml = 1g = 1000mg. Så koncentrationen blir 20mg/1000mg = 0.02.</t>
  </si>
  <si>
    <t>Beräkna den verksamma substansen för båda lösningarna och jämför. Du kommer märka att den ena har 0.06ml och den andra 0.05ml, vilket inte går ihop.</t>
  </si>
  <si>
    <t>Vi beräknar förändringsfaktorn mellan år 1997 och 1974. Om vi multiplicerar den gamla månadskostnaden med förändringsfaktorn så ska vi få 1.27 miljoner kronor om vi följt KPI.</t>
  </si>
  <si>
    <t>Det minsta talet är BLK</t>
  </si>
  <si>
    <t>0.025</t>
  </si>
  <si>
    <t>Vi vill skriva talen i storleksordning med det minsta talet först. Det minsta talet är lätt att hitta. Alla talen är decimaltal så det minsta talet är det tal som har sin första nollskilda decimal längst till höger.</t>
  </si>
  <si>
    <t>Nästa tal i ordningen blir BLK</t>
  </si>
  <si>
    <t>Det är bara ett decimaltal som endast är värt hundradelar. Så det näst minsta talet blir då värt tiondelar, men med den minsta siffran och inga andra decimaler.</t>
  </si>
  <si>
    <t>Det största talet är BLK</t>
  </si>
  <si>
    <t>0.3</t>
  </si>
  <si>
    <t>Det största talet är ju också det enda talet vi har kvar att välja mellan. Men det är värt tiondelar och endast tiondelar.</t>
  </si>
  <si>
    <t>0.202</t>
  </si>
  <si>
    <t>Det talet som är lite större än föregående tal är värt samma tiondel men har också en liten tusendel.</t>
  </si>
  <si>
    <t>0.25</t>
  </si>
  <si>
    <t>Nästa tal i ordningen är större än de föregående men har fortfarande 2 som tiondel.</t>
  </si>
  <si>
    <t>[Alt.1 0.17]
[Alt.2 1.7]
[Alt.3 170]</t>
  </si>
  <si>
    <t>[Alt.2 1.7]</t>
  </si>
  <si>
    <t>Tiondelar är den första siffran efter decimaltecknet. För varje steg uppåt i talsystemet behöver vi 10. Ett exempel är att vi behöver 10 ental för att få 1 tiotal.</t>
  </si>
  <si>
    <t>[Alt.1 3750000]
[Alt.2 3075000]
[Alt.3 3007500]</t>
  </si>
  <si>
    <t>[Alt.2 3075000]</t>
  </si>
  <si>
    <t>Du vet att en miljon har sex stycken nollor, så talet ska vara totalt sju siffror där 3an ska stå först. Nästa del är att lista ut är sjuttiofem tusen. Vi ser att vi ska kombinera ett tal som uppenbart är värt tiotal och ett som är värt tusen, så tillsammans blir det tiotusental.</t>
  </si>
  <si>
    <t>Vi vill beräkna  $BLK+BLK$</t>
  </si>
  <si>
    <t>3.14;0.5</t>
  </si>
  <si>
    <t>Addition mellan två decimaltal kan vara klurigt, men detta löser vi med lite enkla knep.</t>
  </si>
  <si>
    <t>Beräkna $3.14+0.5=BLK$</t>
  </si>
  <si>
    <t>3.64</t>
  </si>
  <si>
    <t>Vi har turen att det mindre talet endast är värt tiondelar. Vi ser att det större talet också har en tiondel så för att få summan räcker det att addera de två tiondelarna och låta resten stå kvar som i det större talet.</t>
  </si>
  <si>
    <t>[Alt.1 Summan är 3.64]
[Alt.2 Summan är 0.364]
[Alt.3 Summan är 36.4]</t>
  </si>
  <si>
    <t>[Alt.1 Summan är 3.64]</t>
  </si>
  <si>
    <t>Genom att beräkna additionen i föregående steg har vi hittat svaret.</t>
  </si>
  <si>
    <t>Vi vill beräkna $BLK-BLK$</t>
  </si>
  <si>
    <t>0.73;0.2</t>
  </si>
  <si>
    <t>Den här gången är det subtraktion med decimaltal som gäller, men vi tänker på samma sätt.</t>
  </si>
  <si>
    <t>Beräkna $0.73-0.2=BLK$</t>
  </si>
  <si>
    <t>0.53</t>
  </si>
  <si>
    <t>Vi har turen att det mindre talet endast är värt tiondelar. Vi ser att det större talet också har en tiondel så för att få differensen behöver vi bara subtrahera tiondelarna med varandra.</t>
  </si>
  <si>
    <t>[Alt.1 Differensen blir 0.73]
[Alt.2 Differensen blir 0.53]
[Alt.3 Differensen blir 0.71]</t>
  </si>
  <si>
    <t>[Alt.2 Differensen blir 0.53]</t>
  </si>
  <si>
    <t>Genom att beräkna subtraktionen i föregående steg har vi hittat svaret.</t>
  </si>
  <si>
    <t>0.8;6;3;0.1</t>
  </si>
  <si>
    <t>Oj, här var det visst nästan alla räknesätt i samma tal. Dessutom innehåller det både decimaltal och heltal, klurigt.</t>
  </si>
  <si>
    <t>Efter multiplikation får vi $BLK+\frac{3}{0.1}$</t>
  </si>
  <si>
    <t>4.8</t>
  </si>
  <si>
    <t>Beräkna multiplikationen mellan 0.8 och 6. Tänk på åttans multiplikationstabell och kom ihåg att svaret blir värt ental och tiondel istället för tiotal.</t>
  </si>
  <si>
    <t>Efter division får vi $4.8+BLK$</t>
  </si>
  <si>
    <t>Beräkna divisionen. Kommer du ihåg att det är samma sak att multiplicera med 10 som att dividera med en tiondel?</t>
  </si>
  <si>
    <t>Efter addition får vi $BLK$</t>
  </si>
  <si>
    <t>34.8</t>
  </si>
  <si>
    <t>Beräkna additionen. Tiotalet har ju en nolla som ental, så vi behöver bara lägga ihop talen.</t>
  </si>
  <si>
    <t>[Alt.1 Svaret blir 3.48]
[Alt.2 Svaret blir 0.248]
[Alt.3 Svaret blir 34.8]</t>
  </si>
  <si>
    <t>[Alt.3 Svaret blir 34.8]</t>
  </si>
  <si>
    <t>Talet i mitten fås genom att beräkna $\frac{BLK+BLK}{BLK}$</t>
  </si>
  <si>
    <t>-4;3;2</t>
  </si>
  <si>
    <t>Ett tal som ligger precis i mitten mellan två tal kan fås genom att beräkna medelvärdet av dessa två tal.</t>
  </si>
  <si>
    <t>Efter addition får vi  $\fra{BLK}{2}$</t>
  </si>
  <si>
    <t>-1</t>
  </si>
  <si>
    <t>Beräkna additionen mellan talen i täljaren. Notera att det negativa talet har en större siffra än det positiva, detta innebär att summan blir negativ.</t>
  </si>
  <si>
    <t>Efter division får vi $BLK$</t>
  </si>
  <si>
    <t>-0.5</t>
  </si>
  <si>
    <t>Beräkna divisionen. Vilket tal adderat med sig själv blir 1? Sätt ett minustecken framför för att få svaret, eftersom vi dividerar ett negativt tal med ett positivt.</t>
  </si>
  <si>
    <t>[Alt.1 Svaret blir -0.5]
[Alt.2 Svaret blir 0.5]
[Alt.3 Svaret blir 1]</t>
  </si>
  <si>
    <t>[Alt.1 Svaret blir -0.5]</t>
  </si>
  <si>
    <t>Genom att beräkna divisionen i föregående steg har iv hittat svaret.</t>
  </si>
  <si>
    <t>[Alt.1 $\frac{45-105}{0.1}$]
[Alt.2 $\frac{45-0.1}{105}$]
[Alt.3 $\frac{105-45}{0.1}$]</t>
  </si>
  <si>
    <t>[Alt.3 $\frac{105-45}{0.1}$]</t>
  </si>
  <si>
    <t>Hur skapar vi ett så stort tal som möjligt med de siffror som är angivna? Tänk på att ett tal som divideras med ett decimaltal mindre än 1 men större än 0 kommer ge en kvot som är större än täljaren. Ett annat villkor är att kvoten ska bli positivt, detta innebär att täljaren måste vara så stor som möjligt men positiv.</t>
  </si>
  <si>
    <t>[Alt.2 $\frac{45-0.1}{105}$]</t>
  </si>
  <si>
    <t xml:space="preserve">Nu ska talet vara så litet som möjligt, detta åstadkommer vi ju genom att låta nämnaren vara så stor som möjligt. En större nämnare ger en mindre kvot.Tänk också på att täljaren måste vara positiv eftersom att kvoten också ska vara positiv. </t>
  </si>
  <si>
    <t>[Alt.2 X ska vara -8]</t>
  </si>
  <si>
    <t>Summan av ett känt tal och ett okänt ska bli ett negativt tal. Det kända talet är positivt, alltså måste det okända vara negativt för att summan ska kunna bli negativ. Addera det kända positiva talet och siffran för det kända negativa talet för att få svaret, med ett minustecken framför så klart.</t>
  </si>
  <si>
    <t>[Alt.1 X ska vara 8]
[Alt.2 X ska vara -8]
[Alt.3 X ska vara -2]</t>
  </si>
  <si>
    <t>[Alt.1 X ska vara -3]
[Alt.2 X ska vara 3]
[Alt.3 X ska vara -6]</t>
  </si>
  <si>
    <t>[Alt.1 X ska vara -3]</t>
  </si>
  <si>
    <t>Produkten av ett negativt tal och ett okänt tal ska bli ett positivt heltal. Vilka regler gäller? Jo, tänk på att "minus minus" blir plus vid multiplikation, så det okända talet måste vara negativt.</t>
  </si>
  <si>
    <t>[Alt.1 X ska vara 3]
[Alt.2 X ska vara -2]
[Alt.3 X ska vara 5]</t>
  </si>
  <si>
    <t>[Alt.3 X ska vara 5]</t>
  </si>
  <si>
    <t>Talet ska bli ett tal som är större än 1, med andra ord måste exponenten vara större än 0. Eftersom att det är en tiopotens så säger exponenten hur många gånger du måste flytta decimaltecknet åt höger för att få det efterfrågade talet.</t>
  </si>
  <si>
    <t>Hypotenusans längd fås av $\sqrt{BLK^2+BLK^2}$</t>
  </si>
  <si>
    <t>8;15</t>
  </si>
  <si>
    <t>För att kunna hitta omkretsen behöver vi också veta alla sidornas längder. Därmed behöver vi beräkna hur lång hypotenusan är och detta gör vi enkelt med pytagoras sats, som säger att hypotenusans längd i kvadrat är summan av kateternas längder i kvadrat.</t>
  </si>
  <si>
    <t>Efter addition har vi  $\sqrt{BLK}$</t>
  </si>
  <si>
    <t>Efter roten ur har vi BLK</t>
  </si>
  <si>
    <t>Beräkna roten ur 289. Vi vet att 15 i kvadrat är 225, det vill säga att roten ur 225 är 15. Därmed måste roten ur 289 vara större än 15.</t>
  </si>
  <si>
    <t>[Alt.1 Omkretsen är 17 cm]
[Alt.2 Omkretsen är 30 cm]
[Alt.3 Omkretsen är 40 cm]</t>
  </si>
  <si>
    <t>[Alt.3 Omkretsen är 40 cm]</t>
  </si>
  <si>
    <t>Kom ihåg att omkretsen är summan av alla sidornas längder.</t>
  </si>
  <si>
    <t>Vi vill hitta två stycken som är samma sak som 3 kg. Kommer du ihåg vad k:et står för? Jo, det står för kilo, vilket är ett annat ord för tusen.</t>
  </si>
  <si>
    <t>Den här gången vill vi hitta två stycken som samma sak som 3 hg. Kommer du ihåg vad h:et står för? Jo, det står för hekto vilket är ett annat ord för hundra.</t>
  </si>
  <si>
    <t>[Alt.1 5cm, 0.5m, 5000mm, 500dm, 0.5km]
[Alt.2 5cm, 0.5cm, 5000mm, 0.5km, 500dm]
[Alt.3 5000mm, 5cm, 0.5cm, 0.5km, 500dm]</t>
  </si>
  <si>
    <t>[Alt.1 5cm, 0.5m, 5000mm, 500dm, 0.5km]</t>
  </si>
  <si>
    <t>[Alt.1 125ml, 0.32cl, en halv liter, 0.6 liter, 2.5 liter, 26 dl]
[Alt.2 0.32cl, 125ml, en halv liter, 0.6 liter, 2.5 liter, 26 dl]
[Alt.3 en halv liter, 0.6 liter, 2.5 liter, 26 dl, 125ml, 0.32 cl]</t>
  </si>
  <si>
    <t>[Alt.1 125ml, 0.32cl, en halv liter, 0.6 liter, 2.5 liter, 26 dl]</t>
  </si>
  <si>
    <t>[Alt.1 5 dl, 750 ml, 0.9 liter, 150 cl]
[Alt.2 0.9 liter, 750 ml, 150 cl, 5 dl]
[Alt.3 750 ml, 0.9 liter, 150 cl, 5 dl]</t>
  </si>
  <si>
    <t>[Alt.1 5 dl, 750 ml, 0.9 liter, 150 cl]</t>
  </si>
  <si>
    <t>$ \frac {360} {6} = BLK ^\circ$</t>
  </si>
  <si>
    <t>$ \frac {360} {3} = BLK ^\circ$</t>
  </si>
  <si>
    <t>Vinkel v är BLK$^\circ$</t>
  </si>
  <si>
    <t>Kolla vid vinkeln v, där kan vi skapa en till triangel om vi drar en linje rakt ner från vinkel på 20 grader till vinkeln på 40 grader. Vinklarna i den fås genom att subtrahera 90 med 40 och 90 med 20. Då får vi vinkeln v genom att subtrahera 180 med dessa vinklar.</t>
  </si>
  <si>
    <t>Vinkeln u är BLK$^\circ$</t>
  </si>
  <si>
    <t>Vi har ju två rätvinkliga trianglar. Vid vinkeln u går det en rak linje genom den större triangeln. Detta betyder att vinkeln vid u måste vara samma som vinkeln i hörnet, 40 grader. Därmed får du vinkeln u genom att subtrahera 180 med denna vinkel.</t>
  </si>
  <si>
    <t>$ 0.6 m^2 \cdot 100 = BLK dm^2$</t>
  </si>
  <si>
    <t>$ 5 m^2  \cdot 100 = BLK dm^2$</t>
  </si>
  <si>
    <t xml:space="preserve">Den area som skall omvandlas i denna uppgift är BLK m$^2$. </t>
  </si>
  <si>
    <t>[Alt.1  10 dm$^2$]
[Alt.2 100 dm$^2$]
[Alt.3 1 dm$^2$]
[Alt.4 0.1 dm$^2$]</t>
  </si>
  <si>
    <t>[Alt.2 100 dm$^2$]</t>
  </si>
  <si>
    <t>500 dm$^2$</t>
  </si>
  <si>
    <t>[Alt.3 Det betyder att en kvadrat har både spegelbildsymmetri och rotationssymmetri.]</t>
  </si>
  <si>
    <t>$ 10.5 cm \cdot 10.5 cm = BLK cm^2$</t>
  </si>
  <si>
    <t>Jaha, 2 olika rätblock med samma volym. Inga konstigheter, vi kan nog rita oändligt många rätblock med volymen 1 dm$^3$! Däremot är det inte så praktiskt att använda 1 dm$^3$. Jag föreslår en omvandling till cm$^3$ innan vi börjar. När vi omvandlar volymenheter får man komma ihåg att göra omvandling i samtliga dimensioner. 1 dm = 10 cm, 1 dm$^2$ = 100 cm$^2$!. Vad är då 1 dm$^3$?</t>
  </si>
  <si>
    <t>Så, vi ska ha två rätblock med volymen 1000 cm$^3$. Kanske en med längden 20 cm, höjden 10 cm och bredden 5 cm? $20 \cdot 10 \cdot 5 = 200 \cdot 5 = 1000$. Ett annat enkelt exempel skulle ju kunna vara ett rätblock med längden 25 cm, höjden 10 cm och bredden 4 cm. $25 \cdot 10 = 250 \cdot 4 = 250 \cdot 4 = 1000$, så varför inte göra två sådana rätblock?</t>
  </si>
  <si>
    <t>$ 30 cm^2 \cdot 4 cm= BLK cm^3$</t>
  </si>
  <si>
    <t>$ 32 cm^2 \cdot 1.5 cm= BLK cm^3$</t>
  </si>
  <si>
    <t>$ 25 cm^2 \cdot 5 cm= BLK cm^3$</t>
  </si>
  <si>
    <t>$ 25 cm^2 \cdot 8 cm = BLK cm^3$</t>
  </si>
  <si>
    <t>$ \pi  \cdot 12^2 cm = BLK cm^2$</t>
  </si>
  <si>
    <t>$ \pi  \cdot 3.5^2 cm = BLK cm^2$</t>
  </si>
  <si>
    <t>$ \sqrt {27}=BLK$</t>
  </si>
  <si>
    <t>$ 3 \cdot (2 \cdot 4)=BLK$</t>
  </si>
  <si>
    <t>Basarean B: $ \pi \cdot 3.5^2 cm = BLK cm^2$
Arean för både lock och botten är $ BLK cm^2  \cdot 2 = BLK cm^2 $</t>
  </si>
  <si>
    <t>$ (1:3)^2 = BLK$</t>
  </si>
  <si>
    <t>$ (2:1)^3 = BLK$</t>
  </si>
  <si>
    <t>$ \pi  \cdot 5^2 cm = BLK cm^2$</t>
  </si>
  <si>
    <t>$ 0.1 m^3 \cdot BLK = BLK dm^3$</t>
  </si>
  <si>
    <t>$ \frac {4}{7}  +  \frac {2}{7}  = BLK $</t>
  </si>
  <si>
    <t>$ \frac {7}{15}  - \frac {4}{15}  = BLK $</t>
  </si>
  <si>
    <t>$ \frac {1}{8}  +  \frac {3}{8}  = BLK $</t>
  </si>
  <si>
    <t xml:space="preserve">I blandad form skrivs talet $ \frac {16}{3} $ som $ BLK \frac {1}{3} $ </t>
  </si>
  <si>
    <t>$ \frac {1}{8} = BLK $</t>
  </si>
  <si>
    <t xml:space="preserve">Volymen av en kub räknas ut enligt $ BLK \cdot BLK$.
Volymen av ett klot räknas ut enligt $ \frac {BLK}{BLK}$. </t>
  </si>
  <si>
    <t>Volymen för klotet är uttrycket $ \frac {BLK}{BLK}$.</t>
  </si>
  <si>
    <t xml:space="preserve">Volymen av en cylinder räknas ut enligt $ BLK \cdot BLK$.
Volymen av ett klot räknas ut enligt $ \frac {BLK}{BLK}$. </t>
  </si>
  <si>
    <t>Ekvationen är nu $ (2x^2 - 4x + 2) - (5x^2 - 5) = 12 - (3x^2 + 6x +3)$.
Men rätt tecknen blir ekvationen BLK.</t>
  </si>
  <si>
    <t>$ BLK (x) = BLK $
$ BLK (4x) = BLK $
$ BLK (5 + x) = BLK $
$ BLK (x-6) = BLK$</t>
  </si>
  <si>
    <t>[Alt.1 1:100000. 1:500]
[Alt.2 45:1, 100:1, 1:500]
[Alt.3 45:1, 15:1, 100:1]</t>
  </si>
  <si>
    <t>[Alt.3 45:1, 15:1, 100:1]</t>
  </si>
  <si>
    <t>[Alt.1 1:100000. 1:500]</t>
  </si>
  <si>
    <t>$ 180 ^\circ - 145  = 35 ^\circ $</t>
  </si>
  <si>
    <t>[Alt.1 Dubbelt så stor.]
[Alt.2 4 gånger så stor.]
[Alt.3 8 gånger så stor.]</t>
  </si>
  <si>
    <t>[Alt.1 Dubbelt så stor.]</t>
  </si>
  <si>
    <t>[Alt.3 $a + 7 $]</t>
  </si>
  <si>
    <t>[Alt.4 $13a + 4 $]</t>
  </si>
  <si>
    <t>Den ekvation vi nu har kvar är efter förenklingen $x+2=8$. Vi fortsätter att lösa ekvationen på vanligt vis. Starta med att subtrahera 8 med 2.</t>
  </si>
  <si>
    <t>Du kan nu sätta i dina värden i tabellen, det vill säga byt ut x:et mot de olika talen i tabllen för att få y-värdena.</t>
  </si>
  <si>
    <t>För att kunna rita ett diagram kan vi ta hjälp av tabellen som vi har hittat. Vi sätter in de olika y-värdena vid sina platser på x-axeln.</t>
  </si>
  <si>
    <t xml:space="preserve">$ 9 \cdot 8 = 72$ 
</t>
  </si>
  <si>
    <t>[Alt.1 5hg är 40kr]
[Alt.2 5hg är 45kr]
[Alt.3 5hg är 50kr]</t>
  </si>
  <si>
    <t>[Alt.2 5hg är 45kr]</t>
  </si>
  <si>
    <t>Vi tittar i diagrammet som vi ritade. Vid x=5 går vi rakt upp tills vi möter linjen, detta värde motsvarar det sökta.</t>
  </si>
  <si>
    <t>[Alt.1 25 kr ger cirka 3.5hg]
[Alt.2 25 kr ger cirka 2hg]
[Alt.3 25 kr ger cirka 4hg]</t>
  </si>
  <si>
    <t>[Alt.1 25 kr ger cirka 3.5hg]</t>
  </si>
  <si>
    <t>Vi startar på värdet 25 på linjen och går rakt ner för att hitta hur många hg vi får för 25 kr.</t>
  </si>
  <si>
    <t>Diagram A hör ihop med linje BLK och ekvation BLK</t>
  </si>
  <si>
    <t>Diagram B hör ihop med linje BLK och ekvation BLK</t>
  </si>
  <si>
    <t>Diagram C hör ihop med linje BLK och ekvation BLK</t>
  </si>
  <si>
    <t>Diagram D hör ihop med linje BLK och ekvation BLK</t>
  </si>
  <si>
    <t>Då var det det här med att para ihop igen! Det verkar först som ett virrvarr av linjer men vi skall nog få rätsida på problemet. Använd dig utav vad du vet om k och m värderna! Genom att sedan jämföra linjernas k och m värden tar du dig fram till en lösning! Vi ser att diagram A motsvarar en linje som har negativ lutning och skär y-axeln i 3.</t>
  </si>
  <si>
    <t>P;4</t>
  </si>
  <si>
    <t>S;2</t>
  </si>
  <si>
    <t>Q;1</t>
  </si>
  <si>
    <t>R;3</t>
  </si>
  <si>
    <t>Vi ser att diagram B motsvarar en linje med positiv lutning och skär y-axeln i 1. För varje x-värde ökar y-värdet med 1.</t>
  </si>
  <si>
    <t>Vi ser att diagram C motsvarar en linje med positiv lutning och skär y-axeln i 1. För varje x-värde ökar y-värdet med 3.</t>
  </si>
  <si>
    <t>Vi ser att diagram D motsvarar en linje med positiv lutning och skär y-axeln i 3. För varje x-värde ökar y-värdet med 1.</t>
  </si>
  <si>
    <t>Då båda linjerna ska ha samma k-värde betyder detta att de ska ha samma lutning. Dock ska de ha olika m-värden, det vill säga skära y-axeln på olika ställen. Det lättaste är om vi väljer att de har lutning 1 och skär y-axeln i 1 och 3. Rita linjerna.</t>
  </si>
  <si>
    <t>Då båda linjerrna ska a samma m-värde betyder detta att de ska skära y-axeln i samma punkt men ha olika lutningar. Vi väljer lutningen 1 och 2 och att de ska skära 2.</t>
  </si>
  <si>
    <t>$ 4 \cdot 8 + 7 \cdot 2 = 46$</t>
  </si>
  <si>
    <t>De bråk där täljaren är mindre än hälften av nämnaren är mindre än en halv eller som det skrivs i bråkform $ \frac {1}{2}$. Vilka bråktal har en täljare som är mindre än hälften av nämnaren?</t>
  </si>
  <si>
    <t>$ \frac {10}{12}  -  \frac {9}{12} =  \frac {1}{12}  $</t>
  </si>
  <si>
    <t>$ \frac {3}{12}  +  \frac {2}{12} =  \frac {5}{12}  $</t>
  </si>
  <si>
    <t xml:space="preserve">Vi multiplicerar $ \frac {3}{4} $ med 3 både i täljaren och i nämnaren på samma sätt multiplicerar vi vårt andra bråk $ \frac {2}{3}$ med 4. </t>
  </si>
  <si>
    <t>$ \frac {2}{18}  +  \frac {3}{18} =  \frac {5}{18}  $</t>
  </si>
  <si>
    <t>$ \frac {6}{12}  -  \frac {4}{12} +  \frac {3}{12}   =  \frac {5}{12}  $</t>
  </si>
  <si>
    <t>$ \frac {58}{7}  = 8.2 $</t>
  </si>
  <si>
    <t>$ \frac {2 kr}{50 kr} = 0.04$</t>
  </si>
  <si>
    <t>$ \frac {3 kr}{20 kr} = 0.15$</t>
  </si>
  <si>
    <t>$ \frac {3}{5} = 0.6$</t>
  </si>
  <si>
    <t>$ \frac {1}{10} = 0.1$</t>
  </si>
  <si>
    <t>$ \frac {1}{2} $;$ \frac {2}{3}$; $\frac {3}{4}$</t>
  </si>
  <si>
    <t>$ \frac {20 \cdot 63}{63\cdot 80}$</t>
  </si>
  <si>
    <t>$ x^2 - 3x - 10 = 12x+6 + x^2 - 5x + 4 $</t>
  </si>
  <si>
    <t>$ - 20=10x$</t>
  </si>
  <si>
    <t>$ (x^2-2x+1)$</t>
  </si>
  <si>
    <t>$ 2x+1 = -2x+1$</t>
  </si>
  <si>
    <t>$100 + 5x = 16x - 6x$</t>
  </si>
  <si>
    <t>$100 = 16x - 6x - 5x$</t>
  </si>
  <si>
    <t>$100 = 5x$</t>
  </si>
  <si>
    <t>$3-18x-10x-15=10-30x$</t>
  </si>
  <si>
    <t>$ \frac {x-1}{2} - \frac {x-2}{3} = \frac {1-x}{6} $</t>
  </si>
  <si>
    <t>$18-30x - 16 + 8x = 8x+32 + 3x+3$</t>
  </si>
  <si>
    <t>$ \frac {3x+6}{4} - \frac {6x+3}{5} = \frac {3x-8}{20} + \frac {x-1}{2} $</t>
  </si>
  <si>
    <t>$ (15x + 30) - (24x+12) = (3x-8) -(10x-10)$</t>
  </si>
  <si>
    <t>$ 15x + 30 - 24x-12 = 3x-8 -10x+10$</t>
  </si>
  <si>
    <t>$ \frac {x-5}{8} - \frac {x+7}{3} = \frac {x-2}  {6} -\frac {2x-14}{3} $</t>
  </si>
  <si>
    <t>$4x + 6 = 218 $</t>
  </si>
  <si>
    <t>$3x + 21 = 315 $</t>
  </si>
  <si>
    <t>$ \frac {4y(2x-1)}{3(2x-1)}$</t>
  </si>
  <si>
    <t>$ \frac {4a^2(2+a)}{3a(2+a)}$</t>
  </si>
  <si>
    <t>$(x+2y=8) + (3y-x=2) = 5y=10 $</t>
  </si>
  <si>
    <t>Den första figuren har ju numret 1. Vi sätter in detta istället n:et för att få ett värde. Vi ritar detta antalet tändstickor som en triangel.</t>
  </si>
  <si>
    <t>Den andra figuren har ju numret 2. Vi sätter in 2 istället för n:et i funktionen för att få hur många tändstickor som ska vara med. Nu kan vi rita två trianglar som sitter ihop.</t>
  </si>
  <si>
    <t>Den andra figuren har ju numret 3. Vi sätter in 3 istället för n:et i funktionen för att få hur många tändstickor som ska vara med. Nu kan vi rita tre stycken trianglar som sitter ihop.</t>
  </si>
  <si>
    <t xml:space="preserve">Det räcker här att jämföra sambandet mellan talens täljare och nämnare. Undersöka differensen mellan täljare och nämnare och ta de minsta bråktalet först för att sedan fylla på med de kommande bråken. Exempelvis </t>
  </si>
  <si>
    <t>[Alt.1 $\frac{1}{12}, \frac{2}{9}, \frac{4}{8}, \frac{10}{11}, \frac{5}{4}$]
[Alt.2 $\frac{2}{9}, \frac{1}{12}, \frac{4}{8}, \frac{10}{11}, \frac{5}{4}$]
[Alt.3 $\frac{4}{8}, \frac{2}{9}, \frac{10}{11}, \frac{1}{12}, \frac{5}{4}$]</t>
  </si>
  <si>
    <t>[Alt.1 $\frac{1}{12}, \frac{2}{9}, \frac{4}{8}, \frac{10}{11}, \frac{5}{4}$]</t>
  </si>
  <si>
    <t>Till 12 personer behövs BLK.</t>
  </si>
  <si>
    <t>5;3;4</t>
  </si>
  <si>
    <t>Det enklaste sättet att lösau uppgiften är att ta reda på hur stor mängd som behövs till 2 personer och därefter multiplicera med 5. För att få bråktalet behöver du därmed dividera 3/2 med 2.</t>
  </si>
  <si>
    <t>15;4</t>
  </si>
  <si>
    <t>Beräkna multiplikationen mellan heltalet och bråktalet. När vi utför en sådan multiplikation räcker det att vi multiplicerar täljaren med heltalet och låter nämnaren stå ska kvar som den är.</t>
  </si>
  <si>
    <t>[Alt.1 Det behövs $2\frac{3}{4}$ dl]
[Alt.2 Det behövs $\frac{8}{4}$ dl]
[Alt.3 Det behövs $3\frac{3}{4}$ dl]</t>
  </si>
  <si>
    <t>[Alt.3 Det behövs $3\frac{3}{4}$ dl]</t>
  </si>
  <si>
    <t>Genom att beräkna multiplikationen i föregående steg har vi hittat svaret, men vi måste skriva om på blandad form.</t>
  </si>
  <si>
    <t>[Alt.1 $\frac{7}{15}, \frac{9}{17}, \frac{17}{18}, \frac{11}{9}$]
[Alt.2 $\frac{9}{17}, \frac{17}{18}, \frac{11}{9}, \frac{7}{15}$]
[Alt.3 $\frac{11}{9}, \frac{17}{18}, \frac{9}{17}, \frac{7}{15}$]</t>
  </si>
  <si>
    <t>[Alt.1 $\frac{7}{15}, \frac{9}{17}, \frac{17}{18}, \frac{11}{9}$]</t>
  </si>
  <si>
    <t>Vi vet att sannolikheten för att dra ett rött kort är 3/5 och att dra ett blått kort är 2/5. Så åt vänster i träddiagrammet väljer vi att vi drar ett rött kort först och åt höger väljer vi att vi drar ett blått kort först. Sannolikheterna är sedan samma för nästa drag.</t>
  </si>
  <si>
    <t>\frac{2}{5};\frac{2}{5}</t>
  </si>
  <si>
    <t>Då händelserna är oberoende ges den totala sannolikheten som produkten av att ta ett blått kort multiplicerat med sannolikheten att ta ett blått kort igen.</t>
  </si>
  <si>
    <t>\frac{4}{25}</t>
  </si>
  <si>
    <t>Beräkna multiplikationen. När vi multiplicerar två bråktal behöver vi bara multiplicera nämnare med nämnare och täljare med täljare.</t>
  </si>
  <si>
    <t>[Alt.1 P(blå,blå)=$\frac{3}{5}$]
[Alt.2 P(blå.blå)=$\frac{4}{25}$]
[Alt.3 P(blå.blå)=$\frac{8}{25}$]</t>
  </si>
  <si>
    <t>[Alt.2 P(blå.blå)=$\frac{4}{25}$]</t>
  </si>
  <si>
    <t>\frac{3}{5};\frac{3}{5}</t>
  </si>
  <si>
    <t>Då händelserna är oberoende ges den totala sannolikheten som produkten av att ta ett rött kort multiplicerat med sannolikheten att ta ett rött kort igen.</t>
  </si>
  <si>
    <t>\frac{9}{25}</t>
  </si>
  <si>
    <t>[Alt.1 P(rött,rött)=$\frac{3}{5}$]
[Alt.2 P(rött,rött)=$\frac{4}{25}$]
[Alt.3 P(rött,rött)=$\frac{9}{25}$]</t>
  </si>
  <si>
    <t>[Alt.3 P(rött,rött)=$\frac{9}{25}$]</t>
  </si>
  <si>
    <t>\frac{3}{5};\frac{2}{5};\frac{2}{5};\frac{3}{5}</t>
  </si>
  <si>
    <t>Det finns två fall som kan inträffa. I det första fallet tar vi först ett rött kort och sedan ett blått direkt efter. I det andra fallet tar vi först ett blått och sedan ett rött direkt efter.</t>
  </si>
  <si>
    <t>\frac{12}{25}</t>
  </si>
  <si>
    <t>Beräkna först multiplikationerna eftersom det går före addition. När du multiplicerar två bråktal behöver du bara multiplicera nämnare  med nämnare och täljare med täljare. Du ser att produkterna kommer ha samma nämnare så du kan enkelt bara addera ihop täljarna.</t>
  </si>
  <si>
    <t>[Alt.1 P(olika)=$\frac{12}{25}$]
[Alt.2 P(olika)=$\frac{4}{25}$]
[Alt.3 P(olika)=$\frac{9}{25}$]</t>
  </si>
  <si>
    <t>[Alt.1 P(olika)=$\frac{12}{25}$]</t>
  </si>
  <si>
    <t>Det finns totalt 5 st kulor i skålen, varav tre är blåa och två är röda. Så för att få den olika sannolikheterna så vi kan rita diagrammet behöver du bara dividera delen med det hela för varje färg.</t>
  </si>
  <si>
    <t>\frac{3}{5};\frac{2}{5}</t>
  </si>
  <si>
    <t>Du vet att du har tre stycken blåa, så sannolikheten att först få en blå fås genom att dividera antalet gynnsamma utfall med antalet möjliga utfall. Då händelserna är oberonde, eftersom vi lägger tillbaka, kan vi multiplicera sannolikheterna.</t>
  </si>
  <si>
    <t>\frac{6}{25}</t>
  </si>
  <si>
    <t>[Alt.1 P(blå,röd)=$\frac{6}{25}$]
[Alt.2 Pblå,röd)=$\frac{2}{12}$]
[Alt.3 P(blå,röd)=$\frac{5}{25}$]</t>
  </si>
  <si>
    <t>[Alt.1 P(blå,röd)=$\frac{6}{25}$]</t>
  </si>
  <si>
    <t>Det finns två fall som kan inträffa. I det första fallet tar vi först tar en röd kula och sedan en blå direkt efter. I det andra fallet tar vi först en blå och sedan en röd direkt efter.</t>
  </si>
  <si>
    <t>\frac{2}{5};\frac{3}{5};\frac{3}{5};\frac{2}{5}</t>
  </si>
  <si>
    <t>$\frac{2}{x+5}+\frac{7}{x-5}=\frac{40-x}{x^2-25}$</t>
  </si>
  <si>
    <t>Vi vill lösa ekvationen BLK</t>
  </si>
  <si>
    <t>$\frac{1}{x(1-x)}-\frac{2}{x(1+x)}-\frac{x}{1-x^2}=\frac{1}{x}$</t>
  </si>
  <si>
    <t>Efter första förenklingen har vi ekvationen BLK</t>
  </si>
  <si>
    <t>$\frac{1}{1-x}-\frac{2}{1+x}-\frac{x^2}{1-x^2}=1$</t>
  </si>
  <si>
    <t>För att göra livet lättare för oss kan vi försöka göra oss av med det ensamma x:et som finns i nämnarna första och andra termen. Det gör vi enkelt genom att multiplicera alla termer med x.</t>
  </si>
  <si>
    <t>Minsta gemensamma nämnare för uttrycken i HL är BLK</t>
  </si>
  <si>
    <t>$(1+x)(1-x)$</t>
  </si>
  <si>
    <t>Tänk på kvadreringsreglerna. $1-x^2=(1+x)(1-x)$, så vad är då vår gemensamma nämnare?</t>
  </si>
  <si>
    <t>$1(1+x)-2(1-x)-x^2=1(1-x^2)$</t>
  </si>
  <si>
    <t>Multiplicera alla termerna med (1+x)(1-x). Du ser att (1-x) tar ut varandra i första termen, (1+x) tar ut varandra i andra termen och att nämnare och täljare i tredje uttrycket blir samma, bortsett från $x^2$-termen i täljaren.</t>
  </si>
  <si>
    <t>Genom att multiplicera in konstanterna får vi BLK</t>
  </si>
  <si>
    <t>$1+x-2+2x-x^2=1-x^2$</t>
  </si>
  <si>
    <t>Multiplicera in konstanterna i paranteserna termvis, glöm inte att "minus minus" ger plus.</t>
  </si>
  <si>
    <t>Med alla x-termer i VL och konstanter i HL får vi BLK</t>
  </si>
  <si>
    <t>$x+2x-x^2+x^2=1+2-1$</t>
  </si>
  <si>
    <t>Kom ihåg att vi måste addera en term på bägge sidor om den är negativ för att flytta den och tvärtom för en positiv term.</t>
  </si>
  <si>
    <t>Efter förenkling får vi BLK</t>
  </si>
  <si>
    <t>$3x=2$</t>
  </si>
  <si>
    <t>Addera ihop x-termerna och konstanterna. Notera att $x^2$-termerna tar ut varandra då vi har en negativ och en lika stor positiv.</t>
  </si>
  <si>
    <t>[Alt.1 X har värdet 6]
[Alt.2 X har värdet $\frac{3}{2}$]
[Alt.3 X har värdet $\frac{2}{3}$]</t>
  </si>
  <si>
    <t>[Alt.3 X har värdet $\frac{2}{3}$]</t>
  </si>
  <si>
    <t>För att få x:et ensamt måste vi dividera med konstanten på bägge sidor.</t>
  </si>
  <si>
    <t>Först vill vi göra en tabell över tre punkter för varje linje, som vi kan använda för att rita linjerna. Punkterna x=3,5 och 7 är bra punkter, använd dessa för att räkna ut y-värdena och sätt in i tabellen.</t>
  </si>
  <si>
    <t>Nu när vi har tre punkter för varje linje kan vi måla ut dessa i ett koordinatsystem och sedan dra linje mellan och se var skärningen sker.</t>
  </si>
  <si>
    <t>Kollar i grafen var de två linjerna skär varandra för att hitta lösningen på ekvationssystemet.</t>
  </si>
  <si>
    <t>Först vill vi göra en tabell över tre punkter för varje linje, som vi kan använda för att rita linjerna. Punkterna x=-1,-2 och -4 är bra punkter, använd dessa för att räkna ut y-värdena och sätt in i tabellen.</t>
  </si>
  <si>
    <t>[Alt.3 x=-1, y=0]</t>
  </si>
  <si>
    <t>Först vill vi göra en tabell över tre punkter för varje linje, som vi kan använda för att rita linjerna. Punkterna x=0,-3 och -6 är bra punkter, använd dessa för att räkna ut y-värdena och sätt in i tabellen.</t>
  </si>
  <si>
    <t>[Alt.1 x=-3, y=-2]</t>
  </si>
  <si>
    <t>Först vill vi göra en tabell över tre punkter för varje linje, som vi kan använda för att rita linjerna. Punkterna x=-2,-1 och 0 är bra punkter, använd dessa för att räkna ut y-värdena och sätt in i tabellen.</t>
  </si>
  <si>
    <t>Kolla i grafen var de två linjerna skär varandra för att hitta lösningen på ekvationssystemet.</t>
  </si>
  <si>
    <t>[Alt.3 x=-1.5, y=3.5]</t>
  </si>
  <si>
    <t>Först vill vi göra en tabell över tre punkter för varje linje, som vi kan använda för att rita linjerna. Punkterna x=-4,-3 och -2 är bra punkter, använd dessa för att räkna ut y-värdena och sätt in i tabellen.</t>
  </si>
  <si>
    <t>Först vill vi göra en tabell över tre punkter för varje linje, som vi kan använda för att rita linjerna. Punkterna x=-3, -2 och -1 är bra punkter, använd dessa för att räkna ut y-värdena och sätt in i tabellen.</t>
  </si>
  <si>
    <t>[Alt.1 x=-2, y=-3]</t>
  </si>
  <si>
    <t>För att göra det enkelt för oss när vi ritar linjerna så väljer vi de tre första positiva siffrorna.</t>
  </si>
  <si>
    <t>-1;0;1</t>
  </si>
  <si>
    <t>Utifrån de x-värden som vi valde i föregående steg kan vi räkna ut respektive y-värden. Dessa punkter sätter vi ut i ett koordinatsystem och drar linjer mellan punkterna för att få två linjer.</t>
  </si>
  <si>
    <t>För koordinatsystemet A väljer vi x= 1, BLK och BLK</t>
  </si>
  <si>
    <t>För koordinatsystemet B väljer vi x= -1, BLK och BLK</t>
  </si>
  <si>
    <t>För att göra det enkelt för oss ännu en gång väljer vi de två efterföljande siffrorna som kommer efter -1 och blir större.</t>
  </si>
  <si>
    <t>För koordinatsystemet C väljer vi x=1, BLK och BLK</t>
  </si>
  <si>
    <t>Det här ekvationssystemet har ju ungefär samma struktur som koordinatsystemet A, vi väljer samma x-värden och ser vad vi får.</t>
  </si>
  <si>
    <t>[Alt.1 Koordinatsystemet A har lösning]
[Alt.2 Koordinatsystemet B har lösning]
[Alt.3 Koordinatsystemet C har lösning]</t>
  </si>
  <si>
    <t>[Alt.2 Koordinatsystemet B har lösning]</t>
  </si>
  <si>
    <t>Kommer du ihåg hur graferna såg ut? Det var bara en av de tre där linjerna skar varandra och därmed hade en lösning. Men vilken av dem?</t>
  </si>
  <si>
    <t>$ 5x + 3 - 6x = 6$</t>
  </si>
  <si>
    <t>$(2y+x=5) + (3y-x=0) = 5y=5$</t>
  </si>
  <si>
    <t>$ (-50x) = (-2000)$</t>
  </si>
  <si>
    <t>Vi vill göra det så lätt som möjligt för oss själva, därför tar vi och ritar en figur över problemet för att lättare se förhållandena. Det kommer bli en stor rätvinklig triangel och en mindre inuti den. Den stora triangelns kateter består av skuggans längd + den okända längden vi vill ta reda på som vi kallar x, samt Kerstis längd. Den mindre triangelns kateter är då systerns längd och den dess rätvinkliga hörn ligger x meter från det andra rätvinkliga hörnet i den stora.</t>
  </si>
  <si>
    <t>Förhållandet mellan sidor är $\frac{BLK}{BLK}=\frac{BLK-x}{BLK}$</t>
  </si>
  <si>
    <t>120;180;360;360</t>
  </si>
  <si>
    <t>Titta i figuren. Vi ser att båda trianglarna är rätvinkliga, detta betyder att de har alla sina vinklar gemensamt och är därmed likformiga. Då är förhållandet mellan de korta kateterna och förhållandet mellan de långa kateterna lika, vi ställer upp detta som en ekvation.</t>
  </si>
  <si>
    <t>Efter förenkling i VL har vi $\frac{BLK}{BLK}=\frac{360-x}{360}$</t>
  </si>
  <si>
    <t>Notera att både nämnare och täljare i VL är delbara med 60. Detta betyder att vi kan förkorta hela bråktalet med detta, vad får vi då?</t>
  </si>
  <si>
    <t>Efter multiplikation HLs nämnare får vi $\frac{BLK}{3}=360-x$</t>
  </si>
  <si>
    <t>För att få bort nämnaren från HL behöver vi multiplicera med den på bägge sidor. När vi multiplicerar ett bråktal med ett heltal så behöver vi behöver vi multiplicera täljaren med heltalet.</t>
  </si>
  <si>
    <t>Efter division i VL får vi $BLK=360-x$</t>
  </si>
  <si>
    <t>Nu behöver vi dividera täljaren med nämnaren i VL. Tänk på att 72/3=24.</t>
  </si>
  <si>
    <t>Genom subtraktion får vi att $x=BLK$</t>
  </si>
  <si>
    <t>För att få x:et ensamt måste vi byta plats på det och 240 och sedan kan vi beräkna differensen 360-240 för att få dess värde.</t>
  </si>
  <si>
    <t>[Alt.1 Minsta avståndet är 12 cm]
[Alt.2 Minsta avståndet är 120 cm]
[Alt.3 Minsta avståndet är 1200cm]</t>
  </si>
  <si>
    <t>[Alt.2 Minsta avståndet är 120 cm]</t>
  </si>
  <si>
    <t>För att göra det så enkelt för oss som möjligt så ritar vi en figur, då blir det mycket tydligare att se vilka förhållanden som gäller. Vi vet att staketet i första fallet är 2m högt och ger en skugga som är 4m lång, dessa två längder som kateter bildar en rätvinklig triangel. På samma sätt kan vi rita en rätvinklig triangel för det andra fallet, där höjden är okänd.</t>
  </si>
  <si>
    <t>Förhålladena mellan sidorna ges som $\frac{x}{BLK}=\frac{BLK}{BLK}$</t>
  </si>
  <si>
    <t>2;3;4</t>
  </si>
  <si>
    <t>Båda trianglarna är rätvinkliga så de är båda likformiga. Därmed är förhållandet mellan de korta kateterna samma som förhållandet mellan de långa.</t>
  </si>
  <si>
    <t>Efter multiplikation med VLs nämnare har vi $x=\frac{BLK}{4}$</t>
  </si>
  <si>
    <t>[Alt.1 Staketet måste 2m högt]
[Alt.2 Staketet måste vara 3m högt]
[Alt.3 Staketet måste vara 1.5m högt]</t>
  </si>
  <si>
    <t>[Alt.3 Staketet måste vara 1.5m högt]</t>
  </si>
  <si>
    <t>Genom att beräkna multiplikationen i föregående steg har vi hittat svaret i dess bråkform, du behöver bara skriva om till decimalform. Tänk på att 1/4=0.25.</t>
  </si>
  <si>
    <t>Fyll i dina tal i beräkningsmallen så skall vi nog klara även en multiplikation. Här ska talen vara högerjusterade, så oavsett hur stort talet är ska de sista siffrorna i respektiva tal vara i linje med varandra. Glöm in använda minnessiffror.</t>
  </si>
  <si>
    <t>Fyll i dina tal i beräkningsmallen så skall vi nog klara även en division. Skriv det största talet överst (i täljaren), och det minsta talet underst (i nämnaren). Börja sedan räkna från vänster och använd restsiffror när det behövs.</t>
  </si>
  <si>
    <t xml:space="preserve"> Ja</t>
  </si>
  <si>
    <t xml:space="preserve"> Nej</t>
  </si>
  <si>
    <t xml:space="preserve"> Den bör vara plan.</t>
  </si>
  <si>
    <t xml:space="preserve"> Den bör sjunka.</t>
  </si>
  <si>
    <t xml:space="preserve"> Den bör vara väldigt brant.</t>
  </si>
  <si>
    <t xml:space="preserve"> Den bör stiga mindre än då vasen är bred.</t>
  </si>
  <si>
    <t xml:space="preserve"> 10 år, 11 år, 13 år, 40 år, 41 år</t>
  </si>
  <si>
    <t xml:space="preserve"> 9 år, 10 år, 13 år, 30 år, 50 år</t>
  </si>
  <si>
    <t xml:space="preserve"> 11 år, 12 år, 14 år, 38 år, 40 år</t>
  </si>
  <si>
    <t xml:space="preserve"> 12 500 000 </t>
  </si>
  <si>
    <t xml:space="preserve"> 12 050 000</t>
  </si>
  <si>
    <t xml:space="preserve"> 12 005 000</t>
  </si>
  <si>
    <t xml:space="preserve"> 12 505 000</t>
  </si>
  <si>
    <t xml:space="preserve"> 0.04 och 0.004</t>
  </si>
  <si>
    <t xml:space="preserve"> A=0.2 </t>
  </si>
  <si>
    <t xml:space="preserve"> A=0.3</t>
  </si>
  <si>
    <t xml:space="preserve"> A=0.1</t>
  </si>
  <si>
    <t xml:space="preserve"> A=0.5</t>
  </si>
  <si>
    <t xml:space="preserve"> B=0.5 </t>
  </si>
  <si>
    <t xml:space="preserve"> B=0.6</t>
  </si>
  <si>
    <t xml:space="preserve"> B=0.1</t>
  </si>
  <si>
    <t xml:space="preserve"> B=0.4</t>
  </si>
  <si>
    <t xml:space="preserve"> C=0.5 </t>
  </si>
  <si>
    <t xml:space="preserve"> C=0.55</t>
  </si>
  <si>
    <t xml:space="preserve"> C=0.65</t>
  </si>
  <si>
    <t xml:space="preserve"> C=0.6</t>
  </si>
  <si>
    <t xml:space="preserve"> D=0.1 </t>
  </si>
  <si>
    <t xml:space="preserve"> D=1.1</t>
  </si>
  <si>
    <t xml:space="preserve"> D=0.2</t>
  </si>
  <si>
    <t xml:space="preserve"> D=2.0</t>
  </si>
  <si>
    <t xml:space="preserve"> C=1.1</t>
  </si>
  <si>
    <t xml:space="preserve"> C=1.2</t>
  </si>
  <si>
    <t xml:space="preserve"> C=1.5</t>
  </si>
  <si>
    <t xml:space="preserve"> D=2.5</t>
  </si>
  <si>
    <t xml:space="preserve"> D=1.8</t>
  </si>
  <si>
    <t xml:space="preserve"> x=10</t>
  </si>
  <si>
    <t xml:space="preserve"> x=100</t>
  </si>
  <si>
    <t xml:space="preserve"> x=1000</t>
  </si>
  <si>
    <t xml:space="preserve"> x=10 000</t>
  </si>
  <si>
    <t xml:space="preserve"> x=45</t>
  </si>
  <si>
    <t xml:space="preserve"> x=0.45</t>
  </si>
  <si>
    <t xml:space="preserve"> x=450</t>
  </si>
  <si>
    <t xml:space="preserve"> x=54</t>
  </si>
  <si>
    <t xml:space="preserve"> x=57</t>
  </si>
  <si>
    <t xml:space="preserve"> x=75</t>
  </si>
  <si>
    <t xml:space="preserve"> x=750</t>
  </si>
  <si>
    <t xml:space="preserve"> x=7500</t>
  </si>
  <si>
    <t xml:space="preserve"> $0.01 \cdot 3$ hör ihop med $\frac{3}{10}$</t>
  </si>
  <si>
    <t xml:space="preserve"> $0.01 \cdot 3$ hör ihop med $\frac{3}{2}$</t>
  </si>
  <si>
    <t xml:space="preserve"> $0.01 \cdot 3$ hör ihop med $\frac{3}{100}$</t>
  </si>
  <si>
    <t xml:space="preserve"> $0.1 \cdot 3$ hör ihop med $\frac{3}{10}$</t>
  </si>
  <si>
    <t xml:space="preserve"> $0.1 \cdot 3$ hör ihop med $\frac{3}{2}$</t>
  </si>
  <si>
    <t xml:space="preserve"> $0.1 \cdot 3$ hör ihop med $\frac{3}{100}$</t>
  </si>
  <si>
    <t xml:space="preserve"> $0.5 \cdot 3$ hör ihop med $\frac{3}{10}$</t>
  </si>
  <si>
    <t xml:space="preserve"> $0.5 \cdot 3$ hör ihop med $\frac{3}{2}$</t>
  </si>
  <si>
    <t xml:space="preserve"> $0.5 \cdot 3$ hör ihop med $\frac{3}{100}$</t>
  </si>
  <si>
    <t>10 000</t>
  </si>
  <si>
    <t xml:space="preserve"> x=(-6)</t>
  </si>
  <si>
    <t xml:space="preserve"> x=6</t>
  </si>
  <si>
    <t>x=(-20)</t>
  </si>
  <si>
    <t xml:space="preserve"> x=(-6) och y=4</t>
  </si>
  <si>
    <t xml:space="preserve"> x=(-1) och y=(-3)</t>
  </si>
  <si>
    <t>x=10 och y=1</t>
  </si>
  <si>
    <t xml:space="preserve"> 5^3</t>
  </si>
  <si>
    <t xml:space="preserve"> 4^5</t>
  </si>
  <si>
    <t>5^4</t>
  </si>
  <si>
    <t xml:space="preserve"> 10 000</t>
  </si>
  <si>
    <t>100 000</t>
  </si>
  <si>
    <t xml:space="preserve"> 1 000 000</t>
  </si>
  <si>
    <t xml:space="preserve"> 100 000</t>
  </si>
  <si>
    <t xml:space="preserve"> 2 480</t>
  </si>
  <si>
    <t xml:space="preserve"> 2 048</t>
  </si>
  <si>
    <t>2 840</t>
  </si>
  <si>
    <t xml:space="preserve"> 2 804</t>
  </si>
  <si>
    <t xml:space="preserve"> 2an och 3an</t>
  </si>
  <si>
    <t xml:space="preserve"> 1an och 9an</t>
  </si>
  <si>
    <t>5an och 6an</t>
  </si>
  <si>
    <t xml:space="preserve"> 5an och 7an</t>
  </si>
  <si>
    <t xml:space="preserve"> Summan är 3.64</t>
  </si>
  <si>
    <t xml:space="preserve"> Summan är 0.364</t>
  </si>
  <si>
    <t xml:space="preserve"> Summan är 36.4</t>
  </si>
  <si>
    <t xml:space="preserve"> Differensen blir 0.73</t>
  </si>
  <si>
    <t xml:space="preserve"> Differensen blir 0.53</t>
  </si>
  <si>
    <t xml:space="preserve"> Differensen blir 0.71</t>
  </si>
  <si>
    <t xml:space="preserve"> Svaret blir 3.48</t>
  </si>
  <si>
    <t xml:space="preserve"> Svaret blir 0.248</t>
  </si>
  <si>
    <t xml:space="preserve"> Svaret blir 34.8</t>
  </si>
  <si>
    <t xml:space="preserve"> Svaret blir -0.5</t>
  </si>
  <si>
    <t xml:space="preserve"> Svaret blir 0.5</t>
  </si>
  <si>
    <t xml:space="preserve"> Svaret blir 1</t>
  </si>
  <si>
    <t xml:space="preserve"> $\frac{45-105}{0.1}$</t>
  </si>
  <si>
    <t xml:space="preserve"> $\frac{45-0.1}{105}$</t>
  </si>
  <si>
    <t xml:space="preserve"> $\frac{105-45}{0.1}$</t>
  </si>
  <si>
    <t xml:space="preserve"> X ska vara 8</t>
  </si>
  <si>
    <t xml:space="preserve"> X ska vara -8</t>
  </si>
  <si>
    <t xml:space="preserve"> X ska vara -2</t>
  </si>
  <si>
    <t xml:space="preserve"> X ska vara -3</t>
  </si>
  <si>
    <t xml:space="preserve"> X ska vara 3</t>
  </si>
  <si>
    <t xml:space="preserve"> X ska vara -6</t>
  </si>
  <si>
    <t xml:space="preserve"> X ska vara 5</t>
  </si>
  <si>
    <t xml:space="preserve"> Omkretsen är 17 cm</t>
  </si>
  <si>
    <t xml:space="preserve"> Omkretsen är 30 cm</t>
  </si>
  <si>
    <t xml:space="preserve"> Omkretsen är 40 cm</t>
  </si>
  <si>
    <t xml:space="preserve"> giga</t>
  </si>
  <si>
    <t xml:space="preserve"> tera</t>
  </si>
  <si>
    <t xml:space="preserve"> kilo</t>
  </si>
  <si>
    <t xml:space="preserve"> hekto</t>
  </si>
  <si>
    <t xml:space="preserve"> mega</t>
  </si>
  <si>
    <t xml:space="preserve"> 300g, 3000g</t>
  </si>
  <si>
    <t xml:space="preserve"> 30g, 300g</t>
  </si>
  <si>
    <t xml:space="preserve"> 80 mg</t>
  </si>
  <si>
    <t xml:space="preserve"> 8 g</t>
  </si>
  <si>
    <t xml:space="preserve"> 8 mg</t>
  </si>
  <si>
    <t xml:space="preserve"> 800 g</t>
  </si>
  <si>
    <t xml:space="preserve"> m</t>
  </si>
  <si>
    <t xml:space="preserve"> cm</t>
  </si>
  <si>
    <t xml:space="preserve"> mm</t>
  </si>
  <si>
    <t xml:space="preserve"> dm</t>
  </si>
  <si>
    <t xml:space="preserve"> m eller mil</t>
  </si>
  <si>
    <t xml:space="preserve"> cm eller mm</t>
  </si>
  <si>
    <t xml:space="preserve"> m eller km</t>
  </si>
  <si>
    <t xml:space="preserve"> dm eller m</t>
  </si>
  <si>
    <t xml:space="preserve"> 0.9 m</t>
  </si>
  <si>
    <t xml:space="preserve"> 0.09 m</t>
  </si>
  <si>
    <t xml:space="preserve"> 0.0009 m</t>
  </si>
  <si>
    <t xml:space="preserve"> 9 m</t>
  </si>
  <si>
    <t xml:space="preserve"> 0.7 m</t>
  </si>
  <si>
    <t xml:space="preserve"> 0.007 m</t>
  </si>
  <si>
    <t xml:space="preserve"> 0.07 m</t>
  </si>
  <si>
    <t xml:space="preserve"> 7 m</t>
  </si>
  <si>
    <t xml:space="preserve"> 0.4 m</t>
  </si>
  <si>
    <t xml:space="preserve"> 0.004 m</t>
  </si>
  <si>
    <t xml:space="preserve"> 0.04 m</t>
  </si>
  <si>
    <t xml:space="preserve"> 4 m</t>
  </si>
  <si>
    <t xml:space="preserve"> 0.52 m och 0.00025 m</t>
  </si>
  <si>
    <t xml:space="preserve"> 0.25 m och 2.5 m</t>
  </si>
  <si>
    <t xml:space="preserve"> 0.52 m och 5.2 m</t>
  </si>
  <si>
    <t xml:space="preserve"> 0.025 m och 25.0 m</t>
  </si>
  <si>
    <t xml:space="preserve"> 2.05 m</t>
  </si>
  <si>
    <t xml:space="preserve"> 2.5 m</t>
  </si>
  <si>
    <t xml:space="preserve"> 0.52 m</t>
  </si>
  <si>
    <t xml:space="preserve"> 25.0 m</t>
  </si>
  <si>
    <t xml:space="preserve"> 0.0025 m</t>
  </si>
  <si>
    <t xml:space="preserve"> 0.25 m</t>
  </si>
  <si>
    <t xml:space="preserve"> 5.2 m</t>
  </si>
  <si>
    <t xml:space="preserve"> 5cm, 0.5m, 5000mm, 500dm, 0.5km</t>
  </si>
  <si>
    <t xml:space="preserve"> 5cm, 0.5cm, 5000mm, 0.5km, 500dm</t>
  </si>
  <si>
    <t xml:space="preserve"> 5000mm, 5cm, 0.5cm, 0.5km, 500dm</t>
  </si>
  <si>
    <t xml:space="preserve"> 0.8 l</t>
  </si>
  <si>
    <t xml:space="preserve"> 0.08 l</t>
  </si>
  <si>
    <t xml:space="preserve"> 0.0008 l</t>
  </si>
  <si>
    <t xml:space="preserve"> 8 l</t>
  </si>
  <si>
    <t xml:space="preserve"> 0.70 l</t>
  </si>
  <si>
    <t xml:space="preserve"> 0.070 l</t>
  </si>
  <si>
    <t xml:space="preserve"> 0.00070 l</t>
  </si>
  <si>
    <t xml:space="preserve"> 7.0 l</t>
  </si>
  <si>
    <t xml:space="preserve"> 0.12 l</t>
  </si>
  <si>
    <t xml:space="preserve"> 0.012 l</t>
  </si>
  <si>
    <t xml:space="preserve"> 0.00012 l</t>
  </si>
  <si>
    <t xml:space="preserve"> 1.2 l</t>
  </si>
  <si>
    <t xml:space="preserve"> 125ml, 0.32cl, en halv liter, 0.6 liter, 2.5 liter, 26 dl</t>
  </si>
  <si>
    <t xml:space="preserve"> 0.32cl, 125ml, en halv liter, 0.6 liter, 2.5 liter, 26 dl</t>
  </si>
  <si>
    <t xml:space="preserve"> en halv liter, 0.6 liter, 2.5 liter, 26 dl, 125ml, 0.32 cl</t>
  </si>
  <si>
    <t xml:space="preserve"> 20 g</t>
  </si>
  <si>
    <t xml:space="preserve"> 200 g</t>
  </si>
  <si>
    <t xml:space="preserve"> 2000 g</t>
  </si>
  <si>
    <t xml:space="preserve"> 0.2 g</t>
  </si>
  <si>
    <t xml:space="preserve"> Tiden för en period.</t>
  </si>
  <si>
    <t xml:space="preserve"> Tiden för en hel match inklusive pauser.</t>
  </si>
  <si>
    <t xml:space="preserve"> Tiden för en hel match exklusive pauser. </t>
  </si>
  <si>
    <t xml:space="preserve"> Tiden för matchens start.</t>
  </si>
  <si>
    <t xml:space="preserve"> Förare A</t>
  </si>
  <si>
    <t xml:space="preserve"> Förare B</t>
  </si>
  <si>
    <t xml:space="preserve"> Förare C</t>
  </si>
  <si>
    <t xml:space="preserve"> 39 km</t>
  </si>
  <si>
    <t xml:space="preserve"> 390 m</t>
  </si>
  <si>
    <t xml:space="preserve"> 3900 m</t>
  </si>
  <si>
    <t xml:space="preserve"> 3.9 km</t>
  </si>
  <si>
    <t xml:space="preserve"> 20 cm</t>
  </si>
  <si>
    <t xml:space="preserve"> 2 cm</t>
  </si>
  <si>
    <t xml:space="preserve"> 200 m</t>
  </si>
  <si>
    <t xml:space="preserve"> 200 cm</t>
  </si>
  <si>
    <t xml:space="preserve"> 3 MW</t>
  </si>
  <si>
    <t xml:space="preserve"> 30 MW</t>
  </si>
  <si>
    <t xml:space="preserve"> 300 W</t>
  </si>
  <si>
    <t xml:space="preserve"> 0.3 MW</t>
  </si>
  <si>
    <t xml:space="preserve"> 50 Gkr</t>
  </si>
  <si>
    <t xml:space="preserve"> 0.5 Gkr</t>
  </si>
  <si>
    <t xml:space="preserve"> 5 kr</t>
  </si>
  <si>
    <t xml:space="preserve"> 5 Gkr</t>
  </si>
  <si>
    <t xml:space="preserve"> 5 dl, 750 ml, 0.9 liter, 150 cl</t>
  </si>
  <si>
    <t xml:space="preserve"> 0.9 liter, 750 ml, 150 cl, 5 dl</t>
  </si>
  <si>
    <t xml:space="preserve"> 750 ml, 0.9 liter, 150 cl, 5 dl</t>
  </si>
  <si>
    <t xml:space="preserve"> 600 km</t>
  </si>
  <si>
    <t xml:space="preserve"> 6 km</t>
  </si>
  <si>
    <t xml:space="preserve"> 6000 km</t>
  </si>
  <si>
    <t xml:space="preserve"> 60 km</t>
  </si>
  <si>
    <t xml:space="preserve"> A och B</t>
  </si>
  <si>
    <t xml:space="preserve"> A och C</t>
  </si>
  <si>
    <t xml:space="preserve"> Endast A</t>
  </si>
  <si>
    <t xml:space="preserve"> Endast B</t>
  </si>
  <si>
    <t xml:space="preserve"> A och D</t>
  </si>
  <si>
    <t xml:space="preserve"> B och C</t>
  </si>
  <si>
    <t xml:space="preserve"> Endast D</t>
  </si>
  <si>
    <t xml:space="preserve"> Endast C</t>
  </si>
  <si>
    <t xml:space="preserve">  En timma</t>
  </si>
  <si>
    <t xml:space="preserve"> En halvtimma</t>
  </si>
  <si>
    <t xml:space="preserve"> En kvart</t>
  </si>
  <si>
    <t xml:space="preserve"> Två timmar</t>
  </si>
  <si>
    <t xml:space="preserve"> Tre kvart</t>
  </si>
  <si>
    <t xml:space="preserve">  Basvinklarna är lika stora och två sidor är lika långa.</t>
  </si>
  <si>
    <t xml:space="preserve"> Inga vinklar är lika stora och inga sidor är lika långa.</t>
  </si>
  <si>
    <t xml:space="preserve"> Två sidor är lika långa men inga vinklar är lika stora.</t>
  </si>
  <si>
    <t xml:space="preserve">  Alla sidor är lika långa men inga vinklar är lika stora.</t>
  </si>
  <si>
    <t xml:space="preserve"> Alla vinklar är lika stora men inga sidor är lika långa.</t>
  </si>
  <si>
    <t xml:space="preserve"> Alla vinklar är lika stora och alla sidor är lika långa.</t>
  </si>
  <si>
    <t xml:space="preserve">  Inga vinklar är räta dvs 90$^\circ$ och inga sidor är lika långa.</t>
  </si>
  <si>
    <t xml:space="preserve"> En vinkel är rät dvs 90$^\circ$.</t>
  </si>
  <si>
    <t xml:space="preserve"> Alla vinklar räta är dvs 90$^\circ$.</t>
  </si>
  <si>
    <t xml:space="preserve">  De båda andra vinklarna är omöjliga att räkna ut.</t>
  </si>
  <si>
    <t xml:space="preserve"> De båda andra vinklarna är lika stora och kallas för "basvinklar".</t>
  </si>
  <si>
    <t xml:space="preserve"> Den ena av de andra vinklarna är dubbelt så stor som den andra.</t>
  </si>
  <si>
    <t xml:space="preserve"> Alla vinklar måste vara 50$^\circ$.</t>
  </si>
  <si>
    <t xml:space="preserve"> $\frac {1}{5}$</t>
  </si>
  <si>
    <t xml:space="preserve"> $\frac {1}{7}$</t>
  </si>
  <si>
    <t xml:space="preserve"> $\frac {1}{4}$</t>
  </si>
  <si>
    <t xml:space="preserve"> $\frac {1}{6}$</t>
  </si>
  <si>
    <t xml:space="preserve"> Det säger ingenting.</t>
  </si>
  <si>
    <t xml:space="preserve"> Det betyder att den endast har spegelbildsymmetri.</t>
  </si>
  <si>
    <t xml:space="preserve"> Det betyder att en kvadrat endast har rotationssymmetri.</t>
  </si>
  <si>
    <t xml:space="preserve">  10 dm$^2$</t>
  </si>
  <si>
    <t xml:space="preserve"> 100 dm$^2$</t>
  </si>
  <si>
    <t xml:space="preserve"> 1 dm$^2$</t>
  </si>
  <si>
    <t xml:space="preserve"> 0.1 dm$^2$</t>
  </si>
  <si>
    <t xml:space="preserve">  15 cm^3</t>
  </si>
  <si>
    <t xml:space="preserve"> 16 cm^3</t>
  </si>
  <si>
    <t xml:space="preserve"> 20 cm^3</t>
  </si>
  <si>
    <t xml:space="preserve"> 25 cm^3</t>
  </si>
  <si>
    <t xml:space="preserve">  En volym är tvådimensionell.</t>
  </si>
  <si>
    <t xml:space="preserve"> En volym finns egentligen inte.</t>
  </si>
  <si>
    <t xml:space="preserve"> En volym är tredimensionell.</t>
  </si>
  <si>
    <t xml:space="preserve"> En volym har endast en dimension.</t>
  </si>
  <si>
    <t xml:space="preserve">  Längden och bredden</t>
  </si>
  <si>
    <t xml:space="preserve"> Bredden och höjden</t>
  </si>
  <si>
    <t xml:space="preserve"> Endast bredden</t>
  </si>
  <si>
    <t xml:space="preserve"> Längden och höjden</t>
  </si>
  <si>
    <t xml:space="preserve">  1000 cm^3</t>
  </si>
  <si>
    <t xml:space="preserve"> 100 cm^3</t>
  </si>
  <si>
    <t xml:space="preserve"> 10 cm^3</t>
  </si>
  <si>
    <t xml:space="preserve"> 1 cm^3</t>
  </si>
  <si>
    <t xml:space="preserve">  En kon och ett rätblock.</t>
  </si>
  <si>
    <t xml:space="preserve"> Ett rätblock och en cylinder.</t>
  </si>
  <si>
    <t xml:space="preserve"> En pyramid och ett rätblock.</t>
  </si>
  <si>
    <t xml:space="preserve"> En cylinder och en kon.</t>
  </si>
  <si>
    <t xml:space="preserve"> 0.0283 l</t>
  </si>
  <si>
    <t xml:space="preserve"> 0.283 l</t>
  </si>
  <si>
    <t xml:space="preserve"> 283 l</t>
  </si>
  <si>
    <t xml:space="preserve"> 28.3 l</t>
  </si>
  <si>
    <t xml:space="preserve"> De är figurer med samma storlek.</t>
  </si>
  <si>
    <t xml:space="preserve"> De är figurer med lika långa sidor.</t>
  </si>
  <si>
    <t xml:space="preserve"> De är figurer med samma form.</t>
  </si>
  <si>
    <t xml:space="preserve"> De är likbenta, två sidor är lika långa.</t>
  </si>
  <si>
    <t xml:space="preserve"> De är rätvinkliga, en vinkel är 90$^\circ$.</t>
  </si>
  <si>
    <t xml:space="preserve"> De är liksidiga, alla sidor är lika långa.</t>
  </si>
  <si>
    <t xml:space="preserve"> Värdet på y är 16 cm.</t>
  </si>
  <si>
    <t xml:space="preserve"> Värdet på y är 15 cm.</t>
  </si>
  <si>
    <t xml:space="preserve"> Värdet på y är 20 cm.</t>
  </si>
  <si>
    <t xml:space="preserve"> 1:100000. 1:500</t>
  </si>
  <si>
    <t xml:space="preserve"> 45:1, 100:1, 1:500</t>
  </si>
  <si>
    <t xml:space="preserve"> 45:1, 15:1, 100:1</t>
  </si>
  <si>
    <t xml:space="preserve"> Bilden är förstorad 500 gånger.</t>
  </si>
  <si>
    <t xml:space="preserve"> Avbildningen är i naturlig storlek.</t>
  </si>
  <si>
    <t xml:space="preserve"> Bilden är förminskad 500 gånger.</t>
  </si>
  <si>
    <t xml:space="preserve"> Bilden är förstorad 3 gånger.</t>
  </si>
  <si>
    <t xml:space="preserve"> Bilden är förminskad 3 gånger.</t>
  </si>
  <si>
    <t xml:space="preserve"> 110 m</t>
  </si>
  <si>
    <t xml:space="preserve"> 1.1 m</t>
  </si>
  <si>
    <t xml:space="preserve"> 0.11 m</t>
  </si>
  <si>
    <t xml:space="preserve"> En areaskala är samma som en volymskala.</t>
  </si>
  <si>
    <t xml:space="preserve"> En areaskala är längdskalan upphöjt till 2.</t>
  </si>
  <si>
    <t xml:space="preserve"> En areaskala är en volymskala upphöjt till 1.</t>
  </si>
  <si>
    <t xml:space="preserve"> En volymskala är samma som en areaskala.</t>
  </si>
  <si>
    <t xml:space="preserve"> En volymskala är längdskalan upphöjt till 3.</t>
  </si>
  <si>
    <t xml:space="preserve"> En volymskala är en areaskala upphöjt till 1.</t>
  </si>
  <si>
    <t xml:space="preserve"> Volymskalan är 1:8</t>
  </si>
  <si>
    <t xml:space="preserve"> Volymskalan är 1:16</t>
  </si>
  <si>
    <t xml:space="preserve"> Volymskalan är 1:64</t>
  </si>
  <si>
    <t xml:space="preserve"> Dubbelt så stor.</t>
  </si>
  <si>
    <t xml:space="preserve"> 4 gånger så stor.</t>
  </si>
  <si>
    <t xml:space="preserve"> 8 gånger så stor.</t>
  </si>
  <si>
    <t xml:space="preserve"> $ \frac {a}{5} $</t>
  </si>
  <si>
    <t xml:space="preserve"> $ \frac {a}{2} $</t>
  </si>
  <si>
    <t xml:space="preserve"> $ \frac {a}{3} $</t>
  </si>
  <si>
    <t xml:space="preserve"> $ \frac {a}{4} $</t>
  </si>
  <si>
    <t xml:space="preserve"> $ a + 5 $</t>
  </si>
  <si>
    <t xml:space="preserve"> $ a - 5 $</t>
  </si>
  <si>
    <t xml:space="preserve"> a - 7 $</t>
  </si>
  <si>
    <t xml:space="preserve"> $ a + 6 $</t>
  </si>
  <si>
    <t xml:space="preserve"> $ a + 3 $</t>
  </si>
  <si>
    <t xml:space="preserve"> $ \frac {3}{a} $</t>
  </si>
  <si>
    <t xml:space="preserve"> $ 3 \cdot a $</t>
  </si>
  <si>
    <t xml:space="preserve"> $ \frac {a}{20} $</t>
  </si>
  <si>
    <t xml:space="preserve"> $ \frac {a}{10} $</t>
  </si>
  <si>
    <t xml:space="preserve"> Amelie är 4 år äldre än Emil.</t>
  </si>
  <si>
    <t xml:space="preserve"> Amelie och Emil är lika gamla.</t>
  </si>
  <si>
    <t xml:space="preserve"> Jonas är 6 år yngre än Emil.</t>
  </si>
  <si>
    <t xml:space="preserve"> Jonas är 6 år äldre än Emil.</t>
  </si>
  <si>
    <t xml:space="preserve"> Jonas är dubbelt så gammal som Emil.</t>
  </si>
  <si>
    <t xml:space="preserve"> Filip är 10 år yngre än Emil.</t>
  </si>
  <si>
    <t xml:space="preserve"> Filip är 10  år äldre än Emil.</t>
  </si>
  <si>
    <t xml:space="preserve"> Filip är dubbelt så gammal som Emil.</t>
  </si>
  <si>
    <t xml:space="preserve"> Kostnaden för byxa x.</t>
  </si>
  <si>
    <t xml:space="preserve"> Kostnaden för byxa y.</t>
  </si>
  <si>
    <t xml:space="preserve"> Kostnaden vid köp av en byxa x och en byxa y.</t>
  </si>
  <si>
    <t xml:space="preserve"> Kostnaden för ett köp av en byxa x och två byxor y.</t>
  </si>
  <si>
    <t xml:space="preserve"> Kostnaden för ett köp av två byxor x och en byxa y.</t>
  </si>
  <si>
    <t xml:space="preserve"> Differensen blir skillnaden i pris.</t>
  </si>
  <si>
    <t xml:space="preserve"> Differensen visar att de inte går att köpa dessa jeans.</t>
  </si>
  <si>
    <t xml:space="preserve"> Differensen visar hur mycket mer x kostade är y.</t>
  </si>
  <si>
    <t xml:space="preserve"> Uttrycket visar hur mycket jeansen y kostar.</t>
  </si>
  <si>
    <t xml:space="preserve"> Uttrycket visar hur mycket du får tillbaka i växel efter ett köp av ett par jeans av sorten y.</t>
  </si>
  <si>
    <t xml:space="preserve"> Uttrycket visar att x är dyrare än y.</t>
  </si>
  <si>
    <t xml:space="preserve"> $ 13a + 16 $</t>
  </si>
  <si>
    <t xml:space="preserve"> $ -3a - 4 $</t>
  </si>
  <si>
    <t xml:space="preserve"> B och D</t>
  </si>
  <si>
    <t xml:space="preserve"> $ 3x = 27$ </t>
  </si>
  <si>
    <t xml:space="preserve"> $ \frac {14x}{2} = 49$ </t>
  </si>
  <si>
    <t xml:space="preserve"> $ x + 3 = 15 $</t>
  </si>
  <si>
    <t xml:space="preserve"> $ 78x - 157 = 2 $ </t>
  </si>
  <si>
    <t xml:space="preserve"> A</t>
  </si>
  <si>
    <t xml:space="preserve"> B </t>
  </si>
  <si>
    <t xml:space="preserve"> C</t>
  </si>
  <si>
    <t xml:space="preserve"> D </t>
  </si>
  <si>
    <t xml:space="preserve"> 5hg är 40kr</t>
  </si>
  <si>
    <t xml:space="preserve"> 5hg är 45kr</t>
  </si>
  <si>
    <t xml:space="preserve"> 5hg är 50kr</t>
  </si>
  <si>
    <t xml:space="preserve"> 25 kr ger cirka 3.5hg</t>
  </si>
  <si>
    <t xml:space="preserve"> 25 kr ger cirka 2hg</t>
  </si>
  <si>
    <t xml:space="preserve"> 25 kr ger cirka 4hg</t>
  </si>
  <si>
    <t xml:space="preserve"> A och E</t>
  </si>
  <si>
    <t xml:space="preserve"> A och B och E</t>
  </si>
  <si>
    <t xml:space="preserve"> Sambandet är proportionerligt eftersom bensinåtgången endast beror på antalet körda mil, differensen är ju den samma.</t>
  </si>
  <si>
    <t xml:space="preserve">  Sambandet är proportionerligt eftersom bensinen inte går åt. </t>
  </si>
  <si>
    <t xml:space="preserve"> Sambandet är proportionerligt eftersom bensinåtgången endast beror på antalet timmar.</t>
  </si>
  <si>
    <t xml:space="preserve">  Sambandet är proportionerligt eftersom bensinpriset är dyrt.</t>
  </si>
  <si>
    <t xml:space="preserve"> Sambandet är inte proportionerligt eftersom kostnaden endast beror på tiden, differensen är ju den samma.</t>
  </si>
  <si>
    <t xml:space="preserve">  Sambandet är inte proportionerligt eftersom tiden står still. </t>
  </si>
  <si>
    <t xml:space="preserve"> Sambandet är inte proportionerligt eftersom kostnaden inte endast beror på tiden, differensen är ej den samma.</t>
  </si>
  <si>
    <t xml:space="preserve">  Sambandet är inte proportionerligt eftersom  tid inte är pengar.</t>
  </si>
  <si>
    <t xml:space="preserve"> Grundkostnaden.</t>
  </si>
  <si>
    <t xml:space="preserve"> Kostnaden per timme.</t>
  </si>
  <si>
    <t xml:space="preserve"> Det är växeln som köparen får tillbaka.</t>
  </si>
  <si>
    <t xml:space="preserve"> Antalet timmar. </t>
  </si>
  <si>
    <t xml:space="preserve"> 35 kr</t>
  </si>
  <si>
    <t xml:space="preserve"> 20 kr</t>
  </si>
  <si>
    <t xml:space="preserve"> 30 kr</t>
  </si>
  <si>
    <t xml:space="preserve"> 25 kr </t>
  </si>
  <si>
    <t xml:space="preserve"> Formeln betyder att y är temperaturen långt innan frysen stängdes av.</t>
  </si>
  <si>
    <t xml:space="preserve"> Formeln betyder att y är temperaturen då frysboxen har varit avstängd i x timmar. Temperaturen höjs då ifrån -18$^\circ$ med 1.5$^\circ$ för varje timma.</t>
  </si>
  <si>
    <t xml:space="preserve"> De skär x-axeln i samma punkt.</t>
  </si>
  <si>
    <t xml:space="preserve"> De har samma lutning.</t>
  </si>
  <si>
    <t xml:space="preserve"> De skär y-axeln i samma punkt.</t>
  </si>
  <si>
    <t xml:space="preserve"> De är proportionella.</t>
  </si>
  <si>
    <t xml:space="preserve"> $ \frac {c}{5} $</t>
  </si>
  <si>
    <t xml:space="preserve"> $ \frac {c}{2} $</t>
  </si>
  <si>
    <t xml:space="preserve"> $ \frac {c}{3} $</t>
  </si>
  <si>
    <t xml:space="preserve"> $ \frac {c}{4} $</t>
  </si>
  <si>
    <t xml:space="preserve"> $ a - 3 $</t>
  </si>
  <si>
    <t xml:space="preserve"> a + 5 $</t>
  </si>
  <si>
    <t xml:space="preserve"> 12c</t>
  </si>
  <si>
    <t xml:space="preserve"> 14c</t>
  </si>
  <si>
    <t xml:space="preserve"> $12 + 2$</t>
  </si>
  <si>
    <t xml:space="preserve"> $ 12 - 2 $</t>
  </si>
  <si>
    <t xml:space="preserve"> $\frac{2}{4}$ och $\frac{3}{5}$ hör till figur A</t>
  </si>
  <si>
    <t xml:space="preserve"> $\frac{2}{4}$ och $\frac{4}{8}$ hör till figur A</t>
  </si>
  <si>
    <t xml:space="preserve"> $\frac{4}{6}$ och $\frac{2}{3}$ hör till figur A</t>
  </si>
  <si>
    <t xml:space="preserve"> $\frac{4}{6}$ och $\frac{8}{12}$ hör till figur B</t>
  </si>
  <si>
    <t xml:space="preserve"> $\frac{2}{4}$ och $\frac{4}{6}$ hör till figur B</t>
  </si>
  <si>
    <t xml:space="preserve"> $\frac{4}{6}$ och $\frac{2}{4}$ hör till figur B</t>
  </si>
  <si>
    <t xml:space="preserve"> $\frac{6}{8}$ och $\frac{12}{16}$ hör till figur C</t>
  </si>
  <si>
    <t xml:space="preserve"> $\frac{8}{10}$ och $\frac{16}{20}$ hör till figur C</t>
  </si>
  <si>
    <t xml:space="preserve"> $\frac{1}{2}$ och $\frac{2}{4}$ hör till figur C</t>
  </si>
  <si>
    <t xml:space="preserve"> $\frac{4}{6}$ och $\frac{8}{10}$ hör till figur D</t>
  </si>
  <si>
    <t xml:space="preserve"> $\frac{2}{4}$ och $\frac{5}{8}$ hör till figur D</t>
  </si>
  <si>
    <t xml:space="preserve"> $\frac{4}{8}$ och $\frac{8}{16}$ hör till figur D</t>
  </si>
  <si>
    <t xml:space="preserve"> $\frac{3}{6}$ och $\frac{3}{12}$ hör till figur E</t>
  </si>
  <si>
    <t xml:space="preserve"> $\frac{3}{6}$ och $\frac{6}{6}$ hör till figur E</t>
  </si>
  <si>
    <t xml:space="preserve"> $\frac{3}{6}$ och $\frac{1}{2}$ hör till figur E</t>
  </si>
  <si>
    <t xml:space="preserve"> $\frac{1}{12}, \frac{2}{9}, \frac{4}{8}, \frac{10}{11}, \frac{5}{4}$</t>
  </si>
  <si>
    <t xml:space="preserve"> $\frac{2}{9}, \frac{1}{12}, \frac{4}{8}, \frac{10}{11}, \frac{5}{4}$</t>
  </si>
  <si>
    <t xml:space="preserve"> $\frac{4}{8}, \frac{2}{9}, \frac{10}{11}, \frac{1}{12}, \frac{5}{4}$</t>
  </si>
  <si>
    <t xml:space="preserve"> $ \frac {2}{6} $, $ \frac {2}{12} $ och $ \frac {3}{6} $ </t>
  </si>
  <si>
    <t xml:space="preserve"> $ \frac {2}{6} $, $ \frac {4}{12} $ och $ \frac {8}{24} $</t>
  </si>
  <si>
    <t xml:space="preserve"> $ \frac {2}{12} $, $ \frac {2}{24} $ och $ \frac {4}{8} $</t>
  </si>
  <si>
    <t xml:space="preserve"> $ \frac {2}{20} $, $ \frac {2}{6} $ och $ \frac {5}{30} $</t>
  </si>
  <si>
    <t xml:space="preserve"> $ \frac {8}{14} $, $ \frac {12}{21} $ och $ \frac {16}{28} $ </t>
  </si>
  <si>
    <t xml:space="preserve"> $ \frac {2}{70} $, $ \frac {7}{6} $ och $ \frac {6}{1} $</t>
  </si>
  <si>
    <t xml:space="preserve"> $ \frac {8}{13} $, $ \frac {12}{20} $ och $ \frac {17}{28} $</t>
  </si>
  <si>
    <t xml:space="preserve"> $ \frac {8}{14} $, $ \frac {12}{24} $ och $ \frac {16}{30} $</t>
  </si>
  <si>
    <t xml:space="preserve"> $ \frac {6}{14} $, $ \frac {12}{21} $ och $ \frac {16}{28} $ </t>
  </si>
  <si>
    <t xml:space="preserve"> $ \frac {6}{10} $, $ \frac {12}{20} $ och $ \frac {24}{30} $</t>
  </si>
  <si>
    <t xml:space="preserve"> $ \frac {1}{14} $, $ \frac {12}{14} $ och $ \frac {16}{28} $ </t>
  </si>
  <si>
    <t xml:space="preserve"> $ \frac {1}{4} $, $ \frac {2}{8} $ och $ \frac {4}{16} $</t>
  </si>
  <si>
    <t xml:space="preserve"> $ \frac {1}{6} $ </t>
  </si>
  <si>
    <t xml:space="preserve"> $ \frac {6}{6} $ </t>
  </si>
  <si>
    <t xml:space="preserve"> $ \frac {3}{6} $ </t>
  </si>
  <si>
    <t xml:space="preserve"> $ \frac {7}{6} $ </t>
  </si>
  <si>
    <t xml:space="preserve"> Värdet fördubblas.</t>
  </si>
  <si>
    <t xml:space="preserve"> Värdet halveras.</t>
  </si>
  <si>
    <t xml:space="preserve"> Värdet är oförändrat.</t>
  </si>
  <si>
    <t xml:space="preserve"> Det behövs $2\frac{3}{4}$ dl</t>
  </si>
  <si>
    <t xml:space="preserve"> Det behövs $\frac{8}{4}$ dl</t>
  </si>
  <si>
    <t xml:space="preserve"> Det behövs $3\frac{3}{4}$ dl</t>
  </si>
  <si>
    <t xml:space="preserve"> $\frac{7}{15}, \frac{9}{17}, \frac{17}{18}, \frac{11}{9}$</t>
  </si>
  <si>
    <t xml:space="preserve"> $\frac{9}{17}, \frac{17}{18}, \frac{11}{9}, \frac{7}{15}$</t>
  </si>
  <si>
    <t xml:space="preserve"> $\frac{11}{9}, \frac{17}{18}, \frac{9}{17}, \frac{7}{15}$</t>
  </si>
  <si>
    <t xml:space="preserve"> Den stiger.</t>
  </si>
  <si>
    <t xml:space="preserve"> Den sjunker.</t>
  </si>
  <si>
    <t xml:space="preserve"> Den är rak.</t>
  </si>
  <si>
    <t xml:space="preserve"> P(blå,blå)=$\frac{3}{5}$</t>
  </si>
  <si>
    <t xml:space="preserve"> P(blå.blå)=$\frac{4}{25}$</t>
  </si>
  <si>
    <t xml:space="preserve"> P(blå.blå)=$\frac{8}{25}$</t>
  </si>
  <si>
    <t xml:space="preserve"> P(rött,rött)=$\frac{3}{5}$</t>
  </si>
  <si>
    <t xml:space="preserve"> P(rött,rött)=$\frac{4}{25}$</t>
  </si>
  <si>
    <t xml:space="preserve"> P(rött,rött)=$\frac{9}{25}$</t>
  </si>
  <si>
    <t xml:space="preserve"> P(olika)=$\frac{12}{25}$</t>
  </si>
  <si>
    <t xml:space="preserve"> P(olika)=$\frac{4}{25}$</t>
  </si>
  <si>
    <t xml:space="preserve"> P(olika)=$\frac{9}{25}$</t>
  </si>
  <si>
    <t xml:space="preserve"> P(blå,röd)=$\frac{6}{25}$</t>
  </si>
  <si>
    <t xml:space="preserve"> Pblå,röd)=$\frac{2}{12}$</t>
  </si>
  <si>
    <t xml:space="preserve"> P(blå,röd)=$\frac{5}{25}$</t>
  </si>
  <si>
    <t xml:space="preserve"> 6a</t>
  </si>
  <si>
    <t xml:space="preserve"> 12ab</t>
  </si>
  <si>
    <t xml:space="preserve"> 3ab</t>
  </si>
  <si>
    <t xml:space="preserve"> xyz</t>
  </si>
  <si>
    <t xml:space="preserve"> xy</t>
  </si>
  <si>
    <t xml:space="preserve"> z</t>
  </si>
  <si>
    <t xml:space="preserve"> 20b</t>
  </si>
  <si>
    <t xml:space="preserve"> x</t>
  </si>
  <si>
    <t xml:space="preserve"> 5y</t>
  </si>
  <si>
    <t xml:space="preserve"> y</t>
  </si>
  <si>
    <t xml:space="preserve"> 2b</t>
  </si>
  <si>
    <t xml:space="preserve"> 2ab</t>
  </si>
  <si>
    <t xml:space="preserve"> a</t>
  </si>
  <si>
    <t xml:space="preserve"> 2a</t>
  </si>
  <si>
    <t xml:space="preserve"> 3a</t>
  </si>
  <si>
    <t xml:space="preserve"> x^2</t>
  </si>
  <si>
    <t xml:space="preserve"> 4x</t>
  </si>
  <si>
    <t xml:space="preserve"> 2x</t>
  </si>
  <si>
    <t xml:space="preserve"> 3x</t>
  </si>
  <si>
    <t xml:space="preserve"> b</t>
  </si>
  <si>
    <t xml:space="preserve"> 8a</t>
  </si>
  <si>
    <t xml:space="preserve"> 4a</t>
  </si>
  <si>
    <t xml:space="preserve"> 7ab</t>
  </si>
  <si>
    <t xml:space="preserve"> 7b</t>
  </si>
  <si>
    <t xml:space="preserve"> 6x</t>
  </si>
  <si>
    <t xml:space="preserve"> 6y</t>
  </si>
  <si>
    <t xml:space="preserve"> 12x</t>
  </si>
  <si>
    <t xml:space="preserve"> 12y</t>
  </si>
  <si>
    <t xml:space="preserve"> 9a</t>
  </si>
  <si>
    <t xml:space="preserve"> Möjligtvis</t>
  </si>
  <si>
    <t xml:space="preserve"> X har värdet 6</t>
  </si>
  <si>
    <t xml:space="preserve"> X har värdet $\frac{3}{2}$</t>
  </si>
  <si>
    <t xml:space="preserve"> X har värdet $\frac{2}{3}$</t>
  </si>
  <si>
    <t xml:space="preserve"> x=5, y=1</t>
  </si>
  <si>
    <t xml:space="preserve"> x=3, y=-2</t>
  </si>
  <si>
    <t xml:space="preserve"> x=0, y=-1</t>
  </si>
  <si>
    <t xml:space="preserve"> x=-1, y=0</t>
  </si>
  <si>
    <t xml:space="preserve"> x=-3, y=-2</t>
  </si>
  <si>
    <t xml:space="preserve"> x=-3,y=-1</t>
  </si>
  <si>
    <t xml:space="preserve"> x=3, y=2</t>
  </si>
  <si>
    <t xml:space="preserve"> x=-1, y=-2</t>
  </si>
  <si>
    <t xml:space="preserve"> x=-1.5,y=-3.5</t>
  </si>
  <si>
    <t xml:space="preserve"> x=-1.5, y=3.5</t>
  </si>
  <si>
    <t xml:space="preserve"> x=2,y=-2</t>
  </si>
  <si>
    <t xml:space="preserve"> x=-2, y=-3</t>
  </si>
  <si>
    <t xml:space="preserve"> x=-2,y=-2</t>
  </si>
  <si>
    <t xml:space="preserve"> Linjerna skär varandra flera gånger.</t>
  </si>
  <si>
    <t xml:space="preserve"> Det finns inget svar på detta.</t>
  </si>
  <si>
    <t xml:space="preserve"> Linjerna skär aldrig varandra.</t>
  </si>
  <si>
    <t xml:space="preserve"> Linjerna går inte att urskilja i diagrammet.</t>
  </si>
  <si>
    <t xml:space="preserve"> m-värdet</t>
  </si>
  <si>
    <t xml:space="preserve"> k-värdet</t>
  </si>
  <si>
    <t xml:space="preserve"> y-värdet</t>
  </si>
  <si>
    <t xml:space="preserve"> x-värdet</t>
  </si>
  <si>
    <t xml:space="preserve"> k-värdet i ekvationerna är lika.</t>
  </si>
  <si>
    <t xml:space="preserve"> k-värdet existerar inte i ekvationerna.</t>
  </si>
  <si>
    <t xml:space="preserve"> k-värdet är negativt.</t>
  </si>
  <si>
    <t xml:space="preserve"> k-värdet i ekvationerna är olika.</t>
  </si>
  <si>
    <t xml:space="preserve"> Koordinatsystemet A har lösning</t>
  </si>
  <si>
    <t xml:space="preserve"> Koordinatsystemet B har lösning</t>
  </si>
  <si>
    <t xml:space="preserve"> Koordinatsystemet C har lösning</t>
  </si>
  <si>
    <t xml:space="preserve"> AD</t>
  </si>
  <si>
    <t xml:space="preserve"> AC</t>
  </si>
  <si>
    <t xml:space="preserve"> AA</t>
  </si>
  <si>
    <t xml:space="preserve"> CD</t>
  </si>
  <si>
    <t xml:space="preserve"> BD</t>
  </si>
  <si>
    <t xml:space="preserve"> BC</t>
  </si>
  <si>
    <t xml:space="preserve"> BA</t>
  </si>
  <si>
    <t xml:space="preserve"> Minsta avståndet är 12 cm</t>
  </si>
  <si>
    <t xml:space="preserve"> Minsta avståndet är 120 cm</t>
  </si>
  <si>
    <t xml:space="preserve"> Minsta avståndet är 1200cm</t>
  </si>
  <si>
    <t xml:space="preserve"> 2x-3x</t>
  </si>
  <si>
    <t xml:space="preserve"> 3x^2-2x</t>
  </si>
  <si>
    <t xml:space="preserve"> 2x^2-3x</t>
  </si>
  <si>
    <t xml:space="preserve"> x-2</t>
  </si>
  <si>
    <t xml:space="preserve"> De motstående vinklarna är räta.</t>
  </si>
  <si>
    <t xml:space="preserve"> De har inget gemensamt</t>
  </si>
  <si>
    <t xml:space="preserve"> PQ är lika lång som QT</t>
  </si>
  <si>
    <t xml:space="preserve"> RQ är lika lång som SQ</t>
  </si>
  <si>
    <t xml:space="preserve"> Staketet måste 2m högt</t>
  </si>
  <si>
    <t xml:space="preserve"> Staketet måste vara 3m högt</t>
  </si>
  <si>
    <t xml:space="preserve"> Staketet måste vara 1.5m högt</t>
  </si>
  <si>
    <t xml:space="preserve"> Diagonalen har längden 433 cm</t>
  </si>
  <si>
    <t xml:space="preserve"> Diagonalen har längden 432 cm</t>
  </si>
  <si>
    <t xml:space="preserve"> Diagonalen har längden 434 cm</t>
  </si>
  <si>
    <t xml:space="preserve"> Det behövs: 18 st 15x30, 77 st 30x30</t>
  </si>
  <si>
    <t xml:space="preserve"> Det behövs: 15 st 15x30, 56 30x30</t>
  </si>
  <si>
    <t xml:space="preserve"> Det behövs: 20 st 15x30, 40 30x30</t>
  </si>
  <si>
    <t xml:space="preserve"> Det går åt 0.8 m$^3$ jord</t>
  </si>
  <si>
    <t xml:space="preserve"> Det går åt 0.7 m$^3$ jord</t>
  </si>
  <si>
    <t xml:space="preserve"> Det går åt 0.6 m$^3$ jord</t>
  </si>
  <si>
    <t xml:space="preserve"> Det går åt 6 stycken</t>
  </si>
  <si>
    <t xml:space="preserve"> Det går åt 4 stycken</t>
  </si>
  <si>
    <t xml:space="preserve"> Det går åt 5 stycken</t>
  </si>
  <si>
    <t xml:space="preserve"> Behöver köpa 3 stycken rör</t>
  </si>
  <si>
    <t xml:space="preserve"> Behöver köpa 5 stycken rör</t>
  </si>
  <si>
    <t xml:space="preserve"> Behöver köpa 2 stycken rör</t>
  </si>
  <si>
    <t xml:space="preserve"> Volymen är 184 dm$^3$</t>
  </si>
  <si>
    <t xml:space="preserve"> Volymen är 18.4 dm$^3$</t>
  </si>
  <si>
    <t xml:space="preserve"> Volymen är 1840 dm$^3$</t>
  </si>
  <si>
    <t xml:space="preserve"> Det krävs 5 säckar</t>
  </si>
  <si>
    <t xml:space="preserve"> Det krävs 6 säckar</t>
  </si>
  <si>
    <t xml:space="preserve"> Det krävs 7 säckar</t>
  </si>
  <si>
    <t xml:space="preserve"> Det krävs 8m</t>
  </si>
  <si>
    <t xml:space="preserve"> Det krävs 7m</t>
  </si>
  <si>
    <t xml:space="preserve"> Det krävs 9m</t>
  </si>
  <si>
    <t xml:space="preserve"> Det krävs 7.7m</t>
  </si>
  <si>
    <t xml:space="preserve"> Det krävs 77m</t>
  </si>
  <si>
    <t xml:space="preserve"> Det krävs 0.77m</t>
  </si>
  <si>
    <t xml:space="preserve"> Det krävs 10m</t>
  </si>
  <si>
    <t xml:space="preserve"> Det ska målas på cirka 20 cm$^2$</t>
  </si>
  <si>
    <t xml:space="preserve"> Det ska målas på cirka 22 cm$^2$</t>
  </si>
  <si>
    <t xml:space="preserve"> Det ska målas på cirka 19 cm$^2$</t>
  </si>
  <si>
    <t xml:space="preserve"> Rimligast att köpa två 10 liters</t>
  </si>
  <si>
    <t xml:space="preserve"> Rimligast att köpa 1 5 liter och 1 10 liters</t>
  </si>
  <si>
    <t xml:space="preserve"> Rimligast att köpa 3 5 liters</t>
  </si>
  <si>
    <t xml:space="preserve"> Flaskan räcker i 16 dagar</t>
  </si>
  <si>
    <t xml:space="preserve"> Flaskan räcker i 17 dagar</t>
  </si>
  <si>
    <t xml:space="preserve"> Flaskan räcker i 18 dagar</t>
  </si>
  <si>
    <t xml:space="preserve"> Flaskan räcker i 12 dagar</t>
  </si>
  <si>
    <t xml:space="preserve"> Flaskan räcker i 11 dagar</t>
  </si>
  <si>
    <t xml:space="preserve"> Flaskan räcker i 13 dagar</t>
  </si>
  <si>
    <t xml:space="preserve"> Den verksamma dosen är 100mg</t>
  </si>
  <si>
    <t xml:space="preserve"> Den verksamma dosen är 4mg</t>
  </si>
  <si>
    <t xml:space="preserve"> Den verksamma dosen är 200mg</t>
  </si>
  <si>
    <t xml:space="preserve">  Det innehåller 600mg</t>
  </si>
  <si>
    <t xml:space="preserve"> Det innehåller 6g</t>
  </si>
  <si>
    <t xml:space="preserve"> Det innehåller 0.6g</t>
  </si>
  <si>
    <t xml:space="preserve"> Hon fick i sig 18gram</t>
  </si>
  <si>
    <t xml:space="preserve"> Hon fick i sig 1.8gram</t>
  </si>
  <si>
    <t xml:space="preserve"> Hon fick i sig 180 gram</t>
  </si>
  <si>
    <t xml:space="preserve"> Dosen är 2.5ml</t>
  </si>
  <si>
    <t xml:space="preserve"> Dosen är 2 mg</t>
  </si>
  <si>
    <t xml:space="preserve"> Dosen är 0.8 ml</t>
  </si>
  <si>
    <t xml:space="preserve"> Han ska ta 6 droppar</t>
  </si>
  <si>
    <t xml:space="preserve"> Han ska ta 8 droppar</t>
  </si>
  <si>
    <t xml:space="preserve"> Han ska ta 10 droppar</t>
  </si>
  <si>
    <t xml:space="preserve"> Det är 3g verksam substans</t>
  </si>
  <si>
    <t xml:space="preserve"> Det är 4g verksam substans</t>
  </si>
  <si>
    <t xml:space="preserve"> Det är 6g verksam substans</t>
  </si>
  <si>
    <t xml:space="preserve"> Det är 0.65g verksam substans</t>
  </si>
  <si>
    <t xml:space="preserve"> Det är 6.5g verksam substans</t>
  </si>
  <si>
    <t xml:space="preserve"> Det är 7g verksam substans</t>
  </si>
  <si>
    <t xml:space="preserve"> Det är 0.7g verksam substans</t>
  </si>
  <si>
    <t xml:space="preserve"> Det är 8g verksam substans</t>
  </si>
  <si>
    <t xml:space="preserve"> Koncentrationen är 10%</t>
  </si>
  <si>
    <t xml:space="preserve"> Koncentrationen är 1%</t>
  </si>
  <si>
    <t xml:space="preserve"> Koncentrationen är 0.1 %</t>
  </si>
  <si>
    <t xml:space="preserve"> Ja, det är rätt</t>
  </si>
  <si>
    <t xml:space="preserve"> Nej, det är fel</t>
  </si>
  <si>
    <t xml:space="preserve"> Det är 0.3kg verksam substans</t>
  </si>
  <si>
    <t xml:space="preserve"> Det är 0.65kg verksam substans</t>
  </si>
  <si>
    <t xml:space="preserve"> Det är 6.5kg verksam substans</t>
  </si>
  <si>
    <t xml:space="preserve"> Det behövs 1.5 liter</t>
  </si>
  <si>
    <t xml:space="preserve"> Det behövs 2 liter</t>
  </si>
  <si>
    <t xml:space="preserve"> Det behövs 0.15 liter</t>
  </si>
  <si>
    <t xml:space="preserve"> 200 ml lösning späds med 300 ml vatten</t>
  </si>
  <si>
    <t xml:space="preserve"> 300ml lösning späds med 200 ml vatten</t>
  </si>
  <si>
    <t xml:space="preserve"> Ja, det räcker</t>
  </si>
  <si>
    <t xml:space="preserve"> Nej, det räcker inte</t>
  </si>
  <si>
    <t xml:space="preserve"> Priset blir 950kr</t>
  </si>
  <si>
    <t xml:space="preserve"> Priset blir 975kr</t>
  </si>
  <si>
    <t>Priset blir 585kr</t>
  </si>
  <si>
    <t xml:space="preserve"> Priset blir 740kr</t>
  </si>
  <si>
    <t xml:space="preserve"> Priset blir 700kr</t>
  </si>
  <si>
    <t xml:space="preserve"> Priset blir 742kr</t>
  </si>
  <si>
    <t xml:space="preserve"> Boken kostar 189kr</t>
  </si>
  <si>
    <t xml:space="preserve"> Boken kostar 190kr</t>
  </si>
  <si>
    <t xml:space="preserve"> Boken kostar 200kr</t>
  </si>
  <si>
    <t xml:space="preserve"> Rätt moms</t>
  </si>
  <si>
    <t xml:space="preserve"> Fel moms</t>
  </si>
  <si>
    <t xml:space="preserve"> Det egentliga priset är 1270kr</t>
  </si>
  <si>
    <t xml:space="preserve"> Det egentliga priset är 1272kr</t>
  </si>
  <si>
    <t xml:space="preserve"> Det egentliga priset är 1300kr</t>
  </si>
  <si>
    <t xml:space="preserve"> Momsen var 7680 kr</t>
  </si>
  <si>
    <t xml:space="preserve"> Momsen var 1920kr</t>
  </si>
  <si>
    <t xml:space="preserve"> Momsen var 500kr</t>
  </si>
  <si>
    <t xml:space="preserve"> Momsen utgör 25%</t>
  </si>
  <si>
    <t xml:space="preserve"> Momsen utgör 20%</t>
  </si>
  <si>
    <t xml:space="preserve"> Momsen utgör 30%</t>
  </si>
  <si>
    <t xml:space="preserve"> Priset är 3600kr</t>
  </si>
  <si>
    <t xml:space="preserve"> Priset är 3360kr</t>
  </si>
  <si>
    <t xml:space="preserve"> Priset är 3200kr</t>
  </si>
  <si>
    <t xml:space="preserve"> Momsen var 62kr</t>
  </si>
  <si>
    <t xml:space="preserve"> Momsen var 64kr</t>
  </si>
  <si>
    <t xml:space="preserve"> Momsen var 517kr</t>
  </si>
  <si>
    <t xml:space="preserve"> Momsen utgör 11%</t>
  </si>
  <si>
    <t xml:space="preserve"> Momsen var 1250kr</t>
  </si>
  <si>
    <t xml:space="preserve"> 2 procentenheter har momsen minskat med</t>
  </si>
  <si>
    <t xml:space="preserve"> 9 procentenheter har momsen minskat med</t>
  </si>
  <si>
    <t xml:space="preserve"> 8 procentenheter har momsen minskat med</t>
  </si>
  <si>
    <t xml:space="preserve"> Momsen har minskat med 43%</t>
  </si>
  <si>
    <t xml:space="preserve"> Momsen har minskat med 42%</t>
  </si>
  <si>
    <t xml:space="preserve"> Momsen har minskat med 41%</t>
  </si>
  <si>
    <t xml:space="preserve"> Kaffet kostade 83kr</t>
  </si>
  <si>
    <t xml:space="preserve">  Kaffet kostade 84kr</t>
  </si>
  <si>
    <t xml:space="preserve">  Kaffet kostade 500kr</t>
  </si>
  <si>
    <t xml:space="preserve"> Kaffet borde kosta 83kr</t>
  </si>
  <si>
    <t xml:space="preserve"> Kaffet borde kosta 93kr</t>
  </si>
  <si>
    <t xml:space="preserve">  Kaffet borde kosta 103kr</t>
  </si>
  <si>
    <t xml:space="preserve"> Ökning med 7.6%</t>
  </si>
  <si>
    <t xml:space="preserve"> Ökning med 107.6%</t>
  </si>
  <si>
    <t xml:space="preserve"> Ökning med 76%</t>
  </si>
  <si>
    <t xml:space="preserve"> Ökning med 633%</t>
  </si>
  <si>
    <t xml:space="preserve"> Minskning med 633%</t>
  </si>
  <si>
    <t xml:space="preserve"> Minskning med 107.6%</t>
  </si>
  <si>
    <t xml:space="preserve"> Minskning med 0.3%</t>
  </si>
  <si>
    <t xml:space="preserve"> Värdet på 1978 är dubbelt så stort</t>
  </si>
  <si>
    <t xml:space="preserve"> Värdet på 1978 är hälften så stort</t>
  </si>
  <si>
    <t xml:space="preserve"> Det dröjde 4 år</t>
  </si>
  <si>
    <t xml:space="preserve"> Det dröjde 6 år</t>
  </si>
  <si>
    <t xml:space="preserve"> Det dröjde 8 år</t>
  </si>
  <si>
    <t xml:space="preserve"> Byxorna skulle kosta 888kr</t>
  </si>
  <si>
    <t xml:space="preserve"> Byxorna skulle kosta 999kr</t>
  </si>
  <si>
    <t xml:space="preserve"> Byxorna skulle kosta 777kr</t>
  </si>
  <si>
    <t xml:space="preserve"> Glasögonen skulle kosta 1481kr</t>
  </si>
  <si>
    <t xml:space="preserve"> Glasögonen skulle kosta 1440kr</t>
  </si>
  <si>
    <t xml:space="preserve"> Glasögonen skulle kosta 1490kr</t>
  </si>
  <si>
    <t xml:space="preserve"> Nej, det skulle kostat 341kr då</t>
  </si>
  <si>
    <t xml:space="preserve"> Ja, det har följt KPI och har rätt pris</t>
  </si>
  <si>
    <t xml:space="preserve"> Ja, det följde KPI</t>
  </si>
  <si>
    <t xml:space="preserve"> Nej, det följde inte KPI</t>
  </si>
  <si>
    <t xml:space="preserve"> Hans lön har ökat mer än KPI</t>
  </si>
  <si>
    <t xml:space="preserve"> Hans lön hade ökat mer med KPI</t>
  </si>
  <si>
    <t xml:space="preserve"> Löneökningen är 50% mer</t>
  </si>
  <si>
    <t xml:space="preserve"> KPI-ökningen är 50% mer</t>
  </si>
  <si>
    <t xml:space="preserve"> R: Cos(v)=0.8, P: cos(v)=0.8</t>
  </si>
  <si>
    <t xml:space="preserve"> R: Cos(v)=0.6, P: cos(v)=0.6</t>
  </si>
  <si>
    <t xml:space="preserve"> R: tan(v)=0.75, P: tan(v)=0.75</t>
  </si>
  <si>
    <t xml:space="preserve"> R: tan(v)=0.6, P: tan(v)=0.6</t>
  </si>
  <si>
    <t xml:space="preserve"> sinv=0.38</t>
  </si>
  <si>
    <t xml:space="preserve"> sinv=0.92</t>
  </si>
  <si>
    <t xml:space="preserve"> cosv=0.38</t>
  </si>
  <si>
    <t xml:space="preserve"> cosv=0.92</t>
  </si>
  <si>
    <t xml:space="preserve"> tanv=1.08</t>
  </si>
  <si>
    <t xml:space="preserve"> tanv=0.42</t>
  </si>
  <si>
    <t xml:space="preserve"> sinw=0.38</t>
  </si>
  <si>
    <t xml:space="preserve"> sinw=0.92</t>
  </si>
  <si>
    <t xml:space="preserve"> cosw=0.38</t>
  </si>
  <si>
    <t xml:space="preserve"> cosw=0.92</t>
  </si>
  <si>
    <t xml:space="preserve"> tanw=2.4</t>
  </si>
  <si>
    <t xml:space="preserve"> tanw=0.42</t>
  </si>
  <si>
    <t xml:space="preserve"> AB är 15cm lång</t>
  </si>
  <si>
    <t xml:space="preserve"> AB är 5cm lång</t>
  </si>
  <si>
    <t xml:space="preserve"> AB är 15.4 cm lång</t>
  </si>
  <si>
    <t xml:space="preserve"> BC är 7.2cm lång</t>
  </si>
  <si>
    <t xml:space="preserve"> BC är7cm lång</t>
  </si>
  <si>
    <t xml:space="preserve"> BC är 15.4 cm lång</t>
  </si>
  <si>
    <t xml:space="preserve"> AC är 13cm lång</t>
  </si>
  <si>
    <t xml:space="preserve"> AC är 16.2 cm lång</t>
  </si>
  <si>
    <t xml:space="preserve"> AC är 13.4 cm lång</t>
  </si>
  <si>
    <t xml:space="preserve"> AC är 40cm lång</t>
  </si>
  <si>
    <t xml:space="preserve"> AC är 30.9 cm lång</t>
  </si>
  <si>
    <t xml:space="preserve"> BC är 12cm lång</t>
  </si>
  <si>
    <t xml:space="preserve"> BC är 11cm lång</t>
  </si>
  <si>
    <t xml:space="preserve"> BC är 11.8cm lång</t>
  </si>
  <si>
    <t xml:space="preserve"> AB är 40cm lång</t>
  </si>
  <si>
    <t xml:space="preserve"> AB är 21 cm lång</t>
  </si>
  <si>
    <t xml:space="preserve"> AB är 22 cm lång</t>
  </si>
  <si>
    <t xml:space="preserve"> Stegen står 3.1 meter från väggen</t>
  </si>
  <si>
    <t xml:space="preserve"> Stegen står 3.2 meter från väggen</t>
  </si>
  <si>
    <t xml:space="preserve"> Rutschkanan är 4.2 meter hög</t>
  </si>
  <si>
    <t xml:space="preserve"> Rutschkanan är 4 meter hög</t>
  </si>
  <si>
    <t xml:space="preserve"> Rutschkanan är 4.1 meter hög</t>
  </si>
  <si>
    <t xml:space="preserve"> Tornet är 25 meter högt</t>
  </si>
  <si>
    <t xml:space="preserve"> Tornet är 24.5 meter högt</t>
  </si>
  <si>
    <t xml:space="preserve"> Tornet är 24.6 meter högt</t>
  </si>
  <si>
    <t xml:space="preserve"> Det är 857.3 meter till fyren</t>
  </si>
  <si>
    <t xml:space="preserve"> Det är 900 meter till fyren</t>
  </si>
  <si>
    <t xml:space="preserve"> Det är 800 meter till fyren</t>
  </si>
  <si>
    <t xml:space="preserve"> Trädet var 27 meter högt</t>
  </si>
  <si>
    <t xml:space="preserve"> Trädet var 26 meter högt</t>
  </si>
  <si>
    <t xml:space="preserve"> Trädet var 25 meter högt</t>
  </si>
  <si>
    <t xml:space="preserve"> Byggnaden är 70 meter hög</t>
  </si>
  <si>
    <t xml:space="preserve"> Byggnaden är 80 meter hög</t>
  </si>
  <si>
    <t xml:space="preserve"> Byggnaden är 90 meter hög</t>
  </si>
  <si>
    <t xml:space="preserve"> Det är 80 meter till tornet</t>
  </si>
  <si>
    <t xml:space="preserve"> Det är 28 meter till tornet</t>
  </si>
  <si>
    <t xml:space="preserve"> Det är 28.3 meter till tornet</t>
  </si>
  <si>
    <t xml:space="preserve"> AB är 260 m lång</t>
  </si>
  <si>
    <t xml:space="preserve"> AB är 264.9 m lång</t>
  </si>
  <si>
    <t xml:space="preserve"> AB är 265 m lång</t>
  </si>
  <si>
    <t>9789152302484-5-x5_1x-D-1a</t>
  </si>
  <si>
    <t>9789152302484-5-x5_1x-D-1b</t>
  </si>
  <si>
    <t>9789152302484-5-x5_1x-D-2a</t>
  </si>
  <si>
    <t>9789152302484-5-x5_1x-D-2b</t>
  </si>
  <si>
    <t>9789152302484-5-x5_1x-D-2c</t>
  </si>
  <si>
    <t>9789152302484-5-x5_1x-D-2d</t>
  </si>
  <si>
    <t>9789152302484-5-x5_1x-D-3a</t>
  </si>
  <si>
    <t>9789152302484-5-x5_1x-D-3b</t>
  </si>
  <si>
    <t>9789152302484-5-x5_1x-D-3c</t>
  </si>
  <si>
    <t>9789152302484-5-x5_1x-D-3d</t>
  </si>
  <si>
    <t>9789152302484-5-x5_1x-D-4a</t>
  </si>
  <si>
    <t>9789152302484-5-x5_1x-D-4b</t>
  </si>
  <si>
    <t>9789152302484-5-x5_1x-D-4c</t>
  </si>
  <si>
    <t>9789152302484-5-x5_1x-D-4d</t>
  </si>
  <si>
    <t>9789152302484-5-x5_1x-D-5</t>
  </si>
  <si>
    <t>9789152302484-5-x5_1x-D-6</t>
  </si>
  <si>
    <t>9789152302484-5-x5_1x-D-7</t>
  </si>
  <si>
    <t>9789152302484-5-x5_1x-D-8a</t>
  </si>
  <si>
    <t>9789152302484-5-x5_1x-D-8b</t>
  </si>
  <si>
    <t>9789152302484-5-x5_1x-D-8c</t>
  </si>
  <si>
    <t>9789152302484-5-x5_1x-D-8d</t>
  </si>
  <si>
    <t>9789152302484-5-x5_1x-D-9</t>
  </si>
  <si>
    <t>9789152302484-5-x5_1x-D-10</t>
  </si>
  <si>
    <t>9789152302484-5-x5_1x-D-11a</t>
  </si>
  <si>
    <t>9789152302484-5-x5_1x-D-11b</t>
  </si>
  <si>
    <t>9789152302484-5-x5_1x-D-11c</t>
  </si>
  <si>
    <t>9789152302484-5-x5_1x-D-11d</t>
  </si>
  <si>
    <t>9789152302484-5-x5_1x-D-11e</t>
  </si>
  <si>
    <t>9789152302484-5-x5_1x-D-11f</t>
  </si>
  <si>
    <t>9789152302484-5-x5_1x-D-12a</t>
  </si>
  <si>
    <t>9789152302484-5-x5_1x-D-12b</t>
  </si>
  <si>
    <t>9789152302484-5-x5_1x-D-13a</t>
  </si>
  <si>
    <t>9789152302484-5-x5_1x-D-13b</t>
  </si>
  <si>
    <t>9789152302484-5-x5_1x-D-13c</t>
  </si>
  <si>
    <t>9789152302484-5-x5_1x-D-14</t>
  </si>
  <si>
    <t>9789152302484-5-x5_1x-D-15</t>
  </si>
  <si>
    <t>9789152302484-5-x5_1x-D-16</t>
  </si>
  <si>
    <t>9789152302484-5-x5_1x-D-17</t>
  </si>
  <si>
    <t>9789152302484-5-x5_1x-D-18</t>
  </si>
  <si>
    <t>9789152302484-5-x5_1x-D-19</t>
  </si>
  <si>
    <t>9789152302484-5-x5_1x-D-20</t>
  </si>
  <si>
    <t>9789152302484-5-x5_1x-D-21</t>
  </si>
  <si>
    <t>9789152302484-5-x5_1x-D-22</t>
  </si>
  <si>
    <t>9789152302484-5-x5_1x-D-23</t>
  </si>
  <si>
    <t>9789152302484-5-x5_1x-D-24a</t>
  </si>
  <si>
    <t>9789152302484-5-x5_1x-D-24b</t>
  </si>
  <si>
    <t>9789152302484-5-x5_1x-D-24c</t>
  </si>
  <si>
    <t>9789152302484-5-x5_1x-D-25a</t>
  </si>
  <si>
    <t>9789152302484-5-x5_1x-D-25b</t>
  </si>
  <si>
    <t>9789152302484-5-x5_1x-D-26</t>
  </si>
  <si>
    <t>9789152302484-5-x5_1x-D-27a</t>
  </si>
  <si>
    <t>9789152302484-5-x5_1x-D-27b</t>
  </si>
  <si>
    <t>9789152302484-5-x5_1x-D-28a</t>
  </si>
  <si>
    <t>9789152302484-5-x5_1x-D-28b</t>
  </si>
  <si>
    <t>9789152302484-5-x5_1x-D-29</t>
  </si>
  <si>
    <t>9789152302484-5-x5_1x-D-30a</t>
  </si>
  <si>
    <t>9789152302484-5-x5_1x-D-30b</t>
  </si>
  <si>
    <t>9789152302484-5-x5_1x-D-30c</t>
  </si>
  <si>
    <t>9789152302484-5-x5_1x-D-31a</t>
  </si>
  <si>
    <t>9789152302484-5-x5_1x-D-31b</t>
  </si>
  <si>
    <t>9789152302484-5-x5_1x-D-32a</t>
  </si>
  <si>
    <t>9789152302484-5-x5_1x-D-32b</t>
  </si>
  <si>
    <t>9789152302484-5-x5_1x-D-32c</t>
  </si>
  <si>
    <t>9789152302484-5-x5_1x-D-33a</t>
  </si>
  <si>
    <t>9789152302484-5-x5_1x-D-33b</t>
  </si>
  <si>
    <t>9789152302484-5-x5_1x-D-34</t>
  </si>
  <si>
    <t>9789152302484-5-x5_1x-D-35a</t>
  </si>
  <si>
    <t>9789152302484-5-x5_1x-D-35b</t>
  </si>
  <si>
    <t>9789152302484-5-x5_1x-D-35c</t>
  </si>
  <si>
    <t>9789152302484-5-x5_1x-D-36a</t>
  </si>
  <si>
    <t>9789152302484-5-x5_1x-D-36b</t>
  </si>
  <si>
    <t>9789152302484-5-x5_1x-D-36c</t>
  </si>
  <si>
    <t>9789152302484-5-x5_1x-D-37a</t>
  </si>
  <si>
    <t>9789152302484-5-x5_1x-D-37b</t>
  </si>
  <si>
    <t>9789152302484-5-x5_1x-D-38</t>
  </si>
  <si>
    <t>9789152302484-5-x5_1x-D-39</t>
  </si>
  <si>
    <t>9789152302484-5-x5_1x-D-40</t>
  </si>
  <si>
    <t>9789152302484-5-x5_1x-D-41</t>
  </si>
  <si>
    <t>9789152302484-5-x5_1x-D-42</t>
  </si>
  <si>
    <t>9789152302484-5-x5_1x-D-43a</t>
  </si>
  <si>
    <t>9789152302484-5-x5_1x-D-43b</t>
  </si>
  <si>
    <t>9789152302484-5-x5_1x-D-44</t>
  </si>
  <si>
    <t>9789152302484-5-x5_1x-D-45a</t>
  </si>
  <si>
    <t>9789152302484-5-x5_1x-D-45b</t>
  </si>
  <si>
    <t>9789152302484-5-x5_1x-D-46</t>
  </si>
  <si>
    <t>9789152302484-5-x5_1x-D-47a</t>
  </si>
  <si>
    <t>9789152302484-5-x5_1x-D-47b</t>
  </si>
  <si>
    <t>9789152302484-5-x5_1x-D-47c</t>
  </si>
  <si>
    <t>9789152302484-5-x5_1x-D-48</t>
  </si>
  <si>
    <t>9789152302484-5-x5_1x-D-49</t>
  </si>
  <si>
    <t>9789152302484-5-x5_1x-D-50a</t>
  </si>
  <si>
    <t>9789152302484-5-x5_1x-D-50b</t>
  </si>
  <si>
    <t>9789152302484-5-x5_1x-D-51a</t>
  </si>
  <si>
    <t>9789152302484-5-x5_1x-D-51b</t>
  </si>
  <si>
    <t>9789152302484-5-x5_2x-G-1a</t>
  </si>
  <si>
    <t>9789152302484-5-x5_2x-G-1b</t>
  </si>
  <si>
    <t>9789152302484-5-x5_2x-G-2a</t>
  </si>
  <si>
    <t>9789152302484-5-x5_2x-G-2b</t>
  </si>
  <si>
    <t>9789152302484-5-x5_2x-G-3a</t>
  </si>
  <si>
    <t>9789152302484-5-x5_2x-G-3b</t>
  </si>
  <si>
    <t>9789152302484-5-x5_2x-G-3c</t>
  </si>
  <si>
    <t>9789152302484-5-x5_2x-G-4a</t>
  </si>
  <si>
    <t>9789152302484-5-x5_2x-G-4b</t>
  </si>
  <si>
    <t>9789152302484-5-x5_2x-G-4c</t>
  </si>
  <si>
    <t>9789152302484-5-x5_2x-G-5a</t>
  </si>
  <si>
    <t>9789152302484-5-x5_2x-G-5b</t>
  </si>
  <si>
    <t>9789152302484-5-x5_2x-G-6a</t>
  </si>
  <si>
    <t>9789152302484-5-x5_2x-G-6b</t>
  </si>
  <si>
    <t>9789152302484-5-x5_2x-G-7a</t>
  </si>
  <si>
    <t>9789152302484-5-x5_2x-G-7b</t>
  </si>
  <si>
    <t>9789152302484-5-x5_2x-G-8a</t>
  </si>
  <si>
    <t>9789152302484-5-x5_2x-G-8b</t>
  </si>
  <si>
    <t>9789152302484-5-x5_2x-G-9a</t>
  </si>
  <si>
    <t>9789152302484-5-x5_2x-G-9b</t>
  </si>
  <si>
    <t>9789152302484-5-x5_2x-G-9c</t>
  </si>
  <si>
    <t>9789152302484-5-x5_2x-G-9d</t>
  </si>
  <si>
    <t>9789152302484-5-x5_2x-G-10</t>
  </si>
  <si>
    <t>9789152302484-5-x5_2x-G-11</t>
  </si>
  <si>
    <t>9789152302484-5-x5_2x-G-12a</t>
  </si>
  <si>
    <t>9789152302484-5-x5_2x-G-12b</t>
  </si>
  <si>
    <t>9789152302484-5-x5_2x-G-12c</t>
  </si>
  <si>
    <t>9789152302484-5-x5_2x-G-12d</t>
  </si>
  <si>
    <t>9789152302484-5-x5_2x-G-12e</t>
  </si>
  <si>
    <t>9789152302484-5-x5_2x-G-12f</t>
  </si>
  <si>
    <t>9789152302484-5-x5_2x-G-13a</t>
  </si>
  <si>
    <t>9789152302484-5-x5_2x-G-13b</t>
  </si>
  <si>
    <t>9789152302484-5-x5_2x-G-13c</t>
  </si>
  <si>
    <t>9789152302484-5-x5_2x-G-14a</t>
  </si>
  <si>
    <t>9789152302484-5-x5_2x-G-14b</t>
  </si>
  <si>
    <t>9789152302484-5-x5_2x-G-14c</t>
  </si>
  <si>
    <t>9789152302484-5-x5_2x-G-15a</t>
  </si>
  <si>
    <t>9789152302484-5-x5_2x-G-15b</t>
  </si>
  <si>
    <t>9789152302484-5-x5_2x-G-15c</t>
  </si>
  <si>
    <t>9789152302484-5-x5_2x-G-15d</t>
  </si>
  <si>
    <t>9789152302484-5-x5_2x-G-16a</t>
  </si>
  <si>
    <t>9789152302484-5-x5_2x-G-16b</t>
  </si>
  <si>
    <t>9789152302484-5-x5_2x-G-16c</t>
  </si>
  <si>
    <t>9789152302484-5-x5_2x-G-17a</t>
  </si>
  <si>
    <t>9789152302484-5-x5_2x-G-17b</t>
  </si>
  <si>
    <t>9789152302484-5-x5_2x-G-17c</t>
  </si>
  <si>
    <t>9789152302484-5-x5_2x-G-18a</t>
  </si>
  <si>
    <t>9789152302484-5-x5_2x-G-18b</t>
  </si>
  <si>
    <t>9789152302484-5-x5_2x-G-18c</t>
  </si>
  <si>
    <t>9789152302484-5-x5_2x-G-19a</t>
  </si>
  <si>
    <t>9789152302484-5-x5_2x-G-19b</t>
  </si>
  <si>
    <t>9789152302484-5-x5_2x-G-19c</t>
  </si>
  <si>
    <t>9789152302484-5-x5_2x-G-19d</t>
  </si>
  <si>
    <t>9789152302484-5-x5_2x-G-20a</t>
  </si>
  <si>
    <t>9789152302484-5-x5_2x-G-20b</t>
  </si>
  <si>
    <t>9789152302484-5-x5_2x-G-20c</t>
  </si>
  <si>
    <t>9789152302484-5-x5_2x-G-20d</t>
  </si>
  <si>
    <t>9789152302484-5-x5_2x-G-21a</t>
  </si>
  <si>
    <t>9789152302484-5-x5_2x-G-21b</t>
  </si>
  <si>
    <t>9789152302484-5-x5_2x-G-21c</t>
  </si>
  <si>
    <t>9789152302484-5-x5_2x-G-22a</t>
  </si>
  <si>
    <t>9789152302484-5-x5_2x-G-22b</t>
  </si>
  <si>
    <t>9789152302484-5-x5_2x-G-22c</t>
  </si>
  <si>
    <t>9789152302484-5-x5_2x-G-23a</t>
  </si>
  <si>
    <t>9789152302484-5-x5_2x-G-23b</t>
  </si>
  <si>
    <t>9789152302484-5-x5_2x-G-23c</t>
  </si>
  <si>
    <t>9789152302484-5-x5_2x-G-23d</t>
  </si>
  <si>
    <t>9789152302484-5-x5_2x-G-24a</t>
  </si>
  <si>
    <t>9789152302484-5-x5_2x-G-24b</t>
  </si>
  <si>
    <t>9789152302484-5-x5_2x-G-24c</t>
  </si>
  <si>
    <t>9789152302484-5-x5_2x-G-24d</t>
  </si>
  <si>
    <t>9789152302484-5-x5_2x-G-25a</t>
  </si>
  <si>
    <t>9789152302484-5-x5_2x-G-25b</t>
  </si>
  <si>
    <t>9789152302484-5-x5_2x-G-25c</t>
  </si>
  <si>
    <t>9789152302484-5-x5_2x-G-26a</t>
  </si>
  <si>
    <t>9789152302484-5-x5_2x-G-26b</t>
  </si>
  <si>
    <t>9789152302484-5-x5_2x-G-26c</t>
  </si>
  <si>
    <t>9789152302484-5-x5_2x-G-26d</t>
  </si>
  <si>
    <t>9789152302484-5-x5_2x-G-27a</t>
  </si>
  <si>
    <t>9789152302484-5-x5_2x-G-27b</t>
  </si>
  <si>
    <t>9789152302484-5-x5_2x-G-27c</t>
  </si>
  <si>
    <t>9789152302484-5-x5_2x-G-27d</t>
  </si>
  <si>
    <t>9789152302484-5-x5_2x-G-28a</t>
  </si>
  <si>
    <t>9789152302484-5-x5_2x-G-28b</t>
  </si>
  <si>
    <t>9789152302484-5-x5_2x-G-28c</t>
  </si>
  <si>
    <t>9789152302484-5-x5_2x-G-28d</t>
  </si>
  <si>
    <t>9789152302484-5-x5_2x-G-29a</t>
  </si>
  <si>
    <t>9789152302484-5-x5_2x-G-29b</t>
  </si>
  <si>
    <t>9789152302484-5-x5_2x-G-29c</t>
  </si>
  <si>
    <t>9789152302484-5-x5_2x-G-30a</t>
  </si>
  <si>
    <t>9789152302484-5-x5_2x-G-30b</t>
  </si>
  <si>
    <t>9789152302484-5-x5_2x-G-30c</t>
  </si>
  <si>
    <t>9789152302484-5-x5_2x-G-31a</t>
  </si>
  <si>
    <t>9789152302484-5-x5_2x-G-31b</t>
  </si>
  <si>
    <t>9789152302484-5-x5_2x-G-32</t>
  </si>
  <si>
    <t>9789152302484-5-x5_2x-G-33</t>
  </si>
  <si>
    <t>9789152302484-5-x5_2x-G-34a</t>
  </si>
  <si>
    <t>9789152302484-5-x5_2x-G-34b</t>
  </si>
  <si>
    <t>9789152302484-5-x5_2x-G-35a</t>
  </si>
  <si>
    <t>9789152302484-5-x5_2x-G-35b</t>
  </si>
  <si>
    <t>9789152302484-5-x5_2x-G-36a</t>
  </si>
  <si>
    <t>9789152302484-5-x5_2x-G-36b</t>
  </si>
  <si>
    <t>9789152302484-5-x5_2x-G-36c</t>
  </si>
  <si>
    <t>9789152302484-5-x5_2x-G-37a</t>
  </si>
  <si>
    <t>9789152302484-5-x5_2x-G-37b</t>
  </si>
  <si>
    <t>9789152302484-5-x5_2x-G-37c</t>
  </si>
  <si>
    <t>9789152302484-5-x5_2x-G-38</t>
  </si>
  <si>
    <t>9789152302484-5-x5_2x-G-39a</t>
  </si>
  <si>
    <t>9789152302484-5-x5_2x-G-39b</t>
  </si>
  <si>
    <t>9789152302484-5-x5_2x-G-39c</t>
  </si>
  <si>
    <t>9789152302484-5-x5_2x-G-40a</t>
  </si>
  <si>
    <t>9789152302484-5-x5_2x-G-40b</t>
  </si>
  <si>
    <t>9789152302484-5-x5_2x-G-40c</t>
  </si>
  <si>
    <t>9789152302484-5-x5_2x-G-41a</t>
  </si>
  <si>
    <t>9789152302484-5-x5_2x-G-41b</t>
  </si>
  <si>
    <t>9789152302484-5-x5_2x-G-41c</t>
  </si>
  <si>
    <t>9789152302484-5-x5_2x-G-42</t>
  </si>
  <si>
    <t>9789152302484-5-x5_2x-G-43</t>
  </si>
  <si>
    <t>9789152302484-5-x5_2x-G-44a</t>
  </si>
  <si>
    <t>9789152302484-5-x5_2x-G-44b</t>
  </si>
  <si>
    <t>9789152302484-5-x5_2x-G-44c</t>
  </si>
  <si>
    <t>9789152302484-5-x5_2x-G-44d</t>
  </si>
  <si>
    <t>9789152302484-5-x5_2x-G-45a</t>
  </si>
  <si>
    <t>9789152302484-5-x5_2x-G-45b</t>
  </si>
  <si>
    <t>9789152302484-5-x5_2x-G-45c</t>
  </si>
  <si>
    <t>9789152302484-5-x5_2x-G-45d</t>
  </si>
  <si>
    <t>9789152302484-5-x5_2x-G-46a</t>
  </si>
  <si>
    <t>9789152302484-5-x5_2x-G-46b</t>
  </si>
  <si>
    <t>9789152302484-5-x5_2x-G-46c</t>
  </si>
  <si>
    <t>9789152302484-5-x5_2x-G-46d</t>
  </si>
  <si>
    <t>9789152302484-5-x5_2x-G-47a</t>
  </si>
  <si>
    <t>9789152302484-5-x5_2x-G-47b</t>
  </si>
  <si>
    <t>9789152302484-5-x5_2x-G-47c</t>
  </si>
  <si>
    <t>9789152302484-5-x5_2x-G-47d</t>
  </si>
  <si>
    <t>9789152302484-5-x5_2x-G-48a</t>
  </si>
  <si>
    <t>9789152302484-5-x5_2x-G-48b</t>
  </si>
  <si>
    <t>9789152302484-5-x5_2x-G-48c</t>
  </si>
  <si>
    <t>9789152302484-5-x5_2x-G-49</t>
  </si>
  <si>
    <t>9789152302484-5-x5_2x-G-50a</t>
  </si>
  <si>
    <t>9789152302484-5-x5_2x-G-50b</t>
  </si>
  <si>
    <t>9789152302484-5-x5_2x-G-50c</t>
  </si>
  <si>
    <t>9789152302484-5-x5_2x-G-51a</t>
  </si>
  <si>
    <t>9789152302484-5-x5_2x-G-51b</t>
  </si>
  <si>
    <t>9789152302484-5-x5_2x-G-52a</t>
  </si>
  <si>
    <t>9789152302484-5-x5_2x-G-52b</t>
  </si>
  <si>
    <t>9789152302484-5-x5_2x-G-52c</t>
  </si>
  <si>
    <t>9789152302484-5-x5_2x-G-53</t>
  </si>
  <si>
    <t>9789152302484-5-x5_2x-G-54a</t>
  </si>
  <si>
    <t>9789152302484-5-x5_2x-G-54b</t>
  </si>
  <si>
    <t>9789152302484-5-x5_2x-G-54c</t>
  </si>
  <si>
    <t>9789152302484-5-x5_2x-G-55a</t>
  </si>
  <si>
    <t>9789152302484-5-x5_2x-G-55b</t>
  </si>
  <si>
    <t>9789152302484-5-x5_2x-G-55c</t>
  </si>
  <si>
    <t>9789152302484-5-x5_2x-G-55d</t>
  </si>
  <si>
    <t>9789152302484-5-x5_2x-G-56a</t>
  </si>
  <si>
    <t>9789152302484-5-x5_2x-G-56b</t>
  </si>
  <si>
    <t>9789152302484-5-x5_2x-G-56c</t>
  </si>
  <si>
    <t>9789152302484-5-x5_2x-G-56d</t>
  </si>
  <si>
    <t>9789152302484-5-x5_2x-G-57a</t>
  </si>
  <si>
    <t>9789152302484-5-x5_2x-G-57b</t>
  </si>
  <si>
    <t>9789152302484-5-x5_2x-G-57c</t>
  </si>
  <si>
    <t>9789152302484-5-x5_2x-G-58a</t>
  </si>
  <si>
    <t>9789152302484-5-x5_2x-G-58b</t>
  </si>
  <si>
    <t>9789152302484-5-x5_2x-G-58c</t>
  </si>
  <si>
    <t>9789152302484-5-x5_2x-G-59a</t>
  </si>
  <si>
    <t>9789152302484-5-x5_2x-G-59b</t>
  </si>
  <si>
    <t>9789152302484-5-x5_2x-G-59c</t>
  </si>
  <si>
    <t>9789152302484-5-x5_2x-G-59d</t>
  </si>
  <si>
    <t>9789152302484-5-x5_2x-G-60</t>
  </si>
  <si>
    <t>9789152302484-5-x5_2x-G-61a</t>
  </si>
  <si>
    <t>9789152302484-5-x5_2x-G-61b</t>
  </si>
  <si>
    <t>9789152302484-5-x5_2x-G-62a</t>
  </si>
  <si>
    <t>9789152302484-5-x5_2x-G-62b</t>
  </si>
  <si>
    <t>9789152302484-5-x5_2x-G-62c</t>
  </si>
  <si>
    <t>9789152302484-5-x5_2x-G-62d</t>
  </si>
  <si>
    <t>9789152302484-5-x5_2x-G-63a</t>
  </si>
  <si>
    <t>9789152302484-5-x5_2x-G-63b</t>
  </si>
  <si>
    <t>9789152302484-5-x5_2x-G-63c</t>
  </si>
  <si>
    <t>9789152302484-5-x5_2x-G-63d</t>
  </si>
  <si>
    <t>9789152302484-5-x5_2x-G-64</t>
  </si>
  <si>
    <t>9789152302484-5-x5_2x-G-65a</t>
  </si>
  <si>
    <t>9789152302484-5-x5_2x-G-65b</t>
  </si>
  <si>
    <t>9789152302484-5-x5_2x-T-1a</t>
  </si>
  <si>
    <t>9789152302484-5-x5_2x-T-1b</t>
  </si>
  <si>
    <t>9789152302484-5-x5_2x-T-2a</t>
  </si>
  <si>
    <t>9789152302484-5-x5_2x-T-2b</t>
  </si>
  <si>
    <t>9789152302484-5-x5_2x-T-2c</t>
  </si>
  <si>
    <t>9789152302484-5-x5_2x-T-3</t>
  </si>
  <si>
    <t>9789152302484-5-x5_2x-T-4a</t>
  </si>
  <si>
    <t>9789152302484-5-x5_2x-T-4b</t>
  </si>
  <si>
    <t>9789152302484-5-x5_2x-T-5a</t>
  </si>
  <si>
    <t>9789152302484-5-x5_2x-T-5b</t>
  </si>
  <si>
    <t>9789152302484-5-x5_2x-T-5c</t>
  </si>
  <si>
    <t>9789152302484-5-x5_2x-T-6</t>
  </si>
  <si>
    <t>9789152302484-5-x5_3x-G-1a</t>
  </si>
  <si>
    <t>9789152302484-5-x5_3x-G-1b</t>
  </si>
  <si>
    <t>9789152302484-5-x5_3x-G-1c</t>
  </si>
  <si>
    <t>9789152302484-5-x5_3x-G-1d</t>
  </si>
  <si>
    <t>9789152302484-5-x5_3x-G-2a</t>
  </si>
  <si>
    <t>9789152302484-5-x5_3x-G-2b</t>
  </si>
  <si>
    <t>9789152302484-5-x5_3x-G-2c</t>
  </si>
  <si>
    <t>9789152302484-5-x5_3x-G-2d</t>
  </si>
  <si>
    <t>9789152302484-5-x5_3x-G-3a</t>
  </si>
  <si>
    <t>9789152302484-5-x5_3x-G-3b</t>
  </si>
  <si>
    <t>9789152302484-5-x5_3x-G-4a</t>
  </si>
  <si>
    <t>9789152302484-5-x5_3x-G-4b</t>
  </si>
  <si>
    <t>9789152302484-5-x5_3x-G-4c</t>
  </si>
  <si>
    <t>9789152302484-5-x5_3x-G-5a</t>
  </si>
  <si>
    <t>9789152302484-5-x5_3x-G-5b</t>
  </si>
  <si>
    <t>9789152302484-5-x5_3x-G-5c</t>
  </si>
  <si>
    <t>9789152302484-5-x5_3x-G-6a</t>
  </si>
  <si>
    <t>9789152302484-5-x5_3x-G-6b</t>
  </si>
  <si>
    <t>9789152302484-5-x5_3x-G-6c</t>
  </si>
  <si>
    <t>9789152302484-5-x5_3x-G-6d</t>
  </si>
  <si>
    <t>9789152302484-5-x5_3x-G-7a</t>
  </si>
  <si>
    <t>9789152302484-5-x5_3x-G-7b</t>
  </si>
  <si>
    <t>9789152302484-5-x5_3x-G-7c</t>
  </si>
  <si>
    <t>9789152302484-5-x5_3x-G-8a</t>
  </si>
  <si>
    <t>9789152302484-5-x5_3x-G-8b</t>
  </si>
  <si>
    <t>9789152302484-5-x5_3x-G-8c</t>
  </si>
  <si>
    <t>9789152302484-5-x5_3x-G-9a</t>
  </si>
  <si>
    <t>9789152302484-5-x5_3x-G-9b</t>
  </si>
  <si>
    <t>9789152302484-5-x5_3x-G-9c</t>
  </si>
  <si>
    <t>9789152302484-5-x5_3x-G-10a</t>
  </si>
  <si>
    <t>9789152302484-5-x5_3x-G-10b</t>
  </si>
  <si>
    <t>9789152302484-5-x5_3x-G-10c</t>
  </si>
  <si>
    <t>9789152302484-5-x5_3x-G-11a</t>
  </si>
  <si>
    <t>9789152302484-5-x5_3x-G-11b</t>
  </si>
  <si>
    <t>9789152302484-5-x5_3x-G-12a</t>
  </si>
  <si>
    <t>9789152302484-5-x5_3x-G-12b</t>
  </si>
  <si>
    <t>9789152302484-5-x5_3x-G-13a</t>
  </si>
  <si>
    <t>9789152302484-5-x5_3x-G-13b</t>
  </si>
  <si>
    <t>9789152302484-5-x5_3x-G-13c</t>
  </si>
  <si>
    <t>9789152302484-5-x5_3x-G-13d</t>
  </si>
  <si>
    <t>9789152302484-5-x5_3x-G-14a</t>
  </si>
  <si>
    <t>9789152302484-5-x5_3x-G-14b</t>
  </si>
  <si>
    <t>9789152302484-5-x5_3x-G-14c</t>
  </si>
  <si>
    <t>9789152302484-5-x5_3x-G-15a</t>
  </si>
  <si>
    <t>9789152302484-5-x5_3x-G-15b</t>
  </si>
  <si>
    <t>9789152302484-5-x5_3x-G-15c</t>
  </si>
  <si>
    <t>9789152302484-5-x5_3x-G-16a</t>
  </si>
  <si>
    <t>9789152302484-5-x5_3x-G-16b</t>
  </si>
  <si>
    <t>9789152302484-5-x5_3x-G-16c</t>
  </si>
  <si>
    <t>9789152302484-5-x5_3x-G-17a</t>
  </si>
  <si>
    <t>9789152302484-5-x5_3x-G-17b</t>
  </si>
  <si>
    <t>9789152302484-5-x5_3x-G-17c</t>
  </si>
  <si>
    <t>9789152302484-5-x5_3x-G-18</t>
  </si>
  <si>
    <t>9789152302484-5-x5_3x-G-19</t>
  </si>
  <si>
    <t>9789152302484-5-x5_3x-G-20a</t>
  </si>
  <si>
    <t>9789152302484-5-x5_3x-G-20b</t>
  </si>
  <si>
    <t>9789152302484-5-x5_3x-G-20c</t>
  </si>
  <si>
    <t>9789152302484-5-x5_3x-G-21a</t>
  </si>
  <si>
    <t>9789152302484-5-x5_3x-G-21b</t>
  </si>
  <si>
    <t>9789152302484-5-x5_3x-G-21c</t>
  </si>
  <si>
    <t>9789152302484-5-x5_3x-G-22a</t>
  </si>
  <si>
    <t>9789152302484-5-x5_3x-G-22b</t>
  </si>
  <si>
    <t>9789152302484-5-x5_3x-G-22c</t>
  </si>
  <si>
    <t>9789152302484-5-x5_3x-G-23a</t>
  </si>
  <si>
    <t>9789152302484-5-x5_3x-G-23b</t>
  </si>
  <si>
    <t>9789152302484-5-x5_3x-G-23c</t>
  </si>
  <si>
    <t>9789152302484-5-x5_3x-G-24</t>
  </si>
  <si>
    <t>9789152302484-5-x5_3x-G-25</t>
  </si>
  <si>
    <t>9789152302484-5-x5_3x-G-26a</t>
  </si>
  <si>
    <t>9789152302484-5-x5_3x-G-26b</t>
  </si>
  <si>
    <t>9789152302484-5-x5_3x-G-27a</t>
  </si>
  <si>
    <t>9789152302484-5-x5_3x-G-27b</t>
  </si>
  <si>
    <t>9789152302484-5-x5_3x-G-27c</t>
  </si>
  <si>
    <t>9789152302484-5-x5_3x-G-27d</t>
  </si>
  <si>
    <t>9789152302484-5-x5_3x-G-28a</t>
  </si>
  <si>
    <t>9789152302484-5-x5_3x-G-28b</t>
  </si>
  <si>
    <t>9789152302484-5-x5_3x-G-28c</t>
  </si>
  <si>
    <t>9789152302484-5-x5_3x-G-29a</t>
  </si>
  <si>
    <t>9789152302484-5-x5_3x-G-29b</t>
  </si>
  <si>
    <t>9789152302484-5-x5_3x-G-29c</t>
  </si>
  <si>
    <t>9789152302484-5-x5_3x-G-30a</t>
  </si>
  <si>
    <t>9789152302484-5-x5_3x-G-30b</t>
  </si>
  <si>
    <t>9789152302484-5-x5_3x-G-30c</t>
  </si>
  <si>
    <t>9789152302484-5-x5_3x-G-31a</t>
  </si>
  <si>
    <t>9789152302484-5-x5_3x-G-31b</t>
  </si>
  <si>
    <t>9789152302484-5-x5_3x-G-32a</t>
  </si>
  <si>
    <t>9789152302484-5-x5_3x-G-32b</t>
  </si>
  <si>
    <t>9789152302484-5-x5_3x-G-33</t>
  </si>
  <si>
    <t>9789152302484-5-x5_3x-G-34a</t>
  </si>
  <si>
    <t>9789152302484-5-x5_3x-G-34b</t>
  </si>
  <si>
    <t>9789152302484-5-x5_3x-G-34c</t>
  </si>
  <si>
    <t>9789152302484-5-x5_3x-G-35a</t>
  </si>
  <si>
    <t>9789152302484-5-x5_3x-G-35b</t>
  </si>
  <si>
    <t>9789152302484-5-x5_3x-G-35c</t>
  </si>
  <si>
    <t>9789152302484-5-x5_3x-G-36</t>
  </si>
  <si>
    <t>9789152302484-5-x5_3x-G-37</t>
  </si>
  <si>
    <t>9789152302484-5-x5_3x-G-38a</t>
  </si>
  <si>
    <t>9789152302484-5-x5_3x-G-38b</t>
  </si>
  <si>
    <t>9789152302484-5-x5_3x-G-38c</t>
  </si>
  <si>
    <t>9789152302484-5-x5_3x-G-38d</t>
  </si>
  <si>
    <t>9789152302484-5-x5_3x-G-39a</t>
  </si>
  <si>
    <t>9789152302484-5-x5_3x-G-39b</t>
  </si>
  <si>
    <t>9789152302484-5-x5_3x-G-39c</t>
  </si>
  <si>
    <t>9789152302484-5-x5_3x-G-39d</t>
  </si>
  <si>
    <t>9789152302484-5-x5_3x-G-40a</t>
  </si>
  <si>
    <t>9789152302484-5-x5_3x-G-40b</t>
  </si>
  <si>
    <t>9789152302484-5-x5_3x-G-40c</t>
  </si>
  <si>
    <t>9789152302484-5-x5_3x-G-40d</t>
  </si>
  <si>
    <t>9789152302484-5-x5_3x-G-41a</t>
  </si>
  <si>
    <t>9789152302484-5-x5_3x-G-41b</t>
  </si>
  <si>
    <t>9789152302484-5-x5_3x-G-41c</t>
  </si>
  <si>
    <t>9789152302484-5-x5_3x-G-41d</t>
  </si>
  <si>
    <t>9789152302484-5-x5_3x-G-42a</t>
  </si>
  <si>
    <t>9789152302484-5-x5_3x-G-42b</t>
  </si>
  <si>
    <t>9789152302484-5-x5_3x-G-42c</t>
  </si>
  <si>
    <t>9789152302484-5-x5_3x-G-43</t>
  </si>
  <si>
    <t>9789152302484-5-x5_3x-G-44</t>
  </si>
  <si>
    <t>9789152302484-5-x5_3x-G-45</t>
  </si>
  <si>
    <t>9789152302484-5-x5_3x-G-46</t>
  </si>
  <si>
    <t>9789152302484-5-x5_3x-G-47a</t>
  </si>
  <si>
    <t>9789152302484-5-x5_3x-G-47b</t>
  </si>
  <si>
    <t>9789152302484-5-x5_3x-G-47c</t>
  </si>
  <si>
    <t>9789152302484-5-x5_3x-G-48a</t>
  </si>
  <si>
    <t>9789152302484-5-x5_3x-G-48b</t>
  </si>
  <si>
    <t>9789152302484-5-x5_3x-G-48c</t>
  </si>
  <si>
    <t>9789152302484-5-x5_3x-G-49</t>
  </si>
  <si>
    <t>9789152302484-5-x5_3x-T-1a</t>
  </si>
  <si>
    <t>9789152302484-5-x5_3x-T-1b</t>
  </si>
  <si>
    <t>9789152302484-5-x5_3x-T-1c</t>
  </si>
  <si>
    <t>9789152302484-5-x5_3x-T-1d</t>
  </si>
  <si>
    <t>9789152302484-5-x5_3x-T-2a</t>
  </si>
  <si>
    <t>9789152302484-5-x5_3x-T-2b</t>
  </si>
  <si>
    <t>9789152302484-5-x5_3x-T-2c</t>
  </si>
  <si>
    <t>9789152302484-5-x5_3x-T-2d</t>
  </si>
  <si>
    <t>9789152302484-5-x5_3x-T-3</t>
  </si>
  <si>
    <t>9789152302484-5-x5_3x-T-4</t>
  </si>
  <si>
    <t>9789152302484-5-x5_3x-T-5</t>
  </si>
  <si>
    <t>9789152302484-5-x5_3x-T-6</t>
  </si>
  <si>
    <t>9789152302484-5-x5_4x-G-1a</t>
  </si>
  <si>
    <t>9789152302484-5-x5_4x-G-1b</t>
  </si>
  <si>
    <t>9789152302484-5-x5_4x-G-1c</t>
  </si>
  <si>
    <t>9789152302484-5-x5_4x-G-2a</t>
  </si>
  <si>
    <t>9789152302484-5-x5_4x-G-2b</t>
  </si>
  <si>
    <t>9789152302484-5-x5_4x-G-2c</t>
  </si>
  <si>
    <t>9789152302484-5-x5_4x-G-3a</t>
  </si>
  <si>
    <t>9789152302484-5-x5_4x-G-3b</t>
  </si>
  <si>
    <t>9789152302484-5-x5_4x-G-3c</t>
  </si>
  <si>
    <t>9789152302484-5-x5_4x-G-4a</t>
  </si>
  <si>
    <t>9789152302484-5-x5_4x-G-4b</t>
  </si>
  <si>
    <t>9789152302484-5-x5_4x-G-5a</t>
  </si>
  <si>
    <t>9789152302484-5-x5_4x-G-5b</t>
  </si>
  <si>
    <t>9789152302484-5-x5_4x-G-5c</t>
  </si>
  <si>
    <t>9789152302484-5-x5_4x-G-6a</t>
  </si>
  <si>
    <t>9789152302484-5-x5_4x-G-6b</t>
  </si>
  <si>
    <t>9789152302484-5-x5_4x-G-6c</t>
  </si>
  <si>
    <t>9789152302484-5-x5_4x-G-7</t>
  </si>
  <si>
    <t>9789152302484-5-x5_4x-G-8</t>
  </si>
  <si>
    <t>9789152302484-5-x5_4x-G-9</t>
  </si>
  <si>
    <t>9789152302484-5-x5_4x-G-10a</t>
  </si>
  <si>
    <t>9789152302484-5-x5_4x-G-10b</t>
  </si>
  <si>
    <t>9789152302484-5-x5_4x-G-10c</t>
  </si>
  <si>
    <t>9789152302484-5-x5_4x-G-11</t>
  </si>
  <si>
    <t>9789152302484-5-x5_4x-G-12</t>
  </si>
  <si>
    <t>9789152302484-5-x5_4x-G-13a</t>
  </si>
  <si>
    <t>9789152302484-5-x5_4x-G-13b</t>
  </si>
  <si>
    <t>9789152302484-5-x5_4x-G-14a</t>
  </si>
  <si>
    <t>9789152302484-5-x5_4x-G-14b</t>
  </si>
  <si>
    <t>9789152302484-5-x5_4x-G-14c</t>
  </si>
  <si>
    <t>9789152302484-5-x5_4x-G-15a</t>
  </si>
  <si>
    <t>9789152302484-5-x5_4x-G-15b</t>
  </si>
  <si>
    <t>9789152302484-5-x5_4x-G-16</t>
  </si>
  <si>
    <t>9789152302484-5-x5_4x-G-17</t>
  </si>
  <si>
    <t>9789152302484-5-x5_4x-G-18a</t>
  </si>
  <si>
    <t>9789152302484-5-x5_4x-G-18b</t>
  </si>
  <si>
    <t>9789152302484-5-x5_4x-G-18c</t>
  </si>
  <si>
    <t>9789152302484-5-x5_4x-G-18d</t>
  </si>
  <si>
    <t>9789152302484-5-x5_4x-G-19a</t>
  </si>
  <si>
    <t>9789152302484-5-x5_4x-G-19b</t>
  </si>
  <si>
    <t>9789152302484-5-x5_4x-G-19c</t>
  </si>
  <si>
    <t>9789152302484-5-x5_4x-G-20</t>
  </si>
  <si>
    <t>9789152302484-5-x5_4x-G-21a</t>
  </si>
  <si>
    <t>9789152302484-5-x5_4x-G-21b</t>
  </si>
  <si>
    <t>9789152302484-5-x5_4x-G-21c</t>
  </si>
  <si>
    <t>9789152302484-5-x5_4x-G-22a</t>
  </si>
  <si>
    <t>9789152302484-5-x5_4x-G-22b</t>
  </si>
  <si>
    <t>9789152302484-5-x5_4x-G-22c</t>
  </si>
  <si>
    <t>9789152302484-5-x5_4x-G-22d</t>
  </si>
  <si>
    <t>9789152302484-5-x5_4x-G-23a</t>
  </si>
  <si>
    <t>9789152302484-5-x5_4x-G-23b</t>
  </si>
  <si>
    <t>9789152302484-5-x5_4x-G-23c</t>
  </si>
  <si>
    <t>9789152302484-5-x5_4x-G-23d</t>
  </si>
  <si>
    <t>9789152302484-5-x5_4x-G-24a</t>
  </si>
  <si>
    <t>9789152302484-5-x5_4x-G-24b</t>
  </si>
  <si>
    <t>9789152302484-5-x5_4x-G-24c</t>
  </si>
  <si>
    <t>9789152302484-5-x5_4x-G-24d</t>
  </si>
  <si>
    <t>9789152302484-5-x5_4x-G-25</t>
  </si>
  <si>
    <t>9789152302484-5-x5_4x-G-26</t>
  </si>
  <si>
    <t>9789152302484-5-x5_4x-G-27a</t>
  </si>
  <si>
    <t>9789152302484-5-x5_4x-G-27b</t>
  </si>
  <si>
    <t>9789152302484-5-x5_4x-G-27c</t>
  </si>
  <si>
    <t>9789152302484-5-x5_4x-G-28a</t>
  </si>
  <si>
    <t>9789152302484-5-x5_4x-G-28b</t>
  </si>
  <si>
    <t>9789152302484-5-x5_4x-G-29a</t>
  </si>
  <si>
    <t>9789152302484-5-x5_4x-G-29b</t>
  </si>
  <si>
    <t>9789152302484-5-x5_4x-G-30a</t>
  </si>
  <si>
    <t>9789152302484-5-x5_4x-G-30b</t>
  </si>
  <si>
    <t>9789152302484-5-x5_4x-G-31a</t>
  </si>
  <si>
    <t>9789152302484-5-x5_4x-G-31b</t>
  </si>
  <si>
    <t>9789152302484-5-x5_4x-G-31c</t>
  </si>
  <si>
    <t>9789152302484-5-x5_4x-G-32</t>
  </si>
  <si>
    <t>9789152302484-5-x5_4x-G-33</t>
  </si>
  <si>
    <t>9789152302484-5-x5_4x-G-34</t>
  </si>
  <si>
    <t>9789152302484-5-x5_4x-G-35a</t>
  </si>
  <si>
    <t>9789152302484-5-x5_4x-G-35b</t>
  </si>
  <si>
    <t>9789152302484-5-x5_4x-G-36</t>
  </si>
  <si>
    <t>9789152302484-5-x5_4x-G-37a</t>
  </si>
  <si>
    <t>9789152302484-5-x5_4x-G-37b</t>
  </si>
  <si>
    <t>9789152302484-5-x5_4x-G-38a</t>
  </si>
  <si>
    <t>9789152302484-5-x5_4x-G-38b</t>
  </si>
  <si>
    <t>9789152302484-5-x5_4x-G-38c</t>
  </si>
  <si>
    <t>9789152302484-5-x5_4x-G-39</t>
  </si>
  <si>
    <t>9789152302484-5-x5_4x-G-40a</t>
  </si>
  <si>
    <t>9789152302484-5-x5_4x-G-40b</t>
  </si>
  <si>
    <t>9789152302484-5-x5_4x-G-40c</t>
  </si>
  <si>
    <t>9789152302484-5-x5_4x-G-41</t>
  </si>
  <si>
    <t>9789152302484-5-x5_4x-G-42a</t>
  </si>
  <si>
    <t>9789152302484-5-x5_4x-G-42b</t>
  </si>
  <si>
    <t>9789152302484-5-x5_4x-G-43</t>
  </si>
  <si>
    <t>9789152302484-5-x5_4x-G-44</t>
  </si>
  <si>
    <t>9789152302484-5-x5_4x-T-1a</t>
  </si>
  <si>
    <t>9789152302484-5-x5_4x-T-1b</t>
  </si>
  <si>
    <t>9789152302484-5-x5_4x-T-2</t>
  </si>
  <si>
    <t>9789152302484-5-x5_4x-T-3a</t>
  </si>
  <si>
    <t>9789152302484-5-x5_4x-T-3b</t>
  </si>
  <si>
    <t>9789152302484-5-x5_4x-T-3c</t>
  </si>
  <si>
    <t>9789152302484-5-x5_4x-T-4</t>
  </si>
  <si>
    <t>9789152302484-5-x5_4x-T-5a</t>
  </si>
  <si>
    <t>9789152302484-5-x5_4x-T-5b</t>
  </si>
  <si>
    <t>9789152302484-5-x5_4x-T-5c</t>
  </si>
  <si>
    <t>9789152302484-5-x5_4x-T-6</t>
  </si>
  <si>
    <t>9789152302484-5-x5_4x-T-7</t>
  </si>
  <si>
    <t>9789152302484-5-x5_5x-G-1a</t>
  </si>
  <si>
    <t>9789152302484-5-x5_5x-G-1b</t>
  </si>
  <si>
    <t>9789152302484-5-x5_5x-G-1c</t>
  </si>
  <si>
    <t>9789152302484-5-x5_5x-G-1d</t>
  </si>
  <si>
    <t>9789152302484-5-x5_5x-G-1e</t>
  </si>
  <si>
    <t>9789152302484-5-x5_5x-G-2</t>
  </si>
  <si>
    <t>9789152302484-5-x5_5x-G-3</t>
  </si>
  <si>
    <t>9789152302484-5-x5_5x-G-4a</t>
  </si>
  <si>
    <t>9789152302484-5-x5_5x-G-4b</t>
  </si>
  <si>
    <t>9789152302484-5-x5_5x-G-4c</t>
  </si>
  <si>
    <t>9789152302484-5-x5_5x-G-5a</t>
  </si>
  <si>
    <t>9789152302484-5-x5_5x-G-5b</t>
  </si>
  <si>
    <t>9789152302484-5-x5_5x-G-5c</t>
  </si>
  <si>
    <t>9789152302484-5-x5_5x-G-5d</t>
  </si>
  <si>
    <t>9789152302484-5-x5_5x-G-6a</t>
  </si>
  <si>
    <t>9789152302484-5-x5_5x-G-6b</t>
  </si>
  <si>
    <t>9789152302484-5-x5_5x-G-6c</t>
  </si>
  <si>
    <t>9789152302484-5-x5_5x-G-7a</t>
  </si>
  <si>
    <t>9789152302484-5-x5_5x-G-7b</t>
  </si>
  <si>
    <t>9789152302484-5-x5_5x-G-7c</t>
  </si>
  <si>
    <t>9789152302484-5-x5_5x-G-8a</t>
  </si>
  <si>
    <t>9789152302484-5-x5_5x-G-8b</t>
  </si>
  <si>
    <t>9789152302484-5-x5_5x-G-8c</t>
  </si>
  <si>
    <t>9789152302484-5-x5_5x-G-9a</t>
  </si>
  <si>
    <t>9789152302484-5-x5_5x-G-9b</t>
  </si>
  <si>
    <t>9789152302484-5-x5_5x-G-9c</t>
  </si>
  <si>
    <t>9789152302484-5-x5_5x-G-10a</t>
  </si>
  <si>
    <t>9789152302484-5-x5_5x-G-10b</t>
  </si>
  <si>
    <t>9789152302484-5-x5_5x-G-11a</t>
  </si>
  <si>
    <t>9789152302484-5-x5_5x-G-11b</t>
  </si>
  <si>
    <t>9789152302484-5-x5_5x-G-11c</t>
  </si>
  <si>
    <t>9789152302484-5-x5_5x-G-12</t>
  </si>
  <si>
    <t>9789152302484-5-x5_5x-G-13a</t>
  </si>
  <si>
    <t>9789152302484-5-x5_5x-G-13b</t>
  </si>
  <si>
    <t>9789152302484-5-x5_5x-G-13c</t>
  </si>
  <si>
    <t>9789152302484-5-x5_5x-G-14a</t>
  </si>
  <si>
    <t>9789152302484-5-x5_5x-G-14b</t>
  </si>
  <si>
    <t>9789152302484-5-x5_5x-G-14c</t>
  </si>
  <si>
    <t>9789152302484-5-x5_5x-G-15a</t>
  </si>
  <si>
    <t>9789152302484-5-x5_5x-G-15b</t>
  </si>
  <si>
    <t>9789152302484-5-x5_5x-G-16a</t>
  </si>
  <si>
    <t>9789152302484-5-x5_5x-G-16b</t>
  </si>
  <si>
    <t>9789152302484-5-x5_5x-G-16c</t>
  </si>
  <si>
    <t>9789152302484-5-x5_5x-G-17a</t>
  </si>
  <si>
    <t>9789152302484-5-x5_5x-G-17b</t>
  </si>
  <si>
    <t>9789152302484-5-x5_5x-G-17c</t>
  </si>
  <si>
    <t>9789152302484-5-x5_5x-G-18a</t>
  </si>
  <si>
    <t>9789152302484-5-x5_5x-G-18b</t>
  </si>
  <si>
    <t>9789152302484-5-x5_5x-G-18c</t>
  </si>
  <si>
    <t>9789152302484-5-x5_5x-G-19a</t>
  </si>
  <si>
    <t>9789152302484-5-x5_5x-G-19b</t>
  </si>
  <si>
    <t>9789152302484-5-x5_5x-G-19c</t>
  </si>
  <si>
    <t>9789152302484-5-x5_5x-G-20a</t>
  </si>
  <si>
    <t>9789152302484-5-x5_5x-G-20b</t>
  </si>
  <si>
    <t>9789152302484-5-x5_5x-G-21a</t>
  </si>
  <si>
    <t>9789152302484-5-x5_5x-G-21b</t>
  </si>
  <si>
    <t>9789152302484-5-x5_5x-G-22</t>
  </si>
  <si>
    <t>9789152302484-5-x5_5x-G-23a</t>
  </si>
  <si>
    <t>9789152302484-5-x5_5x-G-23b</t>
  </si>
  <si>
    <t>9789152302484-5-x5_5x-G-23c</t>
  </si>
  <si>
    <t>9789152302484-5-x5_5x-G-24</t>
  </si>
  <si>
    <t>9789152302484-5-x5_5x-G-25</t>
  </si>
  <si>
    <t>9789152302484-5-x5_5x-G-26a</t>
  </si>
  <si>
    <t>9789152302484-5-x5_5x-G-26b</t>
  </si>
  <si>
    <t>9789152302484-5-x5_5x-G-26c</t>
  </si>
  <si>
    <t>9789152302484-5-x5_5x-G-27a</t>
  </si>
  <si>
    <t>9789152302484-5-x5_5x-G-27b</t>
  </si>
  <si>
    <t>9789152302484-5-x5_5x-G-28a</t>
  </si>
  <si>
    <t>9789152302484-5-x5_5x-G-28b</t>
  </si>
  <si>
    <t>9789152302484-5-x5_5x-G-28c</t>
  </si>
  <si>
    <t>9789152302484-5-x5_5x-G-28d</t>
  </si>
  <si>
    <t>9789152302484-5-x5_5x-G-29</t>
  </si>
  <si>
    <t>9789152302484-5-x5_5x-G-30</t>
  </si>
  <si>
    <t>9789152302484-5-x5_5x-G-31a</t>
  </si>
  <si>
    <t>9789152302484-5-x5_5x-G-31b</t>
  </si>
  <si>
    <t>9789152302484-5-x5_5x-G-32a</t>
  </si>
  <si>
    <t>9789152302484-5-x5_5x-G-32b</t>
  </si>
  <si>
    <t>9789152302484-5-x5_5x-G-33a</t>
  </si>
  <si>
    <t>9789152302484-5-x5_5x-G-33b</t>
  </si>
  <si>
    <t>9789152302484-5-x5_5x-G-33c</t>
  </si>
  <si>
    <t>9789152302484-5-x5_5x-G-34a</t>
  </si>
  <si>
    <t>9789152302484-5-x5_5x-G-34b</t>
  </si>
  <si>
    <t>9789152302484-5-x5_5x-G-34c</t>
  </si>
  <si>
    <t>9789152302484-5-x5_5x-G-35a</t>
  </si>
  <si>
    <t>9789152302484-5-x5_5x-G-35b</t>
  </si>
  <si>
    <t>9789152302484-5-x5_5x-G-35c</t>
  </si>
  <si>
    <t>9789152302484-5-x5_5x-G-36a</t>
  </si>
  <si>
    <t>9789152302484-5-x5_5x-G-36b</t>
  </si>
  <si>
    <t>9789152302484-5-x5_5x-G-36c</t>
  </si>
  <si>
    <t>9789152302484-5-x5_5x-G-36d</t>
  </si>
  <si>
    <t>9789152302484-5-x5_5x-G-37</t>
  </si>
  <si>
    <t>9789152302484-5-x5_5x-G-38a</t>
  </si>
  <si>
    <t>9789152302484-5-x5_5x-G-38b</t>
  </si>
  <si>
    <t>9789152302484-5-x5_5x-G-39a</t>
  </si>
  <si>
    <t>9789152302484-5-x5_5x-G-39b</t>
  </si>
  <si>
    <t>9789152302484-5-x5_5x-T-1a</t>
  </si>
  <si>
    <t>9789152302484-5-x5_5x-T-1b</t>
  </si>
  <si>
    <t>9789152302484-5-x5_5x-T-1c</t>
  </si>
  <si>
    <t>9789152302484-5-x5_5x-T-2a</t>
  </si>
  <si>
    <t>9789152302484-5-x5_5x-T-2b</t>
  </si>
  <si>
    <t>9789152302484-5-x5_5x-T-2c</t>
  </si>
  <si>
    <t>9789152302484-5-x5_5x-T-3</t>
  </si>
  <si>
    <t>9789152302484-5-x5_5x-T-4a</t>
  </si>
  <si>
    <t>9789152302484-5-x5_5x-T-4b</t>
  </si>
  <si>
    <t>9789152302484-5-x5_5x-T-4c</t>
  </si>
  <si>
    <t>9789152302484-5-x5_5x-T-5a</t>
  </si>
  <si>
    <t>9789152302484-5-x5_5x-T-5b</t>
  </si>
  <si>
    <t>9789152302484-5-x5_5x-T-6</t>
  </si>
  <si>
    <t>9789152302484-5-x5_5x-T-7a</t>
  </si>
  <si>
    <t>9789152302484-5-x5_5x-T-7b</t>
  </si>
  <si>
    <t>9789152302484-5-x5_5x-T-7c</t>
  </si>
  <si>
    <t>9789152302484-5-x5_5x-T-8a</t>
  </si>
  <si>
    <t>9789152302484-5-x5_5x-T-8b</t>
  </si>
  <si>
    <t>9789152302484-5-x5_5x-T-9</t>
  </si>
  <si>
    <t>9789152302484-5-x5_6x-G-1</t>
  </si>
  <si>
    <t>9789152302484-5-x5_6x-G-2a</t>
  </si>
  <si>
    <t>9789152302484-5-x5_6x-G-2b</t>
  </si>
  <si>
    <t>9789152302484-5-x5_6x-G-2c</t>
  </si>
  <si>
    <t>9789152302484-5-x5_6x-G-3a</t>
  </si>
  <si>
    <t>9789152302484-5-x5_6x-G-3b</t>
  </si>
  <si>
    <t>9789152302484-5-x5_6x-G-3c</t>
  </si>
  <si>
    <t>9789152302484-5-x5_6x-G-4a</t>
  </si>
  <si>
    <t>9789152302484-5-x5_6x-G-4b</t>
  </si>
  <si>
    <t>9789152302484-5-x5_6x-G-4c</t>
  </si>
  <si>
    <t>9789152302484-5-x5_6x-G-5</t>
  </si>
  <si>
    <t>9789152302484-5-x5_6x-G-6</t>
  </si>
  <si>
    <t>9789152302484-5-x5_6x-G-7a</t>
  </si>
  <si>
    <t>9789152302484-5-x5_6x-G-7b</t>
  </si>
  <si>
    <t>9789152302484-5-x5_6x-G-7c</t>
  </si>
  <si>
    <t>9789152302484-5-x5_6x-G-7d</t>
  </si>
  <si>
    <t>9789152302484-5-x5_6x-G-8a</t>
  </si>
  <si>
    <t>9789152302484-5-x5_6x-G-8b</t>
  </si>
  <si>
    <t>9789152302484-5-x5_6x-G-8c</t>
  </si>
  <si>
    <t>9789152302484-5-x5_6x-G-8d</t>
  </si>
  <si>
    <t>9789152302484-5-x5_6x-G-9a</t>
  </si>
  <si>
    <t>9789152302484-5-x5_6x-G-9b</t>
  </si>
  <si>
    <t>9789152302484-5-x5_6x-G-9c</t>
  </si>
  <si>
    <t>9789152302484-5-x5_6x-G-9d</t>
  </si>
  <si>
    <t>9789152302484-5-x5_6x-G-10a</t>
  </si>
  <si>
    <t>9789152302484-5-x5_6x-G-10b</t>
  </si>
  <si>
    <t>9789152302484-5-x5_6x-G-10c</t>
  </si>
  <si>
    <t>9789152302484-5-x5_6x-G-10d</t>
  </si>
  <si>
    <t>9789152302484-5-x5_6x-G-11a</t>
  </si>
  <si>
    <t>9789152302484-5-x5_6x-G-11b</t>
  </si>
  <si>
    <t>9789152302484-5-x5_6x-G-11c</t>
  </si>
  <si>
    <t>9789152302484-5-x5_6x-G-11d</t>
  </si>
  <si>
    <t>9789152302484-5-x5_6x-G-12a</t>
  </si>
  <si>
    <t>9789152302484-5-x5_6x-G-12b</t>
  </si>
  <si>
    <t>9789152302484-5-x5_6x-G-13a</t>
  </si>
  <si>
    <t>9789152302484-5-x5_6x-G-13b</t>
  </si>
  <si>
    <t>9789152302484-5-x5_6x-G-13c</t>
  </si>
  <si>
    <t>9789152302484-5-x5_6x-G-14a</t>
  </si>
  <si>
    <t>9789152302484-5-x5_6x-G-14b</t>
  </si>
  <si>
    <t>9789152302484-5-x5_6x-G-14c</t>
  </si>
  <si>
    <t>9789152302484-5-x5_6x-G-15a</t>
  </si>
  <si>
    <t>9789152302484-5-x5_6x-G-15b</t>
  </si>
  <si>
    <t>9789152302484-5-x5_6x-G-15c</t>
  </si>
  <si>
    <t>9789152302484-5-x5_6x-G-16a</t>
  </si>
  <si>
    <t>9789152302484-5-x5_6x-G-16b</t>
  </si>
  <si>
    <t>9789152302484-5-x5_6x-G-16c</t>
  </si>
  <si>
    <t>9789152302484-5-x5_6x-G-17a</t>
  </si>
  <si>
    <t>9789152302484-5-x5_6x-G-17b</t>
  </si>
  <si>
    <t>9789152302484-5-x5_6x-G-17c</t>
  </si>
  <si>
    <t>9789152302484-5-x5_6x-G-18</t>
  </si>
  <si>
    <t>9789152302484-5-x5_6x-G-19</t>
  </si>
  <si>
    <t>9789152302484-5-x5_6x-G-20a</t>
  </si>
  <si>
    <t>9789152302484-5-x5_6x-G-20b</t>
  </si>
  <si>
    <t>9789152302484-5-x5_6x-G-20c</t>
  </si>
  <si>
    <t>9789152302484-5-x5_6x-G-20d</t>
  </si>
  <si>
    <t>9789152302484-5-x5_6x-G-21a</t>
  </si>
  <si>
    <t>9789152302484-5-x5_6x-G-21b</t>
  </si>
  <si>
    <t>9789152302484-5-x5_6x-G-21c</t>
  </si>
  <si>
    <t>9789152302484-5-x5_6x-G-22a</t>
  </si>
  <si>
    <t>9789152302484-5-x5_6x-G-22b</t>
  </si>
  <si>
    <t>9789152302484-5-x5_6x-G-22c</t>
  </si>
  <si>
    <t>9789152302484-5-x5_6x-G-22d</t>
  </si>
  <si>
    <t>9789152302484-5-x5_6x-G-23</t>
  </si>
  <si>
    <t>9789152302484-5-x5_6x-G-24</t>
  </si>
  <si>
    <t>9789152302484-5-x5_6x-G-25</t>
  </si>
  <si>
    <t>9789152302484-5-x5_6x-G-26a</t>
  </si>
  <si>
    <t>9789152302484-5-x5_6x-G-26b</t>
  </si>
  <si>
    <t>9789152302484-5-x5_6x-G-26c</t>
  </si>
  <si>
    <t>9789152302484-5-x5_6x-G-26d</t>
  </si>
  <si>
    <t>9789152302484-5-x5_6x-G-27a</t>
  </si>
  <si>
    <t>9789152302484-5-x5_6x-G-27b</t>
  </si>
  <si>
    <t>9789152302484-5-x5_6x-G-27c</t>
  </si>
  <si>
    <t>9789152302484-5-x5_6x-G-27d</t>
  </si>
  <si>
    <t>9789152302484-5-x5_6x-G-28</t>
  </si>
  <si>
    <t>9789152302484-5-x5_6x-G-29a</t>
  </si>
  <si>
    <t>9789152302484-5-x5_6x-G-29b</t>
  </si>
  <si>
    <t>9789152302484-5-x5_6x-G-29c</t>
  </si>
  <si>
    <t>9789152302484-5-x5_6x-G-30a</t>
  </si>
  <si>
    <t>9789152302484-5-x5_6x-G-30b</t>
  </si>
  <si>
    <t>9789152302484-5-x5_6x-G-30c</t>
  </si>
  <si>
    <t>9789152302484-5-x5_6x-G-31</t>
  </si>
  <si>
    <t>9789152302484-5-x5_6x-G-32a</t>
  </si>
  <si>
    <t>9789152302484-5-x5_6x-G-32b</t>
  </si>
  <si>
    <t>9789152302484-5-x5_6x-G-33a</t>
  </si>
  <si>
    <t>9789152302484-5-x5_6x-G-33b</t>
  </si>
  <si>
    <t>9789152302484-5-x5_6x-G-33c</t>
  </si>
  <si>
    <t>9789152302484-5-x5_6x-G-34</t>
  </si>
  <si>
    <t>9789152302484-5-x5_6x-G-35a</t>
  </si>
  <si>
    <t>9789152302484-5-x5_6x-G-35b</t>
  </si>
  <si>
    <t>9789152302484-5-x5_6x-G-36</t>
  </si>
  <si>
    <t>9789152302484-5-x5_6x-G-37a</t>
  </si>
  <si>
    <t>9789152302484-5-x5_6x-G-37b</t>
  </si>
  <si>
    <t>9789152302484-5-x5_6x-G-38a</t>
  </si>
  <si>
    <t>9789152302484-5-x5_6x-G-38b</t>
  </si>
  <si>
    <t>9789152302484-5-x5_6x-G-38c</t>
  </si>
  <si>
    <t>9789152302484-5-x5_6x-G-38d</t>
  </si>
  <si>
    <t>9789152302484-5-x5_6x-G-39a</t>
  </si>
  <si>
    <t>9789152302484-5-x5_6x-G-39b</t>
  </si>
  <si>
    <t>9789152302484-5-x5_6x-G-39c</t>
  </si>
  <si>
    <t>9789152302484-5-x5_6x-G-40a</t>
  </si>
  <si>
    <t>9789152302484-5-x5_6x-G-40b</t>
  </si>
  <si>
    <t>9789152302484-5-x5_6x-G-40c</t>
  </si>
  <si>
    <t>9789152302484-5-x5_6x-G-41a</t>
  </si>
  <si>
    <t>9789152302484-5-x5_6x-G-41b</t>
  </si>
  <si>
    <t>9789152302484-5-x5_6x-G-42a</t>
  </si>
  <si>
    <t>9789152302484-5-x5_6x-G-42b</t>
  </si>
  <si>
    <t>9789152302484-5-x5_6x-G-42c</t>
  </si>
  <si>
    <t>9789152302484-5-x5_6x-G-43a</t>
  </si>
  <si>
    <t>9789152302484-5-x5_6x-G-43b</t>
  </si>
  <si>
    <t>9789152302484-5-x5_6x-G-43c</t>
  </si>
  <si>
    <t>9789152302484-5-x5_6x-G-44a</t>
  </si>
  <si>
    <t>9789152302484-5-x5_6x-G-44b</t>
  </si>
  <si>
    <t>9789152302484-5-x5_6x-G-44c</t>
  </si>
  <si>
    <t>9789152302484-5-x5_6x-G-44d</t>
  </si>
  <si>
    <t>9789152302484-5-x5_6x-G-45a</t>
  </si>
  <si>
    <t>9789152302484-5-x5_6x-G-45b</t>
  </si>
  <si>
    <t>9789152302484-5-x5_6x-T-1</t>
  </si>
  <si>
    <t>9789152302484-5-x5_6x-T-2a</t>
  </si>
  <si>
    <t>9789152302484-5-x5_6x-T-2b</t>
  </si>
  <si>
    <t>9789152302484-5-x5_6x-T-3a</t>
  </si>
  <si>
    <t>9789152302484-5-x5_6x-T-3b</t>
  </si>
  <si>
    <t>9789152302484-5-x5_6x-T-3c</t>
  </si>
  <si>
    <t>9789152302484-5-x5_6x-T-3d</t>
  </si>
  <si>
    <t>9789152302484-5-x5_6x-T-4a</t>
  </si>
  <si>
    <t>9789152302484-5-x5_6x-T-4b</t>
  </si>
  <si>
    <t>9789152302484-5-x5_6x-T-5</t>
  </si>
  <si>
    <t>9789152302484-5-x5_6x-T-6</t>
  </si>
  <si>
    <t>9789152302484-5-x5_6x-T-7</t>
  </si>
  <si>
    <t>9789152302484-5-x5_7x-G-1a</t>
  </si>
  <si>
    <t>9789152302484-5-x5_7x-G-1b</t>
  </si>
  <si>
    <t>9789152302484-5-x5_7x-G-1c</t>
  </si>
  <si>
    <t>9789152302484-5-x5_7x-G-2</t>
  </si>
  <si>
    <t>9789152302484-5-x5_7x-G-3a</t>
  </si>
  <si>
    <t>9789152302484-5-x5_7x-G-3b</t>
  </si>
  <si>
    <t>9789152302484-5-x5_7x-G-3c</t>
  </si>
  <si>
    <t>9789152302484-5-x5_7x-G-3d</t>
  </si>
  <si>
    <t>9789152302484-5-x5_7x-G-4a</t>
  </si>
  <si>
    <t>9789152302484-5-x5_7x-G-4b</t>
  </si>
  <si>
    <t>9789152302484-5-x5_7x-G-5</t>
  </si>
  <si>
    <t>9789152302484-5-x5_7x-G-6a</t>
  </si>
  <si>
    <t>9789152302484-5-x5_7x-G-6b</t>
  </si>
  <si>
    <t>9789152302484-5-x5_7x-G-7a</t>
  </si>
  <si>
    <t>9789152302484-5-x5_7x-G-7b</t>
  </si>
  <si>
    <t>9789152302484-5-x5_7x-G-7c</t>
  </si>
  <si>
    <t>9789152302484-5-x5_7x-G-8a</t>
  </si>
  <si>
    <t>9789152302484-5-x5_7x-G-8b</t>
  </si>
  <si>
    <t>9789152302484-5-x5_7x-G-8c</t>
  </si>
  <si>
    <t>9789152302484-5-x5_7x-G-9</t>
  </si>
  <si>
    <t>9789152302484-5-x5_7x-G-10</t>
  </si>
  <si>
    <t>9789152302484-5-x5_7x-G-11</t>
  </si>
  <si>
    <t>9789152302484-5-x5_7x-G-12a</t>
  </si>
  <si>
    <t>9789152302484-5-x5_7x-G-12b</t>
  </si>
  <si>
    <t>9789152302484-5-x5_7x-G-13a</t>
  </si>
  <si>
    <t>9789152302484-5-x5_7x-G-13b</t>
  </si>
  <si>
    <t>9789152302484-5-x5_7x-G-13c</t>
  </si>
  <si>
    <t>9789152302484-5-x5_7x-G-14a</t>
  </si>
  <si>
    <t>9789152302484-5-x5_7x-G-14b</t>
  </si>
  <si>
    <t>9789152302484-5-x5_7x-G-15</t>
  </si>
  <si>
    <t>9789152302484-5-x5_7x-G-16a</t>
  </si>
  <si>
    <t>9789152302484-5-x5_7x-G-16b</t>
  </si>
  <si>
    <t>9789152302484-5-x5_7x-G-16c</t>
  </si>
  <si>
    <t>9789152302484-5-x5_7x-G-17a</t>
  </si>
  <si>
    <t>9789152302484-5-x5_7x-G-17b</t>
  </si>
  <si>
    <t>9789152302484-5-x5_7x-G-17c</t>
  </si>
  <si>
    <t>9789152302484-5-x5_7x-G-18</t>
  </si>
  <si>
    <t>9789152302484-5-x5_7x-G-19</t>
  </si>
  <si>
    <t>9789152302484-5-x5_7x-G-20a</t>
  </si>
  <si>
    <t>9789152302484-5-x5_7x-G-20b</t>
  </si>
  <si>
    <t>9789152302484-5-x5_7x-G-20c</t>
  </si>
  <si>
    <t>9789152302484-5-x5_7x-G-21a</t>
  </si>
  <si>
    <t>9789152302484-5-x5_7x-G-21b</t>
  </si>
  <si>
    <t>9789152302484-5-x5_7x-G-22a</t>
  </si>
  <si>
    <t>9789152302484-5-x5_7x-G-22b</t>
  </si>
  <si>
    <t>9789152302484-5-x5_7x-T-1a</t>
  </si>
  <si>
    <t>9789152302484-5-x5_7x-T-1b</t>
  </si>
  <si>
    <t>9789152302484-5-x5_7x-T-1c</t>
  </si>
  <si>
    <t>9789152302484-5-x5_7x-T-2a</t>
  </si>
  <si>
    <t>9789152302484-5-x5_7x-T-2b</t>
  </si>
  <si>
    <t>9789152302484-5-x5_7x-T-3a</t>
  </si>
  <si>
    <t>9789152302484-5-x5_7x-T-3b</t>
  </si>
  <si>
    <t>9789152302484-5-x5_7x-T-4</t>
  </si>
  <si>
    <t>9789152302484-5-x5_7x-T-5</t>
  </si>
  <si>
    <t>9789152302484-5-x5_7x-T-6a</t>
  </si>
  <si>
    <t>9789152302484-5-x5_7x-T-6b</t>
  </si>
  <si>
    <t>9789152302484-6-x6_1x-R-1a</t>
  </si>
  <si>
    <t>9789152302484-6-x6_1x-R-1b</t>
  </si>
  <si>
    <t>9789152302484-6-x6_1x-R-1c</t>
  </si>
  <si>
    <t>9789152302484-6-x6_1x-R-2a</t>
  </si>
  <si>
    <t>9789152302484-6-x6_1x-R-2b</t>
  </si>
  <si>
    <t>9789152302484-6-x6_1x-R-2c</t>
  </si>
  <si>
    <t>9789152302484-6-x6_1x-R-3a</t>
  </si>
  <si>
    <t>9789152302484-6-x6_1x-R-3b</t>
  </si>
  <si>
    <t>9789152302484-6-x6_1x-R-3c</t>
  </si>
  <si>
    <t>9789152302484-6-x6_1x-R-4a</t>
  </si>
  <si>
    <t>9789152302484-6-x6_1x-R-4b</t>
  </si>
  <si>
    <t>9789152302484-6-x6_1x-R-4c</t>
  </si>
  <si>
    <t>9789152302484-6-x6_1x-R-4d</t>
  </si>
  <si>
    <t>9789152302484-6-x6_1x-R-5</t>
  </si>
  <si>
    <t>9789152302484-6-x6_1x-R-6</t>
  </si>
  <si>
    <t>9789152302484-6-x6_1x-R-7a</t>
  </si>
  <si>
    <t>9789152302484-6-x6_1x-R-7b</t>
  </si>
  <si>
    <t>9789152302484-6-x6_1x-R-7c</t>
  </si>
  <si>
    <t>9789152302484-6-x6_1x-R-8a</t>
  </si>
  <si>
    <t>9789152302484-6-x6_1x-R-8b</t>
  </si>
  <si>
    <t>9789152302484-6-x6_1x-R-8c</t>
  </si>
  <si>
    <t>9789152302484-6-x6_1x-R-9a</t>
  </si>
  <si>
    <t>9789152302484-6-x6_1x-R-9b</t>
  </si>
  <si>
    <t>9789152302484-6-x6_1x-R-9c</t>
  </si>
  <si>
    <t>9789152302484-6-x6_1x-R-10a</t>
  </si>
  <si>
    <t>9789152302484-6-x6_1x-R-10b</t>
  </si>
  <si>
    <t>9789152302484-6-x6_1x-R-10c</t>
  </si>
  <si>
    <t>9789152302484-6-x6_1x-R-11a</t>
  </si>
  <si>
    <t>9789152302484-6-x6_1x-R-11b</t>
  </si>
  <si>
    <t>9789152302484-6-x6_1x-R-12a</t>
  </si>
  <si>
    <t>9789152302484-6-x6_1x-R-12b</t>
  </si>
  <si>
    <t>9789152302484-6-x6_1x-R-12c</t>
  </si>
  <si>
    <t>9789152302484-6-x6_1x-R-13a</t>
  </si>
  <si>
    <t>9789152302484-6-x6_1x-R-13b</t>
  </si>
  <si>
    <t>9789152302484-6-x6_1x-R-13c</t>
  </si>
  <si>
    <t>9789152302484-6-x6_1x-R-14a</t>
  </si>
  <si>
    <t>9789152302484-6-x6_1x-R-14b</t>
  </si>
  <si>
    <t>9789152302484-6-x6_1x-R-14c</t>
  </si>
  <si>
    <t>9789152302484-6-x6_1x-R-15a</t>
  </si>
  <si>
    <t>9789152302484-6-x6_1x-R-15b</t>
  </si>
  <si>
    <t>9789152302484-6-x6_1x-R-16a</t>
  </si>
  <si>
    <t>9789152302484-6-x6_1x-R-16b</t>
  </si>
  <si>
    <t>9789152302484-6-x6_1x-R-17a</t>
  </si>
  <si>
    <t>9789152302484-6-x6_1x-R-17b</t>
  </si>
  <si>
    <t>9789152302484-6-x6_1x-R-18a</t>
  </si>
  <si>
    <t>9789152302484-6-x6_1x-R-18b</t>
  </si>
  <si>
    <t>9789152302484-6-x6_1x-R-19a</t>
  </si>
  <si>
    <t>9789152302484-6-x6_1x-R-19b</t>
  </si>
  <si>
    <t>9789152302484-6-x6_1x-R-19c</t>
  </si>
  <si>
    <t>9789152302484-6-x6_1x-R-20a</t>
  </si>
  <si>
    <t>9789152302484-6-x6_1x-R-20b</t>
  </si>
  <si>
    <t>9789152302484-6-x6_1x-R-20c</t>
  </si>
  <si>
    <t>9789152302484-6-x6_1x-R-21a</t>
  </si>
  <si>
    <t>9789152302484-6-x6_1x-R-21b</t>
  </si>
  <si>
    <t>9789152302484-6-x6_1x-R-21c</t>
  </si>
  <si>
    <t>9789152302484-6-x6_1x-R-22a</t>
  </si>
  <si>
    <t>9789152302484-6-x6_1x-R-22b</t>
  </si>
  <si>
    <t>9789152302484-6-x6_1x-R-22c</t>
  </si>
  <si>
    <t>9789152302484-6-x6_1x-R-23a</t>
  </si>
  <si>
    <t>9789152302484-6-x6_1x-R-23b</t>
  </si>
  <si>
    <t>9789152302484-6-x6_1x-R-24a</t>
  </si>
  <si>
    <t>9789152302484-6-x6_1x-R-24b</t>
  </si>
  <si>
    <t>9789152302484-6-x6_1x-R-24c</t>
  </si>
  <si>
    <t>9789152302484-6-x6_1x-R-25a</t>
  </si>
  <si>
    <t>9789152302484-6-x6_1x-R-25b</t>
  </si>
  <si>
    <t>9789152302484-6-x6_1x-R-25c</t>
  </si>
  <si>
    <t>9789152302484-6-x6_1x-R-26a</t>
  </si>
  <si>
    <t>9789152302484-6-x6_1x-R-26b</t>
  </si>
  <si>
    <t>9789152302484-6-x6_1x-R-26c</t>
  </si>
  <si>
    <t>9789152302484-6-x6_1x-R-27a</t>
  </si>
  <si>
    <t>9789152302484-6-x6_1x-R-27b</t>
  </si>
  <si>
    <t>9789152302484-6-x6_1x-R-27c</t>
  </si>
  <si>
    <t>9789152302484-6-x6_1x-R-28a</t>
  </si>
  <si>
    <t>9789152302484-6-x6_1x-R-28b</t>
  </si>
  <si>
    <t>9789152302484-6-x6_1x-R-28c</t>
  </si>
  <si>
    <t>9789152302484-6-x6_1x-R-29a</t>
  </si>
  <si>
    <t>9789152302484-6-x6_1x-R-29b</t>
  </si>
  <si>
    <t>9789152302484-6-x6_1x-R-29c</t>
  </si>
  <si>
    <t>9789152302484-6-x6_1x-R-30a</t>
  </si>
  <si>
    <t>9789152302484-6-x6_1x-R-30b</t>
  </si>
  <si>
    <t>9789152302484-6-x6_1x-R-30c</t>
  </si>
  <si>
    <t>9789152302484-6-x6_1x-R-31a</t>
  </si>
  <si>
    <t>9789152302484-6-x6_1x-R-31b</t>
  </si>
  <si>
    <t>9789152302484-6-x6_1x-R-31c</t>
  </si>
  <si>
    <t>9789152302484-6-x6_1x-R-32a</t>
  </si>
  <si>
    <t>9789152302484-6-x6_1x-R-32b</t>
  </si>
  <si>
    <t>9789152302484-6-x6_1x-R-32c</t>
  </si>
  <si>
    <t>9789152302484-6-x6_1x-R-33a</t>
  </si>
  <si>
    <t>9789152302484-6-x6_1x-R-33b</t>
  </si>
  <si>
    <t>9789152302484-6-x6_1x-R-33c</t>
  </si>
  <si>
    <t>9789152302484-6-x6_1x-SF-1</t>
  </si>
  <si>
    <t>9789152302484-6-x6_1x-SF-2</t>
  </si>
  <si>
    <t>9789152302484-6-x6_1x-SF-3</t>
  </si>
  <si>
    <t>9789152302484-6-x6_1x-SF-4</t>
  </si>
  <si>
    <t>9789152302484-6-x6_1x-SF-5</t>
  </si>
  <si>
    <t>9789152302484-6-x6_1x-SF-6</t>
  </si>
  <si>
    <t>9789152302484-6-x6_2x-R-1a</t>
  </si>
  <si>
    <t>9789152302484-6-x6_2x-R-1b</t>
  </si>
  <si>
    <t>9789152302484-6-x6_2x-R-2a</t>
  </si>
  <si>
    <t>9789152302484-6-x6_2x-R-2b</t>
  </si>
  <si>
    <t>9789152302484-6-x6_2x-R-3</t>
  </si>
  <si>
    <t>9789152302484-6-x6_2x-R-4</t>
  </si>
  <si>
    <t>9789152302484-6-x6_2x-R-5</t>
  </si>
  <si>
    <t>9789152302484-6-x6_2x-R-6</t>
  </si>
  <si>
    <t>9789152302484-6-x6_2x-R-7</t>
  </si>
  <si>
    <t>9789152302484-6-x6_2x-R-8</t>
  </si>
  <si>
    <t>9789152302484-6-x6_2x-R-9a</t>
  </si>
  <si>
    <t>9789152302484-6-x6_2x-R-9b</t>
  </si>
  <si>
    <t>9789152302484-6-x6_2x-R-10a</t>
  </si>
  <si>
    <t>9789152302484-6-x6_2x-R-10b</t>
  </si>
  <si>
    <t>9789152302484-6-x6_2x-R-11a</t>
  </si>
  <si>
    <t>9789152302484-6-x6_2x-R-11b</t>
  </si>
  <si>
    <t>9789152302484-6-x6_2x-R-12a</t>
  </si>
  <si>
    <t>9789152302484-6-x6_2x-R-12b</t>
  </si>
  <si>
    <t>9789152302484-6-x6_2x-R-13a</t>
  </si>
  <si>
    <t>9789152302484-6-x6_2x-R-13b</t>
  </si>
  <si>
    <t>9789152302484-6-x6_2x-R-14a</t>
  </si>
  <si>
    <t>9789152302484-6-x6_2x-R-14b</t>
  </si>
  <si>
    <t>9789152302484-6-x6_2x-R-15a</t>
  </si>
  <si>
    <t>9789152302484-6-x6_2x-R-15b</t>
  </si>
  <si>
    <t>9789152302484-6-x6_2x-R-16</t>
  </si>
  <si>
    <t>9789152302484-6-x6_2x-R-17</t>
  </si>
  <si>
    <t>9789152302484-6-x6_2x-R-18</t>
  </si>
  <si>
    <t>9789152302484-6-x6_2x-R-19</t>
  </si>
  <si>
    <t>9789152302484-6-x6_2x-R-20</t>
  </si>
  <si>
    <t>9789152302484-6-x6_2x-R-21</t>
  </si>
  <si>
    <t>9789152302484-6-x6_2x-R-22a</t>
  </si>
  <si>
    <t>9789152302484-6-x6_2x-R-22b</t>
  </si>
  <si>
    <t>9789152302484-6-x6_2x-R-22c</t>
  </si>
  <si>
    <t>9789152302484-6-x6_2x-R-23a</t>
  </si>
  <si>
    <t>9789152302484-6-x6_2x-R-23b</t>
  </si>
  <si>
    <t>9789152302484-6-x6_2x-R-23c</t>
  </si>
  <si>
    <t>9789152302484-6-x6_2x-R-24a</t>
  </si>
  <si>
    <t>9789152302484-6-x6_2x-R-24b</t>
  </si>
  <si>
    <t>9789152302484-6-x6_2x-R-25</t>
  </si>
  <si>
    <t>9789152302484-6-x6_2x-R-26</t>
  </si>
  <si>
    <t>9789152302484-6-x6_2x-R-27</t>
  </si>
  <si>
    <t>9789152302484-6-x6_2x-R-28</t>
  </si>
  <si>
    <t>9789152302484-6-x6_2x-R-29</t>
  </si>
  <si>
    <t>9789152302484-6-x6_2x-R-30</t>
  </si>
  <si>
    <t>9789152302484-6-x6_2x-R-31</t>
  </si>
  <si>
    <t>9789152302484-6-x6_2x-R-32</t>
  </si>
  <si>
    <t>9789152302484-6-x6_2x-R-33</t>
  </si>
  <si>
    <t>9789152302484-6-x6_2x-R-34</t>
  </si>
  <si>
    <t>9789152302484-6-x6_2x-R-35</t>
  </si>
  <si>
    <t>9789152302484-6-x6_2x-R-36</t>
  </si>
  <si>
    <t>9789152302484-6-x6_2x-SF-1</t>
  </si>
  <si>
    <t>9789152302484-6-x6_2x-SF-2</t>
  </si>
  <si>
    <t>9789152302484-6-x6_2x-SF-3</t>
  </si>
  <si>
    <t>9789152302484-6-x6_2x-SF-4</t>
  </si>
  <si>
    <t>9789152302484-6-x6_2x-SF-5</t>
  </si>
  <si>
    <t>9789152302484-6-x6_2x-SF-6</t>
  </si>
  <si>
    <t>9789152302484-6-x6_3x-R-1</t>
  </si>
  <si>
    <t>9789152302484-6-x6_3x-R-2</t>
  </si>
  <si>
    <t>9789152302484-6-x6_3x-R-3a</t>
  </si>
  <si>
    <t>9789152302484-6-x6_3x-R-3b</t>
  </si>
  <si>
    <t>9789152302484-6-x6_3x-R-3c</t>
  </si>
  <si>
    <t>9789152302484-6-x6_3x-R-4a</t>
  </si>
  <si>
    <t>9789152302484-6-x6_3x-R-4b</t>
  </si>
  <si>
    <t>9789152302484-6-x6_3x-R-4c</t>
  </si>
  <si>
    <t>9789152302484-6-x6_3x-R-5a</t>
  </si>
  <si>
    <t>9789152302484-6-x6_3x-R-5b</t>
  </si>
  <si>
    <t>9789152302484-6-x6_3x-R-6</t>
  </si>
  <si>
    <t>9789152302484-6-x6_3x-R-7</t>
  </si>
  <si>
    <t>9789152302484-6-x6_3x-R-8a</t>
  </si>
  <si>
    <t>9789152302484-6-x6_3x-R-8b</t>
  </si>
  <si>
    <t>9789152302484-6-x6_3x-R-8c</t>
  </si>
  <si>
    <t>9789152302484-6-x6_3x-R-9a</t>
  </si>
  <si>
    <t>9789152302484-6-x6_3x-R-9b</t>
  </si>
  <si>
    <t>9789152302484-6-x6_3x-R-9c</t>
  </si>
  <si>
    <t>9789152302484-6-x6_3x-R-10a</t>
  </si>
  <si>
    <t>9789152302484-6-x6_3x-R-10b</t>
  </si>
  <si>
    <t>9789152302484-6-x6_3x-R-10c</t>
  </si>
  <si>
    <t>9789152302484-6-x6_3x-R-11a</t>
  </si>
  <si>
    <t>9789152302484-6-x6_3x-R-11b</t>
  </si>
  <si>
    <t>9789152302484-6-x6_3x-R-11c</t>
  </si>
  <si>
    <t>9789152302484-6-x6_3x-R-12a</t>
  </si>
  <si>
    <t>9789152302484-6-x6_3x-R-12b</t>
  </si>
  <si>
    <t>9789152302484-6-x6_3x-R-12c</t>
  </si>
  <si>
    <t>9789152302484-6-x6_3x-R-13</t>
  </si>
  <si>
    <t>9789152302484-6-x6_3x-R-14</t>
  </si>
  <si>
    <t>9789152302484-6-x6_3x-R-15</t>
  </si>
  <si>
    <t>9789152302484-6-x6_3x-R-16</t>
  </si>
  <si>
    <t>9789152302484-6-x6_3x-R-17</t>
  </si>
  <si>
    <t>9789152302484-6-x6_3x-R-18</t>
  </si>
  <si>
    <t>9789152302484-6-x6_3x-R-19</t>
  </si>
  <si>
    <t>9789152302484-6-x6_3x-R-20</t>
  </si>
  <si>
    <t>9789152302484-6-x6_4x-R-1</t>
  </si>
  <si>
    <t>9789152302484-6-x6_4x-R-2</t>
  </si>
  <si>
    <t>9789152302484-6-x6_4x-R-3</t>
  </si>
  <si>
    <t>9789152302484-6-x6_4x-R-4a</t>
  </si>
  <si>
    <t>9789152302484-6-x6_4x-R-4b</t>
  </si>
  <si>
    <t>9789152302484-6-x6_4x-R-5a</t>
  </si>
  <si>
    <t>9789152302484-6-x6_4x-R-5b</t>
  </si>
  <si>
    <t>9789152302484-6-x6_4x-R-6</t>
  </si>
  <si>
    <t>9789152302484-6-x6_4x-R-7</t>
  </si>
  <si>
    <t>9789152302484-6-x6_4x-R-8</t>
  </si>
  <si>
    <t>9789152302484-6-x6_4x-R-9</t>
  </si>
  <si>
    <t>9789152302484-6-x6_4x-R-10a</t>
  </si>
  <si>
    <t>9789152302484-6-x6_4x-R-10b</t>
  </si>
  <si>
    <t>9789152302484-6-x6_4x-R-11a</t>
  </si>
  <si>
    <t>9789152302484-6-x6_4x-R-11b</t>
  </si>
  <si>
    <t>9789152302484-6-x6_4x-R-12a</t>
  </si>
  <si>
    <t>9789152302484-6-x6_4x-R-12b</t>
  </si>
  <si>
    <t>9789152302484-6-x6_4x-R-12c</t>
  </si>
  <si>
    <t>9789152302484-6-x6_4x-R-13</t>
  </si>
  <si>
    <t>9789152302484-6-x6_4x-R-14</t>
  </si>
  <si>
    <t>9789152302484-6-x6_4x-R-15</t>
  </si>
  <si>
    <t>9789152302484-6-x6_4x-R-16a</t>
  </si>
  <si>
    <t>9789152302484-6-x6_4x-R-16b</t>
  </si>
  <si>
    <t>9789152302484-6-x6_5x-D-1a</t>
  </si>
  <si>
    <t>9789152302484-6-x6_5x-D-1b</t>
  </si>
  <si>
    <t>9789152302484-6-x6_5x-D-1c</t>
  </si>
  <si>
    <t>9789152302484-6-x6_5x-D-2a</t>
  </si>
  <si>
    <t>9789152302484-6-x6_5x-D-2b</t>
  </si>
  <si>
    <t>9789152302484-6-x6_5x-D-2c</t>
  </si>
  <si>
    <t>9789152302484-6-x6_5x-D-3a</t>
  </si>
  <si>
    <t>9789152302484-6-x6_5x-D-3b</t>
  </si>
  <si>
    <t>9789152302484-6-x6_5x-D-3c</t>
  </si>
  <si>
    <t>9789152302484-6-x6_5x-D-4a</t>
  </si>
  <si>
    <t>9789152302484-6-x6_5x-D-4b</t>
  </si>
  <si>
    <t>9789152302484-6-x6_5x-D-5a</t>
  </si>
  <si>
    <t>9789152302484-6-x6_5x-D-5b</t>
  </si>
  <si>
    <t>9789152302484-6-x6_5x-D-5c</t>
  </si>
  <si>
    <t>9789152302484-6-x6_5x-D-6a</t>
  </si>
  <si>
    <t>9789152302484-6-x6_5x-D-6b</t>
  </si>
  <si>
    <t>9789152302484-6-x6_5x-D-7a</t>
  </si>
  <si>
    <t>9789152302484-6-x6_5x-D-7b</t>
  </si>
  <si>
    <t>9789152302484-6-x6_5x-D-8a</t>
  </si>
  <si>
    <t>9789152302484-6-x6_5x-D-8b</t>
  </si>
  <si>
    <t>9789152302484-6-x6_5x-D-9</t>
  </si>
  <si>
    <t>9789152302484-6-x6_5x-D-10a</t>
  </si>
  <si>
    <t>9789152302484-6-x6_5x-D-10b</t>
  </si>
  <si>
    <t>9789152302484-6-x6_5x-D-11</t>
  </si>
  <si>
    <t>9789152302484-6-x6_5x-D-12</t>
  </si>
  <si>
    <t>9789152302484-6-x6_5x-D-13</t>
  </si>
  <si>
    <t>9789152302484-6-x6_5x-D-14a</t>
  </si>
  <si>
    <t>9789152302484-6-x6_5x-D-14b</t>
  </si>
  <si>
    <t>9789152302484-6-x6_5x-D-14c</t>
  </si>
  <si>
    <t>9789152302484-6-x6_5x-D-15</t>
  </si>
  <si>
    <t>9789152302484-7-x7_1x-G-1</t>
  </si>
  <si>
    <t>9789152302484-7-x7_1x-G-2</t>
  </si>
  <si>
    <t>9789152302484-7-x7_1x-G-3</t>
  </si>
  <si>
    <t>9789152302484-7-x7_1x-G-4a</t>
  </si>
  <si>
    <t>9789152302484-7-x7_1x-G-4b</t>
  </si>
  <si>
    <t>9789152302484-7-x7_1x-G-5a</t>
  </si>
  <si>
    <t>9789152302484-7-x7_1x-G-5b</t>
  </si>
  <si>
    <t>9789152302484-7-x7_1x-G-6</t>
  </si>
  <si>
    <t>9789152302484-7-x7_1x-G-7</t>
  </si>
  <si>
    <t>9789152302484-7-x7_1x-G-8</t>
  </si>
  <si>
    <t>9789152302484-7-x7_1x-G-9a</t>
  </si>
  <si>
    <t>9789152302484-7-x7_1x-G-9b</t>
  </si>
  <si>
    <t>9789152302484-7-x7_1x-G-10</t>
  </si>
  <si>
    <t>9789152302484-7-x7_2x-G-1</t>
  </si>
  <si>
    <t>9789152302484-7-x7_2x-G-2</t>
  </si>
  <si>
    <t>9789152302484-7-x7_2x-G-3</t>
  </si>
  <si>
    <t>9789152302484-7-x7_2x-G-4</t>
  </si>
  <si>
    <t>9789152302484-7-x7_2x-G-5</t>
  </si>
  <si>
    <t>9789152302484-7-x7_2x-G-6</t>
  </si>
  <si>
    <t>9789152302484-7-x7_2x-G-7</t>
  </si>
  <si>
    <t>9789152302484-7-x7_2x-G-8a</t>
  </si>
  <si>
    <t>9789152302484-7-x7_2x-G-8b</t>
  </si>
  <si>
    <t>9789152302484-7-x7_2x-G-8c</t>
  </si>
  <si>
    <t>9789152302484-7-x7_2x-G-9</t>
  </si>
  <si>
    <t>9789152302484-7-x7_2x-G-10</t>
  </si>
  <si>
    <t>9789152302484-7-x7_2x-G-11</t>
  </si>
  <si>
    <t>9789152302484-7-x7_2x-G-12a</t>
  </si>
  <si>
    <t>9789152302484-7-x7_2x-G-12b</t>
  </si>
  <si>
    <t>9789152302484-7-x7_2x-G-12c</t>
  </si>
  <si>
    <t>9789152302484-7-x7_2x-G-13</t>
  </si>
  <si>
    <t>9789152302484-7-x7_2x-G-14</t>
  </si>
  <si>
    <t>9789152302484-7-x7_3x-G-1</t>
  </si>
  <si>
    <t>9789152302484-7-x7_3x-G-2</t>
  </si>
  <si>
    <t>9789152302484-7-x7_3x-G-3</t>
  </si>
  <si>
    <t>9789152302484-7-x7_3x-G-4a</t>
  </si>
  <si>
    <t>9789152302484-7-x7_3x-G-4b</t>
  </si>
  <si>
    <t>9789152302484-7-x7_3x-G-5a</t>
  </si>
  <si>
    <t>9789152302484-7-x7_3x-G-5b</t>
  </si>
  <si>
    <t>9789152302484-7-x7_3x-G-6</t>
  </si>
  <si>
    <t>9789152302484-7-x7_3x-G-7a</t>
  </si>
  <si>
    <t>9789152302484-7-x7_3x-G-7b</t>
  </si>
  <si>
    <t>9789152302484-7-x7_3x-G-8</t>
  </si>
  <si>
    <t>9789152302484-7-x7_3x-G-9a</t>
  </si>
  <si>
    <t>9789152302484-7-x7_3x-G-9b</t>
  </si>
  <si>
    <t>9789152302484-7-x7_3x-G-10a</t>
  </si>
  <si>
    <t>9789152302484-7-x7_3x-G-10b</t>
  </si>
  <si>
    <t>9789152302484-7-x7_4x-G-1a</t>
  </si>
  <si>
    <t>9789152302484-7-x7_4x-G-1b</t>
  </si>
  <si>
    <t>9789152302484-7-x7_4x-G-1c</t>
  </si>
  <si>
    <t>9789152302484-7-x7_4x-G-2a</t>
  </si>
  <si>
    <t>9789152302484-7-x7_4x-G-2b</t>
  </si>
  <si>
    <t>9789152302484-7-x7_4x-G-3</t>
  </si>
  <si>
    <t>9789152302484-7-x7_4x-G-4</t>
  </si>
  <si>
    <t>9789152302484-7-x7_4x-G-5</t>
  </si>
  <si>
    <t>9789152302484-7-x7_4x-G-6</t>
  </si>
  <si>
    <t>9789152302484-7-x7_4x-G-7a</t>
  </si>
  <si>
    <t>9789152302484-7-x7_4x-G-7b</t>
  </si>
  <si>
    <t>9789152302484-7-x7_5x-G-1</t>
  </si>
  <si>
    <t>9789152302484-7-x7_5x-G-2</t>
  </si>
  <si>
    <t>9789152302484-7-x7_5x-G-3a</t>
  </si>
  <si>
    <t>9789152302484-7-x7_5x-G-3b</t>
  </si>
  <si>
    <t>9789152302484-7-x7_5x-G-4a</t>
  </si>
  <si>
    <t>9789152302484-7-x7_5x-G-4b</t>
  </si>
  <si>
    <t>9789152302484-7-x7_5x-G-4c</t>
  </si>
  <si>
    <t>9789152302484-7-x7_5x-G-5a</t>
  </si>
  <si>
    <t>9789152302484-7-x7_5x-G-5b</t>
  </si>
  <si>
    <t>9789152302484-7-x7_5x-G-5c</t>
  </si>
  <si>
    <t>9789152302484-7-x7_5x-G-6a</t>
  </si>
  <si>
    <t>9789152302484-7-x7_5x-G-6b</t>
  </si>
  <si>
    <t>9789152302484-7-x7_5x-G-7a</t>
  </si>
  <si>
    <t>9789152302484-7-x7_5x-G-7b</t>
  </si>
  <si>
    <t>9789152302484-7-x7_5x-G-8a</t>
  </si>
  <si>
    <t>9789152302484-7-x7_5x-G-8b</t>
  </si>
  <si>
    <t>9789152302484-7-x7_5x-G-9</t>
  </si>
  <si>
    <t>9789152302484-7-x7_5x-G-10</t>
  </si>
  <si>
    <t>9789152302484-7-x7_5x-G-11</t>
  </si>
  <si>
    <t>9789152302484-7-x7_5x-G-12</t>
  </si>
  <si>
    <t>9789152302484-7-x7_5x-G-13</t>
  </si>
  <si>
    <t>9789152302484-7-x7_5x-G-14</t>
  </si>
  <si>
    <t>9789152302484-7-x7_5x-G-15a</t>
  </si>
  <si>
    <t>9789152302484-7-x7_5x-G-15b</t>
  </si>
  <si>
    <t>9789152302484-7-x7_5x-G-16</t>
  </si>
  <si>
    <t>Sådana här enkla beräkningsuppgifter kan vi vid det här laget. När vi multiplicerar med 100 skall ju alltid talets decimaltecken flyttas två steg åt höger. Vad blir då $8.5\cdot 100$?</t>
  </si>
  <si>
    <t>Division kan vi också! Division med ett tal som är mindre i nämnaren än i täljaren blir alltid större än vad som står i täljaren just nu. Här handlar det om 8.5 dividerat med en tiondel. Det är därför precis samma sak som 8.5 multiplicerat med 10. Multiplicerar vi 8.5 med 10 måste vi ju flytta decimaltecknet ett steg åt höger, ett steg för varje nolla. Vad blir då 8.5/0.1?</t>
  </si>
  <si>
    <t>Det förkortade bråket är då $ \frac{BLK}{BLK}$.</t>
  </si>
  <si>
    <t xml:space="preserve">Det här med prefix är användbart! De kan göra väldigt stora tal lätta att hantera. Gå till verktygslådan och sida 265 så ser du en tabell över åra prefix! Vad är då mega? </t>
  </si>
  <si>
    <t>0.000001;10^-6;miljondel</t>
  </si>
  <si>
    <t>Tiden i timmar och minuter är alltså 1h och 48 minuter. Och Kerstin startade 17.30. Vad är då 17.30 adderat med 1h och 48 minuter? 17.30 adderat med 1 h 30 minuter är ju 19.00. Vi har då 18 minuter kvar att addera. Vad blir då den slutgiltiga tiden? Tänk på att talen är i klockslag och inte i decimalform, så vi addarar 18 minuter till 19 timmar.</t>
  </si>
  <si>
    <t>$ \frac {1}{2} $;$ \frac {1}{4} $;$ \frac {1}{8} $;$ \frac {1}{16} $</t>
  </si>
  <si>
    <t>Vi behöver här finna bråkens minsta gemensamma nämnare. Tänk på det minsta tal som finns i både 2ans, 4ans, 8ans och 16:s multiplikationstabell.</t>
  </si>
  <si>
    <t>Det går BLK centiliter på 1 liter</t>
  </si>
  <si>
    <t>Tänk på de olika prefixen som finns. Vi vet att centi är ett annat ord för hundradel, så då behövs det hur många centiliter för att få en liter?</t>
  </si>
  <si>
    <t>$1 \frac {5}{12} $</t>
  </si>
  <si>
    <t>Genom korrekt addition i föregående steg är svaret funnet! Fyll i svaret och gå vidare till nästa uppgift. Glöm dock inte att skriva om till blandad form.</t>
  </si>
  <si>
    <t>[Alt.2 $ \frac {2^n-1}{2^n}$]</t>
  </si>
  <si>
    <t>[Alt.3 $ \frac {2^10-1}{2^10}$]</t>
  </si>
  <si>
    <t>Genom korrekt subtraktion i föregående steg är uppgiften löst. Fyll nu i hur stor del av vinsten som Droopy fick.</t>
  </si>
  <si>
    <t>sidor;l;h</t>
  </si>
  <si>
    <t xml:space="preserve">Hur räknar vi nu ut omkretsen samt arean utav en triangel? Alla sidor verkar här vara angivna! </t>
  </si>
  <si>
    <t>$\frac{x}{BLK}=\frac{4}{BLK}$</t>
  </si>
  <si>
    <t>6;8</t>
  </si>
  <si>
    <t>Att två trianglar är likformiga betyder att deras form är lika men storleken behöver nödvändigtvis inte vara det. Dock bör förhållandet mellan de olika sidorna vara detsamma. Vi börjar med att ställa upp förhållandet mellan x och basen samt samma förhållande för den andra triangeln.</t>
  </si>
  <si>
    <t>x=$\frac{BLK}{8}$</t>
  </si>
  <si>
    <t>För att få x:et ensamt måste vi multiplicera med VLs nämnare på bägge sidor. När du multiplicera ett bråktal med ett heltal så behöver du bara beräkna produkten av täljaren och heltalet och därmed låta nämnaren stå kvar.</t>
  </si>
  <si>
    <t>$\frac{y}{BLK}=\frac{4}{BLK}$</t>
  </si>
  <si>
    <t>8;6</t>
  </si>
  <si>
    <t xml:space="preserve">Nu kan vi på liknande sätt ställa upp förhållandena för y som vi gjorde för x. </t>
  </si>
  <si>
    <t>3 m;5.3 m</t>
  </si>
  <si>
    <t>$4 \frac {2b + a}{ab} $</t>
  </si>
  <si>
    <t>Genom korrekt addition i föregående steg är svaret funnet! Fyll i svaret och gå vidare till nästa uppgift. Notera att du kan bryta ut 4 från täljaren.</t>
  </si>
  <si>
    <t>$ \frac {9a^2 - 16}{12a} $</t>
  </si>
  <si>
    <t xml:space="preserve">$ \frac {2x^2}{3x} $ + $ \frac {2}{3x} $ = BLK </t>
  </si>
  <si>
    <t xml:space="preserve">$ \frac {6b^2}{16b} $ + $ \frac {5}{16b} $ = BLK </t>
  </si>
  <si>
    <t>Genom addition i föregående steg är svaret funnet! Fyll i svaret och gå vidare till nästa uppgift.</t>
  </si>
  <si>
    <t>Genom addition och subtraktion i föregående steg är svaret funnet! Fyll i svaret och gå vidare till nästa uppgift.</t>
  </si>
  <si>
    <t>$ \frac {1}{4}  \cdot  \frac {5}{7}  =  \frac {5}{28} $</t>
  </si>
  <si>
    <t>$ \frac {2}{9}  \cdot  \frac {3}{4}  =  \frac {6}{36} $</t>
  </si>
  <si>
    <t>$ \frac {2}{6} \cdot  \frac {5}{9}  =  \frac {10}{54} $</t>
  </si>
  <si>
    <t>$ \frac {6/6}{24/6}= \frac {1}{4}  $</t>
  </si>
  <si>
    <t>$ \frac {20/20}{40 /20} = \frac {1}{2}$</t>
  </si>
  <si>
    <t>$ \frac {1}{2}$</t>
  </si>
  <si>
    <t>$ \frac {1}{1}$;$ \frac {2}{3}$</t>
  </si>
  <si>
    <t>$ \frac {1}{1}$;$ \frac {7y}{4}$</t>
  </si>
  <si>
    <t>$ \frac {66 / 6}{60 / 6} = \frac {11}{10} $</t>
  </si>
  <si>
    <t>$ \frac {84 /12}{36 / 12} = \frac {7}{3} $</t>
  </si>
  <si>
    <t>$ \frac {63 / 21}{84 / 21} = \frac {3}{4} $</t>
  </si>
  <si>
    <t>Multiplicera nu bråktalen med varandra, notera att de kan förkortas först. Exempelvis har 10 och 5 gemensamma faktorer och detsamma gäller för 9 och 27.</t>
  </si>
  <si>
    <t>$ \frac {5}{9} \cdot \frac {27}{10} = \frac {3}2} $</t>
  </si>
  <si>
    <t>$ \frac {3}{2}= 1.5 $</t>
  </si>
  <si>
    <t xml:space="preserve">Ekvationen som är kvar är nu 100x-75x=7000. Vi subtraherar 100 med 75 och får 25x=7000. För att få x ensamt behöver vi nu dividera med 25 på båda sidor utav likhetstecknet. </t>
  </si>
  <si>
    <t>Förkortning med 15a resulterar i kvoten $ \frac {BLK}{BLK} $</t>
  </si>
  <si>
    <t>Förkortning med $6a^2b$ resulterar i kvoten $ \frac {BLK}{BLK} $</t>
  </si>
  <si>
    <t>Förkortning med $20x^2y^2$ resulterar i kvoten $ \frac {BLK}{BLK} $</t>
  </si>
  <si>
    <t>Förkortning med 10x resulterar i kvoten $ \frac {BLK}{BLK} $</t>
  </si>
  <si>
    <t>$ \frac {xy^2}{7} \cdot \frac {21x}{3x^2y} = \frac {21x^2y^2}{21x^2y} $</t>
  </si>
  <si>
    <t>Förkorta med $21x^2y$.</t>
  </si>
  <si>
    <t>Förkortning med $21x^2y$ resulterar i kvoten BLK.</t>
  </si>
  <si>
    <t>B;h;4\pi \cdot r^3;3</t>
  </si>
  <si>
    <t>4\pi \cdot r^3;3</t>
  </si>
  <si>
    <t>4r^2;2r</t>
  </si>
  <si>
    <t>\pi;6</t>
  </si>
  <si>
    <t>Förkorta bråken med $4r^3$.</t>
  </si>
  <si>
    <t xml:space="preserve">Skriva ekvationer är vi grymma på vid det här laget! Vi skall ju skriva även denna ekvation enligt "den räta linjens ekvation" y=kx+m. Gäller k=2 och m=3 så kan vi enkelt sätta in detta i uttrycket! </t>
  </si>
  <si>
    <t>$12x^4$;$18x^4$</t>
  </si>
  <si>
    <t>[Alt.1 $6x^2$]
[Alt.2 $6x^3$]
[Alt.3 $12x^3$]
[Alt.4 $2x^3$]</t>
  </si>
  <si>
    <t>[Alt.2 $6x^3$]</t>
  </si>
  <si>
    <t>$3a^2$;$a^3$</t>
  </si>
  <si>
    <t>[Alt.1 $a^3$]
[Alt.2 $3$]
[Alt.3 $a^2$]
[Alt.4 $6$]</t>
  </si>
  <si>
    <t>[Alt.3 $a^2$]</t>
  </si>
  <si>
    <t>$6a^2b$;$9ab^2$</t>
  </si>
  <si>
    <t>$xy^2z^3$;$x^3y^2z$</t>
  </si>
  <si>
    <t>[Alt.1 xyz]
[Alt.2 xy]
[Alt.3 $xy^2z$]
[Alt.4 z]</t>
  </si>
  <si>
    <t>[Alt.3 $xy^2z$]</t>
  </si>
  <si>
    <t>$24a^3b^2$;$36a^2b^3$</t>
  </si>
  <si>
    <t>[Alt.1 36]
[Alt.2 12ab]
[Alt.3 20b]
[Alt.4 $12a^2b^2$]</t>
  </si>
  <si>
    <t>[Alt.4 $12a^2b^2$]</t>
  </si>
  <si>
    <t>5y;$y^2$</t>
  </si>
  <si>
    <t>[Alt.1 x]
[Alt.2 5y]
[Alt.3 $y^2$]
[Alt.4 y]</t>
  </si>
  <si>
    <t>8ab;6b</t>
  </si>
  <si>
    <t>$a^3$;3a</t>
  </si>
  <si>
    <t>[Alt.1 a]
[Alt.2 $a^2$]
[Alt.3 2a]
[Alt.4 3]</t>
  </si>
  <si>
    <t>$a(a^2+3)$</t>
  </si>
  <si>
    <t>$3a^5$;6a</t>
  </si>
  <si>
    <t>$3a(a^4-2)$</t>
  </si>
  <si>
    <t>$x^2$;xy</t>
  </si>
  <si>
    <t>[Alt.1 x]
[Alt.2 $x^2$]
[Alt.3 $y^2$]
[Alt.4 y]</t>
  </si>
  <si>
    <t>$x^2y$;$xy^2$</t>
  </si>
  <si>
    <t>[Alt.1 xy]
[Alt.2 $xy^2$]
[Alt.3 $y^2$]
[Alt.4 x]</t>
  </si>
  <si>
    <t>2xy;$4x^2$</t>
  </si>
  <si>
    <t>9x;$3x^2$</t>
  </si>
  <si>
    <t>[Alt.1 3]
[Alt.2 3x]
[Alt.3 $x^2$]
[Alt.4 9]</t>
  </si>
  <si>
    <t>5y;$15y^2$</t>
  </si>
  <si>
    <t>[Alt.1 5]
[Alt.2 5y]
[Alt.3 $y^2$]
[Alt.4 2]</t>
  </si>
  <si>
    <t>$5y(1+3y^2)$</t>
  </si>
  <si>
    <t>$x^2$;x</t>
  </si>
  <si>
    <t>$a^2$;$ab^2$</t>
  </si>
  <si>
    <t>[Alt.1 a]
[Alt.2 $a^2$]
[Alt.3 b]
[Alt.4 $b^2$]</t>
  </si>
  <si>
    <t>$a(a+b^2)$</t>
  </si>
  <si>
    <t>$4x^2$;28x</t>
  </si>
  <si>
    <t>$6a^3$;$24a^2$</t>
  </si>
  <si>
    <t>[Alt.2 $6a^2$]</t>
  </si>
  <si>
    <t>[Alt.1 6a]
[Alt.2 $6a^2$]
[Alt.3 $6^2$]
[Alt.4 8a]</t>
  </si>
  <si>
    <t>$6a^2(a+4)$</t>
  </si>
  <si>
    <t>$x^2y$;xy</t>
  </si>
  <si>
    <t>[Alt.1 x]
[Alt.2 $xy^2$]
[Alt.3 y]
[Alt.4 xy]</t>
  </si>
  <si>
    <t>xy;$y^2$</t>
  </si>
  <si>
    <t>$3a^2$;12a</t>
  </si>
  <si>
    <t>[Alt.1 xy]
[Alt.2 $xy^2$]
[Alt.3 $x^2y$]
[Alt.4 3x]</t>
  </si>
  <si>
    <t>[Alt.2 $xy^2$]</t>
  </si>
  <si>
    <t>[Alt.1 12]
[Alt.2 $12x^2$]
[Alt.3 12x]
[Alt.4 12y]</t>
  </si>
  <si>
    <t>$18a^2$;9a</t>
  </si>
  <si>
    <t>$12a^3$;$6a^2$</t>
  </si>
  <si>
    <t>[Alt.1 12]
[Alt.2 $12a^2$]
[Alt.3 6a]
[Alt.4 $6a^2$]</t>
  </si>
  <si>
    <t>[Alt.4 $6a^2$]</t>
  </si>
  <si>
    <t>Hur ser då uttrycket i nämnaren nu ut när vi har brutit ut $6a^2$? Skriv $6a^2$ framför parentesen.</t>
  </si>
  <si>
    <t>Hur ser då uttrycken ut i täljare och nämnare nu ut när vi har brutit ut $xy^2$? Skriv det som är kvar då $xy^2$ är utbrutet, uppgiften är då löst.</t>
  </si>
  <si>
    <t>Vi kan nu förkorta vårt uttryck  $6a^2$ i täljaren med uttrycket $12a^2$ i nämnaren. Vad blir då kvar? Fyll i korrekt svar och uppgiften är löst.</t>
  </si>
  <si>
    <t>Hur ser då uttrycket i täljaren nu ut när vi har brutit ut $6a^2$? Skriv $6a^2$ framför parentesen.</t>
  </si>
  <si>
    <t>Kvar blir då uttrycket BLK i täljaren.</t>
  </si>
  <si>
    <t>Uttrycket i nämnaren blir då BLK.</t>
  </si>
  <si>
    <t>Talen i uttrycket där vi skall finna en gemensam faktor är BLK, BLK och BLK.</t>
  </si>
  <si>
    <t>$xy^2$;$xy^2$;$x^2y^2$</t>
  </si>
  <si>
    <t>$6x$;$6y$</t>
  </si>
  <si>
    <t>$12x^2$;$12xy$</t>
  </si>
  <si>
    <t>$ 5 - 3 (2-x)=1$</t>
  </si>
  <si>
    <t>$ \frac {2}{3} = x $</t>
  </si>
  <si>
    <t>Ekvationen är nu $ (x^2-1) - (x^2 - 2x + 1) = (x^2 - 6x+9) - (x^2+2x +1)$.
Men utan paranteser blir ekvationen BLK.</t>
  </si>
  <si>
    <t>[Alt.1 Ekvationen har oändligt många lösningar]</t>
  </si>
  <si>
    <t>[Alt.2 x är 0]</t>
  </si>
  <si>
    <t>Förläng bråket så nämnaren blir 9.</t>
  </si>
  <si>
    <t>Nu gäller det att kunna multiplikationstabellen! $3 \cdot 12 = 36$, $12 \cdot x = 12x$, och så vidare. Försök att räkna ut det själv innan du använder miniräknaren.</t>
  </si>
  <si>
    <t>Nu gäller det att kunna multiplikationstabellen! $x \cdot 24 = 24x$, $1 \cdot 24 = 24x$, och så vidare. Försök att räkna ut det själv innan du använder miniräknaren.</t>
  </si>
  <si>
    <t>Nu gäller det att kunna multiplikationstabellen! $5 \cdot 20 = 100$, $x \cdot 20 = 20x$, och så vidare. Försök att räkna ut det själv innan du använder miniräknaren.</t>
  </si>
  <si>
    <t>12;12x;12;12(4x);12;12(5+x);12;12(x-6]</t>
  </si>
  <si>
    <t>(3x-15);(8x + 56);(4x - 8);(16x - 112)</t>
  </si>
  <si>
    <t xml:space="preserve">(21x+147);(44-12x);(16x- 4);(126-14x) </t>
  </si>
  <si>
    <t>Vi har nu en tredjedel. För att få två stycken tredjedelar multiplicerar vi nu med 2. Vi får då 2/3 utav småtrianglarna.</t>
  </si>
  <si>
    <t>Så andelen blev 0.60! Vi vet att procent betyder en hundradel. Hur många hundradelar är då 0.60? Fyll i ditt svar med korrekt enhet så kommer du att få rätt svar!</t>
  </si>
  <si>
    <t>0.60 är BLK %</t>
  </si>
  <si>
    <t>Det här kan du! Vi vet ju att procent är en hundradel. Om vårt tal är större än ett bör därför priset överstigit sina 100% och stigit med en viss andel. Här har vi talet 1.27 hur många procentandelar över 100% är då detta?</t>
  </si>
  <si>
    <t>0.11 är BLK %</t>
  </si>
  <si>
    <t>Har vi klarat a så klarar vi b! Vi vet ju att procent är en hundradel. Om vårt tal är mindre än 1 bör därför priset minskat från sina 100% och sänkts med en viss andel. Här har vi talet 0.89, hur många procentandelar under 100% är då detta?</t>
  </si>
  <si>
    <t>\frac{1}{3};\frac{1}{4};\frac{1}{12};\frac{1}{3}</t>
  </si>
  <si>
    <t>Adam bör få $2400 \cdot \frac{1}{3}=BLK$, Johan bör få $2400 \cdot \frac{1}{4}=BLK$, Pia bör få $2400 \cdot \frac{1}{12} =BLK$ och Axel bör få $2400 \cdot \frac{1}{3}=BLK$</t>
  </si>
  <si>
    <t>800;600;200;800</t>
  </si>
  <si>
    <t>$ 800+600+200+800=BLK$</t>
  </si>
  <si>
    <t>Kakburken som kostar 10 kr har Jenny sålt BLK stycken av, den som kostar 20kr har hon sålt BLK stycken och burken som kostar 30 kr har hon sålt BLK stycken utav.</t>
  </si>
  <si>
    <t xml:space="preserve">Allt vi behöver göra här är att addera ihop priset för varje kakförpackning som Jenny har sålt. Detta kan vi enkelt läsa av i vårt diagram. </t>
  </si>
  <si>
    <t>De som var allra dyrast verkar Jenny har fått sålt minst utav! Låt oss nu multiplicera antalet burkar med kostnaden så skall vi se hur mycket pengar Jenny fått ihop till sin klasskassa.</t>
  </si>
  <si>
    <t>Hälften är 100% är BLK, sannolikheten att vinna en ny lott är därför BLK %</t>
  </si>
  <si>
    <t>50;50</t>
  </si>
  <si>
    <t>Så en fjärdedel utav hundra är 25. Hur stor är då sannolikheten, angiven i procent, att vinna 50 kr?</t>
  </si>
  <si>
    <t>[Alt.1 8 olika sätt]
[Alt.2 10 olika sätt]
[Alt.3 7 olika sätt]
[Alt.4 5 olika sätt]</t>
  </si>
  <si>
    <t>[Alt.3 7 olika sätt]</t>
  </si>
  <si>
    <t>$\frac{5}{9]=BLK$</t>
  </si>
  <si>
    <t>$\frac{5}{9]  \cdot \frac{4}{8} \cdot \frac{3}{7}=BLK$</t>
  </si>
  <si>
    <t>2,3,3,3,3,4,4,4,4,4,4,BLK,4,5,5,5,5,5,5,6,6,6,7,7</t>
  </si>
  <si>
    <t>$9 \cdot 1000 +32=BLK$</t>
  </si>
  <si>
    <t>Femton är BLK.
Tusen med siffror är BLK.
Två med siffror är BLK.
Hundra med siffror är BLK.
Tio med siffror är BLK.</t>
  </si>
  <si>
    <t xml:space="preserve">Två miljoner med siffror är BLK.
Femhundra med siffror är BLK.
Tusen med siffror är BLK.
</t>
  </si>
  <si>
    <t>[Alt.1 $\frac{4}{10}$ är fyra tiondelar]
[Alt.2 $\frac{10}{4}$ är fyra tiondelar]
[Alt.3 $\frac{4}{100}$ är fyra tiondelar]
[Alt.4  $\frac{100}{4}$ är fyra tiondelar]</t>
  </si>
  <si>
    <t>[Alt.1 $\frac{4}{10}$ är fyra tiondelar]</t>
  </si>
  <si>
    <t>[Alt.1 $\frac{9}{10}$ är 9 hundradelar]
[Alt.2 $\frac{10}{9}$ är 9 hundradelar]
[Alt.3 $\frac{9}{100}$ är 9 hundradelar]
[Alt.4  $\frac{100}{9}$ är 9 hundradelar]</t>
  </si>
  <si>
    <t>[Alt.3 $\frac{9}{100}$ är 9 hundradelar]</t>
  </si>
  <si>
    <t>[Alt.1 $\frac{8}{10}$ är 8 tusendelar]
[Alt.2 $\frac{8}{1000}$ är 8 tusendelar]
[Alt.3 $\frac{8}{100}$ är 8 tusendelar]
[Alt.4  $\frac{1000}{8}$ är 8 tusendelar]</t>
  </si>
  <si>
    <t>[Alt.2 $\frac{8}{1000}$ är 8 tusendelar]</t>
  </si>
  <si>
    <t>[Alt.1 $\frac{10}{12}$ är 12 tiondelar]
[Alt.2 $\frac{12}{1000}$ är 12 tiondelar]
[Alt.3 $\frac{12}{100}$ är 12 tiondelar]
[Alt.4  $\frac{12}{10}$ är 12 tiondelar]</t>
  </si>
  <si>
    <t>[Alt.4  $\frac{12}{10}$ är 12 tiondelar]</t>
  </si>
  <si>
    <t>[Alt.1 $\frac{85}{100}$ är 85 hundradelar]
[Alt.2 $\frac{85}{1000}$ är 85 hundradelar]
[Alt.3 $\frac{1000}{85}$ är 85 hundradelar]
[Alt.4  $\frac{10}{85}$ är 85 hundradelar]</t>
  </si>
  <si>
    <t>[Alt.1 $\frac{85}{100}$ är 85 hundradelar]</t>
  </si>
  <si>
    <t xml:space="preserve">Vi tar till division även här! Välj det alternativ som är korrekt. </t>
  </si>
  <si>
    <t>[Alt.1 0.2 är 750 tusendelar]
[Alt.2 0.50 är 750 tusendelar]
[Alt.3 0.075 är 750 tusendelar]
[Alt.4 0.75 är 750 tusendelar]</t>
  </si>
  <si>
    <t>[Alt.4 0.75 är 750 tusendelar]</t>
  </si>
  <si>
    <t>[Alt.1 4 684 000 är störst]
[Alt.2 4 068 000 är störst]
[Alt.3 4 680 040 är störst]
[Alt.4 4 680 400 är störst]</t>
  </si>
  <si>
    <t>[Alt.1 4 684 000 är störst]</t>
  </si>
  <si>
    <t>[Alt.1 4 684 000 är minst]
[Alt.2 4 068 000 är minst]
[Alt.3 4 680 040 är minst]
[Alt.4 4 680 400 är minst]</t>
  </si>
  <si>
    <t>[Alt.2 4 068 000 är minst]</t>
  </si>
  <si>
    <t>$$48 279-47 289=BLK$$</t>
  </si>
  <si>
    <t>Använd det du lärt dig ifrån föregående uppgift! Vilka alternativ kan nu stämma in på fyra hundradelar? Välj de korrekta alternativet och uppgiften är löst!</t>
  </si>
  <si>
    <t>[Alt.2 $\frac{4}{100}$ och 0.04]</t>
  </si>
  <si>
    <t>[Alt.1 $\frac{4}{100}$ och 0.0004 ]
[Alt.2 $\frac{4}{100}$ och 0.04]
[Alt.3 0.04 och 0.004]
[Alt.4  $\frac{4}{10}$ och 0.04]</t>
  </si>
  <si>
    <t>$0.4+0.2=BLK$. I den första tomma rutan skall det då stå BLK, i andra rutan BLK, i tredje BLK och i den sista tomma rutan bör det stå BLK</t>
  </si>
  <si>
    <t>I lösningen av dessa tal bör du ha tungan rätt i mun! 
Vi måste här vara noggranna och tänka på vilka värdesiffror som hör ihop. Vart decimaltecknet sitter på vilket tal. Decimaltecknet styr ju nämligen talens värde! Vi skriver till en nolla efter det tal som har minst antal siffror så vi får lika många siffror i varje tal! Det är då lättare att beräkna dem. Låt oss nu subtrahera!</t>
  </si>
  <si>
    <t xml:space="preserve">
Vi fortsätter här med att vara noggranna och tänka på vilka värdesiffror som hör ihop. Vart decimaltecknet sitter på vilket tal. Decimaltecknet styr ju nämligen talens värde! Vi skriver till en nolla efter det tal som har minst antal siffror så vi får lika många siffror i varje tal! Det är då lättare att beräkna dem. Låt oss nu subtrahera!</t>
  </si>
  <si>
    <t xml:space="preserve">
Vi fortsätter återigen med att vara noggranna och tänka på vilka värdesiffror som hör ihop. Vart decimaltecknet sitter på vilket tal. Decimaltecknet styr ju nämligen talens värde! Vi skriver till en nolla efter det tal som har minst antal siffror så vi får lika många siffror i varje tal! Det är då lättare att beräkna dem. Låt oss nu subtrahera!</t>
  </si>
  <si>
    <t>Det är med räknesättet BLK som man räknar ut en differens</t>
  </si>
  <si>
    <t>Det är med räknesättet BLK som man räknar ut en produkt</t>
  </si>
  <si>
    <t>Det är med räknesättet BLK som man räknar ut en kvot</t>
  </si>
  <si>
    <t>Utifrån vad vi i föregående tal resonerade fram till så bör vi i denna uppgift kunna svara relativt direkt. Läs av i tabellen och välj korrekt alternativ!</t>
  </si>
  <si>
    <t>kilo</t>
  </si>
  <si>
    <t>Vad kallas k med namn nu igen? Det här kan du! Det är ju ett annat ord för tusen.</t>
  </si>
  <si>
    <t>mega</t>
  </si>
  <si>
    <t>giga</t>
  </si>
  <si>
    <t>Skriv in ditt svar med korrekt enhet och så vidare till nästa steg!</t>
  </si>
  <si>
    <t>Skriv in ditt svar med korrekt enhet och så vidare till nästa steg! Du märker nu att vid så stora tal är prefix väldigt användbart!</t>
  </si>
  <si>
    <t>När vi vet antalet nollor kan vi bestämma passande prefix. Vilket känt tal innehåller tolv stycken nollor? Och vilket prefix har detta tal?</t>
  </si>
  <si>
    <t xml:space="preserve">75 biljoner är alltså BLK </t>
  </si>
  <si>
    <t>75TW</t>
  </si>
  <si>
    <t xml:space="preserve">Vi bör alltså använda oss utav prefixet tera (T) i detta tal. Skriv nu 75 biljoner watt i terawatt (TW). </t>
  </si>
  <si>
    <t>[Alt.1 Prefixet som hör ihop med $10^{-3}$ är milli]
[Alt.2 Prefixet som hör ihop med $10^{-3}$ är mikro]
[Alt.3 Prefixet som hör ihop med $10^{-3}$ är nano]</t>
  </si>
  <si>
    <t>[Alt.1 Prefixet som hör ihop med $10^{-3}$ är milli]</t>
  </si>
  <si>
    <t>[Alt.1 Prefixet som hör ihop med $10^{-6}$ är milli]
[Alt.2 Prefixet som hör ihop med $10^{-6}$ är mikro]
[Alt.3 Prefixet som hör ihop med $10^{-6}$ är nano]</t>
  </si>
  <si>
    <t>[Alt.2 Prefixet som hör ihop med $10^{-6}$ är mikro]</t>
  </si>
  <si>
    <t>[Alt.1 Prefixet som hör ihop med $10^{-9}$ är milli]
[Alt.2 Prefixet som hör ihop med $10^{-9}$ är mikro]
[Alt.3 Prefixet som hör ihop med $10^{-9}$ är nano]</t>
  </si>
  <si>
    <t>[Alt.3 Prefixet som hör ihop med $10^{-9}$ är nano]</t>
  </si>
  <si>
    <t>[Alt.1 $ 2\cdot 10^{-6}$]
[Alt.2 $ 2\cdot 10^{-9}$]
[Alt.3 $ 2\cdot 10^-{12}$]
[Alt.4 $ 2\cdot 10^{-3}$]</t>
  </si>
  <si>
    <t>[Alt.1 $ 2\cdot 10^{-6}$]</t>
  </si>
  <si>
    <t>$10^{-9}$</t>
  </si>
  <si>
    <t xml:space="preserve">$5 \cdot 10^{-9}$ </t>
  </si>
  <si>
    <t>Fyll i dina tal i beräkningsmallen så skall vi nog klara även en multiplikation. Skriv talen med korrekt storleksordning under varandra.
Multiplicera sedan talen som står rakt under varandra. Använd dig utav restsiffror.</t>
  </si>
  <si>
    <t>Vi fortsätter att använda oss utav prioriteringsreglerna! Här tycks vi hr en parentes. Den är ju prio 1! Låt oss i denna uppgift börja med att räkna ut vår parentes, det tycks vara addition som det handlar om här.</t>
  </si>
  <si>
    <t>Här tycks vi ha en parentes igen! Parenteser ligger ju högst upp på prioritetslistan! Låt oss i denna uppgift börja med att räkna ut vår parentes, det tycks vara addition som det handlar om i parentesen.</t>
  </si>
  <si>
    <t>Klurigt! Här verkar vi ha två räknesätt som har samma prioriteringsordning, nämligen multiplikation och division! Och i senare steg även addition och subtraktion!
Detta kan tyckas svårt men eftersom uträkningarna inte påverkar varandra så spelar det ingen roll vilken vi räknar ut först. Det är ju vid de slutliga additionen och subtraktionen och som talen adderas till ett tal. Låt oss börja med divisionen!</t>
  </si>
  <si>
    <t>Det tal vi nu har är 10-8.1+1.8! Låt oss först addera -8.1  (8.1 blir ett negativt tal eftersom det är en del utav en subtraktion) med 1.8 och sedan gå vidare till vår slutliga subtraktion.</t>
  </si>
  <si>
    <t>$0.97 \cdot 9=BLK$
$0.05 \cdot 9=BLK$
$1.8 \cdot 9=BLK$
$1.1 \cdot 9=BLK$
$1 \cdot 9=BLK$
$0.5 \cdot 18=BLK$</t>
  </si>
  <si>
    <t>$1.8 \cdot 9$
$1.1 \cdot 9$</t>
  </si>
  <si>
    <t>$0.97 \cdot 9$
$0.05 \cdot 9$</t>
  </si>
  <si>
    <t>De tal som har nämnaren mindre än 1 är BLK och BLK</t>
  </si>
  <si>
    <t>De tal som har nämnaren större än 1 är BLK och BLK</t>
  </si>
  <si>
    <t>Hm, om vi använder oss utav det vi lärt oss i föregående tal så bör de största talet vara det tal med minst nämnare. Multiplikationerna innehar ju nämligen inget tal som är större än 1. Vilken utav våra divisioner har den minsta täljaren? Denna kvot är det största talet!</t>
  </si>
  <si>
    <t>Hm, om vi återigen använder oss utav det vi lärt oss i föregående tal så bör de minsta talet vara det tal som är produkten utav det tal där faktorn är minst. Ju mindre tal du multiplicerar med, desto mindre blir svaret. Divisionerna innehar ju nämligen inget tal som är större än 1. Vilken utav våra multiplikationer har den minsta faktorn? Denna produkt är det minsta talet!</t>
  </si>
  <si>
    <t>4 multiplicerat med 6 är ju 24. $0.4 \cdot 0.6 blir$ då BLK</t>
  </si>
  <si>
    <t>[Alt.1 I rutan ska det stå 10]
[Alt.2 I rutan ska det stå 100]
[Alt.3 I  rutan ska det stå 1000]
[Alt.4 I rutan ska det stå 10 000]</t>
  </si>
  <si>
    <t>[Alt.1 I rutan ska det stå 10]</t>
  </si>
  <si>
    <t>[Alt.1 10]
[Alt.2 0.1]
[Alt.3 0.01]
[Alt.4100]</t>
  </si>
  <si>
    <t>Om en ask väger 2 kilo bör vi få fram vårt svar genom att dividera 98 kr med 2. Vi får ju då fram priset för ett kilo! Räkna ut detta och svaret är ditt!</t>
  </si>
  <si>
    <t>Om asken nu istället väger 0.875 kilo bör vi få fram vårt svar genom att dividera 98 kr med 0.875. Samma räknesätt skall alltid användas för att räkna ut liknande uppgifter. Vi får ju då fram priset för ett kilo! Räkna ut detta och skriv korrekt enhet så är svaret ditt!</t>
  </si>
  <si>
    <t>$ \frac{360}{4} = BLK^\circ$</t>
  </si>
  <si>
    <t>Det är alltså en rät vinkel, en vinkel som är 90$^\circ$. Om vi tittar riktigt noga så ser vi att detta är exakt 1/4 av ett helt varv. Vi bör därför dividera gradantalet för ett helt varv med 4 för att få fram vårt svar.</t>
  </si>
  <si>
    <t>Vid korrekt subtraktion i föregående steg så har du funnit ditt svar på x. Fyll nu i ditt slutgiltiga svar med korrekt enhet och uppgiften är löst!</t>
  </si>
  <si>
    <t>[Alt.1  Basvinklarna är lika stora och två sidor är lika långa.]
[Alt.2 Inga vinklar är lika stora och inga sidor är lika långa.]
[Alt.3 Två sidor är lika långa men inga vinklar är lika stora.]</t>
  </si>
  <si>
    <t>[Alt.1  Alla sidor är lika långa men inga vinklar är lika stora.]
[Alt.2 Alla vinklar är lika stora men inga sidor är lika långa.]
[Alt.3 Alla vinklar är lika stora och alla sidor är lika långa.]</t>
  </si>
  <si>
    <t>[Alt.1 $2-n \cdot 180^\circ$]
[Alt.2 $n+2 \cdot 180^\circ$]
[Alt.3 $n-2 \cdot 180^\circ$]
[Alt.4 $n-2 \cdot 160^\circ$]</t>
  </si>
  <si>
    <t>[Alt.3 $n-2 \cdot 180^\circ$]</t>
  </si>
  <si>
    <t>[Alt.1 Det säger ingenting.]
[Alt.2 Det betyder att den endast har spegelbildsymmetri.]
[Alt.3 Det betyder att en kvadrat har både spegelbildsymmetri och rotationssymmetri.]
[Alt.4 Det betyder att en kvadrat endast har rotationssymmetri.]</t>
  </si>
  <si>
    <t>Genom korrekt multiplikation i föregående steg så är uppgiften löst! Fyll i ditt svar med korrekt enhet och gå vidare till nästa uppgift.</t>
  </si>
  <si>
    <t>Att omvandla areor är enkelt, men man måste tänka tvådimensionellt. En area är ju upphöjd till två, alltså i kvadrat. Vilken area skall vi i denna uppgift omvandla till kvadrat decimeter?</t>
  </si>
  <si>
    <t>1 m^2 är alltså 100 dm^2, area enheter är ju tvådimensionella!
Hur många kvadratdecimeter är då 5 m^2? Multiplicera 5 med 100.</t>
  </si>
  <si>
    <t>60 dm$^2$</t>
  </si>
  <si>
    <t>1 m$^2$ är alltså 100 dm$^2$, area enheter är ju tvådimensionella!
Hur många kvadratdecimeter är då 0.6 m$^2$? Multiplicera 0.6 med 100.</t>
  </si>
  <si>
    <t xml:space="preserve"> Vilken area skall vi i denna uppgift omvandla till kvadratdecimeter?</t>
  </si>
  <si>
    <t xml:space="preserve">Den area som skall omvandlas i denna uppgift är BLK cm$^2$. </t>
  </si>
  <si>
    <t>[Alt.1  0.01 cm$^2$]
[Alt.2 100 cm$^2$]
[Alt.3 1 cm$^2$]
[Alt.4 0.1 cm$^2$]</t>
  </si>
  <si>
    <t>[Alt.1  0.01 cm$^2$]</t>
  </si>
  <si>
    <t>1.65 dm$^2$</t>
  </si>
  <si>
    <t>$ 8 cm$^2$  \cdot 0.01 = BLK dm$^2$$</t>
  </si>
  <si>
    <t>0.08 dm$^2$</t>
  </si>
  <si>
    <t>1 cm$^2$ är alltså 0.01 dm$^2$, area enheter är ju tvådimensionella!
Hur många kvadratdecimeter är då 165 cm$^2$? Multiplicera 165 med 0.01.</t>
  </si>
  <si>
    <t>1 cm$^2$ är alltså 0.01 dm$^2$, area enheter är ju tvådimensionella!
Hur många kvadratdecimeter är då 8 cm$^2$? Multiplicera 8 med 0.01.</t>
  </si>
  <si>
    <t>$ 31.8 cm^2 + 135 cm^2 = BLK cm^2$</t>
  </si>
  <si>
    <t>Det här med volymer och kuber är kul! Tänk på att det finns kuber i figuren som du inte ser, en volym är ju tredimensionell. I denna figur är det lättast att dela upp kuberna i två rader. I den första raden har vi 3 multiplicerat med 3 stycken kuber. Och i den andra raden har vi 3 multiplicerat med 2 stycken kuber. Hur många kubikcentimeter blir då det här om varje kub är en kubikcentimeter? Välj korrekt alternativ!</t>
  </si>
  <si>
    <t>[Alt.1  15 cm$^3$]
[Alt.2 16 cm$^2$]
[Alt.3 20 cm$^2$]
[Alt.4 25 cm$^2$]</t>
  </si>
  <si>
    <t>[Alt.1  15 cm$^3$]</t>
  </si>
  <si>
    <t>[Alt.2 12 cm$^3$]</t>
  </si>
  <si>
    <t>[Alt.1  15 cm$^3$]
[Alt.2 12 cm$^3$]
[Alt.3 13 cm$^3$]
[Alt.4 16 cm$^3$]</t>
  </si>
  <si>
    <t>[Alt.4 25 cm$^3$]</t>
  </si>
  <si>
    <t>[Alt.1  20 cm$^3$]
[Alt.2 31 cm$^3$]
[Alt.3 21 cm$^3$]
[Alt.4 25 cm$^3$]</t>
  </si>
  <si>
    <t>[Alt.1  100 dm$^3$]
[Alt.2 10 dm$^3$]
[Alt.3 1000 dm$^3$]
[Alt.4 0.1 dm$^3$]</t>
  </si>
  <si>
    <t>[Alt.3 21 cm$^3$]</t>
  </si>
  <si>
    <t>[Alt.3 1000 dm$^3$]</t>
  </si>
  <si>
    <t>En volym är ju tredimensionell! I längdenheter är ju 1 m= 10 dm. Vad blir då 0.25 kubikmeter i kubikdecimeter?  Välj korrekt alternativ!</t>
  </si>
  <si>
    <t>[Alt.3 1500 dm$^3$]</t>
  </si>
  <si>
    <t>[Alt.1  150 dm$^3$]
[Alt.2 15 dm$^3$]
[Alt.3 1500 dm$^3$]
[Alt.4 0.15 dm$^3$]</t>
  </si>
  <si>
    <t>[Alt.1  700 dm$^3$]
[Alt.2 0.07 dm$^3$]
[Alt.3 7000 dm$^3$]
[Alt.4 0.70 dm$^3$]</t>
  </si>
  <si>
    <t>[Alt.1  700 dm$^3$]</t>
  </si>
  <si>
    <t>[Alt.1  2500 dm$^3$]
[Alt.2 250 dm$^3$]
[Alt.3 25 dm$^3$]
[Alt.4 0.25 dm$^3$]</t>
  </si>
  <si>
    <t>[Alt.2 250 dm$^3$]</t>
  </si>
  <si>
    <t>[Alt.1  2 dm$^3$]
[Alt.2 20 dm$^3$]
[Alt.3 200 dm$^3$]
[Alt.4 0.2 dm$^3$]</t>
  </si>
  <si>
    <t>[Alt.1  2 dm$^3$]</t>
  </si>
  <si>
    <t>[Alt.1  125 dm$^3$]
[Alt.2 1.25 dm$^3$]
[Alt.3 1 250 dm$^3$]
[Alt.4 0.125 dm$^3$]</t>
  </si>
  <si>
    <t>[Alt.2 1.25 dm$^3$]</t>
  </si>
  <si>
    <t>[Alt.1  0.005 dm$^3$]
[Alt.2 50 dm$^3$]
[Alt.3 500 dm$^3$]
[Alt.4 0.5 dm$^3$]</t>
  </si>
  <si>
    <t>[Alt.4 0.5 dm$^3$]</t>
  </si>
  <si>
    <t>[Alt.1  0.015 dm$^3$]
[Alt.2 15 dm$^3$]
[Alt.3 150 dm$^3$]
[Alt.4 0.00.15 dm$^3$]</t>
  </si>
  <si>
    <t>[Alt.1  0.015 dm$^3$]</t>
  </si>
  <si>
    <t>$ 5 cm \cdot 5 cm  = 25 cm^2 $</t>
  </si>
  <si>
    <t>$ \frac{15 \cdot 8}{3} = 40$</t>
  </si>
  <si>
    <t xml:space="preserve"> $\frac{15 cm^2 \cdot 8 cm }{3} = 40 cm^3$</t>
  </si>
  <si>
    <t>$\frac{ 12  \cdot 5}{3} = 20 $</t>
  </si>
  <si>
    <t>$ \frac{12 dm^2  \cdot 5 dm}{3} = 20 dm^3$</t>
  </si>
  <si>
    <t>$ \frac{113.1  \cdot 12}{3} = 452.4 $</t>
  </si>
  <si>
    <t>$ \frac{113.1 cm^2  \cdot 12 cm}{3} = 452.4 cm^3 $</t>
  </si>
  <si>
    <t>Basarean är alltså 9 dm^2. Låt oss nu multiplicera detta med höjden för rätblocket. Använd dig av korrekta enheter hela vägen genom uträkningen.</t>
  </si>
  <si>
    <t>$ \frac{9 dm^2 \cdot 3 dm}{3}  = BLK dm^3 $</t>
  </si>
  <si>
    <t>Så hur många liter är nu 283 cm^3? Dividera 283 med 1000. Välj korrekt alternativ!</t>
  </si>
  <si>
    <t>Längden till Niklas ögon är BLK m från marken, längden mellan Niklas fötter och spegeln på marken är BLK m och längden mellan spegeln på marken till husets fot är BLK m.</t>
  </si>
  <si>
    <t>$ \frac {30 m} {2 m} = BLK  $</t>
  </si>
  <si>
    <t>1570.8</t>
  </si>
  <si>
    <t>1571 cm$^3$</t>
  </si>
  <si>
    <t>[Alt.1 $ a + 5 $]
[Alt.2 $ a - 5 $]
[Alt.3 $a + 7 $]
[Alt.4 $a - 7 $]</t>
  </si>
  <si>
    <t>[Alt.1 Amelie är 4 år yngre än Emil.]
[Alt.2 Amelie är 4 år äldre än Emil.]
[Alt.3 Amelie och Emil är lika gamla.]</t>
  </si>
  <si>
    <t>[Alt.2 Amelie är 4 år äldre än Emil.]</t>
  </si>
  <si>
    <t>Jonas är då BLK år gammal.</t>
  </si>
  <si>
    <t>[Alt.1 Jonas är 6 år yngre än Emil.]</t>
  </si>
  <si>
    <t>[Alt.1 $ 13a + 16 $]
[Alt.2 $ -3a - 4 $]
[Alt.3 $13a - 4 $]
[Alt.4 $13a + 4 $]</t>
  </si>
  <si>
    <t>Vi vet att ett BLK-tecken framför en parentes betyder att tecknet inuti parentesen ändras.</t>
  </si>
  <si>
    <t>Vi har då alltså uttrycket 6x+9-8+3x. Subtrahera nu de variablerna och som är lika. Alltså våra x samt våra siffror, vad blir då kvar?</t>
  </si>
  <si>
    <t>Förenkla uttrycket $x - (2y - 3x) + 5y$</t>
  </si>
  <si>
    <t>(4a + 10b]</t>
  </si>
  <si>
    <t>Beräkna värdet av uttrycket $5x + 2y$ om $x = 7$ och $y = 3$</t>
  </si>
  <si>
    <t>Beräkna värdet av uttrycket $5x + 2y$ om $x = 3$ och $y = 8$</t>
  </si>
  <si>
    <t>(-36);(4)</t>
  </si>
  <si>
    <t>Så (4) multiplicerat med vad blir (-36)? Använd dig av vad du kan om våra multiplikationstabeller. Vilket negativa heltal blir nu multiplicerat med 4 en produkt på (-36)?</t>
  </si>
  <si>
    <t>Detta negativa heltal måste vara BLK</t>
  </si>
  <si>
    <t>-9</t>
  </si>
  <si>
    <t>-9;4</t>
  </si>
  <si>
    <t>(-15x)+10y;8y-15x+10y</t>
  </si>
  <si>
    <t>$ 16  \cdot 4 = 64  $</t>
  </si>
  <si>
    <t>$ 3  \cdot 30 = 90 $</t>
  </si>
  <si>
    <t>$ \frac{a \cdot 4}{2}=10 $</t>
  </si>
  <si>
    <t>$$ 11 - 6 = BLK$$
$$ 16 - 11 = BLK $$</t>
  </si>
  <si>
    <t>$$ 10 - 6 = BLK$$
$$ 14 - 10 = BLK $$</t>
  </si>
  <si>
    <t>[Alt.1 Sambandet är proportionerligt eftersom bensinåtgången endast beror på antalet körda mil, differensen är ju den samma.]</t>
  </si>
  <si>
    <t>Vad ska stå i stället för rutan?  2,5 liter $= \, \square \,$ cl</t>
  </si>
  <si>
    <t>Vad ska stå i stället för rutan?  1,9 ton $= \, \square \,$ kg</t>
  </si>
  <si>
    <t>Vad ska stå i stället för rutan? 1,5 h $= \, \square \,$ min</t>
  </si>
  <si>
    <t>Vad ska stå i stället för rutan? 45 min $= \, \square \,$ h</t>
  </si>
  <si>
    <t>Vilka tal ska stå i rutorna? $0 \; 0,2 \; 0,4 \; \square \; \square \;  \square \;  \square$</t>
  </si>
  <si>
    <t>Vilka tal ska stå i rutorna? $0,93 \; 0,95 \; 0,97 \; \square \; \square \;  \square \;  \square$</t>
  </si>
  <si>
    <t>Vilka tal ska stå i rutorna? $0 \; 0,25 \; 0,5 \; \square \; \square \;  \square \;  \square$</t>
  </si>
  <si>
    <t>Vilka tal ska stå i rutorna? $1,1 \; 1,4 \; 1,7 \; \square \; \square \;  \square \;  \square$</t>
  </si>
  <si>
    <t>Vilket tal ska stå i rutan? $5,85 - \, \square \, = 5,8$</t>
  </si>
  <si>
    <t>Vilket tal ska stå i rutan? $0,562 - \, \square \, = 0,502$</t>
  </si>
  <si>
    <t>Vilket tal ska stå i rutan? $2,34 - \, \square \, = 2,2$</t>
  </si>
  <si>
    <t>Vilket tal ska stå i stället för rutan? $17 - 2 \cdot \; \square \; = 5$</t>
  </si>
  <si>
    <t>Vilket tal ska stå i stället för rutan? $21 + 3 \cdot \; \square \; = 36$</t>
  </si>
  <si>
    <t>Vilket tal ska stå i stället för rutan? $\square \; \cdot 5 + 12 = 52$</t>
  </si>
  <si>
    <t>Placera talen 45,105 och 0,1 så att resultatet blir ett $\displaystyle \frac{\square \, - \, \square}{\square}$ så stort positivt tal som möjligt</t>
  </si>
  <si>
    <t>Placera talen 45,105 och 0,1 så att resultatet blir ett $\displaystyle \frac{\square \, - \, \square}{\square}$ så litet positivt tal som möjligt</t>
  </si>
  <si>
    <t>Vad ska stå i stället för rutan? 3 hg $= \, \square \,$ kg</t>
  </si>
  <si>
    <t>Vilken av linjerna visar funktionen $y = 2x$?</t>
  </si>
  <si>
    <t>Välj i rutan det som är $$\mathbf{A} \quad y = 2x- 18 \qquad  \mathbf{B} \quad \displaystyle \frac{x}{3} + 7 \qquad \mathbf{C} \quad 4x - 5 = 19 $$ en funktion</t>
  </si>
  <si>
    <t>En kub har volymen 64 cm$^3$. Hur lång är kubens kant?</t>
  </si>
  <si>
    <t>Den stora femhörningen är likformig med den mindre. Den stora femhörningens area är 54 cm$^2$. Beräkna den lilla femhörningens area.</t>
  </si>
  <si>
    <t>Arean av en kvadrat är 49 cm$^2$. Hur lång är sidan?</t>
  </si>
  <si>
    <t>Rita en rektangel som har arean 28 cm$^2$</t>
  </si>
  <si>
    <t>Rita en triangel som har arean 14 cm$^2$.</t>
  </si>
  <si>
    <t>Skriv som dm$^2$ 165 cm$^2$</t>
  </si>
  <si>
    <t>Skriv som dm$^2$ 8 cm$^2$</t>
  </si>
  <si>
    <r>
      <t>Skriv som dm$^3$</t>
    </r>
    <r>
      <rPr>
        <vertAlign val="superscript"/>
        <sz val="12"/>
        <color indexed="8"/>
        <rFont val="Calibri"/>
        <family val="2"/>
      </rPr>
      <t xml:space="preserve"> </t>
    </r>
    <r>
      <rPr>
        <sz val="12"/>
        <color indexed="8"/>
        <rFont val="Calibri"/>
        <family val="2"/>
        <charset val="1"/>
      </rPr>
      <t>2000 cm$^3$</t>
    </r>
  </si>
  <si>
    <r>
      <t>Skriv som dm$^3$</t>
    </r>
    <r>
      <rPr>
        <vertAlign val="superscript"/>
        <sz val="12"/>
        <color indexed="8"/>
        <rFont val="Calibri"/>
        <family val="2"/>
      </rPr>
      <t xml:space="preserve"> </t>
    </r>
    <r>
      <rPr>
        <sz val="12"/>
        <color indexed="8"/>
        <rFont val="Calibri"/>
        <family val="2"/>
        <charset val="1"/>
      </rPr>
      <t>1250 cm$^3$</t>
    </r>
  </si>
  <si>
    <r>
      <t>Skriv som dm$^3$</t>
    </r>
    <r>
      <rPr>
        <vertAlign val="superscript"/>
        <sz val="12"/>
        <color indexed="8"/>
        <rFont val="Calibri"/>
        <family val="2"/>
      </rPr>
      <t xml:space="preserve"> </t>
    </r>
    <r>
      <rPr>
        <sz val="12"/>
        <color indexed="8"/>
        <rFont val="Calibri"/>
        <family val="2"/>
        <charset val="1"/>
      </rPr>
      <t>500 cm$^3$</t>
    </r>
  </si>
  <si>
    <r>
      <t>Skriv som dm$^3$</t>
    </r>
    <r>
      <rPr>
        <vertAlign val="superscript"/>
        <sz val="12"/>
        <color indexed="8"/>
        <rFont val="Calibri"/>
        <family val="2"/>
      </rPr>
      <t xml:space="preserve"> </t>
    </r>
    <r>
      <rPr>
        <sz val="12"/>
        <color indexed="8"/>
        <rFont val="Calibri"/>
        <family val="2"/>
        <charset val="1"/>
      </rPr>
      <t>15 cm$^3$</t>
    </r>
  </si>
  <si>
    <t>Rita ett rätblock som har volymen 24 cm$^3$.</t>
  </si>
  <si>
    <t>Beräkna volymen av en cylinder som har basytan 25 cm$^2$ och höjden 8 cm</t>
  </si>
  <si>
    <t>På en bild har en tavla arean 100 cm$^2$. Bilden förstoras med längdskalan 2:1. Hur stor area får tavlan på bilden då?</t>
  </si>
  <si>
    <t>Vad ska det stå istället för rutan? 25 cm$^2$ $= \, \square\,$ dm$^2$</t>
  </si>
  <si>
    <t>Vad ska det stå istället för rutan? 5 dm$^3$ $= \, \square \,$ cm$^3$</t>
  </si>
  <si>
    <t>Plattorna ska läggas på en 10 cm tjock sandbädd. Beräkna den volym sand som går åt. Svara i m$^3$ med en decimal.</t>
  </si>
  <si>
    <t>En rätvinklig triangel har arean 84 cm$^2$. Triangelns sidor har heltalsvärden. Hur långa är triangelns sidor?</t>
  </si>
  <si>
    <t>Inre diametern i en silverring är 1,1 cm. Ringens tjocklek är 1 mm och bredden är 4 mm. Hur mycket väger ringen? Densiteten för silver är 10,49 g/cm$^3$.</t>
  </si>
  <si>
    <t>Inre diametern i en silverring är 1,1 cm. Ringens tjocklek är 1 mm och bredden är 4 mm. Lisa vill förgylla ringen och man lägger på ett lager guld med tjockleken 0,5 mikrometer. Hur mycketguld behövs? Svara i mm$^3$.</t>
  </si>
  <si>
    <r>
      <t>Skriv som dm$^2$</t>
    </r>
    <r>
      <rPr>
        <vertAlign val="superscript"/>
        <sz val="12"/>
        <color indexed="8"/>
        <rFont val="Calibri"/>
        <family val="2"/>
      </rPr>
      <t xml:space="preserve"> </t>
    </r>
    <r>
      <rPr>
        <sz val="12"/>
        <color indexed="8"/>
        <rFont val="Calibri"/>
        <family val="2"/>
        <charset val="1"/>
      </rPr>
      <t>5 m$^2$</t>
    </r>
  </si>
  <si>
    <t>Skriv som dm$^2$ 0,6 m$^2$</t>
  </si>
  <si>
    <r>
      <t>Skriv som dm$^3$</t>
    </r>
    <r>
      <rPr>
        <vertAlign val="superscript"/>
        <sz val="12"/>
        <color indexed="8"/>
        <rFont val="Calibri"/>
        <family val="2"/>
      </rPr>
      <t xml:space="preserve"> </t>
    </r>
    <r>
      <rPr>
        <sz val="12"/>
        <color indexed="8"/>
        <rFont val="Calibri"/>
        <family val="2"/>
        <charset val="1"/>
      </rPr>
      <t>1 m$^3$</t>
    </r>
  </si>
  <si>
    <r>
      <t>Skriv som dm$^3$</t>
    </r>
    <r>
      <rPr>
        <vertAlign val="superscript"/>
        <sz val="12"/>
        <color indexed="8"/>
        <rFont val="Calibri"/>
        <family val="2"/>
      </rPr>
      <t xml:space="preserve"> </t>
    </r>
    <r>
      <rPr>
        <sz val="12"/>
        <color indexed="8"/>
        <rFont val="Calibri"/>
        <family val="2"/>
        <charset val="1"/>
      </rPr>
      <t>1,5 m$^3$</t>
    </r>
  </si>
  <si>
    <r>
      <t>Skriv som dm$^3$</t>
    </r>
    <r>
      <rPr>
        <vertAlign val="superscript"/>
        <sz val="12"/>
        <color indexed="8"/>
        <rFont val="Calibri"/>
        <family val="2"/>
      </rPr>
      <t xml:space="preserve"> </t>
    </r>
    <r>
      <rPr>
        <sz val="12"/>
        <color indexed="8"/>
        <rFont val="Calibri"/>
        <family val="2"/>
        <charset val="1"/>
      </rPr>
      <t>0,7 m$^3$</t>
    </r>
  </si>
  <si>
    <r>
      <t>Skriv som dm$^3$</t>
    </r>
    <r>
      <rPr>
        <vertAlign val="superscript"/>
        <sz val="12"/>
        <color indexed="8"/>
        <rFont val="Calibri"/>
        <family val="2"/>
      </rPr>
      <t xml:space="preserve"> </t>
    </r>
    <r>
      <rPr>
        <sz val="12"/>
        <color indexed="8"/>
        <rFont val="Calibri"/>
        <family val="2"/>
        <charset val="1"/>
      </rPr>
      <t>0,25 m$^3$</t>
    </r>
  </si>
  <si>
    <t>Rita två olika rätblock som båda har volymen 1 dm$^3$.</t>
  </si>
  <si>
    <t>Vad ska det stå istället för rutan? 4m$^2$ $= \, \square \,$ dm$^3$</t>
  </si>
  <si>
    <t xml:space="preserve"> 8 olika sätt</t>
  </si>
  <si>
    <t xml:space="preserve"> 10 olika sätt</t>
  </si>
  <si>
    <t xml:space="preserve"> 7 olika sätt</t>
  </si>
  <si>
    <t xml:space="preserve"> 5 olika sätt</t>
  </si>
  <si>
    <t xml:space="preserve"> $\frac{4}{10}$ är fyra tiondelar</t>
  </si>
  <si>
    <t xml:space="preserve"> $\frac{10}{4}$ är fyra tiondelar</t>
  </si>
  <si>
    <t xml:space="preserve"> $\frac{4}{100}$ är fyra tiondelar</t>
  </si>
  <si>
    <t xml:space="preserve">  $\frac{100}{4}$ är fyra tiondelar</t>
  </si>
  <si>
    <t xml:space="preserve"> $\frac{9}{10}$ är 9 hundradelar</t>
  </si>
  <si>
    <t xml:space="preserve"> $\frac{10}{9}$ är 9 hundradelar</t>
  </si>
  <si>
    <t xml:space="preserve"> $\frac{9}{100}$ är 9 hundradelar</t>
  </si>
  <si>
    <t xml:space="preserve">  $\frac{100}{9}$ är 9 hundradelar</t>
  </si>
  <si>
    <t xml:space="preserve"> $\frac{8}{10}$ är 8 tusendelar</t>
  </si>
  <si>
    <t xml:space="preserve"> $\frac{8}{1000}$ är 8 tusendelar</t>
  </si>
  <si>
    <t xml:space="preserve"> $\frac{8}{100}$ är 8 tusendelar</t>
  </si>
  <si>
    <t xml:space="preserve">  $\frac{1000}{8}$ är 8 tusendelar</t>
  </si>
  <si>
    <t xml:space="preserve"> $\frac{10}{12}$ är 12 tiondelar</t>
  </si>
  <si>
    <t xml:space="preserve"> $\frac{12}{1000}$ är 12 tiondelar</t>
  </si>
  <si>
    <t xml:space="preserve"> $\frac{12}{100}$ är 12 tiondelar</t>
  </si>
  <si>
    <t xml:space="preserve">  $\frac{12}{10}$ är 12 tiondelar</t>
  </si>
  <si>
    <t xml:space="preserve"> $\frac{85}{100}$ är 85 hundradelar</t>
  </si>
  <si>
    <t xml:space="preserve"> $\frac{85}{1000}$ är 85 hundradelar</t>
  </si>
  <si>
    <t xml:space="preserve"> $\frac{1000}{85}$ är 85 hundradelar</t>
  </si>
  <si>
    <t xml:space="preserve">  $\frac{10}{85}$ är 85 hundradelar</t>
  </si>
  <si>
    <t xml:space="preserve"> 0.2 är 750 tusendelar</t>
  </si>
  <si>
    <t xml:space="preserve"> 0.50 är 750 tusendelar</t>
  </si>
  <si>
    <t xml:space="preserve"> 0.075 är 750 tusendelar</t>
  </si>
  <si>
    <t xml:space="preserve"> 0.75 är 750 tusendelar</t>
  </si>
  <si>
    <t xml:space="preserve"> 4 684 000 är störst</t>
  </si>
  <si>
    <t xml:space="preserve"> 4 068 000 är störst</t>
  </si>
  <si>
    <t xml:space="preserve"> 4 680 040 är störst</t>
  </si>
  <si>
    <t xml:space="preserve"> 4 680 400 är störst</t>
  </si>
  <si>
    <t xml:space="preserve"> 4 684 000 är minst</t>
  </si>
  <si>
    <t xml:space="preserve"> 4 068 000 är minst</t>
  </si>
  <si>
    <t xml:space="preserve"> 4 680 040 är minst</t>
  </si>
  <si>
    <t xml:space="preserve"> 4 680 400 är minst</t>
  </si>
  <si>
    <t xml:space="preserve"> $\frac{4}{100}$ och 0.0004 </t>
  </si>
  <si>
    <t xml:space="preserve"> $\frac{4}{100}$ och 0.04</t>
  </si>
  <si>
    <t xml:space="preserve">  $\frac{4}{10}$ och 0.04</t>
  </si>
  <si>
    <t xml:space="preserve"> I rutan ska det stå 10</t>
  </si>
  <si>
    <t xml:space="preserve"> I rutan ska det stå 100</t>
  </si>
  <si>
    <t xml:space="preserve"> I  rutan ska det stå 1000</t>
  </si>
  <si>
    <t xml:space="preserve"> I rutan ska det stå 10 000</t>
  </si>
  <si>
    <t xml:space="preserve"> Prefixet som hör ihop med $10^{-3}$ är milli</t>
  </si>
  <si>
    <t xml:space="preserve"> Prefixet som hör ihop med $10^{-3}$ är mikro</t>
  </si>
  <si>
    <t xml:space="preserve"> Prefixet som hör ihop med $10^{-3}$ är nano</t>
  </si>
  <si>
    <t xml:space="preserve"> Prefixet som hör ihop med $10^{-6}$ är milli</t>
  </si>
  <si>
    <t xml:space="preserve"> Prefixet som hör ihop med $10^{-6}$ är mikro</t>
  </si>
  <si>
    <t xml:space="preserve"> Prefixet som hör ihop med $10^{-6}$ är nano</t>
  </si>
  <si>
    <t xml:space="preserve"> Prefixet som hör ihop med $10^{-9}$ är milli</t>
  </si>
  <si>
    <t xml:space="preserve"> Prefixet som hör ihop med $10^{-9}$ är mikro</t>
  </si>
  <si>
    <t xml:space="preserve"> Prefixet som hör ihop med $10^{-9}$ är nano</t>
  </si>
  <si>
    <t xml:space="preserve"> $ 2\cdot 10^{-6}$</t>
  </si>
  <si>
    <t xml:space="preserve"> $ 2\cdot 10^{-9}$</t>
  </si>
  <si>
    <t xml:space="preserve"> $ 2\cdot 10^-{12}$</t>
  </si>
  <si>
    <t xml:space="preserve"> $ 2\cdot 10^{-3}$</t>
  </si>
  <si>
    <t xml:space="preserve"> $2-n \cdot 180^\circ$</t>
  </si>
  <si>
    <t xml:space="preserve"> $n+2 \cdot 180^\circ$</t>
  </si>
  <si>
    <t xml:space="preserve"> $n-2 \cdot 180^\circ$</t>
  </si>
  <si>
    <t xml:space="preserve"> $n-2 \cdot 160^\circ$</t>
  </si>
  <si>
    <t xml:space="preserve"> Det betyder att en kvadrat har både spegelbildsymmetri och rotationssymmetri.</t>
  </si>
  <si>
    <t xml:space="preserve">  0.01 cm$^2$</t>
  </si>
  <si>
    <t xml:space="preserve"> 100 cm$^2$</t>
  </si>
  <si>
    <t xml:space="preserve"> 1 cm$^2$</t>
  </si>
  <si>
    <t xml:space="preserve"> 0.1 cm$^2$</t>
  </si>
  <si>
    <t xml:space="preserve">  15 cm$^3$</t>
  </si>
  <si>
    <t xml:space="preserve"> 16 cm$^2$</t>
  </si>
  <si>
    <t xml:space="preserve"> 20 cm$^2$</t>
  </si>
  <si>
    <t xml:space="preserve"> 25 cm$^2$</t>
  </si>
  <si>
    <t xml:space="preserve"> 12 cm$^3$</t>
  </si>
  <si>
    <t xml:space="preserve"> 13 cm$^3$</t>
  </si>
  <si>
    <t xml:space="preserve"> 16 cm$^3$</t>
  </si>
  <si>
    <t xml:space="preserve">  20 cm$^3$</t>
  </si>
  <si>
    <t xml:space="preserve"> 31 cm$^3$</t>
  </si>
  <si>
    <t xml:space="preserve"> 21 cm$^3$</t>
  </si>
  <si>
    <t xml:space="preserve"> 25 cm$^3$</t>
  </si>
  <si>
    <t xml:space="preserve">  100 dm$^3$</t>
  </si>
  <si>
    <t xml:space="preserve"> 10 dm$^3$</t>
  </si>
  <si>
    <t xml:space="preserve"> 1000 dm$^3$</t>
  </si>
  <si>
    <t xml:space="preserve"> 0.1 dm$^3$</t>
  </si>
  <si>
    <t xml:space="preserve">  150 dm$^3$</t>
  </si>
  <si>
    <t xml:space="preserve"> 15 dm$^3$</t>
  </si>
  <si>
    <t xml:space="preserve"> 1500 dm$^3$</t>
  </si>
  <si>
    <t xml:space="preserve"> 0.15 dm$^3$</t>
  </si>
  <si>
    <t xml:space="preserve">  700 dm$^3$</t>
  </si>
  <si>
    <t xml:space="preserve"> 0.07 dm$^3$</t>
  </si>
  <si>
    <t xml:space="preserve"> 7000 dm$^3$</t>
  </si>
  <si>
    <t xml:space="preserve"> 0.70 dm$^3$</t>
  </si>
  <si>
    <t xml:space="preserve">  2500 dm$^3$</t>
  </si>
  <si>
    <t xml:space="preserve"> 250 dm$^3$</t>
  </si>
  <si>
    <t xml:space="preserve"> 25 dm$^3$</t>
  </si>
  <si>
    <t xml:space="preserve"> 0.25 dm$^3$</t>
  </si>
  <si>
    <t xml:space="preserve">  2 dm$^3$</t>
  </si>
  <si>
    <t xml:space="preserve"> 20 dm$^3$</t>
  </si>
  <si>
    <t xml:space="preserve"> 200 dm$^3$</t>
  </si>
  <si>
    <t xml:space="preserve"> 0.2 dm$^3$</t>
  </si>
  <si>
    <t xml:space="preserve">  125 dm$^3$</t>
  </si>
  <si>
    <t xml:space="preserve"> 1.25 dm$^3$</t>
  </si>
  <si>
    <t xml:space="preserve"> 1 250 dm$^3$</t>
  </si>
  <si>
    <t xml:space="preserve"> 0.125 dm$^3$</t>
  </si>
  <si>
    <t xml:space="preserve">  0.005 dm$^3$</t>
  </si>
  <si>
    <t xml:space="preserve"> 50 dm$^3$</t>
  </si>
  <si>
    <t xml:space="preserve"> 500 dm$^3$</t>
  </si>
  <si>
    <t xml:space="preserve"> 0.5 dm$^3$</t>
  </si>
  <si>
    <t xml:space="preserve">  0.015 dm$^3$</t>
  </si>
  <si>
    <t xml:space="preserve"> 150 dm$^3$</t>
  </si>
  <si>
    <t xml:space="preserve"> 0.00.15 dm$^3$</t>
  </si>
  <si>
    <t xml:space="preserve"> $a + 7 $</t>
  </si>
  <si>
    <t xml:space="preserve"> $a - 7 $</t>
  </si>
  <si>
    <t xml:space="preserve"> Amelie är 4 år yngre än Emil.</t>
  </si>
  <si>
    <t xml:space="preserve"> $13a - 4 $</t>
  </si>
  <si>
    <t xml:space="preserve"> $13a + 4 $</t>
  </si>
  <si>
    <t xml:space="preserve"> $a^3$</t>
  </si>
  <si>
    <t xml:space="preserve"> $3$</t>
  </si>
  <si>
    <t xml:space="preserve"> $a^2$</t>
  </si>
  <si>
    <t xml:space="preserve"> $6$</t>
  </si>
  <si>
    <t xml:space="preserve"> $6x^2$</t>
  </si>
  <si>
    <t xml:space="preserve"> $6x^3$</t>
  </si>
  <si>
    <t xml:space="preserve"> $12x^3$</t>
  </si>
  <si>
    <t xml:space="preserve"> $2x^3$</t>
  </si>
  <si>
    <t xml:space="preserve"> $xy^2z$</t>
  </si>
  <si>
    <t xml:space="preserve"> $12a^2b^2$</t>
  </si>
  <si>
    <t xml:space="preserve"> $y^2$</t>
  </si>
  <si>
    <t xml:space="preserve"> $x^2$</t>
  </si>
  <si>
    <t xml:space="preserve"> $xy^2$</t>
  </si>
  <si>
    <t xml:space="preserve"> $b^2$</t>
  </si>
  <si>
    <t xml:space="preserve"> $6a^2$</t>
  </si>
  <si>
    <t xml:space="preserve"> $6^2$</t>
  </si>
  <si>
    <t xml:space="preserve"> $x^2y$</t>
  </si>
  <si>
    <t xml:space="preserve"> $12x^2$</t>
  </si>
  <si>
    <t xml:space="preserve"> $12a^2$</t>
  </si>
  <si>
    <t xml:space="preserve"> Ekvationen har oändligt många lösningar</t>
  </si>
  <si>
    <t xml:space="preserve"> Ekvationen har ändligt många lösningar</t>
  </si>
  <si>
    <t xml:space="preserve"> Ekvationen kanske har oändligt många lösningar</t>
  </si>
  <si>
    <t xml:space="preserve"> x är 8</t>
  </si>
  <si>
    <t xml:space="preserve"> x är 0</t>
  </si>
  <si>
    <t xml:space="preserve"> x är 4</t>
  </si>
  <si>
    <t xml:space="preserve"> x är 2</t>
  </si>
  <si>
    <t>Minsta gemensamma nämnare är BLK.</t>
  </si>
  <si>
    <t>$ (x-3) \cdot 1 = (x-3)$</t>
  </si>
  <si>
    <t>$ (2x-1) \cdot 2 = (4x-2) $</t>
  </si>
  <si>
    <t>$ \frac {16}{4} = 4 $</t>
  </si>
  <si>
    <t>$ (x+1) \cdot 2 = (4x+2) $</t>
  </si>
  <si>
    <t xml:space="preserve">$$ \frac{x-1}{x-1}= BLK $$ 
$$ \frac{x+2}{x+2}= BLK $$ 
</t>
  </si>
  <si>
    <t>$$ 8 \cdot x = BLK $$
$$8 \cdot 2 = BLK $$</t>
  </si>
  <si>
    <t>$$ 10 \cdot x = BLK $$
$$10 \cdot 1 = BLK $$</t>
  </si>
  <si>
    <t xml:space="preserve">10x;10 </t>
  </si>
  <si>
    <t>$$ \frac {3x-4} {3x-4}= BLK $$
$$ \frac {2x-3} {2x-3}= BLK $$ 
$$ 0  \cdot (3x-4)(2x-3) = BLK$$</t>
  </si>
  <si>
    <t>1;1;0</t>
  </si>
  <si>
    <t>$$ 5 \cdot 2x = BLK $$
$$5 \cdot -3 = BLK $$</t>
  </si>
  <si>
    <t xml:space="preserve">10x;-15 </t>
  </si>
  <si>
    <t>6x;-8</t>
  </si>
  <si>
    <t>$$ 2 \cdot 3x = BLK $$
$$2 \cdot -4 = BLK $$</t>
  </si>
  <si>
    <t xml:space="preserve">$$ \frac {x+5} {x+5}= BLK $$ 
$$ \frac {x-5} {x-5}= BLK $$ 
$$ \frac {(x+5)(x-5)} {(x+5)(x-5)}= BLK $$ </t>
  </si>
  <si>
    <t>1;1;1</t>
  </si>
  <si>
    <t>$$ 2 \cdot x= BLK $$
$$2 \cdot -5 = BLK $$</t>
  </si>
  <si>
    <t>2x;-10</t>
  </si>
  <si>
    <t xml:space="preserve">7x;35 </t>
  </si>
  <si>
    <t>$$ 7 \cdot x = BLK $$
$$7 \cdot 5 = BLK $$</t>
  </si>
  <si>
    <t xml:space="preserve">$$ \frac {20}{4}= BLK $$ 
$$ 20 \cdot 3 = BLK$$
$$ \frac {20} {5}= BLK $$ 
</t>
  </si>
  <si>
    <t>$x$;$x+7$;$x+14$</t>
  </si>
  <si>
    <t>$$ x + 7 = BLK $$
$$x + 14 = BLK $$</t>
  </si>
  <si>
    <t>$$ 5 \cdot 15 + 16 + 1 = BLK $$
$$ 6 \cdot 15 + 2 = BLK $$</t>
  </si>
  <si>
    <t>91;92</t>
  </si>
  <si>
    <t>$$ x + 4 = BLK stycken $$
$$ 2(x+4) = BLK stycken $$</t>
  </si>
  <si>
    <t>6;12</t>
  </si>
  <si>
    <t>2;6;12</t>
  </si>
  <si>
    <t xml:space="preserve">Citron= BLK stycken,
Sprite= BLK stycken,
Fanta= BLK stycken </t>
  </si>
  <si>
    <t>$$ 2 \cdot x  = BLK stycken $$
$$  (x+5) = BLK stycken $$</t>
  </si>
  <si>
    <t>40;25</t>
  </si>
  <si>
    <t xml:space="preserve">Enkronor= BLK stycken,
Femkronor= BLK stycken,
Tiokronor= BLK stycken </t>
  </si>
  <si>
    <t xml:space="preserve">$$ \frac {1 \cdot 7}{3 \cdot 7} = BLK$$ 
$$ \frac {4 \cdot 3}{7 \cdot 3} = BLK$$ </t>
  </si>
  <si>
    <t>Mary=BLK,
Peter=BLK</t>
  </si>
  <si>
    <t>$ x=  \frac {1\cdot4}{3\cdot 4} -  \frac {1\cdot 3}{4\cdot 3} = BLK $</t>
  </si>
  <si>
    <t>$  \frac {4}{12} - \frac {3}{12} $</t>
  </si>
  <si>
    <t>[Alt.1 x=0, y=-1]
[Alt.2 x=1, y=-0]
[Alt.3 x=-1, y=0]</t>
  </si>
  <si>
    <t>[Alt.1 x=5, y=1]
[Alt.2 x=5, y=-2]
[Alt.3 x=3, y=-2]</t>
  </si>
  <si>
    <t>[Alt.2 x=5, y=-2]</t>
  </si>
  <si>
    <t>[Alt.1 x=-3, y=-2]
[Alt.2 x=-3,y=-1]
[Alt.3 x=3, y=2]</t>
  </si>
  <si>
    <t>[Alt.1 x=-1, y=-2]
[Alt.2 x=-1.5,y=-3.5]
[Alt.3 x=-1.5, y=3.5]</t>
  </si>
  <si>
    <t>[Alt.1 x=-3, y=-2]
[Alt.2 x=2,y=-2]
[Alt.3 x=3, y=-2]</t>
  </si>
  <si>
    <t>[Alt.1 x=-2, y=-3]
[Alt.2 x=-2,y=-2]
[Alt.3 x=3, y=-2]</t>
  </si>
  <si>
    <t>[Alt.2 Samma lutning men skär y-axeln i olika punkter]</t>
  </si>
  <si>
    <t>[Alt.1 Samma lutning]
[Alt.2 Samma lutning men skär y-axeln i olika punkter]</t>
  </si>
  <si>
    <t>Vilken eller vilka av följande ekvationssystem har inte någon lösning? Fundera ut svaret först. Kontrollera sedan genom att rita linjerna i ett koordinatsystem. $$\mathbf{A} \quad \left\{ \begin{array}{rl} y = 3x - 2 \\ y - 4 + 3x \end{array} \right. \qquad \qquad \mathbf{B} \quad \left\{ \begin{array}{rl} x - y + 1 = 0 \\ x + y - 1 = 0 \end{array} \right. \qquad \qquad \mathbf{C} \quad \left\{ \begin{array}{rl} y + 2x = 3 \\ 2y + 4x = 8 \end{array} \right.$$</t>
  </si>
  <si>
    <t>$$x=BLK$$
$$BLK$$</t>
  </si>
  <si>
    <t>-5;2x+4y=2</t>
  </si>
  <si>
    <t>$$x=BLK$$
$$y=BLK$$</t>
  </si>
  <si>
    <t>-5;3</t>
  </si>
  <si>
    <t>$$BLK$$
$$BLK$$</t>
  </si>
  <si>
    <t>4x=12;x+2y=19</t>
  </si>
  <si>
    <t>y=2x-2;x+y=1</t>
  </si>
  <si>
    <t>1;0</t>
  </si>
  <si>
    <t>x+y=3;y=2x</t>
  </si>
  <si>
    <t>1;2</t>
  </si>
  <si>
    <t>y=4y-1;y+2x=7</t>
  </si>
  <si>
    <t>5x+3y=6;2x+y=1</t>
  </si>
  <si>
    <t>-3;7</t>
  </si>
  <si>
    <t>y-2x=1;2y+3x=9</t>
  </si>
  <si>
    <t>$$BLK (1)$$
$$BLK (2)$$</t>
  </si>
  <si>
    <t>2x+3y-10=0;2x-y-2=0</t>
  </si>
  <si>
    <t>2x+3y=10;2x-y=2</t>
  </si>
  <si>
    <t>2y+x=5;3y-x=0</t>
  </si>
  <si>
    <t>8x-4y=16;4y-2x=14</t>
  </si>
  <si>
    <t>3x-2y=7;2y+2x=8</t>
  </si>
  <si>
    <t>x+y=3;3x-2y=9</t>
  </si>
  <si>
    <t>3;0</t>
  </si>
  <si>
    <t>5x-2x=12;7x+3y=17</t>
  </si>
  <si>
    <t>$$x=BLK$$</t>
  </si>
  <si>
    <t>$$y=BLK$$</t>
  </si>
  <si>
    <t xml:space="preserve">$$x=BLK$$ stycken.
$$y=BLK$$ stycken. </t>
  </si>
  <si>
    <t xml:space="preserve">$$x=BLK$$.
$$y=BLK$$. </t>
  </si>
  <si>
    <t>Ekvationssystemet för att lösa problemet är: 
$$BLK (1)$$
$$BLK (2)$$</t>
  </si>
  <si>
    <t>Ekvationssystemet för att lösa problemet är: 
y=$$BLK (1)$$
y=$$BLK (2)$$</t>
  </si>
  <si>
    <t>$ \frac {60-10x}{6} = 10- 1.67x $</t>
  </si>
  <si>
    <t>$ \frac {4x}{10}+ \frac {25x}{10} = \frac {29x}{10} $</t>
  </si>
  <si>
    <t>RQ=BLK cm,
QT=BLK cm,
QS=BLK cm</t>
  </si>
  <si>
    <t>QR=BLK cm,
PQ=BLK cm</t>
  </si>
  <si>
    <t>$$2.4^2=BLK$$
$$3^2=BLK$$</t>
  </si>
  <si>
    <t>Uteplatsen ska beläggas med betongplattor enligt planskissen. Vid hörnet Q läggs en platta som är $15 \times 15$. Hur många av vardera sorten $15 \times 30$ och $30 \times 30$ behövs?</t>
  </si>
  <si>
    <t>Volymen ges av $BLK \cdot BLK \cdot BLK$</t>
  </si>
  <si>
    <t>Här verkar det handla om en kvadratrot. En kvadratrot är ju samma sak som talet i fråga upphöjt till 2. Vi börjar därför att undersöka talen kring vår givna kvadratrot, vet att 7^2 är 7 \cdot 7 vilket är 42 och vi vet att 8^2 är 8 \cdot 8 vilket är 64. 7 och 8 är ju heltalen bredvid varandra, kan vi på något sätt få ett noggrannare tal som ligger närmare 55?</t>
  </si>
  <si>
    <t>$ 2.5 \cdot 100=BLK $</t>
  </si>
  <si>
    <t>Är varje sida 8 cm så är vår area (längden \cdot höjden) 8 multiplicerat med 8.</t>
  </si>
  <si>
    <t>100 \cdot 1.20=BLK kr</t>
  </si>
  <si>
    <t>120 \cdot 1.30=BLK kr</t>
  </si>
  <si>
    <t>Nu tror jag nog att du börjar kunna det här! 4 \cdot 7 är ju 28. Med ett decimaltecken, vad blir då detta?</t>
  </si>
  <si>
    <t>Vi vill beräkna $BLK \cdot BLK+\frac{BLK}{BLK}$</t>
  </si>
  <si>
    <t>För att kunna beräkna additionen måste vi först ta reda på vad de två termerna är. Vi vill alltså beräkna summan av produkterna $8 \cdot 8$ och $15 \cdot 15$</t>
  </si>
  <si>
    <t>[Alt.3 3000g, $3 \cdot 10^3$g]</t>
  </si>
  <si>
    <t>[Alt.1 300g, 3000g]
[Alt.2 30g, 300g]
[Alt.3 300g, $3 \cdot 10^2$g]</t>
  </si>
  <si>
    <t>[Alt.3 300g, $3 \cdot 10^2$g]</t>
  </si>
  <si>
    <t>$\frac{3 \cdot 3}{4 \cdot 3}$</t>
  </si>
  <si>
    <t>Beräkna multiplikationerna 3 \cdot 3 och 3 \cdot 4 för att få fram nämnare och täljare!</t>
  </si>
  <si>
    <t>$\frac{1 \cdot 6}{2 \cdot 6}$</t>
  </si>
  <si>
    <t>Beräkna multiplikationerna 1 \cdot 6 och 2 \cdot 6 för att få fram nämnare och täljare!</t>
  </si>
  <si>
    <t>$\frac{2 \cdot 4}{3 \cdot 4}$</t>
  </si>
  <si>
    <t>Beräkna multiplikationerna 2 \cdot 4 och 3 \cdot 4 för att få fram nämnare och täljare!</t>
  </si>
  <si>
    <t xml:space="preserve"> $ \frac {1 \cdot 5}{2 \cdot 5} $ = $ \frac {5}{10} $ </t>
  </si>
  <si>
    <t xml:space="preserve"> $ \frac {1 \cdot 2}{3 \cdot 2} $ = $ \frac {2}{6} $ </t>
  </si>
  <si>
    <t>Vi vill beräkna $BLK \cdot \frac{BLK}{BLK}$</t>
  </si>
  <si>
    <t>Beräkna $5 \cdot \frac{3}{4}=\frac{BLK}{BLK$</t>
  </si>
  <si>
    <t>$ \frac {5 \cdot 3}{6 \cdot 3} $ = $ \frac {15}{18} $</t>
  </si>
  <si>
    <t>Sannolikheten ges av $BLK \cdot BLK$</t>
  </si>
  <si>
    <t>Beräkna $\frac{2}{5} \cdot \frac{2}{5}=BLK$</t>
  </si>
  <si>
    <t>Beräkna $\frac{3}{5} \cdot \frac{3}{5}=BLK$</t>
  </si>
  <si>
    <t>Sannolikheten ges av $BLK \cdot BLK+BLK \cdot BLK$</t>
  </si>
  <si>
    <t>Beräkna $\frac{3}{5} \cdot \frac{2}{5}+\frac{2}{5} \cdot \frac{3}{5}=BLK$</t>
  </si>
  <si>
    <t>Beräkna $\frac{3}{5} \cdot \frac{2}{5}=BLK$</t>
  </si>
  <si>
    <t>$ \frac {3 \cdot 3 \cdot 3}{7 \cdot 2} \cdot \frac {2 \cdot 2 \cdot 3 \cdot 7}{2 \cdot 2 \cdot 2 \cdot 3 \cdot 3} = BLK $</t>
  </si>
  <si>
    <t>Eftersom det tar 18 timmar att fylla bassängen med den mindre slangen så är detta $ \frac {1}{18} $. Låt oss förlänga bråktalet som visar den grövre slangen med 2, $ \frac {1 \cdot 2}{9 \cdot 2} = BLK$.</t>
  </si>
  <si>
    <t>Beräkna $2.25 \cdot 3.45 \cdot +0.1=BLK$</t>
  </si>
  <si>
    <t>Totala längden vi behöver beräknas med $BLK \cdot BLK$</t>
  </si>
  <si>
    <t>Beräkna $65 \cdot 6=BLK$</t>
  </si>
  <si>
    <t>Volymen ges av $\pi  \cdot  BLK^2  \cdot  BLK$</t>
  </si>
  <si>
    <t>Beräkna $\pi  \cdot  9.5^2 \cdot 65=BLK$</t>
  </si>
  <si>
    <t>Totala volymen betong som behövs ges av $BLK \cdot BLK$</t>
  </si>
  <si>
    <t>Beräkna $18.4 \cdot 6=BLK$</t>
  </si>
  <si>
    <t>Vi vill beräkna $BLK \cdot BLK$</t>
  </si>
  <si>
    <t>Beräkna $700 \cdot 11=BLK$</t>
  </si>
  <si>
    <t>Vi vill beräkna $BLK \cdot BLK$ för att få mängden</t>
  </si>
  <si>
    <t>Beräkna $5 \cdot 20=BLK$</t>
  </si>
  <si>
    <t>Beräkna multiplikationen. Tänk på att $5 \cdot 2=10$.</t>
  </si>
  <si>
    <t>Den totala mängden ges av $BLK \cdot BLK$</t>
  </si>
  <si>
    <t>Beräkna $200 \cdot 30=BLK$</t>
  </si>
  <si>
    <t>Vi måste beräkna $BLK \cdot BLK \cdot BLK$</t>
  </si>
  <si>
    <t>Beräkna $3 \cdot 3 \cdot 200=BLK$</t>
  </si>
  <si>
    <t xml:space="preserve">Vi vill beräkna $BLK \cdot BLK$ </t>
  </si>
  <si>
    <t>Beräkna $100 \cdot 0.03=BLK$</t>
  </si>
  <si>
    <t>Beräkna $100 \cdot 0.065=BLK$</t>
  </si>
  <si>
    <t>Beräkna $100 \cdot 0.007=BLK$</t>
  </si>
  <si>
    <t>Beräkna $400 \cdot 0.02=BLK$</t>
  </si>
  <si>
    <t>Beräkna $3 \cdot 0.1=BLK$</t>
  </si>
  <si>
    <t>Beräkna $780 \cdot 1.25=BLK$</t>
  </si>
  <si>
    <t>Beräkna $80 \cdot 1.06+185 \cdot 1.12+360 \cdot 1.25=BLK$</t>
  </si>
  <si>
    <t>Beräkna $189 \cdot 1.06=BLK$</t>
  </si>
  <si>
    <t>Det egentliga priset fås med $BLK \cdot BLK$</t>
  </si>
  <si>
    <t>Beräkna $1200 \cdot 1.06=BLK$</t>
  </si>
  <si>
    <t>Beräkna $83 \cdot 1.12=BLK$</t>
  </si>
  <si>
    <t>Beräkna $6.44 \cdot 155\approx BLK$</t>
  </si>
  <si>
    <t>Beräkna $6.44 \cdot 230\approx BLK$</t>
  </si>
  <si>
    <t>Beräkna $6.4 \cdot \cos{60^\circ}\approx BLK$</t>
  </si>
  <si>
    <t>6.4;\cos{60^\circ}</t>
  </si>
  <si>
    <t>17;\sin{65^\circ}</t>
  </si>
  <si>
    <t>Beräkna $17 \cdot \sin{65^\circ}\approx BLK$</t>
  </si>
  <si>
    <t>Beräkna $17 \cdot \cos{65^\circ}\approx BLK$</t>
  </si>
  <si>
    <t>17;\cos{65^\circ}</t>
  </si>
  <si>
    <t>12;\cos{25^\circ}</t>
  </si>
  <si>
    <t>Beräkna $\frac{12}{\cos{25^\circ}}\approx BLK$</t>
  </si>
  <si>
    <t>19;\sin{38^\circ}</t>
  </si>
  <si>
    <t>Beräkna $\frac{19}{\sin{38^\circ}}\approx BLK$</t>
  </si>
  <si>
    <t>Beräkna $11 \cdot \tan{47^\circ}=BLK$</t>
  </si>
  <si>
    <t>11;\tan{47^\circ}</t>
  </si>
  <si>
    <t>17;\tan{39^\circ}</t>
  </si>
  <si>
    <t>Beräkna $\frac{17}{\tan{39^\circ}}\approx BLK$</t>
  </si>
  <si>
    <t>7;\sin{36^\circ}</t>
  </si>
  <si>
    <t>Beräkna $7 \cdot \sin{36^\circ}\approx BLK$</t>
  </si>
  <si>
    <t>200;\tan{7^\circ}</t>
  </si>
  <si>
    <t>Beräkna $200 \cdot \tan{7^\circ}=BLK$</t>
  </si>
  <si>
    <t>75;\tan{5^\circ}</t>
  </si>
  <si>
    <t>Beräkna $\frac{75}{\tan{5^\circ}}\approx BLK$</t>
  </si>
  <si>
    <t>7;\tan{85^\circ}</t>
  </si>
  <si>
    <t>Beräkna $7 \cdot \tan{85^\circ}\approx  BLK$</t>
  </si>
  <si>
    <t>70;\tan{68^\circ}</t>
  </si>
  <si>
    <t>Beräkna $\frac{70}{\tan{68^\circ}}\approx BLK$</t>
  </si>
  <si>
    <t>46;\cos{80^\circ}</t>
  </si>
  <si>
    <t>Beräkna $\frac{46}{\cos{80^\circ}}\approx BLK$</t>
  </si>
  <si>
    <t xml:space="preserve"> 300g, $3 \cdot 10^2$g</t>
  </si>
  <si>
    <t xml:space="preserve"> x=5, y=-2</t>
  </si>
  <si>
    <t xml:space="preserve"> x=1, y=-0</t>
  </si>
  <si>
    <t xml:space="preserve"> Samma lutning</t>
  </si>
  <si>
    <t xml:space="preserve"> Samma lutning men skär y-axeln i olika punkter</t>
  </si>
  <si>
    <t>[Alt.1 $ \frac {4}{10}$]
[Alt.2 $ \frac {8}{10}$]
[Alt.3 $ \frac {10}{10}$]
[Alt.4 $ \frac {6}{10}$]</t>
  </si>
  <si>
    <t>[Alt.1 $ \frac {4}{10}$]</t>
  </si>
  <si>
    <t xml:space="preserve"> $ \frac {4}{10}$</t>
  </si>
  <si>
    <t xml:space="preserve"> $ \frac {8}{10}$</t>
  </si>
  <si>
    <t xml:space="preserve"> $ \frac {10}{10}$</t>
  </si>
  <si>
    <t xml:space="preserve"> $ \frac {6}{10}$</t>
  </si>
  <si>
    <t>[Alt.1 $ \frac {1}{6} $ ]
[Alt.2 $ \frac {6}{6} $ ]
[Alt.3 $ \frac {3}{6} $ ]
[Alt.4 $ \frac {7}{6} $ ]</t>
  </si>
  <si>
    <t>[Alt.1 Värdet fördubblas.]
[Alt.2 Värdet halveras.]
[Alt.3 Värdet är oförändrat.]</t>
  </si>
  <si>
    <t>[Alt.1 Ja]
[Alt.2 Nej]
[Alt.3 Möjligtvis]</t>
  </si>
  <si>
    <t>[Alt.1 Ekvationen har oändligt många lösningar]
[Alt.2 Ekvationen har ändligt många lösningar]
[Alt.3 Ekvationen kanske har oändligt många lösningar]</t>
  </si>
  <si>
    <t>[Alt.1 x är 8]
[Alt.2 x är 0]
[Alt.3 x är 4]
[Alt.4 x är 2]</t>
  </si>
  <si>
    <t>$\frac{12}{10}$ kan även skrivas på ett annat sätt med decimaltal nämligen BLK</t>
  </si>
  <si>
    <t>$\frac{85}{100}$ kan även skrivas på ett annat sätt med decimaltal nämligen BLK</t>
  </si>
  <si>
    <t>$7.5 \cdot 10^2=BLK$</t>
  </si>
  <si>
    <t>[Alt.1 3]</t>
  </si>
  <si>
    <t>minsta gemensamma nämnare är BLK.</t>
  </si>
  <si>
    <t>För att smidigt kunna subtrahera dessa bråktal bör vi börja med att förlänga dem till deras minsta gemensamma nämnare. Vilken är i denna uppgift bråktalens minsta gemensamma nämnare?</t>
  </si>
  <si>
    <t>Vi behöver addera andelarna för att se hur mycket som saknas eller om bröderna har blivit lovade för mycket. För att addera våra bråktal behöver vi förlänga dem till minsta gemensamma nämnare. Vilket är i detta fall minsta gemensamma nämnare?</t>
  </si>
  <si>
    <t>Vi behöver här finna bråkens minsta gemensamma nämnare. Tänk på det minsta tal som finns i både 2ans och 3ans multiplikationstabell.</t>
  </si>
  <si>
    <t>Vi behöver här finna bråkens minsta gemensamma nämnare. Tänk på det minsta tal som finns i både 3ans och 5ans multiplikationstabell.</t>
  </si>
  <si>
    <t>minsta gemensamma nämnare är ju här ab. Multiplicera ena bråket med a och det andra med b.</t>
  </si>
  <si>
    <t>minsta gemensamma nämnare är ju här 3a. Multiplicera ena bråket med a och det andra med 3.</t>
  </si>
  <si>
    <t>minsta gemensamma nämnare är ju här 5b. Multiplicera ena bråket med 5 och det andra med b.</t>
  </si>
  <si>
    <t>minsta gemensamma nämnare är ju här 2x. Multiplicera ena bråket med 2 och det andra med x.</t>
  </si>
  <si>
    <t>minsta gemensamma nämnare är här BLK.</t>
  </si>
  <si>
    <t>Vilken är här vår minsta gemensamma nämnare? Det lägsta talet som finns i både 3ans och 4ans multiplikationstabell, samt med vår variabel.</t>
  </si>
  <si>
    <t>minsta gemensamma nämnare är ju här 12a. Multiplicera ena bråket med 3a och det andra med 4.</t>
  </si>
  <si>
    <t>Vilken är här vår minsta gemensamma nämnare? Vad har våra nämnare gemensamt?</t>
  </si>
  <si>
    <t>minsta gemensamma nämnare är ju här 3x. Multiplicera det ena bråket med x.</t>
  </si>
  <si>
    <t>minsta gemensamma nämnare är ju här 16b. Multiplicera det ena bråket med 2b.</t>
  </si>
  <si>
    <t>minsta gemensamma nämnare är ju här 6x. Multiplicera täljare och nämnare med lämpligt tal för att få nämnaren till 6x.</t>
  </si>
  <si>
    <t>Vilken är här vår minsta gemensamma nämnare? Vad har våra nämnare gemensamt? Tänk på det lägsta talet som finns i 2ans, 6ans och 4ans multiplikationstabell.</t>
  </si>
  <si>
    <t>minsta gemensamma nämnare är ju här 12b. Multiplicera täljare och nämnare med lämpligt tal för att få nämnaren till 12b.</t>
  </si>
  <si>
    <t>Nämnarnas minsta gemensamma nämnare är BLK.</t>
  </si>
  <si>
    <t>Vilken är nämnarnas minsta gemensamma nämnare? Vilket tal finns först i både 3ans och 4ans multiplikationstabell?</t>
  </si>
  <si>
    <t>Vilken är nämnarnas minsta gemensamma nämnare? Vilket tal finns först i både 3ans och 9ans multiplikationstabell?</t>
  </si>
  <si>
    <t>Förläng med 5 i båda led då detta är minsta gemensamma nämnare och då kan vi förkorta.</t>
  </si>
  <si>
    <t xml:space="preserve">Vilken är i denna ekvation nämnarnas minsta gemensamma nämnare? Alltså det tal som finns först i både 2ans och 3ans multiplikationstabell. </t>
  </si>
  <si>
    <t>Bråkens minsta gemensamma nämnare är BLK.</t>
  </si>
  <si>
    <t xml:space="preserve">Vilken är i denna ekvation nämnarnas minsta gemensamma nämnare? Alltså det tal som finns först i både 4ans, 6ans och 12ans multiplikationstabell. </t>
  </si>
  <si>
    <t xml:space="preserve">Vilken är i denna ekvation nämnarnas minsta gemensamma nämnare? Alltså det tal som finns först i både 3ans, 8ans och 12ans multiplikationstabell. </t>
  </si>
  <si>
    <t xml:space="preserve">Vilken är i denna ekvation nämnarnas minsta gemensamma nämnare? Alltså det tal som finnes först i både 4ans, 5ans och 10ans multiplikationstabell. </t>
  </si>
  <si>
    <t xml:space="preserve">Vilken är i denna ekvation nämnarnas minsta gemensamma nämnare? Alltså det tal som finnes först i både 2ans, 3ans, 5ans och 10ans multiplikationstabell. </t>
  </si>
  <si>
    <t xml:space="preserve">Vilken är i denna ekvation nämnarnas minsta gemensamma nämnare? Alltså det tal som finnes först i både 3ans multiplikationstabell. </t>
  </si>
  <si>
    <t xml:space="preserve">Vilken är i denna ekvation nämnarnas minsta gemensamma nämnare? Alltså det tal som finnes först i både 3ans och 5ans multiplikationstabell. </t>
  </si>
  <si>
    <t xml:space="preserve">Vilken är i denna ekvation nämnarnas minsta gemensamma nämnare? Alltså det tal som finnes först i både 3ans och 4ans multiplikationstabell. </t>
  </si>
  <si>
    <t xml:space="preserve">Vilken är i denna ekvation nämnarnas minsta gemensamma nämnare? Alltså det tal som finnes först i både 3ans, 4ans och 6ans multiplikationstabell. </t>
  </si>
  <si>
    <t xml:space="preserve">Vilken är i denna ekvation nämnarnas minsta gemensamma nämnare? Alltså det tal som finnes först i både 3ans, 4ans och 8ans multiplikationstabell. </t>
  </si>
  <si>
    <t xml:space="preserve">Vilken är i denna ekvation nämnarnas minsta gemensamma nämnare? Alltså det tal som finnes först i både 2ans, 4ans, 5ans och tjugos multiplikationstabell. </t>
  </si>
  <si>
    <t xml:space="preserve">Vilken är i denna ekvation nämnarnas minsta gemensamma nämnare? Alltså det tal som finnes först i både 3ans, 6ans och 8ans multiplikationstabell. </t>
  </si>
  <si>
    <t xml:space="preserve">Vilken är i denna ekvation nämnarnas minsta gemensamma nämnare? Alltså det tal som finnes först i både 2ans, 4ans och 7ans multiplikationstabell. </t>
  </si>
  <si>
    <t xml:space="preserve">Vilken är i denna ekvation nämnarnas minsta gemensamma nämnare? Alltså det tal som finnes först i både 2ans, 3ans och 5ans multiplikationstabell. </t>
  </si>
  <si>
    <t>Vi skall nu lära oss att hantera ekvationer med x-termer i nämnaren. Den minsta gemensamma nämnarearen består då alltså utav ett x och nämnaren ifrån det andra bråktalet i ekvationen. Det kan låta svårt, men övning ger färdighet. Låt oss börja med att skriva upp vilken ekvation som skall lösas.</t>
  </si>
  <si>
    <t>Vilken är i denna ekvation nämnarnas minsta gemensamma nämnare? Alltså ett uttryck där både x och 5 finns.</t>
  </si>
  <si>
    <t>Vilken är i denna ekvation nämnarnas minsta gemensamma nämnare? Alltså ett uttryck där både x och -3 finns.</t>
  </si>
  <si>
    <t>Vilken är i denna ekvation nämnarnas minsta gemensamma nämnare? Alltså ett uttryck där både 7och (2x-1) finns.</t>
  </si>
  <si>
    <t>Vilken är i denna ekvation nämnarnas minsta gemensamma nämnare? Alltså ett uttryck där både x och (x+1) finns.</t>
  </si>
  <si>
    <t>Vilken är i denna ekvation nämnarnas minsta gemensamma nämnare? Alltså ett uttryck där både (x-1) och (x+2) finns.</t>
  </si>
  <si>
    <t>Vilken är i denna ekvation nämnarnas minsta gemensamma nämnare? Alltså ett uttryck där både (x-3) och (x-2) finns.</t>
  </si>
  <si>
    <t>Vilken är i denna ekvation nämnarnas minsta gemensamma nämnare? Alltså ett uttryck där både (3x-4) och (2x-3) finns.</t>
  </si>
  <si>
    <t xml:space="preserve">Innan vi i denna ekvation kan finna den minsta gemensamma nämnaren måste vi utveckla ekvationen lite. För att finna en minsta gemensamma nämnare så måste täljaren $ (x^2 - 25)$ skrivas om, vilka två parenteser är denna täljare en produkt utav? Tänk på vad du lärt dig av kvadreringsregeln.  </t>
  </si>
  <si>
    <t>Vilken är då nu denna ekvation minsta gemensamma nämnare? Alltså ett uttryck där både $(x+5)$ och $(x-5)$ finns.</t>
  </si>
  <si>
    <t>Efter multiplikation med minsta gemensamma nämnare har vi BLK</t>
  </si>
  <si>
    <t>Vilken är bråktalens minsta gemensamma nämnare? Ett tal som finnes först i både 4ans och 5ans multiplikationstabell.</t>
  </si>
  <si>
    <t>Även detta problem kan vi lösa med en ekvation. Men låt oss börja med att göra om våra bråk så de har minsta gemensamma nämnare. Det är då enklare att konstruera en ekvation. Så vilken är nu minsta gemensamma nämnare i detta fall? Ett tal som finns i både 3ans och 7ans multiplikationstabell.</t>
  </si>
  <si>
    <t>Ekvationen för att lösa detta problem är alltså $ \frac {1}{4} + x = \frac {1}{3} $. Vi bör förlänga dessa bråk till minsta gemensamma nämnare. Vilket tal är minsta gemensamma nämnare i detta fall? Det tal som finnes först i både 3ans och 4ans multiplikationstabell.</t>
  </si>
  <si>
    <t>minsta gemensamma nämnare är ju 12. Förlänga täljare och nämnare så nämnarna i bråktalen är 12. Vi passar också på att omvandla ekvationen lite så vårt x står ensamt på sin sida likhetstecknet.</t>
  </si>
  <si>
    <t>För att kunna addera dessa bråktal bör vi börja med att förlänga dem till den minsta gemensamma nämnaren. Vilket tal är i denna uppgift vår minsta gemensamma nämnare?</t>
  </si>
  <si>
    <t xml:space="preserve">minsta gemensamma nämnare är alltså 24. Förläng $ \frac {5}{6} $ med 4 och $ \frac {5}{8} $ med 3. </t>
  </si>
  <si>
    <t xml:space="preserve">minsta gemensamma nämnare är alltså 10. Förläng $ \frac {2x}{5} $ med 2 och $ \frac {5x}{2} $ med 5. </t>
  </si>
  <si>
    <t>För att kunna subtrahera dessa bråktal bör vi börja med att förlänga dem till den minsta gemensamma nämnaren. Vilket tal är i denna uppgift vår minsta gemensamma nämnare?</t>
  </si>
  <si>
    <t xml:space="preserve">minsta gemensamma nämnare är alltså 3a. Förläng våra tal så nämnaren i båda talen är 3a.  </t>
  </si>
  <si>
    <t>För att kunna addera subtrahera dessa bråktal bör vi börja med att förlänga dem till den minsta gemensamma nämnaren. Vilket tal är i denna uppgift vår minsta gemensamma nämnare?</t>
  </si>
  <si>
    <t xml:space="preserve">minsta gemensamma nämnare är alltså 2x. Förläng våra tal så nämnaren i båda talen är 3a.  </t>
  </si>
  <si>
    <t xml:space="preserve">Vilken är nu i detta tal den största gemensamma faktorn? Vilket tal är det största tal som återfinns i både 4x och 10x^2. Den största faktorn är motsvarigheten till minsta gemensamma nämnare. </t>
  </si>
  <si>
    <t xml:space="preserve">Vilken är nu i detta tal den största gemensamma faktorn? Vilket tal är det största tal som återfinns i både 12ab^2 och 8a^2b. Den största faktorn är motsvarigheten till minsta gemensamma nämnare. </t>
  </si>
  <si>
    <t>minsta gemensamma nämnare är alltså 42. Förläng bråktalen så deras nämnare är 42. Hur ser då våra bråktal ut?</t>
  </si>
  <si>
    <t>$7.5 dm$</t>
  </si>
  <si>
    <t>$14.1 dm$;$7.5dm^2$</t>
  </si>
  <si>
    <t>Omkretsen är uträknad! Endast arean kvar. Denna räknar vi ju ut genom att multiplicera basen med höjden och dividera med 2.</t>
  </si>
  <si>
    <t>[Alt.1 300g, 3000g]
[Alt.2 30g, 300g]
[Alt.3 3000g, $3 \cdot 10^3$g]</t>
  </si>
  <si>
    <t>[Alt.1 Vi kan få ett heltal genom att ta kvadraroten ur 55]
[Alt.2 Vi kan inte få ett heltal genom att ta kvardratroten 55]</t>
  </si>
  <si>
    <t>[Alt.2 Vi kan inte få ett heltal genom att ta kvardratroten 55]</t>
  </si>
  <si>
    <t>100% - 20% = 80%</t>
  </si>
  <si>
    <t>$ 100\% - 15% = BLK\%$, alltså är förändringsfaktorn i decimaltal BLK.</t>
  </si>
  <si>
    <t>$ 100\% - 15\% = BLK\%$, alltså är förändringsfaktorn i decimaltal BLK.</t>
  </si>
  <si>
    <t>$ \frac{5.60}{0.4} =BLK $</t>
  </si>
  <si>
    <t>$ \frac {5.60}{0.4}$;14</t>
  </si>
  <si>
    <t>$\frac{18 km}{10km/h} = BLK$</t>
  </si>
  <si>
    <t>Vi fortsätter att använda vår formel $s=v \cdot t$. Det är fortfarande t som tycks skall räknas ut. Alltså t=s/v. Låt oss nu börja med att räkna ut t.</t>
  </si>
  <si>
    <t>Det är här flera räknesätt som skall användas för att få ett svar. Hm, vi tar dem ett i taget så skall du se att det blir enklare än vad det ser ut. Vi börjar med att multiplicera 8 med 5. Vad blir då vårt svar?</t>
  </si>
  <si>
    <t xml:space="preserve">\frac {4}{8};\frac {2}{8} </t>
  </si>
  <si>
    <t>[Alt.1 $\frac{mgn+1}{mgn}$
[Alt.2 $ \frac{mgn-1}{mgn}$
[Alt.3 $\frac{mgn-2}{mgn}$
[Alt.4 $\frac{mgn+2}{mgn}$</t>
  </si>
  <si>
    <t>[Alt.2 $ \frac{mgn-1}{mgn}$</t>
  </si>
  <si>
    <t>Formeln som skall användas är  $ \frac{BLK-BLK}{BLK}$
Och bråktalet är  $\frac{BLK}{BLK}$</t>
  </si>
  <si>
    <t>$ \frac{8}{16} + \frac{4}{16} + \frac{2}{16} + \frac{1}{16} = BLK$</t>
  </si>
  <si>
    <t>$ \frac{1 \cdot 8}{2 \cdot 8} = BLK $
$ \frac{1 \cdot 4}{4 \cdot 4} = BLK $
$ \frac{1 \cdot 2}{8 \cdot 2} = BLK $</t>
  </si>
  <si>
    <t>$ \frac{4}{8}  +  \frac{2}{8}  +  \frac{1}{8}  = BLK $</t>
  </si>
  <si>
    <t>$ \frac{1 \cdot 4}{2 \cdot 4} = BLK $
$ \frac{1 \cdot 2}{4 \cdot 2} = BLK $</t>
  </si>
  <si>
    <t>[Alt.1 $ \frac{2^10+1}{2^10}$]
[Alt.2 $ \frac{2^1-1}{2^10}$]
[Alt.3 $ \frac{2^10-1}{2^10}$]
[Alt.4 $ \frac{2^10+2}{2^10}$]</t>
  </si>
  <si>
    <t>[Alt.1 $ \frac{2^n+1}{2^n}$]
[Alt.2 $ \frac{2^n-1}{2^n}$]
[Alt.3 $ \frac{2^n-2}{2^n}$]
[Alt.4 $ \frac{2^n+2}{2^n}$]</t>
  </si>
  <si>
    <t>Svaret är $ \frac{BLK}{BLK}$</t>
  </si>
  <si>
    <t>Låt oss nu använda oss utav den väl använda formeln $s=t \cdot v$. Vi skall nu räkna ut t som bör vara s dividerat med v. Vad blir då vårt svar?</t>
  </si>
  <si>
    <t>$1.9 \cdot 1000=BLK$</t>
  </si>
  <si>
    <t>Det tal i rutan som visar 8 tusendels gram är BLK.</t>
  </si>
  <si>
    <t>700 mg är BLK.</t>
  </si>
  <si>
    <t>0.7 g</t>
  </si>
  <si>
    <t xml:space="preserve"> Vi kan få ett heltal genom att ta kvadraroten ur 55</t>
  </si>
  <si>
    <t xml:space="preserve"> Vi kan inte få ett heltal genom att ta kvardratroten 55</t>
  </si>
  <si>
    <t xml:space="preserve"> 3000g, $3 \cdot 10^3$g</t>
  </si>
  <si>
    <t xml:space="preserve"> $\frac{mgn+1}{mgn}</t>
  </si>
  <si>
    <t xml:space="preserve"> $ \frac{mgn-1}{mgn}</t>
  </si>
  <si>
    <t xml:space="preserve"> $\frac{mgn-2}{mgn}</t>
  </si>
  <si>
    <t xml:space="preserve"> $\frac{mgn+2}{mgn}</t>
  </si>
  <si>
    <t xml:space="preserve"> $ \frac{2^10+1}{2^10}$</t>
  </si>
  <si>
    <t xml:space="preserve"> $ \frac{2^1-1}{2^10}$</t>
  </si>
  <si>
    <t xml:space="preserve"> $ \frac{2^10-1}{2^10}$</t>
  </si>
  <si>
    <t xml:space="preserve"> $ \frac{2^10+2}{2^10}$</t>
  </si>
  <si>
    <t xml:space="preserve"> $ \frac{2^n+1}{2^n}$</t>
  </si>
  <si>
    <t xml:space="preserve"> $ \frac{2^n-1}{2^n}$</t>
  </si>
  <si>
    <t xml:space="preserve"> $ \frac{2^n-2}{2^n}$</t>
  </si>
  <si>
    <t xml:space="preserve"> $ \frac{2^n+2}{2^n}$</t>
  </si>
  <si>
    <t>De multiplikationer som innehar en produkt av 9 är $BLK \cdot BLK$  och $BLK \cdot BLK$</t>
  </si>
  <si>
    <t>1;9;0.5;18</t>
  </si>
  <si>
    <t>Vilket tal ska stå i stället för rutan? $\displaystyle 0,1 \cdot 7 = \frac{7}{\square}$</t>
  </si>
  <si>
    <t>Vilket tal ska stå i stället för rutan? $\displaystyle \square \, \cdot 3 = \frac{3}{100}$</t>
  </si>
  <si>
    <t>Vilket tal ska stå i stället för rutan? $\displaystyle 0,5 \cdot 8 = \frac{8}{\square}$</t>
  </si>
  <si>
    <t>Vilket tal ska stå i stället för rutan? $\displaystyle 0,01 \cdot 9 = \frac{9}{\square}$</t>
  </si>
  <si>
    <t>Vilket tal ska stå i stället för rutan? $\displaystyle \square \, \cdot 8 = \frac{8}{10}$</t>
  </si>
  <si>
    <t>Vilket tal ska stå i stället för rutan? $\displaystyle \square \, \cdot 6 = \frac{6}{2}$</t>
  </si>
  <si>
    <t>[Alt.1 x=(-6) och y=4]
[Alt.2 x=(-1) och y=(-3)]
[Alt.3x=10 och y=1]
[Alt.4x=(-2) och y=(-3)]</t>
  </si>
  <si>
    <t>[Alt 1 1 000 000]</t>
  </si>
  <si>
    <t>BLK * BLK + BLK + BLK</t>
  </si>
  <si>
    <t>$ \frac {h}{BLK}= \frac {BLK}{BLK}$ bör vara ett uttryck som symboliserar förhållandet emellan våra höjder.</t>
  </si>
  <si>
    <t>$\frac {300}{6}g$;$\frac{0.3}{6} kg$</t>
  </si>
  <si>
    <t>$\frac{9}{7.5}$;$\frac{9}{1.2}$</t>
  </si>
  <si>
    <t>$\frac{9}{0.9}$;$\frac{9}{0.06}$</t>
  </si>
  <si>
    <t>7.5</t>
  </si>
  <si>
    <t>100% - 98%= 2%</t>
  </si>
  <si>
    <t xml:space="preserve">100 % + 20% = 120% </t>
  </si>
  <si>
    <t>Vi fortsätter med att använda oss utav bråk, ren division alltså. Men nu med 8 i täljaren och 1000 i nämnaren. Välj nu det alternativ som passar bäst in på detta!</t>
  </si>
  <si>
    <t>[Alt.1 0.8 l]</t>
  </si>
  <si>
    <t>[Alt.1 1 000 000]
[Alt.2 100 000]
[Alt.3 10 000]</t>
  </si>
  <si>
    <t>Vad ska stå i stället för rutan? 7,5 dm $= \, \square \,$ mm</t>
  </si>
  <si>
    <t>[Alt.1 Ja, figuren är symmetrisk]
[Alt.2 Nej, figuren är inte symmetrisk]</t>
  </si>
  <si>
    <t>[Alt.1 Ja, figuren är symmetrisk]</t>
  </si>
  <si>
    <t xml:space="preserve">$ \frac {10 000}{100} = BLK\% $ 
$ \frac {290 000}{100} = BLK\% $ </t>
  </si>
  <si>
    <t>$ \frac {2/2}{6/2}  =  \frac {BLK}{BLK} $</t>
  </si>
  <si>
    <t>1 på 6 är som bråktal $ \frac {BLK}{BLK} $.</t>
  </si>
  <si>
    <t>2 på 6 är som bråktal $ \frac {BLK}{BLK} $.</t>
  </si>
  <si>
    <t>Omkretsen är summan utav våra BLK och arean är $ \frac {BLK \cdot BLK}{2}$</t>
  </si>
  <si>
    <t xml:space="preserve">$ 15 \cdot 60 = 900$ </t>
  </si>
  <si>
    <t xml:space="preserve">$ 15 m/s  \cdot 60 s = 900m$ </t>
  </si>
  <si>
    <t xml:space="preserve">$ 70 \cdot 4 = 280$ </t>
  </si>
  <si>
    <t xml:space="preserve">$ 70 km/h  \cdot 4 h = 280 km$ </t>
  </si>
  <si>
    <t xml:space="preserve">$ 70 \cdot 1.5 = 105$ </t>
  </si>
  <si>
    <t xml:space="preserve">$ 70 km/h  \cdot 1.5 h = 105 km$ </t>
  </si>
  <si>
    <t xml:space="preserve">$ 70 \cdot 0.25 = 17.5$ </t>
  </si>
  <si>
    <t xml:space="preserve">$ 70 km/h  \cdot 0.25 h = 17.5 km$ </t>
  </si>
  <si>
    <t>$ 2.5 \cdot 100 = 250$</t>
  </si>
  <si>
    <t>$ 3 \cdot 100 = 300$</t>
  </si>
  <si>
    <t>$ 30 \cdot 100 = 3000$</t>
  </si>
  <si>
    <t>$ 3.5 \cdot 100 = 350$</t>
  </si>
  <si>
    <t>$ 4.9 \cdot 100 = 490$</t>
  </si>
  <si>
    <t>$ 12.5 \cdot 100 = 1250$</t>
  </si>
  <si>
    <t>$ 500 \cdot 0.2 = 100$</t>
  </si>
  <si>
    <t>$ 1/2 \cdot 1/2  = BLK$</t>
  </si>
  <si>
    <t>$ 1/2 \cdot 1/2  = BLK$
$ 1/2 \cdot 1/2  = BLK$
$ 1/2 \cdot 1/2  = BLK$</t>
  </si>
  <si>
    <t xml:space="preserve">$ 1/2 \cdot 4/5  = BLK$
</t>
  </si>
  <si>
    <t>$ 1/2 \cdot 1/5  = BLK$
$ 1/2 \cdot 4/5  = BLK$
$ 1/2 \cdot 1/5  = BLK$</t>
  </si>
  <si>
    <t>$ 1/2 \cdot 1/5  = BLK$</t>
  </si>
  <si>
    <t>$ 2/6 \cdot 1/5  = BLK$</t>
  </si>
  <si>
    <t>$ 2/6 \cdot 4/5  = BLK$</t>
  </si>
  <si>
    <t>$ 3 \cdot 2 = BLK $</t>
  </si>
  <si>
    <t>$ 3 \cdot 4 \cdot 2 = BLK $</t>
  </si>
  <si>
    <t>$ x= \frac{60-10x}{6}$</t>
  </si>
  <si>
    <t>$ x= \frac {(48-8x)}{6}$</t>
  </si>
  <si>
    <t xml:space="preserve">Beräkna värdet av $3a + 7b$ om $a = 6$ och $b = -4$  </t>
  </si>
  <si>
    <t>Beräkna värdet av $10 + 2a - 3b$ om $a = 6$ och $b = -4$</t>
  </si>
  <si>
    <t>Beräkna värdet av $100 - ab$ om $a = 6$ och $b = -4$</t>
  </si>
  <si>
    <t>$ \frac {3 \cdot 3}{10 \cdot 3}  =  \frac {9}{30} $</t>
  </si>
  <si>
    <t>$ \frac {1 \cdot 3}{4 \cdot 3} $ = $ \frac {3}{12} $</t>
  </si>
  <si>
    <t>$ \frac {2 \cdot 3}{7 \cdot 3} $ = $ \frac {6}{21} $</t>
  </si>
  <si>
    <t>$ \frac {5 \cdot 3}{8 \cdot 3} $ = $ \frac {15}{24} $</t>
  </si>
  <si>
    <t>$ \frac {{9} \frac {9}} {36 \frac {9}} $ = $ \frac {1}{4} $</t>
  </si>
  <si>
    <t>Albert difficulty level</t>
  </si>
  <si>
    <t>Easy;Medium</t>
  </si>
  <si>
    <t>Easy</t>
  </si>
  <si>
    <t>Difficult</t>
  </si>
  <si>
    <t>Beräkna utan räknare $12,3 + 5,06$</t>
  </si>
  <si>
    <t>Beräkna utan räknare $76 + 64,3$</t>
  </si>
  <si>
    <t>Beräkna differensen av 17 och 3</t>
  </si>
  <si>
    <t>Beräkna kvoten av 12 och 4</t>
  </si>
  <si>
    <t>Beräkna summan av 2,6 och 4,03</t>
  </si>
  <si>
    <t>Beräkna produkten av 6 och 7</t>
  </si>
  <si>
    <t>Skriv med siffror femton tiondelar</t>
  </si>
  <si>
    <t>Skriv med siffror sextio hundradelar</t>
  </si>
  <si>
    <t>Skriv talen i storleksordning med det minsta först.</t>
  </si>
  <si>
    <t>MD9_238_1</t>
  </si>
  <si>
    <t>Avrunda 178,55 till hundratal</t>
  </si>
  <si>
    <t>Avrunda 178,55 till tiotal</t>
  </si>
  <si>
    <t>Avrunda 178,55 till ental</t>
  </si>
  <si>
    <t>I en rätvinklig triangel är en vinkel 35°. Hur många grader är den tredje vinkeln?</t>
  </si>
  <si>
    <t>Vad betyder prefixen centi, deci och milli?</t>
  </si>
  <si>
    <t>Efter franska revolutionen 1789 gjordes ett misslyckat försök att införa decimaltid. Dygnet delades in i 10 decimaltimmar. 1 decimaltimme delades in i 100 decimalminuter. Synnöve åkte Vasaloppet på 6 timmar och 58 minuter. Skriv tiden i decimaltid.</t>
  </si>
  <si>
    <t>Beräkna utan räknare $9,4 - 5,7$</t>
  </si>
  <si>
    <t>Beräkna utan räknare $15,3 - 4,08$</t>
  </si>
  <si>
    <t>Beräkna utan räknare $106 - 43,25$</t>
  </si>
  <si>
    <t>Avrunda 32,54 till tiotal</t>
  </si>
  <si>
    <t>Avrunda 32,54 till tiondelar</t>
  </si>
  <si>
    <t>Lös ekvationen $x + 7 = 49$</t>
  </si>
  <si>
    <t>Lös ekvationen $x - 13 = 67$</t>
  </si>
  <si>
    <t>Lös ekvationen $2x + 3 = 27$</t>
  </si>
  <si>
    <t>Beräkna $120 - 10 \cdot 3$</t>
  </si>
  <si>
    <t>Beräkna $1,5 + 2,5 \cdot 4$</t>
  </si>
  <si>
    <t>Vilket eller vilka av talen i rutan är jämnt delbara med 2</t>
  </si>
  <si>
    <t>MD9_239_1</t>
  </si>
  <si>
    <t>Vilket eller vilka av talen i rutan är jämnt delbara med 3</t>
  </si>
  <si>
    <t>Vilket eller vilka av talen i rutan är jämnt delbara med 5</t>
  </si>
  <si>
    <t>Vilka tal är 60 delbart med? Börja med att rita ett faktorträd.</t>
  </si>
  <si>
    <t>Vilka delbarhetsregler finns det för tal som är delbara med 2, 3, 5 respektive 10?</t>
  </si>
  <si>
    <t>En symbol som du antagligen inte tidigare har använt inom matematiken är ! som utläses fakultet. 3! utläses ”tre fakultet” och betyder $$1 \cdot 2 \cdot 3 = 6$$ $$4! = 1 \cdot 2 \cdot 3 \cdot 4 = 24$$ Beräkna 5!</t>
  </si>
  <si>
    <t>En symbol som du antagligen inte tidigare har använt inom matematiken är ! som utläses fakultet. 3! utläses ”tre fakultet” och betyder $$1 \cdot 2 \cdot 3 = 6$$ $$4! = 1 \cdot 2 \cdot 3 \cdot 4 = 24$$ Beräkna 10!</t>
  </si>
  <si>
    <t>Beräkna utan räknare $6 \cdot 18$</t>
  </si>
  <si>
    <t>Beräkna utan räknare $23 \cdot 12$</t>
  </si>
  <si>
    <t>Beräkna utan räknare $48 \cdot 25$</t>
  </si>
  <si>
    <t>Skriv med siffror trettio tusen femhundra</t>
  </si>
  <si>
    <t>Skriv med siffror en och en halv miljon</t>
  </si>
  <si>
    <t>Beräkna $4 + (-3)$</t>
  </si>
  <si>
    <t>Beräkna $(-5 ) - (-6)$</t>
  </si>
  <si>
    <t>Beräkna $(-5) \cdot 6$</t>
  </si>
  <si>
    <t>Beräkna $(-5) \cdot (-6)$</t>
  </si>
  <si>
    <t>En kastrull rymmer 5 liter saft. Hur många flaskor saft blir det om varje flaska rymmer 75 cl?</t>
  </si>
  <si>
    <t>Skriv på vanligt sätt $30^2$</t>
  </si>
  <si>
    <t>Skriv på vanligt sätt $\sqrt{25}$</t>
  </si>
  <si>
    <t>Skriv på vanligt sätt 12 i kvadrat</t>
  </si>
  <si>
    <t>Skriv på vanligt sätt roten ur 81</t>
  </si>
  <si>
    <r>
      <t>Hur lång sida har en kvadrat med arean 169 cm</t>
    </r>
    <r>
      <rPr>
        <vertAlign val="superscript"/>
        <sz val="12"/>
        <color indexed="8"/>
        <rFont val="Calibri"/>
        <family val="2"/>
      </rPr>
      <t>2</t>
    </r>
    <r>
      <rPr>
        <sz val="12"/>
        <color indexed="8"/>
        <rFont val="Calibri"/>
        <family val="2"/>
        <charset val="1"/>
      </rPr>
      <t>?</t>
    </r>
  </si>
  <si>
    <t>Varför är 225 och 625 kvadrattal men inte 325 och 425?</t>
  </si>
  <si>
    <t>En väteatom har en elektron. Elektronen kretsar kring atomkärnan i en bana som är $3 \cdot 10^{-7}$ mm lång. Vilken hastighet har elektronen om den gör $6 \cdot 10^{15}$ varv per sekund? Svara i km/s.</t>
  </si>
  <si>
    <t>MD9_240_1</t>
  </si>
  <si>
    <t>Beräkna utan räknare $\displaystyle \frac{123}{3}$</t>
  </si>
  <si>
    <t>Beräkna utan räknare $\displaystyle \frac{870}{6}$</t>
  </si>
  <si>
    <t>Beräkna utan räknare $\displaystyle \frac{624}{6}$</t>
  </si>
  <si>
    <t>Skriv på vanligt sätt $12^2$</t>
  </si>
  <si>
    <t>Skriv på vanligt sätt $1,5^2$</t>
  </si>
  <si>
    <t>Skriv på vanligt sätt  $\sqrt{64}$</t>
  </si>
  <si>
    <t>Beräkna  $\displaystyle \frac{1}{2} + \frac{3}{4}$</t>
  </si>
  <si>
    <t>Beräkna  $\displaystyle \frac{1}{2} \cdot \frac{3}{4}$</t>
  </si>
  <si>
    <t>Beräkna  $\displaystyle \frac{4}{5} \cdot \frac{2}{3}$</t>
  </si>
  <si>
    <t>Använd Pythagoras sats för att ta reda på vilka av trianglarna som är rätvinkliga. Triangelns sidor är A 18 cm, 24 cm och 30 cm B 15 cm, 19 cm och 24 cm C 16 cm, 30 cm och 34 cm</t>
  </si>
  <si>
    <r>
      <t>Rita en triangel som har arean 18 cm</t>
    </r>
    <r>
      <rPr>
        <vertAlign val="superscript"/>
        <sz val="12"/>
        <color indexed="8"/>
        <rFont val="Calibri"/>
        <family val="2"/>
      </rPr>
      <t>2</t>
    </r>
    <r>
      <rPr>
        <sz val="12"/>
        <color indexed="8"/>
        <rFont val="Calibri"/>
        <family val="2"/>
        <charset val="1"/>
      </rPr>
      <t>.</t>
    </r>
  </si>
  <si>
    <t>Beräkna $10^6 \cdot 10^9$</t>
  </si>
  <si>
    <t>Beräkna $\displaystyle \frac{10^{12}}{10^3}$</t>
  </si>
  <si>
    <t>Beräkna $2 \cdot 10^2 \cdot 10^5$</t>
  </si>
  <si>
    <t>Beräkna $\displaystyle \frac{8 \cdot 10^7}{2 \cdot 10^3}$</t>
  </si>
  <si>
    <t>”Ring till Martin och förklara vad Pythagoras sats är”, säger Maria till Awder. Vad bör Awder säga?</t>
  </si>
  <si>
    <t>Det brinner på hotellets tak och man håller på att resa stegen, som är TI m lång. Kommer den att räcka?</t>
  </si>
  <si>
    <t>MD9_241_1</t>
  </si>
  <si>
    <t>Använd diagrammet när du löser uppgift 1 och 2. Du ska köpa apelsiner. Hur mycket kostar 5 kg</t>
  </si>
  <si>
    <t>MD9_242_1</t>
  </si>
  <si>
    <t>Använd diagrammet när du löser uppgift 1 och 2. Du ska köpa apelsiner. Hur mycket kostar 1 kg</t>
  </si>
  <si>
    <t>Hur mycket apelsiner får du för 30 kr?</t>
  </si>
  <si>
    <t>Beräkna $2 + (-5)$</t>
  </si>
  <si>
    <t>Beräkna $ (-2) + (-5)$</t>
  </si>
  <si>
    <t>Beräkna $(-2) - (-5)$</t>
  </si>
  <si>
    <t>Beräkna $(-2) \cdot (-5)$</t>
  </si>
  <si>
    <t>Tabellen visar hur mycket lök kostar i butiken. Rita ett diagram till tabellen.</t>
  </si>
  <si>
    <t>MD9_242_2</t>
  </si>
  <si>
    <t>Tabellen visar hur mycket lök kostar i butiken. Hur mycket kostar 4,5 kg lök?</t>
  </si>
  <si>
    <t>Funktionen $y = 13,75x$ beskriver kostnaden för bensin. Vad betyder talet 13,75</t>
  </si>
  <si>
    <t>Funktionen $y = 13,75x$ beskriver kostnaden för bensin. Vad betyder  variabeln $x$</t>
  </si>
  <si>
    <t>Funktionen $y = 13,75x$ beskriver kostnaden för bensin. Vad betyder variabeln $y$</t>
  </si>
  <si>
    <t>Beräkna $\displaystyle \frac{4}{5} + \frac{1}{6}$</t>
  </si>
  <si>
    <t>Beräkna $\displaystyle 3 \cdot \frac{4}{9}$</t>
  </si>
  <si>
    <t>Beräkna $\displaystyle \frac{3}{5} \cdot \frac{15}{21}$</t>
  </si>
  <si>
    <t>Beräkna $\displaystyle \frac{1}{2} \bigg/ \frac{1}{4}$</t>
  </si>
  <si>
    <t>Funktionen $y = 4x + 300$ är ingen proportionalitet. Förklara varför.</t>
  </si>
  <si>
    <t>Hur snabbt snurrar Jorden runt solen? Medelavståndet från solen till jorden är $1,496 \cdot 10^8$ km. Vi räknar med att banan är cirkelformad. Det tar ett år (365 dygn) för Jorden att fullborda ett varv runt solen. Svara i km/s.</t>
  </si>
  <si>
    <t>MD9_242_3</t>
  </si>
  <si>
    <t>Långfilmen började 21.15 och slutade 23.50. Hur lång var filmen?</t>
  </si>
  <si>
    <t>Diagrammet visar Börjes bilfärd från en plats till en annan plats. Efter ett uppehåll åker han tillbaka igen. Besvara uppgifterna med hjälp av diagrammet. Mellan vilka tidpunkter kör Börje snabbast?</t>
  </si>
  <si>
    <t>MD9_243_1</t>
  </si>
  <si>
    <t>Diagrammet visar Börjes bilfärd från en plats till en annan plats. Efter ett uppehåll åker han tillbaka igen. Besvara uppgifterna med hjälp av diagrammet. Hur lång tid tar hemfärden?</t>
  </si>
  <si>
    <t>Diagrammet visar Börjes bilfärd från en plats till en annan plats. Efter ett uppehåll åker han tillbaka igen. Besvara uppgifterna med hjälp av diagrammet. Vilken hastighet håller Börje på hemvägen?</t>
  </si>
  <si>
    <t>En rektangel har sidorna 5 m och 12 m. Hur lång är diagonalen?</t>
  </si>
  <si>
    <t>Beräkna utan räknare $6,75 \cdot 1,2$</t>
  </si>
  <si>
    <t>Beräkna utan räknare $ 0,05 \cdot 125$</t>
  </si>
  <si>
    <t>Beräkna utan räknare $(-2) + 8$</t>
  </si>
  <si>
    <t>Beräkna utan räknare $(-10) - (-15)$</t>
  </si>
  <si>
    <t>Skriv uttrycken utan parentes $2(x + 4)$</t>
  </si>
  <si>
    <t>Skriv uttrycken utan parentes $2 - (x + 4)$</t>
  </si>
  <si>
    <t>Skriv uttrycken utan parentes $2 - (x - 4)$</t>
  </si>
  <si>
    <t>Lös ekvationerna $2x + 8 = 44$</t>
  </si>
  <si>
    <t>Lös ekvationerna $0,5x - 3 = 18$</t>
  </si>
  <si>
    <t>Lös ekvationerna $18 - (4 - x) = 35$</t>
  </si>
  <si>
    <t>Vilken av graferna visar en proportionalitet? Förklara med ord hur du kan se det.</t>
  </si>
  <si>
    <t>MD9_243_2</t>
  </si>
  <si>
    <t>En bilförare kör med hastigheten 110 km/h. Utan att minska farten tittar föraren under 2 sekunder på sin mobil. Hur många hela meter hinner bilen rulla under den tid som föraren inte tittar på vägen?</t>
  </si>
  <si>
    <t>Beräkna $5 + 3 \cdot 7$</t>
  </si>
  <si>
    <t>Beräkna $12 - 2 \cdot 5$</t>
  </si>
  <si>
    <t>Beräkna $6 \cdot 8 - 4$</t>
  </si>
  <si>
    <t>Beräkna $\displaystyle 25 - \frac{12}{3}$</t>
  </si>
  <si>
    <t>Ordna talen i storleksordning med det minsta först</t>
  </si>
  <si>
    <t>MD9_244_1</t>
  </si>
  <si>
    <t>Temperaturen var på morgonen -8 °C. Mitt på dagen hade den stigit 12 grader. Vad var temperaturen då?</t>
  </si>
  <si>
    <t>Rita ett koordinatsystem. Pricka in punkterna och rita en linje. I tabellen saknas ett $y$-värde. Läs av detta i koordinatsystemet.</t>
  </si>
  <si>
    <t>MD9_244_2</t>
  </si>
  <si>
    <t>MD9_244_3</t>
  </si>
  <si>
    <t>Priset på äpplen är proportionellt mot vikten. Vilka värden har $a$ och $b$?</t>
  </si>
  <si>
    <t>MD9_244_5</t>
  </si>
  <si>
    <t>En motorcykel förbrukar 10 liter bensin på 25 mil. Hur många mil kan du köra på 8 liter?</t>
  </si>
  <si>
    <t>En annan motorcykel förbrukar 12 liter bensin på 30 mil. Hur många liter går det åt för att köra 12 mil?</t>
  </si>
  <si>
    <t>I ett koordinatsystem är en rät linje inritad. På linjen finns punkter med till exempel koordinaterna (2, 5), (4, 7) och (12,15). Ge exempel på koordinater för fler punkter som ligger på linjen.</t>
  </si>
  <si>
    <t>Rita ett koordinatsystem och pricka in punkterna med koordinaterna (1, 2), (3, 4) och (5, 6). Dra en linje genom punkterna. Skriv formeln för den räta linjen.</t>
  </si>
  <si>
    <t>Skriv som gram 2 kg</t>
  </si>
  <si>
    <t>Skriv som gram 5 hg</t>
  </si>
  <si>
    <t>Skriv som gram 3 mg</t>
  </si>
  <si>
    <t>Beräkna $(-5) + (-7)$</t>
  </si>
  <si>
    <t>Beräkna $(-8) - (-6)$</t>
  </si>
  <si>
    <t>Beräkna $5 + (-8) - (-12)$</t>
  </si>
  <si>
    <t>Funktionen är $y = 2x - 1$. Vilket värde får $y$ om $x$ är 1</t>
  </si>
  <si>
    <t>Funktionen är $y = 2x - 1$. Vilket värde får $y$ om $x$ är 3</t>
  </si>
  <si>
    <t>Funktionen är $y = 2x - 1$. Vilket värde får $y$ om $x$ är -2</t>
  </si>
  <si>
    <t>Rita linjerna $y = 3x, y = x$ och $y = -3x$ i samma koordinatsystem. Vilken betydelse har talet framför $x$?</t>
  </si>
  <si>
    <t>Månadskostnaden i kronor för Fabines mobilabonnemang kan skrivas $y = 0,3x + 180$, där $x$ är samtalstiden i minuter. Vad får Fabine betala om hon under en månad ringer i 20 min</t>
  </si>
  <si>
    <t>Månadskostnaden i kronor för Fabines mobilabonnemang kan skrivas $y = 0,3x + 180$, där $x$ är samtalstiden i minuter. Vad får Fabine betala om hon under en månad ringer i 120 min</t>
  </si>
  <si>
    <t>Månadskostnaden i kronor för Fabines mobilabonnemang kan skrivas $y = 0,3x + 180$, där $x$ är samtalstiden i minuter. Vad får Fabine betala om hon under en månad ringer i 3,5 h</t>
  </si>
  <si>
    <t>I vilket av koordinatsystemen A-D är funktionen $y - 2x$ rätt avbildad?</t>
  </si>
  <si>
    <t>MD9_245_1</t>
  </si>
  <si>
    <t>Skriv funktionen för var och en av de övriga tre linjerna.</t>
  </si>
  <si>
    <t>En linje i ett koordinatsystem kan skrivas $y = kx + m$. Vilken betydelse har värdet på $k$ respektive $m$ för linjens utseende och läge.</t>
  </si>
  <si>
    <t>En linje i ett koordinatsystem har k-värdet 1 och går genom punkten (2, 3). Genom samma punkt går en annan linje, vinkelrät mot den första. Vilken ekvation har denna andra linje?</t>
  </si>
  <si>
    <t>Beräkna utan räknare $10 \cdot 2,5$</t>
  </si>
  <si>
    <t>Beräkna utan räknare $100 \cdot 3,75$</t>
  </si>
  <si>
    <t>Beräkna utan räknare $1000 \cdot 3,2$</t>
  </si>
  <si>
    <t>Vilka matematiska namn har kropparna?</t>
  </si>
  <si>
    <t>MD9_246_1</t>
  </si>
  <si>
    <t>Skriv som liter 150 cl</t>
  </si>
  <si>
    <t>Skriv som liter 5 dl</t>
  </si>
  <si>
    <t>Skriv som liter 750 ml</t>
  </si>
  <si>
    <t>Beräkna arean av sidan på huset.</t>
  </si>
  <si>
    <t>MD9_246_2</t>
  </si>
  <si>
    <t>En cirkel har diametern 8 cm. Beräkna cirkelns omkrets</t>
  </si>
  <si>
    <t>En cirkel har diametern 8 cm. Beräkna cirkelns area</t>
  </si>
  <si>
    <r>
      <t>A, B och C är kvadrater. Kvadraten A har arean 4,0 m</t>
    </r>
    <r>
      <rPr>
        <vertAlign val="superscript"/>
        <sz val="12"/>
        <rFont val="Calibri"/>
        <family val="2"/>
      </rPr>
      <t>2</t>
    </r>
    <r>
      <rPr>
        <sz val="12"/>
        <rFont val="Calibri"/>
        <family val="2"/>
      </rPr>
      <t xml:space="preserve"> och kvadraten B har arean 16 m</t>
    </r>
    <r>
      <rPr>
        <vertAlign val="superscript"/>
        <sz val="12"/>
        <rFont val="Calibri"/>
        <family val="2"/>
      </rPr>
      <t>2</t>
    </r>
    <r>
      <rPr>
        <sz val="12"/>
        <rFont val="Calibri"/>
        <family val="2"/>
      </rPr>
      <t>. Bestäm arean av kvadraten C.</t>
    </r>
  </si>
  <si>
    <t>MD9_246_3</t>
  </si>
  <si>
    <r>
      <t>A, B och C är kvadrater. Kvadraten A har arean 4,0 m</t>
    </r>
    <r>
      <rPr>
        <vertAlign val="superscript"/>
        <sz val="12"/>
        <rFont val="Calibri"/>
        <family val="2"/>
      </rPr>
      <t>2</t>
    </r>
    <r>
      <rPr>
        <sz val="12"/>
        <rFont val="Calibri"/>
        <family val="2"/>
      </rPr>
      <t xml:space="preserve"> och kvadraten B har arean 16 m</t>
    </r>
    <r>
      <rPr>
        <vertAlign val="superscript"/>
        <sz val="12"/>
        <rFont val="Calibri"/>
        <family val="2"/>
      </rPr>
      <t>2</t>
    </r>
    <r>
      <rPr>
        <sz val="12"/>
        <rFont val="Calibri"/>
        <family val="2"/>
      </rPr>
      <t>. Bestäm hela figurens omkrets.</t>
    </r>
  </si>
  <si>
    <r>
      <t>A, B och C är kvadrater. Kvadraten A har arean 4,0 m</t>
    </r>
    <r>
      <rPr>
        <vertAlign val="superscript"/>
        <sz val="12"/>
        <rFont val="Calibri"/>
        <family val="2"/>
      </rPr>
      <t>2</t>
    </r>
    <r>
      <rPr>
        <sz val="12"/>
        <rFont val="Calibri"/>
        <family val="2"/>
      </rPr>
      <t xml:space="preserve"> och kvadraten B har arean 16 m</t>
    </r>
    <r>
      <rPr>
        <vertAlign val="superscript"/>
        <sz val="12"/>
        <rFont val="Calibri"/>
        <family val="2"/>
      </rPr>
      <t>2</t>
    </r>
    <r>
      <rPr>
        <sz val="12"/>
        <rFont val="Calibri"/>
        <family val="2"/>
      </rPr>
      <t>. I vilken skala är figuren ritad?</t>
    </r>
  </si>
  <si>
    <t>Vilka prefix har följande förkortningar och vilka tal står de för?</t>
  </si>
  <si>
    <t>MD9_246_4</t>
  </si>
  <si>
    <t>Skriv uttrycken utan parentes. $(2a + b)^2$</t>
  </si>
  <si>
    <t>Skriv uttrycken utan parentes. $(x + 5)(x - 5)$</t>
  </si>
  <si>
    <t>Skriv uttrycken utan parentes. $3(x + 4) - (x + 3)^2 + (x + 8)(x - 8)$</t>
  </si>
  <si>
    <t>Beräkna utan räknare $\displaystyle \frac{56}{10}$</t>
  </si>
  <si>
    <t>Beräkna utan räknare $\displaystyle \frac{125}{100}$</t>
  </si>
  <si>
    <t>Beräkna utan räknare $\displaystyle \frac{89}{1000}$</t>
  </si>
  <si>
    <t>Skriv som liter 7,5 dl</t>
  </si>
  <si>
    <t>Skriv som liter 7,5 cl</t>
  </si>
  <si>
    <t>Skriv som liter 7,5 ml</t>
  </si>
  <si>
    <t>Beräkna rätblockets volym och begränsningsyta.</t>
  </si>
  <si>
    <t>MD9_247_1</t>
  </si>
  <si>
    <t>MD9_247_2</t>
  </si>
  <si>
    <r>
      <t>Skriv som dm</t>
    </r>
    <r>
      <rPr>
        <vertAlign val="superscript"/>
        <sz val="12"/>
        <rFont val="Calibri"/>
        <family val="2"/>
      </rPr>
      <t xml:space="preserve">3 </t>
    </r>
    <r>
      <rPr>
        <sz val="12"/>
        <rFont val="Calibri"/>
        <family val="2"/>
      </rPr>
      <t>4 liter</t>
    </r>
  </si>
  <si>
    <r>
      <t>Skriv som dm</t>
    </r>
    <r>
      <rPr>
        <vertAlign val="superscript"/>
        <sz val="12"/>
        <rFont val="Calibri"/>
        <family val="2"/>
      </rPr>
      <t xml:space="preserve">3 </t>
    </r>
    <r>
      <rPr>
        <sz val="12"/>
        <rFont val="Calibri"/>
        <family val="2"/>
      </rPr>
      <t>2000 cm</t>
    </r>
    <r>
      <rPr>
        <vertAlign val="superscript"/>
        <sz val="12"/>
        <rFont val="Calibri"/>
        <family val="2"/>
      </rPr>
      <t>3</t>
    </r>
  </si>
  <si>
    <r>
      <t>Skriv som dm</t>
    </r>
    <r>
      <rPr>
        <vertAlign val="superscript"/>
        <sz val="12"/>
        <rFont val="Calibri"/>
        <family val="2"/>
      </rPr>
      <t xml:space="preserve">3 </t>
    </r>
    <r>
      <rPr>
        <sz val="12"/>
        <rFont val="Calibri"/>
        <family val="2"/>
      </rPr>
      <t>500 cm</t>
    </r>
    <r>
      <rPr>
        <vertAlign val="superscript"/>
        <sz val="12"/>
        <rFont val="Calibri"/>
        <family val="2"/>
      </rPr>
      <t>3</t>
    </r>
  </si>
  <si>
    <t>Vilken geometrisk kropp kan figuren vikas till?</t>
  </si>
  <si>
    <t>MD9_247_3</t>
  </si>
  <si>
    <t>MD9_247_4</t>
  </si>
  <si>
    <r>
      <t>Hur lång sida har en kub som har volymen 64 cm</t>
    </r>
    <r>
      <rPr>
        <vertAlign val="superscript"/>
        <sz val="12"/>
        <color indexed="8"/>
        <rFont val="Calibri"/>
        <family val="2"/>
      </rPr>
      <t>3</t>
    </r>
    <r>
      <rPr>
        <sz val="12"/>
        <color indexed="8"/>
        <rFont val="Calibri"/>
        <family val="2"/>
        <charset val="1"/>
      </rPr>
      <t>?</t>
    </r>
  </si>
  <si>
    <t>Förklara vad som menas med ett hörn, en sida och en sidoyta i ett rätblock.</t>
  </si>
  <si>
    <t>Beräkna växthusets volym.</t>
  </si>
  <si>
    <t>MD9_247_5</t>
  </si>
  <si>
    <t>MD9_248_1</t>
  </si>
  <si>
    <t>MD9_248_2</t>
  </si>
  <si>
    <t>Ett paket har mått enligt figuren. Hur långt band går åt om det dessutom behövs 40 cm för rosetten?</t>
  </si>
  <si>
    <t>MD9_248_3</t>
  </si>
  <si>
    <t>Ge förslag på mått på en låda som har volymen 90 liter.</t>
  </si>
  <si>
    <t>Beräkna vinkeln $x$</t>
  </si>
  <si>
    <t>MD9_248_4</t>
  </si>
  <si>
    <t>Beräkna sidan $y$</t>
  </si>
  <si>
    <t>Jenny mätte temperaturen varje morgon under en vecka. Här är hennes mätvärden: -1°, 0°, 2°, -3°, 1°, 6°, 9°. Bestäm medelvärde och median för temperaturen den veckan.</t>
  </si>
  <si>
    <t>Anta att du vet medelåldern hos tre vuxna personer. Vilka två av följande frågor kan du då korrekt besvara? P Hur gammal är var och en av personerna?  Q Hur stor var medelåldern för dessa personer för exakt två år sedan?  R Vilken är medelåldern för två av dessa personer?  S Hur stor är personernas sammanlagda ålder?</t>
  </si>
  <si>
    <t>Du har en burk och en strut. Struten är formad som en kon. Burken och struten har samma basyta och höjd. Du fyller struten med vatten och häller sedan vattnet i burken. Hur många gånger kan du göra det innan vattnet rinner över burkens kant?</t>
  </si>
  <si>
    <r>
      <t>En stållina är 100 m lång och har en genomskärningsyta med arean 5 mm</t>
    </r>
    <r>
      <rPr>
        <vertAlign val="superscript"/>
        <sz val="12"/>
        <color indexed="8"/>
        <rFont val="Calibri"/>
        <family val="2"/>
      </rPr>
      <t>2</t>
    </r>
    <r>
      <rPr>
        <sz val="12"/>
        <color indexed="8"/>
        <rFont val="Calibri"/>
        <family val="2"/>
        <charset val="1"/>
      </rPr>
      <t>. Hur mycket väger linan om stål väger 7,8 kg/dm</t>
    </r>
    <r>
      <rPr>
        <vertAlign val="superscript"/>
        <sz val="12"/>
        <color indexed="8"/>
        <rFont val="Calibri"/>
        <family val="2"/>
      </rPr>
      <t>3</t>
    </r>
    <r>
      <rPr>
        <sz val="12"/>
        <color indexed="8"/>
        <rFont val="Calibri"/>
        <family val="2"/>
        <charset val="1"/>
      </rPr>
      <t>?</t>
    </r>
  </si>
  <si>
    <t>Beräkna kroppens volym.</t>
  </si>
  <si>
    <t>MD9_249_1</t>
  </si>
  <si>
    <t>MD9_249_2</t>
  </si>
  <si>
    <t>MD9_249_3</t>
  </si>
  <si>
    <r>
      <t>Skriv som liter 2 dm</t>
    </r>
    <r>
      <rPr>
        <vertAlign val="superscript"/>
        <sz val="12"/>
        <color indexed="8"/>
        <rFont val="Calibri"/>
        <family val="2"/>
      </rPr>
      <t>3</t>
    </r>
  </si>
  <si>
    <r>
      <t>Skriv som liter  5000 cm</t>
    </r>
    <r>
      <rPr>
        <vertAlign val="superscript"/>
        <sz val="12"/>
        <color indexed="8"/>
        <rFont val="Calibri"/>
        <family val="2"/>
      </rPr>
      <t>3</t>
    </r>
  </si>
  <si>
    <r>
      <t>Skriv som liter 250 cm</t>
    </r>
    <r>
      <rPr>
        <vertAlign val="superscript"/>
        <sz val="12"/>
        <color indexed="8"/>
        <rFont val="Calibri"/>
        <family val="2"/>
      </rPr>
      <t>3</t>
    </r>
  </si>
  <si>
    <t>Beräkna $45 - 12 + 14$</t>
  </si>
  <si>
    <t>Beräkna $35 - 17 - 4 - 8$</t>
  </si>
  <si>
    <r>
      <t>Kvadratens area är 100 cm</t>
    </r>
    <r>
      <rPr>
        <vertAlign val="superscript"/>
        <sz val="12"/>
        <color indexed="8"/>
        <rFont val="Calibri"/>
        <family val="2"/>
      </rPr>
      <t>2</t>
    </r>
    <r>
      <rPr>
        <sz val="12"/>
        <color indexed="8"/>
        <rFont val="Calibri"/>
        <family val="2"/>
        <charset val="1"/>
      </rPr>
      <t>. Beräkna hela figurens omkrets</t>
    </r>
  </si>
  <si>
    <t>MD9_249_4</t>
  </si>
  <si>
    <r>
      <t>Kvadratens area är 100 cm</t>
    </r>
    <r>
      <rPr>
        <vertAlign val="superscript"/>
        <sz val="12"/>
        <color indexed="8"/>
        <rFont val="Calibri"/>
        <family val="2"/>
      </rPr>
      <t>2</t>
    </r>
    <r>
      <rPr>
        <sz val="12"/>
        <color indexed="8"/>
        <rFont val="Calibri"/>
        <family val="2"/>
        <charset val="1"/>
      </rPr>
      <t>. Beräkna hela figurens area</t>
    </r>
  </si>
  <si>
    <t>Hur mycket väger pucken?</t>
  </si>
  <si>
    <t>MD9_249_5</t>
  </si>
  <si>
    <t>Martin arbetade 6,5 timmar och fick 520 kronor i lön. Carl hade samma timlön men arbetade 8 timmar. Beräkna Carls lön.</t>
  </si>
  <si>
    <t>Vilket är sambandet mellan areaskala och längdskala? Ge exempel.</t>
  </si>
  <si>
    <r>
      <t>Hos ett rätblock har de olika sidoytorna arean 60 cm</t>
    </r>
    <r>
      <rPr>
        <vertAlign val="superscript"/>
        <sz val="12"/>
        <color indexed="8"/>
        <rFont val="Calibri"/>
        <family val="2"/>
      </rPr>
      <t>2</t>
    </r>
    <r>
      <rPr>
        <sz val="12"/>
        <color indexed="8"/>
        <rFont val="Calibri"/>
        <family val="2"/>
        <charset val="1"/>
      </rPr>
      <t>, 72 cm</t>
    </r>
    <r>
      <rPr>
        <vertAlign val="superscript"/>
        <sz val="12"/>
        <color indexed="8"/>
        <rFont val="Calibri"/>
        <family val="2"/>
      </rPr>
      <t>2</t>
    </r>
    <r>
      <rPr>
        <sz val="12"/>
        <color indexed="8"/>
        <rFont val="Calibri"/>
        <family val="2"/>
        <charset val="1"/>
      </rPr>
      <t xml:space="preserve"> och 120 cm</t>
    </r>
    <r>
      <rPr>
        <vertAlign val="superscript"/>
        <sz val="12"/>
        <color indexed="8"/>
        <rFont val="Calibri"/>
        <family val="2"/>
      </rPr>
      <t>2</t>
    </r>
    <r>
      <rPr>
        <sz val="12"/>
        <color indexed="8"/>
        <rFont val="Calibri"/>
        <family val="2"/>
        <charset val="1"/>
      </rPr>
      <t>. Beräkna rätblockets volym.</t>
    </r>
  </si>
  <si>
    <t>Skriv i decimalform 40%</t>
  </si>
  <si>
    <t>Skriv i decimalform 0,4%</t>
  </si>
  <si>
    <t>Skriv i decimalform 140%</t>
  </si>
  <si>
    <t>Beräkna $\displaystyle \frac{14}{0,01}$</t>
  </si>
  <si>
    <t>Beräkna $\displaystyle \frac{2,8}{0,2}$</t>
  </si>
  <si>
    <t>Beräkna $\displaystyle \frac{17,5}{0,5}$</t>
  </si>
  <si>
    <t>Beräkna $\displaystyle \frac{0,08}{0,001}$</t>
  </si>
  <si>
    <t>Skriv som centiliter 3 liter</t>
  </si>
  <si>
    <t>Skriv som centiliter 7 dl</t>
  </si>
  <si>
    <t>Skriv som centiliter 38 ml</t>
  </si>
  <si>
    <t>Skriv som centiliter 0,6 liter</t>
  </si>
  <si>
    <t>Vilka av talen i rutan är jämnt delbara med 2</t>
  </si>
  <si>
    <t>MD9_250_1</t>
  </si>
  <si>
    <t>Vilka av talen i rutan är jämnt delbara med 5</t>
  </si>
  <si>
    <t>Vilka av talen i rutan är jämnt delbara med 3</t>
  </si>
  <si>
    <t>Beräkna $\displaystyle \frac{1}{3}$ av 45</t>
  </si>
  <si>
    <t>Beräkna $\displaystyle \frac{2}{5}$ av 120</t>
  </si>
  <si>
    <t>Beräkna $\displaystyle \frac{2}{3} \cdot  \frac{9}{8}$</t>
  </si>
  <si>
    <t>Beräkna $\displaystyle \frac{3 \cdot 4 \cdot 5}{6 \cdot 7 \cdot 8}$</t>
  </si>
  <si>
    <t>Hur mycket rymmer lådan? Svara i liter.</t>
  </si>
  <si>
    <t>MD9_250_2</t>
  </si>
  <si>
    <t>Trianglarna är likformiga. Då gäller sambandet $\displaystyle \frac{a}{d} = \frac{b}{e}$. Ge exempel på andra liknande samband utifrån trianglarna.</t>
  </si>
  <si>
    <t>MD9_250_3</t>
  </si>
  <si>
    <t>Ett stearinljus är 40 cm högt. Höjden på ljuset efter $t$ timmars brinntid ges av formeln $h = -3t + 40$ Vad betyder 3 i formeln?</t>
  </si>
  <si>
    <t>Ett stearinljus är 40 cm högt. Höjden på ljuset efter $t$ timmars brinntid ges av formeln $h = -3t + 40$ Hur långt är ljuset när det brunnit i 9 timmar?</t>
  </si>
  <si>
    <t>Ett stearinljus är 40 cm högt. Höjden på ljuset efter $t$ timmars brinntid ges av formeln $h = -3t + 40$ Efter hur lång tid har ljuset brunnit ner helt?</t>
  </si>
  <si>
    <t>Hur mycket är 100% om 15% är 30 st</t>
  </si>
  <si>
    <t>Hur mycket är 100% om 3% är 60 st</t>
  </si>
  <si>
    <t>Beräkna 7% av 4500 st</t>
  </si>
  <si>
    <t>Beräkna 0,5% av 5000 st</t>
  </si>
  <si>
    <t>Beräkna 1,5% av 3000 st</t>
  </si>
  <si>
    <t>Beräkna $\sqrt{49}$</t>
  </si>
  <si>
    <t>Beräkna $\sqrt{225}$</t>
  </si>
  <si>
    <t>Beräkna $0,5^2$</t>
  </si>
  <si>
    <t>Beräkna $4 + 2 \cdot 7$</t>
  </si>
  <si>
    <t>Ett kilo potatis kostar 8,50 kr. Hur mycket kostar 600 g?</t>
  </si>
  <si>
    <t>En ostbit väger 380 g och kostar 25,50 kr. Vilket är kilopriset?</t>
  </si>
  <si>
    <t>Vad får du betala för jeansen. Avrunda till tiotal kronor.</t>
  </si>
  <si>
    <t>MD9_251_1</t>
  </si>
  <si>
    <t>Vad får du betala för jackan. Avrunda till tiotal kronor.</t>
  </si>
  <si>
    <t>En kamera kostar 1470 kr. Hur har priset förändrats om det direkt kan räknas ut så här $0,7 \cdot 1470$ kr</t>
  </si>
  <si>
    <t>En kamera kostar 1470 kr. Hur har priset förändrats om det direkt kan räknas ut så här $1,12 \cdot 1470$ kr</t>
  </si>
  <si>
    <t>En kamera kostar 1470 kr. Hur har priset förändrats om det direkt kan räknas ut så här $1,15 \cdot 0,92 \cdot 1470$ kr</t>
  </si>
  <si>
    <t>Beskriv två olika metoder att beräkna delen när du vet procentsatsen och det hela.</t>
  </si>
  <si>
    <t>En cirkel med diametern 5 cm ska förstoras så att den förstorade cirkeln får en area som är 100 gånger större än den ursprungliga cirkelns area. Hur stor ska diametern vara i den förstorade cirkeln?</t>
  </si>
  <si>
    <t>Beräkna $\displaystyle \frac{2,4}{0,1}$</t>
  </si>
  <si>
    <t>Beräkna $\displaystyle \frac{4,2}{0,01}$</t>
  </si>
  <si>
    <t>Beräkna $\displaystyle \frac{15}{0,5}$</t>
  </si>
  <si>
    <t>Beräkna $\displaystyle \frac{58}{0,2}$</t>
  </si>
  <si>
    <t>Hur många liter är 75 dl</t>
  </si>
  <si>
    <t xml:space="preserve">Hur många liter är 450 cl </t>
  </si>
  <si>
    <r>
      <t>Hur många liter är 6 dm</t>
    </r>
    <r>
      <rPr>
        <vertAlign val="superscript"/>
        <sz val="12"/>
        <color indexed="8"/>
        <rFont val="Calibri"/>
        <family val="2"/>
      </rPr>
      <t>3</t>
    </r>
  </si>
  <si>
    <r>
      <t>Hur många liter är 2 m</t>
    </r>
    <r>
      <rPr>
        <vertAlign val="superscript"/>
        <sz val="12"/>
        <color indexed="8"/>
        <rFont val="Calibri"/>
        <family val="2"/>
      </rPr>
      <t>3</t>
    </r>
  </si>
  <si>
    <t>När Amisha köpte en cykel som kostade 4500 kr fick hon 15% rabatt. Vad fick han betala för cykeln?</t>
  </si>
  <si>
    <t>Saras telefonräkning på mobilen ökade från 80 kr till 140 kr. Hur stor är ökningen i procent?</t>
  </si>
  <si>
    <t>Truls minskade den tid han la ner på dataspel från 17 timmar i veckan till 6 timmar. Med hur många procent minskade han spelandet?</t>
  </si>
  <si>
    <t>Skostorlek anges på olika sätt i olika länder. För att beräkna skostorleken i USA kan man använda följande formel, där $S$ är skostorleken och $x$ är fotlängden i centimeter. $$\displaystyle S =  \frac{15}{11} \cdot (x - 19)$$ Bills fotlängd är 23,4 cm. Vilken skostorlek har han?</t>
  </si>
  <si>
    <t>Skostorlek anges på olika sätt i olika länder. För att beräkna skostorleken i USA kan man använda följande formel, där $S$ är skostorleken och $x$ är fotlängden i centimeter. $$\displaystyle S =  \frac{15}{11} \cdot (x - 19)$$ Steve har köpt ett par skor i storlek 9. Hur långa är hans fötter?</t>
  </si>
  <si>
    <t>Förklara med hjälp av ett exempel vad som menas med förändringsfaktor.</t>
  </si>
  <si>
    <t>Hanna lånar 8000 kr på banken med räntan 8,7%. Hon betalar ingenting förrän efter 3 år. Hur mycket ska hon då betala tillbaka?</t>
  </si>
  <si>
    <t>Hur många procents rabatt får du om priset sänks från 80 kr till 60 kr</t>
  </si>
  <si>
    <t>Hur många procents rabatt får du om priset sänks från 500 kr till 275 kr</t>
  </si>
  <si>
    <t>Antalet nyregistrerade motorcyklar ökade från ett år till nästa från 180000 till 200000. Hur stor var ökningen i procent?</t>
  </si>
  <si>
    <t>Skriv som promille $\displaystyle \frac{51}{1000}$</t>
  </si>
  <si>
    <t>Skriv som promille $\displaystyle \frac{12}{500}$</t>
  </si>
  <si>
    <t>Skriv som promille $3\%$</t>
  </si>
  <si>
    <t>Skriv som promille $0,8\%$</t>
  </si>
  <si>
    <t>Mellan två val ökade ett parti sin väljarandel från 37% till 42%. Med hur mycket hade välj ar andelen ökat i procentenheter</t>
  </si>
  <si>
    <t>Mellan två val ökade ett parti sin väljarandel från 37% till 42%. Med hur mycket hade välj ar andelen ökat i procent</t>
  </si>
  <si>
    <t>Hos Parfymeri Prima kostar en parfym 169 kr. Samma parfym kostar 189 kr hos Salong Svalan. Hur många procent dyrare är parfymen hos Salong Svalan än hos Parfymeri Prima?</t>
  </si>
  <si>
    <t>Hos Parfymeri Prima kostar en parfym 169 kr. Samma parfym kostar 189 kr hos Salong Svalan. Hur många procent billigare är parfymen hos Parfymeri Prima än Salong Svalan?</t>
  </si>
  <si>
    <t>Vilka tal ska stå på linjerna? $1 \qquad 3 \qquad 5 \qquad 7 \qquad$ ___     ____</t>
  </si>
  <si>
    <t>Vilket är det 10:e talet i talföljden i a?</t>
  </si>
  <si>
    <t>Skriv en formel som beskriver sambandet mellan talet $y$ och talets plats i talföljden, $n$.</t>
  </si>
  <si>
    <t>Förklara skillnaden mellan procent och procentenheter med hjälp av ett exempel.</t>
  </si>
  <si>
    <t>Simon ska fylla vatten i sitt akvarium. När han hällt i 40 liter når vattnet 24 cm upp på sidorna. Hur högt når vattnet när Simon fyllt i 70 liter?</t>
  </si>
  <si>
    <t>Simon ska fylla vatten i sitt akvarium. När han hällt i 40 liter når vattnet 24 cm upp på sidorna. Akvariet rymmer 150 liter. Hur högt är akvariet?</t>
  </si>
  <si>
    <t>E</t>
  </si>
  <si>
    <t>Funktioner</t>
  </si>
  <si>
    <t>Talföljder och mönster</t>
  </si>
  <si>
    <t>Skala</t>
  </si>
  <si>
    <t>F</t>
  </si>
  <si>
    <t>Svart</t>
  </si>
  <si>
    <t>NumberTheory</t>
  </si>
  <si>
    <t>FunctionsLinearGraph</t>
  </si>
  <si>
    <t>Geometry</t>
  </si>
  <si>
    <t>PercentAndPartsPerThousand</t>
  </si>
  <si>
    <t>x1_1x</t>
  </si>
  <si>
    <t>x1_2x</t>
  </si>
  <si>
    <t>x1_3x</t>
  </si>
  <si>
    <t>x1_4x</t>
  </si>
  <si>
    <t>x1_5x</t>
  </si>
  <si>
    <t>x2_1x</t>
  </si>
  <si>
    <t>x2_2x</t>
  </si>
  <si>
    <t>x2_3x</t>
  </si>
  <si>
    <t>x2_4x</t>
  </si>
  <si>
    <t>x2_5x</t>
  </si>
  <si>
    <t>x3_1x</t>
  </si>
  <si>
    <t>x3_2x</t>
  </si>
  <si>
    <t>x3_3x</t>
  </si>
  <si>
    <t>x3_4x</t>
  </si>
  <si>
    <t>x3_5x</t>
  </si>
  <si>
    <t>x4_1x</t>
  </si>
  <si>
    <t>x4_2x</t>
  </si>
  <si>
    <t>x4_3x</t>
  </si>
  <si>
    <t>x4_4x</t>
  </si>
  <si>
    <t>x4_5x</t>
  </si>
  <si>
    <t>Rita en tallinje och placera ut följande tal: $$\displaystyle \frac{4}{5} \qquad 1,2 \qquad 0,3 \qquad -1,5 \qquad -0,1 \qquad - \frac{3}{4}$$</t>
  </si>
  <si>
    <t>Svara sant eller falskt på följande: -5 är ett naturligt tal.</t>
  </si>
  <si>
    <t>Svara sant eller falskt på följande: $\pi$ är ett naturligt tal.</t>
  </si>
  <si>
    <t>Svara sant eller falskt på följande: $\displaystyle \frac{1}{99}$ är ett rationellt tal.</t>
  </si>
  <si>
    <t>Svara sant eller falskt på följande: 0 är ett reellt tal.</t>
  </si>
  <si>
    <t>Tänk efter. Vissa av talen kan ingå i fler än en talmängd. Vilka av talen i rutan är naturliga tal</t>
  </si>
  <si>
    <t>MD9_9_1</t>
  </si>
  <si>
    <t>Tänk efter. Vissa av talen kan ingå i fler än en talmängd. Vilka av talen i rutan är hela tal</t>
  </si>
  <si>
    <t>Tänk efter. Vissa av talen kan ingå i fler än en talmängd. Vilka av talen i rutan är rationella tal</t>
  </si>
  <si>
    <t>Skriv ett tal som är ett heltal men inte ett naturligt tal</t>
  </si>
  <si>
    <t>Skriv ett tal som är ett rationellt tal men inte ett heltal</t>
  </si>
  <si>
    <t>Avgör om följande påståenden alltid är sanna, alltid falska, eller kan vara både sanna och falska. Rita av tipsraden och kryssa i ditt svar. Ett naturligt tal är ett heltal.</t>
  </si>
  <si>
    <t>MD9_9_2</t>
  </si>
  <si>
    <t>Avgör om följande påståenden alltid är sanna, alltid falska, eller kan vara både sanna och falska. Rita av tipsraden och kryssa i ditt svar. Ett heltal är ett naturligt tal.</t>
  </si>
  <si>
    <t>Avgör om följande påståenden alltid är sanna, alltid falska, eller kan vara både sanna och falska. Rita av tipsraden och kryssa i ditt svar. Ett negativt tal är ett naturligt tal.</t>
  </si>
  <si>
    <t>Avgör om följande påståenden alltid är sanna, alltid falska, eller kan vara både sanna och falska. Rita av tipsraden och kryssa i ditt svar. Ett rationellt tal är ett naturligt tal.</t>
  </si>
  <si>
    <t>5e</t>
  </si>
  <si>
    <t>Avgör om följande påståenden alltid är sanna, alltid falska, eller kan vara både sanna och falska. Rita av tipsraden och kryssa i ditt svar. Ett rationellt tal är ett reellt tal.</t>
  </si>
  <si>
    <t>5f</t>
  </si>
  <si>
    <t>Avgör om följande påståenden alltid är sanna, alltid falska, eller kan vara både sanna och falska. Rita av tipsraden och kryssa i ditt svar. Ett irrationellt tal är ett reellt tal.</t>
  </si>
  <si>
    <t>John säger att 0,454 är ett rationellt tal och kan skrivas som en kvot av två hela tal. Visa att han har rätt.</t>
  </si>
  <si>
    <t>Använd delbarhetsreglerna och ta reda på vilka av talen som är delbara med  2</t>
  </si>
  <si>
    <t>MD9_10_1</t>
  </si>
  <si>
    <t>Använd delbarhetsreglerna och ta reda på vilka av talen som är delbara med 5</t>
  </si>
  <si>
    <t>Beräkna siffersumman för varje tal i rutan.</t>
  </si>
  <si>
    <t>MD9_10_2</t>
  </si>
  <si>
    <t>Vilka av talen är delbara med 3?</t>
  </si>
  <si>
    <t>Vilka av talen i rutan är delbara med 2</t>
  </si>
  <si>
    <t>MD9_10_3</t>
  </si>
  <si>
    <t>Vilka av talen i rutan är delbara med 3</t>
  </si>
  <si>
    <t>Vilka av talen i rutan är delbara med 5</t>
  </si>
  <si>
    <t>Vilka av talen i rutan är delbara med 6</t>
  </si>
  <si>
    <t>9e</t>
  </si>
  <si>
    <t>Vilka av talen i rutan är delbara med 10</t>
  </si>
  <si>
    <t>Vilka av talen 2-50 är primtal?</t>
  </si>
  <si>
    <t>Vilka tal ska stå istället för bokstäverna?</t>
  </si>
  <si>
    <t>MD9_11_1</t>
  </si>
  <si>
    <t>Vilka primfaktorer har 18?</t>
  </si>
  <si>
    <t>Vilka tal är 18 delbart med?</t>
  </si>
  <si>
    <t>Vilka tal är 32 delbart med? Börja med att rita ett faktorträd.</t>
  </si>
  <si>
    <t>Vilka tal är 36 delbart med?</t>
  </si>
  <si>
    <t>Vilket är det största talet som både 24 och 36 är delbart med</t>
  </si>
  <si>
    <t>Vilket är det största talet som både 21 och 45 är delbart med</t>
  </si>
  <si>
    <t>Hitta ett tal som är delbart med 4, 9 och 12.</t>
  </si>
  <si>
    <t>Vilket är det minsta tal som är delbart med 4, 9 och 12?</t>
  </si>
  <si>
    <t>Avgör om följande tal är primtal. 357</t>
  </si>
  <si>
    <t>Avgör om följande tal är primtal. 358</t>
  </si>
  <si>
    <t>Avgör om följande tal är primtal. 359</t>
  </si>
  <si>
    <t>Ge ett exempel på tre primtal vars summa är 61.</t>
  </si>
  <si>
    <t>Beräkna $7 + (-4)$</t>
  </si>
  <si>
    <t>Beräkna $(-7) + (-10)$</t>
  </si>
  <si>
    <t>Beräkna $5 - (-2)$</t>
  </si>
  <si>
    <t>17d</t>
  </si>
  <si>
    <t>Beräkna $(-3) - (-6)$</t>
  </si>
  <si>
    <t>Beräkna $4 \cdot (-2)$</t>
  </si>
  <si>
    <t>Beräkna $(-6) \cdot 3$</t>
  </si>
  <si>
    <t>Beräkna $(-6) \cdot (-3)$</t>
  </si>
  <si>
    <t>Beräkna $(-6) \cdot (-7)$</t>
  </si>
  <si>
    <t>Beräkna $\displaystyle \frac{(-15)}{3}$</t>
  </si>
  <si>
    <t>Beräkna $\displaystyle \frac{18}{(-3)}$</t>
  </si>
  <si>
    <t>Beräkna $\displaystyle \frac{(-12)}{(-2)}$</t>
  </si>
  <si>
    <t>Beräkna $\displaystyle \frac{(-30)}{(-5)}$</t>
  </si>
  <si>
    <t>Vilket tal ska stå i stället för $x$? $5 - x = -23$</t>
  </si>
  <si>
    <t>Vilket tal ska stå i stället för $x$? $(-2) \cdot x = 18$</t>
  </si>
  <si>
    <t>Vilket tal ska stå i stället för $x$? $(-5) - x = 11$</t>
  </si>
  <si>
    <t>Vilket tal ska stå i stället för $x$? $(-3) \cdot x = -21$</t>
  </si>
  <si>
    <t>Vilket tal ska stå i stället för $x$? $\displaystyle \frac{(-30)}{x} = -15$</t>
  </si>
  <si>
    <t>Vilket tal ska stå i stället för $x$? $\displaystyle \frac{x}{(-9)} = 3$</t>
  </si>
  <si>
    <t>Skriv i potensform två upphöjt till fyra</t>
  </si>
  <si>
    <t>Skriv i potensform  tio upphöjt till sex</t>
  </si>
  <si>
    <t>Skriv i potensform $x$ upphöjt till två</t>
  </si>
  <si>
    <t>Skriv i potensform $3 \cdot 3 \cdot 3 \cdot 3$</t>
  </si>
  <si>
    <t>Skriv i potensform $(-10) \cdot (-10) \cdot (-10)$</t>
  </si>
  <si>
    <t>Skriv i potensform $a \cdot a \cdot a$</t>
  </si>
  <si>
    <t>Vilket tal är störst? $3^2$ eller $3 \cdot 2$</t>
  </si>
  <si>
    <t>Vilket tal är störst? $2^4$ eller $4^2$</t>
  </si>
  <si>
    <t>Vilket tal är störst? $3^4$ eller $4^3$</t>
  </si>
  <si>
    <t>Beräkna $(-5)^2$</t>
  </si>
  <si>
    <t>Beräkna $(-2)^3$</t>
  </si>
  <si>
    <t>Beräkna $(-3)^4$</t>
  </si>
  <si>
    <t>Beräkna $0,1^3$</t>
  </si>
  <si>
    <t>Beräkna $(-0,5)^2$</t>
  </si>
  <si>
    <t>Beräkna $0,3^2$</t>
  </si>
  <si>
    <t>Beräkna $(-1)^3$</t>
  </si>
  <si>
    <t>Beräkna $(-1)^4$</t>
  </si>
  <si>
    <t>Beräkna $(-1)^{99}$</t>
  </si>
  <si>
    <t>Hur kan du avgöra, utan att räkna ut, vilken av potenserna $(-3)^5$ och $(-2)^4$ som är störst?</t>
  </si>
  <si>
    <t>Skriv som en potens $2^2 \cdot 2^3$</t>
  </si>
  <si>
    <t>Skriv som en potens $2^5 \cdot 2^7$</t>
  </si>
  <si>
    <t>Skriv som en potens $\displaystyle \frac{10^7}{10^3}$</t>
  </si>
  <si>
    <t>Vad ska stå istället för $x$?. $4^5 \cdot 4^x = 4^8$</t>
  </si>
  <si>
    <t>Vad ska stå istället för $x$?. $x^5 \cdot 3^4 = 3^9$</t>
  </si>
  <si>
    <t>Vad ska stå istället för $x$?. $10^x \cdot 10^6 = 10^{15}$</t>
  </si>
  <si>
    <t>Vad ska stå istället för $x$?. $\displaystyle \frac{2^8}{x^3} = 2^5$</t>
  </si>
  <si>
    <t>Vad ska stå istället för $x$?. $\displaystyle \frac{8^x}{8^3} = 8^4$</t>
  </si>
  <si>
    <t>Vad ska stå istället för $x$?. $\displaystyle \frac{10^8}{10^x} = 10$</t>
  </si>
  <si>
    <t>Beräkna $4^2$</t>
  </si>
  <si>
    <t>Beräkna $8^2$</t>
  </si>
  <si>
    <t>Beräkna $12^2$</t>
  </si>
  <si>
    <t>32d</t>
  </si>
  <si>
    <t>Beräkna $25^2$</t>
  </si>
  <si>
    <t>Beräkna  ”5 i kvadrat”</t>
  </si>
  <si>
    <t>Beräkna ”kvadraten på 50”</t>
  </si>
  <si>
    <t>Gör en tabell där du skriver alla kvadrattal som är mindre än eller lika med 400.</t>
  </si>
  <si>
    <t>Beräkna. Ta gärna hjälp av din tabell från uppgift 34. $0,2^2$</t>
  </si>
  <si>
    <t>Beräkna. Ta gärna hjälp av din tabell från uppgift 34. $0,4^2$</t>
  </si>
  <si>
    <t>Beräkna. Ta gärna hjälp av din tabell från uppgift 34. $0,02^2$</t>
  </si>
  <si>
    <t>35d</t>
  </si>
  <si>
    <t>Beräkna. Ta gärna hjälp av din tabell från uppgift 34. $0,04^2$</t>
  </si>
  <si>
    <t>Beräkna. Ta gärna hjälp av din tabell från uppgift 34. $0,5^2$</t>
  </si>
  <si>
    <t>Beräkna. Ta gärna hjälp av din tabell från uppgift 34. $0,9^2$</t>
  </si>
  <si>
    <t>Beräkna. Ta gärna hjälp av din tabell från uppgift 34. $0,05^2$</t>
  </si>
  <si>
    <t>Beräkna. Ta gärna hjälp av din tabell från uppgift 34. $0,09^2$</t>
  </si>
  <si>
    <t>Beräkna. Ta gärna hjälp av din tabell från uppgift 34. $1,1^2$</t>
  </si>
  <si>
    <t>Beräkna. Ta gärna hjälp av din tabell från uppgift 34. $1,5^2$</t>
  </si>
  <si>
    <t>Beräkna. Ta gärna hjälp av din tabell från uppgift 34. $0,11^2$</t>
  </si>
  <si>
    <t>37d</t>
  </si>
  <si>
    <t>Beräkna. Ta gärna hjälp av din tabell från uppgift 34. $0,15^2$</t>
  </si>
  <si>
    <t>Beräkna. Ta gärna hjälp av din tabell från uppgift 34. $(-4)^2$</t>
  </si>
  <si>
    <t>Beräkna. Ta gärna hjälp av din tabell från uppgift 34. $(-0,5)^2$</t>
  </si>
  <si>
    <t>Beräkna. Ta gärna hjälp av din tabell från uppgift 34. $(-0,1)^2$</t>
  </si>
  <si>
    <t>Beräkna. Ta gärna hjälp av din tabell från uppgift 34. $(-12)^2$</t>
  </si>
  <si>
    <t>Bestäm vilka värden på $x$ som gör att likheten gäller. Varje $x$ kan här ha två värden. $x^2 = 16$</t>
  </si>
  <si>
    <t>Bestäm vilka värden på $x$ som gör att likheten gäller. Varje $x$ kan här ha två värden. $x^2 = 49$</t>
  </si>
  <si>
    <t>Bestäm vilka värden på $x$ som gör att likheten gäller. Varje $x$ kan här ha två värden. $x^2 = 0,04$</t>
  </si>
  <si>
    <t>Bestäm vilka värden på $x$ som gör att likheten gäller. Varje $x$ kan här ha två värden. $x^2 = 0,64$</t>
  </si>
  <si>
    <t>Beräkna $\sqrt{36}$</t>
  </si>
  <si>
    <t>Beräkna $\sqrt{100}$</t>
  </si>
  <si>
    <t>Beräkna $\sqrt{0,04}$</t>
  </si>
  <si>
    <t>Beräkna $\sqrt{0,09}$</t>
  </si>
  <si>
    <t>Beräkna $\sqrt{0,25}$</t>
  </si>
  <si>
    <t>Beräkna $\sqrt{0,01}$</t>
  </si>
  <si>
    <t>Mellan vilka heltal ligger talen? $\sqrt{30}$</t>
  </si>
  <si>
    <t>Mellan vilka heltal ligger talen? $\sqrt{95}$</t>
  </si>
  <si>
    <t>Mellan vilka heltal ligger talen? $\sqrt{500}$</t>
  </si>
  <si>
    <t>Använd räknare och beräkna. Avrunda svaret till två decimaler. $\sqrt{7}$</t>
  </si>
  <si>
    <t>Använd räknare och beräkna. Avrunda svaret till två decimaler. $\sqrt{10}$</t>
  </si>
  <si>
    <t>Använd räknare och beräkna. Avrunda svaret till två decimaler. $\sqrt{17}$</t>
  </si>
  <si>
    <t>Rita en kvadrat som har arean 25 cm2</t>
  </si>
  <si>
    <t>Rita en kvadrat som har arean 20,25 cm2</t>
  </si>
  <si>
    <t>Rita en kvadrat som har arean 32,49 cm2</t>
  </si>
  <si>
    <t>Använd räknaren och beräkna hur långa kvadraternas sidor är. Kontrollera genom att mäta sidorna.</t>
  </si>
  <si>
    <t>MD9_15_1</t>
  </si>
  <si>
    <t>MD9_15_2</t>
  </si>
  <si>
    <t>Rita en lämplig tallinje och markera $\sqrt{20}$.</t>
  </si>
  <si>
    <t>Mät i triangeln. Svara i millimeter. Hur lång är hypotenusan</t>
  </si>
  <si>
    <t>MD9_16_1</t>
  </si>
  <si>
    <t>Mät i triangeln. Svara i millimeter. Hur lång är den längsta kateten</t>
  </si>
  <si>
    <t>Beräkna kvadraten på hypotenusan</t>
  </si>
  <si>
    <t>Beräkna kvadraten på den längsta kateten</t>
  </si>
  <si>
    <t>Beräkna kvadraten på den kortaste kateten</t>
  </si>
  <si>
    <t>Beräkna summan av kvadraterna på kateterna och jämför med kvadraten på hypotenusan. Vad kom du fram till?</t>
  </si>
  <si>
    <t>Använd Pythagoras sats och avgör vilka av trianglarna som är rätvinkliga.</t>
  </si>
  <si>
    <t>MD9_17_1</t>
  </si>
  <si>
    <t>MD9_17_2</t>
  </si>
  <si>
    <t>MD9_17_3</t>
  </si>
  <si>
    <t>MD9_17_4</t>
  </si>
  <si>
    <t>Är det räta vinklar i hörnen på tavelramen?</t>
  </si>
  <si>
    <t>MD9_17_5</t>
  </si>
  <si>
    <t>Är det räta vinklar mellan hussidorna?</t>
  </si>
  <si>
    <t>MD9_17_6</t>
  </si>
  <si>
    <t>Beräkna den sida som är markerad med $x$ med hjälp av Pythagoras sats.</t>
  </si>
  <si>
    <t>MD9_18_1</t>
  </si>
  <si>
    <t>MD9_18_2</t>
  </si>
  <si>
    <t>MD9_18_3</t>
  </si>
  <si>
    <t>Rita en rätvinklig triangel med kateterna 8 cm och 15 cm.</t>
  </si>
  <si>
    <t>Mät hypotenusans längd.</t>
  </si>
  <si>
    <t>Beräkna längden av hypotenusan. Hade du ritat och mätt rätt?</t>
  </si>
  <si>
    <t>Storleken på en bildskärm anges som längden på skärmens diagonal mätt i tum. Beräkna skärmens diagonal i centimeter.</t>
  </si>
  <si>
    <t>MD9_18_4</t>
  </si>
  <si>
    <t>Storleken på en bildskärm anges som längden på skärmens diagonal mätt i tum. Beräkna storleken på skärmen i tum. En tum är ca 2,5 cm.</t>
  </si>
  <si>
    <t>Maja går tvärs över gräsmattan. Niklas går längs kanterna av gräsmattan. Hur mycket längre måste Niklas gå?</t>
  </si>
  <si>
    <t>MD9_19_1</t>
  </si>
  <si>
    <t>Stegen är 4,5 meter. Hur bred är rabatten?</t>
  </si>
  <si>
    <t>Går det att få in gipsskivorna genom fönstret i bottenvåningen?</t>
  </si>
  <si>
    <t>Hur hög var flaggstången innan den knäcktes av blåsten?</t>
  </si>
  <si>
    <t>Rita en kvadrat med sidan 1 dm. Rita en diagonal i kvadraten.</t>
  </si>
  <si>
    <t>Beräkna diagonalens längd. Avrunda till 2 decimaler.</t>
  </si>
  <si>
    <t>Kontrollmät ditt resultat.</t>
  </si>
  <si>
    <t>Visa med Pythagoras sats att ett exakt värde på diagonalen är $\sqrt{2}$.</t>
  </si>
  <si>
    <t>Rita av och gör tabellen färdig för kvadrattalen.</t>
  </si>
  <si>
    <t>MD9_20_1</t>
  </si>
  <si>
    <t>Skriv en formel för hur man beräknar kvadrattalen när man vet triangeltalets nummer. Kalla numret för $n$.</t>
  </si>
  <si>
    <t>Beräkna kvadrattalet som har nummer 9.</t>
  </si>
  <si>
    <t>Rita av och gör tabellen för rektangeltalen färdig.</t>
  </si>
  <si>
    <t>MD9_20_2</t>
  </si>
  <si>
    <t>Skriv en formel för hur man räknar ut rektangeltalen när man vet rektangeltalets nummer. Kalla numret för $n$.</t>
  </si>
  <si>
    <t>64a</t>
  </si>
  <si>
    <t>Beräkna rektangeltalet som har nummer 6</t>
  </si>
  <si>
    <t>64b</t>
  </si>
  <si>
    <t>Beräkna rektangeltalet som har nummer 7</t>
  </si>
  <si>
    <t>64c</t>
  </si>
  <si>
    <t>Beräkna rektangeltalet som har nummer 100</t>
  </si>
  <si>
    <t>Rita av och gör tabellen för triangeltalen färdig.</t>
  </si>
  <si>
    <t>MD9_21_1</t>
  </si>
  <si>
    <t>Jämför tabellen med rektangeltalens tabell. Skriv en formel för hur man beräknar triangeltalen när man vet triangeltalens nummer. Kalla numret för $n$.</t>
  </si>
  <si>
    <t>Vilka av talen är naturliga</t>
  </si>
  <si>
    <t>MD9_22_1</t>
  </si>
  <si>
    <t>Vilka av talen är heltal</t>
  </si>
  <si>
    <t>Vilka av talen är rationella</t>
  </si>
  <si>
    <t>Vilka av talen är reella</t>
  </si>
  <si>
    <t>Vilka av talen är delbara med 2</t>
  </si>
  <si>
    <t>MD9_22_2</t>
  </si>
  <si>
    <t>Vilka av talen är delbara med 3</t>
  </si>
  <si>
    <t>Vilka av talen är delbara med 5</t>
  </si>
  <si>
    <t>Vilka av talen är delbara med 6</t>
  </si>
  <si>
    <t>Dela upp talen i primtalsfaktorer 12</t>
  </si>
  <si>
    <t>Dela upp talen i primtalsfaktorer 45</t>
  </si>
  <si>
    <t>Dela upp talen i primtalsfaktorer 210</t>
  </si>
  <si>
    <t>Beräkna $5 + (-8)$</t>
  </si>
  <si>
    <t>Beräkna $(-9) + (-9)$</t>
  </si>
  <si>
    <t>Beräkna $12 - (-5)$</t>
  </si>
  <si>
    <t>Beräkna $3 \cdot (-8)$</t>
  </si>
  <si>
    <t>Beräkna $(-4) \cdot (-8)$</t>
  </si>
  <si>
    <t>Beräkna $\displaystyle \frac{(-28)}{7}$</t>
  </si>
  <si>
    <t>Beräkna $5^2$</t>
  </si>
  <si>
    <t>Beräkna ”7 i kvadrat”</t>
  </si>
  <si>
    <t>Beräkna $2^5$</t>
  </si>
  <si>
    <t>Beräkna $\sqrt{400}$</t>
  </si>
  <si>
    <t>Beräkna $\sqrt{40}$</t>
  </si>
  <si>
    <t>Rita en tallinje och markera $\sqrt{5}$.</t>
  </si>
  <si>
    <t>Beräkna sidan på kvadraten.</t>
  </si>
  <si>
    <t>MD9_22_3</t>
  </si>
  <si>
    <t>MD9_22_4</t>
  </si>
  <si>
    <t>Använd Pythagoras sats och undersök om triangeln på bilden är rätvinklig.</t>
  </si>
  <si>
    <t>MD9_23_1</t>
  </si>
  <si>
    <t>Vad kallas den sida som är markerad med $x$? Beräkna den.</t>
  </si>
  <si>
    <t>MD9_23_2</t>
  </si>
  <si>
    <t>MD9_23_3</t>
  </si>
  <si>
    <t>Signes föräldrar vill bygga en rektangulär sandlåda. De har två stockar som är 90 cm långa och två som är 1,2 m långa. De mäter den färdiga sandlådans diagonal. Vilket mått ska diagonalen ha för att sandlådan ska vara korrekt byggd?</t>
  </si>
  <si>
    <t>Vilka av talen i rutan hör till de naturliga talen</t>
  </si>
  <si>
    <t>MD9_24_1</t>
  </si>
  <si>
    <t>Vilka av talen i rutan hör till de hela talen</t>
  </si>
  <si>
    <t>Vilka av talen i rutan hör till de rationella talen</t>
  </si>
  <si>
    <t>Skriv ett tal som hör till de naturliga talen</t>
  </si>
  <si>
    <t>Skriv ett tal som hör till de de hela talen men inte de naturliga talen</t>
  </si>
  <si>
    <t>Skriv ett tal som hör till de de rationella talen men inte de hela talen</t>
  </si>
  <si>
    <t>Använd siffrorna 4, 5 och 6 och skriv det minsta jämna talet</t>
  </si>
  <si>
    <t>Använd siffrorna 4, 5 och 6 och skriv det största udda talet</t>
  </si>
  <si>
    <t>Använd valfria siffror och skriv det största udda tresiffriga talet</t>
  </si>
  <si>
    <t>Använd valfria siffror och skriv det minsta udda tresiffriga talet</t>
  </si>
  <si>
    <t>Använd valfria siffror och skriv det största jämna fyrsiffriga talet</t>
  </si>
  <si>
    <t>MD9_25_1</t>
  </si>
  <si>
    <t>Beräkna siffersumman för talen i rutan.</t>
  </si>
  <si>
    <t>MD9_25_2</t>
  </si>
  <si>
    <t>Vilka av talen i rutan är delbara med 3?</t>
  </si>
  <si>
    <t>MD9_25_3</t>
  </si>
  <si>
    <t>MD9_26_1</t>
  </si>
  <si>
    <t>Temperaturen steg från -10° till +5°. Hur många grader steg temperaturen?</t>
  </si>
  <si>
    <t>MD9_26_2</t>
  </si>
  <si>
    <t>Temperaturen sjönk från +4° till -7°. Hur många grader sjönk temperaturen?</t>
  </si>
  <si>
    <t>Beräkna $(-10) + 10$</t>
  </si>
  <si>
    <t>Beräkna $(-10) + 12$</t>
  </si>
  <si>
    <t>Beräkna $(-10) + 5$</t>
  </si>
  <si>
    <t>Beräkna $8 + (-8)$</t>
  </si>
  <si>
    <t>Beräkna $8 + (-5)$</t>
  </si>
  <si>
    <t>Beräkna $8 + (-12)$</t>
  </si>
  <si>
    <t>Minska med ett positivt tal. Värdet minskar. $10 - 10$</t>
  </si>
  <si>
    <t>Minska med ett positivt tal. Värdet minskar. $5 - 6$</t>
  </si>
  <si>
    <t>Minska med ett positivt tal. Värdet minskar. $5 - 9$</t>
  </si>
  <si>
    <t>Minska med ett negativt tal. Värdet ökar. $10 - (-10)$</t>
  </si>
  <si>
    <t>Minska med ett negativt tal. Värdet ökar. $5 - (-6)$</t>
  </si>
  <si>
    <t>Minska med ett negativt tal. Värdet ökar. $5 - (-9)$</t>
  </si>
  <si>
    <t>Minska med ett negativt tal. Värdet ökar. $(-8) - (-3)$</t>
  </si>
  <si>
    <t>Minska med ett negativt tal. Värdet ökar. $(-8) - (-8)$</t>
  </si>
  <si>
    <t>Minska med ett negativt tal. Värdet ökar. $(-8 ) - (-12)$</t>
  </si>
  <si>
    <t>Vilket tal ska stå i stället för $x$?. $x + 4 = -1$</t>
  </si>
  <si>
    <t>Vilket tal ska stå i stället för $x$?. $x + 8 = -2$</t>
  </si>
  <si>
    <t>Vilket tal ska stå i stället för $x$?. $x + (-5 ) = 3$</t>
  </si>
  <si>
    <t>Vilket tal ska stå i stället för $x$?. $x - 5 = 0$</t>
  </si>
  <si>
    <t>Vilket tal ska stå i stället för $x$?. $x - 5 = -3$</t>
  </si>
  <si>
    <t>Vilket tal ska stå i stället för $x$?. $x - 4 = -8$</t>
  </si>
  <si>
    <t>Skriv i potensform $2 \cdot 2 \cdot 2 \cdot 2 \cdot 2$</t>
  </si>
  <si>
    <t>Skriv i potensform $5 \cdot 5$</t>
  </si>
  <si>
    <t>Skriv i potensform $x \cdot x \cdot x$</t>
  </si>
  <si>
    <t>Skriv som en potens  ”tre upphöjt till fyra”</t>
  </si>
  <si>
    <t>Skriv som en potens ”tio upphöjt till sex”</t>
  </si>
  <si>
    <t>Beräkna $2^4$</t>
  </si>
  <si>
    <t>Beräkna $10^3$</t>
  </si>
  <si>
    <t>Beräkna $1^5$</t>
  </si>
  <si>
    <t>Välj bland potenserna och skriv den eller de som har värdet 9</t>
  </si>
  <si>
    <t>MD9_27_1</t>
  </si>
  <si>
    <t>Välj bland potenserna och skriv den eller de som har värdet 64</t>
  </si>
  <si>
    <t>Välj bland potenserna och skriv den eller de som har värdet 81</t>
  </si>
  <si>
    <t>Vilket tal i rutan är detsamma som $10^6$</t>
  </si>
  <si>
    <t>MD9_27_2</t>
  </si>
  <si>
    <t>Vilket tal i rutan är detsamma som $10^3$</t>
  </si>
  <si>
    <t>Vilket tal i rutan är detsamma som $10^9$</t>
  </si>
  <si>
    <t>Vilket tal i rutan är detsamma som $0,5^2$</t>
  </si>
  <si>
    <t>MD9_27_3</t>
  </si>
  <si>
    <t>Vilket tal i rutan är detsamma som $0,2^2$</t>
  </si>
  <si>
    <t>Vilket tal i rutan är detsamma som $0,1^2$</t>
  </si>
  <si>
    <t>Vilket tal i rutan är detsamma som $0,1^3$</t>
  </si>
  <si>
    <t>Skriv av tabellen och gör den färdig. Lär dig den.</t>
  </si>
  <si>
    <t>Rita en kvadrat som har sidlängden 4 cm.</t>
  </si>
  <si>
    <t>Hur stor area har kvadraten?</t>
  </si>
  <si>
    <t>Rita en kvadrat som har sidlängden 6 cm.</t>
  </si>
  <si>
    <t>Rita en kvadrat som har arean 49 cm2</t>
  </si>
  <si>
    <t>Rita en kvadrat som har arean 64 cm2</t>
  </si>
  <si>
    <t>Beräkna. $10^2$</t>
  </si>
  <si>
    <t>Beräkna. $20^2$</t>
  </si>
  <si>
    <t>Beräkna. $30^2$</t>
  </si>
  <si>
    <t>Beräkna. $40^2$</t>
  </si>
  <si>
    <t>Beräkna. $50^2$</t>
  </si>
  <si>
    <t>Beräkna. $100^2$</t>
  </si>
  <si>
    <t>Beräkna. $0,1^2$</t>
  </si>
  <si>
    <t>Beräkna. $0,2^2$</t>
  </si>
  <si>
    <t>Beräkna. $0,3^2$</t>
  </si>
  <si>
    <t>Beräkna. $0,5^2$</t>
  </si>
  <si>
    <t>Beräkna. $0,7^2$</t>
  </si>
  <si>
    <t>Beräkna. $0,9^2$</t>
  </si>
  <si>
    <t>Beräkna. $1,1^2$</t>
  </si>
  <si>
    <t>Beräkna. $1,2^2$</t>
  </si>
  <si>
    <t>Beräkna. $1,5^2$</t>
  </si>
  <si>
    <t>Vilket värde har kvadratrötterna? Ta hjälp av din tabell från uppgift 24 om du behöver. $\sqrt{4}$</t>
  </si>
  <si>
    <t>Vilket värde har kvadratrötterna? Ta hjälp av din tabell från uppgift 24 om du behöver. $\sqrt{16}$</t>
  </si>
  <si>
    <t>Vilket värde har kvadratrötterna? Ta hjälp av din tabell från uppgift 24 om du behöver. $\sqrt{25}$</t>
  </si>
  <si>
    <t>Vilket värde har kvadratrötterna? Ta hjälp av din tabell från uppgift 24 om du behöver. $\sqrt{196}$</t>
  </si>
  <si>
    <t>Vilket värde har kvadratrötterna? Ta hjälp av din tabell från uppgift 24 om du behöver. $\sqrt{36}$</t>
  </si>
  <si>
    <t>Vilket värde har kvadratrötterna? Ta hjälp av din tabell från uppgift 24 om du behöver. $\sqrt{100}$</t>
  </si>
  <si>
    <t>Vilket värde har kvadratrötterna? Ta hjälp av din tabell från uppgift 24 om du behöver. $\sqrt{64}$</t>
  </si>
  <si>
    <t>Vilket värde har kvadratrötterna? Ta hjälp av din tabell från uppgift 24 om du behöver. $\sqrt{121}$</t>
  </si>
  <si>
    <t>Ta hjälp av rutan till höger om du behöver.  $\sqrt{169}$</t>
  </si>
  <si>
    <t>Ta hjälp av rutan till höger om du behöver.  $\sqrt{900}$</t>
  </si>
  <si>
    <t>Ta hjälp av rutan till höger om du behöver.  $\sqrt{10000}$</t>
  </si>
  <si>
    <t>Ta hjälp av rutan till höger om du behöver.  $\sqrt{225}$</t>
  </si>
  <si>
    <t>Ta hjälp av rutan till höger om du behöver.  $\sqrt{400}$</t>
  </si>
  <si>
    <t>Ta hjälp av rutan till höger om du behöver.  $\sqrt{625}$</t>
  </si>
  <si>
    <t>Hur långa är sidorna i en kvadrat om arean är 25 cm2</t>
  </si>
  <si>
    <t>Hur långa är sidorna i en kvadrat om arean är 49 cm2</t>
  </si>
  <si>
    <t>Hur långa är sidorna i en kvadrat om arean är 100 cm2</t>
  </si>
  <si>
    <t>Använd din räknare för att beräkna följande kvadratrötter. Avrunda svaret till två decimaler. $\sqrt{11}$</t>
  </si>
  <si>
    <t>Använd din räknare för att beräkna följande kvadratrötter. Avrunda svaret till två decimaler. $\sqrt{20}$</t>
  </si>
  <si>
    <t>Använd din räknare för att beräkna följande kvadratrötter. Avrunda svaret till två decimaler. $\sqrt{30}$</t>
  </si>
  <si>
    <t>Använd din räknare för att beräkna följande kvadratrötter. Avrunda svaret till två decimaler. $\sqrt{120}$</t>
  </si>
  <si>
    <t>Använd din räknare för att beräkna följande kvadratrötter. Avrunda svaret till två decimaler. $\sqrt{7,7}$</t>
  </si>
  <si>
    <t>Använd din räknare för att beräkna följande kvadratrötter. Avrunda svaret till två decimaler. $\sqrt{42,5}$</t>
  </si>
  <si>
    <t>Avrunda svaret till heltal. $\sqrt{150}$</t>
  </si>
  <si>
    <t>Avrunda svaret till heltal. $\sqrt{367}$</t>
  </si>
  <si>
    <t>Avrunda svaret till heltal. $\sqrt{911}$</t>
  </si>
  <si>
    <t>Undersök om trianglarna har rät vinkel. Använd Pythagoras sats.</t>
  </si>
  <si>
    <t>MD9_30_1</t>
  </si>
  <si>
    <t>MD9_30_2</t>
  </si>
  <si>
    <t>MD9_30_3</t>
  </si>
  <si>
    <t>Kontrollera med hjälp av Pythagoras sats om det blir rät vinkel i hörnen.</t>
  </si>
  <si>
    <t>MD9_30_4</t>
  </si>
  <si>
    <t>MD9_30_5</t>
  </si>
  <si>
    <t>Hur långt är den streckade diagonalen när det är rät vinkel i hörnen?</t>
  </si>
  <si>
    <t>MD9_31_1</t>
  </si>
  <si>
    <t>MD9_31_2</t>
  </si>
  <si>
    <t>MD9_31_3</t>
  </si>
  <si>
    <t>Hur lång är stigen?</t>
  </si>
  <si>
    <t>MD9_31_4</t>
  </si>
  <si>
    <t>Hur lång är rutschbanan? Svara i meter med en decimal.</t>
  </si>
  <si>
    <t>MD9_31_5</t>
  </si>
  <si>
    <t>Storleken på teveskärmen anges som längden av skärmens diagonal. Den mäts i tum. En tum är ca 2,5 cm. Beräkna skärmens diagonal.</t>
  </si>
  <si>
    <t>MD9_31_6</t>
  </si>
  <si>
    <t>Storleken på teveskärmen anges som längden av skärmens diagonal. Den mäts i tum. En tum är ca 2,5 cm. Är det en 24-tummare, 28-tummare eller 32-tummare?</t>
  </si>
  <si>
    <t>Beräkna $5 \cdot (-3) + 24$</t>
  </si>
  <si>
    <t>Beräkna $400 - 8 \cdot (-4)$</t>
  </si>
  <si>
    <t>Beräkna $45 + (-25) - (-3) \cdot (-8)$</t>
  </si>
  <si>
    <t>Beräkna $(-12) \cdot (-4) + 100 \cdot (-3)$</t>
  </si>
  <si>
    <t>Beräkna $\displaystyle \frac{(-30)}{4} + 15$</t>
  </si>
  <si>
    <t>Beräkna $\displaystyle 6 \cdot (-3) + \frac{24}{(-4)}</t>
  </si>
  <si>
    <t>Beräkna $\displaystyle 20 \cdot (-4) - \frac{100}{(-4)}</t>
  </si>
  <si>
    <t>Beräkna $\displaystyle (-0,1) \cdot (-50) + \frac{2,5}{(-0,5)}</t>
  </si>
  <si>
    <t>Beräkna $\displaystyle 4 + (-9) \cdot 3 - \frac{35}{(-0,5)}</t>
  </si>
  <si>
    <t>Beräkna $\displaystyle \frac{(-125)}{(-0,5)} +  \frac{(-105)}{3} +  \frac{45}{(-9)}$</t>
  </si>
  <si>
    <t>Beräkna värdet av uttrycket $3x - 4y$ när $x = (-10)$ och $y - 5$</t>
  </si>
  <si>
    <t>Beräkna värdet av uttrycket $3x - 4y$ när $x = 10$ och $y - (-5)$</t>
  </si>
  <si>
    <t>Beräkna värdet av uttrycket $5x + y -3z$ när $x = 2,y= (-2)$ och $z = (-6)$</t>
  </si>
  <si>
    <t>Beräkna värdet av uttrycket $5x + y -3z$ när $x= (-6),y = 2$ och $z = (-2)$</t>
  </si>
  <si>
    <t>Beräkna värdet av uttrycket $\displaystyle 2ab - \frac{b}{a}$ när $a = 4$ och $b = (-12)$</t>
  </si>
  <si>
    <t>Beräkna värdet av uttrycket $\displaystyle 2ab - \frac{b}{a}$ när $a = (-0,6)$ och $b = (-3)$</t>
  </si>
  <si>
    <t>Vilket tal är störst av $a = (-8) (-8) (-8) (-8)$ eller $b = (-18)(-18)(-18)$? Besvara frågan utan att göra beräkningen.</t>
  </si>
  <si>
    <t>$x$ är ett positivt tal och $y - (-x)$. Bestäm om följande påståenden är sanna eller falska. $x^2y &gt;0$</t>
  </si>
  <si>
    <t>$x$ är ett positivt tal och $y - (-x)$. Bestäm om följande påståenden är sanna eller falska. $x + y = 0$</t>
  </si>
  <si>
    <t>$x$ är ett positivt tal och $y - (-x)$. Bestäm om följande påståenden är sanna eller falska. $xy$ är negativt</t>
  </si>
  <si>
    <t>$x$ är ett positivt tal och $y - (-x)$. Bestäm om följande påståenden är sanna eller falska. $xy^2$ är positivt</t>
  </si>
  <si>
    <t>$\sqrt{2} \cdot \sqrt{50}$</t>
  </si>
  <si>
    <t>$\sqrt{2} \cdot \sqrt{8}$</t>
  </si>
  <si>
    <t>$\sqrt{3} \cdot \sqrt{27}$</t>
  </si>
  <si>
    <t>$\sqrt{2} \cdot \sqrt{2}$</t>
  </si>
  <si>
    <t>$\sqrt{b} \cdot \sqrt{b}$</t>
  </si>
  <si>
    <t>$\sqrt{2x} \cdot \sqrt{x}$</t>
  </si>
  <si>
    <t>$(\sqrt{3})^2$</t>
  </si>
  <si>
    <t>$(\sqrt{x})^2$</t>
  </si>
  <si>
    <t>$(\sqrt{3c})^2$</t>
  </si>
  <si>
    <t>$\sqrt{12,5} \cdot \sqrt{2}$</t>
  </si>
  <si>
    <t>$\sqrt{40} \cdot \sqrt{0,4}$</t>
  </si>
  <si>
    <t>$\sqrt{200} \cdot \sqrt{0,5}$</t>
  </si>
  <si>
    <t>$\sqrt{4x} \cdot \sqrt{9x}$</t>
  </si>
  <si>
    <t>$\sqrt{8a} \cdot \sqrt{2a}$</t>
  </si>
  <si>
    <t>$\sqrt{27y} \cdot \sqrt{3y}$</t>
  </si>
  <si>
    <t>$\sqrt{2} \cdot \sqrt{8} \cdot \sqrt{4}$</t>
  </si>
  <si>
    <t>$\sqrt{3} \cdot \sqrt{3} \cdot \sqrt{3} \cdot \sqrt{3}$</t>
  </si>
  <si>
    <t>Vad ska stå i stället för $x$? $\sqrt{x} \cdot \sqrt{8} = 8$</t>
  </si>
  <si>
    <t>Vad ska stå i stället för $x$? $\sqrt{12} \cdot \sqrt{x} = 6$</t>
  </si>
  <si>
    <t>Vad ska stå i stället för $x$? $\sqrt{50} \cdot \sqrt{x} = 10$</t>
  </si>
  <si>
    <t>Visa att $\sqrt{40} = 2 \cdot \sqrt{10}$</t>
  </si>
  <si>
    <t>Visa att $\sqrt{128} = 8 \cdot \sqrt{2}$</t>
  </si>
  <si>
    <t>Börja med att skriva under samma rottecken. Beräkna sedan $\displaystyle \frac{\sqrt{32}}{\sqrt{2}}$</t>
  </si>
  <si>
    <t>Börja med att skriva under samma rottecken. Beräkna sedan $\displaystyle \frac{\sqrt{12}}{\sqrt{3}}$</t>
  </si>
  <si>
    <t>Börja med att skriva under samma rottecken. Beräkna sedan $\displaystyle \frac{\sqrt{45}}{\sqrt{5}}$</t>
  </si>
  <si>
    <t>Börja med att skriva under samma rottecken. Beräkna sedan $\displaystyle \frac{\sqrt{1000}}{\sqrt{10}}$</t>
  </si>
  <si>
    <t>Börja med att skriva under samma rottecken. Beräkna sedan $\displaystyle \frac{\sqrt{432}}{\sqrt{3}}$</t>
  </si>
  <si>
    <t>Börja med att skriva under samma rottecken. Beräkna sedan $\displaystyle \frac{\sqrt{567}}{\sqrt{7}}$</t>
  </si>
  <si>
    <t>Börja med att skriva under samma rottecken. Beräkna sedan $\displaystyle \frac{\sqrt{a^3}}{\sqrt{a}}$</t>
  </si>
  <si>
    <t>Börja med att skriva under samma rottecken. Beräkna sedan $\displaystyle \frac{\sqrt{18ab^2}}{\sqrt{2a}}$</t>
  </si>
  <si>
    <t>Börja med att skriva under samma rottecken. Beräkna sedan $\displaystyle \frac{\sqrt{63}}{\sqrt{7a^2b^2}}$</t>
  </si>
  <si>
    <t>Beräkna $\sqrt{\frac{9}{16}}$</t>
  </si>
  <si>
    <t>Beräkna $\sqrt{\frac{49}{81}}$</t>
  </si>
  <si>
    <t>Beräkna $\sqrt{\frac{a^2}{b^2}}$</t>
  </si>
  <si>
    <t>Beräkna $\sqrt{\frac{9x^2}{64y^2}}$</t>
  </si>
  <si>
    <t>Vilken metod är bäst att använda när du beräknar kvadratroten ur talen i rutan? Skriv vilka uppgifter du löser genom att först beräkna kvadratroten ur varje tal</t>
  </si>
  <si>
    <t>MD9_35_1</t>
  </si>
  <si>
    <t>Vilken metod är bäst att använda när du beräknar kvadratroten ur talen i rutan? Skriv vilka uppgifter du löser genom att först skriva under samma rottecken</t>
  </si>
  <si>
    <t>Vad ska stå i stället för $x$? $\displaystyle \frac{\sqrt{x}}{3} = 5$</t>
  </si>
  <si>
    <t>Vad ska stå i stället för $x$? $\displaystyle \frac{\sqrt{63}}{x} = 3$</t>
  </si>
  <si>
    <t>Vad ska stå i stället för $x$? $\displaystyle \frac{\sqrt{x}}{0,5} = 4$</t>
  </si>
  <si>
    <t>Vad ska stå i stället för $x$? $\displaystyle \frac{\sqrt{24}}{\sqrt{x}} = 2$</t>
  </si>
  <si>
    <t>Beräkna. Använd räknare och svara med två decimaler. $\sqrt{40} \cdot \sqrt{20}$</t>
  </si>
  <si>
    <t>Beräkna. Använd räknare och svara med två decimaler. $\sqrt{125} \cdot \sqrt{3}$</t>
  </si>
  <si>
    <t>Beräkna. Använd räknare och svara med två decimaler. $\displaystyle \frac{\sqrt{150}}{\sqrt{3}}$</t>
  </si>
  <si>
    <t>25d</t>
  </si>
  <si>
    <t>Beräkna. Använd räknare och svara med två decimaler. $\displaystyle \frac{\sqrt{160} \cdot \sqrt{32}}{\sqrt{45}}$</t>
  </si>
  <si>
    <t>Hur långt är det om man rider diagonalt över manegen? Svara exakt</t>
  </si>
  <si>
    <t>MD9_36_1</t>
  </si>
  <si>
    <t>Hur långt är det om man rider diagonalt över manegen? Svara i hela meter</t>
  </si>
  <si>
    <t>Beräkna triangelns area. Svara exakt.</t>
  </si>
  <si>
    <t>MD9_36_2</t>
  </si>
  <si>
    <t>I en liksidig triangel är sidorna 6 cm. Beräkna höjden i triangeln. Svara exakt.</t>
  </si>
  <si>
    <t>MD9_36_3</t>
  </si>
  <si>
    <t>I en liksidig triangel är sidorna 6 cm. Beräkna triangelns area. Svara exakt.</t>
  </si>
  <si>
    <t>Hur lång är sidan AC? Svara exakt.</t>
  </si>
  <si>
    <t>MD9_36_4</t>
  </si>
  <si>
    <t>I en rektangel är en sida 6,2 cm och diagonalen 12,5 cm. Beräkna omkretsen på rektangeln.</t>
  </si>
  <si>
    <t>I en kvadrat är diagonalen 65 cm. Hur lång är kvadratens sida?</t>
  </si>
  <si>
    <t>Beräkna kvadratens area.</t>
  </si>
  <si>
    <t>MD9_37_1</t>
  </si>
  <si>
    <t>Zarina sitter och metar i en roddbåt som är fäst vid en kaj med ett rep. Hon drar in 1,5 m av repet. Hur mycket närmare kommer hon då kajen?</t>
  </si>
  <si>
    <t>MD9_37_2</t>
  </si>
  <si>
    <t>Prinsessan ska rädda riddaren i tornet. Hur ska hon placera de två brädorna för att komma över vallgraven? Visa med uträkningar att det fungerar.</t>
  </si>
  <si>
    <t>MD9_37_3</t>
  </si>
  <si>
    <t>Sohrab, Stefan och Ingemar bär en flaggstång som är 12 m lång i den del av staden där alla gator är 4 m breda och korsar varandra med rät vinkel. Kan de svänga in på en annan gata i korsningen med flaggstången?</t>
  </si>
  <si>
    <t>MD9_37_4</t>
  </si>
  <si>
    <t>Aa</t>
  </si>
  <si>
    <t>Finn minst fem olika fyrsiffriga tal som har siffersumman 3.</t>
  </si>
  <si>
    <t>Ab</t>
  </si>
  <si>
    <t>Finn minst tre olika femsiffriga udda tal med siffersumman 4.</t>
  </si>
  <si>
    <t>Ett tal har fyra olika primtalsfaktorer. Föreslå primtalsfaktorer och tal.</t>
  </si>
  <si>
    <t>Ca</t>
  </si>
  <si>
    <t>Placera siffrorna 1, 2, 3 och 4 i rutorna så att differensen blir så stort positivt tal som möjligt</t>
  </si>
  <si>
    <t>MD9_40_1</t>
  </si>
  <si>
    <t>Cb</t>
  </si>
  <si>
    <t>Placera siffrorna 1, 2, 3 och 4 i rutorna så att differensen blir så litet positivt tal som möjligt</t>
  </si>
  <si>
    <t>Cc</t>
  </si>
  <si>
    <t>Placera siffrorna 1, 2, 3 och 4 i rutorna så att differensen blir så stort negativt tal som möjligt</t>
  </si>
  <si>
    <t>Da</t>
  </si>
  <si>
    <t>Placera siffrorna 1, 2, 3 och 4 i rutorna så att resultatet blir så stort som möjligt</t>
  </si>
  <si>
    <t>MD9_40_2</t>
  </si>
  <si>
    <t>Db</t>
  </si>
  <si>
    <t>Placera siffrorna 1, 2, 3 och 4 i rutorna så att resultatet blir så litet som möjligt</t>
  </si>
  <si>
    <t>Sedan antiken har man letat efter tre heltal (taltripplar) som är lösning till Pythagoras sats, $a^2 + b^2 = c^2$. Två exempel på så kallade Pythagoreiska taltripplar är 3, 4, 5 och 5, 12, 13. Med hjälp av formlerna i rutan kan man räkna ut heltal som är lösningar till Pythagoras sats. m och n är heltal och m&gt; n. Hitta Pythagoreiska taltripplar till minst tre olika trianglar.</t>
  </si>
  <si>
    <t>MD9_40_3</t>
  </si>
  <si>
    <t>Använd rutan här ovanför när du löser uppgiften. När under dygnet var det kallast?</t>
  </si>
  <si>
    <t>Använd rutan här ovanför när du löser uppgiften. Hur stor var skillnaden mellan den högsta och den lägsta temperaturen?</t>
  </si>
  <si>
    <t>Graferna i diagrammet visar antalet soltimmar för Alice Springs och Karesuando. Vilket samband visar diagrammet, det vill säga vilket påstående är rätt? 1 - Antalet solskenstimmar är en funktion av tiden. 2 - Tiden är en funktion av Antalet solskenstimmar.</t>
  </si>
  <si>
    <t>MD9_44_1</t>
  </si>
  <si>
    <t>Vilken av graferna passar bäst till var och en av tabellerna? Vatten som kokar. Temperaturen är en funktion av tiden.</t>
  </si>
  <si>
    <t>MD9_45_1</t>
  </si>
  <si>
    <t>Vilken av graferna passar bäst till var och en av tabellerna? Kostnad för körkort. Kostnaden är en funktion av antalet körlektioner och en grundavgift.</t>
  </si>
  <si>
    <t>Petra springer 400 m. Hon startar snabbt, men efter 100 m blir hon trött och minskar farten. När hon närmar sig mål orkar hon ändå spurta. Petras hastighet under loppet är en funktion av hur långt Petra sprungit. Graferna visar två förslag på hur hastigheten beror av sträckan. Vilken av graferna A eller B visar bäst hur Petras hastighet har varierat under loppet?</t>
  </si>
  <si>
    <t>MD9_45_2</t>
  </si>
  <si>
    <t>Petra springer 400 m. Hon startar snabbt, men efter 100 m blir hon trött och minskar farten. När hon närmar sig mål orkar hon ändå spurta. Petras hastighet under loppet är en funktion av hur långt Petra sprungit. Graferna visar två förslag på hur hastigheten beror av sträckan. Yasmin springer enligt den andra grafen. Gör en beskrivning av hennes hastighet under loppet.</t>
  </si>
  <si>
    <t>Olika bägare fylls av en jämn vattenstråle. Vattnets höjd i bägaren är en funktion av tiden. Para ihop rätt graf med rätt bägare.</t>
  </si>
  <si>
    <t>MD9_45_3</t>
  </si>
  <si>
    <t>Olika bägare fylls av en jämn vattenstråle. Vattnets höjd i bägaren är en funktion av tiden. Rita en graf som beskriver vattnets höjd i den återstående bägaren.</t>
  </si>
  <si>
    <t>Vad får du betala för 3 hg godis med ask</t>
  </si>
  <si>
    <t>Vad får du betala för 3 hg godis utan ask</t>
  </si>
  <si>
    <t>Hur förändras utseendet på graf A om presentasken kostar 40 kr</t>
  </si>
  <si>
    <t>Hur förändras utseendet på graf A om hektopriset för godiset är 8 kr</t>
  </si>
  <si>
    <t>Godisbutiken har fyra erbjudanden. Vilken graf hör till vilket erbjudande? 4 kr/hg och 50 kr för asken</t>
  </si>
  <si>
    <t>MD9_46_1</t>
  </si>
  <si>
    <t>Godisbutiken har fyra erbjudanden. Vilken graf hör till vilket erbjudande? 6 kr/hg och 30 kr för asken</t>
  </si>
  <si>
    <t>Godisbutiken har fyra erbjudanden. Vilken graf hör till vilket erbjudande? 12 kr/hg utan ask</t>
  </si>
  <si>
    <t>Godisbutiken har fyra erbjudanden. Vilken graf hör till vilket erbjudande? Fyll asken med så mycket godis du kan för 80 kr.</t>
  </si>
  <si>
    <t>Vilket erbjudande är billigast om du tänker köpa 3 hg</t>
  </si>
  <si>
    <t>Vilket erbjudande är billigast om du tänker köpa 7 hg</t>
  </si>
  <si>
    <t>Vilket erbjudande är billigast om du tänker köpa 1 kg</t>
  </si>
  <si>
    <t xml:space="preserve">Erbjudandet R är aldrig dyrast. Hur ser du det i diagrammet? </t>
  </si>
  <si>
    <t>Grafen P visar en proportionalitet. Förklara varför det är så.</t>
  </si>
  <si>
    <t>Att hyra en optimistjolle kostar 30 kr/tim och 50 kr i grundavgift. Vilken formel i rutan passar in på kostnaden för att hyra båten? y står för timkostnaden och v för antal timmar.</t>
  </si>
  <si>
    <t>MD9_47_1</t>
  </si>
  <si>
    <t>Gruppen Streetdancers anlitar en danslärare. Hon tar 300 kr i administrativ avgift för hela träningstiden och sedan 200 kr i timmen för att träna dem. Skriv en formel för hur kostnaden, $y$ kr, beror av tiden, $x$ h.</t>
  </si>
  <si>
    <t>Gruppen Streetdancers anlitar en danslärare. Hon tar 300 kr i administrativ avgift för hela träningstiden och sedan 200 kr i timmen för att träna dem. Gruppen har 10000 kr. Räcker det till träning 4 h varje dag i 10 dagar?</t>
  </si>
  <si>
    <t>Funktionen $y = 3 500x + 237000$ beskriver antalet invånare i Malmö, $x$ antal år efter 1993. Vad betyder 237000 i formeln?</t>
  </si>
  <si>
    <t>Funktionen $y = 3 500x + 237000$ beskriver antalet invånare i Malmö, $x$ antal år efter 1993. Vad betyder 3500 i formeln?</t>
  </si>
  <si>
    <t>Funktionen $y = 3 500x + 237000$ beskriver antalet invånare i Malmö, $x$ antal år efter 1993. När hade Malmö 300000 invånare om vi antar att invånarantalet fortsatte att öka på samma sätt som formeln visar?</t>
  </si>
  <si>
    <t>En presentaffär säljer godis på lösvikt. Kunden får en ask och fyller den med godis. Kassören väger sedan asken tillsammans med godiset. Kunden betalar bara för godiset. Robin, Anna, Per och Nina handlar var sin ask med godis. Vad kostar godiset per hg?</t>
  </si>
  <si>
    <t>MD9_47_2</t>
  </si>
  <si>
    <t>En presentaffär säljer godis på lösvikt. Kunden får en ask och fyller den med godis. Kassören väger sedan asken tillsammans med godiset. Kunden betalar bara för godiset. Robin, Anna, Per och Nina handlar var sin ask med godis. Hur mycket väger en tom ask?</t>
  </si>
  <si>
    <t>Använd grafen till höger när du löser uppgiften. Vilket värde har $y$ när $x = 0$</t>
  </si>
  <si>
    <t>MD9_48_1</t>
  </si>
  <si>
    <t>Använd grafen till höger när du löser uppgiften. Vilket värde har $y$ när $x = 3$</t>
  </si>
  <si>
    <t>Använd grafen till höger när du löser uppgiften. Vilket värde har $y$ när $x = -2$</t>
  </si>
  <si>
    <t>Du har funktionen $y - x + 5$. Beräkna värdet för $y$ när $x = 0$</t>
  </si>
  <si>
    <t>Du har funktionen $y - x + 5$. Beräkna värdet för $y$ när $x = 2$</t>
  </si>
  <si>
    <t>Du har funktionen $y - x + 5$. Beräkna värdet för $y$ när $x = -3$</t>
  </si>
  <si>
    <t>Du har funktionen $y - 2x - 3$. Beräkna värdet för $y$ när $x = 0$</t>
  </si>
  <si>
    <t>Du har funktionen $y - 2x - 3$. Beräkna värdet för $y$ när $x = 4$</t>
  </si>
  <si>
    <t>Du har funktionen $y - 2x - 3$. Beräkna värdet för $y$ när $x = -1$</t>
  </si>
  <si>
    <t>Tabellen visar sambandet mellan $x$-värde och $y$-värde hos en linjär funktion. Beskriv funktionen med ord och med en formel.</t>
  </si>
  <si>
    <t>MD9_48_2</t>
  </si>
  <si>
    <t>MD9_48_3</t>
  </si>
  <si>
    <t>MD9_48_4</t>
  </si>
  <si>
    <t>MD9_48_5</t>
  </si>
  <si>
    <t>Undersök om grafen till funktionen $y - 2x - 1$ i rutan skulle se annorlunda ut om man väljer andra värden på $x$. Skriv av värdetabellen och beräkna värdet på $y$.</t>
  </si>
  <si>
    <t>MD9_49_1</t>
  </si>
  <si>
    <t>Undersök om grafen till funktionen $y - 2x - 1$ i rutan skulle se annorlunda ut om man väljer andra värden på $x$. Rita ett koordinatsystem och markera punkterna utifrån de koordinater som du har beräknat. Dra en linje genom punkterna.</t>
  </si>
  <si>
    <t>Undersök om grafen till funktionen $y - 2x - 1$ i rutan skulle se annorlunda ut om man väljer andra värden på $x$. Jämför den graf du har ritat med grafen i rutan. Är det samma?</t>
  </si>
  <si>
    <t>Rita grafen till funktionen $y = x + 2$. Börja med att göra en värdetabell och fyll i den. Välj tre värden på $x$ och beräkna $y$.</t>
  </si>
  <si>
    <t>Rita grafen till funktionen $y = x + 2$. Markera punkterna i det koordinatsystem som du ritade i uppgift 20. Rita en linje genom punkterna.</t>
  </si>
  <si>
    <t>Rita grafen till funktionen $y = x + 2$. Jämför lutningen på grafen som du ritade i uppgift 20. Vad är det för skillnad?</t>
  </si>
  <si>
    <t>Linjen till funktionen $y - 2x + 1$ är ritad i koordinatsystemet till höger. Rita av linjen och markera var den skär $y$-axeln.</t>
  </si>
  <si>
    <t>MD9_50_1</t>
  </si>
  <si>
    <t>Linjen till funktionen $y - 2x + 1$ är ritad i koordinatsystemet till höger. Ange $m$-värdet och $k$-värdet.</t>
  </si>
  <si>
    <t>Linjen till funktionen $y - 2x + 1$ är ritad i koordinatsystemet till höger. Rita en linje i samma koordinatsystem som har större $k$-värde men samma $m$-värde.</t>
  </si>
  <si>
    <t>Linjen till funktionen $y - 2x + 1$ är ritad i koordinatsystemet till höger. Rita ytterligare en linje i samma koordinatsystem som har mindre $k$-värde och samma $m$-värde.</t>
  </si>
  <si>
    <t>Para ihop linje och formel $$y = 2x - 2 \qquad y = 2x + 3 \qquad y = 2x$$</t>
  </si>
  <si>
    <t>MD9_50_2</t>
  </si>
  <si>
    <t>Hur ser man i formlerna att linjerna är parallella?</t>
  </si>
  <si>
    <t>I vilka punkter skär linjerna $y$-axeln? Hur kan du se det i formlerna?</t>
  </si>
  <si>
    <t>Vilken linje hör ihop med vilken funktion? $$\textbf{1} \quad y = x + 2 \qquad \textbf{2} \quad y = 2x$$ $$\textbf{3} \quad y = x - 2 \qquad \textbf{4} \quad y = -x + 2$$</t>
  </si>
  <si>
    <t>MD9_51_1</t>
  </si>
  <si>
    <t>Vilken av linjerna visar en proportionalitet?</t>
  </si>
  <si>
    <t>Vilket $m$-värde har en proportionalitet?</t>
  </si>
  <si>
    <t>Tre linjer är ritade i koordinatsystemet. Skriv formeln för varje linje.</t>
  </si>
  <si>
    <t>MD9_51_2</t>
  </si>
  <si>
    <t>Tre linjer är ritade i koordinatsystemet. En linje som är parallell med linje C skär $y$-axeln i punkten $(0, -2)$. Skriv en formel för linjen.</t>
  </si>
  <si>
    <t>Markera punkterna i ett koordinatsystem. Dra en linje genom punkterna. Bestäm ekvationen för linjen om koordinaterna är $(0, 0)$ och $(4, 2)$</t>
  </si>
  <si>
    <t>Markera punkterna i ett koordinatsystem. Dra en linje genom punkterna. Bestäm ekvationen för linjen om koordinaterna är $(1,-2)$ och $(-1,4)$</t>
  </si>
  <si>
    <t>Använd talföljden i rutan här ovanför. Vilket är tal nr 5</t>
  </si>
  <si>
    <t>Använd talföljden i rutan här ovanför. Vilket är tal nr 10</t>
  </si>
  <si>
    <t>Använd talföljden i rutan här ovanför. Vilket är tal nr 50</t>
  </si>
  <si>
    <t>Tre talföljder kan beskrivas med formlerna nedan. Ange de tre första talen i talföljderna $y = 2n + 3$</t>
  </si>
  <si>
    <t>Tre talföljder kan beskrivas med formlerna nedan. Ange de tre första talen i talföljderna $y = 4n - 8$</t>
  </si>
  <si>
    <t>Tre talföljder kan beskrivas med formlerna nedan. Ange de tre första talen i talföljderna $y = 9n$</t>
  </si>
  <si>
    <t>Beskriv en egen aritmetisk talföljd med en formel. Ange de tre första talen.</t>
  </si>
  <si>
    <t xml:space="preserve">Lotta skulle skriva upp några aritmetiska talföljder, men hon råkade kladda ner papperet så att vissa tal inte syntes. Vilka är de saknade talen? $15,23, \, \textup{\Square}$ </t>
  </si>
  <si>
    <t>Lotta skulle skriva upp några aritmetiska talföljder, men hon råkade kladda ner papperet så att vissa tal inte syntes. Vilka är de saknade talen? $\textup{\Square} \, 27,40$</t>
  </si>
  <si>
    <t>Lotta skulle skriva upp några aritmetiska talföljder, men hon råkade kladda ner papperet så att vissa tal inte syntes. Vilka är de saknade talen? $84, \, \textup{\Square} \, 106$</t>
  </si>
  <si>
    <t>Bestäm formeln till talföljden där de tre första talen är $3, 5, 7$</t>
  </si>
  <si>
    <t>Bestäm formeln till talföljden där de tre första talen är $5, 8, 11$</t>
  </si>
  <si>
    <t>Bestäm formeln till talföljden där de tre första talen är $3, -1, -5$</t>
  </si>
  <si>
    <t>Vilket är det 64:e talet i en aritmetisk talföljd där det 6:e talet är 32 och det 9:e talet är 47?</t>
  </si>
  <si>
    <t>Figuren visar de tre första figurerna i ett mönster. Tabellen visar hur mönstret kan beskrivas med en talföljd. Skriv av tabellen och fyll i de tomma rutorna.</t>
  </si>
  <si>
    <t>MD9_53_1</t>
  </si>
  <si>
    <t>Du har en talföljd som kan skrivas med formeln $y - 5n + 1$. Hitta på ett mönster som passar till formeln.</t>
  </si>
  <si>
    <t>På Pelles födelsedag hissar farfar flaggan på flaggstången i trädgården. Graferna visar hur flaggans höjd på stången är beroende av tiden det tar att hissa flaggan. Vilken graf beskriver bäst hur farfar hissar flaggan?</t>
  </si>
  <si>
    <t>MD9_54_1</t>
  </si>
  <si>
    <t>På Pelles födelsedag hissar farfar flaggan på flaggstången i trädgården. Graferna visar hur flaggans höjd på stången är beroende av tiden det tar att hissa flaggan. En av graferna är omöjlig. Varför?</t>
  </si>
  <si>
    <t>Familjen Grönblad vill hyra en bil under en helg. Kostnaden $y$ kr kan skrivas $y - 3x + 800$, där $x$ är antalet kilometer. Vad är $y$ om $x= 160$ km?</t>
  </si>
  <si>
    <t>Para ihop rätt beskrivning av kostnaden för ett mobilabonnemang med rätt funktion i rutan. $y$ är kostnaden i kr för $x$ minuter. A 0,40 kr/min + 80 kr i grundavgift B 0,80 kr/min + 40 kr i grundavgift C 0,40 kr/min</t>
  </si>
  <si>
    <t>MD9_54_2</t>
  </si>
  <si>
    <t>Hur mycket kostar 5 hg oliver med vitlök?</t>
  </si>
  <si>
    <t>MD9_54_3</t>
  </si>
  <si>
    <t>Vad är kilopriset för oliver med sardeller?</t>
  </si>
  <si>
    <t>En linjär funktion beskrivs med formeln $y - 3x - 2$. Vilket värde får $y$ om $x = 2$</t>
  </si>
  <si>
    <t>En linjär funktion beskrivs med formeln $y - 3x - 2$. Vilket värde får $y$ om $x = 4$</t>
  </si>
  <si>
    <t>En linjär funktion beskrivs med formeln $y - 3x - 2$. Vilket värde får $y$ om $x = 0$</t>
  </si>
  <si>
    <t>En linjär funktion beskrivs av följande värdetabell. Rita ett koordinatsystem. Markera punkterna och rita en linje som går genom punkterna.</t>
  </si>
  <si>
    <t>MD9_54_4</t>
  </si>
  <si>
    <t>En linjär funktion beskrivs av följande värdetabell. Skriv funktionen som en formel.</t>
  </si>
  <si>
    <t>I rutan finns formler för tre räta linjer. $$\textbf{A} \quad y = 2x - 3 \qquad \textbf{B} \quad y = 3x  \qquad \textbf{C} \quad y = x+ 3$$ Vilken av de räta linjerna skär $y$-axeln i punkten (0, 3)?</t>
  </si>
  <si>
    <t>I rutan finns formler för tre räta linjer. $$\textbf{A} \quad y = 2x - 3 \qquad \textbf{B} \quad y = 3x  \qquad \textbf{C} \quad y = x+ 3$$ Vilken av de räta linjerna beskriver en proportionalitet?</t>
  </si>
  <si>
    <t>Tabellen visar en aritmetisk talföljd. Ange en formel som beskriver talföljden.</t>
  </si>
  <si>
    <t>MD9_55_1</t>
  </si>
  <si>
    <t>Tabellen visar en aritmetisk talföljd. Vilket tal är nr 100?</t>
  </si>
  <si>
    <t>Hur många gula plattor finns i figur 4</t>
  </si>
  <si>
    <t>MD9_55_2</t>
  </si>
  <si>
    <t>Hur många gula plattor finns i figur 7</t>
  </si>
  <si>
    <t>Skriv en formel som visar hur antalet gula plattor, $y$, beror av antalet röda plattor, $n$.</t>
  </si>
  <si>
    <t>Avläs diagrammet i rutan. Hur mycket vatten rymmer poolen?</t>
  </si>
  <si>
    <t>Avläs diagrammet i rutan. Hur lång tid tog det att fylla poolen till hälften?</t>
  </si>
  <si>
    <t>Avläs diagrammet i rutan. Hur mycket vatten finns det i poolen efter 35 minuter?</t>
  </si>
  <si>
    <t>I diagrammet kan man avläsa hur långt man färdas med medelhastigheten 70 km/h. Sträckan är en funktion av tiden. Hur långt hinner man på 50 minuter?</t>
  </si>
  <si>
    <t>MD9_56_1</t>
  </si>
  <si>
    <t>I diagrammet kan man avläsa hur långt man färdas med medelhastigheten 70 km/h. Sträckan är en funktion av tiden. Ungefär hur lång tid tar det att åka 80 km?</t>
  </si>
  <si>
    <t>Graferna visar sambandet mellan sträcka och tid för Jonas och Ibrahim under ett sprinterlopp på 200 meter. Vem vann loppet? Hur ser man det i diagrammet?</t>
  </si>
  <si>
    <t>MD9_56_2</t>
  </si>
  <si>
    <t>Graferna visar sambandet mellan sträcka och tid för Jonas och Ibrahim under ett sprinterlopp på 200 meter. Vem var snabbast i början?</t>
  </si>
  <si>
    <t>Graferna visar sambandet mellan sträcka och tid för Jonas och Ibrahim under ett sprinterlopp på 200 meter. Vad hände efter 20 sekunder i loppet?</t>
  </si>
  <si>
    <t>När Kerstin föddes var hon 50 cm lång. Diagrammet visar hur Kerstin växt till hon blev 16 år. Hur lång var Kerstin när hon var 4 år?</t>
  </si>
  <si>
    <t>MD9_57_1</t>
  </si>
  <si>
    <t>När Kerstin föddes var hon 50 cm lång. Diagrammet visar hur Kerstin växt till hon blev 16 år. Hur gammal var Kerstin när hon var 120 cm lång?</t>
  </si>
  <si>
    <t>När Kerstin föddes var hon 50 cm lång. Diagrammet visar hur Kerstin växt till hon blev 16 år. Hur mycket ökade Kerstin i längd mellan 12 år och 14 år?</t>
  </si>
  <si>
    <t>Grafen i diagrammet visar hur mycket det kostar att anlita en hantverkare. Kostnaden är en funktion av antalet dagar som hantverkaren arbetar. Hur mycket kostar det att anlita hantverkaren i fyra dagar?</t>
  </si>
  <si>
    <t>MD9_57_2</t>
  </si>
  <si>
    <t>Grafen i diagrammet visar hur mycket det kostar att anlita en hantverkare. Kostnaden är en funktion av antalet dagar som hantverkaren arbetar. Familjen har 20000 kr. Hur länge kan de låta hantverkaren arbeta?</t>
  </si>
  <si>
    <t>Grafen i diagrammet visar hur mycket det kostar att anlita en hantverkare. Kostnaden är en funktion av antalet dagar som hantverkaren arbetar. Vad betyder det att grafen startar vid 2000 kr?</t>
  </si>
  <si>
    <t>Vad betyder det att grafen startar vid 2000 kr? Vilka tidpunkter motsvarar att Evelina stannar för att prata med en kompis.</t>
  </si>
  <si>
    <t>MD9_57_3</t>
  </si>
  <si>
    <t>Vad betyder det att grafen startar vid 2000 kr? Vilka tidpunkter motsvarar att Evelina har glömt en bok och cyklar hem igen.</t>
  </si>
  <si>
    <t>Vad betyder det att grafen startar vid 2000 kr? Vilka tidpunkter motsvarar att Beskriv vad som händer mellan tiden E till F.</t>
  </si>
  <si>
    <t>Använd formeln $y = 150x + 400$ och beräkna hur mycket du får betala för 3 timmar</t>
  </si>
  <si>
    <t>Använd formeln $y = 150x + 400$ och beräkna hur mycket du får betala för 5 timmar</t>
  </si>
  <si>
    <t>Diagrammet visar kostnaden för två andra instruktörer. Vilken fast kostnad tar instruktör A?</t>
  </si>
  <si>
    <t>MD9_58_1</t>
  </si>
  <si>
    <t>Diagrammet visar kostnaden för två andra instruktörer. Vilken timkostnad tar instruktör B?</t>
  </si>
  <si>
    <t>Välj den formel som visar sambandet mellan kostnad och tid för instruktör A</t>
  </si>
  <si>
    <t>MD9_58_2</t>
  </si>
  <si>
    <t>Välj den formel som visar sambandet mellan kostnad och tid för instruktör B</t>
  </si>
  <si>
    <t>Använd grafen eller formeln i rutan och beräkna hur mycket du får betala för att anlita bandet i 3 timmar</t>
  </si>
  <si>
    <t>Använd grafen eller formeln i rutan och beräkna hur mycket du får betala för att anlita bandet i  5 timmar</t>
  </si>
  <si>
    <t>Använd grafen eller formeln i rutan och beräkna hur mycket du får betala för att anlita bandet i 8 timmar</t>
  </si>
  <si>
    <t>Eftersom bandet spelade så bra fick de mer betalt. Den nya ersättningen kan skrivas $y - 700x$, där $x$ är antalet arbetstimmar och $y$ den totala ersättningen i kronor. Rita ett diagram som visar bandets nya ersättning.</t>
  </si>
  <si>
    <t>Eftersom bandet spelade så bra fick de mer betalt. Den nya ersättningen kan skrivas $y - 700x$, där $x$ är antalet arbetstimmar och $y$ den totala ersättningen i kronor. Hur mycket tjänar bandet med den nya ersättningen om de spelar i 6 timmar?</t>
  </si>
  <si>
    <t>Eftersom bandet spelade så bra fick de mer betalt. Den nya ersättningen kan skrivas $y - 700x$, där $x$ är antalet arbetstimmar och $y$ den totala ersättningen i kronor. Bandet behöver köpa in ett nytt trumset som kostar 11495 kr. Hur många timmar behöver de spela för att tjäna ihop till trumsetet?</t>
  </si>
  <si>
    <t>Diagrammet visar sambandet mellan sträckan och tiden för tre olika fordon som körs med konstant hastighet. Hur långt hinner på en timme cykeln</t>
  </si>
  <si>
    <t>MD9_59_1</t>
  </si>
  <si>
    <t>Diagrammet visar sambandet mellan sträckan och tiden för tre olika fordon som körs med konstant hastighet. Hur långt hinner på en timme EU-moppen</t>
  </si>
  <si>
    <t>Diagrammet visar sambandet mellan sträckan och tiden för tre olika fordon som körs med konstant hastighet. Hur långt hinner på en timme bilen</t>
  </si>
  <si>
    <t>Skriv en formel som visar sambandet mellan sträckan $s$ och tiden $t$ för cykeln</t>
  </si>
  <si>
    <t>Skriv en formel som visar sambandet mellan sträckan $s$ och tiden $t$ för bilen</t>
  </si>
  <si>
    <t>Funktionen är $y = 2x + 1$. Vilket värde har $y$ när $x$ är 0</t>
  </si>
  <si>
    <t>Funktionen är $y = 2x + 1$. Vilket värde har $y$ när $x$ är 3</t>
  </si>
  <si>
    <t>Funktionen är $y = 2x + 1$. Vilket värde har $y$ när $x$ är -1</t>
  </si>
  <si>
    <t>Skriv av tabellerna och gör dem färdiga. Rita ett koordinatsystem, markera punkterna och dra en linje genom dem. Använd samma koordinatsystem för alla tre linjerna.</t>
  </si>
  <si>
    <t>MD9_60_1</t>
  </si>
  <si>
    <t>MD9_60_2</t>
  </si>
  <si>
    <t>MD9_60_3</t>
  </si>
  <si>
    <t>Funktionen är $y = 3x + 1$. Gör en tabell och räkna ut tre koordinater. Rita ett koordinatsystem och markera punkterna. Dra en linje genom punkterna.</t>
  </si>
  <si>
    <t>Para ihop linjerna A, B och C i rutan med rätt formel. $$y = x \qquad y = 1,5x \qquad  y = 0,5x$$</t>
  </si>
  <si>
    <t>MD9_61_1</t>
  </si>
  <si>
    <t>Vad betyder talet framför $x$ i formeln när man ritar linjen i diagrammet?</t>
  </si>
  <si>
    <t>Para ihop linje och formel $$y = 2x - 2 \qquad  y = 2x + 3 \qquad y= 2x$$</t>
  </si>
  <si>
    <t>MD9_61_2</t>
  </si>
  <si>
    <t>Para ihop linje och formel $$y = x + 2 \qquad  y = 3x \qquad y = 0,5x - 2$$</t>
  </si>
  <si>
    <t>MD9_61_3</t>
  </si>
  <si>
    <t>Vad betyder talen $+2$ och $(-2)$ i formlerna när man ritar linjerna i diagrammet?</t>
  </si>
  <si>
    <t>Multiplicera in och skriv utan parentes $4(x- 5)$</t>
  </si>
  <si>
    <t>Multiplicera in och skriv utan parentes $5(3 + x)$</t>
  </si>
  <si>
    <t>Multiplicera in och skriv utan parentes $12(3x + 2)$</t>
  </si>
  <si>
    <t>Multiplicera in och skriv utan parentes $a(6 - a)$</t>
  </si>
  <si>
    <t>Multiplicera in och skriv utan parentes $2a(3 + 4a)$</t>
  </si>
  <si>
    <t>Multiplicera in och skriv utan parentes $7a(4a - 6)$</t>
  </si>
  <si>
    <t>Multiplicera in och skriv utan parentes $5a(a + b)$</t>
  </si>
  <si>
    <t>Multiplicera in och skriv utan parentes $6y(3x - 4y)$</t>
  </si>
  <si>
    <t>Om $3(a + 4) = 36$, vad är då $3a + 12$</t>
  </si>
  <si>
    <t>Om $3(a + 4) = 36$, vad är då $a + 4$</t>
  </si>
  <si>
    <t>Om $3(a + 4) = 36$, vad är då $a$</t>
  </si>
  <si>
    <t>Om $3(a + 4) = 36$, vad är då $9(a + 4)$</t>
  </si>
  <si>
    <t>Multiplicera och skriv uttrycken utan parenteser. $(x + 4)(y + 5)$</t>
  </si>
  <si>
    <t>Multiplicera och skriv uttrycken utan parenteser. $(a + 3)(2 + b)$</t>
  </si>
  <si>
    <t>Multiplicera och skriv uttrycken utan parenteser. $(7 + a)(4 - x)$</t>
  </si>
  <si>
    <t>Multiplicera och skriv uttrycken utan parenteser. $(2x + 3)(2y - 4)$</t>
  </si>
  <si>
    <t>Multiplicera och skriv uttrycken utan parenteser. $(4a + 6)(5b - 2)$</t>
  </si>
  <si>
    <t>Multiplicera och skriv uttrycken utan parenteser. $(x - 1)(y - 9)$</t>
  </si>
  <si>
    <t>Multiplicera och skriv uttrycken utan parenteser. $(a - 5)(b - 4)$</t>
  </si>
  <si>
    <t>Multiplicera och skriv uttrycken utan parenteser. $(3 - x)(y + 5)$</t>
  </si>
  <si>
    <t>Multiplicera och skriv uttrycken utan parenteser. $(6 - a)(8 - b)$</t>
  </si>
  <si>
    <t>Skriv utan parenteser och förenkla så långt som möjligt. $(2x + y)(2y - x)$</t>
  </si>
  <si>
    <t>Skriv utan parenteser och förenkla så långt som möjligt. $(4a + b)(5b - 2a)$</t>
  </si>
  <si>
    <t>Skriv utan parenteser och förenkla så långt som möjligt. $(x - 1)(x - 9)$</t>
  </si>
  <si>
    <t>Skriv utan parenteser och förenkla så långt som möjligt. $(x + y)(x - y)$</t>
  </si>
  <si>
    <t>Skriv utan parenteser och förenkla så långt som möjligt. $(4 + a)(4 - a)$</t>
  </si>
  <si>
    <t>Skriv utan parenteser och förenkla så långt som möjligt. $(x + 1)(x - 1)$</t>
  </si>
  <si>
    <t>Skriv utan parenteser och förenkla så långt som möjligt. $(x + y)^2$</t>
  </si>
  <si>
    <t>Skriv utan parenteser och förenkla så långt som möjligt. $(a + b)^2$</t>
  </si>
  <si>
    <t>Skriv utan parenteser och förenkla så långt som möjligt. $(a - b)^2$</t>
  </si>
  <si>
    <t>Använd kvadreringsreglerna och avgör vad som ska stå i rutan. $(x + 3 y)^2 = x^2 + \, \textup{\Square} \, xy + 9y^2$</t>
  </si>
  <si>
    <t>Använd kvadreringsreglerna och avgör vad som ska stå i rutan. $(2a - b)^2 = 4a^2 - 4 \, \textup{\Square} \,+ b^2$</t>
  </si>
  <si>
    <t>Använd kvadreringsreglerna när du multiplicerar och skriver utan parentes. $(x + 9)^2$</t>
  </si>
  <si>
    <t>Använd kvadreringsreglerna när du multiplicerar och skriver utan parentes. $(x - 8)^2$</t>
  </si>
  <si>
    <t>Använd kvadreringsreglerna när du multiplicerar och skriver utan parentes. $(12 + a)^2$</t>
  </si>
  <si>
    <t>Använd kvadreringsreglerna när du multiplicerar och skriver utan parentes. $(4a + 5)^2$</t>
  </si>
  <si>
    <t>Använd kvadreringsreglerna när du multiplicerar och skriver utan parentes. $(3x - 2)^2$</t>
  </si>
  <si>
    <t>Använd kvadreringsreglerna när du multiplicerar och skriver utan parentes. $(2x + 3 y)^2$</t>
  </si>
  <si>
    <t>Använd kvadreringsreglerna när du multiplicerar och skriver utan parentes. $(3a - 5b)^2$</t>
  </si>
  <si>
    <t>Använd kvadreringsreglerna när du multiplicerar och skriver utan parentes. $(0,5 + 3x)^2$</t>
  </si>
  <si>
    <t>Skriv ett så enkelt uttryck som möjligt för arean av det blåa området</t>
  </si>
  <si>
    <t>MD9_64_1</t>
  </si>
  <si>
    <t>Skriv ett så enkelt uttryck som möjligt för arean av det vita området</t>
  </si>
  <si>
    <t>Skriv ett så enkelt uttryck som möjligt för arean av det blåa området.</t>
  </si>
  <si>
    <t>MD9_64_2</t>
  </si>
  <si>
    <t>Om den blå kvadratens sida kallas för $c$ kan figuren användas för att bevisa Pythagoras sats. Förklara.</t>
  </si>
  <si>
    <t>Använd konjugatregeln och skriv vad som ska stå i rutan. $(x + 4)(x - 4) = x^2 - \, \textup{\Square}$</t>
  </si>
  <si>
    <t>Använd konjugatregeln och skriv vad som ska stå i rutan. $(5a + 2)(5a - 2) = \, \textup{\Square} \, - 4$</t>
  </si>
  <si>
    <t>Använd konjugatregeln när du multiplicerar och skriver uttrycken utan parenteser. $(a + 1)(a - 1)$</t>
  </si>
  <si>
    <t>Använd konjugatregeln när du multiplicerar och skriver uttrycken utan parenteser. $(3x - 4)(3x + 4)$</t>
  </si>
  <si>
    <t>Använd konjugatregeln när du multiplicerar och skriver uttrycken utan parenteser. $(6x + 3)(6x - 3)$</t>
  </si>
  <si>
    <t>Använd konjugatregeln när du multiplicerar och skriver uttrycken utan parenteser. $(5 + a)(a - 5)$</t>
  </si>
  <si>
    <t>Använd konjugatregeln när du multiplicerar och skriver uttrycken utan parenteser. $(2x - 3)(3 + 2x)$</t>
  </si>
  <si>
    <t>Använd konjugatregeln när du multiplicerar och skriver uttrycken utan parenteser. $(10y + 8x)(8x - 10y)$</t>
  </si>
  <si>
    <t>Beräkna $52 \cdot 48$</t>
  </si>
  <si>
    <t>Beräkna $36 \cdot 44$</t>
  </si>
  <si>
    <t>Beräkna $117 \cdot 123$</t>
  </si>
  <si>
    <t>Beräkna $65 \cdot 55$</t>
  </si>
  <si>
    <t>Beräkna $204 \cdot 196$</t>
  </si>
  <si>
    <t>Beräkna $2900 \cdot 3100$</t>
  </si>
  <si>
    <t>Ta tre på varandra följande tal, t.ex. $12, 13$ och $14$. Om man beräknar differensen mellan kvadraten på det mellersta talet och produkten av det minsta och det största talet får man $13^2 - 12 \cdot 14 = 1$. Pröva på samma sätt med tre andra tal som följer på varann. Blir det samma svar?</t>
  </si>
  <si>
    <t>Kalla talen för $(a - 1)$, a och $(a + 1)$ och visa att regeln i uppgift 20 stämmer för alla $a$.</t>
  </si>
  <si>
    <t>I en rätvinklig triangel är längden av hypotenusan och en av kateterna 25 cm. Den andra kateten är 5 cm. Hur långa är triangelns sidor?</t>
  </si>
  <si>
    <t>I en rätvinklig triangel är en av kateterna 12 cm. Hypotenusan är 10 cm längre än den andra kateten. Beräkna triangelns area.</t>
  </si>
  <si>
    <t>En rätvinklig triangel har omkretsen 14 cm. En av kateterna är 6 cm. Hur långa är de övriga sidorna i triangeln?</t>
  </si>
  <si>
    <t>Beräkna triangelns area.</t>
  </si>
  <si>
    <t>MD9_66_1</t>
  </si>
  <si>
    <t>MD9_66_2</t>
  </si>
  <si>
    <t>Beräkna $v$ om $s$ = 72 km och $t$ = 4,5 h.</t>
  </si>
  <si>
    <t>Vad är 5 om $v$ = 90 km/h och $t - 3$ h?</t>
  </si>
  <si>
    <t>Beräkna $t$ om 5 = 36 km och $v$ = 10 m/s.</t>
  </si>
  <si>
    <t>Det förmodligen mest kända sambandet inom elläran är Ohms lag som lyder $U = R \cdot 1$ där $U$ är spänningen i volt (V), $I$ är strömstyrkan i Ampere (A) och R är resistansen i Ohm $(\Omega)$. Vilken eller vilka av formlerna är rätt omskrivna? $$\textbf{A} \quad $\displaystyle I = \frac{U}{R}  \qquad  \textbf{B} \quad R = U \cdot I \qquad \textbf{C} \quad R = \frac{I}{U} \qquad \textbf{D} \quad R = \frac{U}{I}$$</t>
  </si>
  <si>
    <t>Vad är spänningen om strömstyrkan är 0,2 mA och resistansen 3 k$\Omega$?</t>
  </si>
  <si>
    <t>Sambandet mellan effekten $P$ (i watt, W), spänningen $U$ och strömstyrkan I kan skrivas med formeln $P = U \cdot I$. Lös ut $U$ ur formeln.</t>
  </si>
  <si>
    <t>Sambandet mellan effekten $P$ (i watt, W), spänningen $U$ och strömstyrkan I kan skrivas med formeln $P = U \cdot I$.  Lös ut $I$ ur formeln.</t>
  </si>
  <si>
    <t>Är det rätt att säga att spänningen är lika med effekten gånger strömstyrkan</t>
  </si>
  <si>
    <t>Är det rätt att säga att strömstyrkan är lika med effekten divider at med spänningen</t>
  </si>
  <si>
    <t>Hur stor är strömstyrkan som går genom en 60 W-lampa om spänningen är 230 V?</t>
  </si>
  <si>
    <t>Amanda, Elin och Martin är klasskamrater och bor längs samma skolväg. Alla tre promenerar till skolan varje morgon. De börjar sin första lektion kl 08.15. Diagrammet visar hur långt ifrån skolan de befinner sig vid olika tidpunkter en morgon. Studera diagrammet och beskriv allt du kan läsa ut av det.</t>
  </si>
  <si>
    <t>MD9_70_1</t>
  </si>
  <si>
    <t>Rita en graf och beskriv hur gräsets längd varierar under några sommarveckor</t>
  </si>
  <si>
    <t>Rita en graf och beskriv hur mängden bensin varierar i en bils bensintank under en dag</t>
  </si>
  <si>
    <t>Rita en graf och beskriv hur hur en fallskärmshoppares höjd förändras under ett hopp</t>
  </si>
  <si>
    <t>Rita en graf och beskriv hur medeltemperaturen på den plats du bor förändras över året</t>
  </si>
  <si>
    <t>Ge exempel på en uppgift som har uttrycket $5 + x$ som svar</t>
  </si>
  <si>
    <t>Ge exempel på en uppgift som har ekvationen $x + 5 = 12$ som svar</t>
  </si>
  <si>
    <t>Ge exempel på en uppgift som har funktionen $y = x + 5$ som svar</t>
  </si>
  <si>
    <t>Ange två formler till funktioner där graferna går genom punkten (2, 4).</t>
  </si>
  <si>
    <t>Rita och ange formeln för en graf som skär $y$-axeln vid -2.</t>
  </si>
  <si>
    <t>Rita fyra räta linjer i ett koordinatsystem så de tillsammans bildar en fyrhörning.</t>
  </si>
  <si>
    <t>Ange linjernas formler.</t>
  </si>
  <si>
    <t>Beräkna fyrhörningens area.</t>
  </si>
  <si>
    <t>Vi har ett mönster som upprepas enligt figuren nedanför. Hur ser biten ut från punkt 1997 till punkt 2000?</t>
  </si>
  <si>
    <t>MD9_71_1;MD9_71_2</t>
  </si>
  <si>
    <t>Per och Karin var på väg upp för trapporna i ett torn. Per var hela tiden 52 trappsteg före Karin. Då Per kommit halvvägs sade han till Karin: När jag har kommit upp, har du kommit tre gånger så långt som du är nu. Antal trappsteg i tornet är då 104</t>
  </si>
  <si>
    <t>Om punkterna $(2, -3), (4, 3)$ och $(\displaystyle 5, \frac{a}{2})$ ligger på en rät linje är o lika med  6</t>
  </si>
  <si>
    <t>Skriv det matematiska namnet på formen för varje bild.</t>
  </si>
  <si>
    <t>MD9_74_1</t>
  </si>
  <si>
    <t>Hur många hörn har en kub</t>
  </si>
  <si>
    <t>Hur många hörn har en fyrsidig pyramid</t>
  </si>
  <si>
    <t>Hur många hörn har ett klot</t>
  </si>
  <si>
    <t>Vilken eller vilka av figurerna kan vikas ihop till en kub?</t>
  </si>
  <si>
    <t>MD9_75_1</t>
  </si>
  <si>
    <t>Du viker ihop den utvikta figuren till en kub. Vilken av kuberna A-D visar resultatet?</t>
  </si>
  <si>
    <t>MD9_75_2</t>
  </si>
  <si>
    <t>Rita en figur som kan vikas ihop till en pyramid.</t>
  </si>
  <si>
    <t>En kub kan klippas isär och bilda kvadrater på ett antal olika sätt. På den vänstra figuren finns bokstäver på alla sex sidorna. Placera de saknade bokstäverna i den högra figuren så att båda figurerna bildar identiska kuber.</t>
  </si>
  <si>
    <t>MD9_75_3</t>
  </si>
  <si>
    <t>Välj rätt enhet i rutan. En burk läsk kan innehålla 33</t>
  </si>
  <si>
    <t>MD9_76_1</t>
  </si>
  <si>
    <t>Välj rätt enhet i rutan. En flaska nagellack kan innehålla 5</t>
  </si>
  <si>
    <t>Välj rätt enhet i rutan. En schampoflaska kan innehålla 2,5</t>
  </si>
  <si>
    <t>Välj rätt enhet i rutan. En hink kan innehålla 10</t>
  </si>
  <si>
    <t>Vad ska stå i stället för rutan? 3 liter $= \, \textup{\Square} \,$ dl</t>
  </si>
  <si>
    <t>Vad ska stå i stället för rutan? 5 liter $= \, \textup{\Square} \,$ cl</t>
  </si>
  <si>
    <t>Vad ska stå i stället för rutan? 2 liter $= \, \textup{\Square} \,$ ml</t>
  </si>
  <si>
    <t>Vad ska stå i stället för rutan? 12 dl $= \, \textup{\Square} \,$ liter</t>
  </si>
  <si>
    <t>Vad ska stå i stället för rutan? 50 cl $= \, \textup{\Square} \,$ liter</t>
  </si>
  <si>
    <t>Vad ska stå i stället för rutan? 250 ml $= \, \textup{\Square} \,$ liter</t>
  </si>
  <si>
    <t>Välj rätt enhet i metersystemet. En burk kan innehålla $330 \, \textup{\Square}.$</t>
  </si>
  <si>
    <t>Välj rätt enhet i metersystemet. Ett badkar kan rymma $150 \, \textup{\Square}.$</t>
  </si>
  <si>
    <t>Välj rätt enhet i metersystemet. En swimming pool kan rymma $500 \, \textup{\Square} \,$ vatten.</t>
  </si>
  <si>
    <t>Hur stor volym har figuren? Varje kub är 1 cm3.</t>
  </si>
  <si>
    <t>MD9_77_1</t>
  </si>
  <si>
    <t>MD9_77_2</t>
  </si>
  <si>
    <t>MD9_77_3</t>
  </si>
  <si>
    <t>Vad ska stå i stället för rutan? 3 dm3 $= \, \textup{\Square} \,$ cm3</t>
  </si>
  <si>
    <t>Vad ska stå i stället för rutan?  2m3 $= \, \textup{\Square} \,$ dm3</t>
  </si>
  <si>
    <t>Vad ska stå i stället för rutan? 0,7 m3 $= \, \textup{\Square} \,$ dm3</t>
  </si>
  <si>
    <t>Vad ska stå i stället för rutan? 1000 dm3 $= \, \textup{\Square} \,$ m3</t>
  </si>
  <si>
    <t>Vad ska stå i stället för rutan? 0,5 dm3 $= \, \textup{\Square} \,$ cm3</t>
  </si>
  <si>
    <t>Vad ska stå i stället för rutan? 1320 dm3 $= \, \textup{\Square} \,$ m3</t>
  </si>
  <si>
    <t>Vad ska stå i stället för rutan? 2 dm3 $= \, \textup{\Square} \,$ liter</t>
  </si>
  <si>
    <t>Vad ska stå i stället för rutan?  30 liter $= \, \textup{\Square} \,$ dm3</t>
  </si>
  <si>
    <t>Vad ska stå i stället för rutan? 0,5 dm3 $= \, \textup{\Square} \,$ liter</t>
  </si>
  <si>
    <t>Hur mycket kostar det att fylla en kubikmeter med enliters mjölkförpackningar som kostar 7,50 kr.</t>
  </si>
  <si>
    <t>MD9_77_4</t>
  </si>
  <si>
    <t>Skriv som m3 2000 liter</t>
  </si>
  <si>
    <t>Skriv som m3 500 dm3</t>
  </si>
  <si>
    <t>Skriv som m3 1250 dm3</t>
  </si>
  <si>
    <t>Skriv som m3 120 liter</t>
  </si>
  <si>
    <t>Rita ett rätblock med längden 4 cm, bredden 3 cm och höjden 5 cm</t>
  </si>
  <si>
    <t>Rita ett rätblock med längden 6 cm, bredden 4 cm och höjden 4 cm</t>
  </si>
  <si>
    <t>Rita ett rätblock med längden 2 cm, bredden 2 cm och höjden 2 cm</t>
  </si>
  <si>
    <t>Rita ett rätblock med Hur många kuber med sidan 1 cm får plats i vart och ett av de rätblock du ritade?</t>
  </si>
  <si>
    <t>Rita ett rätblock som har volymen 1 cm3</t>
  </si>
  <si>
    <t>Rita ett rätblock som har volymen 4 cm3</t>
  </si>
  <si>
    <t>Rita ett rätblock som har volymen 12 cm3</t>
  </si>
  <si>
    <t>Rita två olika rätblock som båda har volymen 1 dm3.</t>
  </si>
  <si>
    <t>MD9_79_1</t>
  </si>
  <si>
    <t>MD9_79_2</t>
  </si>
  <si>
    <t>MD9_79_3</t>
  </si>
  <si>
    <t>Rita ett rätblock med längden 6 cm, bredden 4 cm och höjden 3 cm.</t>
  </si>
  <si>
    <t>Beräkna basytans area.</t>
  </si>
  <si>
    <t>Beräkna rätblockets volym.</t>
  </si>
  <si>
    <t>Rita en kub med sidan 4 cm.</t>
  </si>
  <si>
    <t>Beräkna kubens volym.</t>
  </si>
  <si>
    <t>Ett rätblock har längden 8 cm och bredden 5 cm. Volymen är 200 cm3. Beräkna bottenarean</t>
  </si>
  <si>
    <t>Ett rätblock har längden 8 cm och bredden 5 cm. Volymen är 200 cm3. Beräkna  höjden</t>
  </si>
  <si>
    <t>Rita två olika rätblock som båda har volymen 24 cm3.</t>
  </si>
  <si>
    <t>Sidan på en kub är $s$. Vilket eller vilka av uttrycken visar hur man räknar ut en kubs volym?</t>
  </si>
  <si>
    <t>MD9_79_4</t>
  </si>
  <si>
    <t>Beräkna volymen. $h = 4$ cm $B = 10$ cm2</t>
  </si>
  <si>
    <t>MD9_80_1</t>
  </si>
  <si>
    <t>Beräkna volymen. $h = 3$ dm $B = 4$ dm2</t>
  </si>
  <si>
    <t>MD9_80_2</t>
  </si>
  <si>
    <t>Beräkna volymen. $h = 5$ dm $B = 20$ dm2</t>
  </si>
  <si>
    <t>MD9_80_3</t>
  </si>
  <si>
    <t>Beräkna volymen.</t>
  </si>
  <si>
    <t>MD9_80_4</t>
  </si>
  <si>
    <t>MD9_80_5</t>
  </si>
  <si>
    <t>MD9_80_6</t>
  </si>
  <si>
    <t>Hur många liter rymmer vattentanken?</t>
  </si>
  <si>
    <t>MD9_80_7</t>
  </si>
  <si>
    <t>Max och Åsa har hittat två stenar på stranden. De tar reda på hur stora stenarna är med hjälp av en genomskinlig plastlåda, en linjal och vatten. Hur stor volym har varje sten, A och B?</t>
  </si>
  <si>
    <t>MD9_81_1</t>
  </si>
  <si>
    <t>Vilka rymdgeometriska kroppar består kistan av?</t>
  </si>
  <si>
    <t>MD9_81_2</t>
  </si>
  <si>
    <t>Beräkna kistans volym. Svara i liter.</t>
  </si>
  <si>
    <t>Beräkna burkens volym.</t>
  </si>
  <si>
    <t>MD9_81_3</t>
  </si>
  <si>
    <t>Vilken av glasbägarna har störst volym? Motivera ditt svar.</t>
  </si>
  <si>
    <t>MD9_81_4</t>
  </si>
  <si>
    <t>Rätblocket har volymen 90 dm3. Hur stor volym har pyramiden?</t>
  </si>
  <si>
    <t>MD9_82_1</t>
  </si>
  <si>
    <t>Konen har volymen 4 liter. Hur stor volym har cylindern?</t>
  </si>
  <si>
    <t>MD9_82_2</t>
  </si>
  <si>
    <t>MD9_82_3</t>
  </si>
  <si>
    <t>MD9_82_4</t>
  </si>
  <si>
    <t>MD9_82_5</t>
  </si>
  <si>
    <t>Hur många glas kan man fylla helt med läsk?</t>
  </si>
  <si>
    <t>MD9_82_6</t>
  </si>
  <si>
    <t>Den buktiga ytan på en cylinder och en kon kallas mantelyta. Använd formlerna i rutan och beräkna mantelytan för cylindern och för konen.</t>
  </si>
  <si>
    <t>MD9_83_1</t>
  </si>
  <si>
    <t>MD9_83_2</t>
  </si>
  <si>
    <t>En behållare som har formen av ett rätblock fylls med vatten. Innehållet hälls sedan i någon av de övriga behållarna A-J. Vilka av behållarna blir då precis helt fyllda</t>
  </si>
  <si>
    <t>MD9_83_3</t>
  </si>
  <si>
    <t>En behållare som har formen av ett rätblock fylls med vatten. Innehållet hälls sedan i någon av de övriga behållarna A-J. Vilka av behållarna blir då fyllda till hälften</t>
  </si>
  <si>
    <t>En behållare som har formen av ett rätblock fylls med vatten. Innehållet hälls sedan i någon av de övriga behållarna A-J. Vilka av behållarna blir då fyllda till mindre än hälften</t>
  </si>
  <si>
    <t>En behållare som har formen av ett rätblock fylls med vatten. Innehållet hälls sedan i någon av de övriga behållarna A-J. Vilka av behållarna blir då fyllda och vatten rinner över</t>
  </si>
  <si>
    <t>Glas B är fyllt till halva höjden jämfört med glas A. Hur många gånger mer är det i glas A än i glas B?</t>
  </si>
  <si>
    <t>MD9_83_4</t>
  </si>
  <si>
    <t>Rita en kvadrat med sidan 3 cm och beräkna arean.</t>
  </si>
  <si>
    <t>Rita en kvadrat med dubbelt så lång sida. Beräkna arean.</t>
  </si>
  <si>
    <t>Hur många gånger större blir arean om längden på sidorna fördubblas?</t>
  </si>
  <si>
    <t>Rita en kub med sidan 3 cm och beräkna volymen.</t>
  </si>
  <si>
    <t>Rita en kub med dubbelt så lång sida. Beräkna volymen.</t>
  </si>
  <si>
    <t>Hur många gånger större blir volymen om längden på sidorna fördubblas?</t>
  </si>
  <si>
    <t>Rita en kub som har volymen 64 cm3. Hur stor blir volymen om man gör sidorna tre gånger så långa?</t>
  </si>
  <si>
    <t>Hur många gånger större blir volymen?</t>
  </si>
  <si>
    <t>Vilken är volymskalan?</t>
  </si>
  <si>
    <t>Selma bakar kakor i två storlekar. Kakorna är likformiga. De stora har längden 12 cm och de små har längden 6 cm. En sats deg räcker till 100 små kakor. Till hur många stora kakor räcker en sats deg? Kakorna har samma tjocklek. Motivera ditt svar.</t>
  </si>
  <si>
    <t>MD9_85_1</t>
  </si>
  <si>
    <t>Rikard bakar chokladbollar. En sats räcker till 40 små chokladbollar. Till hur många stora chokladbollar räcker en sats?</t>
  </si>
  <si>
    <t>MD9_85_2</t>
  </si>
  <si>
    <t>Dockskåpet är tillverkat i skala 1:12. Golvet på övervåningen har arean 20 dm2. Hur stort skulle golvet vara i verkligheten?</t>
  </si>
  <si>
    <t>MD9_85_3</t>
  </si>
  <si>
    <t>Dockskåpet är tillverkat i skala 1:12. Kistan, som jordgloben står på, har volymen 120 cm3. Hur stor volym skulle kistan ha i verkligheten?</t>
  </si>
  <si>
    <t>Dockskåpet är tillverkat i skala 1:12. Ett akvarium har volymen 120 liter. Ge ett förslag på vilka mått det skulle kunna ha som modell i dockskåpet.</t>
  </si>
  <si>
    <t>Vilka av pilarna är likformiga?</t>
  </si>
  <si>
    <t>MD9_86_1</t>
  </si>
  <si>
    <t>Vilka av rektanglarna är likformiga?</t>
  </si>
  <si>
    <t>MD9_86_2</t>
  </si>
  <si>
    <t>Vilka av trianglarna är likformiga?</t>
  </si>
  <si>
    <t>MD9_86_3</t>
  </si>
  <si>
    <t>Trianglarna är likformiga. Hur långa är sidorna $x$ och $y$?</t>
  </si>
  <si>
    <t>MD9_87_1</t>
  </si>
  <si>
    <t>MD9_87_2</t>
  </si>
  <si>
    <t>Rita en likformig figur där måtten är 1,5 gånger större.</t>
  </si>
  <si>
    <t>MD9_87_3</t>
  </si>
  <si>
    <t>MD9_87_4</t>
  </si>
  <si>
    <t>Visa med ett exempel att två likbenta trianglar inte behöver vara likformiga.</t>
  </si>
  <si>
    <t>Varför är alla liksidiga trianglar likformiga?</t>
  </si>
  <si>
    <t>Vad heter den geometriska formen?</t>
  </si>
  <si>
    <t>MD9_88_1</t>
  </si>
  <si>
    <t>Hur många sidoytor har ett rätblock</t>
  </si>
  <si>
    <t>Hur många sidoytor har ett prisma som har en femhörning som basyta</t>
  </si>
  <si>
    <t>MD9_88_2</t>
  </si>
  <si>
    <t>MD9_88_3</t>
  </si>
  <si>
    <t>MD9_88_4</t>
  </si>
  <si>
    <t>MD9_88_5</t>
  </si>
  <si>
    <t>Skriv som dm3 25 liter</t>
  </si>
  <si>
    <t>Skriv som dm3 2 m3</t>
  </si>
  <si>
    <t>Skriv som dm3 500 cm3</t>
  </si>
  <si>
    <t>Skriv som cm3 2 dm3</t>
  </si>
  <si>
    <t>Skriv som cm3 5 ml</t>
  </si>
  <si>
    <t>Skriv som cm3 3 liter</t>
  </si>
  <si>
    <t>MD9_88_6</t>
  </si>
  <si>
    <t>MD9_88_7</t>
  </si>
  <si>
    <t>Hur många hinkar med vatten behövs för att fylla barnpoolen?</t>
  </si>
  <si>
    <t>MD9_89_1</t>
  </si>
  <si>
    <t>Det har regnat 2 mm. Ungefär hur många liter vatten har runnit ner i tunnan?</t>
  </si>
  <si>
    <t>MD9_89_2</t>
  </si>
  <si>
    <t>På en ritning i skala 1:100 har Linas rum arean 12 cm2. Hur stor area har rummet i verkligheten?</t>
  </si>
  <si>
    <t>Vilka av figurerna är likformiga med varandra?</t>
  </si>
  <si>
    <t>MD9_89_3</t>
  </si>
  <si>
    <t>Vilken form har föremålen?</t>
  </si>
  <si>
    <t>MD9_90_1</t>
  </si>
  <si>
    <t>MD9_90_2</t>
  </si>
  <si>
    <t>MD9_90_3</t>
  </si>
  <si>
    <t>MD9_90_4</t>
  </si>
  <si>
    <t>Vilken enhet ska stå i stället för rutan? Välj ur rutan. Ett dricksglas rymmer $2 \, \textup{\Square}$.</t>
  </si>
  <si>
    <t>MD9_90_5</t>
  </si>
  <si>
    <t>Vilken enhet ska stå i stället för rutan? Välj ur rutan. En stor läskflaska rymmer $1,5 \, \textup{\Square}$.</t>
  </si>
  <si>
    <t>Vilken enhet ska stå i stället för rutan? Välj ur rutan. En tandkrämstub rymmer $150 \, \textup{\Square}$.</t>
  </si>
  <si>
    <t>Skriv förpackningarnas volym i liter.</t>
  </si>
  <si>
    <t>MD9_90_6</t>
  </si>
  <si>
    <t>MD9_90_7</t>
  </si>
  <si>
    <t>MD9_90_8</t>
  </si>
  <si>
    <t>Skriv som liter 30 dl</t>
  </si>
  <si>
    <t>Skriv som liter 2500 ml</t>
  </si>
  <si>
    <t>Skriv som liter 2,5 dl</t>
  </si>
  <si>
    <t>Skriv som liter 3 cl</t>
  </si>
  <si>
    <t>Skriv som liter 3 ml</t>
  </si>
  <si>
    <t>Vilken av enheterna cm3, dm3 eller m3 ska stå i stället för rutan? En läskburk rymmer $330 \, \textup{\Square}$.</t>
  </si>
  <si>
    <t>Vilken av enheterna cm3, dm3 eller m3 ska stå i stället för rutan? En swimmingpool kan rymma $250 \, \textup{\Square} \,$ vatten.</t>
  </si>
  <si>
    <t>Vilken av enheterna cm3, dm3 eller m3 ska stå i stället för rutan? En hink kan rymma $10 \, \textup{\Square}$.</t>
  </si>
  <si>
    <t>Hur stor volym har figurerna? Varje kub har volymen 1 cm3.</t>
  </si>
  <si>
    <t>MD9_91_1</t>
  </si>
  <si>
    <t>MD9_91_2</t>
  </si>
  <si>
    <t>MD9_91_3</t>
  </si>
  <si>
    <t>Skriv som liter 2 dm3</t>
  </si>
  <si>
    <t>Skriv som liter  0,5 dm3</t>
  </si>
  <si>
    <t>Skriv som liter 3000 cm3</t>
  </si>
  <si>
    <t>Skriv som dm3 2,5 liter</t>
  </si>
  <si>
    <t>Skriv som dm3 2 000 cm3</t>
  </si>
  <si>
    <t>Skriv som cm3 4 dm3</t>
  </si>
  <si>
    <t>Skriv som cm3 3,4 dm3</t>
  </si>
  <si>
    <t>Skriv som cm3 0,1 dm3</t>
  </si>
  <si>
    <t>Skriv som ml 5 cm3</t>
  </si>
  <si>
    <t>Skriv som ml 12 cm3</t>
  </si>
  <si>
    <t>Skriv som ml 750 cm3</t>
  </si>
  <si>
    <t>Hur många liter visar vattenmätaren?</t>
  </si>
  <si>
    <t>MD9_91_4</t>
  </si>
  <si>
    <t xml:space="preserve">Beräkna basytans area. </t>
  </si>
  <si>
    <t>MD9_92_1</t>
  </si>
  <si>
    <t>MD9_92_2</t>
  </si>
  <si>
    <t>Hur många liter rymmer en låda som har måtten 4 dm x 2 dm x 5 dm</t>
  </si>
  <si>
    <t>Hur många liter rymmer en låda som har måtten 3 dm x 5 dm x 10 dm</t>
  </si>
  <si>
    <t>Hur beräknas kubens volym? Välj i rutan. Två är rätt.</t>
  </si>
  <si>
    <t>MD9_92_3</t>
  </si>
  <si>
    <t>Beräkna akvariets volym och svara i kubikdecimeter</t>
  </si>
  <si>
    <t>MD9_93_1</t>
  </si>
  <si>
    <t>Beräkna akvariets volym och svara i liter</t>
  </si>
  <si>
    <t>Hur många liter rymmer ett akvarium som har måtten 15 cm x 20 cm x 30 cm?</t>
  </si>
  <si>
    <t>Senays akvarium rymmer 60 liter. Hur högt är det?</t>
  </si>
  <si>
    <t>MD9_93_2</t>
  </si>
  <si>
    <t>Hur högt upp når vattnet när han har hällt i 48 liter?</t>
  </si>
  <si>
    <t>Hur mycket vatten är det i poolen? Svara i m3</t>
  </si>
  <si>
    <t>MD9_93_3</t>
  </si>
  <si>
    <t>Hur mycket vatten är det i poolen?  Svara i liter</t>
  </si>
  <si>
    <t>Beräkna balkonglådans volym.</t>
  </si>
  <si>
    <t>MD9_93_4</t>
  </si>
  <si>
    <t>Till hur många balkonglådor räcker säcken med 50 liter jord?</t>
  </si>
  <si>
    <t>MD9_94_1</t>
  </si>
  <si>
    <t>MD9_94_2</t>
  </si>
  <si>
    <t>MD9_94_3</t>
  </si>
  <si>
    <t>MD9_94_4</t>
  </si>
  <si>
    <t>MD9_94_5</t>
  </si>
  <si>
    <t>Beräkna hinkens volym.</t>
  </si>
  <si>
    <t>MD9_94_6</t>
  </si>
  <si>
    <t>Hur många liter färg rymmer färgburken? Svara med hela liter.</t>
  </si>
  <si>
    <t>MD9_94_7</t>
  </si>
  <si>
    <t>MD9_95_1</t>
  </si>
  <si>
    <t>MD9_95_2</t>
  </si>
  <si>
    <t>MD9_95_3</t>
  </si>
  <si>
    <t>MD9_95_4</t>
  </si>
  <si>
    <t>MD9_95_5</t>
  </si>
  <si>
    <t>Beräkna pyramidens volym.</t>
  </si>
  <si>
    <t>Hur många gånger större är rätblockets volym jämfört med pyramidens?</t>
  </si>
  <si>
    <t>Beräkna sidan $y$ i den stora triangeln i rutan.</t>
  </si>
  <si>
    <t>Här är en moderniserad version av hur det gick till när man mätte höjden av Keopspyramiden. (År 600 f.Kr. använde man inte enheten meter.) Använd avstånden i teckningen för att beräkna Keopspyramidens höjd.</t>
  </si>
  <si>
    <t>MD9_97_1</t>
  </si>
  <si>
    <t>Pojken är 1,60 m, hans skugga är 1 m och trädets skugga är 8 m. Beräkna trädets höjd.</t>
  </si>
  <si>
    <t>MD9_97_2</t>
  </si>
  <si>
    <t>Flickan är 176 cm, hennes skugga är 2,2 m. Flaggstångens skugga är 15 m. Hur hög är flaggstången?</t>
  </si>
  <si>
    <t>MD9_97_3</t>
  </si>
  <si>
    <t>Trianglar kan vara likformiga även om de inte är placerade på samma sätt. Vilka vinklar är lika stora?</t>
  </si>
  <si>
    <t>MD9_97_4</t>
  </si>
  <si>
    <t>Trianglar kan vara likformiga även om de inte är placerade på samma sätt. Vilka sidor motsvarar varandra?</t>
  </si>
  <si>
    <t>Trianglar kan vara likformiga även om de inte är placerade på samma sätt. Beräkna längderna på sidorna $x$ och $y$.</t>
  </si>
  <si>
    <t>Hur många dimensioner har en yta?</t>
  </si>
  <si>
    <t>Hur många dimensioner har en kropp?</t>
  </si>
  <si>
    <t>Jämför formlerna för ett klots area och för ett klots volym. Hur kan du se på formlerna vilken som visar klotets area och vilken som visar klotets volym?</t>
  </si>
  <si>
    <t>Beräkna bollarnas volym. Svara i $r = 3,2$ cm</t>
  </si>
  <si>
    <t>MD9_98_1</t>
  </si>
  <si>
    <t>Beräkna bollarnas volym. Svara i $d = 20$ cm</t>
  </si>
  <si>
    <t>Beräkna bollarnas volym. Svara i $d = 23$ cm</t>
  </si>
  <si>
    <t>Glaset har formen av en halv sfär. Hur många centiliter rymmer glaset? Avrunda till hela centiliter.</t>
  </si>
  <si>
    <t>MD9_98_2</t>
  </si>
  <si>
    <t>Glaset har formen av en halv sfär. Hur många fulla glas kan du fylla med 2 liter flädersaft?</t>
  </si>
  <si>
    <t>Den stora Peterskyrkan i Rom har en kupol i form av ett halvklot vars högsta punkt ligger 120 m över golvet. Kupolens diameter är 42 m. Beräkna den totala volymen av luften i kupolen och i det cylinderformade rummet under den. Svara i tusental kubikmeter.</t>
  </si>
  <si>
    <t>MD9_99_1</t>
  </si>
  <si>
    <t>Den stora Peterskyrkan i Rom har en kupol i form av ett halvklot vars högsta punkt ligger 120 m över golvet. Kupolens diameter är 42 m. Varje kubikmeter luft väger 1,23 kg. Hur mycket väger luften i denna del av Peterskyrkan?</t>
  </si>
  <si>
    <t>På bilden ser du en discokula med radien 20 cm. Ungefär hur många glasbitar får plats på kulan om en glasbit är ungefär 1 cm2.</t>
  </si>
  <si>
    <t>Utgå från att jorden har formen av ett klot. Beräkna arean på jordens yta om ekvatorn är 4000 mil.</t>
  </si>
  <si>
    <t>Utgå från att jorden har formen av ett klot. Ungefär hur många gånger större är jordens yta jämfört med Sveriges yta? Sveriges yta är 411000 km2.</t>
  </si>
  <si>
    <t>Hur förändras ett klots begränsningsyta om radien fördubblas?</t>
  </si>
  <si>
    <t>Hur förändras ett klots volym om radien fördubblas?</t>
  </si>
  <si>
    <t>På Arkimedes gravsten lär det ha funnits en inskription som visade en cylinder med ett inskrivet klot. För 2500 år sedan fann Arkimedes att förhållandet mellan klotets volym och cylinderns volym alltid var 2:3 (2 till 3). Visa att klotets volym är 2/3 av cylinderns volym.</t>
  </si>
  <si>
    <t>MD9_99_2</t>
  </si>
  <si>
    <t>På Arkimedes gravsten lär det ha funnits en inskription som visade en cylinder med ett inskrivet klot. För 2500 år sedan fann Arkimedes att förhållandet mellan klotets volym och cylinderns volym alltid var 2:3 (2 till 3). Det är faktiskt så att även klotets area är 2/3 av cylinderns area. Visa att det är så. Tips: Sätt mått på klotet och cylindern och räkna med dina mått.</t>
  </si>
  <si>
    <t>Beräkna rymddiagonalen</t>
  </si>
  <si>
    <t>MD9_100_1</t>
  </si>
  <si>
    <t>MD9_100_2</t>
  </si>
  <si>
    <t>Hur lång är rymddiagonalen i en kub med sidan 8 cm?</t>
  </si>
  <si>
    <t>Beräkna könens höjd</t>
  </si>
  <si>
    <t>MD9_100_3</t>
  </si>
  <si>
    <t>Beräkna pyramidens volym</t>
  </si>
  <si>
    <t>MD9_100_4</t>
  </si>
  <si>
    <t>En popcornstrut har diametern 24 cm och sidlängden 25 cm. Beräkna strutens volym. Svara i liter.</t>
  </si>
  <si>
    <t>MD9_101_1</t>
  </si>
  <si>
    <t>Elsa har en resväska med innermåtten 70 cm x 60 cm x 40 cm. Hon ska ta med sig en plansch som ligger i ett smalt papprör. Pappröret är 95 cm långt. Får hon plats med pappröret i resväskan? Visa med uträkningar.</t>
  </si>
  <si>
    <t>Visa att man kan räkna ut rymddiagonalen på följande sätt: $$d^2 = x^2 + y^2 + z^2$$</t>
  </si>
  <si>
    <t>MD9_101_2</t>
  </si>
  <si>
    <t>I ett rum som är 15 m långt, 6 m brett och 6 m högt sitter en spindel mitt på den ena kortväggen en halv meter från golvet. Mitt på den motsatta väggen sitter en fluga en halv meter från taket. Spindeln vill så fort som möjligt nå fram till flugan. Hur lång är den kortaste vägen mellan spindeln och flugan? Observera att spindeln måste krypa på väggarna. Ledning: Titta på de fyra sätten att ”veckla ut” rummet. Rita om dem till en tvådimensionell figur som i exemplet med A och dra en rät linje mellan spindeln och flugan.</t>
  </si>
  <si>
    <t>MD9_101_3</t>
  </si>
  <si>
    <t>Rita tre olika likformiga fyrhörningar.</t>
  </si>
  <si>
    <t>Ett rätblock ska rymma 6 liter. Ge förslag på hur rätblocket ser ut och vilka mått det kan ha.</t>
  </si>
  <si>
    <t>Ett rätblock har begränsningsytan 60 dm2. Ge förslag på vilka mått rätblocket kan ha.</t>
  </si>
  <si>
    <t>En cylinderformad tunna ska rymma ungefär 120 liter. Vilka mått kan den ha?</t>
  </si>
  <si>
    <t>Du har ett A4-papper. Du ska göra en ritning som får plats på papperet. Vilken skala skulle du välja om ritningen ska föreställa ditt klassrum</t>
  </si>
  <si>
    <t>Du har ett A4-papper. Du ska göra en ritning som får plats på papperet. Vilken skala skulle du välja om ritningen ska föreställa din skolgård</t>
  </si>
  <si>
    <t>Du har ett A4-papper. Du ska göra en ritning som får plats på papperet. Vilken skala skulle du välja om ritningen ska föreställa en karta över din kommun</t>
  </si>
  <si>
    <t>Du har ett A4-papper. Du ska göra en ritning som får plats på papperet. Vilken skala skulle du välja om ritningen ska föreställa en bild på en röd blodkropp</t>
  </si>
  <si>
    <t>Du äger ett företag som tillverkar förpackningar till olika produkter. Du ska tillverka kartonger för att förpacka tvålar med måtten 2 cm x 3 cm x 4 cm. Föreslå lämpliga mått på en förpackning för 60 tvålar.</t>
  </si>
  <si>
    <t>Du äger ett företag som tillverkar förpackningar till olika produkter. Du ska tillverka kartonger för att förpacka tvålar med måtten 2 cm x 3 cm x 4 cm. Du vill att det ska gå åt så lite kartong som möjligt till förpackningarna. Vilka mått har en sådan förpackning?</t>
  </si>
  <si>
    <t>Du äger ett företag som tillverkar förpackningar till olika produkter. Du ska tillverka kartonger för att förpacka tvålar med måtten 2 cm x 3 cm x 4 cm. Tvålarnas volym ökar med 25%. Vilka mått föreslår du på tvålarna och på lådan med 60 tvålar?</t>
  </si>
  <si>
    <t>Vilken area har fyrhörningen? $$\textup{A)} \quad 54 \qquad \textup{B)} \quad 56 \qquad \textup{C)} \quad 60$$ $$\textup{D)} \quad 64 \qquad \textup{E)} \quad 72$$</t>
  </si>
  <si>
    <t>MD9_105_1</t>
  </si>
  <si>
    <t>Fyra hus står på rad efter varandra. Varje hus ska målas vitt, rött eller gult. På hur många sätt kan detta göras så att inget grannhus har samma färg? $$\textup{A)} \quad 16 \qquad \textup{B)} \quad 24 \qquad \textup{C)} \quad 36$$ $$\textup{D)} \quad 81 \qquad \textup{E)} \quad 108$$</t>
  </si>
  <si>
    <t>Figuren har ingen rotationssymmetri. Vilket är det minsta antal rutor som måste färgas gröna för att figuren ska få rotationssymmetri? $$\textup{A)} \quad 1 \qquad \textup{B)} \quad 2 \qquad \textup{C)} \quad 3$$ $$\textup{D)} \quad 4 \qquad \textup{E)} \quad 5$$</t>
  </si>
  <si>
    <t>MD9_105_2</t>
  </si>
  <si>
    <t>Vad ska det stå istället för bokstäverna?</t>
  </si>
  <si>
    <t>MD9_108_1</t>
  </si>
  <si>
    <t>Skriv i decimalform 12,5%</t>
  </si>
  <si>
    <t>Skriv i decimalform 103%</t>
  </si>
  <si>
    <t>Skriv i decimalform 210%</t>
  </si>
  <si>
    <t>Hur stor andel av tabletterna är lila?</t>
  </si>
  <si>
    <t>MD9_108_2</t>
  </si>
  <si>
    <t>MD9_108_3</t>
  </si>
  <si>
    <t>Hur många procent större är B än A</t>
  </si>
  <si>
    <t>MD9_108_4</t>
  </si>
  <si>
    <t>Hur många procent mindre är A än B</t>
  </si>
  <si>
    <t>Hur många procent större är C än B</t>
  </si>
  <si>
    <t>Hur många procent  mindre är B än C</t>
  </si>
  <si>
    <t>Rita två figurer på samma sätt som i uppgift 4 men som visar en ökning med 25%.</t>
  </si>
  <si>
    <t>Hur många procent mindre är den mindre figuren jämfört med den större?</t>
  </si>
  <si>
    <t>Hur många procent är 13 kr av 50 kr</t>
  </si>
  <si>
    <t>Hur många procent är 7 kr av 25 kr</t>
  </si>
  <si>
    <t>Hur många procent är 12 kr av 20 kr</t>
  </si>
  <si>
    <t>Hur många procent är 9 kg av 20 kg</t>
  </si>
  <si>
    <t>Hur många procent är 4 kg av 25 kg</t>
  </si>
  <si>
    <t>Hur många procent är 28 kg av 200 kg</t>
  </si>
  <si>
    <t>Hur många procent är 80 m av 500 m</t>
  </si>
  <si>
    <t>Hur många procent är 15 m av 75 m</t>
  </si>
  <si>
    <t>Hur många procent är 27 m av 45 m</t>
  </si>
  <si>
    <t>Beräkna och svara i hela procent 5 av 18</t>
  </si>
  <si>
    <t>Beräkna och svara i hela procent 9 av 76</t>
  </si>
  <si>
    <t>Beräkna och svara i hela procent 4 av 7</t>
  </si>
  <si>
    <t>Tabellen visar hur medellivslängden har förändrats i Sverige. Hur många procent lägre var kvinnornas medellivslängd 1861 jämfört med 2008?</t>
  </si>
  <si>
    <t>MD9_109_1</t>
  </si>
  <si>
    <t>Tabellen visar hur medellivslängden har förändrats i Sverige. Hur många procent har männens medellivslängd ökat från 1960 till 2008?</t>
  </si>
  <si>
    <t>Hur mycket är 100 % om 3 % är 9 kr</t>
  </si>
  <si>
    <t>Hur mycket är 100 % om 3 % är 30 kr</t>
  </si>
  <si>
    <t>Hur mycket är 100 % om 3 % är 120 kr</t>
  </si>
  <si>
    <t xml:space="preserve">Hur många är 100 % om 8 % motsvarar 88 st </t>
  </si>
  <si>
    <t xml:space="preserve">Hur många är 100 % om 8 % motsvarar 72 st </t>
  </si>
  <si>
    <t>Hur många är 100 % om 8 % motsvarar 216 st</t>
  </si>
  <si>
    <t>Hur mycket är 100 % om 15 % motsvarar 30</t>
  </si>
  <si>
    <t>Hur mycket är 100 % om 15 % motsvarar 105</t>
  </si>
  <si>
    <t>Hur mycket är 100 % om 15 % motsvarar 39</t>
  </si>
  <si>
    <t>Shiar fick 15% rabatt när han köpte en cykel. Rabatten var 552 kr. Hur mycket kostade cykeln från början?</t>
  </si>
  <si>
    <t>Sabina köper en fröpåse. På den står det att 85% av alla frön gror. Hon vill ha 25 solrosor. Hur många frön bör hon plantera?</t>
  </si>
  <si>
    <t>Eleverna i årskurs 9 i Dalskolan röstade om två alternativ inför skolresan. FJÄLLEN vann och fick 62%. 87 elever röstade på FJÄLLEN. Hur många röstade på GOTLAND?</t>
  </si>
  <si>
    <t>Beräkna 12% av 700 kr</t>
  </si>
  <si>
    <t>Beräkna 4% av 1500 kr</t>
  </si>
  <si>
    <t>Beräkna 5% av 250 kr</t>
  </si>
  <si>
    <t>Beräkna 6% av 420 kr</t>
  </si>
  <si>
    <t>Beräkna 105% av 500 kr</t>
  </si>
  <si>
    <t>Beräkna 80% av 2350 kr</t>
  </si>
  <si>
    <t>Hur mycket kostar jeansen?</t>
  </si>
  <si>
    <t>MD9_111_1</t>
  </si>
  <si>
    <t>Konrad köper ett par jeans som har kostat 650 kr och nu säljs med 15% rabatt. Vad får han betala för jeansen?</t>
  </si>
  <si>
    <t>Hitta rätt alternativ utan att göra en uträkning. 25% av 9987 kr är A mycket mer än 2500 kr B lite mer än 2500 kr C mycket mindre än 2500 kr D lite mindre än 2500 kr</t>
  </si>
  <si>
    <t>Du har en månadslön på 25 300 kr och får välja mellan två alternativ: A en löneökning med 4%  B en löneökning med 1000 kr Vilket alternativ väljer du för att få en så hög löneökning som möjligt?</t>
  </si>
  <si>
    <t>Daniel har aktier som är värda 2500 kr. Hur har värdet förändrats om det nya värdet kan räknas ut så här: $1,15 \cdot 2500$ kr</t>
  </si>
  <si>
    <t>Daniel har aktier som är värda 2500 kr. Hur har värdet förändrats om det nya värdet kan räknas ut så här: $1,4 \cdot 2500$ kr</t>
  </si>
  <si>
    <t>Daniel har aktier som är värda 2500 kr. Hur har värdet förändrats om det nya värdet kan räknas ut så här: $0,71 \cdot 2500$ kr</t>
  </si>
  <si>
    <t>Vilken är förändringsfaktorn om ett värde ökar med 6%</t>
  </si>
  <si>
    <t>Vilken är förändringsfaktorn om ett värde ökar med 15%</t>
  </si>
  <si>
    <t>Vilken är förändringsfaktorn om ett värde ökar med 9,7%</t>
  </si>
  <si>
    <t>Vilken är förändringsfaktorn om ett värde ökar med 140%</t>
  </si>
  <si>
    <t>Vilken är förändringsfaktorn om ett värde minskar med 20%</t>
  </si>
  <si>
    <t>Vilken är förändringsfaktorn om ett värde minskar med 84%</t>
  </si>
  <si>
    <t>Vilken är förändringsfaktorn om ett värde minskar med 8%</t>
  </si>
  <si>
    <t>Vilken är förändringsfaktorn om ett värde minskar med 10,5%</t>
  </si>
  <si>
    <t>Jonas köpte en motorcykel för 56000 kr. När han sålde motorcykeln efter några år hade den minskat i värde med 30%. Vilken uträkning ger svar på värdeminskningen</t>
  </si>
  <si>
    <t>MD9_112_1</t>
  </si>
  <si>
    <t>Jonas köpte en motorcykel för 56000 kr. När han sålde motorcykeln efter några år hade den minskat i värde med 30%. Vilken uträkning ger svar på försäljningsvärdet</t>
  </si>
  <si>
    <t>Vilket tal ska du multiplicera 270 med för att beräkna den nya vikten?</t>
  </si>
  <si>
    <t>MD9_112_2</t>
  </si>
  <si>
    <t>Beräkna den nya vikten.</t>
  </si>
  <si>
    <t>Ett pris, $x$ kr, har ändrats flera gånger. Uträkningarna visar hur priset har ändrats. Beskriv med ord hur priset har ändrats. Beräkna sedan den totala procentuella förändringen. $1,4 \cdot 0,95 \cdot x$ kr</t>
  </si>
  <si>
    <t>Ett pris, $x$ kr, har ändrats flera gånger. Uträkningarna visar hur priset har ändrats. Beskriv med ord hur priset har ändrats. Beräkna sedan den totala procentuella förändringen. $1,5 \cdot 1,5 \cdot x$ kr</t>
  </si>
  <si>
    <t>Ett pris, $x$ kr, har ändrats flera gånger. Uträkningarna visar hur priset har ändrats. Beskriv med ord hur priset har ändrats. Beräkna sedan den totala procentuella förändringen. $1,25 \cdot 0,8 \cdot x$ kr</t>
  </si>
  <si>
    <t>Medlemsantalet i en förening ökade med 50%. Sedan minskade det med 50%. Med hur många procent har antalet medlemmar ändrats totalt?</t>
  </si>
  <si>
    <t>Med hur många procent har ett pris ändrats, om det först ökar med 10% och sedan minskar med 10%?</t>
  </si>
  <si>
    <t>Lisa köper en begagnad bil för 60000 kr. Hon räknar med att bilens värde minskar med 15% för varje år. Hur mycket är bilen värd efter ett år</t>
  </si>
  <si>
    <t>Lisa köper en begagnad bil för 60000 kr. Hon räknar med att bilens värde minskar med 15% för varje år. Hur mycket är bilen värd efter två år</t>
  </si>
  <si>
    <t>Lisa köper en begagnad bil för 60000 kr. Hon räknar med att bilens värde minskar med 15% för varje år. Hur mycket är bilen värd efter fem år</t>
  </si>
  <si>
    <t>Elin har en musikblogg. Under det första året hade hon 350 läsare per dag. Därefter ökade antalet läsare med 20 % per år. Hur många läsare hade hon efter tre år?</t>
  </si>
  <si>
    <t>Johan räknade fel och trodde att Elin hade 60% fler läsare efter tre år. Varför är det fel?</t>
  </si>
  <si>
    <t>Räntesatsen är 6,5%. Hur stor är årsräntan om lånet är 10000 kr</t>
  </si>
  <si>
    <t>Räntesatsen är 6,5%. Hur stor är årsräntan om lånet är 75000 kr</t>
  </si>
  <si>
    <t>Räntesatsen är 6,5%. Hur stor är årsräntan om lånet är 320000 kr</t>
  </si>
  <si>
    <t>Philip lånade 3000 kr till 9,5% ränta. Han betalade igen lånet efter ett halvår. Hur mycket betalade Philip i ränta?</t>
  </si>
  <si>
    <t>Sanja fick 2203 kr i ränta för sina insatta pengar på ett bankkonto. Räntan var 3,75%. Hur mycket pengar hade Sanja på kontot efter ett år?</t>
  </si>
  <si>
    <t>Familjen Osman har ett huslån på 1,4 miljoner kronor. Hur mycket får de betala i ränta varje månad om årsräntan är 4,5%?</t>
  </si>
  <si>
    <t>Carl har fått ett arv efter sin farfar på 20000 kr. En bank erbjuder en ränta på 3,75% om pengarna är kvar på kontot i minst 3 år. Hur mycket pengar har han på kontot efter tre år?</t>
  </si>
  <si>
    <t>Mario lånade 300000 kr för att köpa en båt. Han betalade 1950 kr i ränta varje månad. Hur många procent var räntesatsen?</t>
  </si>
  <si>
    <t>En soffa kostar 30000 kr. Vid köpet betalar Ajvind 20 % kontant och resten på avbetalning. Han betalar 1635 kr varje månad i 18 månader. Vad kostar det totalt att köpa soffan på avbetalning?</t>
  </si>
  <si>
    <t>En soffa kostar 30000 kr. Vid köpet betalar Ajvind 20 % kontant och resten på avbetalning. Han betalar 1635 kr varje månad i 18 månader. Hur många procent dyrare blir det att köpa soffan på avbetalning jämfört med ett kontantköp?</t>
  </si>
  <si>
    <t>Hos en elektronikkedja kostar en teve 4995 kr kontant. Om man i stället delar upp betalningen får man betala 139 kr per månad i 5 år. Man får dessutom betala en avgift på 25 kr varje månad för att de skickar ut fakturan. Hur mycket kostar det att köpa teven på avbetalning?</t>
  </si>
  <si>
    <t>Hos en elektronikkedja kostar en teve 4995 kr kontant. Om man i stället delar upp betalningen får man betala 139 kr per månad i 5 år. Man får dessutom betala en avgift på 25 kr varje månad för att de skickar ut fakturan. Hur många procent dyrare blir det stt köpa teven på avbetalning jämfört med ett kontantköp?</t>
  </si>
  <si>
    <t>Diagrammet visar totala antalet obetalda sms-lån i Uppsala län under åren 2006-2010. Tabellen visar antalet nya ärenden av obetalda sms-lån och fördelningen mellan åldersgrupper, i Uppsala län 2008-2010. Beräkna förändringen i procent för antalet personer som har obetalda sms-lån mellan 2009 och 2010.</t>
  </si>
  <si>
    <t>MD9_115_1</t>
  </si>
  <si>
    <t>Diagrammet visar totala antalet obetalda sms-lån i Uppsala län under åren 2006-2010. Tabellen visar antalet nya ärenden av obetalda sms-lån och fördelningen mellan åldersgrupper, i Uppsala län 2008-2010. Hur många av de nyanmälda ärendena 2009 var i åldrarna 26-35?</t>
  </si>
  <si>
    <t>Diagrammet visar totala antalet obetalda sms-lån i Uppsala län under åren 2006-2010. Tabellen visar antalet nya ärenden av obetalda sms-lån och fördelningen mellan åldersgrupper, i Uppsala län 2008-2010. Hur stor andel av antalet obetalda sms-lån år 2010 var nya ärenden?</t>
  </si>
  <si>
    <t>Diagrammet visar totala antalet obetalda sms-lån i Uppsala län under åren 2006-2010. Tabellen visar antalet nya ärenden av obetalda sms-lån och fördelningen mellan åldersgrupper, i Uppsala län 2008-2010. Går det ur tabellen få svar på frågan ”Hur många av de nyanmälda ärendena 2008 var män i åldrarna 18-25 år”? Motivera ditt svar.</t>
  </si>
  <si>
    <t>I en välj ar undersökning ökade andelen osäkra väljare från 5% till 6,5%. Hur stor var ökningen i procentenheter</t>
  </si>
  <si>
    <t>I en välj ar undersökning ökade andelen osäkra väljare från 5% till 6,5%. Hur stor var ökningen i procent</t>
  </si>
  <si>
    <t>Vid valet år 2010 fick gruppen ”Övriga småpartier” 1,4 % av rösterna. Det var en minskning med 1,3 procentenheter. Hur stor var minskningen i procent?</t>
  </si>
  <si>
    <t>Bregott smörgåsmargarin innehåller 80% fett medan Lätt och Lagom bara innehåller hälften så mycket, det vill säga 40% fett. Hur stor är skillnaden i procentenheter?</t>
  </si>
  <si>
    <t>Bregott smörgåsmargarin innehåller 80% fett medan Lätt och Lagom bara innehåller hälften så mycket, det vill säga 40% fett. Hur många procent mer fett innehåller Bregott jämfört med Lätt och Lagom?</t>
  </si>
  <si>
    <t>Bregott smörgåsmargarin innehåller 80% fett medan Lätt och Lagom bara innehåller hälften så mycket, det vill säga 40% fett. Hur många procent mindre fett innehåller Lätt och Lagom jämfört med Bregott?</t>
  </si>
  <si>
    <t>Vanligt hushållssak innehåller 5‰ jod. Hur mycket jod finns det i ett paket med 500 g hushållssak?</t>
  </si>
  <si>
    <t>Efter ett giftutsläpp av en blyförening i en sjö mätte man blyhalten i fisk som hade fångats i sjön. Man fann att fiskarna innehöll cirka 1,3 ‰ bly. Hur många gram bly innehöll en gädda som vägde 1,35 kg? Svara i gram.</t>
  </si>
  <si>
    <t>Mineralvattnet Ramlösa innehåller 520 mg vätekarbonat per liter mineralvatten. Hur många promille motsvarar det? Räkna med att 1 liter vatten väger 1 kg.</t>
  </si>
  <si>
    <t>Skriv i decimalform 6%</t>
  </si>
  <si>
    <t>Skriv i decimalform 20%</t>
  </si>
  <si>
    <t>Skriv i decimalform 0,5%</t>
  </si>
  <si>
    <t>Skriv i decimalform 174%</t>
  </si>
  <si>
    <t>Hur många procent är 18 av 25</t>
  </si>
  <si>
    <t>Hur många procent är 14 av 20</t>
  </si>
  <si>
    <t>Jonathan var 50 cm lång när han föddes. På 1-årsdagen var han 82 cm lång. Med hur många procent hade Jonathan ökat i längd?</t>
  </si>
  <si>
    <t>Lisa hade aktier i ett bolag som gick bra. Värdet på en aktie steg från 200 kr till 282 kr. Daniel hade aktier i ett bolag som gick sämre. Under samma period sjönk en aktie där från 300 kr till 120 kr. Hur många procent steg Lisas aktie?</t>
  </si>
  <si>
    <t>Lisa hade aktier i ett bolag som gick bra. Värdet på en aktie steg från 200 kr till 282 kr. Daniel hade aktier i ett bolag som gick sämre. Under samma period sjönk en aktie där från 300 kr till 120 kr. Hur många procent sjönk Daniels aktie?</t>
  </si>
  <si>
    <t>Hur mycket är 100 % (det hela) om  5% är 35 kg</t>
  </si>
  <si>
    <t>Hur mycket är 100 % (det hela) om 12% är 240 kg</t>
  </si>
  <si>
    <t>Laura köpte en tröja och fick 20 % rabatt. ”Jag sparade 170 kr” sa Laura. Vilket var det ordinarie priset på tröjan?</t>
  </si>
  <si>
    <t>Beräkna 3% av 700 kr</t>
  </si>
  <si>
    <t>Beräkna 12% av 6000 kr</t>
  </si>
  <si>
    <t>Beräkna 0,5% av 1200 kr</t>
  </si>
  <si>
    <t>Anton satte in 2000 kr på banken. Räntesatsen var 2,8%. Hur mycket hade Anton på bankkontot efter ett år, om han inte satte in eller tog ut några pengar?</t>
  </si>
  <si>
    <t>Vad ska det stå i stället för $x$? Priset höjs med 5% $x \cdot 120$ kr = nytt pris</t>
  </si>
  <si>
    <t>Vad ska det stå i stället för $x$? Priset sänks med 8% $x \cdot 120$ kr = nytt pris</t>
  </si>
  <si>
    <t>Det är rea på skidor. Först sänks priset med 20%. Sedan är det 50% rea på reapriset. Skidorna kostade från början 2500 kr. Hur mycket kostar skidorna efter de två sänkningarna?</t>
  </si>
  <si>
    <t>Det är rea på skidor. Först sänks priset med 20%. Sedan är det 50% rea på reapriset. Skidorna kostade från början 2500 kr. Hur många procent billigare har skidorna blivit?</t>
  </si>
  <si>
    <t>Stödet för aktionsgruppen ”Stoppa utbyggnaden av kärnkraftverk” ökade från 20% till 33%. Med hur många procentenheter ökade stödet?</t>
  </si>
  <si>
    <t>Stödet för aktionsgruppen ”Stoppa utbyggnaden av kärnkraftverk” ökade från 20% till 33%. Med hur många procent ökade stödet?</t>
  </si>
  <si>
    <t>Skriv som promille 6%</t>
  </si>
  <si>
    <t>Skriv som promille 0,8%</t>
  </si>
  <si>
    <t>Skriv som promille 35 av 5000</t>
  </si>
  <si>
    <t>Beräkna 4 ‰ av 5 g. Svara i mg.</t>
  </si>
  <si>
    <t>Hur många procent av figuren är färgad?</t>
  </si>
  <si>
    <t>MD9_120_1</t>
  </si>
  <si>
    <t>MD9_120_2</t>
  </si>
  <si>
    <t>MD9_120_3</t>
  </si>
  <si>
    <t>Hur stor del av figuren är gul?</t>
  </si>
  <si>
    <t>MD9_120_4</t>
  </si>
  <si>
    <t>MD9_120_5</t>
  </si>
  <si>
    <t>MD9_120_6</t>
  </si>
  <si>
    <t>Rita av och gör färdig tabellen med bråkform, decimalform och procent. Lär dig gärna tabellen utantill.</t>
  </si>
  <si>
    <t>MD9_120_7</t>
  </si>
  <si>
    <t>Skriv som procent 0,08</t>
  </si>
  <si>
    <t>Skriv som procent 0,67</t>
  </si>
  <si>
    <t>Skriv som procent 0,9</t>
  </si>
  <si>
    <t>Skriv som procent 1,5</t>
  </si>
  <si>
    <t>Skriv i decimalform 9%</t>
  </si>
  <si>
    <t>Skriv i decimalform 60%</t>
  </si>
  <si>
    <t>Skriv i decimalform 125%</t>
  </si>
  <si>
    <t>Hur många procent är 5 kg av 10 kg</t>
  </si>
  <si>
    <t>Hur många procent är 25 kg av 100 kg</t>
  </si>
  <si>
    <t>Hur många procent är 20 kg av 50 kg</t>
  </si>
  <si>
    <t>Hur många procent är 12 kr av 60 kr</t>
  </si>
  <si>
    <t>Hur många procent är 120 kr av 800 kr</t>
  </si>
  <si>
    <t>Hur många procent är 150 kr av 750 kr</t>
  </si>
  <si>
    <t>Det ordinarie priset var 500 kr men Elin behövde bara betala 350 kr. Hur många procent av det ordinarie priset betalade hon?</t>
  </si>
  <si>
    <t>Hur stor är ökningen i procent om priset höjs från 10 kr till 14 kr</t>
  </si>
  <si>
    <t>Hur stor är ökningen i procent om priset höjs från 18 kr till 24 kr</t>
  </si>
  <si>
    <t>Hur stor är ökningen i procent om priset höjs från 50 kr till 95 kr</t>
  </si>
  <si>
    <t>Hur stor är sänkningen i procent om priset sänks från 100 kr till 85 kr</t>
  </si>
  <si>
    <t>Hur stor är sänkningen i procent om priset sänks från 50 kr till 37 kr</t>
  </si>
  <si>
    <t>Hur stor är sänkningen i procent om priset sänks från 120 kr till 95 kr</t>
  </si>
  <si>
    <t>Åkes livs sålde 120 burkar av den nya läsken ”Goldie” i april. I maj sålde de 280 burkar. Med hur många procent ökade försäljningen?</t>
  </si>
  <si>
    <t>Hur mycket är 100% om 1% är 8 kr</t>
  </si>
  <si>
    <t>Hur mycket är 100% om 1% är 12 kr</t>
  </si>
  <si>
    <t>Hur mycket är 100% om 2% är 12 kr</t>
  </si>
  <si>
    <t>Hur mycket är 100% om 4% är 24 kr</t>
  </si>
  <si>
    <t>Hur mycket är 100% om 6% är 24 kr</t>
  </si>
  <si>
    <t>Hur mycket är 100% om 12% är 24 kr</t>
  </si>
  <si>
    <t>Hur mycket är 100% om 8% är 56 kr</t>
  </si>
  <si>
    <t>Hur mycket är 100% om 9% är 81 kr</t>
  </si>
  <si>
    <t>Hur mycket är 100% om 13% är 52 kr</t>
  </si>
  <si>
    <t>Fabian har sålt 45 stycken av de lotter han ska sälja för fotbollsföreningen. Han räknar ut att det motsvarar 15% av lotterna. Hur många lotter ska Fabian sälja totalt?</t>
  </si>
  <si>
    <t>Olivia gjorde 12 mål under en säsong. Det var 30% av vad spelarna i hennes lag gjorde tillsammans. Hur många mål gjorde laget?</t>
  </si>
  <si>
    <t>Anton delar ut reklamblad för Kämpa SK. När han har delat ut 108 st så har han delat ut 60% av reklambladen. Hur många reklamblad ska han dela ut totalt?</t>
  </si>
  <si>
    <t>Jolin betalar varje månad 7533 kr i skatt. Det motsvarar 31% av hennes lön före skatt. Hur stor är Jolins månadslön före skatt</t>
  </si>
  <si>
    <t>Jolin betalar varje månad 7533 kr i skatt. Det motsvarar 31% av hennes lön före skatt. Hur stor är Jolins månadslön efter skatt</t>
  </si>
  <si>
    <t>Beräkna 1% av 900</t>
  </si>
  <si>
    <t>Beräkna 1% av 450</t>
  </si>
  <si>
    <t>Beräkna 1% av 25</t>
  </si>
  <si>
    <t>Beräkna 7% av 500 kr</t>
  </si>
  <si>
    <t>Beräkna 3% av 1500 kr</t>
  </si>
  <si>
    <t>Beräkna 4% av 150 kr</t>
  </si>
  <si>
    <t>Beräkna 9% av 700 kr</t>
  </si>
  <si>
    <t>Beräkna 2% av 1600 kr</t>
  </si>
  <si>
    <t>Beräkna 6% av 450 kr</t>
  </si>
  <si>
    <t>Beräkna. Skriv först om procent till decimalform. 3% av 500 kg</t>
  </si>
  <si>
    <t>Beräkna. Skriv först om procent till decimalform. 13% av 80 kg</t>
  </si>
  <si>
    <t>Beräkna. Skriv först om procent till decimalform. 24% av 4 kg</t>
  </si>
  <si>
    <t>Beräkna. Skriv först om procent till decimalform. 6% av 750 kr</t>
  </si>
  <si>
    <t>Beräkna. Skriv först om procent till decimalform. 65% av 120 kr</t>
  </si>
  <si>
    <t>Beräkna. Skriv först om procent till decimalform. 2,5% av 350 kr</t>
  </si>
  <si>
    <t>Beräkna. Skriv först om procent till decimalform. 150% av 60 m</t>
  </si>
  <si>
    <t>Beräkna. Skriv först om procent till decimalform. 125% av 80 m</t>
  </si>
  <si>
    <t>Beräkna. Skriv först om procent till decimalform. 75% av 96 m</t>
  </si>
  <si>
    <t>Hamid utnyttjade rabatterbjudandet och köpte hörlurar som hade kostat 580 kr. Hur stor blev hans rabatt i kronor?</t>
  </si>
  <si>
    <t>MD9_123_1</t>
  </si>
  <si>
    <t>Namie köpte högtalare som hade kostat 1200 kr. Vad fick hon betala?</t>
  </si>
  <si>
    <t>Maja köpte först en mp3-spelare för 390 kr. Dagen efter köpte hon en kamera för 960 kr. Hur mycket fick Maja betala för mp3-spelaren och kameran?</t>
  </si>
  <si>
    <t>Maja köpte först en mp3-spelare för 390 kr. Dagen efter köpte hon en kamera för 960 kr. Hur mycket hade hon sparat på att köpa varorna vid samma tillfälle?</t>
  </si>
  <si>
    <t>Hur stor blir årsräntan om du lånar 8000 kr och räntesatsen är 8%</t>
  </si>
  <si>
    <t>Hur stor blir årsräntan om du lånar 8000 kr och räntesatsen är 11%</t>
  </si>
  <si>
    <t>Hur stor blir årsräntan om du lånar 8000 kr och räntesatsen är 12,5%</t>
  </si>
  <si>
    <t>Hur stor blir årsräntan om räntesatsen är 6% och lånet är 1500 kr</t>
  </si>
  <si>
    <t>Hur stor blir årsräntan om räntesatsen är 6% och lånet är 45000 kr</t>
  </si>
  <si>
    <t>Hur stor blir årsräntan om räntesatsen är 6% och lånet är 100000 kr</t>
  </si>
  <si>
    <t>Du har pengar på ett sparkonto i en bank som ger 3% i ränta. Hur mycket har du på sparkontot efter ett år om du från början har 1000 kr</t>
  </si>
  <si>
    <t>Du har pengar på ett sparkonto i en bank som ger 3% i ränta. Hur mycket har du på sparkontot efter ett år om du från början har 12000 kr</t>
  </si>
  <si>
    <t>Du har pengar på ett sparkonto i en bank som ger 3% i ränta. Hur mycket har du på sparkontot efter ett år om du från början har 4500 kr</t>
  </si>
  <si>
    <t>Samet lånar 4000 kr med ett sms-lån. Räntesatsen är 81% på ett år. Hur mycket kostar lånet varje månad?</t>
  </si>
  <si>
    <t>Alex lånar 24000 kr till en motorcykel. Räntesatsen på lånet är 8,5% på ett år. Efter ett halvår betalar han tillbaka lånet med ränta. Hur mycket får han då betala?</t>
  </si>
  <si>
    <t>Familjen Eriksson betalar 57500 kr under ett år i ränta på sitt huslån. Räntesatsen är 5%. Hur stort är huslånet?</t>
  </si>
  <si>
    <t>Hur många procent billigare är äpplen hos Åkes livs än hos Willes?</t>
  </si>
  <si>
    <t>MD9_125_1</t>
  </si>
  <si>
    <t>Hur många procent dyrare är äpplen hos Willes än hos Åkes livs?</t>
  </si>
  <si>
    <t>Hur många procent billigare är osten och riskakorna hos Willes än hos Åkes livs?</t>
  </si>
  <si>
    <t>MD9_125_2</t>
  </si>
  <si>
    <t>MD9_125_3</t>
  </si>
  <si>
    <t>Det går 29 elever i 9A och 25 elever i 9B. Hur många procent fler elever går det i 9A än i 9B?</t>
  </si>
  <si>
    <t>Nina och Lovisa jämför hur många sms de fått under en dag. Nina har fått 12 stycken och Lovisa 17 stycken. Hur många procent fler sms fick Lovisa än Nina?</t>
  </si>
  <si>
    <t>Hur har värdet ändrats om det beräknas: $1,12^2 \cdot \,$ ursprungligt värde</t>
  </si>
  <si>
    <t>Hur har värdet ändrats om det beräknas: $0,5^3 \cdot \,$ ursprungligt värde</t>
  </si>
  <si>
    <t>Beräkna det nya värdet. $1,06^4 \cdot 10000$ kr</t>
  </si>
  <si>
    <t>Beräkna det nya värdet. $0,96^3 \cdot 5000$ kr</t>
  </si>
  <si>
    <t>Familjen Alm köpte sin villa för 850000 kr för tre år sedan. Villapriserna har stigit ungefär 2,8% per år. Vilka av uttrycken visar hur mycket villan är värd nu?</t>
  </si>
  <si>
    <t>MD9_126_1</t>
  </si>
  <si>
    <t>I en skål finns det från början 400 bakterier. Antalet bakterier ökar med 3,5% per minut. Läs av i diagrammet. Hur lång tid tar det innan det finns 1000 bakterier?</t>
  </si>
  <si>
    <t>MD9_127_1</t>
  </si>
  <si>
    <t>I en skål finns det från början 400 bakterier. Antalet bakterier ökar med 3,5% per minut. Läs av i diagrammet. Hur många bakterier finns det efter 50 minuter?</t>
  </si>
  <si>
    <t>I en skål finns det från början 400 bakterier. Antalet bakterier ökar med 3,5% per minut. Läs av i diagrammet. Beräkna hur många bakterier det finns efter 3 minuter. Avrunda svaret till tiotal.</t>
  </si>
  <si>
    <t>I en näringslösning finns det 50 bakterier/ml. Antalet bakterier ökar med 15 % varje minut. Hur många bakterier finns det i varje ml efter 1 minut</t>
  </si>
  <si>
    <t>I en näringslösning finns det 50 bakterier/ml. Antalet bakterier ökar med 15 % varje minut. Hur många bakterier finns det i varje ml efter 4 minuter</t>
  </si>
  <si>
    <t>I en näringslösning finns det 50 bakterier/ml. Antalet bakterier ökar med 15 % varje minut. Hur många bakterier finns det i varje ml efter Skriv ett uttryck för hur många bakterier det finns efter $x$ minuter.</t>
  </si>
  <si>
    <t>Yasmine har 250 kr i månadspeng. Hon får välja mellan att få månadspengen höjd med 7% i månaden i 6 månader eller att få den höjd med 20 kr varje månad i 6 månader. Vilket alternativ ger Yasmine den största månadspengen efter 6 månader?</t>
  </si>
  <si>
    <t>Elin och Adrian ska köpa bil. De vill köpa en bil som kostar 125000 kr. De räknar med att värdet på bilen ska minska med 15% per år. De funderar på hur mycket bilen är värd efter 3 år och gör beräkningar på olika sätt: Vem har räknat rätt? Förklara hur Elin och Adrian har tänkt.</t>
  </si>
  <si>
    <t>MD9_127_2</t>
  </si>
  <si>
    <t>Antalet råttor i en stad ökade snabbt - med 10% per år. Hur länge dröjde det innan antalet råttor fördubblades?</t>
  </si>
  <si>
    <t>På en rea var det 12% rabatt på alla datorer. En dator kostade 4800 kr på rea. Hur mycket kostade datorn före rean?</t>
  </si>
  <si>
    <t>Emma får ut 21500 kr i lön efter att skatten är betald (nettolön). Hon betalar 32% i skatt. Beräkna hennes bruttolön (lön före skatt). Avrunda till hela hundratal.</t>
  </si>
  <si>
    <t>Emmas mamma får en löneförhöjning på 4%. Hennes månadslön blir då 34290 kr. Vad var hennes månadslön före höjningen? Avrunda till hela tiotal.</t>
  </si>
  <si>
    <t>Rasmus får en löneförhöjning på 4,5% och dessutom 500 kr extra. Nu tjänar han 24350 kr. Beräkna hans lön före höjningen.</t>
  </si>
  <si>
    <t>Axel köper en bil och räknar med att värdet ska sjunka med 12% varje år. Han har nu haft den i två år och anser att värdet är 85000 kr. Beräkna vad han betalade för bilen två år tidigare. Avrunda till hela hundratal.</t>
  </si>
  <si>
    <t>Efter jul sålde en affär sina julsaker med 25% rabatt. En vecka senare var det 50% rabatt på reapriset. Med hur många procent hade priset på julsakerna nu sänkts jämfört med ursprungspriset?</t>
  </si>
  <si>
    <t>Familjen Storm köpte för tre år sedan en skogsfastighet. Under tiden de har ägt den, har värdet ökat med 20%. Den har nu ett taxeringsvärde på 4 miljoner kr. Taxeringsvärdet är 75% av försäljningsvärdet. Vad är försäljningsvärdet på fastigheten idag?</t>
  </si>
  <si>
    <t>Familjen Storm köpte för tre år sedan en skogsfastighet. Under tiden de har ägt den, har värdet ökat med 20%. Den har nu ett taxeringsvärde på 4 miljoner kr. Taxeringsvärdet är 75% av försäljningsvärdet. Vad fick familjen betala för fastigheten för tre år sedan?</t>
  </si>
  <si>
    <t>En varas pris höjs med 30% och sänks därefter med 10%. Tänk dig i stället att varan först höjs med 10%. Hur ska priset sedan förändras för att varan ska få samma slutpris?</t>
  </si>
  <si>
    <t>En gräsmatta har formen av en rektangel. Om längden ökar med 50% och bredden med 20% har gräsmattan arean 2160 m2. Hur stor area hade den före ökningen?</t>
  </si>
  <si>
    <t>Sidans längd i en kvadrat ökar med 50%. Med hur många procent ökar kvadratens area?</t>
  </si>
  <si>
    <t>Sidkantens längd i en kub ökar med 50%. Med hur många procent ökar kubens volym?</t>
  </si>
  <si>
    <t>Maria gör askar som har formen av rätblock. Ask A har 25% längre sida, 30% längre bredd och 50% längre höjd än ask B. Ask A har volymen 1200 cm3. Hur stor volym har ask B? Avrunda till hela tiotal.</t>
  </si>
  <si>
    <t>En förpackning har formen av ett rätblock. Sidan a förlängs med 20% och sidan $b$ med 30%. Höjden $h$ minskas med 25%. Hur många procent ändras förpackningens volym?</t>
  </si>
  <si>
    <t>En förpackning har formen av ett rätblock. Sidan a förlängs med 20% och sidan $b$ med 30%. Höjden $h$ minskas med 25%. Med hur många procent ska höjden minskas för att volymen inte ska ändras? Avrunda till hela procent.</t>
  </si>
  <si>
    <t>Ge exempel på tre positiva heltal så att 15% av det första talet plus 10% av det andra minus 20% av det tredje är lika med 30.</t>
  </si>
  <si>
    <t>I en rektangel är sidornas längder $a$ och $b$. Du får i uppgift att öka ena sidan med ett visst antal procent och minska den andra sidan med ett annat antal procent så att arean inte ändras. Föreslå procenttal för ökning och minskning av $a$ och $b$.</t>
  </si>
  <si>
    <t>Paulina är tyngdlyftare och tränar hårt för att bli starkare. Ju starkare hon blir desto tyngre vikter lyfter hon. Hon har ökat på vikterna tre gånger, från 43 kg till 67 kg. Ge exempel på hur stora de tre ökningarna kan vara i procent.</t>
  </si>
  <si>
    <t>Du är kemist och har olika lösningar som innehåller ämnena 1, 2 och 3. Tabellen visar hur stor andel av respektive ämne som lösningarna innehåller. Du tillsätter ett fjärde ämne till lösning A så att lösningen innehåller 50% av det fjärde ämnet. Hur stor andel av ämnena 1, 2 och 3 innehåller då den nya lösningen?</t>
  </si>
  <si>
    <t>MD9_132_1</t>
  </si>
  <si>
    <t>Du är kemist och har olika lösningar som innehåller ämnena 1, 2 och 3. Tabellen visar hur stor andel av respektive ämne som lösningarna innehåller. Du blandar lösning A och C. Ge förslag på hur mycket av respektive lösning du ska använda för att få en lösning med 30 % av ämne 3.</t>
  </si>
  <si>
    <t>Du är kemist och har olika lösningar som innehåller ämnena 1, 2 och 3. Tabellen visar hur stor andel av respektive ämne som lösningarna innehåller. Ge förslag på vilken mängd av de tre olika lösningarna du ska blanda för att få en fjärde lösning som innehåller två liter av ämne 2.</t>
  </si>
  <si>
    <t>Sigrid bakar småkakor. På hälften har hon choklad, på en tredjedel av resten har hon nötter och på en fjärdedel av de som varken har choklad eller nötter har hon russin. På 9 kakor har hon ingenting. Hur många kakor bakar Sigrid? $$\textup{A)} \quad 24 \qquad \textup{B)} \quad 32 \qquad \textup{C)} \quad 36 \qquad \textup{D)} \quad 48 \qquad \textup{E)} \quad 54$$</t>
  </si>
  <si>
    <t>I ett parkeringshus står det 100 bilar och mopeder. Tillsammans har de 356 hjul. Vad är förhållandet mellan antalet bilar och antalet mopeder? $$\textup{A)} \quad \frac{11}{4} \qquad \textup{B)} \quad \frac{37}{13} \qquad \textup{C)} \quad 3 \qquad \textup{D)} \quad \frac{39}{11} \qquad \textup{E)} \quad \frac{13}{4}$$</t>
  </si>
  <si>
    <t>En bilförsäljare säljer två bilmodeller: Alfa och Beta. Försäljaren tjänar $40\%$ på att sälja en Alfa och $60\%$ på att sälja en Beta. Han har också räknat ut att om han säljer lika många av varje biltyp blir den samlade förtjänsten $48\%$. I verkligheten säljer han $50\%$ fler Beta än Alfa. Vad blir hans förtjänst? $$\textup{A)} \quad 45\% \qquad \textup{B)} \quad 46 \frac{2}{3}\% \qquad \textup{C)} \quad 50\% \qquad \textup{D)} \quad 52\% \qquad \textup{E)} \quad 53  \frac{1}{3}\%$$</t>
  </si>
  <si>
    <t>MD9_12_1</t>
  </si>
  <si>
    <t>MD9_13_1</t>
  </si>
  <si>
    <t>MD9_28_1</t>
  </si>
  <si>
    <t>MD9_29_1</t>
  </si>
  <si>
    <t>MD9_34_1</t>
  </si>
  <si>
    <t>MD9_35_2</t>
  </si>
  <si>
    <t>MD9_44_0</t>
  </si>
  <si>
    <t>MD9_46_0</t>
  </si>
  <si>
    <t>MD9_52_0</t>
  </si>
  <si>
    <t>MD9_56_0</t>
  </si>
  <si>
    <t>MD9_59_0</t>
  </si>
  <si>
    <t>MD9_62_0</t>
  </si>
  <si>
    <t>MD9_71_1</t>
  </si>
  <si>
    <t>MD9_12_0</t>
  </si>
  <si>
    <t>MD9_29_0</t>
  </si>
  <si>
    <t>MD9_77_0</t>
  </si>
  <si>
    <t>MD9_96_0</t>
  </si>
  <si>
    <t>MD9_99_0</t>
  </si>
  <si>
    <t>MD9_235_0</t>
  </si>
  <si>
    <t>Kurs</t>
  </si>
  <si>
    <t>Skill</t>
  </si>
  <si>
    <r>
      <t xml:space="preserve">Hint </t>
    </r>
    <r>
      <rPr>
        <b/>
        <sz val="12"/>
        <color rgb="FFFF0000"/>
        <rFont val="Calibri (Brödtext)"/>
      </rPr>
      <t>(KOLUMNBREDD 5,5", max 6 rader)</t>
    </r>
  </si>
  <si>
    <t>Vi har här ritat en tallinje med de utmarkerade talen. Mellan varje litet streck är det 0.2.</t>
  </si>
  <si>
    <t xml:space="preserve">Åh, vilket bra start på matteboken att börja med en rituppgift! 
Låt oss börja med att rita ut en tallinje utan tal. Det är alltid viktigt att tänka på vilka tal som bör vara utmarkerade i tallinjen för att så tydligt så möjligt se vilka tal som hör hemma på vilket ställe. Dessa tal är ju alla rationella tal och bra att märka ut är här -1, 0 och 1. </t>
  </si>
  <si>
    <t xml:space="preserve">Minsta talet är ju -1.5. Eftersom varje litet streck visar 0.2 så bör -1.5 vara markerat på denna plats på vår tallinje. </t>
  </si>
  <si>
    <t>Nu skall vi börja med att placera ut våra tal på vår tallinje. Låt oss börja med det minsta. Det bör ju vara ett negativt tal, men vilket tal är det minsta negativa talet? $ \dfrac -{1}{4} = -0,25$ vad är då $ \dfrac -{3}{4}? Markera ut det minsta talet på tallinjen.</t>
  </si>
  <si>
    <t xml:space="preserve">Det nästminsta talet är ju -0.75 eller med division $frac -{3}{4}$. </t>
  </si>
  <si>
    <t>Vi fortsätter med det nästminsta talet som nu skall placeras ut. Vi räknade ut denna division i föregående steg. Placera nu ut det nästminsta talet på tallinjen.</t>
  </si>
  <si>
    <t>Talet som nu skall placeras ut är ju -0.1.</t>
  </si>
  <si>
    <t>Vi fortsätter att placera ut talen på vår tallinje. Vi fortsätter med nästkommande tal i storleksordning. Vi har ju endast ett negativt tal kvar att placera ut. Vilket är talet?</t>
  </si>
  <si>
    <t>Talet som nu skall placeras ut är ju 0.3.</t>
  </si>
  <si>
    <t>Vi har nu kommit till de positiva talen som skall placeras ut. Vilket är det minsta positiva talet?</t>
  </si>
  <si>
    <t>Talet som är mindre än 1 är ju $\dfrac {4}{5}$ kvoten av detta tal är ju 0.8.</t>
  </si>
  <si>
    <t xml:space="preserve">Vi har nu endast två tal kvar att placera ut. Ett är större än 1 och ett är mindre än 1. Placera in det tal som är mindre än 1. </t>
  </si>
  <si>
    <t>Det sista talet som skall placeras ut är ju 1.2. Det största talet.</t>
  </si>
  <si>
    <t>Vi har nu endast ett tal som skall placeras ut på vår tallinje. Detta är det största talet av dem alla. Placera ut detta och uppgiften är avklarad. Snyggt!</t>
  </si>
  <si>
    <t>[Alt 1. 1,3 och 5 är naturliga tal.]
[Alt 2. -1,-3 och -5 är naturliga tal.]
[Alt 3. $ \dfrac {99}{100} är ett naturligt tal.]
[Alt 4. 3.2,4.5 och 6.1 är naturliga tal.]</t>
  </si>
  <si>
    <t>[Alt 1. 1,3 och 5 är naturliga tal.]</t>
  </si>
  <si>
    <t>Har du läst igenom introduktionen i din bok så vet du vad som kännetecknar de olika talen och till vilken talmängd som de hör hemma. Läs introduktionen igen om du känner dig osäker. Det är alltid viktigt att hänga med ordentligt ifrån början, det blir då så mycket enklare sedan!</t>
  </si>
  <si>
    <t>[Alt 1. Sant]
[Alt 2. Falskt]</t>
  </si>
  <si>
    <t>[Alt 2. Falskt]</t>
  </si>
  <si>
    <t>Vi vet nu var som kännetecknar ett naturligt tal. Är det då sant eller falskt att -5 är ett naturligt tal?</t>
  </si>
  <si>
    <t>[Alt 1. 1,3 och 5 är naturliga tal.]
[Alt 2. $\pi$,-3 och -5 är naturliga tal.]
[Alt 3. $ \dfrac {99}{100} är ett naturligt tal.]
[Alt 4. 3.2,4.5 och 6.1 är naturliga tal.]</t>
  </si>
  <si>
    <t>Vi vet nu var som kännetecknar ett naturligt tal. Är det då sant eller falskt att $\pi$ är ett naturligt tal?</t>
  </si>
  <si>
    <t>[Alt 1. $\pi$ är ett rationellt tal.]
[Alt 2. $\dfrac {99}{100} är ett rationellt tal.]</t>
  </si>
  <si>
    <t>[Alt 2. $\dfrac {99}{100} är ett rationellt tal.]</t>
  </si>
  <si>
    <t xml:space="preserve">[Alt 1. Sant]
[Alt 2. Falskt]
</t>
  </si>
  <si>
    <t>[Alt 1. Sant]</t>
  </si>
  <si>
    <t>Vi vet nu vad som kännetecknar ett rationellt tal. Är det då sant eller falskt att $\dfrac {1}{99}$ är ett rationellt tal?</t>
  </si>
  <si>
    <t>Vi vet nu vad som kännetecknar ett reellt tal. Är det då sant eller falskt att 0 är ett reellt tal?</t>
  </si>
  <si>
    <t>[Alt 1. Naturliga tal är negativa tal.]
[Alt 2. Naturliga tal är alla positiva hela tal.]</t>
  </si>
  <si>
    <t>[Alt 2. Naturliga tal är alla positiva hela tal.]</t>
  </si>
  <si>
    <t>Tänk på vad vi precis har börjat att lära oss om naturliga tal. Vilket alternativ stämmer överens med detta?</t>
  </si>
  <si>
    <t xml:space="preserve">[Alt 1. Talen -1,45 och -5 är naturliga tal.]
[Alt 2. Talen 0,9 och $ \dfrac {3}{4}$ är naturliga tal.]
[Alt 3. 3 och 8 är naturliga tal.] 
</t>
  </si>
  <si>
    <t xml:space="preserve">[Alt 3. 3 och 8 är naturliga tal.] </t>
  </si>
  <si>
    <t>De naturliga talen är ju de positiva hela talen och talet 0. Vilka tal i rutan stämmer nu överens med detta?</t>
  </si>
  <si>
    <t>[Alt 1. Hela tal är alla naturliga tal samt negativa heltal.]
[Alt 2. Hela tal är alla positiva hela tal.]</t>
  </si>
  <si>
    <t>[Alt 1. Hela tal är alla naturliga tal samt negativa heltal.]</t>
  </si>
  <si>
    <t>Tänk på vad vi precis har börjat att lära oss om hela tal. Vilket alternativ stämmer överens med detta?</t>
  </si>
  <si>
    <t xml:space="preserve">[Alt 1. Talen -1,45 är ett helt tal.]
[Alt 2. Talen 0,9 och $ \dfrac {3}{4}$ är hela tal.]
[Alt 3. 3, 8 och -5 är hela tal.] 
</t>
  </si>
  <si>
    <t xml:space="preserve">[Alt 3. 3, 8 och -5 är hela tal.] </t>
  </si>
  <si>
    <t xml:space="preserve">De hela talen är ju de naturliga talen tillsammans med de negativa hela talen. </t>
  </si>
  <si>
    <t>[Alt 1. $\pi$ är ett rationellt tal.]
[Alt 2.  Ett rationellt tal är ett bråktal med hel täljare och nämnare.]</t>
  </si>
  <si>
    <t>[Alt 2.  Ett rationellt tal är ett bråktal med hel täljare och nämnare.]</t>
  </si>
  <si>
    <t>Tänk på vad vi precis har börjat att lära oss om talmängder och rationella tal. Vilket alternativ stämmer överens med detta?</t>
  </si>
  <si>
    <t xml:space="preserve">[Alt 1. Talen 3 , -5 och -1,45 är de enda rationella talen.]
[Alt 2. Talen 0,9 och $ \dfrac {3}{4}$ är de enda rationella talen.]
[Alt 3. Alla talen i rutan är rationella tal.] 
</t>
  </si>
  <si>
    <t xml:space="preserve">[Alt 3. Alla talen i rutan är rationella tal.] </t>
  </si>
  <si>
    <t xml:space="preserve">De rationella talen är ju de hela talen och tal som kan skrivas som en kvot mellan två hela tal. </t>
  </si>
  <si>
    <t>[Alt 1. 5 kan vara ett svar.]
[Alt 2. 7 kan vara ett svar.]
[Alt 3. -2 kan vara ett svar.]
[Alt 4. 2 kan vara ett svar.]</t>
  </si>
  <si>
    <t>[Alt 3. -2 kan vara ett svar.]</t>
  </si>
  <si>
    <t>Denna uppgift har många lösningar, men vi behöver endast ge en lösning. Jag har därför konstruerat några alternativ där endast ett alternativ är rätt. Det rätta alternativet är alltså ett heltal men inte ett naturligt tal.</t>
  </si>
  <si>
    <t>[Alt 1. 5 kan vara ett svar.]
[Alt 2. 7,2 kan vara ett svar.]
[Alt 3. -2 kan vara ett svar.]
[Alt 4. 2 kan vara ett svar.]</t>
  </si>
  <si>
    <t>[Alt 2. 7,2 kan vara ett svar.]</t>
  </si>
  <si>
    <t>Denna uppgift har många lösningar, men vi behöver endast ge en lösning. Jag har därför konstruerat några alternativ där endast ett alternativ är rätt. Det rätta alternativet är alltså ett rationellt tal men inte ett heltal.</t>
  </si>
  <si>
    <t>Låt oss börja med att definiera vad ett naturligt tal är för något. 
Tänk på vad vi precis har börjat att lära oss om naturliga tal. Vilket alternativ stämmer överens med detta?</t>
  </si>
  <si>
    <t>Påståendet är ju sant.</t>
  </si>
  <si>
    <t>Påståendet är ju vara både sant och falskt. De negativa heltalen är ju ej naturliga tal.</t>
  </si>
  <si>
    <t>På ståendet är ju falskt. De negativa talen är ju ej naturliga tal.</t>
  </si>
  <si>
    <t>[Alt 1. Ett rationellt tal är alla decimaltal.]
[Alt 2.  Ett rationellt tal är de hela talen och de tal som kan skrivas som en kvot mellan två hela tal.]</t>
  </si>
  <si>
    <t>[Alt 2.  Ett rationellt tal är de hela talen och de tal som kan skrivas som en kvot mellan två hela tal.]</t>
  </si>
  <si>
    <t>Låt oss börja med att definiera vad ett rationellt tal är för något. Välj det alternativ som beskriver rationella tal.</t>
  </si>
  <si>
    <t>Påståendet kan ju vara både sant och falskt.</t>
  </si>
  <si>
    <t>Rationella tal är alltså de hela talen och de tal som kan skrivas som en kvot mellan två hela tal. Vi vet med oss att en kvot mellan två hela tal nödvändigtvis inte måste vara ett helt tal. Är då påståendet sant eller falskt? Sätt ett kryss i rätt ruta i den avritade tipsraden. Uppgiften är då slutförd.</t>
  </si>
  <si>
    <t>[Alt 1. De rationella talet tillsammans med de irrationella talen är de reella talen.]</t>
  </si>
  <si>
    <t>Påståendet är ju  sant.</t>
  </si>
  <si>
    <t>Låt oss börja med att definiera vad ett irrationellt tal är för något. Välj det alternativ som beskriver rationella tal.</t>
  </si>
  <si>
    <t>Med ett bråktal skrivs ju 454 tusendelar $\dfrac {BLK}{BLK}$.</t>
  </si>
  <si>
    <t>454;1000</t>
  </si>
  <si>
    <t>John är en riktigt klipsk kille. Vi skall nu se över hur han tänker egentligen. 
0,454 är ju 454 stycken tusendelar. Skriv det som ett bråk. På så vis blir ju 0,454 en kvot av två hela tal. Det är ju då ett rationellt tal.</t>
  </si>
  <si>
    <t xml:space="preserve">[Alt 1. Siffran 2 är ett jämnt tal.]
[Alt 2. Siffran 2 är ett udda tal.]
</t>
  </si>
  <si>
    <t>[Alt 1. Siffran 2 är ett jämnt tal.]</t>
  </si>
  <si>
    <t xml:space="preserve">Vi behöver få reda på lite mer om siffran 2 för att förstå oss på delbarhetsreglerna. Genom att välja rätt alternativ får du reda på lite mer om talet 2. </t>
  </si>
  <si>
    <t>[Alt 1. Jämna och delbara med 2 är talen 41, 65 och 189.]
[Alt 2. Jämna och delbara med 2 är talen 26 och 560.]</t>
  </si>
  <si>
    <t>[Alt 2. Jämna och delbara med 2 är talen 26 och 560.]</t>
  </si>
  <si>
    <t>Eftersom 2 är ett jämnt tal så är det ju också delbart med alla jämna tal. Vilket av alternativen visar jämna tal?</t>
  </si>
  <si>
    <t xml:space="preserve">[Alt 1. Siffran 5 är ett jämnt tal.]
[Alt 2. Siffran 5 är ett udda tal.]
</t>
  </si>
  <si>
    <t>[Alt 2. Siffran 5 är ett udda tal.]</t>
  </si>
  <si>
    <t xml:space="preserve">Vi behöver få reda på lite mer om siffran 5 för att förstå oss på delbarhetsreglerna. Genom att välja rätt alternativ får du reda på lite mer om talet 5. </t>
  </si>
  <si>
    <t xml:space="preserve">[Alt 1. Siffran 5 är delbart med alla tal som slutar på 0 och 5.]
[Alt 2. Siffran 5 är delbart med alla tal som slutar på 3 och 7.]
</t>
  </si>
  <si>
    <t>[Alt 1. Siffran 5 är delbart med alla tal som slutar på 0 och 5.]</t>
  </si>
  <si>
    <t xml:space="preserve">5 är ju ett udda tal men det betyder inte att det är delbart med alla udda tal. Vi behöver veta lite mer om siffran 5. Genom att välja korrekt alternativ får vi mer information om 5. </t>
  </si>
  <si>
    <t xml:space="preserve">[Alt 1. De tal som slutar på 0 eller 5 och är delbara med 5 är 26, 41 och 189.]
[Alt 2. De tal som slutar på 0 eller 5 och är delbara med 5 är 65 och 560.]
</t>
  </si>
  <si>
    <t>[Alt 2. De tal som slutar på 0 eller 5 och är delbara med 5 är 65 och 560.]</t>
  </si>
  <si>
    <t>Siffran 5 är alltså delbara med alla tal som slutar på 0 och 5.</t>
  </si>
  <si>
    <t>[Alt 1. Vi beräknar summan med hjälp av subtraktion.]
[Alt 2. Vi beräknar summan med hjälp av division.]
[Alt 3. Vi beräknar summan med hjälp av multiplikation.]
[Alt 4. Vi beräknar summan med hjälp av addition.]</t>
  </si>
  <si>
    <t>[Alt 4. Vi beräknar summan med hjälp av addition.]</t>
  </si>
  <si>
    <t>Vi skall alltså räkna ut en siffersumma. Men vilket räknesätt skall då användas?</t>
  </si>
  <si>
    <t>$ 1 + 7=BLK$
$1 + 2 + 3=BLK$
$4 + 7 =BLK$
$5 + 1 =BLK$
$3+4+2=BLK$</t>
  </si>
  <si>
    <t>8;6;11;6;9</t>
  </si>
  <si>
    <t>Vi skall alltså beräkna en siffersumma och använda oss av addition. Låt oss beräkna summan av de samtliga talen, uppgiften är då avklarad.</t>
  </si>
  <si>
    <t>[Alt 1. Tal som är delbara med 3 är tal vars siffersumma är delbar med 3.]
[Alt 2. Tal som är delbara med 3 är tal vars siffersumma är över 10.]
[Alt 3. Tal som är delbara med 3 är tal som är jämna.]</t>
  </si>
  <si>
    <t>[Alt 1. Tal som är delbara med 3 är tal vars siffersumma är delbar med 3.]</t>
  </si>
  <si>
    <t>Vi behöver veta delbarhetsreglerna för att kunna lösa denna uppgift. Vilken delbarhetsregel hör till division med 3?</t>
  </si>
  <si>
    <t>De talen som är delbara med 3 är BLK, BLK och BLK.</t>
  </si>
  <si>
    <t>123;51;342</t>
  </si>
  <si>
    <t>Vilka av våra siffersummor är nu delbara med 3? Alltså vilka av siffersummorna 8,6,11,6 och 9 återfinns i 3ans multiplikationstabell?</t>
  </si>
  <si>
    <t>[Alt 1. Tal delbara med 2 är alla udda tal.]
[Alt 2. Tal delbara med 2 är alla negativa tal.]
[Alt 3. Tal delbara med 2 är alla jämna tal.]
Alt 4. Tal delbara med 2 är alla primtal.]</t>
  </si>
  <si>
    <t>[Alt 3. Tal delbara med 2 är alla jämna tal.]</t>
  </si>
  <si>
    <t>Låt oss repetera vilken delbarhetsregel som hör till siffran 2. Välj korrekt delbarhetsregel.</t>
  </si>
  <si>
    <t xml:space="preserve">[Alt 1. De tal som är delbara med 2 är 4134, 240 och 320.]
[Alt 2. De tal som är delbart med 2 är 417]
</t>
  </si>
  <si>
    <t>[Alt 1. De tal som är delbara med 2 är 4134, 240 och 320.]</t>
  </si>
  <si>
    <t xml:space="preserve">Vilka av talen i rutan är nu jämna tal? Dessa tal är ju enligt delbarhetsreglerna delbara med 2. </t>
  </si>
  <si>
    <t>[Alt 1. Tal delbara med 3 är alla tal som kan multipliceras med 3.]
[Alt 2. Tal delbara med 3 är alla negativa tal.]
[Alt 3. Tal delbara med 3 är alla tal vars siffersumma är delbar med 3.]
Alt 4. Tal delbara med 3 är alla primtal.]</t>
  </si>
  <si>
    <t>[Alt 3. Tal delbara med 3 är alla tal vars siffersumma är delbar med 3.]</t>
  </si>
  <si>
    <t>Låt oss repetera vilken delbarhetsregel som hör till siffran 3. Välj korrekt delbarhetsregel.</t>
  </si>
  <si>
    <t>$ 3 + 2 + 0 =BLK$
$ 4 + 1+ 7=BLK$
$ 4 + 1 + 3 +4 =BLK$
$ 2 + 4+0=BLK$</t>
  </si>
  <si>
    <t>5;12;12;6</t>
  </si>
  <si>
    <t xml:space="preserve">Låt oss nu undersöka vad siffersumman är i de fyra olika talen. En siffersumma är ju tal adderade med varandra. </t>
  </si>
  <si>
    <t>$ \frac {5}{3}=BLK$
$ \frac {12}{3}=BLK$
$ \frac {12}{3}=BLK$
$ \frac {6}{3}=BLK$</t>
  </si>
  <si>
    <t>1,67;4;4;2</t>
  </si>
  <si>
    <t>Vilka siffersummor är nu delbara med 3? Kvoten skall alltså bli ett heltal.</t>
  </si>
  <si>
    <t xml:space="preserve">[Alt 1. De tal som är delbara med 3 är 240, 417 och 4134.]
[Alt 2. De tal som är delbart med 3 är 320 ]
</t>
  </si>
  <si>
    <t>[Alt 1. De tal som är delbara med 3 är 240, 417 och 4134.]</t>
  </si>
  <si>
    <t xml:space="preserve">Vilka av talen i rutan har nu siffersumman 3? Dessa tal är ju enligt delbarhetsreglerna delbara med 3. </t>
  </si>
  <si>
    <t>[Alt 1. Tal delbara med 5 är alla tal som kan multipliceras med 5.]
[Alt 2. Tal delbara med 5 är alla negativa tal.]
[Alt 3. Tal delbara med 5 är alla primtal.]
[Alt 4. Tal delbara med 5 är alla tal som slutar på 0 eller 5.]</t>
  </si>
  <si>
    <t>[Alt 4. Tal delbara med 5 är alla tal som slutar på 0 eller 5.]</t>
  </si>
  <si>
    <t>Låt oss repetera vilken delbarhetsregel som hör till siffran 5. Välj korrekt delbarhetsregel.</t>
  </si>
  <si>
    <t xml:space="preserve">[Alt 1. De tal som är delbara med 5 är 240 och 320.]
[Alt 2.De tal som är delbara med 5 är 417 och 4134.]
</t>
  </si>
  <si>
    <t>[Alt 1. De tal som är delbara med 5 är 240 och 320.]</t>
  </si>
  <si>
    <t xml:space="preserve">Vilka av talen i rutan slutar på 0 eller 5? Dessa tal är ju enligt delbarhetsreglerna delbara med 5. </t>
  </si>
  <si>
    <t>[Alt 1. Tal delbara med 6 är alla tal som kan multipliceras med 6.]
[Alt 2. Tal delbara med 6 är alla tal som är delbara med 3 och 2.]
[Alt 3. Tal delbara med 6 är alla primtal.]
[Alt 4. Tal delbara med 6  är alla tal som slutar på 0 eller 5.]</t>
  </si>
  <si>
    <t>[Alt 2. Tal delbara med 6 är alla tal som är delbara med 3 och 2.]</t>
  </si>
  <si>
    <t>Låt oss repetera vilken delbarhetsregel som hör till siffran 6. Välj korrekt delbarhetsregel.</t>
  </si>
  <si>
    <t>$ \frac {320}{3}=BLK$
$\frac {240}{3}=BLK$
$\frac {4134}{3}=BLK$</t>
  </si>
  <si>
    <t>106,7;80;1378</t>
  </si>
  <si>
    <t>Låt oss nu undersöka vilka tal som är delbara med 3 och 2. Vi undersöker detta enklast genom att dividera talen med 3 och 2. Eftersom alla jämna tal är delbara med 2 så kan vi ju enkelt sortera bort de udda talen. Vi dividerar de jämna talen med 3. De tal där kvoten är ett heltal är de tal som är delbara med 6.</t>
  </si>
  <si>
    <t xml:space="preserve">[Alt 1. De tal som är delbara med 6 är 417 och 320.]
[Alt 2. De tal som är delbara med 6 är 240 och 4134.]
</t>
  </si>
  <si>
    <t>[Alt 2. De tal som är delbara med 6 är 240 och 4134.]</t>
  </si>
  <si>
    <t>Vilka tal är nu delbara med både 3 och 2? Enligt delbarhetsreglerna är ju dessa tal även delbara med 6.</t>
  </si>
  <si>
    <t>[Alt 1. Tal delbara med 10 är alla tal som kan multipliceras med 0.]
[Alt 2. Tal delbara med 10 är alla tal som slutar på siffran 0.]
[Alt 3. Tal delbara med 10 är alla primtal.]
[Alt 4. Tal delbara med 10 är alla tal som slutar på 0 eller 5.]</t>
  </si>
  <si>
    <t>[Alt 2. Tal delbara med 10 är alla tal som slutar på siffran 0.]</t>
  </si>
  <si>
    <t>Låt oss repetera vilken delbarhetsregel som hör till siffran 10. Välj korrekt delbarhetsregel.</t>
  </si>
  <si>
    <t xml:space="preserve">[Alt 1. De tal som är delbara med 10 är 417 och 4134.]
[Alt 2. De tal som är delbara med 10 är 240 och 320.]
</t>
  </si>
  <si>
    <t>[Alt 2. De tal som är delbara med 10 är 240 och 320.]</t>
  </si>
  <si>
    <t>Vilka tal i rutan slutar på 0? Enligt delbarhetsreglerna är ju dessa tal delbara med 10.</t>
  </si>
  <si>
    <t>[Alt 1. Ett primtal är ett tal som är större än 1 och delbart med alla tal.]
[Alt 2. Ett primtal är ett tal som är mindre än 1 och endast delbart med sig själv och 1.]
[Alt 3. Ett primtal är ett tal som är större än 1 och endast delbart med sig själv och 1.]
[Alt 4. Ett primtal är ett tal som är mindre än 1 och delbart med alla tal.]</t>
  </si>
  <si>
    <t>[Alt 3. Ett primtal är ett tal som är större än 1 och endast delbart med sig själv och 1.]</t>
  </si>
  <si>
    <t>Låt oss börja med att definiera vad ett primtal är för något. Välj det alternativ som beskriver ett primtal.</t>
  </si>
  <si>
    <t>Vilka tal mellan 2 och 50 är nu endast delbara med sig själv och 1? Det finns en metod för att göra detta vid namn "Eratosthenes såll", med hjälp av denna metod kommer du att enkelt kunna sålla ut primtal i en mängd olika tal. Vi börjar med att göra en lista på alla våra tal mellan 2 och 50. Skriv nu denna lista så ses vi i nästa steg!</t>
  </si>
  <si>
    <t>Stryk nu ifrån din lista alla jämna tal som är större än 2. Du kommer snart att förstå varför denna Eratosthenes var ett sådant geni!</t>
  </si>
  <si>
    <t xml:space="preserve">De överstrukna talen är nu alla jämna tal samt talen delbara med 3. </t>
  </si>
  <si>
    <t>Vi fortsätter med nästa tal efter 3 som inte är struket, alltså 5. 5 måste då vara ett primtal. Finns det något tal av de som är kvar som är delbara med 5? Dessa skall i sådana fall också strykas över. De är ju då inte heller primtal.</t>
  </si>
  <si>
    <t xml:space="preserve">I detta fall var det ju bara 49 som kunde strykas över. </t>
  </si>
  <si>
    <t>Vi fortsätter återigen till nästa tal, det är nu talet efter 5, alltså 7. 7 måste ju vara ett primtal. Finns det något tal av de som är kvar som är delbara med 7? Dessa skall i sådana fall också strykas över. De är inte heller några primtal.</t>
  </si>
  <si>
    <t>Primtalen är nu inringade.</t>
  </si>
  <si>
    <t>De finns nu inga fler tal kvar som vi kan dividera med varandra. De tal som är kvar i listan är alltså primtal. Låt oss ringa i dessa för att tydligt se vilka tal det är.</t>
  </si>
  <si>
    <t>De primtalen som finns mellan 2-50 är BLK,BLK,BLK,BLK,BLK,BLK,BLK, BLK,BLK,BLK,BLK,BLK, BLK, BLK, BLK och BLK.</t>
  </si>
  <si>
    <t>2;3;5;7;9;11;13;17;19;23;29;31;37;41;43;47</t>
  </si>
  <si>
    <t>Denna metod kan användas för att få fram primtal mellan vilka tal och storleksordningar som helst. En metod som utgörs av en begränsad uppsättning instruktioner för att lösa en viss uppgift kallas för en algoritm. Vi har alltså använt oss av en algoritm, precis som genier gör! 
Fyll nu i de primtal som vi funnit mellan 2 och 50. Gå sedan vidare till nästa tal!</t>
  </si>
  <si>
    <t xml:space="preserve">$\frac {18}{2}=BLK$ </t>
  </si>
  <si>
    <t>Nu skall vi börja använda oss av faktorträd. Detta är en väldigt bra metod som jag tycker att du skall använda dig av när du faktoriserar tal, alltså bryter ner dem till mindre byggstenar. Vi börjar med att klura ut bokstaven A. Vilket tal multiplicerat med 2 blir 18? Genom att dividera 18 med 2 får vi bokstaven A.</t>
  </si>
  <si>
    <t>De tal som tillsammans får produkten 9 är BLK och BLK.</t>
  </si>
  <si>
    <t xml:space="preserve">Talet A är alltså 9. B och C är ju då de talen som 9 är uppbyggt av, vilka två primtal multiplicerade med varandra får produkten 9? Använd det du vet av multiplikationstabellerna. </t>
  </si>
  <si>
    <t>A=BLK
B=BLK
C=BLK</t>
  </si>
  <si>
    <t>9;3;3</t>
  </si>
  <si>
    <t>[Alt 1. En primfaktor är ett väldigt stort tal.]
[Alt 2. En primfaktor är det tal som står längst ned i ett faktorträd.]
[Alt 3. En primfaktor är det tal som står högst upp i ett faktorträd.]
[Alt 4. En primfaktor är det tal som är störst i ett faktorträd.]</t>
  </si>
  <si>
    <t>[Alt 2. En primfaktor är det tal som står längst ned i ett faktorträd.]</t>
  </si>
  <si>
    <t>Låt oss börja med att definiera vad primfaktorer är för något. Välj det alternativ som beskriver en primfaktor.</t>
  </si>
  <si>
    <t>De inringade talen är primfaktorerna av 18.</t>
  </si>
  <si>
    <t>Primfaktorer är alltså de tal som står längst ned i ett faktorträd. Vilka tre tal står längst ned i det faktorträdet som vi har i denna uppgift! Vi ritar upp faktorträdet och ringar in primfaktorerna.</t>
  </si>
  <si>
    <t>Primfaktorerna är BLK, BLK och BLK.</t>
  </si>
  <si>
    <t>2;3;3</t>
  </si>
  <si>
    <t>Genom att vi ringat in primfaktorerna till talet 18 vet vi nu vilka de är. Som jag tidigare antagit så är alltså faktorträd väldigt användbart. Skriv de tre primfaktorerna till 18 och gå vidare till nästa uppgift.</t>
  </si>
  <si>
    <t>$ 2 \cdot3=BLK$
$3 \cdot 3=BLK$</t>
  </si>
  <si>
    <t>De tal som är delbara med 18 är ju de faktorer som har 18 någonstans i sin multiplikationstabell. Våra primfaktorer är ju delbara med 18 men även två lite större tal har 18 i sin multiplikationstabell. Vi får fram dessa tal tydligt genom att multiplicera våra primfaktorer med varandra.</t>
  </si>
  <si>
    <t>De tal som är delbara med 18 är BLK,BLK,BLK och BLK.</t>
  </si>
  <si>
    <t>2;3;6;9</t>
  </si>
  <si>
    <t>Vi har nu fått fram de fyra tal som är delbara med 18. Skriv vilka tal vi fått fram och gå sedan vidare till nästa uppgift. Bra jobbat!</t>
  </si>
  <si>
    <t>De tal som återfinns i faktorträdet är 32 delbart med.</t>
  </si>
  <si>
    <t xml:space="preserve">Vi kan enkelt få fram vilka tal som 32 är delbart med genom att använda oss av de metoder vi precis har fått lära oss. Vi börjar med att rita ett faktorträd med talet 32 i toppen. </t>
  </si>
  <si>
    <t>De talen som är 32 är delbart med är BLK,BLK,BLK och BLK.</t>
  </si>
  <si>
    <t>2;4;8;16</t>
  </si>
  <si>
    <t>Alla de talen som ingår i faktorträdet är de tal som är delbara med 32. Skriv dessa fyra tal och uppgiften är slutförd.</t>
  </si>
  <si>
    <t>36 är ju ett tal som återfinns i många olika multiplikationstabeller. Därför kan man också göra flera olika faktorträd.</t>
  </si>
  <si>
    <t xml:space="preserve">Det är enklast att lösa även denna uppgift genom att göra faktorträd. De flesta tal kan skrivas med några olika former av faktorträd. Rita nu de faktorträd med talet 36 i toppen som du kan komma på. </t>
  </si>
  <si>
    <t>36 är delbart med talen BLK,BLK,BLK,BLK,BLK,BLK och BLK.</t>
  </si>
  <si>
    <t>2;3;4;6;9;12;16</t>
  </si>
  <si>
    <t>Genom de tre faktorträden som vi nu ritat så har vi funnit samtliga tal som 36 är delbart med. Fyll i de sju talen, uppgiften är då slutförd.</t>
  </si>
  <si>
    <t>Vi ser här tydligt vilket tal som är det största talet som återfinns i både 24 och 36.</t>
  </si>
  <si>
    <t>Vi måste alltså finna det tal som är det största tal som återfinns i både 24 och 36. Vi löser även denna uppgift enklast genom att rita två faktorträd. Ett med talet 24 i toppen och ett med talet 36 i toppen.</t>
  </si>
  <si>
    <t>Det största tal som både 24 och 36 är delbart med är BLK.</t>
  </si>
  <si>
    <t>Vilket var då det största tal som både 24 och 36 är delbart med?</t>
  </si>
  <si>
    <t>Vi ser här tydligt vilket tal som är det största talet som återfinns i både 21 och 45.</t>
  </si>
  <si>
    <t>Vi måste alltså finna det tal som är det största tal som återfinns i både 21 och 45. Vi löser även denna uppgift enklast genom att rita två faktorträd. Ett med talet 21 i toppen och ett med talet 45 i toppen.</t>
  </si>
  <si>
    <t>Det största tal som både 21 och 45 är delbart med är BLK.</t>
  </si>
  <si>
    <t>Vilket var då det största tal som både 21 och 45 är delbart med?</t>
  </si>
  <si>
    <t>$ 4 \cdot 9 \cdot 12=BLK$</t>
  </si>
  <si>
    <t>Vi har tidigare ritat faktorträd med ett tal i toppen där vi fann både 4, 9 och 12 bland faktorerna. Detta tal var ju 36 och är därför ett tal som är delbart med samtliga av dessa tre tal. Men om man inte är säker på vad som står i toppen av ett faktorträd då man endast har tillgång till faktorerna så kan man enkelt multiplicera faktorerna för att finna ett tal som de alla är delbara med. Multiplicera nu 4, 9 och 12 så hittar du ett sådant tal.</t>
  </si>
  <si>
    <t>Det tal som med säkerhet är delbart med alla våra tre faktorer är den produkt som vi räknat fram i detta tal nämligen BLK.</t>
  </si>
  <si>
    <t>Vi har nu fått fram ett tal som är delbart med både 4,9 och 12. Metoden vi nu har använt är en metod som fungerar på samtliga uppgifter är samma sort, det är det som är det fina med matematiken. Skriv den produkt som är delbar med våra faktorer och gå vidare till nästa uppgift.</t>
  </si>
  <si>
    <t xml:space="preserve">36 är ju siffran i toppen och samtliga av våra faktorer finns med i faktorträden. </t>
  </si>
  <si>
    <t>Genom resonemanget som vi fört i föregående uppgift så har vi kommit fram till vilket som är detta tal. Det minsta talet som är delbart med 4, 9 och 12 är ju det tal som vi förut skrivit högst upp i våra faktorträd. Rita nu två faktorträd där samtliga av våra tal ingår. Vi ser då tydligt vilket tal som är i toppen av dessa träd.</t>
  </si>
  <si>
    <t>Det minsta talet som är delbart med 4, 9 och 12 är BLK.</t>
  </si>
  <si>
    <t>Genom att rita dessa faktorträd så har vi enkelt fått fram vilket tal som är det minsta tal som är delbart med 4,9 och 12. Vilket är nu detta tal?</t>
  </si>
  <si>
    <t>$ \frac {BLK}{2}=BLK$</t>
  </si>
  <si>
    <t>357;178,5</t>
  </si>
  <si>
    <t xml:space="preserve">Att avgöra om ett tal är ett primtal är enkelt. Det är nämligen bara att använda sig av de primtalen man vet för att kontrollera talen som skall undersökas. Låt oss börja med att dividera vårt tal med det minsta primtalet, för är det delbart med ett primtal så är det ju inte själv ett primtal.  </t>
  </si>
  <si>
    <t>$ \frac {BLK}{3}=BLK$</t>
  </si>
  <si>
    <t>357;119</t>
  </si>
  <si>
    <t xml:space="preserve">Vårt tal var alltså inte jämnt delbart med 2. Låt oss pröva att dividera vårt tal med nästkommande primtal. </t>
  </si>
  <si>
    <t>[Alt 1. 357 är ej ett primtal.]
[Alt 2. 357 är ett primtal.]</t>
  </si>
  <si>
    <t>[Alt 1. 357 är ej ett primtal]</t>
  </si>
  <si>
    <t>Vårt tal var alltså jämnt delbart med 3. Välj korrekt alternativ för vad detta innebär. Uppgiften är då löst!</t>
  </si>
  <si>
    <t>358;179</t>
  </si>
  <si>
    <t>[Alt 1. 358 är ej ett primtal.]
[Alt 2. 358 är ett primtal.]</t>
  </si>
  <si>
    <t>[Alt 1. 358 är ej ett primtal]</t>
  </si>
  <si>
    <t>Vårt tal var alltså jämnt delbart med 2. Välj korrekt alternativ för vad detta innebär. Uppgiften är då löst!</t>
  </si>
  <si>
    <t>359;179.5</t>
  </si>
  <si>
    <t>359;119,7</t>
  </si>
  <si>
    <t>$ \frac {BLK}{5}=BLK$</t>
  </si>
  <si>
    <t>359;71,8</t>
  </si>
  <si>
    <t>Vårt tal var alltså inte heller delbart med 3. Låt oss prova att dividera vårt tal med nästkommande primtal. Kanske är vårt tal jämnt delbart med 5?</t>
  </si>
  <si>
    <t>[Alt 1. 359 är ej ett primtal.]
[Alt 2. 359 är ett primtal.]</t>
  </si>
  <si>
    <t>[Alt 2. 359 är ett primtal.]</t>
  </si>
  <si>
    <t>Vårt tal var alltså inte heller jämnt delbart med 5. Välj korrekt alternativ för vad detta innebär. Uppgiften är då löst!</t>
  </si>
  <si>
    <t>[Alt 1. En summa räknar vi ut genom att subtrahera tal med varandra.]
[Alt 2. En summa räknar vi ut genom att multiplicera tal med varandra.]
[Alt 3. En summa räknar vi ut genom att dividera tal med varandra.]
[Alt 4. En summa räknar vi ut genom att addera tal med varandra.]</t>
  </si>
  <si>
    <t>[Alt 4. En summa räknar vi ut genom att addera tal med varandra.]</t>
  </si>
  <si>
    <t>Låt oss börja med att definiera i vilket räknesätt vi räknar ut en summa. Välj korrekt alternativ.</t>
  </si>
  <si>
    <t xml:space="preserve">Ett exempel på tal som du kan välja är dessa tre. Men vilka tre tal som helst av dessa primtal som ger summan 61 är såklart rätt. </t>
  </si>
  <si>
    <t>Genom att använda oss av "Eratosthenes såll" i uppgift 10 fick vi då fram primtalen 2,3,5,7,11,13,17,19,23,29,31,37,41,43 och 47. Välj tre av dessa och addera dem så summan blir 61. Det finns såklart flera olika vis att göra detta på.</t>
  </si>
  <si>
    <t>$4 + (-7) = 7 BLK 4$</t>
  </si>
  <si>
    <t>-</t>
  </si>
  <si>
    <t>Vid uträkning av negativa tal finns det en del regler som bör följas för att vi skall kunna åstadkomma korrekta svar. Dessa regler finns tydligt i din bok men även följer en bild med dessa viktiga regler med dig genom uppgifter. Använd reglerna då du räknar ut detta tal. Använd nu en av dessa regler och visa vilket tecken som bör användas i denna uppgift.</t>
  </si>
  <si>
    <t>$ 7-4=BLK$</t>
  </si>
  <si>
    <t>Genom att du funnit korrekt tecken är talet lätt att räkna ut. Genomför beräkningen och svaret är ditt!</t>
  </si>
  <si>
    <t>$(-7) + (-10) = (-7) BLK 10$</t>
  </si>
  <si>
    <t>Använd nu en av reglerna och visa vilket tecken som bör användas i denna uppgift.</t>
  </si>
  <si>
    <t>$ (-7)-10=BLK$</t>
  </si>
  <si>
    <t>(-17)</t>
  </si>
  <si>
    <t>$5 - (-2) = 5 BLK 2$</t>
  </si>
  <si>
    <t>+</t>
  </si>
  <si>
    <t>$ 5+2=BLK$</t>
  </si>
  <si>
    <t>$(-3)-(-6) = (-3) BLK 6$</t>
  </si>
  <si>
    <t>Använd återigen en av reglerna och visa vilket tecken som bör användas i denna uppgift.</t>
  </si>
  <si>
    <t>$ (-3)+6=BLK$</t>
  </si>
  <si>
    <t>[Alt 1. Produkten av dessa faktorer kommer att vara ett negativt tal.]
[Alt 2. Produkten av dessa faktorer kommer att vara ett positivt tal.]</t>
  </si>
  <si>
    <t>[Alt 1. Produkten av dessa faktorer kommer att vara ett negativt tal.]</t>
  </si>
  <si>
    <t>Vi fortsätter med att använda oss av reglerna som gäller för uträkning av negativa tal men byter nu räknesätt till multiplikation. Här bestämmer faktorernas tecken vilket tecken som produkten får.  Välj korrekt alternativ för vilket tecken produkten får i detta tal.</t>
  </si>
  <si>
    <t>$ 4 \cdot (-2) = BLK $</t>
  </si>
  <si>
    <t>Genom att du funnit korrekt tecken för produkten är talet lätt att räkna ut. Genomför beräkningen och svaret är ditt!</t>
  </si>
  <si>
    <t>Även här bestämmer faktorernas tecken vilket tecken som produkten får.  Välj korrekt alternativ för vilket tecken produkten får i detta tal.</t>
  </si>
  <si>
    <t>$ (-6) \cdot 3 = BLK $</t>
  </si>
  <si>
    <t>(-18)</t>
  </si>
  <si>
    <t>[Alt 2. Produkten av dessa faktorer kommer att vara ett positivt tal.]</t>
  </si>
  <si>
    <t>$ (-6) \cdot (-3) = BLK $</t>
  </si>
  <si>
    <t>$ (-6) \cdot (-7) = BLK $</t>
  </si>
  <si>
    <t>[Alt 1. Kvoten av täljaren och nämnaren kommer att vara ett negativt tal.]
[Alt 2. Kvoten av täljaren och nämnaren kommer att vara ett positivt tal.]</t>
  </si>
  <si>
    <t>[Alt 1. Kvoten av täljaren och nämnaren kommer att vara ett negativt tal.]</t>
  </si>
  <si>
    <t>$ \frac {(-15)}{3}=BLK$</t>
  </si>
  <si>
    <t>(-5)</t>
  </si>
  <si>
    <t>Genom att du funnit korrekt tecken för kvoten är talet lätt att räkna ut. Genomför beräkningen och svaret är ditt!</t>
  </si>
  <si>
    <t xml:space="preserve"> 
Välj korrekt alternativ för vilket tecken kvoten får i detta tal.</t>
  </si>
  <si>
    <t>$ \frac {18}{(-3)}=BLK$</t>
  </si>
  <si>
    <t>(-6)</t>
  </si>
  <si>
    <t>[Alt 2. Kvoten av täljaren och nämnaren kommer att vara ett positivt tal.]</t>
  </si>
  <si>
    <t>$ \frac {(-12)}{(-2)}=BLK$</t>
  </si>
  <si>
    <t>$ \frac {(-30)}{(-5)}=BLK$</t>
  </si>
  <si>
    <t>[Alt 1. Termen x bör vara ett negativt tal.]
[Alt 2. Termen x bör vara ett positivt tal.]</t>
  </si>
  <si>
    <t>[Alt 2. Termen x bör vara ett positivt tal.]</t>
  </si>
  <si>
    <t>Istället för att räkna ut en summa eller en differens skall vi i denna uppgift få fram en term. Det verkar som att differensen i detta tal är ett negativt tal. Vad bör då tecknet på talet x vara? Välj korrekt alternativ.</t>
  </si>
  <si>
    <t>$(-23)-5=BLK$</t>
  </si>
  <si>
    <t>(-28)</t>
  </si>
  <si>
    <t>Vi låter x-termen vara kvar ensam på sin sida likhetstecknet medan siffran 5 byter sida. Byter en siffra sida av likhetstecknet så byter den ju även tecken.</t>
  </si>
  <si>
    <t>$(-BLK)=(-BLK)$</t>
  </si>
  <si>
    <t>x;28</t>
  </si>
  <si>
    <t>$ \frac {-x}{-1}= \frac {-28}{-1} $ som resulterar i $ x=BLK$</t>
  </si>
  <si>
    <t>Eftersom vi har två negativa tal på båda sidor likhetstecknet bör vi dividera med (-1) för att få fram termen x.</t>
  </si>
  <si>
    <t>$x=BLK$</t>
  </si>
  <si>
    <t>Genom korrekt beräkning i föregående steg är svaret funnet. Fyll i korrekt svar och gå vidare till nästa uppgift. Bra jobbat!</t>
  </si>
  <si>
    <t>[Alt 1. Faktorn x bör vara ett negativt tal.]
[Alt 2. Faktorn x bör vara ett positivt tal.]</t>
  </si>
  <si>
    <t>[Alt 1. Faktorn x bör vara ett negativt tal.]</t>
  </si>
  <si>
    <t>Istället för att räkna ut en kvot eller en produkt skall vi i denna uppgift få fram en faktor. Det verkar som att produkten i detta tal är ett positivt tal. Vad bör då tecknet på faktorn x vara enligt reglerna? Välj korrekt alternativ.</t>
  </si>
  <si>
    <t>$ \frac {18}{(-2)}=BLK$</t>
  </si>
  <si>
    <t>(-9)</t>
  </si>
  <si>
    <t xml:space="preserve">Vi låter faktorn x vara kvar ensam på sin sida likhetstecknet medan (-2) byter sida. Multiplikation blir till division på andra sidan likhetstecknet. </t>
  </si>
  <si>
    <t>[Alt 1. Termen x bör vara ett negativt tal.]</t>
  </si>
  <si>
    <t>$11+5=BLK$</t>
  </si>
  <si>
    <t>Vi låter x-termen vara kvar ensam på sin sida likhetstecknet medan siffran (-5) byter sida. Byter en siffra sida av likhetstecknet så byter den ju även tecken.</t>
  </si>
  <si>
    <t>$(-BLK)=BLK$</t>
  </si>
  <si>
    <t>x;16</t>
  </si>
  <si>
    <t>$ \frac {-x}{-1}= \frac {16}{-1} $ som resulterar i $ x=BLK$</t>
  </si>
  <si>
    <t>(-16)</t>
  </si>
  <si>
    <t>Eftersom vi har en negativ x-term bör vi dividera med (-1) på båda sidor likhetstecknet för att få fram termen x som en positiv variabel.</t>
  </si>
  <si>
    <t>[Alt 2. Faktorn x bör vara ett positivt tal.]</t>
  </si>
  <si>
    <t>Istället för att räkna ut en kvot eller en produkt skall vi i denna uppgift få fram en faktor. Det verkar som att produkten i detta tal är ett negativt tal. Vad bör då tecknet på faktorn x vara enligt reglerna? Välj korrekt alternativ.</t>
  </si>
  <si>
    <t>$ \frac {(-21)}{(-3)}=BLK$</t>
  </si>
  <si>
    <t xml:space="preserve">Vi låter faktorn x vara kvar ensam på sin sida likhetstecknet medan (-3) byter sida. Multiplikation blir till division på andra sidan likhetstecknet. </t>
  </si>
  <si>
    <t>[Alt 1. Nämnaren x bör vara ett negativt tal.]
[Alt 2. Nämnaren x bör vara ett positivt tal.]</t>
  </si>
  <si>
    <t>[Alt 2. Nämnaren x bör vara ett positivt tal.]</t>
  </si>
  <si>
    <t>Vi skall här räkna ut vilken nämnare som denna division har. Kvoten är ju ett negativt tal, vad bör då nämnaren ha för tecken?</t>
  </si>
  <si>
    <t>Eftersom (-15) är hälften av (-30) bör $ x=BLK$.</t>
  </si>
  <si>
    <t>Nämnaren bör alltså vara ett positivt tal. (-15) är ju hälften av (-30). Vilket tal bör då x vara?</t>
  </si>
  <si>
    <t>[Alt 1. Täljaren x bör vara ett negativt tal.]
[Alt 2. Täljaren x bör vara ett positivt tal.]</t>
  </si>
  <si>
    <t>[Alt 1. Täljaren x bör vara ett negativt tal.]</t>
  </si>
  <si>
    <t>Vi skall här räkna ut vilken täljare som denna division har. Kvoten är ju ett negativt tal, vad bör då täljaren ha för tecken?</t>
  </si>
  <si>
    <t>$ 3 \cdot (-9) =BLK$</t>
  </si>
  <si>
    <t>(-27)</t>
  </si>
  <si>
    <t xml:space="preserve">Täljaren bör alltså vara ett negativt tal. Låt (-9) byta sida av likhetstecknet, division på ena sidan blir ju multiplikation på andra sidan. </t>
  </si>
  <si>
    <t>Bas=BLK
Exponent=BLK</t>
  </si>
  <si>
    <t>Att skriva tal i potensform är användbart, på så vis kan man på ett väldigt enkelt och överskådligt sätt skriva väldigt stora tal. Men innan man behärskar tal i potensform krävs oftast viss övning. Det är då det är skönt att du och jag har varandra, så vi kan öva tillsammans. Det är alltid bra att börja med att definiera och identifiera nya tal. Vilket av talen i denna beskrivning är en bas och vilket tal är en exponent?</t>
  </si>
  <si>
    <t>Talet i potensform bör skrivas $ BLK^BLK$.</t>
  </si>
  <si>
    <t>Genom att vi funnit vilket tal som bör vara på vilken plats kan vi även skriva talet i potensform. Fyll i korrekta siffror och gå vidare till nästa uppgift!</t>
  </si>
  <si>
    <t>10;6</t>
  </si>
  <si>
    <t>Det är alltid bra att börja med att definiera och identifiera nya tal. Vilket av talen i denna beskrivning är en bas och vilket tal är en exponent?</t>
  </si>
  <si>
    <t>$ BLK^BLK$</t>
  </si>
  <si>
    <t>Genom att funnit vilket tal som bör vara på vilken plats kan vi även skriva talet i potensform. Fyll i korrekta siffror och gå vidare till nästa uppgift!</t>
  </si>
  <si>
    <t>Det är alltid bra att börja med att definiera och identifiera nya tal. Vilken av siffran och variabeln i denna beskrivning är en bas och vilken siffra eller variabel är en exponent?</t>
  </si>
  <si>
    <t>Genom att vi funnit vad som bör vara på vilken plats kan vi även skriva talet i potensform. Fyll i korrekt siffra samt variabel och gå vidare till nästa uppgift!</t>
  </si>
  <si>
    <t>(-10);3</t>
  </si>
  <si>
    <t>a;3</t>
  </si>
  <si>
    <t>$3^2$ i vanliga form är $BLK \cdot BLK$</t>
  </si>
  <si>
    <t xml:space="preserve">För att kunna definiera och bestämma vilket tal som är störst behöver vi börja med att förstå hur det här med tal i potensform verkligen fungerar. Låt oss skriva om $3^2$ till tal i vanligt form. </t>
  </si>
  <si>
    <t>$3 \cdot 2=BLK$
$3 \cdot 3=BLK$</t>
  </si>
  <si>
    <t xml:space="preserve">Vi har nu båda talen skrivna i vanlig form. Genom att enkelt räkna ut multiplikationerna finner vi vilket tal som är störst. </t>
  </si>
  <si>
    <t>[Alt 1. $3^3$ är det största talet.]
[Alt 2. $3^2$ är det största talet.]
[Alt 3. Båda talen är lika stora.]
[Alt 4. $3 /cdot 2$ är det största talet.]</t>
  </si>
  <si>
    <t>[Alt 2. $3^2$ är det största talet.]</t>
  </si>
  <si>
    <t xml:space="preserve">Genom korrekt uträkning i föregående steg är svaret funnet. Välj det alternativ som visar det största talet. </t>
  </si>
  <si>
    <t>$4^2$ i vanlig form är $BLK \cdot BLK$ och
$2^4$ i vanlig form är $BLK \cdot BLK \cdot BLK \cdot BLK$.</t>
  </si>
  <si>
    <t>4;4;2;2;2;2</t>
  </si>
  <si>
    <t xml:space="preserve">För att kunna definiera och bestämma vilket tal som är störst behöver vi börja med att förstå hur det här med tal i potensform verkligen fungerar. Låt oss skriva om $4^2$ samt $2^4$ till tal i vanligt form. </t>
  </si>
  <si>
    <t>$4 \cdot 4=BLK$
$2 \cdot 2 \cdot 2 \cdot 2=BLK$</t>
  </si>
  <si>
    <t>16;16</t>
  </si>
  <si>
    <t>[Alt 1. $4^2$ är det största talet.]
[Alt 2. $3^2$ är det största talet.]
[Alt 3. Båda talen är lika stora.]
[Alt 4. $3 /cdot 2$ är det största talet.]</t>
  </si>
  <si>
    <t>[Alt 3. Båda talen är lika stora.]</t>
  </si>
  <si>
    <t>$3^4$ i vanlig form är $BLK \cdot BLK \cdot BLK \cdot BLK$ och
$4^3$ i vanlig form är $BLK \cdot BLK \cdot BLK$.</t>
  </si>
  <si>
    <t>3;3;3;3;4;4;4</t>
  </si>
  <si>
    <t>$3 \cdot 3 \cdot 3 \cdot 3=BLK$
$4 \cdot 4 \cdot 4=BLK$</t>
  </si>
  <si>
    <t>81;64</t>
  </si>
  <si>
    <t>[Alt 1. $3^4$ är det största talet.]
[Alt 2. $4^3$ är det största talet.]
[Alt 3. Båda talen är lika stora.]
[Alt 4. $4 /cdot 2$ är det största talet.]</t>
  </si>
  <si>
    <t>[Alt 1. $3^4$ är det största talet.]</t>
  </si>
  <si>
    <t xml:space="preserve">$(-5)^2$ i vanlig form är $BLK \cdot BLK$
</t>
  </si>
  <si>
    <t>(-5);(-5)</t>
  </si>
  <si>
    <t xml:space="preserve">Nu skall vi övergå ifrån att skriva och definiera tal i potensform till att beräkna dem. Då man beräknar tal i potensform är det alltid enklast att skriva dem i vanlig form för att då se vad man har som skall beräknas. Låt oss börja med att skriva om vårt tal i potensform till ett tal i vanlig form. </t>
  </si>
  <si>
    <t xml:space="preserve">$(-5) \cdot (-5)=BLK$ </t>
  </si>
  <si>
    <t>Vårt tal i vanligform är alltså $(-5) \cdot (-5)$ och vi har lärt oss att två negativa tal multiplicerade med varandra blir ett positivt tal. Genomför multiplikationen och du finner produkten.</t>
  </si>
  <si>
    <t>Produkten av våra två negativa faktorer är det positiva talet BLK.</t>
  </si>
  <si>
    <t xml:space="preserve">$(-2)^3$ i vanlig form är $BLK \cdot BLK \cdot BLK$
</t>
  </si>
  <si>
    <t>(-2);(-2);(-2)</t>
  </si>
  <si>
    <t xml:space="preserve">Då man beräknar tal i potensform är det alltid enklast att skriva dem i vanlig form för att då se vad man har som skall beräknas. Låt oss börja med att skriva om vårt tal i potensform till ett tal i vanlig form. </t>
  </si>
  <si>
    <t xml:space="preserve">$(-2) \cdot (-2)=BLK$ </t>
  </si>
  <si>
    <t>Vårt tal i vanligform är alltså $(-2) \cdot (-2) \cdot (-2)$ och det är nämligen så att ett negativt tal upphöjt till ett udda tal ger oss ett negativt tal. Genom att utföra multiplikationen i flera steg skall jag enkelt visa anledningen till varför det är på detta vis. Låt oss börja med att multiplicera faktorerna (-2) och (-2).</t>
  </si>
  <si>
    <t xml:space="preserve">Två negativa tal blir ju ett positivt tal och nu skall vi multiplicera med ett till negativt tal, nämligen vår sista (-2). Ett positivt tal multiplicerat med ett negativt tal får ju en negativ produkt. </t>
  </si>
  <si>
    <t>Produkten av våra tre negativa faktorer är det negativa talet BLK.</t>
  </si>
  <si>
    <t xml:space="preserve">Genom att vi enkelt delat upp multiplikationen har vi bevisat och visat varför ett negativt tal upphöjt till ett udda tal får en negativ produkt. Fyll i det slutgiltiga svaret och gå vidare till nästa uppgift. </t>
  </si>
  <si>
    <t xml:space="preserve">$(-3)^4$ i vanlig form är $BLK \cdot BLK \cdot BLK \cdot BLK$
</t>
  </si>
  <si>
    <t>(-3);(-3);(-3);(-3)</t>
  </si>
  <si>
    <t xml:space="preserve">Då man börjar att lära sig att beräkna tal i potensform är det alltid enklast att först skriva dem i vanlig form för att då se vad man har som skall beräknas. Låt oss börja med att skriva om vårt tal i potensform till ett tal i vanlig form. </t>
  </si>
  <si>
    <t xml:space="preserve">Första steget i multiplikationen är $(-3) \cdot (-3)=BLK$ </t>
  </si>
  <si>
    <t>Vårt tal i vanligform är alltså $(-3) \cdot (-3) \cdot (-3) \cdot (-3)$ och det är nämligen så att ett negativt tal upphöjt till ett jämnt tal ger oss ett positivt tal. Genom att utföra multiplikationen i flera steg skall jag enkelt visa anledningen till varför det är på detta vis. Låt oss börja med att multiplicera faktorerna (-3) och (-3).</t>
  </si>
  <si>
    <t>Den avslutande multiplikationen är $ 9 \cdot 9 = BLK $</t>
  </si>
  <si>
    <t xml:space="preserve">Två negativa tal blir ju ett positivt tal och eftersom vi nu skall multiplicera med två till likadana negativa tal får vi en till likadan produkt. Dessa två positiva produkter blir ju till två positiva faktorer i den sista multiplikationen som i sin tur får en positiv produkt. </t>
  </si>
  <si>
    <t>Produkten av våra fyra negativa faktorer är det positiva talet BLK.</t>
  </si>
  <si>
    <t xml:space="preserve">Genom att vi enkelt delat upp multiplikationen har vi bevisat och visat varför ett negativt tal upphöjt till ett jämnt tal får en positiv produkt. Då vi får mer komplexa tal som dessa vet vi nu hur vi skall hantera dem. 
Fyll i det slutgiltiga svaret och gå vidare till nästa uppgift. </t>
  </si>
  <si>
    <t>$0,1^3$ i vanlig form är $BLK \cdot BLK \cdot BLK$</t>
  </si>
  <si>
    <t>0,1;0,1;0,1</t>
  </si>
  <si>
    <t>Låt oss skriva om $0,1^3$ till tal i vanligt form. Detta har vi övat på en del nu, vi ser då enkelt vad vi har som skall beräknas.</t>
  </si>
  <si>
    <t xml:space="preserve">Vi får genom följande beräkning ut vårt svar, $0.1 \cdot 0.1 \cdot 0.1=BLK$
</t>
  </si>
  <si>
    <t>0.001</t>
  </si>
  <si>
    <t xml:space="preserve">Vi har nu talet skriven i vanlig form. Genom att enkelt räkna ut multiplikationen finner vi vårt svar. </t>
  </si>
  <si>
    <t>$(-0.5)^2$ i vanlig form är $BLK \cdot BLK$</t>
  </si>
  <si>
    <t>(-0.5);(-0.5)</t>
  </si>
  <si>
    <t>Låt oss skriva om $(-0.5)^2$ till tal i vanligt form. Det har vi ju övat på en del nu, vi ser på detta vis enkelt vad vi har som skall beräknas.</t>
  </si>
  <si>
    <t xml:space="preserve">Vi får genom följande beräkning ut vårt svar, $(-0.5) \cdot (-0.5)=BLK$
</t>
  </si>
  <si>
    <t xml:space="preserve">Vi har nu talet skrivet i vanlig form. Genom att enkelt räkna ut multiplikationen finner vi vårt svar. Vi vet ju nu att två negativa tal multiplicerade med varandra ger en positiv produkt. </t>
  </si>
  <si>
    <t>$(0.3)^2$ i vanlig form är $BLK \cdot BLK$</t>
  </si>
  <si>
    <t>(0.3);(0.3)</t>
  </si>
  <si>
    <t>Låt oss skriva om $(0.3)^2$ till tal i vanligt form. Det har vi ju övat på en del nu, vi ser på detta vis enkelt vad vi har som skall beräknas.</t>
  </si>
  <si>
    <t xml:space="preserve">Vi får genom följande beräkning ut vårt svar, $(0.3) \cdot (0.3)=BLK$
</t>
  </si>
  <si>
    <t>0.09</t>
  </si>
  <si>
    <t xml:space="preserve">Vi har nu talet skrivet i vanlig form. Genom att enkelt räkna ut multiplikationen finner vi vårt svar. Vi vet ju nu att två positiva tal multiplicerade med varandra ger en positiv produkt. </t>
  </si>
  <si>
    <t xml:space="preserve">$(-1)^3$ i vanlig form är $BLK \cdot BLK \cdot BLK$
</t>
  </si>
  <si>
    <t>(-1);(-1);(-1)</t>
  </si>
  <si>
    <t xml:space="preserve">Låt oss börja med att skriva om vårt tal i potensform till ett tal i vanlig form. Eftersom vi nu vet att ett negativt tal upphöjt till ett udda tal blir ett negativt tal kan vi direkt efter omskrivningen beräkna vårt tal. </t>
  </si>
  <si>
    <t xml:space="preserve">Vi får genom följande beräkning ut vårt svar, $(-1) \cdot (-1) \cdot (-1)=BLK$
</t>
  </si>
  <si>
    <t>(-1)</t>
  </si>
  <si>
    <t xml:space="preserve">Vi har nu talet skrivet i vanlig form. Genom att enkelt räkna ut multiplikationen finner vi vårt svar. </t>
  </si>
  <si>
    <t xml:space="preserve">$(-1)^4$ i vanlig form är $BLK \cdot BLK \cdot BLK \cdot BLK$
</t>
  </si>
  <si>
    <t>(-1);(-1);(-1);(-1)</t>
  </si>
  <si>
    <t xml:space="preserve">Låt oss börja med att skriva om vårt tal i potensform till ett tal i vanlig form. Eftersom vi nu vet att ett negativt tal upphöjt till ett jämnt tal blir ett negativt tal kan vi direkt efter omskrivningen beräkna vårt tal. </t>
  </si>
  <si>
    <t xml:space="preserve">Vi får genom följande beräkning ut vårt svar, $(-1) \cdot (-1) \cdot (-1) \cdot (-1)=BLK$
</t>
  </si>
  <si>
    <t>Vi har nu talet skrivet i vanlig form. Genom att enkelt räkna ut multiplikationen finner vi vårt svar. Vi vet ju att produkten skall bli ett positivt tal.</t>
  </si>
  <si>
    <t>[Alt 1. Ett negativt tal upphöjt till ett jämnt tal blir ett negativt tal.]
[Alt 2.Ett negativt tal upphöjt till ett jämnt tal blir ett positivt tal.]
[Alt 3. Ett negativt tal upphöjt till ett udda tal blir ett negativt tal.]
[Alt 4. Ett negativt tal upphöjt till ett udda tal blir ett positivt tal.]</t>
  </si>
  <si>
    <t>[Alt 3. Ett negativt tal upphöjt till ett udda tal blir ett negativt tal.]</t>
  </si>
  <si>
    <t>Så eftersom vi lärt oss att ett negativt tal upphöjt till ett udda tal blir ett negativt tal så bör vårt svar vara negativt i detta fall. Och vad vet vi om ettans multiplikationstabell? Fyll i svaret och gå vidare till nästa uppgift.</t>
  </si>
  <si>
    <t>[Alt 1. $(-3)^5$ kommer att bli ett stort tal och $(-2)^4$ kommer att bli ett litet tal.]
[Alt 2. $(-3)^5$ kommer att bli ett litet tal och $(-2)^4$ kommer att bli ett stort tal.]
[Alt 3. Uppgiften är omöjlig att fullfölja utan att beräkna talen.]
[Alt 4. $(-3)^4$ kommer att bli ett stort tal och $(-2)^5$ kommer att bli ett litet tal.]</t>
  </si>
  <si>
    <t>[Alt 2. $(-3)^5$ kommer att bli ett litet tal och $(-2)^4$ kommer att bli ett stort tal.]</t>
  </si>
  <si>
    <t>Denna uppgift kan vi enkelt lösa genom att slå våra kloka huvuden ihop och använda de regler som vi precis lärt oss. Använd de regler som vi fått lära oss och välj de alternativ som beskriver talen korrekt.</t>
  </si>
  <si>
    <t>[Alt 1. $(-3)^5$ är det största talet.]
[Alt 2. $(-2)^4$ är det största talet.]
[Alt 3. Båda talen är lika stora.]
[Alt 4. $(-2)^5$ är det största talet.]</t>
  </si>
  <si>
    <t>[Alt 2. $(-2)^4$ är det största talet.]</t>
  </si>
  <si>
    <t>Eftersom vi har lärt oss att ett negativt tal upphöjt till ett udda tal blir ett negativt tal och att ett negativt tal upphöjt till ett jämnt tal blir ett positivt tal kan vi enkelt avgöra vilket tal som är störst. Välj korrekt alternativ och uppgiften är avklarad. Bra jobbat!</t>
  </si>
  <si>
    <t>$ 2^2 \cdot 2^3$=$2^(BLK+BLK)$</t>
  </si>
  <si>
    <t>Det finns såklart även regler för beräkning av tal i potensform, jag här därför lagt till dessa regler som en bild för dig att kolla på då du beräknar dessa tal. Skriv om talet enligt reglerna.</t>
  </si>
  <si>
    <t>Svaret finner du genom att beräkna potenserna, $ 2^(2+3)=BLK^BLK$</t>
  </si>
  <si>
    <t>2;5</t>
  </si>
  <si>
    <t xml:space="preserve">Genom att vi skrivit om talet kan vi nu enkelt förenkla det till en potens. </t>
  </si>
  <si>
    <t>$ 2^5 \cdot 2^7$=$2^(BLK+BLK)$</t>
  </si>
  <si>
    <t>5;7</t>
  </si>
  <si>
    <t>Svaret finner du genom att beräkna potenserna, $ 2^(5+7)=BLK^BLK$</t>
  </si>
  <si>
    <t>2;12</t>
  </si>
  <si>
    <t>$ \frac {10^7}{10^3}$ =$10^(BLK-BLK)</t>
  </si>
  <si>
    <t>7;3</t>
  </si>
  <si>
    <t>Svaret finner du genom att beräkna potenserna, $ 10^(7-3)=BLK^BLK$</t>
  </si>
  <si>
    <t>10;4</t>
  </si>
  <si>
    <t>$ 4^5 \cdot 4^x$ =4^(BLK+BLK)$</t>
  </si>
  <si>
    <t>Genom att använda oss av de regler som vi precis blivit bekanta med kan vi enkelt klura ut vilken siffra som bör stå istället för x. Vi skriver om talet enligt reglerna.</t>
  </si>
  <si>
    <t>$ 4^(8-5)=BLK^BLK$</t>
  </si>
  <si>
    <t xml:space="preserve">Vi har nu skrivit om vårt tal enligt reglerna. För att få exponenten x kvar som ensam exponent på sin sida bör vi flytta siffran 5 i exponenten till andra sidan likhetstecknet. </t>
  </si>
  <si>
    <t>Svaret är x=BLK.</t>
  </si>
  <si>
    <t>$ x^5 \cdot 3^4$ =3^(BLK+BLK)$</t>
  </si>
  <si>
    <t>5;4</t>
  </si>
  <si>
    <t>Eftersom vi vet att $4+5=9$ och att vid multiplikation av två tal i potensform adderas endast exponenten och det är nödvändigt att baserna är lika för att vi skall kunna göra detta. Genom detta resonemang är x funnet.</t>
  </si>
  <si>
    <t>$ 10^x \cdot 10^6$ =10^(BLK+BLK)$</t>
  </si>
  <si>
    <t>x;6</t>
  </si>
  <si>
    <t>$ 10^(15-6)=BLK^BLK$</t>
  </si>
  <si>
    <t>10;9</t>
  </si>
  <si>
    <t>Vi har nu skrivit om vårt tal enligt reglerna. För att få exponenten x kvar som ensam exponent på sin sida bör vi flytta siffran 6 i exponenten till andra sidan likhetstecknet. Byter ett tal sida av likhetstecknet byter det ju även tecken.</t>
  </si>
  <si>
    <t>$ \frac {2^8}{x^3}$ =2^(BLK-BLK)$</t>
  </si>
  <si>
    <t>8;3</t>
  </si>
  <si>
    <t>Eftersom vi vet att $8-3=5$ och att vid division av två tal i potensform subtraheras endast exponenten och för att kunna göra detta är det är nödvändigt att baserna är lika. Genom detta resonemang är x funnet.</t>
  </si>
  <si>
    <t>$ \frac {8^x}{8^3} =8^(BLK-BLK)$</t>
  </si>
  <si>
    <t>x;3</t>
  </si>
  <si>
    <t>Vi skriver om talet enligt reglerna. På så vis kan vi enkelt få fram x.</t>
  </si>
  <si>
    <t>$ 8^(4+3)=BLK^BLK$</t>
  </si>
  <si>
    <t>8;7</t>
  </si>
  <si>
    <t xml:space="preserve">Vi har nu skrivit om vårt tal enligt reglerna. För att få exponenten x kvar som ensam exponent på sin sida bör vi flytta siffran 3 i exponenten till andra sidan likhetstecknet. </t>
  </si>
  <si>
    <t>$ \frac {10^8} {10^x$}=10^(BLK-BLK)$</t>
  </si>
  <si>
    <t>8;x</t>
  </si>
  <si>
    <t>Låt oss skriva om talet enligt reglerna. På så vis kan vi enkelt få ut x.</t>
  </si>
  <si>
    <t>$ 10^(1-8)=BLK^BLK$</t>
  </si>
  <si>
    <t>10;(-7)</t>
  </si>
  <si>
    <t>Vi har nu skrivit om vårt tal enligt reglerna. För att få exponenten x kvar som ensam exponent på sin sida bör vi flytta siffran 8 i exponenten till andra sidan likhetstecknet. Byter ett tal sida av likhetstecknet byter det ju även tecken.</t>
  </si>
  <si>
    <t>Vi har nu båda våra exponenter negativa, (-x) och (-7). Vi bör därför byta tecken så de båda är positiva. Detta gör vi genom att de byter sida av likhetstecknet. Gör vi detta får vi enkelt fram vårt svar.</t>
  </si>
  <si>
    <t>$4^2=BLK \cdot BLK$</t>
  </si>
  <si>
    <t>Vi skall nu lära oss hur det här med tal i potensform, tal i kvadrat samt kvadratrötter hör ihop. Efter dessa sidor kommer vi att ha full koll på hur det skall användas och hur de matematiskt hör ihop. Vi börjar med att skriva om detta tal i potensform till ett tal i vanlig form för att sedan enkelt kunna beräkna det.</t>
  </si>
  <si>
    <t>Svaret får vi genom att beräkna, $4 \cdot 4=BLK$.</t>
  </si>
  <si>
    <t>Genom att vi skrivit om talet kan vi nu enkelt beräkna det. Ett tal som kan skrivas som ett heltal multipliceras med sig själv kallas kvadrattal.</t>
  </si>
  <si>
    <t>$8^2=BLK \cdot BLK$</t>
  </si>
  <si>
    <t>8;8</t>
  </si>
  <si>
    <t xml:space="preserve">Vi börjar med att skriva om detta tal i potensform till ett tal i vanlig form för att enkelt kunna beräkna det. </t>
  </si>
  <si>
    <t>Svaret får vi genom att beräkna, $8 \cdot 8=BLK$.</t>
  </si>
  <si>
    <t>Genom att vi skrivit om talet kan vi nu enkelt beräkna det. Även detta tal verkar vara ett kvadrattal.</t>
  </si>
  <si>
    <t>Vi börjar med att skriva om detta tal i potensform till ett tal i vanlig form för att sedan enkelt kunna beräkna det.</t>
  </si>
  <si>
    <t>Genom att vi skrivit om talet kan vi nu enkelt beräkna det. Så 8 är ett kvadrattal i potenstalet $8^2$.</t>
  </si>
  <si>
    <t>"5 i kvadrat" kan skrivas i potensform som $BLK^BLK$.</t>
  </si>
  <si>
    <t>5;2</t>
  </si>
  <si>
    <t xml:space="preserve">"5 i kvadrat" kan enkelt skrivas om till ett tal i potensform. Använd det du precis lärt dig om kvadrattal, ett tal i kvadrat bör ju vara ett kvadrattal. </t>
  </si>
  <si>
    <t>Svaret får vi genom att beräkna, $5\cdot 5=BLK$.</t>
  </si>
  <si>
    <t>Genom att vi skrivit om talet kan vi nu enkelt beräkna det. Så 5 är ju ett kvadrattal i potenstalet $5^2$.</t>
  </si>
  <si>
    <t>"kvadraten på 50" kan skrivas i potensform som $BLK^BLK$.</t>
  </si>
  <si>
    <t>50;2</t>
  </si>
  <si>
    <t xml:space="preserve">"kvadraten på 50" kan enkelt skrivas om till ett tal i potensform. Använd det du precis lärt dig om kvadrattal, kvadraten av någonting bör ju innehålla ett kvadrattal. </t>
  </si>
  <si>
    <t>Svaret får vi genom att beräkna, $50\cdot 50=BLK$.</t>
  </si>
  <si>
    <t>Genom att vi skrivit om talet kan vi nu enkelt beräkna det. Så 50 är ju ett kvadrattal i potenstalet $50^2$.</t>
  </si>
  <si>
    <t>[Alt 1. Kvadrattal kan skrivas som ett heltal multiplicerat med 4.]
[Alt 2. Kvadrattal kan skrivas som ett heltal multiplicerat med sig självt.]
[Alt 3.Kvadrattal kan skrivas som ett heltal multiplicerat med 2.]
[Alt 4. Kvadrattal kan skrivas som ett negativt tal multiplicerat med sig självt.]</t>
  </si>
  <si>
    <t>[Alt 2. Kvadrattal kan skrivas som ett heltal multiplicerat med sig självt.]</t>
  </si>
  <si>
    <t>För att kunna göra en tabell över samtliga kvadrattal mindre än 400 behöver vi först göra klart för oss vad ett kvadrattal verkligen är för något. Välj det alternativ som förklarar ett kvadrattal.</t>
  </si>
  <si>
    <t>Vi börjar med att beräkna $\sqrt {400}=BLK$</t>
  </si>
  <si>
    <t>Ett kvadrattal är alltså ett heltal som kan skrivas som ett heltal multiplicerat med sig själv. Det vi behöver undersöka är alltså hur många tal det finns som multiplicerat med sig själva får en produkt som är mindre eller lika med 400. Låt oss börja med att beräkna roten ur 400.</t>
  </si>
  <si>
    <t>$1^2=BLK$
$2^2=BLK$
$3^2=BLK$
$4^2=BLK$
$5^2=BLK$
$6^2=BLK$
$7^2=BLK$
$8^2=BLK$
$9^2=BLK$
$10^2=BLK$
$11^2=BLK$
$12^2=BLK$
$13^2=BLK$
$14^2=BLK$
$15^2=BLK$
$16^2=BLK$
$17^2=BLK$
$18^2=BLK$
$19^2=BLK$
$20^2=BLK$</t>
  </si>
  <si>
    <t>1;4;9;16;25;36;49;64;81;100;121;144;169;196;225;256;289;324;361;400</t>
  </si>
  <si>
    <t>Roten ur 400 är alltså 20. Alla tal lägre än 20 bör alltså ha ett kvadrattal som är mindre än 400. Låt oss beräkna kvadrattalen till samtliga tal som är lägre än 20.</t>
  </si>
  <si>
    <t>Denna tabell kommer vara väldigt användbar för oss framöver.</t>
  </si>
  <si>
    <t xml:space="preserve">Vi har nu beräknat kvadrattalen till samtliga tal som är lägre än och lika stort  som 20. Rita nu en tabell och fyll i dina tal. Uppgiften är då slutförd. </t>
  </si>
  <si>
    <t>$0,2^2=BLK \cdot BLK$</t>
  </si>
  <si>
    <t>0,2;0,2</t>
  </si>
  <si>
    <t>Svaret får vi genom att beräkna, $0,2 \cdot 0,2=BLK$.</t>
  </si>
  <si>
    <t>Genom att vi skrivit om talet kan vi nu enkelt beräkna det. Så vårt svar är ett kvadrattal i potenstalet $0,2^2$.</t>
  </si>
  <si>
    <t>$0,4^2=BLK \cdot BLK$</t>
  </si>
  <si>
    <t>0,4;0,4</t>
  </si>
  <si>
    <t>Svaret får vi genom att beräkna, $0,4 \cdot 0,4=BLK$.</t>
  </si>
  <si>
    <t>Genom att vi skrivit om talet kan vi nu enkelt beräkna det. Så vårt svar är ett kvadrattal i potenstalet $0,4^2$.</t>
  </si>
  <si>
    <t>$0,02^2=BLK \cdot BLK$</t>
  </si>
  <si>
    <t>0,02;0,02</t>
  </si>
  <si>
    <t>Svaret får vi genom att beräkna, $0,02 \cdot 0,02=BLK$.</t>
  </si>
  <si>
    <t>Genom att vi skrivit om talet kan vi nu enkelt beräkna det. Så vårt svar är ett kvadrattal i potenstalet $0,02^2$.</t>
  </si>
  <si>
    <t>$0,04^2=BLK \cdot BLK$</t>
  </si>
  <si>
    <t>0,04;0,04</t>
  </si>
  <si>
    <t>$0,5^2=BLK \cdot BLK$</t>
  </si>
  <si>
    <t>0,5;0,5</t>
  </si>
  <si>
    <t>Svaret får vi genom att beräkna, $0,5 \cdot 0,5=BLK$.</t>
  </si>
  <si>
    <t>Genom att vi skrivit om talet kan vi nu enkelt beräkna det. Så vårt svar är ett kvadrattal till potenstalet $0,5^2$.</t>
  </si>
  <si>
    <t>Genom att vi skrivit om talet kan vi nu enkelt beräkna det. Vårt svar är alltså ett kvadrattal i potenstalet $0,9^2$.</t>
  </si>
  <si>
    <t>$0,05^2=BLK \cdot BLK$</t>
  </si>
  <si>
    <t>0,05;0,05</t>
  </si>
  <si>
    <t>Svaret får vi genom att beräkna, $0,05 \cdot 0,05=BLK$.</t>
  </si>
  <si>
    <t>Genom att vi skrivit om talet kan vi nu enkelt beräkna det. Så svaret är alltså ett kvadrattal till potenstalet $0,05^2$.</t>
  </si>
  <si>
    <t>$0,09^2=BLK \cdot BLK$</t>
  </si>
  <si>
    <t>0,09;0,09</t>
  </si>
  <si>
    <t>Svaret får vi genom att beräkna, $0,09 \cdot 0,09=BLK$.</t>
  </si>
  <si>
    <t>Genom att vi skrivit om talet kan vi nu enkelt beräkna det. Svaret är alltså ett kvadrattal till potenstalet $0,09^2$.</t>
  </si>
  <si>
    <t>$1,1^2=BLK \cdot BLK$</t>
  </si>
  <si>
    <t>1,1;1,1</t>
  </si>
  <si>
    <t>Vi börjar med att skriva om även detta tal i potensform till ett tal i vanlig form för att sedan enkelt kunna beräkna det.</t>
  </si>
  <si>
    <t>Svaret får vi genom att beräkna, $1,1 \cdot 1,1=BLK$.</t>
  </si>
  <si>
    <t>Genom att vi skrivit om talet kan vi nu enkelt beräkna det. Vårt svar är alltså ett kvadrattal i potenstalet$1,1^2$.</t>
  </si>
  <si>
    <t>$1,5^2=BLK \cdot BLK$</t>
  </si>
  <si>
    <t>1,5;1,5</t>
  </si>
  <si>
    <t>Svaret får vi genom att beräkna, $1,5 \cdot 1,5=BLK$.</t>
  </si>
  <si>
    <t>Genom att vi skrivit om talet kan vi nu enkelt beräkna det. Vårt svar är alltså ett kvadrattal i potenstalet $1,5^2$.</t>
  </si>
  <si>
    <t>$0,11^2=BLK \cdot BLK$</t>
  </si>
  <si>
    <t>0,11;0,11</t>
  </si>
  <si>
    <t>Svaret får vi genom att beräkna, $0,11 \cdot 0,11=BLK$.</t>
  </si>
  <si>
    <t>Genom att vi skrivit om talet kan vi nu enkelt beräkna det. Vårt svar är alltså ett kvadrattal i potenstalet $0,09^2$.</t>
  </si>
  <si>
    <t>$0,15^2=BLK \cdot BLK$</t>
  </si>
  <si>
    <t>0,15;0,15</t>
  </si>
  <si>
    <t>Svaret får vi genom att beräkna, $0,15 \cdot 0,15=BLK$.</t>
  </si>
  <si>
    <t>Genom att vi skrivit om talet kan vi nu enkelt beräkna det. Vårt svar är alltså ett kvadrattal i potenstalet $0,15^2$.</t>
  </si>
  <si>
    <t>$(-4)^2=BLK \cdot BLK$</t>
  </si>
  <si>
    <t>(-4);(-4)</t>
  </si>
  <si>
    <t>Svaret får vi genom att beräkna, $(-4) \cdot (-4)=BLK$.</t>
  </si>
  <si>
    <t>Genom att vi skrivit om talet kan vi nu enkelt beräkna det. Vårt svar är alltså ett kvadrattal i potenstalet $(-4)^2$.</t>
  </si>
  <si>
    <t>$(-0,5)^2=BLK \cdot BLK$</t>
  </si>
  <si>
    <t>(-0,5);(-0,5)</t>
  </si>
  <si>
    <t>Svaret får vi genom att beräkna, $(-0,5) \cdot (-0,5)=BLK$.</t>
  </si>
  <si>
    <t>Genom att vi skrivit om talet kan vi nu enkelt beräkna det, vi vet ju att vid multiplikation av två negativa tal får man ett positiv produkt. Vårt svar är alltså ett kvadrattal till talet (-0,5).</t>
  </si>
  <si>
    <t>$(-0,1)^2=BLK \cdot BLK$</t>
  </si>
  <si>
    <t>(-0,1);(-0,1)</t>
  </si>
  <si>
    <t>Svaret får vi genom att beräkna, $(-0,1) \cdot (-0,1)=BLK$.</t>
  </si>
  <si>
    <t>Genom att vi skrivit om talet kan vi nu enkelt beräkna det, vi vet ju att vid multiplikation av två negativa tal får man ett positiv produkt. Vårt svar är alltså ett kvadrattal till talet (-0,1).</t>
  </si>
  <si>
    <t>$(-12)^2=BLK \cdot BLK$</t>
  </si>
  <si>
    <t>(-12);(-12)</t>
  </si>
  <si>
    <t>Svaret får vi genom att beräkna, $(-12) \cdot (-12)=BLK$.</t>
  </si>
  <si>
    <t>Det talet som multiplicerat med sig själv får produkten 16 är det positiva talet BLK.
Men också det negativa talet BLK.</t>
  </si>
  <si>
    <t>4;(-4)</t>
  </si>
  <si>
    <t>För att lösa denna uppgift är det enda vi behöver göra att identifiera vilket tal som multiplicerat med sig själv får produkten 16. Detta är precis samma process som du på nästa sida skall göra. Vilket tal multiplicerat med sig själv får produkten 16?</t>
  </si>
  <si>
    <t>Svaret är att de två möjliga x är BLK och BLK.</t>
  </si>
  <si>
    <t xml:space="preserve">De tal som multiplicerat med sig själva får produkten 16 måste båda två vara möjliga lösningar till vårt x. Vi har alltså två möjliga x eftersom både ett positivt heltal multiplicerat med sig själv blir ett positivt heltal samt ett negativt heltal multiplicerat med sig själv. </t>
  </si>
  <si>
    <t>Det positiva talet som multiplicerat med sig själv får produkten 49 är BLK.
Och det negativa talet som multiplicerat med sig själv får produkten 49 är BLK.</t>
  </si>
  <si>
    <t>7;(-7)</t>
  </si>
  <si>
    <t>För att lösa denna uppgift är det enda vi behöver göra att identifiera vilket tal som multiplicerat med sig själv får produkten 49. Vilka tal multiplicerade med sig själva får produkten 49? Använd dig av våra multiplikationstabeller.</t>
  </si>
  <si>
    <t>Svaret är x=BLK och x=BLK.</t>
  </si>
  <si>
    <t>Det tal som multiplicerat med sig själv får produkten 49 måste vara vårt x. Fyll i ditt svar och gå vidare till nästa tal. Grymt jobbat!</t>
  </si>
  <si>
    <t>Det talet som multiplicerat med sig själv får produkten 0,04 är BLK.
Men också det negativa talet BLK.</t>
  </si>
  <si>
    <t>0,2;(-0,2)</t>
  </si>
  <si>
    <t>För att lösa denna uppgift är det enda vi behöver göra att identifiera vilket tal som multiplicerat med sig själv får produkten 0,04. Vilket tal multiplicerat med sig själv får produkten 0,04? Använd dig av våra multiplikationstabeller.</t>
  </si>
  <si>
    <t>Svaret är x=BLK eller x=BLK.</t>
  </si>
  <si>
    <t>De tal som multiplicerade med sig själva får produkten 0,04 måste båda vara potentiella x. Fyll i ditt svar och gå vidare till nästa tal. Grymt jobbat!</t>
  </si>
  <si>
    <t>Det talet som multiplicerat med sig själv får produkten 0,64 är BLK.
Men också det negativa talet BLK.</t>
  </si>
  <si>
    <t>0,8;(-0,8)</t>
  </si>
  <si>
    <t>För att lösa denna uppgift är det enda vi behöver göra att identifiera vilket tal som multiplicerat med sig själv får produkten 0,64. Vilket tal multiplicerat med sig själv får produkten 0,64? Använd dig av våra multiplikationstabeller.</t>
  </si>
  <si>
    <t>De tal som multiplicerade med sig själva får produkten 0,64 måste båda vara potentiella x. Fyll i ditt svar och gå vidare till nästa tal. Grymt jobbat!</t>
  </si>
  <si>
    <t>[Alt 1. Det som skall beräknas är 4 upphöjt till 2.]
[Alt 2. Det som skall beräknas är 4 i kvadrat.]
[Alt 3. Det som skall beräknas är kvadratroten ur 4.]
[Alt 4. Det som skall beräknas är kvadratroten ur ett okänt tal.]</t>
  </si>
  <si>
    <t>[Alt 3. Det som skall beräknas är kvadratroten ur 4.]</t>
  </si>
  <si>
    <t>Låt oss börja med att identifiera talet 4.Vad kan man kalla det vi skall beräkna i denna uppgift? Välj korrekt alternativ.</t>
  </si>
  <si>
    <t>Att beräkna kvadratroten ur 4 är enkelt. Man kan såklart slå talet på miniräknaren men vi skall lära oss att beräkna kvadratrötter genom att använda oss utav våra multiplikationstabeller. Vilket tal multiplicerat med sig själv blir 4?</t>
  </si>
  <si>
    <t>[Alt 1. Den geometriska figur som vi kan koppla till "kvadratroten ur" är en romb.]
[Alt 2. Den geometriska figur som vi kan koppla till "kvadratroten ur" är en cirkel.]
[Alt 3. Den geometriska figur som vi kan koppla till "kvadratroten ur" är en rektangel.]
[Alt 4. Den geometriska figur som vi kan koppla till "kvadratroten ur" är en kvadrat.]</t>
  </si>
  <si>
    <t>[Alt 4. Den geometriska figur som vi kan koppla till "kvadratroten ur" är en kvadrat.]</t>
  </si>
  <si>
    <t>BLK multiplicerat med sig själv blir 36. BLK är därför svaret till denna uppgift.</t>
  </si>
  <si>
    <t xml:space="preserve">Vilket tal multiplicerat med sig själv blir nu 36? Använd dig utav våra multiplikationstabeller. </t>
  </si>
  <si>
    <t>[Alt 1. Genom att använda våra kunskaper om kvadratrötter och tal i kvadrat kan man räkna ut arean.]
[Alt 2. Genom att använda våra kunskaper om kvadratrötter och tal i kvadrat kan man räkna ut omkretsen.]
[Alt 3. Genom att använda våra kunskaper om kvadratrötter och tal i kvadrat kan man räkna ut ytspänningen.]
[Alt 4. Genom att använda våra kunskaper om kvadratrötter och tal i kvadrat kan man räkna ut hektar.]</t>
  </si>
  <si>
    <t>[Alt 1. Genom att använda våra kunskaper om kvadratrötter och tal i kvadrat kan man räkna ut arean.]</t>
  </si>
  <si>
    <t>Vad kan man räkna ut av en kvadrat genom att använda sig av kvadratrötter och tal i kvadrat?</t>
  </si>
  <si>
    <t>BLK multiplicerat med sig själv resulterar i produkten 100. BLK är därför svaret till denna uppgift.</t>
  </si>
  <si>
    <t>10;10</t>
  </si>
  <si>
    <t xml:space="preserve">Vilket tal multiplicerat med sig själv blir nu 100? Använd dig utav våra multiplikationstabeller. </t>
  </si>
  <si>
    <t>BLK multiplicerat med sig själv resulterar i produkten 49. BLK är därför svaret till denna uppgift.</t>
  </si>
  <si>
    <t>7;7</t>
  </si>
  <si>
    <t xml:space="preserve">Vilket tal multiplicerat med sig själv blir får produkten 49? Använd dig utav våra multiplikationstabeller. </t>
  </si>
  <si>
    <t>$ \sqrt {0.04}=BLK$</t>
  </si>
  <si>
    <t xml:space="preserve">Du skall nu använda dig av en tabell som vi tillsammans ritade i uppgift 34. Vi kan då enkelt klura ut vad roten ur 0.04 är. </t>
  </si>
  <si>
    <t>$ \sqrt {0.09}=BLK$</t>
  </si>
  <si>
    <t xml:space="preserve">Du skall nu använda dig av en tabell som vi tillsammans ritade i uppgift 34. Vi kan då enkelt klura ut vad roten ur 0.09 är. </t>
  </si>
  <si>
    <t>$ \sqrt {0.25}=BLK$</t>
  </si>
  <si>
    <t>0.5</t>
  </si>
  <si>
    <t xml:space="preserve">Du skall nu använda dig av en tabell som vi tillsammans ritade i uppgift 34. Vi kan då enkelt klura ut vad roten ur 0.25 är. </t>
  </si>
  <si>
    <t>$ \sqrt {0.01}=BLK$</t>
  </si>
  <si>
    <t>0.1</t>
  </si>
  <si>
    <t>$ 5 \cdot 5=BLK$
$6 \cdot 6=BLK$</t>
  </si>
  <si>
    <t>25;36</t>
  </si>
  <si>
    <t>I denna uppgift krävs att vi tänker till lite, låt oss börja med att enkelt undersöka några tal. 
Låt oss beräkna 5 i kvadrat samt 6 i kvadrat. Vad kan vi få ut med hjälpa av dessa uträkningar?</t>
  </si>
  <si>
    <t>$\sqrt {30}$ ligger mellan heltalen BLK och BLK.</t>
  </si>
  <si>
    <t xml:space="preserve">Genom korrekt beräkning i föregående steg har vi fått fram vilka tal i kvadrat som ligger på var sin sida om $\sqrt {30}$. </t>
  </si>
  <si>
    <t>$ 9 \cdot 9=BLK$
$10 \cdot 10=BLK$</t>
  </si>
  <si>
    <t>81;100</t>
  </si>
  <si>
    <t>I denna uppgift krävs att vi tänker till lite, låt oss börja med att enkelt undersöka några tal. 
Låt oss beräkna 9 i kvadrat samt 10 i kvadrat. Vad kan vi få ut med hjälpa av dessa uträkningar?</t>
  </si>
  <si>
    <t>$\sqrt {95}$ ligger mellan heltalen BLK och BLK.</t>
  </si>
  <si>
    <t>9;10</t>
  </si>
  <si>
    <t xml:space="preserve">Genom korrekt beräkning i föregående steg har vi fått fram vilka tal i kvadrat som ligger på var sin sida om $\sqrt {95}$. </t>
  </si>
  <si>
    <t>$ 22 \cdot 22=BLK$
$23 \cdot 23=BLK$</t>
  </si>
  <si>
    <t>484;529</t>
  </si>
  <si>
    <t>I denna uppgift krävs att vi tänker till lite, låt oss börja med att enkelt undersöka några tal. 
Låt oss beräkna 22 i kvadrat samt 23 i kvadrat. Vad kan vi få ut med hjälpa av dessa uträkningar?</t>
  </si>
  <si>
    <t>$\sqrt {500}$ ligger mellan heltalen BLK och BLK.</t>
  </si>
  <si>
    <t>22;23</t>
  </si>
  <si>
    <t xml:space="preserve">Genom korrekt beräkning i föregående steg har vi fått fram vilka tal i kvadrat som ligger på var sin sida om $\sqrt {500}$. </t>
  </si>
  <si>
    <t>$\sqrt {7} \approx BLK$</t>
  </si>
  <si>
    <t>2.65</t>
  </si>
  <si>
    <t>Du skall nu använda din räknare vid beräkning av roten ur. Du använder då rottecknet på din räknare och skriver önskat tal under tecknet. Avrunda ditt svar till ett tal med två decimaler.</t>
  </si>
  <si>
    <t>$\sqrt {10} \approx BLK$</t>
  </si>
  <si>
    <t>3.16</t>
  </si>
  <si>
    <t>$\sqrt {17} \approx BLK$</t>
  </si>
  <si>
    <t>4.12</t>
  </si>
  <si>
    <t>$\sqrt {25}=BLK$</t>
  </si>
  <si>
    <t>För att kunna rita en kvadrat behöver vi få reda på hur långa sidorna i vår kvadrat är. En area beräknas ju enligt $basen \cdot höjden$ och i en kvadrat är ju både basen och höjden lika långa. Beräkna roten ur 25.</t>
  </si>
  <si>
    <t>Snyggt!</t>
  </si>
  <si>
    <t>Roten ur 25 är ju 5. Kvadratens sidor bör alltså vara 5 cm. Rita nu en kvadrat med dessa mått. Uppgiften är då slutförd.</t>
  </si>
  <si>
    <t>$\sqrt {20.25}=BLK$</t>
  </si>
  <si>
    <t>4.5</t>
  </si>
  <si>
    <t>För att kunna rita en kvadrat behöver vi få reda på hur långa sidorna i vår kvadrat är. En area beräknas ju enligt $basen \cdot höjden$ och i en kvadrat är ju både basen och höjden lika långa. Beräkna roten ur 20.25 med hjälp av din räknare.</t>
  </si>
  <si>
    <t>Roten ur 20.25 är ju 4.5. Kvadratens sidor bör alltså vara 4.5 cm. Rita nu en kvadrat med dessa mått. Uppgiften är då slutförd.</t>
  </si>
  <si>
    <t>$\sqrt {32.49}=BLK$</t>
  </si>
  <si>
    <t>5.7</t>
  </si>
  <si>
    <t>En area beräknas ju enligt $basen \cdot höjden$ och i en kvadrat är ju både basen och höjden lika långa. Beräkna roten ur 32.49 med hjälp av din räknare.</t>
  </si>
  <si>
    <t>Roten ur 32.49 är ju 5.7. Kvadratens sidor bör alltså vara 5.7 cm. Rita nu en kvadrat med dessa mått. Uppgiften är då slutförd.</t>
  </si>
  <si>
    <t>Korrekt svar får vi genom beräkningen, $\sqrt {32.49}=BLK cm$.</t>
  </si>
  <si>
    <t>2.6</t>
  </si>
  <si>
    <t xml:space="preserve">Låt oss utifrån en area nu återigen beräkna sidornas längd. Alla sidor är ju lika långa. Korrekt svar får vi alltså genom att beräkna roten ur 6.76 på räknaren. </t>
  </si>
  <si>
    <t>Längderna på kvadratens sidor får vi genom beräkningen $ \sqrt {10.24=BLK cm}$</t>
  </si>
  <si>
    <t xml:space="preserve">Låt oss utifrån en area nu återigen beräkna sidornas längd. Alla sidor är ju lika långa. Korrekt svar får vi alltså genom att beräkna roten ur 10.24 på räknaren. </t>
  </si>
  <si>
    <t>$\sqrt {20} \approx BLK$</t>
  </si>
  <si>
    <t>4.47</t>
  </si>
  <si>
    <t>Att rita tallinjer är vi riktiga proffs på vid det här laget. Låt oss börja med att beräkna roten ur 20 på räknaren. Vi får då fram mellan vilka tal vi bör skriva $\sqrt {20}$ på tallinjen. Avrunda ditt svar till ett tal med två decimaler.</t>
  </si>
  <si>
    <t>Tallinjen är bäst ritad mellan 4 och 5 med 0.2 mellan varje steg.</t>
  </si>
  <si>
    <t xml:space="preserve">Vi vet nu alltså att roten ur 20 är 4.47. Rita en lämplig tallinje och placera ut talet. Uppgiften är då slutförd. </t>
  </si>
  <si>
    <t>[Alt 1. Hypotenusan är den kortaste sidan i triangeln.]
[Alt 2. Hypotenusan är den längsta och sneda sidan i triangeln.]
[Alt 3. Hypotenusan är basen på triangeln.]
[Alt 4. Hypotenusan är den höjden på triangeln.]</t>
  </si>
  <si>
    <t>[Alt 2. Hypotenusan är den längsta och sneda sidan i triangeln.]</t>
  </si>
  <si>
    <t>För att kunna mäta hypotenusan och svara på den här uppgiften är det först nödvändigt att vi definierar vilken sida som är hypotenusan i triangeln. Välj korrekt alternativ som beskriver hypotenusan.</t>
  </si>
  <si>
    <t>Längden på hypotenusan är BLK.</t>
  </si>
  <si>
    <t>75mm</t>
  </si>
  <si>
    <t>Hypotenusan är alltså den längsta, sneda sidan är triangeln. Mät nu denna och fyll i hur lång den är, tänk på att svara med korrekt enhet. Svaret är då funnet!</t>
  </si>
  <si>
    <t>[Alt 1. Den längsta kateten är den kortaste sidan i triangeln.]
[Alt 2. Den längsta kateten är den längsta och sneda sidan i triangeln.]
[Alt 3. Den längsta kateten är triangelns bas.]
[Alt 4. Den längsta kateten är höjden på triangeln.]</t>
  </si>
  <si>
    <t>[Alt 3. Den längsta kateten är triangelns bas.]</t>
  </si>
  <si>
    <t>För att kunna mäta den längsta kateten och svara på den här uppgiften är det först nödvändigt att vi definierar vilken sida som är hypotenusan i triangeln. Välj korrekt alternativ som beskriver den längsta kateten.</t>
  </si>
  <si>
    <t>Längden på den längsta kateten är BLK.</t>
  </si>
  <si>
    <t>60 mm</t>
  </si>
  <si>
    <t>Den längsta kateten är alltså triangelns bas. Mät nu denna och fyll i hur lång den är, tänk på att svara med korrekt enhet. Svaret är då funnet!</t>
  </si>
  <si>
    <t>[Alt 1. Hypotenusans kvadrat bör beräknas med roten ur längden på sidan.]
[Alt 2. Hypotenusans kvadrat bör beräknas med längden i kvadrat.]
[Alt 3.Hypotenusans kvadrat bör beräknas med längden dividerat på höjden.]
[Alt 4. Hypotenusans kvadrat bör beräknas med längden multiplicerat med kateten.]</t>
  </si>
  <si>
    <t>[Alt 2. Hypotenusans kvadrat bör beräknas med längden i kvadrat.]</t>
  </si>
  <si>
    <t>Låt oss börja med att definiera vilken metod som bör användas vid beräkning av hypotenusans kvadrat. Välj korrekt metod så ses vi i nästa steg!</t>
  </si>
  <si>
    <t>Hypotenusans kvadrat beräknas enligt $BLK^BLK$.</t>
  </si>
  <si>
    <t>75mm;2</t>
  </si>
  <si>
    <t>Vi kan alltså beräkna hypotenusans kvadrat genom att genomföra en beräkning med hypotenusans längd i kvadrat. Låt oss börja med att ställa upp hur detta bör se ut för att i nästa steg beräkna talet. Tänk på att använda dig av korrekta enheter!</t>
  </si>
  <si>
    <t>Hypotenusans kvadrat är $BLK \cdot BLK=BLK$</t>
  </si>
  <si>
    <t>75mm;75mm;5625mm^2</t>
  </si>
  <si>
    <t>Hypotenusans kvadrat beräknas alltså genom $75mm^2$. Vi skriver ut talet och beräknar det. Svaret är då funnet. Tänk på att svara i korrekt enhet.</t>
  </si>
  <si>
    <t>[Alt 1. Den längsta katetens kvadrat bör beräknas med roten ur längden på sidan.]
[Alt 2. Den längsta katetens kvadrat bör beräknas med längden i kvadrat.]
[Alt 3. Den längsta katetens kvadrat bör beräknas med längden dividerat på höjden.]
[Alt 4. Den längsta katetens kvadrat bör beräknas med längden multiplicerat med kateten.]</t>
  </si>
  <si>
    <t>[Alt 2. Den längsta katetens kvadrat bör beräknas med längden i kvadrat.]</t>
  </si>
  <si>
    <t>Den längsta katetens kvadrat beräknas enligt $BLK^BLK$.</t>
  </si>
  <si>
    <t>60mm;2</t>
  </si>
  <si>
    <t>Vi kan alltså beräkna den längsta katetens kvadrat genom att genomföra en beräkning med sidans längd i kvadrat. Låt oss börja med att ställa upp hur detta bör se ut för att i nästa steg beräkna talet. Tänk på att använda dig av korrekta enheter!</t>
  </si>
  <si>
    <t>Den längsta katetens kvadrat är $BLK \cdot BLK=BLK$</t>
  </si>
  <si>
    <t>60mm;60mm;3600mm^2</t>
  </si>
  <si>
    <t>Längden på den korta kateten är BLK.</t>
  </si>
  <si>
    <t>45mm</t>
  </si>
  <si>
    <t>Vi har nu lärt oss vilken metod som bör användas vid uträkning av en sidans kvadrat. De tidigare uträknade kvadraterna har vi ju vetat längden på och kunna börja beräkning direkt. Börja här med att mäta den kortaste kateten, tänk på att skriva längden i korrekt enhet.</t>
  </si>
  <si>
    <t>Den kortaste katetens kvadrat beräknas enligt $BLK^BLK$.</t>
  </si>
  <si>
    <t>45mm;2</t>
  </si>
  <si>
    <t>Då vi vet längden på den kortaste kateten kan vi enkelt räkna ut dess kvadrat. Med hjälp av längden i kvadrat såklart!</t>
  </si>
  <si>
    <t>Den kortaste katetens kvadrat är $BLK \cdot BLK=BLK$</t>
  </si>
  <si>
    <t>45mm;45mm;2025mm^2</t>
  </si>
  <si>
    <t>Den kortaste katetens kvadrat beräknas ju genom $45mm^2$. Vi skriver ut talet och beräknar det. Svaret är då funnet. Tänk på att svara i korrekt enhet.</t>
  </si>
  <si>
    <t>Den långa katetens kvadrat är $BLK$.
Den korta katetens kvadrat är $BLK$.</t>
  </si>
  <si>
    <t>3600mm^2;2025mm^2</t>
  </si>
  <si>
    <t>Nu ska du få se på något riktigt coolt. Vi börjar med att skriva upp kateternas kvadrater för att sedan addera dem. Tänk på att skriva kvadraterna i korrekt enhet.</t>
  </si>
  <si>
    <t>$3600 mm^2 + 2025 mm^2=BLK$</t>
  </si>
  <si>
    <t>5625mm^2</t>
  </si>
  <si>
    <t>Addera nu kateternas kvadrater.</t>
  </si>
  <si>
    <t>[Alt 1. Summorna av kateternas kvadrater är hypotenusans längd.]
[Alt 2.  Summorna av kateternas kvadrater är kateternas längder.]
[Alt 3.  Summorna av kateternas kvadrater är hypotenusans kvadrat.]
[Alt 4.  Summorna av kateternas kvadrater är triangelns vinklar.]</t>
  </si>
  <si>
    <t>[Alt 3.  Summorna av kateternas kvadrater är hypotenusans kvadrat.]</t>
  </si>
  <si>
    <t>Summorna av kateternas kvadrater verkar vara en bekant summa. Välj korrekt alternativ för vilken summa den är lik. Det verkar som om rätvinkliga trianglar här en del att lära oss om matematik!</t>
  </si>
  <si>
    <t>$ Hypotenusan (c)=BLK cm$
$ Den längsta kateten(b)=BLK cm$
$Den korta kateten (a)=BLK cm$</t>
  </si>
  <si>
    <t>17;15;8</t>
  </si>
  <si>
    <t>Vi skall nu börja med att utforska vad det här rätvinkliga trianglarna egentligen kan lära oss om matematik. Pythagoras var ett riktigt snille på sin tid, du kommer snart att förstå varför.
Låt oss börja med att skriva upp längden på de olika sidorna.</t>
  </si>
  <si>
    <t>$ BLK^2+BLK^2=BLK^2$</t>
  </si>
  <si>
    <t>8cm;15cm;17cm</t>
  </si>
  <si>
    <t xml:space="preserve">Låt oss nu skriva de olika längderna enligt Pythagoras sats. </t>
  </si>
  <si>
    <t xml:space="preserve">$ 8^2+15^2=BKL C$
$17^2=BLKcm$ </t>
  </si>
  <si>
    <t>289;289</t>
  </si>
  <si>
    <t xml:space="preserve">Genom att beräkna a^2 adderat med b^2 och sedan kontrollera om summan är c^2, får vi reda på om triangeln är rätvinklig. </t>
  </si>
  <si>
    <t>[Alt 1. Triangeln är rätvinklig.]
[Alt 2. Triangeln är ej rätvinklig.]</t>
  </si>
  <si>
    <t xml:space="preserve">Genom korrekt beräkning vet vi nu om triangeln är rätvinklig. </t>
  </si>
  <si>
    <t>14;12;5</t>
  </si>
  <si>
    <t xml:space="preserve">
Låt oss börja med att skriva upp längden på de olika sidorna.</t>
  </si>
  <si>
    <t>5cm;12cm;15cm</t>
  </si>
  <si>
    <t xml:space="preserve">$ 5^2+12^2=BLK cm$
$15^2=BLK cm$ </t>
  </si>
  <si>
    <t>169;225</t>
  </si>
  <si>
    <t>[Alt 2. Triangeln är ej rätvinklig.]</t>
  </si>
  <si>
    <t>50;40;30</t>
  </si>
  <si>
    <t>30cm;40cm;50cm</t>
  </si>
  <si>
    <t xml:space="preserve">$ 30^2+40^2=BLK cm$
$50^2=BLK cm$ </t>
  </si>
  <si>
    <t>2500;2500</t>
  </si>
  <si>
    <t>[Alt 1. Triangeln är rätvinklig.]</t>
  </si>
  <si>
    <t xml:space="preserve">Genom korrekt beräkning i föregående steg vet vi nu om triangeln är rätvinklig. </t>
  </si>
  <si>
    <t>29;21;20</t>
  </si>
  <si>
    <t>20cm;21cm;29cm</t>
  </si>
  <si>
    <t xml:space="preserve">$ 20^2+21^2=BLKcm$
$29^2=BLKcm$ </t>
  </si>
  <si>
    <t>841;841</t>
  </si>
  <si>
    <t>45;35;25</t>
  </si>
  <si>
    <t xml:space="preserve">
Vi genomför även i denna uppgift samma steg för att lösa uppgiften. Låt oss börja med att skriva upp längden på de olika sidorna.</t>
  </si>
  <si>
    <t>25;35;45</t>
  </si>
  <si>
    <t xml:space="preserve">$ 25^2+35^2=BLKcm^2$
$45^2=BLKcm^2$ </t>
  </si>
  <si>
    <t>1850;2025</t>
  </si>
  <si>
    <t xml:space="preserve">Genom att beräkna a^2 adderat med b^2 och sedan kontrollera om summan är c^2, får vi reda på om tavlans vinklar är rätvinkliga. </t>
  </si>
  <si>
    <t>[Alt 1. Tavlans hörn är rätvinkliga.]
[Alt 2. Tavlans hörn är ej rätvinkliga.]</t>
  </si>
  <si>
    <t>[Alt 2. Tavlans hörn är ej rätvinkliga.]</t>
  </si>
  <si>
    <t xml:space="preserve">Genom korrekt beräkning i föregående steg vet vi nu om tavlans hörn är rätvinkliga. </t>
  </si>
  <si>
    <t>$ Hypotenusan (c)=BLKcm$
$ Den längsta kateten(b)=BLKcm$
$Den korta kateten (a)=BLKcm$</t>
  </si>
  <si>
    <t>11,6;8,4;8</t>
  </si>
  <si>
    <t>8;8,4;11,6</t>
  </si>
  <si>
    <t xml:space="preserve">$ 8^2+8,4^2=BLKcm^2$
$11,6^2=BLKcm^2$ </t>
  </si>
  <si>
    <t>134,56;134,56</t>
  </si>
  <si>
    <t xml:space="preserve">Genom att beräkna a^2 adderat med b^2 och sedan kontrollera om summan är c^2, får vi reda på on vinklarna på husets sidor är rätvinkliga. </t>
  </si>
  <si>
    <t>[Alt 1. Husets sidor är rätvinkliga.]
[Alt 2. Husets sidor är ej rätvinkliga.]</t>
  </si>
  <si>
    <t>[Alt 1. Husets sidor är rätvinkliga.]</t>
  </si>
  <si>
    <t xml:space="preserve">Genom korrekt beräkning i föregående steg vet vi nu om husets sidor är rätvinkliga. </t>
  </si>
  <si>
    <t>[Alt 1. Det är hypotenusan (c) som är x.]
[Alt 2. Det är den längta kateten (b) som är x.]
[Alt 3. Det är den korta kateten (a) som är x.]</t>
  </si>
  <si>
    <t>[Alt 1. Det är hypotenusan (c) som är x.]</t>
  </si>
  <si>
    <t>Låt oss börja med att identifiera vilken sida som är markerad som x. Välj korrekt alternativ.</t>
  </si>
  <si>
    <t>$BLK^2+BLK^2=x^2$</t>
  </si>
  <si>
    <t>9;12</t>
  </si>
  <si>
    <t xml:space="preserve">Det är alltså hypotenusan som är markerad med längden x. Skriv nu upp detta enligt Pythagoras sats. </t>
  </si>
  <si>
    <t>$ 9 \cdot 9=BLK$
$ 12 \cdot 12=BLK$</t>
  </si>
  <si>
    <t>81;144</t>
  </si>
  <si>
    <t>Låt oss beräkna a^2 och b^2.</t>
  </si>
  <si>
    <t>$81+144=BLK$</t>
  </si>
  <si>
    <t>Addera 81 med 144.</t>
  </si>
  <si>
    <t>$ \sqrt{225}=BLK$</t>
  </si>
  <si>
    <t>För att få x ensamt på sin sida behöver vi beräkna roten ur 225.</t>
  </si>
  <si>
    <t xml:space="preserve">Genom korrekt beräkning i föregående steg är x funnet. </t>
  </si>
  <si>
    <t>[Alt 3. Det är den korta kateten (a) som är x.]</t>
  </si>
  <si>
    <t>$x^2+BLK^2=BLK^2$</t>
  </si>
  <si>
    <t>8;10</t>
  </si>
  <si>
    <t xml:space="preserve">Det är alltså den korta kateten som är markerad med längden x. Skriv nu upp detta enligt Pythagoras sats. </t>
  </si>
  <si>
    <t>$ 8 \cdot 8=BLK$
$ 10 \cdot 10=BLK$</t>
  </si>
  <si>
    <t>64;100</t>
  </si>
  <si>
    <t>Låt oss beräkna b^2 och c^2.</t>
  </si>
  <si>
    <t>$100-64=BLK$</t>
  </si>
  <si>
    <t>Subtrahera 100 med 64. Vi får då x^2 ensamt på sin sida likhetstecknet.</t>
  </si>
  <si>
    <t>$ \sqrt{36}=BLK$</t>
  </si>
  <si>
    <t>För att få x ensamt på sin sida behöver vi beräkna roten ur 36.</t>
  </si>
  <si>
    <t>[Alt 2. Det är den längta kateten (b) som är x.]</t>
  </si>
  <si>
    <t>$BLK^2+x^2=BLK^2$</t>
  </si>
  <si>
    <t>45;80</t>
  </si>
  <si>
    <t xml:space="preserve">Det är alltså den långa kateten som är markerad med längden x i denna uppgift. Skriv nu upp detta enligt Pythagoras sats. </t>
  </si>
  <si>
    <t>$ 45 \cdot 45=BLK$
$ 80 \cdot 80=BLK$</t>
  </si>
  <si>
    <t>2025;6400</t>
  </si>
  <si>
    <t>Låt oss beräkna a^2 och c^2.</t>
  </si>
  <si>
    <t>$6400-2025=BLK$</t>
  </si>
  <si>
    <t>Subtrahera 6400 med 2025. Vi får då x^2 ensamt på sin sida likhetstecknet.</t>
  </si>
  <si>
    <t>$ \sqrt{4375}=BLK$</t>
  </si>
  <si>
    <t>För att få x ensamt på sin sida behöver vi beräkna roten ur 4375.Avrunda svaret till en decimal.</t>
  </si>
  <si>
    <t xml:space="preserve">[Alt 1. Kateterna är de raka sidorna a och b.]
[Alt 2. Kateterna är den sneda sidan och den raka korta sidan.]
[Alt 3. Kateterna är sidorna a och c.]
[Alt 4. Kateterna är sidorna b och c.]
</t>
  </si>
  <si>
    <t>[Alt 1. Kateterna är de raka sidorna a och b.]</t>
  </si>
  <si>
    <t>För att kunna rita kateterna måste vi först identifiera vilka sidor som refereras till som kateter. Välj det alternativ som beskriver sidorna som du i uppgiften blivit ombedd att rita.</t>
  </si>
  <si>
    <t>Markera det rätvinkliga hörnet med en kvadrat. På så vis ser vi tydligt att det är en rätvinklig triangel.</t>
  </si>
  <si>
    <t>Vi vet nu vilka sidor som är våra givna kateter, a är ju den korta kateten och b är den långa. Använd din linjal och rita en fin rätvinklig triangel, var noggrann!</t>
  </si>
  <si>
    <t>Hypotenusan är 17 cm.</t>
  </si>
  <si>
    <t>För bästa skalenlighet råder jag dig till att mäta din hypotenusa ifrån ett papper med din linjal. Skriv ditt svar och kontrollera det med min bild. Grymt!</t>
  </si>
  <si>
    <t>Vi skall alltså beräkna hypotenusan och kontrollera om den är 17 cm. Skriv nu  upp beräkningen enligt Pythagoras sats. Låt oss kalla hypotenusan för x innan vi bekräftat att vi ritat och mätt korrekt.</t>
  </si>
  <si>
    <t>$ 8 \cdot 8=BLK$
$ 15 \cdot 15=BLK$</t>
  </si>
  <si>
    <t>64;225</t>
  </si>
  <si>
    <t>$64+225=BLK$</t>
  </si>
  <si>
    <t>Addera 64 med 225.</t>
  </si>
  <si>
    <t>$ \sqrt{289}=BLK$</t>
  </si>
  <si>
    <t>För att få x ensamt på sin sida behöver vi beräkna roten ur 289.</t>
  </si>
  <si>
    <t>Hypotenusan är x=BLK.</t>
  </si>
  <si>
    <t xml:space="preserve">[Alt 1. Vi har mätt, ritat och beräknat korrekt.]
[Alt 2. Vi har ej mätt, ritat och beräknat korrekt. ]
</t>
  </si>
  <si>
    <t>[Alt 1. Vi har mätt, ritat och beräknat korrekt.]</t>
  </si>
  <si>
    <t>Vi fick alltså samma svar då vi mätte som vi fick genom beräkning. Bra jobbat!</t>
  </si>
  <si>
    <t xml:space="preserve">[Alt 1. Diagonalen är den långa kateten, b.]
[Alt 2. Diagonalen är den korta kateten, a. ]
[Alt 3. Diagonalen är hypotenusan, c.]
[Alt 4.Diagonalen är arean. ]
</t>
  </si>
  <si>
    <t>[Alt 3. Diagonalen är hypotenusan, c.]</t>
  </si>
  <si>
    <t>Innan vi kan börja med beräkningen av diagonalen måste vi först definiera vad diagonalen är för något. Välj korrekt alternativ!</t>
  </si>
  <si>
    <t>$ BLK^2+BLK^2=x^2$</t>
  </si>
  <si>
    <t>21;33</t>
  </si>
  <si>
    <t xml:space="preserve">Diagonalen är ju den rätvinkliga triangelns hypotenusa. Skriv upp detta enligt Pythagoras sats. </t>
  </si>
  <si>
    <t>$ 21 \cdot 21=BLK$
$ 33 \cdot 33=BLK$</t>
  </si>
  <si>
    <t>441;1089</t>
  </si>
  <si>
    <t>$441+1089=BLK$</t>
  </si>
  <si>
    <t xml:space="preserve">Addera 441 med 1089. </t>
  </si>
  <si>
    <t>$ \sqrt{1530}=BLK$</t>
  </si>
  <si>
    <t>För att få x ensamt på sin sida behöver vi beräkna roten ur 1530. Avrunda svaret till en decimal.</t>
  </si>
  <si>
    <t>Svaret är diagonalen=BLK.</t>
  </si>
  <si>
    <t>39,1 cm</t>
  </si>
  <si>
    <t>Genom korrekt beräkning i föregående steg är datorns diagonal funnen.</t>
  </si>
  <si>
    <t>[Alt 1. För att omvandla centimeter till tum bör man multiplicera.]
[Alt 2. För att omvandla centimeter till tum bör man dividera.]
[Alt 3. För att omvandla centimeter till tum bör man addera.]</t>
  </si>
  <si>
    <t>[Alt 2. För att omvandla centimeter till tum bör man dividera.]</t>
  </si>
  <si>
    <t xml:space="preserve">Låt oss börja med att identifiera vilket räknesätt som bör användas då vi omvandlar centimeter till tum. </t>
  </si>
  <si>
    <t>Svaret finner du genom att beräkna $ \frac {39,1cm}{2,5}=BLK tum$</t>
  </si>
  <si>
    <t>Det är alltså division som bör användas då vi omvandlar diagonalens längd i centimeter till tum. Genom divisionen är svaret funnet. Avrunda svaret till en decimal.</t>
  </si>
  <si>
    <t>$ Hypotenusan (c)=BLK m$
$ Den längsta kateten(b)=BLK m$
$Den korta kateten (a)=BLK m$</t>
  </si>
  <si>
    <t>x;8;4</t>
  </si>
  <si>
    <t>För att lösa problemet måste vi identifiera vilka sidor som är kända i den rätvinkliga triangeln som är formad på gräsmattan i figuren. Skriv nu hur långa samtliga sidor i triangeln är.</t>
  </si>
  <si>
    <t>4;8</t>
  </si>
  <si>
    <t xml:space="preserve">Det är alltså hypotenusan som är den väg Maja går som är vårt okända x. Skriv upp problemet enligt Pythagoras sats. </t>
  </si>
  <si>
    <t>$ 4 \cdot 4=BLK$
$ 8 \cdot 8=BLK$</t>
  </si>
  <si>
    <t>16;64</t>
  </si>
  <si>
    <t>$16+64=BLK$</t>
  </si>
  <si>
    <t xml:space="preserve">Addera 16 med 64. </t>
  </si>
  <si>
    <t>$ \sqrt{80}=BLKm$</t>
  </si>
  <si>
    <t>För att få x ensamt på sin sida behöver vi beräkna roten ur 80. Avrunda svaret till en decimal.</t>
  </si>
  <si>
    <t>$8m+4m=BLKm$</t>
  </si>
  <si>
    <t>Längden på hypotenusan som Maja går är alltså 8,9m. Men hur långt går Niklas? Addera kateternas längd med varandra.</t>
  </si>
  <si>
    <t>$12m-8,9m=BLKm$</t>
  </si>
  <si>
    <t>Niklas går alltså 12m och Maja går 8,9m. Subtrahera Niklas sträcka med Majas sträcka för att beräkna hur många meter längre som Niklas går.</t>
  </si>
  <si>
    <t>Niklas går BLK längre än Maja.</t>
  </si>
  <si>
    <t>3,1m</t>
  </si>
  <si>
    <t>Genom korrekt beräkning i föregående steg är svaret funnet. Hur mycket länge går nu Niklas? Svara med korrekt enhet och uppgiften är slutförd.</t>
  </si>
  <si>
    <t>4,5;4;x</t>
  </si>
  <si>
    <t>Låt oss börja med att identifiera vilka sidor som är kända ifrån figuren i den rätvinkliga triangeln som stegen bildar med väggen och marken. Skriv hur långa samtliga sidor i triangeln är. Den okända sidan kallar vi för x.</t>
  </si>
  <si>
    <t>4;4,5</t>
  </si>
  <si>
    <t>Det är alltså den korta kateten som här är vår okända sida x. Det är alltså x som visar hur lång rabatten är. Skriv uttrycken enligt Pythagoras sats.</t>
  </si>
  <si>
    <t>$ 4 \cdot 4=BLK$
$ 4,5 \cdot 4,5=BLK$</t>
  </si>
  <si>
    <t>16;20,25</t>
  </si>
  <si>
    <t>$20,25-16=BLK$</t>
  </si>
  <si>
    <t>Subtrahera 20,25 med 16. Vi får då x^2 ensamt på sin sida likhetstecknet.</t>
  </si>
  <si>
    <t>$ \sqrt{4,25}=BLK$</t>
  </si>
  <si>
    <t>För att få x ensamt på sin sida behöver vi nu beräkna roten ur 4,25. Avrunda svaret till en decimal.</t>
  </si>
  <si>
    <t>Rabatten är BLK.</t>
  </si>
  <si>
    <t>2,1m</t>
  </si>
  <si>
    <t>Genom korrekt beräkning i föregående steg är längden på rabatten funnen. Fyll i svaret med korrekt enhet och uppgiften är avklarad. Bra jobbat!</t>
  </si>
  <si>
    <t>Fönstret har sidorna: $BLKm^2+BLKm^2=BLKm^2$
Gipsskivorna har sidorna: $BLKm^2+BLKm^2=BLKm^2$</t>
  </si>
  <si>
    <t>0,8;1,1;x;1,2;2,4;x</t>
  </si>
  <si>
    <t>Vi börjar komma till de lite knepigare problemlösningsuppgifterna, men tillsammans kommer vi att kunna lösa dem på ett smidigt och enkelt sätt. Eftersom både fönstret och gipsskivorna har räta vinklar kan vi jämföra deras rätvinkliga trianglar. Låt oss börja med att identifiera vad som ges i figuren. Skriv hur långa samtliga sidor i trianglarna är enligt Pythagoras sats. Kalla de okända sidorna för x.</t>
  </si>
  <si>
    <t>Diagonalen på fönstret skall beräknas med hjälp av Pythagoras sats $BLKm^2+BLKm^2=xm^2$</t>
  </si>
  <si>
    <t>0,8;1,1</t>
  </si>
  <si>
    <t>Vi vet alltså trianglarnas kateter men icke deras hypotenusor. Den enda hypotenusan som för oss är relevant är ju fönstrets hypotenusa då gipsskivorna går in på diagonalen om hypotenusan är tillräckligt lång. Om fönstrets diagonal är längre än gipsskivornas bredd kommer alltså gipsskivorna att kunna komma in genom fönstret. Låt oss nu undersöka om fönstrets diagonal är längre än 1,2 meter vilket är gipsskivornas bredd. Ställ upp fönstrets rätvinkliga triangel enligt Pythagoras sats.</t>
  </si>
  <si>
    <t>$ 0,8 \cdot 0,8=BLK$
$ 1,1 \cdot 1,1=BLK$</t>
  </si>
  <si>
    <t>0,64;1,21</t>
  </si>
  <si>
    <t>$0,64+1,21=BLK$</t>
  </si>
  <si>
    <t xml:space="preserve">Addera 0,64 med 1,21. </t>
  </si>
  <si>
    <t>$ \sqrt{1,36}=BLK$</t>
  </si>
  <si>
    <t>För att få x ensamt på sin sida behöver vi beräkna roten ur 1,85. Avrunda svaret till två decimaler.</t>
  </si>
  <si>
    <t>[Alt 1. Ja, gipsskivan går in genom fönstret.]
[Alt 2. Nej, gipsskivan går ej in genom fönstret.]</t>
  </si>
  <si>
    <t>[Alt 1. Ja, gipsskivan går in genom fönstret.]</t>
  </si>
  <si>
    <t>Fönstrets diagonal är alltså 1,36 meter. Genom korrekt beräkning har vi alltså funnit om gipsskivan går in genom fönstret eller ej. Gipsskivans bredd var ju 1,2 meter.</t>
  </si>
  <si>
    <t>Flaggstången formar den rätvinkliga triangeln: $BLKm^2+BLKm^2=BLKm^2$</t>
  </si>
  <si>
    <t>1,2;6,7;x</t>
  </si>
  <si>
    <t>Även denna uppgift är en problemlösningsuppgift utav den lite knivigare graden, men genom att enkelt identifiera vad figuren ger och vad vi behöver beräkna så kan vi smidigt lösa även denna uppgift. Flaggstången formar ju en rätvinklig triangel. Skriv hur långa samtliga sidor i triangeln är enligt Pythagoras sats. Kalla den okända sidan för x.</t>
  </si>
  <si>
    <t>$ 1,2 \cdot 1,2=BLK$
$ 6,7 \cdot 6,7=BLK$</t>
  </si>
  <si>
    <t>1,44;44,89</t>
  </si>
  <si>
    <t>Vi vet alltså triangelns kateter men ej hypotenusan. Hypotenusan är ju flaggstångens höjd och det som enligt uppgiften skall beräknas. Vi börjar med att beräkna våra kateter enligt Pythagoras sats, a^2 och b^2.</t>
  </si>
  <si>
    <t>$1,44+44,89=BLK$</t>
  </si>
  <si>
    <t>Addera nu 1,44 med 44,89.</t>
  </si>
  <si>
    <t>$ \sqrt{46,33}=BLK m$</t>
  </si>
  <si>
    <t>För att få x ensamt på sin sida behöver vi beräkna roten ur 46,33. Avrunda svaret till en decimal.</t>
  </si>
  <si>
    <t>$6,8m+1,2m=BLKm$</t>
  </si>
  <si>
    <t xml:space="preserve">Hypotenusan är alltså 6,8 meter lång. Addera nu 1,2m med hypotenusans längd för att gå totallängden av flaggstången ifrån början. Den kortaste kateten är ju den del som blev kvar av flaggstången då den knäcktes av blåsten. </t>
  </si>
  <si>
    <t>Flaggstången var BLK innan den knäcktes av blåsten.</t>
  </si>
  <si>
    <t>8m</t>
  </si>
  <si>
    <t>Genom korrekt beräkning i föregående steg är svaret funnet. Skriv korrekt svar med rätt enhet och uppgiften är slutförd. Bra jobbat!</t>
  </si>
  <si>
    <t>[Alt 1. 1 dm är 100 cm. ]
[Alt 2. 1 dm är 0,1 cm. ]
[Alt 3. 1 dm är 10 cm.]
[Alt 4. 1 dm är 1 cm.]</t>
  </si>
  <si>
    <t>[Alt 3. 1 dm är 10 cm.]</t>
  </si>
  <si>
    <t>Låt oss börja med att omvandla 1dm till centimeter innan vi börjar rita. Din linjal är ju indelad i centimeter. Hur många centimeter är en decimeter?</t>
  </si>
  <si>
    <t>En kvadrat har ju rätvinkliga hörn och lika långa sidor.</t>
  </si>
  <si>
    <t>1 dm är ju 10 cm. Rita nu en kvadrat med dessa mått och dra en diagonal genom kvadraten. Diagonalen blir ju då den rätvinkliga triangelns hypotenusa.</t>
  </si>
  <si>
    <t>Diagonalen formar den rätvinkliga triangeln: $BLk^2dm+BLK^2dm=BLKdm^2$</t>
  </si>
  <si>
    <t>1;1;x</t>
  </si>
  <si>
    <t>Vi beräknar diagonalen med hjälp av Pythagoras sats. Skriv nu hur långa samtliga sidor är enligt Pythagoras sats. Kalla den okända sidan för x.</t>
  </si>
  <si>
    <t>$1+1=BLK$</t>
  </si>
  <si>
    <t>Vi vet ju att 1 i kvadrat är 1. Addera 1 med 1.</t>
  </si>
  <si>
    <t>$ \sqrt{2}=BLK m$</t>
  </si>
  <si>
    <t>För att få x ensamt på sin sida behöver vi beräkna roten ur 2. Avrunda svaret till två decimaler.</t>
  </si>
  <si>
    <t>Diagonalen är enligt beräkning $BLK$.</t>
  </si>
  <si>
    <t>1,41dm</t>
  </si>
  <si>
    <t>61c</t>
  </si>
  <si>
    <t>Vid korrekt beräkning med Pythagoras sats skall diagonalen vid mätning vara exakt den samma. Alltså 1,41 dm eller 14,1 cm.</t>
  </si>
  <si>
    <t xml:space="preserve">Kontrollmäta gör du enklast genom att använda din linjal. För bästa skalenlighet råder jag dig till att mäta ifrån ett papper. </t>
  </si>
  <si>
    <t>61d</t>
  </si>
  <si>
    <t>Enligt Pythagoras sats beräknas diagonalen: $BLKdm^2+BLKdm^2=(Diagonalen)^2$</t>
  </si>
  <si>
    <t>Vid vår beräkning av hypotenusan avslutade vi ju med att beräkna roten ur 2. Låt oss genomföra denna beräkning igen för att bevisa att diagonalens exakta värde är just roten ur 2. Skriv uträkningen enligt Pythagoras sats.</t>
  </si>
  <si>
    <t>$ (Diagonalen)^2=BLK$</t>
  </si>
  <si>
    <t xml:space="preserve">Genom att addera 1 med 1 får vi ju summan 2. </t>
  </si>
  <si>
    <t>$ Diagonalen=\sqrt{BLK}$</t>
  </si>
  <si>
    <t>För att få Diagonalen ensamt på sin sida likhetstecknet bör vi ju beräkna roten ur 2. Men detta är ju ett oändligt tal som behöver avrundas. Vad är då det exakta värdet på diagonalen?</t>
  </si>
  <si>
    <t>Det exakta värdet på diagonalen som vi nu bevisat är BLK.</t>
  </si>
  <si>
    <t xml:space="preserve">$\sqrt{2}$ </t>
  </si>
  <si>
    <t>Eftersom $\sqrt{2}$ är ett tal som behöver avrundas är det var vi kallar för ett irrationellt tal. Alltså ett tal som inte kan skrivas som kvoten mellan två hela tal. Vill vi ange det exakta värdet på diagonalen är det därför $\sqrt{2}$ och inte 1,41 dm som är ett avrundat värde.</t>
  </si>
  <si>
    <t>Kvadrattal är användbart!</t>
  </si>
  <si>
    <t>Vi skall alltså färdigställa en redan påbörjad tabell. Det klarar vi enkelt av!
Låt oss börja med att fylla i det fjärde steget i bildkolumnen samt det tredje och fjärdesteget i kvadrattals kolumnen. Det är en bra början.</t>
  </si>
  <si>
    <t xml:space="preserve">Ett kvadrattal är ju ett tal upphöjt till sig självt. </t>
  </si>
  <si>
    <t>Låt oss fortsätta med att fylla i den femte raden i både bild och kvadrattals kolumnen. Fyll även i kvadrattalet till talet n. Vi har genom skapandet av denna tabell funnit ett samband för samtliga kvadrattal.</t>
  </si>
  <si>
    <t xml:space="preserve">[Alt 1. Ett kvadrattal är ett tal upphöjt till 4.]
[Alt 2. Ett kvadrattal är ett tal upphöjt till sig själv.]
[Alt 3. Ett kvadrattal är ett tal upphöjt till 3.]
[Alt 4. Ett kvadrattal är ett tal där roten är 4. ]
</t>
  </si>
  <si>
    <t>[Alt 2. Ett kvadrattal är ett tal upphöjt till sig själv.]</t>
  </si>
  <si>
    <t>Genom korrekt ritad tabell i föregående uppgift har vi redan funnit vår formel. Vad är egentligen ett kvadrattal?</t>
  </si>
  <si>
    <t>Formeln är $BLK^2$.</t>
  </si>
  <si>
    <t>n</t>
  </si>
  <si>
    <t>Ett kvadrattal är alltså ett tal upphöjt till sig själv. Om n då är talet, vad bör formeln vara?</t>
  </si>
  <si>
    <t>$n=BLK$</t>
  </si>
  <si>
    <t>Vilket nummer bör vi nu sätta in i vår formel som n?</t>
  </si>
  <si>
    <t>Genom följande beräkning finner vi vårt svar, $9^2=BLK$.</t>
  </si>
  <si>
    <t>Siffran som vi i vår formel skall sätta som vårt n är ju 9. Beräkna enligt formeln. Svaret är då funnet.</t>
  </si>
  <si>
    <t>Bra jobbat!</t>
  </si>
  <si>
    <t xml:space="preserve">Att färdigställa en tabell är väldigt lärorikt. Det är ett enkelt sätt att se samband på. Fundera över sambandet för de första tre siffrorna och färdigställ sedan tabellen. </t>
  </si>
  <si>
    <t xml:space="preserve">[Alt 1. Ett rektangeltal är produkten av två på varandra följande heltal.]
[Alt 2. Ett rektangeltal är summan av två på varandra följande heltal.]
[Alt 3. Ett rektangeltal är kvoten av två på varandra följande heltal.]
[Alt 4. Ett rektangeltal är differensen av två på varandra följande heltal.]
</t>
  </si>
  <si>
    <t>[Alt 1. Ett rektangeltal är produkten av två på varandra följande heltal.]</t>
  </si>
  <si>
    <t>Genom korrekt ritad tabell i föregående uppgift har vi redan funnit vår formel. Vad är egentligen ett rektangeltal?</t>
  </si>
  <si>
    <t>Formeln är $BLK(BLK+1)$.</t>
  </si>
  <si>
    <t>n;n</t>
  </si>
  <si>
    <t>Ett rektangeltal är alltså produkten av två på varandra följande heltal. Om n då är talet, vad bör formeln vara?</t>
  </si>
  <si>
    <t>Formeln som bör användas är $BLK(BLK+1)$.</t>
  </si>
  <si>
    <t>Det är nu dags att använda oss av formeln som vi konstruerade i föregående uppgift. Vilken är formeln som bör användas?</t>
  </si>
  <si>
    <t>$6(6+1)=BLK$</t>
  </si>
  <si>
    <t xml:space="preserve">I denna uppgift är n=6. Sätt in detta i den givna formeln. </t>
  </si>
  <si>
    <t>$7(7+1)=BLK$</t>
  </si>
  <si>
    <t xml:space="preserve">I denna uppgift är n=7. Sätt in detta i den givna formeln. </t>
  </si>
  <si>
    <t>$100(100+1)=BLK$</t>
  </si>
  <si>
    <t xml:space="preserve">I denna uppgift är n=100. Sätt in detta i den givna formeln. </t>
  </si>
  <si>
    <t>[Alt 1. Ett triangeltal är alltid dubbelt så stort som ett rektangeltal.]
[Alt 2. Ett triangeltal är alltid en tredjedel av ett rektangeltal.]
[Alt 3. Ett triangeltal är alltid hälften av ett rektangeltal.]
[Alt 4. Ett triangeltal är alltid en fjärdedel av ett rektangeltal.]</t>
  </si>
  <si>
    <t>[Alt 3. Ett triangeltal är alltid hälften av ett rektangeltal.]</t>
  </si>
  <si>
    <t>Formeln är $\frac {BLK(BLK+1)}{BLK}$.</t>
  </si>
  <si>
    <t>n;n;2</t>
  </si>
  <si>
    <t>Ett triangeltal är alltså hälften av ett rektangeltal. Om n då är talet, vad bör formeln vara?</t>
  </si>
  <si>
    <t>Tänk på vad vi i detta kapitel har lärt oss om naturliga tal. Vilket alternativ stämmer överens med detta?</t>
  </si>
  <si>
    <t>Vi vet nu var som kännetecknar ett naturligt tal. Är det då sant eller falskt att (-3) är ett naturligt tal?</t>
  </si>
  <si>
    <t>[Alt 1. Påståendet är sant.]</t>
  </si>
  <si>
    <t>Vi vet nu var som kännetecknar ett rationellt tal. Är det då sant eller falskt att $\frac {3}{4}$ är ett rationellt tal?</t>
  </si>
  <si>
    <t>[Alt 1. 9 är ett udda tal därför är 789 ett udda tal.]
[Alt 2. 9 är ett jämnt tal därför är 789 inte ett udda tal.]</t>
  </si>
  <si>
    <t>[Alt 1. 9 är ett udda tal därför är 789 ett udda tal.]</t>
  </si>
  <si>
    <t>Udda tal slutar ju alltid på en udda siffra. Är 9 en udda siffra?</t>
  </si>
  <si>
    <t>Vi vet nu att 9 är ett udda tal. Är då påståendet sant eller falskt?</t>
  </si>
  <si>
    <t>[Alt 1. Delbarhetsregeln till siffran 5 är att 5 är delbart med alla tal som slutar på 0 och 5.]</t>
  </si>
  <si>
    <t>Vi behöver gå igenom delbarhetsreglerna igen för att se om delbarhetsregeln för siffran 5 har något med siffersumman att göra. Välj rätt alternativ.</t>
  </si>
  <si>
    <t xml:space="preserve">[Alt 1. Delbarhetsregeln till siffran 6 är att alla jämna tal är delbara med 6.]
[Alt 2. Delbarhetsregeln till siffran 6 är att alla tal delbara med 3 och 2 är delbara med 6.]
</t>
  </si>
  <si>
    <t>[Alt 2. Delbarhetsregeln till siffran 6 är att alla tal delbara med 3 och 2 är delbara med 6.]</t>
  </si>
  <si>
    <t>Vi behöver gå igenom delbarhetsreglerna igen för att se om delbarhetsregeln för siffran 6 säger något om jämna tal. Välj rätt alternativ.</t>
  </si>
  <si>
    <t>[Alt 1. Ett primtal är ett tal som är större än 1 och endast delbart med sig själv och 1.]</t>
  </si>
  <si>
    <t>Vi behöver repetera vad ett primtal är för något för att kunna bedöma om detta påstående är sant eller falskt. Vad är ett primtal? Välj korrekt alternativ.</t>
  </si>
  <si>
    <t>Ett primtal är ju endast delbart med sig själv och ett men 12 är ju en siffra som ingår i 3ans-,4ans-,6ans- och 12ans multiplikationstabell. Är påståendet då sant eller falskt?</t>
  </si>
  <si>
    <t>[Alt 1. Ett kvadrattal är ett tal som kan skrivas som ett heltal multiplicerat med sig själv.]
[Alt 2. Ett kvadrattal är ett tal som kan skrivas som ett decimaltal multiplicerat med 2.]</t>
  </si>
  <si>
    <t>[Alt 1. Ett kvadrattal är ett tal som kan skrivas som ett heltal multiplicerat med sig själv.]</t>
  </si>
  <si>
    <t>Vi behöver repetera vad ett kvadrattal är för något för att kunna bedöma om detta påstående är sant eller falskt. Vad är ett kvadrattal? Välj korrekt alternativ.</t>
  </si>
  <si>
    <t>$ \sqrt {15}$ har ju inga kvadratrötter som är heltal. Är påståendet då sant eller falskt?</t>
  </si>
  <si>
    <t>$ \sqrt {64} = BLK$</t>
  </si>
  <si>
    <t xml:space="preserve">Låt oss beräkna $\sqrt {64}$. </t>
  </si>
  <si>
    <t>Genom korrekt beräkning har vi nu fått fram om påståendet är sant eller falskt. Välj korrekt alternativ.</t>
  </si>
  <si>
    <t>$ 0.2^2 = BLK$</t>
  </si>
  <si>
    <t>0.04</t>
  </si>
  <si>
    <t xml:space="preserve">Låt oss beräkna $0.2^2$. </t>
  </si>
  <si>
    <t>[Alt 1. Arean i en kvadrat beräknas enligt $basen+höjden$]
[Alt 2. Arean i en kvadrat beräknas enligt  $\frac {basen}{höjden}$]
[Alt 3. Arean i en kvadrat beräknas enligt $basen \cdot höjden$]
[Alt 4.Arean i en kvadrat beräknas enligt $basen-höjden$]</t>
  </si>
  <si>
    <t>[Alt 3. Arean i en kvadrat beräknas enligt $basen \cdot höjden$]</t>
  </si>
  <si>
    <t>Låt oss repetera hur vi beräknar arean av en kvadrat. Alla sidor i en kvadrat är ju lika långa. Välj korrekt alternativ.</t>
  </si>
  <si>
    <t>Eftersom kvadratens sidor är lika långa är ju en kvadrats area alltså kvadrattalet av kvadratens sidor. Är påståendet sant eller falskt?</t>
  </si>
  <si>
    <t>[Alt 1. Hypotenusan är den långa sneda sidan i triangeln.]
[Alt 2. Hypotenusan är den korta raka sidan i triangeln.]</t>
  </si>
  <si>
    <t>[Alt 1. Hypotenusan är den långa sneda sidan i triangeln.]</t>
  </si>
  <si>
    <t>Låt oss först repetera och definiera vad hypotenusan är för något. Välj korrekt alternativ.</t>
  </si>
  <si>
    <t>Hypotenusan är alltså den långa sneda sidan i en rätvinklig triangel. Hypotenusan är alltså den vi beräknar enligt $c^2$ i Pythagoras sats. Är då påståendet sant eller falskt?</t>
  </si>
  <si>
    <t>[Alt 1. Pythagoras sats gäller för alla trianglar.]
[Alt 2.Pythagoras sats gäller förlikbenta trianglar.]
[Alt 3. Pythagoras sats gäller för rätvinkliga trianglar.]
[Alt 4. Pythagoras sats gäller för liksidiga trianglar.]</t>
  </si>
  <si>
    <t>[Alt 3. Pythagoras sats gäller för rätvinkliga trianglar.]</t>
  </si>
  <si>
    <t>För att kunna bedöma om påståendet är sant eller falskt. Behöver vi definiera vad Pythagoras sats egentligen används till. Välj korrekt alternativ.</t>
  </si>
  <si>
    <t xml:space="preserve">Vi vet nu vilka trianglar som Pythagoras sats gäller för. Är påståendet då sant eller falskt? </t>
  </si>
  <si>
    <t xml:space="preserve">[Alt 1. Talen -3 och -1,95 är naturliga tal.]
[Alt 2. Talen $\pi$ och $ \dfrac {3}{4}$ är naturliga tal.]
[Alt 3. 5 och 102 är naturliga tal.] 
</t>
  </si>
  <si>
    <t xml:space="preserve">[Alt 3. 5 och 102 är naturliga tal.] </t>
  </si>
  <si>
    <t>Tänk på vad vi i detta kapitel har lärt oss om hela tal. Vilket alternativ stämmer överens med detta?</t>
  </si>
  <si>
    <t xml:space="preserve">[Alt 1. Talen -1,95 är ett helt tal.]
[Alt 2. Talen $\pi$ och $ \dfrac {3}{4}$ är hela tal.]
[Alt 3. -3, 5 och 102 är hela tal.] 
</t>
  </si>
  <si>
    <t xml:space="preserve">[Alt 3. -3, 5 och 102 är hela tal.] </t>
  </si>
  <si>
    <t>Tänk på vad vi i detta kapitel har lärt oss om talmängder och rationella tal. Vilket alternativ stämmer överens med detta?</t>
  </si>
  <si>
    <t xml:space="preserve">[Alt 1. Talen -3, 5 och -1,95 är de enda rationella talen.]
[Alt 2. Talen 102 och $ \dfrac {3}{4}$ är de enda rationella talen.]
[Alt 3. Alla talen i rutan är rationella tal utom $\pi$.] 
</t>
  </si>
  <si>
    <t xml:space="preserve">[Alt 3. Alla talen i rutan är rationella tal utom $\pi$.] </t>
  </si>
  <si>
    <t>[Alt 2.  Ett reellt tal är de rationella talen tillsammans med de irrationella talen.]</t>
  </si>
  <si>
    <t>Tänk på vad vi i detta kapitel har lärt oss om talmängder och reella tal. Vilket alternativ stämmer överens med detta?</t>
  </si>
  <si>
    <t xml:space="preserve">[Alt 1. Talen -3, 5 och -1,95 är de enda reella talen.]
[Alt 2. Talen 102 och $ \dfrac {3}{4}$ är de enda reella talen.]
[Alt 3. Alla talen i rutan är reella tal.] 
</t>
  </si>
  <si>
    <t xml:space="preserve">[Alt 3. Alla talen i rutan är reella tal.] </t>
  </si>
  <si>
    <t xml:space="preserve">De reella talen är ju de hela talen och tal som kan skrivas som en kvot mellan två hela tal. </t>
  </si>
  <si>
    <t>[Alt 1. Jämna och delbara med 2 är talen 627.]
[Alt 2. Jämna och delbara med 2 är talen 452 och 390.]</t>
  </si>
  <si>
    <t>[Alt 2. Jämna och delbara med 2 är talen 452 och 390.]</t>
  </si>
  <si>
    <t xml:space="preserve">$ 4 + 5 + 2 =BLK$
$ 6 + 2+ 7=BLK$
$ 3 + 9 + 0 =BLK$
</t>
  </si>
  <si>
    <t>11;15;12</t>
  </si>
  <si>
    <t xml:space="preserve">Låt oss nu undersöka vad siffersumman är i de tre olika talen. En siffersumma är ju tal adderade med varandra. </t>
  </si>
  <si>
    <t xml:space="preserve">$ \frac {11}{3}=BLK$
$ \frac {15}{3}=BLK$
$ \frac {12}{3}=BLK$
</t>
  </si>
  <si>
    <t>3,67;5;4</t>
  </si>
  <si>
    <t>Vilka siffersummor är nu delbara med 3? Kvoten skall alltså bli ett heltal. Vi eventuell avrundning, avrunda till två decimaltal.</t>
  </si>
  <si>
    <t xml:space="preserve">[Alt 1. De tal som är delbara med 3 är 452.]
[Alt 2. De tal som är delbart med 3 är 627 och 390.]
</t>
  </si>
  <si>
    <t>[Alt 2. De tal som är delbart med 3 är 627 och 390.]</t>
  </si>
  <si>
    <t xml:space="preserve">[Alt 1. De tal som slutar på 0 eller 5 och är delbara med 5 är 390.]
[Alt 2. De tal som slutar på 0 eller 5 och är delbara med 5 är 452 och 627.]
</t>
  </si>
  <si>
    <t>[Alt 1. De tal som slutar på 0 eller 5 och är delbara med 5 är 390.]</t>
  </si>
  <si>
    <t xml:space="preserve">$ \frac {452}{3}=BLK$
$\frac {390}{3}=BLK$
</t>
  </si>
  <si>
    <t>150.7;130</t>
  </si>
  <si>
    <t>Låt oss nu undersöka vilka tal som är delbara med 3 och 2. Vi undersöker detta enklast genom att dividera talen med 3 och 2. Eftersom alla jämna tal är delbara med 2 så kan vi ju enkelt sortera bort de udda talen. Vi dividerar de jämna talen med 3. De tal där kvoten är ett heltal är de tal som är delbara med 6. Avrunda de eventuella decimaltalen till en decimal.</t>
  </si>
  <si>
    <t xml:space="preserve">[Alt 1. Det tal som är delbart med 6 är 390.]
[Alt 2. De tal som är delbara med 6 är 452 och 627.]
</t>
  </si>
  <si>
    <t>[Alt 1. Det tal som är delbart med 6 är 390.]</t>
  </si>
  <si>
    <t>Vilket eller vilka tal är nu delbara med både 3 och 2? Enligt delbarhetsreglerna är ju dessa tal även delbara med 6.</t>
  </si>
  <si>
    <t>Att dela upp primtalsfaktorer är enkelt. Bästa sättet att göra det på är att rita ett faktorträd. Rita ett faktorträd med siffran 12 i toppen.</t>
  </si>
  <si>
    <t>Primfaktorerna är ju de talen som vi finner längst ned i faktorträdet. Ringa nu in primfaktorerna i ditt faktorträd.</t>
  </si>
  <si>
    <t>Primtalsfaktorerna till siffran 12 är BLK och BLK.</t>
  </si>
  <si>
    <t>Att dela upp primtalsfaktorer är enkelt. Bästa sättet att göra det på är att rita ett faktorträd. Rita två faktorträd som båda har siffran 45 i toppen.</t>
  </si>
  <si>
    <t>Primfaktorerna är ju de talen som vi finner längst ned i faktorträdet. Ringa nu in primfaktorerna i dina faktorträd.</t>
  </si>
  <si>
    <t>Primtalsfaktorerna till siffran 45 är BLK och BLK.</t>
  </si>
  <si>
    <t>Jag har ritat två olika varianter av faktorträd till talet 210. Men det finns fler.</t>
  </si>
  <si>
    <t xml:space="preserve">Att dela upp primtalsfaktorer är enkelt. Bästa sättet att göra det på är att rita ett faktorträd. Rita ett faktorträd med siffran 210  i toppen. Det finns många olika sätt att rita faktorträd till talet 210, men alla leder till samma primtalsfaktorer. </t>
  </si>
  <si>
    <t>Primfaktorerna är ju de talen som vi finner längst ned i faktorträdet. Ringa nu in primfaktorerna i ditt eller dina faktorträd.</t>
  </si>
  <si>
    <t>Primtalsfaktorerna till siffran 210  är BLK, BLK,BLK och BLK.</t>
  </si>
  <si>
    <t>2;3;5;7</t>
  </si>
  <si>
    <t>$5 + (-8) = 5 BLK 8$</t>
  </si>
  <si>
    <t>Vi har lärt oss många användbara räkneregler under detta kapitel. Använd nu en av dessa regler och visa vilket tecken som bör användas i denna uppgift.</t>
  </si>
  <si>
    <t>$ 5-8=BLK$</t>
  </si>
  <si>
    <t>$(-9) + (-9) = (-9) BLK 9$</t>
  </si>
  <si>
    <t>$ (-9)-9=BLK$</t>
  </si>
  <si>
    <t>$12 - (-5) = 12 BLK 5$</t>
  </si>
  <si>
    <t>$ 12+5=BLK$</t>
  </si>
  <si>
    <t>$ 3 \cdot (-8) = BLK $</t>
  </si>
  <si>
    <t>Välj korrekt alternativ för vilket tecken produkten får i detta tal.</t>
  </si>
  <si>
    <t>$ (-4) \cdot (-8) = BLK $</t>
  </si>
  <si>
    <t>$ \frac {(-28)}{7}=BLK$</t>
  </si>
  <si>
    <t>$5^2=BLK \cdot BLK$</t>
  </si>
  <si>
    <t>Låt oss börja som vanligt med att skriva om detta tal i potensform till ett tal i vanlig form för att sedan enkelt kunna beräkna det.</t>
  </si>
  <si>
    <t>Svaret får vi genom att beräkna, $5 \cdot 5=BLK$.</t>
  </si>
  <si>
    <t>Genom att vi skrivit om talet kan vi nu enkelt beräkna det. Ett tal som kan skrivas som ett heltal multipliceras med sig själv kallas ju för kvadrattal.</t>
  </si>
  <si>
    <t>"7 i kvadrat" kan skrivas i potensform som $BLK^BLK$.</t>
  </si>
  <si>
    <t>7;2</t>
  </si>
  <si>
    <t xml:space="preserve">"7 i kvadrat" kan enkelt skrivas om till ett tal i potensform, det har vi ju lärt oss i grundkursen. Använd det du lärt dig om kvadrattal, ett tal i kvadrat bör ju vara ett kvadrattal. </t>
  </si>
  <si>
    <t>Svaret får vi genom att beräkna, $7\cdot 7=BLK$.</t>
  </si>
  <si>
    <t xml:space="preserve">Genom att vi skrivit om talet kan vi nu enkelt beräkna det. </t>
  </si>
  <si>
    <t xml:space="preserve">$(2)^5$ i vanlig form är $BLK \cdot BLK \cdot BLK \cdot BLK \cdot BLK$
</t>
  </si>
  <si>
    <t>2;2;2;2;2</t>
  </si>
  <si>
    <t xml:space="preserve">Då man beräknar tal i potensform har vi lärt oss att det alltid enklast att skriva dem i vanlig form för att då se vad man har som skall beräknas. Låt oss börja med att skriva om vårt tal i potensform till ett tal i vanlig form. </t>
  </si>
  <si>
    <t>Svaret får vi genom att beräkna, $2 \cdot 2 \cdot 2\cdot2\cdot2=BLK$.</t>
  </si>
  <si>
    <t>Låt oss beräkna våra tal som nu är skrivna i vanlig form. Svaret är då funnet.</t>
  </si>
  <si>
    <t>$ BLK \cdot BLK=16$ genom denna beräkning finner vi att svaret till denna uppgift är BLK.</t>
  </si>
  <si>
    <t>Vi beräknar enklast $\sqrt {16}$ genom att använda vad vi vet om våra multiplikationstabeller. Vilket tal i kvadrat har kvadrattalet 16?</t>
  </si>
  <si>
    <t>$ BLK \cdot BLK=400$ genom denna beräkning finner vi att svaret till denna uppgift är BLK.</t>
  </si>
  <si>
    <t>20;20;20</t>
  </si>
  <si>
    <t>Vi beräknar enklast $\sqrt {400}$ genom att använda det vi vet om våra multiplikationstabeller. Eller genom att använda oss av den tabellen som du gjorde i tal 34. Vilket tal i kvadrat har nu kvadrattalet 400?</t>
  </si>
  <si>
    <t>Vi får svaret genom att beräkna $\sqrt {40}=BLK$.</t>
  </si>
  <si>
    <t>6.32</t>
  </si>
  <si>
    <t>Detta tal är ett lite klurigare tal att räkna ut utan räknedosa. Även om det kan se enkelt ut så är svaret ganska knepigt, slå roten ur 40 på din miniräknare och avrunda till två decimaler. Svaret är då funnet.</t>
  </si>
  <si>
    <t>$\sqrt {5}$=BLK$</t>
  </si>
  <si>
    <t>2.24</t>
  </si>
  <si>
    <t>För att finna vart på vår tallinje som vi bör placera talet $\sqrt {5}$ så bör vi slå det på vår räknedosa. Beräkna nu $\sqrt {5}$. Avrunda svaret till ett tal med två decimaler.</t>
  </si>
  <si>
    <t>$\sqrt {5}$ är alltså 2.24. Placera nu ut $\sqrt {5}$ på ett passande ställe på din tallinje. Uppgiften är då slutförd!</t>
  </si>
  <si>
    <t xml:space="preserve">[Alt 1. Sidorna bör beräknas genom multiplikation av 9.]
[Alt 2. Sidorna bör beräknas genom division med 9.]
[Alt 3. Sidorna bör beräknas genom 9 upphöjt till 2.]
[Alt 4. Sidorna bör beräknas genom roten ur 9.]
</t>
  </si>
  <si>
    <t>[Alt 4. Sidorna bör beräknas genom roten ur 9.]</t>
  </si>
  <si>
    <t xml:space="preserve">Det verkar som att 9 i detta fall är ett kvadrattal. Välj korrekt alternativ för hur vi då bör beräkna sidorna på kvadraten. </t>
  </si>
  <si>
    <t>$ BLK \cdot BLK=9$ genom denna beräkning finner vi att sidan på kvadraten  är BLKcm.</t>
  </si>
  <si>
    <t>3;3;3</t>
  </si>
  <si>
    <t>Sidorna beräknas alltså genom att beräkna roten ur 9. Vilket tal multiplicerat med sig själv får produkten 9? Korrekt genomförd beräkning ger ett korrekt svar.</t>
  </si>
  <si>
    <t xml:space="preserve">[Alt 1. Sidorna bör beräknas genom multiplikation av 13.]
[Alt 2. Sidorna bör beräknas genom division med 13.]
[Alt 3. Sidorna bör beräknas genom 13 upphöjt till 2.]
[Alt 4. Sidorna bör beräknas genom roten ur 13.]
</t>
  </si>
  <si>
    <t>[Alt 4. Sidorna bör beräknas genom roten ur 13.]</t>
  </si>
  <si>
    <t>$ \sqrt {13}=BLK$ genom denna beräkning finner vi att sidan på kvadraten  är BLKcm.</t>
  </si>
  <si>
    <t>3.6;3.6</t>
  </si>
  <si>
    <t>Sidorna beräknas alltså genom att beräkna roten ur 13. 13 är ju ett primtal, jag rekommenderar därför att du genomför denna beräkning på din miniräknare. Korrekt genomförd beräkning ger ett korrekt svar. Avrunda svaret till ett tal med en decimal.</t>
  </si>
  <si>
    <t>11;8;7</t>
  </si>
  <si>
    <t xml:space="preserve">
Låt oss börja som vanligt med att skriva upp längden på de olika sidorna.</t>
  </si>
  <si>
    <t>7cm;8cm;11cm</t>
  </si>
  <si>
    <t xml:space="preserve">$ 7^2+8^2=BLK$
$11^2=BLK$ </t>
  </si>
  <si>
    <t>113;121</t>
  </si>
  <si>
    <t>12;13</t>
  </si>
  <si>
    <t>$ 12 \cdot 12=BLK$
$ 13 \cdot 13=BLK$</t>
  </si>
  <si>
    <t>144;169</t>
  </si>
  <si>
    <t>$ \sqrt{25}=BLK$</t>
  </si>
  <si>
    <t>För att få x ensamt på sin sida behöver vi beräkna roten ur 25.</t>
  </si>
  <si>
    <t xml:space="preserve">[Alt 1. Diagonalen bör vara hypotenusan.]
[Alt 2. Diagonalen bör vara längre än hypotenusan.]
[Alt 3. Diagonalen bör vara kortare än hypotenusan.]
[Alt 4. Diagonalen bör vara den längsta kateten.]
</t>
  </si>
  <si>
    <t>[Alt 1. Diagonalen bör vara hypotenusan.]</t>
  </si>
  <si>
    <t>En korrekt sandlåda bör ha rätvinkliga hörn, vad bör då diagonalen vara för att hörnen skall vara rätvinkliga?</t>
  </si>
  <si>
    <t>$BLKm^2+BLKm^2=x^2$</t>
  </si>
  <si>
    <t>0,9;1,2</t>
  </si>
  <si>
    <t>Diagonalen skall alltså vara hypotenusan om Signes föräldrar har byggt rätt. Vi betecknar hypotenusan som x för att enkelt kunna beräkna den. Skriv upp din beräkning med Pythagoras sats.</t>
  </si>
  <si>
    <t>$ 0,9 \cdot 0,9=BLK$
$ 1,2 \cdot 1,2=BLK$</t>
  </si>
  <si>
    <t>0,81;1,44</t>
  </si>
  <si>
    <t>$0.81+1.44=BLK$</t>
  </si>
  <si>
    <t>2.25</t>
  </si>
  <si>
    <t>Addera 0.81 med 1.44.</t>
  </si>
  <si>
    <t>$ \sqrt{2.25}=BLK$</t>
  </si>
  <si>
    <t>För att få x ensamt på sin sida behöver vi beräkna roten ur 2.25.</t>
  </si>
  <si>
    <t>Om Signes föräldrar har byggt rätt så är diagonalen BLK.</t>
  </si>
  <si>
    <t>1.5m</t>
  </si>
  <si>
    <t xml:space="preserve">[Alt 1. Talet -8  är ett naturligt tal.]
[Alt 2. Talet 4,5 är ett naturligt tal.]
[Alt 3. 2, 9 och 25 är naturliga tal.] 
</t>
  </si>
  <si>
    <t xml:space="preserve">[Alt 3. 2, 9 och 25 är naturliga tal.] </t>
  </si>
  <si>
    <t xml:space="preserve">[Alt 1. Talen -8 , 2 , 9 och 25  är alla hela tal.]
[Alt 2. Talet 4,5 är ett helt tal.]
</t>
  </si>
  <si>
    <t>[Alt 1. Talen -8 , 2 , 9 och 25  är alla hela tal.]</t>
  </si>
  <si>
    <t xml:space="preserve">[Alt 1. Talen -8, 2 och 25 är de enda rationella talen.]
[Alt 2. Talen 9 och 4.5 är de enda rationella talen.]
[Alt 3. Alla talen i rutan är rationella tal.] 
</t>
  </si>
  <si>
    <t>För att  vi skall kunna lösa denna uppgift måste vi först definiera vad ett naturligt tal är. Jag tror att du har koll på det vid det här laget.</t>
  </si>
  <si>
    <t xml:space="preserve">[Alt 1. Ett exempel på ett naturligt tal är (-3).]
[Alt 2.Ett exempel på ett naturligt tal är 5.]
[Alt 3.Ett exempel på ett naturligt tal är $\pi$.]
[Alt 4. Ett exempel på ett naturligt tal är $\dfrac {3}{4}$.]
</t>
  </si>
  <si>
    <t>[Alt 2.Ett exempel på ett naturligt tal är 5.]</t>
  </si>
  <si>
    <t>Välj nu det alternativ som visar ett exempel på ett naturligt tal. Uppgiften är då slutförd.</t>
  </si>
  <si>
    <t>[Alt 1. Naturliga tal är alla negativa tal men inte de positiva talen.]
[Alt 2. Naturliga tal är alla positiva hela tal men inte de negativa talen.]</t>
  </si>
  <si>
    <t>[Alt 2. Naturliga tal är alla positiva hela tal men inte de negativa talen.]</t>
  </si>
  <si>
    <t>För att  vi skall kunna lösa denna uppgift måste vi först definiera vad ett naturligt tal och vad naturliga tal inte är. Jag tror att du har koll på det vid det här laget.</t>
  </si>
  <si>
    <t xml:space="preserve">[Alt 1. Ett exempel på ett heltal som inte är ett naturligt tal är (-3).]
[Alt 2.Ett exempel på ett heltal som inte är ett naturligt tal är 5.]
[Alt 3.Ett exempel på ett heltal som inte är ett naturligt tal är $\pi$.]
[Alt 4. Ett exempel på ett heltal som inte är ett naturligt tal är $\dfrac {3}{4}$.]
</t>
  </si>
  <si>
    <t>[Alt 1. Ett exempel på ett heltal som inte är ett naturligt tal är (-3).]</t>
  </si>
  <si>
    <t>Välj nu det alternativ som visar ett exempel på ett heltal som inte är naturligt. Uppgiften är då slutförd.</t>
  </si>
  <si>
    <t>För att vi skall kunna lösa denna uppgift bör vi börja med att först definiera vad ett rationellt tal är och vad det inte är. Det här börjar du ha riktigt bra koll på vid det här laget.</t>
  </si>
  <si>
    <t xml:space="preserve">[Alt 1. Ett exempel på ett rationellt tal som inte är ett helt tal är (-3).]
[Alt 2.Ett exempel på ett rationellt tal som inte är ett helt tal är 5.]
[Alt 3.Ett exempel på ett rationellt tal som inte är ett helt tal är $\pi$.]
[Alt 4. Ett exempel på ett rationellt tal som inte är ett helt tal är $\dfrac {3}{4}$.]
</t>
  </si>
  <si>
    <t>[Alt 4. Ett exempel på ett rationellt tal som inte är ett helt tal är $\dfrac {3}{4}$.]</t>
  </si>
  <si>
    <t xml:space="preserve">[Alt 1. Talet som vi skall konstruera kan sluta på antingen 4 eller 6.]
[Alt 2. Talet som vi skall konstruera kan sluta på antingen 4 eller 5.]
</t>
  </si>
  <si>
    <t>[Alt 1. Talet som vi skall konstruera kan sluta på antingen 4 eller 6.]</t>
  </si>
  <si>
    <t>Genom att slå våra kloka huvuden ihop kan vi enkelt komma fram till en lösning till denna uppgift. Vilka av talen kan detta jämna tal sluta på?</t>
  </si>
  <si>
    <t>Det minsta jämna talet är BLK.</t>
  </si>
  <si>
    <t>Eftersom talet skall vara jämnt så måste det sluta på antingen siffran 4 eller 6. Den minsta siffran bör vara först i talet eftersom det skall vara så litet som möjligt. Siffrorna bör sedan följa i storleksordning. Vilket är nu talet?</t>
  </si>
  <si>
    <t xml:space="preserve">[Alt 1. Talet som vi skall konstruera kan sluta på antingen 4 eller 6.]
[Alt 2. Talet som vi skall konstruera kan endast sluta på 5.]
</t>
  </si>
  <si>
    <t>[Alt 2. Talet som vi skall konstruera kan endast sluta på 5.]</t>
  </si>
  <si>
    <t>Genom att slå våra kloka huvuden ihop kan vi enkelt komma fram till en lösning till även denna uppgift. Vilka av talen kan detta udda tal sluta på?</t>
  </si>
  <si>
    <t>Eftersom talet skall vara udda så måste det sluta på siffran 5. Den största siffran bör vara först i talet eftersom det skall vara ett så stort tal som möjligt. Eftersom talet måste sluta på 5 finns det bara ett till tal som kan vara i mitten. Vilket är nu det hela talet?</t>
  </si>
  <si>
    <t>Detta tal bör sluta på siffran BLK.</t>
  </si>
  <si>
    <t xml:space="preserve">I denna uppgift skall vi skriva det största udda tresiffriga talet som finns. Vilken siffra bör detta tal sluta på? </t>
  </si>
  <si>
    <t>Det största udda tresiffriga talet är BLK.</t>
  </si>
  <si>
    <t>Talet bör alltså sluta på siffran 9. Och om det skall vara ett så stort tal som möjligt så bör även de andra siffrorna vara ett så högt tal som möjligt, vilket är då talet?</t>
  </si>
  <si>
    <t xml:space="preserve">I denna uppgift skall vi skriva det minsta udda tresiffriga talet som finns. Vilken siffra bör detta tal sluta på? </t>
  </si>
  <si>
    <t>Det minsta udda tresiffriga talet är BLK.</t>
  </si>
  <si>
    <t>Talet bör alltså sluta på siffran 1. Och om det skall vara ett så litet tal som möjligt så bör även de andra siffrorna vara ett så lågt tal som möjligt, vilket är då talet?</t>
  </si>
  <si>
    <t xml:space="preserve">I denna uppgift skall vi skriva det största jämna fyrsiffriga talet som finns. Vilken siffra bör detta tal sluta på? </t>
  </si>
  <si>
    <t>Det största jämna fyrsiffriga talet är BLK.</t>
  </si>
  <si>
    <t>Talet bör alltså sluta på siffran 8. Och om det skall vara ett så stort tal som möjligt så bör även de andra siffrorna vara ett så högt tal som möjligt, vilket är då talet? De andra talet behöver ju inte vara jämna, ett jämnt tal behöver ju endast sluta på en jämn siffra.</t>
  </si>
  <si>
    <t>[Alt 1. Jämna och delbara med 2 är talet 65.]
[Alt 2. Jämna och delbara med 2 är talen 16, 34 och 40.]</t>
  </si>
  <si>
    <t>[Alt 2. Jämna och delbara med 2 är talen 16, 34 och 40.]</t>
  </si>
  <si>
    <t xml:space="preserve">[Alt 1. De tal som slutar på 0 eller 5 och är delbara med 5 är 34 och 16.]
[Alt 2. De tal som slutar på 0 eller 5 och är delbara med 5 är 40 och 65.]
</t>
  </si>
  <si>
    <t>[Alt 2. De tal som slutar på 0 eller 5 och är delbara med 5 är 40 och 65.]</t>
  </si>
  <si>
    <t xml:space="preserve">[Alt 1. En siffersumma bör beräknas genom addition.]
[Alt 2. En siffersumma bör beräknas genom multiplikation.]
[Alt 3. En siffersumma bör beräknas genom subtraktion.]
[Alt 4. En siffersumma bör beräknas genom division.]
</t>
  </si>
  <si>
    <t>[Alt 1. En siffersumma bör beräknas genom addition.]</t>
  </si>
  <si>
    <t>Välj korrekt alternativ för hur man bör beräkna en siffersumma.</t>
  </si>
  <si>
    <t>$ 1 + 0 + 5=BLK$
$ 1 + 2 + 0=BLK$
$ 6 + 4=BLK$</t>
  </si>
  <si>
    <t>6;3;10</t>
  </si>
  <si>
    <t>En siffersumma beräknas ju genom addition. Addera de olika talen. Siffersummorna är då funna.</t>
  </si>
  <si>
    <t xml:space="preserve">För att kunna bedöma vilka av talen i rutan som delbara med 3 så behöver vi repetera delbarhetsreglerna. Välj korrekt alternativ som visar delbarhetsregeln för siffran 3. </t>
  </si>
  <si>
    <t>$ \dfrac {6}{3}=BLK$
$ \dfrac {3}{3}=BLK$
$ \dfrac {10}{3}=BLK$</t>
  </si>
  <si>
    <t>2;1;3.33</t>
  </si>
  <si>
    <t>Siffran 3 är alltså delbart med alla tal som har en siffersumma som är delbar med 3. Låt oss dividera våra siffersummor med 3. De tal som får en hel kvot är delbara med 3.</t>
  </si>
  <si>
    <t>De två talen i rutan som är delbara med 3 är BLK och BLK.</t>
  </si>
  <si>
    <t>105;120</t>
  </si>
  <si>
    <t>De finns alltså två tal i rutan som är delbara med 3. Skriv dessa två tal och uppgiften är slutförd.</t>
  </si>
  <si>
    <t>[Alt 1. Jämna och delbara med 2 är talet 51, 231 och 45.]
[Alt 2. Jämnt och delbart med 2 är talet 720.]</t>
  </si>
  <si>
    <t>[Alt 2. Jämnt och delbart med 2 är talet 720.]</t>
  </si>
  <si>
    <t>Vi behöver få reda på lite mer om siffran 5 för att förstå oss på delbarhetsreglerna. Genom att välja rätt alternativ får du reda på lite mer om talet 5. Det här börjar du kunna nu!</t>
  </si>
  <si>
    <t>5 är ju ett udda tal men det betyder inte att det är delbart med alla udda tal. Vi behöver veta lite mer om siffran 5. Genom att välja korrekt alternativ får vi mer information om 5, snart kan vi allt om siffran 5.</t>
  </si>
  <si>
    <t xml:space="preserve">[Alt 1. De tal som slutar på 0 eller 5 och är delbara med 5 är 45 och 720.]
[Alt 2. De tal som slutar på 0 eller 5 och är delbara med 5 är 51 och 231.]
</t>
  </si>
  <si>
    <t>[Alt 1. De tal som slutar på 0 eller 5 och är delbara med 5 är 45 och 720.]</t>
  </si>
  <si>
    <t>Låt oss återigen repetera vilken delbarhetsregel som hör till siffran 3. Välj korrekt delbarhetsregel.</t>
  </si>
  <si>
    <t xml:space="preserve">$ 5+1 =BLK$
$ 4+5=BLK$
$ 2+3+1=BLK$
$7+2+0=BLK$
</t>
  </si>
  <si>
    <t>6;9;6;9</t>
  </si>
  <si>
    <t xml:space="preserve">Låt oss nu undersöka vad siffersumman är i de tre olika talen. Vi vet ju att en siffersumma är tal adderade med varandra. </t>
  </si>
  <si>
    <t>$ \frac {6}{3}=BLK$
$ \frac {9}{3}=BLK$
$ \frac {6}{3}=BLK$
$\frac {9}{3}=BLK$</t>
  </si>
  <si>
    <t>2;3;2;3</t>
  </si>
  <si>
    <t>Vilka siffersummor är nu delbara med 3? Vi vet ju att kvoten skall bli ett heltal. Vi eventuell avrundning, avrunda till två decimaltal.</t>
  </si>
  <si>
    <t xml:space="preserve">[Alt 1. De tal som är delbara med 3 är alla tal i rutan.]
[Alt 2. De tal som är delbart med 3 är endast 627 och 390.]
</t>
  </si>
  <si>
    <t>[Alt 1. De tal som är delbara med 3 är alla tal i rutan.]</t>
  </si>
  <si>
    <t xml:space="preserve">[Alt 1. Det tal som är delbart med 6 är 720.]
[Alt 2. De tal som är delbara med 6 är 51, 231 och 45.]
</t>
  </si>
  <si>
    <t>[Alt 1. Det tal som är delbart med 6 är 720.]</t>
  </si>
  <si>
    <t xml:space="preserve">Vi vet ju att alla tal i rutan är delbara med 3 och att alla jämna tal är delbara med 2. Vilket eller vilka tal i rutan når upp till båda dessa påståenden. </t>
  </si>
  <si>
    <t>[Alt 1. De negativa talen i rutan är (-0,5) och (-12).]
[Alt 2. De negativa talen i rutan är 0, 4.25 och 7.]</t>
  </si>
  <si>
    <t>[Alt 1. De negativa talen i rutan är (-0,5) och (-12).]</t>
  </si>
  <si>
    <t>Att skriva tal i storleksordning har vi övat på ett tag nu. Ett stort negativt tal är ju väldigt litet medan ett stort positivt tal är väldigt stort. Vilka är de negativa talen i rutan?</t>
  </si>
  <si>
    <t>Talen i storleksordning är BLK,BLK,BLK,BLK och BLK.</t>
  </si>
  <si>
    <t>(-12);(-0,5);0;4.25;7</t>
  </si>
  <si>
    <t xml:space="preserve">Vi vet nu med all säkerhet vilka tal i rutan som är de negativa talen och vilka tal som är de positiva. Sätt nu talen i ordning, uppgiften är då avklarad. </t>
  </si>
  <si>
    <t>Temperaturen bör beräknas enligt, $ 5 BLK (-10)$</t>
  </si>
  <si>
    <t>Att tänka negativa tal och positiva tal som en termometer är väldigt givande, man får då en klar bild över hur det fungerar. Skall vi beräkna en stigning av en temperatur, beräknar vi det enklast genom att få fram temperaturskillnaden. Skriv upp beräkningen med korrekt tecken.</t>
  </si>
  <si>
    <t>$ 5 -(-10)= 5 BLK 10$</t>
  </si>
  <si>
    <t>Vi skall alltså beräkna $5-(-10)$. Enligt reglerna gäller "minus och minus blir plus". Vilket tecken bör användas vid beräkning?</t>
  </si>
  <si>
    <t>$ 5 + 10 =BLK$</t>
  </si>
  <si>
    <t>Addera 5 med 10.</t>
  </si>
  <si>
    <t xml:space="preserve">Temperaturen steg med $BLK^circC$. </t>
  </si>
  <si>
    <t>Temperaturen bör beräknas enligt, $ 4 BLK (-7)$</t>
  </si>
  <si>
    <t>Vi skall nu beräkna en sänkning av en temperatur, detta beräknar vi enklast genom att få fram temperaturskillnaden. Skriv upp beräkningen med korrekt tecken.</t>
  </si>
  <si>
    <t>$ 4 -(-7)= 4 BLK 7$</t>
  </si>
  <si>
    <t>Vi skall alltså beräkna $4-(-7)$. Enligt reglerna gäller "minus och minus blir plus". Vilket tecken bör användas vid beräkning?</t>
  </si>
  <si>
    <t>$ 4 + 7 =BLK$</t>
  </si>
  <si>
    <t xml:space="preserve">Temperaturen sjönk med $BLK^circC$. </t>
  </si>
  <si>
    <t>$(-10) + 10= (-10) BLK 10$</t>
  </si>
  <si>
    <t>Vi använder de regler vi har lärt oss i detta kapitel då vi beräknar dessa tal. Använd nu en av dessa regler och visa vilket tecken som bör användas vid beräkning av denna uppgift. Tänk dig talen på termometer eller en tallinje.</t>
  </si>
  <si>
    <t>$ (-10)+10=BLK$</t>
  </si>
  <si>
    <t>$(-10) + 12= (-10) BLK 12$</t>
  </si>
  <si>
    <t>Vi använder de regler vi har lärt oss i detta kapitel då vi beräknar dessa tal. Använd nu en av dessa regler och visa vilket tecken som bör användas vid beräkning av denna uppgift.</t>
  </si>
  <si>
    <t>$ (-10)+12=BLK$</t>
  </si>
  <si>
    <t>$(-10) + 5= (-10) BLK 5$</t>
  </si>
  <si>
    <t>$ (-10)+5=BLK$</t>
  </si>
  <si>
    <t>$8 + (-8) = 8 BLK 8$</t>
  </si>
  <si>
    <t>Vi har ju lärt oss många användbara räkneregler under detta kapitel. Använd nu en av dessa regler och visa vilket tecken som bör användas i denna uppgift.</t>
  </si>
  <si>
    <t>$ 8-8=BLK$</t>
  </si>
  <si>
    <t>$8 + (-5) = 8 BLK 5$</t>
  </si>
  <si>
    <t>$ 8-5=BLK$</t>
  </si>
  <si>
    <t>$8 + (-12) = 8 BLK 12$</t>
  </si>
  <si>
    <t>$ 8-12=BLK$</t>
  </si>
  <si>
    <t>Vi skall beräkna $BLK-BLK$</t>
  </si>
  <si>
    <t xml:space="preserve">Ställ upp talet som skall beräknas. </t>
  </si>
  <si>
    <t>$ 10-10=BLK$</t>
  </si>
  <si>
    <t>Genomför den redan färdiguppställda subtraktionen. Du finner då differensen.</t>
  </si>
  <si>
    <t>$ 5-6=BLK$</t>
  </si>
  <si>
    <t>5;9</t>
  </si>
  <si>
    <t>$ 5-9=BLK$</t>
  </si>
  <si>
    <t>$10-(-10) = 10 BLK (-10)$</t>
  </si>
  <si>
    <t>$ 10+10=BLK$</t>
  </si>
  <si>
    <t>$5-(-6) = 5 BLK 6$</t>
  </si>
  <si>
    <t>$ 5+6=BLK$</t>
  </si>
  <si>
    <t>$5-(-9) = 5 BLK 9$</t>
  </si>
  <si>
    <t>$ 5+9=BLK$</t>
  </si>
  <si>
    <t>$(-8)-(-3) = (-8) BLK 3$</t>
  </si>
  <si>
    <t>$ (-8)+3=BLK$</t>
  </si>
  <si>
    <t>$(-8)-(-8) = (-8) BLK 8$</t>
  </si>
  <si>
    <t>$ (-8)+8=BLK$</t>
  </si>
  <si>
    <t>$(-8)-(-12) = (-8) BLK 12$</t>
  </si>
  <si>
    <t>$ (-8)+12=BLK$</t>
  </si>
  <si>
    <t xml:space="preserve">Istället för att räkna ut en summa eller en differens skall vi i denna uppgift få fram en term. Det verkar som att differensen i detta tal är ett negativt tal. Vad bör då tecknet på talet x vara? Välj korrekt alternativ. </t>
  </si>
  <si>
    <t>$(-1)-4=BLK$</t>
  </si>
  <si>
    <t>Vi låter x-termen vara kvar ensam på sin sida likhetstecknet medan siffran 4 byter sida. Byter en siffra sida av likhetstecknet så byter den ju även tecken.</t>
  </si>
  <si>
    <t xml:space="preserve">Det verkar som att differensen i även detta tal är ett negativt tal. Vad bör då tecknet på talet x vara? Välj korrekt alternativ. </t>
  </si>
  <si>
    <t>$(-2)-8=BLK$</t>
  </si>
  <si>
    <t>Vi låter x-termen vara kvar ensam på sin sida likhetstecknet medan siffran 8 byter sida. Byter en siffra sida av likhetstecknet så byter den ju även tecken.</t>
  </si>
  <si>
    <t xml:space="preserve">Det verkar som att differensen i detta tal är ett positivt tal. Vad bör då tecknet på talet x vara? Välj korrekt alternativ. </t>
  </si>
  <si>
    <t>$3+5=BLK$</t>
  </si>
  <si>
    <t xml:space="preserve">Det verkar som att differensen i detta tal varken är ett positivt eller negativt tal. Vad bör då tecknet på talet x vara? Välj korrekt alternativ. </t>
  </si>
  <si>
    <t>$0+5=BLK$</t>
  </si>
  <si>
    <t>$(-3)+5=BLK$</t>
  </si>
  <si>
    <t>Ekvationen är $x-BLK=BLK$</t>
  </si>
  <si>
    <t>4;(-8)</t>
  </si>
  <si>
    <t>Vilken är ekvationen som vi i denna uppgift vill beräkna?</t>
  </si>
  <si>
    <t>$(-8)+4=BLK$</t>
  </si>
  <si>
    <t>Vi låter x-termen vara kvar ensam på sin sida likhetstecknet medan siffran (-4) byter sida. Byter en siffra sida av likhetstecknet så byter den ju även tecken.</t>
  </si>
  <si>
    <t>Låt oss börja med att repetera och identifiera vilket tal som är bas och vilket tal som är exponent. Det blir sedan enkelt att skriva talet i potensform.</t>
  </si>
  <si>
    <t>Genom att vi funnit vad som bör vara på vilken plats kan vi även skriva talet i potensform. Fyll i korrekt siffra och gå vidare till nästa uppgift!</t>
  </si>
  <si>
    <t>Låt oss även i denna uppgift börja med att repetera och identifiera vilket tal som är bas och vilket tal som är exponent. Det blir sedan enkelt att skriva talet i potensform.</t>
  </si>
  <si>
    <t>Det är alltid bra att börja med att definiera och identifiera nya tal. Vi gör det på samma sätt även i denna uppgift. Vilket av talen i denna beskrivning är en bas och vilket tal är en exponent?</t>
  </si>
  <si>
    <t xml:space="preserve">$(2)^4$ i vanlig form är $BLK \cdot BLK \cdot BLK \cdot BLK \cdot BLK$
</t>
  </si>
  <si>
    <t xml:space="preserve">Då man beräknar tal i potensform har vi lärt oss att det alltid enklast att skriva dem i vanlig form för att då se vad man har som skall beräknas. Låt oss repetera detta igen och börja med att skriva om vårt tal i potensform till ett tal i vanlig form. </t>
  </si>
  <si>
    <t>Svaret får vi genom att beräkna, $2 \cdot 2 \cdot 2\cdot2=BLK$.</t>
  </si>
  <si>
    <t xml:space="preserve">$2^4$ i vanlig form är $BLK \cdot BLK \cdot BLK \cdot BLK$
</t>
  </si>
  <si>
    <t xml:space="preserve">$10^3$ i vanlig form är $BLK \cdot BLK \cdot BLK$
</t>
  </si>
  <si>
    <t>10;10;10</t>
  </si>
  <si>
    <t>Svaret får vi genom att beräkna, $10 \cdot 10 \cdot 10=BLK$.</t>
  </si>
  <si>
    <t xml:space="preserve">$1^5$ i vanlig form är $BLK \cdot BLK \cdot BLK \cdot BLK \cdot BLK$
</t>
  </si>
  <si>
    <t>1;1;1;1;1</t>
  </si>
  <si>
    <t>Svaret får vi genom att beräkna, $1 \cdot 1 \cdot 1 \cdot 1 \cdot 1=BLK$.</t>
  </si>
  <si>
    <t>$ 9 \cdot 9 =BLK$
$ 3 \cdot 3 =BLK$
$ 4 \cdot 4 \cdot 4 =BLK$
$ 3 \cdot 3 \cdot 3 \cdot 3 =BLK$
$ 2 \cdot 2 \cdot 2 \cdot 2 \cdot 2 \cdot 2 =BLK$
$ 8 \cdot  8 =BLK$</t>
  </si>
  <si>
    <t>81;9;64;81;64;64</t>
  </si>
  <si>
    <t>Låt oss börja med att beräkna talen i rutan. Vi kan sedan enkelt utesluta de talen som ej har värdet 9.</t>
  </si>
  <si>
    <t>Det tal som ger värdet 9 är $BLK^BLK$.</t>
  </si>
  <si>
    <t>Vi har nu beräknat samtliga tal i rutan. Fyll nu i de tal som fick värdet 9.</t>
  </si>
  <si>
    <t>Låt oss börja med att beräkna talen i rutan återigen. Vi kan sedan enkelt utesluta de talen som ej har värdet 64.</t>
  </si>
  <si>
    <t>De tal som ger värdet 64 är $BLK^BLK$,  $BLK^BLK$ och $BLK^BLK$.</t>
  </si>
  <si>
    <t>4;3;2;6;8;2</t>
  </si>
  <si>
    <t>Vi har nu återigen beräknat samtliga tal i rutan. Fyll nu i de tal som fick värdet 64.</t>
  </si>
  <si>
    <t>Låt oss börja med att beräkna talen i rutan en sista gång. Vi kan sedan enkelt utesluta de talen som ej har värdet 81.</t>
  </si>
  <si>
    <t>De tal som ger värdet 81 är $BLK^BLK$ och $BLK^BLK$.</t>
  </si>
  <si>
    <t>9;2;3;4</t>
  </si>
  <si>
    <t>Vi har nu återigen beräknat samtliga tal i rutan. Fyll nu i de tal som fick värdet 81.</t>
  </si>
  <si>
    <t xml:space="preserve">[Alt 1. Exponenten i detta tal är ju 6, därför bör det vara 6 stycken nollor.]
[Alt 2. Exponenten i detta tal är ju 8, därför bör det vara 8 stycken nollor. ]
[Alt 3. Exponenten i detta tal är ju 9, därför bör det vara 9 stycken nollor.]
[Alt 4.Exponenten i detta tal är ju 6, därför bör det vara 8 stycken nollor.]
</t>
  </si>
  <si>
    <t>[Alt 1. Exponenten i detta tal är ju 6, därför bör det vara 6 stycken nollor.]</t>
  </si>
  <si>
    <t>10 upphöjt till ett tal kallas ju för tiopotens. I dessa fall visar exponenten hur många nollor som talet består av. Hur många nollor bör då talet vi söker efter ha?</t>
  </si>
  <si>
    <t>Det talet i rutan som är detsamma som $10^6$ är BLK.</t>
  </si>
  <si>
    <t xml:space="preserve">[Alt 1. Exponenten i detta tal är ju 3, därför bör det vara 6 stycken nollor.]
[Alt 2. Exponenten i detta tal är ju 3, därför bör det vara 8 stycken nollor. ]
[Alt 3. Exponenten i detta tal är ju 3, därför bör det vara 3 stycken nollor.]
[Alt 4.Exponenten i detta tal är ju 3, därför bör det vara 8 stycken nollor.]
</t>
  </si>
  <si>
    <t>[Alt 3. Exponenten i detta tal är ju 3, därför bör det vara 3 stycken nollor.]</t>
  </si>
  <si>
    <t>Det talet i rutan som är detsamma som $10^3$ är BLK.</t>
  </si>
  <si>
    <t>[Alt 3. Exponenten i detta tal är ju 9, därför bör det vara 9 stycken nollor.]</t>
  </si>
  <si>
    <t>Det talet i rutan som är detsamma som $10^9$ är BLK.</t>
  </si>
  <si>
    <t>$ 0,5 \cdot 0,5=BLK$</t>
  </si>
  <si>
    <t>Låt oss börja med att beräkna vårt tal. Vi gör som vanligt och skriver ut det till ett tal i vanlig form.</t>
  </si>
  <si>
    <t>$0,5^2$ är detsamma som $BLK$.</t>
  </si>
  <si>
    <t>Genom korrekt beräkning i föregående steg vet vi vilket tal i rutan som är detsamma som $0.5^2$. Skriv korrekt svar och gå vidare till nästa uppgift.</t>
  </si>
  <si>
    <t>$ 0,2 \cdot 0,2=BLK$</t>
  </si>
  <si>
    <t>$0.2^2$ är detsamma som $BLK$.</t>
  </si>
  <si>
    <t>Genom korrekt beräkning i föregående steg vet vi vilket tal i rutan som är detsamma som $0.2^2$. Skriv korrekt svar och gå vidare till nästa uppgift.</t>
  </si>
  <si>
    <t>$ 0.1 \cdot 0.1=BLK$</t>
  </si>
  <si>
    <t>0.01</t>
  </si>
  <si>
    <t>$0.1^2$ är detsamma som $BLK$.</t>
  </si>
  <si>
    <t>Genom korrekt beräkning i föregående steg vet vi vilket tal i rutan som är detsamma som $0.1^2$. Skriv korrekt svar och gå vidare till nästa uppgift.</t>
  </si>
  <si>
    <t>$ 0.1 \cdot 0.1 \cdot 0.1 =BLK$</t>
  </si>
  <si>
    <t>Genom korrekt beräkning i föregående steg vet vi vilket tal i rutan som är detsamma som $0.1^3$. Skriv korrekt svar och gå vidare till nästa uppgift.</t>
  </si>
  <si>
    <t xml:space="preserve">[Alt 1. Det som bör beräknas är talen i kvadrat.]
[Alt 2. Det som bör beräknas är roten ur talen.]
[Alt 3.Det som bör beräknas är kvoten av talen.]
[Alt 4. Det som bör beräknas är differensen mellan talen.]
</t>
  </si>
  <si>
    <t>[Alt 1. Det som bör beräknas är talen i kvadrat.]</t>
  </si>
  <si>
    <t>Vad är det vi bör beräkna för att kunna färdigställa tabellen?</t>
  </si>
  <si>
    <t>$ 4 \cdot 4 = BLK$
$ 5 \cdot 5 = BLK$
$ 6 \cdot 6 = BLK$
$ 7 \cdot 7 = BLK$
$ 8 \cdot 8 = BLK$
$ 9 \cdot 9 = BLK$
$ 10 \cdot 10 = BLK$
$ 11 \cdot 11 = BLK$
$ 12 \cdot 12 = BLK$
$ 13 \cdot 13 = BLK$
$ 14 \cdot 14 = BLK$
$ 15 \cdot 15 = BLK$</t>
  </si>
  <si>
    <t>16;25;36;49;64;81;100;121;144;169;196;225</t>
  </si>
  <si>
    <t>Talen i kvadrat bör alltså beräknas för att kunna färdigställa tabellen. Ett tal i kvadrat är ju talet multiplicerat med sig självt. Låt oss beräkna samtliga tal i tabellen.</t>
  </si>
  <si>
    <t>Denna tabell är viktigt att lära sig och ta användning utav.</t>
  </si>
  <si>
    <t>Genom korrekt beräkning bör du ha fått fram korrekt siffror som direkt kan skrivas in i din tabell. Uppgiften är då slutförd.</t>
  </si>
  <si>
    <t xml:space="preserve">[Alt 1. En kvadrat bör ritas med rätvinkliga hörn och lika långa sidor.]
[Alt 2. En kvadrat bör ritas med rätvinkliga hörn och olika långa sidor.]
[Alt 3. En kvadrat bör ritas med trubbiga hörn och lika långa sidor.]
[Alt 4.En kvadrat bör ritas med rätvinkliga hörn och två långa sidor.]
</t>
  </si>
  <si>
    <t>[Alt 1. En kvadrat bör ritas med rätvinkliga hörn och lika långa sidor.]</t>
  </si>
  <si>
    <t>Vi skall alltså rita en kvadrat. Låt oss först definiera hur denna kvadrat bör ritas. Välj korrekt alternativ.</t>
  </si>
  <si>
    <t>Vi vet nu med säkerhet hur denna kvadrat bör ritas. Rita nu en kvadrat med sidlängden 4 cm.</t>
  </si>
  <si>
    <t xml:space="preserve">[Alt 1. En area är ju en yta. I en kvadrat beräknas den enklast genom roten ur sidlängden.]
[Alt 2. En area är ju en yta. I en kvadrat beräknas den enklast genom sidlängden i kvadrat.] 
[Alt 3. En area är ju en yta. I en kvadrat beräknas den enklast genom sidlängden dividerat med 2.]
[Alt 4. En area är ju en yta. I en kvadrat beräknas den enklast genom sidlängden multiplicerat med 2.]
</t>
  </si>
  <si>
    <t xml:space="preserve">[Alt 2. En area är ju en yta. I en kvadrat beräknas den enklast genom sidlängden i kvadrat.] </t>
  </si>
  <si>
    <t>Vi skall alltså nu räkna ut en area. Men hur räknar vi ut en area av en kvadrat på bästa sätt? Låt oss börja med att definiera detta. Välj korrekt alternativ.</t>
  </si>
  <si>
    <t>$ 4cm^2 = BLKcm^2$</t>
  </si>
  <si>
    <t xml:space="preserve">Vi bör alltså beräkna sidlängden i kvadrat. Arean beräknas då. </t>
  </si>
  <si>
    <t>Arean är $BLK$.</t>
  </si>
  <si>
    <t>16 cm^2</t>
  </si>
  <si>
    <t>Genom korrekt beräkning i föregående steg är svaret funnet. Fyll i korrekt svar med rätt enhet och gå vidare till nästa uppgift. Bra jobbat!</t>
  </si>
  <si>
    <t>Vi vet nu med säkerhet hur denna kvadrat bör ritas. Rita nu en kvadrat med sidlängden 6 cm.</t>
  </si>
  <si>
    <t>$ 6 cm^2 = BLKcm^2$</t>
  </si>
  <si>
    <t>36 cm^2</t>
  </si>
  <si>
    <t xml:space="preserve">[Alt 1. En sidlängd av en area beräknas enligt arean i kvadrat.]
[Alt 2. En sidlängd av en area beräknas enligt arean multiplicerat med 2.]
[Alt 3. En sidlängd av en area beräknas enligt roten ur arean.]
[Alt 4. En sidlängd av en area beräknas enligt arean dividerat med 2.]
</t>
  </si>
  <si>
    <t>[Alt 3. En sidlängd av en area beräknas enligt roten ur arean.]</t>
  </si>
  <si>
    <t>Vi skall nu beräkna en kvadrats sidlängd ifrån en given area. Hur bör vi gå tillväga? Välj korrekt alternativ.</t>
  </si>
  <si>
    <t>$ \sqrt {49cm^2}=BLK cm$</t>
  </si>
  <si>
    <t>Vi bör alltså beräkna roten ur arean. Vilken faktor multiplicerad med sig själv resulterar i produkten 49? Om du är osäker så använd dig av tabellen.</t>
  </si>
  <si>
    <t>Genom korrekt beräkning i föregående steg är sidlängden funnen. Rita en kvadrat med sidan 7 cm, uppgiften är då slutförd.</t>
  </si>
  <si>
    <t>$ \sqrt {64cm^2}=BLK cm$</t>
  </si>
  <si>
    <t>Låt oss nu beräkna roten ur 64. Vilken faktor multiplicerad med sig själv resulterar i produkten 64. Om du är osäker så använd dig av tabellen.</t>
  </si>
  <si>
    <t>Genom korrekt beräkning i föregående steg är sidlängden funnen. Rita en kvadrat med sidan 8 cm, uppgiften är då slutförd.</t>
  </si>
  <si>
    <t>$10^2=BLK \cdot BLK$</t>
  </si>
  <si>
    <t xml:space="preserve">Vi börjar som vanligt med att skriva om detta tal i potensform till ett tal i vanlig form för att enkelt kunna beräkna det. </t>
  </si>
  <si>
    <t>Svaret får vi genom att beräkna, $10 \cdot 10=BLK$.</t>
  </si>
  <si>
    <t>Genom att vi skrivit om talet kan vi nu enkelt beräkna det. Talet vi räknar ut är ju ett kvadrattal, du kan därför även använda dig av kvadrattalstabellen vid uträkningen av tal som dessa.</t>
  </si>
  <si>
    <t>$20^2=BLK \cdot BLK$</t>
  </si>
  <si>
    <t>20;20</t>
  </si>
  <si>
    <t>Svaret får vi genom att beräkna, $20 \cdot 20=BLK$.</t>
  </si>
  <si>
    <t>$30^2=BLK \cdot BLK$</t>
  </si>
  <si>
    <t>30;30</t>
  </si>
  <si>
    <t>Svaret får vi genom att beräkna, $30 \cdot 30=BLK$.</t>
  </si>
  <si>
    <t>$40^2=BLK \cdot BLK$</t>
  </si>
  <si>
    <t>40;40</t>
  </si>
  <si>
    <t>Svaret får vi genom att beräkna, $40 \cdot 40=BLK$.</t>
  </si>
  <si>
    <t>$50^2=BLK \cdot BLK$</t>
  </si>
  <si>
    <t xml:space="preserve">Vi börjar återigen som vanligt med att skriva om detta tal i potensform till ett tal i vanlig form för att enkelt kunna beräkna det. </t>
  </si>
  <si>
    <t>Svaret får vi genom att beräkna, $50 \cdot 50=BLK$.</t>
  </si>
  <si>
    <t>$100^2=BLK \cdot BLK$</t>
  </si>
  <si>
    <t>100;100</t>
  </si>
  <si>
    <t>Svaret får vi genom att beräkna, $100 \cdot 100=BLK$.</t>
  </si>
  <si>
    <t>$0,1^2=BLK \cdot BLK$</t>
  </si>
  <si>
    <t>Svaret får vi genom att beräkna, $0,1 \cdot 0,1=BLK$.</t>
  </si>
  <si>
    <t>$0,3^2=BLK \cdot BLK$</t>
  </si>
  <si>
    <t>0,3;0,3</t>
  </si>
  <si>
    <t>Svaret får vi genom att beräkna, $0,3 \cdot 0,3=BLK$.</t>
  </si>
  <si>
    <t>$0,7^2=BLK \cdot BLK$</t>
  </si>
  <si>
    <t>0,7;0,7</t>
  </si>
  <si>
    <t>Svaret får vi genom att beräkna, $0,7 \cdot 0,7=BLK$.</t>
  </si>
  <si>
    <t>$0,9^2=BLK \cdot BLK$</t>
  </si>
  <si>
    <t>0,9;0,9</t>
  </si>
  <si>
    <t>Svaret får vi genom att beräkna, $0,9 \cdot 0,9=BLK$.</t>
  </si>
  <si>
    <t>$1,2^2=BLK \cdot BLK$</t>
  </si>
  <si>
    <t>1,2;1,2</t>
  </si>
  <si>
    <t>Svaret får vi genom att beräkna, $1,2 \cdot 1,2=BLK$.</t>
  </si>
  <si>
    <t xml:space="preserve">Vi börjar nu en sista gång med att skriva om detta tal i potensform till ett tal i vanlig form för att enkelt kunna beräkna det. </t>
  </si>
  <si>
    <t>$ \sqrt {4}=BLK$</t>
  </si>
  <si>
    <t xml:space="preserve">Du skall nu använda dig av en tabell som vi tillsammans ritade i uppgift 24. Vi kan då direkt läsa av vad roten ur 4 är. </t>
  </si>
  <si>
    <t>$ \sqrt {16}=BLK$</t>
  </si>
  <si>
    <t xml:space="preserve">Du skall nu använda dig av en tabell som vi tillsammans ritade i uppgift 24. Vi kan då direkt läsa av vad roten ur 16 är. </t>
  </si>
  <si>
    <t>$ \sqrt {25}=BLK$</t>
  </si>
  <si>
    <t xml:space="preserve">Du skall nu använda dig av en tabell som vi tillsammans ritade i uppgift 24. Vi kan då direkt läsa av vad roten ur 25 är. </t>
  </si>
  <si>
    <t>33d</t>
  </si>
  <si>
    <t>$ \sqrt {196}=BLK$</t>
  </si>
  <si>
    <t xml:space="preserve">Du skall nu använda dig av en tabell som vi tillsammans ritade i uppgift 24. Vi kan då direkt läsa av vad roten ur 196 är. </t>
  </si>
  <si>
    <t>$ \sqrt {36}=BLK$</t>
  </si>
  <si>
    <t>$ \sqrt {100}=BLK$</t>
  </si>
  <si>
    <t>$ \sqrt {64}=BLK$</t>
  </si>
  <si>
    <t>34d</t>
  </si>
  <si>
    <t>$ \sqrt {121}=BLK$</t>
  </si>
  <si>
    <t>$ \sqrt {169}=BLK$</t>
  </si>
  <si>
    <t>$ \sqrt {900}=BLK$</t>
  </si>
  <si>
    <t>$ \sqrt {10 000}=BLK$</t>
  </si>
  <si>
    <t>$ \sqrt {225}=BLK$</t>
  </si>
  <si>
    <t>$ \sqrt {400}=BLK$</t>
  </si>
  <si>
    <t>$ \sqrt {625}=BLK$</t>
  </si>
  <si>
    <t>$ \sqrt {25cm^2}=BLK cm$</t>
  </si>
  <si>
    <t>Vi bör alltså beräkna roten ur arean. Vilken faktor multiplicerad med sig själv resulterar i produkten 25? Om du är osäker så använd dig av vår tabell.</t>
  </si>
  <si>
    <t xml:space="preserve">[Alt 1. En sidlängd av en area beräknas enligt roten ur arean.]
[Alt 2. En sidlängd av en area beräknas enligt arean multiplicerat med 2.]
[Alt 3. En sidlängd av en area beräknas enligt arean i kvadrat.]
[Alt 4. En sidlängd av en area beräknas enligt arean dividerat med 2.]
</t>
  </si>
  <si>
    <t>[Alt 1. En sidlängd av en area beräknas enligt roten ur arean.]</t>
  </si>
  <si>
    <t>Vi bör alltså beräkna roten ur arean. Vilken faktor multiplicerad med sig själv resulterar i produkten 49? Om du är osäker så använd dig av vår tabell.</t>
  </si>
  <si>
    <t>$ \sqrt {100 cm^2}=BLK cm$</t>
  </si>
  <si>
    <t>Vi bör alltså beräkna roten ur arean. Vilken faktor multiplicerad med sig själv resulterar i produkten 100? Om du är osäker så använd dig av vår tabell.</t>
  </si>
  <si>
    <t>$ \sqrt {11} \approx BLK $</t>
  </si>
  <si>
    <t>3.32</t>
  </si>
  <si>
    <t>Vid roten ur beräkningar av det lite svårare slaget kan det vara bra att använda sig av miniräknaren. Svaren blir nämligen oftast ett tal med väldigt många decimaler. Använd nu din miniräknare och knappa in talet. Vad får du då som svar? Avrunda svaret till ett tal med två decimaler.</t>
  </si>
  <si>
    <t>$ \sqrt {20} \approx BLK $</t>
  </si>
  <si>
    <t>$ \sqrt {30} \approx BLK $</t>
  </si>
  <si>
    <t>5.48</t>
  </si>
  <si>
    <t>$ \sqrt {120} \approx BLK $</t>
  </si>
  <si>
    <t>10.95</t>
  </si>
  <si>
    <t>$ \sqrt {7.7} \approx BLK $</t>
  </si>
  <si>
    <t>2.77</t>
  </si>
  <si>
    <t>$ \sqrt {42.5} \approx BLK $</t>
  </si>
  <si>
    <t>6.52</t>
  </si>
  <si>
    <t>$ \sqrt {150} \approx BLK $</t>
  </si>
  <si>
    <t>Vi skall nu beräkna talen på samma sätt som i föregående tal med istället för att avrunda talet till ett svar med två decimaler skall vi nu genomföra avrundning till närmaste heltal. Beräkna och avrunda.</t>
  </si>
  <si>
    <t>$ \sqrt {367} \approx BLK $</t>
  </si>
  <si>
    <t>$ \sqrt {911} \approx BLK $</t>
  </si>
  <si>
    <t>$ Hypotenusan (c)=BLK$
$ Den längsta kateten(b)=BLK$
$Den korta kateten (a)=BLK$</t>
  </si>
  <si>
    <t>10;8;6</t>
  </si>
  <si>
    <t>6;8;10</t>
  </si>
  <si>
    <t xml:space="preserve">$ 6^2+8^2=BLK$
$10^2=BLK$ </t>
  </si>
  <si>
    <t>4;3;2</t>
  </si>
  <si>
    <t xml:space="preserve">$ 2^2+3^2=BLK$
$4^2=BLK$ </t>
  </si>
  <si>
    <t>13;16</t>
  </si>
  <si>
    <t>15;12;9</t>
  </si>
  <si>
    <t>9;12;15</t>
  </si>
  <si>
    <t xml:space="preserve">$ 9^2+12^2=BLK$
$15^2=BLK$ </t>
  </si>
  <si>
    <t>225;225</t>
  </si>
  <si>
    <t>$ Hypotenusan (c)=BLK dm$
$ Den längsta kateten(b)=BLK dm$
$Den korta kateten (a)=BLK dm$</t>
  </si>
  <si>
    <t xml:space="preserve">
Det kan se lite klurigare ut vid första anblicken att lösa uppgifter då skärmar skall mätas, men vi fortsätter att beräkna genom samma procedur. Låt oss börja med att skriva upp längden på de olika sidorna. </t>
  </si>
  <si>
    <t xml:space="preserve">$ 2^2+3^2=BLK dm$
$4^2=BLK dm$ </t>
  </si>
  <si>
    <t xml:space="preserve">Genom korrekt beräkning vet vi nu om skärmens hörn är rätvinkliga. </t>
  </si>
  <si>
    <t xml:space="preserve">$ 9^2+12^2=BLK dm$
$15^2=BLK dm$ </t>
  </si>
  <si>
    <t>[Alt 1.Skärmens hörn är rätvinkliga.]</t>
  </si>
  <si>
    <t>$ BLKm^2+BLKm^2=x^2$</t>
  </si>
  <si>
    <t>$ 6 \cdot 6=BLK$
$ 8 \cdot 8=BLK$</t>
  </si>
  <si>
    <t>36;64</t>
  </si>
  <si>
    <t>$36+64=BLK$</t>
  </si>
  <si>
    <t xml:space="preserve">Addera 36 med 64. </t>
  </si>
  <si>
    <t>$ \sqrt{100}=BLK$</t>
  </si>
  <si>
    <t xml:space="preserve">För att få x ensamt på sin sida behöver vi beräkna roten ur 100. </t>
  </si>
  <si>
    <t>10 m</t>
  </si>
  <si>
    <t>Genom korrekt beräkning i föregående steg är altanens diagonal funnen. Ange ditt svar med korrekt enhet och uppgiften är slutförd.</t>
  </si>
  <si>
    <t>$ 5 \cdot 5=BLK$
$ 8 \cdot 8=BLK$</t>
  </si>
  <si>
    <t>25;64</t>
  </si>
  <si>
    <t>$25+64=BLK$</t>
  </si>
  <si>
    <t xml:space="preserve">Addera 25 med 64. </t>
  </si>
  <si>
    <t>$ \sqrt{89}=BLK$</t>
  </si>
  <si>
    <t>9.4</t>
  </si>
  <si>
    <t>För att få x ensamt på sin sida behöver vi beräkna roten ur 89. Avrunda svaret till ett tal med en decimal.</t>
  </si>
  <si>
    <t>9.4 m</t>
  </si>
  <si>
    <t>$ 5 \cdot 5=BLK$
$ 5 \cdot 5=BLK$</t>
  </si>
  <si>
    <t>$25+25=BLK$</t>
  </si>
  <si>
    <t xml:space="preserve">Addera 25 med 25. </t>
  </si>
  <si>
    <t>$ \sqrt{50}=BLK$</t>
  </si>
  <si>
    <t>7.1</t>
  </si>
  <si>
    <t>För att få x ensamt på sin sida behöver vi beräkna roten ur 50. Avrunda svaret till ett tal med en decimal.</t>
  </si>
  <si>
    <t>7.1 m</t>
  </si>
  <si>
    <t>15;8</t>
  </si>
  <si>
    <t xml:space="preserve">Figuren ger oss att stigen är diagonalen av en rätvinklig triangel. Vi vet ju att diagonalen är ju den rätvinkliga triangelns hypotenusa. Skriv upp detta enligt Pythagoras sats. </t>
  </si>
  <si>
    <t>$ 15 \cdot 15=BLK$
$ 8 \cdot 8=BLK$</t>
  </si>
  <si>
    <t>225;64</t>
  </si>
  <si>
    <t>$225+64=BLK$</t>
  </si>
  <si>
    <t xml:space="preserve">Addera 225 med 64. </t>
  </si>
  <si>
    <t>För att få x ensamt på sin sida behöver vi beräkna roten ur 289. Avrunda svaret till ett tal med en decimal.</t>
  </si>
  <si>
    <t>17 m</t>
  </si>
  <si>
    <t>Genom korrekt beräkning i föregående steg är stigens längd funnen. Ange ditt svar med korrekt enhet och uppgiften är slutförd.</t>
  </si>
  <si>
    <t>3;9</t>
  </si>
  <si>
    <t>$ 3 \cdot 3=BLK$
$ 9 \cdot 9=BLK$</t>
  </si>
  <si>
    <t>9;81</t>
  </si>
  <si>
    <t>$9+81=BLK$</t>
  </si>
  <si>
    <t xml:space="preserve">Addera 9 med 81. </t>
  </si>
  <si>
    <t>$ \sqrt{90}=BLK$</t>
  </si>
  <si>
    <t>9.5</t>
  </si>
  <si>
    <t>9.5 m</t>
  </si>
  <si>
    <t>$ BLKcm^2+BLKcm^2=x cm^2$</t>
  </si>
  <si>
    <t>40;70</t>
  </si>
  <si>
    <t xml:space="preserve">Ur figurens får vi att hörnen är rätvinkliga. Diagonalen är ju då den rätvinkliga triangelns hypotenusa. Skriv upp detta enligt Pythagoras sats. </t>
  </si>
  <si>
    <t>$ 40 \cdot 40=BLK$
$ 70 \cdot 70=BLK$</t>
  </si>
  <si>
    <t>1600;4900</t>
  </si>
  <si>
    <t>$1600+4900=BLK$</t>
  </si>
  <si>
    <t xml:space="preserve">Addera 1600 med 4900. </t>
  </si>
  <si>
    <t>$ \sqrt{6500}=BLK$</t>
  </si>
  <si>
    <t>80.6</t>
  </si>
  <si>
    <t>För att få x ensamt på sin sida behöver vi beräkna roten ur 6500. Avrunda svaret till en decimal.</t>
  </si>
  <si>
    <t>80.6 cm</t>
  </si>
  <si>
    <t>Genom korrekt beräkning i föregående steg är tevens diagonal funnen. Skriv tevens diagonal med korrekt enhet och uppgiften är slutförd.</t>
  </si>
  <si>
    <t>Låt oss beräkna $ \frac {80.6 cm}{2,5}=BLKtum$.</t>
  </si>
  <si>
    <t>32.2</t>
  </si>
  <si>
    <t xml:space="preserve">[Alt 1. Skärmen är en 24-tummare.]
[Alt 2. Skärmen är en 28-tummare.]
[Alt 3. Skärmen är en 32-tummare.]
</t>
  </si>
  <si>
    <t>[Alt 3. Skärmen är en 32-tummare.]</t>
  </si>
  <si>
    <t>Genom korrekt uträkning i föregående steg är svaret funnet. Vilken tum har nu vår teveskärm? Välj korrekt alternativ och uppgiften är slutförd.</t>
  </si>
  <si>
    <t xml:space="preserve">$ 5 \cdot (-3)=BLK$
</t>
  </si>
  <si>
    <t>Vi skall nu fortsätta med att använda oss utav de räkneregler som vi lärt oss under grundkursen i detta kapitel men vi skall utöka dem något. Vi skall i dessa uppgiften även ha i åtanke att multiplikation och division räknas före addition och subtraktion. Låt oss börja med att multiplicera.</t>
  </si>
  <si>
    <t>Det slutgiltiga svaret fås genom $(-15) + 24 = BLK$.</t>
  </si>
  <si>
    <t>Vi fortsätter och genomför den avslutande additionen. Vi får då fram vårt svart.</t>
  </si>
  <si>
    <t xml:space="preserve">$ 8 \cdot (-4)=BLK$
</t>
  </si>
  <si>
    <t>(-32)</t>
  </si>
  <si>
    <t>$ 400 - (-32)= 400 BLK 32 $</t>
  </si>
  <si>
    <t>Vår produkt ifrån multiplikationen i föregående steg är ju negativ. Vad bör då tecknet bli mellan talen i denna uppgift?</t>
  </si>
  <si>
    <t>Det slutgiltiga svaret fås genom $400 + 32 = BLK$.</t>
  </si>
  <si>
    <t>Vi fortsätter och genomför den avslutande additionen. Vi får på så vis fram vårt svart.</t>
  </si>
  <si>
    <t xml:space="preserve">$ (-3) \cdot (-8)=BLK$
</t>
  </si>
  <si>
    <t>Låt oss börja med att multiplicera. Ha räknereglerna i åtanke.</t>
  </si>
  <si>
    <t>$ 45 + (-25) = BLK$.</t>
  </si>
  <si>
    <t xml:space="preserve">Vi fortsätter och genomför additionen. </t>
  </si>
  <si>
    <t>$ 20 - 24 = BLK$</t>
  </si>
  <si>
    <t>Vi avslutar vår beräkning genom subtraktion av våra två nu positiva tal.</t>
  </si>
  <si>
    <t xml:space="preserve">$ (-12) \cdot (-4)=BLK$
$ 100 \cdot (-3)=BLK$
</t>
  </si>
  <si>
    <t>48;(-300)</t>
  </si>
  <si>
    <t>$ 48 + (-300) = BLK$.</t>
  </si>
  <si>
    <t>(-252)</t>
  </si>
  <si>
    <t>Vi avslutar beräkningen genom att genomföra additionen. Svaret är då funnet.</t>
  </si>
  <si>
    <t xml:space="preserve">$ \frac {-30}{4}=BLK$
</t>
  </si>
  <si>
    <t>(-7.5)</t>
  </si>
  <si>
    <t>Låt oss börja med att dividera. Ha räknereglerna i åtanke.</t>
  </si>
  <si>
    <t>$ (-7.5) + 15 = BLK$.</t>
  </si>
  <si>
    <t xml:space="preserve">$ 6 \cdot (-3)=BLK$
$ \frac {24}{(-4)}=BLK$
</t>
  </si>
  <si>
    <t>(-18);(-6)</t>
  </si>
  <si>
    <t>Låt oss börja med att multiplicera och dividera. Ha räknereglerna i åtanke.</t>
  </si>
  <si>
    <t>$ (-18) + (-6) = BLK$.</t>
  </si>
  <si>
    <t>Vi avslutar beräkningen genom att genomföra additionen, tänk på det du vet om räknereglerna. Svaret är då funnet.</t>
  </si>
  <si>
    <t xml:space="preserve">$ 20 \cdot (-4)=BLK$
$ \frac {100}{(-4)}=BLK$
</t>
  </si>
  <si>
    <t>(-80);(-25)</t>
  </si>
  <si>
    <t>$ (-80) - (-25)= (-80) BLK 25 $</t>
  </si>
  <si>
    <t>Våra svar ifrån multiplikationen och divisionen i föregående steg är ju båda negativa. Vad bör då tecknet bli mellan talen i denna uppgift?</t>
  </si>
  <si>
    <t>$ (-80) + 25 = BLK$.</t>
  </si>
  <si>
    <t>(-55)</t>
  </si>
  <si>
    <t xml:space="preserve">$ (0.1) \cdot (-50)=BLK$
$ \frac {2.5}{(-0.5)}=BLK$
</t>
  </si>
  <si>
    <t>5;(-5)</t>
  </si>
  <si>
    <t>$ 5 + (-5)= 5 BLK 5 $</t>
  </si>
  <si>
    <t>Vår kvot ifrån divisionen i föregående steg är ju negativ. Vad bör då tecknet bli mellan talen i denna uppgift?</t>
  </si>
  <si>
    <t>$ 5 - 5 = BLK$.</t>
  </si>
  <si>
    <t xml:space="preserve">$ (-9) \cdot 3=BLK$
$ \frac {35}{(-5)}=BLK$
</t>
  </si>
  <si>
    <t>(-27);(-7)</t>
  </si>
  <si>
    <t>$ 4 + (-27) - (-7)= 4 BLK 27 BLK 7 $</t>
  </si>
  <si>
    <t>(-);(+)</t>
  </si>
  <si>
    <t>$ 4 - 27 + 7= BLK$.</t>
  </si>
  <si>
    <t>Vi avslutar genom att genomföra beräkningen med korrekt räknesätt, tänk på det du vet om räknereglerna. Svaret är då funnet.</t>
  </si>
  <si>
    <t xml:space="preserve">
$ \frac {(-125)}{(-5)=BLK$
$ \frac {(-105)}{(3)=BLK$
$ \frac {45}{(-9)=BLK$</t>
  </si>
  <si>
    <t>25;(-35);(-5)</t>
  </si>
  <si>
    <t>Låt oss börja med att genomföra samtliga divisioner. Ha räknereglerna i åtanke.</t>
  </si>
  <si>
    <t>$ 25 + (-35) + (-5)= 25 BLK 35 BLK 5 $</t>
  </si>
  <si>
    <t>Våra kvoter ifrån divisionen i föregående steg är både positiva och negativa. Vad bör då tecknet bli mellan talen i denna uppgift?</t>
  </si>
  <si>
    <t>$ 25 - 35 - 5= BLK$.</t>
  </si>
  <si>
    <t>$ 3 \cdot BLK - 4 \cdot BLK$</t>
  </si>
  <si>
    <t>(-10);5</t>
  </si>
  <si>
    <t>Att sätta in värden i ett uttryck för att sedan beräkna uttrycket är användbart, det kommer vi använda oss mycket av i nästa kapitel. Uttryck används ofta då vi beräknar funktioner som vi kommer göra i kapitel 2. Låt oss nu sätta in x=(-10) och y=5.</t>
  </si>
  <si>
    <t>$ 3 \cdot (-10) = BLK$
$4 \cdot 5=BLK$</t>
  </si>
  <si>
    <t>(-30);20</t>
  </si>
  <si>
    <t xml:space="preserve">Genomför multiplikationerna. </t>
  </si>
  <si>
    <t>Vi får svaret genom beräkningen, $ (-30)-20=BLK$.</t>
  </si>
  <si>
    <t>(-50)</t>
  </si>
  <si>
    <t xml:space="preserve">Vi avslutar uträkningen med att genomföra subtraktionen. </t>
  </si>
  <si>
    <t>10;(-5)</t>
  </si>
  <si>
    <t>Att sätta in värden i ett uttryck för att sedan beräkna uttrycket är användbart, det kommer vi använda oss mycket av i nästa kapitel. Uttryck används ofta då vi beräknar funktioner som vi kommer göra i kapitel 2. Låt oss nu sätta in x=10 och y=(-5).</t>
  </si>
  <si>
    <t>$ 3 \cdot 10 = BLK$
$ 4 \cdot (-5)=BLK$</t>
  </si>
  <si>
    <t>30;(-20)</t>
  </si>
  <si>
    <t>Vi får svaret genom beräkningen, $ 30-(-20)=BLK$.</t>
  </si>
  <si>
    <t xml:space="preserve">Vi avslutar uträkningen med att genomföra subtraktionen. Tänk på det du lärt dig om våra räkneregler. </t>
  </si>
  <si>
    <t>$ 5 \cdot BLK + BLK - 3 \cdot BLK$</t>
  </si>
  <si>
    <t>2;(-2);(-6)</t>
  </si>
  <si>
    <t>Låt oss nu sätta in x=2 och y=(-2) och z=(-6) i uttrycket.</t>
  </si>
  <si>
    <t>$ 5 \cdot 2 = BLK$
$ 3 \cdot (-6)=BLK$</t>
  </si>
  <si>
    <t>10;(-18)</t>
  </si>
  <si>
    <t>Vi får svaret genom beräkningen, $ 10+ (-2) - (-18)=BLK$.</t>
  </si>
  <si>
    <t xml:space="preserve">Vi slutför uträkningen med att genomföra beräkningen. Tänk på det du lärt dig om våra räkneregler. </t>
  </si>
  <si>
    <t>Låt oss nu sätta in x=(-6) och y=2 och z=(-2) i uttrycket.</t>
  </si>
  <si>
    <t xml:space="preserve">Vi slutför uträkning med genomföra beräkningen. Tänk på det du lärt dig om våra räkneregler. </t>
  </si>
  <si>
    <t>$ 2 \cdot BLK \cdot BLK - \frac  {BLK}{BLK}$</t>
  </si>
  <si>
    <t>4;(-12);(-12);4</t>
  </si>
  <si>
    <t>Låt oss nu sätta in a=4 och b=(-12) i uttrycket.</t>
  </si>
  <si>
    <t>$ 2 \cdot 4 \cdot (-12) = BLK$
$ \frac {(-12)}{4}=BLK$</t>
  </si>
  <si>
    <t>(-96);(-3)</t>
  </si>
  <si>
    <t xml:space="preserve">Genomför multiplikationen samt divisionen. </t>
  </si>
  <si>
    <t>Vi får svaret genom beräkningen, $ (-96)- (-3)=BLK$.</t>
  </si>
  <si>
    <t>(-93)</t>
  </si>
  <si>
    <t xml:space="preserve">Vi slutför uträkningen med att genomföra subtraktionen. Tänk på det du lärt dig om våra räkneregler. </t>
  </si>
  <si>
    <t>(-0.6);(-3);(-3);(-0.6)</t>
  </si>
  <si>
    <t>Låt oss nu sätta in a=(-0.6) och b=(-3) i uttrycket.</t>
  </si>
  <si>
    <t>$ 2 \cdot (-0.6) \cdot (-3) = BLK$
$ \frac {(-3)}{(-0.6)}=BLK$</t>
  </si>
  <si>
    <t>3.6;5</t>
  </si>
  <si>
    <t>Vi får svaret genom beräkningen, $ 3.6-5=BLK$.</t>
  </si>
  <si>
    <t>(-1.4)</t>
  </si>
  <si>
    <t xml:space="preserve">[Alt 1. Ett negativt tal upphöjt till ett udda tal blir ett positivt tal.]
[Alt 2. Ett negativt tal upphöjt till ett udda tal blir ett negativt tal.]
</t>
  </si>
  <si>
    <t>[Alt 2. Ett negativt tal upphöjt till ett udda tal blir ett negativt tal.]</t>
  </si>
  <si>
    <t xml:space="preserve">Genom att använda oss av en regel som vi lärde oss i grundkursen i detta kapitel kan vi enkelt lösa denna uppgift. Välj korrekt alternativ. </t>
  </si>
  <si>
    <t xml:space="preserve">[Alt 1. a är det största talet.]
[Alt 2. b är det största talet. ]
</t>
  </si>
  <si>
    <t>[Alt 1. a är det största talet.]</t>
  </si>
  <si>
    <t>Eftersom ett negativt tal upphöjt till ett udda tal blir ett negativt tal så bör ett negativt tal upphöjt till ett jämnt tal bli ett positivt tal. Vilket tal i uppgiften är då störst? Välj korrekt alternativ och uppgiften är slutförd.</t>
  </si>
  <si>
    <t xml:space="preserve">Om x är ett positivt tal så bör y vara ett negativt tal eftersom y i denna uppgift är den negativa formen av x. Välj det alternativ som visar hur resultatet av två positiva tal multiplicerat med ett negativt tal är. </t>
  </si>
  <si>
    <t xml:space="preserve">[Alt 1. Påståendet är sant.]
[Alt 2. Påståendet är falskt.]
</t>
  </si>
  <si>
    <t>[Alt 2. Påståendet är falskt.]</t>
  </si>
  <si>
    <t>Vi vet nu att produkten av en negativ- och en positiv faktor är negativt. Är ett negativt tal större eller mindre än 0? Du bör nu veta om påståendet är sant eller falskt. Välj korrekt alternativ.</t>
  </si>
  <si>
    <t xml:space="preserve">[Alt 1. Två lika stora tal med olika tecken adderade med varandra får summan 0.]
[Alt 2. Två lika stora tal med olika tecken adderade med varandra får summan 1.]
</t>
  </si>
  <si>
    <t>[Alt 1. Två lika stora tal med olika tecken adderade med varandra får summan 0.]</t>
  </si>
  <si>
    <t xml:space="preserve">Om x är ett positivt tal så bör y vara ett negativt tal eftersom y i denna uppgift är den negativa formen av x. Välj det alternativ som visar hur summan av två lika stora tal med olika tecken är. </t>
  </si>
  <si>
    <t>Vi vet nu att två lika stora tal med olika tecken adderade med varandra alltid får summan 0. Du bör nu veta om påståendet är sant eller falskt. Välj korrekt alternativ.</t>
  </si>
  <si>
    <t xml:space="preserve">Om x är ett positivt tal så bör y vara ett negativt tal eftersom y i denna uppgift är den negativa formen av x. Välj det alternativ som visar hur resultatet av ett positivt tal multiplicerat med ett negativt tal är. </t>
  </si>
  <si>
    <t xml:space="preserve">[Alt 1. Två negativa tal multiplicerat med ett positivt tal blir ett positivt tal.]
[Alt 2. Två negativa tal multiplicerat med ett positivt tal blir ett negativt tal.]
</t>
  </si>
  <si>
    <t>[Alt 1. Två negativa tal multiplicerat med ett positivt tal blir ett positivt tal.]</t>
  </si>
  <si>
    <t xml:space="preserve">Om x är ett positivt tal så bör y vara ett negativt tal eftersom y i denna uppgift är den negativa formen av x. Välj det alternativ som visar hur resultatet av ett positivt tal multiplicerat med två negativa tal är. </t>
  </si>
  <si>
    <t>Vi vet nu att produkten av två  negativa- och en positiv faktor är positiv. Du bör nu veta om påståendet är sant eller falskt. Välj korrekt alternativ.</t>
  </si>
  <si>
    <t>$ \sqrt {2} \cdot \sqrt {50} = \sqrt {BLK \cdot BLK}</t>
  </si>
  <si>
    <t>2;50</t>
  </si>
  <si>
    <t xml:space="preserve">Vi använder oss av de räkneregler som vi fått med till dessa uppgifter. Låt oss börja med att skriva våra tal under samma roten ur tecken. </t>
  </si>
  <si>
    <t>$ 2 \cdot 50 = BLK$</t>
  </si>
  <si>
    <t>Beräkna 2 multiplicerat med 50.</t>
  </si>
  <si>
    <t>Genom följande beräkning finner vi vårt svar, $\sqrt {100}=BLK$.</t>
  </si>
  <si>
    <t xml:space="preserve">Roten ur 100 är enkelt att beräkna. Vilket tal multiplicerat med sig själv blir 100? </t>
  </si>
  <si>
    <t>$ \sqrt {2} \cdot \sqrt {8} = \sqrt {BLK \cdot BLK}</t>
  </si>
  <si>
    <t>2;8</t>
  </si>
  <si>
    <t>$ 2 \cdot 8 = BLK$</t>
  </si>
  <si>
    <t>Beräkna 2 multiplicerat med 8.</t>
  </si>
  <si>
    <t>Genom följande beräkning finner vi vårt svar, $\sqrt {16}=BLK$.</t>
  </si>
  <si>
    <t xml:space="preserve">Roten ur 16 är enkelt att beräkna. Vilket tal multiplicerat med sig själv blir 16? </t>
  </si>
  <si>
    <t>$ \sqrt {3} \cdot \sqrt {27} = \sqrt {BLK \cdot BLK}</t>
  </si>
  <si>
    <t>3;27</t>
  </si>
  <si>
    <t>$ 3 \cdot 27 = BLK$</t>
  </si>
  <si>
    <t>Beräkna 3 multiplicerat med 27.</t>
  </si>
  <si>
    <t>Genom följande beräkning finner vi vårt svar, $\sqrt {81}=BLK$.</t>
  </si>
  <si>
    <t xml:space="preserve">Roten ur 81 är enkelt att beräkna. Vilket tal multiplicerat med sig själv blir 81? </t>
  </si>
  <si>
    <t>$ \sqrt {2} \cdot \sqrt {2} = \sqrt {BLK \cdot BLK}</t>
  </si>
  <si>
    <t>$ 2 \cdot 2 = BLK$</t>
  </si>
  <si>
    <t>Beräkna 2 multiplicerat med 2.</t>
  </si>
  <si>
    <t>Genom följande beräkning finner vi vårt svar, $\sqrt {4}=BLK$.</t>
  </si>
  <si>
    <t xml:space="preserve">Roten ur 4 är enkelt att beräkna. Vilket tal multiplicerat med sig själv blir 4? </t>
  </si>
  <si>
    <t>$ \sqrt {b} \cdot \sqrt {b} = \sqrt {BLK \cdot BLK}</t>
  </si>
  <si>
    <t>b;b</t>
  </si>
  <si>
    <t>$ 2 \cdot 2 = BLK^BLK$</t>
  </si>
  <si>
    <t>b;2</t>
  </si>
  <si>
    <t>Beräkna b multiplicerat med b.</t>
  </si>
  <si>
    <t>Genom följande beräkning finner vi vårt svar, $\sqrt {b^2}=BLK$.</t>
  </si>
  <si>
    <t xml:space="preserve">Roten ur b^2 är enkelt att beräkna. Vilken variabel multiplicerat med sig själv blir b^2? </t>
  </si>
  <si>
    <t>$ \sqrt {2x} \cdot \sqrt {x} = \sqrt {BLK \cdot BLK}</t>
  </si>
  <si>
    <t>$ 2x \cdot x = BLK^BLK$</t>
  </si>
  <si>
    <t>2x;2</t>
  </si>
  <si>
    <t>Beräkna 2x multiplicerat med x.</t>
  </si>
  <si>
    <t>Genom följande beräkning finner vi vårt svar, $\sqrt {2x^2}=BLK$.</t>
  </si>
  <si>
    <t>x \sqrt {2}</t>
  </si>
  <si>
    <t xml:space="preserve">Roten ur 2x^2 är lite knepigare att beräkna då svaret skall vara ett heltal. Då svaret inte skall avrundas är det endast vår variabel som vi kan beräkna. Siffran bör stå kvar under ett roten ur tecken. </t>
  </si>
  <si>
    <t>$ (\sqrt {3})^2 $ = \sqrt {BLK} \cdot {BLK}</t>
  </si>
  <si>
    <t>Låt oss börja med att skriva isär vårt tal i kvadrat till två roten ur tal multiplicerade med varandra. Hur bör detta se ut?</t>
  </si>
  <si>
    <t>$ \sqrt {3} \cdot \sqrt {3} = \sqrt {BLK \cdot BLK}</t>
  </si>
  <si>
    <t xml:space="preserve">Vi använder oss av de räkneregler som vi fått med till dessa uppgifter. Låt oss nu  skriva våra tal under samma roten ur tecken. </t>
  </si>
  <si>
    <t>$ 3 \cdot 3 = BLK$</t>
  </si>
  <si>
    <t>Beräkna 3 multiplicerat med 3.</t>
  </si>
  <si>
    <t>Genom följande beräkning finner vi vårt svar, $\sqrt {9}=BLK$.</t>
  </si>
  <si>
    <t>Roten ur 9 är enkelt att beräkna. Vilket tal multiplicerat med sig själv blir 9?</t>
  </si>
  <si>
    <t>$ (\sqrt {x})^2 $ = \sqrt {BLK} \cdot {BLK}</t>
  </si>
  <si>
    <t>x;x</t>
  </si>
  <si>
    <t>$ \sqrt {x} \cdot \sqrt {x} = \sqrt {BLK \cdot BLK}</t>
  </si>
  <si>
    <t xml:space="preserve">Vi använder oss av de räkneregler som vi fått med till dessa uppgifter. Låt oss nu  skriva våra variabler under samma roten ur tecken. </t>
  </si>
  <si>
    <t>$ x \cdot x = BLK^BLK$</t>
  </si>
  <si>
    <t>Beräkna x multiplicerat med x.</t>
  </si>
  <si>
    <t>Genom följande beräkning finner vi vårt svar, $\sqrt {x^2}=BLK$.</t>
  </si>
  <si>
    <t>Roten ur x^2 är enkelt att beräkna. Vilken variabel multiplicerat med sig själv blir x^2?</t>
  </si>
  <si>
    <t>$ (\sqrt {3c})^2 $ = \sqrt {BLK} \cdot {BLK}</t>
  </si>
  <si>
    <t>3c;3c</t>
  </si>
  <si>
    <t>$ \sqrt {3c} \cdot \sqrt {3c} = \sqrt {BLK \cdot BLK}</t>
  </si>
  <si>
    <t>$ 3c \cdot 3c = BLK^BLK$</t>
  </si>
  <si>
    <t>9c;2</t>
  </si>
  <si>
    <t>Beräkna 3c multiplicerat med 3c.</t>
  </si>
  <si>
    <t>Genom följande beräkning finner vi vårt svar, $\sqrt {9c^2}=BLK$.</t>
  </si>
  <si>
    <t>Roten ur 9c^2 är enkelt att beräkna. Vilket tal multiplicerat med sig själv blir 9c^2?</t>
  </si>
  <si>
    <t>$ \sqrt {12.5} \cdot \sqrt {2} = \sqrt {BLK \cdot BLK}</t>
  </si>
  <si>
    <t>12.5;2</t>
  </si>
  <si>
    <t>$ 12.5 \cdot 2 = BLK$</t>
  </si>
  <si>
    <t>Beräkna 12.5 multiplicerat med 2.</t>
  </si>
  <si>
    <t>Genom följande beräkning finner vi vårt svar, $\sqrt {25}=BLK$.</t>
  </si>
  <si>
    <t xml:space="preserve">Roten ur 25 är enkelt att beräkna. Vilket tal multiplicerat med sig själv blir 25? </t>
  </si>
  <si>
    <t>$ \sqrt {40} \cdot \sqrt {0.4} = \sqrt {BLK \cdot BLK}</t>
  </si>
  <si>
    <t>40;0.4</t>
  </si>
  <si>
    <t>$ 40 \cdot 0.4 = BLK$</t>
  </si>
  <si>
    <t>Beräkna 40 multiplicerat med 0.4.</t>
  </si>
  <si>
    <t>$ \sqrt {200} \cdot \sqrt {0.5} = \sqrt {BLK \cdot BLK}</t>
  </si>
  <si>
    <t>200;0.5</t>
  </si>
  <si>
    <t>$ 200 \cdot 0.5 = BLK$</t>
  </si>
  <si>
    <t>Beräkna 200 multiplicerat med 0.5. En faktor multiplicerad med en faktor som är mindre än 1 blir ju mindre.</t>
  </si>
  <si>
    <t>$ \sqrt {4x} \cdot \sqrt {9x} = \sqrt {BLK \cdot BLK}</t>
  </si>
  <si>
    <t>4x;9x</t>
  </si>
  <si>
    <t xml:space="preserve">Låt oss börja med att skriva våra variabler under samma roten ur tecken. </t>
  </si>
  <si>
    <t>$ 4x \cdot 9x = BLK^BLK$</t>
  </si>
  <si>
    <t>36x;2</t>
  </si>
  <si>
    <t>Beräkna 4x multiplicerat med 9x.</t>
  </si>
  <si>
    <t>Genom följande beräkning finner vi vårt svar, $\sqrt {36x^2}=BLK$.</t>
  </si>
  <si>
    <t>Roten ur 36x^2 är enkelt att beräkna. Vilket tal multiplicerat med sig själv blir 36x^2?</t>
  </si>
  <si>
    <t>$ \sqrt {8a} \cdot \sqrt {2a} = \sqrt {BLK \cdot BLK}</t>
  </si>
  <si>
    <t>8a;2a</t>
  </si>
  <si>
    <t>$ 8a \cdot 2a = BLK^BLK$</t>
  </si>
  <si>
    <t>16a;2</t>
  </si>
  <si>
    <t>Beräkna 8a multiplicerat med 2a.</t>
  </si>
  <si>
    <t>Genom följande beräkning finner vi vårt svar, $\sqrt {16a^2}=BLK$.</t>
  </si>
  <si>
    <t>Roten ur 16a^2 är enkelt att beräkna. Vilket tal multiplicerat med sig själv blir 16a^2?</t>
  </si>
  <si>
    <t>$ \sqrt {27y} \cdot \sqrt {3y} = \sqrt {BLK \cdot BLK}</t>
  </si>
  <si>
    <t>27y;3y</t>
  </si>
  <si>
    <t>$ 27y \cdot 3y = BLK^BLK$</t>
  </si>
  <si>
    <t>81y;2</t>
  </si>
  <si>
    <t>Beräkna 27y multiplicerat med 3y.</t>
  </si>
  <si>
    <t>Genom följande beräkning finner vi vårt svar, $\sqrt {81y^2}=BLK$.</t>
  </si>
  <si>
    <t>9y</t>
  </si>
  <si>
    <t>Roten ur 81y^2 är enkelt att beräkna. Vilket tal multiplicerat med sig själv blir 81y^2?</t>
  </si>
  <si>
    <t>$ \sqrt {2} \cdot \sqrt {8} \cdot \sqrt{4} = \sqrt {BLK \cdot BLK \cdot BLK}</t>
  </si>
  <si>
    <t>2;8;4</t>
  </si>
  <si>
    <t xml:space="preserve">Vi skall nu beräkna ett tal med tre siffror under samma roten ur tecken, detta sker på samma sätt som innan. Låt oss börja med att skriva våra siffror under samma roten ur tecken. </t>
  </si>
  <si>
    <t>$ 2 \cdot 8 \cdot 4 = BLK$</t>
  </si>
  <si>
    <t>Beräkna 2 multiplicerat med 8 multiplicerat med 4.</t>
  </si>
  <si>
    <t>Genom följande beräkning finner vi vårt svar, $\sqrt {64}=BLK$.</t>
  </si>
  <si>
    <t>Roten ur 64 är enkelt att beräkna. Vilket tal multiplicerat med sig själv blir 64?</t>
  </si>
  <si>
    <t>$ \sqrt {3} \cdot \sqrt {3} \cdot \sqrt{3} \cdot \sqrt {3} = \sqrt {BLK \cdot BLK \cdot BLK \cdot BLK}</t>
  </si>
  <si>
    <t>3;3;3;3</t>
  </si>
  <si>
    <t xml:space="preserve">Vi skall nu beräkna ett tal med fyra siffror under samma roten ur tecken, detta sker på samma sätt som innan. Låt oss börja med att skriva våra siffror under samma roten ur tecken. </t>
  </si>
  <si>
    <t>$ 3 \cdot 3 \cdot 3 \cdot 3 = BLK$</t>
  </si>
  <si>
    <t>Beräkna 3 multiplicerat med 3 multiplicerat med 3 multiplicerat med 3.</t>
  </si>
  <si>
    <t>Roten ur 81 är enkelt att beräkna. Vilket tal multiplicerat med sig själv blir 81?</t>
  </si>
  <si>
    <t>Det tal som har kvadratroten 8 är BLK.</t>
  </si>
  <si>
    <t>Vi skall nu beräkna en okänd variabel. Genom att vi i föregående tal har beräknat multiplikation av olika kvadratrötter kan vi nu på samma sätt lösa vilket värde vår okända variabel x bör ha. Låt oss börja med att resonera oss fram till vilket tal som har kvadrat roten 8.</t>
  </si>
  <si>
    <t>Den kvadratrot som multiplicerat med 8 blir 64 är BLK.</t>
  </si>
  <si>
    <t xml:space="preserve">Det tal som har kvadratroten 8 är alltså 64. Vilket tal multiplicerat med 8 är då 64? </t>
  </si>
  <si>
    <t>Det tal som har kvadratroten 6 är BLK.</t>
  </si>
  <si>
    <t>Vi skall nu återigen beräkna en okänd variabel. Genom att vi i föregående tal har beräknat multiplikation av olika kvadratrötter kan vi nu på samma sätt lösa vilket värde vår okända variabel x bör ha. Låt oss börja med att resonera oss fram till vilket tal som har kvadrat roten 6.</t>
  </si>
  <si>
    <t>Det tal som multiplicerat med 12 blir 36 är BLK.</t>
  </si>
  <si>
    <t xml:space="preserve">Det tal som har kvadratroten 6 är alltså 36. Vilket tal multiplicerat med 12 får då produkten 36? </t>
  </si>
  <si>
    <t>Det tal som har kvadratroten 10 är BLK.</t>
  </si>
  <si>
    <t>Vi skall nu återigen beräkna en okänd variabel. Genom att vi i föregående tal har beräknat multiplikation av olika kvadratrötter kan vi nu på samma sätt lösa vilket värde vår okända variabel x bör ha. Låt oss börja med att resonera oss fram till vilket tal som har kvadrat roten 10.</t>
  </si>
  <si>
    <t>Det tal som multiplicerat med 50 blir 100 är BLK.</t>
  </si>
  <si>
    <t xml:space="preserve">Det tal som har kvadratroten 10 är alltså 100. Vilket tal multiplicerat med 50 får då produkten 100? </t>
  </si>
  <si>
    <t>$\sqrt {40} = \sqrt {BLK} \cdot \sqrt {BLK}$</t>
  </si>
  <si>
    <t>4;10</t>
  </si>
  <si>
    <t>Vi skall nu bevisa att vi lärt oss och förstått det vi beräknat på denna sida. Låt oss börja med att skriva isär $\sqrt {40}$ till två roten ur tal.</t>
  </si>
  <si>
    <t>$\sqrt {4}=BLK$</t>
  </si>
  <si>
    <t>Vi vet att roten ur 10 är svårt att beräkna då svaret blir ett tal med väldigt många decimaler. Vi låter därför roten ur 10 stå kvar. Beräkna roten ur 4.</t>
  </si>
  <si>
    <t>$\sqrt {40}= BLK \cdot \sqrt {BLK} $</t>
  </si>
  <si>
    <t>2;10</t>
  </si>
  <si>
    <t>Kvadratroten ur 4 är ju 2. Vi har genom korrekt resonemang och beräkning nu visat och bevisat att talet till uppgiften stämmer. Fyll i korrekt samband och uppgiften är slutförd.</t>
  </si>
  <si>
    <t>$\sqrt {128} = \sqrt {BLK} \cdot \sqrt {BLK}$</t>
  </si>
  <si>
    <t>64;2</t>
  </si>
  <si>
    <t>Vi skall nu bevisa att vi lärt oss och förstått det vi beräknat på denna sida. Låt oss börja med att skriva isär $\sqrt {128}$ till två roten ur tal.</t>
  </si>
  <si>
    <t>$\sqrt {64}=BLK$</t>
  </si>
  <si>
    <t>Vi vet att roten ur 2 är svårt att beräkna då svaret blir ett tal med väldigt många decimaler. Vi låter därför roten ur 2 stå kvar. Beräkna roten ur 64.</t>
  </si>
  <si>
    <t>$\sqrt {128}= BLK \cdot \sqrt {BLK} $</t>
  </si>
  <si>
    <t>8;2</t>
  </si>
  <si>
    <t>Kvadratroten ur 64 är ju 8. Vi har genom korrekt resonemang och beräkning nu visat och bevisat att talet till uppgiften stämmer. Fyll i korrekt samband och uppgiften är slutförd.</t>
  </si>
  <si>
    <t>$\dfrac {\sqrt {32}}{\sqrt {2}} =\sqrt {\dfrac {BLK}{BLK}}$</t>
  </si>
  <si>
    <t>32;2</t>
  </si>
  <si>
    <t xml:space="preserve">Vi skall nu börja med att dividera kvadratrötter istället för att multiplicera dem. Återigen använder vi oss för regler då vi utför dessa beräkningar. Du kommer snart märka hur enkelt det är. Låt oss börja med att skriva våra tal under samma rottecken. </t>
  </si>
  <si>
    <t>$ \dfrac {32}{2}=BLK$</t>
  </si>
  <si>
    <t>Våra tal står nu under samma rottecken. Genomför divisionen.</t>
  </si>
  <si>
    <t>Svaret fås genom beräkningen, $\sqrt {16}=BLK$.</t>
  </si>
  <si>
    <t>Det enda som återstår är nu att "dra kvadratroten ur" 16. Svaret är då funnet.</t>
  </si>
  <si>
    <t>$\dfrac {\sqrt {12}}{\sqrt {3}} =\sqrt {\dfrac {BLK}{BLK}}$</t>
  </si>
  <si>
    <t>12;3</t>
  </si>
  <si>
    <t xml:space="preserve">Låt oss börja med att skriva våra tal under samma rottecken. </t>
  </si>
  <si>
    <t>$ \dfrac {12}{3}=BLK$</t>
  </si>
  <si>
    <t>Svaret fås genom beräkningen, $\sqrt {4}=BLK$.</t>
  </si>
  <si>
    <t>Det enda som återstår är nu att "dra kvadratroten ur" 4. Svaret är då funnet.</t>
  </si>
  <si>
    <t>$\dfrac {\sqrt {45}}{\sqrt {5}} =\sqrt {\dfrac {BLK}{BLK}}$</t>
  </si>
  <si>
    <t>45;5</t>
  </si>
  <si>
    <t xml:space="preserve">Låt oss återigen börja med att skriva våra tal under samma rottecken. </t>
  </si>
  <si>
    <t>$ \dfrac {45}{5}=BLK$</t>
  </si>
  <si>
    <t>Svaret fås genom beräkningen, $\sqrt {9}=BLK$.</t>
  </si>
  <si>
    <t>Det enda som återstår är nu att "dra kvadratroten ur" 9. Svaret är då funnet.</t>
  </si>
  <si>
    <t>$\dfrac {\sqrt {1000}}{\sqrt {10}} =\sqrt {\dfrac {BLK}{BLK}}$</t>
  </si>
  <si>
    <t>1000;10</t>
  </si>
  <si>
    <t>$ \dfrac {1000}{10}=BLK$</t>
  </si>
  <si>
    <t>Svaret fås genom beräkningen, $\sqrt {100}=BLK$.</t>
  </si>
  <si>
    <t>Det enda som återstår är nu att "dra kvadratroten ur" 100. Svaret är då funnet.</t>
  </si>
  <si>
    <t>$\dfrac {\sqrt {432}}{\sqrt {3}} =\sqrt {\dfrac {BLK}{BLK}}$</t>
  </si>
  <si>
    <t>432;3</t>
  </si>
  <si>
    <t>$ \dfrac {432}{3}=BLK$</t>
  </si>
  <si>
    <t>Svaret fås genom beräkningen, $\sqrt {144}=BLK$.</t>
  </si>
  <si>
    <t>Det enda som återstår är nu att "dra kvadratroten ur" 144. Svaret är då funnet.</t>
  </si>
  <si>
    <t>$\dfrac {\sqrt {567}}{\sqrt {7}} =\sqrt {\dfrac {BLK}{BLK}}$</t>
  </si>
  <si>
    <t>567;7</t>
  </si>
  <si>
    <t>$ \dfrac {567}{7}=BLK$</t>
  </si>
  <si>
    <t>Svaret fås genom beräkningen, $\sqrt {81}=BLK$.</t>
  </si>
  <si>
    <t>Det enda som återstår är nu att "dra kvadratroten ur" 81. Svaret är då funnet.</t>
  </si>
  <si>
    <t>$\dfrac {\sqrt {a^3}}{\sqrt {a}} =\sqrt {\dfrac {BLK}{BLK}}$</t>
  </si>
  <si>
    <t>a^3;a</t>
  </si>
  <si>
    <t xml:space="preserve">Vi skall nu genomföra divisionen med variabler. Det är inte svårare än med siffror, vi fortsätter på samma sätt som innan. Låt oss återigen börja med att skriva våra tal under samma rottecken. </t>
  </si>
  <si>
    <t>$ \dfrac {a^3}{a}=BLK$</t>
  </si>
  <si>
    <t>a^2</t>
  </si>
  <si>
    <t>Svaret fås genom beräkningen, $\sqrt {a^2}=BLK$.</t>
  </si>
  <si>
    <t>Det enda som återstår är nu att "dra kvadratroten ur" $a^2$, det är enkelt. Svaret är då funnet.</t>
  </si>
  <si>
    <t>$\dfrac {\sqrt {18ab^2}}{\sqrt {2a}} =\sqrt {\dfrac {BLK}{BLK}}$</t>
  </si>
  <si>
    <t>18ab^2;2a</t>
  </si>
  <si>
    <t>$ \dfrac {18ab^2}{2a}=BLK$</t>
  </si>
  <si>
    <t>9b^2</t>
  </si>
  <si>
    <t>Våra tal står nu under samma rottecken. Genomför divisionen, tänk på att variabler kan dividera bort varandra.</t>
  </si>
  <si>
    <t>Svaret fås genom beräkningen, $\sqrt {9b^2}=BLK$.</t>
  </si>
  <si>
    <t>Det enda som återstår är nu att "dra kvadratroten ur" $9b^2$, det är enkelt. Svaret är då funnet.</t>
  </si>
  <si>
    <t>$\dfrac {\sqrt {63}}{\sqrt {7a^2b^2}} =\sqrt {\dfrac {BLK}{BLK}}$</t>
  </si>
  <si>
    <t>63;7a^2b^2</t>
  </si>
  <si>
    <t xml:space="preserve">Låt oss även i denna uppgift börja med att skriva våra tal under samma rottecken. </t>
  </si>
  <si>
    <t>$ \dfrac {63}{7a^2b^2}=$ \frac {BLK}{BLK \cdot BLK}$</t>
  </si>
  <si>
    <t>9;a^2;b^2</t>
  </si>
  <si>
    <t>Svaret fås genom beräkningen, $\sqrt {\frac {9}{a^2b^2}}=BLK$.</t>
  </si>
  <si>
    <t>\frac {3}{ab}</t>
  </si>
  <si>
    <t>Det enda som återstår är nu att "dra kvadratroten ur" $ \frac {9}{a^2b^2}$, detta kan se aningen svårare ut men tänk på att dra kvadratroten ur samtliga siffror och variabler så klurar du nog ut det. Svaret är då funnet.</t>
  </si>
  <si>
    <t>$\sqrt {\dfrac {9}{16}} = \dfrac {\sqrt {BLK}}{\sqrt {BLK}} $</t>
  </si>
  <si>
    <t>9;16</t>
  </si>
  <si>
    <t>Låt oss nu börja med att skriva isär vår division under rottecknet till två separata kvadrattal under varsitt rottecken. I vissa uträkningar är det lättare att skriva isär än att skriva ihop. Det är därför viktigt att vi lär oss båda metoder.</t>
  </si>
  <si>
    <t>$\sqrt {9}=BLK$
$\sqrt {16}=BLK$</t>
  </si>
  <si>
    <t>Låt oss fortsätta med att dra kvadratroten ur 9 samt kvadratroten ur 16.</t>
  </si>
  <si>
    <t>Svaret är $\frac {BLK}{BLK}$.</t>
  </si>
  <si>
    <t>$\sqrt {\dfrac {49}{81}} = \dfrac {\sqrt {BLK}}{\sqrt {BLK}} $</t>
  </si>
  <si>
    <t>49;81</t>
  </si>
  <si>
    <t>Låt oss nu börja med att skriva isär vår division under rottecknet till två separata kvadrattal under varsitt rottecken.</t>
  </si>
  <si>
    <t>$\sqrt {49}=BLK$
$\sqrt {81}=BLK$</t>
  </si>
  <si>
    <t>7;9</t>
  </si>
  <si>
    <t>Låt oss fortsätta med att dra kvadratroten ur 49 samt kvadratroten ur 81.</t>
  </si>
  <si>
    <t>$\sqrt {\dfrac {a^2}{b^2}} = \dfrac {\sqrt {BLK}}{\sqrt {BLK}} $</t>
  </si>
  <si>
    <t>a^2;b^2</t>
  </si>
  <si>
    <t>Låt oss nu börja med att skriva isär vår division under rottecknet till två separata kvadrattal under varsitt rottecken. Vi gör som vanligt på precis samma sätt med variabler som vi gör med siffror.</t>
  </si>
  <si>
    <t>$\sqrt {a^2}=BLK$
$\sqrt {b^2}=BLK$</t>
  </si>
  <si>
    <t>a;b</t>
  </si>
  <si>
    <t>Låt oss fortsätta med att dra kvadratroten ur $a^2$ samt kvadratroten ur $b^2$.</t>
  </si>
  <si>
    <t>$\sqrt {\dfrac {9x^2}{64y^2}} = \dfrac {\sqrt {BLK}}{\sqrt {BLK}} $</t>
  </si>
  <si>
    <t>9x^2;64y^2</t>
  </si>
  <si>
    <t>Låt oss även nu börja med att skriva isär vår division under rottecknet till två separata kvadrattal under varsitt rottecken. Vi gör som vanligt på precis samma sätt med variabler som vi gör med siffror.</t>
  </si>
  <si>
    <t>$\sqrt {9x^2}=BLK$
$\sqrt {64y^2}=BLK$</t>
  </si>
  <si>
    <t>3x;8y</t>
  </si>
  <si>
    <t>Låt oss fortsätta med att dra kvadratroten ur $9x^2$ samt kvadratroten ur $64y^2$.</t>
  </si>
  <si>
    <t>[Alt 1. De tal som är enklast att beräkna med kvadratroten ur varje tal är de som har kvadratrötter som är heltal.]
[Alt 2.  De tal som är enklast att beräkna med kvadratroten ur varje tal är de som har kvadratrötter med många decimaltal.]</t>
  </si>
  <si>
    <t>[Alt 1. De tal som är enklast att beräkna med kvadratroten ur varje tal är de som har kvadratrötter som är heltal.]</t>
  </si>
  <si>
    <t xml:space="preserve">Vi skall nu använda oss av det vi har lärt oss i föregående tal för att bedöma vilka metoder som passar bäst på vilka uträkningar. Välj korrekt alternativ.  </t>
  </si>
  <si>
    <t>[Alt 1. De tal som bör beräknas med denna metod är $\sqrt {100} \cdot \sqrt {81} och $\dfrac {\sqrt {36}}{\sqrt {49}}.]
[Alt 2. De tal som bör beräknas med denna metod är $\sqrt {2} \cdot \sqrt {8}$, $\frac {\sqrt{32}}{\sqrt{2}}  $ och $\sqrt {50} \cdot \sqrt {0.5} .]</t>
  </si>
  <si>
    <t>[Alt 1. De tal som bör beräknas med denna metod är $\sqrt {100} \cdot \sqrt {81} och $\dfrac {\sqrt {36}}{\sqrt {49}}.]</t>
  </si>
  <si>
    <t>De tal som är enklast att beräkna med kvadratroten ur varje tal är alltså de som är kvadratrötter som är heltal. Välj det alternativ som visar tal som har hela kvadratrötter och uppgiften är slutförd.</t>
  </si>
  <si>
    <t>[Alt 1. De tal som är enklast att beräkna genom att skriva dem under samma rottecken är de som ej har kvadratrötter som är heltal.]
[Alt 2. De tal som är enklast att beräkna genom att skriva dem under samma rottecken är de som har kvadratrötter som är heltal.]</t>
  </si>
  <si>
    <t>[Alt 1. De tal som är enklast att beräkna genom att skriva dem under samma rottecken är de som ej har kvadratrötter som är heltal.]</t>
  </si>
  <si>
    <t>[Alt 2. De tal som bör beräknas med denna metod är $\sqrt {2} \cdot \sqrt {8}$, $\frac {\sqrt{32}}{\sqrt{2}}  $ och $\sqrt {50} \cdot \sqrt {0.5} .]</t>
  </si>
  <si>
    <t>$ \sqrt {x}=5 \cdot BLK$</t>
  </si>
  <si>
    <t xml:space="preserve">Vi ska nu använda det vi lärt oss på denna sida för att lösa ekvationerna och få ett värde på x. Låt oss börja med att förflytta nämnaren till andra sidan likhetstecknet. Division på ena sidan blir multiplikation på den andra. </t>
  </si>
  <si>
    <t>$ 5 \cdot 3 = BLK$</t>
  </si>
  <si>
    <t>Beräkna 5 multiplicerat med 3.</t>
  </si>
  <si>
    <t>$ 15 \cdot 15 = BLK$</t>
  </si>
  <si>
    <t>$ x^2$ är alltså 15. Vilket är kvadrattalet där 15 är kvadratroten? Låt oss multiplicera 15 med sig själv.</t>
  </si>
  <si>
    <t>Genom korrekt beräkning i föregående steg är x funnet. Fyll i korrekt svar och uppgiften är slutförd.</t>
  </si>
  <si>
    <t>$\frac {\sqrt {63}}{x}=3$ bör skrivas under samma rottecken enligt $\sqrt {\frac (BLK}{BLK}}=3$</t>
  </si>
  <si>
    <t>63;x</t>
  </si>
  <si>
    <t>Låt oss börja med att skriva vår division under samma rottecken. Vi ser då tydligt vilket värde vårt x bör ha.</t>
  </si>
  <si>
    <t>$\frac {63}{9}=BLK$</t>
  </si>
  <si>
    <t>Vilken nämnare resulterar, dividerat med täljaren 63, i kvoten som är kvadrattalet till kvadratroten 3? Kvadrattalet bör ju vara 9.Genom att dividera 63 med 9 finner vi vårt x.</t>
  </si>
  <si>
    <t>Värdet på är $x=\sqrt {BLK}$</t>
  </si>
  <si>
    <t>Genom korrekt beräkning i föregående steg är vårt x funnet. Skriv korrekt värde på x och gå vidare till nästa uppgift.</t>
  </si>
  <si>
    <t>$\sqrt {x} =BLK \cdot BLK$</t>
  </si>
  <si>
    <t>4;0.5</t>
  </si>
  <si>
    <t>$ 4 \cdot 0.5 = BLK$</t>
  </si>
  <si>
    <t>Beräkna 4 multiplicerat med 0.5.</t>
  </si>
  <si>
    <t>$2^2 = BLK$</t>
  </si>
  <si>
    <t xml:space="preserve">Genom att beräkna $2^2$ får vi x ensamt kvar på sin sida av likhetstecknet. </t>
  </si>
  <si>
    <t>Värdet på är $x=BLK$</t>
  </si>
  <si>
    <t xml:space="preserve">Genom korrekt beräkning i föregående steg är värdet på x funnet. </t>
  </si>
  <si>
    <t>$\frac {\sqrt {24}}{\sqrt{x}}=2$ bör skrivas under samma rottecken enligt $\sqrt {\frac (BLK}{BLK}}=3$</t>
  </si>
  <si>
    <t>24;x</t>
  </si>
  <si>
    <t>$\frac {24}{4}=BLK$</t>
  </si>
  <si>
    <t>Vilken nämnare resulterar, dividerat med täljaren 24, i kvoten som är kvadrattalet till kvadratroten 2? Kvadrattalet bör ju vara 4.Genom att dividera 24 med 4 finner vi vårt x.</t>
  </si>
  <si>
    <t>$ \sqrt{40} \cdot \sqrt {20} \approx BLK$</t>
  </si>
  <si>
    <t>28.28</t>
  </si>
  <si>
    <t>$ \sqrt{125} \cdot \sqrt {3} \approx BLK$</t>
  </si>
  <si>
    <t>19.36</t>
  </si>
  <si>
    <t>$ \dfrac{\sqrt{150}}{\sqrt {3}} \approx BLK$</t>
  </si>
  <si>
    <t>7.07</t>
  </si>
  <si>
    <t>$ \dfrac{\sqrt{160} \cdot \sqrt {32}}{\sqrt {45}} \approx BLK$</t>
  </si>
  <si>
    <t>10.67</t>
  </si>
  <si>
    <t>60;20</t>
  </si>
  <si>
    <t xml:space="preserve">Figuren och texten ger oss att flickan rider diagonalt över manegen. Diagonalen är ju hypotenusan av en rätvinklig triangel. Skriv upp detta enligt Pythagoras sats. </t>
  </si>
  <si>
    <t>$ 60 \cdot 60=BLK$
$ 20 \cdot 20=BLK$</t>
  </si>
  <si>
    <t>3600;400</t>
  </si>
  <si>
    <t>$3600+400=BLK$</t>
  </si>
  <si>
    <t xml:space="preserve">Addera 3600 med 400. </t>
  </si>
  <si>
    <t>$ \sqrt{4000}=\sqrt {BLK}$</t>
  </si>
  <si>
    <t>4000m</t>
  </si>
  <si>
    <t>För att få x ensamt på sin sida behöver vi beräkna roten ur 4000. Eftersom detta tal får ett svar med väldigt många decimaler bör det exakta svaret ges genom kvadrattalet. Skriv det exakta svaret med korrekt enhet och uppgiften är slutförd.</t>
  </si>
  <si>
    <t xml:space="preserve">Skriv upp uträkningen enligt Pythagoras sats. </t>
  </si>
  <si>
    <t>$ \sqrt{4000}=BLK$</t>
  </si>
  <si>
    <t>För att få x ensamt på sin sida behöver vi beräkna roten ur 4000. Avrunda svaret till ett tal utan decimaler.</t>
  </si>
  <si>
    <t>Svaret är diagonalen=$BLK$.</t>
  </si>
  <si>
    <t>63 m</t>
  </si>
  <si>
    <t xml:space="preserve">Höjden är ju den okända sidan x. </t>
  </si>
  <si>
    <t xml:space="preserve">Vi skall nu använda oss av Pythagoras sats då vi beräknar en area. En triangelns area beräknas ju enligt, $\dfrac {basen \cdot höjden}{2}$. 
Vi behöver alltså veta höjden för att kunna beräkna arean. Rita nu detta som en rätvinklig triangel för att sedan kunna beräkna arean. Kalla den okända sidan för x. </t>
  </si>
  <si>
    <t>$ BLK^2 + x^2 = BLK^2$</t>
  </si>
  <si>
    <t>$ 4 \cdot 4=BLK$
$ 10 \cdot 10=BLK$</t>
  </si>
  <si>
    <t>16;100</t>
  </si>
  <si>
    <t>$100-16=BLK$</t>
  </si>
  <si>
    <t>Subtrahera 100 med 16. $x^2$ är då kvar ensamt på sin sida likhetstecknet.</t>
  </si>
  <si>
    <t>$\dfrac {BLK \cdot \sqrt {84}}{BLK} = BLK \cdot \sqrt {BLK}$</t>
  </si>
  <si>
    <t>8;2;4;84</t>
  </si>
  <si>
    <t>Höjden i vår triangel är alltså $ \sqrt {84}$. Beräkna nu triangelns area enligt $\dfrac {basen \cdot höjden}{2}$.</t>
  </si>
  <si>
    <t>Svaret med korrekt enhet är, $ BLK \cdot \sqrt {BLK}$</t>
  </si>
  <si>
    <t>4;84</t>
  </si>
  <si>
    <t>I uppgiften efterfrågas ett exakt svar. Genom korrekt beräkning i föregående steg är det korrekta svaret funnet. Skriv det exakta svaret med rätt enhet och gå vidare till nästa uppgift.</t>
  </si>
  <si>
    <t xml:space="preserve">Vi skall nu använda oss av Pythagoras sats då vi beräknar en höjd av en triangel. Rita nu detta som en rätvinklig triangel för att sedan kunna beräkna höjden. Kalla den okända sidan för x. </t>
  </si>
  <si>
    <t>3;6</t>
  </si>
  <si>
    <t>$ 3 \cdot 3=BLK$
$ 6 \cdot 6=BLK$</t>
  </si>
  <si>
    <t>Subtrahera 36 med 9. $x^2$ är då kvar ensamt på sin sida likhetstecknet.</t>
  </si>
  <si>
    <t>Svaret är, $ \sqrt {BLK}$</t>
  </si>
  <si>
    <t>27 cm</t>
  </si>
  <si>
    <t>Genom korrekt beräkning i föregående steg är svaret funnet. I ditt facit står svaret $ 3 \cdot \sqrt{3} cm$, vilket är det samma som svaret vi fann i föregående steg. Fyll nu i korrekt svar med rätt enhet och gå vidare till nästa uppgift. Bra jobbat!</t>
  </si>
  <si>
    <t>$ \dfrac {BLK \cdot \sqrt{BLK}}{2}= BLK \cdot \sqrt{BLK}$</t>
  </si>
  <si>
    <t>6;27;3;27</t>
  </si>
  <si>
    <t xml:space="preserve">Vi fortsätter med att beräkna arean av triangeln. Eftersom alla sidor är givna kan vi direkt sätta in våra sidor i formeln, $\dfrac {basen \cdot höjden}{2}$. </t>
  </si>
  <si>
    <t>Svaret är, $ BLK \sqrt {BLK} cm^2$.</t>
  </si>
  <si>
    <t>Genom korrekt beräkning i föregående steg är svaret funnet. I ditt facit står svaret $ 9 \cdot \sqrt{3}$, vilket är det samma som svaret vi fann i föregående steg. Fyll nu i korrekt svar och gå vidare till nästa uppgift. Bra jobbat!</t>
  </si>
  <si>
    <t>Vi betecknar den okända sidan som x.</t>
  </si>
  <si>
    <t xml:space="preserve">Vi skall nu rita figurer för att enkelt kunna lösa uppgifterna. Att rita bilder över ett problem är ofta ett överskådligt sätt att lösa dem på, man får då en tydlig bild över vad som behövs göras. Rita nu en rektangel med diagonalen 12.5 cm och kortsidan 6.2 cm. </t>
  </si>
  <si>
    <t>$x^2 + BLK^2=BLK^2$</t>
  </si>
  <si>
    <t>6.2;12.5</t>
  </si>
  <si>
    <t>Genom att vi i föregående steg ritade en bild kan vi nu enkelt se att sidan x bör räknas ut innan vi kan beräkna rektangelns omkrets. Vi beräknar sidan x genom Pythagoras sats. Skriv upp uträkningen enligt formeln.</t>
  </si>
  <si>
    <t>$ 6.2 \cdot 6.2=BLK$
$ 12.5 \cdot 12.5 =BLK$</t>
  </si>
  <si>
    <t>38.4;156.3</t>
  </si>
  <si>
    <t>Beräkna b^2 och c^2. Avrunda till en decimal.</t>
  </si>
  <si>
    <t>$ 156.3-38.4=BLK$</t>
  </si>
  <si>
    <t>117.9</t>
  </si>
  <si>
    <t>Subtrahera 156.3 med 38.4. Vi får du $x^2$ ensamt på sin sida likhetstecknet.</t>
  </si>
  <si>
    <t>$ \sqrt {117.9}=BLK$</t>
  </si>
  <si>
    <t>10.9</t>
  </si>
  <si>
    <t>Beräkna roten ur 117.9. Vi får då x ensamt på sin sida likhetstecknet. Avrunda svaret till ett tal med en decimal.</t>
  </si>
  <si>
    <t>$BLK cm + BLK cm + BLK cm + BLK cm = BLK cm$</t>
  </si>
  <si>
    <t>10.9;10.9;6.2;6.2;34.2</t>
  </si>
  <si>
    <t>Vi har nu alla sidor av vår rektangel givna. Det enda vi behöver göra för att beräkna omkretsen som efterfrågas är att addera samtliga sidor.</t>
  </si>
  <si>
    <t>Rektangelns omkrets är BLK.</t>
  </si>
  <si>
    <t>34.2 cm</t>
  </si>
  <si>
    <t>Genom korrekt beräkning i föregående steg är vår omkrets uträknad. Skriv nu omkretsen med rätt enhet och gå vidare till nästa uppgift.</t>
  </si>
  <si>
    <t>En centimeter i figuren är 10 cm i verkligheten.</t>
  </si>
  <si>
    <t>Låt oss börja med att rita en bild över vårt problem. Att rita bilder över ett problem är ofta ett överskådligt sätt att lösa dem på, man får då en tydlig bild över vad som behövs göras. Rita nu en kvadrat med diagonalen 65 cm. Vid väldigt långa sträckor kan det vara lättast att rita i en relevant skala.</t>
  </si>
  <si>
    <t>$x^2 + x^2 = BLK^2$</t>
  </si>
  <si>
    <t>Vi vet alltså endast hypotenusan av kvadraten. Men vi vet också att en kvadrat har fyra lika långa sidor. Skriv upp detta enligt Pythagoras sats.</t>
  </si>
  <si>
    <t>$ x^2 + x^2 = BLK^2$</t>
  </si>
  <si>
    <t xml:space="preserve">Addera x^2 med x^2. </t>
  </si>
  <si>
    <t>$ 65^2 = BLK$</t>
  </si>
  <si>
    <t>Beräkna $65^2$.</t>
  </si>
  <si>
    <t>$ \frac {4225}{2}=BLK$</t>
  </si>
  <si>
    <t>2112.5</t>
  </si>
  <si>
    <t>Dividera 4225 med 2. Vi får då $x^2$ ensamt kvar på sin sida likhetstecknet.</t>
  </si>
  <si>
    <t>$\sqrt {2112.5}=BLK$</t>
  </si>
  <si>
    <t>46.0</t>
  </si>
  <si>
    <t>Genom att vi beräknar roten ur 2112.5 får vi x ensamt kvar på sin sida likhetstecknet. Avrunda ditt svar till ett tal med en decimal.</t>
  </si>
  <si>
    <t>Kvadratens sidor är alla BLK.</t>
  </si>
  <si>
    <t>46.0 cm</t>
  </si>
  <si>
    <t xml:space="preserve">Genom korrekt beräkning i föregående steg är kvadratens sida funnen. Fyll i korrekt svar med rätt enhet och gå vidare till nästa uppgift. </t>
  </si>
  <si>
    <t>Låt oss börja även denna uppgift med att rita en bild över vårt problem. Att rita bilder över ett problem är ofta ett överskådligt sätt att lösa dem på, man får då en tydlig bild över vad som behövs göras. Rita nu en kvadrat med diagonalen 1,5 m. Vid väldigt långa sträckor kan det vara lättast att rita i en relevant skala.</t>
  </si>
  <si>
    <t>$ 1.5^2 = BLK$</t>
  </si>
  <si>
    <t>Beräkna $1.5^2$.</t>
  </si>
  <si>
    <t>$ \frac {2.25}{2}=BLK$</t>
  </si>
  <si>
    <t>1.125</t>
  </si>
  <si>
    <t>Dividera 2.25 med 2. Vi får då $x^2$ ensamt kvar på sin sida likhetstecknet.</t>
  </si>
  <si>
    <t>$\sqrt {1.125} \approx BLK$</t>
  </si>
  <si>
    <t>1.061</t>
  </si>
  <si>
    <t>Genom att vi beräknar roten ur 1.125 får vi x ensamt kvar på sin sida likhetstecknet. Avrunda ditt svar till ett tal med tre decimaler.</t>
  </si>
  <si>
    <t>Kvadratens area får vi genom beräkningen, $BLKm \cdot BLKm = BLK$.</t>
  </si>
  <si>
    <t>1.061;1.061;1.13m^2</t>
  </si>
  <si>
    <t>En centimeter i figurerna är en meter i verkligheten.</t>
  </si>
  <si>
    <t>$ BLK^2+x^2=BLK^2$</t>
  </si>
  <si>
    <t>3.6;6</t>
  </si>
  <si>
    <t>Låt oss börja att beräkna längden på den okända sidan innan Zarina börjar dra i repet. Ställ upp beräkningen enligt Pythagoras sats.</t>
  </si>
  <si>
    <t>$ 3.6 \cdot 3.6=BLK$
$ 6 \cdot 6 =BLK$</t>
  </si>
  <si>
    <t>12.96;36</t>
  </si>
  <si>
    <t>Beräkna a^2 och c^2.</t>
  </si>
  <si>
    <t>$ 36 - 12.96 = BLK$</t>
  </si>
  <si>
    <t>23.04</t>
  </si>
  <si>
    <t>Subtrahera 36 med 12.96.</t>
  </si>
  <si>
    <t>$ \sqrt {23.04}= BLK m$</t>
  </si>
  <si>
    <t xml:space="preserve">Genom att vi beräknar roten ur 23.04 får vi x ensamt kvar på sin sida likhetstecknet. </t>
  </si>
  <si>
    <t>3.6;4.5</t>
  </si>
  <si>
    <t>Zarina är alltså 4.8 meter ifrån kajen innan hon börjar dra in repet. Låt oss nu genomföra en likadan beräkning för sidorna på vår triangel som uppstod då Zarina hade dragit in repet. Skriv upp beräkningen enligt Pythagoras sats.</t>
  </si>
  <si>
    <t>$ 3.6 \cdot 3.6=BLK$
$ 4.5 \cdot 4.5 =BLK$</t>
  </si>
  <si>
    <t>12.96;20.25</t>
  </si>
  <si>
    <t>$ 20.25 - 12.96 = BLK$</t>
  </si>
  <si>
    <t>7.29</t>
  </si>
  <si>
    <t>Subtrahera 20.25 med 12.96.</t>
  </si>
  <si>
    <t>$ \sqrt {7.29} =BLK m$</t>
  </si>
  <si>
    <t>2.7</t>
  </si>
  <si>
    <t xml:space="preserve">Genom att vi beräknar roten ur 7.29 får vi x ensamt kvar på sin sida likhetstecknet. </t>
  </si>
  <si>
    <t>Zarina har kommit $ 4.8 m - 2.7 m = BLK$ närmare kajen.</t>
  </si>
  <si>
    <t>2.1 m</t>
  </si>
  <si>
    <t>Zarina är alltså 2.7 meter ifrån kajen när hon har dragit in 1.5 meter av repet. Subtrahera nu 4.8 m med 2.7 meter, du får då fram hur mycket närmare kajen Zarina har kommit genom att dra in repet. Skriv ditt svar med korrekt enhet.</t>
  </si>
  <si>
    <t>Vi vet ju att vallgraven är 3 meter bred.</t>
  </si>
  <si>
    <t>Vi har nu kommit till de sista uppgifterna i kapitlet, dessa är något klurigare och kräver att vi slår våra kloka huvuden ihop. Låt oss börja som i föregående uppgifter att vi ritar en bild över problemet, genom denna uträkning kommer vi att behöva rita fler än en bild. Vi börjar med att rita en bild över hur långt det totala avståendet av vallgravens hörn är, plankorna måste nämligen läggas i hörnet för att de på något sätt skall kunna räcka. Rita nu en bild över problemet.</t>
  </si>
  <si>
    <t>$ 3 \cdot 3=BLK$
$ 3 \cdot 3=BLK$</t>
  </si>
  <si>
    <t>Beräkna a^2 och b^2.</t>
  </si>
  <si>
    <t>$ 9 +9 = BLK$</t>
  </si>
  <si>
    <t>Addera 9 med 9.</t>
  </si>
  <si>
    <t>Vi får x ensamt på sin sida likhetstecknet genom att beräkna $ \sqrt{BLK}$.</t>
  </si>
  <si>
    <t>Genom vilken beräkning för vi nu x ensamt på sin sida likhetstecknet? Vi har ju då fått fram avståndets längd.</t>
  </si>
  <si>
    <t>Plankan är ju 2.9 meter lång. Vi får då kateterna x och x i en ny rätvinklig triangel.</t>
  </si>
  <si>
    <t>Det diagonala avståendet över vallgraven är alltså $\sqrt {18}$, detta är ett tal med väldigt många decimaler. Vi låter för noggrannhetens skull därför avståndet stå kvar i denna form. Vi skall nu fortsätta och beräkna om våra två plankor räcker för avståndet $\sqrt {18}$. Låt oss rita en figur över hur det ser ut det ser ut då vi har lagt en planka diagonalt över vallgraven.</t>
  </si>
  <si>
    <t>2.9</t>
  </si>
  <si>
    <t xml:space="preserve">Vi behöver nu beräkna våra okända kateter för att veta hur lång sträcka av vallgraven som är kvar då vi lagt vår första planka. Det behöver ju vara kortare än 2.9 meter om plankorna skall räcka. Skriv upp beräkningen enligt Pythagoras sats. </t>
  </si>
  <si>
    <t>$ 2.9^2 = BLK$</t>
  </si>
  <si>
    <t>8.41</t>
  </si>
  <si>
    <t>Beräkna $2.9^2$.</t>
  </si>
  <si>
    <t>$ \frac {8.41}{2} \approx BLK$</t>
  </si>
  <si>
    <t>4.2</t>
  </si>
  <si>
    <t>Dividera 8.41 med 2. Vi får då $x^2$ ensamt kvar på sin sida likhetstecknet. Avrunda till ett tal med en decimal.</t>
  </si>
  <si>
    <t>$ \sqrt {4.2} \approx BLK m$</t>
  </si>
  <si>
    <t xml:space="preserve">Genom att vi beräknar roten ur 4.2 får vi x ensamt kvar på sin sida likhetstecknet. Avrunda detta svar till ett tal utan decimaler. </t>
  </si>
  <si>
    <t>Vi behöver beräkna längden x för att veta hur långt ut ifrån kanten plankan ligger.</t>
  </si>
  <si>
    <t>Vår 2.9 meter långa planka ligger alltså 2 meter ut på kanten av vallgravens hörn. Rita nu en figur över hur vi beräknar hur långt ut i vallgraven plankan ligger, vi måste ju veta detta för att med säkerhet kunna fastställa om de två plankorna räcker eller ej.</t>
  </si>
  <si>
    <t>$ x^2 + BLK^2 = BLK^2$</t>
  </si>
  <si>
    <t>1.45;2</t>
  </si>
  <si>
    <t>För att beräkna x i denna nya rätvinkliga triangel behöver vi återigen använda oss av Pythagoras sats. Vi har här hypotenusan $2 m$ och den ena kateten $1.45 m$ (hälften av $2.9 m$). Ställ upp uträkningen enligt Pythagoras sats.</t>
  </si>
  <si>
    <t>$ 1.45 \cdot 1.45 \approx BLK $
$2 \cdot 2 \approx BLK =$</t>
  </si>
  <si>
    <t>2.1;4</t>
  </si>
  <si>
    <t>Beräkna b^2 och c^2. Avrunda till ett tal med en decimal.</t>
  </si>
  <si>
    <t>$ 4 - 2.1=BLK$</t>
  </si>
  <si>
    <t>1.9</t>
  </si>
  <si>
    <t>$ \sqrt {1.9} \approx BLK m$</t>
  </si>
  <si>
    <t>1.38</t>
  </si>
  <si>
    <t xml:space="preserve">Genom att vi beräknar roten ur 1.9 får vi x ensamt kvar på sin sida likhetstecknet. Avrunda detta svar till ett tal med två decimaler. </t>
  </si>
  <si>
    <t>$ \sqrt {18}-1.38 \approx BLK m $</t>
  </si>
  <si>
    <t>Vi vet nu hur långt ut ifrån hörnet vår första planka ligger. Genom en enkel subtraktion vet vi nu om vår andra planka räcker till andra sidan vallgraven eller ej. Genom för subtraktionen. Avrunda ditt svar till ett tal med en decimal.</t>
  </si>
  <si>
    <t>Plankorna räcker!</t>
  </si>
  <si>
    <t>Avstånden som blir alltså ganska precis 2.9 meter. Plankorna räcker och riddaren kan bli räddad av sin prinsessa! 
Rita nu en sista bild som visar detta. Uppgiften är då slutförd.</t>
  </si>
  <si>
    <t>Vi får ju två lika stora rätvinkliga trianglar.</t>
  </si>
  <si>
    <t xml:space="preserve">Det låter jobbigt att gå och bära på en 12 meter lång flaggstång... 
Låt oss rita en figur över vårt problem, om grabbarna skall kunna svänga in på en gata behöver de ju svänga där gatorna är som bredast. Detta kan vi göra till en enkel uträkning. </t>
  </si>
  <si>
    <t>$ BLK^2 + BLK^2 = x^2$</t>
  </si>
  <si>
    <t>$ 4 \cdot 4 =BLK $
$4 \cdot 4=BLK =$</t>
  </si>
  <si>
    <t xml:space="preserve">Beräkna a^2 och b^2. </t>
  </si>
  <si>
    <t>$ 16 + 16 = BLK$</t>
  </si>
  <si>
    <t xml:space="preserve">Addera 16 med 16. $x^2$ är då ensamt kvar på sin sida likhetstecknet. </t>
  </si>
  <si>
    <t>Hela avståndet bör vara $BLK \cdot \sqrt {BLK}=BLK m$</t>
  </si>
  <si>
    <t>2;32;11.3</t>
  </si>
  <si>
    <t xml:space="preserve">Vi får alltså x ensamt på sin sida genom att beräkna $\sqrt{32}$. Detta är dock endast en av de två hypotenusorna. Hur långt bör då hela avståendet mellan sidorna vara? Avrunda svaret till ett tal med en decimal. </t>
  </si>
  <si>
    <t xml:space="preserve">[Alt 1. Grabbarna kan svänga in på en annan gata med flaggstången i horisontellt läge.]
[Alt 2. Grabbarna kan ej svänga in på en annan gata med flaggstången i horisontellt läge.]
</t>
  </si>
  <si>
    <t>[Alt 2. Grabbarna kan ej svänga in på en annan gata med flaggstången i horisontellt läge.]</t>
  </si>
  <si>
    <t>Det längsta avståndet mellan gatorna är alltså 11.3 meter men flaggstången är ju 12 meter. Går det då för Sohrab, Stefan och Ingemar att svänga in på en annan gata med flaggstången i vertikalt läge? Välj korrekt alternativ och uppgiften är slutförd.</t>
  </si>
  <si>
    <t>[Alt 1. Vi beräknar siffersumman med hjälp av att addera siffror.]
[Alt 2. Vi beräknar siffersumman med hjälp av division .]
[Alt 3. Vi beräknar siffersumman med hjälp av multiplikation.]
[Alt 4. Vi beräknar summan med hjälp av subtraktion.]</t>
  </si>
  <si>
    <t>[Alt 1. Vi beräknar siffersumman med hjälp av att addera siffror.]</t>
  </si>
  <si>
    <t xml:space="preserve">För att kunna lösa denna uppgift krävs att vi vet vad en siffersumma är för något. Välj det alternativ som beskriver en siffersumma. </t>
  </si>
  <si>
    <t>[Alt 1. Fem olika fyrsiffriga tal med siffersumman 3 är 1021, 2010, 1200, 2120 och 1020.]
[Alt 2. Fem olika fyrsiffriga tal med siffersumman 3 är 1020, 2010, 1200, 3000 och 1002.]
[Alt 3. Fem olika fyrsiffriga tal med siffersumman 3 är 1020, 2010, 1200, 2120 och 1020.]
[Alt 4. Fem olika fyrsiffriga tal med siffersumman 3 är 3021, 2010, 1202, 2120 och 1020.]</t>
  </si>
  <si>
    <t>[Alt 2. Fem olika fyrsiffriga tal med siffersumman 3 är 1020, 2010, 1200, 3000 och 1002.]</t>
  </si>
  <si>
    <t>Vi skall alltså konstruera fem olika fyrsiffriga tal där siffersumman blir 3. Välj det alternativ som visar detta.</t>
  </si>
  <si>
    <t>[Alt 1. Tre olika udda femsiffriga tal med siffersumman 4 är 10 003, 10 102 och 12 003.]
[Alt 2.  Tre olika udda femsiffriga tal med siffersumman 4 är 10 000, 10 502 och 12 001.]
[Alt 3.  Tre olika udda femsiffriga tal med siffersumman 4 är 10 003, 30 001 och 12 001.]
[Alt 4.  Tre olika udda femsiffriga tal med siffersumman 4 är 10 004, 10 102 och 12 003.]</t>
  </si>
  <si>
    <t>[Alt 3.  Tre olika udda femsiffriga tal med siffersumman 4 är 10 003, 30 001 och 12 001.]</t>
  </si>
  <si>
    <t>Vi skall alltså konstruera tre olika udda femsiffriga tal där siffersumman blir 4. Välj det alternativ som visar detta.</t>
  </si>
  <si>
    <t>Talet 210 är ju $2 \cdot 3 \cdot 5 \cdot 7$</t>
  </si>
  <si>
    <t>Låt oss föreslå ett tal och fyra olika primtalfaktorer genom att rita ett faktorträd. Rita nu ett faktorträd med ett tal i toppen som har fyra olika primtalsfaktorer.</t>
  </si>
  <si>
    <t>Ett exempel på ett tal som har fyra olika primtalsfaktorer är BLK.</t>
  </si>
  <si>
    <t>Vi har nu funnit ett tal som har fyra olika primtalsfaktorer. Vilket är nu detta tal. Skriv korrekt svar och gå vidare till nästa uppgift.</t>
  </si>
  <si>
    <t xml:space="preserve">För att vi skall kunna konstruera ett så stort positivt tal som möjligt bör vi ta ett så stort tal som möjligt och subtrahera det med ett så litet tal som möjligt. </t>
  </si>
  <si>
    <t>Chapter</t>
  </si>
  <si>
    <t>Sub-chapter</t>
  </si>
  <si>
    <t>Match</t>
  </si>
  <si>
    <t>1_x1_1x_G_41d</t>
  </si>
  <si>
    <t>9789152302484-1-x1_1x-G-55b</t>
  </si>
  <si>
    <t>(-3) är ett naturligt tal.</t>
  </si>
  <si>
    <t>$\dfrac{3}{4}$ är ett rationellt tal.</t>
  </si>
  <si>
    <t>789 är ett udda tal.</t>
  </si>
  <si>
    <t>Alla tal som är delbara med 5 måste ha siffersumman 5.</t>
  </si>
  <si>
    <t>Alla tal som är delbara med 6 är jämna.</t>
  </si>
  <si>
    <t>12 är ett primtal.</t>
  </si>
  <si>
    <t>15 är ett kvadrattal</t>
  </si>
  <si>
    <t>$\sqrt{64}=8$</t>
  </si>
  <si>
    <t>$0.2\^2=0.02$</t>
  </si>
  <si>
    <t>En kvadrat har arean 29 cm$\^2$. Sidan i kvadraten är $\sqrt{29}$</t>
  </si>
  <si>
    <t>Den längsta sidan i en rätvinklig triangel kallas för hypotenusa.</t>
  </si>
  <si>
    <t>Pythagoras sats gäller för alla trianglar.</t>
  </si>
  <si>
    <t>Exercisevariant</t>
  </si>
  <si>
    <t>Chapter lessons</t>
  </si>
  <si>
    <t>Knowledge area</t>
  </si>
  <si>
    <t>Knowledge group</t>
  </si>
  <si>
    <t>Exercise skills</t>
  </si>
  <si>
    <t/>
  </si>
  <si>
    <t>Skriv som dm$^2$ 5 m$^2$</t>
  </si>
  <si>
    <t>Skriv som dm$^3$ 1 m$^3$</t>
  </si>
  <si>
    <t>Skriv som dm$^3$ 1,5 m$^3$</t>
  </si>
  <si>
    <t>Skriv som dm$^3$ 0,7 m$^3$</t>
  </si>
  <si>
    <t>Skriv som dm$^3$ 0,25 m$^3$</t>
  </si>
  <si>
    <t>Skriv som dm$^3$ 2000 cm$^3$</t>
  </si>
  <si>
    <t>Skriv som dm$^3$ 1250 cm$^3$</t>
  </si>
  <si>
    <t>Skriv som dm$^3$ 500 cm$^3$</t>
  </si>
  <si>
    <t>Skriv som dm$^3$ 15 cm$^3$</t>
  </si>
  <si>
    <t>Planket ska målas med Falu rödfärg. Samtliga sidor på reglar, spjälor och överliggare ska målas två gånger. Med 1 liter Falu rödfärg kan man måla 2-3 m2. Hur många och vilka burkar köper du?</t>
  </si>
  <si>
    <t>Namn</t>
  </si>
  <si>
    <t>Grupp</t>
  </si>
  <si>
    <t>1.1</t>
  </si>
  <si>
    <t>Algebra</t>
  </si>
  <si>
    <t>1.2</t>
  </si>
  <si>
    <t>Bråk</t>
  </si>
  <si>
    <t>1.2.1</t>
  </si>
  <si>
    <t>Bråk - Addera och subtrahera bråk</t>
  </si>
  <si>
    <t>1.2.2</t>
  </si>
  <si>
    <t>Bråk - Delbarhet</t>
  </si>
  <si>
    <t>1.2.3</t>
  </si>
  <si>
    <t>Bråk - Förlängning &amp; förkortning</t>
  </si>
  <si>
    <t>1.2.4</t>
  </si>
  <si>
    <t>Bråk - Multiplicera och dividera bråk</t>
  </si>
  <si>
    <t>1.2.5</t>
  </si>
  <si>
    <t>Bråk - Jämföra bråk</t>
  </si>
  <si>
    <t>1.2.6</t>
  </si>
  <si>
    <t>Bråk - Andelen av något</t>
  </si>
  <si>
    <t>1.3</t>
  </si>
  <si>
    <t>1.3.1</t>
  </si>
  <si>
    <t>Ekvationer - Andra ekvationer (mer än 2:a)</t>
  </si>
  <si>
    <t>1.3.2</t>
  </si>
  <si>
    <t>Ekvationer - Andragradsekvationer</t>
  </si>
  <si>
    <t>1.3.4</t>
  </si>
  <si>
    <t>Ekvationer - Ekvationer med nämnare</t>
  </si>
  <si>
    <t>1.3.5</t>
  </si>
  <si>
    <t>Ekvationer - Ekvationer med paranteser</t>
  </si>
  <si>
    <t>1.3.6</t>
  </si>
  <si>
    <t>Ekvationer - Ekvationer med potenser</t>
  </si>
  <si>
    <t>1.3.7</t>
  </si>
  <si>
    <t>Ekvationer - Ekvationer med procent</t>
  </si>
  <si>
    <t>1.3.8</t>
  </si>
  <si>
    <t>Ekvationer - Grafritande räknare</t>
  </si>
  <si>
    <t>1.3.10</t>
  </si>
  <si>
    <t>Ekvationer - Kvadratkomplettering</t>
  </si>
  <si>
    <t>1.3.11</t>
  </si>
  <si>
    <t>Ekvationer - Logaritmekvationer</t>
  </si>
  <si>
    <t>1.3.12</t>
  </si>
  <si>
    <t>Ekvationer - Olikheter</t>
  </si>
  <si>
    <t>1.3.14</t>
  </si>
  <si>
    <t>Ekvationer - Rotekvationer</t>
  </si>
  <si>
    <t>1.3.15</t>
  </si>
  <si>
    <t>Ekvationer - Teckna ekvationer</t>
  </si>
  <si>
    <t>1.4</t>
  </si>
  <si>
    <t>Ekvationslösning</t>
  </si>
  <si>
    <t>1.4.1</t>
  </si>
  <si>
    <t>Ekvationslösning - Algebraisk lösning</t>
  </si>
  <si>
    <t>1.4.2</t>
  </si>
  <si>
    <t>Ekvationslösning - Andragradsekvationer</t>
  </si>
  <si>
    <t>1.4.3</t>
  </si>
  <si>
    <t>Ekvationslösning - Grafisk lösning</t>
  </si>
  <si>
    <t>1.4.5</t>
  </si>
  <si>
    <t>Ekvationslösning - Med faktorisering</t>
  </si>
  <si>
    <t>1.5.1</t>
  </si>
  <si>
    <t>Ekvationssystem - 3 obekanta</t>
  </si>
  <si>
    <t>1.5.2</t>
  </si>
  <si>
    <t>Ekvationssystem - Grafisk lösning</t>
  </si>
  <si>
    <t>1.5.3</t>
  </si>
  <si>
    <t>Ekvationssystem - Linjära ekvationssystem</t>
  </si>
  <si>
    <t>1.5.4</t>
  </si>
  <si>
    <t>Ekvationssystem - Två lösningsmetoder</t>
  </si>
  <si>
    <t>1.6</t>
  </si>
  <si>
    <t>Enheter</t>
  </si>
  <si>
    <t>1.6.1</t>
  </si>
  <si>
    <t>Enheter - Längdenheter</t>
  </si>
  <si>
    <t>1.6.2</t>
  </si>
  <si>
    <t>Enheter - Tid</t>
  </si>
  <si>
    <t>1.6.3</t>
  </si>
  <si>
    <t>Enheter - Sträcka &amp; hastighet</t>
  </si>
  <si>
    <t>1.6.4</t>
  </si>
  <si>
    <t>Enheter - Prefix</t>
  </si>
  <si>
    <t>1.6.5</t>
  </si>
  <si>
    <t>Enheter - Vikt</t>
  </si>
  <si>
    <t>Logaritmer</t>
  </si>
  <si>
    <t>1.9.1</t>
  </si>
  <si>
    <t>Logaritmer - 10-logaritmer</t>
  </si>
  <si>
    <t>1.9.2</t>
  </si>
  <si>
    <t>Logaritmer - andra baser</t>
  </si>
  <si>
    <t>1.10</t>
  </si>
  <si>
    <t>Olika räknemetoder</t>
  </si>
  <si>
    <t>1.10.1</t>
  </si>
  <si>
    <t>Addition &amp; subtraktion</t>
  </si>
  <si>
    <t>1.10.2</t>
  </si>
  <si>
    <t>Multiplikation</t>
  </si>
  <si>
    <t>1.10.3</t>
  </si>
  <si>
    <t>Räkna med decimaler</t>
  </si>
  <si>
    <t>1.10.4</t>
  </si>
  <si>
    <t>Avrundning &amp; överslagsräkning</t>
  </si>
  <si>
    <t>1.10.5</t>
  </si>
  <si>
    <t>Division</t>
  </si>
  <si>
    <t>1.11</t>
  </si>
  <si>
    <t>Polynom</t>
  </si>
  <si>
    <t>1.12</t>
  </si>
  <si>
    <t>Potenser</t>
  </si>
  <si>
    <t>1.12.1</t>
  </si>
  <si>
    <t>Potenser - 10-potenser</t>
  </si>
  <si>
    <t>1.12.2</t>
  </si>
  <si>
    <t>Potenser - Kvadrat &amp; kvadratrötter</t>
  </si>
  <si>
    <t>1.12.3</t>
  </si>
  <si>
    <t>Potenser - Negativ heltalsexponent</t>
  </si>
  <si>
    <t>1.12.4</t>
  </si>
  <si>
    <t>Potenser - Positiv heltalsexponent</t>
  </si>
  <si>
    <t>1.12.5</t>
  </si>
  <si>
    <t>Potenser - Rationell exponent</t>
  </si>
  <si>
    <t>1.15</t>
  </si>
  <si>
    <t>Räkneregler</t>
  </si>
  <si>
    <t>1.15.1</t>
  </si>
  <si>
    <t>Räkneregler - de fyra räknesätten</t>
  </si>
  <si>
    <t>1.15.2</t>
  </si>
  <si>
    <t>Räkneregler - Konjugat- och kvadreringsregler</t>
  </si>
  <si>
    <t>1.15.3</t>
  </si>
  <si>
    <t>Räkneregler - Logaritmer &amp; logaritmlagarna</t>
  </si>
  <si>
    <t>1.15.4</t>
  </si>
  <si>
    <t>Räkneregler - Negativa tal</t>
  </si>
  <si>
    <t>1.15.5</t>
  </si>
  <si>
    <t>Räkneregler - paranteser</t>
  </si>
  <si>
    <t>1.15.6</t>
  </si>
  <si>
    <t>Räkneregler - Potenser &amp; potenslagar</t>
  </si>
  <si>
    <t>1.16</t>
  </si>
  <si>
    <t>Räta linjen</t>
  </si>
  <si>
    <t>1.16.2</t>
  </si>
  <si>
    <t>Räta linjen - formel för k</t>
  </si>
  <si>
    <t>1.16.3</t>
  </si>
  <si>
    <t>Räta linjen - formen y=kx+m</t>
  </si>
  <si>
    <t>1.16.4</t>
  </si>
  <si>
    <t>Räta linjen - k-form &amp; enpunktsform</t>
  </si>
  <si>
    <t>1.16.5</t>
  </si>
  <si>
    <t>Räta linjen - Linjens lutning</t>
  </si>
  <si>
    <t>1.16.6</t>
  </si>
  <si>
    <t>Räta linjen - m-värde</t>
  </si>
  <si>
    <t>1.16.7</t>
  </si>
  <si>
    <t>Räta linjen - parallella &amp; vinkelräta linjer</t>
  </si>
  <si>
    <t>1.17</t>
  </si>
  <si>
    <t>1.17.1</t>
  </si>
  <si>
    <t>Tal - Komplexa tal</t>
  </si>
  <si>
    <t>1.17.2</t>
  </si>
  <si>
    <t>Tal - Decimaltal</t>
  </si>
  <si>
    <t>1.17.3</t>
  </si>
  <si>
    <t>Tal - Motsatta tal</t>
  </si>
  <si>
    <t>1.17.4</t>
  </si>
  <si>
    <t>Tal - Naturliga tal</t>
  </si>
  <si>
    <t>1.17.5</t>
  </si>
  <si>
    <t>Tal - Negativa tal</t>
  </si>
  <si>
    <t>1.17.6</t>
  </si>
  <si>
    <t>Tal - Positiva tal</t>
  </si>
  <si>
    <t>1.17.7</t>
  </si>
  <si>
    <t>Tal - Primtal och delbarhet</t>
  </si>
  <si>
    <t>1.17.8</t>
  </si>
  <si>
    <t>Tal - Rationella tal</t>
  </si>
  <si>
    <t>1.17.9</t>
  </si>
  <si>
    <t>Tal - Reella tal</t>
  </si>
  <si>
    <t>1.17.10</t>
  </si>
  <si>
    <t>Tal - Talmängder</t>
  </si>
  <si>
    <t>1.17.11</t>
  </si>
  <si>
    <t>Tal - Värdesiffror</t>
  </si>
  <si>
    <t>1.18</t>
  </si>
  <si>
    <t>Talform</t>
  </si>
  <si>
    <t>1.18.1</t>
  </si>
  <si>
    <t>Talformer - Bråkform</t>
  </si>
  <si>
    <t>1.18.2</t>
  </si>
  <si>
    <t>Talformer - Decimalform</t>
  </si>
  <si>
    <t>1.18.3</t>
  </si>
  <si>
    <t>Talformer - Potensform</t>
  </si>
  <si>
    <t>1.19.1</t>
  </si>
  <si>
    <t>Talsystem - Det romerska talsystemet</t>
  </si>
  <si>
    <t>Talsystem</t>
  </si>
  <si>
    <t>1.19.2</t>
  </si>
  <si>
    <t>Talsystem - Vårt talsystem</t>
  </si>
  <si>
    <t>1.19.3</t>
  </si>
  <si>
    <t>Talsystem - Mayafolkets, det egyptiska och babylonska talsystemet</t>
  </si>
  <si>
    <t>1.19.4</t>
  </si>
  <si>
    <t>Talsystem - Det binära och hexadecimala talsystemet</t>
  </si>
  <si>
    <t>2.1</t>
  </si>
  <si>
    <t>Andragradsfunktionen</t>
  </si>
  <si>
    <t>2.1.1</t>
  </si>
  <si>
    <t>Andragradsfunktionen - Funktionens graf</t>
  </si>
  <si>
    <t>2.1.2</t>
  </si>
  <si>
    <t>Andragradsfunktionen - Funktionens nollställen</t>
  </si>
  <si>
    <t>2.5</t>
  </si>
  <si>
    <t>Diagram &amp; tabeller</t>
  </si>
  <si>
    <t>Formler</t>
  </si>
  <si>
    <t>2.8</t>
  </si>
  <si>
    <t>2.8.2</t>
  </si>
  <si>
    <t>Funktioner - Andragradsfunktioner</t>
  </si>
  <si>
    <t>2.8.3</t>
  </si>
  <si>
    <t>Funktioner - Definition- och värdemängd</t>
  </si>
  <si>
    <t>2.8.6</t>
  </si>
  <si>
    <t>Funktioner - Exponentialfunktioner</t>
  </si>
  <si>
    <t>2.8.9</t>
  </si>
  <si>
    <t>Funktioner - Linjära funktioner</t>
  </si>
  <si>
    <t>2.8.11</t>
  </si>
  <si>
    <t>Funktioner - Potensfunktioner</t>
  </si>
  <si>
    <t>Hastighet &amp; tid</t>
  </si>
  <si>
    <t>2.11</t>
  </si>
  <si>
    <t>Grafer</t>
  </si>
  <si>
    <t>2.11.1</t>
  </si>
  <si>
    <t>Grafer - Avläsa grafer</t>
  </si>
  <si>
    <t>2.11.2</t>
  </si>
  <si>
    <t>Grafer - Grafritande räknare</t>
  </si>
  <si>
    <t>2.11.3</t>
  </si>
  <si>
    <t>Grafer - Rita/skissa grafer</t>
  </si>
  <si>
    <t>2.14</t>
  </si>
  <si>
    <t>Koordinatsystem</t>
  </si>
  <si>
    <t>2.16</t>
  </si>
  <si>
    <t>2.17</t>
  </si>
  <si>
    <t>Mönster</t>
  </si>
  <si>
    <t>2.19</t>
  </si>
  <si>
    <t>Procent - Intro</t>
  </si>
  <si>
    <t>2.19.2</t>
  </si>
  <si>
    <t>Procent - Delar av det hela</t>
  </si>
  <si>
    <t>2.19.3</t>
  </si>
  <si>
    <t>Procent - Företagsekonomi/budgetering</t>
  </si>
  <si>
    <t>2.19.4</t>
  </si>
  <si>
    <t>Procent - Index</t>
  </si>
  <si>
    <t>2.19.5</t>
  </si>
  <si>
    <t>Procent - Jämförelser</t>
  </si>
  <si>
    <t>2.19.6</t>
  </si>
  <si>
    <t>Procent - Lån &amp; ränta</t>
  </si>
  <si>
    <t>2.19.7</t>
  </si>
  <si>
    <t>Procent - Olika typer av lån</t>
  </si>
  <si>
    <t>2.19.8</t>
  </si>
  <si>
    <t>Procent - Mer än 100%</t>
  </si>
  <si>
    <t>2.19.9</t>
  </si>
  <si>
    <t>Procent - Förändringsfaktor</t>
  </si>
  <si>
    <t>2.19.10</t>
  </si>
  <si>
    <t>Procent - Promille &amp; ppm</t>
  </si>
  <si>
    <t>2.19.12</t>
  </si>
  <si>
    <t>Procent - Upprepad procentuell förändring</t>
  </si>
  <si>
    <t>2.19.13</t>
  </si>
  <si>
    <t>Procent - Vi vet procenttalet</t>
  </si>
  <si>
    <t>2.19.14</t>
  </si>
  <si>
    <t>Procent - Procentuell förändring</t>
  </si>
  <si>
    <t>2.19.15</t>
  </si>
  <si>
    <t>Procent - Procentenheter</t>
  </si>
  <si>
    <t>2.19.16</t>
  </si>
  <si>
    <t>Procent - Vi söker det hela</t>
  </si>
  <si>
    <t>2.20</t>
  </si>
  <si>
    <t>Proportionalitet</t>
  </si>
  <si>
    <t>2.23</t>
  </si>
  <si>
    <t>Variabler och uttryck</t>
  </si>
  <si>
    <t>2.24.1</t>
  </si>
  <si>
    <t>Variabler och uttryck - Faktorisering</t>
  </si>
  <si>
    <t>2.24.2</t>
  </si>
  <si>
    <t>Variabler och uttryck - Förenkla uttryck</t>
  </si>
  <si>
    <t>2.24.3</t>
  </si>
  <si>
    <t>Variabler och uttryck - Sammansatta uttryck</t>
  </si>
  <si>
    <t>2.24.4</t>
  </si>
  <si>
    <t>Variabler och uttryck - Uttryck med paranteser</t>
  </si>
  <si>
    <t>2.24.5</t>
  </si>
  <si>
    <t>Variabler och uttryck - Värdet av ett uttryck</t>
  </si>
  <si>
    <t>3.1</t>
  </si>
  <si>
    <t>Sannolikhetslära</t>
  </si>
  <si>
    <t>3.1.1</t>
  </si>
  <si>
    <t>Sannolikhetslära - Beroende händelser</t>
  </si>
  <si>
    <t>3.1.3</t>
  </si>
  <si>
    <t>Sannolikhetslära - En händelse (den klassiska sannolikhetsdefinitionen)</t>
  </si>
  <si>
    <t>3.1.4</t>
  </si>
  <si>
    <t>Sannolikhetslära - Flera oberoende händelser</t>
  </si>
  <si>
    <t>3.1.5</t>
  </si>
  <si>
    <t>Sannolikhetslära - Flera objekt</t>
  </si>
  <si>
    <t>3.1.6</t>
  </si>
  <si>
    <t>Sannolikhetslära - Kombinatorik</t>
  </si>
  <si>
    <t>3.1.7</t>
  </si>
  <si>
    <t>Sannolikhetslära - Komplementhändelse</t>
  </si>
  <si>
    <t>3.1.9</t>
  </si>
  <si>
    <t>Sannolikhetslära - Odds/risk</t>
  </si>
  <si>
    <t>3.1.11</t>
  </si>
  <si>
    <t>Sannolikhetslära - Pascals triangel</t>
  </si>
  <si>
    <t>Statistik</t>
  </si>
  <si>
    <t>3.2.1</t>
  </si>
  <si>
    <t>Statistik - Att göra en statistisk undersökning</t>
  </si>
  <si>
    <t>3.2.2</t>
  </si>
  <si>
    <t>Statistik - Diagram &amp; tabeller</t>
  </si>
  <si>
    <t>3.2.3</t>
  </si>
  <si>
    <t>Statistik - Felkällor</t>
  </si>
  <si>
    <t>3.2.4</t>
  </si>
  <si>
    <t>Statistik - Korrelation &amp; regression</t>
  </si>
  <si>
    <t>3.2.5</t>
  </si>
  <si>
    <t>Statistik - Lägesmått</t>
  </si>
  <si>
    <t>3.2.6</t>
  </si>
  <si>
    <t>Statistik - Modellering</t>
  </si>
  <si>
    <t>3.2.7</t>
  </si>
  <si>
    <t>Statistik - Normalfördelning</t>
  </si>
  <si>
    <t>3.2.8</t>
  </si>
  <si>
    <t>Statistik - Population &amp; stickprov</t>
  </si>
  <si>
    <t>3.2.9</t>
  </si>
  <si>
    <t>Statistik - Relativ frekvens</t>
  </si>
  <si>
    <t>3.2.11</t>
  </si>
  <si>
    <t>Statistik - Spridningsmått</t>
  </si>
  <si>
    <t>3.2.14</t>
  </si>
  <si>
    <t>Statistik - Urval &amp; bortfall</t>
  </si>
  <si>
    <t>3.2.15</t>
  </si>
  <si>
    <t>Statistik - Vilseledande statistik</t>
  </si>
  <si>
    <t>3.2.16</t>
  </si>
  <si>
    <t>Statistik - Histogram</t>
  </si>
  <si>
    <t>Analytisk geometri</t>
  </si>
  <si>
    <t>Argumentation</t>
  </si>
  <si>
    <t>Begränsningsarea</t>
  </si>
  <si>
    <t>4.4</t>
  </si>
  <si>
    <t>Cirkeln</t>
  </si>
  <si>
    <t>4.4.1</t>
  </si>
  <si>
    <t>Cirkeln - Omkrets &amp; Area</t>
  </si>
  <si>
    <t xml:space="preserve">Cirkelsektor </t>
  </si>
  <si>
    <t>4.6</t>
  </si>
  <si>
    <t>Geometrienheter</t>
  </si>
  <si>
    <t>4.6.1</t>
  </si>
  <si>
    <t>Geometrienheter - Sträcka</t>
  </si>
  <si>
    <t>4.6.2</t>
  </si>
  <si>
    <t>Geometrienheter - Volym</t>
  </si>
  <si>
    <t>4.6.3</t>
  </si>
  <si>
    <t>Geometrienheter - Area</t>
  </si>
  <si>
    <t>4.7</t>
  </si>
  <si>
    <t>Geometri och ekvationer</t>
  </si>
  <si>
    <t>Gradskiva</t>
  </si>
  <si>
    <t>4.9</t>
  </si>
  <si>
    <t>Implikation och ekvivalens</t>
  </si>
  <si>
    <t>4.10</t>
  </si>
  <si>
    <t>Kongruens</t>
  </si>
  <si>
    <t>4.11</t>
  </si>
  <si>
    <t>Koordinatgeometri</t>
  </si>
  <si>
    <t>4.11.1</t>
  </si>
  <si>
    <t>Koordinatgeometri - Mittpunktsformeln</t>
  </si>
  <si>
    <t>4.12.1</t>
  </si>
  <si>
    <t>Likformighet - Månghörningar</t>
  </si>
  <si>
    <t>4.12.2</t>
  </si>
  <si>
    <t>Likformighet - Trianglar</t>
  </si>
  <si>
    <t>4.14</t>
  </si>
  <si>
    <t>Månghörningar</t>
  </si>
  <si>
    <t>4.15</t>
  </si>
  <si>
    <t>Volym &amp; olika sorters kroppar</t>
  </si>
  <si>
    <t>4.15.1</t>
  </si>
  <si>
    <t>Volym &amp; olika sorters kroppar - Rätblock, prisma och cylinder</t>
  </si>
  <si>
    <t>4.15.2</t>
  </si>
  <si>
    <t>Volym &amp; olika sorters kroppar - Pyramid och kon</t>
  </si>
  <si>
    <t>4.15.3</t>
  </si>
  <si>
    <t>Volym &amp; olika sorters kroppar - Klot</t>
  </si>
  <si>
    <t>4.16</t>
  </si>
  <si>
    <t>Omkrets &amp; area</t>
  </si>
  <si>
    <t>4.18</t>
  </si>
  <si>
    <t>Satser &amp; bevis</t>
  </si>
  <si>
    <t>4.18.3</t>
  </si>
  <si>
    <t>Satser &amp; bevis - Kordasatsen</t>
  </si>
  <si>
    <t>4.18.5</t>
  </si>
  <si>
    <t>Satser &amp; bevis - Pythagoras sats</t>
  </si>
  <si>
    <t>4.18.6</t>
  </si>
  <si>
    <t>Satser &amp; Bevis - Randvinkelsatsen</t>
  </si>
  <si>
    <t>4.18.8</t>
  </si>
  <si>
    <t>Satser &amp; bevis - Topptriangelsatsen &amp; transversalsatsen</t>
  </si>
  <si>
    <t>4.18.10</t>
  </si>
  <si>
    <t>Satser &amp; Bevis - Yttervinkelsatsen</t>
  </si>
  <si>
    <t>4.18.11</t>
  </si>
  <si>
    <t>Satser &amp; Bevis - Bisektrissatsen</t>
  </si>
  <si>
    <t>4.19</t>
  </si>
  <si>
    <t>4.19.1</t>
  </si>
  <si>
    <t>Skala - Area och volymskala</t>
  </si>
  <si>
    <t>4.20</t>
  </si>
  <si>
    <t>Spegling &amp; symmetri</t>
  </si>
  <si>
    <t>4.21</t>
  </si>
  <si>
    <t>Triangeln</t>
  </si>
  <si>
    <t>4.21.1</t>
  </si>
  <si>
    <t>Triangeln - Rätvinkliga trianglar</t>
  </si>
  <si>
    <t>4.22</t>
  </si>
  <si>
    <t>4.22.7</t>
  </si>
  <si>
    <t>Trigonometri - Enhetscirkeln</t>
  </si>
  <si>
    <t>4.22.11</t>
  </si>
  <si>
    <t>Trigonometri - Sinus, Cosinus &amp; Tangens</t>
  </si>
  <si>
    <t>4.22.18</t>
  </si>
  <si>
    <t>Trigonometri - Vinklar</t>
  </si>
  <si>
    <t>4.23</t>
  </si>
  <si>
    <t>Vektorer</t>
  </si>
  <si>
    <t>4.23.1</t>
  </si>
  <si>
    <t>Vektorer - Koordinatsystem</t>
  </si>
  <si>
    <t>4.23.2</t>
  </si>
  <si>
    <t>Vektorer - Längd</t>
  </si>
  <si>
    <t>4.23.3</t>
  </si>
  <si>
    <t>Vektorer - Räkna med vektorer</t>
  </si>
  <si>
    <t>4.24</t>
  </si>
  <si>
    <t>Vinklar</t>
  </si>
  <si>
    <t>4.24.2</t>
  </si>
  <si>
    <t>Vinklar - Randvinkel &amp; medelpunktsvinkel</t>
  </si>
  <si>
    <t>4.24.3</t>
  </si>
  <si>
    <t>Vinklar - Vinkelsummor</t>
  </si>
  <si>
    <t>Problemlösning - Geometri</t>
  </si>
  <si>
    <t>6.2</t>
  </si>
  <si>
    <t>Problemlösning - Samband &amp; förändring</t>
  </si>
  <si>
    <t>6.3</t>
  </si>
  <si>
    <t>Problemlösning - Sannolikhet och statistik</t>
  </si>
  <si>
    <t>6.4</t>
  </si>
  <si>
    <t>Problemlösning - Taluppfattning, aritmetik &amp; algebra</t>
  </si>
  <si>
    <t>Dummy number</t>
  </si>
  <si>
    <t>2_8_3</t>
  </si>
  <si>
    <t>2_19_3</t>
  </si>
  <si>
    <t>1_3_7</t>
  </si>
  <si>
    <t>2_8_6</t>
  </si>
  <si>
    <t>4_18_6</t>
  </si>
  <si>
    <t>1_3_6</t>
  </si>
  <si>
    <t>4_14</t>
  </si>
  <si>
    <t>1_17_4</t>
  </si>
  <si>
    <t>1_5_1</t>
  </si>
  <si>
    <t>3_1_11</t>
  </si>
  <si>
    <t>1_17_9</t>
  </si>
  <si>
    <t>2_1_2</t>
  </si>
  <si>
    <t>1_16_5</t>
  </si>
  <si>
    <t>4_8</t>
  </si>
  <si>
    <t>1_9_1</t>
  </si>
  <si>
    <t>1_17_2</t>
  </si>
  <si>
    <t>1_11</t>
  </si>
  <si>
    <t>1_17_6</t>
  </si>
  <si>
    <t>4_18</t>
  </si>
  <si>
    <t>1_2</t>
  </si>
  <si>
    <t>4_22_7</t>
  </si>
  <si>
    <t>1_18_1</t>
  </si>
  <si>
    <t>4_11_1</t>
  </si>
  <si>
    <t>2_17</t>
  </si>
  <si>
    <t>4_23_2</t>
  </si>
  <si>
    <t>1_4_3</t>
  </si>
  <si>
    <t>1_9_2</t>
  </si>
  <si>
    <t>3_2_16</t>
  </si>
  <si>
    <t>1_3_8</t>
  </si>
  <si>
    <t>2_19_16</t>
  </si>
  <si>
    <t>2_11_3</t>
  </si>
  <si>
    <t>2_24_3</t>
  </si>
  <si>
    <t>4_23_1</t>
  </si>
  <si>
    <t>1_3_14</t>
  </si>
  <si>
    <t>4_21_1</t>
  </si>
  <si>
    <t>3_2_7</t>
  </si>
  <si>
    <t>4_21</t>
  </si>
  <si>
    <t>2_19_7</t>
  </si>
  <si>
    <t>4_22</t>
  </si>
  <si>
    <t>1_3_11</t>
  </si>
  <si>
    <t>4_7</t>
  </si>
  <si>
    <t>2_9</t>
  </si>
  <si>
    <t>1_5_3</t>
  </si>
  <si>
    <t>4_24_2</t>
  </si>
  <si>
    <t>4_3</t>
  </si>
  <si>
    <t>4_23</t>
  </si>
  <si>
    <t>1_19_4</t>
  </si>
  <si>
    <t>1_19_3</t>
  </si>
  <si>
    <t>2_19</t>
  </si>
  <si>
    <t>6_3</t>
  </si>
  <si>
    <t>1_3_10</t>
  </si>
  <si>
    <t>4_9</t>
  </si>
  <si>
    <t>1_17_10</t>
  </si>
  <si>
    <t>3_2_6</t>
  </si>
  <si>
    <t>3_2_11</t>
  </si>
  <si>
    <t>2_19_5</t>
  </si>
  <si>
    <t>1_17_8</t>
  </si>
  <si>
    <t>2_11</t>
  </si>
  <si>
    <t>4_18_3</t>
  </si>
  <si>
    <t>1_17_3</t>
  </si>
  <si>
    <t>1_2_6</t>
  </si>
  <si>
    <t>3_2_1</t>
  </si>
  <si>
    <t>4_15</t>
  </si>
  <si>
    <t>1_16_6</t>
  </si>
  <si>
    <t>3_2_9</t>
  </si>
  <si>
    <t>2_19_8</t>
  </si>
  <si>
    <t>1_16_7</t>
  </si>
  <si>
    <t>3_1_9</t>
  </si>
  <si>
    <t>1_12</t>
  </si>
  <si>
    <t>4_5</t>
  </si>
  <si>
    <t>2_8_2</t>
  </si>
  <si>
    <t>3_2_15</t>
  </si>
  <si>
    <t>4_2</t>
  </si>
  <si>
    <t>1_3_12</t>
  </si>
  <si>
    <t>3_2_3</t>
  </si>
  <si>
    <t>1_12_5</t>
  </si>
  <si>
    <t>2_24_4</t>
  </si>
  <si>
    <t>1_6</t>
  </si>
  <si>
    <t>2_1</t>
  </si>
  <si>
    <t>1_10_4</t>
  </si>
  <si>
    <t>4_6_1</t>
  </si>
  <si>
    <t>4_23_3</t>
  </si>
  <si>
    <t>4_18_11</t>
  </si>
  <si>
    <t>1_19_1</t>
  </si>
  <si>
    <t>2_1_1</t>
  </si>
  <si>
    <t>2_5</t>
  </si>
  <si>
    <t>3_2_4</t>
  </si>
  <si>
    <t>1_3_1</t>
  </si>
  <si>
    <t>4_10</t>
  </si>
  <si>
    <t>1_15_6</t>
  </si>
  <si>
    <t>1_4</t>
  </si>
  <si>
    <t>2_19_10</t>
  </si>
  <si>
    <t>1_15_2</t>
  </si>
  <si>
    <t>1_12_4</t>
  </si>
  <si>
    <t>4_4</t>
  </si>
  <si>
    <t>2_8_11</t>
  </si>
  <si>
    <t>2_16</t>
  </si>
  <si>
    <t>3_1</t>
  </si>
  <si>
    <t>1_17_7</t>
  </si>
  <si>
    <t>3_2_14</t>
  </si>
  <si>
    <t>3_2</t>
  </si>
  <si>
    <t>4_22_18</t>
  </si>
  <si>
    <t>1_5</t>
  </si>
  <si>
    <t>1_17_1</t>
  </si>
  <si>
    <t>4_6</t>
  </si>
  <si>
    <t>4_1</t>
  </si>
  <si>
    <t>2_11_2</t>
  </si>
  <si>
    <t>2_19_15</t>
  </si>
  <si>
    <t>1_2_2</t>
  </si>
  <si>
    <t>1_3_2</t>
  </si>
  <si>
    <t>3_1_7</t>
  </si>
  <si>
    <t>1_17_11</t>
  </si>
  <si>
    <t>1_17</t>
  </si>
  <si>
    <t>4_11</t>
  </si>
  <si>
    <t>1_12_3</t>
  </si>
  <si>
    <t>1_4_2</t>
  </si>
  <si>
    <t>1_16_4</t>
  </si>
  <si>
    <t>1_4_5</t>
  </si>
  <si>
    <t>3_2_8</t>
  </si>
  <si>
    <t>1_9</t>
  </si>
  <si>
    <t>2_19_4</t>
  </si>
  <si>
    <t>1_15</t>
  </si>
  <si>
    <t>1_10</t>
  </si>
  <si>
    <t>T_1_1</t>
  </si>
  <si>
    <t>T_1_2</t>
  </si>
  <si>
    <t>T_1_3</t>
  </si>
  <si>
    <t>T_1_4</t>
  </si>
  <si>
    <t>T_1_5</t>
  </si>
  <si>
    <t>T_1_6</t>
  </si>
  <si>
    <t>T_1_9</t>
  </si>
  <si>
    <t>T_1_10</t>
  </si>
  <si>
    <t>T_1_11</t>
  </si>
  <si>
    <t>T_1_12</t>
  </si>
  <si>
    <t>T_1_15</t>
  </si>
  <si>
    <t>T_1_16</t>
  </si>
  <si>
    <t>T_1_17</t>
  </si>
  <si>
    <t>T_1_18</t>
  </si>
  <si>
    <t>T_1_19</t>
  </si>
  <si>
    <t>SF_2_1</t>
  </si>
  <si>
    <t>SF_2_5</t>
  </si>
  <si>
    <t>SF_2_7</t>
  </si>
  <si>
    <t>SF_2_8</t>
  </si>
  <si>
    <t>SF_2_9</t>
  </si>
  <si>
    <t>SF_2_11</t>
  </si>
  <si>
    <t>SF_2_14</t>
  </si>
  <si>
    <t>SF_2_16</t>
  </si>
  <si>
    <t>SF_2_17</t>
  </si>
  <si>
    <t>SF_2_19</t>
  </si>
  <si>
    <t>SF_2_20</t>
  </si>
  <si>
    <t>SF_2_23</t>
  </si>
  <si>
    <t>SF_2_24</t>
  </si>
  <si>
    <t>SS_3_1</t>
  </si>
  <si>
    <t>SS_3_2</t>
  </si>
  <si>
    <t>G_4</t>
  </si>
  <si>
    <t>G_4_1</t>
  </si>
  <si>
    <t>G_4_2</t>
  </si>
  <si>
    <t>G_4_3</t>
  </si>
  <si>
    <t>G_4_4</t>
  </si>
  <si>
    <t>G_4_5</t>
  </si>
  <si>
    <t>G_4_6</t>
  </si>
  <si>
    <t>G_4_7</t>
  </si>
  <si>
    <t>G_4_8</t>
  </si>
  <si>
    <t>G_4_9</t>
  </si>
  <si>
    <t>G_4_10</t>
  </si>
  <si>
    <t>G_4_11</t>
  </si>
  <si>
    <t>G_4_12</t>
  </si>
  <si>
    <t>G_4_14</t>
  </si>
  <si>
    <t>G_4_15</t>
  </si>
  <si>
    <t>G_4_16</t>
  </si>
  <si>
    <t>G_4_18</t>
  </si>
  <si>
    <t>G_4_19</t>
  </si>
  <si>
    <t>G_4_20</t>
  </si>
  <si>
    <t>G_4_21</t>
  </si>
  <si>
    <t>G_4_22</t>
  </si>
  <si>
    <t>G_4_23</t>
  </si>
  <si>
    <t>G_4_24</t>
  </si>
  <si>
    <t>P_6</t>
  </si>
  <si>
    <t>P_6_1</t>
  </si>
  <si>
    <t>P_6_2</t>
  </si>
  <si>
    <t>P_6_3</t>
  </si>
  <si>
    <t>P_6_4</t>
  </si>
  <si>
    <t>Knowledge group ID</t>
  </si>
  <si>
    <t>Knowledge group name</t>
  </si>
  <si>
    <t>Knowledge area ID</t>
  </si>
  <si>
    <t>Knowledge area name</t>
  </si>
  <si>
    <t>1_17;1_17_10;1_17_4;1_17_8;1_17_9;1_17_7;1_17_5;1_18;1_18_3;</t>
  </si>
  <si>
    <t>Ett naturlig tal är alltså ett positivt heltal. Är påståendet då sant eller falskt. Rita av tipsraden och sätt ett kryss i rätt ruta. Uppgiften är då slutförd.</t>
  </si>
  <si>
    <t>Ett naturlig tal är alltså ett positivt heltal. Är påståendet då sant eller falskt. Sätt ett kryss i rätt ruta i den avritade tipsraden. Uppgiften är då slutförd.</t>
  </si>
  <si>
    <t>[Alt 1. De rationella talet tillsammans med de irrationella talen är de reella talen.]
[Alt 2.  Ett irrationellt tal är ett reellt tal men de rationella talen är endast heltal.]</t>
  </si>
  <si>
    <t>Genom korrekt svar i föregående steg är uppgiften löst. Är då påståendet sant eller falskt? Sätt ett kryss i rätt ruta i den avritade tipsraden. Uppgiften är då slutförd.</t>
  </si>
  <si>
    <t>Inga utav de tal som du strukit över är några primtal. Men talet som kommer efter 2, alltså 3 är ett primtal. Låt oss nu kontrollera vilka av de andra icke överstrukna talen som är delbara med 3, de tal som är delbara med 3 stryker vi över. Dessa är ju inte några primtal.</t>
  </si>
  <si>
    <t xml:space="preserve">I detta steg kunde vi stryka över 25 och 35. De överstrukna talen är nu alla jämna tal samt talen delbara med 3 och 5. </t>
  </si>
  <si>
    <t xml:space="preserve">Vi har nu fått fram värdena på A,B och C. Fyll i de korrekta värdena och gå vidare till nästa uppgift. </t>
  </si>
  <si>
    <t>Vi fortsätter med att använda oss av reglerna som gäller för uträkning av negativa tal men byter nu räknesätt till division. Här bestämmer tecknet på täljare och nämnare vilket tecken som kvoten får, precis som vid multiplikation.  
Välj korrekt alternativ för vilket tecken kvoten får i detta tal.</t>
  </si>
  <si>
    <t>Även här bestämmer tecknet på täljare och nämnare vilket tecken som kvoten får, precis som vid multiplikation. Använd dig av reglerna.
Välj korrekt alternativ för vilket tecken kvoten får i detta tal.</t>
  </si>
  <si>
    <t>Även här bestämmer tecknet på täljare och nämnare vilket tecken som kvoten får. Använd dig av regeln och välj korrekt alternativ för vilket tecken kvoten får i detta tal.</t>
  </si>
  <si>
    <t>Även i denna uppgift bör vi börja med att definiera vilket tal som är bas och vilket tal som är exponent, på så vis får du en känsla för hur det här med tal i potensform fungerar.</t>
  </si>
  <si>
    <t xml:space="preserve">Även i denna uppgift bör vi börja med att definiera vilket tal som är bas och vilket tal som är exponent, på så vis får du en känsla för hur det här med tal i potensform fungerar. </t>
  </si>
  <si>
    <t xml:space="preserve">Även i denna uppgift bör vi börja med att definiera vilket tal eller vilket variabel som är bas och vilket tal eller vilken variabel som är exponent, på så vis får du en känsla för hur det här med tal i potensform fungerar. </t>
  </si>
  <si>
    <t xml:space="preserve">Vi har nu kommit till de där stora talen som jag förut beskrev var enkla att skriva i potensform. Om man skall skriva ut så stora tal till vanlig form får man skriva ett väldigt långt tal. Så istället för att skriva detta tal i potensform till ett tal i vanlig form kan vi enkelt utnyttja de regler som vi lärt oss för att beräkna talet. Välj den regel som hör till detta tal.  </t>
  </si>
  <si>
    <t>Det som  multiplicerat med sig själv blir 4 är BLK.</t>
  </si>
  <si>
    <t>Vid vilken geometrisk figur kan vi dra paralleller till  metoden "kvadratroten ur"?</t>
  </si>
  <si>
    <t xml:space="preserve">Genom korrekt beräkning i föregående steg är längden på hypotenusan, alltså vårt x funnet. Skriv rätt svar med korrekt enhet och gå vidare till nästa uppgift. </t>
  </si>
  <si>
    <t>Genom korrekt ritad tabell i föregående uppgift har vi redan funnit vår formel. Låt oss jämföra rektangeltal med triangeltal. Vad är egentligen ett triangeltal?</t>
  </si>
  <si>
    <t>[Alt 1. Påståendet är sant.]
[Alt 2. Påståendet är falskt]</t>
  </si>
  <si>
    <t>[Alt 2. Påståendet är falskt]</t>
  </si>
  <si>
    <t>[Alt 1. Påståendet är sant.]
[Alt 2. Påståendet är falskt.]</t>
  </si>
  <si>
    <t xml:space="preserve">[Alt 1. Delbarhetsregeln till siffran 5 är att 5 är delbart med alla tal som slutar på 0 och 5.]
[Alt 2. Delbarhetsregeln till siffran 5 är att 5 är delbart med alla tal som har siffersumman 5.]
</t>
  </si>
  <si>
    <t>Vi har nu repeterat delbarhetsregeln som hör till siffran 5. Är nu påståendet sant eller falskt?</t>
  </si>
  <si>
    <t>Vi har nu repeterat delbarhetsregeln som hör till siffran 6. Är nu påståendet sant eller falskt?</t>
  </si>
  <si>
    <t>[Alt 1. Ett primtal är ett tal som är större än 1 och endast delbart med sig själv och 1.]
[Alt 2. Ett primtal är ett tal som är större än 1 och delbart med alla jämna tal.]</t>
  </si>
  <si>
    <t>[Alt 1. Ett reellt tal är de negativa talen.]
[Alt 2.  Ett reellt tal är de rationella talen tillsammans med de irrationella talen.]</t>
  </si>
  <si>
    <t>De inringade talen är våra funna primtalsfaktorer till talet 12. Skriv primtalsfaktorerna och uppgiften är slutförd.</t>
  </si>
  <si>
    <t>De inringade talen är våra funna primtalsfaktorer till talet 45. Skriv primtalsfaktorerna och uppgiften är slutförd.</t>
  </si>
  <si>
    <t>De inringade talen är våra funna primtalsfaktorer till talet 210. Skriv primtalsfaktorerna och uppgiften är slutförd.</t>
  </si>
  <si>
    <t>Vi fortsätter med att använda oss av reglerna som gäller för uträkning av negativa tal men byter nu räknesätt till division. Även här bestämmer tecknet på täljare och nämnare vilket tecken som kvoten får, precis som vid multiplikation.  
Välj korrekt alternativ för vilket tecken kvoten får i detta tal.</t>
  </si>
  <si>
    <t>Låt oss börja att rita en relevant tallinje. Jag rekommenderar dig att rita den mellan talen 0 och 5.</t>
  </si>
  <si>
    <t>Subtrahera 169 med 144. Vi får då x^2 ensamt på sin sida likhetstecknet.</t>
  </si>
  <si>
    <t xml:space="preserve">Genom korrekt beräkning i föregående steg är x funnet. Alltså hur lång diagonalen på sandlådan bör vara om Signes föräldrar har byggt rätt. Fyll i svaret med korrekt enhet, uppgiften är då avklarad. </t>
  </si>
  <si>
    <t xml:space="preserve">Talet i rutan som är detsamma som $10^6$ bör alltså innehålla 6 stycken nollor. Skriv talet i rutan som stämmer överens med detta och uppgiften är avklarad. </t>
  </si>
  <si>
    <t xml:space="preserve">Talet i rutan som är detsamma som $10^4$ bör alltså innehålla 4 stycken nollor. Skriv talet i rutan som stämmer överens med detta och uppgiften är avklarad. </t>
  </si>
  <si>
    <t xml:space="preserve">Talet i rutan som är detsamma som $10^9$ bör alltså innehålla 9 stycken nollor. Skriv talet i rutan som stämmer överens med detta och uppgiften är avklarad. </t>
  </si>
  <si>
    <t>[Alt 1.Skärmens hörn är rätvinkliga.]
[Alt 2. Skärmens hörn är ej rätvinkliga.]</t>
  </si>
  <si>
    <t>[Alt 2. Skärmens hörn är ej rätvinkliga.]</t>
  </si>
  <si>
    <t>Det är alltså division som bör användas då vi omvandlar diagonalens längd i centimeter till tum. Avrunda svaret till en decimal.</t>
  </si>
  <si>
    <t xml:space="preserve">[Alt 1. Två positiva tal multiplicerat med ett negativt tal blir ett positivt tal.]
[Alt 2. Två positiva tal multiplicerat med ett negativt tal blir ett negativt tal.]
</t>
  </si>
  <si>
    <t>[Alt 2. Två positiva tal multiplicerat med ett negativt tal blir ett negativt tal.]</t>
  </si>
  <si>
    <t xml:space="preserve">[Alt 1. Ett positivt tal multiplicerat med ett negativt tal blir ett positivt tal.]
[Alt 2. Ett positivt tal multiplicerat med ett negativt tal blir ett negativt tal.]
</t>
  </si>
  <si>
    <t>[Alt 2. Ett positivt tal multiplicerat med ett negativt tal blir ett negativt tal.]</t>
  </si>
  <si>
    <t>Genom korrekt resonemang i föregående steg är korrekt värde på x funnet. Vilket är nu vårt svar?</t>
  </si>
  <si>
    <t xml:space="preserve">Låt oss börja med att flytta upp vår nämnare till andra sidan likhetstecknet. Division på ena sidan blir ju multiplikation på den andra. </t>
  </si>
  <si>
    <t xml:space="preserve">Vid beräkning av dessa tal skall du använda dig av din räknare. Knappa då in rottecknen som vanligt med passade siffra därunder. Avrunda ditt svar till ett tal med två decimaler. </t>
  </si>
  <si>
    <t>Vi vet nu samtliga sidor i vår kvadrat. En kvadrats area beräknas enligt formeln $basen \cdot höjden$. Genom att sätta in våra värden i denna formel är arean funnen. Skriv ditt svar med två decimaler och korrekt enhet, gå sedan vidare till nästa uppgift.</t>
  </si>
  <si>
    <t>Vi skall nu beräkna en förändring i sträcka. Låt oss börja med att rita en bild över vårt problem. Hur bör den rätvinkliga triangeln se ut innan Zarina drar in repet? Och hur bör den se ut efter att Zarina har dragit in repet? Rita en bild för varje triangel. Kalla den okända längden för x.</t>
  </si>
  <si>
    <t xml:space="preserve">Vi behöver alltså räkna ut hypotenusan x för att få reda på det diagonala avståndet över vallgraven. Skriv upp denna uträkning enligt Pythagoras sats. </t>
  </si>
  <si>
    <t>Subtrahera 4 med 2.1, $x^2$ blir då ensamt kvar på sin sida av likhetstecknet.</t>
  </si>
  <si>
    <t>Vi vet ju att katetrarna i våra rätvinkliga trianglar är 4 meter. Men hur långa är hypotenusorna? Om flaggstången är kortare än den totala hypotenusan kan den ju svänga in på en annan gata. Skriv upp beräkningen enligt Pythagoras sats.</t>
  </si>
  <si>
    <t>[Alt 1. De reella talen är alla tal.]
[Alt 2. De reella talen är endast negativa tal.]</t>
  </si>
  <si>
    <t>[Alt 1. De reella talen är alla tal.]</t>
  </si>
  <si>
    <t>9789152302484-1-x1_1x-G-1</t>
  </si>
  <si>
    <t>9789152302484-1-x1_1x-G-2a</t>
  </si>
  <si>
    <t>9789152302484-1-x1_1x-G-2b</t>
  </si>
  <si>
    <t>9789152302484-1-x1_1x-G-2c</t>
  </si>
  <si>
    <t>9789152302484-1-x1_1x-G-2d</t>
  </si>
  <si>
    <t>9789152302484-1-x1_1x-G-3a</t>
  </si>
  <si>
    <t>9789152302484-1-x1_1x-G-3b</t>
  </si>
  <si>
    <t>9789152302484-1-x1_1x-G-3c</t>
  </si>
  <si>
    <t>9789152302484-1-x1_1x-G-4a</t>
  </si>
  <si>
    <t>9789152302484-1-x1_1x-G-4b</t>
  </si>
  <si>
    <t>9789152302484-1-x1_1x-G-5a</t>
  </si>
  <si>
    <t>9789152302484-1-x1_1x-G-5b</t>
  </si>
  <si>
    <t>9789152302484-1-x1_1x-G-5c</t>
  </si>
  <si>
    <t>9789152302484-1-x1_1x-G-5d</t>
  </si>
  <si>
    <t>9789152302484-1-x1_1x-G-5e</t>
  </si>
  <si>
    <t>9789152302484-1-x1_1x-G-5f</t>
  </si>
  <si>
    <t>9789152302484-1-x1_1x-G-6</t>
  </si>
  <si>
    <t>9789152302484-1-x1_1x-G-7a</t>
  </si>
  <si>
    <t>9789152302484-1-x1_1x-G-7b</t>
  </si>
  <si>
    <t>9789152302484-1-x1_1x-G-8a</t>
  </si>
  <si>
    <t>9789152302484-1-x1_1x-G-8b</t>
  </si>
  <si>
    <t>9789152302484-1-x1_1x-G-9a</t>
  </si>
  <si>
    <t>9789152302484-1-x1_1x-G-9b</t>
  </si>
  <si>
    <t>9789152302484-1-x1_1x-G-9c</t>
  </si>
  <si>
    <t>9789152302484-1-x1_1x-G-9d</t>
  </si>
  <si>
    <t>9789152302484-1-x1_1x-G-9e</t>
  </si>
  <si>
    <t>9789152302484-1-x1_1x-G-10</t>
  </si>
  <si>
    <t>9789152302484-1-x1_1x-G-11a</t>
  </si>
  <si>
    <t>9789152302484-1-x1_1x-G-11b</t>
  </si>
  <si>
    <t>9789152302484-1-x1_1x-G-11c</t>
  </si>
  <si>
    <t>9789152302484-1-x1_1x-G-12a</t>
  </si>
  <si>
    <t>9789152302484-1-x1_1x-G-12b</t>
  </si>
  <si>
    <t>9789152302484-1-x1_1x-G-13a</t>
  </si>
  <si>
    <t>9789152302484-1-x1_1x-G-13b</t>
  </si>
  <si>
    <t>9789152302484-1-x1_1x-G-14a</t>
  </si>
  <si>
    <t>9789152302484-1-x1_1x-G-14b</t>
  </si>
  <si>
    <t>9789152302484-1-x1_1x-G-15a</t>
  </si>
  <si>
    <t>9789152302484-1-x1_1x-G-15b</t>
  </si>
  <si>
    <t>9789152302484-1-x1_1x-G-15c</t>
  </si>
  <si>
    <t>9789152302484-1-x1_1x-G-16</t>
  </si>
  <si>
    <t>9789152302484-1-x1_1x-G-17a</t>
  </si>
  <si>
    <t>9789152302484-1-x1_1x-G-17b</t>
  </si>
  <si>
    <t>9789152302484-1-x1_1x-G-17c</t>
  </si>
  <si>
    <t>9789152302484-1-x1_1x-G-17d</t>
  </si>
  <si>
    <t>9789152302484-1-x1_1x-G-18a</t>
  </si>
  <si>
    <t>9789152302484-1-x1_1x-G-18b</t>
  </si>
  <si>
    <t>9789152302484-1-x1_1x-G-18c</t>
  </si>
  <si>
    <t>9789152302484-1-x1_1x-G-18d</t>
  </si>
  <si>
    <t>9789152302484-1-x1_1x-G-19a</t>
  </si>
  <si>
    <t>9789152302484-1-x1_1x-G-19b</t>
  </si>
  <si>
    <t>9789152302484-1-x1_1x-G-19c</t>
  </si>
  <si>
    <t>9789152302484-1-x1_1x-G-19d</t>
  </si>
  <si>
    <t>9789152302484-1-x1_1x-G-20a</t>
  </si>
  <si>
    <t>9789152302484-1-x1_1x-G-20b</t>
  </si>
  <si>
    <t>9789152302484-1-x1_1x-G-20c</t>
  </si>
  <si>
    <t>9789152302484-1-x1_1x-G-21a</t>
  </si>
  <si>
    <t>9789152302484-1-x1_1x-G-21b</t>
  </si>
  <si>
    <t>9789152302484-1-x1_1x-G-21c</t>
  </si>
  <si>
    <t>9789152302484-1-x1_1x-G-22a</t>
  </si>
  <si>
    <t>9789152302484-1-x1_1x-G-22b</t>
  </si>
  <si>
    <t>9789152302484-1-x1_1x-G-22c</t>
  </si>
  <si>
    <t>9789152302484-1-x1_1x-G-23a</t>
  </si>
  <si>
    <t>9789152302484-1-x1_1x-G-23b</t>
  </si>
  <si>
    <t>9789152302484-1-x1_1x-G-23c</t>
  </si>
  <si>
    <t>9789152302484-1-x1_1x-G-24a</t>
  </si>
  <si>
    <t>9789152302484-1-x1_1x-G-24b</t>
  </si>
  <si>
    <t>9789152302484-1-x1_1x-G-24c</t>
  </si>
  <si>
    <t>9789152302484-1-x1_1x-G-25a</t>
  </si>
  <si>
    <t>9789152302484-1-x1_1x-G-25b</t>
  </si>
  <si>
    <t>9789152302484-1-x1_1x-G-25c</t>
  </si>
  <si>
    <t>9789152302484-1-x1_1x-G-26a</t>
  </si>
  <si>
    <t>9789152302484-1-x1_1x-G-26b</t>
  </si>
  <si>
    <t>9789152302484-1-x1_1x-G-26c</t>
  </si>
  <si>
    <t>9789152302484-1-x1_1x-G-27a</t>
  </si>
  <si>
    <t>9789152302484-1-x1_1x-G-27b</t>
  </si>
  <si>
    <t>9789152302484-1-x1_1x-G-27c</t>
  </si>
  <si>
    <t>9789152302484-1-x1_1x-G-28</t>
  </si>
  <si>
    <t>9789152302484-1-x1_1x-G-29a</t>
  </si>
  <si>
    <t>9789152302484-1-x1_1x-G-29b</t>
  </si>
  <si>
    <t>9789152302484-1-x1_1x-G-29c</t>
  </si>
  <si>
    <t>9789152302484-1-x1_1x-G-30a</t>
  </si>
  <si>
    <t>9789152302484-1-x1_1x-G-30b</t>
  </si>
  <si>
    <t>9789152302484-1-x1_1x-G-30c</t>
  </si>
  <si>
    <t>9789152302484-1-x1_1x-G-31a</t>
  </si>
  <si>
    <t>9789152302484-1-x1_1x-G-31b</t>
  </si>
  <si>
    <t>9789152302484-1-x1_1x-G-31c</t>
  </si>
  <si>
    <t>9789152302484-1-x1_1x-G-32a</t>
  </si>
  <si>
    <t>9789152302484-1-x1_1x-G-32b</t>
  </si>
  <si>
    <t>9789152302484-1-x1_1x-G-32c</t>
  </si>
  <si>
    <t>9789152302484-1-x1_1x-G-32d</t>
  </si>
  <si>
    <t>9789152302484-1-x1_1x-G-33a</t>
  </si>
  <si>
    <t>9789152302484-1-x1_1x-G-33b</t>
  </si>
  <si>
    <t>9789152302484-1-x1_1x-G-34</t>
  </si>
  <si>
    <t>9789152302484-1-x1_1x-G-35a</t>
  </si>
  <si>
    <t>9789152302484-1-x1_1x-G-35b</t>
  </si>
  <si>
    <t>9789152302484-1-x1_1x-G-35c</t>
  </si>
  <si>
    <t>9789152302484-1-x1_1x-G-35d</t>
  </si>
  <si>
    <t>9789152302484-1-x1_1x-G-36a</t>
  </si>
  <si>
    <t>9789152302484-1-x1_1x-G-36b</t>
  </si>
  <si>
    <t>9789152302484-1-x1_1x-G-36c</t>
  </si>
  <si>
    <t>9789152302484-1-x1_1x-G-36d</t>
  </si>
  <si>
    <t>9789152302484-1-x1_1x-G-37a</t>
  </si>
  <si>
    <t>9789152302484-1-x1_1x-G-37b</t>
  </si>
  <si>
    <t>9789152302484-1-x1_1x-G-37c</t>
  </si>
  <si>
    <t>9789152302484-1-x1_1x-G-37d</t>
  </si>
  <si>
    <t>9789152302484-1-x1_1x-G-38a</t>
  </si>
  <si>
    <t>9789152302484-1-x1_1x-G-38b</t>
  </si>
  <si>
    <t>9789152302484-1-x1_1x-G-38c</t>
  </si>
  <si>
    <t>9789152302484-1-x1_1x-G-38d</t>
  </si>
  <si>
    <t>9789152302484-1-x1_1x-G-39a</t>
  </si>
  <si>
    <t>9789152302484-1-x1_1x-G-39b</t>
  </si>
  <si>
    <t>9789152302484-1-x1_1x-G-39c</t>
  </si>
  <si>
    <t>9789152302484-1-x1_1x-G-39d</t>
  </si>
  <si>
    <t>9789152302484-1-x1_1x-G-40a</t>
  </si>
  <si>
    <t>9789152302484-1-x1_1x-G-40b</t>
  </si>
  <si>
    <t>9789152302484-1-x1_1x-G-40c</t>
  </si>
  <si>
    <t>9789152302484-1-x1_1x-G-40d</t>
  </si>
  <si>
    <t>9789152302484-1-x1_1x-G-41a</t>
  </si>
  <si>
    <t>9789152302484-1-x1_1x-G-41b</t>
  </si>
  <si>
    <t>9789152302484-1-x1_1x-G-41c</t>
  </si>
  <si>
    <t>9789152302484-1-x1_1x-G-41d</t>
  </si>
  <si>
    <t>9789152302484-1-x1_1x-G-42a</t>
  </si>
  <si>
    <t>9789152302484-1-x1_1x-G-42b</t>
  </si>
  <si>
    <t>9789152302484-1-x1_1x-G-42c</t>
  </si>
  <si>
    <t>9789152302484-1-x1_1x-G-43a</t>
  </si>
  <si>
    <t>9789152302484-1-x1_1x-G-43b</t>
  </si>
  <si>
    <t>9789152302484-1-x1_1x-G-43c</t>
  </si>
  <si>
    <t>9789152302484-1-x1_1x-G-44a</t>
  </si>
  <si>
    <t>9789152302484-1-x1_1x-G-44b</t>
  </si>
  <si>
    <t>9789152302484-1-x1_1x-G-44c</t>
  </si>
  <si>
    <t>9789152302484-1-x1_1x-G-45a</t>
  </si>
  <si>
    <t>9789152302484-1-x1_1x-G-45b</t>
  </si>
  <si>
    <t>9789152302484-1-x1_1x-G-46</t>
  </si>
  <si>
    <t>9789152302484-1-x1_1x-G-47a</t>
  </si>
  <si>
    <t>9789152302484-1-x1_1x-G-47b</t>
  </si>
  <si>
    <t>9789152302484-1-x1_1x-G-48a</t>
  </si>
  <si>
    <t>9789152302484-1-x1_1x-G-48b</t>
  </si>
  <si>
    <t>9789152302484-1-x1_1x-G-48c</t>
  </si>
  <si>
    <t>9789152302484-1-x1_1x-G-49</t>
  </si>
  <si>
    <t>9789152302484-1-x1_1x-G-50a</t>
  </si>
  <si>
    <t>9789152302484-1-x1_1x-G-50b</t>
  </si>
  <si>
    <t>9789152302484-1-x1_1x-G-51a</t>
  </si>
  <si>
    <t>9789152302484-1-x1_1x-G-51b</t>
  </si>
  <si>
    <t>9789152302484-1-x1_1x-G-52</t>
  </si>
  <si>
    <t>9789152302484-1-x1_1x-G-53</t>
  </si>
  <si>
    <t>9789152302484-1-x1_1x-G-54a</t>
  </si>
  <si>
    <t>9789152302484-1-x1_1x-G-54b</t>
  </si>
  <si>
    <t>9789152302484-1-x1_1x-G-54c</t>
  </si>
  <si>
    <t>9789152302484-1-x1_1x-G-55a</t>
  </si>
  <si>
    <t>9789152302484-1-x1_1x-G-55c</t>
  </si>
  <si>
    <t>9789152302484-1-x1_1x-G-56a</t>
  </si>
  <si>
    <t>9789152302484-1-x1_1x-G-56b</t>
  </si>
  <si>
    <t>9789152302484-1-x1_1x-G-57</t>
  </si>
  <si>
    <t>9789152302484-1-x1_1x-G-58</t>
  </si>
  <si>
    <t>9789152302484-1-x1_1x-G-59</t>
  </si>
  <si>
    <t>9789152302484-1-x1_1x-G-60</t>
  </si>
  <si>
    <t>9789152302484-1-x1_1x-G-61a</t>
  </si>
  <si>
    <t>9789152302484-1-x1_1x-G-61b</t>
  </si>
  <si>
    <t>9789152302484-1-x1_1x-G-61c</t>
  </si>
  <si>
    <t>9789152302484-1-x1_1x-G-61d</t>
  </si>
  <si>
    <t>9789152302484-1-x1_1x-G-62a</t>
  </si>
  <si>
    <t>9789152302484-1-x1_1x-G-62b</t>
  </si>
  <si>
    <t>9789152302484-1-x1_1x-G-62c</t>
  </si>
  <si>
    <t>9789152302484-1-x1_1x-G-63a</t>
  </si>
  <si>
    <t>9789152302484-1-x1_1x-G-63b</t>
  </si>
  <si>
    <t>9789152302484-1-x1_1x-G-64a</t>
  </si>
  <si>
    <t>9789152302484-1-x1_1x-G-64b</t>
  </si>
  <si>
    <t>9789152302484-1-x1_1x-G-64c</t>
  </si>
  <si>
    <t>9789152302484-1-x1_1x-G-65a</t>
  </si>
  <si>
    <t>9789152302484-1-x1_1x-G-65b</t>
  </si>
  <si>
    <t>9789152302484-1-x1_1x-SF-1</t>
  </si>
  <si>
    <t>9789152302484-1-x1_1x-SF-2</t>
  </si>
  <si>
    <t>9789152302484-1-x1_1x-SF-3</t>
  </si>
  <si>
    <t>9789152302484-1-x1_1x-SF-4</t>
  </si>
  <si>
    <t>9789152302484-1-x1_1x-SF-5</t>
  </si>
  <si>
    <t>9789152302484-1-x1_1x-SF-6</t>
  </si>
  <si>
    <t>9789152302484-1-x1_1x-SF-7</t>
  </si>
  <si>
    <t>9789152302484-1-x1_1x-SF-8</t>
  </si>
  <si>
    <t>9789152302484-1-x1_1x-SF-9</t>
  </si>
  <si>
    <t>9789152302484-1-x1_1x-SF-10</t>
  </si>
  <si>
    <t>9789152302484-1-x1_1x-SF-11</t>
  </si>
  <si>
    <t>9789152302484-1-x1_1x-SF-12</t>
  </si>
  <si>
    <t>9789152302484-1-x1_2x-D-1a</t>
  </si>
  <si>
    <t>9789152302484-1-x1_2x-D-1b</t>
  </si>
  <si>
    <t>9789152302484-1-x1_2x-D-1c</t>
  </si>
  <si>
    <t>9789152302484-1-x1_2x-D-1d</t>
  </si>
  <si>
    <t>9789152302484-1-x1_2x-D-2a</t>
  </si>
  <si>
    <t>9789152302484-1-x1_2x-D-2b</t>
  </si>
  <si>
    <t>9789152302484-1-x1_2x-D-2c</t>
  </si>
  <si>
    <t>9789152302484-1-x1_2x-D-2d</t>
  </si>
  <si>
    <t>9789152302484-1-x1_2x-D-3a</t>
  </si>
  <si>
    <t>9789152302484-1-x1_2x-D-3b</t>
  </si>
  <si>
    <t>9789152302484-1-x1_2x-D-3c</t>
  </si>
  <si>
    <t>9789152302484-1-x1_2x-D-4a</t>
  </si>
  <si>
    <t>9789152302484-1-x1_2x-D-4b</t>
  </si>
  <si>
    <t>9789152302484-1-x1_2x-D-4c</t>
  </si>
  <si>
    <t>9789152302484-1-x1_2x-D-5a</t>
  </si>
  <si>
    <t>9789152302484-1-x1_2x-D-5b</t>
  </si>
  <si>
    <t>9789152302484-1-x1_2x-D-5c</t>
  </si>
  <si>
    <t>9789152302484-1-x1_2x-D-6a</t>
  </si>
  <si>
    <t>9789152302484-1-x1_2x-D-6b</t>
  </si>
  <si>
    <t>9789152302484-1-x1_2x-D-6c</t>
  </si>
  <si>
    <t>9789152302484-1-x1_2x-D-7a</t>
  </si>
  <si>
    <t>9789152302484-1-x1_2x-D-7b</t>
  </si>
  <si>
    <t>9789152302484-1-x1_2x-D-7c</t>
  </si>
  <si>
    <t>9789152302484-1-x1_2x-D-8</t>
  </si>
  <si>
    <t>9789152302484-1-x1_2x-D-9a</t>
  </si>
  <si>
    <t>9789152302484-1-x1_2x-D-9b</t>
  </si>
  <si>
    <t>9789152302484-1-x1_2x-D-10</t>
  </si>
  <si>
    <t>9789152302484-1-x1_2x-D-11a</t>
  </si>
  <si>
    <t>9789152302484-1-x1_2x-D-11b</t>
  </si>
  <si>
    <t>9789152302484-1-x1_2x-D-12</t>
  </si>
  <si>
    <t>9789152302484-1-x1_3x-B-1a</t>
  </si>
  <si>
    <t>9789152302484-1-x1_3x-B-1b</t>
  </si>
  <si>
    <t>9789152302484-1-x1_3x-B-1c</t>
  </si>
  <si>
    <t>9789152302484-1-x1_3x-B-2a</t>
  </si>
  <si>
    <t>9789152302484-1-x1_3x-B-2b</t>
  </si>
  <si>
    <t>9789152302484-1-x1_3x-B-2c</t>
  </si>
  <si>
    <t>9789152302484-1-x1_3x-B-3a</t>
  </si>
  <si>
    <t>9789152302484-1-x1_3x-B-3b</t>
  </si>
  <si>
    <t>9789152302484-1-x1_3x-B-4a</t>
  </si>
  <si>
    <t>9789152302484-1-x1_3x-B-4b</t>
  </si>
  <si>
    <t>9789152302484-1-x1_3x-B-4c</t>
  </si>
  <si>
    <t>9789152302484-1-x1_3x-B-5a</t>
  </si>
  <si>
    <t>9789152302484-1-x1_3x-B-5b</t>
  </si>
  <si>
    <t>9789152302484-1-x1_3x-B-6a</t>
  </si>
  <si>
    <t>9789152302484-1-x1_3x-B-6b</t>
  </si>
  <si>
    <t>9789152302484-1-x1_3x-B-7a</t>
  </si>
  <si>
    <t>9789152302484-1-x1_3x-B-7b</t>
  </si>
  <si>
    <t>9789152302484-1-x1_3x-B-7c</t>
  </si>
  <si>
    <t>9789152302484-1-x1_3x-B-7d</t>
  </si>
  <si>
    <t>9789152302484-1-x1_3x-B-8</t>
  </si>
  <si>
    <t>9789152302484-1-x1_3x-B-9</t>
  </si>
  <si>
    <t>9789152302484-1-x1_3x-B-10</t>
  </si>
  <si>
    <t>9789152302484-1-x1_3x-B-11a</t>
  </si>
  <si>
    <t>9789152302484-1-x1_3x-B-11b</t>
  </si>
  <si>
    <t>9789152302484-1-x1_3x-B-11c</t>
  </si>
  <si>
    <t>9789152302484-1-x1_3x-B-12a</t>
  </si>
  <si>
    <t>9789152302484-1-x1_3x-B-12b</t>
  </si>
  <si>
    <t>9789152302484-1-x1_3x-B-12c</t>
  </si>
  <si>
    <t>9789152302484-1-x1_3x-B-13a</t>
  </si>
  <si>
    <t>9789152302484-1-x1_3x-B-13b</t>
  </si>
  <si>
    <t>9789152302484-1-x1_3x-B-13c</t>
  </si>
  <si>
    <t>9789152302484-1-x1_3x-B-14a</t>
  </si>
  <si>
    <t>9789152302484-1-x1_3x-B-14b</t>
  </si>
  <si>
    <t>9789152302484-1-x1_3x-B-14c</t>
  </si>
  <si>
    <t>9789152302484-1-x1_3x-B-15a</t>
  </si>
  <si>
    <t>9789152302484-1-x1_3x-B-15b</t>
  </si>
  <si>
    <t>9789152302484-1-x1_3x-B-15c</t>
  </si>
  <si>
    <t>9789152302484-1-x1_3x-B-16a</t>
  </si>
  <si>
    <t>9789152302484-1-x1_3x-B-16b</t>
  </si>
  <si>
    <t>9789152302484-1-x1_3x-B-16c</t>
  </si>
  <si>
    <t>9789152302484-1-x1_3x-B-17a</t>
  </si>
  <si>
    <t>9789152302484-1-x1_3x-B-17b</t>
  </si>
  <si>
    <t>9789152302484-1-x1_3x-B-17c</t>
  </si>
  <si>
    <t>9789152302484-1-x1_3x-B-18a</t>
  </si>
  <si>
    <t>9789152302484-1-x1_3x-B-18b</t>
  </si>
  <si>
    <t>9789152302484-1-x1_3x-B-18c</t>
  </si>
  <si>
    <t>9789152302484-1-x1_3x-B-19a</t>
  </si>
  <si>
    <t>9789152302484-1-x1_3x-B-19b</t>
  </si>
  <si>
    <t>9789152302484-1-x1_3x-B-20a</t>
  </si>
  <si>
    <t>9789152302484-1-x1_3x-B-20b</t>
  </si>
  <si>
    <t>9789152302484-1-x1_3x-B-20c</t>
  </si>
  <si>
    <t>9789152302484-1-x1_3x-B-20d</t>
  </si>
  <si>
    <t>9789152302484-1-x1_3x-B-21a</t>
  </si>
  <si>
    <t>9789152302484-1-x1_3x-B-21b</t>
  </si>
  <si>
    <t>9789152302484-1-x1_3x-B-21c</t>
  </si>
  <si>
    <t>9789152302484-1-x1_3x-B-22a</t>
  </si>
  <si>
    <t>9789152302484-1-x1_3x-B-22b</t>
  </si>
  <si>
    <t>9789152302484-1-x1_3x-B-22c</t>
  </si>
  <si>
    <t>9789152302484-1-x1_3x-B-23a</t>
  </si>
  <si>
    <t>9789152302484-1-x1_3x-B-23b</t>
  </si>
  <si>
    <t>9789152302484-1-x1_3x-B-23c</t>
  </si>
  <si>
    <t>9789152302484-1-x1_3x-B-23d</t>
  </si>
  <si>
    <t>9789152302484-1-x1_3x-B-24</t>
  </si>
  <si>
    <t>9789152302484-1-x1_3x-B-25a</t>
  </si>
  <si>
    <t>9789152302484-1-x1_3x-B-25b</t>
  </si>
  <si>
    <t>9789152302484-1-x1_3x-B-26a</t>
  </si>
  <si>
    <t>9789152302484-1-x1_3x-B-26b</t>
  </si>
  <si>
    <t>9789152302484-1-x1_3x-B-27a</t>
  </si>
  <si>
    <t>9789152302484-1-x1_3x-B-27b</t>
  </si>
  <si>
    <t>9789152302484-1-x1_3x-B-28a</t>
  </si>
  <si>
    <t>9789152302484-1-x1_3x-B-28b</t>
  </si>
  <si>
    <t>9789152302484-1-x1_3x-B-28c</t>
  </si>
  <si>
    <t>9789152302484-1-x1_3x-B-29a</t>
  </si>
  <si>
    <t>9789152302484-1-x1_3x-B-29b</t>
  </si>
  <si>
    <t>9789152302484-1-x1_3x-B-29c</t>
  </si>
  <si>
    <t>9789152302484-1-x1_3x-B-30a</t>
  </si>
  <si>
    <t>9789152302484-1-x1_3x-B-30b</t>
  </si>
  <si>
    <t>9789152302484-1-x1_3x-B-30c</t>
  </si>
  <si>
    <t>9789152302484-1-x1_3x-B-31a</t>
  </si>
  <si>
    <t>9789152302484-1-x1_3x-B-31b</t>
  </si>
  <si>
    <t>9789152302484-1-x1_3x-B-31c</t>
  </si>
  <si>
    <t>9789152302484-1-x1_3x-B-32a</t>
  </si>
  <si>
    <t>9789152302484-1-x1_3x-B-32b</t>
  </si>
  <si>
    <t>9789152302484-1-x1_3x-B-32c</t>
  </si>
  <si>
    <t>9789152302484-1-x1_3x-B-33a</t>
  </si>
  <si>
    <t>9789152302484-1-x1_3x-B-33b</t>
  </si>
  <si>
    <t>9789152302484-1-x1_3x-B-33c</t>
  </si>
  <si>
    <t>9789152302484-1-x1_3x-B-33d</t>
  </si>
  <si>
    <t>9789152302484-1-x1_3x-B-34a</t>
  </si>
  <si>
    <t>9789152302484-1-x1_3x-B-34b</t>
  </si>
  <si>
    <t>9789152302484-1-x1_3x-B-34c</t>
  </si>
  <si>
    <t>9789152302484-1-x1_3x-B-34d</t>
  </si>
  <si>
    <t>9789152302484-1-x1_3x-B-35a</t>
  </si>
  <si>
    <t>9789152302484-1-x1_3x-B-35b</t>
  </si>
  <si>
    <t>9789152302484-1-x1_3x-B-35c</t>
  </si>
  <si>
    <t>9789152302484-1-x1_3x-B-36a</t>
  </si>
  <si>
    <t>9789152302484-1-x1_3x-B-36b</t>
  </si>
  <si>
    <t>9789152302484-1-x1_3x-B-36c</t>
  </si>
  <si>
    <t>9789152302484-1-x1_3x-B-37a</t>
  </si>
  <si>
    <t>9789152302484-1-x1_3x-B-37b</t>
  </si>
  <si>
    <t>9789152302484-1-x1_3x-B-37c</t>
  </si>
  <si>
    <t>9789152302484-1-x1_3x-B-38a</t>
  </si>
  <si>
    <t>9789152302484-1-x1_3x-B-38b</t>
  </si>
  <si>
    <t>9789152302484-1-x1_3x-B-38c</t>
  </si>
  <si>
    <t>9789152302484-1-x1_3x-B-39a</t>
  </si>
  <si>
    <t>9789152302484-1-x1_3x-B-39b</t>
  </si>
  <si>
    <t>9789152302484-1-x1_3x-B-39c</t>
  </si>
  <si>
    <t>9789152302484-1-x1_3x-B-40a</t>
  </si>
  <si>
    <t>9789152302484-1-x1_3x-B-40b</t>
  </si>
  <si>
    <t>9789152302484-1-x1_3x-B-40c</t>
  </si>
  <si>
    <t>9789152302484-1-x1_3x-B-41a</t>
  </si>
  <si>
    <t>9789152302484-1-x1_3x-B-41b</t>
  </si>
  <si>
    <t>9789152302484-1-x1_3x-B-41c</t>
  </si>
  <si>
    <t>9789152302484-1-x1_3x-B-42a</t>
  </si>
  <si>
    <t>9789152302484-1-x1_3x-B-42b</t>
  </si>
  <si>
    <t>9789152302484-1-x1_3x-B-43a</t>
  </si>
  <si>
    <t>9789152302484-1-x1_3x-B-43b</t>
  </si>
  <si>
    <t>9789152302484-1-x1_3x-B-43c</t>
  </si>
  <si>
    <t>9789152302484-1-x1_3x-B-44</t>
  </si>
  <si>
    <t>9789152302484-1-x1_3x-B-45</t>
  </si>
  <si>
    <t>9789152302484-1-x1_3x-B-46a</t>
  </si>
  <si>
    <t>9789152302484-1-x1_3x-B-46b</t>
  </si>
  <si>
    <t>9789152302484-1-x1_4x-R-1a</t>
  </si>
  <si>
    <t>9789152302484-1-x1_4x-R-1b</t>
  </si>
  <si>
    <t>9789152302484-1-x1_4x-R-2a</t>
  </si>
  <si>
    <t>9789152302484-1-x1_4x-R-2b</t>
  </si>
  <si>
    <t>9789152302484-1-x1_4x-R-3a</t>
  </si>
  <si>
    <t>9789152302484-1-x1_4x-R-3b</t>
  </si>
  <si>
    <t>9789152302484-1-x1_4x-R-4a</t>
  </si>
  <si>
    <t>9789152302484-1-x1_4x-R-4b</t>
  </si>
  <si>
    <t>9789152302484-1-x1_4x-R-5a</t>
  </si>
  <si>
    <t>9789152302484-1-x1_4x-R-5b</t>
  </si>
  <si>
    <t>9789152302484-1-x1_4x-R-6a</t>
  </si>
  <si>
    <t>9789152302484-1-x1_4x-R-6b</t>
  </si>
  <si>
    <t>9789152302484-1-x1_4x-R-7a</t>
  </si>
  <si>
    <t>9789152302484-1-x1_4x-R-7b</t>
  </si>
  <si>
    <t>9789152302484-1-x1_4x-R-8a</t>
  </si>
  <si>
    <t>9789152302484-1-x1_4x-R-8b</t>
  </si>
  <si>
    <t>9789152302484-1-x1_4x-R-9</t>
  </si>
  <si>
    <t>9789152302484-1-x1_4x-R-10a</t>
  </si>
  <si>
    <t>9789152302484-1-x1_4x-R-10b</t>
  </si>
  <si>
    <t>9789152302484-1-x1_4x-R-10c</t>
  </si>
  <si>
    <t>9789152302484-1-x1_4x-R-10d</t>
  </si>
  <si>
    <t>9789152302484-1-x1_4x-R-11a</t>
  </si>
  <si>
    <t>9789152302484-1-x1_4x-R-11b</t>
  </si>
  <si>
    <t>9789152302484-1-x1_4x-R-11c</t>
  </si>
  <si>
    <t>9789152302484-1-x1_4x-R-12a</t>
  </si>
  <si>
    <t>9789152302484-1-x1_4x-R-12b</t>
  </si>
  <si>
    <t>9789152302484-1-x1_4x-R-12c</t>
  </si>
  <si>
    <t>9789152302484-1-x1_4x-R-13a</t>
  </si>
  <si>
    <t>9789152302484-1-x1_4x-R-13b</t>
  </si>
  <si>
    <t>9789152302484-1-x1_4x-R-13c</t>
  </si>
  <si>
    <t>9789152302484-1-x1_4x-R-14a</t>
  </si>
  <si>
    <t>9789152302484-1-x1_4x-R-14b</t>
  </si>
  <si>
    <t>9789152302484-1-x1_4x-R-14c</t>
  </si>
  <si>
    <t>9789152302484-1-x1_4x-R-15a</t>
  </si>
  <si>
    <t>9789152302484-1-x1_4x-R-15b</t>
  </si>
  <si>
    <t>9789152302484-1-x1_4x-R-15c</t>
  </si>
  <si>
    <t>9789152302484-1-x1_4x-R-16a</t>
  </si>
  <si>
    <t>9789152302484-1-x1_4x-R-16b</t>
  </si>
  <si>
    <t>9789152302484-1-x1_4x-R-17a</t>
  </si>
  <si>
    <t>9789152302484-1-x1_4x-R-17b</t>
  </si>
  <si>
    <t>9789152302484-1-x1_4x-R-17c</t>
  </si>
  <si>
    <t>9789152302484-1-x1_4x-R-18a</t>
  </si>
  <si>
    <t>9789152302484-1-x1_4x-R-18b</t>
  </si>
  <si>
    <t>9789152302484-1-x1_4x-R-19a</t>
  </si>
  <si>
    <t>9789152302484-1-x1_4x-R-19b</t>
  </si>
  <si>
    <t>9789152302484-1-x1_4x-R-19c</t>
  </si>
  <si>
    <t>9789152302484-1-x1_4x-R-20a</t>
  </si>
  <si>
    <t>9789152302484-1-x1_4x-R-20b</t>
  </si>
  <si>
    <t>9789152302484-1-x1_4x-R-20c</t>
  </si>
  <si>
    <t>9789152302484-1-x1_4x-R-21a</t>
  </si>
  <si>
    <t>9789152302484-1-x1_4x-R-21b</t>
  </si>
  <si>
    <t>9789152302484-1-x1_4x-R-21c</t>
  </si>
  <si>
    <t>9789152302484-1-x1_4x-R-22a</t>
  </si>
  <si>
    <t>9789152302484-1-x1_4x-R-22b</t>
  </si>
  <si>
    <t>9789152302484-1-x1_4x-R-22c</t>
  </si>
  <si>
    <t>9789152302484-1-x1_4x-R-22d</t>
  </si>
  <si>
    <t>9789152302484-1-x1_4x-R-23a</t>
  </si>
  <si>
    <t>9789152302484-1-x1_4x-R-23b</t>
  </si>
  <si>
    <t>9789152302484-1-x1_4x-R-24a</t>
  </si>
  <si>
    <t>9789152302484-1-x1_4x-R-24b</t>
  </si>
  <si>
    <t>9789152302484-1-x1_4x-R-24c</t>
  </si>
  <si>
    <t>9789152302484-1-x1_4x-R-24d</t>
  </si>
  <si>
    <t>9789152302484-1-x1_4x-R-25a</t>
  </si>
  <si>
    <t>9789152302484-1-x1_4x-R-25b</t>
  </si>
  <si>
    <t>9789152302484-1-x1_4x-R-25c</t>
  </si>
  <si>
    <t>9789152302484-1-x1_4x-R-25d</t>
  </si>
  <si>
    <t>9789152302484-1-x1_4x-R-26a</t>
  </si>
  <si>
    <t>9789152302484-1-x1_4x-R-26b</t>
  </si>
  <si>
    <t>9789152302484-1-x1_4x-R-27</t>
  </si>
  <si>
    <t>9789152302484-1-x1_4x-R-28a</t>
  </si>
  <si>
    <t>9789152302484-1-x1_4x-R-28b</t>
  </si>
  <si>
    <t>9789152302484-1-x1_4x-R-30</t>
  </si>
  <si>
    <t>9789152302484-1-x1_4x-R-31</t>
  </si>
  <si>
    <t>9789152302484-1-x1_4x-R-32</t>
  </si>
  <si>
    <t>9789152302484-1-x1_4x-R-33</t>
  </si>
  <si>
    <t>9789152302484-1-x1_4x-R-34</t>
  </si>
  <si>
    <t>9789152302484-1-x1_4x-R-35</t>
  </si>
  <si>
    <t>9789152302484-1-x1_5x-U-Aa</t>
  </si>
  <si>
    <t>9789152302484-1-x1_5x-U-Ab</t>
  </si>
  <si>
    <t>9789152302484-1-x1_5x-U-B</t>
  </si>
  <si>
    <t>9789152302484-1-x1_1x-G-1_1</t>
  </si>
  <si>
    <t>9789152302484-1-x1_1x-G-1_2</t>
  </si>
  <si>
    <t>9789152302484-1-x1_1x-G-1_3</t>
  </si>
  <si>
    <t>9789152302484-1-x1_1x-G-1_4</t>
  </si>
  <si>
    <t>9789152302484-1-x1_1x-G-1_5</t>
  </si>
  <si>
    <t>9789152302484-1-x1_1x-G-1_6</t>
  </si>
  <si>
    <t>9789152302484-1-x1_1x-G-1_7</t>
  </si>
  <si>
    <t>9789152302484-1-x1_1x-G-5a_2</t>
  </si>
  <si>
    <t>9789152302484-1-x1_1x-G-5b_2</t>
  </si>
  <si>
    <t>9789152302484-1-x1_1x-G-5c_2</t>
  </si>
  <si>
    <t>9789152302484-1-x1_1x-G-5d_2</t>
  </si>
  <si>
    <t>9789152302484-1-x1_1x-G-5e_2</t>
  </si>
  <si>
    <t>9789152302484-1-x1_1x-G-5f_2</t>
  </si>
  <si>
    <t>9789152302484-1-x1_1x-G-10_2</t>
  </si>
  <si>
    <t>9789152302484-1-x1_1x-G-10_3</t>
  </si>
  <si>
    <t>9789152302484-1-x1_1x-G-10_4</t>
  </si>
  <si>
    <t>9789152302484-1-x1_1x-G-10_5</t>
  </si>
  <si>
    <t>9789152302484-1-x1_1x-G-10_6</t>
  </si>
  <si>
    <t>9789152302484-1-x1_1x-G-10_7</t>
  </si>
  <si>
    <t>9789152302484-1-x1_1x-G-11b_2</t>
  </si>
  <si>
    <t>9789152302484-1-x1_1x-G-12a_1</t>
  </si>
  <si>
    <t>9789152302484-1-x1_1x-G-12b_1</t>
  </si>
  <si>
    <t>9789152302484-1-x1_1x-G-13a_1</t>
  </si>
  <si>
    <t>9789152302484-1-x1_1x-G-13b_1</t>
  </si>
  <si>
    <t>9789152302484-1-x1_1x-G-14b_1</t>
  </si>
  <si>
    <t>9789152302484-1-x1_1x-G-16_2</t>
  </si>
  <si>
    <t>9789152302484-1-x1_1x-G-34_4</t>
  </si>
  <si>
    <t>9789152302484-1-x1_1x-G-44a_2</t>
  </si>
  <si>
    <t>9789152302484-1-x1_1x-G-44b_2</t>
  </si>
  <si>
    <t>9789152302484-1-x1_1x-G-44c_2</t>
  </si>
  <si>
    <t>9789152302484-1-x1_1x-G-46_2</t>
  </si>
  <si>
    <t>9789152302484-1-x1_1x-G-55a_2</t>
  </si>
  <si>
    <t>9789152302484-1-x1_1x-G-55b_1</t>
  </si>
  <si>
    <t>9789152302484-1-x1_1x-G-61a_2</t>
  </si>
  <si>
    <t>9789152302484-1-x1_1x-G-61c_1</t>
  </si>
  <si>
    <t>9789152302484-1-x1_1x-G-62a_1</t>
  </si>
  <si>
    <t>9789152302484-1-x1_1x-G-62a_2</t>
  </si>
  <si>
    <t>9789152302484-1-x1_1x-G-63a_1</t>
  </si>
  <si>
    <t>9789152302484-1-x1_1x-G-65a_1</t>
  </si>
  <si>
    <t>9789152302484-1-x1_2x-D-3a_1</t>
  </si>
  <si>
    <t>9789152302484-1-x1_2x-D-3a_2</t>
  </si>
  <si>
    <t>9789152302484-1-x1_2x-D-3b_1</t>
  </si>
  <si>
    <t>9789152302484-1-x1_2x-D-3b_2</t>
  </si>
  <si>
    <t>9789152302484-1-x1_2x-D-3c_1</t>
  </si>
  <si>
    <t>9789152302484-1-x1_2x-D-3c_2</t>
  </si>
  <si>
    <t>9789152302484-1-x1_2x-D-8_1</t>
  </si>
  <si>
    <t>9789152302484-1-x1_2x-D-8_3</t>
  </si>
  <si>
    <t>9789152302484-1-x1_3x-B-24_3</t>
  </si>
  <si>
    <t>9789152302484-1-x1_3x-B-25a_2</t>
  </si>
  <si>
    <t>9789152302484-1-x1_3x-B-26a_2</t>
  </si>
  <si>
    <t>9789152302484-1-x1_3x-B-27a_3</t>
  </si>
  <si>
    <t>9789152302484-1-x1_3x-B-27b_2</t>
  </si>
  <si>
    <t>9789152302484-1-x1_4x-R-27_1</t>
  </si>
  <si>
    <t>9789152302484-1-x1_4x-R-28a_1</t>
  </si>
  <si>
    <t>9789152302484-1-x1_4x-R-30_1</t>
  </si>
  <si>
    <t>9789152302484-1-x1_4x-R-31_1</t>
  </si>
  <si>
    <t>9789152302484-1-x1_4x-R-32_1</t>
  </si>
  <si>
    <t>9789152302484-1-x1_4x-R-33_1</t>
  </si>
  <si>
    <t>9789152302484-1-x1_4x-R-34_1</t>
  </si>
  <si>
    <t>9789152302484-1-x1_4x-R-34_6</t>
  </si>
  <si>
    <t>9789152302484-1-x1_4x-R-34_12</t>
  </si>
  <si>
    <t>9789152302484-1-x1_4x-R-34_18</t>
  </si>
  <si>
    <t>9789152302484-1-x1_4x-R-35_1</t>
  </si>
  <si>
    <t>9789152302484-1-x1_5x-U-B_1</t>
  </si>
  <si>
    <t>Nu skall vi börja med att placera ut våra tal på vår tallinje. Låt oss börja med det minsta. Det bör ju vara ett negativt tal, men vilket tal är det minsta negativa talet? $ -\dfrac{1}{4} = -0,25$ vad är då $ -\dfrac{3}{4}$? Markera ut det minsta talet på tallinjen.</t>
  </si>
  <si>
    <t>$ \frac {10^7}{10^3} =10^(BLK-BLK)$</t>
  </si>
  <si>
    <t>$ 4^5 \cdot 4^x =4^(BLK+BLK)$</t>
  </si>
  <si>
    <t>$ x^5 \cdot 3^4 =3^(BLK+BLK)$</t>
  </si>
  <si>
    <t>$ 10^x \cdot 10^6 =10^(BLK+BLK)$</t>
  </si>
  <si>
    <t>$ \frac {2^8}{x^3} =2^(BLK-BLK)$</t>
  </si>
  <si>
    <t>$ \frac {10^8} {10^x}=10^(BLK-BLK)$</t>
  </si>
  <si>
    <t>$\sqrt {5}=BLK$</t>
  </si>
  <si>
    <t>$ \sqrt {2} \cdot \sqrt {50} = \sqrt {BLK \cdot BLK}$</t>
  </si>
  <si>
    <t>$ \sqrt {2} \cdot \sqrt {8} = \sqrt {BLK \cdot BLK}$</t>
  </si>
  <si>
    <t>$ \sqrt {3} \cdot \sqrt {27} = \sqrt {BLK \cdot BLK}$</t>
  </si>
  <si>
    <t>$ \sqrt {2} \cdot \sqrt {2} = \sqrt {BLK \cdot BLK}$</t>
  </si>
  <si>
    <t>$ \sqrt {b} \cdot \sqrt {b} = \sqrt {BLK \cdot BLK}$</t>
  </si>
  <si>
    <t>$ \sqrt {2x} \cdot \sqrt {x} = \sqrt {BLK \cdot BLK}$</t>
  </si>
  <si>
    <t>$ \sqrt {3} \cdot \sqrt {3} = \sqrt {BLK \cdot BLK}$</t>
  </si>
  <si>
    <t>$ \sqrt {x} \cdot \sqrt {x} = \sqrt {BLK \cdot BLK}$</t>
  </si>
  <si>
    <t>$ \sqrt {3c} \cdot \sqrt {3c} = \sqrt {BLK \cdot BLK}$</t>
  </si>
  <si>
    <t>$ \sqrt {12.5} \cdot \sqrt {2} = \sqrt {BLK \cdot BLK}$</t>
  </si>
  <si>
    <t>$ \sqrt {40} \cdot \sqrt {0.4} = \sqrt {BLK \cdot BLK}$</t>
  </si>
  <si>
    <t>$ \sqrt {200} \cdot \sqrt {0.5} = \sqrt {BLK \cdot BLK}$</t>
  </si>
  <si>
    <t>$ \sqrt {4x} \cdot \sqrt {9x} = \sqrt {BLK \cdot BLK}$</t>
  </si>
  <si>
    <t>$ \sqrt {8a} \cdot \sqrt {2a} = \sqrt {BLK \cdot BLK}$</t>
  </si>
  <si>
    <t>$ \sqrt {27y} \cdot \sqrt {3y} = \sqrt {BLK \cdot BLK}$</t>
  </si>
  <si>
    <t>$ \sqrt {2} \cdot \sqrt {8} \cdot \sqrt{4} = \sqrt {BLK \cdot BLK \cdot BLK}$</t>
  </si>
  <si>
    <t>$ \sqrt {3} \cdot \sqrt {3} \cdot \sqrt{3} \cdot \sqrt {3} = \sqrt {BLK \cdot BLK \cdot BLK \cdot BLK}$</t>
  </si>
  <si>
    <t>$ \dfrac {63}{7a^2b^2}= \frac {BLK}{BLK \cdot BLK}$</t>
  </si>
  <si>
    <t>Ett bestämt år innehåller de 31 dagarna i januari precis fyra torsdagar och fyra söndagar. Vilken veckodag infaller då 1 januari på? A) måndag $\quad$ B) tisdag $\quad$ C) onsdag $\quad$ D) torsdag $\quad$ E) ingen av dessa dagar</t>
  </si>
  <si>
    <t>I en rektangel är diagonalen 6 och arean 14. Omkretsen är A) 10 $\quad$ B) 14 $\quad$ C) 16 $\quad$ D) 18 $\quad$ E) 20</t>
  </si>
  <si>
    <t>$6^6 + 6^6 + 6^6 + 6^6 + 6^6 + 6^6$ är detsamma som $36^6$ $\quad$ B) $6^36$ $\quad$ C) $6^7$ $\quad$ D) $7^6$ $\quad$ E) inget av dessa tal</t>
  </si>
  <si>
    <t>Medium</t>
  </si>
  <si>
    <t xml:space="preserve"> Ja, figuren är symmetrisk</t>
  </si>
  <si>
    <t xml:space="preserve"> Nej, figuren är inte symmetrisk</t>
  </si>
  <si>
    <t>x=(-2) och y=(-3)</t>
  </si>
  <si>
    <t>$25^2=BLK \cdot BLK$</t>
  </si>
  <si>
    <t>Svaret får vi genom att beräkna, $25 \cdot 25=BLK$.</t>
  </si>
  <si>
    <t>Genom att vi skrivit om talet kan vi nu enkelt beräkna det. Så 25 är ett kvadrattal i potenstalet $25^2$.</t>
  </si>
  <si>
    <t>Ba</t>
  </si>
  <si>
    <t>Bb</t>
  </si>
  <si>
    <t>Bc</t>
  </si>
  <si>
    <t>Bd</t>
  </si>
  <si>
    <t>[Alt 1. Variablerna är tid och temperatur.]
[Alt 2. Variablerna är temperatur och vikt.]
[Alt 3. Variablerna är tid och fart.]
[Alt 4. Variablerna är tid och sträcka.]</t>
  </si>
  <si>
    <t>[Alt 1. Variablerna är tid och temperatur.]</t>
  </si>
  <si>
    <t>Åhå,  grafer och tabeller så roligt! Kanske kan du jämföra grafen och tabellen och se ett samband? Två variabler som är beroende utav varandra? Välj det alternativ som visar våra variabler.</t>
  </si>
  <si>
    <t>Funktionens lägsta värde är BLK.</t>
  </si>
  <si>
    <t xml:space="preserve">Variablerna är alltså tid och temperatur. Använd dig nu av dessa variabler och dess funktion. Kallt, ja då är ju temperaturen låg. Undersök vart i funktionen du kan finna dess lägsta värde! </t>
  </si>
  <si>
    <t>Den lägsta temperaturen är BLK.</t>
  </si>
  <si>
    <t>24.00</t>
  </si>
  <si>
    <t>Grymt! Det lägsta värdet är funnet. Nu är det bara att se vad tiden är vid denna tidpunkt? Läs av x-axeln och svaret är ditt!</t>
  </si>
  <si>
    <t>Om en funktion beskriver sambandet mellan två variabler, då kanske funktionens värden säger något om variablerna ifråga. 
Jämför de båda variablerna och se om du kan finna några relevanta punkter. Välj korrekt alternativ</t>
  </si>
  <si>
    <t>[Alt 1. Vi bör multiplicera de högsta och minsta värdet för att beräkna skillnaden.] 
[Alt 2.Vi bör addera de högsta och minsta värdet för att beräkna skillnaden.] 
[Alt 3. Vi bör subtrahera de högsta och minsta värdet för att beräkna skillnaden.]</t>
  </si>
  <si>
    <t>[Alt 3. Vi bör subtrahera de högsta och minsta värdet för att beräkna skillnaden.]</t>
  </si>
  <si>
    <t>I detta fall kan funktionens högsta och lägsta temperatur anses som relevant. Men hur får vi fram deras skillnad?</t>
  </si>
  <si>
    <t>Genom följande beräkning är svaret funnet, $ 5 -(-8) = BLK^circC$</t>
  </si>
  <si>
    <t>Med lite subtraktion är problemet löst på nolltid! Genom att subtrahera den högsta temperaturen med den lägsta får du fram dess skillnad. Uppgiften är då slutförd.</t>
  </si>
  <si>
    <t>[Alt 2. I denna uppgift är solskenstimmar en funktion av tiden. ]</t>
  </si>
  <si>
    <t>Hm, x och y-axlar kan vara knepiga. Och ännu krångligare kan det vara att läsa av en funktion. I exempeluppgiften är temperaturen en funktion av tiden. Kanske kan vi lära oss något utav det?</t>
  </si>
  <si>
    <t>[Alt 1. Alternativ 1 måste vara svaret på vår uppgift.]</t>
  </si>
  <si>
    <t>Just precis! Temperaturen finner vi ju på exempeluppgiftens y-axel och tiden på dess x-axel. Eftersom solskenstimmarna är på denna grafs y-axel finner vi genom detta resonemang svaret.</t>
  </si>
  <si>
    <t>[Alt 3. De två grafer som inte alls kan passa till vår tabell är A och B.]</t>
  </si>
  <si>
    <t>Wow, denna uppgift kan lösas på många olika sätt. Börja med att undersöka de olika grafernas funktioner. Kanske kan några av dem uteslutas ifrån sambandet i vår tabell?</t>
  </si>
  <si>
    <t>[Alt 2. Den graf som är brant och sedan plans ut är graf C.]</t>
  </si>
  <si>
    <t>65-40=25 och 90-80=10, det verkar som om temperaturökningen avtar. Vilken graf har en brant funktion som sedan planas ut?</t>
  </si>
  <si>
    <t>[Alt 1. Ökningen här verkar vara linjär.]</t>
  </si>
  <si>
    <t>Nå, här verkar det handla om en kostnadsökning istället för en temperaturökning. Men kanske ökningen kan säga oss något om funktionen ändå? Undersök!</t>
  </si>
  <si>
    <t>$6000-4000=BLK $</t>
  </si>
  <si>
    <t>Låt oss nu beräkna kostnadsökningen per femte timme. Ökningen är linjär om måste ju därför stiga lika mycket hela tiden.</t>
  </si>
  <si>
    <t>[Alt 2. Den grafen som har ett startvärde är B. ]</t>
  </si>
  <si>
    <t xml:space="preserve">Det tyckts dock finnas ett startvärde. Vilken är då grafen? Välj korrekt alternativ och svaret är ditt. </t>
  </si>
  <si>
    <t>[Alt 2. I grafen är hastigheten en funktion av tiden.]</t>
  </si>
  <si>
    <t>400m är jobbigt, inte konstigt att Petra blir trött…. Men hur kan en funktion visa att någon bir trött? Undersök vad funktionerna egentligen visar. Kanske kan du genom resonemang finna ditt svar?</t>
  </si>
  <si>
    <t>[Alt 1. Graf A visar Petras lopp.]
[Alt 2. Graf B visar Petras lopp.]</t>
  </si>
  <si>
    <t>[Alt 1. Graf A visar Petras lopp.]</t>
  </si>
  <si>
    <t>Hm,  om en funktion som visar hastighet ökar för att sedan plana ut och till och med sjunka för att sedan öka igen. Kan det då förklara Petras lopp? Genom detta resonemang har vi funnit svaret för utseendet på Petras graf.</t>
  </si>
  <si>
    <t>$Sätt in i funktionen x=BLK$</t>
  </si>
  <si>
    <t>Graf A beskriver funktionen y= 9x+20, vad är priset för x-antal hektogram godis med ask. Kanske kan du nu hitta ett enkelt sätt att göra dessa x-antal hektogram till 3 hektogram?</t>
  </si>
  <si>
    <t>$3 \cdot 9=BLK$</t>
  </si>
  <si>
    <t>Multiplicera nu 3 med 9 och sätt in ditt svar i funktionen.</t>
  </si>
  <si>
    <t>$y=27+BLK=BLK$</t>
  </si>
  <si>
    <t>20;47 kr</t>
  </si>
  <si>
    <t>Genom att sätta in de siffror vi fått fram i funktionen kommer vi fram till ett slutgiltigt svar. Skriv svaret med korrekt enhet och uppgiften är avklarad.</t>
  </si>
  <si>
    <t>Funktionen vi bör använda i denna uppgift är $y=BLKx$</t>
  </si>
  <si>
    <t>Låt oss börja med att skriva upp vilken funktion vi har att göra med i denna uppgift.</t>
  </si>
  <si>
    <t>$ 3 \cdot 9=BLK$</t>
  </si>
  <si>
    <t>Utan ask blir problemet enklare, precis som när du själv köper godis i affär. Graf B beskriver ju här vår funktion, $y=9x$. Multiplicera 3 med 9 och svaret är ditt! Skriv ditt svar med korrekt enhet.</t>
  </si>
  <si>
    <t>Startvärdet på grafen i denna uppgiften bör vara BLK.</t>
  </si>
  <si>
    <t>Hm, en ask som förut kostade 20 kr skall nu kosta 40 kr istället. Det måste vara en mycket finare ask om priset för asken skall bli dubbelt så högt! Om grafen förut startade på 20 kr vad skall den då starta på denna gång?</t>
  </si>
  <si>
    <t>Funktionen bör i detta fall då bli $y=BLKx+BLK$.</t>
  </si>
  <si>
    <t>9;40</t>
  </si>
  <si>
    <t>Just precis! Den måste starta på 40 kr såklart! Men lutningen på grafen bör väl vara den samma? Allt som förändras är grafens startvärde. Fyll i korrekta siffror och uppgiften är slutförd.</t>
  </si>
  <si>
    <t>[Alt 2. Det måste vara grafens lutning som förändras.]</t>
  </si>
  <si>
    <t>Asken kostar i detta fall detsamma som i exempeluppgiften, alltså 20 kr. Vad förändras om inte startvärdet? Välj korrekt alternativ.</t>
  </si>
  <si>
    <t>Funktionen bör i detta fall vara $y=BLKx+BLK$.</t>
  </si>
  <si>
    <t>8;20</t>
  </si>
  <si>
    <t>Om priset sänks måste lutningen planas ut, kostnaden är ju nu 8 kr. Vad blir då funktionen utav denna graf? Fyll i korrekt svar och uppgiften är slutförd.</t>
  </si>
  <si>
    <t>[Alt 2. Ett startvärde är där grafen skär y-axeln.]</t>
  </si>
  <si>
    <t>Alla grafer har olika startvärde och det är därför enklast att para ihop rätt graf med rätt uttryck genom att jämföra startvärdet. Men vad är ett startvärde för något? Välj korrekt alternativ.</t>
  </si>
  <si>
    <t>[Alt 1. Den graf som startar med kostnaden 50 kr är Graf P.]
[Alt 2. Den graf som startar med kostnaden 50 kr är Graf Q.]
[Alt 3. Den graf som startar med kostnaden 50 kr är Graf R.]
[Alt 4. Den graf som startar med kostnaden 50 kr är Graf S.]</t>
  </si>
  <si>
    <t>[Alt 3. Den graf som startar med kostnaden 50 kr är Graf R.]</t>
  </si>
  <si>
    <t>Enklaste vägen att gå är alltså att para ihop graferna efter deras startvärden. Vilken graf startar med kostnaden 50 kr?</t>
  </si>
  <si>
    <t>[Alt 1. Den graf som startar med kostnaden 30 kr är Graf P.]
[Alt 2. Den graf som startar med kostnaden 30 kr är Graf Q.]
[Alt 3. Den graf som startar med kostnaden 30 kr är Graf R.]
[Alt 4. Den graf som startar med kostnaden 30 kr är Graf S.]</t>
  </si>
  <si>
    <t>[Alt 2. Den graf som startar med kostnaden 30 kr är Graf Q.]</t>
  </si>
  <si>
    <t>Enklaste vägen att gå är alltså att para ihop graferna efter deras startvärden. Vilken graf startar med kostnaden 30 kr?</t>
  </si>
  <si>
    <t>[Alt 1. Den graf som startar med kostnaden 0 kr är Graf P.]
[Alt 2. Den graf som startar med kostnaden 0 kr är Graf Q.]
[Alt 3. Den graf som startar med kostnaden 0 kr är Graf R.]
[Alt 4. Den graf som startar med kostnaden 0 kr är Graf S.]</t>
  </si>
  <si>
    <t>[Alt 1. Den graf som startar med kostnaden 0 kr är Graf P.]</t>
  </si>
  <si>
    <t>Enklaste vägen att gå är alltså att para ihop graferna efter deras startvärden. Vilken graf startar med kostnaden 0 kr?</t>
  </si>
  <si>
    <t>[Alt 1. Den graf som startar med kostnaden 80 kr är Graf P.]
[Alt 2. Den graf som startar med kostnaden 80 kr är Graf Q.]
[Alt 3. Den graf som startar med kostnaden 80 kr är Graf R.]
[Alt 4. Den graf som startar med kostnaden 80 kr är Graf S.]</t>
  </si>
  <si>
    <t>[Alt 4. Den graf som startar med kostnaden 80 kr är Graf S.]</t>
  </si>
  <si>
    <t>Enklaste vägen att gå är alltså att para ihop graferna efter deras startvärden. Vilken graf startar med kostnaden 80 kr?</t>
  </si>
  <si>
    <t>[Alt 1. Den axel där vi bör hitta 3 hg är x-axeln.]</t>
  </si>
  <si>
    <t>Låt oss börja med att resonera fram till på vilken axel vi bör hitta våra 3 hg. Välj korrekt alternativ.</t>
  </si>
  <si>
    <t>Det erbjudande då vi slipper asken vid köpet är BLK.</t>
  </si>
  <si>
    <t>P</t>
  </si>
  <si>
    <t>Enklast här är att söka upp 3 hg på x-axeln och undersöka vilken graf som du finner närmast när du vandrar upp på y-axeln. I detta fall ser det ut som att kostnaden för en ask blir väldigt dyr vid köp av små mängder godis! I vilket erbjudande slipper du asken vid köpet?</t>
  </si>
  <si>
    <t>[Alt 1. Den axel där vi bör hitta 7 hg är x-axeln.]</t>
  </si>
  <si>
    <t>Låt oss börja med att resonera fram till på vilken axel vi bör hitta våra 7 hg. Välj korrekt alternativ.</t>
  </si>
  <si>
    <t>Det erbjudande där vi får asken för 30 kr är BLK.</t>
  </si>
  <si>
    <t>Q</t>
  </si>
  <si>
    <t>Enklast här är att söka upp 7 hg på x-axeln och undersöka vilken graf som du finner närmast när du vandrar upp på y-axeln. I detta fall ser det ut som om den lite billigare asken för 30kr lönar sig! Vilken graf motsvarar detta?</t>
  </si>
  <si>
    <t>[Alt 1. Den axel där vi bör hitta 10 hg är x-axeln.]</t>
  </si>
  <si>
    <t>Låt oss börja med att resonera fram till på vilken axel vi bör hitta våra 10 hg. Välj korrekt alternativ.</t>
  </si>
  <si>
    <t>Det erbjudande där vi får asken för 80 kr är BLK.</t>
  </si>
  <si>
    <t>Enklast här är att söka upp 1 kg det vill säga 10 hg på x-axeln och undersöka vilken graf som du finner närmast när du vandrar upp på y-axeln. I detta fall verkar den allra dyraste asken löna sig. En ask som från början kostar 80 kr men som sen inte ökar något i pris. En graf enligt funktionen y=80. Vilken graf motsvarar detta?</t>
  </si>
  <si>
    <t>[Alt 1. Den gröna grafen finner vi aldrig överst.]</t>
  </si>
  <si>
    <t>Ett erbjudande som är dyrast bör finnas överst av de alla graferna i koordinatsystemet. Finner du den gröna grafen överst någon gång?</t>
  </si>
  <si>
    <t>[Alt 1. Att den gröna grafen P aldrig är överst är det som visar att den aldrig är dyrast.]</t>
  </si>
  <si>
    <t>Den gröna grafen finner vi aldrig överst och det är nämligen därför detta erbjudande aldrig är dyrast. Genom detta resonemang är svaret funnet. Välj korrekt alternativ och gå vidare till nästa uppgift.</t>
  </si>
  <si>
    <t>[Alt 2. Proportionalitet innebär att två kvantiteter har ett konstant förhållande.</t>
  </si>
  <si>
    <t>Proportionalitet? Hm, uttrycket beskriver en linjär funktion, en rät linje. I exempeluppgiften beskrivs detta som att kostnaden endast beror på vikten. Kan detta vara fallet även här?</t>
  </si>
  <si>
    <t>[Alt 1. Anledning till att grafen P beskriver en proportionalitet är att kostnaden endast beror på vikten.]</t>
  </si>
  <si>
    <t>Genom föregående resonemang är svaret funnet!</t>
  </si>
  <si>
    <t>[Alt 2.  En grundkostnad är där grafen skär y-axeln.]</t>
  </si>
  <si>
    <t>Låt oss börja med att repetera vad en grundkostnad är för något. Välj korrekt alternativ.</t>
  </si>
  <si>
    <t>[Alt 1. Den funktion som stämmer med förklaringen är y=50x-30] 
[Alt 2. Den funktion som stämmer med förklaringen är y=50x+30]
[Alt 3. Den funktion som stämmer med förklaringen är y=30x+50]
[Alt 4. Den funktion som stämmer med förklaringen är y=30x-50]</t>
  </si>
  <si>
    <t>[Alt 3. Den funktion som stämmer med förklaringen är y=30x+50]</t>
  </si>
  <si>
    <t>En grundkostnad är alltså där grafen skär y-axeln. I detta fall är ju grundkostnaden 50 kr och därför måste ju vår funktion till förklaringen sluta med +50.
Använd dig av det du har lärt dig i uppgifterna om Godisbutiken. Vilket visar nu priset per timme? Välj korrekt alternativ och uppgiften är avklarad.</t>
  </si>
  <si>
    <t>$Grundkostnaden här är BLK kr och priset per timme är BLK kr.$</t>
  </si>
  <si>
    <t>300;200</t>
  </si>
  <si>
    <t>Häftigt med streetdance! Men hur kan en danslärares kostnad göras om till en funktion? Hm, använd dig att begreppen grundkostnad och kronor per timme så kanske du kommer fram till något?</t>
  </si>
  <si>
    <t>200;300</t>
  </si>
  <si>
    <t>Om grundkostnaden alltså är 300 kr och kostnaden per timme är 200 kr kan vi enkelt skriva detta enligt funktionen för en rät linje. Fyll i korrekta siffror och uppgiften är slutförd.</t>
  </si>
  <si>
    <t>$y=200 \cdot 4 + 300 = BLK$</t>
  </si>
  <si>
    <t>Låt oss nu använda oss av formeln du kom fram till i föregående uppgift. Ditt x i formeln bör ju stå för antalet timmar. Hur mycket kostar då 4 timmars träning?</t>
  </si>
  <si>
    <t>$1100 \cdot 10 = BLK$</t>
  </si>
  <si>
    <t xml:space="preserve">Men pengarna skulle ju räcka i 10 dagar. Bäst vore väl då att multiplicera svaret till funktionen med 10? </t>
  </si>
  <si>
    <t>[Alt 2. Nej, 10 000 kr räcker inte till 4 timmars danslektioner i 10 dagar.]</t>
  </si>
  <si>
    <t>Genom korrekt beräkning i föregående steg är svaret funnet. Räcker nu 10 000 kronor?</t>
  </si>
  <si>
    <t>Antal år finner vi ju på grafens x-axel och antal invånare på grafens y-axel.</t>
  </si>
  <si>
    <t xml:space="preserve">Låt oss börja med att rita grafen av denna funktion. Vi ser då tydligt vad funktionen visar. Vi börjar med att rita ett koordinatsystem med en x och en y axel. Märk axlarna med relevanta värden. </t>
  </si>
  <si>
    <t>237 000 verkar vara ett startvärde.</t>
  </si>
  <si>
    <t>Vi fortsätter med att rita grafen till funktionen i vårt koordinatsystem. Vi ser då enkelt vad 237 000 i formeln visar för något.</t>
  </si>
  <si>
    <t>[Alt 1. 237 000 visar befolkningsökningen.] 
[Alt 2. 237 000 visar befolkningen vid mätningens start]
[Alt 3. 237 000 visar befolkningen i en viss stadsdel]
[Alt 4. 237 000 visar befolkningen några år innan mätningens start]</t>
  </si>
  <si>
    <t>[Alt 2. 237 000 visar befolkningen vid mätningens start]</t>
  </si>
  <si>
    <t>Använd dig av vårt ritade koordinatsystem och av det du lärt dig om startvärden och grundavgifter. Kan det möjligtvis vara frågan om något sådant även i detta fall? Om året för mätningens start var 1993 kanske detta säger något om invånarantalet vid denna tidpunkt? Välj korrekt alternativ och uppgiften är slutförd.</t>
  </si>
  <si>
    <t>Skulle 3500 kunna vara grafens lutning?</t>
  </si>
  <si>
    <t>Låt börja med att återigen rita det färdiga koordinatsystemet med grafen till vår funktion ifrån föregående uppgift. Kan vi få ut någonting av vad 3500 skulle kunna tänkas vara?</t>
  </si>
  <si>
    <t>[Alt 1. 3500 är befolkningsökningen.] 
[Alt 2. 3500 är befolkningen vid mätningens start.]
[Alt 3. 3500 är befolkningen i en viss stadsdel.]
[Alt 4. 3500 är befolkningen några år innan mätningens start.]</t>
  </si>
  <si>
    <t xml:space="preserve">[Alt 1. 3500 är befolkningsökningen.] </t>
  </si>
  <si>
    <t>Detta skall vi nog klura ut! Om x är antalet år efter mätningens start. Vad kan då värdet innan x betyda? Välj korrekt alternativ och uppgiften är avklarad.</t>
  </si>
  <si>
    <t>Ekvationen som bör användas vid uträkningen är $BLK=BLKx+BLK$</t>
  </si>
  <si>
    <t>300 000;3500;237000</t>
  </si>
  <si>
    <t xml:space="preserve">Låt oss lösa denna uppgift med hjälp av en ekvation? Använd det du vet om funktionen för att konstruera ekvationen. </t>
  </si>
  <si>
    <t>Subtrahera med 237 000 på båda sidor. Det som är kvar av ekvationen är då $BLK=3500x$</t>
  </si>
  <si>
    <t>Nu är det dags att lösa ut x ifrån vår ekvation. För vi vill ju veta hur många år som har gått då befolkningen i Malmö är 300 000! Låt oss börja att förenkla uttrycket lite.</t>
  </si>
  <si>
    <t>$x=\frac {63000}{3500}=BLK $</t>
  </si>
  <si>
    <t>Hur skall vi göra för att få bort 3500 ifrån x? Dividera med 3500 på båda sidor såklart!</t>
  </si>
  <si>
    <t>$1993 + 18=BLK $</t>
  </si>
  <si>
    <t>Nu har vi endast en uträkning kvar att genomföra innan vi har vårt svar. Hur skall vi veta vilket år det är 18 år efter 1993? Låt oss addera. Genom korrekt uträkning finner du ditt svar.</t>
  </si>
  <si>
    <t>Funktionen som bör användas för att räkna ut värdet på y är $y=BLK+BLK$.</t>
  </si>
  <si>
    <t>Vi skall i denna uppgift finna ett värde på y genom att sätta in ett specifikt värde på x. Men vilken är funktionen som skall användas?</t>
  </si>
  <si>
    <t>$BLK+BLK=BLK$</t>
  </si>
  <si>
    <t>0;2;2</t>
  </si>
  <si>
    <t>Vi vet nu med säkerhet vilket funktion som bör användas. Genom att sätta in vårt givna värde på x får vi fram värdet på y. Genom korrekt beräkning är svaret funnet.</t>
  </si>
  <si>
    <t>3;2;5</t>
  </si>
  <si>
    <t>(-2);2;0</t>
  </si>
  <si>
    <t>x;5</t>
  </si>
  <si>
    <t>0;5;5</t>
  </si>
  <si>
    <t>Vi vet nu med säkerhet vilket funktion som bör användas i denna uppgift. Genom att sätta in vårt givna värde på x får vi fram värdet på y. Genom korrekt beräkning är svaret funnet.</t>
  </si>
  <si>
    <t>2;5;7</t>
  </si>
  <si>
    <t>(-3);5;2</t>
  </si>
  <si>
    <t>Funktionen som bör användas för att räkna ut värdet på y är $y=2BLK-BLK$.</t>
  </si>
  <si>
    <t>Vi skall i denna uppgift återigen finna ett värde på y genom att sätta in ett specifikt värde på x. Men vilken är funktionen som nu skall användas?</t>
  </si>
  <si>
    <t>$2 \cdot 0-BLK=BLK$</t>
  </si>
  <si>
    <t>3;(-3)</t>
  </si>
  <si>
    <t>Vi vet nu med säkerhet vilket funktion som bör användas i denna uppgift. Genom att sätta in vårt givna värde på x får vi fram värdet på y. Låt oss räkna ut värdet på y för att i nästa steg ge vårt slutgiltiga svar.</t>
  </si>
  <si>
    <t>Värdet på y är $BLK$.</t>
  </si>
  <si>
    <t>Genom korrekt beräkning i föregående steg är svaret funnet. Skriv korrekt värde på y och gå vidare till nästa uppgift.</t>
  </si>
  <si>
    <t>$2 \cdot 4-BLK=BLK$</t>
  </si>
  <si>
    <t>$2 \cdot (-1)-BLK=BLK$</t>
  </si>
  <si>
    <t>3;(-5)</t>
  </si>
  <si>
    <t>Sambandet här bör vara att BLK är dubbelt så stort som BLK.</t>
  </si>
  <si>
    <t>y;x</t>
  </si>
  <si>
    <t xml:space="preserve">Det här med funktioner är ju riktigt roligt! Tänk på att funktionen är linjär och försök där utefter hitta ett samband emellan variablerna. </t>
  </si>
  <si>
    <t>$y=BLKx$</t>
  </si>
  <si>
    <t>Bra! Visst ser det ut som om y-värdet hela tiden är dubbelt så stort som x-värdet? I matematiken brukar nämligen allting vara precis så som det ser ut att vara. Hur kan formeln för detta tänkas se ut? Dubbelt så stort är ju multiplicerat med 2. Genom att använda detta resonemang kommer du fram till svaret!</t>
  </si>
  <si>
    <t>Den fullständiga formeln är $y=BLK$.</t>
  </si>
  <si>
    <t>Skriv din fullständiga formel och uppgiften är avklarad.</t>
  </si>
  <si>
    <t>Linjen skär ju y-axeln vid y=3.</t>
  </si>
  <si>
    <t xml:space="preserve">Rita  nu en rak linje mellan punkterna. Vi ser då tydligt vart linjen skär y-axeln och vilken funktion grafen bör ha. </t>
  </si>
  <si>
    <t>Linjens lutning är $BLK$.</t>
  </si>
  <si>
    <t>Linjen verkar skära y-axeln vid y=3. Men vad är värdet på grafens lutning? Studera ditt ritade koordinatsystem och finn linjens lutning.</t>
  </si>
  <si>
    <t>Det slutgiltiga formeln för funktionen är $y=BLK+BLK$.</t>
  </si>
  <si>
    <t>Skriv din fullständiga formel och uppgiften är löst!</t>
  </si>
  <si>
    <t>Linjen skär ju y-axeln vid y=(-2).</t>
  </si>
  <si>
    <t>Linjen verkar skära y-axeln vid $y=(-2)$. Men vad är värdet på grafens lutning? Studera ditt ritade koordinatsystem och finn linjens lutning.</t>
  </si>
  <si>
    <t>Det slutgiltiga formeln för funktionen är $y=BLK-BLK$.</t>
  </si>
  <si>
    <t>Med hjälp av föregående resonemang har vi funnit vårt svar. Skriv din fullständiga formel och uppgiften är löst!</t>
  </si>
  <si>
    <t xml:space="preserve">För varje x ökar ju y med 2. </t>
  </si>
  <si>
    <t>Linjen skär ju y-axeln vid y=1.</t>
  </si>
  <si>
    <t xml:space="preserve">Rita nu en rak linje mellan punkterna. Vi ser då tydligt vart linjen skär y-axeln och vilken funktion grafen bör ha. </t>
  </si>
  <si>
    <t>Linjen verkar skära y-axeln vid $y=1$. Men vad är värdet på grafens lutning? Studera ditt ritade koordinatsystem och finn linjens lutning.</t>
  </si>
  <si>
    <t>2x;1</t>
  </si>
  <si>
    <t xml:space="preserve">Låt oss börja med att rita av värdetabellen till denna uppgift. Fyll i korrekt x-värde så beräknar vi sedan tillsammans y-värdet i nästa steg. </t>
  </si>
  <si>
    <t>$2 \cdot 1 - 1 = BLK$
$2 \cdot 3 - 1 = BLK$</t>
  </si>
  <si>
    <t>1;5</t>
  </si>
  <si>
    <t>Fyll i de beräknade y-värde och färdigställ din tabell. Uppgiften är då slutförd, bra jobbat!</t>
  </si>
  <si>
    <t>En graf till en och samma funktion blir ju alltid likadan. Kan du på denna sida finna en graf som ser likadan ut som den du nyss ritat?</t>
  </si>
  <si>
    <t xml:space="preserve">Rita nu en rak linje mellan punkterna. Du kommer förmodligen finna denna graf väldigt bekant. </t>
  </si>
  <si>
    <t>Som du ser är de ritade efter samma funktion och skär y-axeln vid samma punkt. Är graferna nu likadana?</t>
  </si>
  <si>
    <t>För att kunna jämföra matematiska modeller och grafer behöver man finna vissa variabler och sedan se om dessa stämmer överens med varandra. Studera nu grafen i rutan med grafen du ritat. Skär de y-axeln vid samma punkt? Är de ritade efter samma funktion?</t>
  </si>
  <si>
    <t>[Alt 1. Graferna är ritade efter samma funktion och är därför samma graf.]</t>
  </si>
  <si>
    <t>Efter korrekt resonemang i föregående steg är svaret till uppgiften funnen. Är det samma graf i rutan som den du ritat i uppgift 20b? Välj rätt alternativ och uppgiften är slutförd.</t>
  </si>
  <si>
    <t xml:space="preserve">Låt oss börja med att rita av värdetabellen till denna uppgift. För enkelhetens skull väljer vi samma x-värden som i föregående uppgift, nämligen (-1), 1 0ch 3. Fyll nu i korrekt x-värde så beräknar vi sedan tillsammans y-värdet i nästa steg. </t>
  </si>
  <si>
    <t>$-1 + 2= BLK$
$1+2 = BLK$
$3 + 2=BLK$</t>
  </si>
  <si>
    <t>1;3;5</t>
  </si>
  <si>
    <t xml:space="preserve">Gå tillbaka till ditt ritade koordinatsystem från uppgift 20b. I detta koordinatsystem skall vi nu bredvid den redan existerade grafen rita en ny graf. Använd tabellen som du precis konstruerat och rita in grafen till funktionen. </t>
  </si>
  <si>
    <t>[Alt 2. I en funktion så är det värdet innan x som visar lutningen.]</t>
  </si>
  <si>
    <t>Det verkar som om vi återigen skall jämföra två grafer. Denna gång skall vi jämföra grafernas lutning. Välj korrekt alternativ för vad i en funktion som visar lutningen.</t>
  </si>
  <si>
    <t>[Alt 4. Lutningen i ena grafen är dubbelt så stor som i den andra.]</t>
  </si>
  <si>
    <t xml:space="preserve">Det är alltså värdet innan x som visar lutningen i grafen. Den ena grafen har ju värdet 2 innan x i funktionen medan den andra inte har något värde alls. Står det inget värde alls betyder detta att det står värdet 1.  Välj korrekt alternativ för vad detta betyder för grafernas lutning. Vid korrekt svar är uppgiften slutförd. </t>
  </si>
  <si>
    <t xml:space="preserve">Låt oss börja med att rita av koordinatsystemet till denna uppgiften samt den utritade grafen. I nästa uppgift hjälps vi åt att markera den punkt där linjen skär y-axeln. </t>
  </si>
  <si>
    <t>Linjen skär y-axeln i punkten $y=BLK$. Markera nu denna punkt i ditt redan ritade koordinatsystem.</t>
  </si>
  <si>
    <t>Låt oss repetera våra axlar i koordinatsystemet, x-axeln är ju den horisontella axeln och y-axeln är ju den vertikala axeln. I vilken punkt skär då linjen y-axeln? Rita ut denna punkt och uppgiften är avklarad.</t>
  </si>
  <si>
    <t xml:space="preserve">Äntligen får vi använda oss utav den räta linjens ekvation! Som jag längtat till denna stund. Om räta linjens ekvation är y=kx+m så är k det som står framför x och m det som står allra sist. Nu tror jag nog att du kan klura ut uppgiften. Din funktion är ju y=2x+1. Låt oss börja med att markera m-värdet och k-värdet i vår ritade tabell. </t>
  </si>
  <si>
    <t>$m-värdet=BLK$
$k-värdet=BLK$</t>
  </si>
  <si>
    <t>Vår formel till grafen blir då $y=BLKx+BLK$.</t>
  </si>
  <si>
    <t>Låt oss börja med att konstruera en formel enligt den räta linjens ekvation som uppfyller kravet som ges i uppgiften, alltså ett större k-värde men samma m-värde. För enkelhetens skull ökar vi k-värdet med 1. Hur blir då vår formel?</t>
  </si>
  <si>
    <t>Då k-värdet ökar så ökar ju linjen lutning. Rita nu in denna linje i samma koordinatsystem som det du ritat i uppgift 22b. Vid korrekt graf är uppgiften slutförd.</t>
  </si>
  <si>
    <t>Låt oss börja med att konstruera en formel enligt den räta linjens ekvation som uppfyller kravet som ges i uppgiften, alltså ett mindre k-värde men samma m-värde. För enkelhetens skull minskar nu vi k-värdet med 1. Hur blir då vår formel?</t>
  </si>
  <si>
    <t>Då k-värdet minskar så minskar ju linjen lutning. Rita nu in denna linje i samma koordinatsystem som det du ritat i uppgift 22b samt 22c. Vid korrekt graf är uppgiften slutförd.</t>
  </si>
  <si>
    <t>[Alt 2. En bra idé är att para ihop linjerna genom att jämföra deras m-värden, detta är då grafen skär y-axeln. ]</t>
  </si>
  <si>
    <t>Vi parar enkelt ihop graferna med korrekt formel genom att jämföra deras m-värden. De verkar ju nämligen som om alla tre ha samma k-värden. Men vart hittar vi m-värdet? Välj korrekt alternativ.</t>
  </si>
  <si>
    <t>Funktionen $y=2x-2$ bör paras ihop med linje BLK.
Funktionen $y=2x+3$ bör paras ihop med linje BLK.
Och funktionen $y=2x$ bör paras ihop med linje BLK.</t>
  </si>
  <si>
    <t>R;P;Q</t>
  </si>
  <si>
    <t>Grafernas m-värden är alltså olika och ett m-värde är då en graf skär y-axeln som är den vertikala axeln. Genom detta resonemang kan du nu para ihop graferna med korrekt funktion. Uppgiften är då avklarad.</t>
  </si>
  <si>
    <t>[Alt 3. Det som gör att linjer är parallella är deras lutning.]</t>
  </si>
  <si>
    <t>Låt oss börja med att konstatera vad som gör linjer parallella. Välj korrekt alternativ.</t>
  </si>
  <si>
    <t xml:space="preserve">Den räta linjens ekvation är $y=kx+m$ där BLK-värdet i formeln visar grafens lutning. </t>
  </si>
  <si>
    <t xml:space="preserve">Det är ju linjernas lutning som gör att de är parallella. Vad är det i en formel enligt räta linjens ekvation som visar lutningen av en graf? </t>
  </si>
  <si>
    <t>Linjen P skär y-axeln i punkten BLK.
Linjen Q skär y-axeln i punkten BLK.
Linjen R skär y-axeln i punkten BLK.</t>
  </si>
  <si>
    <t>3;0;-2</t>
  </si>
  <si>
    <t>Vi har i tidigare uppgifter resonerat kring linjernas skärningspunkter på y-axeln. Vi ser ju tydligt i koordinatsystemet vart linjerna skär den vertikala axeln y. Skriv korrekta svar.</t>
  </si>
  <si>
    <t>[Alt 3. Det värde i räta linjens ekvation som visar punkten då grafen skär y-axeln är m-värdet.]</t>
  </si>
  <si>
    <t xml:space="preserve">Linjerna skär ju y-axeln i punkterna 3, 0 och -2. Jämför detta med formlerna som är skrivna enligt den räta linjens ekvation $y=kx+m$. Välj sedan korrekt alternativ för det värde som visar den punkt då en graf skär y-axeln. </t>
  </si>
  <si>
    <t>En linjes lutning visas i en funktion genom BLK-värdet och då linjen skär y-axeln visar i en funktion genom BLK-värdet.</t>
  </si>
  <si>
    <t>k;m</t>
  </si>
  <si>
    <t>Funktionen $y=x+2$ bör paras ihop med linje BLK.
Funktionen $y=2x$ bör paras ihop med linje BLK.
Och funktionen $y=x-2$ bör paras ihop med linje BLK.
Och funktionen $y=-x+2$ bör paras ihop med linje BLK.</t>
  </si>
  <si>
    <t>C;B;D;A</t>
  </si>
  <si>
    <t xml:space="preserve">Genom att jämföra linjernas lutning och skärpunkt med y-axeln kan vi enkelt para ihop våra linjer med rätt funktion. Alla funktioner ser ju olika ut. Skriv rätt svar och uppgiften är avklarad. </t>
  </si>
  <si>
    <t xml:space="preserve">[Alt 1. Proportionalitet innebär att förhållandet mellan variablerna x och y är konstant. Alltså är m-värdet 0.]
[Alt 2. Proportionalitet innebär att förhållandet mellan variablerna x och y ej är relevant.]
[Alt 3. Proportionalitet innebär att förhållandet mellan variablerna x och y ej är konstant. Alltså ett högt m-värde.]
[Alt 4. Proportionalitet innebär att förhållandet mellan variablerna x och y är i ständig förändring.]
</t>
  </si>
  <si>
    <t>[Alt 1. Proportionalitet innebär att förhållandet mellan variablerna x och y är konstant. Alltså är m-värdet 0.]</t>
  </si>
  <si>
    <t>Hm, proportionalitet vad var det nu igen? Välj korrekt alternativ för vad en proportionalitet innebär.</t>
  </si>
  <si>
    <t>Den linje som stämmer överens med innebörden av en proportionalitet är linje BLK.</t>
  </si>
  <si>
    <t>Så, en proportionalitet är alltså ett konstant förhållande så som till exempel en kostnad som endast beror på vikten. Kan du hitta en linje som är i jämförelse med detta? En linje som alltså inte har något m-värde.</t>
  </si>
  <si>
    <t>Den funktion som hör ihop med linje B som visar en proportionalitet är BLK.</t>
  </si>
  <si>
    <t xml:space="preserve">Vilket nummer har nu funktionen till den valda linjen? Fyll i numret här och uppgiften är löst. </t>
  </si>
  <si>
    <t>Om inget m-värde existerar måste det då skrivas som att m-värdet=BLK.</t>
  </si>
  <si>
    <t>Om en proportionalitet endast beror på till exempel kostnaden av en viss vikt. Ingen grundkostnad, alltså heller inget m-värde. Vart bör då denna linje ha sin start? 
Visste du förresten att denna punkt kallas för "origo" ifrån latinets "ursprung" ? Tänk att man lär sig nya saker varje dag!</t>
  </si>
  <si>
    <t xml:space="preserve">
Räta linjens ekvation lyder $y=BLKx+BLK$. </t>
  </si>
  <si>
    <t>Det här med formler tycker jag att vi börjar få kläm på! Använd dig utav räta linjens ekvation så skall vi nog klara detta. Hur lyder den räta linjen ekvation nu igen?</t>
  </si>
  <si>
    <t>Linje A har k-värdet=BLK och m-värdet=BLK.
Linje B har k-värdet=BLK och m-värdet=BLK.
Linje C har k-värdet=BLK och m-värdet=BLK.</t>
  </si>
  <si>
    <t>0.5;2;2;-3;-1;1</t>
  </si>
  <si>
    <t xml:space="preserve">Genom att fastställa linjernas k- och m-värde kan vi alltså även konstruera funktionen till dessa linjer. Samtliga linjer är ju ritade enligt räta linjens ekvation. Bestämt nu linjernas k- och m-värde. Vi vet ju att vi kan få fram k-värdet genom att "stega" och att m-värdet är där linjen skär y-axeln. </t>
  </si>
  <si>
    <t>Linje A har funktionen $y=BLKx+BLK$
Linje B har funktionen $y=BLKx+BLK$
Linje C har funktionen $y=BLKx+BLK$</t>
  </si>
  <si>
    <t>0,5;2;2;-3;-1;1</t>
  </si>
  <si>
    <t>Vi har nu fastställt linjernas k- och m-värde. Genom att nu sätta in våra värden i räta linjens ekvation är uppgiften slutförd. Den räta linjens ekvation är ju $y=kx+m$.</t>
  </si>
  <si>
    <t>Grafen skär ju y-axeln då värdet på y är -2.</t>
  </si>
  <si>
    <t>Låt oss börja med att rita ett diagram med grafen C inritad. 
Rita sedan den nya parallella grafen bredvid graf C. Vi ser då tydligt vart denna graf skär y-axeln och vilken funktion grafen bör ha. 
Vi vet ju att Graf C har funktionen $y=-x+1$.</t>
  </si>
  <si>
    <t>Den parallella grafens funktion är $y=BLK-BLK$.</t>
  </si>
  <si>
    <t>(-x);2</t>
  </si>
  <si>
    <t>Genom korrekt ritad figur i föregående steg är svaret funnet. 
Det enda som förändras i formeln är ju m-värdet, alltså där linjen skär y-axeln, vilket vi såg var vid -2 på y-axeln. 
Skriv nu korrekt formel och uppgiften är slutförd.</t>
  </si>
  <si>
    <t>Det verkar som linjen skär y-axeln då y är 0 och att den för varje x ökar 0,5 y.</t>
  </si>
  <si>
    <t>Låt oss börja med att markera punkterna i ett koordinatsystem den första siffran är ju ett x-värde och den andra siffran är ju ett y-värde. 
Dra en linje mellan punkterna.</t>
  </si>
  <si>
    <t>Funktionen till grafen är $y=BLKx$.</t>
  </si>
  <si>
    <t>Vi vet genom korrekt figur att k-värdet är 0.5 och m-värdet är 0. Vi kan nu enkelt konstruera en formel för grafen. 
Grafen följer ju den räta linjens ekvation $y=kx+m$, sätt in dina värden i funktionen och uppgiften är slutförd.</t>
  </si>
  <si>
    <t>Det verkar som linjen skär y-axeln då y är 1 och att den för varje x minskar 3 y.</t>
  </si>
  <si>
    <t>Funktionen till grafen är $y=BLKx+BLK$.</t>
  </si>
  <si>
    <t>(-3);1</t>
  </si>
  <si>
    <t>Vi vet genom korrekt figur att k-värdet är -3 och m-värdet är 1. 
Vi kan nu enkelt konstruera en formel för grafen. 
Grafen följer ju den räta linjens ekvation $y=kx+m$, sätt in dina värden i funktionen och uppgiften är slutförd.</t>
  </si>
  <si>
    <t>Formeln för att beräkna talet i talföljden är $BLKn+BLK$.</t>
  </si>
  <si>
    <t>Vi skall i denna uppgift använda oss av en formel för att beräkna talet i talföljden. Du skall sedan själv konstruera formler för talföljder, spännande! 
Vilken är vår formel i denna uppgift?</t>
  </si>
  <si>
    <t>Svaret får vi genom att beräkna, $4 \cdot 5+2=BLK$.</t>
  </si>
  <si>
    <t>Formeln för att beräkna talet är alltså $4n+2$ där n=5 i denna uppgift. Sätt in n=5 i formeln och beräkna. Svaret är då funnet.</t>
  </si>
  <si>
    <t>Vi skall i denna uppgift använda oss av en formel för att beräkna talet i talföljden. Vilken är vår formel i denna uppgift?</t>
  </si>
  <si>
    <t>Svaret får vi genom att beräkna, $4 \cdot 10+2=BLK$.</t>
  </si>
  <si>
    <t>Formeln för att beräkna talet är alltså $4n+2$ där n=10 i denna uppgift. Sätt in n=10 i formeln och beräkna. Svaret är då funnet.</t>
  </si>
  <si>
    <t>Svaret får vi genom att beräkna, $4 \cdot 50+2=BLK$.</t>
  </si>
  <si>
    <t>Formeln för att beräkna talet är alltså $4n+2$ där n=50 i denna uppgift. Sätt in n=50 i formeln och beräkna. Svaret är då funnet.</t>
  </si>
  <si>
    <t>Formeln för att beräkna talet i talföljden är $y=BLKn+BLK$.</t>
  </si>
  <si>
    <t>Svaret får vi genom att beräkna, $2 \cdot 1+3=BLK$, $2 \cdot 2+3=BLK$ och $2 \cdot 3+3=BLK$.</t>
  </si>
  <si>
    <t>5;7;9</t>
  </si>
  <si>
    <t>Formeln för att beräkna talet är alltså $2n+3$ där n=1, 2 och 3 i denna uppgift. Sätt in n=1, n=2 och n=3 i formeln och beräkna. Svaret är då funnet.</t>
  </si>
  <si>
    <t>Formeln för att beräkna talet i talföljden är $y=BLKn-BLK$.</t>
  </si>
  <si>
    <t>Svaret får vi genom att beräkna, $4 \cdot 1-8=BLK$, $4 \cdot 2-8=BLK$ och $4 \cdot 3-8=BLK$.</t>
  </si>
  <si>
    <t>(-4);0;4</t>
  </si>
  <si>
    <t>Formeln för att beräkna talet är alltså $4n-8$ där n=1, 2 och 3 i denna uppgift. Sätt in n=1, n=2 och n=3 i formeln och beräkna. Svaret är då funnet.</t>
  </si>
  <si>
    <t>Formeln för att beräkna talet i talföljden är $y=BLKn$.</t>
  </si>
  <si>
    <t>Vi skall i denna uppgift återigen använda oss av en formel för att beräkna talet i talföljden. Vilken är vår formel i denna uppgift?</t>
  </si>
  <si>
    <t>Svaret får vi genom att beräkna, $9 \cdot 1=BLK$, $9 \cdot 2=BLK$ och $9 \cdot 3=BLK$.</t>
  </si>
  <si>
    <t>9;18;27</t>
  </si>
  <si>
    <t>Formeln för att beräkna talet är alltså $9n$ där n=1, 2 och 3 i denna uppgift. Sätt in n=1, n=2 och n=3 i formeln och beräkna. Svaret är då funnet.</t>
  </si>
  <si>
    <t>Den konstruerade formeln är $y=BLKn+BLK$.</t>
  </si>
  <si>
    <t>Låt oss konstruera en egen enkel aritmetisk talföljd. Detta kan förstås göras på många olika sätt men låt oss för enkelhetens skull konstruera en så enkel formel som möjligt. Låt siffran framför n vara 2 och siffran därefter vara 1. Vilket är då vår formel?</t>
  </si>
  <si>
    <t>$2 \cdot 1 + 1 = BLK$
$2 \cdot 2 + 1 = BLK$
$2 \cdot 3 + 1 = BLK$</t>
  </si>
  <si>
    <t>3;5;7</t>
  </si>
  <si>
    <t>Vår egna formel är alltså $y=2n+1$, sätt nu in n=1, n=2 och n=3 i formeln. Uppgiften blir på så vis avklarad. 
Om du vill utveckla uppgiften lite kan du förstås konstruera flera andra aritmetiska talföljder. 
Det har med samband är ju skoj! För att inte tala om oerhört användbart och lärorikt....</t>
  </si>
  <si>
    <t>$23-15=BLK$</t>
  </si>
  <si>
    <t>Vi vet att differensen mellan de närliggande talen i en aritmetisk talföljd är lika stor. Undersök differensen mellan de kända talen, vi skall sedan använda det du får fram för att lösa uppgiften.</t>
  </si>
  <si>
    <t>Det överkladdade talet får vi fram genom att beräkna, $23+8=BLK$.</t>
  </si>
  <si>
    <t>Differensen verkar vara 8! Addera nu din differens med det sista kända talet i talföljden och svaret är ditt! Du finner då Lottas överkladdade tal.</t>
  </si>
  <si>
    <t>$40-27=BLK$</t>
  </si>
  <si>
    <t>Det överkladdade talet får vi fram genom att beräkna, $27-13=BLK$.</t>
  </si>
  <si>
    <t>Då ditt okända tal står först i talföljden bör du subtrahera differensen ifrån det närliggande talet för att få fram ditt svar.</t>
  </si>
  <si>
    <t>$106-84=BLK$</t>
  </si>
  <si>
    <t>Här finner du ditt okända tal i mitten av din talföljd. Det kan vid första anblicken se knivigt ut, men du skall se att vi löser även detta problem! 
Låt oss börja med att undersöka differensen emellan våra två kända tal. Fundera hur du kan använda denna till lösningen av din uppgift.</t>
  </si>
  <si>
    <t>$ \frac {22}{2}=BLK$</t>
  </si>
  <si>
    <t xml:space="preserve">Vi vet att differensen emellan två närliggande tal är den samma. Eftersom vår talföljd saknar det mittersta talet bör differensen divideras med 2. </t>
  </si>
  <si>
    <t>Det överkladdade talet får vi fram genom att beräkna, $84+11=BLK$.</t>
  </si>
  <si>
    <t>11 är talets differens! Addera 84 med 11 och det saknade talet är ditt! Uppgiften är då slutförd.</t>
  </si>
  <si>
    <t>$5-3=BLK$
$7-5=BLK$</t>
  </si>
  <si>
    <t>Undersök differensen mellan talen i talföljden. Vad kan differensen säga dig om formeln som du skall bestämma?</t>
  </si>
  <si>
    <t>$3-2=BLK$</t>
  </si>
  <si>
    <t>Differensen verkar vara 2! Då differensen är funnen sätts denna in i formeln enligt $y=2n$ men vad är formelns lägsta värde? Vid vilket tal startar din talföljd? 3 är det minsta talet i talföljden vi ser men kan du subtrahera 3 med 2 och få ett annat heltal?</t>
  </si>
  <si>
    <t>Formeln till talföljden är $y=BLKn+BLK$.</t>
  </si>
  <si>
    <t>Använd differensen i föregående subtraktion och sätt samman dina siffror till en formel. När detta är gjort är uppgiften löst! Bra jobbat!</t>
  </si>
  <si>
    <t>$8-5=BLK$
$11-8=BLK$</t>
  </si>
  <si>
    <t>$5-3=BLK$</t>
  </si>
  <si>
    <t>Differensen här är 3! Då differensen är funnen sätts denna in i formeln enligt $y=3n$ men vad är formelns lägsta värde? Vid vilket tal startar din talföljd? 5 är det minsta talet i talföljden vi ser men kan du subtrahera 5 med 3 och få ett annat heltal?</t>
  </si>
  <si>
    <t>Använd differensen i föregående subtraktion och sätt in detta i din formel. När formeln är färdigställd är uppgiften löst! Bra jobbat!</t>
  </si>
  <si>
    <t>$(-1)-3=BLK$
$(-5)-(-1)=BLK$</t>
  </si>
  <si>
    <t>Hm, här ser vi negativa tal i vår talföljd. Det kan till en början verka klurigt men inget är klurigare än var man gör det. Undersök på samma sätt som i uppgifterna innan differensen emellan talen.</t>
  </si>
  <si>
    <t>$(-4)+BLK=3$</t>
  </si>
  <si>
    <t xml:space="preserve">Aha, en negativ differens. Hur skall vi nu hantera detta? Jo, precis som vilken differens som helst. Sätt in din differens i uttrycket det vill säga y=-4n. Nu skall vi bara hitta talföljden minsta tal. Det första tal i denna talföljd är 3. Men vad skall vi addera -4 med för att få summan 3? </t>
  </si>
  <si>
    <t>(-4);7</t>
  </si>
  <si>
    <t>Vi har nu de värden som krävs för att skriva vår färdiga formel. Skriv in formeln och gå vidare till nästa uppgift!</t>
  </si>
  <si>
    <t>$6 \cdot 5=BLK$
$9 \cdot 5=BLK$</t>
  </si>
  <si>
    <t>Även soluppgifter kan vi lösa enkelt! Här bör vi använda oss utav femmans multiplikationstabell. Beräkna de inskrivna multiplikationerna.</t>
  </si>
  <si>
    <t>Svaret får vi genom beräkningen, $5 \cdot 64+2=BLK$</t>
  </si>
  <si>
    <t>Det saknas ett tal på 2 för att 30 skall bli 32 och 45 skall bli 47. Alltså bör vår formel vara y=5n+2. Sätt nu n=64 i formeln och svaret är ditt!</t>
  </si>
  <si>
    <t>$5-1=BLK$
$9-5=BLK$</t>
  </si>
  <si>
    <t>Vad har ett mönster att göra med talföljder?  Det kan tyckas knepigt men applicerar vi våra kunskaper så skall vi nog kunna lösa även denna uppgift! Börja med att undersöka differensen.</t>
  </si>
  <si>
    <t>$4-BLK=1$</t>
  </si>
  <si>
    <t>$4 \cdot 4-3=BLK$
$4 \cdot 10-3=BLK$</t>
  </si>
  <si>
    <t>13;37</t>
  </si>
  <si>
    <t>$5 \cdot 1 + 1 =BLK$
$5 \cdot 2 + 1 =BLK$
$5 \cdot 3 + 1 =BLK$</t>
  </si>
  <si>
    <t>6;11;16</t>
  </si>
  <si>
    <t>För att skapa de första tre figurerna behöver vi endast sätta in n=1, n=2 och n=3 i vår formel $y=5n+1$. 1 ruta är ju 1 tal.
Låt oss beräkna våra värden på y.</t>
  </si>
  <si>
    <t>Rita nu upp en symmetrisk figur som har lika många rutor som de beräknade summorna av y. Uppgiften är då löst.</t>
  </si>
  <si>
    <t>[Alt 4.  De variabler som är beroende av varandra i denna uppgift är höjden och tiden.]</t>
  </si>
  <si>
    <t>Diagnosdags, vad roligt! Det här kommer vi klara utmärkt tillsammans.
Vi skall nu bestämma vilken graf som bäst kan beskriva en viss händelse. Men vilka är variablerna som är beroende av varandra i denna uppgift? Välj korrekt alternativ.</t>
  </si>
  <si>
    <t>Den graf där farfar tar nya tal mellan varje drag är BLK.</t>
  </si>
  <si>
    <t>Att hissa en flagga kan vara jobbigt för gamle farfar och han kan behöva ta nya tag mellan varje drag. Om höjden är beroende av tiden, vilken graf passar då bäst in på detta? Skriv korrekt graf och uppgiften är slutförd.</t>
  </si>
  <si>
    <t>[Alt 3.Graf A visar att farfar börjar att hissa flaggan långsamt för att sen öka takten och graf C visar att han hissar flaggan i toppen utan att det tar något tid. ]</t>
  </si>
  <si>
    <t>Vi skall nu bestämma vilken av graferna som är omöjlig och varför. Men för att kunna bestämma detta behöver vi veta vad graf A och C visar. B är ju den sanna grafen för händelsen. Välj korrekt alternativ som beskriver graf A och C.</t>
  </si>
  <si>
    <t>Enligt graf BLK är tiden 0.</t>
  </si>
  <si>
    <t>Även om världens starkaste hen hade hissat flaggan så skulle det ändå ta en viss tid. Men enligt en av graferna har vi nu resonerat fram till att det inte tycks ta någon tid alls? Vilken? Skriv korrekt graf och uppgiften är slutförd.</t>
  </si>
  <si>
    <t>Formeln som vi bör använda i denna uppgift är $y=BLKx+BLK$.</t>
  </si>
  <si>
    <t>3;800</t>
  </si>
  <si>
    <t>Vi skall här räkna ut kostnaden y kronor med hjälp av en formeln. Vilken är formeln vi bör använda i denna uppgift?</t>
  </si>
  <si>
    <t>$3 \cdot 160 + 800=BLK $</t>
  </si>
  <si>
    <t>Låt oss nu sätta in x=160 km i formeln för uppgiften. Vid korrekt beräkning är då svaret funnet. Tänk på att ange ditt svar i korrekt enhet.</t>
  </si>
  <si>
    <t>[Alt 2. I denna uppgift är det enklast att jämföra funktionernas m-värdet. Ett m-värde är i detta fall en grundkostnad.]</t>
  </si>
  <si>
    <t>Enklast i denna uppgift är att jämföra beskrivningarna med funktionernas m-värden. Låt oss repetera vad ett m-värde är för något?</t>
  </si>
  <si>
    <t>$y=0.40x hör till beskrivning BLK$.
$y=0.40x+80 hör till beskrivning BLK$.
$y=0.40x+40 hör till beskrivning BLK$.</t>
  </si>
  <si>
    <t>C;A;B</t>
  </si>
  <si>
    <t>Genom korrekt resonemang i föregående steg är svaret funnet. Alla funktionernas m-värde är ju olika och är därför lättast att jämföra. Para nu ihop rätt beskrivning med rätt funktion. Uppgiften är då slutförd.</t>
  </si>
  <si>
    <t>Vi ser nu tydligt att då x=5 är y=160.</t>
  </si>
  <si>
    <t xml:space="preserve">Denna uppgift löser vi enkelt. Rita av diagrammet och rita in grafen som visar kostnaden för oliver med vitlök. Finn sedan 5 på x-axeln och "stega" dig fram till värdet på y-axeln. Vi finner på så vis enkelt vårt värde. </t>
  </si>
  <si>
    <t>Då x=5 hg är y=BLK.</t>
  </si>
  <si>
    <t>Genom korrekt ritad figur i föregående steg är svaret funnet. 
Skriv nu svaret med korrekt enhet och uppgiften är slutförd.</t>
  </si>
  <si>
    <t>Ett kilo är BLK hekto.</t>
  </si>
  <si>
    <t>Hm, hur många hekto är ett kilo? Låt oss börja att konstatera detta.</t>
  </si>
  <si>
    <t>Stegar vi oss fram så ser vi att k-värdet är $BLK$, och $BLK \cdot 10=BLK$.</t>
  </si>
  <si>
    <t>10;10;100 kr</t>
  </si>
  <si>
    <t>"Stega" dig nu fram till vad k-värdet är vid den blåa linjen. Multiplicera sedan k-värdet med 10 och svaret är ditt. Tänk på att ge ditt svar i korrekt enhet.</t>
  </si>
  <si>
    <t>Formeln som vi bör använda i denna uppgift är $y=BLKx-BLK$.</t>
  </si>
  <si>
    <t>Vi skall nu beräkna ett värde på y genom att sätta in en bestämt värde på x. Vilken är formeln som skall användas i denna uppgift?</t>
  </si>
  <si>
    <t>$3 \cdot 2 - 2 =BLK$</t>
  </si>
  <si>
    <t>Genom att sätta in $x=2$ i vår formeln får vi ut det efterfrågade värdet på y. Beräkna y-värdet och uppgiften är slutförd. Tänk på att multiplikation alltid beräknas före subtraktion.</t>
  </si>
  <si>
    <t>$3 \cdot 4 - 2 =BLK$</t>
  </si>
  <si>
    <t>Genom att sätta in $x=4$ i vår formeln får vi ut det efterfrågade värdet på y. Beräkna y-värdet och uppgiften är slutförd. Tänk på att multiplikation alltid beräknas före subtraktion.</t>
  </si>
  <si>
    <t>$3 \cdot 0 - 2 =BLK$</t>
  </si>
  <si>
    <t>(-2)</t>
  </si>
  <si>
    <t>Genom att nu sätta in $x=0$ i vår formeln får vi ut det efterfrågade värdet på y. Beräkna y-värdet och uppgiften är slutförd. Tänk på att multiplikation alltid beräknas före subtraktion.</t>
  </si>
  <si>
    <t>När vi markerat punkterna i vårt koordinatsystem kan vi enkelt dra en rät linje med hjälp av vår linjal genom punkterna. Uppgiften är då slutförd.</t>
  </si>
  <si>
    <t>Den räta linjens ekvation är $y=BLK \cdot BLK+BLK$.</t>
  </si>
  <si>
    <t>k;x;m</t>
  </si>
  <si>
    <t>Vi skall i denna uppgift konstruera en formel för vår ritade graf. Denna funktion bör ju skrivas enligt den räta linjens ekvation. Hur lyder den räta linjens ekvation?</t>
  </si>
  <si>
    <t>Grafen skär ju y-axelns då värdet på axeln är $BLK$.</t>
  </si>
  <si>
    <t>Vi vet nu med säkerhet att räta linjens ekvation lyder $y=kx+m$. 
Låt oss nu ta en titt på grafen du ritat i föregående tal. Vart skär din ritade graf y-axeln? Detta är ju formelns m-värde.</t>
  </si>
  <si>
    <t xml:space="preserve">Så formelns m-värde är alltså $(-1)$. Det är nu endast k-värdet som är kvar att fastställa. Låt oss använda metoden där vi "stegar" oss fram i koordinatsystemet för att få fram grafens k-värde. </t>
  </si>
  <si>
    <t>Formeln till vår graf är $y=BLKx-BLK$.</t>
  </si>
  <si>
    <t>Vi har nu funnit alla värden som krävs för att sammanställa en formel för grafen. Skriv korrekta värden i formeln och uppgiften är slutförd.</t>
  </si>
  <si>
    <t xml:space="preserve">Låt oss rita ett koordinatsystem och i koordinatsystemet rita de tre räta linjerna A, B och C. Vi ser då tydligt vilken linje som har m-värdet 3. För punkten (0 ,3) betyder ju där grafen skär y-axeln. </t>
  </si>
  <si>
    <t>Den räta linjen som skär y-axeln i punkten (0, 3) visas i funktionen BLK.</t>
  </si>
  <si>
    <t>Genom att vi ritade alla linjerna vet vi nu med säkerhet vilken linje som skär y-axeln i punkten (0, 3). Skriv bokstaven till den rätta funktionen och gå vidare till nästa uppgift.</t>
  </si>
  <si>
    <t>Den linje som stämmer överens med innebörden av en proportionalitet är linjen till funktionen BLK.</t>
  </si>
  <si>
    <t>Differensen mellan talen y är $4-3=BLK$.</t>
  </si>
  <si>
    <t xml:space="preserve">Vi börjar bli riktiga experter på det här med att konstruera formler av olika slag. 
Det vi vill bestämma i denna uppgift är en formel till en aritmetisk talföljd. 
Låt oss börja med att undersöka differensen mellan talen y. </t>
  </si>
  <si>
    <t>Differensen mellan talen y och talen n är $3-1=BLK$, $4-2=BLK$ och $7-5=BLK$.</t>
  </si>
  <si>
    <t>2;2;2</t>
  </si>
  <si>
    <t xml:space="preserve">Just precis, differensen mellan talen y verkar vara 1.
Så $y=1 \cdot n$ gäller, vilket är samma sak som $y=n$ men formeln ser halvfärdig ut. Vid vilket tal är börjar vår talföljd?  Undersök differensen mellan talen n och talen y. 
</t>
  </si>
  <si>
    <t>Formeln som beskriver talföljden är $y=n+BLK$.</t>
  </si>
  <si>
    <t xml:space="preserve">Det verkar som talföljden börjar med talet 2. Vi kan nu sätta ihop våra siffror till en formel. Skriv korrekta siffror och uppgiften är slutförd. </t>
  </si>
  <si>
    <t>Formeln som vi skall använda för att beräkna nr 100 i talföljden är $y=BLK+BLK$.</t>
  </si>
  <si>
    <t>n;2</t>
  </si>
  <si>
    <t>Vi skall nu beräkna tal nr 100 i vår talföljd. Detta gör vi genom att använda oss av vår formeln som vi konstruerat i föregående uppgift. Vilken är formeln som skall användas?</t>
  </si>
  <si>
    <t>Tal nr 100 beräknas genom, $100+2=BLK$.</t>
  </si>
  <si>
    <t>Det enda vi behöver göra är alltså att sätta n=100 i vår formeln $y=n+2$. 
Vi får då fram de 100:e talet i vår talföljd. Genom korrekt beräkning är talet funnet.</t>
  </si>
  <si>
    <t>Första figuren har 1 röd ruta, andra 2 och tredje 3. Det ökar då med BLK röd ruta för varje figur.</t>
  </si>
  <si>
    <t>Fler mönster och talföljder! Så roligt! 
Det kan se svårt ut till en början men använder vi oss av vad vi har lärt oss kommer det gå som en dans. Kan vi kanske göra även detta mönster till en talföljd och kanske till och med till en funktion? 
Hur många röda rutor ökar varje figur med?</t>
  </si>
  <si>
    <t>I första figuren ser vi 8 röda rutor, i andra 10 och i tredje 12. Det ökar då med BLK gula rutor för varje figur.</t>
  </si>
  <si>
    <t>Om varje figur ökar med 1 röd ruta räkna då även hur många gula rutor varje figur ökar med. Snart har vi nog en formel skall du se!</t>
  </si>
  <si>
    <t>Om vi går efter det vi hittills fått fram är formeln $y=BLKn$.</t>
  </si>
  <si>
    <t>Detta kan vi nu sätta ihop till en formel! De röda rutorna bör vara vårt n och de gula rutorna ökningen framför n. Hur ser då denna formel ut?</t>
  </si>
  <si>
    <t>Differensen emellan $8-2=BLK$.</t>
  </si>
  <si>
    <t>Sätter vi nu in n=1 i vår formel får vi dock ut $y=2 \cdot 1=2$. Men i vår första figur finns ju 8 gula rutor? Det måste adderas ett tal för att få 2 att bli 8. Detta tal bör vara starttalet i vår formel.</t>
  </si>
  <si>
    <t>Formeln till figurerna är $y=BLKn+BLK$.</t>
  </si>
  <si>
    <t>Genom korrekta beräkningar i föregående steg är formeln för figurerna konstruerad. Skriv nu din fullständiga formel så skall vi använda den för att lösa vår uppgift!</t>
  </si>
  <si>
    <t>I figur 4 finns $y=2 \cdot 4+6=BLK$ gula plattor.</t>
  </si>
  <si>
    <t>Genom att sätta n=4 i vår formel är uppgiften är löst. Skriv korrekt svar och uppgiften är avklarad.</t>
  </si>
  <si>
    <t>Vår formel är ju $y=2n+6$.
De gula plattorna i figur 7 är då $2 \cdot BLK+BLK=BLK$.</t>
  </si>
  <si>
    <t>7;6;20</t>
  </si>
  <si>
    <t>Det här klarar vi på nolltid! 
Använd dig av din formel ifrån uppgift a.) och sätt ditt n=7. Hur många blir då de gula plattorna?</t>
  </si>
  <si>
    <t>I figur 7 finns BLK stycken gula rutor.</t>
  </si>
  <si>
    <t>Hur många blev nu de gula plattorna i figur 7? Skriv korrekt svar och gå vidare till nästa uppgift. Awesome!</t>
  </si>
  <si>
    <t>Den räta linjens ekvation är ju $y=kBLK+BLK$.</t>
  </si>
  <si>
    <t>x;m</t>
  </si>
  <si>
    <t>Denna uppgift är redan så gott som löst! Om vi använder oss av vår formel från uppgift 9 så skall vi resonera oss fram till en relevant formel. Antalet gula plattor utgör som bekant en aritmetisk talföljd, denna kan skrivas enligt den räta linjens ekvation. Hur ser en funktion av detta slaget ut?</t>
  </si>
  <si>
    <t>Formeln som visar antalet gula plattor y och antalet röda plattor n är formeln $y=BLKn+BLK$.</t>
  </si>
  <si>
    <t>Din formel från uppgift 9 följer ju denna funktions struktur. Skriv in din formel från uppgift 9 så skall vi nog se att det är just antalet gula plattor y och röda plattor n som denna formel visar. Bra jobbat!</t>
  </si>
  <si>
    <t>Volymen i liter finner vi på BLK-axeln och tiden i minuter finner vi på BLK-axeln.</t>
  </si>
  <si>
    <t>Vi börjar kunna det här med funktioner och grafer! 
I denna uppgift handlar det om vatten som fylls i en pool. Låt oss repetera på vilken axel i koordinatsystemet som du hittar de olika variablerna. Har vi detta klart för oss blir det sedan enkelt att lösa uppgiften.</t>
  </si>
  <si>
    <t>Grafen planas av vid $BLK liter$. 
Detta måste därför vara poolens maximala volym.</t>
  </si>
  <si>
    <t xml:space="preserve">Volymen är alltså en funktion av tiden. 
I denna uppgiften skall vi ju finna en specifik volym och vi bör därför använda oss av ett värde från y-axeln. 
Vad är värdet på y-axeln då grafen planas ut för att sedan inte öka mer? 
</t>
  </si>
  <si>
    <t>Halva poolen innehar volymen $\frac {800}{2}=BLK liter$.</t>
  </si>
  <si>
    <t xml:space="preserve">Vi skall alltså i denna uppgift beräkna hur lång tid det tar att fylla poolen till hälften. Låt oss börja med att beräkna hur många liter halva poolen utgör. </t>
  </si>
  <si>
    <t>Det vi behöver göra är alltså att undersöka vad värdet på x-axeln är då värdet på y-axeln är 400. 
Detta gör vi enkelt genom att rita av grafen och dra en rak linje mellan grafen och x-axeln då grafens värde är vid 400 på y-axeln.</t>
  </si>
  <si>
    <t>Det tog ca $BLK$ att fylla poolen till hälften.</t>
  </si>
  <si>
    <t>24 minuter</t>
  </si>
  <si>
    <t>Genom en tydlig figur i föregående steg är svaret funnet. Hur lång tid tog det att fylla poolen till hälften? Tänk på att ange ditt svar med korrekt enhet.</t>
  </si>
  <si>
    <t>Det vi behöver göra är alltså att undersöka vad värdet på y-axeln är då värdet på x-axeln är 35. 
Detta gör vi enkelt genom att rita av grafen och dra en rak linje mellan grafen och y-axeln då grafens värde är vid 35 på x-axeln.</t>
  </si>
  <si>
    <t>Det finns ca $BLK$ i poolen efter 35 minuter.</t>
  </si>
  <si>
    <t>600 liter</t>
  </si>
  <si>
    <t>Genom en tydlig figur i föregående steg är svaret funnet. Hur mycket vatten finns det nu i poolen efter 35 minuter? Tänk på att ange ditt svar med korrekt enhet.</t>
  </si>
  <si>
    <t>Sträckan i kilometer finner vi på BLK-axeln och tiden i minuter finner vi på BLK-axeln.</t>
  </si>
  <si>
    <t>I denna uppgift handlar det om något som färdas med en hastighet. 
Låt oss återigen repetera på vilken axel i koordinatsystemet som du hittar de olika variablerna. Har vi detta klart för oss blir det sedan enkelt att lösa uppgiften.</t>
  </si>
  <si>
    <t>Det vi behöver göra är alltså att undersöka vad värdet på y-axeln är då värdet på x-axeln är 50. 
Detta gör vi enkelt genom att rita av grafen och dra en rak linje mellan grafen och y-axeln då grafens värde är vid 50 på x-axeln.</t>
  </si>
  <si>
    <t xml:space="preserve">Man hinner $BLK$ på 50 minuter. </t>
  </si>
  <si>
    <t>60 km</t>
  </si>
  <si>
    <t>Genom en tydlig figur i föregående steg är svaret funnet. Hur långt hinner man nu på 50 minuter? Tänk på att ange ditt svar med korrekt enhet.</t>
  </si>
  <si>
    <t>Det vi behöver göra är alltså att undersöka vad värdet på x-axeln är då värdet på y-axeln är 80. 
Detta gör vi enklast genom att rita av grafen och dra en rak linje mellan grafen och x-axeln då grafens värde är vid 80 på y-axeln.</t>
  </si>
  <si>
    <t>Det tar ungefär $BLK$ att åka 80 kilometer.</t>
  </si>
  <si>
    <t>Genom en tydlig figur i föregående steg är svaret funnet. Hur lång tid tar det nu att åka 80 km? Tänk på att ange ditt svar med korrekt enhet.</t>
  </si>
  <si>
    <t>Sträckan i meter finner vi på BLK-axeln och tiden i sekunder finner vi på BLK-axeln.</t>
  </si>
  <si>
    <t>I denna uppgift handlar det om två vänner som springer ett lopp med en specifik hastighet. 
Låt oss återigen repetera på vilken axel i koordinatsystemet som du hittar de olika variablerna. Har vi detta klart för oss blir det sedan enkelt att lösa uppgiften.</t>
  </si>
  <si>
    <t>Den som vann loppet var BLK.</t>
  </si>
  <si>
    <t>Ibrahim</t>
  </si>
  <si>
    <t>Att vinna ett lopp det vill vi alla någon gång göra! 
Visst måste den som vinner springa allra snabbast? Granska grafens x-axel och se vem som kommer i mål på kortast tid? 
Är det Ibrahim eller Jonas? Psst, det verkar som om loppet var väldigt spännande.</t>
  </si>
  <si>
    <t>[Alt 3.  Det i grafen som visar att någon springer väldigt fort är k-värdet, alltså lutningen.]</t>
  </si>
  <si>
    <t>I denna uppgift skall vi alltså undersöka vem av grabbarna som sprang snabbast i början av loppet. Men vad är det i grafen som visar att någon springer väldigt fort? Välj korrekt alternativ. Uppgiften kommer sedan att vara väldigt enkel att lösa.</t>
  </si>
  <si>
    <t>Den som springer snabbast i början är BLK.</t>
  </si>
  <si>
    <t>Jonas</t>
  </si>
  <si>
    <t>Den som har högst k-värde i början måste alltså ha sprungit snabbast. 
Denna uppgift kräver alltså endast lite enkel undersökning! 
Det skall vi nog klara av. Undersök vilken av graferna som lutar mest i början av grafen. Skriv ditt svar och uppgiften är slutförd.</t>
  </si>
  <si>
    <t>Vi finner tiden på koordinatsystemets BLK-axel.</t>
  </si>
  <si>
    <t xml:space="preserve">Låt oss repetera på vilken axel vi finner tiden angiven i sekunder. </t>
  </si>
  <si>
    <t>Det som sker efter 20 sekunder är att BLK springer vid denna tidpunkt om BLK.</t>
  </si>
  <si>
    <t>Ibrahim;Jonas</t>
  </si>
  <si>
    <t xml:space="preserve">Tiden hittar vi ju på x-axeln!
Hm, efter 20 sekunder kan man lätt bli trött om man springer väldigt snabbt i början som vi vet att Jonas gjorde… 
Leta nu upp 20 sekunder på x-axeln och se vad som sker med de båda graferna vid denna tidpunkt. </t>
  </si>
  <si>
    <t>Längden  i centimeter finner vi på BLK-axeln och åldern i år finner vi på BLK-axeln.</t>
  </si>
  <si>
    <t>I denna uppgift handlar det om Kerstin som växer då åren går. 
Låt oss återigen repetera på vilken axel i koordinatsystemet som du hittar de olika variablerna. Har vi detta klart för oss blir det sedan enkelt att lösa uppgiften.</t>
  </si>
  <si>
    <t>Det vi behöver göra är alltså att undersöka vad värdet på y-axeln är då värdet på x-axeln är 4. 
Detta gör vi enkelt genom att rita av grafen och dra en rak linje mellan grafen och y-axeln då grafens värde är vid 4 på x-axeln.</t>
  </si>
  <si>
    <t>När Kerstin var 4 år var hon $BLK$.</t>
  </si>
  <si>
    <t>105 cm</t>
  </si>
  <si>
    <t>Genom en tydlig figur i föregående steg är svaret funnet. Hur lång var Kerstin när hon var 4 år? Tänk på att ange ditt svar med korrekt enhet.</t>
  </si>
  <si>
    <t>Det vi behöver göra är i denna uppgift alltså att undersöka vad värdet på x-axeln är då värdet på y-axeln är 120. 
Detta gör vi enkelt genom att rita av grafen och dra en rak linje mellan grafen och x-axeln då grafens värde är vid 120 på y-axeln.</t>
  </si>
  <si>
    <t>När Kerstin var 120 cm så var hon $BLK$.</t>
  </si>
  <si>
    <t>6 år</t>
  </si>
  <si>
    <t>Genom en tydlig figur i föregående steg är svaret funnet. Hur gammal var nu Kerstin när hon var 120 cm lång? Tänk på att ange ditt svar med korrekt enhet.</t>
  </si>
  <si>
    <t>Då Kerstin är 12 år är hon alltså 140 cm lång.</t>
  </si>
  <si>
    <t xml:space="preserve">Åhå, det här verkar lite klurigare! 
Men ack, det är inte så svårt som det kan se ut. I början av tonåren växer vi mycket. Men hur mycket växte egentligen Kerstin? Finn 12 år på x-axeln. Vilket värde har y-axeln år 12 av Kerstin liv? Rita av grafen och dra de nu bekanta strecken mellan grafen och y-axeln då x-axeln visar 12 år. </t>
  </si>
  <si>
    <t xml:space="preserve">Då Kerstin är 14 år är hon alltså 155 cm lång. </t>
  </si>
  <si>
    <t xml:space="preserve">Vi har nu funnit Kerstins längd vid 12 år, men hur lång var hon när hon fyllt 14 år? Finn 14 år på x-axeln. Vilket värde har y-axeln år 14 av Kerstins liv? Vi ritar in ett streck i koordinatsystemet mellan grafen och y-axeln då x-axeln visar 14 år. </t>
  </si>
  <si>
    <t>Kerstins längd ökning mellan åldern 12- till 14 år är ungefär $155 cm-140cm=BLK$</t>
  </si>
  <si>
    <t>15 cm</t>
  </si>
  <si>
    <t>Nu har vi fått fram Kerstins längd för de båda åldrarna. Men hur ska vi få fram ökningen? Låt oss räkna ut differensen mellan de båda längderna. 
Vi får på så vis fram vårt svar. Skriv svaret med korrekt enhet och uppgiften är slutförd.</t>
  </si>
  <si>
    <t>Tiden i dagar finner vi på BLK-axeln och kostnaden i kronor finner vi på BLK-axeln.</t>
  </si>
  <si>
    <t>x;y</t>
  </si>
  <si>
    <t>I denna uppgift handlar det om hantverkare som tar betalt för sitt arbete. 
Låt oss återigen repetera på vilken axel i koordinatsystemet som du hittar de olika variablerna. Har vi detta klart för oss blir det sedan enkelt att lösa uppgiften.</t>
  </si>
  <si>
    <t>Att anlita hantverkaren i 4 dagar kostar $BLK$.</t>
  </si>
  <si>
    <t>Genom en tydlig figur i föregående steg är svaret funnet. Hur mycket kostar det nu att anlita hantverkaren i 4 dagar? Tänk på att ange ditt svar med korrekt enhet.</t>
  </si>
  <si>
    <t>Det vi behöver göra är här är att undersöka vad värdet på x-axeln är då värdet på y-axeln är 20 000. 
Detta gör vi enkelt genom att rita av grafen och dra en rak linje mellan grafen och x-axeln då grafens värde är vid 20 000 på y-axeln.</t>
  </si>
  <si>
    <t>För 20 000 kr kan hantverkaren arbeta i $BLK$.</t>
  </si>
  <si>
    <t>6 dagar</t>
  </si>
  <si>
    <t>Genom en tydlig figur i föregående steg är svaret funnet. Hur länge kan nu familjen låta hantverkaren arbeta? Tänk på att ange ditt svar med korrekt enhet.</t>
  </si>
  <si>
    <t>[Alt 2. Den punkt då grafen skär y-axeln är funktionens m-värde, alltså startvärdet.]</t>
  </si>
  <si>
    <t>Låt oss repetera vad den punkt då en graf skär y-axeln innebär för något. Välj korrekt alternativ.</t>
  </si>
  <si>
    <t>[Alt 1. Att grafen startar på 2000 kr innebär att priset blir billigare.] 
[Alt 2. Att grafen startar på 2000 kr innebär att man aldrig kan anlita hantverkaren mindre än 2 timmar.]
[Alt 3. Att grafen startar på 2000 kr innebär att det är en fast avgift oberoende av antalet timmar.]
[Alt 4. Att grafen startar på 2000 kr innebär att det symboliserar skatten som hantverkaren betalar.]</t>
  </si>
  <si>
    <t>[Alt 3. Att grafen startar på 2000 kr innebär att det är en fast avgift oberoende av antalet timmar.]</t>
  </si>
  <si>
    <t>Den punkt då grafen skär y-axeln är ju funktionens m-värde, alltså ett startvärde. Vad betyder då att grafen startar på 2000 kr i denna uppgift? Välj korrekt alternativ och uppgiften är slutförd.</t>
  </si>
  <si>
    <t>[Alt 1. Grafen visar att Evelina cyklade en sträcka som en funktion av tiden.]</t>
  </si>
  <si>
    <t>Nu är det nog dags igen att kika lite närmare på vad grafen egentligen visar. Vad visar egentligen vår graf? Välj korrekt alternativ.</t>
  </si>
  <si>
    <t>Evelina står still mellan bokstäverna $BLK$ och $BLK$.</t>
  </si>
  <si>
    <t>B;C</t>
  </si>
  <si>
    <t xml:space="preserve">Så om sträckan är en funktion av tiden bör linjen då Evelina står still ej ha någon lutning, k-värdet är alltså 0 vid denna tidpunkt. Mellan vilka bokstäver stämmer detta påstående? </t>
  </si>
  <si>
    <t>Låt oss återigen repetera vad grafen egentligen visar. Vad visar egentligen vår graf? Välj korrekt alternativ.</t>
  </si>
  <si>
    <t>Evelina cyklar hem mellan bokstäverna $BLK$ och $BLK$.</t>
  </si>
  <si>
    <t>D;E</t>
  </si>
  <si>
    <t xml:space="preserve">Så om sträckan är en funktion av tiden bör grafen då Evelina cyklar hem igen gå nedåt istället för uppåt, k-värdet är alltså negativt vid denna tidpunkt. Mellan vilka bokstäver stämmer detta påstående? </t>
  </si>
  <si>
    <t>[Alt 1. Mellan E och F får Evelina väldigt bråttom till skolan och cyklar därför väldigt fort.] 
[Alt 2. Mellan E och F kommer Evelina på att hon skiter i skolan och cyklar hem igen.]
[Alt 3. Mellan E och F får Evelina punka och går hela vägen till skolan.]</t>
  </si>
  <si>
    <t xml:space="preserve">[Alt 1. Mellan E och F får Evelina väldigt bråttom till skolan och cyklar därför väldigt fort.] </t>
  </si>
  <si>
    <t xml:space="preserve">Hm, efter att Evelina har stannat och pratat med en kompis samt cyklat hem och hämtat en bok så ser det ut som att något drastiskt sker. Men vad? Kanske kan du välja något utav alternativen som verkar relevant? Välj korrekt alternativ och svaret är funnet. </t>
  </si>
  <si>
    <t>Formeln visar kostanden BLK och tiden BLK.</t>
  </si>
  <si>
    <t>Så var vi tillbaka på det här med funktioner och formler. 
Det kan ibland tyckas klurigt men när man hjälps åt blir allt enklare. 
Läs av tabellen och se vad formeln egentligen visar.</t>
  </si>
  <si>
    <t>$150 \cdot 3+400=BLK$</t>
  </si>
  <si>
    <t>Så det är alltså arbetstiden som styr kostnaden. 
Alltså som i en helt vanlig lön är det betalt per timme. Sätt nu in tiden som x=3  i formeln och svaret kommer ut på andra sidan. Uppgiften är då slutförd. Tänk på att skriva ditt svar med korrekt enhet.</t>
  </si>
  <si>
    <t>Låt oss återigen repetera vad formeln visar. När man lär sig något nytt kan man aldrig repetera en gång för mycket. Vad visar nu formeln till denna uppgift?</t>
  </si>
  <si>
    <t>$150 \cdot 5+400=BLK$</t>
  </si>
  <si>
    <t>Du kan nu dina variabler. Gör samma procedur ännu en gång men nu som x=5. Tänk på att skriva ditt svar med korrekt enhet, uppgiften är då slutförd.</t>
  </si>
  <si>
    <t>För varje ruta upp på y-axeln ökar priset med $BLK kr$.</t>
  </si>
  <si>
    <t>Låt oss börja med att undersöka hur mycket priset ökar för varje ruta i y-led. Vid mitten finner vi 500 kr. Det verkar ligga 5 st. rutor upp i y-led. Hur mycket ökar då priset för varje ruta?</t>
  </si>
  <si>
    <t>Den gula linjen tycks starta ifrån y-axeln då kostnaden är $BLK kr$.</t>
  </si>
  <si>
    <t>Så om varje ruta är 100 kr och det som frågas efter är en fast kostnad, hur skall vi då kunna lösa detta? 
Hm, ja då var det det där m-värdet igen. Vart skär den gula linjen y-axeln?</t>
  </si>
  <si>
    <t>Instruktör A tar en fast kostnad på $BLK$.</t>
  </si>
  <si>
    <t>Genom ett korrekt resonemang i föregående steg är svaret funnet. Ange ditt svar med rätt enhet och uppgiften är avklarad. Bra jobbat!</t>
  </si>
  <si>
    <t>[Alt 4. Kostnaden per timme visas genom grafens k-värde.]</t>
  </si>
  <si>
    <t>I denna uppgift verkar det vara frågan om en timkostnad istället för en fast kostnad. Vad är det i grafen som visar kostnaden per timme? Välj korrekt alternativ.</t>
  </si>
  <si>
    <t xml:space="preserve">Grafen verkar öka med 100 kr på y-axeln för varje timme på x-axeln. </t>
  </si>
  <si>
    <t xml:space="preserve">Instruktörens timkostnad visas ju genom grafens k-värde, alltså lutning. 
Rita nu av grafen i koordinatsystemet och använd stegmetoden för att se hur mycket grafen lutar uppåt på y-axeln för varje steg vi gå ut på x-axeln. </t>
  </si>
  <si>
    <t>Instruktör B tar en timkostnad på $BLK$.</t>
  </si>
  <si>
    <t>Genom en korrekt och tydlig ritad figur i föregående steg är svaret funnet. Vilken timkostnad tar nu instruktör B? Tänk på att ange ditt svar med rätt enhet.</t>
  </si>
  <si>
    <t>Den gula grafen visar ju instruktör A.</t>
  </si>
  <si>
    <t xml:space="preserve">Låt oss börja med att rita ett koordinatsystem och rita in de olika funktionernas grafer. Vi kommer då se två stycken som ser bekanta ut och kan enkelt para ihop dessa med rätt instruktör. </t>
  </si>
  <si>
    <t>[Alt 2. Instruktör A beskrivs med formeln $y=250x+200$.]</t>
  </si>
  <si>
    <t>I den ritade figuren visade ju den gula grafen instruktör A. Vilken formeln hör till denna graf? Välj korrekt alternativ och uppgiften är avklarad.</t>
  </si>
  <si>
    <t xml:space="preserve">Låt oss återgå till det ritade koordinatsystem från föregående uppgift. 
Vi ser ju där två stycken grafer som ser bekanta ut och kan enkelt para ihop dessa med rätt instruktör. En linje är ju redan ihop parad med instruktör A. </t>
  </si>
  <si>
    <t>[Alt 1. Instruktör B beskrivs med formeln $y=100x+300$.]</t>
  </si>
  <si>
    <t>I den ritade figuren visade ju den röda grafen instruktör B. Vilken formeln hör till denna graf? Välj korrekt alternativ och uppgiften är avklarad.</t>
  </si>
  <si>
    <t>Variablerna i detta diagram är kostnaden på BLK-axeln och tiden på BLK-axeln.</t>
  </si>
  <si>
    <t>Då var vi tillbaka på det här med proportionaliteter. Genom att  använda vad vi har lärt oss så skall vi nog kunna fixa detta! 
Även här är variablerna viktiga. Vilka är variablerna i detta koordinatsystem?</t>
  </si>
  <si>
    <t>Funktionen som syns i rutan och som beskriver vår graf är $y=BLKx$.</t>
  </si>
  <si>
    <t>Nu har vi variablerna klart för oss! Tänk på att en proportionalitet alltid går igenom origo. Vi kan använda oss av den funktion som är given i rutan för att lösa problemet. Vilken är denna funktion?</t>
  </si>
  <si>
    <t>Efter 3 timmar bör vårt x-värde vara $BLK$.</t>
  </si>
  <si>
    <t>Om funktionen som beskriver grafen är y=500x vad bör då vårt x vara i detta fall? Alltså vad bör x-värdet vara efter 3 timmar?</t>
  </si>
  <si>
    <t>Kostnaden för att anlita bandet i 3 timmar fås genom beräkningen, $y=500 \cdot 3=BLK$.</t>
  </si>
  <si>
    <t>Sätt nu in ditt x-värde i funktionen. Vi får då reda på hur mycket det kostar att anlita bandet i 3 timmar. Ange ditt svar med korrekt enhet.</t>
  </si>
  <si>
    <t>Då x-axeln visar 5 timmar verkar y-axeln visa 2 500 kr.</t>
  </si>
  <si>
    <t>Nu handlar det om att anlita bandet i 5 timmar istället för 3 timmar. 
Visst borde väl då kostnaden öka om det är en proportionalitet? 
Istället för att använda formeln skall vi nu träna på att läsa av värden i vårt diagram. Rita av koordinatsystemet och grafen och "stega" ut till 5 timmar på x-axeln. Vad är visar y-axeln vid denna tidpunkt?</t>
  </si>
  <si>
    <t>Efter 5 timmar kostar rockbandet Heroez $BLK$.</t>
  </si>
  <si>
    <t>Okej, så man kan alltså lösa uppgifter både genom att använda formler och genom att läsa av grafer. Använd de sätt du tycker bäst om. 
Vad kostar nu rockbandet Heroez efter 5 timmar? 
Skriv det fullständiga svaret med korrekt enhet och uppgiften är löst.</t>
  </si>
  <si>
    <t>[Alt 1. Vi ser ej 8 timmar på x-axeln i koordinatsystemet och därför går uppgiften inte att lösa.] 
[Alt 2.Vi ser ej 8 timmar på x-axeln i koordinatsystemet och det är för att Heroez inte tillåter en bokning som är så lång.]
[Alt 3. Vi ser ej 8 timmar på x-axeln i koordinatsystemet och det innebär att vi sätter in vårt x-värde i formeln för att lösa uppgiften. ]</t>
  </si>
  <si>
    <t>[Alt 3. Vi ser ej 8 timmar på x-axeln i koordinatsystemet och det innebär att vi sätter in vårt x-värde i formeln för att lösa uppgiften. ]</t>
  </si>
  <si>
    <t>8 timmar, det låter länge för en spelning…. 
Heroez måste vara riktigt grymma som kan hålla på så länge. Det tycks som om 8 timmar ligger utanför det diagram som vi ser i figuren. 
Avläsning är alltså inget bra sätt att lösa uppgiften på. Hur bör vi då gå till väga?</t>
  </si>
  <si>
    <t>Eftersom tiden är 8 timmar gäller $x=BLK$.</t>
  </si>
  <si>
    <t>Just precis! Vi sätter in vårt x-värde i formeln såklart! 
Men vad är vårt x-värde nu igen?</t>
  </si>
  <si>
    <t>$y=500 \cdot 8=BLK$</t>
  </si>
  <si>
    <t>Sätt nu in ditt x-värde i formeln och se vad summan blir. Summan bör ju vara kostnaden för bandet. Skriv ditt svar med korrekt enhet och uppgiften är avklarad.</t>
  </si>
  <si>
    <t>Den första grafen har ju lutningen $y=500x$.</t>
  </si>
  <si>
    <t>Låt oss börja med att rita av diagrammet och grafen från Heroez första löneutveckling. Vi kan sedan enkelt rita den nya grafen bredvid den föregående. En högre kostnad betyder ju en brantare lutning på grafen.</t>
  </si>
  <si>
    <t>Efter en timma har ju grafen ökat med 700 kr.</t>
  </si>
  <si>
    <t>Istället för grafen $y=500x$ skall vi nu bredvid denna rita en ny och bättre graf för bandet. Denna bör ha brantare lutning och ritas enligt funktionen $y=700x$. Det enda som förändras är ju lutningen.</t>
  </si>
  <si>
    <t>Den nya formeln som bör användas i denna uppgift är $y=BLKx$.</t>
  </si>
  <si>
    <t>Vi skall nu beräkna bandets ersättning efter deras löneförhöjning. Vilken är de nya formeln som bör användas vid uträkningen?</t>
  </si>
  <si>
    <t>$700 \cdot 6=BLK$</t>
  </si>
  <si>
    <t xml:space="preserve">Formeln visar ju fortfarande en proportionalitet, men nu med ett ökat k-värde. Genom att sätta x=6 i din formeln fås svaret. Ange ditt svar med korrekt enhet och gå sedan vidare till nästa uppgift. </t>
  </si>
  <si>
    <t>Sätter vi kostnaden på trumsetet som vårt BLK och sedan kan vi lösa ut x.</t>
  </si>
  <si>
    <t>Hm, ja trumset är dyra prylar. Kan vi på något sätt använda vår formel för att lösa Heroez problem? Om kostnaden är på y-axeln vad skall vi då sätta som vårt y i detta fall?</t>
  </si>
  <si>
    <t>Ekvationen blir då $700x=BLK$</t>
  </si>
  <si>
    <t>Precis! Kostnaden för trumsetet bör sättas som vårt y och på så sätt får vi en ekvation. Kostnaden var ju 11 495 kr. Var blir då vår ekvation?</t>
  </si>
  <si>
    <t>$\frac {11495}{700} \approx BLK$.
Har vi dividerat med 700 på båda sidor står nu alltså x=BLK.</t>
  </si>
  <si>
    <t>16.4;16.4</t>
  </si>
  <si>
    <t>Nu är det bara för oss att lösa ut x. För x bör ju vara så många timmar som Heroez behöver spela för att tjäna summan som trumsetet kostar. 
Vi dividerar båda sidor med 700.Vårt x blir då ensamt på sin sida. Vad står då på andra sidan av likhetstecknet? Avrunda kvoten till ett tal med en decimal.</t>
  </si>
  <si>
    <t>Den närmaste hela timman efter 16,4 timmar är $BLK$.</t>
  </si>
  <si>
    <t>17 timmar</t>
  </si>
  <si>
    <t>Så 16,4 timmar tar Heroez att tjäna ihop till trumsetet. 
Men timlönen är ju endast avsedd för hela timmar. Heroez bör därför spela hela timman ut för att sedan få lite pengar över efter köpet. 
Vilket är det närmaste heltalet efter 16,4? 
Svara även med korrekt enhet och svaret är ditt.</t>
  </si>
  <si>
    <t>[Alt 3.  Snabbast går bilen, mittemellan hittar vi EU-moppen och långsammast går cykeln.]</t>
  </si>
  <si>
    <t>Hm, hur skall vi veta vilken linje som visar vilket färdsätt? 
Rangordna först vilket färdsätt som går snabbast, vilket som går mittemellan och vilket som går långsammast. Välj korrekt alternativ.</t>
  </si>
  <si>
    <t>Grafen som beskriver bilens färd är graf BLK.</t>
  </si>
  <si>
    <t>Bilden går alltså snabbast! Då bör linjen som visar bilens färd vara högst upp. Vilken linje finner vi högst upp i diagrammet?</t>
  </si>
  <si>
    <t>Cykelns färd bör visas i graf BLK och EU-mopedens färd bör visas i graf BLK.</t>
  </si>
  <si>
    <t>C;B</t>
  </si>
  <si>
    <t xml:space="preserve">Gör samma procedur för EU-mopeden och cykeln. Vilken linje visar vilket färdsätt? </t>
  </si>
  <si>
    <t>Då det har gått en timma verkar det som cykeln har hunnit sträckan 20 km.</t>
  </si>
  <si>
    <t>Nu har vi rätsida på problemet om vilken graf som hör till vilket färdsätt. Skönt! 
I denna uppgift var det ju cykeln som skulle undersökas. Hur långt hinner cykeln på 1 timme. Rita av diagrammet och graferna och "stega" dig sedan fram till 1 timme på x-axeln och se vart du finner graf C vid denna tidpunkt.</t>
  </si>
  <si>
    <t xml:space="preserve">Cykelns sträcka efter en timma är $BLK$. </t>
  </si>
  <si>
    <t>20 km</t>
  </si>
  <si>
    <t>Genom noggrant ritad figur i föregående steg är svaret funnet. 
Skriv cykelns sträcka efter en timma med korrekt enhet och svaret är ditt!</t>
  </si>
  <si>
    <t>Den graf som visar EU-moppens färd är graf BLK.</t>
  </si>
  <si>
    <t>Låt oss repetera vilken graf som visar EU-moppen. Vilken graf visar EU-moppens färd?</t>
  </si>
  <si>
    <t>Då det har gått en timma verkar det som EU-moppen har hunnit sträckan 40 km. Alltså dubbelt så långt som cykeln!</t>
  </si>
  <si>
    <t>Det är ju nu EU-mopedens graf som skall undersökas och vi är klara över vilken graf som visar EU-moppens färd.
Vi undersöker EU-moppens graf på samma sätt som vi gjorde för cykeln men med graf B istället. Rita av diagrammet med graferna och "stega" dig fram till 1 timma på x-axeln vad är y-värdet för graf B vid denna tidpunkt?</t>
  </si>
  <si>
    <t xml:space="preserve">EU-moppens sträcka efter en timma är $BLK$. </t>
  </si>
  <si>
    <t>40 km</t>
  </si>
  <si>
    <t>Genom noggrant ritad figur i föregående steg är svaret funnet. 
Skriv EU-moppens sträcka efter en timma med korrekt enhet och svaret är ditt!</t>
  </si>
  <si>
    <t>Den graf som visar bilens färd är graf BLK.</t>
  </si>
  <si>
    <t>Låt oss repetera vilken graf som visar bilen. Vilken graf visar nu bilens färd?</t>
  </si>
  <si>
    <t>Då det har gått en timma verkar det som bilen har hunnit sträckan 80 km. Alltså dubbelt så långt som EU-moppen!</t>
  </si>
  <si>
    <t>Det är ju nu bilens graf som skall undersökas och vi är nu klara över vilken graf som visar bilens färd.
Vi undersöker bilens graf på samma sätt som vi gjorde för cykeln och EU-moppen men nu med graf A istället. Rita av diagrammet med graferna och "stega" dig fram till 1 timma på x-axeln, vad är y-värdet för graf A vid denna tidpunkt?</t>
  </si>
  <si>
    <t xml:space="preserve">Bilens sträcka efter en timma är $BLK$. </t>
  </si>
  <si>
    <t>80 km</t>
  </si>
  <si>
    <t>Genom noggrant ritad figur i föregående steg är svaret funnet. 
Skriv bilens sträcka efter en timma med korrekt enhet och svaret är ditt!</t>
  </si>
  <si>
    <t>[Alt 3. I graferna är sträckan proportionell  mot tiden. ]</t>
  </si>
  <si>
    <t>Hittills har vi ju använt oss av avläsning av vårt diagram för att lösa uppgiften om våra tre färdsätt. Men nu verkar det som vi skall vi göra en formel för graferna. Tänk på att linjerna visar en proportionalitet, vad visar egentligen våra grafer? Välj korrekt alternativ.</t>
  </si>
  <si>
    <t>För varje x-värde ökar y med 20 km. Funktionen till grafen bör då vara $s=BLKt$</t>
  </si>
  <si>
    <t>Okej, så sträckan är s och tiden är t. Det bör då skrivas enligt den räta linjens ekvation s=y och t=x. Med vad är vårt k-värde? Alltså lutningen. 
Undersök nu graf C som bekant är vår cykel, efter 1 timma hade den ju hunnit 20 km. Vad bör då lutningen vara? Färdigställ formeln och uppgiften är slutförd.</t>
  </si>
  <si>
    <t>För varje x-värde ökar y med 80 km. Funktionen till grafen bör då vara $s=BLKt$</t>
  </si>
  <si>
    <t>Okej, så sträckan är s och tiden är t. Det bör då skrivas enligt den räta linjens ekvation s=y och t=x. Med vad är vårt k-värde? Alltså lutningen. 
Undersök nu graf A som bekant är vår bil, efter 1 timma hade den ju hunnit 80 km. Vad bör då lutningen vara? Färdigställ formeln och uppgiften är slutförd.</t>
  </si>
  <si>
    <t>$BLK \cdot BLK+BLK=BLK$</t>
  </si>
  <si>
    <t>2;0;1;1</t>
  </si>
  <si>
    <t>2;3;1;7</t>
  </si>
  <si>
    <t>Vi vet nu med säkerhet vilket funktion som bör användas. Genom att sätta in vårt givna värde på x får vi fram värdet på y. Tänk på att multiplikation beräknas innan addition. Genom korrekt beräkning är svaret funnet.</t>
  </si>
  <si>
    <t>2;-1;1;-1</t>
  </si>
  <si>
    <t>$0-1=BLK$
$3-1=BLK$
$5-1=BLK$</t>
  </si>
  <si>
    <t>(-1);2;4</t>
  </si>
  <si>
    <t xml:space="preserve">Vi skall i denna uppgift rita en del. Men innan vi tar pennan i hand och börjar rita tycker jag att vi börjar med att beräkna det som skall ritas. 
Låt oss sätta in x=0, x=3 och x=5 i vår formel $y=x-1$ och på så vis beräkna värdet på y. </t>
  </si>
  <si>
    <t>Vi har nu ritat en korrekt och tydlig tabell över vår funktion. 
Det vi har kvar är nu att rita in funktionen som en graf i ett diagram. 
Rita nu ett koordinatsystem med relevanta axlar samt värden på axlarna och rita in våra värden som punkter. Dra sedan en rak linje genom punkterna.</t>
  </si>
  <si>
    <t>$\frac {0}{2}-1=BLK$
$\frac {2}{2}-1=BLK$
$\frac {4}{2}-1=BLK$</t>
  </si>
  <si>
    <t>(-1);0;1</t>
  </si>
  <si>
    <t xml:space="preserve">Vi skall i denna uppgift rita en del. Men innan vi tar pennan i hand och börjar rita tycker jag att vi börjar med att beräkna det som skall ritas. 
Låt oss sätta in x=0, x=2 och x=4 i vår formel $y=\frac {x}{2}-1$ och på så vis beräkna värdet på y. </t>
  </si>
  <si>
    <t>$3 \cdot 0-1=BLK$
$3 \cdot 1-1=BLK$
$3 \cdot 3-1=BLK$</t>
  </si>
  <si>
    <t>(-1);2;8</t>
  </si>
  <si>
    <t>$3 \cdot 0+1=BLK$
$3 \cdot 1+1=BLK$
$3 \cdot 2+1=BLK$</t>
  </si>
  <si>
    <t>1;4;7</t>
  </si>
  <si>
    <t>Vi skall i denna uppgift rita och beräkna helt på egen hand. 
Låt oss börja med att välja tre enkla värden på x, såsom x=0, x=1 och x=2. 
Beräkna nu värdet på y vid dessa specifika x-värden. Vi kan då enkelt i nästa steg rita en tabell med korrekta värden.</t>
  </si>
  <si>
    <t xml:space="preserve">Funktionen $y=x$ bör paras ihop med linje BLK.
Funktionen $y=1.5x$ bör paras ihop med linje BLK.
Och funktionen $y=0.5x$ bör paras ihop med linje BLK.
</t>
  </si>
  <si>
    <t>B;A;C</t>
  </si>
  <si>
    <t>Den räta linjens ekvation är $BLK=BLK+BLK$</t>
  </si>
  <si>
    <t>y;kx;m</t>
  </si>
  <si>
    <t>Vi vet att räta linjens ekvation beskriver en linjär funktion. Låt oss repetera hur den räta linjens ekvation lyder.</t>
  </si>
  <si>
    <t>[Alt 1. Talet framför x är k-värdet och visar linjens lutning.]</t>
  </si>
  <si>
    <t>Vi har nu repeterat hur den räta linjens ekvation lyder och vi vet ju att m-värdet är linjens skärning med y-axeln. Framför x finner vi ju k-värdet. Välj korrekt alternativ för vad k-värdet visar och uppgiften är slutförd.</t>
  </si>
  <si>
    <t>Funktionen $y=x+2$ bör paras ihop med linje BLK.
Funktionen $y=3x$ bör paras ihop med linje BLK.
Och funktionen $y=0.5x-2$ bör paras ihop med linje BLK.</t>
  </si>
  <si>
    <t>S;T;U</t>
  </si>
  <si>
    <t>Vi har nu repeterat hur den räta linjens ekvation lyder och vi vet ju att k-värdet är lutningen. Vi finner m-värdet allra sist i formeln, +2 och (-2) är ju sist i sina respektive formler. Välj korrekt alternativ för vad m-värdet visar och uppgiften är slutförd.</t>
  </si>
  <si>
    <t>$4(x-5)=BLK \cdot x-BLK \cdot 5$</t>
  </si>
  <si>
    <t>Multiplikation med parenteser! Åh så skoj! 
Det här kommer du att få stor användning utav senare i din matematiska karriär, tro mig. 
Vi följer exemplet och börjar här med att multiplicera båda termerna i parentesen med 4.</t>
  </si>
  <si>
    <t>$4 \cdot x-4 \cdot 5=BLK - BLK$</t>
  </si>
  <si>
    <t>4x;20</t>
  </si>
  <si>
    <t>Beräkna nu dina värden som nu står utan parentes, uppgiften är då slutförd.</t>
  </si>
  <si>
    <t>$5(3+x)=BLK \cdot 3+BLK \cdot x$</t>
  </si>
  <si>
    <t xml:space="preserve">
Vi fortsätter på samma sätt och börjar här med att multiplicera båda termerna i parentesen med 5.</t>
  </si>
  <si>
    <t>$5 \cdot 3+5 \cdot x=BLK + BLK$</t>
  </si>
  <si>
    <t>15;5x</t>
  </si>
  <si>
    <t>Beräkna dina värden som nu står utan parentes, uppgiften är då slutförd.</t>
  </si>
  <si>
    <t>$12(3x+2)=BLK \cdot 3x+BLK \cdot 2$</t>
  </si>
  <si>
    <t>12;12</t>
  </si>
  <si>
    <t xml:space="preserve">
Vi fortsätter på samma sätt och börjar här med att multiplicera båda termerna i parentesen med 12.</t>
  </si>
  <si>
    <t>$12 \cdot 3x+12 \cdot 2=BLK + BLK$</t>
  </si>
  <si>
    <t>36x;24</t>
  </si>
  <si>
    <t>$a(6-a)=BLK \cdot 6-BLK \cdot a$</t>
  </si>
  <si>
    <t>a;a</t>
  </si>
  <si>
    <t xml:space="preserve">
Vi fortsätter på samma sätt och börjar här med att multiplicera båda termerna i parentesen med a. Vi har här en variabel istället för en siffra men proceduren är den samma.</t>
  </si>
  <si>
    <t>$a \cdot 6-a \cdot a=BLK - BLK$</t>
  </si>
  <si>
    <t>6a;a^2</t>
  </si>
  <si>
    <t>Beräkna multiplikationen av dina värden som nu står utan parentes, uppgiften är då slutförd. Tänk på att en variabel multiplicerad med sig själv resulterar i variabeln upphöjt till 2.</t>
  </si>
  <si>
    <t>$2a(3+4a)=BLK \cdot 3+BLK \cdot 4a$</t>
  </si>
  <si>
    <t>2a;2a</t>
  </si>
  <si>
    <t xml:space="preserve">
Vi fortsätter på samma sätt och börjar här med att multiplicera båda termerna i parentesen med 2a. Vi har här både en siffra och en variabel istället för en siffra men proceduren är den samma.</t>
  </si>
  <si>
    <t>$2a \cdot 3+2a \cdot 4a=BLK + BLK$</t>
  </si>
  <si>
    <t>6a;8a^2</t>
  </si>
  <si>
    <t>Beräkna multiplikationen av dina värden som nu står utan parentes, uppgiften är då slutförd. 
Tänk på att en variabel multiplicerad med sig själv resulterar i variabeln upphöjt till 2.</t>
  </si>
  <si>
    <t>$7a(4a-6)=BLK \cdot 4a-BLK \cdot 6$</t>
  </si>
  <si>
    <t>7a;7a</t>
  </si>
  <si>
    <t>$7a \cdot 3+7a \cdot 4a=BLK + BLK$</t>
  </si>
  <si>
    <t>28a^2;42a</t>
  </si>
  <si>
    <t>$5a(a+b)=BLK \cdot a+BLK \cdot b$</t>
  </si>
  <si>
    <t>5a;5a</t>
  </si>
  <si>
    <t xml:space="preserve">
Vi fortsätter på samma sätt och börjar här med att multiplicera båda termerna i parentesen med 2a. Vi har här både en siffra och en variabel istället för endast en siffra men proceduren är den samma. På detta vis får vi bort parentesen i uttrycket.</t>
  </si>
  <si>
    <t>$5a \cdot a+5a \cdot b=BLK + BLK$</t>
  </si>
  <si>
    <t>5a^2;5ab</t>
  </si>
  <si>
    <t>Beräkna multiplikationen av dina värden som nu står utan parentes, uppgiften är då slutförd. Man kan ju aldrig addera variabler av olika sort.
Tänk på att en variabel multiplicerad med sig själv resulterar i variabeln upphöjt till 2.</t>
  </si>
  <si>
    <t>$6y(3x-4y)=BLK \cdot 3x-BLK \cdot 4y$</t>
  </si>
  <si>
    <t>6y;6y</t>
  </si>
  <si>
    <t>$6y \cdot 3x+ 6y \cdot 4y=BLK - BLK$</t>
  </si>
  <si>
    <t>18xy;24y^2</t>
  </si>
  <si>
    <t>Beräkna multiplikationen av dina värden som nu står utan parentes, uppgiften är då slutförd. Man kan ju aldrig subtrahera variabler av olika sort.
Tänk på att en variabel multiplicerad med sig själv resulterar i variabeln upphöjt till 2 samt att variabler alltid skrivs i bokstavsordning.</t>
  </si>
  <si>
    <t>Vi skriver uttrycket från uppgiftstexten utan parentes, $3 \cdot a + 3 \cdot 4= BLK + BLK$.</t>
  </si>
  <si>
    <t>3a;12</t>
  </si>
  <si>
    <t xml:space="preserve">Det krävs nu att vi tänker till lite, slår våra kloka huvuden ihop! Det ska vi nog klara av. 
Låt oss börja med att skriva uttrycket $3(a+4)$ i uppgiftstexten utan parentes. </t>
  </si>
  <si>
    <t>Eftersom uttrycket är det samma som uttrycket i uppgiftstexten bör även summan vara den samma, summan är då $BLK$.</t>
  </si>
  <si>
    <t>Nämen ser man på! Skriver vi uttrycket från uppgiftstexten utan parentes så får vi precis samma uttryck som i uppgiften. Är uttrycket lika bör även uttryckens summor vara lika. Vad är nu summan av uttrycket?</t>
  </si>
  <si>
    <t>$\frac {36}{3}=BLK$</t>
  </si>
  <si>
    <t>Här har siffran 3 plötsligt försvunnit ifrån uttrycket! 
Kan vi inte multiplicera med 3 så bör det väl vara det samma som att dividera summan med 3? Dividera 36 med 3.</t>
  </si>
  <si>
    <t>Eftersom uttrycket är en tredjedel av uttrycket i uppgiftstexten bör även summan vara en tredjedel, summan är då $BLK$.</t>
  </si>
  <si>
    <t>Genom korrekt beräkning i föregående steg är svaret funnet. Summan av uttrycket blir alltså en tredjedel av uttrycket ifrån uppgiftstexten. Skriv ditt svar och uppgiften är slutförd.</t>
  </si>
  <si>
    <t>Svaret i uppgift 3b var $BLK$.</t>
  </si>
  <si>
    <t>Vår variabel a ser här väldigt ensam ut, varken siffran 3 eller 4 finns längre med i vårt uttryck. 
Hm, börja med att ta svaret ifrån föregående uppgift så använder vi detta igen. Vad var svaret i uppgift 3b.)?</t>
  </si>
  <si>
    <t>$12-4=BLK$</t>
  </si>
  <si>
    <t>Eftersom vår 4 plötsligt försvann bör vi ganska enkelt nu kunna subtrahera denna 4 ifrån 12 och på så sätt komma fram till vårt svar. Subtrahera 12 med 4 och uppgiften är slutförd.</t>
  </si>
  <si>
    <t>$\frac {9}{3}=BLK$</t>
  </si>
  <si>
    <t>Hm, nu har vår 3 blivit till en 9? 
Hur många gånger större är 9 än 3? Dividera 9 med 3 så får du fram hur många gånger större 9 är.</t>
  </si>
  <si>
    <t>Värdet på uttrycket får vi genom beräkningen, $36 \cdot 3=BLK$</t>
  </si>
  <si>
    <t>Så 9 är 3 gånger större än 3. Summan av uttrycket bör då också vara tre gånger så stor. Multiplicera 36 med 3 och lösningen är din.</t>
  </si>
  <si>
    <t xml:space="preserve">$x \cdot y = BLK$
$x \cdot 5 = BLK$
$4 \cdot y = BLK$
$4 \cdot 5 = BLK$
</t>
  </si>
  <si>
    <t>xy;5x;4y;20</t>
  </si>
  <si>
    <t xml:space="preserve">Ojoj, vi börjar redan att utveckla vad vi just lärt oss. Så skoj! 
Nu skall vi multiplicera parenteser med varandra. Det är inte så klurigt som det kan se ut. 
Som tur är har vi en exempelruta att luta oss tillbaka på. Beräkna varje variabel för sig likt pilarna i exempelrutan. </t>
  </si>
  <si>
    <t>Det färdiga uttrycket är $BLK+BLK+BLK+BLK$.</t>
  </si>
  <si>
    <t>Vi har nu multiplicerat båda parenteserna med varandra. Sammanställer vi dessa så kommer vi enkelt fram till ett korrekt uttryck. 
Skriv nu dina uttryck utan parantes. Uppgiften är då slutförd.</t>
  </si>
  <si>
    <t xml:space="preserve">$a \cdot 2 = BLK$
$a \cdot b = BLK$
$3 \cdot 2 = BLK$
$3 \cdot b = BLK$
</t>
  </si>
  <si>
    <t>2a;ab;6;3b</t>
  </si>
  <si>
    <t xml:space="preserve">$7 \cdot 4 = BLK$
$7 \cdot -x = BLK$
$a \cdot 4 = BLK$
$a \cdot -x = BLK$
</t>
  </si>
  <si>
    <t>28;-7x;4a;-ax</t>
  </si>
  <si>
    <t>Här verkar det som det finns olika tecken i det båda parenteserna. En verkar innehålla + och en -. 
Vid multiplikationen får vi därför tänka på regeln "+ multiplicerat med - blir -". Vi fortsätter annars på samma vis som innan.</t>
  </si>
  <si>
    <t>Det färdiga uttrycket är $BLK-BLK+BLK-BLK$.</t>
  </si>
  <si>
    <t>28;7x;4a;ax</t>
  </si>
  <si>
    <t xml:space="preserve">$2x \cdot 2y = BLK$
$2x \cdot -4 = BLK$
$6 \cdot 5b = BLK$
$6 \cdot -2 = BLK$
</t>
  </si>
  <si>
    <t>4xy;-8x;30b;-12</t>
  </si>
  <si>
    <t>Här verkar det återigen som att det finns olika tecken i det båda parenteserna. En verkar innehålla + och en -. 
Vid multiplikationen får vi därför tänka på regeln "+ multiplicerat med - blir -". 
Vi fortsätter annars på samma vis som innan.</t>
  </si>
  <si>
    <t>4xy;8x;30b;12</t>
  </si>
  <si>
    <t xml:space="preserve">$4a \cdot 5b = BLK$
$4a \cdot -2 = BLK$
$6 \cdot 5b = BLK$
$6 \cdot -2 = BLK$
</t>
  </si>
  <si>
    <t>20ab;-8a;30b;-12</t>
  </si>
  <si>
    <t>20ab;8a;30b;12</t>
  </si>
  <si>
    <t>Bra jobbat! Skriv nu ihop dina variabler och siffror till ett uttryck med korrekt tecken så är även denna uppgiften avklarad.</t>
  </si>
  <si>
    <t xml:space="preserve">$x \cdot y = BLK$
$x \cdot -9 = BLK$
$-1 \cdot y = BLK$
$ -1 \cdot -9 = BLK$
</t>
  </si>
  <si>
    <t>xy;-9x;-y;9</t>
  </si>
  <si>
    <t>Det färdiga uttrycket är $BLK-BLK-BLK+BLK$.</t>
  </si>
  <si>
    <t>xy;9x;y;9</t>
  </si>
  <si>
    <t>Det gick ju bra det också! 
Ta med dina tecken och sammanställ dina svar till ett gemensamt uttryck. Uppgiften är då löst.</t>
  </si>
  <si>
    <t xml:space="preserve">$a \cdot b = BLK$
$a \cdot -4 = BLK$
$-5 \cdot b = BLK$
$ -5 \cdot -4 = BLK$
</t>
  </si>
  <si>
    <t>ab;-4a;-5b;20</t>
  </si>
  <si>
    <t>ab;4a;5b;20</t>
  </si>
  <si>
    <t xml:space="preserve">
Sammanställ nu dina produkter till ett gemensamt uttryck. Uppgiften är då avklarad.</t>
  </si>
  <si>
    <t xml:space="preserve">$3 \cdot y = BLK$
$3 \cdot 5 = BLK$
$-x \cdot y = BLK$
$-x \cdot 5 = BLK$
</t>
  </si>
  <si>
    <t>3y;15;-xy;-5x</t>
  </si>
  <si>
    <t>Det färdiga uttrycket är $BLK+BLK-BLK-BLK$.</t>
  </si>
  <si>
    <t>3y;15;xy;5x</t>
  </si>
  <si>
    <t xml:space="preserve">$6 \cdot 8 = BLK$
$6 \cdot -b = BLK$
$-a \cdot 8 = BLK$
$ -a \cdot -b = BLK$
</t>
  </si>
  <si>
    <t>48;-6b;-8a;ab</t>
  </si>
  <si>
    <t>48;6b;8a;ab</t>
  </si>
  <si>
    <t xml:space="preserve">
Sammanställ nu dina produkter till ett gemensamt uttryck. Uppgiften är då slutförd.</t>
  </si>
  <si>
    <t>$2x \cdot 2y=BLK$
$2x \cdot -x=BLK$
$y \cdot 2y=BLK$
$y \cdot -x=BLK$</t>
  </si>
  <si>
    <t>4xy;-2x^2;2y^2;-xy</t>
  </si>
  <si>
    <t>Vårt uttryck är $4xy-2x^2+2y^2-xy$ och de variablerna som är lika är $4BLK$ och $-BLK$.</t>
  </si>
  <si>
    <t>xy;xy</t>
  </si>
  <si>
    <t>Sådär, nu blir det lite enklare. Skriv ut det färdiga uttrycket så blir det enkelt att förkorta. 
De variabler som är lika varandra kan vi i denna uppgift subtrahera. 
Vilka variabler i detta uttryck kan  skrivas tillsammans?</t>
  </si>
  <si>
    <t>$4xy - xy = BLK$</t>
  </si>
  <si>
    <t>3xy</t>
  </si>
  <si>
    <t>Vi har ju både 4xy och -xy. Subtrahera 4xy med xy.</t>
  </si>
  <si>
    <t>Det färdig förenklade uttrycket är $BLK-BLK+BLK$.</t>
  </si>
  <si>
    <t>3xy;2x^2;2y^2</t>
  </si>
  <si>
    <t>Genom korrekt beräkning i föregående steg är uttrycket förkortat. 
Skriv ditt förkortade uttryck och uppgiften är slutförd. 
Det här går ju lätt som en plätt!</t>
  </si>
  <si>
    <t>$4a \cdot 5b=BLK$
$4a \cdot -2a=BLK$
$b \cdot 5b=BLK$
$b \cdot -2a=BLK$</t>
  </si>
  <si>
    <t>20ab;-8a^2;5b^2;-2ab</t>
  </si>
  <si>
    <t>Vårt uttryck är $20ab-8a^2-5b^2-2ab$ och de variablerna som är lika är $20BLK$ och $-2BLK$.</t>
  </si>
  <si>
    <t>ab;ab</t>
  </si>
  <si>
    <t>Skriv nu ut det färdiga uttrycket så blir det enkelt att förkorta. 
De variabler som är lika varandra kan vi i denna uppgift subtrahera. 
Vilka variabler i detta uttryck kan skrivas tillsammans?</t>
  </si>
  <si>
    <t>$20ab - 2ab = BLK$</t>
  </si>
  <si>
    <t>18ab</t>
  </si>
  <si>
    <t>Vi har ju både 20ab och -2ab. Subtrahera 20ab med 2ab.</t>
  </si>
  <si>
    <t>18ab;8a^2;5b^2</t>
  </si>
  <si>
    <t>Genom korrekt beräkning i föregående steg är uttrycket förkortat. 
Skriv ditt förkortade uttryck och uppgiften är slutförd. Bra jobbat!</t>
  </si>
  <si>
    <t>$x \cdot x=BLK$
$x \cdot -9=BLK$
$-1 \cdot x=BLK$
$-1 \cdot -9=BLK$</t>
  </si>
  <si>
    <t>x^2;-9x;-1x;9</t>
  </si>
  <si>
    <t>Vårt uttryck är $x^2-9x-x+9$ och de variablerna som är lika är $-9BLK$ och $-BLK$.</t>
  </si>
  <si>
    <t>$-9x - x = BLK$</t>
  </si>
  <si>
    <t>(-10x)</t>
  </si>
  <si>
    <t>Vi har ju både -9x och -x. Subtrahera -9x med x.</t>
  </si>
  <si>
    <t>x^2;10x;9</t>
  </si>
  <si>
    <t>$x \cdot x=BLK$
$x \cdot -y=BLK$
$y \cdot x=BLK$
$y \cdot -y=BLK$</t>
  </si>
  <si>
    <t>x^2;-xy;xy;-y^2</t>
  </si>
  <si>
    <t>Vårt uttryck är alltså $x^2-xy+xy-y^2$ och de variablerna som är lika är $-BLK$ och $BLK$.</t>
  </si>
  <si>
    <t>(-xy);xy</t>
  </si>
  <si>
    <t>$xy - xy = BLK$</t>
  </si>
  <si>
    <t>Vi har ju både xy och -xy. Subtrahera xy med xy.</t>
  </si>
  <si>
    <t>Det färdig förenklade uttrycket är $BLK-BLK$.</t>
  </si>
  <si>
    <t>x^2;y^2</t>
  </si>
  <si>
    <t>Det blir ju inga xy kvar! Sätt ihop det som finns kvar av vårt uttryck och förenklingen är fullständig. 
Skriv ditt förkortade uttryck och uppgiften är slutförd. Bra jobbat!</t>
  </si>
  <si>
    <t>$4 \cdot 4=BLK$
$4 \cdot -a=BLK$
$a \cdot 4=BLK$
$a \cdot -a=BLK$</t>
  </si>
  <si>
    <t>16;-4a;4a;-a^2</t>
  </si>
  <si>
    <t>Vårt uttryck är alltså $16-4a+4a-a^2$ och de variablerna som är lika är $-BLK$ och $BLK$.</t>
  </si>
  <si>
    <t>4a;4a</t>
  </si>
  <si>
    <t>$4a - 4a = BLK$</t>
  </si>
  <si>
    <t>Vi har ju både 4a och -4a. Subtrahera 4a med -4a.</t>
  </si>
  <si>
    <t>16;a^2</t>
  </si>
  <si>
    <t>Även variablerna a tog ut varandra i denna uppgift. Kanske kan vi börja se ett samband? 
Genom korrekt beräkning i föregående steg är uttrycket fullständigt förkortat. 
Skriv ditt förkortade uttryck och uppgiften är slutförd. Bra jobbat!</t>
  </si>
  <si>
    <t>$x \cdot x=BLK$
$x \cdot -1=BLK$
$1 \cdot x=BLK$
$1 \cdot -1=BLK$</t>
  </si>
  <si>
    <t>x^2;-x;x;-1</t>
  </si>
  <si>
    <t xml:space="preserve">Jaså, återigen två parenteser med samma variabel och samma siffra men med olika tecken. 
Kanske kan vi se om vårt samband stämmer även här. Börja med att multiplicera de olika variablerna. </t>
  </si>
  <si>
    <t>Vårt uttryck är alltså $x^2-x+x-1$ och de variablerna som är lika är $-BLK$ och $BLK$.</t>
  </si>
  <si>
    <t>$x - x = BLK$</t>
  </si>
  <si>
    <t>Vi har ju både x och -x. Subtrahera x med -x.</t>
  </si>
  <si>
    <t>x^2;1</t>
  </si>
  <si>
    <t xml:space="preserve">Även här verkar x ta ut varandra för x subtraherat med x blir ju 0.
Åhå, sambandet verkar stämma! 
Skriv ditt fullständigt förenklade uttryck och gå vidare till nästa uppgift. </t>
  </si>
  <si>
    <t>$(x+y)^2=(BLK+BLK)(BLK+BLK)$</t>
  </si>
  <si>
    <t>x;y;x;y</t>
  </si>
  <si>
    <t xml:space="preserve">Här ser det ut som att vi har parenteser i kvadrat. Det måste betyda att vi har två parenteser av samma sort. 
Vi börjar med att skriva ut dem så ser vi lite tydligare vad vi har att jobba med. </t>
  </si>
  <si>
    <t>$x \cdot x=BLK$
$x \cdot y=BLK$
$y \cdot x=BLK$
$y \cdot y=BLK$</t>
  </si>
  <si>
    <t>x^2;xy;xy;y^2</t>
  </si>
  <si>
    <t>Vi fortsätter som vanligt med att multiplicera variablerna med varandra.</t>
  </si>
  <si>
    <t>Vårt uttryck är alltså $x^2+xy+xy+y^2$ och de variablerna som är lika är $BLK$ och $BLK$.</t>
  </si>
  <si>
    <t>Eftersom vi hade två likadana parenteser får vi ett uttryck med väldigt lika variabler. Men endast två är helt lika. Vilka?</t>
  </si>
  <si>
    <t>$xy + xy = BLK$</t>
  </si>
  <si>
    <t>2xy</t>
  </si>
  <si>
    <t>Det verkar som om vi har två stycken xy. Addera xy med xy.</t>
  </si>
  <si>
    <t>Det färdigt förenklade uttrycket är $BLK+BLK+BLK$.</t>
  </si>
  <si>
    <t>x^2;2xy;y^2</t>
  </si>
  <si>
    <t xml:space="preserve">
Skriv ditt fullständigt förenklade uttryck och gå vidare till nästa uppgift. Snyggt!</t>
  </si>
  <si>
    <t>$(a+b)^2=(BLK+BLK)(BLK+BLK)$</t>
  </si>
  <si>
    <t>a;b;a;b</t>
  </si>
  <si>
    <t xml:space="preserve">Här ser det återigen ut som att vi har parenteser i kvadrat. Det måste betyda att vi har två parenteser av samma sort. 
Vi börjar med att skriva ut dem så ser vi lite tydligare vad vi har att jobba med. </t>
  </si>
  <si>
    <t>$a \cdot a=BLK$
$a \cdot b=BLK$
$b \cdot a=BLK$
$b \cdot b=BLK$</t>
  </si>
  <si>
    <t>a^2;ab;ab;b^2</t>
  </si>
  <si>
    <t>Vi fortsätter även här som vanligt med att multiplicera variablerna med varandra.</t>
  </si>
  <si>
    <t>Vårt uttryck är alltså $a^2+ab+ab+b^2$ och de variablerna som är lika är $BLK$ och $BLK$.</t>
  </si>
  <si>
    <t>$ab + ab = BLK$</t>
  </si>
  <si>
    <t>2ab</t>
  </si>
  <si>
    <t>Det verkar som om vi har två stycken ab. Precis som i föregående uppgift. Kanske finns även här ett samband? Addera ab med ab.</t>
  </si>
  <si>
    <t>a^2;2ab;b^2</t>
  </si>
  <si>
    <t>$(a-b)^2=(BLK-BLK)(BLK-BLK)$</t>
  </si>
  <si>
    <t xml:space="preserve">Här ser det återigen ut som att vi har parenteser i kvadrat. 
Men istället för ett positivt additionstecken ser vi nu ett negativt subtraktionstecken. 
Vi börjar med att skriva ut dem så ser vi lite tydligare vad vi har att jobba med. </t>
  </si>
  <si>
    <t>$a \cdot a=BLK$
$a \cdot -b=BLK$
$-b \cdot a=BLK$
$-b \cdot -b=BLK$</t>
  </si>
  <si>
    <t>a^2;-ab;-ab;b^2</t>
  </si>
  <si>
    <t>Vårt uttryck är alltså $a^2-ab-ab+b^2$ och de variablerna som är lika är $BLK$ och $BLK$.</t>
  </si>
  <si>
    <t>$-ab - ab = BLK$</t>
  </si>
  <si>
    <t>(-2ab)</t>
  </si>
  <si>
    <t>Det verkar som om vi har två stycken (-ab). 
Subtrahera (-ab) med ab.</t>
  </si>
  <si>
    <t>Det färdigt förenklade uttrycket är $BLK-BLK+BLK$.</t>
  </si>
  <si>
    <t xml:space="preserve">
Skriv ditt fullständigt förenklade uttryck och gå vidare till nästa uppgift. Snyggt!
Kanske finns det även ett samband för negativa parenteser i kvadrat? Hm...</t>
  </si>
  <si>
    <t xml:space="preserve">[Alt 1. För att smidigt komma fram till vad som skall stå i rutan bör vi använda oss av den andra kvadreringsregeln.]
[Alt 2. För att smidigt komma fram till vad som skall stå i rutan bör vi använda oss av den första kvadreringsregeln. ]
[Alt 3.För att smidigt komma fram till vad som skall stå i rutan bör vi använda oss av konjugatregeln.]
[Alt 4. För att smidigt komma fram till vad som skall stå i rutan bör vi använda oss av addition.]
</t>
  </si>
  <si>
    <t>Jaha, här ser vi! Det samband som vi tycktes se i föregående uppgifter verkar finnas på riktigt. 
Vilken regel bör vi använda oss av i denna uppgift för att på ett smidigt sätt komma fram till vad som skall stå i rutan?</t>
  </si>
  <si>
    <t>Den dubbla produkten av 3 är $3 \cdot 2=BLK$</t>
  </si>
  <si>
    <t>I denna uppgift bör vi använda oss av den första kvadreringsregeln eftersom det handlar om ett additionstecken inuti våra parenteser. 
Alltså "första termen i kvadrat + dubbla produkten + andra termen i kvadrat." Det enda vi behöver få ut är alltså vad "dubbla produkten" av 3 är?</t>
  </si>
  <si>
    <t>Den tomma siffran bör fyllas med siffran BLK.</t>
  </si>
  <si>
    <t>Genom korrekt resonemang och beräkning i föregående steg har vi fått fram vad som bör stå i den tomma rutan. Skriv korrekt svar och uppgiften är slutförd.</t>
  </si>
  <si>
    <t>Jaha, här ser vi! 
Det samband som vi tycktes se i föregående uppgifter verkar finnas på riktigt. 
Vilken regel bör vi använda oss av i denna uppgift för att på ett smidigt sätt komma fram till vad som skall stå i rutan?</t>
  </si>
  <si>
    <t>De två variabler som multipliceras i uttrycket är BLK och BLK.</t>
  </si>
  <si>
    <t>I denna uppgift bör vi använda oss av den andra kvadreringsregeln eftersom det handlar om ett additionstecken inuti våra parenteser. 
Alltså "första termen i kvadrat - dubbla produkten + andra termen i kvadrat." Det enda vi behöver få ut är alltså vilka variabler som bör stå bakom den "dubbla produkten" 2?</t>
  </si>
  <si>
    <t>Den tomma siffran bör fyllas med variablerna BLK.</t>
  </si>
  <si>
    <t>Genom korrekt resonemang i föregående steg har vi fått fram vad som bör stå i den tomma rutan. Skriv korrekt svar och uppgiften är slutförd.</t>
  </si>
  <si>
    <t>$x i kvadrat=BLK$
$dubbla produkten av 9x=BLK$
$9 i kvadrat=BLK$</t>
  </si>
  <si>
    <t>x^2;18x;81</t>
  </si>
  <si>
    <t>Genom korrekt beräkning i föregående steg är uppgiften slutförd. 
Se hur lätt det är att förenkla uttryck när vi använder oss av regler.
Skriv nu det färdigt förenklade uttrycket och gå vidare till nästa uppgift.</t>
  </si>
  <si>
    <t>$x i kvadrat=BLK$
$dubbla produkten av 8x=BLK$
$(-8) i kvadrat=BLK$</t>
  </si>
  <si>
    <t>x^2;16x;64</t>
  </si>
  <si>
    <t>Genom korrekt beräkning i föregående steg är uppgiften slutförd. 
Se hur lätt det är att förenkla uttryck när man använder sig av regler.
Skriv nu det färdigt förenklade uttrycket och gå vidare till nästa uppgift.</t>
  </si>
  <si>
    <t>$12 i kvadrat=BLK$
$dubbla produkten av 12a=BLK$
$a i kvadrat=BLK$</t>
  </si>
  <si>
    <t>144;24a;a^2</t>
  </si>
  <si>
    <t>$4a i kvadrat=BLK$
$Dubbla produkten av 20a=BLK$
$5 i kvadrat=BLK$</t>
  </si>
  <si>
    <t>16a^2;40a;25</t>
  </si>
  <si>
    <t xml:space="preserve">Eftersom parentesen i denna uppgift har ett additionstecken i uttrycket bör vi använda oss av den första kvadreringsregeln vid förenklingen av detta tal.
Vi vet att den första kvadreringsregeln lyder, "första termen i kvadrat + dubbla produkten + andra termen i kvadrat". 
Låt oss börja med att beräkna våra termer enligt den första kvadreringsregeln. 
</t>
  </si>
  <si>
    <t>Den dubbla produkten till uttrycket är $(3x \cdot (-2)) \cdot 2=BLK$</t>
  </si>
  <si>
    <t>(-12x)</t>
  </si>
  <si>
    <t>Eftersom parentesen i denna uppgift har ett subtraktionstecken i uttrycket bör vi använda oss av den andra kvadreringsregeln vid förenklingen av detta tal.
Vi vet att den andra kvadreringsregeln lyder, "första termen i kvadrat - dubbla produkten + andra termen i kvadrat". 
Vi kvadrering där sifferantalet ökar kan det vara lättare att beräkna den  "dubbla produkten" först för att veta att man gör rätt. Vi börjar i den änden denna gång.</t>
  </si>
  <si>
    <t>$3x i kvadrat=BLK$
$(-2) i kvadrat=BLK$</t>
  </si>
  <si>
    <t>9x^2;4</t>
  </si>
  <si>
    <t xml:space="preserve">Vi vet nu att den dubbla produkten av uttrycket är -12x. 
Vi har nu endast kvar att beräkna den första termen i kvadrat samt den andra termen i kvadrat. </t>
  </si>
  <si>
    <t>9x^2;12x;4</t>
  </si>
  <si>
    <t>Den dubbla produkten till uttrycket är $(2x \cdot 3y) \cdot 2=BLK$</t>
  </si>
  <si>
    <t>12xy</t>
  </si>
  <si>
    <t>Eftersom parentesen i denna uppgift har ett additionstecken i uttrycket bör vi använda oss av den första kvadreringsregeln vid förenklingen av detta tal.
Vi vet att den första kvadreringsregeln lyder, "första termen i kvadrat + dubbla produkten + andra termen i kvadrat". 
Vi kvadrering där sifferantalet ökar kan det vara enklare att beräkna den  "dubbla produkten" först för att veta att man gör rätt. Vi börjar i den änden även denna gång.</t>
  </si>
  <si>
    <t>$2x i kvadrat=BLK$
$3y i kvadrat=BLK$</t>
  </si>
  <si>
    <t>4x^2;9y^2</t>
  </si>
  <si>
    <t xml:space="preserve">Vi vet nu att den dubbla produkten av uttrycket är 12xy. 
Vi har nu endast kvar att beräkna den första termen i kvadrat samt den andra termen i kvadrat. </t>
  </si>
  <si>
    <t>4x^2;12xy;9y^2</t>
  </si>
  <si>
    <t>Den dubbla produkten till uttrycket är $(3a \cdot (-5b)) \cdot 2=BLK$</t>
  </si>
  <si>
    <t>(-30ab)</t>
  </si>
  <si>
    <t>Eftersom parentesen i denna uppgift har ett subtraktionstecken i uttrycket bör vi använda oss av den andra kvadreringsregeln vid förenklingen av detta tal.
Vi vet att den andra kvadreringsregeln lyder, "första termen i kvadrat - dubbla produkten + andra termen i kvadrat". 
Vi kvadrering där sifferantalet ökar kan det vara lättare att beräkna den  "dubbla produkten" först för att veta att man gör rätt. Vi börjar i den änden återigen.</t>
  </si>
  <si>
    <t>$3a i kvadrat=BLK$
$(-5b) i kvadrat=BLK$</t>
  </si>
  <si>
    <t>9a^2;25b^2</t>
  </si>
  <si>
    <t xml:space="preserve">Vi vet nu att den dubbla produkten av uttrycket är -30ab. 
Vi har nu endast kvar att beräkna den första termen i kvadrat samt den andra termen i kvadrat. </t>
  </si>
  <si>
    <t>9a^2;30ab;25b^2</t>
  </si>
  <si>
    <t>Den dubbla produkten till uttrycket är $(0.5 \cdot 3x) \cdot 2=BLK$</t>
  </si>
  <si>
    <t>$0.5 i kvadrat=BLK$
$3x i kvadrat=BLK$</t>
  </si>
  <si>
    <t>0.25;9x^2</t>
  </si>
  <si>
    <t xml:space="preserve">Vi vet nu att den dubbla produkten av uttrycket är 3x. 
Vi har nu endast kvar att beräkna den första termen i kvadrat samt den andra termen i kvadrat. </t>
  </si>
  <si>
    <t>0.25;3x;9x^2</t>
  </si>
  <si>
    <t>Variablerna som uttrycket bör bestå av är BLK och BLK.</t>
  </si>
  <si>
    <t>Figuren är en kvadrat och sidorna är ju 4 stycken. 
Vilka är sidornas variabler som uttrycket bör bestå av?</t>
  </si>
  <si>
    <t>Det enklaste uttrycket för arean får vi genom beräkningen, $4 \cdot ab=BLK$.</t>
  </si>
  <si>
    <t>Eftersom figuren är en kvadrat med fyra sidor och variablerna är a och b, bör ab multipliceras med 4 för att få fram ett uttryck för arean. 
Vi har då funnit det enklaste uttrycket.</t>
  </si>
  <si>
    <t>$a i kvadrat=BLK$
$Dubbla produkten av (-ab)=BLK$
$(-b) i kvadrat=BLK$</t>
  </si>
  <si>
    <t>a^2;-2ab;b^2</t>
  </si>
  <si>
    <t>Det vita området verkar inte ha några direkta variabler som beskriver arean för området ifråga. 
Hm, det ser ut som om vi borde använda oss av de blåa områdets variabler och se vad vi kan få fram av dessa. 
Arean av en kvadrat kan ju beskrivas som bredden multiplicerat med höjden. Detta kan vi alltså göra till en kvadrering. Varje sida är (a-b). Arean av det vita området bör därför vara $(a-b)^2$. Använd dig nu av den andra kvadreringsregeln och skapa ett uttryck.</t>
  </si>
  <si>
    <t>Det enklaste uttrycket för arean av det vita området är $BLK-BLK+BLK$.</t>
  </si>
  <si>
    <t>Sammanställ nu dina svar från föregående steg och vips så har du fått fram ett enkelt uttryck för arean av det vita området. 
Se vad roliga saker man kan använda kvadreringsreglerna till. Bra kämpat!</t>
  </si>
  <si>
    <t>[Alt 3. I denna uppgift kan vi använda oss av Pythagoras sats för att komma fram till ett uttryck.]</t>
  </si>
  <si>
    <t>Det blå området är en kvadrat som ställts på sned. 
De skapas ju då vita rätvinkliga trianglar längst sidorna och kvadratens sida verkar vara de rätvinkliga trianglarnas hypotenusa. 
Vi kan därför använda oss av en känd metod för att skriva ett enkelt uttryck för arean av de blå området. Vilken är metoden som vi kan tillämpa? Välj korrekt alternativ.</t>
  </si>
  <si>
    <t>Den enklaste uttrycket för arean av vår blå kvadrat är $BLK+BLK$. 
Men kan enligt Pythagoras såklart även skrivas $c^2$.</t>
  </si>
  <si>
    <t>Vi kan alltså använda oss av Pythagoras sats för att finna ett enkelt uttryck för arean av den blå kvadraten. Eftersom sidan av vår triangel är hypotenusan bör variablerna a och b vara kateter. Genom att veta kateternas variabler kan vi konstruera ett uttryck för hypotenusan, vi vet ju att Pythagoras sats lyder $a^2+b^2=c^2$. Vad bör då vara uttrycket för arean av vår blå kvadrat?</t>
  </si>
  <si>
    <t>För att kunna fylla den tomma rutan bör vi beräkna $4^2=BLK$</t>
  </si>
  <si>
    <t>från kvadreringsregeln till konjugatregeln. Båda mycket användbara regler för din framtid må jag säga.
Här lyder regeln "första termen i kvadrat - andra termen i kvadrat", det låter enkelt, och det är precis vad det är! 
Regler är nämligen till för att hjälpa till, de är till för att göra livet lite enklare.
Vi fyller i den tomma rutan genom att beräkna "andra termen i kvadrat".</t>
  </si>
  <si>
    <t>Det tal som skall stå i rutan är talet BLK.</t>
  </si>
  <si>
    <t>Genom korrekt beräkning i föregående steg har vi fått fram vad som bör stå i rutan. Skriv korrekt svar och uppgiften är avklarad.</t>
  </si>
  <si>
    <t>För att kunna fylla den tomma rutan bör vi beräkna $5a^2=BLK$</t>
  </si>
  <si>
    <t>25a^2</t>
  </si>
  <si>
    <t>$a i kvadrat=BLK$
$1 i kvadrat=BLK$</t>
  </si>
  <si>
    <t>a^2;1</t>
  </si>
  <si>
    <t>Konjugatregeln lyder ju "första termen i kvadrat - andra termen i kvadrat". 
Låt oss beräkna första termen i kvadrat samt andra termen i kvadrat.</t>
  </si>
  <si>
    <t>Det färdigt förenklade uttrycket är $BLK-BLK$.</t>
  </si>
  <si>
    <t>Genom korrekt beräkning i föregående steg är uttrycket skrivet utan parenteser. Vilket är nu vårt uttryck?</t>
  </si>
  <si>
    <t>$3x i kvadrat=BLK$
$4 i kvadrat=BLK$</t>
  </si>
  <si>
    <t>9x^2;16</t>
  </si>
  <si>
    <t>$6x i kvadrat=BLK$
$3 i kvadrat=BLK$</t>
  </si>
  <si>
    <t>36x^2;9</t>
  </si>
  <si>
    <t>$a i kvadrat=BLK$
$5 i kvadrat=BLK$</t>
  </si>
  <si>
    <t>a^2;25</t>
  </si>
  <si>
    <t>Vi fortsätter fortfarande på samma vis. Eftersom termerna är lika spelar det ingen roll i vilken ordning de står. Tänk endast på att variabeln alltid ska stå först i det färdiga uttrycket.
Konjugatregeln lyder ju "första termen i kvadrat - andra termen i kvadrat". 
Låt oss beräkna första termen i kvadrat samt andra termen i kvadrat.</t>
  </si>
  <si>
    <t>$2x i kvadrat=BLK$
$3 i kvadrat=BLK$</t>
  </si>
  <si>
    <t>4x^2;9</t>
  </si>
  <si>
    <t>$8x i kvadrat=BLK$
$10y i kvadrat=BLK$</t>
  </si>
  <si>
    <t>64x^2;100y^2</t>
  </si>
  <si>
    <t>Vi fortsätter fortfarande på samma vis. Eftersom termerna är lika spelar det ingen roll i vilken ordning de står. Tänk endast på att x kommer före y i alfabetet det skall därför stå först i det färdiga uttrycket.
Konjugatregeln lyder ju "första termen i kvadrat - andra termen i kvadrat". 
Låt oss beräkna första termen i kvadrat samt andra termen i kvadrat.</t>
  </si>
  <si>
    <t>52 är ju två större än BLK och 48 är två mindre än BLK.
BLK bör därför vara vårt gemensamma tal.</t>
  </si>
  <si>
    <t>50;50;50</t>
  </si>
  <si>
    <t>Hm, så konjugatregeln kan alltså användas vid multiplikation av lite större tal. Det ser svårt ut att komma på två parenteser själv men ibland är det inte så svårt som det ser ut.
I detta fall börjar vi med att hitta det närmsta gemensamma talet till de båda termerna.</t>
  </si>
  <si>
    <t>$50^2=BLK$
$2^2=BLK$</t>
  </si>
  <si>
    <t>2500;4</t>
  </si>
  <si>
    <t>Eftersom 52 är två större än 50 så kan detta skrivas som (50+2) och 48 då som (50-2). 
Detta blir ju likadana parenteser som de vi förut hade vid uträkning med konjugatregeln. Dessa kan därför också räknas ut som "Första termen i kvadrat - andra termen i kvadrat".</t>
  </si>
  <si>
    <t>$2500-4=BLK$</t>
  </si>
  <si>
    <t xml:space="preserve">Vår parentes är nu $(2500-4)$ differensen emellan dessa termer bör då vara svaret till vår uppgift. </t>
  </si>
  <si>
    <t>Svart är BLK.</t>
  </si>
  <si>
    <t>Genom föregående subtraktion är svaret funnet. 
Se där, på detta sätt kan vi göra en till synes svår multiplikation väldigt enkel,
och när något är enkelt är det ju också väldigt roligt.
Jag tycker att vi fortsätter och räknar multiplikation på detta sätt.</t>
  </si>
  <si>
    <t>36 är ju fyra mindre än BLK medan 44 är fyra större än BLK. BLK bör därför här vara vårt gemensamma tal.</t>
  </si>
  <si>
    <t>40;40;40</t>
  </si>
  <si>
    <t>Vi börjar även i detta fall med att hitta det närmsta gemensamma talet till de båda termerna.</t>
  </si>
  <si>
    <t>$40^2=BLK$
$4^2=BLK$</t>
  </si>
  <si>
    <t>1600;16</t>
  </si>
  <si>
    <t xml:space="preserve">Våra parenteser är alltså $(40-4)(40+4)$. Vi löser ut parenteserna med hjälp av konjugatregeln. </t>
  </si>
  <si>
    <t>Svaret fås genom beräkningen, $1600-16=BLK$</t>
  </si>
  <si>
    <t>Vår parentes är nu $(1600-4)$ differensen mellan dessa termer bör då vara svaret till vår uppgift.  Låt oss subtrahera våra termer med varandra. 
Svaret är då funnet.</t>
  </si>
  <si>
    <t xml:space="preserve">117 är ju 3 mindre än BLK och 123 är 3 större än BLK. </t>
  </si>
  <si>
    <t>120;120</t>
  </si>
  <si>
    <t>$120^2=BLK$
$3^2=BLK$</t>
  </si>
  <si>
    <t>14400;9</t>
  </si>
  <si>
    <t xml:space="preserve">Våra parenteser är alltså $(120-3)(120+3)$. Vi löser ut parenteserna med hjälp av konjugatregeln. </t>
  </si>
  <si>
    <t>Svaret fås genom beräkningen, $14400-9=BLK$</t>
  </si>
  <si>
    <t>Vår parentes är nu $(1600-4)$ differensen mellan dessa termer bör då vara svaret till vår uppgift. Låt oss subtrahera våra termer med varandra. 
Svaret är då funnet.</t>
  </si>
  <si>
    <t xml:space="preserve">65 är ju 5 mer än BLK och 55 är 5 mindre än BLK. </t>
  </si>
  <si>
    <t>60;60</t>
  </si>
  <si>
    <t>Vi börjar även i denna uppgift med att hitta det närmsta gemensamma talet till de båda termerna.</t>
  </si>
  <si>
    <t>$60^2=BLK$
$5^2=BLK$</t>
  </si>
  <si>
    <t>3600;25</t>
  </si>
  <si>
    <t xml:space="preserve">Våra parenteser är då (60+5)(60-5). 
Lös nu ut parenteserna med hjälp av konjugatregeln. </t>
  </si>
  <si>
    <t>Svaret fås genom beräkningen, $3600-25=BLK$</t>
  </si>
  <si>
    <t>Vår parentes är nu $(3600-25)$ differensen mellan dessa termer bör då vara svaret till vår uppgift. Låt oss subtrahera våra termer med varandra. 
Svaret är då funnet.</t>
  </si>
  <si>
    <t xml:space="preserve">204 är ju 4 mer än $BLK$ och 196 är 4 mindre än $BLK$. </t>
  </si>
  <si>
    <t>200;200</t>
  </si>
  <si>
    <t>$200^2=BLK$
$4^2=BLK$</t>
  </si>
  <si>
    <t>40000;16</t>
  </si>
  <si>
    <t xml:space="preserve">Våra parenteser är då (200+4)(200-4). 
Lös nu ut parenteserna med hjälp av konjugatregeln. </t>
  </si>
  <si>
    <t>Svaret fås av beräkningen, $40000-16=BLK$</t>
  </si>
  <si>
    <t>Vår parentes är nu $(40000-16)$ differensen mellan dessa termer bör då vara svaret till vår uppgift. Låt oss subtrahera våra termer med varandra. 
Svaret är då funnet.</t>
  </si>
  <si>
    <t>3100 är ju 100 mer än BLK och 2900 är 100 mindre än BLK. BLK bör därför här vara vårt gemensamma tal.</t>
  </si>
  <si>
    <t>3000;3000;3000</t>
  </si>
  <si>
    <t>$3000^2=BLK$
$100^2=BLK$</t>
  </si>
  <si>
    <t>9000000;1000</t>
  </si>
  <si>
    <t xml:space="preserve">Våra parenteser är då (3000+100)(3000-100). 
Förenkla nu parenteserna med hjälp av konjugatregeln till ett sammansatt uttryck. </t>
  </si>
  <si>
    <t>Svaret fås av beräkningen, $9000000-1000=BLK$</t>
  </si>
  <si>
    <t>Vår parentes är nu $(9000000-1000)$ differensen mellan dessa termer bör då vara svaret till vår uppgift. Låt oss subtrahera våra termer med varandra. 
Svaret är då funnet.</t>
  </si>
  <si>
    <t>$2^2-1 \cdot 3=BLK$
$5^2-4 \cdot 6=BLK$
$8^2-7 \cdot 9=BLK$</t>
  </si>
  <si>
    <t>Vi skall nu undersöka och resonera kring tre på varandra följande heltal. 
Vi kan välja vilka heltal som helst men för enkelhetens skull väljer vi 1, 2 och 3 samt 4, 5 och 6 och 7, 8 och 9. Låt oss nu undersöka dessa tal på samma sätt som i uppgiftstexten.</t>
  </si>
  <si>
    <t>[Alt 1. Ja, talen ger samma svar. Alltså 1.]</t>
  </si>
  <si>
    <t>Genom korrekt beräkning i föregående steg är undersökningen genomförd. Vi vet nu om alla beräkningarna ger samma svar. Kanske följer talen de samband som vi under denna sida har lärt oss?</t>
  </si>
  <si>
    <t>Låt oss genomföra samma beräkning som i föregående uppgift men med variabeln a i uttrycket. Börja med att beräkna våra parenteser med hjälp av konjugatregeln.</t>
  </si>
  <si>
    <t>Genom beräkningen, $a^2 - a^2 - 1=BLK$ har vi visat att regeln stämmer för alla a.</t>
  </si>
  <si>
    <t>Vi har nu våra parenteser i ett och samma uttryck. 
Beräkna de sammansatta uttrycken och se vad differensen resulterar i.
Vi har på så vis visa att även detta uttrycket får svaret 1. Tänk på att minus och minus blir plus.</t>
  </si>
  <si>
    <t xml:space="preserve">Åhå, här kan vi använda oss av kvadreringsreglerna i samband med Pythagoras sats. 
Genom att kalla den okända katetern för x finner vi ett uttryck för triangelns sidor. Rita nu in dina uttryck i denna rätvinkliga triangel. </t>
  </si>
  <si>
    <t>Enligt Pythagoras sats är vårt uttryck, $5^2+BLK^2=(BLK-x)^2$.</t>
  </si>
  <si>
    <t>x;25</t>
  </si>
  <si>
    <t>Du har nu ritat in dina uttryck. 
Låt oss sammanställa dem till en användbar formel, skriv in vad Pythagoras sats ger oss för uttryck?</t>
  </si>
  <si>
    <t>Enligt andra kvadreringsregeln förenklas uttrycket av hypotenusan, $(25-x)^2=BLK-BLK+BLK$.</t>
  </si>
  <si>
    <t>625;50x;x^2</t>
  </si>
  <si>
    <t>Vi skall nu skriva ut parentesen för hypotenusan med hjälp av kvadreringsreglerna. 
Använd dig av andra kvadreringsregeln eftersom denna parentes innehar ett subtraktionstecken.</t>
  </si>
  <si>
    <t>Om vi förenklar och tar bort de uttryck som är likvärdiga har vi kvar, $25=625-BLK$.</t>
  </si>
  <si>
    <t>50x</t>
  </si>
  <si>
    <t>Vi har nu ett sammansatt uttryck för vår hypotenusa, sätt detta tillsammans med uttrycket för kateterna så skall vi försöka att förkorta det lite. Det finns ett uttryck som vi ser på båda sidor utav vårt likhetstecken? Det behöver vi inte ha kvar. Vad blir då det uttryck som finns kvar?</t>
  </si>
  <si>
    <t>Låt oss subtrahera $625-25=BLK$ kvar är då uttrycket $50x=BLK$.</t>
  </si>
  <si>
    <t>600;600</t>
  </si>
  <si>
    <t>Vi har nu kommit till uträkningen av vårt x. 
Enklaste sättet här är att förenkla vårt uttryck så att x står ensamt på sin sida. Detta gör vi genom att subtrahera 625 med 25. Vad står då kvar?</t>
  </si>
  <si>
    <t>Genom beräkning är x ensamt på sin sida likhetstecknet, $\frac {600}{50}=BLK$.</t>
  </si>
  <si>
    <t>Vi börjar nu närma oss vår lösning. 
För att få x alldeles ensamt bör vi dividera 600 med talet som står framför x, alltså 50. Vad blir nu vårt x?</t>
  </si>
  <si>
    <t>Om den ena katetern är 12 cm så är ju vår hypotenusa $25 cm-12 cm=BLK cm$.</t>
  </si>
  <si>
    <t>Vårt x är alltså 12cm. 
Vad symboliserade nu vårt x? Jo, längden på den ena katetern. 
Hur lång är då vår hypotenusa?</t>
  </si>
  <si>
    <t>Den rätvinkliga triangelns sidor är den korta kateten $BLK$, den långa kateten $BLK$ och hypotenusan $BLK$.</t>
  </si>
  <si>
    <t>5 cm;12 cm;13 cm</t>
  </si>
  <si>
    <t>Skriv nu längden på triangelns tre sidor med korrekt enhet och svaret är ditt.</t>
  </si>
  <si>
    <t>Vår formel för att lösa uppgiften bör enligt Pythagoras sats vara, $12^2+x^2=BLK$.</t>
  </si>
  <si>
    <t>(x+10)^2</t>
  </si>
  <si>
    <t>Mhm, så en av kateterna är 12 cm, och vår hypotenusa 10 cm längre än den andra katetern. 
Det här skall vi nog kunna klara ut! Om en av kateterna är 12 cm bör den andra vara vårt x. Hypotenusan bör då skrivas med uttrycket (x+10) eftersom den är 10 cm längre. Vad blir nu vår formel enligt Pythagoras sats?</t>
  </si>
  <si>
    <t>Enligt andra kvadreringsregeln förenklas uttrycket av hypotenusan, $(x+10)^2=BLK+BLK+BLK$.</t>
  </si>
  <si>
    <t>x^2;20x;100</t>
  </si>
  <si>
    <t xml:space="preserve">Om vi nu använder oss av vad vi lärt oss om kvadreringsreglerna så kan vi snabbt och enkelt förenkla uttrycket för vår hypotenusa, $(x+10)^2$. Vad blir vårt kvadrerade uttryck? </t>
  </si>
  <si>
    <t>Om x^2 försvinner på båda sidor likhetstecknet här vi $BLK=BLK+BLK$ kvar.</t>
  </si>
  <si>
    <t>12^2;20x;100</t>
  </si>
  <si>
    <t>Vi har nu ett uttryck för vår hypotenusa. Vi kan nu med hjälp utav våra kateter lösa ut x. Det är nu en variabel som finns på båda sidor utav vårt likhetstecken, dessa är x^2 och dem kan du nu stryka bort. Vad finns då kvar av vårt uttryck?</t>
  </si>
  <si>
    <t>Vi subtraherar med 100 på båda sidor:
$144-100=BLK$
$20x+100-100=BLK$</t>
  </si>
  <si>
    <t>44;20x</t>
  </si>
  <si>
    <t>Vi kan nu enkelt beräkna x. Vi gör återigen samma procedur som i föregående uppgift. Vi subtraherar med 100 på båda sidor! Vad står då kvar av vårt uttryck?</t>
  </si>
  <si>
    <t>Vi får x ensamt på sin sida genom beräkningen, $\frac {44}{20}=BLK$.</t>
  </si>
  <si>
    <t>2.2</t>
  </si>
  <si>
    <t>Just precis! 144-100 är ju 44. Nu måste vi få x alldeles ensamt på sin sida. Dividera med 44 med 20 vettja!</t>
  </si>
  <si>
    <t>Arean beräknas enligt, $\frac {12 \cdot 2,2}{2}=BLK cm^2$</t>
  </si>
  <si>
    <t>Så x är 2,2 cm. Det var då allt en kort kateter.
Men det var ju triangelns area som efterfrågades. 
Hur skall vi nu räkna ut vår area? Något säger mig att arean av en triangel beräknas enligt  $\frac {längden \cdot höjden}{2}$. Vad är då arean i detta fall?</t>
  </si>
  <si>
    <t>Arean är på den rätvinkliga triangeln är $BLK$.</t>
  </si>
  <si>
    <t>13,2 cm^2</t>
  </si>
  <si>
    <t>Skriv ditt svar med korrekt enhet och uppgiften är löst!</t>
  </si>
  <si>
    <t>Är hypotenusan $(8-x)$ så är den korta kateten x och den långa kateten 6 cm.</t>
  </si>
  <si>
    <t>Vi vet i denna uppgift endast en sida samt omkretsen av den rätvinkliga triangeln. 
Det krävs därför lite resonemang för att komma fram till en passade formel för uträkning av de övriga sidorna.
Låt oss kalla hypotenusan för $14-6-x$ vilket resulterar i $(8-x)$.
Rita nu in samtliga uttryck i en rätvinklig triangel för att enkelt kunna lösa uppgiften.</t>
  </si>
  <si>
    <t>Enligt Pythagoras sats är vårt uttryck, $BLK+BLK=BLK$.</t>
  </si>
  <si>
    <t>x^2;6^2;(8-x)^2</t>
  </si>
  <si>
    <t>Låt oss nu ställa upp den rätvinkliga triangeln enligt Pythagoras sats. 
Pythagoras sats lyder ju $a^2+b^2=c^2$.</t>
  </si>
  <si>
    <t>Första termen i kvadrat är $8^2=BLK$
Dubbla produkten är $-8x \cdot 2=BLK$
Andra termen i kvadrat är $x^2=BLK$</t>
  </si>
  <si>
    <t>64;-16x;x^2</t>
  </si>
  <si>
    <t>För att kunna lösa ut vårt x behöver vi förenkla uttrycket för vår hypotenusa, $(8-x)^2$. 
Använd nu den andra kvadreringsregeln och förenkla uttrycket. Den andra kvadreringsregeln lyder ju "första termen i kvadrat - dubbla produkten + andra termen kvadrat".</t>
  </si>
  <si>
    <t>Vi har nu en färdig ekvation för att kunna lösa ut värdet på x. Vi har en variabel som står på båda sidor av likhetstecknet och kan därför tas bort på båda sidor, denna variabel är ju $x^2$. Subtrahera nu med 36 på båda sidor av likhetstecknet.</t>
  </si>
  <si>
    <t>$\frac {28}{16}=BLK$</t>
  </si>
  <si>
    <t>1.75</t>
  </si>
  <si>
    <t>Ekvationen är nu $16x=28$. Dividera med 16 på båda sidor av likhetstecknet, x står då ensamt kvar på sin sida. Ange ditt svar med ett tal som innehar två decimaler.</t>
  </si>
  <si>
    <t>Vi får hypotenusans längd genom beräkningen, $8 cm -1.75 cm=BLK cm$</t>
  </si>
  <si>
    <t>6.25</t>
  </si>
  <si>
    <t>$x=1.75 cm$! Hypotenusan är då $8-1.75$. Vi beräknar hypotenusans längd.</t>
  </si>
  <si>
    <t>1.75 cm;6;cm;6.25 cm</t>
  </si>
  <si>
    <t>Med hjälp av Pythagoras sats är vårt uttryck $BLK+BLK=BLK$.</t>
  </si>
  <si>
    <t>12^2;x^2;(x+8)^2</t>
  </si>
  <si>
    <t>Som bekant så är en triangels area längden multiplicerat med höjden dividerat med 2. 
I detta fall vet vi längden och hypotenusan med tyvärr inte höjden. Med hjälp av kvadreringsreglerna skall detta dock inte vara speciellt svårt att klura ut. 
Vi börjar med att skriva ett uttryck för vår rätvinkliga triangel.</t>
  </si>
  <si>
    <t>Med kvadreringsreglerna får vi nu enkelt ut ett förenklat uttryck för vår hypotenusa. Skriv nu detta uttryck och blir ett steg närmare vår lösning.</t>
  </si>
  <si>
    <t>Uttrycket då vi förkortat bort $x^2$ är nu $BLK=BLK+BLK$.</t>
  </si>
  <si>
    <t>12^2;16x;64</t>
  </si>
  <si>
    <t>$x^2$ finns återigen på bägge sidor av vårt likhetstecken, dessa kan vi därför förkorta bort. Vad står nu kvar av vårt uttryck?</t>
  </si>
  <si>
    <t xml:space="preserve">Vi förenklar uttrycket genom att beräkna $144-64=BLK$. Vi har då endast $16x$ kvar på sin sida likhetstecknet. </t>
  </si>
  <si>
    <t>Vi kan nu enkelt förenkla vårt uttryck genom att subtrahera med 64. Vad står då kvar?</t>
  </si>
  <si>
    <t>Vi får x ensamt på sin sida likhetstecknet genom att beräkna, $\frac {80}{16}=BLK$.</t>
  </si>
  <si>
    <t>Vi har snart vårt x alldeles ensamt men först måste vi få bort 16 framför x. 
Dividera 80 med 16.</t>
  </si>
  <si>
    <t>Den sammanlagda längden är $12+8=BLK cm$.
Arean får vi genom att beräkna, $\frac {20 \cdot 5}{2}=BLK cm^2$</t>
  </si>
  <si>
    <t>Så x=5. Nu kan vi enkelt räkna ut arean av vår triangel. 
Men tänk på att det inte bara är arean för den rätvinkliga triangeln som skall räknas, vi måste därför addera längden av den rätvinkliga triangeln med längden av den liksidiga triangeln. Var blir nu arean av triangeln?</t>
  </si>
  <si>
    <t>Arean för triangeln är $BLK$.</t>
  </si>
  <si>
    <t>50 cm^2</t>
  </si>
  <si>
    <t>Skriv arean med korrekt enhet och uppgiften är löst!</t>
  </si>
  <si>
    <t>(x-3)^2;5^2;x^2</t>
  </si>
  <si>
    <t>Med en uträkning likt den i föregående uppgift skall vi nog kunna lösa denna uppgift snabbare än vad du kan säga "Albert är bäst". 
Vi börjar med att sammanställa vårt uttryck enligt Pythagoras sats. Pythagoras sats lyder ju $a^2+b^2=c^2$.</t>
  </si>
  <si>
    <t>Uttrycket för höjden av triangeln är $(x-3)^2=BLK-BLK+BLK$</t>
  </si>
  <si>
    <t>x^2;6x;9</t>
  </si>
  <si>
    <t>Förenkla uttrycket av den korta katetern med hjälp av den andra kvadreringsregeln som lyder "första termen i kvadrat - dubbla produkten + andra termen i kvadrat".
Vad blir då det förenklade uttrycket för höjden av vår rätvinkliga triangel?</t>
  </si>
  <si>
    <t>Genom förkortning och förenkling återstår divisionen $\frac {16}{6}=BLK$.</t>
  </si>
  <si>
    <t>2.67</t>
  </si>
  <si>
    <t xml:space="preserve">Vårt uttryck är nu följande $x^2-6x+9+25=x^2$. 
Vi kan direkt förkorta bort x^2 på båda sidor samt flytta $25-9=16$ till andra sidan likhetstecknet. Vi kan då dividera bort talet framför x direkt. </t>
  </si>
  <si>
    <t>Vi får arean av triangeln genom beräkningen, $ \frac {2,67 \cdot 7}{2}=BLK$</t>
  </si>
  <si>
    <t>9,34 dm</t>
  </si>
  <si>
    <t>Höjden är alltså 2,67 dm! Nu kan vi enkelt räkna ut vår area. Tänk på att det gäller arean för HELA triangeln även här, längden måste alltså adderas. Tänk även på att i denna uppgift är längden given i dm och inte cm. Skriv nu arean med korrekt enhet och uppgiften är löst! Se där det gick ju som smort.</t>
  </si>
  <si>
    <t>Den berömda svt-triangel gör det enkelt att beräkna sträckor, tiden och hastigheter.</t>
  </si>
  <si>
    <t>I denna uppgift tänkte jag att vi kunde börja med att jag lär dig något väldigt användbart. Vi skall  nämligen börja med att rita en med variablerna s, v och t. I den triangel skall s stå i toppen och v och t i botten. Denna triangel kan du sedan använda dig av när du beräknar talen på denna sida.</t>
  </si>
  <si>
    <t>Med variabler skall vi beräkna $\frac {BLK}{BLK}=BLK$.</t>
  </si>
  <si>
    <t>s;t;v</t>
  </si>
  <si>
    <t xml:space="preserve">Vi kan alltså tänka på uttrycket $s=v \cdot t$ som en triangel med s i toppen. 
Det du vill beräkna är det du håller för i triangeln. Alla tal som består av sträcka, hastighet och tid blir på så sätt väldigt enkla att lösa. Hastigheten (v) bör beräknas enligt sträckan (s) dividerat med tiden (t). </t>
  </si>
  <si>
    <t>Vi använder formeln och beräknar hastigheten, $\frac {72 km}{4.5 h}=BLK$</t>
  </si>
  <si>
    <t>16 km/h</t>
  </si>
  <si>
    <t>Använd formeln och beräkna hastigheten till denna uppgift. 
Ange sedan hastigheten med lämplig enhet.</t>
  </si>
  <si>
    <t>Med variabler skall vi beräkna $BLK \cdot BLK=BLK$.</t>
  </si>
  <si>
    <t>v;t;s</t>
  </si>
  <si>
    <t>Om vi återigen använder vår triangel ser vi snabbt att sträckan (s) bör beräknas enligt hastigheten (v) multiplicerat med tiden (t).</t>
  </si>
  <si>
    <t>$3 \cdot 90=BLK$</t>
  </si>
  <si>
    <t>270km</t>
  </si>
  <si>
    <t>Vi får alltså sträckan genom att multiplicera hastigheten med tiden. 
Genomför multiplikationen och ange ditt svar med enheten för sträckan.</t>
  </si>
  <si>
    <t>Kör man 10 m/s så kör man $10 \cdot 60=BLKm/min$, kör man $BLK m/min$ så kör man $BLK \cdot 60 m/h$ vilket resulterar i hastigheten $BLK m/h$.</t>
  </si>
  <si>
    <t>600;600;600;36000</t>
  </si>
  <si>
    <t xml:space="preserve">Hastigheten verkar här vara angiven i meter per sekund. Men sträckan är ju angiven i km? För att räkna ut tiden måste vi först göra om vår hastighet till km/h. Så hur gör vi detta på ett bra sätt? </t>
  </si>
  <si>
    <t>$36000 m/h$ bör vara $BLK km/h$</t>
  </si>
  <si>
    <t xml:space="preserve">Så hur många kilometer är 36000? Kilo betyder ju 1000. </t>
  </si>
  <si>
    <t>$\frac {BLK km}{BLK km/h}=BLK$</t>
  </si>
  <si>
    <t>36;36;1h</t>
  </si>
  <si>
    <t>Hastigheten verkar här vara 36 km/h och sträckan är 36km. 
Uträkningen verkar bli ganska simpel. Denna gången är det ju tiden (t) som skall räknas ut. Skall vi räkna ut tiden är det bara att hålla för (t) i vår triangel och det räknesätt som skall användas visas framför oss. 
Skriv ditt svar med lämplig enhet för tid.</t>
  </si>
  <si>
    <t>De formler som är rätt omskriva är BLK, BLK och BLK.</t>
  </si>
  <si>
    <t>A;B;D</t>
  </si>
  <si>
    <t>Det här är en spännande formel! Vi kan här använda oss av vad vi har lärt oss om sambandet för stäcka, tid och hastighet. Alla samband fungerar nämligen precis likadant. 
Du kan ju göra även denna formel till en triangel men istället för (s) i toppen har vi nu (U). Håll för dina olika variabler och se vilka formler som är rätt omskrivna.</t>
  </si>
  <si>
    <t>k innan en enhet betyder med tal BLK och m innan en enhet står med tal för BLK.</t>
  </si>
  <si>
    <t>1000;0,001</t>
  </si>
  <si>
    <t>Vi har i föregående uppgift sammanställt de olika formlerna som finns för spänningen (U) som mäts i volt, resistansen ( R) som mäts i Ohm och strömstyrkan (I) som mäts i Ampère. Sätt nu in dina värden som finns angivna i uppgiften i formeln för uträkning utav spänning (I). Men innan vi räknar ut detta bör vi skriva ut de prefix som trycks användas i talen. k verkar stå framför Ohm och m verkar stå innan Ampére, vad betyder dessa prefix? Kolla i bokens register om du känner dig osäker!</t>
  </si>
  <si>
    <t>$ BLK \cdot BLK=BLK$</t>
  </si>
  <si>
    <t>3000;0,0002;0,6 V</t>
  </si>
  <si>
    <t>Nu när vi har fått fram våra prefix kan vi sätta in våra tal i formeln för spänning.
Skriv det fullständiga svaret med korrekt enhet och uppgiften är slutförd.</t>
  </si>
  <si>
    <t>$\frac {BLK W}{BLK V}=BLK$</t>
  </si>
  <si>
    <t>60;230;0,26</t>
  </si>
  <si>
    <t>Strömstyrkan är ju mätt i ampére och betecknas med I, effekten mätt i watt betecknas med P och spänningen mätt i volt betecknas med U. Vad blir då din kvoten av I=P/U i detta fall? Sätt in dina värden i formeln och beräkna.</t>
  </si>
  <si>
    <t>Strömstyrkan är $BLK$.</t>
  </si>
  <si>
    <t>0,26 A</t>
  </si>
  <si>
    <t>Skriv ditt svar med korrekt enhet och uppgiften är löst! Det här med ellära kommer du att återkomma till många gånger i livet, tro mig!</t>
  </si>
  <si>
    <t>Grafen som vi skall rita bör ha längden i cm på BLK-axeln och tiden i veckor på BLK-axeln.</t>
  </si>
  <si>
    <t>Rita grafer börjar vi få koll på vid det här laget. Denna gången skall du hitta relevanta axlar på graferna själv och därefter rita en graf. Skriv in korrekt svar för vad våra axlar bör visa. Vi kan sedan enkelt rita grafen i nästa steg.</t>
  </si>
  <si>
    <t xml:space="preserve">Gräset växer snabbt på sommaren och bör klippas en gång i veckan. Gräset klipps till längden 3 cm för att sedan växa sig långt igen. </t>
  </si>
  <si>
    <t>Vi vet nu vad våra axlar bör visa. Rita nu in en relevant graf för hur gräsets längd är en funktion av tiden. Detta kan givetvis göras på lite olika sätt men försök själv och kolla sedan på min figur.</t>
  </si>
  <si>
    <t>Grafen som vi skall rita bör ha tiden på dagen i timmar på BLK-axeln och bensinvolymen i liter på BLK-axeln.</t>
  </si>
  <si>
    <t>Bilens förare kör hemifrån för att ställa bilen still och sedan köra hem igen. Då bilen står stilla förbrukas ingen bensin.</t>
  </si>
  <si>
    <t>Vi vet nu vad våra axlar bör visa. Rita nu in en relevant graf för hur bensinvolymen är en funktion av tiden. Detta kan givetvis göras på lite olika sätt men försök själv och kolla sedan på min figur.</t>
  </si>
  <si>
    <t xml:space="preserve">Grafen för fallskärmshopparens hopp bör visa höjden i meter på BLK-axeln och tiden i minuter på BLK-axeln. </t>
  </si>
  <si>
    <t>Wow, fallskärmshoppare måste vara modiga människor! 
Denna gången skall du hitta relevanta axlar för hur ett fallskärmshopp går till och därefter rita en graf. Skriv in korrekt svar för vad våra axlar bör visa i denna uppgift. 
Vi kan sedan enkelt rita grafen i nästa steg.</t>
  </si>
  <si>
    <t xml:space="preserve">Fallskärmshopparen faller fritt till höjden 2000 meter och vecklar då ut fallskärmen för att sedan segla lite långsammare när mot marken. </t>
  </si>
  <si>
    <t>Vi vet nu vad våra axlar bör visa. 
Rita nu en relevant graf för höjden under hoppet är en funktion av tiden. Detta kan givetvis göras på lite olika sätt men försök själv och kolla sedan på min figur.</t>
  </si>
  <si>
    <t>Rita grafer är ju riktigt skoj! På detta vis kan vi se tydliga samband. 
I denna uppgift skall du återigen hitta relevanta axlar själv och därefter rita en graf. Skriv in korrekt svar för vad våra axlar bör visa. Vi kan sedan enkelt rita grafen i nästa steg.</t>
  </si>
  <si>
    <t>Vi vet nu vad våra axlar bör visa. Rita en relevant graf för hur temperaturen är en funktion av årets månader. Detta kan givetvis göras på lite olika sätt men försök själv och kolla sedan på min figur.</t>
  </si>
  <si>
    <t>Mönstret upprepar sig efter punkt nummer $BLK$.</t>
  </si>
  <si>
    <t>Abels hörna är bra klurig alltså... Men vi klarar det tillsammans.
Vi behöver undersöka hur långt det går innan mönstret går igen. Alltså hur många punkter det är på mönstret innan mönstret upprepar sig och fortsätter på samma vis. Svara nu vid vilket tal som mönstret börjar att gå igen.</t>
  </si>
  <si>
    <t>Vi visar att 1992 är jämnt delbart med 6 men behöver inte använda denna kvot. 
$\frac {1992}{6}=BLK$.</t>
  </si>
  <si>
    <t>Vi behöver alltså finna vart på mönstret vi är efter 1997 punkter. 
Detta gör vi genom att dividera med 6. Men 1997 är ju inte delbart med 6. Låt oss dividera närmsta delbara talet med 6 vilket är 1992. Vi skall i nästa steg rita mönstret ifrån punkt nummer 1992 till punkt 2000.</t>
  </si>
  <si>
    <t xml:space="preserve">Låt oss nu rita mönstret ifrån punkt 1992 till punkt 2000. Vi kan då enkelt räkna oss fram till punkt 1997 och se vad mönstret är mellan punkterna. </t>
  </si>
  <si>
    <t>Svaret visas i alternativ BLK.</t>
  </si>
  <si>
    <t>Genom korrekt ritad figur är svaret funnet. Skriv rätt svar och uppgiften är avklarad. Bra jobbat!</t>
  </si>
  <si>
    <t>Då Per är högst upp är Karins position $3 (\frac {s}{BLK}-BLK$ eller $s-BLK$. Där s är det totala antalet trappsteg.</t>
  </si>
  <si>
    <t>2;52;52</t>
  </si>
  <si>
    <t xml:space="preserve">Detta är en riktigt klurig uppgift. 
Låt oss kalla det totala antalet trappsteg för s och börja med att definiera Karins position när Per är höst upp. </t>
  </si>
  <si>
    <t>$3 \cdot \frac {s}{2} - 3 \cdot 52 = \frac {3s}{BLK} - BLK$</t>
  </si>
  <si>
    <t>2;156</t>
  </si>
  <si>
    <t>Vi har nu en ekvation som kan lösas. Börja med att förenkla uttrycket och multiplicera in 3an i parentesen. På så vis blir det enklare att lösa vår ekvation.</t>
  </si>
  <si>
    <t>$2 \cdot \frac {3s}{2} - 2 \cdot 156 = 2 \cdot s - 2 \cdot 52= BLK-BLK=BLK-BLK$</t>
  </si>
  <si>
    <t>3s;312;2s;104</t>
  </si>
  <si>
    <t>Vi har nu ekvationen $\frac {3s}{2}-156=s-25$. Vi fortsätter med att multiplicera samtliga faktorer med 2. Vi får på så vis bort divisionen med 2.</t>
  </si>
  <si>
    <t>Vi förkortar bort 2s genom beräkningen, $3s - 2s=BLK$.</t>
  </si>
  <si>
    <t>s</t>
  </si>
  <si>
    <t xml:space="preserve">Vi har nu ekvationen $3s-312=25-104$ Låt oss subtrahera 2s i båda led. </t>
  </si>
  <si>
    <t>För att få s ensamt på sin sida likhetstecknet beräknar vi, $312-104=BLK$</t>
  </si>
  <si>
    <t>Rätt svar visar i alternativ BLK.</t>
  </si>
  <si>
    <t>Vi har nu fått fram ett värde på s, vi har alltså kommit fram till hur många trappsteg tornet har. Skriv nu vilket alternativ som visar rätt svar och gå vidare till nästa uppgift. Bra kämpat!</t>
  </si>
  <si>
    <t>Local ID</t>
  </si>
  <si>
    <t>Emil ska bada och fyller sitt 180-litersbadkar upp till kanten. Det tar 4 minuter. Efter att Emil har badat drar han ur proppen. Badkaret töms med hastigheten 30 liter per minut. Rita ett diagram med en graf som beskriver hur vattnets volym, V liter, beror av tiden t minuter när Emil fyller badkaret.</t>
  </si>
  <si>
    <t>Emil ska bada och fyller sitt 180-litersbadkar upp till kanten. Det tar 4 minuter. Efter att Emil har badat drar han ur proppen. Badkaret töms med hastigheten 30 liter per minut. Rita ett diagram med en graf som beskriver hur vattnets volym, V liter, beror av tiden t minuter när Emil tömmer badkaret.</t>
  </si>
  <si>
    <t>Emil ska bada och fyller sitt 180-litersbadkar upp till kanten. Det tar 4 minuter. Efter att Emil har badat drar han ur proppen. Badkaret töms med hastigheten 30 liter per minut. Beskriv de båda graferna med var sin formel.</t>
  </si>
  <si>
    <t>Emil ska bada och fyller sitt 180-litersbadkar upp till kanten. Det tar 4 minuter. Efter att Emil har badat drar han ur proppen. Badkaret töms med hastigheten 30 liter per minut. Nästa gång Emil ska fylla badkaret med vatten glömmer han att sätta i proppen. Beskriv med en graf och en formel hur vattnets volym, V liter, beror av tiden t minuter när Emil fyller badkaret utan propp.</t>
  </si>
  <si>
    <t>[Alt 1. I denna uppgift är tiden en funktion av antalet solskenstimmar.]
[Alt 2. I denna uppgift är solskenstimmar en funktion av tiden. ]</t>
  </si>
  <si>
    <t>[Alt 1. Alternativ 1 måste vara svaret på vår uppgift.]
[Alt 2. Alternativ 2 måste vara svaret på vår uppgift.]</t>
  </si>
  <si>
    <t>[Alt 1. De två grafer som inte alls kan passa till vår tabell är A och D.]
[Alt 2. De två grafer som inte alls kan passa till vår tabell är C och D.]
[Alt 3. De två grafer som inte alls kan passa till vår tabell är A och B.]
[Alt 4. De två grafer som inte alls kan passa till vår tabell är B och D.]</t>
  </si>
  <si>
    <t>[Alt 1. Den graf som är brant och sedan plans ut är graf D.]
[Alt 2. Den graf som är brant och sedan plans ut är graf C.]</t>
  </si>
  <si>
    <t>[Alt 1. Ökningen här verkar vara linjär.]
[Alt 2. Ökningen här verkar vara exponentiell.]
[Alt 3. Ökningen här verkar avta.]
[Alt 4. Ökningen här verkar blir större med tiden.]</t>
  </si>
  <si>
    <t>[Alt 1. Den grafen som har ett startvärde är A.]
[Alt 2. Den grafen som har ett startvärde är B.]
[Alt 3. Den grafen som har ett startvärde är C.]
[Alt 4. Den grafen som har ett startvärde är D.]</t>
  </si>
  <si>
    <t>[Alt 1. I grafen är tiden en funktion av hastigheten.]
[Alt 2. I grafen är hastigheten en funktion av tiden.]</t>
  </si>
  <si>
    <t>[Alt 1. Det måste vara grafens startvärde som förändras.]
[Alt 2. Det måste vara grafens lutning som förändras.]
[Alt 3. Det måste vara grafens sänkning som förändras ]
[Alt 4. Det måste vara grafens proportionalitet som förändras.]</t>
  </si>
  <si>
    <t>[Alt 1. Ett startvärde är grafens lutning.]
[Alt 2. Ett startvärde är där grafen skär y-axeln.]
[Alt 3. Ett startvärde är en funktions y-värde. ]
[Alt 4. Ett startvärde är en funktions x-värde.]</t>
  </si>
  <si>
    <t>[Alt 1. Den axel där vi bör hitta 3 hg är x-axeln.]
[Alt 2. Den axel där vi bör hitta 3 hg är y-axeln. ]</t>
  </si>
  <si>
    <t>[Alt 1. Den axel där vi bör hitta 7 hg är x-axeln.]
[Alt 2. Den axel där vi bör hitta 7 hg är y-axeln. ]</t>
  </si>
  <si>
    <t>[Alt 1. Den axel där vi bör hitta 10 hg är x-axeln.]
[Alt 2. Den axel där vi bör hitta 10 hg är y-axeln. ]</t>
  </si>
  <si>
    <t>[Alt 1. Den gröna grafen finner vi aldrig överst.]
[Alt 2. Den gröna grafen finner vi överst.]</t>
  </si>
  <si>
    <t>[Alt 1. Att den gröna grafen P aldrig är överst är det som visar att den aldrig är dyrast.]
[Alt 2. Att den gröna grafen P alltid är överst är det som visar att den aldrig är dyrast.]</t>
  </si>
  <si>
    <t>[Alt 1. Proportionalitet innebär att många variabler är beroende av varandra.]
[Alt 2. Proportionalitet innebär att två kvantiteter har ett konstant förhållande.]</t>
  </si>
  <si>
    <t>[Alt 1. Anledning till att grafen P beskriver en proportionalitet är att kostnaden endast beror på vikten.]
[Alt 2. Anledning till att grafen P beskriver en proportionalitet är att kostnaden ej endast beror på vikten.]</t>
  </si>
  <si>
    <t>[Alt 1. En grundkostnad är grafens lutning.]
[Alt 2.  En grundkostnad är där grafen skär y-axeln.]
[Alt 3.  En grundkostnad är en funktions y-värde. ]
[Alt 4.  En grundkostnad är en funktions x-värde.]</t>
  </si>
  <si>
    <t>[Alt 1. Ja, 10 000 kr räcker till 4 timmars danslektioner i 10 dagar.]
[Alt 2. Nej, 10 000 kr räcker inte till 4 timmars danslektioner i 10 dagar.]</t>
  </si>
  <si>
    <t>[Alt 1. Graferna är ritade efter samma funktion och är därför samma graf.]
[Alt 2. Graferna är inte ritade efter samma funktion och är därför inte samma graf.]</t>
  </si>
  <si>
    <t>[Alt 1. I en funktion så är det värdet efter x som visar lutningen.]
[Alt 2. I en funktion så är det värdet innan x som visar lutningen.]
[Alt 3. I en funktion så är det x-värdet som visar lutningen.]
[Alt 4. I en funktion så är det y-värdet som visar lutningen.]</t>
  </si>
  <si>
    <t>[Alt 1. Lutningen är lika stor i båda graferna. ]
[Alt 2. Den ena grafen har ingen lutning.]
[Alt 3. Inga av graferna lutar. ]
[Alt 4. Lutningen i ena grafen är dubbelt så stor som i den andra.]</t>
  </si>
  <si>
    <t>[Alt 1. En bra idé är att para ihop linjerna genom att jämföra deras m-värden, detta är då grafen skär x-axeln.]
[Alt 2. En bra idé är att para ihop linjerna genom att jämföra deras m-värden, detta är då grafen skär y-axeln. ]
[Alt 3.En bra idé är att para ihop linjerna genom att jämföra deras m-värden, detta är då graferna skär varandra.]
[Alt 4. En bra idé är att para ihop linjerna genom att jämföra deras m-värden, detta är då grafen skär en närliggande graf.]</t>
  </si>
  <si>
    <t>[Alt 1. Det som gör att linjer är parallella är deras startvärde.]
[Alt 2. Det som gör att linjer är parallella är deras skärningspunkt.]
[Alt 3. Det som gör att linjer är parallella är deras lutning.]
[Alt 4. Det som gör att linjer är parallella är deras y-värde.]</t>
  </si>
  <si>
    <t>[Alt 1. Det värde i räta linjens ekvation som visar punkten då grafen skär y-axeln är y-värdet.]
[Alt 2. Det värde i räta linjens ekvation som visar punkten då grafen skär y-axeln är k-värdet. ]
[Alt 3. Det värde i räta linjens ekvation som visar punkten då grafen skär y-axeln är m-värdet.]</t>
  </si>
  <si>
    <t>[Alt 1. Proportionalitet innebär att förhållandet mellan variablerna x och y är konstant. Alltså är m-värdet 0.]
[Alt 2. Proportionalitet innebär att förhållandet mellan variablerna x och y ej är relevant.]
[Alt 3. Proportionalitet innebär att förhållandet mellan variablerna x och y ej är konstant. Alltså ett högt m-värde.]
[Alt 4. Proportionalitet innebär att förhållandet mellan variablerna x och y är i ständig förändring.]</t>
  </si>
  <si>
    <t>[Alt 1. De variabler som är beroende av varandra i denna uppgift är tiden och vikten.]
[Alt 2. De variabler som är beroende av varandra i denna uppgift är kostnaden och vikten.]
[Alt 3. De variabler som är beroende av varandra i denna uppgift är temperaturen och tiden.]
[Alt 4.  De variabler som är beroende av varandra i denna uppgift är höjden och tiden.]</t>
  </si>
  <si>
    <t>[Alt 1. Graf A visar att farfar börjar med att hissa flaggan långsamt för att sen öka takten och graf C visar att han inte hissar flaggan alls. ]
[Alt 2.Graf A visar att farfar börjar att hissa flaggan snabbt för att sen dra ned på takten och graf C visar att han inte hissar flaggan alls. ]
[Alt 3.Graf A visar att farfar börjar att hissa flaggan långsamt för att sen öka takten och graf C visar att han hissar flaggan i toppen utan att det tar något tid. ]
[Alt 4.Graf A visar att farfar börjar att hissa flaggan långsamt för att sen öka takten och graf C visar att han hissar flaggan halvvägs. ]</t>
  </si>
  <si>
    <t>[Alt 1. I denna uppgift är det enklast att jämföra funktionernas m-värdet. Ett m-värde är lutning.]
[Alt 2. I denna uppgift är det enklast att jämföra funktionernas m-värdet. Ett m-värde är i detta fall en grundkostnad.]
[Alt 3. I denna uppgift är det enklast att jämföra funktionernas m-värdet. Ett m-värde är negativt.]
[Alt 4. I denna uppgift är det enklast att jämföra funktionernas m-värdet. Ett m-värde är motsatsen till ett y-värde.]</t>
  </si>
  <si>
    <t>[Alt 1. Det i grafen som visar att någon springer väldigt fort är y-värdet.]
[Alt 2. Det i grafen som visar att någon springer väldigt fort är x-värdet. ]
[Alt 3.  Det i grafen som visar att någon springer väldigt fort är k-värdet, alltså lutningen.]
[Alt 4.  Det i grafen som visar att någon springer väldigt fort är m-värdet.]</t>
  </si>
  <si>
    <t>[Alt 1. Den punkt då grafen skär y-axeln är funktionens k-värde, alltså startvärdet.]
[Alt 2. Den punkt då grafen skär y-axeln är funktionens m-värde, alltså startvärdet.]
[Alt 3. Den punkt då grafen skär y-axeln är funktionen m-värde, alltså slutvärdet.]
[Alt 4. Den punkt då grafen skär y-axeln är funktionen k-värde, alltså lutningen.]</t>
  </si>
  <si>
    <t>[Alt 1. Grafen visar att Evelina cyklade en sträcka som en funktion av tiden.]
[Alt 2. Grafen visar att Evelina cyklade en tid som en funktion av sträckan.]
[Alt 3. Grafen visar att Evelina cyklade på en väg som var kurvig.]
[Alt 4. Grafen visar att Evelina cyklade väldigt snabbt.]</t>
  </si>
  <si>
    <t>[Alt 1. Kostnaden per timme visas genom grafens x-värde.]
[Alt 2. Kostnaden per timme visas genom grafens y-värde.]
[Alt 3. Kostnaden per timme visas genom grafens m-värde.]
[Alt 4. Kostnaden per timme visas genom grafens k-värde.</t>
  </si>
  <si>
    <t>[Alt 1. Instruktör A beskrivs med formeln $y=100x+300$.]
[Alt 2. Instruktör A beskrivs med formeln $y=250x+200$.]
[Alt 3. Instruktör A beskrivs med formeln $y=300x$.]</t>
  </si>
  <si>
    <t>[Alt 1. Instruktör B beskrivs med formeln $y=100x+300$.]
[Alt 2. Instruktör B beskrivs med formeln $y=250x+200$.]
[Alt 3. Instruktör B beskrivs med formeln $y=300x$.]</t>
  </si>
  <si>
    <t>[Alt 1. Snabbast går cykeln, mittemellan hittar vi bilen och långsammast går EU-moppen.]
[Alt 2.  Snabbast går EU-moppen, mittemellan hittar vi bilen och långsammast går cykeln.]
[Alt 3.  Snabbast går bilen, mittemellan hittar vi EU-moppen och långsammast går cykeln.]</t>
  </si>
  <si>
    <t>[Alt 1. I graferna är vikten proportionell  mot tiden.]
[Alt 2. I graferna är hastigheten proportionell  mot tiden. ]
[Alt 3. I graferna är sträckan proportionell  mot tiden. ]
[Alt 4. I graferna är kostnaden proportionell mot tiden.]</t>
  </si>
  <si>
    <t>[Alt 1. För att smidigt komma fram till vad som skall stå i rutan bör vi använda oss av den andra kvadreringsregeln.]
[Alt 2. För att smidigt komma fram till vad som skall stå i rutan bör vi använda oss av den första kvadreringsregeln. ]
[Alt 3.För att smidigt komma fram till vad som skall stå i rutan bör vi använda oss av konjugatregeln.]
[Alt 4. För att smidigt komma fram till vad som skall stå i rutan bör vi använda oss av addition.]</t>
  </si>
  <si>
    <t>[Alt 1. Ja, talen ger samma svar. Alltså 1.]
[Alt 2. Nej, talen ger inte samma svar. Alltså inte 1.]</t>
  </si>
  <si>
    <t>[Alt 1. Talet framför x är k-värdet och visar linjens lutning.]
[Alt 2. Talet framför x är k-värdet och visar linjens riktning.]
[Alt 3. Talet framför x är k-värdet och visar linjens förhållande.]
[Alt 4. Talet framför x är k-värdet och visar linjens position.]</t>
  </si>
  <si>
    <t>[Alt 1. Sist i formeln finner vi m-värdet som är där linjen skär y-axeln.]
[Alt 2. Sist i formeln finner vi m-värdet som är där linjen skär x-axeln.]
[Alt 3. Sist i formeln finner vi m-värdet som är linjens lutning.]
[Alt 4. Sist i formeln finner vi m-värdet som är linjens förhållande.]</t>
  </si>
  <si>
    <t>Vi vill få x ensamt på en sida likhetstecknet vi fortsätter med beräkningen, $64-36 = BLK$.</t>
  </si>
  <si>
    <t>[Alt 1. De relevanta punkterna är den kortaste och den längsta tiden.]
[Alt 2. De relevanta punkterna är den  högsta och den lägsta temperaturen.]
[Alt 3. Den relevanta punkten är den lägsta temperaturen.]
[Alt 4. Den relevanta punkten är där linjerna skär varandra.]</t>
  </si>
  <si>
    <t>[Alt 2. De relevanta punkterna är den  högsta och den lägsta temperaturen.]</t>
  </si>
  <si>
    <t xml:space="preserve">Använd din tabell för att rita in värdena i ett koordinatsystem. Börja med att rita koordinaterna som punkter i koordinatsystemet. </t>
  </si>
  <si>
    <t xml:space="preserve">Låt oss nu beräkna funktionens y-värden genom de insatta x-värdena. Detta gör vi enkelt genom att komma ihåg att multiplikation beräknas alltid före subtraktion. </t>
  </si>
  <si>
    <t xml:space="preserve">Låt oss nu beräkna funktionens y-värden genom de insatta x-värdena. Detta gör vi enkelt genom addition. </t>
  </si>
  <si>
    <t>Fyll i de beräknade y-värdena och färdigställ din tabell. Uppgiften är då slutförd, bra jobbat!</t>
  </si>
  <si>
    <t>Genom korrekt resonemang och markering i figuren i föregående steg bör vårt m-värde respektive k-värde vara funnet. Skriv de rätta värdena och uppgiften är slutförd.</t>
  </si>
  <si>
    <t>Då var det det här med att para ihop igen. Det verkar först som ett virrvarr av linjer men vi skall nog få rätsida på problemet. Använd dig av vad du vet om k- och m-värdena. Genom att sedan jämföra linjernas k- och m-värden skall vi nog kunna ta oss fram till en lösning. Vad visar en linjes k- och m-värde nu igen?</t>
  </si>
  <si>
    <t>Differensen är ju 4 i detta fall! y=4n men vad är talföljdens minsta värde? Vi använder det vi vet om vår talföljd och sätter in värdena på första raden i vår formel: $1=4 \cdot 1$,  men hur blir y=1?</t>
  </si>
  <si>
    <t>$y=4n-3$ bör vara vår formel. Sätt nu in de olika värdena på n.</t>
  </si>
  <si>
    <t>Vi avslutar med att skriva av tabellen och fylla i de beräknade värdena i tabellens tomma rutor. Uppgiften är då slutförd.</t>
  </si>
  <si>
    <t xml:space="preserve">Vid det här laget är vi riktiga fenor på att rita koordinatsystem! 
Låt oss börja med att rita ett koordinatsystem med relevanta värden på axlarna och markera x- och y-värdena som punkter i koordinatsystemet. </t>
  </si>
  <si>
    <t>Vi har nu beräknat värdet på y vid de givna x-värdena. 
Låt oss nu rita av tabellen och enkelt sätta in de beräknade värdena på y.</t>
  </si>
  <si>
    <t>Då var det det här med att para ihop linjer igen. Det verkar först som ett virrvarr av linjer men vi skall nog få rätsida på problemet. Använd dig av vad du vet om k- och m-värdena. Genom att sedan jämföra linjernas k- och m-värden skall vi nog kunna ta oss fram till en lösning. Vad visar en linjes k- och m-värde nu igen?</t>
  </si>
  <si>
    <t>Vi fortsätter på precis samma vis. 
Det kan underlätta om du själv gör pilar mellan de variabler och siffror som du multiplicerar. Precis så som de gör i exempelrutan. 
På så vis undviker du att multiplicera samma tal med varandra flera gånger. Multiplicera nu varje variabel för sig.</t>
  </si>
  <si>
    <t>Vi har nu multiplicerat båda parenteserna med varandra och tänkt på de olika tecknen. 
Sammanställer vi nu våra uttryck så har vi rott båten i land som man så fint brukar säga när man klarat en jobbig uppgift. Skriv dina uttryck utan parantes och uppgiften är avklarad.</t>
  </si>
  <si>
    <t>Vi har nu multiplicerat båda parenteserna med varandra och tänkt på de olika tecknen. 
Skriv dina uttryck utan parantes och uppgiften är avklarad.</t>
  </si>
  <si>
    <t>Vi fortsätter på samma vis som innan. 
Håll tungan rätt i mun och måla pilar om du tycker det är svårt att hålla isär variablerna. Multiplicera alla variabler med varandra och tänk på de olika tecknen. Vi börjar få koll på detta nu!</t>
  </si>
  <si>
    <t>Hm, något har ändrats igen. Nu är tecknen i parenteserna inte olika längre utan lika fast negativa. 
I denna uppgiften måste vi tänka på regeln "minus och minus blir plus". Multiplicerar vi alltså två negativa tal med varandra så får vi ett positivt tal. 
Tänk på denna regel och håll återigen tungan rätt i mun.</t>
  </si>
  <si>
    <t>Nu är återigen tecknen i parenteserna lika fast negativa. 
I denna uppgiften måste vi ju därför tänka på regeln "minus och minus blir plus". 
Vi vet ju att om vi multiplicerar två negativa tal med varandra så får vi ett positivt tal. Var noggrann!</t>
  </si>
  <si>
    <t>Låt oss börja med att multiplicera alla variabler med varandra och samtidigt tänka på de olika tecknen. Vi börjar få koll på detta nu!</t>
  </si>
  <si>
    <t>Åhå, här skall vi börja med att även förenkla de uttrycken som vi får ut. 
Låt oss börja vår beräkning som vanligt, multiplicera de olika variablerna. 
Kom ihåg minnesreglerna för de positiva- och negativa värdena!</t>
  </si>
  <si>
    <t>Vi fortsätter med förenkling. Varje förenkling måste börja med att man först sammanställer ett uttryck, först då kan vi se vad som behövs och kan förenklas. Låt oss börja vår beräkning som vanligt, multiplicera de olika variablerna. 
Kom ihåg minnesreglerna för de positiva- och negativa värdena!</t>
  </si>
  <si>
    <t>Mer förenkling. Nu börjar vi bli varma i kläderna!
Låt oss börja vår beräkning som vanligt, multiplicera de olika variablerna. 
Kom ihåg minnesreglerna för de positiva- och negativa värdena!</t>
  </si>
  <si>
    <t>Hm, en förenkling med endast variabler. 
Vi fortsätter som vanligt, låt oss börja med att multiplicera de olika variablerna. 
Kom ihåg minnesreglerna för de positiva- och negativa värdena.</t>
  </si>
  <si>
    <t>Låt oss börja vår beräkning som vanligt, multiplicera de olika variablerna. 
Kom ihåg minnesreglerna för de positiva- och negativa värdena.</t>
  </si>
  <si>
    <t>[Alt 2. För att smidigt komma fram till vad som skall stå i rutan bör vi använda oss av den första kvadreringsregeln. ]</t>
  </si>
  <si>
    <t>[Alt 1. För att smidigt komma fram till vad som skall stå i rutan bör vi använda oss av den andra kvadreringsregeln.]</t>
  </si>
  <si>
    <t xml:space="preserve">Eftersom parentesen i denna uppgift har ett additionstecken i uttrycket bör vi använda oss av den första kvadreringsregeln vid förenklingen av detta tal.
Vi vet att den första kvadreringsregeln lyder, "första termen i kvadrat + dubbla produkten + andra termen i kvadrat". 
Låt oss börja med att beräkna våra termer enligt den första kvadreringsregeln.
</t>
  </si>
  <si>
    <t xml:space="preserve">Eftersom parentesen i denna uppgift har ett subtraktionstecken i uttrycket bör vi använda oss av den andra kvadreringsregeln vid förenklingen av detta tal.
Vi vet att den andra kvadreringsregeln lyder, "första termen i kvadrat - dubbla produkten + andra termen i kvadrat". 
Låt oss börja med att beräkna våra termer enligt den andra kvadreringsregeln. 
</t>
  </si>
  <si>
    <t>Genom korrekt beräkning i föregående steg är vårt uttryck förenklat. 
I denna uppgift har vi märkt att kvadrerigsreglerna även fungerar på lite svårare tal. Skriv det färdigt förenklade uttrycket och uppgiften är avklarad.</t>
  </si>
  <si>
    <t>[Alt 1. I denna uppgift kan vi använda oss av kvadreringsreglerna för att komma fram till ett uttryck.]
[Alt 2. I denna uppgift kan vi använda oss av konjugatregeln för att komma fram till ett uttryck.]
[Alt 3. I denna uppgift kan vi använda oss av Pythagoras sats för att komma fram till ett uttryck.]
[Alt 4. I denna uppgift kan vi använda oss av den räta linjens ekvation för att komma fram till ett uttryck.]</t>
  </si>
  <si>
    <t>Konjugatregeln lyder ju "första termen i kvadrat - andra termen i kvadrat", det låter enkelt, och det är precis vad det är! 
Vi fyller i den tomma rutan genom att beräkna "första termen i kvadrat".</t>
  </si>
  <si>
    <t>Med hjälp av kvadreringsregeln blir det förenklade uttrycket av vår hypotenusa $BLK+BLK+BLK$.</t>
  </si>
  <si>
    <t>Ohms lag, vilket fantastiskt och användbart samband. 
Även detta samband kan vi göra till en triangel med variabler. 
Låt oss börja med att rita en triangel med spänningen (U) i toppen och strömstyrkan (I) och resistansen ( R) i botten. Det blir sedan enkelt att vet hur sambandet kan omvandlas.</t>
  </si>
  <si>
    <t>Grafen som vi skall rita bör ha tiden i månader på BLK-axeln och medeltemperaturen i grader Celsius på BLK-axeln.</t>
  </si>
  <si>
    <t>Vi har efter förkortning ekvationen $s-312=-104$. Addera med 312 på båda sidor. Att addera 312 med -104 är ju detsamma som att subtrahera 312 med 104.</t>
  </si>
  <si>
    <t>9789152302484-2-x2_1x-G-1a</t>
  </si>
  <si>
    <t>9789152302484-2-x2_1x-G-1b</t>
  </si>
  <si>
    <t>9789152302484-2-x2_1x-G-2</t>
  </si>
  <si>
    <t>9789152302484-2-x2_1x-G-3a</t>
  </si>
  <si>
    <t>9789152302484-2-x2_1x-G-3b</t>
  </si>
  <si>
    <t>9789152302484-2-x2_1x-G-4a</t>
  </si>
  <si>
    <t>9789152302484-2-x2_1x-G-6a</t>
  </si>
  <si>
    <t>9789152302484-2-x2_1x-G-6b</t>
  </si>
  <si>
    <t>9789152302484-2-x2_1x-G-7a</t>
  </si>
  <si>
    <t>9789152302484-2-x2_1x-G-7b</t>
  </si>
  <si>
    <t>9789152302484-2-x2_1x-G-8a</t>
  </si>
  <si>
    <t>9789152302484-2-x2_1x-G-8b</t>
  </si>
  <si>
    <t>9789152302484-2-x2_1x-G-8c</t>
  </si>
  <si>
    <t>9789152302484-2-x2_1x-G-8d</t>
  </si>
  <si>
    <t>9789152302484-2-x2_1x-G-9a</t>
  </si>
  <si>
    <t>9789152302484-2-x2_1x-G-9b</t>
  </si>
  <si>
    <t>9789152302484-2-x2_1x-G-9c</t>
  </si>
  <si>
    <t>9789152302484-2-x2_1x-G-10</t>
  </si>
  <si>
    <t>9789152302484-2-x2_1x-G-11</t>
  </si>
  <si>
    <t>9789152302484-2-x2_1x-G-12</t>
  </si>
  <si>
    <t>9789152302484-2-x2_1x-G-13a</t>
  </si>
  <si>
    <t>9789152302484-2-x2_1x-G-13b</t>
  </si>
  <si>
    <t>9789152302484-2-x2_1x-G-14a</t>
  </si>
  <si>
    <t>9789152302484-2-x2_1x-G-14b</t>
  </si>
  <si>
    <t>9789152302484-2-x2_1x-G-14c</t>
  </si>
  <si>
    <t>9789152302484-2-x2_1x-G-16a</t>
  </si>
  <si>
    <t>9789152302484-2-x2_1x-G-16b</t>
  </si>
  <si>
    <t>9789152302484-2-x2_1x-G-16c</t>
  </si>
  <si>
    <t>9789152302484-2-x2_1x-G-17a</t>
  </si>
  <si>
    <t>9789152302484-2-x2_1x-G-17b</t>
  </si>
  <si>
    <t>9789152302484-2-x2_1x-G-17c</t>
  </si>
  <si>
    <t>9789152302484-2-x2_1x-G-18a</t>
  </si>
  <si>
    <t>9789152302484-2-x2_1x-G-18b</t>
  </si>
  <si>
    <t>9789152302484-2-x2_1x-G-18c</t>
  </si>
  <si>
    <t>9789152302484-2-x2_1x-G-19a</t>
  </si>
  <si>
    <t>9789152302484-2-x2_1x-G-19b</t>
  </si>
  <si>
    <t>9789152302484-2-x2_1x-G-19c</t>
  </si>
  <si>
    <t>9789152302484-2-x2_1x-G-19d</t>
  </si>
  <si>
    <t>9789152302484-2-x2_1x-G-20a</t>
  </si>
  <si>
    <t>9789152302484-2-x2_1x-G-20b</t>
  </si>
  <si>
    <t>9789152302484-2-x2_1x-G-20c</t>
  </si>
  <si>
    <t>9789152302484-2-x2_1x-G-21a</t>
  </si>
  <si>
    <t>9789152302484-2-x2_1x-G-21b</t>
  </si>
  <si>
    <t>9789152302484-2-x2_1x-G-21c</t>
  </si>
  <si>
    <t>9789152302484-2-x2_1x-G-22a</t>
  </si>
  <si>
    <t>9789152302484-2-x2_1x-G-22b</t>
  </si>
  <si>
    <t>9789152302484-2-x2_1x-G-22c</t>
  </si>
  <si>
    <t>9789152302484-2-x2_1x-G-22d</t>
  </si>
  <si>
    <t>9789152302484-2-x2_1x-G-23a</t>
  </si>
  <si>
    <t>9789152302484-2-x2_1x-G-23b</t>
  </si>
  <si>
    <t>9789152302484-2-x2_1x-G-23c</t>
  </si>
  <si>
    <t>9789152302484-2-x2_1x-G-24</t>
  </si>
  <si>
    <t>9789152302484-2-x2_1x-G-25a</t>
  </si>
  <si>
    <t>9789152302484-2-x2_1x-G-25b</t>
  </si>
  <si>
    <t>9789152302484-2-x2_1x-G-26a</t>
  </si>
  <si>
    <t>9789152302484-2-x2_1x-G-26b</t>
  </si>
  <si>
    <t>9789152302484-2-x2_1x-G-27a</t>
  </si>
  <si>
    <t>9789152302484-2-x2_1x-G-27b</t>
  </si>
  <si>
    <t>9789152302484-2-x2_1x-G-28a</t>
  </si>
  <si>
    <t>9789152302484-2-x2_1x-G-28b</t>
  </si>
  <si>
    <t>9789152302484-2-x2_1x-G-28c</t>
  </si>
  <si>
    <t>9789152302484-2-x2_1x-G-29a</t>
  </si>
  <si>
    <t>9789152302484-2-x2_1x-G-29b</t>
  </si>
  <si>
    <t>9789152302484-2-x2_1x-G-29c</t>
  </si>
  <si>
    <t>9789152302484-2-x2_1x-G-30</t>
  </si>
  <si>
    <t>9789152302484-2-x2_1x-G-31a</t>
  </si>
  <si>
    <t>9789152302484-2-x2_1x-G-31b</t>
  </si>
  <si>
    <t>9789152302484-2-x2_1x-G-31c</t>
  </si>
  <si>
    <t>9789152302484-2-x2_1x-G-32a</t>
  </si>
  <si>
    <t>9789152302484-2-x2_1x-G-32b</t>
  </si>
  <si>
    <t>9789152302484-2-x2_1x-G-32c</t>
  </si>
  <si>
    <t>9789152302484-2-x2_1x-G-33</t>
  </si>
  <si>
    <t>9789152302484-2-x2_1x-G-34</t>
  </si>
  <si>
    <t>9789152302484-2-x2_1x-G-35</t>
  </si>
  <si>
    <t>9789152302484-2-x2_2x-D-1a</t>
  </si>
  <si>
    <t>9789152302484-2-x2_2x-D-1b</t>
  </si>
  <si>
    <t>9789152302484-2-x2_2x-D-2</t>
  </si>
  <si>
    <t>9789152302484-2-x2_2x-D-3</t>
  </si>
  <si>
    <t>9789152302484-2-x2_2x-D-4a</t>
  </si>
  <si>
    <t>9789152302484-2-x2_2x-D-4b</t>
  </si>
  <si>
    <t>9789152302484-2-x2_2x-D-5a</t>
  </si>
  <si>
    <t>9789152302484-2-x2_2x-D-5b</t>
  </si>
  <si>
    <t>9789152302484-2-x2_2x-D-5c</t>
  </si>
  <si>
    <t>9789152302484-2-x2_2x-D-6a</t>
  </si>
  <si>
    <t>9789152302484-2-x2_2x-D-6b</t>
  </si>
  <si>
    <t>9789152302484-2-x2_2x-D-7a</t>
  </si>
  <si>
    <t>9789152302484-2-x2_2x-D-7b</t>
  </si>
  <si>
    <t>9789152302484-2-x2_2x-D-8a</t>
  </si>
  <si>
    <t>9789152302484-2-x2_2x-D-8b</t>
  </si>
  <si>
    <t>9789152302484-2-x2_2x-D-9a</t>
  </si>
  <si>
    <t>9789152302484-2-x2_2x-D-9b</t>
  </si>
  <si>
    <t>9789152302484-2-x2_2x-D-10</t>
  </si>
  <si>
    <t>9789152302484-2-x2_3x-B-1a</t>
  </si>
  <si>
    <t>9789152302484-2-x2_3x-B-1b</t>
  </si>
  <si>
    <t>9789152302484-2-x2_3x-B-1c</t>
  </si>
  <si>
    <t>9789152302484-2-x2_3x-B-2a</t>
  </si>
  <si>
    <t>9789152302484-2-x2_3x-B-2b</t>
  </si>
  <si>
    <t>9789152302484-2-x2_3x-B-3a</t>
  </si>
  <si>
    <t>9789152302484-2-x2_3x-B-3b</t>
  </si>
  <si>
    <t>9789152302484-2-x2_3x-B-3c</t>
  </si>
  <si>
    <t>9789152302484-2-x2_3x-B-4a</t>
  </si>
  <si>
    <t>9789152302484-2-x2_3x-B-4b</t>
  </si>
  <si>
    <t>9789152302484-2-x2_3x-B-4c</t>
  </si>
  <si>
    <t>9789152302484-2-x2_3x-B-5a</t>
  </si>
  <si>
    <t>9789152302484-2-x2_3x-B-5b</t>
  </si>
  <si>
    <t>9789152302484-2-x2_3x-B-5c</t>
  </si>
  <si>
    <t>9789152302484-2-x2_3x-B-6a</t>
  </si>
  <si>
    <t>9789152302484-2-x2_3x-B-6b</t>
  </si>
  <si>
    <t>9789152302484-2-x2_3x-B-6c</t>
  </si>
  <si>
    <t>9789152302484-2-x2_3x-B-7a</t>
  </si>
  <si>
    <t>9789152302484-2-x2_3x-B-7b</t>
  </si>
  <si>
    <t>9789152302484-2-x2_3x-B-8a</t>
  </si>
  <si>
    <t>9789152302484-2-x2_3x-B-8b</t>
  </si>
  <si>
    <t>9789152302484-2-x2_3x-B-9a</t>
  </si>
  <si>
    <t>9789152302484-2-x2_3x-B-9b</t>
  </si>
  <si>
    <t>9789152302484-2-x2_3x-B-10a</t>
  </si>
  <si>
    <t>9789152302484-2-x2_3x-B-10b</t>
  </si>
  <si>
    <t>9789152302484-2-x2_3x-B-10c</t>
  </si>
  <si>
    <t>9789152302484-2-x2_3x-B-11a</t>
  </si>
  <si>
    <t>9789152302484-2-x2_3x-B-11b</t>
  </si>
  <si>
    <t>9789152302484-2-x2_3x-B-11c</t>
  </si>
  <si>
    <t>9789152302484-2-x2_3x-B-12a</t>
  </si>
  <si>
    <t>9789152302484-2-x2_3x-B-12b</t>
  </si>
  <si>
    <t>9789152302484-2-x2_3x-B-12c</t>
  </si>
  <si>
    <t>9789152302484-2-x2_3x-B-13a</t>
  </si>
  <si>
    <t>9789152302484-2-x2_3x-B-13b</t>
  </si>
  <si>
    <t>9789152302484-2-x2_3x-B-14a</t>
  </si>
  <si>
    <t>9789152302484-2-x2_3x-B-14b</t>
  </si>
  <si>
    <t>9789152302484-2-x2_3x-B-14c</t>
  </si>
  <si>
    <t>9789152302484-2-x2_3x-B-15a</t>
  </si>
  <si>
    <t>9789152302484-2-x2_3x-B-15b</t>
  </si>
  <si>
    <t>9789152302484-2-x2_3x-B-15c</t>
  </si>
  <si>
    <t>9789152302484-2-x2_3x-B-16</t>
  </si>
  <si>
    <t>9789152302484-2-x2_3x-B-17a</t>
  </si>
  <si>
    <t>9789152302484-2-x2_3x-B-17b</t>
  </si>
  <si>
    <t>9789152302484-2-x2_3x-B-18a</t>
  </si>
  <si>
    <t>9789152302484-2-x2_3x-B-18b</t>
  </si>
  <si>
    <t>9789152302484-2-x2_3x-B-19a</t>
  </si>
  <si>
    <t>9789152302484-2-x2_3x-B-19b</t>
  </si>
  <si>
    <t>9789152302484-2-x2_4x-R-1a</t>
  </si>
  <si>
    <t>9789152302484-2-x2_4x-R-1b</t>
  </si>
  <si>
    <t>9789152302484-2-x2_4x-R-1c</t>
  </si>
  <si>
    <t>9789152302484-2-x2_4x-R-1d</t>
  </si>
  <si>
    <t>9789152302484-2-x2_4x-R-2a</t>
  </si>
  <si>
    <t>9789152302484-2-x2_4x-R-2b</t>
  </si>
  <si>
    <t>9789152302484-2-x2_4x-R-2c</t>
  </si>
  <si>
    <t>9789152302484-2-x2_4x-R-2d</t>
  </si>
  <si>
    <t>9789152302484-2-x2_4x-R-3a</t>
  </si>
  <si>
    <t>9789152302484-2-x2_4x-R-3b</t>
  </si>
  <si>
    <t>9789152302484-2-x2_4x-R-3c</t>
  </si>
  <si>
    <t>9789152302484-2-x2_4x-R-3d</t>
  </si>
  <si>
    <t>9789152302484-2-x2_4x-R-4a</t>
  </si>
  <si>
    <t>9789152302484-2-x2_4x-R-4b</t>
  </si>
  <si>
    <t>9789152302484-2-x2_4x-R-4c</t>
  </si>
  <si>
    <t>9789152302484-2-x2_4x-R-5a</t>
  </si>
  <si>
    <t>9789152302484-2-x2_4x-R-5b</t>
  </si>
  <si>
    <t>9789152302484-2-x2_4x-R-5c</t>
  </si>
  <si>
    <t>9789152302484-2-x2_4x-R-6a</t>
  </si>
  <si>
    <t>9789152302484-2-x2_4x-R-6b</t>
  </si>
  <si>
    <t>9789152302484-2-x2_4x-R-6c</t>
  </si>
  <si>
    <t>9789152302484-2-x2_4x-R-7a</t>
  </si>
  <si>
    <t>9789152302484-2-x2_4x-R-7b</t>
  </si>
  <si>
    <t>9789152302484-2-x2_4x-R-7c</t>
  </si>
  <si>
    <t>9789152302484-2-x2_4x-R-8a</t>
  </si>
  <si>
    <t>9789152302484-2-x2_4x-R-8b</t>
  </si>
  <si>
    <t>9789152302484-2-x2_4x-R-8c</t>
  </si>
  <si>
    <t>9789152302484-2-x2_4x-R-9a</t>
  </si>
  <si>
    <t>9789152302484-2-x2_4x-R-9b</t>
  </si>
  <si>
    <t>9789152302484-2-x2_4x-R-9c</t>
  </si>
  <si>
    <t>9789152302484-2-x2_4x-R-10a</t>
  </si>
  <si>
    <t>9789152302484-2-x2_4x-R-10b</t>
  </si>
  <si>
    <t>9789152302484-2-x2_4x-R-11a</t>
  </si>
  <si>
    <t>9789152302484-2-x2_4x-R-11b</t>
  </si>
  <si>
    <t>9789152302484-2-x2_4x-R-11c</t>
  </si>
  <si>
    <t>9789152302484-2-x2_4x-R-11d</t>
  </si>
  <si>
    <t>9789152302484-2-x2_4x-R-12a</t>
  </si>
  <si>
    <t>9789152302484-2-x2_4x-R-12b</t>
  </si>
  <si>
    <t>9789152302484-2-x2_4x-R-12c</t>
  </si>
  <si>
    <t>9789152302484-2-x2_4x-R-12d</t>
  </si>
  <si>
    <t>9789152302484-2-x2_4x-R-13a</t>
  </si>
  <si>
    <t>9789152302484-2-x2_4x-R-13b</t>
  </si>
  <si>
    <t>9789152302484-2-x2_4x-R-14a</t>
  </si>
  <si>
    <t>9789152302484-2-x2_4x-R-15a</t>
  </si>
  <si>
    <t>9789152302484-2-x2_4x-R-15b</t>
  </si>
  <si>
    <t>9789152302484-2-x2_4x-R-16a</t>
  </si>
  <si>
    <t>9789152302484-2-x2_4x-R-16b</t>
  </si>
  <si>
    <t>9789152302484-2-x2_4x-R-16c</t>
  </si>
  <si>
    <t>9789152302484-2-x2_4x-R-17a</t>
  </si>
  <si>
    <t>9789152302484-2-x2_4x-R-17b</t>
  </si>
  <si>
    <t>9789152302484-2-x2_4x-R-17c</t>
  </si>
  <si>
    <t>9789152302484-2-x2_4x-R-18a</t>
  </si>
  <si>
    <t>9789152302484-2-x2_4x-R-18b</t>
  </si>
  <si>
    <t>9789152302484-2-x2_4x-R-18c</t>
  </si>
  <si>
    <t>9789152302484-2-x2_4x-R-19a</t>
  </si>
  <si>
    <t>9789152302484-2-x2_4x-R-19b</t>
  </si>
  <si>
    <t>9789152302484-2-x2_4x-R-19c</t>
  </si>
  <si>
    <t>9789152302484-2-x2_4x-R-20</t>
  </si>
  <si>
    <t>9789152302484-2-x2_4x-R-21</t>
  </si>
  <si>
    <t>9789152302484-2-x2_4x-R-22</t>
  </si>
  <si>
    <t>9789152302484-2-x2_4x-R-23</t>
  </si>
  <si>
    <t>9789152302484-2-x2_4x-R-24</t>
  </si>
  <si>
    <t>9789152302484-2-x2_4x-R-25a</t>
  </si>
  <si>
    <t>9789152302484-2-x2_4x-R-25b</t>
  </si>
  <si>
    <t>9789152302484-2-x2_4x-R-26a</t>
  </si>
  <si>
    <t>9789152302484-2-x2_4x-R-26b</t>
  </si>
  <si>
    <t>9789152302484-2-x2_4x-R-26c</t>
  </si>
  <si>
    <t>9789152302484-2-x2_4x-R-27</t>
  </si>
  <si>
    <t>9789152302484-2-x2_4x-R-28</t>
  </si>
  <si>
    <t>9789152302484-2-x2_4x-R-31</t>
  </si>
  <si>
    <t>9789152302484-2-x2_5x-U-Ba</t>
  </si>
  <si>
    <t>9789152302484-2-x2_5x-U-Bb</t>
  </si>
  <si>
    <t>9789152302484-2-x2_5x-U-Bc</t>
  </si>
  <si>
    <t>9789152302484-2-x2_5x-U-Bd</t>
  </si>
  <si>
    <t>9789152302484-2-x2_5x-AH-1</t>
  </si>
  <si>
    <t>9789152302484-2-x2_5x-AH-2</t>
  </si>
  <si>
    <t>9789152302484-2-x2_1x-G-14a_1</t>
  </si>
  <si>
    <t>9789152302484-2-x2_1x-G-14a_2</t>
  </si>
  <si>
    <t>9789152302484-2-x2_1x-G-14b_1</t>
  </si>
  <si>
    <t>9789152302484-2-x2_1x-G-19b_1</t>
  </si>
  <si>
    <t>9789152302484-2-x2_1x-G-19b_2</t>
  </si>
  <si>
    <t>9789152302484-2-x2_1x-G-19c_1</t>
  </si>
  <si>
    <t>9789152302484-2-x2_1x-G-19c_2</t>
  </si>
  <si>
    <t>9789152302484-2-x2_1x-G-19d_1</t>
  </si>
  <si>
    <t>9789152302484-2-x2_1x-G-19d_2</t>
  </si>
  <si>
    <t>9789152302484-2-x2_1x-G-20a_1</t>
  </si>
  <si>
    <t>9789152302484-2-x2_1x-G-20a_3</t>
  </si>
  <si>
    <t>9789152302484-2-x2_1x-G-20b_1</t>
  </si>
  <si>
    <t>9789152302484-2-x2_1x-G-20b_2</t>
  </si>
  <si>
    <t>9789152302484-2-x2_1x-G-20c_1</t>
  </si>
  <si>
    <t>9789152302484-2-x2_1x-G-21a_1</t>
  </si>
  <si>
    <t>9789152302484-2-x2_1x-G-21a_3</t>
  </si>
  <si>
    <t>9789152302484-2-x2_1x-G-21b_1</t>
  </si>
  <si>
    <t>9789152302484-2-x2_1x-G-22a_1</t>
  </si>
  <si>
    <t>9789152302484-2-x2_1x-G-22b_1</t>
  </si>
  <si>
    <t>9789152302484-2-x2_1x-G-22c_2</t>
  </si>
  <si>
    <t>9789152302484-2-x2_1x-G-22d_2</t>
  </si>
  <si>
    <t>9789152302484-2-x2_1x-G-26b_1</t>
  </si>
  <si>
    <t>9789152302484-2-x2_1x-G-27a_1</t>
  </si>
  <si>
    <t>9789152302484-2-x2_1x-G-27b_1</t>
  </si>
  <si>
    <t>9789152302484-2-x2_1x-G-34_4</t>
  </si>
  <si>
    <t>9789152302484-2-x2_1x-G-35_2</t>
  </si>
  <si>
    <t>9789152302484-2-x2_2x-D-4a_1</t>
  </si>
  <si>
    <t>9789152302484-2-x2_2x-D-6a_1</t>
  </si>
  <si>
    <t>9789152302484-2-x2_2x-D-6a_2</t>
  </si>
  <si>
    <t>9789152302484-2-x2_2x-D-6b_3</t>
  </si>
  <si>
    <t>9789152302484-2-x2_2x-D-7a_1</t>
  </si>
  <si>
    <t>9789152302484-2-x2_3x-B-1b_2</t>
  </si>
  <si>
    <t>9789152302484-2-x2_3x-B-1c_1</t>
  </si>
  <si>
    <t>9789152302484-2-x2_3x-B-2a_2</t>
  </si>
  <si>
    <t>9789152302484-2-x2_3x-B-2b_1</t>
  </si>
  <si>
    <t>9789152302484-2-x2_3x-B-4a_2</t>
  </si>
  <si>
    <t>9789152302484-2-x2_3x-B-4b_1</t>
  </si>
  <si>
    <t>9789152302484-2-x2_3x-B-4c_1</t>
  </si>
  <si>
    <t>9789152302484-2-x2_3x-B-4c_2</t>
  </si>
  <si>
    <t>9789152302484-2-x2_3x-B-5a_2</t>
  </si>
  <si>
    <t>9789152302484-2-x2_3x-B-5b_2</t>
  </si>
  <si>
    <t>9789152302484-2-x2_3x-B-8b_2</t>
  </si>
  <si>
    <t>9789152302484-2-x2_3x-B-9a_1</t>
  </si>
  <si>
    <t>9789152302484-2-x2_3x-B-9b_1</t>
  </si>
  <si>
    <t>9789152302484-2-x2_3x-B-10b_1</t>
  </si>
  <si>
    <t>9789152302484-2-x2_3x-B-11a_1</t>
  </si>
  <si>
    <t>9789152302484-2-x2_3x-B-11a_2</t>
  </si>
  <si>
    <t>9789152302484-2-x2_3x-B-12a_4</t>
  </si>
  <si>
    <t>9789152302484-2-x2_3x-B-12b_2</t>
  </si>
  <si>
    <t>9789152302484-2-x2_3x-B-12c_2</t>
  </si>
  <si>
    <t>9789152302484-2-x2_3x-B-15a_2</t>
  </si>
  <si>
    <t>9789152302484-2-x2_3x-B-15a_3</t>
  </si>
  <si>
    <t>9789152302484-2-x2_3x-B-15b_2</t>
  </si>
  <si>
    <t>9789152302484-2-x2_3x-B-15b_3</t>
  </si>
  <si>
    <t>9789152302484-2-x2_3x-B-15c_2</t>
  </si>
  <si>
    <t>9789152302484-2-x2_3x-B-15c_3</t>
  </si>
  <si>
    <t>9789152302484-2-x2_3x-B-16_2</t>
  </si>
  <si>
    <t>9789152302484-2-x2_3x-B-16_3</t>
  </si>
  <si>
    <t>9789152302484-2-x2_4x-R-22_1</t>
  </si>
  <si>
    <t>9789152302484-2-x2_4x-R-24_1</t>
  </si>
  <si>
    <t>9789152302484-2-x2_4x-R-26a_1</t>
  </si>
  <si>
    <t>9789152302484-2-x2_4x-R-27_1</t>
  </si>
  <si>
    <t>9789152302484-2-x2_5x-U-Ba_2</t>
  </si>
  <si>
    <t>9789152302484-2-x2_5x-U-Bb_2</t>
  </si>
  <si>
    <t>9789152302484-2-x2_5x-U-Bc_2</t>
  </si>
  <si>
    <t>9789152302484-2-x2_5x-U-Bd_2</t>
  </si>
  <si>
    <t>9789152302484-2-x2_5x-AH-1_3</t>
  </si>
  <si>
    <t xml:space="preserve">Skillnaden emellan 0.1 och 0.001 är $10^{-2}$. Vi bör därför multiplicera 7.5 decimeter med $10^2$ för att få fram talet i vår ruta. </t>
  </si>
  <si>
    <t>165 cm$^2  \cdot 0.01 = BLK$ dm$^2$</t>
  </si>
  <si>
    <t>[Alt.1 $ a + 5 $]
[Alt.2 $ a + 6 $]
[Alt.3 $a + 7 $]
[Alt.4 $a - 7 $]</t>
  </si>
  <si>
    <t>[alt.1 1,3 och 5 är naturliga tal.]</t>
  </si>
  <si>
    <t>[alt.1 Sant]</t>
  </si>
  <si>
    <t>[alt.1 De reella talen är alla tal.]</t>
  </si>
  <si>
    <t>[alt.1 Hela tal är alla naturliga tal samt negativa heltal.]</t>
  </si>
  <si>
    <t>[alt.1 De rationella talet tillsammans med de irrationella talen är de reella talen.]</t>
  </si>
  <si>
    <t>[alt.1 Siffran 2 är ett jämnt tal.]</t>
  </si>
  <si>
    <t>[alt.1 Siffran 5 är delbart med alla tal som slutar på 0 och 5.]</t>
  </si>
  <si>
    <t>[alt.1 Tal som är delbara med 3 är tal vars siffersumma är delbar med 3.]</t>
  </si>
  <si>
    <t>[alt.1 De tal som är delbara med 2 är 4134, 240 och 320.]</t>
  </si>
  <si>
    <t>[alt.1 De tal som är delbara med 3 är 240, 417 och 4134.]</t>
  </si>
  <si>
    <t>[alt.1 De tal som är delbara med 5 är 240 och 320.]</t>
  </si>
  <si>
    <t>[alt.1 357 är ej ett primtal]</t>
  </si>
  <si>
    <t>[alt.1 358 är ej ett primtal]</t>
  </si>
  <si>
    <t>[alt.1 Produkten av dessa faktorer kommer att vara ett negativt tal.]</t>
  </si>
  <si>
    <t>[alt.1 Kvoten av täljaren och nämnaren kommer att vara ett negativt tal.]</t>
  </si>
  <si>
    <t>[alt.1 Faktorn x bör vara ett negativt tal.]</t>
  </si>
  <si>
    <t>[alt.1 Termen x bör vara ett negativt tal.]</t>
  </si>
  <si>
    <t>[alt.1 Täljaren x bör vara ett negativt tal.]</t>
  </si>
  <si>
    <t>[alt.1 $3^4$ är det största talet.]</t>
  </si>
  <si>
    <t>[alt.1 Genom att använda våra kunskaper om kvadratrötter och tal i kvadrat kan man räkna ut arean.]</t>
  </si>
  <si>
    <t>[alt.1 Triangeln är rätvinklig.]</t>
  </si>
  <si>
    <t>[alt.1 Husets sidor är rätvinkliga.]</t>
  </si>
  <si>
    <t>[alt.1 Det är hypotenusan (c) som är x.]</t>
  </si>
  <si>
    <t>[alt.1 Kateterna är de raka sidorna a och b.]</t>
  </si>
  <si>
    <t>[alt.1 Vi har mätt, ritat och beräknat korrekt.]</t>
  </si>
  <si>
    <t>[alt.1 Ja, gipsskivan går in genom fönstret.]</t>
  </si>
  <si>
    <t>[alt.1 Ett rektangeltal är produkten av två på varandra följande heltal.]</t>
  </si>
  <si>
    <t>[alt.1 Påståendet är sant.]</t>
  </si>
  <si>
    <t>[alt.1 9 är ett udda tal därför är 789 ett udda tal.]</t>
  </si>
  <si>
    <t>[alt.1 Delbarhetsregeln till siffran 5 är att 5 är delbart med alla tal som slutar på 0 och 5.]</t>
  </si>
  <si>
    <t>[alt.1 Ett primtal är ett tal som är större än 1 och endast delbart med sig själv och 1.]</t>
  </si>
  <si>
    <t>[alt.1 Ett kvadrattal är ett tal som kan skrivas som ett heltal multiplicerat med sig själv.]</t>
  </si>
  <si>
    <t>[alt.1 Hypotenusan är den långa sneda sidan i triangeln.]</t>
  </si>
  <si>
    <t>[alt.1 De tal som slutar på 0 eller 5 och är delbara med 5 är 390.]</t>
  </si>
  <si>
    <t>[alt.1 Det tal som är delbart med 6 är 390.]</t>
  </si>
  <si>
    <t>[alt.1 Diagonalen bör vara hypotenusan.]</t>
  </si>
  <si>
    <t>[alt.1 Talen -8 , 2 , 9 och 25  är alla hela tal.]</t>
  </si>
  <si>
    <t>[alt.1 Ett exempel på ett heltal som inte är ett naturligt tal är (-3).]</t>
  </si>
  <si>
    <t>[alt.1 Talet som vi skall konstruera kan sluta på antingen 4 eller 6.]</t>
  </si>
  <si>
    <t>[alt.1 En siffersumma bör beräknas genom addition.]</t>
  </si>
  <si>
    <t>[alt.1 De tal som slutar på 0 eller 5 och är delbara med 5 är 45 och 720.]</t>
  </si>
  <si>
    <t>[alt.1 De tal som är delbara med 3 är alla tal i rutan.]</t>
  </si>
  <si>
    <t>[alt.1 Det tal som är delbart med 6 är 720.]</t>
  </si>
  <si>
    <t>[alt.1 De negativa talen i rutan är (-0,5) och (-12).]</t>
  </si>
  <si>
    <t>[alt.1 Exponenten i detta tal är ju 6, därför bör det vara 6 stycken nollor.]</t>
  </si>
  <si>
    <t>[alt.1 Det som bör beräknas är talen i kvadrat.]</t>
  </si>
  <si>
    <t>[alt.1 En kvadrat bör ritas med rätvinkliga hörn och lika långa sidor.]</t>
  </si>
  <si>
    <t>[alt.1 En sidlängd av en area beräknas enligt roten ur arean.]</t>
  </si>
  <si>
    <t>[alt.1Skärmens hörn är rätvinkliga.]</t>
  </si>
  <si>
    <t>[alt.1 a är det största talet.]</t>
  </si>
  <si>
    <t>[alt.1 Två lika stora tal med olika tecken adderade med varandra får summan 0.]</t>
  </si>
  <si>
    <t>[alt.1 Två negativa tal multiplicerat med ett positivt tal blir ett positivt tal.]</t>
  </si>
  <si>
    <t>[alt.1 De tal som är enklast att beräkna med kvadratroten ur varje tal är de som har kvadratrötter som är heltal.]</t>
  </si>
  <si>
    <t>[alt.1 De tal som bör beräknas med denna metod är $\sqrt {100} \cdot \sqrt {81} och $\dfrac {\sqrt {36}}{\sqrt {49}}.]</t>
  </si>
  <si>
    <t>[alt.1 De tal som är enklast att beräkna genom att skriva dem under samma rottecken är de som ej har kvadratrötter som är heltal.]</t>
  </si>
  <si>
    <t>[alt.1 Vi beräknar siffersumman med hjälp av att addera siffror.]</t>
  </si>
  <si>
    <t>[alt.1 Variablerna är tid och temperatur.]</t>
  </si>
  <si>
    <t>[alt.1 Alternativ 1 måste vara svaret på vår uppgift.]</t>
  </si>
  <si>
    <t>[alt.1 Ökningen här verkar vara linjär.]</t>
  </si>
  <si>
    <t>[alt.1 Graf A visar Petras lopp.]</t>
  </si>
  <si>
    <t>[alt.1 Den graf som startar med kostnaden 0 kr är Graf P.]</t>
  </si>
  <si>
    <t>[alt.1 Den axel där vi bör hitta 3 hg är x-axeln.]</t>
  </si>
  <si>
    <t>[alt.1 Den axel där vi bör hitta 7 hg är x-axeln.]</t>
  </si>
  <si>
    <t>[alt.1 Den axel där vi bör hitta 10 hg är x-axeln.]</t>
  </si>
  <si>
    <t>[alt.1 Den gröna grafen finner vi aldrig överst.]</t>
  </si>
  <si>
    <t>[alt.1 Att den gröna grafen P aldrig är överst är det som visar att den aldrig är dyrast.]</t>
  </si>
  <si>
    <t>[alt.1 Anledning till att grafen P beskriver en proportionalitet är att kostnaden endast beror på vikten.]</t>
  </si>
  <si>
    <t xml:space="preserve">[alt.1 3500 är befolkningsökningen.] </t>
  </si>
  <si>
    <t>[alt.1 Graferna är ritade efter samma funktion och är därför samma graf.]</t>
  </si>
  <si>
    <t>[alt.1 Proportionalitet innebär att förhållandet mellan variablerna x och y är konstant. Alltså är m-värdet 0.]</t>
  </si>
  <si>
    <t>[alt.1 Grafen visar att Evelina cyklade en sträcka som en funktion av tiden.]</t>
  </si>
  <si>
    <t xml:space="preserve">[alt.1 Mellan E och F får Evelina väldigt bråttom till skolan och cyklar därför väldigt fort.] </t>
  </si>
  <si>
    <t>[alt.1 Instruktör B beskrivs med formeln $y=100x+300$.]</t>
  </si>
  <si>
    <t>[alt.1 Talet framför x är k-värdet och visar linjens lutning.]</t>
  </si>
  <si>
    <t>[alt.1 För att smidigt komma fram till vad som skall stå i rutan bör vi använda oss av den andra kvadreringsregeln.]</t>
  </si>
  <si>
    <t>[alt.1 Ja, talen ger samma svar. Alltså 1.]</t>
  </si>
  <si>
    <t>[alt.1 Sant]
[alt.2 Falskt]</t>
  </si>
  <si>
    <t>[alt.2 Falskt]</t>
  </si>
  <si>
    <t>[alt.1 $\pi$ är ett rationellt tal.]
[alt.2 $\dfrac {99}{100}$ är ett rationellt tal.]</t>
  </si>
  <si>
    <t>[alt.2 $\dfrac {99}{100}$ är ett rationellt tal.]</t>
  </si>
  <si>
    <t>[alt.1 De reella talen är alla tal.]
[alt.2 De reella talen är endast negativa tal.]</t>
  </si>
  <si>
    <t>[alt.1 Naturliga tal är negativa tal.]
[alt.2 Naturliga tal är alla positiva hela tal.]</t>
  </si>
  <si>
    <t>[alt.2 Naturliga tal är alla positiva hela tal.]</t>
  </si>
  <si>
    <t>[alt.1 Hela tal är alla naturliga tal samt negativa heltal.]
[alt.2 Hela tal är alla positiva hela tal.]</t>
  </si>
  <si>
    <t>[alt.1 $\pi$ är ett rationellt tal.]
[alt.2  Ett rationellt tal är ett bråktal med hel täljare och nämnare.]</t>
  </si>
  <si>
    <t>[alt.2  Ett rationellt tal är ett bråktal med hel täljare och nämnare.]</t>
  </si>
  <si>
    <t>[alt.2 7,2 kan vara ett svar.]</t>
  </si>
  <si>
    <t>[alt.1 Ett rationellt tal är alla decimaltal.]
[alt.2  Ett rationellt tal är de hela talen och de tal som kan skrivas som en kvot mellan två hela tal.]</t>
  </si>
  <si>
    <t>[alt.2  Ett rationellt tal är de hela talen och de tal som kan skrivas som en kvot mellan två hela tal.]</t>
  </si>
  <si>
    <t>[alt.1 De rationella talet tillsammans med de irrationella talen är de reella talen.]
[alt.2  Ett irrationellt tal är ett reellt tal men de rationella talen är endast heltal.]</t>
  </si>
  <si>
    <t>[alt.1 Siffran 2 är ett jämnt tal.]
[alt.2 Siffran 2 är ett udda tal.]</t>
  </si>
  <si>
    <t>[alt.1 Jämna och delbara med 2 är talen 41, 65 och 189.]
[alt.2 Jämna och delbara med 2 är talen 26 och 560.]</t>
  </si>
  <si>
    <t>[alt.2 Jämna och delbara med 2 är talen 26 och 560.]</t>
  </si>
  <si>
    <t>[alt.1 Siffran 5 är ett jämnt tal.]
[alt.2 Siffran 5 är ett udda tal.]</t>
  </si>
  <si>
    <t>[alt.2 Siffran 5 är ett udda tal.]</t>
  </si>
  <si>
    <t>[alt.1 Siffran 5 är delbart med alla tal som slutar på 0 och 5.]
[alt.2 Siffran 5 är delbart med alla tal som slutar på 3 och 7.]</t>
  </si>
  <si>
    <t>[alt.1 De tal som slutar på 0 eller 5 och är delbara med 5 är 26, 41 och 189.]
[alt.2 De tal som slutar på 0 eller 5 och är delbara med 5 är 65 och 560.]</t>
  </si>
  <si>
    <t>[alt.2 De tal som slutar på 0 eller 5 och är delbara med 5 är 65 och 560.]</t>
  </si>
  <si>
    <t>[alt.1 De tal som är delbara med 2 är 4134, 240 och 320.]
[alt.2 De tal som är delbart med 2 är 417]</t>
  </si>
  <si>
    <t>[alt.1 De tal som är delbara med 3 är 240, 417 och 4134.]
[alt.2 De tal som är delbart med 3 är 320 ]</t>
  </si>
  <si>
    <t>[alt.1 De tal som är delbara med 5 är 240 och 320.]
[alt.2De tal som är delbara med 5 är 417 och 4134.]</t>
  </si>
  <si>
    <t>[alt.2 Tal delbara med 6 är alla tal som är delbara med 3 och 2.]</t>
  </si>
  <si>
    <t>[alt.1 De tal som är delbara med 6 är 417 och 320.]
[alt.2 De tal som är delbara med 6 är 240 och 4134.]</t>
  </si>
  <si>
    <t>[alt.2 De tal som är delbara med 6 är 240 och 4134.]</t>
  </si>
  <si>
    <t>[alt.2 Tal delbara med 10 är alla tal som slutar på siffran 0.]</t>
  </si>
  <si>
    <t>[alt.1 De tal som är delbara med 10 är 417 och 4134.]
[alt.2 De tal som är delbara med 10 är 240 och 320.]</t>
  </si>
  <si>
    <t>[alt.2 De tal som är delbara med 10 är 240 och 320.]</t>
  </si>
  <si>
    <t>[alt.2 En primfaktor är det tal som står längst ned i ett faktorträd.]</t>
  </si>
  <si>
    <t>[alt.1 357 är ej ett primtal.]
[alt.2 357 är ett primtal.]</t>
  </si>
  <si>
    <t>[alt.1 358 är ej ett primtal.]
[alt.2 358 är ett primtal.]</t>
  </si>
  <si>
    <t>[alt.1 359 är ej ett primtal.]
[alt.2 359 är ett primtal.]</t>
  </si>
  <si>
    <t>[alt.2 359 är ett primtal.]</t>
  </si>
  <si>
    <t>[alt.1 Produkten av dessa faktorer kommer att vara ett negativt tal.]
[alt.2 Produkten av dessa faktorer kommer att vara ett positivt tal.]</t>
  </si>
  <si>
    <t>[alt.2 Produkten av dessa faktorer kommer att vara ett positivt tal.]</t>
  </si>
  <si>
    <t>[alt.1 Kvoten av täljaren och nämnaren kommer att vara ett negativt tal.]
[alt.2 Kvoten av täljaren och nämnaren kommer att vara ett positivt tal.]</t>
  </si>
  <si>
    <t>[alt.2 Kvoten av täljaren och nämnaren kommer att vara ett positivt tal.]</t>
  </si>
  <si>
    <t>[alt.1 Termen x bör vara ett negativt tal.]
[alt.2 Termen x bör vara ett positivt tal.]</t>
  </si>
  <si>
    <t>[alt.2 Termen x bör vara ett positivt tal.]</t>
  </si>
  <si>
    <t>[alt.1 Faktorn x bör vara ett negativt tal.]
[alt.2 Faktorn x bör vara ett positivt tal.]</t>
  </si>
  <si>
    <t>[alt.2 Faktorn x bör vara ett positivt tal.]</t>
  </si>
  <si>
    <t>[alt.1 Nämnaren x bör vara ett negativt tal.]
[alt.2 Nämnaren x bör vara ett positivt tal.]</t>
  </si>
  <si>
    <t>[alt.2 Nämnaren x bör vara ett positivt tal.]</t>
  </si>
  <si>
    <t>[alt.1 Täljaren x bör vara ett negativt tal.]
[alt.2 Täljaren x bör vara ett positivt tal.]</t>
  </si>
  <si>
    <t>[alt.2 $3^2$ är det största talet.]</t>
  </si>
  <si>
    <t>[alt.2 $(-3)^5$ kommer att bli ett litet tal och $(-2)^4$ kommer att bli ett stort tal.]</t>
  </si>
  <si>
    <t>[alt.2 $(-2)^4$ är det största talet.]</t>
  </si>
  <si>
    <t>[alt.2 Kvadrattal kan skrivas som ett heltal multiplicerat med sig självt.]</t>
  </si>
  <si>
    <t>[alt.2 Hypotenusan är den längsta och sneda sidan i triangeln.]</t>
  </si>
  <si>
    <t>[alt.2 Hypotenusans kvadrat bör beräknas med längden i kvadrat.]</t>
  </si>
  <si>
    <t>[alt.2 Den längsta katetens kvadrat bör beräknas med längden i kvadrat.]</t>
  </si>
  <si>
    <t>[alt.1 Triangeln är rätvinklig.]
[alt.2 Triangeln är ej rätvinklig.]</t>
  </si>
  <si>
    <t>[alt.2 Triangeln är ej rätvinklig.]</t>
  </si>
  <si>
    <t>[alt.1 Tavlans hörn är rätvinkliga.]
[alt.2 Tavlans hörn är ej rätvinkliga.]</t>
  </si>
  <si>
    <t>[alt.2 Tavlans hörn är ej rätvinkliga.]</t>
  </si>
  <si>
    <t>[alt.1 Husets sidor är rätvinkliga.]
[alt.2 Husets sidor är ej rätvinkliga.]</t>
  </si>
  <si>
    <t>[alt.2 Det är den längta kateten (b) som är x.]</t>
  </si>
  <si>
    <t>[alt.1 Vi har mätt, ritat och beräknat korrekt.]
[alt.2 Vi har ej mätt, ritat och beräknat korrekt. ]</t>
  </si>
  <si>
    <t>[alt.2 För att omvandla centimeter till tum bör man dividera.]</t>
  </si>
  <si>
    <t>[alt.1 Ja, gipsskivan går in genom fönstret.]
[alt.2 Nej, gipsskivan går ej in genom fönstret.]</t>
  </si>
  <si>
    <t>[alt.2 Ett kvadrattal är ett tal upphöjt till sig själv.]</t>
  </si>
  <si>
    <t>[alt.1 Påståendet är sant.]
[alt.2 Påståendet är falskt]</t>
  </si>
  <si>
    <t>[alt.2 Påståendet är falskt]</t>
  </si>
  <si>
    <t>[alt.1 Påståendet är sant.]
[alt.2 Påståendet är falskt.]</t>
  </si>
  <si>
    <t>[alt.1 9 är ett udda tal därför är 789 ett udda tal.]
[alt.2 9 är ett jämnt tal därför är 789 inte ett udda tal.]</t>
  </si>
  <si>
    <t>[alt.1 Delbarhetsregeln till siffran 5 är att 5 är delbart med alla tal som slutar på 0 och 5.]
[alt.2 Delbarhetsregeln till siffran 5 är att 5 är delbart med alla tal som har siffersumman 5.]</t>
  </si>
  <si>
    <t>[alt.2 Påståendet är falskt.]</t>
  </si>
  <si>
    <t>[alt.1 Delbarhetsregeln till siffran 6 är att alla jämna tal är delbara med 6.]
[alt.2 Delbarhetsregeln till siffran 6 är att alla tal delbara med 3 och 2 är delbara med 6.]</t>
  </si>
  <si>
    <t>[alt.2 Delbarhetsregeln till siffran 6 är att alla tal delbara med 3 och 2 är delbara med 6.]</t>
  </si>
  <si>
    <t>[alt.1 Ett primtal är ett tal som är större än 1 och endast delbart med sig själv och 1.]
[alt.2 Ett primtal är ett tal som är större än 1 och delbart med alla jämna tal.]</t>
  </si>
  <si>
    <t>[alt.1 Ett kvadrattal är ett tal som kan skrivas som ett heltal multiplicerat med sig själv.]
[alt.2 Ett kvadrattal är ett tal som kan skrivas som ett decimaltal multiplicerat med 2.]</t>
  </si>
  <si>
    <t>[alt.1 Hypotenusan är den långa sneda sidan i triangeln.]
[alt.2 Hypotenusan är den korta raka sidan i triangeln.]</t>
  </si>
  <si>
    <t>[alt.1 Ett reellt tal är de negativa talen.]
[alt.2  Ett reellt tal är de rationella talen tillsammans med de irrationella talen.]</t>
  </si>
  <si>
    <t>[alt.2  Ett reellt tal är de rationella talen tillsammans med de irrationella talen.]</t>
  </si>
  <si>
    <t>[alt.1 Jämna och delbara med 2 är talen 627.]
[alt.2 Jämna och delbara med 2 är talen 452 och 390.]</t>
  </si>
  <si>
    <t>[alt.2 Jämna och delbara med 2 är talen 452 och 390.]</t>
  </si>
  <si>
    <t>[alt.1 De tal som är delbara med 3 är 452.]
[alt.2 De tal som är delbart med 3 är 627 och 390.]</t>
  </si>
  <si>
    <t>[alt.2 De tal som är delbart med 3 är 627 och 390.]</t>
  </si>
  <si>
    <t>[alt.1 De tal som slutar på 0 eller 5 och är delbara med 5 är 390.]
[alt.2 De tal som slutar på 0 eller 5 och är delbara med 5 är 452 och 627.]</t>
  </si>
  <si>
    <t>[alt.1 Det tal som är delbart med 6 är 390.]
[alt.2 De tal som är delbara med 6 är 452 och 627.]</t>
  </si>
  <si>
    <t>[alt.1 Talen -8 , 2 , 9 och 25  är alla hela tal.]
[alt.2 Talet 4,5 är ett helt tal.]</t>
  </si>
  <si>
    <t>[alt.2Ett exempel på ett naturligt tal är 5.]</t>
  </si>
  <si>
    <t>[alt.1 Naturliga tal är alla negativa tal men inte de positiva talen.]
[alt.2 Naturliga tal är alla positiva hela tal men inte de negativa talen.]</t>
  </si>
  <si>
    <t>[alt.2 Naturliga tal är alla positiva hela tal men inte de negativa talen.]</t>
  </si>
  <si>
    <t>[alt.1 Talet som vi skall konstruera kan sluta på antingen 4 eller 6.]
[alt.2 Talet som vi skall konstruera kan sluta på antingen 4 eller 5.]</t>
  </si>
  <si>
    <t>[alt.1 Talet som vi skall konstruera kan sluta på antingen 4 eller 6.]
[alt.2 Talet som vi skall konstruera kan endast sluta på 5.]</t>
  </si>
  <si>
    <t>[alt.2 Talet som vi skall konstruera kan endast sluta på 5.]</t>
  </si>
  <si>
    <t>[alt.1 Jämna och delbara med 2 är talet 65.]
[alt.2 Jämna och delbara med 2 är talen 16, 34 och 40.]</t>
  </si>
  <si>
    <t>[alt.2 Jämna och delbara med 2 är talen 16, 34 och 40.]</t>
  </si>
  <si>
    <t>[alt.1 De tal som slutar på 0 eller 5 och är delbara med 5 är 34 och 16.]
[alt.2 De tal som slutar på 0 eller 5 och är delbara med 5 är 40 och 65.]</t>
  </si>
  <si>
    <t>[alt.2 De tal som slutar på 0 eller 5 och är delbara med 5 är 40 och 65.]</t>
  </si>
  <si>
    <t>[alt.1 Jämna och delbara med 2 är talet 51, 231 och 45.]
[alt.2 Jämnt och delbart med 2 är talet 720.]</t>
  </si>
  <si>
    <t>[alt.2 Jämnt och delbart med 2 är talet 720.]</t>
  </si>
  <si>
    <t>[alt.1 De tal som slutar på 0 eller 5 och är delbara med 5 är 45 och 720.]
[alt.2 De tal som slutar på 0 eller 5 och är delbara med 5 är 51 och 231.]</t>
  </si>
  <si>
    <t>[alt.1 De tal som är delbara med 3 är alla tal i rutan.]
[alt.2 De tal som är delbart med 3 är endast 627 och 390.]</t>
  </si>
  <si>
    <t>[alt.1 Det tal som är delbart med 6 är 720.]
[alt.2 De tal som är delbara med 6 är 51, 231 och 45.]</t>
  </si>
  <si>
    <t>[alt.1 De negativa talen i rutan är (-0,5) och (-12).]
[alt.2 De negativa talen i rutan är 0, 4.25 och 7.]</t>
  </si>
  <si>
    <t xml:space="preserve">[alt.2 En area är ju en yta. I en kvadrat beräknas den enklast genom sidlängden i kvadrat.] </t>
  </si>
  <si>
    <t>[alt.1Skärmens hörn är rätvinkliga.]
[alt.2 Skärmens hörn är ej rätvinkliga.]</t>
  </si>
  <si>
    <t>[alt.2 Skärmens hörn är ej rätvinkliga.]</t>
  </si>
  <si>
    <t>[alt.1 Ett negativt tal upphöjt till ett udda tal blir ett positivt tal.]
[alt.2 Ett negativt tal upphöjt till ett udda tal blir ett negativt tal.]</t>
  </si>
  <si>
    <t>[alt.2 Ett negativt tal upphöjt till ett udda tal blir ett negativt tal.]</t>
  </si>
  <si>
    <t>[alt.1 a är det största talet.]
[alt.2 b är det största talet. ]</t>
  </si>
  <si>
    <t>[alt.1 Två positiva tal multiplicerat med ett negativt tal blir ett positivt tal.]
[alt.2 Två positiva tal multiplicerat med ett negativt tal blir ett negativt tal.]</t>
  </si>
  <si>
    <t>[alt.2 Två positiva tal multiplicerat med ett negativt tal blir ett negativt tal.]</t>
  </si>
  <si>
    <t>[alt.1 Två lika stora tal med olika tecken adderade med varandra får summan 0.]
[alt.2 Två lika stora tal med olika tecken adderade med varandra får summan 1.]</t>
  </si>
  <si>
    <t>[alt.1 Ett positivt tal multiplicerat med ett negativt tal blir ett positivt tal.]
[alt.2 Ett positivt tal multiplicerat med ett negativt tal blir ett negativt tal.]</t>
  </si>
  <si>
    <t>[alt.2 Ett positivt tal multiplicerat med ett negativt tal blir ett negativt tal.]</t>
  </si>
  <si>
    <t>[alt.1 Två negativa tal multiplicerat med ett positivt tal blir ett positivt tal.]
[alt.2 Två negativa tal multiplicerat med ett positivt tal blir ett negativt tal.]</t>
  </si>
  <si>
    <t>[alt.1 De tal som är enklast att beräkna med kvadratroten ur varje tal är de som har kvadratrötter som är heltal.]
[alt.2  De tal som är enklast att beräkna med kvadratroten ur varje tal är de som har kvadratrötter med många decimaltal.]</t>
  </si>
  <si>
    <t>[alt.1 De tal som bör beräknas med denna metod är $\sqrt {100} \cdot \sqrt {81}$ och $\dfrac {\sqrt {36}}{\sqrt {49}}$.]
[alt.2 De tal som bör beräknas med denna metod är $\sqrt {2} \cdot \sqrt {8}$, $\frac {\sqrt{32}}{\sqrt{2}}  $ och $\sqrt {50} \cdot \sqrt {0.5}$ .]</t>
  </si>
  <si>
    <t>[alt.1 De tal som är enklast att beräkna genom att skriva dem under samma rottecken är de som ej har kvadratrötter som är heltal.]
[alt.2 De tal som är enklast att beräkna genom att skriva dem under samma rottecken är de som har kvadratrötter som är heltal.]</t>
  </si>
  <si>
    <t>[alt.1 De tal som bör beräknas med denna metod är $\sqrt {100} \cdot \sqrt {81}$ och $\dfrac {\sqrt {36}}{\sqrt {49}}$.]
[alt.2 De tal som bör beräknas med denna metod är $\sqrt {2} \cdot \sqrt {8}$, $\frac {\sqrt{32}}{\sqrt{2}}  $ och $\sqrt {50} \cdot \sqrt {0.5} $.]</t>
  </si>
  <si>
    <t>[alt.2 De tal som bör beräknas med denna metod är $\sqrt {2} \cdot \sqrt {8}$, $\frac {\sqrt{32}}{\sqrt{2}}  $ och $\sqrt {50} \cdot \sqrt {0.5} $.]</t>
  </si>
  <si>
    <t>[alt.1 Grabbarna kan svänga in på en annan gata med flaggstången i horisontellt läge.]
[alt.2 Grabbarna kan ej svänga in på en annan gata med flaggstången i horisontellt läge.]</t>
  </si>
  <si>
    <t>[alt.2 Grabbarna kan ej svänga in på en annan gata med flaggstången i horisontellt läge.]</t>
  </si>
  <si>
    <t>[alt.2 Fem olika fyrsiffriga tal med siffersumman 3 är 1020, 2010, 1200, 3000 och 1002.]</t>
  </si>
  <si>
    <t>[alt.2 De relevanta punkterna är den  högsta och den lägsta temperaturen.]</t>
  </si>
  <si>
    <t>[alt.1 I denna uppgift är tiden en funktion av antalet solskenstimmar.]
[alt.2 I denna uppgift är solskenstimmar en funktion av tiden. ]</t>
  </si>
  <si>
    <t>[alt.2 I denna uppgift är solskenstimmar en funktion av tiden. ]</t>
  </si>
  <si>
    <t>[alt.1 Alternativ 1 måste vara svaret på vår uppgift.]
[alt.2 Alternativ 2 måste vara svaret på vår uppgift.]</t>
  </si>
  <si>
    <t>[alt.1 Den graf som är brant och sedan plans ut är graf D.]
[alt.2 Den graf som är brant och sedan plans ut är graf C.]</t>
  </si>
  <si>
    <t>[alt.2 Den graf som är brant och sedan plans ut är graf C.]</t>
  </si>
  <si>
    <t>[alt.2 Den grafen som har ett startvärde är B. ]</t>
  </si>
  <si>
    <t>[alt.1 I grafen är tiden en funktion av hastigheten.]
[alt.2 I grafen är hastigheten en funktion av tiden.]</t>
  </si>
  <si>
    <t>[alt.2 I grafen är hastigheten en funktion av tiden.]</t>
  </si>
  <si>
    <t>[alt.1 Graf A visar Petras lopp.]
[alt.2 Graf B visar Petras lopp.]</t>
  </si>
  <si>
    <t>[alt.2 Det måste vara grafens lutning som förändras.]</t>
  </si>
  <si>
    <t>[alt.2 Ett startvärde är där grafen skär y-axeln.]</t>
  </si>
  <si>
    <t>[alt.2 Den graf som startar med kostnaden 30 kr är Graf Q.]</t>
  </si>
  <si>
    <t>[alt.1 Den axel där vi bör hitta 3 hg är x-axeln.]
[alt.2 Den axel där vi bör hitta 3 hg är y-axeln. ]</t>
  </si>
  <si>
    <t>[alt.1 Den axel där vi bör hitta 7 hg är x-axeln.]
[alt.2 Den axel där vi bör hitta 7 hg är y-axeln. ]</t>
  </si>
  <si>
    <t>[alt.1 Den axel där vi bör hitta 10 hg är x-axeln.]
[alt.2 Den axel där vi bör hitta 10 hg är y-axeln. ]</t>
  </si>
  <si>
    <t>[alt.1 Den gröna grafen finner vi aldrig överst.]
[alt.2 Den gröna grafen finner vi överst.]</t>
  </si>
  <si>
    <t>[alt.1 Att den gröna grafen P aldrig är överst är det som visar att den aldrig är dyrast.]
[alt.2 Att den gröna grafen P alltid är överst är det som visar att den aldrig är dyrast.]</t>
  </si>
  <si>
    <t>[alt.1 Proportionalitet innebär att många variabler är beroende av varandra.]
[alt.2 Proportionalitet innebär att två kvantiteter har ett konstant förhållande.]</t>
  </si>
  <si>
    <t>[alt.2 Proportionalitet innebär att två kvantiteter har ett konstant förhållande.</t>
  </si>
  <si>
    <t>[alt.1 Anledning till att grafen P beskriver en proportionalitet är att kostnaden endast beror på vikten.]
[alt.2 Anledning till att grafen P beskriver en proportionalitet är att kostnaden ej endast beror på vikten.]</t>
  </si>
  <si>
    <t>[alt.2  En grundkostnad är där grafen skär y-axeln.]</t>
  </si>
  <si>
    <t>[alt.1 Ja, 10 000 kr räcker till 4 timmars danslektioner i 10 dagar.]
[alt.2 Nej, 10 000 kr räcker inte till 4 timmars danslektioner i 10 dagar.]</t>
  </si>
  <si>
    <t>[alt.2 Nej, 10 000 kr räcker inte till 4 timmars danslektioner i 10 dagar.]</t>
  </si>
  <si>
    <t>[alt.2 237 000 visar befolkningen vid mätningens start]</t>
  </si>
  <si>
    <t>[alt.1 Graferna är ritade efter samma funktion och är därför samma graf.]
[alt.2 Graferna är inte ritade efter samma funktion och är därför inte samma graf.]</t>
  </si>
  <si>
    <t>[alt.2 I en funktion så är det värdet innan x som visar lutningen.]</t>
  </si>
  <si>
    <t>[alt.2 En bra idé är att para ihop linjerna genom att jämföra deras m-värden, detta är då grafen skär y-axeln. ]</t>
  </si>
  <si>
    <t>[alt.2 I denna uppgift är det enklast att jämföra funktionernas m-värdet. Ett m-värde är i detta fall en grundkostnad.]</t>
  </si>
  <si>
    <t>[alt.2 Den punkt då grafen skär y-axeln är funktionens m-värde, alltså startvärdet.]</t>
  </si>
  <si>
    <t>[alt.2 Instruktör A beskrivs med formeln $y=250x+200$.]</t>
  </si>
  <si>
    <t>[alt.2 För att smidigt komma fram till vad som skall stå i rutan bör vi använda oss av den första kvadreringsregeln. ]</t>
  </si>
  <si>
    <t>[alt.1 Ja, talen ger samma svar. Alltså 1.]
[alt.2 Nej, talen ger inte samma svar. Alltså inte 1.]</t>
  </si>
  <si>
    <t xml:space="preserve">[alt.1 Talen -1,45 och -5 är naturliga tal.]
[alt.2 Talen 0,9 och $ \dfrac {3}{4}$ är naturliga tal.]
[alt.3 3 och 8 är naturliga tal.] 
</t>
  </si>
  <si>
    <t xml:space="preserve">[alt.3 3 och 8 är naturliga tal.] </t>
  </si>
  <si>
    <t xml:space="preserve">[alt.1 Talen -1,45 är ett helt tal.]
[alt.2 Talen 0,9 och $ \dfrac {3}{4}$ är hela tal.]
[alt.3 3, 8 och -5 är hela tal.] 
</t>
  </si>
  <si>
    <t xml:space="preserve">[alt.3 3, 8 och -5 är hela tal.] </t>
  </si>
  <si>
    <t xml:space="preserve">[alt.1 Talen 3 , -5 och -1,45 är de enda rationella talen.]
[alt.2 Talen 0,9 och $ \dfrac {3}{4}$ är de enda rationella talen.]
[alt.3 Alla talen i rutan är rationella tal.] 
</t>
  </si>
  <si>
    <t xml:space="preserve">[alt.3 Alla talen i rutan är rationella tal.] </t>
  </si>
  <si>
    <t>[alt.3 -2 kan vara ett svar.]</t>
  </si>
  <si>
    <t>[alt.1 Tal som är delbara med 3 är tal vars siffersumma är delbar med 3.]
[alt.2 Tal som är delbara med 3 är tal vars siffersumma är över 10.]
[alt.3 Tal som är delbara med 3 är tal som är jämna.]</t>
  </si>
  <si>
    <t>[alt.3 Tal delbara med 2 är alla jämna tal.]</t>
  </si>
  <si>
    <t>[alt.3 Tal delbara med 3 är alla tal vars siffersumma är delbar med 3.]</t>
  </si>
  <si>
    <t>[alt.3 Ett primtal är ett tal som är större än 1 och endast delbart med sig själv och 1.]</t>
  </si>
  <si>
    <t>[alt.3 Båda talen är lika stora.]</t>
  </si>
  <si>
    <t>[alt.3 Ett negativt tal upphöjt till ett udda tal blir ett negativt tal.]</t>
  </si>
  <si>
    <t>[alt.3 Det som skall beräknas är kvadratroten ur 4.]</t>
  </si>
  <si>
    <t>[alt.3 Den längsta kateten är triangelns bas.]</t>
  </si>
  <si>
    <t>[alt.3  Summorna av kateternas kvadrater är hypotenusans kvadrat.]</t>
  </si>
  <si>
    <t>[alt.1 Det är hypotenusan (c) som är x.]
[alt.2 Det är den längta kateten (b) som är x.]
[alt.3 Det är den korta kateten (a) som är x.]</t>
  </si>
  <si>
    <t>[alt.3 Det är den korta kateten (a) som är x.]</t>
  </si>
  <si>
    <t>[alt.3 Diagonalen är hypotenusan, c.]</t>
  </si>
  <si>
    <t>[alt.1 För att omvandla centimeter till tum bör man multiplicera.]
[alt.2 För att omvandla centimeter till tum bör man dividera.]
[alt.3 För att omvandla centimeter till tum bör man addera.]</t>
  </si>
  <si>
    <t>[alt.3 1 dm är 10 cm.]</t>
  </si>
  <si>
    <t>[alt.3 Ett triangeltal är alltid hälften av ett rektangeltal.]</t>
  </si>
  <si>
    <t>[alt.3 Arean i en kvadrat beräknas enligt $basen \cdot höjden$]</t>
  </si>
  <si>
    <t>[alt.3 Pythagoras sats gäller för rätvinkliga trianglar.]</t>
  </si>
  <si>
    <t xml:space="preserve">[alt.1 Talen -3 och -1,95 är naturliga tal.]
[alt.2 Talen $\pi$ och $ \dfrac {3}{4}$ är naturliga tal.]
[alt.3 5 och 102 är naturliga tal.] 
</t>
  </si>
  <si>
    <t xml:space="preserve">[alt.3 5 och 102 är naturliga tal.] </t>
  </si>
  <si>
    <t xml:space="preserve">[alt.1 Talen -1,95 är ett helt tal.]
[alt.2 Talen $\pi$ och $ \dfrac {3}{4}$ är hela tal.]
[alt.3 -3, 5 och 102 är hela tal.] 
</t>
  </si>
  <si>
    <t xml:space="preserve">[alt.3 -3, 5 och 102 är hela tal.] </t>
  </si>
  <si>
    <t xml:space="preserve">[alt.1 Talen -3, 5 och -1,95 är de enda rationella talen.]
[alt.2 Talen 102 och $ \dfrac {3}{4}$ är de enda rationella talen.]
[alt.3 Alla talen i rutan är rationella tal utom $\pi$.] 
</t>
  </si>
  <si>
    <t xml:space="preserve">[alt.3 Alla talen i rutan är rationella tal utom $\pi$.] </t>
  </si>
  <si>
    <t xml:space="preserve">[alt.1 Talen -3, 5 och -1,95 är de enda reella talen.]
[alt.2 Talen 102 och $ \dfrac {3}{4}$ är de enda reella talen.]
[alt.3 Alla talen i rutan är reella tal.] 
</t>
  </si>
  <si>
    <t xml:space="preserve">[alt.3 Alla talen i rutan är reella tal.] </t>
  </si>
  <si>
    <t xml:space="preserve">[alt.1 Talet -8  är ett naturligt tal.]
[alt.2 Talet 4,5 är ett naturligt tal.]
[alt.3 2, 9 och 25 är naturliga tal.] 
</t>
  </si>
  <si>
    <t xml:space="preserve">[alt.3 2, 9 och 25 är naturliga tal.] </t>
  </si>
  <si>
    <t xml:space="preserve">[alt.1 Talen -8, 2 och 25 är de enda rationella talen.]
[alt.2 Talen 9 och 4.5 är de enda rationella talen.]
[alt.3 Alla talen i rutan är rationella tal.] 
</t>
  </si>
  <si>
    <t>[alt.3 Exponenten i detta tal är ju 3, därför bör det vara 3 stycken nollor.]</t>
  </si>
  <si>
    <t>[alt.3 Exponenten i detta tal är ju 9, därför bör det vara 9 stycken nollor.]</t>
  </si>
  <si>
    <t>[alt.3 En sidlängd av en area beräknas enligt roten ur arean.]</t>
  </si>
  <si>
    <t>[alt.1 Skärmen är en 24-tummare.]
[alt.2 Skärmen är en 28-tummare.]
[alt.3 Skärmen är en 32-tummare.]</t>
  </si>
  <si>
    <t>[alt.3 Skärmen är en 32-tummare.]</t>
  </si>
  <si>
    <t>[alt.3  Tre olika udda femsiffriga tal med siffersumman 4 är 10 003, 30 001 och 12 001.]</t>
  </si>
  <si>
    <t>[alt.1 Vi bör multiplicera de högsta och minsta värdet för att beräkna skillnaden.] 
[alt.2Vi bör addera de högsta och minsta värdet för att beräkna skillnaden.] 
[alt.3 Vi bör subtrahera de högsta och minsta värdet för att beräkna skillnaden.]</t>
  </si>
  <si>
    <t>[alt.3 Vi bör subtrahera de högsta och minsta värdet för att beräkna skillnaden.]</t>
  </si>
  <si>
    <t>[alt.3 De två grafer som inte alls kan passa till vår tabell är A och B.]</t>
  </si>
  <si>
    <t>[alt.3 Den graf som startar med kostnaden 50 kr är Graf R.]</t>
  </si>
  <si>
    <t>[alt.3 Den funktion som stämmer med förklaringen är y=30x+50]</t>
  </si>
  <si>
    <t>[alt.3 Det som gör att linjer är parallella är deras lutning.]</t>
  </si>
  <si>
    <t>[alt.1 Det värde i räta linjens ekvation som visar punkten då grafen skär y-axeln är y-värdet.]
[alt.2 Det värde i räta linjens ekvation som visar punkten då grafen skär y-axeln är k-värdet. ]
[alt.3 Det värde i räta linjens ekvation som visar punkten då grafen skär y-axeln är m-värdet.]</t>
  </si>
  <si>
    <t>[alt.3 Det värde i räta linjens ekvation som visar punkten då grafen skär y-axeln är m-värdet.]</t>
  </si>
  <si>
    <t>[alt.3Graf A visar att farfar börjar att hissa flaggan långsamt för att sen öka takten och graf C visar att han hissar flaggan i toppen utan att det tar något tid. ]</t>
  </si>
  <si>
    <t>[alt.3  Det i grafen som visar att någon springer väldigt fort är k-värdet, alltså lutningen.]</t>
  </si>
  <si>
    <t>[alt.3 Att grafen startar på 2000 kr innebär att det är en fast avgift oberoende av antalet timmar.]</t>
  </si>
  <si>
    <t>[alt.1 Mellan E och F får Evelina väldigt bråttom till skolan och cyklar därför väldigt fort.] 
[alt.2 Mellan E och F kommer Evelina på att hon skiter i skolan och cyklar hem igen.]
[alt.3 Mellan E och F får Evelina punka och går hela vägen till skolan.]</t>
  </si>
  <si>
    <t>[alt.1 Instruktör A beskrivs med formeln $y=100x+300$.]
[alt.2 Instruktör A beskrivs med formeln $y=250x+200$.]
[alt.3 Instruktör A beskrivs med formeln $y=300x$.]</t>
  </si>
  <si>
    <t>[alt.1 Instruktör B beskrivs med formeln $y=100x+300$.]
[alt.2 Instruktör B beskrivs med formeln $y=250x+200$.]
[alt.3 Instruktör B beskrivs med formeln $y=300x$.]</t>
  </si>
  <si>
    <t>[alt.1 Vi ser ej 8 timmar på x-axeln i koordinatsystemet och därför går uppgiften inte att lösa.] 
[alt.2Vi ser ej 8 timmar på x-axeln i koordinatsystemet och det är för att Heroez inte tillåter en bokning som är så lång.]
[alt.3 Vi ser ej 8 timmar på x-axeln i koordinatsystemet och det innebär att vi sätter in vårt x-värde i formeln för att lösa uppgiften. ]</t>
  </si>
  <si>
    <t>[alt.3 Vi ser ej 8 timmar på x-axeln i koordinatsystemet och det innebär att vi sätter in vårt x-värde i formeln för att lösa uppgiften. ]</t>
  </si>
  <si>
    <t>[alt.1 Snabbast går cykeln, mittemellan hittar vi bilen och långsammast går EU-moppen.]
[alt.2  Snabbast går EU-moppen, mittemellan hittar vi bilen och långsammast går cykeln.]
[alt.3  Snabbast går bilen, mittemellan hittar vi EU-moppen och långsammast går cykeln.]</t>
  </si>
  <si>
    <t>[alt.3  Snabbast går bilen, mittemellan hittar vi EU-moppen och långsammast går cykeln.]</t>
  </si>
  <si>
    <t>[alt.3 I graferna är sträckan proportionell  mot tiden. ]</t>
  </si>
  <si>
    <t>[alt.3 I denna uppgift kan vi använda oss av Pythagoras sats för att komma fram till ett uttryck.]</t>
  </si>
  <si>
    <t>[alt.1 1,3 och 5 är naturliga tal.]
[alt.2 -1,-3 och -5 är naturliga tal.]
[alt.3 $ \dfrac {99}{100}$ är ett naturligt tal.]
[alt.4 3.2,4.5 och 6.1 är naturliga tal.]</t>
  </si>
  <si>
    <t>[alt.1 1,3 och 5 är naturliga tal.]
[alt.2 $\pi$,-3 och -5 är naturliga tal.]
[alt.3 $ \dfrac {99}{100}$ är ett naturligt tal.]
[alt.4 3.2,4.5 och 6.1 är naturliga tal.]</t>
  </si>
  <si>
    <t>[alt.1 5 kan vara ett svar.]
[alt.2 7 kan vara ett svar.]
[alt.3 -2 kan vara ett svar.]
[alt.4 2 kan vara ett svar.]</t>
  </si>
  <si>
    <t>[alt.1 5 kan vara ett svar.]
[alt.2 7,2 kan vara ett svar.]
[alt.3 -2 kan vara ett svar.]
[alt.4 2 kan vara ett svar.]</t>
  </si>
  <si>
    <t>[alt.1 Vi beräknar summan med hjälp av subtraktion.]
[alt.2 Vi beräknar summan med hjälp av division.]
[alt.3 Vi beräknar summan med hjälp av multiplikation.]
[alt.4 Vi beräknar summan med hjälp av addition.]</t>
  </si>
  <si>
    <t>[alt.4 Vi beräknar summan med hjälp av addition.]</t>
  </si>
  <si>
    <t>[alt.1 Tal delbara med 2 är alla udda tal.]
[alt.2 Tal delbara med 2 är alla negativa tal.]
[alt.3 Tal delbara med 2 är alla jämna tal.]
alt.4 Tal delbara med 2 är alla primtal.]</t>
  </si>
  <si>
    <t>[alt.1 Tal delbara med 3 är alla tal som kan multipliceras med 3.]
[alt.2 Tal delbara med 3 är alla negativa tal.]
[alt.3 Tal delbara med 3 är alla tal vars siffersumma är delbar med 3.]
alt.4 Tal delbara med 3 är alla primtal.]</t>
  </si>
  <si>
    <t>[alt.1 Tal delbara med 5 är alla tal som kan multipliceras med 5.]
[alt.2 Tal delbara med 5 är alla negativa tal.]
[alt.3 Tal delbara med 5 är alla primtal.]
[alt.4 Tal delbara med 5 är alla tal som slutar på 0 eller 5.]</t>
  </si>
  <si>
    <t>[alt.4 Tal delbara med 5 är alla tal som slutar på 0 eller 5.]</t>
  </si>
  <si>
    <t>[alt.1 Tal delbara med 6 är alla tal som kan multipliceras med 6.]
[alt.2 Tal delbara med 6 är alla tal som är delbara med 3 och 2.]
[alt.3 Tal delbara med 6 är alla primtal.]
[alt.4 Tal delbara med 6  är alla tal som slutar på 0 eller 5.]</t>
  </si>
  <si>
    <t>[alt.1 Tal delbara med 10 är alla tal som kan multipliceras med 0.]
[alt.2 Tal delbara med 10 är alla tal som slutar på siffran 0.]
[alt.3 Tal delbara med 10 är alla primtal.]
[alt.4 Tal delbara med 10 är alla tal som slutar på 0 eller 5.]</t>
  </si>
  <si>
    <t>[alt.1 Ett primtal är ett tal som är större än 1 och delbart med alla tal.]
[alt.2 Ett primtal är ett tal som är mindre än 1 och endast delbart med sig själv och 1.]
[alt.3 Ett primtal är ett tal som är större än 1 och endast delbart med sig själv och 1.]
[alt.4 Ett primtal är ett tal som är mindre än 1 och delbart med alla tal.]</t>
  </si>
  <si>
    <t>[alt.1 En primfaktor är ett väldigt stort tal.]
[alt.2 En primfaktor är det tal som står längst ned i ett faktorträd.]
[alt.3 En primfaktor är det tal som står högst upp i ett faktorträd.]
[alt.4 En primfaktor är det tal som är störst i ett faktorträd.]</t>
  </si>
  <si>
    <t>[alt.1 En summa räknar vi ut genom att subtrahera tal med varandra.]
[alt.2 En summa räknar vi ut genom att multiplicera tal med varandra.]
[alt.3 En summa räknar vi ut genom att dividera tal med varandra.]
[alt.4 En summa räknar vi ut genom att addera tal med varandra.]</t>
  </si>
  <si>
    <t>[alt.4 En summa räknar vi ut genom att addera tal med varandra.]</t>
  </si>
  <si>
    <t>[alt.1 $3^3$ är det största talet.]
[alt.2 $3^2$ är det största talet.]
[alt.3 Båda talen är lika stora.]
[alt.4 $3 /cdot 2$ är det största talet.]</t>
  </si>
  <si>
    <t>[alt.1 $4^2$ är det största talet.]
[alt.2 $3^2$ är det största talet.]
[alt.3 Båda talen är lika stora.]
[alt.4 $3 /cdot 2$ är det största talet.]</t>
  </si>
  <si>
    <t>[alt.1 $3^4$ är det största talet.]
[alt.2 $4^3$ är det största talet.]
[alt.3 Båda talen är lika stora.]
[alt.4 $4 /cdot 2$ är det största talet.]</t>
  </si>
  <si>
    <t>[alt.1 Ett negativt tal upphöjt till ett jämnt tal blir ett negativt tal.]
[alt.2Ett negativt tal upphöjt till ett jämnt tal blir ett positivt tal.]
[alt.3 Ett negativt tal upphöjt till ett udda tal blir ett negativt tal.]
[alt.4 Ett negativt tal upphöjt till ett udda tal blir ett positivt tal.]</t>
  </si>
  <si>
    <t>[alt.1 $(-3)^5$ kommer att bli ett stort tal och $(-2)^4$ kommer att bli ett litet tal.]
[alt.2 $(-3)^5$ kommer att bli ett litet tal och $(-2)^4$ kommer att bli ett stort tal.]
[alt.3 Uppgiften är omöjlig att fullfölja utan att beräkna talen.]
[alt.4 $(-3)^4$ kommer att bli ett stort tal och $(-2)^5$ kommer att bli ett litet tal.]</t>
  </si>
  <si>
    <t>[alt.1 $(-3)^5$ är det största talet.]
[alt.2 $(-2)^4$ är det största talet.]
[alt.3 Båda talen är lika stora.]
[alt.4 $(-2)^5$ är det största talet.]</t>
  </si>
  <si>
    <t>[alt.1 Kvadrattal kan skrivas som ett heltal multiplicerat med 4.]
[alt.2 Kvadrattal kan skrivas som ett heltal multiplicerat med sig självt.]
[alt.3Kvadrattal kan skrivas som ett heltal multiplicerat med 2.]
[alt.4 Kvadrattal kan skrivas som ett negativt tal multiplicerat med sig självt.]</t>
  </si>
  <si>
    <t>[alt.1 Det som skall beräknas är 4 upphöjt till 2.]
[alt.2 Det som skall beräknas är 4 i kvadrat.]
[alt.3 Det som skall beräknas är kvadratroten ur 4.]
[alt.4 Det som skall beräknas är kvadratroten ur ett okänt tal.]</t>
  </si>
  <si>
    <t>[alt.1 Den geometriska figur som vi kan koppla till "kvadratroten ur" är en romb.]
[alt.2 Den geometriska figur som vi kan koppla till "kvadratroten ur" är en cirkel.]
[alt.3 Den geometriska figur som vi kan koppla till "kvadratroten ur" är en rektangel.]
[alt.4 Den geometriska figur som vi kan koppla till "kvadratroten ur" är en kvadrat.]</t>
  </si>
  <si>
    <t>[alt.4 Den geometriska figur som vi kan koppla till "kvadratroten ur" är en kvadrat.]</t>
  </si>
  <si>
    <t>[alt.1 Genom att använda våra kunskaper om kvadratrötter och tal i kvadrat kan man räkna ut arean.]
[alt.2 Genom att använda våra kunskaper om kvadratrötter och tal i kvadrat kan man räkna ut omkretsen.]
[alt.3 Genom att använda våra kunskaper om kvadratrötter och tal i kvadrat kan man räkna ut ytspänningen.]
[alt.4 Genom att använda våra kunskaper om kvadratrötter och tal i kvadrat kan man räkna ut hektar.]</t>
  </si>
  <si>
    <t>[alt.1 Hypotenusan är den kortaste sidan i triangeln.]
[alt.2 Hypotenusan är den längsta och sneda sidan i triangeln.]
[alt.3 Hypotenusan är basen på triangeln.]
[alt.4 Hypotenusan är den höjden på triangeln.]</t>
  </si>
  <si>
    <t>[alt.1 Den längsta kateten är den kortaste sidan i triangeln.]
[alt.2 Den längsta kateten är den längsta och sneda sidan i triangeln.]
[alt.3 Den längsta kateten är triangelns bas.]
[alt.4 Den längsta kateten är höjden på triangeln.]</t>
  </si>
  <si>
    <t>[alt.1 Hypotenusans kvadrat bör beräknas med roten ur längden på sidan.]
[alt.2 Hypotenusans kvadrat bör beräknas med längden i kvadrat.]
[alt.3Hypotenusans kvadrat bör beräknas med längden dividerat på höjden.]
[alt.4 Hypotenusans kvadrat bör beräknas med längden multiplicerat med kateten.]</t>
  </si>
  <si>
    <t>[alt.1 Den längsta katetens kvadrat bör beräknas med roten ur längden på sidan.]
[alt.2 Den längsta katetens kvadrat bör beräknas med längden i kvadrat.]
[alt.3 Den längsta katetens kvadrat bör beräknas med längden dividerat på höjden.]
[alt.4 Den längsta katetens kvadrat bör beräknas med längden multiplicerat med kateten.]</t>
  </si>
  <si>
    <t>[alt.1 Summorna av kateternas kvadrater är hypotenusans längd.]
[alt.2  Summorna av kateternas kvadrater är kateternas längder.]
[alt.3  Summorna av kateternas kvadrater är hypotenusans kvadrat.]
[alt.4  Summorna av kateternas kvadrater är triangelns vinklar.]</t>
  </si>
  <si>
    <t>[alt.1 Kateterna är de raka sidorna a och b.]
[alt.2 Kateterna är den sneda sidan och den raka korta sidan.]
[alt.3 Kateterna är sidorna a och c.]
[alt.4 Kateterna är sidorna b och c.]</t>
  </si>
  <si>
    <t>[alt.1 Diagonalen är den långa kateten, b.]
[alt.2 Diagonalen är den korta kateten, a. ]
[alt.3 Diagonalen är hypotenusan, c.]
[alt.4Diagonalen är arean. ]</t>
  </si>
  <si>
    <t>[alt.1 1 dm är 100 cm. ]
[alt.2 1 dm är 0,1 cm. ]
[alt.3 1 dm är 10 cm.]
[alt.4 1 dm är 1 cm.]</t>
  </si>
  <si>
    <t>[alt.1 Ett kvadrattal är ett tal upphöjt till 4.]
[alt.2 Ett kvadrattal är ett tal upphöjt till sig själv.]
[alt.3 Ett kvadrattal är ett tal upphöjt till 3.]
[alt.4 Ett kvadrattal är ett tal där roten är 4. ]</t>
  </si>
  <si>
    <t>[alt.1 Ett rektangeltal är produkten av två på varandra följande heltal.]
[alt.2 Ett rektangeltal är summan av två på varandra följande heltal.]
[alt.3 Ett rektangeltal är kvoten av två på varandra följande heltal.]
[alt.4 Ett rektangeltal är differensen av två på varandra följande heltal.]</t>
  </si>
  <si>
    <t>[alt.1 Ett triangeltal är alltid dubbelt så stort som ett rektangeltal.]
[alt.2 Ett triangeltal är alltid en tredjedel av ett rektangeltal.]
[alt.3 Ett triangeltal är alltid hälften av ett rektangeltal.]
[alt.4 Ett triangeltal är alltid en fjärdedel av ett rektangeltal.]</t>
  </si>
  <si>
    <t>[alt.1 Arean i en kvadrat beräknas enligt $basen+höjden$]
[alt.2 Arean i en kvadrat beräknas enligt  $\frac {basen}{höjden}$]
[alt.3 Arean i en kvadrat beräknas enligt $basen \cdot höjden$]
[alt.4Arean i en kvadrat beräknas enligt $basen-höjden$]</t>
  </si>
  <si>
    <t>[alt.1 Pythagoras sats gäller för alla trianglar.]
[alt.2Pythagoras sats gäller förlikbenta trianglar.]
[alt.3 Pythagoras sats gäller för rätvinkliga trianglar.]
[alt.4 Pythagoras sats gäller för liksidiga trianglar.]</t>
  </si>
  <si>
    <t>[alt.1 Sidorna bör beräknas genom multiplikation av 9.]
[alt.2 Sidorna bör beräknas genom division med 9.]
[alt.3 Sidorna bör beräknas genom 9 upphöjt till 2.]
[alt.4 Sidorna bör beräknas genom roten ur 9.]</t>
  </si>
  <si>
    <t>[alt.4 Sidorna bör beräknas genom roten ur 9.]</t>
  </si>
  <si>
    <t>[alt.1 Sidorna bör beräknas genom multiplikation av 13.]
[alt.2 Sidorna bör beräknas genom division med 13.]
[alt.3 Sidorna bör beräknas genom 13 upphöjt till 2.]
[alt.4 Sidorna bör beräknas genom roten ur 13.]</t>
  </si>
  <si>
    <t>[alt.4 Sidorna bör beräknas genom roten ur 13.]</t>
  </si>
  <si>
    <t>[alt.1 Diagonalen bör vara hypotenusan.]
[alt.2 Diagonalen bör vara längre än hypotenusan.]
[alt.3 Diagonalen bör vara kortare än hypotenusan.]
[alt.4 Diagonalen bör vara den längsta kateten.]</t>
  </si>
  <si>
    <t>[alt.1 Ett exempel på ett naturligt tal är (-3).]
[alt.2Ett exempel på ett naturligt tal är 5.]
[alt.3Ett exempel på ett naturligt tal är $\pi$.]
[alt.4 Ett exempel på ett naturligt tal är $\dfrac {3}{4}$.]</t>
  </si>
  <si>
    <t>[alt.1 Ett exempel på ett heltal som inte är ett naturligt tal är (-3).]
[alt.2Ett exempel på ett heltal som inte är ett naturligt tal är 5.]
[alt.3Ett exempel på ett heltal som inte är ett naturligt tal är $\pi$.]
[alt.4 Ett exempel på ett heltal som inte är ett naturligt tal är $\dfrac {3}{4}$.]</t>
  </si>
  <si>
    <t>[alt.1 Ett exempel på ett rationellt tal som inte är ett helt tal är (-3).]
[alt.2Ett exempel på ett rationellt tal som inte är ett helt tal är 5.]
[alt.3Ett exempel på ett rationellt tal som inte är ett helt tal är $\pi$.]
[alt.4 Ett exempel på ett rationellt tal som inte är ett helt tal är $\dfrac {3}{4}$.]</t>
  </si>
  <si>
    <t>[alt.4 Ett exempel på ett rationellt tal som inte är ett helt tal är $\dfrac {3}{4}$.]</t>
  </si>
  <si>
    <t>[alt.1 En siffersumma bör beräknas genom addition.]
[alt.2 En siffersumma bör beräknas genom multiplikation.]
[alt.3 En siffersumma bör beräknas genom subtraktion.]
[alt.4 En siffersumma bör beräknas genom division.]</t>
  </si>
  <si>
    <t>[alt.1 Exponenten i detta tal är ju 6, därför bör det vara 6 stycken nollor.]
[alt.2 Exponenten i detta tal är ju 8, därför bör det vara 8 stycken nollor. ]
[alt.3 Exponenten i detta tal är ju 9, därför bör det vara 9 stycken nollor.]
[alt.4Exponenten i detta tal är ju 6, därför bör det vara 8 stycken nollor.]</t>
  </si>
  <si>
    <t>[alt.1 Exponenten i detta tal är ju 3, därför bör det vara 6 stycken nollor.]
[alt.2 Exponenten i detta tal är ju 3, därför bör det vara 8 stycken nollor. ]
[alt.3 Exponenten i detta tal är ju 3, därför bör det vara 3 stycken nollor.]
[alt.4Exponenten i detta tal är ju 3, därför bör det vara 8 stycken nollor.]</t>
  </si>
  <si>
    <t>[alt.1 Det som bör beräknas är talen i kvadrat.]
[alt.2 Det som bör beräknas är roten ur talen.]
[alt.3Det som bör beräknas är kvoten av talen.]
[alt.4 Det som bör beräknas är differensen mellan talen.]</t>
  </si>
  <si>
    <t>[alt.1 En kvadrat bör ritas med rätvinkliga hörn och lika långa sidor.]
[alt.2 En kvadrat bör ritas med rätvinkliga hörn och olika långa sidor.]
[alt.3 En kvadrat bör ritas med trubbiga hörn och lika långa sidor.]
[alt.4En kvadrat bör ritas med rätvinkliga hörn och två långa sidor.]</t>
  </si>
  <si>
    <t>[alt.1 En area är ju en yta. I en kvadrat beräknas den enklast genom roten ur sidlängden.]
[alt.2 En area är ju en yta. I en kvadrat beräknas den enklast genom sidlängden i kvadrat.] 
[alt.3 En area är ju en yta. I en kvadrat beräknas den enklast genom sidlängden dividerat med 2.]
[alt.4 En area är ju en yta. I en kvadrat beräknas den enklast genom sidlängden multiplicerat med 2.]</t>
  </si>
  <si>
    <t xml:space="preserve">[alt.1 En kvadrat bör ritas med rätvinkliga hörn och lika långa sidor.]
[alt.2 En kvadrat bör ritas med rätvinkliga hörn och olika långa sidor.]
[alt.3 En kvadrat bör ritas med trubbiga hörn och lika långa sidor.]
[alt.4En kvadrat bör ritas med rätvinkliga hörn och två långa sidor.]
</t>
  </si>
  <si>
    <t>[alt.1 En sidlängd av en area beräknas enligt arean i kvadrat.]
[alt.2 En sidlängd av en area beräknas enligt arean multiplicerat med 2.]
[alt.3 En sidlängd av en area beräknas enligt roten ur arean.]
[alt.4 En sidlängd av en area beräknas enligt arean dividerat med 2.]</t>
  </si>
  <si>
    <t>[alt.1 En sidlängd av en area beräknas enligt roten ur arean.]
[alt.2 En sidlängd av en area beräknas enligt arean multiplicerat med 2.]
[alt.3 En sidlängd av en area beräknas enligt arean i kvadrat.]
[alt.4 En sidlängd av en area beräknas enligt arean dividerat med 2.]</t>
  </si>
  <si>
    <t>[alt.1 Vi beräknar siffersumman med hjälp av att addera siffror.]
[alt.2 Vi beräknar siffersumman med hjälp av division .]
[alt.3 Vi beräknar siffersumman med hjälp av multiplikation.]
[alt.4 Vi beräknar summan med hjälp av subtraktion.]</t>
  </si>
  <si>
    <t>[alt.1 Fem olika fyrsiffriga tal med siffersumman 3 är 1021, 2010, 1200, 2120 och 1020.]
[alt.2 Fem olika fyrsiffriga tal med siffersumman 3 är 1020, 2010, 1200, 3000 och 1002.]
[alt.3 Fem olika fyrsiffriga tal med siffersumman 3 är 1020, 2010, 1200, 2120 och 1020.]
[alt.4 Fem olika fyrsiffriga tal med siffersumman 3 är 3021, 2010, 1202, 2120 och 1020.]</t>
  </si>
  <si>
    <t>[alt.1 Tre olika udda femsiffriga tal med siffersumman 4 är 10 003, 10 102 och 12 003.]
[alt.2  Tre olika udda femsiffriga tal med siffersumman 4 är 10 000, 10 502 och 12 001.]
[alt.3  Tre olika udda femsiffriga tal med siffersumman 4 är 10 003, 30 001 och 12 001.]
[alt.4  Tre olika udda femsiffriga tal med siffersumman 4 är 10 004, 10 102 och 12 003.]</t>
  </si>
  <si>
    <t>[alt.1 Variablerna är tid och temperatur.]
[alt.2 Variablerna är temperatur och vikt.]
[alt.3 Variablerna är tid och fart.]
[alt.4 Variablerna är tid och sträcka.]</t>
  </si>
  <si>
    <t>[alt.1 De relevanta punkterna är den kortaste och den längsta tiden.]
[alt.2 De relevanta punkterna är den  högsta och den lägsta temperaturen.]
[alt.3 Den relevanta punkten är den lägsta temperaturen.]
[alt.4 Den relevanta punkten är där linjerna skär varandra.]</t>
  </si>
  <si>
    <t>[alt.1 De två grafer som inte alls kan passa till vår tabell är A och D.]
[alt.2 De två grafer som inte alls kan passa till vår tabell är C och D.]
[alt.3 De två grafer som inte alls kan passa till vår tabell är A och B.]
[alt.4 De två grafer som inte alls kan passa till vår tabell är B och D.]</t>
  </si>
  <si>
    <t>[alt.1 Ökningen här verkar vara linjär.]
[alt.2 Ökningen här verkar vara exponentiell.]
[alt.3 Ökningen här verkar avta.]
[alt.4 Ökningen här verkar blir större med tiden.]</t>
  </si>
  <si>
    <t>[alt.1 Den grafen som har ett startvärde är A.]
[alt.2 Den grafen som har ett startvärde är B.]
[alt.3 Den grafen som har ett startvärde är C.]
[alt.4 Den grafen som har ett startvärde är D.]</t>
  </si>
  <si>
    <t>[alt.1 Det måste vara grafens startvärde som förändras.]
[alt.2 Det måste vara grafens lutning som förändras.]
[alt.3 Det måste vara grafens sänkning som förändras ]
[alt.4 Det måste vara grafens proportionalitet som förändras.]</t>
  </si>
  <si>
    <t>[alt.1 Ett startvärde är grafens lutning.]
[alt.2 Ett startvärde är där grafen skär y-axeln.]
[alt.3 Ett startvärde är en funktions y-värde. ]
[alt.4 Ett startvärde är en funktions x-värde.]</t>
  </si>
  <si>
    <t>[alt.1 Den graf som startar med kostnaden 50 kr är Graf P.]
[alt.2 Den graf som startar med kostnaden 50 kr är Graf Q.]
[alt.3 Den graf som startar med kostnaden 50 kr är Graf R.]
[alt.4 Den graf som startar med kostnaden 50 kr är Graf S.]</t>
  </si>
  <si>
    <t>[alt.1 Den graf som startar med kostnaden 30 kr är Graf P.]
[alt.2 Den graf som startar med kostnaden 30 kr är Graf Q.]
[alt.3 Den graf som startar med kostnaden 30 kr är Graf R.]
[alt.4 Den graf som startar med kostnaden 30 kr är Graf S.]</t>
  </si>
  <si>
    <t>[alt.1 Den graf som startar med kostnaden 0 kr är Graf P.]
[alt.2 Den graf som startar med kostnaden 0 kr är Graf Q.]
[alt.3 Den graf som startar med kostnaden 0 kr är Graf R.]
[alt.4 Den graf som startar med kostnaden 0 kr är Graf S.]</t>
  </si>
  <si>
    <t>[alt.1 Den graf som startar med kostnaden 80 kr är Graf P.]
[alt.2 Den graf som startar med kostnaden 80 kr är Graf Q.]
[alt.3 Den graf som startar med kostnaden 80 kr är Graf R.]
[alt.4 Den graf som startar med kostnaden 80 kr är Graf S.]</t>
  </si>
  <si>
    <t>[alt.4 Den graf som startar med kostnaden 80 kr är Graf S.]</t>
  </si>
  <si>
    <t>[alt.1 En grundkostnad är grafens lutning.]
[alt.2  En grundkostnad är där grafen skär y-axeln.]
[alt.3  En grundkostnad är en funktions y-värde. ]
[alt.4  En grundkostnad är en funktions x-värde.]</t>
  </si>
  <si>
    <t>[alt.1 Den funktion som stämmer med förklaringen är y=50x-30] 
[alt.2 Den funktion som stämmer med förklaringen är y=50x+30]
[alt.3 Den funktion som stämmer med förklaringen är y=30x+50]
[alt.4 Den funktion som stämmer med förklaringen är y=30x-50]</t>
  </si>
  <si>
    <t>[alt.1 237 000 visar befolkningsökningen.] 
[alt.2 237 000 visar befolkningen vid mätningens start]
[alt.3 237 000 visar befolkningen i en viss stadsdel]
[alt.4 237 000 visar befolkningen några år innan mätningens start]</t>
  </si>
  <si>
    <t>[alt.1 3500 är befolkningsökningen.] 
[alt.2 3500 är befolkningen vid mätningens start.]
[alt.3 3500 är befolkningen i en viss stadsdel.]
[alt.4 3500 är befolkningen några år innan mätningens start.]</t>
  </si>
  <si>
    <t>[alt.1 I en funktion så är det värdet efter x som visar lutningen.]
[alt.2 I en funktion så är det värdet innan x som visar lutningen.]
[alt.3 I en funktion så är det x-värdet som visar lutningen.]
[alt.4 I en funktion så är det y-värdet som visar lutningen.]</t>
  </si>
  <si>
    <t>[alt.1 Lutningen är lika stor i båda graferna. ]
[alt.2 Den ena grafen har ingen lutning.]
[alt.3 Inga av graferna lutar. ]
[alt.4 Lutningen i ena grafen är dubbelt så stor som i den andra.]</t>
  </si>
  <si>
    <t>[alt.4 Lutningen i ena grafen är dubbelt så stor som i den andra.]</t>
  </si>
  <si>
    <t>[alt.1 En bra idé är att para ihop linjerna genom att jämföra deras m-värden, detta är då grafen skär x-axeln.]
[alt.2 En bra idé är att para ihop linjerna genom att jämföra deras m-värden, detta är då grafen skär y-axeln. ]
[alt.3En bra idé är att para ihop linjerna genom att jämföra deras m-värden, detta är då graferna skär varandra.]
[alt.4 En bra idé är att para ihop linjerna genom att jämföra deras m-värden, detta är då grafen skär en närliggande graf.]</t>
  </si>
  <si>
    <t>[alt.1 Det som gör att linjer är parallella är deras startvärde.]
[alt.2 Det som gör att linjer är parallella är deras skärningspunkt.]
[alt.3 Det som gör att linjer är parallella är deras lutning.]
[alt.4 Det som gör att linjer är parallella är deras y-värde.]</t>
  </si>
  <si>
    <t>[alt.1 Proportionalitet innebär att förhållandet mellan variablerna x och y är konstant. Alltså är m-värdet 0.]
[alt.2 Proportionalitet innebär att förhållandet mellan variablerna x och y ej är relevant.]
[alt.3 Proportionalitet innebär att förhållandet mellan variablerna x och y ej är konstant. Alltså ett högt m-värde.]
[alt.4 Proportionalitet innebär att förhållandet mellan variablerna x och y är i ständig förändring.]</t>
  </si>
  <si>
    <t>[alt.1 De variabler som är beroende av varandra i denna uppgift är tiden och vikten.]
[alt.2 De variabler som är beroende av varandra i denna uppgift är kostnaden och vikten.]
[alt.3 De variabler som är beroende av varandra i denna uppgift är temperaturen och tiden.]
[alt.4  De variabler som är beroende av varandra i denna uppgift är höjden och tiden.]</t>
  </si>
  <si>
    <t>[alt.4  De variabler som är beroende av varandra i denna uppgift är höjden och tiden.]</t>
  </si>
  <si>
    <t>[alt.1 Graf A visar att farfar börjar med att hissa flaggan långsamt för att sen öka takten och graf C visar att han inte hissar flaggan alls. ]
[alt.2Graf A visar att farfar börjar att hissa flaggan snabbt för att sen dra ned på takten och graf C visar att han inte hissar flaggan alls. ]
[alt.3Graf A visar att farfar börjar att hissa flaggan långsamt för att sen öka takten och graf C visar att han hissar flaggan i toppen utan att det tar något tid. ]
[alt.4Graf A visar att farfar börjar att hissa flaggan långsamt för att sen öka takten och graf C visar att han hissar flaggan halvvägs. ]</t>
  </si>
  <si>
    <t>[alt.1 I denna uppgift är det enklast att jämföra funktionernas m-värdet. Ett m-värde är lutning.]
[alt.2 I denna uppgift är det enklast att jämföra funktionernas m-värdet. Ett m-värde är i detta fall en grundkostnad.]
[alt.3 I denna uppgift är det enklast att jämföra funktionernas m-värdet. Ett m-värde är negativt.]
[alt.4 I denna uppgift är det enklast att jämföra funktionernas m-värdet. Ett m-värde är motsatsen till ett y-värde.]</t>
  </si>
  <si>
    <t xml:space="preserve">[alt.1 Proportionalitet innebär att förhållandet mellan variablerna x och y är konstant. Alltså är m-värdet 0.]
[alt.2 Proportionalitet innebär att förhållandet mellan variablerna x och y ej är relevant.]
[alt.3 Proportionalitet innebär att förhållandet mellan variablerna x och y ej är konstant. Alltså ett högt m-värde.]
[alt.4 Proportionalitet innebär att förhållandet mellan variablerna x och y är i ständig förändring.]
</t>
  </si>
  <si>
    <t>[alt.1 Det i grafen som visar att någon springer väldigt fort är y-värdet.]
[alt.2 Det i grafen som visar att någon springer väldigt fort är x-värdet. ]
[alt.3  Det i grafen som visar att någon springer väldigt fort är k-värdet, alltså lutningen.]
[alt.4  Det i grafen som visar att någon springer väldigt fort är m-värdet.]</t>
  </si>
  <si>
    <t>[alt.1 Den punkt då grafen skär y-axeln är funktionens k-värde, alltså startvärdet.]
[alt.2 Den punkt då grafen skär y-axeln är funktionens m-värde, alltså startvärdet.]
[alt.3 Den punkt då grafen skär y-axeln är funktionen m-värde, alltså slutvärdet.]
[alt.4 Den punkt då grafen skär y-axeln är funktionen k-värde, alltså lutningen.]</t>
  </si>
  <si>
    <t>[alt.1 Att grafen startar på 2000 kr innebär att priset blir billigare.] 
[alt.2 Att grafen startar på 2000 kr innebär att man aldrig kan anlita hantverkaren mindre än 2 timmar.]
[alt.3 Att grafen startar på 2000 kr innebär att det är en fast avgift oberoende av antalet timmar.]
[alt.4 Att grafen startar på 2000 kr innebär att det symboliserar skatten som hantverkaren betalar.]</t>
  </si>
  <si>
    <t>[alt.1 Grafen visar att Evelina cyklade en sträcka som en funktion av tiden.]
[alt.2 Grafen visar att Evelina cyklade en tid som en funktion av sträckan.]
[alt.3 Grafen visar att Evelina cyklade på en väg som var kurvig.]
[alt.4 Grafen visar att Evelina cyklade väldigt snabbt.]</t>
  </si>
  <si>
    <t>[alt.1 Kostnaden per timme visas genom grafens x-värde.]
[alt.2 Kostnaden per timme visas genom grafens y-värde.]
[alt.3 Kostnaden per timme visas genom grafens m-värde.]
[alt.4 Kostnaden per timme visas genom grafens k-värde.</t>
  </si>
  <si>
    <t>[alt.4 Kostnaden per timme visas genom grafens k-värde.]</t>
  </si>
  <si>
    <t>[alt.1 I graferna är vikten proportionell  mot tiden.]
[alt.2 I graferna är hastigheten proportionell  mot tiden. ]
[alt.3 I graferna är sträckan proportionell  mot tiden. ]
[alt.4 I graferna är kostnaden proportionell mot tiden.]</t>
  </si>
  <si>
    <t>[alt.1 Talet framför x är k-värdet och visar linjens lutning.]
[alt.2 Talet framför x är k-värdet och visar linjens riktning.]
[alt.3 Talet framför x är k-värdet och visar linjens förhållande.]
[alt.4 Talet framför x är k-värdet och visar linjens position.]</t>
  </si>
  <si>
    <t>[alt.1 Sist i formeln finner vi m-värdet som är där linjen skär y-axeln.]
[alt.2 Sist i formeln finner vi m-värdet som är där linjen skär x-axeln.]
[alt.3 Sist i formeln finner vi m-värdet som är linjens lutning.]
[alt.4 Sist i formeln finner vi m-värdet som är linjens förhållande.]</t>
  </si>
  <si>
    <t>[alt.1 För att smidigt komma fram till vad som skall stå i rutan bör vi använda oss av den andra kvadreringsregeln.]
[alt.2 För att smidigt komma fram till vad som skall stå i rutan bör vi använda oss av den första kvadreringsregeln. ]
[alt.3För att smidigt komma fram till vad som skall stå i rutan bör vi använda oss av konjugatregeln.]
[alt.4 För att smidigt komma fram till vad som skall stå i rutan bör vi använda oss av addition.]</t>
  </si>
  <si>
    <t xml:space="preserve">[alt.1 För att smidigt komma fram till vad som skall stå i rutan bör vi använda oss av den andra kvadreringsregeln.]
[alt.2 För att smidigt komma fram till vad som skall stå i rutan bör vi använda oss av den första kvadreringsregeln. ]
[alt.3För att smidigt komma fram till vad som skall stå i rutan bör vi använda oss av konjugatregeln.]
[alt.4 För att smidigt komma fram till vad som skall stå i rutan bör vi använda oss av addition.]
</t>
  </si>
  <si>
    <t>[alt.1 I denna uppgift kan vi använda oss av kvadreringsreglerna för att komma fram till ett uttryck.]
[alt.2 I denna uppgift kan vi använda oss av konjugatregeln för att komma fram till ett uttryck.]
[alt.3 I denna uppgift kan vi använda oss av Pythagoras sats för att komma fram till ett uttryck.]
[alt.4 I denna uppgift kan vi använda oss av den räta linjens ekvation för att komma fram till ett uttryck.]</t>
  </si>
  <si>
    <t xml:space="preserve"> 1,3 och 5 är naturliga tal.</t>
  </si>
  <si>
    <t xml:space="preserve"> -1,-3 och -5 är naturliga tal.</t>
  </si>
  <si>
    <t xml:space="preserve"> $ \dfrac {99}{100}$ är ett naturligt tal.</t>
  </si>
  <si>
    <t xml:space="preserve"> 3.2,4.5 och 6.1 är naturliga tal.</t>
  </si>
  <si>
    <t xml:space="preserve"> Sant</t>
  </si>
  <si>
    <t xml:space="preserve"> Falskt</t>
  </si>
  <si>
    <t xml:space="preserve"> $\pi$,-3 och -5 är naturliga tal.</t>
  </si>
  <si>
    <t xml:space="preserve"> $\pi$ är ett rationellt tal.</t>
  </si>
  <si>
    <t xml:space="preserve"> $\dfrac {99}{100}$ är ett rationellt tal.</t>
  </si>
  <si>
    <t xml:space="preserve"> De reella talen är alla tal.</t>
  </si>
  <si>
    <t xml:space="preserve"> De reella talen är endast negativa tal.</t>
  </si>
  <si>
    <t xml:space="preserve"> Naturliga tal är negativa tal.</t>
  </si>
  <si>
    <t xml:space="preserve"> Naturliga tal är alla positiva hela tal.</t>
  </si>
  <si>
    <t xml:space="preserve"> Talen -1,45 och -5 är naturliga tal.</t>
  </si>
  <si>
    <t xml:space="preserve"> Talen 0,9 och $ \dfrac {3}{4}$ är naturliga tal.</t>
  </si>
  <si>
    <t xml:space="preserve"> 3 och 8 är naturliga tal.</t>
  </si>
  <si>
    <t xml:space="preserve"> Hela tal är alla naturliga tal samt negativa heltal.</t>
  </si>
  <si>
    <t xml:space="preserve"> Hela tal är alla positiva hela tal.</t>
  </si>
  <si>
    <t xml:space="preserve"> Talen -1,45 är ett helt tal.</t>
  </si>
  <si>
    <t xml:space="preserve"> Talen 0,9 och $ \dfrac {3}{4}$ är hela tal.</t>
  </si>
  <si>
    <t xml:space="preserve"> 3, 8 och -5 är hela tal.</t>
  </si>
  <si>
    <t xml:space="preserve">  Ett rationellt tal är ett bråktal med hel täljare och nämnare.</t>
  </si>
  <si>
    <t xml:space="preserve"> Talen 3 , -5 och -1,45 är de enda rationella talen.</t>
  </si>
  <si>
    <t xml:space="preserve"> Talen 0,9 och $ \dfrac {3}{4}$ är de enda rationella talen.</t>
  </si>
  <si>
    <t xml:space="preserve"> Alla talen i rutan är rationella tal.</t>
  </si>
  <si>
    <t xml:space="preserve"> 5 kan vara ett svar.</t>
  </si>
  <si>
    <t xml:space="preserve"> 7 kan vara ett svar.</t>
  </si>
  <si>
    <t xml:space="preserve"> -2 kan vara ett svar.</t>
  </si>
  <si>
    <t xml:space="preserve"> 2 kan vara ett svar.</t>
  </si>
  <si>
    <t xml:space="preserve"> 7,2 kan vara ett svar.</t>
  </si>
  <si>
    <t xml:space="preserve"> Ett rationellt tal är alla decimaltal.</t>
  </si>
  <si>
    <t xml:space="preserve">  Ett rationellt tal är de hela talen och de tal som kan skrivas som en kvot mellan två hela tal.</t>
  </si>
  <si>
    <t xml:space="preserve"> De rationella talet tillsammans med de irrationella talen är de reella talen.</t>
  </si>
  <si>
    <t xml:space="preserve">  Ett irrationellt tal är ett reellt tal men de rationella talen är endast heltal.</t>
  </si>
  <si>
    <t xml:space="preserve"> Siffran 2 är ett jämnt tal.</t>
  </si>
  <si>
    <t xml:space="preserve"> Siffran 2 är ett udda tal.</t>
  </si>
  <si>
    <t xml:space="preserve"> Jämna och delbara med 2 är talen 41, 65 och 189.</t>
  </si>
  <si>
    <t xml:space="preserve"> Jämna och delbara med 2 är talen 26 och 560.</t>
  </si>
  <si>
    <t xml:space="preserve"> Siffran 5 är ett jämnt tal.</t>
  </si>
  <si>
    <t xml:space="preserve"> Siffran 5 är ett udda tal.</t>
  </si>
  <si>
    <t xml:space="preserve"> Siffran 5 är delbart med alla tal som slutar på 0 och 5.</t>
  </si>
  <si>
    <t xml:space="preserve"> Siffran 5 är delbart med alla tal som slutar på 3 och 7.</t>
  </si>
  <si>
    <t xml:space="preserve"> De tal som slutar på 0 eller 5 och är delbara med 5 är 26, 41 och 189.</t>
  </si>
  <si>
    <t xml:space="preserve"> De tal som slutar på 0 eller 5 och är delbara med 5 är 65 och 560.</t>
  </si>
  <si>
    <t xml:space="preserve"> Vi beräknar summan med hjälp av subtraktion.</t>
  </si>
  <si>
    <t xml:space="preserve"> Vi beräknar summan med hjälp av division.</t>
  </si>
  <si>
    <t xml:space="preserve"> Vi beräknar summan med hjälp av multiplikation.</t>
  </si>
  <si>
    <t xml:space="preserve"> Vi beräknar summan med hjälp av addition.</t>
  </si>
  <si>
    <t xml:space="preserve"> Tal som är delbara med 3 är tal vars siffersumma är delbar med 3.</t>
  </si>
  <si>
    <t xml:space="preserve"> Tal som är delbara med 3 är tal vars siffersumma är över 10.</t>
  </si>
  <si>
    <t xml:space="preserve"> Tal som är delbara med 3 är tal som är jämna.</t>
  </si>
  <si>
    <t xml:space="preserve"> Tal delbara med 2 är alla udda tal.</t>
  </si>
  <si>
    <t xml:space="preserve"> Tal delbara med 2 är alla negativa tal.</t>
  </si>
  <si>
    <t xml:space="preserve"> Tal delbara med 2 är alla jämna tal.</t>
  </si>
  <si>
    <t>Tal delbara med 2 är alla primtal.</t>
  </si>
  <si>
    <t xml:space="preserve"> De tal som är delbara med 2 är 4134, 240 och 320.</t>
  </si>
  <si>
    <t xml:space="preserve"> De tal som är delbart med 2 är 417</t>
  </si>
  <si>
    <t xml:space="preserve"> Tal delbara med 3 är alla tal som kan multipliceras med 3.</t>
  </si>
  <si>
    <t xml:space="preserve"> Tal delbara med 3 är alla negativa tal.</t>
  </si>
  <si>
    <t xml:space="preserve"> Tal delbara med 3 är alla tal vars siffersumma är delbar med 3.</t>
  </si>
  <si>
    <t>Tal delbara med 3 är alla primtal.</t>
  </si>
  <si>
    <t xml:space="preserve"> De tal som är delbara med 3 är 240, 417 och 4134.</t>
  </si>
  <si>
    <t xml:space="preserve"> De tal som är delbart med 3 är 320 </t>
  </si>
  <si>
    <t xml:space="preserve"> Tal delbara med 5 är alla tal som kan multipliceras med 5.</t>
  </si>
  <si>
    <t xml:space="preserve"> Tal delbara med 5 är alla negativa tal.</t>
  </si>
  <si>
    <t xml:space="preserve"> Tal delbara med 5 är alla primtal.</t>
  </si>
  <si>
    <t xml:space="preserve"> Tal delbara med 5 är alla tal som slutar på 0 eller 5.</t>
  </si>
  <si>
    <t xml:space="preserve"> De tal som är delbara med 5 är 240 och 320.</t>
  </si>
  <si>
    <t>De tal som är delbara med 5 är 417 och 4134.</t>
  </si>
  <si>
    <t xml:space="preserve"> Tal delbara med 6 är alla tal som kan multipliceras med 6.</t>
  </si>
  <si>
    <t xml:space="preserve"> Tal delbara med 6 är alla tal som är delbara med 3 och 2.</t>
  </si>
  <si>
    <t xml:space="preserve"> Tal delbara med 6 är alla primtal.</t>
  </si>
  <si>
    <t xml:space="preserve"> Tal delbara med 6  är alla tal som slutar på 0 eller 5.</t>
  </si>
  <si>
    <t xml:space="preserve"> De tal som är delbara med 6 är 417 och 320.</t>
  </si>
  <si>
    <t xml:space="preserve"> De tal som är delbara med 6 är 240 och 4134.</t>
  </si>
  <si>
    <t xml:space="preserve"> Tal delbara med 10 är alla tal som kan multipliceras med 0.</t>
  </si>
  <si>
    <t xml:space="preserve"> Tal delbara med 10 är alla tal som slutar på siffran 0.</t>
  </si>
  <si>
    <t xml:space="preserve"> Tal delbara med 10 är alla primtal.</t>
  </si>
  <si>
    <t xml:space="preserve"> Tal delbara med 10 är alla tal som slutar på 0 eller 5.</t>
  </si>
  <si>
    <t xml:space="preserve"> De tal som är delbara med 10 är 417 och 4134.</t>
  </si>
  <si>
    <t xml:space="preserve"> De tal som är delbara med 10 är 240 och 320.</t>
  </si>
  <si>
    <t xml:space="preserve"> Ett primtal är ett tal som är större än 1 och delbart med alla tal.</t>
  </si>
  <si>
    <t xml:space="preserve"> Ett primtal är ett tal som är mindre än 1 och endast delbart med sig själv och 1.</t>
  </si>
  <si>
    <t xml:space="preserve"> Ett primtal är ett tal som är större än 1 och endast delbart med sig själv och 1.</t>
  </si>
  <si>
    <t xml:space="preserve"> Ett primtal är ett tal som är mindre än 1 och delbart med alla tal.</t>
  </si>
  <si>
    <t xml:space="preserve"> En primfaktor är ett väldigt stort tal.</t>
  </si>
  <si>
    <t xml:space="preserve"> En primfaktor är det tal som står längst ned i ett faktorträd.</t>
  </si>
  <si>
    <t xml:space="preserve"> En primfaktor är det tal som står högst upp i ett faktorträd.</t>
  </si>
  <si>
    <t xml:space="preserve"> En primfaktor är det tal som är störst i ett faktorträd.</t>
  </si>
  <si>
    <t xml:space="preserve"> 357 är ej ett primtal.</t>
  </si>
  <si>
    <t xml:space="preserve"> 357 är ett primtal.</t>
  </si>
  <si>
    <t xml:space="preserve"> 358 är ej ett primtal.</t>
  </si>
  <si>
    <t xml:space="preserve"> 358 är ett primtal.</t>
  </si>
  <si>
    <t xml:space="preserve"> 359 är ej ett primtal.</t>
  </si>
  <si>
    <t xml:space="preserve"> 359 är ett primtal.</t>
  </si>
  <si>
    <t xml:space="preserve"> En summa räknar vi ut genom att subtrahera tal med varandra.</t>
  </si>
  <si>
    <t xml:space="preserve"> En summa räknar vi ut genom att multiplicera tal med varandra.</t>
  </si>
  <si>
    <t xml:space="preserve"> En summa räknar vi ut genom att dividera tal med varandra.</t>
  </si>
  <si>
    <t xml:space="preserve"> En summa räknar vi ut genom att addera tal med varandra.</t>
  </si>
  <si>
    <t xml:space="preserve"> Produkten av dessa faktorer kommer att vara ett negativt tal.</t>
  </si>
  <si>
    <t xml:space="preserve"> Produkten av dessa faktorer kommer att vara ett positivt tal.</t>
  </si>
  <si>
    <t xml:space="preserve"> Kvoten av täljaren och nämnaren kommer att vara ett negativt tal.</t>
  </si>
  <si>
    <t xml:space="preserve"> Kvoten av täljaren och nämnaren kommer att vara ett positivt tal.</t>
  </si>
  <si>
    <t xml:space="preserve"> Termen x bör vara ett negativt tal.</t>
  </si>
  <si>
    <t xml:space="preserve"> Termen x bör vara ett positivt tal.</t>
  </si>
  <si>
    <t xml:space="preserve"> Faktorn x bör vara ett negativt tal.</t>
  </si>
  <si>
    <t xml:space="preserve"> Faktorn x bör vara ett positivt tal.</t>
  </si>
  <si>
    <t xml:space="preserve"> Nämnaren x bör vara ett negativt tal.</t>
  </si>
  <si>
    <t xml:space="preserve"> Nämnaren x bör vara ett positivt tal.</t>
  </si>
  <si>
    <t xml:space="preserve"> Täljaren x bör vara ett negativt tal.</t>
  </si>
  <si>
    <t xml:space="preserve"> Täljaren x bör vara ett positivt tal.</t>
  </si>
  <si>
    <t xml:space="preserve"> $3^3$ är det största talet.</t>
  </si>
  <si>
    <t xml:space="preserve"> $3^2$ är det största talet.</t>
  </si>
  <si>
    <t xml:space="preserve"> Båda talen är lika stora.</t>
  </si>
  <si>
    <t xml:space="preserve"> $3 /cdot 2$ är det största talet.</t>
  </si>
  <si>
    <t xml:space="preserve"> $4^2$ är det största talet.</t>
  </si>
  <si>
    <t xml:space="preserve"> $3^4$ är det största talet.</t>
  </si>
  <si>
    <t xml:space="preserve"> $4^3$ är det största talet.</t>
  </si>
  <si>
    <t xml:space="preserve"> $4 /cdot 2$ är det största talet.</t>
  </si>
  <si>
    <t xml:space="preserve"> Ett negativt tal upphöjt till ett jämnt tal blir ett negativt tal.</t>
  </si>
  <si>
    <t>Ett negativt tal upphöjt till ett jämnt tal blir ett positivt tal.</t>
  </si>
  <si>
    <t xml:space="preserve"> Ett negativt tal upphöjt till ett udda tal blir ett negativt tal.</t>
  </si>
  <si>
    <t xml:space="preserve"> Ett negativt tal upphöjt till ett udda tal blir ett positivt tal.</t>
  </si>
  <si>
    <t xml:space="preserve"> $(-3)^5$ kommer att bli ett stort tal och $(-2)^4$ kommer att bli ett litet tal.</t>
  </si>
  <si>
    <t xml:space="preserve"> $(-3)^5$ kommer att bli ett litet tal och $(-2)^4$ kommer att bli ett stort tal.</t>
  </si>
  <si>
    <t xml:space="preserve"> Uppgiften är omöjlig att fullfölja utan att beräkna talen.</t>
  </si>
  <si>
    <t xml:space="preserve"> $(-3)^4$ kommer att bli ett stort tal och $(-2)^5$ kommer att bli ett litet tal.</t>
  </si>
  <si>
    <t xml:space="preserve"> $(-3)^5$ är det största talet.</t>
  </si>
  <si>
    <t xml:space="preserve"> $(-2)^4$ är det största talet.</t>
  </si>
  <si>
    <t xml:space="preserve"> $(-2)^5$ är det största talet.</t>
  </si>
  <si>
    <t xml:space="preserve"> Kvadrattal kan skrivas som ett heltal multiplicerat med 4.</t>
  </si>
  <si>
    <t xml:space="preserve"> Kvadrattal kan skrivas som ett heltal multiplicerat med sig självt.</t>
  </si>
  <si>
    <t>Kvadrattal kan skrivas som ett heltal multiplicerat med 2.</t>
  </si>
  <si>
    <t xml:space="preserve"> Kvadrattal kan skrivas som ett negativt tal multiplicerat med sig självt.</t>
  </si>
  <si>
    <t xml:space="preserve"> Det som skall beräknas är 4 upphöjt till 2.</t>
  </si>
  <si>
    <t xml:space="preserve"> Det som skall beräknas är 4 i kvadrat.</t>
  </si>
  <si>
    <t xml:space="preserve"> Det som skall beräknas är kvadratroten ur 4.</t>
  </si>
  <si>
    <t xml:space="preserve"> Det som skall beräknas är kvadratroten ur ett okänt tal.</t>
  </si>
  <si>
    <t xml:space="preserve"> Den geometriska figur som vi kan koppla till "kvadratroten ur" är en romb.</t>
  </si>
  <si>
    <t xml:space="preserve"> Den geometriska figur som vi kan koppla till "kvadratroten ur" är en cirkel.</t>
  </si>
  <si>
    <t xml:space="preserve"> Den geometriska figur som vi kan koppla till "kvadratroten ur" är en rektangel.</t>
  </si>
  <si>
    <t xml:space="preserve"> Den geometriska figur som vi kan koppla till "kvadratroten ur" är en kvadrat.</t>
  </si>
  <si>
    <t xml:space="preserve"> Genom att använda våra kunskaper om kvadratrötter och tal i kvadrat kan man räkna ut arean.</t>
  </si>
  <si>
    <t xml:space="preserve"> Genom att använda våra kunskaper om kvadratrötter och tal i kvadrat kan man räkna ut omkretsen.</t>
  </si>
  <si>
    <t xml:space="preserve"> Genom att använda våra kunskaper om kvadratrötter och tal i kvadrat kan man räkna ut ytspänningen.</t>
  </si>
  <si>
    <t xml:space="preserve"> Genom att använda våra kunskaper om kvadratrötter och tal i kvadrat kan man räkna ut hektar.</t>
  </si>
  <si>
    <t xml:space="preserve"> Hypotenusan är den kortaste sidan i triangeln.</t>
  </si>
  <si>
    <t xml:space="preserve"> Hypotenusan är den längsta och sneda sidan i triangeln.</t>
  </si>
  <si>
    <t xml:space="preserve"> Hypotenusan är basen på triangeln.</t>
  </si>
  <si>
    <t xml:space="preserve"> Hypotenusan är den höjden på triangeln.</t>
  </si>
  <si>
    <t xml:space="preserve"> Den längsta kateten är den kortaste sidan i triangeln.</t>
  </si>
  <si>
    <t xml:space="preserve"> Den längsta kateten är den längsta och sneda sidan i triangeln.</t>
  </si>
  <si>
    <t xml:space="preserve"> Den längsta kateten är triangelns bas.</t>
  </si>
  <si>
    <t xml:space="preserve"> Den längsta kateten är höjden på triangeln.</t>
  </si>
  <si>
    <t xml:space="preserve"> Hypotenusans kvadrat bör beräknas med roten ur längden på sidan.</t>
  </si>
  <si>
    <t xml:space="preserve"> Hypotenusans kvadrat bör beräknas med längden i kvadrat.</t>
  </si>
  <si>
    <t>Hypotenusans kvadrat bör beräknas med längden dividerat på höjden.</t>
  </si>
  <si>
    <t xml:space="preserve"> Hypotenusans kvadrat bör beräknas med längden multiplicerat med kateten.</t>
  </si>
  <si>
    <t xml:space="preserve"> Den längsta katetens kvadrat bör beräknas med roten ur längden på sidan.</t>
  </si>
  <si>
    <t xml:space="preserve"> Den längsta katetens kvadrat bör beräknas med längden i kvadrat.</t>
  </si>
  <si>
    <t xml:space="preserve"> Den längsta katetens kvadrat bör beräknas med längden dividerat på höjden.</t>
  </si>
  <si>
    <t xml:space="preserve"> Den längsta katetens kvadrat bör beräknas med längden multiplicerat med kateten.</t>
  </si>
  <si>
    <t xml:space="preserve"> Summorna av kateternas kvadrater är hypotenusans längd.</t>
  </si>
  <si>
    <t xml:space="preserve">  Summorna av kateternas kvadrater är kateternas längder.</t>
  </si>
  <si>
    <t xml:space="preserve">  Summorna av kateternas kvadrater är hypotenusans kvadrat.</t>
  </si>
  <si>
    <t xml:space="preserve">  Summorna av kateternas kvadrater är triangelns vinklar.</t>
  </si>
  <si>
    <t xml:space="preserve"> Triangeln är rätvinklig.</t>
  </si>
  <si>
    <t xml:space="preserve"> Triangeln är ej rätvinklig.</t>
  </si>
  <si>
    <t xml:space="preserve"> Tavlans hörn är rätvinkliga.</t>
  </si>
  <si>
    <t xml:space="preserve"> Tavlans hörn är ej rätvinkliga.</t>
  </si>
  <si>
    <t xml:space="preserve"> Husets sidor är rätvinkliga.</t>
  </si>
  <si>
    <t xml:space="preserve"> Husets sidor är ej rätvinkliga.</t>
  </si>
  <si>
    <t xml:space="preserve"> Det är hypotenusan (c) som är x.</t>
  </si>
  <si>
    <t xml:space="preserve"> Det är den längta kateten (b) som är x.</t>
  </si>
  <si>
    <t xml:space="preserve"> Det är den korta kateten (a) som är x.</t>
  </si>
  <si>
    <t xml:space="preserve"> Kateterna är de raka sidorna a och b.</t>
  </si>
  <si>
    <t xml:space="preserve"> Kateterna är den sneda sidan och den raka korta sidan.</t>
  </si>
  <si>
    <t xml:space="preserve"> Kateterna är sidorna a och c.</t>
  </si>
  <si>
    <t xml:space="preserve"> Kateterna är sidorna b och c.</t>
  </si>
  <si>
    <t xml:space="preserve"> Vi har mätt, ritat och beräknat korrekt.</t>
  </si>
  <si>
    <t xml:space="preserve"> Vi har ej mätt, ritat och beräknat korrekt. </t>
  </si>
  <si>
    <t xml:space="preserve"> Diagonalen är den långa kateten, b.</t>
  </si>
  <si>
    <t xml:space="preserve"> Diagonalen är den korta kateten, a. </t>
  </si>
  <si>
    <t xml:space="preserve"> Diagonalen är hypotenusan, c.</t>
  </si>
  <si>
    <t xml:space="preserve">Diagonalen är arean. </t>
  </si>
  <si>
    <t xml:space="preserve"> För att omvandla centimeter till tum bör man multiplicera.</t>
  </si>
  <si>
    <t xml:space="preserve"> För att omvandla centimeter till tum bör man dividera.</t>
  </si>
  <si>
    <t xml:space="preserve"> För att omvandla centimeter till tum bör man addera.</t>
  </si>
  <si>
    <t xml:space="preserve"> Ja, gipsskivan går in genom fönstret.</t>
  </si>
  <si>
    <t xml:space="preserve"> Nej, gipsskivan går ej in genom fönstret.</t>
  </si>
  <si>
    <t xml:space="preserve"> 1 dm är 100 cm. </t>
  </si>
  <si>
    <t xml:space="preserve"> 1 dm är 0,1 cm. </t>
  </si>
  <si>
    <t xml:space="preserve"> 1 dm är 10 cm.</t>
  </si>
  <si>
    <t xml:space="preserve"> 1 dm är 1 cm.</t>
  </si>
  <si>
    <t xml:space="preserve"> Ett kvadrattal är ett tal upphöjt till 4.</t>
  </si>
  <si>
    <t xml:space="preserve"> Ett kvadrattal är ett tal upphöjt till sig själv.</t>
  </si>
  <si>
    <t xml:space="preserve"> Ett kvadrattal är ett tal upphöjt till 3.</t>
  </si>
  <si>
    <t xml:space="preserve"> Ett kvadrattal är ett tal där roten är 4. </t>
  </si>
  <si>
    <t xml:space="preserve"> Ett rektangeltal är produkten av två på varandra följande heltal.</t>
  </si>
  <si>
    <t xml:space="preserve"> Ett rektangeltal är summan av två på varandra följande heltal.</t>
  </si>
  <si>
    <t xml:space="preserve"> Ett rektangeltal är kvoten av två på varandra följande heltal.</t>
  </si>
  <si>
    <t xml:space="preserve"> Ett rektangeltal är differensen av två på varandra följande heltal.</t>
  </si>
  <si>
    <t xml:space="preserve"> Ett triangeltal är alltid dubbelt så stort som ett rektangeltal.</t>
  </si>
  <si>
    <t xml:space="preserve"> Ett triangeltal är alltid en tredjedel av ett rektangeltal.</t>
  </si>
  <si>
    <t xml:space="preserve"> Ett triangeltal är alltid hälften av ett rektangeltal.</t>
  </si>
  <si>
    <t xml:space="preserve"> Ett triangeltal är alltid en fjärdedel av ett rektangeltal.</t>
  </si>
  <si>
    <t xml:space="preserve"> Påståendet är sant.</t>
  </si>
  <si>
    <t xml:space="preserve"> Påståendet är falskt</t>
  </si>
  <si>
    <t xml:space="preserve"> Påståendet är falskt.</t>
  </si>
  <si>
    <t xml:space="preserve"> 9 är ett udda tal därför är 789 ett udda tal.</t>
  </si>
  <si>
    <t xml:space="preserve"> 9 är ett jämnt tal därför är 789 inte ett udda tal.</t>
  </si>
  <si>
    <t xml:space="preserve"> Delbarhetsregeln till siffran 5 är att 5 är delbart med alla tal som slutar på 0 och 5.</t>
  </si>
  <si>
    <t xml:space="preserve"> Delbarhetsregeln till siffran 5 är att 5 är delbart med alla tal som har siffersumman 5.</t>
  </si>
  <si>
    <t xml:space="preserve"> Delbarhetsregeln till siffran 6 är att alla jämna tal är delbara med 6.</t>
  </si>
  <si>
    <t xml:space="preserve"> Delbarhetsregeln till siffran 6 är att alla tal delbara med 3 och 2 är delbara med 6.</t>
  </si>
  <si>
    <t xml:space="preserve"> Ett primtal är ett tal som är större än 1 och delbart med alla jämna tal.</t>
  </si>
  <si>
    <t xml:space="preserve"> Ett kvadrattal är ett tal som kan skrivas som ett heltal multiplicerat med sig själv.</t>
  </si>
  <si>
    <t xml:space="preserve"> Ett kvadrattal är ett tal som kan skrivas som ett decimaltal multiplicerat med 2.</t>
  </si>
  <si>
    <t xml:space="preserve"> Arean i en kvadrat beräknas enligt $basen+höjden$</t>
  </si>
  <si>
    <t xml:space="preserve"> Arean i en kvadrat beräknas enligt  $\frac {basen}{höjden}$</t>
  </si>
  <si>
    <t xml:space="preserve"> Arean i en kvadrat beräknas enligt $basen \cdot höjden$</t>
  </si>
  <si>
    <t>Arean i en kvadrat beräknas enligt $basen-höjden$</t>
  </si>
  <si>
    <t xml:space="preserve"> Hypotenusan är den långa sneda sidan i triangeln.</t>
  </si>
  <si>
    <t xml:space="preserve"> Hypotenusan är den korta raka sidan i triangeln.</t>
  </si>
  <si>
    <t xml:space="preserve"> Pythagoras sats gäller för alla trianglar.</t>
  </si>
  <si>
    <t>Pythagoras sats gäller förlikbenta trianglar.</t>
  </si>
  <si>
    <t xml:space="preserve"> Pythagoras sats gäller för rätvinkliga trianglar.</t>
  </si>
  <si>
    <t xml:space="preserve"> Pythagoras sats gäller för liksidiga trianglar.</t>
  </si>
  <si>
    <t xml:space="preserve"> Talen -3 och -1,95 är naturliga tal.</t>
  </si>
  <si>
    <t xml:space="preserve"> Talen $\pi$ och $ \dfrac {3}{4}$ är naturliga tal.</t>
  </si>
  <si>
    <t xml:space="preserve"> 5 och 102 är naturliga tal.</t>
  </si>
  <si>
    <t xml:space="preserve"> Talen -1,95 är ett helt tal.</t>
  </si>
  <si>
    <t xml:space="preserve"> Talen $\pi$ och $ \dfrac {3}{4}$ är hela tal.</t>
  </si>
  <si>
    <t xml:space="preserve"> -3, 5 och 102 är hela tal.</t>
  </si>
  <si>
    <t xml:space="preserve"> Talen -3, 5 och -1,95 är de enda rationella talen.</t>
  </si>
  <si>
    <t xml:space="preserve"> Talen 102 och $ \dfrac {3}{4}$ är de enda rationella talen.</t>
  </si>
  <si>
    <t xml:space="preserve"> Alla talen i rutan är rationella tal utom $\pi$.</t>
  </si>
  <si>
    <t xml:space="preserve"> Ett reellt tal är de negativa talen.</t>
  </si>
  <si>
    <t xml:space="preserve">  Ett reellt tal är de rationella talen tillsammans med de irrationella talen.</t>
  </si>
  <si>
    <t xml:space="preserve"> Talen -3, 5 och -1,95 är de enda reella talen.</t>
  </si>
  <si>
    <t xml:space="preserve"> Talen 102 och $ \dfrac {3}{4}$ är de enda reella talen.</t>
  </si>
  <si>
    <t xml:space="preserve"> Alla talen i rutan är reella tal.</t>
  </si>
  <si>
    <t xml:space="preserve"> Jämna och delbara med 2 är talen 627.</t>
  </si>
  <si>
    <t xml:space="preserve"> Jämna och delbara med 2 är talen 452 och 390.</t>
  </si>
  <si>
    <t xml:space="preserve"> De tal som är delbara med 3 är 452.</t>
  </si>
  <si>
    <t xml:space="preserve"> De tal som är delbart med 3 är 627 och 390.</t>
  </si>
  <si>
    <t xml:space="preserve"> De tal som slutar på 0 eller 5 och är delbara med 5 är 390.</t>
  </si>
  <si>
    <t xml:space="preserve"> De tal som slutar på 0 eller 5 och är delbara med 5 är 452 och 627.</t>
  </si>
  <si>
    <t xml:space="preserve"> Det tal som är delbart med 6 är 390.</t>
  </si>
  <si>
    <t xml:space="preserve"> De tal som är delbara med 6 är 452 och 627.</t>
  </si>
  <si>
    <t xml:space="preserve"> Sidorna bör beräknas genom multiplikation av 9.</t>
  </si>
  <si>
    <t xml:space="preserve"> Sidorna bör beräknas genom division med 9.</t>
  </si>
  <si>
    <t xml:space="preserve"> Sidorna bör beräknas genom 9 upphöjt till 2.</t>
  </si>
  <si>
    <t xml:space="preserve"> Sidorna bör beräknas genom roten ur 9.</t>
  </si>
  <si>
    <t xml:space="preserve"> Sidorna bör beräknas genom multiplikation av 13.</t>
  </si>
  <si>
    <t xml:space="preserve"> Sidorna bör beräknas genom division med 13.</t>
  </si>
  <si>
    <t xml:space="preserve"> Sidorna bör beräknas genom 13 upphöjt till 2.</t>
  </si>
  <si>
    <t xml:space="preserve"> Sidorna bör beräknas genom roten ur 13.</t>
  </si>
  <si>
    <t xml:space="preserve"> Diagonalen bör vara hypotenusan.</t>
  </si>
  <si>
    <t xml:space="preserve"> Diagonalen bör vara längre än hypotenusan.</t>
  </si>
  <si>
    <t xml:space="preserve"> Diagonalen bör vara kortare än hypotenusan.</t>
  </si>
  <si>
    <t xml:space="preserve"> Diagonalen bör vara den längsta kateten.</t>
  </si>
  <si>
    <t xml:space="preserve"> Talet -8  är ett naturligt tal.</t>
  </si>
  <si>
    <t xml:space="preserve"> Talet 4,5 är ett naturligt tal.</t>
  </si>
  <si>
    <t xml:space="preserve"> 2, 9 och 25 är naturliga tal.</t>
  </si>
  <si>
    <t xml:space="preserve"> Talen -8 , 2 , 9 och 25  är alla hela tal.</t>
  </si>
  <si>
    <t xml:space="preserve"> Talet 4,5 är ett helt tal.</t>
  </si>
  <si>
    <t xml:space="preserve"> Talen -8, 2 och 25 är de enda rationella talen.</t>
  </si>
  <si>
    <t xml:space="preserve"> Talen 9 och 4.5 är de enda rationella talen.</t>
  </si>
  <si>
    <t xml:space="preserve"> Ett exempel på ett naturligt tal är (-3).</t>
  </si>
  <si>
    <t>Ett exempel på ett naturligt tal är 5.</t>
  </si>
  <si>
    <t>Ett exempel på ett naturligt tal är $\pi$.</t>
  </si>
  <si>
    <t xml:space="preserve"> Ett exempel på ett naturligt tal är $\dfrac {3}{4}$.</t>
  </si>
  <si>
    <t xml:space="preserve"> Naturliga tal är alla negativa tal men inte de positiva talen.</t>
  </si>
  <si>
    <t xml:space="preserve"> Naturliga tal är alla positiva hela tal men inte de negativa talen.</t>
  </si>
  <si>
    <t xml:space="preserve"> Ett exempel på ett heltal som inte är ett naturligt tal är (-3).</t>
  </si>
  <si>
    <t>Ett exempel på ett heltal som inte är ett naturligt tal är 5.</t>
  </si>
  <si>
    <t>Ett exempel på ett heltal som inte är ett naturligt tal är $\pi$.</t>
  </si>
  <si>
    <t xml:space="preserve"> Ett exempel på ett heltal som inte är ett naturligt tal är $\dfrac {3}{4}$.</t>
  </si>
  <si>
    <t xml:space="preserve"> Ett exempel på ett rationellt tal som inte är ett helt tal är (-3).</t>
  </si>
  <si>
    <t>Ett exempel på ett rationellt tal som inte är ett helt tal är 5.</t>
  </si>
  <si>
    <t>Ett exempel på ett rationellt tal som inte är ett helt tal är $\pi$.</t>
  </si>
  <si>
    <t xml:space="preserve"> Ett exempel på ett rationellt tal som inte är ett helt tal är $\dfrac {3}{4}$.</t>
  </si>
  <si>
    <t xml:space="preserve"> Talet som vi skall konstruera kan sluta på antingen 4 eller 6.</t>
  </si>
  <si>
    <t xml:space="preserve"> Talet som vi skall konstruera kan sluta på antingen 4 eller 5.</t>
  </si>
  <si>
    <t xml:space="preserve"> Talet som vi skall konstruera kan endast sluta på 5.</t>
  </si>
  <si>
    <t xml:space="preserve"> Jämna och delbara med 2 är talet 65.</t>
  </si>
  <si>
    <t xml:space="preserve"> Jämna och delbara med 2 är talen 16, 34 och 40.</t>
  </si>
  <si>
    <t xml:space="preserve"> De tal som slutar på 0 eller 5 och är delbara med 5 är 34 och 16.</t>
  </si>
  <si>
    <t xml:space="preserve"> De tal som slutar på 0 eller 5 och är delbara med 5 är 40 och 65.</t>
  </si>
  <si>
    <t xml:space="preserve"> En siffersumma bör beräknas genom addition.</t>
  </si>
  <si>
    <t xml:space="preserve"> En siffersumma bör beräknas genom multiplikation.</t>
  </si>
  <si>
    <t xml:space="preserve"> En siffersumma bör beräknas genom subtraktion.</t>
  </si>
  <si>
    <t xml:space="preserve"> En siffersumma bör beräknas genom division.</t>
  </si>
  <si>
    <t xml:space="preserve"> Jämna och delbara med 2 är talet 51, 231 och 45.</t>
  </si>
  <si>
    <t xml:space="preserve"> Jämnt och delbart med 2 är talet 720.</t>
  </si>
  <si>
    <t xml:space="preserve"> De tal som slutar på 0 eller 5 och är delbara med 5 är 45 och 720.</t>
  </si>
  <si>
    <t xml:space="preserve"> De tal som slutar på 0 eller 5 och är delbara med 5 är 51 och 231.</t>
  </si>
  <si>
    <t xml:space="preserve"> De tal som är delbara med 3 är alla tal i rutan.</t>
  </si>
  <si>
    <t xml:space="preserve"> De tal som är delbart med 3 är endast 627 och 390.</t>
  </si>
  <si>
    <t xml:space="preserve"> Det tal som är delbart med 6 är 720.</t>
  </si>
  <si>
    <t xml:space="preserve"> De tal som är delbara med 6 är 51, 231 och 45.</t>
  </si>
  <si>
    <t xml:space="preserve"> De negativa talen i rutan är (-0,5) och (-12).</t>
  </si>
  <si>
    <t xml:space="preserve"> De negativa talen i rutan är 0, 4.25 och 7.</t>
  </si>
  <si>
    <t xml:space="preserve"> Exponenten i detta tal är ju 6, därför bör det vara 6 stycken nollor.</t>
  </si>
  <si>
    <t xml:space="preserve"> Exponenten i detta tal är ju 8, därför bör det vara 8 stycken nollor. </t>
  </si>
  <si>
    <t xml:space="preserve"> Exponenten i detta tal är ju 9, därför bör det vara 9 stycken nollor.</t>
  </si>
  <si>
    <t>Exponenten i detta tal är ju 6, därför bör det vara 8 stycken nollor.</t>
  </si>
  <si>
    <t xml:space="preserve"> Exponenten i detta tal är ju 3, därför bör det vara 6 stycken nollor.</t>
  </si>
  <si>
    <t xml:space="preserve"> Exponenten i detta tal är ju 3, därför bör det vara 8 stycken nollor. </t>
  </si>
  <si>
    <t xml:space="preserve"> Exponenten i detta tal är ju 3, därför bör det vara 3 stycken nollor.</t>
  </si>
  <si>
    <t>Exponenten i detta tal är ju 3, därför bör det vara 8 stycken nollor.</t>
  </si>
  <si>
    <t xml:space="preserve"> Det som bör beräknas är talen i kvadrat.</t>
  </si>
  <si>
    <t xml:space="preserve"> Det som bör beräknas är roten ur talen.</t>
  </si>
  <si>
    <t>Det som bör beräknas är kvoten av talen.</t>
  </si>
  <si>
    <t xml:space="preserve"> Det som bör beräknas är differensen mellan talen.</t>
  </si>
  <si>
    <t xml:space="preserve"> En kvadrat bör ritas med rätvinkliga hörn och lika långa sidor.</t>
  </si>
  <si>
    <t xml:space="preserve"> En kvadrat bör ritas med rätvinkliga hörn och olika långa sidor.</t>
  </si>
  <si>
    <t xml:space="preserve"> En kvadrat bör ritas med trubbiga hörn och lika långa sidor.</t>
  </si>
  <si>
    <t>En kvadrat bör ritas med rätvinkliga hörn och två långa sidor.</t>
  </si>
  <si>
    <t xml:space="preserve"> En area är ju en yta. I en kvadrat beräknas den enklast genom roten ur sidlängden.</t>
  </si>
  <si>
    <t xml:space="preserve"> En area är ju en yta. I en kvadrat beräknas den enklast genom sidlängden i kvadrat.</t>
  </si>
  <si>
    <t xml:space="preserve"> En area är ju en yta. I en kvadrat beräknas den enklast genom sidlängden dividerat med 2.</t>
  </si>
  <si>
    <t xml:space="preserve"> En area är ju en yta. I en kvadrat beräknas den enklast genom sidlängden multiplicerat med 2.</t>
  </si>
  <si>
    <t xml:space="preserve"> En sidlängd av en area beräknas enligt arean i kvadrat.</t>
  </si>
  <si>
    <t xml:space="preserve"> En sidlängd av en area beräknas enligt arean multiplicerat med 2.</t>
  </si>
  <si>
    <t xml:space="preserve"> En sidlängd av en area beräknas enligt roten ur arean.</t>
  </si>
  <si>
    <t xml:space="preserve"> En sidlängd av en area beräknas enligt arean dividerat med 2.</t>
  </si>
  <si>
    <t>Skärmens hörn är rätvinkliga.</t>
  </si>
  <si>
    <t xml:space="preserve"> Skärmens hörn är ej rätvinkliga.</t>
  </si>
  <si>
    <t xml:space="preserve"> Skärmen är en 24-tummare.</t>
  </si>
  <si>
    <t xml:space="preserve"> Skärmen är en 28-tummare.</t>
  </si>
  <si>
    <t xml:space="preserve"> Skärmen är en 32-tummare.</t>
  </si>
  <si>
    <t xml:space="preserve"> a är det största talet.</t>
  </si>
  <si>
    <t xml:space="preserve"> b är det största talet. </t>
  </si>
  <si>
    <t xml:space="preserve"> Två positiva tal multiplicerat med ett negativt tal blir ett positivt tal.</t>
  </si>
  <si>
    <t xml:space="preserve"> Två positiva tal multiplicerat med ett negativt tal blir ett negativt tal.</t>
  </si>
  <si>
    <t xml:space="preserve"> Två lika stora tal med olika tecken adderade med varandra får summan 0.</t>
  </si>
  <si>
    <t xml:space="preserve"> Två lika stora tal med olika tecken adderade med varandra får summan 1.</t>
  </si>
  <si>
    <t xml:space="preserve"> Ett positivt tal multiplicerat med ett negativt tal blir ett positivt tal.</t>
  </si>
  <si>
    <t xml:space="preserve"> Ett positivt tal multiplicerat med ett negativt tal blir ett negativt tal.</t>
  </si>
  <si>
    <t xml:space="preserve"> Två negativa tal multiplicerat med ett positivt tal blir ett positivt tal.</t>
  </si>
  <si>
    <t xml:space="preserve"> Två negativa tal multiplicerat med ett positivt tal blir ett negativt tal.</t>
  </si>
  <si>
    <t xml:space="preserve"> De tal som är enklast att beräkna med kvadratroten ur varje tal är de som har kvadratrötter som är heltal.</t>
  </si>
  <si>
    <t xml:space="preserve">  De tal som är enklast att beräkna med kvadratroten ur varje tal är de som har kvadratrötter med många decimaltal.</t>
  </si>
  <si>
    <t xml:space="preserve"> De tal som bör beräknas med denna metod är $\sqrt {100} \cdot \sqrt {81}$ och $\dfrac {\sqrt {36}}{\sqrt {49}}$.</t>
  </si>
  <si>
    <t xml:space="preserve"> De tal som bör beräknas med denna metod är $\sqrt {2} \cdot \sqrt {8}$, $\frac {\sqrt{32}}{\sqrt{2}}  $ och $\sqrt {50} \cdot \sqrt {0.5}$ .</t>
  </si>
  <si>
    <t xml:space="preserve"> De tal som är enklast att beräkna genom att skriva dem under samma rottecken är de som ej har kvadratrötter som är heltal.</t>
  </si>
  <si>
    <t xml:space="preserve"> De tal som är enklast att beräkna genom att skriva dem under samma rottecken är de som har kvadratrötter som är heltal.</t>
  </si>
  <si>
    <t xml:space="preserve"> De tal som bör beräknas med denna metod är $\sqrt {2} \cdot \sqrt {8}$, $\frac {\sqrt{32}}{\sqrt{2}}  $ och $\sqrt {50} \cdot \sqrt {0.5} $.</t>
  </si>
  <si>
    <t xml:space="preserve"> Grabbarna kan svänga in på en annan gata med flaggstången i horisontellt läge.</t>
  </si>
  <si>
    <t xml:space="preserve"> Grabbarna kan ej svänga in på en annan gata med flaggstången i horisontellt läge.</t>
  </si>
  <si>
    <t xml:space="preserve"> Vi beräknar siffersumman med hjälp av att addera siffror.</t>
  </si>
  <si>
    <t xml:space="preserve"> Vi beräknar siffersumman med hjälp av division .</t>
  </si>
  <si>
    <t xml:space="preserve"> Vi beräknar siffersumman med hjälp av multiplikation.</t>
  </si>
  <si>
    <t xml:space="preserve"> Fem olika fyrsiffriga tal med siffersumman 3 är 1021, 2010, 1200, 2120 och 1020.</t>
  </si>
  <si>
    <t xml:space="preserve"> Fem olika fyrsiffriga tal med siffersumman 3 är 1020, 2010, 1200, 3000 och 1002.</t>
  </si>
  <si>
    <t xml:space="preserve"> Fem olika fyrsiffriga tal med siffersumman 3 är 1020, 2010, 1200, 2120 och 1020.</t>
  </si>
  <si>
    <t xml:space="preserve"> Fem olika fyrsiffriga tal med siffersumman 3 är 3021, 2010, 1202, 2120 och 1020.</t>
  </si>
  <si>
    <t xml:space="preserve"> Tre olika udda femsiffriga tal med siffersumman 4 är 10 003, 10 102 och 12 003.</t>
  </si>
  <si>
    <t xml:space="preserve">  Tre olika udda femsiffriga tal med siffersumman 4 är 10 000, 10 502 och 12 001.</t>
  </si>
  <si>
    <t xml:space="preserve">  Tre olika udda femsiffriga tal med siffersumman 4 är 10 003, 30 001 och 12 001.</t>
  </si>
  <si>
    <t xml:space="preserve">  Tre olika udda femsiffriga tal med siffersumman 4 är 10 004, 10 102 och 12 003.</t>
  </si>
  <si>
    <t xml:space="preserve"> Variablerna är tid och temperatur.</t>
  </si>
  <si>
    <t xml:space="preserve"> Variablerna är temperatur och vikt.</t>
  </si>
  <si>
    <t xml:space="preserve"> Variablerna är tid och fart.</t>
  </si>
  <si>
    <t xml:space="preserve"> Variablerna är tid och sträcka.</t>
  </si>
  <si>
    <t xml:space="preserve"> De relevanta punkterna är den kortaste och den längsta tiden.</t>
  </si>
  <si>
    <t xml:space="preserve"> De relevanta punkterna är den  högsta och den lägsta temperaturen.</t>
  </si>
  <si>
    <t xml:space="preserve"> Den relevanta punkten är den lägsta temperaturen.</t>
  </si>
  <si>
    <t xml:space="preserve"> Den relevanta punkten är där linjerna skär varandra.</t>
  </si>
  <si>
    <t xml:space="preserve"> Vi bör multiplicera de högsta och minsta värdet för att beräkna skillnaden.</t>
  </si>
  <si>
    <t>Vi bör addera de högsta och minsta värdet för att beräkna skillnaden.</t>
  </si>
  <si>
    <t xml:space="preserve"> Vi bör subtrahera de högsta och minsta värdet för att beräkna skillnaden.</t>
  </si>
  <si>
    <t xml:space="preserve"> I denna uppgift är tiden en funktion av antalet solskenstimmar.</t>
  </si>
  <si>
    <t xml:space="preserve"> I denna uppgift är solskenstimmar en funktion av tiden. </t>
  </si>
  <si>
    <t xml:space="preserve"> Alternativ 1 måste vara svaret på vår uppgift.</t>
  </si>
  <si>
    <t xml:space="preserve"> Alternativ 2 måste vara svaret på vår uppgift.</t>
  </si>
  <si>
    <t xml:space="preserve"> De två grafer som inte alls kan passa till vår tabell är A och D.</t>
  </si>
  <si>
    <t xml:space="preserve"> De två grafer som inte alls kan passa till vår tabell är C och D.</t>
  </si>
  <si>
    <t xml:space="preserve"> De två grafer som inte alls kan passa till vår tabell är A och B.</t>
  </si>
  <si>
    <t xml:space="preserve"> De två grafer som inte alls kan passa till vår tabell är B och D.</t>
  </si>
  <si>
    <t xml:space="preserve"> Den graf som är brant och sedan plans ut är graf D.</t>
  </si>
  <si>
    <t xml:space="preserve"> Den graf som är brant och sedan plans ut är graf C.</t>
  </si>
  <si>
    <t xml:space="preserve"> Ökningen här verkar vara linjär.</t>
  </si>
  <si>
    <t xml:space="preserve"> Ökningen här verkar vara exponentiell.</t>
  </si>
  <si>
    <t xml:space="preserve"> Ökningen här verkar avta.</t>
  </si>
  <si>
    <t xml:space="preserve"> Ökningen här verkar blir större med tiden.</t>
  </si>
  <si>
    <t xml:space="preserve"> Den grafen som har ett startvärde är A.</t>
  </si>
  <si>
    <t xml:space="preserve"> Den grafen som har ett startvärde är B.</t>
  </si>
  <si>
    <t xml:space="preserve"> Den grafen som har ett startvärde är C.</t>
  </si>
  <si>
    <t xml:space="preserve"> Den grafen som har ett startvärde är D.</t>
  </si>
  <si>
    <t xml:space="preserve"> I grafen är tiden en funktion av hastigheten.</t>
  </si>
  <si>
    <t xml:space="preserve"> I grafen är hastigheten en funktion av tiden.</t>
  </si>
  <si>
    <t xml:space="preserve"> Graf A visar Petras lopp.</t>
  </si>
  <si>
    <t xml:space="preserve"> Graf B visar Petras lopp.</t>
  </si>
  <si>
    <t xml:space="preserve"> Det måste vara grafens startvärde som förändras.</t>
  </si>
  <si>
    <t xml:space="preserve"> Det måste vara grafens lutning som förändras.</t>
  </si>
  <si>
    <t xml:space="preserve"> Det måste vara grafens sänkning som förändras </t>
  </si>
  <si>
    <t xml:space="preserve"> Det måste vara grafens proportionalitet som förändras.</t>
  </si>
  <si>
    <t xml:space="preserve"> Ett startvärde är grafens lutning.</t>
  </si>
  <si>
    <t xml:space="preserve"> Ett startvärde är där grafen skär y-axeln.</t>
  </si>
  <si>
    <t xml:space="preserve"> Ett startvärde är en funktions y-värde. </t>
  </si>
  <si>
    <t xml:space="preserve"> Ett startvärde är en funktions x-värde.</t>
  </si>
  <si>
    <t xml:space="preserve"> Den graf som startar med kostnaden 50 kr är Graf P.</t>
  </si>
  <si>
    <t xml:space="preserve"> Den graf som startar med kostnaden 50 kr är Graf Q.</t>
  </si>
  <si>
    <t xml:space="preserve"> Den graf som startar med kostnaden 50 kr är Graf R.</t>
  </si>
  <si>
    <t xml:space="preserve"> Den graf som startar med kostnaden 50 kr är Graf S.</t>
  </si>
  <si>
    <t xml:space="preserve"> Den graf som startar med kostnaden 30 kr är Graf P.</t>
  </si>
  <si>
    <t xml:space="preserve"> Den graf som startar med kostnaden 30 kr är Graf Q.</t>
  </si>
  <si>
    <t xml:space="preserve"> Den graf som startar med kostnaden 30 kr är Graf R.</t>
  </si>
  <si>
    <t xml:space="preserve"> Den graf som startar med kostnaden 30 kr är Graf S.</t>
  </si>
  <si>
    <t xml:space="preserve"> Den graf som startar med kostnaden 0 kr är Graf P.</t>
  </si>
  <si>
    <t xml:space="preserve"> Den graf som startar med kostnaden 0 kr är Graf Q.</t>
  </si>
  <si>
    <t xml:space="preserve"> Den graf som startar med kostnaden 0 kr är Graf R.</t>
  </si>
  <si>
    <t xml:space="preserve"> Den graf som startar med kostnaden 0 kr är Graf S.</t>
  </si>
  <si>
    <t xml:space="preserve"> Den graf som startar med kostnaden 80 kr är Graf P.</t>
  </si>
  <si>
    <t xml:space="preserve"> Den graf som startar med kostnaden 80 kr är Graf Q.</t>
  </si>
  <si>
    <t xml:space="preserve"> Den graf som startar med kostnaden 80 kr är Graf R.</t>
  </si>
  <si>
    <t xml:space="preserve"> Den graf som startar med kostnaden 80 kr är Graf S.</t>
  </si>
  <si>
    <t xml:space="preserve"> Den axel där vi bör hitta 3 hg är x-axeln.</t>
  </si>
  <si>
    <t xml:space="preserve"> Den axel där vi bör hitta 3 hg är y-axeln. </t>
  </si>
  <si>
    <t xml:space="preserve"> Den axel där vi bör hitta 7 hg är x-axeln.</t>
  </si>
  <si>
    <t xml:space="preserve"> Den axel där vi bör hitta 7 hg är y-axeln. </t>
  </si>
  <si>
    <t xml:space="preserve"> Den axel där vi bör hitta 10 hg är x-axeln.</t>
  </si>
  <si>
    <t xml:space="preserve"> Den axel där vi bör hitta 10 hg är y-axeln. </t>
  </si>
  <si>
    <t xml:space="preserve"> Den gröna grafen finner vi aldrig överst.</t>
  </si>
  <si>
    <t xml:space="preserve"> Den gröna grafen finner vi överst.</t>
  </si>
  <si>
    <t xml:space="preserve"> Att den gröna grafen P aldrig är överst är det som visar att den aldrig är dyrast.</t>
  </si>
  <si>
    <t xml:space="preserve"> Att den gröna grafen P alltid är överst är det som visar att den aldrig är dyrast.</t>
  </si>
  <si>
    <t xml:space="preserve"> Proportionalitet innebär att många variabler är beroende av varandra.</t>
  </si>
  <si>
    <t xml:space="preserve"> Proportionalitet innebär att två kvantiteter har ett konstant förhållande.</t>
  </si>
  <si>
    <t xml:space="preserve"> Anledning till att grafen P beskriver en proportionalitet är att kostnaden endast beror på vikten.</t>
  </si>
  <si>
    <t xml:space="preserve"> Anledning till att grafen P beskriver en proportionalitet är att kostnaden ej endast beror på vikten.</t>
  </si>
  <si>
    <t xml:space="preserve"> En grundkostnad är grafens lutning.</t>
  </si>
  <si>
    <t xml:space="preserve">  En grundkostnad är där grafen skär y-axeln.</t>
  </si>
  <si>
    <t xml:space="preserve">  En grundkostnad är en funktions y-värde. </t>
  </si>
  <si>
    <t xml:space="preserve">  En grundkostnad är en funktions x-värde.</t>
  </si>
  <si>
    <t xml:space="preserve"> Den funktion som stämmer med förklaringen är y=50x-30</t>
  </si>
  <si>
    <t xml:space="preserve"> Den funktion som stämmer med förklaringen är y=50x+30</t>
  </si>
  <si>
    <t xml:space="preserve"> Den funktion som stämmer med förklaringen är y=30x+50</t>
  </si>
  <si>
    <t xml:space="preserve"> Den funktion som stämmer med förklaringen är y=30x-50</t>
  </si>
  <si>
    <t xml:space="preserve"> Ja, 10 000 kr räcker till 4 timmars danslektioner i 10 dagar.</t>
  </si>
  <si>
    <t xml:space="preserve"> Nej, 10 000 kr räcker inte till 4 timmars danslektioner i 10 dagar.</t>
  </si>
  <si>
    <t xml:space="preserve"> 237 000 visar befolkningsökningen.</t>
  </si>
  <si>
    <t xml:space="preserve"> 237 000 visar befolkningen vid mätningens start</t>
  </si>
  <si>
    <t xml:space="preserve"> 237 000 visar befolkningen i en viss stadsdel</t>
  </si>
  <si>
    <t xml:space="preserve"> 237 000 visar befolkningen några år innan mätningens start</t>
  </si>
  <si>
    <t xml:space="preserve"> 3500 är befolkningsökningen.</t>
  </si>
  <si>
    <t xml:space="preserve"> 3500 är befolkningen vid mätningens start.</t>
  </si>
  <si>
    <t xml:space="preserve"> 3500 är befolkningen i en viss stadsdel.</t>
  </si>
  <si>
    <t xml:space="preserve"> 3500 är befolkningen några år innan mätningens start.</t>
  </si>
  <si>
    <t xml:space="preserve"> Graferna är ritade efter samma funktion och är därför samma graf.</t>
  </si>
  <si>
    <t xml:space="preserve"> Graferna är inte ritade efter samma funktion och är därför inte samma graf.</t>
  </si>
  <si>
    <t xml:space="preserve"> I en funktion så är det värdet efter x som visar lutningen.</t>
  </si>
  <si>
    <t xml:space="preserve"> I en funktion så är det värdet innan x som visar lutningen.</t>
  </si>
  <si>
    <t xml:space="preserve"> I en funktion så är det x-värdet som visar lutningen.</t>
  </si>
  <si>
    <t xml:space="preserve"> I en funktion så är det y-värdet som visar lutningen.</t>
  </si>
  <si>
    <t xml:space="preserve"> Lutningen är lika stor i båda graferna. </t>
  </si>
  <si>
    <t xml:space="preserve"> Den ena grafen har ingen lutning.</t>
  </si>
  <si>
    <t xml:space="preserve"> Inga av graferna lutar. </t>
  </si>
  <si>
    <t xml:space="preserve"> Lutningen i ena grafen är dubbelt så stor som i den andra.</t>
  </si>
  <si>
    <t xml:space="preserve"> En bra idé är att para ihop linjerna genom att jämföra deras m-värden, detta är då grafen skär x-axeln.</t>
  </si>
  <si>
    <t xml:space="preserve"> En bra idé är att para ihop linjerna genom att jämföra deras m-värden, detta är då grafen skär y-axeln. </t>
  </si>
  <si>
    <t>En bra idé är att para ihop linjerna genom att jämföra deras m-värden, detta är då graferna skär varandra.</t>
  </si>
  <si>
    <t xml:space="preserve"> En bra idé är att para ihop linjerna genom att jämföra deras m-värden, detta är då grafen skär en närliggande graf.</t>
  </si>
  <si>
    <t xml:space="preserve"> Det som gör att linjer är parallella är deras startvärde.</t>
  </si>
  <si>
    <t xml:space="preserve"> Det som gör att linjer är parallella är deras skärningspunkt.</t>
  </si>
  <si>
    <t xml:space="preserve"> Det som gör att linjer är parallella är deras lutning.</t>
  </si>
  <si>
    <t xml:space="preserve"> Det som gör att linjer är parallella är deras y-värde.</t>
  </si>
  <si>
    <t xml:space="preserve"> Det värde i räta linjens ekvation som visar punkten då grafen skär y-axeln är y-värdet.</t>
  </si>
  <si>
    <t xml:space="preserve"> Det värde i räta linjens ekvation som visar punkten då grafen skär y-axeln är k-värdet. </t>
  </si>
  <si>
    <t xml:space="preserve"> Det värde i räta linjens ekvation som visar punkten då grafen skär y-axeln är m-värdet.</t>
  </si>
  <si>
    <t xml:space="preserve"> Proportionalitet innebär att förhållandet mellan variablerna x och y är konstant. Alltså är m-värdet 0.</t>
  </si>
  <si>
    <t xml:space="preserve"> Proportionalitet innebär att förhållandet mellan variablerna x och y ej är relevant.</t>
  </si>
  <si>
    <t xml:space="preserve"> Proportionalitet innebär att förhållandet mellan variablerna x och y ej är konstant. Alltså ett högt m-värde.</t>
  </si>
  <si>
    <t xml:space="preserve"> Proportionalitet innebär att förhållandet mellan variablerna x och y är i ständig förändring.</t>
  </si>
  <si>
    <t xml:space="preserve"> De variabler som är beroende av varandra i denna uppgift är tiden och vikten.</t>
  </si>
  <si>
    <t xml:space="preserve"> De variabler som är beroende av varandra i denna uppgift är kostnaden och vikten.</t>
  </si>
  <si>
    <t xml:space="preserve"> De variabler som är beroende av varandra i denna uppgift är temperaturen och tiden.</t>
  </si>
  <si>
    <t xml:space="preserve">  De variabler som är beroende av varandra i denna uppgift är höjden och tiden.</t>
  </si>
  <si>
    <t xml:space="preserve"> Graf A visar att farfar börjar med att hissa flaggan långsamt för att sen öka takten och graf C visar att han inte hissar flaggan alls. </t>
  </si>
  <si>
    <t xml:space="preserve">Graf A visar att farfar börjar att hissa flaggan snabbt för att sen dra ned på takten och graf C visar att han inte hissar flaggan alls. </t>
  </si>
  <si>
    <t xml:space="preserve">Graf A visar att farfar börjar att hissa flaggan långsamt för att sen öka takten och graf C visar att han hissar flaggan i toppen utan att det tar något tid. </t>
  </si>
  <si>
    <t xml:space="preserve">Graf A visar att farfar börjar att hissa flaggan långsamt för att sen öka takten och graf C visar att han hissar flaggan halvvägs. </t>
  </si>
  <si>
    <t xml:space="preserve"> I denna uppgift är det enklast att jämföra funktionernas m-värdet. Ett m-värde är lutning.</t>
  </si>
  <si>
    <t xml:space="preserve"> I denna uppgift är det enklast att jämföra funktionernas m-värdet. Ett m-värde är i detta fall en grundkostnad.</t>
  </si>
  <si>
    <t xml:space="preserve"> I denna uppgift är det enklast att jämföra funktionernas m-värdet. Ett m-värde är negativt.</t>
  </si>
  <si>
    <t xml:space="preserve"> I denna uppgift är det enklast att jämföra funktionernas m-värdet. Ett m-värde är motsatsen till ett y-värde.</t>
  </si>
  <si>
    <t xml:space="preserve"> Det i grafen som visar att någon springer väldigt fort är y-värdet.</t>
  </si>
  <si>
    <t xml:space="preserve"> Det i grafen som visar att någon springer väldigt fort är x-värdet. </t>
  </si>
  <si>
    <t xml:space="preserve">  Det i grafen som visar att någon springer väldigt fort är k-värdet, alltså lutningen.</t>
  </si>
  <si>
    <t xml:space="preserve">  Det i grafen som visar att någon springer väldigt fort är m-värdet.</t>
  </si>
  <si>
    <t xml:space="preserve"> Den punkt då grafen skär y-axeln är funktionens k-värde, alltså startvärdet.</t>
  </si>
  <si>
    <t xml:space="preserve"> Den punkt då grafen skär y-axeln är funktionens m-värde, alltså startvärdet.</t>
  </si>
  <si>
    <t xml:space="preserve"> Den punkt då grafen skär y-axeln är funktionen m-värde, alltså slutvärdet.</t>
  </si>
  <si>
    <t xml:space="preserve"> Den punkt då grafen skär y-axeln är funktionen k-värde, alltså lutningen.</t>
  </si>
  <si>
    <t xml:space="preserve"> Att grafen startar på 2000 kr innebär att priset blir billigare.</t>
  </si>
  <si>
    <t xml:space="preserve"> Att grafen startar på 2000 kr innebär att man aldrig kan anlita hantverkaren mindre än 2 timmar.</t>
  </si>
  <si>
    <t xml:space="preserve"> Att grafen startar på 2000 kr innebär att det är en fast avgift oberoende av antalet timmar.</t>
  </si>
  <si>
    <t xml:space="preserve"> Att grafen startar på 2000 kr innebär att det symboliserar skatten som hantverkaren betalar.</t>
  </si>
  <si>
    <t xml:space="preserve"> Grafen visar att Evelina cyklade en sträcka som en funktion av tiden.</t>
  </si>
  <si>
    <t xml:space="preserve"> Grafen visar att Evelina cyklade en tid som en funktion av sträckan.</t>
  </si>
  <si>
    <t xml:space="preserve"> Grafen visar att Evelina cyklade på en väg som var kurvig.</t>
  </si>
  <si>
    <t xml:space="preserve"> Grafen visar att Evelina cyklade väldigt snabbt.</t>
  </si>
  <si>
    <t xml:space="preserve"> Mellan E och F får Evelina väldigt bråttom till skolan och cyklar därför väldigt fort.</t>
  </si>
  <si>
    <t xml:space="preserve"> Mellan E och F kommer Evelina på att hon skiter i skolan och cyklar hem igen.</t>
  </si>
  <si>
    <t xml:space="preserve"> Mellan E och F får Evelina punka och går hela vägen till skolan.</t>
  </si>
  <si>
    <t xml:space="preserve"> Kostnaden per timme visas genom grafens x-värde.</t>
  </si>
  <si>
    <t xml:space="preserve"> Kostnaden per timme visas genom grafens y-värde.</t>
  </si>
  <si>
    <t xml:space="preserve"> Kostnaden per timme visas genom grafens m-värde.</t>
  </si>
  <si>
    <t xml:space="preserve"> Kostnaden per timme visas genom grafens k-värde</t>
  </si>
  <si>
    <t xml:space="preserve"> Instruktör A beskrivs med formeln $y=100x+300$.</t>
  </si>
  <si>
    <t xml:space="preserve"> Instruktör A beskrivs med formeln $y=250x+200$.</t>
  </si>
  <si>
    <t xml:space="preserve"> Instruktör A beskrivs med formeln $y=300x$.</t>
  </si>
  <si>
    <t xml:space="preserve"> Instruktör B beskrivs med formeln $y=100x+300$.</t>
  </si>
  <si>
    <t xml:space="preserve"> Instruktör B beskrivs med formeln $y=250x+200$.</t>
  </si>
  <si>
    <t xml:space="preserve"> Instruktör B beskrivs med formeln $y=300x$.</t>
  </si>
  <si>
    <t xml:space="preserve"> Vi ser ej 8 timmar på x-axeln i koordinatsystemet och därför går uppgiften inte att lösa.</t>
  </si>
  <si>
    <t>Vi ser ej 8 timmar på x-axeln i koordinatsystemet och det är för att Heroez inte tillåter en bokning som är så lång.</t>
  </si>
  <si>
    <t xml:space="preserve"> Vi ser ej 8 timmar på x-axeln i koordinatsystemet och det innebär att vi sätter in vårt x-värde i formeln för att lösa uppgiften. </t>
  </si>
  <si>
    <t xml:space="preserve"> Snabbast går cykeln, mittemellan hittar vi bilen och långsammast går EU-moppen.</t>
  </si>
  <si>
    <t xml:space="preserve">  Snabbast går EU-moppen, mittemellan hittar vi bilen och långsammast går cykeln.</t>
  </si>
  <si>
    <t xml:space="preserve">  Snabbast går bilen, mittemellan hittar vi EU-moppen och långsammast går cykeln.</t>
  </si>
  <si>
    <t xml:space="preserve"> I graferna är vikten proportionell  mot tiden.</t>
  </si>
  <si>
    <t xml:space="preserve"> I graferna är hastigheten proportionell  mot tiden. </t>
  </si>
  <si>
    <t xml:space="preserve"> I graferna är sträckan proportionell  mot tiden. </t>
  </si>
  <si>
    <t xml:space="preserve"> I graferna är kostnaden proportionell mot tiden.</t>
  </si>
  <si>
    <t xml:space="preserve"> Talet framför x är k-värdet och visar linjens lutning.</t>
  </si>
  <si>
    <t xml:space="preserve"> Talet framför x är k-värdet och visar linjens riktning.</t>
  </si>
  <si>
    <t xml:space="preserve"> Talet framför x är k-värdet och visar linjens förhållande.</t>
  </si>
  <si>
    <t xml:space="preserve"> Talet framför x är k-värdet och visar linjens position.</t>
  </si>
  <si>
    <t xml:space="preserve"> Sist i formeln finner vi m-värdet som är där linjen skär y-axeln.</t>
  </si>
  <si>
    <t xml:space="preserve"> Sist i formeln finner vi m-värdet som är där linjen skär x-axeln.</t>
  </si>
  <si>
    <t xml:space="preserve"> Sist i formeln finner vi m-värdet som är linjens lutning.</t>
  </si>
  <si>
    <t xml:space="preserve"> Sist i formeln finner vi m-värdet som är linjens förhållande.</t>
  </si>
  <si>
    <t xml:space="preserve"> För att smidigt komma fram till vad som skall stå i rutan bör vi använda oss av den andra kvadreringsregeln.</t>
  </si>
  <si>
    <t xml:space="preserve"> För att smidigt komma fram till vad som skall stå i rutan bör vi använda oss av den första kvadreringsregeln. </t>
  </si>
  <si>
    <t>För att smidigt komma fram till vad som skall stå i rutan bör vi använda oss av konjugatregeln.</t>
  </si>
  <si>
    <t xml:space="preserve"> För att smidigt komma fram till vad som skall stå i rutan bör vi använda oss av addition.</t>
  </si>
  <si>
    <t xml:space="preserve"> I denna uppgift kan vi använda oss av kvadreringsreglerna för att komma fram till ett uttryck.</t>
  </si>
  <si>
    <t xml:space="preserve"> I denna uppgift kan vi använda oss av konjugatregeln för att komma fram till ett uttryck.</t>
  </si>
  <si>
    <t xml:space="preserve"> I denna uppgift kan vi använda oss av Pythagoras sats för att komma fram till ett uttryck.</t>
  </si>
  <si>
    <t xml:space="preserve"> I denna uppgift kan vi använda oss av den räta linjens ekvation för att komma fram till ett uttryck.</t>
  </si>
  <si>
    <t xml:space="preserve"> Ja, talen ger samma svar. Alltså 1.</t>
  </si>
  <si>
    <t xml:space="preserve"> Nej, talen ger inte samma svar. Alltså inte 1.</t>
  </si>
  <si>
    <t xml:space="preserve">Rymdgeometriska kroppar, så roligt! 
I denna uppgift skall vi identifiera olika saker med olika rymdgeometriska kroppar. Kanske kommer du efter denna uppgift att se din omgivning på ett lite annorlunda sätt? Låt oss börja med att identifiera vilka figurer som har den rymdgeometriska kroppen av ett prisma. Välj korrekt alternativ. </t>
  </si>
  <si>
    <t xml:space="preserve">Låt oss fortsätta med att identifiera vilka figurer som har den rymdgeometriska kroppen av ett rätblock. Välj korrekt alternativ. </t>
  </si>
  <si>
    <t xml:space="preserve">Låt oss fortsätta med att identifiera vilka figurer som har den rymdgeometriska kroppen av en kub. Välj korrekt alternativ. </t>
  </si>
  <si>
    <t xml:space="preserve">Låt oss fortsätta med att identifiera vilka figurer som har den rymdgeometriska kroppen av en cylinder. Välj korrekt alternativ. </t>
  </si>
  <si>
    <t xml:space="preserve">Låt oss fortsätta med att identifiera vilka figurer som har den rymdgeometriska kroppen av en kon. Välj korrekt alternativ. </t>
  </si>
  <si>
    <t xml:space="preserve">Låt oss fortsätta med att identifiera vilka figurer som har den rymdgeometriska kroppen av en pyramid. Välj korrekt alternativ. </t>
  </si>
  <si>
    <t xml:space="preserve">Vi ser i figuren att en kub har 8 hörn. </t>
  </si>
  <si>
    <t>Låt oss börja med att rita en kub. Vi kan då enkelt räkna kubens hörn i den ritade figuren.</t>
  </si>
  <si>
    <t>En kub har $BLK$ stycken hörn.</t>
  </si>
  <si>
    <t>Genom en korrekt ritad figur i föregående steg är svaret funnet. Skriv nu rätt svar och gå vidare till nästa uppgift.</t>
  </si>
  <si>
    <t>Låt oss börja med att rita en fyrsidig pyramid. Vi kan då enkelt räkna pyramidens hörn i den ritade figuren. En fyrsidig pyramid har ju en rektangulär eller kvadratisk basyta.</t>
  </si>
  <si>
    <t>En fyrsidig pyramid har $BLK$ stycken hörn.</t>
  </si>
  <si>
    <t xml:space="preserve">Vi ser i figuren att ett klot inte har några hörn alls. </t>
  </si>
  <si>
    <t>Låt oss börja med att rita ett klot. Vi kan då enkelt räkna klotets hörn i den ritade figuren.</t>
  </si>
  <si>
    <t>Ett klot har $BLK$ stycken hörn.</t>
  </si>
  <si>
    <t>Figur A kan alltså inte vikas ihop till en kub då sidorna överlappar och det blir ett kvadratiskt hål rakt igenom kuben. Vi ser detta tydligt genom att vi har markerat kvadraterna med olika färger.</t>
  </si>
  <si>
    <t>Den här uppgiften är enklast att lösa genom att rita av figurerna, markera de olika kvadraterna med olika färger, klippa ut dem ur pappret och försöka att vika en kub. 
Du vet väl att jag är väldigt snabb, jag har nämligen redan hunnit både rita, markera färger och klippa. 
Gör nu samma sak med figur A och låt oss se om den går att vika ihop till en kub.</t>
  </si>
  <si>
    <t>Figur B kan alltså inte vikas ihop till en kub då sidorna överlappar. Färgerna på kvadraterna visar detta tydligt.</t>
  </si>
  <si>
    <t>Låt oss fortsätta med samma procedur för figur B. Markera även dessa kvadrater med färger, klipp ut och försök att vika ihop dem till en kub. Vi ser då ett tydligt resultat.</t>
  </si>
  <si>
    <t>Figur C kan alltså vikas ihop till en kub. Snyggt!</t>
  </si>
  <si>
    <t>Låt oss fortsätta med samma procedur för figur C. Markera även dessa kvadrater med färger, klipp ut och försök att vika ihop dem till en kub. Vi ser då ett tydligt resultat.</t>
  </si>
  <si>
    <t>Figur D kan alltså inte vikas ihop till en kub. De kvadratiska bottenytorna överlappar ju varandra. Vi ser detta tydligt genom att vi markerat de olika kvadraterna med färger.</t>
  </si>
  <si>
    <t>Låt oss fortsätta med samma procedur för figur D. Markera även dessa kvadrater med färger, klipp ut och försök att vika ihop dem till en kub. Vi ser då ett tydligt resultat.</t>
  </si>
  <si>
    <t>Figur E kan alltså inte vikas ihop till en kub. Detta ser vi tydligt genom att vi markerat de olika kvadraterna med olika färger.</t>
  </si>
  <si>
    <t>Låt oss fortsätta med samma procedur för figur E. Markera även dessa kvadrater med färger, klipp ut och försök att vika ihop dem till en kub. Vi ser då ett tydligt resultat.</t>
  </si>
  <si>
    <t>Den figur som kan vikas ihop till en kub är figur BLK.</t>
  </si>
  <si>
    <t>Resultatet av denna uppgift är att endast en figur kunde vikas ihop till en kub. Vilken är nu denna figur? Skriv korrekt svar och uppgiften är slutförd.</t>
  </si>
  <si>
    <t>De kuber som kan uteslutas är kub BLK, BLK och BLK.</t>
  </si>
  <si>
    <t>B;C;D</t>
  </si>
  <si>
    <t>Denna uppgift löses enklast genom uteslutningsmetoden. Vi kan genom att undersöka placeringen av de olika figurerna på kubens sidor utesluta alla kuber utom en. Undersök nu figurernas placering och fyll i vilka kuber som kan uteslutas.</t>
  </si>
  <si>
    <t>Den kub som visar resultatet är kub BLK.</t>
  </si>
  <si>
    <t xml:space="preserve">Vi har genom korrekt resonemang i föregående steg kommit fram till vilken kub som är det ihop vikta kubiska resultatet av kvadraterna. Skriv nu rätt svar och gå vidare till nästa uppgift. </t>
  </si>
  <si>
    <t>Bottenytan här har formen av en kvadrat.</t>
  </si>
  <si>
    <t>Denna uppgiften löser vi enkelt. 
Det enda vi behöver veta är att en pyramid består av fyra triangulära sidor. 
Bottenytan är ju kvadratisk eller rektangulär yta. Låt oss börja med att rita bottenytan.</t>
  </si>
  <si>
    <t>Figuren kan nu vikas ihop till en pyramid. Snyggt!</t>
  </si>
  <si>
    <t>Denna uppgiften löser vi enkelt. 
Vi har ju genom uppgifterna på den här sidan börjat lära oss hur det här med kuber fungerar. Låt oss börja med att rita de två bokstäverna närmast A till vänster. Dessa kommer ju att vara kvar på samma plats.</t>
  </si>
  <si>
    <t>När vi i föregående steg ritade in de närmaste två bokstäverna kan vi enkelt också rita i de resterande bokstäverna. Bokstaven B bör ju vara i toppen och D och F längst ned. Rita nu in detta in din figur och kuberna är identiska. Uppgiften är då slutförd.</t>
  </si>
  <si>
    <t>[Alt 2. En burk läsk innehåller 33 cl.]</t>
  </si>
  <si>
    <t>Vi får förutsätta att uppgiften syftar på en burk läsk av den normala typen. 
Tänk nu på hur mycket din läskburk brukar innehålla. 
Välj sedan korrekt alternativ.</t>
  </si>
  <si>
    <t>[Alt 1. En flaska nagellack bör innehålla 5 ml.]</t>
  </si>
  <si>
    <t>Nagellacksflaskor brukar ju vara väldigt små. Vi bör därför välja den minsta enheten för volym i denna uppgift.</t>
  </si>
  <si>
    <t>[Alt 3. En schampoflaska innehåller 2.5 dl.]</t>
  </si>
  <si>
    <t>Schampoflaskor är ju små men inte pyttesmå. En schampoflaska brukar vara märkt med volymen 250 ml. Vilken enhet borde då användas i detta fall?</t>
  </si>
  <si>
    <t>[Alt 4. En hink kan innehålla 10 liter.]</t>
  </si>
  <si>
    <t>En hink är ju väldigt stor. Vi bör här använda den största givna enheten för volymenheter. Vilken enhet bör då stå i rutan? Välj korrekt alternativ.</t>
  </si>
  <si>
    <t>$3 \cdot 10=BLK$</t>
  </si>
  <si>
    <t>3 liter är $BLK$ dl.</t>
  </si>
  <si>
    <t>Genom korrekt beräkning i föregående steg är svaret funnet. Skriv korrekt svar och uppgiften är avklarad.</t>
  </si>
  <si>
    <t>$5 \cdot 100=BLK$</t>
  </si>
  <si>
    <t>5 liter är $BLK$ cl.</t>
  </si>
  <si>
    <t>$2 \cdot 1000=BLK$</t>
  </si>
  <si>
    <t>2 liter är $BLK$ ml.</t>
  </si>
  <si>
    <t>$ \frac {12}{10}=BLK$</t>
  </si>
  <si>
    <t xml:space="preserve">För att omvandla deciliter till liter bör vi dividera med 10. </t>
  </si>
  <si>
    <t>12 dl är $BLK$ liter.</t>
  </si>
  <si>
    <t xml:space="preserve">För att omvandla centiliter till liter bör vi dividera med 100. </t>
  </si>
  <si>
    <t>50 cl är $BLK$ liter.</t>
  </si>
  <si>
    <t>$ \frac {250}{1000}=BLK$</t>
  </si>
  <si>
    <t>En burk kan innehålla $330 BLK^BLK$.</t>
  </si>
  <si>
    <t>cm;3</t>
  </si>
  <si>
    <t xml:space="preserve">Vi vet ju att en läsk burk brukar innehåller 33 cl. Vilket är 330 ml. Hur mycket är nu milliliter med metersystemet? Milliliter är en tusendels liter. </t>
  </si>
  <si>
    <t>Ett badkar kan rymma $150 BLK^BLK$.</t>
  </si>
  <si>
    <t>dm;2</t>
  </si>
  <si>
    <t xml:space="preserve">Ett badkar är ju stort men inte jättestort. Det rymmer ungefär 150 dl. Alltså 15 liter, men hur mycket är deciliter i metersystemet? </t>
  </si>
  <si>
    <t xml:space="preserve">En swimming pool kan rymma $500 BLK^BLK$ vatten. </t>
  </si>
  <si>
    <t>m;2</t>
  </si>
  <si>
    <t>9;7;16</t>
  </si>
  <si>
    <t xml:space="preserve">Vi kan enkelt lösa denna uppgift genom att räkna antalet kuber i figuren. Det verkar som om det är tre kuber på höjden och tre kuber på längden men bara två på bredden. Vi behöver addera antalet kuber i första raden med antalet kuber i andra raden. </t>
  </si>
  <si>
    <t>Figuren har volymen $BLK cm^3$.</t>
  </si>
  <si>
    <t>Genom korrekt beräkning i föregående steg är svaret funnet. Skriv nu korrekt svar och uppgiften är avklarad.</t>
  </si>
  <si>
    <t>$BLK \cdot BLK=BLK$</t>
  </si>
  <si>
    <t>6;3;18</t>
  </si>
  <si>
    <t xml:space="preserve">Vi kan enkelt lösa denna uppgift genom att räkna antalet kuber i figuren. Det verkar som det här är tre rader med lika många kuber i alla rader. Vi behöver multiplicera antalet kuber i första raden med antalet rader. </t>
  </si>
  <si>
    <t>12;2;24</t>
  </si>
  <si>
    <t xml:space="preserve">Vi kan enkelt lösa denna uppgift genom att räkna antalet kuber i figuren. Det verkar som det här är två rader med lika många kuber i varje rad. Vi behöver multiplicera antalet kuber i första raden med antalet rader. </t>
  </si>
  <si>
    <t>$3 \cdot BLK=BLK$</t>
  </si>
  <si>
    <t>1000;3000</t>
  </si>
  <si>
    <t xml:space="preserve">För att omvandla kubikdecimeter till kubikcentimeter bör vi multiplicera med 1000. </t>
  </si>
  <si>
    <t>$3 dm^3$  är $BLK cm^3$.</t>
  </si>
  <si>
    <t>$2 \cdot BLK=BLK$</t>
  </si>
  <si>
    <t>1000;2000</t>
  </si>
  <si>
    <t xml:space="preserve">För att omvandla kubikmeter till kubikdecimeter bör vi multiplicera med 1000. </t>
  </si>
  <si>
    <t>$2 m^3$ är $BLK dm^3$.</t>
  </si>
  <si>
    <t>$0.7 \cdot BLK=BLK$</t>
  </si>
  <si>
    <t>1000;700</t>
  </si>
  <si>
    <t>$0.7 m^3$ dl är $BLK dm^3$.</t>
  </si>
  <si>
    <t>$\frac {1000}{BLK}=BLK$</t>
  </si>
  <si>
    <t>1000;1</t>
  </si>
  <si>
    <t xml:space="preserve">För att omvandla kubikdecimeter till kubikmeter bör vi dividera med 1000. </t>
  </si>
  <si>
    <t>$1000 dm^3$ är $BLK m^3$.</t>
  </si>
  <si>
    <t>$0.5 \cdot BLK=BLK$</t>
  </si>
  <si>
    <t>1000;500</t>
  </si>
  <si>
    <t>$0.5 dm^3$ dl är $BLK cm^3$.</t>
  </si>
  <si>
    <t>$\frac {1320}{BLK}=BLK$</t>
  </si>
  <si>
    <t>1000;1.32</t>
  </si>
  <si>
    <t>$1320 dm^3$ är $BLK m^3$.</t>
  </si>
  <si>
    <t>1.32</t>
  </si>
  <si>
    <t>$2 dm^2$ är $BLK liter$.</t>
  </si>
  <si>
    <t>Använd tabellen som visar meter- och litersystemet när du löser denna uppgift. 
Hur många liter visar nu tabellen att 2 kubikdecimeter är? Skriv rätt svar och uppgiften är slutförd.</t>
  </si>
  <si>
    <t>$30 liter$ är $BLK dm^3$.</t>
  </si>
  <si>
    <t>Använd tabellen som visar meter- och litersystemet när du löser denna uppgift. 
Hur många kubikdecimeter visar nu tabellen att 30 liter är? Skriv rätt svar och uppgiften är slutförd.</t>
  </si>
  <si>
    <t>$0.5 dm^2$ är $BLK liter$.</t>
  </si>
  <si>
    <t>Använd tabellen som visar meter- och litersystemet när du löser denna uppgift. 
Hur många liter visar nu tabellen att 0.5 kubikdecimeter är? Skriv rätt svar och uppgiften är slutförd.</t>
  </si>
  <si>
    <t>$7.5 \cdot BLK=BLK$</t>
  </si>
  <si>
    <t>1000;7500</t>
  </si>
  <si>
    <t>Vi bör alltså multiplicera kostnaden för ett mjölkpaket med 1000 för att få kostnaden för en kubikmeter mjölkpaket. Beräkna nu kostnaden.</t>
  </si>
  <si>
    <t>Att fylla en kubikmeter kostar $BLK kronor$.</t>
  </si>
  <si>
    <t>Genom korrekt beräkning i föregående steg är svaret funnet. Skriv rätt svar och uppgiften är avklarad.</t>
  </si>
  <si>
    <t>En kubikmeter är BLK kubikdecimeter.</t>
  </si>
  <si>
    <t>Vi skall i denna uppgift omvandla en volym skriven i litersystemet till samma volym skriven i metersystemet. Vi vet ju att en liter är en kubikdecimeter. Men hur många kubikdecimeter är en kubikmeter?</t>
  </si>
  <si>
    <t>Vi omvandlar liter till kubikmeter $\frac {2000}{1000} = BLK m^3$</t>
  </si>
  <si>
    <t>En kubikmeter är ju 1000 kubikdecimeter. Dividera nu 2000 liter med 1000 och vi har omvandlat till kubikmeter. Uppgiften är då slutförd.</t>
  </si>
  <si>
    <t>Vi skall i denna uppgift omvandla en volym skriven i metersystemet till samma volym skriven på ett annat sätt i metersystemet. Vi vet ju att en liter är en kubikdecimeter. Men hur många kubikdecimeter är en kubikmeter?</t>
  </si>
  <si>
    <t>Vi omvandlar kubikmeter till kubikmeter $\frac {500}{1000} = BLK m^3$</t>
  </si>
  <si>
    <t>En kubikmeter är ju 1000 kubikdecimeter. Dividera nu $500 dm^3$ med 1000 och vi har omvandlat till kubikmeter. Uppgiften är då slutförd.</t>
  </si>
  <si>
    <t>Vi skall i denna uppgift omvandla en volym skriven i metersystemet till samma volym skriven på ett annat sätt i metersystemet. Men hur många kubikdecimeter är en kubikmeter?</t>
  </si>
  <si>
    <t>Vi omvandlar kubikmeter till kubikmeter $\frac {1250}{1000} = BLK m^3$</t>
  </si>
  <si>
    <t>1.25</t>
  </si>
  <si>
    <t>En kubikmeter är ju 1000 kubikdecimeter. Dividera nu $1250 dm^3$ med 1000 och vi har omvandlat till kubikmeter. Uppgiften är då slutförd.</t>
  </si>
  <si>
    <t>16d</t>
  </si>
  <si>
    <t>Vi omvandlar liter till kubikmeter $\frac {120}{1000} = BLK m^3$</t>
  </si>
  <si>
    <t>0.12</t>
  </si>
  <si>
    <t>En kubikmeter är ju 1000 kubikdecimeter. Dividera nu 120 liter med 1000 och vi har omvandlat till kubikmeter. Uppgiften är då slutförd.</t>
  </si>
  <si>
    <t>Vi har nu ritat framsidan av vårt rätblock. Snyggt!</t>
  </si>
  <si>
    <t xml:space="preserve">Vi skall nu öva på att rita rätblock. Det finns tre enkla steg att följa för att göra detta på ett så enkelt sätt som möjligt. Låt oss börja med att först rita framsidan av rätblocket som en rektangel med längden 4 cm och höjden 5 cm. </t>
  </si>
  <si>
    <t>Vi fortsätter nu med att rita bredden från varje hörn som en sträcka snett uppåt höger längst rutans diagonal. Låt den vara hälften så lång som det angivna måttet. Du skall alltså rita den som 1.5 cm i denna uppgift. Detta görs eftersom vi ritar en figur i 3D på ett blankt papper.</t>
  </si>
  <si>
    <t>Låt oss nu slutföra vårt rätblock genom att rita in höjd och bredd för den bakre sidan. Eftersom denna sida är skymd streckar vi kantlinjerna.</t>
  </si>
  <si>
    <t xml:space="preserve">Vi skall nu öva på att rita rätblock. Det finns tre enkla steg att följa för att göra detta på ett så enkelt sätt som möjligt. Låt oss börja med att först rita framsidan av rätblocket som en rektangel med längden 6 cm och höjden 4 cm. </t>
  </si>
  <si>
    <t>Vi fortsätter nu med att rita bredden från varje hörn som en sträcka snett uppåt höger längst rutans diagonal. Låt den vara hälften så lång som det angivna måttet. Du skall alltså rita den som 2 cm i denna uppgift. Detta görs eftersom vi ritar en figur i 3D på ett blankt papper.</t>
  </si>
  <si>
    <t>Vi skall nu öva på att rita rätblock. Det finns tre enkla steg att följa för att göra detta på ett så enkelt sätt som möjligt. Låt oss börja med att först rita framsidan av rätblocket som en kvadrat med längden 2 cm och höjden 2 cm. Det verkar som detta rätblock blir en kub.</t>
  </si>
  <si>
    <t>Vi fortsätter nu med att rita bredden från varje hörn som en sträcka snett uppåt höger längst rutans diagonal. Låt den vara hälften så lång som det angivna måttet. Du skall alltså rita den som 1 cm i denna uppgift. Detta görs eftersom vi ritar en figur i 3D på ett blankt papper.</t>
  </si>
  <si>
    <t>Låt oss nu slutföra vår kub genom att rita in höjd och bredd för den bakre sidan. Eftersom denna sida är skymd streckar vi kantlinjerna.</t>
  </si>
  <si>
    <t>Beräkna volymen av rätblocket 17a, $BLK cm \cdot BLK cm \cdot BLK cm = BLK cm^3$.</t>
  </si>
  <si>
    <t>4;3;5;60</t>
  </si>
  <si>
    <t>Denna uppgift löser vi enkelt. Det enda vi behöver göra är att beräkna volymen av våra ritade rätblock. Volymen beräknas ju enligt $basytan \cdot höjden$. 
Låt oss börja med att beräkna det första rätblocket, alltså det rätblock ifrån uppgift 17a.</t>
  </si>
  <si>
    <t>Beräkna volymen av rätblocket 17b, $BLK cm \cdot BLK cm \cdot BLK cm = BLK cm^3$.</t>
  </si>
  <si>
    <t>6;4;4;96</t>
  </si>
  <si>
    <t>Vi fortsätter med att beräkna volymen av rätblocket som vi ritat i uppgift 17b. Vad är nu rätblockets volym?</t>
  </si>
  <si>
    <t>Beräkna volymen av rätblocket 17c, $BLK cm \cdot BLK cm \cdot BLK cm = BLK cm^3$.</t>
  </si>
  <si>
    <t>2;2;2;8</t>
  </si>
  <si>
    <t>Låt oss slutföra volymberäkningen med att beräkna volymen av rätblocket ifrån uppgift 17c. Vi har då kommit fram till ett svar till varje rätblock. En kub med sidan $1 cm$ har ju volymen $1 cm^3$.</t>
  </si>
  <si>
    <t>I rätblocket ifrån 17a får $BLK$ st kuber plats.
I rätblocket ifrån 17b får $BLK$ st kuber plats.
I rätblocket ifrån 17c får $BLK$ st kuber plats.</t>
  </si>
  <si>
    <t>60;96;8</t>
  </si>
  <si>
    <t>Vi vet nu hur många kuber med sidan $1 cm$ och volymen $1 cm^3$ som får plats i respektive rätblock. Skriv korrekta svar och uppgiften är avklarad.</t>
  </si>
  <si>
    <t>De tal som multiplicerade med varandra blir talet 1 är BLK, BLK och BLK.</t>
  </si>
  <si>
    <t>Vi har nu framsidan av vår kub med längden 1 cm och höjden 1 cm.</t>
  </si>
  <si>
    <t>Just precis! Det är ju $1^3 som är 1$. Det verkar som om vårt rätblock i denna uppgift är en kub. 
Låt oss nu rita en kub med längden 1 cm, bredden 1 cm och höjden 1 cm. Vi börjar med att rita framsidan som en kvadrat.</t>
  </si>
  <si>
    <t>Vi fortsätter nu med att rita bredden från varje hörn som en sträcka snett uppåt höger längst rutans diagonal. Låt den vara hälften så lång som det angivna måttet. Du skall alltså rita den som 0.5 cm i denna uppgift. Detta görs eftersom vi ritar en figur i 3D på ett blankt papper.</t>
  </si>
  <si>
    <t>Låt oss nu slutföra vår kub genom att rita in höjd och bredd för den bakre sidan. Eftersom denna sida är skymd streckar vi kantlinjerna. Uppgiften är då slutförd.</t>
  </si>
  <si>
    <t>[Alt 2. Vi bör rita ett rätblock med längden 1 cm, bredden 2 cm och höjden 2 cm.]</t>
  </si>
  <si>
    <t>Vi har nu framsidan av vårt rätblock med längden 1 cm och höjden 2 cm.</t>
  </si>
  <si>
    <t xml:space="preserve">
Låt oss nu rita ett rätblock med längden 1 cm, bredden 2 cm och höjden 2 cm. Vi börjar med att rita framsidan som en rektangel.</t>
  </si>
  <si>
    <t>[Alt 1. Vi bör rita ett rätblock med längden 2 cm, bredden 2 cm och höjden 3 cm.]</t>
  </si>
  <si>
    <t>Vi har nu framsidan av vårt rätblock med längden 1 cm och höjden 1 cm.</t>
  </si>
  <si>
    <t xml:space="preserve">
Låt oss nu rita ett rätblock med längden 2 cm, bredden 2 cm och höjden 3 cm. Vi börjar med att rita framsidan som en kvadrat.</t>
  </si>
  <si>
    <t>Låt oss nu slutföra vårt rätblock genom att rita in höjd och bredd för den bakre sidan. Eftersom denna sida är skymd streckar vi kantlinjerna. Uppgiften är då slutförd.</t>
  </si>
  <si>
    <t>[Alt 2. Dessa två rätblock bör ha längden 1 dm och 1 dm, bredden 1 dm och 2 dm samt höjden 1 dm och 0.5 dm.]</t>
  </si>
  <si>
    <t>Vi vet nu att vi beräknar volymen av ett rätblock enligt $längden \cdot bredden \cdot höjden$. Eftersom volymen här skall vara $1 dm^3$ bör vi konstruera ett rätblock där dessa sidornas produkt blir just en kubikdecimeter. Välj nu korrekt alternativ som visar detta.</t>
  </si>
  <si>
    <t>Vi vet nu hur långa sidorna skall vara i respektive rätblock. Låt oss börja rita dem på samma sätt som i föregående uppgifter. Vi börjar med en kvadrat respektive rektangel som visar längden och höjden av de båda rätblocken, detta är ju framsidan av rätblocket. Var noga med att markera ut korrekt värde på sidorna.</t>
  </si>
  <si>
    <t>Vi fortsätter nu med att rita bredden från varje hörn som en sträcka snett uppåt höger. 
Låt den vara hälften så lång som det angivna måttet. Detta görs ju eftersom vi ritar en figur i 3D på ett blankt papper.</t>
  </si>
  <si>
    <t>Låt oss nu slutföra våra rätblock genom att rita in höjd och bredd för den bakre sidan. Eftersom denna sida är skymd streckar vi kantlinjerna. Uppgiften är då slutförd. Bra jobbat!</t>
  </si>
  <si>
    <t>3;2;6</t>
  </si>
  <si>
    <t>Vi skall nu beräkna volymen av olika rätblock. Formeln för beräkningen är ju $basytan \cdot höjden$, låt oss börja med att beräkna basytans area.</t>
  </si>
  <si>
    <t>Basytans area är alltså $6 cm^2$. Multiplicera nu basytan med rätblockets höjd. Uppgiften är då slutförd.</t>
  </si>
  <si>
    <t>3;3;9</t>
  </si>
  <si>
    <t>Basytans area är alltså $9 cm^2$. Multiplicera nu basytan med rätblockets höjd. Uppgiften är då slutförd.</t>
  </si>
  <si>
    <t>Basytans area är alltså $12 cm^2$. Multiplicera nu basytan med rätblockets höjd. Uppgiften är då slutförd.</t>
  </si>
  <si>
    <t xml:space="preserve">Vi fortsätter med samma princip som innan vid ritning av rätblock. Låt oss börja med att rita framsidan av rätblocket som en rektangel med längden 6 cm och höjden 3 cm. </t>
  </si>
  <si>
    <t>Låt oss nu slutföra ritningen av vårt rätblock genom att rita in höjd och bredd för den bakre sidan. Eftersom denna sida är skymd streckar vi kantlinjerna.</t>
  </si>
  <si>
    <t xml:space="preserve">Längden är $BLK cm$ och bredden är $BLK cm$. </t>
  </si>
  <si>
    <t>6;4</t>
  </si>
  <si>
    <t>Vi skall i denna uppgift beräkna en area av en basyta. Detta görs ju enligt formeln $längden \cdot bredden$. Vad är längden och bredden i denna uppgift?</t>
  </si>
  <si>
    <t>$BLK cm \cdot BLK cm = BLK cm^2$</t>
  </si>
  <si>
    <t>6;4;24</t>
  </si>
  <si>
    <t>Låt oss multiplicera längden med bredden. Uppgiften är då slutförd.</t>
  </si>
  <si>
    <t>Basytan är $BLK cm^2$ och höjden är $BLK cm$.</t>
  </si>
  <si>
    <t>24;3</t>
  </si>
  <si>
    <t>$24 cm^2 \cdot 3 cm = BLK cm^3$</t>
  </si>
  <si>
    <t>Låt oss multiplicera basytan med höjden. Uppgiften är då slutförd.</t>
  </si>
  <si>
    <t xml:space="preserve">Vi fortsätter med samma princip som innan då vi ritade rätblock, en kub är ju ett rätblock med lika långa sidor. Låt oss börja med att rita framsidan av kuben som en rektangel med längden 4 cm och höjden 4 cm. </t>
  </si>
  <si>
    <t>Arean av kubens basyta är $BLK cm \cdot BLK cm = BLK cm^2$</t>
  </si>
  <si>
    <t>4;4;16</t>
  </si>
  <si>
    <t xml:space="preserve">Kubens volym beräknas ju enligt formeln $basytan \cdot höjden$. Låt oss börja med att beräkna arean av kubens basyta. </t>
  </si>
  <si>
    <t>$16 cm^2 \cdot 4 cm = BLK cm^3$</t>
  </si>
  <si>
    <t>Rätblockets längd är $BLK cm$ och bredden är $BLK cm$.</t>
  </si>
  <si>
    <t>8;5</t>
  </si>
  <si>
    <t>En bottenyta är ju samma sak som en basyta. En bottenyta beräknas ju därför enligt $längden \cdot bredden$. Både bredden och längden är ju givna i denna uppgift. Vad är värdet på längden respektive bredden?</t>
  </si>
  <si>
    <t>Bottenytan är $8 cm \cdot 5 cm=BLK cm^2$.</t>
  </si>
  <si>
    <t>$BLK cm^2 \cdot h = BLK cm^3$</t>
  </si>
  <si>
    <t>40;200</t>
  </si>
  <si>
    <t>Vi skall nu genom en given volym och en beräknad bottenyta få fram en höjd. Vi vet ju att formeln för volymen är $basytan \cdot höjden$. Låt oss kalla höjden för h och ställa upp en ekvation. Vi kan då enkelt lösa uppgiften.</t>
  </si>
  <si>
    <t>$\frac {200 cm^3}{40 cm^2}=BLK cm$</t>
  </si>
  <si>
    <t>För att få h ensamt på sin sida behöver vi dividera värdet på bottenytan på båda sidor av likhetstecknet. Vi får på så vis fram höjden (h) och uppgiften är avklarad.</t>
  </si>
  <si>
    <t>[Alt 1. Dessa två rätblock bör ha längden 3 cm och 6 cm, bredden 4 cm och 2 cm samt höjden 2 cm och 2 cm.]</t>
  </si>
  <si>
    <t>Vi vet nu att vi beräknar volymen av ett rätblock enligt $längden \cdot bredden \cdot höjden$. Eftersom volymen här skall vara $24 cm^3$ bör vi konstruera ett rätblock där dessa sidornas produkt blir just en 24 kubikcentimeter. Välj nu korrekt alternativ som visar detta.</t>
  </si>
  <si>
    <t>Kubens volym beräknas ju enligt $längden \cdot bredden \cdot höjden$.</t>
  </si>
  <si>
    <t>Låt oss börja med att rita en kub med längden s, bredden s och höjden s. Vi ser då tydligt hur kubens volym bör beräknas.</t>
  </si>
  <si>
    <t>[Alt 1. De uttryck som visar hur man beräknar en kubs volym är $s^3$ och $s \cdot s \cdot s$.]
[Alt 2.  De uttryck som visar hur man beräknar en kubs volym är $3 \cdot s$ och $s+ s+s+s$.]</t>
  </si>
  <si>
    <t>[Alt 1. De uttryck som visar hur man beräknar en kubs volym är $s^3$ och $s \cdot s \cdot s$.]</t>
  </si>
  <si>
    <t>Basytan= $BLK cm^2$
Höjd= $BLK cm$</t>
  </si>
  <si>
    <t>Vi skall i dessa uppgifter beräkna volymen av tre olika rymdgeometriska kroppar  och det smidiga är att de alla tre följer formeln $basytan \cdot höjden$. 
Vi har både basytan och höjden angiven i denna figur och uppgiften är därför väldigt enkel att lösa. Vad är värdet på basytan respektive höjden?</t>
  </si>
  <si>
    <t xml:space="preserve">Rätblocket har volymen, $10 cm^2 \cdot 4 cm=BLK cm^3$ </t>
  </si>
  <si>
    <t>Vi har nu funnit både basytan och höjden. Multiplicera dessa och volymen är funnen. Tänk på att du även bör multiplicera enheterna för att få en korrekt lösning.</t>
  </si>
  <si>
    <t>Basytan= $BLK dm^2$
Höjd= $BLK dm$</t>
  </si>
  <si>
    <t xml:space="preserve">Prismat har volymen, $4 dm^2 \cdot 3 dm=BLK dm^3$ </t>
  </si>
  <si>
    <t xml:space="preserve">Cylindern har volymen, $20 dm^2 \cdot 5 dm=BLK dm^3$ </t>
  </si>
  <si>
    <t>$\frac {BLK dm \cdot BLK dm}{BLK}$</t>
  </si>
  <si>
    <t xml:space="preserve">Vi skall här beräkna volymen enligt formeln $basytan \cdot höjden$ men innan vi kan göra detta behöver vi beräkna arean av basytan. Denna räknas ju i ett prisma ut enligt $\frac {a \cdot b}{2}$. 
Fyll i korrekt siffror som bör vara med i beräkningen. </t>
  </si>
  <si>
    <t>$\frac {12 dm^2}{2}=BLK dm^2$</t>
  </si>
  <si>
    <t xml:space="preserve">Beräkna nu basytans area med hjälp av formeln $\frac {a \cdot b}{2}$. </t>
  </si>
  <si>
    <t>Volymen är $6 dm^2 \cdot 7 dm = BLK dm^3$.</t>
  </si>
  <si>
    <t>Vi beräknar slutligen volymen med hjälp av formeln $basytan \cdot höjden$, vi har ju beräknat basytans area och höjden är given i figuren. Beräkna nu prismats volym och uppgiften är avklarad.</t>
  </si>
  <si>
    <t>$\pi \cdot BLK cm^2$</t>
  </si>
  <si>
    <t xml:space="preserve">Vi skall här beräkna volymen enligt formeln $basytan \cdot höjden$ men innan vi kan göra detta behöver vi beräkna arean av basytan. Denna räknas ju i en cylinder ut enligt $\pi \cdot r^2$. 
Fyll i korrekt siffror som bör vara med i beräkningen. </t>
  </si>
  <si>
    <t>$\pi \cdot 5 cm^2 \approx BLK cm^2$</t>
  </si>
  <si>
    <t>78.5</t>
  </si>
  <si>
    <t>Beräkna nu basytans area med hjälp av formeln $\pi \cdot r^2$. Avrunda till ett tal med en decimal.</t>
  </si>
  <si>
    <t>Volymen är $ 78.5 cm^2 \cdot 12 cm \approx BLK cm^3$.</t>
  </si>
  <si>
    <t>Vi beräknar slutligen volymen med hjälp av formeln $basytan \cdot höjden$, vi har ju beräknat basytans area och höjden är given i figuren. 
Beräkna nu cylinders volym och uppgiften är avklarad. Avrunda till ett tal utan decimaler.</t>
  </si>
  <si>
    <t>$\pi \cdot BLK m^2$</t>
  </si>
  <si>
    <t>Vi skall här beräkna volymen enligt formeln $basytan \cdot höjden$ men innan vi kan göra detta behöver vi beräkna arean av basytan. Denna räknas ju i en cylinder ut enligt $\pi \cdot r^2$. 
Fyll i korrekt siffror som bör vara med i beräkningen. Tänk på att det är radien som skall fyllas i, radien är ju halva diametern.</t>
  </si>
  <si>
    <t>$\pi \cdot 4 m^2 \approx BLK m^2$</t>
  </si>
  <si>
    <t>50.3</t>
  </si>
  <si>
    <t>Volymen är $ 50.3 m^2 \cdot 15 m \approx BLK m^3$.</t>
  </si>
  <si>
    <t>[Alt 3. Vattentanken har den rymdgeometriska formen av en cylinder.]</t>
  </si>
  <si>
    <t xml:space="preserve">För att kunna lösa uppgiften behöver vi börja med att konstatera vilken rymdgeometrisk kropp som vi har att jobba med. Välj det alternativ som beskriver den form som vattentanken innehar. </t>
  </si>
  <si>
    <t>$\pi \cdot 30^2 cm \approx BLK cm^2$</t>
  </si>
  <si>
    <t>2827.4</t>
  </si>
  <si>
    <t>Vattentanken har alltså formen av en cylinder, vi vet ju att en cylinders volym beräknas enligt $basytan \cdot höjden$. Låt oss börja med att beräkna vattentankens basyta. Avrunda ditt svar till ett tal med en decimal.</t>
  </si>
  <si>
    <t>$2827.4 cm^2 \cdot 90 cm \approx BLK cm^3$</t>
  </si>
  <si>
    <t>254 000</t>
  </si>
  <si>
    <t>Vi beräknar slutligen volymen med hjälp av formeln $basytan \cdot höjden$, vi har ju beräknat basytans area och höjden är given i figuren. 
Beräkna nu cylinders volym. Avrunda till närmaste hela tusental.</t>
  </si>
  <si>
    <t>$\frac {254 000 cm^3}{1000} =BLK liter$</t>
  </si>
  <si>
    <t>Vi vet nu hur många kubikcentimeter som vattentanken rymmer men vårt svar skall ju anges i liter. En liter är ju en kubikdecimeter, vi behöver därför omvandla vårt svar från kubikcentimeter till kubikdecimeter. Multiplicera ditt svar med 1000 och uppgiften är avklarad</t>
  </si>
  <si>
    <t>Vattenvolymen i plastlåda A är $18 cm \cdot 16 cm \cdot 12 cm = BLK cm^3$</t>
  </si>
  <si>
    <t xml:space="preserve">Låt oss fortsätta med att beräkna vattenvolymen i plastlåda A. </t>
  </si>
  <si>
    <t>Vattenvolymen i plastlåda B är $18 cm \cdot 16 cm \cdot 14 cm = BLK cm^3$</t>
  </si>
  <si>
    <t>Sten A har volymen $3456 cm^3 - 2880 cm^3 = BLK cm^3$
Sten B har volymen $4032 cm^3 - 2880 cm^3 = BLK cm^3$</t>
  </si>
  <si>
    <t>576;1152</t>
  </si>
  <si>
    <t xml:space="preserve">Låt oss nu beräkna volymdifferensen mellan respektive plastlåda och plastlådan utan sten. Denna differens blir ju då stenarnas volym. 
</t>
  </si>
  <si>
    <t>[Alt 1. Kistans lock består av ett halvt klot.]
[Alt 2. Kistans lock består av en halv cylinder.]
[Alt 3. Kistans lock består av ett halvt prisma.]</t>
  </si>
  <si>
    <t>[Alt 2. Kistans lock består av en halv cylinder.]</t>
  </si>
  <si>
    <t>[Alt 1.  Kistdelen består av en kub.]
[Alt 2. Kistdelen består av ett prisma.]
[Alt 3. Kistdelen består av ett rätblock.]</t>
  </si>
  <si>
    <t>[Alt 3. Kistdelen består av ett rätblock.]</t>
  </si>
  <si>
    <t>$\pi \cdot 12.5^2 cm \cdot 30 cm \approx BLK cm^3 $</t>
  </si>
  <si>
    <t>14726.2</t>
  </si>
  <si>
    <t>$\frac {14726.2 cm^3}{2} \approx BLK cm^3$</t>
  </si>
  <si>
    <t>Låt oss dividera volymen med 2. Vi har då en slutgiltig volym av kistans lock. 
Avrunda ditt svar till ett tal utan decimaler.</t>
  </si>
  <si>
    <t>$30 cm \cdot 25 cm \cdot 25 cm = BLK cm^3$</t>
  </si>
  <si>
    <t xml:space="preserve">Vi behöver nu beräkna volymen av rätblocket som utgör kistans kropp. 
Detta beräknas enligt formeln $längden \cdot bredden \cdot höjden$. 
</t>
  </si>
  <si>
    <t>$ 7363 cm^3 + 18750 cm^3 = BLK cm^3  $</t>
  </si>
  <si>
    <t>Addera volymen av kistans lock och kistans kropp. Vi får då den totala volymen beräknad i kvadrat centimeter.</t>
  </si>
  <si>
    <t>Volymer $ \frac {26113 cm^3}{1000}=BLK liter$</t>
  </si>
  <si>
    <t>26.1</t>
  </si>
  <si>
    <t>Basytan beräknas enligt, $ \pi \cdot 4 cm^2 \approx BLK cm^2$.</t>
  </si>
  <si>
    <t>Vi vet ju att en cylinders volym beräknas enligt $basytan \cdot höjden$. 
Låt oss börja med att beräkna basytan enligt $\pi \cdot r cm^2$. Avrunda ditt svar till ett tal med en decimal.</t>
  </si>
  <si>
    <t>Volymen beräknas enligt $ 50 cm^2 \cdot 20 cm = BLK cm^3$.</t>
  </si>
  <si>
    <t xml:space="preserve">Beräkna nu volymen av cylindern genom att multiplicera basytan med höjden. </t>
  </si>
  <si>
    <t>$ \frac {1005 cm^3}{1000} \approx BLK  liter $</t>
  </si>
  <si>
    <t>Volymen är nu beräknad i kubikcentimeter men en liter är ju en kubikdecimeter. Efterfrågas en volym är det enklast att svara i liter, dividera nu ditt svar med 1000. Avrunda sedan svaret till ett tal utan decimaler.</t>
  </si>
  <si>
    <t>Cirkelns omkrets är $\pi \cdot 8 cm \approx BLK cm$,
och därför är sidan på burkens area $BLK cm \cdot 20 cm = BLK cm^2$</t>
  </si>
  <si>
    <t>25.1;25.1;502</t>
  </si>
  <si>
    <t>Vi skall i denna uppgift beräkna burkens begränsningsyta vilket görs genom att addera burkens alla areor med varandra. Det vi behöver beräkna är alltså arean av burkens sida samt arean av burkens botten och topp. Låt oss börja med att beräkna arean av burkens sida vilket görs genom formeln $basen \cdot höjden$. För att få fram basen beräknas cirkeln i lockets omkrets, avrunda omkretsen till ett tal med en decimal.</t>
  </si>
  <si>
    <t>Lockets area är $\pi \cdot 4^2 cm \approx BLK cm^2 $ och tillsammans med botten blir detta arean $BLK cm^2 \cdot 2 = BLK cm^2$.</t>
  </si>
  <si>
    <t>50.2;50.2;100.4</t>
  </si>
  <si>
    <t>Vi har nu beräknat arean av burkens sida, den är ju $502 cm^2$. 
Låt oss fortsätta med att beräkna arean av burkens lock och botten. Både locket och botten har ju lika stor area, låt oss beräkna den ena för att sedan multiplicera svaret med 2. Avrunda dina areor till ett tal med en decimal.</t>
  </si>
  <si>
    <t>Begränsningsytan är $ 502 cm^2 + 100.4 cm^2 = BLK cm^2$</t>
  </si>
  <si>
    <t>602.4</t>
  </si>
  <si>
    <t>Vi har nu beräknat arean av burkens alla sidor. Addera nu dessa areor och begränsningsytan är funnen. En begränsningsyta är ju summan av alla sidoytor.</t>
  </si>
  <si>
    <t>Glasbägare A har basytan: $\pi \cdot 0.5x^2 \approx BLK^2$.
Glasbägare B har basytan: $\pi \cdot x^2 = BLK^2$.</t>
  </si>
  <si>
    <t>0.79x;3.14x</t>
  </si>
  <si>
    <t>Glasbägare A har volymen: $0.79x^2 \cdot 2x = BLK x^3$
Glasbägare B har volymen: $3.14x^2 \cdot x = BLK x^3$</t>
  </si>
  <si>
    <t>1.58;3.14</t>
  </si>
  <si>
    <t>Vi har nu beräknat basytan av de båda glasbägarna. Låt oss nu beräkna volymen enligt $basytan \cdot höjden$. Vi ser då enkelt vilken glasbägare som har störst volym.</t>
  </si>
  <si>
    <t>Den glasbägare som har störst volym är glasbägare BLK.</t>
  </si>
  <si>
    <t>Genom korrekt beräkning i föregående steg har vi funnit vilket glasbägare som har störst volym. Fyll nu i vilken glasbägare som är störst och uppgiften är avklarad. Snyggt!</t>
  </si>
  <si>
    <t>Enligt din bok gäller att om vi har en pyramid med lika stor bottenyta och höjd som ett rätblock så är volymen av denna pyramid en tredjedel av rätblockets volym. Vad är nu den givna volymen av vårt rätblock?</t>
  </si>
  <si>
    <t>Pyramidens volym är $\frac {90 dm^3}{BLK} = BLK dm^3$</t>
  </si>
  <si>
    <t>3;30</t>
  </si>
  <si>
    <t xml:space="preserve">Dividera nu $90 dm^3$ med 3. Pyramidens volym är då funnen. </t>
  </si>
  <si>
    <t>Konens volym är $BLK liter$.</t>
  </si>
  <si>
    <t>Enligt din bok gäller att om vi har en kon med lika stor bottenyta och höjd som en cylinder så är volymen av denna kon en tredjedel av cylinders volym. Vad är nu den givna volymen av vår kon?</t>
  </si>
  <si>
    <t>Cylinderns volym är $4 liter \cdot BLK = BLK liter$.</t>
  </si>
  <si>
    <t>3;12</t>
  </si>
  <si>
    <t>Multiplicera nu 4 liter med 3. Cylinderns volym är då funnen.</t>
  </si>
  <si>
    <t>Pyramidens basyta är $4 dm \cdot 3 dm = BLK dm^2$</t>
  </si>
  <si>
    <t xml:space="preserve">Volymen av en pyramid beräknas enligt $\frac {basytan \cdot höjden}{3}$. Låt oss börja med att beräkna figurens basyta enligt $längden \cdot bredden$. </t>
  </si>
  <si>
    <t>Pyramidens volym är $\frac {12 dm^2 \cdot 5 dm}{3} = BLK dm^3$</t>
  </si>
  <si>
    <t>Basytan är nu beräknad. Låt oss beräkna pyramidens volym genom att använda oss av formeln $\frac {basytan \cdot höjden}{3}$. Uppgiften är  då slutförd.</t>
  </si>
  <si>
    <t>Konens basyta är $\pi \cdot 6^2 cm \approx BLK cm^2$</t>
  </si>
  <si>
    <t xml:space="preserve">Volymen av en kon beräknas enligt $\frac {basytan \cdot höjden}{3}$. Låt oss börja med att beräkna figurens basyta enligt $\pi \cdot radien^2$. Avrunda ditt svar till närmaste heltal. </t>
  </si>
  <si>
    <t>Konens volym är $\frac {113 cm^2 \cdot 12 cm}{3} = BLK cm^3$</t>
  </si>
  <si>
    <t>Basytan är nu beräknad. Låt oss beräkna konens volym genom att använda oss av formeln $\frac {basytan \cdot höjden}{3}$. Uppgiften är då avklarad.</t>
  </si>
  <si>
    <t xml:space="preserve">Basytan och höjden bör sättas in i formeln för volymen enligt $\frac {BLK cm^2 \cdot BLK cm}{3}$ </t>
  </si>
  <si>
    <t>12;8</t>
  </si>
  <si>
    <t>Figurens volym är $\frac {12 cm^2 \cdot 8 cm}{3} = BLK cm^3$</t>
  </si>
  <si>
    <t xml:space="preserve">Vi vet nu med säkerhet hur volymen bör beräknas. Beräkna nu figurens volym och uppgiften är slutförd. </t>
  </si>
  <si>
    <t>Det konformade glasets basyta är $\pi \cdot 3^2 cm \approx BLK^2 cm^2$</t>
  </si>
  <si>
    <t xml:space="preserve">Denna uppgift löser vi enkelt genom att beräkna volymen av det konformade glaset och sedan omvandla denna volym till liter. Volymen av en kon beräknas ju enligt $\frac {basytan \cdot höjden}{3}$, låt oss börja med att beräkna konens basyta. Avrunda ditt svar till ett tal med en decimal. </t>
  </si>
  <si>
    <t>Glasets volym är $\frac {28.3 cm^2 \cdot 10 cm}{3} \approx BLK cm^3$</t>
  </si>
  <si>
    <t>94.3</t>
  </si>
  <si>
    <t>Vi vet nu basytan av vårt konformade glas. Sätt nu in värdet på basytan i formeln för volym. Vi får då ut volymen för det konformade glaset. Avrunda ditt svar till ett tal med en decimal.</t>
  </si>
  <si>
    <t>Volymen i liter är $\frac {94.3 cm^3}{1000}= BLK liter $</t>
  </si>
  <si>
    <t>0.0943</t>
  </si>
  <si>
    <t>Ett glas innehåller alltså ungefär 94.3 kubikcentimeter. Vi behöver omvandla dessa kubikcentimeter till liter för att kunna se hur många glas man kan fylla helt med läsk. Dividera nu 94.3 med 1000, en liter är ju en kubikdecimeter.</t>
  </si>
  <si>
    <t>Vi får fram hur många glas man kan fylla genom beräkningen $\frac {2}{0.0943} \approx BLK stycken glas$</t>
  </si>
  <si>
    <t xml:space="preserve">Vi har nu vår volym beräknad i liter. Genom att dividera flaskans volym med det konformade glasets volym är uppgiften slutförd. Vi får då nämligen fram hur många hela glas vi kan fylla med en flaska innehållande 2 liter läsk. Avrunda ditt svar till närmaste heltal. </t>
  </si>
  <si>
    <t>Radien och höjden bör sättas in i formeln $\pi \cdot 2 \cdot BLK cm \cdot BLK cm$.</t>
  </si>
  <si>
    <t>3.25;19.5</t>
  </si>
  <si>
    <t xml:space="preserve">Formeln för beräkningen är $\pi \cdot 2r \cdot h$ låt oss börja med att skriva in korrekta värden i formeln för att sedan beräkna mantelytan i nästa steg. </t>
  </si>
  <si>
    <t>Cylinderns mantelyta är $\pi \cdot 2 \cdot 3.25 cm \cdot 19.5  cm \approx BLK cm^2 $</t>
  </si>
  <si>
    <t>Vi vet nu med säkerhet hur mantelytan bör beräknas. Beräkna nu cylinderns mantelyta och uppgiften är slutförd. Avrunda ditt svar till ett tal utan decimaler.</t>
  </si>
  <si>
    <t>Radien och sidans längd bör sättas in i formeln $\pi \cdot BLK cm \cdot BLK cm$.</t>
  </si>
  <si>
    <t>12.5;65</t>
  </si>
  <si>
    <t xml:space="preserve">Formeln för beräkningen är $\pi \cdot r \cdot s$ låt oss börja med att skriva in korrekta värden i formeln för att sedan beräkna mantelytan i nästa steg. </t>
  </si>
  <si>
    <t>Konens mantelyta är $3.14 \cdot 12.5 cm \cdot 65  cm \approx BLK cm^2 $</t>
  </si>
  <si>
    <t>Vi vet nu med säkerhet hur mantelytan bör beräknas. Beräkna nu konens mantelyta och uppgiften är slutförd. Avrunda ditt svar till ett tal utan decimaler.</t>
  </si>
  <si>
    <t xml:space="preserve">En kvadrat är ju en figur med fyra hörn samt fyra lika långa sidor. Rita nu en kvadrat med sidlängden 3 cm. </t>
  </si>
  <si>
    <t>Vi beräknar kvadratens area enligt $basen \cdot höjden$. Uppgiften är då slutförd.</t>
  </si>
  <si>
    <t xml:space="preserve">En kvadrat är ju en figur med fyra hörn samt fyra lika långa sidor. Rita nu en kvadrat med sidlängden 6 cm. </t>
  </si>
  <si>
    <t>$\frac {36}{9}= BLK$</t>
  </si>
  <si>
    <t xml:space="preserve">Den större arean är BLK gånger större. </t>
  </si>
  <si>
    <t xml:space="preserve">Genom korrekt beräkning i föregående steg har vi funnit hur många gånger större en kvadrats area blir om vi fördubblar längden på kvadratens sidor. </t>
  </si>
  <si>
    <t>En kub är ju en figur med åtta stycken hörn och 6 stycken lika stora sidor. Vi har övat mycket på att rita kuber. Rita nu en kub med sidlängden 3 cm.</t>
  </si>
  <si>
    <t>Kubens volym är $3 cm \cdot 3 cm \cdot 3 cm = BLK cm^3$</t>
  </si>
  <si>
    <t>Vi beräknas kubens volym enligt $längden \cdot bredden \cdot höjden$. Uppgiften är då slutförd.</t>
  </si>
  <si>
    <t>En kub är ju en figur med åtta stycken hörn och 6 stycken lika stora sidor. Vi har övat mycket på att rita kuber. Rita nu en kub med sidlängden 6 cm.</t>
  </si>
  <si>
    <t>Kubens volym är $6 cm \cdot 6 cm \cdot 6 cm = BLK cm^3$</t>
  </si>
  <si>
    <t>$\frac {216}{27}= BLK$</t>
  </si>
  <si>
    <t xml:space="preserve">Den större volymen är BLK gånger större. </t>
  </si>
  <si>
    <t xml:space="preserve">Genom korrekt beräkning i föregående steg har vi funnit hur många gånger större en kubs volym blir om vi fördubblar längden på kubens sidor. </t>
  </si>
  <si>
    <t>Låt oss börja med att rita kuben med volymen $64 cm^3$, $4^3$ är ju 64. Rita nu en kub med sidlängden 4 cm.</t>
  </si>
  <si>
    <t>Kubens volym är $12 cm \cdot 12 cm \cdot 12 cm = BLK cm^3$</t>
  </si>
  <si>
    <t>Vi skall nu beräkna volymen av en kub som har tre gånger så långa sidor. $4 \cdot 3=12$, sidlängden skall alltså vara 12 i denna kub. Beräkna nu denna kubs volym, uppgiften är då avklarad.</t>
  </si>
  <si>
    <t>$\frac {1728}{64}= BLK$</t>
  </si>
  <si>
    <t xml:space="preserve">Genom korrekt beräkning i föregående steg har vi funnit hur många gånger större en kubs volym blir om vi tredubblar längden på kubens sidor. </t>
  </si>
  <si>
    <t>Volymen är BLK gånger större då sidlängden tredubblas.</t>
  </si>
  <si>
    <t>Volymskalan är $BLK:BLK$.</t>
  </si>
  <si>
    <t>27;1</t>
  </si>
  <si>
    <t>Volymen ökade ju 27 gånger. Vi vet då vad skalan bör vara. Fyll i korrekt volymskala och uppgiften är slutförd.</t>
  </si>
  <si>
    <t>$\frac {144 cm^2}{36 cm^2}=BLK gånger större är de stora kakorna$</t>
  </si>
  <si>
    <t>Degen räcker till $\frac {100}{4} = BLK$ stycken stora kakor.</t>
  </si>
  <si>
    <t>Om de stora kakorna är 4 gånger större bör degen räcka till 4 gånger färre kakor. Dividera 100 med 4 och uppgiften är avklarad.</t>
  </si>
  <si>
    <t>Den stora chokladbollen är BLK gånger större.</t>
  </si>
  <si>
    <t>Vi vet med hur många gånger volymskalan ökar om vi fördubblar en figurs sida. Hur många gånger större är nu den stora chokladbollen?</t>
  </si>
  <si>
    <t>En sats räcker till $\frac {40}{8} = BLK$ stycken stora chokladbollar.</t>
  </si>
  <si>
    <t>Om de stora chokladbollarna är 8 gånger större bör en sats räcka till 8 gånger färre chokladbollar. Dividera 40 med 8 och uppgiften är avklarad.</t>
  </si>
  <si>
    <t>$(1:12)^2 = (BLK:BLK)$</t>
  </si>
  <si>
    <t>1;144</t>
  </si>
  <si>
    <t>Det är väldigt användbart att kunna det här med skala. En areaskala är ju en längdskala upphöjt till 2. Låt oss nu beräkna vad vår skala upphöjt till två är.</t>
  </si>
  <si>
    <t>Golvets verkliga area är $20 dm^2 \cdot 144 = BLK dm^2$</t>
  </si>
  <si>
    <t>Arean över alltså 144 gånger. Multiplicera nu $20 dm^2$ med 144. Vi får då hur stort golvet är i verkligheten och uppgiften är avklarad.</t>
  </si>
  <si>
    <t>$(1:12)^3 = (BLK:BLK)$</t>
  </si>
  <si>
    <t>1;1728</t>
  </si>
  <si>
    <t xml:space="preserve">En volymskala är ju en längdskala upphöjt till 3. Låt oss nu beräkna vad vår skala upphöjt till 3 är. </t>
  </si>
  <si>
    <t>Kistans verkliga volym är $120 cm^3 \cdot 1728 = BLK cm^3$</t>
  </si>
  <si>
    <t>Volymen ökar alltså 1728 gånger. Multiplicera $120 cm^3$ med 1728. Vi får då kistans volym i verkligheten. Denna volym skall vi omvandla i nästa steg.</t>
  </si>
  <si>
    <t>$\frac {207360  cm^3}{1000} \approx BLK liter$</t>
  </si>
  <si>
    <t>Låt oss omvandla våra kubikcentimeter till liter. En kubikdecimeter är ju en liter. Dividera nu våra kubikcentimeter med 1000. Vi har då omvandlat till liter och kan ge ett tydligt svar. Avrunda ditt svar till ett tal utan decimaler.</t>
  </si>
  <si>
    <t>$\frac {120 liter}{BLK} \approx BLK liter$ (avrunda till fyra decimaler)</t>
  </si>
  <si>
    <t>1728;0.0694</t>
  </si>
  <si>
    <t>$ 0.0694 \cdot BLK = BLK cm^3$</t>
  </si>
  <si>
    <t>1000;69.4</t>
  </si>
  <si>
    <t>Vi bör skriva våra mått i centimeter och måste därför omvandla våra liter till kubikcentimeter. Multiplicera 0.0694 med 1000.</t>
  </si>
  <si>
    <t>$\frac {69.4 cm^3}{5 cm} = BLK cm^2$</t>
  </si>
  <si>
    <t>13.88</t>
  </si>
  <si>
    <t>$\frac {13.88 cm^2}{4 cm} = BLK cm$</t>
  </si>
  <si>
    <t>3.47</t>
  </si>
  <si>
    <t>Längd: BLK cm
Bredd: BLK cm
Höjd: BLK cm</t>
  </si>
  <si>
    <t>5;4;3.47</t>
  </si>
  <si>
    <t>Vi har nu beräknat och resonerat oss fram till en längd, en bredd och en höjd. Tänk på att denna uppgift kan lösas på flera olika sätt. 
Skriv nu dessa sidor och uppgiften är avklarad!</t>
  </si>
  <si>
    <t>[Alt 3. De pilar som är likformiga är A och C.]</t>
  </si>
  <si>
    <t>[Alt 1. De rektanglar som är likformiga är A och D samt B och C.]</t>
  </si>
  <si>
    <t>Triangel A: $\frac {3}{4} = BLK$
Triangel B:  $\frac {4}{5} = BLK$
Triangel C:  $\frac {4.5}{6} = BLK$</t>
  </si>
  <si>
    <t>0.75;0.8;0.75</t>
  </si>
  <si>
    <t xml:space="preserve">I denna uppgift kan vi enkelt undersöka likformigheten av trianglarna med hjälp av att dividera de givna sidorna med varandra, de trianglar som har lika kvot är proportionella och därför likformiga. Vi vet ju att vinklarna i trianglarna är lika då de alla tre är rätvinkliga trianglar. </t>
  </si>
  <si>
    <t>De två trianglar som är likformiga är BLK och BLK.</t>
  </si>
  <si>
    <t>A;C</t>
  </si>
  <si>
    <t>Genom korrekt beräkning i föregående steg har vi fått fram vilka trianglar som är proportionella mot varandra. Skriv korrekt svar och uppgiften är slutförd.</t>
  </si>
  <si>
    <t>49a</t>
  </si>
  <si>
    <t>Kvoten mellan sidorna i den givna triangeln är $\frac {9 cm}{BLK cm} = BLK$</t>
  </si>
  <si>
    <t>9;6;3</t>
  </si>
  <si>
    <t>Denna uppgift kan vi lösa enkelt genom att undersöka kvoten mellan den givna triangelns sidor. Båda trianglarna är ju likbenta och de två benen måste då vara lika långa. Vi får på så sätt fram att y=12. Låt oss dividera 9 med 6 och undersök kvoten.</t>
  </si>
  <si>
    <t>Kvoten mellan sidorna verkar vara 3. Dividera nu 12 med 3 och kvoten till denna triangel är funnen!</t>
  </si>
  <si>
    <t>Vi finner x genom beräkningen $12 cm - BLK cm= BLK cm$</t>
  </si>
  <si>
    <t>Kvoten i den större triangeln är alltså 4. Subtrahera 12 med 4 och även x är funnet!</t>
  </si>
  <si>
    <t>x=BLK cm $//$
y=BLK cm</t>
  </si>
  <si>
    <t>8;12</t>
  </si>
  <si>
    <t>Genom korrekt beräkning i föregående steg är både x och y funna. Skriv korrekt svar och uppgiften är avklarad.</t>
  </si>
  <si>
    <t>49b</t>
  </si>
  <si>
    <t>Vi undersöker kvoterna mellan sidorna i den lilla triangeln: $//$
$\frac {8 cm}{6 cm} = BLK$
$\frac {10 cm}{8 cm}=BLK$</t>
  </si>
  <si>
    <t>1.33;1.25</t>
  </si>
  <si>
    <t xml:space="preserve">Vi får fram x och y genom beräkningarna: $//$
$\frac {10 cm}{1.33} \approx BLK cm$ (en decimal) $//$
$10 \cdot 1.25 = BLK cm$
</t>
  </si>
  <si>
    <t>7.5;12.5</t>
  </si>
  <si>
    <t>x=BLK cm $\\$
y=BLK cm</t>
  </si>
  <si>
    <t>$2 \cdot 1.5 = BLK //$
$1 \cdot 1.5 = BLK$</t>
  </si>
  <si>
    <t>3;1.5</t>
  </si>
  <si>
    <t xml:space="preserve">Denna uppgift löser vi enkelt genom att multiplicera de givna sidorna i figuren med 1.5. Vi får då fram måtten på rektangeln som skall ritas. </t>
  </si>
  <si>
    <t>$2.5 \cdot 1.5 = BLK //$
$2 \cdot 1.5 = BLK$</t>
  </si>
  <si>
    <t>3.75;3</t>
  </si>
  <si>
    <t xml:space="preserve">Denna uppgift löser vi enkelt genom att multiplicera de givna sidorna i figuren med 1.5. Vi får då fram måtten på triangeln som skall ritas. </t>
  </si>
  <si>
    <t>Vi ser att båda trianglarna är likbenta men den tredje sidan är ej proportionell mellan de två trianglarna.</t>
  </si>
  <si>
    <t>För att kunna lösa denna uppgift behöver vi använda det vi vet om likbenta trianglar. Likbenta trianglar är ju trianglar som har lika långa ben. Men måste nödvändigtvis avstånden mellan dessa ben vara proportionellt mellan alla likbenta trianglar? Låt oss rita två likbenta trianglar och undersök om avståendet mellan benen alltid är proportionella.</t>
  </si>
  <si>
    <t>[Alt 2. Vi har nu visat att två likbenta trianglar inte nödvändigtvis behöver vara likformiga.]</t>
  </si>
  <si>
    <t>Genom korrekt ritad figur samt korrekt resonemang i föregående steg är svaret funnet. Välj korrekt alternativ och uppgiften är slutförd.</t>
  </si>
  <si>
    <t>Vi ser att båda trianglarna är liksidiga och att de har samma form samt $60 \circ$ i hörnen. Alla liksidiga trianglar måste därför vara likformiga.</t>
  </si>
  <si>
    <t>För att kunna lösa denna uppgift behöver vi använda det vi vet om liksidiga trianglar. Liksidiga trianglar är ju trianglar som har lika långa sidor. Men måste nödvändigtvis gradantalet vara lika? Låt oss rita två liksidiga trianglar och undersök om de är lika till formen, detta är ju ett krav vid likformighet.</t>
  </si>
  <si>
    <t>[Alt 1. Vi har nu visat varför alla liksidiga trianglar måste vara likformiga.]</t>
  </si>
  <si>
    <t xml:space="preserve">Rymdgeometriska kroppar igen, så roligt! 
I denna uppgift skall vi identifiera olika saker med olika rymdgeometriska kroppar, det kan vi vid det här laget. Låt oss börja med att identifiera vilken figur som har den rymdgeometriska kroppen av ett prisma. Välj korrekt alternativ. </t>
  </si>
  <si>
    <t>[Alt 4. Den figur som har den rymdgeometriska kroppen av ett rätblock är figur F.]</t>
  </si>
  <si>
    <t xml:space="preserve">Låt oss fortsätta med att identifiera vilken figur som har den rymdgeometriska kroppen av ett rätblock. Välj korrekt alternativ. </t>
  </si>
  <si>
    <t xml:space="preserve">Låt oss fortsätta med att identifiera vilken figur som har den rymdgeometriska kroppen av en cylinder. Välj korrekt alternativ. </t>
  </si>
  <si>
    <t xml:space="preserve">Låt oss fortsätta med att identifiera vilken figur som har den rymdgeometriska kroppen av en kon. Välj korrekt alternativ. </t>
  </si>
  <si>
    <t>Låt oss fortsätta med att identifiera vilken figur som har den rymdgeometriska kroppen av ett klot. Välj korrekt alternativ. Alla figurer har då fått en tillhörande rymdgeometrisk kropp.</t>
  </si>
  <si>
    <t>Prisma=BLK
Rätblock=BLK
Cylinder=BLK
Kon=BLK
Pyramid=BLK
Klot=BLK</t>
  </si>
  <si>
    <t>A;F;B;D;C;E</t>
  </si>
  <si>
    <t>Skriv nu korrekt bokstav som hör till de rymdgeometriska figurerna. Uppgiften är då slutförd.</t>
  </si>
  <si>
    <t xml:space="preserve">Vi ser i figuren att ett rätblock har 4 stycken sidoytor. </t>
  </si>
  <si>
    <t>Låt oss börja med att rita ett rätblock. Vi kan då enkelt räkna rätblockets sidoytor i den ritade figuren.</t>
  </si>
  <si>
    <t>Ett rätblock har $BLK$ stycken sidoytor.</t>
  </si>
  <si>
    <t xml:space="preserve">Vi ser i figuren att ett prisma som har en femhörning som basyta har 6 stycken sidoytor. </t>
  </si>
  <si>
    <t>Låt oss börja med att rita figuren som efterfrågas. Vi kan då enkelt räkna sidoytorna i den ritade figuren.</t>
  </si>
  <si>
    <t>Ett prisma med en femhörning som basyta har $BLK$ stycken sidoytor.</t>
  </si>
  <si>
    <t>4;3;12</t>
  </si>
  <si>
    <t>5;5;25</t>
  </si>
  <si>
    <t>Basytans area är alltså $25 cm^2$. Multiplicera nu basytan med rätblockets höjd. Uppgiften är då slutförd.</t>
  </si>
  <si>
    <t>$\pi \cdot 5 m^2 \approx BLK m^2$ (en decimal)</t>
  </si>
  <si>
    <t>Volymen är $ 78.5 m^2 \cdot 15 m \approx BLK m^3$ (en decimal)</t>
  </si>
  <si>
    <t>1177.5</t>
  </si>
  <si>
    <t>Vi beräknar slutligen volymen med hjälp av formeln $basytan \cdot höjden$, vi har ju beräknat basytans area och höjden är given i figuren. 
Beräkna nu cylinders volym och uppgiften är avklarad. Avrunda till ett tal med en decimal.</t>
  </si>
  <si>
    <t>6;3;2</t>
  </si>
  <si>
    <t>$\frac {18 dm^2}{2}=BLK dm^2$</t>
  </si>
  <si>
    <t>Volymen är $9 dm^2 \cdot 7 dm = BLK dm^3$.</t>
  </si>
  <si>
    <t>För att omvandla liter till kubikdecimeter bör vi beräkna $25 liter \cdot BLK=BLK dm^3$</t>
  </si>
  <si>
    <t xml:space="preserve">Vi skall i denna uppgift skriva liter som kubikdecimeter. Ta en titt i tabellen så kommer du nog på en lösning. I detta kapitel har vi ju lärt oss att en kubikdecimeter är en liter. </t>
  </si>
  <si>
    <t>25 liter  är $BLK dm^3$.</t>
  </si>
  <si>
    <t>För att omvandla liter till kubikdecimeter bör vi beräkna $2 m^3 \cdot BLK=BLK dm^3$</t>
  </si>
  <si>
    <t xml:space="preserve">Vi skall i denna uppgift skriva kubikmeter som kubikdecimeter. Ta en titt i tabellen så kommer du nog på en lösning. I detta kapitel har vi ju lärt oss att en kubikdecimeter är en 1000 kubikmeter. </t>
  </si>
  <si>
    <t>$2 m^3$  är $BLK dm^3$.</t>
  </si>
  <si>
    <t>För att omvandla kubikcentimeter till kubikdecimeter bör vi beräkna $\frac {500 cm^3}{BLK}=BLK dm^3$</t>
  </si>
  <si>
    <t>500;1000</t>
  </si>
  <si>
    <t xml:space="preserve">Vi skall i denna uppgift skriva kubikcentimeter som kubikdecimeter. Ta en titt i tabellen så kommer du nog på en lösning. I detta kapitel har vi ju lärt oss att en kubikdecimeter är en 1000 kubikcentimeter. </t>
  </si>
  <si>
    <t>$500 cm^3$  är $BLK dm^3$.</t>
  </si>
  <si>
    <t>För att omvandla kubikdecimeter till kubikcentimeter bör vi beräkna $ 2 dm^3 \cdot BLK=BLK cm^3$</t>
  </si>
  <si>
    <t xml:space="preserve">Vi skall i denna uppgift skriva kubikdecimeter som kubikcentimeter. Ta en titt i tabellen så kommer du nog på en lösning. I detta kapitel har vi ju lärt oss att en kubikdecimeter är 1000 kubikcentimeter. </t>
  </si>
  <si>
    <t>$2 dm^3$  är $BLK cm^3$.</t>
  </si>
  <si>
    <t>För att omvandla kubikcentimeter till milliliter bör vi beräkna $ 5 ml \cdot BLK=BLK cm^3$</t>
  </si>
  <si>
    <t xml:space="preserve">Vi skall i denna uppgift skriva milliliter som kubikcentimeter. Ta tabellen till din hjälp. I detta kapitel har vi ju lärt oss att en kubikcentimeter är en milliliter. </t>
  </si>
  <si>
    <t>5 ml  är $BLK cm^3$.</t>
  </si>
  <si>
    <t xml:space="preserve">Vi skall i denna uppgift skriva liter som kubikcentimeter. Ta tabellen till din hjälp. I detta kapitel har vi ju lärt oss att en kubikcentimeter är en milliliter. </t>
  </si>
  <si>
    <t>Konens basyta är $\pi \cdot 6^2 cm \approx BLK cm^2$ (en decimal)</t>
  </si>
  <si>
    <t>113.1</t>
  </si>
  <si>
    <t xml:space="preserve">Volymen av en kon beräknas enligt $\frac {basytan \cdot höjden}{3}$. Låt oss börja med att beräkna figurens basyta enligt $\pi \cdot radien^2$. Avrunda ditt svar till ett tal med en decimal. </t>
  </si>
  <si>
    <t>Konens volym är $\frac {113.1 cm^2 \cdot 16 cm}{3} \approx BLK cm^3$ (utan decimaler)</t>
  </si>
  <si>
    <t>Basytan är nu beräknad. Låt oss beräkna pyramidens volym genom att använda oss av formeln $\frac {basytan \cdot höjden}{3}$. Uppgiften är då avklarad.</t>
  </si>
  <si>
    <t>Pyramidens basyta är $10 m \cdot 10 m = BLK m^2$</t>
  </si>
  <si>
    <t>Pyramidens volym är $\frac {100 m^2 \cdot 18 m}{3} = BLK m^3$</t>
  </si>
  <si>
    <t>Barnpoolens volym är $80 cm \cdot 80 cm \cdot 25 cm = BLK cm^3$</t>
  </si>
  <si>
    <t>Denna uppgift löser vi enkelt genom att beräkna barnpoolens volym. 
Det gör vi ju genom $längden \cdot bredden \cdot höjden$. Beräkna nu barnpoolens volym.</t>
  </si>
  <si>
    <t>$\frac {160/:000 cm^3}{1000} = BLK liter$</t>
  </si>
  <si>
    <t xml:space="preserve">Barnpoolen innehåller alltså $160\;000 cm^3$ låt oss beräkna hur många liter det är. Dividera med 1000. </t>
  </si>
  <si>
    <t>$\frac {160 liter}{10 liter} = BLK stycken hinkar$</t>
  </si>
  <si>
    <t xml:space="preserve">Det behövs alltså 160 liter vatten för att fylla barnpoolen. Varje hink innehåller ju 10 liter. Låt oss dividera 160 med 10. </t>
  </si>
  <si>
    <t>Det behövs BLK stycken hinkar för att fylla barnpoolen med vatten.</t>
  </si>
  <si>
    <t>Genom korrekt beräkning i föregående steg är uppgiften avklarad. Skriv nu hur många hinkar som behövs för att fylla barnpoolen med vatten.</t>
  </si>
  <si>
    <t>Takets area är $BLK m \cdot BLK m = BLK m^2$</t>
  </si>
  <si>
    <t xml:space="preserve">Denna uppgiften löser vi enkelt genom att börja med att multiplicera takets längd 11 m, med takets bredd 5 m. Vi får då takets area som vi sedan kan multiplicera med hur många nederbörd som fallit på taket. </t>
  </si>
  <si>
    <t>Volymen regnvatten som faller på taket är $55 m^2 \cdot 0.002 m = BLK m^3$</t>
  </si>
  <si>
    <t>Takets area är alltså $55 m^2$ multiplicera nu arean med 2 mm. Vi får då hur stor volym regnvatten som taket samlar upp och som sedan rinner ner i tunnan.</t>
  </si>
  <si>
    <t xml:space="preserve">Det har runnit $0.11 m^3 \cdot BLK = BLK liter $ ner i tunnan efter skyfallet. </t>
  </si>
  <si>
    <t>1000;110</t>
  </si>
  <si>
    <t xml:space="preserve">Det rinner alltså ner ungefär 0.11 kubikmeter vatten i tunnan efter skyfallet. Men svaret skall anges i liter, en liter är ju en kubikdecimeter. Vi behöver alltså multiplicera 0.11 med 1000 för att få vårt svar i liter.  </t>
  </si>
  <si>
    <t>$(1:100)^2 = (BLK:BLK)$</t>
  </si>
  <si>
    <t>1;10000</t>
  </si>
  <si>
    <t>Snart kan vi börja rita våra egna ritningar! Det här med skala börjar vi bli grymma på. En areaskala är ju en längdskala upphöjt till 2. Låt oss nu beräkna vad vår skala upphöjt till två är.</t>
  </si>
  <si>
    <t>Rummets verkliga area är $12 cm^2 \cdot 10\;000 = BLK cm^2$</t>
  </si>
  <si>
    <t>Arean ökar alltså 10 000 gånger. Multiplicera nu $12 cm^2$ med 10 000. Vi får då hur stort golvet är i verkligheten givet i kvadratcentimeter.</t>
  </si>
  <si>
    <t>I kvadratmeter är rummets verkliga area $\frac {120\:000}{1000} = BLK m^2$</t>
  </si>
  <si>
    <t>Vi har fått fram ett svar i kvadratcentimeter men den rätta enhet att svara med är kvadratmeter. Låt oss omvandla våra kvadratcentimeter till kvadratmeter, dividera med 10\:000.</t>
  </si>
  <si>
    <t>[Alt 1. Skokartongen har formen av ett rätblock.]</t>
  </si>
  <si>
    <t>[Alt 4. Burken har formen av en cylinder.]</t>
  </si>
  <si>
    <t>[Alt 2. Tärningen har formen av en kub.]</t>
  </si>
  <si>
    <t>[Alt 3. Glasrånet  har formen av en kon.]</t>
  </si>
  <si>
    <t>[Alt 3. Ett dricksglas rymmer 2 dl.]</t>
  </si>
  <si>
    <t>Vi får förutsätta att uppgiften syftar på ett dricksglas av den normala typen. 
Tänk nu på hur mycket ditt dricksglas brukar innehålla. 
Välj sedan korrekt alternativ.</t>
  </si>
  <si>
    <t>[Alt 2. En stor läskflaska rymmer  1.5 l.]</t>
  </si>
  <si>
    <t>En stor läskflaska rymmer ju mycket läst, men hur mycket?
Tänk nu på hur mycket din stora läskflaska brukar innehålla. 
Välj sedan korrekt alternativ.</t>
  </si>
  <si>
    <t>[Alt 1. En tandkrämstub rymmer 150 ml.]
[Alt 2. En tandkrämstub rymmer 150 l.]
[Alt 3. En tandkrämstub rymmer 150 dl.]
[Alt 4. En tandkrämstub rymmer 150 cl.]</t>
  </si>
  <si>
    <t>[Alt 1. En tandkrämstub rymmer 150 ml.]</t>
  </si>
  <si>
    <t>En tandkräms tub är ju ganska liten.
Tänk nu på hur mycket din tandkrämstub brukar innehålla. 
Välj sedan korrekt alternativ.</t>
  </si>
  <si>
    <t>En liter är BLK dl.</t>
  </si>
  <si>
    <t>Vi skall nu omvandla deciliter till liter. Låt oss börja med att konstatera hur många deciliter det går på en liter.</t>
  </si>
  <si>
    <t>$\frac {5 dl}{10} = BLK liter$</t>
  </si>
  <si>
    <t>Det går alltså 10 dl på 1 liter. Dividera volymen i flaskans innehåll med 10 och svaret är funnet.</t>
  </si>
  <si>
    <t>En liter är BLK cl.</t>
  </si>
  <si>
    <t>Vi skall nu omvandla centiliter till liter. Låt oss börja med att konstatera hur många centiliter det går på en liter.</t>
  </si>
  <si>
    <t>$\frac {33 cl}{100} = BLK liter$</t>
  </si>
  <si>
    <t>0.33</t>
  </si>
  <si>
    <t xml:space="preserve">Det går alltså 100 cl på 1 liter. Dividera volymen i flaskans innehåll med 100 och svaret är funnet. </t>
  </si>
  <si>
    <t>En liter är BLK ml.</t>
  </si>
  <si>
    <t>Vi skall nu omvandla milliliter till liter. Låt oss börja med att konstatera hur många milliliter det går på en liter.</t>
  </si>
  <si>
    <t>$\frac {200 ml}{1000} = BLK liter$</t>
  </si>
  <si>
    <t xml:space="preserve">Det går alltså 1000 ml på 1 liter. Dividera volymen i flaskans innehåll med 1000 och svaret är funnet. </t>
  </si>
  <si>
    <t>$\frac {30 dl}{10} = BLK liter$</t>
  </si>
  <si>
    <t>Det går alltså 10 dl på 1 liter. Dividera volymen med 10 och svaret är funnet.</t>
  </si>
  <si>
    <t>$\frac {150 cl}{100} = BLK liter$</t>
  </si>
  <si>
    <t xml:space="preserve">Det går alltså 100 cl på 1 liter. Dividera volymen med 100 och svaret är funnet. </t>
  </si>
  <si>
    <t>$\frac {2500 ml}{1000} = BLK liter$</t>
  </si>
  <si>
    <t xml:space="preserve">Det går alltså 1000 ml på 1 liter. Dividera volymen 2500 ml med 1000 och svaret är funnet. </t>
  </si>
  <si>
    <t>$\frac {2.5 dl}{10} = BLK liter$</t>
  </si>
  <si>
    <t>$\frac {3 cl}{100} = BLK liter$</t>
  </si>
  <si>
    <t>0.03</t>
  </si>
  <si>
    <t>$\frac {3 ml}{1000} = BLK liter$</t>
  </si>
  <si>
    <t>[Alt 2. $En burk läsk innehåller 330 cm^3$.]</t>
  </si>
  <si>
    <t>Vi får förutsätta att uppgiften syftar på en burk läsk av den normala typen. 
Tänk nu på hur mycket din läskburk brukar innehålla. 1 ml är ju 1 kubikcentimeter. 
Välj sedan korrekt alternativ.</t>
  </si>
  <si>
    <t>[Alt 3. $En hink kan innehålla 10 dm^3$.]</t>
  </si>
  <si>
    <t>Figuren består av BLK stycken kuber.</t>
  </si>
  <si>
    <t xml:space="preserve">Låt oss börja med att räkna hur många kuber som figuren består av. Det blir då enkelt att lösa uppgiften. </t>
  </si>
  <si>
    <t>Figuren har volymen, $1 cm^3 \cdot 3 = BLK cm^3$</t>
  </si>
  <si>
    <t xml:space="preserve">Figuren består alltså av 3 stycken kuber som vardera är 1 kubikcentimeter. Multiplicera $1 cm^3$ med 3 och uppgiften är slutförd. </t>
  </si>
  <si>
    <t>Låt oss börja med att räkna hur många kuber som figuren består av. Det blir då enkelt att lösa uppgiften. Det är ju 4 stycken kuber i ena raden och 3 stycken kuber i den andra. Addera 4 med 3 och du får fram hur många kuber figuren består av.</t>
  </si>
  <si>
    <t>Figuren har volymen, $1 cm^3 \cdot 7 = BLK cm^3$</t>
  </si>
  <si>
    <t xml:space="preserve">Figuren består alltså av 7 stycken kuber som vardera är 1 kubikcentimeter. Multiplicera $1 cm^3$ med 7 och uppgiften är slutförd. </t>
  </si>
  <si>
    <t>Låt oss börja med att räkna hur många kuber som figuren består av. Det blir då enkelt att lösa uppgiften. Det är ju 6 stycken kuber i ena raden och 5 stycken kuber i den andra. Addera 6 med 6 och du får fram hur många kuber figuren består av.</t>
  </si>
  <si>
    <t>Figuren har volymen, $1 cm^3 \cdot 11 = BLK cm^3$</t>
  </si>
  <si>
    <t>En liter är $BLK dm^3$.</t>
  </si>
  <si>
    <t>Vi skall nu omvandla kubikdecimeter till liter. Låt oss börja med att konstatera hur många kubikdecimeter det går på en liter.</t>
  </si>
  <si>
    <t>$\frac {2 dm^3}{1} = BLK liter$</t>
  </si>
  <si>
    <t>Det går alltså $1 dm^3$ på 1 liter. Dividera volymen med 1 och svaret är funnet.</t>
  </si>
  <si>
    <t>$\frac {0.5 dm^3}{1} = BLK liter$</t>
  </si>
  <si>
    <t>En liter är $BLK cm^3$.</t>
  </si>
  <si>
    <t>Vi skall nu omvandla kubikcentimeter till liter. Låt oss börja med att konstatera hur många kubikcentimeter det går på en liter.</t>
  </si>
  <si>
    <t>$\frac {3000 cm^3}{BLK} = BLK liter$</t>
  </si>
  <si>
    <t>1000;3</t>
  </si>
  <si>
    <t>Det går alltså $1000 cm^3$ på 1 liter. Dividera volymen med 1000 och svaret är funnet.</t>
  </si>
  <si>
    <t>De verkar nu ha kastat runt uppgiften lite! Nu skall vi ju omvandla ifrån liter till kubikdecimeter istället. Detta bör väl fungera på samma sätt?
Låt oss börja med att konstatera hur många kubikdecimeter det går på en liter.</t>
  </si>
  <si>
    <t>$\frac {2.5 liter}{1} = BLK dm^3$</t>
  </si>
  <si>
    <t>En kubikdecimeter är $BLK cm^3$.</t>
  </si>
  <si>
    <t xml:space="preserve">Vi skall nu omvandla kubikcentimeter till kubikdecimeter. Låt oss börja med att konstatera hur många kubikcentimeter det går på en kubikdecimeter. Vi vet ju att en liter är en kubikdecimeter och att en liter är 1000 kubikcentimeter. </t>
  </si>
  <si>
    <t>$\frac {2000 cm^3}{BLK} = BLK dm^3$</t>
  </si>
  <si>
    <t>1000;2</t>
  </si>
  <si>
    <t>Det går alltså $1000 cm^3$ på $1 dm^3$. Dividera volymen med 1000 och svaret är funnet.</t>
  </si>
  <si>
    <t>$\frac {500 cm^3}{BLK} = BLK dm^3$</t>
  </si>
  <si>
    <t>1000;0.5</t>
  </si>
  <si>
    <t xml:space="preserve">Det här med omvandling är ju kul, men det är också väldigt användbart! 
Vi skall nu omvandla kubikdecimeter till kubikcentimeter. Låt oss börja med att konstatera hur många kubikcentimeter det går på en kubikdecimeter. Vi vet ju att en liter är en kubikdecimeter och att en liter är 1000 kubikcentimeter. </t>
  </si>
  <si>
    <t>$ 4 dm^3 \cdot BLK = BLK cm^3$</t>
  </si>
  <si>
    <t>1000;4000</t>
  </si>
  <si>
    <t>Det går alltså $1000 cm^3$ på $1 dm^3$. Multiplicera volymen med 1000 och svaret är funnet.</t>
  </si>
  <si>
    <t xml:space="preserve">
Vi skall nu återigen omvandla kubikdecimeter till kubikcentimeter. Låt oss börja med att konstatera hur många kubikcentimeter det går på en kubikdecimeter. Vi vet ju att en liter är en kubikdecimeter och att en liter är 1000 kubikcentimeter. </t>
  </si>
  <si>
    <t>$ 3.4 dm^3 \cdot BLK = BLK cm^3$</t>
  </si>
  <si>
    <t>1000;3400</t>
  </si>
  <si>
    <t>$ 0.1 dm^3 \cdot BLK = BLK cm^3$</t>
  </si>
  <si>
    <t>Det går alltså $1000 cm^3$ på $1 dm^3$. Multiplicera volymen skriven i kubikdecimeter med 1000 och svaret är funnet.</t>
  </si>
  <si>
    <t>En kubikcentimeter är BLK ml.</t>
  </si>
  <si>
    <t>Det som skall omvandlas är nu kubikcentimeter till milliliter. Det finns en liten bildruta till denna uppgift som visar hur många kubikcentimeter som är en milliliter, se på rutan och fyll i hur många kubikcentimeter som är en milliliter.</t>
  </si>
  <si>
    <t>$ 5 cm^3 \cdot BLK = BLK ml$</t>
  </si>
  <si>
    <t>En kubikcentimeter är alltså en milliliter. Multiplicera volymen skriven i kubikcentimeter med 1 och svaret är funnet.</t>
  </si>
  <si>
    <t>$ 12 cm^3 \cdot BLK = BLK ml$</t>
  </si>
  <si>
    <t>$ 750 cm^3 \cdot BLK = BLK ml$</t>
  </si>
  <si>
    <t>1;750</t>
  </si>
  <si>
    <t>En kubikmeter är BLK liter.</t>
  </si>
  <si>
    <t>Det som skall omvandlas är nu kubikmeter till liter. Det finns en liten bildruta till denna uppgift som visar hur många liter som är kubikmeter, se på rutan och fyll i hur många liter som är en kubikmeter.</t>
  </si>
  <si>
    <t>Vattenmätaren visar $1462 m^3 \cdot BLK = BLK liter$.</t>
  </si>
  <si>
    <t>1000;14620000</t>
  </si>
  <si>
    <t>En kubikmeter är alltså 1000 liter. Multiplicera nu vattenmätarens volym med 1000 och uppgiften är avklarad.</t>
  </si>
  <si>
    <t>Formeln för beräkningen i denna uppgift bör vara $BLK cm \cdot BLK cm$</t>
  </si>
  <si>
    <t>Rätblockets basyta är $8 cm \cdot 5 cm = BLK cm^2$</t>
  </si>
  <si>
    <t>Vi vet nu vad som skall beräknas. Beräkna nu längden multiplicerat med bredden och uppgiften är slutförd.</t>
  </si>
  <si>
    <t>40;6</t>
  </si>
  <si>
    <t>Rätblockets volym är $40 cm^2 \cdot 6 cm = BLK cm^3$.</t>
  </si>
  <si>
    <t>Vi vet nu vad som skall beräknas. Beräkna nu basytan multiplicerat med höjden och uppgiften är slutförd.</t>
  </si>
  <si>
    <t>Formeln för beräkningen i denna uppgift bör vara $BLK dm \cdot BLK dm$</t>
  </si>
  <si>
    <t>7;4</t>
  </si>
  <si>
    <t>Rätblockets basyta är $8 dm \cdot 5 dm = BLK dm^2$</t>
  </si>
  <si>
    <t>28;4.5</t>
  </si>
  <si>
    <t>Rätblockets volym är $40 dm^2 \cdot 4.5 dm = BLK dm^3$.</t>
  </si>
  <si>
    <t>4;2;5</t>
  </si>
  <si>
    <t>Vi vet ju att en liter är en kubikdecimeter och att ett rätblocksvolym beräknas enligt $basytan \cdot höjden$. Vi kan även beräkna volymen direkt enligt $längden \cdot bredden \cdot höjden$, vilka värden bör då stå i denna formel?</t>
  </si>
  <si>
    <t>Rätblockets volym i liter är $4 dm \cdot 2 dm \cdot 5 dm = BLK liter$</t>
  </si>
  <si>
    <t>Vi vet nu vad som skall beräknas. Beräkna nu längden multiplicerat med bredden multiplicerat med höjden och uppgiften är slutförd. En liter är ju en kubikdecimeter.</t>
  </si>
  <si>
    <t>3;5;10</t>
  </si>
  <si>
    <t>Rätblockets volym i liter är $3 dm \cdot 5 dm \cdot 10 dm = BLK liter$</t>
  </si>
  <si>
    <t>Vi ser på bilden att $4 \cdot 4 \cdot 4$ beräknar kubens volym vilket är det samma som $4^3$.</t>
  </si>
  <si>
    <t xml:space="preserve">Låt oss börja med att rita av en kub med sidorna 4. Vi vet ju att volymen bör beräknas enligt $längden \cdot bredden \cdot höjden$. </t>
  </si>
  <si>
    <t>[Alt 1. De uttryck som visar hur man beräknar kubens volym är $4^3$ och $4 \cdot 4 \cdot 4$.]
[Alt 2.  De uttryck som visar hur man beräknar kubens volym är $3 \cdot 4$ och $4+4+4$.]</t>
  </si>
  <si>
    <t>[Alt 1. De uttryck som visar hur man beräknar kubens volym är $4^3$ och $4 \cdot 4 \cdot 4$.]</t>
  </si>
  <si>
    <t>Genom en korrekt ritad figur i föregående steg kan vi enkelt se att det är de multiplicerade alternativen som bör beräkna volymen. Välj nu korrekt alternativ och uppgiften är slutförd.</t>
  </si>
  <si>
    <t>5;2.5;4</t>
  </si>
  <si>
    <t>Vi vet nu vad som skall beräknas. Beräkna nu längden multiplicerat med bredden multiplicerat med höjden och uppgiften är slutförd. Svaret skall ju ges i kubikdecimeter och behöver därför inte omvandlas.</t>
  </si>
  <si>
    <t xml:space="preserve">1 kubikdecimeter är BLK liter. </t>
  </si>
  <si>
    <t>Vi omvandlar måtten i centimeter till mått i decimeter vilket resulterar i $BLK dm \cdot BLK dm \cdot BLK dm$.</t>
  </si>
  <si>
    <t>1.5;2;3</t>
  </si>
  <si>
    <t>50 cm= BLK dm $//$
30 cm=BLK dm</t>
  </si>
  <si>
    <t>$5 dm \cdot 3 dm = BLK dm^2 $</t>
  </si>
  <si>
    <t xml:space="preserve">Formeln för volymen i ett rätblock är ju $basytan \cdot höjden$, vi har ju nu basytans area $15 dm^2$ och volymen $60 dm^3$ men inte höjden. Höjden får vid därför genom att dividera volymen med basytans area. </t>
  </si>
  <si>
    <t>$\frac {BLK dm^3}{BLK dm^2} = BLK dm$</t>
  </si>
  <si>
    <t>48;15;3.2</t>
  </si>
  <si>
    <t xml:space="preserve">Vi bör även i denna uppgift omvandla höjden till centimeter för att få alla givna mått i samma enhet. Uppgiften är då avklarad. </t>
  </si>
  <si>
    <t>5;3.2;2</t>
  </si>
  <si>
    <t>Vi kan enkelt beräkna vattnets volym i kubikmeter då alla poolens mått är givna i figuren (höjden är skriven på skylten). Formeln för ett rätblocksvolym är ju $längden \cdot bredden \cdot höjden$. Sätt in korrekta mått i formeln så beräknar vi poolens volym i nästa steg.</t>
  </si>
  <si>
    <t>Poolvattnets volym i kubikmeter är $5 m \cdot 3.2 m \cdot 2 m = BLK m^3$</t>
  </si>
  <si>
    <t>Poolvattnets volym i liter är $32 m^3 \cdot 1000 = BLK liter$.</t>
  </si>
  <si>
    <t xml:space="preserve">En kubikmeter är alltså 1000 liter. Multiplicera nu poolens vattenvolym givet i kubikmeter med 1000 för att få volymen skriven i liter. Uppgiften är då avklarad. </t>
  </si>
  <si>
    <t>60 cm = BLK dm $//$
15 cm = BLK dm $//$
20 cm = BLK $//$</t>
  </si>
  <si>
    <t>6;1.5;2</t>
  </si>
  <si>
    <t xml:space="preserve">Det är bra att kunna beräkna volym då man skall plantera blommor! 
Låt oss börja med att omvandla balkonglådans mått i centimeter till decimeter eftersom vi sedan skall jämföra balkonglådans volym med blomjordens volym mätt i liter. </t>
  </si>
  <si>
    <t>Balkonglådans volym är $6 dm \cdot 1.5 dm \cdot 2 dm = BLK dm^3$.</t>
  </si>
  <si>
    <t xml:space="preserve">Vi kan nu enkelt beräkna balkonglådans volym genom att använda formeln $längden \cdot bredden \cdot höjden$. Vid korrekt beräkning är uppgiften slutförd. </t>
  </si>
  <si>
    <t>$\frac {BLK liter}{BLK liter} \approx BLK  $ (en decimal)</t>
  </si>
  <si>
    <t xml:space="preserve">Vi beräknar enkelt hur många balkonglådor jorden räcker till genom att dividera blomsterjordens volym (50 liter) med balkonglådornas volym (18 liter). Vi får då fram antalet jordfyllda balkonglådor. </t>
  </si>
  <si>
    <t>Jorden räcker till BLK stycken helt fyllda balkonglådor.</t>
  </si>
  <si>
    <t xml:space="preserve">I föregående uppgift fick vi en avrundad kvot som svar. Men hur många helt fyllda balkonglådor räcker jorden till? 2.8 stycken är ju  väldigt nära 3 stycken men inte riktigt. </t>
  </si>
  <si>
    <t>50;10</t>
  </si>
  <si>
    <t>Vi skall i dessa uppgifter repetera hur vi beräknar volymen av den rymdgeometriska kroppen cylinder.  Det smidiga är att även denna följer formeln $basytan \cdot höjden$. 
Vi har både basytan och höjden angiven i denna figur och uppgiften är därför väldigt enkel att lösa. Vad är värdet på basytan respektive höjden?</t>
  </si>
  <si>
    <t xml:space="preserve">Cylindern har volymen, $50 cm^2 \cdot 10 cm=BLK cm^3$ </t>
  </si>
  <si>
    <t>30;6</t>
  </si>
  <si>
    <t xml:space="preserve">Cylindern har volymen, $30 cm^2 \cdot 6 cm=BLK cm^3$ </t>
  </si>
  <si>
    <t>75;3</t>
  </si>
  <si>
    <t xml:space="preserve">Cylindern har volymen, $75 dm^2 \cdot 3 dm=BLK dm^3$ </t>
  </si>
  <si>
    <t xml:space="preserve">Vi skall i denna uppgift beräkna volymen enligt formeln $basytan \cdot höjden$ men innan vi kan göra detta behöver vi beräkna arean av basytan. Denna räknas ju i en cylinder ut enligt $\pi \cdot r^2$. 
Fyll i korrekt siffror som bör vara med i beräkningen. </t>
  </si>
  <si>
    <t xml:space="preserve">$3.14  \cdot 10 cm^2 = BLK cm^2$ </t>
  </si>
  <si>
    <t>Beräkna nu basytans area med hjälp av formeln $\pi \cdot r^2$ där $\pi$ kan avrundas till 3.14.</t>
  </si>
  <si>
    <t>Volymen är $ 314 cm^2 \cdot 15 cm = BLK cm^3$.</t>
  </si>
  <si>
    <t xml:space="preserve">Vi beräknar slutligen volymen med hjälp av formeln $basytan \cdot höjden$, vi har ju beräknat basytans area och höjden är given i figuren. 
Beräkna nu cylinders volym och uppgiften är avklarad. </t>
  </si>
  <si>
    <t>$\pi \cdot BLK dm^2$</t>
  </si>
  <si>
    <t>$3.14  \cdot 2.5 dm^2 \approx BLK dm^2$ (en decimal)</t>
  </si>
  <si>
    <t>19.6</t>
  </si>
  <si>
    <t>Beräkna nu basytans area med hjälp av formeln $\pi \cdot r^2$ där $\pi$ kan avrundas till 3.14. Svaret bör avrundas till ett tal med en decimal.</t>
  </si>
  <si>
    <t>Volymen är $ 19.6 dm^2 \cdot 8 dm \approx BLK dm^3$ (inga decimaler)</t>
  </si>
  <si>
    <t xml:space="preserve">Vi beräknar slutligen volymen med hjälp av formeln $basytan \cdot höjden$, vi har ju beräknat basytans area och höjden är given i figuren. 
Beräkna nu cylinders volym och uppgiften är avklarad. Avrunda svaret till ett tal utan decimaler. </t>
  </si>
  <si>
    <t>Basytan beräknas enligt, $ 3.14 \cdot 1.2 dm^2 \approx BLK cm^2$ (en decimal)</t>
  </si>
  <si>
    <t>Vi vet ju att en cylinders volym beräknas enligt $basytan \cdot höjden$. 
Låt oss börja med att beräkna basytan enligt $\pi \cdot r cm^2$. Där talet $\pi$ kan avrundas till 3.14.</t>
  </si>
  <si>
    <t>Volymen beräknas enligt $ 4.5 dm^2 \cdot 4 dm = BLK dm^3$.</t>
  </si>
  <si>
    <t>Beräkna nu volymen av cylindern genom att multiplicera basytan med höjden. Uppgiften är du avklarad och volymen är funnen.</t>
  </si>
  <si>
    <t>Basytan beräknas enligt, $ 3.14 \cdot 1 dm^2 \approx BLK cm^2$ (två decimaler)</t>
  </si>
  <si>
    <t>3.14</t>
  </si>
  <si>
    <t xml:space="preserve">Även färgburken är ju en cylinder, så smidigt! Vi vet ju att en cylinders volym beräknas enligt $basytan \cdot höjden$. 
Låt oss börja med att beräkna basytan enligt $\pi \cdot r cm^2$. Där talet $\pi$ kan avrundas till 3.14. Denna uppgift klarar vi enkelt. </t>
  </si>
  <si>
    <t>Färgburken rymmer $ 3.14 dm^2 \cdot 2.6 dm \approx BLK liter $ (inga decimaler)</t>
  </si>
  <si>
    <t>9;3</t>
  </si>
  <si>
    <t>Volymen av en pyramid beräknas enligt $\frac {basytan \cdot höjden}{3}$. I denna uppgiften är ju både basytan och höjden angiven vilket gör uppgiften enkel att lösa. Skriv värdet på basytan respektive höjden och volymen beräknas i nästa steg.</t>
  </si>
  <si>
    <t>Pyramidens volym är $\frac {9 cm^2 \cdot 3 cm}{3} = BLK cm^3$</t>
  </si>
  <si>
    <t>Basytan och höjden är nu fastställda. Låt oss beräkna konens volym genom att använda oss av formeln $\frac {basytan \cdot höjden}{3}$. Uppgiften är då avklarad.</t>
  </si>
  <si>
    <t>15;5</t>
  </si>
  <si>
    <t>Volymen av en kon beräknas enligt $\frac {basytan \cdot höjden}{3}$. I denna uppgiften är ju både basytan och höjden angiven vilket gör uppgiften enkel att lösa. Skriv värdet på basytan respektive höjden och volymen beräknas i nästa steg.</t>
  </si>
  <si>
    <t>Konens volym är $\frac {15 cm^2 \cdot 5 cm}{3} = BLK cm^3$</t>
  </si>
  <si>
    <t>Tepåsens basyta är $10 cm \cdot 10 cm = BLK cm^2$</t>
  </si>
  <si>
    <t>Tepåsens volym är $\frac {100 cm^2 \cdot 12 cm}{3} = BLK cm^3$</t>
  </si>
  <si>
    <t xml:space="preserve">Konens basyta är $3-14 \cdot 40^2 cm = BLK cm^2$ </t>
  </si>
  <si>
    <t>Volymen av en kon beräknas enligt $\frac {basytan \cdot höjden}{3}$. Låt oss börja med att beräkna figurens basyta enligt $\pi \cdot radien^2$, där $\pi$ kan avrundas till 3.14.</t>
  </si>
  <si>
    <t xml:space="preserve">Konens volym är $\frac {5024 cm^2 \cdot 210 cm}{3} = BLK cm^3$ </t>
  </si>
  <si>
    <t>Längden=BLK dm $//$
Bredden=BLK dm $//$
Höjden=BLK dm $//$</t>
  </si>
  <si>
    <t>3;2;4</t>
  </si>
  <si>
    <t xml:space="preserve">Vi vet ju att ett rätblocksvolym beräknas enligt $längden \cdot bredden \cdot höjden$. Låt oss börja med att skriva in korrekt värden i formeln till denna uppgift. </t>
  </si>
  <si>
    <t>Rätblockets volym är $3 dm \cdot 2 dm \cdot 4 dm = BLK dm^3$</t>
  </si>
  <si>
    <t>Vi vet nu vad som skall beräknas. Beräkna nu längden multiplicerat med bredden multiplicerat med höjden och uppgiften är slutförd.</t>
  </si>
  <si>
    <t>Pyramidens basyta är $3 dm \cdot 2 dm = BLK dm^2$</t>
  </si>
  <si>
    <t>Pyramidens volym är $\frac {6 dm^2 \cdot 4 dm}{3} = BLK dm^3$</t>
  </si>
  <si>
    <t>Basytan är nu beräknad till $6 dm^2$. Låt oss beräkna pyramidens volym genom att använda oss av formeln $\frac {basytan \cdot höjden}{3}$. Uppgiften är  då slutförd.</t>
  </si>
  <si>
    <t>$\frac {BLK dm^3}{BLK dm^3}= BLK $</t>
  </si>
  <si>
    <t>24;8;3</t>
  </si>
  <si>
    <t>Vi kan enkelt beräkna hur många gånger större rätblocket är genom att dividera rätblockets volym med pyramidens volym. Vi får då fram svaret till vår uppgift.</t>
  </si>
  <si>
    <t>Rätblocket är BLK gånger större än pyramiden.</t>
  </si>
  <si>
    <t>Genom korrekt beräkning i föregående steg är svaret funnet. Skriv korrekt svar och den sista uppgiften i den blå kursen är avklarad. Grymt bra jobbat!</t>
  </si>
  <si>
    <t>$\frac {y}{BLK} = \frac {BLK}{BLK}$</t>
  </si>
  <si>
    <t>2.5;3.6;2</t>
  </si>
  <si>
    <t xml:space="preserve">Vi skall börja den röda kursen med att utveckla begreppet likformighet. Låt oss börja med att ställa upp y likt en likformig ekvation. </t>
  </si>
  <si>
    <t>$ y = \frac {3.6 \cdot BLK}{2} $</t>
  </si>
  <si>
    <t xml:space="preserve">Vi har nu ekvationen $\frac {y}{2.5} = \frac {3.6}{2}$ där vi skall lösa ut y. Låt oss börja med att multiplicera nämnaren 2.5 på båda sidor av likhetstecknet. </t>
  </si>
  <si>
    <t>$3.6 \cdot 2.5 = BLK$</t>
  </si>
  <si>
    <t xml:space="preserve">Vi har nu multiplikationen $3.6 \cdot 2.5$ som täljare i vår division. Låt oss börja med att beräkna multiplikationen för att sedan enkelt kunna beräkna divisionen och på så sätt få fram y. </t>
  </si>
  <si>
    <t>$ \frac {9}{2} = BLK$</t>
  </si>
  <si>
    <t xml:space="preserve">Produkten av multiplikationen är alltså 9. Dividera nu 9 med 2 och y är funnet. </t>
  </si>
  <si>
    <t>y=BLK m</t>
  </si>
  <si>
    <t>Genom korrekt beräkning i föregående steg är y funnet. Skriv nu korrekt värde på y och uppgiften är avklarad. Den röda kursen kommer vi att klara galant!</t>
  </si>
  <si>
    <t>$\frac {h}{BLK} = \frac {BLK}{BLK}$</t>
  </si>
  <si>
    <t>2;292;4</t>
  </si>
  <si>
    <t xml:space="preserve">Så intressant att lära sig att beräkna en höjd på samma sätt som de gamla Egyptierna, snacka om att känna historiens vingslag. Låt oss börja med att ställa upp höjden (h) likt en likformig ekvation. </t>
  </si>
  <si>
    <t>$ h = \frac {292 \cdot BLK}{4} $</t>
  </si>
  <si>
    <t xml:space="preserve">Vi har nu ekvationen $\frac {h}{2} = \frac {292}{4}$ där vi skall lösa ut höjden (h). Låt oss börja med att multiplicera nämnaren 2 på båda sidor av likhetstecknet. Höjden blir ju då ensam kvar på sin sida likhetstecknet. </t>
  </si>
  <si>
    <t>$292 \cdot 2 = BLK$</t>
  </si>
  <si>
    <t xml:space="preserve">Vi har nu multiplikationen $292 \cdot 2$ som täljare i vår division. Låt oss börja med att beräkna multiplikationen för att sedan enkelt kunna beräkna divisionen och på så sätt få fram höjden av pyramiden. </t>
  </si>
  <si>
    <t>$ \frac {584}{4} = BLK$</t>
  </si>
  <si>
    <t xml:space="preserve">Produkten av multiplikationen i divisionens täljare är alltså 584. Dividera nu 584 med 4 och höjden är funnen. </t>
  </si>
  <si>
    <t xml:space="preserve">Keopspyramiden är BLK meter hög. </t>
  </si>
  <si>
    <t>Genom korrekt beräkning i föregående steg är höjden funnen. Skriv nu korrekt svar och uppgiften är avklarad. Nu kan du räkna som en riktig gammal egyptier!</t>
  </si>
  <si>
    <t xml:space="preserve">Vi kan nu enkelt ställa upp vårt problem till en ekvation. </t>
  </si>
  <si>
    <t xml:space="preserve">Låt oss börja med att rita två likformiga trianglar enligt uppgiftens beskrivning för att enkelt se vilka sidor som kan divideras med varandra samt vilken sida som motsvarar trädets ännu okända höjd. </t>
  </si>
  <si>
    <t>1.6;8;1</t>
  </si>
  <si>
    <t>$ h = \frac {8 \cdot BLK}{1} $</t>
  </si>
  <si>
    <t xml:space="preserve">Vi har nu ekvationen $\frac {h}{1.6} = \frac {8}{1}$ där vi skall lösa ut höjden (h). Låt oss börja med att multiplicera nämnaren 1.6 på båda sidor av likhetstecknet. Höjden blir ju då ensam kvar på sin sida likhetstecknet. </t>
  </si>
  <si>
    <t>$8 \cdot 1.6 = BLK$</t>
  </si>
  <si>
    <t>12.8</t>
  </si>
  <si>
    <t xml:space="preserve">Vi har nu multiplikationen $8 \cdot 1.6$ som täljare i vår division. Låt oss börja med att beräkna multiplikationen för att sedan enkelt kunna beräkna divisionen och på så sätt få fram trädets höjd. </t>
  </si>
  <si>
    <t>$ \frac {12.8}{1} = BLK$</t>
  </si>
  <si>
    <t xml:space="preserve">Produkten av multiplikationen i divisionens täljare är alltså 12.8. Dividera nu 12.8 med 1 och höjden är funnen. </t>
  </si>
  <si>
    <t xml:space="preserve">Trädet är BLK meter högt. </t>
  </si>
  <si>
    <t xml:space="preserve">Genom korrekt beräkning i föregående steg är höjden funnen. Skriv nu korrekt svar och uppgiften är avklarad. </t>
  </si>
  <si>
    <t xml:space="preserve">Låt oss börja med att rita två likformiga trianglar enligt uppgiftens beskrivning för att enkelt se vilka sidor som kan divideras med varandra samt vilken sida som motsvarar flaggstångens ännu okända höjd. </t>
  </si>
  <si>
    <t>1.76;15;2.2</t>
  </si>
  <si>
    <t>$ h = \frac {15 \cdot BLK}{2.2} $</t>
  </si>
  <si>
    <t>1.76</t>
  </si>
  <si>
    <t xml:space="preserve">Vi har nu ekvationen $\frac {h}{1.76} = \frac {15}{2.2}$ där vi skall lösa ut höjden (h). Låt oss börja med att multiplicera nämnaren 1.76 på båda sidor av likhetstecknet. Höjden blir ju då ensam kvar på sin sida likhetstecknet. </t>
  </si>
  <si>
    <t>$15 \cdot 1.76 = BLK$</t>
  </si>
  <si>
    <t>26.4</t>
  </si>
  <si>
    <t xml:space="preserve">Vi har nu multiplikationen $15 \cdot 1.76$ som täljare i vår division. Låt oss börja med att beräkna multiplikationen för att sedan enkelt kunna beräkna divisionen och på så sätt få fram flaggstångens höjd. </t>
  </si>
  <si>
    <t>$ \frac {26.4}{2.2} = BLK$</t>
  </si>
  <si>
    <t xml:space="preserve">Produkten av multiplikationen i divisionens täljare är alltså 26.4. Dividera nu 26.4 med 2.2 och höjden är funnen. </t>
  </si>
  <si>
    <t xml:space="preserve">Flaggstången är BLK meter hög. </t>
  </si>
  <si>
    <t xml:space="preserve">E=BLK $//$
P=BLK $//$
R=BLK </t>
  </si>
  <si>
    <t>S;V;I</t>
  </si>
  <si>
    <t>Studera bilden till uppgiften noggrant. De vinklar som har samma antal sträck eller inga sträck alls är lika varandra. Skriv nu korrekt svar och uppgiften är avklarad.</t>
  </si>
  <si>
    <t>PE=BLK 
PR=BLK
RE=BLK</t>
  </si>
  <si>
    <t>SV;VI;SI</t>
  </si>
  <si>
    <t>De sidor som motsvarar varandra är de sidor som löper mellan två vinklar som är lika. Studera nu figurerna noga och du finner enkelt ditt svar. Var noggrann och fyll sedan i korrekta svar. Uppgiften är då slutförd.</t>
  </si>
  <si>
    <t xml:space="preserve">Trianglarna är nu vända åt rätt håll och vi kan enkelt konstruera ekvationerna för att lösa uppgiften. </t>
  </si>
  <si>
    <t>$\frac {x}{BLK} = \frac {BLK}{BLK}$</t>
  </si>
  <si>
    <t>60;32;40</t>
  </si>
  <si>
    <t xml:space="preserve">Låt oss börja med att beräkna sidan x. Ställ upp ekvationen enligt en likformig ekvation där x är den ännu okända sidan. </t>
  </si>
  <si>
    <t>$ x = \frac {32 \cdot BLK}{40} $</t>
  </si>
  <si>
    <t xml:space="preserve">Vi har nu ekvationen $\frac {x}{60} = \frac {32}{40}$ där vi skall lösa ut sidan x. Låt oss börja med att multiplicera nämnaren 60 på båda sidor av likhetstecknet. Sidan x blir ju då ensam kvar på sin sida likhetstecknet. </t>
  </si>
  <si>
    <t>$32 \cdot 60 = BLK$</t>
  </si>
  <si>
    <t xml:space="preserve">Vi har nu multiplikationen $32 \cdot 60$ som täljare i vår division. Låt oss börja med att beräkna multiplikationen för att sedan enkelt kunna beräkna divisionen och på så sätt få fram sidan x. </t>
  </si>
  <si>
    <t>$ \frac {1920}{40} = BLK cm$</t>
  </si>
  <si>
    <t xml:space="preserve">Produkten av multiplikationen i divisionens täljare är alltså 1920. Dividera nu 1920 med 40 och sidan x är funnen. </t>
  </si>
  <si>
    <t>40;40;32</t>
  </si>
  <si>
    <t>Genom korrekt beräkning i föregående steg är sidan x funnen. Låt oss nu fortsätta med att beräkna sidan y. Skriv en ekvation för att beräkna sidan y.</t>
  </si>
  <si>
    <t>$ y = \frac {40 \cdot BLK}{32} $</t>
  </si>
  <si>
    <t xml:space="preserve">Vi har nu ekvationen $\frac {y}{40} = \frac {40}{32}$ där vi skall lösa ut sidan y. Låt oss börja med att multiplicera nämnaren 40 på båda sidor av likhetstecknet. Sidan y blir ju då ensam kvar på sin sida likhetstecknet. </t>
  </si>
  <si>
    <t>$40 \cdot 40 = BLK$</t>
  </si>
  <si>
    <t xml:space="preserve">Vi har nu multiplikationen $40 \cdot 40$ som täljare i vår division. Låt oss börja med att beräkna multiplikationen för att sedan enkelt kunna beräkna divisionen och på så sätt få fram sidan y. </t>
  </si>
  <si>
    <t>$ \frac {1600}{32} = BLK$</t>
  </si>
  <si>
    <t xml:space="preserve">Produkten av multiplikationen i divisionens täljare är alltså 1600. Dividera nu 1600 med 32 och sidan y är funnen. </t>
  </si>
  <si>
    <t>x= BLK cm $//$
y=BLK cm</t>
  </si>
  <si>
    <t>48;50</t>
  </si>
  <si>
    <t>Vi har nu beräknat både sidan x och y. Skriv sidornas korrekta mått och uppgiften är slutförd. Se hur bra det är att använda sig av likformighet, problem blir då väldigt enkla att lösa!</t>
  </si>
  <si>
    <t xml:space="preserve">En yta är en area och har BLK stycken dimensioner. </t>
  </si>
  <si>
    <t>En yta är ju en area och en area är en längd multiplicerad med en längd. Alltså är area en längd upphöjt till 2. En längd är ju en dimension så hur många dimensioner är då en area? Skriv korrekt svar och uppgiften är avklarad.</t>
  </si>
  <si>
    <t>En kropp är en volym och har BLK stycken dimensioner.</t>
  </si>
  <si>
    <t xml:space="preserve">En kropp är ju en volym och en volym är en längd upphöjt till 3. En längd är ju en dimension, hur många dimensioner är då en volym? Skriv korrekt svar och uppgiften är avklarad. </t>
  </si>
  <si>
    <t>3.2 cm är BLK dm</t>
  </si>
  <si>
    <t>0.32</t>
  </si>
  <si>
    <t xml:space="preserve">Vi skall i denna uppgift beräkna en tennisbolls volym i liter. Låt oss börja med att omvandla radiens mått angivet i centimeter till decimeter. Vi vet ju att en kubikdecimeter är en liter. På detta vis slipper vi krånglig omvandling i slutet av uppgiften. </t>
  </si>
  <si>
    <t>4;0.32;3;3</t>
  </si>
  <si>
    <t>Vi har nu radien angiven i decimeter. Låt oss fortsätta med att använda den givna radien i formeln för ett klotsvolym som vi vet är $\frac {4 \cdot \pi \cdot r^3}{3}$. Vi beräknar volymen i nästa steg.</t>
  </si>
  <si>
    <t>Vi beräknar tennisbollens volym enligt $\frac {4 \cdot 3.14 \cdot 0.32^3}{3} \approx BLK dm^3$ (två decimaler)</t>
  </si>
  <si>
    <t>0.14</t>
  </si>
  <si>
    <t xml:space="preserve">Vi vet nu med säkerhet vilka värden som bör finnas i uträkningen av klotets volym. Beräkna nu volymen och avrunda ditt svar till ett tal med två decimaler. </t>
  </si>
  <si>
    <t xml:space="preserve">Tennisbollens volym är ungefär BLK liter. </t>
  </si>
  <si>
    <t>Genom korrekt beräkning i föregående steg är svaret funnet. Skriv korrekt svar och volymen av en tennisboll är beräknad. En kubikdecimeter är ju en liter.</t>
  </si>
  <si>
    <t>10 cm är BLK dm</t>
  </si>
  <si>
    <t xml:space="preserve">Vi skall i denna uppgift beräkna en fotbolls volym i liter. Låt oss börja med att omvandla radiens mått angivet i centimeter till decimeter. Vi vet ju att en kubikdecimeter är en liter. På detta vis slipper vi krånglig omvandling i slutet av uppgiften. </t>
  </si>
  <si>
    <t>4;1;3;3</t>
  </si>
  <si>
    <t>Vi beräknar fotbollens volym enligt $\frac {4 \cdot 3.14 \cdot 1^3}{3} \approx BLK dm^3$ (en decimal)</t>
  </si>
  <si>
    <t xml:space="preserve">Vi vet nu med säkerhet vilka värden som bör finnas i uträkningen av klotets volym. Beräkna nu volymen och avrunda ditt svar till ett tal med en decimal. </t>
  </si>
  <si>
    <t xml:space="preserve">Fotbollens volym är ungefär BLK liter. </t>
  </si>
  <si>
    <t>11.5 cm är BLK dm</t>
  </si>
  <si>
    <t>Vi skall i denna uppgift beräkna en basketbolls volym i liter. Låt oss börja med att omvandla radiens mått angivet i centimeter till decimeter. Vi vet ju att en kubikdecimeter är en liter. På detta vis slipper vi krånglig omvandling i slutet av uppgiften. Diametern är ju 23 cm som resulterar i radien 11.5 cm, radien är ju halva diametern.</t>
  </si>
  <si>
    <t>4;1.15;3;3</t>
  </si>
  <si>
    <t>Vi beräknar basketbollens volym enligt $\frac {4 \cdot 3.14 \cdot 1.15^3}{3} \approx BLK dm^3$ (en decimal)</t>
  </si>
  <si>
    <t xml:space="preserve">Basketbollens volym är ungefär BLK liter. </t>
  </si>
  <si>
    <t>$\frac {4 \cdot 3.14 \cdot BLK^3}{3} \approx BLK cm^3$ (ingen decimal)</t>
  </si>
  <si>
    <t>$\frac {BLK cm^3}{2}= BLK cm^3$</t>
  </si>
  <si>
    <t>523;261.5</t>
  </si>
  <si>
    <t>Vi har nu beräknat glasets volym ifall det skulle vara ett klot, men det är ju bara ett halvt klot. Dividera volymen $523 cm^3$ med 2. Vi får då fram glasets volym.</t>
  </si>
  <si>
    <t>Glasets volym är $\frac {261.5}{BLK} \approx BLK cl$.</t>
  </si>
  <si>
    <t>10;26</t>
  </si>
  <si>
    <t>Vi omvandlar cl till liter $\frac {26 cl}{BLK}= BLK liter$</t>
  </si>
  <si>
    <t>100;0.26</t>
  </si>
  <si>
    <t xml:space="preserve">Denna uppgift löser vi enkelt. Låt oss börja med att omvandla centiliter till liter. En centiliter är ju en hundradels liter. Dividera 26 cl med 100 för att omvandla volymen till volymenheten liter. </t>
  </si>
  <si>
    <t>$\frac {BLK liter}{BLK liter} \approx BLK stycken glas$ (en decimal)</t>
  </si>
  <si>
    <t>2;0.26;7.7</t>
  </si>
  <si>
    <t xml:space="preserve">Vi har ju 2 liter flädersaft. Dividera 2 med 0.26 för att få fram antalet glas som kan fyllas med denna volym saft. </t>
  </si>
  <si>
    <t xml:space="preserve">Två liter flädersaft räcker till BLK stycken fulla glas. </t>
  </si>
  <si>
    <t xml:space="preserve">Vårt svar från föregående steg var 7.7 vilket är ett svar som inte är jämnt fyllda glas. Vi måste därför avrunda detta svar till det neråt närmaste talet. Saften räcker ju inte riktigt till 8 stycken glas. Skriv nu hur många glas flädersaften räcker till och uppgiften är slutförd. </t>
  </si>
  <si>
    <t>$\frac {4 \cdot 3.14 \cdot 21^3}{3} \approx BLK m^3$ (utan decimaler)</t>
  </si>
  <si>
    <t xml:space="preserve">Låt oss börja med att beräkna volymen av kupolens luft. Kupolen har ju formen av ett halvt klot och kan beräknas enligt formen för volymberäkning av ett klot dividerat med 2. Låt oss börja med att beräkna kupolens volym som om det vore ett helt klot. </t>
  </si>
  <si>
    <t>Kupolens volym är $\frac {BLK m^3}{2} = BLK m^3$.</t>
  </si>
  <si>
    <t>19386.5</t>
  </si>
  <si>
    <t xml:space="preserve">Dividera nu volymen ifrån föregående steg med 2. Kupolens volym är då funnen. </t>
  </si>
  <si>
    <t>Rummets volym är $3.14 \cdot 21^2 \cdot BLK \approx BLK m^3$ (utan decimaler)</t>
  </si>
  <si>
    <t xml:space="preserve">Vi vet nu att luften i Peterskyrkans kupol har volymen 19386.5 kubikmeter. Låt oss beräkna volymen i den cylinderformade rummet under kupolen. En cylinders volym beräknas ju enligt $\pi \cdot r^2 \cdot h$. Beräkna nu luften i rummets volym, rummet höjd är ju $120 m  - 21 m = 99 m$.  </t>
  </si>
  <si>
    <t xml:space="preserve">Det totala volymen luft i tusentals kubikmeter är $137089 m^3 + 19386 m^3 \approx BLK m^3. </t>
  </si>
  <si>
    <t xml:space="preserve">Addera nu rummets volym med kupolens volym. Avrunda summan till närmaste tusental och uppgiften är slutförd. </t>
  </si>
  <si>
    <t xml:space="preserve">Vi löser enkelt denna uppgift genom att multiplicera luftens volym som vi beräknade i föregående uppgift med vikten på en kvadratmeter luft. Vi får på så sätt fram vikten av den totala volymen luft i denna del av Peterskyrkan. </t>
  </si>
  <si>
    <t>Luftens vikt är $\frac {192\:000 kg}{BLK} = BLK ton $</t>
  </si>
  <si>
    <t>1000;192</t>
  </si>
  <si>
    <t>Discokulans begränsningsarea är $4 \cdot 3.14 \cdot BLK^BLK cm = BLK cm^2$</t>
  </si>
  <si>
    <t>20;2;5024</t>
  </si>
  <si>
    <t xml:space="preserve">Låt oss beräkna discokulans begränsningsyta, detta är nödvändigt för att kunna lösa uppgiften. Begränsningsytan är ju klotets area och beräknas enligt $4 \cdot \pi \cdot r^2$. </t>
  </si>
  <si>
    <t xml:space="preserve">Det behövs ungefär $\frac {5024}{1} \approx BLK stycken glasbitar till en discokula. </t>
  </si>
  <si>
    <t>2000 mil är $2000 \cdot BLK = BLK km$</t>
  </si>
  <si>
    <t>10;20000</t>
  </si>
  <si>
    <t xml:space="preserve">Jorden är ett väldigt stort klot med ekvatorn som diameter. Om diametern är 4000 mil så är ju radien 2000 mil. Det är enklast att beräkna denna area i kilometer. Låt oss börja med att omvandla radien i mil till kilometer, multiplicera med 10. </t>
  </si>
  <si>
    <t xml:space="preserve">Arean på jorden yta är $4 \cdot 3.14 \cdot 20\:000^2 \approx BLK \cdot 10^BLK km^2 $ (avrunda till närmaste tusental och svara med tiopotenser. </t>
  </si>
  <si>
    <t>5.1;8</t>
  </si>
  <si>
    <t>Vi har nu vår radie i kilometer, $20\:000 km$. Sätt in denna radie i formeln för ett klots area $4 \cdot \pi \cdot r^2$.</t>
  </si>
  <si>
    <t xml:space="preserve">Vi skall nu beräkna hur stor del av jordens yta som Sverige utgör, så intressant! Detta beräknar vi enkelt genom att dividera jordens yta med Sveriges yta. Vi får då fram hur många gånger större jordens yta är. </t>
  </si>
  <si>
    <t xml:space="preserve">Jordens yta är ungefär BLK gånger större än Sveriges yta. </t>
  </si>
  <si>
    <t>Genom korrekt beräkning i föregående steg är uppgiften slutförd. Låt oss avrunda vårt tal till närmaste jämna hundratal. Eftersom vi har beräknat med väldigt stora tal bör vi inte svara alldeles för exakt. Skriv nu korrekt svar och uppgiften är slutförd. Tänk hur litet Sverige är om vi sätter det i jämförelse med hela jorden!</t>
  </si>
  <si>
    <t>$4 \cdot 3.14 \cdot 1^2= BLK  //$
$4 \cdot 3.14 \cdot 2^2 = BLK $</t>
  </si>
  <si>
    <t>12.56;50.24</t>
  </si>
  <si>
    <t xml:space="preserve">Låt oss använda oss av två verkliga siffror då vi undersöker hur ett klots begränsningsyta förändras om radien fördubblas. Vi använder oss för enkelhetens skull av talen 1 och 2. Låt oss beräkna ett klots area med dessa tal och sedan undersöka arean för att studera förändringen. Ett klots area beräknas ju enligt $4 \cdot \pi \cdot r^2$. </t>
  </si>
  <si>
    <t>$\frac {50.24}{12.56} = BLK $</t>
  </si>
  <si>
    <t xml:space="preserve">Arean då radien är 1 är alltså 12.56 och då radien är 2 är arean 50.24. Låt oss nu dividera 50.24 med 12.56 och se hur många gånger arean ökar då radien fördubblas. </t>
  </si>
  <si>
    <t xml:space="preserve">Arean blir BLK gånger större då radien fördubblas. </t>
  </si>
  <si>
    <t xml:space="preserve">Genom korrekt beräkning i föregående steg är svaret funnet. Skriv nu hur många gånger arean ökar om radien på ett klot fördubblas. Detta är såklart samma för alla tal. </t>
  </si>
  <si>
    <t>$\frac {4 \cdot 3.14 \cdot 1^3}{3} \approx BLK  (en decimal)//$
$\frac {4 \cdot 3.14 \cdot 2^3}{3} \approx BLK (en decimal) $</t>
  </si>
  <si>
    <t>4.2;33.5</t>
  </si>
  <si>
    <t xml:space="preserve">Låt oss även nu använda oss av två verkliga siffror då vi undersöker hur ett klots volym förändras om radien fördubblas. Vi använder oss för enkelhetens skull av talen 1 och 2. Låt oss beräkna ett klots volym med dessa tal och sedan undersöka volymen för att studera förändringen. Ett klots volym beräknas ju enligt $\frac {4 \cdot \pi \cdot r^3}{3}$. </t>
  </si>
  <si>
    <t>$\frac {33.5}{4.2} \approx BLK $ (ett tal utan decimaler)</t>
  </si>
  <si>
    <t xml:space="preserve">Volymen då radien är 1 är alltså ungefär 4.2 och då radien är 2 är volymen 33.5. Låt oss nu dividera 33.5 med 4.2 och se hur många gånger volymen ökar då radien fördubblas. Eftersom vi avrundade våra svar i föregående steg får vi även avrunda detta tal. Om vi hade tagit med exakta värden så hade även detta värde blivit exakt direkt. </t>
  </si>
  <si>
    <t xml:space="preserve">Volymen blir BLK gånger större då radien fördubblas. </t>
  </si>
  <si>
    <t xml:space="preserve">Genom korrekt beräkning i föregående steg är svaret funnet. Skriv nu hur många gånger volymen ökar om radien på ett klot fördubblas. Detta är såklart samma för alla tal. </t>
  </si>
  <si>
    <t>Ett klots volym är ju $\frac {4 \cdot \pi \cdot r^3}{3}$ och cylinderns volym kan vi skriva som $2 \cdot \pi \cdot r^3$ eftersom vi ersatte h med 2r. Låt oss nu förkorta detta uttryck.</t>
  </si>
  <si>
    <t xml:space="preserve">Arkimedes var en riktigt klipsk snubbe, tänk att ha kommit fram till att en cylinders volym alltid är två tredjedelar av ett klot med samma radie. Detta kan vi enkelt visa genom att dividera formeln för klotets volym med formeln för cylinderns volym. Dessa formler är ju konstruerade efter Arkimedes fantastiska upptäckt! Höjden i cylindern kan vi kalla för 2r. </t>
  </si>
  <si>
    <t xml:space="preserve">Vid division med bråk kan vi multiplicera bråktalet med inversen av motstående tal. Låt oss skriva upp denna multiplikation för att sedan beräkna och förkorta i nästa steg. </t>
  </si>
  <si>
    <t>Alltså är klotets volym två tredjedelar av cylinderns volym.</t>
  </si>
  <si>
    <t>Låt oss avsluta med att multiplicera till ett sammansatt bråk och förkorta det sammansatta bråktalet. Vi har då bevisat att klotets volym är två tredjedelar av cylinderns volym. Coolt!</t>
  </si>
  <si>
    <t>Vi förkortar vår division med $2\pir^2$ och kvoten som blir kvar är $\frac {2}{3}$. Vi har nu visat att påståendet stämmer!</t>
  </si>
  <si>
    <t xml:space="preserve">Då vi har löst uppgift a är det enkelt att lösa uppgift b. Vi dividerar nu istället klotets area med cylinderns area istället för dess volym. Vi vet att ett klots area skrivs enligt $4 \cdot \pi \r^2$ och eftersom en cylinders volym beräknas enligt två topplock ($2 \cdot \pi \cdot r^2$) och en mantel ($2\pi\r \cdot 2r$) så är formeln för cylinderns area $6\pi\r^2$. Skriv nu ner divisionen och förkorta den. </t>
  </si>
  <si>
    <t>Vi börjar med att beräkna basytans diagonal $BLK^2+BLK^2=BLK^2$</t>
  </si>
  <si>
    <t>6;5;x</t>
  </si>
  <si>
    <t xml:space="preserve">Vi skall i denna uppgift beräkna rymddiagonalen i ett rätblock där alla vinklar är $90^\circ$. Låt oss börja med att beräkna basytans diagonal enligt Pythagoras sats, kalla denna okända diagonal för x. </t>
  </si>
  <si>
    <t>$6^2 + 5^2 = BLK$</t>
  </si>
  <si>
    <t xml:space="preserve">Låt oss fortsätta med att beräkna och addera våra två tal som är upphöjda till 2. </t>
  </si>
  <si>
    <t>$\sqrt {61} \approx BLK$ (en decimal)</t>
  </si>
  <si>
    <t>7.8</t>
  </si>
  <si>
    <t xml:space="preserve">Det enda vi har kvar är $x^2=61$. Vi beräknar roten ur 61 och diagonalen x är funnen. </t>
  </si>
  <si>
    <t>$7.8^2 + BLK^2=BLK^2$</t>
  </si>
  <si>
    <t>4;x</t>
  </si>
  <si>
    <t xml:space="preserve">Låt oss nu använda diagonalen av basytan för att beräkna rymddiagonalen. Diagonalen skapar ju den långa kateten i en rätvinklig triangel. Även denna uträkning kan ställas upp med Pythagoras sats. Kalla den okända hypotenusan för x. </t>
  </si>
  <si>
    <t>$7.8^2 + 4^2 \approx BLK$ (utan decimaler)</t>
  </si>
  <si>
    <t>Rymddiagonalen är $\sqrt {77} \approx BLK dm $ (en decimal)</t>
  </si>
  <si>
    <t>8.8</t>
  </si>
  <si>
    <t xml:space="preserve">Det enda vi behöver göra nu är att beräkna roten ur 77. Vi får då x ensamt och uppgiften är löst! </t>
  </si>
  <si>
    <t>25;30;x</t>
  </si>
  <si>
    <t>$25^2 + 30^2 = BLK$</t>
  </si>
  <si>
    <t>$\sqrt {1525} \approx BLK$ (en decimal)</t>
  </si>
  <si>
    <t>39.1</t>
  </si>
  <si>
    <t xml:space="preserve">Det enda vi har kvar är $x^2=1525$. Vi beräknar roten ur 1525 och diagonalen x är funnen. </t>
  </si>
  <si>
    <t>$39.1^2 + BLK^2=BLK^2$</t>
  </si>
  <si>
    <t>40;x</t>
  </si>
  <si>
    <t>$39.1^2 + 40^2 \approx BLK$ (utan decimaler)</t>
  </si>
  <si>
    <t>Rymddiagonalen är $\sqrt {3129} \approx BLK dm $ (utan decimaler)</t>
  </si>
  <si>
    <t xml:space="preserve">Det enda vi behöver göra nu är att beräkna roten ur 3129. Vi får då x ensamt och uppgiften är löst! </t>
  </si>
  <si>
    <t>Låt oss börja med att rita en kub med sidan 8 cm och där efter dra en rymddiagonal genom figuren. Vi har ju övat mycket på att rita kuber så detta kan du!</t>
  </si>
  <si>
    <t>8;8;x</t>
  </si>
  <si>
    <t xml:space="preserve">Vi skall ju i denna uppgift beräkna rymddiagonalen i en kub där alla vinklar är $90^\circ$. Låt oss börja med att beräkna basytans diagonal enligt Pythagoras sats, kalla denna okända diagonal för x. </t>
  </si>
  <si>
    <t>$8^2 + 8^2 = BLK$</t>
  </si>
  <si>
    <t>$\sqrt {128} \approx BLK$ (en decimal)</t>
  </si>
  <si>
    <t>11.3</t>
  </si>
  <si>
    <t xml:space="preserve">Det enda vi har kvar är $x^2=128$. Vi beräknar roten ur 128 och diagonalen x är funnen. </t>
  </si>
  <si>
    <t>$11.3^2 + BLK^2=BLK^2$</t>
  </si>
  <si>
    <t>$11.3^2 + 8^2 \approx BLK$ (ingen decimal)</t>
  </si>
  <si>
    <t>Rymddiagonalen är $\sqrt {192} \approx BLK cm $ (utan decimaler)</t>
  </si>
  <si>
    <t>13.9</t>
  </si>
  <si>
    <t>Det enda vi behöver göra nu är att beräkna roten ur 192. Vi får då x ensamt och uppgiften är löst! Bra jobbat kompis!</t>
  </si>
  <si>
    <t>Konens höjd beräknas enligt, $BLK^2+BLK^2=BLK^2$</t>
  </si>
  <si>
    <t>15;x;40</t>
  </si>
  <si>
    <t>$15^2=BLK$
$40^2=BLK$</t>
  </si>
  <si>
    <t>225;1600</t>
  </si>
  <si>
    <t xml:space="preserve">Låt oss nu beräkna våra tal upphöjda till 2. </t>
  </si>
  <si>
    <t>$BLK-BLK=BLK$</t>
  </si>
  <si>
    <t>1600;225;1375</t>
  </si>
  <si>
    <t xml:space="preserve">Enligt Pythagoras sats har vi nu ekvationen $225+x^2=1600$. För att få $x^2$ ensamt på sin sida likhetstecknet subtraherar vi 1600 med 225. </t>
  </si>
  <si>
    <t>37.1</t>
  </si>
  <si>
    <t>Det enda vi behöver göra nu för att få x helt ensamt på sin sida likhetstecknet är att beräkna roten ur 1375. Uppgiften är då slutförd och höjden av konen är funnen. Sedär, uppgiften var inte så knivig trots allt!</t>
  </si>
  <si>
    <t>Pyramidens höjd beräknas enligt, $BLK^2+BLK^2=BLK^2$</t>
  </si>
  <si>
    <t>2.5;x;8</t>
  </si>
  <si>
    <t>$2.5^2=BLK$
$8^2=BLK$</t>
  </si>
  <si>
    <t>6.25;64</t>
  </si>
  <si>
    <t>64;6.25;57.75</t>
  </si>
  <si>
    <t xml:space="preserve">Enligt Pythagoras sats har vi nu ekvationen $6.25+x^2=64$. För att få $x^2$ ensamt på sin sida likhetstecknet subtraherar vi 64 med 6.25. </t>
  </si>
  <si>
    <t>7.6</t>
  </si>
  <si>
    <t xml:space="preserve">Det enda vi behöver göra nu för att få x helt ensamt på sin sida likhetstecknet och på så vis får fram pyramidens höjd är att beräkna roten ur 57.75. Vi kan sedan enkelt beräkna pyramidens volym i nästa steg. </t>
  </si>
  <si>
    <t>Pyramidens volym är $\frac {BLK dm\cdot BLK dm \cdot BLK dm}{3} \approx BLK dm^3$ (ingen decimal)</t>
  </si>
  <si>
    <t>5;5;7.6;63</t>
  </si>
  <si>
    <t>Vi har nu beräknat den förut okända höjden i pyramiden som är 7.6 dm. Vi vet att en pyramids volym beräknads enligt $\frac {längden \cdot bredden \cdot höjden}{3}$, beräkna nu vår pyramids volym enligt denna formel och uppgiften är slutförd. Sedär, även denna uppgift var inte så knivig som vi först trodde!</t>
  </si>
  <si>
    <t>Vi omvandlar strutens mått i centimeter till decimeter, $24 cm=BLK dm$ och $25 cm=BLK dm$</t>
  </si>
  <si>
    <t>2.4;2.5</t>
  </si>
  <si>
    <t xml:space="preserve">En uppgift om popcorn, det gillar jag som är en riktig popcornälskare! Vi skall nu beräkna en volym på en kon för att sedan svara i liter. Det blir då enklare att börja med att omvandla den givna längden i centimeter till decimeter. Vi vet att en kubikdecimeter är en liter. </t>
  </si>
  <si>
    <t>1.2;x;2.5</t>
  </si>
  <si>
    <t>För att kunna beräkna volymen måste vi först beräkna konens höjd, formeln för en kons volym är ju nämligen $\frac {basytan \cdot höjden}{3}$. Höjden verkar även i denna uppgift kunna beräknas enligt Pythagoras sats då höjden är den långa kateten i en rätvinklig triangel. Ställ upp beräkningen enligt Pythagoras sats, kalla återigen den okända höjden för x.</t>
  </si>
  <si>
    <t>$1.2^2=BLK$
$2.5^2=BLK$</t>
  </si>
  <si>
    <t>1,44;6.25</t>
  </si>
  <si>
    <t>6.25;1.44;4.81</t>
  </si>
  <si>
    <t xml:space="preserve">Enligt Pythagoras sats har vi nu ekvationen $1.44+x^2=6.25$. För att få $x^2$ ensamt på sin sida likhetstecknet subtraherar vi 6.25 med 1.44. </t>
  </si>
  <si>
    <t>Det enda vi behöver göra nu för att få x helt ensamt på sin sida likhetstecknet är att beräkna roten ur 4.81. Vi har då beräknat konens höjd och volymen blir enkel att beräkna.</t>
  </si>
  <si>
    <t>Konens basyta är $3.14 \cdot BLK^2 dm \approx BLK dm^2$ (en decimal)</t>
  </si>
  <si>
    <t>Popcornstruten har ju som sagt formen av en kon och en kons volym beräknas som förut fastställt enligt $\frac {basytan \cdot höjden}{3}$. Låt oss nu fortsätta med att beräkna konens basyta, vi vet ju nu att konens höjd är 2.2 dm. Basytan är arean av en cirkel och beräknas enligt $\pi \cdot r^2$.</t>
  </si>
  <si>
    <t>Popcornstrutens volym är $\frac {2.2 dm \cdot 4.5 dm}{3} = BLK liter$</t>
  </si>
  <si>
    <t>3.3</t>
  </si>
  <si>
    <t xml:space="preserve">Vi har nu både basytan och höjden av konen beräknad. Vi kan då enkelt även beräkna konens volym med hjälp av formeln $\frac {basytan \cdot höjden}{3}$. Eftersom våra mått är givna i decimeter får vi svaret givet direkt i liter, en kubikdecimeter är ju en liter. </t>
  </si>
  <si>
    <t xml:space="preserve">Vi kan nu enkelt beräkna rymddiagonalen genom samma princip som i föregående uppgifter. </t>
  </si>
  <si>
    <t>Denna uppgift kan vi lösa enkelt genom att beräkna resväskans rymddiagonal. Låt oss börja med att rita en bild över problemet. Resväskan har ju formen av ett rätblock och måtten är givna enligt $längden \cdot bredden \cdot höjden$, markera rymddiagonalen i rätblocken och vi får tydligt en bild av vad som skall beräknas och hur.</t>
  </si>
  <si>
    <t>70;60;x</t>
  </si>
  <si>
    <t>Låt oss fortsätta med att beräkna basytans diagonal enligt Pythagoras sats för att sedan kunna beräkna väskans rymddiagonal. Basytans diagonal blir ju sedan den långa kateten i den rätvinkliga triangeln som skapar rymddiagonalen.</t>
  </si>
  <si>
    <t>$70^2=BLK$
$60^2=BLK$</t>
  </si>
  <si>
    <t>4900;3600</t>
  </si>
  <si>
    <t>$4900 + 3600 = BLK$</t>
  </si>
  <si>
    <t>$\sqrt {8500} \approx BLK$ (en decimal)</t>
  </si>
  <si>
    <t>92.2</t>
  </si>
  <si>
    <t xml:space="preserve">Det enda vi har kvar är $x^2=8500$. Vi beräknar roten ur 8500 och diagonalen x är funnen. </t>
  </si>
  <si>
    <t>$92.2^2 + BLK^2=BLK^2$</t>
  </si>
  <si>
    <t xml:space="preserve">Låt oss nu använda diagonalen av basytan för att beräkna rymddiagonalen på väskan. Diagonalen skapar ju den långa kateten i en rätvinklig triangel. Även denna uträkning kan ställas upp med Pythagoras sats. Kalla den okända hypotenusan för x. </t>
  </si>
  <si>
    <t>$92.2^2 + 40^2 \approx BLK$ (utan decimaler)</t>
  </si>
  <si>
    <t>Väskans rymddiagonal är $\sqrt {10101} \approx BLK cm $ (en decimal)</t>
  </si>
  <si>
    <t>100.5</t>
  </si>
  <si>
    <t xml:space="preserve">Genom korrekt svar och beräkning i föregående steg är svaret på uppgiften funnen. Välj korrekt alternativ och uppgiften är slutförd. </t>
  </si>
  <si>
    <t>Den kortaste vägen för spindeln i figur A är alltså 21,8 meter.</t>
  </si>
  <si>
    <t xml:space="preserve">Såklart kapitlets sista uppgift även skall vara den tuffaste. Men tillsammans klarar vi den enkelt. Låt oss börja med att rita av den tvådimensionella figuren A och beräkna denna figurs kortaste väg. </t>
  </si>
  <si>
    <t>Den kortaste vägen för spindeln i figur B är alltså 21 meter.</t>
  </si>
  <si>
    <t>Låt oss fortsätta med att rita figur B i en tvådimensionell skiss. Beräkna i figuren även spindelns kortaste väg i denna figur. Är det knivigt så kolla på figuren som jag ritat!</t>
  </si>
  <si>
    <t>Den kortaste vägen för spindeln i figur C är alltså 20,4 meter.</t>
  </si>
  <si>
    <t>Vi fortsätter på samma sätt med figur C. Rita denna i en tvådimensionell skiss samt använd Pythagoras sats för att beräkna spindelns kortaste väg i figuren. Vi kan snart klura ut vilket väg som är kortast för spindeln!</t>
  </si>
  <si>
    <t>Den kortaste vägen för spindeln i figur D är alltså 20 meter.</t>
  </si>
  <si>
    <t>Låt oss nu rita och beräkna spindelns väg enligt den sista figuren, nämligen figur D. Rita nu på samma sätt som i föregående steg en tvådimensionell figur av figuren. Vi kan i nästa steg enkelt svara och fastställa svaret på frågan, "Hur lång är den kortaste vägen mellan spindeln och flugan?".</t>
  </si>
  <si>
    <t>Den kortaste vägen för spindeln är om hen tar den vägen till flugan som hen för i figur BLK.</t>
  </si>
  <si>
    <t>Genom korrekt beräknade figuren vet vi nu vilken figur som visar den kortaste vägen. Skriv nu vilken figur som visar kortast väg genom att fylla i bokstaven som hör till figuren, uppgiften är då slutförd! Bra jobbat!</t>
  </si>
  <si>
    <t xml:space="preserve">Denna uppgift klarar vi enkelt genom att rita 4 kvadrater som ökar i storlek från att ha de fyra sidorna 1 cm till att ha längderna 2 cm till att ha 3 cm och slutligen 4 cm. De är då likformiga eftersom de ökar proportionellt. Rita nu detta och uppgiften är slutförd. </t>
  </si>
  <si>
    <t>Denna uppgiften löser vi enkelt, vi vet ju att en kubikdecimeter är en liter så smidigast måste vara att ange måtten i decimeter. Vi vet även att ett rätblocks volym beräknas enligt $längden \cdot \bredden \cdot höjden$. Rita nu ett rätblock där produkten av sidorna är 6 liter eller som man också kan säga 6 kubikdecimeter. Uppgiften är då slutförd!</t>
  </si>
  <si>
    <t>Ea</t>
  </si>
  <si>
    <t>Måtten på ett A4-papper är ungefär $BLK m \cdot BLK m$.</t>
  </si>
  <si>
    <t>0.2;0.3</t>
  </si>
  <si>
    <t>Låt oss börja med att fastställa ungefärliga mått på ett A4-papper, om du tar fram din linjal och mäter närmaste A4-papper så ser du direkt vilka mått de har. Omvandla dessa mått till meter och ange dem med en decimal.</t>
  </si>
  <si>
    <t>$\frac {7}{0.2} = BLK gånger förminskad //$ 
$\frac {10}{0.3} \approx BLK gånger förminskad$ (en decimal)</t>
  </si>
  <si>
    <t>35;33.3</t>
  </si>
  <si>
    <t xml:space="preserve">Vi vet nu måtten av ett A4-papper men måtten på klassrummet är ännu oklart. Om du är i ditt klassrum just nu så kan du gärna stega dig fram till ett ungefärligt mått, jag kommer i denna uppgift att räkna med måtten 7 meter i bredd och 10 meter i längd. Låt oss nu med division visa hur många gånger klassrummet måste förminskas för att få plats på A4-pappret.  Det viktigaste är att vi väljer skalan på den sida som behövs förminskas med gånger för att få plats på pappret. </t>
  </si>
  <si>
    <t>Skalan som bör användas i detta fall är BLK:BLK.</t>
  </si>
  <si>
    <t>1;35</t>
  </si>
  <si>
    <t>För att ditt klassrum skall få plats på ett A4-papper bör de skissas i en skala som är 35 gånger förminskad. Vilken skala visar då detta? Skriv rätt svar och uppgiften är slutförd. Bra jobbat!</t>
  </si>
  <si>
    <t>[Alt 1. En burk läsk innehåller 33 ml.]
[Alt 2. En burk läsk innehåller 33 cl.]
[Alt 3. En burk läsk innehåller 33 dl.]
[Alt 4. En burk läsk innehåller 33 liter.]</t>
  </si>
  <si>
    <t>[Alt 1. En schampoflaska innehåller 2.5 ml.]
[Alt 2 .En schampoflaska innehåller 2.5 cl.]
[Alt 3. En schampoflaska innehåller 2.5 dl.]
[Alt 4. En schampoflaska innehåller 2.5 liter.]</t>
  </si>
  <si>
    <t>[Alt 1. En hink kan innehålla 10 ml.]
[Alt 2. En hink kan innehålla 10 cl.]
[Alt 3. En hink kan innehålla 10 dl.]
[Alt 4. En hink kan innehålla 10 liter.]</t>
  </si>
  <si>
    <t>[Alt 1. Vi bör rita ett rätblock med längden 1 cm, bredden 4 cm och höjden 2 cm.]
[Alt 2. Vi bör rita ett rätblock med längden 1 cm, bredden 2 cm och höjden 2 cm.]
[Alt 3.  Vi bör rita ett rätblock med längden 5 cm, bredden 1 cm och höjden 2 cm]</t>
  </si>
  <si>
    <t>[Alt 1. Vi bör rita ett rätblock med längden 2 cm, bredden 2 cm och höjden 3 cm.]
[Alt 2. Vi bör rita ett rätblock med längden 2 cm, bredden 4 cm och höjden 4 cm.]
[Alt 3.  Vi bör rita ett rätblock med längden 5 cm, bredden 4 cm och höjden 2 cm.]</t>
  </si>
  <si>
    <t>[Alt 1. Dessa två rätblock bör ha längden 1 dm och 2 dm, bredden 1 dm och 2 dm samt höjden 1 dm och 4 dm.]
[Alt 2. Dessa två rätblock bör ha längden 1 dm och 1 dm, bredden 1 dm och 2 dm samt höjden 1 dm och 0.5 dm.]
[Alt 3. Dessa två rätblock bör ha längden 2 dm och 1 dm, bredden 1 dm och 2 dm samt höjden 1 dm och 3 dm.]</t>
  </si>
  <si>
    <t>[Alt 1. Dessa två rätblock bör ha längden 3 cm och 6 cm, bredden 4 cm och 2 cm samt höjden 2 cm och 2 cm.]
[Alt 2. Dessa två rätblock bör ha längden 12 cm och 6 cm, bredden 4 cm och 14 cm samt höjden 2 cm och 6 cm.]
[Alt 3. Dessa två rätblock bör ha längden 8 cm och 6 cm, bredden 7 cm och 1 cm samt höjden 2 cm och 2 cm.]</t>
  </si>
  <si>
    <t>[Alt 1. Vattentanken har den rymdgeometriska formen av en pyramid.]
[Alt 2. Vattentanken har den rymdgeometriska formen av ett klot.]
[Alt 3. Vattentanken har den rymdgeometriska formen av en cylinder.]</t>
  </si>
  <si>
    <t>[Alt 1. De pilar som är likformiga är B och D.]
[Alt 2. De pilar som är likformiga är D och E.]
[Alt 3. De pilar som är likformiga är A och C.]</t>
  </si>
  <si>
    <t>[Alt 1. De rektanglar som är likformiga är A och D samt B och C.]
[Alt 2.  De rektanglar som är likformiga är B och D.]
[Alt 3. De rektanglar som är likformiga är A och B.]</t>
  </si>
  <si>
    <t>[Alt 1. Vi har nu visat att två likbenta trianglar måste vara likformiga.]
[Alt 2. Vi har nu visat att två likbenta trianglar inte nödvändigtvis behöver vara likformiga.]
[Alt 3. Vi har nu visat att två likbenta trianglar omöjligen kan vara likformiga.]</t>
  </si>
  <si>
    <t>[Alt 1. Vi har nu visat varför alla liksidiga trianglar måste vara likformiga.]
[Alt 2. Vi har nu visat varför alla liksidiga trianglar inte nödvändigtvis behöver vara likformiga.]
[Alt 3. Vi har nu visat att alla liksidiga trianglar omöjligen kan vara likformiga.]</t>
  </si>
  <si>
    <t>[Alt 1. Den figur som har den rymdgeometriska kroppen av ett rätblock är figur C.]
[Alt 2. Den figur som har den rymdgeometriska kroppen av ett rätblock är figur D.]
[Alt 3. Den figur som har den rymdgeometriska kroppen av ett rätblock är figur E.]
[Alt 4. Den figur som har den rymdgeometriska kroppen av ett rätblock är figur F.]</t>
  </si>
  <si>
    <t>[Alt 1. Skokartongen har formen av ett rätblock.]
[Alt 2. Skokartongen har formen av en kub.]
[Alt 3. Skokartongen har formen av en kon.]
[Alt 4. Skokartongen har formen av en cylinder.]</t>
  </si>
  <si>
    <t>[Alt 1. Burken har formen av ett rätblock.]
[Alt 2. Burken har formen av en kub.]
[Alt 3. Burken har formen av en kon.]
[Alt 4. Burken har formen av en cylinder.]</t>
  </si>
  <si>
    <t>[Alt 1. Tärningen har formen av ett rätblock.]
[Alt 2. Tärningen har formen av en kub.]
[Alt 3. Tärningen har formen av en kon.]
[Alt 4. Tärningen har formen av en cylinder.]</t>
  </si>
  <si>
    <t>[Alt 1. Glasrånet har formen av ett rätblock.]
[Alt 2. Glasrånet  har formen av en kub.]
[Alt 3. Glasrånet  har formen av en kon.]
[Alt 4. Glasrånet  har formen av en cylinder.]</t>
  </si>
  <si>
    <t>[Alt 1. Ett dricksglas rymmer 2 ml.]
[Alt 2. Ett dricksglas rymmer 2 l]
[Alt 3. Ett dricksglas rymmer 2 dl.]
[Alt 4. Ett dricksglas rymmer 2 cl.]</t>
  </si>
  <si>
    <t>[Alt 1. En stor läskflaska rymmer 1.5 ml.]
[Alt 2. En stor läskflaska rymmer  1.5 l.]
[Alt 3. En stor läskflaska rymmer 1.5 dl.]
[Alt 4. En stor läskflaska rymmer 1.5 cl.]</t>
  </si>
  <si>
    <t>[Alt 1. $En burk läsk innehåller 330 mm^3$ .]
[Alt 2. $En burk läsk innehåller 330 cm^3$.]
[Alt 3. $En burk läsk innehåller 330 dm^3$.]
[Alt 4.$En burk läsk innehåller 330 m^3$.]</t>
  </si>
  <si>
    <t>[Alt 1. $En hink kan innehålla 10 mm^3$.]
[Alt 2. $En hink kan innehålla 10 cm^3$.]
[Alt 3. $En hink kan innehålla 10 dm^3$.]
[Alt 4. $En hink kan innehålla 10 m^3$.]</t>
  </si>
  <si>
    <t>[Alt 1. En flaska nagellack bör innehålla 5 ml.]
[Alt 2. En flaska nagellack bör innehålla 5 cl. ]
[Alt 3. En flaska nagellack bör innehålla 5 dl.]
[Alt 4. En flaska nagellack bör innehålla 5 liter. ]</t>
  </si>
  <si>
    <t>[Alt 1. De figurer som har den rymdgeometriska kroppen av ett prisma är figurerna C och F.]
[Alt 2. De figurer som har den rymdgeometriska kroppen av ett prisma är figurerna B och G.]
[Alt 3. De figurer som har den rymdgeometriska kroppen av ett prisma är figurerna E och K.]
[Alt 4. De figurer som har den rymdgeometriska kroppen av ett prisma är figurerna H och I.]</t>
  </si>
  <si>
    <t>[Alt 3. De figurer som har den rymdgeometriska kroppen av ett prisma är figurerna E och K.]</t>
  </si>
  <si>
    <t>[Alt 1. De figurer som har den rymdgeometriska kroppen av ett rätblock är figurerna C och F.]
[Alt 2. De figurer som har den rymdgeometriska kroppen av ett rätblock är figurerna B och G.]
[Alt 3. De figurer som har den rymdgeometriska kroppen av ett rätblock är figurerna E och K.]
[Alt 4. De figurer som har den rymdgeometriska kroppen av ett rätblock är figurerna H och I.]</t>
  </si>
  <si>
    <t>[Alt 1. De figurer som har den rymdgeometriska kroppen av ett rätblock är figurerna C och F.]</t>
  </si>
  <si>
    <t>[Alt 1. De figurer som har den rymdgeometriska kroppen av en kub är figurerna H och I.]
[Alt 2. De figurer som har den rymdgeometriska kroppen av en kub är figurerna E och K.]
[Alt 3. De figurer som har den rymdgeometriska kroppen av en kub är figurerna A och J.]
[Alt 4. De figurer som har den rymdgeometriska kroppen aven kub är figurerna C och F.]</t>
  </si>
  <si>
    <t>[Alt 3. De figurer som har den rymdgeometriska kroppen av en kub är figurerna A och J.]</t>
  </si>
  <si>
    <t>[Alt 1. De figurer som har den rymdgeometriska kroppen av ett cylinder är figurerna H och I.]
[Alt 2. De figurer som har den rymdgeometriska kroppen av ett cylinder är figurerna E och K.]
[Alt 3. De figurer som har den rymdgeometriska kroppen av ett cylinder är figurerna A och J.]
[Alt 4. De figurer som har den rymdgeometriska kroppen av ett cylinder är figurerna C och F.]</t>
  </si>
  <si>
    <t>[Alt 1. De figurer som har den rymdgeometriska kroppen av ett cylinder är figurerna H och I.]</t>
  </si>
  <si>
    <t>[Alt 1. Den figur som har den rymdgeometriska kroppen av en kon är figuren D.]
[Alt 2. De figurer som har den rymdgeometriska kroppen av en kon är figurerna E och K.]
[Alt 3. Den figuren som har den rymdgeometriska kroppen av en kon är figuren G.]
[Alt 4. De figurer som har den rymdgeometriska kroppen av en kon är figurerna C och F.]</t>
  </si>
  <si>
    <t>[Alt 3. Den figuren som har den rymdgeometriska kroppen av en kon är figuren G.]</t>
  </si>
  <si>
    <t>[Alt 1. Den figur som har den rymdgeometriska kroppen av en pyramid är figuren G.]
[Alt 2. De figurer som har den rymdgeometriska kroppen av en pyramid är figurerna H och I.]
[Alt 3. Den figuren som har den rymdgeometriska kroppen av en pyramid är figuren B.]
[Alt 4. De figurer som har den rymdgeometriska kroppen av en pyramid  är figurerna C och F.]</t>
  </si>
  <si>
    <t>[Alt 3. Den figuren som har den rymdgeometriska kroppen av en pyramid är figuren B.]</t>
  </si>
  <si>
    <t>[Alt 1. Den figur som har den rymdgeometriska kroppen av ett klot är figuren D.]
[Alt 2. De figurer som har den rymdgeometriska kroppen av ett klot är figurerna E och K.]
[Alt 3. Den figuren som har den rymdgeometriska kroppen av ett klot är figuren G.]
[Alt 4. De figurer som har den rymdgeometriska kroppen av ett klot är figurerna C och F.]</t>
  </si>
  <si>
    <t>[Alt 1. Den figur som har den rymdgeometriska kroppen av ett klot är figuren D.]</t>
  </si>
  <si>
    <t>Låt oss fortsätta med att identifiera vilka figurer som har den rymdgeometriska kroppen av en klot. Välj korrekt alternativ. Uppgiften är då avslutad och alla figurer har fått en tillhörande rymdgeometrisk kropp.</t>
  </si>
  <si>
    <t xml:space="preserve">Vi ser i figuren att en fyrsidig pyramid har  5 hörn. </t>
  </si>
  <si>
    <t xml:space="preserve">Vi har nu ritat bottenytan till vår pyramid. Slutförd nu uppgiften med att rita fyra trianglar, en triangel på vardera sida. Figuren kan då vikas ihop till en pyramid. </t>
  </si>
  <si>
    <t xml:space="preserve">För att omvandla liter till deciliter bör vi multiplicera med 10. </t>
  </si>
  <si>
    <t xml:space="preserve">För att omvandla liter till centiliter bör vi multiplicera med 100. </t>
  </si>
  <si>
    <t xml:space="preserve">För att omvandla liter till milliliter bör vi multiplicera med 1000. </t>
  </si>
  <si>
    <t>En swimming pool kan rymma väldigt mycket vatten. Men hur mycket är frågan?
Det tycks rimligt att en pool kan rymma 500 000 liter. Hur mycket är nu 500 000 liter i metersystemet? $1 m^2$ är ju 1000 liter.</t>
  </si>
  <si>
    <t>Det ryms $BLK$ mjölkpaket på $1 m^3$.</t>
  </si>
  <si>
    <t>Låt oss börja med att fastställa hur många kubikdecimeter det går på en kubikmeter. För att omvandla kubikdecimeter till kubikmeter bör man ju multiplicera med 1000. Låt oss börja med att fastställa hur många mjölkpaket som ryms i den kubikmeter stora lådan.</t>
  </si>
  <si>
    <t>Denna uppgiften klarar vi lätt! Det enda vi behöver göra att är hitta tre tal som multiplicerade med varandra blir 1. Vilka tre tal kan detta vara?</t>
  </si>
  <si>
    <t>Även denna uppgiften klarar vi enkelt! Det enda vi behöver göra att är hitta tre tal som multiplicerade med varandra blir 4. Det finns flera lösningar till denna uppgift men jag har valt att visa ett fungerande exempel. Välj korrekt alternativ.</t>
  </si>
  <si>
    <t>Även denna uppgiften klarar vi enkelt! Det enda vi behöver göra att är hitta tre tal som multiplicerade med varandra blir 12. Det finns flera lösningar till denna uppgift men jag har valt att visa ett fungerande exempel. Välj korrekt alternativ.</t>
  </si>
  <si>
    <t>Basytans area är, $BLK cm \cdot BLK cm = BLK cm^2$</t>
  </si>
  <si>
    <t>Rätblockets volym är, $6 cm^2 \cdot 2 cm=BLK cm^3$</t>
  </si>
  <si>
    <t>Rätblockets volym är, $9 cm^2 \cdot 3 cm=BLK cm^3$</t>
  </si>
  <si>
    <t>Rätblockets volym är, $12 cm^2 \cdot 3 cm=BLK cm^3$</t>
  </si>
  <si>
    <t xml:space="preserve">Rätblockets volym beräknas ju enligt formeln $basytan \cdot höjden$. Vad är värdet på vår basyta samt vår höjd. </t>
  </si>
  <si>
    <t>Vattenvolymen i plastlådan utan sten är $18 cm \cdot 16 cm \cdot 10 cm = BLK cm^3$</t>
  </si>
  <si>
    <t xml:space="preserve">Låt oss börja med att beräkna vattnets volym i plastlådan utan sten. Det är sedan enkelt att lösa uppgiften genom att beräkna vattnets volym i de andra plastlådorna och sedan beräkna volymdifferensen mellan vattnet i plastlådan utan sten och vattnet i plastlådan med sten. </t>
  </si>
  <si>
    <t>Vi skall också beräkna vattenvolymen i plastlåda B.</t>
  </si>
  <si>
    <t xml:space="preserve">Låt oss studera figuren noggrant. Vi ser att locket är en halva av en rymdgeometrisk kropp som är avlång till formen och har en basyta formad som en cirkel. Välj nu korrekt alternativ som stämmer överens med denna beskrivning. </t>
  </si>
  <si>
    <t xml:space="preserve">Låt oss studera figuren noggrant. Vi ser att kistdelen har raka kanter med en bottenyta formad som en rektangel. Det kan därför endast handla om en rymdgeometrisk kropp, välj nu det alternativ som beskriver denna. Uppgiften är då slutförd. </t>
  </si>
  <si>
    <t>Vi skall nu beräkna kistans totala volym, något som kanske verkar krångligt, men delar vi upp problemet lite så blir det enkelt. 
Låt oss börja med att beräkna lockets volym. Locket är nu en halvcylinder vilket borde betyda att vi beräknar en cylinders volym och dividerar den med 2. Bottenytans radie är ju $37.5 cm-25 cm=12.5 cm$ och cylinders höjd är 30 cm.
Avrunda ditt svar till ett tal med en decimal.</t>
  </si>
  <si>
    <t>Vi behöver omvandla vårt svar i kubikcentimeter till liter. En liter är ju en kubikdecimeter, vi behöver alltså dividera vårt svar med 1000. Avrunda till ett tal med en decimal.</t>
  </si>
  <si>
    <t>Denna uppgift löser vi enkelt. Vi beräknar här volymen som vanligt trots att vi inte har några siffror utan variabler. Hantera nu variablerna som siffror och börja med att beräkna glasbägarnas basyta. Volymen beräknas ju i nästa steg enligt $basytan \cdot höjden$.</t>
  </si>
  <si>
    <t>Rätblockets volym är $BLK dm^$</t>
  </si>
  <si>
    <t>Formeln $\frac {basytan \cdot höjden}{3}$ gäller även då basytan är en triangel och vi kan därför enkelt beräkna volymen av denna figur. Både basytan och höjden är ju redan givna. Sätt nu in värdena i formeln så beräknar vi volymen i nästa steg.</t>
  </si>
  <si>
    <t>Kvadratens area är $3 cm \cdot 3 cm = BLK cm^2$</t>
  </si>
  <si>
    <t>Kvadratens area är $6 cm \cdot 6 cm = BLK cm^2$</t>
  </si>
  <si>
    <t xml:space="preserve">Vi beräknar hur många gånger större arean blir genom att dividera dem med varandra. Den största arean i täljaren och den minsta i nämnaren, kvoten blir då hur många gånger större den större arean är. </t>
  </si>
  <si>
    <t xml:space="preserve">Vi beräknar hur många gånger större volymen blir genom att dividera dem med varandra. Den största volymen i täljaren och den minsta i nämnaren, kvoten blir då hur många gånger större den större volymen är. </t>
  </si>
  <si>
    <t>Vi fastställer volymskalan genom att konstatera hur många gånger större volymen blir. Detta fick vi fram i föregående steg, hur många gånger ökade nu volymen då sidlängden tredubblades?</t>
  </si>
  <si>
    <t>Denna uppgift löser vi enkelt genom att börja med att beräkna hur många gånger större en stor kaka är jämfört med de små. Låt oss börja med att dividera arean av de stora kakorna med arean av de små. Arean av de små kakorna är ju $6 cm^2=36 cm^2$ och arean av de stora är $12 cm^2=144 cm^2$.</t>
  </si>
  <si>
    <t xml:space="preserve">Vi vet ju att volymskalan är i denna uppgift är 1:1728, låt oss börja med att dividera 120 liter med 1728. Vi får du hur många liter akvariet skulle innehålla om de fanns i dockskåpet. </t>
  </si>
  <si>
    <t xml:space="preserve">Akvariet i dockskåpet har alltså volymen 69.4 kubikcentimeter. Låt säga att längden på detta akvarium lämpligt nog är 5 cm. Dividera 69.4 med 5 och se vad kvoten blir. </t>
  </si>
  <si>
    <t xml:space="preserve">13.88 cm^2 är alltså kvoten som vi har kvar. Låt oss säga att bredden på vårt akvarium är 4 cm. Dividera nu 13.88 med 4 och vi får ut höjden.  </t>
  </si>
  <si>
    <t>Likformighet är skoj. Jämför nu pilarna och se vilka av dem som är förstoringar eller förminskningar av varandra. Det är enklast att undersöka proportionaliteten och på så vis se om figurerna är likformiga. Välj nu det alternativ som visar två likformiga pilar. Uppgiften är då slutförd.</t>
  </si>
  <si>
    <t>Likformighet är skoj. Jämför nu rektanglarna och se vilka av dem som är förstoringar eller förminskningar av varandra. Det är enklast att undersöka proportionaliteten och på så vis se om figurerna är likformiga. Välj nu det alternativ som visar de likformiga rektanglarna. Uppgiften är då slutförd.</t>
  </si>
  <si>
    <t>Vi finner den större triangelns kvot genom beräkningen $\frac {12 cm}{BLK cm} = BLK$</t>
  </si>
  <si>
    <t>Vi löser även denna uppgift genom att undersöka kvoterna av diverse sidor i den givna triangeln. Eftersom trianglarna är likformiga så vet vi ju att det råder proportionalitet mellan trianglarna. Låt oss nu dividera sidorna med varandra för att i nästa steg använda dem till att finna ett värde på x och y.</t>
  </si>
  <si>
    <t xml:space="preserve">Vi har nu fått fram de användbara kvoterna mellan den lilla triangelns sidor. 
Låt oss nu använda dessa kvoter och beräkna x och y. För att beräkna den ena kateten x bör division tillämpas och för att beräkna den längre hypotenusan y bör multiplikation tillämpas. </t>
  </si>
  <si>
    <t xml:space="preserve">Måtten på rektangeln skall ju vara 3 och 1.5. Rita nu en rektangel som stämmer överens med detta och uppgiften är slutförd. </t>
  </si>
  <si>
    <t xml:space="preserve">Måtten på rektangeln skall ju vara bredden 3.75 och höjden 3. Rita nu en triangel som stämmer överens med detta och uppgiften är slutförd. </t>
  </si>
  <si>
    <t>[Alt 1. Den figur som har den rymdgeometriska kroppen av ett prisma är figurerna C.]
[Alt 2.Den figur som har den rymdgeometriska kroppen av ett prisma är figurerna A.]
[Alt 3. Den figur som har den rymdgeometriska kroppen av ett prisma är figurerna B.]
[Alt 4. Den figur som har den rymdgeometriska kroppen av ett prisma är figurerna D.]</t>
  </si>
  <si>
    <t>[Alt 2.Den figur som har den rymdgeometriska kroppen av ett prisma är figurerna A.]</t>
  </si>
  <si>
    <t>[Alt 1. Den figur som har den rymdgeometriska kroppen av ett cylinder är figur A.]
[Alt 2. Den figur som har den rymdgeometriska kroppen av ett cylinder är figur B.]
[Alt 3. Den figur som har den rymdgeometriska kroppen av ett cylinder är figur C.]
[Alt 4. Den figur som har den rymdgeometriska kroppen av ett cylinder är figur D.]</t>
  </si>
  <si>
    <t>[Alt 2. Den figur som har den rymdgeometriska kroppen av ett cylinder är figur B.]</t>
  </si>
  <si>
    <t>[Alt 1. Den figur som har den rymdgeometriska kroppen av en kon är figuren D.]
[Alt 2. Den figur som har den rymdgeometriska kroppen av en kon är figuren D.]
[Alt 3. Den figur som har den rymdgeometriska kroppen av en kon är figuren D.]
[Alt 4. Den figur som har den rymdgeometriska kroppen av en kon är figuren D.]</t>
  </si>
  <si>
    <t>[Alt 1. Den figur som har den rymdgeometriska kroppen av en pyramid är figuren A.]
[Alt 2.  Den figur som har den rymdgeometriska kroppen av en pyramid är figuren B.]
[Alt 3.  Den figur som har den rymdgeometriska kroppen av en pyramid är figuren C.]
[Alt 4.  Den figur som har den rymdgeometriska kroppen av en pyramid är figuren D.]</t>
  </si>
  <si>
    <t>[Alt 3.  Den figur som har den rymdgeometriska kroppen av en pyramid är figuren C.]</t>
  </si>
  <si>
    <t>[Alt 1. Den figur som har den rymdgeometriska kroppen av ett klot är figuren D.]
[Alt 2. Den figur som har den rymdgeometriska kroppen av ett klot är figuren E.]
[Alt 3. Den figur som har den rymdgeometriska kroppen av ett klot är figuren F.]
[Alt 4. Den figur som har den rymdgeometriska kroppen av ett klot är figuren A.]</t>
  </si>
  <si>
    <t>[Alt 2. Den figur som har den rymdgeometriska kroppen av ett klot är figuren E.]</t>
  </si>
  <si>
    <t>Rätblockets volym är, $12 cm^2 \cdot 2 cm=BLK cm^3$</t>
  </si>
  <si>
    <t>Basytans area är, $BLK dm \cdot BLK dm = BLK dm^2$</t>
  </si>
  <si>
    <t>Rätblockets volym är, $25 dm^2 \cdot 2 dm=BLK dm^3$</t>
  </si>
  <si>
    <t>Det här med rymdgeometriska kroppar kan vi vid det här laget. Låt oss nu repetera vilken rymdgeometrisk form denna skokartong har. Välj rätt alternativ och uppgiften är slutförd.</t>
  </si>
  <si>
    <t>Det här med rymdgeometriska kroppar kan vi vid det här laget. Låt oss nu repetera vilken rymdgeometrisk form denna burk har. Välj rätt alternativ och uppgiften är slutförd.</t>
  </si>
  <si>
    <t>Det här med rymdgeometriska kroppar kan vi vid det här laget. Låt oss nu repetera vilken rymdgeometrisk form denna tärning har. Välj rätt alternativ och uppgiften är slutförd.</t>
  </si>
  <si>
    <t>Det här med rymdgeometriska kroppar kan vi vid det här laget. Låt oss nu repetera vilken rymdgeometrisk form denna glasstrut har. Välj rätt alternativ och uppgiften är slutförd.</t>
  </si>
  <si>
    <t>En swimming pool kan rymma väldigt mycket vatten. Men hur mycket är frågan?
Det tycks rimligt att en pool kan rymma 250 liter. Hur mycket är nu liter i metersystemet?</t>
  </si>
  <si>
    <t>Vi börjar få koll på det här med rätblock och dess volym. Vi vet ju att en basyta beräknas enligt $längden \cdot bredden$. Fyll i vilka värden som bör vara med i formeln i denna uppgift så beräknar vi basytan i nästa steg.</t>
  </si>
  <si>
    <t>Värdena i formeln för beräkningen i denna uppgift bör vara $BLK cm^2 \cdot BLK cm$</t>
  </si>
  <si>
    <t>Vi börjar få koll på det här med rätblock och dess volym. Vi vet ju att en volym beräknas enligt $basytan \cdot höjden$. Fyll i vilka värden som bör vara med i formeln i denna uppgift så beräknar vi volymen i nästa steg.</t>
  </si>
  <si>
    <t>Värdena i formeln för beräkningen i denna uppgift bör vara $BLK dm^2 \cdot BLK dm$</t>
  </si>
  <si>
    <t>Värdena i formeln för beräkningen i denna uppgift bör vara $BLK dm \cdot BLK dm \cdot BLK cm$.</t>
  </si>
  <si>
    <t xml:space="preserve">Vi vet ju att akvariet har formen som ett rätblock och att ett rätblocksvolym beräknas enligt $basytan \cdot höjden$. Vi kan även beräkna volymen direkt enligt $längden \cdot bredden \cdot höjden$, vilka värden bör då stå i denna formel? </t>
  </si>
  <si>
    <t>Akvariets volym i kubikdecimeter är $5 dm \cdot 2.5 dm \cdot 4 dm = BLK dm^3$</t>
  </si>
  <si>
    <t>Vi skall nu skriva om den volym vi beräknade i föregående uppgift till liter. Låt oss börja med att repetera och fastställa hur många kubikdecimeter som är en liter. Vi kan då enkelt fastställa akvariets volym i liter i nästa steg.</t>
  </si>
  <si>
    <t>$50 dm^3$ är BLK liter, vilken är akvariets volym.</t>
  </si>
  <si>
    <t xml:space="preserve">Vi vet ju att en kubikdecimeter också är en liter. Vi kan då enkelt resonera oss fram till hur många liter akvariet rymmer. </t>
  </si>
  <si>
    <t xml:space="preserve">Eftersom vi i denna uppgift skall beräkna akvariets volym i liter så bör vi börja med att omvandla måtten på akvariet till decimeter. Vi vet ju att en kubikdecimeter är en liter och att en centimeter är 0.1 decimeter. </t>
  </si>
  <si>
    <t>Akvariets volym i liter är $ 1.5 cm \cdot 2 dm \cdot 3 dm = BLK liter$.</t>
  </si>
  <si>
    <t xml:space="preserve">Genom att vi beräknar akvariets volym enligt $längden \cdot bredden \cdot höjden$ är svaret vårt. Vi har ju redan omvandlat måtten till decimeter som ger svaret i liter. En kubikdecimeter är ju en liter. </t>
  </si>
  <si>
    <t xml:space="preserve">Den här uppgiften kan tyckas vara lite klurig, men tillsammans löser vi den enkelt. 
Låt oss börja med att omvandla akvariets mått till decimeter. En kubikdecimeter är ju en liter. </t>
  </si>
  <si>
    <t xml:space="preserve">Låt oss multiplicera akvariets längd med dess bredd. Basytans area är då funnen. Denna kan vi sedan enkelt dividera med volymen för att få fram akvariets höjd. </t>
  </si>
  <si>
    <t>Akvariets höjd är $\frac {60 dm^3}{15 dm^2} = BLK dm$</t>
  </si>
  <si>
    <t>I centimeter är akvariets höjd BLK cm.</t>
  </si>
  <si>
    <t xml:space="preserve">Både längden och bredden är ju angivna i centimeter. Låt oss avsluta uppgiften genom att omvandla den beräknade höjden $4 dm$ till centimeter. Uppgiften är då avklarad. </t>
  </si>
  <si>
    <t xml:space="preserve">Vi beräknar vattnets höjd på samma sätt som vi i föregående uppgift beräknade höjden av Senays akvarium. Vi dividerar vattenvolymen med basytan. Basytans area är ju lika stor i denna uppgift som i föregående eftersom akvariet är det samma. Beräkna nu hur högt vattnet når. </t>
  </si>
  <si>
    <t>Akvariets höjd är 3.2 dm som är BLK cm.</t>
  </si>
  <si>
    <t>Värdena i formeln för beräkningen i denna uppgift bör vara $BLK m \cdot BLK m \cdot BLK m$.</t>
  </si>
  <si>
    <t>Vi avslutar uppgiften genom att multiplicera alla givna sidor med varandra. Vi får då poolvattnets volym givet i kubikmeter. Sidorna skrev vi ju in i formeln i förgående steg. Vid korrekt beräkning är uppgiften slutförd.</t>
  </si>
  <si>
    <t xml:space="preserve">Studera den lilla rutan som finns med till denna uppgift. Vi ser i den hur många liter som ryms i en kubikmeter. Skriv hur många liter en kubikmeter motsvarar och vi kan enkelt beräkna poolens volym i liter i nästa steg. </t>
  </si>
  <si>
    <t xml:space="preserve">Beräkna nu volymen av färgburken genom att multiplicera basytan med höjden. Uppgiften är du avklarad och volymen är funnen. En kubikdecimeter är ju en liter och omvandling är därför en nödvändigt. </t>
  </si>
  <si>
    <t xml:space="preserve">Intressant, vi skall nu beräkna volym av en tepåse! Tepåsen har den rymdgeometriska formen av en pyramid och volymen beräknas därför enligt $\frac {basytan \cdot höjden}{3}$. Låt oss börja med att beräkna figurens basyta enligt $längden \cdot bredden$. </t>
  </si>
  <si>
    <t xml:space="preserve">Genom våra ritade trianglar ser vi nu tydligt vad som skall göras. Låt oss fortsätta med att ställa upp höjden (h) likt en likformig ekvation. </t>
  </si>
  <si>
    <t xml:space="preserve">Genom korrekt beräkning i föregående steg är flaggstångens höjd funnen. Skriv nu korrekt svar och uppgiften är avklarad. </t>
  </si>
  <si>
    <t xml:space="preserve">För att enkelt kunna lösa denna uppgift bör vi börja med att rita de likformiga trianglarna så att de motsvarande sidorna kan hittas på samma plats, alltså vända trianglarna åt samma håll. De blir då betydligt enklare att ställa upp en ekvation för beräkningen av x och y. </t>
  </si>
  <si>
    <t>Värdena i formeln för ett klots volym är i denna uppgift $\frac {BLK \cdot \pi \cdot BLK^BLK}{BLK}$.</t>
  </si>
  <si>
    <t>Genom korrekt beräkning i föregående steg är svaret funnet. Skriv korrekt svar och volymen av en fotboll är beräknad. En kubikdecimeter är ju en liter.</t>
  </si>
  <si>
    <t>Genom korrekt beräkning i föregående steg är svaret funnet. Skriv korrekt svar och volymen av en basketboll är beräknad. En kubikdecimeter är ju en liter.</t>
  </si>
  <si>
    <t>Volymen på glas mäts ofta i centiliter, en centiliter är 10 kubikcentimeter. Eftersom glaset har formen av en halv sfär alltså ett halvt klot så kan vi beräkna ett klots volym med samma radie för att sedan dividera volymen med 2. Använd nu formeln $\frac {4 \cdot \pi \cdot r^3}{3}$ och beräkna ett klotsarea med diametern 10 cm och radien 5 cm.</t>
  </si>
  <si>
    <t>Vi har nu fått fram glasets volym i kubikcentimeter, men uppgiften frågar ju efter glasets volym i centiliter. En centiliter är ju 10 kubikcentimeter. Dividera volymen med 10 och avrunda till hela centiliter. Svaret är då funnet och uppgiften är slutförd.</t>
  </si>
  <si>
    <t>Vi beräknar luftens vikt enligt $156000 m^3 \cdot 1.23 kg/m^3 \approx BLK kg$ (avrunda till närmaste tusental)</t>
  </si>
  <si>
    <t xml:space="preserve">Luften i denna delen av kyrkan väger alltså $192\:000 kg$, vilket är väldigt tungt. Men tyngden av luften märks inte på grund av att lufttrycket är lika överallt. Vi kan skriva luftens vikt på ett smidigt sätt, nämligen i ton. Dividera vikten i kilo med 1000. Uppgiften är då slutförd. </t>
  </si>
  <si>
    <t>Vi har nu beräknat discokulans area i kvadratcentimeter. En glasbit är ju en kvadratcentimeter stor. Dividera discokulans area med 1 och uppgiften är slutförd. Eftersom vi använt talet $\pi$ kan svaret inte blir exakt, avrunda till närmaste tusental.</t>
  </si>
  <si>
    <t>Vi dividerar jordens yta med Sveriges yta, $\frac {5.1 \cdot 10^8 }{411\:000} = BLK $.</t>
  </si>
  <si>
    <t>Rymddiagonalen och basytans hypotenusa är nu markerade. Det är dessa som används i beräkningen.</t>
  </si>
  <si>
    <t xml:space="preserve">Denna uppgift kan tyckas något knivig men så fort vi har  konstaterat vad det är som skall beräknas löser vi enkelt uppgiften. Det verkar som att vi har kan använda Pythagoras sats för att beräkna höjden. Konens diagonala höjd är ju hypotenusan i en rätvinklig triangel och konens radie är ju den korta kateten. Det som skall beräknas att alltså den långa kateten i den rätvinkliga triangeln. Låt oss ställa upp detta enligt Pythagoras sats där den okända sidan kallas för x. </t>
  </si>
  <si>
    <t>Konens höjd är $\sqrt {1375} \approx BLK cm$ (en decimal)</t>
  </si>
  <si>
    <t xml:space="preserve">Även denna uppgift kan tyckas något knivig men så fort vi har  konstaterat vad det är som skall beräknas löser vi enkelt uppgiften. Det verkar som att vi har kan använda Pythagoras sats för att beräkna höjden, höjden måste ju beräknas för att kunna beräkna volymen. 
Pyramidens diagonala höjd är ju hypotenusan i en rätvinklig triangel och pyramidens halva längd är ju den korta kateten. Det som skall beräknas att alltså den långa kateten i den rätvinkliga triangeln. Låt oss ställa upp detta enligt Pythagoras sats där den okända sidan kallas för x. </t>
  </si>
  <si>
    <t>Pyramidens höjd är $\sqrt {57.75} \approx BLK dm$ (en decimal)</t>
  </si>
  <si>
    <t>Konens höjd är $\sqrt {4.81} \approx BLK dm$ (en decimal)</t>
  </si>
  <si>
    <t xml:space="preserve">Det enda vi behöver göra nu är att beräkna roten ur 10 101. Vi får då x ensamt och vi vet då med säkerhet om planschen i pappröret får plats i väskan. </t>
  </si>
  <si>
    <t>[Alt 1. Ja, planschen i pappröret får plats i Elsas resväska.]
[Alt 1. Nej, planschen i pappröret får ej plats i Elsas resväska.]</t>
  </si>
  <si>
    <t>[Alt 1. Ja, planschen i pappröret får plats i Elsas resväska.]</t>
  </si>
  <si>
    <t>9789152302484-3-x3_1x-G-1</t>
  </si>
  <si>
    <t>9789152302484-3-x3_1x-G-2a</t>
  </si>
  <si>
    <t>9789152302484-3-x3_1x-G-2b</t>
  </si>
  <si>
    <t>9789152302484-3-x3_1x-G-2c</t>
  </si>
  <si>
    <t>9789152302484-3-x3_1x-G-3</t>
  </si>
  <si>
    <t>9789152302484-3-x3_1x-G-4</t>
  </si>
  <si>
    <t>9789152302484-3-x3_1x-G-5</t>
  </si>
  <si>
    <t>9789152302484-3-x3_1x-G-6</t>
  </si>
  <si>
    <t>9789152302484-3-x3_1x-G-7a</t>
  </si>
  <si>
    <t>9789152302484-3-x3_1x-G-7b</t>
  </si>
  <si>
    <t>9789152302484-3-x3_1x-G-7c</t>
  </si>
  <si>
    <t>9789152302484-3-x3_1x-G-7d</t>
  </si>
  <si>
    <t>9789152302484-3-x3_1x-G-8a</t>
  </si>
  <si>
    <t>9789152302484-3-x3_1x-G-8b</t>
  </si>
  <si>
    <t>9789152302484-3-x3_1x-G-8c</t>
  </si>
  <si>
    <t>9789152302484-3-x3_1x-G-9a</t>
  </si>
  <si>
    <t>9789152302484-3-x3_1x-G-9b</t>
  </si>
  <si>
    <t>9789152302484-3-x3_1x-G-9c</t>
  </si>
  <si>
    <t>9789152302484-3-x3_1x-G-10a</t>
  </si>
  <si>
    <t>9789152302484-3-x3_1x-G-10b</t>
  </si>
  <si>
    <t>9789152302484-3-x3_1x-G-10c</t>
  </si>
  <si>
    <t>9789152302484-3-x3_1x-G-11a</t>
  </si>
  <si>
    <t>9789152302484-3-x3_1x-G-11b</t>
  </si>
  <si>
    <t>9789152302484-3-x3_1x-G-11c</t>
  </si>
  <si>
    <t>9789152302484-3-x3_1x-G-12a</t>
  </si>
  <si>
    <t>9789152302484-3-x3_1x-G-12b</t>
  </si>
  <si>
    <t>9789152302484-3-x3_1x-G-12c</t>
  </si>
  <si>
    <t>9789152302484-3-x3_1x-G-13a</t>
  </si>
  <si>
    <t>9789152302484-3-x3_1x-G-13b</t>
  </si>
  <si>
    <t>9789152302484-3-x3_1x-G-13c</t>
  </si>
  <si>
    <t>9789152302484-3-x3_1x-G-14a</t>
  </si>
  <si>
    <t>9789152302484-3-x3_1x-G-14b</t>
  </si>
  <si>
    <t>9789152302484-3-x3_1x-G-14c</t>
  </si>
  <si>
    <t>9789152302484-3-x3_1x-G-15</t>
  </si>
  <si>
    <t>9789152302484-3-x3_1x-G-16a</t>
  </si>
  <si>
    <t>9789152302484-3-x3_1x-G-16b</t>
  </si>
  <si>
    <t>9789152302484-3-x3_1x-G-16c</t>
  </si>
  <si>
    <t>9789152302484-3-x3_1x-G-16d</t>
  </si>
  <si>
    <t>9789152302484-3-x3_1x-G-17a</t>
  </si>
  <si>
    <t>9789152302484-3-x3_1x-G-17b</t>
  </si>
  <si>
    <t>9789152302484-3-x3_1x-G-17c</t>
  </si>
  <si>
    <t>9789152302484-3-x3_1x-G-17d</t>
  </si>
  <si>
    <t>9789152302484-3-x3_1x-G-18a</t>
  </si>
  <si>
    <t>9789152302484-3-x3_1x-G-18b</t>
  </si>
  <si>
    <t>9789152302484-3-x3_1x-G-18c</t>
  </si>
  <si>
    <t>9789152302484-3-x3_1x-G-19</t>
  </si>
  <si>
    <t>9789152302484-3-x3_1x-G-20a</t>
  </si>
  <si>
    <t>9789152302484-3-x3_1x-G-20b</t>
  </si>
  <si>
    <t>9789152302484-3-x3_1x-G-20c</t>
  </si>
  <si>
    <t>9789152302484-3-x3_1x-G-21a</t>
  </si>
  <si>
    <t>9789152302484-3-x3_1x-G-21b</t>
  </si>
  <si>
    <t>9789152302484-3-x3_1x-G-21c</t>
  </si>
  <si>
    <t>9789152302484-3-x3_1x-G-22a</t>
  </si>
  <si>
    <t>9789152302484-3-x3_1x-G-22b</t>
  </si>
  <si>
    <t>9789152302484-3-x3_1x-G-23a</t>
  </si>
  <si>
    <t>9789152302484-3-x3_1x-G-23b</t>
  </si>
  <si>
    <t>9789152302484-3-x3_1x-G-24</t>
  </si>
  <si>
    <t>9789152302484-3-x3_1x-G-25</t>
  </si>
  <si>
    <t>9789152302484-3-x3_1x-G-26a</t>
  </si>
  <si>
    <t>9789152302484-3-x3_1x-G-26b</t>
  </si>
  <si>
    <t>9789152302484-3-x3_1x-G-26c</t>
  </si>
  <si>
    <t>9789152302484-3-x3_1x-G-27a</t>
  </si>
  <si>
    <t>9789152302484-3-x3_1x-G-27b</t>
  </si>
  <si>
    <t>9789152302484-3-x3_1x-G-27c</t>
  </si>
  <si>
    <t>9789152302484-3-x3_1x-G-28</t>
  </si>
  <si>
    <t>9789152302484-3-x3_1x-G-29</t>
  </si>
  <si>
    <t>9789152302484-3-x3_1x-G-30a</t>
  </si>
  <si>
    <t>9789152302484-3-x3_1x-G-30b</t>
  </si>
  <si>
    <t>9789152302484-3-x3_1x-G-31a</t>
  </si>
  <si>
    <t>9789152302484-3-x3_1x-G-31b</t>
  </si>
  <si>
    <t>9789152302484-3-x3_1x-G-32</t>
  </si>
  <si>
    <t>9789152302484-3-x3_1x-G-33</t>
  </si>
  <si>
    <t>9789152302484-3-x3_1x-G-34</t>
  </si>
  <si>
    <t>9789152302484-3-x3_1x-G-35a</t>
  </si>
  <si>
    <t>9789152302484-3-x3_1x-G-35b</t>
  </si>
  <si>
    <t>9789152302484-3-x3_1x-G-35c</t>
  </si>
  <si>
    <t>9789152302484-3-x3_1x-G-36</t>
  </si>
  <si>
    <t>9789152302484-3-x3_1x-G-37a</t>
  </si>
  <si>
    <t>9789152302484-3-x3_1x-G-37b</t>
  </si>
  <si>
    <t>9789152302484-3-x3_1x-G-40a</t>
  </si>
  <si>
    <t>9789152302484-3-x3_1x-G-40b</t>
  </si>
  <si>
    <t>9789152302484-3-x3_1x-G-40c</t>
  </si>
  <si>
    <t>9789152302484-3-x3_1x-G-41a</t>
  </si>
  <si>
    <t>9789152302484-3-x3_1x-G-41b</t>
  </si>
  <si>
    <t>9789152302484-3-x3_1x-G-41c</t>
  </si>
  <si>
    <t>9789152302484-3-x3_1x-G-42a</t>
  </si>
  <si>
    <t>9789152302484-3-x3_1x-G-42b</t>
  </si>
  <si>
    <t>9789152302484-3-x3_1x-G-42c</t>
  </si>
  <si>
    <t>9789152302484-3-x3_1x-G-43</t>
  </si>
  <si>
    <t>9789152302484-3-x3_1x-G-44</t>
  </si>
  <si>
    <t>9789152302484-3-x3_1x-G-45a</t>
  </si>
  <si>
    <t>9789152302484-3-x3_1x-G-45b</t>
  </si>
  <si>
    <t>9789152302484-3-x3_1x-G-45c</t>
  </si>
  <si>
    <t>9789152302484-3-x3_1x-G-46</t>
  </si>
  <si>
    <t>9789152302484-3-x3_1x-G-47</t>
  </si>
  <si>
    <t>9789152302484-3-x3_1x-G-48</t>
  </si>
  <si>
    <t>9789152302484-3-x3_1x-G-49a</t>
  </si>
  <si>
    <t>9789152302484-3-x3_1x-G-49b</t>
  </si>
  <si>
    <t>9789152302484-3-x3_1x-G-50a</t>
  </si>
  <si>
    <t>9789152302484-3-x3_1x-G-50b</t>
  </si>
  <si>
    <t>9789152302484-3-x3_1x-G-51a</t>
  </si>
  <si>
    <t>9789152302484-3-x3_1x-G-51b</t>
  </si>
  <si>
    <t>9789152302484-3-x3_2x-D-1</t>
  </si>
  <si>
    <t>9789152302484-3-x3_2x-D-2a</t>
  </si>
  <si>
    <t>9789152302484-3-x3_2x-D-2b</t>
  </si>
  <si>
    <t>9789152302484-3-x3_2x-D-2c</t>
  </si>
  <si>
    <t>9789152302484-3-x3_2x-D-3a</t>
  </si>
  <si>
    <t>9789152302484-3-x3_2x-D-3b</t>
  </si>
  <si>
    <t>9789152302484-3-x3_2x-D-3c</t>
  </si>
  <si>
    <t>9789152302484-3-x3_2x-D-3d</t>
  </si>
  <si>
    <t>9789152302484-3-x3_2x-D-4a</t>
  </si>
  <si>
    <t>9789152302484-3-x3_2x-D-4b</t>
  </si>
  <si>
    <t>9789152302484-3-x3_2x-D-4c</t>
  </si>
  <si>
    <t>9789152302484-3-x3_2x-D-5a</t>
  </si>
  <si>
    <t>9789152302484-3-x3_2x-D-5b</t>
  </si>
  <si>
    <t>9789152302484-3-x3_2x-D-5c</t>
  </si>
  <si>
    <t>9789152302484-3-x3_2x-D-6a</t>
  </si>
  <si>
    <t>9789152302484-3-x3_2x-D-6b</t>
  </si>
  <si>
    <t>9789152302484-3-x3_2x-D-7</t>
  </si>
  <si>
    <t>9789152302484-3-x3_2x-D-8</t>
  </si>
  <si>
    <t>9789152302484-3-x3_2x-D-9</t>
  </si>
  <si>
    <t>9789152302484-3-x3_3x-B-1a</t>
  </si>
  <si>
    <t>9789152302484-3-x3_3x-B-1b</t>
  </si>
  <si>
    <t>9789152302484-3-x3_3x-B-1c</t>
  </si>
  <si>
    <t>9789152302484-3-x3_3x-B-1d</t>
  </si>
  <si>
    <t>9789152302484-3-x3_3x-B-2a</t>
  </si>
  <si>
    <t>9789152302484-3-x3_3x-B-2b</t>
  </si>
  <si>
    <t>9789152302484-3-x3_3x-B-2c</t>
  </si>
  <si>
    <t>9789152302484-3-x3_3x-B-3a</t>
  </si>
  <si>
    <t>9789152302484-3-x3_3x-B-3b</t>
  </si>
  <si>
    <t>9789152302484-3-x3_3x-B-3c</t>
  </si>
  <si>
    <t>9789152302484-3-x3_3x-B-4a</t>
  </si>
  <si>
    <t>9789152302484-3-x3_3x-B-4b</t>
  </si>
  <si>
    <t>9789152302484-3-x3_3x-B-4c</t>
  </si>
  <si>
    <t>9789152302484-3-x3_3x-B-5a</t>
  </si>
  <si>
    <t>9789152302484-3-x3_3x-B-5b</t>
  </si>
  <si>
    <t>9789152302484-3-x3_3x-B-5c</t>
  </si>
  <si>
    <t>9789152302484-3-x3_3x-B-6a</t>
  </si>
  <si>
    <t>9789152302484-3-x3_3x-B-6b</t>
  </si>
  <si>
    <t>9789152302484-3-x3_3x-B-6c</t>
  </si>
  <si>
    <t>9789152302484-3-x3_3x-B-7a</t>
  </si>
  <si>
    <t>9789152302484-3-x3_3x-B-7b</t>
  </si>
  <si>
    <t>9789152302484-3-x3_3x-B-7c</t>
  </si>
  <si>
    <t>9789152302484-3-x3_3x-B-8a</t>
  </si>
  <si>
    <t>9789152302484-3-x3_3x-B-8b</t>
  </si>
  <si>
    <t>9789152302484-3-x3_3x-B-8c</t>
  </si>
  <si>
    <t>9789152302484-3-x3_3x-B-9a</t>
  </si>
  <si>
    <t>9789152302484-3-x3_3x-B-9b</t>
  </si>
  <si>
    <t>9789152302484-3-x3_3x-B-9c</t>
  </si>
  <si>
    <t>9789152302484-3-x3_3x-B-10a</t>
  </si>
  <si>
    <t>9789152302484-3-x3_3x-B-10b</t>
  </si>
  <si>
    <t>9789152302484-3-x3_3x-B-10c</t>
  </si>
  <si>
    <t>9789152302484-3-x3_3x-B-11a</t>
  </si>
  <si>
    <t>9789152302484-3-x3_3x-B-11b</t>
  </si>
  <si>
    <t>9789152302484-3-x3_3x-B-11c</t>
  </si>
  <si>
    <t>9789152302484-3-x3_3x-B-12</t>
  </si>
  <si>
    <t>9789152302484-3-x3_3x-B-13a</t>
  </si>
  <si>
    <t>9789152302484-3-x3_3x-B-13b</t>
  </si>
  <si>
    <t>9789152302484-3-x3_3x-B-14a</t>
  </si>
  <si>
    <t>9789152302484-3-x3_3x-B-14b</t>
  </si>
  <si>
    <t>9789152302484-3-x3_3x-B-15a</t>
  </si>
  <si>
    <t>9789152302484-3-x3_3x-B-15b</t>
  </si>
  <si>
    <t>9789152302484-3-x3_3x-B-16</t>
  </si>
  <si>
    <t>9789152302484-3-x3_3x-B-17a</t>
  </si>
  <si>
    <t>9789152302484-3-x3_3x-B-17b</t>
  </si>
  <si>
    <t>9789152302484-3-x3_3x-B-18</t>
  </si>
  <si>
    <t>9789152302484-3-x3_3x-B-19a</t>
  </si>
  <si>
    <t>9789152302484-3-x3_3x-B-19b</t>
  </si>
  <si>
    <t>9789152302484-3-x3_3x-B-20a</t>
  </si>
  <si>
    <t>9789152302484-3-x3_3x-B-20b</t>
  </si>
  <si>
    <t>9789152302484-3-x3_3x-B-21a</t>
  </si>
  <si>
    <t>9789152302484-3-x3_3x-B-21b</t>
  </si>
  <si>
    <t>9789152302484-3-x3_3x-B-22a</t>
  </si>
  <si>
    <t>9789152302484-3-x3_3x-B-22b</t>
  </si>
  <si>
    <t>9789152302484-3-x3_3x-B-22c</t>
  </si>
  <si>
    <t>9789152302484-3-x3_3x-B-23a</t>
  </si>
  <si>
    <t>9789152302484-3-x3_3x-B-23b</t>
  </si>
  <si>
    <t>9789152302484-3-x3_3x-B-24</t>
  </si>
  <si>
    <t>9789152302484-3-x3_3x-B-25</t>
  </si>
  <si>
    <t>9789152302484-3-x3_3x-B-26a</t>
  </si>
  <si>
    <t>9789152302484-3-x3_3x-B-26b</t>
  </si>
  <si>
    <t>9789152302484-3-x3_3x-B-27a</t>
  </si>
  <si>
    <t>9789152302484-3-x3_3x-B-27b</t>
  </si>
  <si>
    <t>9789152302484-3-x3_3x-B-28a</t>
  </si>
  <si>
    <t>9789152302484-3-x3_3x-B-28b</t>
  </si>
  <si>
    <t>9789152302484-3-x3_3x-B-28c</t>
  </si>
  <si>
    <t>9789152302484-3-x3_4x-R-1</t>
  </si>
  <si>
    <t>9789152302484-3-x3_4x-R-2</t>
  </si>
  <si>
    <t>9789152302484-3-x3_4x-R-3</t>
  </si>
  <si>
    <t>9789152302484-3-x3_4x-R-4</t>
  </si>
  <si>
    <t>9789152302484-3-x3_4x-R-5a</t>
  </si>
  <si>
    <t>9789152302484-3-x3_4x-R-5b</t>
  </si>
  <si>
    <t>9789152302484-3-x3_4x-R-5c</t>
  </si>
  <si>
    <t>9789152302484-3-x3_4x-R-6a</t>
  </si>
  <si>
    <t>9789152302484-3-x3_4x-R-6b</t>
  </si>
  <si>
    <t>9789152302484-3-x3_4x-R-7a</t>
  </si>
  <si>
    <t>9789152302484-3-x3_4x-R-7b</t>
  </si>
  <si>
    <t>9789152302484-3-x3_4x-R-7c</t>
  </si>
  <si>
    <t>9789152302484-3-x3_4x-R-8a</t>
  </si>
  <si>
    <t>9789152302484-3-x3_4x-R-8b</t>
  </si>
  <si>
    <t>9789152302484-3-x3_4x-R-9a</t>
  </si>
  <si>
    <t>9789152302484-3-x3_4x-R-9b</t>
  </si>
  <si>
    <t>9789152302484-3-x3_4x-R-10</t>
  </si>
  <si>
    <t>9789152302484-3-x3_4x-R-11a</t>
  </si>
  <si>
    <t>9789152302484-3-x3_4x-R-11b</t>
  </si>
  <si>
    <t>9789152302484-3-x3_4x-R-12a</t>
  </si>
  <si>
    <t>9789152302484-3-x3_4x-R-12b</t>
  </si>
  <si>
    <t>9789152302484-3-x3_4x-R-13a</t>
  </si>
  <si>
    <t>9789152302484-3-x3_4x-R-13b</t>
  </si>
  <si>
    <t>9789152302484-3-x3_4x-R-14a</t>
  </si>
  <si>
    <t>9789152302484-3-x3_4x-R-14b</t>
  </si>
  <si>
    <t>9789152302484-3-x3_4x-R-15</t>
  </si>
  <si>
    <t>9789152302484-3-x3_4x-R-16a</t>
  </si>
  <si>
    <t>9789152302484-3-x3_4x-R-16b</t>
  </si>
  <si>
    <t>9789152302484-3-x3_4x-R-17</t>
  </si>
  <si>
    <t>9789152302484-3-x3_4x-R-18</t>
  </si>
  <si>
    <t>9789152302484-3-x3_4x-R-20</t>
  </si>
  <si>
    <t>9789152302484-3-x3_5x-U-A</t>
  </si>
  <si>
    <t>9789152302484-3-x3_5x-U-B</t>
  </si>
  <si>
    <t>9789152302484-3-x3_5x-U-Ea</t>
  </si>
  <si>
    <t>9789152302484-3-x3_1x-G-2a_1</t>
  </si>
  <si>
    <t>9789152302484-3-x3_1x-G-2b_1</t>
  </si>
  <si>
    <t>9789152302484-3-x3_1x-G-2c_1</t>
  </si>
  <si>
    <t>9789152302484-3-x3_1x-G-3_1</t>
  </si>
  <si>
    <t>9789152302484-3-x3_1x-G-3_2</t>
  </si>
  <si>
    <t>9789152302484-3-x3_1x-G-3_3</t>
  </si>
  <si>
    <t>9789152302484-3-x3_1x-G-3_4</t>
  </si>
  <si>
    <t>9789152302484-3-x3_1x-G-3_5</t>
  </si>
  <si>
    <t>9789152302484-3-x3_1x-G-5_1</t>
  </si>
  <si>
    <t>9789152302484-3-x3_1x-G-5_2</t>
  </si>
  <si>
    <t>9789152302484-3-x3_1x-G-6_1</t>
  </si>
  <si>
    <t>9789152302484-3-x3_1x-G-6_2</t>
  </si>
  <si>
    <t>9789152302484-3-x3_1x-G-17a_1</t>
  </si>
  <si>
    <t>9789152302484-3-x3_1x-G-17a_2</t>
  </si>
  <si>
    <t>9789152302484-3-x3_1x-G-17a_3</t>
  </si>
  <si>
    <t>9789152302484-3-x3_1x-G-17b_1</t>
  </si>
  <si>
    <t>9789152302484-3-x3_1x-G-17b_2</t>
  </si>
  <si>
    <t>9789152302484-3-x3_1x-G-17b_3</t>
  </si>
  <si>
    <t>9789152302484-3-x3_1x-G-17c_1</t>
  </si>
  <si>
    <t>9789152302484-3-x3_1x-G-17c_2</t>
  </si>
  <si>
    <t>9789152302484-3-x3_1x-G-17c_3</t>
  </si>
  <si>
    <t>9789152302484-3-x3_1x-G-18a_2</t>
  </si>
  <si>
    <t>9789152302484-3-x3_1x-G-18a_3</t>
  </si>
  <si>
    <t>9789152302484-3-x3_1x-G-18a_4</t>
  </si>
  <si>
    <t>9789152302484-3-x3_1x-G-18b_2</t>
  </si>
  <si>
    <t>9789152302484-3-x3_1x-G-18b_3</t>
  </si>
  <si>
    <t>9789152302484-3-x3_1x-G-18b_4</t>
  </si>
  <si>
    <t>9789152302484-3-x3_1x-G-18c_2</t>
  </si>
  <si>
    <t>9789152302484-3-x3_1x-G-18c_3</t>
  </si>
  <si>
    <t>9789152302484-3-x3_1x-G-18c_4</t>
  </si>
  <si>
    <t>9789152302484-3-x3_1x-G-19_2</t>
  </si>
  <si>
    <t>9789152302484-3-x3_1x-G-19_3</t>
  </si>
  <si>
    <t>9789152302484-3-x3_1x-G-19_4</t>
  </si>
  <si>
    <t>9789152302484-3-x3_1x-G-21a_1</t>
  </si>
  <si>
    <t>9789152302484-3-x3_1x-G-21a_2</t>
  </si>
  <si>
    <t>9789152302484-3-x3_1x-G-21a_3</t>
  </si>
  <si>
    <t>9789152302484-3-x3_1x-G-22a_1</t>
  </si>
  <si>
    <t>9789152302484-3-x3_1x-G-22a_2</t>
  </si>
  <si>
    <t>9789152302484-3-x3_1x-G-22a_3</t>
  </si>
  <si>
    <t>9789152302484-3-x3_1x-G-24_2</t>
  </si>
  <si>
    <t>9789152302484-3-x3_1x-G-24_3</t>
  </si>
  <si>
    <t>9789152302484-3-x3_1x-G-24_4</t>
  </si>
  <si>
    <t>9789152302484-3-x3_1x-G-25_1</t>
  </si>
  <si>
    <t>9789152302484-3-x3_1x-G-40a_1</t>
  </si>
  <si>
    <t>9789152302484-3-x3_1x-G-40b_1</t>
  </si>
  <si>
    <t>9789152302484-3-x3_1x-G-41a_1</t>
  </si>
  <si>
    <t>9789152302484-3-x3_1x-G-41b_1</t>
  </si>
  <si>
    <t>9789152302484-3-x3_1x-G-42a_1</t>
  </si>
  <si>
    <t>9789152302484-3-x3_1x-G-50a_2</t>
  </si>
  <si>
    <t>9789152302484-3-x3_1x-G-50b_2</t>
  </si>
  <si>
    <t>9789152302484-3-x3_1x-G-51a_1</t>
  </si>
  <si>
    <t>9789152302484-3-x3_1x-G-51b_1</t>
  </si>
  <si>
    <t>9789152302484-3-x3_2x-D-2a_1</t>
  </si>
  <si>
    <t>9789152302484-3-x3_2x-D-2b_1</t>
  </si>
  <si>
    <t>9789152302484-3-x3_2x-D-2c_1</t>
  </si>
  <si>
    <t>9789152302484-3-x3_3x-B-16_1</t>
  </si>
  <si>
    <t>9789152302484-3-x3_4x-R-3_1</t>
  </si>
  <si>
    <t>9789152302484-3-x3_4x-R-4_1</t>
  </si>
  <si>
    <t>9789152302484-3-x3_4x-R-5c_1</t>
  </si>
  <si>
    <t>9789152302484-3-x3_4x-R-13a_1</t>
  </si>
  <si>
    <t>9789152302484-3-x3_4x-R-13a_2</t>
  </si>
  <si>
    <t>9789152302484-3-x3_4x-R-13a_3</t>
  </si>
  <si>
    <t>9789152302484-3-x3_4x-R-13b_1</t>
  </si>
  <si>
    <t>9789152302484-3-x3_4x-R-15_1</t>
  </si>
  <si>
    <t>9789152302484-3-x3_4x-R-18_1</t>
  </si>
  <si>
    <t>9789152302484-3-x3_4x-R-20_1</t>
  </si>
  <si>
    <t>9789152302484-3-x3_4x-R-20_2</t>
  </si>
  <si>
    <t>9789152302484-3-x3_4x-R-20_3</t>
  </si>
  <si>
    <t>9789152302484-3-x3_4x-R-20_4</t>
  </si>
  <si>
    <t>9789152302484-3-x3_5x-U-A_1</t>
  </si>
  <si>
    <t>9789152302484-3-x3_5x-U-B_1</t>
  </si>
  <si>
    <t xml:space="preserve">Det nästminsta talet är ju -0.75 eller med division $-frac{3}{4}$. </t>
  </si>
  <si>
    <t xml:space="preserve">Det totala volymen luft i tusentals kubikmeter är $137089 m^3 + 19386 m^3 \approx BLK m^3$. </t>
  </si>
  <si>
    <t xml:space="preserve">Det behövs ungefär $\frac {5024}{1} \approx BLK$ stycken glasbitar till en discokula. </t>
  </si>
  <si>
    <t>. De figurer som har den rymdgeometriska kroppen av ett prisma är figurerna C och F.</t>
  </si>
  <si>
    <t>. De figurer som har den rymdgeometriska kroppen av ett prisma är figurerna B och G.</t>
  </si>
  <si>
    <t>. De figurer som har den rymdgeometriska kroppen av ett prisma är figurerna E och K.</t>
  </si>
  <si>
    <t>. De figurer som har den rymdgeometriska kroppen av ett prisma är figurerna H och I.</t>
  </si>
  <si>
    <t>. De figurer som har den rymdgeometriska kroppen av ett rätblock är figurerna C och F.</t>
  </si>
  <si>
    <t>. De figurer som har den rymdgeometriska kroppen av ett rätblock är figurerna B och G.</t>
  </si>
  <si>
    <t>. De figurer som har den rymdgeometriska kroppen av ett rätblock är figurerna E och K.</t>
  </si>
  <si>
    <t>. De figurer som har den rymdgeometriska kroppen av ett rätblock är figurerna H och I.</t>
  </si>
  <si>
    <t>. De figurer som har den rymdgeometriska kroppen av en kub är figurerna H och I.</t>
  </si>
  <si>
    <t>. De figurer som har den rymdgeometriska kroppen av en kub är figurerna E och K.</t>
  </si>
  <si>
    <t>. De figurer som har den rymdgeometriska kroppen av en kub är figurerna A och J.</t>
  </si>
  <si>
    <t>. De figurer som har den rymdgeometriska kroppen aven kub är figurerna C och F.</t>
  </si>
  <si>
    <t>. De figurer som har den rymdgeometriska kroppen av ett cylinder är figurerna H och I.</t>
  </si>
  <si>
    <t>. De figurer som har den rymdgeometriska kroppen av ett cylinder är figurerna E och K.</t>
  </si>
  <si>
    <t>. De figurer som har den rymdgeometriska kroppen av ett cylinder är figurerna A och J.</t>
  </si>
  <si>
    <t>. De figurer som har den rymdgeometriska kroppen av ett cylinder är figurerna C och F.</t>
  </si>
  <si>
    <t>. Den figur som har den rymdgeometriska kroppen av en kon är figuren D.</t>
  </si>
  <si>
    <t>. De figurer som har den rymdgeometriska kroppen av en kon är figurerna E och K.</t>
  </si>
  <si>
    <t>. Den figuren som har den rymdgeometriska kroppen av en kon är figuren G.</t>
  </si>
  <si>
    <t>. De figurer som har den rymdgeometriska kroppen av en kon är figurerna C och F.</t>
  </si>
  <si>
    <t>. Den figur som har den rymdgeometriska kroppen av en pyramid är figuren G.</t>
  </si>
  <si>
    <t>. De figurer som har den rymdgeometriska kroppen av en pyramid är figurerna H och I.</t>
  </si>
  <si>
    <t>. Den figuren som har den rymdgeometriska kroppen av en pyramid är figuren B.</t>
  </si>
  <si>
    <t>. De figurer som har den rymdgeometriska kroppen av en pyramid  är figurerna C och F.</t>
  </si>
  <si>
    <t>. Den figur som har den rymdgeometriska kroppen av ett klot är figuren D.</t>
  </si>
  <si>
    <t>. De figurer som har den rymdgeometriska kroppen av ett klot är figurerna E och K.</t>
  </si>
  <si>
    <t>. Den figuren som har den rymdgeometriska kroppen av ett klot är figuren G.</t>
  </si>
  <si>
    <t>. De figurer som har den rymdgeometriska kroppen av ett klot är figurerna C och F.</t>
  </si>
  <si>
    <t>. En burk läsk innehåller 33 ml.</t>
  </si>
  <si>
    <t>. En burk läsk innehåller 33 cl.</t>
  </si>
  <si>
    <t>. En burk läsk innehåller 33 dl.</t>
  </si>
  <si>
    <t>. En burk läsk innehåller 33 liter.</t>
  </si>
  <si>
    <t>. En flaska nagellack bör innehålla 5 ml.</t>
  </si>
  <si>
    <t xml:space="preserve">. En flaska nagellack bör innehålla 5 cl. </t>
  </si>
  <si>
    <t>. En flaska nagellack bör innehålla 5 dl.</t>
  </si>
  <si>
    <t xml:space="preserve">. En flaska nagellack bör innehålla 5 liter. </t>
  </si>
  <si>
    <t>. En schampoflaska innehåller 2.5 ml.</t>
  </si>
  <si>
    <t xml:space="preserve"> .En schampoflaska innehåller 2.5 cl.</t>
  </si>
  <si>
    <t>. En schampoflaska innehåller 2.5 dl.</t>
  </si>
  <si>
    <t>. En schampoflaska innehåller 2.5 liter.</t>
  </si>
  <si>
    <t>. En hink kan innehålla 10 ml.</t>
  </si>
  <si>
    <t>. En hink kan innehålla 10 cl.</t>
  </si>
  <si>
    <t>. En hink kan innehålla 10 dl.</t>
  </si>
  <si>
    <t>. En hink kan innehålla 10 liter.</t>
  </si>
  <si>
    <t>. Vi bör rita ett rätblock med längden 1 cm, bredden 4 cm och höjden 2 cm.</t>
  </si>
  <si>
    <t>. Vi bör rita ett rätblock med längden 1 cm, bredden 2 cm och höjden 2 cm.</t>
  </si>
  <si>
    <t>.  Vi bör rita ett rätblock med längden 5 cm, bredden 1 cm och höjden 2 cm</t>
  </si>
  <si>
    <t>. Vi bör rita ett rätblock med längden 2 cm, bredden 2 cm och höjden 3 cm.</t>
  </si>
  <si>
    <t>. Vi bör rita ett rätblock med längden 2 cm, bredden 4 cm och höjden 4 cm.</t>
  </si>
  <si>
    <t>.  Vi bör rita ett rätblock med längden 5 cm, bredden 4 cm och höjden 2 cm.</t>
  </si>
  <si>
    <t>. Dessa två rätblock bör ha längden 1 dm och 2 dm, bredden 1 dm och 2 dm samt höjden 1 dm och 4 dm.</t>
  </si>
  <si>
    <t>. Dessa två rätblock bör ha längden 1 dm och 1 dm, bredden 1 dm och 2 dm samt höjden 1 dm och 0.5 dm.</t>
  </si>
  <si>
    <t>. Dessa två rätblock bör ha längden 2 dm och 1 dm, bredden 1 dm och 2 dm samt höjden 1 dm och 3 dm.</t>
  </si>
  <si>
    <t>. Dessa två rätblock bör ha längden 3 cm och 6 cm, bredden 4 cm och 2 cm samt höjden 2 cm och 2 cm.</t>
  </si>
  <si>
    <t>. Dessa två rätblock bör ha längden 12 cm och 6 cm, bredden 4 cm och 14 cm samt höjden 2 cm och 6 cm.</t>
  </si>
  <si>
    <t>. Dessa två rätblock bör ha längden 8 cm och 6 cm, bredden 7 cm och 1 cm samt höjden 2 cm och 2 cm.</t>
  </si>
  <si>
    <t>. De uttryck som visar hur man beräknar en kubs volym är $s^3$ och $s \cdot s \cdot s$.</t>
  </si>
  <si>
    <t>.  De uttryck som visar hur man beräknar en kubs volym är $3 \cdot s$ och $s+ s+s+s$.</t>
  </si>
  <si>
    <t>. Vattentanken har den rymdgeometriska formen av en pyramid.</t>
  </si>
  <si>
    <t>. Vattentanken har den rymdgeometriska formen av ett klot.</t>
  </si>
  <si>
    <t>. Vattentanken har den rymdgeometriska formen av en cylinder.</t>
  </si>
  <si>
    <t>. Kistans lock består av ett halvt klot.</t>
  </si>
  <si>
    <t>. Kistans lock består av en halv cylinder.</t>
  </si>
  <si>
    <t>. Kistans lock består av ett halvt prisma.</t>
  </si>
  <si>
    <t>.  Kistdelen består av en kub.</t>
  </si>
  <si>
    <t>. Kistdelen består av ett prisma.</t>
  </si>
  <si>
    <t>. Kistdelen består av ett rätblock.</t>
  </si>
  <si>
    <t>. De pilar som är likformiga är B och D.</t>
  </si>
  <si>
    <t>. De pilar som är likformiga är D och E.</t>
  </si>
  <si>
    <t>. De pilar som är likformiga är A och C.</t>
  </si>
  <si>
    <t>. De rektanglar som är likformiga är A och D samt B och C.</t>
  </si>
  <si>
    <t>.  De rektanglar som är likformiga är B och D.</t>
  </si>
  <si>
    <t>. De rektanglar som är likformiga är A och B.</t>
  </si>
  <si>
    <t>. Vi har nu visat att två likbenta trianglar måste vara likformiga.</t>
  </si>
  <si>
    <t>. Vi har nu visat att två likbenta trianglar inte nödvändigtvis behöver vara likformiga.</t>
  </si>
  <si>
    <t>. Vi har nu visat att två likbenta trianglar omöjligen kan vara likformiga.</t>
  </si>
  <si>
    <t>. Vi har nu visat varför alla liksidiga trianglar måste vara likformiga.</t>
  </si>
  <si>
    <t>. Vi har nu visat varför alla liksidiga trianglar inte nödvändigtvis behöver vara likformiga.</t>
  </si>
  <si>
    <t>. Vi har nu visat att alla liksidiga trianglar omöjligen kan vara likformiga.</t>
  </si>
  <si>
    <t>. Den figur som har den rymdgeometriska kroppen av ett prisma är figurerna C.</t>
  </si>
  <si>
    <t>.Den figur som har den rymdgeometriska kroppen av ett prisma är figurerna A.</t>
  </si>
  <si>
    <t>. Den figur som har den rymdgeometriska kroppen av ett prisma är figurerna B.</t>
  </si>
  <si>
    <t>. Den figur som har den rymdgeometriska kroppen av ett prisma är figurerna D.</t>
  </si>
  <si>
    <t>. Den figur som har den rymdgeometriska kroppen av ett rätblock är figur C.</t>
  </si>
  <si>
    <t>. Den figur som har den rymdgeometriska kroppen av ett rätblock är figur D.</t>
  </si>
  <si>
    <t>. Den figur som har den rymdgeometriska kroppen av ett rätblock är figur E.</t>
  </si>
  <si>
    <t>. Den figur som har den rymdgeometriska kroppen av ett rätblock är figur F.</t>
  </si>
  <si>
    <t>. Den figur som har den rymdgeometriska kroppen av ett cylinder är figur A.</t>
  </si>
  <si>
    <t>. Den figur som har den rymdgeometriska kroppen av ett cylinder är figur B.</t>
  </si>
  <si>
    <t>. Den figur som har den rymdgeometriska kroppen av ett cylinder är figur C.</t>
  </si>
  <si>
    <t>. Den figur som har den rymdgeometriska kroppen av ett cylinder är figur D.</t>
  </si>
  <si>
    <t>. Den figur som har den rymdgeometriska kroppen av en pyramid är figuren A.</t>
  </si>
  <si>
    <t>.  Den figur som har den rymdgeometriska kroppen av en pyramid är figuren B.</t>
  </si>
  <si>
    <t>.  Den figur som har den rymdgeometriska kroppen av en pyramid är figuren C.</t>
  </si>
  <si>
    <t>.  Den figur som har den rymdgeometriska kroppen av en pyramid är figuren D.</t>
  </si>
  <si>
    <t>. Den figur som har den rymdgeometriska kroppen av ett klot är figuren E.</t>
  </si>
  <si>
    <t>. Den figur som har den rymdgeometriska kroppen av ett klot är figuren F.</t>
  </si>
  <si>
    <t>. Den figur som har den rymdgeometriska kroppen av ett klot är figuren A.</t>
  </si>
  <si>
    <t>. Skokartongen har formen av ett rätblock.</t>
  </si>
  <si>
    <t>. Skokartongen har formen av en kub.</t>
  </si>
  <si>
    <t>. Skokartongen har formen av en kon.</t>
  </si>
  <si>
    <t>. Skokartongen har formen av en cylinder.</t>
  </si>
  <si>
    <t>. Burken har formen av ett rätblock.</t>
  </si>
  <si>
    <t>. Burken har formen av en kub.</t>
  </si>
  <si>
    <t>. Burken har formen av en kon.</t>
  </si>
  <si>
    <t>. Burken har formen av en cylinder.</t>
  </si>
  <si>
    <t>. Tärningen har formen av ett rätblock.</t>
  </si>
  <si>
    <t>. Tärningen har formen av en kub.</t>
  </si>
  <si>
    <t>. Tärningen har formen av en kon.</t>
  </si>
  <si>
    <t>. Tärningen har formen av en cylinder.</t>
  </si>
  <si>
    <t>. Glasrånet har formen av ett rätblock.</t>
  </si>
  <si>
    <t>. Glasrånet  har formen av en kub.</t>
  </si>
  <si>
    <t>. Glasrånet  har formen av en kon.</t>
  </si>
  <si>
    <t>. Glasrånet  har formen av en cylinder.</t>
  </si>
  <si>
    <t>. Ett dricksglas rymmer 2 ml.</t>
  </si>
  <si>
    <t>. Ett dricksglas rymmer 2 l</t>
  </si>
  <si>
    <t>. Ett dricksglas rymmer 2 dl.</t>
  </si>
  <si>
    <t>. Ett dricksglas rymmer 2 cl.</t>
  </si>
  <si>
    <t>. En stor läskflaska rymmer 1.5 ml.</t>
  </si>
  <si>
    <t>. En stor läskflaska rymmer  1.5 l.</t>
  </si>
  <si>
    <t>. En stor läskflaska rymmer 1.5 dl.</t>
  </si>
  <si>
    <t>. En stor läskflaska rymmer 1.5 cl.</t>
  </si>
  <si>
    <t>. En tandkrämstub rymmer 150 ml.</t>
  </si>
  <si>
    <t>. En tandkrämstub rymmer 150 l.</t>
  </si>
  <si>
    <t>. En tandkrämstub rymmer 150 dl.</t>
  </si>
  <si>
    <t>. En tandkrämstub rymmer 150 cl.</t>
  </si>
  <si>
    <t>. $En burk läsk innehåller 330 mm^3$ .</t>
  </si>
  <si>
    <t>. $En burk läsk innehåller 330 cm^3$.</t>
  </si>
  <si>
    <t>. $En burk läsk innehåller 330 dm^3$.</t>
  </si>
  <si>
    <t>.$En burk läsk innehåller 330 m^3$.</t>
  </si>
  <si>
    <t>. $En hink kan innehålla 10 mm^3$.</t>
  </si>
  <si>
    <t>. $En hink kan innehålla 10 cm^3$.</t>
  </si>
  <si>
    <t>. $En hink kan innehålla 10 dm^3$.</t>
  </si>
  <si>
    <t>. $En hink kan innehålla 10 m^3$.</t>
  </si>
  <si>
    <t>. De uttryck som visar hur man beräknar kubens volym är $4^3$ och $4 \cdot 4 \cdot 4$.</t>
  </si>
  <si>
    <t>.  De uttryck som visar hur man beräknar kubens volym är $3 \cdot 4$ och $4+4+4$.</t>
  </si>
  <si>
    <t>. Ja, planschen i pappröret får plats i Elsas resväska.</t>
  </si>
  <si>
    <t>. Nej, planschen i pappröret får ej plats i Elsas resväska.</t>
  </si>
  <si>
    <t>Denna uppgiften klarar vi lätt! Det enda vi behöver göra är att hitta tre tal som multiplicerade med varandra blir 1. Vilka tre tal kan detta vara?</t>
  </si>
  <si>
    <t>Även denna uppgiften klarar vi enkelt! Det enda vi behöver göra är att hitta tre tal som multiplicerade med varandra blir 4. Det finns flera lösningar till denna uppgift men jag har valt att visa ett fungerande exempel. Välj korrekt alternativ.</t>
  </si>
  <si>
    <t>Även denna uppgiften klarar vi enkelt! Det enda vi behöver göra är att hitta tre tal som multiplicerade med varandra blir 12. Det finns flera lösningar till denna uppgift men jag har valt att visa ett fungerande exempel. Välj korrekt alternativ.</t>
  </si>
  <si>
    <t>Input</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</si>
</sst>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6" formatCode="#,##0\ &quot;kr&quot;;[Red]\-#,##0\ &quot;kr&quot;"/>
    <numFmt numFmtId="8" formatCode="#,##0.00\ &quot;kr&quot;;[Red]\-#,##0.00\ &quot;kr&quot;"/>
    <numFmt numFmtId="43" formatCode="_-* #,##0.00\ _k_r_-;\-* #,##0.00\ _k_r_-;_-* &quot;-&quot;??\ _k_r_-;_-@_-"/>
    <numFmt numFmtId="164" formatCode="#,##0_ ;[Red]\-#,##0\ "/>
    <numFmt numFmtId="165" formatCode="#,##0\ &quot;kr&quot;"/>
    <numFmt numFmtId="166" formatCode="#,##0\ [$€-1];[Red]\-#,##0\ [$€-1]"/>
    <numFmt numFmtId="167" formatCode="#,##0.00\ &quot;kr&quot;"/>
    <numFmt numFmtId="168" formatCode="0.0%"/>
    <numFmt numFmtId="169" formatCode="_-* #,##0\ _k_r_-;\-* #,##0\ _k_r_-;_-* &quot;-&quot;??\ _k_r_-;_-@_-"/>
  </numFmts>
  <fonts count="18" x14ac:knownFonts="1">
    <font>
      <sz val="12"/>
      <color theme="1"/>
      <name val="Calibri"/>
      <family val="2"/>
      <scheme val="minor"/>
    </font>
    <font>
      <sz val="12"/>
      <color theme="1"/>
      <name val="Calibri"/>
      <family val="2"/>
      <scheme val="minor"/>
    </font>
    <font>
      <b/>
      <sz val="12"/>
      <color rgb="FF000000"/>
      <name val="Calibri"/>
      <family val="2"/>
      <charset val="1"/>
    </font>
    <font>
      <u/>
      <sz val="12"/>
      <color theme="10"/>
      <name val="Calibri"/>
      <family val="2"/>
      <scheme val="minor"/>
    </font>
    <font>
      <u/>
      <sz val="12"/>
      <color theme="11"/>
      <name val="Calibri"/>
      <family val="2"/>
      <scheme val="minor"/>
    </font>
    <font>
      <b/>
      <sz val="12"/>
      <color theme="1"/>
      <name val="Calibri"/>
      <family val="2"/>
      <scheme val="minor"/>
    </font>
    <font>
      <sz val="12"/>
      <name val="Calibri"/>
      <family val="2"/>
      <scheme val="minor"/>
    </font>
    <font>
      <sz val="12"/>
      <color theme="1"/>
      <name val="Calibri"/>
      <family val="2"/>
    </font>
    <font>
      <sz val="12"/>
      <color indexed="8"/>
      <name val="Calibri"/>
      <family val="2"/>
      <charset val="1"/>
    </font>
    <font>
      <vertAlign val="superscript"/>
      <sz val="12"/>
      <color indexed="8"/>
      <name val="Calibri"/>
      <family val="2"/>
    </font>
    <font>
      <vertAlign val="superscript"/>
      <sz val="12"/>
      <name val="Calibri"/>
      <family val="2"/>
    </font>
    <font>
      <sz val="12"/>
      <name val="Calibri"/>
      <family val="2"/>
    </font>
    <font>
      <sz val="10"/>
      <name val="Arial Unicode MS"/>
      <family val="2"/>
    </font>
    <font>
      <b/>
      <sz val="12"/>
      <color rgb="FFFF0000"/>
      <name val="Calibri (Brödtext)"/>
    </font>
    <font>
      <sz val="12"/>
      <color rgb="FF000000"/>
      <name val="Calibri"/>
      <family val="2"/>
    </font>
    <font>
      <sz val="12"/>
      <color rgb="FF333333"/>
      <name val="Calibri"/>
      <family val="2"/>
    </font>
    <font>
      <sz val="12"/>
      <color rgb="FFFF0000"/>
      <name val="Calibri"/>
      <family val="2"/>
    </font>
    <font>
      <b/>
      <sz val="12"/>
      <color theme="1"/>
      <name val="Calibri"/>
      <family val="2"/>
    </font>
  </fonts>
  <fills count="16">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rgb="FFFFFF00"/>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9" tint="0.79998168889431442"/>
        <bgColor rgb="FF000000"/>
      </patternFill>
    </fill>
    <fill>
      <patternFill patternType="solid">
        <fgColor rgb="FFE4DFEC"/>
        <bgColor indexed="64"/>
      </patternFill>
    </fill>
    <fill>
      <patternFill patternType="solid">
        <fgColor rgb="FFE4DFEC"/>
        <bgColor rgb="FF000000"/>
      </patternFill>
    </fill>
    <fill>
      <patternFill patternType="solid">
        <fgColor rgb="FFDAEEF3"/>
        <bgColor indexed="64"/>
      </patternFill>
    </fill>
    <fill>
      <patternFill patternType="solid">
        <fgColor rgb="FFDAEEF3"/>
        <bgColor rgb="FF000000"/>
      </patternFill>
    </fill>
    <fill>
      <patternFill patternType="solid">
        <fgColor rgb="FFB8CCE4"/>
        <bgColor indexed="64"/>
      </patternFill>
    </fill>
    <fill>
      <patternFill patternType="solid">
        <fgColor rgb="FFB8CCE4"/>
        <bgColor rgb="FF000000"/>
      </patternFill>
    </fill>
    <fill>
      <patternFill patternType="solid">
        <fgColor rgb="FFFDE9D9"/>
        <bgColor indexed="64"/>
      </patternFill>
    </fill>
    <fill>
      <patternFill patternType="solid">
        <fgColor rgb="FFFDE9D9"/>
        <bgColor rgb="FF000000"/>
      </patternFill>
    </fill>
  </fills>
  <borders count="43">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top style="thin">
        <color auto="1"/>
      </top>
      <bottom/>
      <diagonal/>
    </border>
    <border>
      <left style="thin">
        <color auto="1"/>
      </left>
      <right style="medium">
        <color auto="1"/>
      </right>
      <top style="thin">
        <color auto="1"/>
      </top>
      <bottom style="thin">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medium">
        <color auto="1"/>
      </top>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thin">
        <color auto="1"/>
      </left>
      <right/>
      <top/>
      <bottom style="thin">
        <color auto="1"/>
      </bottom>
      <diagonal/>
    </border>
    <border>
      <left style="thin">
        <color auto="1"/>
      </left>
      <right style="medium">
        <color auto="1"/>
      </right>
      <top style="thin">
        <color auto="1"/>
      </top>
      <bottom/>
      <diagonal/>
    </border>
    <border>
      <left style="thin">
        <color auto="1"/>
      </left>
      <right/>
      <top/>
      <bottom/>
      <diagonal/>
    </border>
    <border>
      <left style="medium">
        <color auto="1"/>
      </left>
      <right style="medium">
        <color auto="1"/>
      </right>
      <top style="medium">
        <color auto="1"/>
      </top>
      <bottom/>
      <diagonal/>
    </border>
    <border>
      <left style="thin">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thin">
        <color auto="1"/>
      </left>
      <right/>
      <top/>
      <bottom style="medium">
        <color auto="1"/>
      </bottom>
      <diagonal/>
    </border>
    <border>
      <left/>
      <right style="thin">
        <color auto="1"/>
      </right>
      <top style="medium">
        <color auto="1"/>
      </top>
      <bottom/>
      <diagonal/>
    </border>
    <border>
      <left style="medium">
        <color auto="1"/>
      </left>
      <right style="medium">
        <color auto="1"/>
      </right>
      <top/>
      <bottom style="thin">
        <color auto="1"/>
      </bottom>
      <diagonal/>
    </border>
    <border>
      <left style="medium">
        <color auto="1"/>
      </left>
      <right style="medium">
        <color auto="1"/>
      </right>
      <top style="thin">
        <color auto="1"/>
      </top>
      <bottom/>
      <diagonal/>
    </border>
    <border>
      <left/>
      <right style="thin">
        <color auto="1"/>
      </right>
      <top style="thin">
        <color auto="1"/>
      </top>
      <bottom style="thin">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
      <left/>
      <right style="thin">
        <color auto="1"/>
      </right>
      <top style="thin">
        <color auto="1"/>
      </top>
      <bottom/>
      <diagonal/>
    </border>
    <border>
      <left style="medium">
        <color auto="1"/>
      </left>
      <right style="thin">
        <color auto="1"/>
      </right>
      <top style="thin">
        <color auto="1"/>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bottom/>
      <diagonal/>
    </border>
  </borders>
  <cellStyleXfs count="1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8" fillId="0" borderId="0"/>
    <xf numFmtId="0" fontId="3" fillId="0" borderId="0" applyNumberFormat="0" applyFill="0" applyBorder="0" applyAlignment="0" applyProtection="0"/>
    <xf numFmtId="0" fontId="4" fillId="0" borderId="0" applyNumberFormat="0" applyFill="0" applyBorder="0" applyAlignment="0" applyProtection="0"/>
    <xf numFmtId="43" fontId="1" fillId="0" borderId="0" applyFon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250">
    <xf numFmtId="0" fontId="0" fillId="0" borderId="0" xfId="0"/>
    <xf numFmtId="0" fontId="2" fillId="0" borderId="0" xfId="0" applyFont="1"/>
    <xf numFmtId="1" fontId="0" fillId="0" borderId="0" xfId="0" applyNumberFormat="1"/>
    <xf numFmtId="0" fontId="5" fillId="0" borderId="0" xfId="0" applyFont="1"/>
    <xf numFmtId="0" fontId="0" fillId="0" borderId="0" xfId="0" applyAlignment="1">
      <alignment wrapText="1"/>
    </xf>
    <xf numFmtId="0" fontId="5" fillId="5" borderId="3" xfId="0" applyNumberFormat="1" applyFont="1" applyFill="1" applyBorder="1" applyAlignment="1">
      <alignment wrapText="1"/>
    </xf>
    <xf numFmtId="0" fontId="5" fillId="5" borderId="4" xfId="0" applyFont="1" applyFill="1" applyBorder="1" applyAlignment="1">
      <alignment wrapText="1"/>
    </xf>
    <xf numFmtId="0" fontId="0" fillId="0" borderId="7" xfId="0" applyBorder="1"/>
    <xf numFmtId="0" fontId="0" fillId="0" borderId="7" xfId="0" applyNumberFormat="1" applyBorder="1" applyAlignment="1">
      <alignment wrapText="1"/>
    </xf>
    <xf numFmtId="0" fontId="0" fillId="0" borderId="8" xfId="0" applyBorder="1" applyAlignment="1">
      <alignment wrapText="1"/>
    </xf>
    <xf numFmtId="0" fontId="0" fillId="0" borderId="9" xfId="0" applyBorder="1" applyAlignment="1">
      <alignment vertical="center"/>
    </xf>
    <xf numFmtId="0" fontId="0" fillId="0" borderId="3" xfId="0" applyBorder="1"/>
    <xf numFmtId="0" fontId="0" fillId="0" borderId="3" xfId="0" applyNumberFormat="1" applyBorder="1" applyAlignment="1">
      <alignment wrapText="1"/>
    </xf>
    <xf numFmtId="0" fontId="0" fillId="0" borderId="4" xfId="0" applyBorder="1" applyAlignment="1">
      <alignment wrapText="1"/>
    </xf>
    <xf numFmtId="0" fontId="0" fillId="0" borderId="2" xfId="0" applyBorder="1"/>
    <xf numFmtId="0" fontId="0" fillId="0" borderId="2" xfId="0" applyNumberFormat="1" applyBorder="1" applyAlignment="1">
      <alignment wrapText="1"/>
    </xf>
    <xf numFmtId="0" fontId="0" fillId="0" borderId="11" xfId="0" applyBorder="1" applyAlignment="1">
      <alignment wrapText="1"/>
    </xf>
    <xf numFmtId="0" fontId="0" fillId="0" borderId="13" xfId="0" applyBorder="1" applyAlignment="1">
      <alignment vertical="center"/>
    </xf>
    <xf numFmtId="0" fontId="0" fillId="0" borderId="6" xfId="0" applyBorder="1"/>
    <xf numFmtId="0" fontId="0" fillId="0" borderId="6" xfId="0" applyNumberFormat="1" applyBorder="1" applyAlignment="1">
      <alignment wrapText="1"/>
    </xf>
    <xf numFmtId="0" fontId="0" fillId="0" borderId="16" xfId="0" applyBorder="1"/>
    <xf numFmtId="0" fontId="0" fillId="0" borderId="1" xfId="0" applyBorder="1"/>
    <xf numFmtId="0" fontId="0" fillId="0" borderId="16" xfId="0" applyNumberFormat="1" applyBorder="1" applyAlignment="1">
      <alignment wrapText="1"/>
    </xf>
    <xf numFmtId="0" fontId="0" fillId="0" borderId="17" xfId="0" applyBorder="1" applyAlignment="1">
      <alignment wrapText="1"/>
    </xf>
    <xf numFmtId="0" fontId="0" fillId="0" borderId="1" xfId="0" applyNumberFormat="1" applyBorder="1" applyAlignment="1">
      <alignment wrapText="1"/>
    </xf>
    <xf numFmtId="0" fontId="0" fillId="0" borderId="18" xfId="0" applyBorder="1" applyAlignment="1">
      <alignment wrapText="1"/>
    </xf>
    <xf numFmtId="0" fontId="0" fillId="0" borderId="14" xfId="0" applyBorder="1"/>
    <xf numFmtId="0" fontId="0" fillId="0" borderId="14" xfId="0" applyNumberFormat="1" applyBorder="1" applyAlignment="1">
      <alignment wrapText="1"/>
    </xf>
    <xf numFmtId="0" fontId="0" fillId="0" borderId="19" xfId="0" applyBorder="1" applyAlignment="1">
      <alignment wrapText="1"/>
    </xf>
    <xf numFmtId="0" fontId="0" fillId="0" borderId="10" xfId="0" applyNumberFormat="1" applyBorder="1" applyAlignment="1">
      <alignment wrapText="1"/>
    </xf>
    <xf numFmtId="0" fontId="0" fillId="0" borderId="10" xfId="0" applyBorder="1"/>
    <xf numFmtId="0" fontId="0" fillId="0" borderId="20" xfId="0" applyBorder="1" applyAlignment="1">
      <alignment wrapText="1"/>
    </xf>
    <xf numFmtId="0" fontId="0" fillId="0" borderId="21" xfId="0" applyBorder="1" applyAlignment="1">
      <alignment vertical="center"/>
    </xf>
    <xf numFmtId="0" fontId="0" fillId="3" borderId="5" xfId="0" applyFill="1" applyBorder="1" applyAlignment="1">
      <alignment vertical="center"/>
    </xf>
    <xf numFmtId="0" fontId="0" fillId="3" borderId="7" xfId="0" applyNumberFormat="1" applyFill="1" applyBorder="1" applyAlignment="1">
      <alignment wrapText="1"/>
    </xf>
    <xf numFmtId="0" fontId="0" fillId="3" borderId="9" xfId="0" applyFill="1" applyBorder="1" applyAlignment="1">
      <alignment vertical="center"/>
    </xf>
    <xf numFmtId="0" fontId="0" fillId="3" borderId="13" xfId="0" applyFill="1" applyBorder="1" applyAlignment="1">
      <alignment vertical="center"/>
    </xf>
    <xf numFmtId="0" fontId="0" fillId="0" borderId="1" xfId="0" applyBorder="1" applyAlignment="1">
      <alignment wrapText="1"/>
    </xf>
    <xf numFmtId="0" fontId="0" fillId="0" borderId="12" xfId="0" applyBorder="1"/>
    <xf numFmtId="0" fontId="0" fillId="0" borderId="3" xfId="0" applyBorder="1" applyAlignment="1">
      <alignment horizontal="center"/>
    </xf>
    <xf numFmtId="0" fontId="0" fillId="0" borderId="3" xfId="0" applyBorder="1" applyAlignment="1">
      <alignment horizontal="left"/>
    </xf>
    <xf numFmtId="0" fontId="0" fillId="0" borderId="6" xfId="0" applyBorder="1" applyAlignment="1">
      <alignment horizontal="center"/>
    </xf>
    <xf numFmtId="0" fontId="0" fillId="0" borderId="10" xfId="0" applyBorder="1" applyAlignment="1">
      <alignment horizontal="center"/>
    </xf>
    <xf numFmtId="0" fontId="0" fillId="0" borderId="5" xfId="0" applyBorder="1" applyAlignment="1">
      <alignment vertical="center"/>
    </xf>
    <xf numFmtId="0" fontId="5" fillId="5" borderId="2" xfId="0" applyFont="1" applyFill="1" applyBorder="1" applyAlignment="1">
      <alignment vertical="center" wrapText="1"/>
    </xf>
    <xf numFmtId="0" fontId="5" fillId="5" borderId="3" xfId="0" applyFont="1" applyFill="1" applyBorder="1" applyAlignment="1">
      <alignment wrapText="1"/>
    </xf>
    <xf numFmtId="0" fontId="5" fillId="4" borderId="26" xfId="0" applyFont="1" applyFill="1" applyBorder="1" applyAlignment="1">
      <alignment wrapText="1"/>
    </xf>
    <xf numFmtId="0" fontId="0" fillId="0" borderId="5" xfId="0" applyBorder="1" applyAlignment="1">
      <alignment horizontal="center" vertical="center"/>
    </xf>
    <xf numFmtId="0" fontId="0" fillId="4" borderId="27" xfId="0" applyFill="1" applyBorder="1"/>
    <xf numFmtId="0" fontId="0" fillId="0" borderId="9" xfId="0" applyBorder="1" applyAlignment="1">
      <alignment horizontal="center" vertical="center"/>
    </xf>
    <xf numFmtId="0" fontId="0" fillId="0" borderId="13" xfId="0" applyBorder="1" applyAlignment="1">
      <alignment horizontal="center" vertical="center"/>
    </xf>
    <xf numFmtId="6" fontId="0" fillId="0" borderId="7" xfId="0" applyNumberFormat="1" applyBorder="1" applyAlignment="1">
      <alignment wrapText="1"/>
    </xf>
    <xf numFmtId="6" fontId="0" fillId="0" borderId="3" xfId="0" applyNumberFormat="1" applyBorder="1" applyAlignment="1">
      <alignment wrapText="1"/>
    </xf>
    <xf numFmtId="6" fontId="0" fillId="0" borderId="16" xfId="0" applyNumberFormat="1" applyBorder="1" applyAlignment="1">
      <alignment wrapText="1"/>
    </xf>
    <xf numFmtId="0" fontId="0" fillId="0" borderId="24" xfId="0" applyBorder="1" applyAlignment="1">
      <alignment horizontal="center" vertical="center"/>
    </xf>
    <xf numFmtId="0" fontId="0" fillId="0" borderId="3" xfId="0" applyBorder="1" applyAlignment="1">
      <alignment wrapText="1"/>
    </xf>
    <xf numFmtId="3" fontId="0" fillId="0" borderId="3" xfId="0" applyNumberFormat="1" applyBorder="1" applyAlignment="1">
      <alignment wrapText="1"/>
    </xf>
    <xf numFmtId="0" fontId="0" fillId="4" borderId="28" xfId="0" applyFill="1" applyBorder="1"/>
    <xf numFmtId="3" fontId="0" fillId="0" borderId="7" xfId="0" applyNumberFormat="1" applyBorder="1" applyAlignment="1">
      <alignment wrapText="1"/>
    </xf>
    <xf numFmtId="17" fontId="0" fillId="0" borderId="3" xfId="0" applyNumberFormat="1" applyBorder="1" applyAlignment="1">
      <alignment wrapText="1"/>
    </xf>
    <xf numFmtId="0" fontId="7" fillId="0" borderId="7" xfId="0" applyNumberFormat="1" applyFont="1" applyBorder="1" applyAlignment="1">
      <alignment wrapText="1"/>
    </xf>
    <xf numFmtId="20" fontId="0" fillId="0" borderId="7" xfId="0" applyNumberFormat="1" applyBorder="1" applyAlignment="1">
      <alignment wrapText="1"/>
    </xf>
    <xf numFmtId="0" fontId="7" fillId="0" borderId="2" xfId="0" applyNumberFormat="1" applyFont="1" applyBorder="1" applyAlignment="1">
      <alignment wrapText="1"/>
    </xf>
    <xf numFmtId="9" fontId="0" fillId="0" borderId="3" xfId="0" applyNumberFormat="1" applyBorder="1" applyAlignment="1">
      <alignment wrapText="1"/>
    </xf>
    <xf numFmtId="9" fontId="0" fillId="0" borderId="16" xfId="0" applyNumberFormat="1" applyBorder="1" applyAlignment="1">
      <alignment wrapText="1"/>
    </xf>
    <xf numFmtId="10" fontId="0" fillId="0" borderId="7" xfId="0" applyNumberFormat="1" applyBorder="1" applyAlignment="1">
      <alignment wrapText="1"/>
    </xf>
    <xf numFmtId="9" fontId="0" fillId="0" borderId="7" xfId="0" applyNumberFormat="1" applyBorder="1" applyAlignment="1">
      <alignment wrapText="1"/>
    </xf>
    <xf numFmtId="0" fontId="0" fillId="4" borderId="7" xfId="0" applyFill="1" applyBorder="1"/>
    <xf numFmtId="164" fontId="0" fillId="0" borderId="7" xfId="0" applyNumberFormat="1" applyBorder="1" applyAlignment="1">
      <alignment wrapText="1"/>
    </xf>
    <xf numFmtId="0" fontId="0" fillId="0" borderId="3" xfId="0" applyBorder="1" applyAlignment="1">
      <alignment horizontal="center" vertical="center"/>
    </xf>
    <xf numFmtId="0" fontId="0" fillId="4" borderId="1" xfId="0" applyFill="1" applyBorder="1"/>
    <xf numFmtId="164" fontId="0" fillId="0" borderId="3" xfId="0" applyNumberFormat="1" applyBorder="1" applyAlignment="1">
      <alignment wrapText="1"/>
    </xf>
    <xf numFmtId="165" fontId="0" fillId="0" borderId="16" xfId="0" applyNumberFormat="1" applyBorder="1" applyAlignment="1">
      <alignment wrapText="1"/>
    </xf>
    <xf numFmtId="16" fontId="0" fillId="0" borderId="7" xfId="0" applyNumberFormat="1" applyBorder="1" applyAlignment="1">
      <alignment wrapText="1"/>
    </xf>
    <xf numFmtId="0" fontId="0" fillId="0" borderId="3" xfId="0" applyBorder="1" applyAlignment="1">
      <alignment vertical="top"/>
    </xf>
    <xf numFmtId="166" fontId="0" fillId="0" borderId="16" xfId="0" applyNumberFormat="1" applyBorder="1" applyAlignment="1">
      <alignment wrapText="1"/>
    </xf>
    <xf numFmtId="166" fontId="0" fillId="0" borderId="2" xfId="0" applyNumberFormat="1" applyBorder="1" applyAlignment="1">
      <alignment wrapText="1"/>
    </xf>
    <xf numFmtId="0" fontId="0" fillId="4" borderId="5" xfId="0" applyFill="1" applyBorder="1" applyAlignment="1">
      <alignment horizontal="center" vertical="center"/>
    </xf>
    <xf numFmtId="0" fontId="0" fillId="4" borderId="3" xfId="0" applyFill="1" applyBorder="1"/>
    <xf numFmtId="0" fontId="0" fillId="4" borderId="2" xfId="0" applyFill="1" applyBorder="1"/>
    <xf numFmtId="0" fontId="0" fillId="0" borderId="2" xfId="0" applyBorder="1" applyAlignment="1">
      <alignment wrapText="1"/>
    </xf>
    <xf numFmtId="2" fontId="0" fillId="0" borderId="3" xfId="0" applyNumberFormat="1" applyBorder="1" applyProtection="1">
      <protection locked="0"/>
    </xf>
    <xf numFmtId="8" fontId="0" fillId="0" borderId="16" xfId="0" applyNumberFormat="1" applyBorder="1" applyAlignment="1">
      <alignment wrapText="1"/>
    </xf>
    <xf numFmtId="167" fontId="0" fillId="0" borderId="16" xfId="0" applyNumberFormat="1" applyBorder="1" applyAlignment="1">
      <alignment wrapText="1"/>
    </xf>
    <xf numFmtId="0" fontId="0" fillId="0" borderId="21" xfId="0" applyBorder="1" applyAlignment="1">
      <alignment horizontal="center" vertical="center"/>
    </xf>
    <xf numFmtId="3" fontId="0" fillId="0" borderId="16" xfId="0" applyNumberFormat="1" applyBorder="1" applyAlignment="1">
      <alignment wrapText="1"/>
    </xf>
    <xf numFmtId="9" fontId="0" fillId="0" borderId="2" xfId="0" applyNumberFormat="1" applyBorder="1" applyAlignment="1">
      <alignment wrapText="1"/>
    </xf>
    <xf numFmtId="168" fontId="0" fillId="0" borderId="3" xfId="0" applyNumberFormat="1" applyBorder="1" applyAlignment="1">
      <alignment wrapText="1"/>
    </xf>
    <xf numFmtId="168" fontId="0" fillId="0" borderId="16" xfId="0" applyNumberFormat="1" applyBorder="1" applyAlignment="1">
      <alignment wrapText="1"/>
    </xf>
    <xf numFmtId="0" fontId="6" fillId="3" borderId="7" xfId="0" applyFont="1" applyFill="1" applyBorder="1"/>
    <xf numFmtId="0" fontId="0" fillId="0" borderId="30" xfId="0" applyBorder="1" applyAlignment="1">
      <alignment horizontal="center" vertical="center"/>
    </xf>
    <xf numFmtId="0" fontId="0" fillId="3" borderId="7" xfId="0" applyFont="1" applyFill="1" applyBorder="1"/>
    <xf numFmtId="0" fontId="6" fillId="3" borderId="1" xfId="0" applyFont="1" applyFill="1" applyBorder="1"/>
    <xf numFmtId="0" fontId="0" fillId="0" borderId="18" xfId="0" applyBorder="1"/>
    <xf numFmtId="0" fontId="6" fillId="3" borderId="3" xfId="0" applyFont="1" applyFill="1" applyBorder="1"/>
    <xf numFmtId="0" fontId="0" fillId="4" borderId="21" xfId="0" applyFill="1" applyBorder="1" applyAlignment="1">
      <alignment horizontal="center" vertical="center"/>
    </xf>
    <xf numFmtId="0" fontId="0" fillId="0" borderId="22" xfId="0" applyBorder="1" applyAlignment="1">
      <alignment wrapText="1"/>
    </xf>
    <xf numFmtId="0" fontId="0" fillId="0" borderId="23" xfId="0" applyBorder="1" applyAlignment="1">
      <alignment vertical="center"/>
    </xf>
    <xf numFmtId="0" fontId="0" fillId="0" borderId="25" xfId="0" applyBorder="1" applyAlignment="1">
      <alignment vertical="center"/>
    </xf>
    <xf numFmtId="0" fontId="6" fillId="3" borderId="21" xfId="0" applyFont="1" applyFill="1" applyBorder="1" applyAlignment="1">
      <alignment vertical="center"/>
    </xf>
    <xf numFmtId="0" fontId="6" fillId="3" borderId="23" xfId="0" applyFont="1" applyFill="1" applyBorder="1" applyAlignment="1">
      <alignment vertical="center"/>
    </xf>
    <xf numFmtId="0" fontId="6" fillId="3" borderId="25" xfId="0" applyFont="1" applyFill="1" applyBorder="1" applyAlignment="1">
      <alignment vertical="center"/>
    </xf>
    <xf numFmtId="0" fontId="0" fillId="0" borderId="31" xfId="0" applyBorder="1" applyAlignment="1">
      <alignment vertical="center"/>
    </xf>
    <xf numFmtId="0" fontId="0" fillId="0" borderId="32" xfId="0" applyBorder="1" applyAlignment="1">
      <alignment vertical="center"/>
    </xf>
    <xf numFmtId="0" fontId="0" fillId="4" borderId="21" xfId="0" applyFill="1" applyBorder="1" applyAlignment="1">
      <alignment vertical="center"/>
    </xf>
    <xf numFmtId="0" fontId="0" fillId="4" borderId="23" xfId="0" applyFill="1" applyBorder="1" applyAlignment="1">
      <alignment vertical="center"/>
    </xf>
    <xf numFmtId="0" fontId="0" fillId="4" borderId="25" xfId="0" applyFill="1" applyBorder="1" applyAlignment="1">
      <alignment vertical="center"/>
    </xf>
    <xf numFmtId="0" fontId="0" fillId="3" borderId="21" xfId="0" applyFill="1" applyBorder="1" applyAlignment="1">
      <alignment vertical="center"/>
    </xf>
    <xf numFmtId="0" fontId="0" fillId="3" borderId="23" xfId="0" applyFill="1" applyBorder="1" applyAlignment="1">
      <alignment vertical="center"/>
    </xf>
    <xf numFmtId="0" fontId="0" fillId="3" borderId="25" xfId="0" applyFill="1" applyBorder="1" applyAlignment="1">
      <alignment vertical="center"/>
    </xf>
    <xf numFmtId="0" fontId="0" fillId="4" borderId="5" xfId="0" applyFill="1" applyBorder="1" applyAlignment="1">
      <alignment vertical="center"/>
    </xf>
    <xf numFmtId="0" fontId="0" fillId="4" borderId="9" xfId="0" applyFill="1" applyBorder="1" applyAlignment="1">
      <alignment vertical="center"/>
    </xf>
    <xf numFmtId="0" fontId="0" fillId="4" borderId="13" xfId="0" applyFill="1" applyBorder="1" applyAlignment="1">
      <alignment vertical="center"/>
    </xf>
    <xf numFmtId="0" fontId="0" fillId="6" borderId="3" xfId="0" applyFill="1" applyBorder="1"/>
    <xf numFmtId="0" fontId="0" fillId="6" borderId="3" xfId="0" applyFill="1" applyBorder="1" applyAlignment="1">
      <alignment horizontal="center"/>
    </xf>
    <xf numFmtId="0" fontId="0" fillId="6" borderId="3" xfId="0" applyFill="1" applyBorder="1" applyAlignment="1">
      <alignment horizontal="left"/>
    </xf>
    <xf numFmtId="0" fontId="8" fillId="0" borderId="0" xfId="9" applyFont="1" applyFill="1" applyBorder="1" applyAlignment="1">
      <alignment horizontal="center" vertical="center"/>
    </xf>
    <xf numFmtId="0" fontId="8" fillId="0" borderId="0" xfId="9" applyFont="1" applyAlignment="1">
      <alignment wrapText="1"/>
    </xf>
    <xf numFmtId="0" fontId="8" fillId="0" borderId="0" xfId="9"/>
    <xf numFmtId="0" fontId="8" fillId="0" borderId="0" xfId="9" applyFont="1"/>
    <xf numFmtId="16" fontId="8" fillId="0" borderId="0" xfId="9" applyNumberFormat="1" applyFont="1" applyAlignment="1">
      <alignment wrapText="1"/>
    </xf>
    <xf numFmtId="0" fontId="8" fillId="0" borderId="0" xfId="9" applyAlignment="1">
      <alignment wrapText="1"/>
    </xf>
    <xf numFmtId="0" fontId="8" fillId="0" borderId="0" xfId="9" applyNumberFormat="1" applyFont="1" applyAlignment="1">
      <alignment wrapText="1"/>
    </xf>
    <xf numFmtId="0" fontId="8" fillId="0" borderId="0" xfId="9" applyNumberFormat="1"/>
    <xf numFmtId="0" fontId="0" fillId="5" borderId="3" xfId="0" applyFill="1" applyBorder="1"/>
    <xf numFmtId="0" fontId="0" fillId="5" borderId="3" xfId="0" applyFill="1" applyBorder="1" applyAlignment="1">
      <alignment wrapText="1"/>
    </xf>
    <xf numFmtId="0" fontId="5" fillId="5" borderId="2" xfId="0" applyFont="1" applyFill="1" applyBorder="1" applyAlignment="1">
      <alignment horizontal="left" vertical="center" wrapText="1"/>
    </xf>
    <xf numFmtId="0" fontId="5" fillId="5" borderId="11" xfId="0" applyFont="1" applyFill="1" applyBorder="1" applyAlignment="1">
      <alignment horizontal="left" vertical="center" wrapText="1"/>
    </xf>
    <xf numFmtId="0" fontId="5" fillId="5" borderId="26" xfId="0" applyFont="1" applyFill="1" applyBorder="1" applyAlignment="1">
      <alignment horizontal="center" vertical="center" wrapText="1"/>
    </xf>
    <xf numFmtId="0" fontId="5" fillId="5" borderId="33" xfId="0" applyFont="1" applyFill="1" applyBorder="1" applyAlignment="1">
      <alignment horizontal="left" vertical="center" wrapText="1"/>
    </xf>
    <xf numFmtId="0" fontId="5" fillId="5" borderId="3" xfId="0" applyFont="1" applyFill="1" applyBorder="1" applyAlignment="1">
      <alignment horizontal="left" vertical="center" wrapText="1"/>
    </xf>
    <xf numFmtId="0" fontId="5" fillId="5" borderId="3" xfId="0" applyNumberFormat="1" applyFont="1" applyFill="1" applyBorder="1" applyAlignment="1">
      <alignment horizontal="left" vertical="center" wrapText="1"/>
    </xf>
    <xf numFmtId="0" fontId="0" fillId="0" borderId="34" xfId="0" applyBorder="1"/>
    <xf numFmtId="0" fontId="0" fillId="0" borderId="7" xfId="0" applyNumberFormat="1" applyBorder="1" applyAlignment="1">
      <alignment horizontal="left" wrapText="1"/>
    </xf>
    <xf numFmtId="0" fontId="0" fillId="0" borderId="7" xfId="0" applyBorder="1" applyAlignment="1">
      <alignment wrapText="1"/>
    </xf>
    <xf numFmtId="0" fontId="0" fillId="0" borderId="33" xfId="0" applyBorder="1"/>
    <xf numFmtId="0" fontId="0" fillId="0" borderId="3" xfId="0" applyNumberFormat="1" applyBorder="1" applyAlignment="1">
      <alignment horizontal="left" wrapText="1"/>
    </xf>
    <xf numFmtId="0" fontId="0" fillId="0" borderId="35" xfId="0" applyBorder="1"/>
    <xf numFmtId="0" fontId="0" fillId="0" borderId="16" xfId="0" applyNumberFormat="1" applyBorder="1" applyAlignment="1">
      <alignment horizontal="left" wrapText="1"/>
    </xf>
    <xf numFmtId="0" fontId="0" fillId="0" borderId="16" xfId="0" applyBorder="1" applyAlignment="1">
      <alignment wrapText="1"/>
    </xf>
    <xf numFmtId="0" fontId="0" fillId="0" borderId="36" xfId="0" applyBorder="1"/>
    <xf numFmtId="0" fontId="0" fillId="0" borderId="2" xfId="0" applyNumberFormat="1" applyBorder="1" applyAlignment="1">
      <alignment horizontal="left" wrapText="1"/>
    </xf>
    <xf numFmtId="0" fontId="0" fillId="3" borderId="24" xfId="0" applyFill="1" applyBorder="1" applyAlignment="1">
      <alignment horizontal="center" vertical="center"/>
    </xf>
    <xf numFmtId="0" fontId="0" fillId="0" borderId="21" xfId="0" applyBorder="1" applyAlignment="1">
      <alignment horizontal="center"/>
    </xf>
    <xf numFmtId="0" fontId="0" fillId="3" borderId="34" xfId="0" applyFill="1" applyBorder="1"/>
    <xf numFmtId="6" fontId="0" fillId="0" borderId="7" xfId="0" applyNumberFormat="1" applyBorder="1" applyAlignment="1">
      <alignment horizontal="left" wrapText="1"/>
    </xf>
    <xf numFmtId="0" fontId="0" fillId="0" borderId="21" xfId="0" applyBorder="1" applyAlignment="1"/>
    <xf numFmtId="0" fontId="0" fillId="0" borderId="23" xfId="0" applyBorder="1" applyAlignment="1"/>
    <xf numFmtId="0" fontId="0" fillId="0" borderId="25" xfId="0" applyBorder="1" applyAlignment="1"/>
    <xf numFmtId="0" fontId="0" fillId="3" borderId="3" xfId="0" applyFill="1" applyBorder="1" applyAlignment="1">
      <alignment wrapText="1"/>
    </xf>
    <xf numFmtId="0" fontId="0" fillId="0" borderId="0" xfId="0" applyFill="1"/>
    <xf numFmtId="0" fontId="0" fillId="0" borderId="3" xfId="0" applyFill="1" applyBorder="1"/>
    <xf numFmtId="0" fontId="7" fillId="0" borderId="3" xfId="0" applyFont="1" applyFill="1" applyBorder="1" applyProtection="1">
      <protection locked="0"/>
    </xf>
    <xf numFmtId="6" fontId="0" fillId="0" borderId="0" xfId="0" applyNumberFormat="1"/>
    <xf numFmtId="0" fontId="0" fillId="0" borderId="3" xfId="0" applyFill="1" applyBorder="1" applyAlignment="1">
      <alignment wrapText="1"/>
    </xf>
    <xf numFmtId="0" fontId="5" fillId="0" borderId="3" xfId="0" applyFont="1" applyFill="1" applyBorder="1" applyAlignment="1">
      <alignment wrapText="1"/>
    </xf>
    <xf numFmtId="0" fontId="0" fillId="0" borderId="0" xfId="0" applyFill="1" applyAlignment="1">
      <alignment wrapText="1"/>
    </xf>
    <xf numFmtId="0" fontId="0" fillId="0" borderId="3" xfId="0" quotePrefix="1" applyFill="1" applyBorder="1" applyAlignment="1">
      <alignment wrapText="1"/>
    </xf>
    <xf numFmtId="0" fontId="11" fillId="0" borderId="0" xfId="0" applyFont="1"/>
    <xf numFmtId="0" fontId="12" fillId="0" borderId="0" xfId="0" applyFont="1"/>
    <xf numFmtId="1" fontId="0" fillId="0" borderId="37" xfId="0" applyNumberFormat="1" applyFont="1" applyFill="1" applyBorder="1" applyAlignment="1">
      <alignment vertical="center"/>
    </xf>
    <xf numFmtId="0" fontId="0" fillId="0" borderId="3" xfId="0" applyFont="1" applyFill="1" applyBorder="1" applyAlignment="1">
      <alignment vertical="center"/>
    </xf>
    <xf numFmtId="0" fontId="0" fillId="0" borderId="37" xfId="0" applyFont="1" applyFill="1" applyBorder="1" applyAlignment="1">
      <alignment vertical="center"/>
    </xf>
    <xf numFmtId="0" fontId="0" fillId="0" borderId="3" xfId="0" applyFont="1" applyFill="1" applyBorder="1" applyAlignment="1">
      <alignment horizontal="center" vertical="center"/>
    </xf>
    <xf numFmtId="0" fontId="0" fillId="0" borderId="3" xfId="0" applyFont="1" applyFill="1" applyBorder="1" applyAlignment="1">
      <alignment vertical="center" wrapText="1"/>
    </xf>
    <xf numFmtId="0" fontId="0" fillId="0" borderId="37" xfId="0" applyBorder="1"/>
    <xf numFmtId="0" fontId="0" fillId="3" borderId="0" xfId="0" applyFill="1"/>
    <xf numFmtId="0" fontId="2" fillId="4" borderId="3" xfId="0" applyFont="1" applyFill="1" applyBorder="1"/>
    <xf numFmtId="0" fontId="2" fillId="0" borderId="3" xfId="0" applyFont="1" applyBorder="1"/>
    <xf numFmtId="169" fontId="0" fillId="0" borderId="3" xfId="12" applyNumberFormat="1" applyFont="1" applyBorder="1" applyAlignment="1">
      <alignment wrapText="1"/>
    </xf>
    <xf numFmtId="169" fontId="14" fillId="0" borderId="3" xfId="12" applyNumberFormat="1" applyFont="1" applyBorder="1" applyAlignment="1">
      <alignment wrapText="1"/>
    </xf>
    <xf numFmtId="0" fontId="0" fillId="0" borderId="33" xfId="0" applyBorder="1" applyAlignment="1">
      <alignment wrapText="1"/>
    </xf>
    <xf numFmtId="0" fontId="15" fillId="0" borderId="3" xfId="0" applyFont="1" applyBorder="1" applyAlignment="1">
      <alignment vertical="center" wrapText="1"/>
    </xf>
    <xf numFmtId="0" fontId="15" fillId="0" borderId="0" xfId="0" applyFont="1" applyAlignment="1">
      <alignment vertical="center" wrapText="1"/>
    </xf>
    <xf numFmtId="0" fontId="0" fillId="0" borderId="38" xfId="0" applyBorder="1"/>
    <xf numFmtId="0" fontId="0" fillId="0" borderId="38" xfId="0" applyBorder="1" applyAlignment="1">
      <alignment wrapText="1"/>
    </xf>
    <xf numFmtId="0" fontId="11" fillId="0" borderId="3" xfId="0" applyFont="1" applyBorder="1"/>
    <xf numFmtId="0" fontId="7" fillId="0" borderId="3" xfId="0" applyFont="1" applyBorder="1"/>
    <xf numFmtId="0" fontId="16" fillId="0" borderId="3" xfId="0" applyFont="1" applyBorder="1"/>
    <xf numFmtId="0" fontId="5" fillId="4" borderId="3" xfId="0" applyFont="1" applyFill="1" applyBorder="1"/>
    <xf numFmtId="0" fontId="5" fillId="4" borderId="3" xfId="0" applyFont="1" applyFill="1" applyBorder="1" applyAlignment="1">
      <alignment wrapText="1"/>
    </xf>
    <xf numFmtId="0" fontId="2" fillId="5" borderId="3" xfId="0" applyFont="1" applyFill="1" applyBorder="1"/>
    <xf numFmtId="1" fontId="0" fillId="5" borderId="37" xfId="0" applyNumberFormat="1" applyFont="1" applyFill="1" applyBorder="1" applyAlignment="1">
      <alignment vertical="center"/>
    </xf>
    <xf numFmtId="0" fontId="0" fillId="5" borderId="3" xfId="0" applyFont="1" applyFill="1" applyBorder="1" applyAlignment="1">
      <alignment vertical="center"/>
    </xf>
    <xf numFmtId="0" fontId="2" fillId="2" borderId="39" xfId="0" applyFont="1" applyFill="1" applyBorder="1"/>
    <xf numFmtId="0" fontId="5" fillId="0" borderId="40" xfId="0" applyFont="1" applyBorder="1"/>
    <xf numFmtId="0" fontId="0" fillId="0" borderId="37" xfId="0" applyFont="1" applyFill="1" applyBorder="1" applyAlignment="1">
      <alignment vertical="center" wrapText="1"/>
    </xf>
    <xf numFmtId="0" fontId="2" fillId="2" borderId="37" xfId="0" applyFont="1" applyFill="1" applyBorder="1"/>
    <xf numFmtId="0" fontId="0" fillId="6" borderId="37" xfId="0" applyFill="1" applyBorder="1"/>
    <xf numFmtId="0" fontId="0" fillId="0" borderId="41" xfId="0" applyBorder="1"/>
    <xf numFmtId="0" fontId="0" fillId="0" borderId="22" xfId="0" applyBorder="1"/>
    <xf numFmtId="0" fontId="17" fillId="3" borderId="39" xfId="0" applyFont="1" applyFill="1" applyBorder="1" applyProtection="1">
      <protection locked="0"/>
    </xf>
    <xf numFmtId="0" fontId="17" fillId="3" borderId="7" xfId="0" applyFont="1" applyFill="1" applyBorder="1" applyProtection="1">
      <protection locked="0"/>
    </xf>
    <xf numFmtId="0" fontId="7" fillId="2" borderId="37" xfId="0" applyFont="1" applyFill="1" applyBorder="1" applyProtection="1">
      <protection locked="0"/>
    </xf>
    <xf numFmtId="0" fontId="7" fillId="7" borderId="3" xfId="0" applyFont="1" applyFill="1" applyBorder="1"/>
    <xf numFmtId="0" fontId="7" fillId="7" borderId="3" xfId="0" applyFont="1" applyFill="1" applyBorder="1" applyAlignment="1">
      <alignment horizontal="left"/>
    </xf>
    <xf numFmtId="0" fontId="16" fillId="7" borderId="3" xfId="0" applyFont="1" applyFill="1" applyBorder="1"/>
    <xf numFmtId="0" fontId="16" fillId="2" borderId="37" xfId="0" applyFont="1" applyFill="1" applyBorder="1" applyProtection="1">
      <protection locked="0"/>
    </xf>
    <xf numFmtId="0" fontId="7" fillId="8" borderId="37" xfId="0" applyFont="1" applyFill="1" applyBorder="1" applyProtection="1">
      <protection locked="0"/>
    </xf>
    <xf numFmtId="0" fontId="7" fillId="9" borderId="3" xfId="0" applyFont="1" applyFill="1" applyBorder="1"/>
    <xf numFmtId="0" fontId="7" fillId="10" borderId="37" xfId="0" applyFont="1" applyFill="1" applyBorder="1" applyProtection="1">
      <protection locked="0"/>
    </xf>
    <xf numFmtId="0" fontId="7" fillId="11" borderId="3" xfId="0" applyFont="1" applyFill="1" applyBorder="1"/>
    <xf numFmtId="0" fontId="16" fillId="10" borderId="37" xfId="0" applyFont="1" applyFill="1" applyBorder="1" applyProtection="1">
      <protection locked="0"/>
    </xf>
    <xf numFmtId="0" fontId="16" fillId="11" borderId="3" xfId="0" applyFont="1" applyFill="1" applyBorder="1"/>
    <xf numFmtId="0" fontId="7" fillId="12" borderId="37" xfId="0" applyFont="1" applyFill="1" applyBorder="1" applyProtection="1">
      <protection locked="0"/>
    </xf>
    <xf numFmtId="0" fontId="7" fillId="13" borderId="3" xfId="0" applyFont="1" applyFill="1" applyBorder="1"/>
    <xf numFmtId="0" fontId="7" fillId="14" borderId="37" xfId="0" applyFont="1" applyFill="1" applyBorder="1" applyProtection="1">
      <protection locked="0"/>
    </xf>
    <xf numFmtId="0" fontId="7" fillId="15" borderId="3" xfId="0" applyFont="1" applyFill="1" applyBorder="1"/>
    <xf numFmtId="0" fontId="7" fillId="14" borderId="3" xfId="0" applyFont="1" applyFill="1" applyBorder="1"/>
    <xf numFmtId="0" fontId="0" fillId="4" borderId="0" xfId="0" applyFill="1"/>
    <xf numFmtId="0" fontId="2" fillId="2" borderId="7" xfId="0" applyFont="1" applyFill="1" applyBorder="1"/>
    <xf numFmtId="0" fontId="2" fillId="2" borderId="7" xfId="0" applyFont="1" applyFill="1" applyBorder="1" applyAlignment="1">
      <alignment wrapText="1"/>
    </xf>
    <xf numFmtId="0" fontId="2" fillId="4" borderId="7" xfId="0" applyFont="1" applyFill="1" applyBorder="1"/>
    <xf numFmtId="0" fontId="2" fillId="4" borderId="40" xfId="0" applyFont="1" applyFill="1" applyBorder="1"/>
    <xf numFmtId="0" fontId="0" fillId="4" borderId="12" xfId="0" applyFill="1" applyBorder="1"/>
    <xf numFmtId="1" fontId="0" fillId="0" borderId="37" xfId="0" applyNumberFormat="1" applyBorder="1"/>
    <xf numFmtId="1" fontId="0" fillId="6" borderId="37" xfId="0" applyNumberFormat="1" applyFill="1" applyBorder="1"/>
    <xf numFmtId="1" fontId="0" fillId="0" borderId="41" xfId="0" applyNumberFormat="1" applyFont="1" applyFill="1" applyBorder="1" applyAlignment="1">
      <alignment vertical="center"/>
    </xf>
    <xf numFmtId="0" fontId="0" fillId="0" borderId="16" xfId="0" applyFont="1" applyFill="1" applyBorder="1" applyAlignment="1">
      <alignment vertical="center"/>
    </xf>
    <xf numFmtId="0" fontId="0" fillId="4" borderId="16" xfId="0" applyFill="1" applyBorder="1"/>
    <xf numFmtId="0" fontId="0" fillId="0" borderId="16" xfId="0" applyBorder="1" applyAlignment="1">
      <alignment horizontal="center"/>
    </xf>
    <xf numFmtId="0" fontId="0" fillId="4" borderId="22" xfId="0" applyFill="1" applyBorder="1"/>
    <xf numFmtId="0" fontId="0" fillId="0" borderId="9" xfId="0" applyFill="1" applyBorder="1"/>
    <xf numFmtId="0" fontId="0" fillId="0" borderId="42" xfId="0" applyFill="1" applyBorder="1"/>
    <xf numFmtId="0" fontId="0" fillId="0" borderId="12" xfId="0" applyFill="1" applyBorder="1"/>
    <xf numFmtId="169" fontId="0" fillId="0" borderId="3" xfId="12" applyNumberFormat="1" applyFont="1" applyBorder="1"/>
    <xf numFmtId="6" fontId="0" fillId="0" borderId="3" xfId="0" applyNumberFormat="1" applyBorder="1"/>
    <xf numFmtId="0" fontId="11" fillId="0" borderId="1" xfId="0" applyFont="1" applyBorder="1"/>
    <xf numFmtId="0" fontId="0" fillId="0" borderId="10" xfId="0" applyBorder="1" applyAlignment="1">
      <alignment wrapText="1"/>
    </xf>
    <xf numFmtId="0" fontId="0" fillId="3" borderId="3" xfId="0" applyNumberFormat="1" applyFill="1" applyBorder="1" applyAlignment="1">
      <alignment wrapText="1"/>
    </xf>
    <xf numFmtId="6" fontId="0" fillId="0" borderId="2" xfId="0" applyNumberFormat="1" applyBorder="1"/>
    <xf numFmtId="3" fontId="0" fillId="0" borderId="3" xfId="0" applyNumberFormat="1" applyBorder="1"/>
    <xf numFmtId="0" fontId="11" fillId="3" borderId="3" xfId="0" applyFont="1" applyFill="1" applyBorder="1"/>
    <xf numFmtId="0" fontId="5" fillId="0" borderId="3" xfId="0" applyFont="1" applyFill="1" applyBorder="1"/>
    <xf numFmtId="0" fontId="5" fillId="0" borderId="0" xfId="0" applyFont="1" applyFill="1"/>
    <xf numFmtId="0" fontId="0" fillId="0" borderId="3" xfId="0" applyFill="1" applyBorder="1" applyAlignment="1">
      <alignment horizontal="left"/>
    </xf>
    <xf numFmtId="8" fontId="0" fillId="0" borderId="3" xfId="0" applyNumberFormat="1" applyBorder="1"/>
    <xf numFmtId="0" fontId="11" fillId="0" borderId="3" xfId="0" applyFont="1" applyBorder="1" applyAlignment="1">
      <alignment wrapText="1"/>
    </xf>
    <xf numFmtId="0" fontId="15" fillId="0" borderId="0" xfId="0" applyFont="1" applyAlignment="1">
      <alignment vertical="center"/>
    </xf>
    <xf numFmtId="0" fontId="0" fillId="0" borderId="10" xfId="0" applyFill="1" applyBorder="1"/>
    <xf numFmtId="0" fontId="0" fillId="0" borderId="6" xfId="0" applyBorder="1" applyAlignment="1">
      <alignment horizontal="center"/>
    </xf>
    <xf numFmtId="0" fontId="0" fillId="0" borderId="10" xfId="0" applyBorder="1" applyAlignment="1">
      <alignment horizontal="center"/>
    </xf>
    <xf numFmtId="0" fontId="0" fillId="0" borderId="14" xfId="0" applyBorder="1" applyAlignment="1">
      <alignment horizontal="center"/>
    </xf>
    <xf numFmtId="0" fontId="0" fillId="0" borderId="21" xfId="0" applyBorder="1" applyAlignment="1">
      <alignment horizontal="center" vertical="center"/>
    </xf>
    <xf numFmtId="0" fontId="0" fillId="0" borderId="23" xfId="0" applyBorder="1" applyAlignment="1">
      <alignment horizontal="center" vertical="center"/>
    </xf>
    <xf numFmtId="0" fontId="0" fillId="0" borderId="25" xfId="0" applyBorder="1" applyAlignment="1">
      <alignment horizontal="center" vertical="center"/>
    </xf>
    <xf numFmtId="0" fontId="0" fillId="0" borderId="15" xfId="0" applyBorder="1" applyAlignment="1">
      <alignment horizontal="center"/>
    </xf>
    <xf numFmtId="0" fontId="0" fillId="0" borderId="20" xfId="0" applyBorder="1" applyAlignment="1">
      <alignment horizontal="center"/>
    </xf>
    <xf numFmtId="0" fontId="0" fillId="0" borderId="29" xfId="0" applyBorder="1" applyAlignment="1">
      <alignment horizontal="center"/>
    </xf>
    <xf numFmtId="0" fontId="5" fillId="0" borderId="0" xfId="0" applyFont="1" applyAlignment="1">
      <alignment horizontal="center"/>
    </xf>
  </cellXfs>
  <cellStyles count="15">
    <cellStyle name="Excel Built-in Normal" xfId="9"/>
    <cellStyle name="Följd hyperlänk" xfId="2" builtinId="9" hidden="1"/>
    <cellStyle name="Följd hyperlänk" xfId="4" builtinId="9" hidden="1"/>
    <cellStyle name="Följd hyperlänk" xfId="6" builtinId="9" hidden="1"/>
    <cellStyle name="Följd hyperlänk" xfId="8" builtinId="9" hidden="1"/>
    <cellStyle name="Följd hyperlänk" xfId="11" builtinId="9" hidden="1"/>
    <cellStyle name="Följd hyperlänk" xfId="14" builtinId="9" hidden="1"/>
    <cellStyle name="Hyperlänk" xfId="1" builtinId="8" hidden="1"/>
    <cellStyle name="Hyperlänk" xfId="3" builtinId="8" hidden="1"/>
    <cellStyle name="Hyperlänk" xfId="5" builtinId="8" hidden="1"/>
    <cellStyle name="Hyperlänk" xfId="7" builtinId="8" hidden="1"/>
    <cellStyle name="Hyperlänk" xfId="10" builtinId="8" hidden="1"/>
    <cellStyle name="Hyperlänk" xfId="13" builtinId="8" hidden="1"/>
    <cellStyle name="Komma" xfId="12" builtinId="3"/>
    <cellStyle name="Normal" xfId="0" builtinId="0"/>
  </cellStyles>
  <dxfs count="4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890"/>
  <sheetViews>
    <sheetView topLeftCell="K680" workbookViewId="0">
      <selection activeCell="Q690" sqref="Q690:Q692"/>
    </sheetView>
  </sheetViews>
  <sheetFormatPr baseColWidth="10" defaultColWidth="11.1640625" defaultRowHeight="16" x14ac:dyDescent="0.2"/>
  <cols>
    <col min="1" max="1" width="14.33203125" bestFit="1" customWidth="1"/>
    <col min="2" max="2" width="17.33203125" bestFit="1" customWidth="1"/>
    <col min="3" max="3" width="19.83203125" bestFit="1" customWidth="1"/>
    <col min="4" max="4" width="26.6640625" bestFit="1" customWidth="1"/>
    <col min="5" max="5" width="19.5" bestFit="1" customWidth="1"/>
    <col min="6" max="6" width="22.5" bestFit="1" customWidth="1"/>
    <col min="7" max="7" width="25.6640625" bestFit="1" customWidth="1"/>
    <col min="8" max="8" width="9" bestFit="1" customWidth="1"/>
    <col min="9" max="9" width="11.6640625" bestFit="1" customWidth="1"/>
    <col min="10" max="10" width="11" bestFit="1" customWidth="1"/>
    <col min="11" max="11" width="17" bestFit="1" customWidth="1"/>
    <col min="12" max="12" width="17" customWidth="1"/>
    <col min="13" max="13" width="20.1640625" bestFit="1" customWidth="1"/>
    <col min="14" max="14" width="41.1640625" bestFit="1" customWidth="1"/>
    <col min="15" max="15" width="15.6640625" bestFit="1" customWidth="1"/>
    <col min="16" max="16" width="20.6640625" bestFit="1" customWidth="1"/>
    <col min="17" max="17" width="157.1640625" style="4" bestFit="1" customWidth="1"/>
    <col min="18" max="18" width="17.5" bestFit="1" customWidth="1"/>
    <col min="19" max="19" width="11.6640625" bestFit="1" customWidth="1"/>
    <col min="20" max="20" width="16.6640625" style="209" bestFit="1" customWidth="1"/>
    <col min="21" max="21" width="58.6640625" style="209" bestFit="1" customWidth="1"/>
    <col min="22" max="22" width="18" style="209" bestFit="1" customWidth="1"/>
    <col min="23" max="23" width="44" style="209" bestFit="1" customWidth="1"/>
    <col min="24" max="24" width="57.33203125" style="209" bestFit="1" customWidth="1"/>
  </cols>
  <sheetData>
    <row r="1" spans="1:24" s="1" customFormat="1" ht="32" x14ac:dyDescent="0.2">
      <c r="A1" s="184" t="s">
        <v>0</v>
      </c>
      <c r="B1" s="210" t="s">
        <v>1</v>
      </c>
      <c r="C1" s="210" t="s">
        <v>2</v>
      </c>
      <c r="D1" s="210" t="s">
        <v>3</v>
      </c>
      <c r="E1" s="211" t="s">
        <v>4</v>
      </c>
      <c r="F1" s="210" t="s">
        <v>5</v>
      </c>
      <c r="G1" s="210" t="s">
        <v>6</v>
      </c>
      <c r="H1" s="210" t="s">
        <v>7</v>
      </c>
      <c r="I1" s="210" t="s">
        <v>8</v>
      </c>
      <c r="J1" s="210" t="s">
        <v>9</v>
      </c>
      <c r="K1" s="210" t="s">
        <v>10</v>
      </c>
      <c r="L1" s="210" t="s">
        <v>12546</v>
      </c>
      <c r="M1" s="210" t="s">
        <v>17</v>
      </c>
      <c r="N1" s="210" t="s">
        <v>11</v>
      </c>
      <c r="O1" s="210" t="s">
        <v>12</v>
      </c>
      <c r="P1" s="210" t="s">
        <v>13</v>
      </c>
      <c r="Q1" s="211" t="s">
        <v>14</v>
      </c>
      <c r="R1" s="210" t="s">
        <v>15</v>
      </c>
      <c r="S1" s="212" t="s">
        <v>16</v>
      </c>
      <c r="T1" s="212" t="s">
        <v>16770</v>
      </c>
      <c r="U1" s="212" t="s">
        <v>16771</v>
      </c>
      <c r="V1" s="212" t="s">
        <v>16768</v>
      </c>
      <c r="W1" s="212" t="s">
        <v>16769</v>
      </c>
      <c r="X1" s="213" t="s">
        <v>16182</v>
      </c>
    </row>
    <row r="2" spans="1:24" x14ac:dyDescent="0.2">
      <c r="A2" s="160">
        <v>9789152302484</v>
      </c>
      <c r="B2" s="161">
        <v>1</v>
      </c>
      <c r="C2" s="161" t="s">
        <v>254</v>
      </c>
      <c r="D2" s="161" t="s">
        <v>12846</v>
      </c>
      <c r="E2" s="161" t="s">
        <v>282</v>
      </c>
      <c r="F2" s="161" t="s">
        <v>12850</v>
      </c>
      <c r="G2" s="161" t="s">
        <v>277</v>
      </c>
      <c r="H2" s="161" t="s">
        <v>33</v>
      </c>
      <c r="I2" s="161">
        <v>1</v>
      </c>
      <c r="J2" s="163"/>
      <c r="K2" s="164" t="str">
        <f>G2</f>
        <v>Grundkurs</v>
      </c>
      <c r="L2" s="11" t="s">
        <v>12548</v>
      </c>
      <c r="M2" s="11" t="str">
        <f t="shared" ref="M2:M65" si="0">B2&amp;"_"&amp;F2&amp;"_"&amp;H2&amp;"_"&amp;I2&amp;J2</f>
        <v>1_x1_1x_G_1</v>
      </c>
      <c r="N2" s="11" t="str">
        <f t="shared" ref="N2:N65" si="1">A2&amp;"-"&amp;B2&amp;"-"&amp;F2&amp;"-"&amp;H2&amp;"-"&amp;I2&amp;J2</f>
        <v>9789152302484-1-x1_1x-G-1</v>
      </c>
      <c r="O2" s="11" t="str">
        <f>INDEX('Kap 1'!$E$2:$H$1089,MATCH('Base data'!N2,'Kap 1'!$E$2:$E$1089,0),4)</f>
        <v>Rita</v>
      </c>
      <c r="P2" s="163"/>
      <c r="Q2" s="55" t="str">
        <f>INDEX(Freelancer!$A$1140:$J$2572,MATCH('Base data'!M2,Freelancer!$G$1140:$G$2572,0),9)</f>
        <v>Rita en tallinje och placera ut följande tal: $$\displaystyle \frac{4}{5} \qquad 1,2 \qquad 0,3 \qquad -1,5 \qquad -0,1 \qquad - \frac{3}{4}$$</v>
      </c>
      <c r="R2" s="161" t="str">
        <f>IF(INDEX(Freelancer!$A$1140:$J$2572,MATCH('Base data'!M2,Freelancer!$G$1140:$G$2572,0),10)=0,"",INDEX(Freelancer!$A$1140:$J$2572,MATCH('Base data'!M2,Freelancer!$G$1140:$G$2572,0),10))</f>
        <v/>
      </c>
      <c r="S2" s="78" t="s">
        <v>16587</v>
      </c>
      <c r="T2" s="78" t="str">
        <f>"y"&amp;S2&amp;"y"</f>
        <v>y2_8_3y</v>
      </c>
      <c r="U2" s="78" t="str">
        <f>INDEX(Lista!$O$2:$S$206,MATCH('Base data'!T2,Lista!$P$2:$P$206,0),3)</f>
        <v>Funktioner - Definition- och värdemängd</v>
      </c>
      <c r="V2" s="78" t="str">
        <f>INDEX(Lista!$O$2:$S$206,MATCH('Base data'!T2,Lista!$P$2:$P$206,0),4)</f>
        <v>SF_2_8</v>
      </c>
      <c r="W2" s="78" t="str">
        <f>INDEX(Lista!$O$2:$S$206,MATCH('Base data'!T2,Lista!$P$2:$P$206,0),5)</f>
        <v>Funktioner</v>
      </c>
      <c r="X2" s="214" t="s">
        <v>16772</v>
      </c>
    </row>
    <row r="3" spans="1:24" x14ac:dyDescent="0.2">
      <c r="A3" s="160">
        <v>9789152302484</v>
      </c>
      <c r="B3" s="161">
        <v>1</v>
      </c>
      <c r="C3" s="161" t="s">
        <v>254</v>
      </c>
      <c r="D3" s="161" t="s">
        <v>12846</v>
      </c>
      <c r="E3" s="161" t="s">
        <v>282</v>
      </c>
      <c r="F3" s="161" t="s">
        <v>12850</v>
      </c>
      <c r="G3" s="161" t="s">
        <v>277</v>
      </c>
      <c r="H3" s="161" t="s">
        <v>33</v>
      </c>
      <c r="I3" s="161">
        <v>2</v>
      </c>
      <c r="J3" s="11" t="s">
        <v>31</v>
      </c>
      <c r="K3" s="164" t="str">
        <f t="shared" ref="K3:K66" si="2">G3</f>
        <v>Grundkurs</v>
      </c>
      <c r="L3" s="11" t="s">
        <v>17333</v>
      </c>
      <c r="M3" s="11" t="str">
        <f t="shared" si="0"/>
        <v>1_x1_1x_G_2a</v>
      </c>
      <c r="N3" s="11" t="str">
        <f t="shared" si="1"/>
        <v>9789152302484-1-x1_1x-G-2a</v>
      </c>
      <c r="O3" s="11" t="str">
        <f>INDEX('Kap 1'!$E$2:$H$1089,MATCH('Base data'!N3,'Kap 1'!$E$2:$E$1089,0),4)</f>
        <v>Resonera</v>
      </c>
      <c r="P3" s="39"/>
      <c r="Q3" s="55" t="str">
        <f>INDEX(Freelancer!$A$1140:$J$2572,MATCH('Base data'!M3,Freelancer!$G$1140:$G$2572,0),9)</f>
        <v>Svara sant eller falskt på följande: -5 är ett naturligt tal.</v>
      </c>
      <c r="R3" s="161" t="str">
        <f>IF(INDEX(Freelancer!$A$1140:$J$2572,MATCH('Base data'!M3,Freelancer!$G$1140:$G$2572,0),10)=0,"",INDEX(Freelancer!$A$1140:$J$2572,MATCH('Base data'!M3,Freelancer!$G$1140:$G$2572,0),10))</f>
        <v/>
      </c>
      <c r="S3" s="78" t="s">
        <v>16588</v>
      </c>
      <c r="T3" s="78" t="str">
        <f t="shared" ref="T3:T66" si="3">"y"&amp;S3&amp;"y"</f>
        <v>y2_19_3y</v>
      </c>
      <c r="U3" s="78" t="str">
        <f>INDEX(Lista!$O$2:$S$206,MATCH('Base data'!T3,Lista!$P$2:$P$206,0),3)</f>
        <v>Procent - Företagsekonomi/budgetering</v>
      </c>
      <c r="V3" s="78" t="str">
        <f>INDEX(Lista!$O$2:$S$206,MATCH('Base data'!T3,Lista!$P$2:$P$206,0),4)</f>
        <v>SF_2_19</v>
      </c>
      <c r="W3" s="78" t="str">
        <f>INDEX(Lista!$O$2:$S$206,MATCH('Base data'!T3,Lista!$P$2:$P$206,0),5)</f>
        <v>Procent</v>
      </c>
      <c r="X3" s="214" t="s">
        <v>16772</v>
      </c>
    </row>
    <row r="4" spans="1:24" x14ac:dyDescent="0.2">
      <c r="A4" s="160">
        <v>9789152302484</v>
      </c>
      <c r="B4" s="161">
        <v>1</v>
      </c>
      <c r="C4" s="161" t="s">
        <v>254</v>
      </c>
      <c r="D4" s="161" t="s">
        <v>12846</v>
      </c>
      <c r="E4" s="161" t="s">
        <v>282</v>
      </c>
      <c r="F4" s="161" t="s">
        <v>12850</v>
      </c>
      <c r="G4" s="161" t="s">
        <v>277</v>
      </c>
      <c r="H4" s="161" t="s">
        <v>33</v>
      </c>
      <c r="I4" s="161">
        <v>2</v>
      </c>
      <c r="J4" s="11" t="s">
        <v>34</v>
      </c>
      <c r="K4" s="164" t="str">
        <f t="shared" si="2"/>
        <v>Grundkurs</v>
      </c>
      <c r="L4" s="11" t="s">
        <v>17333</v>
      </c>
      <c r="M4" s="11" t="str">
        <f t="shared" si="0"/>
        <v>1_x1_1x_G_2b</v>
      </c>
      <c r="N4" s="11" t="str">
        <f t="shared" si="1"/>
        <v>9789152302484-1-x1_1x-G-2b</v>
      </c>
      <c r="O4" s="11" t="str">
        <f>INDEX('Kap 1'!$E$2:$H$1089,MATCH('Base data'!N4,'Kap 1'!$E$2:$E$1089,0),4)</f>
        <v>Resonera</v>
      </c>
      <c r="P4" s="39"/>
      <c r="Q4" s="55" t="str">
        <f>INDEX(Freelancer!$A$1140:$J$2572,MATCH('Base data'!M4,Freelancer!$G$1140:$G$2572,0),9)</f>
        <v>Svara sant eller falskt på följande: $\pi$ är ett naturligt tal.</v>
      </c>
      <c r="R4" s="161" t="str">
        <f>IF(INDEX(Freelancer!$A$1140:$J$2572,MATCH('Base data'!M4,Freelancer!$G$1140:$G$2572,0),10)=0,"",INDEX(Freelancer!$A$1140:$J$2572,MATCH('Base data'!M4,Freelancer!$G$1140:$G$2572,0),10))</f>
        <v/>
      </c>
      <c r="S4" s="78" t="s">
        <v>8374</v>
      </c>
      <c r="T4" s="78" t="str">
        <f t="shared" si="3"/>
        <v>y4_18_10y</v>
      </c>
      <c r="U4" s="78" t="str">
        <f>INDEX(Lista!$O$2:$S$206,MATCH('Base data'!T4,Lista!$P$2:$P$206,0),3)</f>
        <v>Satser &amp; Bevis - Yttervinkelsatsen</v>
      </c>
      <c r="V4" s="78" t="str">
        <f>INDEX(Lista!$O$2:$S$206,MATCH('Base data'!T4,Lista!$P$2:$P$206,0),4)</f>
        <v>G_4_18</v>
      </c>
      <c r="W4" s="78" t="str">
        <f>INDEX(Lista!$O$2:$S$206,MATCH('Base data'!T4,Lista!$P$2:$P$206,0),5)</f>
        <v>Satser &amp; bevis</v>
      </c>
      <c r="X4" s="214" t="s">
        <v>16772</v>
      </c>
    </row>
    <row r="5" spans="1:24" x14ac:dyDescent="0.2">
      <c r="A5" s="160">
        <v>9789152302484</v>
      </c>
      <c r="B5" s="161">
        <v>1</v>
      </c>
      <c r="C5" s="161" t="s">
        <v>254</v>
      </c>
      <c r="D5" s="161" t="s">
        <v>12846</v>
      </c>
      <c r="E5" s="161" t="s">
        <v>282</v>
      </c>
      <c r="F5" s="161" t="s">
        <v>12850</v>
      </c>
      <c r="G5" s="161" t="s">
        <v>277</v>
      </c>
      <c r="H5" s="161" t="s">
        <v>33</v>
      </c>
      <c r="I5" s="161">
        <v>2</v>
      </c>
      <c r="J5" s="11" t="s">
        <v>40</v>
      </c>
      <c r="K5" s="164" t="str">
        <f t="shared" si="2"/>
        <v>Grundkurs</v>
      </c>
      <c r="L5" s="11" t="s">
        <v>17333</v>
      </c>
      <c r="M5" s="11" t="str">
        <f t="shared" si="0"/>
        <v>1_x1_1x_G_2c</v>
      </c>
      <c r="N5" s="11" t="str">
        <f t="shared" si="1"/>
        <v>9789152302484-1-x1_1x-G-2c</v>
      </c>
      <c r="O5" s="11" t="str">
        <f>INDEX('Kap 1'!$E$2:$H$1089,MATCH('Base data'!N5,'Kap 1'!$E$2:$E$1089,0),4)</f>
        <v>Resonera</v>
      </c>
      <c r="P5" s="39"/>
      <c r="Q5" s="55" t="str">
        <f>INDEX(Freelancer!$A$1140:$J$2572,MATCH('Base data'!M5,Freelancer!$G$1140:$G$2572,0),9)</f>
        <v>Svara sant eller falskt på följande: $\displaystyle \frac{1}{99}$ är ett rationellt tal.</v>
      </c>
      <c r="R5" s="161" t="str">
        <f>IF(INDEX(Freelancer!$A$1140:$J$2572,MATCH('Base data'!M5,Freelancer!$G$1140:$G$2572,0),10)=0,"",INDEX(Freelancer!$A$1140:$J$2572,MATCH('Base data'!M5,Freelancer!$G$1140:$G$2572,0),10))</f>
        <v/>
      </c>
      <c r="S5" s="78" t="s">
        <v>16589</v>
      </c>
      <c r="T5" s="78" t="str">
        <f t="shared" si="3"/>
        <v>y1_3_7y</v>
      </c>
      <c r="U5" s="78" t="str">
        <f>INDEX(Lista!$O$2:$S$206,MATCH('Base data'!T5,Lista!$P$2:$P$206,0),3)</f>
        <v>Ekvationer - Ekvationer med procent</v>
      </c>
      <c r="V5" s="78" t="str">
        <f>INDEX(Lista!$O$2:$S$206,MATCH('Base data'!T5,Lista!$P$2:$P$206,0),4)</f>
        <v>T_1_3</v>
      </c>
      <c r="W5" s="78" t="str">
        <f>INDEX(Lista!$O$2:$S$206,MATCH('Base data'!T5,Lista!$P$2:$P$206,0),5)</f>
        <v>Ekvationer</v>
      </c>
      <c r="X5" s="214" t="s">
        <v>16772</v>
      </c>
    </row>
    <row r="6" spans="1:24" x14ac:dyDescent="0.2">
      <c r="A6" s="160">
        <v>9789152302484</v>
      </c>
      <c r="B6" s="161">
        <v>1</v>
      </c>
      <c r="C6" s="161" t="s">
        <v>254</v>
      </c>
      <c r="D6" s="161" t="s">
        <v>12846</v>
      </c>
      <c r="E6" s="161" t="s">
        <v>282</v>
      </c>
      <c r="F6" s="161" t="s">
        <v>12850</v>
      </c>
      <c r="G6" s="161" t="s">
        <v>277</v>
      </c>
      <c r="H6" s="161" t="s">
        <v>33</v>
      </c>
      <c r="I6" s="161">
        <v>2</v>
      </c>
      <c r="J6" s="11" t="s">
        <v>66</v>
      </c>
      <c r="K6" s="164" t="str">
        <f t="shared" si="2"/>
        <v>Grundkurs</v>
      </c>
      <c r="L6" s="11" t="s">
        <v>17333</v>
      </c>
      <c r="M6" s="11" t="str">
        <f t="shared" si="0"/>
        <v>1_x1_1x_G_2d</v>
      </c>
      <c r="N6" s="11" t="str">
        <f t="shared" si="1"/>
        <v>9789152302484-1-x1_1x-G-2d</v>
      </c>
      <c r="O6" s="11" t="str">
        <f>INDEX('Kap 1'!$E$2:$H$1089,MATCH('Base data'!N6,'Kap 1'!$E$2:$E$1089,0),4)</f>
        <v>Resonera</v>
      </c>
      <c r="P6" s="39"/>
      <c r="Q6" s="55" t="str">
        <f>INDEX(Freelancer!$A$1140:$J$2572,MATCH('Base data'!M6,Freelancer!$G$1140:$G$2572,0),9)</f>
        <v>Svara sant eller falskt på följande: 0 är ett reellt tal.</v>
      </c>
      <c r="R6" s="161" t="str">
        <f>IF(INDEX(Freelancer!$A$1140:$J$2572,MATCH('Base data'!M6,Freelancer!$G$1140:$G$2572,0),10)=0,"",INDEX(Freelancer!$A$1140:$J$2572,MATCH('Base data'!M6,Freelancer!$G$1140:$G$2572,0),10))</f>
        <v/>
      </c>
      <c r="S6" s="78" t="s">
        <v>8383</v>
      </c>
      <c r="T6" s="78" t="str">
        <f t="shared" si="3"/>
        <v>y2_19_14y</v>
      </c>
      <c r="U6" s="78" t="str">
        <f>INDEX(Lista!$O$2:$S$206,MATCH('Base data'!T6,Lista!$P$2:$P$206,0),3)</f>
        <v>Procent - Procentuell förändring</v>
      </c>
      <c r="V6" s="78" t="str">
        <f>INDEX(Lista!$O$2:$S$206,MATCH('Base data'!T6,Lista!$P$2:$P$206,0),4)</f>
        <v>SF_2_19</v>
      </c>
      <c r="W6" s="78" t="str">
        <f>INDEX(Lista!$O$2:$S$206,MATCH('Base data'!T6,Lista!$P$2:$P$206,0),5)</f>
        <v>Procent</v>
      </c>
      <c r="X6" s="214" t="s">
        <v>16772</v>
      </c>
    </row>
    <row r="7" spans="1:24" x14ac:dyDescent="0.2">
      <c r="A7" s="160">
        <v>9789152302484</v>
      </c>
      <c r="B7" s="161">
        <v>1</v>
      </c>
      <c r="C7" s="161" t="s">
        <v>254</v>
      </c>
      <c r="D7" s="161" t="s">
        <v>12846</v>
      </c>
      <c r="E7" s="161" t="s">
        <v>282</v>
      </c>
      <c r="F7" s="161" t="s">
        <v>12850</v>
      </c>
      <c r="G7" s="161" t="s">
        <v>277</v>
      </c>
      <c r="H7" s="161" t="s">
        <v>33</v>
      </c>
      <c r="I7" s="161">
        <v>3</v>
      </c>
      <c r="J7" s="11" t="s">
        <v>31</v>
      </c>
      <c r="K7" s="164" t="str">
        <f t="shared" si="2"/>
        <v>Grundkurs</v>
      </c>
      <c r="L7" s="11" t="s">
        <v>12548</v>
      </c>
      <c r="M7" s="11" t="str">
        <f t="shared" si="0"/>
        <v>1_x1_1x_G_3a</v>
      </c>
      <c r="N7" s="11" t="str">
        <f t="shared" si="1"/>
        <v>9789152302484-1-x1_1x-G-3a</v>
      </c>
      <c r="O7" s="11" t="str">
        <f>INDEX('Kap 1'!$E$2:$H$1089,MATCH('Base data'!N7,'Kap 1'!$E$2:$E$1089,0),4)</f>
        <v>Resonera</v>
      </c>
      <c r="P7" s="39"/>
      <c r="Q7" s="55" t="str">
        <f>INDEX(Freelancer!$A$1140:$J$2572,MATCH('Base data'!M7,Freelancer!$G$1140:$G$2572,0),9)</f>
        <v>Tänk efter. Vissa av talen kan ingå i fler än en talmängd. Vilka av talen i rutan är naturliga tal</v>
      </c>
      <c r="R7" s="161" t="str">
        <f>IF(INDEX(Freelancer!$A$1140:$J$2572,MATCH('Base data'!M7,Freelancer!$G$1140:$G$2572,0),10)=0,"",INDEX(Freelancer!$A$1140:$J$2572,MATCH('Base data'!M7,Freelancer!$G$1140:$G$2572,0),10))</f>
        <v>MD9_9_1</v>
      </c>
      <c r="S7" s="78" t="s">
        <v>16590</v>
      </c>
      <c r="T7" s="78" t="str">
        <f t="shared" si="3"/>
        <v>y2_8_6y</v>
      </c>
      <c r="U7" s="78" t="str">
        <f>INDEX(Lista!$O$2:$S$206,MATCH('Base data'!T7,Lista!$P$2:$P$206,0),3)</f>
        <v>Funktioner - Exponentialfunktioner</v>
      </c>
      <c r="V7" s="78" t="str">
        <f>INDEX(Lista!$O$2:$S$206,MATCH('Base data'!T7,Lista!$P$2:$P$206,0),4)</f>
        <v>SF_2_8</v>
      </c>
      <c r="W7" s="78" t="str">
        <f>INDEX(Lista!$O$2:$S$206,MATCH('Base data'!T7,Lista!$P$2:$P$206,0),5)</f>
        <v>Funktioner</v>
      </c>
      <c r="X7" s="214" t="s">
        <v>16772</v>
      </c>
    </row>
    <row r="8" spans="1:24" x14ac:dyDescent="0.2">
      <c r="A8" s="160">
        <v>9789152302484</v>
      </c>
      <c r="B8" s="161">
        <v>1</v>
      </c>
      <c r="C8" s="161" t="s">
        <v>254</v>
      </c>
      <c r="D8" s="161" t="s">
        <v>12846</v>
      </c>
      <c r="E8" s="161" t="s">
        <v>282</v>
      </c>
      <c r="F8" s="161" t="s">
        <v>12850</v>
      </c>
      <c r="G8" s="161" t="s">
        <v>277</v>
      </c>
      <c r="H8" s="161" t="s">
        <v>33</v>
      </c>
      <c r="I8" s="161">
        <v>3</v>
      </c>
      <c r="J8" s="11" t="s">
        <v>34</v>
      </c>
      <c r="K8" s="164" t="str">
        <f t="shared" si="2"/>
        <v>Grundkurs</v>
      </c>
      <c r="L8" s="11" t="s">
        <v>12548</v>
      </c>
      <c r="M8" s="11" t="str">
        <f t="shared" si="0"/>
        <v>1_x1_1x_G_3b</v>
      </c>
      <c r="N8" s="11" t="str">
        <f t="shared" si="1"/>
        <v>9789152302484-1-x1_1x-G-3b</v>
      </c>
      <c r="O8" s="11" t="str">
        <f>INDEX('Kap 1'!$E$2:$H$1089,MATCH('Base data'!N8,'Kap 1'!$E$2:$E$1089,0),4)</f>
        <v>Resonera</v>
      </c>
      <c r="P8" s="39"/>
      <c r="Q8" s="55" t="str">
        <f>INDEX(Freelancer!$A$1140:$J$2572,MATCH('Base data'!M8,Freelancer!$G$1140:$G$2572,0),9)</f>
        <v>Tänk efter. Vissa av talen kan ingå i fler än en talmängd. Vilka av talen i rutan är hela tal</v>
      </c>
      <c r="R8" s="161" t="str">
        <f>IF(INDEX(Freelancer!$A$1140:$J$2572,MATCH('Base data'!M8,Freelancer!$G$1140:$G$2572,0),10)=0,"",INDEX(Freelancer!$A$1140:$J$2572,MATCH('Base data'!M8,Freelancer!$G$1140:$G$2572,0),10))</f>
        <v>MD9_9_1</v>
      </c>
      <c r="S8" s="78" t="s">
        <v>8378</v>
      </c>
      <c r="T8" s="78" t="str">
        <f t="shared" si="3"/>
        <v>y1_3y</v>
      </c>
      <c r="U8" s="78" t="str">
        <f>INDEX(Lista!$O$2:$S$206,MATCH('Base data'!T8,Lista!$P$2:$P$206,0),3)</f>
        <v>Ekvationer</v>
      </c>
      <c r="V8" s="78" t="str">
        <f>INDEX(Lista!$O$2:$S$206,MATCH('Base data'!T8,Lista!$P$2:$P$206,0),4)</f>
        <v>T_1_3</v>
      </c>
      <c r="W8" s="78" t="str">
        <f>INDEX(Lista!$O$2:$S$206,MATCH('Base data'!T8,Lista!$P$2:$P$206,0),5)</f>
        <v>Ekvationer</v>
      </c>
      <c r="X8" s="214" t="s">
        <v>16772</v>
      </c>
    </row>
    <row r="9" spans="1:24" x14ac:dyDescent="0.2">
      <c r="A9" s="160">
        <v>9789152302484</v>
      </c>
      <c r="B9" s="161">
        <v>1</v>
      </c>
      <c r="C9" s="161" t="s">
        <v>254</v>
      </c>
      <c r="D9" s="161" t="s">
        <v>12846</v>
      </c>
      <c r="E9" s="161" t="s">
        <v>282</v>
      </c>
      <c r="F9" s="161" t="s">
        <v>12850</v>
      </c>
      <c r="G9" s="161" t="s">
        <v>277</v>
      </c>
      <c r="H9" s="161" t="s">
        <v>33</v>
      </c>
      <c r="I9" s="161">
        <v>3</v>
      </c>
      <c r="J9" s="11" t="s">
        <v>40</v>
      </c>
      <c r="K9" s="164" t="str">
        <f t="shared" si="2"/>
        <v>Grundkurs</v>
      </c>
      <c r="L9" s="11" t="s">
        <v>12548</v>
      </c>
      <c r="M9" s="11" t="str">
        <f t="shared" si="0"/>
        <v>1_x1_1x_G_3c</v>
      </c>
      <c r="N9" s="11" t="str">
        <f t="shared" si="1"/>
        <v>9789152302484-1-x1_1x-G-3c</v>
      </c>
      <c r="O9" s="11" t="str">
        <f>INDEX('Kap 1'!$E$2:$H$1089,MATCH('Base data'!N9,'Kap 1'!$E$2:$E$1089,0),4)</f>
        <v>Resonera</v>
      </c>
      <c r="P9" s="39"/>
      <c r="Q9" s="55" t="str">
        <f>INDEX(Freelancer!$A$1140:$J$2572,MATCH('Base data'!M9,Freelancer!$G$1140:$G$2572,0),9)</f>
        <v>Tänk efter. Vissa av talen kan ingå i fler än en talmängd. Vilka av talen i rutan är rationella tal</v>
      </c>
      <c r="R9" s="161" t="str">
        <f>IF(INDEX(Freelancer!$A$1140:$J$2572,MATCH('Base data'!M9,Freelancer!$G$1140:$G$2572,0),10)=0,"",INDEX(Freelancer!$A$1140:$J$2572,MATCH('Base data'!M9,Freelancer!$G$1140:$G$2572,0),10))</f>
        <v>MD9_9_1</v>
      </c>
      <c r="S9" s="78" t="s">
        <v>8390</v>
      </c>
      <c r="T9" s="78" t="str">
        <f t="shared" si="3"/>
        <v>y6_4y</v>
      </c>
      <c r="U9" s="78" t="str">
        <f>INDEX(Lista!$O$2:$S$206,MATCH('Base data'!T9,Lista!$P$2:$P$206,0),3)</f>
        <v>Problemlösning - Taluppfattning, aritmetik &amp; algebra</v>
      </c>
      <c r="V9" s="78" t="str">
        <f>INDEX(Lista!$O$2:$S$206,MATCH('Base data'!T9,Lista!$P$2:$P$206,0),4)</f>
        <v>P_6_4</v>
      </c>
      <c r="W9" s="78" t="str">
        <f>INDEX(Lista!$O$2:$S$206,MATCH('Base data'!T9,Lista!$P$2:$P$206,0),5)</f>
        <v>Problemlösning - Taluppfattning, aritmetik &amp; algebra</v>
      </c>
      <c r="X9" s="214" t="s">
        <v>16772</v>
      </c>
    </row>
    <row r="10" spans="1:24" x14ac:dyDescent="0.2">
      <c r="A10" s="160">
        <v>9789152302484</v>
      </c>
      <c r="B10" s="161">
        <v>1</v>
      </c>
      <c r="C10" s="161" t="s">
        <v>254</v>
      </c>
      <c r="D10" s="161" t="s">
        <v>12846</v>
      </c>
      <c r="E10" s="161" t="s">
        <v>282</v>
      </c>
      <c r="F10" s="161" t="s">
        <v>12850</v>
      </c>
      <c r="G10" s="161" t="s">
        <v>277</v>
      </c>
      <c r="H10" s="161" t="s">
        <v>33</v>
      </c>
      <c r="I10" s="161">
        <v>4</v>
      </c>
      <c r="J10" s="11" t="s">
        <v>31</v>
      </c>
      <c r="K10" s="164" t="str">
        <f t="shared" si="2"/>
        <v>Grundkurs</v>
      </c>
      <c r="L10" s="11" t="s">
        <v>17333</v>
      </c>
      <c r="M10" s="11" t="str">
        <f t="shared" si="0"/>
        <v>1_x1_1x_G_4a</v>
      </c>
      <c r="N10" s="11" t="str">
        <f t="shared" si="1"/>
        <v>9789152302484-1-x1_1x-G-4a</v>
      </c>
      <c r="O10" s="11" t="str">
        <f>INDEX('Kap 1'!$E$2:$H$1089,MATCH('Base data'!N10,'Kap 1'!$E$2:$E$1089,0),4)</f>
        <v>Resonera</v>
      </c>
      <c r="P10" s="39"/>
      <c r="Q10" s="55" t="str">
        <f>INDEX(Freelancer!$A$1140:$J$2572,MATCH('Base data'!M10,Freelancer!$G$1140:$G$2572,0),9)</f>
        <v>Skriv ett tal som är ett heltal men inte ett naturligt tal</v>
      </c>
      <c r="R10" s="161" t="str">
        <f>IF(INDEX(Freelancer!$A$1140:$J$2572,MATCH('Base data'!M10,Freelancer!$G$1140:$G$2572,0),10)=0,"",INDEX(Freelancer!$A$1140:$J$2572,MATCH('Base data'!M10,Freelancer!$G$1140:$G$2572,0),10))</f>
        <v/>
      </c>
      <c r="S10" s="78" t="s">
        <v>8365</v>
      </c>
      <c r="T10" s="78" t="str">
        <f t="shared" si="3"/>
        <v>y1_10_2y</v>
      </c>
      <c r="U10" s="78" t="str">
        <f>INDEX(Lista!$O$2:$S$206,MATCH('Base data'!T10,Lista!$P$2:$P$206,0),3)</f>
        <v>Multiplikation</v>
      </c>
      <c r="V10" s="78" t="str">
        <f>INDEX(Lista!$O$2:$S$206,MATCH('Base data'!T10,Lista!$P$2:$P$206,0),4)</f>
        <v>T_1_10</v>
      </c>
      <c r="W10" s="78" t="str">
        <f>INDEX(Lista!$O$2:$S$206,MATCH('Base data'!T10,Lista!$P$2:$P$206,0),5)</f>
        <v>Olika räknemetoder</v>
      </c>
      <c r="X10" s="214" t="s">
        <v>16772</v>
      </c>
    </row>
    <row r="11" spans="1:24" x14ac:dyDescent="0.2">
      <c r="A11" s="160">
        <v>9789152302484</v>
      </c>
      <c r="B11" s="161">
        <v>1</v>
      </c>
      <c r="C11" s="161" t="s">
        <v>254</v>
      </c>
      <c r="D11" s="161" t="s">
        <v>12846</v>
      </c>
      <c r="E11" s="161" t="s">
        <v>282</v>
      </c>
      <c r="F11" s="161" t="s">
        <v>12850</v>
      </c>
      <c r="G11" s="161" t="s">
        <v>277</v>
      </c>
      <c r="H11" s="161" t="s">
        <v>33</v>
      </c>
      <c r="I11" s="161">
        <v>4</v>
      </c>
      <c r="J11" s="11" t="s">
        <v>34</v>
      </c>
      <c r="K11" s="164" t="str">
        <f t="shared" si="2"/>
        <v>Grundkurs</v>
      </c>
      <c r="L11" s="11" t="s">
        <v>17333</v>
      </c>
      <c r="M11" s="11" t="str">
        <f t="shared" si="0"/>
        <v>1_x1_1x_G_4b</v>
      </c>
      <c r="N11" s="11" t="str">
        <f t="shared" si="1"/>
        <v>9789152302484-1-x1_1x-G-4b</v>
      </c>
      <c r="O11" s="11" t="str">
        <f>INDEX('Kap 1'!$E$2:$H$1089,MATCH('Base data'!N11,'Kap 1'!$E$2:$E$1089,0),4)</f>
        <v>Resonera</v>
      </c>
      <c r="P11" s="39"/>
      <c r="Q11" s="55" t="str">
        <f>INDEX(Freelancer!$A$1140:$J$2572,MATCH('Base data'!M11,Freelancer!$G$1140:$G$2572,0),9)</f>
        <v>Skriv ett tal som är ett rationellt tal men inte ett heltal</v>
      </c>
      <c r="R11" s="161" t="str">
        <f>IF(INDEX(Freelancer!$A$1140:$J$2572,MATCH('Base data'!M11,Freelancer!$G$1140:$G$2572,0),10)=0,"",INDEX(Freelancer!$A$1140:$J$2572,MATCH('Base data'!M11,Freelancer!$G$1140:$G$2572,0),10))</f>
        <v/>
      </c>
      <c r="S11" s="78" t="s">
        <v>8361</v>
      </c>
      <c r="T11" s="78" t="str">
        <f t="shared" si="3"/>
        <v>y3_2_5y</v>
      </c>
      <c r="U11" s="78" t="str">
        <f>INDEX(Lista!$O$2:$S$206,MATCH('Base data'!T11,Lista!$P$2:$P$206,0),3)</f>
        <v>Statistik - Lägesmått</v>
      </c>
      <c r="V11" s="78" t="str">
        <f>INDEX(Lista!$O$2:$S$206,MATCH('Base data'!T11,Lista!$P$2:$P$206,0),4)</f>
        <v>SS_3_2</v>
      </c>
      <c r="W11" s="78" t="str">
        <f>INDEX(Lista!$O$2:$S$206,MATCH('Base data'!T11,Lista!$P$2:$P$206,0),5)</f>
        <v>Statistik</v>
      </c>
      <c r="X11" s="214" t="s">
        <v>16772</v>
      </c>
    </row>
    <row r="12" spans="1:24" x14ac:dyDescent="0.2">
      <c r="A12" s="160">
        <v>9789152302484</v>
      </c>
      <c r="B12" s="161">
        <v>1</v>
      </c>
      <c r="C12" s="161" t="s">
        <v>254</v>
      </c>
      <c r="D12" s="161" t="s">
        <v>12846</v>
      </c>
      <c r="E12" s="161" t="s">
        <v>282</v>
      </c>
      <c r="F12" s="161" t="s">
        <v>12850</v>
      </c>
      <c r="G12" s="161" t="s">
        <v>277</v>
      </c>
      <c r="H12" s="161" t="s">
        <v>33</v>
      </c>
      <c r="I12" s="161">
        <v>5</v>
      </c>
      <c r="J12" s="11" t="s">
        <v>31</v>
      </c>
      <c r="K12" s="164" t="str">
        <f t="shared" si="2"/>
        <v>Grundkurs</v>
      </c>
      <c r="L12" s="11" t="s">
        <v>12548</v>
      </c>
      <c r="M12" s="11" t="str">
        <f t="shared" si="0"/>
        <v>1_x1_1x_G_5a</v>
      </c>
      <c r="N12" s="11" t="str">
        <f t="shared" si="1"/>
        <v>9789152302484-1-x1_1x-G-5a</v>
      </c>
      <c r="O12" s="11" t="str">
        <f>INDEX('Kap 1'!$E$2:$H$1089,MATCH('Base data'!N12,'Kap 1'!$E$2:$E$1089,0),4)</f>
        <v>Rita</v>
      </c>
      <c r="P12" s="39"/>
      <c r="Q12" s="55" t="str">
        <f>INDEX(Freelancer!$A$1140:$J$2572,MATCH('Base data'!M12,Freelancer!$G$1140:$G$2572,0),9)</f>
        <v>Avgör om följande påståenden alltid är sanna, alltid falska, eller kan vara både sanna och falska. Rita av tipsraden och kryssa i ditt svar. Ett naturligt tal är ett heltal.</v>
      </c>
      <c r="R12" s="161" t="str">
        <f>IF(INDEX(Freelancer!$A$1140:$J$2572,MATCH('Base data'!M12,Freelancer!$G$1140:$G$2572,0),10)=0,"",INDEX(Freelancer!$A$1140:$J$2572,MATCH('Base data'!M12,Freelancer!$G$1140:$G$2572,0),10))</f>
        <v>MD9_9_2</v>
      </c>
      <c r="S12" s="78" t="s">
        <v>8379</v>
      </c>
      <c r="T12" s="78" t="str">
        <f t="shared" si="3"/>
        <v>y1_3_15y</v>
      </c>
      <c r="U12" s="78" t="str">
        <f>INDEX(Lista!$O$2:$S$206,MATCH('Base data'!T12,Lista!$P$2:$P$206,0),3)</f>
        <v>Ekvationer - Teckna ekvationer</v>
      </c>
      <c r="V12" s="78" t="str">
        <f>INDEX(Lista!$O$2:$S$206,MATCH('Base data'!T12,Lista!$P$2:$P$206,0),4)</f>
        <v>T_1_3</v>
      </c>
      <c r="W12" s="78" t="str">
        <f>INDEX(Lista!$O$2:$S$206,MATCH('Base data'!T12,Lista!$P$2:$P$206,0),5)</f>
        <v>Ekvationer</v>
      </c>
      <c r="X12" s="214" t="s">
        <v>16772</v>
      </c>
    </row>
    <row r="13" spans="1:24" x14ac:dyDescent="0.2">
      <c r="A13" s="160">
        <v>9789152302484</v>
      </c>
      <c r="B13" s="161">
        <v>1</v>
      </c>
      <c r="C13" s="161" t="s">
        <v>254</v>
      </c>
      <c r="D13" s="161" t="s">
        <v>12846</v>
      </c>
      <c r="E13" s="161" t="s">
        <v>282</v>
      </c>
      <c r="F13" s="161" t="s">
        <v>12850</v>
      </c>
      <c r="G13" s="161" t="s">
        <v>277</v>
      </c>
      <c r="H13" s="161" t="s">
        <v>33</v>
      </c>
      <c r="I13" s="161">
        <v>5</v>
      </c>
      <c r="J13" s="11" t="s">
        <v>34</v>
      </c>
      <c r="K13" s="164" t="str">
        <f t="shared" si="2"/>
        <v>Grundkurs</v>
      </c>
      <c r="L13" s="11" t="s">
        <v>12548</v>
      </c>
      <c r="M13" s="11" t="str">
        <f t="shared" si="0"/>
        <v>1_x1_1x_G_5b</v>
      </c>
      <c r="N13" s="11" t="str">
        <f t="shared" si="1"/>
        <v>9789152302484-1-x1_1x-G-5b</v>
      </c>
      <c r="O13" s="11" t="str">
        <f>INDEX('Kap 1'!$E$2:$H$1089,MATCH('Base data'!N13,'Kap 1'!$E$2:$E$1089,0),4)</f>
        <v>Rita</v>
      </c>
      <c r="P13" s="39"/>
      <c r="Q13" s="55" t="str">
        <f>INDEX(Freelancer!$A$1140:$J$2572,MATCH('Base data'!M13,Freelancer!$G$1140:$G$2572,0),9)</f>
        <v>Avgör om följande påståenden alltid är sanna, alltid falska, eller kan vara både sanna och falska. Rita av tipsraden och kryssa i ditt svar. Ett heltal är ett naturligt tal.</v>
      </c>
      <c r="R13" s="161" t="str">
        <f>IF(INDEX(Freelancer!$A$1140:$J$2572,MATCH('Base data'!M13,Freelancer!$G$1140:$G$2572,0),10)=0,"",INDEX(Freelancer!$A$1140:$J$2572,MATCH('Base data'!M13,Freelancer!$G$1140:$G$2572,0),10))</f>
        <v>MD9_9_2</v>
      </c>
      <c r="S13" s="78" t="s">
        <v>16591</v>
      </c>
      <c r="T13" s="78" t="str">
        <f t="shared" si="3"/>
        <v>y4_18_6y</v>
      </c>
      <c r="U13" s="78" t="str">
        <f>INDEX(Lista!$O$2:$S$206,MATCH('Base data'!T13,Lista!$P$2:$P$206,0),3)</f>
        <v>Satser &amp; Bevis - Randvinkelsatsen</v>
      </c>
      <c r="V13" s="78" t="str">
        <f>INDEX(Lista!$O$2:$S$206,MATCH('Base data'!T13,Lista!$P$2:$P$206,0),4)</f>
        <v>G_4_18</v>
      </c>
      <c r="W13" s="78" t="str">
        <f>INDEX(Lista!$O$2:$S$206,MATCH('Base data'!T13,Lista!$P$2:$P$206,0),5)</f>
        <v>Satser &amp; bevis</v>
      </c>
      <c r="X13" s="214" t="s">
        <v>16772</v>
      </c>
    </row>
    <row r="14" spans="1:24" x14ac:dyDescent="0.2">
      <c r="A14" s="160">
        <v>9789152302484</v>
      </c>
      <c r="B14" s="161">
        <v>1</v>
      </c>
      <c r="C14" s="161" t="s">
        <v>254</v>
      </c>
      <c r="D14" s="161" t="s">
        <v>12846</v>
      </c>
      <c r="E14" s="161" t="s">
        <v>282</v>
      </c>
      <c r="F14" s="161" t="s">
        <v>12850</v>
      </c>
      <c r="G14" s="161" t="s">
        <v>277</v>
      </c>
      <c r="H14" s="161" t="s">
        <v>33</v>
      </c>
      <c r="I14" s="161">
        <v>5</v>
      </c>
      <c r="J14" s="11" t="s">
        <v>40</v>
      </c>
      <c r="K14" s="164" t="str">
        <f t="shared" si="2"/>
        <v>Grundkurs</v>
      </c>
      <c r="L14" s="11" t="s">
        <v>12548</v>
      </c>
      <c r="M14" s="11" t="str">
        <f t="shared" si="0"/>
        <v>1_x1_1x_G_5c</v>
      </c>
      <c r="N14" s="11" t="str">
        <f t="shared" si="1"/>
        <v>9789152302484-1-x1_1x-G-5c</v>
      </c>
      <c r="O14" s="11" t="str">
        <f>INDEX('Kap 1'!$E$2:$H$1089,MATCH('Base data'!N14,'Kap 1'!$E$2:$E$1089,0),4)</f>
        <v>Rita</v>
      </c>
      <c r="P14" s="39"/>
      <c r="Q14" s="55" t="str">
        <f>INDEX(Freelancer!$A$1140:$J$2572,MATCH('Base data'!M14,Freelancer!$G$1140:$G$2572,0),9)</f>
        <v>Avgör om följande påståenden alltid är sanna, alltid falska, eller kan vara både sanna och falska. Rita av tipsraden och kryssa i ditt svar. Ett negativt tal är ett naturligt tal.</v>
      </c>
      <c r="R14" s="161" t="str">
        <f>IF(INDEX(Freelancer!$A$1140:$J$2572,MATCH('Base data'!M14,Freelancer!$G$1140:$G$2572,0),10)=0,"",INDEX(Freelancer!$A$1140:$J$2572,MATCH('Base data'!M14,Freelancer!$G$1140:$G$2572,0),10))</f>
        <v>MD9_9_2</v>
      </c>
      <c r="S14" s="78" t="s">
        <v>16592</v>
      </c>
      <c r="T14" s="78" t="str">
        <f t="shared" si="3"/>
        <v>y1_3_6y</v>
      </c>
      <c r="U14" s="78" t="str">
        <f>INDEX(Lista!$O$2:$S$206,MATCH('Base data'!T14,Lista!$P$2:$P$206,0),3)</f>
        <v>Ekvationer - Ekvationer med potenser</v>
      </c>
      <c r="V14" s="78" t="str">
        <f>INDEX(Lista!$O$2:$S$206,MATCH('Base data'!T14,Lista!$P$2:$P$206,0),4)</f>
        <v>T_1_3</v>
      </c>
      <c r="W14" s="78" t="str">
        <f>INDEX(Lista!$O$2:$S$206,MATCH('Base data'!T14,Lista!$P$2:$P$206,0),5)</f>
        <v>Ekvationer</v>
      </c>
      <c r="X14" s="214" t="s">
        <v>16772</v>
      </c>
    </row>
    <row r="15" spans="1:24" x14ac:dyDescent="0.2">
      <c r="A15" s="160">
        <v>9789152302484</v>
      </c>
      <c r="B15" s="161">
        <v>1</v>
      </c>
      <c r="C15" s="161" t="s">
        <v>254</v>
      </c>
      <c r="D15" s="161" t="s">
        <v>12846</v>
      </c>
      <c r="E15" s="161" t="s">
        <v>282</v>
      </c>
      <c r="F15" s="161" t="s">
        <v>12850</v>
      </c>
      <c r="G15" s="161" t="s">
        <v>277</v>
      </c>
      <c r="H15" s="161" t="s">
        <v>33</v>
      </c>
      <c r="I15" s="161">
        <v>5</v>
      </c>
      <c r="J15" s="11" t="s">
        <v>66</v>
      </c>
      <c r="K15" s="164" t="str">
        <f t="shared" si="2"/>
        <v>Grundkurs</v>
      </c>
      <c r="L15" s="11" t="s">
        <v>12548</v>
      </c>
      <c r="M15" s="11" t="str">
        <f t="shared" si="0"/>
        <v>1_x1_1x_G_5d</v>
      </c>
      <c r="N15" s="11" t="str">
        <f t="shared" si="1"/>
        <v>9789152302484-1-x1_1x-G-5d</v>
      </c>
      <c r="O15" s="11" t="str">
        <f>INDEX('Kap 1'!$E$2:$H$1089,MATCH('Base data'!N15,'Kap 1'!$E$2:$E$1089,0),4)</f>
        <v>Rita</v>
      </c>
      <c r="P15" s="39"/>
      <c r="Q15" s="55" t="str">
        <f>INDEX(Freelancer!$A$1140:$J$2572,MATCH('Base data'!M15,Freelancer!$G$1140:$G$2572,0),9)</f>
        <v>Avgör om följande påståenden alltid är sanna, alltid falska, eller kan vara både sanna och falska. Rita av tipsraden och kryssa i ditt svar. Ett rationellt tal är ett naturligt tal.</v>
      </c>
      <c r="R15" s="161" t="str">
        <f>IF(INDEX(Freelancer!$A$1140:$J$2572,MATCH('Base data'!M15,Freelancer!$G$1140:$G$2572,0),10)=0,"",INDEX(Freelancer!$A$1140:$J$2572,MATCH('Base data'!M15,Freelancer!$G$1140:$G$2572,0),10))</f>
        <v>MD9_9_2</v>
      </c>
      <c r="S15" s="78" t="s">
        <v>16593</v>
      </c>
      <c r="T15" s="78" t="str">
        <f t="shared" si="3"/>
        <v>y4_14y</v>
      </c>
      <c r="U15" s="78" t="str">
        <f>INDEX(Lista!$O$2:$S$206,MATCH('Base data'!T15,Lista!$P$2:$P$206,0),3)</f>
        <v>Månghörningar</v>
      </c>
      <c r="V15" s="78" t="str">
        <f>INDEX(Lista!$O$2:$S$206,MATCH('Base data'!T15,Lista!$P$2:$P$206,0),4)</f>
        <v>G_4_14</v>
      </c>
      <c r="W15" s="78" t="str">
        <f>INDEX(Lista!$O$2:$S$206,MATCH('Base data'!T15,Lista!$P$2:$P$206,0),5)</f>
        <v>Månghörningar</v>
      </c>
      <c r="X15" s="214" t="s">
        <v>16772</v>
      </c>
    </row>
    <row r="16" spans="1:24" x14ac:dyDescent="0.2">
      <c r="A16" s="160">
        <v>9789152302484</v>
      </c>
      <c r="B16" s="161">
        <v>1</v>
      </c>
      <c r="C16" s="161" t="s">
        <v>254</v>
      </c>
      <c r="D16" s="161" t="s">
        <v>12846</v>
      </c>
      <c r="E16" s="161" t="s">
        <v>282</v>
      </c>
      <c r="F16" s="161" t="s">
        <v>12850</v>
      </c>
      <c r="G16" s="161" t="s">
        <v>277</v>
      </c>
      <c r="H16" s="161" t="s">
        <v>33</v>
      </c>
      <c r="I16" s="161">
        <v>5</v>
      </c>
      <c r="J16" s="11" t="s">
        <v>224</v>
      </c>
      <c r="K16" s="164" t="str">
        <f t="shared" si="2"/>
        <v>Grundkurs</v>
      </c>
      <c r="L16" s="11" t="s">
        <v>12548</v>
      </c>
      <c r="M16" s="11" t="str">
        <f t="shared" si="0"/>
        <v>1_x1_1x_G_5e</v>
      </c>
      <c r="N16" s="11" t="str">
        <f t="shared" si="1"/>
        <v>9789152302484-1-x1_1x-G-5e</v>
      </c>
      <c r="O16" s="11" t="str">
        <f>INDEX('Kap 1'!$E$2:$H$1089,MATCH('Base data'!N16,'Kap 1'!$E$2:$E$1089,0),4)</f>
        <v>Rita</v>
      </c>
      <c r="P16" s="39"/>
      <c r="Q16" s="55" t="str">
        <f>INDEX(Freelancer!$A$1140:$J$2572,MATCH('Base data'!M16,Freelancer!$G$1140:$G$2572,0),9)</f>
        <v>Avgör om följande påståenden alltid är sanna, alltid falska, eller kan vara både sanna och falska. Rita av tipsraden och kryssa i ditt svar. Ett rationellt tal är ett reellt tal.</v>
      </c>
      <c r="R16" s="161" t="str">
        <f>IF(INDEX(Freelancer!$A$1140:$J$2572,MATCH('Base data'!M16,Freelancer!$G$1140:$G$2572,0),10)=0,"",INDEX(Freelancer!$A$1140:$J$2572,MATCH('Base data'!M16,Freelancer!$G$1140:$G$2572,0),10))</f>
        <v>MD9_9_2</v>
      </c>
      <c r="S16" s="78" t="s">
        <v>16594</v>
      </c>
      <c r="T16" s="78" t="str">
        <f t="shared" si="3"/>
        <v>y1_17_4y</v>
      </c>
      <c r="U16" s="78" t="str">
        <f>INDEX(Lista!$O$2:$S$206,MATCH('Base data'!T16,Lista!$P$2:$P$206,0),3)</f>
        <v>Tal - Naturliga tal</v>
      </c>
      <c r="V16" s="78" t="str">
        <f>INDEX(Lista!$O$2:$S$206,MATCH('Base data'!T16,Lista!$P$2:$P$206,0),4)</f>
        <v>T_1_17</v>
      </c>
      <c r="W16" s="78" t="str">
        <f>INDEX(Lista!$O$2:$S$206,MATCH('Base data'!T16,Lista!$P$2:$P$206,0),5)</f>
        <v>Tal</v>
      </c>
      <c r="X16" s="214" t="s">
        <v>16772</v>
      </c>
    </row>
    <row r="17" spans="1:24" x14ac:dyDescent="0.2">
      <c r="A17" s="160">
        <v>9789152302484</v>
      </c>
      <c r="B17" s="161">
        <v>1</v>
      </c>
      <c r="C17" s="161" t="s">
        <v>254</v>
      </c>
      <c r="D17" s="161" t="s">
        <v>12846</v>
      </c>
      <c r="E17" s="161" t="s">
        <v>282</v>
      </c>
      <c r="F17" s="161" t="s">
        <v>12850</v>
      </c>
      <c r="G17" s="161" t="s">
        <v>277</v>
      </c>
      <c r="H17" s="161" t="s">
        <v>33</v>
      </c>
      <c r="I17" s="161">
        <v>5</v>
      </c>
      <c r="J17" s="11" t="s">
        <v>247</v>
      </c>
      <c r="K17" s="164" t="str">
        <f t="shared" si="2"/>
        <v>Grundkurs</v>
      </c>
      <c r="L17" s="11" t="s">
        <v>12548</v>
      </c>
      <c r="M17" s="11" t="str">
        <f t="shared" si="0"/>
        <v>1_x1_1x_G_5f</v>
      </c>
      <c r="N17" s="11" t="str">
        <f t="shared" si="1"/>
        <v>9789152302484-1-x1_1x-G-5f</v>
      </c>
      <c r="O17" s="11" t="str">
        <f>INDEX('Kap 1'!$E$2:$H$1089,MATCH('Base data'!N17,'Kap 1'!$E$2:$E$1089,0),4)</f>
        <v>Rita</v>
      </c>
      <c r="P17" s="39"/>
      <c r="Q17" s="55" t="str">
        <f>INDEX(Freelancer!$A$1140:$J$2572,MATCH('Base data'!M17,Freelancer!$G$1140:$G$2572,0),9)</f>
        <v>Avgör om följande påståenden alltid är sanna, alltid falska, eller kan vara både sanna och falska. Rita av tipsraden och kryssa i ditt svar. Ett irrationellt tal är ett reellt tal.</v>
      </c>
      <c r="R17" s="161" t="str">
        <f>IF(INDEX(Freelancer!$A$1140:$J$2572,MATCH('Base data'!M17,Freelancer!$G$1140:$G$2572,0),10)=0,"",INDEX(Freelancer!$A$1140:$J$2572,MATCH('Base data'!M17,Freelancer!$G$1140:$G$2572,0),10))</f>
        <v>MD9_9_2</v>
      </c>
      <c r="S17" s="78" t="s">
        <v>16595</v>
      </c>
      <c r="T17" s="78" t="str">
        <f t="shared" si="3"/>
        <v>y1_5_1y</v>
      </c>
      <c r="U17" s="78" t="str">
        <f>INDEX(Lista!$O$2:$S$206,MATCH('Base data'!T17,Lista!$P$2:$P$206,0),3)</f>
        <v>Ekvationssystem - 3 obekanta</v>
      </c>
      <c r="V17" s="78" t="str">
        <f>INDEX(Lista!$O$2:$S$206,MATCH('Base data'!T17,Lista!$P$2:$P$206,0),4)</f>
        <v>T_1_5</v>
      </c>
      <c r="W17" s="78" t="str">
        <f>INDEX(Lista!$O$2:$S$206,MATCH('Base data'!T17,Lista!$P$2:$P$206,0),5)</f>
        <v>Ekvationssystem</v>
      </c>
      <c r="X17" s="214" t="s">
        <v>16772</v>
      </c>
    </row>
    <row r="18" spans="1:24" x14ac:dyDescent="0.2">
      <c r="A18" s="160">
        <v>9789152302484</v>
      </c>
      <c r="B18" s="161">
        <v>1</v>
      </c>
      <c r="C18" s="161" t="s">
        <v>254</v>
      </c>
      <c r="D18" s="161" t="s">
        <v>12846</v>
      </c>
      <c r="E18" s="161" t="s">
        <v>282</v>
      </c>
      <c r="F18" s="161" t="s">
        <v>12850</v>
      </c>
      <c r="G18" s="161" t="s">
        <v>277</v>
      </c>
      <c r="H18" s="161" t="s">
        <v>33</v>
      </c>
      <c r="I18" s="11">
        <v>6</v>
      </c>
      <c r="J18" s="11"/>
      <c r="K18" s="164" t="str">
        <f t="shared" si="2"/>
        <v>Grundkurs</v>
      </c>
      <c r="L18" s="11" t="s">
        <v>17333</v>
      </c>
      <c r="M18" s="11" t="str">
        <f t="shared" si="0"/>
        <v>1_x1_1x_G_6</v>
      </c>
      <c r="N18" s="11" t="str">
        <f t="shared" si="1"/>
        <v>9789152302484-1-x1_1x-G-6</v>
      </c>
      <c r="O18" s="11" t="str">
        <f>INDEX('Kap 1'!$E$2:$H$1089,MATCH('Base data'!N18,'Kap 1'!$E$2:$E$1089,0),4)</f>
        <v>Resonera</v>
      </c>
      <c r="P18" s="39"/>
      <c r="Q18" s="55" t="str">
        <f>INDEX(Freelancer!$A$1140:$J$2572,MATCH('Base data'!M18,Freelancer!$G$1140:$G$2572,0),9)</f>
        <v>John säger att 0,454 är ett rationellt tal och kan skrivas som en kvot av två hela tal. Visa att han har rätt.</v>
      </c>
      <c r="R18" s="161" t="str">
        <f>IF(INDEX(Freelancer!$A$1140:$J$2572,MATCH('Base data'!M18,Freelancer!$G$1140:$G$2572,0),10)=0,"",INDEX(Freelancer!$A$1140:$J$2572,MATCH('Base data'!M18,Freelancer!$G$1140:$G$2572,0),10))</f>
        <v/>
      </c>
      <c r="S18" s="78" t="s">
        <v>8388</v>
      </c>
      <c r="T18" s="78" t="str">
        <f t="shared" si="3"/>
        <v>y2_24_1y</v>
      </c>
      <c r="U18" s="78" t="str">
        <f>INDEX(Lista!$O$2:$S$206,MATCH('Base data'!T18,Lista!$P$2:$P$206,0),3)</f>
        <v>Variabler och uttryck - Faktorisering</v>
      </c>
      <c r="V18" s="78" t="str">
        <f>INDEX(Lista!$O$2:$S$206,MATCH('Base data'!T18,Lista!$P$2:$P$206,0),4)</f>
        <v>SF_2_24</v>
      </c>
      <c r="W18" s="78" t="str">
        <f>INDEX(Lista!$O$2:$S$206,MATCH('Base data'!T18,Lista!$P$2:$P$206,0),5)</f>
        <v>Variabler och uttryck</v>
      </c>
      <c r="X18" s="214" t="s">
        <v>16772</v>
      </c>
    </row>
    <row r="19" spans="1:24" x14ac:dyDescent="0.2">
      <c r="A19" s="160">
        <v>9789152302484</v>
      </c>
      <c r="B19" s="161">
        <v>1</v>
      </c>
      <c r="C19" s="161" t="s">
        <v>254</v>
      </c>
      <c r="D19" s="161" t="s">
        <v>12846</v>
      </c>
      <c r="E19" s="161" t="s">
        <v>282</v>
      </c>
      <c r="F19" s="161" t="s">
        <v>12850</v>
      </c>
      <c r="G19" s="161" t="s">
        <v>277</v>
      </c>
      <c r="H19" s="161" t="s">
        <v>33</v>
      </c>
      <c r="I19" s="11">
        <v>7</v>
      </c>
      <c r="J19" s="11" t="s">
        <v>31</v>
      </c>
      <c r="K19" s="164" t="str">
        <f t="shared" si="2"/>
        <v>Grundkurs</v>
      </c>
      <c r="L19" s="11" t="s">
        <v>12548</v>
      </c>
      <c r="M19" s="11" t="str">
        <f t="shared" si="0"/>
        <v>1_x1_1x_G_7a</v>
      </c>
      <c r="N19" s="11" t="str">
        <f t="shared" si="1"/>
        <v>9789152302484-1-x1_1x-G-7a</v>
      </c>
      <c r="O19" s="11" t="str">
        <f>INDEX('Kap 1'!$E$2:$H$1089,MATCH('Base data'!N19,'Kap 1'!$E$2:$E$1089,0),4)</f>
        <v>Resonera</v>
      </c>
      <c r="P19" s="39"/>
      <c r="Q19" s="55" t="str">
        <f>INDEX(Freelancer!$A$1140:$J$2572,MATCH('Base data'!M19,Freelancer!$G$1140:$G$2572,0),9)</f>
        <v>Använd delbarhetsreglerna och ta reda på vilka av talen som är delbara med  2</v>
      </c>
      <c r="R19" s="161" t="str">
        <f>IF(INDEX(Freelancer!$A$1140:$J$2572,MATCH('Base data'!M19,Freelancer!$G$1140:$G$2572,0),10)=0,"",INDEX(Freelancer!$A$1140:$J$2572,MATCH('Base data'!M19,Freelancer!$G$1140:$G$2572,0),10))</f>
        <v>MD9_10_1</v>
      </c>
      <c r="S19" s="78" t="s">
        <v>16596</v>
      </c>
      <c r="T19" s="78" t="str">
        <f t="shared" si="3"/>
        <v>y3_1_11y</v>
      </c>
      <c r="U19" s="78" t="str">
        <f>INDEX(Lista!$O$2:$S$206,MATCH('Base data'!T19,Lista!$P$2:$P$206,0),3)</f>
        <v>Sannolikhetslära - Pascals triangel</v>
      </c>
      <c r="V19" s="78" t="str">
        <f>INDEX(Lista!$O$2:$S$206,MATCH('Base data'!T19,Lista!$P$2:$P$206,0),4)</f>
        <v>SS_3_1</v>
      </c>
      <c r="W19" s="78" t="str">
        <f>INDEX(Lista!$O$2:$S$206,MATCH('Base data'!T19,Lista!$P$2:$P$206,0),5)</f>
        <v>Sannolikhetslära</v>
      </c>
      <c r="X19" s="214" t="s">
        <v>16772</v>
      </c>
    </row>
    <row r="20" spans="1:24" x14ac:dyDescent="0.2">
      <c r="A20" s="160">
        <v>9789152302484</v>
      </c>
      <c r="B20" s="161">
        <v>1</v>
      </c>
      <c r="C20" s="161" t="s">
        <v>254</v>
      </c>
      <c r="D20" s="161" t="s">
        <v>12846</v>
      </c>
      <c r="E20" s="161" t="s">
        <v>282</v>
      </c>
      <c r="F20" s="161" t="s">
        <v>12850</v>
      </c>
      <c r="G20" s="161" t="s">
        <v>277</v>
      </c>
      <c r="H20" s="161" t="s">
        <v>33</v>
      </c>
      <c r="I20" s="11">
        <v>7</v>
      </c>
      <c r="J20" s="11" t="s">
        <v>34</v>
      </c>
      <c r="K20" s="164" t="str">
        <f t="shared" si="2"/>
        <v>Grundkurs</v>
      </c>
      <c r="L20" s="11" t="s">
        <v>12548</v>
      </c>
      <c r="M20" s="11" t="str">
        <f t="shared" si="0"/>
        <v>1_x1_1x_G_7b</v>
      </c>
      <c r="N20" s="11" t="str">
        <f t="shared" si="1"/>
        <v>9789152302484-1-x1_1x-G-7b</v>
      </c>
      <c r="O20" s="11" t="str">
        <f>INDEX('Kap 1'!$E$2:$H$1089,MATCH('Base data'!N20,'Kap 1'!$E$2:$E$1089,0),4)</f>
        <v>Resonera</v>
      </c>
      <c r="P20" s="39"/>
      <c r="Q20" s="55" t="str">
        <f>INDEX(Freelancer!$A$1140:$J$2572,MATCH('Base data'!M20,Freelancer!$G$1140:$G$2572,0),9)</f>
        <v>Använd delbarhetsreglerna och ta reda på vilka av talen som är delbara med 5</v>
      </c>
      <c r="R20" s="161" t="str">
        <f>IF(INDEX(Freelancer!$A$1140:$J$2572,MATCH('Base data'!M20,Freelancer!$G$1140:$G$2572,0),10)=0,"",INDEX(Freelancer!$A$1140:$J$2572,MATCH('Base data'!M20,Freelancer!$G$1140:$G$2572,0),10))</f>
        <v>MD9_10_1</v>
      </c>
      <c r="S20" s="78" t="s">
        <v>16597</v>
      </c>
      <c r="T20" s="78" t="str">
        <f t="shared" si="3"/>
        <v>y1_17_9y</v>
      </c>
      <c r="U20" s="78" t="str">
        <f>INDEX(Lista!$O$2:$S$206,MATCH('Base data'!T20,Lista!$P$2:$P$206,0),3)</f>
        <v>Tal - Reella tal</v>
      </c>
      <c r="V20" s="78" t="str">
        <f>INDEX(Lista!$O$2:$S$206,MATCH('Base data'!T20,Lista!$P$2:$P$206,0),4)</f>
        <v>T_1_17</v>
      </c>
      <c r="W20" s="78" t="str">
        <f>INDEX(Lista!$O$2:$S$206,MATCH('Base data'!T20,Lista!$P$2:$P$206,0),5)</f>
        <v>Tal</v>
      </c>
      <c r="X20" s="214" t="s">
        <v>16772</v>
      </c>
    </row>
    <row r="21" spans="1:24" x14ac:dyDescent="0.2">
      <c r="A21" s="160">
        <v>9789152302484</v>
      </c>
      <c r="B21" s="161">
        <v>1</v>
      </c>
      <c r="C21" s="161" t="s">
        <v>254</v>
      </c>
      <c r="D21" s="161" t="s">
        <v>12846</v>
      </c>
      <c r="E21" s="161" t="s">
        <v>282</v>
      </c>
      <c r="F21" s="161" t="s">
        <v>12850</v>
      </c>
      <c r="G21" s="161" t="s">
        <v>277</v>
      </c>
      <c r="H21" s="161" t="s">
        <v>33</v>
      </c>
      <c r="I21" s="11">
        <v>8</v>
      </c>
      <c r="J21" s="11" t="s">
        <v>31</v>
      </c>
      <c r="K21" s="164" t="str">
        <f t="shared" si="2"/>
        <v>Grundkurs</v>
      </c>
      <c r="L21" s="11" t="s">
        <v>17333</v>
      </c>
      <c r="M21" s="11" t="str">
        <f t="shared" si="0"/>
        <v>1_x1_1x_G_8a</v>
      </c>
      <c r="N21" s="11" t="str">
        <f t="shared" si="1"/>
        <v>9789152302484-1-x1_1x-G-8a</v>
      </c>
      <c r="O21" s="11" t="str">
        <f>INDEX('Kap 1'!$E$2:$H$1089,MATCH('Base data'!N21,'Kap 1'!$E$2:$E$1089,0),4)</f>
        <v>Beräkna</v>
      </c>
      <c r="P21" s="39"/>
      <c r="Q21" s="55" t="str">
        <f>INDEX(Freelancer!$A$1140:$J$2572,MATCH('Base data'!M21,Freelancer!$G$1140:$G$2572,0),9)</f>
        <v>Beräkna siffersumman för varje tal i rutan.</v>
      </c>
      <c r="R21" s="161" t="str">
        <f>IF(INDEX(Freelancer!$A$1140:$J$2572,MATCH('Base data'!M21,Freelancer!$G$1140:$G$2572,0),10)=0,"",INDEX(Freelancer!$A$1140:$J$2572,MATCH('Base data'!M21,Freelancer!$G$1140:$G$2572,0),10))</f>
        <v>MD9_10_2</v>
      </c>
      <c r="S21" s="78" t="s">
        <v>16598</v>
      </c>
      <c r="T21" s="78" t="str">
        <f t="shared" si="3"/>
        <v>y2_1_2y</v>
      </c>
      <c r="U21" s="78" t="str">
        <f>INDEX(Lista!$O$2:$S$206,MATCH('Base data'!T21,Lista!$P$2:$P$206,0),3)</f>
        <v>Andragradsfunktionen - Funktionens nollställen</v>
      </c>
      <c r="V21" s="78" t="str">
        <f>INDEX(Lista!$O$2:$S$206,MATCH('Base data'!T21,Lista!$P$2:$P$206,0),4)</f>
        <v>SF_2_1</v>
      </c>
      <c r="W21" s="78" t="str">
        <f>INDEX(Lista!$O$2:$S$206,MATCH('Base data'!T21,Lista!$P$2:$P$206,0),5)</f>
        <v>Andragradsfunktionen</v>
      </c>
      <c r="X21" s="214" t="s">
        <v>16772</v>
      </c>
    </row>
    <row r="22" spans="1:24" x14ac:dyDescent="0.2">
      <c r="A22" s="160">
        <v>9789152302484</v>
      </c>
      <c r="B22" s="161">
        <v>1</v>
      </c>
      <c r="C22" s="161" t="s">
        <v>254</v>
      </c>
      <c r="D22" s="161" t="s">
        <v>12846</v>
      </c>
      <c r="E22" s="161" t="s">
        <v>282</v>
      </c>
      <c r="F22" s="161" t="s">
        <v>12850</v>
      </c>
      <c r="G22" s="161" t="s">
        <v>277</v>
      </c>
      <c r="H22" s="161" t="s">
        <v>33</v>
      </c>
      <c r="I22" s="11">
        <v>8</v>
      </c>
      <c r="J22" s="11" t="s">
        <v>34</v>
      </c>
      <c r="K22" s="164" t="str">
        <f t="shared" si="2"/>
        <v>Grundkurs</v>
      </c>
      <c r="L22" s="11" t="s">
        <v>17333</v>
      </c>
      <c r="M22" s="11" t="str">
        <f t="shared" si="0"/>
        <v>1_x1_1x_G_8b</v>
      </c>
      <c r="N22" s="11" t="str">
        <f t="shared" si="1"/>
        <v>9789152302484-1-x1_1x-G-8b</v>
      </c>
      <c r="O22" s="11" t="str">
        <f>INDEX('Kap 1'!$E$2:$H$1089,MATCH('Base data'!N22,'Kap 1'!$E$2:$E$1089,0),4)</f>
        <v>Resonera</v>
      </c>
      <c r="P22" s="39"/>
      <c r="Q22" s="55" t="str">
        <f>INDEX(Freelancer!$A$1140:$J$2572,MATCH('Base data'!M22,Freelancer!$G$1140:$G$2572,0),9)</f>
        <v>Vilka av talen är delbara med 3?</v>
      </c>
      <c r="R22" s="161" t="str">
        <f>IF(INDEX(Freelancer!$A$1140:$J$2572,MATCH('Base data'!M22,Freelancer!$G$1140:$G$2572,0),10)=0,"",INDEX(Freelancer!$A$1140:$J$2572,MATCH('Base data'!M22,Freelancer!$G$1140:$G$2572,0),10))</f>
        <v>MD9_10_2</v>
      </c>
      <c r="S22" s="78" t="s">
        <v>16599</v>
      </c>
      <c r="T22" s="78" t="str">
        <f t="shared" si="3"/>
        <v>y1_16_5y</v>
      </c>
      <c r="U22" s="78" t="str">
        <f>INDEX(Lista!$O$2:$S$206,MATCH('Base data'!T22,Lista!$P$2:$P$206,0),3)</f>
        <v>Räta linjen - Linjens lutning</v>
      </c>
      <c r="V22" s="78" t="str">
        <f>INDEX(Lista!$O$2:$S$206,MATCH('Base data'!T22,Lista!$P$2:$P$206,0),4)</f>
        <v>T_1_16</v>
      </c>
      <c r="W22" s="78" t="str">
        <f>INDEX(Lista!$O$2:$S$206,MATCH('Base data'!T22,Lista!$P$2:$P$206,0),5)</f>
        <v>Räta linjen</v>
      </c>
      <c r="X22" s="214" t="s">
        <v>16772</v>
      </c>
    </row>
    <row r="23" spans="1:24" x14ac:dyDescent="0.2">
      <c r="A23" s="160">
        <v>9789152302484</v>
      </c>
      <c r="B23" s="161">
        <v>1</v>
      </c>
      <c r="C23" s="161" t="s">
        <v>254</v>
      </c>
      <c r="D23" s="161" t="s">
        <v>12846</v>
      </c>
      <c r="E23" s="161" t="s">
        <v>282</v>
      </c>
      <c r="F23" s="161" t="s">
        <v>12850</v>
      </c>
      <c r="G23" s="161" t="s">
        <v>277</v>
      </c>
      <c r="H23" s="161" t="s">
        <v>33</v>
      </c>
      <c r="I23" s="11">
        <v>9</v>
      </c>
      <c r="J23" s="11" t="s">
        <v>31</v>
      </c>
      <c r="K23" s="164" t="str">
        <f t="shared" si="2"/>
        <v>Grundkurs</v>
      </c>
      <c r="L23" s="11" t="s">
        <v>12548</v>
      </c>
      <c r="M23" s="11" t="str">
        <f t="shared" si="0"/>
        <v>1_x1_1x_G_9a</v>
      </c>
      <c r="N23" s="11" t="str">
        <f t="shared" si="1"/>
        <v>9789152302484-1-x1_1x-G-9a</v>
      </c>
      <c r="O23" s="11" t="str">
        <f>INDEX('Kap 1'!$E$2:$H$1089,MATCH('Base data'!N23,'Kap 1'!$E$2:$E$1089,0),4)</f>
        <v>Resonera</v>
      </c>
      <c r="P23" s="39"/>
      <c r="Q23" s="55" t="str">
        <f>INDEX(Freelancer!$A$1140:$J$2572,MATCH('Base data'!M23,Freelancer!$G$1140:$G$2572,0),9)</f>
        <v>Vilka av talen i rutan är delbara med 2</v>
      </c>
      <c r="R23" s="161" t="str">
        <f>IF(INDEX(Freelancer!$A$1140:$J$2572,MATCH('Base data'!M23,Freelancer!$G$1140:$G$2572,0),10)=0,"",INDEX(Freelancer!$A$1140:$J$2572,MATCH('Base data'!M23,Freelancer!$G$1140:$G$2572,0),10))</f>
        <v>MD9_10_3</v>
      </c>
      <c r="S23" s="78" t="s">
        <v>8382</v>
      </c>
      <c r="T23" s="78" t="str">
        <f t="shared" si="3"/>
        <v>y1_18_2y</v>
      </c>
      <c r="U23" s="78" t="str">
        <f>INDEX(Lista!$O$2:$S$206,MATCH('Base data'!T23,Lista!$P$2:$P$206,0),3)</f>
        <v>Talformer - Decimalform</v>
      </c>
      <c r="V23" s="78" t="str">
        <f>INDEX(Lista!$O$2:$S$206,MATCH('Base data'!T23,Lista!$P$2:$P$206,0),4)</f>
        <v>T_1_18</v>
      </c>
      <c r="W23" s="78" t="str">
        <f>INDEX(Lista!$O$2:$S$206,MATCH('Base data'!T23,Lista!$P$2:$P$206,0),5)</f>
        <v>Talform</v>
      </c>
      <c r="X23" s="214" t="s">
        <v>16772</v>
      </c>
    </row>
    <row r="24" spans="1:24" x14ac:dyDescent="0.2">
      <c r="A24" s="160">
        <v>9789152302484</v>
      </c>
      <c r="B24" s="161">
        <v>1</v>
      </c>
      <c r="C24" s="161" t="s">
        <v>254</v>
      </c>
      <c r="D24" s="161" t="s">
        <v>12846</v>
      </c>
      <c r="E24" s="161" t="s">
        <v>282</v>
      </c>
      <c r="F24" s="161" t="s">
        <v>12850</v>
      </c>
      <c r="G24" s="161" t="s">
        <v>277</v>
      </c>
      <c r="H24" s="161" t="s">
        <v>33</v>
      </c>
      <c r="I24" s="11">
        <v>9</v>
      </c>
      <c r="J24" s="11" t="s">
        <v>34</v>
      </c>
      <c r="K24" s="164" t="str">
        <f t="shared" si="2"/>
        <v>Grundkurs</v>
      </c>
      <c r="L24" s="11" t="s">
        <v>12548</v>
      </c>
      <c r="M24" s="11" t="str">
        <f t="shared" si="0"/>
        <v>1_x1_1x_G_9b</v>
      </c>
      <c r="N24" s="11" t="str">
        <f t="shared" si="1"/>
        <v>9789152302484-1-x1_1x-G-9b</v>
      </c>
      <c r="O24" s="11" t="str">
        <f>INDEX('Kap 1'!$E$2:$H$1089,MATCH('Base data'!N24,'Kap 1'!$E$2:$E$1089,0),4)</f>
        <v>Resonera</v>
      </c>
      <c r="P24" s="39"/>
      <c r="Q24" s="55" t="str">
        <f>INDEX(Freelancer!$A$1140:$J$2572,MATCH('Base data'!M24,Freelancer!$G$1140:$G$2572,0),9)</f>
        <v>Vilka av talen i rutan är delbara med 3</v>
      </c>
      <c r="R24" s="161" t="str">
        <f>IF(INDEX(Freelancer!$A$1140:$J$2572,MATCH('Base data'!M24,Freelancer!$G$1140:$G$2572,0),10)=0,"",INDEX(Freelancer!$A$1140:$J$2572,MATCH('Base data'!M24,Freelancer!$G$1140:$G$2572,0),10))</f>
        <v>MD9_10_3</v>
      </c>
      <c r="S24" s="78" t="s">
        <v>8377</v>
      </c>
      <c r="T24" s="78" t="str">
        <f t="shared" si="3"/>
        <v>y6_1y</v>
      </c>
      <c r="U24" s="78" t="str">
        <f>INDEX(Lista!$O$2:$S$206,MATCH('Base data'!T24,Lista!$P$2:$P$206,0),3)</f>
        <v>Problemlösning - Geometri</v>
      </c>
      <c r="V24" s="78" t="str">
        <f>INDEX(Lista!$O$2:$S$206,MATCH('Base data'!T24,Lista!$P$2:$P$206,0),4)</f>
        <v>P_6_1</v>
      </c>
      <c r="W24" s="78" t="str">
        <f>INDEX(Lista!$O$2:$S$206,MATCH('Base data'!T24,Lista!$P$2:$P$206,0),5)</f>
        <v>Problemlösning - Geometri</v>
      </c>
      <c r="X24" s="214" t="s">
        <v>16772</v>
      </c>
    </row>
    <row r="25" spans="1:24" x14ac:dyDescent="0.2">
      <c r="A25" s="160">
        <v>9789152302484</v>
      </c>
      <c r="B25" s="161">
        <v>1</v>
      </c>
      <c r="C25" s="161" t="s">
        <v>254</v>
      </c>
      <c r="D25" s="161" t="s">
        <v>12846</v>
      </c>
      <c r="E25" s="161" t="s">
        <v>282</v>
      </c>
      <c r="F25" s="161" t="s">
        <v>12850</v>
      </c>
      <c r="G25" s="161" t="s">
        <v>277</v>
      </c>
      <c r="H25" s="161" t="s">
        <v>33</v>
      </c>
      <c r="I25" s="11">
        <v>9</v>
      </c>
      <c r="J25" s="11" t="s">
        <v>40</v>
      </c>
      <c r="K25" s="164" t="str">
        <f t="shared" si="2"/>
        <v>Grundkurs</v>
      </c>
      <c r="L25" s="11" t="s">
        <v>12548</v>
      </c>
      <c r="M25" s="11" t="str">
        <f t="shared" si="0"/>
        <v>1_x1_1x_G_9c</v>
      </c>
      <c r="N25" s="11" t="str">
        <f t="shared" si="1"/>
        <v>9789152302484-1-x1_1x-G-9c</v>
      </c>
      <c r="O25" s="11" t="str">
        <f>INDEX('Kap 1'!$E$2:$H$1089,MATCH('Base data'!N25,'Kap 1'!$E$2:$E$1089,0),4)</f>
        <v>Resonera</v>
      </c>
      <c r="P25" s="39"/>
      <c r="Q25" s="55" t="str">
        <f>INDEX(Freelancer!$A$1140:$J$2572,MATCH('Base data'!M25,Freelancer!$G$1140:$G$2572,0),9)</f>
        <v>Vilka av talen i rutan är delbara med 5</v>
      </c>
      <c r="R25" s="161" t="str">
        <f>IF(INDEX(Freelancer!$A$1140:$J$2572,MATCH('Base data'!M25,Freelancer!$G$1140:$G$2572,0),10)=0,"",INDEX(Freelancer!$A$1140:$J$2572,MATCH('Base data'!M25,Freelancer!$G$1140:$G$2572,0),10))</f>
        <v>MD9_10_3</v>
      </c>
      <c r="S25" s="78" t="s">
        <v>8387</v>
      </c>
      <c r="T25" s="78" t="str">
        <f t="shared" si="3"/>
        <v>y4_15_3y</v>
      </c>
      <c r="U25" s="78" t="str">
        <f>INDEX(Lista!$O$2:$S$206,MATCH('Base data'!T25,Lista!$P$2:$P$206,0),3)</f>
        <v>Volym &amp; olika sorters kroppar - Klot</v>
      </c>
      <c r="V25" s="78" t="str">
        <f>INDEX(Lista!$O$2:$S$206,MATCH('Base data'!T25,Lista!$P$2:$P$206,0),4)</f>
        <v>G_4_15</v>
      </c>
      <c r="W25" s="78" t="str">
        <f>INDEX(Lista!$O$2:$S$206,MATCH('Base data'!T25,Lista!$P$2:$P$206,0),5)</f>
        <v>Volym &amp; olika sorters kroppar</v>
      </c>
      <c r="X25" s="214" t="s">
        <v>16772</v>
      </c>
    </row>
    <row r="26" spans="1:24" x14ac:dyDescent="0.2">
      <c r="A26" s="160">
        <v>9789152302484</v>
      </c>
      <c r="B26" s="161">
        <v>1</v>
      </c>
      <c r="C26" s="161" t="s">
        <v>254</v>
      </c>
      <c r="D26" s="161" t="s">
        <v>12846</v>
      </c>
      <c r="E26" s="161" t="s">
        <v>282</v>
      </c>
      <c r="F26" s="161" t="s">
        <v>12850</v>
      </c>
      <c r="G26" s="161" t="s">
        <v>277</v>
      </c>
      <c r="H26" s="161" t="s">
        <v>33</v>
      </c>
      <c r="I26" s="11">
        <v>9</v>
      </c>
      <c r="J26" s="11" t="s">
        <v>66</v>
      </c>
      <c r="K26" s="164" t="str">
        <f t="shared" si="2"/>
        <v>Grundkurs</v>
      </c>
      <c r="L26" s="11" t="s">
        <v>12548</v>
      </c>
      <c r="M26" s="11" t="str">
        <f t="shared" si="0"/>
        <v>1_x1_1x_G_9d</v>
      </c>
      <c r="N26" s="11" t="str">
        <f t="shared" si="1"/>
        <v>9789152302484-1-x1_1x-G-9d</v>
      </c>
      <c r="O26" s="11" t="str">
        <f>INDEX('Kap 1'!$E$2:$H$1089,MATCH('Base data'!N26,'Kap 1'!$E$2:$E$1089,0),4)</f>
        <v>Resonera</v>
      </c>
      <c r="P26" s="39"/>
      <c r="Q26" s="55" t="str">
        <f>INDEX(Freelancer!$A$1140:$J$2572,MATCH('Base data'!M26,Freelancer!$G$1140:$G$2572,0),9)</f>
        <v>Vilka av talen i rutan är delbara med 6</v>
      </c>
      <c r="R26" s="161" t="str">
        <f>IF(INDEX(Freelancer!$A$1140:$J$2572,MATCH('Base data'!M26,Freelancer!$G$1140:$G$2572,0),10)=0,"",INDEX(Freelancer!$A$1140:$J$2572,MATCH('Base data'!M26,Freelancer!$G$1140:$G$2572,0),10))</f>
        <v>MD9_10_3</v>
      </c>
      <c r="S26" s="78" t="s">
        <v>8364</v>
      </c>
      <c r="T26" s="78" t="str">
        <f t="shared" si="3"/>
        <v>y3_1_4y</v>
      </c>
      <c r="U26" s="78" t="str">
        <f>INDEX(Lista!$O$2:$S$206,MATCH('Base data'!T26,Lista!$P$2:$P$206,0),3)</f>
        <v>Sannolikhetslära - Flera oberoende händelser</v>
      </c>
      <c r="V26" s="78" t="str">
        <f>INDEX(Lista!$O$2:$S$206,MATCH('Base data'!T26,Lista!$P$2:$P$206,0),4)</f>
        <v>SS_3_1</v>
      </c>
      <c r="W26" s="78" t="str">
        <f>INDEX(Lista!$O$2:$S$206,MATCH('Base data'!T26,Lista!$P$2:$P$206,0),5)</f>
        <v>Sannolikhetslära</v>
      </c>
      <c r="X26" s="214" t="s">
        <v>16772</v>
      </c>
    </row>
    <row r="27" spans="1:24" x14ac:dyDescent="0.2">
      <c r="A27" s="160">
        <v>9789152302484</v>
      </c>
      <c r="B27" s="161">
        <v>1</v>
      </c>
      <c r="C27" s="161" t="s">
        <v>254</v>
      </c>
      <c r="D27" s="161" t="s">
        <v>12846</v>
      </c>
      <c r="E27" s="161" t="s">
        <v>282</v>
      </c>
      <c r="F27" s="161" t="s">
        <v>12850</v>
      </c>
      <c r="G27" s="161" t="s">
        <v>277</v>
      </c>
      <c r="H27" s="161" t="s">
        <v>33</v>
      </c>
      <c r="I27" s="11">
        <v>9</v>
      </c>
      <c r="J27" s="11" t="s">
        <v>224</v>
      </c>
      <c r="K27" s="164" t="str">
        <f t="shared" si="2"/>
        <v>Grundkurs</v>
      </c>
      <c r="L27" s="11" t="s">
        <v>12548</v>
      </c>
      <c r="M27" s="11" t="str">
        <f t="shared" si="0"/>
        <v>1_x1_1x_G_9e</v>
      </c>
      <c r="N27" s="11" t="str">
        <f t="shared" si="1"/>
        <v>9789152302484-1-x1_1x-G-9e</v>
      </c>
      <c r="O27" s="11" t="str">
        <f>INDEX('Kap 1'!$E$2:$H$1089,MATCH('Base data'!N27,'Kap 1'!$E$2:$E$1089,0),4)</f>
        <v>Resonera</v>
      </c>
      <c r="P27" s="39"/>
      <c r="Q27" s="55" t="str">
        <f>INDEX(Freelancer!$A$1140:$J$2572,MATCH('Base data'!M27,Freelancer!$G$1140:$G$2572,0),9)</f>
        <v>Vilka av talen i rutan är delbara med 10</v>
      </c>
      <c r="R27" s="161" t="s">
        <v>12898</v>
      </c>
      <c r="S27" s="78" t="s">
        <v>16600</v>
      </c>
      <c r="T27" s="78" t="str">
        <f t="shared" si="3"/>
        <v>y4_8y</v>
      </c>
      <c r="U27" s="78" t="str">
        <f>INDEX(Lista!$O$2:$S$206,MATCH('Base data'!T27,Lista!$P$2:$P$206,0),3)</f>
        <v>Gradskiva</v>
      </c>
      <c r="V27" s="78" t="str">
        <f>INDEX(Lista!$O$2:$S$206,MATCH('Base data'!T27,Lista!$P$2:$P$206,0),4)</f>
        <v>G_4_8</v>
      </c>
      <c r="W27" s="78" t="str">
        <f>INDEX(Lista!$O$2:$S$206,MATCH('Base data'!T27,Lista!$P$2:$P$206,0),5)</f>
        <v>Gradskiva</v>
      </c>
      <c r="X27" s="214" t="s">
        <v>16772</v>
      </c>
    </row>
    <row r="28" spans="1:24" x14ac:dyDescent="0.2">
      <c r="A28" s="160">
        <v>9789152302484</v>
      </c>
      <c r="B28" s="161">
        <v>1</v>
      </c>
      <c r="C28" s="161" t="s">
        <v>254</v>
      </c>
      <c r="D28" s="161" t="s">
        <v>12846</v>
      </c>
      <c r="E28" s="161" t="s">
        <v>282</v>
      </c>
      <c r="F28" s="161" t="s">
        <v>12850</v>
      </c>
      <c r="G28" s="161" t="s">
        <v>277</v>
      </c>
      <c r="H28" s="161" t="s">
        <v>33</v>
      </c>
      <c r="I28" s="11">
        <v>10</v>
      </c>
      <c r="J28" s="11"/>
      <c r="K28" s="164" t="str">
        <f t="shared" si="2"/>
        <v>Grundkurs</v>
      </c>
      <c r="L28" s="11" t="s">
        <v>17333</v>
      </c>
      <c r="M28" s="11" t="str">
        <f t="shared" si="0"/>
        <v>1_x1_1x_G_10</v>
      </c>
      <c r="N28" s="11" t="str">
        <f t="shared" si="1"/>
        <v>9789152302484-1-x1_1x-G-10</v>
      </c>
      <c r="O28" s="11" t="str">
        <f>INDEX('Kap 1'!$E$2:$H$1089,MATCH('Base data'!N28,'Kap 1'!$E$2:$E$1089,0),4)</f>
        <v>Resonera</v>
      </c>
      <c r="P28" s="39"/>
      <c r="Q28" s="55" t="str">
        <f>INDEX(Freelancer!$A$1140:$J$2572,MATCH('Base data'!M28,Freelancer!$G$1140:$G$2572,0),9)</f>
        <v>Vilka av talen 2-50 är primtal?</v>
      </c>
      <c r="R28" s="161" t="str">
        <f>IF(INDEX(Freelancer!$A$1140:$J$2572,MATCH('Base data'!M28,Freelancer!$G$1140:$G$2572,0),10)=0,"",INDEX(Freelancer!$A$1140:$J$2572,MATCH('Base data'!M28,Freelancer!$G$1140:$G$2572,0),10))</f>
        <v/>
      </c>
      <c r="S28" s="78" t="s">
        <v>16601</v>
      </c>
      <c r="T28" s="78" t="str">
        <f t="shared" si="3"/>
        <v>y1_9_1y</v>
      </c>
      <c r="U28" s="78" t="str">
        <f>INDEX(Lista!$O$2:$S$206,MATCH('Base data'!T28,Lista!$P$2:$P$206,0),3)</f>
        <v>Logaritmer - 10-logaritmer</v>
      </c>
      <c r="V28" s="78" t="str">
        <f>INDEX(Lista!$O$2:$S$206,MATCH('Base data'!T28,Lista!$P$2:$P$206,0),4)</f>
        <v>T_1_9</v>
      </c>
      <c r="W28" s="78" t="str">
        <f>INDEX(Lista!$O$2:$S$206,MATCH('Base data'!T28,Lista!$P$2:$P$206,0),5)</f>
        <v>Logaritmer</v>
      </c>
      <c r="X28" s="214" t="s">
        <v>16772</v>
      </c>
    </row>
    <row r="29" spans="1:24" x14ac:dyDescent="0.2">
      <c r="A29" s="160">
        <v>9789152302484</v>
      </c>
      <c r="B29" s="161">
        <v>1</v>
      </c>
      <c r="C29" s="161" t="s">
        <v>254</v>
      </c>
      <c r="D29" s="161" t="s">
        <v>12846</v>
      </c>
      <c r="E29" s="161" t="s">
        <v>282</v>
      </c>
      <c r="F29" s="161" t="s">
        <v>12850</v>
      </c>
      <c r="G29" s="161" t="s">
        <v>277</v>
      </c>
      <c r="H29" s="161" t="s">
        <v>33</v>
      </c>
      <c r="I29" s="11">
        <v>11</v>
      </c>
      <c r="J29" s="11" t="s">
        <v>31</v>
      </c>
      <c r="K29" s="164" t="str">
        <f t="shared" si="2"/>
        <v>Grundkurs</v>
      </c>
      <c r="L29" s="11" t="s">
        <v>12548</v>
      </c>
      <c r="M29" s="11" t="str">
        <f t="shared" si="0"/>
        <v>1_x1_1x_G_11a</v>
      </c>
      <c r="N29" s="11" t="str">
        <f t="shared" si="1"/>
        <v>9789152302484-1-x1_1x-G-11a</v>
      </c>
      <c r="O29" s="11" t="str">
        <f>INDEX('Kap 1'!$E$2:$H$1089,MATCH('Base data'!N29,'Kap 1'!$E$2:$E$1089,0),4)</f>
        <v>Resonera</v>
      </c>
      <c r="P29" s="39"/>
      <c r="Q29" s="55" t="str">
        <f>INDEX(Freelancer!$A$1140:$J$2572,MATCH('Base data'!M29,Freelancer!$G$1140:$G$2572,0),9)</f>
        <v>Vilka tal ska stå istället för bokstäverna?</v>
      </c>
      <c r="R29" s="161" t="str">
        <f>IF(INDEX(Freelancer!$A$1140:$J$2572,MATCH('Base data'!M29,Freelancer!$G$1140:$G$2572,0),10)=0,"",INDEX(Freelancer!$A$1140:$J$2572,MATCH('Base data'!M29,Freelancer!$G$1140:$G$2572,0),10))</f>
        <v>MD9_11_1</v>
      </c>
      <c r="S29" s="78" t="s">
        <v>16602</v>
      </c>
      <c r="T29" s="78" t="str">
        <f t="shared" si="3"/>
        <v>y1_17_2y</v>
      </c>
      <c r="U29" s="78" t="str">
        <f>INDEX(Lista!$O$2:$S$206,MATCH('Base data'!T29,Lista!$P$2:$P$206,0),3)</f>
        <v>Tal - Decimaltal</v>
      </c>
      <c r="V29" s="78" t="str">
        <f>INDEX(Lista!$O$2:$S$206,MATCH('Base data'!T29,Lista!$P$2:$P$206,0),4)</f>
        <v>T_1_17</v>
      </c>
      <c r="W29" s="78" t="str">
        <f>INDEX(Lista!$O$2:$S$206,MATCH('Base data'!T29,Lista!$P$2:$P$206,0),5)</f>
        <v>Tal</v>
      </c>
      <c r="X29" s="214" t="s">
        <v>16772</v>
      </c>
    </row>
    <row r="30" spans="1:24" x14ac:dyDescent="0.2">
      <c r="A30" s="160">
        <v>9789152302484</v>
      </c>
      <c r="B30" s="161">
        <v>1</v>
      </c>
      <c r="C30" s="161" t="s">
        <v>254</v>
      </c>
      <c r="D30" s="161" t="s">
        <v>12846</v>
      </c>
      <c r="E30" s="161" t="s">
        <v>282</v>
      </c>
      <c r="F30" s="161" t="s">
        <v>12850</v>
      </c>
      <c r="G30" s="161" t="s">
        <v>277</v>
      </c>
      <c r="H30" s="161" t="s">
        <v>33</v>
      </c>
      <c r="I30" s="11">
        <v>11</v>
      </c>
      <c r="J30" s="11" t="s">
        <v>34</v>
      </c>
      <c r="K30" s="164" t="str">
        <f t="shared" si="2"/>
        <v>Grundkurs</v>
      </c>
      <c r="L30" s="11" t="s">
        <v>12548</v>
      </c>
      <c r="M30" s="11" t="str">
        <f t="shared" si="0"/>
        <v>1_x1_1x_G_11b</v>
      </c>
      <c r="N30" s="11" t="str">
        <f t="shared" si="1"/>
        <v>9789152302484-1-x1_1x-G-11b</v>
      </c>
      <c r="O30" s="11" t="str">
        <f>INDEX('Kap 1'!$E$2:$H$1089,MATCH('Base data'!N30,'Kap 1'!$E$2:$E$1089,0),4)</f>
        <v>Resonera</v>
      </c>
      <c r="P30" s="39"/>
      <c r="Q30" s="55" t="str">
        <f>INDEX(Freelancer!$A$1140:$J$2572,MATCH('Base data'!M30,Freelancer!$G$1140:$G$2572,0),9)</f>
        <v>Vilka primfaktorer har 18?</v>
      </c>
      <c r="R30" s="161" t="str">
        <f>IF(INDEX(Freelancer!$A$1140:$J$2572,MATCH('Base data'!M30,Freelancer!$G$1140:$G$2572,0),10)=0,"",INDEX(Freelancer!$A$1140:$J$2572,MATCH('Base data'!M30,Freelancer!$G$1140:$G$2572,0),10))</f>
        <v>MD9_11_1</v>
      </c>
      <c r="S30" s="78">
        <v>6</v>
      </c>
      <c r="T30" s="78" t="str">
        <f t="shared" si="3"/>
        <v>y6y</v>
      </c>
      <c r="U30" s="78" t="str">
        <f>INDEX(Lista!$O$2:$S$206,MATCH('Base data'!T30,Lista!$P$2:$P$206,0),3)</f>
        <v>Problemlösning</v>
      </c>
      <c r="V30" s="78" t="str">
        <f>INDEX(Lista!$O$2:$S$206,MATCH('Base data'!T30,Lista!$P$2:$P$206,0),4)</f>
        <v>P_6</v>
      </c>
      <c r="W30" s="78" t="str">
        <f>INDEX(Lista!$O$2:$S$206,MATCH('Base data'!T30,Lista!$P$2:$P$206,0),5)</f>
        <v>Problemlösning</v>
      </c>
      <c r="X30" s="214" t="s">
        <v>16772</v>
      </c>
    </row>
    <row r="31" spans="1:24" x14ac:dyDescent="0.2">
      <c r="A31" s="160">
        <v>9789152302484</v>
      </c>
      <c r="B31" s="161">
        <v>1</v>
      </c>
      <c r="C31" s="161" t="s">
        <v>254</v>
      </c>
      <c r="D31" s="161" t="s">
        <v>12846</v>
      </c>
      <c r="E31" s="161" t="s">
        <v>282</v>
      </c>
      <c r="F31" s="161" t="s">
        <v>12850</v>
      </c>
      <c r="G31" s="161" t="s">
        <v>277</v>
      </c>
      <c r="H31" s="161" t="s">
        <v>33</v>
      </c>
      <c r="I31" s="11">
        <v>11</v>
      </c>
      <c r="J31" s="11" t="s">
        <v>40</v>
      </c>
      <c r="K31" s="164" t="str">
        <f t="shared" si="2"/>
        <v>Grundkurs</v>
      </c>
      <c r="L31" s="11" t="s">
        <v>12548</v>
      </c>
      <c r="M31" s="11" t="str">
        <f t="shared" si="0"/>
        <v>1_x1_1x_G_11c</v>
      </c>
      <c r="N31" s="11" t="str">
        <f t="shared" si="1"/>
        <v>9789152302484-1-x1_1x-G-11c</v>
      </c>
      <c r="O31" s="11" t="str">
        <f>INDEX('Kap 1'!$E$2:$H$1089,MATCH('Base data'!N31,'Kap 1'!$E$2:$E$1089,0),4)</f>
        <v>Resonera</v>
      </c>
      <c r="P31" s="39"/>
      <c r="Q31" s="55" t="str">
        <f>INDEX(Freelancer!$A$1140:$J$2572,MATCH('Base data'!M31,Freelancer!$G$1140:$G$2572,0),9)</f>
        <v>Vilka tal är 18 delbart med?</v>
      </c>
      <c r="R31" s="161" t="str">
        <f>IF(INDEX(Freelancer!$A$1140:$J$2572,MATCH('Base data'!M31,Freelancer!$G$1140:$G$2572,0),10)=0,"",INDEX(Freelancer!$A$1140:$J$2572,MATCH('Base data'!M31,Freelancer!$G$1140:$G$2572,0),10))</f>
        <v>MD9_11_1</v>
      </c>
      <c r="S31" s="78" t="s">
        <v>8386</v>
      </c>
      <c r="T31" s="78" t="str">
        <f t="shared" si="3"/>
        <v>y3_1_1y</v>
      </c>
      <c r="U31" s="78" t="str">
        <f>INDEX(Lista!$O$2:$S$206,MATCH('Base data'!T31,Lista!$P$2:$P$206,0),3)</f>
        <v>Sannolikhetslära - Beroende händelser</v>
      </c>
      <c r="V31" s="78" t="str">
        <f>INDEX(Lista!$O$2:$S$206,MATCH('Base data'!T31,Lista!$P$2:$P$206,0),4)</f>
        <v>SS_3_1</v>
      </c>
      <c r="W31" s="78" t="str">
        <f>INDEX(Lista!$O$2:$S$206,MATCH('Base data'!T31,Lista!$P$2:$P$206,0),5)</f>
        <v>Sannolikhetslära</v>
      </c>
      <c r="X31" s="214" t="s">
        <v>16772</v>
      </c>
    </row>
    <row r="32" spans="1:24" x14ac:dyDescent="0.2">
      <c r="A32" s="160">
        <v>9789152302484</v>
      </c>
      <c r="B32" s="161">
        <v>1</v>
      </c>
      <c r="C32" s="161" t="s">
        <v>254</v>
      </c>
      <c r="D32" s="161" t="s">
        <v>12846</v>
      </c>
      <c r="E32" s="161" t="s">
        <v>282</v>
      </c>
      <c r="F32" s="161" t="s">
        <v>12850</v>
      </c>
      <c r="G32" s="161" t="s">
        <v>277</v>
      </c>
      <c r="H32" s="161" t="s">
        <v>33</v>
      </c>
      <c r="I32" s="11">
        <v>12</v>
      </c>
      <c r="J32" s="11" t="s">
        <v>31</v>
      </c>
      <c r="K32" s="164" t="str">
        <f t="shared" si="2"/>
        <v>Grundkurs</v>
      </c>
      <c r="L32" s="11" t="s">
        <v>17333</v>
      </c>
      <c r="M32" s="11" t="str">
        <f t="shared" si="0"/>
        <v>1_x1_1x_G_12a</v>
      </c>
      <c r="N32" s="11" t="str">
        <f t="shared" si="1"/>
        <v>9789152302484-1-x1_1x-G-12a</v>
      </c>
      <c r="O32" s="11" t="str">
        <f>INDEX('Kap 1'!$E$2:$H$1089,MATCH('Base data'!N32,'Kap 1'!$E$2:$E$1089,0),4)</f>
        <v>Resonera</v>
      </c>
      <c r="P32" s="39"/>
      <c r="Q32" s="55" t="str">
        <f>INDEX(Freelancer!$A$1140:$J$2572,MATCH('Base data'!M32,Freelancer!$G$1140:$G$2572,0),9)</f>
        <v>Vilka tal är 32 delbart med? Börja med att rita ett faktorträd.</v>
      </c>
      <c r="R32" s="161" t="str">
        <f>IF(INDEX(Freelancer!$A$1140:$J$2572,MATCH('Base data'!M32,Freelancer!$G$1140:$G$2572,0),10)=0,"",INDEX(Freelancer!$A$1140:$J$2572,MATCH('Base data'!M32,Freelancer!$G$1140:$G$2572,0),10))</f>
        <v/>
      </c>
      <c r="S32" s="78" t="s">
        <v>16603</v>
      </c>
      <c r="T32" s="78" t="str">
        <f t="shared" si="3"/>
        <v>y1_11y</v>
      </c>
      <c r="U32" s="78" t="str">
        <f>INDEX(Lista!$O$2:$S$206,MATCH('Base data'!T32,Lista!$P$2:$P$206,0),3)</f>
        <v>Polynom</v>
      </c>
      <c r="V32" s="78" t="str">
        <f>INDEX(Lista!$O$2:$S$206,MATCH('Base data'!T32,Lista!$P$2:$P$206,0),4)</f>
        <v>T_1_11</v>
      </c>
      <c r="W32" s="78" t="str">
        <f>INDEX(Lista!$O$2:$S$206,MATCH('Base data'!T32,Lista!$P$2:$P$206,0),5)</f>
        <v>Polynom</v>
      </c>
      <c r="X32" s="214" t="s">
        <v>16772</v>
      </c>
    </row>
    <row r="33" spans="1:24" x14ac:dyDescent="0.2">
      <c r="A33" s="160">
        <v>9789152302484</v>
      </c>
      <c r="B33" s="161">
        <v>1</v>
      </c>
      <c r="C33" s="161" t="s">
        <v>254</v>
      </c>
      <c r="D33" s="161" t="s">
        <v>12846</v>
      </c>
      <c r="E33" s="161" t="s">
        <v>282</v>
      </c>
      <c r="F33" s="161" t="s">
        <v>12850</v>
      </c>
      <c r="G33" s="161" t="s">
        <v>277</v>
      </c>
      <c r="H33" s="161" t="s">
        <v>33</v>
      </c>
      <c r="I33" s="11">
        <v>12</v>
      </c>
      <c r="J33" s="11" t="s">
        <v>34</v>
      </c>
      <c r="K33" s="164" t="str">
        <f t="shared" si="2"/>
        <v>Grundkurs</v>
      </c>
      <c r="L33" s="11" t="s">
        <v>17333</v>
      </c>
      <c r="M33" s="11" t="str">
        <f t="shared" si="0"/>
        <v>1_x1_1x_G_12b</v>
      </c>
      <c r="N33" s="11" t="str">
        <f t="shared" si="1"/>
        <v>9789152302484-1-x1_1x-G-12b</v>
      </c>
      <c r="O33" s="11" t="str">
        <f>INDEX('Kap 1'!$E$2:$H$1089,MATCH('Base data'!N33,'Kap 1'!$E$2:$E$1089,0),4)</f>
        <v>Resonera</v>
      </c>
      <c r="P33" s="39"/>
      <c r="Q33" s="55" t="str">
        <f>INDEX(Freelancer!$A$1140:$J$2572,MATCH('Base data'!M33,Freelancer!$G$1140:$G$2572,0),9)</f>
        <v>Vilka tal är 36 delbart med?</v>
      </c>
      <c r="R33" s="161" t="str">
        <f>IF(INDEX(Freelancer!$A$1140:$J$2572,MATCH('Base data'!M33,Freelancer!$G$1140:$G$2572,0),10)=0,"",INDEX(Freelancer!$A$1140:$J$2572,MATCH('Base data'!M33,Freelancer!$G$1140:$G$2572,0),10))</f>
        <v/>
      </c>
      <c r="S33" s="78" t="s">
        <v>16604</v>
      </c>
      <c r="T33" s="78" t="str">
        <f t="shared" si="3"/>
        <v>y1_17_6y</v>
      </c>
      <c r="U33" s="78" t="str">
        <f>INDEX(Lista!$O$2:$S$206,MATCH('Base data'!T33,Lista!$P$2:$P$206,0),3)</f>
        <v>Tal - Positiva tal</v>
      </c>
      <c r="V33" s="78" t="str">
        <f>INDEX(Lista!$O$2:$S$206,MATCH('Base data'!T33,Lista!$P$2:$P$206,0),4)</f>
        <v>T_1_17</v>
      </c>
      <c r="W33" s="78" t="str">
        <f>INDEX(Lista!$O$2:$S$206,MATCH('Base data'!T33,Lista!$P$2:$P$206,0),5)</f>
        <v>Tal</v>
      </c>
      <c r="X33" s="214" t="s">
        <v>16772</v>
      </c>
    </row>
    <row r="34" spans="1:24" x14ac:dyDescent="0.2">
      <c r="A34" s="160">
        <v>9789152302484</v>
      </c>
      <c r="B34" s="161">
        <v>1</v>
      </c>
      <c r="C34" s="161" t="s">
        <v>254</v>
      </c>
      <c r="D34" s="161" t="s">
        <v>12846</v>
      </c>
      <c r="E34" s="161" t="s">
        <v>282</v>
      </c>
      <c r="F34" s="161" t="s">
        <v>12850</v>
      </c>
      <c r="G34" s="161" t="s">
        <v>277</v>
      </c>
      <c r="H34" s="161" t="s">
        <v>33</v>
      </c>
      <c r="I34" s="11">
        <v>13</v>
      </c>
      <c r="J34" s="11" t="s">
        <v>31</v>
      </c>
      <c r="K34" s="164" t="str">
        <f t="shared" si="2"/>
        <v>Grundkurs</v>
      </c>
      <c r="L34" s="11" t="s">
        <v>12548</v>
      </c>
      <c r="M34" s="11" t="str">
        <f t="shared" si="0"/>
        <v>1_x1_1x_G_13a</v>
      </c>
      <c r="N34" s="11" t="str">
        <f t="shared" si="1"/>
        <v>9789152302484-1-x1_1x-G-13a</v>
      </c>
      <c r="O34" s="11" t="str">
        <f>INDEX('Kap 1'!$E$2:$H$1089,MATCH('Base data'!N34,'Kap 1'!$E$2:$E$1089,0),4)</f>
        <v>Resonera</v>
      </c>
      <c r="P34" s="39"/>
      <c r="Q34" s="55" t="str">
        <f>INDEX(Freelancer!$A$1140:$J$2572,MATCH('Base data'!M34,Freelancer!$G$1140:$G$2572,0),9)</f>
        <v>Vilket är det största talet som både 24 och 36 är delbart med</v>
      </c>
      <c r="R34" s="161" t="str">
        <f>IF(INDEX(Freelancer!$A$1140:$J$2572,MATCH('Base data'!M34,Freelancer!$G$1140:$G$2572,0),10)=0,"",INDEX(Freelancer!$A$1140:$J$2572,MATCH('Base data'!M34,Freelancer!$G$1140:$G$2572,0),10))</f>
        <v/>
      </c>
      <c r="S34" s="78" t="s">
        <v>8392</v>
      </c>
      <c r="T34" s="78" t="str">
        <f t="shared" si="3"/>
        <v>y1_5_2y</v>
      </c>
      <c r="U34" s="78" t="str">
        <f>INDEX(Lista!$O$2:$S$206,MATCH('Base data'!T34,Lista!$P$2:$P$206,0),3)</f>
        <v>Ekvationssystem - Grafisk lösning</v>
      </c>
      <c r="V34" s="78" t="str">
        <f>INDEX(Lista!$O$2:$S$206,MATCH('Base data'!T34,Lista!$P$2:$P$206,0),4)</f>
        <v>T_1_5</v>
      </c>
      <c r="W34" s="78" t="str">
        <f>INDEX(Lista!$O$2:$S$206,MATCH('Base data'!T34,Lista!$P$2:$P$206,0),5)</f>
        <v>Ekvationssystem</v>
      </c>
      <c r="X34" s="214" t="s">
        <v>16772</v>
      </c>
    </row>
    <row r="35" spans="1:24" x14ac:dyDescent="0.2">
      <c r="A35" s="160">
        <v>9789152302484</v>
      </c>
      <c r="B35" s="161">
        <v>1</v>
      </c>
      <c r="C35" s="161" t="s">
        <v>254</v>
      </c>
      <c r="D35" s="161" t="s">
        <v>12846</v>
      </c>
      <c r="E35" s="161" t="s">
        <v>282</v>
      </c>
      <c r="F35" s="161" t="s">
        <v>12850</v>
      </c>
      <c r="G35" s="161" t="s">
        <v>277</v>
      </c>
      <c r="H35" s="161" t="s">
        <v>33</v>
      </c>
      <c r="I35" s="11">
        <v>13</v>
      </c>
      <c r="J35" s="11" t="s">
        <v>34</v>
      </c>
      <c r="K35" s="164" t="str">
        <f t="shared" si="2"/>
        <v>Grundkurs</v>
      </c>
      <c r="L35" s="11" t="s">
        <v>12548</v>
      </c>
      <c r="M35" s="11" t="str">
        <f t="shared" si="0"/>
        <v>1_x1_1x_G_13b</v>
      </c>
      <c r="N35" s="11" t="str">
        <f t="shared" si="1"/>
        <v>9789152302484-1-x1_1x-G-13b</v>
      </c>
      <c r="O35" s="11" t="str">
        <f>INDEX('Kap 1'!$E$2:$H$1089,MATCH('Base data'!N35,'Kap 1'!$E$2:$E$1089,0),4)</f>
        <v>Resonera</v>
      </c>
      <c r="P35" s="39"/>
      <c r="Q35" s="55" t="str">
        <f>INDEX(Freelancer!$A$1140:$J$2572,MATCH('Base data'!M35,Freelancer!$G$1140:$G$2572,0),9)</f>
        <v>Vilket är det största talet som både 21 och 45 är delbart med</v>
      </c>
      <c r="R35" s="161" t="str">
        <f>IF(INDEX(Freelancer!$A$1140:$J$2572,MATCH('Base data'!M35,Freelancer!$G$1140:$G$2572,0),10)=0,"",INDEX(Freelancer!$A$1140:$J$2572,MATCH('Base data'!M35,Freelancer!$G$1140:$G$2572,0),10))</f>
        <v/>
      </c>
      <c r="S35" s="78" t="s">
        <v>8361</v>
      </c>
      <c r="T35" s="78" t="str">
        <f t="shared" si="3"/>
        <v>y3_2_5y</v>
      </c>
      <c r="U35" s="78" t="str">
        <f>INDEX(Lista!$O$2:$S$206,MATCH('Base data'!T35,Lista!$P$2:$P$206,0),3)</f>
        <v>Statistik - Lägesmått</v>
      </c>
      <c r="V35" s="78" t="str">
        <f>INDEX(Lista!$O$2:$S$206,MATCH('Base data'!T35,Lista!$P$2:$P$206,0),4)</f>
        <v>SS_3_2</v>
      </c>
      <c r="W35" s="78" t="str">
        <f>INDEX(Lista!$O$2:$S$206,MATCH('Base data'!T35,Lista!$P$2:$P$206,0),5)</f>
        <v>Statistik</v>
      </c>
      <c r="X35" s="214" t="s">
        <v>16772</v>
      </c>
    </row>
    <row r="36" spans="1:24" x14ac:dyDescent="0.2">
      <c r="A36" s="160">
        <v>9789152302484</v>
      </c>
      <c r="B36" s="161">
        <v>1</v>
      </c>
      <c r="C36" s="161" t="s">
        <v>254</v>
      </c>
      <c r="D36" s="161" t="s">
        <v>12846</v>
      </c>
      <c r="E36" s="161" t="s">
        <v>282</v>
      </c>
      <c r="F36" s="161" t="s">
        <v>12850</v>
      </c>
      <c r="G36" s="161" t="s">
        <v>277</v>
      </c>
      <c r="H36" s="161" t="s">
        <v>33</v>
      </c>
      <c r="I36" s="11">
        <v>14</v>
      </c>
      <c r="J36" s="11" t="s">
        <v>31</v>
      </c>
      <c r="K36" s="164" t="str">
        <f t="shared" si="2"/>
        <v>Grundkurs</v>
      </c>
      <c r="L36" s="11" t="s">
        <v>17333</v>
      </c>
      <c r="M36" s="11" t="str">
        <f t="shared" si="0"/>
        <v>1_x1_1x_G_14a</v>
      </c>
      <c r="N36" s="11" t="str">
        <f t="shared" si="1"/>
        <v>9789152302484-1-x1_1x-G-14a</v>
      </c>
      <c r="O36" s="11" t="str">
        <f>INDEX('Kap 1'!$E$2:$H$1089,MATCH('Base data'!N36,'Kap 1'!$E$2:$E$1089,0),4)</f>
        <v>Resonera</v>
      </c>
      <c r="P36" s="39"/>
      <c r="Q36" s="55" t="str">
        <f>INDEX(Freelancer!$A$1140:$J$2572,MATCH('Base data'!M36,Freelancer!$G$1140:$G$2572,0),9)</f>
        <v>Hitta ett tal som är delbart med 4, 9 och 12.</v>
      </c>
      <c r="R36" s="161" t="str">
        <f>IF(INDEX(Freelancer!$A$1140:$J$2572,MATCH('Base data'!M36,Freelancer!$G$1140:$G$2572,0),10)=0,"",INDEX(Freelancer!$A$1140:$J$2572,MATCH('Base data'!M36,Freelancer!$G$1140:$G$2572,0),10))</f>
        <v/>
      </c>
      <c r="S36" s="78" t="s">
        <v>8337</v>
      </c>
      <c r="T36" s="78" t="str">
        <f t="shared" si="3"/>
        <v>y4_12_2y</v>
      </c>
      <c r="U36" s="78" t="str">
        <f>INDEX(Lista!$O$2:$S$206,MATCH('Base data'!T36,Lista!$P$2:$P$206,0),3)</f>
        <v>Likformighet - Trianglar</v>
      </c>
      <c r="V36" s="78" t="str">
        <f>INDEX(Lista!$O$2:$S$206,MATCH('Base data'!T36,Lista!$P$2:$P$206,0),4)</f>
        <v>G_4_12</v>
      </c>
      <c r="W36" s="78" t="str">
        <f>INDEX(Lista!$O$2:$S$206,MATCH('Base data'!T36,Lista!$P$2:$P$206,0),5)</f>
        <v>Likformighet</v>
      </c>
      <c r="X36" s="214" t="s">
        <v>16772</v>
      </c>
    </row>
    <row r="37" spans="1:24" x14ac:dyDescent="0.2">
      <c r="A37" s="160">
        <v>9789152302484</v>
      </c>
      <c r="B37" s="161">
        <v>1</v>
      </c>
      <c r="C37" s="161" t="s">
        <v>254</v>
      </c>
      <c r="D37" s="161" t="s">
        <v>12846</v>
      </c>
      <c r="E37" s="161" t="s">
        <v>282</v>
      </c>
      <c r="F37" s="161" t="s">
        <v>12850</v>
      </c>
      <c r="G37" s="161" t="s">
        <v>277</v>
      </c>
      <c r="H37" s="161" t="s">
        <v>33</v>
      </c>
      <c r="I37" s="11">
        <v>14</v>
      </c>
      <c r="J37" s="11" t="s">
        <v>34</v>
      </c>
      <c r="K37" s="164" t="str">
        <f t="shared" si="2"/>
        <v>Grundkurs</v>
      </c>
      <c r="L37" s="11" t="s">
        <v>17333</v>
      </c>
      <c r="M37" s="11" t="str">
        <f t="shared" si="0"/>
        <v>1_x1_1x_G_14b</v>
      </c>
      <c r="N37" s="11" t="str">
        <f t="shared" si="1"/>
        <v>9789152302484-1-x1_1x-G-14b</v>
      </c>
      <c r="O37" s="11" t="str">
        <f>INDEX('Kap 1'!$E$2:$H$1089,MATCH('Base data'!N37,'Kap 1'!$E$2:$E$1089,0),4)</f>
        <v>Resonera</v>
      </c>
      <c r="P37" s="39"/>
      <c r="Q37" s="55" t="str">
        <f>INDEX(Freelancer!$A$1140:$J$2572,MATCH('Base data'!M37,Freelancer!$G$1140:$G$2572,0),9)</f>
        <v>Vilket är det minsta tal som är delbart med 4, 9 och 12?</v>
      </c>
      <c r="R37" s="161" t="str">
        <f>IF(INDEX(Freelancer!$A$1140:$J$2572,MATCH('Base data'!M37,Freelancer!$G$1140:$G$2572,0),10)=0,"",INDEX(Freelancer!$A$1140:$J$2572,MATCH('Base data'!M37,Freelancer!$G$1140:$G$2572,0),10))</f>
        <v/>
      </c>
      <c r="S37" s="78" t="s">
        <v>16605</v>
      </c>
      <c r="T37" s="78" t="str">
        <f t="shared" si="3"/>
        <v>y4_18y</v>
      </c>
      <c r="U37" s="78" t="str">
        <f>INDEX(Lista!$O$2:$S$206,MATCH('Base data'!T37,Lista!$P$2:$P$206,0),3)</f>
        <v>Satser &amp; bevis</v>
      </c>
      <c r="V37" s="78" t="str">
        <f>INDEX(Lista!$O$2:$S$206,MATCH('Base data'!T37,Lista!$P$2:$P$206,0),4)</f>
        <v>G_4_18</v>
      </c>
      <c r="W37" s="78" t="str">
        <f>INDEX(Lista!$O$2:$S$206,MATCH('Base data'!T37,Lista!$P$2:$P$206,0),5)</f>
        <v>Satser &amp; bevis</v>
      </c>
      <c r="X37" s="214" t="s">
        <v>16772</v>
      </c>
    </row>
    <row r="38" spans="1:24" x14ac:dyDescent="0.2">
      <c r="A38" s="160">
        <v>9789152302484</v>
      </c>
      <c r="B38" s="161">
        <v>1</v>
      </c>
      <c r="C38" s="161" t="s">
        <v>254</v>
      </c>
      <c r="D38" s="161" t="s">
        <v>12846</v>
      </c>
      <c r="E38" s="161" t="s">
        <v>282</v>
      </c>
      <c r="F38" s="161" t="s">
        <v>12850</v>
      </c>
      <c r="G38" s="161" t="s">
        <v>277</v>
      </c>
      <c r="H38" s="161" t="s">
        <v>33</v>
      </c>
      <c r="I38" s="11">
        <v>15</v>
      </c>
      <c r="J38" s="11" t="s">
        <v>31</v>
      </c>
      <c r="K38" s="164" t="str">
        <f t="shared" si="2"/>
        <v>Grundkurs</v>
      </c>
      <c r="L38" s="11" t="s">
        <v>12548</v>
      </c>
      <c r="M38" s="11" t="str">
        <f t="shared" si="0"/>
        <v>1_x1_1x_G_15a</v>
      </c>
      <c r="N38" s="11" t="str">
        <f t="shared" si="1"/>
        <v>9789152302484-1-x1_1x-G-15a</v>
      </c>
      <c r="O38" s="11" t="str">
        <f>INDEX('Kap 1'!$E$2:$H$1089,MATCH('Base data'!N38,'Kap 1'!$E$2:$E$1089,0),4)</f>
        <v>Resonera</v>
      </c>
      <c r="P38" s="39"/>
      <c r="Q38" s="55" t="str">
        <f>INDEX(Freelancer!$A$1140:$J$2572,MATCH('Base data'!M38,Freelancer!$G$1140:$G$2572,0),9)</f>
        <v>Avgör om följande tal är primtal. 357</v>
      </c>
      <c r="R38" s="161" t="str">
        <f>IF(INDEX(Freelancer!$A$1140:$J$2572,MATCH('Base data'!M38,Freelancer!$G$1140:$G$2572,0),10)=0,"",INDEX(Freelancer!$A$1140:$J$2572,MATCH('Base data'!M38,Freelancer!$G$1140:$G$2572,0),10))</f>
        <v/>
      </c>
      <c r="S38" s="78" t="s">
        <v>8372</v>
      </c>
      <c r="T38" s="78" t="str">
        <f t="shared" si="3"/>
        <v>y1_15_3y</v>
      </c>
      <c r="U38" s="78" t="str">
        <f>INDEX(Lista!$O$2:$S$206,MATCH('Base data'!T38,Lista!$P$2:$P$206,0),3)</f>
        <v>Räkneregler - Logaritmer &amp; logaritmlagarna</v>
      </c>
      <c r="V38" s="78" t="str">
        <f>INDEX(Lista!$O$2:$S$206,MATCH('Base data'!T38,Lista!$P$2:$P$206,0),4)</f>
        <v>T_1_15</v>
      </c>
      <c r="W38" s="78" t="str">
        <f>INDEX(Lista!$O$2:$S$206,MATCH('Base data'!T38,Lista!$P$2:$P$206,0),5)</f>
        <v>Räkneregler</v>
      </c>
      <c r="X38" s="214" t="s">
        <v>16772</v>
      </c>
    </row>
    <row r="39" spans="1:24" x14ac:dyDescent="0.2">
      <c r="A39" s="160">
        <v>9789152302484</v>
      </c>
      <c r="B39" s="161">
        <v>1</v>
      </c>
      <c r="C39" s="161" t="s">
        <v>254</v>
      </c>
      <c r="D39" s="161" t="s">
        <v>12846</v>
      </c>
      <c r="E39" s="161" t="s">
        <v>282</v>
      </c>
      <c r="F39" s="161" t="s">
        <v>12850</v>
      </c>
      <c r="G39" s="161" t="s">
        <v>277</v>
      </c>
      <c r="H39" s="161" t="s">
        <v>33</v>
      </c>
      <c r="I39" s="11">
        <v>15</v>
      </c>
      <c r="J39" s="11" t="s">
        <v>34</v>
      </c>
      <c r="K39" s="164" t="str">
        <f t="shared" si="2"/>
        <v>Grundkurs</v>
      </c>
      <c r="L39" s="11" t="s">
        <v>12548</v>
      </c>
      <c r="M39" s="11" t="str">
        <f t="shared" si="0"/>
        <v>1_x1_1x_G_15b</v>
      </c>
      <c r="N39" s="11" t="str">
        <f t="shared" si="1"/>
        <v>9789152302484-1-x1_1x-G-15b</v>
      </c>
      <c r="O39" s="11" t="str">
        <f>INDEX('Kap 1'!$E$2:$H$1089,MATCH('Base data'!N39,'Kap 1'!$E$2:$E$1089,0),4)</f>
        <v>Resonera</v>
      </c>
      <c r="P39" s="39"/>
      <c r="Q39" s="55" t="str">
        <f>INDEX(Freelancer!$A$1140:$J$2572,MATCH('Base data'!M39,Freelancer!$G$1140:$G$2572,0),9)</f>
        <v>Avgör om följande tal är primtal. 358</v>
      </c>
      <c r="R39" s="161" t="str">
        <f>IF(INDEX(Freelancer!$A$1140:$J$2572,MATCH('Base data'!M39,Freelancer!$G$1140:$G$2572,0),10)=0,"",INDEX(Freelancer!$A$1140:$J$2572,MATCH('Base data'!M39,Freelancer!$G$1140:$G$2572,0),10))</f>
        <v/>
      </c>
      <c r="S39" s="78" t="s">
        <v>16606</v>
      </c>
      <c r="T39" s="78" t="str">
        <f t="shared" si="3"/>
        <v>y1_2y</v>
      </c>
      <c r="U39" s="78" t="str">
        <f>INDEX(Lista!$O$2:$S$206,MATCH('Base data'!T39,Lista!$P$2:$P$206,0),3)</f>
        <v>Bråk</v>
      </c>
      <c r="V39" s="78" t="str">
        <f>INDEX(Lista!$O$2:$S$206,MATCH('Base data'!T39,Lista!$P$2:$P$206,0),4)</f>
        <v>T_1_2</v>
      </c>
      <c r="W39" s="78" t="str">
        <f>INDEX(Lista!$O$2:$S$206,MATCH('Base data'!T39,Lista!$P$2:$P$206,0),5)</f>
        <v>Bråk</v>
      </c>
      <c r="X39" s="214" t="s">
        <v>16772</v>
      </c>
    </row>
    <row r="40" spans="1:24" x14ac:dyDescent="0.2">
      <c r="A40" s="160">
        <v>9789152302484</v>
      </c>
      <c r="B40" s="161">
        <v>1</v>
      </c>
      <c r="C40" s="161" t="s">
        <v>254</v>
      </c>
      <c r="D40" s="161" t="s">
        <v>12846</v>
      </c>
      <c r="E40" s="161" t="s">
        <v>282</v>
      </c>
      <c r="F40" s="161" t="s">
        <v>12850</v>
      </c>
      <c r="G40" s="161" t="s">
        <v>277</v>
      </c>
      <c r="H40" s="161" t="s">
        <v>33</v>
      </c>
      <c r="I40" s="11">
        <v>15</v>
      </c>
      <c r="J40" s="11" t="s">
        <v>40</v>
      </c>
      <c r="K40" s="164" t="str">
        <f t="shared" si="2"/>
        <v>Grundkurs</v>
      </c>
      <c r="L40" s="11" t="s">
        <v>12548</v>
      </c>
      <c r="M40" s="11" t="str">
        <f t="shared" si="0"/>
        <v>1_x1_1x_G_15c</v>
      </c>
      <c r="N40" s="11" t="str">
        <f t="shared" si="1"/>
        <v>9789152302484-1-x1_1x-G-15c</v>
      </c>
      <c r="O40" s="11" t="str">
        <f>INDEX('Kap 1'!$E$2:$H$1089,MATCH('Base data'!N40,'Kap 1'!$E$2:$E$1089,0),4)</f>
        <v>Resonera</v>
      </c>
      <c r="P40" s="39"/>
      <c r="Q40" s="55" t="str">
        <f>INDEX(Freelancer!$A$1140:$J$2572,MATCH('Base data'!M40,Freelancer!$G$1140:$G$2572,0),9)</f>
        <v>Avgör om följande tal är primtal. 359</v>
      </c>
      <c r="R40" s="161" t="str">
        <f>IF(INDEX(Freelancer!$A$1140:$J$2572,MATCH('Base data'!M40,Freelancer!$G$1140:$G$2572,0),10)=0,"",INDEX(Freelancer!$A$1140:$J$2572,MATCH('Base data'!M40,Freelancer!$G$1140:$G$2572,0),10))</f>
        <v/>
      </c>
      <c r="S40" s="78" t="s">
        <v>16607</v>
      </c>
      <c r="T40" s="78" t="str">
        <f t="shared" si="3"/>
        <v>y4_22_7y</v>
      </c>
      <c r="U40" s="78" t="str">
        <f>INDEX(Lista!$O$2:$S$206,MATCH('Base data'!T40,Lista!$P$2:$P$206,0),3)</f>
        <v>Trigonometri - Enhetscirkeln</v>
      </c>
      <c r="V40" s="78" t="str">
        <f>INDEX(Lista!$O$2:$S$206,MATCH('Base data'!T40,Lista!$P$2:$P$206,0),4)</f>
        <v>G_4_22</v>
      </c>
      <c r="W40" s="78" t="str">
        <f>INDEX(Lista!$O$2:$S$206,MATCH('Base data'!T40,Lista!$P$2:$P$206,0),5)</f>
        <v>Trigonometri</v>
      </c>
      <c r="X40" s="214" t="s">
        <v>16772</v>
      </c>
    </row>
    <row r="41" spans="1:24" x14ac:dyDescent="0.2">
      <c r="A41" s="160">
        <v>9789152302484</v>
      </c>
      <c r="B41" s="161">
        <v>1</v>
      </c>
      <c r="C41" s="161" t="s">
        <v>254</v>
      </c>
      <c r="D41" s="161" t="s">
        <v>12846</v>
      </c>
      <c r="E41" s="161" t="s">
        <v>282</v>
      </c>
      <c r="F41" s="161" t="s">
        <v>12850</v>
      </c>
      <c r="G41" s="161" t="s">
        <v>277</v>
      </c>
      <c r="H41" s="161" t="s">
        <v>33</v>
      </c>
      <c r="I41" s="11">
        <v>16</v>
      </c>
      <c r="J41" s="11"/>
      <c r="K41" s="164" t="str">
        <f t="shared" si="2"/>
        <v>Grundkurs</v>
      </c>
      <c r="L41" s="11" t="s">
        <v>17333</v>
      </c>
      <c r="M41" s="11" t="str">
        <f t="shared" si="0"/>
        <v>1_x1_1x_G_16</v>
      </c>
      <c r="N41" s="11" t="str">
        <f t="shared" si="1"/>
        <v>9789152302484-1-x1_1x-G-16</v>
      </c>
      <c r="O41" s="11" t="str">
        <f>INDEX('Kap 1'!$E$2:$H$1089,MATCH('Base data'!N41,'Kap 1'!$E$2:$E$1089,0),4)</f>
        <v>Resonera</v>
      </c>
      <c r="P41" s="39"/>
      <c r="Q41" s="55" t="str">
        <f>INDEX(Freelancer!$A$1140:$J$2572,MATCH('Base data'!M41,Freelancer!$G$1140:$G$2572,0),9)</f>
        <v>Ge ett exempel på tre primtal vars summa är 61.</v>
      </c>
      <c r="R41" s="161" t="str">
        <f>IF(INDEX(Freelancer!$A$1140:$J$2572,MATCH('Base data'!M41,Freelancer!$G$1140:$G$2572,0),10)=0,"",INDEX(Freelancer!$A$1140:$J$2572,MATCH('Base data'!M41,Freelancer!$G$1140:$G$2572,0),10))</f>
        <v/>
      </c>
      <c r="S41" s="78" t="s">
        <v>16591</v>
      </c>
      <c r="T41" s="78" t="str">
        <f t="shared" si="3"/>
        <v>y4_18_6y</v>
      </c>
      <c r="U41" s="78" t="str">
        <f>INDEX(Lista!$O$2:$S$206,MATCH('Base data'!T41,Lista!$P$2:$P$206,0),3)</f>
        <v>Satser &amp; Bevis - Randvinkelsatsen</v>
      </c>
      <c r="V41" s="78" t="str">
        <f>INDEX(Lista!$O$2:$S$206,MATCH('Base data'!T41,Lista!$P$2:$P$206,0),4)</f>
        <v>G_4_18</v>
      </c>
      <c r="W41" s="78" t="str">
        <f>INDEX(Lista!$O$2:$S$206,MATCH('Base data'!T41,Lista!$P$2:$P$206,0),5)</f>
        <v>Satser &amp; bevis</v>
      </c>
      <c r="X41" s="214" t="s">
        <v>16772</v>
      </c>
    </row>
    <row r="42" spans="1:24" x14ac:dyDescent="0.2">
      <c r="A42" s="160">
        <v>9789152302484</v>
      </c>
      <c r="B42" s="161">
        <v>1</v>
      </c>
      <c r="C42" s="161" t="s">
        <v>254</v>
      </c>
      <c r="D42" s="161" t="s">
        <v>12846</v>
      </c>
      <c r="E42" s="161" t="s">
        <v>282</v>
      </c>
      <c r="F42" s="161" t="s">
        <v>12850</v>
      </c>
      <c r="G42" s="161" t="s">
        <v>277</v>
      </c>
      <c r="H42" s="161" t="s">
        <v>33</v>
      </c>
      <c r="I42" s="11">
        <v>17</v>
      </c>
      <c r="J42" s="11" t="s">
        <v>31</v>
      </c>
      <c r="K42" s="164" t="str">
        <f t="shared" si="2"/>
        <v>Grundkurs</v>
      </c>
      <c r="L42" s="11" t="s">
        <v>12548</v>
      </c>
      <c r="M42" s="11" t="str">
        <f t="shared" si="0"/>
        <v>1_x1_1x_G_17a</v>
      </c>
      <c r="N42" s="11" t="str">
        <f t="shared" si="1"/>
        <v>9789152302484-1-x1_1x-G-17a</v>
      </c>
      <c r="O42" s="11" t="str">
        <f>INDEX('Kap 1'!$E$2:$H$1089,MATCH('Base data'!N42,'Kap 1'!$E$2:$E$1089,0),4)</f>
        <v>Beräkna</v>
      </c>
      <c r="P42" s="39"/>
      <c r="Q42" s="55" t="str">
        <f>INDEX(Freelancer!$A$1140:$J$2572,MATCH('Base data'!M42,Freelancer!$G$1140:$G$2572,0),9)</f>
        <v>Beräkna $7 + (-4)$</v>
      </c>
      <c r="R42" s="161" t="s">
        <v>14166</v>
      </c>
      <c r="S42" s="78" t="s">
        <v>16608</v>
      </c>
      <c r="T42" s="78" t="str">
        <f t="shared" si="3"/>
        <v>y1_18_1y</v>
      </c>
      <c r="U42" s="78" t="str">
        <f>INDEX(Lista!$O$2:$S$206,MATCH('Base data'!T42,Lista!$P$2:$P$206,0),3)</f>
        <v>Talformer - Bråkform</v>
      </c>
      <c r="V42" s="78" t="str">
        <f>INDEX(Lista!$O$2:$S$206,MATCH('Base data'!T42,Lista!$P$2:$P$206,0),4)</f>
        <v>T_1_18</v>
      </c>
      <c r="W42" s="78" t="str">
        <f>INDEX(Lista!$O$2:$S$206,MATCH('Base data'!T42,Lista!$P$2:$P$206,0),5)</f>
        <v>Talform</v>
      </c>
      <c r="X42" s="214" t="s">
        <v>16772</v>
      </c>
    </row>
    <row r="43" spans="1:24" x14ac:dyDescent="0.2">
      <c r="A43" s="160">
        <v>9789152302484</v>
      </c>
      <c r="B43" s="161">
        <v>1</v>
      </c>
      <c r="C43" s="161" t="s">
        <v>254</v>
      </c>
      <c r="D43" s="161" t="s">
        <v>12846</v>
      </c>
      <c r="E43" s="161" t="s">
        <v>282</v>
      </c>
      <c r="F43" s="161" t="s">
        <v>12850</v>
      </c>
      <c r="G43" s="161" t="s">
        <v>277</v>
      </c>
      <c r="H43" s="161" t="s">
        <v>33</v>
      </c>
      <c r="I43" s="11">
        <v>17</v>
      </c>
      <c r="J43" s="11" t="s">
        <v>34</v>
      </c>
      <c r="K43" s="164" t="str">
        <f t="shared" si="2"/>
        <v>Grundkurs</v>
      </c>
      <c r="L43" s="11" t="s">
        <v>12548</v>
      </c>
      <c r="M43" s="11" t="str">
        <f t="shared" si="0"/>
        <v>1_x1_1x_G_17b</v>
      </c>
      <c r="N43" s="11" t="str">
        <f t="shared" si="1"/>
        <v>9789152302484-1-x1_1x-G-17b</v>
      </c>
      <c r="O43" s="11" t="str">
        <f>INDEX('Kap 1'!$E$2:$H$1089,MATCH('Base data'!N43,'Kap 1'!$E$2:$E$1089,0),4)</f>
        <v>Beräkna</v>
      </c>
      <c r="P43" s="39"/>
      <c r="Q43" s="55" t="str">
        <f>INDEX(Freelancer!$A$1140:$J$2572,MATCH('Base data'!M43,Freelancer!$G$1140:$G$2572,0),9)</f>
        <v>Beräkna $(-7) + (-10)$</v>
      </c>
      <c r="R43" s="161" t="s">
        <v>14166</v>
      </c>
      <c r="S43" s="78" t="s">
        <v>8359</v>
      </c>
      <c r="T43" s="78" t="str">
        <f t="shared" si="3"/>
        <v>y2_19_12y</v>
      </c>
      <c r="U43" s="78" t="str">
        <f>INDEX(Lista!$O$2:$S$206,MATCH('Base data'!T43,Lista!$P$2:$P$206,0),3)</f>
        <v>Procent - Upprepad procentuell förändring</v>
      </c>
      <c r="V43" s="78" t="str">
        <f>INDEX(Lista!$O$2:$S$206,MATCH('Base data'!T43,Lista!$P$2:$P$206,0),4)</f>
        <v>SF_2_19</v>
      </c>
      <c r="W43" s="78" t="str">
        <f>INDEX(Lista!$O$2:$S$206,MATCH('Base data'!T43,Lista!$P$2:$P$206,0),5)</f>
        <v>Procent</v>
      </c>
      <c r="X43" s="214" t="s">
        <v>16772</v>
      </c>
    </row>
    <row r="44" spans="1:24" x14ac:dyDescent="0.2">
      <c r="A44" s="160">
        <v>9789152302484</v>
      </c>
      <c r="B44" s="161">
        <v>1</v>
      </c>
      <c r="C44" s="161" t="s">
        <v>254</v>
      </c>
      <c r="D44" s="161" t="s">
        <v>12846</v>
      </c>
      <c r="E44" s="161" t="s">
        <v>282</v>
      </c>
      <c r="F44" s="161" t="s">
        <v>12850</v>
      </c>
      <c r="G44" s="161" t="s">
        <v>277</v>
      </c>
      <c r="H44" s="161" t="s">
        <v>33</v>
      </c>
      <c r="I44" s="11">
        <v>17</v>
      </c>
      <c r="J44" s="11" t="s">
        <v>40</v>
      </c>
      <c r="K44" s="164" t="str">
        <f t="shared" si="2"/>
        <v>Grundkurs</v>
      </c>
      <c r="L44" s="11" t="s">
        <v>12548</v>
      </c>
      <c r="M44" s="11" t="str">
        <f t="shared" si="0"/>
        <v>1_x1_1x_G_17c</v>
      </c>
      <c r="N44" s="11" t="str">
        <f t="shared" si="1"/>
        <v>9789152302484-1-x1_1x-G-17c</v>
      </c>
      <c r="O44" s="11" t="str">
        <f>INDEX('Kap 1'!$E$2:$H$1089,MATCH('Base data'!N44,'Kap 1'!$E$2:$E$1089,0),4)</f>
        <v>Beräkna</v>
      </c>
      <c r="P44" s="39"/>
      <c r="Q44" s="55" t="str">
        <f>INDEX(Freelancer!$A$1140:$J$2572,MATCH('Base data'!M44,Freelancer!$G$1140:$G$2572,0),9)</f>
        <v>Beräkna $5 - (-2)$</v>
      </c>
      <c r="R44" s="161" t="s">
        <v>14166</v>
      </c>
      <c r="S44" s="78" t="s">
        <v>8328</v>
      </c>
      <c r="T44" s="78" t="str">
        <f t="shared" si="3"/>
        <v>y1_6_1y</v>
      </c>
      <c r="U44" s="78" t="str">
        <f>INDEX(Lista!$O$2:$S$206,MATCH('Base data'!T44,Lista!$P$2:$P$206,0),3)</f>
        <v>Enheter - Längdenheter</v>
      </c>
      <c r="V44" s="78" t="str">
        <f>INDEX(Lista!$O$2:$S$206,MATCH('Base data'!T44,Lista!$P$2:$P$206,0),4)</f>
        <v>T_1_6</v>
      </c>
      <c r="W44" s="78" t="str">
        <f>INDEX(Lista!$O$2:$S$206,MATCH('Base data'!T44,Lista!$P$2:$P$206,0),5)</f>
        <v>Enheter</v>
      </c>
      <c r="X44" s="214" t="s">
        <v>16772</v>
      </c>
    </row>
    <row r="45" spans="1:24" x14ac:dyDescent="0.2">
      <c r="A45" s="160">
        <v>9789152302484</v>
      </c>
      <c r="B45" s="161">
        <v>1</v>
      </c>
      <c r="C45" s="161" t="s">
        <v>254</v>
      </c>
      <c r="D45" s="161" t="s">
        <v>12846</v>
      </c>
      <c r="E45" s="161" t="s">
        <v>282</v>
      </c>
      <c r="F45" s="161" t="s">
        <v>12850</v>
      </c>
      <c r="G45" s="161" t="s">
        <v>277</v>
      </c>
      <c r="H45" s="161" t="s">
        <v>33</v>
      </c>
      <c r="I45" s="11">
        <v>17</v>
      </c>
      <c r="J45" s="11" t="s">
        <v>66</v>
      </c>
      <c r="K45" s="164" t="str">
        <f t="shared" si="2"/>
        <v>Grundkurs</v>
      </c>
      <c r="L45" s="11" t="s">
        <v>12548</v>
      </c>
      <c r="M45" s="11" t="str">
        <f t="shared" si="0"/>
        <v>1_x1_1x_G_17d</v>
      </c>
      <c r="N45" s="11" t="str">
        <f t="shared" si="1"/>
        <v>9789152302484-1-x1_1x-G-17d</v>
      </c>
      <c r="O45" s="11" t="str">
        <f>INDEX('Kap 1'!$E$2:$H$1089,MATCH('Base data'!N45,'Kap 1'!$E$2:$E$1089,0),4)</f>
        <v>Beräkna</v>
      </c>
      <c r="P45" s="39"/>
      <c r="Q45" s="55" t="str">
        <f>INDEX(Freelancer!$A$1140:$J$2572,MATCH('Base data'!M45,Freelancer!$G$1140:$G$2572,0),9)</f>
        <v>Beräkna $(-3) - (-6)$</v>
      </c>
      <c r="R45" s="161" t="s">
        <v>14166</v>
      </c>
      <c r="S45" s="78" t="s">
        <v>8386</v>
      </c>
      <c r="T45" s="78" t="str">
        <f t="shared" si="3"/>
        <v>y3_1_1y</v>
      </c>
      <c r="U45" s="78" t="str">
        <f>INDEX(Lista!$O$2:$S$206,MATCH('Base data'!T45,Lista!$P$2:$P$206,0),3)</f>
        <v>Sannolikhetslära - Beroende händelser</v>
      </c>
      <c r="V45" s="78" t="str">
        <f>INDEX(Lista!$O$2:$S$206,MATCH('Base data'!T45,Lista!$P$2:$P$206,0),4)</f>
        <v>SS_3_1</v>
      </c>
      <c r="W45" s="78" t="str">
        <f>INDEX(Lista!$O$2:$S$206,MATCH('Base data'!T45,Lista!$P$2:$P$206,0),5)</f>
        <v>Sannolikhetslära</v>
      </c>
      <c r="X45" s="214" t="s">
        <v>16772</v>
      </c>
    </row>
    <row r="46" spans="1:24" x14ac:dyDescent="0.2">
      <c r="A46" s="160">
        <v>9789152302484</v>
      </c>
      <c r="B46" s="161">
        <v>1</v>
      </c>
      <c r="C46" s="161" t="s">
        <v>254</v>
      </c>
      <c r="D46" s="161" t="s">
        <v>12846</v>
      </c>
      <c r="E46" s="161" t="s">
        <v>282</v>
      </c>
      <c r="F46" s="161" t="s">
        <v>12850</v>
      </c>
      <c r="G46" s="161" t="s">
        <v>277</v>
      </c>
      <c r="H46" s="161" t="s">
        <v>33</v>
      </c>
      <c r="I46" s="11">
        <v>18</v>
      </c>
      <c r="J46" s="11" t="s">
        <v>31</v>
      </c>
      <c r="K46" s="164" t="str">
        <f t="shared" si="2"/>
        <v>Grundkurs</v>
      </c>
      <c r="L46" s="11" t="s">
        <v>17333</v>
      </c>
      <c r="M46" s="11" t="str">
        <f t="shared" si="0"/>
        <v>1_x1_1x_G_18a</v>
      </c>
      <c r="N46" s="11" t="str">
        <f t="shared" si="1"/>
        <v>9789152302484-1-x1_1x-G-18a</v>
      </c>
      <c r="O46" s="11" t="str">
        <f>INDEX('Kap 1'!$E$2:$H$1089,MATCH('Base data'!N46,'Kap 1'!$E$2:$E$1089,0),4)</f>
        <v>Beräkna</v>
      </c>
      <c r="P46" s="39"/>
      <c r="Q46" s="55" t="str">
        <f>INDEX(Freelancer!$A$1140:$J$2572,MATCH('Base data'!M46,Freelancer!$G$1140:$G$2572,0),9)</f>
        <v>Beräkna $4 \cdot (-2)$</v>
      </c>
      <c r="R46" s="161" t="s">
        <v>14166</v>
      </c>
      <c r="S46" s="78" t="s">
        <v>8335</v>
      </c>
      <c r="T46" s="78" t="str">
        <f t="shared" si="3"/>
        <v>y4_19y</v>
      </c>
      <c r="U46" s="78" t="str">
        <f>INDEX(Lista!$O$2:$S$206,MATCH('Base data'!T46,Lista!$P$2:$P$206,0),3)</f>
        <v>Skala</v>
      </c>
      <c r="V46" s="78" t="str">
        <f>INDEX(Lista!$O$2:$S$206,MATCH('Base data'!T46,Lista!$P$2:$P$206,0),4)</f>
        <v>G_4_19</v>
      </c>
      <c r="W46" s="78" t="str">
        <f>INDEX(Lista!$O$2:$S$206,MATCH('Base data'!T46,Lista!$P$2:$P$206,0),5)</f>
        <v>Skala</v>
      </c>
      <c r="X46" s="214" t="s">
        <v>16772</v>
      </c>
    </row>
    <row r="47" spans="1:24" x14ac:dyDescent="0.2">
      <c r="A47" s="160">
        <v>9789152302484</v>
      </c>
      <c r="B47" s="161">
        <v>1</v>
      </c>
      <c r="C47" s="161" t="s">
        <v>254</v>
      </c>
      <c r="D47" s="161" t="s">
        <v>12846</v>
      </c>
      <c r="E47" s="161" t="s">
        <v>282</v>
      </c>
      <c r="F47" s="161" t="s">
        <v>12850</v>
      </c>
      <c r="G47" s="161" t="s">
        <v>277</v>
      </c>
      <c r="H47" s="161" t="s">
        <v>33</v>
      </c>
      <c r="I47" s="11">
        <v>18</v>
      </c>
      <c r="J47" s="11" t="s">
        <v>34</v>
      </c>
      <c r="K47" s="164" t="str">
        <f t="shared" si="2"/>
        <v>Grundkurs</v>
      </c>
      <c r="L47" s="11" t="s">
        <v>17333</v>
      </c>
      <c r="M47" s="11" t="str">
        <f t="shared" si="0"/>
        <v>1_x1_1x_G_18b</v>
      </c>
      <c r="N47" s="11" t="str">
        <f t="shared" si="1"/>
        <v>9789152302484-1-x1_1x-G-18b</v>
      </c>
      <c r="O47" s="11" t="str">
        <f>INDEX('Kap 1'!$E$2:$H$1089,MATCH('Base data'!N47,'Kap 1'!$E$2:$E$1089,0),4)</f>
        <v>Beräkna</v>
      </c>
      <c r="P47" s="39"/>
      <c r="Q47" s="55" t="str">
        <f>INDEX(Freelancer!$A$1140:$J$2572,MATCH('Base data'!M47,Freelancer!$G$1140:$G$2572,0),9)</f>
        <v>Beräkna $(-6) \cdot 3$</v>
      </c>
      <c r="R47" s="161" t="s">
        <v>14166</v>
      </c>
      <c r="S47" s="78" t="s">
        <v>8373</v>
      </c>
      <c r="T47" s="78" t="str">
        <f t="shared" si="3"/>
        <v>y4_24y</v>
      </c>
      <c r="U47" s="78" t="str">
        <f>INDEX(Lista!$O$2:$S$206,MATCH('Base data'!T47,Lista!$P$2:$P$206,0),3)</f>
        <v>Vinklar</v>
      </c>
      <c r="V47" s="78" t="str">
        <f>INDEX(Lista!$O$2:$S$206,MATCH('Base data'!T47,Lista!$P$2:$P$206,0),4)</f>
        <v>G_4_24</v>
      </c>
      <c r="W47" s="78" t="str">
        <f>INDEX(Lista!$O$2:$S$206,MATCH('Base data'!T47,Lista!$P$2:$P$206,0),5)</f>
        <v>Vinklar</v>
      </c>
      <c r="X47" s="214" t="s">
        <v>16772</v>
      </c>
    </row>
    <row r="48" spans="1:24" x14ac:dyDescent="0.2">
      <c r="A48" s="160">
        <v>9789152302484</v>
      </c>
      <c r="B48" s="161">
        <v>1</v>
      </c>
      <c r="C48" s="161" t="s">
        <v>254</v>
      </c>
      <c r="D48" s="161" t="s">
        <v>12846</v>
      </c>
      <c r="E48" s="161" t="s">
        <v>282</v>
      </c>
      <c r="F48" s="161" t="s">
        <v>12850</v>
      </c>
      <c r="G48" s="161" t="s">
        <v>277</v>
      </c>
      <c r="H48" s="161" t="s">
        <v>33</v>
      </c>
      <c r="I48" s="11">
        <v>18</v>
      </c>
      <c r="J48" s="11" t="s">
        <v>40</v>
      </c>
      <c r="K48" s="164" t="str">
        <f t="shared" si="2"/>
        <v>Grundkurs</v>
      </c>
      <c r="L48" s="11" t="s">
        <v>17333</v>
      </c>
      <c r="M48" s="11" t="str">
        <f t="shared" si="0"/>
        <v>1_x1_1x_G_18c</v>
      </c>
      <c r="N48" s="11" t="str">
        <f t="shared" si="1"/>
        <v>9789152302484-1-x1_1x-G-18c</v>
      </c>
      <c r="O48" s="11" t="str">
        <f>INDEX('Kap 1'!$E$2:$H$1089,MATCH('Base data'!N48,'Kap 1'!$E$2:$E$1089,0),4)</f>
        <v>Beräkna</v>
      </c>
      <c r="P48" s="39"/>
      <c r="Q48" s="55" t="str">
        <f>INDEX(Freelancer!$A$1140:$J$2572,MATCH('Base data'!M48,Freelancer!$G$1140:$G$2572,0),9)</f>
        <v>Beräkna $(-6) \cdot (-3)$</v>
      </c>
      <c r="R48" s="161" t="s">
        <v>14166</v>
      </c>
      <c r="S48" s="78" t="s">
        <v>16601</v>
      </c>
      <c r="T48" s="78" t="str">
        <f t="shared" si="3"/>
        <v>y1_9_1y</v>
      </c>
      <c r="U48" s="78" t="str">
        <f>INDEX(Lista!$O$2:$S$206,MATCH('Base data'!T48,Lista!$P$2:$P$206,0),3)</f>
        <v>Logaritmer - 10-logaritmer</v>
      </c>
      <c r="V48" s="78" t="str">
        <f>INDEX(Lista!$O$2:$S$206,MATCH('Base data'!T48,Lista!$P$2:$P$206,0),4)</f>
        <v>T_1_9</v>
      </c>
      <c r="W48" s="78" t="str">
        <f>INDEX(Lista!$O$2:$S$206,MATCH('Base data'!T48,Lista!$P$2:$P$206,0),5)</f>
        <v>Logaritmer</v>
      </c>
      <c r="X48" s="214" t="s">
        <v>16772</v>
      </c>
    </row>
    <row r="49" spans="1:24" x14ac:dyDescent="0.2">
      <c r="A49" s="160">
        <v>9789152302484</v>
      </c>
      <c r="B49" s="161">
        <v>1</v>
      </c>
      <c r="C49" s="161" t="s">
        <v>254</v>
      </c>
      <c r="D49" s="161" t="s">
        <v>12846</v>
      </c>
      <c r="E49" s="161" t="s">
        <v>282</v>
      </c>
      <c r="F49" s="161" t="s">
        <v>12850</v>
      </c>
      <c r="G49" s="161" t="s">
        <v>277</v>
      </c>
      <c r="H49" s="161" t="s">
        <v>33</v>
      </c>
      <c r="I49" s="11">
        <v>18</v>
      </c>
      <c r="J49" s="11" t="s">
        <v>66</v>
      </c>
      <c r="K49" s="164" t="str">
        <f t="shared" si="2"/>
        <v>Grundkurs</v>
      </c>
      <c r="L49" s="11" t="s">
        <v>17333</v>
      </c>
      <c r="M49" s="11" t="str">
        <f t="shared" si="0"/>
        <v>1_x1_1x_G_18d</v>
      </c>
      <c r="N49" s="11" t="str">
        <f t="shared" si="1"/>
        <v>9789152302484-1-x1_1x-G-18d</v>
      </c>
      <c r="O49" s="11" t="str">
        <f>INDEX('Kap 1'!$E$2:$H$1089,MATCH('Base data'!N49,'Kap 1'!$E$2:$E$1089,0),4)</f>
        <v>Beräkna</v>
      </c>
      <c r="P49" s="39"/>
      <c r="Q49" s="55" t="str">
        <f>INDEX(Freelancer!$A$1140:$J$2572,MATCH('Base data'!M49,Freelancer!$G$1140:$G$2572,0),9)</f>
        <v>Beräkna $(-6) \cdot (-7)$</v>
      </c>
      <c r="R49" s="161" t="s">
        <v>14166</v>
      </c>
      <c r="S49" s="78" t="s">
        <v>16609</v>
      </c>
      <c r="T49" s="78" t="str">
        <f t="shared" si="3"/>
        <v>y4_11_1y</v>
      </c>
      <c r="U49" s="78" t="str">
        <f>INDEX(Lista!$O$2:$S$206,MATCH('Base data'!T49,Lista!$P$2:$P$206,0),3)</f>
        <v>Koordinatgeometri - Mittpunktsformeln</v>
      </c>
      <c r="V49" s="78" t="str">
        <f>INDEX(Lista!$O$2:$S$206,MATCH('Base data'!T49,Lista!$P$2:$P$206,0),4)</f>
        <v>G_4_11</v>
      </c>
      <c r="W49" s="78" t="str">
        <f>INDEX(Lista!$O$2:$S$206,MATCH('Base data'!T49,Lista!$P$2:$P$206,0),5)</f>
        <v>Koordinatgeometri</v>
      </c>
      <c r="X49" s="214" t="s">
        <v>16772</v>
      </c>
    </row>
    <row r="50" spans="1:24" x14ac:dyDescent="0.2">
      <c r="A50" s="160">
        <v>9789152302484</v>
      </c>
      <c r="B50" s="161">
        <v>1</v>
      </c>
      <c r="C50" s="161" t="s">
        <v>254</v>
      </c>
      <c r="D50" s="161" t="s">
        <v>12846</v>
      </c>
      <c r="E50" s="161" t="s">
        <v>282</v>
      </c>
      <c r="F50" s="161" t="s">
        <v>12850</v>
      </c>
      <c r="G50" s="161" t="s">
        <v>277</v>
      </c>
      <c r="H50" s="161" t="s">
        <v>33</v>
      </c>
      <c r="I50" s="11">
        <v>19</v>
      </c>
      <c r="J50" s="11" t="s">
        <v>31</v>
      </c>
      <c r="K50" s="164" t="str">
        <f t="shared" si="2"/>
        <v>Grundkurs</v>
      </c>
      <c r="L50" s="11" t="s">
        <v>12548</v>
      </c>
      <c r="M50" s="11" t="str">
        <f t="shared" si="0"/>
        <v>1_x1_1x_G_19a</v>
      </c>
      <c r="N50" s="11" t="str">
        <f t="shared" si="1"/>
        <v>9789152302484-1-x1_1x-G-19a</v>
      </c>
      <c r="O50" s="11" t="str">
        <f>INDEX('Kap 1'!$E$2:$H$1089,MATCH('Base data'!N50,'Kap 1'!$E$2:$E$1089,0),4)</f>
        <v>Beräkna</v>
      </c>
      <c r="P50" s="39"/>
      <c r="Q50" s="55" t="str">
        <f>INDEX(Freelancer!$A$1140:$J$2572,MATCH('Base data'!M50,Freelancer!$G$1140:$G$2572,0),9)</f>
        <v>Beräkna $\displaystyle \frac{(-15)}{3}$</v>
      </c>
      <c r="R50" s="161" t="s">
        <v>14166</v>
      </c>
      <c r="S50" s="78" t="s">
        <v>16610</v>
      </c>
      <c r="T50" s="78" t="str">
        <f t="shared" si="3"/>
        <v>y2_17y</v>
      </c>
      <c r="U50" s="78" t="str">
        <f>INDEX(Lista!$O$2:$S$206,MATCH('Base data'!T50,Lista!$P$2:$P$206,0),3)</f>
        <v>Mönster</v>
      </c>
      <c r="V50" s="78" t="str">
        <f>INDEX(Lista!$O$2:$S$206,MATCH('Base data'!T50,Lista!$P$2:$P$206,0),4)</f>
        <v>SF_2_17</v>
      </c>
      <c r="W50" s="78" t="str">
        <f>INDEX(Lista!$O$2:$S$206,MATCH('Base data'!T50,Lista!$P$2:$P$206,0),5)</f>
        <v>Mönster</v>
      </c>
      <c r="X50" s="214" t="s">
        <v>16772</v>
      </c>
    </row>
    <row r="51" spans="1:24" x14ac:dyDescent="0.2">
      <c r="A51" s="160">
        <v>9789152302484</v>
      </c>
      <c r="B51" s="161">
        <v>1</v>
      </c>
      <c r="C51" s="161" t="s">
        <v>254</v>
      </c>
      <c r="D51" s="161" t="s">
        <v>12846</v>
      </c>
      <c r="E51" s="161" t="s">
        <v>282</v>
      </c>
      <c r="F51" s="161" t="s">
        <v>12850</v>
      </c>
      <c r="G51" s="161" t="s">
        <v>277</v>
      </c>
      <c r="H51" s="161" t="s">
        <v>33</v>
      </c>
      <c r="I51" s="11">
        <v>19</v>
      </c>
      <c r="J51" s="11" t="s">
        <v>34</v>
      </c>
      <c r="K51" s="164" t="str">
        <f t="shared" si="2"/>
        <v>Grundkurs</v>
      </c>
      <c r="L51" s="11" t="s">
        <v>12548</v>
      </c>
      <c r="M51" s="11" t="str">
        <f t="shared" si="0"/>
        <v>1_x1_1x_G_19b</v>
      </c>
      <c r="N51" s="11" t="str">
        <f t="shared" si="1"/>
        <v>9789152302484-1-x1_1x-G-19b</v>
      </c>
      <c r="O51" s="11" t="str">
        <f>INDEX('Kap 1'!$E$2:$H$1089,MATCH('Base data'!N51,'Kap 1'!$E$2:$E$1089,0),4)</f>
        <v>Beräkna</v>
      </c>
      <c r="P51" s="39"/>
      <c r="Q51" s="55" t="str">
        <f>INDEX(Freelancer!$A$1140:$J$2572,MATCH('Base data'!M51,Freelancer!$G$1140:$G$2572,0),9)</f>
        <v>Beräkna $\displaystyle \frac{18}{(-3)}$</v>
      </c>
      <c r="R51" s="161" t="s">
        <v>14166</v>
      </c>
      <c r="S51" s="78" t="s">
        <v>16611</v>
      </c>
      <c r="T51" s="78" t="str">
        <f t="shared" si="3"/>
        <v>y4_23_2y</v>
      </c>
      <c r="U51" s="78" t="str">
        <f>INDEX(Lista!$O$2:$S$206,MATCH('Base data'!T51,Lista!$P$2:$P$206,0),3)</f>
        <v>Vektorer - Längd</v>
      </c>
      <c r="V51" s="78" t="str">
        <f>INDEX(Lista!$O$2:$S$206,MATCH('Base data'!T51,Lista!$P$2:$P$206,0),4)</f>
        <v>G_4_23</v>
      </c>
      <c r="W51" s="78" t="str">
        <f>INDEX(Lista!$O$2:$S$206,MATCH('Base data'!T51,Lista!$P$2:$P$206,0),5)</f>
        <v>Vektorer</v>
      </c>
      <c r="X51" s="214" t="s">
        <v>16772</v>
      </c>
    </row>
    <row r="52" spans="1:24" x14ac:dyDescent="0.2">
      <c r="A52" s="160">
        <v>9789152302484</v>
      </c>
      <c r="B52" s="161">
        <v>1</v>
      </c>
      <c r="C52" s="161" t="s">
        <v>254</v>
      </c>
      <c r="D52" s="161" t="s">
        <v>12846</v>
      </c>
      <c r="E52" s="161" t="s">
        <v>282</v>
      </c>
      <c r="F52" s="161" t="s">
        <v>12850</v>
      </c>
      <c r="G52" s="161" t="s">
        <v>277</v>
      </c>
      <c r="H52" s="161" t="s">
        <v>33</v>
      </c>
      <c r="I52" s="11">
        <v>19</v>
      </c>
      <c r="J52" s="11" t="s">
        <v>40</v>
      </c>
      <c r="K52" s="164" t="str">
        <f t="shared" si="2"/>
        <v>Grundkurs</v>
      </c>
      <c r="L52" s="11" t="s">
        <v>12548</v>
      </c>
      <c r="M52" s="11" t="str">
        <f t="shared" si="0"/>
        <v>1_x1_1x_G_19c</v>
      </c>
      <c r="N52" s="11" t="str">
        <f t="shared" si="1"/>
        <v>9789152302484-1-x1_1x-G-19c</v>
      </c>
      <c r="O52" s="11" t="str">
        <f>INDEX('Kap 1'!$E$2:$H$1089,MATCH('Base data'!N52,'Kap 1'!$E$2:$E$1089,0),4)</f>
        <v>Beräkna</v>
      </c>
      <c r="P52" s="39"/>
      <c r="Q52" s="55" t="str">
        <f>INDEX(Freelancer!$A$1140:$J$2572,MATCH('Base data'!M52,Freelancer!$G$1140:$G$2572,0),9)</f>
        <v>Beräkna $\displaystyle \frac{(-12)}{(-2)}$</v>
      </c>
      <c r="R52" s="161" t="s">
        <v>14166</v>
      </c>
      <c r="S52" s="78" t="s">
        <v>16587</v>
      </c>
      <c r="T52" s="78" t="str">
        <f t="shared" si="3"/>
        <v>y2_8_3y</v>
      </c>
      <c r="U52" s="78" t="str">
        <f>INDEX(Lista!$O$2:$S$206,MATCH('Base data'!T52,Lista!$P$2:$P$206,0),3)</f>
        <v>Funktioner - Definition- och värdemängd</v>
      </c>
      <c r="V52" s="78" t="str">
        <f>INDEX(Lista!$O$2:$S$206,MATCH('Base data'!T52,Lista!$P$2:$P$206,0),4)</f>
        <v>SF_2_8</v>
      </c>
      <c r="W52" s="78" t="str">
        <f>INDEX(Lista!$O$2:$S$206,MATCH('Base data'!T52,Lista!$P$2:$P$206,0),5)</f>
        <v>Funktioner</v>
      </c>
      <c r="X52" s="214" t="s">
        <v>16772</v>
      </c>
    </row>
    <row r="53" spans="1:24" x14ac:dyDescent="0.2">
      <c r="A53" s="160">
        <v>9789152302484</v>
      </c>
      <c r="B53" s="161">
        <v>1</v>
      </c>
      <c r="C53" s="161" t="s">
        <v>254</v>
      </c>
      <c r="D53" s="161" t="s">
        <v>12846</v>
      </c>
      <c r="E53" s="161" t="s">
        <v>282</v>
      </c>
      <c r="F53" s="161" t="s">
        <v>12850</v>
      </c>
      <c r="G53" s="161" t="s">
        <v>277</v>
      </c>
      <c r="H53" s="161" t="s">
        <v>33</v>
      </c>
      <c r="I53" s="11">
        <v>19</v>
      </c>
      <c r="J53" s="11" t="s">
        <v>66</v>
      </c>
      <c r="K53" s="164" t="str">
        <f t="shared" si="2"/>
        <v>Grundkurs</v>
      </c>
      <c r="L53" s="11" t="s">
        <v>12548</v>
      </c>
      <c r="M53" s="11" t="str">
        <f t="shared" si="0"/>
        <v>1_x1_1x_G_19d</v>
      </c>
      <c r="N53" s="11" t="str">
        <f t="shared" si="1"/>
        <v>9789152302484-1-x1_1x-G-19d</v>
      </c>
      <c r="O53" s="11" t="str">
        <f>INDEX('Kap 1'!$E$2:$H$1089,MATCH('Base data'!N53,'Kap 1'!$E$2:$E$1089,0),4)</f>
        <v>Beräkna</v>
      </c>
      <c r="P53" s="39"/>
      <c r="Q53" s="55" t="str">
        <f>INDEX(Freelancer!$A$1140:$J$2572,MATCH('Base data'!M53,Freelancer!$G$1140:$G$2572,0),9)</f>
        <v>Beräkna $\displaystyle \frac{(-30)}{(-5)}$</v>
      </c>
      <c r="R53" s="161" t="s">
        <v>14166</v>
      </c>
      <c r="S53" s="78" t="s">
        <v>16587</v>
      </c>
      <c r="T53" s="78" t="str">
        <f t="shared" si="3"/>
        <v>y2_8_3y</v>
      </c>
      <c r="U53" s="78" t="str">
        <f>INDEX(Lista!$O$2:$S$206,MATCH('Base data'!T53,Lista!$P$2:$P$206,0),3)</f>
        <v>Funktioner - Definition- och värdemängd</v>
      </c>
      <c r="V53" s="78" t="str">
        <f>INDEX(Lista!$O$2:$S$206,MATCH('Base data'!T53,Lista!$P$2:$P$206,0),4)</f>
        <v>SF_2_8</v>
      </c>
      <c r="W53" s="78" t="str">
        <f>INDEX(Lista!$O$2:$S$206,MATCH('Base data'!T53,Lista!$P$2:$P$206,0),5)</f>
        <v>Funktioner</v>
      </c>
      <c r="X53" s="214" t="s">
        <v>16772</v>
      </c>
    </row>
    <row r="54" spans="1:24" x14ac:dyDescent="0.2">
      <c r="A54" s="160">
        <v>9789152302484</v>
      </c>
      <c r="B54" s="161">
        <v>1</v>
      </c>
      <c r="C54" s="161" t="s">
        <v>254</v>
      </c>
      <c r="D54" s="161" t="s">
        <v>12846</v>
      </c>
      <c r="E54" s="161" t="s">
        <v>282</v>
      </c>
      <c r="F54" s="161" t="s">
        <v>12850</v>
      </c>
      <c r="G54" s="161" t="s">
        <v>277</v>
      </c>
      <c r="H54" s="161" t="s">
        <v>33</v>
      </c>
      <c r="I54" s="11">
        <v>20</v>
      </c>
      <c r="J54" s="11" t="s">
        <v>31</v>
      </c>
      <c r="K54" s="164" t="str">
        <f t="shared" si="2"/>
        <v>Grundkurs</v>
      </c>
      <c r="L54" s="11" t="s">
        <v>17333</v>
      </c>
      <c r="M54" s="11" t="str">
        <f t="shared" si="0"/>
        <v>1_x1_1x_G_20a</v>
      </c>
      <c r="N54" s="11" t="str">
        <f t="shared" si="1"/>
        <v>9789152302484-1-x1_1x-G-20a</v>
      </c>
      <c r="O54" s="11" t="str">
        <f>INDEX('Kap 1'!$E$2:$H$1089,MATCH('Base data'!N54,'Kap 1'!$E$2:$E$1089,0),4)</f>
        <v>Beräkna</v>
      </c>
      <c r="P54" s="39"/>
      <c r="Q54" s="55" t="str">
        <f>INDEX(Freelancer!$A$1140:$J$2572,MATCH('Base data'!M54,Freelancer!$G$1140:$G$2572,0),9)</f>
        <v>Vilket tal ska stå i stället för $x$? $5 - x = -23$</v>
      </c>
      <c r="R54" s="161" t="s">
        <v>14166</v>
      </c>
      <c r="S54" s="78" t="s">
        <v>16612</v>
      </c>
      <c r="T54" s="78" t="str">
        <f t="shared" si="3"/>
        <v>y1_4_3y</v>
      </c>
      <c r="U54" s="78" t="str">
        <f>INDEX(Lista!$O$2:$S$206,MATCH('Base data'!T54,Lista!$P$2:$P$206,0),3)</f>
        <v>Ekvationslösning - Grafisk lösning</v>
      </c>
      <c r="V54" s="78" t="str">
        <f>INDEX(Lista!$O$2:$S$206,MATCH('Base data'!T54,Lista!$P$2:$P$206,0),4)</f>
        <v>T_1_4</v>
      </c>
      <c r="W54" s="78" t="str">
        <f>INDEX(Lista!$O$2:$S$206,MATCH('Base data'!T54,Lista!$P$2:$P$206,0),5)</f>
        <v>Ekvationslösning</v>
      </c>
      <c r="X54" s="214" t="s">
        <v>16772</v>
      </c>
    </row>
    <row r="55" spans="1:24" x14ac:dyDescent="0.2">
      <c r="A55" s="160">
        <v>9789152302484</v>
      </c>
      <c r="B55" s="161">
        <v>1</v>
      </c>
      <c r="C55" s="161" t="s">
        <v>254</v>
      </c>
      <c r="D55" s="161" t="s">
        <v>12846</v>
      </c>
      <c r="E55" s="161" t="s">
        <v>282</v>
      </c>
      <c r="F55" s="161" t="s">
        <v>12850</v>
      </c>
      <c r="G55" s="161" t="s">
        <v>277</v>
      </c>
      <c r="H55" s="161" t="s">
        <v>33</v>
      </c>
      <c r="I55" s="11">
        <v>20</v>
      </c>
      <c r="J55" s="11" t="s">
        <v>34</v>
      </c>
      <c r="K55" s="164" t="str">
        <f t="shared" si="2"/>
        <v>Grundkurs</v>
      </c>
      <c r="L55" s="11" t="s">
        <v>17333</v>
      </c>
      <c r="M55" s="11" t="str">
        <f t="shared" si="0"/>
        <v>1_x1_1x_G_20b</v>
      </c>
      <c r="N55" s="11" t="str">
        <f t="shared" si="1"/>
        <v>9789152302484-1-x1_1x-G-20b</v>
      </c>
      <c r="O55" s="11" t="str">
        <f>INDEX('Kap 1'!$E$2:$H$1089,MATCH('Base data'!N55,'Kap 1'!$E$2:$E$1089,0),4)</f>
        <v>Beräkna</v>
      </c>
      <c r="P55" s="39"/>
      <c r="Q55" s="55" t="str">
        <f>INDEX(Freelancer!$A$1140:$J$2572,MATCH('Base data'!M55,Freelancer!$G$1140:$G$2572,0),9)</f>
        <v>Vilket tal ska stå i stället för $x$? $(-2) \cdot x = 18$</v>
      </c>
      <c r="R55" s="161" t="s">
        <v>14166</v>
      </c>
      <c r="S55" s="78" t="s">
        <v>16613</v>
      </c>
      <c r="T55" s="78" t="str">
        <f t="shared" si="3"/>
        <v>y1_9_2y</v>
      </c>
      <c r="U55" s="78" t="str">
        <f>INDEX(Lista!$O$2:$S$206,MATCH('Base data'!T55,Lista!$P$2:$P$206,0),3)</f>
        <v>Logaritmer - andra baser</v>
      </c>
      <c r="V55" s="78" t="str">
        <f>INDEX(Lista!$O$2:$S$206,MATCH('Base data'!T55,Lista!$P$2:$P$206,0),4)</f>
        <v>T_1_9</v>
      </c>
      <c r="W55" s="78" t="str">
        <f>INDEX(Lista!$O$2:$S$206,MATCH('Base data'!T55,Lista!$P$2:$P$206,0),5)</f>
        <v>Logaritmer</v>
      </c>
      <c r="X55" s="214" t="s">
        <v>16772</v>
      </c>
    </row>
    <row r="56" spans="1:24" x14ac:dyDescent="0.2">
      <c r="A56" s="160">
        <v>9789152302484</v>
      </c>
      <c r="B56" s="161">
        <v>1</v>
      </c>
      <c r="C56" s="161" t="s">
        <v>254</v>
      </c>
      <c r="D56" s="161" t="s">
        <v>12846</v>
      </c>
      <c r="E56" s="161" t="s">
        <v>282</v>
      </c>
      <c r="F56" s="161" t="s">
        <v>12850</v>
      </c>
      <c r="G56" s="161" t="s">
        <v>277</v>
      </c>
      <c r="H56" s="161" t="s">
        <v>33</v>
      </c>
      <c r="I56" s="11">
        <v>20</v>
      </c>
      <c r="J56" s="11" t="s">
        <v>40</v>
      </c>
      <c r="K56" s="164" t="str">
        <f t="shared" si="2"/>
        <v>Grundkurs</v>
      </c>
      <c r="L56" s="11" t="s">
        <v>17333</v>
      </c>
      <c r="M56" s="11" t="str">
        <f t="shared" si="0"/>
        <v>1_x1_1x_G_20c</v>
      </c>
      <c r="N56" s="11" t="str">
        <f t="shared" si="1"/>
        <v>9789152302484-1-x1_1x-G-20c</v>
      </c>
      <c r="O56" s="11" t="str">
        <f>INDEX('Kap 1'!$E$2:$H$1089,MATCH('Base data'!N56,'Kap 1'!$E$2:$E$1089,0),4)</f>
        <v>Beräkna</v>
      </c>
      <c r="P56" s="39"/>
      <c r="Q56" s="55" t="str">
        <f>INDEX(Freelancer!$A$1140:$J$2572,MATCH('Base data'!M56,Freelancer!$G$1140:$G$2572,0),9)</f>
        <v>Vilket tal ska stå i stället för $x$? $(-5) - x = 11$</v>
      </c>
      <c r="R56" s="161" t="s">
        <v>14166</v>
      </c>
      <c r="S56" s="78" t="s">
        <v>8338</v>
      </c>
      <c r="T56" s="78" t="str">
        <f t="shared" si="3"/>
        <v>y4_15_2y</v>
      </c>
      <c r="U56" s="78" t="str">
        <f>INDEX(Lista!$O$2:$S$206,MATCH('Base data'!T56,Lista!$P$2:$P$206,0),3)</f>
        <v>Volym &amp; olika sorters kroppar - Pyramid och kon</v>
      </c>
      <c r="V56" s="78" t="str">
        <f>INDEX(Lista!$O$2:$S$206,MATCH('Base data'!T56,Lista!$P$2:$P$206,0),4)</f>
        <v>G_4_15</v>
      </c>
      <c r="W56" s="78" t="str">
        <f>INDEX(Lista!$O$2:$S$206,MATCH('Base data'!T56,Lista!$P$2:$P$206,0),5)</f>
        <v>Volym &amp; olika sorters kroppar</v>
      </c>
      <c r="X56" s="214" t="s">
        <v>16772</v>
      </c>
    </row>
    <row r="57" spans="1:24" x14ac:dyDescent="0.2">
      <c r="A57" s="160">
        <v>9789152302484</v>
      </c>
      <c r="B57" s="161">
        <v>1</v>
      </c>
      <c r="C57" s="161" t="s">
        <v>254</v>
      </c>
      <c r="D57" s="161" t="s">
        <v>12846</v>
      </c>
      <c r="E57" s="161" t="s">
        <v>282</v>
      </c>
      <c r="F57" s="161" t="s">
        <v>12850</v>
      </c>
      <c r="G57" s="161" t="s">
        <v>277</v>
      </c>
      <c r="H57" s="161" t="s">
        <v>33</v>
      </c>
      <c r="I57" s="11">
        <v>21</v>
      </c>
      <c r="J57" s="11" t="s">
        <v>31</v>
      </c>
      <c r="K57" s="164" t="str">
        <f t="shared" si="2"/>
        <v>Grundkurs</v>
      </c>
      <c r="L57" s="11" t="s">
        <v>12548</v>
      </c>
      <c r="M57" s="11" t="str">
        <f t="shared" si="0"/>
        <v>1_x1_1x_G_21a</v>
      </c>
      <c r="N57" s="11" t="str">
        <f t="shared" si="1"/>
        <v>9789152302484-1-x1_1x-G-21a</v>
      </c>
      <c r="O57" s="11" t="str">
        <f>INDEX('Kap 1'!$E$2:$H$1089,MATCH('Base data'!N57,'Kap 1'!$E$2:$E$1089,0),4)</f>
        <v>Beräkna</v>
      </c>
      <c r="P57" s="39"/>
      <c r="Q57" s="55" t="str">
        <f>INDEX(Freelancer!$A$1140:$J$2572,MATCH('Base data'!M57,Freelancer!$G$1140:$G$2572,0),9)</f>
        <v>Vilket tal ska stå i stället för $x$? $(-3) \cdot x = -21$</v>
      </c>
      <c r="R57" s="161" t="s">
        <v>14166</v>
      </c>
      <c r="S57" s="78" t="s">
        <v>16614</v>
      </c>
      <c r="T57" s="78" t="str">
        <f t="shared" si="3"/>
        <v>y3_2_16y</v>
      </c>
      <c r="U57" s="78" t="str">
        <f>INDEX(Lista!$O$2:$S$206,MATCH('Base data'!T57,Lista!$P$2:$P$206,0),3)</f>
        <v>Statistik - Histogram</v>
      </c>
      <c r="V57" s="78" t="str">
        <f>INDEX(Lista!$O$2:$S$206,MATCH('Base data'!T57,Lista!$P$2:$P$206,0),4)</f>
        <v>SS_3_2</v>
      </c>
      <c r="W57" s="78" t="str">
        <f>INDEX(Lista!$O$2:$S$206,MATCH('Base data'!T57,Lista!$P$2:$P$206,0),5)</f>
        <v>Statistik</v>
      </c>
      <c r="X57" s="214" t="s">
        <v>16772</v>
      </c>
    </row>
    <row r="58" spans="1:24" x14ac:dyDescent="0.2">
      <c r="A58" s="160">
        <v>9789152302484</v>
      </c>
      <c r="B58" s="161">
        <v>1</v>
      </c>
      <c r="C58" s="161" t="s">
        <v>254</v>
      </c>
      <c r="D58" s="161" t="s">
        <v>12846</v>
      </c>
      <c r="E58" s="161" t="s">
        <v>282</v>
      </c>
      <c r="F58" s="161" t="s">
        <v>12850</v>
      </c>
      <c r="G58" s="161" t="s">
        <v>277</v>
      </c>
      <c r="H58" s="161" t="s">
        <v>33</v>
      </c>
      <c r="I58" s="11">
        <v>21</v>
      </c>
      <c r="J58" s="11" t="s">
        <v>34</v>
      </c>
      <c r="K58" s="164" t="str">
        <f t="shared" si="2"/>
        <v>Grundkurs</v>
      </c>
      <c r="L58" s="11" t="s">
        <v>12548</v>
      </c>
      <c r="M58" s="11" t="str">
        <f t="shared" si="0"/>
        <v>1_x1_1x_G_21b</v>
      </c>
      <c r="N58" s="11" t="str">
        <f t="shared" si="1"/>
        <v>9789152302484-1-x1_1x-G-21b</v>
      </c>
      <c r="O58" s="11" t="str">
        <f>INDEX('Kap 1'!$E$2:$H$1089,MATCH('Base data'!N58,'Kap 1'!$E$2:$E$1089,0),4)</f>
        <v>Beräkna</v>
      </c>
      <c r="P58" s="39"/>
      <c r="Q58" s="55" t="str">
        <f>INDEX(Freelancer!$A$1140:$J$2572,MATCH('Base data'!M58,Freelancer!$G$1140:$G$2572,0),9)</f>
        <v>Vilket tal ska stå i stället för $x$? $\displaystyle \frac{(-30)}{x} = -15$</v>
      </c>
      <c r="R58" s="161" t="s">
        <v>14166</v>
      </c>
      <c r="S58" s="78" t="s">
        <v>8340</v>
      </c>
      <c r="T58" s="78" t="str">
        <f t="shared" si="3"/>
        <v>y2_24y</v>
      </c>
      <c r="U58" s="78" t="str">
        <f>INDEX(Lista!$O$2:$S$206,MATCH('Base data'!T58,Lista!$P$2:$P$206,0),3)</f>
        <v>Variabler och uttryck</v>
      </c>
      <c r="V58" s="78" t="str">
        <f>INDEX(Lista!$O$2:$S$206,MATCH('Base data'!T58,Lista!$P$2:$P$206,0),4)</f>
        <v>SF_2_24</v>
      </c>
      <c r="W58" s="78" t="str">
        <f>INDEX(Lista!$O$2:$S$206,MATCH('Base data'!T58,Lista!$P$2:$P$206,0),5)</f>
        <v>Variabler och uttryck</v>
      </c>
      <c r="X58" s="214" t="s">
        <v>16772</v>
      </c>
    </row>
    <row r="59" spans="1:24" x14ac:dyDescent="0.2">
      <c r="A59" s="160">
        <v>9789152302484</v>
      </c>
      <c r="B59" s="161">
        <v>1</v>
      </c>
      <c r="C59" s="161" t="s">
        <v>254</v>
      </c>
      <c r="D59" s="161" t="s">
        <v>12846</v>
      </c>
      <c r="E59" s="161" t="s">
        <v>282</v>
      </c>
      <c r="F59" s="161" t="s">
        <v>12850</v>
      </c>
      <c r="G59" s="161" t="s">
        <v>277</v>
      </c>
      <c r="H59" s="161" t="s">
        <v>33</v>
      </c>
      <c r="I59" s="11">
        <v>21</v>
      </c>
      <c r="J59" s="11" t="s">
        <v>40</v>
      </c>
      <c r="K59" s="164" t="str">
        <f t="shared" si="2"/>
        <v>Grundkurs</v>
      </c>
      <c r="L59" s="11" t="s">
        <v>12548</v>
      </c>
      <c r="M59" s="11" t="str">
        <f t="shared" si="0"/>
        <v>1_x1_1x_G_21c</v>
      </c>
      <c r="N59" s="11" t="str">
        <f t="shared" si="1"/>
        <v>9789152302484-1-x1_1x-G-21c</v>
      </c>
      <c r="O59" s="11" t="str">
        <f>INDEX('Kap 1'!$E$2:$H$1089,MATCH('Base data'!N59,'Kap 1'!$E$2:$E$1089,0),4)</f>
        <v>Beräkna</v>
      </c>
      <c r="P59" s="39"/>
      <c r="Q59" s="55" t="str">
        <f>INDEX(Freelancer!$A$1140:$J$2572,MATCH('Base data'!M59,Freelancer!$G$1140:$G$2572,0),9)</f>
        <v>Vilket tal ska stå i stället för $x$? $\displaystyle \frac{x}{(-9)} = 3$</v>
      </c>
      <c r="R59" s="161" t="s">
        <v>14166</v>
      </c>
      <c r="S59" s="78" t="s">
        <v>8325</v>
      </c>
      <c r="T59" s="78" t="str">
        <f t="shared" si="3"/>
        <v>y1_6_4y</v>
      </c>
      <c r="U59" s="78" t="str">
        <f>INDEX(Lista!$O$2:$S$206,MATCH('Base data'!T59,Lista!$P$2:$P$206,0),3)</f>
        <v>Enheter - Prefix</v>
      </c>
      <c r="V59" s="78" t="str">
        <f>INDEX(Lista!$O$2:$S$206,MATCH('Base data'!T59,Lista!$P$2:$P$206,0),4)</f>
        <v>T_1_6</v>
      </c>
      <c r="W59" s="78" t="str">
        <f>INDEX(Lista!$O$2:$S$206,MATCH('Base data'!T59,Lista!$P$2:$P$206,0),5)</f>
        <v>Enheter</v>
      </c>
      <c r="X59" s="214" t="s">
        <v>16772</v>
      </c>
    </row>
    <row r="60" spans="1:24" x14ac:dyDescent="0.2">
      <c r="A60" s="160">
        <v>9789152302484</v>
      </c>
      <c r="B60" s="161">
        <v>1</v>
      </c>
      <c r="C60" s="161" t="s">
        <v>254</v>
      </c>
      <c r="D60" s="161" t="s">
        <v>12846</v>
      </c>
      <c r="E60" s="161" t="s">
        <v>282</v>
      </c>
      <c r="F60" s="161" t="s">
        <v>12850</v>
      </c>
      <c r="G60" s="161" t="s">
        <v>277</v>
      </c>
      <c r="H60" s="161" t="s">
        <v>33</v>
      </c>
      <c r="I60" s="11">
        <v>22</v>
      </c>
      <c r="J60" s="11" t="s">
        <v>31</v>
      </c>
      <c r="K60" s="164" t="str">
        <f t="shared" si="2"/>
        <v>Grundkurs</v>
      </c>
      <c r="L60" s="11" t="s">
        <v>17333</v>
      </c>
      <c r="M60" s="11" t="str">
        <f t="shared" si="0"/>
        <v>1_x1_1x_G_22a</v>
      </c>
      <c r="N60" s="11" t="str">
        <f t="shared" si="1"/>
        <v>9789152302484-1-x1_1x-G-22a</v>
      </c>
      <c r="O60" s="11" t="str">
        <f>INDEX('Kap 1'!$E$2:$H$1089,MATCH('Base data'!N60,'Kap 1'!$E$2:$E$1089,0),4)</f>
        <v>Förenkla</v>
      </c>
      <c r="P60" s="39"/>
      <c r="Q60" s="55" t="str">
        <f>INDEX(Freelancer!$A$1140:$J$2572,MATCH('Base data'!M60,Freelancer!$G$1140:$G$2572,0),9)</f>
        <v>Skriv i potensform två upphöjt till fyra</v>
      </c>
      <c r="R60" s="161" t="s">
        <v>14167</v>
      </c>
      <c r="S60" s="78" t="s">
        <v>8383</v>
      </c>
      <c r="T60" s="78" t="str">
        <f t="shared" si="3"/>
        <v>y2_19_14y</v>
      </c>
      <c r="U60" s="78" t="str">
        <f>INDEX(Lista!$O$2:$S$206,MATCH('Base data'!T60,Lista!$P$2:$P$206,0),3)</f>
        <v>Procent - Procentuell förändring</v>
      </c>
      <c r="V60" s="78" t="str">
        <f>INDEX(Lista!$O$2:$S$206,MATCH('Base data'!T60,Lista!$P$2:$P$206,0),4)</f>
        <v>SF_2_19</v>
      </c>
      <c r="W60" s="78" t="str">
        <f>INDEX(Lista!$O$2:$S$206,MATCH('Base data'!T60,Lista!$P$2:$P$206,0),5)</f>
        <v>Procent</v>
      </c>
      <c r="X60" s="214" t="s">
        <v>16772</v>
      </c>
    </row>
    <row r="61" spans="1:24" x14ac:dyDescent="0.2">
      <c r="A61" s="160">
        <v>9789152302484</v>
      </c>
      <c r="B61" s="161">
        <v>1</v>
      </c>
      <c r="C61" s="161" t="s">
        <v>254</v>
      </c>
      <c r="D61" s="161" t="s">
        <v>12846</v>
      </c>
      <c r="E61" s="161" t="s">
        <v>282</v>
      </c>
      <c r="F61" s="161" t="s">
        <v>12850</v>
      </c>
      <c r="G61" s="161" t="s">
        <v>277</v>
      </c>
      <c r="H61" s="161" t="s">
        <v>33</v>
      </c>
      <c r="I61" s="11">
        <v>22</v>
      </c>
      <c r="J61" s="11" t="s">
        <v>34</v>
      </c>
      <c r="K61" s="164" t="str">
        <f t="shared" si="2"/>
        <v>Grundkurs</v>
      </c>
      <c r="L61" s="11" t="s">
        <v>17333</v>
      </c>
      <c r="M61" s="11" t="str">
        <f t="shared" si="0"/>
        <v>1_x1_1x_G_22b</v>
      </c>
      <c r="N61" s="11" t="str">
        <f t="shared" si="1"/>
        <v>9789152302484-1-x1_1x-G-22b</v>
      </c>
      <c r="O61" s="11" t="str">
        <f>INDEX('Kap 1'!$E$2:$H$1089,MATCH('Base data'!N61,'Kap 1'!$E$2:$E$1089,0),4)</f>
        <v>Förenkla</v>
      </c>
      <c r="P61" s="39"/>
      <c r="Q61" s="55" t="str">
        <f>INDEX(Freelancer!$A$1140:$J$2572,MATCH('Base data'!M61,Freelancer!$G$1140:$G$2572,0),9)</f>
        <v>Skriv i potensform  tio upphöjt till sex</v>
      </c>
      <c r="R61" s="161" t="s">
        <v>14167</v>
      </c>
      <c r="S61" s="78" t="s">
        <v>16615</v>
      </c>
      <c r="T61" s="78" t="str">
        <f t="shared" si="3"/>
        <v>y1_3_8y</v>
      </c>
      <c r="U61" s="78" t="str">
        <f>INDEX(Lista!$O$2:$S$206,MATCH('Base data'!T61,Lista!$P$2:$P$206,0),3)</f>
        <v>Ekvationer - Grafritande räknare</v>
      </c>
      <c r="V61" s="78" t="str">
        <f>INDEX(Lista!$O$2:$S$206,MATCH('Base data'!T61,Lista!$P$2:$P$206,0),4)</f>
        <v>T_1_3</v>
      </c>
      <c r="W61" s="78" t="str">
        <f>INDEX(Lista!$O$2:$S$206,MATCH('Base data'!T61,Lista!$P$2:$P$206,0),5)</f>
        <v>Ekvationer</v>
      </c>
      <c r="X61" s="214" t="s">
        <v>16772</v>
      </c>
    </row>
    <row r="62" spans="1:24" x14ac:dyDescent="0.2">
      <c r="A62" s="160">
        <v>9789152302484</v>
      </c>
      <c r="B62" s="161">
        <v>1</v>
      </c>
      <c r="C62" s="161" t="s">
        <v>254</v>
      </c>
      <c r="D62" s="161" t="s">
        <v>12846</v>
      </c>
      <c r="E62" s="161" t="s">
        <v>282</v>
      </c>
      <c r="F62" s="161" t="s">
        <v>12850</v>
      </c>
      <c r="G62" s="161" t="s">
        <v>277</v>
      </c>
      <c r="H62" s="161" t="s">
        <v>33</v>
      </c>
      <c r="I62" s="11">
        <v>22</v>
      </c>
      <c r="J62" s="11" t="s">
        <v>40</v>
      </c>
      <c r="K62" s="164" t="str">
        <f t="shared" si="2"/>
        <v>Grundkurs</v>
      </c>
      <c r="L62" s="11" t="s">
        <v>17333</v>
      </c>
      <c r="M62" s="11" t="str">
        <f t="shared" si="0"/>
        <v>1_x1_1x_G_22c</v>
      </c>
      <c r="N62" s="11" t="str">
        <f t="shared" si="1"/>
        <v>9789152302484-1-x1_1x-G-22c</v>
      </c>
      <c r="O62" s="11" t="str">
        <f>INDEX('Kap 1'!$E$2:$H$1089,MATCH('Base data'!N62,'Kap 1'!$E$2:$E$1089,0),4)</f>
        <v>Förenkla</v>
      </c>
      <c r="P62" s="39"/>
      <c r="Q62" s="55" t="str">
        <f>INDEX(Freelancer!$A$1140:$J$2572,MATCH('Base data'!M62,Freelancer!$G$1140:$G$2572,0),9)</f>
        <v>Skriv i potensform $x$ upphöjt till två</v>
      </c>
      <c r="R62" s="161" t="s">
        <v>14167</v>
      </c>
      <c r="S62" s="78" t="s">
        <v>8334</v>
      </c>
      <c r="T62" s="78" t="str">
        <f t="shared" si="3"/>
        <v>y4_6_2y</v>
      </c>
      <c r="U62" s="78" t="str">
        <f>INDEX(Lista!$O$2:$S$206,MATCH('Base data'!T62,Lista!$P$2:$P$206,0),3)</f>
        <v>Geometrienheter - Volym</v>
      </c>
      <c r="V62" s="78" t="str">
        <f>INDEX(Lista!$O$2:$S$206,MATCH('Base data'!T62,Lista!$P$2:$P$206,0),4)</f>
        <v>G_4_6</v>
      </c>
      <c r="W62" s="78" t="str">
        <f>INDEX(Lista!$O$2:$S$206,MATCH('Base data'!T62,Lista!$P$2:$P$206,0),5)</f>
        <v>Geometrienheter</v>
      </c>
      <c r="X62" s="214" t="s">
        <v>16772</v>
      </c>
    </row>
    <row r="63" spans="1:24" x14ac:dyDescent="0.2">
      <c r="A63" s="160">
        <v>9789152302484</v>
      </c>
      <c r="B63" s="161">
        <v>1</v>
      </c>
      <c r="C63" s="161" t="s">
        <v>254</v>
      </c>
      <c r="D63" s="161" t="s">
        <v>12846</v>
      </c>
      <c r="E63" s="161" t="s">
        <v>282</v>
      </c>
      <c r="F63" s="161" t="s">
        <v>12850</v>
      </c>
      <c r="G63" s="161" t="s">
        <v>277</v>
      </c>
      <c r="H63" s="161" t="s">
        <v>33</v>
      </c>
      <c r="I63" s="11">
        <v>23</v>
      </c>
      <c r="J63" s="11" t="s">
        <v>31</v>
      </c>
      <c r="K63" s="164" t="str">
        <f t="shared" si="2"/>
        <v>Grundkurs</v>
      </c>
      <c r="L63" s="11" t="s">
        <v>12548</v>
      </c>
      <c r="M63" s="11" t="str">
        <f t="shared" si="0"/>
        <v>1_x1_1x_G_23a</v>
      </c>
      <c r="N63" s="11" t="str">
        <f t="shared" si="1"/>
        <v>9789152302484-1-x1_1x-G-23a</v>
      </c>
      <c r="O63" s="11" t="str">
        <f>INDEX('Kap 1'!$E$2:$H$1089,MATCH('Base data'!N63,'Kap 1'!$E$2:$E$1089,0),4)</f>
        <v>Förenkla</v>
      </c>
      <c r="P63" s="39"/>
      <c r="Q63" s="55" t="str">
        <f>INDEX(Freelancer!$A$1140:$J$2572,MATCH('Base data'!M63,Freelancer!$G$1140:$G$2572,0),9)</f>
        <v>Skriv i potensform $3 \cdot 3 \cdot 3 \cdot 3$</v>
      </c>
      <c r="R63" s="161" t="s">
        <v>14167</v>
      </c>
      <c r="S63" s="78" t="s">
        <v>16616</v>
      </c>
      <c r="T63" s="78" t="str">
        <f t="shared" si="3"/>
        <v>y2_19_16y</v>
      </c>
      <c r="U63" s="78" t="str">
        <f>INDEX(Lista!$O$2:$S$206,MATCH('Base data'!T63,Lista!$P$2:$P$206,0),3)</f>
        <v>Procent - Vi söker det hela</v>
      </c>
      <c r="V63" s="78" t="str">
        <f>INDEX(Lista!$O$2:$S$206,MATCH('Base data'!T63,Lista!$P$2:$P$206,0),4)</f>
        <v>SF_2_19</v>
      </c>
      <c r="W63" s="78" t="str">
        <f>INDEX(Lista!$O$2:$S$206,MATCH('Base data'!T63,Lista!$P$2:$P$206,0),5)</f>
        <v>Procent</v>
      </c>
      <c r="X63" s="214" t="s">
        <v>16772</v>
      </c>
    </row>
    <row r="64" spans="1:24" x14ac:dyDescent="0.2">
      <c r="A64" s="160">
        <v>9789152302484</v>
      </c>
      <c r="B64" s="161">
        <v>1</v>
      </c>
      <c r="C64" s="161" t="s">
        <v>254</v>
      </c>
      <c r="D64" s="161" t="s">
        <v>12846</v>
      </c>
      <c r="E64" s="161" t="s">
        <v>282</v>
      </c>
      <c r="F64" s="161" t="s">
        <v>12850</v>
      </c>
      <c r="G64" s="161" t="s">
        <v>277</v>
      </c>
      <c r="H64" s="161" t="s">
        <v>33</v>
      </c>
      <c r="I64" s="11">
        <v>23</v>
      </c>
      <c r="J64" s="11" t="s">
        <v>34</v>
      </c>
      <c r="K64" s="164" t="str">
        <f t="shared" si="2"/>
        <v>Grundkurs</v>
      </c>
      <c r="L64" s="11" t="s">
        <v>12548</v>
      </c>
      <c r="M64" s="11" t="str">
        <f t="shared" si="0"/>
        <v>1_x1_1x_G_23b</v>
      </c>
      <c r="N64" s="11" t="str">
        <f t="shared" si="1"/>
        <v>9789152302484-1-x1_1x-G-23b</v>
      </c>
      <c r="O64" s="11" t="str">
        <f>INDEX('Kap 1'!$E$2:$H$1089,MATCH('Base data'!N64,'Kap 1'!$E$2:$E$1089,0),4)</f>
        <v>Förenkla</v>
      </c>
      <c r="P64" s="39"/>
      <c r="Q64" s="55" t="str">
        <f>INDEX(Freelancer!$A$1140:$J$2572,MATCH('Base data'!M64,Freelancer!$G$1140:$G$2572,0),9)</f>
        <v>Skriv i potensform $(-10) \cdot (-10) \cdot (-10)$</v>
      </c>
      <c r="R64" s="161" t="s">
        <v>14167</v>
      </c>
      <c r="S64" s="78" t="s">
        <v>16617</v>
      </c>
      <c r="T64" s="78" t="str">
        <f t="shared" si="3"/>
        <v>y2_11_3y</v>
      </c>
      <c r="U64" s="78" t="str">
        <f>INDEX(Lista!$O$2:$S$206,MATCH('Base data'!T64,Lista!$P$2:$P$206,0),3)</f>
        <v>Grafer - Rita/skissa grafer</v>
      </c>
      <c r="V64" s="78" t="str">
        <f>INDEX(Lista!$O$2:$S$206,MATCH('Base data'!T64,Lista!$P$2:$P$206,0),4)</f>
        <v>SF_2_11</v>
      </c>
      <c r="W64" s="78" t="str">
        <f>INDEX(Lista!$O$2:$S$206,MATCH('Base data'!T64,Lista!$P$2:$P$206,0),5)</f>
        <v>Grafer</v>
      </c>
      <c r="X64" s="214" t="s">
        <v>16772</v>
      </c>
    </row>
    <row r="65" spans="1:24" x14ac:dyDescent="0.2">
      <c r="A65" s="160">
        <v>9789152302484</v>
      </c>
      <c r="B65" s="161">
        <v>1</v>
      </c>
      <c r="C65" s="161" t="s">
        <v>254</v>
      </c>
      <c r="D65" s="161" t="s">
        <v>12846</v>
      </c>
      <c r="E65" s="161" t="s">
        <v>282</v>
      </c>
      <c r="F65" s="161" t="s">
        <v>12850</v>
      </c>
      <c r="G65" s="161" t="s">
        <v>277</v>
      </c>
      <c r="H65" s="161" t="s">
        <v>33</v>
      </c>
      <c r="I65" s="11">
        <v>23</v>
      </c>
      <c r="J65" s="11" t="s">
        <v>40</v>
      </c>
      <c r="K65" s="164" t="str">
        <f t="shared" si="2"/>
        <v>Grundkurs</v>
      </c>
      <c r="L65" s="11" t="s">
        <v>12548</v>
      </c>
      <c r="M65" s="11" t="str">
        <f t="shared" si="0"/>
        <v>1_x1_1x_G_23c</v>
      </c>
      <c r="N65" s="11" t="str">
        <f t="shared" si="1"/>
        <v>9789152302484-1-x1_1x-G-23c</v>
      </c>
      <c r="O65" s="11" t="str">
        <f>INDEX('Kap 1'!$E$2:$H$1089,MATCH('Base data'!N65,'Kap 1'!$E$2:$E$1089,0),4)</f>
        <v>Förenkla</v>
      </c>
      <c r="P65" s="39"/>
      <c r="Q65" s="55" t="str">
        <f>INDEX(Freelancer!$A$1140:$J$2572,MATCH('Base data'!M65,Freelancer!$G$1140:$G$2572,0),9)</f>
        <v>Skriv i potensform $a \cdot a \cdot a$</v>
      </c>
      <c r="R65" s="161" t="s">
        <v>14167</v>
      </c>
      <c r="S65" s="78" t="s">
        <v>8337</v>
      </c>
      <c r="T65" s="78" t="str">
        <f t="shared" si="3"/>
        <v>y4_12_2y</v>
      </c>
      <c r="U65" s="78" t="str">
        <f>INDEX(Lista!$O$2:$S$206,MATCH('Base data'!T65,Lista!$P$2:$P$206,0),3)</f>
        <v>Likformighet - Trianglar</v>
      </c>
      <c r="V65" s="78" t="str">
        <f>INDEX(Lista!$O$2:$S$206,MATCH('Base data'!T65,Lista!$P$2:$P$206,0),4)</f>
        <v>G_4_12</v>
      </c>
      <c r="W65" s="78" t="str">
        <f>INDEX(Lista!$O$2:$S$206,MATCH('Base data'!T65,Lista!$P$2:$P$206,0),5)</f>
        <v>Likformighet</v>
      </c>
      <c r="X65" s="214" t="s">
        <v>16772</v>
      </c>
    </row>
    <row r="66" spans="1:24" x14ac:dyDescent="0.2">
      <c r="A66" s="160">
        <v>9789152302484</v>
      </c>
      <c r="B66" s="161">
        <v>1</v>
      </c>
      <c r="C66" s="161" t="s">
        <v>254</v>
      </c>
      <c r="D66" s="161" t="s">
        <v>12846</v>
      </c>
      <c r="E66" s="161" t="s">
        <v>282</v>
      </c>
      <c r="F66" s="161" t="s">
        <v>12850</v>
      </c>
      <c r="G66" s="161" t="s">
        <v>277</v>
      </c>
      <c r="H66" s="161" t="s">
        <v>33</v>
      </c>
      <c r="I66" s="11">
        <v>24</v>
      </c>
      <c r="J66" s="11" t="s">
        <v>31</v>
      </c>
      <c r="K66" s="164" t="str">
        <f t="shared" si="2"/>
        <v>Grundkurs</v>
      </c>
      <c r="L66" s="11" t="s">
        <v>17333</v>
      </c>
      <c r="M66" s="11" t="str">
        <f t="shared" ref="M66:M129" si="4">B66&amp;"_"&amp;F66&amp;"_"&amp;H66&amp;"_"&amp;I66&amp;J66</f>
        <v>1_x1_1x_G_24a</v>
      </c>
      <c r="N66" s="11" t="str">
        <f t="shared" ref="N66:N129" si="5">A66&amp;"-"&amp;B66&amp;"-"&amp;F66&amp;"-"&amp;H66&amp;"-"&amp;I66&amp;J66</f>
        <v>9789152302484-1-x1_1x-G-24a</v>
      </c>
      <c r="O66" s="11" t="str">
        <f>INDEX('Kap 1'!$E$2:$H$1089,MATCH('Base data'!N66,'Kap 1'!$E$2:$E$1089,0),4)</f>
        <v>Definiera</v>
      </c>
      <c r="P66" s="39"/>
      <c r="Q66" s="55" t="str">
        <f>INDEX(Freelancer!$A$1140:$J$2572,MATCH('Base data'!M66,Freelancer!$G$1140:$G$2572,0),9)</f>
        <v>Vilket tal är störst? $3^2$ eller $3 \cdot 2$</v>
      </c>
      <c r="R66" s="161" t="s">
        <v>14167</v>
      </c>
      <c r="S66" s="78" t="s">
        <v>8326</v>
      </c>
      <c r="T66" s="78" t="str">
        <f t="shared" si="3"/>
        <v>y1_6_3y</v>
      </c>
      <c r="U66" s="78" t="str">
        <f>INDEX(Lista!$O$2:$S$206,MATCH('Base data'!T66,Lista!$P$2:$P$206,0),3)</f>
        <v>Enheter - Sträcka &amp; hastighet</v>
      </c>
      <c r="V66" s="78" t="str">
        <f>INDEX(Lista!$O$2:$S$206,MATCH('Base data'!T66,Lista!$P$2:$P$206,0),4)</f>
        <v>T_1_6</v>
      </c>
      <c r="W66" s="78" t="str">
        <f>INDEX(Lista!$O$2:$S$206,MATCH('Base data'!T66,Lista!$P$2:$P$206,0),5)</f>
        <v>Enheter</v>
      </c>
      <c r="X66" s="214" t="s">
        <v>16772</v>
      </c>
    </row>
    <row r="67" spans="1:24" x14ac:dyDescent="0.2">
      <c r="A67" s="160">
        <v>9789152302484</v>
      </c>
      <c r="B67" s="161">
        <v>1</v>
      </c>
      <c r="C67" s="161" t="s">
        <v>254</v>
      </c>
      <c r="D67" s="161" t="s">
        <v>12846</v>
      </c>
      <c r="E67" s="161" t="s">
        <v>282</v>
      </c>
      <c r="F67" s="161" t="s">
        <v>12850</v>
      </c>
      <c r="G67" s="161" t="s">
        <v>277</v>
      </c>
      <c r="H67" s="161" t="s">
        <v>33</v>
      </c>
      <c r="I67" s="11">
        <v>24</v>
      </c>
      <c r="J67" s="11" t="s">
        <v>34</v>
      </c>
      <c r="K67" s="164" t="str">
        <f t="shared" ref="K67:K130" si="6">G67</f>
        <v>Grundkurs</v>
      </c>
      <c r="L67" s="11" t="s">
        <v>17333</v>
      </c>
      <c r="M67" s="11" t="str">
        <f t="shared" si="4"/>
        <v>1_x1_1x_G_24b</v>
      </c>
      <c r="N67" s="11" t="str">
        <f t="shared" si="5"/>
        <v>9789152302484-1-x1_1x-G-24b</v>
      </c>
      <c r="O67" s="11" t="str">
        <f>INDEX('Kap 1'!$E$2:$H$1089,MATCH('Base data'!N67,'Kap 1'!$E$2:$E$1089,0),4)</f>
        <v>Definiera</v>
      </c>
      <c r="P67" s="39"/>
      <c r="Q67" s="55" t="str">
        <f>INDEX(Freelancer!$A$1140:$J$2572,MATCH('Base data'!M67,Freelancer!$G$1140:$G$2572,0),9)</f>
        <v>Vilket tal är störst? $2^4$ eller $4^2$</v>
      </c>
      <c r="R67" s="161" t="s">
        <v>14167</v>
      </c>
      <c r="S67" s="78" t="s">
        <v>8351</v>
      </c>
      <c r="T67" s="78" t="str">
        <f t="shared" ref="T67:T130" si="7">"y"&amp;S67&amp;"y"</f>
        <v>y2_23y</v>
      </c>
      <c r="U67" s="78" t="str">
        <f>INDEX(Lista!$O$2:$S$206,MATCH('Base data'!T67,Lista!$P$2:$P$206,0),3)</f>
        <v>Talföljder och mönster</v>
      </c>
      <c r="V67" s="78" t="str">
        <f>INDEX(Lista!$O$2:$S$206,MATCH('Base data'!T67,Lista!$P$2:$P$206,0),4)</f>
        <v>SF_2_23</v>
      </c>
      <c r="W67" s="78" t="str">
        <f>INDEX(Lista!$O$2:$S$206,MATCH('Base data'!T67,Lista!$P$2:$P$206,0),5)</f>
        <v>Talföljder och mönster</v>
      </c>
      <c r="X67" s="214" t="s">
        <v>16772</v>
      </c>
    </row>
    <row r="68" spans="1:24" x14ac:dyDescent="0.2">
      <c r="A68" s="160">
        <v>9789152302484</v>
      </c>
      <c r="B68" s="161">
        <v>1</v>
      </c>
      <c r="C68" s="161" t="s">
        <v>254</v>
      </c>
      <c r="D68" s="161" t="s">
        <v>12846</v>
      </c>
      <c r="E68" s="161" t="s">
        <v>282</v>
      </c>
      <c r="F68" s="161" t="s">
        <v>12850</v>
      </c>
      <c r="G68" s="161" t="s">
        <v>277</v>
      </c>
      <c r="H68" s="161" t="s">
        <v>33</v>
      </c>
      <c r="I68" s="11">
        <v>24</v>
      </c>
      <c r="J68" s="11" t="s">
        <v>40</v>
      </c>
      <c r="K68" s="164" t="str">
        <f t="shared" si="6"/>
        <v>Grundkurs</v>
      </c>
      <c r="L68" s="11" t="s">
        <v>17333</v>
      </c>
      <c r="M68" s="11" t="str">
        <f t="shared" si="4"/>
        <v>1_x1_1x_G_24c</v>
      </c>
      <c r="N68" s="11" t="str">
        <f t="shared" si="5"/>
        <v>9789152302484-1-x1_1x-G-24c</v>
      </c>
      <c r="O68" s="11" t="str">
        <f>INDEX('Kap 1'!$E$2:$H$1089,MATCH('Base data'!N68,'Kap 1'!$E$2:$E$1089,0),4)</f>
        <v>Definiera</v>
      </c>
      <c r="P68" s="39"/>
      <c r="Q68" s="55" t="str">
        <f>INDEX(Freelancer!$A$1140:$J$2572,MATCH('Base data'!M68,Freelancer!$G$1140:$G$2572,0),9)</f>
        <v>Vilket tal är störst? $3^4$ eller $4^3$</v>
      </c>
      <c r="R68" s="161" t="s">
        <v>14167</v>
      </c>
      <c r="S68" s="78" t="s">
        <v>16618</v>
      </c>
      <c r="T68" s="78" t="str">
        <f t="shared" si="7"/>
        <v>y2_24_3y</v>
      </c>
      <c r="U68" s="78" t="str">
        <f>INDEX(Lista!$O$2:$S$206,MATCH('Base data'!T68,Lista!$P$2:$P$206,0),3)</f>
        <v>Variabler och uttryck - Sammansatta uttryck</v>
      </c>
      <c r="V68" s="78" t="str">
        <f>INDEX(Lista!$O$2:$S$206,MATCH('Base data'!T68,Lista!$P$2:$P$206,0),4)</f>
        <v>SF_2_24</v>
      </c>
      <c r="W68" s="78" t="str">
        <f>INDEX(Lista!$O$2:$S$206,MATCH('Base data'!T68,Lista!$P$2:$P$206,0),5)</f>
        <v>Variabler och uttryck</v>
      </c>
      <c r="X68" s="214" t="s">
        <v>16772</v>
      </c>
    </row>
    <row r="69" spans="1:24" x14ac:dyDescent="0.2">
      <c r="A69" s="160">
        <v>9789152302484</v>
      </c>
      <c r="B69" s="161">
        <v>1</v>
      </c>
      <c r="C69" s="161" t="s">
        <v>254</v>
      </c>
      <c r="D69" s="161" t="s">
        <v>12846</v>
      </c>
      <c r="E69" s="161" t="s">
        <v>282</v>
      </c>
      <c r="F69" s="161" t="s">
        <v>12850</v>
      </c>
      <c r="G69" s="161" t="s">
        <v>277</v>
      </c>
      <c r="H69" s="161" t="s">
        <v>33</v>
      </c>
      <c r="I69" s="11">
        <v>24</v>
      </c>
      <c r="J69" s="11" t="s">
        <v>31</v>
      </c>
      <c r="K69" s="164" t="str">
        <f t="shared" si="6"/>
        <v>Grundkurs</v>
      </c>
      <c r="L69" s="11" t="s">
        <v>17333</v>
      </c>
      <c r="M69" s="11" t="str">
        <f t="shared" si="4"/>
        <v>1_x1_1x_G_24a</v>
      </c>
      <c r="N69" s="11" t="str">
        <f t="shared" si="5"/>
        <v>9789152302484-1-x1_1x-G-24a</v>
      </c>
      <c r="O69" s="11" t="str">
        <f>INDEX('Kap 1'!$E$2:$H$1089,MATCH('Base data'!N69,'Kap 1'!$E$2:$E$1089,0),4)</f>
        <v>Definiera</v>
      </c>
      <c r="P69" s="39"/>
      <c r="Q69" s="55" t="str">
        <f>INDEX(Freelancer!$A$1140:$J$2572,MATCH('Base data'!M69,Freelancer!$G$1140:$G$2572,0),9)</f>
        <v>Vilket tal är störst? $3^2$ eller $3 \cdot 2$</v>
      </c>
      <c r="R69" s="161" t="s">
        <v>14167</v>
      </c>
      <c r="S69" s="78" t="s">
        <v>8351</v>
      </c>
      <c r="T69" s="78" t="str">
        <f t="shared" si="7"/>
        <v>y2_23y</v>
      </c>
      <c r="U69" s="78" t="str">
        <f>INDEX(Lista!$O$2:$S$206,MATCH('Base data'!T69,Lista!$P$2:$P$206,0),3)</f>
        <v>Talföljder och mönster</v>
      </c>
      <c r="V69" s="78" t="str">
        <f>INDEX(Lista!$O$2:$S$206,MATCH('Base data'!T69,Lista!$P$2:$P$206,0),4)</f>
        <v>SF_2_23</v>
      </c>
      <c r="W69" s="78" t="str">
        <f>INDEX(Lista!$O$2:$S$206,MATCH('Base data'!T69,Lista!$P$2:$P$206,0),5)</f>
        <v>Talföljder och mönster</v>
      </c>
      <c r="X69" s="214" t="s">
        <v>16772</v>
      </c>
    </row>
    <row r="70" spans="1:24" x14ac:dyDescent="0.2">
      <c r="A70" s="160">
        <v>9789152302484</v>
      </c>
      <c r="B70" s="161">
        <v>1</v>
      </c>
      <c r="C70" s="161" t="s">
        <v>254</v>
      </c>
      <c r="D70" s="161" t="s">
        <v>12846</v>
      </c>
      <c r="E70" s="161" t="s">
        <v>282</v>
      </c>
      <c r="F70" s="161" t="s">
        <v>12850</v>
      </c>
      <c r="G70" s="161" t="s">
        <v>277</v>
      </c>
      <c r="H70" s="161" t="s">
        <v>33</v>
      </c>
      <c r="I70" s="11">
        <v>24</v>
      </c>
      <c r="J70" s="11" t="s">
        <v>34</v>
      </c>
      <c r="K70" s="164" t="str">
        <f t="shared" si="6"/>
        <v>Grundkurs</v>
      </c>
      <c r="L70" s="11" t="s">
        <v>17333</v>
      </c>
      <c r="M70" s="11" t="str">
        <f t="shared" si="4"/>
        <v>1_x1_1x_G_24b</v>
      </c>
      <c r="N70" s="11" t="str">
        <f t="shared" si="5"/>
        <v>9789152302484-1-x1_1x-G-24b</v>
      </c>
      <c r="O70" s="11" t="str">
        <f>INDEX('Kap 1'!$E$2:$H$1089,MATCH('Base data'!N70,'Kap 1'!$E$2:$E$1089,0),4)</f>
        <v>Definiera</v>
      </c>
      <c r="P70" s="39"/>
      <c r="Q70" s="55" t="str">
        <f>INDEX(Freelancer!$A$1140:$J$2572,MATCH('Base data'!M70,Freelancer!$G$1140:$G$2572,0),9)</f>
        <v>Vilket tal är störst? $2^4$ eller $4^2$</v>
      </c>
      <c r="R70" s="161" t="s">
        <v>14167</v>
      </c>
      <c r="S70" s="78" t="s">
        <v>8315</v>
      </c>
      <c r="T70" s="78" t="str">
        <f t="shared" si="7"/>
        <v>y1_19_2y</v>
      </c>
      <c r="U70" s="78" t="str">
        <f>INDEX(Lista!$O$2:$S$206,MATCH('Base data'!T70,Lista!$P$2:$P$206,0),3)</f>
        <v>Talsystem - Vårt talsystem</v>
      </c>
      <c r="V70" s="78" t="str">
        <f>INDEX(Lista!$O$2:$S$206,MATCH('Base data'!T70,Lista!$P$2:$P$206,0),4)</f>
        <v>T_1_19</v>
      </c>
      <c r="W70" s="78" t="str">
        <f>INDEX(Lista!$O$2:$S$206,MATCH('Base data'!T70,Lista!$P$2:$P$206,0),5)</f>
        <v>Talsystem</v>
      </c>
      <c r="X70" s="214" t="s">
        <v>16772</v>
      </c>
    </row>
    <row r="71" spans="1:24" x14ac:dyDescent="0.2">
      <c r="A71" s="160">
        <v>9789152302484</v>
      </c>
      <c r="B71" s="161">
        <v>1</v>
      </c>
      <c r="C71" s="161" t="s">
        <v>254</v>
      </c>
      <c r="D71" s="161" t="s">
        <v>12846</v>
      </c>
      <c r="E71" s="161" t="s">
        <v>282</v>
      </c>
      <c r="F71" s="161" t="s">
        <v>12850</v>
      </c>
      <c r="G71" s="161" t="s">
        <v>277</v>
      </c>
      <c r="H71" s="161" t="s">
        <v>33</v>
      </c>
      <c r="I71" s="11">
        <v>24</v>
      </c>
      <c r="J71" s="11" t="s">
        <v>40</v>
      </c>
      <c r="K71" s="164" t="str">
        <f t="shared" si="6"/>
        <v>Grundkurs</v>
      </c>
      <c r="L71" s="11" t="s">
        <v>17333</v>
      </c>
      <c r="M71" s="11" t="str">
        <f t="shared" si="4"/>
        <v>1_x1_1x_G_24c</v>
      </c>
      <c r="N71" s="11" t="str">
        <f t="shared" si="5"/>
        <v>9789152302484-1-x1_1x-G-24c</v>
      </c>
      <c r="O71" s="11" t="str">
        <f>INDEX('Kap 1'!$E$2:$H$1089,MATCH('Base data'!N71,'Kap 1'!$E$2:$E$1089,0),4)</f>
        <v>Definiera</v>
      </c>
      <c r="P71" s="39"/>
      <c r="Q71" s="55" t="str">
        <f>INDEX(Freelancer!$A$1140:$J$2572,MATCH('Base data'!M71,Freelancer!$G$1140:$G$2572,0),9)</f>
        <v>Vilket tal är störst? $3^4$ eller $4^3$</v>
      </c>
      <c r="R71" s="161" t="s">
        <v>14167</v>
      </c>
      <c r="S71" s="78" t="s">
        <v>8345</v>
      </c>
      <c r="T71" s="78" t="str">
        <f t="shared" si="7"/>
        <v>y1_3_5y</v>
      </c>
      <c r="U71" s="78" t="str">
        <f>INDEX(Lista!$O$2:$S$206,MATCH('Base data'!T71,Lista!$P$2:$P$206,0),3)</f>
        <v>Ekvationer - Ekvationer med paranteser</v>
      </c>
      <c r="V71" s="78" t="str">
        <f>INDEX(Lista!$O$2:$S$206,MATCH('Base data'!T71,Lista!$P$2:$P$206,0),4)</f>
        <v>T_1_3</v>
      </c>
      <c r="W71" s="78" t="str">
        <f>INDEX(Lista!$O$2:$S$206,MATCH('Base data'!T71,Lista!$P$2:$P$206,0),5)</f>
        <v>Ekvationer</v>
      </c>
      <c r="X71" s="214" t="s">
        <v>16772</v>
      </c>
    </row>
    <row r="72" spans="1:24" x14ac:dyDescent="0.2">
      <c r="A72" s="160">
        <v>9789152302484</v>
      </c>
      <c r="B72" s="161">
        <v>1</v>
      </c>
      <c r="C72" s="161" t="s">
        <v>254</v>
      </c>
      <c r="D72" s="161" t="s">
        <v>12846</v>
      </c>
      <c r="E72" s="161" t="s">
        <v>282</v>
      </c>
      <c r="F72" s="161" t="s">
        <v>12850</v>
      </c>
      <c r="G72" s="161" t="s">
        <v>277</v>
      </c>
      <c r="H72" s="161" t="s">
        <v>33</v>
      </c>
      <c r="I72" s="11">
        <v>25</v>
      </c>
      <c r="J72" s="11" t="s">
        <v>31</v>
      </c>
      <c r="K72" s="164" t="str">
        <f t="shared" si="6"/>
        <v>Grundkurs</v>
      </c>
      <c r="L72" s="11" t="s">
        <v>12548</v>
      </c>
      <c r="M72" s="11" t="str">
        <f t="shared" si="4"/>
        <v>1_x1_1x_G_25a</v>
      </c>
      <c r="N72" s="11" t="str">
        <f t="shared" si="5"/>
        <v>9789152302484-1-x1_1x-G-25a</v>
      </c>
      <c r="O72" s="11" t="str">
        <f>INDEX('Kap 1'!$E$2:$H$1089,MATCH('Base data'!N72,'Kap 1'!$E$2:$E$1089,0),4)</f>
        <v>Beräkna</v>
      </c>
      <c r="P72" s="39"/>
      <c r="Q72" s="55" t="str">
        <f>INDEX(Freelancer!$A$1140:$J$2572,MATCH('Base data'!M72,Freelancer!$G$1140:$G$2572,0),9)</f>
        <v>Beräkna $(-5)^2$</v>
      </c>
      <c r="R72" s="161" t="s">
        <v>14167</v>
      </c>
      <c r="S72" s="78" t="s">
        <v>8353</v>
      </c>
      <c r="T72" s="78" t="str">
        <f t="shared" si="7"/>
        <v>y1_16_2y</v>
      </c>
      <c r="U72" s="78" t="str">
        <f>INDEX(Lista!$O$2:$S$206,MATCH('Base data'!T72,Lista!$P$2:$P$206,0),3)</f>
        <v>Räta linjen - formel för k</v>
      </c>
      <c r="V72" s="78" t="str">
        <f>INDEX(Lista!$O$2:$S$206,MATCH('Base data'!T72,Lista!$P$2:$P$206,0),4)</f>
        <v>T_1_16</v>
      </c>
      <c r="W72" s="78" t="str">
        <f>INDEX(Lista!$O$2:$S$206,MATCH('Base data'!T72,Lista!$P$2:$P$206,0),5)</f>
        <v>Räta linjen</v>
      </c>
      <c r="X72" s="214" t="s">
        <v>16772</v>
      </c>
    </row>
    <row r="73" spans="1:24" x14ac:dyDescent="0.2">
      <c r="A73" s="160">
        <v>9789152302484</v>
      </c>
      <c r="B73" s="161">
        <v>1</v>
      </c>
      <c r="C73" s="161" t="s">
        <v>254</v>
      </c>
      <c r="D73" s="161" t="s">
        <v>12846</v>
      </c>
      <c r="E73" s="161" t="s">
        <v>282</v>
      </c>
      <c r="F73" s="161" t="s">
        <v>12850</v>
      </c>
      <c r="G73" s="161" t="s">
        <v>277</v>
      </c>
      <c r="H73" s="161" t="s">
        <v>33</v>
      </c>
      <c r="I73" s="11">
        <v>25</v>
      </c>
      <c r="J73" s="11" t="s">
        <v>34</v>
      </c>
      <c r="K73" s="164" t="str">
        <f t="shared" si="6"/>
        <v>Grundkurs</v>
      </c>
      <c r="L73" s="11" t="s">
        <v>12548</v>
      </c>
      <c r="M73" s="11" t="str">
        <f t="shared" si="4"/>
        <v>1_x1_1x_G_25b</v>
      </c>
      <c r="N73" s="11" t="str">
        <f t="shared" si="5"/>
        <v>9789152302484-1-x1_1x-G-25b</v>
      </c>
      <c r="O73" s="11" t="str">
        <f>INDEX('Kap 1'!$E$2:$H$1089,MATCH('Base data'!N73,'Kap 1'!$E$2:$E$1089,0),4)</f>
        <v>Beräkna</v>
      </c>
      <c r="P73" s="39"/>
      <c r="Q73" s="55" t="str">
        <f>INDEX(Freelancer!$A$1140:$J$2572,MATCH('Base data'!M73,Freelancer!$G$1140:$G$2572,0),9)</f>
        <v>Beräkna $(-2)^3$</v>
      </c>
      <c r="R73" s="161" t="s">
        <v>14167</v>
      </c>
      <c r="S73" s="78" t="s">
        <v>8372</v>
      </c>
      <c r="T73" s="78" t="str">
        <f t="shared" si="7"/>
        <v>y1_15_3y</v>
      </c>
      <c r="U73" s="78" t="str">
        <f>INDEX(Lista!$O$2:$S$206,MATCH('Base data'!T73,Lista!$P$2:$P$206,0),3)</f>
        <v>Räkneregler - Logaritmer &amp; logaritmlagarna</v>
      </c>
      <c r="V73" s="78" t="str">
        <f>INDEX(Lista!$O$2:$S$206,MATCH('Base data'!T73,Lista!$P$2:$P$206,0),4)</f>
        <v>T_1_15</v>
      </c>
      <c r="W73" s="78" t="str">
        <f>INDEX(Lista!$O$2:$S$206,MATCH('Base data'!T73,Lista!$P$2:$P$206,0),5)</f>
        <v>Räkneregler</v>
      </c>
      <c r="X73" s="214" t="s">
        <v>16772</v>
      </c>
    </row>
    <row r="74" spans="1:24" x14ac:dyDescent="0.2">
      <c r="A74" s="160">
        <v>9789152302484</v>
      </c>
      <c r="B74" s="161">
        <v>1</v>
      </c>
      <c r="C74" s="161" t="s">
        <v>254</v>
      </c>
      <c r="D74" s="161" t="s">
        <v>12846</v>
      </c>
      <c r="E74" s="161" t="s">
        <v>282</v>
      </c>
      <c r="F74" s="161" t="s">
        <v>12850</v>
      </c>
      <c r="G74" s="161" t="s">
        <v>277</v>
      </c>
      <c r="H74" s="161" t="s">
        <v>33</v>
      </c>
      <c r="I74" s="11">
        <v>25</v>
      </c>
      <c r="J74" s="11" t="s">
        <v>40</v>
      </c>
      <c r="K74" s="164" t="str">
        <f t="shared" si="6"/>
        <v>Grundkurs</v>
      </c>
      <c r="L74" s="11" t="s">
        <v>12548</v>
      </c>
      <c r="M74" s="11" t="str">
        <f t="shared" si="4"/>
        <v>1_x1_1x_G_25c</v>
      </c>
      <c r="N74" s="11" t="str">
        <f t="shared" si="5"/>
        <v>9789152302484-1-x1_1x-G-25c</v>
      </c>
      <c r="O74" s="11" t="str">
        <f>INDEX('Kap 1'!$E$2:$H$1089,MATCH('Base data'!N74,'Kap 1'!$E$2:$E$1089,0),4)</f>
        <v>Beräkna</v>
      </c>
      <c r="P74" s="39"/>
      <c r="Q74" s="55" t="str">
        <f>INDEX(Freelancer!$A$1140:$J$2572,MATCH('Base data'!M74,Freelancer!$G$1140:$G$2572,0),9)</f>
        <v>Beräkna $(-3)^4$</v>
      </c>
      <c r="R74" s="161" t="s">
        <v>14167</v>
      </c>
      <c r="S74" s="78" t="s">
        <v>16619</v>
      </c>
      <c r="T74" s="78" t="str">
        <f t="shared" si="7"/>
        <v>y4_23_1y</v>
      </c>
      <c r="U74" s="78" t="str">
        <f>INDEX(Lista!$O$2:$S$206,MATCH('Base data'!T74,Lista!$P$2:$P$206,0),3)</f>
        <v>Vektorer - Koordinatsystem</v>
      </c>
      <c r="V74" s="78" t="str">
        <f>INDEX(Lista!$O$2:$S$206,MATCH('Base data'!T74,Lista!$P$2:$P$206,0),4)</f>
        <v>G_4_23</v>
      </c>
      <c r="W74" s="78" t="str">
        <f>INDEX(Lista!$O$2:$S$206,MATCH('Base data'!T74,Lista!$P$2:$P$206,0),5)</f>
        <v>Vektorer</v>
      </c>
      <c r="X74" s="214" t="s">
        <v>16772</v>
      </c>
    </row>
    <row r="75" spans="1:24" x14ac:dyDescent="0.2">
      <c r="A75" s="160">
        <v>9789152302484</v>
      </c>
      <c r="B75" s="161">
        <v>1</v>
      </c>
      <c r="C75" s="161" t="s">
        <v>254</v>
      </c>
      <c r="D75" s="161" t="s">
        <v>12846</v>
      </c>
      <c r="E75" s="161" t="s">
        <v>282</v>
      </c>
      <c r="F75" s="161" t="s">
        <v>12850</v>
      </c>
      <c r="G75" s="161" t="s">
        <v>277</v>
      </c>
      <c r="H75" s="161" t="s">
        <v>33</v>
      </c>
      <c r="I75" s="11">
        <v>26</v>
      </c>
      <c r="J75" s="11" t="s">
        <v>31</v>
      </c>
      <c r="K75" s="164" t="str">
        <f t="shared" si="6"/>
        <v>Grundkurs</v>
      </c>
      <c r="L75" s="11" t="s">
        <v>17333</v>
      </c>
      <c r="M75" s="11" t="str">
        <f t="shared" si="4"/>
        <v>1_x1_1x_G_26a</v>
      </c>
      <c r="N75" s="11" t="str">
        <f t="shared" si="5"/>
        <v>9789152302484-1-x1_1x-G-26a</v>
      </c>
      <c r="O75" s="11" t="str">
        <f>INDEX('Kap 1'!$E$2:$H$1089,MATCH('Base data'!N75,'Kap 1'!$E$2:$E$1089,0),4)</f>
        <v>Beräkna</v>
      </c>
      <c r="P75" s="39"/>
      <c r="Q75" s="55" t="str">
        <f>INDEX(Freelancer!$A$1140:$J$2572,MATCH('Base data'!M75,Freelancer!$G$1140:$G$2572,0),9)</f>
        <v>Beräkna $0,1^3$</v>
      </c>
      <c r="R75" s="161" t="s">
        <v>14167</v>
      </c>
      <c r="S75" s="78" t="s">
        <v>16620</v>
      </c>
      <c r="T75" s="78" t="str">
        <f t="shared" si="7"/>
        <v>y1_3_14y</v>
      </c>
      <c r="U75" s="78" t="str">
        <f>INDEX(Lista!$O$2:$S$206,MATCH('Base data'!T75,Lista!$P$2:$P$206,0),3)</f>
        <v>Ekvationer - Rotekvationer</v>
      </c>
      <c r="V75" s="78" t="str">
        <f>INDEX(Lista!$O$2:$S$206,MATCH('Base data'!T75,Lista!$P$2:$P$206,0),4)</f>
        <v>T_1_3</v>
      </c>
      <c r="W75" s="78" t="str">
        <f>INDEX(Lista!$O$2:$S$206,MATCH('Base data'!T75,Lista!$P$2:$P$206,0),5)</f>
        <v>Ekvationer</v>
      </c>
      <c r="X75" s="214" t="s">
        <v>16772</v>
      </c>
    </row>
    <row r="76" spans="1:24" x14ac:dyDescent="0.2">
      <c r="A76" s="160">
        <v>9789152302484</v>
      </c>
      <c r="B76" s="161">
        <v>1</v>
      </c>
      <c r="C76" s="161" t="s">
        <v>254</v>
      </c>
      <c r="D76" s="161" t="s">
        <v>12846</v>
      </c>
      <c r="E76" s="161" t="s">
        <v>282</v>
      </c>
      <c r="F76" s="161" t="s">
        <v>12850</v>
      </c>
      <c r="G76" s="161" t="s">
        <v>277</v>
      </c>
      <c r="H76" s="161" t="s">
        <v>33</v>
      </c>
      <c r="I76" s="11">
        <v>26</v>
      </c>
      <c r="J76" s="11" t="s">
        <v>34</v>
      </c>
      <c r="K76" s="164" t="str">
        <f t="shared" si="6"/>
        <v>Grundkurs</v>
      </c>
      <c r="L76" s="11" t="s">
        <v>17333</v>
      </c>
      <c r="M76" s="11" t="str">
        <f t="shared" si="4"/>
        <v>1_x1_1x_G_26b</v>
      </c>
      <c r="N76" s="11" t="str">
        <f t="shared" si="5"/>
        <v>9789152302484-1-x1_1x-G-26b</v>
      </c>
      <c r="O76" s="11" t="str">
        <f>INDEX('Kap 1'!$E$2:$H$1089,MATCH('Base data'!N76,'Kap 1'!$E$2:$E$1089,0),4)</f>
        <v>Beräkna</v>
      </c>
      <c r="P76" s="39"/>
      <c r="Q76" s="55" t="str">
        <f>INDEX(Freelancer!$A$1140:$J$2572,MATCH('Base data'!M76,Freelancer!$G$1140:$G$2572,0),9)</f>
        <v>Beräkna $(-0,5)^2$</v>
      </c>
      <c r="R76" s="161" t="s">
        <v>14167</v>
      </c>
      <c r="S76" s="78" t="s">
        <v>8368</v>
      </c>
      <c r="T76" s="78" t="str">
        <f t="shared" si="7"/>
        <v>y1_15_5y</v>
      </c>
      <c r="U76" s="78" t="str">
        <f>INDEX(Lista!$O$2:$S$206,MATCH('Base data'!T76,Lista!$P$2:$P$206,0),3)</f>
        <v>Räkneregler - paranteser</v>
      </c>
      <c r="V76" s="78" t="str">
        <f>INDEX(Lista!$O$2:$S$206,MATCH('Base data'!T76,Lista!$P$2:$P$206,0),4)</f>
        <v>T_1_15</v>
      </c>
      <c r="W76" s="78" t="str">
        <f>INDEX(Lista!$O$2:$S$206,MATCH('Base data'!T76,Lista!$P$2:$P$206,0),5)</f>
        <v>Räkneregler</v>
      </c>
      <c r="X76" s="214" t="s">
        <v>16772</v>
      </c>
    </row>
    <row r="77" spans="1:24" x14ac:dyDescent="0.2">
      <c r="A77" s="160">
        <v>9789152302484</v>
      </c>
      <c r="B77" s="161">
        <v>1</v>
      </c>
      <c r="C77" s="161" t="s">
        <v>254</v>
      </c>
      <c r="D77" s="161" t="s">
        <v>12846</v>
      </c>
      <c r="E77" s="161" t="s">
        <v>282</v>
      </c>
      <c r="F77" s="161" t="s">
        <v>12850</v>
      </c>
      <c r="G77" s="161" t="s">
        <v>277</v>
      </c>
      <c r="H77" s="161" t="s">
        <v>33</v>
      </c>
      <c r="I77" s="11">
        <v>26</v>
      </c>
      <c r="J77" s="11" t="s">
        <v>40</v>
      </c>
      <c r="K77" s="164" t="str">
        <f t="shared" si="6"/>
        <v>Grundkurs</v>
      </c>
      <c r="L77" s="11" t="s">
        <v>17333</v>
      </c>
      <c r="M77" s="11" t="str">
        <f t="shared" si="4"/>
        <v>1_x1_1x_G_26c</v>
      </c>
      <c r="N77" s="11" t="str">
        <f t="shared" si="5"/>
        <v>9789152302484-1-x1_1x-G-26c</v>
      </c>
      <c r="O77" s="11" t="str">
        <f>INDEX('Kap 1'!$E$2:$H$1089,MATCH('Base data'!N77,'Kap 1'!$E$2:$E$1089,0),4)</f>
        <v>Beräkna</v>
      </c>
      <c r="P77" s="39"/>
      <c r="Q77" s="55" t="str">
        <f>INDEX(Freelancer!$A$1140:$J$2572,MATCH('Base data'!M77,Freelancer!$G$1140:$G$2572,0),9)</f>
        <v>Beräkna $0,3^2$</v>
      </c>
      <c r="R77" s="161" t="s">
        <v>14167</v>
      </c>
      <c r="S77" s="78" t="s">
        <v>16621</v>
      </c>
      <c r="T77" s="78" t="str">
        <f t="shared" si="7"/>
        <v>y4_21_1y</v>
      </c>
      <c r="U77" s="78" t="str">
        <f>INDEX(Lista!$O$2:$S$206,MATCH('Base data'!T77,Lista!$P$2:$P$206,0),3)</f>
        <v>Triangeln - Rätvinkliga trianglar</v>
      </c>
      <c r="V77" s="78" t="str">
        <f>INDEX(Lista!$O$2:$S$206,MATCH('Base data'!T77,Lista!$P$2:$P$206,0),4)</f>
        <v>G_4_21</v>
      </c>
      <c r="W77" s="78" t="str">
        <f>INDEX(Lista!$O$2:$S$206,MATCH('Base data'!T77,Lista!$P$2:$P$206,0),5)</f>
        <v>Triangeln</v>
      </c>
      <c r="X77" s="214" t="s">
        <v>16772</v>
      </c>
    </row>
    <row r="78" spans="1:24" x14ac:dyDescent="0.2">
      <c r="A78" s="160">
        <v>9789152302484</v>
      </c>
      <c r="B78" s="161">
        <v>1</v>
      </c>
      <c r="C78" s="161" t="s">
        <v>254</v>
      </c>
      <c r="D78" s="161" t="s">
        <v>12846</v>
      </c>
      <c r="E78" s="161" t="s">
        <v>282</v>
      </c>
      <c r="F78" s="161" t="s">
        <v>12850</v>
      </c>
      <c r="G78" s="161" t="s">
        <v>277</v>
      </c>
      <c r="H78" s="161" t="s">
        <v>33</v>
      </c>
      <c r="I78" s="11">
        <v>27</v>
      </c>
      <c r="J78" s="11" t="s">
        <v>31</v>
      </c>
      <c r="K78" s="164" t="str">
        <f t="shared" si="6"/>
        <v>Grundkurs</v>
      </c>
      <c r="L78" s="11" t="s">
        <v>12548</v>
      </c>
      <c r="M78" s="11" t="str">
        <f t="shared" si="4"/>
        <v>1_x1_1x_G_27a</v>
      </c>
      <c r="N78" s="11" t="str">
        <f t="shared" si="5"/>
        <v>9789152302484-1-x1_1x-G-27a</v>
      </c>
      <c r="O78" s="11" t="str">
        <f>INDEX('Kap 1'!$E$2:$H$1089,MATCH('Base data'!N78,'Kap 1'!$E$2:$E$1089,0),4)</f>
        <v>Beräkna</v>
      </c>
      <c r="P78" s="39"/>
      <c r="Q78" s="55" t="str">
        <f>INDEX(Freelancer!$A$1140:$J$2572,MATCH('Base data'!M78,Freelancer!$G$1140:$G$2572,0),9)</f>
        <v>Beräkna $(-1)^3$</v>
      </c>
      <c r="R78" s="161" t="s">
        <v>14167</v>
      </c>
      <c r="S78" s="78" t="s">
        <v>8341</v>
      </c>
      <c r="T78" s="78" t="str">
        <f t="shared" si="7"/>
        <v>y1_1y</v>
      </c>
      <c r="U78" s="78" t="str">
        <f>INDEX(Lista!$O$2:$S$206,MATCH('Base data'!T78,Lista!$P$2:$P$206,0),3)</f>
        <v>Algebra</v>
      </c>
      <c r="V78" s="78" t="str">
        <f>INDEX(Lista!$O$2:$S$206,MATCH('Base data'!T78,Lista!$P$2:$P$206,0),4)</f>
        <v>T_1_1</v>
      </c>
      <c r="W78" s="78" t="str">
        <f>INDEX(Lista!$O$2:$S$206,MATCH('Base data'!T78,Lista!$P$2:$P$206,0),5)</f>
        <v>Algebra</v>
      </c>
      <c r="X78" s="214" t="s">
        <v>16772</v>
      </c>
    </row>
    <row r="79" spans="1:24" x14ac:dyDescent="0.2">
      <c r="A79" s="160">
        <v>9789152302484</v>
      </c>
      <c r="B79" s="161">
        <v>1</v>
      </c>
      <c r="C79" s="161" t="s">
        <v>254</v>
      </c>
      <c r="D79" s="161" t="s">
        <v>12846</v>
      </c>
      <c r="E79" s="161" t="s">
        <v>282</v>
      </c>
      <c r="F79" s="161" t="s">
        <v>12850</v>
      </c>
      <c r="G79" s="161" t="s">
        <v>277</v>
      </c>
      <c r="H79" s="161" t="s">
        <v>33</v>
      </c>
      <c r="I79" s="11">
        <v>27</v>
      </c>
      <c r="J79" s="11" t="s">
        <v>34</v>
      </c>
      <c r="K79" s="164" t="str">
        <f t="shared" si="6"/>
        <v>Grundkurs</v>
      </c>
      <c r="L79" s="11" t="s">
        <v>12548</v>
      </c>
      <c r="M79" s="11" t="str">
        <f t="shared" si="4"/>
        <v>1_x1_1x_G_27b</v>
      </c>
      <c r="N79" s="11" t="str">
        <f t="shared" si="5"/>
        <v>9789152302484-1-x1_1x-G-27b</v>
      </c>
      <c r="O79" s="11" t="str">
        <f>INDEX('Kap 1'!$E$2:$H$1089,MATCH('Base data'!N79,'Kap 1'!$E$2:$E$1089,0),4)</f>
        <v>Beräkna</v>
      </c>
      <c r="P79" s="39"/>
      <c r="Q79" s="55" t="str">
        <f>INDEX(Freelancer!$A$1140:$J$2572,MATCH('Base data'!M79,Freelancer!$G$1140:$G$2572,0),9)</f>
        <v>Beräkna $(-1)^4$</v>
      </c>
      <c r="R79" s="161" t="s">
        <v>14167</v>
      </c>
      <c r="S79" s="78" t="s">
        <v>8356</v>
      </c>
      <c r="T79" s="78" t="str">
        <f t="shared" si="7"/>
        <v>y1_2_5y</v>
      </c>
      <c r="U79" s="78" t="str">
        <f>INDEX(Lista!$O$2:$S$206,MATCH('Base data'!T79,Lista!$P$2:$P$206,0),3)</f>
        <v>Bråk - Jämföra bråk</v>
      </c>
      <c r="V79" s="78" t="str">
        <f>INDEX(Lista!$O$2:$S$206,MATCH('Base data'!T79,Lista!$P$2:$P$206,0),4)</f>
        <v>T_1_2</v>
      </c>
      <c r="W79" s="78" t="str">
        <f>INDEX(Lista!$O$2:$S$206,MATCH('Base data'!T79,Lista!$P$2:$P$206,0),5)</f>
        <v>Bråk</v>
      </c>
      <c r="X79" s="214" t="s">
        <v>16772</v>
      </c>
    </row>
    <row r="80" spans="1:24" x14ac:dyDescent="0.2">
      <c r="A80" s="160">
        <v>9789152302484</v>
      </c>
      <c r="B80" s="161">
        <v>1</v>
      </c>
      <c r="C80" s="161" t="s">
        <v>254</v>
      </c>
      <c r="D80" s="161" t="s">
        <v>12846</v>
      </c>
      <c r="E80" s="161" t="s">
        <v>282</v>
      </c>
      <c r="F80" s="161" t="s">
        <v>12850</v>
      </c>
      <c r="G80" s="161" t="s">
        <v>277</v>
      </c>
      <c r="H80" s="161" t="s">
        <v>33</v>
      </c>
      <c r="I80" s="11">
        <v>27</v>
      </c>
      <c r="J80" s="11" t="s">
        <v>40</v>
      </c>
      <c r="K80" s="164" t="str">
        <f t="shared" si="6"/>
        <v>Grundkurs</v>
      </c>
      <c r="L80" s="11" t="s">
        <v>12548</v>
      </c>
      <c r="M80" s="11" t="str">
        <f t="shared" si="4"/>
        <v>1_x1_1x_G_27c</v>
      </c>
      <c r="N80" s="11" t="str">
        <f t="shared" si="5"/>
        <v>9789152302484-1-x1_1x-G-27c</v>
      </c>
      <c r="O80" s="11" t="str">
        <f>INDEX('Kap 1'!$E$2:$H$1089,MATCH('Base data'!N80,'Kap 1'!$E$2:$E$1089,0),4)</f>
        <v>Beräkna</v>
      </c>
      <c r="P80" s="39"/>
      <c r="Q80" s="55" t="str">
        <f>INDEX(Freelancer!$A$1140:$J$2572,MATCH('Base data'!M80,Freelancer!$G$1140:$G$2572,0),9)</f>
        <v>Beräkna $(-1)^{99}$</v>
      </c>
      <c r="R80" s="161" t="s">
        <v>14167</v>
      </c>
      <c r="S80" s="78" t="s">
        <v>16622</v>
      </c>
      <c r="T80" s="78" t="str">
        <f t="shared" si="7"/>
        <v>y3_2_7y</v>
      </c>
      <c r="U80" s="78" t="str">
        <f>INDEX(Lista!$O$2:$S$206,MATCH('Base data'!T80,Lista!$P$2:$P$206,0),3)</f>
        <v>Statistik - Normalfördelning</v>
      </c>
      <c r="V80" s="78" t="str">
        <f>INDEX(Lista!$O$2:$S$206,MATCH('Base data'!T80,Lista!$P$2:$P$206,0),4)</f>
        <v>SS_3_2</v>
      </c>
      <c r="W80" s="78" t="str">
        <f>INDEX(Lista!$O$2:$S$206,MATCH('Base data'!T80,Lista!$P$2:$P$206,0),5)</f>
        <v>Statistik</v>
      </c>
      <c r="X80" s="214" t="s">
        <v>16772</v>
      </c>
    </row>
    <row r="81" spans="1:24" x14ac:dyDescent="0.2">
      <c r="A81" s="160">
        <v>9789152302484</v>
      </c>
      <c r="B81" s="161">
        <v>1</v>
      </c>
      <c r="C81" s="161" t="s">
        <v>254</v>
      </c>
      <c r="D81" s="161" t="s">
        <v>12846</v>
      </c>
      <c r="E81" s="161" t="s">
        <v>282</v>
      </c>
      <c r="F81" s="161" t="s">
        <v>12850</v>
      </c>
      <c r="G81" s="161" t="s">
        <v>277</v>
      </c>
      <c r="H81" s="161" t="s">
        <v>33</v>
      </c>
      <c r="I81" s="11">
        <v>28</v>
      </c>
      <c r="J81" s="11"/>
      <c r="K81" s="164" t="str">
        <f t="shared" si="6"/>
        <v>Grundkurs</v>
      </c>
      <c r="L81" s="11" t="s">
        <v>17333</v>
      </c>
      <c r="M81" s="11" t="str">
        <f t="shared" si="4"/>
        <v>1_x1_1x_G_28</v>
      </c>
      <c r="N81" s="11" t="str">
        <f t="shared" si="5"/>
        <v>9789152302484-1-x1_1x-G-28</v>
      </c>
      <c r="O81" s="11" t="str">
        <f>INDEX('Kap 1'!$E$2:$H$1089,MATCH('Base data'!N81,'Kap 1'!$E$2:$E$1089,0),4)</f>
        <v>Resonera</v>
      </c>
      <c r="P81" s="39"/>
      <c r="Q81" s="55" t="str">
        <f>INDEX(Freelancer!$A$1140:$J$2572,MATCH('Base data'!M81,Freelancer!$G$1140:$G$2572,0),9)</f>
        <v>Hur kan du avgöra, utan att räkna ut, vilken av potenserna $(-3)^5$ och $(-2)^4$ som är störst?</v>
      </c>
      <c r="R81" s="161" t="s">
        <v>14167</v>
      </c>
      <c r="S81" s="78" t="s">
        <v>16608</v>
      </c>
      <c r="T81" s="78" t="str">
        <f t="shared" si="7"/>
        <v>y1_18_1y</v>
      </c>
      <c r="U81" s="78" t="str">
        <f>INDEX(Lista!$O$2:$S$206,MATCH('Base data'!T81,Lista!$P$2:$P$206,0),3)</f>
        <v>Talformer - Bråkform</v>
      </c>
      <c r="V81" s="78" t="str">
        <f>INDEX(Lista!$O$2:$S$206,MATCH('Base data'!T81,Lista!$P$2:$P$206,0),4)</f>
        <v>T_1_18</v>
      </c>
      <c r="W81" s="78" t="str">
        <f>INDEX(Lista!$O$2:$S$206,MATCH('Base data'!T81,Lista!$P$2:$P$206,0),5)</f>
        <v>Talform</v>
      </c>
      <c r="X81" s="214" t="s">
        <v>16772</v>
      </c>
    </row>
    <row r="82" spans="1:24" x14ac:dyDescent="0.2">
      <c r="A82" s="160">
        <v>9789152302484</v>
      </c>
      <c r="B82" s="161">
        <v>1</v>
      </c>
      <c r="C82" s="161" t="s">
        <v>254</v>
      </c>
      <c r="D82" s="161" t="s">
        <v>12846</v>
      </c>
      <c r="E82" s="161" t="s">
        <v>282</v>
      </c>
      <c r="F82" s="161" t="s">
        <v>12850</v>
      </c>
      <c r="G82" s="161" t="s">
        <v>277</v>
      </c>
      <c r="H82" s="161" t="s">
        <v>33</v>
      </c>
      <c r="I82" s="11">
        <v>29</v>
      </c>
      <c r="J82" s="11" t="s">
        <v>31</v>
      </c>
      <c r="K82" s="164" t="str">
        <f t="shared" si="6"/>
        <v>Grundkurs</v>
      </c>
      <c r="L82" s="11" t="s">
        <v>12548</v>
      </c>
      <c r="M82" s="11" t="str">
        <f t="shared" si="4"/>
        <v>1_x1_1x_G_29a</v>
      </c>
      <c r="N82" s="11" t="str">
        <f t="shared" si="5"/>
        <v>9789152302484-1-x1_1x-G-29a</v>
      </c>
      <c r="O82" s="11" t="str">
        <f>INDEX('Kap 1'!$E$2:$H$1089,MATCH('Base data'!N82,'Kap 1'!$E$2:$E$1089,0),4)</f>
        <v>Beräkna</v>
      </c>
      <c r="P82" s="39"/>
      <c r="Q82" s="55" t="str">
        <f>INDEX(Freelancer!$A$1140:$J$2572,MATCH('Base data'!M82,Freelancer!$G$1140:$G$2572,0),9)</f>
        <v>Skriv som en potens $2^2 \cdot 2^3$</v>
      </c>
      <c r="R82" s="161" t="s">
        <v>14167</v>
      </c>
      <c r="S82" s="78" t="s">
        <v>8355</v>
      </c>
      <c r="T82" s="78" t="str">
        <f t="shared" si="7"/>
        <v>y2_14y</v>
      </c>
      <c r="U82" s="78" t="str">
        <f>INDEX(Lista!$O$2:$S$206,MATCH('Base data'!T82,Lista!$P$2:$P$206,0),3)</f>
        <v>Koordinatsystem</v>
      </c>
      <c r="V82" s="78" t="str">
        <f>INDEX(Lista!$O$2:$S$206,MATCH('Base data'!T82,Lista!$P$2:$P$206,0),4)</f>
        <v>SF_2_14</v>
      </c>
      <c r="W82" s="78" t="str">
        <f>INDEX(Lista!$O$2:$S$206,MATCH('Base data'!T82,Lista!$P$2:$P$206,0),5)</f>
        <v>Koordinatsystem</v>
      </c>
      <c r="X82" s="214" t="s">
        <v>16772</v>
      </c>
    </row>
    <row r="83" spans="1:24" x14ac:dyDescent="0.2">
      <c r="A83" s="160">
        <v>9789152302484</v>
      </c>
      <c r="B83" s="161">
        <v>1</v>
      </c>
      <c r="C83" s="161" t="s">
        <v>254</v>
      </c>
      <c r="D83" s="161" t="s">
        <v>12846</v>
      </c>
      <c r="E83" s="161" t="s">
        <v>282</v>
      </c>
      <c r="F83" s="161" t="s">
        <v>12850</v>
      </c>
      <c r="G83" s="161" t="s">
        <v>277</v>
      </c>
      <c r="H83" s="161" t="s">
        <v>33</v>
      </c>
      <c r="I83" s="11">
        <v>29</v>
      </c>
      <c r="J83" s="11" t="s">
        <v>34</v>
      </c>
      <c r="K83" s="164" t="str">
        <f t="shared" si="6"/>
        <v>Grundkurs</v>
      </c>
      <c r="L83" s="11" t="s">
        <v>12548</v>
      </c>
      <c r="M83" s="11" t="str">
        <f t="shared" si="4"/>
        <v>1_x1_1x_G_29b</v>
      </c>
      <c r="N83" s="11" t="str">
        <f t="shared" si="5"/>
        <v>9789152302484-1-x1_1x-G-29b</v>
      </c>
      <c r="O83" s="11" t="str">
        <f>INDEX('Kap 1'!$E$2:$H$1089,MATCH('Base data'!N83,'Kap 1'!$E$2:$E$1089,0),4)</f>
        <v>Beräkna</v>
      </c>
      <c r="P83" s="39"/>
      <c r="Q83" s="55" t="str">
        <f>INDEX(Freelancer!$A$1140:$J$2572,MATCH('Base data'!M83,Freelancer!$G$1140:$G$2572,0),9)</f>
        <v>Skriv som en potens $2^5 \cdot 2^7$</v>
      </c>
      <c r="R83" s="161" t="s">
        <v>14167</v>
      </c>
      <c r="S83" s="78" t="s">
        <v>16600</v>
      </c>
      <c r="T83" s="78" t="str">
        <f t="shared" si="7"/>
        <v>y4_8y</v>
      </c>
      <c r="U83" s="78" t="str">
        <f>INDEX(Lista!$O$2:$S$206,MATCH('Base data'!T83,Lista!$P$2:$P$206,0),3)</f>
        <v>Gradskiva</v>
      </c>
      <c r="V83" s="78" t="str">
        <f>INDEX(Lista!$O$2:$S$206,MATCH('Base data'!T83,Lista!$P$2:$P$206,0),4)</f>
        <v>G_4_8</v>
      </c>
      <c r="W83" s="78" t="str">
        <f>INDEX(Lista!$O$2:$S$206,MATCH('Base data'!T83,Lista!$P$2:$P$206,0),5)</f>
        <v>Gradskiva</v>
      </c>
      <c r="X83" s="214" t="s">
        <v>16772</v>
      </c>
    </row>
    <row r="84" spans="1:24" x14ac:dyDescent="0.2">
      <c r="A84" s="160">
        <v>9789152302484</v>
      </c>
      <c r="B84" s="161">
        <v>1</v>
      </c>
      <c r="C84" s="161" t="s">
        <v>254</v>
      </c>
      <c r="D84" s="161" t="s">
        <v>12846</v>
      </c>
      <c r="E84" s="161" t="s">
        <v>282</v>
      </c>
      <c r="F84" s="161" t="s">
        <v>12850</v>
      </c>
      <c r="G84" s="161" t="s">
        <v>277</v>
      </c>
      <c r="H84" s="161" t="s">
        <v>33</v>
      </c>
      <c r="I84" s="11">
        <v>29</v>
      </c>
      <c r="J84" s="11" t="s">
        <v>40</v>
      </c>
      <c r="K84" s="164" t="str">
        <f t="shared" si="6"/>
        <v>Grundkurs</v>
      </c>
      <c r="L84" s="11" t="s">
        <v>12548</v>
      </c>
      <c r="M84" s="11" t="str">
        <f t="shared" si="4"/>
        <v>1_x1_1x_G_29c</v>
      </c>
      <c r="N84" s="11" t="str">
        <f t="shared" si="5"/>
        <v>9789152302484-1-x1_1x-G-29c</v>
      </c>
      <c r="O84" s="11" t="str">
        <f>INDEX('Kap 1'!$E$2:$H$1089,MATCH('Base data'!N84,'Kap 1'!$E$2:$E$1089,0),4)</f>
        <v>Beräkna</v>
      </c>
      <c r="P84" s="39"/>
      <c r="Q84" s="55" t="str">
        <f>INDEX(Freelancer!$A$1140:$J$2572,MATCH('Base data'!M84,Freelancer!$G$1140:$G$2572,0),9)</f>
        <v>Skriv som en potens $\displaystyle \frac{10^7}{10^3}$</v>
      </c>
      <c r="R84" s="161" t="s">
        <v>14167</v>
      </c>
      <c r="S84" s="78" t="s">
        <v>8373</v>
      </c>
      <c r="T84" s="78" t="str">
        <f t="shared" si="7"/>
        <v>y4_24y</v>
      </c>
      <c r="U84" s="78" t="str">
        <f>INDEX(Lista!$O$2:$S$206,MATCH('Base data'!T84,Lista!$P$2:$P$206,0),3)</f>
        <v>Vinklar</v>
      </c>
      <c r="V84" s="78" t="str">
        <f>INDEX(Lista!$O$2:$S$206,MATCH('Base data'!T84,Lista!$P$2:$P$206,0),4)</f>
        <v>G_4_24</v>
      </c>
      <c r="W84" s="78" t="str">
        <f>INDEX(Lista!$O$2:$S$206,MATCH('Base data'!T84,Lista!$P$2:$P$206,0),5)</f>
        <v>Vinklar</v>
      </c>
      <c r="X84" s="214" t="s">
        <v>16772</v>
      </c>
    </row>
    <row r="85" spans="1:24" x14ac:dyDescent="0.2">
      <c r="A85" s="160">
        <v>9789152302484</v>
      </c>
      <c r="B85" s="161">
        <v>1</v>
      </c>
      <c r="C85" s="161" t="s">
        <v>254</v>
      </c>
      <c r="D85" s="161" t="s">
        <v>12846</v>
      </c>
      <c r="E85" s="161" t="s">
        <v>282</v>
      </c>
      <c r="F85" s="161" t="s">
        <v>12850</v>
      </c>
      <c r="G85" s="161" t="s">
        <v>277</v>
      </c>
      <c r="H85" s="161" t="s">
        <v>33</v>
      </c>
      <c r="I85" s="11">
        <v>30</v>
      </c>
      <c r="J85" s="11" t="s">
        <v>31</v>
      </c>
      <c r="K85" s="164" t="str">
        <f t="shared" si="6"/>
        <v>Grundkurs</v>
      </c>
      <c r="L85" s="11" t="s">
        <v>17333</v>
      </c>
      <c r="M85" s="11" t="str">
        <f t="shared" si="4"/>
        <v>1_x1_1x_G_30a</v>
      </c>
      <c r="N85" s="11" t="str">
        <f t="shared" si="5"/>
        <v>9789152302484-1-x1_1x-G-30a</v>
      </c>
      <c r="O85" s="11" t="str">
        <f>INDEX('Kap 1'!$E$2:$H$1089,MATCH('Base data'!N85,'Kap 1'!$E$2:$E$1089,0),4)</f>
        <v>Lös</v>
      </c>
      <c r="P85" s="39"/>
      <c r="Q85" s="55" t="str">
        <f>INDEX(Freelancer!$A$1140:$J$2572,MATCH('Base data'!M85,Freelancer!$G$1140:$G$2572,0),9)</f>
        <v>Vad ska stå istället för $x$?. $4^5 \cdot 4^x = 4^8$</v>
      </c>
      <c r="R85" s="161" t="s">
        <v>14167</v>
      </c>
      <c r="S85" s="78" t="s">
        <v>8319</v>
      </c>
      <c r="T85" s="78" t="str">
        <f t="shared" si="7"/>
        <v>y1_2_4y</v>
      </c>
      <c r="U85" s="78" t="str">
        <f>INDEX(Lista!$O$2:$S$206,MATCH('Base data'!T85,Lista!$P$2:$P$206,0),3)</f>
        <v>Bråk - Multiplicera och dividera bråk</v>
      </c>
      <c r="V85" s="78" t="str">
        <f>INDEX(Lista!$O$2:$S$206,MATCH('Base data'!T85,Lista!$P$2:$P$206,0),4)</f>
        <v>T_1_2</v>
      </c>
      <c r="W85" s="78" t="str">
        <f>INDEX(Lista!$O$2:$S$206,MATCH('Base data'!T85,Lista!$P$2:$P$206,0),5)</f>
        <v>Bråk</v>
      </c>
      <c r="X85" s="214" t="s">
        <v>16772</v>
      </c>
    </row>
    <row r="86" spans="1:24" x14ac:dyDescent="0.2">
      <c r="A86" s="160">
        <v>9789152302484</v>
      </c>
      <c r="B86" s="161">
        <v>1</v>
      </c>
      <c r="C86" s="161" t="s">
        <v>254</v>
      </c>
      <c r="D86" s="161" t="s">
        <v>12846</v>
      </c>
      <c r="E86" s="161" t="s">
        <v>282</v>
      </c>
      <c r="F86" s="161" t="s">
        <v>12850</v>
      </c>
      <c r="G86" s="161" t="s">
        <v>277</v>
      </c>
      <c r="H86" s="161" t="s">
        <v>33</v>
      </c>
      <c r="I86" s="11">
        <v>30</v>
      </c>
      <c r="J86" s="11" t="s">
        <v>34</v>
      </c>
      <c r="K86" s="164" t="str">
        <f t="shared" si="6"/>
        <v>Grundkurs</v>
      </c>
      <c r="L86" s="11" t="s">
        <v>17333</v>
      </c>
      <c r="M86" s="11" t="str">
        <f t="shared" si="4"/>
        <v>1_x1_1x_G_30b</v>
      </c>
      <c r="N86" s="11" t="str">
        <f t="shared" si="5"/>
        <v>9789152302484-1-x1_1x-G-30b</v>
      </c>
      <c r="O86" s="11" t="str">
        <f>INDEX('Kap 1'!$E$2:$H$1089,MATCH('Base data'!N86,'Kap 1'!$E$2:$E$1089,0),4)</f>
        <v>Lös</v>
      </c>
      <c r="P86" s="39"/>
      <c r="Q86" s="55" t="str">
        <f>INDEX(Freelancer!$A$1140:$J$2572,MATCH('Base data'!M86,Freelancer!$G$1140:$G$2572,0),9)</f>
        <v>Vad ska stå istället för $x$?. $x^5 \cdot 3^4 = 3^9$</v>
      </c>
      <c r="R86" s="161" t="s">
        <v>14167</v>
      </c>
      <c r="S86" s="78" t="s">
        <v>16619</v>
      </c>
      <c r="T86" s="78" t="str">
        <f t="shared" si="7"/>
        <v>y4_23_1y</v>
      </c>
      <c r="U86" s="78" t="str">
        <f>INDEX(Lista!$O$2:$S$206,MATCH('Base data'!T86,Lista!$P$2:$P$206,0),3)</f>
        <v>Vektorer - Koordinatsystem</v>
      </c>
      <c r="V86" s="78" t="str">
        <f>INDEX(Lista!$O$2:$S$206,MATCH('Base data'!T86,Lista!$P$2:$P$206,0),4)</f>
        <v>G_4_23</v>
      </c>
      <c r="W86" s="78" t="str">
        <f>INDEX(Lista!$O$2:$S$206,MATCH('Base data'!T86,Lista!$P$2:$P$206,0),5)</f>
        <v>Vektorer</v>
      </c>
      <c r="X86" s="214" t="s">
        <v>16772</v>
      </c>
    </row>
    <row r="87" spans="1:24" x14ac:dyDescent="0.2">
      <c r="A87" s="160">
        <v>9789152302484</v>
      </c>
      <c r="B87" s="161">
        <v>1</v>
      </c>
      <c r="C87" s="161" t="s">
        <v>254</v>
      </c>
      <c r="D87" s="161" t="s">
        <v>12846</v>
      </c>
      <c r="E87" s="161" t="s">
        <v>282</v>
      </c>
      <c r="F87" s="161" t="s">
        <v>12850</v>
      </c>
      <c r="G87" s="161" t="s">
        <v>277</v>
      </c>
      <c r="H87" s="161" t="s">
        <v>33</v>
      </c>
      <c r="I87" s="11">
        <v>30</v>
      </c>
      <c r="J87" s="11" t="s">
        <v>40</v>
      </c>
      <c r="K87" s="164" t="str">
        <f t="shared" si="6"/>
        <v>Grundkurs</v>
      </c>
      <c r="L87" s="11" t="s">
        <v>17333</v>
      </c>
      <c r="M87" s="11" t="str">
        <f t="shared" si="4"/>
        <v>1_x1_1x_G_30c</v>
      </c>
      <c r="N87" s="11" t="str">
        <f t="shared" si="5"/>
        <v>9789152302484-1-x1_1x-G-30c</v>
      </c>
      <c r="O87" s="11" t="str">
        <f>INDEX('Kap 1'!$E$2:$H$1089,MATCH('Base data'!N87,'Kap 1'!$E$2:$E$1089,0),4)</f>
        <v>Lös</v>
      </c>
      <c r="P87" s="39"/>
      <c r="Q87" s="55" t="str">
        <f>INDEX(Freelancer!$A$1140:$J$2572,MATCH('Base data'!M87,Freelancer!$G$1140:$G$2572,0),9)</f>
        <v>Vad ska stå istället för $x$?. $10^x \cdot 10^6 = 10^{15}$</v>
      </c>
      <c r="R87" s="161" t="s">
        <v>14167</v>
      </c>
      <c r="S87" s="78" t="s">
        <v>16602</v>
      </c>
      <c r="T87" s="78" t="str">
        <f t="shared" si="7"/>
        <v>y1_17_2y</v>
      </c>
      <c r="U87" s="78" t="str">
        <f>INDEX(Lista!$O$2:$S$206,MATCH('Base data'!T87,Lista!$P$2:$P$206,0),3)</f>
        <v>Tal - Decimaltal</v>
      </c>
      <c r="V87" s="78" t="str">
        <f>INDEX(Lista!$O$2:$S$206,MATCH('Base data'!T87,Lista!$P$2:$P$206,0),4)</f>
        <v>T_1_17</v>
      </c>
      <c r="W87" s="78" t="str">
        <f>INDEX(Lista!$O$2:$S$206,MATCH('Base data'!T87,Lista!$P$2:$P$206,0),5)</f>
        <v>Tal</v>
      </c>
      <c r="X87" s="214" t="s">
        <v>16772</v>
      </c>
    </row>
    <row r="88" spans="1:24" x14ac:dyDescent="0.2">
      <c r="A88" s="160">
        <v>9789152302484</v>
      </c>
      <c r="B88" s="161">
        <v>1</v>
      </c>
      <c r="C88" s="161" t="s">
        <v>254</v>
      </c>
      <c r="D88" s="161" t="s">
        <v>12846</v>
      </c>
      <c r="E88" s="161" t="s">
        <v>282</v>
      </c>
      <c r="F88" s="161" t="s">
        <v>12850</v>
      </c>
      <c r="G88" s="161" t="s">
        <v>277</v>
      </c>
      <c r="H88" s="161" t="s">
        <v>33</v>
      </c>
      <c r="I88" s="11">
        <v>31</v>
      </c>
      <c r="J88" s="11" t="s">
        <v>31</v>
      </c>
      <c r="K88" s="164" t="str">
        <f t="shared" si="6"/>
        <v>Grundkurs</v>
      </c>
      <c r="L88" s="11" t="s">
        <v>12548</v>
      </c>
      <c r="M88" s="11" t="str">
        <f t="shared" si="4"/>
        <v>1_x1_1x_G_31a</v>
      </c>
      <c r="N88" s="11" t="str">
        <f t="shared" si="5"/>
        <v>9789152302484-1-x1_1x-G-31a</v>
      </c>
      <c r="O88" s="11" t="str">
        <f>INDEX('Kap 1'!$E$2:$H$1089,MATCH('Base data'!N88,'Kap 1'!$E$2:$E$1089,0),4)</f>
        <v>Lös</v>
      </c>
      <c r="P88" s="39"/>
      <c r="Q88" s="55" t="str">
        <f>INDEX(Freelancer!$A$1140:$J$2572,MATCH('Base data'!M88,Freelancer!$G$1140:$G$2572,0),9)</f>
        <v>Vad ska stå istället för $x$?. $\displaystyle \frac{2^8}{x^3} = 2^5$</v>
      </c>
      <c r="R88" s="161" t="s">
        <v>14167</v>
      </c>
      <c r="S88" s="78" t="s">
        <v>16623</v>
      </c>
      <c r="T88" s="78" t="str">
        <f t="shared" si="7"/>
        <v>y4_21y</v>
      </c>
      <c r="U88" s="78" t="str">
        <f>INDEX(Lista!$O$2:$S$206,MATCH('Base data'!T88,Lista!$P$2:$P$206,0),3)</f>
        <v>Triangeln</v>
      </c>
      <c r="V88" s="78" t="str">
        <f>INDEX(Lista!$O$2:$S$206,MATCH('Base data'!T88,Lista!$P$2:$P$206,0),4)</f>
        <v>G_4_21</v>
      </c>
      <c r="W88" s="78" t="str">
        <f>INDEX(Lista!$O$2:$S$206,MATCH('Base data'!T88,Lista!$P$2:$P$206,0),5)</f>
        <v>Triangeln</v>
      </c>
      <c r="X88" s="214" t="s">
        <v>16772</v>
      </c>
    </row>
    <row r="89" spans="1:24" x14ac:dyDescent="0.2">
      <c r="A89" s="160">
        <v>9789152302484</v>
      </c>
      <c r="B89" s="161">
        <v>1</v>
      </c>
      <c r="C89" s="161" t="s">
        <v>254</v>
      </c>
      <c r="D89" s="161" t="s">
        <v>12846</v>
      </c>
      <c r="E89" s="161" t="s">
        <v>282</v>
      </c>
      <c r="F89" s="161" t="s">
        <v>12850</v>
      </c>
      <c r="G89" s="161" t="s">
        <v>277</v>
      </c>
      <c r="H89" s="161" t="s">
        <v>33</v>
      </c>
      <c r="I89" s="11">
        <v>31</v>
      </c>
      <c r="J89" s="11" t="s">
        <v>34</v>
      </c>
      <c r="K89" s="164" t="str">
        <f t="shared" si="6"/>
        <v>Grundkurs</v>
      </c>
      <c r="L89" s="11" t="s">
        <v>12548</v>
      </c>
      <c r="M89" s="11" t="str">
        <f t="shared" si="4"/>
        <v>1_x1_1x_G_31b</v>
      </c>
      <c r="N89" s="11" t="str">
        <f t="shared" si="5"/>
        <v>9789152302484-1-x1_1x-G-31b</v>
      </c>
      <c r="O89" s="11" t="str">
        <f>INDEX('Kap 1'!$E$2:$H$1089,MATCH('Base data'!N89,'Kap 1'!$E$2:$E$1089,0),4)</f>
        <v>Lös</v>
      </c>
      <c r="P89" s="39"/>
      <c r="Q89" s="55" t="str">
        <f>INDEX(Freelancer!$A$1140:$J$2572,MATCH('Base data'!M89,Freelancer!$G$1140:$G$2572,0),9)</f>
        <v>Vad ska stå istället för $x$?. $\displaystyle \frac{8^x}{8^3} = 8^4$</v>
      </c>
      <c r="R89" s="161" t="s">
        <v>14167</v>
      </c>
      <c r="S89" s="78" t="s">
        <v>16609</v>
      </c>
      <c r="T89" s="78" t="str">
        <f t="shared" si="7"/>
        <v>y4_11_1y</v>
      </c>
      <c r="U89" s="78" t="str">
        <f>INDEX(Lista!$O$2:$S$206,MATCH('Base data'!T89,Lista!$P$2:$P$206,0),3)</f>
        <v>Koordinatgeometri - Mittpunktsformeln</v>
      </c>
      <c r="V89" s="78" t="str">
        <f>INDEX(Lista!$O$2:$S$206,MATCH('Base data'!T89,Lista!$P$2:$P$206,0),4)</f>
        <v>G_4_11</v>
      </c>
      <c r="W89" s="78" t="str">
        <f>INDEX(Lista!$O$2:$S$206,MATCH('Base data'!T89,Lista!$P$2:$P$206,0),5)</f>
        <v>Koordinatgeometri</v>
      </c>
      <c r="X89" s="214" t="s">
        <v>16772</v>
      </c>
    </row>
    <row r="90" spans="1:24" x14ac:dyDescent="0.2">
      <c r="A90" s="160">
        <v>9789152302484</v>
      </c>
      <c r="B90" s="161">
        <v>1</v>
      </c>
      <c r="C90" s="161" t="s">
        <v>254</v>
      </c>
      <c r="D90" s="161" t="s">
        <v>12846</v>
      </c>
      <c r="E90" s="161" t="s">
        <v>282</v>
      </c>
      <c r="F90" s="161" t="s">
        <v>12850</v>
      </c>
      <c r="G90" s="161" t="s">
        <v>277</v>
      </c>
      <c r="H90" s="161" t="s">
        <v>33</v>
      </c>
      <c r="I90" s="11">
        <v>31</v>
      </c>
      <c r="J90" s="11" t="s">
        <v>40</v>
      </c>
      <c r="K90" s="164" t="str">
        <f t="shared" si="6"/>
        <v>Grundkurs</v>
      </c>
      <c r="L90" s="11" t="s">
        <v>12548</v>
      </c>
      <c r="M90" s="11" t="str">
        <f t="shared" si="4"/>
        <v>1_x1_1x_G_31c</v>
      </c>
      <c r="N90" s="11" t="str">
        <f t="shared" si="5"/>
        <v>9789152302484-1-x1_1x-G-31c</v>
      </c>
      <c r="O90" s="11" t="str">
        <f>INDEX('Kap 1'!$E$2:$H$1089,MATCH('Base data'!N90,'Kap 1'!$E$2:$E$1089,0),4)</f>
        <v>Lös</v>
      </c>
      <c r="P90" s="39"/>
      <c r="Q90" s="55" t="str">
        <f>INDEX(Freelancer!$A$1140:$J$2572,MATCH('Base data'!M90,Freelancer!$G$1140:$G$2572,0),9)</f>
        <v>Vad ska stå istället för $x$?. $\displaystyle \frac{10^8}{10^x} = 10$</v>
      </c>
      <c r="R90" s="161" t="s">
        <v>14167</v>
      </c>
      <c r="S90" s="78" t="s">
        <v>16624</v>
      </c>
      <c r="T90" s="78" t="str">
        <f t="shared" si="7"/>
        <v>y2_19_7y</v>
      </c>
      <c r="U90" s="78" t="str">
        <f>INDEX(Lista!$O$2:$S$206,MATCH('Base data'!T90,Lista!$P$2:$P$206,0),3)</f>
        <v>Procent - Olika typer av lån</v>
      </c>
      <c r="V90" s="78" t="str">
        <f>INDEX(Lista!$O$2:$S$206,MATCH('Base data'!T90,Lista!$P$2:$P$206,0),4)</f>
        <v>SF_2_19</v>
      </c>
      <c r="W90" s="78" t="str">
        <f>INDEX(Lista!$O$2:$S$206,MATCH('Base data'!T90,Lista!$P$2:$P$206,0),5)</f>
        <v>Procent</v>
      </c>
      <c r="X90" s="214" t="s">
        <v>16772</v>
      </c>
    </row>
    <row r="91" spans="1:24" x14ac:dyDescent="0.2">
      <c r="A91" s="160">
        <v>9789152302484</v>
      </c>
      <c r="B91" s="161">
        <v>1</v>
      </c>
      <c r="C91" s="161" t="s">
        <v>254</v>
      </c>
      <c r="D91" s="161" t="s">
        <v>12846</v>
      </c>
      <c r="E91" s="161" t="s">
        <v>282</v>
      </c>
      <c r="F91" s="161" t="s">
        <v>12850</v>
      </c>
      <c r="G91" s="161" t="s">
        <v>277</v>
      </c>
      <c r="H91" s="161" t="s">
        <v>33</v>
      </c>
      <c r="I91" s="11">
        <v>32</v>
      </c>
      <c r="J91" s="11" t="s">
        <v>31</v>
      </c>
      <c r="K91" s="164" t="str">
        <f t="shared" si="6"/>
        <v>Grundkurs</v>
      </c>
      <c r="L91" s="11" t="s">
        <v>17333</v>
      </c>
      <c r="M91" s="11" t="str">
        <f t="shared" si="4"/>
        <v>1_x1_1x_G_32a</v>
      </c>
      <c r="N91" s="11" t="str">
        <f t="shared" si="5"/>
        <v>9789152302484-1-x1_1x-G-32a</v>
      </c>
      <c r="O91" s="11" t="str">
        <f>INDEX('Kap 1'!$E$2:$H$1089,MATCH('Base data'!N91,'Kap 1'!$E$2:$E$1089,0),4)</f>
        <v>Beräkna</v>
      </c>
      <c r="P91" s="39"/>
      <c r="Q91" s="55" t="str">
        <f>INDEX(Freelancer!$A$1140:$J$2572,MATCH('Base data'!M91,Freelancer!$G$1140:$G$2572,0),9)</f>
        <v>Beräkna $4^2$</v>
      </c>
      <c r="R91" s="161" t="str">
        <f>IF(INDEX(Freelancer!$A$1140:$J$2572,MATCH('Base data'!M91,Freelancer!$G$1140:$G$2572,0),10)=0,"",INDEX(Freelancer!$A$1140:$J$2572,MATCH('Base data'!M91,Freelancer!$G$1140:$G$2572,0),10))</f>
        <v/>
      </c>
      <c r="S91" s="78" t="s">
        <v>16625</v>
      </c>
      <c r="T91" s="78" t="str">
        <f t="shared" si="7"/>
        <v>y4_22y</v>
      </c>
      <c r="U91" s="78" t="str">
        <f>INDEX(Lista!$O$2:$S$206,MATCH('Base data'!T91,Lista!$P$2:$P$206,0),3)</f>
        <v>Trigonometri</v>
      </c>
      <c r="V91" s="78" t="str">
        <f>INDEX(Lista!$O$2:$S$206,MATCH('Base data'!T91,Lista!$P$2:$P$206,0),4)</f>
        <v>G_4_22</v>
      </c>
      <c r="W91" s="78" t="str">
        <f>INDEX(Lista!$O$2:$S$206,MATCH('Base data'!T91,Lista!$P$2:$P$206,0),5)</f>
        <v>Trigonometri</v>
      </c>
      <c r="X91" s="214" t="s">
        <v>16772</v>
      </c>
    </row>
    <row r="92" spans="1:24" x14ac:dyDescent="0.2">
      <c r="A92" s="160">
        <v>9789152302484</v>
      </c>
      <c r="B92" s="161">
        <v>1</v>
      </c>
      <c r="C92" s="161" t="s">
        <v>254</v>
      </c>
      <c r="D92" s="161" t="s">
        <v>12846</v>
      </c>
      <c r="E92" s="161" t="s">
        <v>282</v>
      </c>
      <c r="F92" s="161" t="s">
        <v>12850</v>
      </c>
      <c r="G92" s="161" t="s">
        <v>277</v>
      </c>
      <c r="H92" s="161" t="s">
        <v>33</v>
      </c>
      <c r="I92" s="11">
        <v>32</v>
      </c>
      <c r="J92" s="11" t="s">
        <v>34</v>
      </c>
      <c r="K92" s="164" t="str">
        <f t="shared" si="6"/>
        <v>Grundkurs</v>
      </c>
      <c r="L92" s="11" t="s">
        <v>17333</v>
      </c>
      <c r="M92" s="11" t="str">
        <f t="shared" si="4"/>
        <v>1_x1_1x_G_32b</v>
      </c>
      <c r="N92" s="11" t="str">
        <f t="shared" si="5"/>
        <v>9789152302484-1-x1_1x-G-32b</v>
      </c>
      <c r="O92" s="11" t="str">
        <f>INDEX('Kap 1'!$E$2:$H$1089,MATCH('Base data'!N92,'Kap 1'!$E$2:$E$1089,0),4)</f>
        <v>Beräkna</v>
      </c>
      <c r="P92" s="39"/>
      <c r="Q92" s="55" t="str">
        <f>INDEX(Freelancer!$A$1140:$J$2572,MATCH('Base data'!M92,Freelancer!$G$1140:$G$2572,0),9)</f>
        <v>Beräkna $8^2$</v>
      </c>
      <c r="R92" s="161" t="str">
        <f>IF(INDEX(Freelancer!$A$1140:$J$2572,MATCH('Base data'!M92,Freelancer!$G$1140:$G$2572,0),10)=0,"",INDEX(Freelancer!$A$1140:$J$2572,MATCH('Base data'!M92,Freelancer!$G$1140:$G$2572,0),10))</f>
        <v/>
      </c>
      <c r="S92" s="78" t="s">
        <v>16617</v>
      </c>
      <c r="T92" s="78" t="str">
        <f t="shared" si="7"/>
        <v>y2_11_3y</v>
      </c>
      <c r="U92" s="78" t="str">
        <f>INDEX(Lista!$O$2:$S$206,MATCH('Base data'!T92,Lista!$P$2:$P$206,0),3)</f>
        <v>Grafer - Rita/skissa grafer</v>
      </c>
      <c r="V92" s="78" t="str">
        <f>INDEX(Lista!$O$2:$S$206,MATCH('Base data'!T92,Lista!$P$2:$P$206,0),4)</f>
        <v>SF_2_11</v>
      </c>
      <c r="W92" s="78" t="str">
        <f>INDEX(Lista!$O$2:$S$206,MATCH('Base data'!T92,Lista!$P$2:$P$206,0),5)</f>
        <v>Grafer</v>
      </c>
      <c r="X92" s="214" t="s">
        <v>16772</v>
      </c>
    </row>
    <row r="93" spans="1:24" x14ac:dyDescent="0.2">
      <c r="A93" s="160">
        <v>9789152302484</v>
      </c>
      <c r="B93" s="161">
        <v>1</v>
      </c>
      <c r="C93" s="161" t="s">
        <v>254</v>
      </c>
      <c r="D93" s="161" t="s">
        <v>12846</v>
      </c>
      <c r="E93" s="161" t="s">
        <v>282</v>
      </c>
      <c r="F93" s="161" t="s">
        <v>12850</v>
      </c>
      <c r="G93" s="161" t="s">
        <v>277</v>
      </c>
      <c r="H93" s="161" t="s">
        <v>33</v>
      </c>
      <c r="I93" s="11">
        <v>32</v>
      </c>
      <c r="J93" s="11" t="s">
        <v>40</v>
      </c>
      <c r="K93" s="164" t="str">
        <f t="shared" si="6"/>
        <v>Grundkurs</v>
      </c>
      <c r="L93" s="11" t="s">
        <v>17333</v>
      </c>
      <c r="M93" s="11" t="str">
        <f t="shared" si="4"/>
        <v>1_x1_1x_G_32c</v>
      </c>
      <c r="N93" s="11" t="str">
        <f t="shared" si="5"/>
        <v>9789152302484-1-x1_1x-G-32c</v>
      </c>
      <c r="O93" s="11" t="str">
        <f>INDEX('Kap 1'!$E$2:$H$1089,MATCH('Base data'!N93,'Kap 1'!$E$2:$E$1089,0),4)</f>
        <v>Beräkna</v>
      </c>
      <c r="P93" s="39"/>
      <c r="Q93" s="55" t="str">
        <f>INDEX(Freelancer!$A$1140:$J$2572,MATCH('Base data'!M93,Freelancer!$G$1140:$G$2572,0),9)</f>
        <v>Beräkna $12^2$</v>
      </c>
      <c r="R93" s="161" t="str">
        <f>IF(INDEX(Freelancer!$A$1140:$J$2572,MATCH('Base data'!M93,Freelancer!$G$1140:$G$2572,0),10)=0,"",INDEX(Freelancer!$A$1140:$J$2572,MATCH('Base data'!M93,Freelancer!$G$1140:$G$2572,0),10))</f>
        <v/>
      </c>
      <c r="S93" s="78" t="s">
        <v>16626</v>
      </c>
      <c r="T93" s="78" t="str">
        <f t="shared" si="7"/>
        <v>y1_3_11y</v>
      </c>
      <c r="U93" s="78" t="str">
        <f>INDEX(Lista!$O$2:$S$206,MATCH('Base data'!T93,Lista!$P$2:$P$206,0),3)</f>
        <v>Ekvationer - Logaritmekvationer</v>
      </c>
      <c r="V93" s="78" t="str">
        <f>INDEX(Lista!$O$2:$S$206,MATCH('Base data'!T93,Lista!$P$2:$P$206,0),4)</f>
        <v>T_1_3</v>
      </c>
      <c r="W93" s="78" t="str">
        <f>INDEX(Lista!$O$2:$S$206,MATCH('Base data'!T93,Lista!$P$2:$P$206,0),5)</f>
        <v>Ekvationer</v>
      </c>
      <c r="X93" s="214" t="s">
        <v>16772</v>
      </c>
    </row>
    <row r="94" spans="1:24" x14ac:dyDescent="0.2">
      <c r="A94" s="160">
        <v>9789152302484</v>
      </c>
      <c r="B94" s="161">
        <v>1</v>
      </c>
      <c r="C94" s="161" t="s">
        <v>254</v>
      </c>
      <c r="D94" s="161" t="s">
        <v>12846</v>
      </c>
      <c r="E94" s="161" t="s">
        <v>282</v>
      </c>
      <c r="F94" s="161" t="s">
        <v>12850</v>
      </c>
      <c r="G94" s="161" t="s">
        <v>277</v>
      </c>
      <c r="H94" s="161" t="s">
        <v>33</v>
      </c>
      <c r="I94" s="11">
        <v>32</v>
      </c>
      <c r="J94" s="11" t="s">
        <v>66</v>
      </c>
      <c r="K94" s="164" t="str">
        <f t="shared" si="6"/>
        <v>Grundkurs</v>
      </c>
      <c r="L94" s="11" t="s">
        <v>17333</v>
      </c>
      <c r="M94" s="11" t="str">
        <f t="shared" si="4"/>
        <v>1_x1_1x_G_32d</v>
      </c>
      <c r="N94" s="11" t="str">
        <f t="shared" si="5"/>
        <v>9789152302484-1-x1_1x-G-32d</v>
      </c>
      <c r="O94" s="11" t="str">
        <f>INDEX('Kap 1'!$E$2:$H$1089,MATCH('Base data'!N94,'Kap 1'!$E$2:$E$1089,0),4)</f>
        <v>Beräkna</v>
      </c>
      <c r="P94" s="39"/>
      <c r="Q94" s="55" t="str">
        <f>INDEX(Freelancer!$A$1140:$J$2572,MATCH('Base data'!M94,Freelancer!$G$1140:$G$2572,0),9)</f>
        <v>Beräkna $25^2$</v>
      </c>
      <c r="R94" s="161" t="str">
        <f>IF(INDEX(Freelancer!$A$1140:$J$2572,MATCH('Base data'!M94,Freelancer!$G$1140:$G$2572,0),10)=0,"",INDEX(Freelancer!$A$1140:$J$2572,MATCH('Base data'!M94,Freelancer!$G$1140:$G$2572,0),10))</f>
        <v/>
      </c>
      <c r="S94" s="78" t="s">
        <v>8362</v>
      </c>
      <c r="T94" s="78" t="str">
        <f t="shared" si="7"/>
        <v>y3_1_6y</v>
      </c>
      <c r="U94" s="78" t="str">
        <f>INDEX(Lista!$O$2:$S$206,MATCH('Base data'!T94,Lista!$P$2:$P$206,0),3)</f>
        <v>Sannolikhetslära - Kombinatorik</v>
      </c>
      <c r="V94" s="78" t="str">
        <f>INDEX(Lista!$O$2:$S$206,MATCH('Base data'!T94,Lista!$P$2:$P$206,0),4)</f>
        <v>SS_3_1</v>
      </c>
      <c r="W94" s="78" t="str">
        <f>INDEX(Lista!$O$2:$S$206,MATCH('Base data'!T94,Lista!$P$2:$P$206,0),5)</f>
        <v>Sannolikhetslära</v>
      </c>
      <c r="X94" s="214" t="s">
        <v>16772</v>
      </c>
    </row>
    <row r="95" spans="1:24" x14ac:dyDescent="0.2">
      <c r="A95" s="160">
        <v>9789152302484</v>
      </c>
      <c r="B95" s="161">
        <v>1</v>
      </c>
      <c r="C95" s="161" t="s">
        <v>254</v>
      </c>
      <c r="D95" s="161" t="s">
        <v>12846</v>
      </c>
      <c r="E95" s="161" t="s">
        <v>282</v>
      </c>
      <c r="F95" s="161" t="s">
        <v>12850</v>
      </c>
      <c r="G95" s="161" t="s">
        <v>277</v>
      </c>
      <c r="H95" s="161" t="s">
        <v>33</v>
      </c>
      <c r="I95" s="11">
        <v>33</v>
      </c>
      <c r="J95" s="11" t="s">
        <v>31</v>
      </c>
      <c r="K95" s="164" t="str">
        <f t="shared" si="6"/>
        <v>Grundkurs</v>
      </c>
      <c r="L95" s="11" t="s">
        <v>12548</v>
      </c>
      <c r="M95" s="11" t="str">
        <f t="shared" si="4"/>
        <v>1_x1_1x_G_33a</v>
      </c>
      <c r="N95" s="11" t="str">
        <f t="shared" si="5"/>
        <v>9789152302484-1-x1_1x-G-33a</v>
      </c>
      <c r="O95" s="11" t="str">
        <f>INDEX('Kap 1'!$E$2:$H$1089,MATCH('Base data'!N95,'Kap 1'!$E$2:$E$1089,0),4)</f>
        <v>Beräkna</v>
      </c>
      <c r="P95" s="39"/>
      <c r="Q95" s="55" t="str">
        <f>INDEX(Freelancer!$A$1140:$J$2572,MATCH('Base data'!M95,Freelancer!$G$1140:$G$2572,0),9)</f>
        <v>Beräkna  ”5 i kvadrat”</v>
      </c>
      <c r="R95" s="161" t="str">
        <f>IF(INDEX(Freelancer!$A$1140:$J$2572,MATCH('Base data'!M95,Freelancer!$G$1140:$G$2572,0),10)=0,"",INDEX(Freelancer!$A$1140:$J$2572,MATCH('Base data'!M95,Freelancer!$G$1140:$G$2572,0),10))</f>
        <v/>
      </c>
      <c r="S95" s="78" t="s">
        <v>8352</v>
      </c>
      <c r="T95" s="78" t="str">
        <f t="shared" si="7"/>
        <v>y1_16y</v>
      </c>
      <c r="U95" s="78" t="str">
        <f>INDEX(Lista!$O$2:$S$206,MATCH('Base data'!T95,Lista!$P$2:$P$206,0),3)</f>
        <v>Räta linjen</v>
      </c>
      <c r="V95" s="78" t="str">
        <f>INDEX(Lista!$O$2:$S$206,MATCH('Base data'!T95,Lista!$P$2:$P$206,0),4)</f>
        <v>T_1_16</v>
      </c>
      <c r="W95" s="78" t="str">
        <f>INDEX(Lista!$O$2:$S$206,MATCH('Base data'!T95,Lista!$P$2:$P$206,0),5)</f>
        <v>Räta linjen</v>
      </c>
      <c r="X95" s="214" t="s">
        <v>16772</v>
      </c>
    </row>
    <row r="96" spans="1:24" x14ac:dyDescent="0.2">
      <c r="A96" s="160">
        <v>9789152302484</v>
      </c>
      <c r="B96" s="161">
        <v>1</v>
      </c>
      <c r="C96" s="161" t="s">
        <v>254</v>
      </c>
      <c r="D96" s="161" t="s">
        <v>12846</v>
      </c>
      <c r="E96" s="161" t="s">
        <v>282</v>
      </c>
      <c r="F96" s="161" t="s">
        <v>12850</v>
      </c>
      <c r="G96" s="161" t="s">
        <v>277</v>
      </c>
      <c r="H96" s="161" t="s">
        <v>33</v>
      </c>
      <c r="I96" s="11">
        <v>33</v>
      </c>
      <c r="J96" s="11" t="s">
        <v>34</v>
      </c>
      <c r="K96" s="164" t="str">
        <f t="shared" si="6"/>
        <v>Grundkurs</v>
      </c>
      <c r="L96" s="11" t="s">
        <v>12548</v>
      </c>
      <c r="M96" s="11" t="str">
        <f t="shared" si="4"/>
        <v>1_x1_1x_G_33b</v>
      </c>
      <c r="N96" s="11" t="str">
        <f t="shared" si="5"/>
        <v>9789152302484-1-x1_1x-G-33b</v>
      </c>
      <c r="O96" s="11" t="str">
        <f>INDEX('Kap 1'!$E$2:$H$1089,MATCH('Base data'!N96,'Kap 1'!$E$2:$E$1089,0),4)</f>
        <v>Beräkna</v>
      </c>
      <c r="P96" s="39"/>
      <c r="Q96" s="55" t="str">
        <f>INDEX(Freelancer!$A$1140:$J$2572,MATCH('Base data'!M96,Freelancer!$G$1140:$G$2572,0),9)</f>
        <v>Beräkna ”kvadraten på 50”</v>
      </c>
      <c r="R96" s="161" t="str">
        <f>IF(INDEX(Freelancer!$A$1140:$J$2572,MATCH('Base data'!M96,Freelancer!$G$1140:$G$2572,0),10)=0,"",INDEX(Freelancer!$A$1140:$J$2572,MATCH('Base data'!M96,Freelancer!$G$1140:$G$2572,0),10))</f>
        <v/>
      </c>
      <c r="S96" s="78" t="s">
        <v>16627</v>
      </c>
      <c r="T96" s="78" t="str">
        <f t="shared" si="7"/>
        <v>y4_7y</v>
      </c>
      <c r="U96" s="78" t="str">
        <f>INDEX(Lista!$O$2:$S$206,MATCH('Base data'!T96,Lista!$P$2:$P$206,0),3)</f>
        <v>Geometri och ekvationer</v>
      </c>
      <c r="V96" s="78" t="str">
        <f>INDEX(Lista!$O$2:$S$206,MATCH('Base data'!T96,Lista!$P$2:$P$206,0),4)</f>
        <v>G_4_7</v>
      </c>
      <c r="W96" s="78" t="str">
        <f>INDEX(Lista!$O$2:$S$206,MATCH('Base data'!T96,Lista!$P$2:$P$206,0),5)</f>
        <v>Geometri och ekvationer</v>
      </c>
      <c r="X96" s="214" t="s">
        <v>16772</v>
      </c>
    </row>
    <row r="97" spans="1:24" x14ac:dyDescent="0.2">
      <c r="A97" s="160">
        <v>9789152302484</v>
      </c>
      <c r="B97" s="161">
        <v>1</v>
      </c>
      <c r="C97" s="161" t="s">
        <v>254</v>
      </c>
      <c r="D97" s="161" t="s">
        <v>12846</v>
      </c>
      <c r="E97" s="161" t="s">
        <v>282</v>
      </c>
      <c r="F97" s="161" t="s">
        <v>12850</v>
      </c>
      <c r="G97" s="161" t="s">
        <v>277</v>
      </c>
      <c r="H97" s="161" t="s">
        <v>33</v>
      </c>
      <c r="I97" s="11">
        <v>34</v>
      </c>
      <c r="J97" s="11"/>
      <c r="K97" s="164" t="str">
        <f t="shared" si="6"/>
        <v>Grundkurs</v>
      </c>
      <c r="L97" s="11" t="s">
        <v>17333</v>
      </c>
      <c r="M97" s="11" t="str">
        <f t="shared" si="4"/>
        <v>1_x1_1x_G_34</v>
      </c>
      <c r="N97" s="11" t="str">
        <f t="shared" si="5"/>
        <v>9789152302484-1-x1_1x-G-34</v>
      </c>
      <c r="O97" s="11" t="str">
        <f>INDEX('Kap 1'!$E$2:$H$1089,MATCH('Base data'!N97,'Kap 1'!$E$2:$E$1089,0),4)</f>
        <v>Resonera</v>
      </c>
      <c r="P97" s="39"/>
      <c r="Q97" s="55" t="str">
        <f>INDEX(Freelancer!$A$1140:$J$2572,MATCH('Base data'!M97,Freelancer!$G$1140:$G$2572,0),9)</f>
        <v>Gör en tabell där du skriver alla kvadrattal som är mindre än eller lika med 400.</v>
      </c>
      <c r="R97" s="161" t="str">
        <f>IF(INDEX(Freelancer!$A$1140:$J$2572,MATCH('Base data'!M97,Freelancer!$G$1140:$G$2572,0),10)=0,"",INDEX(Freelancer!$A$1140:$J$2572,MATCH('Base data'!M97,Freelancer!$G$1140:$G$2572,0),10))</f>
        <v/>
      </c>
      <c r="S97" s="78" t="s">
        <v>8345</v>
      </c>
      <c r="T97" s="78" t="str">
        <f t="shared" si="7"/>
        <v>y1_3_5y</v>
      </c>
      <c r="U97" s="78" t="str">
        <f>INDEX(Lista!$O$2:$S$206,MATCH('Base data'!T97,Lista!$P$2:$P$206,0),3)</f>
        <v>Ekvationer - Ekvationer med paranteser</v>
      </c>
      <c r="V97" s="78" t="str">
        <f>INDEX(Lista!$O$2:$S$206,MATCH('Base data'!T97,Lista!$P$2:$P$206,0),4)</f>
        <v>T_1_3</v>
      </c>
      <c r="W97" s="78" t="str">
        <f>INDEX(Lista!$O$2:$S$206,MATCH('Base data'!T97,Lista!$P$2:$P$206,0),5)</f>
        <v>Ekvationer</v>
      </c>
      <c r="X97" s="214" t="s">
        <v>16772</v>
      </c>
    </row>
    <row r="98" spans="1:24" x14ac:dyDescent="0.2">
      <c r="A98" s="160">
        <v>9789152302484</v>
      </c>
      <c r="B98" s="161">
        <v>1</v>
      </c>
      <c r="C98" s="161" t="s">
        <v>254</v>
      </c>
      <c r="D98" s="161" t="s">
        <v>12846</v>
      </c>
      <c r="E98" s="161" t="s">
        <v>282</v>
      </c>
      <c r="F98" s="161" t="s">
        <v>12850</v>
      </c>
      <c r="G98" s="161" t="s">
        <v>277</v>
      </c>
      <c r="H98" s="161" t="s">
        <v>33</v>
      </c>
      <c r="I98" s="11">
        <v>35</v>
      </c>
      <c r="J98" s="11" t="s">
        <v>31</v>
      </c>
      <c r="K98" s="164" t="str">
        <f t="shared" si="6"/>
        <v>Grundkurs</v>
      </c>
      <c r="L98" s="11" t="s">
        <v>12548</v>
      </c>
      <c r="M98" s="11" t="str">
        <f t="shared" si="4"/>
        <v>1_x1_1x_G_35a</v>
      </c>
      <c r="N98" s="11" t="str">
        <f t="shared" si="5"/>
        <v>9789152302484-1-x1_1x-G-35a</v>
      </c>
      <c r="O98" s="11" t="str">
        <f>INDEX('Kap 1'!$E$2:$H$1089,MATCH('Base data'!N98,'Kap 1'!$E$2:$E$1089,0),4)</f>
        <v>Beräkna</v>
      </c>
      <c r="P98" s="39"/>
      <c r="Q98" s="55" t="str">
        <f>INDEX(Freelancer!$A$1140:$J$2572,MATCH('Base data'!M98,Freelancer!$G$1140:$G$2572,0),9)</f>
        <v>Beräkna. Ta gärna hjälp av din tabell från uppgift 34. $0,2^2$</v>
      </c>
      <c r="R98" s="161" t="str">
        <f>IF(INDEX(Freelancer!$A$1140:$J$2572,MATCH('Base data'!M98,Freelancer!$G$1140:$G$2572,0),10)=0,"",INDEX(Freelancer!$A$1140:$J$2572,MATCH('Base data'!M98,Freelancer!$G$1140:$G$2572,0),10))</f>
        <v/>
      </c>
      <c r="S98" s="78" t="s">
        <v>16628</v>
      </c>
      <c r="T98" s="78" t="str">
        <f t="shared" si="7"/>
        <v>y2_9y</v>
      </c>
      <c r="U98" s="78" t="str">
        <f>INDEX(Lista!$O$2:$S$206,MATCH('Base data'!T98,Lista!$P$2:$P$206,0),3)</f>
        <v>Hastighet &amp; tid</v>
      </c>
      <c r="V98" s="78" t="str">
        <f>INDEX(Lista!$O$2:$S$206,MATCH('Base data'!T98,Lista!$P$2:$P$206,0),4)</f>
        <v>SF_2_9</v>
      </c>
      <c r="W98" s="78" t="str">
        <f>INDEX(Lista!$O$2:$S$206,MATCH('Base data'!T98,Lista!$P$2:$P$206,0),5)</f>
        <v>Hastighet &amp; tid</v>
      </c>
      <c r="X98" s="214" t="s">
        <v>16772</v>
      </c>
    </row>
    <row r="99" spans="1:24" x14ac:dyDescent="0.2">
      <c r="A99" s="160">
        <v>9789152302484</v>
      </c>
      <c r="B99" s="161">
        <v>1</v>
      </c>
      <c r="C99" s="161" t="s">
        <v>254</v>
      </c>
      <c r="D99" s="161" t="s">
        <v>12846</v>
      </c>
      <c r="E99" s="161" t="s">
        <v>282</v>
      </c>
      <c r="F99" s="161" t="s">
        <v>12850</v>
      </c>
      <c r="G99" s="161" t="s">
        <v>277</v>
      </c>
      <c r="H99" s="161" t="s">
        <v>33</v>
      </c>
      <c r="I99" s="11">
        <v>35</v>
      </c>
      <c r="J99" s="11" t="s">
        <v>34</v>
      </c>
      <c r="K99" s="164" t="str">
        <f t="shared" si="6"/>
        <v>Grundkurs</v>
      </c>
      <c r="L99" s="11" t="s">
        <v>12548</v>
      </c>
      <c r="M99" s="11" t="str">
        <f t="shared" si="4"/>
        <v>1_x1_1x_G_35b</v>
      </c>
      <c r="N99" s="11" t="str">
        <f t="shared" si="5"/>
        <v>9789152302484-1-x1_1x-G-35b</v>
      </c>
      <c r="O99" s="11" t="str">
        <f>INDEX('Kap 1'!$E$2:$H$1089,MATCH('Base data'!N99,'Kap 1'!$E$2:$E$1089,0),4)</f>
        <v>Beräkna</v>
      </c>
      <c r="P99" s="39"/>
      <c r="Q99" s="55" t="str">
        <f>INDEX(Freelancer!$A$1140:$J$2572,MATCH('Base data'!M99,Freelancer!$G$1140:$G$2572,0),9)</f>
        <v>Beräkna. Ta gärna hjälp av din tabell från uppgift 34. $0,4^2$</v>
      </c>
      <c r="R99" s="161" t="str">
        <f>IF(INDEX(Freelancer!$A$1140:$J$2572,MATCH('Base data'!M99,Freelancer!$G$1140:$G$2572,0),10)=0,"",INDEX(Freelancer!$A$1140:$J$2572,MATCH('Base data'!M99,Freelancer!$G$1140:$G$2572,0),10))</f>
        <v/>
      </c>
      <c r="S99" s="78" t="s">
        <v>16602</v>
      </c>
      <c r="T99" s="78" t="str">
        <f t="shared" si="7"/>
        <v>y1_17_2y</v>
      </c>
      <c r="U99" s="78" t="str">
        <f>INDEX(Lista!$O$2:$S$206,MATCH('Base data'!T99,Lista!$P$2:$P$206,0),3)</f>
        <v>Tal - Decimaltal</v>
      </c>
      <c r="V99" s="78" t="str">
        <f>INDEX(Lista!$O$2:$S$206,MATCH('Base data'!T99,Lista!$P$2:$P$206,0),4)</f>
        <v>T_1_17</v>
      </c>
      <c r="W99" s="78" t="str">
        <f>INDEX(Lista!$O$2:$S$206,MATCH('Base data'!T99,Lista!$P$2:$P$206,0),5)</f>
        <v>Tal</v>
      </c>
      <c r="X99" s="214" t="s">
        <v>16772</v>
      </c>
    </row>
    <row r="100" spans="1:24" x14ac:dyDescent="0.2">
      <c r="A100" s="160">
        <v>9789152302484</v>
      </c>
      <c r="B100" s="161">
        <v>1</v>
      </c>
      <c r="C100" s="161" t="s">
        <v>254</v>
      </c>
      <c r="D100" s="161" t="s">
        <v>12846</v>
      </c>
      <c r="E100" s="161" t="s">
        <v>282</v>
      </c>
      <c r="F100" s="161" t="s">
        <v>12850</v>
      </c>
      <c r="G100" s="161" t="s">
        <v>277</v>
      </c>
      <c r="H100" s="161" t="s">
        <v>33</v>
      </c>
      <c r="I100" s="11">
        <v>35</v>
      </c>
      <c r="J100" s="11" t="s">
        <v>40</v>
      </c>
      <c r="K100" s="164" t="str">
        <f t="shared" si="6"/>
        <v>Grundkurs</v>
      </c>
      <c r="L100" s="11" t="s">
        <v>12548</v>
      </c>
      <c r="M100" s="11" t="str">
        <f t="shared" si="4"/>
        <v>1_x1_1x_G_35c</v>
      </c>
      <c r="N100" s="11" t="str">
        <f t="shared" si="5"/>
        <v>9789152302484-1-x1_1x-G-35c</v>
      </c>
      <c r="O100" s="11" t="str">
        <f>INDEX('Kap 1'!$E$2:$H$1089,MATCH('Base data'!N100,'Kap 1'!$E$2:$E$1089,0),4)</f>
        <v>Beräkna</v>
      </c>
      <c r="P100" s="39"/>
      <c r="Q100" s="55" t="str">
        <f>INDEX(Freelancer!$A$1140:$J$2572,MATCH('Base data'!M100,Freelancer!$G$1140:$G$2572,0),9)</f>
        <v>Beräkna. Ta gärna hjälp av din tabell från uppgift 34. $0,02^2$</v>
      </c>
      <c r="R100" s="161" t="str">
        <f>IF(INDEX(Freelancer!$A$1140:$J$2572,MATCH('Base data'!M100,Freelancer!$G$1140:$G$2572,0),10)=0,"",INDEX(Freelancer!$A$1140:$J$2572,MATCH('Base data'!M100,Freelancer!$G$1140:$G$2572,0),10))</f>
        <v/>
      </c>
      <c r="S100" s="78" t="s">
        <v>16629</v>
      </c>
      <c r="T100" s="78" t="str">
        <f t="shared" si="7"/>
        <v>y1_5_3y</v>
      </c>
      <c r="U100" s="78" t="str">
        <f>INDEX(Lista!$O$2:$S$206,MATCH('Base data'!T100,Lista!$P$2:$P$206,0),3)</f>
        <v>Ekvationssystem - Linjära ekvationssystem</v>
      </c>
      <c r="V100" s="78" t="str">
        <f>INDEX(Lista!$O$2:$S$206,MATCH('Base data'!T100,Lista!$P$2:$P$206,0),4)</f>
        <v>T_1_5</v>
      </c>
      <c r="W100" s="78" t="str">
        <f>INDEX(Lista!$O$2:$S$206,MATCH('Base data'!T100,Lista!$P$2:$P$206,0),5)</f>
        <v>Ekvationssystem</v>
      </c>
      <c r="X100" s="214" t="s">
        <v>16772</v>
      </c>
    </row>
    <row r="101" spans="1:24" x14ac:dyDescent="0.2">
      <c r="A101" s="160">
        <v>9789152302484</v>
      </c>
      <c r="B101" s="161">
        <v>1</v>
      </c>
      <c r="C101" s="161" t="s">
        <v>254</v>
      </c>
      <c r="D101" s="161" t="s">
        <v>12846</v>
      </c>
      <c r="E101" s="161" t="s">
        <v>282</v>
      </c>
      <c r="F101" s="161" t="s">
        <v>12850</v>
      </c>
      <c r="G101" s="161" t="s">
        <v>277</v>
      </c>
      <c r="H101" s="161" t="s">
        <v>33</v>
      </c>
      <c r="I101" s="11">
        <v>35</v>
      </c>
      <c r="J101" s="11" t="s">
        <v>66</v>
      </c>
      <c r="K101" s="164" t="str">
        <f t="shared" si="6"/>
        <v>Grundkurs</v>
      </c>
      <c r="L101" s="11" t="s">
        <v>12548</v>
      </c>
      <c r="M101" s="11" t="str">
        <f t="shared" si="4"/>
        <v>1_x1_1x_G_35d</v>
      </c>
      <c r="N101" s="11" t="str">
        <f t="shared" si="5"/>
        <v>9789152302484-1-x1_1x-G-35d</v>
      </c>
      <c r="O101" s="11" t="str">
        <f>INDEX('Kap 1'!$E$2:$H$1089,MATCH('Base data'!N101,'Kap 1'!$E$2:$E$1089,0),4)</f>
        <v>Beräkna</v>
      </c>
      <c r="P101" s="39"/>
      <c r="Q101" s="55" t="str">
        <f>INDEX(Freelancer!$A$1140:$J$2572,MATCH('Base data'!M101,Freelancer!$G$1140:$G$2572,0),9)</f>
        <v>Beräkna. Ta gärna hjälp av din tabell från uppgift 34. $0,04^2$</v>
      </c>
      <c r="R101" s="161" t="str">
        <f>IF(INDEX(Freelancer!$A$1140:$J$2572,MATCH('Base data'!M101,Freelancer!$G$1140:$G$2572,0),10)=0,"",INDEX(Freelancer!$A$1140:$J$2572,MATCH('Base data'!M101,Freelancer!$G$1140:$G$2572,0),10))</f>
        <v/>
      </c>
      <c r="S101" s="78" t="s">
        <v>16630</v>
      </c>
      <c r="T101" s="78" t="str">
        <f t="shared" si="7"/>
        <v>y4_24_2y</v>
      </c>
      <c r="U101" s="78" t="str">
        <f>INDEX(Lista!$O$2:$S$206,MATCH('Base data'!T101,Lista!$P$2:$P$206,0),3)</f>
        <v>Vinklar - Randvinkel &amp; medelpunktsvinkel</v>
      </c>
      <c r="V101" s="78" t="str">
        <f>INDEX(Lista!$O$2:$S$206,MATCH('Base data'!T101,Lista!$P$2:$P$206,0),4)</f>
        <v>G_4_24</v>
      </c>
      <c r="W101" s="78" t="str">
        <f>INDEX(Lista!$O$2:$S$206,MATCH('Base data'!T101,Lista!$P$2:$P$206,0),5)</f>
        <v>Vinklar</v>
      </c>
      <c r="X101" s="214" t="s">
        <v>16772</v>
      </c>
    </row>
    <row r="102" spans="1:24" x14ac:dyDescent="0.2">
      <c r="A102" s="160">
        <v>9789152302484</v>
      </c>
      <c r="B102" s="161">
        <v>1</v>
      </c>
      <c r="C102" s="161" t="s">
        <v>254</v>
      </c>
      <c r="D102" s="161" t="s">
        <v>12846</v>
      </c>
      <c r="E102" s="161" t="s">
        <v>282</v>
      </c>
      <c r="F102" s="161" t="s">
        <v>12850</v>
      </c>
      <c r="G102" s="161" t="s">
        <v>277</v>
      </c>
      <c r="H102" s="161" t="s">
        <v>33</v>
      </c>
      <c r="I102" s="11">
        <v>36</v>
      </c>
      <c r="J102" s="11" t="s">
        <v>31</v>
      </c>
      <c r="K102" s="164" t="str">
        <f t="shared" si="6"/>
        <v>Grundkurs</v>
      </c>
      <c r="L102" s="11" t="s">
        <v>17333</v>
      </c>
      <c r="M102" s="11" t="str">
        <f t="shared" si="4"/>
        <v>1_x1_1x_G_36a</v>
      </c>
      <c r="N102" s="11" t="str">
        <f t="shared" si="5"/>
        <v>9789152302484-1-x1_1x-G-36a</v>
      </c>
      <c r="O102" s="11" t="str">
        <f>INDEX('Kap 1'!$E$2:$H$1089,MATCH('Base data'!N102,'Kap 1'!$E$2:$E$1089,0),4)</f>
        <v>Beräkna</v>
      </c>
      <c r="P102" s="39"/>
      <c r="Q102" s="55" t="str">
        <f>INDEX(Freelancer!$A$1140:$J$2572,MATCH('Base data'!M102,Freelancer!$G$1140:$G$2572,0),9)</f>
        <v>Beräkna. Ta gärna hjälp av din tabell från uppgift 34. $0,5^2$</v>
      </c>
      <c r="R102" s="161" t="str">
        <f>IF(INDEX(Freelancer!$A$1140:$J$2572,MATCH('Base data'!M102,Freelancer!$G$1140:$G$2572,0),10)=0,"",INDEX(Freelancer!$A$1140:$J$2572,MATCH('Base data'!M102,Freelancer!$G$1140:$G$2572,0),10))</f>
        <v/>
      </c>
      <c r="S102" s="78" t="s">
        <v>16617</v>
      </c>
      <c r="T102" s="78" t="str">
        <f t="shared" si="7"/>
        <v>y2_11_3y</v>
      </c>
      <c r="U102" s="78" t="str">
        <f>INDEX(Lista!$O$2:$S$206,MATCH('Base data'!T102,Lista!$P$2:$P$206,0),3)</f>
        <v>Grafer - Rita/skissa grafer</v>
      </c>
      <c r="V102" s="78" t="str">
        <f>INDEX(Lista!$O$2:$S$206,MATCH('Base data'!T102,Lista!$P$2:$P$206,0),4)</f>
        <v>SF_2_11</v>
      </c>
      <c r="W102" s="78" t="str">
        <f>INDEX(Lista!$O$2:$S$206,MATCH('Base data'!T102,Lista!$P$2:$P$206,0),5)</f>
        <v>Grafer</v>
      </c>
      <c r="X102" s="214" t="s">
        <v>16772</v>
      </c>
    </row>
    <row r="103" spans="1:24" x14ac:dyDescent="0.2">
      <c r="A103" s="160">
        <v>9789152302484</v>
      </c>
      <c r="B103" s="161">
        <v>1</v>
      </c>
      <c r="C103" s="161" t="s">
        <v>254</v>
      </c>
      <c r="D103" s="161" t="s">
        <v>12846</v>
      </c>
      <c r="E103" s="161" t="s">
        <v>282</v>
      </c>
      <c r="F103" s="161" t="s">
        <v>12850</v>
      </c>
      <c r="G103" s="161" t="s">
        <v>277</v>
      </c>
      <c r="H103" s="161" t="s">
        <v>33</v>
      </c>
      <c r="I103" s="11">
        <v>36</v>
      </c>
      <c r="J103" s="11" t="s">
        <v>34</v>
      </c>
      <c r="K103" s="164" t="str">
        <f t="shared" si="6"/>
        <v>Grundkurs</v>
      </c>
      <c r="L103" s="11" t="s">
        <v>17333</v>
      </c>
      <c r="M103" s="11" t="str">
        <f t="shared" si="4"/>
        <v>1_x1_1x_G_36b</v>
      </c>
      <c r="N103" s="11" t="str">
        <f t="shared" si="5"/>
        <v>9789152302484-1-x1_1x-G-36b</v>
      </c>
      <c r="O103" s="11" t="str">
        <f>INDEX('Kap 1'!$E$2:$H$1089,MATCH('Base data'!N103,'Kap 1'!$E$2:$E$1089,0),4)</f>
        <v>Beräkna</v>
      </c>
      <c r="P103" s="39"/>
      <c r="Q103" s="55" t="str">
        <f>INDEX(Freelancer!$A$1140:$J$2572,MATCH('Base data'!M103,Freelancer!$G$1140:$G$2572,0),9)</f>
        <v>Beräkna. Ta gärna hjälp av din tabell från uppgift 34. $0,9^2$</v>
      </c>
      <c r="R103" s="161" t="str">
        <f>IF(INDEX(Freelancer!$A$1140:$J$2572,MATCH('Base data'!M103,Freelancer!$G$1140:$G$2572,0),10)=0,"",INDEX(Freelancer!$A$1140:$J$2572,MATCH('Base data'!M103,Freelancer!$G$1140:$G$2572,0),10))</f>
        <v/>
      </c>
      <c r="S103" s="78" t="s">
        <v>16631</v>
      </c>
      <c r="T103" s="78" t="str">
        <f t="shared" si="7"/>
        <v>y4_3y</v>
      </c>
      <c r="U103" s="78" t="str">
        <f>INDEX(Lista!$O$2:$S$206,MATCH('Base data'!T103,Lista!$P$2:$P$206,0),3)</f>
        <v>Begränsningsarea</v>
      </c>
      <c r="V103" s="78" t="str">
        <f>INDEX(Lista!$O$2:$S$206,MATCH('Base data'!T103,Lista!$P$2:$P$206,0),4)</f>
        <v>G_4_3</v>
      </c>
      <c r="W103" s="78" t="str">
        <f>INDEX(Lista!$O$2:$S$206,MATCH('Base data'!T103,Lista!$P$2:$P$206,0),5)</f>
        <v>Begränsningsarea</v>
      </c>
      <c r="X103" s="214" t="s">
        <v>16772</v>
      </c>
    </row>
    <row r="104" spans="1:24" x14ac:dyDescent="0.2">
      <c r="A104" s="160">
        <v>9789152302484</v>
      </c>
      <c r="B104" s="161">
        <v>1</v>
      </c>
      <c r="C104" s="161" t="s">
        <v>254</v>
      </c>
      <c r="D104" s="161" t="s">
        <v>12846</v>
      </c>
      <c r="E104" s="161" t="s">
        <v>282</v>
      </c>
      <c r="F104" s="161" t="s">
        <v>12850</v>
      </c>
      <c r="G104" s="161" t="s">
        <v>277</v>
      </c>
      <c r="H104" s="161" t="s">
        <v>33</v>
      </c>
      <c r="I104" s="11">
        <v>36</v>
      </c>
      <c r="J104" s="11" t="s">
        <v>40</v>
      </c>
      <c r="K104" s="164" t="str">
        <f t="shared" si="6"/>
        <v>Grundkurs</v>
      </c>
      <c r="L104" s="11" t="s">
        <v>17333</v>
      </c>
      <c r="M104" s="11" t="str">
        <f t="shared" si="4"/>
        <v>1_x1_1x_G_36c</v>
      </c>
      <c r="N104" s="11" t="str">
        <f t="shared" si="5"/>
        <v>9789152302484-1-x1_1x-G-36c</v>
      </c>
      <c r="O104" s="11" t="str">
        <f>INDEX('Kap 1'!$E$2:$H$1089,MATCH('Base data'!N104,'Kap 1'!$E$2:$E$1089,0),4)</f>
        <v>Beräkna</v>
      </c>
      <c r="P104" s="39"/>
      <c r="Q104" s="55" t="str">
        <f>INDEX(Freelancer!$A$1140:$J$2572,MATCH('Base data'!M104,Freelancer!$G$1140:$G$2572,0),9)</f>
        <v>Beräkna. Ta gärna hjälp av din tabell från uppgift 34. $0,05^2$</v>
      </c>
      <c r="R104" s="161" t="str">
        <f>IF(INDEX(Freelancer!$A$1140:$J$2572,MATCH('Base data'!M104,Freelancer!$G$1140:$G$2572,0),10)=0,"",INDEX(Freelancer!$A$1140:$J$2572,MATCH('Base data'!M104,Freelancer!$G$1140:$G$2572,0),10))</f>
        <v/>
      </c>
      <c r="S104" s="78" t="s">
        <v>16604</v>
      </c>
      <c r="T104" s="78" t="str">
        <f t="shared" si="7"/>
        <v>y1_17_6y</v>
      </c>
      <c r="U104" s="78" t="str">
        <f>INDEX(Lista!$O$2:$S$206,MATCH('Base data'!T104,Lista!$P$2:$P$206,0),3)</f>
        <v>Tal - Positiva tal</v>
      </c>
      <c r="V104" s="78" t="str">
        <f>INDEX(Lista!$O$2:$S$206,MATCH('Base data'!T104,Lista!$P$2:$P$206,0),4)</f>
        <v>T_1_17</v>
      </c>
      <c r="W104" s="78" t="str">
        <f>INDEX(Lista!$O$2:$S$206,MATCH('Base data'!T104,Lista!$P$2:$P$206,0),5)</f>
        <v>Tal</v>
      </c>
      <c r="X104" s="214" t="s">
        <v>16772</v>
      </c>
    </row>
    <row r="105" spans="1:24" x14ac:dyDescent="0.2">
      <c r="A105" s="160">
        <v>9789152302484</v>
      </c>
      <c r="B105" s="161">
        <v>1</v>
      </c>
      <c r="C105" s="161" t="s">
        <v>254</v>
      </c>
      <c r="D105" s="161" t="s">
        <v>12846</v>
      </c>
      <c r="E105" s="161" t="s">
        <v>282</v>
      </c>
      <c r="F105" s="161" t="s">
        <v>12850</v>
      </c>
      <c r="G105" s="161" t="s">
        <v>277</v>
      </c>
      <c r="H105" s="161" t="s">
        <v>33</v>
      </c>
      <c r="I105" s="11">
        <v>36</v>
      </c>
      <c r="J105" s="11" t="s">
        <v>66</v>
      </c>
      <c r="K105" s="164" t="str">
        <f t="shared" si="6"/>
        <v>Grundkurs</v>
      </c>
      <c r="L105" s="11" t="s">
        <v>17333</v>
      </c>
      <c r="M105" s="11" t="str">
        <f t="shared" si="4"/>
        <v>1_x1_1x_G_36d</v>
      </c>
      <c r="N105" s="11" t="str">
        <f t="shared" si="5"/>
        <v>9789152302484-1-x1_1x-G-36d</v>
      </c>
      <c r="O105" s="11" t="str">
        <f>INDEX('Kap 1'!$E$2:$H$1089,MATCH('Base data'!N105,'Kap 1'!$E$2:$E$1089,0),4)</f>
        <v>Beräkna</v>
      </c>
      <c r="P105" s="39"/>
      <c r="Q105" s="55" t="str">
        <f>INDEX(Freelancer!$A$1140:$J$2572,MATCH('Base data'!M105,Freelancer!$G$1140:$G$2572,0),9)</f>
        <v>Beräkna. Ta gärna hjälp av din tabell från uppgift 34. $0,09^2$</v>
      </c>
      <c r="R105" s="161" t="str">
        <f>IF(INDEX(Freelancer!$A$1140:$J$2572,MATCH('Base data'!M105,Freelancer!$G$1140:$G$2572,0),10)=0,"",INDEX(Freelancer!$A$1140:$J$2572,MATCH('Base data'!M105,Freelancer!$G$1140:$G$2572,0),10))</f>
        <v/>
      </c>
      <c r="S105" s="78" t="s">
        <v>16632</v>
      </c>
      <c r="T105" s="78" t="str">
        <f t="shared" si="7"/>
        <v>y4_23y</v>
      </c>
      <c r="U105" s="78" t="str">
        <f>INDEX(Lista!$O$2:$S$206,MATCH('Base data'!T105,Lista!$P$2:$P$206,0),3)</f>
        <v>Vektorer</v>
      </c>
      <c r="V105" s="78" t="str">
        <f>INDEX(Lista!$O$2:$S$206,MATCH('Base data'!T105,Lista!$P$2:$P$206,0),4)</f>
        <v>G_4_23</v>
      </c>
      <c r="W105" s="78" t="str">
        <f>INDEX(Lista!$O$2:$S$206,MATCH('Base data'!T105,Lista!$P$2:$P$206,0),5)</f>
        <v>Vektorer</v>
      </c>
      <c r="X105" s="214" t="s">
        <v>16772</v>
      </c>
    </row>
    <row r="106" spans="1:24" x14ac:dyDescent="0.2">
      <c r="A106" s="160">
        <v>9789152302484</v>
      </c>
      <c r="B106" s="161">
        <v>1</v>
      </c>
      <c r="C106" s="161" t="s">
        <v>254</v>
      </c>
      <c r="D106" s="161" t="s">
        <v>12846</v>
      </c>
      <c r="E106" s="161" t="s">
        <v>282</v>
      </c>
      <c r="F106" s="161" t="s">
        <v>12850</v>
      </c>
      <c r="G106" s="161" t="s">
        <v>277</v>
      </c>
      <c r="H106" s="161" t="s">
        <v>33</v>
      </c>
      <c r="I106" s="11">
        <v>37</v>
      </c>
      <c r="J106" s="11" t="s">
        <v>31</v>
      </c>
      <c r="K106" s="164" t="str">
        <f t="shared" si="6"/>
        <v>Grundkurs</v>
      </c>
      <c r="L106" s="11" t="s">
        <v>12548</v>
      </c>
      <c r="M106" s="11" t="str">
        <f t="shared" si="4"/>
        <v>1_x1_1x_G_37a</v>
      </c>
      <c r="N106" s="11" t="str">
        <f t="shared" si="5"/>
        <v>9789152302484-1-x1_1x-G-37a</v>
      </c>
      <c r="O106" s="11" t="str">
        <f>INDEX('Kap 1'!$E$2:$H$1089,MATCH('Base data'!N106,'Kap 1'!$E$2:$E$1089,0),4)</f>
        <v>Beräkna</v>
      </c>
      <c r="P106" s="39"/>
      <c r="Q106" s="55" t="str">
        <f>INDEX(Freelancer!$A$1140:$J$2572,MATCH('Base data'!M106,Freelancer!$G$1140:$G$2572,0),9)</f>
        <v>Beräkna. Ta gärna hjälp av din tabell från uppgift 34. $1,1^2$</v>
      </c>
      <c r="R106" s="161" t="str">
        <f>IF(INDEX(Freelancer!$A$1140:$J$2572,MATCH('Base data'!M106,Freelancer!$G$1140:$G$2572,0),10)=0,"",INDEX(Freelancer!$A$1140:$J$2572,MATCH('Base data'!M106,Freelancer!$G$1140:$G$2572,0),10))</f>
        <v/>
      </c>
      <c r="S106" s="78" t="s">
        <v>8382</v>
      </c>
      <c r="T106" s="78" t="str">
        <f t="shared" si="7"/>
        <v>y1_18_2y</v>
      </c>
      <c r="U106" s="78" t="str">
        <f>INDEX(Lista!$O$2:$S$206,MATCH('Base data'!T106,Lista!$P$2:$P$206,0),3)</f>
        <v>Talformer - Decimalform</v>
      </c>
      <c r="V106" s="78" t="str">
        <f>INDEX(Lista!$O$2:$S$206,MATCH('Base data'!T106,Lista!$P$2:$P$206,0),4)</f>
        <v>T_1_18</v>
      </c>
      <c r="W106" s="78" t="str">
        <f>INDEX(Lista!$O$2:$S$206,MATCH('Base data'!T106,Lista!$P$2:$P$206,0),5)</f>
        <v>Talform</v>
      </c>
      <c r="X106" s="214" t="s">
        <v>16772</v>
      </c>
    </row>
    <row r="107" spans="1:24" x14ac:dyDescent="0.2">
      <c r="A107" s="160">
        <v>9789152302484</v>
      </c>
      <c r="B107" s="161">
        <v>1</v>
      </c>
      <c r="C107" s="161" t="s">
        <v>254</v>
      </c>
      <c r="D107" s="161" t="s">
        <v>12846</v>
      </c>
      <c r="E107" s="161" t="s">
        <v>282</v>
      </c>
      <c r="F107" s="161" t="s">
        <v>12850</v>
      </c>
      <c r="G107" s="161" t="s">
        <v>277</v>
      </c>
      <c r="H107" s="161" t="s">
        <v>33</v>
      </c>
      <c r="I107" s="11">
        <v>37</v>
      </c>
      <c r="J107" s="11" t="s">
        <v>34</v>
      </c>
      <c r="K107" s="164" t="str">
        <f t="shared" si="6"/>
        <v>Grundkurs</v>
      </c>
      <c r="L107" s="11" t="s">
        <v>12548</v>
      </c>
      <c r="M107" s="11" t="str">
        <f t="shared" si="4"/>
        <v>1_x1_1x_G_37b</v>
      </c>
      <c r="N107" s="11" t="str">
        <f t="shared" si="5"/>
        <v>9789152302484-1-x1_1x-G-37b</v>
      </c>
      <c r="O107" s="11" t="str">
        <f>INDEX('Kap 1'!$E$2:$H$1089,MATCH('Base data'!N107,'Kap 1'!$E$2:$E$1089,0),4)</f>
        <v>Beräkna</v>
      </c>
      <c r="P107" s="39"/>
      <c r="Q107" s="55" t="str">
        <f>INDEX(Freelancer!$A$1140:$J$2572,MATCH('Base data'!M107,Freelancer!$G$1140:$G$2572,0),9)</f>
        <v>Beräkna. Ta gärna hjälp av din tabell från uppgift 34. $1,5^2$</v>
      </c>
      <c r="R107" s="161" t="str">
        <f>IF(INDEX(Freelancer!$A$1140:$J$2572,MATCH('Base data'!M107,Freelancer!$G$1140:$G$2572,0),10)=0,"",INDEX(Freelancer!$A$1140:$J$2572,MATCH('Base data'!M107,Freelancer!$G$1140:$G$2572,0),10))</f>
        <v/>
      </c>
      <c r="S107" s="78" t="s">
        <v>8357</v>
      </c>
      <c r="T107" s="78" t="str">
        <f t="shared" si="7"/>
        <v>y2_19_6y</v>
      </c>
      <c r="U107" s="78" t="str">
        <f>INDEX(Lista!$O$2:$S$206,MATCH('Base data'!T107,Lista!$P$2:$P$206,0),3)</f>
        <v>Procent - Lån &amp; ränta</v>
      </c>
      <c r="V107" s="78" t="str">
        <f>INDEX(Lista!$O$2:$S$206,MATCH('Base data'!T107,Lista!$P$2:$P$206,0),4)</f>
        <v>SF_2_19</v>
      </c>
      <c r="W107" s="78" t="str">
        <f>INDEX(Lista!$O$2:$S$206,MATCH('Base data'!T107,Lista!$P$2:$P$206,0),5)</f>
        <v>Procent</v>
      </c>
      <c r="X107" s="214" t="s">
        <v>16772</v>
      </c>
    </row>
    <row r="108" spans="1:24" x14ac:dyDescent="0.2">
      <c r="A108" s="160">
        <v>9789152302484</v>
      </c>
      <c r="B108" s="161">
        <v>1</v>
      </c>
      <c r="C108" s="161" t="s">
        <v>254</v>
      </c>
      <c r="D108" s="161" t="s">
        <v>12846</v>
      </c>
      <c r="E108" s="161" t="s">
        <v>282</v>
      </c>
      <c r="F108" s="161" t="s">
        <v>12850</v>
      </c>
      <c r="G108" s="161" t="s">
        <v>277</v>
      </c>
      <c r="H108" s="161" t="s">
        <v>33</v>
      </c>
      <c r="I108" s="11">
        <v>37</v>
      </c>
      <c r="J108" s="11" t="s">
        <v>40</v>
      </c>
      <c r="K108" s="164" t="str">
        <f t="shared" si="6"/>
        <v>Grundkurs</v>
      </c>
      <c r="L108" s="11" t="s">
        <v>12548</v>
      </c>
      <c r="M108" s="11" t="str">
        <f t="shared" si="4"/>
        <v>1_x1_1x_G_37c</v>
      </c>
      <c r="N108" s="11" t="str">
        <f t="shared" si="5"/>
        <v>9789152302484-1-x1_1x-G-37c</v>
      </c>
      <c r="O108" s="11" t="str">
        <f>INDEX('Kap 1'!$E$2:$H$1089,MATCH('Base data'!N108,'Kap 1'!$E$2:$E$1089,0),4)</f>
        <v>Beräkna</v>
      </c>
      <c r="P108" s="39"/>
      <c r="Q108" s="55" t="str">
        <f>INDEX(Freelancer!$A$1140:$J$2572,MATCH('Base data'!M108,Freelancer!$G$1140:$G$2572,0),9)</f>
        <v>Beräkna. Ta gärna hjälp av din tabell från uppgift 34. $0,11^2$</v>
      </c>
      <c r="R108" s="161" t="str">
        <f>IF(INDEX(Freelancer!$A$1140:$J$2572,MATCH('Base data'!M108,Freelancer!$G$1140:$G$2572,0),10)=0,"",INDEX(Freelancer!$A$1140:$J$2572,MATCH('Base data'!M108,Freelancer!$G$1140:$G$2572,0),10))</f>
        <v/>
      </c>
      <c r="S108" s="78" t="s">
        <v>8387</v>
      </c>
      <c r="T108" s="78" t="str">
        <f t="shared" si="7"/>
        <v>y4_15_3y</v>
      </c>
      <c r="U108" s="78" t="str">
        <f>INDEX(Lista!$O$2:$S$206,MATCH('Base data'!T108,Lista!$P$2:$P$206,0),3)</f>
        <v>Volym &amp; olika sorters kroppar - Klot</v>
      </c>
      <c r="V108" s="78" t="str">
        <f>INDEX(Lista!$O$2:$S$206,MATCH('Base data'!T108,Lista!$P$2:$P$206,0),4)</f>
        <v>G_4_15</v>
      </c>
      <c r="W108" s="78" t="str">
        <f>INDEX(Lista!$O$2:$S$206,MATCH('Base data'!T108,Lista!$P$2:$P$206,0),5)</f>
        <v>Volym &amp; olika sorters kroppar</v>
      </c>
      <c r="X108" s="214" t="s">
        <v>16772</v>
      </c>
    </row>
    <row r="109" spans="1:24" x14ac:dyDescent="0.2">
      <c r="A109" s="160">
        <v>9789152302484</v>
      </c>
      <c r="B109" s="161">
        <v>1</v>
      </c>
      <c r="C109" s="161" t="s">
        <v>254</v>
      </c>
      <c r="D109" s="161" t="s">
        <v>12846</v>
      </c>
      <c r="E109" s="161" t="s">
        <v>282</v>
      </c>
      <c r="F109" s="161" t="s">
        <v>12850</v>
      </c>
      <c r="G109" s="161" t="s">
        <v>277</v>
      </c>
      <c r="H109" s="161" t="s">
        <v>33</v>
      </c>
      <c r="I109" s="11">
        <v>37</v>
      </c>
      <c r="J109" s="11" t="s">
        <v>66</v>
      </c>
      <c r="K109" s="164" t="str">
        <f t="shared" si="6"/>
        <v>Grundkurs</v>
      </c>
      <c r="L109" s="11" t="s">
        <v>12548</v>
      </c>
      <c r="M109" s="11" t="str">
        <f t="shared" si="4"/>
        <v>1_x1_1x_G_37d</v>
      </c>
      <c r="N109" s="11" t="str">
        <f t="shared" si="5"/>
        <v>9789152302484-1-x1_1x-G-37d</v>
      </c>
      <c r="O109" s="11" t="str">
        <f>INDEX('Kap 1'!$E$2:$H$1089,MATCH('Base data'!N109,'Kap 1'!$E$2:$E$1089,0),4)</f>
        <v>Beräkna</v>
      </c>
      <c r="P109" s="39"/>
      <c r="Q109" s="55" t="str">
        <f>INDEX(Freelancer!$A$1140:$J$2572,MATCH('Base data'!M109,Freelancer!$G$1140:$G$2572,0),9)</f>
        <v>Beräkna. Ta gärna hjälp av din tabell från uppgift 34. $0,15^2$</v>
      </c>
      <c r="R109" s="161" t="str">
        <f>IF(INDEX(Freelancer!$A$1140:$J$2572,MATCH('Base data'!M109,Freelancer!$G$1140:$G$2572,0),10)=0,"",INDEX(Freelancer!$A$1140:$J$2572,MATCH('Base data'!M109,Freelancer!$G$1140:$G$2572,0),10))</f>
        <v/>
      </c>
      <c r="S109" s="78" t="s">
        <v>8350</v>
      </c>
      <c r="T109" s="78" t="str">
        <f t="shared" si="7"/>
        <v>y2_8_9y</v>
      </c>
      <c r="U109" s="78" t="str">
        <f>INDEX(Lista!$O$2:$S$206,MATCH('Base data'!T109,Lista!$P$2:$P$206,0),3)</f>
        <v>Funktioner - Linjära funktioner</v>
      </c>
      <c r="V109" s="78" t="str">
        <f>INDEX(Lista!$O$2:$S$206,MATCH('Base data'!T109,Lista!$P$2:$P$206,0),4)</f>
        <v>SF_2_8</v>
      </c>
      <c r="W109" s="78" t="str">
        <f>INDEX(Lista!$O$2:$S$206,MATCH('Base data'!T109,Lista!$P$2:$P$206,0),5)</f>
        <v>Funktioner</v>
      </c>
      <c r="X109" s="214" t="s">
        <v>16772</v>
      </c>
    </row>
    <row r="110" spans="1:24" x14ac:dyDescent="0.2">
      <c r="A110" s="160">
        <v>9789152302484</v>
      </c>
      <c r="B110" s="161">
        <v>1</v>
      </c>
      <c r="C110" s="161" t="s">
        <v>254</v>
      </c>
      <c r="D110" s="161" t="s">
        <v>12846</v>
      </c>
      <c r="E110" s="161" t="s">
        <v>282</v>
      </c>
      <c r="F110" s="161" t="s">
        <v>12850</v>
      </c>
      <c r="G110" s="161" t="s">
        <v>277</v>
      </c>
      <c r="H110" s="161" t="s">
        <v>33</v>
      </c>
      <c r="I110" s="11">
        <v>38</v>
      </c>
      <c r="J110" s="11" t="s">
        <v>31</v>
      </c>
      <c r="K110" s="164" t="str">
        <f t="shared" si="6"/>
        <v>Grundkurs</v>
      </c>
      <c r="L110" s="11" t="s">
        <v>17333</v>
      </c>
      <c r="M110" s="11" t="str">
        <f t="shared" si="4"/>
        <v>1_x1_1x_G_38a</v>
      </c>
      <c r="N110" s="11" t="str">
        <f t="shared" si="5"/>
        <v>9789152302484-1-x1_1x-G-38a</v>
      </c>
      <c r="O110" s="11" t="str">
        <f>INDEX('Kap 1'!$E$2:$H$1089,MATCH('Base data'!N110,'Kap 1'!$E$2:$E$1089,0),4)</f>
        <v>Beräkna</v>
      </c>
      <c r="P110" s="39"/>
      <c r="Q110" s="55" t="str">
        <f>INDEX(Freelancer!$A$1140:$J$2572,MATCH('Base data'!M110,Freelancer!$G$1140:$G$2572,0),9)</f>
        <v>Beräkna. Ta gärna hjälp av din tabell från uppgift 34. $(-4)^2$</v>
      </c>
      <c r="R110" s="161" t="str">
        <f>IF(INDEX(Freelancer!$A$1140:$J$2572,MATCH('Base data'!M110,Freelancer!$G$1140:$G$2572,0),10)=0,"",INDEX(Freelancer!$A$1140:$J$2572,MATCH('Base data'!M110,Freelancer!$G$1140:$G$2572,0),10))</f>
        <v/>
      </c>
      <c r="S110" s="78" t="s">
        <v>16633</v>
      </c>
      <c r="T110" s="78" t="str">
        <f t="shared" si="7"/>
        <v>y1_19_4y</v>
      </c>
      <c r="U110" s="78" t="str">
        <f>INDEX(Lista!$O$2:$S$206,MATCH('Base data'!T110,Lista!$P$2:$P$206,0),3)</f>
        <v>Talsystem - Det binära och hexadecimala talsystemet</v>
      </c>
      <c r="V110" s="78" t="str">
        <f>INDEX(Lista!$O$2:$S$206,MATCH('Base data'!T110,Lista!$P$2:$P$206,0),4)</f>
        <v>T_1_19</v>
      </c>
      <c r="W110" s="78" t="str">
        <f>INDEX(Lista!$O$2:$S$206,MATCH('Base data'!T110,Lista!$P$2:$P$206,0),5)</f>
        <v>Talsystem</v>
      </c>
      <c r="X110" s="214" t="s">
        <v>16772</v>
      </c>
    </row>
    <row r="111" spans="1:24" x14ac:dyDescent="0.2">
      <c r="A111" s="160">
        <v>9789152302484</v>
      </c>
      <c r="B111" s="161">
        <v>1</v>
      </c>
      <c r="C111" s="161" t="s">
        <v>254</v>
      </c>
      <c r="D111" s="161" t="s">
        <v>12846</v>
      </c>
      <c r="E111" s="161" t="s">
        <v>282</v>
      </c>
      <c r="F111" s="161" t="s">
        <v>12850</v>
      </c>
      <c r="G111" s="161" t="s">
        <v>277</v>
      </c>
      <c r="H111" s="161" t="s">
        <v>33</v>
      </c>
      <c r="I111" s="11">
        <v>38</v>
      </c>
      <c r="J111" s="11" t="s">
        <v>34</v>
      </c>
      <c r="K111" s="164" t="str">
        <f t="shared" si="6"/>
        <v>Grundkurs</v>
      </c>
      <c r="L111" s="11" t="s">
        <v>17333</v>
      </c>
      <c r="M111" s="11" t="str">
        <f t="shared" si="4"/>
        <v>1_x1_1x_G_38b</v>
      </c>
      <c r="N111" s="11" t="str">
        <f t="shared" si="5"/>
        <v>9789152302484-1-x1_1x-G-38b</v>
      </c>
      <c r="O111" s="11" t="str">
        <f>INDEX('Kap 1'!$E$2:$H$1089,MATCH('Base data'!N111,'Kap 1'!$E$2:$E$1089,0),4)</f>
        <v>Beräkna</v>
      </c>
      <c r="P111" s="39"/>
      <c r="Q111" s="55" t="str">
        <f>INDEX(Freelancer!$A$1140:$J$2572,MATCH('Base data'!M111,Freelancer!$G$1140:$G$2572,0),9)</f>
        <v>Beräkna. Ta gärna hjälp av din tabell från uppgift 34. $(-0,5)^2$</v>
      </c>
      <c r="R111" s="161" t="str">
        <f>IF(INDEX(Freelancer!$A$1140:$J$2572,MATCH('Base data'!M111,Freelancer!$G$1140:$G$2572,0),10)=0,"",INDEX(Freelancer!$A$1140:$J$2572,MATCH('Base data'!M111,Freelancer!$G$1140:$G$2572,0),10))</f>
        <v/>
      </c>
      <c r="S111" s="78" t="s">
        <v>16634</v>
      </c>
      <c r="T111" s="78" t="str">
        <f t="shared" si="7"/>
        <v>y1_19_3y</v>
      </c>
      <c r="U111" s="78" t="str">
        <f>INDEX(Lista!$O$2:$S$206,MATCH('Base data'!T111,Lista!$P$2:$P$206,0),3)</f>
        <v>Talsystem - Mayafolkets, det egyptiska och babylonska talsystemet</v>
      </c>
      <c r="V111" s="78" t="str">
        <f>INDEX(Lista!$O$2:$S$206,MATCH('Base data'!T111,Lista!$P$2:$P$206,0),4)</f>
        <v>T_1_19</v>
      </c>
      <c r="W111" s="78" t="str">
        <f>INDEX(Lista!$O$2:$S$206,MATCH('Base data'!T111,Lista!$P$2:$P$206,0),5)</f>
        <v>Talsystem</v>
      </c>
      <c r="X111" s="214" t="s">
        <v>16772</v>
      </c>
    </row>
    <row r="112" spans="1:24" x14ac:dyDescent="0.2">
      <c r="A112" s="160">
        <v>9789152302484</v>
      </c>
      <c r="B112" s="161">
        <v>1</v>
      </c>
      <c r="C112" s="161" t="s">
        <v>254</v>
      </c>
      <c r="D112" s="161" t="s">
        <v>12846</v>
      </c>
      <c r="E112" s="161" t="s">
        <v>282</v>
      </c>
      <c r="F112" s="161" t="s">
        <v>12850</v>
      </c>
      <c r="G112" s="161" t="s">
        <v>277</v>
      </c>
      <c r="H112" s="161" t="s">
        <v>33</v>
      </c>
      <c r="I112" s="11">
        <v>38</v>
      </c>
      <c r="J112" s="11" t="s">
        <v>40</v>
      </c>
      <c r="K112" s="164" t="str">
        <f t="shared" si="6"/>
        <v>Grundkurs</v>
      </c>
      <c r="L112" s="11" t="s">
        <v>17333</v>
      </c>
      <c r="M112" s="11" t="str">
        <f t="shared" si="4"/>
        <v>1_x1_1x_G_38c</v>
      </c>
      <c r="N112" s="11" t="str">
        <f t="shared" si="5"/>
        <v>9789152302484-1-x1_1x-G-38c</v>
      </c>
      <c r="O112" s="11" t="str">
        <f>INDEX('Kap 1'!$E$2:$H$1089,MATCH('Base data'!N112,'Kap 1'!$E$2:$E$1089,0),4)</f>
        <v>Beräkna</v>
      </c>
      <c r="P112" s="39"/>
      <c r="Q112" s="55" t="str">
        <f>INDEX(Freelancer!$A$1140:$J$2572,MATCH('Base data'!M112,Freelancer!$G$1140:$G$2572,0),9)</f>
        <v>Beräkna. Ta gärna hjälp av din tabell från uppgift 34. $(-0,1)^2$</v>
      </c>
      <c r="R112" s="161" t="str">
        <f>IF(INDEX(Freelancer!$A$1140:$J$2572,MATCH('Base data'!M112,Freelancer!$G$1140:$G$2572,0),10)=0,"",INDEX(Freelancer!$A$1140:$J$2572,MATCH('Base data'!M112,Freelancer!$G$1140:$G$2572,0),10))</f>
        <v/>
      </c>
      <c r="S112" s="78" t="s">
        <v>16627</v>
      </c>
      <c r="T112" s="78" t="str">
        <f t="shared" si="7"/>
        <v>y4_7y</v>
      </c>
      <c r="U112" s="78" t="str">
        <f>INDEX(Lista!$O$2:$S$206,MATCH('Base data'!T112,Lista!$P$2:$P$206,0),3)</f>
        <v>Geometri och ekvationer</v>
      </c>
      <c r="V112" s="78" t="str">
        <f>INDEX(Lista!$O$2:$S$206,MATCH('Base data'!T112,Lista!$P$2:$P$206,0),4)</f>
        <v>G_4_7</v>
      </c>
      <c r="W112" s="78" t="str">
        <f>INDEX(Lista!$O$2:$S$206,MATCH('Base data'!T112,Lista!$P$2:$P$206,0),5)</f>
        <v>Geometri och ekvationer</v>
      </c>
      <c r="X112" s="214" t="s">
        <v>16772</v>
      </c>
    </row>
    <row r="113" spans="1:24" x14ac:dyDescent="0.2">
      <c r="A113" s="160">
        <v>9789152302484</v>
      </c>
      <c r="B113" s="161">
        <v>1</v>
      </c>
      <c r="C113" s="161" t="s">
        <v>254</v>
      </c>
      <c r="D113" s="161" t="s">
        <v>12846</v>
      </c>
      <c r="E113" s="161" t="s">
        <v>282</v>
      </c>
      <c r="F113" s="161" t="s">
        <v>12850</v>
      </c>
      <c r="G113" s="161" t="s">
        <v>277</v>
      </c>
      <c r="H113" s="161" t="s">
        <v>33</v>
      </c>
      <c r="I113" s="11">
        <v>38</v>
      </c>
      <c r="J113" s="11" t="s">
        <v>66</v>
      </c>
      <c r="K113" s="164" t="str">
        <f t="shared" si="6"/>
        <v>Grundkurs</v>
      </c>
      <c r="L113" s="11" t="s">
        <v>17333</v>
      </c>
      <c r="M113" s="11" t="str">
        <f t="shared" si="4"/>
        <v>1_x1_1x_G_38d</v>
      </c>
      <c r="N113" s="11" t="str">
        <f t="shared" si="5"/>
        <v>9789152302484-1-x1_1x-G-38d</v>
      </c>
      <c r="O113" s="11" t="str">
        <f>INDEX('Kap 1'!$E$2:$H$1089,MATCH('Base data'!N113,'Kap 1'!$E$2:$E$1089,0),4)</f>
        <v>Beräkna</v>
      </c>
      <c r="P113" s="39"/>
      <c r="Q113" s="55" t="str">
        <f>INDEX(Freelancer!$A$1140:$J$2572,MATCH('Base data'!M113,Freelancer!$G$1140:$G$2572,0),9)</f>
        <v>Beräkna. Ta gärna hjälp av din tabell från uppgift 34. $(-12)^2$</v>
      </c>
      <c r="R113" s="161" t="str">
        <f>IF(INDEX(Freelancer!$A$1140:$J$2572,MATCH('Base data'!M113,Freelancer!$G$1140:$G$2572,0),10)=0,"",INDEX(Freelancer!$A$1140:$J$2572,MATCH('Base data'!M113,Freelancer!$G$1140:$G$2572,0),10))</f>
        <v/>
      </c>
      <c r="S113" s="78" t="s">
        <v>16635</v>
      </c>
      <c r="T113" s="78" t="str">
        <f t="shared" si="7"/>
        <v>y2_19y</v>
      </c>
      <c r="U113" s="78" t="str">
        <f>INDEX(Lista!$O$2:$S$206,MATCH('Base data'!T113,Lista!$P$2:$P$206,0),3)</f>
        <v>Procent - Intro</v>
      </c>
      <c r="V113" s="78" t="str">
        <f>INDEX(Lista!$O$2:$S$206,MATCH('Base data'!T113,Lista!$P$2:$P$206,0),4)</f>
        <v>SF_2_19</v>
      </c>
      <c r="W113" s="78" t="str">
        <f>INDEX(Lista!$O$2:$S$206,MATCH('Base data'!T113,Lista!$P$2:$P$206,0),5)</f>
        <v>Procent</v>
      </c>
      <c r="X113" s="214" t="s">
        <v>16772</v>
      </c>
    </row>
    <row r="114" spans="1:24" x14ac:dyDescent="0.2">
      <c r="A114" s="160">
        <v>9789152302484</v>
      </c>
      <c r="B114" s="161">
        <v>1</v>
      </c>
      <c r="C114" s="161" t="s">
        <v>254</v>
      </c>
      <c r="D114" s="161" t="s">
        <v>12846</v>
      </c>
      <c r="E114" s="161" t="s">
        <v>282</v>
      </c>
      <c r="F114" s="161" t="s">
        <v>12850</v>
      </c>
      <c r="G114" s="161" t="s">
        <v>277</v>
      </c>
      <c r="H114" s="161" t="s">
        <v>33</v>
      </c>
      <c r="I114" s="11">
        <v>39</v>
      </c>
      <c r="J114" s="11" t="s">
        <v>31</v>
      </c>
      <c r="K114" s="164" t="str">
        <f t="shared" si="6"/>
        <v>Grundkurs</v>
      </c>
      <c r="L114" s="11" t="s">
        <v>12548</v>
      </c>
      <c r="M114" s="11" t="str">
        <f t="shared" si="4"/>
        <v>1_x1_1x_G_39a</v>
      </c>
      <c r="N114" s="11" t="str">
        <f t="shared" si="5"/>
        <v>9789152302484-1-x1_1x-G-39a</v>
      </c>
      <c r="O114" s="11" t="str">
        <f>INDEX('Kap 1'!$E$2:$H$1089,MATCH('Base data'!N114,'Kap 1'!$E$2:$E$1089,0),4)</f>
        <v>Lös</v>
      </c>
      <c r="P114" s="39"/>
      <c r="Q114" s="55" t="str">
        <f>INDEX(Freelancer!$A$1140:$J$2572,MATCH('Base data'!M114,Freelancer!$G$1140:$G$2572,0),9)</f>
        <v>Bestäm vilka värden på $x$ som gör att likheten gäller. Varje $x$ kan här ha två värden. $x^2 = 16$</v>
      </c>
      <c r="R114" s="161" t="str">
        <f>IF(INDEX(Freelancer!$A$1140:$J$2572,MATCH('Base data'!M114,Freelancer!$G$1140:$G$2572,0),10)=0,"",INDEX(Freelancer!$A$1140:$J$2572,MATCH('Base data'!M114,Freelancer!$G$1140:$G$2572,0),10))</f>
        <v/>
      </c>
      <c r="S114" s="78" t="s">
        <v>8365</v>
      </c>
      <c r="T114" s="78" t="str">
        <f t="shared" si="7"/>
        <v>y1_10_2y</v>
      </c>
      <c r="U114" s="78" t="str">
        <f>INDEX(Lista!$O$2:$S$206,MATCH('Base data'!T114,Lista!$P$2:$P$206,0),3)</f>
        <v>Multiplikation</v>
      </c>
      <c r="V114" s="78" t="str">
        <f>INDEX(Lista!$O$2:$S$206,MATCH('Base data'!T114,Lista!$P$2:$P$206,0),4)</f>
        <v>T_1_10</v>
      </c>
      <c r="W114" s="78" t="str">
        <f>INDEX(Lista!$O$2:$S$206,MATCH('Base data'!T114,Lista!$P$2:$P$206,0),5)</f>
        <v>Olika räknemetoder</v>
      </c>
      <c r="X114" s="214" t="s">
        <v>16772</v>
      </c>
    </row>
    <row r="115" spans="1:24" x14ac:dyDescent="0.2">
      <c r="A115" s="160">
        <v>9789152302484</v>
      </c>
      <c r="B115" s="161">
        <v>1</v>
      </c>
      <c r="C115" s="161" t="s">
        <v>254</v>
      </c>
      <c r="D115" s="161" t="s">
        <v>12846</v>
      </c>
      <c r="E115" s="161" t="s">
        <v>282</v>
      </c>
      <c r="F115" s="161" t="s">
        <v>12850</v>
      </c>
      <c r="G115" s="161" t="s">
        <v>277</v>
      </c>
      <c r="H115" s="161" t="s">
        <v>33</v>
      </c>
      <c r="I115" s="11">
        <v>39</v>
      </c>
      <c r="J115" s="11" t="s">
        <v>34</v>
      </c>
      <c r="K115" s="164" t="str">
        <f t="shared" si="6"/>
        <v>Grundkurs</v>
      </c>
      <c r="L115" s="11" t="s">
        <v>12548</v>
      </c>
      <c r="M115" s="11" t="str">
        <f t="shared" si="4"/>
        <v>1_x1_1x_G_39b</v>
      </c>
      <c r="N115" s="11" t="str">
        <f t="shared" si="5"/>
        <v>9789152302484-1-x1_1x-G-39b</v>
      </c>
      <c r="O115" s="11" t="str">
        <f>INDEX('Kap 1'!$E$2:$H$1089,MATCH('Base data'!N115,'Kap 1'!$E$2:$E$1089,0),4)</f>
        <v>Lös</v>
      </c>
      <c r="P115" s="39"/>
      <c r="Q115" s="55" t="str">
        <f>INDEX(Freelancer!$A$1140:$J$2572,MATCH('Base data'!M115,Freelancer!$G$1140:$G$2572,0),9)</f>
        <v>Bestäm vilka värden på $x$ som gör att likheten gäller. Varje $x$ kan här ha två värden. $x^2 = 49$</v>
      </c>
      <c r="R115" s="161" t="str">
        <f>IF(INDEX(Freelancer!$A$1140:$J$2572,MATCH('Base data'!M115,Freelancer!$G$1140:$G$2572,0),10)=0,"",INDEX(Freelancer!$A$1140:$J$2572,MATCH('Base data'!M115,Freelancer!$G$1140:$G$2572,0),10))</f>
        <v/>
      </c>
      <c r="S115" s="78" t="s">
        <v>16630</v>
      </c>
      <c r="T115" s="78" t="str">
        <f t="shared" si="7"/>
        <v>y4_24_2y</v>
      </c>
      <c r="U115" s="78" t="str">
        <f>INDEX(Lista!$O$2:$S$206,MATCH('Base data'!T115,Lista!$P$2:$P$206,0),3)</f>
        <v>Vinklar - Randvinkel &amp; medelpunktsvinkel</v>
      </c>
      <c r="V115" s="78" t="str">
        <f>INDEX(Lista!$O$2:$S$206,MATCH('Base data'!T115,Lista!$P$2:$P$206,0),4)</f>
        <v>G_4_24</v>
      </c>
      <c r="W115" s="78" t="str">
        <f>INDEX(Lista!$O$2:$S$206,MATCH('Base data'!T115,Lista!$P$2:$P$206,0),5)</f>
        <v>Vinklar</v>
      </c>
      <c r="X115" s="214" t="s">
        <v>16772</v>
      </c>
    </row>
    <row r="116" spans="1:24" x14ac:dyDescent="0.2">
      <c r="A116" s="160">
        <v>9789152302484</v>
      </c>
      <c r="B116" s="161">
        <v>1</v>
      </c>
      <c r="C116" s="161" t="s">
        <v>254</v>
      </c>
      <c r="D116" s="161" t="s">
        <v>12846</v>
      </c>
      <c r="E116" s="161" t="s">
        <v>282</v>
      </c>
      <c r="F116" s="161" t="s">
        <v>12850</v>
      </c>
      <c r="G116" s="161" t="s">
        <v>277</v>
      </c>
      <c r="H116" s="161" t="s">
        <v>33</v>
      </c>
      <c r="I116" s="11">
        <v>39</v>
      </c>
      <c r="J116" s="11" t="s">
        <v>40</v>
      </c>
      <c r="K116" s="164" t="str">
        <f t="shared" si="6"/>
        <v>Grundkurs</v>
      </c>
      <c r="L116" s="11" t="s">
        <v>12548</v>
      </c>
      <c r="M116" s="11" t="str">
        <f t="shared" si="4"/>
        <v>1_x1_1x_G_39c</v>
      </c>
      <c r="N116" s="11" t="str">
        <f t="shared" si="5"/>
        <v>9789152302484-1-x1_1x-G-39c</v>
      </c>
      <c r="O116" s="11" t="str">
        <f>INDEX('Kap 1'!$E$2:$H$1089,MATCH('Base data'!N116,'Kap 1'!$E$2:$E$1089,0),4)</f>
        <v>Lös</v>
      </c>
      <c r="P116" s="39"/>
      <c r="Q116" s="55" t="str">
        <f>INDEX(Freelancer!$A$1140:$J$2572,MATCH('Base data'!M116,Freelancer!$G$1140:$G$2572,0),9)</f>
        <v>Bestäm vilka värden på $x$ som gör att likheten gäller. Varje $x$ kan här ha två värden. $x^2 = 0,04$</v>
      </c>
      <c r="R116" s="161" t="str">
        <f>IF(INDEX(Freelancer!$A$1140:$J$2572,MATCH('Base data'!M116,Freelancer!$G$1140:$G$2572,0),10)=0,"",INDEX(Freelancer!$A$1140:$J$2572,MATCH('Base data'!M116,Freelancer!$G$1140:$G$2572,0),10))</f>
        <v/>
      </c>
      <c r="S116" s="78" t="s">
        <v>8393</v>
      </c>
      <c r="T116" s="78" t="str">
        <f t="shared" si="7"/>
        <v>y4_18_8y</v>
      </c>
      <c r="U116" s="78" t="str">
        <f>INDEX(Lista!$O$2:$S$206,MATCH('Base data'!T116,Lista!$P$2:$P$206,0),3)</f>
        <v>Satser &amp; bevis - Topptriangelsatsen &amp; transversalsatsen</v>
      </c>
      <c r="V116" s="78" t="str">
        <f>INDEX(Lista!$O$2:$S$206,MATCH('Base data'!T116,Lista!$P$2:$P$206,0),4)</f>
        <v>G_4_18</v>
      </c>
      <c r="W116" s="78" t="str">
        <f>INDEX(Lista!$O$2:$S$206,MATCH('Base data'!T116,Lista!$P$2:$P$206,0),5)</f>
        <v>Satser &amp; bevis</v>
      </c>
      <c r="X116" s="214" t="s">
        <v>16772</v>
      </c>
    </row>
    <row r="117" spans="1:24" x14ac:dyDescent="0.2">
      <c r="A117" s="160">
        <v>9789152302484</v>
      </c>
      <c r="B117" s="161">
        <v>1</v>
      </c>
      <c r="C117" s="161" t="s">
        <v>254</v>
      </c>
      <c r="D117" s="161" t="s">
        <v>12846</v>
      </c>
      <c r="E117" s="161" t="s">
        <v>282</v>
      </c>
      <c r="F117" s="161" t="s">
        <v>12850</v>
      </c>
      <c r="G117" s="161" t="s">
        <v>277</v>
      </c>
      <c r="H117" s="161" t="s">
        <v>33</v>
      </c>
      <c r="I117" s="11">
        <v>39</v>
      </c>
      <c r="J117" s="11" t="s">
        <v>66</v>
      </c>
      <c r="K117" s="164" t="str">
        <f t="shared" si="6"/>
        <v>Grundkurs</v>
      </c>
      <c r="L117" s="11" t="s">
        <v>12548</v>
      </c>
      <c r="M117" s="11" t="str">
        <f t="shared" si="4"/>
        <v>1_x1_1x_G_39d</v>
      </c>
      <c r="N117" s="11" t="str">
        <f t="shared" si="5"/>
        <v>9789152302484-1-x1_1x-G-39d</v>
      </c>
      <c r="O117" s="11" t="str">
        <f>INDEX('Kap 1'!$E$2:$H$1089,MATCH('Base data'!N117,'Kap 1'!$E$2:$E$1089,0),4)</f>
        <v>Lös</v>
      </c>
      <c r="P117" s="39"/>
      <c r="Q117" s="55" t="str">
        <f>INDEX(Freelancer!$A$1140:$J$2572,MATCH('Base data'!M117,Freelancer!$G$1140:$G$2572,0),9)</f>
        <v>Bestäm vilka värden på $x$ som gör att likheten gäller. Varje $x$ kan här ha två värden. $x^2 = 0,64$</v>
      </c>
      <c r="R117" s="161" t="str">
        <f>IF(INDEX(Freelancer!$A$1140:$J$2572,MATCH('Base data'!M117,Freelancer!$G$1140:$G$2572,0),10)=0,"",INDEX(Freelancer!$A$1140:$J$2572,MATCH('Base data'!M117,Freelancer!$G$1140:$G$2572,0),10))</f>
        <v/>
      </c>
      <c r="S117" s="78" t="s">
        <v>8394</v>
      </c>
      <c r="T117" s="78" t="str">
        <f t="shared" si="7"/>
        <v>y6_2y</v>
      </c>
      <c r="U117" s="78" t="str">
        <f>INDEX(Lista!$O$2:$S$206,MATCH('Base data'!T117,Lista!$P$2:$P$206,0),3)</f>
        <v>Problemlösning - Samband &amp; förändring</v>
      </c>
      <c r="V117" s="78" t="str">
        <f>INDEX(Lista!$O$2:$S$206,MATCH('Base data'!T117,Lista!$P$2:$P$206,0),4)</f>
        <v>P_6_2</v>
      </c>
      <c r="W117" s="78" t="str">
        <f>INDEX(Lista!$O$2:$S$206,MATCH('Base data'!T117,Lista!$P$2:$P$206,0),5)</f>
        <v>Problemlösning - Samband &amp; förändring</v>
      </c>
      <c r="X117" s="214" t="s">
        <v>16772</v>
      </c>
    </row>
    <row r="118" spans="1:24" x14ac:dyDescent="0.2">
      <c r="A118" s="160">
        <v>9789152302484</v>
      </c>
      <c r="B118" s="161">
        <v>1</v>
      </c>
      <c r="C118" s="161" t="s">
        <v>254</v>
      </c>
      <c r="D118" s="161" t="s">
        <v>12846</v>
      </c>
      <c r="E118" s="161" t="s">
        <v>282</v>
      </c>
      <c r="F118" s="161" t="s">
        <v>12850</v>
      </c>
      <c r="G118" s="161" t="s">
        <v>277</v>
      </c>
      <c r="H118" s="161" t="s">
        <v>33</v>
      </c>
      <c r="I118" s="11">
        <v>40</v>
      </c>
      <c r="J118" s="11" t="s">
        <v>31</v>
      </c>
      <c r="K118" s="164" t="str">
        <f t="shared" si="6"/>
        <v>Grundkurs</v>
      </c>
      <c r="L118" s="11" t="s">
        <v>17333</v>
      </c>
      <c r="M118" s="11" t="str">
        <f t="shared" si="4"/>
        <v>1_x1_1x_G_40a</v>
      </c>
      <c r="N118" s="11" t="str">
        <f t="shared" si="5"/>
        <v>9789152302484-1-x1_1x-G-40a</v>
      </c>
      <c r="O118" s="11" t="str">
        <f>INDEX('Kap 1'!$E$2:$H$1089,MATCH('Base data'!N118,'Kap 1'!$E$2:$E$1089,0),4)</f>
        <v>Beräkna</v>
      </c>
      <c r="P118" s="39"/>
      <c r="Q118" s="55" t="str">
        <f>INDEX(Freelancer!$A$1140:$J$2572,MATCH('Base data'!M118,Freelancer!$G$1140:$G$2572,0),9)</f>
        <v>Beräkna $\sqrt{4}$</v>
      </c>
      <c r="R118" s="161" t="str">
        <f>IF(INDEX(Freelancer!$A$1140:$J$2572,MATCH('Base data'!M118,Freelancer!$G$1140:$G$2572,0),10)=0,"",INDEX(Freelancer!$A$1140:$J$2572,MATCH('Base data'!M118,Freelancer!$G$1140:$G$2572,0),10))</f>
        <v/>
      </c>
      <c r="S118" s="78" t="s">
        <v>16636</v>
      </c>
      <c r="T118" s="78" t="str">
        <f t="shared" si="7"/>
        <v>y6_3y</v>
      </c>
      <c r="U118" s="78" t="str">
        <f>INDEX(Lista!$O$2:$S$206,MATCH('Base data'!T118,Lista!$P$2:$P$206,0),3)</f>
        <v>Problemlösning - Sannolikhet och statistik</v>
      </c>
      <c r="V118" s="78" t="str">
        <f>INDEX(Lista!$O$2:$S$206,MATCH('Base data'!T118,Lista!$P$2:$P$206,0),4)</f>
        <v>P_6_3</v>
      </c>
      <c r="W118" s="78" t="str">
        <f>INDEX(Lista!$O$2:$S$206,MATCH('Base data'!T118,Lista!$P$2:$P$206,0),5)</f>
        <v>Problemlösning - Sannolikhet och statistik</v>
      </c>
      <c r="X118" s="214" t="s">
        <v>16772</v>
      </c>
    </row>
    <row r="119" spans="1:24" x14ac:dyDescent="0.2">
      <c r="A119" s="160">
        <v>9789152302484</v>
      </c>
      <c r="B119" s="161">
        <v>1</v>
      </c>
      <c r="C119" s="161" t="s">
        <v>254</v>
      </c>
      <c r="D119" s="161" t="s">
        <v>12846</v>
      </c>
      <c r="E119" s="161" t="s">
        <v>282</v>
      </c>
      <c r="F119" s="161" t="s">
        <v>12850</v>
      </c>
      <c r="G119" s="161" t="s">
        <v>277</v>
      </c>
      <c r="H119" s="161" t="s">
        <v>33</v>
      </c>
      <c r="I119" s="11">
        <v>40</v>
      </c>
      <c r="J119" s="11" t="s">
        <v>34</v>
      </c>
      <c r="K119" s="164" t="str">
        <f t="shared" si="6"/>
        <v>Grundkurs</v>
      </c>
      <c r="L119" s="11" t="s">
        <v>17333</v>
      </c>
      <c r="M119" s="11" t="str">
        <f t="shared" si="4"/>
        <v>1_x1_1x_G_40b</v>
      </c>
      <c r="N119" s="11" t="str">
        <f t="shared" si="5"/>
        <v>9789152302484-1-x1_1x-G-40b</v>
      </c>
      <c r="O119" s="11" t="str">
        <f>INDEX('Kap 1'!$E$2:$H$1089,MATCH('Base data'!N119,'Kap 1'!$E$2:$E$1089,0),4)</f>
        <v>Beräkna</v>
      </c>
      <c r="P119" s="39"/>
      <c r="Q119" s="55" t="str">
        <f>INDEX(Freelancer!$A$1140:$J$2572,MATCH('Base data'!M119,Freelancer!$G$1140:$G$2572,0),9)</f>
        <v>Beräkna $\sqrt{36}$</v>
      </c>
      <c r="R119" s="161" t="str">
        <f>IF(INDEX(Freelancer!$A$1140:$J$2572,MATCH('Base data'!M119,Freelancer!$G$1140:$G$2572,0),10)=0,"",INDEX(Freelancer!$A$1140:$J$2572,MATCH('Base data'!M119,Freelancer!$G$1140:$G$2572,0),10))</f>
        <v/>
      </c>
      <c r="S119" s="78" t="s">
        <v>16637</v>
      </c>
      <c r="T119" s="78" t="str">
        <f t="shared" si="7"/>
        <v>y1_3_10y</v>
      </c>
      <c r="U119" s="78" t="str">
        <f>INDEX(Lista!$O$2:$S$206,MATCH('Base data'!T119,Lista!$P$2:$P$206,0),3)</f>
        <v>Ekvationer - Kvadratkomplettering</v>
      </c>
      <c r="V119" s="78" t="str">
        <f>INDEX(Lista!$O$2:$S$206,MATCH('Base data'!T119,Lista!$P$2:$P$206,0),4)</f>
        <v>T_1_3</v>
      </c>
      <c r="W119" s="78" t="str">
        <f>INDEX(Lista!$O$2:$S$206,MATCH('Base data'!T119,Lista!$P$2:$P$206,0),5)</f>
        <v>Ekvationer</v>
      </c>
      <c r="X119" s="214" t="s">
        <v>16772</v>
      </c>
    </row>
    <row r="120" spans="1:24" x14ac:dyDescent="0.2">
      <c r="A120" s="160">
        <v>9789152302484</v>
      </c>
      <c r="B120" s="161">
        <v>1</v>
      </c>
      <c r="C120" s="161" t="s">
        <v>254</v>
      </c>
      <c r="D120" s="161" t="s">
        <v>12846</v>
      </c>
      <c r="E120" s="161" t="s">
        <v>282</v>
      </c>
      <c r="F120" s="161" t="s">
        <v>12850</v>
      </c>
      <c r="G120" s="161" t="s">
        <v>277</v>
      </c>
      <c r="H120" s="161" t="s">
        <v>33</v>
      </c>
      <c r="I120" s="11">
        <v>40</v>
      </c>
      <c r="J120" s="11" t="s">
        <v>40</v>
      </c>
      <c r="K120" s="164" t="str">
        <f t="shared" si="6"/>
        <v>Grundkurs</v>
      </c>
      <c r="L120" s="11" t="s">
        <v>17333</v>
      </c>
      <c r="M120" s="11" t="str">
        <f t="shared" si="4"/>
        <v>1_x1_1x_G_40c</v>
      </c>
      <c r="N120" s="11" t="str">
        <f t="shared" si="5"/>
        <v>9789152302484-1-x1_1x-G-40c</v>
      </c>
      <c r="O120" s="11" t="str">
        <f>INDEX('Kap 1'!$E$2:$H$1089,MATCH('Base data'!N120,'Kap 1'!$E$2:$E$1089,0),4)</f>
        <v>Beräkna</v>
      </c>
      <c r="P120" s="39"/>
      <c r="Q120" s="55" t="str">
        <f>INDEX(Freelancer!$A$1140:$J$2572,MATCH('Base data'!M120,Freelancer!$G$1140:$G$2572,0),9)</f>
        <v>Beräkna $\sqrt{100}$</v>
      </c>
      <c r="R120" s="161" t="str">
        <f>IF(INDEX(Freelancer!$A$1140:$J$2572,MATCH('Base data'!M120,Freelancer!$G$1140:$G$2572,0),10)=0,"",INDEX(Freelancer!$A$1140:$J$2572,MATCH('Base data'!M120,Freelancer!$G$1140:$G$2572,0),10))</f>
        <v/>
      </c>
      <c r="S120" s="78" t="s">
        <v>16638</v>
      </c>
      <c r="T120" s="78" t="str">
        <f t="shared" si="7"/>
        <v>y4_9y</v>
      </c>
      <c r="U120" s="78" t="str">
        <f>INDEX(Lista!$O$2:$S$206,MATCH('Base data'!T120,Lista!$P$2:$P$206,0),3)</f>
        <v>Implikation och ekvivalens</v>
      </c>
      <c r="V120" s="78" t="str">
        <f>INDEX(Lista!$O$2:$S$206,MATCH('Base data'!T120,Lista!$P$2:$P$206,0),4)</f>
        <v>G_4_9</v>
      </c>
      <c r="W120" s="78" t="str">
        <f>INDEX(Lista!$O$2:$S$206,MATCH('Base data'!T120,Lista!$P$2:$P$206,0),5)</f>
        <v>Implikation och ekvivalens</v>
      </c>
      <c r="X120" s="214" t="s">
        <v>16772</v>
      </c>
    </row>
    <row r="121" spans="1:24" x14ac:dyDescent="0.2">
      <c r="A121" s="160">
        <v>9789152302484</v>
      </c>
      <c r="B121" s="161">
        <v>1</v>
      </c>
      <c r="C121" s="161" t="s">
        <v>254</v>
      </c>
      <c r="D121" s="161" t="s">
        <v>12846</v>
      </c>
      <c r="E121" s="161" t="s">
        <v>282</v>
      </c>
      <c r="F121" s="161" t="s">
        <v>12850</v>
      </c>
      <c r="G121" s="161" t="s">
        <v>277</v>
      </c>
      <c r="H121" s="161" t="s">
        <v>33</v>
      </c>
      <c r="I121" s="11">
        <v>40</v>
      </c>
      <c r="J121" s="11" t="s">
        <v>66</v>
      </c>
      <c r="K121" s="164" t="str">
        <f t="shared" si="6"/>
        <v>Grundkurs</v>
      </c>
      <c r="L121" s="11" t="s">
        <v>17333</v>
      </c>
      <c r="M121" s="11" t="str">
        <f t="shared" si="4"/>
        <v>1_x1_1x_G_40d</v>
      </c>
      <c r="N121" s="11" t="str">
        <f t="shared" si="5"/>
        <v>9789152302484-1-x1_1x-G-40d</v>
      </c>
      <c r="O121" s="11" t="str">
        <f>INDEX('Kap 1'!$E$2:$H$1089,MATCH('Base data'!N121,'Kap 1'!$E$2:$E$1089,0),4)</f>
        <v>Beräkna</v>
      </c>
      <c r="P121" s="39"/>
      <c r="Q121" s="55" t="str">
        <f>INDEX(Freelancer!$A$1140:$J$2572,MATCH('Base data'!M121,Freelancer!$G$1140:$G$2572,0),9)</f>
        <v>Beräkna $\sqrt{49}$</v>
      </c>
      <c r="R121" s="161" t="str">
        <f>IF(INDEX(Freelancer!$A$1140:$J$2572,MATCH('Base data'!M121,Freelancer!$G$1140:$G$2572,0),10)=0,"",INDEX(Freelancer!$A$1140:$J$2572,MATCH('Base data'!M121,Freelancer!$G$1140:$G$2572,0),10))</f>
        <v/>
      </c>
      <c r="S121" s="78" t="s">
        <v>16625</v>
      </c>
      <c r="T121" s="78" t="str">
        <f t="shared" si="7"/>
        <v>y4_22y</v>
      </c>
      <c r="U121" s="78" t="str">
        <f>INDEX(Lista!$O$2:$S$206,MATCH('Base data'!T121,Lista!$P$2:$P$206,0),3)</f>
        <v>Trigonometri</v>
      </c>
      <c r="V121" s="78" t="str">
        <f>INDEX(Lista!$O$2:$S$206,MATCH('Base data'!T121,Lista!$P$2:$P$206,0),4)</f>
        <v>G_4_22</v>
      </c>
      <c r="W121" s="78" t="str">
        <f>INDEX(Lista!$O$2:$S$206,MATCH('Base data'!T121,Lista!$P$2:$P$206,0),5)</f>
        <v>Trigonometri</v>
      </c>
      <c r="X121" s="214" t="s">
        <v>16772</v>
      </c>
    </row>
    <row r="122" spans="1:24" x14ac:dyDescent="0.2">
      <c r="A122" s="160">
        <v>9789152302484</v>
      </c>
      <c r="B122" s="161">
        <v>1</v>
      </c>
      <c r="C122" s="161" t="s">
        <v>254</v>
      </c>
      <c r="D122" s="161" t="s">
        <v>12846</v>
      </c>
      <c r="E122" s="161" t="s">
        <v>282</v>
      </c>
      <c r="F122" s="161" t="s">
        <v>12850</v>
      </c>
      <c r="G122" s="161" t="s">
        <v>277</v>
      </c>
      <c r="H122" s="161" t="s">
        <v>33</v>
      </c>
      <c r="I122" s="11">
        <v>41</v>
      </c>
      <c r="J122" s="11" t="s">
        <v>31</v>
      </c>
      <c r="K122" s="164" t="str">
        <f t="shared" si="6"/>
        <v>Grundkurs</v>
      </c>
      <c r="L122" s="11" t="s">
        <v>12548</v>
      </c>
      <c r="M122" s="11" t="str">
        <f t="shared" si="4"/>
        <v>1_x1_1x_G_41a</v>
      </c>
      <c r="N122" s="11" t="str">
        <f t="shared" si="5"/>
        <v>9789152302484-1-x1_1x-G-41a</v>
      </c>
      <c r="O122" s="11" t="str">
        <f>INDEX('Kap 1'!$E$2:$H$1089,MATCH('Base data'!N122,'Kap 1'!$E$2:$E$1089,0),4)</f>
        <v>Beräkna</v>
      </c>
      <c r="P122" s="39"/>
      <c r="Q122" s="55" t="str">
        <f>INDEX(Freelancer!$A$1140:$J$2572,MATCH('Base data'!M122,Freelancer!$G$1140:$G$2572,0),9)</f>
        <v>Beräkna $\sqrt{0,04}$</v>
      </c>
      <c r="R122" s="161" t="str">
        <f>IF(INDEX(Freelancer!$A$1140:$J$2572,MATCH('Base data'!M122,Freelancer!$G$1140:$G$2572,0),10)=0,"",INDEX(Freelancer!$A$1140:$J$2572,MATCH('Base data'!M122,Freelancer!$G$1140:$G$2572,0),10))</f>
        <v/>
      </c>
      <c r="S122" s="78" t="s">
        <v>8329</v>
      </c>
      <c r="T122" s="78" t="str">
        <f t="shared" si="7"/>
        <v>y1_6_2y</v>
      </c>
      <c r="U122" s="78" t="str">
        <f>INDEX(Lista!$O$2:$S$206,MATCH('Base data'!T122,Lista!$P$2:$P$206,0),3)</f>
        <v>Enheter - Tid</v>
      </c>
      <c r="V122" s="78" t="str">
        <f>INDEX(Lista!$O$2:$S$206,MATCH('Base data'!T122,Lista!$P$2:$P$206,0),4)</f>
        <v>T_1_6</v>
      </c>
      <c r="W122" s="78" t="str">
        <f>INDEX(Lista!$O$2:$S$206,MATCH('Base data'!T122,Lista!$P$2:$P$206,0),5)</f>
        <v>Enheter</v>
      </c>
      <c r="X122" s="214" t="s">
        <v>16772</v>
      </c>
    </row>
    <row r="123" spans="1:24" x14ac:dyDescent="0.2">
      <c r="A123" s="160">
        <v>9789152302484</v>
      </c>
      <c r="B123" s="161">
        <v>1</v>
      </c>
      <c r="C123" s="161" t="s">
        <v>254</v>
      </c>
      <c r="D123" s="161" t="s">
        <v>12846</v>
      </c>
      <c r="E123" s="161" t="s">
        <v>282</v>
      </c>
      <c r="F123" s="161" t="s">
        <v>12850</v>
      </c>
      <c r="G123" s="161" t="s">
        <v>277</v>
      </c>
      <c r="H123" s="161" t="s">
        <v>33</v>
      </c>
      <c r="I123" s="11">
        <v>41</v>
      </c>
      <c r="J123" s="11" t="s">
        <v>34</v>
      </c>
      <c r="K123" s="164" t="str">
        <f t="shared" si="6"/>
        <v>Grundkurs</v>
      </c>
      <c r="L123" s="11" t="s">
        <v>12548</v>
      </c>
      <c r="M123" s="11" t="str">
        <f t="shared" si="4"/>
        <v>1_x1_1x_G_41b</v>
      </c>
      <c r="N123" s="11" t="str">
        <f t="shared" si="5"/>
        <v>9789152302484-1-x1_1x-G-41b</v>
      </c>
      <c r="O123" s="11" t="str">
        <f>INDEX('Kap 1'!$E$2:$H$1089,MATCH('Base data'!N123,'Kap 1'!$E$2:$E$1089,0),4)</f>
        <v>Beräkna</v>
      </c>
      <c r="P123" s="39"/>
      <c r="Q123" s="55" t="str">
        <f>INDEX(Freelancer!$A$1140:$J$2572,MATCH('Base data'!M123,Freelancer!$G$1140:$G$2572,0),9)</f>
        <v>Beräkna $\sqrt{0,09}$</v>
      </c>
      <c r="R123" s="161" t="str">
        <f>IF(INDEX(Freelancer!$A$1140:$J$2572,MATCH('Base data'!M123,Freelancer!$G$1140:$G$2572,0),10)=0,"",INDEX(Freelancer!$A$1140:$J$2572,MATCH('Base data'!M123,Freelancer!$G$1140:$G$2572,0),10))</f>
        <v/>
      </c>
      <c r="S123" s="78" t="s">
        <v>8380</v>
      </c>
      <c r="T123" s="78" t="str">
        <f t="shared" si="7"/>
        <v>y2_20y</v>
      </c>
      <c r="U123" s="78" t="str">
        <f>INDEX(Lista!$O$2:$S$206,MATCH('Base data'!T123,Lista!$P$2:$P$206,0),3)</f>
        <v>Proportionalitet</v>
      </c>
      <c r="V123" s="78" t="str">
        <f>INDEX(Lista!$O$2:$S$206,MATCH('Base data'!T123,Lista!$P$2:$P$206,0),4)</f>
        <v>SF_2_20</v>
      </c>
      <c r="W123" s="78" t="str">
        <f>INDEX(Lista!$O$2:$S$206,MATCH('Base data'!T123,Lista!$P$2:$P$206,0),5)</f>
        <v>Proportionalitet</v>
      </c>
      <c r="X123" s="214" t="s">
        <v>16772</v>
      </c>
    </row>
    <row r="124" spans="1:24" x14ac:dyDescent="0.2">
      <c r="A124" s="160">
        <v>9789152302484</v>
      </c>
      <c r="B124" s="161">
        <v>1</v>
      </c>
      <c r="C124" s="161" t="s">
        <v>254</v>
      </c>
      <c r="D124" s="161" t="s">
        <v>12846</v>
      </c>
      <c r="E124" s="161" t="s">
        <v>282</v>
      </c>
      <c r="F124" s="161" t="s">
        <v>12850</v>
      </c>
      <c r="G124" s="161" t="s">
        <v>277</v>
      </c>
      <c r="H124" s="161" t="s">
        <v>33</v>
      </c>
      <c r="I124" s="11">
        <v>41</v>
      </c>
      <c r="J124" s="11" t="s">
        <v>40</v>
      </c>
      <c r="K124" s="164" t="str">
        <f t="shared" si="6"/>
        <v>Grundkurs</v>
      </c>
      <c r="L124" s="11" t="s">
        <v>12548</v>
      </c>
      <c r="M124" s="11" t="str">
        <f t="shared" si="4"/>
        <v>1_x1_1x_G_41c</v>
      </c>
      <c r="N124" s="11" t="str">
        <f t="shared" si="5"/>
        <v>9789152302484-1-x1_1x-G-41c</v>
      </c>
      <c r="O124" s="11" t="str">
        <f>INDEX('Kap 1'!$E$2:$H$1089,MATCH('Base data'!N124,'Kap 1'!$E$2:$E$1089,0),4)</f>
        <v>Beräkna</v>
      </c>
      <c r="P124" s="39"/>
      <c r="Q124" s="55" t="str">
        <f>INDEX(Freelancer!$A$1140:$J$2572,MATCH('Base data'!M124,Freelancer!$G$1140:$G$2572,0),9)</f>
        <v>Beräkna $\sqrt{0,25}$</v>
      </c>
      <c r="R124" s="161" t="str">
        <f>IF(INDEX(Freelancer!$A$1140:$J$2572,MATCH('Base data'!M124,Freelancer!$G$1140:$G$2572,0),10)=0,"",INDEX(Freelancer!$A$1140:$J$2572,MATCH('Base data'!M124,Freelancer!$G$1140:$G$2572,0),10))</f>
        <v/>
      </c>
      <c r="S124" s="78" t="s">
        <v>8337</v>
      </c>
      <c r="T124" s="78" t="str">
        <f t="shared" si="7"/>
        <v>y4_12_2y</v>
      </c>
      <c r="U124" s="78" t="str">
        <f>INDEX(Lista!$O$2:$S$206,MATCH('Base data'!T124,Lista!$P$2:$P$206,0),3)</f>
        <v>Likformighet - Trianglar</v>
      </c>
      <c r="V124" s="78" t="str">
        <f>INDEX(Lista!$O$2:$S$206,MATCH('Base data'!T124,Lista!$P$2:$P$206,0),4)</f>
        <v>G_4_12</v>
      </c>
      <c r="W124" s="78" t="str">
        <f>INDEX(Lista!$O$2:$S$206,MATCH('Base data'!T124,Lista!$P$2:$P$206,0),5)</f>
        <v>Likformighet</v>
      </c>
      <c r="X124" s="214" t="s">
        <v>16772</v>
      </c>
    </row>
    <row r="125" spans="1:24" x14ac:dyDescent="0.2">
      <c r="A125" s="160">
        <v>9789152302484</v>
      </c>
      <c r="B125" s="161">
        <v>1</v>
      </c>
      <c r="C125" s="161" t="s">
        <v>254</v>
      </c>
      <c r="D125" s="161" t="s">
        <v>12846</v>
      </c>
      <c r="E125" s="161" t="s">
        <v>282</v>
      </c>
      <c r="F125" s="161" t="s">
        <v>12850</v>
      </c>
      <c r="G125" s="161" t="s">
        <v>277</v>
      </c>
      <c r="H125" s="161" t="s">
        <v>33</v>
      </c>
      <c r="I125" s="11">
        <v>41</v>
      </c>
      <c r="J125" s="11" t="s">
        <v>66</v>
      </c>
      <c r="K125" s="164" t="str">
        <f t="shared" si="6"/>
        <v>Grundkurs</v>
      </c>
      <c r="L125" s="11" t="s">
        <v>12548</v>
      </c>
      <c r="M125" s="11" t="str">
        <f t="shared" si="4"/>
        <v>1_x1_1x_G_41d</v>
      </c>
      <c r="N125" s="11" t="str">
        <f t="shared" si="5"/>
        <v>9789152302484-1-x1_1x-G-41d</v>
      </c>
      <c r="O125" s="11" t="str">
        <f>INDEX('Kap 1'!$E$2:$H$1089,MATCH('Base data'!N125,'Kap 1'!$E$2:$E$1089,0),4)</f>
        <v>Beräkna</v>
      </c>
      <c r="P125" s="39"/>
      <c r="Q125" s="55" t="str">
        <f>INDEX(Freelancer!$A$1140:$J$2572,MATCH('Base data'!M125,Freelancer!$G$1140:$G$2572,0),9)</f>
        <v>Beräkna $\sqrt{0,01}$</v>
      </c>
      <c r="R125" s="161" t="str">
        <f>IF(INDEX(Freelancer!$A$1140:$J$2572,MATCH('Base data'!M125,Freelancer!$G$1140:$G$2572,0),10)=0,"",INDEX(Freelancer!$A$1140:$J$2572,MATCH('Base data'!M125,Freelancer!$G$1140:$G$2572,0),10))</f>
        <v/>
      </c>
      <c r="S125" s="78" t="s">
        <v>8354</v>
      </c>
      <c r="T125" s="78" t="str">
        <f t="shared" si="7"/>
        <v>y2_8y</v>
      </c>
      <c r="U125" s="78" t="str">
        <f>INDEX(Lista!$O$2:$S$206,MATCH('Base data'!T125,Lista!$P$2:$P$206,0),3)</f>
        <v>Funktioner</v>
      </c>
      <c r="V125" s="78" t="str">
        <f>INDEX(Lista!$O$2:$S$206,MATCH('Base data'!T125,Lista!$P$2:$P$206,0),4)</f>
        <v>SF_2_8</v>
      </c>
      <c r="W125" s="78" t="str">
        <f>INDEX(Lista!$O$2:$S$206,MATCH('Base data'!T125,Lista!$P$2:$P$206,0),5)</f>
        <v>Funktioner</v>
      </c>
      <c r="X125" s="214" t="s">
        <v>16772</v>
      </c>
    </row>
    <row r="126" spans="1:24" x14ac:dyDescent="0.2">
      <c r="A126" s="160">
        <v>9789152302484</v>
      </c>
      <c r="B126" s="161">
        <v>1</v>
      </c>
      <c r="C126" s="161" t="s">
        <v>254</v>
      </c>
      <c r="D126" s="161" t="s">
        <v>12846</v>
      </c>
      <c r="E126" s="161" t="s">
        <v>282</v>
      </c>
      <c r="F126" s="161" t="s">
        <v>12850</v>
      </c>
      <c r="G126" s="161" t="s">
        <v>277</v>
      </c>
      <c r="H126" s="161" t="s">
        <v>33</v>
      </c>
      <c r="I126" s="11">
        <v>42</v>
      </c>
      <c r="J126" s="11" t="s">
        <v>31</v>
      </c>
      <c r="K126" s="164" t="str">
        <f t="shared" si="6"/>
        <v>Grundkurs</v>
      </c>
      <c r="L126" s="11" t="s">
        <v>17333</v>
      </c>
      <c r="M126" s="11" t="str">
        <f t="shared" si="4"/>
        <v>1_x1_1x_G_42a</v>
      </c>
      <c r="N126" s="11" t="str">
        <f t="shared" si="5"/>
        <v>9789152302484-1-x1_1x-G-42a</v>
      </c>
      <c r="O126" s="11" t="str">
        <f>INDEX('Kap 1'!$E$2:$H$1089,MATCH('Base data'!N126,'Kap 1'!$E$2:$E$1089,0),4)</f>
        <v>Beräkna</v>
      </c>
      <c r="P126" s="39"/>
      <c r="Q126" s="55" t="str">
        <f>INDEX(Freelancer!$A$1140:$J$2572,MATCH('Base data'!M126,Freelancer!$G$1140:$G$2572,0),9)</f>
        <v>Mellan vilka heltal ligger talen? $\sqrt{30}$</v>
      </c>
      <c r="R126" s="161" t="str">
        <f>IF(INDEX(Freelancer!$A$1140:$J$2572,MATCH('Base data'!M126,Freelancer!$G$1140:$G$2572,0),10)=0,"",INDEX(Freelancer!$A$1140:$J$2572,MATCH('Base data'!M126,Freelancer!$G$1140:$G$2572,0),10))</f>
        <v/>
      </c>
      <c r="S126" s="78" t="s">
        <v>16631</v>
      </c>
      <c r="T126" s="78" t="str">
        <f t="shared" si="7"/>
        <v>y4_3y</v>
      </c>
      <c r="U126" s="78" t="str">
        <f>INDEX(Lista!$O$2:$S$206,MATCH('Base data'!T126,Lista!$P$2:$P$206,0),3)</f>
        <v>Begränsningsarea</v>
      </c>
      <c r="V126" s="78" t="str">
        <f>INDEX(Lista!$O$2:$S$206,MATCH('Base data'!T126,Lista!$P$2:$P$206,0),4)</f>
        <v>G_4_3</v>
      </c>
      <c r="W126" s="78" t="str">
        <f>INDEX(Lista!$O$2:$S$206,MATCH('Base data'!T126,Lista!$P$2:$P$206,0),5)</f>
        <v>Begränsningsarea</v>
      </c>
      <c r="X126" s="214" t="s">
        <v>16772</v>
      </c>
    </row>
    <row r="127" spans="1:24" x14ac:dyDescent="0.2">
      <c r="A127" s="160">
        <v>9789152302484</v>
      </c>
      <c r="B127" s="161">
        <v>1</v>
      </c>
      <c r="C127" s="161" t="s">
        <v>254</v>
      </c>
      <c r="D127" s="161" t="s">
        <v>12846</v>
      </c>
      <c r="E127" s="161" t="s">
        <v>282</v>
      </c>
      <c r="F127" s="161" t="s">
        <v>12850</v>
      </c>
      <c r="G127" s="161" t="s">
        <v>277</v>
      </c>
      <c r="H127" s="161" t="s">
        <v>33</v>
      </c>
      <c r="I127" s="11">
        <v>42</v>
      </c>
      <c r="J127" s="11" t="s">
        <v>34</v>
      </c>
      <c r="K127" s="164" t="str">
        <f t="shared" si="6"/>
        <v>Grundkurs</v>
      </c>
      <c r="L127" s="11" t="s">
        <v>17333</v>
      </c>
      <c r="M127" s="11" t="str">
        <f t="shared" si="4"/>
        <v>1_x1_1x_G_42b</v>
      </c>
      <c r="N127" s="11" t="str">
        <f t="shared" si="5"/>
        <v>9789152302484-1-x1_1x-G-42b</v>
      </c>
      <c r="O127" s="11" t="str">
        <f>INDEX('Kap 1'!$E$2:$H$1089,MATCH('Base data'!N127,'Kap 1'!$E$2:$E$1089,0),4)</f>
        <v>Beräkna</v>
      </c>
      <c r="P127" s="39"/>
      <c r="Q127" s="55" t="str">
        <f>INDEX(Freelancer!$A$1140:$J$2572,MATCH('Base data'!M127,Freelancer!$G$1140:$G$2572,0),9)</f>
        <v>Mellan vilka heltal ligger talen? $\sqrt{95}$</v>
      </c>
      <c r="R127" s="161" t="str">
        <f>IF(INDEX(Freelancer!$A$1140:$J$2572,MATCH('Base data'!M127,Freelancer!$G$1140:$G$2572,0),10)=0,"",INDEX(Freelancer!$A$1140:$J$2572,MATCH('Base data'!M127,Freelancer!$G$1140:$G$2572,0),10))</f>
        <v/>
      </c>
      <c r="S127" s="78" t="s">
        <v>16639</v>
      </c>
      <c r="T127" s="78" t="str">
        <f t="shared" si="7"/>
        <v>y1_17_10y</v>
      </c>
      <c r="U127" s="78" t="str">
        <f>INDEX(Lista!$O$2:$S$206,MATCH('Base data'!T127,Lista!$P$2:$P$206,0),3)</f>
        <v>Tal - Talmängder</v>
      </c>
      <c r="V127" s="78" t="str">
        <f>INDEX(Lista!$O$2:$S$206,MATCH('Base data'!T127,Lista!$P$2:$P$206,0),4)</f>
        <v>T_1_17</v>
      </c>
      <c r="W127" s="78" t="str">
        <f>INDEX(Lista!$O$2:$S$206,MATCH('Base data'!T127,Lista!$P$2:$P$206,0),5)</f>
        <v>Tal</v>
      </c>
      <c r="X127" s="214" t="s">
        <v>16772</v>
      </c>
    </row>
    <row r="128" spans="1:24" x14ac:dyDescent="0.2">
      <c r="A128" s="160">
        <v>9789152302484</v>
      </c>
      <c r="B128" s="161">
        <v>1</v>
      </c>
      <c r="C128" s="161" t="s">
        <v>254</v>
      </c>
      <c r="D128" s="161" t="s">
        <v>12846</v>
      </c>
      <c r="E128" s="161" t="s">
        <v>282</v>
      </c>
      <c r="F128" s="161" t="s">
        <v>12850</v>
      </c>
      <c r="G128" s="161" t="s">
        <v>277</v>
      </c>
      <c r="H128" s="161" t="s">
        <v>33</v>
      </c>
      <c r="I128" s="11">
        <v>42</v>
      </c>
      <c r="J128" s="11" t="s">
        <v>40</v>
      </c>
      <c r="K128" s="164" t="str">
        <f t="shared" si="6"/>
        <v>Grundkurs</v>
      </c>
      <c r="L128" s="11" t="s">
        <v>17333</v>
      </c>
      <c r="M128" s="11" t="str">
        <f t="shared" si="4"/>
        <v>1_x1_1x_G_42c</v>
      </c>
      <c r="N128" s="11" t="str">
        <f t="shared" si="5"/>
        <v>9789152302484-1-x1_1x-G-42c</v>
      </c>
      <c r="O128" s="11" t="str">
        <f>INDEX('Kap 1'!$E$2:$H$1089,MATCH('Base data'!N128,'Kap 1'!$E$2:$E$1089,0),4)</f>
        <v>Beräkna</v>
      </c>
      <c r="P128" s="39"/>
      <c r="Q128" s="55" t="str">
        <f>INDEX(Freelancer!$A$1140:$J$2572,MATCH('Base data'!M128,Freelancer!$G$1140:$G$2572,0),9)</f>
        <v>Mellan vilka heltal ligger talen? $\sqrt{500}$</v>
      </c>
      <c r="R128" s="161" t="str">
        <f>IF(INDEX(Freelancer!$A$1140:$J$2572,MATCH('Base data'!M128,Freelancer!$G$1140:$G$2572,0),10)=0,"",INDEX(Freelancer!$A$1140:$J$2572,MATCH('Base data'!M128,Freelancer!$G$1140:$G$2572,0),10))</f>
        <v/>
      </c>
      <c r="S128" s="78" t="s">
        <v>16624</v>
      </c>
      <c r="T128" s="78" t="str">
        <f t="shared" si="7"/>
        <v>y2_19_7y</v>
      </c>
      <c r="U128" s="78" t="str">
        <f>INDEX(Lista!$O$2:$S$206,MATCH('Base data'!T128,Lista!$P$2:$P$206,0),3)</f>
        <v>Procent - Olika typer av lån</v>
      </c>
      <c r="V128" s="78" t="str">
        <f>INDEX(Lista!$O$2:$S$206,MATCH('Base data'!T128,Lista!$P$2:$P$206,0),4)</f>
        <v>SF_2_19</v>
      </c>
      <c r="W128" s="78" t="str">
        <f>INDEX(Lista!$O$2:$S$206,MATCH('Base data'!T128,Lista!$P$2:$P$206,0),5)</f>
        <v>Procent</v>
      </c>
      <c r="X128" s="214" t="s">
        <v>16772</v>
      </c>
    </row>
    <row r="129" spans="1:24" x14ac:dyDescent="0.2">
      <c r="A129" s="160">
        <v>9789152302484</v>
      </c>
      <c r="B129" s="161">
        <v>1</v>
      </c>
      <c r="C129" s="161" t="s">
        <v>254</v>
      </c>
      <c r="D129" s="161" t="s">
        <v>12846</v>
      </c>
      <c r="E129" s="161" t="s">
        <v>282</v>
      </c>
      <c r="F129" s="161" t="s">
        <v>12850</v>
      </c>
      <c r="G129" s="161" t="s">
        <v>277</v>
      </c>
      <c r="H129" s="161" t="s">
        <v>33</v>
      </c>
      <c r="I129" s="11">
        <v>43</v>
      </c>
      <c r="J129" s="11" t="s">
        <v>31</v>
      </c>
      <c r="K129" s="164" t="str">
        <f t="shared" si="6"/>
        <v>Grundkurs</v>
      </c>
      <c r="L129" s="11" t="s">
        <v>12548</v>
      </c>
      <c r="M129" s="11" t="str">
        <f t="shared" si="4"/>
        <v>1_x1_1x_G_43a</v>
      </c>
      <c r="N129" s="11" t="str">
        <f t="shared" si="5"/>
        <v>9789152302484-1-x1_1x-G-43a</v>
      </c>
      <c r="O129" s="11" t="str">
        <f>INDEX('Kap 1'!$E$2:$H$1089,MATCH('Base data'!N129,'Kap 1'!$E$2:$E$1089,0),4)</f>
        <v>Beräkna</v>
      </c>
      <c r="P129" s="39" t="s">
        <v>282</v>
      </c>
      <c r="Q129" s="55" t="str">
        <f>INDEX(Freelancer!$A$1140:$J$2572,MATCH('Base data'!M129,Freelancer!$G$1140:$G$2572,0),9)</f>
        <v>Använd räknare och beräkna. Avrunda svaret till två decimaler. $\sqrt{7}$</v>
      </c>
      <c r="R129" s="161" t="str">
        <f>IF(INDEX(Freelancer!$A$1140:$J$2572,MATCH('Base data'!M129,Freelancer!$G$1140:$G$2572,0),10)=0,"",INDEX(Freelancer!$A$1140:$J$2572,MATCH('Base data'!M129,Freelancer!$G$1140:$G$2572,0),10))</f>
        <v/>
      </c>
      <c r="S129" s="78" t="s">
        <v>16614</v>
      </c>
      <c r="T129" s="78" t="str">
        <f t="shared" si="7"/>
        <v>y3_2_16y</v>
      </c>
      <c r="U129" s="78" t="str">
        <f>INDEX(Lista!$O$2:$S$206,MATCH('Base data'!T129,Lista!$P$2:$P$206,0),3)</f>
        <v>Statistik - Histogram</v>
      </c>
      <c r="V129" s="78" t="str">
        <f>INDEX(Lista!$O$2:$S$206,MATCH('Base data'!T129,Lista!$P$2:$P$206,0),4)</f>
        <v>SS_3_2</v>
      </c>
      <c r="W129" s="78" t="str">
        <f>INDEX(Lista!$O$2:$S$206,MATCH('Base data'!T129,Lista!$P$2:$P$206,0),5)</f>
        <v>Statistik</v>
      </c>
      <c r="X129" s="214" t="s">
        <v>16772</v>
      </c>
    </row>
    <row r="130" spans="1:24" x14ac:dyDescent="0.2">
      <c r="A130" s="160">
        <v>9789152302484</v>
      </c>
      <c r="B130" s="161">
        <v>1</v>
      </c>
      <c r="C130" s="161" t="s">
        <v>254</v>
      </c>
      <c r="D130" s="161" t="s">
        <v>12846</v>
      </c>
      <c r="E130" s="161" t="s">
        <v>282</v>
      </c>
      <c r="F130" s="161" t="s">
        <v>12850</v>
      </c>
      <c r="G130" s="161" t="s">
        <v>277</v>
      </c>
      <c r="H130" s="161" t="s">
        <v>33</v>
      </c>
      <c r="I130" s="11">
        <v>43</v>
      </c>
      <c r="J130" s="11" t="s">
        <v>34</v>
      </c>
      <c r="K130" s="164" t="str">
        <f t="shared" si="6"/>
        <v>Grundkurs</v>
      </c>
      <c r="L130" s="11" t="s">
        <v>12548</v>
      </c>
      <c r="M130" s="11" t="str">
        <f t="shared" ref="M130:M193" si="8">B130&amp;"_"&amp;F130&amp;"_"&amp;H130&amp;"_"&amp;I130&amp;J130</f>
        <v>1_x1_1x_G_43b</v>
      </c>
      <c r="N130" s="11" t="str">
        <f t="shared" ref="N130:N193" si="9">A130&amp;"-"&amp;B130&amp;"-"&amp;F130&amp;"-"&amp;H130&amp;"-"&amp;I130&amp;J130</f>
        <v>9789152302484-1-x1_1x-G-43b</v>
      </c>
      <c r="O130" s="11" t="str">
        <f>INDEX('Kap 1'!$E$2:$H$1089,MATCH('Base data'!N130,'Kap 1'!$E$2:$E$1089,0),4)</f>
        <v>Beräkna</v>
      </c>
      <c r="P130" s="39" t="s">
        <v>282</v>
      </c>
      <c r="Q130" s="55" t="str">
        <f>INDEX(Freelancer!$A$1140:$J$2572,MATCH('Base data'!M130,Freelancer!$G$1140:$G$2572,0),9)</f>
        <v>Använd räknare och beräkna. Avrunda svaret till två decimaler. $\sqrt{10}$</v>
      </c>
      <c r="R130" s="161" t="str">
        <f>IF(INDEX(Freelancer!$A$1140:$J$2572,MATCH('Base data'!M130,Freelancer!$G$1140:$G$2572,0),10)=0,"",INDEX(Freelancer!$A$1140:$J$2572,MATCH('Base data'!M130,Freelancer!$G$1140:$G$2572,0),10))</f>
        <v/>
      </c>
      <c r="S130" s="78" t="s">
        <v>16640</v>
      </c>
      <c r="T130" s="78" t="str">
        <f t="shared" si="7"/>
        <v>y3_2_6y</v>
      </c>
      <c r="U130" s="78" t="str">
        <f>INDEX(Lista!$O$2:$S$206,MATCH('Base data'!T130,Lista!$P$2:$P$206,0),3)</f>
        <v>Statistik - Modellering</v>
      </c>
      <c r="V130" s="78" t="str">
        <f>INDEX(Lista!$O$2:$S$206,MATCH('Base data'!T130,Lista!$P$2:$P$206,0),4)</f>
        <v>SS_3_2</v>
      </c>
      <c r="W130" s="78" t="str">
        <f>INDEX(Lista!$O$2:$S$206,MATCH('Base data'!T130,Lista!$P$2:$P$206,0),5)</f>
        <v>Statistik</v>
      </c>
      <c r="X130" s="214" t="s">
        <v>16772</v>
      </c>
    </row>
    <row r="131" spans="1:24" x14ac:dyDescent="0.2">
      <c r="A131" s="160">
        <v>9789152302484</v>
      </c>
      <c r="B131" s="161">
        <v>1</v>
      </c>
      <c r="C131" s="161" t="s">
        <v>254</v>
      </c>
      <c r="D131" s="161" t="s">
        <v>12846</v>
      </c>
      <c r="E131" s="161" t="s">
        <v>282</v>
      </c>
      <c r="F131" s="161" t="s">
        <v>12850</v>
      </c>
      <c r="G131" s="161" t="s">
        <v>277</v>
      </c>
      <c r="H131" s="161" t="s">
        <v>33</v>
      </c>
      <c r="I131" s="11">
        <v>43</v>
      </c>
      <c r="J131" s="11" t="s">
        <v>40</v>
      </c>
      <c r="K131" s="164" t="str">
        <f t="shared" ref="K131:K194" si="10">G131</f>
        <v>Grundkurs</v>
      </c>
      <c r="L131" s="11" t="s">
        <v>12548</v>
      </c>
      <c r="M131" s="11" t="str">
        <f t="shared" si="8"/>
        <v>1_x1_1x_G_43c</v>
      </c>
      <c r="N131" s="11" t="str">
        <f t="shared" si="9"/>
        <v>9789152302484-1-x1_1x-G-43c</v>
      </c>
      <c r="O131" s="11" t="str">
        <f>INDEX('Kap 1'!$E$2:$H$1089,MATCH('Base data'!N131,'Kap 1'!$E$2:$E$1089,0),4)</f>
        <v>Beräkna</v>
      </c>
      <c r="P131" s="39" t="s">
        <v>282</v>
      </c>
      <c r="Q131" s="55" t="str">
        <f>INDEX(Freelancer!$A$1140:$J$2572,MATCH('Base data'!M131,Freelancer!$G$1140:$G$2572,0),9)</f>
        <v>Använd räknare och beräkna. Avrunda svaret till två decimaler. $\sqrt{17}$</v>
      </c>
      <c r="R131" s="161" t="str">
        <f>IF(INDEX(Freelancer!$A$1140:$J$2572,MATCH('Base data'!M131,Freelancer!$G$1140:$G$2572,0),10)=0,"",INDEX(Freelancer!$A$1140:$J$2572,MATCH('Base data'!M131,Freelancer!$G$1140:$G$2572,0),10))</f>
        <v/>
      </c>
      <c r="S131" s="78" t="s">
        <v>16641</v>
      </c>
      <c r="T131" s="78" t="str">
        <f t="shared" ref="T131:T194" si="11">"y"&amp;S131&amp;"y"</f>
        <v>y3_2_11y</v>
      </c>
      <c r="U131" s="78" t="str">
        <f>INDEX(Lista!$O$2:$S$206,MATCH('Base data'!T131,Lista!$P$2:$P$206,0),3)</f>
        <v>Statistik - Spridningsmått</v>
      </c>
      <c r="V131" s="78" t="str">
        <f>INDEX(Lista!$O$2:$S$206,MATCH('Base data'!T131,Lista!$P$2:$P$206,0),4)</f>
        <v>SS_3_2</v>
      </c>
      <c r="W131" s="78" t="str">
        <f>INDEX(Lista!$O$2:$S$206,MATCH('Base data'!T131,Lista!$P$2:$P$206,0),5)</f>
        <v>Statistik</v>
      </c>
      <c r="X131" s="214" t="s">
        <v>16772</v>
      </c>
    </row>
    <row r="132" spans="1:24" x14ac:dyDescent="0.2">
      <c r="A132" s="160">
        <v>9789152302484</v>
      </c>
      <c r="B132" s="161">
        <v>1</v>
      </c>
      <c r="C132" s="161" t="s">
        <v>254</v>
      </c>
      <c r="D132" s="161" t="s">
        <v>12846</v>
      </c>
      <c r="E132" s="161" t="s">
        <v>282</v>
      </c>
      <c r="F132" s="161" t="s">
        <v>12850</v>
      </c>
      <c r="G132" s="161" t="s">
        <v>277</v>
      </c>
      <c r="H132" s="161" t="s">
        <v>33</v>
      </c>
      <c r="I132" s="11">
        <v>44</v>
      </c>
      <c r="J132" s="11" t="s">
        <v>31</v>
      </c>
      <c r="K132" s="164" t="str">
        <f t="shared" si="10"/>
        <v>Grundkurs</v>
      </c>
      <c r="L132" s="11" t="s">
        <v>17333</v>
      </c>
      <c r="M132" s="11" t="str">
        <f t="shared" si="8"/>
        <v>1_x1_1x_G_44a</v>
      </c>
      <c r="N132" s="11" t="str">
        <f t="shared" si="9"/>
        <v>9789152302484-1-x1_1x-G-44a</v>
      </c>
      <c r="O132" s="11" t="str">
        <f>INDEX('Kap 1'!$E$2:$H$1089,MATCH('Base data'!N132,'Kap 1'!$E$2:$E$1089,0),4)</f>
        <v>Beräkna</v>
      </c>
      <c r="P132" s="39"/>
      <c r="Q132" s="55" t="str">
        <f>INDEX(Freelancer!$A$1140:$J$2572,MATCH('Base data'!M132,Freelancer!$G$1140:$G$2572,0),9)</f>
        <v>Rita en kvadrat som har arean 25 cm2</v>
      </c>
      <c r="R132" s="161" t="str">
        <f>IF(INDEX(Freelancer!$A$1140:$J$2572,MATCH('Base data'!M132,Freelancer!$G$1140:$G$2572,0),10)=0,"",INDEX(Freelancer!$A$1140:$J$2572,MATCH('Base data'!M132,Freelancer!$G$1140:$G$2572,0),10))</f>
        <v/>
      </c>
      <c r="S132" s="78" t="s">
        <v>16642</v>
      </c>
      <c r="T132" s="78" t="str">
        <f t="shared" si="11"/>
        <v>y2_19_5y</v>
      </c>
      <c r="U132" s="78" t="str">
        <f>INDEX(Lista!$O$2:$S$206,MATCH('Base data'!T132,Lista!$P$2:$P$206,0),3)</f>
        <v>Procent - Jämförelser</v>
      </c>
      <c r="V132" s="78" t="str">
        <f>INDEX(Lista!$O$2:$S$206,MATCH('Base data'!T132,Lista!$P$2:$P$206,0),4)</f>
        <v>SF_2_19</v>
      </c>
      <c r="W132" s="78" t="str">
        <f>INDEX(Lista!$O$2:$S$206,MATCH('Base data'!T132,Lista!$P$2:$P$206,0),5)</f>
        <v>Procent</v>
      </c>
      <c r="X132" s="214" t="s">
        <v>16772</v>
      </c>
    </row>
    <row r="133" spans="1:24" x14ac:dyDescent="0.2">
      <c r="A133" s="160">
        <v>9789152302484</v>
      </c>
      <c r="B133" s="161">
        <v>1</v>
      </c>
      <c r="C133" s="161" t="s">
        <v>254</v>
      </c>
      <c r="D133" s="161" t="s">
        <v>12846</v>
      </c>
      <c r="E133" s="161" t="s">
        <v>282</v>
      </c>
      <c r="F133" s="161" t="s">
        <v>12850</v>
      </c>
      <c r="G133" s="161" t="s">
        <v>277</v>
      </c>
      <c r="H133" s="161" t="s">
        <v>33</v>
      </c>
      <c r="I133" s="11">
        <v>44</v>
      </c>
      <c r="J133" s="11" t="s">
        <v>34</v>
      </c>
      <c r="K133" s="164" t="str">
        <f t="shared" si="10"/>
        <v>Grundkurs</v>
      </c>
      <c r="L133" s="11" t="s">
        <v>17333</v>
      </c>
      <c r="M133" s="11" t="str">
        <f t="shared" si="8"/>
        <v>1_x1_1x_G_44b</v>
      </c>
      <c r="N133" s="11" t="str">
        <f t="shared" si="9"/>
        <v>9789152302484-1-x1_1x-G-44b</v>
      </c>
      <c r="O133" s="11" t="str">
        <f>INDEX('Kap 1'!$E$2:$H$1089,MATCH('Base data'!N133,'Kap 1'!$E$2:$E$1089,0),4)</f>
        <v>Beräkna</v>
      </c>
      <c r="P133" s="39"/>
      <c r="Q133" s="55" t="str">
        <f>INDEX(Freelancer!$A$1140:$J$2572,MATCH('Base data'!M133,Freelancer!$G$1140:$G$2572,0),9)</f>
        <v>Rita en kvadrat som har arean 20,25 cm2</v>
      </c>
      <c r="R133" s="161" t="str">
        <f>IF(INDEX(Freelancer!$A$1140:$J$2572,MATCH('Base data'!M133,Freelancer!$G$1140:$G$2572,0),10)=0,"",INDEX(Freelancer!$A$1140:$J$2572,MATCH('Base data'!M133,Freelancer!$G$1140:$G$2572,0),10))</f>
        <v/>
      </c>
      <c r="S133" s="78" t="s">
        <v>8393</v>
      </c>
      <c r="T133" s="78" t="str">
        <f t="shared" si="11"/>
        <v>y4_18_8y</v>
      </c>
      <c r="U133" s="78" t="str">
        <f>INDEX(Lista!$O$2:$S$206,MATCH('Base data'!T133,Lista!$P$2:$P$206,0),3)</f>
        <v>Satser &amp; bevis - Topptriangelsatsen &amp; transversalsatsen</v>
      </c>
      <c r="V133" s="78" t="str">
        <f>INDEX(Lista!$O$2:$S$206,MATCH('Base data'!T133,Lista!$P$2:$P$206,0),4)</f>
        <v>G_4_18</v>
      </c>
      <c r="W133" s="78" t="str">
        <f>INDEX(Lista!$O$2:$S$206,MATCH('Base data'!T133,Lista!$P$2:$P$206,0),5)</f>
        <v>Satser &amp; bevis</v>
      </c>
      <c r="X133" s="214" t="s">
        <v>16772</v>
      </c>
    </row>
    <row r="134" spans="1:24" x14ac:dyDescent="0.2">
      <c r="A134" s="160">
        <v>9789152302484</v>
      </c>
      <c r="B134" s="161">
        <v>1</v>
      </c>
      <c r="C134" s="161" t="s">
        <v>254</v>
      </c>
      <c r="D134" s="161" t="s">
        <v>12846</v>
      </c>
      <c r="E134" s="161" t="s">
        <v>282</v>
      </c>
      <c r="F134" s="161" t="s">
        <v>12850</v>
      </c>
      <c r="G134" s="161" t="s">
        <v>277</v>
      </c>
      <c r="H134" s="161" t="s">
        <v>33</v>
      </c>
      <c r="I134" s="11">
        <v>44</v>
      </c>
      <c r="J134" s="11" t="s">
        <v>40</v>
      </c>
      <c r="K134" s="164" t="str">
        <f t="shared" si="10"/>
        <v>Grundkurs</v>
      </c>
      <c r="L134" s="11" t="s">
        <v>17333</v>
      </c>
      <c r="M134" s="11" t="str">
        <f t="shared" si="8"/>
        <v>1_x1_1x_G_44c</v>
      </c>
      <c r="N134" s="11" t="str">
        <f t="shared" si="9"/>
        <v>9789152302484-1-x1_1x-G-44c</v>
      </c>
      <c r="O134" s="11" t="str">
        <f>INDEX('Kap 1'!$E$2:$H$1089,MATCH('Base data'!N134,'Kap 1'!$E$2:$E$1089,0),4)</f>
        <v>Beräkna</v>
      </c>
      <c r="P134" s="39"/>
      <c r="Q134" s="55" t="str">
        <f>INDEX(Freelancer!$A$1140:$J$2572,MATCH('Base data'!M134,Freelancer!$G$1140:$G$2572,0),9)</f>
        <v>Rita en kvadrat som har arean 32,49 cm2</v>
      </c>
      <c r="R134" s="161" t="str">
        <f>IF(INDEX(Freelancer!$A$1140:$J$2572,MATCH('Base data'!M134,Freelancer!$G$1140:$G$2572,0),10)=0,"",INDEX(Freelancer!$A$1140:$J$2572,MATCH('Base data'!M134,Freelancer!$G$1140:$G$2572,0),10))</f>
        <v/>
      </c>
      <c r="S134" s="78">
        <v>6</v>
      </c>
      <c r="T134" s="78" t="str">
        <f t="shared" si="11"/>
        <v>y6y</v>
      </c>
      <c r="U134" s="78" t="str">
        <f>INDEX(Lista!$O$2:$S$206,MATCH('Base data'!T134,Lista!$P$2:$P$206,0),3)</f>
        <v>Problemlösning</v>
      </c>
      <c r="V134" s="78" t="str">
        <f>INDEX(Lista!$O$2:$S$206,MATCH('Base data'!T134,Lista!$P$2:$P$206,0),4)</f>
        <v>P_6</v>
      </c>
      <c r="W134" s="78" t="str">
        <f>INDEX(Lista!$O$2:$S$206,MATCH('Base data'!T134,Lista!$P$2:$P$206,0),5)</f>
        <v>Problemlösning</v>
      </c>
      <c r="X134" s="214" t="s">
        <v>16772</v>
      </c>
    </row>
    <row r="135" spans="1:24" x14ac:dyDescent="0.2">
      <c r="A135" s="160">
        <v>9789152302484</v>
      </c>
      <c r="B135" s="161">
        <v>1</v>
      </c>
      <c r="C135" s="161" t="s">
        <v>254</v>
      </c>
      <c r="D135" s="161" t="s">
        <v>12846</v>
      </c>
      <c r="E135" s="161" t="s">
        <v>282</v>
      </c>
      <c r="F135" s="161" t="s">
        <v>12850</v>
      </c>
      <c r="G135" s="161" t="s">
        <v>277</v>
      </c>
      <c r="H135" s="161" t="s">
        <v>33</v>
      </c>
      <c r="I135" s="11">
        <v>45</v>
      </c>
      <c r="J135" s="11" t="s">
        <v>31</v>
      </c>
      <c r="K135" s="164" t="str">
        <f t="shared" si="10"/>
        <v>Grundkurs</v>
      </c>
      <c r="L135" s="11" t="s">
        <v>12548</v>
      </c>
      <c r="M135" s="11" t="str">
        <f t="shared" si="8"/>
        <v>1_x1_1x_G_45a</v>
      </c>
      <c r="N135" s="11" t="str">
        <f t="shared" si="9"/>
        <v>9789152302484-1-x1_1x-G-45a</v>
      </c>
      <c r="O135" s="11" t="str">
        <f>INDEX('Kap 1'!$E$2:$H$1089,MATCH('Base data'!N135,'Kap 1'!$E$2:$E$1089,0),4)</f>
        <v>Beräkna</v>
      </c>
      <c r="P135" s="39" t="s">
        <v>282</v>
      </c>
      <c r="Q135" s="55" t="str">
        <f>INDEX(Freelancer!$A$1140:$J$2572,MATCH('Base data'!M135,Freelancer!$G$1140:$G$2572,0),9)</f>
        <v>Använd räknaren och beräkna hur långa kvadraternas sidor är. Kontrollera genom att mäta sidorna.</v>
      </c>
      <c r="R135" s="161" t="str">
        <f>IF(INDEX(Freelancer!$A$1140:$J$2572,MATCH('Base data'!M135,Freelancer!$G$1140:$G$2572,0),10)=0,"",INDEX(Freelancer!$A$1140:$J$2572,MATCH('Base data'!M135,Freelancer!$G$1140:$G$2572,0),10))</f>
        <v>MD9_15_1</v>
      </c>
      <c r="S135" s="78" t="s">
        <v>16593</v>
      </c>
      <c r="T135" s="78" t="str">
        <f t="shared" si="11"/>
        <v>y4_14y</v>
      </c>
      <c r="U135" s="78" t="str">
        <f>INDEX(Lista!$O$2:$S$206,MATCH('Base data'!T135,Lista!$P$2:$P$206,0),3)</f>
        <v>Månghörningar</v>
      </c>
      <c r="V135" s="78" t="str">
        <f>INDEX(Lista!$O$2:$S$206,MATCH('Base data'!T135,Lista!$P$2:$P$206,0),4)</f>
        <v>G_4_14</v>
      </c>
      <c r="W135" s="78" t="str">
        <f>INDEX(Lista!$O$2:$S$206,MATCH('Base data'!T135,Lista!$P$2:$P$206,0),5)</f>
        <v>Månghörningar</v>
      </c>
      <c r="X135" s="214" t="s">
        <v>16772</v>
      </c>
    </row>
    <row r="136" spans="1:24" x14ac:dyDescent="0.2">
      <c r="A136" s="160">
        <v>9789152302484</v>
      </c>
      <c r="B136" s="161">
        <v>1</v>
      </c>
      <c r="C136" s="161" t="s">
        <v>254</v>
      </c>
      <c r="D136" s="161" t="s">
        <v>12846</v>
      </c>
      <c r="E136" s="161" t="s">
        <v>282</v>
      </c>
      <c r="F136" s="161" t="s">
        <v>12850</v>
      </c>
      <c r="G136" s="161" t="s">
        <v>277</v>
      </c>
      <c r="H136" s="161" t="s">
        <v>33</v>
      </c>
      <c r="I136" s="11">
        <v>45</v>
      </c>
      <c r="J136" s="11" t="s">
        <v>34</v>
      </c>
      <c r="K136" s="164" t="str">
        <f t="shared" si="10"/>
        <v>Grundkurs</v>
      </c>
      <c r="L136" s="11" t="s">
        <v>12548</v>
      </c>
      <c r="M136" s="11" t="str">
        <f t="shared" si="8"/>
        <v>1_x1_1x_G_45b</v>
      </c>
      <c r="N136" s="11" t="str">
        <f t="shared" si="9"/>
        <v>9789152302484-1-x1_1x-G-45b</v>
      </c>
      <c r="O136" s="11" t="str">
        <f>INDEX('Kap 1'!$E$2:$H$1089,MATCH('Base data'!N136,'Kap 1'!$E$2:$E$1089,0),4)</f>
        <v>Beräkna</v>
      </c>
      <c r="P136" s="39" t="s">
        <v>282</v>
      </c>
      <c r="Q136" s="55" t="str">
        <f>INDEX(Freelancer!$A$1140:$J$2572,MATCH('Base data'!M136,Freelancer!$G$1140:$G$2572,0),9)</f>
        <v>Använd räknaren och beräkna hur långa kvadraternas sidor är. Kontrollera genom att mäta sidorna.</v>
      </c>
      <c r="R136" s="161" t="str">
        <f>IF(INDEX(Freelancer!$A$1140:$J$2572,MATCH('Base data'!M136,Freelancer!$G$1140:$G$2572,0),10)=0,"",INDEX(Freelancer!$A$1140:$J$2572,MATCH('Base data'!M136,Freelancer!$G$1140:$G$2572,0),10))</f>
        <v>MD9_15_2</v>
      </c>
      <c r="S136" s="78" t="s">
        <v>8359</v>
      </c>
      <c r="T136" s="78" t="str">
        <f t="shared" si="11"/>
        <v>y2_19_12y</v>
      </c>
      <c r="U136" s="78" t="str">
        <f>INDEX(Lista!$O$2:$S$206,MATCH('Base data'!T136,Lista!$P$2:$P$206,0),3)</f>
        <v>Procent - Upprepad procentuell förändring</v>
      </c>
      <c r="V136" s="78" t="str">
        <f>INDEX(Lista!$O$2:$S$206,MATCH('Base data'!T136,Lista!$P$2:$P$206,0),4)</f>
        <v>SF_2_19</v>
      </c>
      <c r="W136" s="78" t="str">
        <f>INDEX(Lista!$O$2:$S$206,MATCH('Base data'!T136,Lista!$P$2:$P$206,0),5)</f>
        <v>Procent</v>
      </c>
      <c r="X136" s="214" t="s">
        <v>16772</v>
      </c>
    </row>
    <row r="137" spans="1:24" x14ac:dyDescent="0.2">
      <c r="A137" s="160">
        <v>9789152302484</v>
      </c>
      <c r="B137" s="161">
        <v>1</v>
      </c>
      <c r="C137" s="161" t="s">
        <v>254</v>
      </c>
      <c r="D137" s="161" t="s">
        <v>12846</v>
      </c>
      <c r="E137" s="161" t="s">
        <v>282</v>
      </c>
      <c r="F137" s="161" t="s">
        <v>12850</v>
      </c>
      <c r="G137" s="161" t="s">
        <v>277</v>
      </c>
      <c r="H137" s="161" t="s">
        <v>33</v>
      </c>
      <c r="I137" s="11">
        <v>46</v>
      </c>
      <c r="J137" s="11"/>
      <c r="K137" s="164" t="str">
        <f t="shared" si="10"/>
        <v>Grundkurs</v>
      </c>
      <c r="L137" s="11" t="s">
        <v>17333</v>
      </c>
      <c r="M137" s="11" t="str">
        <f t="shared" si="8"/>
        <v>1_x1_1x_G_46</v>
      </c>
      <c r="N137" s="11" t="str">
        <f t="shared" si="9"/>
        <v>9789152302484-1-x1_1x-G-46</v>
      </c>
      <c r="O137" s="11" t="str">
        <f>INDEX('Kap 1'!$E$2:$H$1089,MATCH('Base data'!N137,'Kap 1'!$E$2:$E$1089,0),4)</f>
        <v>Rita</v>
      </c>
      <c r="P137" s="39"/>
      <c r="Q137" s="55" t="str">
        <f>INDEX(Freelancer!$A$1140:$J$2572,MATCH('Base data'!M137,Freelancer!$G$1140:$G$2572,0),9)</f>
        <v>Rita en lämplig tallinje och markera $\sqrt{20}$.</v>
      </c>
      <c r="R137" s="161" t="str">
        <f>IF(INDEX(Freelancer!$A$1140:$J$2572,MATCH('Base data'!M137,Freelancer!$G$1140:$G$2572,0),10)=0,"",INDEX(Freelancer!$A$1140:$J$2572,MATCH('Base data'!M137,Freelancer!$G$1140:$G$2572,0),10))</f>
        <v/>
      </c>
      <c r="S137" s="78" t="s">
        <v>16626</v>
      </c>
      <c r="T137" s="78" t="str">
        <f t="shared" si="11"/>
        <v>y1_3_11y</v>
      </c>
      <c r="U137" s="78" t="str">
        <f>INDEX(Lista!$O$2:$S$206,MATCH('Base data'!T137,Lista!$P$2:$P$206,0),3)</f>
        <v>Ekvationer - Logaritmekvationer</v>
      </c>
      <c r="V137" s="78" t="str">
        <f>INDEX(Lista!$O$2:$S$206,MATCH('Base data'!T137,Lista!$P$2:$P$206,0),4)</f>
        <v>T_1_3</v>
      </c>
      <c r="W137" s="78" t="str">
        <f>INDEX(Lista!$O$2:$S$206,MATCH('Base data'!T137,Lista!$P$2:$P$206,0),5)</f>
        <v>Ekvationer</v>
      </c>
      <c r="X137" s="214" t="s">
        <v>16772</v>
      </c>
    </row>
    <row r="138" spans="1:24" x14ac:dyDescent="0.2">
      <c r="A138" s="160">
        <v>9789152302484</v>
      </c>
      <c r="B138" s="161">
        <v>1</v>
      </c>
      <c r="C138" s="161" t="s">
        <v>254</v>
      </c>
      <c r="D138" s="161" t="s">
        <v>12846</v>
      </c>
      <c r="E138" s="161" t="s">
        <v>282</v>
      </c>
      <c r="F138" s="161" t="s">
        <v>12850</v>
      </c>
      <c r="G138" s="161" t="s">
        <v>277</v>
      </c>
      <c r="H138" s="161" t="s">
        <v>33</v>
      </c>
      <c r="I138" s="11">
        <v>47</v>
      </c>
      <c r="J138" s="11" t="s">
        <v>31</v>
      </c>
      <c r="K138" s="164" t="str">
        <f t="shared" si="10"/>
        <v>Grundkurs</v>
      </c>
      <c r="L138" s="11" t="s">
        <v>12548</v>
      </c>
      <c r="M138" s="11" t="str">
        <f t="shared" si="8"/>
        <v>1_x1_1x_G_47a</v>
      </c>
      <c r="N138" s="11" t="str">
        <f t="shared" si="9"/>
        <v>9789152302484-1-x1_1x-G-47a</v>
      </c>
      <c r="O138" s="11" t="str">
        <f>INDEX('Kap 1'!$E$2:$H$1089,MATCH('Base data'!N138,'Kap 1'!$E$2:$E$1089,0),4)</f>
        <v>Resonera</v>
      </c>
      <c r="P138" s="39"/>
      <c r="Q138" s="55" t="str">
        <f>INDEX(Freelancer!$A$1140:$J$2572,MATCH('Base data'!M138,Freelancer!$G$1140:$G$2572,0),9)</f>
        <v>Mät i triangeln. Svara i millimeter. Hur lång är hypotenusan</v>
      </c>
      <c r="R138" s="161" t="str">
        <f>IF(INDEX(Freelancer!$A$1140:$J$2572,MATCH('Base data'!M138,Freelancer!$G$1140:$G$2572,0),10)=0,"",INDEX(Freelancer!$A$1140:$J$2572,MATCH('Base data'!M138,Freelancer!$G$1140:$G$2572,0),10))</f>
        <v>MD9_16_1</v>
      </c>
      <c r="S138" s="78" t="s">
        <v>8335</v>
      </c>
      <c r="T138" s="78" t="str">
        <f t="shared" si="11"/>
        <v>y4_19y</v>
      </c>
      <c r="U138" s="78" t="str">
        <f>INDEX(Lista!$O$2:$S$206,MATCH('Base data'!T138,Lista!$P$2:$P$206,0),3)</f>
        <v>Skala</v>
      </c>
      <c r="V138" s="78" t="str">
        <f>INDEX(Lista!$O$2:$S$206,MATCH('Base data'!T138,Lista!$P$2:$P$206,0),4)</f>
        <v>G_4_19</v>
      </c>
      <c r="W138" s="78" t="str">
        <f>INDEX(Lista!$O$2:$S$206,MATCH('Base data'!T138,Lista!$P$2:$P$206,0),5)</f>
        <v>Skala</v>
      </c>
      <c r="X138" s="214" t="s">
        <v>16772</v>
      </c>
    </row>
    <row r="139" spans="1:24" x14ac:dyDescent="0.2">
      <c r="A139" s="160">
        <v>9789152302484</v>
      </c>
      <c r="B139" s="161">
        <v>1</v>
      </c>
      <c r="C139" s="161" t="s">
        <v>254</v>
      </c>
      <c r="D139" s="161" t="s">
        <v>12846</v>
      </c>
      <c r="E139" s="161" t="s">
        <v>282</v>
      </c>
      <c r="F139" s="161" t="s">
        <v>12850</v>
      </c>
      <c r="G139" s="161" t="s">
        <v>277</v>
      </c>
      <c r="H139" s="161" t="s">
        <v>33</v>
      </c>
      <c r="I139" s="11">
        <v>47</v>
      </c>
      <c r="J139" s="11" t="s">
        <v>34</v>
      </c>
      <c r="K139" s="164" t="str">
        <f t="shared" si="10"/>
        <v>Grundkurs</v>
      </c>
      <c r="L139" s="11" t="s">
        <v>12548</v>
      </c>
      <c r="M139" s="11" t="str">
        <f t="shared" si="8"/>
        <v>1_x1_1x_G_47b</v>
      </c>
      <c r="N139" s="11" t="str">
        <f t="shared" si="9"/>
        <v>9789152302484-1-x1_1x-G-47b</v>
      </c>
      <c r="O139" s="11" t="str">
        <f>INDEX('Kap 1'!$E$2:$H$1089,MATCH('Base data'!N139,'Kap 1'!$E$2:$E$1089,0),4)</f>
        <v>Resonera</v>
      </c>
      <c r="P139" s="39"/>
      <c r="Q139" s="55" t="str">
        <f>INDEX(Freelancer!$A$1140:$J$2572,MATCH('Base data'!M139,Freelancer!$G$1140:$G$2572,0),9)</f>
        <v>Mät i triangeln. Svara i millimeter. Hur lång är den längsta kateten</v>
      </c>
      <c r="R139" s="161" t="str">
        <f>IF(INDEX(Freelancer!$A$1140:$J$2572,MATCH('Base data'!M139,Freelancer!$G$1140:$G$2572,0),10)=0,"",INDEX(Freelancer!$A$1140:$J$2572,MATCH('Base data'!M139,Freelancer!$G$1140:$G$2572,0),10))</f>
        <v>MD9_16_1</v>
      </c>
      <c r="S139" s="78" t="s">
        <v>8377</v>
      </c>
      <c r="T139" s="78" t="str">
        <f t="shared" si="11"/>
        <v>y6_1y</v>
      </c>
      <c r="U139" s="78" t="str">
        <f>INDEX(Lista!$O$2:$S$206,MATCH('Base data'!T139,Lista!$P$2:$P$206,0),3)</f>
        <v>Problemlösning - Geometri</v>
      </c>
      <c r="V139" s="78" t="str">
        <f>INDEX(Lista!$O$2:$S$206,MATCH('Base data'!T139,Lista!$P$2:$P$206,0),4)</f>
        <v>P_6_1</v>
      </c>
      <c r="W139" s="78" t="str">
        <f>INDEX(Lista!$O$2:$S$206,MATCH('Base data'!T139,Lista!$P$2:$P$206,0),5)</f>
        <v>Problemlösning - Geometri</v>
      </c>
      <c r="X139" s="214" t="s">
        <v>16772</v>
      </c>
    </row>
    <row r="140" spans="1:24" x14ac:dyDescent="0.2">
      <c r="A140" s="160">
        <v>9789152302484</v>
      </c>
      <c r="B140" s="161">
        <v>1</v>
      </c>
      <c r="C140" s="161" t="s">
        <v>254</v>
      </c>
      <c r="D140" s="161" t="s">
        <v>12846</v>
      </c>
      <c r="E140" s="161" t="s">
        <v>282</v>
      </c>
      <c r="F140" s="161" t="s">
        <v>12850</v>
      </c>
      <c r="G140" s="161" t="s">
        <v>277</v>
      </c>
      <c r="H140" s="161" t="s">
        <v>33</v>
      </c>
      <c r="I140" s="11">
        <v>48</v>
      </c>
      <c r="J140" s="11" t="s">
        <v>31</v>
      </c>
      <c r="K140" s="164" t="str">
        <f t="shared" si="10"/>
        <v>Grundkurs</v>
      </c>
      <c r="L140" s="11" t="s">
        <v>17333</v>
      </c>
      <c r="M140" s="11" t="str">
        <f t="shared" si="8"/>
        <v>1_x1_1x_G_48a</v>
      </c>
      <c r="N140" s="11" t="str">
        <f t="shared" si="9"/>
        <v>9789152302484-1-x1_1x-G-48a</v>
      </c>
      <c r="O140" s="11" t="str">
        <f>INDEX('Kap 1'!$E$2:$H$1089,MATCH('Base data'!N140,'Kap 1'!$E$2:$E$1089,0),4)</f>
        <v>Resonera</v>
      </c>
      <c r="P140" s="39"/>
      <c r="Q140" s="55" t="str">
        <f>INDEX(Freelancer!$A$1140:$J$2572,MATCH('Base data'!M140,Freelancer!$G$1140:$G$2572,0),9)</f>
        <v>Beräkna kvadraten på hypotenusan</v>
      </c>
      <c r="R140" s="161" t="str">
        <f>IF(INDEX(Freelancer!$A$1140:$J$2572,MATCH('Base data'!M140,Freelancer!$G$1140:$G$2572,0),10)=0,"",INDEX(Freelancer!$A$1140:$J$2572,MATCH('Base data'!M140,Freelancer!$G$1140:$G$2572,0),10))</f>
        <v/>
      </c>
      <c r="S140" s="78" t="s">
        <v>16643</v>
      </c>
      <c r="T140" s="78" t="str">
        <f t="shared" si="11"/>
        <v>y1_17_8y</v>
      </c>
      <c r="U140" s="78" t="str">
        <f>INDEX(Lista!$O$2:$S$206,MATCH('Base data'!T140,Lista!$P$2:$P$206,0),3)</f>
        <v>Tal - Rationella tal</v>
      </c>
      <c r="V140" s="78" t="str">
        <f>INDEX(Lista!$O$2:$S$206,MATCH('Base data'!T140,Lista!$P$2:$P$206,0),4)</f>
        <v>T_1_17</v>
      </c>
      <c r="W140" s="78" t="str">
        <f>INDEX(Lista!$O$2:$S$206,MATCH('Base data'!T140,Lista!$P$2:$P$206,0),5)</f>
        <v>Tal</v>
      </c>
      <c r="X140" s="214" t="s">
        <v>16772</v>
      </c>
    </row>
    <row r="141" spans="1:24" x14ac:dyDescent="0.2">
      <c r="A141" s="160">
        <v>9789152302484</v>
      </c>
      <c r="B141" s="161">
        <v>1</v>
      </c>
      <c r="C141" s="161" t="s">
        <v>254</v>
      </c>
      <c r="D141" s="161" t="s">
        <v>12846</v>
      </c>
      <c r="E141" s="161" t="s">
        <v>282</v>
      </c>
      <c r="F141" s="161" t="s">
        <v>12850</v>
      </c>
      <c r="G141" s="161" t="s">
        <v>277</v>
      </c>
      <c r="H141" s="161" t="s">
        <v>33</v>
      </c>
      <c r="I141" s="11">
        <v>48</v>
      </c>
      <c r="J141" s="11" t="s">
        <v>34</v>
      </c>
      <c r="K141" s="164" t="str">
        <f t="shared" si="10"/>
        <v>Grundkurs</v>
      </c>
      <c r="L141" s="11" t="s">
        <v>17333</v>
      </c>
      <c r="M141" s="11" t="str">
        <f t="shared" si="8"/>
        <v>1_x1_1x_G_48b</v>
      </c>
      <c r="N141" s="11" t="str">
        <f t="shared" si="9"/>
        <v>9789152302484-1-x1_1x-G-48b</v>
      </c>
      <c r="O141" s="11" t="str">
        <f>INDEX('Kap 1'!$E$2:$H$1089,MATCH('Base data'!N141,'Kap 1'!$E$2:$E$1089,0),4)</f>
        <v>Resonera</v>
      </c>
      <c r="P141" s="39"/>
      <c r="Q141" s="55" t="str">
        <f>INDEX(Freelancer!$A$1140:$J$2572,MATCH('Base data'!M141,Freelancer!$G$1140:$G$2572,0),9)</f>
        <v>Beräkna kvadraten på den längsta kateten</v>
      </c>
      <c r="R141" s="161" t="str">
        <f>IF(INDEX(Freelancer!$A$1140:$J$2572,MATCH('Base data'!M141,Freelancer!$G$1140:$G$2572,0),10)=0,"",INDEX(Freelancer!$A$1140:$J$2572,MATCH('Base data'!M141,Freelancer!$G$1140:$G$2572,0),10))</f>
        <v/>
      </c>
      <c r="S141" s="78" t="s">
        <v>8377</v>
      </c>
      <c r="T141" s="78" t="str">
        <f t="shared" si="11"/>
        <v>y6_1y</v>
      </c>
      <c r="U141" s="78" t="str">
        <f>INDEX(Lista!$O$2:$S$206,MATCH('Base data'!T141,Lista!$P$2:$P$206,0),3)</f>
        <v>Problemlösning - Geometri</v>
      </c>
      <c r="V141" s="78" t="str">
        <f>INDEX(Lista!$O$2:$S$206,MATCH('Base data'!T141,Lista!$P$2:$P$206,0),4)</f>
        <v>P_6_1</v>
      </c>
      <c r="W141" s="78" t="str">
        <f>INDEX(Lista!$O$2:$S$206,MATCH('Base data'!T141,Lista!$P$2:$P$206,0),5)</f>
        <v>Problemlösning - Geometri</v>
      </c>
      <c r="X141" s="214" t="s">
        <v>16772</v>
      </c>
    </row>
    <row r="142" spans="1:24" x14ac:dyDescent="0.2">
      <c r="A142" s="160">
        <v>9789152302484</v>
      </c>
      <c r="B142" s="161">
        <v>1</v>
      </c>
      <c r="C142" s="161" t="s">
        <v>254</v>
      </c>
      <c r="D142" s="161" t="s">
        <v>12846</v>
      </c>
      <c r="E142" s="161" t="s">
        <v>282</v>
      </c>
      <c r="F142" s="161" t="s">
        <v>12850</v>
      </c>
      <c r="G142" s="161" t="s">
        <v>277</v>
      </c>
      <c r="H142" s="161" t="s">
        <v>33</v>
      </c>
      <c r="I142" s="11">
        <v>48</v>
      </c>
      <c r="J142" s="11" t="s">
        <v>40</v>
      </c>
      <c r="K142" s="164" t="str">
        <f t="shared" si="10"/>
        <v>Grundkurs</v>
      </c>
      <c r="L142" s="11" t="s">
        <v>17333</v>
      </c>
      <c r="M142" s="11" t="str">
        <f t="shared" si="8"/>
        <v>1_x1_1x_G_48c</v>
      </c>
      <c r="N142" s="11" t="str">
        <f t="shared" si="9"/>
        <v>9789152302484-1-x1_1x-G-48c</v>
      </c>
      <c r="O142" s="11" t="str">
        <f>INDEX('Kap 1'!$E$2:$H$1089,MATCH('Base data'!N142,'Kap 1'!$E$2:$E$1089,0),4)</f>
        <v>Resonera</v>
      </c>
      <c r="P142" s="39"/>
      <c r="Q142" s="55" t="str">
        <f>INDEX(Freelancer!$A$1140:$J$2572,MATCH('Base data'!M142,Freelancer!$G$1140:$G$2572,0),9)</f>
        <v>Beräkna kvadraten på den kortaste kateten</v>
      </c>
      <c r="R142" s="161" t="str">
        <f>IF(INDEX(Freelancer!$A$1140:$J$2572,MATCH('Base data'!M142,Freelancer!$G$1140:$G$2572,0),10)=0,"",INDEX(Freelancer!$A$1140:$J$2572,MATCH('Base data'!M142,Freelancer!$G$1140:$G$2572,0),10))</f>
        <v/>
      </c>
      <c r="S142" s="78" t="s">
        <v>8339</v>
      </c>
      <c r="T142" s="78" t="str">
        <f t="shared" si="11"/>
        <v>y4_12_1y</v>
      </c>
      <c r="U142" s="78" t="str">
        <f>INDEX(Lista!$O$2:$S$206,MATCH('Base data'!T142,Lista!$P$2:$P$206,0),3)</f>
        <v>Likformighet - Månghörningar</v>
      </c>
      <c r="V142" s="78" t="str">
        <f>INDEX(Lista!$O$2:$S$206,MATCH('Base data'!T142,Lista!$P$2:$P$206,0),4)</f>
        <v>G_4_12</v>
      </c>
      <c r="W142" s="78" t="str">
        <f>INDEX(Lista!$O$2:$S$206,MATCH('Base data'!T142,Lista!$P$2:$P$206,0),5)</f>
        <v>Likformighet</v>
      </c>
      <c r="X142" s="214" t="s">
        <v>16772</v>
      </c>
    </row>
    <row r="143" spans="1:24" x14ac:dyDescent="0.2">
      <c r="A143" s="160">
        <v>9789152302484</v>
      </c>
      <c r="B143" s="161">
        <v>1</v>
      </c>
      <c r="C143" s="161" t="s">
        <v>254</v>
      </c>
      <c r="D143" s="161" t="s">
        <v>12846</v>
      </c>
      <c r="E143" s="161" t="s">
        <v>282</v>
      </c>
      <c r="F143" s="161" t="s">
        <v>12850</v>
      </c>
      <c r="G143" s="161" t="s">
        <v>277</v>
      </c>
      <c r="H143" s="161" t="s">
        <v>33</v>
      </c>
      <c r="I143" s="11">
        <v>49</v>
      </c>
      <c r="J143" s="11"/>
      <c r="K143" s="164" t="str">
        <f t="shared" si="10"/>
        <v>Grundkurs</v>
      </c>
      <c r="L143" s="11" t="s">
        <v>12548</v>
      </c>
      <c r="M143" s="11" t="str">
        <f t="shared" si="8"/>
        <v>1_x1_1x_G_49</v>
      </c>
      <c r="N143" s="11" t="str">
        <f t="shared" si="9"/>
        <v>9789152302484-1-x1_1x-G-49</v>
      </c>
      <c r="O143" s="11" t="str">
        <f>INDEX('Kap 1'!$E$2:$H$1089,MATCH('Base data'!N143,'Kap 1'!$E$2:$E$1089,0),4)</f>
        <v>Resonera</v>
      </c>
      <c r="P143" s="39"/>
      <c r="Q143" s="55" t="str">
        <f>INDEX(Freelancer!$A$1140:$J$2572,MATCH('Base data'!M143,Freelancer!$G$1140:$G$2572,0),9)</f>
        <v>Beräkna summan av kvadraterna på kateterna och jämför med kvadraten på hypotenusan. Vad kom du fram till?</v>
      </c>
      <c r="R143" s="161" t="str">
        <f>IF(INDEX(Freelancer!$A$1140:$J$2572,MATCH('Base data'!M143,Freelancer!$G$1140:$G$2572,0),10)=0,"",INDEX(Freelancer!$A$1140:$J$2572,MATCH('Base data'!M143,Freelancer!$G$1140:$G$2572,0),10))</f>
        <v/>
      </c>
      <c r="S143" s="78" t="s">
        <v>16644</v>
      </c>
      <c r="T143" s="78" t="str">
        <f t="shared" si="11"/>
        <v>y2_11y</v>
      </c>
      <c r="U143" s="78" t="str">
        <f>INDEX(Lista!$O$2:$S$206,MATCH('Base data'!T143,Lista!$P$2:$P$206,0),3)</f>
        <v>Grafer</v>
      </c>
      <c r="V143" s="78" t="str">
        <f>INDEX(Lista!$O$2:$S$206,MATCH('Base data'!T143,Lista!$P$2:$P$206,0),4)</f>
        <v>SF_2_11</v>
      </c>
      <c r="W143" s="78" t="str">
        <f>INDEX(Lista!$O$2:$S$206,MATCH('Base data'!T143,Lista!$P$2:$P$206,0),5)</f>
        <v>Grafer</v>
      </c>
      <c r="X143" s="214" t="s">
        <v>16772</v>
      </c>
    </row>
    <row r="144" spans="1:24" x14ac:dyDescent="0.2">
      <c r="A144" s="160">
        <v>9789152302484</v>
      </c>
      <c r="B144" s="161">
        <v>1</v>
      </c>
      <c r="C144" s="161" t="s">
        <v>254</v>
      </c>
      <c r="D144" s="161" t="s">
        <v>12846</v>
      </c>
      <c r="E144" s="161" t="s">
        <v>282</v>
      </c>
      <c r="F144" s="161" t="s">
        <v>12850</v>
      </c>
      <c r="G144" s="161" t="s">
        <v>277</v>
      </c>
      <c r="H144" s="161" t="s">
        <v>33</v>
      </c>
      <c r="I144" s="11">
        <v>50</v>
      </c>
      <c r="J144" s="11" t="s">
        <v>31</v>
      </c>
      <c r="K144" s="164" t="str">
        <f t="shared" si="10"/>
        <v>Grundkurs</v>
      </c>
      <c r="L144" s="11" t="s">
        <v>17333</v>
      </c>
      <c r="M144" s="11" t="str">
        <f t="shared" si="8"/>
        <v>1_x1_1x_G_50a</v>
      </c>
      <c r="N144" s="11" t="str">
        <f t="shared" si="9"/>
        <v>9789152302484-1-x1_1x-G-50a</v>
      </c>
      <c r="O144" s="11" t="str">
        <f>INDEX('Kap 1'!$E$2:$H$1089,MATCH('Base data'!N144,'Kap 1'!$E$2:$E$1089,0),4)</f>
        <v>Resonera</v>
      </c>
      <c r="P144" s="39"/>
      <c r="Q144" s="55" t="str">
        <f>INDEX(Freelancer!$A$1140:$J$2572,MATCH('Base data'!M144,Freelancer!$G$1140:$G$2572,0),9)</f>
        <v>Använd Pythagoras sats och avgör vilka av trianglarna som är rätvinkliga.</v>
      </c>
      <c r="R144" s="161" t="str">
        <f>IF(INDEX(Freelancer!$A$1140:$J$2572,MATCH('Base data'!M144,Freelancer!$G$1140:$G$2572,0),10)=0,"",INDEX(Freelancer!$A$1140:$J$2572,MATCH('Base data'!M144,Freelancer!$G$1140:$G$2572,0),10))</f>
        <v>MD9_17_1</v>
      </c>
      <c r="S144" s="78" t="s">
        <v>8393</v>
      </c>
      <c r="T144" s="78" t="str">
        <f t="shared" si="11"/>
        <v>y4_18_8y</v>
      </c>
      <c r="U144" s="78" t="str">
        <f>INDEX(Lista!$O$2:$S$206,MATCH('Base data'!T144,Lista!$P$2:$P$206,0),3)</f>
        <v>Satser &amp; bevis - Topptriangelsatsen &amp; transversalsatsen</v>
      </c>
      <c r="V144" s="78" t="str">
        <f>INDEX(Lista!$O$2:$S$206,MATCH('Base data'!T144,Lista!$P$2:$P$206,0),4)</f>
        <v>G_4_18</v>
      </c>
      <c r="W144" s="78" t="str">
        <f>INDEX(Lista!$O$2:$S$206,MATCH('Base data'!T144,Lista!$P$2:$P$206,0),5)</f>
        <v>Satser &amp; bevis</v>
      </c>
      <c r="X144" s="214" t="s">
        <v>16772</v>
      </c>
    </row>
    <row r="145" spans="1:24" x14ac:dyDescent="0.2">
      <c r="A145" s="160">
        <v>9789152302484</v>
      </c>
      <c r="B145" s="161">
        <v>1</v>
      </c>
      <c r="C145" s="161" t="s">
        <v>254</v>
      </c>
      <c r="D145" s="161" t="s">
        <v>12846</v>
      </c>
      <c r="E145" s="161" t="s">
        <v>282</v>
      </c>
      <c r="F145" s="161" t="s">
        <v>12850</v>
      </c>
      <c r="G145" s="161" t="s">
        <v>277</v>
      </c>
      <c r="H145" s="161" t="s">
        <v>33</v>
      </c>
      <c r="I145" s="11">
        <v>50</v>
      </c>
      <c r="J145" s="11" t="s">
        <v>34</v>
      </c>
      <c r="K145" s="164" t="str">
        <f t="shared" si="10"/>
        <v>Grundkurs</v>
      </c>
      <c r="L145" s="11" t="s">
        <v>17333</v>
      </c>
      <c r="M145" s="11" t="str">
        <f t="shared" si="8"/>
        <v>1_x1_1x_G_50b</v>
      </c>
      <c r="N145" s="11" t="str">
        <f t="shared" si="9"/>
        <v>9789152302484-1-x1_1x-G-50b</v>
      </c>
      <c r="O145" s="11" t="str">
        <f>INDEX('Kap 1'!$E$2:$H$1089,MATCH('Base data'!N145,'Kap 1'!$E$2:$E$1089,0),4)</f>
        <v>Resonera</v>
      </c>
      <c r="P145" s="39"/>
      <c r="Q145" s="55" t="str">
        <f>INDEX(Freelancer!$A$1140:$J$2572,MATCH('Base data'!M145,Freelancer!$G$1140:$G$2572,0),9)</f>
        <v>Använd Pythagoras sats och avgör vilka av trianglarna som är rätvinkliga.</v>
      </c>
      <c r="R145" s="161" t="str">
        <f>IF(INDEX(Freelancer!$A$1140:$J$2572,MATCH('Base data'!M145,Freelancer!$G$1140:$G$2572,0),10)=0,"",INDEX(Freelancer!$A$1140:$J$2572,MATCH('Base data'!M145,Freelancer!$G$1140:$G$2572,0),10))</f>
        <v>MD9_17_2</v>
      </c>
      <c r="S145" s="78" t="s">
        <v>16645</v>
      </c>
      <c r="T145" s="78" t="str">
        <f t="shared" si="11"/>
        <v>y4_18_3y</v>
      </c>
      <c r="U145" s="78" t="str">
        <f>INDEX(Lista!$O$2:$S$206,MATCH('Base data'!T145,Lista!$P$2:$P$206,0),3)</f>
        <v>Satser &amp; bevis - Kordasatsen</v>
      </c>
      <c r="V145" s="78" t="str">
        <f>INDEX(Lista!$O$2:$S$206,MATCH('Base data'!T145,Lista!$P$2:$P$206,0),4)</f>
        <v>G_4_18</v>
      </c>
      <c r="W145" s="78" t="str">
        <f>INDEX(Lista!$O$2:$S$206,MATCH('Base data'!T145,Lista!$P$2:$P$206,0),5)</f>
        <v>Satser &amp; bevis</v>
      </c>
      <c r="X145" s="214" t="s">
        <v>16772</v>
      </c>
    </row>
    <row r="146" spans="1:24" x14ac:dyDescent="0.2">
      <c r="A146" s="160">
        <v>9789152302484</v>
      </c>
      <c r="B146" s="161">
        <v>1</v>
      </c>
      <c r="C146" s="161" t="s">
        <v>254</v>
      </c>
      <c r="D146" s="161" t="s">
        <v>12846</v>
      </c>
      <c r="E146" s="161" t="s">
        <v>282</v>
      </c>
      <c r="F146" s="161" t="s">
        <v>12850</v>
      </c>
      <c r="G146" s="161" t="s">
        <v>277</v>
      </c>
      <c r="H146" s="161" t="s">
        <v>33</v>
      </c>
      <c r="I146" s="11">
        <v>51</v>
      </c>
      <c r="J146" s="11" t="s">
        <v>31</v>
      </c>
      <c r="K146" s="164" t="str">
        <f t="shared" si="10"/>
        <v>Grundkurs</v>
      </c>
      <c r="L146" s="11" t="s">
        <v>12548</v>
      </c>
      <c r="M146" s="11" t="str">
        <f t="shared" si="8"/>
        <v>1_x1_1x_G_51a</v>
      </c>
      <c r="N146" s="11" t="str">
        <f t="shared" si="9"/>
        <v>9789152302484-1-x1_1x-G-51a</v>
      </c>
      <c r="O146" s="11" t="str">
        <f>INDEX('Kap 1'!$E$2:$H$1089,MATCH('Base data'!N146,'Kap 1'!$E$2:$E$1089,0),4)</f>
        <v>Resonera</v>
      </c>
      <c r="P146" s="39"/>
      <c r="Q146" s="55" t="str">
        <f>INDEX(Freelancer!$A$1140:$J$2572,MATCH('Base data'!M146,Freelancer!$G$1140:$G$2572,0),9)</f>
        <v>Använd Pythagoras sats och avgör vilka av trianglarna som är rätvinkliga.</v>
      </c>
      <c r="R146" s="161" t="str">
        <f>IF(INDEX(Freelancer!$A$1140:$J$2572,MATCH('Base data'!M146,Freelancer!$G$1140:$G$2572,0),10)=0,"",INDEX(Freelancer!$A$1140:$J$2572,MATCH('Base data'!M146,Freelancer!$G$1140:$G$2572,0),10))</f>
        <v>MD9_17_3</v>
      </c>
      <c r="S146" s="78" t="s">
        <v>16635</v>
      </c>
      <c r="T146" s="78" t="str">
        <f t="shared" si="11"/>
        <v>y2_19y</v>
      </c>
      <c r="U146" s="78" t="str">
        <f>INDEX(Lista!$O$2:$S$206,MATCH('Base data'!T146,Lista!$P$2:$P$206,0),3)</f>
        <v>Procent - Intro</v>
      </c>
      <c r="V146" s="78" t="str">
        <f>INDEX(Lista!$O$2:$S$206,MATCH('Base data'!T146,Lista!$P$2:$P$206,0),4)</f>
        <v>SF_2_19</v>
      </c>
      <c r="W146" s="78" t="str">
        <f>INDEX(Lista!$O$2:$S$206,MATCH('Base data'!T146,Lista!$P$2:$P$206,0),5)</f>
        <v>Procent</v>
      </c>
      <c r="X146" s="214" t="s">
        <v>16772</v>
      </c>
    </row>
    <row r="147" spans="1:24" x14ac:dyDescent="0.2">
      <c r="A147" s="160">
        <v>9789152302484</v>
      </c>
      <c r="B147" s="161">
        <v>1</v>
      </c>
      <c r="C147" s="161" t="s">
        <v>254</v>
      </c>
      <c r="D147" s="161" t="s">
        <v>12846</v>
      </c>
      <c r="E147" s="161" t="s">
        <v>282</v>
      </c>
      <c r="F147" s="161" t="s">
        <v>12850</v>
      </c>
      <c r="G147" s="161" t="s">
        <v>277</v>
      </c>
      <c r="H147" s="161" t="s">
        <v>33</v>
      </c>
      <c r="I147" s="11">
        <v>51</v>
      </c>
      <c r="J147" s="11" t="s">
        <v>34</v>
      </c>
      <c r="K147" s="164" t="str">
        <f t="shared" si="10"/>
        <v>Grundkurs</v>
      </c>
      <c r="L147" s="11" t="s">
        <v>12548</v>
      </c>
      <c r="M147" s="11" t="str">
        <f t="shared" si="8"/>
        <v>1_x1_1x_G_51b</v>
      </c>
      <c r="N147" s="11" t="str">
        <f t="shared" si="9"/>
        <v>9789152302484-1-x1_1x-G-51b</v>
      </c>
      <c r="O147" s="11" t="str">
        <f>INDEX('Kap 1'!$E$2:$H$1089,MATCH('Base data'!N147,'Kap 1'!$E$2:$E$1089,0),4)</f>
        <v>Resonera</v>
      </c>
      <c r="P147" s="39"/>
      <c r="Q147" s="55" t="str">
        <f>INDEX(Freelancer!$A$1140:$J$2572,MATCH('Base data'!M147,Freelancer!$G$1140:$G$2572,0),9)</f>
        <v>Använd Pythagoras sats och avgör vilka av trianglarna som är rätvinkliga.</v>
      </c>
      <c r="R147" s="161" t="str">
        <f>IF(INDEX(Freelancer!$A$1140:$J$2572,MATCH('Base data'!M147,Freelancer!$G$1140:$G$2572,0),10)=0,"",INDEX(Freelancer!$A$1140:$J$2572,MATCH('Base data'!M147,Freelancer!$G$1140:$G$2572,0),10))</f>
        <v>MD9_17_4</v>
      </c>
      <c r="S147" s="78" t="s">
        <v>16634</v>
      </c>
      <c r="T147" s="78" t="str">
        <f t="shared" si="11"/>
        <v>y1_19_3y</v>
      </c>
      <c r="U147" s="78" t="str">
        <f>INDEX(Lista!$O$2:$S$206,MATCH('Base data'!T147,Lista!$P$2:$P$206,0),3)</f>
        <v>Talsystem - Mayafolkets, det egyptiska och babylonska talsystemet</v>
      </c>
      <c r="V147" s="78" t="str">
        <f>INDEX(Lista!$O$2:$S$206,MATCH('Base data'!T147,Lista!$P$2:$P$206,0),4)</f>
        <v>T_1_19</v>
      </c>
      <c r="W147" s="78" t="str">
        <f>INDEX(Lista!$O$2:$S$206,MATCH('Base data'!T147,Lista!$P$2:$P$206,0),5)</f>
        <v>Talsystem</v>
      </c>
      <c r="X147" s="214" t="s">
        <v>16772</v>
      </c>
    </row>
    <row r="148" spans="1:24" x14ac:dyDescent="0.2">
      <c r="A148" s="160">
        <v>9789152302484</v>
      </c>
      <c r="B148" s="161">
        <v>1</v>
      </c>
      <c r="C148" s="161" t="s">
        <v>254</v>
      </c>
      <c r="D148" s="161" t="s">
        <v>12846</v>
      </c>
      <c r="E148" s="161" t="s">
        <v>282</v>
      </c>
      <c r="F148" s="161" t="s">
        <v>12850</v>
      </c>
      <c r="G148" s="161" t="s">
        <v>277</v>
      </c>
      <c r="H148" s="161" t="s">
        <v>33</v>
      </c>
      <c r="I148" s="11">
        <v>52</v>
      </c>
      <c r="J148" s="11"/>
      <c r="K148" s="164" t="str">
        <f t="shared" si="10"/>
        <v>Grundkurs</v>
      </c>
      <c r="L148" s="11" t="s">
        <v>17333</v>
      </c>
      <c r="M148" s="11" t="str">
        <f t="shared" si="8"/>
        <v>1_x1_1x_G_52</v>
      </c>
      <c r="N148" s="11" t="str">
        <f t="shared" si="9"/>
        <v>9789152302484-1-x1_1x-G-52</v>
      </c>
      <c r="O148" s="11" t="str">
        <f>INDEX('Kap 1'!$E$2:$H$1089,MATCH('Base data'!N148,'Kap 1'!$E$2:$E$1089,0),4)</f>
        <v>Resonera</v>
      </c>
      <c r="P148" s="39"/>
      <c r="Q148" s="55" t="str">
        <f>INDEX(Freelancer!$A$1140:$J$2572,MATCH('Base data'!M148,Freelancer!$G$1140:$G$2572,0),9)</f>
        <v>Är det räta vinklar i hörnen på tavelramen?</v>
      </c>
      <c r="R148" s="161" t="str">
        <f>IF(INDEX(Freelancer!$A$1140:$J$2572,MATCH('Base data'!M148,Freelancer!$G$1140:$G$2572,0),10)=0,"",INDEX(Freelancer!$A$1140:$J$2572,MATCH('Base data'!M148,Freelancer!$G$1140:$G$2572,0),10))</f>
        <v>MD9_17_5</v>
      </c>
      <c r="S148" s="78" t="s">
        <v>8371</v>
      </c>
      <c r="T148" s="78" t="str">
        <f t="shared" si="11"/>
        <v>y1_17_5y</v>
      </c>
      <c r="U148" s="78" t="str">
        <f>INDEX(Lista!$O$2:$S$206,MATCH('Base data'!T148,Lista!$P$2:$P$206,0),3)</f>
        <v>Tal - Negativa tal</v>
      </c>
      <c r="V148" s="78" t="str">
        <f>INDEX(Lista!$O$2:$S$206,MATCH('Base data'!T148,Lista!$P$2:$P$206,0),4)</f>
        <v>T_1_17</v>
      </c>
      <c r="W148" s="78" t="str">
        <f>INDEX(Lista!$O$2:$S$206,MATCH('Base data'!T148,Lista!$P$2:$P$206,0),5)</f>
        <v>Tal</v>
      </c>
      <c r="X148" s="214" t="s">
        <v>16772</v>
      </c>
    </row>
    <row r="149" spans="1:24" x14ac:dyDescent="0.2">
      <c r="A149" s="160">
        <v>9789152302484</v>
      </c>
      <c r="B149" s="161">
        <v>1</v>
      </c>
      <c r="C149" s="161" t="s">
        <v>254</v>
      </c>
      <c r="D149" s="161" t="s">
        <v>12846</v>
      </c>
      <c r="E149" s="161" t="s">
        <v>282</v>
      </c>
      <c r="F149" s="161" t="s">
        <v>12850</v>
      </c>
      <c r="G149" s="161" t="s">
        <v>277</v>
      </c>
      <c r="H149" s="161" t="s">
        <v>33</v>
      </c>
      <c r="I149" s="11">
        <v>53</v>
      </c>
      <c r="J149" s="11"/>
      <c r="K149" s="164" t="str">
        <f t="shared" si="10"/>
        <v>Grundkurs</v>
      </c>
      <c r="L149" s="11" t="s">
        <v>12548</v>
      </c>
      <c r="M149" s="11" t="str">
        <f t="shared" si="8"/>
        <v>1_x1_1x_G_53</v>
      </c>
      <c r="N149" s="11" t="str">
        <f t="shared" si="9"/>
        <v>9789152302484-1-x1_1x-G-53</v>
      </c>
      <c r="O149" s="11" t="str">
        <f>INDEX('Kap 1'!$E$2:$H$1089,MATCH('Base data'!N149,'Kap 1'!$E$2:$E$1089,0),4)</f>
        <v>Resonera</v>
      </c>
      <c r="P149" s="39"/>
      <c r="Q149" s="55" t="str">
        <f>INDEX(Freelancer!$A$1140:$J$2572,MATCH('Base data'!M149,Freelancer!$G$1140:$G$2572,0),9)</f>
        <v>Är det räta vinklar mellan hussidorna?</v>
      </c>
      <c r="R149" s="161" t="str">
        <f>IF(INDEX(Freelancer!$A$1140:$J$2572,MATCH('Base data'!M149,Freelancer!$G$1140:$G$2572,0),10)=0,"",INDEX(Freelancer!$A$1140:$J$2572,MATCH('Base data'!M149,Freelancer!$G$1140:$G$2572,0),10))</f>
        <v>MD9_17_6</v>
      </c>
      <c r="S149" s="78" t="s">
        <v>16646</v>
      </c>
      <c r="T149" s="78" t="str">
        <f t="shared" si="11"/>
        <v>y1_17_3y</v>
      </c>
      <c r="U149" s="78" t="str">
        <f>INDEX(Lista!$O$2:$S$206,MATCH('Base data'!T149,Lista!$P$2:$P$206,0),3)</f>
        <v>Tal - Motsatta tal</v>
      </c>
      <c r="V149" s="78" t="str">
        <f>INDEX(Lista!$O$2:$S$206,MATCH('Base data'!T149,Lista!$P$2:$P$206,0),4)</f>
        <v>T_1_17</v>
      </c>
      <c r="W149" s="78" t="str">
        <f>INDEX(Lista!$O$2:$S$206,MATCH('Base data'!T149,Lista!$P$2:$P$206,0),5)</f>
        <v>Tal</v>
      </c>
      <c r="X149" s="214" t="s">
        <v>16772</v>
      </c>
    </row>
    <row r="150" spans="1:24" x14ac:dyDescent="0.2">
      <c r="A150" s="160">
        <v>9789152302484</v>
      </c>
      <c r="B150" s="161">
        <v>1</v>
      </c>
      <c r="C150" s="161" t="s">
        <v>254</v>
      </c>
      <c r="D150" s="161" t="s">
        <v>12846</v>
      </c>
      <c r="E150" s="161" t="s">
        <v>282</v>
      </c>
      <c r="F150" s="161" t="s">
        <v>12850</v>
      </c>
      <c r="G150" s="161" t="s">
        <v>277</v>
      </c>
      <c r="H150" s="161" t="s">
        <v>33</v>
      </c>
      <c r="I150" s="11">
        <v>54</v>
      </c>
      <c r="J150" s="11" t="s">
        <v>31</v>
      </c>
      <c r="K150" s="164" t="str">
        <f t="shared" si="10"/>
        <v>Grundkurs</v>
      </c>
      <c r="L150" s="11" t="s">
        <v>17333</v>
      </c>
      <c r="M150" s="11" t="str">
        <f t="shared" si="8"/>
        <v>1_x1_1x_G_54a</v>
      </c>
      <c r="N150" s="11" t="str">
        <f t="shared" si="9"/>
        <v>9789152302484-1-x1_1x-G-54a</v>
      </c>
      <c r="O150" s="11" t="str">
        <f>INDEX('Kap 1'!$E$2:$H$1089,MATCH('Base data'!N150,'Kap 1'!$E$2:$E$1089,0),4)</f>
        <v>Beräkna</v>
      </c>
      <c r="P150" s="39"/>
      <c r="Q150" s="55" t="str">
        <f>INDEX(Freelancer!$A$1140:$J$2572,MATCH('Base data'!M150,Freelancer!$G$1140:$G$2572,0),9)</f>
        <v>Beräkna den sida som är markerad med $x$ med hjälp av Pythagoras sats.</v>
      </c>
      <c r="R150" s="161" t="str">
        <f>IF(INDEX(Freelancer!$A$1140:$J$2572,MATCH('Base data'!M150,Freelancer!$G$1140:$G$2572,0),10)=0,"",INDEX(Freelancer!$A$1140:$J$2572,MATCH('Base data'!M150,Freelancer!$G$1140:$G$2572,0),10))</f>
        <v>MD9_18_1</v>
      </c>
      <c r="S150" s="78" t="s">
        <v>16598</v>
      </c>
      <c r="T150" s="78" t="str">
        <f t="shared" si="11"/>
        <v>y2_1_2y</v>
      </c>
      <c r="U150" s="78" t="str">
        <f>INDEX(Lista!$O$2:$S$206,MATCH('Base data'!T150,Lista!$P$2:$P$206,0),3)</f>
        <v>Andragradsfunktionen - Funktionens nollställen</v>
      </c>
      <c r="V150" s="78" t="str">
        <f>INDEX(Lista!$O$2:$S$206,MATCH('Base data'!T150,Lista!$P$2:$P$206,0),4)</f>
        <v>SF_2_1</v>
      </c>
      <c r="W150" s="78" t="str">
        <f>INDEX(Lista!$O$2:$S$206,MATCH('Base data'!T150,Lista!$P$2:$P$206,0),5)</f>
        <v>Andragradsfunktionen</v>
      </c>
      <c r="X150" s="214" t="s">
        <v>16772</v>
      </c>
    </row>
    <row r="151" spans="1:24" x14ac:dyDescent="0.2">
      <c r="A151" s="160">
        <v>9789152302484</v>
      </c>
      <c r="B151" s="161">
        <v>1</v>
      </c>
      <c r="C151" s="161" t="s">
        <v>254</v>
      </c>
      <c r="D151" s="161" t="s">
        <v>12846</v>
      </c>
      <c r="E151" s="161" t="s">
        <v>282</v>
      </c>
      <c r="F151" s="161" t="s">
        <v>12850</v>
      </c>
      <c r="G151" s="161" t="s">
        <v>277</v>
      </c>
      <c r="H151" s="161" t="s">
        <v>33</v>
      </c>
      <c r="I151" s="11">
        <v>54</v>
      </c>
      <c r="J151" s="11" t="s">
        <v>34</v>
      </c>
      <c r="K151" s="164" t="str">
        <f t="shared" si="10"/>
        <v>Grundkurs</v>
      </c>
      <c r="L151" s="11" t="s">
        <v>17333</v>
      </c>
      <c r="M151" s="11" t="str">
        <f t="shared" si="8"/>
        <v>1_x1_1x_G_54b</v>
      </c>
      <c r="N151" s="11" t="str">
        <f t="shared" si="9"/>
        <v>9789152302484-1-x1_1x-G-54b</v>
      </c>
      <c r="O151" s="11" t="str">
        <f>INDEX('Kap 1'!$E$2:$H$1089,MATCH('Base data'!N151,'Kap 1'!$E$2:$E$1089,0),4)</f>
        <v>Beräkna</v>
      </c>
      <c r="P151" s="39"/>
      <c r="Q151" s="55" t="str">
        <f>INDEX(Freelancer!$A$1140:$J$2572,MATCH('Base data'!M151,Freelancer!$G$1140:$G$2572,0),9)</f>
        <v>Beräkna den sida som är markerad med $x$ med hjälp av Pythagoras sats.</v>
      </c>
      <c r="R151" s="161" t="str">
        <f>IF(INDEX(Freelancer!$A$1140:$J$2572,MATCH('Base data'!M151,Freelancer!$G$1140:$G$2572,0),10)=0,"",INDEX(Freelancer!$A$1140:$J$2572,MATCH('Base data'!M151,Freelancer!$G$1140:$G$2572,0),10))</f>
        <v>MD9_18_2</v>
      </c>
      <c r="S151" s="78" t="s">
        <v>16647</v>
      </c>
      <c r="T151" s="78" t="str">
        <f t="shared" si="11"/>
        <v>y1_2_6y</v>
      </c>
      <c r="U151" s="78" t="str">
        <f>INDEX(Lista!$O$2:$S$206,MATCH('Base data'!T151,Lista!$P$2:$P$206,0),3)</f>
        <v>Bråk - Andelen av något</v>
      </c>
      <c r="V151" s="78" t="str">
        <f>INDEX(Lista!$O$2:$S$206,MATCH('Base data'!T151,Lista!$P$2:$P$206,0),4)</f>
        <v>T_1_2</v>
      </c>
      <c r="W151" s="78" t="str">
        <f>INDEX(Lista!$O$2:$S$206,MATCH('Base data'!T151,Lista!$P$2:$P$206,0),5)</f>
        <v>Bråk</v>
      </c>
      <c r="X151" s="214" t="s">
        <v>16772</v>
      </c>
    </row>
    <row r="152" spans="1:24" x14ac:dyDescent="0.2">
      <c r="A152" s="160">
        <v>9789152302484</v>
      </c>
      <c r="B152" s="161">
        <v>1</v>
      </c>
      <c r="C152" s="161" t="s">
        <v>254</v>
      </c>
      <c r="D152" s="161" t="s">
        <v>12846</v>
      </c>
      <c r="E152" s="161" t="s">
        <v>282</v>
      </c>
      <c r="F152" s="161" t="s">
        <v>12850</v>
      </c>
      <c r="G152" s="161" t="s">
        <v>277</v>
      </c>
      <c r="H152" s="161" t="s">
        <v>33</v>
      </c>
      <c r="I152" s="11">
        <v>54</v>
      </c>
      <c r="J152" s="11" t="s">
        <v>40</v>
      </c>
      <c r="K152" s="164" t="str">
        <f t="shared" si="10"/>
        <v>Grundkurs</v>
      </c>
      <c r="L152" s="11" t="s">
        <v>17333</v>
      </c>
      <c r="M152" s="11" t="str">
        <f t="shared" si="8"/>
        <v>1_x1_1x_G_54c</v>
      </c>
      <c r="N152" s="11" t="str">
        <f t="shared" si="9"/>
        <v>9789152302484-1-x1_1x-G-54c</v>
      </c>
      <c r="O152" s="11" t="str">
        <f>INDEX('Kap 1'!$E$2:$H$1089,MATCH('Base data'!N152,'Kap 1'!$E$2:$E$1089,0),4)</f>
        <v>Beräkna</v>
      </c>
      <c r="P152" s="39"/>
      <c r="Q152" s="55" t="str">
        <f>INDEX(Freelancer!$A$1140:$J$2572,MATCH('Base data'!M152,Freelancer!$G$1140:$G$2572,0),9)</f>
        <v>Beräkna den sida som är markerad med $x$ med hjälp av Pythagoras sats.</v>
      </c>
      <c r="R152" s="161" t="str">
        <f>IF(INDEX(Freelancer!$A$1140:$J$2572,MATCH('Base data'!M152,Freelancer!$G$1140:$G$2572,0),10)=0,"",INDEX(Freelancer!$A$1140:$J$2572,MATCH('Base data'!M152,Freelancer!$G$1140:$G$2572,0),10))</f>
        <v>MD9_18_3</v>
      </c>
      <c r="S152" s="78" t="s">
        <v>8338</v>
      </c>
      <c r="T152" s="78" t="str">
        <f t="shared" si="11"/>
        <v>y4_15_2y</v>
      </c>
      <c r="U152" s="78" t="str">
        <f>INDEX(Lista!$O$2:$S$206,MATCH('Base data'!T152,Lista!$P$2:$P$206,0),3)</f>
        <v>Volym &amp; olika sorters kroppar - Pyramid och kon</v>
      </c>
      <c r="V152" s="78" t="str">
        <f>INDEX(Lista!$O$2:$S$206,MATCH('Base data'!T152,Lista!$P$2:$P$206,0),4)</f>
        <v>G_4_15</v>
      </c>
      <c r="W152" s="78" t="str">
        <f>INDEX(Lista!$O$2:$S$206,MATCH('Base data'!T152,Lista!$P$2:$P$206,0),5)</f>
        <v>Volym &amp; olika sorters kroppar</v>
      </c>
      <c r="X152" s="214" t="s">
        <v>16772</v>
      </c>
    </row>
    <row r="153" spans="1:24" x14ac:dyDescent="0.2">
      <c r="A153" s="160">
        <v>9789152302484</v>
      </c>
      <c r="B153" s="161">
        <v>1</v>
      </c>
      <c r="C153" s="161" t="s">
        <v>254</v>
      </c>
      <c r="D153" s="161" t="s">
        <v>12846</v>
      </c>
      <c r="E153" s="161" t="s">
        <v>282</v>
      </c>
      <c r="F153" s="161" t="s">
        <v>12850</v>
      </c>
      <c r="G153" s="161" t="s">
        <v>277</v>
      </c>
      <c r="H153" s="161" t="s">
        <v>33</v>
      </c>
      <c r="I153" s="11">
        <v>55</v>
      </c>
      <c r="J153" s="11" t="s">
        <v>31</v>
      </c>
      <c r="K153" s="164" t="str">
        <f t="shared" si="10"/>
        <v>Grundkurs</v>
      </c>
      <c r="L153" s="11" t="s">
        <v>12548</v>
      </c>
      <c r="M153" s="11" t="str">
        <f t="shared" si="8"/>
        <v>1_x1_1x_G_55a</v>
      </c>
      <c r="N153" s="11" t="str">
        <f t="shared" si="9"/>
        <v>9789152302484-1-x1_1x-G-55a</v>
      </c>
      <c r="O153" s="11" t="str">
        <f>INDEX('Kap 1'!$E$2:$H$1089,MATCH('Base data'!N153,'Kap 1'!$E$2:$E$1089,0),4)</f>
        <v>Problemlösning</v>
      </c>
      <c r="P153" s="39"/>
      <c r="Q153" s="55" t="str">
        <f>INDEX(Freelancer!$A$1140:$J$2572,MATCH('Base data'!M153,Freelancer!$G$1140:$G$2572,0),9)</f>
        <v>Rita en rätvinklig triangel med kateterna 8 cm och 15 cm.</v>
      </c>
      <c r="R153" s="161" t="str">
        <f>IF(INDEX(Freelancer!$A$1140:$J$2572,MATCH('Base data'!M153,Freelancer!$G$1140:$G$2572,0),10)=0,"",INDEX(Freelancer!$A$1140:$J$2572,MATCH('Base data'!M153,Freelancer!$G$1140:$G$2572,0),10))</f>
        <v/>
      </c>
      <c r="S153" s="78" t="s">
        <v>16619</v>
      </c>
      <c r="T153" s="78" t="str">
        <f t="shared" si="11"/>
        <v>y4_23_1y</v>
      </c>
      <c r="U153" s="78" t="str">
        <f>INDEX(Lista!$O$2:$S$206,MATCH('Base data'!T153,Lista!$P$2:$P$206,0),3)</f>
        <v>Vektorer - Koordinatsystem</v>
      </c>
      <c r="V153" s="78" t="str">
        <f>INDEX(Lista!$O$2:$S$206,MATCH('Base data'!T153,Lista!$P$2:$P$206,0),4)</f>
        <v>G_4_23</v>
      </c>
      <c r="W153" s="78" t="str">
        <f>INDEX(Lista!$O$2:$S$206,MATCH('Base data'!T153,Lista!$P$2:$P$206,0),5)</f>
        <v>Vektorer</v>
      </c>
      <c r="X153" s="214" t="s">
        <v>16772</v>
      </c>
    </row>
    <row r="154" spans="1:24" x14ac:dyDescent="0.2">
      <c r="A154" s="160">
        <v>9789152302484</v>
      </c>
      <c r="B154" s="161">
        <v>1</v>
      </c>
      <c r="C154" s="161" t="s">
        <v>254</v>
      </c>
      <c r="D154" s="161" t="s">
        <v>12846</v>
      </c>
      <c r="E154" s="161" t="s">
        <v>282</v>
      </c>
      <c r="F154" s="161" t="s">
        <v>12850</v>
      </c>
      <c r="G154" s="161" t="s">
        <v>277</v>
      </c>
      <c r="H154" s="161" t="s">
        <v>33</v>
      </c>
      <c r="I154" s="11">
        <v>55</v>
      </c>
      <c r="J154" s="11" t="s">
        <v>34</v>
      </c>
      <c r="K154" s="164" t="str">
        <f t="shared" si="10"/>
        <v>Grundkurs</v>
      </c>
      <c r="L154" s="11" t="s">
        <v>12548</v>
      </c>
      <c r="M154" s="11" t="str">
        <f t="shared" si="8"/>
        <v>1_x1_1x_G_55b</v>
      </c>
      <c r="N154" s="11" t="str">
        <f t="shared" si="9"/>
        <v>9789152302484-1-x1_1x-G-55b</v>
      </c>
      <c r="O154" s="11" t="str">
        <f>INDEX('Kap 1'!$E$2:$H$1089,MATCH('Base data'!N154,'Kap 1'!$E$2:$E$1089,0),4)</f>
        <v>Problemlösning</v>
      </c>
      <c r="P154" s="39"/>
      <c r="Q154" s="55" t="str">
        <f>INDEX(Freelancer!$A$1140:$J$2572,MATCH('Base data'!M154,Freelancer!$G$1140:$G$2572,0),9)</f>
        <v>Mät hypotenusans längd.</v>
      </c>
      <c r="R154" s="161" t="str">
        <f>IF(INDEX(Freelancer!$A$1140:$J$2572,MATCH('Base data'!M154,Freelancer!$G$1140:$G$2572,0),10)=0,"",INDEX(Freelancer!$A$1140:$J$2572,MATCH('Base data'!M154,Freelancer!$G$1140:$G$2572,0),10))</f>
        <v/>
      </c>
      <c r="S154" s="78" t="s">
        <v>16648</v>
      </c>
      <c r="T154" s="78" t="str">
        <f t="shared" si="11"/>
        <v>y3_2_1y</v>
      </c>
      <c r="U154" s="78" t="str">
        <f>INDEX(Lista!$O$2:$S$206,MATCH('Base data'!T154,Lista!$P$2:$P$206,0),3)</f>
        <v>Statistik - Att göra en statistisk undersökning</v>
      </c>
      <c r="V154" s="78" t="str">
        <f>INDEX(Lista!$O$2:$S$206,MATCH('Base data'!T154,Lista!$P$2:$P$206,0),4)</f>
        <v>SS_3_2</v>
      </c>
      <c r="W154" s="78" t="str">
        <f>INDEX(Lista!$O$2:$S$206,MATCH('Base data'!T154,Lista!$P$2:$P$206,0),5)</f>
        <v>Statistik</v>
      </c>
      <c r="X154" s="214" t="s">
        <v>16772</v>
      </c>
    </row>
    <row r="155" spans="1:24" x14ac:dyDescent="0.2">
      <c r="A155" s="160">
        <v>9789152302484</v>
      </c>
      <c r="B155" s="161">
        <v>1</v>
      </c>
      <c r="C155" s="161" t="s">
        <v>254</v>
      </c>
      <c r="D155" s="161" t="s">
        <v>12846</v>
      </c>
      <c r="E155" s="161" t="s">
        <v>282</v>
      </c>
      <c r="F155" s="161" t="s">
        <v>12850</v>
      </c>
      <c r="G155" s="161" t="s">
        <v>277</v>
      </c>
      <c r="H155" s="161" t="s">
        <v>33</v>
      </c>
      <c r="I155" s="11">
        <v>55</v>
      </c>
      <c r="J155" s="11" t="s">
        <v>40</v>
      </c>
      <c r="K155" s="164" t="str">
        <f t="shared" si="10"/>
        <v>Grundkurs</v>
      </c>
      <c r="L155" s="11" t="s">
        <v>12548</v>
      </c>
      <c r="M155" s="11" t="str">
        <f t="shared" si="8"/>
        <v>1_x1_1x_G_55c</v>
      </c>
      <c r="N155" s="11" t="str">
        <f t="shared" si="9"/>
        <v>9789152302484-1-x1_1x-G-55c</v>
      </c>
      <c r="O155" s="11" t="str">
        <f>INDEX('Kap 1'!$E$2:$H$1089,MATCH('Base data'!N155,'Kap 1'!$E$2:$E$1089,0),4)</f>
        <v>Problemlösning</v>
      </c>
      <c r="P155" s="39"/>
      <c r="Q155" s="55" t="str">
        <f>INDEX(Freelancer!$A$1140:$J$2572,MATCH('Base data'!M155,Freelancer!$G$1140:$G$2572,0),9)</f>
        <v>Beräkna längden av hypotenusan. Hade du ritat och mätt rätt?</v>
      </c>
      <c r="R155" s="161" t="str">
        <f>IF(INDEX(Freelancer!$A$1140:$J$2572,MATCH('Base data'!M155,Freelancer!$G$1140:$G$2572,0),10)=0,"",INDEX(Freelancer!$A$1140:$J$2572,MATCH('Base data'!M155,Freelancer!$G$1140:$G$2572,0),10))</f>
        <v/>
      </c>
      <c r="S155" s="78" t="s">
        <v>16649</v>
      </c>
      <c r="T155" s="78" t="str">
        <f t="shared" si="11"/>
        <v>y4_15y</v>
      </c>
      <c r="U155" s="78" t="str">
        <f>INDEX(Lista!$O$2:$S$206,MATCH('Base data'!T155,Lista!$P$2:$P$206,0),3)</f>
        <v>Volym &amp; olika sorters kroppar</v>
      </c>
      <c r="V155" s="78" t="str">
        <f>INDEX(Lista!$O$2:$S$206,MATCH('Base data'!T155,Lista!$P$2:$P$206,0),4)</f>
        <v>G_4_15</v>
      </c>
      <c r="W155" s="78" t="str">
        <f>INDEX(Lista!$O$2:$S$206,MATCH('Base data'!T155,Lista!$P$2:$P$206,0),5)</f>
        <v>Volym &amp; olika sorters kroppar</v>
      </c>
      <c r="X155" s="214" t="s">
        <v>16772</v>
      </c>
    </row>
    <row r="156" spans="1:24" x14ac:dyDescent="0.2">
      <c r="A156" s="160">
        <v>9789152302484</v>
      </c>
      <c r="B156" s="161">
        <v>1</v>
      </c>
      <c r="C156" s="161" t="s">
        <v>254</v>
      </c>
      <c r="D156" s="161" t="s">
        <v>12846</v>
      </c>
      <c r="E156" s="161" t="s">
        <v>282</v>
      </c>
      <c r="F156" s="161" t="s">
        <v>12850</v>
      </c>
      <c r="G156" s="161" t="s">
        <v>277</v>
      </c>
      <c r="H156" s="161" t="s">
        <v>33</v>
      </c>
      <c r="I156" s="11">
        <v>56</v>
      </c>
      <c r="J156" s="11" t="s">
        <v>31</v>
      </c>
      <c r="K156" s="164" t="str">
        <f t="shared" si="10"/>
        <v>Grundkurs</v>
      </c>
      <c r="L156" s="11" t="s">
        <v>17333</v>
      </c>
      <c r="M156" s="11" t="str">
        <f t="shared" si="8"/>
        <v>1_x1_1x_G_56a</v>
      </c>
      <c r="N156" s="11" t="str">
        <f t="shared" si="9"/>
        <v>9789152302484-1-x1_1x-G-56a</v>
      </c>
      <c r="O156" s="11" t="str">
        <f>INDEX('Kap 1'!$E$2:$H$1089,MATCH('Base data'!N156,'Kap 1'!$E$2:$E$1089,0),4)</f>
        <v>Problemlösning</v>
      </c>
      <c r="P156" s="39"/>
      <c r="Q156" s="55" t="str">
        <f>INDEX(Freelancer!$A$1140:$J$2572,MATCH('Base data'!M156,Freelancer!$G$1140:$G$2572,0),9)</f>
        <v>Storleken på en bildskärm anges som längden på skärmens diagonal mätt i tum. Beräkna skärmens diagonal i centimeter.</v>
      </c>
      <c r="R156" s="161" t="str">
        <f>IF(INDEX(Freelancer!$A$1140:$J$2572,MATCH('Base data'!M156,Freelancer!$G$1140:$G$2572,0),10)=0,"",INDEX(Freelancer!$A$1140:$J$2572,MATCH('Base data'!M156,Freelancer!$G$1140:$G$2572,0),10))</f>
        <v>MD9_18_4</v>
      </c>
      <c r="S156" s="78" t="s">
        <v>8353</v>
      </c>
      <c r="T156" s="78" t="str">
        <f t="shared" si="11"/>
        <v>y1_16_2y</v>
      </c>
      <c r="U156" s="78" t="str">
        <f>INDEX(Lista!$O$2:$S$206,MATCH('Base data'!T156,Lista!$P$2:$P$206,0),3)</f>
        <v>Räta linjen - formel för k</v>
      </c>
      <c r="V156" s="78" t="str">
        <f>INDEX(Lista!$O$2:$S$206,MATCH('Base data'!T156,Lista!$P$2:$P$206,0),4)</f>
        <v>T_1_16</v>
      </c>
      <c r="W156" s="78" t="str">
        <f>INDEX(Lista!$O$2:$S$206,MATCH('Base data'!T156,Lista!$P$2:$P$206,0),5)</f>
        <v>Räta linjen</v>
      </c>
      <c r="X156" s="214" t="s">
        <v>16772</v>
      </c>
    </row>
    <row r="157" spans="1:24" x14ac:dyDescent="0.2">
      <c r="A157" s="160">
        <v>9789152302484</v>
      </c>
      <c r="B157" s="161">
        <v>1</v>
      </c>
      <c r="C157" s="161" t="s">
        <v>254</v>
      </c>
      <c r="D157" s="161" t="s">
        <v>12846</v>
      </c>
      <c r="E157" s="161" t="s">
        <v>282</v>
      </c>
      <c r="F157" s="161" t="s">
        <v>12850</v>
      </c>
      <c r="G157" s="161" t="s">
        <v>277</v>
      </c>
      <c r="H157" s="161" t="s">
        <v>33</v>
      </c>
      <c r="I157" s="11">
        <v>56</v>
      </c>
      <c r="J157" s="11" t="s">
        <v>34</v>
      </c>
      <c r="K157" s="164" t="str">
        <f t="shared" si="10"/>
        <v>Grundkurs</v>
      </c>
      <c r="L157" s="11" t="s">
        <v>17333</v>
      </c>
      <c r="M157" s="11" t="str">
        <f t="shared" si="8"/>
        <v>1_x1_1x_G_56b</v>
      </c>
      <c r="N157" s="11" t="str">
        <f t="shared" si="9"/>
        <v>9789152302484-1-x1_1x-G-56b</v>
      </c>
      <c r="O157" s="11" t="str">
        <f>INDEX('Kap 1'!$E$2:$H$1089,MATCH('Base data'!N157,'Kap 1'!$E$2:$E$1089,0),4)</f>
        <v>Resonera</v>
      </c>
      <c r="P157" s="39"/>
      <c r="Q157" s="55" t="str">
        <f>INDEX(Freelancer!$A$1140:$J$2572,MATCH('Base data'!M157,Freelancer!$G$1140:$G$2572,0),9)</f>
        <v>Storleken på en bildskärm anges som längden på skärmens diagonal mätt i tum. Beräkna storleken på skärmen i tum. En tum är ca 2,5 cm.</v>
      </c>
      <c r="R157" s="161" t="str">
        <f>IF(INDEX(Freelancer!$A$1140:$J$2572,MATCH('Base data'!M157,Freelancer!$G$1140:$G$2572,0),10)=0,"",INDEX(Freelancer!$A$1140:$J$2572,MATCH('Base data'!M157,Freelancer!$G$1140:$G$2572,0),10))</f>
        <v>MD9_18_4</v>
      </c>
      <c r="S157" s="78" t="s">
        <v>16650</v>
      </c>
      <c r="T157" s="78" t="str">
        <f t="shared" si="11"/>
        <v>y1_16_6y</v>
      </c>
      <c r="U157" s="78" t="str">
        <f>INDEX(Lista!$O$2:$S$206,MATCH('Base data'!T157,Lista!$P$2:$P$206,0),3)</f>
        <v>Räta linjen - m-värde</v>
      </c>
      <c r="V157" s="78" t="str">
        <f>INDEX(Lista!$O$2:$S$206,MATCH('Base data'!T157,Lista!$P$2:$P$206,0),4)</f>
        <v>T_1_16</v>
      </c>
      <c r="W157" s="78" t="str">
        <f>INDEX(Lista!$O$2:$S$206,MATCH('Base data'!T157,Lista!$P$2:$P$206,0),5)</f>
        <v>Räta linjen</v>
      </c>
      <c r="X157" s="214" t="s">
        <v>16772</v>
      </c>
    </row>
    <row r="158" spans="1:24" x14ac:dyDescent="0.2">
      <c r="A158" s="160">
        <v>9789152302484</v>
      </c>
      <c r="B158" s="161">
        <v>1</v>
      </c>
      <c r="C158" s="161" t="s">
        <v>254</v>
      </c>
      <c r="D158" s="161" t="s">
        <v>12846</v>
      </c>
      <c r="E158" s="161" t="s">
        <v>282</v>
      </c>
      <c r="F158" s="161" t="s">
        <v>12850</v>
      </c>
      <c r="G158" s="161" t="s">
        <v>277</v>
      </c>
      <c r="H158" s="161" t="s">
        <v>33</v>
      </c>
      <c r="I158" s="11">
        <v>57</v>
      </c>
      <c r="J158" s="11"/>
      <c r="K158" s="164" t="str">
        <f t="shared" si="10"/>
        <v>Grundkurs</v>
      </c>
      <c r="L158" s="11" t="s">
        <v>12548</v>
      </c>
      <c r="M158" s="11" t="str">
        <f t="shared" si="8"/>
        <v>1_x1_1x_G_57</v>
      </c>
      <c r="N158" s="11" t="str">
        <f t="shared" si="9"/>
        <v>9789152302484-1-x1_1x-G-57</v>
      </c>
      <c r="O158" s="11" t="str">
        <f>INDEX('Kap 1'!$E$2:$H$1089,MATCH('Base data'!N158,'Kap 1'!$E$2:$E$1089,0),4)</f>
        <v>Problemlösning</v>
      </c>
      <c r="P158" s="39"/>
      <c r="Q158" s="55" t="str">
        <f>INDEX(Freelancer!$A$1140:$J$2572,MATCH('Base data'!M158,Freelancer!$G$1140:$G$2572,0),9)</f>
        <v>Maja går tvärs över gräsmattan. Niklas går längs kanterna av gräsmattan. Hur mycket längre måste Niklas gå?</v>
      </c>
      <c r="R158" s="161" t="str">
        <f>IF(INDEX(Freelancer!$A$1140:$J$2572,MATCH('Base data'!M158,Freelancer!$G$1140:$G$2572,0),10)=0,"",INDEX(Freelancer!$A$1140:$J$2572,MATCH('Base data'!M158,Freelancer!$G$1140:$G$2572,0),10))</f>
        <v>MD9_19_1</v>
      </c>
      <c r="S158" s="78" t="s">
        <v>16651</v>
      </c>
      <c r="T158" s="78" t="str">
        <f t="shared" si="11"/>
        <v>y3_2_9y</v>
      </c>
      <c r="U158" s="78" t="str">
        <f>INDEX(Lista!$O$2:$S$206,MATCH('Base data'!T158,Lista!$P$2:$P$206,0),3)</f>
        <v>Statistik - Relativ frekvens</v>
      </c>
      <c r="V158" s="78" t="str">
        <f>INDEX(Lista!$O$2:$S$206,MATCH('Base data'!T158,Lista!$P$2:$P$206,0),4)</f>
        <v>SS_3_2</v>
      </c>
      <c r="W158" s="78" t="str">
        <f>INDEX(Lista!$O$2:$S$206,MATCH('Base data'!T158,Lista!$P$2:$P$206,0),5)</f>
        <v>Statistik</v>
      </c>
      <c r="X158" s="214" t="s">
        <v>16772</v>
      </c>
    </row>
    <row r="159" spans="1:24" x14ac:dyDescent="0.2">
      <c r="A159" s="160">
        <v>9789152302484</v>
      </c>
      <c r="B159" s="161">
        <v>1</v>
      </c>
      <c r="C159" s="161" t="s">
        <v>254</v>
      </c>
      <c r="D159" s="161" t="s">
        <v>12846</v>
      </c>
      <c r="E159" s="161" t="s">
        <v>282</v>
      </c>
      <c r="F159" s="161" t="s">
        <v>12850</v>
      </c>
      <c r="G159" s="161" t="s">
        <v>277</v>
      </c>
      <c r="H159" s="161" t="s">
        <v>33</v>
      </c>
      <c r="I159" s="11">
        <v>58</v>
      </c>
      <c r="J159" s="11"/>
      <c r="K159" s="164" t="str">
        <f t="shared" si="10"/>
        <v>Grundkurs</v>
      </c>
      <c r="L159" s="11" t="s">
        <v>17333</v>
      </c>
      <c r="M159" s="11" t="str">
        <f t="shared" si="8"/>
        <v>1_x1_1x_G_58</v>
      </c>
      <c r="N159" s="11" t="str">
        <f t="shared" si="9"/>
        <v>9789152302484-1-x1_1x-G-58</v>
      </c>
      <c r="O159" s="11" t="str">
        <f>INDEX('Kap 1'!$E$2:$H$1089,MATCH('Base data'!N159,'Kap 1'!$E$2:$E$1089,0),4)</f>
        <v>Problemlösning</v>
      </c>
      <c r="P159" s="39"/>
      <c r="Q159" s="55" t="str">
        <f>INDEX(Freelancer!$A$1140:$J$2572,MATCH('Base data'!M159,Freelancer!$G$1140:$G$2572,0),9)</f>
        <v>Stegen är 4,5 meter. Hur bred är rabatten?</v>
      </c>
      <c r="R159" s="161" t="str">
        <f>IF(INDEX(Freelancer!$A$1140:$J$2572,MATCH('Base data'!M159,Freelancer!$G$1140:$G$2572,0),10)=0,"",INDEX(Freelancer!$A$1140:$J$2572,MATCH('Base data'!M159,Freelancer!$G$1140:$G$2572,0),10))</f>
        <v>MD9_19_1</v>
      </c>
      <c r="S159" s="78" t="s">
        <v>16606</v>
      </c>
      <c r="T159" s="78" t="str">
        <f t="shared" si="11"/>
        <v>y1_2y</v>
      </c>
      <c r="U159" s="78" t="str">
        <f>INDEX(Lista!$O$2:$S$206,MATCH('Base data'!T159,Lista!$P$2:$P$206,0),3)</f>
        <v>Bråk</v>
      </c>
      <c r="V159" s="78" t="str">
        <f>INDEX(Lista!$O$2:$S$206,MATCH('Base data'!T159,Lista!$P$2:$P$206,0),4)</f>
        <v>T_1_2</v>
      </c>
      <c r="W159" s="78" t="str">
        <f>INDEX(Lista!$O$2:$S$206,MATCH('Base data'!T159,Lista!$P$2:$P$206,0),5)</f>
        <v>Bråk</v>
      </c>
      <c r="X159" s="214" t="s">
        <v>16772</v>
      </c>
    </row>
    <row r="160" spans="1:24" x14ac:dyDescent="0.2">
      <c r="A160" s="160">
        <v>9789152302484</v>
      </c>
      <c r="B160" s="161">
        <v>1</v>
      </c>
      <c r="C160" s="161" t="s">
        <v>254</v>
      </c>
      <c r="D160" s="161" t="s">
        <v>12846</v>
      </c>
      <c r="E160" s="161" t="s">
        <v>282</v>
      </c>
      <c r="F160" s="161" t="s">
        <v>12850</v>
      </c>
      <c r="G160" s="161" t="s">
        <v>277</v>
      </c>
      <c r="H160" s="161" t="s">
        <v>33</v>
      </c>
      <c r="I160" s="11">
        <v>59</v>
      </c>
      <c r="J160" s="11"/>
      <c r="K160" s="164" t="str">
        <f t="shared" si="10"/>
        <v>Grundkurs</v>
      </c>
      <c r="L160" s="11" t="s">
        <v>12548</v>
      </c>
      <c r="M160" s="11" t="str">
        <f t="shared" si="8"/>
        <v>1_x1_1x_G_59</v>
      </c>
      <c r="N160" s="11" t="str">
        <f t="shared" si="9"/>
        <v>9789152302484-1-x1_1x-G-59</v>
      </c>
      <c r="O160" s="11" t="str">
        <f>INDEX('Kap 1'!$E$2:$H$1089,MATCH('Base data'!N160,'Kap 1'!$E$2:$E$1089,0),4)</f>
        <v>Problemlösning</v>
      </c>
      <c r="P160" s="39"/>
      <c r="Q160" s="55" t="str">
        <f>INDEX(Freelancer!$A$1140:$J$2572,MATCH('Base data'!M160,Freelancer!$G$1140:$G$2572,0),9)</f>
        <v>Går det att få in gipsskivorna genom fönstret i bottenvåningen?</v>
      </c>
      <c r="R160" s="161" t="str">
        <f>IF(INDEX(Freelancer!$A$1140:$J$2572,MATCH('Base data'!M160,Freelancer!$G$1140:$G$2572,0),10)=0,"",INDEX(Freelancer!$A$1140:$J$2572,MATCH('Base data'!M160,Freelancer!$G$1140:$G$2572,0),10))</f>
        <v>MD9_19_1</v>
      </c>
      <c r="S160" s="78" t="s">
        <v>16652</v>
      </c>
      <c r="T160" s="78" t="str">
        <f t="shared" si="11"/>
        <v>y2_19_8y</v>
      </c>
      <c r="U160" s="78" t="str">
        <f>INDEX(Lista!$O$2:$S$206,MATCH('Base data'!T160,Lista!$P$2:$P$206,0),3)</f>
        <v>Procent - Mer än 100%</v>
      </c>
      <c r="V160" s="78" t="str">
        <f>INDEX(Lista!$O$2:$S$206,MATCH('Base data'!T160,Lista!$P$2:$P$206,0),4)</f>
        <v>SF_2_19</v>
      </c>
      <c r="W160" s="78" t="str">
        <f>INDEX(Lista!$O$2:$S$206,MATCH('Base data'!T160,Lista!$P$2:$P$206,0),5)</f>
        <v>Procent</v>
      </c>
      <c r="X160" s="214" t="s">
        <v>16772</v>
      </c>
    </row>
    <row r="161" spans="1:24" x14ac:dyDescent="0.2">
      <c r="A161" s="160">
        <v>9789152302484</v>
      </c>
      <c r="B161" s="161">
        <v>1</v>
      </c>
      <c r="C161" s="161" t="s">
        <v>254</v>
      </c>
      <c r="D161" s="161" t="s">
        <v>12846</v>
      </c>
      <c r="E161" s="161" t="s">
        <v>282</v>
      </c>
      <c r="F161" s="161" t="s">
        <v>12850</v>
      </c>
      <c r="G161" s="161" t="s">
        <v>277</v>
      </c>
      <c r="H161" s="161" t="s">
        <v>33</v>
      </c>
      <c r="I161" s="11">
        <v>60</v>
      </c>
      <c r="J161" s="11"/>
      <c r="K161" s="164" t="str">
        <f t="shared" si="10"/>
        <v>Grundkurs</v>
      </c>
      <c r="L161" s="11" t="s">
        <v>17333</v>
      </c>
      <c r="M161" s="11" t="str">
        <f t="shared" si="8"/>
        <v>1_x1_1x_G_60</v>
      </c>
      <c r="N161" s="11" t="str">
        <f t="shared" si="9"/>
        <v>9789152302484-1-x1_1x-G-60</v>
      </c>
      <c r="O161" s="11" t="str">
        <f>INDEX('Kap 1'!$E$2:$H$1089,MATCH('Base data'!N161,'Kap 1'!$E$2:$E$1089,0),4)</f>
        <v>Problemlösning</v>
      </c>
      <c r="P161" s="39"/>
      <c r="Q161" s="55" t="str">
        <f>INDEX(Freelancer!$A$1140:$J$2572,MATCH('Base data'!M161,Freelancer!$G$1140:$G$2572,0),9)</f>
        <v>Hur hög var flaggstången innan den knäcktes av blåsten?</v>
      </c>
      <c r="R161" s="161" t="str">
        <f>IF(INDEX(Freelancer!$A$1140:$J$2572,MATCH('Base data'!M161,Freelancer!$G$1140:$G$2572,0),10)=0,"",INDEX(Freelancer!$A$1140:$J$2572,MATCH('Base data'!M161,Freelancer!$G$1140:$G$2572,0),10))</f>
        <v>MD9_19_1</v>
      </c>
      <c r="S161" s="78" t="s">
        <v>8363</v>
      </c>
      <c r="T161" s="78" t="str">
        <f t="shared" si="11"/>
        <v>y3_1_3y</v>
      </c>
      <c r="U161" s="78" t="str">
        <f>INDEX(Lista!$O$2:$S$206,MATCH('Base data'!T161,Lista!$P$2:$P$206,0),3)</f>
        <v>Sannolikhetslära - En händelse (den klassiska sannolikhetsdefinitionen)</v>
      </c>
      <c r="V161" s="78" t="str">
        <f>INDEX(Lista!$O$2:$S$206,MATCH('Base data'!T161,Lista!$P$2:$P$206,0),4)</f>
        <v>SS_3_1</v>
      </c>
      <c r="W161" s="78" t="str">
        <f>INDEX(Lista!$O$2:$S$206,MATCH('Base data'!T161,Lista!$P$2:$P$206,0),5)</f>
        <v>Sannolikhetslära</v>
      </c>
      <c r="X161" s="214" t="s">
        <v>16772</v>
      </c>
    </row>
    <row r="162" spans="1:24" x14ac:dyDescent="0.2">
      <c r="A162" s="160">
        <v>9789152302484</v>
      </c>
      <c r="B162" s="161">
        <v>1</v>
      </c>
      <c r="C162" s="161" t="s">
        <v>254</v>
      </c>
      <c r="D162" s="161" t="s">
        <v>12846</v>
      </c>
      <c r="E162" s="161" t="s">
        <v>282</v>
      </c>
      <c r="F162" s="161" t="s">
        <v>12850</v>
      </c>
      <c r="G162" s="161" t="s">
        <v>277</v>
      </c>
      <c r="H162" s="161" t="s">
        <v>33</v>
      </c>
      <c r="I162" s="11">
        <v>61</v>
      </c>
      <c r="J162" s="11" t="s">
        <v>31</v>
      </c>
      <c r="K162" s="164" t="str">
        <f t="shared" si="10"/>
        <v>Grundkurs</v>
      </c>
      <c r="L162" s="11" t="s">
        <v>12548</v>
      </c>
      <c r="M162" s="11" t="str">
        <f t="shared" si="8"/>
        <v>1_x1_1x_G_61a</v>
      </c>
      <c r="N162" s="11" t="str">
        <f t="shared" si="9"/>
        <v>9789152302484-1-x1_1x-G-61a</v>
      </c>
      <c r="O162" s="11" t="str">
        <f>INDEX('Kap 1'!$E$2:$H$1089,MATCH('Base data'!N162,'Kap 1'!$E$2:$E$1089,0),4)</f>
        <v>Problemlösning</v>
      </c>
      <c r="P162" s="39"/>
      <c r="Q162" s="55" t="str">
        <f>INDEX(Freelancer!$A$1140:$J$2572,MATCH('Base data'!M162,Freelancer!$G$1140:$G$2572,0),9)</f>
        <v>Rita en kvadrat med sidan 1 dm. Rita en diagonal i kvadraten.</v>
      </c>
      <c r="R162" s="161"/>
      <c r="S162" s="78" t="s">
        <v>8352</v>
      </c>
      <c r="T162" s="78" t="str">
        <f t="shared" si="11"/>
        <v>y1_16y</v>
      </c>
      <c r="U162" s="78" t="str">
        <f>INDEX(Lista!$O$2:$S$206,MATCH('Base data'!T162,Lista!$P$2:$P$206,0),3)</f>
        <v>Räta linjen</v>
      </c>
      <c r="V162" s="78" t="str">
        <f>INDEX(Lista!$O$2:$S$206,MATCH('Base data'!T162,Lista!$P$2:$P$206,0),4)</f>
        <v>T_1_16</v>
      </c>
      <c r="W162" s="78" t="str">
        <f>INDEX(Lista!$O$2:$S$206,MATCH('Base data'!T162,Lista!$P$2:$P$206,0),5)</f>
        <v>Räta linjen</v>
      </c>
      <c r="X162" s="214" t="s">
        <v>16772</v>
      </c>
    </row>
    <row r="163" spans="1:24" x14ac:dyDescent="0.2">
      <c r="A163" s="160">
        <v>9789152302484</v>
      </c>
      <c r="B163" s="161">
        <v>1</v>
      </c>
      <c r="C163" s="161" t="s">
        <v>254</v>
      </c>
      <c r="D163" s="161" t="s">
        <v>12846</v>
      </c>
      <c r="E163" s="161" t="s">
        <v>282</v>
      </c>
      <c r="F163" s="161" t="s">
        <v>12850</v>
      </c>
      <c r="G163" s="161" t="s">
        <v>277</v>
      </c>
      <c r="H163" s="161" t="s">
        <v>33</v>
      </c>
      <c r="I163" s="11">
        <v>61</v>
      </c>
      <c r="J163" s="11" t="s">
        <v>34</v>
      </c>
      <c r="K163" s="164" t="str">
        <f t="shared" si="10"/>
        <v>Grundkurs</v>
      </c>
      <c r="L163" s="11" t="s">
        <v>12548</v>
      </c>
      <c r="M163" s="11" t="str">
        <f t="shared" si="8"/>
        <v>1_x1_1x_G_61b</v>
      </c>
      <c r="N163" s="11" t="str">
        <f t="shared" si="9"/>
        <v>9789152302484-1-x1_1x-G-61b</v>
      </c>
      <c r="O163" s="11" t="str">
        <f>INDEX('Kap 1'!$E$2:$H$1089,MATCH('Base data'!N163,'Kap 1'!$E$2:$E$1089,0),4)</f>
        <v>Problemlösning</v>
      </c>
      <c r="P163" s="39"/>
      <c r="Q163" s="55" t="str">
        <f>INDEX(Freelancer!$A$1140:$J$2572,MATCH('Base data'!M163,Freelancer!$G$1140:$G$2572,0),9)</f>
        <v>Beräkna diagonalens längd. Avrunda till 2 decimaler.</v>
      </c>
      <c r="R163" s="161"/>
      <c r="S163" s="78" t="s">
        <v>8395</v>
      </c>
      <c r="T163" s="78" t="str">
        <f t="shared" si="11"/>
        <v>y4_22_11y</v>
      </c>
      <c r="U163" s="78" t="str">
        <f>INDEX(Lista!$O$2:$S$206,MATCH('Base data'!T163,Lista!$P$2:$P$206,0),3)</f>
        <v>Trigonometri - Sinus, Cosinus &amp; Tangens</v>
      </c>
      <c r="V163" s="78" t="str">
        <f>INDEX(Lista!$O$2:$S$206,MATCH('Base data'!T163,Lista!$P$2:$P$206,0),4)</f>
        <v>G_4_22</v>
      </c>
      <c r="W163" s="78" t="str">
        <f>INDEX(Lista!$O$2:$S$206,MATCH('Base data'!T163,Lista!$P$2:$P$206,0),5)</f>
        <v>Trigonometri</v>
      </c>
      <c r="X163" s="214" t="s">
        <v>16772</v>
      </c>
    </row>
    <row r="164" spans="1:24" x14ac:dyDescent="0.2">
      <c r="A164" s="160">
        <v>9789152302484</v>
      </c>
      <c r="B164" s="161">
        <v>1</v>
      </c>
      <c r="C164" s="161" t="s">
        <v>254</v>
      </c>
      <c r="D164" s="161" t="s">
        <v>12846</v>
      </c>
      <c r="E164" s="161" t="s">
        <v>282</v>
      </c>
      <c r="F164" s="161" t="s">
        <v>12850</v>
      </c>
      <c r="G164" s="161" t="s">
        <v>277</v>
      </c>
      <c r="H164" s="161" t="s">
        <v>33</v>
      </c>
      <c r="I164" s="11">
        <v>61</v>
      </c>
      <c r="J164" s="11" t="s">
        <v>40</v>
      </c>
      <c r="K164" s="164" t="str">
        <f t="shared" si="10"/>
        <v>Grundkurs</v>
      </c>
      <c r="L164" s="11" t="s">
        <v>12548</v>
      </c>
      <c r="M164" s="11" t="str">
        <f t="shared" si="8"/>
        <v>1_x1_1x_G_61c</v>
      </c>
      <c r="N164" s="11" t="str">
        <f t="shared" si="9"/>
        <v>9789152302484-1-x1_1x-G-61c</v>
      </c>
      <c r="O164" s="11" t="str">
        <f>INDEX('Kap 1'!$E$2:$H$1089,MATCH('Base data'!N164,'Kap 1'!$E$2:$E$1089,0),4)</f>
        <v>Problemlösning</v>
      </c>
      <c r="P164" s="39"/>
      <c r="Q164" s="55" t="str">
        <f>INDEX(Freelancer!$A$1140:$J$2572,MATCH('Base data'!M164,Freelancer!$G$1140:$G$2572,0),9)</f>
        <v>Kontrollmät ditt resultat.</v>
      </c>
      <c r="R164" s="161"/>
      <c r="S164" s="78" t="s">
        <v>16653</v>
      </c>
      <c r="T164" s="78" t="str">
        <f t="shared" si="11"/>
        <v>y1_16_7y</v>
      </c>
      <c r="U164" s="78" t="str">
        <f>INDEX(Lista!$O$2:$S$206,MATCH('Base data'!T164,Lista!$P$2:$P$206,0),3)</f>
        <v>Räta linjen - parallella &amp; vinkelräta linjer</v>
      </c>
      <c r="V164" s="78" t="str">
        <f>INDEX(Lista!$O$2:$S$206,MATCH('Base data'!T164,Lista!$P$2:$P$206,0),4)</f>
        <v>T_1_16</v>
      </c>
      <c r="W164" s="78" t="str">
        <f>INDEX(Lista!$O$2:$S$206,MATCH('Base data'!T164,Lista!$P$2:$P$206,0),5)</f>
        <v>Räta linjen</v>
      </c>
      <c r="X164" s="214" t="s">
        <v>16772</v>
      </c>
    </row>
    <row r="165" spans="1:24" x14ac:dyDescent="0.2">
      <c r="A165" s="160">
        <v>9789152302484</v>
      </c>
      <c r="B165" s="161">
        <v>1</v>
      </c>
      <c r="C165" s="161" t="s">
        <v>254</v>
      </c>
      <c r="D165" s="161" t="s">
        <v>12846</v>
      </c>
      <c r="E165" s="161" t="s">
        <v>282</v>
      </c>
      <c r="F165" s="161" t="s">
        <v>12850</v>
      </c>
      <c r="G165" s="161" t="s">
        <v>277</v>
      </c>
      <c r="H165" s="161" t="s">
        <v>33</v>
      </c>
      <c r="I165" s="11">
        <v>61</v>
      </c>
      <c r="J165" s="11" t="s">
        <v>66</v>
      </c>
      <c r="K165" s="164" t="str">
        <f t="shared" si="10"/>
        <v>Grundkurs</v>
      </c>
      <c r="L165" s="11" t="s">
        <v>12548</v>
      </c>
      <c r="M165" s="11" t="str">
        <f t="shared" si="8"/>
        <v>1_x1_1x_G_61d</v>
      </c>
      <c r="N165" s="11" t="str">
        <f t="shared" si="9"/>
        <v>9789152302484-1-x1_1x-G-61d</v>
      </c>
      <c r="O165" s="11" t="str">
        <f>INDEX('Kap 1'!$E$2:$H$1089,MATCH('Base data'!N165,'Kap 1'!$E$2:$E$1089,0),4)</f>
        <v>Problemlösning</v>
      </c>
      <c r="P165" s="39"/>
      <c r="Q165" s="55" t="str">
        <f>INDEX(Freelancer!$A$1140:$J$2572,MATCH('Base data'!M165,Freelancer!$G$1140:$G$2572,0),9)</f>
        <v>Visa med Pythagoras sats att ett exakt värde på diagonalen är $\sqrt{2}$.</v>
      </c>
      <c r="R165" s="161"/>
      <c r="S165" s="78" t="s">
        <v>16596</v>
      </c>
      <c r="T165" s="78" t="str">
        <f t="shared" si="11"/>
        <v>y3_1_11y</v>
      </c>
      <c r="U165" s="78" t="str">
        <f>INDEX(Lista!$O$2:$S$206,MATCH('Base data'!T165,Lista!$P$2:$P$206,0),3)</f>
        <v>Sannolikhetslära - Pascals triangel</v>
      </c>
      <c r="V165" s="78" t="str">
        <f>INDEX(Lista!$O$2:$S$206,MATCH('Base data'!T165,Lista!$P$2:$P$206,0),4)</f>
        <v>SS_3_1</v>
      </c>
      <c r="W165" s="78" t="str">
        <f>INDEX(Lista!$O$2:$S$206,MATCH('Base data'!T165,Lista!$P$2:$P$206,0),5)</f>
        <v>Sannolikhetslära</v>
      </c>
      <c r="X165" s="214" t="s">
        <v>16772</v>
      </c>
    </row>
    <row r="166" spans="1:24" x14ac:dyDescent="0.2">
      <c r="A166" s="160">
        <v>9789152302484</v>
      </c>
      <c r="B166" s="161">
        <v>1</v>
      </c>
      <c r="C166" s="161" t="s">
        <v>254</v>
      </c>
      <c r="D166" s="161" t="s">
        <v>12846</v>
      </c>
      <c r="E166" s="161" t="s">
        <v>282</v>
      </c>
      <c r="F166" s="161" t="s">
        <v>12850</v>
      </c>
      <c r="G166" s="161" t="s">
        <v>277</v>
      </c>
      <c r="H166" s="161" t="s">
        <v>33</v>
      </c>
      <c r="I166" s="11">
        <v>62</v>
      </c>
      <c r="J166" s="11" t="s">
        <v>31</v>
      </c>
      <c r="K166" s="164" t="str">
        <f t="shared" si="10"/>
        <v>Grundkurs</v>
      </c>
      <c r="L166" s="11" t="s">
        <v>17333</v>
      </c>
      <c r="M166" s="11" t="str">
        <f t="shared" si="8"/>
        <v>1_x1_1x_G_62a</v>
      </c>
      <c r="N166" s="11" t="str">
        <f t="shared" si="9"/>
        <v>9789152302484-1-x1_1x-G-62a</v>
      </c>
      <c r="O166" s="11" t="str">
        <f>INDEX('Kap 1'!$E$2:$H$1089,MATCH('Base data'!N166,'Kap 1'!$E$2:$E$1089,0),4)</f>
        <v>Rita</v>
      </c>
      <c r="P166" s="39"/>
      <c r="Q166" s="55" t="str">
        <f>INDEX(Freelancer!$A$1140:$J$2572,MATCH('Base data'!M166,Freelancer!$G$1140:$G$2572,0),9)</f>
        <v>Rita av och gör tabellen färdig för kvadrattalen.</v>
      </c>
      <c r="R166" s="161" t="str">
        <f>IF(INDEX(Freelancer!$A$1140:$J$2572,MATCH('Base data'!M166,Freelancer!$G$1140:$G$2572,0),10)=0,"",INDEX(Freelancer!$A$1140:$J$2572,MATCH('Base data'!M166,Freelancer!$G$1140:$G$2572,0),10))</f>
        <v>MD9_20_1</v>
      </c>
      <c r="S166" s="78" t="s">
        <v>16625</v>
      </c>
      <c r="T166" s="78" t="str">
        <f t="shared" si="11"/>
        <v>y4_22y</v>
      </c>
      <c r="U166" s="78" t="str">
        <f>INDEX(Lista!$O$2:$S$206,MATCH('Base data'!T166,Lista!$P$2:$P$206,0),3)</f>
        <v>Trigonometri</v>
      </c>
      <c r="V166" s="78" t="str">
        <f>INDEX(Lista!$O$2:$S$206,MATCH('Base data'!T166,Lista!$P$2:$P$206,0),4)</f>
        <v>G_4_22</v>
      </c>
      <c r="W166" s="78" t="str">
        <f>INDEX(Lista!$O$2:$S$206,MATCH('Base data'!T166,Lista!$P$2:$P$206,0),5)</f>
        <v>Trigonometri</v>
      </c>
      <c r="X166" s="214" t="s">
        <v>16772</v>
      </c>
    </row>
    <row r="167" spans="1:24" x14ac:dyDescent="0.2">
      <c r="A167" s="160">
        <v>9789152302484</v>
      </c>
      <c r="B167" s="161">
        <v>1</v>
      </c>
      <c r="C167" s="161" t="s">
        <v>254</v>
      </c>
      <c r="D167" s="161" t="s">
        <v>12846</v>
      </c>
      <c r="E167" s="161" t="s">
        <v>282</v>
      </c>
      <c r="F167" s="161" t="s">
        <v>12850</v>
      </c>
      <c r="G167" s="161" t="s">
        <v>277</v>
      </c>
      <c r="H167" s="161" t="s">
        <v>33</v>
      </c>
      <c r="I167" s="11">
        <v>62</v>
      </c>
      <c r="J167" s="11" t="s">
        <v>34</v>
      </c>
      <c r="K167" s="164" t="str">
        <f t="shared" si="10"/>
        <v>Grundkurs</v>
      </c>
      <c r="L167" s="11" t="s">
        <v>17333</v>
      </c>
      <c r="M167" s="11" t="str">
        <f t="shared" si="8"/>
        <v>1_x1_1x_G_62b</v>
      </c>
      <c r="N167" s="11" t="str">
        <f t="shared" si="9"/>
        <v>9789152302484-1-x1_1x-G-62b</v>
      </c>
      <c r="O167" s="11" t="str">
        <f>INDEX('Kap 1'!$E$2:$H$1089,MATCH('Base data'!N167,'Kap 1'!$E$2:$E$1089,0),4)</f>
        <v>Problemlösning</v>
      </c>
      <c r="P167" s="39"/>
      <c r="Q167" s="55" t="str">
        <f>INDEX(Freelancer!$A$1140:$J$2572,MATCH('Base data'!M167,Freelancer!$G$1140:$G$2572,0),9)</f>
        <v>Skriv en formel för hur man beräknar kvadrattalen när man vet triangeltalets nummer. Kalla numret för $n$.</v>
      </c>
      <c r="R167" s="161" t="str">
        <f>IF(INDEX(Freelancer!$A$1140:$J$2572,MATCH('Base data'!M167,Freelancer!$G$1140:$G$2572,0),10)=0,"",INDEX(Freelancer!$A$1140:$J$2572,MATCH('Base data'!M167,Freelancer!$G$1140:$G$2572,0),10))</f>
        <v>MD9_20_1</v>
      </c>
      <c r="S167" s="78" t="s">
        <v>16654</v>
      </c>
      <c r="T167" s="78" t="str">
        <f t="shared" si="11"/>
        <v>y3_1_9y</v>
      </c>
      <c r="U167" s="78" t="str">
        <f>INDEX(Lista!$O$2:$S$206,MATCH('Base data'!T167,Lista!$P$2:$P$206,0),3)</f>
        <v>Sannolikhetslära - Odds/risk</v>
      </c>
      <c r="V167" s="78" t="str">
        <f>INDEX(Lista!$O$2:$S$206,MATCH('Base data'!T167,Lista!$P$2:$P$206,0),4)</f>
        <v>SS_3_1</v>
      </c>
      <c r="W167" s="78" t="str">
        <f>INDEX(Lista!$O$2:$S$206,MATCH('Base data'!T167,Lista!$P$2:$P$206,0),5)</f>
        <v>Sannolikhetslära</v>
      </c>
      <c r="X167" s="214" t="s">
        <v>16772</v>
      </c>
    </row>
    <row r="168" spans="1:24" x14ac:dyDescent="0.2">
      <c r="A168" s="160">
        <v>9789152302484</v>
      </c>
      <c r="B168" s="161">
        <v>1</v>
      </c>
      <c r="C168" s="161" t="s">
        <v>254</v>
      </c>
      <c r="D168" s="161" t="s">
        <v>12846</v>
      </c>
      <c r="E168" s="161" t="s">
        <v>282</v>
      </c>
      <c r="F168" s="161" t="s">
        <v>12850</v>
      </c>
      <c r="G168" s="161" t="s">
        <v>277</v>
      </c>
      <c r="H168" s="161" t="s">
        <v>33</v>
      </c>
      <c r="I168" s="11">
        <v>62</v>
      </c>
      <c r="J168" s="11" t="s">
        <v>40</v>
      </c>
      <c r="K168" s="164" t="str">
        <f t="shared" si="10"/>
        <v>Grundkurs</v>
      </c>
      <c r="L168" s="11" t="s">
        <v>17333</v>
      </c>
      <c r="M168" s="11" t="str">
        <f t="shared" si="8"/>
        <v>1_x1_1x_G_62c</v>
      </c>
      <c r="N168" s="11" t="str">
        <f t="shared" si="9"/>
        <v>9789152302484-1-x1_1x-G-62c</v>
      </c>
      <c r="O168" s="11" t="str">
        <f>INDEX('Kap 1'!$E$2:$H$1089,MATCH('Base data'!N168,'Kap 1'!$E$2:$E$1089,0),4)</f>
        <v>Problemlösning</v>
      </c>
      <c r="P168" s="39"/>
      <c r="Q168" s="55" t="str">
        <f>INDEX(Freelancer!$A$1140:$J$2572,MATCH('Base data'!M168,Freelancer!$G$1140:$G$2572,0),9)</f>
        <v>Beräkna kvadrattalet som har nummer 9.</v>
      </c>
      <c r="R168" s="161" t="str">
        <f>IF(INDEX(Freelancer!$A$1140:$J$2572,MATCH('Base data'!M168,Freelancer!$G$1140:$G$2572,0),10)=0,"",INDEX(Freelancer!$A$1140:$J$2572,MATCH('Base data'!M168,Freelancer!$G$1140:$G$2572,0),10))</f>
        <v>MD9_20_1</v>
      </c>
      <c r="S168" s="78" t="s">
        <v>16642</v>
      </c>
      <c r="T168" s="78" t="str">
        <f t="shared" si="11"/>
        <v>y2_19_5y</v>
      </c>
      <c r="U168" s="78" t="str">
        <f>INDEX(Lista!$O$2:$S$206,MATCH('Base data'!T168,Lista!$P$2:$P$206,0),3)</f>
        <v>Procent - Jämförelser</v>
      </c>
      <c r="V168" s="78" t="str">
        <f>INDEX(Lista!$O$2:$S$206,MATCH('Base data'!T168,Lista!$P$2:$P$206,0),4)</f>
        <v>SF_2_19</v>
      </c>
      <c r="W168" s="78" t="str">
        <f>INDEX(Lista!$O$2:$S$206,MATCH('Base data'!T168,Lista!$P$2:$P$206,0),5)</f>
        <v>Procent</v>
      </c>
      <c r="X168" s="214" t="s">
        <v>16772</v>
      </c>
    </row>
    <row r="169" spans="1:24" x14ac:dyDescent="0.2">
      <c r="A169" s="160">
        <v>9789152302484</v>
      </c>
      <c r="B169" s="161">
        <v>1</v>
      </c>
      <c r="C169" s="161" t="s">
        <v>254</v>
      </c>
      <c r="D169" s="161" t="s">
        <v>12846</v>
      </c>
      <c r="E169" s="161" t="s">
        <v>282</v>
      </c>
      <c r="F169" s="161" t="s">
        <v>12850</v>
      </c>
      <c r="G169" s="161" t="s">
        <v>277</v>
      </c>
      <c r="H169" s="161" t="s">
        <v>33</v>
      </c>
      <c r="I169" s="11">
        <v>63</v>
      </c>
      <c r="J169" s="11" t="s">
        <v>31</v>
      </c>
      <c r="K169" s="164" t="str">
        <f t="shared" si="10"/>
        <v>Grundkurs</v>
      </c>
      <c r="L169" s="11" t="s">
        <v>12548</v>
      </c>
      <c r="M169" s="11" t="str">
        <f t="shared" si="8"/>
        <v>1_x1_1x_G_63a</v>
      </c>
      <c r="N169" s="11" t="str">
        <f t="shared" si="9"/>
        <v>9789152302484-1-x1_1x-G-63a</v>
      </c>
      <c r="O169" s="11" t="str">
        <f>INDEX('Kap 1'!$E$2:$H$1089,MATCH('Base data'!N169,'Kap 1'!$E$2:$E$1089,0),4)</f>
        <v>Rita</v>
      </c>
      <c r="P169" s="39"/>
      <c r="Q169" s="55" t="str">
        <f>INDEX(Freelancer!$A$1140:$J$2572,MATCH('Base data'!M169,Freelancer!$G$1140:$G$2572,0),9)</f>
        <v>Rita av och gör tabellen för rektangeltalen färdig.</v>
      </c>
      <c r="R169" s="161" t="str">
        <f>IF(INDEX(Freelancer!$A$1140:$J$2572,MATCH('Base data'!M169,Freelancer!$G$1140:$G$2572,0),10)=0,"",INDEX(Freelancer!$A$1140:$J$2572,MATCH('Base data'!M169,Freelancer!$G$1140:$G$2572,0),10))</f>
        <v>MD9_20_2</v>
      </c>
      <c r="S169" s="78" t="s">
        <v>16655</v>
      </c>
      <c r="T169" s="78" t="str">
        <f t="shared" si="11"/>
        <v>y1_12y</v>
      </c>
      <c r="U169" s="78" t="str">
        <f>INDEX(Lista!$O$2:$S$206,MATCH('Base data'!T169,Lista!$P$2:$P$206,0),3)</f>
        <v>Potenser</v>
      </c>
      <c r="V169" s="78" t="str">
        <f>INDEX(Lista!$O$2:$S$206,MATCH('Base data'!T169,Lista!$P$2:$P$206,0),4)</f>
        <v>T_1_12</v>
      </c>
      <c r="W169" s="78" t="str">
        <f>INDEX(Lista!$O$2:$S$206,MATCH('Base data'!T169,Lista!$P$2:$P$206,0),5)</f>
        <v>Potenser</v>
      </c>
      <c r="X169" s="214" t="s">
        <v>16772</v>
      </c>
    </row>
    <row r="170" spans="1:24" x14ac:dyDescent="0.2">
      <c r="A170" s="160">
        <v>9789152302484</v>
      </c>
      <c r="B170" s="161">
        <v>1</v>
      </c>
      <c r="C170" s="161" t="s">
        <v>254</v>
      </c>
      <c r="D170" s="161" t="s">
        <v>12846</v>
      </c>
      <c r="E170" s="161" t="s">
        <v>282</v>
      </c>
      <c r="F170" s="161" t="s">
        <v>12850</v>
      </c>
      <c r="G170" s="161" t="s">
        <v>277</v>
      </c>
      <c r="H170" s="161" t="s">
        <v>33</v>
      </c>
      <c r="I170" s="11">
        <v>63</v>
      </c>
      <c r="J170" s="11" t="s">
        <v>34</v>
      </c>
      <c r="K170" s="164" t="str">
        <f t="shared" si="10"/>
        <v>Grundkurs</v>
      </c>
      <c r="L170" s="11" t="s">
        <v>12548</v>
      </c>
      <c r="M170" s="11" t="str">
        <f t="shared" si="8"/>
        <v>1_x1_1x_G_63b</v>
      </c>
      <c r="N170" s="11" t="str">
        <f t="shared" si="9"/>
        <v>9789152302484-1-x1_1x-G-63b</v>
      </c>
      <c r="O170" s="11" t="str">
        <f>INDEX('Kap 1'!$E$2:$H$1089,MATCH('Base data'!N170,'Kap 1'!$E$2:$E$1089,0),4)</f>
        <v>Problemlösning</v>
      </c>
      <c r="P170" s="39"/>
      <c r="Q170" s="55" t="str">
        <f>INDEX(Freelancer!$A$1140:$J$2572,MATCH('Base data'!M170,Freelancer!$G$1140:$G$2572,0),9)</f>
        <v>Skriv en formel för hur man räknar ut rektangeltalen när man vet rektangeltalets nummer. Kalla numret för $n$.</v>
      </c>
      <c r="R170" s="161" t="str">
        <f>IF(INDEX(Freelancer!$A$1140:$J$2572,MATCH('Base data'!M170,Freelancer!$G$1140:$G$2572,0),10)=0,"",INDEX(Freelancer!$A$1140:$J$2572,MATCH('Base data'!M170,Freelancer!$G$1140:$G$2572,0),10))</f>
        <v>MD9_20_2</v>
      </c>
      <c r="S170" s="78" t="s">
        <v>8329</v>
      </c>
      <c r="T170" s="78" t="str">
        <f t="shared" si="11"/>
        <v>y1_6_2y</v>
      </c>
      <c r="U170" s="78" t="str">
        <f>INDEX(Lista!$O$2:$S$206,MATCH('Base data'!T170,Lista!$P$2:$P$206,0),3)</f>
        <v>Enheter - Tid</v>
      </c>
      <c r="V170" s="78" t="str">
        <f>INDEX(Lista!$O$2:$S$206,MATCH('Base data'!T170,Lista!$P$2:$P$206,0),4)</f>
        <v>T_1_6</v>
      </c>
      <c r="W170" s="78" t="str">
        <f>INDEX(Lista!$O$2:$S$206,MATCH('Base data'!T170,Lista!$P$2:$P$206,0),5)</f>
        <v>Enheter</v>
      </c>
      <c r="X170" s="214" t="s">
        <v>16772</v>
      </c>
    </row>
    <row r="171" spans="1:24" x14ac:dyDescent="0.2">
      <c r="A171" s="160">
        <v>9789152302484</v>
      </c>
      <c r="B171" s="161">
        <v>1</v>
      </c>
      <c r="C171" s="161" t="s">
        <v>254</v>
      </c>
      <c r="D171" s="161" t="s">
        <v>12846</v>
      </c>
      <c r="E171" s="161" t="s">
        <v>282</v>
      </c>
      <c r="F171" s="161" t="s">
        <v>12850</v>
      </c>
      <c r="G171" s="161" t="s">
        <v>277</v>
      </c>
      <c r="H171" s="161" t="s">
        <v>33</v>
      </c>
      <c r="I171" s="11">
        <v>64</v>
      </c>
      <c r="J171" s="11" t="s">
        <v>31</v>
      </c>
      <c r="K171" s="164" t="str">
        <f t="shared" si="10"/>
        <v>Grundkurs</v>
      </c>
      <c r="L171" s="11" t="s">
        <v>17333</v>
      </c>
      <c r="M171" s="11" t="str">
        <f t="shared" si="8"/>
        <v>1_x1_1x_G_64a</v>
      </c>
      <c r="N171" s="11" t="str">
        <f t="shared" si="9"/>
        <v>9789152302484-1-x1_1x-G-64a</v>
      </c>
      <c r="O171" s="11" t="str">
        <f>INDEX('Kap 1'!$E$2:$H$1089,MATCH('Base data'!N171,'Kap 1'!$E$2:$E$1089,0),4)</f>
        <v>Beräkna</v>
      </c>
      <c r="P171" s="39"/>
      <c r="Q171" s="55" t="str">
        <f>INDEX(Freelancer!$A$1140:$J$2572,MATCH('Base data'!M171,Freelancer!$G$1140:$G$2572,0),9)</f>
        <v>Beräkna rektangeltalet som har nummer 6</v>
      </c>
      <c r="R171" s="161" t="str">
        <f>IF(INDEX(Freelancer!$A$1140:$J$2572,MATCH('Base data'!M171,Freelancer!$G$1140:$G$2572,0),10)=0,"",INDEX(Freelancer!$A$1140:$J$2572,MATCH('Base data'!M171,Freelancer!$G$1140:$G$2572,0),10))</f>
        <v>MD9_20_2</v>
      </c>
      <c r="S171" s="78" t="s">
        <v>16656</v>
      </c>
      <c r="T171" s="78" t="str">
        <f t="shared" si="11"/>
        <v>y4_5y</v>
      </c>
      <c r="U171" s="78" t="str">
        <f>INDEX(Lista!$O$2:$S$206,MATCH('Base data'!T171,Lista!$P$2:$P$206,0),3)</f>
        <v xml:space="preserve">Cirkelsektor </v>
      </c>
      <c r="V171" s="78" t="str">
        <f>INDEX(Lista!$O$2:$S$206,MATCH('Base data'!T171,Lista!$P$2:$P$206,0),4)</f>
        <v>G_4_5</v>
      </c>
      <c r="W171" s="78" t="str">
        <f>INDEX(Lista!$O$2:$S$206,MATCH('Base data'!T171,Lista!$P$2:$P$206,0),5)</f>
        <v xml:space="preserve">Cirkelsektor </v>
      </c>
      <c r="X171" s="214" t="s">
        <v>16772</v>
      </c>
    </row>
    <row r="172" spans="1:24" x14ac:dyDescent="0.2">
      <c r="A172" s="160">
        <v>9789152302484</v>
      </c>
      <c r="B172" s="161">
        <v>1</v>
      </c>
      <c r="C172" s="161" t="s">
        <v>254</v>
      </c>
      <c r="D172" s="161" t="s">
        <v>12846</v>
      </c>
      <c r="E172" s="161" t="s">
        <v>282</v>
      </c>
      <c r="F172" s="161" t="s">
        <v>12850</v>
      </c>
      <c r="G172" s="161" t="s">
        <v>277</v>
      </c>
      <c r="H172" s="161" t="s">
        <v>33</v>
      </c>
      <c r="I172" s="11">
        <v>64</v>
      </c>
      <c r="J172" s="11" t="s">
        <v>34</v>
      </c>
      <c r="K172" s="164" t="str">
        <f t="shared" si="10"/>
        <v>Grundkurs</v>
      </c>
      <c r="L172" s="11" t="s">
        <v>17333</v>
      </c>
      <c r="M172" s="11" t="str">
        <f t="shared" si="8"/>
        <v>1_x1_1x_G_64b</v>
      </c>
      <c r="N172" s="11" t="str">
        <f t="shared" si="9"/>
        <v>9789152302484-1-x1_1x-G-64b</v>
      </c>
      <c r="O172" s="11" t="str">
        <f>INDEX('Kap 1'!$E$2:$H$1089,MATCH('Base data'!N172,'Kap 1'!$E$2:$E$1089,0),4)</f>
        <v>Beräkna</v>
      </c>
      <c r="P172" s="39"/>
      <c r="Q172" s="55" t="str">
        <f>INDEX(Freelancer!$A$1140:$J$2572,MATCH('Base data'!M172,Freelancer!$G$1140:$G$2572,0),9)</f>
        <v>Beräkna rektangeltalet som har nummer 7</v>
      </c>
      <c r="R172" s="161" t="str">
        <f>IF(INDEX(Freelancer!$A$1140:$J$2572,MATCH('Base data'!M172,Freelancer!$G$1140:$G$2572,0),10)=0,"",INDEX(Freelancer!$A$1140:$J$2572,MATCH('Base data'!M172,Freelancer!$G$1140:$G$2572,0),10))</f>
        <v>MD9_20_2</v>
      </c>
      <c r="S172" s="78" t="s">
        <v>8320</v>
      </c>
      <c r="T172" s="78" t="str">
        <f t="shared" si="11"/>
        <v>y1_10_1y</v>
      </c>
      <c r="U172" s="78" t="str">
        <f>INDEX(Lista!$O$2:$S$206,MATCH('Base data'!T172,Lista!$P$2:$P$206,0),3)</f>
        <v>Addition &amp; subtraktion</v>
      </c>
      <c r="V172" s="78" t="str">
        <f>INDEX(Lista!$O$2:$S$206,MATCH('Base data'!T172,Lista!$P$2:$P$206,0),4)</f>
        <v>T_1_10</v>
      </c>
      <c r="W172" s="78" t="str">
        <f>INDEX(Lista!$O$2:$S$206,MATCH('Base data'!T172,Lista!$P$2:$P$206,0),5)</f>
        <v>Olika räknemetoder</v>
      </c>
      <c r="X172" s="214" t="s">
        <v>16772</v>
      </c>
    </row>
    <row r="173" spans="1:24" x14ac:dyDescent="0.2">
      <c r="A173" s="160">
        <v>9789152302484</v>
      </c>
      <c r="B173" s="161">
        <v>1</v>
      </c>
      <c r="C173" s="161" t="s">
        <v>254</v>
      </c>
      <c r="D173" s="161" t="s">
        <v>12846</v>
      </c>
      <c r="E173" s="161" t="s">
        <v>282</v>
      </c>
      <c r="F173" s="161" t="s">
        <v>12850</v>
      </c>
      <c r="G173" s="161" t="s">
        <v>277</v>
      </c>
      <c r="H173" s="161" t="s">
        <v>33</v>
      </c>
      <c r="I173" s="11">
        <v>64</v>
      </c>
      <c r="J173" s="11" t="s">
        <v>40</v>
      </c>
      <c r="K173" s="164" t="str">
        <f t="shared" si="10"/>
        <v>Grundkurs</v>
      </c>
      <c r="L173" s="11" t="s">
        <v>17333</v>
      </c>
      <c r="M173" s="11" t="str">
        <f t="shared" si="8"/>
        <v>1_x1_1x_G_64c</v>
      </c>
      <c r="N173" s="11" t="str">
        <f t="shared" si="9"/>
        <v>9789152302484-1-x1_1x-G-64c</v>
      </c>
      <c r="O173" s="11" t="str">
        <f>INDEX('Kap 1'!$E$2:$H$1089,MATCH('Base data'!N173,'Kap 1'!$E$2:$E$1089,0),4)</f>
        <v>Beräkna</v>
      </c>
      <c r="P173" s="39"/>
      <c r="Q173" s="55" t="str">
        <f>INDEX(Freelancer!$A$1140:$J$2572,MATCH('Base data'!M173,Freelancer!$G$1140:$G$2572,0),9)</f>
        <v>Beräkna rektangeltalet som har nummer 100</v>
      </c>
      <c r="R173" s="161" t="str">
        <f>IF(INDEX(Freelancer!$A$1140:$J$2572,MATCH('Base data'!M173,Freelancer!$G$1140:$G$2572,0),10)=0,"",INDEX(Freelancer!$A$1140:$J$2572,MATCH('Base data'!M173,Freelancer!$G$1140:$G$2572,0),10))</f>
        <v>MD9_20_2</v>
      </c>
      <c r="S173" s="78" t="s">
        <v>8337</v>
      </c>
      <c r="T173" s="78" t="str">
        <f t="shared" si="11"/>
        <v>y4_12_2y</v>
      </c>
      <c r="U173" s="78" t="str">
        <f>INDEX(Lista!$O$2:$S$206,MATCH('Base data'!T173,Lista!$P$2:$P$206,0),3)</f>
        <v>Likformighet - Trianglar</v>
      </c>
      <c r="V173" s="78" t="str">
        <f>INDEX(Lista!$O$2:$S$206,MATCH('Base data'!T173,Lista!$P$2:$P$206,0),4)</f>
        <v>G_4_12</v>
      </c>
      <c r="W173" s="78" t="str">
        <f>INDEX(Lista!$O$2:$S$206,MATCH('Base data'!T173,Lista!$P$2:$P$206,0),5)</f>
        <v>Likformighet</v>
      </c>
      <c r="X173" s="214" t="s">
        <v>16772</v>
      </c>
    </row>
    <row r="174" spans="1:24" x14ac:dyDescent="0.2">
      <c r="A174" s="160">
        <v>9789152302484</v>
      </c>
      <c r="B174" s="161">
        <v>1</v>
      </c>
      <c r="C174" s="161" t="s">
        <v>254</v>
      </c>
      <c r="D174" s="161" t="s">
        <v>12846</v>
      </c>
      <c r="E174" s="161" t="s">
        <v>282</v>
      </c>
      <c r="F174" s="161" t="s">
        <v>12850</v>
      </c>
      <c r="G174" s="161" t="s">
        <v>277</v>
      </c>
      <c r="H174" s="161" t="s">
        <v>33</v>
      </c>
      <c r="I174" s="11">
        <v>65</v>
      </c>
      <c r="J174" s="11" t="s">
        <v>31</v>
      </c>
      <c r="K174" s="164" t="str">
        <f t="shared" si="10"/>
        <v>Grundkurs</v>
      </c>
      <c r="L174" s="11" t="s">
        <v>12548</v>
      </c>
      <c r="M174" s="11" t="str">
        <f t="shared" si="8"/>
        <v>1_x1_1x_G_65a</v>
      </c>
      <c r="N174" s="11" t="str">
        <f t="shared" si="9"/>
        <v>9789152302484-1-x1_1x-G-65a</v>
      </c>
      <c r="O174" s="11" t="str">
        <f>INDEX('Kap 1'!$E$2:$H$1089,MATCH('Base data'!N174,'Kap 1'!$E$2:$E$1089,0),4)</f>
        <v>Rita</v>
      </c>
      <c r="P174" s="39"/>
      <c r="Q174" s="55" t="str">
        <f>INDEX(Freelancer!$A$1140:$J$2572,MATCH('Base data'!M174,Freelancer!$G$1140:$G$2572,0),9)</f>
        <v>Rita av och gör tabellen för triangeltalen färdig.</v>
      </c>
      <c r="R174" s="161" t="str">
        <f>IF(INDEX(Freelancer!$A$1140:$J$2572,MATCH('Base data'!M174,Freelancer!$G$1140:$G$2572,0),10)=0,"",INDEX(Freelancer!$A$1140:$J$2572,MATCH('Base data'!M174,Freelancer!$G$1140:$G$2572,0),10))</f>
        <v>MD9_21_1</v>
      </c>
      <c r="S174" s="78" t="s">
        <v>16657</v>
      </c>
      <c r="T174" s="78" t="str">
        <f t="shared" si="11"/>
        <v>y2_8_2y</v>
      </c>
      <c r="U174" s="78" t="str">
        <f>INDEX(Lista!$O$2:$S$206,MATCH('Base data'!T174,Lista!$P$2:$P$206,0),3)</f>
        <v>Funktioner - Andragradsfunktioner</v>
      </c>
      <c r="V174" s="78" t="str">
        <f>INDEX(Lista!$O$2:$S$206,MATCH('Base data'!T174,Lista!$P$2:$P$206,0),4)</f>
        <v>SF_2_8</v>
      </c>
      <c r="W174" s="78" t="str">
        <f>INDEX(Lista!$O$2:$S$206,MATCH('Base data'!T174,Lista!$P$2:$P$206,0),5)</f>
        <v>Funktioner</v>
      </c>
      <c r="X174" s="214" t="s">
        <v>16772</v>
      </c>
    </row>
    <row r="175" spans="1:24" x14ac:dyDescent="0.2">
      <c r="A175" s="160">
        <v>9789152302484</v>
      </c>
      <c r="B175" s="161">
        <v>1</v>
      </c>
      <c r="C175" s="161" t="s">
        <v>254</v>
      </c>
      <c r="D175" s="161" t="s">
        <v>12846</v>
      </c>
      <c r="E175" s="161" t="s">
        <v>282</v>
      </c>
      <c r="F175" s="161" t="s">
        <v>12850</v>
      </c>
      <c r="G175" s="161" t="s">
        <v>277</v>
      </c>
      <c r="H175" s="161" t="s">
        <v>33</v>
      </c>
      <c r="I175" s="11">
        <v>65</v>
      </c>
      <c r="J175" s="11" t="s">
        <v>34</v>
      </c>
      <c r="K175" s="164" t="str">
        <f t="shared" si="10"/>
        <v>Grundkurs</v>
      </c>
      <c r="L175" s="11" t="s">
        <v>12548</v>
      </c>
      <c r="M175" s="11" t="str">
        <f t="shared" si="8"/>
        <v>1_x1_1x_G_65b</v>
      </c>
      <c r="N175" s="11" t="str">
        <f t="shared" si="9"/>
        <v>9789152302484-1-x1_1x-G-65b</v>
      </c>
      <c r="O175" s="11" t="str">
        <f>INDEX('Kap 1'!$E$2:$H$1089,MATCH('Base data'!N175,'Kap 1'!$E$2:$E$1089,0),4)</f>
        <v>Problemlösning</v>
      </c>
      <c r="P175" s="39"/>
      <c r="Q175" s="55" t="str">
        <f>INDEX(Freelancer!$A$1140:$J$2572,MATCH('Base data'!M175,Freelancer!$G$1140:$G$2572,0),9)</f>
        <v>Jämför tabellen med rektangeltalens tabell. Skriv en formel för hur man beräknar triangeltalen när man vet triangeltalens nummer. Kalla numret för $n$.</v>
      </c>
      <c r="R175" s="161" t="str">
        <f>IF(INDEX(Freelancer!$A$1140:$J$2572,MATCH('Base data'!M175,Freelancer!$G$1140:$G$2572,0),10)=0,"",INDEX(Freelancer!$A$1140:$J$2572,MATCH('Base data'!M175,Freelancer!$G$1140:$G$2572,0),10))</f>
        <v>MD9_21_1</v>
      </c>
      <c r="S175" s="78" t="s">
        <v>16649</v>
      </c>
      <c r="T175" s="78" t="str">
        <f t="shared" si="11"/>
        <v>y4_15y</v>
      </c>
      <c r="U175" s="78" t="str">
        <f>INDEX(Lista!$O$2:$S$206,MATCH('Base data'!T175,Lista!$P$2:$P$206,0),3)</f>
        <v>Volym &amp; olika sorters kroppar</v>
      </c>
      <c r="V175" s="78" t="str">
        <f>INDEX(Lista!$O$2:$S$206,MATCH('Base data'!T175,Lista!$P$2:$P$206,0),4)</f>
        <v>G_4_15</v>
      </c>
      <c r="W175" s="78" t="str">
        <f>INDEX(Lista!$O$2:$S$206,MATCH('Base data'!T175,Lista!$P$2:$P$206,0),5)</f>
        <v>Volym &amp; olika sorters kroppar</v>
      </c>
      <c r="X175" s="214" t="s">
        <v>16772</v>
      </c>
    </row>
    <row r="176" spans="1:24" x14ac:dyDescent="0.2">
      <c r="A176" s="160">
        <v>9789152302484</v>
      </c>
      <c r="B176" s="161">
        <v>1</v>
      </c>
      <c r="C176" s="161" t="s">
        <v>254</v>
      </c>
      <c r="D176" s="161" t="s">
        <v>12846</v>
      </c>
      <c r="E176" s="161" t="s">
        <v>282</v>
      </c>
      <c r="F176" s="161" t="s">
        <v>12850</v>
      </c>
      <c r="G176" s="161" t="s">
        <v>277</v>
      </c>
      <c r="H176" s="161" t="s">
        <v>288</v>
      </c>
      <c r="I176" s="11">
        <v>1</v>
      </c>
      <c r="J176" s="11"/>
      <c r="K176" s="164" t="str">
        <f t="shared" si="10"/>
        <v>Grundkurs</v>
      </c>
      <c r="L176" s="11" t="s">
        <v>12548</v>
      </c>
      <c r="M176" s="11" t="str">
        <f t="shared" si="8"/>
        <v>1_x1_1x_SF_1</v>
      </c>
      <c r="N176" s="11" t="str">
        <f t="shared" si="9"/>
        <v>9789152302484-1-x1_1x-SF-1</v>
      </c>
      <c r="O176" s="11" t="str">
        <f>INDEX('Kap 1'!$E$2:$H$1089,MATCH('Base data'!N176,'Kap 1'!$E$2:$E$1089,0),4)</f>
        <v>Resonera</v>
      </c>
      <c r="P176" s="39"/>
      <c r="Q176" s="55" t="s">
        <v>16169</v>
      </c>
      <c r="R176" s="161"/>
      <c r="S176" s="78" t="s">
        <v>8340</v>
      </c>
      <c r="T176" s="78" t="str">
        <f t="shared" si="11"/>
        <v>y2_24y</v>
      </c>
      <c r="U176" s="78" t="str">
        <f>INDEX(Lista!$O$2:$S$206,MATCH('Base data'!T176,Lista!$P$2:$P$206,0),3)</f>
        <v>Variabler och uttryck</v>
      </c>
      <c r="V176" s="78" t="str">
        <f>INDEX(Lista!$O$2:$S$206,MATCH('Base data'!T176,Lista!$P$2:$P$206,0),4)</f>
        <v>SF_2_24</v>
      </c>
      <c r="W176" s="78" t="str">
        <f>INDEX(Lista!$O$2:$S$206,MATCH('Base data'!T176,Lista!$P$2:$P$206,0),5)</f>
        <v>Variabler och uttryck</v>
      </c>
      <c r="X176" s="214" t="s">
        <v>16772</v>
      </c>
    </row>
    <row r="177" spans="1:24" x14ac:dyDescent="0.2">
      <c r="A177" s="160">
        <v>9789152302484</v>
      </c>
      <c r="B177" s="161">
        <v>1</v>
      </c>
      <c r="C177" s="161" t="s">
        <v>254</v>
      </c>
      <c r="D177" s="161" t="s">
        <v>12846</v>
      </c>
      <c r="E177" s="161" t="s">
        <v>282</v>
      </c>
      <c r="F177" s="161" t="s">
        <v>12850</v>
      </c>
      <c r="G177" s="161" t="s">
        <v>277</v>
      </c>
      <c r="H177" s="161" t="s">
        <v>288</v>
      </c>
      <c r="I177" s="11">
        <v>2</v>
      </c>
      <c r="J177" s="11"/>
      <c r="K177" s="164" t="str">
        <f t="shared" si="10"/>
        <v>Grundkurs</v>
      </c>
      <c r="L177" s="11" t="s">
        <v>12548</v>
      </c>
      <c r="M177" s="11" t="str">
        <f t="shared" si="8"/>
        <v>1_x1_1x_SF_2</v>
      </c>
      <c r="N177" s="11" t="str">
        <f t="shared" si="9"/>
        <v>9789152302484-1-x1_1x-SF-2</v>
      </c>
      <c r="O177" s="11" t="str">
        <f>INDEX('Kap 1'!$E$2:$H$1089,MATCH('Base data'!N177,'Kap 1'!$E$2:$E$1089,0),4)</f>
        <v>Resonera</v>
      </c>
      <c r="P177" s="39"/>
      <c r="Q177" s="55" t="s">
        <v>16170</v>
      </c>
      <c r="R177" s="161"/>
      <c r="S177" s="78" t="s">
        <v>8334</v>
      </c>
      <c r="T177" s="78" t="str">
        <f t="shared" si="11"/>
        <v>y4_6_2y</v>
      </c>
      <c r="U177" s="78" t="str">
        <f>INDEX(Lista!$O$2:$S$206,MATCH('Base data'!T177,Lista!$P$2:$P$206,0),3)</f>
        <v>Geometrienheter - Volym</v>
      </c>
      <c r="V177" s="78" t="str">
        <f>INDEX(Lista!$O$2:$S$206,MATCH('Base data'!T177,Lista!$P$2:$P$206,0),4)</f>
        <v>G_4_6</v>
      </c>
      <c r="W177" s="78" t="str">
        <f>INDEX(Lista!$O$2:$S$206,MATCH('Base data'!T177,Lista!$P$2:$P$206,0),5)</f>
        <v>Geometrienheter</v>
      </c>
      <c r="X177" s="214" t="s">
        <v>16772</v>
      </c>
    </row>
    <row r="178" spans="1:24" x14ac:dyDescent="0.2">
      <c r="A178" s="160">
        <v>9789152302484</v>
      </c>
      <c r="B178" s="161">
        <v>1</v>
      </c>
      <c r="C178" s="161" t="s">
        <v>254</v>
      </c>
      <c r="D178" s="161" t="s">
        <v>12846</v>
      </c>
      <c r="E178" s="161" t="s">
        <v>282</v>
      </c>
      <c r="F178" s="161" t="s">
        <v>12850</v>
      </c>
      <c r="G178" s="161" t="s">
        <v>277</v>
      </c>
      <c r="H178" s="161" t="s">
        <v>288</v>
      </c>
      <c r="I178" s="11">
        <v>3</v>
      </c>
      <c r="J178" s="11"/>
      <c r="K178" s="164" t="str">
        <f t="shared" si="10"/>
        <v>Grundkurs</v>
      </c>
      <c r="L178" s="11" t="s">
        <v>12548</v>
      </c>
      <c r="M178" s="11" t="str">
        <f t="shared" si="8"/>
        <v>1_x1_1x_SF_3</v>
      </c>
      <c r="N178" s="11" t="str">
        <f t="shared" si="9"/>
        <v>9789152302484-1-x1_1x-SF-3</v>
      </c>
      <c r="O178" s="11" t="str">
        <f>INDEX('Kap 1'!$E$2:$H$1089,MATCH('Base data'!N178,'Kap 1'!$E$2:$E$1089,0),4)</f>
        <v>Resonera</v>
      </c>
      <c r="P178" s="39"/>
      <c r="Q178" s="55" t="s">
        <v>16171</v>
      </c>
      <c r="R178" s="161"/>
      <c r="S178" s="78" t="s">
        <v>8356</v>
      </c>
      <c r="T178" s="78" t="str">
        <f t="shared" si="11"/>
        <v>y1_2_5y</v>
      </c>
      <c r="U178" s="78" t="str">
        <f>INDEX(Lista!$O$2:$S$206,MATCH('Base data'!T178,Lista!$P$2:$P$206,0),3)</f>
        <v>Bråk - Jämföra bråk</v>
      </c>
      <c r="V178" s="78" t="str">
        <f>INDEX(Lista!$O$2:$S$206,MATCH('Base data'!T178,Lista!$P$2:$P$206,0),4)</f>
        <v>T_1_2</v>
      </c>
      <c r="W178" s="78" t="str">
        <f>INDEX(Lista!$O$2:$S$206,MATCH('Base data'!T178,Lista!$P$2:$P$206,0),5)</f>
        <v>Bråk</v>
      </c>
      <c r="X178" s="214" t="s">
        <v>16772</v>
      </c>
    </row>
    <row r="179" spans="1:24" x14ac:dyDescent="0.2">
      <c r="A179" s="160">
        <v>9789152302484</v>
      </c>
      <c r="B179" s="161">
        <v>1</v>
      </c>
      <c r="C179" s="161" t="s">
        <v>254</v>
      </c>
      <c r="D179" s="161" t="s">
        <v>12846</v>
      </c>
      <c r="E179" s="161" t="s">
        <v>282</v>
      </c>
      <c r="F179" s="161" t="s">
        <v>12850</v>
      </c>
      <c r="G179" s="161" t="s">
        <v>277</v>
      </c>
      <c r="H179" s="161" t="s">
        <v>288</v>
      </c>
      <c r="I179" s="11">
        <v>4</v>
      </c>
      <c r="J179" s="11"/>
      <c r="K179" s="164" t="str">
        <f t="shared" si="10"/>
        <v>Grundkurs</v>
      </c>
      <c r="L179" s="11" t="s">
        <v>12548</v>
      </c>
      <c r="M179" s="11" t="str">
        <f t="shared" si="8"/>
        <v>1_x1_1x_SF_4</v>
      </c>
      <c r="N179" s="11" t="str">
        <f t="shared" si="9"/>
        <v>9789152302484-1-x1_1x-SF-4</v>
      </c>
      <c r="O179" s="11" t="str">
        <f>INDEX('Kap 1'!$E$2:$H$1089,MATCH('Base data'!N179,'Kap 1'!$E$2:$E$1089,0),4)</f>
        <v>Resonera</v>
      </c>
      <c r="P179" s="39"/>
      <c r="Q179" s="55" t="s">
        <v>16172</v>
      </c>
      <c r="R179" s="161"/>
      <c r="S179" s="78" t="s">
        <v>8315</v>
      </c>
      <c r="T179" s="78" t="str">
        <f t="shared" si="11"/>
        <v>y1_19_2y</v>
      </c>
      <c r="U179" s="78" t="str">
        <f>INDEX(Lista!$O$2:$S$206,MATCH('Base data'!T179,Lista!$P$2:$P$206,0),3)</f>
        <v>Talsystem - Vårt talsystem</v>
      </c>
      <c r="V179" s="78" t="str">
        <f>INDEX(Lista!$O$2:$S$206,MATCH('Base data'!T179,Lista!$P$2:$P$206,0),4)</f>
        <v>T_1_19</v>
      </c>
      <c r="W179" s="78" t="str">
        <f>INDEX(Lista!$O$2:$S$206,MATCH('Base data'!T179,Lista!$P$2:$P$206,0),5)</f>
        <v>Talsystem</v>
      </c>
      <c r="X179" s="214" t="s">
        <v>16772</v>
      </c>
    </row>
    <row r="180" spans="1:24" x14ac:dyDescent="0.2">
      <c r="A180" s="160">
        <v>9789152302484</v>
      </c>
      <c r="B180" s="161">
        <v>1</v>
      </c>
      <c r="C180" s="161" t="s">
        <v>254</v>
      </c>
      <c r="D180" s="161" t="s">
        <v>12846</v>
      </c>
      <c r="E180" s="161" t="s">
        <v>282</v>
      </c>
      <c r="F180" s="161" t="s">
        <v>12850</v>
      </c>
      <c r="G180" s="161" t="s">
        <v>277</v>
      </c>
      <c r="H180" s="161" t="s">
        <v>288</v>
      </c>
      <c r="I180" s="11">
        <v>5</v>
      </c>
      <c r="J180" s="11"/>
      <c r="K180" s="164" t="str">
        <f t="shared" si="10"/>
        <v>Grundkurs</v>
      </c>
      <c r="L180" s="11" t="s">
        <v>12548</v>
      </c>
      <c r="M180" s="11" t="str">
        <f t="shared" si="8"/>
        <v>1_x1_1x_SF_5</v>
      </c>
      <c r="N180" s="11" t="str">
        <f t="shared" si="9"/>
        <v>9789152302484-1-x1_1x-SF-5</v>
      </c>
      <c r="O180" s="11" t="str">
        <f>INDEX('Kap 1'!$E$2:$H$1089,MATCH('Base data'!N180,'Kap 1'!$E$2:$E$1089,0),4)</f>
        <v>Resonera</v>
      </c>
      <c r="P180" s="39"/>
      <c r="Q180" s="55" t="s">
        <v>16173</v>
      </c>
      <c r="R180" s="161"/>
      <c r="S180" s="78" t="s">
        <v>8376</v>
      </c>
      <c r="T180" s="78" t="str">
        <f t="shared" si="11"/>
        <v>y4_19_1y</v>
      </c>
      <c r="U180" s="78" t="str">
        <f>INDEX(Lista!$O$2:$S$206,MATCH('Base data'!T180,Lista!$P$2:$P$206,0),3)</f>
        <v>Skala - Area och volymskala</v>
      </c>
      <c r="V180" s="78" t="str">
        <f>INDEX(Lista!$O$2:$S$206,MATCH('Base data'!T180,Lista!$P$2:$P$206,0),4)</f>
        <v>G_4_19</v>
      </c>
      <c r="W180" s="78" t="str">
        <f>INDEX(Lista!$O$2:$S$206,MATCH('Base data'!T180,Lista!$P$2:$P$206,0),5)</f>
        <v>Skala</v>
      </c>
      <c r="X180" s="214" t="s">
        <v>16772</v>
      </c>
    </row>
    <row r="181" spans="1:24" x14ac:dyDescent="0.2">
      <c r="A181" s="160">
        <v>9789152302484</v>
      </c>
      <c r="B181" s="161">
        <v>1</v>
      </c>
      <c r="C181" s="161" t="s">
        <v>254</v>
      </c>
      <c r="D181" s="161" t="s">
        <v>12846</v>
      </c>
      <c r="E181" s="161" t="s">
        <v>282</v>
      </c>
      <c r="F181" s="161" t="s">
        <v>12850</v>
      </c>
      <c r="G181" s="161" t="s">
        <v>277</v>
      </c>
      <c r="H181" s="161" t="s">
        <v>288</v>
      </c>
      <c r="I181" s="11">
        <v>6</v>
      </c>
      <c r="J181" s="11"/>
      <c r="K181" s="164" t="str">
        <f t="shared" si="10"/>
        <v>Grundkurs</v>
      </c>
      <c r="L181" s="11" t="s">
        <v>12548</v>
      </c>
      <c r="M181" s="11" t="str">
        <f t="shared" si="8"/>
        <v>1_x1_1x_SF_6</v>
      </c>
      <c r="N181" s="11" t="str">
        <f t="shared" si="9"/>
        <v>9789152302484-1-x1_1x-SF-6</v>
      </c>
      <c r="O181" s="11" t="str">
        <f>INDEX('Kap 1'!$E$2:$H$1089,MATCH('Base data'!N181,'Kap 1'!$E$2:$E$1089,0),4)</f>
        <v>Resonera</v>
      </c>
      <c r="P181" s="39"/>
      <c r="Q181" s="55" t="s">
        <v>16174</v>
      </c>
      <c r="R181" s="161"/>
      <c r="S181" s="78" t="s">
        <v>16651</v>
      </c>
      <c r="T181" s="78" t="str">
        <f t="shared" si="11"/>
        <v>y3_2_9y</v>
      </c>
      <c r="U181" s="78" t="str">
        <f>INDEX(Lista!$O$2:$S$206,MATCH('Base data'!T181,Lista!$P$2:$P$206,0),3)</f>
        <v>Statistik - Relativ frekvens</v>
      </c>
      <c r="V181" s="78" t="str">
        <f>INDEX(Lista!$O$2:$S$206,MATCH('Base data'!T181,Lista!$P$2:$P$206,0),4)</f>
        <v>SS_3_2</v>
      </c>
      <c r="W181" s="78" t="str">
        <f>INDEX(Lista!$O$2:$S$206,MATCH('Base data'!T181,Lista!$P$2:$P$206,0),5)</f>
        <v>Statistik</v>
      </c>
      <c r="X181" s="214" t="s">
        <v>16772</v>
      </c>
    </row>
    <row r="182" spans="1:24" x14ac:dyDescent="0.2">
      <c r="A182" s="160">
        <v>9789152302484</v>
      </c>
      <c r="B182" s="161">
        <v>1</v>
      </c>
      <c r="C182" s="161" t="s">
        <v>254</v>
      </c>
      <c r="D182" s="161" t="s">
        <v>12846</v>
      </c>
      <c r="E182" s="161" t="s">
        <v>282</v>
      </c>
      <c r="F182" s="161" t="s">
        <v>12850</v>
      </c>
      <c r="G182" s="161" t="s">
        <v>277</v>
      </c>
      <c r="H182" s="161" t="s">
        <v>288</v>
      </c>
      <c r="I182" s="11">
        <v>7</v>
      </c>
      <c r="J182" s="11"/>
      <c r="K182" s="164" t="str">
        <f t="shared" si="10"/>
        <v>Grundkurs</v>
      </c>
      <c r="L182" s="11" t="s">
        <v>12548</v>
      </c>
      <c r="M182" s="11" t="str">
        <f t="shared" si="8"/>
        <v>1_x1_1x_SF_7</v>
      </c>
      <c r="N182" s="11" t="str">
        <f t="shared" si="9"/>
        <v>9789152302484-1-x1_1x-SF-7</v>
      </c>
      <c r="O182" s="11" t="str">
        <f>INDEX('Kap 1'!$E$2:$H$1089,MATCH('Base data'!N182,'Kap 1'!$E$2:$E$1089,0),4)</f>
        <v>Resonera</v>
      </c>
      <c r="P182" s="39"/>
      <c r="Q182" s="55" t="s">
        <v>16175</v>
      </c>
      <c r="R182" s="161"/>
      <c r="S182" s="78" t="s">
        <v>16621</v>
      </c>
      <c r="T182" s="78" t="str">
        <f t="shared" si="11"/>
        <v>y4_21_1y</v>
      </c>
      <c r="U182" s="78" t="str">
        <f>INDEX(Lista!$O$2:$S$206,MATCH('Base data'!T182,Lista!$P$2:$P$206,0),3)</f>
        <v>Triangeln - Rätvinkliga trianglar</v>
      </c>
      <c r="V182" s="78" t="str">
        <f>INDEX(Lista!$O$2:$S$206,MATCH('Base data'!T182,Lista!$P$2:$P$206,0),4)</f>
        <v>G_4_21</v>
      </c>
      <c r="W182" s="78" t="str">
        <f>INDEX(Lista!$O$2:$S$206,MATCH('Base data'!T182,Lista!$P$2:$P$206,0),5)</f>
        <v>Triangeln</v>
      </c>
      <c r="X182" s="214" t="s">
        <v>16772</v>
      </c>
    </row>
    <row r="183" spans="1:24" x14ac:dyDescent="0.2">
      <c r="A183" s="160">
        <v>9789152302484</v>
      </c>
      <c r="B183" s="161">
        <v>1</v>
      </c>
      <c r="C183" s="161" t="s">
        <v>254</v>
      </c>
      <c r="D183" s="161" t="s">
        <v>12846</v>
      </c>
      <c r="E183" s="161" t="s">
        <v>282</v>
      </c>
      <c r="F183" s="161" t="s">
        <v>12850</v>
      </c>
      <c r="G183" s="161" t="s">
        <v>277</v>
      </c>
      <c r="H183" s="161" t="s">
        <v>288</v>
      </c>
      <c r="I183" s="11">
        <v>8</v>
      </c>
      <c r="J183" s="11"/>
      <c r="K183" s="164" t="str">
        <f t="shared" si="10"/>
        <v>Grundkurs</v>
      </c>
      <c r="L183" s="11" t="s">
        <v>12548</v>
      </c>
      <c r="M183" s="11" t="str">
        <f t="shared" si="8"/>
        <v>1_x1_1x_SF_8</v>
      </c>
      <c r="N183" s="11" t="str">
        <f t="shared" si="9"/>
        <v>9789152302484-1-x1_1x-SF-8</v>
      </c>
      <c r="O183" s="11" t="str">
        <f>INDEX('Kap 1'!$E$2:$H$1089,MATCH('Base data'!N183,'Kap 1'!$E$2:$E$1089,0),4)</f>
        <v>Resonera</v>
      </c>
      <c r="P183" s="39"/>
      <c r="Q183" s="55" t="s">
        <v>16176</v>
      </c>
      <c r="R183" s="161"/>
      <c r="S183" s="78" t="s">
        <v>8319</v>
      </c>
      <c r="T183" s="78" t="str">
        <f t="shared" si="11"/>
        <v>y1_2_4y</v>
      </c>
      <c r="U183" s="78" t="str">
        <f>INDEX(Lista!$O$2:$S$206,MATCH('Base data'!T183,Lista!$P$2:$P$206,0),3)</f>
        <v>Bråk - Multiplicera och dividera bråk</v>
      </c>
      <c r="V183" s="78" t="str">
        <f>INDEX(Lista!$O$2:$S$206,MATCH('Base data'!T183,Lista!$P$2:$P$206,0),4)</f>
        <v>T_1_2</v>
      </c>
      <c r="W183" s="78" t="str">
        <f>INDEX(Lista!$O$2:$S$206,MATCH('Base data'!T183,Lista!$P$2:$P$206,0),5)</f>
        <v>Bråk</v>
      </c>
      <c r="X183" s="214" t="s">
        <v>16772</v>
      </c>
    </row>
    <row r="184" spans="1:24" x14ac:dyDescent="0.2">
      <c r="A184" s="160">
        <v>9789152302484</v>
      </c>
      <c r="B184" s="161">
        <v>1</v>
      </c>
      <c r="C184" s="161" t="s">
        <v>254</v>
      </c>
      <c r="D184" s="161" t="s">
        <v>12846</v>
      </c>
      <c r="E184" s="161" t="s">
        <v>282</v>
      </c>
      <c r="F184" s="161" t="s">
        <v>12850</v>
      </c>
      <c r="G184" s="161" t="s">
        <v>277</v>
      </c>
      <c r="H184" s="161" t="s">
        <v>288</v>
      </c>
      <c r="I184" s="11">
        <v>9</v>
      </c>
      <c r="J184" s="11"/>
      <c r="K184" s="164" t="str">
        <f t="shared" si="10"/>
        <v>Grundkurs</v>
      </c>
      <c r="L184" s="11" t="s">
        <v>12548</v>
      </c>
      <c r="M184" s="11" t="str">
        <f t="shared" si="8"/>
        <v>1_x1_1x_SF_9</v>
      </c>
      <c r="N184" s="11" t="str">
        <f t="shared" si="9"/>
        <v>9789152302484-1-x1_1x-SF-9</v>
      </c>
      <c r="O184" s="11" t="str">
        <f>INDEX('Kap 1'!$E$2:$H$1089,MATCH('Base data'!N184,'Kap 1'!$E$2:$E$1089,0),4)</f>
        <v>Resonera</v>
      </c>
      <c r="P184" s="39"/>
      <c r="Q184" s="55" t="s">
        <v>16177</v>
      </c>
      <c r="R184" s="161"/>
      <c r="S184" s="78" t="s">
        <v>8351</v>
      </c>
      <c r="T184" s="78" t="str">
        <f t="shared" si="11"/>
        <v>y2_23y</v>
      </c>
      <c r="U184" s="78" t="str">
        <f>INDEX(Lista!$O$2:$S$206,MATCH('Base data'!T184,Lista!$P$2:$P$206,0),3)</f>
        <v>Talföljder och mönster</v>
      </c>
      <c r="V184" s="78" t="str">
        <f>INDEX(Lista!$O$2:$S$206,MATCH('Base data'!T184,Lista!$P$2:$P$206,0),4)</f>
        <v>SF_2_23</v>
      </c>
      <c r="W184" s="78" t="str">
        <f>INDEX(Lista!$O$2:$S$206,MATCH('Base data'!T184,Lista!$P$2:$P$206,0),5)</f>
        <v>Talföljder och mönster</v>
      </c>
      <c r="X184" s="214" t="s">
        <v>16772</v>
      </c>
    </row>
    <row r="185" spans="1:24" x14ac:dyDescent="0.2">
      <c r="A185" s="160">
        <v>9789152302484</v>
      </c>
      <c r="B185" s="161">
        <v>1</v>
      </c>
      <c r="C185" s="161" t="s">
        <v>254</v>
      </c>
      <c r="D185" s="161" t="s">
        <v>12846</v>
      </c>
      <c r="E185" s="161" t="s">
        <v>282</v>
      </c>
      <c r="F185" s="161" t="s">
        <v>12850</v>
      </c>
      <c r="G185" s="161" t="s">
        <v>277</v>
      </c>
      <c r="H185" s="161" t="s">
        <v>288</v>
      </c>
      <c r="I185" s="11">
        <v>10</v>
      </c>
      <c r="J185" s="11"/>
      <c r="K185" s="164" t="str">
        <f t="shared" si="10"/>
        <v>Grundkurs</v>
      </c>
      <c r="L185" s="11" t="s">
        <v>12548</v>
      </c>
      <c r="M185" s="11" t="str">
        <f t="shared" si="8"/>
        <v>1_x1_1x_SF_10</v>
      </c>
      <c r="N185" s="11" t="str">
        <f t="shared" si="9"/>
        <v>9789152302484-1-x1_1x-SF-10</v>
      </c>
      <c r="O185" s="11" t="str">
        <f>INDEX('Kap 1'!$E$2:$H$1089,MATCH('Base data'!N185,'Kap 1'!$E$2:$E$1089,0),4)</f>
        <v>Resonera</v>
      </c>
      <c r="P185" s="39"/>
      <c r="Q185" s="55" t="s">
        <v>16178</v>
      </c>
      <c r="R185" s="161"/>
      <c r="S185" s="78" t="s">
        <v>8324</v>
      </c>
      <c r="T185" s="78" t="str">
        <f t="shared" si="11"/>
        <v>y1_12_2y</v>
      </c>
      <c r="U185" s="78" t="str">
        <f>INDEX(Lista!$O$2:$S$206,MATCH('Base data'!T185,Lista!$P$2:$P$206,0),3)</f>
        <v>Potenser - Kvadrat &amp; kvadratrötter</v>
      </c>
      <c r="V185" s="78" t="str">
        <f>INDEX(Lista!$O$2:$S$206,MATCH('Base data'!T185,Lista!$P$2:$P$206,0),4)</f>
        <v>T_1_12</v>
      </c>
      <c r="W185" s="78" t="str">
        <f>INDEX(Lista!$O$2:$S$206,MATCH('Base data'!T185,Lista!$P$2:$P$206,0),5)</f>
        <v>Potenser</v>
      </c>
      <c r="X185" s="214" t="s">
        <v>16772</v>
      </c>
    </row>
    <row r="186" spans="1:24" x14ac:dyDescent="0.2">
      <c r="A186" s="160">
        <v>9789152302484</v>
      </c>
      <c r="B186" s="161">
        <v>1</v>
      </c>
      <c r="C186" s="161" t="s">
        <v>254</v>
      </c>
      <c r="D186" s="161" t="s">
        <v>12846</v>
      </c>
      <c r="E186" s="161" t="s">
        <v>282</v>
      </c>
      <c r="F186" s="161" t="s">
        <v>12850</v>
      </c>
      <c r="G186" s="161" t="s">
        <v>277</v>
      </c>
      <c r="H186" s="161" t="s">
        <v>288</v>
      </c>
      <c r="I186" s="11">
        <v>11</v>
      </c>
      <c r="J186" s="11"/>
      <c r="K186" s="164" t="str">
        <f t="shared" si="10"/>
        <v>Grundkurs</v>
      </c>
      <c r="L186" s="11" t="s">
        <v>12548</v>
      </c>
      <c r="M186" s="11" t="str">
        <f t="shared" si="8"/>
        <v>1_x1_1x_SF_11</v>
      </c>
      <c r="N186" s="11" t="str">
        <f t="shared" si="9"/>
        <v>9789152302484-1-x1_1x-SF-11</v>
      </c>
      <c r="O186" s="11" t="str">
        <f>INDEX('Kap 1'!$E$2:$H$1089,MATCH('Base data'!N186,'Kap 1'!$E$2:$E$1089,0),4)</f>
        <v>Resonera</v>
      </c>
      <c r="P186" s="39"/>
      <c r="Q186" s="55" t="s">
        <v>16179</v>
      </c>
      <c r="R186" s="161"/>
      <c r="S186" s="78" t="s">
        <v>8368</v>
      </c>
      <c r="T186" s="78" t="str">
        <f t="shared" si="11"/>
        <v>y1_15_5y</v>
      </c>
      <c r="U186" s="78" t="str">
        <f>INDEX(Lista!$O$2:$S$206,MATCH('Base data'!T186,Lista!$P$2:$P$206,0),3)</f>
        <v>Räkneregler - paranteser</v>
      </c>
      <c r="V186" s="78" t="str">
        <f>INDEX(Lista!$O$2:$S$206,MATCH('Base data'!T186,Lista!$P$2:$P$206,0),4)</f>
        <v>T_1_15</v>
      </c>
      <c r="W186" s="78" t="str">
        <f>INDEX(Lista!$O$2:$S$206,MATCH('Base data'!T186,Lista!$P$2:$P$206,0),5)</f>
        <v>Räkneregler</v>
      </c>
      <c r="X186" s="214" t="s">
        <v>16772</v>
      </c>
    </row>
    <row r="187" spans="1:24" x14ac:dyDescent="0.2">
      <c r="A187" s="160">
        <v>9789152302484</v>
      </c>
      <c r="B187" s="161">
        <v>1</v>
      </c>
      <c r="C187" s="161" t="s">
        <v>254</v>
      </c>
      <c r="D187" s="161" t="s">
        <v>12846</v>
      </c>
      <c r="E187" s="161" t="s">
        <v>282</v>
      </c>
      <c r="F187" s="161" t="s">
        <v>12850</v>
      </c>
      <c r="G187" s="161" t="s">
        <v>277</v>
      </c>
      <c r="H187" s="161" t="s">
        <v>288</v>
      </c>
      <c r="I187" s="11">
        <v>12</v>
      </c>
      <c r="J187" s="11"/>
      <c r="K187" s="164" t="str">
        <f t="shared" si="10"/>
        <v>Grundkurs</v>
      </c>
      <c r="L187" s="11" t="s">
        <v>12548</v>
      </c>
      <c r="M187" s="11" t="str">
        <f t="shared" si="8"/>
        <v>1_x1_1x_SF_12</v>
      </c>
      <c r="N187" s="11" t="str">
        <f t="shared" si="9"/>
        <v>9789152302484-1-x1_1x-SF-12</v>
      </c>
      <c r="O187" s="11" t="str">
        <f>INDEX('Kap 1'!$E$2:$H$1089,MATCH('Base data'!N187,'Kap 1'!$E$2:$E$1089,0),4)</f>
        <v>Resonera</v>
      </c>
      <c r="P187" s="39"/>
      <c r="Q187" s="55" t="s">
        <v>16180</v>
      </c>
      <c r="R187" s="161"/>
      <c r="S187" s="78" t="s">
        <v>16627</v>
      </c>
      <c r="T187" s="78" t="str">
        <f t="shared" si="11"/>
        <v>y4_7y</v>
      </c>
      <c r="U187" s="78" t="str">
        <f>INDEX(Lista!$O$2:$S$206,MATCH('Base data'!T187,Lista!$P$2:$P$206,0),3)</f>
        <v>Geometri och ekvationer</v>
      </c>
      <c r="V187" s="78" t="str">
        <f>INDEX(Lista!$O$2:$S$206,MATCH('Base data'!T187,Lista!$P$2:$P$206,0),4)</f>
        <v>G_4_7</v>
      </c>
      <c r="W187" s="78" t="str">
        <f>INDEX(Lista!$O$2:$S$206,MATCH('Base data'!T187,Lista!$P$2:$P$206,0),5)</f>
        <v>Geometri och ekvationer</v>
      </c>
      <c r="X187" s="214" t="s">
        <v>16772</v>
      </c>
    </row>
    <row r="188" spans="1:24" x14ac:dyDescent="0.2">
      <c r="A188" s="160">
        <v>9789152302484</v>
      </c>
      <c r="B188" s="11">
        <v>1</v>
      </c>
      <c r="C188" s="11" t="s">
        <v>254</v>
      </c>
      <c r="D188" s="161" t="s">
        <v>12846</v>
      </c>
      <c r="E188" s="161" t="s">
        <v>282</v>
      </c>
      <c r="F188" s="161" t="s">
        <v>12851</v>
      </c>
      <c r="G188" s="161" t="s">
        <v>29</v>
      </c>
      <c r="H188" s="11" t="s">
        <v>30</v>
      </c>
      <c r="I188" s="11">
        <v>1</v>
      </c>
      <c r="J188" s="11" t="s">
        <v>31</v>
      </c>
      <c r="K188" s="164" t="str">
        <f t="shared" si="10"/>
        <v>Diagnos</v>
      </c>
      <c r="L188" s="11" t="s">
        <v>12548</v>
      </c>
      <c r="M188" s="11" t="str">
        <f t="shared" si="8"/>
        <v>1_x1_2x_D_1a</v>
      </c>
      <c r="N188" s="11" t="str">
        <f t="shared" si="9"/>
        <v>9789152302484-1-x1_2x-D-1a</v>
      </c>
      <c r="O188" s="11" t="str">
        <f>INDEX('Kap 1'!$E$2:$H$1089,MATCH('Base data'!N188,'Kap 1'!$E$2:$E$1089,0),4)</f>
        <v>Resonera</v>
      </c>
      <c r="P188" s="39"/>
      <c r="Q188" s="55" t="str">
        <f>INDEX(Freelancer!$A$1140:$J$2572,MATCH('Base data'!M188,Freelancer!$G$1140:$G$2572,0),9)</f>
        <v>Vilka av talen är naturliga</v>
      </c>
      <c r="R188" s="161" t="str">
        <f>IF(INDEX(Freelancer!$A$1140:$J$2572,MATCH('Base data'!M188,Freelancer!$G$1140:$G$2572,0),10)=0,"",INDEX(Freelancer!$A$1140:$J$2572,MATCH('Base data'!M188,Freelancer!$G$1140:$G$2572,0),10))</f>
        <v>MD9_22_1</v>
      </c>
      <c r="S188" s="78" t="s">
        <v>16609</v>
      </c>
      <c r="T188" s="78" t="str">
        <f t="shared" si="11"/>
        <v>y4_11_1y</v>
      </c>
      <c r="U188" s="78" t="str">
        <f>INDEX(Lista!$O$2:$S$206,MATCH('Base data'!T188,Lista!$P$2:$P$206,0),3)</f>
        <v>Koordinatgeometri - Mittpunktsformeln</v>
      </c>
      <c r="V188" s="78" t="str">
        <f>INDEX(Lista!$O$2:$S$206,MATCH('Base data'!T188,Lista!$P$2:$P$206,0),4)</f>
        <v>G_4_11</v>
      </c>
      <c r="W188" s="78" t="str">
        <f>INDEX(Lista!$O$2:$S$206,MATCH('Base data'!T188,Lista!$P$2:$P$206,0),5)</f>
        <v>Koordinatgeometri</v>
      </c>
      <c r="X188" s="214" t="s">
        <v>16772</v>
      </c>
    </row>
    <row r="189" spans="1:24" x14ac:dyDescent="0.2">
      <c r="A189" s="160">
        <v>9789152302484</v>
      </c>
      <c r="B189" s="11">
        <v>1</v>
      </c>
      <c r="C189" s="11" t="s">
        <v>254</v>
      </c>
      <c r="D189" s="161" t="s">
        <v>12846</v>
      </c>
      <c r="E189" s="161" t="s">
        <v>282</v>
      </c>
      <c r="F189" s="161" t="s">
        <v>12851</v>
      </c>
      <c r="G189" s="161" t="s">
        <v>29</v>
      </c>
      <c r="H189" s="11" t="s">
        <v>30</v>
      </c>
      <c r="I189" s="11">
        <v>1</v>
      </c>
      <c r="J189" s="11" t="s">
        <v>34</v>
      </c>
      <c r="K189" s="164" t="str">
        <f t="shared" si="10"/>
        <v>Diagnos</v>
      </c>
      <c r="L189" s="11" t="s">
        <v>12548</v>
      </c>
      <c r="M189" s="11" t="str">
        <f t="shared" si="8"/>
        <v>1_x1_2x_D_1b</v>
      </c>
      <c r="N189" s="11" t="str">
        <f t="shared" si="9"/>
        <v>9789152302484-1-x1_2x-D-1b</v>
      </c>
      <c r="O189" s="11" t="str">
        <f>INDEX('Kap 1'!$E$2:$H$1089,MATCH('Base data'!N189,'Kap 1'!$E$2:$E$1089,0),4)</f>
        <v>Resonera</v>
      </c>
      <c r="P189" s="39"/>
      <c r="Q189" s="55" t="str">
        <f>INDEX(Freelancer!$A$1140:$J$2572,MATCH('Base data'!M189,Freelancer!$G$1140:$G$2572,0),9)</f>
        <v>Vilka av talen är heltal</v>
      </c>
      <c r="R189" s="161" t="str">
        <f>IF(INDEX(Freelancer!$A$1140:$J$2572,MATCH('Base data'!M189,Freelancer!$G$1140:$G$2572,0),10)=0,"",INDEX(Freelancer!$A$1140:$J$2572,MATCH('Base data'!M189,Freelancer!$G$1140:$G$2572,0),10))</f>
        <v>MD9_22_1</v>
      </c>
      <c r="S189" s="78" t="s">
        <v>16658</v>
      </c>
      <c r="T189" s="78" t="str">
        <f t="shared" si="11"/>
        <v>y3_2_15y</v>
      </c>
      <c r="U189" s="78" t="str">
        <f>INDEX(Lista!$O$2:$S$206,MATCH('Base data'!T189,Lista!$P$2:$P$206,0),3)</f>
        <v>Statistik - Vilseledande statistik</v>
      </c>
      <c r="V189" s="78" t="str">
        <f>INDEX(Lista!$O$2:$S$206,MATCH('Base data'!T189,Lista!$P$2:$P$206,0),4)</f>
        <v>SS_3_2</v>
      </c>
      <c r="W189" s="78" t="str">
        <f>INDEX(Lista!$O$2:$S$206,MATCH('Base data'!T189,Lista!$P$2:$P$206,0),5)</f>
        <v>Statistik</v>
      </c>
      <c r="X189" s="214" t="s">
        <v>16772</v>
      </c>
    </row>
    <row r="190" spans="1:24" x14ac:dyDescent="0.2">
      <c r="A190" s="160">
        <v>9789152302484</v>
      </c>
      <c r="B190" s="11">
        <v>1</v>
      </c>
      <c r="C190" s="11" t="s">
        <v>254</v>
      </c>
      <c r="D190" s="161" t="s">
        <v>12846</v>
      </c>
      <c r="E190" s="161" t="s">
        <v>282</v>
      </c>
      <c r="F190" s="161" t="s">
        <v>12851</v>
      </c>
      <c r="G190" s="161" t="s">
        <v>29</v>
      </c>
      <c r="H190" s="11" t="s">
        <v>30</v>
      </c>
      <c r="I190" s="11">
        <v>1</v>
      </c>
      <c r="J190" s="11" t="s">
        <v>40</v>
      </c>
      <c r="K190" s="164" t="str">
        <f t="shared" si="10"/>
        <v>Diagnos</v>
      </c>
      <c r="L190" s="11" t="s">
        <v>12548</v>
      </c>
      <c r="M190" s="11" t="str">
        <f t="shared" si="8"/>
        <v>1_x1_2x_D_1c</v>
      </c>
      <c r="N190" s="11" t="str">
        <f t="shared" si="9"/>
        <v>9789152302484-1-x1_2x-D-1c</v>
      </c>
      <c r="O190" s="11" t="str">
        <f>INDEX('Kap 1'!$E$2:$H$1089,MATCH('Base data'!N190,'Kap 1'!$E$2:$E$1089,0),4)</f>
        <v>Resonera</v>
      </c>
      <c r="P190" s="39"/>
      <c r="Q190" s="55" t="str">
        <f>INDEX(Freelancer!$A$1140:$J$2572,MATCH('Base data'!M190,Freelancer!$G$1140:$G$2572,0),9)</f>
        <v>Vilka av talen är rationella</v>
      </c>
      <c r="R190" s="161" t="str">
        <f>IF(INDEX(Freelancer!$A$1140:$J$2572,MATCH('Base data'!M190,Freelancer!$G$1140:$G$2572,0),10)=0,"",INDEX(Freelancer!$A$1140:$J$2572,MATCH('Base data'!M190,Freelancer!$G$1140:$G$2572,0),10))</f>
        <v>MD9_22_1</v>
      </c>
      <c r="S190" s="78" t="s">
        <v>16636</v>
      </c>
      <c r="T190" s="78" t="str">
        <f t="shared" si="11"/>
        <v>y6_3y</v>
      </c>
      <c r="U190" s="78" t="str">
        <f>INDEX(Lista!$O$2:$S$206,MATCH('Base data'!T190,Lista!$P$2:$P$206,0),3)</f>
        <v>Problemlösning - Sannolikhet och statistik</v>
      </c>
      <c r="V190" s="78" t="str">
        <f>INDEX(Lista!$O$2:$S$206,MATCH('Base data'!T190,Lista!$P$2:$P$206,0),4)</f>
        <v>P_6_3</v>
      </c>
      <c r="W190" s="78" t="str">
        <f>INDEX(Lista!$O$2:$S$206,MATCH('Base data'!T190,Lista!$P$2:$P$206,0),5)</f>
        <v>Problemlösning - Sannolikhet och statistik</v>
      </c>
      <c r="X190" s="214" t="s">
        <v>16772</v>
      </c>
    </row>
    <row r="191" spans="1:24" x14ac:dyDescent="0.2">
      <c r="A191" s="160">
        <v>9789152302484</v>
      </c>
      <c r="B191" s="11">
        <v>1</v>
      </c>
      <c r="C191" s="11" t="s">
        <v>254</v>
      </c>
      <c r="D191" s="161" t="s">
        <v>12846</v>
      </c>
      <c r="E191" s="161" t="s">
        <v>282</v>
      </c>
      <c r="F191" s="161" t="s">
        <v>12851</v>
      </c>
      <c r="G191" s="161" t="s">
        <v>29</v>
      </c>
      <c r="H191" s="11" t="s">
        <v>30</v>
      </c>
      <c r="I191" s="11">
        <v>1</v>
      </c>
      <c r="J191" s="11" t="s">
        <v>66</v>
      </c>
      <c r="K191" s="164" t="str">
        <f t="shared" si="10"/>
        <v>Diagnos</v>
      </c>
      <c r="L191" s="11" t="s">
        <v>12548</v>
      </c>
      <c r="M191" s="11" t="str">
        <f t="shared" si="8"/>
        <v>1_x1_2x_D_1d</v>
      </c>
      <c r="N191" s="11" t="str">
        <f t="shared" si="9"/>
        <v>9789152302484-1-x1_2x-D-1d</v>
      </c>
      <c r="O191" s="11" t="str">
        <f>INDEX('Kap 1'!$E$2:$H$1089,MATCH('Base data'!N191,'Kap 1'!$E$2:$E$1089,0),4)</f>
        <v>Resonera</v>
      </c>
      <c r="P191" s="39"/>
      <c r="Q191" s="55" t="str">
        <f>INDEX(Freelancer!$A$1140:$J$2572,MATCH('Base data'!M191,Freelancer!$G$1140:$G$2572,0),9)</f>
        <v>Vilka av talen är reella</v>
      </c>
      <c r="R191" s="161" t="str">
        <f>IF(INDEX(Freelancer!$A$1140:$J$2572,MATCH('Base data'!M191,Freelancer!$G$1140:$G$2572,0),10)=0,"",INDEX(Freelancer!$A$1140:$J$2572,MATCH('Base data'!M191,Freelancer!$G$1140:$G$2572,0),10))</f>
        <v>MD9_22_1</v>
      </c>
      <c r="S191" s="78" t="s">
        <v>16587</v>
      </c>
      <c r="T191" s="78" t="str">
        <f t="shared" si="11"/>
        <v>y2_8_3y</v>
      </c>
      <c r="U191" s="78" t="str">
        <f>INDEX(Lista!$O$2:$S$206,MATCH('Base data'!T191,Lista!$P$2:$P$206,0),3)</f>
        <v>Funktioner - Definition- och värdemängd</v>
      </c>
      <c r="V191" s="78" t="str">
        <f>INDEX(Lista!$O$2:$S$206,MATCH('Base data'!T191,Lista!$P$2:$P$206,0),4)</f>
        <v>SF_2_8</v>
      </c>
      <c r="W191" s="78" t="str">
        <f>INDEX(Lista!$O$2:$S$206,MATCH('Base data'!T191,Lista!$P$2:$P$206,0),5)</f>
        <v>Funktioner</v>
      </c>
      <c r="X191" s="214" t="s">
        <v>16772</v>
      </c>
    </row>
    <row r="192" spans="1:24" x14ac:dyDescent="0.2">
      <c r="A192" s="160">
        <v>9789152302484</v>
      </c>
      <c r="B192" s="11">
        <v>1</v>
      </c>
      <c r="C192" s="11" t="s">
        <v>254</v>
      </c>
      <c r="D192" s="161" t="s">
        <v>12846</v>
      </c>
      <c r="E192" s="161" t="s">
        <v>282</v>
      </c>
      <c r="F192" s="161" t="s">
        <v>12851</v>
      </c>
      <c r="G192" s="161" t="s">
        <v>29</v>
      </c>
      <c r="H192" s="11" t="s">
        <v>30</v>
      </c>
      <c r="I192" s="11">
        <v>2</v>
      </c>
      <c r="J192" s="11" t="s">
        <v>31</v>
      </c>
      <c r="K192" s="164" t="str">
        <f t="shared" si="10"/>
        <v>Diagnos</v>
      </c>
      <c r="L192" s="11" t="s">
        <v>17333</v>
      </c>
      <c r="M192" s="11" t="str">
        <f t="shared" si="8"/>
        <v>1_x1_2x_D_2a</v>
      </c>
      <c r="N192" s="11" t="str">
        <f t="shared" si="9"/>
        <v>9789152302484-1-x1_2x-D-2a</v>
      </c>
      <c r="O192" s="11" t="str">
        <f>INDEX('Kap 1'!$E$2:$H$1089,MATCH('Base data'!N192,'Kap 1'!$E$2:$E$1089,0),4)</f>
        <v>Resonera</v>
      </c>
      <c r="P192" s="39"/>
      <c r="Q192" s="55" t="str">
        <f>INDEX(Freelancer!$A$1140:$J$2572,MATCH('Base data'!M192,Freelancer!$G$1140:$G$2572,0),9)</f>
        <v>Vilka av talen är delbara med 2</v>
      </c>
      <c r="R192" s="161" t="str">
        <f>IF(INDEX(Freelancer!$A$1140:$J$2572,MATCH('Base data'!M192,Freelancer!$G$1140:$G$2572,0),10)=0,"",INDEX(Freelancer!$A$1140:$J$2572,MATCH('Base data'!M192,Freelancer!$G$1140:$G$2572,0),10))</f>
        <v>MD9_22_2</v>
      </c>
      <c r="S192" s="78" t="s">
        <v>8393</v>
      </c>
      <c r="T192" s="78" t="str">
        <f t="shared" si="11"/>
        <v>y4_18_8y</v>
      </c>
      <c r="U192" s="78" t="str">
        <f>INDEX(Lista!$O$2:$S$206,MATCH('Base data'!T192,Lista!$P$2:$P$206,0),3)</f>
        <v>Satser &amp; bevis - Topptriangelsatsen &amp; transversalsatsen</v>
      </c>
      <c r="V192" s="78" t="str">
        <f>INDEX(Lista!$O$2:$S$206,MATCH('Base data'!T192,Lista!$P$2:$P$206,0),4)</f>
        <v>G_4_18</v>
      </c>
      <c r="W192" s="78" t="str">
        <f>INDEX(Lista!$O$2:$S$206,MATCH('Base data'!T192,Lista!$P$2:$P$206,0),5)</f>
        <v>Satser &amp; bevis</v>
      </c>
      <c r="X192" s="214" t="s">
        <v>16772</v>
      </c>
    </row>
    <row r="193" spans="1:24" x14ac:dyDescent="0.2">
      <c r="A193" s="160">
        <v>9789152302484</v>
      </c>
      <c r="B193" s="11">
        <v>1</v>
      </c>
      <c r="C193" s="11" t="s">
        <v>254</v>
      </c>
      <c r="D193" s="161" t="s">
        <v>12846</v>
      </c>
      <c r="E193" s="161" t="s">
        <v>282</v>
      </c>
      <c r="F193" s="161" t="s">
        <v>12851</v>
      </c>
      <c r="G193" s="161" t="s">
        <v>29</v>
      </c>
      <c r="H193" s="11" t="s">
        <v>30</v>
      </c>
      <c r="I193" s="11">
        <v>2</v>
      </c>
      <c r="J193" s="11" t="s">
        <v>34</v>
      </c>
      <c r="K193" s="164" t="str">
        <f t="shared" si="10"/>
        <v>Diagnos</v>
      </c>
      <c r="L193" s="11" t="s">
        <v>17333</v>
      </c>
      <c r="M193" s="11" t="str">
        <f t="shared" si="8"/>
        <v>1_x1_2x_D_2b</v>
      </c>
      <c r="N193" s="11" t="str">
        <f t="shared" si="9"/>
        <v>9789152302484-1-x1_2x-D-2b</v>
      </c>
      <c r="O193" s="11" t="str">
        <f>INDEX('Kap 1'!$E$2:$H$1089,MATCH('Base data'!N193,'Kap 1'!$E$2:$E$1089,0),4)</f>
        <v>Resonera</v>
      </c>
      <c r="P193" s="39"/>
      <c r="Q193" s="55" t="str">
        <f>INDEX(Freelancer!$A$1140:$J$2572,MATCH('Base data'!M193,Freelancer!$G$1140:$G$2572,0),9)</f>
        <v>Vilka av talen är delbara med 3</v>
      </c>
      <c r="R193" s="161" t="str">
        <f>IF(INDEX(Freelancer!$A$1140:$J$2572,MATCH('Base data'!M193,Freelancer!$G$1140:$G$2572,0),10)=0,"",INDEX(Freelancer!$A$1140:$J$2572,MATCH('Base data'!M193,Freelancer!$G$1140:$G$2572,0),10))</f>
        <v>MD9_22_2</v>
      </c>
      <c r="S193" s="78" t="s">
        <v>8323</v>
      </c>
      <c r="T193" s="78" t="str">
        <f t="shared" si="11"/>
        <v>y1_18_3y</v>
      </c>
      <c r="U193" s="78" t="str">
        <f>INDEX(Lista!$O$2:$S$206,MATCH('Base data'!T193,Lista!$P$2:$P$206,0),3)</f>
        <v>Talformer - Potensform</v>
      </c>
      <c r="V193" s="78" t="str">
        <f>INDEX(Lista!$O$2:$S$206,MATCH('Base data'!T193,Lista!$P$2:$P$206,0),4)</f>
        <v>T_1_18</v>
      </c>
      <c r="W193" s="78" t="str">
        <f>INDEX(Lista!$O$2:$S$206,MATCH('Base data'!T193,Lista!$P$2:$P$206,0),5)</f>
        <v>Talform</v>
      </c>
      <c r="X193" s="214" t="s">
        <v>16772</v>
      </c>
    </row>
    <row r="194" spans="1:24" x14ac:dyDescent="0.2">
      <c r="A194" s="160">
        <v>9789152302484</v>
      </c>
      <c r="B194" s="11">
        <v>1</v>
      </c>
      <c r="C194" s="11" t="s">
        <v>254</v>
      </c>
      <c r="D194" s="161" t="s">
        <v>12846</v>
      </c>
      <c r="E194" s="161" t="s">
        <v>282</v>
      </c>
      <c r="F194" s="161" t="s">
        <v>12851</v>
      </c>
      <c r="G194" s="161" t="s">
        <v>29</v>
      </c>
      <c r="H194" s="11" t="s">
        <v>30</v>
      </c>
      <c r="I194" s="11">
        <v>2</v>
      </c>
      <c r="J194" s="11" t="s">
        <v>40</v>
      </c>
      <c r="K194" s="164" t="str">
        <f t="shared" si="10"/>
        <v>Diagnos</v>
      </c>
      <c r="L194" s="11" t="s">
        <v>17333</v>
      </c>
      <c r="M194" s="11" t="str">
        <f t="shared" ref="M194:M257" si="12">B194&amp;"_"&amp;F194&amp;"_"&amp;H194&amp;"_"&amp;I194&amp;J194</f>
        <v>1_x1_2x_D_2c</v>
      </c>
      <c r="N194" s="11" t="str">
        <f t="shared" ref="N194:N257" si="13">A194&amp;"-"&amp;B194&amp;"-"&amp;F194&amp;"-"&amp;H194&amp;"-"&amp;I194&amp;J194</f>
        <v>9789152302484-1-x1_2x-D-2c</v>
      </c>
      <c r="O194" s="11" t="str">
        <f>INDEX('Kap 1'!$E$2:$H$1089,MATCH('Base data'!N194,'Kap 1'!$E$2:$E$1089,0),4)</f>
        <v>Resonera</v>
      </c>
      <c r="P194" s="39"/>
      <c r="Q194" s="55" t="str">
        <f>INDEX(Freelancer!$A$1140:$J$2572,MATCH('Base data'!M194,Freelancer!$G$1140:$G$2572,0),9)</f>
        <v>Vilka av talen är delbara med 5</v>
      </c>
      <c r="R194" s="161" t="str">
        <f>IF(INDEX(Freelancer!$A$1140:$J$2572,MATCH('Base data'!M194,Freelancer!$G$1140:$G$2572,0),10)=0,"",INDEX(Freelancer!$A$1140:$J$2572,MATCH('Base data'!M194,Freelancer!$G$1140:$G$2572,0),10))</f>
        <v>MD9_22_2</v>
      </c>
      <c r="S194" s="78" t="s">
        <v>16659</v>
      </c>
      <c r="T194" s="78" t="str">
        <f t="shared" si="11"/>
        <v>y4_2y</v>
      </c>
      <c r="U194" s="78" t="str">
        <f>INDEX(Lista!$O$2:$S$206,MATCH('Base data'!T194,Lista!$P$2:$P$206,0),3)</f>
        <v>Argumentation</v>
      </c>
      <c r="V194" s="78" t="str">
        <f>INDEX(Lista!$O$2:$S$206,MATCH('Base data'!T194,Lista!$P$2:$P$206,0),4)</f>
        <v>G_4_2</v>
      </c>
      <c r="W194" s="78" t="str">
        <f>INDEX(Lista!$O$2:$S$206,MATCH('Base data'!T194,Lista!$P$2:$P$206,0),5)</f>
        <v>Argumentation</v>
      </c>
      <c r="X194" s="214" t="s">
        <v>16772</v>
      </c>
    </row>
    <row r="195" spans="1:24" x14ac:dyDescent="0.2">
      <c r="A195" s="160">
        <v>9789152302484</v>
      </c>
      <c r="B195" s="11">
        <v>1</v>
      </c>
      <c r="C195" s="11" t="s">
        <v>254</v>
      </c>
      <c r="D195" s="161" t="s">
        <v>12846</v>
      </c>
      <c r="E195" s="161" t="s">
        <v>282</v>
      </c>
      <c r="F195" s="161" t="s">
        <v>12851</v>
      </c>
      <c r="G195" s="161" t="s">
        <v>29</v>
      </c>
      <c r="H195" s="11" t="s">
        <v>30</v>
      </c>
      <c r="I195" s="11">
        <v>2</v>
      </c>
      <c r="J195" s="11" t="s">
        <v>66</v>
      </c>
      <c r="K195" s="164" t="str">
        <f t="shared" ref="K195:K258" si="14">G195</f>
        <v>Diagnos</v>
      </c>
      <c r="L195" s="11" t="s">
        <v>17333</v>
      </c>
      <c r="M195" s="11" t="str">
        <f t="shared" si="12"/>
        <v>1_x1_2x_D_2d</v>
      </c>
      <c r="N195" s="11" t="str">
        <f t="shared" si="13"/>
        <v>9789152302484-1-x1_2x-D-2d</v>
      </c>
      <c r="O195" s="11" t="str">
        <f>INDEX('Kap 1'!$E$2:$H$1089,MATCH('Base data'!N195,'Kap 1'!$E$2:$E$1089,0),4)</f>
        <v>Resonera</v>
      </c>
      <c r="P195" s="39"/>
      <c r="Q195" s="55" t="str">
        <f>INDEX(Freelancer!$A$1140:$J$2572,MATCH('Base data'!M195,Freelancer!$G$1140:$G$2572,0),9)</f>
        <v>Vilka av talen är delbara med 6</v>
      </c>
      <c r="R195" s="161" t="str">
        <f>IF(INDEX(Freelancer!$A$1140:$J$2572,MATCH('Base data'!M195,Freelancer!$G$1140:$G$2572,0),10)=0,"",INDEX(Freelancer!$A$1140:$J$2572,MATCH('Base data'!M195,Freelancer!$G$1140:$G$2572,0),10))</f>
        <v>MD9_22_2</v>
      </c>
      <c r="S195" s="78" t="s">
        <v>8320</v>
      </c>
      <c r="T195" s="78" t="str">
        <f t="shared" ref="T195:T258" si="15">"y"&amp;S195&amp;"y"</f>
        <v>y1_10_1y</v>
      </c>
      <c r="U195" s="78" t="str">
        <f>INDEX(Lista!$O$2:$S$206,MATCH('Base data'!T195,Lista!$P$2:$P$206,0),3)</f>
        <v>Addition &amp; subtraktion</v>
      </c>
      <c r="V195" s="78" t="str">
        <f>INDEX(Lista!$O$2:$S$206,MATCH('Base data'!T195,Lista!$P$2:$P$206,0),4)</f>
        <v>T_1_10</v>
      </c>
      <c r="W195" s="78" t="str">
        <f>INDEX(Lista!$O$2:$S$206,MATCH('Base data'!T195,Lista!$P$2:$P$206,0),5)</f>
        <v>Olika räknemetoder</v>
      </c>
      <c r="X195" s="214" t="s">
        <v>16772</v>
      </c>
    </row>
    <row r="196" spans="1:24" x14ac:dyDescent="0.2">
      <c r="A196" s="160">
        <v>9789152302484</v>
      </c>
      <c r="B196" s="11">
        <v>1</v>
      </c>
      <c r="C196" s="11" t="s">
        <v>254</v>
      </c>
      <c r="D196" s="161" t="s">
        <v>12846</v>
      </c>
      <c r="E196" s="161" t="s">
        <v>282</v>
      </c>
      <c r="F196" s="161" t="s">
        <v>12851</v>
      </c>
      <c r="G196" s="161" t="s">
        <v>29</v>
      </c>
      <c r="H196" s="11" t="s">
        <v>30</v>
      </c>
      <c r="I196" s="11">
        <v>3</v>
      </c>
      <c r="J196" s="11" t="s">
        <v>31</v>
      </c>
      <c r="K196" s="164" t="str">
        <f t="shared" si="14"/>
        <v>Diagnos</v>
      </c>
      <c r="L196" s="11" t="s">
        <v>12548</v>
      </c>
      <c r="M196" s="11" t="str">
        <f t="shared" si="12"/>
        <v>1_x1_2x_D_3a</v>
      </c>
      <c r="N196" s="11" t="str">
        <f t="shared" si="13"/>
        <v>9789152302484-1-x1_2x-D-3a</v>
      </c>
      <c r="O196" s="11" t="str">
        <f>INDEX('Kap 1'!$E$2:$H$1089,MATCH('Base data'!N196,'Kap 1'!$E$2:$E$1089,0),4)</f>
        <v>Resonera</v>
      </c>
      <c r="P196" s="39"/>
      <c r="Q196" s="55" t="str">
        <f>INDEX(Freelancer!$A$1140:$J$2572,MATCH('Base data'!M196,Freelancer!$G$1140:$G$2572,0),9)</f>
        <v>Dela upp talen i primtalsfaktorer 12</v>
      </c>
      <c r="R196" s="161" t="str">
        <f>IF(INDEX(Freelancer!$A$1140:$J$2572,MATCH('Base data'!M196,Freelancer!$G$1140:$G$2572,0),10)=0,"",INDEX(Freelancer!$A$1140:$J$2572,MATCH('Base data'!M196,Freelancer!$G$1140:$G$2572,0),10))</f>
        <v/>
      </c>
      <c r="S196" s="78" t="s">
        <v>16626</v>
      </c>
      <c r="T196" s="78" t="str">
        <f t="shared" si="15"/>
        <v>y1_3_11y</v>
      </c>
      <c r="U196" s="78" t="str">
        <f>INDEX(Lista!$O$2:$S$206,MATCH('Base data'!T196,Lista!$P$2:$P$206,0),3)</f>
        <v>Ekvationer - Logaritmekvationer</v>
      </c>
      <c r="V196" s="78" t="str">
        <f>INDEX(Lista!$O$2:$S$206,MATCH('Base data'!T196,Lista!$P$2:$P$206,0),4)</f>
        <v>T_1_3</v>
      </c>
      <c r="W196" s="78" t="str">
        <f>INDEX(Lista!$O$2:$S$206,MATCH('Base data'!T196,Lista!$P$2:$P$206,0),5)</f>
        <v>Ekvationer</v>
      </c>
      <c r="X196" s="214" t="s">
        <v>16772</v>
      </c>
    </row>
    <row r="197" spans="1:24" x14ac:dyDescent="0.2">
      <c r="A197" s="160">
        <v>9789152302484</v>
      </c>
      <c r="B197" s="11">
        <v>1</v>
      </c>
      <c r="C197" s="11" t="s">
        <v>254</v>
      </c>
      <c r="D197" s="161" t="s">
        <v>12846</v>
      </c>
      <c r="E197" s="161" t="s">
        <v>282</v>
      </c>
      <c r="F197" s="161" t="s">
        <v>12851</v>
      </c>
      <c r="G197" s="161" t="s">
        <v>29</v>
      </c>
      <c r="H197" s="11" t="s">
        <v>30</v>
      </c>
      <c r="I197" s="11">
        <v>3</v>
      </c>
      <c r="J197" s="11" t="s">
        <v>34</v>
      </c>
      <c r="K197" s="164" t="str">
        <f t="shared" si="14"/>
        <v>Diagnos</v>
      </c>
      <c r="L197" s="11" t="s">
        <v>12548</v>
      </c>
      <c r="M197" s="11" t="str">
        <f t="shared" si="12"/>
        <v>1_x1_2x_D_3b</v>
      </c>
      <c r="N197" s="11" t="str">
        <f t="shared" si="13"/>
        <v>9789152302484-1-x1_2x-D-3b</v>
      </c>
      <c r="O197" s="11" t="str">
        <f>INDEX('Kap 1'!$E$2:$H$1089,MATCH('Base data'!N197,'Kap 1'!$E$2:$E$1089,0),4)</f>
        <v>Resonera</v>
      </c>
      <c r="P197" s="39"/>
      <c r="Q197" s="55" t="str">
        <f>INDEX(Freelancer!$A$1140:$J$2572,MATCH('Base data'!M197,Freelancer!$G$1140:$G$2572,0),9)</f>
        <v>Dela upp talen i primtalsfaktorer 45</v>
      </c>
      <c r="R197" s="161" t="str">
        <f>IF(INDEX(Freelancer!$A$1140:$J$2572,MATCH('Base data'!M197,Freelancer!$G$1140:$G$2572,0),10)=0,"",INDEX(Freelancer!$A$1140:$J$2572,MATCH('Base data'!M197,Freelancer!$G$1140:$G$2572,0),10))</f>
        <v/>
      </c>
      <c r="S197" s="78" t="s">
        <v>16640</v>
      </c>
      <c r="T197" s="78" t="str">
        <f t="shared" si="15"/>
        <v>y3_2_6y</v>
      </c>
      <c r="U197" s="78" t="str">
        <f>INDEX(Lista!$O$2:$S$206,MATCH('Base data'!T197,Lista!$P$2:$P$206,0),3)</f>
        <v>Statistik - Modellering</v>
      </c>
      <c r="V197" s="78" t="str">
        <f>INDEX(Lista!$O$2:$S$206,MATCH('Base data'!T197,Lista!$P$2:$P$206,0),4)</f>
        <v>SS_3_2</v>
      </c>
      <c r="W197" s="78" t="str">
        <f>INDEX(Lista!$O$2:$S$206,MATCH('Base data'!T197,Lista!$P$2:$P$206,0),5)</f>
        <v>Statistik</v>
      </c>
      <c r="X197" s="214" t="s">
        <v>16772</v>
      </c>
    </row>
    <row r="198" spans="1:24" x14ac:dyDescent="0.2">
      <c r="A198" s="160">
        <v>9789152302484</v>
      </c>
      <c r="B198" s="11">
        <v>1</v>
      </c>
      <c r="C198" s="11" t="s">
        <v>254</v>
      </c>
      <c r="D198" s="161" t="s">
        <v>12846</v>
      </c>
      <c r="E198" s="161" t="s">
        <v>282</v>
      </c>
      <c r="F198" s="161" t="s">
        <v>12851</v>
      </c>
      <c r="G198" s="161" t="s">
        <v>29</v>
      </c>
      <c r="H198" s="11" t="s">
        <v>30</v>
      </c>
      <c r="I198" s="11">
        <v>3</v>
      </c>
      <c r="J198" s="11" t="s">
        <v>40</v>
      </c>
      <c r="K198" s="164" t="str">
        <f t="shared" si="14"/>
        <v>Diagnos</v>
      </c>
      <c r="L198" s="11" t="s">
        <v>12548</v>
      </c>
      <c r="M198" s="11" t="str">
        <f t="shared" si="12"/>
        <v>1_x1_2x_D_3c</v>
      </c>
      <c r="N198" s="11" t="str">
        <f t="shared" si="13"/>
        <v>9789152302484-1-x1_2x-D-3c</v>
      </c>
      <c r="O198" s="11" t="str">
        <f>INDEX('Kap 1'!$E$2:$H$1089,MATCH('Base data'!N198,'Kap 1'!$E$2:$E$1089,0),4)</f>
        <v>Resonera</v>
      </c>
      <c r="P198" s="39"/>
      <c r="Q198" s="55" t="str">
        <f>INDEX(Freelancer!$A$1140:$J$2572,MATCH('Base data'!M198,Freelancer!$G$1140:$G$2572,0),9)</f>
        <v>Dela upp talen i primtalsfaktorer 210</v>
      </c>
      <c r="R198" s="161" t="str">
        <f>IF(INDEX(Freelancer!$A$1140:$J$2572,MATCH('Base data'!M198,Freelancer!$G$1140:$G$2572,0),10)=0,"",INDEX(Freelancer!$A$1140:$J$2572,MATCH('Base data'!M198,Freelancer!$G$1140:$G$2572,0),10))</f>
        <v/>
      </c>
      <c r="S198" s="78" t="s">
        <v>16635</v>
      </c>
      <c r="T198" s="78" t="str">
        <f t="shared" si="15"/>
        <v>y2_19y</v>
      </c>
      <c r="U198" s="78" t="str">
        <f>INDEX(Lista!$O$2:$S$206,MATCH('Base data'!T198,Lista!$P$2:$P$206,0),3)</f>
        <v>Procent - Intro</v>
      </c>
      <c r="V198" s="78" t="str">
        <f>INDEX(Lista!$O$2:$S$206,MATCH('Base data'!T198,Lista!$P$2:$P$206,0),4)</f>
        <v>SF_2_19</v>
      </c>
      <c r="W198" s="78" t="str">
        <f>INDEX(Lista!$O$2:$S$206,MATCH('Base data'!T198,Lista!$P$2:$P$206,0),5)</f>
        <v>Procent</v>
      </c>
      <c r="X198" s="214" t="s">
        <v>16772</v>
      </c>
    </row>
    <row r="199" spans="1:24" x14ac:dyDescent="0.2">
      <c r="A199" s="160">
        <v>9789152302484</v>
      </c>
      <c r="B199" s="11">
        <v>1</v>
      </c>
      <c r="C199" s="11" t="s">
        <v>254</v>
      </c>
      <c r="D199" s="161" t="s">
        <v>12846</v>
      </c>
      <c r="E199" s="161" t="s">
        <v>282</v>
      </c>
      <c r="F199" s="161" t="s">
        <v>12851</v>
      </c>
      <c r="G199" s="161" t="s">
        <v>29</v>
      </c>
      <c r="H199" s="11" t="s">
        <v>30</v>
      </c>
      <c r="I199" s="11">
        <v>4</v>
      </c>
      <c r="J199" s="11" t="s">
        <v>31</v>
      </c>
      <c r="K199" s="164" t="str">
        <f t="shared" si="14"/>
        <v>Diagnos</v>
      </c>
      <c r="L199" s="11" t="s">
        <v>17333</v>
      </c>
      <c r="M199" s="11" t="str">
        <f t="shared" si="12"/>
        <v>1_x1_2x_D_4a</v>
      </c>
      <c r="N199" s="11" t="str">
        <f t="shared" si="13"/>
        <v>9789152302484-1-x1_2x-D-4a</v>
      </c>
      <c r="O199" s="11" t="str">
        <f>INDEX('Kap 1'!$E$2:$H$1089,MATCH('Base data'!N199,'Kap 1'!$E$2:$E$1089,0),4)</f>
        <v>Beräkna</v>
      </c>
      <c r="P199" s="39"/>
      <c r="Q199" s="55" t="str">
        <f>INDEX(Freelancer!$A$1140:$J$2572,MATCH('Base data'!M199,Freelancer!$G$1140:$G$2572,0),9)</f>
        <v>Beräkna $5 + (-8)$</v>
      </c>
      <c r="R199" s="161" t="str">
        <f>IF(INDEX(Freelancer!$A$1140:$J$2572,MATCH('Base data'!M199,Freelancer!$G$1140:$G$2572,0),10)=0,"",INDEX(Freelancer!$A$1140:$J$2572,MATCH('Base data'!M199,Freelancer!$G$1140:$G$2572,0),10))</f>
        <v/>
      </c>
      <c r="S199" s="78" t="s">
        <v>16651</v>
      </c>
      <c r="T199" s="78" t="str">
        <f t="shared" si="15"/>
        <v>y3_2_9y</v>
      </c>
      <c r="U199" s="78" t="str">
        <f>INDEX(Lista!$O$2:$S$206,MATCH('Base data'!T199,Lista!$P$2:$P$206,0),3)</f>
        <v>Statistik - Relativ frekvens</v>
      </c>
      <c r="V199" s="78" t="str">
        <f>INDEX(Lista!$O$2:$S$206,MATCH('Base data'!T199,Lista!$P$2:$P$206,0),4)</f>
        <v>SS_3_2</v>
      </c>
      <c r="W199" s="78" t="str">
        <f>INDEX(Lista!$O$2:$S$206,MATCH('Base data'!T199,Lista!$P$2:$P$206,0),5)</f>
        <v>Statistik</v>
      </c>
      <c r="X199" s="214" t="s">
        <v>16772</v>
      </c>
    </row>
    <row r="200" spans="1:24" x14ac:dyDescent="0.2">
      <c r="A200" s="160">
        <v>9789152302484</v>
      </c>
      <c r="B200" s="11">
        <v>1</v>
      </c>
      <c r="C200" s="11" t="s">
        <v>254</v>
      </c>
      <c r="D200" s="161" t="s">
        <v>12846</v>
      </c>
      <c r="E200" s="161" t="s">
        <v>282</v>
      </c>
      <c r="F200" s="161" t="s">
        <v>12851</v>
      </c>
      <c r="G200" s="161" t="s">
        <v>29</v>
      </c>
      <c r="H200" s="11" t="s">
        <v>30</v>
      </c>
      <c r="I200" s="11">
        <v>4</v>
      </c>
      <c r="J200" s="11" t="s">
        <v>34</v>
      </c>
      <c r="K200" s="164" t="str">
        <f t="shared" si="14"/>
        <v>Diagnos</v>
      </c>
      <c r="L200" s="11" t="s">
        <v>17333</v>
      </c>
      <c r="M200" s="11" t="str">
        <f t="shared" si="12"/>
        <v>1_x1_2x_D_4b</v>
      </c>
      <c r="N200" s="11" t="str">
        <f t="shared" si="13"/>
        <v>9789152302484-1-x1_2x-D-4b</v>
      </c>
      <c r="O200" s="11" t="str">
        <f>INDEX('Kap 1'!$E$2:$H$1089,MATCH('Base data'!N200,'Kap 1'!$E$2:$E$1089,0),4)</f>
        <v>Beräkna</v>
      </c>
      <c r="P200" s="39"/>
      <c r="Q200" s="55" t="str">
        <f>INDEX(Freelancer!$A$1140:$J$2572,MATCH('Base data'!M200,Freelancer!$G$1140:$G$2572,0),9)</f>
        <v>Beräkna $(-9) + (-9)$</v>
      </c>
      <c r="R200" s="161" t="str">
        <f>IF(INDEX(Freelancer!$A$1140:$J$2572,MATCH('Base data'!M200,Freelancer!$G$1140:$G$2572,0),10)=0,"",INDEX(Freelancer!$A$1140:$J$2572,MATCH('Base data'!M200,Freelancer!$G$1140:$G$2572,0),10))</f>
        <v/>
      </c>
      <c r="S200" s="78" t="s">
        <v>8327</v>
      </c>
      <c r="T200" s="78" t="str">
        <f t="shared" si="15"/>
        <v>y1_6_5y</v>
      </c>
      <c r="U200" s="78" t="str">
        <f>INDEX(Lista!$O$2:$S$206,MATCH('Base data'!T200,Lista!$P$2:$P$206,0),3)</f>
        <v>Enheter - Vikt</v>
      </c>
      <c r="V200" s="78" t="str">
        <f>INDEX(Lista!$O$2:$S$206,MATCH('Base data'!T200,Lista!$P$2:$P$206,0),4)</f>
        <v>T_1_6</v>
      </c>
      <c r="W200" s="78" t="str">
        <f>INDEX(Lista!$O$2:$S$206,MATCH('Base data'!T200,Lista!$P$2:$P$206,0),5)</f>
        <v>Enheter</v>
      </c>
      <c r="X200" s="214" t="s">
        <v>16772</v>
      </c>
    </row>
    <row r="201" spans="1:24" x14ac:dyDescent="0.2">
      <c r="A201" s="160">
        <v>9789152302484</v>
      </c>
      <c r="B201" s="11">
        <v>1</v>
      </c>
      <c r="C201" s="11" t="s">
        <v>254</v>
      </c>
      <c r="D201" s="161" t="s">
        <v>12846</v>
      </c>
      <c r="E201" s="161" t="s">
        <v>282</v>
      </c>
      <c r="F201" s="161" t="s">
        <v>12851</v>
      </c>
      <c r="G201" s="161" t="s">
        <v>29</v>
      </c>
      <c r="H201" s="11" t="s">
        <v>30</v>
      </c>
      <c r="I201" s="11">
        <v>4</v>
      </c>
      <c r="J201" s="11" t="s">
        <v>40</v>
      </c>
      <c r="K201" s="164" t="str">
        <f t="shared" si="14"/>
        <v>Diagnos</v>
      </c>
      <c r="L201" s="11" t="s">
        <v>17333</v>
      </c>
      <c r="M201" s="11" t="str">
        <f t="shared" si="12"/>
        <v>1_x1_2x_D_4c</v>
      </c>
      <c r="N201" s="11" t="str">
        <f t="shared" si="13"/>
        <v>9789152302484-1-x1_2x-D-4c</v>
      </c>
      <c r="O201" s="11" t="str">
        <f>INDEX('Kap 1'!$E$2:$H$1089,MATCH('Base data'!N201,'Kap 1'!$E$2:$E$1089,0),4)</f>
        <v>Beräkna</v>
      </c>
      <c r="P201" s="39"/>
      <c r="Q201" s="55" t="str">
        <f>INDEX(Freelancer!$A$1140:$J$2572,MATCH('Base data'!M201,Freelancer!$G$1140:$G$2572,0),9)</f>
        <v>Beräkna $12 - (-5)$</v>
      </c>
      <c r="R201" s="161" t="str">
        <f>IF(INDEX(Freelancer!$A$1140:$J$2572,MATCH('Base data'!M201,Freelancer!$G$1140:$G$2572,0),10)=0,"",INDEX(Freelancer!$A$1140:$J$2572,MATCH('Base data'!M201,Freelancer!$G$1140:$G$2572,0),10))</f>
        <v/>
      </c>
      <c r="S201" s="78" t="s">
        <v>16659</v>
      </c>
      <c r="T201" s="78" t="str">
        <f t="shared" si="15"/>
        <v>y4_2y</v>
      </c>
      <c r="U201" s="78" t="str">
        <f>INDEX(Lista!$O$2:$S$206,MATCH('Base data'!T201,Lista!$P$2:$P$206,0),3)</f>
        <v>Argumentation</v>
      </c>
      <c r="V201" s="78" t="str">
        <f>INDEX(Lista!$O$2:$S$206,MATCH('Base data'!T201,Lista!$P$2:$P$206,0),4)</f>
        <v>G_4_2</v>
      </c>
      <c r="W201" s="78" t="str">
        <f>INDEX(Lista!$O$2:$S$206,MATCH('Base data'!T201,Lista!$P$2:$P$206,0),5)</f>
        <v>Argumentation</v>
      </c>
      <c r="X201" s="214" t="s">
        <v>16772</v>
      </c>
    </row>
    <row r="202" spans="1:24" x14ac:dyDescent="0.2">
      <c r="A202" s="160">
        <v>9789152302484</v>
      </c>
      <c r="B202" s="11">
        <v>1</v>
      </c>
      <c r="C202" s="11" t="s">
        <v>254</v>
      </c>
      <c r="D202" s="161" t="s">
        <v>12846</v>
      </c>
      <c r="E202" s="161" t="s">
        <v>282</v>
      </c>
      <c r="F202" s="161" t="s">
        <v>12851</v>
      </c>
      <c r="G202" s="161" t="s">
        <v>29</v>
      </c>
      <c r="H202" s="11" t="s">
        <v>30</v>
      </c>
      <c r="I202" s="11">
        <v>5</v>
      </c>
      <c r="J202" s="11" t="s">
        <v>31</v>
      </c>
      <c r="K202" s="164" t="str">
        <f t="shared" si="14"/>
        <v>Diagnos</v>
      </c>
      <c r="L202" s="11" t="s">
        <v>12548</v>
      </c>
      <c r="M202" s="11" t="str">
        <f t="shared" si="12"/>
        <v>1_x1_2x_D_5a</v>
      </c>
      <c r="N202" s="11" t="str">
        <f t="shared" si="13"/>
        <v>9789152302484-1-x1_2x-D-5a</v>
      </c>
      <c r="O202" s="11" t="str">
        <f>INDEX('Kap 1'!$E$2:$H$1089,MATCH('Base data'!N202,'Kap 1'!$E$2:$E$1089,0),4)</f>
        <v>Beräkna</v>
      </c>
      <c r="P202" s="39"/>
      <c r="Q202" s="55" t="str">
        <f>INDEX(Freelancer!$A$1140:$J$2572,MATCH('Base data'!M202,Freelancer!$G$1140:$G$2572,0),9)</f>
        <v>Beräkna $3 \cdot (-8)$</v>
      </c>
      <c r="R202" s="161" t="str">
        <f>IF(INDEX(Freelancer!$A$1140:$J$2572,MATCH('Base data'!M202,Freelancer!$G$1140:$G$2572,0),10)=0,"",INDEX(Freelancer!$A$1140:$J$2572,MATCH('Base data'!M202,Freelancer!$G$1140:$G$2572,0),10))</f>
        <v/>
      </c>
      <c r="S202" s="78" t="s">
        <v>16660</v>
      </c>
      <c r="T202" s="78" t="str">
        <f t="shared" si="15"/>
        <v>y1_3_12y</v>
      </c>
      <c r="U202" s="78" t="str">
        <f>INDEX(Lista!$O$2:$S$206,MATCH('Base data'!T202,Lista!$P$2:$P$206,0),3)</f>
        <v>Ekvationer - Olikheter</v>
      </c>
      <c r="V202" s="78" t="str">
        <f>INDEX(Lista!$O$2:$S$206,MATCH('Base data'!T202,Lista!$P$2:$P$206,0),4)</f>
        <v>T_1_3</v>
      </c>
      <c r="W202" s="78" t="str">
        <f>INDEX(Lista!$O$2:$S$206,MATCH('Base data'!T202,Lista!$P$2:$P$206,0),5)</f>
        <v>Ekvationer</v>
      </c>
      <c r="X202" s="214" t="s">
        <v>16772</v>
      </c>
    </row>
    <row r="203" spans="1:24" x14ac:dyDescent="0.2">
      <c r="A203" s="160">
        <v>9789152302484</v>
      </c>
      <c r="B203" s="11">
        <v>1</v>
      </c>
      <c r="C203" s="11" t="s">
        <v>254</v>
      </c>
      <c r="D203" s="161" t="s">
        <v>12846</v>
      </c>
      <c r="E203" s="161" t="s">
        <v>282</v>
      </c>
      <c r="F203" s="161" t="s">
        <v>12851</v>
      </c>
      <c r="G203" s="161" t="s">
        <v>29</v>
      </c>
      <c r="H203" s="11" t="s">
        <v>30</v>
      </c>
      <c r="I203" s="11">
        <v>5</v>
      </c>
      <c r="J203" s="11" t="s">
        <v>34</v>
      </c>
      <c r="K203" s="164" t="str">
        <f t="shared" si="14"/>
        <v>Diagnos</v>
      </c>
      <c r="L203" s="11" t="s">
        <v>12548</v>
      </c>
      <c r="M203" s="11" t="str">
        <f t="shared" si="12"/>
        <v>1_x1_2x_D_5b</v>
      </c>
      <c r="N203" s="11" t="str">
        <f t="shared" si="13"/>
        <v>9789152302484-1-x1_2x-D-5b</v>
      </c>
      <c r="O203" s="11" t="str">
        <f>INDEX('Kap 1'!$E$2:$H$1089,MATCH('Base data'!N203,'Kap 1'!$E$2:$E$1089,0),4)</f>
        <v>Beräkna</v>
      </c>
      <c r="P203" s="39"/>
      <c r="Q203" s="55" t="str">
        <f>INDEX(Freelancer!$A$1140:$J$2572,MATCH('Base data'!M203,Freelancer!$G$1140:$G$2572,0),9)</f>
        <v>Beräkna $(-4) \cdot (-8)$</v>
      </c>
      <c r="R203" s="161" t="str">
        <f>IF(INDEX(Freelancer!$A$1140:$J$2572,MATCH('Base data'!M203,Freelancer!$G$1140:$G$2572,0),10)=0,"",INDEX(Freelancer!$A$1140:$J$2572,MATCH('Base data'!M203,Freelancer!$G$1140:$G$2572,0),10))</f>
        <v/>
      </c>
      <c r="S203" s="78" t="s">
        <v>8370</v>
      </c>
      <c r="T203" s="78" t="str">
        <f t="shared" si="15"/>
        <v>y4_18_5y</v>
      </c>
      <c r="U203" s="78" t="str">
        <f>INDEX(Lista!$O$2:$S$206,MATCH('Base data'!T203,Lista!$P$2:$P$206,0),3)</f>
        <v>Satser &amp; bevis - Pythagoras sats</v>
      </c>
      <c r="V203" s="78" t="str">
        <f>INDEX(Lista!$O$2:$S$206,MATCH('Base data'!T203,Lista!$P$2:$P$206,0),4)</f>
        <v>G_4_18</v>
      </c>
      <c r="W203" s="78" t="str">
        <f>INDEX(Lista!$O$2:$S$206,MATCH('Base data'!T203,Lista!$P$2:$P$206,0),5)</f>
        <v>Satser &amp; bevis</v>
      </c>
      <c r="X203" s="214" t="s">
        <v>16772</v>
      </c>
    </row>
    <row r="204" spans="1:24" x14ac:dyDescent="0.2">
      <c r="A204" s="160">
        <v>9789152302484</v>
      </c>
      <c r="B204" s="11">
        <v>1</v>
      </c>
      <c r="C204" s="11" t="s">
        <v>254</v>
      </c>
      <c r="D204" s="161" t="s">
        <v>12846</v>
      </c>
      <c r="E204" s="161" t="s">
        <v>282</v>
      </c>
      <c r="F204" s="161" t="s">
        <v>12851</v>
      </c>
      <c r="G204" s="161" t="s">
        <v>29</v>
      </c>
      <c r="H204" s="11" t="s">
        <v>30</v>
      </c>
      <c r="I204" s="11">
        <v>5</v>
      </c>
      <c r="J204" s="11" t="s">
        <v>40</v>
      </c>
      <c r="K204" s="164" t="str">
        <f t="shared" si="14"/>
        <v>Diagnos</v>
      </c>
      <c r="L204" s="11" t="s">
        <v>12548</v>
      </c>
      <c r="M204" s="11" t="str">
        <f t="shared" si="12"/>
        <v>1_x1_2x_D_5c</v>
      </c>
      <c r="N204" s="11" t="str">
        <f t="shared" si="13"/>
        <v>9789152302484-1-x1_2x-D-5c</v>
      </c>
      <c r="O204" s="11" t="str">
        <f>INDEX('Kap 1'!$E$2:$H$1089,MATCH('Base data'!N204,'Kap 1'!$E$2:$E$1089,0),4)</f>
        <v>Beräkna</v>
      </c>
      <c r="P204" s="39"/>
      <c r="Q204" s="55" t="str">
        <f>INDEX(Freelancer!$A$1140:$J$2572,MATCH('Base data'!M204,Freelancer!$G$1140:$G$2572,0),9)</f>
        <v>Beräkna $\displaystyle \frac{(-28)}{7}$</v>
      </c>
      <c r="R204" s="161" t="str">
        <f>IF(INDEX(Freelancer!$A$1140:$J$2572,MATCH('Base data'!M204,Freelancer!$G$1140:$G$2572,0),10)=0,"",INDEX(Freelancer!$A$1140:$J$2572,MATCH('Base data'!M204,Freelancer!$G$1140:$G$2572,0),10))</f>
        <v/>
      </c>
      <c r="S204" s="78" t="s">
        <v>8378</v>
      </c>
      <c r="T204" s="78" t="str">
        <f t="shared" si="15"/>
        <v>y1_3y</v>
      </c>
      <c r="U204" s="78" t="str">
        <f>INDEX(Lista!$O$2:$S$206,MATCH('Base data'!T204,Lista!$P$2:$P$206,0),3)</f>
        <v>Ekvationer</v>
      </c>
      <c r="V204" s="78" t="str">
        <f>INDEX(Lista!$O$2:$S$206,MATCH('Base data'!T204,Lista!$P$2:$P$206,0),4)</f>
        <v>T_1_3</v>
      </c>
      <c r="W204" s="78" t="str">
        <f>INDEX(Lista!$O$2:$S$206,MATCH('Base data'!T204,Lista!$P$2:$P$206,0),5)</f>
        <v>Ekvationer</v>
      </c>
      <c r="X204" s="214" t="s">
        <v>16772</v>
      </c>
    </row>
    <row r="205" spans="1:24" x14ac:dyDescent="0.2">
      <c r="A205" s="160">
        <v>9789152302484</v>
      </c>
      <c r="B205" s="11">
        <v>1</v>
      </c>
      <c r="C205" s="11" t="s">
        <v>254</v>
      </c>
      <c r="D205" s="161" t="s">
        <v>12846</v>
      </c>
      <c r="E205" s="161" t="s">
        <v>282</v>
      </c>
      <c r="F205" s="161" t="s">
        <v>12851</v>
      </c>
      <c r="G205" s="161" t="s">
        <v>29</v>
      </c>
      <c r="H205" s="11" t="s">
        <v>30</v>
      </c>
      <c r="I205" s="11">
        <v>6</v>
      </c>
      <c r="J205" s="11" t="s">
        <v>31</v>
      </c>
      <c r="K205" s="164" t="str">
        <f t="shared" si="14"/>
        <v>Diagnos</v>
      </c>
      <c r="L205" s="11" t="s">
        <v>17333</v>
      </c>
      <c r="M205" s="11" t="str">
        <f t="shared" si="12"/>
        <v>1_x1_2x_D_6a</v>
      </c>
      <c r="N205" s="11" t="str">
        <f t="shared" si="13"/>
        <v>9789152302484-1-x1_2x-D-6a</v>
      </c>
      <c r="O205" s="11" t="str">
        <f>INDEX('Kap 1'!$E$2:$H$1089,MATCH('Base data'!N205,'Kap 1'!$E$2:$E$1089,0),4)</f>
        <v>Beräkna</v>
      </c>
      <c r="P205" s="39"/>
      <c r="Q205" s="55" t="str">
        <f>INDEX(Freelancer!$A$1140:$J$2572,MATCH('Base data'!M205,Freelancer!$G$1140:$G$2572,0),9)</f>
        <v>Beräkna $5^2$</v>
      </c>
      <c r="R205" s="161" t="str">
        <f>IF(INDEX(Freelancer!$A$1140:$J$2572,MATCH('Base data'!M205,Freelancer!$G$1140:$G$2572,0),10)=0,"",INDEX(Freelancer!$A$1140:$J$2572,MATCH('Base data'!M205,Freelancer!$G$1140:$G$2572,0),10))</f>
        <v/>
      </c>
      <c r="S205" s="78" t="s">
        <v>16653</v>
      </c>
      <c r="T205" s="78" t="str">
        <f t="shared" si="15"/>
        <v>y1_16_7y</v>
      </c>
      <c r="U205" s="78" t="str">
        <f>INDEX(Lista!$O$2:$S$206,MATCH('Base data'!T205,Lista!$P$2:$P$206,0),3)</f>
        <v>Räta linjen - parallella &amp; vinkelräta linjer</v>
      </c>
      <c r="V205" s="78" t="str">
        <f>INDEX(Lista!$O$2:$S$206,MATCH('Base data'!T205,Lista!$P$2:$P$206,0),4)</f>
        <v>T_1_16</v>
      </c>
      <c r="W205" s="78" t="str">
        <f>INDEX(Lista!$O$2:$S$206,MATCH('Base data'!T205,Lista!$P$2:$P$206,0),5)</f>
        <v>Räta linjen</v>
      </c>
      <c r="X205" s="214" t="s">
        <v>16772</v>
      </c>
    </row>
    <row r="206" spans="1:24" x14ac:dyDescent="0.2">
      <c r="A206" s="160">
        <v>9789152302484</v>
      </c>
      <c r="B206" s="11">
        <v>1</v>
      </c>
      <c r="C206" s="11" t="s">
        <v>254</v>
      </c>
      <c r="D206" s="161" t="s">
        <v>12846</v>
      </c>
      <c r="E206" s="161" t="s">
        <v>282</v>
      </c>
      <c r="F206" s="161" t="s">
        <v>12851</v>
      </c>
      <c r="G206" s="161" t="s">
        <v>29</v>
      </c>
      <c r="H206" s="11" t="s">
        <v>30</v>
      </c>
      <c r="I206" s="11">
        <v>6</v>
      </c>
      <c r="J206" s="11" t="s">
        <v>34</v>
      </c>
      <c r="K206" s="164" t="str">
        <f t="shared" si="14"/>
        <v>Diagnos</v>
      </c>
      <c r="L206" s="11" t="s">
        <v>17333</v>
      </c>
      <c r="M206" s="11" t="str">
        <f t="shared" si="12"/>
        <v>1_x1_2x_D_6b</v>
      </c>
      <c r="N206" s="11" t="str">
        <f t="shared" si="13"/>
        <v>9789152302484-1-x1_2x-D-6b</v>
      </c>
      <c r="O206" s="11" t="str">
        <f>INDEX('Kap 1'!$E$2:$H$1089,MATCH('Base data'!N206,'Kap 1'!$E$2:$E$1089,0),4)</f>
        <v>Beräkna</v>
      </c>
      <c r="P206" s="39"/>
      <c r="Q206" s="55" t="str">
        <f>INDEX(Freelancer!$A$1140:$J$2572,MATCH('Base data'!M206,Freelancer!$G$1140:$G$2572,0),9)</f>
        <v>Beräkna ”7 i kvadrat”</v>
      </c>
      <c r="R206" s="161" t="str">
        <f>IF(INDEX(Freelancer!$A$1140:$J$2572,MATCH('Base data'!M206,Freelancer!$G$1140:$G$2572,0),10)=0,"",INDEX(Freelancer!$A$1140:$J$2572,MATCH('Base data'!M206,Freelancer!$G$1140:$G$2572,0),10))</f>
        <v/>
      </c>
      <c r="S206" s="78" t="s">
        <v>16661</v>
      </c>
      <c r="T206" s="78" t="str">
        <f t="shared" si="15"/>
        <v>y3_2_3y</v>
      </c>
      <c r="U206" s="78" t="str">
        <f>INDEX(Lista!$O$2:$S$206,MATCH('Base data'!T206,Lista!$P$2:$P$206,0),3)</f>
        <v>Statistik - Felkällor</v>
      </c>
      <c r="V206" s="78" t="str">
        <f>INDEX(Lista!$O$2:$S$206,MATCH('Base data'!T206,Lista!$P$2:$P$206,0),4)</f>
        <v>SS_3_2</v>
      </c>
      <c r="W206" s="78" t="str">
        <f>INDEX(Lista!$O$2:$S$206,MATCH('Base data'!T206,Lista!$P$2:$P$206,0),5)</f>
        <v>Statistik</v>
      </c>
      <c r="X206" s="214" t="s">
        <v>16772</v>
      </c>
    </row>
    <row r="207" spans="1:24" x14ac:dyDescent="0.2">
      <c r="A207" s="160">
        <v>9789152302484</v>
      </c>
      <c r="B207" s="11">
        <v>1</v>
      </c>
      <c r="C207" s="11" t="s">
        <v>254</v>
      </c>
      <c r="D207" s="161" t="s">
        <v>12846</v>
      </c>
      <c r="E207" s="161" t="s">
        <v>282</v>
      </c>
      <c r="F207" s="161" t="s">
        <v>12851</v>
      </c>
      <c r="G207" s="161" t="s">
        <v>29</v>
      </c>
      <c r="H207" s="11" t="s">
        <v>30</v>
      </c>
      <c r="I207" s="11">
        <v>6</v>
      </c>
      <c r="J207" s="11" t="s">
        <v>40</v>
      </c>
      <c r="K207" s="164" t="str">
        <f t="shared" si="14"/>
        <v>Diagnos</v>
      </c>
      <c r="L207" s="11" t="s">
        <v>17333</v>
      </c>
      <c r="M207" s="11" t="str">
        <f t="shared" si="12"/>
        <v>1_x1_2x_D_6c</v>
      </c>
      <c r="N207" s="11" t="str">
        <f t="shared" si="13"/>
        <v>9789152302484-1-x1_2x-D-6c</v>
      </c>
      <c r="O207" s="11" t="str">
        <f>INDEX('Kap 1'!$E$2:$H$1089,MATCH('Base data'!N207,'Kap 1'!$E$2:$E$1089,0),4)</f>
        <v>Beräkna</v>
      </c>
      <c r="P207" s="39"/>
      <c r="Q207" s="55" t="str">
        <f>INDEX(Freelancer!$A$1140:$J$2572,MATCH('Base data'!M207,Freelancer!$G$1140:$G$2572,0),9)</f>
        <v>Beräkna $2^5$</v>
      </c>
      <c r="R207" s="161" t="str">
        <f>IF(INDEX(Freelancer!$A$1140:$J$2572,MATCH('Base data'!M207,Freelancer!$G$1140:$G$2572,0),10)=0,"",INDEX(Freelancer!$A$1140:$J$2572,MATCH('Base data'!M207,Freelancer!$G$1140:$G$2572,0),10))</f>
        <v/>
      </c>
      <c r="S207" s="78" t="s">
        <v>16658</v>
      </c>
      <c r="T207" s="78" t="str">
        <f t="shared" si="15"/>
        <v>y3_2_15y</v>
      </c>
      <c r="U207" s="78" t="str">
        <f>INDEX(Lista!$O$2:$S$206,MATCH('Base data'!T207,Lista!$P$2:$P$206,0),3)</f>
        <v>Statistik - Vilseledande statistik</v>
      </c>
      <c r="V207" s="78" t="str">
        <f>INDEX(Lista!$O$2:$S$206,MATCH('Base data'!T207,Lista!$P$2:$P$206,0),4)</f>
        <v>SS_3_2</v>
      </c>
      <c r="W207" s="78" t="str">
        <f>INDEX(Lista!$O$2:$S$206,MATCH('Base data'!T207,Lista!$P$2:$P$206,0),5)</f>
        <v>Statistik</v>
      </c>
      <c r="X207" s="214" t="s">
        <v>16772</v>
      </c>
    </row>
    <row r="208" spans="1:24" x14ac:dyDescent="0.2">
      <c r="A208" s="160">
        <v>9789152302484</v>
      </c>
      <c r="B208" s="11">
        <v>1</v>
      </c>
      <c r="C208" s="11" t="s">
        <v>254</v>
      </c>
      <c r="D208" s="161" t="s">
        <v>12846</v>
      </c>
      <c r="E208" s="161" t="s">
        <v>282</v>
      </c>
      <c r="F208" s="161" t="s">
        <v>12851</v>
      </c>
      <c r="G208" s="161" t="s">
        <v>29</v>
      </c>
      <c r="H208" s="11" t="s">
        <v>30</v>
      </c>
      <c r="I208" s="11">
        <v>7</v>
      </c>
      <c r="J208" s="11" t="s">
        <v>31</v>
      </c>
      <c r="K208" s="164" t="str">
        <f t="shared" si="14"/>
        <v>Diagnos</v>
      </c>
      <c r="L208" s="11" t="s">
        <v>12548</v>
      </c>
      <c r="M208" s="11" t="str">
        <f t="shared" si="12"/>
        <v>1_x1_2x_D_7a</v>
      </c>
      <c r="N208" s="11" t="str">
        <f t="shared" si="13"/>
        <v>9789152302484-1-x1_2x-D-7a</v>
      </c>
      <c r="O208" s="11" t="str">
        <f>INDEX('Kap 1'!$E$2:$H$1089,MATCH('Base data'!N208,'Kap 1'!$E$2:$E$1089,0),4)</f>
        <v>Beräkna</v>
      </c>
      <c r="P208" s="39"/>
      <c r="Q208" s="55" t="str">
        <f>INDEX(Freelancer!$A$1140:$J$2572,MATCH('Base data'!M208,Freelancer!$G$1140:$G$2572,0),9)</f>
        <v>Beräkna $\sqrt{16}$</v>
      </c>
      <c r="R208" s="161" t="str">
        <f>IF(INDEX(Freelancer!$A$1140:$J$2572,MATCH('Base data'!M208,Freelancer!$G$1140:$G$2572,0),10)=0,"",INDEX(Freelancer!$A$1140:$J$2572,MATCH('Base data'!M208,Freelancer!$G$1140:$G$2572,0),10))</f>
        <v/>
      </c>
      <c r="S208" s="78" t="s">
        <v>16633</v>
      </c>
      <c r="T208" s="78" t="str">
        <f t="shared" si="15"/>
        <v>y1_19_4y</v>
      </c>
      <c r="U208" s="78" t="str">
        <f>INDEX(Lista!$O$2:$S$206,MATCH('Base data'!T208,Lista!$P$2:$P$206,0),3)</f>
        <v>Talsystem - Det binära och hexadecimala talsystemet</v>
      </c>
      <c r="V208" s="78" t="str">
        <f>INDEX(Lista!$O$2:$S$206,MATCH('Base data'!T208,Lista!$P$2:$P$206,0),4)</f>
        <v>T_1_19</v>
      </c>
      <c r="W208" s="78" t="str">
        <f>INDEX(Lista!$O$2:$S$206,MATCH('Base data'!T208,Lista!$P$2:$P$206,0),5)</f>
        <v>Talsystem</v>
      </c>
      <c r="X208" s="214" t="s">
        <v>16772</v>
      </c>
    </row>
    <row r="209" spans="1:24" x14ac:dyDescent="0.2">
      <c r="A209" s="160">
        <v>9789152302484</v>
      </c>
      <c r="B209" s="11">
        <v>1</v>
      </c>
      <c r="C209" s="11" t="s">
        <v>254</v>
      </c>
      <c r="D209" s="161" t="s">
        <v>12846</v>
      </c>
      <c r="E209" s="161" t="s">
        <v>282</v>
      </c>
      <c r="F209" s="161" t="s">
        <v>12851</v>
      </c>
      <c r="G209" s="161" t="s">
        <v>29</v>
      </c>
      <c r="H209" s="11" t="s">
        <v>30</v>
      </c>
      <c r="I209" s="11">
        <v>7</v>
      </c>
      <c r="J209" s="11" t="s">
        <v>34</v>
      </c>
      <c r="K209" s="164" t="str">
        <f t="shared" si="14"/>
        <v>Diagnos</v>
      </c>
      <c r="L209" s="11" t="s">
        <v>12548</v>
      </c>
      <c r="M209" s="11" t="str">
        <f t="shared" si="12"/>
        <v>1_x1_2x_D_7b</v>
      </c>
      <c r="N209" s="11" t="str">
        <f t="shared" si="13"/>
        <v>9789152302484-1-x1_2x-D-7b</v>
      </c>
      <c r="O209" s="11" t="str">
        <f>INDEX('Kap 1'!$E$2:$H$1089,MATCH('Base data'!N209,'Kap 1'!$E$2:$E$1089,0),4)</f>
        <v>Beräkna</v>
      </c>
      <c r="P209" s="39"/>
      <c r="Q209" s="55" t="str">
        <f>INDEX(Freelancer!$A$1140:$J$2572,MATCH('Base data'!M209,Freelancer!$G$1140:$G$2572,0),9)</f>
        <v>Beräkna $\sqrt{400}$</v>
      </c>
      <c r="R209" s="161"/>
      <c r="S209" s="78" t="s">
        <v>16662</v>
      </c>
      <c r="T209" s="78" t="str">
        <f t="shared" si="15"/>
        <v>y1_12_5y</v>
      </c>
      <c r="U209" s="78" t="str">
        <f>INDEX(Lista!$O$2:$S$206,MATCH('Base data'!T209,Lista!$P$2:$P$206,0),3)</f>
        <v>Potenser - Rationell exponent</v>
      </c>
      <c r="V209" s="78" t="str">
        <f>INDEX(Lista!$O$2:$S$206,MATCH('Base data'!T209,Lista!$P$2:$P$206,0),4)</f>
        <v>T_1_12</v>
      </c>
      <c r="W209" s="78" t="str">
        <f>INDEX(Lista!$O$2:$S$206,MATCH('Base data'!T209,Lista!$P$2:$P$206,0),5)</f>
        <v>Potenser</v>
      </c>
      <c r="X209" s="214" t="s">
        <v>16772</v>
      </c>
    </row>
    <row r="210" spans="1:24" x14ac:dyDescent="0.2">
      <c r="A210" s="160">
        <v>9789152302484</v>
      </c>
      <c r="B210" s="11">
        <v>1</v>
      </c>
      <c r="C210" s="11" t="s">
        <v>254</v>
      </c>
      <c r="D210" s="161" t="s">
        <v>12846</v>
      </c>
      <c r="E210" s="161" t="s">
        <v>282</v>
      </c>
      <c r="F210" s="161" t="s">
        <v>12851</v>
      </c>
      <c r="G210" s="161" t="s">
        <v>29</v>
      </c>
      <c r="H210" s="11" t="s">
        <v>30</v>
      </c>
      <c r="I210" s="11">
        <v>7</v>
      </c>
      <c r="J210" s="11" t="s">
        <v>40</v>
      </c>
      <c r="K210" s="164" t="str">
        <f t="shared" si="14"/>
        <v>Diagnos</v>
      </c>
      <c r="L210" s="11" t="s">
        <v>12548</v>
      </c>
      <c r="M210" s="11" t="str">
        <f t="shared" si="12"/>
        <v>1_x1_2x_D_7c</v>
      </c>
      <c r="N210" s="11" t="str">
        <f t="shared" si="13"/>
        <v>9789152302484-1-x1_2x-D-7c</v>
      </c>
      <c r="O210" s="11" t="str">
        <f>INDEX('Kap 1'!$E$2:$H$1089,MATCH('Base data'!N210,'Kap 1'!$E$2:$E$1089,0),4)</f>
        <v>Beräkna</v>
      </c>
      <c r="P210" s="39"/>
      <c r="Q210" s="55" t="str">
        <f>INDEX(Freelancer!$A$1140:$J$2572,MATCH('Base data'!M210,Freelancer!$G$1140:$G$2572,0),9)</f>
        <v>Beräkna $\sqrt{40}$</v>
      </c>
      <c r="R210" s="161" t="str">
        <f>IF(INDEX(Freelancer!$A$1140:$J$2572,MATCH('Base data'!M210,Freelancer!$G$1140:$G$2572,0),10)=0,"",INDEX(Freelancer!$A$1140:$J$2572,MATCH('Base data'!M210,Freelancer!$G$1140:$G$2572,0),10))</f>
        <v/>
      </c>
      <c r="S210" s="78" t="s">
        <v>8331</v>
      </c>
      <c r="T210" s="78" t="str">
        <f t="shared" si="15"/>
        <v>y4_16y</v>
      </c>
      <c r="U210" s="78" t="str">
        <f>INDEX(Lista!$O$2:$S$206,MATCH('Base data'!T210,Lista!$P$2:$P$206,0),3)</f>
        <v>Omkrets &amp; area</v>
      </c>
      <c r="V210" s="78" t="str">
        <f>INDEX(Lista!$O$2:$S$206,MATCH('Base data'!T210,Lista!$P$2:$P$206,0),4)</f>
        <v>G_4_16</v>
      </c>
      <c r="W210" s="78" t="str">
        <f>INDEX(Lista!$O$2:$S$206,MATCH('Base data'!T210,Lista!$P$2:$P$206,0),5)</f>
        <v>Omkrets &amp; area</v>
      </c>
      <c r="X210" s="214" t="s">
        <v>16772</v>
      </c>
    </row>
    <row r="211" spans="1:24" x14ac:dyDescent="0.2">
      <c r="A211" s="160">
        <v>9789152302484</v>
      </c>
      <c r="B211" s="11">
        <v>1</v>
      </c>
      <c r="C211" s="11" t="s">
        <v>254</v>
      </c>
      <c r="D211" s="161" t="s">
        <v>12846</v>
      </c>
      <c r="E211" s="161" t="s">
        <v>282</v>
      </c>
      <c r="F211" s="161" t="s">
        <v>12851</v>
      </c>
      <c r="G211" s="161" t="s">
        <v>29</v>
      </c>
      <c r="H211" s="11" t="s">
        <v>30</v>
      </c>
      <c r="I211" s="11">
        <v>8</v>
      </c>
      <c r="J211" s="11"/>
      <c r="K211" s="164" t="str">
        <f t="shared" si="14"/>
        <v>Diagnos</v>
      </c>
      <c r="L211" s="11" t="s">
        <v>17333</v>
      </c>
      <c r="M211" s="11" t="str">
        <f t="shared" si="12"/>
        <v>1_x1_2x_D_8</v>
      </c>
      <c r="N211" s="11" t="str">
        <f t="shared" si="13"/>
        <v>9789152302484-1-x1_2x-D-8</v>
      </c>
      <c r="O211" s="11" t="str">
        <f>INDEX('Kap 1'!$E$2:$H$1089,MATCH('Base data'!N211,'Kap 1'!$E$2:$E$1089,0),4)</f>
        <v>Rita</v>
      </c>
      <c r="P211" s="39" t="s">
        <v>282</v>
      </c>
      <c r="Q211" s="55" t="str">
        <f>INDEX(Freelancer!$A$1140:$J$2572,MATCH('Base data'!M211,Freelancer!$G$1140:$G$2572,0),9)</f>
        <v>Rita en tallinje och markera $\sqrt{5}$.</v>
      </c>
      <c r="R211" s="161" t="str">
        <f>IF(INDEX(Freelancer!$A$1140:$J$2572,MATCH('Base data'!M211,Freelancer!$G$1140:$G$2572,0),10)=0,"",INDEX(Freelancer!$A$1140:$J$2572,MATCH('Base data'!M211,Freelancer!$G$1140:$G$2572,0),10))</f>
        <v/>
      </c>
      <c r="S211" s="78" t="s">
        <v>8360</v>
      </c>
      <c r="T211" s="78" t="str">
        <f t="shared" si="15"/>
        <v>y3_2_2y</v>
      </c>
      <c r="U211" s="78" t="str">
        <f>INDEX(Lista!$O$2:$S$206,MATCH('Base data'!T211,Lista!$P$2:$P$206,0),3)</f>
        <v>Statistik - Diagram &amp; tabeller</v>
      </c>
      <c r="V211" s="78" t="str">
        <f>INDEX(Lista!$O$2:$S$206,MATCH('Base data'!T211,Lista!$P$2:$P$206,0),4)</f>
        <v>SS_3_2</v>
      </c>
      <c r="W211" s="78" t="str">
        <f>INDEX(Lista!$O$2:$S$206,MATCH('Base data'!T211,Lista!$P$2:$P$206,0),5)</f>
        <v>Statistik</v>
      </c>
      <c r="X211" s="214" t="s">
        <v>16772</v>
      </c>
    </row>
    <row r="212" spans="1:24" x14ac:dyDescent="0.2">
      <c r="A212" s="160">
        <v>9789152302484</v>
      </c>
      <c r="B212" s="11">
        <v>1</v>
      </c>
      <c r="C212" s="11" t="s">
        <v>254</v>
      </c>
      <c r="D212" s="161" t="s">
        <v>12846</v>
      </c>
      <c r="E212" s="161" t="s">
        <v>282</v>
      </c>
      <c r="F212" s="161" t="s">
        <v>12851</v>
      </c>
      <c r="G212" s="161" t="s">
        <v>29</v>
      </c>
      <c r="H212" s="11" t="s">
        <v>30</v>
      </c>
      <c r="I212" s="11">
        <v>9</v>
      </c>
      <c r="J212" s="11" t="s">
        <v>31</v>
      </c>
      <c r="K212" s="164" t="str">
        <f t="shared" si="14"/>
        <v>Diagnos</v>
      </c>
      <c r="L212" s="11" t="s">
        <v>12548</v>
      </c>
      <c r="M212" s="11" t="str">
        <f t="shared" si="12"/>
        <v>1_x1_2x_D_9a</v>
      </c>
      <c r="N212" s="11" t="str">
        <f t="shared" si="13"/>
        <v>9789152302484-1-x1_2x-D-9a</v>
      </c>
      <c r="O212" s="11" t="str">
        <f>INDEX('Kap 1'!$E$2:$H$1089,MATCH('Base data'!N212,'Kap 1'!$E$2:$E$1089,0),4)</f>
        <v>Beräkna</v>
      </c>
      <c r="P212" s="39"/>
      <c r="Q212" s="55" t="str">
        <f>INDEX(Freelancer!$A$1140:$J$2572,MATCH('Base data'!M212,Freelancer!$G$1140:$G$2572,0),9)</f>
        <v>Beräkna sidan på kvadraten.</v>
      </c>
      <c r="R212" s="161" t="str">
        <f>IF(INDEX(Freelancer!$A$1140:$J$2572,MATCH('Base data'!M212,Freelancer!$G$1140:$G$2572,0),10)=0,"",INDEX(Freelancer!$A$1140:$J$2572,MATCH('Base data'!M212,Freelancer!$G$1140:$G$2572,0),10))</f>
        <v>MD9_22_3</v>
      </c>
      <c r="S212" s="78" t="s">
        <v>8370</v>
      </c>
      <c r="T212" s="78" t="str">
        <f t="shared" si="15"/>
        <v>y4_18_5y</v>
      </c>
      <c r="U212" s="78" t="str">
        <f>INDEX(Lista!$O$2:$S$206,MATCH('Base data'!T212,Lista!$P$2:$P$206,0),3)</f>
        <v>Satser &amp; bevis - Pythagoras sats</v>
      </c>
      <c r="V212" s="78" t="str">
        <f>INDEX(Lista!$O$2:$S$206,MATCH('Base data'!T212,Lista!$P$2:$P$206,0),4)</f>
        <v>G_4_18</v>
      </c>
      <c r="W212" s="78" t="str">
        <f>INDEX(Lista!$O$2:$S$206,MATCH('Base data'!T212,Lista!$P$2:$P$206,0),5)</f>
        <v>Satser &amp; bevis</v>
      </c>
      <c r="X212" s="214" t="s">
        <v>16772</v>
      </c>
    </row>
    <row r="213" spans="1:24" x14ac:dyDescent="0.2">
      <c r="A213" s="160">
        <v>9789152302484</v>
      </c>
      <c r="B213" s="11">
        <v>1</v>
      </c>
      <c r="C213" s="11" t="s">
        <v>254</v>
      </c>
      <c r="D213" s="161" t="s">
        <v>12846</v>
      </c>
      <c r="E213" s="161" t="s">
        <v>282</v>
      </c>
      <c r="F213" s="161" t="s">
        <v>12851</v>
      </c>
      <c r="G213" s="161" t="s">
        <v>29</v>
      </c>
      <c r="H213" s="11" t="s">
        <v>30</v>
      </c>
      <c r="I213" s="11">
        <v>9</v>
      </c>
      <c r="J213" s="11" t="s">
        <v>34</v>
      </c>
      <c r="K213" s="164" t="str">
        <f t="shared" si="14"/>
        <v>Diagnos</v>
      </c>
      <c r="L213" s="11" t="s">
        <v>12548</v>
      </c>
      <c r="M213" s="11" t="str">
        <f t="shared" si="12"/>
        <v>1_x1_2x_D_9b</v>
      </c>
      <c r="N213" s="11" t="str">
        <f t="shared" si="13"/>
        <v>9789152302484-1-x1_2x-D-9b</v>
      </c>
      <c r="O213" s="11" t="str">
        <f>INDEX('Kap 1'!$E$2:$H$1089,MATCH('Base data'!N213,'Kap 1'!$E$2:$E$1089,0),4)</f>
        <v>Beräkna</v>
      </c>
      <c r="P213" s="39"/>
      <c r="Q213" s="55" t="str">
        <f>INDEX(Freelancer!$A$1140:$J$2572,MATCH('Base data'!M213,Freelancer!$G$1140:$G$2572,0),9)</f>
        <v>Beräkna sidan på kvadraten.</v>
      </c>
      <c r="R213" s="161" t="str">
        <f>IF(INDEX(Freelancer!$A$1140:$J$2572,MATCH('Base data'!M213,Freelancer!$G$1140:$G$2572,0),10)=0,"",INDEX(Freelancer!$A$1140:$J$2572,MATCH('Base data'!M213,Freelancer!$G$1140:$G$2572,0),10))</f>
        <v>MD9_22_4</v>
      </c>
      <c r="S213" s="78" t="s">
        <v>8365</v>
      </c>
      <c r="T213" s="78" t="str">
        <f t="shared" si="15"/>
        <v>y1_10_2y</v>
      </c>
      <c r="U213" s="78" t="str">
        <f>INDEX(Lista!$O$2:$S$206,MATCH('Base data'!T213,Lista!$P$2:$P$206,0),3)</f>
        <v>Multiplikation</v>
      </c>
      <c r="V213" s="78" t="str">
        <f>INDEX(Lista!$O$2:$S$206,MATCH('Base data'!T213,Lista!$P$2:$P$206,0),4)</f>
        <v>T_1_10</v>
      </c>
      <c r="W213" s="78" t="str">
        <f>INDEX(Lista!$O$2:$S$206,MATCH('Base data'!T213,Lista!$P$2:$P$206,0),5)</f>
        <v>Olika räknemetoder</v>
      </c>
      <c r="X213" s="214" t="s">
        <v>16772</v>
      </c>
    </row>
    <row r="214" spans="1:24" x14ac:dyDescent="0.2">
      <c r="A214" s="160">
        <v>9789152302484</v>
      </c>
      <c r="B214" s="11">
        <v>1</v>
      </c>
      <c r="C214" s="11" t="s">
        <v>254</v>
      </c>
      <c r="D214" s="161" t="s">
        <v>12846</v>
      </c>
      <c r="E214" s="161" t="s">
        <v>282</v>
      </c>
      <c r="F214" s="161" t="s">
        <v>12851</v>
      </c>
      <c r="G214" s="161" t="s">
        <v>29</v>
      </c>
      <c r="H214" s="11" t="s">
        <v>30</v>
      </c>
      <c r="I214" s="11">
        <v>10</v>
      </c>
      <c r="J214" s="11"/>
      <c r="K214" s="164" t="str">
        <f t="shared" si="14"/>
        <v>Diagnos</v>
      </c>
      <c r="L214" s="11" t="s">
        <v>17333</v>
      </c>
      <c r="M214" s="11" t="str">
        <f t="shared" si="12"/>
        <v>1_x1_2x_D_10</v>
      </c>
      <c r="N214" s="11" t="str">
        <f t="shared" si="13"/>
        <v>9789152302484-1-x1_2x-D-10</v>
      </c>
      <c r="O214" s="11" t="str">
        <f>INDEX('Kap 1'!$E$2:$H$1089,MATCH('Base data'!N214,'Kap 1'!$E$2:$E$1089,0),4)</f>
        <v>Resonera</v>
      </c>
      <c r="P214" s="39"/>
      <c r="Q214" s="55" t="str">
        <f>INDEX(Freelancer!$A$1140:$J$2572,MATCH('Base data'!M214,Freelancer!$G$1140:$G$2572,0),9)</f>
        <v>Använd Pythagoras sats och undersök om triangeln på bilden är rätvinklig.</v>
      </c>
      <c r="R214" s="161" t="str">
        <f>IF(INDEX(Freelancer!$A$1140:$J$2572,MATCH('Base data'!M214,Freelancer!$G$1140:$G$2572,0),10)=0,"",INDEX(Freelancer!$A$1140:$J$2572,MATCH('Base data'!M214,Freelancer!$G$1140:$G$2572,0),10))</f>
        <v>MD9_23_1</v>
      </c>
      <c r="S214" s="78" t="s">
        <v>16635</v>
      </c>
      <c r="T214" s="78" t="str">
        <f t="shared" si="15"/>
        <v>y2_19y</v>
      </c>
      <c r="U214" s="78" t="str">
        <f>INDEX(Lista!$O$2:$S$206,MATCH('Base data'!T214,Lista!$P$2:$P$206,0),3)</f>
        <v>Procent - Intro</v>
      </c>
      <c r="V214" s="78" t="str">
        <f>INDEX(Lista!$O$2:$S$206,MATCH('Base data'!T214,Lista!$P$2:$P$206,0),4)</f>
        <v>SF_2_19</v>
      </c>
      <c r="W214" s="78" t="str">
        <f>INDEX(Lista!$O$2:$S$206,MATCH('Base data'!T214,Lista!$P$2:$P$206,0),5)</f>
        <v>Procent</v>
      </c>
      <c r="X214" s="214" t="s">
        <v>16772</v>
      </c>
    </row>
    <row r="215" spans="1:24" x14ac:dyDescent="0.2">
      <c r="A215" s="160">
        <v>9789152302484</v>
      </c>
      <c r="B215" s="11">
        <v>1</v>
      </c>
      <c r="C215" s="11" t="s">
        <v>254</v>
      </c>
      <c r="D215" s="161" t="s">
        <v>12846</v>
      </c>
      <c r="E215" s="161" t="s">
        <v>282</v>
      </c>
      <c r="F215" s="161" t="s">
        <v>12851</v>
      </c>
      <c r="G215" s="161" t="s">
        <v>29</v>
      </c>
      <c r="H215" s="11" t="s">
        <v>30</v>
      </c>
      <c r="I215" s="11">
        <v>11</v>
      </c>
      <c r="J215" s="11" t="s">
        <v>31</v>
      </c>
      <c r="K215" s="164" t="str">
        <f t="shared" si="14"/>
        <v>Diagnos</v>
      </c>
      <c r="L215" s="11" t="s">
        <v>12548</v>
      </c>
      <c r="M215" s="11" t="str">
        <f t="shared" si="12"/>
        <v>1_x1_2x_D_11a</v>
      </c>
      <c r="N215" s="11" t="str">
        <f t="shared" si="13"/>
        <v>9789152302484-1-x1_2x-D-11a</v>
      </c>
      <c r="O215" s="11" t="str">
        <f>INDEX('Kap 1'!$E$2:$H$1089,MATCH('Base data'!N215,'Kap 1'!$E$2:$E$1089,0),4)</f>
        <v>Beräkna</v>
      </c>
      <c r="P215" s="39"/>
      <c r="Q215" s="55" t="str">
        <f>INDEX(Freelancer!$A$1140:$J$2572,MATCH('Base data'!M215,Freelancer!$G$1140:$G$2572,0),9)</f>
        <v>Vad kallas den sida som är markerad med $x$? Beräkna den.</v>
      </c>
      <c r="R215" s="161" t="str">
        <f>IF(INDEX(Freelancer!$A$1140:$J$2572,MATCH('Base data'!M215,Freelancer!$G$1140:$G$2572,0),10)=0,"",INDEX(Freelancer!$A$1140:$J$2572,MATCH('Base data'!M215,Freelancer!$G$1140:$G$2572,0),10))</f>
        <v>MD9_23_2</v>
      </c>
      <c r="S215" s="78" t="s">
        <v>8385</v>
      </c>
      <c r="T215" s="78" t="str">
        <f t="shared" si="15"/>
        <v>y3_1_5y</v>
      </c>
      <c r="U215" s="78" t="str">
        <f>INDEX(Lista!$O$2:$S$206,MATCH('Base data'!T215,Lista!$P$2:$P$206,0),3)</f>
        <v>Sannolikhetslära - Flera objekt</v>
      </c>
      <c r="V215" s="78" t="str">
        <f>INDEX(Lista!$O$2:$S$206,MATCH('Base data'!T215,Lista!$P$2:$P$206,0),4)</f>
        <v>SS_3_1</v>
      </c>
      <c r="W215" s="78" t="str">
        <f>INDEX(Lista!$O$2:$S$206,MATCH('Base data'!T215,Lista!$P$2:$P$206,0),5)</f>
        <v>Sannolikhetslära</v>
      </c>
      <c r="X215" s="214" t="s">
        <v>16772</v>
      </c>
    </row>
    <row r="216" spans="1:24" x14ac:dyDescent="0.2">
      <c r="A216" s="160">
        <v>9789152302484</v>
      </c>
      <c r="B216" s="11">
        <v>1</v>
      </c>
      <c r="C216" s="11" t="s">
        <v>254</v>
      </c>
      <c r="D216" s="161" t="s">
        <v>12846</v>
      </c>
      <c r="E216" s="161" t="s">
        <v>282</v>
      </c>
      <c r="F216" s="161" t="s">
        <v>12851</v>
      </c>
      <c r="G216" s="161" t="s">
        <v>29</v>
      </c>
      <c r="H216" s="11" t="s">
        <v>30</v>
      </c>
      <c r="I216" s="11">
        <v>11</v>
      </c>
      <c r="J216" s="11" t="s">
        <v>34</v>
      </c>
      <c r="K216" s="164" t="str">
        <f t="shared" si="14"/>
        <v>Diagnos</v>
      </c>
      <c r="L216" s="11" t="s">
        <v>12548</v>
      </c>
      <c r="M216" s="11" t="str">
        <f t="shared" si="12"/>
        <v>1_x1_2x_D_11b</v>
      </c>
      <c r="N216" s="11" t="str">
        <f t="shared" si="13"/>
        <v>9789152302484-1-x1_2x-D-11b</v>
      </c>
      <c r="O216" s="11" t="str">
        <f>INDEX('Kap 1'!$E$2:$H$1089,MATCH('Base data'!N216,'Kap 1'!$E$2:$E$1089,0),4)</f>
        <v>Beräkna</v>
      </c>
      <c r="P216" s="39"/>
      <c r="Q216" s="55" t="str">
        <f>INDEX(Freelancer!$A$1140:$J$2572,MATCH('Base data'!M216,Freelancer!$G$1140:$G$2572,0),9)</f>
        <v>Vad kallas den sida som är markerad med $x$? Beräkna den.</v>
      </c>
      <c r="R216" s="161" t="str">
        <f>IF(INDEX(Freelancer!$A$1140:$J$2572,MATCH('Base data'!M216,Freelancer!$G$1140:$G$2572,0),10)=0,"",INDEX(Freelancer!$A$1140:$J$2572,MATCH('Base data'!M216,Freelancer!$G$1140:$G$2572,0),10))</f>
        <v>MD9_23_3</v>
      </c>
      <c r="S216" s="78" t="s">
        <v>16663</v>
      </c>
      <c r="T216" s="78" t="str">
        <f t="shared" si="15"/>
        <v>y2_24_4y</v>
      </c>
      <c r="U216" s="78" t="str">
        <f>INDEX(Lista!$O$2:$S$206,MATCH('Base data'!T216,Lista!$P$2:$P$206,0),3)</f>
        <v>Variabler och uttryck - Uttryck med paranteser</v>
      </c>
      <c r="V216" s="78" t="str">
        <f>INDEX(Lista!$O$2:$S$206,MATCH('Base data'!T216,Lista!$P$2:$P$206,0),4)</f>
        <v>SF_2_24</v>
      </c>
      <c r="W216" s="78" t="str">
        <f>INDEX(Lista!$O$2:$S$206,MATCH('Base data'!T216,Lista!$P$2:$P$206,0),5)</f>
        <v>Variabler och uttryck</v>
      </c>
      <c r="X216" s="214" t="s">
        <v>16772</v>
      </c>
    </row>
    <row r="217" spans="1:24" ht="32" x14ac:dyDescent="0.2">
      <c r="A217" s="160">
        <v>9789152302484</v>
      </c>
      <c r="B217" s="11">
        <v>1</v>
      </c>
      <c r="C217" s="11" t="s">
        <v>254</v>
      </c>
      <c r="D217" s="161" t="s">
        <v>12846</v>
      </c>
      <c r="E217" s="161" t="s">
        <v>282</v>
      </c>
      <c r="F217" s="161" t="s">
        <v>12851</v>
      </c>
      <c r="G217" s="161" t="s">
        <v>29</v>
      </c>
      <c r="H217" s="11" t="s">
        <v>30</v>
      </c>
      <c r="I217" s="11">
        <v>12</v>
      </c>
      <c r="J217" s="11"/>
      <c r="K217" s="164" t="str">
        <f t="shared" si="14"/>
        <v>Diagnos</v>
      </c>
      <c r="L217" s="11" t="s">
        <v>17333</v>
      </c>
      <c r="M217" s="11" t="str">
        <f t="shared" si="12"/>
        <v>1_x1_2x_D_12</v>
      </c>
      <c r="N217" s="11" t="str">
        <f t="shared" si="13"/>
        <v>9789152302484-1-x1_2x-D-12</v>
      </c>
      <c r="O217" s="11" t="str">
        <f>INDEX('Kap 1'!$E$2:$H$1089,MATCH('Base data'!N217,'Kap 1'!$E$2:$E$1089,0),4)</f>
        <v>Problemlösning</v>
      </c>
      <c r="P217" s="39"/>
      <c r="Q217" s="55" t="str">
        <f>INDEX(Freelancer!$A$1140:$J$2572,MATCH('Base data'!M217,Freelancer!$G$1140:$G$2572,0),9)</f>
        <v>Signes föräldrar vill bygga en rektangulär sandlåda. De har två stockar som är 90 cm långa och två som är 1,2 m långa. De mäter den färdiga sandlådans diagonal. Vilket mått ska diagonalen ha för att sandlådan ska vara korrekt byggd?</v>
      </c>
      <c r="R217" s="161" t="str">
        <f>IF(INDEX(Freelancer!$A$1140:$J$2572,MATCH('Base data'!M217,Freelancer!$G$1140:$G$2572,0),10)=0,"",INDEX(Freelancer!$A$1140:$J$2572,MATCH('Base data'!M217,Freelancer!$G$1140:$G$2572,0),10))</f>
        <v/>
      </c>
      <c r="S217" s="78" t="s">
        <v>16631</v>
      </c>
      <c r="T217" s="78" t="str">
        <f t="shared" si="15"/>
        <v>y4_3y</v>
      </c>
      <c r="U217" s="78" t="str">
        <f>INDEX(Lista!$O$2:$S$206,MATCH('Base data'!T217,Lista!$P$2:$P$206,0),3)</f>
        <v>Begränsningsarea</v>
      </c>
      <c r="V217" s="78" t="str">
        <f>INDEX(Lista!$O$2:$S$206,MATCH('Base data'!T217,Lista!$P$2:$P$206,0),4)</f>
        <v>G_4_3</v>
      </c>
      <c r="W217" s="78" t="str">
        <f>INDEX(Lista!$O$2:$S$206,MATCH('Base data'!T217,Lista!$P$2:$P$206,0),5)</f>
        <v>Begränsningsarea</v>
      </c>
      <c r="X217" s="214" t="s">
        <v>16772</v>
      </c>
    </row>
    <row r="218" spans="1:24" x14ac:dyDescent="0.2">
      <c r="A218" s="160">
        <v>9789152302484</v>
      </c>
      <c r="B218" s="11">
        <v>1</v>
      </c>
      <c r="C218" s="11" t="s">
        <v>254</v>
      </c>
      <c r="D218" s="161" t="s">
        <v>12846</v>
      </c>
      <c r="E218" s="161" t="s">
        <v>282</v>
      </c>
      <c r="F218" s="161" t="s">
        <v>12852</v>
      </c>
      <c r="G218" s="161" t="s">
        <v>356</v>
      </c>
      <c r="H218" s="11" t="s">
        <v>169</v>
      </c>
      <c r="I218" s="11">
        <v>1</v>
      </c>
      <c r="J218" s="11" t="s">
        <v>31</v>
      </c>
      <c r="K218" s="164" t="str">
        <f t="shared" si="14"/>
        <v>Blå kurs</v>
      </c>
      <c r="L218" s="11" t="s">
        <v>12548</v>
      </c>
      <c r="M218" s="11" t="str">
        <f t="shared" si="12"/>
        <v>1_x1_3x_B_1a</v>
      </c>
      <c r="N218" s="11" t="str">
        <f t="shared" si="13"/>
        <v>9789152302484-1-x1_3x-B-1a</v>
      </c>
      <c r="O218" s="11" t="str">
        <f>INDEX('Kap 1'!$E$2:$H$1089,MATCH('Base data'!N218,'Kap 1'!$E$2:$E$1089,0),4)</f>
        <v>Resonera</v>
      </c>
      <c r="P218" s="39"/>
      <c r="Q218" s="55" t="str">
        <f>INDEX(Freelancer!$A$1140:$J$2572,MATCH('Base data'!M218,Freelancer!$G$1140:$G$2572,0),9)</f>
        <v>Vilka av talen i rutan hör till de naturliga talen</v>
      </c>
      <c r="R218" s="161" t="str">
        <f>IF(INDEX(Freelancer!$A$1140:$J$2572,MATCH('Base data'!M218,Freelancer!$G$1140:$G$2572,0),10)=0,"",INDEX(Freelancer!$A$1140:$J$2572,MATCH('Base data'!M218,Freelancer!$G$1140:$G$2572,0),10))</f>
        <v>MD9_24_1</v>
      </c>
      <c r="S218" s="78" t="s">
        <v>16664</v>
      </c>
      <c r="T218" s="78" t="str">
        <f t="shared" si="15"/>
        <v>y1_6y</v>
      </c>
      <c r="U218" s="78" t="str">
        <f>INDEX(Lista!$O$2:$S$206,MATCH('Base data'!T218,Lista!$P$2:$P$206,0),3)</f>
        <v>Enheter</v>
      </c>
      <c r="V218" s="78" t="str">
        <f>INDEX(Lista!$O$2:$S$206,MATCH('Base data'!T218,Lista!$P$2:$P$206,0),4)</f>
        <v>T_1_6</v>
      </c>
      <c r="W218" s="78" t="str">
        <f>INDEX(Lista!$O$2:$S$206,MATCH('Base data'!T218,Lista!$P$2:$P$206,0),5)</f>
        <v>Enheter</v>
      </c>
      <c r="X218" s="214" t="s">
        <v>16772</v>
      </c>
    </row>
    <row r="219" spans="1:24" x14ac:dyDescent="0.2">
      <c r="A219" s="160">
        <v>9789152302484</v>
      </c>
      <c r="B219" s="11">
        <v>1</v>
      </c>
      <c r="C219" s="11" t="s">
        <v>254</v>
      </c>
      <c r="D219" s="161" t="s">
        <v>12846</v>
      </c>
      <c r="E219" s="161" t="s">
        <v>282</v>
      </c>
      <c r="F219" s="161" t="s">
        <v>12852</v>
      </c>
      <c r="G219" s="161" t="s">
        <v>356</v>
      </c>
      <c r="H219" s="11" t="s">
        <v>169</v>
      </c>
      <c r="I219" s="11">
        <v>1</v>
      </c>
      <c r="J219" s="11" t="s">
        <v>34</v>
      </c>
      <c r="K219" s="164" t="str">
        <f t="shared" si="14"/>
        <v>Blå kurs</v>
      </c>
      <c r="L219" s="11" t="s">
        <v>12548</v>
      </c>
      <c r="M219" s="11" t="str">
        <f t="shared" si="12"/>
        <v>1_x1_3x_B_1b</v>
      </c>
      <c r="N219" s="11" t="str">
        <f t="shared" si="13"/>
        <v>9789152302484-1-x1_3x-B-1b</v>
      </c>
      <c r="O219" s="11" t="str">
        <f>INDEX('Kap 1'!$E$2:$H$1089,MATCH('Base data'!N219,'Kap 1'!$E$2:$E$1089,0),4)</f>
        <v>Resonera</v>
      </c>
      <c r="P219" s="39"/>
      <c r="Q219" s="55" t="str">
        <f>INDEX(Freelancer!$A$1140:$J$2572,MATCH('Base data'!M219,Freelancer!$G$1140:$G$2572,0),9)</f>
        <v>Vilka av talen i rutan hör till de hela talen</v>
      </c>
      <c r="R219" s="161" t="str">
        <f>IF(INDEX(Freelancer!$A$1140:$J$2572,MATCH('Base data'!M219,Freelancer!$G$1140:$G$2572,0),10)=0,"",INDEX(Freelancer!$A$1140:$J$2572,MATCH('Base data'!M219,Freelancer!$G$1140:$G$2572,0),10))</f>
        <v>MD9_24_1</v>
      </c>
      <c r="S219" s="78" t="s">
        <v>16665</v>
      </c>
      <c r="T219" s="78" t="str">
        <f t="shared" si="15"/>
        <v>y2_1y</v>
      </c>
      <c r="U219" s="78" t="str">
        <f>INDEX(Lista!$O$2:$S$206,MATCH('Base data'!T219,Lista!$P$2:$P$206,0),3)</f>
        <v>Andragradsfunktionen</v>
      </c>
      <c r="V219" s="78" t="str">
        <f>INDEX(Lista!$O$2:$S$206,MATCH('Base data'!T219,Lista!$P$2:$P$206,0),4)</f>
        <v>SF_2_1</v>
      </c>
      <c r="W219" s="78" t="str">
        <f>INDEX(Lista!$O$2:$S$206,MATCH('Base data'!T219,Lista!$P$2:$P$206,0),5)</f>
        <v>Andragradsfunktionen</v>
      </c>
      <c r="X219" s="214" t="s">
        <v>16772</v>
      </c>
    </row>
    <row r="220" spans="1:24" x14ac:dyDescent="0.2">
      <c r="A220" s="160">
        <v>9789152302484</v>
      </c>
      <c r="B220" s="11">
        <v>1</v>
      </c>
      <c r="C220" s="11" t="s">
        <v>254</v>
      </c>
      <c r="D220" s="161" t="s">
        <v>12846</v>
      </c>
      <c r="E220" s="161" t="s">
        <v>282</v>
      </c>
      <c r="F220" s="161" t="s">
        <v>12852</v>
      </c>
      <c r="G220" s="161" t="s">
        <v>356</v>
      </c>
      <c r="H220" s="11" t="s">
        <v>169</v>
      </c>
      <c r="I220" s="11">
        <v>1</v>
      </c>
      <c r="J220" s="11" t="s">
        <v>40</v>
      </c>
      <c r="K220" s="164" t="str">
        <f t="shared" si="14"/>
        <v>Blå kurs</v>
      </c>
      <c r="L220" s="11" t="s">
        <v>12548</v>
      </c>
      <c r="M220" s="11" t="str">
        <f t="shared" si="12"/>
        <v>1_x1_3x_B_1c</v>
      </c>
      <c r="N220" s="11" t="str">
        <f t="shared" si="13"/>
        <v>9789152302484-1-x1_3x-B-1c</v>
      </c>
      <c r="O220" s="11" t="str">
        <f>INDEX('Kap 1'!$E$2:$H$1089,MATCH('Base data'!N220,'Kap 1'!$E$2:$E$1089,0),4)</f>
        <v>Resonera</v>
      </c>
      <c r="P220" s="39"/>
      <c r="Q220" s="55" t="str">
        <f>INDEX(Freelancer!$A$1140:$J$2572,MATCH('Base data'!M220,Freelancer!$G$1140:$G$2572,0),9)</f>
        <v>Vilka av talen i rutan hör till de rationella talen</v>
      </c>
      <c r="R220" s="161" t="str">
        <f>IF(INDEX(Freelancer!$A$1140:$J$2572,MATCH('Base data'!M220,Freelancer!$G$1140:$G$2572,0),10)=0,"",INDEX(Freelancer!$A$1140:$J$2572,MATCH('Base data'!M220,Freelancer!$G$1140:$G$2572,0),10))</f>
        <v>MD9_24_1</v>
      </c>
      <c r="S220" s="78" t="s">
        <v>8327</v>
      </c>
      <c r="T220" s="78" t="str">
        <f t="shared" si="15"/>
        <v>y1_6_5y</v>
      </c>
      <c r="U220" s="78" t="str">
        <f>INDEX(Lista!$O$2:$S$206,MATCH('Base data'!T220,Lista!$P$2:$P$206,0),3)</f>
        <v>Enheter - Vikt</v>
      </c>
      <c r="V220" s="78" t="str">
        <f>INDEX(Lista!$O$2:$S$206,MATCH('Base data'!T220,Lista!$P$2:$P$206,0),4)</f>
        <v>T_1_6</v>
      </c>
      <c r="W220" s="78" t="str">
        <f>INDEX(Lista!$O$2:$S$206,MATCH('Base data'!T220,Lista!$P$2:$P$206,0),5)</f>
        <v>Enheter</v>
      </c>
      <c r="X220" s="214" t="s">
        <v>16772</v>
      </c>
    </row>
    <row r="221" spans="1:24" x14ac:dyDescent="0.2">
      <c r="A221" s="160">
        <v>9789152302484</v>
      </c>
      <c r="B221" s="11">
        <v>1</v>
      </c>
      <c r="C221" s="11" t="s">
        <v>254</v>
      </c>
      <c r="D221" s="161" t="s">
        <v>12846</v>
      </c>
      <c r="E221" s="161" t="s">
        <v>282</v>
      </c>
      <c r="F221" s="161" t="s">
        <v>12852</v>
      </c>
      <c r="G221" s="161" t="s">
        <v>356</v>
      </c>
      <c r="H221" s="11" t="s">
        <v>169</v>
      </c>
      <c r="I221" s="11">
        <v>2</v>
      </c>
      <c r="J221" s="11" t="s">
        <v>31</v>
      </c>
      <c r="K221" s="164" t="str">
        <f t="shared" si="14"/>
        <v>Blå kurs</v>
      </c>
      <c r="L221" s="11" t="s">
        <v>12548</v>
      </c>
      <c r="M221" s="11" t="str">
        <f t="shared" si="12"/>
        <v>1_x1_3x_B_2a</v>
      </c>
      <c r="N221" s="11" t="str">
        <f t="shared" si="13"/>
        <v>9789152302484-1-x1_3x-B-2a</v>
      </c>
      <c r="O221" s="11" t="str">
        <f>INDEX('Kap 1'!$E$2:$H$1089,MATCH('Base data'!N221,'Kap 1'!$E$2:$E$1089,0),4)</f>
        <v>Resonera</v>
      </c>
      <c r="P221" s="39"/>
      <c r="Q221" s="55" t="str">
        <f>INDEX(Freelancer!$A$1140:$J$2572,MATCH('Base data'!M221,Freelancer!$G$1140:$G$2572,0),9)</f>
        <v>Skriv ett tal som hör till de naturliga talen</v>
      </c>
      <c r="R221" s="161" t="str">
        <f>IF(INDEX(Freelancer!$A$1140:$J$2572,MATCH('Base data'!M221,Freelancer!$G$1140:$G$2572,0),10)=0,"",INDEX(Freelancer!$A$1140:$J$2572,MATCH('Base data'!M221,Freelancer!$G$1140:$G$2572,0),10))</f>
        <v/>
      </c>
      <c r="S221" s="78" t="s">
        <v>16593</v>
      </c>
      <c r="T221" s="78" t="str">
        <f t="shared" si="15"/>
        <v>y4_14y</v>
      </c>
      <c r="U221" s="78" t="str">
        <f>INDEX(Lista!$O$2:$S$206,MATCH('Base data'!T221,Lista!$P$2:$P$206,0),3)</f>
        <v>Månghörningar</v>
      </c>
      <c r="V221" s="78" t="str">
        <f>INDEX(Lista!$O$2:$S$206,MATCH('Base data'!T221,Lista!$P$2:$P$206,0),4)</f>
        <v>G_4_14</v>
      </c>
      <c r="W221" s="78" t="str">
        <f>INDEX(Lista!$O$2:$S$206,MATCH('Base data'!T221,Lista!$P$2:$P$206,0),5)</f>
        <v>Månghörningar</v>
      </c>
      <c r="X221" s="214" t="s">
        <v>16772</v>
      </c>
    </row>
    <row r="222" spans="1:24" x14ac:dyDescent="0.2">
      <c r="A222" s="160">
        <v>9789152302484</v>
      </c>
      <c r="B222" s="11">
        <v>1</v>
      </c>
      <c r="C222" s="11" t="s">
        <v>254</v>
      </c>
      <c r="D222" s="161" t="s">
        <v>12846</v>
      </c>
      <c r="E222" s="161" t="s">
        <v>282</v>
      </c>
      <c r="F222" s="161" t="s">
        <v>12852</v>
      </c>
      <c r="G222" s="161" t="s">
        <v>356</v>
      </c>
      <c r="H222" s="11" t="s">
        <v>169</v>
      </c>
      <c r="I222" s="11">
        <v>2</v>
      </c>
      <c r="J222" s="11" t="s">
        <v>34</v>
      </c>
      <c r="K222" s="164" t="str">
        <f t="shared" si="14"/>
        <v>Blå kurs</v>
      </c>
      <c r="L222" s="11" t="s">
        <v>12548</v>
      </c>
      <c r="M222" s="11" t="str">
        <f t="shared" si="12"/>
        <v>1_x1_3x_B_2b</v>
      </c>
      <c r="N222" s="11" t="str">
        <f t="shared" si="13"/>
        <v>9789152302484-1-x1_3x-B-2b</v>
      </c>
      <c r="O222" s="11" t="str">
        <f>INDEX('Kap 1'!$E$2:$H$1089,MATCH('Base data'!N222,'Kap 1'!$E$2:$E$1089,0),4)</f>
        <v>Resonera</v>
      </c>
      <c r="P222" s="39"/>
      <c r="Q222" s="55" t="str">
        <f>INDEX(Freelancer!$A$1140:$J$2572,MATCH('Base data'!M222,Freelancer!$G$1140:$G$2572,0),9)</f>
        <v>Skriv ett tal som hör till de de hela talen men inte de naturliga talen</v>
      </c>
      <c r="R222" s="161" t="str">
        <f>IF(INDEX(Freelancer!$A$1140:$J$2572,MATCH('Base data'!M222,Freelancer!$G$1140:$G$2572,0),10)=0,"",INDEX(Freelancer!$A$1140:$J$2572,MATCH('Base data'!M222,Freelancer!$G$1140:$G$2572,0),10))</f>
        <v/>
      </c>
      <c r="S222" s="78" t="s">
        <v>8382</v>
      </c>
      <c r="T222" s="78" t="str">
        <f t="shared" si="15"/>
        <v>y1_18_2y</v>
      </c>
      <c r="U222" s="78" t="str">
        <f>INDEX(Lista!$O$2:$S$206,MATCH('Base data'!T222,Lista!$P$2:$P$206,0),3)</f>
        <v>Talformer - Decimalform</v>
      </c>
      <c r="V222" s="78" t="str">
        <f>INDEX(Lista!$O$2:$S$206,MATCH('Base data'!T222,Lista!$P$2:$P$206,0),4)</f>
        <v>T_1_18</v>
      </c>
      <c r="W222" s="78" t="str">
        <f>INDEX(Lista!$O$2:$S$206,MATCH('Base data'!T222,Lista!$P$2:$P$206,0),5)</f>
        <v>Talform</v>
      </c>
      <c r="X222" s="214" t="s">
        <v>16772</v>
      </c>
    </row>
    <row r="223" spans="1:24" x14ac:dyDescent="0.2">
      <c r="A223" s="160">
        <v>9789152302484</v>
      </c>
      <c r="B223" s="11">
        <v>1</v>
      </c>
      <c r="C223" s="11" t="s">
        <v>254</v>
      </c>
      <c r="D223" s="161" t="s">
        <v>12846</v>
      </c>
      <c r="E223" s="161" t="s">
        <v>282</v>
      </c>
      <c r="F223" s="161" t="s">
        <v>12852</v>
      </c>
      <c r="G223" s="161" t="s">
        <v>356</v>
      </c>
      <c r="H223" s="11" t="s">
        <v>169</v>
      </c>
      <c r="I223" s="11">
        <v>2</v>
      </c>
      <c r="J223" s="11" t="s">
        <v>40</v>
      </c>
      <c r="K223" s="164" t="str">
        <f t="shared" si="14"/>
        <v>Blå kurs</v>
      </c>
      <c r="L223" s="11" t="s">
        <v>12548</v>
      </c>
      <c r="M223" s="11" t="str">
        <f t="shared" si="12"/>
        <v>1_x1_3x_B_2c</v>
      </c>
      <c r="N223" s="11" t="str">
        <f t="shared" si="13"/>
        <v>9789152302484-1-x1_3x-B-2c</v>
      </c>
      <c r="O223" s="11" t="str">
        <f>INDEX('Kap 1'!$E$2:$H$1089,MATCH('Base data'!N223,'Kap 1'!$E$2:$E$1089,0),4)</f>
        <v>Resonera</v>
      </c>
      <c r="P223" s="39"/>
      <c r="Q223" s="55" t="str">
        <f>INDEX(Freelancer!$A$1140:$J$2572,MATCH('Base data'!M223,Freelancer!$G$1140:$G$2572,0),9)</f>
        <v>Skriv ett tal som hör till de de rationella talen men inte de hela talen</v>
      </c>
      <c r="R223" s="161" t="str">
        <f>IF(INDEX(Freelancer!$A$1140:$J$2572,MATCH('Base data'!M223,Freelancer!$G$1140:$G$2572,0),10)=0,"",INDEX(Freelancer!$A$1140:$J$2572,MATCH('Base data'!M223,Freelancer!$G$1140:$G$2572,0),10))</f>
        <v/>
      </c>
      <c r="S223" s="78" t="s">
        <v>8326</v>
      </c>
      <c r="T223" s="78" t="str">
        <f t="shared" si="15"/>
        <v>y1_6_3y</v>
      </c>
      <c r="U223" s="78" t="str">
        <f>INDEX(Lista!$O$2:$S$206,MATCH('Base data'!T223,Lista!$P$2:$P$206,0),3)</f>
        <v>Enheter - Sträcka &amp; hastighet</v>
      </c>
      <c r="V223" s="78" t="str">
        <f>INDEX(Lista!$O$2:$S$206,MATCH('Base data'!T223,Lista!$P$2:$P$206,0),4)</f>
        <v>T_1_6</v>
      </c>
      <c r="W223" s="78" t="str">
        <f>INDEX(Lista!$O$2:$S$206,MATCH('Base data'!T223,Lista!$P$2:$P$206,0),5)</f>
        <v>Enheter</v>
      </c>
      <c r="X223" s="214" t="s">
        <v>16772</v>
      </c>
    </row>
    <row r="224" spans="1:24" x14ac:dyDescent="0.2">
      <c r="A224" s="160">
        <v>9789152302484</v>
      </c>
      <c r="B224" s="11">
        <v>1</v>
      </c>
      <c r="C224" s="11" t="s">
        <v>254</v>
      </c>
      <c r="D224" s="161" t="s">
        <v>12846</v>
      </c>
      <c r="E224" s="161" t="s">
        <v>282</v>
      </c>
      <c r="F224" s="161" t="s">
        <v>12852</v>
      </c>
      <c r="G224" s="161" t="s">
        <v>356</v>
      </c>
      <c r="H224" s="11" t="s">
        <v>169</v>
      </c>
      <c r="I224" s="11">
        <v>3</v>
      </c>
      <c r="J224" s="11" t="s">
        <v>31</v>
      </c>
      <c r="K224" s="164" t="str">
        <f t="shared" si="14"/>
        <v>Blå kurs</v>
      </c>
      <c r="L224" s="11" t="s">
        <v>12548</v>
      </c>
      <c r="M224" s="11" t="str">
        <f t="shared" si="12"/>
        <v>1_x1_3x_B_3a</v>
      </c>
      <c r="N224" s="11" t="str">
        <f t="shared" si="13"/>
        <v>9789152302484-1-x1_3x-B-3a</v>
      </c>
      <c r="O224" s="11" t="str">
        <f>INDEX('Kap 1'!$E$2:$H$1089,MATCH('Base data'!N224,'Kap 1'!$E$2:$E$1089,0),4)</f>
        <v>Resonera</v>
      </c>
      <c r="P224" s="39"/>
      <c r="Q224" s="55" t="str">
        <f>INDEX(Freelancer!$A$1140:$J$2572,MATCH('Base data'!M224,Freelancer!$G$1140:$G$2572,0),9)</f>
        <v>Använd siffrorna 4, 5 och 6 och skriv det minsta jämna talet</v>
      </c>
      <c r="R224" s="161" t="str">
        <f>IF(INDEX(Freelancer!$A$1140:$J$2572,MATCH('Base data'!M224,Freelancer!$G$1140:$G$2572,0),10)=0,"",INDEX(Freelancer!$A$1140:$J$2572,MATCH('Base data'!M224,Freelancer!$G$1140:$G$2572,0),10))</f>
        <v/>
      </c>
      <c r="S224" s="78" t="s">
        <v>16631</v>
      </c>
      <c r="T224" s="78" t="str">
        <f t="shared" si="15"/>
        <v>y4_3y</v>
      </c>
      <c r="U224" s="78" t="str">
        <f>INDEX(Lista!$O$2:$S$206,MATCH('Base data'!T224,Lista!$P$2:$P$206,0),3)</f>
        <v>Begränsningsarea</v>
      </c>
      <c r="V224" s="78" t="str">
        <f>INDEX(Lista!$O$2:$S$206,MATCH('Base data'!T224,Lista!$P$2:$P$206,0),4)</f>
        <v>G_4_3</v>
      </c>
      <c r="W224" s="78" t="str">
        <f>INDEX(Lista!$O$2:$S$206,MATCH('Base data'!T224,Lista!$P$2:$P$206,0),5)</f>
        <v>Begränsningsarea</v>
      </c>
      <c r="X224" s="214" t="s">
        <v>16772</v>
      </c>
    </row>
    <row r="225" spans="1:24" x14ac:dyDescent="0.2">
      <c r="A225" s="160">
        <v>9789152302484</v>
      </c>
      <c r="B225" s="11">
        <v>1</v>
      </c>
      <c r="C225" s="11" t="s">
        <v>254</v>
      </c>
      <c r="D225" s="161" t="s">
        <v>12846</v>
      </c>
      <c r="E225" s="161" t="s">
        <v>282</v>
      </c>
      <c r="F225" s="161" t="s">
        <v>12852</v>
      </c>
      <c r="G225" s="161" t="s">
        <v>356</v>
      </c>
      <c r="H225" s="11" t="s">
        <v>169</v>
      </c>
      <c r="I225" s="11">
        <v>3</v>
      </c>
      <c r="J225" s="11" t="s">
        <v>34</v>
      </c>
      <c r="K225" s="164" t="str">
        <f t="shared" si="14"/>
        <v>Blå kurs</v>
      </c>
      <c r="L225" s="11" t="s">
        <v>12548</v>
      </c>
      <c r="M225" s="11" t="str">
        <f t="shared" si="12"/>
        <v>1_x1_3x_B_3b</v>
      </c>
      <c r="N225" s="11" t="str">
        <f t="shared" si="13"/>
        <v>9789152302484-1-x1_3x-B-3b</v>
      </c>
      <c r="O225" s="11" t="str">
        <f>INDEX('Kap 1'!$E$2:$H$1089,MATCH('Base data'!N225,'Kap 1'!$E$2:$E$1089,0),4)</f>
        <v>Resonera</v>
      </c>
      <c r="P225" s="39"/>
      <c r="Q225" s="55" t="str">
        <f>INDEX(Freelancer!$A$1140:$J$2572,MATCH('Base data'!M225,Freelancer!$G$1140:$G$2572,0),9)</f>
        <v>Använd siffrorna 4, 5 och 6 och skriv det största udda talet</v>
      </c>
      <c r="R225" s="161" t="str">
        <f>IF(INDEX(Freelancer!$A$1140:$J$2572,MATCH('Base data'!M225,Freelancer!$G$1140:$G$2572,0),10)=0,"",INDEX(Freelancer!$A$1140:$J$2572,MATCH('Base data'!M225,Freelancer!$G$1140:$G$2572,0),10))</f>
        <v/>
      </c>
      <c r="S225" s="78" t="s">
        <v>16666</v>
      </c>
      <c r="T225" s="78" t="str">
        <f t="shared" si="15"/>
        <v>y1_10_4y</v>
      </c>
      <c r="U225" s="78" t="str">
        <f>INDEX(Lista!$O$2:$S$206,MATCH('Base data'!T225,Lista!$P$2:$P$206,0),3)</f>
        <v>Avrundning &amp; överslagsräkning</v>
      </c>
      <c r="V225" s="78" t="str">
        <f>INDEX(Lista!$O$2:$S$206,MATCH('Base data'!T225,Lista!$P$2:$P$206,0),4)</f>
        <v>T_1_10</v>
      </c>
      <c r="W225" s="78" t="str">
        <f>INDEX(Lista!$O$2:$S$206,MATCH('Base data'!T225,Lista!$P$2:$P$206,0),5)</f>
        <v>Olika räknemetoder</v>
      </c>
      <c r="X225" s="214" t="s">
        <v>16772</v>
      </c>
    </row>
    <row r="226" spans="1:24" x14ac:dyDescent="0.2">
      <c r="A226" s="160">
        <v>9789152302484</v>
      </c>
      <c r="B226" s="11">
        <v>1</v>
      </c>
      <c r="C226" s="11" t="s">
        <v>254</v>
      </c>
      <c r="D226" s="161" t="s">
        <v>12846</v>
      </c>
      <c r="E226" s="161" t="s">
        <v>282</v>
      </c>
      <c r="F226" s="161" t="s">
        <v>12852</v>
      </c>
      <c r="G226" s="161" t="s">
        <v>356</v>
      </c>
      <c r="H226" s="11" t="s">
        <v>169</v>
      </c>
      <c r="I226" s="11">
        <v>4</v>
      </c>
      <c r="J226" s="11" t="s">
        <v>31</v>
      </c>
      <c r="K226" s="164" t="str">
        <f t="shared" si="14"/>
        <v>Blå kurs</v>
      </c>
      <c r="L226" s="11" t="s">
        <v>12548</v>
      </c>
      <c r="M226" s="11" t="str">
        <f t="shared" si="12"/>
        <v>1_x1_3x_B_4a</v>
      </c>
      <c r="N226" s="11" t="str">
        <f t="shared" si="13"/>
        <v>9789152302484-1-x1_3x-B-4a</v>
      </c>
      <c r="O226" s="11" t="str">
        <f>INDEX('Kap 1'!$E$2:$H$1089,MATCH('Base data'!N226,'Kap 1'!$E$2:$E$1089,0),4)</f>
        <v>Resonera</v>
      </c>
      <c r="P226" s="39"/>
      <c r="Q226" s="55" t="str">
        <f>INDEX(Freelancer!$A$1140:$J$2572,MATCH('Base data'!M226,Freelancer!$G$1140:$G$2572,0),9)</f>
        <v>Använd valfria siffror och skriv det största udda tresiffriga talet</v>
      </c>
      <c r="R226" s="161" t="str">
        <f>IF(INDEX(Freelancer!$A$1140:$J$2572,MATCH('Base data'!M226,Freelancer!$G$1140:$G$2572,0),10)=0,"",INDEX(Freelancer!$A$1140:$J$2572,MATCH('Base data'!M226,Freelancer!$G$1140:$G$2572,0),10))</f>
        <v/>
      </c>
      <c r="S226" s="78" t="s">
        <v>16593</v>
      </c>
      <c r="T226" s="78" t="str">
        <f t="shared" si="15"/>
        <v>y4_14y</v>
      </c>
      <c r="U226" s="78" t="str">
        <f>INDEX(Lista!$O$2:$S$206,MATCH('Base data'!T226,Lista!$P$2:$P$206,0),3)</f>
        <v>Månghörningar</v>
      </c>
      <c r="V226" s="78" t="str">
        <f>INDEX(Lista!$O$2:$S$206,MATCH('Base data'!T226,Lista!$P$2:$P$206,0),4)</f>
        <v>G_4_14</v>
      </c>
      <c r="W226" s="78" t="str">
        <f>INDEX(Lista!$O$2:$S$206,MATCH('Base data'!T226,Lista!$P$2:$P$206,0),5)</f>
        <v>Månghörningar</v>
      </c>
      <c r="X226" s="214" t="s">
        <v>16772</v>
      </c>
    </row>
    <row r="227" spans="1:24" x14ac:dyDescent="0.2">
      <c r="A227" s="160">
        <v>9789152302484</v>
      </c>
      <c r="B227" s="11">
        <v>1</v>
      </c>
      <c r="C227" s="11" t="s">
        <v>254</v>
      </c>
      <c r="D227" s="161" t="s">
        <v>12846</v>
      </c>
      <c r="E227" s="161" t="s">
        <v>282</v>
      </c>
      <c r="F227" s="161" t="s">
        <v>12852</v>
      </c>
      <c r="G227" s="161" t="s">
        <v>356</v>
      </c>
      <c r="H227" s="11" t="s">
        <v>169</v>
      </c>
      <c r="I227" s="11">
        <v>4</v>
      </c>
      <c r="J227" s="11" t="s">
        <v>34</v>
      </c>
      <c r="K227" s="164" t="str">
        <f t="shared" si="14"/>
        <v>Blå kurs</v>
      </c>
      <c r="L227" s="11" t="s">
        <v>12548</v>
      </c>
      <c r="M227" s="11" t="str">
        <f t="shared" si="12"/>
        <v>1_x1_3x_B_4b</v>
      </c>
      <c r="N227" s="11" t="str">
        <f t="shared" si="13"/>
        <v>9789152302484-1-x1_3x-B-4b</v>
      </c>
      <c r="O227" s="11" t="str">
        <f>INDEX('Kap 1'!$E$2:$H$1089,MATCH('Base data'!N227,'Kap 1'!$E$2:$E$1089,0),4)</f>
        <v>Resonera</v>
      </c>
      <c r="P227" s="39"/>
      <c r="Q227" s="55" t="str">
        <f>INDEX(Freelancer!$A$1140:$J$2572,MATCH('Base data'!M227,Freelancer!$G$1140:$G$2572,0),9)</f>
        <v>Använd valfria siffror och skriv det minsta udda tresiffriga talet</v>
      </c>
      <c r="R227" s="161" t="str">
        <f>IF(INDEX(Freelancer!$A$1140:$J$2572,MATCH('Base data'!M227,Freelancer!$G$1140:$G$2572,0),10)=0,"",INDEX(Freelancer!$A$1140:$J$2572,MATCH('Base data'!M227,Freelancer!$G$1140:$G$2572,0),10))</f>
        <v/>
      </c>
      <c r="S227" s="78" t="s">
        <v>16600</v>
      </c>
      <c r="T227" s="78" t="str">
        <f t="shared" si="15"/>
        <v>y4_8y</v>
      </c>
      <c r="U227" s="78" t="str">
        <f>INDEX(Lista!$O$2:$S$206,MATCH('Base data'!T227,Lista!$P$2:$P$206,0),3)</f>
        <v>Gradskiva</v>
      </c>
      <c r="V227" s="78" t="str">
        <f>INDEX(Lista!$O$2:$S$206,MATCH('Base data'!T227,Lista!$P$2:$P$206,0),4)</f>
        <v>G_4_8</v>
      </c>
      <c r="W227" s="78" t="str">
        <f>INDEX(Lista!$O$2:$S$206,MATCH('Base data'!T227,Lista!$P$2:$P$206,0),5)</f>
        <v>Gradskiva</v>
      </c>
      <c r="X227" s="214" t="s">
        <v>16772</v>
      </c>
    </row>
    <row r="228" spans="1:24" x14ac:dyDescent="0.2">
      <c r="A228" s="160">
        <v>9789152302484</v>
      </c>
      <c r="B228" s="11">
        <v>1</v>
      </c>
      <c r="C228" s="11" t="s">
        <v>254</v>
      </c>
      <c r="D228" s="161" t="s">
        <v>12846</v>
      </c>
      <c r="E228" s="161" t="s">
        <v>282</v>
      </c>
      <c r="F228" s="161" t="s">
        <v>12852</v>
      </c>
      <c r="G228" s="161" t="s">
        <v>356</v>
      </c>
      <c r="H228" s="11" t="s">
        <v>169</v>
      </c>
      <c r="I228" s="11">
        <v>4</v>
      </c>
      <c r="J228" s="11" t="s">
        <v>40</v>
      </c>
      <c r="K228" s="164" t="str">
        <f t="shared" si="14"/>
        <v>Blå kurs</v>
      </c>
      <c r="L228" s="11" t="s">
        <v>12548</v>
      </c>
      <c r="M228" s="11" t="str">
        <f t="shared" si="12"/>
        <v>1_x1_3x_B_4c</v>
      </c>
      <c r="N228" s="11" t="str">
        <f t="shared" si="13"/>
        <v>9789152302484-1-x1_3x-B-4c</v>
      </c>
      <c r="O228" s="11" t="str">
        <f>INDEX('Kap 1'!$E$2:$H$1089,MATCH('Base data'!N228,'Kap 1'!$E$2:$E$1089,0),4)</f>
        <v>Resonera</v>
      </c>
      <c r="P228" s="39"/>
      <c r="Q228" s="55" t="str">
        <f>INDEX(Freelancer!$A$1140:$J$2572,MATCH('Base data'!M228,Freelancer!$G$1140:$G$2572,0),9)</f>
        <v>Använd valfria siffror och skriv det största jämna fyrsiffriga talet</v>
      </c>
      <c r="R228" s="161" t="str">
        <f>IF(INDEX(Freelancer!$A$1140:$J$2572,MATCH('Base data'!M228,Freelancer!$G$1140:$G$2572,0),10)=0,"",INDEX(Freelancer!$A$1140:$J$2572,MATCH('Base data'!M228,Freelancer!$G$1140:$G$2572,0),10))</f>
        <v/>
      </c>
      <c r="S228" s="78" t="s">
        <v>16667</v>
      </c>
      <c r="T228" s="78" t="str">
        <f t="shared" si="15"/>
        <v>y4_6_1y</v>
      </c>
      <c r="U228" s="78" t="str">
        <f>INDEX(Lista!$O$2:$S$206,MATCH('Base data'!T228,Lista!$P$2:$P$206,0),3)</f>
        <v>Geometrienheter - Sträcka</v>
      </c>
      <c r="V228" s="78" t="str">
        <f>INDEX(Lista!$O$2:$S$206,MATCH('Base data'!T228,Lista!$P$2:$P$206,0),4)</f>
        <v>G_4_6</v>
      </c>
      <c r="W228" s="78" t="str">
        <f>INDEX(Lista!$O$2:$S$206,MATCH('Base data'!T228,Lista!$P$2:$P$206,0),5)</f>
        <v>Geometrienheter</v>
      </c>
      <c r="X228" s="214" t="s">
        <v>16772</v>
      </c>
    </row>
    <row r="229" spans="1:24" x14ac:dyDescent="0.2">
      <c r="A229" s="160">
        <v>9789152302484</v>
      </c>
      <c r="B229" s="11">
        <v>1</v>
      </c>
      <c r="C229" s="11" t="s">
        <v>254</v>
      </c>
      <c r="D229" s="161" t="s">
        <v>12846</v>
      </c>
      <c r="E229" s="161" t="s">
        <v>282</v>
      </c>
      <c r="F229" s="161" t="s">
        <v>12852</v>
      </c>
      <c r="G229" s="161" t="s">
        <v>356</v>
      </c>
      <c r="H229" s="11" t="s">
        <v>169</v>
      </c>
      <c r="I229" s="11">
        <v>5</v>
      </c>
      <c r="J229" s="11" t="s">
        <v>31</v>
      </c>
      <c r="K229" s="164" t="str">
        <f t="shared" si="14"/>
        <v>Blå kurs</v>
      </c>
      <c r="L229" s="11" t="s">
        <v>12548</v>
      </c>
      <c r="M229" s="11" t="str">
        <f t="shared" si="12"/>
        <v>1_x1_3x_B_5a</v>
      </c>
      <c r="N229" s="11" t="str">
        <f t="shared" si="13"/>
        <v>9789152302484-1-x1_3x-B-5a</v>
      </c>
      <c r="O229" s="11" t="str">
        <f>INDEX('Kap 1'!$E$2:$H$1089,MATCH('Base data'!N229,'Kap 1'!$E$2:$E$1089,0),4)</f>
        <v>Resonera</v>
      </c>
      <c r="P229" s="39"/>
      <c r="Q229" s="55" t="str">
        <f>INDEX(Freelancer!$A$1140:$J$2572,MATCH('Base data'!M229,Freelancer!$G$1140:$G$2572,0),9)</f>
        <v>Vilka av talen i rutan är delbara med 2</v>
      </c>
      <c r="R229" s="161" t="str">
        <f>IF(INDEX(Freelancer!$A$1140:$J$2572,MATCH('Base data'!M229,Freelancer!$G$1140:$G$2572,0),10)=0,"",INDEX(Freelancer!$A$1140:$J$2572,MATCH('Base data'!M229,Freelancer!$G$1140:$G$2572,0),10))</f>
        <v>MD9_25_1</v>
      </c>
      <c r="S229" s="78" t="s">
        <v>16604</v>
      </c>
      <c r="T229" s="78" t="str">
        <f t="shared" si="15"/>
        <v>y1_17_6y</v>
      </c>
      <c r="U229" s="78" t="str">
        <f>INDEX(Lista!$O$2:$S$206,MATCH('Base data'!T229,Lista!$P$2:$P$206,0),3)</f>
        <v>Tal - Positiva tal</v>
      </c>
      <c r="V229" s="78" t="str">
        <f>INDEX(Lista!$O$2:$S$206,MATCH('Base data'!T229,Lista!$P$2:$P$206,0),4)</f>
        <v>T_1_17</v>
      </c>
      <c r="W229" s="78" t="str">
        <f>INDEX(Lista!$O$2:$S$206,MATCH('Base data'!T229,Lista!$P$2:$P$206,0),5)</f>
        <v>Tal</v>
      </c>
      <c r="X229" s="214" t="s">
        <v>16772</v>
      </c>
    </row>
    <row r="230" spans="1:24" x14ac:dyDescent="0.2">
      <c r="A230" s="160">
        <v>9789152302484</v>
      </c>
      <c r="B230" s="11">
        <v>1</v>
      </c>
      <c r="C230" s="11" t="s">
        <v>254</v>
      </c>
      <c r="D230" s="161" t="s">
        <v>12846</v>
      </c>
      <c r="E230" s="161" t="s">
        <v>282</v>
      </c>
      <c r="F230" s="161" t="s">
        <v>12852</v>
      </c>
      <c r="G230" s="161" t="s">
        <v>356</v>
      </c>
      <c r="H230" s="11" t="s">
        <v>169</v>
      </c>
      <c r="I230" s="11">
        <v>5</v>
      </c>
      <c r="J230" s="11" t="s">
        <v>34</v>
      </c>
      <c r="K230" s="164" t="str">
        <f t="shared" si="14"/>
        <v>Blå kurs</v>
      </c>
      <c r="L230" s="11" t="s">
        <v>12548</v>
      </c>
      <c r="M230" s="11" t="str">
        <f t="shared" si="12"/>
        <v>1_x1_3x_B_5b</v>
      </c>
      <c r="N230" s="11" t="str">
        <f t="shared" si="13"/>
        <v>9789152302484-1-x1_3x-B-5b</v>
      </c>
      <c r="O230" s="11" t="str">
        <f>INDEX('Kap 1'!$E$2:$H$1089,MATCH('Base data'!N230,'Kap 1'!$E$2:$E$1089,0),4)</f>
        <v>Resonera</v>
      </c>
      <c r="P230" s="39"/>
      <c r="Q230" s="55" t="str">
        <f>INDEX(Freelancer!$A$1140:$J$2572,MATCH('Base data'!M230,Freelancer!$G$1140:$G$2572,0),9)</f>
        <v>Vilka av talen i rutan är delbara med 5</v>
      </c>
      <c r="R230" s="161" t="str">
        <f>IF(INDEX(Freelancer!$A$1140:$J$2572,MATCH('Base data'!M230,Freelancer!$G$1140:$G$2572,0),10)=0,"",INDEX(Freelancer!$A$1140:$J$2572,MATCH('Base data'!M230,Freelancer!$G$1140:$G$2572,0),10))</f>
        <v>MD9_25_1</v>
      </c>
      <c r="S230" s="78" t="s">
        <v>8371</v>
      </c>
      <c r="T230" s="78" t="str">
        <f t="shared" si="15"/>
        <v>y1_17_5y</v>
      </c>
      <c r="U230" s="78" t="str">
        <f>INDEX(Lista!$O$2:$S$206,MATCH('Base data'!T230,Lista!$P$2:$P$206,0),3)</f>
        <v>Tal - Negativa tal</v>
      </c>
      <c r="V230" s="78" t="str">
        <f>INDEX(Lista!$O$2:$S$206,MATCH('Base data'!T230,Lista!$P$2:$P$206,0),4)</f>
        <v>T_1_17</v>
      </c>
      <c r="W230" s="78" t="str">
        <f>INDEX(Lista!$O$2:$S$206,MATCH('Base data'!T230,Lista!$P$2:$P$206,0),5)</f>
        <v>Tal</v>
      </c>
      <c r="X230" s="214" t="s">
        <v>16772</v>
      </c>
    </row>
    <row r="231" spans="1:24" x14ac:dyDescent="0.2">
      <c r="A231" s="160">
        <v>9789152302484</v>
      </c>
      <c r="B231" s="11">
        <v>1</v>
      </c>
      <c r="C231" s="11" t="s">
        <v>254</v>
      </c>
      <c r="D231" s="161" t="s">
        <v>12846</v>
      </c>
      <c r="E231" s="161" t="s">
        <v>282</v>
      </c>
      <c r="F231" s="161" t="s">
        <v>12852</v>
      </c>
      <c r="G231" s="161" t="s">
        <v>356</v>
      </c>
      <c r="H231" s="11" t="s">
        <v>169</v>
      </c>
      <c r="I231" s="11">
        <v>6</v>
      </c>
      <c r="J231" s="11" t="s">
        <v>31</v>
      </c>
      <c r="K231" s="164" t="str">
        <f t="shared" si="14"/>
        <v>Blå kurs</v>
      </c>
      <c r="L231" s="11" t="s">
        <v>12548</v>
      </c>
      <c r="M231" s="11" t="str">
        <f t="shared" si="12"/>
        <v>1_x1_3x_B_6a</v>
      </c>
      <c r="N231" s="11" t="str">
        <f t="shared" si="13"/>
        <v>9789152302484-1-x1_3x-B-6a</v>
      </c>
      <c r="O231" s="11" t="str">
        <f>INDEX('Kap 1'!$E$2:$H$1089,MATCH('Base data'!N231,'Kap 1'!$E$2:$E$1089,0),4)</f>
        <v>Beräkna</v>
      </c>
      <c r="P231" s="39"/>
      <c r="Q231" s="55" t="str">
        <f>INDEX(Freelancer!$A$1140:$J$2572,MATCH('Base data'!M231,Freelancer!$G$1140:$G$2572,0),9)</f>
        <v>Beräkna siffersumman för talen i rutan.</v>
      </c>
      <c r="R231" s="161" t="str">
        <f>IF(INDEX(Freelancer!$A$1140:$J$2572,MATCH('Base data'!M231,Freelancer!$G$1140:$G$2572,0),10)=0,"",INDEX(Freelancer!$A$1140:$J$2572,MATCH('Base data'!M231,Freelancer!$G$1140:$G$2572,0),10))</f>
        <v>MD9_25_2</v>
      </c>
      <c r="S231" s="78" t="s">
        <v>16644</v>
      </c>
      <c r="T231" s="78" t="str">
        <f t="shared" si="15"/>
        <v>y2_11y</v>
      </c>
      <c r="U231" s="78" t="str">
        <f>INDEX(Lista!$O$2:$S$206,MATCH('Base data'!T231,Lista!$P$2:$P$206,0),3)</f>
        <v>Grafer</v>
      </c>
      <c r="V231" s="78" t="str">
        <f>INDEX(Lista!$O$2:$S$206,MATCH('Base data'!T231,Lista!$P$2:$P$206,0),4)</f>
        <v>SF_2_11</v>
      </c>
      <c r="W231" s="78" t="str">
        <f>INDEX(Lista!$O$2:$S$206,MATCH('Base data'!T231,Lista!$P$2:$P$206,0),5)</f>
        <v>Grafer</v>
      </c>
      <c r="X231" s="214" t="s">
        <v>16772</v>
      </c>
    </row>
    <row r="232" spans="1:24" x14ac:dyDescent="0.2">
      <c r="A232" s="160">
        <v>9789152302484</v>
      </c>
      <c r="B232" s="11">
        <v>1</v>
      </c>
      <c r="C232" s="11" t="s">
        <v>254</v>
      </c>
      <c r="D232" s="161" t="s">
        <v>12846</v>
      </c>
      <c r="E232" s="161" t="s">
        <v>282</v>
      </c>
      <c r="F232" s="161" t="s">
        <v>12852</v>
      </c>
      <c r="G232" s="161" t="s">
        <v>356</v>
      </c>
      <c r="H232" s="11" t="s">
        <v>169</v>
      </c>
      <c r="I232" s="11">
        <v>6</v>
      </c>
      <c r="J232" s="11" t="s">
        <v>34</v>
      </c>
      <c r="K232" s="164" t="str">
        <f t="shared" si="14"/>
        <v>Blå kurs</v>
      </c>
      <c r="L232" s="11" t="s">
        <v>12548</v>
      </c>
      <c r="M232" s="11" t="str">
        <f t="shared" si="12"/>
        <v>1_x1_3x_B_6b</v>
      </c>
      <c r="N232" s="11" t="str">
        <f t="shared" si="13"/>
        <v>9789152302484-1-x1_3x-B-6b</v>
      </c>
      <c r="O232" s="11" t="str">
        <f>INDEX('Kap 1'!$E$2:$H$1089,MATCH('Base data'!N232,'Kap 1'!$E$2:$E$1089,0),4)</f>
        <v>Resonera</v>
      </c>
      <c r="P232" s="39"/>
      <c r="Q232" s="55" t="str">
        <f>INDEX(Freelancer!$A$1140:$J$2572,MATCH('Base data'!M232,Freelancer!$G$1140:$G$2572,0),9)</f>
        <v>Vilka av talen i rutan är delbara med 3?</v>
      </c>
      <c r="R232" s="161" t="str">
        <f>IF(INDEX(Freelancer!$A$1140:$J$2572,MATCH('Base data'!M232,Freelancer!$G$1140:$G$2572,0),10)=0,"",INDEX(Freelancer!$A$1140:$J$2572,MATCH('Base data'!M232,Freelancer!$G$1140:$G$2572,0),10))</f>
        <v>MD9_25_2</v>
      </c>
      <c r="S232" s="78" t="s">
        <v>8393</v>
      </c>
      <c r="T232" s="78" t="str">
        <f t="shared" si="15"/>
        <v>y4_18_8y</v>
      </c>
      <c r="U232" s="78" t="str">
        <f>INDEX(Lista!$O$2:$S$206,MATCH('Base data'!T232,Lista!$P$2:$P$206,0),3)</f>
        <v>Satser &amp; bevis - Topptriangelsatsen &amp; transversalsatsen</v>
      </c>
      <c r="V232" s="78" t="str">
        <f>INDEX(Lista!$O$2:$S$206,MATCH('Base data'!T232,Lista!$P$2:$P$206,0),4)</f>
        <v>G_4_18</v>
      </c>
      <c r="W232" s="78" t="str">
        <f>INDEX(Lista!$O$2:$S$206,MATCH('Base data'!T232,Lista!$P$2:$P$206,0),5)</f>
        <v>Satser &amp; bevis</v>
      </c>
      <c r="X232" s="214" t="s">
        <v>16772</v>
      </c>
    </row>
    <row r="233" spans="1:24" x14ac:dyDescent="0.2">
      <c r="A233" s="160">
        <v>9789152302484</v>
      </c>
      <c r="B233" s="11">
        <v>1</v>
      </c>
      <c r="C233" s="11" t="s">
        <v>254</v>
      </c>
      <c r="D233" s="161" t="s">
        <v>12846</v>
      </c>
      <c r="E233" s="161" t="s">
        <v>282</v>
      </c>
      <c r="F233" s="161" t="s">
        <v>12852</v>
      </c>
      <c r="G233" s="161" t="s">
        <v>356</v>
      </c>
      <c r="H233" s="11" t="s">
        <v>169</v>
      </c>
      <c r="I233" s="11">
        <v>7</v>
      </c>
      <c r="J233" s="11" t="s">
        <v>31</v>
      </c>
      <c r="K233" s="164" t="str">
        <f t="shared" si="14"/>
        <v>Blå kurs</v>
      </c>
      <c r="L233" s="11" t="s">
        <v>12548</v>
      </c>
      <c r="M233" s="11" t="str">
        <f t="shared" si="12"/>
        <v>1_x1_3x_B_7a</v>
      </c>
      <c r="N233" s="11" t="str">
        <f t="shared" si="13"/>
        <v>9789152302484-1-x1_3x-B-7a</v>
      </c>
      <c r="O233" s="11" t="str">
        <f>INDEX('Kap 1'!$E$2:$H$1089,MATCH('Base data'!N233,'Kap 1'!$E$2:$E$1089,0),4)</f>
        <v>Resonera</v>
      </c>
      <c r="P233" s="39"/>
      <c r="Q233" s="55" t="str">
        <f>INDEX(Freelancer!$A$1140:$J$2572,MATCH('Base data'!M233,Freelancer!$G$1140:$G$2572,0),9)</f>
        <v>Vilka av talen i rutan är delbara med 2</v>
      </c>
      <c r="R233" s="161" t="str">
        <f>IF(INDEX(Freelancer!$A$1140:$J$2572,MATCH('Base data'!M233,Freelancer!$G$1140:$G$2572,0),10)=0,"",INDEX(Freelancer!$A$1140:$J$2572,MATCH('Base data'!M233,Freelancer!$G$1140:$G$2572,0),10))</f>
        <v>MD9_25_3</v>
      </c>
      <c r="S233" s="78" t="s">
        <v>16668</v>
      </c>
      <c r="T233" s="78" t="str">
        <f t="shared" si="15"/>
        <v>y4_23_3y</v>
      </c>
      <c r="U233" s="78" t="str">
        <f>INDEX(Lista!$O$2:$S$206,MATCH('Base data'!T233,Lista!$P$2:$P$206,0),3)</f>
        <v>Vektorer - Räkna med vektorer</v>
      </c>
      <c r="V233" s="78" t="str">
        <f>INDEX(Lista!$O$2:$S$206,MATCH('Base data'!T233,Lista!$P$2:$P$206,0),4)</f>
        <v>G_4_23</v>
      </c>
      <c r="W233" s="78" t="str">
        <f>INDEX(Lista!$O$2:$S$206,MATCH('Base data'!T233,Lista!$P$2:$P$206,0),5)</f>
        <v>Vektorer</v>
      </c>
      <c r="X233" s="214" t="s">
        <v>16772</v>
      </c>
    </row>
    <row r="234" spans="1:24" x14ac:dyDescent="0.2">
      <c r="A234" s="160">
        <v>9789152302484</v>
      </c>
      <c r="B234" s="11">
        <v>1</v>
      </c>
      <c r="C234" s="11" t="s">
        <v>254</v>
      </c>
      <c r="D234" s="161" t="s">
        <v>12846</v>
      </c>
      <c r="E234" s="161" t="s">
        <v>282</v>
      </c>
      <c r="F234" s="161" t="s">
        <v>12852</v>
      </c>
      <c r="G234" s="161" t="s">
        <v>356</v>
      </c>
      <c r="H234" s="11" t="s">
        <v>169</v>
      </c>
      <c r="I234" s="11">
        <v>7</v>
      </c>
      <c r="J234" s="11" t="s">
        <v>34</v>
      </c>
      <c r="K234" s="164" t="str">
        <f t="shared" si="14"/>
        <v>Blå kurs</v>
      </c>
      <c r="L234" s="11" t="s">
        <v>12548</v>
      </c>
      <c r="M234" s="11" t="str">
        <f t="shared" si="12"/>
        <v>1_x1_3x_B_7b</v>
      </c>
      <c r="N234" s="11" t="str">
        <f t="shared" si="13"/>
        <v>9789152302484-1-x1_3x-B-7b</v>
      </c>
      <c r="O234" s="11" t="str">
        <f>INDEX('Kap 1'!$E$2:$H$1089,MATCH('Base data'!N234,'Kap 1'!$E$2:$E$1089,0),4)</f>
        <v>Resonera</v>
      </c>
      <c r="P234" s="39"/>
      <c r="Q234" s="55" t="str">
        <f>INDEX(Freelancer!$A$1140:$J$2572,MATCH('Base data'!M234,Freelancer!$G$1140:$G$2572,0),9)</f>
        <v>Vilka av talen i rutan är delbara med 5</v>
      </c>
      <c r="R234" s="161" t="str">
        <f>IF(INDEX(Freelancer!$A$1140:$J$2572,MATCH('Base data'!M234,Freelancer!$G$1140:$G$2572,0),10)=0,"",INDEX(Freelancer!$A$1140:$J$2572,MATCH('Base data'!M234,Freelancer!$G$1140:$G$2572,0),10))</f>
        <v>MD9_25_3</v>
      </c>
      <c r="S234" s="78" t="s">
        <v>16669</v>
      </c>
      <c r="T234" s="78" t="str">
        <f t="shared" si="15"/>
        <v>y4_18_11y</v>
      </c>
      <c r="U234" s="78" t="str">
        <f>INDEX(Lista!$O$2:$S$206,MATCH('Base data'!T234,Lista!$P$2:$P$206,0),3)</f>
        <v>Satser &amp; Bevis - Bisektrissatsen</v>
      </c>
      <c r="V234" s="78" t="str">
        <f>INDEX(Lista!$O$2:$S$206,MATCH('Base data'!T234,Lista!$P$2:$P$206,0),4)</f>
        <v>G_4_18</v>
      </c>
      <c r="W234" s="78" t="str">
        <f>INDEX(Lista!$O$2:$S$206,MATCH('Base data'!T234,Lista!$P$2:$P$206,0),5)</f>
        <v>Satser &amp; bevis</v>
      </c>
      <c r="X234" s="214" t="s">
        <v>16772</v>
      </c>
    </row>
    <row r="235" spans="1:24" x14ac:dyDescent="0.2">
      <c r="A235" s="160">
        <v>9789152302484</v>
      </c>
      <c r="B235" s="11">
        <v>1</v>
      </c>
      <c r="C235" s="11" t="s">
        <v>254</v>
      </c>
      <c r="D235" s="161" t="s">
        <v>12846</v>
      </c>
      <c r="E235" s="161" t="s">
        <v>282</v>
      </c>
      <c r="F235" s="161" t="s">
        <v>12852</v>
      </c>
      <c r="G235" s="161" t="s">
        <v>356</v>
      </c>
      <c r="H235" s="11" t="s">
        <v>169</v>
      </c>
      <c r="I235" s="11">
        <v>7</v>
      </c>
      <c r="J235" s="11" t="s">
        <v>40</v>
      </c>
      <c r="K235" s="164" t="str">
        <f t="shared" si="14"/>
        <v>Blå kurs</v>
      </c>
      <c r="L235" s="11" t="s">
        <v>12548</v>
      </c>
      <c r="M235" s="11" t="str">
        <f t="shared" si="12"/>
        <v>1_x1_3x_B_7c</v>
      </c>
      <c r="N235" s="11" t="str">
        <f t="shared" si="13"/>
        <v>9789152302484-1-x1_3x-B-7c</v>
      </c>
      <c r="O235" s="11" t="str">
        <f>INDEX('Kap 1'!$E$2:$H$1089,MATCH('Base data'!N235,'Kap 1'!$E$2:$E$1089,0),4)</f>
        <v>Resonera</v>
      </c>
      <c r="P235" s="39"/>
      <c r="Q235" s="55" t="str">
        <f>INDEX(Freelancer!$A$1140:$J$2572,MATCH('Base data'!M235,Freelancer!$G$1140:$G$2572,0),9)</f>
        <v>Vilka av talen i rutan är delbara med 3</v>
      </c>
      <c r="R235" s="161" t="str">
        <f>IF(INDEX(Freelancer!$A$1140:$J$2572,MATCH('Base data'!M235,Freelancer!$G$1140:$G$2572,0),10)=0,"",INDEX(Freelancer!$A$1140:$J$2572,MATCH('Base data'!M235,Freelancer!$G$1140:$G$2572,0),10))</f>
        <v>MD9_25_3</v>
      </c>
      <c r="S235" s="78" t="s">
        <v>16670</v>
      </c>
      <c r="T235" s="78" t="str">
        <f t="shared" si="15"/>
        <v>y1_19_1y</v>
      </c>
      <c r="U235" s="78" t="str">
        <f>INDEX(Lista!$O$2:$S$206,MATCH('Base data'!T235,Lista!$P$2:$P$206,0),3)</f>
        <v>Talsystem - Det romerska talsystemet</v>
      </c>
      <c r="V235" s="78" t="str">
        <f>INDEX(Lista!$O$2:$S$206,MATCH('Base data'!T235,Lista!$P$2:$P$206,0),4)</f>
        <v>T_1_19</v>
      </c>
      <c r="W235" s="78" t="str">
        <f>INDEX(Lista!$O$2:$S$206,MATCH('Base data'!T235,Lista!$P$2:$P$206,0),5)</f>
        <v>Talsystem</v>
      </c>
      <c r="X235" s="214" t="s">
        <v>16772</v>
      </c>
    </row>
    <row r="236" spans="1:24" x14ac:dyDescent="0.2">
      <c r="A236" s="160">
        <v>9789152302484</v>
      </c>
      <c r="B236" s="11">
        <v>1</v>
      </c>
      <c r="C236" s="11" t="s">
        <v>254</v>
      </c>
      <c r="D236" s="161" t="s">
        <v>12846</v>
      </c>
      <c r="E236" s="161" t="s">
        <v>282</v>
      </c>
      <c r="F236" s="161" t="s">
        <v>12852</v>
      </c>
      <c r="G236" s="161" t="s">
        <v>356</v>
      </c>
      <c r="H236" s="11" t="s">
        <v>169</v>
      </c>
      <c r="I236" s="11">
        <v>7</v>
      </c>
      <c r="J236" s="11" t="s">
        <v>66</v>
      </c>
      <c r="K236" s="164" t="str">
        <f t="shared" si="14"/>
        <v>Blå kurs</v>
      </c>
      <c r="L236" s="11" t="s">
        <v>12548</v>
      </c>
      <c r="M236" s="11" t="str">
        <f t="shared" si="12"/>
        <v>1_x1_3x_B_7d</v>
      </c>
      <c r="N236" s="11" t="str">
        <f t="shared" si="13"/>
        <v>9789152302484-1-x1_3x-B-7d</v>
      </c>
      <c r="O236" s="11" t="str">
        <f>INDEX('Kap 1'!$E$2:$H$1089,MATCH('Base data'!N236,'Kap 1'!$E$2:$E$1089,0),4)</f>
        <v>Resonera</v>
      </c>
      <c r="P236" s="39"/>
      <c r="Q236" s="55" t="str">
        <f>INDEX(Freelancer!$A$1140:$J$2572,MATCH('Base data'!M236,Freelancer!$G$1140:$G$2572,0),9)</f>
        <v>Vilka av talen i rutan är delbara med 6</v>
      </c>
      <c r="R236" s="161" t="str">
        <f>IF(INDEX(Freelancer!$A$1140:$J$2572,MATCH('Base data'!M236,Freelancer!$G$1140:$G$2572,0),10)=0,"",INDEX(Freelancer!$A$1140:$J$2572,MATCH('Base data'!M236,Freelancer!$G$1140:$G$2572,0),10))</f>
        <v>MD9_25_3</v>
      </c>
      <c r="S236" s="78" t="s">
        <v>16589</v>
      </c>
      <c r="T236" s="78" t="str">
        <f t="shared" si="15"/>
        <v>y1_3_7y</v>
      </c>
      <c r="U236" s="78" t="str">
        <f>INDEX(Lista!$O$2:$S$206,MATCH('Base data'!T236,Lista!$P$2:$P$206,0),3)</f>
        <v>Ekvationer - Ekvationer med procent</v>
      </c>
      <c r="V236" s="78" t="str">
        <f>INDEX(Lista!$O$2:$S$206,MATCH('Base data'!T236,Lista!$P$2:$P$206,0),4)</f>
        <v>T_1_3</v>
      </c>
      <c r="W236" s="78" t="str">
        <f>INDEX(Lista!$O$2:$S$206,MATCH('Base data'!T236,Lista!$P$2:$P$206,0),5)</f>
        <v>Ekvationer</v>
      </c>
      <c r="X236" s="214" t="s">
        <v>16772</v>
      </c>
    </row>
    <row r="237" spans="1:24" x14ac:dyDescent="0.2">
      <c r="A237" s="160">
        <v>9789152302484</v>
      </c>
      <c r="B237" s="11">
        <v>1</v>
      </c>
      <c r="C237" s="11" t="s">
        <v>254</v>
      </c>
      <c r="D237" s="161" t="s">
        <v>12846</v>
      </c>
      <c r="E237" s="161" t="s">
        <v>282</v>
      </c>
      <c r="F237" s="161" t="s">
        <v>12852</v>
      </c>
      <c r="G237" s="161" t="s">
        <v>356</v>
      </c>
      <c r="H237" s="11" t="s">
        <v>169</v>
      </c>
      <c r="I237" s="11">
        <v>8</v>
      </c>
      <c r="J237" s="11"/>
      <c r="K237" s="164" t="str">
        <f t="shared" si="14"/>
        <v>Blå kurs</v>
      </c>
      <c r="L237" s="11" t="s">
        <v>12548</v>
      </c>
      <c r="M237" s="11" t="str">
        <f t="shared" si="12"/>
        <v>1_x1_3x_B_8</v>
      </c>
      <c r="N237" s="11" t="str">
        <f t="shared" si="13"/>
        <v>9789152302484-1-x1_3x-B-8</v>
      </c>
      <c r="O237" s="11" t="str">
        <f>INDEX('Kap 1'!$E$2:$H$1089,MATCH('Base data'!N237,'Kap 1'!$E$2:$E$1089,0),4)</f>
        <v>Resonera</v>
      </c>
      <c r="P237" s="39"/>
      <c r="Q237" s="55" t="str">
        <f>INDEX(Freelancer!$A$1140:$J$2572,MATCH('Base data'!M237,Freelancer!$G$1140:$G$2572,0),9)</f>
        <v>Skriv talen i storleksordning med det minsta först.</v>
      </c>
      <c r="R237" s="161" t="str">
        <f>IF(INDEX(Freelancer!$A$1140:$J$2572,MATCH('Base data'!M237,Freelancer!$G$1140:$G$2572,0),10)=0,"",INDEX(Freelancer!$A$1140:$J$2572,MATCH('Base data'!M237,Freelancer!$G$1140:$G$2572,0),10))</f>
        <v>MD9_26_1</v>
      </c>
      <c r="S237" s="78" t="s">
        <v>16628</v>
      </c>
      <c r="T237" s="78" t="str">
        <f t="shared" si="15"/>
        <v>y2_9y</v>
      </c>
      <c r="U237" s="78" t="str">
        <f>INDEX(Lista!$O$2:$S$206,MATCH('Base data'!T237,Lista!$P$2:$P$206,0),3)</f>
        <v>Hastighet &amp; tid</v>
      </c>
      <c r="V237" s="78" t="str">
        <f>INDEX(Lista!$O$2:$S$206,MATCH('Base data'!T237,Lista!$P$2:$P$206,0),4)</f>
        <v>SF_2_9</v>
      </c>
      <c r="W237" s="78" t="str">
        <f>INDEX(Lista!$O$2:$S$206,MATCH('Base data'!T237,Lista!$P$2:$P$206,0),5)</f>
        <v>Hastighet &amp; tid</v>
      </c>
      <c r="X237" s="214" t="s">
        <v>16772</v>
      </c>
    </row>
    <row r="238" spans="1:24" x14ac:dyDescent="0.2">
      <c r="A238" s="160">
        <v>9789152302484</v>
      </c>
      <c r="B238" s="11">
        <v>1</v>
      </c>
      <c r="C238" s="11" t="s">
        <v>254</v>
      </c>
      <c r="D238" s="161" t="s">
        <v>12846</v>
      </c>
      <c r="E238" s="161" t="s">
        <v>282</v>
      </c>
      <c r="F238" s="161" t="s">
        <v>12852</v>
      </c>
      <c r="G238" s="161" t="s">
        <v>356</v>
      </c>
      <c r="H238" s="11" t="s">
        <v>169</v>
      </c>
      <c r="I238" s="11">
        <v>9</v>
      </c>
      <c r="J238" s="11"/>
      <c r="K238" s="164" t="str">
        <f t="shared" si="14"/>
        <v>Blå kurs</v>
      </c>
      <c r="L238" s="11" t="s">
        <v>12548</v>
      </c>
      <c r="M238" s="11" t="str">
        <f t="shared" si="12"/>
        <v>1_x1_3x_B_9</v>
      </c>
      <c r="N238" s="11" t="str">
        <f t="shared" si="13"/>
        <v>9789152302484-1-x1_3x-B-9</v>
      </c>
      <c r="O238" s="11" t="str">
        <f>INDEX('Kap 1'!$E$2:$H$1089,MATCH('Base data'!N238,'Kap 1'!$E$2:$E$1089,0),4)</f>
        <v>Resonera</v>
      </c>
      <c r="P238" s="39"/>
      <c r="Q238" s="55" t="str">
        <f>INDEX(Freelancer!$A$1140:$J$2572,MATCH('Base data'!M238,Freelancer!$G$1140:$G$2572,0),9)</f>
        <v>Temperaturen steg från -10° till +5°. Hur många grader steg temperaturen?</v>
      </c>
      <c r="R238" s="161"/>
      <c r="S238" s="78" t="s">
        <v>16671</v>
      </c>
      <c r="T238" s="78" t="str">
        <f t="shared" si="15"/>
        <v>y2_1_1y</v>
      </c>
      <c r="U238" s="78" t="str">
        <f>INDEX(Lista!$O$2:$S$206,MATCH('Base data'!T238,Lista!$P$2:$P$206,0),3)</f>
        <v>Andragradsfunktionen - Funktionens graf</v>
      </c>
      <c r="V238" s="78" t="str">
        <f>INDEX(Lista!$O$2:$S$206,MATCH('Base data'!T238,Lista!$P$2:$P$206,0),4)</f>
        <v>SF_2_1</v>
      </c>
      <c r="W238" s="78" t="str">
        <f>INDEX(Lista!$O$2:$S$206,MATCH('Base data'!T238,Lista!$P$2:$P$206,0),5)</f>
        <v>Andragradsfunktionen</v>
      </c>
      <c r="X238" s="214" t="s">
        <v>16772</v>
      </c>
    </row>
    <row r="239" spans="1:24" x14ac:dyDescent="0.2">
      <c r="A239" s="160">
        <v>9789152302484</v>
      </c>
      <c r="B239" s="11">
        <v>1</v>
      </c>
      <c r="C239" s="11" t="s">
        <v>254</v>
      </c>
      <c r="D239" s="161" t="s">
        <v>12846</v>
      </c>
      <c r="E239" s="161" t="s">
        <v>282</v>
      </c>
      <c r="F239" s="161" t="s">
        <v>12852</v>
      </c>
      <c r="G239" s="161" t="s">
        <v>356</v>
      </c>
      <c r="H239" s="11" t="s">
        <v>169</v>
      </c>
      <c r="I239" s="11">
        <v>10</v>
      </c>
      <c r="J239" s="11"/>
      <c r="K239" s="164" t="str">
        <f t="shared" si="14"/>
        <v>Blå kurs</v>
      </c>
      <c r="L239" s="11" t="s">
        <v>12548</v>
      </c>
      <c r="M239" s="11" t="str">
        <f t="shared" si="12"/>
        <v>1_x1_3x_B_10</v>
      </c>
      <c r="N239" s="11" t="str">
        <f t="shared" si="13"/>
        <v>9789152302484-1-x1_3x-B-10</v>
      </c>
      <c r="O239" s="11" t="str">
        <f>INDEX('Kap 1'!$E$2:$H$1089,MATCH('Base data'!N239,'Kap 1'!$E$2:$E$1089,0),4)</f>
        <v>Resonera</v>
      </c>
      <c r="P239" s="39"/>
      <c r="Q239" s="55" t="str">
        <f>INDEX(Freelancer!$A$1140:$J$2572,MATCH('Base data'!M239,Freelancer!$G$1140:$G$2572,0),9)</f>
        <v>Temperaturen sjönk från +4° till -7°. Hur många grader sjönk temperaturen?</v>
      </c>
      <c r="R239" s="161"/>
      <c r="S239" s="78" t="s">
        <v>8355</v>
      </c>
      <c r="T239" s="78" t="str">
        <f t="shared" si="15"/>
        <v>y2_14y</v>
      </c>
      <c r="U239" s="78" t="str">
        <f>INDEX(Lista!$O$2:$S$206,MATCH('Base data'!T239,Lista!$P$2:$P$206,0),3)</f>
        <v>Koordinatsystem</v>
      </c>
      <c r="V239" s="78" t="str">
        <f>INDEX(Lista!$O$2:$S$206,MATCH('Base data'!T239,Lista!$P$2:$P$206,0),4)</f>
        <v>SF_2_14</v>
      </c>
      <c r="W239" s="78" t="str">
        <f>INDEX(Lista!$O$2:$S$206,MATCH('Base data'!T239,Lista!$P$2:$P$206,0),5)</f>
        <v>Koordinatsystem</v>
      </c>
      <c r="X239" s="214" t="s">
        <v>16772</v>
      </c>
    </row>
    <row r="240" spans="1:24" x14ac:dyDescent="0.2">
      <c r="A240" s="160">
        <v>9789152302484</v>
      </c>
      <c r="B240" s="11">
        <v>1</v>
      </c>
      <c r="C240" s="11" t="s">
        <v>254</v>
      </c>
      <c r="D240" s="161" t="s">
        <v>12846</v>
      </c>
      <c r="E240" s="161" t="s">
        <v>282</v>
      </c>
      <c r="F240" s="161" t="s">
        <v>12852</v>
      </c>
      <c r="G240" s="161" t="s">
        <v>356</v>
      </c>
      <c r="H240" s="11" t="s">
        <v>169</v>
      </c>
      <c r="I240" s="11">
        <v>11</v>
      </c>
      <c r="J240" s="11" t="s">
        <v>31</v>
      </c>
      <c r="K240" s="164" t="str">
        <f t="shared" si="14"/>
        <v>Blå kurs</v>
      </c>
      <c r="L240" s="11" t="s">
        <v>12548</v>
      </c>
      <c r="M240" s="11" t="str">
        <f t="shared" si="12"/>
        <v>1_x1_3x_B_11a</v>
      </c>
      <c r="N240" s="11" t="str">
        <f t="shared" si="13"/>
        <v>9789152302484-1-x1_3x-B-11a</v>
      </c>
      <c r="O240" s="11" t="str">
        <f>INDEX('Kap 1'!$E$2:$H$1089,MATCH('Base data'!N240,'Kap 1'!$E$2:$E$1089,0),4)</f>
        <v>Beräkna</v>
      </c>
      <c r="P240" s="39"/>
      <c r="Q240" s="55" t="str">
        <f>INDEX(Freelancer!$A$1140:$J$2572,MATCH('Base data'!M240,Freelancer!$G$1140:$G$2572,0),9)</f>
        <v>Beräkna $(-10) + 10$</v>
      </c>
      <c r="R240" s="161" t="s">
        <v>14179</v>
      </c>
      <c r="S240" s="78" t="s">
        <v>8338</v>
      </c>
      <c r="T240" s="78" t="str">
        <f t="shared" si="15"/>
        <v>y4_15_2y</v>
      </c>
      <c r="U240" s="78" t="str">
        <f>INDEX(Lista!$O$2:$S$206,MATCH('Base data'!T240,Lista!$P$2:$P$206,0),3)</f>
        <v>Volym &amp; olika sorters kroppar - Pyramid och kon</v>
      </c>
      <c r="V240" s="78" t="str">
        <f>INDEX(Lista!$O$2:$S$206,MATCH('Base data'!T240,Lista!$P$2:$P$206,0),4)</f>
        <v>G_4_15</v>
      </c>
      <c r="W240" s="78" t="str">
        <f>INDEX(Lista!$O$2:$S$206,MATCH('Base data'!T240,Lista!$P$2:$P$206,0),5)</f>
        <v>Volym &amp; olika sorters kroppar</v>
      </c>
      <c r="X240" s="214" t="s">
        <v>16772</v>
      </c>
    </row>
    <row r="241" spans="1:24" x14ac:dyDescent="0.2">
      <c r="A241" s="160">
        <v>9789152302484</v>
      </c>
      <c r="B241" s="11">
        <v>1</v>
      </c>
      <c r="C241" s="11" t="s">
        <v>254</v>
      </c>
      <c r="D241" s="161" t="s">
        <v>12846</v>
      </c>
      <c r="E241" s="161" t="s">
        <v>282</v>
      </c>
      <c r="F241" s="161" t="s">
        <v>12852</v>
      </c>
      <c r="G241" s="161" t="s">
        <v>356</v>
      </c>
      <c r="H241" s="11" t="s">
        <v>169</v>
      </c>
      <c r="I241" s="11">
        <v>11</v>
      </c>
      <c r="J241" s="11" t="s">
        <v>34</v>
      </c>
      <c r="K241" s="164" t="str">
        <f t="shared" si="14"/>
        <v>Blå kurs</v>
      </c>
      <c r="L241" s="11" t="s">
        <v>12548</v>
      </c>
      <c r="M241" s="11" t="str">
        <f t="shared" si="12"/>
        <v>1_x1_3x_B_11b</v>
      </c>
      <c r="N241" s="11" t="str">
        <f t="shared" si="13"/>
        <v>9789152302484-1-x1_3x-B-11b</v>
      </c>
      <c r="O241" s="11" t="str">
        <f>INDEX('Kap 1'!$E$2:$H$1089,MATCH('Base data'!N241,'Kap 1'!$E$2:$E$1089,0),4)</f>
        <v>Beräkna</v>
      </c>
      <c r="P241" s="39"/>
      <c r="Q241" s="55" t="str">
        <f>INDEX(Freelancer!$A$1140:$J$2572,MATCH('Base data'!M241,Freelancer!$G$1140:$G$2572,0),9)</f>
        <v>Beräkna $(-10) + 12$</v>
      </c>
      <c r="R241" s="161" t="s">
        <v>14179</v>
      </c>
      <c r="S241" s="78" t="s">
        <v>16614</v>
      </c>
      <c r="T241" s="78" t="str">
        <f t="shared" si="15"/>
        <v>y3_2_16y</v>
      </c>
      <c r="U241" s="78" t="str">
        <f>INDEX(Lista!$O$2:$S$206,MATCH('Base data'!T241,Lista!$P$2:$P$206,0),3)</f>
        <v>Statistik - Histogram</v>
      </c>
      <c r="V241" s="78" t="str">
        <f>INDEX(Lista!$O$2:$S$206,MATCH('Base data'!T241,Lista!$P$2:$P$206,0),4)</f>
        <v>SS_3_2</v>
      </c>
      <c r="W241" s="78" t="str">
        <f>INDEX(Lista!$O$2:$S$206,MATCH('Base data'!T241,Lista!$P$2:$P$206,0),5)</f>
        <v>Statistik</v>
      </c>
      <c r="X241" s="214" t="s">
        <v>16772</v>
      </c>
    </row>
    <row r="242" spans="1:24" x14ac:dyDescent="0.2">
      <c r="A242" s="160">
        <v>9789152302484</v>
      </c>
      <c r="B242" s="11">
        <v>1</v>
      </c>
      <c r="C242" s="11" t="s">
        <v>254</v>
      </c>
      <c r="D242" s="161" t="s">
        <v>12846</v>
      </c>
      <c r="E242" s="161" t="s">
        <v>282</v>
      </c>
      <c r="F242" s="161" t="s">
        <v>12852</v>
      </c>
      <c r="G242" s="161" t="s">
        <v>356</v>
      </c>
      <c r="H242" s="11" t="s">
        <v>169</v>
      </c>
      <c r="I242" s="11">
        <v>11</v>
      </c>
      <c r="J242" s="11" t="s">
        <v>40</v>
      </c>
      <c r="K242" s="164" t="str">
        <f t="shared" si="14"/>
        <v>Blå kurs</v>
      </c>
      <c r="L242" s="11" t="s">
        <v>12548</v>
      </c>
      <c r="M242" s="11" t="str">
        <f t="shared" si="12"/>
        <v>1_x1_3x_B_11c</v>
      </c>
      <c r="N242" s="11" t="str">
        <f t="shared" si="13"/>
        <v>9789152302484-1-x1_3x-B-11c</v>
      </c>
      <c r="O242" s="11" t="str">
        <f>INDEX('Kap 1'!$E$2:$H$1089,MATCH('Base data'!N242,'Kap 1'!$E$2:$E$1089,0),4)</f>
        <v>Beräkna</v>
      </c>
      <c r="P242" s="39"/>
      <c r="Q242" s="55" t="str">
        <f>INDEX(Freelancer!$A$1140:$J$2572,MATCH('Base data'!M242,Freelancer!$G$1140:$G$2572,0),9)</f>
        <v>Beräkna $(-10) + 5$</v>
      </c>
      <c r="R242" s="161" t="s">
        <v>14179</v>
      </c>
      <c r="S242" s="78" t="s">
        <v>16647</v>
      </c>
      <c r="T242" s="78" t="str">
        <f t="shared" si="15"/>
        <v>y1_2_6y</v>
      </c>
      <c r="U242" s="78" t="str">
        <f>INDEX(Lista!$O$2:$S$206,MATCH('Base data'!T242,Lista!$P$2:$P$206,0),3)</f>
        <v>Bråk - Andelen av något</v>
      </c>
      <c r="V242" s="78" t="str">
        <f>INDEX(Lista!$O$2:$S$206,MATCH('Base data'!T242,Lista!$P$2:$P$206,0),4)</f>
        <v>T_1_2</v>
      </c>
      <c r="W242" s="78" t="str">
        <f>INDEX(Lista!$O$2:$S$206,MATCH('Base data'!T242,Lista!$P$2:$P$206,0),5)</f>
        <v>Bråk</v>
      </c>
      <c r="X242" s="214" t="s">
        <v>16772</v>
      </c>
    </row>
    <row r="243" spans="1:24" x14ac:dyDescent="0.2">
      <c r="A243" s="160">
        <v>9789152302484</v>
      </c>
      <c r="B243" s="11">
        <v>1</v>
      </c>
      <c r="C243" s="11" t="s">
        <v>254</v>
      </c>
      <c r="D243" s="161" t="s">
        <v>12846</v>
      </c>
      <c r="E243" s="161" t="s">
        <v>282</v>
      </c>
      <c r="F243" s="161" t="s">
        <v>12852</v>
      </c>
      <c r="G243" s="161" t="s">
        <v>356</v>
      </c>
      <c r="H243" s="11" t="s">
        <v>169</v>
      </c>
      <c r="I243" s="11">
        <v>12</v>
      </c>
      <c r="J243" s="11" t="s">
        <v>31</v>
      </c>
      <c r="K243" s="164" t="str">
        <f t="shared" si="14"/>
        <v>Blå kurs</v>
      </c>
      <c r="L243" s="11" t="s">
        <v>12548</v>
      </c>
      <c r="M243" s="11" t="str">
        <f t="shared" si="12"/>
        <v>1_x1_3x_B_12a</v>
      </c>
      <c r="N243" s="11" t="str">
        <f t="shared" si="13"/>
        <v>9789152302484-1-x1_3x-B-12a</v>
      </c>
      <c r="O243" s="11" t="str">
        <f>INDEX('Kap 1'!$E$2:$H$1089,MATCH('Base data'!N243,'Kap 1'!$E$2:$E$1089,0),4)</f>
        <v>Beräkna</v>
      </c>
      <c r="P243" s="39"/>
      <c r="Q243" s="55" t="str">
        <f>INDEX(Freelancer!$A$1140:$J$2572,MATCH('Base data'!M243,Freelancer!$G$1140:$G$2572,0),9)</f>
        <v>Beräkna $8 + (-8)$</v>
      </c>
      <c r="R243" s="161" t="s">
        <v>14179</v>
      </c>
      <c r="S243" s="78" t="s">
        <v>8324</v>
      </c>
      <c r="T243" s="78" t="str">
        <f t="shared" si="15"/>
        <v>y1_12_2y</v>
      </c>
      <c r="U243" s="78" t="str">
        <f>INDEX(Lista!$O$2:$S$206,MATCH('Base data'!T243,Lista!$P$2:$P$206,0),3)</f>
        <v>Potenser - Kvadrat &amp; kvadratrötter</v>
      </c>
      <c r="V243" s="78" t="str">
        <f>INDEX(Lista!$O$2:$S$206,MATCH('Base data'!T243,Lista!$P$2:$P$206,0),4)</f>
        <v>T_1_12</v>
      </c>
      <c r="W243" s="78" t="str">
        <f>INDEX(Lista!$O$2:$S$206,MATCH('Base data'!T243,Lista!$P$2:$P$206,0),5)</f>
        <v>Potenser</v>
      </c>
      <c r="X243" s="214" t="s">
        <v>16772</v>
      </c>
    </row>
    <row r="244" spans="1:24" x14ac:dyDescent="0.2">
      <c r="A244" s="160">
        <v>9789152302484</v>
      </c>
      <c r="B244" s="11">
        <v>1</v>
      </c>
      <c r="C244" s="11" t="s">
        <v>254</v>
      </c>
      <c r="D244" s="161" t="s">
        <v>12846</v>
      </c>
      <c r="E244" s="161" t="s">
        <v>282</v>
      </c>
      <c r="F244" s="161" t="s">
        <v>12852</v>
      </c>
      <c r="G244" s="161" t="s">
        <v>356</v>
      </c>
      <c r="H244" s="11" t="s">
        <v>169</v>
      </c>
      <c r="I244" s="11">
        <v>12</v>
      </c>
      <c r="J244" s="11" t="s">
        <v>34</v>
      </c>
      <c r="K244" s="164" t="str">
        <f t="shared" si="14"/>
        <v>Blå kurs</v>
      </c>
      <c r="L244" s="11" t="s">
        <v>12548</v>
      </c>
      <c r="M244" s="11" t="str">
        <f t="shared" si="12"/>
        <v>1_x1_3x_B_12b</v>
      </c>
      <c r="N244" s="11" t="str">
        <f t="shared" si="13"/>
        <v>9789152302484-1-x1_3x-B-12b</v>
      </c>
      <c r="O244" s="11" t="str">
        <f>INDEX('Kap 1'!$E$2:$H$1089,MATCH('Base data'!N244,'Kap 1'!$E$2:$E$1089,0),4)</f>
        <v>Beräkna</v>
      </c>
      <c r="P244" s="39"/>
      <c r="Q244" s="55" t="str">
        <f>INDEX(Freelancer!$A$1140:$J$2572,MATCH('Base data'!M244,Freelancer!$G$1140:$G$2572,0),9)</f>
        <v>Beräkna $8 + (-5)$</v>
      </c>
      <c r="R244" s="161" t="s">
        <v>14179</v>
      </c>
      <c r="S244" s="78" t="s">
        <v>8340</v>
      </c>
      <c r="T244" s="78" t="str">
        <f t="shared" si="15"/>
        <v>y2_24y</v>
      </c>
      <c r="U244" s="78" t="str">
        <f>INDEX(Lista!$O$2:$S$206,MATCH('Base data'!T244,Lista!$P$2:$P$206,0),3)</f>
        <v>Variabler och uttryck</v>
      </c>
      <c r="V244" s="78" t="str">
        <f>INDEX(Lista!$O$2:$S$206,MATCH('Base data'!T244,Lista!$P$2:$P$206,0),4)</f>
        <v>SF_2_24</v>
      </c>
      <c r="W244" s="78" t="str">
        <f>INDEX(Lista!$O$2:$S$206,MATCH('Base data'!T244,Lista!$P$2:$P$206,0),5)</f>
        <v>Variabler och uttryck</v>
      </c>
      <c r="X244" s="214" t="s">
        <v>16772</v>
      </c>
    </row>
    <row r="245" spans="1:24" x14ac:dyDescent="0.2">
      <c r="A245" s="160">
        <v>9789152302484</v>
      </c>
      <c r="B245" s="11">
        <v>1</v>
      </c>
      <c r="C245" s="11" t="s">
        <v>254</v>
      </c>
      <c r="D245" s="161" t="s">
        <v>12846</v>
      </c>
      <c r="E245" s="161" t="s">
        <v>282</v>
      </c>
      <c r="F245" s="161" t="s">
        <v>12852</v>
      </c>
      <c r="G245" s="161" t="s">
        <v>356</v>
      </c>
      <c r="H245" s="11" t="s">
        <v>169</v>
      </c>
      <c r="I245" s="11">
        <v>12</v>
      </c>
      <c r="J245" s="11" t="s">
        <v>40</v>
      </c>
      <c r="K245" s="164" t="str">
        <f t="shared" si="14"/>
        <v>Blå kurs</v>
      </c>
      <c r="L245" s="11" t="s">
        <v>12548</v>
      </c>
      <c r="M245" s="11" t="str">
        <f t="shared" si="12"/>
        <v>1_x1_3x_B_12c</v>
      </c>
      <c r="N245" s="11" t="str">
        <f t="shared" si="13"/>
        <v>9789152302484-1-x1_3x-B-12c</v>
      </c>
      <c r="O245" s="11" t="str">
        <f>INDEX('Kap 1'!$E$2:$H$1089,MATCH('Base data'!N245,'Kap 1'!$E$2:$E$1089,0),4)</f>
        <v>Beräkna</v>
      </c>
      <c r="P245" s="39"/>
      <c r="Q245" s="55" t="str">
        <f>INDEX(Freelancer!$A$1140:$J$2572,MATCH('Base data'!M245,Freelancer!$G$1140:$G$2572,0),9)</f>
        <v>Beräkna $8 + (-12)$</v>
      </c>
      <c r="R245" s="161" t="s">
        <v>14179</v>
      </c>
      <c r="S245" s="78" t="s">
        <v>16611</v>
      </c>
      <c r="T245" s="78" t="str">
        <f t="shared" si="15"/>
        <v>y4_23_2y</v>
      </c>
      <c r="U245" s="78" t="str">
        <f>INDEX(Lista!$O$2:$S$206,MATCH('Base data'!T245,Lista!$P$2:$P$206,0),3)</f>
        <v>Vektorer - Längd</v>
      </c>
      <c r="V245" s="78" t="str">
        <f>INDEX(Lista!$O$2:$S$206,MATCH('Base data'!T245,Lista!$P$2:$P$206,0),4)</f>
        <v>G_4_23</v>
      </c>
      <c r="W245" s="78" t="str">
        <f>INDEX(Lista!$O$2:$S$206,MATCH('Base data'!T245,Lista!$P$2:$P$206,0),5)</f>
        <v>Vektorer</v>
      </c>
      <c r="X245" s="214" t="s">
        <v>16772</v>
      </c>
    </row>
    <row r="246" spans="1:24" x14ac:dyDescent="0.2">
      <c r="A246" s="160">
        <v>9789152302484</v>
      </c>
      <c r="B246" s="11">
        <v>1</v>
      </c>
      <c r="C246" s="11" t="s">
        <v>254</v>
      </c>
      <c r="D246" s="161" t="s">
        <v>12846</v>
      </c>
      <c r="E246" s="161" t="s">
        <v>282</v>
      </c>
      <c r="F246" s="161" t="s">
        <v>12852</v>
      </c>
      <c r="G246" s="161" t="s">
        <v>356</v>
      </c>
      <c r="H246" s="11" t="s">
        <v>169</v>
      </c>
      <c r="I246" s="11">
        <v>13</v>
      </c>
      <c r="J246" s="11" t="s">
        <v>31</v>
      </c>
      <c r="K246" s="164" t="str">
        <f t="shared" si="14"/>
        <v>Blå kurs</v>
      </c>
      <c r="L246" s="11" t="s">
        <v>12548</v>
      </c>
      <c r="M246" s="11" t="str">
        <f t="shared" si="12"/>
        <v>1_x1_3x_B_13a</v>
      </c>
      <c r="N246" s="11" t="str">
        <f t="shared" si="13"/>
        <v>9789152302484-1-x1_3x-B-13a</v>
      </c>
      <c r="O246" s="11" t="str">
        <f>INDEX('Kap 1'!$E$2:$H$1089,MATCH('Base data'!N246,'Kap 1'!$E$2:$E$1089,0),4)</f>
        <v>Beräkna</v>
      </c>
      <c r="P246" s="39"/>
      <c r="Q246" s="55" t="str">
        <f>INDEX(Freelancer!$A$1140:$J$2572,MATCH('Base data'!M246,Freelancer!$G$1140:$G$2572,0),9)</f>
        <v>Minska med ett positivt tal. Värdet minskar. $10 - 10$</v>
      </c>
      <c r="R246" s="161" t="s">
        <v>14179</v>
      </c>
      <c r="S246" s="78" t="s">
        <v>16672</v>
      </c>
      <c r="T246" s="78" t="str">
        <f t="shared" si="15"/>
        <v>y2_5y</v>
      </c>
      <c r="U246" s="78" t="str">
        <f>INDEX(Lista!$O$2:$S$206,MATCH('Base data'!T246,Lista!$P$2:$P$206,0),3)</f>
        <v>Diagram &amp; tabeller</v>
      </c>
      <c r="V246" s="78" t="str">
        <f>INDEX(Lista!$O$2:$S$206,MATCH('Base data'!T246,Lista!$P$2:$P$206,0),4)</f>
        <v>SF_2_5</v>
      </c>
      <c r="W246" s="78" t="str">
        <f>INDEX(Lista!$O$2:$S$206,MATCH('Base data'!T246,Lista!$P$2:$P$206,0),5)</f>
        <v>Diagram &amp; tabeller</v>
      </c>
      <c r="X246" s="214" t="s">
        <v>16772</v>
      </c>
    </row>
    <row r="247" spans="1:24" x14ac:dyDescent="0.2">
      <c r="A247" s="160">
        <v>9789152302484</v>
      </c>
      <c r="B247" s="11">
        <v>1</v>
      </c>
      <c r="C247" s="11" t="s">
        <v>254</v>
      </c>
      <c r="D247" s="161" t="s">
        <v>12846</v>
      </c>
      <c r="E247" s="161" t="s">
        <v>282</v>
      </c>
      <c r="F247" s="161" t="s">
        <v>12852</v>
      </c>
      <c r="G247" s="161" t="s">
        <v>356</v>
      </c>
      <c r="H247" s="11" t="s">
        <v>169</v>
      </c>
      <c r="I247" s="11">
        <v>13</v>
      </c>
      <c r="J247" s="11" t="s">
        <v>34</v>
      </c>
      <c r="K247" s="164" t="str">
        <f t="shared" si="14"/>
        <v>Blå kurs</v>
      </c>
      <c r="L247" s="11" t="s">
        <v>12548</v>
      </c>
      <c r="M247" s="11" t="str">
        <f t="shared" si="12"/>
        <v>1_x1_3x_B_13b</v>
      </c>
      <c r="N247" s="11" t="str">
        <f t="shared" si="13"/>
        <v>9789152302484-1-x1_3x-B-13b</v>
      </c>
      <c r="O247" s="11" t="str">
        <f>INDEX('Kap 1'!$E$2:$H$1089,MATCH('Base data'!N247,'Kap 1'!$E$2:$E$1089,0),4)</f>
        <v>Beräkna</v>
      </c>
      <c r="P247" s="39"/>
      <c r="Q247" s="55" t="str">
        <f>INDEX(Freelancer!$A$1140:$J$2572,MATCH('Base data'!M247,Freelancer!$G$1140:$G$2572,0),9)</f>
        <v>Minska med ett positivt tal. Värdet minskar. $5 - 6$</v>
      </c>
      <c r="R247" s="161" t="s">
        <v>14179</v>
      </c>
      <c r="S247" s="78" t="s">
        <v>8392</v>
      </c>
      <c r="T247" s="78" t="str">
        <f t="shared" si="15"/>
        <v>y1_5_2y</v>
      </c>
      <c r="U247" s="78" t="str">
        <f>INDEX(Lista!$O$2:$S$206,MATCH('Base data'!T247,Lista!$P$2:$P$206,0),3)</f>
        <v>Ekvationssystem - Grafisk lösning</v>
      </c>
      <c r="V247" s="78" t="str">
        <f>INDEX(Lista!$O$2:$S$206,MATCH('Base data'!T247,Lista!$P$2:$P$206,0),4)</f>
        <v>T_1_5</v>
      </c>
      <c r="W247" s="78" t="str">
        <f>INDEX(Lista!$O$2:$S$206,MATCH('Base data'!T247,Lista!$P$2:$P$206,0),5)</f>
        <v>Ekvationssystem</v>
      </c>
      <c r="X247" s="214" t="s">
        <v>16772</v>
      </c>
    </row>
    <row r="248" spans="1:24" x14ac:dyDescent="0.2">
      <c r="A248" s="160">
        <v>9789152302484</v>
      </c>
      <c r="B248" s="11">
        <v>1</v>
      </c>
      <c r="C248" s="11" t="s">
        <v>254</v>
      </c>
      <c r="D248" s="161" t="s">
        <v>12846</v>
      </c>
      <c r="E248" s="161" t="s">
        <v>282</v>
      </c>
      <c r="F248" s="161" t="s">
        <v>12852</v>
      </c>
      <c r="G248" s="161" t="s">
        <v>356</v>
      </c>
      <c r="H248" s="11" t="s">
        <v>169</v>
      </c>
      <c r="I248" s="11">
        <v>13</v>
      </c>
      <c r="J248" s="11" t="s">
        <v>40</v>
      </c>
      <c r="K248" s="164" t="str">
        <f t="shared" si="14"/>
        <v>Blå kurs</v>
      </c>
      <c r="L248" s="11" t="s">
        <v>12548</v>
      </c>
      <c r="M248" s="11" t="str">
        <f t="shared" si="12"/>
        <v>1_x1_3x_B_13c</v>
      </c>
      <c r="N248" s="11" t="str">
        <f t="shared" si="13"/>
        <v>9789152302484-1-x1_3x-B-13c</v>
      </c>
      <c r="O248" s="11" t="str">
        <f>INDEX('Kap 1'!$E$2:$H$1089,MATCH('Base data'!N248,'Kap 1'!$E$2:$E$1089,0),4)</f>
        <v>Beräkna</v>
      </c>
      <c r="P248" s="39"/>
      <c r="Q248" s="55" t="str">
        <f>INDEX(Freelancer!$A$1140:$J$2572,MATCH('Base data'!M248,Freelancer!$G$1140:$G$2572,0),9)</f>
        <v>Minska med ett positivt tal. Värdet minskar. $5 - 9$</v>
      </c>
      <c r="R248" s="161" t="s">
        <v>14179</v>
      </c>
      <c r="S248" s="78" t="s">
        <v>16600</v>
      </c>
      <c r="T248" s="78" t="str">
        <f t="shared" si="15"/>
        <v>y4_8y</v>
      </c>
      <c r="U248" s="78" t="str">
        <f>INDEX(Lista!$O$2:$S$206,MATCH('Base data'!T248,Lista!$P$2:$P$206,0),3)</f>
        <v>Gradskiva</v>
      </c>
      <c r="V248" s="78" t="str">
        <f>INDEX(Lista!$O$2:$S$206,MATCH('Base data'!T248,Lista!$P$2:$P$206,0),4)</f>
        <v>G_4_8</v>
      </c>
      <c r="W248" s="78" t="str">
        <f>INDEX(Lista!$O$2:$S$206,MATCH('Base data'!T248,Lista!$P$2:$P$206,0),5)</f>
        <v>Gradskiva</v>
      </c>
      <c r="X248" s="214" t="s">
        <v>16772</v>
      </c>
    </row>
    <row r="249" spans="1:24" x14ac:dyDescent="0.2">
      <c r="A249" s="160">
        <v>9789152302484</v>
      </c>
      <c r="B249" s="11">
        <v>1</v>
      </c>
      <c r="C249" s="11" t="s">
        <v>254</v>
      </c>
      <c r="D249" s="161" t="s">
        <v>12846</v>
      </c>
      <c r="E249" s="161" t="s">
        <v>282</v>
      </c>
      <c r="F249" s="161" t="s">
        <v>12852</v>
      </c>
      <c r="G249" s="161" t="s">
        <v>356</v>
      </c>
      <c r="H249" s="11" t="s">
        <v>169</v>
      </c>
      <c r="I249" s="11">
        <v>14</v>
      </c>
      <c r="J249" s="11" t="s">
        <v>31</v>
      </c>
      <c r="K249" s="164" t="str">
        <f t="shared" si="14"/>
        <v>Blå kurs</v>
      </c>
      <c r="L249" s="11" t="s">
        <v>12548</v>
      </c>
      <c r="M249" s="11" t="str">
        <f t="shared" si="12"/>
        <v>1_x1_3x_B_14a</v>
      </c>
      <c r="N249" s="11" t="str">
        <f t="shared" si="13"/>
        <v>9789152302484-1-x1_3x-B-14a</v>
      </c>
      <c r="O249" s="11" t="str">
        <f>INDEX('Kap 1'!$E$2:$H$1089,MATCH('Base data'!N249,'Kap 1'!$E$2:$E$1089,0),4)</f>
        <v>Beräkna</v>
      </c>
      <c r="P249" s="39"/>
      <c r="Q249" s="55" t="str">
        <f>INDEX(Freelancer!$A$1140:$J$2572,MATCH('Base data'!M249,Freelancer!$G$1140:$G$2572,0),9)</f>
        <v>Minska med ett negativt tal. Värdet ökar. $10 - (-10)$</v>
      </c>
      <c r="R249" s="161" t="s">
        <v>14179</v>
      </c>
      <c r="S249" s="78" t="s">
        <v>16638</v>
      </c>
      <c r="T249" s="78" t="str">
        <f t="shared" si="15"/>
        <v>y4_9y</v>
      </c>
      <c r="U249" s="78" t="str">
        <f>INDEX(Lista!$O$2:$S$206,MATCH('Base data'!T249,Lista!$P$2:$P$206,0),3)</f>
        <v>Implikation och ekvivalens</v>
      </c>
      <c r="V249" s="78" t="str">
        <f>INDEX(Lista!$O$2:$S$206,MATCH('Base data'!T249,Lista!$P$2:$P$206,0),4)</f>
        <v>G_4_9</v>
      </c>
      <c r="W249" s="78" t="str">
        <f>INDEX(Lista!$O$2:$S$206,MATCH('Base data'!T249,Lista!$P$2:$P$206,0),5)</f>
        <v>Implikation och ekvivalens</v>
      </c>
      <c r="X249" s="214" t="s">
        <v>16772</v>
      </c>
    </row>
    <row r="250" spans="1:24" x14ac:dyDescent="0.2">
      <c r="A250" s="160">
        <v>9789152302484</v>
      </c>
      <c r="B250" s="11">
        <v>1</v>
      </c>
      <c r="C250" s="11" t="s">
        <v>254</v>
      </c>
      <c r="D250" s="161" t="s">
        <v>12846</v>
      </c>
      <c r="E250" s="161" t="s">
        <v>282</v>
      </c>
      <c r="F250" s="161" t="s">
        <v>12852</v>
      </c>
      <c r="G250" s="161" t="s">
        <v>356</v>
      </c>
      <c r="H250" s="11" t="s">
        <v>169</v>
      </c>
      <c r="I250" s="11">
        <v>14</v>
      </c>
      <c r="J250" s="11" t="s">
        <v>34</v>
      </c>
      <c r="K250" s="164" t="str">
        <f t="shared" si="14"/>
        <v>Blå kurs</v>
      </c>
      <c r="L250" s="11" t="s">
        <v>12548</v>
      </c>
      <c r="M250" s="11" t="str">
        <f t="shared" si="12"/>
        <v>1_x1_3x_B_14b</v>
      </c>
      <c r="N250" s="11" t="str">
        <f t="shared" si="13"/>
        <v>9789152302484-1-x1_3x-B-14b</v>
      </c>
      <c r="O250" s="11" t="str">
        <f>INDEX('Kap 1'!$E$2:$H$1089,MATCH('Base data'!N250,'Kap 1'!$E$2:$E$1089,0),4)</f>
        <v>Beräkna</v>
      </c>
      <c r="P250" s="39"/>
      <c r="Q250" s="55" t="str">
        <f>INDEX(Freelancer!$A$1140:$J$2572,MATCH('Base data'!M250,Freelancer!$G$1140:$G$2572,0),9)</f>
        <v>Minska med ett negativt tal. Värdet ökar. $5 - (-6)$</v>
      </c>
      <c r="R250" s="161" t="s">
        <v>14179</v>
      </c>
      <c r="S250" s="78" t="s">
        <v>16597</v>
      </c>
      <c r="T250" s="78" t="str">
        <f t="shared" si="15"/>
        <v>y1_17_9y</v>
      </c>
      <c r="U250" s="78" t="str">
        <f>INDEX(Lista!$O$2:$S$206,MATCH('Base data'!T250,Lista!$P$2:$P$206,0),3)</f>
        <v>Tal - Reella tal</v>
      </c>
      <c r="V250" s="78" t="str">
        <f>INDEX(Lista!$O$2:$S$206,MATCH('Base data'!T250,Lista!$P$2:$P$206,0),4)</f>
        <v>T_1_17</v>
      </c>
      <c r="W250" s="78" t="str">
        <f>INDEX(Lista!$O$2:$S$206,MATCH('Base data'!T250,Lista!$P$2:$P$206,0),5)</f>
        <v>Tal</v>
      </c>
      <c r="X250" s="214" t="s">
        <v>16772</v>
      </c>
    </row>
    <row r="251" spans="1:24" x14ac:dyDescent="0.2">
      <c r="A251" s="160">
        <v>9789152302484</v>
      </c>
      <c r="B251" s="11">
        <v>1</v>
      </c>
      <c r="C251" s="11" t="s">
        <v>254</v>
      </c>
      <c r="D251" s="161" t="s">
        <v>12846</v>
      </c>
      <c r="E251" s="161" t="s">
        <v>282</v>
      </c>
      <c r="F251" s="161" t="s">
        <v>12852</v>
      </c>
      <c r="G251" s="161" t="s">
        <v>356</v>
      </c>
      <c r="H251" s="11" t="s">
        <v>169</v>
      </c>
      <c r="I251" s="11">
        <v>14</v>
      </c>
      <c r="J251" s="11" t="s">
        <v>40</v>
      </c>
      <c r="K251" s="164" t="str">
        <f t="shared" si="14"/>
        <v>Blå kurs</v>
      </c>
      <c r="L251" s="11" t="s">
        <v>12548</v>
      </c>
      <c r="M251" s="11" t="str">
        <f t="shared" si="12"/>
        <v>1_x1_3x_B_14c</v>
      </c>
      <c r="N251" s="11" t="str">
        <f t="shared" si="13"/>
        <v>9789152302484-1-x1_3x-B-14c</v>
      </c>
      <c r="O251" s="11" t="str">
        <f>INDEX('Kap 1'!$E$2:$H$1089,MATCH('Base data'!N251,'Kap 1'!$E$2:$E$1089,0),4)</f>
        <v>Beräkna</v>
      </c>
      <c r="P251" s="39"/>
      <c r="Q251" s="55" t="str">
        <f>INDEX(Freelancer!$A$1140:$J$2572,MATCH('Base data'!M251,Freelancer!$G$1140:$G$2572,0),9)</f>
        <v>Minska med ett negativt tal. Värdet ökar. $5 - (-9)$</v>
      </c>
      <c r="R251" s="161" t="s">
        <v>14179</v>
      </c>
      <c r="S251" s="78" t="s">
        <v>16636</v>
      </c>
      <c r="T251" s="78" t="str">
        <f t="shared" si="15"/>
        <v>y6_3y</v>
      </c>
      <c r="U251" s="78" t="str">
        <f>INDEX(Lista!$O$2:$S$206,MATCH('Base data'!T251,Lista!$P$2:$P$206,0),3)</f>
        <v>Problemlösning - Sannolikhet och statistik</v>
      </c>
      <c r="V251" s="78" t="str">
        <f>INDEX(Lista!$O$2:$S$206,MATCH('Base data'!T251,Lista!$P$2:$P$206,0),4)</f>
        <v>P_6_3</v>
      </c>
      <c r="W251" s="78" t="str">
        <f>INDEX(Lista!$O$2:$S$206,MATCH('Base data'!T251,Lista!$P$2:$P$206,0),5)</f>
        <v>Problemlösning - Sannolikhet och statistik</v>
      </c>
      <c r="X251" s="214" t="s">
        <v>16772</v>
      </c>
    </row>
    <row r="252" spans="1:24" x14ac:dyDescent="0.2">
      <c r="A252" s="160">
        <v>9789152302484</v>
      </c>
      <c r="B252" s="11">
        <v>1</v>
      </c>
      <c r="C252" s="11" t="s">
        <v>254</v>
      </c>
      <c r="D252" s="161" t="s">
        <v>12846</v>
      </c>
      <c r="E252" s="161" t="s">
        <v>282</v>
      </c>
      <c r="F252" s="161" t="s">
        <v>12852</v>
      </c>
      <c r="G252" s="161" t="s">
        <v>356</v>
      </c>
      <c r="H252" s="11" t="s">
        <v>169</v>
      </c>
      <c r="I252" s="11">
        <v>15</v>
      </c>
      <c r="J252" s="11" t="s">
        <v>31</v>
      </c>
      <c r="K252" s="164" t="str">
        <f t="shared" si="14"/>
        <v>Blå kurs</v>
      </c>
      <c r="L252" s="11" t="s">
        <v>12548</v>
      </c>
      <c r="M252" s="11" t="str">
        <f t="shared" si="12"/>
        <v>1_x1_3x_B_15a</v>
      </c>
      <c r="N252" s="11" t="str">
        <f t="shared" si="13"/>
        <v>9789152302484-1-x1_3x-B-15a</v>
      </c>
      <c r="O252" s="11" t="str">
        <f>INDEX('Kap 1'!$E$2:$H$1089,MATCH('Base data'!N252,'Kap 1'!$E$2:$E$1089,0),4)</f>
        <v>Beräkna</v>
      </c>
      <c r="P252" s="39"/>
      <c r="Q252" s="55" t="str">
        <f>INDEX(Freelancer!$A$1140:$J$2572,MATCH('Base data'!M252,Freelancer!$G$1140:$G$2572,0),9)</f>
        <v>Minska med ett negativt tal. Värdet ökar. $(-8) - (-3)$</v>
      </c>
      <c r="R252" s="161" t="s">
        <v>14179</v>
      </c>
      <c r="S252" s="78" t="s">
        <v>8386</v>
      </c>
      <c r="T252" s="78" t="str">
        <f t="shared" si="15"/>
        <v>y3_1_1y</v>
      </c>
      <c r="U252" s="78" t="str">
        <f>INDEX(Lista!$O$2:$S$206,MATCH('Base data'!T252,Lista!$P$2:$P$206,0),3)</f>
        <v>Sannolikhetslära - Beroende händelser</v>
      </c>
      <c r="V252" s="78" t="str">
        <f>INDEX(Lista!$O$2:$S$206,MATCH('Base data'!T252,Lista!$P$2:$P$206,0),4)</f>
        <v>SS_3_1</v>
      </c>
      <c r="W252" s="78" t="str">
        <f>INDEX(Lista!$O$2:$S$206,MATCH('Base data'!T252,Lista!$P$2:$P$206,0),5)</f>
        <v>Sannolikhetslära</v>
      </c>
      <c r="X252" s="214" t="s">
        <v>16772</v>
      </c>
    </row>
    <row r="253" spans="1:24" x14ac:dyDescent="0.2">
      <c r="A253" s="160">
        <v>9789152302484</v>
      </c>
      <c r="B253" s="11">
        <v>1</v>
      </c>
      <c r="C253" s="11" t="s">
        <v>254</v>
      </c>
      <c r="D253" s="161" t="s">
        <v>12846</v>
      </c>
      <c r="E253" s="161" t="s">
        <v>282</v>
      </c>
      <c r="F253" s="161" t="s">
        <v>12852</v>
      </c>
      <c r="G253" s="161" t="s">
        <v>356</v>
      </c>
      <c r="H253" s="11" t="s">
        <v>169</v>
      </c>
      <c r="I253" s="11">
        <v>15</v>
      </c>
      <c r="J253" s="11" t="s">
        <v>34</v>
      </c>
      <c r="K253" s="164" t="str">
        <f t="shared" si="14"/>
        <v>Blå kurs</v>
      </c>
      <c r="L253" s="11" t="s">
        <v>12548</v>
      </c>
      <c r="M253" s="11" t="str">
        <f t="shared" si="12"/>
        <v>1_x1_3x_B_15b</v>
      </c>
      <c r="N253" s="11" t="str">
        <f t="shared" si="13"/>
        <v>9789152302484-1-x1_3x-B-15b</v>
      </c>
      <c r="O253" s="11" t="str">
        <f>INDEX('Kap 1'!$E$2:$H$1089,MATCH('Base data'!N253,'Kap 1'!$E$2:$E$1089,0),4)</f>
        <v>Beräkna</v>
      </c>
      <c r="P253" s="39"/>
      <c r="Q253" s="55" t="str">
        <f>INDEX(Freelancer!$A$1140:$J$2572,MATCH('Base data'!M253,Freelancer!$G$1140:$G$2572,0),9)</f>
        <v>Minska med ett negativt tal. Värdet ökar. $(-8) - (-8)$</v>
      </c>
      <c r="R253" s="161" t="s">
        <v>14179</v>
      </c>
      <c r="S253" s="78" t="s">
        <v>8380</v>
      </c>
      <c r="T253" s="78" t="str">
        <f t="shared" si="15"/>
        <v>y2_20y</v>
      </c>
      <c r="U253" s="78" t="str">
        <f>INDEX(Lista!$O$2:$S$206,MATCH('Base data'!T253,Lista!$P$2:$P$206,0),3)</f>
        <v>Proportionalitet</v>
      </c>
      <c r="V253" s="78" t="str">
        <f>INDEX(Lista!$O$2:$S$206,MATCH('Base data'!T253,Lista!$P$2:$P$206,0),4)</f>
        <v>SF_2_20</v>
      </c>
      <c r="W253" s="78" t="str">
        <f>INDEX(Lista!$O$2:$S$206,MATCH('Base data'!T253,Lista!$P$2:$P$206,0),5)</f>
        <v>Proportionalitet</v>
      </c>
      <c r="X253" s="214" t="s">
        <v>16772</v>
      </c>
    </row>
    <row r="254" spans="1:24" x14ac:dyDescent="0.2">
      <c r="A254" s="160">
        <v>9789152302484</v>
      </c>
      <c r="B254" s="11">
        <v>1</v>
      </c>
      <c r="C254" s="11" t="s">
        <v>254</v>
      </c>
      <c r="D254" s="161" t="s">
        <v>12846</v>
      </c>
      <c r="E254" s="161" t="s">
        <v>282</v>
      </c>
      <c r="F254" s="161" t="s">
        <v>12852</v>
      </c>
      <c r="G254" s="161" t="s">
        <v>356</v>
      </c>
      <c r="H254" s="11" t="s">
        <v>169</v>
      </c>
      <c r="I254" s="11">
        <v>15</v>
      </c>
      <c r="J254" s="11" t="s">
        <v>40</v>
      </c>
      <c r="K254" s="164" t="str">
        <f t="shared" si="14"/>
        <v>Blå kurs</v>
      </c>
      <c r="L254" s="11" t="s">
        <v>12548</v>
      </c>
      <c r="M254" s="11" t="str">
        <f t="shared" si="12"/>
        <v>1_x1_3x_B_15c</v>
      </c>
      <c r="N254" s="11" t="str">
        <f t="shared" si="13"/>
        <v>9789152302484-1-x1_3x-B-15c</v>
      </c>
      <c r="O254" s="11" t="str">
        <f>INDEX('Kap 1'!$E$2:$H$1089,MATCH('Base data'!N254,'Kap 1'!$E$2:$E$1089,0),4)</f>
        <v>Beräkna</v>
      </c>
      <c r="P254" s="39"/>
      <c r="Q254" s="55" t="str">
        <f>INDEX(Freelancer!$A$1140:$J$2572,MATCH('Base data'!M254,Freelancer!$G$1140:$G$2572,0),9)</f>
        <v>Minska med ett negativt tal. Värdet ökar. $(-8 ) - (-12)$</v>
      </c>
      <c r="R254" s="161" t="s">
        <v>14179</v>
      </c>
      <c r="S254" s="78" t="s">
        <v>16615</v>
      </c>
      <c r="T254" s="78" t="str">
        <f t="shared" si="15"/>
        <v>y1_3_8y</v>
      </c>
      <c r="U254" s="78" t="str">
        <f>INDEX(Lista!$O$2:$S$206,MATCH('Base data'!T254,Lista!$P$2:$P$206,0),3)</f>
        <v>Ekvationer - Grafritande räknare</v>
      </c>
      <c r="V254" s="78" t="str">
        <f>INDEX(Lista!$O$2:$S$206,MATCH('Base data'!T254,Lista!$P$2:$P$206,0),4)</f>
        <v>T_1_3</v>
      </c>
      <c r="W254" s="78" t="str">
        <f>INDEX(Lista!$O$2:$S$206,MATCH('Base data'!T254,Lista!$P$2:$P$206,0),5)</f>
        <v>Ekvationer</v>
      </c>
      <c r="X254" s="214" t="s">
        <v>16772</v>
      </c>
    </row>
    <row r="255" spans="1:24" x14ac:dyDescent="0.2">
      <c r="A255" s="160">
        <v>9789152302484</v>
      </c>
      <c r="B255" s="11">
        <v>1</v>
      </c>
      <c r="C255" s="11" t="s">
        <v>254</v>
      </c>
      <c r="D255" s="161" t="s">
        <v>12846</v>
      </c>
      <c r="E255" s="161" t="s">
        <v>282</v>
      </c>
      <c r="F255" s="161" t="s">
        <v>12852</v>
      </c>
      <c r="G255" s="161" t="s">
        <v>356</v>
      </c>
      <c r="H255" s="11" t="s">
        <v>169</v>
      </c>
      <c r="I255" s="11">
        <v>16</v>
      </c>
      <c r="J255" s="11" t="s">
        <v>31</v>
      </c>
      <c r="K255" s="164" t="str">
        <f t="shared" si="14"/>
        <v>Blå kurs</v>
      </c>
      <c r="L255" s="11" t="s">
        <v>12548</v>
      </c>
      <c r="M255" s="11" t="str">
        <f t="shared" si="12"/>
        <v>1_x1_3x_B_16a</v>
      </c>
      <c r="N255" s="11" t="str">
        <f t="shared" si="13"/>
        <v>9789152302484-1-x1_3x-B-16a</v>
      </c>
      <c r="O255" s="11" t="str">
        <f>INDEX('Kap 1'!$E$2:$H$1089,MATCH('Base data'!N255,'Kap 1'!$E$2:$E$1089,0),4)</f>
        <v>Beräkna</v>
      </c>
      <c r="P255" s="39"/>
      <c r="Q255" s="55" t="str">
        <f>INDEX(Freelancer!$A$1140:$J$2572,MATCH('Base data'!M255,Freelancer!$G$1140:$G$2572,0),9)</f>
        <v>Vilket tal ska stå i stället för $x$?. $x + 4 = -1$</v>
      </c>
      <c r="R255" s="161" t="s">
        <v>14179</v>
      </c>
      <c r="S255" s="78" t="s">
        <v>16616</v>
      </c>
      <c r="T255" s="78" t="str">
        <f t="shared" si="15"/>
        <v>y2_19_16y</v>
      </c>
      <c r="U255" s="78" t="str">
        <f>INDEX(Lista!$O$2:$S$206,MATCH('Base data'!T255,Lista!$P$2:$P$206,0),3)</f>
        <v>Procent - Vi söker det hela</v>
      </c>
      <c r="V255" s="78" t="str">
        <f>INDEX(Lista!$O$2:$S$206,MATCH('Base data'!T255,Lista!$P$2:$P$206,0),4)</f>
        <v>SF_2_19</v>
      </c>
      <c r="W255" s="78" t="str">
        <f>INDEX(Lista!$O$2:$S$206,MATCH('Base data'!T255,Lista!$P$2:$P$206,0),5)</f>
        <v>Procent</v>
      </c>
      <c r="X255" s="214" t="s">
        <v>16772</v>
      </c>
    </row>
    <row r="256" spans="1:24" x14ac:dyDescent="0.2">
      <c r="A256" s="160">
        <v>9789152302484</v>
      </c>
      <c r="B256" s="11">
        <v>1</v>
      </c>
      <c r="C256" s="11" t="s">
        <v>254</v>
      </c>
      <c r="D256" s="161" t="s">
        <v>12846</v>
      </c>
      <c r="E256" s="161" t="s">
        <v>282</v>
      </c>
      <c r="F256" s="161" t="s">
        <v>12852</v>
      </c>
      <c r="G256" s="161" t="s">
        <v>356</v>
      </c>
      <c r="H256" s="11" t="s">
        <v>169</v>
      </c>
      <c r="I256" s="11">
        <v>16</v>
      </c>
      <c r="J256" s="11" t="s">
        <v>34</v>
      </c>
      <c r="K256" s="164" t="str">
        <f t="shared" si="14"/>
        <v>Blå kurs</v>
      </c>
      <c r="L256" s="11" t="s">
        <v>12548</v>
      </c>
      <c r="M256" s="11" t="str">
        <f t="shared" si="12"/>
        <v>1_x1_3x_B_16b</v>
      </c>
      <c r="N256" s="11" t="str">
        <f t="shared" si="13"/>
        <v>9789152302484-1-x1_3x-B-16b</v>
      </c>
      <c r="O256" s="11" t="str">
        <f>INDEX('Kap 1'!$E$2:$H$1089,MATCH('Base data'!N256,'Kap 1'!$E$2:$E$1089,0),4)</f>
        <v>Beräkna</v>
      </c>
      <c r="P256" s="39"/>
      <c r="Q256" s="55" t="str">
        <f>INDEX(Freelancer!$A$1140:$J$2572,MATCH('Base data'!M256,Freelancer!$G$1140:$G$2572,0),9)</f>
        <v>Vilket tal ska stå i stället för $x$?. $x + 8 = -2$</v>
      </c>
      <c r="R256" s="161" t="s">
        <v>14179</v>
      </c>
      <c r="S256" s="78" t="s">
        <v>16673</v>
      </c>
      <c r="T256" s="78" t="str">
        <f t="shared" si="15"/>
        <v>y3_2_4y</v>
      </c>
      <c r="U256" s="78" t="str">
        <f>INDEX(Lista!$O$2:$S$206,MATCH('Base data'!T256,Lista!$P$2:$P$206,0),3)</f>
        <v>Statistik - Korrelation &amp; regression</v>
      </c>
      <c r="V256" s="78" t="str">
        <f>INDEX(Lista!$O$2:$S$206,MATCH('Base data'!T256,Lista!$P$2:$P$206,0),4)</f>
        <v>SS_3_2</v>
      </c>
      <c r="W256" s="78" t="str">
        <f>INDEX(Lista!$O$2:$S$206,MATCH('Base data'!T256,Lista!$P$2:$P$206,0),5)</f>
        <v>Statistik</v>
      </c>
      <c r="X256" s="214" t="s">
        <v>16772</v>
      </c>
    </row>
    <row r="257" spans="1:24" x14ac:dyDescent="0.2">
      <c r="A257" s="160">
        <v>9789152302484</v>
      </c>
      <c r="B257" s="11">
        <v>1</v>
      </c>
      <c r="C257" s="11" t="s">
        <v>254</v>
      </c>
      <c r="D257" s="161" t="s">
        <v>12846</v>
      </c>
      <c r="E257" s="161" t="s">
        <v>282</v>
      </c>
      <c r="F257" s="161" t="s">
        <v>12852</v>
      </c>
      <c r="G257" s="161" t="s">
        <v>356</v>
      </c>
      <c r="H257" s="11" t="s">
        <v>169</v>
      </c>
      <c r="I257" s="11">
        <v>16</v>
      </c>
      <c r="J257" s="11" t="s">
        <v>40</v>
      </c>
      <c r="K257" s="164" t="str">
        <f t="shared" si="14"/>
        <v>Blå kurs</v>
      </c>
      <c r="L257" s="11" t="s">
        <v>12548</v>
      </c>
      <c r="M257" s="11" t="str">
        <f t="shared" si="12"/>
        <v>1_x1_3x_B_16c</v>
      </c>
      <c r="N257" s="11" t="str">
        <f t="shared" si="13"/>
        <v>9789152302484-1-x1_3x-B-16c</v>
      </c>
      <c r="O257" s="11" t="str">
        <f>INDEX('Kap 1'!$E$2:$H$1089,MATCH('Base data'!N257,'Kap 1'!$E$2:$E$1089,0),4)</f>
        <v>Beräkna</v>
      </c>
      <c r="P257" s="39"/>
      <c r="Q257" s="55" t="str">
        <f>INDEX(Freelancer!$A$1140:$J$2572,MATCH('Base data'!M257,Freelancer!$G$1140:$G$2572,0),9)</f>
        <v>Vilket tal ska stå i stället för $x$?. $x + (-5 ) = 3$</v>
      </c>
      <c r="R257" s="161" t="s">
        <v>14179</v>
      </c>
      <c r="S257" s="78" t="s">
        <v>16674</v>
      </c>
      <c r="T257" s="78" t="str">
        <f t="shared" si="15"/>
        <v>y1_3_1y</v>
      </c>
      <c r="U257" s="78" t="str">
        <f>INDEX(Lista!$O$2:$S$206,MATCH('Base data'!T257,Lista!$P$2:$P$206,0),3)</f>
        <v>Ekvationer - Andra ekvationer (mer än 2:a)</v>
      </c>
      <c r="V257" s="78" t="str">
        <f>INDEX(Lista!$O$2:$S$206,MATCH('Base data'!T257,Lista!$P$2:$P$206,0),4)</f>
        <v>T_1_3</v>
      </c>
      <c r="W257" s="78" t="str">
        <f>INDEX(Lista!$O$2:$S$206,MATCH('Base data'!T257,Lista!$P$2:$P$206,0),5)</f>
        <v>Ekvationer</v>
      </c>
      <c r="X257" s="214" t="s">
        <v>16772</v>
      </c>
    </row>
    <row r="258" spans="1:24" x14ac:dyDescent="0.2">
      <c r="A258" s="160">
        <v>9789152302484</v>
      </c>
      <c r="B258" s="11">
        <v>1</v>
      </c>
      <c r="C258" s="11" t="s">
        <v>254</v>
      </c>
      <c r="D258" s="161" t="s">
        <v>12846</v>
      </c>
      <c r="E258" s="161" t="s">
        <v>282</v>
      </c>
      <c r="F258" s="161" t="s">
        <v>12852</v>
      </c>
      <c r="G258" s="161" t="s">
        <v>356</v>
      </c>
      <c r="H258" s="11" t="s">
        <v>169</v>
      </c>
      <c r="I258" s="11">
        <v>17</v>
      </c>
      <c r="J258" s="11" t="s">
        <v>31</v>
      </c>
      <c r="K258" s="164" t="str">
        <f t="shared" si="14"/>
        <v>Blå kurs</v>
      </c>
      <c r="L258" s="11" t="s">
        <v>12548</v>
      </c>
      <c r="M258" s="11" t="str">
        <f t="shared" ref="M258:M321" si="16">B258&amp;"_"&amp;F258&amp;"_"&amp;H258&amp;"_"&amp;I258&amp;J258</f>
        <v>1_x1_3x_B_17a</v>
      </c>
      <c r="N258" s="11" t="str">
        <f t="shared" ref="N258:N321" si="17">A258&amp;"-"&amp;B258&amp;"-"&amp;F258&amp;"-"&amp;H258&amp;"-"&amp;I258&amp;J258</f>
        <v>9789152302484-1-x1_3x-B-17a</v>
      </c>
      <c r="O258" s="11" t="str">
        <f>INDEX('Kap 1'!$E$2:$H$1089,MATCH('Base data'!N258,'Kap 1'!$E$2:$E$1089,0),4)</f>
        <v>Beräkna</v>
      </c>
      <c r="P258" s="39"/>
      <c r="Q258" s="55" t="str">
        <f>INDEX(Freelancer!$A$1140:$J$2572,MATCH('Base data'!M258,Freelancer!$G$1140:$G$2572,0),9)</f>
        <v>Vilket tal ska stå i stället för $x$?. $x - 5 = 0$</v>
      </c>
      <c r="R258" s="161" t="s">
        <v>14179</v>
      </c>
      <c r="S258" s="78" t="s">
        <v>8353</v>
      </c>
      <c r="T258" s="78" t="str">
        <f t="shared" si="15"/>
        <v>y1_16_2y</v>
      </c>
      <c r="U258" s="78" t="str">
        <f>INDEX(Lista!$O$2:$S$206,MATCH('Base data'!T258,Lista!$P$2:$P$206,0),3)</f>
        <v>Räta linjen - formel för k</v>
      </c>
      <c r="V258" s="78" t="str">
        <f>INDEX(Lista!$O$2:$S$206,MATCH('Base data'!T258,Lista!$P$2:$P$206,0),4)</f>
        <v>T_1_16</v>
      </c>
      <c r="W258" s="78" t="str">
        <f>INDEX(Lista!$O$2:$S$206,MATCH('Base data'!T258,Lista!$P$2:$P$206,0),5)</f>
        <v>Räta linjen</v>
      </c>
      <c r="X258" s="214" t="s">
        <v>16772</v>
      </c>
    </row>
    <row r="259" spans="1:24" x14ac:dyDescent="0.2">
      <c r="A259" s="160">
        <v>9789152302484</v>
      </c>
      <c r="B259" s="11">
        <v>1</v>
      </c>
      <c r="C259" s="11" t="s">
        <v>254</v>
      </c>
      <c r="D259" s="161" t="s">
        <v>12846</v>
      </c>
      <c r="E259" s="161" t="s">
        <v>282</v>
      </c>
      <c r="F259" s="161" t="s">
        <v>12852</v>
      </c>
      <c r="G259" s="161" t="s">
        <v>356</v>
      </c>
      <c r="H259" s="11" t="s">
        <v>169</v>
      </c>
      <c r="I259" s="11">
        <v>17</v>
      </c>
      <c r="J259" s="11" t="s">
        <v>34</v>
      </c>
      <c r="K259" s="164" t="str">
        <f t="shared" ref="K259:K322" si="18">G259</f>
        <v>Blå kurs</v>
      </c>
      <c r="L259" s="11" t="s">
        <v>12548</v>
      </c>
      <c r="M259" s="11" t="str">
        <f t="shared" si="16"/>
        <v>1_x1_3x_B_17b</v>
      </c>
      <c r="N259" s="11" t="str">
        <f t="shared" si="17"/>
        <v>9789152302484-1-x1_3x-B-17b</v>
      </c>
      <c r="O259" s="11" t="str">
        <f>INDEX('Kap 1'!$E$2:$H$1089,MATCH('Base data'!N259,'Kap 1'!$E$2:$E$1089,0),4)</f>
        <v>Beräkna</v>
      </c>
      <c r="P259" s="39"/>
      <c r="Q259" s="55" t="str">
        <f>INDEX(Freelancer!$A$1140:$J$2572,MATCH('Base data'!M259,Freelancer!$G$1140:$G$2572,0),9)</f>
        <v>Vilket tal ska stå i stället för $x$?. $x - 5 = -3$</v>
      </c>
      <c r="R259" s="161" t="s">
        <v>14179</v>
      </c>
      <c r="S259" s="78" t="s">
        <v>16642</v>
      </c>
      <c r="T259" s="78" t="str">
        <f t="shared" ref="T259:T322" si="19">"y"&amp;S259&amp;"y"</f>
        <v>y2_19_5y</v>
      </c>
      <c r="U259" s="78" t="str">
        <f>INDEX(Lista!$O$2:$S$206,MATCH('Base data'!T259,Lista!$P$2:$P$206,0),3)</f>
        <v>Procent - Jämförelser</v>
      </c>
      <c r="V259" s="78" t="str">
        <f>INDEX(Lista!$O$2:$S$206,MATCH('Base data'!T259,Lista!$P$2:$P$206,0),4)</f>
        <v>SF_2_19</v>
      </c>
      <c r="W259" s="78" t="str">
        <f>INDEX(Lista!$O$2:$S$206,MATCH('Base data'!T259,Lista!$P$2:$P$206,0),5)</f>
        <v>Procent</v>
      </c>
      <c r="X259" s="214" t="s">
        <v>16772</v>
      </c>
    </row>
    <row r="260" spans="1:24" x14ac:dyDescent="0.2">
      <c r="A260" s="160">
        <v>9789152302484</v>
      </c>
      <c r="B260" s="11">
        <v>1</v>
      </c>
      <c r="C260" s="11" t="s">
        <v>254</v>
      </c>
      <c r="D260" s="161" t="s">
        <v>12846</v>
      </c>
      <c r="E260" s="161" t="s">
        <v>282</v>
      </c>
      <c r="F260" s="161" t="s">
        <v>12852</v>
      </c>
      <c r="G260" s="161" t="s">
        <v>356</v>
      </c>
      <c r="H260" s="11" t="s">
        <v>169</v>
      </c>
      <c r="I260" s="11">
        <v>17</v>
      </c>
      <c r="J260" s="11" t="s">
        <v>40</v>
      </c>
      <c r="K260" s="164" t="str">
        <f t="shared" si="18"/>
        <v>Blå kurs</v>
      </c>
      <c r="L260" s="11" t="s">
        <v>12548</v>
      </c>
      <c r="M260" s="11" t="str">
        <f t="shared" si="16"/>
        <v>1_x1_3x_B_17c</v>
      </c>
      <c r="N260" s="11" t="str">
        <f t="shared" si="17"/>
        <v>9789152302484-1-x1_3x-B-17c</v>
      </c>
      <c r="O260" s="11" t="str">
        <f>INDEX('Kap 1'!$E$2:$H$1089,MATCH('Base data'!N260,'Kap 1'!$E$2:$E$1089,0),4)</f>
        <v>Beräkna</v>
      </c>
      <c r="P260" s="39"/>
      <c r="Q260" s="55" t="str">
        <f>INDEX(Freelancer!$A$1140:$J$2572,MATCH('Base data'!M260,Freelancer!$G$1140:$G$2572,0),9)</f>
        <v>Vilket tal ska stå i stället för $x$?. $x - 4 = -8$</v>
      </c>
      <c r="R260" s="161" t="s">
        <v>14179</v>
      </c>
      <c r="S260" s="78" t="s">
        <v>16675</v>
      </c>
      <c r="T260" s="78" t="str">
        <f t="shared" si="19"/>
        <v>y4_10y</v>
      </c>
      <c r="U260" s="78" t="str">
        <f>INDEX(Lista!$O$2:$S$206,MATCH('Base data'!T260,Lista!$P$2:$P$206,0),3)</f>
        <v>Kongruens</v>
      </c>
      <c r="V260" s="78" t="str">
        <f>INDEX(Lista!$O$2:$S$206,MATCH('Base data'!T260,Lista!$P$2:$P$206,0),4)</f>
        <v>G_4_10</v>
      </c>
      <c r="W260" s="78" t="str">
        <f>INDEX(Lista!$O$2:$S$206,MATCH('Base data'!T260,Lista!$P$2:$P$206,0),5)</f>
        <v>Kongruens</v>
      </c>
      <c r="X260" s="214" t="s">
        <v>16772</v>
      </c>
    </row>
    <row r="261" spans="1:24" x14ac:dyDescent="0.2">
      <c r="A261" s="160">
        <v>9789152302484</v>
      </c>
      <c r="B261" s="11">
        <v>1</v>
      </c>
      <c r="C261" s="11" t="s">
        <v>254</v>
      </c>
      <c r="D261" s="161" t="s">
        <v>12846</v>
      </c>
      <c r="E261" s="161" t="s">
        <v>282</v>
      </c>
      <c r="F261" s="161" t="s">
        <v>12852</v>
      </c>
      <c r="G261" s="161" t="s">
        <v>356</v>
      </c>
      <c r="H261" s="11" t="s">
        <v>169</v>
      </c>
      <c r="I261" s="11">
        <v>18</v>
      </c>
      <c r="J261" s="11" t="s">
        <v>31</v>
      </c>
      <c r="K261" s="164" t="str">
        <f t="shared" si="18"/>
        <v>Blå kurs</v>
      </c>
      <c r="L261" s="11" t="s">
        <v>12548</v>
      </c>
      <c r="M261" s="11" t="str">
        <f t="shared" si="16"/>
        <v>1_x1_3x_B_18a</v>
      </c>
      <c r="N261" s="11" t="str">
        <f t="shared" si="17"/>
        <v>9789152302484-1-x1_3x-B-18a</v>
      </c>
      <c r="O261" s="11" t="str">
        <f>INDEX('Kap 1'!$E$2:$H$1089,MATCH('Base data'!N261,'Kap 1'!$E$2:$E$1089,0),4)</f>
        <v>Förenkla</v>
      </c>
      <c r="P261" s="39"/>
      <c r="Q261" s="55" t="str">
        <f>INDEX(Freelancer!$A$1140:$J$2572,MATCH('Base data'!M261,Freelancer!$G$1140:$G$2572,0),9)</f>
        <v>Skriv i potensform $2 \cdot 2 \cdot 2 \cdot 2 \cdot 2$</v>
      </c>
      <c r="R261" s="161" t="str">
        <f>IF(INDEX(Freelancer!$A$1140:$J$2572,MATCH('Base data'!M261,Freelancer!$G$1140:$G$2572,0),10)=0,"",INDEX(Freelancer!$A$1140:$J$2572,MATCH('Base data'!M261,Freelancer!$G$1140:$G$2572,0),10))</f>
        <v/>
      </c>
      <c r="S261" s="78" t="s">
        <v>16654</v>
      </c>
      <c r="T261" s="78" t="str">
        <f t="shared" si="19"/>
        <v>y3_1_9y</v>
      </c>
      <c r="U261" s="78" t="str">
        <f>INDEX(Lista!$O$2:$S$206,MATCH('Base data'!T261,Lista!$P$2:$P$206,0),3)</f>
        <v>Sannolikhetslära - Odds/risk</v>
      </c>
      <c r="V261" s="78" t="str">
        <f>INDEX(Lista!$O$2:$S$206,MATCH('Base data'!T261,Lista!$P$2:$P$206,0),4)</f>
        <v>SS_3_1</v>
      </c>
      <c r="W261" s="78" t="str">
        <f>INDEX(Lista!$O$2:$S$206,MATCH('Base data'!T261,Lista!$P$2:$P$206,0),5)</f>
        <v>Sannolikhetslära</v>
      </c>
      <c r="X261" s="214" t="s">
        <v>16772</v>
      </c>
    </row>
    <row r="262" spans="1:24" x14ac:dyDescent="0.2">
      <c r="A262" s="160">
        <v>9789152302484</v>
      </c>
      <c r="B262" s="11">
        <v>1</v>
      </c>
      <c r="C262" s="11" t="s">
        <v>254</v>
      </c>
      <c r="D262" s="161" t="s">
        <v>12846</v>
      </c>
      <c r="E262" s="161" t="s">
        <v>282</v>
      </c>
      <c r="F262" s="161" t="s">
        <v>12852</v>
      </c>
      <c r="G262" s="161" t="s">
        <v>356</v>
      </c>
      <c r="H262" s="11" t="s">
        <v>169</v>
      </c>
      <c r="I262" s="11">
        <v>18</v>
      </c>
      <c r="J262" s="11" t="s">
        <v>34</v>
      </c>
      <c r="K262" s="164" t="str">
        <f t="shared" si="18"/>
        <v>Blå kurs</v>
      </c>
      <c r="L262" s="11" t="s">
        <v>12548</v>
      </c>
      <c r="M262" s="11" t="str">
        <f t="shared" si="16"/>
        <v>1_x1_3x_B_18b</v>
      </c>
      <c r="N262" s="11" t="str">
        <f t="shared" si="17"/>
        <v>9789152302484-1-x1_3x-B-18b</v>
      </c>
      <c r="O262" s="11" t="str">
        <f>INDEX('Kap 1'!$E$2:$H$1089,MATCH('Base data'!N262,'Kap 1'!$E$2:$E$1089,0),4)</f>
        <v>Förenkla</v>
      </c>
      <c r="P262" s="39"/>
      <c r="Q262" s="55" t="str">
        <f>INDEX(Freelancer!$A$1140:$J$2572,MATCH('Base data'!M262,Freelancer!$G$1140:$G$2572,0),9)</f>
        <v>Skriv i potensform $5 \cdot 5$</v>
      </c>
      <c r="R262" s="161" t="str">
        <f>IF(INDEX(Freelancer!$A$1140:$J$2572,MATCH('Base data'!M262,Freelancer!$G$1140:$G$2572,0),10)=0,"",INDEX(Freelancer!$A$1140:$J$2572,MATCH('Base data'!M262,Freelancer!$G$1140:$G$2572,0),10))</f>
        <v/>
      </c>
      <c r="S262" s="78" t="s">
        <v>16668</v>
      </c>
      <c r="T262" s="78" t="str">
        <f t="shared" si="19"/>
        <v>y4_23_3y</v>
      </c>
      <c r="U262" s="78" t="str">
        <f>INDEX(Lista!$O$2:$S$206,MATCH('Base data'!T262,Lista!$P$2:$P$206,0),3)</f>
        <v>Vektorer - Räkna med vektorer</v>
      </c>
      <c r="V262" s="78" t="str">
        <f>INDEX(Lista!$O$2:$S$206,MATCH('Base data'!T262,Lista!$P$2:$P$206,0),4)</f>
        <v>G_4_23</v>
      </c>
      <c r="W262" s="78" t="str">
        <f>INDEX(Lista!$O$2:$S$206,MATCH('Base data'!T262,Lista!$P$2:$P$206,0),5)</f>
        <v>Vektorer</v>
      </c>
      <c r="X262" s="214" t="s">
        <v>16772</v>
      </c>
    </row>
    <row r="263" spans="1:24" x14ac:dyDescent="0.2">
      <c r="A263" s="160">
        <v>9789152302484</v>
      </c>
      <c r="B263" s="11">
        <v>1</v>
      </c>
      <c r="C263" s="11" t="s">
        <v>254</v>
      </c>
      <c r="D263" s="161" t="s">
        <v>12846</v>
      </c>
      <c r="E263" s="161" t="s">
        <v>282</v>
      </c>
      <c r="F263" s="161" t="s">
        <v>12852</v>
      </c>
      <c r="G263" s="161" t="s">
        <v>356</v>
      </c>
      <c r="H263" s="11" t="s">
        <v>169</v>
      </c>
      <c r="I263" s="11">
        <v>18</v>
      </c>
      <c r="J263" s="11" t="s">
        <v>40</v>
      </c>
      <c r="K263" s="164" t="str">
        <f t="shared" si="18"/>
        <v>Blå kurs</v>
      </c>
      <c r="L263" s="11" t="s">
        <v>12548</v>
      </c>
      <c r="M263" s="11" t="str">
        <f t="shared" si="16"/>
        <v>1_x1_3x_B_18c</v>
      </c>
      <c r="N263" s="11" t="str">
        <f t="shared" si="17"/>
        <v>9789152302484-1-x1_3x-B-18c</v>
      </c>
      <c r="O263" s="11" t="str">
        <f>INDEX('Kap 1'!$E$2:$H$1089,MATCH('Base data'!N263,'Kap 1'!$E$2:$E$1089,0),4)</f>
        <v>Förenkla</v>
      </c>
      <c r="P263" s="39"/>
      <c r="Q263" s="55" t="str">
        <f>INDEX(Freelancer!$A$1140:$J$2572,MATCH('Base data'!M263,Freelancer!$G$1140:$G$2572,0),9)</f>
        <v>Skriv i potensform $x \cdot x \cdot x$</v>
      </c>
      <c r="R263" s="161" t="str">
        <f>IF(INDEX(Freelancer!$A$1140:$J$2572,MATCH('Base data'!M263,Freelancer!$G$1140:$G$2572,0),10)=0,"",INDEX(Freelancer!$A$1140:$J$2572,MATCH('Base data'!M263,Freelancer!$G$1140:$G$2572,0),10))</f>
        <v/>
      </c>
      <c r="S263" s="78" t="s">
        <v>8361</v>
      </c>
      <c r="T263" s="78" t="str">
        <f t="shared" si="19"/>
        <v>y3_2_5y</v>
      </c>
      <c r="U263" s="78" t="str">
        <f>INDEX(Lista!$O$2:$S$206,MATCH('Base data'!T263,Lista!$P$2:$P$206,0),3)</f>
        <v>Statistik - Lägesmått</v>
      </c>
      <c r="V263" s="78" t="str">
        <f>INDEX(Lista!$O$2:$S$206,MATCH('Base data'!T263,Lista!$P$2:$P$206,0),4)</f>
        <v>SS_3_2</v>
      </c>
      <c r="W263" s="78" t="str">
        <f>INDEX(Lista!$O$2:$S$206,MATCH('Base data'!T263,Lista!$P$2:$P$206,0),5)</f>
        <v>Statistik</v>
      </c>
      <c r="X263" s="214" t="s">
        <v>16772</v>
      </c>
    </row>
    <row r="264" spans="1:24" x14ac:dyDescent="0.2">
      <c r="A264" s="160">
        <v>9789152302484</v>
      </c>
      <c r="B264" s="11">
        <v>1</v>
      </c>
      <c r="C264" s="11" t="s">
        <v>254</v>
      </c>
      <c r="D264" s="161" t="s">
        <v>12846</v>
      </c>
      <c r="E264" s="161" t="s">
        <v>282</v>
      </c>
      <c r="F264" s="161" t="s">
        <v>12852</v>
      </c>
      <c r="G264" s="161" t="s">
        <v>356</v>
      </c>
      <c r="H264" s="11" t="s">
        <v>169</v>
      </c>
      <c r="I264" s="11">
        <v>19</v>
      </c>
      <c r="J264" s="11" t="s">
        <v>31</v>
      </c>
      <c r="K264" s="164" t="str">
        <f t="shared" si="18"/>
        <v>Blå kurs</v>
      </c>
      <c r="L264" s="11" t="s">
        <v>12548</v>
      </c>
      <c r="M264" s="11" t="str">
        <f t="shared" si="16"/>
        <v>1_x1_3x_B_19a</v>
      </c>
      <c r="N264" s="11" t="str">
        <f t="shared" si="17"/>
        <v>9789152302484-1-x1_3x-B-19a</v>
      </c>
      <c r="O264" s="11" t="str">
        <f>INDEX('Kap 1'!$E$2:$H$1089,MATCH('Base data'!N264,'Kap 1'!$E$2:$E$1089,0),4)</f>
        <v>Förenkla</v>
      </c>
      <c r="P264" s="39"/>
      <c r="Q264" s="55" t="str">
        <f>INDEX(Freelancer!$A$1140:$J$2572,MATCH('Base data'!M264,Freelancer!$G$1140:$G$2572,0),9)</f>
        <v>Skriv som en potens  ”tre upphöjt till fyra”</v>
      </c>
      <c r="R264" s="161" t="str">
        <f>IF(INDEX(Freelancer!$A$1140:$J$2572,MATCH('Base data'!M264,Freelancer!$G$1140:$G$2572,0),10)=0,"",INDEX(Freelancer!$A$1140:$J$2572,MATCH('Base data'!M264,Freelancer!$G$1140:$G$2572,0),10))</f>
        <v/>
      </c>
      <c r="S264" s="78" t="s">
        <v>8342</v>
      </c>
      <c r="T264" s="78" t="str">
        <f t="shared" si="19"/>
        <v>y2_24_2y</v>
      </c>
      <c r="U264" s="78" t="str">
        <f>INDEX(Lista!$O$2:$S$206,MATCH('Base data'!T264,Lista!$P$2:$P$206,0),3)</f>
        <v>Variabler och uttryck - Förenkla uttryck</v>
      </c>
      <c r="V264" s="78" t="str">
        <f>INDEX(Lista!$O$2:$S$206,MATCH('Base data'!T264,Lista!$P$2:$P$206,0),4)</f>
        <v>SF_2_24</v>
      </c>
      <c r="W264" s="78" t="str">
        <f>INDEX(Lista!$O$2:$S$206,MATCH('Base data'!T264,Lista!$P$2:$P$206,0),5)</f>
        <v>Variabler och uttryck</v>
      </c>
      <c r="X264" s="214" t="s">
        <v>16772</v>
      </c>
    </row>
    <row r="265" spans="1:24" x14ac:dyDescent="0.2">
      <c r="A265" s="160">
        <v>9789152302484</v>
      </c>
      <c r="B265" s="11">
        <v>1</v>
      </c>
      <c r="C265" s="11" t="s">
        <v>254</v>
      </c>
      <c r="D265" s="161" t="s">
        <v>12846</v>
      </c>
      <c r="E265" s="161" t="s">
        <v>282</v>
      </c>
      <c r="F265" s="161" t="s">
        <v>12852</v>
      </c>
      <c r="G265" s="161" t="s">
        <v>356</v>
      </c>
      <c r="H265" s="11" t="s">
        <v>169</v>
      </c>
      <c r="I265" s="11">
        <v>19</v>
      </c>
      <c r="J265" s="11" t="s">
        <v>34</v>
      </c>
      <c r="K265" s="164" t="str">
        <f t="shared" si="18"/>
        <v>Blå kurs</v>
      </c>
      <c r="L265" s="11" t="s">
        <v>12548</v>
      </c>
      <c r="M265" s="11" t="str">
        <f t="shared" si="16"/>
        <v>1_x1_3x_B_19b</v>
      </c>
      <c r="N265" s="11" t="str">
        <f t="shared" si="17"/>
        <v>9789152302484-1-x1_3x-B-19b</v>
      </c>
      <c r="O265" s="11" t="str">
        <f>INDEX('Kap 1'!$E$2:$H$1089,MATCH('Base data'!N265,'Kap 1'!$E$2:$E$1089,0),4)</f>
        <v>Förenkla</v>
      </c>
      <c r="P265" s="39"/>
      <c r="Q265" s="55" t="str">
        <f>INDEX(Freelancer!$A$1140:$J$2572,MATCH('Base data'!M265,Freelancer!$G$1140:$G$2572,0),9)</f>
        <v>Skriv som en potens ”tio upphöjt till sex”</v>
      </c>
      <c r="R265" s="161" t="str">
        <f>IF(INDEX(Freelancer!$A$1140:$J$2572,MATCH('Base data'!M265,Freelancer!$G$1140:$G$2572,0),10)=0,"",INDEX(Freelancer!$A$1140:$J$2572,MATCH('Base data'!M265,Freelancer!$G$1140:$G$2572,0),10))</f>
        <v/>
      </c>
      <c r="S265" s="78" t="s">
        <v>8333</v>
      </c>
      <c r="T265" s="78" t="str">
        <f t="shared" si="19"/>
        <v>y4_15_1y</v>
      </c>
      <c r="U265" s="78" t="str">
        <f>INDEX(Lista!$O$2:$S$206,MATCH('Base data'!T265,Lista!$P$2:$P$206,0),3)</f>
        <v>Volym &amp; olika sorters kroppar - Rätblock, prisma och cylinder</v>
      </c>
      <c r="V265" s="78" t="str">
        <f>INDEX(Lista!$O$2:$S$206,MATCH('Base data'!T265,Lista!$P$2:$P$206,0),4)</f>
        <v>G_4_15</v>
      </c>
      <c r="W265" s="78" t="str">
        <f>INDEX(Lista!$O$2:$S$206,MATCH('Base data'!T265,Lista!$P$2:$P$206,0),5)</f>
        <v>Volym &amp; olika sorters kroppar</v>
      </c>
      <c r="X265" s="214" t="s">
        <v>16772</v>
      </c>
    </row>
    <row r="266" spans="1:24" x14ac:dyDescent="0.2">
      <c r="A266" s="160">
        <v>9789152302484</v>
      </c>
      <c r="B266" s="11">
        <v>1</v>
      </c>
      <c r="C266" s="11" t="s">
        <v>254</v>
      </c>
      <c r="D266" s="161" t="s">
        <v>12846</v>
      </c>
      <c r="E266" s="161" t="s">
        <v>282</v>
      </c>
      <c r="F266" s="161" t="s">
        <v>12852</v>
      </c>
      <c r="G266" s="161" t="s">
        <v>356</v>
      </c>
      <c r="H266" s="11" t="s">
        <v>169</v>
      </c>
      <c r="I266" s="11">
        <v>20</v>
      </c>
      <c r="J266" s="11" t="s">
        <v>31</v>
      </c>
      <c r="K266" s="164" t="str">
        <f t="shared" si="18"/>
        <v>Blå kurs</v>
      </c>
      <c r="L266" s="11" t="s">
        <v>12548</v>
      </c>
      <c r="M266" s="11" t="str">
        <f t="shared" si="16"/>
        <v>1_x1_3x_B_20a</v>
      </c>
      <c r="N266" s="11" t="str">
        <f t="shared" si="17"/>
        <v>9789152302484-1-x1_3x-B-20a</v>
      </c>
      <c r="O266" s="11" t="str">
        <f>INDEX('Kap 1'!$E$2:$H$1089,MATCH('Base data'!N266,'Kap 1'!$E$2:$E$1089,0),4)</f>
        <v>Beräkna</v>
      </c>
      <c r="P266" s="39"/>
      <c r="Q266" s="55" t="str">
        <f>INDEX(Freelancer!$A$1140:$J$2572,MATCH('Base data'!M266,Freelancer!$G$1140:$G$2572,0),9)</f>
        <v>Beräkna $5^2$</v>
      </c>
      <c r="R266" s="161" t="str">
        <f>IF(INDEX(Freelancer!$A$1140:$J$2572,MATCH('Base data'!M266,Freelancer!$G$1140:$G$2572,0),10)=0,"",INDEX(Freelancer!$A$1140:$J$2572,MATCH('Base data'!M266,Freelancer!$G$1140:$G$2572,0),10))</f>
        <v/>
      </c>
      <c r="S266" s="78" t="s">
        <v>16676</v>
      </c>
      <c r="T266" s="78" t="str">
        <f t="shared" si="19"/>
        <v>y1_15_6y</v>
      </c>
      <c r="U266" s="78" t="str">
        <f>INDEX(Lista!$O$2:$S$206,MATCH('Base data'!T266,Lista!$P$2:$P$206,0),3)</f>
        <v>Räkneregler - Potenser &amp; potenslagar</v>
      </c>
      <c r="V266" s="78" t="str">
        <f>INDEX(Lista!$O$2:$S$206,MATCH('Base data'!T266,Lista!$P$2:$P$206,0),4)</f>
        <v>T_1_15</v>
      </c>
      <c r="W266" s="78" t="str">
        <f>INDEX(Lista!$O$2:$S$206,MATCH('Base data'!T266,Lista!$P$2:$P$206,0),5)</f>
        <v>Räkneregler</v>
      </c>
      <c r="X266" s="214" t="s">
        <v>16772</v>
      </c>
    </row>
    <row r="267" spans="1:24" x14ac:dyDescent="0.2">
      <c r="A267" s="160">
        <v>9789152302484</v>
      </c>
      <c r="B267" s="11">
        <v>1</v>
      </c>
      <c r="C267" s="11" t="s">
        <v>254</v>
      </c>
      <c r="D267" s="161" t="s">
        <v>12846</v>
      </c>
      <c r="E267" s="161" t="s">
        <v>282</v>
      </c>
      <c r="F267" s="161" t="s">
        <v>12852</v>
      </c>
      <c r="G267" s="161" t="s">
        <v>356</v>
      </c>
      <c r="H267" s="11" t="s">
        <v>169</v>
      </c>
      <c r="I267" s="11">
        <v>20</v>
      </c>
      <c r="J267" s="11" t="s">
        <v>34</v>
      </c>
      <c r="K267" s="164" t="str">
        <f t="shared" si="18"/>
        <v>Blå kurs</v>
      </c>
      <c r="L267" s="11" t="s">
        <v>12548</v>
      </c>
      <c r="M267" s="11" t="str">
        <f t="shared" si="16"/>
        <v>1_x1_3x_B_20b</v>
      </c>
      <c r="N267" s="11" t="str">
        <f t="shared" si="17"/>
        <v>9789152302484-1-x1_3x-B-20b</v>
      </c>
      <c r="O267" s="11" t="str">
        <f>INDEX('Kap 1'!$E$2:$H$1089,MATCH('Base data'!N267,'Kap 1'!$E$2:$E$1089,0),4)</f>
        <v>Beräkna</v>
      </c>
      <c r="P267" s="39"/>
      <c r="Q267" s="55" t="str">
        <f>INDEX(Freelancer!$A$1140:$J$2572,MATCH('Base data'!M267,Freelancer!$G$1140:$G$2572,0),9)</f>
        <v>Beräkna $2^4$</v>
      </c>
      <c r="R267" s="161" t="str">
        <f>IF(INDEX(Freelancer!$A$1140:$J$2572,MATCH('Base data'!M267,Freelancer!$G$1140:$G$2572,0),10)=0,"",INDEX(Freelancer!$A$1140:$J$2572,MATCH('Base data'!M267,Freelancer!$G$1140:$G$2572,0),10))</f>
        <v/>
      </c>
      <c r="S267" s="78" t="s">
        <v>16645</v>
      </c>
      <c r="T267" s="78" t="str">
        <f t="shared" si="19"/>
        <v>y4_18_3y</v>
      </c>
      <c r="U267" s="78" t="str">
        <f>INDEX(Lista!$O$2:$S$206,MATCH('Base data'!T267,Lista!$P$2:$P$206,0),3)</f>
        <v>Satser &amp; bevis - Kordasatsen</v>
      </c>
      <c r="V267" s="78" t="str">
        <f>INDEX(Lista!$O$2:$S$206,MATCH('Base data'!T267,Lista!$P$2:$P$206,0),4)</f>
        <v>G_4_18</v>
      </c>
      <c r="W267" s="78" t="str">
        <f>INDEX(Lista!$O$2:$S$206,MATCH('Base data'!T267,Lista!$P$2:$P$206,0),5)</f>
        <v>Satser &amp; bevis</v>
      </c>
      <c r="X267" s="214" t="s">
        <v>16772</v>
      </c>
    </row>
    <row r="268" spans="1:24" x14ac:dyDescent="0.2">
      <c r="A268" s="160">
        <v>9789152302484</v>
      </c>
      <c r="B268" s="11">
        <v>1</v>
      </c>
      <c r="C268" s="11" t="s">
        <v>254</v>
      </c>
      <c r="D268" s="161" t="s">
        <v>12846</v>
      </c>
      <c r="E268" s="161" t="s">
        <v>282</v>
      </c>
      <c r="F268" s="161" t="s">
        <v>12852</v>
      </c>
      <c r="G268" s="161" t="s">
        <v>356</v>
      </c>
      <c r="H268" s="11" t="s">
        <v>169</v>
      </c>
      <c r="I268" s="11">
        <v>20</v>
      </c>
      <c r="J268" s="11" t="s">
        <v>40</v>
      </c>
      <c r="K268" s="164" t="str">
        <f t="shared" si="18"/>
        <v>Blå kurs</v>
      </c>
      <c r="L268" s="11" t="s">
        <v>12548</v>
      </c>
      <c r="M268" s="11" t="str">
        <f t="shared" si="16"/>
        <v>1_x1_3x_B_20c</v>
      </c>
      <c r="N268" s="11" t="str">
        <f t="shared" si="17"/>
        <v>9789152302484-1-x1_3x-B-20c</v>
      </c>
      <c r="O268" s="11" t="str">
        <f>INDEX('Kap 1'!$E$2:$H$1089,MATCH('Base data'!N268,'Kap 1'!$E$2:$E$1089,0),4)</f>
        <v>Beräkna</v>
      </c>
      <c r="P268" s="39"/>
      <c r="Q268" s="55" t="str">
        <f>INDEX(Freelancer!$A$1140:$J$2572,MATCH('Base data'!M268,Freelancer!$G$1140:$G$2572,0),9)</f>
        <v>Beräkna $10^3$</v>
      </c>
      <c r="R268" s="161" t="str">
        <f>IF(INDEX(Freelancer!$A$1140:$J$2572,MATCH('Base data'!M268,Freelancer!$G$1140:$G$2572,0),10)=0,"",INDEX(Freelancer!$A$1140:$J$2572,MATCH('Base data'!M268,Freelancer!$G$1140:$G$2572,0),10))</f>
        <v/>
      </c>
      <c r="S268" s="78" t="s">
        <v>8388</v>
      </c>
      <c r="T268" s="78" t="str">
        <f t="shared" si="19"/>
        <v>y2_24_1y</v>
      </c>
      <c r="U268" s="78" t="str">
        <f>INDEX(Lista!$O$2:$S$206,MATCH('Base data'!T268,Lista!$P$2:$P$206,0),3)</f>
        <v>Variabler och uttryck - Faktorisering</v>
      </c>
      <c r="V268" s="78" t="str">
        <f>INDEX(Lista!$O$2:$S$206,MATCH('Base data'!T268,Lista!$P$2:$P$206,0),4)</f>
        <v>SF_2_24</v>
      </c>
      <c r="W268" s="78" t="str">
        <f>INDEX(Lista!$O$2:$S$206,MATCH('Base data'!T268,Lista!$P$2:$P$206,0),5)</f>
        <v>Variabler och uttryck</v>
      </c>
      <c r="X268" s="214" t="s">
        <v>16772</v>
      </c>
    </row>
    <row r="269" spans="1:24" x14ac:dyDescent="0.2">
      <c r="A269" s="160">
        <v>9789152302484</v>
      </c>
      <c r="B269" s="11">
        <v>1</v>
      </c>
      <c r="C269" s="11" t="s">
        <v>254</v>
      </c>
      <c r="D269" s="161" t="s">
        <v>12846</v>
      </c>
      <c r="E269" s="161" t="s">
        <v>282</v>
      </c>
      <c r="F269" s="161" t="s">
        <v>12852</v>
      </c>
      <c r="G269" s="161" t="s">
        <v>356</v>
      </c>
      <c r="H269" s="11" t="s">
        <v>169</v>
      </c>
      <c r="I269" s="11">
        <v>20</v>
      </c>
      <c r="J269" s="11" t="s">
        <v>66</v>
      </c>
      <c r="K269" s="164" t="str">
        <f t="shared" si="18"/>
        <v>Blå kurs</v>
      </c>
      <c r="L269" s="11" t="s">
        <v>12548</v>
      </c>
      <c r="M269" s="11" t="str">
        <f t="shared" si="16"/>
        <v>1_x1_3x_B_20d</v>
      </c>
      <c r="N269" s="11" t="str">
        <f t="shared" si="17"/>
        <v>9789152302484-1-x1_3x-B-20d</v>
      </c>
      <c r="O269" s="11" t="str">
        <f>INDEX('Kap 1'!$E$2:$H$1089,MATCH('Base data'!N269,'Kap 1'!$E$2:$E$1089,0),4)</f>
        <v>Beräkna</v>
      </c>
      <c r="P269" s="39"/>
      <c r="Q269" s="55" t="str">
        <f>INDEX(Freelancer!$A$1140:$J$2572,MATCH('Base data'!M269,Freelancer!$G$1140:$G$2572,0),9)</f>
        <v>Beräkna $1^5$</v>
      </c>
      <c r="R269" s="161" t="str">
        <f>IF(INDEX(Freelancer!$A$1140:$J$2572,MATCH('Base data'!M269,Freelancer!$G$1140:$G$2572,0),10)=0,"",INDEX(Freelancer!$A$1140:$J$2572,MATCH('Base data'!M269,Freelancer!$G$1140:$G$2572,0),10))</f>
        <v/>
      </c>
      <c r="S269" s="78" t="s">
        <v>16591</v>
      </c>
      <c r="T269" s="78" t="str">
        <f t="shared" si="19"/>
        <v>y4_18_6y</v>
      </c>
      <c r="U269" s="78" t="str">
        <f>INDEX(Lista!$O$2:$S$206,MATCH('Base data'!T269,Lista!$P$2:$P$206,0),3)</f>
        <v>Satser &amp; Bevis - Randvinkelsatsen</v>
      </c>
      <c r="V269" s="78" t="str">
        <f>INDEX(Lista!$O$2:$S$206,MATCH('Base data'!T269,Lista!$P$2:$P$206,0),4)</f>
        <v>G_4_18</v>
      </c>
      <c r="W269" s="78" t="str">
        <f>INDEX(Lista!$O$2:$S$206,MATCH('Base data'!T269,Lista!$P$2:$P$206,0),5)</f>
        <v>Satser &amp; bevis</v>
      </c>
      <c r="X269" s="214" t="s">
        <v>16772</v>
      </c>
    </row>
    <row r="270" spans="1:24" x14ac:dyDescent="0.2">
      <c r="A270" s="160">
        <v>9789152302484</v>
      </c>
      <c r="B270" s="11">
        <v>1</v>
      </c>
      <c r="C270" s="11" t="s">
        <v>254</v>
      </c>
      <c r="D270" s="161" t="s">
        <v>12846</v>
      </c>
      <c r="E270" s="161" t="s">
        <v>282</v>
      </c>
      <c r="F270" s="161" t="s">
        <v>12852</v>
      </c>
      <c r="G270" s="161" t="s">
        <v>356</v>
      </c>
      <c r="H270" s="11" t="s">
        <v>169</v>
      </c>
      <c r="I270" s="11">
        <v>21</v>
      </c>
      <c r="J270" s="11" t="s">
        <v>31</v>
      </c>
      <c r="K270" s="164" t="str">
        <f t="shared" si="18"/>
        <v>Blå kurs</v>
      </c>
      <c r="L270" s="11" t="s">
        <v>12548</v>
      </c>
      <c r="M270" s="11" t="str">
        <f t="shared" si="16"/>
        <v>1_x1_3x_B_21a</v>
      </c>
      <c r="N270" s="11" t="str">
        <f t="shared" si="17"/>
        <v>9789152302484-1-x1_3x-B-21a</v>
      </c>
      <c r="O270" s="11" t="str">
        <f>INDEX('Kap 1'!$E$2:$H$1089,MATCH('Base data'!N270,'Kap 1'!$E$2:$E$1089,0),4)</f>
        <v>Beräkna</v>
      </c>
      <c r="P270" s="39"/>
      <c r="Q270" s="55" t="str">
        <f>INDEX(Freelancer!$A$1140:$J$2572,MATCH('Base data'!M270,Freelancer!$G$1140:$G$2572,0),9)</f>
        <v>Välj bland potenserna och skriv den eller de som har värdet 9</v>
      </c>
      <c r="R270" s="161" t="str">
        <f>IF(INDEX(Freelancer!$A$1140:$J$2572,MATCH('Base data'!M270,Freelancer!$G$1140:$G$2572,0),10)=0,"",INDEX(Freelancer!$A$1140:$J$2572,MATCH('Base data'!M270,Freelancer!$G$1140:$G$2572,0),10))</f>
        <v>MD9_27_1</v>
      </c>
      <c r="S270" s="78" t="s">
        <v>8336</v>
      </c>
      <c r="T270" s="78" t="str">
        <f t="shared" si="19"/>
        <v>y4_20y</v>
      </c>
      <c r="U270" s="78" t="str">
        <f>INDEX(Lista!$O$2:$S$206,MATCH('Base data'!T270,Lista!$P$2:$P$206,0),3)</f>
        <v>Spegling &amp; symmetri</v>
      </c>
      <c r="V270" s="78" t="str">
        <f>INDEX(Lista!$O$2:$S$206,MATCH('Base data'!T270,Lista!$P$2:$P$206,0),4)</f>
        <v>G_4_20</v>
      </c>
      <c r="W270" s="78" t="str">
        <f>INDEX(Lista!$O$2:$S$206,MATCH('Base data'!T270,Lista!$P$2:$P$206,0),5)</f>
        <v>Spegling &amp; symmetri</v>
      </c>
      <c r="X270" s="214" t="s">
        <v>16772</v>
      </c>
    </row>
    <row r="271" spans="1:24" x14ac:dyDescent="0.2">
      <c r="A271" s="160">
        <v>9789152302484</v>
      </c>
      <c r="B271" s="11">
        <v>1</v>
      </c>
      <c r="C271" s="11" t="s">
        <v>254</v>
      </c>
      <c r="D271" s="161" t="s">
        <v>12846</v>
      </c>
      <c r="E271" s="161" t="s">
        <v>282</v>
      </c>
      <c r="F271" s="161" t="s">
        <v>12852</v>
      </c>
      <c r="G271" s="161" t="s">
        <v>356</v>
      </c>
      <c r="H271" s="11" t="s">
        <v>169</v>
      </c>
      <c r="I271" s="11">
        <v>21</v>
      </c>
      <c r="J271" s="11" t="s">
        <v>34</v>
      </c>
      <c r="K271" s="164" t="str">
        <f t="shared" si="18"/>
        <v>Blå kurs</v>
      </c>
      <c r="L271" s="11" t="s">
        <v>12548</v>
      </c>
      <c r="M271" s="11" t="str">
        <f t="shared" si="16"/>
        <v>1_x1_3x_B_21b</v>
      </c>
      <c r="N271" s="11" t="str">
        <f t="shared" si="17"/>
        <v>9789152302484-1-x1_3x-B-21b</v>
      </c>
      <c r="O271" s="11" t="str">
        <f>INDEX('Kap 1'!$E$2:$H$1089,MATCH('Base data'!N271,'Kap 1'!$E$2:$E$1089,0),4)</f>
        <v>Beräkna</v>
      </c>
      <c r="P271" s="39"/>
      <c r="Q271" s="55" t="str">
        <f>INDEX(Freelancer!$A$1140:$J$2572,MATCH('Base data'!M271,Freelancer!$G$1140:$G$2572,0),9)</f>
        <v>Välj bland potenserna och skriv den eller de som har värdet 64</v>
      </c>
      <c r="R271" s="161" t="str">
        <f>IF(INDEX(Freelancer!$A$1140:$J$2572,MATCH('Base data'!M271,Freelancer!$G$1140:$G$2572,0),10)=0,"",INDEX(Freelancer!$A$1140:$J$2572,MATCH('Base data'!M271,Freelancer!$G$1140:$G$2572,0),10))</f>
        <v>MD9_27_1</v>
      </c>
      <c r="S271" s="78" t="s">
        <v>16637</v>
      </c>
      <c r="T271" s="78" t="str">
        <f t="shared" si="19"/>
        <v>y1_3_10y</v>
      </c>
      <c r="U271" s="78" t="str">
        <f>INDEX(Lista!$O$2:$S$206,MATCH('Base data'!T271,Lista!$P$2:$P$206,0),3)</f>
        <v>Ekvationer - Kvadratkomplettering</v>
      </c>
      <c r="V271" s="78" t="str">
        <f>INDEX(Lista!$O$2:$S$206,MATCH('Base data'!T271,Lista!$P$2:$P$206,0),4)</f>
        <v>T_1_3</v>
      </c>
      <c r="W271" s="78" t="str">
        <f>INDEX(Lista!$O$2:$S$206,MATCH('Base data'!T271,Lista!$P$2:$P$206,0),5)</f>
        <v>Ekvationer</v>
      </c>
      <c r="X271" s="214" t="s">
        <v>16772</v>
      </c>
    </row>
    <row r="272" spans="1:24" x14ac:dyDescent="0.2">
      <c r="A272" s="160">
        <v>9789152302484</v>
      </c>
      <c r="B272" s="11">
        <v>1</v>
      </c>
      <c r="C272" s="11" t="s">
        <v>254</v>
      </c>
      <c r="D272" s="161" t="s">
        <v>12846</v>
      </c>
      <c r="E272" s="161" t="s">
        <v>282</v>
      </c>
      <c r="F272" s="161" t="s">
        <v>12852</v>
      </c>
      <c r="G272" s="161" t="s">
        <v>356</v>
      </c>
      <c r="H272" s="11" t="s">
        <v>169</v>
      </c>
      <c r="I272" s="11">
        <v>21</v>
      </c>
      <c r="J272" s="11" t="s">
        <v>40</v>
      </c>
      <c r="K272" s="164" t="str">
        <f t="shared" si="18"/>
        <v>Blå kurs</v>
      </c>
      <c r="L272" s="11" t="s">
        <v>12548</v>
      </c>
      <c r="M272" s="11" t="str">
        <f t="shared" si="16"/>
        <v>1_x1_3x_B_21c</v>
      </c>
      <c r="N272" s="11" t="str">
        <f t="shared" si="17"/>
        <v>9789152302484-1-x1_3x-B-21c</v>
      </c>
      <c r="O272" s="11" t="str">
        <f>INDEX('Kap 1'!$E$2:$H$1089,MATCH('Base data'!N272,'Kap 1'!$E$2:$E$1089,0),4)</f>
        <v>Beräkna</v>
      </c>
      <c r="P272" s="39"/>
      <c r="Q272" s="55" t="str">
        <f>INDEX(Freelancer!$A$1140:$J$2572,MATCH('Base data'!M272,Freelancer!$G$1140:$G$2572,0),9)</f>
        <v>Välj bland potenserna och skriv den eller de som har värdet 81</v>
      </c>
      <c r="R272" s="161" t="str">
        <f>IF(INDEX(Freelancer!$A$1140:$J$2572,MATCH('Base data'!M272,Freelancer!$G$1140:$G$2572,0),10)=0,"",INDEX(Freelancer!$A$1140:$J$2572,MATCH('Base data'!M272,Freelancer!$G$1140:$G$2572,0),10))</f>
        <v>MD9_27_1</v>
      </c>
      <c r="S272" s="78" t="s">
        <v>8356</v>
      </c>
      <c r="T272" s="78" t="str">
        <f t="shared" si="19"/>
        <v>y1_2_5y</v>
      </c>
      <c r="U272" s="78" t="str">
        <f>INDEX(Lista!$O$2:$S$206,MATCH('Base data'!T272,Lista!$P$2:$P$206,0),3)</f>
        <v>Bråk - Jämföra bråk</v>
      </c>
      <c r="V272" s="78" t="str">
        <f>INDEX(Lista!$O$2:$S$206,MATCH('Base data'!T272,Lista!$P$2:$P$206,0),4)</f>
        <v>T_1_2</v>
      </c>
      <c r="W272" s="78" t="str">
        <f>INDEX(Lista!$O$2:$S$206,MATCH('Base data'!T272,Lista!$P$2:$P$206,0),5)</f>
        <v>Bråk</v>
      </c>
      <c r="X272" s="214" t="s">
        <v>16772</v>
      </c>
    </row>
    <row r="273" spans="1:24" x14ac:dyDescent="0.2">
      <c r="A273" s="160">
        <v>9789152302484</v>
      </c>
      <c r="B273" s="11">
        <v>1</v>
      </c>
      <c r="C273" s="11" t="s">
        <v>254</v>
      </c>
      <c r="D273" s="161" t="s">
        <v>12846</v>
      </c>
      <c r="E273" s="161" t="s">
        <v>282</v>
      </c>
      <c r="F273" s="161" t="s">
        <v>12852</v>
      </c>
      <c r="G273" s="161" t="s">
        <v>356</v>
      </c>
      <c r="H273" s="11" t="s">
        <v>169</v>
      </c>
      <c r="I273" s="11">
        <v>22</v>
      </c>
      <c r="J273" s="11" t="s">
        <v>31</v>
      </c>
      <c r="K273" s="164" t="str">
        <f t="shared" si="18"/>
        <v>Blå kurs</v>
      </c>
      <c r="L273" s="11" t="s">
        <v>12548</v>
      </c>
      <c r="M273" s="11" t="str">
        <f t="shared" si="16"/>
        <v>1_x1_3x_B_22a</v>
      </c>
      <c r="N273" s="11" t="str">
        <f t="shared" si="17"/>
        <v>9789152302484-1-x1_3x-B-22a</v>
      </c>
      <c r="O273" s="11" t="str">
        <f>INDEX('Kap 1'!$E$2:$H$1089,MATCH('Base data'!N273,'Kap 1'!$E$2:$E$1089,0),4)</f>
        <v>Resonera</v>
      </c>
      <c r="P273" s="39"/>
      <c r="Q273" s="55" t="str">
        <f>INDEX(Freelancer!$A$1140:$J$2572,MATCH('Base data'!M273,Freelancer!$G$1140:$G$2572,0),9)</f>
        <v>Vilket tal i rutan är detsamma som $10^6$</v>
      </c>
      <c r="R273" s="161" t="str">
        <f>IF(INDEX(Freelancer!$A$1140:$J$2572,MATCH('Base data'!M273,Freelancer!$G$1140:$G$2572,0),10)=0,"",INDEX(Freelancer!$A$1140:$J$2572,MATCH('Base data'!M273,Freelancer!$G$1140:$G$2572,0),10))</f>
        <v>MD9_27_2</v>
      </c>
      <c r="S273" s="78" t="s">
        <v>16647</v>
      </c>
      <c r="T273" s="78" t="str">
        <f t="shared" si="19"/>
        <v>y1_2_6y</v>
      </c>
      <c r="U273" s="78" t="str">
        <f>INDEX(Lista!$O$2:$S$206,MATCH('Base data'!T273,Lista!$P$2:$P$206,0),3)</f>
        <v>Bråk - Andelen av något</v>
      </c>
      <c r="V273" s="78" t="str">
        <f>INDEX(Lista!$O$2:$S$206,MATCH('Base data'!T273,Lista!$P$2:$P$206,0),4)</f>
        <v>T_1_2</v>
      </c>
      <c r="W273" s="78" t="str">
        <f>INDEX(Lista!$O$2:$S$206,MATCH('Base data'!T273,Lista!$P$2:$P$206,0),5)</f>
        <v>Bråk</v>
      </c>
      <c r="X273" s="214" t="s">
        <v>16772</v>
      </c>
    </row>
    <row r="274" spans="1:24" x14ac:dyDescent="0.2">
      <c r="A274" s="160">
        <v>9789152302484</v>
      </c>
      <c r="B274" s="11">
        <v>1</v>
      </c>
      <c r="C274" s="11" t="s">
        <v>254</v>
      </c>
      <c r="D274" s="161" t="s">
        <v>12846</v>
      </c>
      <c r="E274" s="161" t="s">
        <v>282</v>
      </c>
      <c r="F274" s="161" t="s">
        <v>12852</v>
      </c>
      <c r="G274" s="161" t="s">
        <v>356</v>
      </c>
      <c r="H274" s="11" t="s">
        <v>169</v>
      </c>
      <c r="I274" s="11">
        <v>22</v>
      </c>
      <c r="J274" s="11" t="s">
        <v>34</v>
      </c>
      <c r="K274" s="164" t="str">
        <f t="shared" si="18"/>
        <v>Blå kurs</v>
      </c>
      <c r="L274" s="11" t="s">
        <v>12548</v>
      </c>
      <c r="M274" s="11" t="str">
        <f t="shared" si="16"/>
        <v>1_x1_3x_B_22b</v>
      </c>
      <c r="N274" s="11" t="str">
        <f t="shared" si="17"/>
        <v>9789152302484-1-x1_3x-B-22b</v>
      </c>
      <c r="O274" s="11" t="str">
        <f>INDEX('Kap 1'!$E$2:$H$1089,MATCH('Base data'!N274,'Kap 1'!$E$2:$E$1089,0),4)</f>
        <v>Resonera</v>
      </c>
      <c r="P274" s="39"/>
      <c r="Q274" s="55" t="str">
        <f>INDEX(Freelancer!$A$1140:$J$2572,MATCH('Base data'!M274,Freelancer!$G$1140:$G$2572,0),9)</f>
        <v>Vilket tal i rutan är detsamma som $10^3$</v>
      </c>
      <c r="R274" s="161" t="str">
        <f>IF(INDEX(Freelancer!$A$1140:$J$2572,MATCH('Base data'!M274,Freelancer!$G$1140:$G$2572,0),10)=0,"",INDEX(Freelancer!$A$1140:$J$2572,MATCH('Base data'!M274,Freelancer!$G$1140:$G$2572,0),10))</f>
        <v>MD9_27_2</v>
      </c>
      <c r="S274" s="78" t="s">
        <v>16606</v>
      </c>
      <c r="T274" s="78" t="str">
        <f t="shared" si="19"/>
        <v>y1_2y</v>
      </c>
      <c r="U274" s="78" t="str">
        <f>INDEX(Lista!$O$2:$S$206,MATCH('Base data'!T274,Lista!$P$2:$P$206,0),3)</f>
        <v>Bråk</v>
      </c>
      <c r="V274" s="78" t="str">
        <f>INDEX(Lista!$O$2:$S$206,MATCH('Base data'!T274,Lista!$P$2:$P$206,0),4)</f>
        <v>T_1_2</v>
      </c>
      <c r="W274" s="78" t="str">
        <f>INDEX(Lista!$O$2:$S$206,MATCH('Base data'!T274,Lista!$P$2:$P$206,0),5)</f>
        <v>Bråk</v>
      </c>
      <c r="X274" s="214" t="s">
        <v>16772</v>
      </c>
    </row>
    <row r="275" spans="1:24" x14ac:dyDescent="0.2">
      <c r="A275" s="160">
        <v>9789152302484</v>
      </c>
      <c r="B275" s="11">
        <v>1</v>
      </c>
      <c r="C275" s="11" t="s">
        <v>254</v>
      </c>
      <c r="D275" s="161" t="s">
        <v>12846</v>
      </c>
      <c r="E275" s="161" t="s">
        <v>282</v>
      </c>
      <c r="F275" s="161" t="s">
        <v>12852</v>
      </c>
      <c r="G275" s="161" t="s">
        <v>356</v>
      </c>
      <c r="H275" s="11" t="s">
        <v>169</v>
      </c>
      <c r="I275" s="11">
        <v>22</v>
      </c>
      <c r="J275" s="11" t="s">
        <v>40</v>
      </c>
      <c r="K275" s="164" t="str">
        <f t="shared" si="18"/>
        <v>Blå kurs</v>
      </c>
      <c r="L275" s="11" t="s">
        <v>12548</v>
      </c>
      <c r="M275" s="11" t="str">
        <f t="shared" si="16"/>
        <v>1_x1_3x_B_22c</v>
      </c>
      <c r="N275" s="11" t="str">
        <f t="shared" si="17"/>
        <v>9789152302484-1-x1_3x-B-22c</v>
      </c>
      <c r="O275" s="11" t="str">
        <f>INDEX('Kap 1'!$E$2:$H$1089,MATCH('Base data'!N275,'Kap 1'!$E$2:$E$1089,0),4)</f>
        <v>Resonera</v>
      </c>
      <c r="P275" s="39"/>
      <c r="Q275" s="55" t="str">
        <f>INDEX(Freelancer!$A$1140:$J$2572,MATCH('Base data'!M275,Freelancer!$G$1140:$G$2572,0),9)</f>
        <v>Vilket tal i rutan är detsamma som $10^9$</v>
      </c>
      <c r="R275" s="161" t="str">
        <f>IF(INDEX(Freelancer!$A$1140:$J$2572,MATCH('Base data'!M275,Freelancer!$G$1140:$G$2572,0),10)=0,"",INDEX(Freelancer!$A$1140:$J$2572,MATCH('Base data'!M275,Freelancer!$G$1140:$G$2572,0),10))</f>
        <v>MD9_27_2</v>
      </c>
      <c r="S275" s="78" t="s">
        <v>8383</v>
      </c>
      <c r="T275" s="78" t="str">
        <f t="shared" si="19"/>
        <v>y2_19_14y</v>
      </c>
      <c r="U275" s="78" t="str">
        <f>INDEX(Lista!$O$2:$S$206,MATCH('Base data'!T275,Lista!$P$2:$P$206,0),3)</f>
        <v>Procent - Procentuell förändring</v>
      </c>
      <c r="V275" s="78" t="str">
        <f>INDEX(Lista!$O$2:$S$206,MATCH('Base data'!T275,Lista!$P$2:$P$206,0),4)</f>
        <v>SF_2_19</v>
      </c>
      <c r="W275" s="78" t="str">
        <f>INDEX(Lista!$O$2:$S$206,MATCH('Base data'!T275,Lista!$P$2:$P$206,0),5)</f>
        <v>Procent</v>
      </c>
      <c r="X275" s="214" t="s">
        <v>16772</v>
      </c>
    </row>
    <row r="276" spans="1:24" x14ac:dyDescent="0.2">
      <c r="A276" s="160">
        <v>9789152302484</v>
      </c>
      <c r="B276" s="11">
        <v>1</v>
      </c>
      <c r="C276" s="11" t="s">
        <v>254</v>
      </c>
      <c r="D276" s="161" t="s">
        <v>12846</v>
      </c>
      <c r="E276" s="161" t="s">
        <v>282</v>
      </c>
      <c r="F276" s="161" t="s">
        <v>12852</v>
      </c>
      <c r="G276" s="161" t="s">
        <v>356</v>
      </c>
      <c r="H276" s="11" t="s">
        <v>169</v>
      </c>
      <c r="I276" s="11">
        <v>23</v>
      </c>
      <c r="J276" s="11" t="s">
        <v>31</v>
      </c>
      <c r="K276" s="164" t="str">
        <f t="shared" si="18"/>
        <v>Blå kurs</v>
      </c>
      <c r="L276" s="11" t="s">
        <v>12548</v>
      </c>
      <c r="M276" s="11" t="str">
        <f t="shared" si="16"/>
        <v>1_x1_3x_B_23a</v>
      </c>
      <c r="N276" s="11" t="str">
        <f t="shared" si="17"/>
        <v>9789152302484-1-x1_3x-B-23a</v>
      </c>
      <c r="O276" s="11" t="str">
        <f>INDEX('Kap 1'!$E$2:$H$1089,MATCH('Base data'!N276,'Kap 1'!$E$2:$E$1089,0),4)</f>
        <v>Resonera</v>
      </c>
      <c r="P276" s="39"/>
      <c r="Q276" s="55" t="str">
        <f>INDEX(Freelancer!$A$1140:$J$2572,MATCH('Base data'!M276,Freelancer!$G$1140:$G$2572,0),9)</f>
        <v>Vilket tal i rutan är detsamma som $0,5^2$</v>
      </c>
      <c r="R276" s="161" t="str">
        <f>IF(INDEX(Freelancer!$A$1140:$J$2572,MATCH('Base data'!M276,Freelancer!$G$1140:$G$2572,0),10)=0,"",INDEX(Freelancer!$A$1140:$J$2572,MATCH('Base data'!M276,Freelancer!$G$1140:$G$2572,0),10))</f>
        <v>MD9_27_3</v>
      </c>
      <c r="S276" s="78" t="s">
        <v>16677</v>
      </c>
      <c r="T276" s="78" t="str">
        <f t="shared" si="19"/>
        <v>y1_4y</v>
      </c>
      <c r="U276" s="78" t="str">
        <f>INDEX(Lista!$O$2:$S$206,MATCH('Base data'!T276,Lista!$P$2:$P$206,0),3)</f>
        <v>Ekvationslösning</v>
      </c>
      <c r="V276" s="78" t="str">
        <f>INDEX(Lista!$O$2:$S$206,MATCH('Base data'!T276,Lista!$P$2:$P$206,0),4)</f>
        <v>T_1_4</v>
      </c>
      <c r="W276" s="78" t="str">
        <f>INDEX(Lista!$O$2:$S$206,MATCH('Base data'!T276,Lista!$P$2:$P$206,0),5)</f>
        <v>Ekvationslösning</v>
      </c>
      <c r="X276" s="214" t="s">
        <v>16772</v>
      </c>
    </row>
    <row r="277" spans="1:24" x14ac:dyDescent="0.2">
      <c r="A277" s="160">
        <v>9789152302484</v>
      </c>
      <c r="B277" s="11">
        <v>1</v>
      </c>
      <c r="C277" s="11" t="s">
        <v>254</v>
      </c>
      <c r="D277" s="161" t="s">
        <v>12846</v>
      </c>
      <c r="E277" s="161" t="s">
        <v>282</v>
      </c>
      <c r="F277" s="161" t="s">
        <v>12852</v>
      </c>
      <c r="G277" s="161" t="s">
        <v>356</v>
      </c>
      <c r="H277" s="11" t="s">
        <v>169</v>
      </c>
      <c r="I277" s="11">
        <v>23</v>
      </c>
      <c r="J277" s="11" t="s">
        <v>34</v>
      </c>
      <c r="K277" s="164" t="str">
        <f t="shared" si="18"/>
        <v>Blå kurs</v>
      </c>
      <c r="L277" s="11" t="s">
        <v>12548</v>
      </c>
      <c r="M277" s="11" t="str">
        <f t="shared" si="16"/>
        <v>1_x1_3x_B_23b</v>
      </c>
      <c r="N277" s="11" t="str">
        <f t="shared" si="17"/>
        <v>9789152302484-1-x1_3x-B-23b</v>
      </c>
      <c r="O277" s="11" t="str">
        <f>INDEX('Kap 1'!$E$2:$H$1089,MATCH('Base data'!N277,'Kap 1'!$E$2:$E$1089,0),4)</f>
        <v>Resonera</v>
      </c>
      <c r="P277" s="39"/>
      <c r="Q277" s="55" t="str">
        <f>INDEX(Freelancer!$A$1140:$J$2572,MATCH('Base data'!M277,Freelancer!$G$1140:$G$2572,0),9)</f>
        <v>Vilket tal i rutan är detsamma som $0,2^2$</v>
      </c>
      <c r="R277" s="161" t="str">
        <f>IF(INDEX(Freelancer!$A$1140:$J$2572,MATCH('Base data'!M277,Freelancer!$G$1140:$G$2572,0),10)=0,"",INDEX(Freelancer!$A$1140:$J$2572,MATCH('Base data'!M277,Freelancer!$G$1140:$G$2572,0),10))</f>
        <v>MD9_27_3</v>
      </c>
      <c r="S277" s="78" t="s">
        <v>16678</v>
      </c>
      <c r="T277" s="78" t="str">
        <f t="shared" si="19"/>
        <v>y2_19_10y</v>
      </c>
      <c r="U277" s="78" t="str">
        <f>INDEX(Lista!$O$2:$S$206,MATCH('Base data'!T277,Lista!$P$2:$P$206,0),3)</f>
        <v>Procent - Promille &amp; ppm</v>
      </c>
      <c r="V277" s="78" t="str">
        <f>INDEX(Lista!$O$2:$S$206,MATCH('Base data'!T277,Lista!$P$2:$P$206,0),4)</f>
        <v>SF_2_19</v>
      </c>
      <c r="W277" s="78" t="str">
        <f>INDEX(Lista!$O$2:$S$206,MATCH('Base data'!T277,Lista!$P$2:$P$206,0),5)</f>
        <v>Procent</v>
      </c>
      <c r="X277" s="214" t="s">
        <v>16772</v>
      </c>
    </row>
    <row r="278" spans="1:24" x14ac:dyDescent="0.2">
      <c r="A278" s="160">
        <v>9789152302484</v>
      </c>
      <c r="B278" s="11">
        <v>1</v>
      </c>
      <c r="C278" s="11" t="s">
        <v>254</v>
      </c>
      <c r="D278" s="161" t="s">
        <v>12846</v>
      </c>
      <c r="E278" s="161" t="s">
        <v>282</v>
      </c>
      <c r="F278" s="161" t="s">
        <v>12852</v>
      </c>
      <c r="G278" s="161" t="s">
        <v>356</v>
      </c>
      <c r="H278" s="11" t="s">
        <v>169</v>
      </c>
      <c r="I278" s="11">
        <v>23</v>
      </c>
      <c r="J278" s="11" t="s">
        <v>40</v>
      </c>
      <c r="K278" s="164" t="str">
        <f t="shared" si="18"/>
        <v>Blå kurs</v>
      </c>
      <c r="L278" s="11" t="s">
        <v>12548</v>
      </c>
      <c r="M278" s="11" t="str">
        <f t="shared" si="16"/>
        <v>1_x1_3x_B_23c</v>
      </c>
      <c r="N278" s="11" t="str">
        <f t="shared" si="17"/>
        <v>9789152302484-1-x1_3x-B-23c</v>
      </c>
      <c r="O278" s="11" t="str">
        <f>INDEX('Kap 1'!$E$2:$H$1089,MATCH('Base data'!N278,'Kap 1'!$E$2:$E$1089,0),4)</f>
        <v>Resonera</v>
      </c>
      <c r="P278" s="39"/>
      <c r="Q278" s="55" t="str">
        <f>INDEX(Freelancer!$A$1140:$J$2572,MATCH('Base data'!M278,Freelancer!$G$1140:$G$2572,0),9)</f>
        <v>Vilket tal i rutan är detsamma som $0,1^2$</v>
      </c>
      <c r="R278" s="161" t="str">
        <f>IF(INDEX(Freelancer!$A$1140:$J$2572,MATCH('Base data'!M278,Freelancer!$G$1140:$G$2572,0),10)=0,"",INDEX(Freelancer!$A$1140:$J$2572,MATCH('Base data'!M278,Freelancer!$G$1140:$G$2572,0),10))</f>
        <v>MD9_27_3</v>
      </c>
      <c r="S278" s="78" t="s">
        <v>16679</v>
      </c>
      <c r="T278" s="78" t="str">
        <f t="shared" si="19"/>
        <v>y1_15_2y</v>
      </c>
      <c r="U278" s="78" t="str">
        <f>INDEX(Lista!$O$2:$S$206,MATCH('Base data'!T278,Lista!$P$2:$P$206,0),3)</f>
        <v>Räkneregler - Konjugat- och kvadreringsregler</v>
      </c>
      <c r="V278" s="78" t="str">
        <f>INDEX(Lista!$O$2:$S$206,MATCH('Base data'!T278,Lista!$P$2:$P$206,0),4)</f>
        <v>T_1_15</v>
      </c>
      <c r="W278" s="78" t="str">
        <f>INDEX(Lista!$O$2:$S$206,MATCH('Base data'!T278,Lista!$P$2:$P$206,0),5)</f>
        <v>Räkneregler</v>
      </c>
      <c r="X278" s="214" t="s">
        <v>16772</v>
      </c>
    </row>
    <row r="279" spans="1:24" x14ac:dyDescent="0.2">
      <c r="A279" s="160">
        <v>9789152302484</v>
      </c>
      <c r="B279" s="11">
        <v>1</v>
      </c>
      <c r="C279" s="11" t="s">
        <v>254</v>
      </c>
      <c r="D279" s="161" t="s">
        <v>12846</v>
      </c>
      <c r="E279" s="161" t="s">
        <v>282</v>
      </c>
      <c r="F279" s="161" t="s">
        <v>12852</v>
      </c>
      <c r="G279" s="161" t="s">
        <v>356</v>
      </c>
      <c r="H279" s="11" t="s">
        <v>169</v>
      </c>
      <c r="I279" s="11">
        <v>23</v>
      </c>
      <c r="J279" s="11" t="s">
        <v>66</v>
      </c>
      <c r="K279" s="164" t="str">
        <f t="shared" si="18"/>
        <v>Blå kurs</v>
      </c>
      <c r="L279" s="11" t="s">
        <v>12548</v>
      </c>
      <c r="M279" s="11" t="str">
        <f t="shared" si="16"/>
        <v>1_x1_3x_B_23d</v>
      </c>
      <c r="N279" s="11" t="str">
        <f t="shared" si="17"/>
        <v>9789152302484-1-x1_3x-B-23d</v>
      </c>
      <c r="O279" s="11" t="str">
        <f>INDEX('Kap 1'!$E$2:$H$1089,MATCH('Base data'!N279,'Kap 1'!$E$2:$E$1089,0),4)</f>
        <v>Resonera</v>
      </c>
      <c r="P279" s="39"/>
      <c r="Q279" s="55" t="str">
        <f>INDEX(Freelancer!$A$1140:$J$2572,MATCH('Base data'!M279,Freelancer!$G$1140:$G$2572,0),9)</f>
        <v>Vilket tal i rutan är detsamma som $0,1^3$</v>
      </c>
      <c r="R279" s="161" t="str">
        <f>IF(INDEX(Freelancer!$A$1140:$J$2572,MATCH('Base data'!M279,Freelancer!$G$1140:$G$2572,0),10)=0,"",INDEX(Freelancer!$A$1140:$J$2572,MATCH('Base data'!M279,Freelancer!$G$1140:$G$2572,0),10))</f>
        <v>MD9_27_3</v>
      </c>
      <c r="S279" s="78" t="s">
        <v>8338</v>
      </c>
      <c r="T279" s="78" t="str">
        <f t="shared" si="19"/>
        <v>y4_15_2y</v>
      </c>
      <c r="U279" s="78" t="str">
        <f>INDEX(Lista!$O$2:$S$206,MATCH('Base data'!T279,Lista!$P$2:$P$206,0),3)</f>
        <v>Volym &amp; olika sorters kroppar - Pyramid och kon</v>
      </c>
      <c r="V279" s="78" t="str">
        <f>INDEX(Lista!$O$2:$S$206,MATCH('Base data'!T279,Lista!$P$2:$P$206,0),4)</f>
        <v>G_4_15</v>
      </c>
      <c r="W279" s="78" t="str">
        <f>INDEX(Lista!$O$2:$S$206,MATCH('Base data'!T279,Lista!$P$2:$P$206,0),5)</f>
        <v>Volym &amp; olika sorters kroppar</v>
      </c>
      <c r="X279" s="214" t="s">
        <v>16772</v>
      </c>
    </row>
    <row r="280" spans="1:24" x14ac:dyDescent="0.2">
      <c r="A280" s="160">
        <v>9789152302484</v>
      </c>
      <c r="B280" s="11">
        <v>1</v>
      </c>
      <c r="C280" s="11" t="s">
        <v>254</v>
      </c>
      <c r="D280" s="161" t="s">
        <v>12846</v>
      </c>
      <c r="E280" s="161" t="s">
        <v>282</v>
      </c>
      <c r="F280" s="161" t="s">
        <v>12852</v>
      </c>
      <c r="G280" s="161" t="s">
        <v>356</v>
      </c>
      <c r="H280" s="11" t="s">
        <v>169</v>
      </c>
      <c r="I280" s="11">
        <v>24</v>
      </c>
      <c r="J280" s="11"/>
      <c r="K280" s="164" t="str">
        <f t="shared" si="18"/>
        <v>Blå kurs</v>
      </c>
      <c r="L280" s="11" t="s">
        <v>12548</v>
      </c>
      <c r="M280" s="11" t="str">
        <f t="shared" si="16"/>
        <v>1_x1_3x_B_24</v>
      </c>
      <c r="N280" s="11" t="str">
        <f t="shared" si="17"/>
        <v>9789152302484-1-x1_3x-B-24</v>
      </c>
      <c r="O280" s="11" t="str">
        <f>INDEX('Kap 1'!$E$2:$H$1089,MATCH('Base data'!N280,'Kap 1'!$E$2:$E$1089,0),4)</f>
        <v>Rita</v>
      </c>
      <c r="P280" s="39"/>
      <c r="Q280" s="55" t="str">
        <f>INDEX(Freelancer!$A$1140:$J$2572,MATCH('Base data'!M280,Freelancer!$G$1140:$G$2572,0),9)</f>
        <v>Skriv av tabellen och gör den färdig. Lär dig den.</v>
      </c>
      <c r="R280" s="161" t="s">
        <v>14168</v>
      </c>
      <c r="S280" s="78" t="s">
        <v>16680</v>
      </c>
      <c r="T280" s="78" t="str">
        <f t="shared" si="19"/>
        <v>y1_12_4y</v>
      </c>
      <c r="U280" s="78" t="str">
        <f>INDEX(Lista!$O$2:$S$206,MATCH('Base data'!T280,Lista!$P$2:$P$206,0),3)</f>
        <v>Potenser - Positiv heltalsexponent</v>
      </c>
      <c r="V280" s="78" t="str">
        <f>INDEX(Lista!$O$2:$S$206,MATCH('Base data'!T280,Lista!$P$2:$P$206,0),4)</f>
        <v>T_1_12</v>
      </c>
      <c r="W280" s="78" t="str">
        <f>INDEX(Lista!$O$2:$S$206,MATCH('Base data'!T280,Lista!$P$2:$P$206,0),5)</f>
        <v>Potenser</v>
      </c>
      <c r="X280" s="214" t="s">
        <v>16772</v>
      </c>
    </row>
    <row r="281" spans="1:24" x14ac:dyDescent="0.2">
      <c r="A281" s="160">
        <v>9789152302484</v>
      </c>
      <c r="B281" s="11">
        <v>1</v>
      </c>
      <c r="C281" s="11" t="s">
        <v>254</v>
      </c>
      <c r="D281" s="161" t="s">
        <v>12846</v>
      </c>
      <c r="E281" s="161" t="s">
        <v>282</v>
      </c>
      <c r="F281" s="161" t="s">
        <v>12852</v>
      </c>
      <c r="G281" s="161" t="s">
        <v>356</v>
      </c>
      <c r="H281" s="11" t="s">
        <v>169</v>
      </c>
      <c r="I281" s="11">
        <v>25</v>
      </c>
      <c r="J281" s="11" t="s">
        <v>31</v>
      </c>
      <c r="K281" s="164" t="str">
        <f t="shared" si="18"/>
        <v>Blå kurs</v>
      </c>
      <c r="L281" s="11" t="s">
        <v>12548</v>
      </c>
      <c r="M281" s="11" t="str">
        <f t="shared" si="16"/>
        <v>1_x1_3x_B_25a</v>
      </c>
      <c r="N281" s="11" t="str">
        <f t="shared" si="17"/>
        <v>9789152302484-1-x1_3x-B-25a</v>
      </c>
      <c r="O281" s="11" t="str">
        <f>INDEX('Kap 1'!$E$2:$H$1089,MATCH('Base data'!N281,'Kap 1'!$E$2:$E$1089,0),4)</f>
        <v>Rita</v>
      </c>
      <c r="P281" s="39"/>
      <c r="Q281" s="55" t="str">
        <f>INDEX(Freelancer!$A$1140:$J$2572,MATCH('Base data'!M281,Freelancer!$G$1140:$G$2572,0),9)</f>
        <v>Rita en kvadrat som har sidlängden 4 cm.</v>
      </c>
      <c r="R281" s="161" t="str">
        <f>IF(INDEX(Freelancer!$A$1140:$J$2572,MATCH('Base data'!M281,Freelancer!$G$1140:$G$2572,0),10)=0,"",INDEX(Freelancer!$A$1140:$J$2572,MATCH('Base data'!M281,Freelancer!$G$1140:$G$2572,0),10))</f>
        <v/>
      </c>
      <c r="S281" s="78" t="s">
        <v>8343</v>
      </c>
      <c r="T281" s="78" t="str">
        <f t="shared" si="19"/>
        <v>y2_24_5y</v>
      </c>
      <c r="U281" s="78" t="str">
        <f>INDEX(Lista!$O$2:$S$206,MATCH('Base data'!T281,Lista!$P$2:$P$206,0),3)</f>
        <v>Variabler och uttryck - Värdet av ett uttryck</v>
      </c>
      <c r="V281" s="78" t="str">
        <f>INDEX(Lista!$O$2:$S$206,MATCH('Base data'!T281,Lista!$P$2:$P$206,0),4)</f>
        <v>SF_2_24</v>
      </c>
      <c r="W281" s="78" t="str">
        <f>INDEX(Lista!$O$2:$S$206,MATCH('Base data'!T281,Lista!$P$2:$P$206,0),5)</f>
        <v>Variabler och uttryck</v>
      </c>
      <c r="X281" s="214" t="s">
        <v>16772</v>
      </c>
    </row>
    <row r="282" spans="1:24" x14ac:dyDescent="0.2">
      <c r="A282" s="160">
        <v>9789152302484</v>
      </c>
      <c r="B282" s="11">
        <v>1</v>
      </c>
      <c r="C282" s="11" t="s">
        <v>254</v>
      </c>
      <c r="D282" s="161" t="s">
        <v>12846</v>
      </c>
      <c r="E282" s="161" t="s">
        <v>282</v>
      </c>
      <c r="F282" s="161" t="s">
        <v>12852</v>
      </c>
      <c r="G282" s="161" t="s">
        <v>356</v>
      </c>
      <c r="H282" s="11" t="s">
        <v>169</v>
      </c>
      <c r="I282" s="11">
        <v>25</v>
      </c>
      <c r="J282" s="11" t="s">
        <v>34</v>
      </c>
      <c r="K282" s="164" t="str">
        <f t="shared" si="18"/>
        <v>Blå kurs</v>
      </c>
      <c r="L282" s="11" t="s">
        <v>12548</v>
      </c>
      <c r="M282" s="11" t="str">
        <f t="shared" si="16"/>
        <v>1_x1_3x_B_25b</v>
      </c>
      <c r="N282" s="11" t="str">
        <f t="shared" si="17"/>
        <v>9789152302484-1-x1_3x-B-25b</v>
      </c>
      <c r="O282" s="11" t="str">
        <f>INDEX('Kap 1'!$E$2:$H$1089,MATCH('Base data'!N282,'Kap 1'!$E$2:$E$1089,0),4)</f>
        <v>Beräkna</v>
      </c>
      <c r="P282" s="39"/>
      <c r="Q282" s="55" t="str">
        <f>INDEX(Freelancer!$A$1140:$J$2572,MATCH('Base data'!M282,Freelancer!$G$1140:$G$2572,0),9)</f>
        <v>Hur stor area har kvadraten?</v>
      </c>
      <c r="R282" s="161" t="str">
        <f>IF(INDEX(Freelancer!$A$1140:$J$2572,MATCH('Base data'!M282,Freelancer!$G$1140:$G$2572,0),10)=0,"",INDEX(Freelancer!$A$1140:$J$2572,MATCH('Base data'!M282,Freelancer!$G$1140:$G$2572,0),10))</f>
        <v/>
      </c>
      <c r="S282" s="78" t="s">
        <v>16646</v>
      </c>
      <c r="T282" s="78" t="str">
        <f t="shared" si="19"/>
        <v>y1_17_3y</v>
      </c>
      <c r="U282" s="78" t="str">
        <f>INDEX(Lista!$O$2:$S$206,MATCH('Base data'!T282,Lista!$P$2:$P$206,0),3)</f>
        <v>Tal - Motsatta tal</v>
      </c>
      <c r="V282" s="78" t="str">
        <f>INDEX(Lista!$O$2:$S$206,MATCH('Base data'!T282,Lista!$P$2:$P$206,0),4)</f>
        <v>T_1_17</v>
      </c>
      <c r="W282" s="78" t="str">
        <f>INDEX(Lista!$O$2:$S$206,MATCH('Base data'!T282,Lista!$P$2:$P$206,0),5)</f>
        <v>Tal</v>
      </c>
      <c r="X282" s="214" t="s">
        <v>16772</v>
      </c>
    </row>
    <row r="283" spans="1:24" x14ac:dyDescent="0.2">
      <c r="A283" s="160">
        <v>9789152302484</v>
      </c>
      <c r="B283" s="11">
        <v>1</v>
      </c>
      <c r="C283" s="11" t="s">
        <v>254</v>
      </c>
      <c r="D283" s="161" t="s">
        <v>12846</v>
      </c>
      <c r="E283" s="161" t="s">
        <v>282</v>
      </c>
      <c r="F283" s="161" t="s">
        <v>12852</v>
      </c>
      <c r="G283" s="161" t="s">
        <v>356</v>
      </c>
      <c r="H283" s="11" t="s">
        <v>169</v>
      </c>
      <c r="I283" s="11">
        <v>26</v>
      </c>
      <c r="J283" s="11" t="s">
        <v>31</v>
      </c>
      <c r="K283" s="164" t="str">
        <f t="shared" si="18"/>
        <v>Blå kurs</v>
      </c>
      <c r="L283" s="11" t="s">
        <v>12548</v>
      </c>
      <c r="M283" s="11" t="str">
        <f t="shared" si="16"/>
        <v>1_x1_3x_B_26a</v>
      </c>
      <c r="N283" s="11" t="str">
        <f t="shared" si="17"/>
        <v>9789152302484-1-x1_3x-B-26a</v>
      </c>
      <c r="O283" s="11" t="str">
        <f>INDEX('Kap 1'!$E$2:$H$1089,MATCH('Base data'!N283,'Kap 1'!$E$2:$E$1089,0),4)</f>
        <v>Rita</v>
      </c>
      <c r="P283" s="39"/>
      <c r="Q283" s="55" t="str">
        <f>INDEX(Freelancer!$A$1140:$J$2572,MATCH('Base data'!M283,Freelancer!$G$1140:$G$2572,0),9)</f>
        <v>Rita en kvadrat som har sidlängden 6 cm.</v>
      </c>
      <c r="R283" s="161" t="str">
        <f>IF(INDEX(Freelancer!$A$1140:$J$2572,MATCH('Base data'!M283,Freelancer!$G$1140:$G$2572,0),10)=0,"",INDEX(Freelancer!$A$1140:$J$2572,MATCH('Base data'!M283,Freelancer!$G$1140:$G$2572,0),10))</f>
        <v/>
      </c>
      <c r="S283" s="78" t="s">
        <v>8330</v>
      </c>
      <c r="T283" s="78" t="str">
        <f t="shared" si="19"/>
        <v>y4_24_3y</v>
      </c>
      <c r="U283" s="78" t="str">
        <f>INDEX(Lista!$O$2:$S$206,MATCH('Base data'!T283,Lista!$P$2:$P$206,0),3)</f>
        <v>Vinklar - Vinkelsummor</v>
      </c>
      <c r="V283" s="78" t="str">
        <f>INDEX(Lista!$O$2:$S$206,MATCH('Base data'!T283,Lista!$P$2:$P$206,0),4)</f>
        <v>G_4_24</v>
      </c>
      <c r="W283" s="78" t="str">
        <f>INDEX(Lista!$O$2:$S$206,MATCH('Base data'!T283,Lista!$P$2:$P$206,0),5)</f>
        <v>Vinklar</v>
      </c>
      <c r="X283" s="214" t="s">
        <v>16772</v>
      </c>
    </row>
    <row r="284" spans="1:24" x14ac:dyDescent="0.2">
      <c r="A284" s="160">
        <v>9789152302484</v>
      </c>
      <c r="B284" s="11">
        <v>1</v>
      </c>
      <c r="C284" s="11" t="s">
        <v>254</v>
      </c>
      <c r="D284" s="161" t="s">
        <v>12846</v>
      </c>
      <c r="E284" s="161" t="s">
        <v>282</v>
      </c>
      <c r="F284" s="161" t="s">
        <v>12852</v>
      </c>
      <c r="G284" s="161" t="s">
        <v>356</v>
      </c>
      <c r="H284" s="11" t="s">
        <v>169</v>
      </c>
      <c r="I284" s="11">
        <v>26</v>
      </c>
      <c r="J284" s="11" t="s">
        <v>34</v>
      </c>
      <c r="K284" s="164" t="str">
        <f t="shared" si="18"/>
        <v>Blå kurs</v>
      </c>
      <c r="L284" s="11" t="s">
        <v>12548</v>
      </c>
      <c r="M284" s="11" t="str">
        <f t="shared" si="16"/>
        <v>1_x1_3x_B_26b</v>
      </c>
      <c r="N284" s="11" t="str">
        <f t="shared" si="17"/>
        <v>9789152302484-1-x1_3x-B-26b</v>
      </c>
      <c r="O284" s="11" t="str">
        <f>INDEX('Kap 1'!$E$2:$H$1089,MATCH('Base data'!N284,'Kap 1'!$E$2:$E$1089,0),4)</f>
        <v>Beräkna</v>
      </c>
      <c r="P284" s="39"/>
      <c r="Q284" s="55" t="str">
        <f>INDEX(Freelancer!$A$1140:$J$2572,MATCH('Base data'!M284,Freelancer!$G$1140:$G$2572,0),9)</f>
        <v>Hur stor area har kvadraten?</v>
      </c>
      <c r="R284" s="161" t="str">
        <f>IF(INDEX(Freelancer!$A$1140:$J$2572,MATCH('Base data'!M284,Freelancer!$G$1140:$G$2572,0),10)=0,"",INDEX(Freelancer!$A$1140:$J$2572,MATCH('Base data'!M284,Freelancer!$G$1140:$G$2572,0),10))</f>
        <v/>
      </c>
      <c r="S284" s="78" t="s">
        <v>8337</v>
      </c>
      <c r="T284" s="78" t="str">
        <f t="shared" si="19"/>
        <v>y4_12_2y</v>
      </c>
      <c r="U284" s="78" t="str">
        <f>INDEX(Lista!$O$2:$S$206,MATCH('Base data'!T284,Lista!$P$2:$P$206,0),3)</f>
        <v>Likformighet - Trianglar</v>
      </c>
      <c r="V284" s="78" t="str">
        <f>INDEX(Lista!$O$2:$S$206,MATCH('Base data'!T284,Lista!$P$2:$P$206,0),4)</f>
        <v>G_4_12</v>
      </c>
      <c r="W284" s="78" t="str">
        <f>INDEX(Lista!$O$2:$S$206,MATCH('Base data'!T284,Lista!$P$2:$P$206,0),5)</f>
        <v>Likformighet</v>
      </c>
      <c r="X284" s="214" t="s">
        <v>16772</v>
      </c>
    </row>
    <row r="285" spans="1:24" x14ac:dyDescent="0.2">
      <c r="A285" s="160">
        <v>9789152302484</v>
      </c>
      <c r="B285" s="11">
        <v>1</v>
      </c>
      <c r="C285" s="11" t="s">
        <v>254</v>
      </c>
      <c r="D285" s="161" t="s">
        <v>12846</v>
      </c>
      <c r="E285" s="161" t="s">
        <v>282</v>
      </c>
      <c r="F285" s="161" t="s">
        <v>12852</v>
      </c>
      <c r="G285" s="161" t="s">
        <v>356</v>
      </c>
      <c r="H285" s="11" t="s">
        <v>169</v>
      </c>
      <c r="I285" s="11">
        <v>27</v>
      </c>
      <c r="J285" s="11" t="s">
        <v>31</v>
      </c>
      <c r="K285" s="164" t="str">
        <f t="shared" si="18"/>
        <v>Blå kurs</v>
      </c>
      <c r="L285" s="11" t="s">
        <v>12548</v>
      </c>
      <c r="M285" s="11" t="str">
        <f t="shared" si="16"/>
        <v>1_x1_3x_B_27a</v>
      </c>
      <c r="N285" s="11" t="str">
        <f t="shared" si="17"/>
        <v>9789152302484-1-x1_3x-B-27a</v>
      </c>
      <c r="O285" s="11" t="str">
        <f>INDEX('Kap 1'!$E$2:$H$1089,MATCH('Base data'!N285,'Kap 1'!$E$2:$E$1089,0),4)</f>
        <v>Rita</v>
      </c>
      <c r="P285" s="39"/>
      <c r="Q285" s="55" t="str">
        <f>INDEX(Freelancer!$A$1140:$J$2572,MATCH('Base data'!M285,Freelancer!$G$1140:$G$2572,0),9)</f>
        <v>Rita en kvadrat som har arean 49 cm2</v>
      </c>
      <c r="R285" s="161" t="str">
        <f>IF(INDEX(Freelancer!$A$1140:$J$2572,MATCH('Base data'!M285,Freelancer!$G$1140:$G$2572,0),10)=0,"",INDEX(Freelancer!$A$1140:$J$2572,MATCH('Base data'!M285,Freelancer!$G$1140:$G$2572,0),10))</f>
        <v/>
      </c>
      <c r="S285" s="78" t="s">
        <v>16681</v>
      </c>
      <c r="T285" s="78" t="str">
        <f t="shared" si="19"/>
        <v>y4_4y</v>
      </c>
      <c r="U285" s="78" t="str">
        <f>INDEX(Lista!$O$2:$S$206,MATCH('Base data'!T285,Lista!$P$2:$P$206,0),3)</f>
        <v>Cirkeln</v>
      </c>
      <c r="V285" s="78" t="str">
        <f>INDEX(Lista!$O$2:$S$206,MATCH('Base data'!T285,Lista!$P$2:$P$206,0),4)</f>
        <v>G_4_4</v>
      </c>
      <c r="W285" s="78" t="str">
        <f>INDEX(Lista!$O$2:$S$206,MATCH('Base data'!T285,Lista!$P$2:$P$206,0),5)</f>
        <v>Cirkeln</v>
      </c>
      <c r="X285" s="214" t="s">
        <v>16772</v>
      </c>
    </row>
    <row r="286" spans="1:24" x14ac:dyDescent="0.2">
      <c r="A286" s="160">
        <v>9789152302484</v>
      </c>
      <c r="B286" s="11">
        <v>1</v>
      </c>
      <c r="C286" s="11" t="s">
        <v>254</v>
      </c>
      <c r="D286" s="161" t="s">
        <v>12846</v>
      </c>
      <c r="E286" s="161" t="s">
        <v>282</v>
      </c>
      <c r="F286" s="161" t="s">
        <v>12852</v>
      </c>
      <c r="G286" s="161" t="s">
        <v>356</v>
      </c>
      <c r="H286" s="11" t="s">
        <v>169</v>
      </c>
      <c r="I286" s="11">
        <v>27</v>
      </c>
      <c r="J286" s="11" t="s">
        <v>34</v>
      </c>
      <c r="K286" s="164" t="str">
        <f t="shared" si="18"/>
        <v>Blå kurs</v>
      </c>
      <c r="L286" s="11" t="s">
        <v>12548</v>
      </c>
      <c r="M286" s="11" t="str">
        <f t="shared" si="16"/>
        <v>1_x1_3x_B_27b</v>
      </c>
      <c r="N286" s="11" t="str">
        <f t="shared" si="17"/>
        <v>9789152302484-1-x1_3x-B-27b</v>
      </c>
      <c r="O286" s="11" t="str">
        <f>INDEX('Kap 1'!$E$2:$H$1089,MATCH('Base data'!N286,'Kap 1'!$E$2:$E$1089,0),4)</f>
        <v>Rita</v>
      </c>
      <c r="P286" s="39"/>
      <c r="Q286" s="55" t="str">
        <f>INDEX(Freelancer!$A$1140:$J$2572,MATCH('Base data'!M286,Freelancer!$G$1140:$G$2572,0),9)</f>
        <v>Rita en kvadrat som har arean 64 cm2</v>
      </c>
      <c r="R286" s="161" t="str">
        <f>IF(INDEX(Freelancer!$A$1140:$J$2572,MATCH('Base data'!M286,Freelancer!$G$1140:$G$2572,0),10)=0,"",INDEX(Freelancer!$A$1140:$J$2572,MATCH('Base data'!M286,Freelancer!$G$1140:$G$2572,0),10))</f>
        <v/>
      </c>
      <c r="S286" s="78" t="s">
        <v>8369</v>
      </c>
      <c r="T286" s="78" t="str">
        <f t="shared" si="19"/>
        <v>y1_12_1y</v>
      </c>
      <c r="U286" s="78" t="str">
        <f>INDEX(Lista!$O$2:$S$206,MATCH('Base data'!T286,Lista!$P$2:$P$206,0),3)</f>
        <v>Potenser - 10-potenser</v>
      </c>
      <c r="V286" s="78" t="str">
        <f>INDEX(Lista!$O$2:$S$206,MATCH('Base data'!T286,Lista!$P$2:$P$206,0),4)</f>
        <v>T_1_12</v>
      </c>
      <c r="W286" s="78" t="str">
        <f>INDEX(Lista!$O$2:$S$206,MATCH('Base data'!T286,Lista!$P$2:$P$206,0),5)</f>
        <v>Potenser</v>
      </c>
      <c r="X286" s="214" t="s">
        <v>16772</v>
      </c>
    </row>
    <row r="287" spans="1:24" x14ac:dyDescent="0.2">
      <c r="A287" s="160">
        <v>9789152302484</v>
      </c>
      <c r="B287" s="11">
        <v>1</v>
      </c>
      <c r="C287" s="11" t="s">
        <v>254</v>
      </c>
      <c r="D287" s="161" t="s">
        <v>12846</v>
      </c>
      <c r="E287" s="161" t="s">
        <v>282</v>
      </c>
      <c r="F287" s="161" t="s">
        <v>12852</v>
      </c>
      <c r="G287" s="161" t="s">
        <v>356</v>
      </c>
      <c r="H287" s="11" t="s">
        <v>169</v>
      </c>
      <c r="I287" s="11">
        <v>28</v>
      </c>
      <c r="J287" s="11" t="s">
        <v>31</v>
      </c>
      <c r="K287" s="164" t="str">
        <f t="shared" si="18"/>
        <v>Blå kurs</v>
      </c>
      <c r="L287" s="11" t="s">
        <v>12548</v>
      </c>
      <c r="M287" s="11" t="str">
        <f t="shared" si="16"/>
        <v>1_x1_3x_B_28a</v>
      </c>
      <c r="N287" s="11" t="str">
        <f t="shared" si="17"/>
        <v>9789152302484-1-x1_3x-B-28a</v>
      </c>
      <c r="O287" s="11" t="str">
        <f>INDEX('Kap 1'!$E$2:$H$1089,MATCH('Base data'!N287,'Kap 1'!$E$2:$E$1089,0),4)</f>
        <v>Beräkna</v>
      </c>
      <c r="P287" s="39"/>
      <c r="Q287" s="55" t="str">
        <f>INDEX(Freelancer!$A$1140:$J$2572,MATCH('Base data'!M287,Freelancer!$G$1140:$G$2572,0),9)</f>
        <v>Beräkna. $10^2$</v>
      </c>
      <c r="R287" s="161" t="str">
        <f>IF(INDEX(Freelancer!$A$1140:$J$2572,MATCH('Base data'!M287,Freelancer!$G$1140:$G$2572,0),10)=0,"",INDEX(Freelancer!$A$1140:$J$2572,MATCH('Base data'!M287,Freelancer!$G$1140:$G$2572,0),10))</f>
        <v/>
      </c>
      <c r="S287" s="78" t="s">
        <v>8394</v>
      </c>
      <c r="T287" s="78" t="str">
        <f t="shared" si="19"/>
        <v>y6_2y</v>
      </c>
      <c r="U287" s="78" t="str">
        <f>INDEX(Lista!$O$2:$S$206,MATCH('Base data'!T287,Lista!$P$2:$P$206,0),3)</f>
        <v>Problemlösning - Samband &amp; förändring</v>
      </c>
      <c r="V287" s="78" t="str">
        <f>INDEX(Lista!$O$2:$S$206,MATCH('Base data'!T287,Lista!$P$2:$P$206,0),4)</f>
        <v>P_6_2</v>
      </c>
      <c r="W287" s="78" t="str">
        <f>INDEX(Lista!$O$2:$S$206,MATCH('Base data'!T287,Lista!$P$2:$P$206,0),5)</f>
        <v>Problemlösning - Samband &amp; förändring</v>
      </c>
      <c r="X287" s="214" t="s">
        <v>16772</v>
      </c>
    </row>
    <row r="288" spans="1:24" x14ac:dyDescent="0.2">
      <c r="A288" s="160">
        <v>9789152302484</v>
      </c>
      <c r="B288" s="11">
        <v>1</v>
      </c>
      <c r="C288" s="11" t="s">
        <v>254</v>
      </c>
      <c r="D288" s="161" t="s">
        <v>12846</v>
      </c>
      <c r="E288" s="161" t="s">
        <v>282</v>
      </c>
      <c r="F288" s="161" t="s">
        <v>12852</v>
      </c>
      <c r="G288" s="161" t="s">
        <v>356</v>
      </c>
      <c r="H288" s="11" t="s">
        <v>169</v>
      </c>
      <c r="I288" s="11">
        <v>28</v>
      </c>
      <c r="J288" s="11" t="s">
        <v>34</v>
      </c>
      <c r="K288" s="164" t="str">
        <f t="shared" si="18"/>
        <v>Blå kurs</v>
      </c>
      <c r="L288" s="11" t="s">
        <v>12548</v>
      </c>
      <c r="M288" s="11" t="str">
        <f t="shared" si="16"/>
        <v>1_x1_3x_B_28b</v>
      </c>
      <c r="N288" s="11" t="str">
        <f t="shared" si="17"/>
        <v>9789152302484-1-x1_3x-B-28b</v>
      </c>
      <c r="O288" s="11" t="str">
        <f>INDEX('Kap 1'!$E$2:$H$1089,MATCH('Base data'!N288,'Kap 1'!$E$2:$E$1089,0),4)</f>
        <v>Beräkna</v>
      </c>
      <c r="P288" s="39"/>
      <c r="Q288" s="55" t="str">
        <f>INDEX(Freelancer!$A$1140:$J$2572,MATCH('Base data'!M288,Freelancer!$G$1140:$G$2572,0),9)</f>
        <v>Beräkna. $20^2$</v>
      </c>
      <c r="R288" s="161" t="str">
        <f>IF(INDEX(Freelancer!$A$1140:$J$2572,MATCH('Base data'!M288,Freelancer!$G$1140:$G$2572,0),10)=0,"",INDEX(Freelancer!$A$1140:$J$2572,MATCH('Base data'!M288,Freelancer!$G$1140:$G$2572,0),10))</f>
        <v/>
      </c>
      <c r="S288" s="78" t="s">
        <v>16682</v>
      </c>
      <c r="T288" s="78" t="str">
        <f t="shared" si="19"/>
        <v>y2_8_11y</v>
      </c>
      <c r="U288" s="78" t="str">
        <f>INDEX(Lista!$O$2:$S$206,MATCH('Base data'!T288,Lista!$P$2:$P$206,0),3)</f>
        <v>Funktioner - Potensfunktioner</v>
      </c>
      <c r="V288" s="78" t="str">
        <f>INDEX(Lista!$O$2:$S$206,MATCH('Base data'!T288,Lista!$P$2:$P$206,0),4)</f>
        <v>SF_2_8</v>
      </c>
      <c r="W288" s="78" t="str">
        <f>INDEX(Lista!$O$2:$S$206,MATCH('Base data'!T288,Lista!$P$2:$P$206,0),5)</f>
        <v>Funktioner</v>
      </c>
      <c r="X288" s="214" t="s">
        <v>16772</v>
      </c>
    </row>
    <row r="289" spans="1:24" x14ac:dyDescent="0.2">
      <c r="A289" s="160">
        <v>9789152302484</v>
      </c>
      <c r="B289" s="11">
        <v>1</v>
      </c>
      <c r="C289" s="11" t="s">
        <v>254</v>
      </c>
      <c r="D289" s="161" t="s">
        <v>12846</v>
      </c>
      <c r="E289" s="161" t="s">
        <v>282</v>
      </c>
      <c r="F289" s="161" t="s">
        <v>12852</v>
      </c>
      <c r="G289" s="161" t="s">
        <v>356</v>
      </c>
      <c r="H289" s="11" t="s">
        <v>169</v>
      </c>
      <c r="I289" s="11">
        <v>28</v>
      </c>
      <c r="J289" s="11" t="s">
        <v>40</v>
      </c>
      <c r="K289" s="164" t="str">
        <f t="shared" si="18"/>
        <v>Blå kurs</v>
      </c>
      <c r="L289" s="11" t="s">
        <v>12548</v>
      </c>
      <c r="M289" s="11" t="str">
        <f t="shared" si="16"/>
        <v>1_x1_3x_B_28c</v>
      </c>
      <c r="N289" s="11" t="str">
        <f t="shared" si="17"/>
        <v>9789152302484-1-x1_3x-B-28c</v>
      </c>
      <c r="O289" s="11" t="str">
        <f>INDEX('Kap 1'!$E$2:$H$1089,MATCH('Base data'!N289,'Kap 1'!$E$2:$E$1089,0),4)</f>
        <v>Beräkna</v>
      </c>
      <c r="P289" s="39"/>
      <c r="Q289" s="55" t="str">
        <f>INDEX(Freelancer!$A$1140:$J$2572,MATCH('Base data'!M289,Freelancer!$G$1140:$G$2572,0),9)</f>
        <v>Beräkna. $30^2$</v>
      </c>
      <c r="R289" s="161" t="str">
        <f>IF(INDEX(Freelancer!$A$1140:$J$2572,MATCH('Base data'!M289,Freelancer!$G$1140:$G$2572,0),10)=0,"",INDEX(Freelancer!$A$1140:$J$2572,MATCH('Base data'!M289,Freelancer!$G$1140:$G$2572,0),10))</f>
        <v/>
      </c>
      <c r="S289" s="78" t="s">
        <v>8322</v>
      </c>
      <c r="T289" s="78" t="str">
        <f t="shared" si="19"/>
        <v>y2_19_2y</v>
      </c>
      <c r="U289" s="78" t="str">
        <f>INDEX(Lista!$O$2:$S$206,MATCH('Base data'!T289,Lista!$P$2:$P$206,0),3)</f>
        <v>Procent - Delar av det hela</v>
      </c>
      <c r="V289" s="78" t="str">
        <f>INDEX(Lista!$O$2:$S$206,MATCH('Base data'!T289,Lista!$P$2:$P$206,0),4)</f>
        <v>SF_2_19</v>
      </c>
      <c r="W289" s="78" t="str">
        <f>INDEX(Lista!$O$2:$S$206,MATCH('Base data'!T289,Lista!$P$2:$P$206,0),5)</f>
        <v>Procent</v>
      </c>
      <c r="X289" s="214" t="s">
        <v>16772</v>
      </c>
    </row>
    <row r="290" spans="1:24" x14ac:dyDescent="0.2">
      <c r="A290" s="160">
        <v>9789152302484</v>
      </c>
      <c r="B290" s="11">
        <v>1</v>
      </c>
      <c r="C290" s="11" t="s">
        <v>254</v>
      </c>
      <c r="D290" s="161" t="s">
        <v>12846</v>
      </c>
      <c r="E290" s="161" t="s">
        <v>282</v>
      </c>
      <c r="F290" s="161" t="s">
        <v>12852</v>
      </c>
      <c r="G290" s="161" t="s">
        <v>356</v>
      </c>
      <c r="H290" s="11" t="s">
        <v>169</v>
      </c>
      <c r="I290" s="11">
        <v>29</v>
      </c>
      <c r="J290" s="11" t="s">
        <v>31</v>
      </c>
      <c r="K290" s="164" t="str">
        <f t="shared" si="18"/>
        <v>Blå kurs</v>
      </c>
      <c r="L290" s="11" t="s">
        <v>12548</v>
      </c>
      <c r="M290" s="11" t="str">
        <f t="shared" si="16"/>
        <v>1_x1_3x_B_29a</v>
      </c>
      <c r="N290" s="11" t="str">
        <f t="shared" si="17"/>
        <v>9789152302484-1-x1_3x-B-29a</v>
      </c>
      <c r="O290" s="11" t="str">
        <f>INDEX('Kap 1'!$E$2:$H$1089,MATCH('Base data'!N290,'Kap 1'!$E$2:$E$1089,0),4)</f>
        <v>Beräkna</v>
      </c>
      <c r="P290" s="39"/>
      <c r="Q290" s="55" t="str">
        <f>INDEX(Freelancer!$A$1140:$J$2572,MATCH('Base data'!M290,Freelancer!$G$1140:$G$2572,0),9)</f>
        <v>Beräkna. $40^2$</v>
      </c>
      <c r="R290" s="161" t="str">
        <f>IF(INDEX(Freelancer!$A$1140:$J$2572,MATCH('Base data'!M290,Freelancer!$G$1140:$G$2572,0),10)=0,"",INDEX(Freelancer!$A$1140:$J$2572,MATCH('Base data'!M290,Freelancer!$G$1140:$G$2572,0),10))</f>
        <v/>
      </c>
      <c r="S290" s="78" t="s">
        <v>8340</v>
      </c>
      <c r="T290" s="78" t="str">
        <f t="shared" si="19"/>
        <v>y2_24y</v>
      </c>
      <c r="U290" s="78" t="str">
        <f>INDEX(Lista!$O$2:$S$206,MATCH('Base data'!T290,Lista!$P$2:$P$206,0),3)</f>
        <v>Variabler och uttryck</v>
      </c>
      <c r="V290" s="78" t="str">
        <f>INDEX(Lista!$O$2:$S$206,MATCH('Base data'!T290,Lista!$P$2:$P$206,0),4)</f>
        <v>SF_2_24</v>
      </c>
      <c r="W290" s="78" t="str">
        <f>INDEX(Lista!$O$2:$S$206,MATCH('Base data'!T290,Lista!$P$2:$P$206,0),5)</f>
        <v>Variabler och uttryck</v>
      </c>
      <c r="X290" s="214" t="s">
        <v>16772</v>
      </c>
    </row>
    <row r="291" spans="1:24" x14ac:dyDescent="0.2">
      <c r="A291" s="160">
        <v>9789152302484</v>
      </c>
      <c r="B291" s="11">
        <v>1</v>
      </c>
      <c r="C291" s="11" t="s">
        <v>254</v>
      </c>
      <c r="D291" s="161" t="s">
        <v>12846</v>
      </c>
      <c r="E291" s="161" t="s">
        <v>282</v>
      </c>
      <c r="F291" s="161" t="s">
        <v>12852</v>
      </c>
      <c r="G291" s="161" t="s">
        <v>356</v>
      </c>
      <c r="H291" s="11" t="s">
        <v>169</v>
      </c>
      <c r="I291" s="11">
        <v>29</v>
      </c>
      <c r="J291" s="11" t="s">
        <v>34</v>
      </c>
      <c r="K291" s="164" t="str">
        <f t="shared" si="18"/>
        <v>Blå kurs</v>
      </c>
      <c r="L291" s="11" t="s">
        <v>12548</v>
      </c>
      <c r="M291" s="11" t="str">
        <f t="shared" si="16"/>
        <v>1_x1_3x_B_29b</v>
      </c>
      <c r="N291" s="11" t="str">
        <f t="shared" si="17"/>
        <v>9789152302484-1-x1_3x-B-29b</v>
      </c>
      <c r="O291" s="11" t="str">
        <f>INDEX('Kap 1'!$E$2:$H$1089,MATCH('Base data'!N291,'Kap 1'!$E$2:$E$1089,0),4)</f>
        <v>Beräkna</v>
      </c>
      <c r="P291" s="39"/>
      <c r="Q291" s="55" t="str">
        <f>INDEX(Freelancer!$A$1140:$J$2572,MATCH('Base data'!M291,Freelancer!$G$1140:$G$2572,0),9)</f>
        <v>Beräkna. $50^2$</v>
      </c>
      <c r="R291" s="161" t="str">
        <f>IF(INDEX(Freelancer!$A$1140:$J$2572,MATCH('Base data'!M291,Freelancer!$G$1140:$G$2572,0),10)=0,"",INDEX(Freelancer!$A$1140:$J$2572,MATCH('Base data'!M291,Freelancer!$G$1140:$G$2572,0),10))</f>
        <v/>
      </c>
      <c r="S291" s="78" t="s">
        <v>16589</v>
      </c>
      <c r="T291" s="78" t="str">
        <f t="shared" si="19"/>
        <v>y1_3_7y</v>
      </c>
      <c r="U291" s="78" t="str">
        <f>INDEX(Lista!$O$2:$S$206,MATCH('Base data'!T291,Lista!$P$2:$P$206,0),3)</f>
        <v>Ekvationer - Ekvationer med procent</v>
      </c>
      <c r="V291" s="78" t="str">
        <f>INDEX(Lista!$O$2:$S$206,MATCH('Base data'!T291,Lista!$P$2:$P$206,0),4)</f>
        <v>T_1_3</v>
      </c>
      <c r="W291" s="78" t="str">
        <f>INDEX(Lista!$O$2:$S$206,MATCH('Base data'!T291,Lista!$P$2:$P$206,0),5)</f>
        <v>Ekvationer</v>
      </c>
      <c r="X291" s="214" t="s">
        <v>16772</v>
      </c>
    </row>
    <row r="292" spans="1:24" x14ac:dyDescent="0.2">
      <c r="A292" s="160">
        <v>9789152302484</v>
      </c>
      <c r="B292" s="11">
        <v>1</v>
      </c>
      <c r="C292" s="11" t="s">
        <v>254</v>
      </c>
      <c r="D292" s="161" t="s">
        <v>12846</v>
      </c>
      <c r="E292" s="161" t="s">
        <v>282</v>
      </c>
      <c r="F292" s="161" t="s">
        <v>12852</v>
      </c>
      <c r="G292" s="161" t="s">
        <v>356</v>
      </c>
      <c r="H292" s="11" t="s">
        <v>169</v>
      </c>
      <c r="I292" s="11">
        <v>29</v>
      </c>
      <c r="J292" s="11" t="s">
        <v>40</v>
      </c>
      <c r="K292" s="164" t="str">
        <f t="shared" si="18"/>
        <v>Blå kurs</v>
      </c>
      <c r="L292" s="11" t="s">
        <v>12548</v>
      </c>
      <c r="M292" s="11" t="str">
        <f t="shared" si="16"/>
        <v>1_x1_3x_B_29c</v>
      </c>
      <c r="N292" s="11" t="str">
        <f t="shared" si="17"/>
        <v>9789152302484-1-x1_3x-B-29c</v>
      </c>
      <c r="O292" s="11" t="str">
        <f>INDEX('Kap 1'!$E$2:$H$1089,MATCH('Base data'!N292,'Kap 1'!$E$2:$E$1089,0),4)</f>
        <v>Beräkna</v>
      </c>
      <c r="P292" s="39"/>
      <c r="Q292" s="55" t="str">
        <f>INDEX(Freelancer!$A$1140:$J$2572,MATCH('Base data'!M292,Freelancer!$G$1140:$G$2572,0),9)</f>
        <v>Beräkna. $100^2$</v>
      </c>
      <c r="R292" s="161" t="str">
        <f>IF(INDEX(Freelancer!$A$1140:$J$2572,MATCH('Base data'!M292,Freelancer!$G$1140:$G$2572,0),10)=0,"",INDEX(Freelancer!$A$1140:$J$2572,MATCH('Base data'!M292,Freelancer!$G$1140:$G$2572,0),10))</f>
        <v/>
      </c>
      <c r="S292" s="78" t="s">
        <v>16683</v>
      </c>
      <c r="T292" s="78" t="str">
        <f t="shared" si="19"/>
        <v>y2_16y</v>
      </c>
      <c r="U292" s="78" t="str">
        <f>INDEX(Lista!$O$2:$S$206,MATCH('Base data'!T292,Lista!$P$2:$P$206,0),3)</f>
        <v>Moms</v>
      </c>
      <c r="V292" s="78" t="str">
        <f>INDEX(Lista!$O$2:$S$206,MATCH('Base data'!T292,Lista!$P$2:$P$206,0),4)</f>
        <v>SF_2_16</v>
      </c>
      <c r="W292" s="78" t="str">
        <f>INDEX(Lista!$O$2:$S$206,MATCH('Base data'!T292,Lista!$P$2:$P$206,0),5)</f>
        <v>Moms</v>
      </c>
      <c r="X292" s="214" t="s">
        <v>16772</v>
      </c>
    </row>
    <row r="293" spans="1:24" x14ac:dyDescent="0.2">
      <c r="A293" s="160">
        <v>9789152302484</v>
      </c>
      <c r="B293" s="11">
        <v>1</v>
      </c>
      <c r="C293" s="11" t="s">
        <v>254</v>
      </c>
      <c r="D293" s="161" t="s">
        <v>12846</v>
      </c>
      <c r="E293" s="161" t="s">
        <v>282</v>
      </c>
      <c r="F293" s="161" t="s">
        <v>12852</v>
      </c>
      <c r="G293" s="161" t="s">
        <v>356</v>
      </c>
      <c r="H293" s="11" t="s">
        <v>169</v>
      </c>
      <c r="I293" s="11">
        <v>30</v>
      </c>
      <c r="J293" s="11" t="s">
        <v>31</v>
      </c>
      <c r="K293" s="164" t="str">
        <f t="shared" si="18"/>
        <v>Blå kurs</v>
      </c>
      <c r="L293" s="11" t="s">
        <v>12548</v>
      </c>
      <c r="M293" s="11" t="str">
        <f t="shared" si="16"/>
        <v>1_x1_3x_B_30a</v>
      </c>
      <c r="N293" s="11" t="str">
        <f t="shared" si="17"/>
        <v>9789152302484-1-x1_3x-B-30a</v>
      </c>
      <c r="O293" s="11" t="str">
        <f>INDEX('Kap 1'!$E$2:$H$1089,MATCH('Base data'!N293,'Kap 1'!$E$2:$E$1089,0),4)</f>
        <v>Beräkna</v>
      </c>
      <c r="P293" s="39"/>
      <c r="Q293" s="55" t="str">
        <f>INDEX(Freelancer!$A$1140:$J$2572,MATCH('Base data'!M293,Freelancer!$G$1140:$G$2572,0),9)</f>
        <v>Beräkna. $0,1^2$</v>
      </c>
      <c r="R293" s="161" t="str">
        <f>IF(INDEX(Freelancer!$A$1140:$J$2572,MATCH('Base data'!M293,Freelancer!$G$1140:$G$2572,0),10)=0,"",INDEX(Freelancer!$A$1140:$J$2572,MATCH('Base data'!M293,Freelancer!$G$1140:$G$2572,0),10))</f>
        <v/>
      </c>
      <c r="S293" s="78" t="s">
        <v>8394</v>
      </c>
      <c r="T293" s="78" t="str">
        <f t="shared" si="19"/>
        <v>y6_2y</v>
      </c>
      <c r="U293" s="78" t="str">
        <f>INDEX(Lista!$O$2:$S$206,MATCH('Base data'!T293,Lista!$P$2:$P$206,0),3)</f>
        <v>Problemlösning - Samband &amp; förändring</v>
      </c>
      <c r="V293" s="78" t="str">
        <f>INDEX(Lista!$O$2:$S$206,MATCH('Base data'!T293,Lista!$P$2:$P$206,0),4)</f>
        <v>P_6_2</v>
      </c>
      <c r="W293" s="78" t="str">
        <f>INDEX(Lista!$O$2:$S$206,MATCH('Base data'!T293,Lista!$P$2:$P$206,0),5)</f>
        <v>Problemlösning - Samband &amp; förändring</v>
      </c>
      <c r="X293" s="214" t="s">
        <v>16772</v>
      </c>
    </row>
    <row r="294" spans="1:24" x14ac:dyDescent="0.2">
      <c r="A294" s="160">
        <v>9789152302484</v>
      </c>
      <c r="B294" s="11">
        <v>1</v>
      </c>
      <c r="C294" s="11" t="s">
        <v>254</v>
      </c>
      <c r="D294" s="161" t="s">
        <v>12846</v>
      </c>
      <c r="E294" s="161" t="s">
        <v>282</v>
      </c>
      <c r="F294" s="161" t="s">
        <v>12852</v>
      </c>
      <c r="G294" s="161" t="s">
        <v>356</v>
      </c>
      <c r="H294" s="11" t="s">
        <v>169</v>
      </c>
      <c r="I294" s="11">
        <v>30</v>
      </c>
      <c r="J294" s="11" t="s">
        <v>34</v>
      </c>
      <c r="K294" s="164" t="str">
        <f t="shared" si="18"/>
        <v>Blå kurs</v>
      </c>
      <c r="L294" s="11" t="s">
        <v>12548</v>
      </c>
      <c r="M294" s="11" t="str">
        <f t="shared" si="16"/>
        <v>1_x1_3x_B_30b</v>
      </c>
      <c r="N294" s="11" t="str">
        <f t="shared" si="17"/>
        <v>9789152302484-1-x1_3x-B-30b</v>
      </c>
      <c r="O294" s="11" t="str">
        <f>INDEX('Kap 1'!$E$2:$H$1089,MATCH('Base data'!N294,'Kap 1'!$E$2:$E$1089,0),4)</f>
        <v>Beräkna</v>
      </c>
      <c r="P294" s="39"/>
      <c r="Q294" s="55" t="str">
        <f>INDEX(Freelancer!$A$1140:$J$2572,MATCH('Base data'!M294,Freelancer!$G$1140:$G$2572,0),9)</f>
        <v>Beräkna. $0,2^2$</v>
      </c>
      <c r="R294" s="161" t="str">
        <f>IF(INDEX(Freelancer!$A$1140:$J$2572,MATCH('Base data'!M294,Freelancer!$G$1140:$G$2572,0),10)=0,"",INDEX(Freelancer!$A$1140:$J$2572,MATCH('Base data'!M294,Freelancer!$G$1140:$G$2572,0),10))</f>
        <v/>
      </c>
      <c r="S294" s="78" t="s">
        <v>8335</v>
      </c>
      <c r="T294" s="78" t="str">
        <f t="shared" si="19"/>
        <v>y4_19y</v>
      </c>
      <c r="U294" s="78" t="str">
        <f>INDEX(Lista!$O$2:$S$206,MATCH('Base data'!T294,Lista!$P$2:$P$206,0),3)</f>
        <v>Skala</v>
      </c>
      <c r="V294" s="78" t="str">
        <f>INDEX(Lista!$O$2:$S$206,MATCH('Base data'!T294,Lista!$P$2:$P$206,0),4)</f>
        <v>G_4_19</v>
      </c>
      <c r="W294" s="78" t="str">
        <f>INDEX(Lista!$O$2:$S$206,MATCH('Base data'!T294,Lista!$P$2:$P$206,0),5)</f>
        <v>Skala</v>
      </c>
      <c r="X294" s="214" t="s">
        <v>16772</v>
      </c>
    </row>
    <row r="295" spans="1:24" x14ac:dyDescent="0.2">
      <c r="A295" s="160">
        <v>9789152302484</v>
      </c>
      <c r="B295" s="11">
        <v>1</v>
      </c>
      <c r="C295" s="11" t="s">
        <v>254</v>
      </c>
      <c r="D295" s="161" t="s">
        <v>12846</v>
      </c>
      <c r="E295" s="161" t="s">
        <v>282</v>
      </c>
      <c r="F295" s="161" t="s">
        <v>12852</v>
      </c>
      <c r="G295" s="161" t="s">
        <v>356</v>
      </c>
      <c r="H295" s="11" t="s">
        <v>169</v>
      </c>
      <c r="I295" s="11">
        <v>30</v>
      </c>
      <c r="J295" s="11" t="s">
        <v>40</v>
      </c>
      <c r="K295" s="164" t="str">
        <f t="shared" si="18"/>
        <v>Blå kurs</v>
      </c>
      <c r="L295" s="11" t="s">
        <v>12548</v>
      </c>
      <c r="M295" s="11" t="str">
        <f t="shared" si="16"/>
        <v>1_x1_3x_B_30c</v>
      </c>
      <c r="N295" s="11" t="str">
        <f t="shared" si="17"/>
        <v>9789152302484-1-x1_3x-B-30c</v>
      </c>
      <c r="O295" s="11" t="str">
        <f>INDEX('Kap 1'!$E$2:$H$1089,MATCH('Base data'!N295,'Kap 1'!$E$2:$E$1089,0),4)</f>
        <v>Beräkna</v>
      </c>
      <c r="P295" s="39"/>
      <c r="Q295" s="55" t="str">
        <f>INDEX(Freelancer!$A$1140:$J$2572,MATCH('Base data'!M295,Freelancer!$G$1140:$G$2572,0),9)</f>
        <v>Beräkna. $0,3^2$</v>
      </c>
      <c r="R295" s="161" t="str">
        <f>IF(INDEX(Freelancer!$A$1140:$J$2572,MATCH('Base data'!M295,Freelancer!$G$1140:$G$2572,0),10)=0,"",INDEX(Freelancer!$A$1140:$J$2572,MATCH('Base data'!M295,Freelancer!$G$1140:$G$2572,0),10))</f>
        <v/>
      </c>
      <c r="S295" s="78" t="s">
        <v>16598</v>
      </c>
      <c r="T295" s="78" t="str">
        <f t="shared" si="19"/>
        <v>y2_1_2y</v>
      </c>
      <c r="U295" s="78" t="str">
        <f>INDEX(Lista!$O$2:$S$206,MATCH('Base data'!T295,Lista!$P$2:$P$206,0),3)</f>
        <v>Andragradsfunktionen - Funktionens nollställen</v>
      </c>
      <c r="V295" s="78" t="str">
        <f>INDEX(Lista!$O$2:$S$206,MATCH('Base data'!T295,Lista!$P$2:$P$206,0),4)</f>
        <v>SF_2_1</v>
      </c>
      <c r="W295" s="78" t="str">
        <f>INDEX(Lista!$O$2:$S$206,MATCH('Base data'!T295,Lista!$P$2:$P$206,0),5)</f>
        <v>Andragradsfunktionen</v>
      </c>
      <c r="X295" s="214" t="s">
        <v>16772</v>
      </c>
    </row>
    <row r="296" spans="1:24" x14ac:dyDescent="0.2">
      <c r="A296" s="160">
        <v>9789152302484</v>
      </c>
      <c r="B296" s="11">
        <v>1</v>
      </c>
      <c r="C296" s="11" t="s">
        <v>254</v>
      </c>
      <c r="D296" s="161" t="s">
        <v>12846</v>
      </c>
      <c r="E296" s="161" t="s">
        <v>282</v>
      </c>
      <c r="F296" s="161" t="s">
        <v>12852</v>
      </c>
      <c r="G296" s="161" t="s">
        <v>356</v>
      </c>
      <c r="H296" s="11" t="s">
        <v>169</v>
      </c>
      <c r="I296" s="11">
        <v>31</v>
      </c>
      <c r="J296" s="11" t="s">
        <v>31</v>
      </c>
      <c r="K296" s="164" t="str">
        <f t="shared" si="18"/>
        <v>Blå kurs</v>
      </c>
      <c r="L296" s="11" t="s">
        <v>12548</v>
      </c>
      <c r="M296" s="11" t="str">
        <f t="shared" si="16"/>
        <v>1_x1_3x_B_31a</v>
      </c>
      <c r="N296" s="11" t="str">
        <f t="shared" si="17"/>
        <v>9789152302484-1-x1_3x-B-31a</v>
      </c>
      <c r="O296" s="11" t="str">
        <f>INDEX('Kap 1'!$E$2:$H$1089,MATCH('Base data'!N296,'Kap 1'!$E$2:$E$1089,0),4)</f>
        <v>Beräkna</v>
      </c>
      <c r="P296" s="39"/>
      <c r="Q296" s="55" t="str">
        <f>INDEX(Freelancer!$A$1140:$J$2572,MATCH('Base data'!M296,Freelancer!$G$1140:$G$2572,0),9)</f>
        <v>Beräkna. $0,5^2$</v>
      </c>
      <c r="R296" s="161" t="str">
        <f>IF(INDEX(Freelancer!$A$1140:$J$2572,MATCH('Base data'!M296,Freelancer!$G$1140:$G$2572,0),10)=0,"",INDEX(Freelancer!$A$1140:$J$2572,MATCH('Base data'!M296,Freelancer!$G$1140:$G$2572,0),10))</f>
        <v/>
      </c>
      <c r="S296" s="78" t="s">
        <v>8361</v>
      </c>
      <c r="T296" s="78" t="str">
        <f t="shared" si="19"/>
        <v>y3_2_5y</v>
      </c>
      <c r="U296" s="78" t="str">
        <f>INDEX(Lista!$O$2:$S$206,MATCH('Base data'!T296,Lista!$P$2:$P$206,0),3)</f>
        <v>Statistik - Lägesmått</v>
      </c>
      <c r="V296" s="78" t="str">
        <f>INDEX(Lista!$O$2:$S$206,MATCH('Base data'!T296,Lista!$P$2:$P$206,0),4)</f>
        <v>SS_3_2</v>
      </c>
      <c r="W296" s="78" t="str">
        <f>INDEX(Lista!$O$2:$S$206,MATCH('Base data'!T296,Lista!$P$2:$P$206,0),5)</f>
        <v>Statistik</v>
      </c>
      <c r="X296" s="214" t="s">
        <v>16772</v>
      </c>
    </row>
    <row r="297" spans="1:24" x14ac:dyDescent="0.2">
      <c r="A297" s="160">
        <v>9789152302484</v>
      </c>
      <c r="B297" s="11">
        <v>1</v>
      </c>
      <c r="C297" s="11" t="s">
        <v>254</v>
      </c>
      <c r="D297" s="161" t="s">
        <v>12846</v>
      </c>
      <c r="E297" s="161" t="s">
        <v>282</v>
      </c>
      <c r="F297" s="161" t="s">
        <v>12852</v>
      </c>
      <c r="G297" s="161" t="s">
        <v>356</v>
      </c>
      <c r="H297" s="11" t="s">
        <v>169</v>
      </c>
      <c r="I297" s="11">
        <v>31</v>
      </c>
      <c r="J297" s="11" t="s">
        <v>34</v>
      </c>
      <c r="K297" s="164" t="str">
        <f t="shared" si="18"/>
        <v>Blå kurs</v>
      </c>
      <c r="L297" s="11" t="s">
        <v>12548</v>
      </c>
      <c r="M297" s="11" t="str">
        <f t="shared" si="16"/>
        <v>1_x1_3x_B_31b</v>
      </c>
      <c r="N297" s="11" t="str">
        <f t="shared" si="17"/>
        <v>9789152302484-1-x1_3x-B-31b</v>
      </c>
      <c r="O297" s="11" t="str">
        <f>INDEX('Kap 1'!$E$2:$H$1089,MATCH('Base data'!N297,'Kap 1'!$E$2:$E$1089,0),4)</f>
        <v>Beräkna</v>
      </c>
      <c r="P297" s="39"/>
      <c r="Q297" s="55" t="str">
        <f>INDEX(Freelancer!$A$1140:$J$2572,MATCH('Base data'!M297,Freelancer!$G$1140:$G$2572,0),9)</f>
        <v>Beräkna. $0,7^2$</v>
      </c>
      <c r="R297" s="161" t="str">
        <f>IF(INDEX(Freelancer!$A$1140:$J$2572,MATCH('Base data'!M297,Freelancer!$G$1140:$G$2572,0),10)=0,"",INDEX(Freelancer!$A$1140:$J$2572,MATCH('Base data'!M297,Freelancer!$G$1140:$G$2572,0),10))</f>
        <v/>
      </c>
      <c r="S297" s="78" t="s">
        <v>16684</v>
      </c>
      <c r="T297" s="78" t="str">
        <f t="shared" si="19"/>
        <v>y3_1y</v>
      </c>
      <c r="U297" s="78" t="str">
        <f>INDEX(Lista!$O$2:$S$206,MATCH('Base data'!T297,Lista!$P$2:$P$206,0),3)</f>
        <v>Sannolikhetslära</v>
      </c>
      <c r="V297" s="78" t="str">
        <f>INDEX(Lista!$O$2:$S$206,MATCH('Base data'!T297,Lista!$P$2:$P$206,0),4)</f>
        <v>SS_3_1</v>
      </c>
      <c r="W297" s="78" t="str">
        <f>INDEX(Lista!$O$2:$S$206,MATCH('Base data'!T297,Lista!$P$2:$P$206,0),5)</f>
        <v>Sannolikhetslära</v>
      </c>
      <c r="X297" s="214" t="s">
        <v>16772</v>
      </c>
    </row>
    <row r="298" spans="1:24" x14ac:dyDescent="0.2">
      <c r="A298" s="160">
        <v>9789152302484</v>
      </c>
      <c r="B298" s="11">
        <v>1</v>
      </c>
      <c r="C298" s="11" t="s">
        <v>254</v>
      </c>
      <c r="D298" s="161" t="s">
        <v>12846</v>
      </c>
      <c r="E298" s="161" t="s">
        <v>282</v>
      </c>
      <c r="F298" s="161" t="s">
        <v>12852</v>
      </c>
      <c r="G298" s="161" t="s">
        <v>356</v>
      </c>
      <c r="H298" s="11" t="s">
        <v>169</v>
      </c>
      <c r="I298" s="11">
        <v>31</v>
      </c>
      <c r="J298" s="11" t="s">
        <v>40</v>
      </c>
      <c r="K298" s="164" t="str">
        <f t="shared" si="18"/>
        <v>Blå kurs</v>
      </c>
      <c r="L298" s="11" t="s">
        <v>12548</v>
      </c>
      <c r="M298" s="11" t="str">
        <f t="shared" si="16"/>
        <v>1_x1_3x_B_31c</v>
      </c>
      <c r="N298" s="11" t="str">
        <f t="shared" si="17"/>
        <v>9789152302484-1-x1_3x-B-31c</v>
      </c>
      <c r="O298" s="11" t="str">
        <f>INDEX('Kap 1'!$E$2:$H$1089,MATCH('Base data'!N298,'Kap 1'!$E$2:$E$1089,0),4)</f>
        <v>Beräkna</v>
      </c>
      <c r="P298" s="39"/>
      <c r="Q298" s="55" t="str">
        <f>INDEX(Freelancer!$A$1140:$J$2572,MATCH('Base data'!M298,Freelancer!$G$1140:$G$2572,0),9)</f>
        <v>Beräkna. $0,9^2$</v>
      </c>
      <c r="R298" s="161" t="str">
        <f>IF(INDEX(Freelancer!$A$1140:$J$2572,MATCH('Base data'!M298,Freelancer!$G$1140:$G$2572,0),10)=0,"",INDEX(Freelancer!$A$1140:$J$2572,MATCH('Base data'!M298,Freelancer!$G$1140:$G$2572,0),10))</f>
        <v/>
      </c>
      <c r="S298" s="78" t="s">
        <v>16597</v>
      </c>
      <c r="T298" s="78" t="str">
        <f t="shared" si="19"/>
        <v>y1_17_9y</v>
      </c>
      <c r="U298" s="78" t="str">
        <f>INDEX(Lista!$O$2:$S$206,MATCH('Base data'!T298,Lista!$P$2:$P$206,0),3)</f>
        <v>Tal - Reella tal</v>
      </c>
      <c r="V298" s="78" t="str">
        <f>INDEX(Lista!$O$2:$S$206,MATCH('Base data'!T298,Lista!$P$2:$P$206,0),4)</f>
        <v>T_1_17</v>
      </c>
      <c r="W298" s="78" t="str">
        <f>INDEX(Lista!$O$2:$S$206,MATCH('Base data'!T298,Lista!$P$2:$P$206,0),5)</f>
        <v>Tal</v>
      </c>
      <c r="X298" s="214" t="s">
        <v>16772</v>
      </c>
    </row>
    <row r="299" spans="1:24" x14ac:dyDescent="0.2">
      <c r="A299" s="160">
        <v>9789152302484</v>
      </c>
      <c r="B299" s="11">
        <v>1</v>
      </c>
      <c r="C299" s="11" t="s">
        <v>254</v>
      </c>
      <c r="D299" s="161" t="s">
        <v>12846</v>
      </c>
      <c r="E299" s="161" t="s">
        <v>282</v>
      </c>
      <c r="F299" s="161" t="s">
        <v>12852</v>
      </c>
      <c r="G299" s="161" t="s">
        <v>356</v>
      </c>
      <c r="H299" s="11" t="s">
        <v>169</v>
      </c>
      <c r="I299" s="11">
        <v>32</v>
      </c>
      <c r="J299" s="11" t="s">
        <v>31</v>
      </c>
      <c r="K299" s="164" t="str">
        <f t="shared" si="18"/>
        <v>Blå kurs</v>
      </c>
      <c r="L299" s="11" t="s">
        <v>12548</v>
      </c>
      <c r="M299" s="11" t="str">
        <f t="shared" si="16"/>
        <v>1_x1_3x_B_32a</v>
      </c>
      <c r="N299" s="11" t="str">
        <f t="shared" si="17"/>
        <v>9789152302484-1-x1_3x-B-32a</v>
      </c>
      <c r="O299" s="11" t="str">
        <f>INDEX('Kap 1'!$E$2:$H$1089,MATCH('Base data'!N299,'Kap 1'!$E$2:$E$1089,0),4)</f>
        <v>Beräkna</v>
      </c>
      <c r="P299" s="39"/>
      <c r="Q299" s="55" t="str">
        <f>INDEX(Freelancer!$A$1140:$J$2572,MATCH('Base data'!M299,Freelancer!$G$1140:$G$2572,0),9)</f>
        <v>Beräkna. $1,1^2$</v>
      </c>
      <c r="R299" s="161" t="str">
        <f>IF(INDEX(Freelancer!$A$1140:$J$2572,MATCH('Base data'!M299,Freelancer!$G$1140:$G$2572,0),10)=0,"",INDEX(Freelancer!$A$1140:$J$2572,MATCH('Base data'!M299,Freelancer!$G$1140:$G$2572,0),10))</f>
        <v/>
      </c>
      <c r="S299" s="78" t="s">
        <v>8316</v>
      </c>
      <c r="T299" s="78" t="str">
        <f t="shared" si="19"/>
        <v>y1_10_3y</v>
      </c>
      <c r="U299" s="78" t="str">
        <f>INDEX(Lista!$O$2:$S$206,MATCH('Base data'!T299,Lista!$P$2:$P$206,0),3)</f>
        <v>Räkna med decimaler</v>
      </c>
      <c r="V299" s="78" t="str">
        <f>INDEX(Lista!$O$2:$S$206,MATCH('Base data'!T299,Lista!$P$2:$P$206,0),4)</f>
        <v>T_1_10</v>
      </c>
      <c r="W299" s="78" t="str">
        <f>INDEX(Lista!$O$2:$S$206,MATCH('Base data'!T299,Lista!$P$2:$P$206,0),5)</f>
        <v>Olika räknemetoder</v>
      </c>
      <c r="X299" s="214" t="s">
        <v>16772</v>
      </c>
    </row>
    <row r="300" spans="1:24" x14ac:dyDescent="0.2">
      <c r="A300" s="160">
        <v>9789152302484</v>
      </c>
      <c r="B300" s="11">
        <v>1</v>
      </c>
      <c r="C300" s="11" t="s">
        <v>254</v>
      </c>
      <c r="D300" s="161" t="s">
        <v>12846</v>
      </c>
      <c r="E300" s="161" t="s">
        <v>282</v>
      </c>
      <c r="F300" s="161" t="s">
        <v>12852</v>
      </c>
      <c r="G300" s="161" t="s">
        <v>356</v>
      </c>
      <c r="H300" s="11" t="s">
        <v>169</v>
      </c>
      <c r="I300" s="11">
        <v>32</v>
      </c>
      <c r="J300" s="11" t="s">
        <v>34</v>
      </c>
      <c r="K300" s="164" t="str">
        <f t="shared" si="18"/>
        <v>Blå kurs</v>
      </c>
      <c r="L300" s="11" t="s">
        <v>12548</v>
      </c>
      <c r="M300" s="11" t="str">
        <f t="shared" si="16"/>
        <v>1_x1_3x_B_32b</v>
      </c>
      <c r="N300" s="11" t="str">
        <f t="shared" si="17"/>
        <v>9789152302484-1-x1_3x-B-32b</v>
      </c>
      <c r="O300" s="11" t="str">
        <f>INDEX('Kap 1'!$E$2:$H$1089,MATCH('Base data'!N300,'Kap 1'!$E$2:$E$1089,0),4)</f>
        <v>Beräkna</v>
      </c>
      <c r="P300" s="39"/>
      <c r="Q300" s="55" t="str">
        <f>INDEX(Freelancer!$A$1140:$J$2572,MATCH('Base data'!M300,Freelancer!$G$1140:$G$2572,0),9)</f>
        <v>Beräkna. $1,2^2$</v>
      </c>
      <c r="R300" s="161" t="str">
        <f>IF(INDEX(Freelancer!$A$1140:$J$2572,MATCH('Base data'!M300,Freelancer!$G$1140:$G$2572,0),10)=0,"",INDEX(Freelancer!$A$1140:$J$2572,MATCH('Base data'!M300,Freelancer!$G$1140:$G$2572,0),10))</f>
        <v/>
      </c>
      <c r="S300" s="78" t="s">
        <v>16647</v>
      </c>
      <c r="T300" s="78" t="str">
        <f t="shared" si="19"/>
        <v>y1_2_6y</v>
      </c>
      <c r="U300" s="78" t="str">
        <f>INDEX(Lista!$O$2:$S$206,MATCH('Base data'!T300,Lista!$P$2:$P$206,0),3)</f>
        <v>Bråk - Andelen av något</v>
      </c>
      <c r="V300" s="78" t="str">
        <f>INDEX(Lista!$O$2:$S$206,MATCH('Base data'!T300,Lista!$P$2:$P$206,0),4)</f>
        <v>T_1_2</v>
      </c>
      <c r="W300" s="78" t="str">
        <f>INDEX(Lista!$O$2:$S$206,MATCH('Base data'!T300,Lista!$P$2:$P$206,0),5)</f>
        <v>Bråk</v>
      </c>
      <c r="X300" s="214" t="s">
        <v>16772</v>
      </c>
    </row>
    <row r="301" spans="1:24" x14ac:dyDescent="0.2">
      <c r="A301" s="160">
        <v>9789152302484</v>
      </c>
      <c r="B301" s="11">
        <v>1</v>
      </c>
      <c r="C301" s="11" t="s">
        <v>254</v>
      </c>
      <c r="D301" s="161" t="s">
        <v>12846</v>
      </c>
      <c r="E301" s="161" t="s">
        <v>282</v>
      </c>
      <c r="F301" s="161" t="s">
        <v>12852</v>
      </c>
      <c r="G301" s="161" t="s">
        <v>356</v>
      </c>
      <c r="H301" s="11" t="s">
        <v>169</v>
      </c>
      <c r="I301" s="11">
        <v>32</v>
      </c>
      <c r="J301" s="11" t="s">
        <v>40</v>
      </c>
      <c r="K301" s="164" t="str">
        <f t="shared" si="18"/>
        <v>Blå kurs</v>
      </c>
      <c r="L301" s="11" t="s">
        <v>12548</v>
      </c>
      <c r="M301" s="11" t="str">
        <f t="shared" si="16"/>
        <v>1_x1_3x_B_32c</v>
      </c>
      <c r="N301" s="11" t="str">
        <f t="shared" si="17"/>
        <v>9789152302484-1-x1_3x-B-32c</v>
      </c>
      <c r="O301" s="11" t="str">
        <f>INDEX('Kap 1'!$E$2:$H$1089,MATCH('Base data'!N301,'Kap 1'!$E$2:$E$1089,0),4)</f>
        <v>Beräkna</v>
      </c>
      <c r="P301" s="39"/>
      <c r="Q301" s="55" t="str">
        <f>INDEX(Freelancer!$A$1140:$J$2572,MATCH('Base data'!M301,Freelancer!$G$1140:$G$2572,0),9)</f>
        <v>Beräkna. $1,5^2$</v>
      </c>
      <c r="R301" s="161" t="str">
        <f>IF(INDEX(Freelancer!$A$1140:$J$2572,MATCH('Base data'!M301,Freelancer!$G$1140:$G$2572,0),10)=0,"",INDEX(Freelancer!$A$1140:$J$2572,MATCH('Base data'!M301,Freelancer!$G$1140:$G$2572,0),10))</f>
        <v/>
      </c>
      <c r="S301" s="78" t="s">
        <v>16685</v>
      </c>
      <c r="T301" s="78" t="str">
        <f t="shared" si="19"/>
        <v>y1_17_7y</v>
      </c>
      <c r="U301" s="78" t="str">
        <f>INDEX(Lista!$O$2:$S$206,MATCH('Base data'!T301,Lista!$P$2:$P$206,0),3)</f>
        <v>Tal - Primtal och delbarhet</v>
      </c>
      <c r="V301" s="78" t="str">
        <f>INDEX(Lista!$O$2:$S$206,MATCH('Base data'!T301,Lista!$P$2:$P$206,0),4)</f>
        <v>T_1_17</v>
      </c>
      <c r="W301" s="78" t="str">
        <f>INDEX(Lista!$O$2:$S$206,MATCH('Base data'!T301,Lista!$P$2:$P$206,0),5)</f>
        <v>Tal</v>
      </c>
      <c r="X301" s="214" t="s">
        <v>16772</v>
      </c>
    </row>
    <row r="302" spans="1:24" x14ac:dyDescent="0.2">
      <c r="A302" s="160">
        <v>9789152302484</v>
      </c>
      <c r="B302" s="11">
        <v>1</v>
      </c>
      <c r="C302" s="11" t="s">
        <v>254</v>
      </c>
      <c r="D302" s="161" t="s">
        <v>12846</v>
      </c>
      <c r="E302" s="161" t="s">
        <v>282</v>
      </c>
      <c r="F302" s="161" t="s">
        <v>12852</v>
      </c>
      <c r="G302" s="161" t="s">
        <v>356</v>
      </c>
      <c r="H302" s="11" t="s">
        <v>169</v>
      </c>
      <c r="I302" s="11">
        <v>33</v>
      </c>
      <c r="J302" s="11" t="s">
        <v>31</v>
      </c>
      <c r="K302" s="164" t="str">
        <f t="shared" si="18"/>
        <v>Blå kurs</v>
      </c>
      <c r="L302" s="11" t="s">
        <v>12548</v>
      </c>
      <c r="M302" s="11" t="str">
        <f t="shared" si="16"/>
        <v>1_x1_3x_B_33a</v>
      </c>
      <c r="N302" s="11" t="str">
        <f t="shared" si="17"/>
        <v>9789152302484-1-x1_3x-B-33a</v>
      </c>
      <c r="O302" s="11" t="str">
        <f>INDEX('Kap 1'!$E$2:$H$1089,MATCH('Base data'!N302,'Kap 1'!$E$2:$E$1089,0),4)</f>
        <v>Beräkna</v>
      </c>
      <c r="P302" s="11"/>
      <c r="Q302" s="55" t="str">
        <f>INDEX(Freelancer!$A$1140:$J$2572,MATCH('Base data'!M302,Freelancer!$G$1140:$G$2572,0),9)</f>
        <v>Vilket värde har kvadratrötterna? Ta hjälp av din tabell från uppgift 24 om du behöver. $\sqrt{4}$</v>
      </c>
      <c r="R302" s="161" t="s">
        <v>14180</v>
      </c>
      <c r="S302" s="78" t="s">
        <v>16617</v>
      </c>
      <c r="T302" s="78" t="str">
        <f t="shared" si="19"/>
        <v>y2_11_3y</v>
      </c>
      <c r="U302" s="78" t="str">
        <f>INDEX(Lista!$O$2:$S$206,MATCH('Base data'!T302,Lista!$P$2:$P$206,0),3)</f>
        <v>Grafer - Rita/skissa grafer</v>
      </c>
      <c r="V302" s="78" t="str">
        <f>INDEX(Lista!$O$2:$S$206,MATCH('Base data'!T302,Lista!$P$2:$P$206,0),4)</f>
        <v>SF_2_11</v>
      </c>
      <c r="W302" s="78" t="str">
        <f>INDEX(Lista!$O$2:$S$206,MATCH('Base data'!T302,Lista!$P$2:$P$206,0),5)</f>
        <v>Grafer</v>
      </c>
      <c r="X302" s="214" t="s">
        <v>16772</v>
      </c>
    </row>
    <row r="303" spans="1:24" x14ac:dyDescent="0.2">
      <c r="A303" s="160">
        <v>9789152302484</v>
      </c>
      <c r="B303" s="11">
        <v>1</v>
      </c>
      <c r="C303" s="11" t="s">
        <v>254</v>
      </c>
      <c r="D303" s="161" t="s">
        <v>12846</v>
      </c>
      <c r="E303" s="161" t="s">
        <v>282</v>
      </c>
      <c r="F303" s="161" t="s">
        <v>12852</v>
      </c>
      <c r="G303" s="161" t="s">
        <v>356</v>
      </c>
      <c r="H303" s="11" t="s">
        <v>169</v>
      </c>
      <c r="I303" s="11">
        <v>33</v>
      </c>
      <c r="J303" s="11" t="s">
        <v>34</v>
      </c>
      <c r="K303" s="164" t="str">
        <f t="shared" si="18"/>
        <v>Blå kurs</v>
      </c>
      <c r="L303" s="11" t="s">
        <v>12548</v>
      </c>
      <c r="M303" s="11" t="str">
        <f t="shared" si="16"/>
        <v>1_x1_3x_B_33b</v>
      </c>
      <c r="N303" s="11" t="str">
        <f t="shared" si="17"/>
        <v>9789152302484-1-x1_3x-B-33b</v>
      </c>
      <c r="O303" s="11" t="str">
        <f>INDEX('Kap 1'!$E$2:$H$1089,MATCH('Base data'!N303,'Kap 1'!$E$2:$E$1089,0),4)</f>
        <v>Beräkna</v>
      </c>
      <c r="P303" s="11"/>
      <c r="Q303" s="55" t="str">
        <f>INDEX(Freelancer!$A$1140:$J$2572,MATCH('Base data'!M303,Freelancer!$G$1140:$G$2572,0),9)</f>
        <v>Vilket värde har kvadratrötterna? Ta hjälp av din tabell från uppgift 24 om du behöver. $\sqrt{16}$</v>
      </c>
      <c r="R303" s="161" t="s">
        <v>14180</v>
      </c>
      <c r="S303" s="78" t="s">
        <v>8336</v>
      </c>
      <c r="T303" s="78" t="str">
        <f t="shared" si="19"/>
        <v>y4_20y</v>
      </c>
      <c r="U303" s="78" t="str">
        <f>INDEX(Lista!$O$2:$S$206,MATCH('Base data'!T303,Lista!$P$2:$P$206,0),3)</f>
        <v>Spegling &amp; symmetri</v>
      </c>
      <c r="V303" s="78" t="str">
        <f>INDEX(Lista!$O$2:$S$206,MATCH('Base data'!T303,Lista!$P$2:$P$206,0),4)</f>
        <v>G_4_20</v>
      </c>
      <c r="W303" s="78" t="str">
        <f>INDEX(Lista!$O$2:$S$206,MATCH('Base data'!T303,Lista!$P$2:$P$206,0),5)</f>
        <v>Spegling &amp; symmetri</v>
      </c>
      <c r="X303" s="214" t="s">
        <v>16772</v>
      </c>
    </row>
    <row r="304" spans="1:24" x14ac:dyDescent="0.2">
      <c r="A304" s="160">
        <v>9789152302484</v>
      </c>
      <c r="B304" s="11">
        <v>1</v>
      </c>
      <c r="C304" s="11" t="s">
        <v>254</v>
      </c>
      <c r="D304" s="161" t="s">
        <v>12846</v>
      </c>
      <c r="E304" s="161" t="s">
        <v>282</v>
      </c>
      <c r="F304" s="161" t="s">
        <v>12852</v>
      </c>
      <c r="G304" s="161" t="s">
        <v>356</v>
      </c>
      <c r="H304" s="11" t="s">
        <v>169</v>
      </c>
      <c r="I304" s="11">
        <v>33</v>
      </c>
      <c r="J304" s="11" t="s">
        <v>40</v>
      </c>
      <c r="K304" s="164" t="str">
        <f t="shared" si="18"/>
        <v>Blå kurs</v>
      </c>
      <c r="L304" s="11" t="s">
        <v>12548</v>
      </c>
      <c r="M304" s="11" t="str">
        <f t="shared" si="16"/>
        <v>1_x1_3x_B_33c</v>
      </c>
      <c r="N304" s="11" t="str">
        <f t="shared" si="17"/>
        <v>9789152302484-1-x1_3x-B-33c</v>
      </c>
      <c r="O304" s="11" t="str">
        <f>INDEX('Kap 1'!$E$2:$H$1089,MATCH('Base data'!N304,'Kap 1'!$E$2:$E$1089,0),4)</f>
        <v>Beräkna</v>
      </c>
      <c r="P304" s="11"/>
      <c r="Q304" s="55" t="str">
        <f>INDEX(Freelancer!$A$1140:$J$2572,MATCH('Base data'!M304,Freelancer!$G$1140:$G$2572,0),9)</f>
        <v>Vilket värde har kvadratrötterna? Ta hjälp av din tabell från uppgift 24 om du behöver. $\sqrt{25}$</v>
      </c>
      <c r="R304" s="161" t="s">
        <v>14180</v>
      </c>
      <c r="S304" s="78" t="s">
        <v>16686</v>
      </c>
      <c r="T304" s="78" t="str">
        <f t="shared" si="19"/>
        <v>y3_2_14y</v>
      </c>
      <c r="U304" s="78" t="str">
        <f>INDEX(Lista!$O$2:$S$206,MATCH('Base data'!T304,Lista!$P$2:$P$206,0),3)</f>
        <v>Statistik - Urval &amp; bortfall</v>
      </c>
      <c r="V304" s="78" t="str">
        <f>INDEX(Lista!$O$2:$S$206,MATCH('Base data'!T304,Lista!$P$2:$P$206,0),4)</f>
        <v>SS_3_2</v>
      </c>
      <c r="W304" s="78" t="str">
        <f>INDEX(Lista!$O$2:$S$206,MATCH('Base data'!T304,Lista!$P$2:$P$206,0),5)</f>
        <v>Statistik</v>
      </c>
      <c r="X304" s="214" t="s">
        <v>16772</v>
      </c>
    </row>
    <row r="305" spans="1:24" x14ac:dyDescent="0.2">
      <c r="A305" s="160">
        <v>9789152302484</v>
      </c>
      <c r="B305" s="11">
        <v>1</v>
      </c>
      <c r="C305" s="11" t="s">
        <v>254</v>
      </c>
      <c r="D305" s="161" t="s">
        <v>12846</v>
      </c>
      <c r="E305" s="161" t="s">
        <v>282</v>
      </c>
      <c r="F305" s="161" t="s">
        <v>12852</v>
      </c>
      <c r="G305" s="161" t="s">
        <v>356</v>
      </c>
      <c r="H305" s="11" t="s">
        <v>169</v>
      </c>
      <c r="I305" s="11">
        <v>33</v>
      </c>
      <c r="J305" s="11" t="s">
        <v>66</v>
      </c>
      <c r="K305" s="164" t="str">
        <f t="shared" si="18"/>
        <v>Blå kurs</v>
      </c>
      <c r="L305" s="11" t="s">
        <v>12548</v>
      </c>
      <c r="M305" s="11" t="str">
        <f t="shared" si="16"/>
        <v>1_x1_3x_B_33d</v>
      </c>
      <c r="N305" s="11" t="str">
        <f t="shared" si="17"/>
        <v>9789152302484-1-x1_3x-B-33d</v>
      </c>
      <c r="O305" s="11" t="str">
        <f>INDEX('Kap 1'!$E$2:$H$1089,MATCH('Base data'!N305,'Kap 1'!$E$2:$E$1089,0),4)</f>
        <v>Beräkna</v>
      </c>
      <c r="P305" s="11"/>
      <c r="Q305" s="55" t="str">
        <f>INDEX(Freelancer!$A$1140:$J$2572,MATCH('Base data'!M305,Freelancer!$G$1140:$G$2572,0),9)</f>
        <v>Vilket värde har kvadratrötterna? Ta hjälp av din tabell från uppgift 24 om du behöver. $\sqrt{196}$</v>
      </c>
      <c r="R305" s="161" t="s">
        <v>14180</v>
      </c>
      <c r="S305" s="78" t="s">
        <v>16591</v>
      </c>
      <c r="T305" s="78" t="str">
        <f t="shared" si="19"/>
        <v>y4_18_6y</v>
      </c>
      <c r="U305" s="78" t="str">
        <f>INDEX(Lista!$O$2:$S$206,MATCH('Base data'!T305,Lista!$P$2:$P$206,0),3)</f>
        <v>Satser &amp; Bevis - Randvinkelsatsen</v>
      </c>
      <c r="V305" s="78" t="str">
        <f>INDEX(Lista!$O$2:$S$206,MATCH('Base data'!T305,Lista!$P$2:$P$206,0),4)</f>
        <v>G_4_18</v>
      </c>
      <c r="W305" s="78" t="str">
        <f>INDEX(Lista!$O$2:$S$206,MATCH('Base data'!T305,Lista!$P$2:$P$206,0),5)</f>
        <v>Satser &amp; bevis</v>
      </c>
      <c r="X305" s="214" t="s">
        <v>16772</v>
      </c>
    </row>
    <row r="306" spans="1:24" x14ac:dyDescent="0.2">
      <c r="A306" s="160">
        <v>9789152302484</v>
      </c>
      <c r="B306" s="11">
        <v>1</v>
      </c>
      <c r="C306" s="11" t="s">
        <v>254</v>
      </c>
      <c r="D306" s="161" t="s">
        <v>12846</v>
      </c>
      <c r="E306" s="161" t="s">
        <v>282</v>
      </c>
      <c r="F306" s="161" t="s">
        <v>12852</v>
      </c>
      <c r="G306" s="161" t="s">
        <v>356</v>
      </c>
      <c r="H306" s="11" t="s">
        <v>169</v>
      </c>
      <c r="I306" s="11">
        <v>34</v>
      </c>
      <c r="J306" s="11" t="s">
        <v>31</v>
      </c>
      <c r="K306" s="164" t="str">
        <f t="shared" si="18"/>
        <v>Blå kurs</v>
      </c>
      <c r="L306" s="11" t="s">
        <v>12548</v>
      </c>
      <c r="M306" s="11" t="str">
        <f t="shared" si="16"/>
        <v>1_x1_3x_B_34a</v>
      </c>
      <c r="N306" s="11" t="str">
        <f t="shared" si="17"/>
        <v>9789152302484-1-x1_3x-B-34a</v>
      </c>
      <c r="O306" s="11" t="str">
        <f>INDEX('Kap 1'!$E$2:$H$1089,MATCH('Base data'!N306,'Kap 1'!$E$2:$E$1089,0),4)</f>
        <v>Beräkna</v>
      </c>
      <c r="P306" s="11"/>
      <c r="Q306" s="55" t="str">
        <f>INDEX(Freelancer!$A$1140:$J$2572,MATCH('Base data'!M306,Freelancer!$G$1140:$G$2572,0),9)</f>
        <v>Vilket värde har kvadratrötterna? Ta hjälp av din tabell från uppgift 24 om du behöver. $\sqrt{36}$</v>
      </c>
      <c r="R306" s="161" t="s">
        <v>14180</v>
      </c>
      <c r="S306" s="78" t="s">
        <v>16685</v>
      </c>
      <c r="T306" s="78" t="str">
        <f t="shared" si="19"/>
        <v>y1_17_7y</v>
      </c>
      <c r="U306" s="78" t="str">
        <f>INDEX(Lista!$O$2:$S$206,MATCH('Base data'!T306,Lista!$P$2:$P$206,0),3)</f>
        <v>Tal - Primtal och delbarhet</v>
      </c>
      <c r="V306" s="78" t="str">
        <f>INDEX(Lista!$O$2:$S$206,MATCH('Base data'!T306,Lista!$P$2:$P$206,0),4)</f>
        <v>T_1_17</v>
      </c>
      <c r="W306" s="78" t="str">
        <f>INDEX(Lista!$O$2:$S$206,MATCH('Base data'!T306,Lista!$P$2:$P$206,0),5)</f>
        <v>Tal</v>
      </c>
      <c r="X306" s="214" t="s">
        <v>16772</v>
      </c>
    </row>
    <row r="307" spans="1:24" x14ac:dyDescent="0.2">
      <c r="A307" s="160">
        <v>9789152302484</v>
      </c>
      <c r="B307" s="11">
        <v>1</v>
      </c>
      <c r="C307" s="11" t="s">
        <v>254</v>
      </c>
      <c r="D307" s="161" t="s">
        <v>12846</v>
      </c>
      <c r="E307" s="161" t="s">
        <v>282</v>
      </c>
      <c r="F307" s="161" t="s">
        <v>12852</v>
      </c>
      <c r="G307" s="161" t="s">
        <v>356</v>
      </c>
      <c r="H307" s="11" t="s">
        <v>169</v>
      </c>
      <c r="I307" s="11">
        <v>34</v>
      </c>
      <c r="J307" s="11" t="s">
        <v>34</v>
      </c>
      <c r="K307" s="164" t="str">
        <f t="shared" si="18"/>
        <v>Blå kurs</v>
      </c>
      <c r="L307" s="11" t="s">
        <v>12548</v>
      </c>
      <c r="M307" s="11" t="str">
        <f t="shared" si="16"/>
        <v>1_x1_3x_B_34b</v>
      </c>
      <c r="N307" s="11" t="str">
        <f t="shared" si="17"/>
        <v>9789152302484-1-x1_3x-B-34b</v>
      </c>
      <c r="O307" s="11" t="str">
        <f>INDEX('Kap 1'!$E$2:$H$1089,MATCH('Base data'!N307,'Kap 1'!$E$2:$E$1089,0),4)</f>
        <v>Beräkna</v>
      </c>
      <c r="P307" s="11"/>
      <c r="Q307" s="55" t="str">
        <f>INDEX(Freelancer!$A$1140:$J$2572,MATCH('Base data'!M307,Freelancer!$G$1140:$G$2572,0),9)</f>
        <v>Vilket värde har kvadratrötterna? Ta hjälp av din tabell från uppgift 24 om du behöver. $\sqrt{100}$</v>
      </c>
      <c r="R307" s="161" t="s">
        <v>14180</v>
      </c>
      <c r="S307" s="78" t="s">
        <v>8350</v>
      </c>
      <c r="T307" s="78" t="str">
        <f t="shared" si="19"/>
        <v>y2_8_9y</v>
      </c>
      <c r="U307" s="78" t="str">
        <f>INDEX(Lista!$O$2:$S$206,MATCH('Base data'!T307,Lista!$P$2:$P$206,0),3)</f>
        <v>Funktioner - Linjära funktioner</v>
      </c>
      <c r="V307" s="78" t="str">
        <f>INDEX(Lista!$O$2:$S$206,MATCH('Base data'!T307,Lista!$P$2:$P$206,0),4)</f>
        <v>SF_2_8</v>
      </c>
      <c r="W307" s="78" t="str">
        <f>INDEX(Lista!$O$2:$S$206,MATCH('Base data'!T307,Lista!$P$2:$P$206,0),5)</f>
        <v>Funktioner</v>
      </c>
      <c r="X307" s="214" t="s">
        <v>16772</v>
      </c>
    </row>
    <row r="308" spans="1:24" x14ac:dyDescent="0.2">
      <c r="A308" s="160">
        <v>9789152302484</v>
      </c>
      <c r="B308" s="11">
        <v>1</v>
      </c>
      <c r="C308" s="11" t="s">
        <v>254</v>
      </c>
      <c r="D308" s="161" t="s">
        <v>12846</v>
      </c>
      <c r="E308" s="161" t="s">
        <v>282</v>
      </c>
      <c r="F308" s="161" t="s">
        <v>12852</v>
      </c>
      <c r="G308" s="161" t="s">
        <v>356</v>
      </c>
      <c r="H308" s="11" t="s">
        <v>169</v>
      </c>
      <c r="I308" s="11">
        <v>34</v>
      </c>
      <c r="J308" s="11" t="s">
        <v>40</v>
      </c>
      <c r="K308" s="164" t="str">
        <f t="shared" si="18"/>
        <v>Blå kurs</v>
      </c>
      <c r="L308" s="11" t="s">
        <v>12548</v>
      </c>
      <c r="M308" s="11" t="str">
        <f t="shared" si="16"/>
        <v>1_x1_3x_B_34c</v>
      </c>
      <c r="N308" s="11" t="str">
        <f t="shared" si="17"/>
        <v>9789152302484-1-x1_3x-B-34c</v>
      </c>
      <c r="O308" s="11" t="str">
        <f>INDEX('Kap 1'!$E$2:$H$1089,MATCH('Base data'!N308,'Kap 1'!$E$2:$E$1089,0),4)</f>
        <v>Beräkna</v>
      </c>
      <c r="P308" s="11"/>
      <c r="Q308" s="55" t="str">
        <f>INDEX(Freelancer!$A$1140:$J$2572,MATCH('Base data'!M308,Freelancer!$G$1140:$G$2572,0),9)</f>
        <v>Vilket värde har kvadratrötterna? Ta hjälp av din tabell från uppgift 24 om du behöver. $\sqrt{64}$</v>
      </c>
      <c r="R308" s="161" t="s">
        <v>14180</v>
      </c>
      <c r="S308" s="78" t="s">
        <v>16612</v>
      </c>
      <c r="T308" s="78" t="str">
        <f t="shared" si="19"/>
        <v>y1_4_3y</v>
      </c>
      <c r="U308" s="78" t="str">
        <f>INDEX(Lista!$O$2:$S$206,MATCH('Base data'!T308,Lista!$P$2:$P$206,0),3)</f>
        <v>Ekvationslösning - Grafisk lösning</v>
      </c>
      <c r="V308" s="78" t="str">
        <f>INDEX(Lista!$O$2:$S$206,MATCH('Base data'!T308,Lista!$P$2:$P$206,0),4)</f>
        <v>T_1_4</v>
      </c>
      <c r="W308" s="78" t="str">
        <f>INDEX(Lista!$O$2:$S$206,MATCH('Base data'!T308,Lista!$P$2:$P$206,0),5)</f>
        <v>Ekvationslösning</v>
      </c>
      <c r="X308" s="214" t="s">
        <v>16772</v>
      </c>
    </row>
    <row r="309" spans="1:24" x14ac:dyDescent="0.2">
      <c r="A309" s="160">
        <v>9789152302484</v>
      </c>
      <c r="B309" s="11">
        <v>1</v>
      </c>
      <c r="C309" s="11" t="s">
        <v>254</v>
      </c>
      <c r="D309" s="161" t="s">
        <v>12846</v>
      </c>
      <c r="E309" s="161" t="s">
        <v>282</v>
      </c>
      <c r="F309" s="161" t="s">
        <v>12852</v>
      </c>
      <c r="G309" s="161" t="s">
        <v>356</v>
      </c>
      <c r="H309" s="11" t="s">
        <v>169</v>
      </c>
      <c r="I309" s="11">
        <v>34</v>
      </c>
      <c r="J309" s="11" t="s">
        <v>66</v>
      </c>
      <c r="K309" s="164" t="str">
        <f t="shared" si="18"/>
        <v>Blå kurs</v>
      </c>
      <c r="L309" s="11" t="s">
        <v>12548</v>
      </c>
      <c r="M309" s="11" t="str">
        <f t="shared" si="16"/>
        <v>1_x1_3x_B_34d</v>
      </c>
      <c r="N309" s="11" t="str">
        <f t="shared" si="17"/>
        <v>9789152302484-1-x1_3x-B-34d</v>
      </c>
      <c r="O309" s="11" t="str">
        <f>INDEX('Kap 1'!$E$2:$H$1089,MATCH('Base data'!N309,'Kap 1'!$E$2:$E$1089,0),4)</f>
        <v>Beräkna</v>
      </c>
      <c r="P309" s="11"/>
      <c r="Q309" s="55" t="str">
        <f>INDEX(Freelancer!$A$1140:$J$2572,MATCH('Base data'!M309,Freelancer!$G$1140:$G$2572,0),9)</f>
        <v>Vilket värde har kvadratrötterna? Ta hjälp av din tabell från uppgift 24 om du behöver. $\sqrt{121}$</v>
      </c>
      <c r="R309" s="161" t="s">
        <v>14180</v>
      </c>
      <c r="S309" s="78" t="s">
        <v>16665</v>
      </c>
      <c r="T309" s="78" t="str">
        <f t="shared" si="19"/>
        <v>y2_1y</v>
      </c>
      <c r="U309" s="78" t="str">
        <f>INDEX(Lista!$O$2:$S$206,MATCH('Base data'!T309,Lista!$P$2:$P$206,0),3)</f>
        <v>Andragradsfunktionen</v>
      </c>
      <c r="V309" s="78" t="str">
        <f>INDEX(Lista!$O$2:$S$206,MATCH('Base data'!T309,Lista!$P$2:$P$206,0),4)</f>
        <v>SF_2_1</v>
      </c>
      <c r="W309" s="78" t="str">
        <f>INDEX(Lista!$O$2:$S$206,MATCH('Base data'!T309,Lista!$P$2:$P$206,0),5)</f>
        <v>Andragradsfunktionen</v>
      </c>
      <c r="X309" s="214" t="s">
        <v>16772</v>
      </c>
    </row>
    <row r="310" spans="1:24" x14ac:dyDescent="0.2">
      <c r="A310" s="160">
        <v>9789152302484</v>
      </c>
      <c r="B310" s="11">
        <v>1</v>
      </c>
      <c r="C310" s="11" t="s">
        <v>254</v>
      </c>
      <c r="D310" s="161" t="s">
        <v>12846</v>
      </c>
      <c r="E310" s="161" t="s">
        <v>282</v>
      </c>
      <c r="F310" s="161" t="s">
        <v>12852</v>
      </c>
      <c r="G310" s="161" t="s">
        <v>356</v>
      </c>
      <c r="H310" s="11" t="s">
        <v>169</v>
      </c>
      <c r="I310" s="11">
        <v>35</v>
      </c>
      <c r="J310" s="11" t="s">
        <v>31</v>
      </c>
      <c r="K310" s="164" t="str">
        <f t="shared" si="18"/>
        <v>Blå kurs</v>
      </c>
      <c r="L310" s="11" t="s">
        <v>12548</v>
      </c>
      <c r="M310" s="11" t="str">
        <f t="shared" si="16"/>
        <v>1_x1_3x_B_35a</v>
      </c>
      <c r="N310" s="11" t="str">
        <f t="shared" si="17"/>
        <v>9789152302484-1-x1_3x-B-35a</v>
      </c>
      <c r="O310" s="11" t="str">
        <f>INDEX('Kap 1'!$E$2:$H$1089,MATCH('Base data'!N310,'Kap 1'!$E$2:$E$1089,0),4)</f>
        <v>Beräkna</v>
      </c>
      <c r="P310" s="11"/>
      <c r="Q310" s="55" t="str">
        <f>INDEX(Freelancer!$A$1140:$J$2572,MATCH('Base data'!M310,Freelancer!$G$1140:$G$2572,0),9)</f>
        <v>Ta hjälp av rutan till höger om du behöver.  $\sqrt{169}$</v>
      </c>
      <c r="R310" s="161" t="s">
        <v>14169</v>
      </c>
      <c r="S310" s="78" t="s">
        <v>16588</v>
      </c>
      <c r="T310" s="78" t="str">
        <f t="shared" si="19"/>
        <v>y2_19_3y</v>
      </c>
      <c r="U310" s="78" t="str">
        <f>INDEX(Lista!$O$2:$S$206,MATCH('Base data'!T310,Lista!$P$2:$P$206,0),3)</f>
        <v>Procent - Företagsekonomi/budgetering</v>
      </c>
      <c r="V310" s="78" t="str">
        <f>INDEX(Lista!$O$2:$S$206,MATCH('Base data'!T310,Lista!$P$2:$P$206,0),4)</f>
        <v>SF_2_19</v>
      </c>
      <c r="W310" s="78" t="str">
        <f>INDEX(Lista!$O$2:$S$206,MATCH('Base data'!T310,Lista!$P$2:$P$206,0),5)</f>
        <v>Procent</v>
      </c>
      <c r="X310" s="214" t="s">
        <v>16772</v>
      </c>
    </row>
    <row r="311" spans="1:24" x14ac:dyDescent="0.2">
      <c r="A311" s="160">
        <v>9789152302484</v>
      </c>
      <c r="B311" s="11">
        <v>1</v>
      </c>
      <c r="C311" s="11" t="s">
        <v>254</v>
      </c>
      <c r="D311" s="161" t="s">
        <v>12846</v>
      </c>
      <c r="E311" s="161" t="s">
        <v>282</v>
      </c>
      <c r="F311" s="161" t="s">
        <v>12852</v>
      </c>
      <c r="G311" s="161" t="s">
        <v>356</v>
      </c>
      <c r="H311" s="11" t="s">
        <v>169</v>
      </c>
      <c r="I311" s="11">
        <v>35</v>
      </c>
      <c r="J311" s="11" t="s">
        <v>34</v>
      </c>
      <c r="K311" s="164" t="str">
        <f t="shared" si="18"/>
        <v>Blå kurs</v>
      </c>
      <c r="L311" s="11" t="s">
        <v>12548</v>
      </c>
      <c r="M311" s="11" t="str">
        <f t="shared" si="16"/>
        <v>1_x1_3x_B_35b</v>
      </c>
      <c r="N311" s="11" t="str">
        <f t="shared" si="17"/>
        <v>9789152302484-1-x1_3x-B-35b</v>
      </c>
      <c r="O311" s="11" t="str">
        <f>INDEX('Kap 1'!$E$2:$H$1089,MATCH('Base data'!N311,'Kap 1'!$E$2:$E$1089,0),4)</f>
        <v>Beräkna</v>
      </c>
      <c r="P311" s="11"/>
      <c r="Q311" s="55" t="str">
        <f>INDEX(Freelancer!$A$1140:$J$2572,MATCH('Base data'!M311,Freelancer!$G$1140:$G$2572,0),9)</f>
        <v>Ta hjälp av rutan till höger om du behöver.  $\sqrt{900}$</v>
      </c>
      <c r="R311" s="161" t="s">
        <v>14169</v>
      </c>
      <c r="S311" s="78" t="s">
        <v>8374</v>
      </c>
      <c r="T311" s="78" t="str">
        <f t="shared" si="19"/>
        <v>y4_18_10y</v>
      </c>
      <c r="U311" s="78" t="str">
        <f>INDEX(Lista!$O$2:$S$206,MATCH('Base data'!T311,Lista!$P$2:$P$206,0),3)</f>
        <v>Satser &amp; Bevis - Yttervinkelsatsen</v>
      </c>
      <c r="V311" s="78" t="str">
        <f>INDEX(Lista!$O$2:$S$206,MATCH('Base data'!T311,Lista!$P$2:$P$206,0),4)</f>
        <v>G_4_18</v>
      </c>
      <c r="W311" s="78" t="str">
        <f>INDEX(Lista!$O$2:$S$206,MATCH('Base data'!T311,Lista!$P$2:$P$206,0),5)</f>
        <v>Satser &amp; bevis</v>
      </c>
      <c r="X311" s="214" t="s">
        <v>16772</v>
      </c>
    </row>
    <row r="312" spans="1:24" x14ac:dyDescent="0.2">
      <c r="A312" s="160">
        <v>9789152302484</v>
      </c>
      <c r="B312" s="11">
        <v>1</v>
      </c>
      <c r="C312" s="11" t="s">
        <v>254</v>
      </c>
      <c r="D312" s="161" t="s">
        <v>12846</v>
      </c>
      <c r="E312" s="161" t="s">
        <v>282</v>
      </c>
      <c r="F312" s="161" t="s">
        <v>12852</v>
      </c>
      <c r="G312" s="161" t="s">
        <v>356</v>
      </c>
      <c r="H312" s="11" t="s">
        <v>169</v>
      </c>
      <c r="I312" s="11">
        <v>35</v>
      </c>
      <c r="J312" s="11" t="s">
        <v>40</v>
      </c>
      <c r="K312" s="164" t="str">
        <f t="shared" si="18"/>
        <v>Blå kurs</v>
      </c>
      <c r="L312" s="11" t="s">
        <v>12548</v>
      </c>
      <c r="M312" s="11" t="str">
        <f t="shared" si="16"/>
        <v>1_x1_3x_B_35c</v>
      </c>
      <c r="N312" s="11" t="str">
        <f t="shared" si="17"/>
        <v>9789152302484-1-x1_3x-B-35c</v>
      </c>
      <c r="O312" s="11" t="str">
        <f>INDEX('Kap 1'!$E$2:$H$1089,MATCH('Base data'!N312,'Kap 1'!$E$2:$E$1089,0),4)</f>
        <v>Beräkna</v>
      </c>
      <c r="P312" s="11"/>
      <c r="Q312" s="55" t="str">
        <f>INDEX(Freelancer!$A$1140:$J$2572,MATCH('Base data'!M312,Freelancer!$G$1140:$G$2572,0),9)</f>
        <v>Ta hjälp av rutan till höger om du behöver.  $\sqrt{10000}$</v>
      </c>
      <c r="R312" s="161" t="s">
        <v>14169</v>
      </c>
      <c r="S312" s="78" t="s">
        <v>16602</v>
      </c>
      <c r="T312" s="78" t="str">
        <f t="shared" si="19"/>
        <v>y1_17_2y</v>
      </c>
      <c r="U312" s="78" t="str">
        <f>INDEX(Lista!$O$2:$S$206,MATCH('Base data'!T312,Lista!$P$2:$P$206,0),3)</f>
        <v>Tal - Decimaltal</v>
      </c>
      <c r="V312" s="78" t="str">
        <f>INDEX(Lista!$O$2:$S$206,MATCH('Base data'!T312,Lista!$P$2:$P$206,0),4)</f>
        <v>T_1_17</v>
      </c>
      <c r="W312" s="78" t="str">
        <f>INDEX(Lista!$O$2:$S$206,MATCH('Base data'!T312,Lista!$P$2:$P$206,0),5)</f>
        <v>Tal</v>
      </c>
      <c r="X312" s="214" t="s">
        <v>16772</v>
      </c>
    </row>
    <row r="313" spans="1:24" x14ac:dyDescent="0.2">
      <c r="A313" s="160">
        <v>9789152302484</v>
      </c>
      <c r="B313" s="11">
        <v>1</v>
      </c>
      <c r="C313" s="11" t="s">
        <v>254</v>
      </c>
      <c r="D313" s="161" t="s">
        <v>12846</v>
      </c>
      <c r="E313" s="161" t="s">
        <v>282</v>
      </c>
      <c r="F313" s="161" t="s">
        <v>12852</v>
      </c>
      <c r="G313" s="161" t="s">
        <v>356</v>
      </c>
      <c r="H313" s="11" t="s">
        <v>169</v>
      </c>
      <c r="I313" s="11">
        <v>36</v>
      </c>
      <c r="J313" s="11" t="s">
        <v>31</v>
      </c>
      <c r="K313" s="164" t="str">
        <f t="shared" si="18"/>
        <v>Blå kurs</v>
      </c>
      <c r="L313" s="11" t="s">
        <v>12548</v>
      </c>
      <c r="M313" s="11" t="str">
        <f t="shared" si="16"/>
        <v>1_x1_3x_B_36a</v>
      </c>
      <c r="N313" s="11" t="str">
        <f t="shared" si="17"/>
        <v>9789152302484-1-x1_3x-B-36a</v>
      </c>
      <c r="O313" s="11" t="str">
        <f>INDEX('Kap 1'!$E$2:$H$1089,MATCH('Base data'!N313,'Kap 1'!$E$2:$E$1089,0),4)</f>
        <v>Beräkna</v>
      </c>
      <c r="P313" s="11"/>
      <c r="Q313" s="55" t="str">
        <f>INDEX(Freelancer!$A$1140:$J$2572,MATCH('Base data'!M313,Freelancer!$G$1140:$G$2572,0),9)</f>
        <v>Ta hjälp av rutan till höger om du behöver.  $\sqrt{225}$</v>
      </c>
      <c r="R313" s="161" t="s">
        <v>14169</v>
      </c>
      <c r="S313" s="78" t="s">
        <v>8347</v>
      </c>
      <c r="T313" s="78" t="str">
        <f t="shared" si="19"/>
        <v>y2_11_1y</v>
      </c>
      <c r="U313" s="78" t="str">
        <f>INDEX(Lista!$O$2:$S$206,MATCH('Base data'!T313,Lista!$P$2:$P$206,0),3)</f>
        <v>Grafer - Avläsa grafer</v>
      </c>
      <c r="V313" s="78" t="str">
        <f>INDEX(Lista!$O$2:$S$206,MATCH('Base data'!T313,Lista!$P$2:$P$206,0),4)</f>
        <v>SF_2_11</v>
      </c>
      <c r="W313" s="78" t="str">
        <f>INDEX(Lista!$O$2:$S$206,MATCH('Base data'!T313,Lista!$P$2:$P$206,0),5)</f>
        <v>Grafer</v>
      </c>
      <c r="X313" s="214" t="s">
        <v>16772</v>
      </c>
    </row>
    <row r="314" spans="1:24" x14ac:dyDescent="0.2">
      <c r="A314" s="160">
        <v>9789152302484</v>
      </c>
      <c r="B314" s="11">
        <v>1</v>
      </c>
      <c r="C314" s="11" t="s">
        <v>254</v>
      </c>
      <c r="D314" s="161" t="s">
        <v>12846</v>
      </c>
      <c r="E314" s="161" t="s">
        <v>282</v>
      </c>
      <c r="F314" s="161" t="s">
        <v>12852</v>
      </c>
      <c r="G314" s="161" t="s">
        <v>356</v>
      </c>
      <c r="H314" s="11" t="s">
        <v>169</v>
      </c>
      <c r="I314" s="11">
        <v>36</v>
      </c>
      <c r="J314" s="11" t="s">
        <v>34</v>
      </c>
      <c r="K314" s="164" t="str">
        <f t="shared" si="18"/>
        <v>Blå kurs</v>
      </c>
      <c r="L314" s="11" t="s">
        <v>12548</v>
      </c>
      <c r="M314" s="11" t="str">
        <f t="shared" si="16"/>
        <v>1_x1_3x_B_36b</v>
      </c>
      <c r="N314" s="11" t="str">
        <f t="shared" si="17"/>
        <v>9789152302484-1-x1_3x-B-36b</v>
      </c>
      <c r="O314" s="11" t="str">
        <f>INDEX('Kap 1'!$E$2:$H$1089,MATCH('Base data'!N314,'Kap 1'!$E$2:$E$1089,0),4)</f>
        <v>Beräkna</v>
      </c>
      <c r="P314" s="11"/>
      <c r="Q314" s="55" t="str">
        <f>INDEX(Freelancer!$A$1140:$J$2572,MATCH('Base data'!M314,Freelancer!$G$1140:$G$2572,0),9)</f>
        <v>Ta hjälp av rutan till höger om du behöver.  $\sqrt{400}$</v>
      </c>
      <c r="R314" s="161" t="s">
        <v>14169</v>
      </c>
      <c r="S314" s="78" t="s">
        <v>16661</v>
      </c>
      <c r="T314" s="78" t="str">
        <f t="shared" si="19"/>
        <v>y3_2_3y</v>
      </c>
      <c r="U314" s="78" t="str">
        <f>INDEX(Lista!$O$2:$S$206,MATCH('Base data'!T314,Lista!$P$2:$P$206,0),3)</f>
        <v>Statistik - Felkällor</v>
      </c>
      <c r="V314" s="78" t="str">
        <f>INDEX(Lista!$O$2:$S$206,MATCH('Base data'!T314,Lista!$P$2:$P$206,0),4)</f>
        <v>SS_3_2</v>
      </c>
      <c r="W314" s="78" t="str">
        <f>INDEX(Lista!$O$2:$S$206,MATCH('Base data'!T314,Lista!$P$2:$P$206,0),5)</f>
        <v>Statistik</v>
      </c>
      <c r="X314" s="214" t="s">
        <v>16772</v>
      </c>
    </row>
    <row r="315" spans="1:24" x14ac:dyDescent="0.2">
      <c r="A315" s="160">
        <v>9789152302484</v>
      </c>
      <c r="B315" s="11">
        <v>1</v>
      </c>
      <c r="C315" s="11" t="s">
        <v>254</v>
      </c>
      <c r="D315" s="161" t="s">
        <v>12846</v>
      </c>
      <c r="E315" s="161" t="s">
        <v>282</v>
      </c>
      <c r="F315" s="161" t="s">
        <v>12852</v>
      </c>
      <c r="G315" s="161" t="s">
        <v>356</v>
      </c>
      <c r="H315" s="11" t="s">
        <v>169</v>
      </c>
      <c r="I315" s="11">
        <v>36</v>
      </c>
      <c r="J315" s="11" t="s">
        <v>40</v>
      </c>
      <c r="K315" s="164" t="str">
        <f t="shared" si="18"/>
        <v>Blå kurs</v>
      </c>
      <c r="L315" s="11" t="s">
        <v>12548</v>
      </c>
      <c r="M315" s="11" t="str">
        <f t="shared" si="16"/>
        <v>1_x1_3x_B_36c</v>
      </c>
      <c r="N315" s="11" t="str">
        <f t="shared" si="17"/>
        <v>9789152302484-1-x1_3x-B-36c</v>
      </c>
      <c r="O315" s="11" t="str">
        <f>INDEX('Kap 1'!$E$2:$H$1089,MATCH('Base data'!N315,'Kap 1'!$E$2:$E$1089,0),4)</f>
        <v>Beräkna</v>
      </c>
      <c r="P315" s="11"/>
      <c r="Q315" s="55" t="str">
        <f>INDEX(Freelancer!$A$1140:$J$2572,MATCH('Base data'!M315,Freelancer!$G$1140:$G$2572,0),9)</f>
        <v>Ta hjälp av rutan till höger om du behöver.  $\sqrt{625}$</v>
      </c>
      <c r="R315" s="161" t="s">
        <v>14169</v>
      </c>
      <c r="S315" s="78" t="s">
        <v>16684</v>
      </c>
      <c r="T315" s="78" t="str">
        <f t="shared" si="19"/>
        <v>y3_1y</v>
      </c>
      <c r="U315" s="78" t="str">
        <f>INDEX(Lista!$O$2:$S$206,MATCH('Base data'!T315,Lista!$P$2:$P$206,0),3)</f>
        <v>Sannolikhetslära</v>
      </c>
      <c r="V315" s="78" t="str">
        <f>INDEX(Lista!$O$2:$S$206,MATCH('Base data'!T315,Lista!$P$2:$P$206,0),4)</f>
        <v>SS_3_1</v>
      </c>
      <c r="W315" s="78" t="str">
        <f>INDEX(Lista!$O$2:$S$206,MATCH('Base data'!T315,Lista!$P$2:$P$206,0),5)</f>
        <v>Sannolikhetslära</v>
      </c>
      <c r="X315" s="214" t="s">
        <v>16772</v>
      </c>
    </row>
    <row r="316" spans="1:24" x14ac:dyDescent="0.2">
      <c r="A316" s="160">
        <v>9789152302484</v>
      </c>
      <c r="B316" s="11">
        <v>1</v>
      </c>
      <c r="C316" s="11" t="s">
        <v>254</v>
      </c>
      <c r="D316" s="161" t="s">
        <v>12846</v>
      </c>
      <c r="E316" s="161" t="s">
        <v>282</v>
      </c>
      <c r="F316" s="161" t="s">
        <v>12852</v>
      </c>
      <c r="G316" s="161" t="s">
        <v>356</v>
      </c>
      <c r="H316" s="11" t="s">
        <v>169</v>
      </c>
      <c r="I316" s="11">
        <v>37</v>
      </c>
      <c r="J316" s="11" t="s">
        <v>31</v>
      </c>
      <c r="K316" s="164" t="str">
        <f t="shared" si="18"/>
        <v>Blå kurs</v>
      </c>
      <c r="L316" s="11" t="s">
        <v>12548</v>
      </c>
      <c r="M316" s="11" t="str">
        <f t="shared" si="16"/>
        <v>1_x1_3x_B_37a</v>
      </c>
      <c r="N316" s="11" t="str">
        <f t="shared" si="17"/>
        <v>9789152302484-1-x1_3x-B-37a</v>
      </c>
      <c r="O316" s="11" t="str">
        <f>INDEX('Kap 1'!$E$2:$H$1089,MATCH('Base data'!N316,'Kap 1'!$E$2:$E$1089,0),4)</f>
        <v>Beräkna</v>
      </c>
      <c r="P316" s="11"/>
      <c r="Q316" s="55" t="str">
        <f>INDEX(Freelancer!$A$1140:$J$2572,MATCH('Base data'!M316,Freelancer!$G$1140:$G$2572,0),9)</f>
        <v>Hur långa är sidorna i en kvadrat om arean är 25 cm2</v>
      </c>
      <c r="R316" s="161" t="str">
        <f>IF(INDEX(Freelancer!$A$1140:$J$2572,MATCH('Base data'!M316,Freelancer!$G$1140:$G$2572,0),10)=0,"",INDEX(Freelancer!$A$1140:$J$2572,MATCH('Base data'!M316,Freelancer!$G$1140:$G$2572,0),10))</f>
        <v/>
      </c>
      <c r="S316" s="78" t="s">
        <v>16687</v>
      </c>
      <c r="T316" s="78" t="str">
        <f t="shared" si="19"/>
        <v>y3_2y</v>
      </c>
      <c r="U316" s="78" t="str">
        <f>INDEX(Lista!$O$2:$S$206,MATCH('Base data'!T316,Lista!$P$2:$P$206,0),3)</f>
        <v>Statistik</v>
      </c>
      <c r="V316" s="78" t="str">
        <f>INDEX(Lista!$O$2:$S$206,MATCH('Base data'!T316,Lista!$P$2:$P$206,0),4)</f>
        <v>SS_3_2</v>
      </c>
      <c r="W316" s="78" t="str">
        <f>INDEX(Lista!$O$2:$S$206,MATCH('Base data'!T316,Lista!$P$2:$P$206,0),5)</f>
        <v>Statistik</v>
      </c>
      <c r="X316" s="214" t="s">
        <v>16772</v>
      </c>
    </row>
    <row r="317" spans="1:24" x14ac:dyDescent="0.2">
      <c r="A317" s="160">
        <v>9789152302484</v>
      </c>
      <c r="B317" s="11">
        <v>1</v>
      </c>
      <c r="C317" s="11" t="s">
        <v>254</v>
      </c>
      <c r="D317" s="161" t="s">
        <v>12846</v>
      </c>
      <c r="E317" s="161" t="s">
        <v>282</v>
      </c>
      <c r="F317" s="161" t="s">
        <v>12852</v>
      </c>
      <c r="G317" s="161" t="s">
        <v>356</v>
      </c>
      <c r="H317" s="11" t="s">
        <v>169</v>
      </c>
      <c r="I317" s="11">
        <v>37</v>
      </c>
      <c r="J317" s="11" t="s">
        <v>34</v>
      </c>
      <c r="K317" s="164" t="str">
        <f t="shared" si="18"/>
        <v>Blå kurs</v>
      </c>
      <c r="L317" s="11" t="s">
        <v>12548</v>
      </c>
      <c r="M317" s="11" t="str">
        <f t="shared" si="16"/>
        <v>1_x1_3x_B_37b</v>
      </c>
      <c r="N317" s="11" t="str">
        <f t="shared" si="17"/>
        <v>9789152302484-1-x1_3x-B-37b</v>
      </c>
      <c r="O317" s="11" t="str">
        <f>INDEX('Kap 1'!$E$2:$H$1089,MATCH('Base data'!N317,'Kap 1'!$E$2:$E$1089,0),4)</f>
        <v>Beräkna</v>
      </c>
      <c r="P317" s="11"/>
      <c r="Q317" s="55" t="str">
        <f>INDEX(Freelancer!$A$1140:$J$2572,MATCH('Base data'!M317,Freelancer!$G$1140:$G$2572,0),9)</f>
        <v>Hur långa är sidorna i en kvadrat om arean är 49 cm2</v>
      </c>
      <c r="R317" s="161" t="str">
        <f>IF(INDEX(Freelancer!$A$1140:$J$2572,MATCH('Base data'!M317,Freelancer!$G$1140:$G$2572,0),10)=0,"",INDEX(Freelancer!$A$1140:$J$2572,MATCH('Base data'!M317,Freelancer!$G$1140:$G$2572,0),10))</f>
        <v/>
      </c>
      <c r="S317" s="78" t="s">
        <v>16649</v>
      </c>
      <c r="T317" s="78" t="str">
        <f t="shared" si="19"/>
        <v>y4_15y</v>
      </c>
      <c r="U317" s="78" t="str">
        <f>INDEX(Lista!$O$2:$S$206,MATCH('Base data'!T317,Lista!$P$2:$P$206,0),3)</f>
        <v>Volym &amp; olika sorters kroppar</v>
      </c>
      <c r="V317" s="78" t="str">
        <f>INDEX(Lista!$O$2:$S$206,MATCH('Base data'!T317,Lista!$P$2:$P$206,0),4)</f>
        <v>G_4_15</v>
      </c>
      <c r="W317" s="78" t="str">
        <f>INDEX(Lista!$O$2:$S$206,MATCH('Base data'!T317,Lista!$P$2:$P$206,0),5)</f>
        <v>Volym &amp; olika sorters kroppar</v>
      </c>
      <c r="X317" s="214" t="s">
        <v>16772</v>
      </c>
    </row>
    <row r="318" spans="1:24" x14ac:dyDescent="0.2">
      <c r="A318" s="160">
        <v>9789152302484</v>
      </c>
      <c r="B318" s="11">
        <v>1</v>
      </c>
      <c r="C318" s="11" t="s">
        <v>254</v>
      </c>
      <c r="D318" s="161" t="s">
        <v>12846</v>
      </c>
      <c r="E318" s="161" t="s">
        <v>282</v>
      </c>
      <c r="F318" s="161" t="s">
        <v>12852</v>
      </c>
      <c r="G318" s="161" t="s">
        <v>356</v>
      </c>
      <c r="H318" s="11" t="s">
        <v>169</v>
      </c>
      <c r="I318" s="11">
        <v>37</v>
      </c>
      <c r="J318" s="11" t="s">
        <v>40</v>
      </c>
      <c r="K318" s="164" t="str">
        <f t="shared" si="18"/>
        <v>Blå kurs</v>
      </c>
      <c r="L318" s="11" t="s">
        <v>12548</v>
      </c>
      <c r="M318" s="11" t="str">
        <f t="shared" si="16"/>
        <v>1_x1_3x_B_37c</v>
      </c>
      <c r="N318" s="11" t="str">
        <f t="shared" si="17"/>
        <v>9789152302484-1-x1_3x-B-37c</v>
      </c>
      <c r="O318" s="11" t="str">
        <f>INDEX('Kap 1'!$E$2:$H$1089,MATCH('Base data'!N318,'Kap 1'!$E$2:$E$1089,0),4)</f>
        <v>Beräkna</v>
      </c>
      <c r="P318" s="11"/>
      <c r="Q318" s="55" t="str">
        <f>INDEX(Freelancer!$A$1140:$J$2572,MATCH('Base data'!M318,Freelancer!$G$1140:$G$2572,0),9)</f>
        <v>Hur långa är sidorna i en kvadrat om arean är 100 cm2</v>
      </c>
      <c r="R318" s="161" t="str">
        <f>IF(INDEX(Freelancer!$A$1140:$J$2572,MATCH('Base data'!M318,Freelancer!$G$1140:$G$2572,0),10)=0,"",INDEX(Freelancer!$A$1140:$J$2572,MATCH('Base data'!M318,Freelancer!$G$1140:$G$2572,0),10))</f>
        <v/>
      </c>
      <c r="S318" s="78" t="s">
        <v>8323</v>
      </c>
      <c r="T318" s="78" t="str">
        <f t="shared" si="19"/>
        <v>y1_18_3y</v>
      </c>
      <c r="U318" s="78" t="str">
        <f>INDEX(Lista!$O$2:$S$206,MATCH('Base data'!T318,Lista!$P$2:$P$206,0),3)</f>
        <v>Talformer - Potensform</v>
      </c>
      <c r="V318" s="78" t="str">
        <f>INDEX(Lista!$O$2:$S$206,MATCH('Base data'!T318,Lista!$P$2:$P$206,0),4)</f>
        <v>T_1_18</v>
      </c>
      <c r="W318" s="78" t="str">
        <f>INDEX(Lista!$O$2:$S$206,MATCH('Base data'!T318,Lista!$P$2:$P$206,0),5)</f>
        <v>Talform</v>
      </c>
      <c r="X318" s="214" t="s">
        <v>16772</v>
      </c>
    </row>
    <row r="319" spans="1:24" x14ac:dyDescent="0.2">
      <c r="A319" s="160">
        <v>9789152302484</v>
      </c>
      <c r="B319" s="11">
        <v>1</v>
      </c>
      <c r="C319" s="11" t="s">
        <v>254</v>
      </c>
      <c r="D319" s="161" t="s">
        <v>12846</v>
      </c>
      <c r="E319" s="161" t="s">
        <v>282</v>
      </c>
      <c r="F319" s="161" t="s">
        <v>12852</v>
      </c>
      <c r="G319" s="161" t="s">
        <v>356</v>
      </c>
      <c r="H319" s="11" t="s">
        <v>169</v>
      </c>
      <c r="I319" s="11">
        <v>38</v>
      </c>
      <c r="J319" s="11" t="s">
        <v>31</v>
      </c>
      <c r="K319" s="164" t="str">
        <f t="shared" si="18"/>
        <v>Blå kurs</v>
      </c>
      <c r="L319" s="11" t="s">
        <v>12548</v>
      </c>
      <c r="M319" s="11" t="str">
        <f t="shared" si="16"/>
        <v>1_x1_3x_B_38a</v>
      </c>
      <c r="N319" s="11" t="str">
        <f t="shared" si="17"/>
        <v>9789152302484-1-x1_3x-B-38a</v>
      </c>
      <c r="O319" s="11" t="str">
        <f>INDEX('Kap 1'!$E$2:$H$1089,MATCH('Base data'!N319,'Kap 1'!$E$2:$E$1089,0),4)</f>
        <v>Beräkna</v>
      </c>
      <c r="P319" s="11" t="s">
        <v>282</v>
      </c>
      <c r="Q319" s="55" t="str">
        <f>INDEX(Freelancer!$A$1140:$J$2572,MATCH('Base data'!M319,Freelancer!$G$1140:$G$2572,0),9)</f>
        <v>Använd din räknare för att beräkna följande kvadratrötter. Avrunda svaret till två decimaler. $\sqrt{11}$</v>
      </c>
      <c r="R319" s="161" t="str">
        <f>IF(INDEX(Freelancer!$A$1140:$J$2572,MATCH('Base data'!M319,Freelancer!$G$1140:$G$2572,0),10)=0,"",INDEX(Freelancer!$A$1140:$J$2572,MATCH('Base data'!M319,Freelancer!$G$1140:$G$2572,0),10))</f>
        <v/>
      </c>
      <c r="S319" s="78" t="s">
        <v>16666</v>
      </c>
      <c r="T319" s="78" t="str">
        <f t="shared" si="19"/>
        <v>y1_10_4y</v>
      </c>
      <c r="U319" s="78" t="str">
        <f>INDEX(Lista!$O$2:$S$206,MATCH('Base data'!T319,Lista!$P$2:$P$206,0),3)</f>
        <v>Avrundning &amp; överslagsräkning</v>
      </c>
      <c r="V319" s="78" t="str">
        <f>INDEX(Lista!$O$2:$S$206,MATCH('Base data'!T319,Lista!$P$2:$P$206,0),4)</f>
        <v>T_1_10</v>
      </c>
      <c r="W319" s="78" t="str">
        <f>INDEX(Lista!$O$2:$S$206,MATCH('Base data'!T319,Lista!$P$2:$P$206,0),5)</f>
        <v>Olika räknemetoder</v>
      </c>
      <c r="X319" s="214" t="s">
        <v>16772</v>
      </c>
    </row>
    <row r="320" spans="1:24" x14ac:dyDescent="0.2">
      <c r="A320" s="160">
        <v>9789152302484</v>
      </c>
      <c r="B320" s="11">
        <v>1</v>
      </c>
      <c r="C320" s="11" t="s">
        <v>254</v>
      </c>
      <c r="D320" s="161" t="s">
        <v>12846</v>
      </c>
      <c r="E320" s="161" t="s">
        <v>282</v>
      </c>
      <c r="F320" s="161" t="s">
        <v>12852</v>
      </c>
      <c r="G320" s="161" t="s">
        <v>356</v>
      </c>
      <c r="H320" s="11" t="s">
        <v>169</v>
      </c>
      <c r="I320" s="11">
        <v>38</v>
      </c>
      <c r="J320" s="11" t="s">
        <v>34</v>
      </c>
      <c r="K320" s="164" t="str">
        <f t="shared" si="18"/>
        <v>Blå kurs</v>
      </c>
      <c r="L320" s="11" t="s">
        <v>12548</v>
      </c>
      <c r="M320" s="11" t="str">
        <f t="shared" si="16"/>
        <v>1_x1_3x_B_38b</v>
      </c>
      <c r="N320" s="11" t="str">
        <f t="shared" si="17"/>
        <v>9789152302484-1-x1_3x-B-38b</v>
      </c>
      <c r="O320" s="11" t="str">
        <f>INDEX('Kap 1'!$E$2:$H$1089,MATCH('Base data'!N320,'Kap 1'!$E$2:$E$1089,0),4)</f>
        <v>Beräkna</v>
      </c>
      <c r="P320" s="11" t="s">
        <v>282</v>
      </c>
      <c r="Q320" s="55" t="str">
        <f>INDEX(Freelancer!$A$1140:$J$2572,MATCH('Base data'!M320,Freelancer!$G$1140:$G$2572,0),9)</f>
        <v>Använd din räknare för att beräkna följande kvadratrötter. Avrunda svaret till två decimaler. $\sqrt{20}$</v>
      </c>
      <c r="R320" s="161" t="str">
        <f>IF(INDEX(Freelancer!$A$1140:$J$2572,MATCH('Base data'!M320,Freelancer!$G$1140:$G$2572,0),10)=0,"",INDEX(Freelancer!$A$1140:$J$2572,MATCH('Base data'!M320,Freelancer!$G$1140:$G$2572,0),10))</f>
        <v/>
      </c>
      <c r="S320" s="78" t="s">
        <v>16612</v>
      </c>
      <c r="T320" s="78" t="str">
        <f t="shared" si="19"/>
        <v>y1_4_3y</v>
      </c>
      <c r="U320" s="78" t="str">
        <f>INDEX(Lista!$O$2:$S$206,MATCH('Base data'!T320,Lista!$P$2:$P$206,0),3)</f>
        <v>Ekvationslösning - Grafisk lösning</v>
      </c>
      <c r="V320" s="78" t="str">
        <f>INDEX(Lista!$O$2:$S$206,MATCH('Base data'!T320,Lista!$P$2:$P$206,0),4)</f>
        <v>T_1_4</v>
      </c>
      <c r="W320" s="78" t="str">
        <f>INDEX(Lista!$O$2:$S$206,MATCH('Base data'!T320,Lista!$P$2:$P$206,0),5)</f>
        <v>Ekvationslösning</v>
      </c>
      <c r="X320" s="214" t="s">
        <v>16772</v>
      </c>
    </row>
    <row r="321" spans="1:24" x14ac:dyDescent="0.2">
      <c r="A321" s="160">
        <v>9789152302484</v>
      </c>
      <c r="B321" s="11">
        <v>1</v>
      </c>
      <c r="C321" s="11" t="s">
        <v>254</v>
      </c>
      <c r="D321" s="161" t="s">
        <v>12846</v>
      </c>
      <c r="E321" s="161" t="s">
        <v>282</v>
      </c>
      <c r="F321" s="161" t="s">
        <v>12852</v>
      </c>
      <c r="G321" s="161" t="s">
        <v>356</v>
      </c>
      <c r="H321" s="11" t="s">
        <v>169</v>
      </c>
      <c r="I321" s="11">
        <v>38</v>
      </c>
      <c r="J321" s="11" t="s">
        <v>40</v>
      </c>
      <c r="K321" s="164" t="str">
        <f t="shared" si="18"/>
        <v>Blå kurs</v>
      </c>
      <c r="L321" s="11" t="s">
        <v>12548</v>
      </c>
      <c r="M321" s="11" t="str">
        <f t="shared" si="16"/>
        <v>1_x1_3x_B_38c</v>
      </c>
      <c r="N321" s="11" t="str">
        <f t="shared" si="17"/>
        <v>9789152302484-1-x1_3x-B-38c</v>
      </c>
      <c r="O321" s="11" t="str">
        <f>INDEX('Kap 1'!$E$2:$H$1089,MATCH('Base data'!N321,'Kap 1'!$E$2:$E$1089,0),4)</f>
        <v>Beräkna</v>
      </c>
      <c r="P321" s="11" t="s">
        <v>282</v>
      </c>
      <c r="Q321" s="55" t="str">
        <f>INDEX(Freelancer!$A$1140:$J$2572,MATCH('Base data'!M321,Freelancer!$G$1140:$G$2572,0),9)</f>
        <v>Använd din räknare för att beräkna följande kvadratrötter. Avrunda svaret till två decimaler. $\sqrt{30}$</v>
      </c>
      <c r="R321" s="161" t="str">
        <f>IF(INDEX(Freelancer!$A$1140:$J$2572,MATCH('Base data'!M321,Freelancer!$G$1140:$G$2572,0),10)=0,"",INDEX(Freelancer!$A$1140:$J$2572,MATCH('Base data'!M321,Freelancer!$G$1140:$G$2572,0),10))</f>
        <v/>
      </c>
      <c r="S321" s="78" t="s">
        <v>16612</v>
      </c>
      <c r="T321" s="78" t="str">
        <f t="shared" si="19"/>
        <v>y1_4_3y</v>
      </c>
      <c r="U321" s="78" t="str">
        <f>INDEX(Lista!$O$2:$S$206,MATCH('Base data'!T321,Lista!$P$2:$P$206,0),3)</f>
        <v>Ekvationslösning - Grafisk lösning</v>
      </c>
      <c r="V321" s="78" t="str">
        <f>INDEX(Lista!$O$2:$S$206,MATCH('Base data'!T321,Lista!$P$2:$P$206,0),4)</f>
        <v>T_1_4</v>
      </c>
      <c r="W321" s="78" t="str">
        <f>INDEX(Lista!$O$2:$S$206,MATCH('Base data'!T321,Lista!$P$2:$P$206,0),5)</f>
        <v>Ekvationslösning</v>
      </c>
      <c r="X321" s="214" t="s">
        <v>16772</v>
      </c>
    </row>
    <row r="322" spans="1:24" x14ac:dyDescent="0.2">
      <c r="A322" s="160">
        <v>9789152302484</v>
      </c>
      <c r="B322" s="11">
        <v>1</v>
      </c>
      <c r="C322" s="11" t="s">
        <v>254</v>
      </c>
      <c r="D322" s="161" t="s">
        <v>12846</v>
      </c>
      <c r="E322" s="161" t="s">
        <v>282</v>
      </c>
      <c r="F322" s="161" t="s">
        <v>12852</v>
      </c>
      <c r="G322" s="161" t="s">
        <v>356</v>
      </c>
      <c r="H322" s="11" t="s">
        <v>169</v>
      </c>
      <c r="I322" s="11">
        <v>39</v>
      </c>
      <c r="J322" s="11" t="s">
        <v>31</v>
      </c>
      <c r="K322" s="164" t="str">
        <f t="shared" si="18"/>
        <v>Blå kurs</v>
      </c>
      <c r="L322" s="11" t="s">
        <v>12548</v>
      </c>
      <c r="M322" s="11" t="str">
        <f t="shared" ref="M322:M385" si="20">B322&amp;"_"&amp;F322&amp;"_"&amp;H322&amp;"_"&amp;I322&amp;J322</f>
        <v>1_x1_3x_B_39a</v>
      </c>
      <c r="N322" s="11" t="str">
        <f t="shared" ref="N322:N385" si="21">A322&amp;"-"&amp;B322&amp;"-"&amp;F322&amp;"-"&amp;H322&amp;"-"&amp;I322&amp;J322</f>
        <v>9789152302484-1-x1_3x-B-39a</v>
      </c>
      <c r="O322" s="11" t="str">
        <f>INDEX('Kap 1'!$E$2:$H$1089,MATCH('Base data'!N322,'Kap 1'!$E$2:$E$1089,0),4)</f>
        <v>Beräkna</v>
      </c>
      <c r="P322" s="11" t="s">
        <v>282</v>
      </c>
      <c r="Q322" s="55" t="str">
        <f>INDEX(Freelancer!$A$1140:$J$2572,MATCH('Base data'!M322,Freelancer!$G$1140:$G$2572,0),9)</f>
        <v>Använd din räknare för att beräkna följande kvadratrötter. Avrunda svaret till två decimaler. $\sqrt{120}$</v>
      </c>
      <c r="R322" s="161" t="str">
        <f>IF(INDEX(Freelancer!$A$1140:$J$2572,MATCH('Base data'!M322,Freelancer!$G$1140:$G$2572,0),10)=0,"",INDEX(Freelancer!$A$1140:$J$2572,MATCH('Base data'!M322,Freelancer!$G$1140:$G$2572,0),10))</f>
        <v/>
      </c>
      <c r="S322" s="78" t="s">
        <v>8386</v>
      </c>
      <c r="T322" s="78" t="str">
        <f t="shared" si="19"/>
        <v>y3_1_1y</v>
      </c>
      <c r="U322" s="78" t="str">
        <f>INDEX(Lista!$O$2:$S$206,MATCH('Base data'!T322,Lista!$P$2:$P$206,0),3)</f>
        <v>Sannolikhetslära - Beroende händelser</v>
      </c>
      <c r="V322" s="78" t="str">
        <f>INDEX(Lista!$O$2:$S$206,MATCH('Base data'!T322,Lista!$P$2:$P$206,0),4)</f>
        <v>SS_3_1</v>
      </c>
      <c r="W322" s="78" t="str">
        <f>INDEX(Lista!$O$2:$S$206,MATCH('Base data'!T322,Lista!$P$2:$P$206,0),5)</f>
        <v>Sannolikhetslära</v>
      </c>
      <c r="X322" s="214" t="s">
        <v>16772</v>
      </c>
    </row>
    <row r="323" spans="1:24" x14ac:dyDescent="0.2">
      <c r="A323" s="160">
        <v>9789152302484</v>
      </c>
      <c r="B323" s="11">
        <v>1</v>
      </c>
      <c r="C323" s="11" t="s">
        <v>254</v>
      </c>
      <c r="D323" s="161" t="s">
        <v>12846</v>
      </c>
      <c r="E323" s="161" t="s">
        <v>282</v>
      </c>
      <c r="F323" s="161" t="s">
        <v>12852</v>
      </c>
      <c r="G323" s="161" t="s">
        <v>356</v>
      </c>
      <c r="H323" s="11" t="s">
        <v>169</v>
      </c>
      <c r="I323" s="11">
        <v>39</v>
      </c>
      <c r="J323" s="11" t="s">
        <v>34</v>
      </c>
      <c r="K323" s="164" t="str">
        <f t="shared" ref="K323:K386" si="22">G323</f>
        <v>Blå kurs</v>
      </c>
      <c r="L323" s="11" t="s">
        <v>12548</v>
      </c>
      <c r="M323" s="11" t="str">
        <f t="shared" si="20"/>
        <v>1_x1_3x_B_39b</v>
      </c>
      <c r="N323" s="11" t="str">
        <f t="shared" si="21"/>
        <v>9789152302484-1-x1_3x-B-39b</v>
      </c>
      <c r="O323" s="11" t="str">
        <f>INDEX('Kap 1'!$E$2:$H$1089,MATCH('Base data'!N323,'Kap 1'!$E$2:$E$1089,0),4)</f>
        <v>Beräkna</v>
      </c>
      <c r="P323" s="11" t="s">
        <v>282</v>
      </c>
      <c r="Q323" s="55" t="str">
        <f>INDEX(Freelancer!$A$1140:$J$2572,MATCH('Base data'!M323,Freelancer!$G$1140:$G$2572,0),9)</f>
        <v>Använd din räknare för att beräkna följande kvadratrötter. Avrunda svaret till två decimaler. $\sqrt{7,7}$</v>
      </c>
      <c r="R323" s="161" t="str">
        <f>IF(INDEX(Freelancer!$A$1140:$J$2572,MATCH('Base data'!M323,Freelancer!$G$1140:$G$2572,0),10)=0,"",INDEX(Freelancer!$A$1140:$J$2572,MATCH('Base data'!M323,Freelancer!$G$1140:$G$2572,0),10))</f>
        <v/>
      </c>
      <c r="S323" s="78" t="s">
        <v>16653</v>
      </c>
      <c r="T323" s="78" t="str">
        <f t="shared" ref="T323:T386" si="23">"y"&amp;S323&amp;"y"</f>
        <v>y1_16_7y</v>
      </c>
      <c r="U323" s="78" t="str">
        <f>INDEX(Lista!$O$2:$S$206,MATCH('Base data'!T323,Lista!$P$2:$P$206,0),3)</f>
        <v>Räta linjen - parallella &amp; vinkelräta linjer</v>
      </c>
      <c r="V323" s="78" t="str">
        <f>INDEX(Lista!$O$2:$S$206,MATCH('Base data'!T323,Lista!$P$2:$P$206,0),4)</f>
        <v>T_1_16</v>
      </c>
      <c r="W323" s="78" t="str">
        <f>INDEX(Lista!$O$2:$S$206,MATCH('Base data'!T323,Lista!$P$2:$P$206,0),5)</f>
        <v>Räta linjen</v>
      </c>
      <c r="X323" s="214" t="s">
        <v>16772</v>
      </c>
    </row>
    <row r="324" spans="1:24" x14ac:dyDescent="0.2">
      <c r="A324" s="160">
        <v>9789152302484</v>
      </c>
      <c r="B324" s="11">
        <v>1</v>
      </c>
      <c r="C324" s="11" t="s">
        <v>254</v>
      </c>
      <c r="D324" s="161" t="s">
        <v>12846</v>
      </c>
      <c r="E324" s="161" t="s">
        <v>282</v>
      </c>
      <c r="F324" s="161" t="s">
        <v>12852</v>
      </c>
      <c r="G324" s="161" t="s">
        <v>356</v>
      </c>
      <c r="H324" s="11" t="s">
        <v>169</v>
      </c>
      <c r="I324" s="11">
        <v>39</v>
      </c>
      <c r="J324" s="11" t="s">
        <v>40</v>
      </c>
      <c r="K324" s="164" t="str">
        <f t="shared" si="22"/>
        <v>Blå kurs</v>
      </c>
      <c r="L324" s="11" t="s">
        <v>12548</v>
      </c>
      <c r="M324" s="11" t="str">
        <f t="shared" si="20"/>
        <v>1_x1_3x_B_39c</v>
      </c>
      <c r="N324" s="11" t="str">
        <f t="shared" si="21"/>
        <v>9789152302484-1-x1_3x-B-39c</v>
      </c>
      <c r="O324" s="11" t="str">
        <f>INDEX('Kap 1'!$E$2:$H$1089,MATCH('Base data'!N324,'Kap 1'!$E$2:$E$1089,0),4)</f>
        <v>Beräkna</v>
      </c>
      <c r="P324" s="11" t="s">
        <v>282</v>
      </c>
      <c r="Q324" s="55" t="str">
        <f>INDEX(Freelancer!$A$1140:$J$2572,MATCH('Base data'!M324,Freelancer!$G$1140:$G$2572,0),9)</f>
        <v>Använd din räknare för att beräkna följande kvadratrötter. Avrunda svaret till två decimaler. $\sqrt{42,5}$</v>
      </c>
      <c r="R324" s="161" t="str">
        <f>IF(INDEX(Freelancer!$A$1140:$J$2572,MATCH('Base data'!M324,Freelancer!$G$1140:$G$2572,0),10)=0,"",INDEX(Freelancer!$A$1140:$J$2572,MATCH('Base data'!M324,Freelancer!$G$1140:$G$2572,0),10))</f>
        <v/>
      </c>
      <c r="S324" s="78" t="s">
        <v>8319</v>
      </c>
      <c r="T324" s="78" t="str">
        <f t="shared" si="23"/>
        <v>y1_2_4y</v>
      </c>
      <c r="U324" s="78" t="str">
        <f>INDEX(Lista!$O$2:$S$206,MATCH('Base data'!T324,Lista!$P$2:$P$206,0),3)</f>
        <v>Bråk - Multiplicera och dividera bråk</v>
      </c>
      <c r="V324" s="78" t="str">
        <f>INDEX(Lista!$O$2:$S$206,MATCH('Base data'!T324,Lista!$P$2:$P$206,0),4)</f>
        <v>T_1_2</v>
      </c>
      <c r="W324" s="78" t="str">
        <f>INDEX(Lista!$O$2:$S$206,MATCH('Base data'!T324,Lista!$P$2:$P$206,0),5)</f>
        <v>Bråk</v>
      </c>
      <c r="X324" s="214" t="s">
        <v>16772</v>
      </c>
    </row>
    <row r="325" spans="1:24" x14ac:dyDescent="0.2">
      <c r="A325" s="160">
        <v>9789152302484</v>
      </c>
      <c r="B325" s="11">
        <v>1</v>
      </c>
      <c r="C325" s="11" t="s">
        <v>254</v>
      </c>
      <c r="D325" s="161" t="s">
        <v>12846</v>
      </c>
      <c r="E325" s="161" t="s">
        <v>282</v>
      </c>
      <c r="F325" s="161" t="s">
        <v>12852</v>
      </c>
      <c r="G325" s="161" t="s">
        <v>356</v>
      </c>
      <c r="H325" s="11" t="s">
        <v>169</v>
      </c>
      <c r="I325" s="11">
        <v>40</v>
      </c>
      <c r="J325" s="11" t="s">
        <v>31</v>
      </c>
      <c r="K325" s="164" t="str">
        <f t="shared" si="22"/>
        <v>Blå kurs</v>
      </c>
      <c r="L325" s="11" t="s">
        <v>12548</v>
      </c>
      <c r="M325" s="11" t="str">
        <f t="shared" si="20"/>
        <v>1_x1_3x_B_40a</v>
      </c>
      <c r="N325" s="11" t="str">
        <f t="shared" si="21"/>
        <v>9789152302484-1-x1_3x-B-40a</v>
      </c>
      <c r="O325" s="11" t="str">
        <f>INDEX('Kap 1'!$E$2:$H$1089,MATCH('Base data'!N325,'Kap 1'!$E$2:$E$1089,0),4)</f>
        <v>Beräkna</v>
      </c>
      <c r="P325" s="11" t="s">
        <v>282</v>
      </c>
      <c r="Q325" s="55" t="str">
        <f>INDEX(Freelancer!$A$1140:$J$2572,MATCH('Base data'!M325,Freelancer!$G$1140:$G$2572,0),9)</f>
        <v>Avrunda svaret till heltal. $\sqrt{150}$</v>
      </c>
      <c r="R325" s="161" t="str">
        <f>IF(INDEX(Freelancer!$A$1140:$J$2572,MATCH('Base data'!M325,Freelancer!$G$1140:$G$2572,0),10)=0,"",INDEX(Freelancer!$A$1140:$J$2572,MATCH('Base data'!M325,Freelancer!$G$1140:$G$2572,0),10))</f>
        <v/>
      </c>
      <c r="S325" s="78" t="s">
        <v>16596</v>
      </c>
      <c r="T325" s="78" t="str">
        <f t="shared" si="23"/>
        <v>y3_1_11y</v>
      </c>
      <c r="U325" s="78" t="str">
        <f>INDEX(Lista!$O$2:$S$206,MATCH('Base data'!T325,Lista!$P$2:$P$206,0),3)</f>
        <v>Sannolikhetslära - Pascals triangel</v>
      </c>
      <c r="V325" s="78" t="str">
        <f>INDEX(Lista!$O$2:$S$206,MATCH('Base data'!T325,Lista!$P$2:$P$206,0),4)</f>
        <v>SS_3_1</v>
      </c>
      <c r="W325" s="78" t="str">
        <f>INDEX(Lista!$O$2:$S$206,MATCH('Base data'!T325,Lista!$P$2:$P$206,0),5)</f>
        <v>Sannolikhetslära</v>
      </c>
      <c r="X325" s="214" t="s">
        <v>16772</v>
      </c>
    </row>
    <row r="326" spans="1:24" x14ac:dyDescent="0.2">
      <c r="A326" s="160">
        <v>9789152302484</v>
      </c>
      <c r="B326" s="11">
        <v>1</v>
      </c>
      <c r="C326" s="11" t="s">
        <v>254</v>
      </c>
      <c r="D326" s="161" t="s">
        <v>12846</v>
      </c>
      <c r="E326" s="161" t="s">
        <v>282</v>
      </c>
      <c r="F326" s="161" t="s">
        <v>12852</v>
      </c>
      <c r="G326" s="161" t="s">
        <v>356</v>
      </c>
      <c r="H326" s="11" t="s">
        <v>169</v>
      </c>
      <c r="I326" s="11">
        <v>40</v>
      </c>
      <c r="J326" s="11" t="s">
        <v>34</v>
      </c>
      <c r="K326" s="164" t="str">
        <f t="shared" si="22"/>
        <v>Blå kurs</v>
      </c>
      <c r="L326" s="11" t="s">
        <v>12548</v>
      </c>
      <c r="M326" s="11" t="str">
        <f t="shared" si="20"/>
        <v>1_x1_3x_B_40b</v>
      </c>
      <c r="N326" s="11" t="str">
        <f t="shared" si="21"/>
        <v>9789152302484-1-x1_3x-B-40b</v>
      </c>
      <c r="O326" s="11" t="str">
        <f>INDEX('Kap 1'!$E$2:$H$1089,MATCH('Base data'!N326,'Kap 1'!$E$2:$E$1089,0),4)</f>
        <v>Beräkna</v>
      </c>
      <c r="P326" s="11" t="s">
        <v>282</v>
      </c>
      <c r="Q326" s="55" t="str">
        <f>INDEX(Freelancer!$A$1140:$J$2572,MATCH('Base data'!M326,Freelancer!$G$1140:$G$2572,0),9)</f>
        <v>Avrunda svaret till heltal. $\sqrt{367}$</v>
      </c>
      <c r="R326" s="161" t="str">
        <f>IF(INDEX(Freelancer!$A$1140:$J$2572,MATCH('Base data'!M326,Freelancer!$G$1140:$G$2572,0),10)=0,"",INDEX(Freelancer!$A$1140:$J$2572,MATCH('Base data'!M326,Freelancer!$G$1140:$G$2572,0),10))</f>
        <v/>
      </c>
      <c r="S326" s="78" t="s">
        <v>16613</v>
      </c>
      <c r="T326" s="78" t="str">
        <f t="shared" si="23"/>
        <v>y1_9_2y</v>
      </c>
      <c r="U326" s="78" t="str">
        <f>INDEX(Lista!$O$2:$S$206,MATCH('Base data'!T326,Lista!$P$2:$P$206,0),3)</f>
        <v>Logaritmer - andra baser</v>
      </c>
      <c r="V326" s="78" t="str">
        <f>INDEX(Lista!$O$2:$S$206,MATCH('Base data'!T326,Lista!$P$2:$P$206,0),4)</f>
        <v>T_1_9</v>
      </c>
      <c r="W326" s="78" t="str">
        <f>INDEX(Lista!$O$2:$S$206,MATCH('Base data'!T326,Lista!$P$2:$P$206,0),5)</f>
        <v>Logaritmer</v>
      </c>
      <c r="X326" s="214" t="s">
        <v>16772</v>
      </c>
    </row>
    <row r="327" spans="1:24" x14ac:dyDescent="0.2">
      <c r="A327" s="160">
        <v>9789152302484</v>
      </c>
      <c r="B327" s="11">
        <v>1</v>
      </c>
      <c r="C327" s="11" t="s">
        <v>254</v>
      </c>
      <c r="D327" s="161" t="s">
        <v>12846</v>
      </c>
      <c r="E327" s="161" t="s">
        <v>282</v>
      </c>
      <c r="F327" s="161" t="s">
        <v>12852</v>
      </c>
      <c r="G327" s="161" t="s">
        <v>356</v>
      </c>
      <c r="H327" s="11" t="s">
        <v>169</v>
      </c>
      <c r="I327" s="11">
        <v>40</v>
      </c>
      <c r="J327" s="11" t="s">
        <v>40</v>
      </c>
      <c r="K327" s="164" t="str">
        <f t="shared" si="22"/>
        <v>Blå kurs</v>
      </c>
      <c r="L327" s="11" t="s">
        <v>12548</v>
      </c>
      <c r="M327" s="11" t="str">
        <f t="shared" si="20"/>
        <v>1_x1_3x_B_40c</v>
      </c>
      <c r="N327" s="11" t="str">
        <f t="shared" si="21"/>
        <v>9789152302484-1-x1_3x-B-40c</v>
      </c>
      <c r="O327" s="11" t="str">
        <f>INDEX('Kap 1'!$E$2:$H$1089,MATCH('Base data'!N327,'Kap 1'!$E$2:$E$1089,0),4)</f>
        <v>Beräkna</v>
      </c>
      <c r="P327" s="11" t="s">
        <v>282</v>
      </c>
      <c r="Q327" s="55" t="str">
        <f>INDEX(Freelancer!$A$1140:$J$2572,MATCH('Base data'!M327,Freelancer!$G$1140:$G$2572,0),9)</f>
        <v>Avrunda svaret till heltal. $\sqrt{911}$</v>
      </c>
      <c r="R327" s="161" t="str">
        <f>IF(INDEX(Freelancer!$A$1140:$J$2572,MATCH('Base data'!M327,Freelancer!$G$1140:$G$2572,0),10)=0,"",INDEX(Freelancer!$A$1140:$J$2572,MATCH('Base data'!M327,Freelancer!$G$1140:$G$2572,0),10))</f>
        <v/>
      </c>
      <c r="S327" s="78" t="s">
        <v>8375</v>
      </c>
      <c r="T327" s="78" t="str">
        <f t="shared" si="23"/>
        <v>y4_6_3y</v>
      </c>
      <c r="U327" s="78" t="str">
        <f>INDEX(Lista!$O$2:$S$206,MATCH('Base data'!T327,Lista!$P$2:$P$206,0),3)</f>
        <v>Geometrienheter - Area</v>
      </c>
      <c r="V327" s="78" t="str">
        <f>INDEX(Lista!$O$2:$S$206,MATCH('Base data'!T327,Lista!$P$2:$P$206,0),4)</f>
        <v>G_4_6</v>
      </c>
      <c r="W327" s="78" t="str">
        <f>INDEX(Lista!$O$2:$S$206,MATCH('Base data'!T327,Lista!$P$2:$P$206,0),5)</f>
        <v>Geometrienheter</v>
      </c>
      <c r="X327" s="214" t="s">
        <v>16772</v>
      </c>
    </row>
    <row r="328" spans="1:24" x14ac:dyDescent="0.2">
      <c r="A328" s="160">
        <v>9789152302484</v>
      </c>
      <c r="B328" s="11">
        <v>1</v>
      </c>
      <c r="C328" s="11" t="s">
        <v>254</v>
      </c>
      <c r="D328" s="161" t="s">
        <v>12846</v>
      </c>
      <c r="E328" s="161" t="s">
        <v>282</v>
      </c>
      <c r="F328" s="161" t="s">
        <v>12852</v>
      </c>
      <c r="G328" s="161" t="s">
        <v>356</v>
      </c>
      <c r="H328" s="11" t="s">
        <v>169</v>
      </c>
      <c r="I328" s="11">
        <v>41</v>
      </c>
      <c r="J328" s="11" t="s">
        <v>31</v>
      </c>
      <c r="K328" s="164" t="str">
        <f t="shared" si="22"/>
        <v>Blå kurs</v>
      </c>
      <c r="L328" s="11" t="s">
        <v>12548</v>
      </c>
      <c r="M328" s="11" t="str">
        <f t="shared" si="20"/>
        <v>1_x1_3x_B_41a</v>
      </c>
      <c r="N328" s="11" t="str">
        <f t="shared" si="21"/>
        <v>9789152302484-1-x1_3x-B-41a</v>
      </c>
      <c r="O328" s="11" t="str">
        <f>INDEX('Kap 1'!$E$2:$H$1089,MATCH('Base data'!N328,'Kap 1'!$E$2:$E$1089,0),4)</f>
        <v>Resonera</v>
      </c>
      <c r="P328" s="11"/>
      <c r="Q328" s="55" t="str">
        <f>INDEX(Freelancer!$A$1140:$J$2572,MATCH('Base data'!M328,Freelancer!$G$1140:$G$2572,0),9)</f>
        <v>Undersök om trianglarna har rät vinkel. Använd Pythagoras sats.</v>
      </c>
      <c r="R328" s="161" t="str">
        <f>IF(INDEX(Freelancer!$A$1140:$J$2572,MATCH('Base data'!M328,Freelancer!$G$1140:$G$2572,0),10)=0,"",INDEX(Freelancer!$A$1140:$J$2572,MATCH('Base data'!M328,Freelancer!$G$1140:$G$2572,0),10))</f>
        <v>MD9_30_1</v>
      </c>
      <c r="S328" s="78" t="s">
        <v>8395</v>
      </c>
      <c r="T328" s="78" t="str">
        <f t="shared" si="23"/>
        <v>y4_22_11y</v>
      </c>
      <c r="U328" s="78" t="str">
        <f>INDEX(Lista!$O$2:$S$206,MATCH('Base data'!T328,Lista!$P$2:$P$206,0),3)</f>
        <v>Trigonometri - Sinus, Cosinus &amp; Tangens</v>
      </c>
      <c r="V328" s="78" t="str">
        <f>INDEX(Lista!$O$2:$S$206,MATCH('Base data'!T328,Lista!$P$2:$P$206,0),4)</f>
        <v>G_4_22</v>
      </c>
      <c r="W328" s="78" t="str">
        <f>INDEX(Lista!$O$2:$S$206,MATCH('Base data'!T328,Lista!$P$2:$P$206,0),5)</f>
        <v>Trigonometri</v>
      </c>
      <c r="X328" s="214" t="s">
        <v>16772</v>
      </c>
    </row>
    <row r="329" spans="1:24" x14ac:dyDescent="0.2">
      <c r="A329" s="160">
        <v>9789152302484</v>
      </c>
      <c r="B329" s="11">
        <v>1</v>
      </c>
      <c r="C329" s="11" t="s">
        <v>254</v>
      </c>
      <c r="D329" s="161" t="s">
        <v>12846</v>
      </c>
      <c r="E329" s="161" t="s">
        <v>282</v>
      </c>
      <c r="F329" s="161" t="s">
        <v>12852</v>
      </c>
      <c r="G329" s="161" t="s">
        <v>356</v>
      </c>
      <c r="H329" s="11" t="s">
        <v>169</v>
      </c>
      <c r="I329" s="11">
        <v>41</v>
      </c>
      <c r="J329" s="11" t="s">
        <v>34</v>
      </c>
      <c r="K329" s="164" t="str">
        <f t="shared" si="22"/>
        <v>Blå kurs</v>
      </c>
      <c r="L329" s="11" t="s">
        <v>12548</v>
      </c>
      <c r="M329" s="11" t="str">
        <f t="shared" si="20"/>
        <v>1_x1_3x_B_41b</v>
      </c>
      <c r="N329" s="11" t="str">
        <f t="shared" si="21"/>
        <v>9789152302484-1-x1_3x-B-41b</v>
      </c>
      <c r="O329" s="11" t="str">
        <f>INDEX('Kap 1'!$E$2:$H$1089,MATCH('Base data'!N329,'Kap 1'!$E$2:$E$1089,0),4)</f>
        <v>Resonera</v>
      </c>
      <c r="P329" s="11"/>
      <c r="Q329" s="55" t="str">
        <f>INDEX(Freelancer!$A$1140:$J$2572,MATCH('Base data'!M329,Freelancer!$G$1140:$G$2572,0),9)</f>
        <v>Undersök om trianglarna har rät vinkel. Använd Pythagoras sats.</v>
      </c>
      <c r="R329" s="161" t="str">
        <f>IF(INDEX(Freelancer!$A$1140:$J$2572,MATCH('Base data'!M329,Freelancer!$G$1140:$G$2572,0),10)=0,"",INDEX(Freelancer!$A$1140:$J$2572,MATCH('Base data'!M329,Freelancer!$G$1140:$G$2572,0),10))</f>
        <v>MD9_30_2</v>
      </c>
      <c r="S329" s="78" t="s">
        <v>8329</v>
      </c>
      <c r="T329" s="78" t="str">
        <f t="shared" si="23"/>
        <v>y1_6_2y</v>
      </c>
      <c r="U329" s="78" t="str">
        <f>INDEX(Lista!$O$2:$S$206,MATCH('Base data'!T329,Lista!$P$2:$P$206,0),3)</f>
        <v>Enheter - Tid</v>
      </c>
      <c r="V329" s="78" t="str">
        <f>INDEX(Lista!$O$2:$S$206,MATCH('Base data'!T329,Lista!$P$2:$P$206,0),4)</f>
        <v>T_1_6</v>
      </c>
      <c r="W329" s="78" t="str">
        <f>INDEX(Lista!$O$2:$S$206,MATCH('Base data'!T329,Lista!$P$2:$P$206,0),5)</f>
        <v>Enheter</v>
      </c>
      <c r="X329" s="214" t="s">
        <v>16772</v>
      </c>
    </row>
    <row r="330" spans="1:24" x14ac:dyDescent="0.2">
      <c r="A330" s="160">
        <v>9789152302484</v>
      </c>
      <c r="B330" s="11">
        <v>1</v>
      </c>
      <c r="C330" s="11" t="s">
        <v>254</v>
      </c>
      <c r="D330" s="161" t="s">
        <v>12846</v>
      </c>
      <c r="E330" s="161" t="s">
        <v>282</v>
      </c>
      <c r="F330" s="161" t="s">
        <v>12852</v>
      </c>
      <c r="G330" s="161" t="s">
        <v>356</v>
      </c>
      <c r="H330" s="11" t="s">
        <v>169</v>
      </c>
      <c r="I330" s="11">
        <v>41</v>
      </c>
      <c r="J330" s="11" t="s">
        <v>40</v>
      </c>
      <c r="K330" s="164" t="str">
        <f t="shared" si="22"/>
        <v>Blå kurs</v>
      </c>
      <c r="L330" s="11" t="s">
        <v>12548</v>
      </c>
      <c r="M330" s="11" t="str">
        <f t="shared" si="20"/>
        <v>1_x1_3x_B_41c</v>
      </c>
      <c r="N330" s="11" t="str">
        <f t="shared" si="21"/>
        <v>9789152302484-1-x1_3x-B-41c</v>
      </c>
      <c r="O330" s="11" t="str">
        <f>INDEX('Kap 1'!$E$2:$H$1089,MATCH('Base data'!N330,'Kap 1'!$E$2:$E$1089,0),4)</f>
        <v>Resonera</v>
      </c>
      <c r="P330" s="11"/>
      <c r="Q330" s="55" t="str">
        <f>INDEX(Freelancer!$A$1140:$J$2572,MATCH('Base data'!M330,Freelancer!$G$1140:$G$2572,0),9)</f>
        <v>Undersök om trianglarna har rät vinkel. Använd Pythagoras sats.</v>
      </c>
      <c r="R330" s="161" t="str">
        <f>IF(INDEX(Freelancer!$A$1140:$J$2572,MATCH('Base data'!M330,Freelancer!$G$1140:$G$2572,0),10)=0,"",INDEX(Freelancer!$A$1140:$J$2572,MATCH('Base data'!M330,Freelancer!$G$1140:$G$2572,0),10))</f>
        <v>MD9_30_3</v>
      </c>
      <c r="S330" s="78" t="s">
        <v>16648</v>
      </c>
      <c r="T330" s="78" t="str">
        <f t="shared" si="23"/>
        <v>y3_2_1y</v>
      </c>
      <c r="U330" s="78" t="str">
        <f>INDEX(Lista!$O$2:$S$206,MATCH('Base data'!T330,Lista!$P$2:$P$206,0),3)</f>
        <v>Statistik - Att göra en statistisk undersökning</v>
      </c>
      <c r="V330" s="78" t="str">
        <f>INDEX(Lista!$O$2:$S$206,MATCH('Base data'!T330,Lista!$P$2:$P$206,0),4)</f>
        <v>SS_3_2</v>
      </c>
      <c r="W330" s="78" t="str">
        <f>INDEX(Lista!$O$2:$S$206,MATCH('Base data'!T330,Lista!$P$2:$P$206,0),5)</f>
        <v>Statistik</v>
      </c>
      <c r="X330" s="214" t="s">
        <v>16772</v>
      </c>
    </row>
    <row r="331" spans="1:24" x14ac:dyDescent="0.2">
      <c r="A331" s="160">
        <v>9789152302484</v>
      </c>
      <c r="B331" s="11">
        <v>1</v>
      </c>
      <c r="C331" s="11" t="s">
        <v>254</v>
      </c>
      <c r="D331" s="161" t="s">
        <v>12846</v>
      </c>
      <c r="E331" s="161" t="s">
        <v>282</v>
      </c>
      <c r="F331" s="161" t="s">
        <v>12852</v>
      </c>
      <c r="G331" s="161" t="s">
        <v>356</v>
      </c>
      <c r="H331" s="11" t="s">
        <v>169</v>
      </c>
      <c r="I331" s="11">
        <v>42</v>
      </c>
      <c r="J331" s="11" t="s">
        <v>31</v>
      </c>
      <c r="K331" s="164" t="str">
        <f t="shared" si="22"/>
        <v>Blå kurs</v>
      </c>
      <c r="L331" s="11" t="s">
        <v>12548</v>
      </c>
      <c r="M331" s="11" t="str">
        <f t="shared" si="20"/>
        <v>1_x1_3x_B_42a</v>
      </c>
      <c r="N331" s="11" t="str">
        <f t="shared" si="21"/>
        <v>9789152302484-1-x1_3x-B-42a</v>
      </c>
      <c r="O331" s="11" t="str">
        <f>INDEX('Kap 1'!$E$2:$H$1089,MATCH('Base data'!N331,'Kap 1'!$E$2:$E$1089,0),4)</f>
        <v>Resonera</v>
      </c>
      <c r="P331" s="11"/>
      <c r="Q331" s="55" t="str">
        <f>INDEX(Freelancer!$A$1140:$J$2572,MATCH('Base data'!M331,Freelancer!$G$1140:$G$2572,0),9)</f>
        <v>Kontrollera med hjälp av Pythagoras sats om det blir rät vinkel i hörnen.</v>
      </c>
      <c r="R331" s="161" t="str">
        <f>IF(INDEX(Freelancer!$A$1140:$J$2572,MATCH('Base data'!M331,Freelancer!$G$1140:$G$2572,0),10)=0,"",INDEX(Freelancer!$A$1140:$J$2572,MATCH('Base data'!M331,Freelancer!$G$1140:$G$2572,0),10))</f>
        <v>MD9_30_4</v>
      </c>
      <c r="S331" s="78" t="s">
        <v>16680</v>
      </c>
      <c r="T331" s="78" t="str">
        <f t="shared" si="23"/>
        <v>y1_12_4y</v>
      </c>
      <c r="U331" s="78" t="str">
        <f>INDEX(Lista!$O$2:$S$206,MATCH('Base data'!T331,Lista!$P$2:$P$206,0),3)</f>
        <v>Potenser - Positiv heltalsexponent</v>
      </c>
      <c r="V331" s="78" t="str">
        <f>INDEX(Lista!$O$2:$S$206,MATCH('Base data'!T331,Lista!$P$2:$P$206,0),4)</f>
        <v>T_1_12</v>
      </c>
      <c r="W331" s="78" t="str">
        <f>INDEX(Lista!$O$2:$S$206,MATCH('Base data'!T331,Lista!$P$2:$P$206,0),5)</f>
        <v>Potenser</v>
      </c>
      <c r="X331" s="214" t="s">
        <v>16772</v>
      </c>
    </row>
    <row r="332" spans="1:24" x14ac:dyDescent="0.2">
      <c r="A332" s="160">
        <v>9789152302484</v>
      </c>
      <c r="B332" s="11">
        <v>1</v>
      </c>
      <c r="C332" s="11" t="s">
        <v>254</v>
      </c>
      <c r="D332" s="161" t="s">
        <v>12846</v>
      </c>
      <c r="E332" s="161" t="s">
        <v>282</v>
      </c>
      <c r="F332" s="161" t="s">
        <v>12852</v>
      </c>
      <c r="G332" s="161" t="s">
        <v>356</v>
      </c>
      <c r="H332" s="11" t="s">
        <v>169</v>
      </c>
      <c r="I332" s="11">
        <v>42</v>
      </c>
      <c r="J332" s="11" t="s">
        <v>34</v>
      </c>
      <c r="K332" s="164" t="str">
        <f t="shared" si="22"/>
        <v>Blå kurs</v>
      </c>
      <c r="L332" s="11" t="s">
        <v>12548</v>
      </c>
      <c r="M332" s="11" t="str">
        <f t="shared" si="20"/>
        <v>1_x1_3x_B_42b</v>
      </c>
      <c r="N332" s="11" t="str">
        <f t="shared" si="21"/>
        <v>9789152302484-1-x1_3x-B-42b</v>
      </c>
      <c r="O332" s="11" t="str">
        <f>INDEX('Kap 1'!$E$2:$H$1089,MATCH('Base data'!N332,'Kap 1'!$E$2:$E$1089,0),4)</f>
        <v>Resonera</v>
      </c>
      <c r="P332" s="11"/>
      <c r="Q332" s="55" t="str">
        <f>INDEX(Freelancer!$A$1140:$J$2572,MATCH('Base data'!M332,Freelancer!$G$1140:$G$2572,0),9)</f>
        <v>Kontrollera med hjälp av Pythagoras sats om det blir rät vinkel i hörnen.</v>
      </c>
      <c r="R332" s="161" t="str">
        <f>IF(INDEX(Freelancer!$A$1140:$J$2572,MATCH('Base data'!M332,Freelancer!$G$1140:$G$2572,0),10)=0,"",INDEX(Freelancer!$A$1140:$J$2572,MATCH('Base data'!M332,Freelancer!$G$1140:$G$2572,0),10))</f>
        <v>MD9_30_5</v>
      </c>
      <c r="S332" s="78" t="s">
        <v>16642</v>
      </c>
      <c r="T332" s="78" t="str">
        <f t="shared" si="23"/>
        <v>y2_19_5y</v>
      </c>
      <c r="U332" s="78" t="str">
        <f>INDEX(Lista!$O$2:$S$206,MATCH('Base data'!T332,Lista!$P$2:$P$206,0),3)</f>
        <v>Procent - Jämförelser</v>
      </c>
      <c r="V332" s="78" t="str">
        <f>INDEX(Lista!$O$2:$S$206,MATCH('Base data'!T332,Lista!$P$2:$P$206,0),4)</f>
        <v>SF_2_19</v>
      </c>
      <c r="W332" s="78" t="str">
        <f>INDEX(Lista!$O$2:$S$206,MATCH('Base data'!T332,Lista!$P$2:$P$206,0),5)</f>
        <v>Procent</v>
      </c>
      <c r="X332" s="214" t="s">
        <v>16772</v>
      </c>
    </row>
    <row r="333" spans="1:24" x14ac:dyDescent="0.2">
      <c r="A333" s="160">
        <v>9789152302484</v>
      </c>
      <c r="B333" s="11">
        <v>1</v>
      </c>
      <c r="C333" s="11" t="s">
        <v>254</v>
      </c>
      <c r="D333" s="161" t="s">
        <v>12846</v>
      </c>
      <c r="E333" s="161" t="s">
        <v>282</v>
      </c>
      <c r="F333" s="161" t="s">
        <v>12852</v>
      </c>
      <c r="G333" s="161" t="s">
        <v>356</v>
      </c>
      <c r="H333" s="11" t="s">
        <v>169</v>
      </c>
      <c r="I333" s="11">
        <v>43</v>
      </c>
      <c r="J333" s="11" t="s">
        <v>31</v>
      </c>
      <c r="K333" s="164" t="str">
        <f t="shared" si="22"/>
        <v>Blå kurs</v>
      </c>
      <c r="L333" s="11" t="s">
        <v>12548</v>
      </c>
      <c r="M333" s="11" t="str">
        <f t="shared" si="20"/>
        <v>1_x1_3x_B_43a</v>
      </c>
      <c r="N333" s="11" t="str">
        <f t="shared" si="21"/>
        <v>9789152302484-1-x1_3x-B-43a</v>
      </c>
      <c r="O333" s="11" t="str">
        <f>INDEX('Kap 1'!$E$2:$H$1089,MATCH('Base data'!N333,'Kap 1'!$E$2:$E$1089,0),4)</f>
        <v>Problemlösning</v>
      </c>
      <c r="P333" s="11"/>
      <c r="Q333" s="55" t="str">
        <f>INDEX(Freelancer!$A$1140:$J$2572,MATCH('Base data'!M333,Freelancer!$G$1140:$G$2572,0),9)</f>
        <v>Hur långt är den streckade diagonalen när det är rät vinkel i hörnen?</v>
      </c>
      <c r="R333" s="161" t="str">
        <f>IF(INDEX(Freelancer!$A$1140:$J$2572,MATCH('Base data'!M333,Freelancer!$G$1140:$G$2572,0),10)=0,"",INDEX(Freelancer!$A$1140:$J$2572,MATCH('Base data'!M333,Freelancer!$G$1140:$G$2572,0),10))</f>
        <v>MD9_31_1</v>
      </c>
      <c r="S333" s="78" t="s">
        <v>16658</v>
      </c>
      <c r="T333" s="78" t="str">
        <f t="shared" si="23"/>
        <v>y3_2_15y</v>
      </c>
      <c r="U333" s="78" t="str">
        <f>INDEX(Lista!$O$2:$S$206,MATCH('Base data'!T333,Lista!$P$2:$P$206,0),3)</f>
        <v>Statistik - Vilseledande statistik</v>
      </c>
      <c r="V333" s="78" t="str">
        <f>INDEX(Lista!$O$2:$S$206,MATCH('Base data'!T333,Lista!$P$2:$P$206,0),4)</f>
        <v>SS_3_2</v>
      </c>
      <c r="W333" s="78" t="str">
        <f>INDEX(Lista!$O$2:$S$206,MATCH('Base data'!T333,Lista!$P$2:$P$206,0),5)</f>
        <v>Statistik</v>
      </c>
      <c r="X333" s="214" t="s">
        <v>16772</v>
      </c>
    </row>
    <row r="334" spans="1:24" x14ac:dyDescent="0.2">
      <c r="A334" s="160">
        <v>9789152302484</v>
      </c>
      <c r="B334" s="11">
        <v>1</v>
      </c>
      <c r="C334" s="11" t="s">
        <v>254</v>
      </c>
      <c r="D334" s="161" t="s">
        <v>12846</v>
      </c>
      <c r="E334" s="161" t="s">
        <v>282</v>
      </c>
      <c r="F334" s="161" t="s">
        <v>12852</v>
      </c>
      <c r="G334" s="161" t="s">
        <v>356</v>
      </c>
      <c r="H334" s="11" t="s">
        <v>169</v>
      </c>
      <c r="I334" s="11">
        <v>43</v>
      </c>
      <c r="J334" s="11" t="s">
        <v>34</v>
      </c>
      <c r="K334" s="164" t="str">
        <f t="shared" si="22"/>
        <v>Blå kurs</v>
      </c>
      <c r="L334" s="11" t="s">
        <v>12548</v>
      </c>
      <c r="M334" s="11" t="str">
        <f t="shared" si="20"/>
        <v>1_x1_3x_B_43b</v>
      </c>
      <c r="N334" s="11" t="str">
        <f t="shared" si="21"/>
        <v>9789152302484-1-x1_3x-B-43b</v>
      </c>
      <c r="O334" s="11" t="str">
        <f>INDEX('Kap 1'!$E$2:$H$1089,MATCH('Base data'!N334,'Kap 1'!$E$2:$E$1089,0),4)</f>
        <v>Problemlösning</v>
      </c>
      <c r="P334" s="11"/>
      <c r="Q334" s="55" t="str">
        <f>INDEX(Freelancer!$A$1140:$J$2572,MATCH('Base data'!M334,Freelancer!$G$1140:$G$2572,0),9)</f>
        <v>Hur långt är den streckade diagonalen när det är rät vinkel i hörnen?</v>
      </c>
      <c r="R334" s="161" t="str">
        <f>IF(INDEX(Freelancer!$A$1140:$J$2572,MATCH('Base data'!M334,Freelancer!$G$1140:$G$2572,0),10)=0,"",INDEX(Freelancer!$A$1140:$J$2572,MATCH('Base data'!M334,Freelancer!$G$1140:$G$2572,0),10))</f>
        <v>MD9_31_2</v>
      </c>
      <c r="S334" s="78" t="s">
        <v>8376</v>
      </c>
      <c r="T334" s="78" t="str">
        <f t="shared" si="23"/>
        <v>y4_19_1y</v>
      </c>
      <c r="U334" s="78" t="str">
        <f>INDEX(Lista!$O$2:$S$206,MATCH('Base data'!T334,Lista!$P$2:$P$206,0),3)</f>
        <v>Skala - Area och volymskala</v>
      </c>
      <c r="V334" s="78" t="str">
        <f>INDEX(Lista!$O$2:$S$206,MATCH('Base data'!T334,Lista!$P$2:$P$206,0),4)</f>
        <v>G_4_19</v>
      </c>
      <c r="W334" s="78" t="str">
        <f>INDEX(Lista!$O$2:$S$206,MATCH('Base data'!T334,Lista!$P$2:$P$206,0),5)</f>
        <v>Skala</v>
      </c>
      <c r="X334" s="214" t="s">
        <v>16772</v>
      </c>
    </row>
    <row r="335" spans="1:24" x14ac:dyDescent="0.2">
      <c r="A335" s="160">
        <v>9789152302484</v>
      </c>
      <c r="B335" s="11">
        <v>1</v>
      </c>
      <c r="C335" s="11" t="s">
        <v>254</v>
      </c>
      <c r="D335" s="161" t="s">
        <v>12846</v>
      </c>
      <c r="E335" s="161" t="s">
        <v>282</v>
      </c>
      <c r="F335" s="161" t="s">
        <v>12852</v>
      </c>
      <c r="G335" s="161" t="s">
        <v>356</v>
      </c>
      <c r="H335" s="11" t="s">
        <v>169</v>
      </c>
      <c r="I335" s="11">
        <v>43</v>
      </c>
      <c r="J335" s="11" t="s">
        <v>40</v>
      </c>
      <c r="K335" s="164" t="str">
        <f t="shared" si="22"/>
        <v>Blå kurs</v>
      </c>
      <c r="L335" s="11" t="s">
        <v>12548</v>
      </c>
      <c r="M335" s="11" t="str">
        <f t="shared" si="20"/>
        <v>1_x1_3x_B_43c</v>
      </c>
      <c r="N335" s="11" t="str">
        <f t="shared" si="21"/>
        <v>9789152302484-1-x1_3x-B-43c</v>
      </c>
      <c r="O335" s="11" t="str">
        <f>INDEX('Kap 1'!$E$2:$H$1089,MATCH('Base data'!N335,'Kap 1'!$E$2:$E$1089,0),4)</f>
        <v>Problemlösning</v>
      </c>
      <c r="P335" s="11"/>
      <c r="Q335" s="55" t="str">
        <f>INDEX(Freelancer!$A$1140:$J$2572,MATCH('Base data'!M335,Freelancer!$G$1140:$G$2572,0),9)</f>
        <v>Hur långt är den streckade diagonalen när det är rät vinkel i hörnen?</v>
      </c>
      <c r="R335" s="161" t="str">
        <f>IF(INDEX(Freelancer!$A$1140:$J$2572,MATCH('Base data'!M335,Freelancer!$G$1140:$G$2572,0),10)=0,"",INDEX(Freelancer!$A$1140:$J$2572,MATCH('Base data'!M335,Freelancer!$G$1140:$G$2572,0),10))</f>
        <v>MD9_31_3</v>
      </c>
      <c r="S335" s="78" t="s">
        <v>16610</v>
      </c>
      <c r="T335" s="78" t="str">
        <f t="shared" si="23"/>
        <v>y2_17y</v>
      </c>
      <c r="U335" s="78" t="str">
        <f>INDEX(Lista!$O$2:$S$206,MATCH('Base data'!T335,Lista!$P$2:$P$206,0),3)</f>
        <v>Mönster</v>
      </c>
      <c r="V335" s="78" t="str">
        <f>INDEX(Lista!$O$2:$S$206,MATCH('Base data'!T335,Lista!$P$2:$P$206,0),4)</f>
        <v>SF_2_17</v>
      </c>
      <c r="W335" s="78" t="str">
        <f>INDEX(Lista!$O$2:$S$206,MATCH('Base data'!T335,Lista!$P$2:$P$206,0),5)</f>
        <v>Mönster</v>
      </c>
      <c r="X335" s="214" t="s">
        <v>16772</v>
      </c>
    </row>
    <row r="336" spans="1:24" x14ac:dyDescent="0.2">
      <c r="A336" s="160">
        <v>9789152302484</v>
      </c>
      <c r="B336" s="11">
        <v>1</v>
      </c>
      <c r="C336" s="11" t="s">
        <v>254</v>
      </c>
      <c r="D336" s="161" t="s">
        <v>12846</v>
      </c>
      <c r="E336" s="161" t="s">
        <v>282</v>
      </c>
      <c r="F336" s="161" t="s">
        <v>12852</v>
      </c>
      <c r="G336" s="161" t="s">
        <v>356</v>
      </c>
      <c r="H336" s="11" t="s">
        <v>169</v>
      </c>
      <c r="I336" s="11">
        <v>44</v>
      </c>
      <c r="J336" s="11"/>
      <c r="K336" s="164" t="str">
        <f t="shared" si="22"/>
        <v>Blå kurs</v>
      </c>
      <c r="L336" s="11" t="s">
        <v>12548</v>
      </c>
      <c r="M336" s="11" t="str">
        <f t="shared" si="20"/>
        <v>1_x1_3x_B_44</v>
      </c>
      <c r="N336" s="11" t="str">
        <f t="shared" si="21"/>
        <v>9789152302484-1-x1_3x-B-44</v>
      </c>
      <c r="O336" s="11" t="str">
        <f>INDEX('Kap 1'!$E$2:$H$1089,MATCH('Base data'!N336,'Kap 1'!$E$2:$E$1089,0),4)</f>
        <v>Problemlösning</v>
      </c>
      <c r="P336" s="11"/>
      <c r="Q336" s="55" t="str">
        <f>INDEX(Freelancer!$A$1140:$J$2572,MATCH('Base data'!M336,Freelancer!$G$1140:$G$2572,0),9)</f>
        <v>Hur lång är stigen?</v>
      </c>
      <c r="R336" s="161" t="str">
        <f>IF(INDEX(Freelancer!$A$1140:$J$2572,MATCH('Base data'!M336,Freelancer!$G$1140:$G$2572,0),10)=0,"",INDEX(Freelancer!$A$1140:$J$2572,MATCH('Base data'!M336,Freelancer!$G$1140:$G$2572,0),10))</f>
        <v>MD9_31_4</v>
      </c>
      <c r="S336" s="78" t="s">
        <v>16688</v>
      </c>
      <c r="T336" s="78" t="str">
        <f t="shared" si="23"/>
        <v>y4_22_18y</v>
      </c>
      <c r="U336" s="78" t="str">
        <f>INDEX(Lista!$O$2:$S$206,MATCH('Base data'!T336,Lista!$P$2:$P$206,0),3)</f>
        <v>Trigonometri - Vinklar</v>
      </c>
      <c r="V336" s="78" t="str">
        <f>INDEX(Lista!$O$2:$S$206,MATCH('Base data'!T336,Lista!$P$2:$P$206,0),4)</f>
        <v>G_4_22</v>
      </c>
      <c r="W336" s="78" t="str">
        <f>INDEX(Lista!$O$2:$S$206,MATCH('Base data'!T336,Lista!$P$2:$P$206,0),5)</f>
        <v>Trigonometri</v>
      </c>
      <c r="X336" s="214" t="s">
        <v>16772</v>
      </c>
    </row>
    <row r="337" spans="1:24" x14ac:dyDescent="0.2">
      <c r="A337" s="160">
        <v>9789152302484</v>
      </c>
      <c r="B337" s="11">
        <v>1</v>
      </c>
      <c r="C337" s="11" t="s">
        <v>254</v>
      </c>
      <c r="D337" s="161" t="s">
        <v>12846</v>
      </c>
      <c r="E337" s="161" t="s">
        <v>282</v>
      </c>
      <c r="F337" s="161" t="s">
        <v>12852</v>
      </c>
      <c r="G337" s="161" t="s">
        <v>356</v>
      </c>
      <c r="H337" s="11" t="s">
        <v>169</v>
      </c>
      <c r="I337" s="11">
        <v>45</v>
      </c>
      <c r="J337" s="11"/>
      <c r="K337" s="164" t="str">
        <f t="shared" si="22"/>
        <v>Blå kurs</v>
      </c>
      <c r="L337" s="11" t="s">
        <v>12548</v>
      </c>
      <c r="M337" s="11" t="str">
        <f t="shared" si="20"/>
        <v>1_x1_3x_B_45</v>
      </c>
      <c r="N337" s="11" t="str">
        <f t="shared" si="21"/>
        <v>9789152302484-1-x1_3x-B-45</v>
      </c>
      <c r="O337" s="11" t="str">
        <f>INDEX('Kap 1'!$E$2:$H$1089,MATCH('Base data'!N337,'Kap 1'!$E$2:$E$1089,0),4)</f>
        <v>Problemlösning</v>
      </c>
      <c r="P337" s="11"/>
      <c r="Q337" s="55" t="str">
        <f>INDEX(Freelancer!$A$1140:$J$2572,MATCH('Base data'!M337,Freelancer!$G$1140:$G$2572,0),9)</f>
        <v>Hur lång är rutschbanan? Svara i meter med en decimal.</v>
      </c>
      <c r="R337" s="161" t="str">
        <f>IF(INDEX(Freelancer!$A$1140:$J$2572,MATCH('Base data'!M337,Freelancer!$G$1140:$G$2572,0),10)=0,"",INDEX(Freelancer!$A$1140:$J$2572,MATCH('Base data'!M337,Freelancer!$G$1140:$G$2572,0),10))</f>
        <v>MD9_31_5</v>
      </c>
      <c r="S337" s="78" t="s">
        <v>8395</v>
      </c>
      <c r="T337" s="78" t="str">
        <f t="shared" si="23"/>
        <v>y4_22_11y</v>
      </c>
      <c r="U337" s="78" t="str">
        <f>INDEX(Lista!$O$2:$S$206,MATCH('Base data'!T337,Lista!$P$2:$P$206,0),3)</f>
        <v>Trigonometri - Sinus, Cosinus &amp; Tangens</v>
      </c>
      <c r="V337" s="78" t="str">
        <f>INDEX(Lista!$O$2:$S$206,MATCH('Base data'!T337,Lista!$P$2:$P$206,0),4)</f>
        <v>G_4_22</v>
      </c>
      <c r="W337" s="78" t="str">
        <f>INDEX(Lista!$O$2:$S$206,MATCH('Base data'!T337,Lista!$P$2:$P$206,0),5)</f>
        <v>Trigonometri</v>
      </c>
      <c r="X337" s="214" t="s">
        <v>16772</v>
      </c>
    </row>
    <row r="338" spans="1:24" x14ac:dyDescent="0.2">
      <c r="A338" s="160">
        <v>9789152302484</v>
      </c>
      <c r="B338" s="11">
        <v>1</v>
      </c>
      <c r="C338" s="11" t="s">
        <v>254</v>
      </c>
      <c r="D338" s="161" t="s">
        <v>12846</v>
      </c>
      <c r="E338" s="161" t="s">
        <v>282</v>
      </c>
      <c r="F338" s="161" t="s">
        <v>12852</v>
      </c>
      <c r="G338" s="161" t="s">
        <v>356</v>
      </c>
      <c r="H338" s="11" t="s">
        <v>169</v>
      </c>
      <c r="I338" s="11">
        <v>46</v>
      </c>
      <c r="J338" s="11" t="s">
        <v>31</v>
      </c>
      <c r="K338" s="164" t="str">
        <f t="shared" si="22"/>
        <v>Blå kurs</v>
      </c>
      <c r="L338" s="11" t="s">
        <v>12548</v>
      </c>
      <c r="M338" s="11" t="str">
        <f t="shared" si="20"/>
        <v>1_x1_3x_B_46a</v>
      </c>
      <c r="N338" s="11" t="str">
        <f t="shared" si="21"/>
        <v>9789152302484-1-x1_3x-B-46a</v>
      </c>
      <c r="O338" s="11" t="str">
        <f>INDEX('Kap 1'!$E$2:$H$1089,MATCH('Base data'!N338,'Kap 1'!$E$2:$E$1089,0),4)</f>
        <v>Problemlösning</v>
      </c>
      <c r="P338" s="11"/>
      <c r="Q338" s="55" t="str">
        <f>INDEX(Freelancer!$A$1140:$J$2572,MATCH('Base data'!M338,Freelancer!$G$1140:$G$2572,0),9)</f>
        <v>Storleken på teveskärmen anges som längden av skärmens diagonal. Den mäts i tum. En tum är ca 2,5 cm. Beräkna skärmens diagonal.</v>
      </c>
      <c r="R338" s="161" t="str">
        <f>IF(INDEX(Freelancer!$A$1140:$J$2572,MATCH('Base data'!M338,Freelancer!$G$1140:$G$2572,0),10)=0,"",INDEX(Freelancer!$A$1140:$J$2572,MATCH('Base data'!M338,Freelancer!$G$1140:$G$2572,0),10))</f>
        <v>MD9_31_6</v>
      </c>
      <c r="S338" s="78" t="s">
        <v>16656</v>
      </c>
      <c r="T338" s="78" t="str">
        <f t="shared" si="23"/>
        <v>y4_5y</v>
      </c>
      <c r="U338" s="78" t="str">
        <f>INDEX(Lista!$O$2:$S$206,MATCH('Base data'!T338,Lista!$P$2:$P$206,0),3)</f>
        <v xml:space="preserve">Cirkelsektor </v>
      </c>
      <c r="V338" s="78" t="str">
        <f>INDEX(Lista!$O$2:$S$206,MATCH('Base data'!T338,Lista!$P$2:$P$206,0),4)</f>
        <v>G_4_5</v>
      </c>
      <c r="W338" s="78" t="str">
        <f>INDEX(Lista!$O$2:$S$206,MATCH('Base data'!T338,Lista!$P$2:$P$206,0),5)</f>
        <v xml:space="preserve">Cirkelsektor </v>
      </c>
      <c r="X338" s="214" t="s">
        <v>16772</v>
      </c>
    </row>
    <row r="339" spans="1:24" x14ac:dyDescent="0.2">
      <c r="A339" s="160">
        <v>9789152302484</v>
      </c>
      <c r="B339" s="11">
        <v>1</v>
      </c>
      <c r="C339" s="11" t="s">
        <v>254</v>
      </c>
      <c r="D339" s="161" t="s">
        <v>12846</v>
      </c>
      <c r="E339" s="161" t="s">
        <v>282</v>
      </c>
      <c r="F339" s="161" t="s">
        <v>12852</v>
      </c>
      <c r="G339" s="161" t="s">
        <v>356</v>
      </c>
      <c r="H339" s="11" t="s">
        <v>169</v>
      </c>
      <c r="I339" s="11">
        <v>46</v>
      </c>
      <c r="J339" s="11" t="s">
        <v>34</v>
      </c>
      <c r="K339" s="164" t="str">
        <f t="shared" si="22"/>
        <v>Blå kurs</v>
      </c>
      <c r="L339" s="11" t="s">
        <v>12548</v>
      </c>
      <c r="M339" s="11" t="str">
        <f t="shared" si="20"/>
        <v>1_x1_3x_B_46b</v>
      </c>
      <c r="N339" s="11" t="str">
        <f t="shared" si="21"/>
        <v>9789152302484-1-x1_3x-B-46b</v>
      </c>
      <c r="O339" s="11" t="str">
        <f>INDEX('Kap 1'!$E$2:$H$1089,MATCH('Base data'!N339,'Kap 1'!$E$2:$E$1089,0),4)</f>
        <v>Problemlösning</v>
      </c>
      <c r="P339" s="11"/>
      <c r="Q339" s="55" t="str">
        <f>INDEX(Freelancer!$A$1140:$J$2572,MATCH('Base data'!M339,Freelancer!$G$1140:$G$2572,0),9)</f>
        <v>Storleken på teveskärmen anges som längden av skärmens diagonal. Den mäts i tum. En tum är ca 2,5 cm. Är det en 24-tummare, 28-tummare eller 32-tummare?</v>
      </c>
      <c r="R339" s="161" t="str">
        <f>IF(INDEX(Freelancer!$A$1140:$J$2572,MATCH('Base data'!M339,Freelancer!$G$1140:$G$2572,0),10)=0,"",INDEX(Freelancer!$A$1140:$J$2572,MATCH('Base data'!M339,Freelancer!$G$1140:$G$2572,0),10))</f>
        <v>MD9_31_6</v>
      </c>
      <c r="S339" s="78" t="s">
        <v>16641</v>
      </c>
      <c r="T339" s="78" t="str">
        <f t="shared" si="23"/>
        <v>y3_2_11y</v>
      </c>
      <c r="U339" s="78" t="str">
        <f>INDEX(Lista!$O$2:$S$206,MATCH('Base data'!T339,Lista!$P$2:$P$206,0),3)</f>
        <v>Statistik - Spridningsmått</v>
      </c>
      <c r="V339" s="78" t="str">
        <f>INDEX(Lista!$O$2:$S$206,MATCH('Base data'!T339,Lista!$P$2:$P$206,0),4)</f>
        <v>SS_3_2</v>
      </c>
      <c r="W339" s="78" t="str">
        <f>INDEX(Lista!$O$2:$S$206,MATCH('Base data'!T339,Lista!$P$2:$P$206,0),5)</f>
        <v>Statistik</v>
      </c>
      <c r="X339" s="214" t="s">
        <v>16772</v>
      </c>
    </row>
    <row r="340" spans="1:24" x14ac:dyDescent="0.2">
      <c r="A340" s="160">
        <v>9789152302484</v>
      </c>
      <c r="B340" s="11">
        <v>1</v>
      </c>
      <c r="C340" s="11" t="s">
        <v>254</v>
      </c>
      <c r="D340" s="161" t="s">
        <v>12846</v>
      </c>
      <c r="E340" s="161" t="s">
        <v>282</v>
      </c>
      <c r="F340" s="161" t="s">
        <v>12853</v>
      </c>
      <c r="G340" s="161" t="s">
        <v>365</v>
      </c>
      <c r="H340" s="11" t="s">
        <v>213</v>
      </c>
      <c r="I340" s="11">
        <v>1</v>
      </c>
      <c r="J340" s="11" t="s">
        <v>31</v>
      </c>
      <c r="K340" s="164" t="str">
        <f t="shared" si="22"/>
        <v>Röd kurs</v>
      </c>
      <c r="L340" s="11" t="s">
        <v>12549</v>
      </c>
      <c r="M340" s="11" t="str">
        <f t="shared" si="20"/>
        <v>1_x1_4x_R_1a</v>
      </c>
      <c r="N340" s="11" t="str">
        <f t="shared" si="21"/>
        <v>9789152302484-1-x1_4x-R-1a</v>
      </c>
      <c r="O340" s="11" t="str">
        <f>INDEX('Kap 1'!$E$2:$H$1089,MATCH('Base data'!N340,'Kap 1'!$E$2:$E$1089,0),4)</f>
        <v>Beräkna</v>
      </c>
      <c r="P340" s="11"/>
      <c r="Q340" s="55" t="str">
        <f>INDEX(Freelancer!$A$1140:$J$2572,MATCH('Base data'!M340,Freelancer!$G$1140:$G$2572,0),9)</f>
        <v>Beräkna $5 \cdot (-3) + 24$</v>
      </c>
      <c r="R340" s="161" t="str">
        <f>IF(INDEX(Freelancer!$A$1140:$J$2572,MATCH('Base data'!M340,Freelancer!$G$1140:$G$2572,0),10)=0,"",INDEX(Freelancer!$A$1140:$J$2572,MATCH('Base data'!M340,Freelancer!$G$1140:$G$2572,0),10))</f>
        <v/>
      </c>
      <c r="S340" s="78" t="s">
        <v>8391</v>
      </c>
      <c r="T340" s="78" t="str">
        <f t="shared" si="23"/>
        <v>y1_5_4y</v>
      </c>
      <c r="U340" s="78" t="str">
        <f>INDEX(Lista!$O$2:$S$206,MATCH('Base data'!T340,Lista!$P$2:$P$206,0),3)</f>
        <v>Ekvationssystem - Två lösningsmetoder</v>
      </c>
      <c r="V340" s="78" t="str">
        <f>INDEX(Lista!$O$2:$S$206,MATCH('Base data'!T340,Lista!$P$2:$P$206,0),4)</f>
        <v>T_1_5</v>
      </c>
      <c r="W340" s="78" t="str">
        <f>INDEX(Lista!$O$2:$S$206,MATCH('Base data'!T340,Lista!$P$2:$P$206,0),5)</f>
        <v>Ekvationssystem</v>
      </c>
      <c r="X340" s="214" t="s">
        <v>16772</v>
      </c>
    </row>
    <row r="341" spans="1:24" x14ac:dyDescent="0.2">
      <c r="A341" s="160">
        <v>9789152302484</v>
      </c>
      <c r="B341" s="11">
        <v>1</v>
      </c>
      <c r="C341" s="11" t="s">
        <v>254</v>
      </c>
      <c r="D341" s="161" t="s">
        <v>12846</v>
      </c>
      <c r="E341" s="161" t="s">
        <v>282</v>
      </c>
      <c r="F341" s="161" t="s">
        <v>12853</v>
      </c>
      <c r="G341" s="161" t="s">
        <v>365</v>
      </c>
      <c r="H341" s="11" t="s">
        <v>213</v>
      </c>
      <c r="I341" s="11">
        <v>1</v>
      </c>
      <c r="J341" s="11" t="s">
        <v>34</v>
      </c>
      <c r="K341" s="164" t="str">
        <f t="shared" si="22"/>
        <v>Röd kurs</v>
      </c>
      <c r="L341" s="11" t="s">
        <v>12549</v>
      </c>
      <c r="M341" s="11" t="str">
        <f t="shared" si="20"/>
        <v>1_x1_4x_R_1b</v>
      </c>
      <c r="N341" s="11" t="str">
        <f t="shared" si="21"/>
        <v>9789152302484-1-x1_4x-R-1b</v>
      </c>
      <c r="O341" s="11" t="str">
        <f>INDEX('Kap 1'!$E$2:$H$1089,MATCH('Base data'!N341,'Kap 1'!$E$2:$E$1089,0),4)</f>
        <v>Beräkna</v>
      </c>
      <c r="P341" s="11"/>
      <c r="Q341" s="55" t="str">
        <f>INDEX(Freelancer!$A$1140:$J$2572,MATCH('Base data'!M341,Freelancer!$G$1140:$G$2572,0),9)</f>
        <v>Beräkna $400 - 8 \cdot (-4)$</v>
      </c>
      <c r="R341" s="161" t="str">
        <f>IF(INDEX(Freelancer!$A$1140:$J$2572,MATCH('Base data'!M341,Freelancer!$G$1140:$G$2572,0),10)=0,"",INDEX(Freelancer!$A$1140:$J$2572,MATCH('Base data'!M341,Freelancer!$G$1140:$G$2572,0),10))</f>
        <v/>
      </c>
      <c r="S341" s="78" t="s">
        <v>16616</v>
      </c>
      <c r="T341" s="78" t="str">
        <f t="shared" si="23"/>
        <v>y2_19_16y</v>
      </c>
      <c r="U341" s="78" t="str">
        <f>INDEX(Lista!$O$2:$S$206,MATCH('Base data'!T341,Lista!$P$2:$P$206,0),3)</f>
        <v>Procent - Vi söker det hela</v>
      </c>
      <c r="V341" s="78" t="str">
        <f>INDEX(Lista!$O$2:$S$206,MATCH('Base data'!T341,Lista!$P$2:$P$206,0),4)</f>
        <v>SF_2_19</v>
      </c>
      <c r="W341" s="78" t="str">
        <f>INDEX(Lista!$O$2:$S$206,MATCH('Base data'!T341,Lista!$P$2:$P$206,0),5)</f>
        <v>Procent</v>
      </c>
      <c r="X341" s="214" t="s">
        <v>16772</v>
      </c>
    </row>
    <row r="342" spans="1:24" x14ac:dyDescent="0.2">
      <c r="A342" s="160">
        <v>9789152302484</v>
      </c>
      <c r="B342" s="11">
        <v>1</v>
      </c>
      <c r="C342" s="11" t="s">
        <v>254</v>
      </c>
      <c r="D342" s="161" t="s">
        <v>12846</v>
      </c>
      <c r="E342" s="161" t="s">
        <v>282</v>
      </c>
      <c r="F342" s="161" t="s">
        <v>12853</v>
      </c>
      <c r="G342" s="161" t="s">
        <v>365</v>
      </c>
      <c r="H342" s="11" t="s">
        <v>213</v>
      </c>
      <c r="I342" s="11">
        <v>2</v>
      </c>
      <c r="J342" s="11" t="s">
        <v>31</v>
      </c>
      <c r="K342" s="164" t="str">
        <f t="shared" si="22"/>
        <v>Röd kurs</v>
      </c>
      <c r="L342" s="11" t="s">
        <v>12549</v>
      </c>
      <c r="M342" s="11" t="str">
        <f t="shared" si="20"/>
        <v>1_x1_4x_R_2a</v>
      </c>
      <c r="N342" s="11" t="str">
        <f t="shared" si="21"/>
        <v>9789152302484-1-x1_4x-R-2a</v>
      </c>
      <c r="O342" s="11" t="str">
        <f>INDEX('Kap 1'!$E$2:$H$1089,MATCH('Base data'!N342,'Kap 1'!$E$2:$E$1089,0),4)</f>
        <v>Beräkna</v>
      </c>
      <c r="P342" s="11"/>
      <c r="Q342" s="55" t="str">
        <f>INDEX(Freelancer!$A$1140:$J$2572,MATCH('Base data'!M342,Freelancer!$G$1140:$G$2572,0),9)</f>
        <v>Beräkna $45 + (-25) - (-3) \cdot (-8)$</v>
      </c>
      <c r="R342" s="161" t="str">
        <f>IF(INDEX(Freelancer!$A$1140:$J$2572,MATCH('Base data'!M342,Freelancer!$G$1140:$G$2572,0),10)=0,"",INDEX(Freelancer!$A$1140:$J$2572,MATCH('Base data'!M342,Freelancer!$G$1140:$G$2572,0),10))</f>
        <v/>
      </c>
      <c r="S342" s="78" t="s">
        <v>8387</v>
      </c>
      <c r="T342" s="78" t="str">
        <f t="shared" si="23"/>
        <v>y4_15_3y</v>
      </c>
      <c r="U342" s="78" t="str">
        <f>INDEX(Lista!$O$2:$S$206,MATCH('Base data'!T342,Lista!$P$2:$P$206,0),3)</f>
        <v>Volym &amp; olika sorters kroppar - Klot</v>
      </c>
      <c r="V342" s="78" t="str">
        <f>INDEX(Lista!$O$2:$S$206,MATCH('Base data'!T342,Lista!$P$2:$P$206,0),4)</f>
        <v>G_4_15</v>
      </c>
      <c r="W342" s="78" t="str">
        <f>INDEX(Lista!$O$2:$S$206,MATCH('Base data'!T342,Lista!$P$2:$P$206,0),5)</f>
        <v>Volym &amp; olika sorters kroppar</v>
      </c>
      <c r="X342" s="214" t="s">
        <v>16772</v>
      </c>
    </row>
    <row r="343" spans="1:24" x14ac:dyDescent="0.2">
      <c r="A343" s="160">
        <v>9789152302484</v>
      </c>
      <c r="B343" s="11">
        <v>1</v>
      </c>
      <c r="C343" s="11" t="s">
        <v>254</v>
      </c>
      <c r="D343" s="161" t="s">
        <v>12846</v>
      </c>
      <c r="E343" s="161" t="s">
        <v>282</v>
      </c>
      <c r="F343" s="161" t="s">
        <v>12853</v>
      </c>
      <c r="G343" s="161" t="s">
        <v>365</v>
      </c>
      <c r="H343" s="11" t="s">
        <v>213</v>
      </c>
      <c r="I343" s="11">
        <v>2</v>
      </c>
      <c r="J343" s="11" t="s">
        <v>34</v>
      </c>
      <c r="K343" s="164" t="str">
        <f t="shared" si="22"/>
        <v>Röd kurs</v>
      </c>
      <c r="L343" s="11" t="s">
        <v>12549</v>
      </c>
      <c r="M343" s="11" t="str">
        <f t="shared" si="20"/>
        <v>1_x1_4x_R_2b</v>
      </c>
      <c r="N343" s="11" t="str">
        <f t="shared" si="21"/>
        <v>9789152302484-1-x1_4x-R-2b</v>
      </c>
      <c r="O343" s="11" t="str">
        <f>INDEX('Kap 1'!$E$2:$H$1089,MATCH('Base data'!N343,'Kap 1'!$E$2:$E$1089,0),4)</f>
        <v>Beräkna</v>
      </c>
      <c r="P343" s="11"/>
      <c r="Q343" s="55" t="str">
        <f>INDEX(Freelancer!$A$1140:$J$2572,MATCH('Base data'!M343,Freelancer!$G$1140:$G$2572,0),9)</f>
        <v>Beräkna $(-12) \cdot (-4) + 100 \cdot (-3)$</v>
      </c>
      <c r="R343" s="161" t="str">
        <f>IF(INDEX(Freelancer!$A$1140:$J$2572,MATCH('Base data'!M343,Freelancer!$G$1140:$G$2572,0),10)=0,"",INDEX(Freelancer!$A$1140:$J$2572,MATCH('Base data'!M343,Freelancer!$G$1140:$G$2572,0),10))</f>
        <v/>
      </c>
      <c r="S343" s="78" t="s">
        <v>8383</v>
      </c>
      <c r="T343" s="78" t="str">
        <f t="shared" si="23"/>
        <v>y2_19_14y</v>
      </c>
      <c r="U343" s="78" t="str">
        <f>INDEX(Lista!$O$2:$S$206,MATCH('Base data'!T343,Lista!$P$2:$P$206,0),3)</f>
        <v>Procent - Procentuell förändring</v>
      </c>
      <c r="V343" s="78" t="str">
        <f>INDEX(Lista!$O$2:$S$206,MATCH('Base data'!T343,Lista!$P$2:$P$206,0),4)</f>
        <v>SF_2_19</v>
      </c>
      <c r="W343" s="78" t="str">
        <f>INDEX(Lista!$O$2:$S$206,MATCH('Base data'!T343,Lista!$P$2:$P$206,0),5)</f>
        <v>Procent</v>
      </c>
      <c r="X343" s="214" t="s">
        <v>16772</v>
      </c>
    </row>
    <row r="344" spans="1:24" x14ac:dyDescent="0.2">
      <c r="A344" s="160">
        <v>9789152302484</v>
      </c>
      <c r="B344" s="11">
        <v>1</v>
      </c>
      <c r="C344" s="11" t="s">
        <v>254</v>
      </c>
      <c r="D344" s="161" t="s">
        <v>12846</v>
      </c>
      <c r="E344" s="161" t="s">
        <v>282</v>
      </c>
      <c r="F344" s="161" t="s">
        <v>12853</v>
      </c>
      <c r="G344" s="161" t="s">
        <v>365</v>
      </c>
      <c r="H344" s="11" t="s">
        <v>213</v>
      </c>
      <c r="I344" s="11">
        <v>3</v>
      </c>
      <c r="J344" s="11" t="s">
        <v>31</v>
      </c>
      <c r="K344" s="164" t="str">
        <f t="shared" si="22"/>
        <v>Röd kurs</v>
      </c>
      <c r="L344" s="11" t="s">
        <v>12549</v>
      </c>
      <c r="M344" s="11" t="str">
        <f t="shared" si="20"/>
        <v>1_x1_4x_R_3a</v>
      </c>
      <c r="N344" s="11" t="str">
        <f t="shared" si="21"/>
        <v>9789152302484-1-x1_4x-R-3a</v>
      </c>
      <c r="O344" s="11" t="str">
        <f>INDEX('Kap 1'!$E$2:$H$1089,MATCH('Base data'!N344,'Kap 1'!$E$2:$E$1089,0),4)</f>
        <v>Beräkna</v>
      </c>
      <c r="P344" s="11"/>
      <c r="Q344" s="55" t="str">
        <f>INDEX(Freelancer!$A$1140:$J$2572,MATCH('Base data'!M344,Freelancer!$G$1140:$G$2572,0),9)</f>
        <v>Beräkna $\displaystyle \frac{(-30)}{4} + 15$</v>
      </c>
      <c r="R344" s="161" t="str">
        <f>IF(INDEX(Freelancer!$A$1140:$J$2572,MATCH('Base data'!M344,Freelancer!$G$1140:$G$2572,0),10)=0,"",INDEX(Freelancer!$A$1140:$J$2572,MATCH('Base data'!M344,Freelancer!$G$1140:$G$2572,0),10))</f>
        <v/>
      </c>
      <c r="S344" s="78" t="s">
        <v>16689</v>
      </c>
      <c r="T344" s="78" t="str">
        <f t="shared" si="23"/>
        <v>y1_5y</v>
      </c>
      <c r="U344" s="78" t="str">
        <f>INDEX(Lista!$O$2:$S$206,MATCH('Base data'!T344,Lista!$P$2:$P$206,0),3)</f>
        <v>Ekvationssystem</v>
      </c>
      <c r="V344" s="78" t="str">
        <f>INDEX(Lista!$O$2:$S$206,MATCH('Base data'!T344,Lista!$P$2:$P$206,0),4)</f>
        <v>T_1_5</v>
      </c>
      <c r="W344" s="78" t="str">
        <f>INDEX(Lista!$O$2:$S$206,MATCH('Base data'!T344,Lista!$P$2:$P$206,0),5)</f>
        <v>Ekvationssystem</v>
      </c>
      <c r="X344" s="214" t="s">
        <v>16772</v>
      </c>
    </row>
    <row r="345" spans="1:24" x14ac:dyDescent="0.2">
      <c r="A345" s="160">
        <v>9789152302484</v>
      </c>
      <c r="B345" s="11">
        <v>1</v>
      </c>
      <c r="C345" s="11" t="s">
        <v>254</v>
      </c>
      <c r="D345" s="161" t="s">
        <v>12846</v>
      </c>
      <c r="E345" s="161" t="s">
        <v>282</v>
      </c>
      <c r="F345" s="161" t="s">
        <v>12853</v>
      </c>
      <c r="G345" s="161" t="s">
        <v>365</v>
      </c>
      <c r="H345" s="11" t="s">
        <v>213</v>
      </c>
      <c r="I345" s="11">
        <v>3</v>
      </c>
      <c r="J345" s="11" t="s">
        <v>34</v>
      </c>
      <c r="K345" s="164" t="str">
        <f t="shared" si="22"/>
        <v>Röd kurs</v>
      </c>
      <c r="L345" s="11" t="s">
        <v>12549</v>
      </c>
      <c r="M345" s="11" t="str">
        <f t="shared" si="20"/>
        <v>1_x1_4x_R_3b</v>
      </c>
      <c r="N345" s="11" t="str">
        <f t="shared" si="21"/>
        <v>9789152302484-1-x1_4x-R-3b</v>
      </c>
      <c r="O345" s="11" t="str">
        <f>INDEX('Kap 1'!$E$2:$H$1089,MATCH('Base data'!N345,'Kap 1'!$E$2:$E$1089,0),4)</f>
        <v>Beräkna</v>
      </c>
      <c r="P345" s="11"/>
      <c r="Q345" s="55" t="str">
        <f>INDEX(Freelancer!$A$1140:$J$2572,MATCH('Base data'!M345,Freelancer!$G$1140:$G$2572,0),9)</f>
        <v>Beräkna $\displaystyle 6 \cdot (-3) + \frac{24}{(-4)}</v>
      </c>
      <c r="R345" s="161" t="str">
        <f>IF(INDEX(Freelancer!$A$1140:$J$2572,MATCH('Base data'!M345,Freelancer!$G$1140:$G$2572,0),10)=0,"",INDEX(Freelancer!$A$1140:$J$2572,MATCH('Base data'!M345,Freelancer!$G$1140:$G$2572,0),10))</f>
        <v/>
      </c>
      <c r="S345" s="78" t="s">
        <v>8350</v>
      </c>
      <c r="T345" s="78" t="str">
        <f t="shared" si="23"/>
        <v>y2_8_9y</v>
      </c>
      <c r="U345" s="78" t="str">
        <f>INDEX(Lista!$O$2:$S$206,MATCH('Base data'!T345,Lista!$P$2:$P$206,0),3)</f>
        <v>Funktioner - Linjära funktioner</v>
      </c>
      <c r="V345" s="78" t="str">
        <f>INDEX(Lista!$O$2:$S$206,MATCH('Base data'!T345,Lista!$P$2:$P$206,0),4)</f>
        <v>SF_2_8</v>
      </c>
      <c r="W345" s="78" t="str">
        <f>INDEX(Lista!$O$2:$S$206,MATCH('Base data'!T345,Lista!$P$2:$P$206,0),5)</f>
        <v>Funktioner</v>
      </c>
      <c r="X345" s="214" t="s">
        <v>16772</v>
      </c>
    </row>
    <row r="346" spans="1:24" x14ac:dyDescent="0.2">
      <c r="A346" s="160">
        <v>9789152302484</v>
      </c>
      <c r="B346" s="11">
        <v>1</v>
      </c>
      <c r="C346" s="11" t="s">
        <v>254</v>
      </c>
      <c r="D346" s="161" t="s">
        <v>12846</v>
      </c>
      <c r="E346" s="161" t="s">
        <v>282</v>
      </c>
      <c r="F346" s="161" t="s">
        <v>12853</v>
      </c>
      <c r="G346" s="161" t="s">
        <v>365</v>
      </c>
      <c r="H346" s="11" t="s">
        <v>213</v>
      </c>
      <c r="I346" s="11">
        <v>4</v>
      </c>
      <c r="J346" s="11" t="s">
        <v>31</v>
      </c>
      <c r="K346" s="164" t="str">
        <f t="shared" si="22"/>
        <v>Röd kurs</v>
      </c>
      <c r="L346" s="11" t="s">
        <v>12549</v>
      </c>
      <c r="M346" s="11" t="str">
        <f t="shared" si="20"/>
        <v>1_x1_4x_R_4a</v>
      </c>
      <c r="N346" s="11" t="str">
        <f t="shared" si="21"/>
        <v>9789152302484-1-x1_4x-R-4a</v>
      </c>
      <c r="O346" s="11" t="str">
        <f>INDEX('Kap 1'!$E$2:$H$1089,MATCH('Base data'!N346,'Kap 1'!$E$2:$E$1089,0),4)</f>
        <v>Beräkna</v>
      </c>
      <c r="P346" s="11"/>
      <c r="Q346" s="55" t="str">
        <f>INDEX(Freelancer!$A$1140:$J$2572,MATCH('Base data'!M346,Freelancer!$G$1140:$G$2572,0),9)</f>
        <v>Beräkna $\displaystyle 20 \cdot (-4) - \frac{100}{(-4)}</v>
      </c>
      <c r="R346" s="161" t="str">
        <f>IF(INDEX(Freelancer!$A$1140:$J$2572,MATCH('Base data'!M346,Freelancer!$G$1140:$G$2572,0),10)=0,"",INDEX(Freelancer!$A$1140:$J$2572,MATCH('Base data'!M346,Freelancer!$G$1140:$G$2572,0),10))</f>
        <v/>
      </c>
      <c r="S346" s="78" t="s">
        <v>16624</v>
      </c>
      <c r="T346" s="78" t="str">
        <f t="shared" si="23"/>
        <v>y2_19_7y</v>
      </c>
      <c r="U346" s="78" t="str">
        <f>INDEX(Lista!$O$2:$S$206,MATCH('Base data'!T346,Lista!$P$2:$P$206,0),3)</f>
        <v>Procent - Olika typer av lån</v>
      </c>
      <c r="V346" s="78" t="str">
        <f>INDEX(Lista!$O$2:$S$206,MATCH('Base data'!T346,Lista!$P$2:$P$206,0),4)</f>
        <v>SF_2_19</v>
      </c>
      <c r="W346" s="78" t="str">
        <f>INDEX(Lista!$O$2:$S$206,MATCH('Base data'!T346,Lista!$P$2:$P$206,0),5)</f>
        <v>Procent</v>
      </c>
      <c r="X346" s="214" t="s">
        <v>16772</v>
      </c>
    </row>
    <row r="347" spans="1:24" x14ac:dyDescent="0.2">
      <c r="A347" s="160">
        <v>9789152302484</v>
      </c>
      <c r="B347" s="11">
        <v>1</v>
      </c>
      <c r="C347" s="11" t="s">
        <v>254</v>
      </c>
      <c r="D347" s="161" t="s">
        <v>12846</v>
      </c>
      <c r="E347" s="161" t="s">
        <v>282</v>
      </c>
      <c r="F347" s="161" t="s">
        <v>12853</v>
      </c>
      <c r="G347" s="161" t="s">
        <v>365</v>
      </c>
      <c r="H347" s="11" t="s">
        <v>213</v>
      </c>
      <c r="I347" s="11">
        <v>4</v>
      </c>
      <c r="J347" s="11" t="s">
        <v>34</v>
      </c>
      <c r="K347" s="164" t="str">
        <f t="shared" si="22"/>
        <v>Röd kurs</v>
      </c>
      <c r="L347" s="11" t="s">
        <v>12549</v>
      </c>
      <c r="M347" s="11" t="str">
        <f t="shared" si="20"/>
        <v>1_x1_4x_R_4b</v>
      </c>
      <c r="N347" s="11" t="str">
        <f t="shared" si="21"/>
        <v>9789152302484-1-x1_4x-R-4b</v>
      </c>
      <c r="O347" s="11" t="str">
        <f>INDEX('Kap 1'!$E$2:$H$1089,MATCH('Base data'!N347,'Kap 1'!$E$2:$E$1089,0),4)</f>
        <v>Beräkna</v>
      </c>
      <c r="P347" s="11"/>
      <c r="Q347" s="55" t="str">
        <f>INDEX(Freelancer!$A$1140:$J$2572,MATCH('Base data'!M347,Freelancer!$G$1140:$G$2572,0),9)</f>
        <v>Beräkna $\displaystyle (-0,1) \cdot (-50) + \frac{2,5}{(-0,5)}</v>
      </c>
      <c r="R347" s="161" t="str">
        <f>IF(INDEX(Freelancer!$A$1140:$J$2572,MATCH('Base data'!M347,Freelancer!$G$1140:$G$2572,0),10)=0,"",INDEX(Freelancer!$A$1140:$J$2572,MATCH('Base data'!M347,Freelancer!$G$1140:$G$2572,0),10))</f>
        <v/>
      </c>
      <c r="S347" s="78" t="s">
        <v>16684</v>
      </c>
      <c r="T347" s="78" t="str">
        <f t="shared" si="23"/>
        <v>y3_1y</v>
      </c>
      <c r="U347" s="78" t="str">
        <f>INDEX(Lista!$O$2:$S$206,MATCH('Base data'!T347,Lista!$P$2:$P$206,0),3)</f>
        <v>Sannolikhetslära</v>
      </c>
      <c r="V347" s="78" t="str">
        <f>INDEX(Lista!$O$2:$S$206,MATCH('Base data'!T347,Lista!$P$2:$P$206,0),4)</f>
        <v>SS_3_1</v>
      </c>
      <c r="W347" s="78" t="str">
        <f>INDEX(Lista!$O$2:$S$206,MATCH('Base data'!T347,Lista!$P$2:$P$206,0),5)</f>
        <v>Sannolikhetslära</v>
      </c>
      <c r="X347" s="214" t="s">
        <v>16772</v>
      </c>
    </row>
    <row r="348" spans="1:24" x14ac:dyDescent="0.2">
      <c r="A348" s="160">
        <v>9789152302484</v>
      </c>
      <c r="B348" s="11">
        <v>1</v>
      </c>
      <c r="C348" s="11" t="s">
        <v>254</v>
      </c>
      <c r="D348" s="161" t="s">
        <v>12846</v>
      </c>
      <c r="E348" s="161" t="s">
        <v>282</v>
      </c>
      <c r="F348" s="161" t="s">
        <v>12853</v>
      </c>
      <c r="G348" s="161" t="s">
        <v>365</v>
      </c>
      <c r="H348" s="11" t="s">
        <v>213</v>
      </c>
      <c r="I348" s="11">
        <v>5</v>
      </c>
      <c r="J348" s="11" t="s">
        <v>31</v>
      </c>
      <c r="K348" s="164" t="str">
        <f t="shared" si="22"/>
        <v>Röd kurs</v>
      </c>
      <c r="L348" s="11" t="s">
        <v>12549</v>
      </c>
      <c r="M348" s="11" t="str">
        <f t="shared" si="20"/>
        <v>1_x1_4x_R_5a</v>
      </c>
      <c r="N348" s="11" t="str">
        <f t="shared" si="21"/>
        <v>9789152302484-1-x1_4x-R-5a</v>
      </c>
      <c r="O348" s="11" t="str">
        <f>INDEX('Kap 1'!$E$2:$H$1089,MATCH('Base data'!N348,'Kap 1'!$E$2:$E$1089,0),4)</f>
        <v>Beräkna</v>
      </c>
      <c r="P348" s="11"/>
      <c r="Q348" s="55" t="str">
        <f>INDEX(Freelancer!$A$1140:$J$2572,MATCH('Base data'!M348,Freelancer!$G$1140:$G$2572,0),9)</f>
        <v>Beräkna $\displaystyle 4 + (-9) \cdot 3 - \frac{35}{(-0,5)}</v>
      </c>
      <c r="R348" s="161" t="str">
        <f>IF(INDEX(Freelancer!$A$1140:$J$2572,MATCH('Base data'!M348,Freelancer!$G$1140:$G$2572,0),10)=0,"",INDEX(Freelancer!$A$1140:$J$2572,MATCH('Base data'!M348,Freelancer!$G$1140:$G$2572,0),10))</f>
        <v/>
      </c>
      <c r="S348" s="78" t="s">
        <v>16637</v>
      </c>
      <c r="T348" s="78" t="str">
        <f t="shared" si="23"/>
        <v>y1_3_10y</v>
      </c>
      <c r="U348" s="78" t="str">
        <f>INDEX(Lista!$O$2:$S$206,MATCH('Base data'!T348,Lista!$P$2:$P$206,0),3)</f>
        <v>Ekvationer - Kvadratkomplettering</v>
      </c>
      <c r="V348" s="78" t="str">
        <f>INDEX(Lista!$O$2:$S$206,MATCH('Base data'!T348,Lista!$P$2:$P$206,0),4)</f>
        <v>T_1_3</v>
      </c>
      <c r="W348" s="78" t="str">
        <f>INDEX(Lista!$O$2:$S$206,MATCH('Base data'!T348,Lista!$P$2:$P$206,0),5)</f>
        <v>Ekvationer</v>
      </c>
      <c r="X348" s="214" t="s">
        <v>16772</v>
      </c>
    </row>
    <row r="349" spans="1:24" x14ac:dyDescent="0.2">
      <c r="A349" s="160">
        <v>9789152302484</v>
      </c>
      <c r="B349" s="11">
        <v>1</v>
      </c>
      <c r="C349" s="11" t="s">
        <v>254</v>
      </c>
      <c r="D349" s="161" t="s">
        <v>12846</v>
      </c>
      <c r="E349" s="161" t="s">
        <v>282</v>
      </c>
      <c r="F349" s="161" t="s">
        <v>12853</v>
      </c>
      <c r="G349" s="161" t="s">
        <v>365</v>
      </c>
      <c r="H349" s="11" t="s">
        <v>213</v>
      </c>
      <c r="I349" s="11">
        <v>5</v>
      </c>
      <c r="J349" s="11" t="s">
        <v>34</v>
      </c>
      <c r="K349" s="164" t="str">
        <f t="shared" si="22"/>
        <v>Röd kurs</v>
      </c>
      <c r="L349" s="11" t="s">
        <v>12549</v>
      </c>
      <c r="M349" s="11" t="str">
        <f t="shared" si="20"/>
        <v>1_x1_4x_R_5b</v>
      </c>
      <c r="N349" s="11" t="str">
        <f t="shared" si="21"/>
        <v>9789152302484-1-x1_4x-R-5b</v>
      </c>
      <c r="O349" s="11" t="str">
        <f>INDEX('Kap 1'!$E$2:$H$1089,MATCH('Base data'!N349,'Kap 1'!$E$2:$E$1089,0),4)</f>
        <v>Beräkna</v>
      </c>
      <c r="P349" s="11"/>
      <c r="Q349" s="55" t="str">
        <f>INDEX(Freelancer!$A$1140:$J$2572,MATCH('Base data'!M349,Freelancer!$G$1140:$G$2572,0),9)</f>
        <v>Beräkna $\displaystyle \frac{(-125)}{(-0,5)} +  \frac{(-105)}{3} +  \frac{45}{(-9)}$</v>
      </c>
      <c r="R349" s="161" t="str">
        <f>IF(INDEX(Freelancer!$A$1140:$J$2572,MATCH('Base data'!M349,Freelancer!$G$1140:$G$2572,0),10)=0,"",INDEX(Freelancer!$A$1140:$J$2572,MATCH('Base data'!M349,Freelancer!$G$1140:$G$2572,0),10))</f>
        <v/>
      </c>
      <c r="S349" s="78" t="s">
        <v>16661</v>
      </c>
      <c r="T349" s="78" t="str">
        <f t="shared" si="23"/>
        <v>y3_2_3y</v>
      </c>
      <c r="U349" s="78" t="str">
        <f>INDEX(Lista!$O$2:$S$206,MATCH('Base data'!T349,Lista!$P$2:$P$206,0),3)</f>
        <v>Statistik - Felkällor</v>
      </c>
      <c r="V349" s="78" t="str">
        <f>INDEX(Lista!$O$2:$S$206,MATCH('Base data'!T349,Lista!$P$2:$P$206,0),4)</f>
        <v>SS_3_2</v>
      </c>
      <c r="W349" s="78" t="str">
        <f>INDEX(Lista!$O$2:$S$206,MATCH('Base data'!T349,Lista!$P$2:$P$206,0),5)</f>
        <v>Statistik</v>
      </c>
      <c r="X349" s="214" t="s">
        <v>16772</v>
      </c>
    </row>
    <row r="350" spans="1:24" x14ac:dyDescent="0.2">
      <c r="A350" s="160">
        <v>9789152302484</v>
      </c>
      <c r="B350" s="11">
        <v>1</v>
      </c>
      <c r="C350" s="11" t="s">
        <v>254</v>
      </c>
      <c r="D350" s="161" t="s">
        <v>12846</v>
      </c>
      <c r="E350" s="161" t="s">
        <v>282</v>
      </c>
      <c r="F350" s="161" t="s">
        <v>12853</v>
      </c>
      <c r="G350" s="161" t="s">
        <v>365</v>
      </c>
      <c r="H350" s="11" t="s">
        <v>213</v>
      </c>
      <c r="I350" s="11">
        <v>6</v>
      </c>
      <c r="J350" s="11" t="s">
        <v>31</v>
      </c>
      <c r="K350" s="164" t="str">
        <f t="shared" si="22"/>
        <v>Röd kurs</v>
      </c>
      <c r="L350" s="11" t="s">
        <v>12549</v>
      </c>
      <c r="M350" s="11" t="str">
        <f t="shared" si="20"/>
        <v>1_x1_4x_R_6a</v>
      </c>
      <c r="N350" s="11" t="str">
        <f t="shared" si="21"/>
        <v>9789152302484-1-x1_4x-R-6a</v>
      </c>
      <c r="O350" s="11" t="str">
        <f>INDEX('Kap 1'!$E$2:$H$1089,MATCH('Base data'!N350,'Kap 1'!$E$2:$E$1089,0),4)</f>
        <v>Beräkna</v>
      </c>
      <c r="P350" s="11"/>
      <c r="Q350" s="55" t="str">
        <f>INDEX(Freelancer!$A$1140:$J$2572,MATCH('Base data'!M350,Freelancer!$G$1140:$G$2572,0),9)</f>
        <v>Beräkna värdet av uttrycket $3x - 4y$ när $x = (-10)$ och $y - 5$</v>
      </c>
      <c r="R350" s="161" t="str">
        <f>IF(INDEX(Freelancer!$A$1140:$J$2572,MATCH('Base data'!M350,Freelancer!$G$1140:$G$2572,0),10)=0,"",INDEX(Freelancer!$A$1140:$J$2572,MATCH('Base data'!M350,Freelancer!$G$1140:$G$2572,0),10))</f>
        <v/>
      </c>
      <c r="S350" s="78" t="s">
        <v>16613</v>
      </c>
      <c r="T350" s="78" t="str">
        <f t="shared" si="23"/>
        <v>y1_9_2y</v>
      </c>
      <c r="U350" s="78" t="str">
        <f>INDEX(Lista!$O$2:$S$206,MATCH('Base data'!T350,Lista!$P$2:$P$206,0),3)</f>
        <v>Logaritmer - andra baser</v>
      </c>
      <c r="V350" s="78" t="str">
        <f>INDEX(Lista!$O$2:$S$206,MATCH('Base data'!T350,Lista!$P$2:$P$206,0),4)</f>
        <v>T_1_9</v>
      </c>
      <c r="W350" s="78" t="str">
        <f>INDEX(Lista!$O$2:$S$206,MATCH('Base data'!T350,Lista!$P$2:$P$206,0),5)</f>
        <v>Logaritmer</v>
      </c>
      <c r="X350" s="214" t="s">
        <v>16772</v>
      </c>
    </row>
    <row r="351" spans="1:24" x14ac:dyDescent="0.2">
      <c r="A351" s="160">
        <v>9789152302484</v>
      </c>
      <c r="B351" s="11">
        <v>1</v>
      </c>
      <c r="C351" s="11" t="s">
        <v>254</v>
      </c>
      <c r="D351" s="161" t="s">
        <v>12846</v>
      </c>
      <c r="E351" s="161" t="s">
        <v>282</v>
      </c>
      <c r="F351" s="161" t="s">
        <v>12853</v>
      </c>
      <c r="G351" s="161" t="s">
        <v>365</v>
      </c>
      <c r="H351" s="11" t="s">
        <v>213</v>
      </c>
      <c r="I351" s="11">
        <v>6</v>
      </c>
      <c r="J351" s="11" t="s">
        <v>34</v>
      </c>
      <c r="K351" s="164" t="str">
        <f t="shared" si="22"/>
        <v>Röd kurs</v>
      </c>
      <c r="L351" s="11" t="s">
        <v>12549</v>
      </c>
      <c r="M351" s="11" t="str">
        <f t="shared" si="20"/>
        <v>1_x1_4x_R_6b</v>
      </c>
      <c r="N351" s="11" t="str">
        <f t="shared" si="21"/>
        <v>9789152302484-1-x1_4x-R-6b</v>
      </c>
      <c r="O351" s="11" t="str">
        <f>INDEX('Kap 1'!$E$2:$H$1089,MATCH('Base data'!N351,'Kap 1'!$E$2:$E$1089,0),4)</f>
        <v>Beräkna</v>
      </c>
      <c r="P351" s="11"/>
      <c r="Q351" s="55" t="str">
        <f>INDEX(Freelancer!$A$1140:$J$2572,MATCH('Base data'!M351,Freelancer!$G$1140:$G$2572,0),9)</f>
        <v>Beräkna värdet av uttrycket $3x - 4y$ när $x = 10$ och $y - (-5)$</v>
      </c>
      <c r="R351" s="161" t="str">
        <f>IF(INDEX(Freelancer!$A$1140:$J$2572,MATCH('Base data'!M351,Freelancer!$G$1140:$G$2572,0),10)=0,"",INDEX(Freelancer!$A$1140:$J$2572,MATCH('Base data'!M351,Freelancer!$G$1140:$G$2572,0),10))</f>
        <v/>
      </c>
      <c r="S351" s="78" t="s">
        <v>16659</v>
      </c>
      <c r="T351" s="78" t="str">
        <f t="shared" si="23"/>
        <v>y4_2y</v>
      </c>
      <c r="U351" s="78" t="str">
        <f>INDEX(Lista!$O$2:$S$206,MATCH('Base data'!T351,Lista!$P$2:$P$206,0),3)</f>
        <v>Argumentation</v>
      </c>
      <c r="V351" s="78" t="str">
        <f>INDEX(Lista!$O$2:$S$206,MATCH('Base data'!T351,Lista!$P$2:$P$206,0),4)</f>
        <v>G_4_2</v>
      </c>
      <c r="W351" s="78" t="str">
        <f>INDEX(Lista!$O$2:$S$206,MATCH('Base data'!T351,Lista!$P$2:$P$206,0),5)</f>
        <v>Argumentation</v>
      </c>
      <c r="X351" s="214" t="s">
        <v>16772</v>
      </c>
    </row>
    <row r="352" spans="1:24" x14ac:dyDescent="0.2">
      <c r="A352" s="160">
        <v>9789152302484</v>
      </c>
      <c r="B352" s="11">
        <v>1</v>
      </c>
      <c r="C352" s="11" t="s">
        <v>254</v>
      </c>
      <c r="D352" s="161" t="s">
        <v>12846</v>
      </c>
      <c r="E352" s="161" t="s">
        <v>282</v>
      </c>
      <c r="F352" s="161" t="s">
        <v>12853</v>
      </c>
      <c r="G352" s="161" t="s">
        <v>365</v>
      </c>
      <c r="H352" s="11" t="s">
        <v>213</v>
      </c>
      <c r="I352" s="11">
        <v>7</v>
      </c>
      <c r="J352" s="11" t="s">
        <v>31</v>
      </c>
      <c r="K352" s="164" t="str">
        <f t="shared" si="22"/>
        <v>Röd kurs</v>
      </c>
      <c r="L352" s="11" t="s">
        <v>12549</v>
      </c>
      <c r="M352" s="11" t="str">
        <f t="shared" si="20"/>
        <v>1_x1_4x_R_7a</v>
      </c>
      <c r="N352" s="11" t="str">
        <f t="shared" si="21"/>
        <v>9789152302484-1-x1_4x-R-7a</v>
      </c>
      <c r="O352" s="11" t="str">
        <f>INDEX('Kap 1'!$E$2:$H$1089,MATCH('Base data'!N352,'Kap 1'!$E$2:$E$1089,0),4)</f>
        <v>Beräkna</v>
      </c>
      <c r="P352" s="11"/>
      <c r="Q352" s="55" t="str">
        <f>INDEX(Freelancer!$A$1140:$J$2572,MATCH('Base data'!M352,Freelancer!$G$1140:$G$2572,0),9)</f>
        <v>Beräkna värdet av uttrycket $5x + y -3z$ när $x = 2,y= (-2)$ och $z = (-6)$</v>
      </c>
      <c r="R352" s="161" t="str">
        <f>IF(INDEX(Freelancer!$A$1140:$J$2572,MATCH('Base data'!M352,Freelancer!$G$1140:$G$2572,0),10)=0,"",INDEX(Freelancer!$A$1140:$J$2572,MATCH('Base data'!M352,Freelancer!$G$1140:$G$2572,0),10))</f>
        <v/>
      </c>
      <c r="S352" s="78" t="s">
        <v>16690</v>
      </c>
      <c r="T352" s="78" t="str">
        <f t="shared" si="23"/>
        <v>y1_17_1y</v>
      </c>
      <c r="U352" s="78" t="str">
        <f>INDEX(Lista!$O$2:$S$206,MATCH('Base data'!T352,Lista!$P$2:$P$206,0),3)</f>
        <v>Tal - Komplexa tal</v>
      </c>
      <c r="V352" s="78" t="str">
        <f>INDEX(Lista!$O$2:$S$206,MATCH('Base data'!T352,Lista!$P$2:$P$206,0),4)</f>
        <v>T_1_17</v>
      </c>
      <c r="W352" s="78" t="str">
        <f>INDEX(Lista!$O$2:$S$206,MATCH('Base data'!T352,Lista!$P$2:$P$206,0),5)</f>
        <v>Tal</v>
      </c>
      <c r="X352" s="214" t="s">
        <v>16772</v>
      </c>
    </row>
    <row r="353" spans="1:24" x14ac:dyDescent="0.2">
      <c r="A353" s="160">
        <v>9789152302484</v>
      </c>
      <c r="B353" s="11">
        <v>1</v>
      </c>
      <c r="C353" s="11" t="s">
        <v>254</v>
      </c>
      <c r="D353" s="161" t="s">
        <v>12846</v>
      </c>
      <c r="E353" s="161" t="s">
        <v>282</v>
      </c>
      <c r="F353" s="161" t="s">
        <v>12853</v>
      </c>
      <c r="G353" s="161" t="s">
        <v>365</v>
      </c>
      <c r="H353" s="11" t="s">
        <v>213</v>
      </c>
      <c r="I353" s="11">
        <v>7</v>
      </c>
      <c r="J353" s="11" t="s">
        <v>34</v>
      </c>
      <c r="K353" s="164" t="str">
        <f t="shared" si="22"/>
        <v>Röd kurs</v>
      </c>
      <c r="L353" s="11" t="s">
        <v>12549</v>
      </c>
      <c r="M353" s="11" t="str">
        <f t="shared" si="20"/>
        <v>1_x1_4x_R_7b</v>
      </c>
      <c r="N353" s="11" t="str">
        <f t="shared" si="21"/>
        <v>9789152302484-1-x1_4x-R-7b</v>
      </c>
      <c r="O353" s="11" t="str">
        <f>INDEX('Kap 1'!$E$2:$H$1089,MATCH('Base data'!N353,'Kap 1'!$E$2:$E$1089,0),4)</f>
        <v>Beräkna</v>
      </c>
      <c r="P353" s="11"/>
      <c r="Q353" s="55" t="str">
        <f>INDEX(Freelancer!$A$1140:$J$2572,MATCH('Base data'!M353,Freelancer!$G$1140:$G$2572,0),9)</f>
        <v>Beräkna värdet av uttrycket $5x + y -3z$ när $x= (-6),y = 2$ och $z = (-2)$</v>
      </c>
      <c r="R353" s="161" t="str">
        <f>IF(INDEX(Freelancer!$A$1140:$J$2572,MATCH('Base data'!M353,Freelancer!$G$1140:$G$2572,0),10)=0,"",INDEX(Freelancer!$A$1140:$J$2572,MATCH('Base data'!M353,Freelancer!$G$1140:$G$2572,0),10))</f>
        <v/>
      </c>
      <c r="S353" s="78" t="s">
        <v>8325</v>
      </c>
      <c r="T353" s="78" t="str">
        <f t="shared" si="23"/>
        <v>y1_6_4y</v>
      </c>
      <c r="U353" s="78" t="str">
        <f>INDEX(Lista!$O$2:$S$206,MATCH('Base data'!T353,Lista!$P$2:$P$206,0),3)</f>
        <v>Enheter - Prefix</v>
      </c>
      <c r="V353" s="78" t="str">
        <f>INDEX(Lista!$O$2:$S$206,MATCH('Base data'!T353,Lista!$P$2:$P$206,0),4)</f>
        <v>T_1_6</v>
      </c>
      <c r="W353" s="78" t="str">
        <f>INDEX(Lista!$O$2:$S$206,MATCH('Base data'!T353,Lista!$P$2:$P$206,0),5)</f>
        <v>Enheter</v>
      </c>
      <c r="X353" s="214" t="s">
        <v>16772</v>
      </c>
    </row>
    <row r="354" spans="1:24" x14ac:dyDescent="0.2">
      <c r="A354" s="160">
        <v>9789152302484</v>
      </c>
      <c r="B354" s="11">
        <v>1</v>
      </c>
      <c r="C354" s="11" t="s">
        <v>254</v>
      </c>
      <c r="D354" s="161" t="s">
        <v>12846</v>
      </c>
      <c r="E354" s="161" t="s">
        <v>282</v>
      </c>
      <c r="F354" s="161" t="s">
        <v>12853</v>
      </c>
      <c r="G354" s="161" t="s">
        <v>365</v>
      </c>
      <c r="H354" s="11" t="s">
        <v>213</v>
      </c>
      <c r="I354" s="11">
        <v>8</v>
      </c>
      <c r="J354" s="11" t="s">
        <v>31</v>
      </c>
      <c r="K354" s="164" t="str">
        <f t="shared" si="22"/>
        <v>Röd kurs</v>
      </c>
      <c r="L354" s="11" t="s">
        <v>12549</v>
      </c>
      <c r="M354" s="11" t="str">
        <f t="shared" si="20"/>
        <v>1_x1_4x_R_8a</v>
      </c>
      <c r="N354" s="11" t="str">
        <f t="shared" si="21"/>
        <v>9789152302484-1-x1_4x-R-8a</v>
      </c>
      <c r="O354" s="11" t="str">
        <f>INDEX('Kap 1'!$E$2:$H$1089,MATCH('Base data'!N354,'Kap 1'!$E$2:$E$1089,0),4)</f>
        <v>Beräkna</v>
      </c>
      <c r="P354" s="11"/>
      <c r="Q354" s="55" t="str">
        <f>INDEX(Freelancer!$A$1140:$J$2572,MATCH('Base data'!M354,Freelancer!$G$1140:$G$2572,0),9)</f>
        <v>Beräkna värdet av uttrycket $\displaystyle 2ab - \frac{b}{a}$ när $a = 4$ och $b = (-12)$</v>
      </c>
      <c r="R354" s="161" t="str">
        <f>IF(INDEX(Freelancer!$A$1140:$J$2572,MATCH('Base data'!M354,Freelancer!$G$1140:$G$2572,0),10)=0,"",INDEX(Freelancer!$A$1140:$J$2572,MATCH('Base data'!M354,Freelancer!$G$1140:$G$2572,0),10))</f>
        <v/>
      </c>
      <c r="S354" s="78" t="s">
        <v>8328</v>
      </c>
      <c r="T354" s="78" t="str">
        <f t="shared" si="23"/>
        <v>y1_6_1y</v>
      </c>
      <c r="U354" s="78" t="str">
        <f>INDEX(Lista!$O$2:$S$206,MATCH('Base data'!T354,Lista!$P$2:$P$206,0),3)</f>
        <v>Enheter - Längdenheter</v>
      </c>
      <c r="V354" s="78" t="str">
        <f>INDEX(Lista!$O$2:$S$206,MATCH('Base data'!T354,Lista!$P$2:$P$206,0),4)</f>
        <v>T_1_6</v>
      </c>
      <c r="W354" s="78" t="str">
        <f>INDEX(Lista!$O$2:$S$206,MATCH('Base data'!T354,Lista!$P$2:$P$206,0),5)</f>
        <v>Enheter</v>
      </c>
      <c r="X354" s="214" t="s">
        <v>16772</v>
      </c>
    </row>
    <row r="355" spans="1:24" x14ac:dyDescent="0.2">
      <c r="A355" s="160">
        <v>9789152302484</v>
      </c>
      <c r="B355" s="11">
        <v>1</v>
      </c>
      <c r="C355" s="11" t="s">
        <v>254</v>
      </c>
      <c r="D355" s="161" t="s">
        <v>12846</v>
      </c>
      <c r="E355" s="161" t="s">
        <v>282</v>
      </c>
      <c r="F355" s="161" t="s">
        <v>12853</v>
      </c>
      <c r="G355" s="161" t="s">
        <v>365</v>
      </c>
      <c r="H355" s="11" t="s">
        <v>213</v>
      </c>
      <c r="I355" s="11">
        <v>8</v>
      </c>
      <c r="J355" s="11" t="s">
        <v>34</v>
      </c>
      <c r="K355" s="164" t="str">
        <f t="shared" si="22"/>
        <v>Röd kurs</v>
      </c>
      <c r="L355" s="11" t="s">
        <v>12549</v>
      </c>
      <c r="M355" s="11" t="str">
        <f t="shared" si="20"/>
        <v>1_x1_4x_R_8b</v>
      </c>
      <c r="N355" s="11" t="str">
        <f t="shared" si="21"/>
        <v>9789152302484-1-x1_4x-R-8b</v>
      </c>
      <c r="O355" s="11" t="str">
        <f>INDEX('Kap 1'!$E$2:$H$1089,MATCH('Base data'!N355,'Kap 1'!$E$2:$E$1089,0),4)</f>
        <v>Beräkna</v>
      </c>
      <c r="P355" s="11"/>
      <c r="Q355" s="55" t="str">
        <f>INDEX(Freelancer!$A$1140:$J$2572,MATCH('Base data'!M355,Freelancer!$G$1140:$G$2572,0),9)</f>
        <v>Beräkna värdet av uttrycket $\displaystyle 2ab - \frac{b}{a}$ när $a = (-0,6)$ och $b = (-3)$</v>
      </c>
      <c r="R355" s="161" t="str">
        <f>IF(INDEX(Freelancer!$A$1140:$J$2572,MATCH('Base data'!M355,Freelancer!$G$1140:$G$2572,0),10)=0,"",INDEX(Freelancer!$A$1140:$J$2572,MATCH('Base data'!M355,Freelancer!$G$1140:$G$2572,0),10))</f>
        <v/>
      </c>
      <c r="S355" s="78" t="s">
        <v>8349</v>
      </c>
      <c r="T355" s="78" t="str">
        <f t="shared" si="23"/>
        <v>y1_16_3y</v>
      </c>
      <c r="U355" s="78" t="str">
        <f>INDEX(Lista!$O$2:$S$206,MATCH('Base data'!T355,Lista!$P$2:$P$206,0),3)</f>
        <v>Räta linjen - formen y=kx+m</v>
      </c>
      <c r="V355" s="78" t="str">
        <f>INDEX(Lista!$O$2:$S$206,MATCH('Base data'!T355,Lista!$P$2:$P$206,0),4)</f>
        <v>T_1_16</v>
      </c>
      <c r="W355" s="78" t="str">
        <f>INDEX(Lista!$O$2:$S$206,MATCH('Base data'!T355,Lista!$P$2:$P$206,0),5)</f>
        <v>Räta linjen</v>
      </c>
      <c r="X355" s="214" t="s">
        <v>16772</v>
      </c>
    </row>
    <row r="356" spans="1:24" x14ac:dyDescent="0.2">
      <c r="A356" s="160">
        <v>9789152302484</v>
      </c>
      <c r="B356" s="11">
        <v>1</v>
      </c>
      <c r="C356" s="11" t="s">
        <v>254</v>
      </c>
      <c r="D356" s="161" t="s">
        <v>12846</v>
      </c>
      <c r="E356" s="161" t="s">
        <v>282</v>
      </c>
      <c r="F356" s="161" t="s">
        <v>12853</v>
      </c>
      <c r="G356" s="161" t="s">
        <v>365</v>
      </c>
      <c r="H356" s="11" t="s">
        <v>213</v>
      </c>
      <c r="I356" s="11">
        <v>9</v>
      </c>
      <c r="J356" s="11"/>
      <c r="K356" s="164" t="str">
        <f t="shared" si="22"/>
        <v>Röd kurs</v>
      </c>
      <c r="L356" s="11" t="s">
        <v>12549</v>
      </c>
      <c r="M356" s="11" t="str">
        <f t="shared" si="20"/>
        <v>1_x1_4x_R_9</v>
      </c>
      <c r="N356" s="11" t="str">
        <f t="shared" si="21"/>
        <v>9789152302484-1-x1_4x-R-9</v>
      </c>
      <c r="O356" s="11" t="str">
        <f>INDEX('Kap 1'!$E$2:$H$1089,MATCH('Base data'!N356,'Kap 1'!$E$2:$E$1089,0),4)</f>
        <v>Beräkna</v>
      </c>
      <c r="P356" s="11"/>
      <c r="Q356" s="55" t="str">
        <f>INDEX(Freelancer!$A$1140:$J$2572,MATCH('Base data'!M356,Freelancer!$G$1140:$G$2572,0),9)</f>
        <v>Vilket tal är störst av $a = (-8) (-8) (-8) (-8)$ eller $b = (-18)(-18)(-18)$? Besvara frågan utan att göra beräkningen.</v>
      </c>
      <c r="R356" s="161" t="str">
        <f>IF(INDEX(Freelancer!$A$1140:$J$2572,MATCH('Base data'!M356,Freelancer!$G$1140:$G$2572,0),10)=0,"",INDEX(Freelancer!$A$1140:$J$2572,MATCH('Base data'!M356,Freelancer!$G$1140:$G$2572,0),10))</f>
        <v/>
      </c>
      <c r="S356" s="78" t="s">
        <v>16691</v>
      </c>
      <c r="T356" s="78" t="str">
        <f t="shared" si="23"/>
        <v>y4_6y</v>
      </c>
      <c r="U356" s="78" t="str">
        <f>INDEX(Lista!$O$2:$S$206,MATCH('Base data'!T356,Lista!$P$2:$P$206,0),3)</f>
        <v>Geometrienheter</v>
      </c>
      <c r="V356" s="78" t="str">
        <f>INDEX(Lista!$O$2:$S$206,MATCH('Base data'!T356,Lista!$P$2:$P$206,0),4)</f>
        <v>G_4_6</v>
      </c>
      <c r="W356" s="78" t="str">
        <f>INDEX(Lista!$O$2:$S$206,MATCH('Base data'!T356,Lista!$P$2:$P$206,0),5)</f>
        <v>Geometrienheter</v>
      </c>
      <c r="X356" s="214" t="s">
        <v>16772</v>
      </c>
    </row>
    <row r="357" spans="1:24" x14ac:dyDescent="0.2">
      <c r="A357" s="160">
        <v>9789152302484</v>
      </c>
      <c r="B357" s="11">
        <v>1</v>
      </c>
      <c r="C357" s="11" t="s">
        <v>254</v>
      </c>
      <c r="D357" s="161" t="s">
        <v>12846</v>
      </c>
      <c r="E357" s="161" t="s">
        <v>282</v>
      </c>
      <c r="F357" s="161" t="s">
        <v>12853</v>
      </c>
      <c r="G357" s="161" t="s">
        <v>365</v>
      </c>
      <c r="H357" s="11" t="s">
        <v>213</v>
      </c>
      <c r="I357" s="11">
        <v>10</v>
      </c>
      <c r="J357" s="11" t="s">
        <v>31</v>
      </c>
      <c r="K357" s="164" t="str">
        <f t="shared" si="22"/>
        <v>Röd kurs</v>
      </c>
      <c r="L357" s="11" t="s">
        <v>12549</v>
      </c>
      <c r="M357" s="11" t="str">
        <f t="shared" si="20"/>
        <v>1_x1_4x_R_10a</v>
      </c>
      <c r="N357" s="11" t="str">
        <f t="shared" si="21"/>
        <v>9789152302484-1-x1_4x-R-10a</v>
      </c>
      <c r="O357" s="11" t="str">
        <f>INDEX('Kap 1'!$E$2:$H$1089,MATCH('Base data'!N357,'Kap 1'!$E$2:$E$1089,0),4)</f>
        <v>Resonera</v>
      </c>
      <c r="P357" s="11"/>
      <c r="Q357" s="55" t="str">
        <f>INDEX(Freelancer!$A$1140:$J$2572,MATCH('Base data'!M357,Freelancer!$G$1140:$G$2572,0),9)</f>
        <v>$x$ är ett positivt tal och $y - (-x)$. Bestäm om följande påståenden är sanna eller falska. $x^2y &gt;0$</v>
      </c>
      <c r="R357" s="161" t="str">
        <f>IF(INDEX(Freelancer!$A$1140:$J$2572,MATCH('Base data'!M357,Freelancer!$G$1140:$G$2572,0),10)=0,"",INDEX(Freelancer!$A$1140:$J$2572,MATCH('Base data'!M357,Freelancer!$G$1140:$G$2572,0),10))</f>
        <v/>
      </c>
      <c r="S357" s="78" t="s">
        <v>16683</v>
      </c>
      <c r="T357" s="78" t="str">
        <f t="shared" si="23"/>
        <v>y2_16y</v>
      </c>
      <c r="U357" s="78" t="str">
        <f>INDEX(Lista!$O$2:$S$206,MATCH('Base data'!T357,Lista!$P$2:$P$206,0),3)</f>
        <v>Moms</v>
      </c>
      <c r="V357" s="78" t="str">
        <f>INDEX(Lista!$O$2:$S$206,MATCH('Base data'!T357,Lista!$P$2:$P$206,0),4)</f>
        <v>SF_2_16</v>
      </c>
      <c r="W357" s="78" t="str">
        <f>INDEX(Lista!$O$2:$S$206,MATCH('Base data'!T357,Lista!$P$2:$P$206,0),5)</f>
        <v>Moms</v>
      </c>
      <c r="X357" s="214" t="s">
        <v>16772</v>
      </c>
    </row>
    <row r="358" spans="1:24" x14ac:dyDescent="0.2">
      <c r="A358" s="160">
        <v>9789152302484</v>
      </c>
      <c r="B358" s="11">
        <v>1</v>
      </c>
      <c r="C358" s="11" t="s">
        <v>254</v>
      </c>
      <c r="D358" s="161" t="s">
        <v>12846</v>
      </c>
      <c r="E358" s="161" t="s">
        <v>282</v>
      </c>
      <c r="F358" s="161" t="s">
        <v>12853</v>
      </c>
      <c r="G358" s="161" t="s">
        <v>365</v>
      </c>
      <c r="H358" s="11" t="s">
        <v>213</v>
      </c>
      <c r="I358" s="11">
        <v>10</v>
      </c>
      <c r="J358" s="11" t="s">
        <v>34</v>
      </c>
      <c r="K358" s="164" t="str">
        <f t="shared" si="22"/>
        <v>Röd kurs</v>
      </c>
      <c r="L358" s="11" t="s">
        <v>12549</v>
      </c>
      <c r="M358" s="11" t="str">
        <f t="shared" si="20"/>
        <v>1_x1_4x_R_10b</v>
      </c>
      <c r="N358" s="11" t="str">
        <f t="shared" si="21"/>
        <v>9789152302484-1-x1_4x-R-10b</v>
      </c>
      <c r="O358" s="11" t="str">
        <f>INDEX('Kap 1'!$E$2:$H$1089,MATCH('Base data'!N358,'Kap 1'!$E$2:$E$1089,0),4)</f>
        <v>Resonera</v>
      </c>
      <c r="P358" s="11"/>
      <c r="Q358" s="55" t="str">
        <f>INDEX(Freelancer!$A$1140:$J$2572,MATCH('Base data'!M358,Freelancer!$G$1140:$G$2572,0),9)</f>
        <v>$x$ är ett positivt tal och $y - (-x)$. Bestäm om följande påståenden är sanna eller falska. $x + y = 0$</v>
      </c>
      <c r="R358" s="161" t="str">
        <f>IF(INDEX(Freelancer!$A$1140:$J$2572,MATCH('Base data'!M358,Freelancer!$G$1140:$G$2572,0),10)=0,"",INDEX(Freelancer!$A$1140:$J$2572,MATCH('Base data'!M358,Freelancer!$G$1140:$G$2572,0),10))</f>
        <v/>
      </c>
      <c r="S358" s="78" t="s">
        <v>16673</v>
      </c>
      <c r="T358" s="78" t="str">
        <f t="shared" si="23"/>
        <v>y3_2_4y</v>
      </c>
      <c r="U358" s="78" t="str">
        <f>INDEX(Lista!$O$2:$S$206,MATCH('Base data'!T358,Lista!$P$2:$P$206,0),3)</f>
        <v>Statistik - Korrelation &amp; regression</v>
      </c>
      <c r="V358" s="78" t="str">
        <f>INDEX(Lista!$O$2:$S$206,MATCH('Base data'!T358,Lista!$P$2:$P$206,0),4)</f>
        <v>SS_3_2</v>
      </c>
      <c r="W358" s="78" t="str">
        <f>INDEX(Lista!$O$2:$S$206,MATCH('Base data'!T358,Lista!$P$2:$P$206,0),5)</f>
        <v>Statistik</v>
      </c>
      <c r="X358" s="214" t="s">
        <v>16772</v>
      </c>
    </row>
    <row r="359" spans="1:24" x14ac:dyDescent="0.2">
      <c r="A359" s="160">
        <v>9789152302484</v>
      </c>
      <c r="B359" s="11">
        <v>1</v>
      </c>
      <c r="C359" s="11" t="s">
        <v>254</v>
      </c>
      <c r="D359" s="161" t="s">
        <v>12846</v>
      </c>
      <c r="E359" s="161" t="s">
        <v>282</v>
      </c>
      <c r="F359" s="161" t="s">
        <v>12853</v>
      </c>
      <c r="G359" s="161" t="s">
        <v>365</v>
      </c>
      <c r="H359" s="11" t="s">
        <v>213</v>
      </c>
      <c r="I359" s="11">
        <v>10</v>
      </c>
      <c r="J359" s="11" t="s">
        <v>40</v>
      </c>
      <c r="K359" s="164" t="str">
        <f t="shared" si="22"/>
        <v>Röd kurs</v>
      </c>
      <c r="L359" s="11" t="s">
        <v>12549</v>
      </c>
      <c r="M359" s="11" t="str">
        <f t="shared" si="20"/>
        <v>1_x1_4x_R_10c</v>
      </c>
      <c r="N359" s="11" t="str">
        <f t="shared" si="21"/>
        <v>9789152302484-1-x1_4x-R-10c</v>
      </c>
      <c r="O359" s="11" t="str">
        <f>INDEX('Kap 1'!$E$2:$H$1089,MATCH('Base data'!N359,'Kap 1'!$E$2:$E$1089,0),4)</f>
        <v>Resonera</v>
      </c>
      <c r="P359" s="11"/>
      <c r="Q359" s="55" t="str">
        <f>INDEX(Freelancer!$A$1140:$J$2572,MATCH('Base data'!M359,Freelancer!$G$1140:$G$2572,0),9)</f>
        <v>$x$ är ett positivt tal och $y - (-x)$. Bestäm om följande påståenden är sanna eller falska. $xy$ är negativt</v>
      </c>
      <c r="R359" s="161" t="str">
        <f>IF(INDEX(Freelancer!$A$1140:$J$2572,MATCH('Base data'!M359,Freelancer!$G$1140:$G$2572,0),10)=0,"",INDEX(Freelancer!$A$1140:$J$2572,MATCH('Base data'!M359,Freelancer!$G$1140:$G$2572,0),10))</f>
        <v/>
      </c>
      <c r="S359" s="78" t="s">
        <v>16621</v>
      </c>
      <c r="T359" s="78" t="str">
        <f t="shared" si="23"/>
        <v>y4_21_1y</v>
      </c>
      <c r="U359" s="78" t="str">
        <f>INDEX(Lista!$O$2:$S$206,MATCH('Base data'!T359,Lista!$P$2:$P$206,0),3)</f>
        <v>Triangeln - Rätvinkliga trianglar</v>
      </c>
      <c r="V359" s="78" t="str">
        <f>INDEX(Lista!$O$2:$S$206,MATCH('Base data'!T359,Lista!$P$2:$P$206,0),4)</f>
        <v>G_4_21</v>
      </c>
      <c r="W359" s="78" t="str">
        <f>INDEX(Lista!$O$2:$S$206,MATCH('Base data'!T359,Lista!$P$2:$P$206,0),5)</f>
        <v>Triangeln</v>
      </c>
      <c r="X359" s="214" t="s">
        <v>16772</v>
      </c>
    </row>
    <row r="360" spans="1:24" x14ac:dyDescent="0.2">
      <c r="A360" s="160">
        <v>9789152302484</v>
      </c>
      <c r="B360" s="11">
        <v>1</v>
      </c>
      <c r="C360" s="11" t="s">
        <v>254</v>
      </c>
      <c r="D360" s="161" t="s">
        <v>12846</v>
      </c>
      <c r="E360" s="161" t="s">
        <v>282</v>
      </c>
      <c r="F360" s="161" t="s">
        <v>12853</v>
      </c>
      <c r="G360" s="161" t="s">
        <v>365</v>
      </c>
      <c r="H360" s="11" t="s">
        <v>213</v>
      </c>
      <c r="I360" s="11">
        <v>10</v>
      </c>
      <c r="J360" s="11" t="s">
        <v>66</v>
      </c>
      <c r="K360" s="164" t="str">
        <f t="shared" si="22"/>
        <v>Röd kurs</v>
      </c>
      <c r="L360" s="11" t="s">
        <v>12549</v>
      </c>
      <c r="M360" s="11" t="str">
        <f t="shared" si="20"/>
        <v>1_x1_4x_R_10d</v>
      </c>
      <c r="N360" s="11" t="str">
        <f t="shared" si="21"/>
        <v>9789152302484-1-x1_4x-R-10d</v>
      </c>
      <c r="O360" s="11" t="str">
        <f>INDEX('Kap 1'!$E$2:$H$1089,MATCH('Base data'!N360,'Kap 1'!$E$2:$E$1089,0),4)</f>
        <v>Resonera</v>
      </c>
      <c r="P360" s="11"/>
      <c r="Q360" s="55" t="str">
        <f>INDEX(Freelancer!$A$1140:$J$2572,MATCH('Base data'!M360,Freelancer!$G$1140:$G$2572,0),9)</f>
        <v>$x$ är ett positivt tal och $y - (-x)$. Bestäm om följande påståenden är sanna eller falska. $xy^2$ är positivt</v>
      </c>
      <c r="R360" s="161" t="str">
        <f>IF(INDEX(Freelancer!$A$1140:$J$2572,MATCH('Base data'!M360,Freelancer!$G$1140:$G$2572,0),10)=0,"",INDEX(Freelancer!$A$1140:$J$2572,MATCH('Base data'!M360,Freelancer!$G$1140:$G$2572,0),10))</f>
        <v/>
      </c>
      <c r="S360" s="78" t="s">
        <v>8341</v>
      </c>
      <c r="T360" s="78" t="str">
        <f t="shared" si="23"/>
        <v>y1_1y</v>
      </c>
      <c r="U360" s="78" t="str">
        <f>INDEX(Lista!$O$2:$S$206,MATCH('Base data'!T360,Lista!$P$2:$P$206,0),3)</f>
        <v>Algebra</v>
      </c>
      <c r="V360" s="78" t="str">
        <f>INDEX(Lista!$O$2:$S$206,MATCH('Base data'!T360,Lista!$P$2:$P$206,0),4)</f>
        <v>T_1_1</v>
      </c>
      <c r="W360" s="78" t="str">
        <f>INDEX(Lista!$O$2:$S$206,MATCH('Base data'!T360,Lista!$P$2:$P$206,0),5)</f>
        <v>Algebra</v>
      </c>
      <c r="X360" s="214" t="s">
        <v>16772</v>
      </c>
    </row>
    <row r="361" spans="1:24" x14ac:dyDescent="0.2">
      <c r="A361" s="160">
        <v>9789152302484</v>
      </c>
      <c r="B361" s="11">
        <v>1</v>
      </c>
      <c r="C361" s="11" t="s">
        <v>254</v>
      </c>
      <c r="D361" s="161" t="s">
        <v>12846</v>
      </c>
      <c r="E361" s="161" t="s">
        <v>282</v>
      </c>
      <c r="F361" s="161" t="s">
        <v>12853</v>
      </c>
      <c r="G361" s="161" t="s">
        <v>365</v>
      </c>
      <c r="H361" s="11" t="s">
        <v>213</v>
      </c>
      <c r="I361" s="11">
        <v>11</v>
      </c>
      <c r="J361" s="11" t="s">
        <v>31</v>
      </c>
      <c r="K361" s="164" t="str">
        <f t="shared" si="22"/>
        <v>Röd kurs</v>
      </c>
      <c r="L361" s="11" t="s">
        <v>12549</v>
      </c>
      <c r="M361" s="11" t="str">
        <f t="shared" si="20"/>
        <v>1_x1_4x_R_11a</v>
      </c>
      <c r="N361" s="11" t="str">
        <f t="shared" si="21"/>
        <v>9789152302484-1-x1_4x-R-11a</v>
      </c>
      <c r="O361" s="11" t="str">
        <f>INDEX('Kap 1'!$E$2:$H$1089,MATCH('Base data'!N361,'Kap 1'!$E$2:$E$1089,0),4)</f>
        <v>Beräkna</v>
      </c>
      <c r="P361" s="11"/>
      <c r="Q361" s="55" t="str">
        <f>INDEX(Freelancer!$A$1140:$J$2572,MATCH('Base data'!M361,Freelancer!$G$1140:$G$2572,0),9)</f>
        <v>$\sqrt{2} \cdot \sqrt{50}$</v>
      </c>
      <c r="R361" s="161" t="s">
        <v>14170</v>
      </c>
      <c r="S361" s="78" t="s">
        <v>16635</v>
      </c>
      <c r="T361" s="78" t="str">
        <f t="shared" si="23"/>
        <v>y2_19y</v>
      </c>
      <c r="U361" s="78" t="str">
        <f>INDEX(Lista!$O$2:$S$206,MATCH('Base data'!T361,Lista!$P$2:$P$206,0),3)</f>
        <v>Procent - Intro</v>
      </c>
      <c r="V361" s="78" t="str">
        <f>INDEX(Lista!$O$2:$S$206,MATCH('Base data'!T361,Lista!$P$2:$P$206,0),4)</f>
        <v>SF_2_19</v>
      </c>
      <c r="W361" s="78" t="str">
        <f>INDEX(Lista!$O$2:$S$206,MATCH('Base data'!T361,Lista!$P$2:$P$206,0),5)</f>
        <v>Procent</v>
      </c>
      <c r="X361" s="214" t="s">
        <v>16772</v>
      </c>
    </row>
    <row r="362" spans="1:24" x14ac:dyDescent="0.2">
      <c r="A362" s="160">
        <v>9789152302484</v>
      </c>
      <c r="B362" s="11">
        <v>1</v>
      </c>
      <c r="C362" s="11" t="s">
        <v>254</v>
      </c>
      <c r="D362" s="161" t="s">
        <v>12846</v>
      </c>
      <c r="E362" s="161" t="s">
        <v>282</v>
      </c>
      <c r="F362" s="161" t="s">
        <v>12853</v>
      </c>
      <c r="G362" s="161" t="s">
        <v>365</v>
      </c>
      <c r="H362" s="11" t="s">
        <v>213</v>
      </c>
      <c r="I362" s="11">
        <v>11</v>
      </c>
      <c r="J362" s="11" t="s">
        <v>34</v>
      </c>
      <c r="K362" s="164" t="str">
        <f t="shared" si="22"/>
        <v>Röd kurs</v>
      </c>
      <c r="L362" s="11" t="s">
        <v>12549</v>
      </c>
      <c r="M362" s="11" t="str">
        <f t="shared" si="20"/>
        <v>1_x1_4x_R_11b</v>
      </c>
      <c r="N362" s="11" t="str">
        <f t="shared" si="21"/>
        <v>9789152302484-1-x1_4x-R-11b</v>
      </c>
      <c r="O362" s="11" t="str">
        <f>INDEX('Kap 1'!$E$2:$H$1089,MATCH('Base data'!N362,'Kap 1'!$E$2:$E$1089,0),4)</f>
        <v>Beräkna</v>
      </c>
      <c r="P362" s="11"/>
      <c r="Q362" s="55" t="str">
        <f>INDEX(Freelancer!$A$1140:$J$2572,MATCH('Base data'!M362,Freelancer!$G$1140:$G$2572,0),9)</f>
        <v>$\sqrt{2} \cdot \sqrt{8}$</v>
      </c>
      <c r="R362" s="161" t="s">
        <v>14170</v>
      </c>
      <c r="S362" s="78" t="s">
        <v>8350</v>
      </c>
      <c r="T362" s="78" t="str">
        <f t="shared" si="23"/>
        <v>y2_8_9y</v>
      </c>
      <c r="U362" s="78" t="str">
        <f>INDEX(Lista!$O$2:$S$206,MATCH('Base data'!T362,Lista!$P$2:$P$206,0),3)</f>
        <v>Funktioner - Linjära funktioner</v>
      </c>
      <c r="V362" s="78" t="str">
        <f>INDEX(Lista!$O$2:$S$206,MATCH('Base data'!T362,Lista!$P$2:$P$206,0),4)</f>
        <v>SF_2_8</v>
      </c>
      <c r="W362" s="78" t="str">
        <f>INDEX(Lista!$O$2:$S$206,MATCH('Base data'!T362,Lista!$P$2:$P$206,0),5)</f>
        <v>Funktioner</v>
      </c>
      <c r="X362" s="214" t="s">
        <v>16772</v>
      </c>
    </row>
    <row r="363" spans="1:24" x14ac:dyDescent="0.2">
      <c r="A363" s="160">
        <v>9789152302484</v>
      </c>
      <c r="B363" s="11">
        <v>1</v>
      </c>
      <c r="C363" s="11" t="s">
        <v>254</v>
      </c>
      <c r="D363" s="161" t="s">
        <v>12846</v>
      </c>
      <c r="E363" s="161" t="s">
        <v>282</v>
      </c>
      <c r="F363" s="161" t="s">
        <v>12853</v>
      </c>
      <c r="G363" s="161" t="s">
        <v>365</v>
      </c>
      <c r="H363" s="11" t="s">
        <v>213</v>
      </c>
      <c r="I363" s="11">
        <v>11</v>
      </c>
      <c r="J363" s="11" t="s">
        <v>40</v>
      </c>
      <c r="K363" s="164" t="str">
        <f t="shared" si="22"/>
        <v>Röd kurs</v>
      </c>
      <c r="L363" s="11" t="s">
        <v>12549</v>
      </c>
      <c r="M363" s="11" t="str">
        <f t="shared" si="20"/>
        <v>1_x1_4x_R_11c</v>
      </c>
      <c r="N363" s="11" t="str">
        <f t="shared" si="21"/>
        <v>9789152302484-1-x1_4x-R-11c</v>
      </c>
      <c r="O363" s="11" t="str">
        <f>INDEX('Kap 1'!$E$2:$H$1089,MATCH('Base data'!N363,'Kap 1'!$E$2:$E$1089,0),4)</f>
        <v>Beräkna</v>
      </c>
      <c r="P363" s="11"/>
      <c r="Q363" s="55" t="str">
        <f>INDEX(Freelancer!$A$1140:$J$2572,MATCH('Base data'!M363,Freelancer!$G$1140:$G$2572,0),9)</f>
        <v>$\sqrt{3} \cdot \sqrt{27}$</v>
      </c>
      <c r="R363" s="161" t="s">
        <v>14170</v>
      </c>
      <c r="S363" s="78" t="s">
        <v>16604</v>
      </c>
      <c r="T363" s="78" t="str">
        <f t="shared" si="23"/>
        <v>y1_17_6y</v>
      </c>
      <c r="U363" s="78" t="str">
        <f>INDEX(Lista!$O$2:$S$206,MATCH('Base data'!T363,Lista!$P$2:$P$206,0),3)</f>
        <v>Tal - Positiva tal</v>
      </c>
      <c r="V363" s="78" t="str">
        <f>INDEX(Lista!$O$2:$S$206,MATCH('Base data'!T363,Lista!$P$2:$P$206,0),4)</f>
        <v>T_1_17</v>
      </c>
      <c r="W363" s="78" t="str">
        <f>INDEX(Lista!$O$2:$S$206,MATCH('Base data'!T363,Lista!$P$2:$P$206,0),5)</f>
        <v>Tal</v>
      </c>
      <c r="X363" s="214" t="s">
        <v>16772</v>
      </c>
    </row>
    <row r="364" spans="1:24" x14ac:dyDescent="0.2">
      <c r="A364" s="160">
        <v>9789152302484</v>
      </c>
      <c r="B364" s="11">
        <v>1</v>
      </c>
      <c r="C364" s="11" t="s">
        <v>254</v>
      </c>
      <c r="D364" s="161" t="s">
        <v>12846</v>
      </c>
      <c r="E364" s="161" t="s">
        <v>282</v>
      </c>
      <c r="F364" s="161" t="s">
        <v>12853</v>
      </c>
      <c r="G364" s="161" t="s">
        <v>365</v>
      </c>
      <c r="H364" s="11" t="s">
        <v>213</v>
      </c>
      <c r="I364" s="11">
        <v>12</v>
      </c>
      <c r="J364" s="11" t="s">
        <v>31</v>
      </c>
      <c r="K364" s="164" t="str">
        <f t="shared" si="22"/>
        <v>Röd kurs</v>
      </c>
      <c r="L364" s="11" t="s">
        <v>12549</v>
      </c>
      <c r="M364" s="11" t="str">
        <f t="shared" si="20"/>
        <v>1_x1_4x_R_12a</v>
      </c>
      <c r="N364" s="11" t="str">
        <f t="shared" si="21"/>
        <v>9789152302484-1-x1_4x-R-12a</v>
      </c>
      <c r="O364" s="11" t="str">
        <f>INDEX('Kap 1'!$E$2:$H$1089,MATCH('Base data'!N364,'Kap 1'!$E$2:$E$1089,0),4)</f>
        <v>Beräkna</v>
      </c>
      <c r="P364" s="11"/>
      <c r="Q364" s="55" t="str">
        <f>INDEX(Freelancer!$A$1140:$J$2572,MATCH('Base data'!M364,Freelancer!$G$1140:$G$2572,0),9)</f>
        <v>$\sqrt{2} \cdot \sqrt{2}$</v>
      </c>
      <c r="R364" s="161" t="s">
        <v>14170</v>
      </c>
      <c r="S364" s="78" t="s">
        <v>8320</v>
      </c>
      <c r="T364" s="78" t="str">
        <f t="shared" si="23"/>
        <v>y1_10_1y</v>
      </c>
      <c r="U364" s="78" t="str">
        <f>INDEX(Lista!$O$2:$S$206,MATCH('Base data'!T364,Lista!$P$2:$P$206,0),3)</f>
        <v>Addition &amp; subtraktion</v>
      </c>
      <c r="V364" s="78" t="str">
        <f>INDEX(Lista!$O$2:$S$206,MATCH('Base data'!T364,Lista!$P$2:$P$206,0),4)</f>
        <v>T_1_10</v>
      </c>
      <c r="W364" s="78" t="str">
        <f>INDEX(Lista!$O$2:$S$206,MATCH('Base data'!T364,Lista!$P$2:$P$206,0),5)</f>
        <v>Olika räknemetoder</v>
      </c>
      <c r="X364" s="214" t="s">
        <v>16772</v>
      </c>
    </row>
    <row r="365" spans="1:24" x14ac:dyDescent="0.2">
      <c r="A365" s="160">
        <v>9789152302484</v>
      </c>
      <c r="B365" s="11">
        <v>1</v>
      </c>
      <c r="C365" s="11" t="s">
        <v>254</v>
      </c>
      <c r="D365" s="161" t="s">
        <v>12846</v>
      </c>
      <c r="E365" s="161" t="s">
        <v>282</v>
      </c>
      <c r="F365" s="161" t="s">
        <v>12853</v>
      </c>
      <c r="G365" s="161" t="s">
        <v>365</v>
      </c>
      <c r="H365" s="11" t="s">
        <v>213</v>
      </c>
      <c r="I365" s="11">
        <v>12</v>
      </c>
      <c r="J365" s="11" t="s">
        <v>34</v>
      </c>
      <c r="K365" s="164" t="str">
        <f t="shared" si="22"/>
        <v>Röd kurs</v>
      </c>
      <c r="L365" s="11" t="s">
        <v>12549</v>
      </c>
      <c r="M365" s="11" t="str">
        <f t="shared" si="20"/>
        <v>1_x1_4x_R_12b</v>
      </c>
      <c r="N365" s="11" t="str">
        <f t="shared" si="21"/>
        <v>9789152302484-1-x1_4x-R-12b</v>
      </c>
      <c r="O365" s="11" t="str">
        <f>INDEX('Kap 1'!$E$2:$H$1089,MATCH('Base data'!N365,'Kap 1'!$E$2:$E$1089,0),4)</f>
        <v>Beräkna</v>
      </c>
      <c r="P365" s="11"/>
      <c r="Q365" s="55" t="str">
        <f>INDEX(Freelancer!$A$1140:$J$2572,MATCH('Base data'!M365,Freelancer!$G$1140:$G$2572,0),9)</f>
        <v>$\sqrt{b} \cdot \sqrt{b}$</v>
      </c>
      <c r="R365" s="161" t="s">
        <v>14170</v>
      </c>
      <c r="S365" s="78" t="s">
        <v>8318</v>
      </c>
      <c r="T365" s="78" t="str">
        <f t="shared" si="23"/>
        <v>y1_2_1y</v>
      </c>
      <c r="U365" s="78" t="str">
        <f>INDEX(Lista!$O$2:$S$206,MATCH('Base data'!T365,Lista!$P$2:$P$206,0),3)</f>
        <v>Bråk - Addera och subtrahera bråk</v>
      </c>
      <c r="V365" s="78" t="str">
        <f>INDEX(Lista!$O$2:$S$206,MATCH('Base data'!T365,Lista!$P$2:$P$206,0),4)</f>
        <v>T_1_2</v>
      </c>
      <c r="W365" s="78" t="str">
        <f>INDEX(Lista!$O$2:$S$206,MATCH('Base data'!T365,Lista!$P$2:$P$206,0),5)</f>
        <v>Bråk</v>
      </c>
      <c r="X365" s="214" t="s">
        <v>16772</v>
      </c>
    </row>
    <row r="366" spans="1:24" x14ac:dyDescent="0.2">
      <c r="A366" s="160">
        <v>9789152302484</v>
      </c>
      <c r="B366" s="11">
        <v>1</v>
      </c>
      <c r="C366" s="11" t="s">
        <v>254</v>
      </c>
      <c r="D366" s="161" t="s">
        <v>12846</v>
      </c>
      <c r="E366" s="161" t="s">
        <v>282</v>
      </c>
      <c r="F366" s="161" t="s">
        <v>12853</v>
      </c>
      <c r="G366" s="161" t="s">
        <v>365</v>
      </c>
      <c r="H366" s="11" t="s">
        <v>213</v>
      </c>
      <c r="I366" s="11">
        <v>12</v>
      </c>
      <c r="J366" s="11" t="s">
        <v>40</v>
      </c>
      <c r="K366" s="164" t="str">
        <f t="shared" si="22"/>
        <v>Röd kurs</v>
      </c>
      <c r="L366" s="11" t="s">
        <v>12549</v>
      </c>
      <c r="M366" s="11" t="str">
        <f t="shared" si="20"/>
        <v>1_x1_4x_R_12c</v>
      </c>
      <c r="N366" s="11" t="str">
        <f t="shared" si="21"/>
        <v>9789152302484-1-x1_4x-R-12c</v>
      </c>
      <c r="O366" s="11" t="str">
        <f>INDEX('Kap 1'!$E$2:$H$1089,MATCH('Base data'!N366,'Kap 1'!$E$2:$E$1089,0),4)</f>
        <v>Beräkna</v>
      </c>
      <c r="P366" s="11"/>
      <c r="Q366" s="55" t="str">
        <f>INDEX(Freelancer!$A$1140:$J$2572,MATCH('Base data'!M366,Freelancer!$G$1140:$G$2572,0),9)</f>
        <v>$\sqrt{2x} \cdot \sqrt{x}$</v>
      </c>
      <c r="R366" s="161" t="s">
        <v>14170</v>
      </c>
      <c r="S366" s="78" t="s">
        <v>16598</v>
      </c>
      <c r="T366" s="78" t="str">
        <f t="shared" si="23"/>
        <v>y2_1_2y</v>
      </c>
      <c r="U366" s="78" t="str">
        <f>INDEX(Lista!$O$2:$S$206,MATCH('Base data'!T366,Lista!$P$2:$P$206,0),3)</f>
        <v>Andragradsfunktionen - Funktionens nollställen</v>
      </c>
      <c r="V366" s="78" t="str">
        <f>INDEX(Lista!$O$2:$S$206,MATCH('Base data'!T366,Lista!$P$2:$P$206,0),4)</f>
        <v>SF_2_1</v>
      </c>
      <c r="W366" s="78" t="str">
        <f>INDEX(Lista!$O$2:$S$206,MATCH('Base data'!T366,Lista!$P$2:$P$206,0),5)</f>
        <v>Andragradsfunktionen</v>
      </c>
      <c r="X366" s="214" t="s">
        <v>16772</v>
      </c>
    </row>
    <row r="367" spans="1:24" x14ac:dyDescent="0.2">
      <c r="A367" s="160">
        <v>9789152302484</v>
      </c>
      <c r="B367" s="11">
        <v>1</v>
      </c>
      <c r="C367" s="11" t="s">
        <v>254</v>
      </c>
      <c r="D367" s="161" t="s">
        <v>12846</v>
      </c>
      <c r="E367" s="161" t="s">
        <v>282</v>
      </c>
      <c r="F367" s="161" t="s">
        <v>12853</v>
      </c>
      <c r="G367" s="161" t="s">
        <v>365</v>
      </c>
      <c r="H367" s="11" t="s">
        <v>213</v>
      </c>
      <c r="I367" s="11">
        <v>13</v>
      </c>
      <c r="J367" s="11" t="s">
        <v>31</v>
      </c>
      <c r="K367" s="164" t="str">
        <f t="shared" si="22"/>
        <v>Röd kurs</v>
      </c>
      <c r="L367" s="11" t="s">
        <v>12549</v>
      </c>
      <c r="M367" s="11" t="str">
        <f t="shared" si="20"/>
        <v>1_x1_4x_R_13a</v>
      </c>
      <c r="N367" s="11" t="str">
        <f t="shared" si="21"/>
        <v>9789152302484-1-x1_4x-R-13a</v>
      </c>
      <c r="O367" s="11" t="str">
        <f>INDEX('Kap 1'!$E$2:$H$1089,MATCH('Base data'!N367,'Kap 1'!$E$2:$E$1089,0),4)</f>
        <v>Beräkna</v>
      </c>
      <c r="P367" s="11"/>
      <c r="Q367" s="55" t="str">
        <f>INDEX(Freelancer!$A$1140:$J$2572,MATCH('Base data'!M367,Freelancer!$G$1140:$G$2572,0),9)</f>
        <v>$(\sqrt{3})^2$</v>
      </c>
      <c r="R367" s="161" t="s">
        <v>14170</v>
      </c>
      <c r="S367" s="78" t="s">
        <v>8351</v>
      </c>
      <c r="T367" s="78" t="str">
        <f t="shared" si="23"/>
        <v>y2_23y</v>
      </c>
      <c r="U367" s="78" t="str">
        <f>INDEX(Lista!$O$2:$S$206,MATCH('Base data'!T367,Lista!$P$2:$P$206,0),3)</f>
        <v>Talföljder och mönster</v>
      </c>
      <c r="V367" s="78" t="str">
        <f>INDEX(Lista!$O$2:$S$206,MATCH('Base data'!T367,Lista!$P$2:$P$206,0),4)</f>
        <v>SF_2_23</v>
      </c>
      <c r="W367" s="78" t="str">
        <f>INDEX(Lista!$O$2:$S$206,MATCH('Base data'!T367,Lista!$P$2:$P$206,0),5)</f>
        <v>Talföljder och mönster</v>
      </c>
      <c r="X367" s="214" t="s">
        <v>16772</v>
      </c>
    </row>
    <row r="368" spans="1:24" x14ac:dyDescent="0.2">
      <c r="A368" s="160">
        <v>9789152302484</v>
      </c>
      <c r="B368" s="11">
        <v>1</v>
      </c>
      <c r="C368" s="11" t="s">
        <v>254</v>
      </c>
      <c r="D368" s="161" t="s">
        <v>12846</v>
      </c>
      <c r="E368" s="161" t="s">
        <v>282</v>
      </c>
      <c r="F368" s="161" t="s">
        <v>12853</v>
      </c>
      <c r="G368" s="161" t="s">
        <v>365</v>
      </c>
      <c r="H368" s="11" t="s">
        <v>213</v>
      </c>
      <c r="I368" s="11">
        <v>13</v>
      </c>
      <c r="J368" s="11" t="s">
        <v>34</v>
      </c>
      <c r="K368" s="164" t="str">
        <f t="shared" si="22"/>
        <v>Röd kurs</v>
      </c>
      <c r="L368" s="11" t="s">
        <v>12549</v>
      </c>
      <c r="M368" s="11" t="str">
        <f t="shared" si="20"/>
        <v>1_x1_4x_R_13b</v>
      </c>
      <c r="N368" s="11" t="str">
        <f t="shared" si="21"/>
        <v>9789152302484-1-x1_4x-R-13b</v>
      </c>
      <c r="O368" s="11" t="str">
        <f>INDEX('Kap 1'!$E$2:$H$1089,MATCH('Base data'!N368,'Kap 1'!$E$2:$E$1089,0),4)</f>
        <v>Beräkna</v>
      </c>
      <c r="P368" s="11"/>
      <c r="Q368" s="55" t="str">
        <f>INDEX(Freelancer!$A$1140:$J$2572,MATCH('Base data'!M368,Freelancer!$G$1140:$G$2572,0),9)</f>
        <v>$(\sqrt{x})^2$</v>
      </c>
      <c r="R368" s="161" t="s">
        <v>14170</v>
      </c>
      <c r="S368" s="78" t="s">
        <v>8392</v>
      </c>
      <c r="T368" s="78" t="str">
        <f t="shared" si="23"/>
        <v>y1_5_2y</v>
      </c>
      <c r="U368" s="78" t="str">
        <f>INDEX(Lista!$O$2:$S$206,MATCH('Base data'!T368,Lista!$P$2:$P$206,0),3)</f>
        <v>Ekvationssystem - Grafisk lösning</v>
      </c>
      <c r="V368" s="78" t="str">
        <f>INDEX(Lista!$O$2:$S$206,MATCH('Base data'!T368,Lista!$P$2:$P$206,0),4)</f>
        <v>T_1_5</v>
      </c>
      <c r="W368" s="78" t="str">
        <f>INDEX(Lista!$O$2:$S$206,MATCH('Base data'!T368,Lista!$P$2:$P$206,0),5)</f>
        <v>Ekvationssystem</v>
      </c>
      <c r="X368" s="214" t="s">
        <v>16772</v>
      </c>
    </row>
    <row r="369" spans="1:24" x14ac:dyDescent="0.2">
      <c r="A369" s="160">
        <v>9789152302484</v>
      </c>
      <c r="B369" s="11">
        <v>1</v>
      </c>
      <c r="C369" s="11" t="s">
        <v>254</v>
      </c>
      <c r="D369" s="161" t="s">
        <v>12846</v>
      </c>
      <c r="E369" s="161" t="s">
        <v>282</v>
      </c>
      <c r="F369" s="161" t="s">
        <v>12853</v>
      </c>
      <c r="G369" s="161" t="s">
        <v>365</v>
      </c>
      <c r="H369" s="11" t="s">
        <v>213</v>
      </c>
      <c r="I369" s="11">
        <v>13</v>
      </c>
      <c r="J369" s="11" t="s">
        <v>40</v>
      </c>
      <c r="K369" s="164" t="str">
        <f t="shared" si="22"/>
        <v>Röd kurs</v>
      </c>
      <c r="L369" s="11" t="s">
        <v>12549</v>
      </c>
      <c r="M369" s="11" t="str">
        <f t="shared" si="20"/>
        <v>1_x1_4x_R_13c</v>
      </c>
      <c r="N369" s="11" t="str">
        <f t="shared" si="21"/>
        <v>9789152302484-1-x1_4x-R-13c</v>
      </c>
      <c r="O369" s="11" t="str">
        <f>INDEX('Kap 1'!$E$2:$H$1089,MATCH('Base data'!N369,'Kap 1'!$E$2:$E$1089,0),4)</f>
        <v>Beräkna</v>
      </c>
      <c r="P369" s="11"/>
      <c r="Q369" s="55" t="str">
        <f>INDEX(Freelancer!$A$1140:$J$2572,MATCH('Base data'!M369,Freelancer!$G$1140:$G$2572,0),9)</f>
        <v>$(\sqrt{3c})^2$</v>
      </c>
      <c r="R369" s="161" t="s">
        <v>14170</v>
      </c>
      <c r="S369" s="78" t="s">
        <v>16607</v>
      </c>
      <c r="T369" s="78" t="str">
        <f t="shared" si="23"/>
        <v>y4_22_7y</v>
      </c>
      <c r="U369" s="78" t="str">
        <f>INDEX(Lista!$O$2:$S$206,MATCH('Base data'!T369,Lista!$P$2:$P$206,0),3)</f>
        <v>Trigonometri - Enhetscirkeln</v>
      </c>
      <c r="V369" s="78" t="str">
        <f>INDEX(Lista!$O$2:$S$206,MATCH('Base data'!T369,Lista!$P$2:$P$206,0),4)</f>
        <v>G_4_22</v>
      </c>
      <c r="W369" s="78" t="str">
        <f>INDEX(Lista!$O$2:$S$206,MATCH('Base data'!T369,Lista!$P$2:$P$206,0),5)</f>
        <v>Trigonometri</v>
      </c>
      <c r="X369" s="214" t="s">
        <v>16772</v>
      </c>
    </row>
    <row r="370" spans="1:24" x14ac:dyDescent="0.2">
      <c r="A370" s="160">
        <v>9789152302484</v>
      </c>
      <c r="B370" s="11">
        <v>1</v>
      </c>
      <c r="C370" s="11" t="s">
        <v>254</v>
      </c>
      <c r="D370" s="161" t="s">
        <v>12846</v>
      </c>
      <c r="E370" s="161" t="s">
        <v>282</v>
      </c>
      <c r="F370" s="161" t="s">
        <v>12853</v>
      </c>
      <c r="G370" s="161" t="s">
        <v>365</v>
      </c>
      <c r="H370" s="11" t="s">
        <v>213</v>
      </c>
      <c r="I370" s="11">
        <v>14</v>
      </c>
      <c r="J370" s="11" t="s">
        <v>31</v>
      </c>
      <c r="K370" s="164" t="str">
        <f t="shared" si="22"/>
        <v>Röd kurs</v>
      </c>
      <c r="L370" s="11" t="s">
        <v>12549</v>
      </c>
      <c r="M370" s="11" t="str">
        <f t="shared" si="20"/>
        <v>1_x1_4x_R_14a</v>
      </c>
      <c r="N370" s="11" t="str">
        <f t="shared" si="21"/>
        <v>9789152302484-1-x1_4x-R-14a</v>
      </c>
      <c r="O370" s="11" t="str">
        <f>INDEX('Kap 1'!$E$2:$H$1089,MATCH('Base data'!N370,'Kap 1'!$E$2:$E$1089,0),4)</f>
        <v>Beräkna</v>
      </c>
      <c r="P370" s="11"/>
      <c r="Q370" s="55" t="str">
        <f>INDEX(Freelancer!$A$1140:$J$2572,MATCH('Base data'!M370,Freelancer!$G$1140:$G$2572,0),9)</f>
        <v>$\sqrt{12,5} \cdot \sqrt{2}$</v>
      </c>
      <c r="R370" s="161" t="s">
        <v>14170</v>
      </c>
      <c r="S370" s="78" t="s">
        <v>8315</v>
      </c>
      <c r="T370" s="78" t="str">
        <f t="shared" si="23"/>
        <v>y1_19_2y</v>
      </c>
      <c r="U370" s="78" t="str">
        <f>INDEX(Lista!$O$2:$S$206,MATCH('Base data'!T370,Lista!$P$2:$P$206,0),3)</f>
        <v>Talsystem - Vårt talsystem</v>
      </c>
      <c r="V370" s="78" t="str">
        <f>INDEX(Lista!$O$2:$S$206,MATCH('Base data'!T370,Lista!$P$2:$P$206,0),4)</f>
        <v>T_1_19</v>
      </c>
      <c r="W370" s="78" t="str">
        <f>INDEX(Lista!$O$2:$S$206,MATCH('Base data'!T370,Lista!$P$2:$P$206,0),5)</f>
        <v>Talsystem</v>
      </c>
      <c r="X370" s="214" t="s">
        <v>16772</v>
      </c>
    </row>
    <row r="371" spans="1:24" x14ac:dyDescent="0.2">
      <c r="A371" s="160">
        <v>9789152302484</v>
      </c>
      <c r="B371" s="11">
        <v>1</v>
      </c>
      <c r="C371" s="11" t="s">
        <v>254</v>
      </c>
      <c r="D371" s="161" t="s">
        <v>12846</v>
      </c>
      <c r="E371" s="161" t="s">
        <v>282</v>
      </c>
      <c r="F371" s="161" t="s">
        <v>12853</v>
      </c>
      <c r="G371" s="161" t="s">
        <v>365</v>
      </c>
      <c r="H371" s="11" t="s">
        <v>213</v>
      </c>
      <c r="I371" s="11">
        <v>14</v>
      </c>
      <c r="J371" s="11" t="s">
        <v>34</v>
      </c>
      <c r="K371" s="164" t="str">
        <f t="shared" si="22"/>
        <v>Röd kurs</v>
      </c>
      <c r="L371" s="11" t="s">
        <v>12549</v>
      </c>
      <c r="M371" s="11" t="str">
        <f t="shared" si="20"/>
        <v>1_x1_4x_R_14b</v>
      </c>
      <c r="N371" s="11" t="str">
        <f t="shared" si="21"/>
        <v>9789152302484-1-x1_4x-R-14b</v>
      </c>
      <c r="O371" s="11" t="str">
        <f>INDEX('Kap 1'!$E$2:$H$1089,MATCH('Base data'!N371,'Kap 1'!$E$2:$E$1089,0),4)</f>
        <v>Beräkna</v>
      </c>
      <c r="P371" s="11"/>
      <c r="Q371" s="55" t="str">
        <f>INDEX(Freelancer!$A$1140:$J$2572,MATCH('Base data'!M371,Freelancer!$G$1140:$G$2572,0),9)</f>
        <v>$\sqrt{40} \cdot \sqrt{0,4}$</v>
      </c>
      <c r="R371" s="161" t="s">
        <v>14170</v>
      </c>
      <c r="S371" s="78" t="s">
        <v>8321</v>
      </c>
      <c r="T371" s="78" t="str">
        <f t="shared" si="23"/>
        <v>y1_15_4y</v>
      </c>
      <c r="U371" s="78" t="str">
        <f>INDEX(Lista!$O$2:$S$206,MATCH('Base data'!T371,Lista!$P$2:$P$206,0),3)</f>
        <v>Räkneregler - Negativa tal</v>
      </c>
      <c r="V371" s="78" t="str">
        <f>INDEX(Lista!$O$2:$S$206,MATCH('Base data'!T371,Lista!$P$2:$P$206,0),4)</f>
        <v>T_1_15</v>
      </c>
      <c r="W371" s="78" t="str">
        <f>INDEX(Lista!$O$2:$S$206,MATCH('Base data'!T371,Lista!$P$2:$P$206,0),5)</f>
        <v>Räkneregler</v>
      </c>
      <c r="X371" s="214" t="s">
        <v>16772</v>
      </c>
    </row>
    <row r="372" spans="1:24" x14ac:dyDescent="0.2">
      <c r="A372" s="160">
        <v>9789152302484</v>
      </c>
      <c r="B372" s="11">
        <v>1</v>
      </c>
      <c r="C372" s="11" t="s">
        <v>254</v>
      </c>
      <c r="D372" s="161" t="s">
        <v>12846</v>
      </c>
      <c r="E372" s="161" t="s">
        <v>282</v>
      </c>
      <c r="F372" s="161" t="s">
        <v>12853</v>
      </c>
      <c r="G372" s="161" t="s">
        <v>365</v>
      </c>
      <c r="H372" s="11" t="s">
        <v>213</v>
      </c>
      <c r="I372" s="11">
        <v>14</v>
      </c>
      <c r="J372" s="11" t="s">
        <v>40</v>
      </c>
      <c r="K372" s="164" t="str">
        <f t="shared" si="22"/>
        <v>Röd kurs</v>
      </c>
      <c r="L372" s="11" t="s">
        <v>12549</v>
      </c>
      <c r="M372" s="11" t="str">
        <f t="shared" si="20"/>
        <v>1_x1_4x_R_14c</v>
      </c>
      <c r="N372" s="11" t="str">
        <f t="shared" si="21"/>
        <v>9789152302484-1-x1_4x-R-14c</v>
      </c>
      <c r="O372" s="11" t="str">
        <f>INDEX('Kap 1'!$E$2:$H$1089,MATCH('Base data'!N372,'Kap 1'!$E$2:$E$1089,0),4)</f>
        <v>Beräkna</v>
      </c>
      <c r="P372" s="11"/>
      <c r="Q372" s="55" t="str">
        <f>INDEX(Freelancer!$A$1140:$J$2572,MATCH('Base data'!M372,Freelancer!$G$1140:$G$2572,0),9)</f>
        <v>$\sqrt{200} \cdot \sqrt{0,5}$</v>
      </c>
      <c r="R372" s="161" t="s">
        <v>14170</v>
      </c>
      <c r="S372" s="78">
        <v>4</v>
      </c>
      <c r="T372" s="78" t="str">
        <f t="shared" si="23"/>
        <v>y4y</v>
      </c>
      <c r="U372" s="78" t="str">
        <f>INDEX(Lista!$O$2:$S$206,MATCH('Base data'!T372,Lista!$P$2:$P$206,0),3)</f>
        <v>Geometri</v>
      </c>
      <c r="V372" s="78" t="str">
        <f>INDEX(Lista!$O$2:$S$206,MATCH('Base data'!T372,Lista!$P$2:$P$206,0),4)</f>
        <v>G_4</v>
      </c>
      <c r="W372" s="78" t="str">
        <f>INDEX(Lista!$O$2:$S$206,MATCH('Base data'!T372,Lista!$P$2:$P$206,0),5)</f>
        <v>Geometri</v>
      </c>
      <c r="X372" s="214" t="s">
        <v>16772</v>
      </c>
    </row>
    <row r="373" spans="1:24" x14ac:dyDescent="0.2">
      <c r="A373" s="160">
        <v>9789152302484</v>
      </c>
      <c r="B373" s="11">
        <v>1</v>
      </c>
      <c r="C373" s="11" t="s">
        <v>254</v>
      </c>
      <c r="D373" s="161" t="s">
        <v>12846</v>
      </c>
      <c r="E373" s="161" t="s">
        <v>282</v>
      </c>
      <c r="F373" s="161" t="s">
        <v>12853</v>
      </c>
      <c r="G373" s="161" t="s">
        <v>365</v>
      </c>
      <c r="H373" s="11" t="s">
        <v>213</v>
      </c>
      <c r="I373" s="11">
        <v>15</v>
      </c>
      <c r="J373" s="11" t="s">
        <v>31</v>
      </c>
      <c r="K373" s="164" t="str">
        <f t="shared" si="22"/>
        <v>Röd kurs</v>
      </c>
      <c r="L373" s="11" t="s">
        <v>12549</v>
      </c>
      <c r="M373" s="11" t="str">
        <f t="shared" si="20"/>
        <v>1_x1_4x_R_15a</v>
      </c>
      <c r="N373" s="11" t="str">
        <f t="shared" si="21"/>
        <v>9789152302484-1-x1_4x-R-15a</v>
      </c>
      <c r="O373" s="11" t="str">
        <f>INDEX('Kap 1'!$E$2:$H$1089,MATCH('Base data'!N373,'Kap 1'!$E$2:$E$1089,0),4)</f>
        <v>Beräkna</v>
      </c>
      <c r="P373" s="11"/>
      <c r="Q373" s="55" t="str">
        <f>INDEX(Freelancer!$A$1140:$J$2572,MATCH('Base data'!M373,Freelancer!$G$1140:$G$2572,0),9)</f>
        <v>$\sqrt{4x} \cdot \sqrt{9x}$</v>
      </c>
      <c r="R373" s="161" t="s">
        <v>14170</v>
      </c>
      <c r="S373" s="78" t="s">
        <v>16656</v>
      </c>
      <c r="T373" s="78" t="str">
        <f t="shared" si="23"/>
        <v>y4_5y</v>
      </c>
      <c r="U373" s="78" t="str">
        <f>INDEX(Lista!$O$2:$S$206,MATCH('Base data'!T373,Lista!$P$2:$P$206,0),3)</f>
        <v xml:space="preserve">Cirkelsektor </v>
      </c>
      <c r="V373" s="78" t="str">
        <f>INDEX(Lista!$O$2:$S$206,MATCH('Base data'!T373,Lista!$P$2:$P$206,0),4)</f>
        <v>G_4_5</v>
      </c>
      <c r="W373" s="78" t="str">
        <f>INDEX(Lista!$O$2:$S$206,MATCH('Base data'!T373,Lista!$P$2:$P$206,0),5)</f>
        <v xml:space="preserve">Cirkelsektor </v>
      </c>
      <c r="X373" s="214" t="s">
        <v>16772</v>
      </c>
    </row>
    <row r="374" spans="1:24" x14ac:dyDescent="0.2">
      <c r="A374" s="160">
        <v>9789152302484</v>
      </c>
      <c r="B374" s="11">
        <v>1</v>
      </c>
      <c r="C374" s="11" t="s">
        <v>254</v>
      </c>
      <c r="D374" s="161" t="s">
        <v>12846</v>
      </c>
      <c r="E374" s="161" t="s">
        <v>282</v>
      </c>
      <c r="F374" s="161" t="s">
        <v>12853</v>
      </c>
      <c r="G374" s="161" t="s">
        <v>365</v>
      </c>
      <c r="H374" s="11" t="s">
        <v>213</v>
      </c>
      <c r="I374" s="11">
        <v>15</v>
      </c>
      <c r="J374" s="11" t="s">
        <v>34</v>
      </c>
      <c r="K374" s="164" t="str">
        <f t="shared" si="22"/>
        <v>Röd kurs</v>
      </c>
      <c r="L374" s="11" t="s">
        <v>12549</v>
      </c>
      <c r="M374" s="11" t="str">
        <f t="shared" si="20"/>
        <v>1_x1_4x_R_15b</v>
      </c>
      <c r="N374" s="11" t="str">
        <f t="shared" si="21"/>
        <v>9789152302484-1-x1_4x-R-15b</v>
      </c>
      <c r="O374" s="11" t="str">
        <f>INDEX('Kap 1'!$E$2:$H$1089,MATCH('Base data'!N374,'Kap 1'!$E$2:$E$1089,0),4)</f>
        <v>Beräkna</v>
      </c>
      <c r="P374" s="11"/>
      <c r="Q374" s="55" t="str">
        <f>INDEX(Freelancer!$A$1140:$J$2572,MATCH('Base data'!M374,Freelancer!$G$1140:$G$2572,0),9)</f>
        <v>$\sqrt{8a} \cdot \sqrt{2a}$</v>
      </c>
      <c r="R374" s="161" t="s">
        <v>14170</v>
      </c>
      <c r="S374" s="78" t="s">
        <v>8355</v>
      </c>
      <c r="T374" s="78" t="str">
        <f t="shared" si="23"/>
        <v>y2_14y</v>
      </c>
      <c r="U374" s="78" t="str">
        <f>INDEX(Lista!$O$2:$S$206,MATCH('Base data'!T374,Lista!$P$2:$P$206,0),3)</f>
        <v>Koordinatsystem</v>
      </c>
      <c r="V374" s="78" t="str">
        <f>INDEX(Lista!$O$2:$S$206,MATCH('Base data'!T374,Lista!$P$2:$P$206,0),4)</f>
        <v>SF_2_14</v>
      </c>
      <c r="W374" s="78" t="str">
        <f>INDEX(Lista!$O$2:$S$206,MATCH('Base data'!T374,Lista!$P$2:$P$206,0),5)</f>
        <v>Koordinatsystem</v>
      </c>
      <c r="X374" s="214" t="s">
        <v>16772</v>
      </c>
    </row>
    <row r="375" spans="1:24" x14ac:dyDescent="0.2">
      <c r="A375" s="160">
        <v>9789152302484</v>
      </c>
      <c r="B375" s="11">
        <v>1</v>
      </c>
      <c r="C375" s="11" t="s">
        <v>254</v>
      </c>
      <c r="D375" s="161" t="s">
        <v>12846</v>
      </c>
      <c r="E375" s="161" t="s">
        <v>282</v>
      </c>
      <c r="F375" s="161" t="s">
        <v>12853</v>
      </c>
      <c r="G375" s="161" t="s">
        <v>365</v>
      </c>
      <c r="H375" s="11" t="s">
        <v>213</v>
      </c>
      <c r="I375" s="11">
        <v>15</v>
      </c>
      <c r="J375" s="11" t="s">
        <v>40</v>
      </c>
      <c r="K375" s="164" t="str">
        <f t="shared" si="22"/>
        <v>Röd kurs</v>
      </c>
      <c r="L375" s="11" t="s">
        <v>12549</v>
      </c>
      <c r="M375" s="11" t="str">
        <f t="shared" si="20"/>
        <v>1_x1_4x_R_15c</v>
      </c>
      <c r="N375" s="11" t="str">
        <f t="shared" si="21"/>
        <v>9789152302484-1-x1_4x-R-15c</v>
      </c>
      <c r="O375" s="11" t="str">
        <f>INDEX('Kap 1'!$E$2:$H$1089,MATCH('Base data'!N375,'Kap 1'!$E$2:$E$1089,0),4)</f>
        <v>Beräkna</v>
      </c>
      <c r="P375" s="11"/>
      <c r="Q375" s="55" t="str">
        <f>INDEX(Freelancer!$A$1140:$J$2572,MATCH('Base data'!M375,Freelancer!$G$1140:$G$2572,0),9)</f>
        <v>$\sqrt{27y} \cdot \sqrt{3y}$</v>
      </c>
      <c r="R375" s="161" t="s">
        <v>14170</v>
      </c>
      <c r="S375" s="78" t="s">
        <v>16627</v>
      </c>
      <c r="T375" s="78" t="str">
        <f t="shared" si="23"/>
        <v>y4_7y</v>
      </c>
      <c r="U375" s="78" t="str">
        <f>INDEX(Lista!$O$2:$S$206,MATCH('Base data'!T375,Lista!$P$2:$P$206,0),3)</f>
        <v>Geometri och ekvationer</v>
      </c>
      <c r="V375" s="78" t="str">
        <f>INDEX(Lista!$O$2:$S$206,MATCH('Base data'!T375,Lista!$P$2:$P$206,0),4)</f>
        <v>G_4_7</v>
      </c>
      <c r="W375" s="78" t="str">
        <f>INDEX(Lista!$O$2:$S$206,MATCH('Base data'!T375,Lista!$P$2:$P$206,0),5)</f>
        <v>Geometri och ekvationer</v>
      </c>
      <c r="X375" s="214" t="s">
        <v>16772</v>
      </c>
    </row>
    <row r="376" spans="1:24" x14ac:dyDescent="0.2">
      <c r="A376" s="160">
        <v>9789152302484</v>
      </c>
      <c r="B376" s="11">
        <v>1</v>
      </c>
      <c r="C376" s="11" t="s">
        <v>254</v>
      </c>
      <c r="D376" s="161" t="s">
        <v>12846</v>
      </c>
      <c r="E376" s="161" t="s">
        <v>282</v>
      </c>
      <c r="F376" s="161" t="s">
        <v>12853</v>
      </c>
      <c r="G376" s="161" t="s">
        <v>365</v>
      </c>
      <c r="H376" s="11" t="s">
        <v>213</v>
      </c>
      <c r="I376" s="11">
        <v>16</v>
      </c>
      <c r="J376" s="11" t="s">
        <v>31</v>
      </c>
      <c r="K376" s="164" t="str">
        <f t="shared" si="22"/>
        <v>Röd kurs</v>
      </c>
      <c r="L376" s="11" t="s">
        <v>12549</v>
      </c>
      <c r="M376" s="11" t="str">
        <f t="shared" si="20"/>
        <v>1_x1_4x_R_16a</v>
      </c>
      <c r="N376" s="11" t="str">
        <f t="shared" si="21"/>
        <v>9789152302484-1-x1_4x-R-16a</v>
      </c>
      <c r="O376" s="11" t="str">
        <f>INDEX('Kap 1'!$E$2:$H$1089,MATCH('Base data'!N376,'Kap 1'!$E$2:$E$1089,0),4)</f>
        <v>Beräkna</v>
      </c>
      <c r="P376" s="11"/>
      <c r="Q376" s="55" t="str">
        <f>INDEX(Freelancer!$A$1140:$J$2572,MATCH('Base data'!M376,Freelancer!$G$1140:$G$2572,0),9)</f>
        <v>$\sqrt{2} \cdot \sqrt{8} \cdot \sqrt{4}$</v>
      </c>
      <c r="R376" s="161" t="s">
        <v>14170</v>
      </c>
      <c r="S376" s="78" t="s">
        <v>8324</v>
      </c>
      <c r="T376" s="78" t="str">
        <f t="shared" si="23"/>
        <v>y1_12_2y</v>
      </c>
      <c r="U376" s="78" t="str">
        <f>INDEX(Lista!$O$2:$S$206,MATCH('Base data'!T376,Lista!$P$2:$P$206,0),3)</f>
        <v>Potenser - Kvadrat &amp; kvadratrötter</v>
      </c>
      <c r="V376" s="78" t="str">
        <f>INDEX(Lista!$O$2:$S$206,MATCH('Base data'!T376,Lista!$P$2:$P$206,0),4)</f>
        <v>T_1_12</v>
      </c>
      <c r="W376" s="78" t="str">
        <f>INDEX(Lista!$O$2:$S$206,MATCH('Base data'!T376,Lista!$P$2:$P$206,0),5)</f>
        <v>Potenser</v>
      </c>
      <c r="X376" s="214" t="s">
        <v>16772</v>
      </c>
    </row>
    <row r="377" spans="1:24" x14ac:dyDescent="0.2">
      <c r="A377" s="160">
        <v>9789152302484</v>
      </c>
      <c r="B377" s="11">
        <v>1</v>
      </c>
      <c r="C377" s="11" t="s">
        <v>254</v>
      </c>
      <c r="D377" s="161" t="s">
        <v>12846</v>
      </c>
      <c r="E377" s="161" t="s">
        <v>282</v>
      </c>
      <c r="F377" s="161" t="s">
        <v>12853</v>
      </c>
      <c r="G377" s="161" t="s">
        <v>365</v>
      </c>
      <c r="H377" s="11" t="s">
        <v>213</v>
      </c>
      <c r="I377" s="11">
        <v>16</v>
      </c>
      <c r="J377" s="11" t="s">
        <v>34</v>
      </c>
      <c r="K377" s="164" t="str">
        <f t="shared" si="22"/>
        <v>Röd kurs</v>
      </c>
      <c r="L377" s="11" t="s">
        <v>12549</v>
      </c>
      <c r="M377" s="11" t="str">
        <f t="shared" si="20"/>
        <v>1_x1_4x_R_16b</v>
      </c>
      <c r="N377" s="11" t="str">
        <f t="shared" si="21"/>
        <v>9789152302484-1-x1_4x-R-16b</v>
      </c>
      <c r="O377" s="11" t="str">
        <f>INDEX('Kap 1'!$E$2:$H$1089,MATCH('Base data'!N377,'Kap 1'!$E$2:$E$1089,0),4)</f>
        <v>Beräkna</v>
      </c>
      <c r="P377" s="11"/>
      <c r="Q377" s="55" t="str">
        <f>INDEX(Freelancer!$A$1140:$J$2572,MATCH('Base data'!M377,Freelancer!$G$1140:$G$2572,0),9)</f>
        <v>$\sqrt{3} \cdot \sqrt{3} \cdot \sqrt{3} \cdot \sqrt{3}$</v>
      </c>
      <c r="R377" s="161" t="s">
        <v>14170</v>
      </c>
      <c r="S377" s="78" t="s">
        <v>16692</v>
      </c>
      <c r="T377" s="78" t="str">
        <f t="shared" si="23"/>
        <v>y4_1y</v>
      </c>
      <c r="U377" s="78" t="str">
        <f>INDEX(Lista!$O$2:$S$206,MATCH('Base data'!T377,Lista!$P$2:$P$206,0),3)</f>
        <v>Analytisk geometri</v>
      </c>
      <c r="V377" s="78" t="str">
        <f>INDEX(Lista!$O$2:$S$206,MATCH('Base data'!T377,Lista!$P$2:$P$206,0),4)</f>
        <v>G_4_1</v>
      </c>
      <c r="W377" s="78" t="str">
        <f>INDEX(Lista!$O$2:$S$206,MATCH('Base data'!T377,Lista!$P$2:$P$206,0),5)</f>
        <v>Analytisk geometri</v>
      </c>
      <c r="X377" s="214" t="s">
        <v>16772</v>
      </c>
    </row>
    <row r="378" spans="1:24" x14ac:dyDescent="0.2">
      <c r="A378" s="160">
        <v>9789152302484</v>
      </c>
      <c r="B378" s="11">
        <v>1</v>
      </c>
      <c r="C378" s="11" t="s">
        <v>254</v>
      </c>
      <c r="D378" s="161" t="s">
        <v>12846</v>
      </c>
      <c r="E378" s="161" t="s">
        <v>282</v>
      </c>
      <c r="F378" s="161" t="s">
        <v>12853</v>
      </c>
      <c r="G378" s="161" t="s">
        <v>365</v>
      </c>
      <c r="H378" s="11" t="s">
        <v>213</v>
      </c>
      <c r="I378" s="11">
        <v>17</v>
      </c>
      <c r="J378" s="11" t="s">
        <v>31</v>
      </c>
      <c r="K378" s="164" t="str">
        <f t="shared" si="22"/>
        <v>Röd kurs</v>
      </c>
      <c r="L378" s="11" t="s">
        <v>12549</v>
      </c>
      <c r="M378" s="11" t="str">
        <f t="shared" si="20"/>
        <v>1_x1_4x_R_17a</v>
      </c>
      <c r="N378" s="11" t="str">
        <f t="shared" si="21"/>
        <v>9789152302484-1-x1_4x-R-17a</v>
      </c>
      <c r="O378" s="11" t="str">
        <f>INDEX('Kap 1'!$E$2:$H$1089,MATCH('Base data'!N378,'Kap 1'!$E$2:$E$1089,0),4)</f>
        <v>Beräkna</v>
      </c>
      <c r="P378" s="11"/>
      <c r="Q378" s="55" t="str">
        <f>INDEX(Freelancer!$A$1140:$J$2572,MATCH('Base data'!M378,Freelancer!$G$1140:$G$2572,0),9)</f>
        <v>Vad ska stå i stället för $x$? $\sqrt{x} \cdot \sqrt{8} = 8$</v>
      </c>
      <c r="R378" s="161" t="s">
        <v>14170</v>
      </c>
      <c r="S378" s="78" t="s">
        <v>16631</v>
      </c>
      <c r="T378" s="78" t="str">
        <f t="shared" si="23"/>
        <v>y4_3y</v>
      </c>
      <c r="U378" s="78" t="str">
        <f>INDEX(Lista!$O$2:$S$206,MATCH('Base data'!T378,Lista!$P$2:$P$206,0),3)</f>
        <v>Begränsningsarea</v>
      </c>
      <c r="V378" s="78" t="str">
        <f>INDEX(Lista!$O$2:$S$206,MATCH('Base data'!T378,Lista!$P$2:$P$206,0),4)</f>
        <v>G_4_3</v>
      </c>
      <c r="W378" s="78" t="str">
        <f>INDEX(Lista!$O$2:$S$206,MATCH('Base data'!T378,Lista!$P$2:$P$206,0),5)</f>
        <v>Begränsningsarea</v>
      </c>
      <c r="X378" s="214" t="s">
        <v>16772</v>
      </c>
    </row>
    <row r="379" spans="1:24" x14ac:dyDescent="0.2">
      <c r="A379" s="160">
        <v>9789152302484</v>
      </c>
      <c r="B379" s="11">
        <v>1</v>
      </c>
      <c r="C379" s="11" t="s">
        <v>254</v>
      </c>
      <c r="D379" s="161" t="s">
        <v>12846</v>
      </c>
      <c r="E379" s="161" t="s">
        <v>282</v>
      </c>
      <c r="F379" s="161" t="s">
        <v>12853</v>
      </c>
      <c r="G379" s="161" t="s">
        <v>365</v>
      </c>
      <c r="H379" s="11" t="s">
        <v>213</v>
      </c>
      <c r="I379" s="11">
        <v>17</v>
      </c>
      <c r="J379" s="11" t="s">
        <v>34</v>
      </c>
      <c r="K379" s="164" t="str">
        <f t="shared" si="22"/>
        <v>Röd kurs</v>
      </c>
      <c r="L379" s="11" t="s">
        <v>12549</v>
      </c>
      <c r="M379" s="11" t="str">
        <f t="shared" si="20"/>
        <v>1_x1_4x_R_17b</v>
      </c>
      <c r="N379" s="11" t="str">
        <f t="shared" si="21"/>
        <v>9789152302484-1-x1_4x-R-17b</v>
      </c>
      <c r="O379" s="11" t="str">
        <f>INDEX('Kap 1'!$E$2:$H$1089,MATCH('Base data'!N379,'Kap 1'!$E$2:$E$1089,0),4)</f>
        <v>Beräkna</v>
      </c>
      <c r="P379" s="11"/>
      <c r="Q379" s="55" t="str">
        <f>INDEX(Freelancer!$A$1140:$J$2572,MATCH('Base data'!M379,Freelancer!$G$1140:$G$2572,0),9)</f>
        <v>Vad ska stå i stället för $x$? $\sqrt{12} \cdot \sqrt{x} = 6$</v>
      </c>
      <c r="R379" s="161" t="s">
        <v>14170</v>
      </c>
      <c r="S379" s="78" t="s">
        <v>16612</v>
      </c>
      <c r="T379" s="78" t="str">
        <f t="shared" si="23"/>
        <v>y1_4_3y</v>
      </c>
      <c r="U379" s="78" t="str">
        <f>INDEX(Lista!$O$2:$S$206,MATCH('Base data'!T379,Lista!$P$2:$P$206,0),3)</f>
        <v>Ekvationslösning - Grafisk lösning</v>
      </c>
      <c r="V379" s="78" t="str">
        <f>INDEX(Lista!$O$2:$S$206,MATCH('Base data'!T379,Lista!$P$2:$P$206,0),4)</f>
        <v>T_1_4</v>
      </c>
      <c r="W379" s="78" t="str">
        <f>INDEX(Lista!$O$2:$S$206,MATCH('Base data'!T379,Lista!$P$2:$P$206,0),5)</f>
        <v>Ekvationslösning</v>
      </c>
      <c r="X379" s="214" t="s">
        <v>16772</v>
      </c>
    </row>
    <row r="380" spans="1:24" x14ac:dyDescent="0.2">
      <c r="A380" s="160">
        <v>9789152302484</v>
      </c>
      <c r="B380" s="11">
        <v>1</v>
      </c>
      <c r="C380" s="11" t="s">
        <v>254</v>
      </c>
      <c r="D380" s="161" t="s">
        <v>12846</v>
      </c>
      <c r="E380" s="161" t="s">
        <v>282</v>
      </c>
      <c r="F380" s="161" t="s">
        <v>12853</v>
      </c>
      <c r="G380" s="161" t="s">
        <v>365</v>
      </c>
      <c r="H380" s="11" t="s">
        <v>213</v>
      </c>
      <c r="I380" s="11">
        <v>17</v>
      </c>
      <c r="J380" s="11" t="s">
        <v>40</v>
      </c>
      <c r="K380" s="164" t="str">
        <f t="shared" si="22"/>
        <v>Röd kurs</v>
      </c>
      <c r="L380" s="11" t="s">
        <v>12549</v>
      </c>
      <c r="M380" s="11" t="str">
        <f t="shared" si="20"/>
        <v>1_x1_4x_R_17c</v>
      </c>
      <c r="N380" s="11" t="str">
        <f t="shared" si="21"/>
        <v>9789152302484-1-x1_4x-R-17c</v>
      </c>
      <c r="O380" s="11" t="str">
        <f>INDEX('Kap 1'!$E$2:$H$1089,MATCH('Base data'!N380,'Kap 1'!$E$2:$E$1089,0),4)</f>
        <v>Beräkna</v>
      </c>
      <c r="P380" s="11"/>
      <c r="Q380" s="55" t="str">
        <f>INDEX(Freelancer!$A$1140:$J$2572,MATCH('Base data'!M380,Freelancer!$G$1140:$G$2572,0),9)</f>
        <v>Vad ska stå i stället för $x$? $\sqrt{50} \cdot \sqrt{x} = 10$</v>
      </c>
      <c r="R380" s="161" t="s">
        <v>14170</v>
      </c>
      <c r="S380" s="78" t="s">
        <v>8329</v>
      </c>
      <c r="T380" s="78" t="str">
        <f t="shared" si="23"/>
        <v>y1_6_2y</v>
      </c>
      <c r="U380" s="78" t="str">
        <f>INDEX(Lista!$O$2:$S$206,MATCH('Base data'!T380,Lista!$P$2:$P$206,0),3)</f>
        <v>Enheter - Tid</v>
      </c>
      <c r="V380" s="78" t="str">
        <f>INDEX(Lista!$O$2:$S$206,MATCH('Base data'!T380,Lista!$P$2:$P$206,0),4)</f>
        <v>T_1_6</v>
      </c>
      <c r="W380" s="78" t="str">
        <f>INDEX(Lista!$O$2:$S$206,MATCH('Base data'!T380,Lista!$P$2:$P$206,0),5)</f>
        <v>Enheter</v>
      </c>
      <c r="X380" s="214" t="s">
        <v>16772</v>
      </c>
    </row>
    <row r="381" spans="1:24" x14ac:dyDescent="0.2">
      <c r="A381" s="160">
        <v>9789152302484</v>
      </c>
      <c r="B381" s="11">
        <v>1</v>
      </c>
      <c r="C381" s="11" t="s">
        <v>254</v>
      </c>
      <c r="D381" s="161" t="s">
        <v>12846</v>
      </c>
      <c r="E381" s="161" t="s">
        <v>282</v>
      </c>
      <c r="F381" s="161" t="s">
        <v>12853</v>
      </c>
      <c r="G381" s="161" t="s">
        <v>365</v>
      </c>
      <c r="H381" s="11" t="s">
        <v>213</v>
      </c>
      <c r="I381" s="11">
        <v>18</v>
      </c>
      <c r="J381" s="11" t="s">
        <v>31</v>
      </c>
      <c r="K381" s="164" t="str">
        <f t="shared" si="22"/>
        <v>Röd kurs</v>
      </c>
      <c r="L381" s="11" t="s">
        <v>12549</v>
      </c>
      <c r="M381" s="11" t="str">
        <f t="shared" si="20"/>
        <v>1_x1_4x_R_18a</v>
      </c>
      <c r="N381" s="11" t="str">
        <f t="shared" si="21"/>
        <v>9789152302484-1-x1_4x-R-18a</v>
      </c>
      <c r="O381" s="11" t="str">
        <f>INDEX('Kap 1'!$E$2:$H$1089,MATCH('Base data'!N381,'Kap 1'!$E$2:$E$1089,0),4)</f>
        <v>Resonera</v>
      </c>
      <c r="P381" s="11"/>
      <c r="Q381" s="55" t="str">
        <f>INDEX(Freelancer!$A$1140:$J$2572,MATCH('Base data'!M381,Freelancer!$G$1140:$G$2572,0),9)</f>
        <v>Visa att $\sqrt{40} = 2 \cdot \sqrt{10}$</v>
      </c>
      <c r="R381" s="161" t="s">
        <v>14170</v>
      </c>
      <c r="S381" s="78" t="s">
        <v>8393</v>
      </c>
      <c r="T381" s="78" t="str">
        <f t="shared" si="23"/>
        <v>y4_18_8y</v>
      </c>
      <c r="U381" s="78" t="str">
        <f>INDEX(Lista!$O$2:$S$206,MATCH('Base data'!T381,Lista!$P$2:$P$206,0),3)</f>
        <v>Satser &amp; bevis - Topptriangelsatsen &amp; transversalsatsen</v>
      </c>
      <c r="V381" s="78" t="str">
        <f>INDEX(Lista!$O$2:$S$206,MATCH('Base data'!T381,Lista!$P$2:$P$206,0),4)</f>
        <v>G_4_18</v>
      </c>
      <c r="W381" s="78" t="str">
        <f>INDEX(Lista!$O$2:$S$206,MATCH('Base data'!T381,Lista!$P$2:$P$206,0),5)</f>
        <v>Satser &amp; bevis</v>
      </c>
      <c r="X381" s="214" t="s">
        <v>16772</v>
      </c>
    </row>
    <row r="382" spans="1:24" x14ac:dyDescent="0.2">
      <c r="A382" s="160">
        <v>9789152302484</v>
      </c>
      <c r="B382" s="11">
        <v>1</v>
      </c>
      <c r="C382" s="11" t="s">
        <v>254</v>
      </c>
      <c r="D382" s="161" t="s">
        <v>12846</v>
      </c>
      <c r="E382" s="161" t="s">
        <v>282</v>
      </c>
      <c r="F382" s="161" t="s">
        <v>12853</v>
      </c>
      <c r="G382" s="161" t="s">
        <v>365</v>
      </c>
      <c r="H382" s="11" t="s">
        <v>213</v>
      </c>
      <c r="I382" s="11">
        <v>18</v>
      </c>
      <c r="J382" s="11" t="s">
        <v>34</v>
      </c>
      <c r="K382" s="164" t="str">
        <f t="shared" si="22"/>
        <v>Röd kurs</v>
      </c>
      <c r="L382" s="11" t="s">
        <v>12549</v>
      </c>
      <c r="M382" s="11" t="str">
        <f t="shared" si="20"/>
        <v>1_x1_4x_R_18b</v>
      </c>
      <c r="N382" s="11" t="str">
        <f t="shared" si="21"/>
        <v>9789152302484-1-x1_4x-R-18b</v>
      </c>
      <c r="O382" s="11" t="str">
        <f>INDEX('Kap 1'!$E$2:$H$1089,MATCH('Base data'!N382,'Kap 1'!$E$2:$E$1089,0),4)</f>
        <v>Resonera</v>
      </c>
      <c r="P382" s="11"/>
      <c r="Q382" s="55" t="str">
        <f>INDEX(Freelancer!$A$1140:$J$2572,MATCH('Base data'!M382,Freelancer!$G$1140:$G$2572,0),9)</f>
        <v>Visa att $\sqrt{128} = 8 \cdot \sqrt{2}$</v>
      </c>
      <c r="R382" s="161" t="s">
        <v>14170</v>
      </c>
      <c r="S382" s="78" t="s">
        <v>16693</v>
      </c>
      <c r="T382" s="78" t="str">
        <f t="shared" si="23"/>
        <v>y2_11_2y</v>
      </c>
      <c r="U382" s="78" t="str">
        <f>INDEX(Lista!$O$2:$S$206,MATCH('Base data'!T382,Lista!$P$2:$P$206,0),3)</f>
        <v>Grafer - Grafritande räknare</v>
      </c>
      <c r="V382" s="78" t="str">
        <f>INDEX(Lista!$O$2:$S$206,MATCH('Base data'!T382,Lista!$P$2:$P$206,0),4)</f>
        <v>SF_2_11</v>
      </c>
      <c r="W382" s="78" t="str">
        <f>INDEX(Lista!$O$2:$S$206,MATCH('Base data'!T382,Lista!$P$2:$P$206,0),5)</f>
        <v>Grafer</v>
      </c>
      <c r="X382" s="214" t="s">
        <v>16772</v>
      </c>
    </row>
    <row r="383" spans="1:24" x14ac:dyDescent="0.2">
      <c r="A383" s="160">
        <v>9789152302484</v>
      </c>
      <c r="B383" s="11">
        <v>1</v>
      </c>
      <c r="C383" s="11" t="s">
        <v>254</v>
      </c>
      <c r="D383" s="161" t="s">
        <v>12846</v>
      </c>
      <c r="E383" s="161" t="s">
        <v>282</v>
      </c>
      <c r="F383" s="161" t="s">
        <v>12853</v>
      </c>
      <c r="G383" s="161" t="s">
        <v>365</v>
      </c>
      <c r="H383" s="11" t="s">
        <v>213</v>
      </c>
      <c r="I383" s="11">
        <v>19</v>
      </c>
      <c r="J383" s="11" t="s">
        <v>31</v>
      </c>
      <c r="K383" s="164" t="str">
        <f t="shared" si="22"/>
        <v>Röd kurs</v>
      </c>
      <c r="L383" s="11" t="s">
        <v>12549</v>
      </c>
      <c r="M383" s="11" t="str">
        <f t="shared" si="20"/>
        <v>1_x1_4x_R_19a</v>
      </c>
      <c r="N383" s="11" t="str">
        <f t="shared" si="21"/>
        <v>9789152302484-1-x1_4x-R-19a</v>
      </c>
      <c r="O383" s="11" t="str">
        <f>INDEX('Kap 1'!$E$2:$H$1089,MATCH('Base data'!N383,'Kap 1'!$E$2:$E$1089,0),4)</f>
        <v>Beräkna</v>
      </c>
      <c r="P383" s="11"/>
      <c r="Q383" s="55" t="str">
        <f>INDEX(Freelancer!$A$1140:$J$2572,MATCH('Base data'!M383,Freelancer!$G$1140:$G$2572,0),9)</f>
        <v>Börja med att skriva under samma rottecken. Beräkna sedan $\displaystyle \frac{\sqrt{32}}{\sqrt{2}}$</v>
      </c>
      <c r="R383" s="161" t="s">
        <v>14171</v>
      </c>
      <c r="S383" s="78" t="s">
        <v>8362</v>
      </c>
      <c r="T383" s="78" t="str">
        <f t="shared" si="23"/>
        <v>y3_1_6y</v>
      </c>
      <c r="U383" s="78" t="str">
        <f>INDEX(Lista!$O$2:$S$206,MATCH('Base data'!T383,Lista!$P$2:$P$206,0),3)</f>
        <v>Sannolikhetslära - Kombinatorik</v>
      </c>
      <c r="V383" s="78" t="str">
        <f>INDEX(Lista!$O$2:$S$206,MATCH('Base data'!T383,Lista!$P$2:$P$206,0),4)</f>
        <v>SS_3_1</v>
      </c>
      <c r="W383" s="78" t="str">
        <f>INDEX(Lista!$O$2:$S$206,MATCH('Base data'!T383,Lista!$P$2:$P$206,0),5)</f>
        <v>Sannolikhetslära</v>
      </c>
      <c r="X383" s="214" t="s">
        <v>16772</v>
      </c>
    </row>
    <row r="384" spans="1:24" x14ac:dyDescent="0.2">
      <c r="A384" s="160">
        <v>9789152302484</v>
      </c>
      <c r="B384" s="11">
        <v>1</v>
      </c>
      <c r="C384" s="11" t="s">
        <v>254</v>
      </c>
      <c r="D384" s="161" t="s">
        <v>12846</v>
      </c>
      <c r="E384" s="161" t="s">
        <v>282</v>
      </c>
      <c r="F384" s="161" t="s">
        <v>12853</v>
      </c>
      <c r="G384" s="161" t="s">
        <v>365</v>
      </c>
      <c r="H384" s="11" t="s">
        <v>213</v>
      </c>
      <c r="I384" s="11">
        <v>19</v>
      </c>
      <c r="J384" s="11" t="s">
        <v>34</v>
      </c>
      <c r="K384" s="164" t="str">
        <f t="shared" si="22"/>
        <v>Röd kurs</v>
      </c>
      <c r="L384" s="11" t="s">
        <v>12549</v>
      </c>
      <c r="M384" s="11" t="str">
        <f t="shared" si="20"/>
        <v>1_x1_4x_R_19b</v>
      </c>
      <c r="N384" s="11" t="str">
        <f t="shared" si="21"/>
        <v>9789152302484-1-x1_4x-R-19b</v>
      </c>
      <c r="O384" s="11" t="str">
        <f>INDEX('Kap 1'!$E$2:$H$1089,MATCH('Base data'!N384,'Kap 1'!$E$2:$E$1089,0),4)</f>
        <v>Beräkna</v>
      </c>
      <c r="P384" s="11"/>
      <c r="Q384" s="55" t="str">
        <f>INDEX(Freelancer!$A$1140:$J$2572,MATCH('Base data'!M384,Freelancer!$G$1140:$G$2572,0),9)</f>
        <v>Börja med att skriva under samma rottecken. Beräkna sedan $\displaystyle \frac{\sqrt{12}}{\sqrt{3}}$</v>
      </c>
      <c r="R384" s="161" t="s">
        <v>14171</v>
      </c>
      <c r="S384" s="78" t="s">
        <v>8359</v>
      </c>
      <c r="T384" s="78" t="str">
        <f t="shared" si="23"/>
        <v>y2_19_12y</v>
      </c>
      <c r="U384" s="78" t="str">
        <f>INDEX(Lista!$O$2:$S$206,MATCH('Base data'!T384,Lista!$P$2:$P$206,0),3)</f>
        <v>Procent - Upprepad procentuell förändring</v>
      </c>
      <c r="V384" s="78" t="str">
        <f>INDEX(Lista!$O$2:$S$206,MATCH('Base data'!T384,Lista!$P$2:$P$206,0),4)</f>
        <v>SF_2_19</v>
      </c>
      <c r="W384" s="78" t="str">
        <f>INDEX(Lista!$O$2:$S$206,MATCH('Base data'!T384,Lista!$P$2:$P$206,0),5)</f>
        <v>Procent</v>
      </c>
      <c r="X384" s="214" t="s">
        <v>16772</v>
      </c>
    </row>
    <row r="385" spans="1:24" x14ac:dyDescent="0.2">
      <c r="A385" s="160">
        <v>9789152302484</v>
      </c>
      <c r="B385" s="11">
        <v>1</v>
      </c>
      <c r="C385" s="11" t="s">
        <v>254</v>
      </c>
      <c r="D385" s="161" t="s">
        <v>12846</v>
      </c>
      <c r="E385" s="161" t="s">
        <v>282</v>
      </c>
      <c r="F385" s="161" t="s">
        <v>12853</v>
      </c>
      <c r="G385" s="161" t="s">
        <v>365</v>
      </c>
      <c r="H385" s="11" t="s">
        <v>213</v>
      </c>
      <c r="I385" s="11">
        <v>19</v>
      </c>
      <c r="J385" s="11" t="s">
        <v>40</v>
      </c>
      <c r="K385" s="164" t="str">
        <f t="shared" si="22"/>
        <v>Röd kurs</v>
      </c>
      <c r="L385" s="11" t="s">
        <v>12549</v>
      </c>
      <c r="M385" s="11" t="str">
        <f t="shared" si="20"/>
        <v>1_x1_4x_R_19c</v>
      </c>
      <c r="N385" s="11" t="str">
        <f t="shared" si="21"/>
        <v>9789152302484-1-x1_4x-R-19c</v>
      </c>
      <c r="O385" s="11" t="str">
        <f>INDEX('Kap 1'!$E$2:$H$1089,MATCH('Base data'!N385,'Kap 1'!$E$2:$E$1089,0),4)</f>
        <v>Beräkna</v>
      </c>
      <c r="P385" s="11"/>
      <c r="Q385" s="55" t="str">
        <f>INDEX(Freelancer!$A$1140:$J$2572,MATCH('Base data'!M385,Freelancer!$G$1140:$G$2572,0),9)</f>
        <v>Börja med att skriva under samma rottecken. Beräkna sedan $\displaystyle \frac{\sqrt{45}}{\sqrt{5}}$</v>
      </c>
      <c r="R385" s="161" t="s">
        <v>14171</v>
      </c>
      <c r="S385" s="78" t="s">
        <v>16669</v>
      </c>
      <c r="T385" s="78" t="str">
        <f t="shared" si="23"/>
        <v>y4_18_11y</v>
      </c>
      <c r="U385" s="78" t="str">
        <f>INDEX(Lista!$O$2:$S$206,MATCH('Base data'!T385,Lista!$P$2:$P$206,0),3)</f>
        <v>Satser &amp; Bevis - Bisektrissatsen</v>
      </c>
      <c r="V385" s="78" t="str">
        <f>INDEX(Lista!$O$2:$S$206,MATCH('Base data'!T385,Lista!$P$2:$P$206,0),4)</f>
        <v>G_4_18</v>
      </c>
      <c r="W385" s="78" t="str">
        <f>INDEX(Lista!$O$2:$S$206,MATCH('Base data'!T385,Lista!$P$2:$P$206,0),5)</f>
        <v>Satser &amp; bevis</v>
      </c>
      <c r="X385" s="214" t="s">
        <v>16772</v>
      </c>
    </row>
    <row r="386" spans="1:24" x14ac:dyDescent="0.2">
      <c r="A386" s="160">
        <v>9789152302484</v>
      </c>
      <c r="B386" s="11">
        <v>1</v>
      </c>
      <c r="C386" s="11" t="s">
        <v>254</v>
      </c>
      <c r="D386" s="161" t="s">
        <v>12846</v>
      </c>
      <c r="E386" s="161" t="s">
        <v>282</v>
      </c>
      <c r="F386" s="161" t="s">
        <v>12853</v>
      </c>
      <c r="G386" s="161" t="s">
        <v>365</v>
      </c>
      <c r="H386" s="11" t="s">
        <v>213</v>
      </c>
      <c r="I386" s="11">
        <v>20</v>
      </c>
      <c r="J386" s="11" t="s">
        <v>31</v>
      </c>
      <c r="K386" s="164" t="str">
        <f t="shared" si="22"/>
        <v>Röd kurs</v>
      </c>
      <c r="L386" s="11" t="s">
        <v>12549</v>
      </c>
      <c r="M386" s="11" t="str">
        <f t="shared" ref="M386:M449" si="24">B386&amp;"_"&amp;F386&amp;"_"&amp;H386&amp;"_"&amp;I386&amp;J386</f>
        <v>1_x1_4x_R_20a</v>
      </c>
      <c r="N386" s="11" t="str">
        <f t="shared" ref="N386:N449" si="25">A386&amp;"-"&amp;B386&amp;"-"&amp;F386&amp;"-"&amp;H386&amp;"-"&amp;I386&amp;J386</f>
        <v>9789152302484-1-x1_4x-R-20a</v>
      </c>
      <c r="O386" s="11" t="str">
        <f>INDEX('Kap 1'!$E$2:$H$1089,MATCH('Base data'!N386,'Kap 1'!$E$2:$E$1089,0),4)</f>
        <v>Beräkna</v>
      </c>
      <c r="P386" s="11"/>
      <c r="Q386" s="55" t="str">
        <f>INDEX(Freelancer!$A$1140:$J$2572,MATCH('Base data'!M386,Freelancer!$G$1140:$G$2572,0),9)</f>
        <v>Börja med att skriva under samma rottecken. Beräkna sedan $\displaystyle \frac{\sqrt{1000}}{\sqrt{10}}$</v>
      </c>
      <c r="R386" s="161" t="s">
        <v>14171</v>
      </c>
      <c r="S386" s="78" t="s">
        <v>16625</v>
      </c>
      <c r="T386" s="78" t="str">
        <f t="shared" si="23"/>
        <v>y4_22y</v>
      </c>
      <c r="U386" s="78" t="str">
        <f>INDEX(Lista!$O$2:$S$206,MATCH('Base data'!T386,Lista!$P$2:$P$206,0),3)</f>
        <v>Trigonometri</v>
      </c>
      <c r="V386" s="78" t="str">
        <f>INDEX(Lista!$O$2:$S$206,MATCH('Base data'!T386,Lista!$P$2:$P$206,0),4)</f>
        <v>G_4_22</v>
      </c>
      <c r="W386" s="78" t="str">
        <f>INDEX(Lista!$O$2:$S$206,MATCH('Base data'!T386,Lista!$P$2:$P$206,0),5)</f>
        <v>Trigonometri</v>
      </c>
      <c r="X386" s="214" t="s">
        <v>16772</v>
      </c>
    </row>
    <row r="387" spans="1:24" x14ac:dyDescent="0.2">
      <c r="A387" s="160">
        <v>9789152302484</v>
      </c>
      <c r="B387" s="11">
        <v>1</v>
      </c>
      <c r="C387" s="11" t="s">
        <v>254</v>
      </c>
      <c r="D387" s="161" t="s">
        <v>12846</v>
      </c>
      <c r="E387" s="161" t="s">
        <v>282</v>
      </c>
      <c r="F387" s="161" t="s">
        <v>12853</v>
      </c>
      <c r="G387" s="161" t="s">
        <v>365</v>
      </c>
      <c r="H387" s="11" t="s">
        <v>213</v>
      </c>
      <c r="I387" s="11">
        <v>20</v>
      </c>
      <c r="J387" s="11" t="s">
        <v>34</v>
      </c>
      <c r="K387" s="164" t="str">
        <f t="shared" ref="K387:K441" si="26">G387</f>
        <v>Röd kurs</v>
      </c>
      <c r="L387" s="11" t="s">
        <v>12549</v>
      </c>
      <c r="M387" s="11" t="str">
        <f t="shared" si="24"/>
        <v>1_x1_4x_R_20b</v>
      </c>
      <c r="N387" s="11" t="str">
        <f t="shared" si="25"/>
        <v>9789152302484-1-x1_4x-R-20b</v>
      </c>
      <c r="O387" s="11" t="str">
        <f>INDEX('Kap 1'!$E$2:$H$1089,MATCH('Base data'!N387,'Kap 1'!$E$2:$E$1089,0),4)</f>
        <v>Beräkna</v>
      </c>
      <c r="P387" s="11"/>
      <c r="Q387" s="55" t="str">
        <f>INDEX(Freelancer!$A$1140:$J$2572,MATCH('Base data'!M387,Freelancer!$G$1140:$G$2572,0),9)</f>
        <v>Börja med att skriva under samma rottecken. Beräkna sedan $\displaystyle \frac{\sqrt{432}}{\sqrt{3}}$</v>
      </c>
      <c r="R387" s="161" t="s">
        <v>14171</v>
      </c>
      <c r="S387" s="78" t="s">
        <v>16644</v>
      </c>
      <c r="T387" s="78" t="str">
        <f t="shared" ref="T387:T441" si="27">"y"&amp;S387&amp;"y"</f>
        <v>y2_11y</v>
      </c>
      <c r="U387" s="78" t="str">
        <f>INDEX(Lista!$O$2:$S$206,MATCH('Base data'!T387,Lista!$P$2:$P$206,0),3)</f>
        <v>Grafer</v>
      </c>
      <c r="V387" s="78" t="str">
        <f>INDEX(Lista!$O$2:$S$206,MATCH('Base data'!T387,Lista!$P$2:$P$206,0),4)</f>
        <v>SF_2_11</v>
      </c>
      <c r="W387" s="78" t="str">
        <f>INDEX(Lista!$O$2:$S$206,MATCH('Base data'!T387,Lista!$P$2:$P$206,0),5)</f>
        <v>Grafer</v>
      </c>
      <c r="X387" s="214" t="s">
        <v>16772</v>
      </c>
    </row>
    <row r="388" spans="1:24" x14ac:dyDescent="0.2">
      <c r="A388" s="160">
        <v>9789152302484</v>
      </c>
      <c r="B388" s="11">
        <v>1</v>
      </c>
      <c r="C388" s="11" t="s">
        <v>254</v>
      </c>
      <c r="D388" s="161" t="s">
        <v>12846</v>
      </c>
      <c r="E388" s="161" t="s">
        <v>282</v>
      </c>
      <c r="F388" s="161" t="s">
        <v>12853</v>
      </c>
      <c r="G388" s="161" t="s">
        <v>365</v>
      </c>
      <c r="H388" s="11" t="s">
        <v>213</v>
      </c>
      <c r="I388" s="11">
        <v>20</v>
      </c>
      <c r="J388" s="11" t="s">
        <v>40</v>
      </c>
      <c r="K388" s="164" t="str">
        <f t="shared" si="26"/>
        <v>Röd kurs</v>
      </c>
      <c r="L388" s="11" t="s">
        <v>12549</v>
      </c>
      <c r="M388" s="11" t="str">
        <f t="shared" si="24"/>
        <v>1_x1_4x_R_20c</v>
      </c>
      <c r="N388" s="11" t="str">
        <f t="shared" si="25"/>
        <v>9789152302484-1-x1_4x-R-20c</v>
      </c>
      <c r="O388" s="11" t="str">
        <f>INDEX('Kap 1'!$E$2:$H$1089,MATCH('Base data'!N388,'Kap 1'!$E$2:$E$1089,0),4)</f>
        <v>Beräkna</v>
      </c>
      <c r="P388" s="11"/>
      <c r="Q388" s="55" t="str">
        <f>INDEX(Freelancer!$A$1140:$J$2572,MATCH('Base data'!M388,Freelancer!$G$1140:$G$2572,0),9)</f>
        <v>Börja med att skriva under samma rottecken. Beräkna sedan $\displaystyle \frac{\sqrt{567}}{\sqrt{7}}$</v>
      </c>
      <c r="R388" s="161" t="s">
        <v>14171</v>
      </c>
      <c r="S388" s="78" t="s">
        <v>16643</v>
      </c>
      <c r="T388" s="78" t="str">
        <f t="shared" si="27"/>
        <v>y1_17_8y</v>
      </c>
      <c r="U388" s="78" t="str">
        <f>INDEX(Lista!$O$2:$S$206,MATCH('Base data'!T388,Lista!$P$2:$P$206,0),3)</f>
        <v>Tal - Rationella tal</v>
      </c>
      <c r="V388" s="78" t="str">
        <f>INDEX(Lista!$O$2:$S$206,MATCH('Base data'!T388,Lista!$P$2:$P$206,0),4)</f>
        <v>T_1_17</v>
      </c>
      <c r="W388" s="78" t="str">
        <f>INDEX(Lista!$O$2:$S$206,MATCH('Base data'!T388,Lista!$P$2:$P$206,0),5)</f>
        <v>Tal</v>
      </c>
      <c r="X388" s="214" t="s">
        <v>16772</v>
      </c>
    </row>
    <row r="389" spans="1:24" x14ac:dyDescent="0.2">
      <c r="A389" s="160">
        <v>9789152302484</v>
      </c>
      <c r="B389" s="11">
        <v>1</v>
      </c>
      <c r="C389" s="11" t="s">
        <v>254</v>
      </c>
      <c r="D389" s="161" t="s">
        <v>12846</v>
      </c>
      <c r="E389" s="161" t="s">
        <v>282</v>
      </c>
      <c r="F389" s="161" t="s">
        <v>12853</v>
      </c>
      <c r="G389" s="161" t="s">
        <v>365</v>
      </c>
      <c r="H389" s="11" t="s">
        <v>213</v>
      </c>
      <c r="I389" s="11">
        <v>21</v>
      </c>
      <c r="J389" s="11" t="s">
        <v>31</v>
      </c>
      <c r="K389" s="164" t="str">
        <f t="shared" si="26"/>
        <v>Röd kurs</v>
      </c>
      <c r="L389" s="11" t="s">
        <v>12549</v>
      </c>
      <c r="M389" s="11" t="str">
        <f t="shared" si="24"/>
        <v>1_x1_4x_R_21a</v>
      </c>
      <c r="N389" s="11" t="str">
        <f t="shared" si="25"/>
        <v>9789152302484-1-x1_4x-R-21a</v>
      </c>
      <c r="O389" s="11" t="str">
        <f>INDEX('Kap 1'!$E$2:$H$1089,MATCH('Base data'!N389,'Kap 1'!$E$2:$E$1089,0),4)</f>
        <v>Beräkna</v>
      </c>
      <c r="P389" s="11"/>
      <c r="Q389" s="55" t="str">
        <f>INDEX(Freelancer!$A$1140:$J$2572,MATCH('Base data'!M389,Freelancer!$G$1140:$G$2572,0),9)</f>
        <v>Börja med att skriva under samma rottecken. Beräkna sedan $\displaystyle \frac{\sqrt{a^3}}{\sqrt{a}}$</v>
      </c>
      <c r="R389" s="161" t="s">
        <v>14171</v>
      </c>
      <c r="S389" s="78" t="s">
        <v>8325</v>
      </c>
      <c r="T389" s="78" t="str">
        <f t="shared" si="27"/>
        <v>y1_6_4y</v>
      </c>
      <c r="U389" s="78" t="str">
        <f>INDEX(Lista!$O$2:$S$206,MATCH('Base data'!T389,Lista!$P$2:$P$206,0),3)</f>
        <v>Enheter - Prefix</v>
      </c>
      <c r="V389" s="78" t="str">
        <f>INDEX(Lista!$O$2:$S$206,MATCH('Base data'!T389,Lista!$P$2:$P$206,0),4)</f>
        <v>T_1_6</v>
      </c>
      <c r="W389" s="78" t="str">
        <f>INDEX(Lista!$O$2:$S$206,MATCH('Base data'!T389,Lista!$P$2:$P$206,0),5)</f>
        <v>Enheter</v>
      </c>
      <c r="X389" s="214" t="s">
        <v>16772</v>
      </c>
    </row>
    <row r="390" spans="1:24" x14ac:dyDescent="0.2">
      <c r="A390" s="160">
        <v>9789152302484</v>
      </c>
      <c r="B390" s="11">
        <v>1</v>
      </c>
      <c r="C390" s="11" t="s">
        <v>254</v>
      </c>
      <c r="D390" s="161" t="s">
        <v>12846</v>
      </c>
      <c r="E390" s="161" t="s">
        <v>282</v>
      </c>
      <c r="F390" s="161" t="s">
        <v>12853</v>
      </c>
      <c r="G390" s="161" t="s">
        <v>365</v>
      </c>
      <c r="H390" s="11" t="s">
        <v>213</v>
      </c>
      <c r="I390" s="11">
        <v>21</v>
      </c>
      <c r="J390" s="11" t="s">
        <v>34</v>
      </c>
      <c r="K390" s="164" t="str">
        <f t="shared" si="26"/>
        <v>Röd kurs</v>
      </c>
      <c r="L390" s="11" t="s">
        <v>12549</v>
      </c>
      <c r="M390" s="11" t="str">
        <f t="shared" si="24"/>
        <v>1_x1_4x_R_21b</v>
      </c>
      <c r="N390" s="11" t="str">
        <f t="shared" si="25"/>
        <v>9789152302484-1-x1_4x-R-21b</v>
      </c>
      <c r="O390" s="11" t="str">
        <f>INDEX('Kap 1'!$E$2:$H$1089,MATCH('Base data'!N390,'Kap 1'!$E$2:$E$1089,0),4)</f>
        <v>Beräkna</v>
      </c>
      <c r="P390" s="11"/>
      <c r="Q390" s="55" t="str">
        <f>INDEX(Freelancer!$A$1140:$J$2572,MATCH('Base data'!M390,Freelancer!$G$1140:$G$2572,0),9)</f>
        <v>Börja med att skriva under samma rottecken. Beräkna sedan $\displaystyle \frac{\sqrt{18ab^2}}{\sqrt{2a}}$</v>
      </c>
      <c r="R390" s="161" t="s">
        <v>14171</v>
      </c>
      <c r="S390" s="78" t="s">
        <v>8343</v>
      </c>
      <c r="T390" s="78" t="str">
        <f t="shared" si="27"/>
        <v>y2_24_5y</v>
      </c>
      <c r="U390" s="78" t="str">
        <f>INDEX(Lista!$O$2:$S$206,MATCH('Base data'!T390,Lista!$P$2:$P$206,0),3)</f>
        <v>Variabler och uttryck - Värdet av ett uttryck</v>
      </c>
      <c r="V390" s="78" t="str">
        <f>INDEX(Lista!$O$2:$S$206,MATCH('Base data'!T390,Lista!$P$2:$P$206,0),4)</f>
        <v>SF_2_24</v>
      </c>
      <c r="W390" s="78" t="str">
        <f>INDEX(Lista!$O$2:$S$206,MATCH('Base data'!T390,Lista!$P$2:$P$206,0),5)</f>
        <v>Variabler och uttryck</v>
      </c>
      <c r="X390" s="214" t="s">
        <v>16772</v>
      </c>
    </row>
    <row r="391" spans="1:24" x14ac:dyDescent="0.2">
      <c r="A391" s="160">
        <v>9789152302484</v>
      </c>
      <c r="B391" s="11">
        <v>1</v>
      </c>
      <c r="C391" s="11" t="s">
        <v>254</v>
      </c>
      <c r="D391" s="161" t="s">
        <v>12846</v>
      </c>
      <c r="E391" s="161" t="s">
        <v>282</v>
      </c>
      <c r="F391" s="161" t="s">
        <v>12853</v>
      </c>
      <c r="G391" s="161" t="s">
        <v>365</v>
      </c>
      <c r="H391" s="11" t="s">
        <v>213</v>
      </c>
      <c r="I391" s="11">
        <v>21</v>
      </c>
      <c r="J391" s="11" t="s">
        <v>40</v>
      </c>
      <c r="K391" s="164" t="str">
        <f t="shared" si="26"/>
        <v>Röd kurs</v>
      </c>
      <c r="L391" s="11" t="s">
        <v>12549</v>
      </c>
      <c r="M391" s="11" t="str">
        <f t="shared" si="24"/>
        <v>1_x1_4x_R_21c</v>
      </c>
      <c r="N391" s="11" t="str">
        <f t="shared" si="25"/>
        <v>9789152302484-1-x1_4x-R-21c</v>
      </c>
      <c r="O391" s="11" t="str">
        <f>INDEX('Kap 1'!$E$2:$H$1089,MATCH('Base data'!N391,'Kap 1'!$E$2:$E$1089,0),4)</f>
        <v>Beräkna</v>
      </c>
      <c r="P391" s="11"/>
      <c r="Q391" s="55" t="str">
        <f>INDEX(Freelancer!$A$1140:$J$2572,MATCH('Base data'!M391,Freelancer!$G$1140:$G$2572,0),9)</f>
        <v>Börja med att skriva under samma rottecken. Beräkna sedan $\displaystyle \frac{\sqrt{63}}{\sqrt{7a^2b^2}}$</v>
      </c>
      <c r="R391" s="161" t="s">
        <v>14171</v>
      </c>
      <c r="S391" s="78" t="s">
        <v>8333</v>
      </c>
      <c r="T391" s="78" t="str">
        <f t="shared" si="27"/>
        <v>y4_15_1y</v>
      </c>
      <c r="U391" s="78" t="str">
        <f>INDEX(Lista!$O$2:$S$206,MATCH('Base data'!T391,Lista!$P$2:$P$206,0),3)</f>
        <v>Volym &amp; olika sorters kroppar - Rätblock, prisma och cylinder</v>
      </c>
      <c r="V391" s="78" t="str">
        <f>INDEX(Lista!$O$2:$S$206,MATCH('Base data'!T391,Lista!$P$2:$P$206,0),4)</f>
        <v>G_4_15</v>
      </c>
      <c r="W391" s="78" t="str">
        <f>INDEX(Lista!$O$2:$S$206,MATCH('Base data'!T391,Lista!$P$2:$P$206,0),5)</f>
        <v>Volym &amp; olika sorters kroppar</v>
      </c>
      <c r="X391" s="214" t="s">
        <v>16772</v>
      </c>
    </row>
    <row r="392" spans="1:24" x14ac:dyDescent="0.2">
      <c r="A392" s="160">
        <v>9789152302484</v>
      </c>
      <c r="B392" s="11">
        <v>1</v>
      </c>
      <c r="C392" s="11" t="s">
        <v>254</v>
      </c>
      <c r="D392" s="161" t="s">
        <v>12846</v>
      </c>
      <c r="E392" s="161" t="s">
        <v>282</v>
      </c>
      <c r="F392" s="161" t="s">
        <v>12853</v>
      </c>
      <c r="G392" s="161" t="s">
        <v>365</v>
      </c>
      <c r="H392" s="11" t="s">
        <v>213</v>
      </c>
      <c r="I392" s="11">
        <v>22</v>
      </c>
      <c r="J392" s="11" t="s">
        <v>31</v>
      </c>
      <c r="K392" s="164" t="str">
        <f t="shared" si="26"/>
        <v>Röd kurs</v>
      </c>
      <c r="L392" s="11" t="s">
        <v>12549</v>
      </c>
      <c r="M392" s="11" t="str">
        <f t="shared" si="24"/>
        <v>1_x1_4x_R_22a</v>
      </c>
      <c r="N392" s="11" t="str">
        <f t="shared" si="25"/>
        <v>9789152302484-1-x1_4x-R-22a</v>
      </c>
      <c r="O392" s="11" t="str">
        <f>INDEX('Kap 1'!$E$2:$H$1089,MATCH('Base data'!N392,'Kap 1'!$E$2:$E$1089,0),4)</f>
        <v>Beräkna</v>
      </c>
      <c r="P392" s="11"/>
      <c r="Q392" s="55" t="str">
        <f>INDEX(Freelancer!$A$1140:$J$2572,MATCH('Base data'!M392,Freelancer!$G$1140:$G$2572,0),9)</f>
        <v>Beräkna $\sqrt{\frac{9}{16}}$</v>
      </c>
      <c r="R392" s="161" t="s">
        <v>14171</v>
      </c>
      <c r="S392" s="78" t="s">
        <v>8381</v>
      </c>
      <c r="T392" s="78" t="str">
        <f t="shared" si="27"/>
        <v>y1_2_3y</v>
      </c>
      <c r="U392" s="78" t="str">
        <f>INDEX(Lista!$O$2:$S$206,MATCH('Base data'!T392,Lista!$P$2:$P$206,0),3)</f>
        <v>Bråk - Förlängning &amp; förkortning</v>
      </c>
      <c r="V392" s="78" t="str">
        <f>INDEX(Lista!$O$2:$S$206,MATCH('Base data'!T392,Lista!$P$2:$P$206,0),4)</f>
        <v>T_1_2</v>
      </c>
      <c r="W392" s="78" t="str">
        <f>INDEX(Lista!$O$2:$S$206,MATCH('Base data'!T392,Lista!$P$2:$P$206,0),5)</f>
        <v>Bråk</v>
      </c>
      <c r="X392" s="214" t="s">
        <v>16772</v>
      </c>
    </row>
    <row r="393" spans="1:24" x14ac:dyDescent="0.2">
      <c r="A393" s="160">
        <v>9789152302484</v>
      </c>
      <c r="B393" s="11">
        <v>1</v>
      </c>
      <c r="C393" s="11" t="s">
        <v>254</v>
      </c>
      <c r="D393" s="161" t="s">
        <v>12846</v>
      </c>
      <c r="E393" s="161" t="s">
        <v>282</v>
      </c>
      <c r="F393" s="161" t="s">
        <v>12853</v>
      </c>
      <c r="G393" s="161" t="s">
        <v>365</v>
      </c>
      <c r="H393" s="11" t="s">
        <v>213</v>
      </c>
      <c r="I393" s="11">
        <v>22</v>
      </c>
      <c r="J393" s="11" t="s">
        <v>34</v>
      </c>
      <c r="K393" s="164" t="str">
        <f t="shared" si="26"/>
        <v>Röd kurs</v>
      </c>
      <c r="L393" s="11" t="s">
        <v>12549</v>
      </c>
      <c r="M393" s="11" t="str">
        <f t="shared" si="24"/>
        <v>1_x1_4x_R_22b</v>
      </c>
      <c r="N393" s="11" t="str">
        <f t="shared" si="25"/>
        <v>9789152302484-1-x1_4x-R-22b</v>
      </c>
      <c r="O393" s="11" t="str">
        <f>INDEX('Kap 1'!$E$2:$H$1089,MATCH('Base data'!N393,'Kap 1'!$E$2:$E$1089,0),4)</f>
        <v>Beräkna</v>
      </c>
      <c r="P393" s="11"/>
      <c r="Q393" s="55" t="str">
        <f>INDEX(Freelancer!$A$1140:$J$2572,MATCH('Base data'!M393,Freelancer!$G$1140:$G$2572,0),9)</f>
        <v>Beräkna $\sqrt{\frac{49}{81}}$</v>
      </c>
      <c r="R393" s="161" t="s">
        <v>14171</v>
      </c>
      <c r="S393" s="78" t="s">
        <v>8354</v>
      </c>
      <c r="T393" s="78" t="str">
        <f t="shared" si="27"/>
        <v>y2_8y</v>
      </c>
      <c r="U393" s="78" t="str">
        <f>INDEX(Lista!$O$2:$S$206,MATCH('Base data'!T393,Lista!$P$2:$P$206,0),3)</f>
        <v>Funktioner</v>
      </c>
      <c r="V393" s="78" t="str">
        <f>INDEX(Lista!$O$2:$S$206,MATCH('Base data'!T393,Lista!$P$2:$P$206,0),4)</f>
        <v>SF_2_8</v>
      </c>
      <c r="W393" s="78" t="str">
        <f>INDEX(Lista!$O$2:$S$206,MATCH('Base data'!T393,Lista!$P$2:$P$206,0),5)</f>
        <v>Funktioner</v>
      </c>
      <c r="X393" s="214" t="s">
        <v>16772</v>
      </c>
    </row>
    <row r="394" spans="1:24" x14ac:dyDescent="0.2">
      <c r="A394" s="160">
        <v>9789152302484</v>
      </c>
      <c r="B394" s="11">
        <v>1</v>
      </c>
      <c r="C394" s="11" t="s">
        <v>254</v>
      </c>
      <c r="D394" s="161" t="s">
        <v>12846</v>
      </c>
      <c r="E394" s="161" t="s">
        <v>282</v>
      </c>
      <c r="F394" s="161" t="s">
        <v>12853</v>
      </c>
      <c r="G394" s="161" t="s">
        <v>365</v>
      </c>
      <c r="H394" s="11" t="s">
        <v>213</v>
      </c>
      <c r="I394" s="11">
        <v>22</v>
      </c>
      <c r="J394" s="11" t="s">
        <v>40</v>
      </c>
      <c r="K394" s="164" t="str">
        <f t="shared" si="26"/>
        <v>Röd kurs</v>
      </c>
      <c r="L394" s="11" t="s">
        <v>12549</v>
      </c>
      <c r="M394" s="11" t="str">
        <f t="shared" si="24"/>
        <v>1_x1_4x_R_22c</v>
      </c>
      <c r="N394" s="11" t="str">
        <f t="shared" si="25"/>
        <v>9789152302484-1-x1_4x-R-22c</v>
      </c>
      <c r="O394" s="11" t="str">
        <f>INDEX('Kap 1'!$E$2:$H$1089,MATCH('Base data'!N394,'Kap 1'!$E$2:$E$1089,0),4)</f>
        <v>Beräkna</v>
      </c>
      <c r="P394" s="11"/>
      <c r="Q394" s="55" t="str">
        <f>INDEX(Freelancer!$A$1140:$J$2572,MATCH('Base data'!M394,Freelancer!$G$1140:$G$2572,0),9)</f>
        <v>Beräkna $\sqrt{\frac{a^2}{b^2}}$</v>
      </c>
      <c r="R394" s="161" t="s">
        <v>14171</v>
      </c>
      <c r="S394" s="78" t="s">
        <v>16617</v>
      </c>
      <c r="T394" s="78" t="str">
        <f t="shared" si="27"/>
        <v>y2_11_3y</v>
      </c>
      <c r="U394" s="78" t="str">
        <f>INDEX(Lista!$O$2:$S$206,MATCH('Base data'!T394,Lista!$P$2:$P$206,0),3)</f>
        <v>Grafer - Rita/skissa grafer</v>
      </c>
      <c r="V394" s="78" t="str">
        <f>INDEX(Lista!$O$2:$S$206,MATCH('Base data'!T394,Lista!$P$2:$P$206,0),4)</f>
        <v>SF_2_11</v>
      </c>
      <c r="W394" s="78" t="str">
        <f>INDEX(Lista!$O$2:$S$206,MATCH('Base data'!T394,Lista!$P$2:$P$206,0),5)</f>
        <v>Grafer</v>
      </c>
      <c r="X394" s="214" t="s">
        <v>16772</v>
      </c>
    </row>
    <row r="395" spans="1:24" x14ac:dyDescent="0.2">
      <c r="A395" s="160">
        <v>9789152302484</v>
      </c>
      <c r="B395" s="11">
        <v>1</v>
      </c>
      <c r="C395" s="11" t="s">
        <v>254</v>
      </c>
      <c r="D395" s="161" t="s">
        <v>12846</v>
      </c>
      <c r="E395" s="161" t="s">
        <v>282</v>
      </c>
      <c r="F395" s="161" t="s">
        <v>12853</v>
      </c>
      <c r="G395" s="161" t="s">
        <v>365</v>
      </c>
      <c r="H395" s="11" t="s">
        <v>213</v>
      </c>
      <c r="I395" s="11">
        <v>22</v>
      </c>
      <c r="J395" s="11" t="s">
        <v>66</v>
      </c>
      <c r="K395" s="164" t="str">
        <f t="shared" si="26"/>
        <v>Röd kurs</v>
      </c>
      <c r="L395" s="11" t="s">
        <v>12549</v>
      </c>
      <c r="M395" s="11" t="str">
        <f t="shared" si="24"/>
        <v>1_x1_4x_R_22d</v>
      </c>
      <c r="N395" s="11" t="str">
        <f t="shared" si="25"/>
        <v>9789152302484-1-x1_4x-R-22d</v>
      </c>
      <c r="O395" s="11" t="str">
        <f>INDEX('Kap 1'!$E$2:$H$1089,MATCH('Base data'!N395,'Kap 1'!$E$2:$E$1089,0),4)</f>
        <v>Beräkna</v>
      </c>
      <c r="P395" s="11"/>
      <c r="Q395" s="55" t="str">
        <f>INDEX(Freelancer!$A$1140:$J$2572,MATCH('Base data'!M395,Freelancer!$G$1140:$G$2572,0),9)</f>
        <v>Beräkna $\sqrt{\frac{9x^2}{64y^2}}$</v>
      </c>
      <c r="R395" s="161" t="s">
        <v>14171</v>
      </c>
      <c r="S395" s="78" t="s">
        <v>16641</v>
      </c>
      <c r="T395" s="78" t="str">
        <f t="shared" si="27"/>
        <v>y3_2_11y</v>
      </c>
      <c r="U395" s="78" t="str">
        <f>INDEX(Lista!$O$2:$S$206,MATCH('Base data'!T395,Lista!$P$2:$P$206,0),3)</f>
        <v>Statistik - Spridningsmått</v>
      </c>
      <c r="V395" s="78" t="str">
        <f>INDEX(Lista!$O$2:$S$206,MATCH('Base data'!T395,Lista!$P$2:$P$206,0),4)</f>
        <v>SS_3_2</v>
      </c>
      <c r="W395" s="78" t="str">
        <f>INDEX(Lista!$O$2:$S$206,MATCH('Base data'!T395,Lista!$P$2:$P$206,0),5)</f>
        <v>Statistik</v>
      </c>
      <c r="X395" s="214" t="s">
        <v>16772</v>
      </c>
    </row>
    <row r="396" spans="1:24" x14ac:dyDescent="0.2">
      <c r="A396" s="160">
        <v>9789152302484</v>
      </c>
      <c r="B396" s="11">
        <v>1</v>
      </c>
      <c r="C396" s="11" t="s">
        <v>254</v>
      </c>
      <c r="D396" s="161" t="s">
        <v>12846</v>
      </c>
      <c r="E396" s="161" t="s">
        <v>282</v>
      </c>
      <c r="F396" s="161" t="s">
        <v>12853</v>
      </c>
      <c r="G396" s="161" t="s">
        <v>365</v>
      </c>
      <c r="H396" s="11" t="s">
        <v>213</v>
      </c>
      <c r="I396" s="11">
        <v>23</v>
      </c>
      <c r="J396" s="11" t="s">
        <v>31</v>
      </c>
      <c r="K396" s="164" t="str">
        <f t="shared" si="26"/>
        <v>Röd kurs</v>
      </c>
      <c r="L396" s="11" t="s">
        <v>12549</v>
      </c>
      <c r="M396" s="11" t="str">
        <f t="shared" si="24"/>
        <v>1_x1_4x_R_23a</v>
      </c>
      <c r="N396" s="11" t="str">
        <f t="shared" si="25"/>
        <v>9789152302484-1-x1_4x-R-23a</v>
      </c>
      <c r="O396" s="11" t="str">
        <f>INDEX('Kap 1'!$E$2:$H$1089,MATCH('Base data'!N396,'Kap 1'!$E$2:$E$1089,0),4)</f>
        <v>Resonera</v>
      </c>
      <c r="P396" s="11"/>
      <c r="Q396" s="55" t="str">
        <f>INDEX(Freelancer!$A$1140:$J$2572,MATCH('Base data'!M396,Freelancer!$G$1140:$G$2572,0),9)</f>
        <v>Vilken metod är bäst att använda när du beräknar kvadratroten ur talen i rutan? Skriv vilka uppgifter du löser genom att först beräkna kvadratroten ur varje tal</v>
      </c>
      <c r="R396" s="161" t="str">
        <f>IF(INDEX(Freelancer!$A$1140:$J$2572,MATCH('Base data'!M396,Freelancer!$G$1140:$G$2572,0),10)=0,"",INDEX(Freelancer!$A$1140:$J$2572,MATCH('Base data'!M396,Freelancer!$G$1140:$G$2572,0),10))</f>
        <v>MD9_35_1</v>
      </c>
      <c r="S396" s="78" t="s">
        <v>16664</v>
      </c>
      <c r="T396" s="78" t="str">
        <f t="shared" si="27"/>
        <v>y1_6y</v>
      </c>
      <c r="U396" s="78" t="str">
        <f>INDEX(Lista!$O$2:$S$206,MATCH('Base data'!T396,Lista!$P$2:$P$206,0),3)</f>
        <v>Enheter</v>
      </c>
      <c r="V396" s="78" t="str">
        <f>INDEX(Lista!$O$2:$S$206,MATCH('Base data'!T396,Lista!$P$2:$P$206,0),4)</f>
        <v>T_1_6</v>
      </c>
      <c r="W396" s="78" t="str">
        <f>INDEX(Lista!$O$2:$S$206,MATCH('Base data'!T396,Lista!$P$2:$P$206,0),5)</f>
        <v>Enheter</v>
      </c>
      <c r="X396" s="214" t="s">
        <v>16772</v>
      </c>
    </row>
    <row r="397" spans="1:24" x14ac:dyDescent="0.2">
      <c r="A397" s="160">
        <v>9789152302484</v>
      </c>
      <c r="B397" s="11">
        <v>1</v>
      </c>
      <c r="C397" s="11" t="s">
        <v>254</v>
      </c>
      <c r="D397" s="161" t="s">
        <v>12846</v>
      </c>
      <c r="E397" s="161" t="s">
        <v>282</v>
      </c>
      <c r="F397" s="161" t="s">
        <v>12853</v>
      </c>
      <c r="G397" s="161" t="s">
        <v>365</v>
      </c>
      <c r="H397" s="11" t="s">
        <v>213</v>
      </c>
      <c r="I397" s="11">
        <v>23</v>
      </c>
      <c r="J397" s="11" t="s">
        <v>34</v>
      </c>
      <c r="K397" s="164" t="str">
        <f t="shared" si="26"/>
        <v>Röd kurs</v>
      </c>
      <c r="L397" s="11" t="s">
        <v>12549</v>
      </c>
      <c r="M397" s="11" t="str">
        <f t="shared" si="24"/>
        <v>1_x1_4x_R_23b</v>
      </c>
      <c r="N397" s="11" t="str">
        <f t="shared" si="25"/>
        <v>9789152302484-1-x1_4x-R-23b</v>
      </c>
      <c r="O397" s="11" t="str">
        <f>INDEX('Kap 1'!$E$2:$H$1089,MATCH('Base data'!N397,'Kap 1'!$E$2:$E$1089,0),4)</f>
        <v>Resonera</v>
      </c>
      <c r="P397" s="11"/>
      <c r="Q397" s="55" t="str">
        <f>INDEX(Freelancer!$A$1140:$J$2572,MATCH('Base data'!M397,Freelancer!$G$1140:$G$2572,0),9)</f>
        <v>Vilken metod är bäst att använda när du beräknar kvadratroten ur talen i rutan? Skriv vilka uppgifter du löser genom att först skriva under samma rottecken</v>
      </c>
      <c r="R397" s="161" t="str">
        <f>IF(INDEX(Freelancer!$A$1140:$J$2572,MATCH('Base data'!M397,Freelancer!$G$1140:$G$2572,0),10)=0,"",INDEX(Freelancer!$A$1140:$J$2572,MATCH('Base data'!M397,Freelancer!$G$1140:$G$2572,0),10))</f>
        <v>MD9_35_1</v>
      </c>
      <c r="S397" s="78" t="s">
        <v>16648</v>
      </c>
      <c r="T397" s="78" t="str">
        <f t="shared" si="27"/>
        <v>y3_2_1y</v>
      </c>
      <c r="U397" s="78" t="str">
        <f>INDEX(Lista!$O$2:$S$206,MATCH('Base data'!T397,Lista!$P$2:$P$206,0),3)</f>
        <v>Statistik - Att göra en statistisk undersökning</v>
      </c>
      <c r="V397" s="78" t="str">
        <f>INDEX(Lista!$O$2:$S$206,MATCH('Base data'!T397,Lista!$P$2:$P$206,0),4)</f>
        <v>SS_3_2</v>
      </c>
      <c r="W397" s="78" t="str">
        <f>INDEX(Lista!$O$2:$S$206,MATCH('Base data'!T397,Lista!$P$2:$P$206,0),5)</f>
        <v>Statistik</v>
      </c>
      <c r="X397" s="214" t="s">
        <v>16772</v>
      </c>
    </row>
    <row r="398" spans="1:24" x14ac:dyDescent="0.2">
      <c r="A398" s="160">
        <v>9789152302484</v>
      </c>
      <c r="B398" s="11">
        <v>1</v>
      </c>
      <c r="C398" s="11" t="s">
        <v>254</v>
      </c>
      <c r="D398" s="161" t="s">
        <v>12846</v>
      </c>
      <c r="E398" s="161" t="s">
        <v>282</v>
      </c>
      <c r="F398" s="161" t="s">
        <v>12853</v>
      </c>
      <c r="G398" s="161" t="s">
        <v>365</v>
      </c>
      <c r="H398" s="11" t="s">
        <v>213</v>
      </c>
      <c r="I398" s="11">
        <v>24</v>
      </c>
      <c r="J398" s="11" t="s">
        <v>31</v>
      </c>
      <c r="K398" s="164" t="str">
        <f t="shared" si="26"/>
        <v>Röd kurs</v>
      </c>
      <c r="L398" s="11" t="s">
        <v>12549</v>
      </c>
      <c r="M398" s="11" t="str">
        <f t="shared" si="24"/>
        <v>1_x1_4x_R_24a</v>
      </c>
      <c r="N398" s="11" t="str">
        <f t="shared" si="25"/>
        <v>9789152302484-1-x1_4x-R-24a</v>
      </c>
      <c r="O398" s="11" t="str">
        <f>INDEX('Kap 1'!$E$2:$H$1089,MATCH('Base data'!N398,'Kap 1'!$E$2:$E$1089,0),4)</f>
        <v>Lös</v>
      </c>
      <c r="P398" s="11"/>
      <c r="Q398" s="55" t="str">
        <f>INDEX(Freelancer!$A$1140:$J$2572,MATCH('Base data'!M398,Freelancer!$G$1140:$G$2572,0),9)</f>
        <v>Vad ska stå i stället för $x$? $\displaystyle \frac{\sqrt{x}}{3} = 5$</v>
      </c>
      <c r="R398" s="161" t="str">
        <f>IF(INDEX(Freelancer!$A$1140:$J$2572,MATCH('Base data'!M398,Freelancer!$G$1140:$G$2572,0),10)=0,"",INDEX(Freelancer!$A$1140:$J$2572,MATCH('Base data'!M398,Freelancer!$G$1140:$G$2572,0),10))</f>
        <v/>
      </c>
      <c r="S398" s="78" t="s">
        <v>16684</v>
      </c>
      <c r="T398" s="78" t="str">
        <f t="shared" si="27"/>
        <v>y3_1y</v>
      </c>
      <c r="U398" s="78" t="str">
        <f>INDEX(Lista!$O$2:$S$206,MATCH('Base data'!T398,Lista!$P$2:$P$206,0),3)</f>
        <v>Sannolikhetslära</v>
      </c>
      <c r="V398" s="78" t="str">
        <f>INDEX(Lista!$O$2:$S$206,MATCH('Base data'!T398,Lista!$P$2:$P$206,0),4)</f>
        <v>SS_3_1</v>
      </c>
      <c r="W398" s="78" t="str">
        <f>INDEX(Lista!$O$2:$S$206,MATCH('Base data'!T398,Lista!$P$2:$P$206,0),5)</f>
        <v>Sannolikhetslära</v>
      </c>
      <c r="X398" s="214" t="s">
        <v>16772</v>
      </c>
    </row>
    <row r="399" spans="1:24" x14ac:dyDescent="0.2">
      <c r="A399" s="160">
        <v>9789152302484</v>
      </c>
      <c r="B399" s="11">
        <v>1</v>
      </c>
      <c r="C399" s="11" t="s">
        <v>254</v>
      </c>
      <c r="D399" s="161" t="s">
        <v>12846</v>
      </c>
      <c r="E399" s="161" t="s">
        <v>282</v>
      </c>
      <c r="F399" s="161" t="s">
        <v>12853</v>
      </c>
      <c r="G399" s="161" t="s">
        <v>365</v>
      </c>
      <c r="H399" s="11" t="s">
        <v>213</v>
      </c>
      <c r="I399" s="11">
        <v>24</v>
      </c>
      <c r="J399" s="11" t="s">
        <v>34</v>
      </c>
      <c r="K399" s="164" t="str">
        <f t="shared" si="26"/>
        <v>Röd kurs</v>
      </c>
      <c r="L399" s="11" t="s">
        <v>12549</v>
      </c>
      <c r="M399" s="11" t="str">
        <f t="shared" si="24"/>
        <v>1_x1_4x_R_24b</v>
      </c>
      <c r="N399" s="11" t="str">
        <f t="shared" si="25"/>
        <v>9789152302484-1-x1_4x-R-24b</v>
      </c>
      <c r="O399" s="11" t="str">
        <f>INDEX('Kap 1'!$E$2:$H$1089,MATCH('Base data'!N399,'Kap 1'!$E$2:$E$1089,0),4)</f>
        <v>Lös</v>
      </c>
      <c r="P399" s="11"/>
      <c r="Q399" s="55" t="str">
        <f>INDEX(Freelancer!$A$1140:$J$2572,MATCH('Base data'!M399,Freelancer!$G$1140:$G$2572,0),9)</f>
        <v>Vad ska stå i stället för $x$? $\displaystyle \frac{\sqrt{63}}{x} = 3$</v>
      </c>
      <c r="R399" s="161" t="str">
        <f>IF(INDEX(Freelancer!$A$1140:$J$2572,MATCH('Base data'!M399,Freelancer!$G$1140:$G$2572,0),10)=0,"",INDEX(Freelancer!$A$1140:$J$2572,MATCH('Base data'!M399,Freelancer!$G$1140:$G$2572,0),10))</f>
        <v/>
      </c>
      <c r="S399" s="78" t="s">
        <v>16615</v>
      </c>
      <c r="T399" s="78" t="str">
        <f t="shared" si="27"/>
        <v>y1_3_8y</v>
      </c>
      <c r="U399" s="78" t="str">
        <f>INDEX(Lista!$O$2:$S$206,MATCH('Base data'!T399,Lista!$P$2:$P$206,0),3)</f>
        <v>Ekvationer - Grafritande räknare</v>
      </c>
      <c r="V399" s="78" t="str">
        <f>INDEX(Lista!$O$2:$S$206,MATCH('Base data'!T399,Lista!$P$2:$P$206,0),4)</f>
        <v>T_1_3</v>
      </c>
      <c r="W399" s="78" t="str">
        <f>INDEX(Lista!$O$2:$S$206,MATCH('Base data'!T399,Lista!$P$2:$P$206,0),5)</f>
        <v>Ekvationer</v>
      </c>
      <c r="X399" s="214" t="s">
        <v>16772</v>
      </c>
    </row>
    <row r="400" spans="1:24" x14ac:dyDescent="0.2">
      <c r="A400" s="160">
        <v>9789152302484</v>
      </c>
      <c r="B400" s="11">
        <v>1</v>
      </c>
      <c r="C400" s="11" t="s">
        <v>254</v>
      </c>
      <c r="D400" s="161" t="s">
        <v>12846</v>
      </c>
      <c r="E400" s="161" t="s">
        <v>282</v>
      </c>
      <c r="F400" s="161" t="s">
        <v>12853</v>
      </c>
      <c r="G400" s="161" t="s">
        <v>365</v>
      </c>
      <c r="H400" s="11" t="s">
        <v>213</v>
      </c>
      <c r="I400" s="11">
        <v>24</v>
      </c>
      <c r="J400" s="11" t="s">
        <v>40</v>
      </c>
      <c r="K400" s="164" t="str">
        <f t="shared" si="26"/>
        <v>Röd kurs</v>
      </c>
      <c r="L400" s="11" t="s">
        <v>12549</v>
      </c>
      <c r="M400" s="11" t="str">
        <f t="shared" si="24"/>
        <v>1_x1_4x_R_24c</v>
      </c>
      <c r="N400" s="11" t="str">
        <f t="shared" si="25"/>
        <v>9789152302484-1-x1_4x-R-24c</v>
      </c>
      <c r="O400" s="11" t="str">
        <f>INDEX('Kap 1'!$E$2:$H$1089,MATCH('Base data'!N400,'Kap 1'!$E$2:$E$1089,0),4)</f>
        <v>Lös</v>
      </c>
      <c r="P400" s="11"/>
      <c r="Q400" s="55" t="str">
        <f>INDEX(Freelancer!$A$1140:$J$2572,MATCH('Base data'!M400,Freelancer!$G$1140:$G$2572,0),9)</f>
        <v>Vad ska stå i stället för $x$? $\displaystyle \frac{\sqrt{x}}{0,5} = 4$</v>
      </c>
      <c r="R400" s="161" t="str">
        <f>IF(INDEX(Freelancer!$A$1140:$J$2572,MATCH('Base data'!M400,Freelancer!$G$1140:$G$2572,0),10)=0,"",INDEX(Freelancer!$A$1140:$J$2572,MATCH('Base data'!M400,Freelancer!$G$1140:$G$2572,0),10))</f>
        <v/>
      </c>
      <c r="S400" s="78" t="s">
        <v>8363</v>
      </c>
      <c r="T400" s="78" t="str">
        <f t="shared" si="27"/>
        <v>y3_1_3y</v>
      </c>
      <c r="U400" s="78" t="str">
        <f>INDEX(Lista!$O$2:$S$206,MATCH('Base data'!T400,Lista!$P$2:$P$206,0),3)</f>
        <v>Sannolikhetslära - En händelse (den klassiska sannolikhetsdefinitionen)</v>
      </c>
      <c r="V400" s="78" t="str">
        <f>INDEX(Lista!$O$2:$S$206,MATCH('Base data'!T400,Lista!$P$2:$P$206,0),4)</f>
        <v>SS_3_1</v>
      </c>
      <c r="W400" s="78" t="str">
        <f>INDEX(Lista!$O$2:$S$206,MATCH('Base data'!T400,Lista!$P$2:$P$206,0),5)</f>
        <v>Sannolikhetslära</v>
      </c>
      <c r="X400" s="214" t="s">
        <v>16772</v>
      </c>
    </row>
    <row r="401" spans="1:24" x14ac:dyDescent="0.2">
      <c r="A401" s="160">
        <v>9789152302484</v>
      </c>
      <c r="B401" s="11">
        <v>1</v>
      </c>
      <c r="C401" s="11" t="s">
        <v>254</v>
      </c>
      <c r="D401" s="161" t="s">
        <v>12846</v>
      </c>
      <c r="E401" s="161" t="s">
        <v>282</v>
      </c>
      <c r="F401" s="161" t="s">
        <v>12853</v>
      </c>
      <c r="G401" s="161" t="s">
        <v>365</v>
      </c>
      <c r="H401" s="11" t="s">
        <v>213</v>
      </c>
      <c r="I401" s="11">
        <v>24</v>
      </c>
      <c r="J401" s="11" t="s">
        <v>66</v>
      </c>
      <c r="K401" s="164" t="str">
        <f t="shared" si="26"/>
        <v>Röd kurs</v>
      </c>
      <c r="L401" s="11" t="s">
        <v>12549</v>
      </c>
      <c r="M401" s="11" t="str">
        <f t="shared" si="24"/>
        <v>1_x1_4x_R_24d</v>
      </c>
      <c r="N401" s="11" t="str">
        <f t="shared" si="25"/>
        <v>9789152302484-1-x1_4x-R-24d</v>
      </c>
      <c r="O401" s="11" t="str">
        <f>INDEX('Kap 1'!$E$2:$H$1089,MATCH('Base data'!N401,'Kap 1'!$E$2:$E$1089,0),4)</f>
        <v>Lös</v>
      </c>
      <c r="P401" s="11"/>
      <c r="Q401" s="55" t="str">
        <f>INDEX(Freelancer!$A$1140:$J$2572,MATCH('Base data'!M401,Freelancer!$G$1140:$G$2572,0),9)</f>
        <v>Vad ska stå i stället för $x$? $\displaystyle \frac{\sqrt{24}}{\sqrt{x}} = 2$</v>
      </c>
      <c r="R401" s="161" t="str">
        <f>IF(INDEX(Freelancer!$A$1140:$J$2572,MATCH('Base data'!M401,Freelancer!$G$1140:$G$2572,0),10)=0,"",INDEX(Freelancer!$A$1140:$J$2572,MATCH('Base data'!M401,Freelancer!$G$1140:$G$2572,0),10))</f>
        <v/>
      </c>
      <c r="S401" s="78" t="s">
        <v>16620</v>
      </c>
      <c r="T401" s="78" t="str">
        <f t="shared" si="27"/>
        <v>y1_3_14y</v>
      </c>
      <c r="U401" s="78" t="str">
        <f>INDEX(Lista!$O$2:$S$206,MATCH('Base data'!T401,Lista!$P$2:$P$206,0),3)</f>
        <v>Ekvationer - Rotekvationer</v>
      </c>
      <c r="V401" s="78" t="str">
        <f>INDEX(Lista!$O$2:$S$206,MATCH('Base data'!T401,Lista!$P$2:$P$206,0),4)</f>
        <v>T_1_3</v>
      </c>
      <c r="W401" s="78" t="str">
        <f>INDEX(Lista!$O$2:$S$206,MATCH('Base data'!T401,Lista!$P$2:$P$206,0),5)</f>
        <v>Ekvationer</v>
      </c>
      <c r="X401" s="214" t="s">
        <v>16772</v>
      </c>
    </row>
    <row r="402" spans="1:24" x14ac:dyDescent="0.2">
      <c r="A402" s="160">
        <v>9789152302484</v>
      </c>
      <c r="B402" s="11">
        <v>1</v>
      </c>
      <c r="C402" s="11" t="s">
        <v>254</v>
      </c>
      <c r="D402" s="161" t="s">
        <v>12846</v>
      </c>
      <c r="E402" s="161" t="s">
        <v>282</v>
      </c>
      <c r="F402" s="161" t="s">
        <v>12853</v>
      </c>
      <c r="G402" s="161" t="s">
        <v>365</v>
      </c>
      <c r="H402" s="11" t="s">
        <v>213</v>
      </c>
      <c r="I402" s="11">
        <v>25</v>
      </c>
      <c r="J402" s="11" t="s">
        <v>31</v>
      </c>
      <c r="K402" s="164" t="str">
        <f t="shared" si="26"/>
        <v>Röd kurs</v>
      </c>
      <c r="L402" s="11" t="s">
        <v>12549</v>
      </c>
      <c r="M402" s="11" t="str">
        <f t="shared" si="24"/>
        <v>1_x1_4x_R_25a</v>
      </c>
      <c r="N402" s="11" t="str">
        <f t="shared" si="25"/>
        <v>9789152302484-1-x1_4x-R-25a</v>
      </c>
      <c r="O402" s="11" t="str">
        <f>INDEX('Kap 1'!$E$2:$H$1089,MATCH('Base data'!N402,'Kap 1'!$E$2:$E$1089,0),4)</f>
        <v>Beräkna</v>
      </c>
      <c r="P402" s="11" t="s">
        <v>282</v>
      </c>
      <c r="Q402" s="55" t="str">
        <f>INDEX(Freelancer!$A$1140:$J$2572,MATCH('Base data'!M402,Freelancer!$G$1140:$G$2572,0),9)</f>
        <v>Beräkna. Använd räknare och svara med två decimaler. $\sqrt{40} \cdot \sqrt{20}$</v>
      </c>
      <c r="R402" s="161" t="str">
        <f>IF(INDEX(Freelancer!$A$1140:$J$2572,MATCH('Base data'!M402,Freelancer!$G$1140:$G$2572,0),10)=0,"",INDEX(Freelancer!$A$1140:$J$2572,MATCH('Base data'!M402,Freelancer!$G$1140:$G$2572,0),10))</f>
        <v/>
      </c>
      <c r="S402" s="78" t="s">
        <v>16594</v>
      </c>
      <c r="T402" s="78" t="str">
        <f t="shared" si="27"/>
        <v>y1_17_4y</v>
      </c>
      <c r="U402" s="78" t="str">
        <f>INDEX(Lista!$O$2:$S$206,MATCH('Base data'!T402,Lista!$P$2:$P$206,0),3)</f>
        <v>Tal - Naturliga tal</v>
      </c>
      <c r="V402" s="78" t="str">
        <f>INDEX(Lista!$O$2:$S$206,MATCH('Base data'!T402,Lista!$P$2:$P$206,0),4)</f>
        <v>T_1_17</v>
      </c>
      <c r="W402" s="78" t="str">
        <f>INDEX(Lista!$O$2:$S$206,MATCH('Base data'!T402,Lista!$P$2:$P$206,0),5)</f>
        <v>Tal</v>
      </c>
      <c r="X402" s="214" t="s">
        <v>16772</v>
      </c>
    </row>
    <row r="403" spans="1:24" x14ac:dyDescent="0.2">
      <c r="A403" s="160">
        <v>9789152302484</v>
      </c>
      <c r="B403" s="11">
        <v>1</v>
      </c>
      <c r="C403" s="11" t="s">
        <v>254</v>
      </c>
      <c r="D403" s="161" t="s">
        <v>12846</v>
      </c>
      <c r="E403" s="161" t="s">
        <v>282</v>
      </c>
      <c r="F403" s="161" t="s">
        <v>12853</v>
      </c>
      <c r="G403" s="161" t="s">
        <v>365</v>
      </c>
      <c r="H403" s="11" t="s">
        <v>213</v>
      </c>
      <c r="I403" s="11">
        <v>25</v>
      </c>
      <c r="J403" s="11" t="s">
        <v>34</v>
      </c>
      <c r="K403" s="164" t="str">
        <f t="shared" si="26"/>
        <v>Röd kurs</v>
      </c>
      <c r="L403" s="11" t="s">
        <v>12549</v>
      </c>
      <c r="M403" s="11" t="str">
        <f t="shared" si="24"/>
        <v>1_x1_4x_R_25b</v>
      </c>
      <c r="N403" s="11" t="str">
        <f t="shared" si="25"/>
        <v>9789152302484-1-x1_4x-R-25b</v>
      </c>
      <c r="O403" s="11" t="str">
        <f>INDEX('Kap 1'!$E$2:$H$1089,MATCH('Base data'!N403,'Kap 1'!$E$2:$E$1089,0),4)</f>
        <v>Beräkna</v>
      </c>
      <c r="P403" s="11" t="s">
        <v>282</v>
      </c>
      <c r="Q403" s="55" t="str">
        <f>INDEX(Freelancer!$A$1140:$J$2572,MATCH('Base data'!M403,Freelancer!$G$1140:$G$2572,0),9)</f>
        <v>Beräkna. Använd räknare och svara med två decimaler. $\sqrt{125} \cdot \sqrt{3}$</v>
      </c>
      <c r="R403" s="161" t="str">
        <f>IF(INDEX(Freelancer!$A$1140:$J$2572,MATCH('Base data'!M403,Freelancer!$G$1140:$G$2572,0),10)=0,"",INDEX(Freelancer!$A$1140:$J$2572,MATCH('Base data'!M403,Freelancer!$G$1140:$G$2572,0),10))</f>
        <v/>
      </c>
      <c r="S403" s="78" t="s">
        <v>8361</v>
      </c>
      <c r="T403" s="78" t="str">
        <f t="shared" si="27"/>
        <v>y3_2_5y</v>
      </c>
      <c r="U403" s="78" t="str">
        <f>INDEX(Lista!$O$2:$S$206,MATCH('Base data'!T403,Lista!$P$2:$P$206,0),3)</f>
        <v>Statistik - Lägesmått</v>
      </c>
      <c r="V403" s="78" t="str">
        <f>INDEX(Lista!$O$2:$S$206,MATCH('Base data'!T403,Lista!$P$2:$P$206,0),4)</f>
        <v>SS_3_2</v>
      </c>
      <c r="W403" s="78" t="str">
        <f>INDEX(Lista!$O$2:$S$206,MATCH('Base data'!T403,Lista!$P$2:$P$206,0),5)</f>
        <v>Statistik</v>
      </c>
      <c r="X403" s="214" t="s">
        <v>16772</v>
      </c>
    </row>
    <row r="404" spans="1:24" x14ac:dyDescent="0.2">
      <c r="A404" s="160">
        <v>9789152302484</v>
      </c>
      <c r="B404" s="11">
        <v>1</v>
      </c>
      <c r="C404" s="11" t="s">
        <v>254</v>
      </c>
      <c r="D404" s="161" t="s">
        <v>12846</v>
      </c>
      <c r="E404" s="161" t="s">
        <v>282</v>
      </c>
      <c r="F404" s="161" t="s">
        <v>12853</v>
      </c>
      <c r="G404" s="161" t="s">
        <v>365</v>
      </c>
      <c r="H404" s="11" t="s">
        <v>213</v>
      </c>
      <c r="I404" s="11">
        <v>25</v>
      </c>
      <c r="J404" s="11" t="s">
        <v>40</v>
      </c>
      <c r="K404" s="164" t="str">
        <f t="shared" si="26"/>
        <v>Röd kurs</v>
      </c>
      <c r="L404" s="11" t="s">
        <v>12549</v>
      </c>
      <c r="M404" s="11" t="str">
        <f t="shared" si="24"/>
        <v>1_x1_4x_R_25c</v>
      </c>
      <c r="N404" s="11" t="str">
        <f t="shared" si="25"/>
        <v>9789152302484-1-x1_4x-R-25c</v>
      </c>
      <c r="O404" s="11" t="str">
        <f>INDEX('Kap 1'!$E$2:$H$1089,MATCH('Base data'!N404,'Kap 1'!$E$2:$E$1089,0),4)</f>
        <v>Beräkna</v>
      </c>
      <c r="P404" s="11" t="s">
        <v>282</v>
      </c>
      <c r="Q404" s="55" t="str">
        <f>INDEX(Freelancer!$A$1140:$J$2572,MATCH('Base data'!M404,Freelancer!$G$1140:$G$2572,0),9)</f>
        <v>Beräkna. Använd räknare och svara med två decimaler. $\displaystyle \frac{\sqrt{150}}{\sqrt{3}}$</v>
      </c>
      <c r="R404" s="161" t="str">
        <f>IF(INDEX(Freelancer!$A$1140:$J$2572,MATCH('Base data'!M404,Freelancer!$G$1140:$G$2572,0),10)=0,"",INDEX(Freelancer!$A$1140:$J$2572,MATCH('Base data'!M404,Freelancer!$G$1140:$G$2572,0),10))</f>
        <v/>
      </c>
      <c r="S404" s="78" t="s">
        <v>16631</v>
      </c>
      <c r="T404" s="78" t="str">
        <f t="shared" si="27"/>
        <v>y4_3y</v>
      </c>
      <c r="U404" s="78" t="str">
        <f>INDEX(Lista!$O$2:$S$206,MATCH('Base data'!T404,Lista!$P$2:$P$206,0),3)</f>
        <v>Begränsningsarea</v>
      </c>
      <c r="V404" s="78" t="str">
        <f>INDEX(Lista!$O$2:$S$206,MATCH('Base data'!T404,Lista!$P$2:$P$206,0),4)</f>
        <v>G_4_3</v>
      </c>
      <c r="W404" s="78" t="str">
        <f>INDEX(Lista!$O$2:$S$206,MATCH('Base data'!T404,Lista!$P$2:$P$206,0),5)</f>
        <v>Begränsningsarea</v>
      </c>
      <c r="X404" s="214" t="s">
        <v>16772</v>
      </c>
    </row>
    <row r="405" spans="1:24" x14ac:dyDescent="0.2">
      <c r="A405" s="160">
        <v>9789152302484</v>
      </c>
      <c r="B405" s="11">
        <v>1</v>
      </c>
      <c r="C405" s="11" t="s">
        <v>254</v>
      </c>
      <c r="D405" s="161" t="s">
        <v>12846</v>
      </c>
      <c r="E405" s="161" t="s">
        <v>282</v>
      </c>
      <c r="F405" s="161" t="s">
        <v>12853</v>
      </c>
      <c r="G405" s="161" t="s">
        <v>365</v>
      </c>
      <c r="H405" s="11" t="s">
        <v>213</v>
      </c>
      <c r="I405" s="11">
        <v>25</v>
      </c>
      <c r="J405" s="11" t="s">
        <v>66</v>
      </c>
      <c r="K405" s="164" t="str">
        <f t="shared" si="26"/>
        <v>Röd kurs</v>
      </c>
      <c r="L405" s="11" t="s">
        <v>12549</v>
      </c>
      <c r="M405" s="11" t="str">
        <f t="shared" si="24"/>
        <v>1_x1_4x_R_25d</v>
      </c>
      <c r="N405" s="11" t="str">
        <f t="shared" si="25"/>
        <v>9789152302484-1-x1_4x-R-25d</v>
      </c>
      <c r="O405" s="11" t="str">
        <f>INDEX('Kap 1'!$E$2:$H$1089,MATCH('Base data'!N405,'Kap 1'!$E$2:$E$1089,0),4)</f>
        <v>Beräkna</v>
      </c>
      <c r="P405" s="11" t="s">
        <v>282</v>
      </c>
      <c r="Q405" s="55" t="str">
        <f>INDEX(Freelancer!$A$1140:$J$2572,MATCH('Base data'!M405,Freelancer!$G$1140:$G$2572,0),9)</f>
        <v>Beräkna. Använd räknare och svara med två decimaler. $\displaystyle \frac{\sqrt{160} \cdot \sqrt{32}}{\sqrt{45}}$</v>
      </c>
      <c r="R405" s="161" t="str">
        <f>IF(INDEX(Freelancer!$A$1140:$J$2572,MATCH('Base data'!M405,Freelancer!$G$1140:$G$2572,0),10)=0,"",INDEX(Freelancer!$A$1140:$J$2572,MATCH('Base data'!M405,Freelancer!$G$1140:$G$2572,0),10))</f>
        <v/>
      </c>
      <c r="S405" s="78" t="s">
        <v>16641</v>
      </c>
      <c r="T405" s="78" t="str">
        <f t="shared" si="27"/>
        <v>y3_2_11y</v>
      </c>
      <c r="U405" s="78" t="str">
        <f>INDEX(Lista!$O$2:$S$206,MATCH('Base data'!T405,Lista!$P$2:$P$206,0),3)</f>
        <v>Statistik - Spridningsmått</v>
      </c>
      <c r="V405" s="78" t="str">
        <f>INDEX(Lista!$O$2:$S$206,MATCH('Base data'!T405,Lista!$P$2:$P$206,0),4)</f>
        <v>SS_3_2</v>
      </c>
      <c r="W405" s="78" t="str">
        <f>INDEX(Lista!$O$2:$S$206,MATCH('Base data'!T405,Lista!$P$2:$P$206,0),5)</f>
        <v>Statistik</v>
      </c>
      <c r="X405" s="214" t="s">
        <v>16772</v>
      </c>
    </row>
    <row r="406" spans="1:24" x14ac:dyDescent="0.2">
      <c r="A406" s="160">
        <v>9789152302484</v>
      </c>
      <c r="B406" s="11">
        <v>1</v>
      </c>
      <c r="C406" s="11" t="s">
        <v>254</v>
      </c>
      <c r="D406" s="161" t="s">
        <v>12846</v>
      </c>
      <c r="E406" s="161" t="s">
        <v>282</v>
      </c>
      <c r="F406" s="161" t="s">
        <v>12853</v>
      </c>
      <c r="G406" s="161" t="s">
        <v>365</v>
      </c>
      <c r="H406" s="11" t="s">
        <v>213</v>
      </c>
      <c r="I406" s="11">
        <v>26</v>
      </c>
      <c r="J406" s="11" t="s">
        <v>31</v>
      </c>
      <c r="K406" s="164" t="str">
        <f t="shared" si="26"/>
        <v>Röd kurs</v>
      </c>
      <c r="L406" s="11" t="s">
        <v>12549</v>
      </c>
      <c r="M406" s="11" t="str">
        <f t="shared" si="24"/>
        <v>1_x1_4x_R_26a</v>
      </c>
      <c r="N406" s="11" t="str">
        <f t="shared" si="25"/>
        <v>9789152302484-1-x1_4x-R-26a</v>
      </c>
      <c r="O406" s="11" t="str">
        <f>INDEX('Kap 1'!$E$2:$H$1089,MATCH('Base data'!N406,'Kap 1'!$E$2:$E$1089,0),4)</f>
        <v>Problemlösning</v>
      </c>
      <c r="P406" s="11"/>
      <c r="Q406" s="55" t="str">
        <f>INDEX(Freelancer!$A$1140:$J$2572,MATCH('Base data'!M406,Freelancer!$G$1140:$G$2572,0),9)</f>
        <v>Hur långt är det om man rider diagonalt över manegen? Svara exakt</v>
      </c>
      <c r="R406" s="161" t="str">
        <f>IF(INDEX(Freelancer!$A$1140:$J$2572,MATCH('Base data'!M406,Freelancer!$G$1140:$G$2572,0),10)=0,"",INDEX(Freelancer!$A$1140:$J$2572,MATCH('Base data'!M406,Freelancer!$G$1140:$G$2572,0),10))</f>
        <v>MD9_36_1</v>
      </c>
      <c r="S406" s="78">
        <v>6</v>
      </c>
      <c r="T406" s="78" t="str">
        <f t="shared" si="27"/>
        <v>y6y</v>
      </c>
      <c r="U406" s="78" t="str">
        <f>INDEX(Lista!$O$2:$S$206,MATCH('Base data'!T406,Lista!$P$2:$P$206,0),3)</f>
        <v>Problemlösning</v>
      </c>
      <c r="V406" s="78" t="str">
        <f>INDEX(Lista!$O$2:$S$206,MATCH('Base data'!T406,Lista!$P$2:$P$206,0),4)</f>
        <v>P_6</v>
      </c>
      <c r="W406" s="78" t="str">
        <f>INDEX(Lista!$O$2:$S$206,MATCH('Base data'!T406,Lista!$P$2:$P$206,0),5)</f>
        <v>Problemlösning</v>
      </c>
      <c r="X406" s="214" t="s">
        <v>16772</v>
      </c>
    </row>
    <row r="407" spans="1:24" x14ac:dyDescent="0.2">
      <c r="A407" s="160">
        <v>9789152302484</v>
      </c>
      <c r="B407" s="11">
        <v>1</v>
      </c>
      <c r="C407" s="11" t="s">
        <v>254</v>
      </c>
      <c r="D407" s="161" t="s">
        <v>12846</v>
      </c>
      <c r="E407" s="161" t="s">
        <v>282</v>
      </c>
      <c r="F407" s="161" t="s">
        <v>12853</v>
      </c>
      <c r="G407" s="161" t="s">
        <v>365</v>
      </c>
      <c r="H407" s="11" t="s">
        <v>213</v>
      </c>
      <c r="I407" s="11">
        <v>26</v>
      </c>
      <c r="J407" s="11" t="s">
        <v>34</v>
      </c>
      <c r="K407" s="164" t="str">
        <f t="shared" si="26"/>
        <v>Röd kurs</v>
      </c>
      <c r="L407" s="11" t="s">
        <v>12549</v>
      </c>
      <c r="M407" s="11" t="str">
        <f t="shared" si="24"/>
        <v>1_x1_4x_R_26b</v>
      </c>
      <c r="N407" s="11" t="str">
        <f t="shared" si="25"/>
        <v>9789152302484-1-x1_4x-R-26b</v>
      </c>
      <c r="O407" s="11" t="str">
        <f>INDEX('Kap 1'!$E$2:$H$1089,MATCH('Base data'!N407,'Kap 1'!$E$2:$E$1089,0),4)</f>
        <v>Problemlösning</v>
      </c>
      <c r="P407" s="11"/>
      <c r="Q407" s="55" t="str">
        <f>INDEX(Freelancer!$A$1140:$J$2572,MATCH('Base data'!M407,Freelancer!$G$1140:$G$2572,0),9)</f>
        <v>Hur långt är det om man rider diagonalt över manegen? Svara i hela meter</v>
      </c>
      <c r="R407" s="161" t="str">
        <f>IF(INDEX(Freelancer!$A$1140:$J$2572,MATCH('Base data'!M407,Freelancer!$G$1140:$G$2572,0),10)=0,"",INDEX(Freelancer!$A$1140:$J$2572,MATCH('Base data'!M407,Freelancer!$G$1140:$G$2572,0),10))</f>
        <v>MD9_36_1</v>
      </c>
      <c r="S407" s="78" t="s">
        <v>16607</v>
      </c>
      <c r="T407" s="78" t="str">
        <f t="shared" si="27"/>
        <v>y4_22_7y</v>
      </c>
      <c r="U407" s="78" t="str">
        <f>INDEX(Lista!$O$2:$S$206,MATCH('Base data'!T407,Lista!$P$2:$P$206,0),3)</f>
        <v>Trigonometri - Enhetscirkeln</v>
      </c>
      <c r="V407" s="78" t="str">
        <f>INDEX(Lista!$O$2:$S$206,MATCH('Base data'!T407,Lista!$P$2:$P$206,0),4)</f>
        <v>G_4_22</v>
      </c>
      <c r="W407" s="78" t="str">
        <f>INDEX(Lista!$O$2:$S$206,MATCH('Base data'!T407,Lista!$P$2:$P$206,0),5)</f>
        <v>Trigonometri</v>
      </c>
      <c r="X407" s="214" t="s">
        <v>16772</v>
      </c>
    </row>
    <row r="408" spans="1:24" x14ac:dyDescent="0.2">
      <c r="A408" s="160">
        <v>9789152302484</v>
      </c>
      <c r="B408" s="11">
        <v>1</v>
      </c>
      <c r="C408" s="11" t="s">
        <v>254</v>
      </c>
      <c r="D408" s="161" t="s">
        <v>12846</v>
      </c>
      <c r="E408" s="161" t="s">
        <v>282</v>
      </c>
      <c r="F408" s="161" t="s">
        <v>12853</v>
      </c>
      <c r="G408" s="161" t="s">
        <v>365</v>
      </c>
      <c r="H408" s="11" t="s">
        <v>213</v>
      </c>
      <c r="I408" s="11">
        <v>27</v>
      </c>
      <c r="J408" s="11"/>
      <c r="K408" s="164" t="str">
        <f t="shared" si="26"/>
        <v>Röd kurs</v>
      </c>
      <c r="L408" s="11" t="s">
        <v>12549</v>
      </c>
      <c r="M408" s="11" t="str">
        <f t="shared" si="24"/>
        <v>1_x1_4x_R_27</v>
      </c>
      <c r="N408" s="11" t="str">
        <f t="shared" si="25"/>
        <v>9789152302484-1-x1_4x-R-27</v>
      </c>
      <c r="O408" s="11" t="str">
        <f>INDEX('Kap 1'!$E$2:$H$1089,MATCH('Base data'!N408,'Kap 1'!$E$2:$E$1089,0),4)</f>
        <v>Beräkna</v>
      </c>
      <c r="P408" s="11"/>
      <c r="Q408" s="55" t="str">
        <f>INDEX(Freelancer!$A$1140:$J$2572,MATCH('Base data'!M408,Freelancer!$G$1140:$G$2572,0),9)</f>
        <v>Beräkna triangelns area. Svara exakt.</v>
      </c>
      <c r="R408" s="161" t="str">
        <f>IF(INDEX(Freelancer!$A$1140:$J$2572,MATCH('Base data'!M408,Freelancer!$G$1140:$G$2572,0),10)=0,"",INDEX(Freelancer!$A$1140:$J$2572,MATCH('Base data'!M408,Freelancer!$G$1140:$G$2572,0),10))</f>
        <v>MD9_36_2</v>
      </c>
      <c r="S408" s="78" t="s">
        <v>8326</v>
      </c>
      <c r="T408" s="78" t="str">
        <f t="shared" si="27"/>
        <v>y1_6_3y</v>
      </c>
      <c r="U408" s="78" t="str">
        <f>INDEX(Lista!$O$2:$S$206,MATCH('Base data'!T408,Lista!$P$2:$P$206,0),3)</f>
        <v>Enheter - Sträcka &amp; hastighet</v>
      </c>
      <c r="V408" s="78" t="str">
        <f>INDEX(Lista!$O$2:$S$206,MATCH('Base data'!T408,Lista!$P$2:$P$206,0),4)</f>
        <v>T_1_6</v>
      </c>
      <c r="W408" s="78" t="str">
        <f>INDEX(Lista!$O$2:$S$206,MATCH('Base data'!T408,Lista!$P$2:$P$206,0),5)</f>
        <v>Enheter</v>
      </c>
      <c r="X408" s="214" t="s">
        <v>16772</v>
      </c>
    </row>
    <row r="409" spans="1:24" x14ac:dyDescent="0.2">
      <c r="A409" s="160">
        <v>9789152302484</v>
      </c>
      <c r="B409" s="11">
        <v>1</v>
      </c>
      <c r="C409" s="11" t="s">
        <v>254</v>
      </c>
      <c r="D409" s="161" t="s">
        <v>12846</v>
      </c>
      <c r="E409" s="161" t="s">
        <v>282</v>
      </c>
      <c r="F409" s="161" t="s">
        <v>12853</v>
      </c>
      <c r="G409" s="161" t="s">
        <v>365</v>
      </c>
      <c r="H409" s="11" t="s">
        <v>213</v>
      </c>
      <c r="I409" s="11">
        <v>28</v>
      </c>
      <c r="J409" s="11" t="s">
        <v>31</v>
      </c>
      <c r="K409" s="164" t="str">
        <f t="shared" si="26"/>
        <v>Röd kurs</v>
      </c>
      <c r="L409" s="11" t="s">
        <v>12549</v>
      </c>
      <c r="M409" s="11" t="str">
        <f t="shared" si="24"/>
        <v>1_x1_4x_R_28a</v>
      </c>
      <c r="N409" s="11" t="str">
        <f t="shared" si="25"/>
        <v>9789152302484-1-x1_4x-R-28a</v>
      </c>
      <c r="O409" s="11" t="str">
        <f>INDEX('Kap 1'!$E$2:$H$1089,MATCH('Base data'!N409,'Kap 1'!$E$2:$E$1089,0),4)</f>
        <v>Beräkna</v>
      </c>
      <c r="P409" s="11"/>
      <c r="Q409" s="55" t="str">
        <f>INDEX(Freelancer!$A$1140:$J$2572,MATCH('Base data'!M409,Freelancer!$G$1140:$G$2572,0),9)</f>
        <v>I en liksidig triangel är sidorna 6 cm. Beräkna höjden i triangeln. Svara exakt.</v>
      </c>
      <c r="R409" s="161" t="str">
        <f>IF(INDEX(Freelancer!$A$1140:$J$2572,MATCH('Base data'!M409,Freelancer!$G$1140:$G$2572,0),10)=0,"",INDEX(Freelancer!$A$1140:$J$2572,MATCH('Base data'!M409,Freelancer!$G$1140:$G$2572,0),10))</f>
        <v>MD9_36_3</v>
      </c>
      <c r="S409" s="78" t="s">
        <v>16590</v>
      </c>
      <c r="T409" s="78" t="str">
        <f t="shared" si="27"/>
        <v>y2_8_6y</v>
      </c>
      <c r="U409" s="78" t="str">
        <f>INDEX(Lista!$O$2:$S$206,MATCH('Base data'!T409,Lista!$P$2:$P$206,0),3)</f>
        <v>Funktioner - Exponentialfunktioner</v>
      </c>
      <c r="V409" s="78" t="str">
        <f>INDEX(Lista!$O$2:$S$206,MATCH('Base data'!T409,Lista!$P$2:$P$206,0),4)</f>
        <v>SF_2_8</v>
      </c>
      <c r="W409" s="78" t="str">
        <f>INDEX(Lista!$O$2:$S$206,MATCH('Base data'!T409,Lista!$P$2:$P$206,0),5)</f>
        <v>Funktioner</v>
      </c>
      <c r="X409" s="214" t="s">
        <v>16772</v>
      </c>
    </row>
    <row r="410" spans="1:24" x14ac:dyDescent="0.2">
      <c r="A410" s="160">
        <v>9789152302484</v>
      </c>
      <c r="B410" s="11">
        <v>1</v>
      </c>
      <c r="C410" s="11" t="s">
        <v>254</v>
      </c>
      <c r="D410" s="161" t="s">
        <v>12846</v>
      </c>
      <c r="E410" s="161" t="s">
        <v>282</v>
      </c>
      <c r="F410" s="161" t="s">
        <v>12853</v>
      </c>
      <c r="G410" s="161" t="s">
        <v>365</v>
      </c>
      <c r="H410" s="11" t="s">
        <v>213</v>
      </c>
      <c r="I410" s="11">
        <v>28</v>
      </c>
      <c r="J410" s="11" t="s">
        <v>34</v>
      </c>
      <c r="K410" s="164" t="str">
        <f t="shared" si="26"/>
        <v>Röd kurs</v>
      </c>
      <c r="L410" s="11" t="s">
        <v>12549</v>
      </c>
      <c r="M410" s="11" t="str">
        <f t="shared" si="24"/>
        <v>1_x1_4x_R_28b</v>
      </c>
      <c r="N410" s="11" t="str">
        <f t="shared" si="25"/>
        <v>9789152302484-1-x1_4x-R-28b</v>
      </c>
      <c r="O410" s="11" t="str">
        <f>INDEX('Kap 1'!$E$2:$H$1089,MATCH('Base data'!N410,'Kap 1'!$E$2:$E$1089,0),4)</f>
        <v>Beräkna</v>
      </c>
      <c r="P410" s="11"/>
      <c r="Q410" s="55" t="str">
        <f>INDEX(Freelancer!$A$1140:$J$2572,MATCH('Base data'!M410,Freelancer!$G$1140:$G$2572,0),9)</f>
        <v>I en liksidig triangel är sidorna 6 cm. Beräkna triangelns area. Svara exakt.</v>
      </c>
      <c r="R410" s="161" t="str">
        <f>IF(INDEX(Freelancer!$A$1140:$J$2572,MATCH('Base data'!M410,Freelancer!$G$1140:$G$2572,0),10)=0,"",INDEX(Freelancer!$A$1140:$J$2572,MATCH('Base data'!M410,Freelancer!$G$1140:$G$2572,0),10))</f>
        <v>MD9_36_3</v>
      </c>
      <c r="S410" s="78" t="s">
        <v>8361</v>
      </c>
      <c r="T410" s="78" t="str">
        <f t="shared" si="27"/>
        <v>y3_2_5y</v>
      </c>
      <c r="U410" s="78" t="str">
        <f>INDEX(Lista!$O$2:$S$206,MATCH('Base data'!T410,Lista!$P$2:$P$206,0),3)</f>
        <v>Statistik - Lägesmått</v>
      </c>
      <c r="V410" s="78" t="str">
        <f>INDEX(Lista!$O$2:$S$206,MATCH('Base data'!T410,Lista!$P$2:$P$206,0),4)</f>
        <v>SS_3_2</v>
      </c>
      <c r="W410" s="78" t="str">
        <f>INDEX(Lista!$O$2:$S$206,MATCH('Base data'!T410,Lista!$P$2:$P$206,0),5)</f>
        <v>Statistik</v>
      </c>
      <c r="X410" s="214" t="s">
        <v>16772</v>
      </c>
    </row>
    <row r="411" spans="1:24" x14ac:dyDescent="0.2">
      <c r="A411" s="160">
        <v>9789152302484</v>
      </c>
      <c r="B411" s="11">
        <v>1</v>
      </c>
      <c r="C411" s="11" t="s">
        <v>254</v>
      </c>
      <c r="D411" s="161" t="s">
        <v>12846</v>
      </c>
      <c r="E411" s="161" t="s">
        <v>282</v>
      </c>
      <c r="F411" s="161" t="s">
        <v>12853</v>
      </c>
      <c r="G411" s="161" t="s">
        <v>365</v>
      </c>
      <c r="H411" s="11" t="s">
        <v>213</v>
      </c>
      <c r="I411" s="11">
        <v>29</v>
      </c>
      <c r="J411" s="11"/>
      <c r="K411" s="164" t="str">
        <f t="shared" si="26"/>
        <v>Röd kurs</v>
      </c>
      <c r="L411" s="11" t="s">
        <v>12549</v>
      </c>
      <c r="M411" s="11" t="str">
        <f t="shared" si="24"/>
        <v>1_x1_4x_R_29</v>
      </c>
      <c r="N411" s="11" t="str">
        <f t="shared" si="25"/>
        <v>9789152302484-1-x1_4x-R-29</v>
      </c>
      <c r="O411" s="11" t="str">
        <f>INDEX('Kap 1'!$E$2:$H$1089,MATCH('Base data'!N411,'Kap 1'!$E$2:$E$1089,0),4)</f>
        <v>Beräkna</v>
      </c>
      <c r="P411" s="11"/>
      <c r="Q411" s="55" t="str">
        <f>INDEX(Freelancer!$A$1140:$J$2572,MATCH('Base data'!M411,Freelancer!$G$1140:$G$2572,0),9)</f>
        <v>Hur lång är sidan AC? Svara exakt.</v>
      </c>
      <c r="R411" s="161" t="str">
        <f>IF(INDEX(Freelancer!$A$1140:$J$2572,MATCH('Base data'!M411,Freelancer!$G$1140:$G$2572,0),10)=0,"",INDEX(Freelancer!$A$1140:$J$2572,MATCH('Base data'!M411,Freelancer!$G$1140:$G$2572,0),10))</f>
        <v>MD9_36_4</v>
      </c>
      <c r="S411" s="78" t="s">
        <v>16655</v>
      </c>
      <c r="T411" s="78" t="str">
        <f t="shared" si="27"/>
        <v>y1_12y</v>
      </c>
      <c r="U411" s="78" t="str">
        <f>INDEX(Lista!$O$2:$S$206,MATCH('Base data'!T411,Lista!$P$2:$P$206,0),3)</f>
        <v>Potenser</v>
      </c>
      <c r="V411" s="78" t="str">
        <f>INDEX(Lista!$O$2:$S$206,MATCH('Base data'!T411,Lista!$P$2:$P$206,0),4)</f>
        <v>T_1_12</v>
      </c>
      <c r="W411" s="78" t="str">
        <f>INDEX(Lista!$O$2:$S$206,MATCH('Base data'!T411,Lista!$P$2:$P$206,0),5)</f>
        <v>Potenser</v>
      </c>
      <c r="X411" s="214" t="s">
        <v>16772</v>
      </c>
    </row>
    <row r="412" spans="1:24" x14ac:dyDescent="0.2">
      <c r="A412" s="160">
        <v>9789152302484</v>
      </c>
      <c r="B412" s="11">
        <v>1</v>
      </c>
      <c r="C412" s="11" t="s">
        <v>254</v>
      </c>
      <c r="D412" s="161" t="s">
        <v>12846</v>
      </c>
      <c r="E412" s="161" t="s">
        <v>282</v>
      </c>
      <c r="F412" s="161" t="s">
        <v>12853</v>
      </c>
      <c r="G412" s="161" t="s">
        <v>365</v>
      </c>
      <c r="H412" s="11" t="s">
        <v>213</v>
      </c>
      <c r="I412" s="11">
        <v>30</v>
      </c>
      <c r="J412" s="11"/>
      <c r="K412" s="164" t="str">
        <f t="shared" si="26"/>
        <v>Röd kurs</v>
      </c>
      <c r="L412" s="11" t="s">
        <v>12549</v>
      </c>
      <c r="M412" s="11" t="str">
        <f t="shared" si="24"/>
        <v>1_x1_4x_R_30</v>
      </c>
      <c r="N412" s="11" t="str">
        <f t="shared" si="25"/>
        <v>9789152302484-1-x1_4x-R-30</v>
      </c>
      <c r="O412" s="11" t="str">
        <f>INDEX('Kap 1'!$E$2:$H$1089,MATCH('Base data'!N412,'Kap 1'!$E$2:$E$1089,0),4)</f>
        <v>Rita</v>
      </c>
      <c r="P412" s="11"/>
      <c r="Q412" s="55" t="str">
        <f>INDEX(Freelancer!$A$1140:$J$2572,MATCH('Base data'!M412,Freelancer!$G$1140:$G$2572,0),9)</f>
        <v>I en rektangel är en sida 6,2 cm och diagonalen 12,5 cm. Beräkna omkretsen på rektangeln.</v>
      </c>
      <c r="R412" s="161" t="str">
        <f>IF(INDEX(Freelancer!$A$1140:$J$2572,MATCH('Base data'!M412,Freelancer!$G$1140:$G$2572,0),10)=0,"",INDEX(Freelancer!$A$1140:$J$2572,MATCH('Base data'!M412,Freelancer!$G$1140:$G$2572,0),10))</f>
        <v/>
      </c>
      <c r="S412" s="78" t="s">
        <v>16694</v>
      </c>
      <c r="T412" s="78" t="str">
        <f t="shared" si="27"/>
        <v>y2_19_15y</v>
      </c>
      <c r="U412" s="78" t="str">
        <f>INDEX(Lista!$O$2:$S$206,MATCH('Base data'!T412,Lista!$P$2:$P$206,0),3)</f>
        <v>Procent - Procentenheter</v>
      </c>
      <c r="V412" s="78" t="str">
        <f>INDEX(Lista!$O$2:$S$206,MATCH('Base data'!T412,Lista!$P$2:$P$206,0),4)</f>
        <v>SF_2_19</v>
      </c>
      <c r="W412" s="78" t="str">
        <f>INDEX(Lista!$O$2:$S$206,MATCH('Base data'!T412,Lista!$P$2:$P$206,0),5)</f>
        <v>Procent</v>
      </c>
      <c r="X412" s="214" t="s">
        <v>16772</v>
      </c>
    </row>
    <row r="413" spans="1:24" x14ac:dyDescent="0.2">
      <c r="A413" s="160">
        <v>9789152302484</v>
      </c>
      <c r="B413" s="11">
        <v>1</v>
      </c>
      <c r="C413" s="11" t="s">
        <v>254</v>
      </c>
      <c r="D413" s="161" t="s">
        <v>12846</v>
      </c>
      <c r="E413" s="161" t="s">
        <v>282</v>
      </c>
      <c r="F413" s="161" t="s">
        <v>12853</v>
      </c>
      <c r="G413" s="161" t="s">
        <v>365</v>
      </c>
      <c r="H413" s="11" t="s">
        <v>213</v>
      </c>
      <c r="I413" s="11">
        <v>31</v>
      </c>
      <c r="J413" s="11"/>
      <c r="K413" s="164" t="str">
        <f t="shared" si="26"/>
        <v>Röd kurs</v>
      </c>
      <c r="L413" s="11" t="s">
        <v>12549</v>
      </c>
      <c r="M413" s="11" t="str">
        <f t="shared" si="24"/>
        <v>1_x1_4x_R_31</v>
      </c>
      <c r="N413" s="11" t="str">
        <f t="shared" si="25"/>
        <v>9789152302484-1-x1_4x-R-31</v>
      </c>
      <c r="O413" s="11" t="str">
        <f>INDEX('Kap 1'!$E$2:$H$1089,MATCH('Base data'!N413,'Kap 1'!$E$2:$E$1089,0),4)</f>
        <v>Rita</v>
      </c>
      <c r="P413" s="11"/>
      <c r="Q413" s="55" t="str">
        <f>INDEX(Freelancer!$A$1140:$J$2572,MATCH('Base data'!M413,Freelancer!$G$1140:$G$2572,0),9)</f>
        <v>I en kvadrat är diagonalen 65 cm. Hur lång är kvadratens sida?</v>
      </c>
      <c r="R413" s="161" t="str">
        <f>IF(INDEX(Freelancer!$A$1140:$J$2572,MATCH('Base data'!M413,Freelancer!$G$1140:$G$2572,0),10)=0,"",INDEX(Freelancer!$A$1140:$J$2572,MATCH('Base data'!M413,Freelancer!$G$1140:$G$2572,0),10))</f>
        <v/>
      </c>
      <c r="S413" s="78" t="s">
        <v>16607</v>
      </c>
      <c r="T413" s="78" t="str">
        <f t="shared" si="27"/>
        <v>y4_22_7y</v>
      </c>
      <c r="U413" s="78" t="str">
        <f>INDEX(Lista!$O$2:$S$206,MATCH('Base data'!T413,Lista!$P$2:$P$206,0),3)</f>
        <v>Trigonometri - Enhetscirkeln</v>
      </c>
      <c r="V413" s="78" t="str">
        <f>INDEX(Lista!$O$2:$S$206,MATCH('Base data'!T413,Lista!$P$2:$P$206,0),4)</f>
        <v>G_4_22</v>
      </c>
      <c r="W413" s="78" t="str">
        <f>INDEX(Lista!$O$2:$S$206,MATCH('Base data'!T413,Lista!$P$2:$P$206,0),5)</f>
        <v>Trigonometri</v>
      </c>
      <c r="X413" s="214" t="s">
        <v>16772</v>
      </c>
    </row>
    <row r="414" spans="1:24" x14ac:dyDescent="0.2">
      <c r="A414" s="160">
        <v>9789152302484</v>
      </c>
      <c r="B414" s="11">
        <v>1</v>
      </c>
      <c r="C414" s="11" t="s">
        <v>254</v>
      </c>
      <c r="D414" s="161" t="s">
        <v>12846</v>
      </c>
      <c r="E414" s="161" t="s">
        <v>282</v>
      </c>
      <c r="F414" s="161" t="s">
        <v>12853</v>
      </c>
      <c r="G414" s="161" t="s">
        <v>365</v>
      </c>
      <c r="H414" s="11" t="s">
        <v>213</v>
      </c>
      <c r="I414" s="11">
        <v>32</v>
      </c>
      <c r="J414" s="11"/>
      <c r="K414" s="164" t="str">
        <f t="shared" si="26"/>
        <v>Röd kurs</v>
      </c>
      <c r="L414" s="11" t="s">
        <v>12549</v>
      </c>
      <c r="M414" s="11" t="str">
        <f t="shared" si="24"/>
        <v>1_x1_4x_R_32</v>
      </c>
      <c r="N414" s="11" t="str">
        <f t="shared" si="25"/>
        <v>9789152302484-1-x1_4x-R-32</v>
      </c>
      <c r="O414" s="11" t="str">
        <f>INDEX('Kap 1'!$E$2:$H$1089,MATCH('Base data'!N414,'Kap 1'!$E$2:$E$1089,0),4)</f>
        <v>Rita</v>
      </c>
      <c r="P414" s="11"/>
      <c r="Q414" s="55" t="str">
        <f>INDEX(Freelancer!$A$1140:$J$2572,MATCH('Base data'!M414,Freelancer!$G$1140:$G$2572,0),9)</f>
        <v>Beräkna kvadratens area.</v>
      </c>
      <c r="R414" s="161" t="str">
        <f>IF(INDEX(Freelancer!$A$1140:$J$2572,MATCH('Base data'!M414,Freelancer!$G$1140:$G$2572,0),10)=0,"",INDEX(Freelancer!$A$1140:$J$2572,MATCH('Base data'!M414,Freelancer!$G$1140:$G$2572,0),10))</f>
        <v>MD9_37_1</v>
      </c>
      <c r="S414" s="78" t="s">
        <v>8344</v>
      </c>
      <c r="T414" s="78" t="str">
        <f t="shared" si="27"/>
        <v>y1_4_1y</v>
      </c>
      <c r="U414" s="78" t="str">
        <f>INDEX(Lista!$O$2:$S$206,MATCH('Base data'!T414,Lista!$P$2:$P$206,0),3)</f>
        <v>Ekvationslösning - Algebraisk lösning</v>
      </c>
      <c r="V414" s="78" t="str">
        <f>INDEX(Lista!$O$2:$S$206,MATCH('Base data'!T414,Lista!$P$2:$P$206,0),4)</f>
        <v>T_1_4</v>
      </c>
      <c r="W414" s="78" t="str">
        <f>INDEX(Lista!$O$2:$S$206,MATCH('Base data'!T414,Lista!$P$2:$P$206,0),5)</f>
        <v>Ekvationslösning</v>
      </c>
      <c r="X414" s="214" t="s">
        <v>16772</v>
      </c>
    </row>
    <row r="415" spans="1:24" x14ac:dyDescent="0.2">
      <c r="A415" s="160">
        <v>9789152302484</v>
      </c>
      <c r="B415" s="11">
        <v>1</v>
      </c>
      <c r="C415" s="11" t="s">
        <v>254</v>
      </c>
      <c r="D415" s="161" t="s">
        <v>12846</v>
      </c>
      <c r="E415" s="161" t="s">
        <v>282</v>
      </c>
      <c r="F415" s="161" t="s">
        <v>12853</v>
      </c>
      <c r="G415" s="161" t="s">
        <v>365</v>
      </c>
      <c r="H415" s="11" t="s">
        <v>213</v>
      </c>
      <c r="I415" s="11">
        <v>33</v>
      </c>
      <c r="J415" s="11"/>
      <c r="K415" s="164" t="str">
        <f t="shared" si="26"/>
        <v>Röd kurs</v>
      </c>
      <c r="L415" s="11" t="s">
        <v>12549</v>
      </c>
      <c r="M415" s="11" t="str">
        <f t="shared" si="24"/>
        <v>1_x1_4x_R_33</v>
      </c>
      <c r="N415" s="11" t="str">
        <f t="shared" si="25"/>
        <v>9789152302484-1-x1_4x-R-33</v>
      </c>
      <c r="O415" s="11" t="str">
        <f>INDEX('Kap 1'!$E$2:$H$1089,MATCH('Base data'!N415,'Kap 1'!$E$2:$E$1089,0),4)</f>
        <v>Rita</v>
      </c>
      <c r="P415" s="11"/>
      <c r="Q415" s="55" t="str">
        <f>INDEX(Freelancer!$A$1140:$J$2572,MATCH('Base data'!M415,Freelancer!$G$1140:$G$2572,0),9)</f>
        <v>Zarina sitter och metar i en roddbåt som är fäst vid en kaj med ett rep. Hon drar in 1,5 m av repet. Hur mycket närmare kommer hon då kajen?</v>
      </c>
      <c r="R415" s="161" t="str">
        <f>IF(INDEX(Freelancer!$A$1140:$J$2572,MATCH('Base data'!M415,Freelancer!$G$1140:$G$2572,0),10)=0,"",INDEX(Freelancer!$A$1140:$J$2572,MATCH('Base data'!M415,Freelancer!$G$1140:$G$2572,0),10))</f>
        <v>MD9_37_2</v>
      </c>
      <c r="S415" s="78" t="s">
        <v>16695</v>
      </c>
      <c r="T415" s="78" t="str">
        <f t="shared" si="27"/>
        <v>y1_2_2y</v>
      </c>
      <c r="U415" s="78" t="str">
        <f>INDEX(Lista!$O$2:$S$206,MATCH('Base data'!T415,Lista!$P$2:$P$206,0),3)</f>
        <v>Bråk - Delbarhet</v>
      </c>
      <c r="V415" s="78" t="str">
        <f>INDEX(Lista!$O$2:$S$206,MATCH('Base data'!T415,Lista!$P$2:$P$206,0),4)</f>
        <v>T_1_2</v>
      </c>
      <c r="W415" s="78" t="str">
        <f>INDEX(Lista!$O$2:$S$206,MATCH('Base data'!T415,Lista!$P$2:$P$206,0),5)</f>
        <v>Bråk</v>
      </c>
      <c r="X415" s="214" t="s">
        <v>16772</v>
      </c>
    </row>
    <row r="416" spans="1:24" x14ac:dyDescent="0.2">
      <c r="A416" s="160">
        <v>9789152302484</v>
      </c>
      <c r="B416" s="11">
        <v>1</v>
      </c>
      <c r="C416" s="11" t="s">
        <v>254</v>
      </c>
      <c r="D416" s="161" t="s">
        <v>12846</v>
      </c>
      <c r="E416" s="161" t="s">
        <v>282</v>
      </c>
      <c r="F416" s="161" t="s">
        <v>12853</v>
      </c>
      <c r="G416" s="161" t="s">
        <v>365</v>
      </c>
      <c r="H416" s="11" t="s">
        <v>213</v>
      </c>
      <c r="I416" s="11">
        <v>34</v>
      </c>
      <c r="J416" s="11"/>
      <c r="K416" s="164" t="str">
        <f t="shared" si="26"/>
        <v>Röd kurs</v>
      </c>
      <c r="L416" s="11" t="s">
        <v>12549</v>
      </c>
      <c r="M416" s="11" t="str">
        <f t="shared" si="24"/>
        <v>1_x1_4x_R_34</v>
      </c>
      <c r="N416" s="11" t="str">
        <f t="shared" si="25"/>
        <v>9789152302484-1-x1_4x-R-34</v>
      </c>
      <c r="O416" s="11" t="str">
        <f>INDEX('Kap 1'!$E$2:$H$1089,MATCH('Base data'!N416,'Kap 1'!$E$2:$E$1089,0),4)</f>
        <v>Problemlösning</v>
      </c>
      <c r="P416" s="11"/>
      <c r="Q416" s="55" t="str">
        <f>INDEX(Freelancer!$A$1140:$J$2572,MATCH('Base data'!M416,Freelancer!$G$1140:$G$2572,0),9)</f>
        <v>Prinsessan ska rädda riddaren i tornet. Hur ska hon placera de två brädorna för att komma över vallgraven? Visa med uträkningar att det fungerar.</v>
      </c>
      <c r="R416" s="161" t="str">
        <f>IF(INDEX(Freelancer!$A$1140:$J$2572,MATCH('Base data'!M416,Freelancer!$G$1140:$G$2572,0),10)=0,"",INDEX(Freelancer!$A$1140:$J$2572,MATCH('Base data'!M416,Freelancer!$G$1140:$G$2572,0),10))</f>
        <v>MD9_37_3</v>
      </c>
      <c r="S416" s="78" t="s">
        <v>8380</v>
      </c>
      <c r="T416" s="78" t="str">
        <f t="shared" si="27"/>
        <v>y2_20y</v>
      </c>
      <c r="U416" s="78" t="str">
        <f>INDEX(Lista!$O$2:$S$206,MATCH('Base data'!T416,Lista!$P$2:$P$206,0),3)</f>
        <v>Proportionalitet</v>
      </c>
      <c r="V416" s="78" t="str">
        <f>INDEX(Lista!$O$2:$S$206,MATCH('Base data'!T416,Lista!$P$2:$P$206,0),4)</f>
        <v>SF_2_20</v>
      </c>
      <c r="W416" s="78" t="str">
        <f>INDEX(Lista!$O$2:$S$206,MATCH('Base data'!T416,Lista!$P$2:$P$206,0),5)</f>
        <v>Proportionalitet</v>
      </c>
      <c r="X416" s="214" t="s">
        <v>16772</v>
      </c>
    </row>
    <row r="417" spans="1:24" ht="32" x14ac:dyDescent="0.2">
      <c r="A417" s="160">
        <v>9789152302484</v>
      </c>
      <c r="B417" s="11">
        <v>1</v>
      </c>
      <c r="C417" s="11" t="s">
        <v>254</v>
      </c>
      <c r="D417" s="161" t="s">
        <v>12846</v>
      </c>
      <c r="E417" s="161" t="s">
        <v>282</v>
      </c>
      <c r="F417" s="161" t="s">
        <v>12853</v>
      </c>
      <c r="G417" s="161" t="s">
        <v>365</v>
      </c>
      <c r="H417" s="11" t="s">
        <v>213</v>
      </c>
      <c r="I417" s="11">
        <v>35</v>
      </c>
      <c r="J417" s="11"/>
      <c r="K417" s="164" t="str">
        <f t="shared" si="26"/>
        <v>Röd kurs</v>
      </c>
      <c r="L417" s="11" t="s">
        <v>12549</v>
      </c>
      <c r="M417" s="11" t="str">
        <f t="shared" si="24"/>
        <v>1_x1_4x_R_35</v>
      </c>
      <c r="N417" s="11" t="str">
        <f t="shared" si="25"/>
        <v>9789152302484-1-x1_4x-R-35</v>
      </c>
      <c r="O417" s="11" t="str">
        <f>INDEX('Kap 1'!$E$2:$H$1089,MATCH('Base data'!N417,'Kap 1'!$E$2:$E$1089,0),4)</f>
        <v>Problemlösning</v>
      </c>
      <c r="P417" s="11"/>
      <c r="Q417" s="55" t="str">
        <f>INDEX(Freelancer!$A$1140:$J$2572,MATCH('Base data'!M417,Freelancer!$G$1140:$G$2572,0),9)</f>
        <v>Sohrab, Stefan och Ingemar bär en flaggstång som är 12 m lång i den del av staden där alla gator är 4 m breda och korsar varandra med rät vinkel. Kan de svänga in på en annan gata i korsningen med flaggstången?</v>
      </c>
      <c r="R417" s="161" t="str">
        <f>IF(INDEX(Freelancer!$A$1140:$J$2572,MATCH('Base data'!M417,Freelancer!$G$1140:$G$2572,0),10)=0,"",INDEX(Freelancer!$A$1140:$J$2572,MATCH('Base data'!M417,Freelancer!$G$1140:$G$2572,0),10))</f>
        <v>MD9_37_4</v>
      </c>
      <c r="S417" s="78" t="s">
        <v>16672</v>
      </c>
      <c r="T417" s="78" t="str">
        <f t="shared" si="27"/>
        <v>y2_5y</v>
      </c>
      <c r="U417" s="78" t="str">
        <f>INDEX(Lista!$O$2:$S$206,MATCH('Base data'!T417,Lista!$P$2:$P$206,0),3)</f>
        <v>Diagram &amp; tabeller</v>
      </c>
      <c r="V417" s="78" t="str">
        <f>INDEX(Lista!$O$2:$S$206,MATCH('Base data'!T417,Lista!$P$2:$P$206,0),4)</f>
        <v>SF_2_5</v>
      </c>
      <c r="W417" s="78" t="str">
        <f>INDEX(Lista!$O$2:$S$206,MATCH('Base data'!T417,Lista!$P$2:$P$206,0),5)</f>
        <v>Diagram &amp; tabeller</v>
      </c>
      <c r="X417" s="214" t="s">
        <v>16772</v>
      </c>
    </row>
    <row r="418" spans="1:24" x14ac:dyDescent="0.2">
      <c r="A418" s="160">
        <v>9789152302484</v>
      </c>
      <c r="B418" s="11">
        <v>1</v>
      </c>
      <c r="C418" s="11" t="s">
        <v>254</v>
      </c>
      <c r="D418" s="161" t="s">
        <v>12846</v>
      </c>
      <c r="E418" s="161" t="s">
        <v>282</v>
      </c>
      <c r="F418" s="161" t="s">
        <v>12854</v>
      </c>
      <c r="G418" s="161" t="s">
        <v>287</v>
      </c>
      <c r="H418" s="11" t="s">
        <v>229</v>
      </c>
      <c r="I418" s="11" t="s">
        <v>230</v>
      </c>
      <c r="J418" s="11" t="s">
        <v>31</v>
      </c>
      <c r="K418" s="164" t="str">
        <f t="shared" si="26"/>
        <v>Uppslaget</v>
      </c>
      <c r="L418" s="11" t="s">
        <v>12549</v>
      </c>
      <c r="M418" s="11" t="str">
        <f t="shared" si="24"/>
        <v>1_x1_5x_U_Aa</v>
      </c>
      <c r="N418" s="11" t="str">
        <f t="shared" si="25"/>
        <v>9789152302484-1-x1_5x-U-Aa</v>
      </c>
      <c r="O418" s="11" t="str">
        <f>INDEX('Kap 1'!$E$2:$H$1089,MATCH('Base data'!N418,'Kap 1'!$E$2:$E$1089,0),4)</f>
        <v>Resonera</v>
      </c>
      <c r="P418" s="11"/>
      <c r="Q418" s="55" t="str">
        <f>INDEX(Freelancer!$A$1140:$J$2572,MATCH('Base data'!M418,Freelancer!$G$1140:$G$2572,0),9)</f>
        <v>Finn minst fem olika fyrsiffriga tal som har siffersumman 3.</v>
      </c>
      <c r="R418" s="161" t="str">
        <f>IF(INDEX(Freelancer!$A$1140:$J$2572,MATCH('Base data'!M418,Freelancer!$G$1140:$G$2572,0),10)=0,"",INDEX(Freelancer!$A$1140:$J$2572,MATCH('Base data'!M418,Freelancer!$G$1140:$G$2572,0),10))</f>
        <v/>
      </c>
      <c r="S418" s="78" t="s">
        <v>16655</v>
      </c>
      <c r="T418" s="78" t="str">
        <f t="shared" si="27"/>
        <v>y1_12y</v>
      </c>
      <c r="U418" s="78" t="str">
        <f>INDEX(Lista!$O$2:$S$206,MATCH('Base data'!T418,Lista!$P$2:$P$206,0),3)</f>
        <v>Potenser</v>
      </c>
      <c r="V418" s="78" t="str">
        <f>INDEX(Lista!$O$2:$S$206,MATCH('Base data'!T418,Lista!$P$2:$P$206,0),4)</f>
        <v>T_1_12</v>
      </c>
      <c r="W418" s="78" t="str">
        <f>INDEX(Lista!$O$2:$S$206,MATCH('Base data'!T418,Lista!$P$2:$P$206,0),5)</f>
        <v>Potenser</v>
      </c>
      <c r="X418" s="214" t="s">
        <v>16772</v>
      </c>
    </row>
    <row r="419" spans="1:24" x14ac:dyDescent="0.2">
      <c r="A419" s="160">
        <v>9789152302484</v>
      </c>
      <c r="B419" s="11">
        <v>1</v>
      </c>
      <c r="C419" s="11" t="s">
        <v>254</v>
      </c>
      <c r="D419" s="161" t="s">
        <v>12846</v>
      </c>
      <c r="E419" s="161" t="s">
        <v>282</v>
      </c>
      <c r="F419" s="161" t="s">
        <v>12854</v>
      </c>
      <c r="G419" s="161" t="s">
        <v>287</v>
      </c>
      <c r="H419" s="11" t="s">
        <v>229</v>
      </c>
      <c r="I419" s="11" t="s">
        <v>230</v>
      </c>
      <c r="J419" s="11" t="s">
        <v>34</v>
      </c>
      <c r="K419" s="164" t="str">
        <f t="shared" si="26"/>
        <v>Uppslaget</v>
      </c>
      <c r="L419" s="11" t="s">
        <v>12549</v>
      </c>
      <c r="M419" s="11" t="str">
        <f t="shared" si="24"/>
        <v>1_x1_5x_U_Ab</v>
      </c>
      <c r="N419" s="11" t="str">
        <f t="shared" si="25"/>
        <v>9789152302484-1-x1_5x-U-Ab</v>
      </c>
      <c r="O419" s="11" t="str">
        <f>INDEX('Kap 1'!$E$2:$H$1089,MATCH('Base data'!N419,'Kap 1'!$E$2:$E$1089,0),4)</f>
        <v>Resonera</v>
      </c>
      <c r="P419" s="11"/>
      <c r="Q419" s="55" t="str">
        <f>INDEX(Freelancer!$A$1140:$J$2572,MATCH('Base data'!M419,Freelancer!$G$1140:$G$2572,0),9)</f>
        <v>Finn minst tre olika femsiffriga udda tal med siffersumman 4.</v>
      </c>
      <c r="R419" s="161" t="str">
        <f>IF(INDEX(Freelancer!$A$1140:$J$2572,MATCH('Base data'!M419,Freelancer!$G$1140:$G$2572,0),10)=0,"",INDEX(Freelancer!$A$1140:$J$2572,MATCH('Base data'!M419,Freelancer!$G$1140:$G$2572,0),10))</f>
        <v/>
      </c>
      <c r="S419" s="78" t="s">
        <v>8343</v>
      </c>
      <c r="T419" s="78" t="str">
        <f t="shared" si="27"/>
        <v>y2_24_5y</v>
      </c>
      <c r="U419" s="78" t="str">
        <f>INDEX(Lista!$O$2:$S$206,MATCH('Base data'!T419,Lista!$P$2:$P$206,0),3)</f>
        <v>Variabler och uttryck - Värdet av ett uttryck</v>
      </c>
      <c r="V419" s="78" t="str">
        <f>INDEX(Lista!$O$2:$S$206,MATCH('Base data'!T419,Lista!$P$2:$P$206,0),4)</f>
        <v>SF_2_24</v>
      </c>
      <c r="W419" s="78" t="str">
        <f>INDEX(Lista!$O$2:$S$206,MATCH('Base data'!T419,Lista!$P$2:$P$206,0),5)</f>
        <v>Variabler och uttryck</v>
      </c>
      <c r="X419" s="214" t="s">
        <v>16772</v>
      </c>
    </row>
    <row r="420" spans="1:24" x14ac:dyDescent="0.2">
      <c r="A420" s="160">
        <v>9789152302484</v>
      </c>
      <c r="B420" s="11">
        <v>1</v>
      </c>
      <c r="C420" s="11" t="s">
        <v>254</v>
      </c>
      <c r="D420" s="161" t="s">
        <v>12846</v>
      </c>
      <c r="E420" s="161" t="s">
        <v>282</v>
      </c>
      <c r="F420" s="161" t="s">
        <v>12854</v>
      </c>
      <c r="G420" s="161" t="s">
        <v>287</v>
      </c>
      <c r="H420" s="11" t="s">
        <v>229</v>
      </c>
      <c r="I420" s="11" t="s">
        <v>169</v>
      </c>
      <c r="J420" s="11"/>
      <c r="K420" s="164" t="str">
        <f t="shared" si="26"/>
        <v>Uppslaget</v>
      </c>
      <c r="L420" s="11" t="s">
        <v>12549</v>
      </c>
      <c r="M420" s="11" t="str">
        <f t="shared" si="24"/>
        <v>1_x1_5x_U_B</v>
      </c>
      <c r="N420" s="11" t="str">
        <f t="shared" si="25"/>
        <v>9789152302484-1-x1_5x-U-B</v>
      </c>
      <c r="O420" s="11" t="str">
        <f>INDEX('Kap 1'!$E$2:$H$1089,MATCH('Base data'!N420,'Kap 1'!$E$2:$E$1089,0),4)</f>
        <v>Problemlösning</v>
      </c>
      <c r="P420" s="11"/>
      <c r="Q420" s="55" t="str">
        <f>INDEX(Freelancer!$A$1140:$J$2572,MATCH('Base data'!M420,Freelancer!$G$1140:$G$2572,0),9)</f>
        <v>Ett tal har fyra olika primtalsfaktorer. Föreslå primtalsfaktorer och tal.</v>
      </c>
      <c r="R420" s="161" t="str">
        <f>IF(INDEX(Freelancer!$A$1140:$J$2572,MATCH('Base data'!M420,Freelancer!$G$1140:$G$2572,0),10)=0,"",INDEX(Freelancer!$A$1140:$J$2572,MATCH('Base data'!M420,Freelancer!$G$1140:$G$2572,0),10))</f>
        <v/>
      </c>
      <c r="S420" s="78" t="s">
        <v>16668</v>
      </c>
      <c r="T420" s="78" t="str">
        <f t="shared" si="27"/>
        <v>y4_23_3y</v>
      </c>
      <c r="U420" s="78" t="str">
        <f>INDEX(Lista!$O$2:$S$206,MATCH('Base data'!T420,Lista!$P$2:$P$206,0),3)</f>
        <v>Vektorer - Räkna med vektorer</v>
      </c>
      <c r="V420" s="78" t="str">
        <f>INDEX(Lista!$O$2:$S$206,MATCH('Base data'!T420,Lista!$P$2:$P$206,0),4)</f>
        <v>G_4_23</v>
      </c>
      <c r="W420" s="78" t="str">
        <f>INDEX(Lista!$O$2:$S$206,MATCH('Base data'!T420,Lista!$P$2:$P$206,0),5)</f>
        <v>Vektorer</v>
      </c>
      <c r="X420" s="214" t="s">
        <v>16772</v>
      </c>
    </row>
    <row r="421" spans="1:24" x14ac:dyDescent="0.2">
      <c r="A421" s="160">
        <v>9789152302484</v>
      </c>
      <c r="B421" s="11">
        <v>1</v>
      </c>
      <c r="C421" s="11" t="s">
        <v>254</v>
      </c>
      <c r="D421" s="161" t="s">
        <v>12846</v>
      </c>
      <c r="E421" s="161" t="s">
        <v>282</v>
      </c>
      <c r="F421" s="161" t="s">
        <v>12854</v>
      </c>
      <c r="G421" s="161" t="s">
        <v>287</v>
      </c>
      <c r="H421" s="11" t="s">
        <v>229</v>
      </c>
      <c r="I421" s="11" t="s">
        <v>231</v>
      </c>
      <c r="J421" s="11" t="s">
        <v>31</v>
      </c>
      <c r="K421" s="164" t="str">
        <f t="shared" si="26"/>
        <v>Uppslaget</v>
      </c>
      <c r="L421" s="11" t="s">
        <v>12549</v>
      </c>
      <c r="M421" s="11" t="str">
        <f t="shared" si="24"/>
        <v>1_x1_5x_U_Ca</v>
      </c>
      <c r="N421" s="11" t="str">
        <f t="shared" si="25"/>
        <v>9789152302484-1-x1_5x-U-Ca</v>
      </c>
      <c r="O421" s="11" t="str">
        <f>INDEX('Kap 1'!$E$2:$H$1089,MATCH('Base data'!N421,'Kap 1'!$E$2:$E$1089,0),4)</f>
        <v>Problemlösning</v>
      </c>
      <c r="P421" s="11"/>
      <c r="Q421" s="55" t="str">
        <f>INDEX(Freelancer!$A$1140:$J$2572,MATCH('Base data'!M421,Freelancer!$G$1140:$G$2572,0),9)</f>
        <v>Placera siffrorna 1, 2, 3 och 4 i rutorna så att differensen blir så stort positivt tal som möjligt</v>
      </c>
      <c r="R421" s="161" t="str">
        <f>IF(INDEX(Freelancer!$A$1140:$J$2572,MATCH('Base data'!M421,Freelancer!$G$1140:$G$2572,0),10)=0,"",INDEX(Freelancer!$A$1140:$J$2572,MATCH('Base data'!M421,Freelancer!$G$1140:$G$2572,0),10))</f>
        <v>MD9_40_1</v>
      </c>
      <c r="S421" s="78" t="s">
        <v>8380</v>
      </c>
      <c r="T421" s="78" t="str">
        <f t="shared" si="27"/>
        <v>y2_20y</v>
      </c>
      <c r="U421" s="78" t="str">
        <f>INDEX(Lista!$O$2:$S$206,MATCH('Base data'!T421,Lista!$P$2:$P$206,0),3)</f>
        <v>Proportionalitet</v>
      </c>
      <c r="V421" s="78" t="str">
        <f>INDEX(Lista!$O$2:$S$206,MATCH('Base data'!T421,Lista!$P$2:$P$206,0),4)</f>
        <v>SF_2_20</v>
      </c>
      <c r="W421" s="78" t="str">
        <f>INDEX(Lista!$O$2:$S$206,MATCH('Base data'!T421,Lista!$P$2:$P$206,0),5)</f>
        <v>Proportionalitet</v>
      </c>
      <c r="X421" s="214" t="s">
        <v>16772</v>
      </c>
    </row>
    <row r="422" spans="1:24" x14ac:dyDescent="0.2">
      <c r="A422" s="160">
        <v>9789152302484</v>
      </c>
      <c r="B422" s="11">
        <v>1</v>
      </c>
      <c r="C422" s="11" t="s">
        <v>254</v>
      </c>
      <c r="D422" s="161" t="s">
        <v>12846</v>
      </c>
      <c r="E422" s="161" t="s">
        <v>282</v>
      </c>
      <c r="F422" s="161" t="s">
        <v>12854</v>
      </c>
      <c r="G422" s="161" t="s">
        <v>287</v>
      </c>
      <c r="H422" s="11" t="s">
        <v>229</v>
      </c>
      <c r="I422" s="11" t="s">
        <v>231</v>
      </c>
      <c r="J422" s="11" t="s">
        <v>34</v>
      </c>
      <c r="K422" s="164" t="str">
        <f t="shared" si="26"/>
        <v>Uppslaget</v>
      </c>
      <c r="L422" s="11" t="s">
        <v>12549</v>
      </c>
      <c r="M422" s="11" t="str">
        <f t="shared" si="24"/>
        <v>1_x1_5x_U_Cb</v>
      </c>
      <c r="N422" s="11" t="str">
        <f t="shared" si="25"/>
        <v>9789152302484-1-x1_5x-U-Cb</v>
      </c>
      <c r="O422" s="11" t="str">
        <f>INDEX('Kap 1'!$E$2:$H$1089,MATCH('Base data'!N422,'Kap 1'!$E$2:$E$1089,0),4)</f>
        <v>Problemlösning</v>
      </c>
      <c r="P422" s="11"/>
      <c r="Q422" s="55" t="str">
        <f>INDEX(Freelancer!$A$1140:$J$2572,MATCH('Base data'!M422,Freelancer!$G$1140:$G$2572,0),9)</f>
        <v>Placera siffrorna 1, 2, 3 och 4 i rutorna så att differensen blir så litet positivt tal som möjligt</v>
      </c>
      <c r="R422" s="161" t="str">
        <f>IF(INDEX(Freelancer!$A$1140:$J$2572,MATCH('Base data'!M422,Freelancer!$G$1140:$G$2572,0),10)=0,"",INDEX(Freelancer!$A$1140:$J$2572,MATCH('Base data'!M422,Freelancer!$G$1140:$G$2572,0),10))</f>
        <v>MD9_40_1</v>
      </c>
      <c r="S422" s="78" t="s">
        <v>16668</v>
      </c>
      <c r="T422" s="78" t="str">
        <f t="shared" si="27"/>
        <v>y4_23_3y</v>
      </c>
      <c r="U422" s="78" t="str">
        <f>INDEX(Lista!$O$2:$S$206,MATCH('Base data'!T422,Lista!$P$2:$P$206,0),3)</f>
        <v>Vektorer - Räkna med vektorer</v>
      </c>
      <c r="V422" s="78" t="str">
        <f>INDEX(Lista!$O$2:$S$206,MATCH('Base data'!T422,Lista!$P$2:$P$206,0),4)</f>
        <v>G_4_23</v>
      </c>
      <c r="W422" s="78" t="str">
        <f>INDEX(Lista!$O$2:$S$206,MATCH('Base data'!T422,Lista!$P$2:$P$206,0),5)</f>
        <v>Vektorer</v>
      </c>
      <c r="X422" s="214" t="s">
        <v>16772</v>
      </c>
    </row>
    <row r="423" spans="1:24" x14ac:dyDescent="0.2">
      <c r="A423" s="160">
        <v>9789152302484</v>
      </c>
      <c r="B423" s="11">
        <v>1</v>
      </c>
      <c r="C423" s="11" t="s">
        <v>254</v>
      </c>
      <c r="D423" s="161" t="s">
        <v>12846</v>
      </c>
      <c r="E423" s="161" t="s">
        <v>282</v>
      </c>
      <c r="F423" s="161" t="s">
        <v>12854</v>
      </c>
      <c r="G423" s="161" t="s">
        <v>287</v>
      </c>
      <c r="H423" s="11" t="s">
        <v>229</v>
      </c>
      <c r="I423" s="11" t="s">
        <v>231</v>
      </c>
      <c r="J423" s="11" t="s">
        <v>40</v>
      </c>
      <c r="K423" s="164" t="str">
        <f t="shared" si="26"/>
        <v>Uppslaget</v>
      </c>
      <c r="L423" s="11" t="s">
        <v>12549</v>
      </c>
      <c r="M423" s="11" t="str">
        <f t="shared" si="24"/>
        <v>1_x1_5x_U_Cc</v>
      </c>
      <c r="N423" s="11" t="str">
        <f t="shared" si="25"/>
        <v>9789152302484-1-x1_5x-U-Cc</v>
      </c>
      <c r="O423" s="11" t="str">
        <f>INDEX('Kap 1'!$E$2:$H$1089,MATCH('Base data'!N423,'Kap 1'!$E$2:$E$1089,0),4)</f>
        <v>Problemlösning</v>
      </c>
      <c r="P423" s="11"/>
      <c r="Q423" s="55" t="str">
        <f>INDEX(Freelancer!$A$1140:$J$2572,MATCH('Base data'!M423,Freelancer!$G$1140:$G$2572,0),9)</f>
        <v>Placera siffrorna 1, 2, 3 och 4 i rutorna så att differensen blir så stort negativt tal som möjligt</v>
      </c>
      <c r="R423" s="161" t="str">
        <f>IF(INDEX(Freelancer!$A$1140:$J$2572,MATCH('Base data'!M423,Freelancer!$G$1140:$G$2572,0),10)=0,"",INDEX(Freelancer!$A$1140:$J$2572,MATCH('Base data'!M423,Freelancer!$G$1140:$G$2572,0),10))</f>
        <v>MD9_40_1</v>
      </c>
      <c r="S423" s="78" t="s">
        <v>16603</v>
      </c>
      <c r="T423" s="78" t="str">
        <f t="shared" si="27"/>
        <v>y1_11y</v>
      </c>
      <c r="U423" s="78" t="str">
        <f>INDEX(Lista!$O$2:$S$206,MATCH('Base data'!T423,Lista!$P$2:$P$206,0),3)</f>
        <v>Polynom</v>
      </c>
      <c r="V423" s="78" t="str">
        <f>INDEX(Lista!$O$2:$S$206,MATCH('Base data'!T423,Lista!$P$2:$P$206,0),4)</f>
        <v>T_1_11</v>
      </c>
      <c r="W423" s="78" t="str">
        <f>INDEX(Lista!$O$2:$S$206,MATCH('Base data'!T423,Lista!$P$2:$P$206,0),5)</f>
        <v>Polynom</v>
      </c>
      <c r="X423" s="214" t="s">
        <v>16772</v>
      </c>
    </row>
    <row r="424" spans="1:24" x14ac:dyDescent="0.2">
      <c r="A424" s="160">
        <v>9789152302484</v>
      </c>
      <c r="B424" s="11">
        <v>1</v>
      </c>
      <c r="C424" s="11" t="s">
        <v>254</v>
      </c>
      <c r="D424" s="161" t="s">
        <v>12846</v>
      </c>
      <c r="E424" s="161" t="s">
        <v>282</v>
      </c>
      <c r="F424" s="161" t="s">
        <v>12854</v>
      </c>
      <c r="G424" s="161" t="s">
        <v>287</v>
      </c>
      <c r="H424" s="11" t="s">
        <v>229</v>
      </c>
      <c r="I424" s="11" t="s">
        <v>30</v>
      </c>
      <c r="J424" s="11" t="s">
        <v>31</v>
      </c>
      <c r="K424" s="164" t="str">
        <f t="shared" si="26"/>
        <v>Uppslaget</v>
      </c>
      <c r="L424" s="11" t="s">
        <v>12549</v>
      </c>
      <c r="M424" s="11" t="str">
        <f t="shared" si="24"/>
        <v>1_x1_5x_U_Da</v>
      </c>
      <c r="N424" s="11" t="str">
        <f t="shared" si="25"/>
        <v>9789152302484-1-x1_5x-U-Da</v>
      </c>
      <c r="O424" s="11" t="str">
        <f>INDEX('Kap 1'!$E$2:$H$1089,MATCH('Base data'!N424,'Kap 1'!$E$2:$E$1089,0),4)</f>
        <v>Problemlösning</v>
      </c>
      <c r="P424" s="11"/>
      <c r="Q424" s="55" t="str">
        <f>INDEX(Freelancer!$A$1140:$J$2572,MATCH('Base data'!M424,Freelancer!$G$1140:$G$2572,0),9)</f>
        <v>Placera siffrorna 1, 2, 3 och 4 i rutorna så att resultatet blir så stort som möjligt</v>
      </c>
      <c r="R424" s="161" t="str">
        <f>IF(INDEX(Freelancer!$A$1140:$J$2572,MATCH('Base data'!M424,Freelancer!$G$1140:$G$2572,0),10)=0,"",INDEX(Freelancer!$A$1140:$J$2572,MATCH('Base data'!M424,Freelancer!$G$1140:$G$2572,0),10))</f>
        <v>MD9_40_2</v>
      </c>
      <c r="S424" s="78" t="s">
        <v>8389</v>
      </c>
      <c r="T424" s="78" t="str">
        <f t="shared" si="27"/>
        <v>y1_3_4y</v>
      </c>
      <c r="U424" s="78" t="str">
        <f>INDEX(Lista!$O$2:$S$206,MATCH('Base data'!T424,Lista!$P$2:$P$206,0),3)</f>
        <v>Ekvationer - Ekvationer med nämnare</v>
      </c>
      <c r="V424" s="78" t="str">
        <f>INDEX(Lista!$O$2:$S$206,MATCH('Base data'!T424,Lista!$P$2:$P$206,0),4)</f>
        <v>T_1_3</v>
      </c>
      <c r="W424" s="78" t="str">
        <f>INDEX(Lista!$O$2:$S$206,MATCH('Base data'!T424,Lista!$P$2:$P$206,0),5)</f>
        <v>Ekvationer</v>
      </c>
      <c r="X424" s="214" t="s">
        <v>16772</v>
      </c>
    </row>
    <row r="425" spans="1:24" x14ac:dyDescent="0.2">
      <c r="A425" s="160">
        <v>9789152302484</v>
      </c>
      <c r="B425" s="11">
        <v>1</v>
      </c>
      <c r="C425" s="11" t="s">
        <v>254</v>
      </c>
      <c r="D425" s="161" t="s">
        <v>12846</v>
      </c>
      <c r="E425" s="161" t="s">
        <v>282</v>
      </c>
      <c r="F425" s="161" t="s">
        <v>12854</v>
      </c>
      <c r="G425" s="161" t="s">
        <v>287</v>
      </c>
      <c r="H425" s="11" t="s">
        <v>229</v>
      </c>
      <c r="I425" s="11" t="s">
        <v>30</v>
      </c>
      <c r="J425" s="11" t="s">
        <v>34</v>
      </c>
      <c r="K425" s="164" t="str">
        <f t="shared" si="26"/>
        <v>Uppslaget</v>
      </c>
      <c r="L425" s="11" t="s">
        <v>12549</v>
      </c>
      <c r="M425" s="11" t="str">
        <f t="shared" si="24"/>
        <v>1_x1_5x_U_Db</v>
      </c>
      <c r="N425" s="11" t="str">
        <f t="shared" si="25"/>
        <v>9789152302484-1-x1_5x-U-Db</v>
      </c>
      <c r="O425" s="11" t="str">
        <f>INDEX('Kap 1'!$E$2:$H$1089,MATCH('Base data'!N425,'Kap 1'!$E$2:$E$1089,0),4)</f>
        <v>Problemlösning</v>
      </c>
      <c r="P425" s="11"/>
      <c r="Q425" s="55" t="str">
        <f>INDEX(Freelancer!$A$1140:$J$2572,MATCH('Base data'!M425,Freelancer!$G$1140:$G$2572,0),9)</f>
        <v>Placera siffrorna 1, 2, 3 och 4 i rutorna så att resultatet blir så litet som möjligt</v>
      </c>
      <c r="R425" s="161" t="str">
        <f>IF(INDEX(Freelancer!$A$1140:$J$2572,MATCH('Base data'!M425,Freelancer!$G$1140:$G$2572,0),10)=0,"",INDEX(Freelancer!$A$1140:$J$2572,MATCH('Base data'!M425,Freelancer!$G$1140:$G$2572,0),10))</f>
        <v>MD9_40_2</v>
      </c>
      <c r="S425" s="78" t="s">
        <v>8384</v>
      </c>
      <c r="T425" s="78" t="str">
        <f t="shared" si="27"/>
        <v>y2_19_13y</v>
      </c>
      <c r="U425" s="78" t="str">
        <f>INDEX(Lista!$O$2:$S$206,MATCH('Base data'!T425,Lista!$P$2:$P$206,0),3)</f>
        <v>Procent - Vi vet procenttalet</v>
      </c>
      <c r="V425" s="78" t="str">
        <f>INDEX(Lista!$O$2:$S$206,MATCH('Base data'!T425,Lista!$P$2:$P$206,0),4)</f>
        <v>SF_2_19</v>
      </c>
      <c r="W425" s="78" t="str">
        <f>INDEX(Lista!$O$2:$S$206,MATCH('Base data'!T425,Lista!$P$2:$P$206,0),5)</f>
        <v>Procent</v>
      </c>
      <c r="X425" s="214" t="s">
        <v>16772</v>
      </c>
    </row>
    <row r="426" spans="1:24" ht="32" x14ac:dyDescent="0.2">
      <c r="A426" s="160">
        <v>9789152302484</v>
      </c>
      <c r="B426" s="11">
        <v>1</v>
      </c>
      <c r="C426" s="11" t="s">
        <v>254</v>
      </c>
      <c r="D426" s="161" t="s">
        <v>12846</v>
      </c>
      <c r="E426" s="161" t="s">
        <v>282</v>
      </c>
      <c r="F426" s="161" t="s">
        <v>12854</v>
      </c>
      <c r="G426" s="161" t="s">
        <v>287</v>
      </c>
      <c r="H426" s="11" t="s">
        <v>229</v>
      </c>
      <c r="I426" s="11" t="s">
        <v>12840</v>
      </c>
      <c r="J426" s="11"/>
      <c r="K426" s="164" t="str">
        <f t="shared" si="26"/>
        <v>Uppslaget</v>
      </c>
      <c r="L426" s="11" t="s">
        <v>12549</v>
      </c>
      <c r="M426" s="11" t="str">
        <f t="shared" si="24"/>
        <v>1_x1_5x_U_E</v>
      </c>
      <c r="N426" s="11" t="str">
        <f t="shared" si="25"/>
        <v>9789152302484-1-x1_5x-U-E</v>
      </c>
      <c r="O426" s="11" t="str">
        <f>INDEX('Kap 1'!$E$2:$H$1089,MATCH('Base data'!N426,'Kap 1'!$E$2:$E$1089,0),4)</f>
        <v>Problemlösning</v>
      </c>
      <c r="P426" s="11"/>
      <c r="Q426" s="55" t="str">
        <f>INDEX(Freelancer!$A$1140:$J$2572,MATCH('Base data'!M426,Freelancer!$G$1140:$G$2572,0),9)</f>
        <v>Sedan antiken har man letat efter tre heltal (taltripplar) som är lösning till Pythagoras sats, $a^2 + b^2 = c^2$. Två exempel på så kallade Pythagoreiska taltripplar är 3, 4, 5 och 5, 12, 13. Med hjälp av formlerna i rutan kan man räkna ut heltal som är lösningar till Pythagoras sats. m och n är heltal och m&gt; n. Hitta Pythagoreiska taltripplar till minst tre olika trianglar.</v>
      </c>
      <c r="R426" s="161" t="str">
        <f>IF(INDEX(Freelancer!$A$1140:$J$2572,MATCH('Base data'!M426,Freelancer!$G$1140:$G$2572,0),10)=0,"",INDEX(Freelancer!$A$1140:$J$2572,MATCH('Base data'!M426,Freelancer!$G$1140:$G$2572,0),10))</f>
        <v>MD9_40_3</v>
      </c>
      <c r="S426" s="78" t="s">
        <v>16603</v>
      </c>
      <c r="T426" s="78" t="str">
        <f t="shared" si="27"/>
        <v>y1_11y</v>
      </c>
      <c r="U426" s="78" t="str">
        <f>INDEX(Lista!$O$2:$S$206,MATCH('Base data'!T426,Lista!$P$2:$P$206,0),3)</f>
        <v>Polynom</v>
      </c>
      <c r="V426" s="78" t="str">
        <f>INDEX(Lista!$O$2:$S$206,MATCH('Base data'!T426,Lista!$P$2:$P$206,0),4)</f>
        <v>T_1_11</v>
      </c>
      <c r="W426" s="78" t="str">
        <f>INDEX(Lista!$O$2:$S$206,MATCH('Base data'!T426,Lista!$P$2:$P$206,0),5)</f>
        <v>Polynom</v>
      </c>
      <c r="X426" s="214" t="s">
        <v>16772</v>
      </c>
    </row>
    <row r="427" spans="1:24" x14ac:dyDescent="0.2">
      <c r="A427" s="182">
        <v>9789152302484</v>
      </c>
      <c r="B427" s="124">
        <v>1</v>
      </c>
      <c r="C427" s="124" t="s">
        <v>254</v>
      </c>
      <c r="D427" s="183" t="s">
        <v>12846</v>
      </c>
      <c r="E427" s="183" t="s">
        <v>282</v>
      </c>
      <c r="F427" s="183" t="s">
        <v>12854</v>
      </c>
      <c r="G427" s="183" t="s">
        <v>287</v>
      </c>
      <c r="H427" s="124" t="s">
        <v>411</v>
      </c>
      <c r="I427" s="124" t="s">
        <v>230</v>
      </c>
      <c r="J427" s="124"/>
      <c r="K427" s="164" t="str">
        <f t="shared" si="26"/>
        <v>Uppslaget</v>
      </c>
      <c r="L427" s="124" t="s">
        <v>12549</v>
      </c>
      <c r="M427" s="124" t="str">
        <f t="shared" si="24"/>
        <v>1_x1_5x_SU_A</v>
      </c>
      <c r="N427" s="124" t="str">
        <f t="shared" si="25"/>
        <v>9789152302484-1-x1_5x-SU-A</v>
      </c>
      <c r="O427" s="78" t="s">
        <v>328</v>
      </c>
      <c r="P427" s="124"/>
      <c r="Q427" s="125" t="e">
        <f>INDEX(Freelancer!$A$1140:$J$2572,MATCH('Base data'!M427,Freelancer!$G$1140:$G$2572,0),9)</f>
        <v>#N/A</v>
      </c>
      <c r="R427" s="161" t="e">
        <f>IF(INDEX(Freelancer!$A$1140:$J$2572,MATCH('Base data'!M427,Freelancer!$G$1140:$G$2572,0),10)=0,"",INDEX(Freelancer!$A$1140:$J$2572,MATCH('Base data'!M427,Freelancer!$G$1140:$G$2572,0),10))</f>
        <v>#N/A</v>
      </c>
      <c r="S427" s="78" t="s">
        <v>16675</v>
      </c>
      <c r="T427" s="78" t="str">
        <f t="shared" si="27"/>
        <v>y4_10y</v>
      </c>
      <c r="U427" s="78" t="str">
        <f>INDEX(Lista!$O$2:$S$206,MATCH('Base data'!T427,Lista!$P$2:$P$206,0),3)</f>
        <v>Kongruens</v>
      </c>
      <c r="V427" s="78" t="str">
        <f>INDEX(Lista!$O$2:$S$206,MATCH('Base data'!T427,Lista!$P$2:$P$206,0),4)</f>
        <v>G_4_10</v>
      </c>
      <c r="W427" s="78" t="str">
        <f>INDEX(Lista!$O$2:$S$206,MATCH('Base data'!T427,Lista!$P$2:$P$206,0),5)</f>
        <v>Kongruens</v>
      </c>
      <c r="X427" s="214" t="s">
        <v>16772</v>
      </c>
    </row>
    <row r="428" spans="1:24" x14ac:dyDescent="0.2">
      <c r="A428" s="182">
        <v>9789152302484</v>
      </c>
      <c r="B428" s="124">
        <v>1</v>
      </c>
      <c r="C428" s="124" t="s">
        <v>254</v>
      </c>
      <c r="D428" s="183" t="s">
        <v>12846</v>
      </c>
      <c r="E428" s="183" t="s">
        <v>282</v>
      </c>
      <c r="F428" s="183" t="s">
        <v>12854</v>
      </c>
      <c r="G428" s="183" t="s">
        <v>287</v>
      </c>
      <c r="H428" s="124" t="s">
        <v>411</v>
      </c>
      <c r="I428" s="124" t="s">
        <v>169</v>
      </c>
      <c r="J428" s="124"/>
      <c r="K428" s="164" t="str">
        <f t="shared" si="26"/>
        <v>Uppslaget</v>
      </c>
      <c r="L428" s="124" t="s">
        <v>12549</v>
      </c>
      <c r="M428" s="124" t="str">
        <f t="shared" si="24"/>
        <v>1_x1_5x_SU_B</v>
      </c>
      <c r="N428" s="124" t="str">
        <f t="shared" si="25"/>
        <v>9789152302484-1-x1_5x-SU-B</v>
      </c>
      <c r="O428" s="78" t="s">
        <v>328</v>
      </c>
      <c r="P428" s="124"/>
      <c r="Q428" s="125" t="e">
        <f>INDEX(Freelancer!$A$1140:$J$2572,MATCH('Base data'!M428,Freelancer!$G$1140:$G$2572,0),9)</f>
        <v>#N/A</v>
      </c>
      <c r="R428" s="161" t="e">
        <f>IF(INDEX(Freelancer!$A$1140:$J$2572,MATCH('Base data'!M428,Freelancer!$G$1140:$G$2572,0),10)=0,"",INDEX(Freelancer!$A$1140:$J$2572,MATCH('Base data'!M428,Freelancer!$G$1140:$G$2572,0),10))</f>
        <v>#N/A</v>
      </c>
      <c r="S428" s="78" t="s">
        <v>8356</v>
      </c>
      <c r="T428" s="78" t="str">
        <f t="shared" si="27"/>
        <v>y1_2_5y</v>
      </c>
      <c r="U428" s="78" t="str">
        <f>INDEX(Lista!$O$2:$S$206,MATCH('Base data'!T428,Lista!$P$2:$P$206,0),3)</f>
        <v>Bråk - Jämföra bråk</v>
      </c>
      <c r="V428" s="78" t="str">
        <f>INDEX(Lista!$O$2:$S$206,MATCH('Base data'!T428,Lista!$P$2:$P$206,0),4)</f>
        <v>T_1_2</v>
      </c>
      <c r="W428" s="78" t="str">
        <f>INDEX(Lista!$O$2:$S$206,MATCH('Base data'!T428,Lista!$P$2:$P$206,0),5)</f>
        <v>Bråk</v>
      </c>
      <c r="X428" s="214" t="s">
        <v>16772</v>
      </c>
    </row>
    <row r="429" spans="1:24" x14ac:dyDescent="0.2">
      <c r="A429" s="182">
        <v>9789152302484</v>
      </c>
      <c r="B429" s="124">
        <v>1</v>
      </c>
      <c r="C429" s="124" t="s">
        <v>254</v>
      </c>
      <c r="D429" s="183" t="s">
        <v>12846</v>
      </c>
      <c r="E429" s="183" t="s">
        <v>282</v>
      </c>
      <c r="F429" s="183" t="s">
        <v>12854</v>
      </c>
      <c r="G429" s="183" t="s">
        <v>287</v>
      </c>
      <c r="H429" s="124" t="s">
        <v>411</v>
      </c>
      <c r="I429" s="124" t="s">
        <v>231</v>
      </c>
      <c r="J429" s="124"/>
      <c r="K429" s="164" t="str">
        <f t="shared" si="26"/>
        <v>Uppslaget</v>
      </c>
      <c r="L429" s="124" t="s">
        <v>12549</v>
      </c>
      <c r="M429" s="124" t="str">
        <f t="shared" si="24"/>
        <v>1_x1_5x_SU_C</v>
      </c>
      <c r="N429" s="124" t="str">
        <f t="shared" si="25"/>
        <v>9789152302484-1-x1_5x-SU-C</v>
      </c>
      <c r="O429" s="78" t="s">
        <v>328</v>
      </c>
      <c r="P429" s="124"/>
      <c r="Q429" s="125" t="e">
        <f>INDEX(Freelancer!$A$1140:$J$2572,MATCH('Base data'!M429,Freelancer!$G$1140:$G$2572,0),9)</f>
        <v>#N/A</v>
      </c>
      <c r="R429" s="161" t="e">
        <f>IF(INDEX(Freelancer!$A$1140:$J$2572,MATCH('Base data'!M429,Freelancer!$G$1140:$G$2572,0),10)=0,"",INDEX(Freelancer!$A$1140:$J$2572,MATCH('Base data'!M429,Freelancer!$G$1140:$G$2572,0),10))</f>
        <v>#N/A</v>
      </c>
      <c r="S429" s="78" t="s">
        <v>8392</v>
      </c>
      <c r="T429" s="78" t="str">
        <f t="shared" si="27"/>
        <v>y1_5_2y</v>
      </c>
      <c r="U429" s="78" t="str">
        <f>INDEX(Lista!$O$2:$S$206,MATCH('Base data'!T429,Lista!$P$2:$P$206,0),3)</f>
        <v>Ekvationssystem - Grafisk lösning</v>
      </c>
      <c r="V429" s="78" t="str">
        <f>INDEX(Lista!$O$2:$S$206,MATCH('Base data'!T429,Lista!$P$2:$P$206,0),4)</f>
        <v>T_1_5</v>
      </c>
      <c r="W429" s="78" t="str">
        <f>INDEX(Lista!$O$2:$S$206,MATCH('Base data'!T429,Lista!$P$2:$P$206,0),5)</f>
        <v>Ekvationssystem</v>
      </c>
      <c r="X429" s="214" t="s">
        <v>16772</v>
      </c>
    </row>
    <row r="430" spans="1:24" s="150" customFormat="1" ht="32" x14ac:dyDescent="0.2">
      <c r="A430" s="160">
        <v>9789152302484</v>
      </c>
      <c r="B430" s="151">
        <v>1</v>
      </c>
      <c r="C430" s="151" t="s">
        <v>254</v>
      </c>
      <c r="D430" s="161" t="s">
        <v>12846</v>
      </c>
      <c r="E430" s="161" t="s">
        <v>282</v>
      </c>
      <c r="F430" s="161" t="s">
        <v>12854</v>
      </c>
      <c r="G430" s="161" t="s">
        <v>287</v>
      </c>
      <c r="H430" s="151" t="s">
        <v>289</v>
      </c>
      <c r="I430" s="151">
        <v>1</v>
      </c>
      <c r="J430" s="151"/>
      <c r="K430" s="164" t="str">
        <f t="shared" si="26"/>
        <v>Uppslaget</v>
      </c>
      <c r="L430" s="151" t="s">
        <v>12549</v>
      </c>
      <c r="M430" s="151" t="str">
        <f t="shared" si="24"/>
        <v>1_x1_5x_AH_1</v>
      </c>
      <c r="N430" s="151" t="str">
        <f t="shared" si="25"/>
        <v>9789152302484-1-x1_5x-AH-1</v>
      </c>
      <c r="O430" s="151" t="s">
        <v>328</v>
      </c>
      <c r="P430" s="151"/>
      <c r="Q430" s="154" t="str">
        <f>INDEX(Freelancer!$A$1140:$J$2572,MATCH('Base data'!M430,Freelancer!$G$1140:$G$2572,0),9)</f>
        <v>Ett bestämt år innehåller de 31 dagarna i januari precis fyra torsdagar och fyra söndagar. Vilken veckodag infaller då 1 januari på? A) måndag $\quad$ B) tisdag $\quad$ C) onsdag $\quad$ D) torsdag $\quad$ E) ingen av dessa dagar</v>
      </c>
      <c r="R430" s="161" t="str">
        <f>IF(INDEX(Freelancer!$A$1140:$J$2572,MATCH('Base data'!M430,Freelancer!$G$1140:$G$2572,0),10)=0,"",INDEX(Freelancer!$A$1140:$J$2572,MATCH('Base data'!M430,Freelancer!$G$1140:$G$2572,0),10))</f>
        <v/>
      </c>
      <c r="S430" s="151" t="s">
        <v>16696</v>
      </c>
      <c r="T430" s="151" t="str">
        <f t="shared" si="27"/>
        <v>y1_3_2y</v>
      </c>
      <c r="U430" s="151" t="str">
        <f>INDEX(Lista!$O$2:$S$206,MATCH('Base data'!T430,Lista!$P$2:$P$206,0),3)</f>
        <v>Ekvationer - Andragradsekvationer</v>
      </c>
      <c r="V430" s="151" t="str">
        <f>INDEX(Lista!$O$2:$S$206,MATCH('Base data'!T430,Lista!$P$2:$P$206,0),4)</f>
        <v>T_1_3</v>
      </c>
      <c r="W430" s="151" t="str">
        <f>INDEX(Lista!$O$2:$S$206,MATCH('Base data'!T430,Lista!$P$2:$P$206,0),5)</f>
        <v>Ekvationer</v>
      </c>
      <c r="X430" s="224" t="s">
        <v>16772</v>
      </c>
    </row>
    <row r="431" spans="1:24" s="150" customFormat="1" x14ac:dyDescent="0.2">
      <c r="A431" s="160">
        <v>9789152302484</v>
      </c>
      <c r="B431" s="151">
        <v>1</v>
      </c>
      <c r="C431" s="151" t="s">
        <v>254</v>
      </c>
      <c r="D431" s="161" t="s">
        <v>12846</v>
      </c>
      <c r="E431" s="161" t="s">
        <v>282</v>
      </c>
      <c r="F431" s="161" t="s">
        <v>12854</v>
      </c>
      <c r="G431" s="161" t="s">
        <v>287</v>
      </c>
      <c r="H431" s="151" t="s">
        <v>289</v>
      </c>
      <c r="I431" s="151">
        <v>2</v>
      </c>
      <c r="J431" s="151"/>
      <c r="K431" s="164" t="str">
        <f t="shared" si="26"/>
        <v>Uppslaget</v>
      </c>
      <c r="L431" s="151" t="s">
        <v>12549</v>
      </c>
      <c r="M431" s="151" t="str">
        <f t="shared" si="24"/>
        <v>1_x1_5x_AH_2</v>
      </c>
      <c r="N431" s="151" t="str">
        <f t="shared" si="25"/>
        <v>9789152302484-1-x1_5x-AH-2</v>
      </c>
      <c r="O431" s="151" t="s">
        <v>328</v>
      </c>
      <c r="P431" s="151"/>
      <c r="Q431" s="154" t="str">
        <f>INDEX(Freelancer!$A$1140:$J$2572,MATCH('Base data'!M431,Freelancer!$G$1140:$G$2572,0),9)</f>
        <v>I en rektangel är diagonalen 6 och arean 14. Omkretsen är A) 10 $\quad$ B) 14 $\quad$ C) 16 $\quad$ D) 18 $\quad$ E) 20</v>
      </c>
      <c r="R431" s="161" t="str">
        <f>IF(INDEX(Freelancer!$A$1140:$J$2572,MATCH('Base data'!M431,Freelancer!$G$1140:$G$2572,0),10)=0,"",INDEX(Freelancer!$A$1140:$J$2572,MATCH('Base data'!M431,Freelancer!$G$1140:$G$2572,0),10))</f>
        <v/>
      </c>
      <c r="S431" s="151" t="s">
        <v>8393</v>
      </c>
      <c r="T431" s="151" t="str">
        <f t="shared" si="27"/>
        <v>y4_18_8y</v>
      </c>
      <c r="U431" s="151" t="str">
        <f>INDEX(Lista!$O$2:$S$206,MATCH('Base data'!T431,Lista!$P$2:$P$206,0),3)</f>
        <v>Satser &amp; bevis - Topptriangelsatsen &amp; transversalsatsen</v>
      </c>
      <c r="V431" s="151" t="str">
        <f>INDEX(Lista!$O$2:$S$206,MATCH('Base data'!T431,Lista!$P$2:$P$206,0),4)</f>
        <v>G_4_18</v>
      </c>
      <c r="W431" s="151" t="str">
        <f>INDEX(Lista!$O$2:$S$206,MATCH('Base data'!T431,Lista!$P$2:$P$206,0),5)</f>
        <v>Satser &amp; bevis</v>
      </c>
      <c r="X431" s="224" t="s">
        <v>16772</v>
      </c>
    </row>
    <row r="432" spans="1:24" s="150" customFormat="1" x14ac:dyDescent="0.2">
      <c r="A432" s="160">
        <v>9789152302484</v>
      </c>
      <c r="B432" s="151">
        <v>1</v>
      </c>
      <c r="C432" s="151" t="s">
        <v>254</v>
      </c>
      <c r="D432" s="161" t="s">
        <v>12846</v>
      </c>
      <c r="E432" s="161" t="s">
        <v>282</v>
      </c>
      <c r="F432" s="161" t="s">
        <v>12854</v>
      </c>
      <c r="G432" s="161" t="s">
        <v>287</v>
      </c>
      <c r="H432" s="151" t="s">
        <v>289</v>
      </c>
      <c r="I432" s="151">
        <v>3</v>
      </c>
      <c r="J432" s="151"/>
      <c r="K432" s="164" t="str">
        <f t="shared" si="26"/>
        <v>Uppslaget</v>
      </c>
      <c r="L432" s="151" t="s">
        <v>12549</v>
      </c>
      <c r="M432" s="151" t="str">
        <f t="shared" si="24"/>
        <v>1_x1_5x_AH_3</v>
      </c>
      <c r="N432" s="151" t="str">
        <f t="shared" si="25"/>
        <v>9789152302484-1-x1_5x-AH-3</v>
      </c>
      <c r="O432" s="151" t="s">
        <v>328</v>
      </c>
      <c r="P432" s="151"/>
      <c r="Q432" s="154" t="str">
        <f>INDEX(Freelancer!$A$1140:$J$2572,MATCH('Base data'!M432,Freelancer!$G$1140:$G$2572,0),9)</f>
        <v>$6^6 + 6^6 + 6^6 + 6^6 + 6^6 + 6^6$ är detsamma som $36^6$ $\quad$ B) $6^36$ $\quad$ C) $6^7$ $\quad$ D) $7^6$ $\quad$ E) inget av dessa tal</v>
      </c>
      <c r="R432" s="161" t="str">
        <f>IF(INDEX(Freelancer!$A$1140:$J$2572,MATCH('Base data'!M432,Freelancer!$G$1140:$G$2572,0),10)=0,"",INDEX(Freelancer!$A$1140:$J$2572,MATCH('Base data'!M432,Freelancer!$G$1140:$G$2572,0),10))</f>
        <v/>
      </c>
      <c r="S432" s="151" t="s">
        <v>16660</v>
      </c>
      <c r="T432" s="151" t="str">
        <f t="shared" si="27"/>
        <v>y1_3_12y</v>
      </c>
      <c r="U432" s="151" t="str">
        <f>INDEX(Lista!$O$2:$S$206,MATCH('Base data'!T432,Lista!$P$2:$P$206,0),3)</f>
        <v>Ekvationer - Olikheter</v>
      </c>
      <c r="V432" s="151" t="str">
        <f>INDEX(Lista!$O$2:$S$206,MATCH('Base data'!T432,Lista!$P$2:$P$206,0),4)</f>
        <v>T_1_3</v>
      </c>
      <c r="W432" s="151" t="str">
        <f>INDEX(Lista!$O$2:$S$206,MATCH('Base data'!T432,Lista!$P$2:$P$206,0),5)</f>
        <v>Ekvationer</v>
      </c>
      <c r="X432" s="224" t="s">
        <v>16772</v>
      </c>
    </row>
    <row r="433" spans="1:24" x14ac:dyDescent="0.2">
      <c r="A433" s="160">
        <v>9789152302484</v>
      </c>
      <c r="B433" s="11">
        <v>2</v>
      </c>
      <c r="C433" s="11" t="s">
        <v>428</v>
      </c>
      <c r="D433" s="161" t="s">
        <v>12847</v>
      </c>
      <c r="E433" s="161" t="s">
        <v>282</v>
      </c>
      <c r="F433" s="161" t="s">
        <v>12855</v>
      </c>
      <c r="G433" s="161" t="s">
        <v>277</v>
      </c>
      <c r="H433" s="11" t="s">
        <v>33</v>
      </c>
      <c r="I433" s="11">
        <v>1</v>
      </c>
      <c r="J433" s="11" t="s">
        <v>31</v>
      </c>
      <c r="K433" s="164" t="str">
        <f t="shared" si="26"/>
        <v>Grundkurs</v>
      </c>
      <c r="L433" s="11" t="s">
        <v>12548</v>
      </c>
      <c r="M433" s="11" t="str">
        <f t="shared" si="24"/>
        <v>2_x2_1x_G_1a</v>
      </c>
      <c r="N433" s="11" t="str">
        <f t="shared" si="25"/>
        <v>9789152302484-2-x2_1x-G-1a</v>
      </c>
      <c r="O433" s="78" t="s">
        <v>283</v>
      </c>
      <c r="P433" s="11"/>
      <c r="Q433" s="55" t="str">
        <f>INDEX(Freelancer!$A$1140:$J$2572,MATCH('Base data'!M433,Freelancer!$G$1140:$G$2572,0),9)</f>
        <v>Använd rutan här ovanför när du löser uppgiften. När under dygnet var det kallast?</v>
      </c>
      <c r="R433" s="161" t="s">
        <v>14172</v>
      </c>
      <c r="S433" s="78" t="s">
        <v>8395</v>
      </c>
      <c r="T433" s="78" t="str">
        <f t="shared" si="27"/>
        <v>y4_22_11y</v>
      </c>
      <c r="U433" s="78" t="str">
        <f>INDEX(Lista!$O$2:$S$206,MATCH('Base data'!T433,Lista!$P$2:$P$206,0),3)</f>
        <v>Trigonometri - Sinus, Cosinus &amp; Tangens</v>
      </c>
      <c r="V433" s="78" t="str">
        <f>INDEX(Lista!$O$2:$S$206,MATCH('Base data'!T433,Lista!$P$2:$P$206,0),4)</f>
        <v>G_4_22</v>
      </c>
      <c r="W433" s="78" t="str">
        <f>INDEX(Lista!$O$2:$S$206,MATCH('Base data'!T433,Lista!$P$2:$P$206,0),5)</f>
        <v>Trigonometri</v>
      </c>
      <c r="X433" s="214" t="s">
        <v>16772</v>
      </c>
    </row>
    <row r="434" spans="1:24" x14ac:dyDescent="0.2">
      <c r="A434" s="160">
        <v>9789152302484</v>
      </c>
      <c r="B434" s="11">
        <v>2</v>
      </c>
      <c r="C434" s="11" t="s">
        <v>428</v>
      </c>
      <c r="D434" s="161" t="s">
        <v>12847</v>
      </c>
      <c r="E434" s="161" t="s">
        <v>282</v>
      </c>
      <c r="F434" s="161" t="s">
        <v>12855</v>
      </c>
      <c r="G434" s="161" t="s">
        <v>277</v>
      </c>
      <c r="H434" s="11" t="s">
        <v>33</v>
      </c>
      <c r="I434" s="11">
        <v>1</v>
      </c>
      <c r="J434" s="11" t="s">
        <v>34</v>
      </c>
      <c r="K434" s="164" t="str">
        <f t="shared" si="26"/>
        <v>Grundkurs</v>
      </c>
      <c r="L434" s="11" t="s">
        <v>12548</v>
      </c>
      <c r="M434" s="11" t="str">
        <f t="shared" si="24"/>
        <v>2_x2_1x_G_1b</v>
      </c>
      <c r="N434" s="11" t="str">
        <f t="shared" si="25"/>
        <v>9789152302484-2-x2_1x-G-1b</v>
      </c>
      <c r="O434" s="78" t="s">
        <v>283</v>
      </c>
      <c r="P434" s="11"/>
      <c r="Q434" s="55" t="str">
        <f>INDEX(Freelancer!$A$1140:$J$2572,MATCH('Base data'!M434,Freelancer!$G$1140:$G$2572,0),9)</f>
        <v>Använd rutan här ovanför när du löser uppgiften. Hur stor var skillnaden mellan den högsta och den lägsta temperaturen?</v>
      </c>
      <c r="R434" s="161" t="s">
        <v>14172</v>
      </c>
      <c r="S434" s="78" t="s">
        <v>8358</v>
      </c>
      <c r="T434" s="78" t="str">
        <f t="shared" si="27"/>
        <v>y2_19_9y</v>
      </c>
      <c r="U434" s="78" t="str">
        <f>INDEX(Lista!$O$2:$S$206,MATCH('Base data'!T434,Lista!$P$2:$P$206,0),3)</f>
        <v>Procent - Förändringsfaktor</v>
      </c>
      <c r="V434" s="78" t="str">
        <f>INDEX(Lista!$O$2:$S$206,MATCH('Base data'!T434,Lista!$P$2:$P$206,0),4)</f>
        <v>SF_2_19</v>
      </c>
      <c r="W434" s="78" t="str">
        <f>INDEX(Lista!$O$2:$S$206,MATCH('Base data'!T434,Lista!$P$2:$P$206,0),5)</f>
        <v>Procent</v>
      </c>
      <c r="X434" s="214" t="s">
        <v>16772</v>
      </c>
    </row>
    <row r="435" spans="1:24" ht="32" x14ac:dyDescent="0.2">
      <c r="A435" s="160">
        <v>9789152302484</v>
      </c>
      <c r="B435" s="11">
        <v>2</v>
      </c>
      <c r="C435" s="11" t="s">
        <v>428</v>
      </c>
      <c r="D435" s="161" t="s">
        <v>12847</v>
      </c>
      <c r="E435" s="161" t="s">
        <v>282</v>
      </c>
      <c r="F435" s="161" t="s">
        <v>12855</v>
      </c>
      <c r="G435" s="161" t="s">
        <v>277</v>
      </c>
      <c r="H435" s="11" t="s">
        <v>33</v>
      </c>
      <c r="I435" s="11">
        <v>2</v>
      </c>
      <c r="J435" s="11"/>
      <c r="K435" s="164" t="str">
        <f t="shared" si="26"/>
        <v>Grundkurs</v>
      </c>
      <c r="L435" s="11" t="s">
        <v>17333</v>
      </c>
      <c r="M435" s="11" t="str">
        <f t="shared" si="24"/>
        <v>2_x2_1x_G_2</v>
      </c>
      <c r="N435" s="11" t="str">
        <f t="shared" si="25"/>
        <v>9789152302484-2-x2_1x-G-2</v>
      </c>
      <c r="O435" s="78" t="s">
        <v>283</v>
      </c>
      <c r="P435" s="11"/>
      <c r="Q435" s="55" t="str">
        <f>INDEX(Freelancer!$A$1140:$J$2572,MATCH('Base data'!M435,Freelancer!$G$1140:$G$2572,0),9)</f>
        <v>Graferna i diagrammet visar antalet soltimmar för Alice Springs och Karesuando. Vilket samband visar diagrammet, det vill säga vilket påstående är rätt? 1 - Antalet solskenstimmar är en funktion av tiden. 2 - Tiden är en funktion av Antalet solskenstimmar.</v>
      </c>
      <c r="R435" s="161" t="str">
        <f>IF(INDEX(Freelancer!$A$1140:$J$2572,MATCH('Base data'!M435,Freelancer!$G$1140:$G$2572,0),10)=0,"",INDEX(Freelancer!$A$1140:$J$2572,MATCH('Base data'!M435,Freelancer!$G$1140:$G$2572,0),10))</f>
        <v>MD9_44_1</v>
      </c>
      <c r="S435" s="78" t="s">
        <v>16691</v>
      </c>
      <c r="T435" s="78" t="str">
        <f t="shared" si="27"/>
        <v>y4_6y</v>
      </c>
      <c r="U435" s="78" t="str">
        <f>INDEX(Lista!$O$2:$S$206,MATCH('Base data'!T435,Lista!$P$2:$P$206,0),3)</f>
        <v>Geometrienheter</v>
      </c>
      <c r="V435" s="78" t="str">
        <f>INDEX(Lista!$O$2:$S$206,MATCH('Base data'!T435,Lista!$P$2:$P$206,0),4)</f>
        <v>G_4_6</v>
      </c>
      <c r="W435" s="78" t="str">
        <f>INDEX(Lista!$O$2:$S$206,MATCH('Base data'!T435,Lista!$P$2:$P$206,0),5)</f>
        <v>Geometrienheter</v>
      </c>
      <c r="X435" s="214" t="s">
        <v>16772</v>
      </c>
    </row>
    <row r="436" spans="1:24" x14ac:dyDescent="0.2">
      <c r="A436" s="160">
        <v>9789152302484</v>
      </c>
      <c r="B436" s="11">
        <v>2</v>
      </c>
      <c r="C436" s="11" t="s">
        <v>428</v>
      </c>
      <c r="D436" s="161" t="s">
        <v>12847</v>
      </c>
      <c r="E436" s="161" t="s">
        <v>282</v>
      </c>
      <c r="F436" s="161" t="s">
        <v>12855</v>
      </c>
      <c r="G436" s="161" t="s">
        <v>277</v>
      </c>
      <c r="H436" s="11" t="s">
        <v>33</v>
      </c>
      <c r="I436" s="11">
        <v>3</v>
      </c>
      <c r="J436" s="11" t="s">
        <v>31</v>
      </c>
      <c r="K436" s="164" t="str">
        <f t="shared" si="26"/>
        <v>Grundkurs</v>
      </c>
      <c r="L436" s="11" t="s">
        <v>12548</v>
      </c>
      <c r="M436" s="11" t="str">
        <f t="shared" si="24"/>
        <v>2_x2_1x_G_3a</v>
      </c>
      <c r="N436" s="11" t="str">
        <f t="shared" si="25"/>
        <v>9789152302484-2-x2_1x-G-3a</v>
      </c>
      <c r="O436" s="78" t="s">
        <v>283</v>
      </c>
      <c r="P436" s="11"/>
      <c r="Q436" s="55" t="str">
        <f>INDEX(Freelancer!$A$1140:$J$2572,MATCH('Base data'!M436,Freelancer!$G$1140:$G$2572,0),9)</f>
        <v>Vilken av graferna passar bäst till var och en av tabellerna? Vatten som kokar. Temperaturen är en funktion av tiden.</v>
      </c>
      <c r="R436" s="161" t="str">
        <f>IF(INDEX(Freelancer!$A$1140:$J$2572,MATCH('Base data'!M436,Freelancer!$G$1140:$G$2572,0),10)=0,"",INDEX(Freelancer!$A$1140:$J$2572,MATCH('Base data'!M436,Freelancer!$G$1140:$G$2572,0),10))</f>
        <v>MD9_45_1</v>
      </c>
      <c r="S436" s="78" t="s">
        <v>16601</v>
      </c>
      <c r="T436" s="78" t="str">
        <f t="shared" si="27"/>
        <v>y1_9_1y</v>
      </c>
      <c r="U436" s="78" t="str">
        <f>INDEX(Lista!$O$2:$S$206,MATCH('Base data'!T436,Lista!$P$2:$P$206,0),3)</f>
        <v>Logaritmer - 10-logaritmer</v>
      </c>
      <c r="V436" s="78" t="str">
        <f>INDEX(Lista!$O$2:$S$206,MATCH('Base data'!T436,Lista!$P$2:$P$206,0),4)</f>
        <v>T_1_9</v>
      </c>
      <c r="W436" s="78" t="str">
        <f>INDEX(Lista!$O$2:$S$206,MATCH('Base data'!T436,Lista!$P$2:$P$206,0),5)</f>
        <v>Logaritmer</v>
      </c>
      <c r="X436" s="214" t="s">
        <v>16772</v>
      </c>
    </row>
    <row r="437" spans="1:24" x14ac:dyDescent="0.2">
      <c r="A437" s="160">
        <v>9789152302484</v>
      </c>
      <c r="B437" s="11">
        <v>2</v>
      </c>
      <c r="C437" s="11" t="s">
        <v>428</v>
      </c>
      <c r="D437" s="161" t="s">
        <v>12847</v>
      </c>
      <c r="E437" s="161" t="s">
        <v>282</v>
      </c>
      <c r="F437" s="161" t="s">
        <v>12855</v>
      </c>
      <c r="G437" s="161" t="s">
        <v>277</v>
      </c>
      <c r="H437" s="11" t="s">
        <v>33</v>
      </c>
      <c r="I437" s="11">
        <v>3</v>
      </c>
      <c r="J437" s="11" t="s">
        <v>34</v>
      </c>
      <c r="K437" s="164" t="str">
        <f t="shared" si="26"/>
        <v>Grundkurs</v>
      </c>
      <c r="L437" s="11" t="s">
        <v>12548</v>
      </c>
      <c r="M437" s="11" t="str">
        <f t="shared" si="24"/>
        <v>2_x2_1x_G_3b</v>
      </c>
      <c r="N437" s="11" t="str">
        <f t="shared" si="25"/>
        <v>9789152302484-2-x2_1x-G-3b</v>
      </c>
      <c r="O437" s="78" t="s">
        <v>283</v>
      </c>
      <c r="P437" s="11"/>
      <c r="Q437" s="55" t="str">
        <f>INDEX(Freelancer!$A$1140:$J$2572,MATCH('Base data'!M437,Freelancer!$G$1140:$G$2572,0),9)</f>
        <v>Vilken av graferna passar bäst till var och en av tabellerna? Kostnad för körkort. Kostnaden är en funktion av antalet körlektioner och en grundavgift.</v>
      </c>
      <c r="R437" s="161" t="str">
        <f>IF(INDEX(Freelancer!$A$1140:$J$2572,MATCH('Base data'!M437,Freelancer!$G$1140:$G$2572,0),10)=0,"",INDEX(Freelancer!$A$1140:$J$2572,MATCH('Base data'!M437,Freelancer!$G$1140:$G$2572,0),10))</f>
        <v>MD9_45_1</v>
      </c>
      <c r="S437" s="78" t="s">
        <v>16684</v>
      </c>
      <c r="T437" s="78" t="str">
        <f t="shared" si="27"/>
        <v>y3_1y</v>
      </c>
      <c r="U437" s="78" t="str">
        <f>INDEX(Lista!$O$2:$S$206,MATCH('Base data'!T437,Lista!$P$2:$P$206,0),3)</f>
        <v>Sannolikhetslära</v>
      </c>
      <c r="V437" s="78" t="str">
        <f>INDEX(Lista!$O$2:$S$206,MATCH('Base data'!T437,Lista!$P$2:$P$206,0),4)</f>
        <v>SS_3_1</v>
      </c>
      <c r="W437" s="78" t="str">
        <f>INDEX(Lista!$O$2:$S$206,MATCH('Base data'!T437,Lista!$P$2:$P$206,0),5)</f>
        <v>Sannolikhetslära</v>
      </c>
      <c r="X437" s="214" t="s">
        <v>16772</v>
      </c>
    </row>
    <row r="438" spans="1:24" ht="32" x14ac:dyDescent="0.2">
      <c r="A438" s="160">
        <v>9789152302484</v>
      </c>
      <c r="B438" s="11">
        <v>2</v>
      </c>
      <c r="C438" s="11" t="s">
        <v>428</v>
      </c>
      <c r="D438" s="161" t="s">
        <v>12847</v>
      </c>
      <c r="E438" s="161" t="s">
        <v>282</v>
      </c>
      <c r="F438" s="161" t="s">
        <v>12855</v>
      </c>
      <c r="G438" s="161" t="s">
        <v>277</v>
      </c>
      <c r="H438" s="11" t="s">
        <v>33</v>
      </c>
      <c r="I438" s="11">
        <v>4</v>
      </c>
      <c r="J438" s="11" t="s">
        <v>31</v>
      </c>
      <c r="K438" s="164" t="str">
        <f t="shared" si="26"/>
        <v>Grundkurs</v>
      </c>
      <c r="L438" s="11" t="s">
        <v>17333</v>
      </c>
      <c r="M438" s="11" t="str">
        <f t="shared" si="24"/>
        <v>2_x2_1x_G_4a</v>
      </c>
      <c r="N438" s="11" t="str">
        <f t="shared" si="25"/>
        <v>9789152302484-2-x2_1x-G-4a</v>
      </c>
      <c r="O438" s="78" t="s">
        <v>283</v>
      </c>
      <c r="P438" s="11"/>
      <c r="Q438" s="55" t="str">
        <f>INDEX(Freelancer!$A$1140:$J$2572,MATCH('Base data'!M438,Freelancer!$G$1140:$G$2572,0),9)</f>
        <v>Petra springer 400 m. Hon startar snabbt, men efter 100 m blir hon trött och minskar farten. När hon närmar sig mål orkar hon ändå spurta. Petras hastighet under loppet är en funktion av hur långt Petra sprungit. Graferna visar två förslag på hur hastigheten beror av sträckan. Vilken av graferna A eller B visar bäst hur Petras hastighet har varierat under loppet?</v>
      </c>
      <c r="R438" s="161" t="str">
        <f>IF(INDEX(Freelancer!$A$1140:$J$2572,MATCH('Base data'!M438,Freelancer!$G$1140:$G$2572,0),10)=0,"",INDEX(Freelancer!$A$1140:$J$2572,MATCH('Base data'!M438,Freelancer!$G$1140:$G$2572,0),10))</f>
        <v>MD9_45_2</v>
      </c>
      <c r="S438" s="78" t="s">
        <v>8354</v>
      </c>
      <c r="T438" s="78" t="str">
        <f t="shared" si="27"/>
        <v>y2_8y</v>
      </c>
      <c r="U438" s="78" t="str">
        <f>INDEX(Lista!$O$2:$S$206,MATCH('Base data'!T438,Lista!$P$2:$P$206,0),3)</f>
        <v>Funktioner</v>
      </c>
      <c r="V438" s="78" t="str">
        <f>INDEX(Lista!$O$2:$S$206,MATCH('Base data'!T438,Lista!$P$2:$P$206,0),4)</f>
        <v>SF_2_8</v>
      </c>
      <c r="W438" s="78" t="str">
        <f>INDEX(Lista!$O$2:$S$206,MATCH('Base data'!T438,Lista!$P$2:$P$206,0),5)</f>
        <v>Funktioner</v>
      </c>
      <c r="X438" s="214" t="s">
        <v>16772</v>
      </c>
    </row>
    <row r="439" spans="1:24" ht="32" x14ac:dyDescent="0.2">
      <c r="A439" s="160">
        <v>9789152302484</v>
      </c>
      <c r="B439" s="11">
        <v>2</v>
      </c>
      <c r="C439" s="11" t="s">
        <v>428</v>
      </c>
      <c r="D439" s="161" t="s">
        <v>12847</v>
      </c>
      <c r="E439" s="161" t="s">
        <v>282</v>
      </c>
      <c r="F439" s="161" t="s">
        <v>12855</v>
      </c>
      <c r="G439" s="161" t="s">
        <v>277</v>
      </c>
      <c r="H439" s="11" t="s">
        <v>33</v>
      </c>
      <c r="I439" s="11">
        <v>4</v>
      </c>
      <c r="J439" s="11" t="s">
        <v>34</v>
      </c>
      <c r="K439" s="164" t="str">
        <f t="shared" si="26"/>
        <v>Grundkurs</v>
      </c>
      <c r="L439" s="11" t="s">
        <v>17333</v>
      </c>
      <c r="M439" s="11" t="str">
        <f t="shared" si="24"/>
        <v>2_x2_1x_G_4b</v>
      </c>
      <c r="N439" s="11" t="str">
        <f t="shared" si="25"/>
        <v>9789152302484-2-x2_1x-G-4b</v>
      </c>
      <c r="O439" s="78" t="s">
        <v>515</v>
      </c>
      <c r="P439" s="11"/>
      <c r="Q439" s="55" t="str">
        <f>INDEX(Freelancer!$A$1140:$J$2572,MATCH('Base data'!M439,Freelancer!$G$1140:$G$2572,0),9)</f>
        <v>Petra springer 400 m. Hon startar snabbt, men efter 100 m blir hon trött och minskar farten. När hon närmar sig mål orkar hon ändå spurta. Petras hastighet under loppet är en funktion av hur långt Petra sprungit. Graferna visar två förslag på hur hastigheten beror av sträckan. Yasmin springer enligt den andra grafen. Gör en beskrivning av hennes hastighet under loppet.</v>
      </c>
      <c r="R439" s="161" t="str">
        <f>IF(INDEX(Freelancer!$A$1140:$J$2572,MATCH('Base data'!M439,Freelancer!$G$1140:$G$2572,0),10)=0,"",INDEX(Freelancer!$A$1140:$J$2572,MATCH('Base data'!M439,Freelancer!$G$1140:$G$2572,0),10))</f>
        <v>MD9_45_2</v>
      </c>
      <c r="S439" s="78" t="s">
        <v>16669</v>
      </c>
      <c r="T439" s="78" t="str">
        <f t="shared" si="27"/>
        <v>y4_18_11y</v>
      </c>
      <c r="U439" s="78" t="str">
        <f>INDEX(Lista!$O$2:$S$206,MATCH('Base data'!T439,Lista!$P$2:$P$206,0),3)</f>
        <v>Satser &amp; Bevis - Bisektrissatsen</v>
      </c>
      <c r="V439" s="78" t="str">
        <f>INDEX(Lista!$O$2:$S$206,MATCH('Base data'!T439,Lista!$P$2:$P$206,0),4)</f>
        <v>G_4_18</v>
      </c>
      <c r="W439" s="78" t="str">
        <f>INDEX(Lista!$O$2:$S$206,MATCH('Base data'!T439,Lista!$P$2:$P$206,0),5)</f>
        <v>Satser &amp; bevis</v>
      </c>
      <c r="X439" s="214" t="s">
        <v>16772</v>
      </c>
    </row>
    <row r="440" spans="1:24" x14ac:dyDescent="0.2">
      <c r="A440" s="160">
        <v>9789152302484</v>
      </c>
      <c r="B440" s="11">
        <v>2</v>
      </c>
      <c r="C440" s="11" t="s">
        <v>428</v>
      </c>
      <c r="D440" s="161" t="s">
        <v>12847</v>
      </c>
      <c r="E440" s="161" t="s">
        <v>282</v>
      </c>
      <c r="F440" s="161" t="s">
        <v>12855</v>
      </c>
      <c r="G440" s="161" t="s">
        <v>277</v>
      </c>
      <c r="H440" s="11" t="s">
        <v>33</v>
      </c>
      <c r="I440" s="11">
        <v>5</v>
      </c>
      <c r="J440" s="11" t="s">
        <v>31</v>
      </c>
      <c r="K440" s="164" t="str">
        <f t="shared" si="26"/>
        <v>Grundkurs</v>
      </c>
      <c r="L440" s="11" t="s">
        <v>12548</v>
      </c>
      <c r="M440" s="11" t="str">
        <f t="shared" si="24"/>
        <v>2_x2_1x_G_5a</v>
      </c>
      <c r="N440" s="11" t="str">
        <f t="shared" si="25"/>
        <v>9789152302484-2-x2_1x-G-5a</v>
      </c>
      <c r="O440" s="78" t="s">
        <v>515</v>
      </c>
      <c r="P440" s="11"/>
      <c r="Q440" s="55" t="str">
        <f>INDEX(Freelancer!$A$1140:$J$2572,MATCH('Base data'!M440,Freelancer!$G$1140:$G$2572,0),9)</f>
        <v>Olika bägare fylls av en jämn vattenstråle. Vattnets höjd i bägaren är en funktion av tiden. Para ihop rätt graf med rätt bägare.</v>
      </c>
      <c r="R440" s="161" t="str">
        <f>IF(INDEX(Freelancer!$A$1140:$J$2572,MATCH('Base data'!M440,Freelancer!$G$1140:$G$2572,0),10)=0,"",INDEX(Freelancer!$A$1140:$J$2572,MATCH('Base data'!M440,Freelancer!$G$1140:$G$2572,0),10))</f>
        <v>MD9_45_3</v>
      </c>
      <c r="S440" s="78" t="s">
        <v>16602</v>
      </c>
      <c r="T440" s="78" t="str">
        <f t="shared" si="27"/>
        <v>y1_17_2y</v>
      </c>
      <c r="U440" s="78" t="str">
        <f>INDEX(Lista!$O$2:$S$206,MATCH('Base data'!T440,Lista!$P$2:$P$206,0),3)</f>
        <v>Tal - Decimaltal</v>
      </c>
      <c r="V440" s="78" t="str">
        <f>INDEX(Lista!$O$2:$S$206,MATCH('Base data'!T440,Lista!$P$2:$P$206,0),4)</f>
        <v>T_1_17</v>
      </c>
      <c r="W440" s="78" t="str">
        <f>INDEX(Lista!$O$2:$S$206,MATCH('Base data'!T440,Lista!$P$2:$P$206,0),5)</f>
        <v>Tal</v>
      </c>
      <c r="X440" s="214" t="s">
        <v>16772</v>
      </c>
    </row>
    <row r="441" spans="1:24" x14ac:dyDescent="0.2">
      <c r="A441" s="160">
        <v>9789152302484</v>
      </c>
      <c r="B441" s="11">
        <v>2</v>
      </c>
      <c r="C441" s="11" t="s">
        <v>428</v>
      </c>
      <c r="D441" s="161" t="s">
        <v>12847</v>
      </c>
      <c r="E441" s="161" t="s">
        <v>282</v>
      </c>
      <c r="F441" s="161" t="s">
        <v>12855</v>
      </c>
      <c r="G441" s="161" t="s">
        <v>277</v>
      </c>
      <c r="H441" s="11" t="s">
        <v>33</v>
      </c>
      <c r="I441" s="11">
        <v>5</v>
      </c>
      <c r="J441" s="11" t="s">
        <v>34</v>
      </c>
      <c r="K441" s="164" t="str">
        <f t="shared" si="26"/>
        <v>Grundkurs</v>
      </c>
      <c r="L441" s="11" t="s">
        <v>12548</v>
      </c>
      <c r="M441" s="11" t="str">
        <f t="shared" si="24"/>
        <v>2_x2_1x_G_5b</v>
      </c>
      <c r="N441" s="11" t="str">
        <f t="shared" si="25"/>
        <v>9789152302484-2-x2_1x-G-5b</v>
      </c>
      <c r="O441" s="78" t="s">
        <v>283</v>
      </c>
      <c r="P441" s="11"/>
      <c r="Q441" s="55" t="str">
        <f>INDEX(Freelancer!$A$1140:$J$2572,MATCH('Base data'!M441,Freelancer!$G$1140:$G$2572,0),9)</f>
        <v>Olika bägare fylls av en jämn vattenstråle. Vattnets höjd i bägaren är en funktion av tiden. Rita en graf som beskriver vattnets höjd i den återstående bägaren.</v>
      </c>
      <c r="R441" s="161" t="str">
        <f>IF(INDEX(Freelancer!$A$1140:$J$2572,MATCH('Base data'!M441,Freelancer!$G$1140:$G$2572,0),10)=0,"",INDEX(Freelancer!$A$1140:$J$2572,MATCH('Base data'!M441,Freelancer!$G$1140:$G$2572,0),10))</f>
        <v>MD9_45_3</v>
      </c>
      <c r="S441" s="78" t="s">
        <v>16698</v>
      </c>
      <c r="T441" s="78" t="str">
        <f t="shared" si="27"/>
        <v>y1_17_11y</v>
      </c>
      <c r="U441" s="78" t="str">
        <f>INDEX(Lista!$O$2:$S$206,MATCH('Base data'!T441,Lista!$P$2:$P$206,0),3)</f>
        <v>Tal - Värdesiffror</v>
      </c>
      <c r="V441" s="78" t="str">
        <f>INDEX(Lista!$O$2:$S$206,MATCH('Base data'!T441,Lista!$P$2:$P$206,0),4)</f>
        <v>T_1_17</v>
      </c>
      <c r="W441" s="78" t="str">
        <f>INDEX(Lista!$O$2:$S$206,MATCH('Base data'!T441,Lista!$P$2:$P$206,0),5)</f>
        <v>Tal</v>
      </c>
      <c r="X441" s="214" t="s">
        <v>16772</v>
      </c>
    </row>
    <row r="442" spans="1:24" x14ac:dyDescent="0.2">
      <c r="A442" s="160">
        <v>9789152302484</v>
      </c>
      <c r="B442" s="11">
        <v>2</v>
      </c>
      <c r="C442" s="11" t="s">
        <v>428</v>
      </c>
      <c r="D442" s="161" t="s">
        <v>12847</v>
      </c>
      <c r="E442" s="161" t="s">
        <v>282</v>
      </c>
      <c r="F442" s="161" t="s">
        <v>12855</v>
      </c>
      <c r="G442" s="161" t="s">
        <v>277</v>
      </c>
      <c r="H442" s="11" t="s">
        <v>33</v>
      </c>
      <c r="I442" s="11">
        <v>6</v>
      </c>
      <c r="J442" s="11" t="s">
        <v>31</v>
      </c>
      <c r="K442" s="164" t="str">
        <f t="shared" ref="K442:K505" si="28">G442</f>
        <v>Grundkurs</v>
      </c>
      <c r="L442" s="11" t="s">
        <v>17333</v>
      </c>
      <c r="M442" s="11" t="str">
        <f t="shared" si="24"/>
        <v>2_x2_1x_G_6a</v>
      </c>
      <c r="N442" s="11" t="str">
        <f t="shared" si="25"/>
        <v>9789152302484-2-x2_1x-G-6a</v>
      </c>
      <c r="O442" s="78" t="s">
        <v>283</v>
      </c>
      <c r="P442" s="11"/>
      <c r="Q442" s="55" t="str">
        <f>INDEX(Freelancer!$A$1140:$J$2572,MATCH('Base data'!M442,Freelancer!$G$1140:$G$2572,0),9)</f>
        <v>Vad får du betala för 3 hg godis med ask</v>
      </c>
      <c r="R442" s="161" t="s">
        <v>14173</v>
      </c>
      <c r="S442" s="78" t="s">
        <v>8361</v>
      </c>
      <c r="T442" s="78" t="str">
        <f t="shared" ref="T442:T505" si="29">"y"&amp;S442&amp;"y"</f>
        <v>y3_2_5y</v>
      </c>
      <c r="U442" s="78" t="str">
        <f>INDEX(Lista!$O$2:$S$206,MATCH('Base data'!T442,Lista!$P$2:$P$206,0),3)</f>
        <v>Statistik - Lägesmått</v>
      </c>
      <c r="V442" s="78" t="str">
        <f>INDEX(Lista!$O$2:$S$206,MATCH('Base data'!T442,Lista!$P$2:$P$206,0),4)</f>
        <v>SS_3_2</v>
      </c>
      <c r="W442" s="78" t="str">
        <f>INDEX(Lista!$O$2:$S$206,MATCH('Base data'!T442,Lista!$P$2:$P$206,0),5)</f>
        <v>Statistik</v>
      </c>
      <c r="X442" s="214" t="s">
        <v>16772</v>
      </c>
    </row>
    <row r="443" spans="1:24" x14ac:dyDescent="0.2">
      <c r="A443" s="160">
        <v>9789152302484</v>
      </c>
      <c r="B443" s="11">
        <v>2</v>
      </c>
      <c r="C443" s="11" t="s">
        <v>428</v>
      </c>
      <c r="D443" s="161" t="s">
        <v>12847</v>
      </c>
      <c r="E443" s="161" t="s">
        <v>282</v>
      </c>
      <c r="F443" s="161" t="s">
        <v>12855</v>
      </c>
      <c r="G443" s="161" t="s">
        <v>277</v>
      </c>
      <c r="H443" s="11" t="s">
        <v>33</v>
      </c>
      <c r="I443" s="11">
        <v>6</v>
      </c>
      <c r="J443" s="11" t="s">
        <v>34</v>
      </c>
      <c r="K443" s="164" t="str">
        <f t="shared" si="28"/>
        <v>Grundkurs</v>
      </c>
      <c r="L443" s="11" t="s">
        <v>17333</v>
      </c>
      <c r="M443" s="11" t="str">
        <f t="shared" si="24"/>
        <v>2_x2_1x_G_6b</v>
      </c>
      <c r="N443" s="11" t="str">
        <f t="shared" si="25"/>
        <v>9789152302484-2-x2_1x-G-6b</v>
      </c>
      <c r="O443" s="78" t="s">
        <v>283</v>
      </c>
      <c r="P443" s="11"/>
      <c r="Q443" s="55" t="str">
        <f>INDEX(Freelancer!$A$1140:$J$2572,MATCH('Base data'!M443,Freelancer!$G$1140:$G$2572,0),9)</f>
        <v>Vad får du betala för 3 hg godis utan ask</v>
      </c>
      <c r="R443" s="161" t="s">
        <v>14173</v>
      </c>
      <c r="S443" s="78" t="s">
        <v>16649</v>
      </c>
      <c r="T443" s="78" t="str">
        <f t="shared" si="29"/>
        <v>y4_15y</v>
      </c>
      <c r="U443" s="78" t="str">
        <f>INDEX(Lista!$O$2:$S$206,MATCH('Base data'!T443,Lista!$P$2:$P$206,0),3)</f>
        <v>Volym &amp; olika sorters kroppar</v>
      </c>
      <c r="V443" s="78" t="str">
        <f>INDEX(Lista!$O$2:$S$206,MATCH('Base data'!T443,Lista!$P$2:$P$206,0),4)</f>
        <v>G_4_15</v>
      </c>
      <c r="W443" s="78" t="str">
        <f>INDEX(Lista!$O$2:$S$206,MATCH('Base data'!T443,Lista!$P$2:$P$206,0),5)</f>
        <v>Volym &amp; olika sorters kroppar</v>
      </c>
      <c r="X443" s="214" t="s">
        <v>16772</v>
      </c>
    </row>
    <row r="444" spans="1:24" x14ac:dyDescent="0.2">
      <c r="A444" s="160">
        <v>9789152302484</v>
      </c>
      <c r="B444" s="11">
        <v>2</v>
      </c>
      <c r="C444" s="11" t="s">
        <v>428</v>
      </c>
      <c r="D444" s="161" t="s">
        <v>12847</v>
      </c>
      <c r="E444" s="161" t="s">
        <v>282</v>
      </c>
      <c r="F444" s="161" t="s">
        <v>12855</v>
      </c>
      <c r="G444" s="161" t="s">
        <v>277</v>
      </c>
      <c r="H444" s="11" t="s">
        <v>33</v>
      </c>
      <c r="I444" s="11">
        <v>7</v>
      </c>
      <c r="J444" s="11" t="s">
        <v>31</v>
      </c>
      <c r="K444" s="164" t="str">
        <f t="shared" si="28"/>
        <v>Grundkurs</v>
      </c>
      <c r="L444" s="11" t="s">
        <v>12548</v>
      </c>
      <c r="M444" s="11" t="str">
        <f t="shared" si="24"/>
        <v>2_x2_1x_G_7a</v>
      </c>
      <c r="N444" s="11" t="str">
        <f t="shared" si="25"/>
        <v>9789152302484-2-x2_1x-G-7a</v>
      </c>
      <c r="O444" s="78" t="s">
        <v>283</v>
      </c>
      <c r="P444" s="11"/>
      <c r="Q444" s="55" t="str">
        <f>INDEX(Freelancer!$A$1140:$J$2572,MATCH('Base data'!M444,Freelancer!$G$1140:$G$2572,0),9)</f>
        <v>Hur förändras utseendet på graf A om presentasken kostar 40 kr</v>
      </c>
      <c r="R444" s="161" t="s">
        <v>14173</v>
      </c>
      <c r="S444" s="78" t="s">
        <v>16619</v>
      </c>
      <c r="T444" s="78" t="str">
        <f t="shared" si="29"/>
        <v>y4_23_1y</v>
      </c>
      <c r="U444" s="78" t="str">
        <f>INDEX(Lista!$O$2:$S$206,MATCH('Base data'!T444,Lista!$P$2:$P$206,0),3)</f>
        <v>Vektorer - Koordinatsystem</v>
      </c>
      <c r="V444" s="78" t="str">
        <f>INDEX(Lista!$O$2:$S$206,MATCH('Base data'!T444,Lista!$P$2:$P$206,0),4)</f>
        <v>G_4_23</v>
      </c>
      <c r="W444" s="78" t="str">
        <f>INDEX(Lista!$O$2:$S$206,MATCH('Base data'!T444,Lista!$P$2:$P$206,0),5)</f>
        <v>Vektorer</v>
      </c>
      <c r="X444" s="214" t="s">
        <v>16772</v>
      </c>
    </row>
    <row r="445" spans="1:24" x14ac:dyDescent="0.2">
      <c r="A445" s="160">
        <v>9789152302484</v>
      </c>
      <c r="B445" s="11">
        <v>2</v>
      </c>
      <c r="C445" s="11" t="s">
        <v>428</v>
      </c>
      <c r="D445" s="161" t="s">
        <v>12847</v>
      </c>
      <c r="E445" s="161" t="s">
        <v>282</v>
      </c>
      <c r="F445" s="161" t="s">
        <v>12855</v>
      </c>
      <c r="G445" s="161" t="s">
        <v>277</v>
      </c>
      <c r="H445" s="11" t="s">
        <v>33</v>
      </c>
      <c r="I445" s="11">
        <v>7</v>
      </c>
      <c r="J445" s="11" t="s">
        <v>34</v>
      </c>
      <c r="K445" s="164" t="str">
        <f t="shared" si="28"/>
        <v>Grundkurs</v>
      </c>
      <c r="L445" s="11" t="s">
        <v>12548</v>
      </c>
      <c r="M445" s="11" t="str">
        <f t="shared" si="24"/>
        <v>2_x2_1x_G_7b</v>
      </c>
      <c r="N445" s="11" t="str">
        <f t="shared" si="25"/>
        <v>9789152302484-2-x2_1x-G-7b</v>
      </c>
      <c r="O445" s="78" t="s">
        <v>283</v>
      </c>
      <c r="P445" s="11"/>
      <c r="Q445" s="55" t="str">
        <f>INDEX(Freelancer!$A$1140:$J$2572,MATCH('Base data'!M445,Freelancer!$G$1140:$G$2572,0),9)</f>
        <v>Hur förändras utseendet på graf A om hektopriset för godiset är 8 kr</v>
      </c>
      <c r="R445" s="161" t="s">
        <v>14173</v>
      </c>
      <c r="S445" s="78" t="s">
        <v>16588</v>
      </c>
      <c r="T445" s="78" t="str">
        <f t="shared" si="29"/>
        <v>y2_19_3y</v>
      </c>
      <c r="U445" s="78" t="str">
        <f>INDEX(Lista!$O$2:$S$206,MATCH('Base data'!T445,Lista!$P$2:$P$206,0),3)</f>
        <v>Procent - Företagsekonomi/budgetering</v>
      </c>
      <c r="V445" s="78" t="str">
        <f>INDEX(Lista!$O$2:$S$206,MATCH('Base data'!T445,Lista!$P$2:$P$206,0),4)</f>
        <v>SF_2_19</v>
      </c>
      <c r="W445" s="78" t="str">
        <f>INDEX(Lista!$O$2:$S$206,MATCH('Base data'!T445,Lista!$P$2:$P$206,0),5)</f>
        <v>Procent</v>
      </c>
      <c r="X445" s="214" t="s">
        <v>16772</v>
      </c>
    </row>
    <row r="446" spans="1:24" x14ac:dyDescent="0.2">
      <c r="A446" s="160">
        <v>9789152302484</v>
      </c>
      <c r="B446" s="11">
        <v>2</v>
      </c>
      <c r="C446" s="11" t="s">
        <v>428</v>
      </c>
      <c r="D446" s="161" t="s">
        <v>12847</v>
      </c>
      <c r="E446" s="161" t="s">
        <v>282</v>
      </c>
      <c r="F446" s="161" t="s">
        <v>12855</v>
      </c>
      <c r="G446" s="161" t="s">
        <v>277</v>
      </c>
      <c r="H446" s="11" t="s">
        <v>33</v>
      </c>
      <c r="I446" s="11">
        <v>8</v>
      </c>
      <c r="J446" s="11" t="s">
        <v>31</v>
      </c>
      <c r="K446" s="164" t="str">
        <f t="shared" si="28"/>
        <v>Grundkurs</v>
      </c>
      <c r="L446" s="11" t="s">
        <v>17333</v>
      </c>
      <c r="M446" s="11" t="str">
        <f t="shared" si="24"/>
        <v>2_x2_1x_G_8a</v>
      </c>
      <c r="N446" s="11" t="str">
        <f t="shared" si="25"/>
        <v>9789152302484-2-x2_1x-G-8a</v>
      </c>
      <c r="O446" s="78" t="s">
        <v>283</v>
      </c>
      <c r="P446" s="11"/>
      <c r="Q446" s="55" t="str">
        <f>INDEX(Freelancer!$A$1140:$J$2572,MATCH('Base data'!M446,Freelancer!$G$1140:$G$2572,0),9)</f>
        <v>Godisbutiken har fyra erbjudanden. Vilken graf hör till vilket erbjudande? 4 kr/hg och 50 kr för asken</v>
      </c>
      <c r="R446" s="161" t="str">
        <f>IF(INDEX(Freelancer!$A$1140:$J$2572,MATCH('Base data'!M446,Freelancer!$G$1140:$G$2572,0),10)=0,"",INDEX(Freelancer!$A$1140:$J$2572,MATCH('Base data'!M446,Freelancer!$G$1140:$G$2572,0),10))</f>
        <v>MD9_46_1</v>
      </c>
      <c r="S446" s="78" t="s">
        <v>8381</v>
      </c>
      <c r="T446" s="78" t="str">
        <f t="shared" si="29"/>
        <v>y1_2_3y</v>
      </c>
      <c r="U446" s="78" t="str">
        <f>INDEX(Lista!$O$2:$S$206,MATCH('Base data'!T446,Lista!$P$2:$P$206,0),3)</f>
        <v>Bråk - Förlängning &amp; förkortning</v>
      </c>
      <c r="V446" s="78" t="str">
        <f>INDEX(Lista!$O$2:$S$206,MATCH('Base data'!T446,Lista!$P$2:$P$206,0),4)</f>
        <v>T_1_2</v>
      </c>
      <c r="W446" s="78" t="str">
        <f>INDEX(Lista!$O$2:$S$206,MATCH('Base data'!T446,Lista!$P$2:$P$206,0),5)</f>
        <v>Bråk</v>
      </c>
      <c r="X446" s="214" t="s">
        <v>16772</v>
      </c>
    </row>
    <row r="447" spans="1:24" x14ac:dyDescent="0.2">
      <c r="A447" s="160">
        <v>9789152302484</v>
      </c>
      <c r="B447" s="11">
        <v>2</v>
      </c>
      <c r="C447" s="11" t="s">
        <v>428</v>
      </c>
      <c r="D447" s="161" t="s">
        <v>12847</v>
      </c>
      <c r="E447" s="161" t="s">
        <v>282</v>
      </c>
      <c r="F447" s="161" t="s">
        <v>12855</v>
      </c>
      <c r="G447" s="161" t="s">
        <v>277</v>
      </c>
      <c r="H447" s="11" t="s">
        <v>33</v>
      </c>
      <c r="I447" s="11">
        <v>8</v>
      </c>
      <c r="J447" s="11" t="s">
        <v>34</v>
      </c>
      <c r="K447" s="164" t="str">
        <f t="shared" si="28"/>
        <v>Grundkurs</v>
      </c>
      <c r="L447" s="11" t="s">
        <v>17333</v>
      </c>
      <c r="M447" s="11" t="str">
        <f t="shared" si="24"/>
        <v>2_x2_1x_G_8b</v>
      </c>
      <c r="N447" s="11" t="str">
        <f t="shared" si="25"/>
        <v>9789152302484-2-x2_1x-G-8b</v>
      </c>
      <c r="O447" s="78" t="s">
        <v>283</v>
      </c>
      <c r="P447" s="11"/>
      <c r="Q447" s="55" t="str">
        <f>INDEX(Freelancer!$A$1140:$J$2572,MATCH('Base data'!M447,Freelancer!$G$1140:$G$2572,0),9)</f>
        <v>Godisbutiken har fyra erbjudanden. Vilken graf hör till vilket erbjudande? 6 kr/hg och 30 kr för asken</v>
      </c>
      <c r="R447" s="161" t="str">
        <f>IF(INDEX(Freelancer!$A$1140:$J$2572,MATCH('Base data'!M447,Freelancer!$G$1140:$G$2572,0),10)=0,"",INDEX(Freelancer!$A$1140:$J$2572,MATCH('Base data'!M447,Freelancer!$G$1140:$G$2572,0),10))</f>
        <v>MD9_46_1</v>
      </c>
      <c r="S447" s="78" t="s">
        <v>8391</v>
      </c>
      <c r="T447" s="78" t="str">
        <f t="shared" si="29"/>
        <v>y1_5_4y</v>
      </c>
      <c r="U447" s="78" t="str">
        <f>INDEX(Lista!$O$2:$S$206,MATCH('Base data'!T447,Lista!$P$2:$P$206,0),3)</f>
        <v>Ekvationssystem - Två lösningsmetoder</v>
      </c>
      <c r="V447" s="78" t="str">
        <f>INDEX(Lista!$O$2:$S$206,MATCH('Base data'!T447,Lista!$P$2:$P$206,0),4)</f>
        <v>T_1_5</v>
      </c>
      <c r="W447" s="78" t="str">
        <f>INDEX(Lista!$O$2:$S$206,MATCH('Base data'!T447,Lista!$P$2:$P$206,0),5)</f>
        <v>Ekvationssystem</v>
      </c>
      <c r="X447" s="214" t="s">
        <v>16772</v>
      </c>
    </row>
    <row r="448" spans="1:24" x14ac:dyDescent="0.2">
      <c r="A448" s="160">
        <v>9789152302484</v>
      </c>
      <c r="B448" s="11">
        <v>2</v>
      </c>
      <c r="C448" s="11" t="s">
        <v>428</v>
      </c>
      <c r="D448" s="161" t="s">
        <v>12847</v>
      </c>
      <c r="E448" s="161" t="s">
        <v>282</v>
      </c>
      <c r="F448" s="161" t="s">
        <v>12855</v>
      </c>
      <c r="G448" s="161" t="s">
        <v>277</v>
      </c>
      <c r="H448" s="11" t="s">
        <v>33</v>
      </c>
      <c r="I448" s="11">
        <v>8</v>
      </c>
      <c r="J448" s="11" t="s">
        <v>40</v>
      </c>
      <c r="K448" s="164" t="str">
        <f t="shared" si="28"/>
        <v>Grundkurs</v>
      </c>
      <c r="L448" s="11" t="s">
        <v>17333</v>
      </c>
      <c r="M448" s="11" t="str">
        <f t="shared" si="24"/>
        <v>2_x2_1x_G_8c</v>
      </c>
      <c r="N448" s="11" t="str">
        <f t="shared" si="25"/>
        <v>9789152302484-2-x2_1x-G-8c</v>
      </c>
      <c r="O448" s="78" t="s">
        <v>283</v>
      </c>
      <c r="P448" s="11"/>
      <c r="Q448" s="55" t="str">
        <f>INDEX(Freelancer!$A$1140:$J$2572,MATCH('Base data'!M448,Freelancer!$G$1140:$G$2572,0),9)</f>
        <v>Godisbutiken har fyra erbjudanden. Vilken graf hör till vilket erbjudande? 12 kr/hg utan ask</v>
      </c>
      <c r="R448" s="161" t="str">
        <f>IF(INDEX(Freelancer!$A$1140:$J$2572,MATCH('Base data'!M448,Freelancer!$G$1140:$G$2572,0),10)=0,"",INDEX(Freelancer!$A$1140:$J$2572,MATCH('Base data'!M448,Freelancer!$G$1140:$G$2572,0),10))</f>
        <v>MD9_46_1</v>
      </c>
      <c r="S448" s="78" t="s">
        <v>16642</v>
      </c>
      <c r="T448" s="78" t="str">
        <f t="shared" si="29"/>
        <v>y2_19_5y</v>
      </c>
      <c r="U448" s="78" t="str">
        <f>INDEX(Lista!$O$2:$S$206,MATCH('Base data'!T448,Lista!$P$2:$P$206,0),3)</f>
        <v>Procent - Jämförelser</v>
      </c>
      <c r="V448" s="78" t="str">
        <f>INDEX(Lista!$O$2:$S$206,MATCH('Base data'!T448,Lista!$P$2:$P$206,0),4)</f>
        <v>SF_2_19</v>
      </c>
      <c r="W448" s="78" t="str">
        <f>INDEX(Lista!$O$2:$S$206,MATCH('Base data'!T448,Lista!$P$2:$P$206,0),5)</f>
        <v>Procent</v>
      </c>
      <c r="X448" s="214" t="s">
        <v>16772</v>
      </c>
    </row>
    <row r="449" spans="1:24" x14ac:dyDescent="0.2">
      <c r="A449" s="160">
        <v>9789152302484</v>
      </c>
      <c r="B449" s="11">
        <v>2</v>
      </c>
      <c r="C449" s="11" t="s">
        <v>428</v>
      </c>
      <c r="D449" s="161" t="s">
        <v>12847</v>
      </c>
      <c r="E449" s="161" t="s">
        <v>282</v>
      </c>
      <c r="F449" s="161" t="s">
        <v>12855</v>
      </c>
      <c r="G449" s="161" t="s">
        <v>277</v>
      </c>
      <c r="H449" s="11" t="s">
        <v>33</v>
      </c>
      <c r="I449" s="11">
        <v>8</v>
      </c>
      <c r="J449" s="11" t="s">
        <v>66</v>
      </c>
      <c r="K449" s="164" t="str">
        <f t="shared" si="28"/>
        <v>Grundkurs</v>
      </c>
      <c r="L449" s="11" t="s">
        <v>17333</v>
      </c>
      <c r="M449" s="11" t="str">
        <f t="shared" si="24"/>
        <v>2_x2_1x_G_8d</v>
      </c>
      <c r="N449" s="11" t="str">
        <f t="shared" si="25"/>
        <v>9789152302484-2-x2_1x-G-8d</v>
      </c>
      <c r="O449" s="78" t="s">
        <v>328</v>
      </c>
      <c r="P449" s="11"/>
      <c r="Q449" s="55" t="str">
        <f>INDEX(Freelancer!$A$1140:$J$2572,MATCH('Base data'!M449,Freelancer!$G$1140:$G$2572,0),9)</f>
        <v>Godisbutiken har fyra erbjudanden. Vilken graf hör till vilket erbjudande? Fyll asken med så mycket godis du kan för 80 kr.</v>
      </c>
      <c r="R449" s="161" t="str">
        <f>IF(INDEX(Freelancer!$A$1140:$J$2572,MATCH('Base data'!M449,Freelancer!$G$1140:$G$2572,0),10)=0,"",INDEX(Freelancer!$A$1140:$J$2572,MATCH('Base data'!M449,Freelancer!$G$1140:$G$2572,0),10))</f>
        <v>MD9_46_1</v>
      </c>
      <c r="S449" s="78" t="s">
        <v>16699</v>
      </c>
      <c r="T449" s="78" t="str">
        <f t="shared" si="29"/>
        <v>y1_17y</v>
      </c>
      <c r="U449" s="78" t="str">
        <f>INDEX(Lista!$O$2:$S$206,MATCH('Base data'!T449,Lista!$P$2:$P$206,0),3)</f>
        <v>Tal</v>
      </c>
      <c r="V449" s="78" t="str">
        <f>INDEX(Lista!$O$2:$S$206,MATCH('Base data'!T449,Lista!$P$2:$P$206,0),4)</f>
        <v>T_1_17</v>
      </c>
      <c r="W449" s="78" t="str">
        <f>INDEX(Lista!$O$2:$S$206,MATCH('Base data'!T449,Lista!$P$2:$P$206,0),5)</f>
        <v>Tal</v>
      </c>
      <c r="X449" s="214" t="s">
        <v>16772</v>
      </c>
    </row>
    <row r="450" spans="1:24" x14ac:dyDescent="0.2">
      <c r="A450" s="160">
        <v>9789152302484</v>
      </c>
      <c r="B450" s="11">
        <v>2</v>
      </c>
      <c r="C450" s="11" t="s">
        <v>428</v>
      </c>
      <c r="D450" s="161" t="s">
        <v>12847</v>
      </c>
      <c r="E450" s="161" t="s">
        <v>282</v>
      </c>
      <c r="F450" s="161" t="s">
        <v>12855</v>
      </c>
      <c r="G450" s="161" t="s">
        <v>277</v>
      </c>
      <c r="H450" s="11" t="s">
        <v>33</v>
      </c>
      <c r="I450" s="11">
        <v>9</v>
      </c>
      <c r="J450" s="11" t="s">
        <v>31</v>
      </c>
      <c r="K450" s="164" t="str">
        <f t="shared" si="28"/>
        <v>Grundkurs</v>
      </c>
      <c r="L450" s="11" t="s">
        <v>12548</v>
      </c>
      <c r="M450" s="11" t="str">
        <f t="shared" ref="M450:M513" si="30">B450&amp;"_"&amp;F450&amp;"_"&amp;H450&amp;"_"&amp;I450&amp;J450</f>
        <v>2_x2_1x_G_9a</v>
      </c>
      <c r="N450" s="11" t="str">
        <f t="shared" ref="N450:N513" si="31">A450&amp;"-"&amp;B450&amp;"-"&amp;F450&amp;"-"&amp;H450&amp;"-"&amp;I450&amp;J450</f>
        <v>9789152302484-2-x2_1x-G-9a</v>
      </c>
      <c r="O450" s="78" t="s">
        <v>328</v>
      </c>
      <c r="P450" s="11"/>
      <c r="Q450" s="55" t="str">
        <f>INDEX(Freelancer!$A$1140:$J$2572,MATCH('Base data'!M450,Freelancer!$G$1140:$G$2572,0),9)</f>
        <v>Vilket erbjudande är billigast om du tänker köpa 3 hg</v>
      </c>
      <c r="R450" s="161" t="s">
        <v>13353</v>
      </c>
      <c r="S450" s="78" t="s">
        <v>16623</v>
      </c>
      <c r="T450" s="78" t="str">
        <f t="shared" si="29"/>
        <v>y4_21y</v>
      </c>
      <c r="U450" s="78" t="str">
        <f>INDEX(Lista!$O$2:$S$206,MATCH('Base data'!T450,Lista!$P$2:$P$206,0),3)</f>
        <v>Triangeln</v>
      </c>
      <c r="V450" s="78" t="str">
        <f>INDEX(Lista!$O$2:$S$206,MATCH('Base data'!T450,Lista!$P$2:$P$206,0),4)</f>
        <v>G_4_21</v>
      </c>
      <c r="W450" s="78" t="str">
        <f>INDEX(Lista!$O$2:$S$206,MATCH('Base data'!T450,Lista!$P$2:$P$206,0),5)</f>
        <v>Triangeln</v>
      </c>
      <c r="X450" s="214" t="s">
        <v>16772</v>
      </c>
    </row>
    <row r="451" spans="1:24" x14ac:dyDescent="0.2">
      <c r="A451" s="160">
        <v>9789152302484</v>
      </c>
      <c r="B451" s="11">
        <v>2</v>
      </c>
      <c r="C451" s="11" t="s">
        <v>428</v>
      </c>
      <c r="D451" s="161" t="s">
        <v>12847</v>
      </c>
      <c r="E451" s="161" t="s">
        <v>282</v>
      </c>
      <c r="F451" s="161" t="s">
        <v>12855</v>
      </c>
      <c r="G451" s="161" t="s">
        <v>277</v>
      </c>
      <c r="H451" s="11" t="s">
        <v>33</v>
      </c>
      <c r="I451" s="11">
        <v>9</v>
      </c>
      <c r="J451" s="11" t="s">
        <v>34</v>
      </c>
      <c r="K451" s="164" t="str">
        <f t="shared" si="28"/>
        <v>Grundkurs</v>
      </c>
      <c r="L451" s="11" t="s">
        <v>12548</v>
      </c>
      <c r="M451" s="11" t="str">
        <f t="shared" si="30"/>
        <v>2_x2_1x_G_9b</v>
      </c>
      <c r="N451" s="11" t="str">
        <f t="shared" si="31"/>
        <v>9789152302484-2-x2_1x-G-9b</v>
      </c>
      <c r="O451" s="78" t="s">
        <v>328</v>
      </c>
      <c r="P451" s="11"/>
      <c r="Q451" s="55" t="str">
        <f>INDEX(Freelancer!$A$1140:$J$2572,MATCH('Base data'!M451,Freelancer!$G$1140:$G$2572,0),9)</f>
        <v>Vilket erbjudande är billigast om du tänker köpa 7 hg</v>
      </c>
      <c r="R451" s="161" t="s">
        <v>13353</v>
      </c>
      <c r="S451" s="78" t="s">
        <v>16692</v>
      </c>
      <c r="T451" s="78" t="str">
        <f t="shared" si="29"/>
        <v>y4_1y</v>
      </c>
      <c r="U451" s="78" t="str">
        <f>INDEX(Lista!$O$2:$S$206,MATCH('Base data'!T451,Lista!$P$2:$P$206,0),3)</f>
        <v>Analytisk geometri</v>
      </c>
      <c r="V451" s="78" t="str">
        <f>INDEX(Lista!$O$2:$S$206,MATCH('Base data'!T451,Lista!$P$2:$P$206,0),4)</f>
        <v>G_4_1</v>
      </c>
      <c r="W451" s="78" t="str">
        <f>INDEX(Lista!$O$2:$S$206,MATCH('Base data'!T451,Lista!$P$2:$P$206,0),5)</f>
        <v>Analytisk geometri</v>
      </c>
      <c r="X451" s="214" t="s">
        <v>16772</v>
      </c>
    </row>
    <row r="452" spans="1:24" x14ac:dyDescent="0.2">
      <c r="A452" s="160">
        <v>9789152302484</v>
      </c>
      <c r="B452" s="11">
        <v>2</v>
      </c>
      <c r="C452" s="11" t="s">
        <v>428</v>
      </c>
      <c r="D452" s="161" t="s">
        <v>12847</v>
      </c>
      <c r="E452" s="161" t="s">
        <v>282</v>
      </c>
      <c r="F452" s="161" t="s">
        <v>12855</v>
      </c>
      <c r="G452" s="161" t="s">
        <v>277</v>
      </c>
      <c r="H452" s="11" t="s">
        <v>33</v>
      </c>
      <c r="I452" s="11">
        <v>9</v>
      </c>
      <c r="J452" s="11" t="s">
        <v>40</v>
      </c>
      <c r="K452" s="164" t="str">
        <f t="shared" si="28"/>
        <v>Grundkurs</v>
      </c>
      <c r="L452" s="11" t="s">
        <v>12548</v>
      </c>
      <c r="M452" s="11" t="str">
        <f t="shared" si="30"/>
        <v>2_x2_1x_G_9c</v>
      </c>
      <c r="N452" s="11" t="str">
        <f t="shared" si="31"/>
        <v>9789152302484-2-x2_1x-G-9c</v>
      </c>
      <c r="O452" s="78" t="s">
        <v>328</v>
      </c>
      <c r="P452" s="11"/>
      <c r="Q452" s="55" t="str">
        <f>INDEX(Freelancer!$A$1140:$J$2572,MATCH('Base data'!M452,Freelancer!$G$1140:$G$2572,0),9)</f>
        <v>Vilket erbjudande är billigast om du tänker köpa 1 kg</v>
      </c>
      <c r="R452" s="161" t="s">
        <v>13353</v>
      </c>
      <c r="S452" s="78" t="s">
        <v>16637</v>
      </c>
      <c r="T452" s="78" t="str">
        <f t="shared" si="29"/>
        <v>y1_3_10y</v>
      </c>
      <c r="U452" s="78" t="str">
        <f>INDEX(Lista!$O$2:$S$206,MATCH('Base data'!T452,Lista!$P$2:$P$206,0),3)</f>
        <v>Ekvationer - Kvadratkomplettering</v>
      </c>
      <c r="V452" s="78" t="str">
        <f>INDEX(Lista!$O$2:$S$206,MATCH('Base data'!T452,Lista!$P$2:$P$206,0),4)</f>
        <v>T_1_3</v>
      </c>
      <c r="W452" s="78" t="str">
        <f>INDEX(Lista!$O$2:$S$206,MATCH('Base data'!T452,Lista!$P$2:$P$206,0),5)</f>
        <v>Ekvationer</v>
      </c>
      <c r="X452" s="214" t="s">
        <v>16772</v>
      </c>
    </row>
    <row r="453" spans="1:24" x14ac:dyDescent="0.2">
      <c r="A453" s="160">
        <v>9789152302484</v>
      </c>
      <c r="B453" s="11">
        <v>2</v>
      </c>
      <c r="C453" s="11" t="s">
        <v>428</v>
      </c>
      <c r="D453" s="161" t="s">
        <v>12847</v>
      </c>
      <c r="E453" s="161" t="s">
        <v>282</v>
      </c>
      <c r="F453" s="161" t="s">
        <v>12855</v>
      </c>
      <c r="G453" s="161" t="s">
        <v>277</v>
      </c>
      <c r="H453" s="11" t="s">
        <v>33</v>
      </c>
      <c r="I453" s="11">
        <v>10</v>
      </c>
      <c r="J453" s="11"/>
      <c r="K453" s="164" t="str">
        <f t="shared" si="28"/>
        <v>Grundkurs</v>
      </c>
      <c r="L453" s="11" t="s">
        <v>17333</v>
      </c>
      <c r="M453" s="11" t="str">
        <f t="shared" si="30"/>
        <v>2_x2_1x_G_10</v>
      </c>
      <c r="N453" s="11" t="str">
        <f t="shared" si="31"/>
        <v>9789152302484-2-x2_1x-G-10</v>
      </c>
      <c r="O453" s="78" t="s">
        <v>328</v>
      </c>
      <c r="P453" s="11"/>
      <c r="Q453" s="55" t="str">
        <f>INDEX(Freelancer!$A$1140:$J$2572,MATCH('Base data'!M453,Freelancer!$G$1140:$G$2572,0),9)</f>
        <v xml:space="preserve">Erbjudandet R är aldrig dyrast. Hur ser du det i diagrammet? </v>
      </c>
      <c r="R453" s="161" t="s">
        <v>13353</v>
      </c>
      <c r="S453" s="78" t="s">
        <v>16666</v>
      </c>
      <c r="T453" s="78" t="str">
        <f t="shared" si="29"/>
        <v>y1_10_4y</v>
      </c>
      <c r="U453" s="78" t="str">
        <f>INDEX(Lista!$O$2:$S$206,MATCH('Base data'!T453,Lista!$P$2:$P$206,0),3)</f>
        <v>Avrundning &amp; överslagsräkning</v>
      </c>
      <c r="V453" s="78" t="str">
        <f>INDEX(Lista!$O$2:$S$206,MATCH('Base data'!T453,Lista!$P$2:$P$206,0),4)</f>
        <v>T_1_10</v>
      </c>
      <c r="W453" s="78" t="str">
        <f>INDEX(Lista!$O$2:$S$206,MATCH('Base data'!T453,Lista!$P$2:$P$206,0),5)</f>
        <v>Olika räknemetoder</v>
      </c>
      <c r="X453" s="214" t="s">
        <v>16772</v>
      </c>
    </row>
    <row r="454" spans="1:24" x14ac:dyDescent="0.2">
      <c r="A454" s="160">
        <v>9789152302484</v>
      </c>
      <c r="B454" s="11">
        <v>2</v>
      </c>
      <c r="C454" s="11" t="s">
        <v>428</v>
      </c>
      <c r="D454" s="161" t="s">
        <v>12847</v>
      </c>
      <c r="E454" s="161" t="s">
        <v>282</v>
      </c>
      <c r="F454" s="161" t="s">
        <v>12855</v>
      </c>
      <c r="G454" s="161" t="s">
        <v>277</v>
      </c>
      <c r="H454" s="11" t="s">
        <v>33</v>
      </c>
      <c r="I454" s="11">
        <v>11</v>
      </c>
      <c r="J454" s="11"/>
      <c r="K454" s="164" t="str">
        <f t="shared" si="28"/>
        <v>Grundkurs</v>
      </c>
      <c r="L454" s="11" t="s">
        <v>12548</v>
      </c>
      <c r="M454" s="11" t="str">
        <f t="shared" si="30"/>
        <v>2_x2_1x_G_11</v>
      </c>
      <c r="N454" s="11" t="str">
        <f t="shared" si="31"/>
        <v>9789152302484-2-x2_1x-G-11</v>
      </c>
      <c r="O454" s="78" t="s">
        <v>328</v>
      </c>
      <c r="P454" s="11"/>
      <c r="Q454" s="55" t="str">
        <f>INDEX(Freelancer!$A$1140:$J$2572,MATCH('Base data'!M454,Freelancer!$G$1140:$G$2572,0),9)</f>
        <v>Grafen P visar en proportionalitet. Förklara varför det är så.</v>
      </c>
      <c r="R454" s="161" t="s">
        <v>13353</v>
      </c>
      <c r="S454" s="78" t="s">
        <v>16656</v>
      </c>
      <c r="T454" s="78" t="str">
        <f t="shared" si="29"/>
        <v>y4_5y</v>
      </c>
      <c r="U454" s="78" t="str">
        <f>INDEX(Lista!$O$2:$S$206,MATCH('Base data'!T454,Lista!$P$2:$P$206,0),3)</f>
        <v xml:space="preserve">Cirkelsektor </v>
      </c>
      <c r="V454" s="78" t="str">
        <f>INDEX(Lista!$O$2:$S$206,MATCH('Base data'!T454,Lista!$P$2:$P$206,0),4)</f>
        <v>G_4_5</v>
      </c>
      <c r="W454" s="78" t="str">
        <f>INDEX(Lista!$O$2:$S$206,MATCH('Base data'!T454,Lista!$P$2:$P$206,0),5)</f>
        <v xml:space="preserve">Cirkelsektor </v>
      </c>
      <c r="X454" s="214" t="s">
        <v>16772</v>
      </c>
    </row>
    <row r="455" spans="1:24" x14ac:dyDescent="0.2">
      <c r="A455" s="160">
        <v>9789152302484</v>
      </c>
      <c r="B455" s="11">
        <v>2</v>
      </c>
      <c r="C455" s="11" t="s">
        <v>428</v>
      </c>
      <c r="D455" s="161" t="s">
        <v>12847</v>
      </c>
      <c r="E455" s="161" t="s">
        <v>282</v>
      </c>
      <c r="F455" s="161" t="s">
        <v>12855</v>
      </c>
      <c r="G455" s="161" t="s">
        <v>277</v>
      </c>
      <c r="H455" s="11" t="s">
        <v>33</v>
      </c>
      <c r="I455" s="11">
        <v>12</v>
      </c>
      <c r="J455" s="11"/>
      <c r="K455" s="164" t="str">
        <f t="shared" si="28"/>
        <v>Grundkurs</v>
      </c>
      <c r="L455" s="11" t="s">
        <v>17333</v>
      </c>
      <c r="M455" s="11" t="str">
        <f t="shared" si="30"/>
        <v>2_x2_1x_G_12</v>
      </c>
      <c r="N455" s="11" t="str">
        <f t="shared" si="31"/>
        <v>9789152302484-2-x2_1x-G-12</v>
      </c>
      <c r="O455" s="78" t="s">
        <v>515</v>
      </c>
      <c r="P455" s="11"/>
      <c r="Q455" s="55" t="str">
        <f>INDEX(Freelancer!$A$1140:$J$2572,MATCH('Base data'!M455,Freelancer!$G$1140:$G$2572,0),9)</f>
        <v>Att hyra en optimistjolle kostar 30 kr/tim och 50 kr i grundavgift. Vilken formel i rutan passar in på kostnaden för att hyra båten? y står för timkostnaden och v för antal timmar.</v>
      </c>
      <c r="R455" s="161" t="str">
        <f>IF(INDEX(Freelancer!$A$1140:$J$2572,MATCH('Base data'!M455,Freelancer!$G$1140:$G$2572,0),10)=0,"",INDEX(Freelancer!$A$1140:$J$2572,MATCH('Base data'!M455,Freelancer!$G$1140:$G$2572,0),10))</f>
        <v>MD9_47_1</v>
      </c>
      <c r="S455" s="78" t="s">
        <v>16642</v>
      </c>
      <c r="T455" s="78" t="str">
        <f t="shared" si="29"/>
        <v>y2_19_5y</v>
      </c>
      <c r="U455" s="78" t="str">
        <f>INDEX(Lista!$O$2:$S$206,MATCH('Base data'!T455,Lista!$P$2:$P$206,0),3)</f>
        <v>Procent - Jämförelser</v>
      </c>
      <c r="V455" s="78" t="str">
        <f>INDEX(Lista!$O$2:$S$206,MATCH('Base data'!T455,Lista!$P$2:$P$206,0),4)</f>
        <v>SF_2_19</v>
      </c>
      <c r="W455" s="78" t="str">
        <f>INDEX(Lista!$O$2:$S$206,MATCH('Base data'!T455,Lista!$P$2:$P$206,0),5)</f>
        <v>Procent</v>
      </c>
      <c r="X455" s="214" t="s">
        <v>16772</v>
      </c>
    </row>
    <row r="456" spans="1:24" ht="32" x14ac:dyDescent="0.2">
      <c r="A456" s="160">
        <v>9789152302484</v>
      </c>
      <c r="B456" s="11">
        <v>2</v>
      </c>
      <c r="C456" s="11" t="s">
        <v>428</v>
      </c>
      <c r="D456" s="161" t="s">
        <v>12847</v>
      </c>
      <c r="E456" s="161" t="s">
        <v>282</v>
      </c>
      <c r="F456" s="161" t="s">
        <v>12855</v>
      </c>
      <c r="G456" s="161" t="s">
        <v>277</v>
      </c>
      <c r="H456" s="11" t="s">
        <v>33</v>
      </c>
      <c r="I456" s="11">
        <v>13</v>
      </c>
      <c r="J456" s="11" t="s">
        <v>31</v>
      </c>
      <c r="K456" s="164" t="str">
        <f t="shared" si="28"/>
        <v>Grundkurs</v>
      </c>
      <c r="L456" s="11" t="s">
        <v>12548</v>
      </c>
      <c r="M456" s="11" t="str">
        <f t="shared" si="30"/>
        <v>2_x2_1x_G_13a</v>
      </c>
      <c r="N456" s="11" t="str">
        <f t="shared" si="31"/>
        <v>9789152302484-2-x2_1x-G-13a</v>
      </c>
      <c r="O456" s="78" t="s">
        <v>352</v>
      </c>
      <c r="P456" s="11"/>
      <c r="Q456" s="55" t="str">
        <f>INDEX(Freelancer!$A$1140:$J$2572,MATCH('Base data'!M456,Freelancer!$G$1140:$G$2572,0),9)</f>
        <v>Gruppen Streetdancers anlitar en danslärare. Hon tar 300 kr i administrativ avgift för hela träningstiden och sedan 200 kr i timmen för att träna dem. Skriv en formel för hur kostnaden, $y$ kr, beror av tiden, $x$ h.</v>
      </c>
      <c r="R456" s="161" t="str">
        <f>IF(INDEX(Freelancer!$A$1140:$J$2572,MATCH('Base data'!M456,Freelancer!$G$1140:$G$2572,0),10)=0,"",INDEX(Freelancer!$A$1140:$J$2572,MATCH('Base data'!M456,Freelancer!$G$1140:$G$2572,0),10))</f>
        <v/>
      </c>
      <c r="S456" s="78" t="s">
        <v>16604</v>
      </c>
      <c r="T456" s="78" t="str">
        <f t="shared" si="29"/>
        <v>y1_17_6y</v>
      </c>
      <c r="U456" s="78" t="str">
        <f>INDEX(Lista!$O$2:$S$206,MATCH('Base data'!T456,Lista!$P$2:$P$206,0),3)</f>
        <v>Tal - Positiva tal</v>
      </c>
      <c r="V456" s="78" t="str">
        <f>INDEX(Lista!$O$2:$S$206,MATCH('Base data'!T456,Lista!$P$2:$P$206,0),4)</f>
        <v>T_1_17</v>
      </c>
      <c r="W456" s="78" t="str">
        <f>INDEX(Lista!$O$2:$S$206,MATCH('Base data'!T456,Lista!$P$2:$P$206,0),5)</f>
        <v>Tal</v>
      </c>
      <c r="X456" s="214" t="s">
        <v>16772</v>
      </c>
    </row>
    <row r="457" spans="1:24" ht="32" x14ac:dyDescent="0.2">
      <c r="A457" s="160">
        <v>9789152302484</v>
      </c>
      <c r="B457" s="11">
        <v>2</v>
      </c>
      <c r="C457" s="11" t="s">
        <v>428</v>
      </c>
      <c r="D457" s="161" t="s">
        <v>12847</v>
      </c>
      <c r="E457" s="161" t="s">
        <v>282</v>
      </c>
      <c r="F457" s="161" t="s">
        <v>12855</v>
      </c>
      <c r="G457" s="161" t="s">
        <v>277</v>
      </c>
      <c r="H457" s="11" t="s">
        <v>33</v>
      </c>
      <c r="I457" s="11">
        <v>13</v>
      </c>
      <c r="J457" s="11" t="s">
        <v>34</v>
      </c>
      <c r="K457" s="164" t="str">
        <f t="shared" si="28"/>
        <v>Grundkurs</v>
      </c>
      <c r="L457" s="11" t="s">
        <v>12548</v>
      </c>
      <c r="M457" s="11" t="str">
        <f t="shared" si="30"/>
        <v>2_x2_1x_G_13b</v>
      </c>
      <c r="N457" s="11" t="str">
        <f t="shared" si="31"/>
        <v>9789152302484-2-x2_1x-G-13b</v>
      </c>
      <c r="O457" s="78" t="s">
        <v>328</v>
      </c>
      <c r="P457" s="11"/>
      <c r="Q457" s="55" t="str">
        <f>INDEX(Freelancer!$A$1140:$J$2572,MATCH('Base data'!M457,Freelancer!$G$1140:$G$2572,0),9)</f>
        <v>Gruppen Streetdancers anlitar en danslärare. Hon tar 300 kr i administrativ avgift för hela träningstiden och sedan 200 kr i timmen för att träna dem. Gruppen har 10000 kr. Räcker det till träning 4 h varje dag i 10 dagar?</v>
      </c>
      <c r="R457" s="161" t="str">
        <f>IF(INDEX(Freelancer!$A$1140:$J$2572,MATCH('Base data'!M457,Freelancer!$G$1140:$G$2572,0),10)=0,"",INDEX(Freelancer!$A$1140:$J$2572,MATCH('Base data'!M457,Freelancer!$G$1140:$G$2572,0),10))</f>
        <v/>
      </c>
      <c r="S457" s="78" t="s">
        <v>16688</v>
      </c>
      <c r="T457" s="78" t="str">
        <f t="shared" si="29"/>
        <v>y4_22_18y</v>
      </c>
      <c r="U457" s="78" t="str">
        <f>INDEX(Lista!$O$2:$S$206,MATCH('Base data'!T457,Lista!$P$2:$P$206,0),3)</f>
        <v>Trigonometri - Vinklar</v>
      </c>
      <c r="V457" s="78" t="str">
        <f>INDEX(Lista!$O$2:$S$206,MATCH('Base data'!T457,Lista!$P$2:$P$206,0),4)</f>
        <v>G_4_22</v>
      </c>
      <c r="W457" s="78" t="str">
        <f>INDEX(Lista!$O$2:$S$206,MATCH('Base data'!T457,Lista!$P$2:$P$206,0),5)</f>
        <v>Trigonometri</v>
      </c>
      <c r="X457" s="214" t="s">
        <v>16772</v>
      </c>
    </row>
    <row r="458" spans="1:24" x14ac:dyDescent="0.2">
      <c r="A458" s="160">
        <v>9789152302484</v>
      </c>
      <c r="B458" s="11">
        <v>2</v>
      </c>
      <c r="C458" s="11" t="s">
        <v>428</v>
      </c>
      <c r="D458" s="161" t="s">
        <v>12847</v>
      </c>
      <c r="E458" s="161" t="s">
        <v>282</v>
      </c>
      <c r="F458" s="161" t="s">
        <v>12855</v>
      </c>
      <c r="G458" s="161" t="s">
        <v>277</v>
      </c>
      <c r="H458" s="11" t="s">
        <v>33</v>
      </c>
      <c r="I458" s="11">
        <v>14</v>
      </c>
      <c r="J458" s="11" t="s">
        <v>31</v>
      </c>
      <c r="K458" s="164" t="str">
        <f t="shared" si="28"/>
        <v>Grundkurs</v>
      </c>
      <c r="L458" s="11" t="s">
        <v>17333</v>
      </c>
      <c r="M458" s="11" t="str">
        <f t="shared" si="30"/>
        <v>2_x2_1x_G_14a</v>
      </c>
      <c r="N458" s="11" t="str">
        <f t="shared" si="31"/>
        <v>9789152302484-2-x2_1x-G-14a</v>
      </c>
      <c r="O458" s="78" t="s">
        <v>515</v>
      </c>
      <c r="P458" s="11"/>
      <c r="Q458" s="55" t="str">
        <f>INDEX(Freelancer!$A$1140:$J$2572,MATCH('Base data'!M458,Freelancer!$G$1140:$G$2572,0),9)</f>
        <v>Funktionen $y = 3 500x + 237000$ beskriver antalet invånare i Malmö, $x$ antal år efter 1993. Vad betyder 237000 i formeln?</v>
      </c>
      <c r="R458" s="161" t="str">
        <f>IF(INDEX(Freelancer!$A$1140:$J$2572,MATCH('Base data'!M458,Freelancer!$G$1140:$G$2572,0),10)=0,"",INDEX(Freelancer!$A$1140:$J$2572,MATCH('Base data'!M458,Freelancer!$G$1140:$G$2572,0),10))</f>
        <v/>
      </c>
      <c r="S458" s="78" t="s">
        <v>16695</v>
      </c>
      <c r="T458" s="78" t="str">
        <f t="shared" si="29"/>
        <v>y1_2_2y</v>
      </c>
      <c r="U458" s="78" t="str">
        <f>INDEX(Lista!$O$2:$S$206,MATCH('Base data'!T458,Lista!$P$2:$P$206,0),3)</f>
        <v>Bråk - Delbarhet</v>
      </c>
      <c r="V458" s="78" t="str">
        <f>INDEX(Lista!$O$2:$S$206,MATCH('Base data'!T458,Lista!$P$2:$P$206,0),4)</f>
        <v>T_1_2</v>
      </c>
      <c r="W458" s="78" t="str">
        <f>INDEX(Lista!$O$2:$S$206,MATCH('Base data'!T458,Lista!$P$2:$P$206,0),5)</f>
        <v>Bråk</v>
      </c>
      <c r="X458" s="214" t="s">
        <v>16772</v>
      </c>
    </row>
    <row r="459" spans="1:24" x14ac:dyDescent="0.2">
      <c r="A459" s="160">
        <v>9789152302484</v>
      </c>
      <c r="B459" s="11">
        <v>2</v>
      </c>
      <c r="C459" s="11" t="s">
        <v>428</v>
      </c>
      <c r="D459" s="161" t="s">
        <v>12847</v>
      </c>
      <c r="E459" s="161" t="s">
        <v>282</v>
      </c>
      <c r="F459" s="161" t="s">
        <v>12855</v>
      </c>
      <c r="G459" s="161" t="s">
        <v>277</v>
      </c>
      <c r="H459" s="11" t="s">
        <v>33</v>
      </c>
      <c r="I459" s="11">
        <v>14</v>
      </c>
      <c r="J459" s="11" t="s">
        <v>34</v>
      </c>
      <c r="K459" s="164" t="str">
        <f t="shared" si="28"/>
        <v>Grundkurs</v>
      </c>
      <c r="L459" s="11" t="s">
        <v>17333</v>
      </c>
      <c r="M459" s="11" t="str">
        <f t="shared" si="30"/>
        <v>2_x2_1x_G_14b</v>
      </c>
      <c r="N459" s="11" t="str">
        <f t="shared" si="31"/>
        <v>9789152302484-2-x2_1x-G-14b</v>
      </c>
      <c r="O459" s="78" t="s">
        <v>515</v>
      </c>
      <c r="P459" s="11"/>
      <c r="Q459" s="55" t="str">
        <f>INDEX(Freelancer!$A$1140:$J$2572,MATCH('Base data'!M459,Freelancer!$G$1140:$G$2572,0),9)</f>
        <v>Funktionen $y = 3 500x + 237000$ beskriver antalet invånare i Malmö, $x$ antal år efter 1993. Vad betyder 3500 i formeln?</v>
      </c>
      <c r="R459" s="161" t="str">
        <f>IF(INDEX(Freelancer!$A$1140:$J$2572,MATCH('Base data'!M459,Freelancer!$G$1140:$G$2572,0),10)=0,"",INDEX(Freelancer!$A$1140:$J$2572,MATCH('Base data'!M459,Freelancer!$G$1140:$G$2572,0),10))</f>
        <v/>
      </c>
      <c r="S459" s="78" t="s">
        <v>8332</v>
      </c>
      <c r="T459" s="78" t="str">
        <f t="shared" si="29"/>
        <v>y4_4_1y</v>
      </c>
      <c r="U459" s="78" t="str">
        <f>INDEX(Lista!$O$2:$S$206,MATCH('Base data'!T459,Lista!$P$2:$P$206,0),3)</f>
        <v>Cirkeln - Omkrets &amp; Area</v>
      </c>
      <c r="V459" s="78" t="str">
        <f>INDEX(Lista!$O$2:$S$206,MATCH('Base data'!T459,Lista!$P$2:$P$206,0),4)</f>
        <v>G_4_4</v>
      </c>
      <c r="W459" s="78" t="str">
        <f>INDEX(Lista!$O$2:$S$206,MATCH('Base data'!T459,Lista!$P$2:$P$206,0),5)</f>
        <v>Cirkeln</v>
      </c>
      <c r="X459" s="214" t="s">
        <v>16772</v>
      </c>
    </row>
    <row r="460" spans="1:24" ht="32" x14ac:dyDescent="0.2">
      <c r="A460" s="160">
        <v>9789152302484</v>
      </c>
      <c r="B460" s="11">
        <v>2</v>
      </c>
      <c r="C460" s="11" t="s">
        <v>428</v>
      </c>
      <c r="D460" s="161" t="s">
        <v>12847</v>
      </c>
      <c r="E460" s="161" t="s">
        <v>282</v>
      </c>
      <c r="F460" s="161" t="s">
        <v>12855</v>
      </c>
      <c r="G460" s="161" t="s">
        <v>277</v>
      </c>
      <c r="H460" s="11" t="s">
        <v>33</v>
      </c>
      <c r="I460" s="11">
        <v>14</v>
      </c>
      <c r="J460" s="11" t="s">
        <v>40</v>
      </c>
      <c r="K460" s="164" t="str">
        <f t="shared" si="28"/>
        <v>Grundkurs</v>
      </c>
      <c r="L460" s="11" t="s">
        <v>17333</v>
      </c>
      <c r="M460" s="11" t="str">
        <f t="shared" si="30"/>
        <v>2_x2_1x_G_14c</v>
      </c>
      <c r="N460" s="11" t="str">
        <f t="shared" si="31"/>
        <v>9789152302484-2-x2_1x-G-14c</v>
      </c>
      <c r="O460" s="78" t="s">
        <v>515</v>
      </c>
      <c r="P460" s="11"/>
      <c r="Q460" s="55" t="str">
        <f>INDEX(Freelancer!$A$1140:$J$2572,MATCH('Base data'!M460,Freelancer!$G$1140:$G$2572,0),9)</f>
        <v>Funktionen $y = 3 500x + 237000$ beskriver antalet invånare i Malmö, $x$ antal år efter 1993. När hade Malmö 300000 invånare om vi antar att invånarantalet fortsatte att öka på samma sätt som formeln visar?</v>
      </c>
      <c r="R460" s="161" t="str">
        <f>IF(INDEX(Freelancer!$A$1140:$J$2572,MATCH('Base data'!M460,Freelancer!$G$1140:$G$2572,0),10)=0,"",INDEX(Freelancer!$A$1140:$J$2572,MATCH('Base data'!M460,Freelancer!$G$1140:$G$2572,0),10))</f>
        <v/>
      </c>
      <c r="S460" s="78" t="s">
        <v>16660</v>
      </c>
      <c r="T460" s="78" t="str">
        <f t="shared" si="29"/>
        <v>y1_3_12y</v>
      </c>
      <c r="U460" s="78" t="str">
        <f>INDEX(Lista!$O$2:$S$206,MATCH('Base data'!T460,Lista!$P$2:$P$206,0),3)</f>
        <v>Ekvationer - Olikheter</v>
      </c>
      <c r="V460" s="78" t="str">
        <f>INDEX(Lista!$O$2:$S$206,MATCH('Base data'!T460,Lista!$P$2:$P$206,0),4)</f>
        <v>T_1_3</v>
      </c>
      <c r="W460" s="78" t="str">
        <f>INDEX(Lista!$O$2:$S$206,MATCH('Base data'!T460,Lista!$P$2:$P$206,0),5)</f>
        <v>Ekvationer</v>
      </c>
      <c r="X460" s="214" t="s">
        <v>16772</v>
      </c>
    </row>
    <row r="461" spans="1:24" ht="32" x14ac:dyDescent="0.2">
      <c r="A461" s="160">
        <v>9789152302484</v>
      </c>
      <c r="B461" s="11">
        <v>2</v>
      </c>
      <c r="C461" s="11" t="s">
        <v>428</v>
      </c>
      <c r="D461" s="161" t="s">
        <v>12847</v>
      </c>
      <c r="E461" s="161" t="s">
        <v>282</v>
      </c>
      <c r="F461" s="161" t="s">
        <v>12855</v>
      </c>
      <c r="G461" s="161" t="s">
        <v>277</v>
      </c>
      <c r="H461" s="11" t="s">
        <v>33</v>
      </c>
      <c r="I461" s="11">
        <v>15</v>
      </c>
      <c r="J461" s="11" t="s">
        <v>31</v>
      </c>
      <c r="K461" s="164" t="str">
        <f t="shared" si="28"/>
        <v>Grundkurs</v>
      </c>
      <c r="L461" s="11" t="s">
        <v>12548</v>
      </c>
      <c r="M461" s="11" t="str">
        <f t="shared" si="30"/>
        <v>2_x2_1x_G_15a</v>
      </c>
      <c r="N461" s="11" t="str">
        <f t="shared" si="31"/>
        <v>9789152302484-2-x2_1x-G-15a</v>
      </c>
      <c r="O461" s="78" t="s">
        <v>515</v>
      </c>
      <c r="P461" s="11"/>
      <c r="Q461" s="55" t="str">
        <f>INDEX(Freelancer!$A$1140:$J$2572,MATCH('Base data'!M461,Freelancer!$G$1140:$G$2572,0),9)</f>
        <v>En presentaffär säljer godis på lösvikt. Kunden får en ask och fyller den med godis. Kassören väger sedan asken tillsammans med godiset. Kunden betalar bara för godiset. Robin, Anna, Per och Nina handlar var sin ask med godis. Vad kostar godiset per hg?</v>
      </c>
      <c r="R461" s="161" t="str">
        <f>IF(INDEX(Freelancer!$A$1140:$J$2572,MATCH('Base data'!M461,Freelancer!$G$1140:$G$2572,0),10)=0,"",INDEX(Freelancer!$A$1140:$J$2572,MATCH('Base data'!M461,Freelancer!$G$1140:$G$2572,0),10))</f>
        <v>MD9_47_2</v>
      </c>
      <c r="S461" s="78" t="s">
        <v>8317</v>
      </c>
      <c r="T461" s="78" t="str">
        <f t="shared" si="29"/>
        <v>y1_18y</v>
      </c>
      <c r="U461" s="78" t="str">
        <f>INDEX(Lista!$O$2:$S$206,MATCH('Base data'!T461,Lista!$P$2:$P$206,0),3)</f>
        <v>Talform</v>
      </c>
      <c r="V461" s="78" t="str">
        <f>INDEX(Lista!$O$2:$S$206,MATCH('Base data'!T461,Lista!$P$2:$P$206,0),4)</f>
        <v>T_1_18</v>
      </c>
      <c r="W461" s="78" t="str">
        <f>INDEX(Lista!$O$2:$S$206,MATCH('Base data'!T461,Lista!$P$2:$P$206,0),5)</f>
        <v>Talform</v>
      </c>
      <c r="X461" s="214" t="s">
        <v>16772</v>
      </c>
    </row>
    <row r="462" spans="1:24" ht="32" x14ac:dyDescent="0.2">
      <c r="A462" s="160">
        <v>9789152302484</v>
      </c>
      <c r="B462" s="11">
        <v>2</v>
      </c>
      <c r="C462" s="11" t="s">
        <v>428</v>
      </c>
      <c r="D462" s="161" t="s">
        <v>12847</v>
      </c>
      <c r="E462" s="161" t="s">
        <v>282</v>
      </c>
      <c r="F462" s="161" t="s">
        <v>12855</v>
      </c>
      <c r="G462" s="161" t="s">
        <v>277</v>
      </c>
      <c r="H462" s="11" t="s">
        <v>33</v>
      </c>
      <c r="I462" s="11">
        <v>15</v>
      </c>
      <c r="J462" s="11" t="s">
        <v>34</v>
      </c>
      <c r="K462" s="164" t="str">
        <f t="shared" si="28"/>
        <v>Grundkurs</v>
      </c>
      <c r="L462" s="11" t="s">
        <v>12548</v>
      </c>
      <c r="M462" s="11" t="str">
        <f t="shared" si="30"/>
        <v>2_x2_1x_G_15b</v>
      </c>
      <c r="N462" s="11" t="str">
        <f t="shared" si="31"/>
        <v>9789152302484-2-x2_1x-G-15b</v>
      </c>
      <c r="O462" s="78" t="s">
        <v>328</v>
      </c>
      <c r="P462" s="11"/>
      <c r="Q462" s="55" t="str">
        <f>INDEX(Freelancer!$A$1140:$J$2572,MATCH('Base data'!M462,Freelancer!$G$1140:$G$2572,0),9)</f>
        <v>En presentaffär säljer godis på lösvikt. Kunden får en ask och fyller den med godis. Kassören väger sedan asken tillsammans med godiset. Kunden betalar bara för godiset. Robin, Anna, Per och Nina handlar var sin ask med godis. Hur mycket väger en tom ask?</v>
      </c>
      <c r="R462" s="161" t="str">
        <f>IF(INDEX(Freelancer!$A$1140:$J$2572,MATCH('Base data'!M462,Freelancer!$G$1140:$G$2572,0),10)=0,"",INDEX(Freelancer!$A$1140:$J$2572,MATCH('Base data'!M462,Freelancer!$G$1140:$G$2572,0),10))</f>
        <v>MD9_47_2</v>
      </c>
      <c r="S462" s="78" t="s">
        <v>8315</v>
      </c>
      <c r="T462" s="78" t="str">
        <f t="shared" si="29"/>
        <v>y1_19_2y</v>
      </c>
      <c r="U462" s="78" t="str">
        <f>INDEX(Lista!$O$2:$S$206,MATCH('Base data'!T462,Lista!$P$2:$P$206,0),3)</f>
        <v>Talsystem - Vårt talsystem</v>
      </c>
      <c r="V462" s="78" t="str">
        <f>INDEX(Lista!$O$2:$S$206,MATCH('Base data'!T462,Lista!$P$2:$P$206,0),4)</f>
        <v>T_1_19</v>
      </c>
      <c r="W462" s="78" t="str">
        <f>INDEX(Lista!$O$2:$S$206,MATCH('Base data'!T462,Lista!$P$2:$P$206,0),5)</f>
        <v>Talsystem</v>
      </c>
      <c r="X462" s="214" t="s">
        <v>16772</v>
      </c>
    </row>
    <row r="463" spans="1:24" x14ac:dyDescent="0.2">
      <c r="A463" s="160">
        <v>9789152302484</v>
      </c>
      <c r="B463" s="11">
        <v>2</v>
      </c>
      <c r="C463" s="11" t="s">
        <v>428</v>
      </c>
      <c r="D463" s="161" t="s">
        <v>12847</v>
      </c>
      <c r="E463" s="161" t="s">
        <v>282</v>
      </c>
      <c r="F463" s="161" t="s">
        <v>12855</v>
      </c>
      <c r="G463" s="161" t="s">
        <v>277</v>
      </c>
      <c r="H463" s="11" t="s">
        <v>33</v>
      </c>
      <c r="I463" s="11">
        <v>16</v>
      </c>
      <c r="J463" s="11" t="s">
        <v>31</v>
      </c>
      <c r="K463" s="164" t="str">
        <f t="shared" si="28"/>
        <v>Grundkurs</v>
      </c>
      <c r="L463" s="11" t="s">
        <v>17333</v>
      </c>
      <c r="M463" s="11" t="str">
        <f t="shared" si="30"/>
        <v>2_x2_1x_G_16a</v>
      </c>
      <c r="N463" s="11" t="str">
        <f t="shared" si="31"/>
        <v>9789152302484-2-x2_1x-G-16a</v>
      </c>
      <c r="O463" s="78" t="s">
        <v>328</v>
      </c>
      <c r="P463" s="11"/>
      <c r="Q463" s="55" t="str">
        <f>INDEX(Freelancer!$A$1140:$J$2572,MATCH('Base data'!M463,Freelancer!$G$1140:$G$2572,0),9)</f>
        <v>Använd grafen till höger när du löser uppgiften. Vilket värde har $y$ när $x = 0$</v>
      </c>
      <c r="R463" s="161" t="str">
        <f>IF(INDEX(Freelancer!$A$1140:$J$2572,MATCH('Base data'!M463,Freelancer!$G$1140:$G$2572,0),10)=0,"",INDEX(Freelancer!$A$1140:$J$2572,MATCH('Base data'!M463,Freelancer!$G$1140:$G$2572,0),10))</f>
        <v>MD9_48_1</v>
      </c>
      <c r="S463" s="78" t="s">
        <v>16642</v>
      </c>
      <c r="T463" s="78" t="str">
        <f t="shared" si="29"/>
        <v>y2_19_5y</v>
      </c>
      <c r="U463" s="78" t="str">
        <f>INDEX(Lista!$O$2:$S$206,MATCH('Base data'!T463,Lista!$P$2:$P$206,0),3)</f>
        <v>Procent - Jämförelser</v>
      </c>
      <c r="V463" s="78" t="str">
        <f>INDEX(Lista!$O$2:$S$206,MATCH('Base data'!T463,Lista!$P$2:$P$206,0),4)</f>
        <v>SF_2_19</v>
      </c>
      <c r="W463" s="78" t="str">
        <f>INDEX(Lista!$O$2:$S$206,MATCH('Base data'!T463,Lista!$P$2:$P$206,0),5)</f>
        <v>Procent</v>
      </c>
      <c r="X463" s="214" t="s">
        <v>16772</v>
      </c>
    </row>
    <row r="464" spans="1:24" x14ac:dyDescent="0.2">
      <c r="A464" s="160">
        <v>9789152302484</v>
      </c>
      <c r="B464" s="11">
        <v>2</v>
      </c>
      <c r="C464" s="11" t="s">
        <v>428</v>
      </c>
      <c r="D464" s="161" t="s">
        <v>12847</v>
      </c>
      <c r="E464" s="161" t="s">
        <v>282</v>
      </c>
      <c r="F464" s="161" t="s">
        <v>12855</v>
      </c>
      <c r="G464" s="161" t="s">
        <v>277</v>
      </c>
      <c r="H464" s="11" t="s">
        <v>33</v>
      </c>
      <c r="I464" s="11">
        <v>16</v>
      </c>
      <c r="J464" s="11" t="s">
        <v>34</v>
      </c>
      <c r="K464" s="164" t="str">
        <f t="shared" si="28"/>
        <v>Grundkurs</v>
      </c>
      <c r="L464" s="11" t="s">
        <v>17333</v>
      </c>
      <c r="M464" s="11" t="str">
        <f t="shared" si="30"/>
        <v>2_x2_1x_G_16b</v>
      </c>
      <c r="N464" s="11" t="str">
        <f t="shared" si="31"/>
        <v>9789152302484-2-x2_1x-G-16b</v>
      </c>
      <c r="O464" s="78" t="s">
        <v>328</v>
      </c>
      <c r="P464" s="11"/>
      <c r="Q464" s="55" t="str">
        <f>INDEX(Freelancer!$A$1140:$J$2572,MATCH('Base data'!M464,Freelancer!$G$1140:$G$2572,0),9)</f>
        <v>Använd grafen till höger när du löser uppgiften. Vilket värde har $y$ när $x = 3$</v>
      </c>
      <c r="R464" s="161" t="str">
        <f>IF(INDEX(Freelancer!$A$1140:$J$2572,MATCH('Base data'!M464,Freelancer!$G$1140:$G$2572,0),10)=0,"",INDEX(Freelancer!$A$1140:$J$2572,MATCH('Base data'!M464,Freelancer!$G$1140:$G$2572,0),10))</f>
        <v>MD9_48_1</v>
      </c>
      <c r="S464" s="78" t="s">
        <v>16665</v>
      </c>
      <c r="T464" s="78" t="str">
        <f t="shared" si="29"/>
        <v>y2_1y</v>
      </c>
      <c r="U464" s="78" t="str">
        <f>INDEX(Lista!$O$2:$S$206,MATCH('Base data'!T464,Lista!$P$2:$P$206,0),3)</f>
        <v>Andragradsfunktionen</v>
      </c>
      <c r="V464" s="78" t="str">
        <f>INDEX(Lista!$O$2:$S$206,MATCH('Base data'!T464,Lista!$P$2:$P$206,0),4)</f>
        <v>SF_2_1</v>
      </c>
      <c r="W464" s="78" t="str">
        <f>INDEX(Lista!$O$2:$S$206,MATCH('Base data'!T464,Lista!$P$2:$P$206,0),5)</f>
        <v>Andragradsfunktionen</v>
      </c>
      <c r="X464" s="214" t="s">
        <v>16772</v>
      </c>
    </row>
    <row r="465" spans="1:24" x14ac:dyDescent="0.2">
      <c r="A465" s="160">
        <v>9789152302484</v>
      </c>
      <c r="B465" s="11">
        <v>2</v>
      </c>
      <c r="C465" s="11" t="s">
        <v>428</v>
      </c>
      <c r="D465" s="161" t="s">
        <v>12847</v>
      </c>
      <c r="E465" s="161" t="s">
        <v>282</v>
      </c>
      <c r="F465" s="161" t="s">
        <v>12855</v>
      </c>
      <c r="G465" s="161" t="s">
        <v>277</v>
      </c>
      <c r="H465" s="11" t="s">
        <v>33</v>
      </c>
      <c r="I465" s="11">
        <v>16</v>
      </c>
      <c r="J465" s="11" t="s">
        <v>40</v>
      </c>
      <c r="K465" s="164" t="str">
        <f t="shared" si="28"/>
        <v>Grundkurs</v>
      </c>
      <c r="L465" s="11" t="s">
        <v>17333</v>
      </c>
      <c r="M465" s="11" t="str">
        <f t="shared" si="30"/>
        <v>2_x2_1x_G_16c</v>
      </c>
      <c r="N465" s="11" t="str">
        <f t="shared" si="31"/>
        <v>9789152302484-2-x2_1x-G-16c</v>
      </c>
      <c r="O465" s="78" t="s">
        <v>328</v>
      </c>
      <c r="P465" s="11"/>
      <c r="Q465" s="55" t="str">
        <f>INDEX(Freelancer!$A$1140:$J$2572,MATCH('Base data'!M465,Freelancer!$G$1140:$G$2572,0),9)</f>
        <v>Använd grafen till höger när du löser uppgiften. Vilket värde har $y$ när $x = -2$</v>
      </c>
      <c r="R465" s="161" t="str">
        <f>IF(INDEX(Freelancer!$A$1140:$J$2572,MATCH('Base data'!M465,Freelancer!$G$1140:$G$2572,0),10)=0,"",INDEX(Freelancer!$A$1140:$J$2572,MATCH('Base data'!M465,Freelancer!$G$1140:$G$2572,0),10))</f>
        <v>MD9_48_1</v>
      </c>
      <c r="S465" s="78" t="s">
        <v>16653</v>
      </c>
      <c r="T465" s="78" t="str">
        <f t="shared" si="29"/>
        <v>y1_16_7y</v>
      </c>
      <c r="U465" s="78" t="str">
        <f>INDEX(Lista!$O$2:$S$206,MATCH('Base data'!T465,Lista!$P$2:$P$206,0),3)</f>
        <v>Räta linjen - parallella &amp; vinkelräta linjer</v>
      </c>
      <c r="V465" s="78" t="str">
        <f>INDEX(Lista!$O$2:$S$206,MATCH('Base data'!T465,Lista!$P$2:$P$206,0),4)</f>
        <v>T_1_16</v>
      </c>
      <c r="W465" s="78" t="str">
        <f>INDEX(Lista!$O$2:$S$206,MATCH('Base data'!T465,Lista!$P$2:$P$206,0),5)</f>
        <v>Räta linjen</v>
      </c>
      <c r="X465" s="214" t="s">
        <v>16772</v>
      </c>
    </row>
    <row r="466" spans="1:24" x14ac:dyDescent="0.2">
      <c r="A466" s="160">
        <v>9789152302484</v>
      </c>
      <c r="B466" s="11">
        <v>2</v>
      </c>
      <c r="C466" s="11" t="s">
        <v>428</v>
      </c>
      <c r="D466" s="161" t="s">
        <v>12847</v>
      </c>
      <c r="E466" s="161" t="s">
        <v>282</v>
      </c>
      <c r="F466" s="161" t="s">
        <v>12855</v>
      </c>
      <c r="G466" s="161" t="s">
        <v>277</v>
      </c>
      <c r="H466" s="11" t="s">
        <v>33</v>
      </c>
      <c r="I466" s="11">
        <v>17</v>
      </c>
      <c r="J466" s="11" t="s">
        <v>31</v>
      </c>
      <c r="K466" s="164" t="str">
        <f t="shared" si="28"/>
        <v>Grundkurs</v>
      </c>
      <c r="L466" s="11" t="s">
        <v>12548</v>
      </c>
      <c r="M466" s="11" t="str">
        <f t="shared" si="30"/>
        <v>2_x2_1x_G_17a</v>
      </c>
      <c r="N466" s="11" t="str">
        <f t="shared" si="31"/>
        <v>9789152302484-2-x2_1x-G-17a</v>
      </c>
      <c r="O466" s="78" t="s">
        <v>328</v>
      </c>
      <c r="P466" s="11"/>
      <c r="Q466" s="55" t="str">
        <f>INDEX(Freelancer!$A$1140:$J$2572,MATCH('Base data'!M466,Freelancer!$G$1140:$G$2572,0),9)</f>
        <v>Du har funktionen $y - x + 5$. Beräkna värdet för $y$ när $x = 0$</v>
      </c>
      <c r="R466" s="161"/>
      <c r="S466" s="78" t="s">
        <v>8361</v>
      </c>
      <c r="T466" s="78" t="str">
        <f t="shared" si="29"/>
        <v>y3_2_5y</v>
      </c>
      <c r="U466" s="78" t="str">
        <f>INDEX(Lista!$O$2:$S$206,MATCH('Base data'!T466,Lista!$P$2:$P$206,0),3)</f>
        <v>Statistik - Lägesmått</v>
      </c>
      <c r="V466" s="78" t="str">
        <f>INDEX(Lista!$O$2:$S$206,MATCH('Base data'!T466,Lista!$P$2:$P$206,0),4)</f>
        <v>SS_3_2</v>
      </c>
      <c r="W466" s="78" t="str">
        <f>INDEX(Lista!$O$2:$S$206,MATCH('Base data'!T466,Lista!$P$2:$P$206,0),5)</f>
        <v>Statistik</v>
      </c>
      <c r="X466" s="214" t="s">
        <v>16772</v>
      </c>
    </row>
    <row r="467" spans="1:24" x14ac:dyDescent="0.2">
      <c r="A467" s="160">
        <v>9789152302484</v>
      </c>
      <c r="B467" s="11">
        <v>2</v>
      </c>
      <c r="C467" s="11" t="s">
        <v>428</v>
      </c>
      <c r="D467" s="161" t="s">
        <v>12847</v>
      </c>
      <c r="E467" s="161" t="s">
        <v>282</v>
      </c>
      <c r="F467" s="161" t="s">
        <v>12855</v>
      </c>
      <c r="G467" s="161" t="s">
        <v>277</v>
      </c>
      <c r="H467" s="11" t="s">
        <v>33</v>
      </c>
      <c r="I467" s="11">
        <v>17</v>
      </c>
      <c r="J467" s="11" t="s">
        <v>34</v>
      </c>
      <c r="K467" s="164" t="str">
        <f t="shared" si="28"/>
        <v>Grundkurs</v>
      </c>
      <c r="L467" s="11" t="s">
        <v>12548</v>
      </c>
      <c r="M467" s="11" t="str">
        <f t="shared" si="30"/>
        <v>2_x2_1x_G_17b</v>
      </c>
      <c r="N467" s="11" t="str">
        <f t="shared" si="31"/>
        <v>9789152302484-2-x2_1x-G-17b</v>
      </c>
      <c r="O467" s="78" t="s">
        <v>328</v>
      </c>
      <c r="P467" s="11"/>
      <c r="Q467" s="55" t="str">
        <f>INDEX(Freelancer!$A$1140:$J$2572,MATCH('Base data'!M467,Freelancer!$G$1140:$G$2572,0),9)</f>
        <v>Du har funktionen $y - x + 5$. Beräkna värdet för $y$ när $x = 2$</v>
      </c>
      <c r="R467" s="161"/>
      <c r="S467" s="78" t="s">
        <v>16623</v>
      </c>
      <c r="T467" s="78" t="str">
        <f t="shared" si="29"/>
        <v>y4_21y</v>
      </c>
      <c r="U467" s="78" t="str">
        <f>INDEX(Lista!$O$2:$S$206,MATCH('Base data'!T467,Lista!$P$2:$P$206,0),3)</f>
        <v>Triangeln</v>
      </c>
      <c r="V467" s="78" t="str">
        <f>INDEX(Lista!$O$2:$S$206,MATCH('Base data'!T467,Lista!$P$2:$P$206,0),4)</f>
        <v>G_4_21</v>
      </c>
      <c r="W467" s="78" t="str">
        <f>INDEX(Lista!$O$2:$S$206,MATCH('Base data'!T467,Lista!$P$2:$P$206,0),5)</f>
        <v>Triangeln</v>
      </c>
      <c r="X467" s="214" t="s">
        <v>16772</v>
      </c>
    </row>
    <row r="468" spans="1:24" x14ac:dyDescent="0.2">
      <c r="A468" s="160">
        <v>9789152302484</v>
      </c>
      <c r="B468" s="11">
        <v>2</v>
      </c>
      <c r="C468" s="11" t="s">
        <v>428</v>
      </c>
      <c r="D468" s="161" t="s">
        <v>12847</v>
      </c>
      <c r="E468" s="161" t="s">
        <v>282</v>
      </c>
      <c r="F468" s="161" t="s">
        <v>12855</v>
      </c>
      <c r="G468" s="161" t="s">
        <v>277</v>
      </c>
      <c r="H468" s="11" t="s">
        <v>33</v>
      </c>
      <c r="I468" s="11">
        <v>17</v>
      </c>
      <c r="J468" s="11" t="s">
        <v>40</v>
      </c>
      <c r="K468" s="164" t="str">
        <f t="shared" si="28"/>
        <v>Grundkurs</v>
      </c>
      <c r="L468" s="11" t="s">
        <v>12548</v>
      </c>
      <c r="M468" s="11" t="str">
        <f t="shared" si="30"/>
        <v>2_x2_1x_G_17c</v>
      </c>
      <c r="N468" s="11" t="str">
        <f t="shared" si="31"/>
        <v>9789152302484-2-x2_1x-G-17c</v>
      </c>
      <c r="O468" s="78" t="s">
        <v>328</v>
      </c>
      <c r="P468" s="11"/>
      <c r="Q468" s="55" t="str">
        <f>INDEX(Freelancer!$A$1140:$J$2572,MATCH('Base data'!M468,Freelancer!$G$1140:$G$2572,0),9)</f>
        <v>Du har funktionen $y - x + 5$. Beräkna värdet för $y$ när $x = -3$</v>
      </c>
      <c r="R468" s="161"/>
      <c r="S468" s="78" t="s">
        <v>16698</v>
      </c>
      <c r="T468" s="78" t="str">
        <f t="shared" si="29"/>
        <v>y1_17_11y</v>
      </c>
      <c r="U468" s="78" t="str">
        <f>INDEX(Lista!$O$2:$S$206,MATCH('Base data'!T468,Lista!$P$2:$P$206,0),3)</f>
        <v>Tal - Värdesiffror</v>
      </c>
      <c r="V468" s="78" t="str">
        <f>INDEX(Lista!$O$2:$S$206,MATCH('Base data'!T468,Lista!$P$2:$P$206,0),4)</f>
        <v>T_1_17</v>
      </c>
      <c r="W468" s="78" t="str">
        <f>INDEX(Lista!$O$2:$S$206,MATCH('Base data'!T468,Lista!$P$2:$P$206,0),5)</f>
        <v>Tal</v>
      </c>
      <c r="X468" s="214" t="s">
        <v>16772</v>
      </c>
    </row>
    <row r="469" spans="1:24" x14ac:dyDescent="0.2">
      <c r="A469" s="160">
        <v>9789152302484</v>
      </c>
      <c r="B469" s="11">
        <v>2</v>
      </c>
      <c r="C469" s="11" t="s">
        <v>428</v>
      </c>
      <c r="D469" s="161" t="s">
        <v>12847</v>
      </c>
      <c r="E469" s="161" t="s">
        <v>282</v>
      </c>
      <c r="F469" s="161" t="s">
        <v>12855</v>
      </c>
      <c r="G469" s="161" t="s">
        <v>277</v>
      </c>
      <c r="H469" s="11" t="s">
        <v>33</v>
      </c>
      <c r="I469" s="11">
        <v>18</v>
      </c>
      <c r="J469" s="11" t="s">
        <v>31</v>
      </c>
      <c r="K469" s="164" t="str">
        <f t="shared" si="28"/>
        <v>Grundkurs</v>
      </c>
      <c r="L469" s="11" t="s">
        <v>17333</v>
      </c>
      <c r="M469" s="11" t="str">
        <f t="shared" si="30"/>
        <v>2_x2_1x_G_18a</v>
      </c>
      <c r="N469" s="11" t="str">
        <f t="shared" si="31"/>
        <v>9789152302484-2-x2_1x-G-18a</v>
      </c>
      <c r="O469" s="78" t="s">
        <v>328</v>
      </c>
      <c r="P469" s="11"/>
      <c r="Q469" s="55" t="str">
        <f>INDEX(Freelancer!$A$1140:$J$2572,MATCH('Base data'!M469,Freelancer!$G$1140:$G$2572,0),9)</f>
        <v>Du har funktionen $y - 2x - 3$. Beräkna värdet för $y$ när $x = 0$</v>
      </c>
      <c r="R469" s="161"/>
      <c r="S469" s="78" t="s">
        <v>16649</v>
      </c>
      <c r="T469" s="78" t="str">
        <f t="shared" si="29"/>
        <v>y4_15y</v>
      </c>
      <c r="U469" s="78" t="str">
        <f>INDEX(Lista!$O$2:$S$206,MATCH('Base data'!T469,Lista!$P$2:$P$206,0),3)</f>
        <v>Volym &amp; olika sorters kroppar</v>
      </c>
      <c r="V469" s="78" t="str">
        <f>INDEX(Lista!$O$2:$S$206,MATCH('Base data'!T469,Lista!$P$2:$P$206,0),4)</f>
        <v>G_4_15</v>
      </c>
      <c r="W469" s="78" t="str">
        <f>INDEX(Lista!$O$2:$S$206,MATCH('Base data'!T469,Lista!$P$2:$P$206,0),5)</f>
        <v>Volym &amp; olika sorters kroppar</v>
      </c>
      <c r="X469" s="214" t="s">
        <v>16772</v>
      </c>
    </row>
    <row r="470" spans="1:24" x14ac:dyDescent="0.2">
      <c r="A470" s="160">
        <v>9789152302484</v>
      </c>
      <c r="B470" s="11">
        <v>2</v>
      </c>
      <c r="C470" s="11" t="s">
        <v>428</v>
      </c>
      <c r="D470" s="161" t="s">
        <v>12847</v>
      </c>
      <c r="E470" s="161" t="s">
        <v>282</v>
      </c>
      <c r="F470" s="161" t="s">
        <v>12855</v>
      </c>
      <c r="G470" s="161" t="s">
        <v>277</v>
      </c>
      <c r="H470" s="11" t="s">
        <v>33</v>
      </c>
      <c r="I470" s="11">
        <v>18</v>
      </c>
      <c r="J470" s="11" t="s">
        <v>34</v>
      </c>
      <c r="K470" s="164" t="str">
        <f t="shared" si="28"/>
        <v>Grundkurs</v>
      </c>
      <c r="L470" s="11" t="s">
        <v>17333</v>
      </c>
      <c r="M470" s="11" t="str">
        <f t="shared" si="30"/>
        <v>2_x2_1x_G_18b</v>
      </c>
      <c r="N470" s="11" t="str">
        <f t="shared" si="31"/>
        <v>9789152302484-2-x2_1x-G-18b</v>
      </c>
      <c r="O470" s="78" t="s">
        <v>735</v>
      </c>
      <c r="P470" s="11"/>
      <c r="Q470" s="55" t="str">
        <f>INDEX(Freelancer!$A$1140:$J$2572,MATCH('Base data'!M470,Freelancer!$G$1140:$G$2572,0),9)</f>
        <v>Du har funktionen $y - 2x - 3$. Beräkna värdet för $y$ när $x = 4$</v>
      </c>
      <c r="R470" s="161"/>
      <c r="S470" s="78" t="s">
        <v>16697</v>
      </c>
      <c r="T470" s="78" t="str">
        <f t="shared" si="29"/>
        <v>y3_1_7y</v>
      </c>
      <c r="U470" s="78" t="str">
        <f>INDEX(Lista!$O$2:$S$206,MATCH('Base data'!T470,Lista!$P$2:$P$206,0),3)</f>
        <v>Sannolikhetslära - Komplementhändelse</v>
      </c>
      <c r="V470" s="78" t="str">
        <f>INDEX(Lista!$O$2:$S$206,MATCH('Base data'!T470,Lista!$P$2:$P$206,0),4)</f>
        <v>SS_3_1</v>
      </c>
      <c r="W470" s="78" t="str">
        <f>INDEX(Lista!$O$2:$S$206,MATCH('Base data'!T470,Lista!$P$2:$P$206,0),5)</f>
        <v>Sannolikhetslära</v>
      </c>
      <c r="X470" s="214" t="s">
        <v>16772</v>
      </c>
    </row>
    <row r="471" spans="1:24" x14ac:dyDescent="0.2">
      <c r="A471" s="160">
        <v>9789152302484</v>
      </c>
      <c r="B471" s="11">
        <v>2</v>
      </c>
      <c r="C471" s="11" t="s">
        <v>428</v>
      </c>
      <c r="D471" s="161" t="s">
        <v>12847</v>
      </c>
      <c r="E471" s="161" t="s">
        <v>282</v>
      </c>
      <c r="F471" s="161" t="s">
        <v>12855</v>
      </c>
      <c r="G471" s="161" t="s">
        <v>277</v>
      </c>
      <c r="H471" s="11" t="s">
        <v>33</v>
      </c>
      <c r="I471" s="11">
        <v>18</v>
      </c>
      <c r="J471" s="11" t="s">
        <v>40</v>
      </c>
      <c r="K471" s="164" t="str">
        <f t="shared" si="28"/>
        <v>Grundkurs</v>
      </c>
      <c r="L471" s="11" t="s">
        <v>17333</v>
      </c>
      <c r="M471" s="11" t="str">
        <f t="shared" si="30"/>
        <v>2_x2_1x_G_18c</v>
      </c>
      <c r="N471" s="11" t="str">
        <f t="shared" si="31"/>
        <v>9789152302484-2-x2_1x-G-18c</v>
      </c>
      <c r="O471" s="78" t="s">
        <v>735</v>
      </c>
      <c r="P471" s="11"/>
      <c r="Q471" s="55" t="str">
        <f>INDEX(Freelancer!$A$1140:$J$2572,MATCH('Base data'!M471,Freelancer!$G$1140:$G$2572,0),9)</f>
        <v>Du har funktionen $y - 2x - 3$. Beräkna värdet för $y$ när $x = -1$</v>
      </c>
      <c r="R471" s="161"/>
      <c r="S471" s="78" t="s">
        <v>8332</v>
      </c>
      <c r="T471" s="78" t="str">
        <f t="shared" si="29"/>
        <v>y4_4_1y</v>
      </c>
      <c r="U471" s="78" t="str">
        <f>INDEX(Lista!$O$2:$S$206,MATCH('Base data'!T471,Lista!$P$2:$P$206,0),3)</f>
        <v>Cirkeln - Omkrets &amp; Area</v>
      </c>
      <c r="V471" s="78" t="str">
        <f>INDEX(Lista!$O$2:$S$206,MATCH('Base data'!T471,Lista!$P$2:$P$206,0),4)</f>
        <v>G_4_4</v>
      </c>
      <c r="W471" s="78" t="str">
        <f>INDEX(Lista!$O$2:$S$206,MATCH('Base data'!T471,Lista!$P$2:$P$206,0),5)</f>
        <v>Cirkeln</v>
      </c>
      <c r="X471" s="214" t="s">
        <v>16772</v>
      </c>
    </row>
    <row r="472" spans="1:24" x14ac:dyDescent="0.2">
      <c r="A472" s="160">
        <v>9789152302484</v>
      </c>
      <c r="B472" s="11">
        <v>2</v>
      </c>
      <c r="C472" s="11" t="s">
        <v>428</v>
      </c>
      <c r="D472" s="161" t="s">
        <v>12847</v>
      </c>
      <c r="E472" s="161" t="s">
        <v>282</v>
      </c>
      <c r="F472" s="161" t="s">
        <v>12855</v>
      </c>
      <c r="G472" s="161" t="s">
        <v>277</v>
      </c>
      <c r="H472" s="11" t="s">
        <v>33</v>
      </c>
      <c r="I472" s="11">
        <v>19</v>
      </c>
      <c r="J472" s="11" t="s">
        <v>31</v>
      </c>
      <c r="K472" s="164" t="str">
        <f t="shared" si="28"/>
        <v>Grundkurs</v>
      </c>
      <c r="L472" s="11" t="s">
        <v>12548</v>
      </c>
      <c r="M472" s="11" t="str">
        <f t="shared" si="30"/>
        <v>2_x2_1x_G_19a</v>
      </c>
      <c r="N472" s="11" t="str">
        <f t="shared" si="31"/>
        <v>9789152302484-2-x2_1x-G-19a</v>
      </c>
      <c r="O472" s="78" t="s">
        <v>515</v>
      </c>
      <c r="P472" s="11"/>
      <c r="Q472" s="55" t="str">
        <f>INDEX(Freelancer!$A$1140:$J$2572,MATCH('Base data'!M472,Freelancer!$G$1140:$G$2572,0),9)</f>
        <v>Tabellen visar sambandet mellan $x$-värde och $y$-värde hos en linjär funktion. Beskriv funktionen med ord och med en formel.</v>
      </c>
      <c r="R472" s="161" t="str">
        <f>IF(INDEX(Freelancer!$A$1140:$J$2572,MATCH('Base data'!M472,Freelancer!$G$1140:$G$2572,0),10)=0,"",INDEX(Freelancer!$A$1140:$J$2572,MATCH('Base data'!M472,Freelancer!$G$1140:$G$2572,0),10))</f>
        <v>MD9_48_2</v>
      </c>
      <c r="S472" s="78" t="s">
        <v>8395</v>
      </c>
      <c r="T472" s="78" t="str">
        <f t="shared" si="29"/>
        <v>y4_22_11y</v>
      </c>
      <c r="U472" s="78" t="str">
        <f>INDEX(Lista!$O$2:$S$206,MATCH('Base data'!T472,Lista!$P$2:$P$206,0),3)</f>
        <v>Trigonometri - Sinus, Cosinus &amp; Tangens</v>
      </c>
      <c r="V472" s="78" t="str">
        <f>INDEX(Lista!$O$2:$S$206,MATCH('Base data'!T472,Lista!$P$2:$P$206,0),4)</f>
        <v>G_4_22</v>
      </c>
      <c r="W472" s="78" t="str">
        <f>INDEX(Lista!$O$2:$S$206,MATCH('Base data'!T472,Lista!$P$2:$P$206,0),5)</f>
        <v>Trigonometri</v>
      </c>
      <c r="X472" s="214" t="s">
        <v>16772</v>
      </c>
    </row>
    <row r="473" spans="1:24" x14ac:dyDescent="0.2">
      <c r="A473" s="160">
        <v>9789152302484</v>
      </c>
      <c r="B473" s="11">
        <v>2</v>
      </c>
      <c r="C473" s="11" t="s">
        <v>428</v>
      </c>
      <c r="D473" s="161" t="s">
        <v>12847</v>
      </c>
      <c r="E473" s="161" t="s">
        <v>282</v>
      </c>
      <c r="F473" s="161" t="s">
        <v>12855</v>
      </c>
      <c r="G473" s="161" t="s">
        <v>277</v>
      </c>
      <c r="H473" s="11" t="s">
        <v>33</v>
      </c>
      <c r="I473" s="11">
        <v>19</v>
      </c>
      <c r="J473" s="11" t="s">
        <v>34</v>
      </c>
      <c r="K473" s="164" t="str">
        <f t="shared" si="28"/>
        <v>Grundkurs</v>
      </c>
      <c r="L473" s="11" t="s">
        <v>12548</v>
      </c>
      <c r="M473" s="11" t="str">
        <f t="shared" si="30"/>
        <v>2_x2_1x_G_19b</v>
      </c>
      <c r="N473" s="11" t="str">
        <f t="shared" si="31"/>
        <v>9789152302484-2-x2_1x-G-19b</v>
      </c>
      <c r="O473" s="78" t="s">
        <v>515</v>
      </c>
      <c r="P473" s="11"/>
      <c r="Q473" s="55" t="str">
        <f>INDEX(Freelancer!$A$1140:$J$2572,MATCH('Base data'!M473,Freelancer!$G$1140:$G$2572,0),9)</f>
        <v>Tabellen visar sambandet mellan $x$-värde och $y$-värde hos en linjär funktion. Beskriv funktionen med ord och med en formel.</v>
      </c>
      <c r="R473" s="161" t="str">
        <f>IF(INDEX(Freelancer!$A$1140:$J$2572,MATCH('Base data'!M473,Freelancer!$G$1140:$G$2572,0),10)=0,"",INDEX(Freelancer!$A$1140:$J$2572,MATCH('Base data'!M473,Freelancer!$G$1140:$G$2572,0),10))</f>
        <v>MD9_48_3</v>
      </c>
      <c r="S473" s="78" t="s">
        <v>16588</v>
      </c>
      <c r="T473" s="78" t="str">
        <f t="shared" si="29"/>
        <v>y2_19_3y</v>
      </c>
      <c r="U473" s="78" t="str">
        <f>INDEX(Lista!$O$2:$S$206,MATCH('Base data'!T473,Lista!$P$2:$P$206,0),3)</f>
        <v>Procent - Företagsekonomi/budgetering</v>
      </c>
      <c r="V473" s="78" t="str">
        <f>INDEX(Lista!$O$2:$S$206,MATCH('Base data'!T473,Lista!$P$2:$P$206,0),4)</f>
        <v>SF_2_19</v>
      </c>
      <c r="W473" s="78" t="str">
        <f>INDEX(Lista!$O$2:$S$206,MATCH('Base data'!T473,Lista!$P$2:$P$206,0),5)</f>
        <v>Procent</v>
      </c>
      <c r="X473" s="214" t="s">
        <v>16772</v>
      </c>
    </row>
    <row r="474" spans="1:24" x14ac:dyDescent="0.2">
      <c r="A474" s="160">
        <v>9789152302484</v>
      </c>
      <c r="B474" s="11">
        <v>2</v>
      </c>
      <c r="C474" s="11" t="s">
        <v>428</v>
      </c>
      <c r="D474" s="161" t="s">
        <v>12847</v>
      </c>
      <c r="E474" s="161" t="s">
        <v>282</v>
      </c>
      <c r="F474" s="161" t="s">
        <v>12855</v>
      </c>
      <c r="G474" s="161" t="s">
        <v>277</v>
      </c>
      <c r="H474" s="11" t="s">
        <v>33</v>
      </c>
      <c r="I474" s="11">
        <v>19</v>
      </c>
      <c r="J474" s="11" t="s">
        <v>40</v>
      </c>
      <c r="K474" s="164" t="str">
        <f t="shared" si="28"/>
        <v>Grundkurs</v>
      </c>
      <c r="L474" s="11" t="s">
        <v>12548</v>
      </c>
      <c r="M474" s="11" t="str">
        <f t="shared" si="30"/>
        <v>2_x2_1x_G_19c</v>
      </c>
      <c r="N474" s="11" t="str">
        <f t="shared" si="31"/>
        <v>9789152302484-2-x2_1x-G-19c</v>
      </c>
      <c r="O474" s="78" t="s">
        <v>515</v>
      </c>
      <c r="P474" s="11"/>
      <c r="Q474" s="55" t="str">
        <f>INDEX(Freelancer!$A$1140:$J$2572,MATCH('Base data'!M474,Freelancer!$G$1140:$G$2572,0),9)</f>
        <v>Tabellen visar sambandet mellan $x$-värde och $y$-värde hos en linjär funktion. Beskriv funktionen med ord och med en formel.</v>
      </c>
      <c r="R474" s="161" t="str">
        <f>IF(INDEX(Freelancer!$A$1140:$J$2572,MATCH('Base data'!M474,Freelancer!$G$1140:$G$2572,0),10)=0,"",INDEX(Freelancer!$A$1140:$J$2572,MATCH('Base data'!M474,Freelancer!$G$1140:$G$2572,0),10))</f>
        <v>MD9_48_4</v>
      </c>
      <c r="S474" s="78" t="s">
        <v>16619</v>
      </c>
      <c r="T474" s="78" t="str">
        <f t="shared" si="29"/>
        <v>y4_23_1y</v>
      </c>
      <c r="U474" s="78" t="str">
        <f>INDEX(Lista!$O$2:$S$206,MATCH('Base data'!T474,Lista!$P$2:$P$206,0),3)</f>
        <v>Vektorer - Koordinatsystem</v>
      </c>
      <c r="V474" s="78" t="str">
        <f>INDEX(Lista!$O$2:$S$206,MATCH('Base data'!T474,Lista!$P$2:$P$206,0),4)</f>
        <v>G_4_23</v>
      </c>
      <c r="W474" s="78" t="str">
        <f>INDEX(Lista!$O$2:$S$206,MATCH('Base data'!T474,Lista!$P$2:$P$206,0),5)</f>
        <v>Vektorer</v>
      </c>
      <c r="X474" s="214" t="s">
        <v>16772</v>
      </c>
    </row>
    <row r="475" spans="1:24" x14ac:dyDescent="0.2">
      <c r="A475" s="160">
        <v>9789152302484</v>
      </c>
      <c r="B475" s="11">
        <v>2</v>
      </c>
      <c r="C475" s="11" t="s">
        <v>428</v>
      </c>
      <c r="D475" s="161" t="s">
        <v>12847</v>
      </c>
      <c r="E475" s="161" t="s">
        <v>282</v>
      </c>
      <c r="F475" s="161" t="s">
        <v>12855</v>
      </c>
      <c r="G475" s="161" t="s">
        <v>277</v>
      </c>
      <c r="H475" s="11" t="s">
        <v>33</v>
      </c>
      <c r="I475" s="11">
        <v>19</v>
      </c>
      <c r="J475" s="11" t="s">
        <v>66</v>
      </c>
      <c r="K475" s="164" t="str">
        <f t="shared" si="28"/>
        <v>Grundkurs</v>
      </c>
      <c r="L475" s="11" t="s">
        <v>12548</v>
      </c>
      <c r="M475" s="11" t="str">
        <f t="shared" si="30"/>
        <v>2_x2_1x_G_19d</v>
      </c>
      <c r="N475" s="11" t="str">
        <f t="shared" si="31"/>
        <v>9789152302484-2-x2_1x-G-19d</v>
      </c>
      <c r="O475" s="78" t="s">
        <v>515</v>
      </c>
      <c r="P475" s="11"/>
      <c r="Q475" s="55" t="str">
        <f>INDEX(Freelancer!$A$1140:$J$2572,MATCH('Base data'!M475,Freelancer!$G$1140:$G$2572,0),9)</f>
        <v>Tabellen visar sambandet mellan $x$-värde och $y$-värde hos en linjär funktion. Beskriv funktionen med ord och med en formel.</v>
      </c>
      <c r="R475" s="161" t="str">
        <f>IF(INDEX(Freelancer!$A$1140:$J$2572,MATCH('Base data'!M475,Freelancer!$G$1140:$G$2572,0),10)=0,"",INDEX(Freelancer!$A$1140:$J$2572,MATCH('Base data'!M475,Freelancer!$G$1140:$G$2572,0),10))</f>
        <v>MD9_48_5</v>
      </c>
      <c r="S475" s="78" t="s">
        <v>16697</v>
      </c>
      <c r="T475" s="78" t="str">
        <f t="shared" si="29"/>
        <v>y3_1_7y</v>
      </c>
      <c r="U475" s="78" t="str">
        <f>INDEX(Lista!$O$2:$S$206,MATCH('Base data'!T475,Lista!$P$2:$P$206,0),3)</f>
        <v>Sannolikhetslära - Komplementhändelse</v>
      </c>
      <c r="V475" s="78" t="str">
        <f>INDEX(Lista!$O$2:$S$206,MATCH('Base data'!T475,Lista!$P$2:$P$206,0),4)</f>
        <v>SS_3_1</v>
      </c>
      <c r="W475" s="78" t="str">
        <f>INDEX(Lista!$O$2:$S$206,MATCH('Base data'!T475,Lista!$P$2:$P$206,0),5)</f>
        <v>Sannolikhetslära</v>
      </c>
      <c r="X475" s="214" t="s">
        <v>16772</v>
      </c>
    </row>
    <row r="476" spans="1:24" x14ac:dyDescent="0.2">
      <c r="A476" s="160">
        <v>9789152302484</v>
      </c>
      <c r="B476" s="11">
        <v>2</v>
      </c>
      <c r="C476" s="11" t="s">
        <v>428</v>
      </c>
      <c r="D476" s="161" t="s">
        <v>12847</v>
      </c>
      <c r="E476" s="161" t="s">
        <v>282</v>
      </c>
      <c r="F476" s="161" t="s">
        <v>12855</v>
      </c>
      <c r="G476" s="161" t="s">
        <v>277</v>
      </c>
      <c r="H476" s="11" t="s">
        <v>33</v>
      </c>
      <c r="I476" s="11">
        <v>20</v>
      </c>
      <c r="J476" s="11" t="s">
        <v>31</v>
      </c>
      <c r="K476" s="164" t="str">
        <f t="shared" si="28"/>
        <v>Grundkurs</v>
      </c>
      <c r="L476" s="11" t="s">
        <v>17333</v>
      </c>
      <c r="M476" s="11" t="str">
        <f t="shared" si="30"/>
        <v>2_x2_1x_G_20a</v>
      </c>
      <c r="N476" s="11" t="str">
        <f t="shared" si="31"/>
        <v>9789152302484-2-x2_1x-G-20a</v>
      </c>
      <c r="O476" s="78" t="s">
        <v>283</v>
      </c>
      <c r="P476" s="11"/>
      <c r="Q476" s="55" t="str">
        <f>INDEX(Freelancer!$A$1140:$J$2572,MATCH('Base data'!M476,Freelancer!$G$1140:$G$2572,0),9)</f>
        <v>Undersök om grafen till funktionen $y - 2x - 1$ i rutan skulle se annorlunda ut om man väljer andra värden på $x$. Skriv av värdetabellen och beräkna värdet på $y$.</v>
      </c>
      <c r="R476" s="161" t="str">
        <f>IF(INDEX(Freelancer!$A$1140:$J$2572,MATCH('Base data'!M476,Freelancer!$G$1140:$G$2572,0),10)=0,"",INDEX(Freelancer!$A$1140:$J$2572,MATCH('Base data'!M476,Freelancer!$G$1140:$G$2572,0),10))</f>
        <v>MD9_49_1</v>
      </c>
      <c r="S476" s="78" t="s">
        <v>16613</v>
      </c>
      <c r="T476" s="78" t="str">
        <f t="shared" si="29"/>
        <v>y1_9_2y</v>
      </c>
      <c r="U476" s="78" t="str">
        <f>INDEX(Lista!$O$2:$S$206,MATCH('Base data'!T476,Lista!$P$2:$P$206,0),3)</f>
        <v>Logaritmer - andra baser</v>
      </c>
      <c r="V476" s="78" t="str">
        <f>INDEX(Lista!$O$2:$S$206,MATCH('Base data'!T476,Lista!$P$2:$P$206,0),4)</f>
        <v>T_1_9</v>
      </c>
      <c r="W476" s="78" t="str">
        <f>INDEX(Lista!$O$2:$S$206,MATCH('Base data'!T476,Lista!$P$2:$P$206,0),5)</f>
        <v>Logaritmer</v>
      </c>
      <c r="X476" s="214" t="s">
        <v>16772</v>
      </c>
    </row>
    <row r="477" spans="1:24" ht="32" x14ac:dyDescent="0.2">
      <c r="A477" s="160">
        <v>9789152302484</v>
      </c>
      <c r="B477" s="11">
        <v>2</v>
      </c>
      <c r="C477" s="11" t="s">
        <v>428</v>
      </c>
      <c r="D477" s="161" t="s">
        <v>12847</v>
      </c>
      <c r="E477" s="161" t="s">
        <v>282</v>
      </c>
      <c r="F477" s="161" t="s">
        <v>12855</v>
      </c>
      <c r="G477" s="161" t="s">
        <v>277</v>
      </c>
      <c r="H477" s="11" t="s">
        <v>33</v>
      </c>
      <c r="I477" s="11">
        <v>20</v>
      </c>
      <c r="J477" s="11" t="s">
        <v>34</v>
      </c>
      <c r="K477" s="164" t="str">
        <f t="shared" si="28"/>
        <v>Grundkurs</v>
      </c>
      <c r="L477" s="11" t="s">
        <v>17333</v>
      </c>
      <c r="M477" s="11" t="str">
        <f t="shared" si="30"/>
        <v>2_x2_1x_G_20b</v>
      </c>
      <c r="N477" s="11" t="str">
        <f t="shared" si="31"/>
        <v>9789152302484-2-x2_1x-G-20b</v>
      </c>
      <c r="O477" s="78" t="s">
        <v>283</v>
      </c>
      <c r="P477" s="11"/>
      <c r="Q477" s="55" t="str">
        <f>INDEX(Freelancer!$A$1140:$J$2572,MATCH('Base data'!M477,Freelancer!$G$1140:$G$2572,0),9)</f>
        <v>Undersök om grafen till funktionen $y - 2x - 1$ i rutan skulle se annorlunda ut om man väljer andra värden på $x$. Rita ett koordinatsystem och markera punkterna utifrån de koordinater som du har beräknat. Dra en linje genom punkterna.</v>
      </c>
      <c r="R477" s="161" t="str">
        <f>IF(INDEX(Freelancer!$A$1140:$J$2572,MATCH('Base data'!M477,Freelancer!$G$1140:$G$2572,0),10)=0,"",INDEX(Freelancer!$A$1140:$J$2572,MATCH('Base data'!M477,Freelancer!$G$1140:$G$2572,0),10))</f>
        <v>MD9_49_1</v>
      </c>
      <c r="S477" s="78" t="s">
        <v>16587</v>
      </c>
      <c r="T477" s="78" t="str">
        <f t="shared" si="29"/>
        <v>y2_8_3y</v>
      </c>
      <c r="U477" s="78" t="str">
        <f>INDEX(Lista!$O$2:$S$206,MATCH('Base data'!T477,Lista!$P$2:$P$206,0),3)</f>
        <v>Funktioner - Definition- och värdemängd</v>
      </c>
      <c r="V477" s="78" t="str">
        <f>INDEX(Lista!$O$2:$S$206,MATCH('Base data'!T477,Lista!$P$2:$P$206,0),4)</f>
        <v>SF_2_8</v>
      </c>
      <c r="W477" s="78" t="str">
        <f>INDEX(Lista!$O$2:$S$206,MATCH('Base data'!T477,Lista!$P$2:$P$206,0),5)</f>
        <v>Funktioner</v>
      </c>
      <c r="X477" s="214" t="s">
        <v>16772</v>
      </c>
    </row>
    <row r="478" spans="1:24" x14ac:dyDescent="0.2">
      <c r="A478" s="160">
        <v>9789152302484</v>
      </c>
      <c r="B478" s="11">
        <v>2</v>
      </c>
      <c r="C478" s="11" t="s">
        <v>428</v>
      </c>
      <c r="D478" s="161" t="s">
        <v>12847</v>
      </c>
      <c r="E478" s="161" t="s">
        <v>282</v>
      </c>
      <c r="F478" s="161" t="s">
        <v>12855</v>
      </c>
      <c r="G478" s="161" t="s">
        <v>277</v>
      </c>
      <c r="H478" s="11" t="s">
        <v>33</v>
      </c>
      <c r="I478" s="11">
        <v>20</v>
      </c>
      <c r="J478" s="11" t="s">
        <v>40</v>
      </c>
      <c r="K478" s="164" t="str">
        <f t="shared" si="28"/>
        <v>Grundkurs</v>
      </c>
      <c r="L478" s="11" t="s">
        <v>17333</v>
      </c>
      <c r="M478" s="11" t="str">
        <f t="shared" si="30"/>
        <v>2_x2_1x_G_20c</v>
      </c>
      <c r="N478" s="11" t="str">
        <f t="shared" si="31"/>
        <v>9789152302484-2-x2_1x-G-20c</v>
      </c>
      <c r="O478" s="78" t="s">
        <v>515</v>
      </c>
      <c r="P478" s="11"/>
      <c r="Q478" s="55" t="str">
        <f>INDEX(Freelancer!$A$1140:$J$2572,MATCH('Base data'!M478,Freelancer!$G$1140:$G$2572,0),9)</f>
        <v>Undersök om grafen till funktionen $y - 2x - 1$ i rutan skulle se annorlunda ut om man väljer andra värden på $x$. Jämför den graf du har ritat med grafen i rutan. Är det samma?</v>
      </c>
      <c r="R478" s="161" t="str">
        <f>IF(INDEX(Freelancer!$A$1140:$J$2572,MATCH('Base data'!M478,Freelancer!$G$1140:$G$2572,0),10)=0,"",INDEX(Freelancer!$A$1140:$J$2572,MATCH('Base data'!M478,Freelancer!$G$1140:$G$2572,0),10))</f>
        <v>MD9_49_1</v>
      </c>
      <c r="S478" s="78" t="s">
        <v>16658</v>
      </c>
      <c r="T478" s="78" t="str">
        <f t="shared" si="29"/>
        <v>y3_2_15y</v>
      </c>
      <c r="U478" s="78" t="str">
        <f>INDEX(Lista!$O$2:$S$206,MATCH('Base data'!T478,Lista!$P$2:$P$206,0),3)</f>
        <v>Statistik - Vilseledande statistik</v>
      </c>
      <c r="V478" s="78" t="str">
        <f>INDEX(Lista!$O$2:$S$206,MATCH('Base data'!T478,Lista!$P$2:$P$206,0),4)</f>
        <v>SS_3_2</v>
      </c>
      <c r="W478" s="78" t="str">
        <f>INDEX(Lista!$O$2:$S$206,MATCH('Base data'!T478,Lista!$P$2:$P$206,0),5)</f>
        <v>Statistik</v>
      </c>
      <c r="X478" s="214" t="s">
        <v>16772</v>
      </c>
    </row>
    <row r="479" spans="1:24" x14ac:dyDescent="0.2">
      <c r="A479" s="160">
        <v>9789152302484</v>
      </c>
      <c r="B479" s="11">
        <v>2</v>
      </c>
      <c r="C479" s="11" t="s">
        <v>428</v>
      </c>
      <c r="D479" s="161" t="s">
        <v>12847</v>
      </c>
      <c r="E479" s="161" t="s">
        <v>282</v>
      </c>
      <c r="F479" s="161" t="s">
        <v>12855</v>
      </c>
      <c r="G479" s="161" t="s">
        <v>277</v>
      </c>
      <c r="H479" s="11" t="s">
        <v>33</v>
      </c>
      <c r="I479" s="11">
        <v>21</v>
      </c>
      <c r="J479" s="11" t="s">
        <v>31</v>
      </c>
      <c r="K479" s="164" t="str">
        <f t="shared" si="28"/>
        <v>Grundkurs</v>
      </c>
      <c r="L479" s="11" t="s">
        <v>12548</v>
      </c>
      <c r="M479" s="11" t="str">
        <f t="shared" si="30"/>
        <v>2_x2_1x_G_21a</v>
      </c>
      <c r="N479" s="11" t="str">
        <f t="shared" si="31"/>
        <v>9789152302484-2-x2_1x-G-21a</v>
      </c>
      <c r="O479" s="78" t="s">
        <v>515</v>
      </c>
      <c r="P479" s="11"/>
      <c r="Q479" s="55" t="str">
        <f>INDEX(Freelancer!$A$1140:$J$2572,MATCH('Base data'!M479,Freelancer!$G$1140:$G$2572,0),9)</f>
        <v>Rita grafen till funktionen $y = x + 2$. Börja med att göra en värdetabell och fyll i den. Välj tre värden på $x$ och beräkna $y$.</v>
      </c>
      <c r="R479" s="161" t="str">
        <f>IF(INDEX(Freelancer!$A$1140:$J$2572,MATCH('Base data'!M479,Freelancer!$G$1140:$G$2572,0),10)=0,"",INDEX(Freelancer!$A$1140:$J$2572,MATCH('Base data'!M479,Freelancer!$G$1140:$G$2572,0),10))</f>
        <v/>
      </c>
      <c r="S479" s="78" t="s">
        <v>16590</v>
      </c>
      <c r="T479" s="78" t="str">
        <f t="shared" si="29"/>
        <v>y2_8_6y</v>
      </c>
      <c r="U479" s="78" t="str">
        <f>INDEX(Lista!$O$2:$S$206,MATCH('Base data'!T479,Lista!$P$2:$P$206,0),3)</f>
        <v>Funktioner - Exponentialfunktioner</v>
      </c>
      <c r="V479" s="78" t="str">
        <f>INDEX(Lista!$O$2:$S$206,MATCH('Base data'!T479,Lista!$P$2:$P$206,0),4)</f>
        <v>SF_2_8</v>
      </c>
      <c r="W479" s="78" t="str">
        <f>INDEX(Lista!$O$2:$S$206,MATCH('Base data'!T479,Lista!$P$2:$P$206,0),5)</f>
        <v>Funktioner</v>
      </c>
      <c r="X479" s="214" t="s">
        <v>16772</v>
      </c>
    </row>
    <row r="480" spans="1:24" x14ac:dyDescent="0.2">
      <c r="A480" s="160">
        <v>9789152302484</v>
      </c>
      <c r="B480" s="11">
        <v>2</v>
      </c>
      <c r="C480" s="11" t="s">
        <v>428</v>
      </c>
      <c r="D480" s="161" t="s">
        <v>12847</v>
      </c>
      <c r="E480" s="161" t="s">
        <v>282</v>
      </c>
      <c r="F480" s="161" t="s">
        <v>12855</v>
      </c>
      <c r="G480" s="161" t="s">
        <v>277</v>
      </c>
      <c r="H480" s="11" t="s">
        <v>33</v>
      </c>
      <c r="I480" s="11">
        <v>21</v>
      </c>
      <c r="J480" s="11" t="s">
        <v>34</v>
      </c>
      <c r="K480" s="164" t="str">
        <f t="shared" si="28"/>
        <v>Grundkurs</v>
      </c>
      <c r="L480" s="11" t="s">
        <v>12548</v>
      </c>
      <c r="M480" s="11" t="str">
        <f t="shared" si="30"/>
        <v>2_x2_1x_G_21b</v>
      </c>
      <c r="N480" s="11" t="str">
        <f t="shared" si="31"/>
        <v>9789152302484-2-x2_1x-G-21b</v>
      </c>
      <c r="O480" s="78" t="s">
        <v>515</v>
      </c>
      <c r="P480" s="11"/>
      <c r="Q480" s="55" t="str">
        <f>INDEX(Freelancer!$A$1140:$J$2572,MATCH('Base data'!M480,Freelancer!$G$1140:$G$2572,0),9)</f>
        <v>Rita grafen till funktionen $y = x + 2$. Markera punkterna i det koordinatsystem som du ritade i uppgift 20. Rita en linje genom punkterna.</v>
      </c>
      <c r="R480" s="161" t="str">
        <f>IF(INDEX(Freelancer!$A$1140:$J$2572,MATCH('Base data'!M480,Freelancer!$G$1140:$G$2572,0),10)=0,"",INDEX(Freelancer!$A$1140:$J$2572,MATCH('Base data'!M480,Freelancer!$G$1140:$G$2572,0),10))</f>
        <v/>
      </c>
      <c r="S480" s="78" t="s">
        <v>16642</v>
      </c>
      <c r="T480" s="78" t="str">
        <f t="shared" si="29"/>
        <v>y2_19_5y</v>
      </c>
      <c r="U480" s="78" t="str">
        <f>INDEX(Lista!$O$2:$S$206,MATCH('Base data'!T480,Lista!$P$2:$P$206,0),3)</f>
        <v>Procent - Jämförelser</v>
      </c>
      <c r="V480" s="78" t="str">
        <f>INDEX(Lista!$O$2:$S$206,MATCH('Base data'!T480,Lista!$P$2:$P$206,0),4)</f>
        <v>SF_2_19</v>
      </c>
      <c r="W480" s="78" t="str">
        <f>INDEX(Lista!$O$2:$S$206,MATCH('Base data'!T480,Lista!$P$2:$P$206,0),5)</f>
        <v>Procent</v>
      </c>
      <c r="X480" s="214" t="s">
        <v>16772</v>
      </c>
    </row>
    <row r="481" spans="1:24" x14ac:dyDescent="0.2">
      <c r="A481" s="160">
        <v>9789152302484</v>
      </c>
      <c r="B481" s="11">
        <v>2</v>
      </c>
      <c r="C481" s="11" t="s">
        <v>428</v>
      </c>
      <c r="D481" s="161" t="s">
        <v>12847</v>
      </c>
      <c r="E481" s="161" t="s">
        <v>282</v>
      </c>
      <c r="F481" s="161" t="s">
        <v>12855</v>
      </c>
      <c r="G481" s="161" t="s">
        <v>277</v>
      </c>
      <c r="H481" s="11" t="s">
        <v>33</v>
      </c>
      <c r="I481" s="11">
        <v>21</v>
      </c>
      <c r="J481" s="11" t="s">
        <v>40</v>
      </c>
      <c r="K481" s="164" t="str">
        <f t="shared" si="28"/>
        <v>Grundkurs</v>
      </c>
      <c r="L481" s="11" t="s">
        <v>12548</v>
      </c>
      <c r="M481" s="11" t="str">
        <f t="shared" si="30"/>
        <v>2_x2_1x_G_21c</v>
      </c>
      <c r="N481" s="11" t="str">
        <f t="shared" si="31"/>
        <v>9789152302484-2-x2_1x-G-21c</v>
      </c>
      <c r="O481" s="78" t="s">
        <v>515</v>
      </c>
      <c r="P481" s="11"/>
      <c r="Q481" s="55" t="str">
        <f>INDEX(Freelancer!$A$1140:$J$2572,MATCH('Base data'!M481,Freelancer!$G$1140:$G$2572,0),9)</f>
        <v>Rita grafen till funktionen $y = x + 2$. Jämför lutningen på grafen som du ritade i uppgift 20. Vad är det för skillnad?</v>
      </c>
      <c r="R481" s="161" t="str">
        <f>IF(INDEX(Freelancer!$A$1140:$J$2572,MATCH('Base data'!M481,Freelancer!$G$1140:$G$2572,0),10)=0,"",INDEX(Freelancer!$A$1140:$J$2572,MATCH('Base data'!M481,Freelancer!$G$1140:$G$2572,0),10))</f>
        <v/>
      </c>
      <c r="S481" s="78" t="s">
        <v>8357</v>
      </c>
      <c r="T481" s="78" t="str">
        <f t="shared" si="29"/>
        <v>y2_19_6y</v>
      </c>
      <c r="U481" s="78" t="str">
        <f>INDEX(Lista!$O$2:$S$206,MATCH('Base data'!T481,Lista!$P$2:$P$206,0),3)</f>
        <v>Procent - Lån &amp; ränta</v>
      </c>
      <c r="V481" s="78" t="str">
        <f>INDEX(Lista!$O$2:$S$206,MATCH('Base data'!T481,Lista!$P$2:$P$206,0),4)</f>
        <v>SF_2_19</v>
      </c>
      <c r="W481" s="78" t="str">
        <f>INDEX(Lista!$O$2:$S$206,MATCH('Base data'!T481,Lista!$P$2:$P$206,0),5)</f>
        <v>Procent</v>
      </c>
      <c r="X481" s="214" t="s">
        <v>16772</v>
      </c>
    </row>
    <row r="482" spans="1:24" x14ac:dyDescent="0.2">
      <c r="A482" s="160">
        <v>9789152302484</v>
      </c>
      <c r="B482" s="11">
        <v>2</v>
      </c>
      <c r="C482" s="11" t="s">
        <v>428</v>
      </c>
      <c r="D482" s="161" t="s">
        <v>12847</v>
      </c>
      <c r="E482" s="161" t="s">
        <v>282</v>
      </c>
      <c r="F482" s="161" t="s">
        <v>12855</v>
      </c>
      <c r="G482" s="161" t="s">
        <v>277</v>
      </c>
      <c r="H482" s="11" t="s">
        <v>33</v>
      </c>
      <c r="I482" s="11">
        <v>22</v>
      </c>
      <c r="J482" s="11" t="s">
        <v>31</v>
      </c>
      <c r="K482" s="164" t="str">
        <f t="shared" si="28"/>
        <v>Grundkurs</v>
      </c>
      <c r="L482" s="11" t="s">
        <v>17333</v>
      </c>
      <c r="M482" s="11" t="str">
        <f t="shared" si="30"/>
        <v>2_x2_1x_G_22a</v>
      </c>
      <c r="N482" s="11" t="str">
        <f t="shared" si="31"/>
        <v>9789152302484-2-x2_1x-G-22a</v>
      </c>
      <c r="O482" s="78" t="s">
        <v>515</v>
      </c>
      <c r="P482" s="11"/>
      <c r="Q482" s="55" t="str">
        <f>INDEX(Freelancer!$A$1140:$J$2572,MATCH('Base data'!M482,Freelancer!$G$1140:$G$2572,0),9)</f>
        <v>Linjen till funktionen $y - 2x + 1$ är ritad i koordinatsystemet till höger. Rita av linjen och markera var den skär $y$-axeln.</v>
      </c>
      <c r="R482" s="161" t="str">
        <f>IF(INDEX(Freelancer!$A$1140:$J$2572,MATCH('Base data'!M482,Freelancer!$G$1140:$G$2572,0),10)=0,"",INDEX(Freelancer!$A$1140:$J$2572,MATCH('Base data'!M482,Freelancer!$G$1140:$G$2572,0),10))</f>
        <v>MD9_50_1</v>
      </c>
      <c r="S482" s="78" t="s">
        <v>16594</v>
      </c>
      <c r="T482" s="78" t="str">
        <f t="shared" si="29"/>
        <v>y1_17_4y</v>
      </c>
      <c r="U482" s="78" t="str">
        <f>INDEX(Lista!$O$2:$S$206,MATCH('Base data'!T482,Lista!$P$2:$P$206,0),3)</f>
        <v>Tal - Naturliga tal</v>
      </c>
      <c r="V482" s="78" t="str">
        <f>INDEX(Lista!$O$2:$S$206,MATCH('Base data'!T482,Lista!$P$2:$P$206,0),4)</f>
        <v>T_1_17</v>
      </c>
      <c r="W482" s="78" t="str">
        <f>INDEX(Lista!$O$2:$S$206,MATCH('Base data'!T482,Lista!$P$2:$P$206,0),5)</f>
        <v>Tal</v>
      </c>
      <c r="X482" s="214" t="s">
        <v>16772</v>
      </c>
    </row>
    <row r="483" spans="1:24" x14ac:dyDescent="0.2">
      <c r="A483" s="160">
        <v>9789152302484</v>
      </c>
      <c r="B483" s="11">
        <v>2</v>
      </c>
      <c r="C483" s="11" t="s">
        <v>428</v>
      </c>
      <c r="D483" s="161" t="s">
        <v>12847</v>
      </c>
      <c r="E483" s="161" t="s">
        <v>282</v>
      </c>
      <c r="F483" s="161" t="s">
        <v>12855</v>
      </c>
      <c r="G483" s="161" t="s">
        <v>277</v>
      </c>
      <c r="H483" s="11" t="s">
        <v>33</v>
      </c>
      <c r="I483" s="11">
        <v>22</v>
      </c>
      <c r="J483" s="11" t="s">
        <v>34</v>
      </c>
      <c r="K483" s="164" t="str">
        <f t="shared" si="28"/>
        <v>Grundkurs</v>
      </c>
      <c r="L483" s="11" t="s">
        <v>17333</v>
      </c>
      <c r="M483" s="11" t="str">
        <f t="shared" si="30"/>
        <v>2_x2_1x_G_22b</v>
      </c>
      <c r="N483" s="11" t="str">
        <f t="shared" si="31"/>
        <v>9789152302484-2-x2_1x-G-22b</v>
      </c>
      <c r="O483" s="78" t="s">
        <v>284</v>
      </c>
      <c r="P483" s="11"/>
      <c r="Q483" s="55" t="str">
        <f>INDEX(Freelancer!$A$1140:$J$2572,MATCH('Base data'!M483,Freelancer!$G$1140:$G$2572,0),9)</f>
        <v>Linjen till funktionen $y - 2x + 1$ är ritad i koordinatsystemet till höger. Ange $m$-värdet och $k$-värdet.</v>
      </c>
      <c r="R483" s="161" t="str">
        <f>IF(INDEX(Freelancer!$A$1140:$J$2572,MATCH('Base data'!M483,Freelancer!$G$1140:$G$2572,0),10)=0,"",INDEX(Freelancer!$A$1140:$J$2572,MATCH('Base data'!M483,Freelancer!$G$1140:$G$2572,0),10))</f>
        <v>MD9_50_1</v>
      </c>
      <c r="S483" s="78" t="s">
        <v>8376</v>
      </c>
      <c r="T483" s="78" t="str">
        <f t="shared" si="29"/>
        <v>y4_19_1y</v>
      </c>
      <c r="U483" s="78" t="str">
        <f>INDEX(Lista!$O$2:$S$206,MATCH('Base data'!T483,Lista!$P$2:$P$206,0),3)</f>
        <v>Skala - Area och volymskala</v>
      </c>
      <c r="V483" s="78" t="str">
        <f>INDEX(Lista!$O$2:$S$206,MATCH('Base data'!T483,Lista!$P$2:$P$206,0),4)</f>
        <v>G_4_19</v>
      </c>
      <c r="W483" s="78" t="str">
        <f>INDEX(Lista!$O$2:$S$206,MATCH('Base data'!T483,Lista!$P$2:$P$206,0),5)</f>
        <v>Skala</v>
      </c>
      <c r="X483" s="214" t="s">
        <v>16772</v>
      </c>
    </row>
    <row r="484" spans="1:24" x14ac:dyDescent="0.2">
      <c r="A484" s="160">
        <v>9789152302484</v>
      </c>
      <c r="B484" s="11">
        <v>2</v>
      </c>
      <c r="C484" s="11" t="s">
        <v>428</v>
      </c>
      <c r="D484" s="161" t="s">
        <v>12847</v>
      </c>
      <c r="E484" s="161" t="s">
        <v>282</v>
      </c>
      <c r="F484" s="161" t="s">
        <v>12855</v>
      </c>
      <c r="G484" s="161" t="s">
        <v>277</v>
      </c>
      <c r="H484" s="11" t="s">
        <v>33</v>
      </c>
      <c r="I484" s="11">
        <v>22</v>
      </c>
      <c r="J484" s="11" t="s">
        <v>40</v>
      </c>
      <c r="K484" s="164" t="str">
        <f t="shared" si="28"/>
        <v>Grundkurs</v>
      </c>
      <c r="L484" s="11" t="s">
        <v>17333</v>
      </c>
      <c r="M484" s="11" t="str">
        <f t="shared" si="30"/>
        <v>2_x2_1x_G_22c</v>
      </c>
      <c r="N484" s="11" t="str">
        <f t="shared" si="31"/>
        <v>9789152302484-2-x2_1x-G-22c</v>
      </c>
      <c r="O484" s="78" t="s">
        <v>284</v>
      </c>
      <c r="P484" s="11"/>
      <c r="Q484" s="55" t="str">
        <f>INDEX(Freelancer!$A$1140:$J$2572,MATCH('Base data'!M484,Freelancer!$G$1140:$G$2572,0),9)</f>
        <v>Linjen till funktionen $y - 2x + 1$ är ritad i koordinatsystemet till höger. Rita en linje i samma koordinatsystem som har större $k$-värde men samma $m$-värde.</v>
      </c>
      <c r="R484" s="161" t="str">
        <f>IF(INDEX(Freelancer!$A$1140:$J$2572,MATCH('Base data'!M484,Freelancer!$G$1140:$G$2572,0),10)=0,"",INDEX(Freelancer!$A$1140:$J$2572,MATCH('Base data'!M484,Freelancer!$G$1140:$G$2572,0),10))</f>
        <v>MD9_50_1</v>
      </c>
      <c r="S484" s="78" t="s">
        <v>16664</v>
      </c>
      <c r="T484" s="78" t="str">
        <f t="shared" si="29"/>
        <v>y1_6y</v>
      </c>
      <c r="U484" s="78" t="str">
        <f>INDEX(Lista!$O$2:$S$206,MATCH('Base data'!T484,Lista!$P$2:$P$206,0),3)</f>
        <v>Enheter</v>
      </c>
      <c r="V484" s="78" t="str">
        <f>INDEX(Lista!$O$2:$S$206,MATCH('Base data'!T484,Lista!$P$2:$P$206,0),4)</f>
        <v>T_1_6</v>
      </c>
      <c r="W484" s="78" t="str">
        <f>INDEX(Lista!$O$2:$S$206,MATCH('Base data'!T484,Lista!$P$2:$P$206,0),5)</f>
        <v>Enheter</v>
      </c>
      <c r="X484" s="214" t="s">
        <v>16772</v>
      </c>
    </row>
    <row r="485" spans="1:24" x14ac:dyDescent="0.2">
      <c r="A485" s="160">
        <v>9789152302484</v>
      </c>
      <c r="B485" s="11">
        <v>2</v>
      </c>
      <c r="C485" s="11" t="s">
        <v>428</v>
      </c>
      <c r="D485" s="161" t="s">
        <v>12847</v>
      </c>
      <c r="E485" s="161" t="s">
        <v>282</v>
      </c>
      <c r="F485" s="161" t="s">
        <v>12855</v>
      </c>
      <c r="G485" s="161" t="s">
        <v>277</v>
      </c>
      <c r="H485" s="11" t="s">
        <v>33</v>
      </c>
      <c r="I485" s="11">
        <v>22</v>
      </c>
      <c r="J485" s="11" t="s">
        <v>66</v>
      </c>
      <c r="K485" s="164" t="str">
        <f t="shared" si="28"/>
        <v>Grundkurs</v>
      </c>
      <c r="L485" s="11" t="s">
        <v>17333</v>
      </c>
      <c r="M485" s="11" t="str">
        <f t="shared" si="30"/>
        <v>2_x2_1x_G_22d</v>
      </c>
      <c r="N485" s="11" t="str">
        <f t="shared" si="31"/>
        <v>9789152302484-2-x2_1x-G-22d</v>
      </c>
      <c r="O485" s="78" t="s">
        <v>284</v>
      </c>
      <c r="P485" s="11"/>
      <c r="Q485" s="55" t="str">
        <f>INDEX(Freelancer!$A$1140:$J$2572,MATCH('Base data'!M485,Freelancer!$G$1140:$G$2572,0),9)</f>
        <v>Linjen till funktionen $y - 2x + 1$ är ritad i koordinatsystemet till höger. Rita ytterligare en linje i samma koordinatsystem som har mindre $k$-värde och samma $m$-värde.</v>
      </c>
      <c r="R485" s="161" t="str">
        <f>IF(INDEX(Freelancer!$A$1140:$J$2572,MATCH('Base data'!M485,Freelancer!$G$1140:$G$2572,0),10)=0,"",INDEX(Freelancer!$A$1140:$J$2572,MATCH('Base data'!M485,Freelancer!$G$1140:$G$2572,0),10))</f>
        <v>MD9_50_1</v>
      </c>
      <c r="S485" s="78" t="s">
        <v>8371</v>
      </c>
      <c r="T485" s="78" t="str">
        <f t="shared" si="29"/>
        <v>y1_17_5y</v>
      </c>
      <c r="U485" s="78" t="str">
        <f>INDEX(Lista!$O$2:$S$206,MATCH('Base data'!T485,Lista!$P$2:$P$206,0),3)</f>
        <v>Tal - Negativa tal</v>
      </c>
      <c r="V485" s="78" t="str">
        <f>INDEX(Lista!$O$2:$S$206,MATCH('Base data'!T485,Lista!$P$2:$P$206,0),4)</f>
        <v>T_1_17</v>
      </c>
      <c r="W485" s="78" t="str">
        <f>INDEX(Lista!$O$2:$S$206,MATCH('Base data'!T485,Lista!$P$2:$P$206,0),5)</f>
        <v>Tal</v>
      </c>
      <c r="X485" s="214" t="s">
        <v>16772</v>
      </c>
    </row>
    <row r="486" spans="1:24" x14ac:dyDescent="0.2">
      <c r="A486" s="160">
        <v>9789152302484</v>
      </c>
      <c r="B486" s="11">
        <v>2</v>
      </c>
      <c r="C486" s="11" t="s">
        <v>428</v>
      </c>
      <c r="D486" s="161" t="s">
        <v>12847</v>
      </c>
      <c r="E486" s="161" t="s">
        <v>282</v>
      </c>
      <c r="F486" s="161" t="s">
        <v>12855</v>
      </c>
      <c r="G486" s="161" t="s">
        <v>277</v>
      </c>
      <c r="H486" s="11" t="s">
        <v>33</v>
      </c>
      <c r="I486" s="11">
        <v>23</v>
      </c>
      <c r="J486" s="11" t="s">
        <v>31</v>
      </c>
      <c r="K486" s="164" t="str">
        <f t="shared" si="28"/>
        <v>Grundkurs</v>
      </c>
      <c r="L486" s="11" t="s">
        <v>12548</v>
      </c>
      <c r="M486" s="11" t="str">
        <f t="shared" si="30"/>
        <v>2_x2_1x_G_23a</v>
      </c>
      <c r="N486" s="11" t="str">
        <f t="shared" si="31"/>
        <v>9789152302484-2-x2_1x-G-23a</v>
      </c>
      <c r="O486" s="78" t="s">
        <v>284</v>
      </c>
      <c r="P486" s="11"/>
      <c r="Q486" s="55" t="str">
        <f>INDEX(Freelancer!$A$1140:$J$2572,MATCH('Base data'!M486,Freelancer!$G$1140:$G$2572,0),9)</f>
        <v>Para ihop linje och formel $$y = 2x - 2 \qquad y = 2x + 3 \qquad y = 2x$$</v>
      </c>
      <c r="R486" s="161" t="str">
        <f>IF(INDEX(Freelancer!$A$1140:$J$2572,MATCH('Base data'!M486,Freelancer!$G$1140:$G$2572,0),10)=0,"",INDEX(Freelancer!$A$1140:$J$2572,MATCH('Base data'!M486,Freelancer!$G$1140:$G$2572,0),10))</f>
        <v>MD9_50_2</v>
      </c>
      <c r="S486" s="78" t="s">
        <v>16699</v>
      </c>
      <c r="T486" s="78" t="str">
        <f t="shared" si="29"/>
        <v>y1_17y</v>
      </c>
      <c r="U486" s="78" t="str">
        <f>INDEX(Lista!$O$2:$S$206,MATCH('Base data'!T486,Lista!$P$2:$P$206,0),3)</f>
        <v>Tal</v>
      </c>
      <c r="V486" s="78" t="str">
        <f>INDEX(Lista!$O$2:$S$206,MATCH('Base data'!T486,Lista!$P$2:$P$206,0),4)</f>
        <v>T_1_17</v>
      </c>
      <c r="W486" s="78" t="str">
        <f>INDEX(Lista!$O$2:$S$206,MATCH('Base data'!T486,Lista!$P$2:$P$206,0),5)</f>
        <v>Tal</v>
      </c>
      <c r="X486" s="214" t="s">
        <v>16772</v>
      </c>
    </row>
    <row r="487" spans="1:24" x14ac:dyDescent="0.2">
      <c r="A487" s="160">
        <v>9789152302484</v>
      </c>
      <c r="B487" s="11">
        <v>2</v>
      </c>
      <c r="C487" s="11" t="s">
        <v>428</v>
      </c>
      <c r="D487" s="161" t="s">
        <v>12847</v>
      </c>
      <c r="E487" s="161" t="s">
        <v>282</v>
      </c>
      <c r="F487" s="161" t="s">
        <v>12855</v>
      </c>
      <c r="G487" s="161" t="s">
        <v>277</v>
      </c>
      <c r="H487" s="11" t="s">
        <v>33</v>
      </c>
      <c r="I487" s="11">
        <v>23</v>
      </c>
      <c r="J487" s="11" t="s">
        <v>34</v>
      </c>
      <c r="K487" s="164" t="str">
        <f t="shared" si="28"/>
        <v>Grundkurs</v>
      </c>
      <c r="L487" s="11" t="s">
        <v>12548</v>
      </c>
      <c r="M487" s="11" t="str">
        <f t="shared" si="30"/>
        <v>2_x2_1x_G_23b</v>
      </c>
      <c r="N487" s="11" t="str">
        <f t="shared" si="31"/>
        <v>9789152302484-2-x2_1x-G-23b</v>
      </c>
      <c r="O487" s="78" t="s">
        <v>283</v>
      </c>
      <c r="P487" s="11"/>
      <c r="Q487" s="55" t="str">
        <f>INDEX(Freelancer!$A$1140:$J$2572,MATCH('Base data'!M487,Freelancer!$G$1140:$G$2572,0),9)</f>
        <v>Hur ser man i formlerna att linjerna är parallella?</v>
      </c>
      <c r="R487" s="161" t="str">
        <f>IF(INDEX(Freelancer!$A$1140:$J$2572,MATCH('Base data'!M487,Freelancer!$G$1140:$G$2572,0),10)=0,"",INDEX(Freelancer!$A$1140:$J$2572,MATCH('Base data'!M487,Freelancer!$G$1140:$G$2572,0),10))</f>
        <v>MD9_50_2</v>
      </c>
      <c r="S487" s="78" t="s">
        <v>16655</v>
      </c>
      <c r="T487" s="78" t="str">
        <f t="shared" si="29"/>
        <v>y1_12y</v>
      </c>
      <c r="U487" s="78" t="str">
        <f>INDEX(Lista!$O$2:$S$206,MATCH('Base data'!T487,Lista!$P$2:$P$206,0),3)</f>
        <v>Potenser</v>
      </c>
      <c r="V487" s="78" t="str">
        <f>INDEX(Lista!$O$2:$S$206,MATCH('Base data'!T487,Lista!$P$2:$P$206,0),4)</f>
        <v>T_1_12</v>
      </c>
      <c r="W487" s="78" t="str">
        <f>INDEX(Lista!$O$2:$S$206,MATCH('Base data'!T487,Lista!$P$2:$P$206,0),5)</f>
        <v>Potenser</v>
      </c>
      <c r="X487" s="214" t="s">
        <v>16772</v>
      </c>
    </row>
    <row r="488" spans="1:24" x14ac:dyDescent="0.2">
      <c r="A488" s="160">
        <v>9789152302484</v>
      </c>
      <c r="B488" s="11">
        <v>2</v>
      </c>
      <c r="C488" s="11" t="s">
        <v>428</v>
      </c>
      <c r="D488" s="161" t="s">
        <v>12847</v>
      </c>
      <c r="E488" s="161" t="s">
        <v>282</v>
      </c>
      <c r="F488" s="161" t="s">
        <v>12855</v>
      </c>
      <c r="G488" s="161" t="s">
        <v>277</v>
      </c>
      <c r="H488" s="11" t="s">
        <v>33</v>
      </c>
      <c r="I488" s="11">
        <v>23</v>
      </c>
      <c r="J488" s="11" t="s">
        <v>40</v>
      </c>
      <c r="K488" s="164" t="str">
        <f t="shared" si="28"/>
        <v>Grundkurs</v>
      </c>
      <c r="L488" s="11" t="s">
        <v>12548</v>
      </c>
      <c r="M488" s="11" t="str">
        <f t="shared" si="30"/>
        <v>2_x2_1x_G_23c</v>
      </c>
      <c r="N488" s="11" t="str">
        <f t="shared" si="31"/>
        <v>9789152302484-2-x2_1x-G-23c</v>
      </c>
      <c r="O488" s="78" t="s">
        <v>283</v>
      </c>
      <c r="P488" s="11"/>
      <c r="Q488" s="55" t="str">
        <f>INDEX(Freelancer!$A$1140:$J$2572,MATCH('Base data'!M488,Freelancer!$G$1140:$G$2572,0),9)</f>
        <v>I vilka punkter skär linjerna $y$-axeln? Hur kan du se det i formlerna?</v>
      </c>
      <c r="R488" s="161" t="str">
        <f>IF(INDEX(Freelancer!$A$1140:$J$2572,MATCH('Base data'!M488,Freelancer!$G$1140:$G$2572,0),10)=0,"",INDEX(Freelancer!$A$1140:$J$2572,MATCH('Base data'!M488,Freelancer!$G$1140:$G$2572,0),10))</f>
        <v>MD9_50_2</v>
      </c>
      <c r="S488" s="78" t="s">
        <v>16688</v>
      </c>
      <c r="T488" s="78" t="str">
        <f t="shared" si="29"/>
        <v>y4_22_18y</v>
      </c>
      <c r="U488" s="78" t="str">
        <f>INDEX(Lista!$O$2:$S$206,MATCH('Base data'!T488,Lista!$P$2:$P$206,0),3)</f>
        <v>Trigonometri - Vinklar</v>
      </c>
      <c r="V488" s="78" t="str">
        <f>INDEX(Lista!$O$2:$S$206,MATCH('Base data'!T488,Lista!$P$2:$P$206,0),4)</f>
        <v>G_4_22</v>
      </c>
      <c r="W488" s="78" t="str">
        <f>INDEX(Lista!$O$2:$S$206,MATCH('Base data'!T488,Lista!$P$2:$P$206,0),5)</f>
        <v>Trigonometri</v>
      </c>
      <c r="X488" s="214" t="s">
        <v>16772</v>
      </c>
    </row>
    <row r="489" spans="1:24" x14ac:dyDescent="0.2">
      <c r="A489" s="160">
        <v>9789152302484</v>
      </c>
      <c r="B489" s="11">
        <v>2</v>
      </c>
      <c r="C489" s="11" t="s">
        <v>428</v>
      </c>
      <c r="D489" s="161" t="s">
        <v>12847</v>
      </c>
      <c r="E489" s="161" t="s">
        <v>282</v>
      </c>
      <c r="F489" s="161" t="s">
        <v>12855</v>
      </c>
      <c r="G489" s="161" t="s">
        <v>277</v>
      </c>
      <c r="H489" s="11" t="s">
        <v>33</v>
      </c>
      <c r="I489" s="11">
        <v>24</v>
      </c>
      <c r="J489" s="11"/>
      <c r="K489" s="164" t="str">
        <f t="shared" si="28"/>
        <v>Grundkurs</v>
      </c>
      <c r="L489" s="11" t="s">
        <v>17333</v>
      </c>
      <c r="M489" s="11" t="str">
        <f t="shared" si="30"/>
        <v>2_x2_1x_G_24</v>
      </c>
      <c r="N489" s="11" t="str">
        <f t="shared" si="31"/>
        <v>9789152302484-2-x2_1x-G-24</v>
      </c>
      <c r="O489" s="78" t="s">
        <v>283</v>
      </c>
      <c r="P489" s="11"/>
      <c r="Q489" s="55" t="str">
        <f>INDEX(Freelancer!$A$1140:$J$2572,MATCH('Base data'!M489,Freelancer!$G$1140:$G$2572,0),9)</f>
        <v>Vilken linje hör ihop med vilken funktion? $$\textbf{1} \quad y = x + 2 \qquad \textbf{2} \quad y = 2x$$ $$\textbf{3} \quad y = x - 2 \qquad \textbf{4} \quad y = -x + 2$$</v>
      </c>
      <c r="R489" s="161" t="str">
        <f>IF(INDEX(Freelancer!$A$1140:$J$2572,MATCH('Base data'!M489,Freelancer!$G$1140:$G$2572,0),10)=0,"",INDEX(Freelancer!$A$1140:$J$2572,MATCH('Base data'!M489,Freelancer!$G$1140:$G$2572,0),10))</f>
        <v>MD9_51_1</v>
      </c>
      <c r="S489" s="78" t="s">
        <v>16664</v>
      </c>
      <c r="T489" s="78" t="str">
        <f t="shared" si="29"/>
        <v>y1_6y</v>
      </c>
      <c r="U489" s="78" t="str">
        <f>INDEX(Lista!$O$2:$S$206,MATCH('Base data'!T489,Lista!$P$2:$P$206,0),3)</f>
        <v>Enheter</v>
      </c>
      <c r="V489" s="78" t="str">
        <f>INDEX(Lista!$O$2:$S$206,MATCH('Base data'!T489,Lista!$P$2:$P$206,0),4)</f>
        <v>T_1_6</v>
      </c>
      <c r="W489" s="78" t="str">
        <f>INDEX(Lista!$O$2:$S$206,MATCH('Base data'!T489,Lista!$P$2:$P$206,0),5)</f>
        <v>Enheter</v>
      </c>
      <c r="X489" s="214" t="s">
        <v>16772</v>
      </c>
    </row>
    <row r="490" spans="1:24" x14ac:dyDescent="0.2">
      <c r="A490" s="160">
        <v>9789152302484</v>
      </c>
      <c r="B490" s="11">
        <v>2</v>
      </c>
      <c r="C490" s="11" t="s">
        <v>428</v>
      </c>
      <c r="D490" s="161" t="s">
        <v>12847</v>
      </c>
      <c r="E490" s="161" t="s">
        <v>282</v>
      </c>
      <c r="F490" s="161" t="s">
        <v>12855</v>
      </c>
      <c r="G490" s="161" t="s">
        <v>277</v>
      </c>
      <c r="H490" s="11" t="s">
        <v>33</v>
      </c>
      <c r="I490" s="11">
        <v>25</v>
      </c>
      <c r="J490" s="11" t="s">
        <v>31</v>
      </c>
      <c r="K490" s="164" t="str">
        <f t="shared" si="28"/>
        <v>Grundkurs</v>
      </c>
      <c r="L490" s="11" t="s">
        <v>12548</v>
      </c>
      <c r="M490" s="11" t="str">
        <f t="shared" si="30"/>
        <v>2_x2_1x_G_25a</v>
      </c>
      <c r="N490" s="11" t="str">
        <f t="shared" si="31"/>
        <v>9789152302484-2-x2_1x-G-25a</v>
      </c>
      <c r="O490" s="78" t="s">
        <v>283</v>
      </c>
      <c r="P490" s="11"/>
      <c r="Q490" s="55" t="str">
        <f>INDEX(Freelancer!$A$1140:$J$2572,MATCH('Base data'!M490,Freelancer!$G$1140:$G$2572,0),9)</f>
        <v>Vilken av linjerna visar en proportionalitet?</v>
      </c>
      <c r="R490" s="161" t="s">
        <v>13404</v>
      </c>
      <c r="S490" s="78" t="s">
        <v>16696</v>
      </c>
      <c r="T490" s="78" t="str">
        <f t="shared" si="29"/>
        <v>y1_3_2y</v>
      </c>
      <c r="U490" s="78" t="str">
        <f>INDEX(Lista!$O$2:$S$206,MATCH('Base data'!T490,Lista!$P$2:$P$206,0),3)</f>
        <v>Ekvationer - Andragradsekvationer</v>
      </c>
      <c r="V490" s="78" t="str">
        <f>INDEX(Lista!$O$2:$S$206,MATCH('Base data'!T490,Lista!$P$2:$P$206,0),4)</f>
        <v>T_1_3</v>
      </c>
      <c r="W490" s="78" t="str">
        <f>INDEX(Lista!$O$2:$S$206,MATCH('Base data'!T490,Lista!$P$2:$P$206,0),5)</f>
        <v>Ekvationer</v>
      </c>
      <c r="X490" s="214" t="s">
        <v>16772</v>
      </c>
    </row>
    <row r="491" spans="1:24" x14ac:dyDescent="0.2">
      <c r="A491" s="160">
        <v>9789152302484</v>
      </c>
      <c r="B491" s="11">
        <v>2</v>
      </c>
      <c r="C491" s="11" t="s">
        <v>428</v>
      </c>
      <c r="D491" s="161" t="s">
        <v>12847</v>
      </c>
      <c r="E491" s="161" t="s">
        <v>282</v>
      </c>
      <c r="F491" s="161" t="s">
        <v>12855</v>
      </c>
      <c r="G491" s="161" t="s">
        <v>277</v>
      </c>
      <c r="H491" s="11" t="s">
        <v>33</v>
      </c>
      <c r="I491" s="11">
        <v>25</v>
      </c>
      <c r="J491" s="11" t="s">
        <v>34</v>
      </c>
      <c r="K491" s="164" t="str">
        <f t="shared" si="28"/>
        <v>Grundkurs</v>
      </c>
      <c r="L491" s="11" t="s">
        <v>12548</v>
      </c>
      <c r="M491" s="11" t="str">
        <f t="shared" si="30"/>
        <v>2_x2_1x_G_25b</v>
      </c>
      <c r="N491" s="11" t="str">
        <f t="shared" si="31"/>
        <v>9789152302484-2-x2_1x-G-25b</v>
      </c>
      <c r="O491" s="78" t="s">
        <v>283</v>
      </c>
      <c r="P491" s="11"/>
      <c r="Q491" s="55" t="str">
        <f>INDEX(Freelancer!$A$1140:$J$2572,MATCH('Base data'!M491,Freelancer!$G$1140:$G$2572,0),9)</f>
        <v>Vilket $m$-värde har en proportionalitet?</v>
      </c>
      <c r="R491" s="161" t="s">
        <v>13404</v>
      </c>
      <c r="S491" s="78" t="s">
        <v>8354</v>
      </c>
      <c r="T491" s="78" t="str">
        <f t="shared" si="29"/>
        <v>y2_8y</v>
      </c>
      <c r="U491" s="78" t="str">
        <f>INDEX(Lista!$O$2:$S$206,MATCH('Base data'!T491,Lista!$P$2:$P$206,0),3)</f>
        <v>Funktioner</v>
      </c>
      <c r="V491" s="78" t="str">
        <f>INDEX(Lista!$O$2:$S$206,MATCH('Base data'!T491,Lista!$P$2:$P$206,0),4)</f>
        <v>SF_2_8</v>
      </c>
      <c r="W491" s="78" t="str">
        <f>INDEX(Lista!$O$2:$S$206,MATCH('Base data'!T491,Lista!$P$2:$P$206,0),5)</f>
        <v>Funktioner</v>
      </c>
      <c r="X491" s="214" t="s">
        <v>16772</v>
      </c>
    </row>
    <row r="492" spans="1:24" x14ac:dyDescent="0.2">
      <c r="A492" s="160">
        <v>9789152302484</v>
      </c>
      <c r="B492" s="11">
        <v>2</v>
      </c>
      <c r="C492" s="11" t="s">
        <v>428</v>
      </c>
      <c r="D492" s="161" t="s">
        <v>12847</v>
      </c>
      <c r="E492" s="161" t="s">
        <v>282</v>
      </c>
      <c r="F492" s="161" t="s">
        <v>12855</v>
      </c>
      <c r="G492" s="161" t="s">
        <v>277</v>
      </c>
      <c r="H492" s="11" t="s">
        <v>33</v>
      </c>
      <c r="I492" s="11">
        <v>26</v>
      </c>
      <c r="J492" s="11" t="s">
        <v>31</v>
      </c>
      <c r="K492" s="164" t="str">
        <f t="shared" si="28"/>
        <v>Grundkurs</v>
      </c>
      <c r="L492" s="11" t="s">
        <v>17333</v>
      </c>
      <c r="M492" s="11" t="str">
        <f t="shared" si="30"/>
        <v>2_x2_1x_G_26a</v>
      </c>
      <c r="N492" s="11" t="str">
        <f t="shared" si="31"/>
        <v>9789152302484-2-x2_1x-G-26a</v>
      </c>
      <c r="O492" s="78" t="s">
        <v>283</v>
      </c>
      <c r="P492" s="11"/>
      <c r="Q492" s="55" t="str">
        <f>INDEX(Freelancer!$A$1140:$J$2572,MATCH('Base data'!M492,Freelancer!$G$1140:$G$2572,0),9)</f>
        <v>Tre linjer är ritade i koordinatsystemet. Skriv formeln för varje linje.</v>
      </c>
      <c r="R492" s="161" t="str">
        <f>IF(INDEX(Freelancer!$A$1140:$J$2572,MATCH('Base data'!M492,Freelancer!$G$1140:$G$2572,0),10)=0,"",INDEX(Freelancer!$A$1140:$J$2572,MATCH('Base data'!M492,Freelancer!$G$1140:$G$2572,0),10))</f>
        <v>MD9_51_2</v>
      </c>
      <c r="S492" s="78" t="s">
        <v>16688</v>
      </c>
      <c r="T492" s="78" t="str">
        <f t="shared" si="29"/>
        <v>y4_22_18y</v>
      </c>
      <c r="U492" s="78" t="str">
        <f>INDEX(Lista!$O$2:$S$206,MATCH('Base data'!T492,Lista!$P$2:$P$206,0),3)</f>
        <v>Trigonometri - Vinklar</v>
      </c>
      <c r="V492" s="78" t="str">
        <f>INDEX(Lista!$O$2:$S$206,MATCH('Base data'!T492,Lista!$P$2:$P$206,0),4)</f>
        <v>G_4_22</v>
      </c>
      <c r="W492" s="78" t="str">
        <f>INDEX(Lista!$O$2:$S$206,MATCH('Base data'!T492,Lista!$P$2:$P$206,0),5)</f>
        <v>Trigonometri</v>
      </c>
      <c r="X492" s="214" t="s">
        <v>16772</v>
      </c>
    </row>
    <row r="493" spans="1:24" x14ac:dyDescent="0.2">
      <c r="A493" s="160">
        <v>9789152302484</v>
      </c>
      <c r="B493" s="11">
        <v>2</v>
      </c>
      <c r="C493" s="11" t="s">
        <v>428</v>
      </c>
      <c r="D493" s="161" t="s">
        <v>12847</v>
      </c>
      <c r="E493" s="161" t="s">
        <v>282</v>
      </c>
      <c r="F493" s="161" t="s">
        <v>12855</v>
      </c>
      <c r="G493" s="161" t="s">
        <v>277</v>
      </c>
      <c r="H493" s="11" t="s">
        <v>33</v>
      </c>
      <c r="I493" s="11">
        <v>26</v>
      </c>
      <c r="J493" s="11" t="s">
        <v>34</v>
      </c>
      <c r="K493" s="164" t="str">
        <f t="shared" si="28"/>
        <v>Grundkurs</v>
      </c>
      <c r="L493" s="11" t="s">
        <v>17333</v>
      </c>
      <c r="M493" s="11" t="str">
        <f t="shared" si="30"/>
        <v>2_x2_1x_G_26b</v>
      </c>
      <c r="N493" s="11" t="str">
        <f t="shared" si="31"/>
        <v>9789152302484-2-x2_1x-G-26b</v>
      </c>
      <c r="O493" s="78" t="s">
        <v>283</v>
      </c>
      <c r="P493" s="11"/>
      <c r="Q493" s="55" t="str">
        <f>INDEX(Freelancer!$A$1140:$J$2572,MATCH('Base data'!M493,Freelancer!$G$1140:$G$2572,0),9)</f>
        <v>Tre linjer är ritade i koordinatsystemet. En linje som är parallell med linje C skär $y$-axeln i punkten $(0, -2)$. Skriv en formel för linjen.</v>
      </c>
      <c r="R493" s="161" t="str">
        <f>IF(INDEX(Freelancer!$A$1140:$J$2572,MATCH('Base data'!M493,Freelancer!$G$1140:$G$2572,0),10)=0,"",INDEX(Freelancer!$A$1140:$J$2572,MATCH('Base data'!M493,Freelancer!$G$1140:$G$2572,0),10))</f>
        <v>MD9_51_2</v>
      </c>
      <c r="S493" s="78" t="s">
        <v>16650</v>
      </c>
      <c r="T493" s="78" t="str">
        <f t="shared" si="29"/>
        <v>y1_16_6y</v>
      </c>
      <c r="U493" s="78" t="str">
        <f>INDEX(Lista!$O$2:$S$206,MATCH('Base data'!T493,Lista!$P$2:$P$206,0),3)</f>
        <v>Räta linjen - m-värde</v>
      </c>
      <c r="V493" s="78" t="str">
        <f>INDEX(Lista!$O$2:$S$206,MATCH('Base data'!T493,Lista!$P$2:$P$206,0),4)</f>
        <v>T_1_16</v>
      </c>
      <c r="W493" s="78" t="str">
        <f>INDEX(Lista!$O$2:$S$206,MATCH('Base data'!T493,Lista!$P$2:$P$206,0),5)</f>
        <v>Räta linjen</v>
      </c>
      <c r="X493" s="214" t="s">
        <v>16772</v>
      </c>
    </row>
    <row r="494" spans="1:24" x14ac:dyDescent="0.2">
      <c r="A494" s="160">
        <v>9789152302484</v>
      </c>
      <c r="B494" s="11">
        <v>2</v>
      </c>
      <c r="C494" s="11" t="s">
        <v>428</v>
      </c>
      <c r="D494" s="161" t="s">
        <v>12847</v>
      </c>
      <c r="E494" s="161" t="s">
        <v>282</v>
      </c>
      <c r="F494" s="161" t="s">
        <v>12855</v>
      </c>
      <c r="G494" s="161" t="s">
        <v>277</v>
      </c>
      <c r="H494" s="11" t="s">
        <v>33</v>
      </c>
      <c r="I494" s="11">
        <v>27</v>
      </c>
      <c r="J494" s="11" t="s">
        <v>31</v>
      </c>
      <c r="K494" s="164" t="str">
        <f t="shared" si="28"/>
        <v>Grundkurs</v>
      </c>
      <c r="L494" s="11" t="s">
        <v>12548</v>
      </c>
      <c r="M494" s="11" t="str">
        <f t="shared" si="30"/>
        <v>2_x2_1x_G_27a</v>
      </c>
      <c r="N494" s="11" t="str">
        <f t="shared" si="31"/>
        <v>9789152302484-2-x2_1x-G-27a</v>
      </c>
      <c r="O494" s="78" t="s">
        <v>515</v>
      </c>
      <c r="P494" s="11"/>
      <c r="Q494" s="55" t="str">
        <f>INDEX(Freelancer!$A$1140:$J$2572,MATCH('Base data'!M494,Freelancer!$G$1140:$G$2572,0),9)</f>
        <v>Markera punkterna i ett koordinatsystem. Dra en linje genom punkterna. Bestäm ekvationen för linjen om koordinaterna är $(0, 0)$ och $(4, 2)$</v>
      </c>
      <c r="R494" s="161" t="str">
        <f>IF(INDEX(Freelancer!$A$1140:$J$2572,MATCH('Base data'!M494,Freelancer!$G$1140:$G$2572,0),10)=0,"",INDEX(Freelancer!$A$1140:$J$2572,MATCH('Base data'!M494,Freelancer!$G$1140:$G$2572,0),10))</f>
        <v/>
      </c>
      <c r="S494" s="78" t="s">
        <v>16673</v>
      </c>
      <c r="T494" s="78" t="str">
        <f t="shared" si="29"/>
        <v>y3_2_4y</v>
      </c>
      <c r="U494" s="78" t="str">
        <f>INDEX(Lista!$O$2:$S$206,MATCH('Base data'!T494,Lista!$P$2:$P$206,0),3)</f>
        <v>Statistik - Korrelation &amp; regression</v>
      </c>
      <c r="V494" s="78" t="str">
        <f>INDEX(Lista!$O$2:$S$206,MATCH('Base data'!T494,Lista!$P$2:$P$206,0),4)</f>
        <v>SS_3_2</v>
      </c>
      <c r="W494" s="78" t="str">
        <f>INDEX(Lista!$O$2:$S$206,MATCH('Base data'!T494,Lista!$P$2:$P$206,0),5)</f>
        <v>Statistik</v>
      </c>
      <c r="X494" s="214" t="s">
        <v>16772</v>
      </c>
    </row>
    <row r="495" spans="1:24" x14ac:dyDescent="0.2">
      <c r="A495" s="160">
        <v>9789152302484</v>
      </c>
      <c r="B495" s="11">
        <v>2</v>
      </c>
      <c r="C495" s="11" t="s">
        <v>428</v>
      </c>
      <c r="D495" s="161" t="s">
        <v>12847</v>
      </c>
      <c r="E495" s="161" t="s">
        <v>282</v>
      </c>
      <c r="F495" s="161" t="s">
        <v>12855</v>
      </c>
      <c r="G495" s="161" t="s">
        <v>277</v>
      </c>
      <c r="H495" s="11" t="s">
        <v>33</v>
      </c>
      <c r="I495" s="11">
        <v>27</v>
      </c>
      <c r="J495" s="11" t="s">
        <v>34</v>
      </c>
      <c r="K495" s="164" t="str">
        <f t="shared" si="28"/>
        <v>Grundkurs</v>
      </c>
      <c r="L495" s="11" t="s">
        <v>12548</v>
      </c>
      <c r="M495" s="11" t="str">
        <f t="shared" si="30"/>
        <v>2_x2_1x_G_27b</v>
      </c>
      <c r="N495" s="11" t="str">
        <f t="shared" si="31"/>
        <v>9789152302484-2-x2_1x-G-27b</v>
      </c>
      <c r="O495" s="78" t="s">
        <v>515</v>
      </c>
      <c r="P495" s="11"/>
      <c r="Q495" s="55" t="str">
        <f>INDEX(Freelancer!$A$1140:$J$2572,MATCH('Base data'!M495,Freelancer!$G$1140:$G$2572,0),9)</f>
        <v>Markera punkterna i ett koordinatsystem. Dra en linje genom punkterna. Bestäm ekvationen för linjen om koordinaterna är $(1,-2)$ och $(-1,4)$</v>
      </c>
      <c r="R495" s="161" t="str">
        <f>IF(INDEX(Freelancer!$A$1140:$J$2572,MATCH('Base data'!M495,Freelancer!$G$1140:$G$2572,0),10)=0,"",INDEX(Freelancer!$A$1140:$J$2572,MATCH('Base data'!M495,Freelancer!$G$1140:$G$2572,0),10))</f>
        <v/>
      </c>
      <c r="S495" s="78" t="s">
        <v>16664</v>
      </c>
      <c r="T495" s="78" t="str">
        <f t="shared" si="29"/>
        <v>y1_6y</v>
      </c>
      <c r="U495" s="78" t="str">
        <f>INDEX(Lista!$O$2:$S$206,MATCH('Base data'!T495,Lista!$P$2:$P$206,0),3)</f>
        <v>Enheter</v>
      </c>
      <c r="V495" s="78" t="str">
        <f>INDEX(Lista!$O$2:$S$206,MATCH('Base data'!T495,Lista!$P$2:$P$206,0),4)</f>
        <v>T_1_6</v>
      </c>
      <c r="W495" s="78" t="str">
        <f>INDEX(Lista!$O$2:$S$206,MATCH('Base data'!T495,Lista!$P$2:$P$206,0),5)</f>
        <v>Enheter</v>
      </c>
      <c r="X495" s="214" t="s">
        <v>16772</v>
      </c>
    </row>
    <row r="496" spans="1:24" x14ac:dyDescent="0.2">
      <c r="A496" s="160">
        <v>9789152302484</v>
      </c>
      <c r="B496" s="11">
        <v>2</v>
      </c>
      <c r="C496" s="11" t="s">
        <v>428</v>
      </c>
      <c r="D496" s="161" t="s">
        <v>12847</v>
      </c>
      <c r="E496" s="161" t="s">
        <v>282</v>
      </c>
      <c r="F496" s="161" t="s">
        <v>12855</v>
      </c>
      <c r="G496" s="161" t="s">
        <v>277</v>
      </c>
      <c r="H496" s="11" t="s">
        <v>33</v>
      </c>
      <c r="I496" s="11">
        <v>28</v>
      </c>
      <c r="J496" s="11" t="s">
        <v>31</v>
      </c>
      <c r="K496" s="164" t="str">
        <f t="shared" si="28"/>
        <v>Grundkurs</v>
      </c>
      <c r="L496" s="11" t="s">
        <v>17333</v>
      </c>
      <c r="M496" s="11" t="str">
        <f t="shared" si="30"/>
        <v>2_x2_1x_G_28a</v>
      </c>
      <c r="N496" s="11" t="str">
        <f t="shared" si="31"/>
        <v>9789152302484-2-x2_1x-G-28a</v>
      </c>
      <c r="O496" s="78" t="s">
        <v>515</v>
      </c>
      <c r="P496" s="11"/>
      <c r="Q496" s="55" t="str">
        <f>INDEX(Freelancer!$A$1140:$J$2572,MATCH('Base data'!M496,Freelancer!$G$1140:$G$2572,0),9)</f>
        <v>Använd talföljden i rutan här ovanför. Vilket är tal nr 5</v>
      </c>
      <c r="R496" s="161" t="s">
        <v>14174</v>
      </c>
      <c r="S496" s="78" t="s">
        <v>8370</v>
      </c>
      <c r="T496" s="78" t="str">
        <f t="shared" si="29"/>
        <v>y4_18_5y</v>
      </c>
      <c r="U496" s="78" t="str">
        <f>INDEX(Lista!$O$2:$S$206,MATCH('Base data'!T496,Lista!$P$2:$P$206,0),3)</f>
        <v>Satser &amp; bevis - Pythagoras sats</v>
      </c>
      <c r="V496" s="78" t="str">
        <f>INDEX(Lista!$O$2:$S$206,MATCH('Base data'!T496,Lista!$P$2:$P$206,0),4)</f>
        <v>G_4_18</v>
      </c>
      <c r="W496" s="78" t="str">
        <f>INDEX(Lista!$O$2:$S$206,MATCH('Base data'!T496,Lista!$P$2:$P$206,0),5)</f>
        <v>Satser &amp; bevis</v>
      </c>
      <c r="X496" s="214" t="s">
        <v>16772</v>
      </c>
    </row>
    <row r="497" spans="1:24" x14ac:dyDescent="0.2">
      <c r="A497" s="160">
        <v>9789152302484</v>
      </c>
      <c r="B497" s="11">
        <v>2</v>
      </c>
      <c r="C497" s="11" t="s">
        <v>428</v>
      </c>
      <c r="D497" s="161" t="s">
        <v>12847</v>
      </c>
      <c r="E497" s="161" t="s">
        <v>282</v>
      </c>
      <c r="F497" s="161" t="s">
        <v>12855</v>
      </c>
      <c r="G497" s="161" t="s">
        <v>277</v>
      </c>
      <c r="H497" s="11" t="s">
        <v>33</v>
      </c>
      <c r="I497" s="11">
        <v>28</v>
      </c>
      <c r="J497" s="11" t="s">
        <v>34</v>
      </c>
      <c r="K497" s="164" t="str">
        <f t="shared" si="28"/>
        <v>Grundkurs</v>
      </c>
      <c r="L497" s="11" t="s">
        <v>17333</v>
      </c>
      <c r="M497" s="11" t="str">
        <f t="shared" si="30"/>
        <v>2_x2_1x_G_28b</v>
      </c>
      <c r="N497" s="11" t="str">
        <f t="shared" si="31"/>
        <v>9789152302484-2-x2_1x-G-28b</v>
      </c>
      <c r="O497" s="78" t="s">
        <v>515</v>
      </c>
      <c r="P497" s="11"/>
      <c r="Q497" s="55" t="str">
        <f>INDEX(Freelancer!$A$1140:$J$2572,MATCH('Base data'!M497,Freelancer!$G$1140:$G$2572,0),9)</f>
        <v>Använd talföljden i rutan här ovanför. Vilket är tal nr 10</v>
      </c>
      <c r="R497" s="161" t="s">
        <v>14174</v>
      </c>
      <c r="S497" s="78" t="s">
        <v>16700</v>
      </c>
      <c r="T497" s="78" t="str">
        <f t="shared" si="29"/>
        <v>y4_11y</v>
      </c>
      <c r="U497" s="78" t="str">
        <f>INDEX(Lista!$O$2:$S$206,MATCH('Base data'!T497,Lista!$P$2:$P$206,0),3)</f>
        <v>Koordinatgeometri</v>
      </c>
      <c r="V497" s="78" t="str">
        <f>INDEX(Lista!$O$2:$S$206,MATCH('Base data'!T497,Lista!$P$2:$P$206,0),4)</f>
        <v>G_4_11</v>
      </c>
      <c r="W497" s="78" t="str">
        <f>INDEX(Lista!$O$2:$S$206,MATCH('Base data'!T497,Lista!$P$2:$P$206,0),5)</f>
        <v>Koordinatgeometri</v>
      </c>
      <c r="X497" s="214" t="s">
        <v>16772</v>
      </c>
    </row>
    <row r="498" spans="1:24" x14ac:dyDescent="0.2">
      <c r="A498" s="160">
        <v>9789152302484</v>
      </c>
      <c r="B498" s="11">
        <v>2</v>
      </c>
      <c r="C498" s="11" t="s">
        <v>428</v>
      </c>
      <c r="D498" s="161" t="s">
        <v>12847</v>
      </c>
      <c r="E498" s="161" t="s">
        <v>282</v>
      </c>
      <c r="F498" s="161" t="s">
        <v>12855</v>
      </c>
      <c r="G498" s="161" t="s">
        <v>277</v>
      </c>
      <c r="H498" s="11" t="s">
        <v>33</v>
      </c>
      <c r="I498" s="11">
        <v>28</v>
      </c>
      <c r="J498" s="11" t="s">
        <v>40</v>
      </c>
      <c r="K498" s="164" t="str">
        <f t="shared" si="28"/>
        <v>Grundkurs</v>
      </c>
      <c r="L498" s="11" t="s">
        <v>17333</v>
      </c>
      <c r="M498" s="11" t="str">
        <f t="shared" si="30"/>
        <v>2_x2_1x_G_28c</v>
      </c>
      <c r="N498" s="11" t="str">
        <f t="shared" si="31"/>
        <v>9789152302484-2-x2_1x-G-28c</v>
      </c>
      <c r="O498" s="78" t="s">
        <v>515</v>
      </c>
      <c r="P498" s="11"/>
      <c r="Q498" s="55" t="str">
        <f>INDEX(Freelancer!$A$1140:$J$2572,MATCH('Base data'!M498,Freelancer!$G$1140:$G$2572,0),9)</f>
        <v>Använd talföljden i rutan här ovanför. Vilket är tal nr 50</v>
      </c>
      <c r="R498" s="161" t="s">
        <v>14174</v>
      </c>
      <c r="S498" s="78" t="s">
        <v>16603</v>
      </c>
      <c r="T498" s="78" t="str">
        <f t="shared" si="29"/>
        <v>y1_11y</v>
      </c>
      <c r="U498" s="78" t="str">
        <f>INDEX(Lista!$O$2:$S$206,MATCH('Base data'!T498,Lista!$P$2:$P$206,0),3)</f>
        <v>Polynom</v>
      </c>
      <c r="V498" s="78" t="str">
        <f>INDEX(Lista!$O$2:$S$206,MATCH('Base data'!T498,Lista!$P$2:$P$206,0),4)</f>
        <v>T_1_11</v>
      </c>
      <c r="W498" s="78" t="str">
        <f>INDEX(Lista!$O$2:$S$206,MATCH('Base data'!T498,Lista!$P$2:$P$206,0),5)</f>
        <v>Polynom</v>
      </c>
      <c r="X498" s="214" t="s">
        <v>16772</v>
      </c>
    </row>
    <row r="499" spans="1:24" x14ac:dyDescent="0.2">
      <c r="A499" s="160">
        <v>9789152302484</v>
      </c>
      <c r="B499" s="11">
        <v>2</v>
      </c>
      <c r="C499" s="11" t="s">
        <v>428</v>
      </c>
      <c r="D499" s="161" t="s">
        <v>12847</v>
      </c>
      <c r="E499" s="161" t="s">
        <v>282</v>
      </c>
      <c r="F499" s="161" t="s">
        <v>12855</v>
      </c>
      <c r="G499" s="161" t="s">
        <v>277</v>
      </c>
      <c r="H499" s="11" t="s">
        <v>33</v>
      </c>
      <c r="I499" s="11">
        <v>29</v>
      </c>
      <c r="J499" s="11" t="s">
        <v>31</v>
      </c>
      <c r="K499" s="164" t="str">
        <f t="shared" si="28"/>
        <v>Grundkurs</v>
      </c>
      <c r="L499" s="11" t="s">
        <v>12548</v>
      </c>
      <c r="M499" s="11" t="str">
        <f t="shared" si="30"/>
        <v>2_x2_1x_G_29a</v>
      </c>
      <c r="N499" s="11" t="str">
        <f t="shared" si="31"/>
        <v>9789152302484-2-x2_1x-G-29a</v>
      </c>
      <c r="O499" s="78" t="s">
        <v>515</v>
      </c>
      <c r="P499" s="11"/>
      <c r="Q499" s="55" t="str">
        <f>INDEX(Freelancer!$A$1140:$J$2572,MATCH('Base data'!M499,Freelancer!$G$1140:$G$2572,0),9)</f>
        <v>Tre talföljder kan beskrivas med formlerna nedan. Ange de tre första talen i talföljderna $y = 2n + 3$</v>
      </c>
      <c r="R499" s="161" t="str">
        <f>IF(INDEX(Freelancer!$A$1140:$J$2572,MATCH('Base data'!M499,Freelancer!$G$1140:$G$2572,0),10)=0,"",INDEX(Freelancer!$A$1140:$J$2572,MATCH('Base data'!M499,Freelancer!$G$1140:$G$2572,0),10))</f>
        <v/>
      </c>
      <c r="S499" s="78" t="s">
        <v>16671</v>
      </c>
      <c r="T499" s="78" t="str">
        <f t="shared" si="29"/>
        <v>y2_1_1y</v>
      </c>
      <c r="U499" s="78" t="str">
        <f>INDEX(Lista!$O$2:$S$206,MATCH('Base data'!T499,Lista!$P$2:$P$206,0),3)</f>
        <v>Andragradsfunktionen - Funktionens graf</v>
      </c>
      <c r="V499" s="78" t="str">
        <f>INDEX(Lista!$O$2:$S$206,MATCH('Base data'!T499,Lista!$P$2:$P$206,0),4)</f>
        <v>SF_2_1</v>
      </c>
      <c r="W499" s="78" t="str">
        <f>INDEX(Lista!$O$2:$S$206,MATCH('Base data'!T499,Lista!$P$2:$P$206,0),5)</f>
        <v>Andragradsfunktionen</v>
      </c>
      <c r="X499" s="214" t="s">
        <v>16772</v>
      </c>
    </row>
    <row r="500" spans="1:24" x14ac:dyDescent="0.2">
      <c r="A500" s="160">
        <v>9789152302484</v>
      </c>
      <c r="B500" s="11">
        <v>2</v>
      </c>
      <c r="C500" s="11" t="s">
        <v>428</v>
      </c>
      <c r="D500" s="161" t="s">
        <v>12847</v>
      </c>
      <c r="E500" s="161" t="s">
        <v>282</v>
      </c>
      <c r="F500" s="161" t="s">
        <v>12855</v>
      </c>
      <c r="G500" s="161" t="s">
        <v>277</v>
      </c>
      <c r="H500" s="11" t="s">
        <v>33</v>
      </c>
      <c r="I500" s="11">
        <v>29</v>
      </c>
      <c r="J500" s="11" t="s">
        <v>34</v>
      </c>
      <c r="K500" s="164" t="str">
        <f t="shared" si="28"/>
        <v>Grundkurs</v>
      </c>
      <c r="L500" s="11" t="s">
        <v>12548</v>
      </c>
      <c r="M500" s="11" t="str">
        <f t="shared" si="30"/>
        <v>2_x2_1x_G_29b</v>
      </c>
      <c r="N500" s="11" t="str">
        <f t="shared" si="31"/>
        <v>9789152302484-2-x2_1x-G-29b</v>
      </c>
      <c r="O500" s="78" t="s">
        <v>515</v>
      </c>
      <c r="P500" s="11"/>
      <c r="Q500" s="55" t="str">
        <f>INDEX(Freelancer!$A$1140:$J$2572,MATCH('Base data'!M500,Freelancer!$G$1140:$G$2572,0),9)</f>
        <v>Tre talföljder kan beskrivas med formlerna nedan. Ange de tre första talen i talföljderna $y = 4n - 8$</v>
      </c>
      <c r="R500" s="161" t="str">
        <f>IF(INDEX(Freelancer!$A$1140:$J$2572,MATCH('Base data'!M500,Freelancer!$G$1140:$G$2572,0),10)=0,"",INDEX(Freelancer!$A$1140:$J$2572,MATCH('Base data'!M500,Freelancer!$G$1140:$G$2572,0),10))</f>
        <v/>
      </c>
      <c r="S500" s="78" t="s">
        <v>16697</v>
      </c>
      <c r="T500" s="78" t="str">
        <f t="shared" si="29"/>
        <v>y3_1_7y</v>
      </c>
      <c r="U500" s="78" t="str">
        <f>INDEX(Lista!$O$2:$S$206,MATCH('Base data'!T500,Lista!$P$2:$P$206,0),3)</f>
        <v>Sannolikhetslära - Komplementhändelse</v>
      </c>
      <c r="V500" s="78" t="str">
        <f>INDEX(Lista!$O$2:$S$206,MATCH('Base data'!T500,Lista!$P$2:$P$206,0),4)</f>
        <v>SS_3_1</v>
      </c>
      <c r="W500" s="78" t="str">
        <f>INDEX(Lista!$O$2:$S$206,MATCH('Base data'!T500,Lista!$P$2:$P$206,0),5)</f>
        <v>Sannolikhetslära</v>
      </c>
      <c r="X500" s="214" t="s">
        <v>16772</v>
      </c>
    </row>
    <row r="501" spans="1:24" x14ac:dyDescent="0.2">
      <c r="A501" s="160">
        <v>9789152302484</v>
      </c>
      <c r="B501" s="11">
        <v>2</v>
      </c>
      <c r="C501" s="11" t="s">
        <v>428</v>
      </c>
      <c r="D501" s="161" t="s">
        <v>12847</v>
      </c>
      <c r="E501" s="161" t="s">
        <v>282</v>
      </c>
      <c r="F501" s="161" t="s">
        <v>12855</v>
      </c>
      <c r="G501" s="161" t="s">
        <v>277</v>
      </c>
      <c r="H501" s="11" t="s">
        <v>33</v>
      </c>
      <c r="I501" s="11">
        <v>29</v>
      </c>
      <c r="J501" s="11" t="s">
        <v>40</v>
      </c>
      <c r="K501" s="164" t="str">
        <f t="shared" si="28"/>
        <v>Grundkurs</v>
      </c>
      <c r="L501" s="11" t="s">
        <v>12548</v>
      </c>
      <c r="M501" s="11" t="str">
        <f t="shared" si="30"/>
        <v>2_x2_1x_G_29c</v>
      </c>
      <c r="N501" s="11" t="str">
        <f t="shared" si="31"/>
        <v>9789152302484-2-x2_1x-G-29c</v>
      </c>
      <c r="O501" s="78" t="s">
        <v>515</v>
      </c>
      <c r="P501" s="11"/>
      <c r="Q501" s="55" t="str">
        <f>INDEX(Freelancer!$A$1140:$J$2572,MATCH('Base data'!M501,Freelancer!$G$1140:$G$2572,0),9)</f>
        <v>Tre talföljder kan beskrivas med formlerna nedan. Ange de tre första talen i talföljderna $y = 9n$</v>
      </c>
      <c r="R501" s="161" t="str">
        <f>IF(INDEX(Freelancer!$A$1140:$J$2572,MATCH('Base data'!M501,Freelancer!$G$1140:$G$2572,0),10)=0,"",INDEX(Freelancer!$A$1140:$J$2572,MATCH('Base data'!M501,Freelancer!$G$1140:$G$2572,0),10))</f>
        <v/>
      </c>
      <c r="S501" s="78" t="s">
        <v>16701</v>
      </c>
      <c r="T501" s="78" t="str">
        <f t="shared" si="29"/>
        <v>y1_12_3y</v>
      </c>
      <c r="U501" s="78" t="str">
        <f>INDEX(Lista!$O$2:$S$206,MATCH('Base data'!T501,Lista!$P$2:$P$206,0),3)</f>
        <v>Potenser - Negativ heltalsexponent</v>
      </c>
      <c r="V501" s="78" t="str">
        <f>INDEX(Lista!$O$2:$S$206,MATCH('Base data'!T501,Lista!$P$2:$P$206,0),4)</f>
        <v>T_1_12</v>
      </c>
      <c r="W501" s="78" t="str">
        <f>INDEX(Lista!$O$2:$S$206,MATCH('Base data'!T501,Lista!$P$2:$P$206,0),5)</f>
        <v>Potenser</v>
      </c>
      <c r="X501" s="214" t="s">
        <v>16772</v>
      </c>
    </row>
    <row r="502" spans="1:24" x14ac:dyDescent="0.2">
      <c r="A502" s="160">
        <v>9789152302484</v>
      </c>
      <c r="B502" s="11">
        <v>2</v>
      </c>
      <c r="C502" s="11" t="s">
        <v>428</v>
      </c>
      <c r="D502" s="161" t="s">
        <v>12847</v>
      </c>
      <c r="E502" s="161" t="s">
        <v>282</v>
      </c>
      <c r="F502" s="161" t="s">
        <v>12855</v>
      </c>
      <c r="G502" s="161" t="s">
        <v>277</v>
      </c>
      <c r="H502" s="11" t="s">
        <v>33</v>
      </c>
      <c r="I502" s="11">
        <v>30</v>
      </c>
      <c r="J502" s="11"/>
      <c r="K502" s="164" t="str">
        <f t="shared" si="28"/>
        <v>Grundkurs</v>
      </c>
      <c r="L502" s="11" t="s">
        <v>17333</v>
      </c>
      <c r="M502" s="11" t="str">
        <f t="shared" si="30"/>
        <v>2_x2_1x_G_30</v>
      </c>
      <c r="N502" s="11" t="str">
        <f t="shared" si="31"/>
        <v>9789152302484-2-x2_1x-G-30</v>
      </c>
      <c r="O502" s="78" t="s">
        <v>515</v>
      </c>
      <c r="P502" s="11"/>
      <c r="Q502" s="55" t="str">
        <f>INDEX(Freelancer!$A$1140:$J$2572,MATCH('Base data'!M502,Freelancer!$G$1140:$G$2572,0),9)</f>
        <v>Beskriv en egen aritmetisk talföljd med en formel. Ange de tre första talen.</v>
      </c>
      <c r="R502" s="161" t="str">
        <f>IF(INDEX(Freelancer!$A$1140:$J$2572,MATCH('Base data'!M502,Freelancer!$G$1140:$G$2572,0),10)=0,"",INDEX(Freelancer!$A$1140:$J$2572,MATCH('Base data'!M502,Freelancer!$G$1140:$G$2572,0),10))</f>
        <v/>
      </c>
      <c r="S502" s="78" t="s">
        <v>8374</v>
      </c>
      <c r="T502" s="78" t="str">
        <f t="shared" si="29"/>
        <v>y4_18_10y</v>
      </c>
      <c r="U502" s="78" t="str">
        <f>INDEX(Lista!$O$2:$S$206,MATCH('Base data'!T502,Lista!$P$2:$P$206,0),3)</f>
        <v>Satser &amp; Bevis - Yttervinkelsatsen</v>
      </c>
      <c r="V502" s="78" t="str">
        <f>INDEX(Lista!$O$2:$S$206,MATCH('Base data'!T502,Lista!$P$2:$P$206,0),4)</f>
        <v>G_4_18</v>
      </c>
      <c r="W502" s="78" t="str">
        <f>INDEX(Lista!$O$2:$S$206,MATCH('Base data'!T502,Lista!$P$2:$P$206,0),5)</f>
        <v>Satser &amp; bevis</v>
      </c>
      <c r="X502" s="214" t="s">
        <v>16772</v>
      </c>
    </row>
    <row r="503" spans="1:24" x14ac:dyDescent="0.2">
      <c r="A503" s="160">
        <v>9789152302484</v>
      </c>
      <c r="B503" s="11">
        <v>2</v>
      </c>
      <c r="C503" s="11" t="s">
        <v>428</v>
      </c>
      <c r="D503" s="161" t="s">
        <v>12847</v>
      </c>
      <c r="E503" s="161" t="s">
        <v>282</v>
      </c>
      <c r="F503" s="161" t="s">
        <v>12855</v>
      </c>
      <c r="G503" s="161" t="s">
        <v>277</v>
      </c>
      <c r="H503" s="11" t="s">
        <v>33</v>
      </c>
      <c r="I503" s="11">
        <v>31</v>
      </c>
      <c r="J503" s="11" t="s">
        <v>31</v>
      </c>
      <c r="K503" s="164" t="str">
        <f t="shared" si="28"/>
        <v>Grundkurs</v>
      </c>
      <c r="L503" s="11" t="s">
        <v>12548</v>
      </c>
      <c r="M503" s="11" t="str">
        <f t="shared" si="30"/>
        <v>2_x2_1x_G_31a</v>
      </c>
      <c r="N503" s="11" t="str">
        <f t="shared" si="31"/>
        <v>9789152302484-2-x2_1x-G-31a</v>
      </c>
      <c r="O503" s="78" t="s">
        <v>515</v>
      </c>
      <c r="P503" s="11"/>
      <c r="Q503" s="55" t="str">
        <f>INDEX(Freelancer!$A$1140:$J$2572,MATCH('Base data'!M503,Freelancer!$G$1140:$G$2572,0),9)</f>
        <v xml:space="preserve">Lotta skulle skriva upp några aritmetiska talföljder, men hon råkade kladda ner papperet så att vissa tal inte syntes. Vilka är de saknade talen? $15,23, \, \textup{\Square}$ </v>
      </c>
      <c r="R503" s="161" t="str">
        <f>IF(INDEX(Freelancer!$A$1140:$J$2572,MATCH('Base data'!M503,Freelancer!$G$1140:$G$2572,0),10)=0,"",INDEX(Freelancer!$A$1140:$J$2572,MATCH('Base data'!M503,Freelancer!$G$1140:$G$2572,0),10))</f>
        <v/>
      </c>
      <c r="S503" s="78" t="s">
        <v>8349</v>
      </c>
      <c r="T503" s="78" t="str">
        <f t="shared" si="29"/>
        <v>y1_16_3y</v>
      </c>
      <c r="U503" s="78" t="str">
        <f>INDEX(Lista!$O$2:$S$206,MATCH('Base data'!T503,Lista!$P$2:$P$206,0),3)</f>
        <v>Räta linjen - formen y=kx+m</v>
      </c>
      <c r="V503" s="78" t="str">
        <f>INDEX(Lista!$O$2:$S$206,MATCH('Base data'!T503,Lista!$P$2:$P$206,0),4)</f>
        <v>T_1_16</v>
      </c>
      <c r="W503" s="78" t="str">
        <f>INDEX(Lista!$O$2:$S$206,MATCH('Base data'!T503,Lista!$P$2:$P$206,0),5)</f>
        <v>Räta linjen</v>
      </c>
      <c r="X503" s="214" t="s">
        <v>16772</v>
      </c>
    </row>
    <row r="504" spans="1:24" x14ac:dyDescent="0.2">
      <c r="A504" s="160">
        <v>9789152302484</v>
      </c>
      <c r="B504" s="11">
        <v>2</v>
      </c>
      <c r="C504" s="11" t="s">
        <v>428</v>
      </c>
      <c r="D504" s="161" t="s">
        <v>12847</v>
      </c>
      <c r="E504" s="161" t="s">
        <v>282</v>
      </c>
      <c r="F504" s="161" t="s">
        <v>12855</v>
      </c>
      <c r="G504" s="161" t="s">
        <v>277</v>
      </c>
      <c r="H504" s="11" t="s">
        <v>33</v>
      </c>
      <c r="I504" s="11">
        <v>31</v>
      </c>
      <c r="J504" s="11" t="s">
        <v>34</v>
      </c>
      <c r="K504" s="164" t="str">
        <f t="shared" si="28"/>
        <v>Grundkurs</v>
      </c>
      <c r="L504" s="11" t="s">
        <v>12548</v>
      </c>
      <c r="M504" s="11" t="str">
        <f t="shared" si="30"/>
        <v>2_x2_1x_G_31b</v>
      </c>
      <c r="N504" s="11" t="str">
        <f t="shared" si="31"/>
        <v>9789152302484-2-x2_1x-G-31b</v>
      </c>
      <c r="O504" s="78" t="s">
        <v>515</v>
      </c>
      <c r="P504" s="11"/>
      <c r="Q504" s="55" t="str">
        <f>INDEX(Freelancer!$A$1140:$J$2572,MATCH('Base data'!M504,Freelancer!$G$1140:$G$2572,0),9)</f>
        <v>Lotta skulle skriva upp några aritmetiska talföljder, men hon råkade kladda ner papperet så att vissa tal inte syntes. Vilka är de saknade talen? $\textup{\Square} \, 27,40$</v>
      </c>
      <c r="R504" s="161" t="str">
        <f>IF(INDEX(Freelancer!$A$1140:$J$2572,MATCH('Base data'!M504,Freelancer!$G$1140:$G$2572,0),10)=0,"",INDEX(Freelancer!$A$1140:$J$2572,MATCH('Base data'!M504,Freelancer!$G$1140:$G$2572,0),10))</f>
        <v/>
      </c>
      <c r="S504" s="78" t="s">
        <v>8343</v>
      </c>
      <c r="T504" s="78" t="str">
        <f t="shared" si="29"/>
        <v>y2_24_5y</v>
      </c>
      <c r="U504" s="78" t="str">
        <f>INDEX(Lista!$O$2:$S$206,MATCH('Base data'!T504,Lista!$P$2:$P$206,0),3)</f>
        <v>Variabler och uttryck - Värdet av ett uttryck</v>
      </c>
      <c r="V504" s="78" t="str">
        <f>INDEX(Lista!$O$2:$S$206,MATCH('Base data'!T504,Lista!$P$2:$P$206,0),4)</f>
        <v>SF_2_24</v>
      </c>
      <c r="W504" s="78" t="str">
        <f>INDEX(Lista!$O$2:$S$206,MATCH('Base data'!T504,Lista!$P$2:$P$206,0),5)</f>
        <v>Variabler och uttryck</v>
      </c>
      <c r="X504" s="214" t="s">
        <v>16772</v>
      </c>
    </row>
    <row r="505" spans="1:24" x14ac:dyDescent="0.2">
      <c r="A505" s="160">
        <v>9789152302484</v>
      </c>
      <c r="B505" s="11">
        <v>2</v>
      </c>
      <c r="C505" s="11" t="s">
        <v>428</v>
      </c>
      <c r="D505" s="161" t="s">
        <v>12847</v>
      </c>
      <c r="E505" s="161" t="s">
        <v>282</v>
      </c>
      <c r="F505" s="161" t="s">
        <v>12855</v>
      </c>
      <c r="G505" s="161" t="s">
        <v>277</v>
      </c>
      <c r="H505" s="11" t="s">
        <v>33</v>
      </c>
      <c r="I505" s="11">
        <v>31</v>
      </c>
      <c r="J505" s="11" t="s">
        <v>40</v>
      </c>
      <c r="K505" s="164" t="str">
        <f t="shared" si="28"/>
        <v>Grundkurs</v>
      </c>
      <c r="L505" s="11" t="s">
        <v>12548</v>
      </c>
      <c r="M505" s="11" t="str">
        <f t="shared" si="30"/>
        <v>2_x2_1x_G_31c</v>
      </c>
      <c r="N505" s="11" t="str">
        <f t="shared" si="31"/>
        <v>9789152302484-2-x2_1x-G-31c</v>
      </c>
      <c r="O505" s="78" t="s">
        <v>515</v>
      </c>
      <c r="P505" s="11"/>
      <c r="Q505" s="55" t="str">
        <f>INDEX(Freelancer!$A$1140:$J$2572,MATCH('Base data'!M505,Freelancer!$G$1140:$G$2572,0),9)</f>
        <v>Lotta skulle skriva upp några aritmetiska talföljder, men hon råkade kladda ner papperet så att vissa tal inte syntes. Vilka är de saknade talen? $84, \, \textup{\Square} \, 106$</v>
      </c>
      <c r="R505" s="161" t="str">
        <f>IF(INDEX(Freelancer!$A$1140:$J$2572,MATCH('Base data'!M505,Freelancer!$G$1140:$G$2572,0),10)=0,"",INDEX(Freelancer!$A$1140:$J$2572,MATCH('Base data'!M505,Freelancer!$G$1140:$G$2572,0),10))</f>
        <v/>
      </c>
      <c r="S505" s="78" t="s">
        <v>16674</v>
      </c>
      <c r="T505" s="78" t="str">
        <f t="shared" si="29"/>
        <v>y1_3_1y</v>
      </c>
      <c r="U505" s="78" t="str">
        <f>INDEX(Lista!$O$2:$S$206,MATCH('Base data'!T505,Lista!$P$2:$P$206,0),3)</f>
        <v>Ekvationer - Andra ekvationer (mer än 2:a)</v>
      </c>
      <c r="V505" s="78" t="str">
        <f>INDEX(Lista!$O$2:$S$206,MATCH('Base data'!T505,Lista!$P$2:$P$206,0),4)</f>
        <v>T_1_3</v>
      </c>
      <c r="W505" s="78" t="str">
        <f>INDEX(Lista!$O$2:$S$206,MATCH('Base data'!T505,Lista!$P$2:$P$206,0),5)</f>
        <v>Ekvationer</v>
      </c>
      <c r="X505" s="214" t="s">
        <v>16772</v>
      </c>
    </row>
    <row r="506" spans="1:24" x14ac:dyDescent="0.2">
      <c r="A506" s="160">
        <v>9789152302484</v>
      </c>
      <c r="B506" s="11">
        <v>2</v>
      </c>
      <c r="C506" s="11" t="s">
        <v>428</v>
      </c>
      <c r="D506" s="161" t="s">
        <v>12847</v>
      </c>
      <c r="E506" s="161" t="s">
        <v>282</v>
      </c>
      <c r="F506" s="161" t="s">
        <v>12855</v>
      </c>
      <c r="G506" s="161" t="s">
        <v>277</v>
      </c>
      <c r="H506" s="11" t="s">
        <v>33</v>
      </c>
      <c r="I506" s="11">
        <v>32</v>
      </c>
      <c r="J506" s="11" t="s">
        <v>31</v>
      </c>
      <c r="K506" s="164" t="str">
        <f t="shared" ref="K506:K569" si="32">G506</f>
        <v>Grundkurs</v>
      </c>
      <c r="L506" s="11" t="s">
        <v>17333</v>
      </c>
      <c r="M506" s="11" t="str">
        <f t="shared" si="30"/>
        <v>2_x2_1x_G_32a</v>
      </c>
      <c r="N506" s="11" t="str">
        <f t="shared" si="31"/>
        <v>9789152302484-2-x2_1x-G-32a</v>
      </c>
      <c r="O506" s="78" t="s">
        <v>515</v>
      </c>
      <c r="P506" s="11"/>
      <c r="Q506" s="55" t="str">
        <f>INDEX(Freelancer!$A$1140:$J$2572,MATCH('Base data'!M506,Freelancer!$G$1140:$G$2572,0),9)</f>
        <v>Bestäm formeln till talföljden där de tre första talen är $3, 5, 7$</v>
      </c>
      <c r="R506" s="161" t="str">
        <f>IF(INDEX(Freelancer!$A$1140:$J$2572,MATCH('Base data'!M506,Freelancer!$G$1140:$G$2572,0),10)=0,"",INDEX(Freelancer!$A$1140:$J$2572,MATCH('Base data'!M506,Freelancer!$G$1140:$G$2572,0),10))</f>
        <v/>
      </c>
      <c r="S506" s="78" t="s">
        <v>16693</v>
      </c>
      <c r="T506" s="78" t="str">
        <f t="shared" ref="T506:T569" si="33">"y"&amp;S506&amp;"y"</f>
        <v>y2_11_2y</v>
      </c>
      <c r="U506" s="78" t="str">
        <f>INDEX(Lista!$O$2:$S$206,MATCH('Base data'!T506,Lista!$P$2:$P$206,0),3)</f>
        <v>Grafer - Grafritande räknare</v>
      </c>
      <c r="V506" s="78" t="str">
        <f>INDEX(Lista!$O$2:$S$206,MATCH('Base data'!T506,Lista!$P$2:$P$206,0),4)</f>
        <v>SF_2_11</v>
      </c>
      <c r="W506" s="78" t="str">
        <f>INDEX(Lista!$O$2:$S$206,MATCH('Base data'!T506,Lista!$P$2:$P$206,0),5)</f>
        <v>Grafer</v>
      </c>
      <c r="X506" s="214" t="s">
        <v>16772</v>
      </c>
    </row>
    <row r="507" spans="1:24" x14ac:dyDescent="0.2">
      <c r="A507" s="160">
        <v>9789152302484</v>
      </c>
      <c r="B507" s="11">
        <v>2</v>
      </c>
      <c r="C507" s="11" t="s">
        <v>428</v>
      </c>
      <c r="D507" s="161" t="s">
        <v>12847</v>
      </c>
      <c r="E507" s="161" t="s">
        <v>282</v>
      </c>
      <c r="F507" s="161" t="s">
        <v>12855</v>
      </c>
      <c r="G507" s="161" t="s">
        <v>277</v>
      </c>
      <c r="H507" s="11" t="s">
        <v>33</v>
      </c>
      <c r="I507" s="11">
        <v>32</v>
      </c>
      <c r="J507" s="11" t="s">
        <v>34</v>
      </c>
      <c r="K507" s="164" t="str">
        <f t="shared" si="32"/>
        <v>Grundkurs</v>
      </c>
      <c r="L507" s="11" t="s">
        <v>17333</v>
      </c>
      <c r="M507" s="11" t="str">
        <f t="shared" si="30"/>
        <v>2_x2_1x_G_32b</v>
      </c>
      <c r="N507" s="11" t="str">
        <f t="shared" si="31"/>
        <v>9789152302484-2-x2_1x-G-32b</v>
      </c>
      <c r="O507" s="78" t="s">
        <v>515</v>
      </c>
      <c r="P507" s="11"/>
      <c r="Q507" s="55" t="str">
        <f>INDEX(Freelancer!$A$1140:$J$2572,MATCH('Base data'!M507,Freelancer!$G$1140:$G$2572,0),9)</f>
        <v>Bestäm formeln till talföljden där de tre första talen är $5, 8, 11$</v>
      </c>
      <c r="R507" s="161" t="str">
        <f>IF(INDEX(Freelancer!$A$1140:$J$2572,MATCH('Base data'!M507,Freelancer!$G$1140:$G$2572,0),10)=0,"",INDEX(Freelancer!$A$1140:$J$2572,MATCH('Base data'!M507,Freelancer!$G$1140:$G$2572,0),10))</f>
        <v/>
      </c>
      <c r="S507" s="78" t="s">
        <v>16649</v>
      </c>
      <c r="T507" s="78" t="str">
        <f t="shared" si="33"/>
        <v>y4_15y</v>
      </c>
      <c r="U507" s="78" t="str">
        <f>INDEX(Lista!$O$2:$S$206,MATCH('Base data'!T507,Lista!$P$2:$P$206,0),3)</f>
        <v>Volym &amp; olika sorters kroppar</v>
      </c>
      <c r="V507" s="78" t="str">
        <f>INDEX(Lista!$O$2:$S$206,MATCH('Base data'!T507,Lista!$P$2:$P$206,0),4)</f>
        <v>G_4_15</v>
      </c>
      <c r="W507" s="78" t="str">
        <f>INDEX(Lista!$O$2:$S$206,MATCH('Base data'!T507,Lista!$P$2:$P$206,0),5)</f>
        <v>Volym &amp; olika sorters kroppar</v>
      </c>
      <c r="X507" s="214" t="s">
        <v>16772</v>
      </c>
    </row>
    <row r="508" spans="1:24" x14ac:dyDescent="0.2">
      <c r="A508" s="160">
        <v>9789152302484</v>
      </c>
      <c r="B508" s="11">
        <v>2</v>
      </c>
      <c r="C508" s="11" t="s">
        <v>428</v>
      </c>
      <c r="D508" s="161" t="s">
        <v>12847</v>
      </c>
      <c r="E508" s="161" t="s">
        <v>282</v>
      </c>
      <c r="F508" s="161" t="s">
        <v>12855</v>
      </c>
      <c r="G508" s="161" t="s">
        <v>277</v>
      </c>
      <c r="H508" s="11" t="s">
        <v>33</v>
      </c>
      <c r="I508" s="11">
        <v>32</v>
      </c>
      <c r="J508" s="11" t="s">
        <v>40</v>
      </c>
      <c r="K508" s="164" t="str">
        <f t="shared" si="32"/>
        <v>Grundkurs</v>
      </c>
      <c r="L508" s="11" t="s">
        <v>17333</v>
      </c>
      <c r="M508" s="11" t="str">
        <f t="shared" si="30"/>
        <v>2_x2_1x_G_32c</v>
      </c>
      <c r="N508" s="11" t="str">
        <f t="shared" si="31"/>
        <v>9789152302484-2-x2_1x-G-32c</v>
      </c>
      <c r="O508" s="78" t="s">
        <v>515</v>
      </c>
      <c r="P508" s="11"/>
      <c r="Q508" s="55" t="str">
        <f>INDEX(Freelancer!$A$1140:$J$2572,MATCH('Base data'!M508,Freelancer!$G$1140:$G$2572,0),9)</f>
        <v>Bestäm formeln till talföljden där de tre första talen är $3, -1, -5$</v>
      </c>
      <c r="R508" s="161" t="str">
        <f>IF(INDEX(Freelancer!$A$1140:$J$2572,MATCH('Base data'!M508,Freelancer!$G$1140:$G$2572,0),10)=0,"",INDEX(Freelancer!$A$1140:$J$2572,MATCH('Base data'!M508,Freelancer!$G$1140:$G$2572,0),10))</f>
        <v/>
      </c>
      <c r="S508" s="78" t="s">
        <v>8393</v>
      </c>
      <c r="T508" s="78" t="str">
        <f t="shared" si="33"/>
        <v>y4_18_8y</v>
      </c>
      <c r="U508" s="78" t="str">
        <f>INDEX(Lista!$O$2:$S$206,MATCH('Base data'!T508,Lista!$P$2:$P$206,0),3)</f>
        <v>Satser &amp; bevis - Topptriangelsatsen &amp; transversalsatsen</v>
      </c>
      <c r="V508" s="78" t="str">
        <f>INDEX(Lista!$O$2:$S$206,MATCH('Base data'!T508,Lista!$P$2:$P$206,0),4)</f>
        <v>G_4_18</v>
      </c>
      <c r="W508" s="78" t="str">
        <f>INDEX(Lista!$O$2:$S$206,MATCH('Base data'!T508,Lista!$P$2:$P$206,0),5)</f>
        <v>Satser &amp; bevis</v>
      </c>
      <c r="X508" s="214" t="s">
        <v>16772</v>
      </c>
    </row>
    <row r="509" spans="1:24" x14ac:dyDescent="0.2">
      <c r="A509" s="160">
        <v>9789152302484</v>
      </c>
      <c r="B509" s="11">
        <v>2</v>
      </c>
      <c r="C509" s="11" t="s">
        <v>428</v>
      </c>
      <c r="D509" s="161" t="s">
        <v>12847</v>
      </c>
      <c r="E509" s="161" t="s">
        <v>282</v>
      </c>
      <c r="F509" s="161" t="s">
        <v>12855</v>
      </c>
      <c r="G509" s="161" t="s">
        <v>277</v>
      </c>
      <c r="H509" s="11" t="s">
        <v>33</v>
      </c>
      <c r="I509" s="11">
        <v>33</v>
      </c>
      <c r="J509" s="11"/>
      <c r="K509" s="164" t="str">
        <f t="shared" si="32"/>
        <v>Grundkurs</v>
      </c>
      <c r="L509" s="11" t="s">
        <v>12548</v>
      </c>
      <c r="M509" s="11" t="str">
        <f t="shared" si="30"/>
        <v>2_x2_1x_G_33</v>
      </c>
      <c r="N509" s="11" t="str">
        <f t="shared" si="31"/>
        <v>9789152302484-2-x2_1x-G-33</v>
      </c>
      <c r="O509" s="78" t="s">
        <v>515</v>
      </c>
      <c r="P509" s="11"/>
      <c r="Q509" s="55" t="str">
        <f>INDEX(Freelancer!$A$1140:$J$2572,MATCH('Base data'!M509,Freelancer!$G$1140:$G$2572,0),9)</f>
        <v>Vilket är det 64:e talet i en aritmetisk talföljd där det 6:e talet är 32 och det 9:e talet är 47?</v>
      </c>
      <c r="R509" s="161" t="str">
        <f>IF(INDEX(Freelancer!$A$1140:$J$2572,MATCH('Base data'!M509,Freelancer!$G$1140:$G$2572,0),10)=0,"",INDEX(Freelancer!$A$1140:$J$2572,MATCH('Base data'!M509,Freelancer!$G$1140:$G$2572,0),10))</f>
        <v/>
      </c>
      <c r="S509" s="78" t="s">
        <v>8351</v>
      </c>
      <c r="T509" s="78" t="str">
        <f t="shared" si="33"/>
        <v>y2_23y</v>
      </c>
      <c r="U509" s="78" t="str">
        <f>INDEX(Lista!$O$2:$S$206,MATCH('Base data'!T509,Lista!$P$2:$P$206,0),3)</f>
        <v>Talföljder och mönster</v>
      </c>
      <c r="V509" s="78" t="str">
        <f>INDEX(Lista!$O$2:$S$206,MATCH('Base data'!T509,Lista!$P$2:$P$206,0),4)</f>
        <v>SF_2_23</v>
      </c>
      <c r="W509" s="78" t="str">
        <f>INDEX(Lista!$O$2:$S$206,MATCH('Base data'!T509,Lista!$P$2:$P$206,0),5)</f>
        <v>Talföljder och mönster</v>
      </c>
      <c r="X509" s="214" t="s">
        <v>16772</v>
      </c>
    </row>
    <row r="510" spans="1:24" x14ac:dyDescent="0.2">
      <c r="A510" s="160">
        <v>9789152302484</v>
      </c>
      <c r="B510" s="11">
        <v>2</v>
      </c>
      <c r="C510" s="11" t="s">
        <v>428</v>
      </c>
      <c r="D510" s="161" t="s">
        <v>12847</v>
      </c>
      <c r="E510" s="161" t="s">
        <v>282</v>
      </c>
      <c r="F510" s="161" t="s">
        <v>12855</v>
      </c>
      <c r="G510" s="161" t="s">
        <v>277</v>
      </c>
      <c r="H510" s="11" t="s">
        <v>33</v>
      </c>
      <c r="I510" s="11">
        <v>34</v>
      </c>
      <c r="J510" s="11"/>
      <c r="K510" s="164" t="str">
        <f t="shared" si="32"/>
        <v>Grundkurs</v>
      </c>
      <c r="L510" s="11" t="s">
        <v>17333</v>
      </c>
      <c r="M510" s="11" t="str">
        <f t="shared" si="30"/>
        <v>2_x2_1x_G_34</v>
      </c>
      <c r="N510" s="11" t="str">
        <f t="shared" si="31"/>
        <v>9789152302484-2-x2_1x-G-34</v>
      </c>
      <c r="O510" s="78" t="s">
        <v>515</v>
      </c>
      <c r="P510" s="11"/>
      <c r="Q510" s="55" t="str">
        <f>INDEX(Freelancer!$A$1140:$J$2572,MATCH('Base data'!M510,Freelancer!$G$1140:$G$2572,0),9)</f>
        <v>Figuren visar de tre första figurerna i ett mönster. Tabellen visar hur mönstret kan beskrivas med en talföljd. Skriv av tabellen och fyll i de tomma rutorna.</v>
      </c>
      <c r="R510" s="161" t="str">
        <f>IF(INDEX(Freelancer!$A$1140:$J$2572,MATCH('Base data'!M510,Freelancer!$G$1140:$G$2572,0),10)=0,"",INDEX(Freelancer!$A$1140:$J$2572,MATCH('Base data'!M510,Freelancer!$G$1140:$G$2572,0),10))</f>
        <v>MD9_53_1</v>
      </c>
      <c r="S510" s="78" t="s">
        <v>8388</v>
      </c>
      <c r="T510" s="78" t="str">
        <f t="shared" si="33"/>
        <v>y2_24_1y</v>
      </c>
      <c r="U510" s="78" t="str">
        <f>INDEX(Lista!$O$2:$S$206,MATCH('Base data'!T510,Lista!$P$2:$P$206,0),3)</f>
        <v>Variabler och uttryck - Faktorisering</v>
      </c>
      <c r="V510" s="78" t="str">
        <f>INDEX(Lista!$O$2:$S$206,MATCH('Base data'!T510,Lista!$P$2:$P$206,0),4)</f>
        <v>SF_2_24</v>
      </c>
      <c r="W510" s="78" t="str">
        <f>INDEX(Lista!$O$2:$S$206,MATCH('Base data'!T510,Lista!$P$2:$P$206,0),5)</f>
        <v>Variabler och uttryck</v>
      </c>
      <c r="X510" s="214" t="s">
        <v>16772</v>
      </c>
    </row>
    <row r="511" spans="1:24" x14ac:dyDescent="0.2">
      <c r="A511" s="160">
        <v>9789152302484</v>
      </c>
      <c r="B511" s="11">
        <v>2</v>
      </c>
      <c r="C511" s="11" t="s">
        <v>428</v>
      </c>
      <c r="D511" s="161" t="s">
        <v>12847</v>
      </c>
      <c r="E511" s="161" t="s">
        <v>282</v>
      </c>
      <c r="F511" s="161" t="s">
        <v>12855</v>
      </c>
      <c r="G511" s="161" t="s">
        <v>277</v>
      </c>
      <c r="H511" s="11" t="s">
        <v>33</v>
      </c>
      <c r="I511" s="11">
        <v>35</v>
      </c>
      <c r="J511" s="11"/>
      <c r="K511" s="164" t="str">
        <f t="shared" si="32"/>
        <v>Grundkurs</v>
      </c>
      <c r="L511" s="11" t="s">
        <v>12548</v>
      </c>
      <c r="M511" s="11" t="str">
        <f t="shared" si="30"/>
        <v>2_x2_1x_G_35</v>
      </c>
      <c r="N511" s="11" t="str">
        <f t="shared" si="31"/>
        <v>9789152302484-2-x2_1x-G-35</v>
      </c>
      <c r="O511" s="78" t="s">
        <v>515</v>
      </c>
      <c r="P511" s="11"/>
      <c r="Q511" s="55" t="str">
        <f>INDEX(Freelancer!$A$1140:$J$2572,MATCH('Base data'!M511,Freelancer!$G$1140:$G$2572,0),9)</f>
        <v>Du har en talföljd som kan skrivas med formeln $y - 5n + 1$. Hitta på ett mönster som passar till formeln.</v>
      </c>
      <c r="R511" s="161" t="str">
        <f>IF(INDEX(Freelancer!$A$1140:$J$2572,MATCH('Base data'!M511,Freelancer!$G$1140:$G$2572,0),10)=0,"",INDEX(Freelancer!$A$1140:$J$2572,MATCH('Base data'!M511,Freelancer!$G$1140:$G$2572,0),10))</f>
        <v/>
      </c>
      <c r="S511" s="78" t="s">
        <v>8390</v>
      </c>
      <c r="T511" s="78" t="str">
        <f t="shared" si="33"/>
        <v>y6_4y</v>
      </c>
      <c r="U511" s="78" t="str">
        <f>INDEX(Lista!$O$2:$S$206,MATCH('Base data'!T511,Lista!$P$2:$P$206,0),3)</f>
        <v>Problemlösning - Taluppfattning, aritmetik &amp; algebra</v>
      </c>
      <c r="V511" s="78" t="str">
        <f>INDEX(Lista!$O$2:$S$206,MATCH('Base data'!T511,Lista!$P$2:$P$206,0),4)</f>
        <v>P_6_4</v>
      </c>
      <c r="W511" s="78" t="str">
        <f>INDEX(Lista!$O$2:$S$206,MATCH('Base data'!T511,Lista!$P$2:$P$206,0),5)</f>
        <v>Problemlösning - Taluppfattning, aritmetik &amp; algebra</v>
      </c>
      <c r="X511" s="214" t="s">
        <v>16772</v>
      </c>
    </row>
    <row r="512" spans="1:24" ht="32" x14ac:dyDescent="0.2">
      <c r="A512" s="160">
        <v>9789152302484</v>
      </c>
      <c r="B512" s="11">
        <v>2</v>
      </c>
      <c r="C512" s="11" t="s">
        <v>428</v>
      </c>
      <c r="D512" s="161" t="s">
        <v>12847</v>
      </c>
      <c r="E512" s="161" t="s">
        <v>282</v>
      </c>
      <c r="F512" s="161" t="s">
        <v>12856</v>
      </c>
      <c r="G512" s="161" t="s">
        <v>29</v>
      </c>
      <c r="H512" s="11" t="s">
        <v>30</v>
      </c>
      <c r="I512" s="11">
        <v>1</v>
      </c>
      <c r="J512" s="11" t="s">
        <v>31</v>
      </c>
      <c r="K512" s="164" t="str">
        <f t="shared" si="32"/>
        <v>Diagnos</v>
      </c>
      <c r="L512" s="11" t="s">
        <v>12548</v>
      </c>
      <c r="M512" s="11" t="str">
        <f t="shared" si="30"/>
        <v>2_x2_2x_D_1a</v>
      </c>
      <c r="N512" s="11" t="str">
        <f t="shared" si="31"/>
        <v>9789152302484-2-x2_2x-D-1a</v>
      </c>
      <c r="O512" s="78" t="s">
        <v>283</v>
      </c>
      <c r="P512" s="11"/>
      <c r="Q512" s="55" t="str">
        <f>INDEX(Freelancer!$A$1140:$J$2572,MATCH('Base data'!M512,Freelancer!$G$1140:$G$2572,0),9)</f>
        <v>På Pelles födelsedag hissar farfar flaggan på flaggstången i trädgården. Graferna visar hur flaggans höjd på stången är beroende av tiden det tar att hissa flaggan. Vilken graf beskriver bäst hur farfar hissar flaggan?</v>
      </c>
      <c r="R512" s="161" t="str">
        <f>IF(INDEX(Freelancer!$A$1140:$J$2572,MATCH('Base data'!M512,Freelancer!$G$1140:$G$2572,0),10)=0,"",INDEX(Freelancer!$A$1140:$J$2572,MATCH('Base data'!M512,Freelancer!$G$1140:$G$2572,0),10))</f>
        <v>MD9_54_1</v>
      </c>
      <c r="S512" s="78" t="s">
        <v>8380</v>
      </c>
      <c r="T512" s="78" t="str">
        <f t="shared" si="33"/>
        <v>y2_20y</v>
      </c>
      <c r="U512" s="78" t="str">
        <f>INDEX(Lista!$O$2:$S$206,MATCH('Base data'!T512,Lista!$P$2:$P$206,0),3)</f>
        <v>Proportionalitet</v>
      </c>
      <c r="V512" s="78" t="str">
        <f>INDEX(Lista!$O$2:$S$206,MATCH('Base data'!T512,Lista!$P$2:$P$206,0),4)</f>
        <v>SF_2_20</v>
      </c>
      <c r="W512" s="78" t="str">
        <f>INDEX(Lista!$O$2:$S$206,MATCH('Base data'!T512,Lista!$P$2:$P$206,0),5)</f>
        <v>Proportionalitet</v>
      </c>
      <c r="X512" s="214" t="s">
        <v>16772</v>
      </c>
    </row>
    <row r="513" spans="1:24" ht="32" x14ac:dyDescent="0.2">
      <c r="A513" s="160">
        <v>9789152302484</v>
      </c>
      <c r="B513" s="11">
        <v>2</v>
      </c>
      <c r="C513" s="11" t="s">
        <v>428</v>
      </c>
      <c r="D513" s="161" t="s">
        <v>12847</v>
      </c>
      <c r="E513" s="161" t="s">
        <v>282</v>
      </c>
      <c r="F513" s="161" t="s">
        <v>12856</v>
      </c>
      <c r="G513" s="161" t="s">
        <v>29</v>
      </c>
      <c r="H513" s="11" t="s">
        <v>30</v>
      </c>
      <c r="I513" s="11">
        <v>1</v>
      </c>
      <c r="J513" s="11" t="s">
        <v>34</v>
      </c>
      <c r="K513" s="164" t="str">
        <f t="shared" si="32"/>
        <v>Diagnos</v>
      </c>
      <c r="L513" s="11" t="s">
        <v>12548</v>
      </c>
      <c r="M513" s="11" t="str">
        <f t="shared" si="30"/>
        <v>2_x2_2x_D_1b</v>
      </c>
      <c r="N513" s="11" t="str">
        <f t="shared" si="31"/>
        <v>9789152302484-2-x2_2x-D-1b</v>
      </c>
      <c r="O513" s="78" t="s">
        <v>283</v>
      </c>
      <c r="P513" s="11"/>
      <c r="Q513" s="55" t="str">
        <f>INDEX(Freelancer!$A$1140:$J$2572,MATCH('Base data'!M513,Freelancer!$G$1140:$G$2572,0),9)</f>
        <v>På Pelles födelsedag hissar farfar flaggan på flaggstången i trädgården. Graferna visar hur flaggans höjd på stången är beroende av tiden det tar att hissa flaggan. En av graferna är omöjlig. Varför?</v>
      </c>
      <c r="R513" s="161" t="str">
        <f>IF(INDEX(Freelancer!$A$1140:$J$2572,MATCH('Base data'!M513,Freelancer!$G$1140:$G$2572,0),10)=0,"",INDEX(Freelancer!$A$1140:$J$2572,MATCH('Base data'!M513,Freelancer!$G$1140:$G$2572,0),10))</f>
        <v>MD9_54_1</v>
      </c>
      <c r="S513" s="78" t="s">
        <v>16688</v>
      </c>
      <c r="T513" s="78" t="str">
        <f t="shared" si="33"/>
        <v>y4_22_18y</v>
      </c>
      <c r="U513" s="78" t="str">
        <f>INDEX(Lista!$O$2:$S$206,MATCH('Base data'!T513,Lista!$P$2:$P$206,0),3)</f>
        <v>Trigonometri - Vinklar</v>
      </c>
      <c r="V513" s="78" t="str">
        <f>INDEX(Lista!$O$2:$S$206,MATCH('Base data'!T513,Lista!$P$2:$P$206,0),4)</f>
        <v>G_4_22</v>
      </c>
      <c r="W513" s="78" t="str">
        <f>INDEX(Lista!$O$2:$S$206,MATCH('Base data'!T513,Lista!$P$2:$P$206,0),5)</f>
        <v>Trigonometri</v>
      </c>
      <c r="X513" s="214" t="s">
        <v>16772</v>
      </c>
    </row>
    <row r="514" spans="1:24" x14ac:dyDescent="0.2">
      <c r="A514" s="160">
        <v>9789152302484</v>
      </c>
      <c r="B514" s="11">
        <v>2</v>
      </c>
      <c r="C514" s="11" t="s">
        <v>428</v>
      </c>
      <c r="D514" s="161" t="s">
        <v>12847</v>
      </c>
      <c r="E514" s="161" t="s">
        <v>282</v>
      </c>
      <c r="F514" s="161" t="s">
        <v>12856</v>
      </c>
      <c r="G514" s="161" t="s">
        <v>29</v>
      </c>
      <c r="H514" s="11" t="s">
        <v>30</v>
      </c>
      <c r="I514" s="11">
        <v>2</v>
      </c>
      <c r="J514" s="11"/>
      <c r="K514" s="164" t="str">
        <f t="shared" si="32"/>
        <v>Diagnos</v>
      </c>
      <c r="L514" s="11" t="s">
        <v>17333</v>
      </c>
      <c r="M514" s="11" t="str">
        <f t="shared" ref="M514:M577" si="34">B514&amp;"_"&amp;F514&amp;"_"&amp;H514&amp;"_"&amp;I514&amp;J514</f>
        <v>2_x2_2x_D_2</v>
      </c>
      <c r="N514" s="11" t="str">
        <f t="shared" ref="N514:N577" si="35">A514&amp;"-"&amp;B514&amp;"-"&amp;F514&amp;"-"&amp;H514&amp;"-"&amp;I514&amp;J514</f>
        <v>9789152302484-2-x2_2x-D-2</v>
      </c>
      <c r="O514" s="78" t="s">
        <v>283</v>
      </c>
      <c r="P514" s="11"/>
      <c r="Q514" s="55" t="str">
        <f>INDEX(Freelancer!$A$1140:$J$2572,MATCH('Base data'!M514,Freelancer!$G$1140:$G$2572,0),9)</f>
        <v>Familjen Grönblad vill hyra en bil under en helg. Kostnaden $y$ kr kan skrivas $y - 3x + 800$, där $x$ är antalet kilometer. Vad är $y$ om $x= 160$ km?</v>
      </c>
      <c r="R514" s="161" t="str">
        <f>IF(INDEX(Freelancer!$A$1140:$J$2572,MATCH('Base data'!M514,Freelancer!$G$1140:$G$2572,0),10)=0,"",INDEX(Freelancer!$A$1140:$J$2572,MATCH('Base data'!M514,Freelancer!$G$1140:$G$2572,0),10))</f>
        <v/>
      </c>
      <c r="S514" s="78" t="s">
        <v>16598</v>
      </c>
      <c r="T514" s="78" t="str">
        <f t="shared" si="33"/>
        <v>y2_1_2y</v>
      </c>
      <c r="U514" s="78" t="str">
        <f>INDEX(Lista!$O$2:$S$206,MATCH('Base data'!T514,Lista!$P$2:$P$206,0),3)</f>
        <v>Andragradsfunktionen - Funktionens nollställen</v>
      </c>
      <c r="V514" s="78" t="str">
        <f>INDEX(Lista!$O$2:$S$206,MATCH('Base data'!T514,Lista!$P$2:$P$206,0),4)</f>
        <v>SF_2_1</v>
      </c>
      <c r="W514" s="78" t="str">
        <f>INDEX(Lista!$O$2:$S$206,MATCH('Base data'!T514,Lista!$P$2:$P$206,0),5)</f>
        <v>Andragradsfunktionen</v>
      </c>
      <c r="X514" s="214" t="s">
        <v>16772</v>
      </c>
    </row>
    <row r="515" spans="1:24" ht="32" x14ac:dyDescent="0.2">
      <c r="A515" s="160">
        <v>9789152302484</v>
      </c>
      <c r="B515" s="11">
        <v>2</v>
      </c>
      <c r="C515" s="11" t="s">
        <v>428</v>
      </c>
      <c r="D515" s="161" t="s">
        <v>12847</v>
      </c>
      <c r="E515" s="161" t="s">
        <v>282</v>
      </c>
      <c r="F515" s="161" t="s">
        <v>12856</v>
      </c>
      <c r="G515" s="161" t="s">
        <v>29</v>
      </c>
      <c r="H515" s="11" t="s">
        <v>30</v>
      </c>
      <c r="I515" s="11">
        <v>3</v>
      </c>
      <c r="J515" s="11"/>
      <c r="K515" s="164" t="str">
        <f t="shared" si="32"/>
        <v>Diagnos</v>
      </c>
      <c r="L515" s="11" t="s">
        <v>12548</v>
      </c>
      <c r="M515" s="11" t="str">
        <f t="shared" si="34"/>
        <v>2_x2_2x_D_3</v>
      </c>
      <c r="N515" s="11" t="str">
        <f t="shared" si="35"/>
        <v>9789152302484-2-x2_2x-D-3</v>
      </c>
      <c r="O515" s="78" t="s">
        <v>283</v>
      </c>
      <c r="P515" s="11"/>
      <c r="Q515" s="55" t="str">
        <f>INDEX(Freelancer!$A$1140:$J$2572,MATCH('Base data'!M515,Freelancer!$G$1140:$G$2572,0),9)</f>
        <v>Para ihop rätt beskrivning av kostnaden för ett mobilabonnemang med rätt funktion i rutan. $y$ är kostnaden i kr för $x$ minuter. A 0,40 kr/min + 80 kr i grundavgift B 0,80 kr/min + 40 kr i grundavgift C 0,40 kr/min</v>
      </c>
      <c r="R515" s="161" t="str">
        <f>IF(INDEX(Freelancer!$A$1140:$J$2572,MATCH('Base data'!M515,Freelancer!$G$1140:$G$2572,0),10)=0,"",INDEX(Freelancer!$A$1140:$J$2572,MATCH('Base data'!M515,Freelancer!$G$1140:$G$2572,0),10))</f>
        <v>MD9_54_2</v>
      </c>
      <c r="S515" s="78" t="s">
        <v>16701</v>
      </c>
      <c r="T515" s="78" t="str">
        <f t="shared" si="33"/>
        <v>y1_12_3y</v>
      </c>
      <c r="U515" s="78" t="str">
        <f>INDEX(Lista!$O$2:$S$206,MATCH('Base data'!T515,Lista!$P$2:$P$206,0),3)</f>
        <v>Potenser - Negativ heltalsexponent</v>
      </c>
      <c r="V515" s="78" t="str">
        <f>INDEX(Lista!$O$2:$S$206,MATCH('Base data'!T515,Lista!$P$2:$P$206,0),4)</f>
        <v>T_1_12</v>
      </c>
      <c r="W515" s="78" t="str">
        <f>INDEX(Lista!$O$2:$S$206,MATCH('Base data'!T515,Lista!$P$2:$P$206,0),5)</f>
        <v>Potenser</v>
      </c>
      <c r="X515" s="214" t="s">
        <v>16772</v>
      </c>
    </row>
    <row r="516" spans="1:24" x14ac:dyDescent="0.2">
      <c r="A516" s="160">
        <v>9789152302484</v>
      </c>
      <c r="B516" s="11">
        <v>2</v>
      </c>
      <c r="C516" s="11" t="s">
        <v>428</v>
      </c>
      <c r="D516" s="161" t="s">
        <v>12847</v>
      </c>
      <c r="E516" s="161" t="s">
        <v>282</v>
      </c>
      <c r="F516" s="161" t="s">
        <v>12856</v>
      </c>
      <c r="G516" s="161" t="s">
        <v>29</v>
      </c>
      <c r="H516" s="11" t="s">
        <v>30</v>
      </c>
      <c r="I516" s="11">
        <v>4</v>
      </c>
      <c r="J516" s="11" t="s">
        <v>31</v>
      </c>
      <c r="K516" s="164" t="str">
        <f t="shared" si="32"/>
        <v>Diagnos</v>
      </c>
      <c r="L516" s="11" t="s">
        <v>17333</v>
      </c>
      <c r="M516" s="11" t="str">
        <f t="shared" si="34"/>
        <v>2_x2_2x_D_4a</v>
      </c>
      <c r="N516" s="11" t="str">
        <f t="shared" si="35"/>
        <v>9789152302484-2-x2_2x-D-4a</v>
      </c>
      <c r="O516" s="78" t="s">
        <v>283</v>
      </c>
      <c r="P516" s="11"/>
      <c r="Q516" s="55" t="str">
        <f>INDEX(Freelancer!$A$1140:$J$2572,MATCH('Base data'!M516,Freelancer!$G$1140:$G$2572,0),9)</f>
        <v>Hur mycket kostar 5 hg oliver med vitlök?</v>
      </c>
      <c r="R516" s="161" t="str">
        <f>IF(INDEX(Freelancer!$A$1140:$J$2572,MATCH('Base data'!M516,Freelancer!$G$1140:$G$2572,0),10)=0,"",INDEX(Freelancer!$A$1140:$J$2572,MATCH('Base data'!M516,Freelancer!$G$1140:$G$2572,0),10))</f>
        <v>MD9_54_3</v>
      </c>
      <c r="S516" s="78" t="s">
        <v>8331</v>
      </c>
      <c r="T516" s="78" t="str">
        <f t="shared" si="33"/>
        <v>y4_16y</v>
      </c>
      <c r="U516" s="78" t="str">
        <f>INDEX(Lista!$O$2:$S$206,MATCH('Base data'!T516,Lista!$P$2:$P$206,0),3)</f>
        <v>Omkrets &amp; area</v>
      </c>
      <c r="V516" s="78" t="str">
        <f>INDEX(Lista!$O$2:$S$206,MATCH('Base data'!T516,Lista!$P$2:$P$206,0),4)</f>
        <v>G_4_16</v>
      </c>
      <c r="W516" s="78" t="str">
        <f>INDEX(Lista!$O$2:$S$206,MATCH('Base data'!T516,Lista!$P$2:$P$206,0),5)</f>
        <v>Omkrets &amp; area</v>
      </c>
      <c r="X516" s="214" t="s">
        <v>16772</v>
      </c>
    </row>
    <row r="517" spans="1:24" x14ac:dyDescent="0.2">
      <c r="A517" s="160">
        <v>9789152302484</v>
      </c>
      <c r="B517" s="11">
        <v>2</v>
      </c>
      <c r="C517" s="11" t="s">
        <v>428</v>
      </c>
      <c r="D517" s="161" t="s">
        <v>12847</v>
      </c>
      <c r="E517" s="161" t="s">
        <v>282</v>
      </c>
      <c r="F517" s="161" t="s">
        <v>12856</v>
      </c>
      <c r="G517" s="161" t="s">
        <v>29</v>
      </c>
      <c r="H517" s="11" t="s">
        <v>30</v>
      </c>
      <c r="I517" s="11">
        <v>4</v>
      </c>
      <c r="J517" s="11" t="s">
        <v>34</v>
      </c>
      <c r="K517" s="164" t="str">
        <f t="shared" si="32"/>
        <v>Diagnos</v>
      </c>
      <c r="L517" s="11" t="s">
        <v>17333</v>
      </c>
      <c r="M517" s="11" t="str">
        <f t="shared" si="34"/>
        <v>2_x2_2x_D_4b</v>
      </c>
      <c r="N517" s="11" t="str">
        <f t="shared" si="35"/>
        <v>9789152302484-2-x2_2x-D-4b</v>
      </c>
      <c r="O517" s="78" t="s">
        <v>283</v>
      </c>
      <c r="P517" s="11"/>
      <c r="Q517" s="55" t="str">
        <f>INDEX(Freelancer!$A$1140:$J$2572,MATCH('Base data'!M517,Freelancer!$G$1140:$G$2572,0),9)</f>
        <v>Vad är kilopriset för oliver med sardeller?</v>
      </c>
      <c r="R517" s="161" t="str">
        <f>IF(INDEX(Freelancer!$A$1140:$J$2572,MATCH('Base data'!M517,Freelancer!$G$1140:$G$2572,0),10)=0,"",INDEX(Freelancer!$A$1140:$J$2572,MATCH('Base data'!M517,Freelancer!$G$1140:$G$2572,0),10))</f>
        <v>MD9_54_3</v>
      </c>
      <c r="S517" s="78" t="s">
        <v>16671</v>
      </c>
      <c r="T517" s="78" t="str">
        <f t="shared" si="33"/>
        <v>y2_1_1y</v>
      </c>
      <c r="U517" s="78" t="str">
        <f>INDEX(Lista!$O$2:$S$206,MATCH('Base data'!T517,Lista!$P$2:$P$206,0),3)</f>
        <v>Andragradsfunktionen - Funktionens graf</v>
      </c>
      <c r="V517" s="78" t="str">
        <f>INDEX(Lista!$O$2:$S$206,MATCH('Base data'!T517,Lista!$P$2:$P$206,0),4)</f>
        <v>SF_2_1</v>
      </c>
      <c r="W517" s="78" t="str">
        <f>INDEX(Lista!$O$2:$S$206,MATCH('Base data'!T517,Lista!$P$2:$P$206,0),5)</f>
        <v>Andragradsfunktionen</v>
      </c>
      <c r="X517" s="214" t="s">
        <v>16772</v>
      </c>
    </row>
    <row r="518" spans="1:24" x14ac:dyDescent="0.2">
      <c r="A518" s="160">
        <v>9789152302484</v>
      </c>
      <c r="B518" s="11">
        <v>2</v>
      </c>
      <c r="C518" s="11" t="s">
        <v>428</v>
      </c>
      <c r="D518" s="161" t="s">
        <v>12847</v>
      </c>
      <c r="E518" s="161" t="s">
        <v>282</v>
      </c>
      <c r="F518" s="161" t="s">
        <v>12856</v>
      </c>
      <c r="G518" s="161" t="s">
        <v>29</v>
      </c>
      <c r="H518" s="11" t="s">
        <v>30</v>
      </c>
      <c r="I518" s="11">
        <v>5</v>
      </c>
      <c r="J518" s="11" t="s">
        <v>31</v>
      </c>
      <c r="K518" s="164" t="str">
        <f t="shared" si="32"/>
        <v>Diagnos</v>
      </c>
      <c r="L518" s="11" t="s">
        <v>12548</v>
      </c>
      <c r="M518" s="11" t="str">
        <f t="shared" si="34"/>
        <v>2_x2_2x_D_5a</v>
      </c>
      <c r="N518" s="11" t="str">
        <f t="shared" si="35"/>
        <v>9789152302484-2-x2_2x-D-5a</v>
      </c>
      <c r="O518" s="78" t="s">
        <v>283</v>
      </c>
      <c r="P518" s="11"/>
      <c r="Q518" s="55" t="str">
        <f>INDEX(Freelancer!$A$1140:$J$2572,MATCH('Base data'!M518,Freelancer!$G$1140:$G$2572,0),9)</f>
        <v>En linjär funktion beskrivs med formeln $y - 3x - 2$. Vilket värde får $y$ om $x = 2$</v>
      </c>
      <c r="R518" s="161" t="str">
        <f>IF(INDEX(Freelancer!$A$1140:$J$2572,MATCH('Base data'!M518,Freelancer!$G$1140:$G$2572,0),10)=0,"",INDEX(Freelancer!$A$1140:$J$2572,MATCH('Base data'!M518,Freelancer!$G$1140:$G$2572,0),10))</f>
        <v/>
      </c>
      <c r="S518" s="78" t="s">
        <v>16649</v>
      </c>
      <c r="T518" s="78" t="str">
        <f t="shared" si="33"/>
        <v>y4_15y</v>
      </c>
      <c r="U518" s="78" t="str">
        <f>INDEX(Lista!$O$2:$S$206,MATCH('Base data'!T518,Lista!$P$2:$P$206,0),3)</f>
        <v>Volym &amp; olika sorters kroppar</v>
      </c>
      <c r="V518" s="78" t="str">
        <f>INDEX(Lista!$O$2:$S$206,MATCH('Base data'!T518,Lista!$P$2:$P$206,0),4)</f>
        <v>G_4_15</v>
      </c>
      <c r="W518" s="78" t="str">
        <f>INDEX(Lista!$O$2:$S$206,MATCH('Base data'!T518,Lista!$P$2:$P$206,0),5)</f>
        <v>Volym &amp; olika sorters kroppar</v>
      </c>
      <c r="X518" s="214" t="s">
        <v>16772</v>
      </c>
    </row>
    <row r="519" spans="1:24" x14ac:dyDescent="0.2">
      <c r="A519" s="160">
        <v>9789152302484</v>
      </c>
      <c r="B519" s="11">
        <v>2</v>
      </c>
      <c r="C519" s="11" t="s">
        <v>428</v>
      </c>
      <c r="D519" s="161" t="s">
        <v>12847</v>
      </c>
      <c r="E519" s="161" t="s">
        <v>282</v>
      </c>
      <c r="F519" s="161" t="s">
        <v>12856</v>
      </c>
      <c r="G519" s="161" t="s">
        <v>29</v>
      </c>
      <c r="H519" s="11" t="s">
        <v>30</v>
      </c>
      <c r="I519" s="11">
        <v>5</v>
      </c>
      <c r="J519" s="11" t="s">
        <v>34</v>
      </c>
      <c r="K519" s="164" t="str">
        <f t="shared" si="32"/>
        <v>Diagnos</v>
      </c>
      <c r="L519" s="11" t="s">
        <v>12548</v>
      </c>
      <c r="M519" s="11" t="str">
        <f t="shared" si="34"/>
        <v>2_x2_2x_D_5b</v>
      </c>
      <c r="N519" s="11" t="str">
        <f t="shared" si="35"/>
        <v>9789152302484-2-x2_2x-D-5b</v>
      </c>
      <c r="O519" s="78" t="s">
        <v>283</v>
      </c>
      <c r="P519" s="11"/>
      <c r="Q519" s="55" t="str">
        <f>INDEX(Freelancer!$A$1140:$J$2572,MATCH('Base data'!M519,Freelancer!$G$1140:$G$2572,0),9)</f>
        <v>En linjär funktion beskrivs med formeln $y - 3x - 2$. Vilket värde får $y$ om $x = 4$</v>
      </c>
      <c r="R519" s="161" t="str">
        <f>IF(INDEX(Freelancer!$A$1140:$J$2572,MATCH('Base data'!M519,Freelancer!$G$1140:$G$2572,0),10)=0,"",INDEX(Freelancer!$A$1140:$J$2572,MATCH('Base data'!M519,Freelancer!$G$1140:$G$2572,0),10))</f>
        <v/>
      </c>
      <c r="S519" s="78" t="s">
        <v>16643</v>
      </c>
      <c r="T519" s="78" t="str">
        <f t="shared" si="33"/>
        <v>y1_17_8y</v>
      </c>
      <c r="U519" s="78" t="str">
        <f>INDEX(Lista!$O$2:$S$206,MATCH('Base data'!T519,Lista!$P$2:$P$206,0),3)</f>
        <v>Tal - Rationella tal</v>
      </c>
      <c r="V519" s="78" t="str">
        <f>INDEX(Lista!$O$2:$S$206,MATCH('Base data'!T519,Lista!$P$2:$P$206,0),4)</f>
        <v>T_1_17</v>
      </c>
      <c r="W519" s="78" t="str">
        <f>INDEX(Lista!$O$2:$S$206,MATCH('Base data'!T519,Lista!$P$2:$P$206,0),5)</f>
        <v>Tal</v>
      </c>
      <c r="X519" s="214" t="s">
        <v>16772</v>
      </c>
    </row>
    <row r="520" spans="1:24" x14ac:dyDescent="0.2">
      <c r="A520" s="160">
        <v>9789152302484</v>
      </c>
      <c r="B520" s="11">
        <v>2</v>
      </c>
      <c r="C520" s="11" t="s">
        <v>428</v>
      </c>
      <c r="D520" s="161" t="s">
        <v>12847</v>
      </c>
      <c r="E520" s="161" t="s">
        <v>282</v>
      </c>
      <c r="F520" s="161" t="s">
        <v>12856</v>
      </c>
      <c r="G520" s="161" t="s">
        <v>29</v>
      </c>
      <c r="H520" s="11" t="s">
        <v>30</v>
      </c>
      <c r="I520" s="11">
        <v>5</v>
      </c>
      <c r="J520" s="11" t="s">
        <v>40</v>
      </c>
      <c r="K520" s="164" t="str">
        <f t="shared" si="32"/>
        <v>Diagnos</v>
      </c>
      <c r="L520" s="11" t="s">
        <v>12548</v>
      </c>
      <c r="M520" s="11" t="str">
        <f t="shared" si="34"/>
        <v>2_x2_2x_D_5c</v>
      </c>
      <c r="N520" s="11" t="str">
        <f t="shared" si="35"/>
        <v>9789152302484-2-x2_2x-D-5c</v>
      </c>
      <c r="O520" s="78" t="s">
        <v>283</v>
      </c>
      <c r="P520" s="11"/>
      <c r="Q520" s="55" t="str">
        <f>INDEX(Freelancer!$A$1140:$J$2572,MATCH('Base data'!M520,Freelancer!$G$1140:$G$2572,0),9)</f>
        <v>En linjär funktion beskrivs med formeln $y - 3x - 2$. Vilket värde får $y$ om $x = 0$</v>
      </c>
      <c r="R520" s="161" t="str">
        <f>IF(INDEX(Freelancer!$A$1140:$J$2572,MATCH('Base data'!M520,Freelancer!$G$1140:$G$2572,0),10)=0,"",INDEX(Freelancer!$A$1140:$J$2572,MATCH('Base data'!M520,Freelancer!$G$1140:$G$2572,0),10))</f>
        <v/>
      </c>
      <c r="S520" s="78" t="s">
        <v>8333</v>
      </c>
      <c r="T520" s="78" t="str">
        <f t="shared" si="33"/>
        <v>y4_15_1y</v>
      </c>
      <c r="U520" s="78" t="str">
        <f>INDEX(Lista!$O$2:$S$206,MATCH('Base data'!T520,Lista!$P$2:$P$206,0),3)</f>
        <v>Volym &amp; olika sorters kroppar - Rätblock, prisma och cylinder</v>
      </c>
      <c r="V520" s="78" t="str">
        <f>INDEX(Lista!$O$2:$S$206,MATCH('Base data'!T520,Lista!$P$2:$P$206,0),4)</f>
        <v>G_4_15</v>
      </c>
      <c r="W520" s="78" t="str">
        <f>INDEX(Lista!$O$2:$S$206,MATCH('Base data'!T520,Lista!$P$2:$P$206,0),5)</f>
        <v>Volym &amp; olika sorters kroppar</v>
      </c>
      <c r="X520" s="214" t="s">
        <v>16772</v>
      </c>
    </row>
    <row r="521" spans="1:24" x14ac:dyDescent="0.2">
      <c r="A521" s="160">
        <v>9789152302484</v>
      </c>
      <c r="B521" s="11">
        <v>2</v>
      </c>
      <c r="C521" s="11" t="s">
        <v>428</v>
      </c>
      <c r="D521" s="161" t="s">
        <v>12847</v>
      </c>
      <c r="E521" s="161" t="s">
        <v>282</v>
      </c>
      <c r="F521" s="161" t="s">
        <v>12856</v>
      </c>
      <c r="G521" s="161" t="s">
        <v>29</v>
      </c>
      <c r="H521" s="11" t="s">
        <v>30</v>
      </c>
      <c r="I521" s="11">
        <v>6</v>
      </c>
      <c r="J521" s="11" t="s">
        <v>31</v>
      </c>
      <c r="K521" s="164" t="str">
        <f t="shared" si="32"/>
        <v>Diagnos</v>
      </c>
      <c r="L521" s="11" t="s">
        <v>17333</v>
      </c>
      <c r="M521" s="11" t="str">
        <f t="shared" si="34"/>
        <v>2_x2_2x_D_6a</v>
      </c>
      <c r="N521" s="11" t="str">
        <f t="shared" si="35"/>
        <v>9789152302484-2-x2_2x-D-6a</v>
      </c>
      <c r="O521" s="78" t="s">
        <v>283</v>
      </c>
      <c r="P521" s="11"/>
      <c r="Q521" s="55" t="str">
        <f>INDEX(Freelancer!$A$1140:$J$2572,MATCH('Base data'!M521,Freelancer!$G$1140:$G$2572,0),9)</f>
        <v>En linjär funktion beskrivs av följande värdetabell. Rita ett koordinatsystem. Markera punkterna och rita en linje som går genom punkterna.</v>
      </c>
      <c r="R521" s="161" t="str">
        <f>IF(INDEX(Freelancer!$A$1140:$J$2572,MATCH('Base data'!M521,Freelancer!$G$1140:$G$2572,0),10)=0,"",INDEX(Freelancer!$A$1140:$J$2572,MATCH('Base data'!M521,Freelancer!$G$1140:$G$2572,0),10))</f>
        <v>MD9_54_4</v>
      </c>
      <c r="S521" s="78" t="s">
        <v>8381</v>
      </c>
      <c r="T521" s="78" t="str">
        <f t="shared" si="33"/>
        <v>y1_2_3y</v>
      </c>
      <c r="U521" s="78" t="str">
        <f>INDEX(Lista!$O$2:$S$206,MATCH('Base data'!T521,Lista!$P$2:$P$206,0),3)</f>
        <v>Bråk - Förlängning &amp; förkortning</v>
      </c>
      <c r="V521" s="78" t="str">
        <f>INDEX(Lista!$O$2:$S$206,MATCH('Base data'!T521,Lista!$P$2:$P$206,0),4)</f>
        <v>T_1_2</v>
      </c>
      <c r="W521" s="78" t="str">
        <f>INDEX(Lista!$O$2:$S$206,MATCH('Base data'!T521,Lista!$P$2:$P$206,0),5)</f>
        <v>Bråk</v>
      </c>
      <c r="X521" s="214" t="s">
        <v>16772</v>
      </c>
    </row>
    <row r="522" spans="1:24" x14ac:dyDescent="0.2">
      <c r="A522" s="160">
        <v>9789152302484</v>
      </c>
      <c r="B522" s="11">
        <v>2</v>
      </c>
      <c r="C522" s="11" t="s">
        <v>428</v>
      </c>
      <c r="D522" s="161" t="s">
        <v>12847</v>
      </c>
      <c r="E522" s="161" t="s">
        <v>282</v>
      </c>
      <c r="F522" s="161" t="s">
        <v>12856</v>
      </c>
      <c r="G522" s="161" t="s">
        <v>29</v>
      </c>
      <c r="H522" s="11" t="s">
        <v>30</v>
      </c>
      <c r="I522" s="11">
        <v>6</v>
      </c>
      <c r="J522" s="11" t="s">
        <v>34</v>
      </c>
      <c r="K522" s="164" t="str">
        <f t="shared" si="32"/>
        <v>Diagnos</v>
      </c>
      <c r="L522" s="11" t="s">
        <v>17333</v>
      </c>
      <c r="M522" s="11" t="str">
        <f t="shared" si="34"/>
        <v>2_x2_2x_D_6b</v>
      </c>
      <c r="N522" s="11" t="str">
        <f t="shared" si="35"/>
        <v>9789152302484-2-x2_2x-D-6b</v>
      </c>
      <c r="O522" s="78" t="s">
        <v>283</v>
      </c>
      <c r="P522" s="11"/>
      <c r="Q522" s="55" t="str">
        <f>INDEX(Freelancer!$A$1140:$J$2572,MATCH('Base data'!M522,Freelancer!$G$1140:$G$2572,0),9)</f>
        <v>En linjär funktion beskrivs av följande värdetabell. Skriv funktionen som en formel.</v>
      </c>
      <c r="R522" s="161" t="str">
        <f>IF(INDEX(Freelancer!$A$1140:$J$2572,MATCH('Base data'!M522,Freelancer!$G$1140:$G$2572,0),10)=0,"",INDEX(Freelancer!$A$1140:$J$2572,MATCH('Base data'!M522,Freelancer!$G$1140:$G$2572,0),10))</f>
        <v>MD9_54_4</v>
      </c>
      <c r="S522" s="78" t="s">
        <v>16625</v>
      </c>
      <c r="T522" s="78" t="str">
        <f t="shared" si="33"/>
        <v>y4_22y</v>
      </c>
      <c r="U522" s="78" t="str">
        <f>INDEX(Lista!$O$2:$S$206,MATCH('Base data'!T522,Lista!$P$2:$P$206,0),3)</f>
        <v>Trigonometri</v>
      </c>
      <c r="V522" s="78" t="str">
        <f>INDEX(Lista!$O$2:$S$206,MATCH('Base data'!T522,Lista!$P$2:$P$206,0),4)</f>
        <v>G_4_22</v>
      </c>
      <c r="W522" s="78" t="str">
        <f>INDEX(Lista!$O$2:$S$206,MATCH('Base data'!T522,Lista!$P$2:$P$206,0),5)</f>
        <v>Trigonometri</v>
      </c>
      <c r="X522" s="214" t="s">
        <v>16772</v>
      </c>
    </row>
    <row r="523" spans="1:24" x14ac:dyDescent="0.2">
      <c r="A523" s="160">
        <v>9789152302484</v>
      </c>
      <c r="B523" s="11">
        <v>2</v>
      </c>
      <c r="C523" s="11" t="s">
        <v>428</v>
      </c>
      <c r="D523" s="161" t="s">
        <v>12847</v>
      </c>
      <c r="E523" s="161" t="s">
        <v>282</v>
      </c>
      <c r="F523" s="161" t="s">
        <v>12856</v>
      </c>
      <c r="G523" s="161" t="s">
        <v>29</v>
      </c>
      <c r="H523" s="11" t="s">
        <v>30</v>
      </c>
      <c r="I523" s="11">
        <v>7</v>
      </c>
      <c r="J523" s="11" t="s">
        <v>31</v>
      </c>
      <c r="K523" s="164" t="str">
        <f t="shared" si="32"/>
        <v>Diagnos</v>
      </c>
      <c r="L523" s="11" t="s">
        <v>12548</v>
      </c>
      <c r="M523" s="11" t="str">
        <f t="shared" si="34"/>
        <v>2_x2_2x_D_7a</v>
      </c>
      <c r="N523" s="11" t="str">
        <f t="shared" si="35"/>
        <v>9789152302484-2-x2_2x-D-7a</v>
      </c>
      <c r="O523" s="78" t="s">
        <v>283</v>
      </c>
      <c r="P523" s="11"/>
      <c r="Q523" s="55" t="str">
        <f>INDEX(Freelancer!$A$1140:$J$2572,MATCH('Base data'!M523,Freelancer!$G$1140:$G$2572,0),9)</f>
        <v>I rutan finns formler för tre räta linjer. $$\textbf{A} \quad y = 2x - 3 \qquad \textbf{B} \quad y = 3x  \qquad \textbf{C} \quad y = x+ 3$$ Vilken av de räta linjerna skär $y$-axeln i punkten (0, 3)?</v>
      </c>
      <c r="R523" s="161"/>
      <c r="S523" s="78" t="s">
        <v>16699</v>
      </c>
      <c r="T523" s="78" t="str">
        <f t="shared" si="33"/>
        <v>y1_17y</v>
      </c>
      <c r="U523" s="78" t="str">
        <f>INDEX(Lista!$O$2:$S$206,MATCH('Base data'!T523,Lista!$P$2:$P$206,0),3)</f>
        <v>Tal</v>
      </c>
      <c r="V523" s="78" t="str">
        <f>INDEX(Lista!$O$2:$S$206,MATCH('Base data'!T523,Lista!$P$2:$P$206,0),4)</f>
        <v>T_1_17</v>
      </c>
      <c r="W523" s="78" t="str">
        <f>INDEX(Lista!$O$2:$S$206,MATCH('Base data'!T523,Lista!$P$2:$P$206,0),5)</f>
        <v>Tal</v>
      </c>
      <c r="X523" s="214" t="s">
        <v>16772</v>
      </c>
    </row>
    <row r="524" spans="1:24" x14ac:dyDescent="0.2">
      <c r="A524" s="160">
        <v>9789152302484</v>
      </c>
      <c r="B524" s="11">
        <v>2</v>
      </c>
      <c r="C524" s="11" t="s">
        <v>428</v>
      </c>
      <c r="D524" s="161" t="s">
        <v>12847</v>
      </c>
      <c r="E524" s="161" t="s">
        <v>282</v>
      </c>
      <c r="F524" s="161" t="s">
        <v>12856</v>
      </c>
      <c r="G524" s="161" t="s">
        <v>29</v>
      </c>
      <c r="H524" s="11" t="s">
        <v>30</v>
      </c>
      <c r="I524" s="11">
        <v>7</v>
      </c>
      <c r="J524" s="11" t="s">
        <v>34</v>
      </c>
      <c r="K524" s="164" t="str">
        <f t="shared" si="32"/>
        <v>Diagnos</v>
      </c>
      <c r="L524" s="11" t="s">
        <v>12548</v>
      </c>
      <c r="M524" s="11" t="str">
        <f t="shared" si="34"/>
        <v>2_x2_2x_D_7b</v>
      </c>
      <c r="N524" s="11" t="str">
        <f t="shared" si="35"/>
        <v>9789152302484-2-x2_2x-D-7b</v>
      </c>
      <c r="O524" s="78" t="s">
        <v>283</v>
      </c>
      <c r="P524" s="11"/>
      <c r="Q524" s="55" t="str">
        <f>INDEX(Freelancer!$A$1140:$J$2572,MATCH('Base data'!M524,Freelancer!$G$1140:$G$2572,0),9)</f>
        <v>I rutan finns formler för tre räta linjer. $$\textbf{A} \quad y = 2x - 3 \qquad \textbf{B} \quad y = 3x  \qquad \textbf{C} \quad y = x+ 3$$ Vilken av de räta linjerna beskriver en proportionalitet?</v>
      </c>
      <c r="R524" s="161"/>
      <c r="S524" s="78" t="s">
        <v>16607</v>
      </c>
      <c r="T524" s="78" t="str">
        <f t="shared" si="33"/>
        <v>y4_22_7y</v>
      </c>
      <c r="U524" s="78" t="str">
        <f>INDEX(Lista!$O$2:$S$206,MATCH('Base data'!T524,Lista!$P$2:$P$206,0),3)</f>
        <v>Trigonometri - Enhetscirkeln</v>
      </c>
      <c r="V524" s="78" t="str">
        <f>INDEX(Lista!$O$2:$S$206,MATCH('Base data'!T524,Lista!$P$2:$P$206,0),4)</f>
        <v>G_4_22</v>
      </c>
      <c r="W524" s="78" t="str">
        <f>INDEX(Lista!$O$2:$S$206,MATCH('Base data'!T524,Lista!$P$2:$P$206,0),5)</f>
        <v>Trigonometri</v>
      </c>
      <c r="X524" s="214" t="s">
        <v>16772</v>
      </c>
    </row>
    <row r="525" spans="1:24" x14ac:dyDescent="0.2">
      <c r="A525" s="160">
        <v>9789152302484</v>
      </c>
      <c r="B525" s="11">
        <v>2</v>
      </c>
      <c r="C525" s="11" t="s">
        <v>428</v>
      </c>
      <c r="D525" s="161" t="s">
        <v>12847</v>
      </c>
      <c r="E525" s="161" t="s">
        <v>282</v>
      </c>
      <c r="F525" s="161" t="s">
        <v>12856</v>
      </c>
      <c r="G525" s="161" t="s">
        <v>29</v>
      </c>
      <c r="H525" s="11" t="s">
        <v>30</v>
      </c>
      <c r="I525" s="11">
        <v>8</v>
      </c>
      <c r="J525" s="11" t="s">
        <v>31</v>
      </c>
      <c r="K525" s="164" t="str">
        <f t="shared" si="32"/>
        <v>Diagnos</v>
      </c>
      <c r="L525" s="11" t="s">
        <v>17333</v>
      </c>
      <c r="M525" s="11" t="str">
        <f t="shared" si="34"/>
        <v>2_x2_2x_D_8a</v>
      </c>
      <c r="N525" s="11" t="str">
        <f t="shared" si="35"/>
        <v>9789152302484-2-x2_2x-D-8a</v>
      </c>
      <c r="O525" s="78" t="s">
        <v>283</v>
      </c>
      <c r="P525" s="11"/>
      <c r="Q525" s="55" t="str">
        <f>INDEX(Freelancer!$A$1140:$J$2572,MATCH('Base data'!M525,Freelancer!$G$1140:$G$2572,0),9)</f>
        <v>Tabellen visar en aritmetisk talföljd. Ange en formel som beskriver talföljden.</v>
      </c>
      <c r="R525" s="161" t="str">
        <f>IF(INDEX(Freelancer!$A$1140:$J$2572,MATCH('Base data'!M525,Freelancer!$G$1140:$G$2572,0),10)=0,"",INDEX(Freelancer!$A$1140:$J$2572,MATCH('Base data'!M525,Freelancer!$G$1140:$G$2572,0),10))</f>
        <v>MD9_55_1</v>
      </c>
      <c r="S525" s="78" t="s">
        <v>8333</v>
      </c>
      <c r="T525" s="78" t="str">
        <f t="shared" si="33"/>
        <v>y4_15_1y</v>
      </c>
      <c r="U525" s="78" t="str">
        <f>INDEX(Lista!$O$2:$S$206,MATCH('Base data'!T525,Lista!$P$2:$P$206,0),3)</f>
        <v>Volym &amp; olika sorters kroppar - Rätblock, prisma och cylinder</v>
      </c>
      <c r="V525" s="78" t="str">
        <f>INDEX(Lista!$O$2:$S$206,MATCH('Base data'!T525,Lista!$P$2:$P$206,0),4)</f>
        <v>G_4_15</v>
      </c>
      <c r="W525" s="78" t="str">
        <f>INDEX(Lista!$O$2:$S$206,MATCH('Base data'!T525,Lista!$P$2:$P$206,0),5)</f>
        <v>Volym &amp; olika sorters kroppar</v>
      </c>
      <c r="X525" s="214" t="s">
        <v>16772</v>
      </c>
    </row>
    <row r="526" spans="1:24" x14ac:dyDescent="0.2">
      <c r="A526" s="160">
        <v>9789152302484</v>
      </c>
      <c r="B526" s="11">
        <v>2</v>
      </c>
      <c r="C526" s="11" t="s">
        <v>428</v>
      </c>
      <c r="D526" s="161" t="s">
        <v>12847</v>
      </c>
      <c r="E526" s="161" t="s">
        <v>282</v>
      </c>
      <c r="F526" s="161" t="s">
        <v>12856</v>
      </c>
      <c r="G526" s="161" t="s">
        <v>29</v>
      </c>
      <c r="H526" s="11" t="s">
        <v>30</v>
      </c>
      <c r="I526" s="11">
        <v>8</v>
      </c>
      <c r="J526" s="11" t="s">
        <v>34</v>
      </c>
      <c r="K526" s="164" t="str">
        <f t="shared" si="32"/>
        <v>Diagnos</v>
      </c>
      <c r="L526" s="11" t="s">
        <v>17333</v>
      </c>
      <c r="M526" s="11" t="str">
        <f t="shared" si="34"/>
        <v>2_x2_2x_D_8b</v>
      </c>
      <c r="N526" s="11" t="str">
        <f t="shared" si="35"/>
        <v>9789152302484-2-x2_2x-D-8b</v>
      </c>
      <c r="O526" s="78" t="s">
        <v>283</v>
      </c>
      <c r="P526" s="11"/>
      <c r="Q526" s="55" t="str">
        <f>INDEX(Freelancer!$A$1140:$J$2572,MATCH('Base data'!M526,Freelancer!$G$1140:$G$2572,0),9)</f>
        <v>Tabellen visar en aritmetisk talföljd. Vilket tal är nr 100?</v>
      </c>
      <c r="R526" s="161" t="str">
        <f>IF(INDEX(Freelancer!$A$1140:$J$2572,MATCH('Base data'!M526,Freelancer!$G$1140:$G$2572,0),10)=0,"",INDEX(Freelancer!$A$1140:$J$2572,MATCH('Base data'!M526,Freelancer!$G$1140:$G$2572,0),10))</f>
        <v>MD9_55_1</v>
      </c>
      <c r="S526" s="78" t="s">
        <v>16702</v>
      </c>
      <c r="T526" s="78" t="str">
        <f t="shared" si="33"/>
        <v>y1_4_2y</v>
      </c>
      <c r="U526" s="78" t="str">
        <f>INDEX(Lista!$O$2:$S$206,MATCH('Base data'!T526,Lista!$P$2:$P$206,0),3)</f>
        <v>Ekvationslösning - Andragradsekvationer</v>
      </c>
      <c r="V526" s="78" t="str">
        <f>INDEX(Lista!$O$2:$S$206,MATCH('Base data'!T526,Lista!$P$2:$P$206,0),4)</f>
        <v>T_1_4</v>
      </c>
      <c r="W526" s="78" t="str">
        <f>INDEX(Lista!$O$2:$S$206,MATCH('Base data'!T526,Lista!$P$2:$P$206,0),5)</f>
        <v>Ekvationslösning</v>
      </c>
      <c r="X526" s="214" t="s">
        <v>16772</v>
      </c>
    </row>
    <row r="527" spans="1:24" x14ac:dyDescent="0.2">
      <c r="A527" s="160">
        <v>9789152302484</v>
      </c>
      <c r="B527" s="11">
        <v>2</v>
      </c>
      <c r="C527" s="11" t="s">
        <v>428</v>
      </c>
      <c r="D527" s="161" t="s">
        <v>12847</v>
      </c>
      <c r="E527" s="161" t="s">
        <v>282</v>
      </c>
      <c r="F527" s="161" t="s">
        <v>12856</v>
      </c>
      <c r="G527" s="161" t="s">
        <v>29</v>
      </c>
      <c r="H527" s="11" t="s">
        <v>30</v>
      </c>
      <c r="I527" s="11">
        <v>9</v>
      </c>
      <c r="J527" s="11" t="s">
        <v>31</v>
      </c>
      <c r="K527" s="164" t="str">
        <f t="shared" si="32"/>
        <v>Diagnos</v>
      </c>
      <c r="L527" s="11" t="s">
        <v>12548</v>
      </c>
      <c r="M527" s="11" t="str">
        <f t="shared" si="34"/>
        <v>2_x2_2x_D_9a</v>
      </c>
      <c r="N527" s="11" t="str">
        <f t="shared" si="35"/>
        <v>9789152302484-2-x2_2x-D-9a</v>
      </c>
      <c r="O527" s="78" t="s">
        <v>283</v>
      </c>
      <c r="P527" s="11"/>
      <c r="Q527" s="55" t="str">
        <f>INDEX(Freelancer!$A$1140:$J$2572,MATCH('Base data'!M527,Freelancer!$G$1140:$G$2572,0),9)</f>
        <v>Hur många gula plattor finns i figur 4</v>
      </c>
      <c r="R527" s="161" t="str">
        <f>IF(INDEX(Freelancer!$A$1140:$J$2572,MATCH('Base data'!M527,Freelancer!$G$1140:$G$2572,0),10)=0,"",INDEX(Freelancer!$A$1140:$J$2572,MATCH('Base data'!M527,Freelancer!$G$1140:$G$2572,0),10))</f>
        <v>MD9_55_2</v>
      </c>
      <c r="S527" s="78" t="s">
        <v>16608</v>
      </c>
      <c r="T527" s="78" t="str">
        <f t="shared" si="33"/>
        <v>y1_18_1y</v>
      </c>
      <c r="U527" s="78" t="str">
        <f>INDEX(Lista!$O$2:$S$206,MATCH('Base data'!T527,Lista!$P$2:$P$206,0),3)</f>
        <v>Talformer - Bråkform</v>
      </c>
      <c r="V527" s="78" t="str">
        <f>INDEX(Lista!$O$2:$S$206,MATCH('Base data'!T527,Lista!$P$2:$P$206,0),4)</f>
        <v>T_1_18</v>
      </c>
      <c r="W527" s="78" t="str">
        <f>INDEX(Lista!$O$2:$S$206,MATCH('Base data'!T527,Lista!$P$2:$P$206,0),5)</f>
        <v>Talform</v>
      </c>
      <c r="X527" s="214" t="s">
        <v>16772</v>
      </c>
    </row>
    <row r="528" spans="1:24" x14ac:dyDescent="0.2">
      <c r="A528" s="160">
        <v>9789152302484</v>
      </c>
      <c r="B528" s="11">
        <v>2</v>
      </c>
      <c r="C528" s="11" t="s">
        <v>428</v>
      </c>
      <c r="D528" s="161" t="s">
        <v>12847</v>
      </c>
      <c r="E528" s="161" t="s">
        <v>282</v>
      </c>
      <c r="F528" s="161" t="s">
        <v>12856</v>
      </c>
      <c r="G528" s="161" t="s">
        <v>29</v>
      </c>
      <c r="H528" s="11" t="s">
        <v>30</v>
      </c>
      <c r="I528" s="11">
        <v>9</v>
      </c>
      <c r="J528" s="11" t="s">
        <v>34</v>
      </c>
      <c r="K528" s="164" t="str">
        <f t="shared" si="32"/>
        <v>Diagnos</v>
      </c>
      <c r="L528" s="11" t="s">
        <v>12548</v>
      </c>
      <c r="M528" s="11" t="str">
        <f t="shared" si="34"/>
        <v>2_x2_2x_D_9b</v>
      </c>
      <c r="N528" s="11" t="str">
        <f t="shared" si="35"/>
        <v>9789152302484-2-x2_2x-D-9b</v>
      </c>
      <c r="O528" s="78" t="s">
        <v>283</v>
      </c>
      <c r="P528" s="11"/>
      <c r="Q528" s="55" t="str">
        <f>INDEX(Freelancer!$A$1140:$J$2572,MATCH('Base data'!M528,Freelancer!$G$1140:$G$2572,0),9)</f>
        <v>Hur många gula plattor finns i figur 7</v>
      </c>
      <c r="R528" s="161" t="str">
        <f>IF(INDEX(Freelancer!$A$1140:$J$2572,MATCH('Base data'!M528,Freelancer!$G$1140:$G$2572,0),10)=0,"",INDEX(Freelancer!$A$1140:$J$2572,MATCH('Base data'!M528,Freelancer!$G$1140:$G$2572,0),10))</f>
        <v>MD9_55_2</v>
      </c>
      <c r="S528" s="78" t="s">
        <v>8339</v>
      </c>
      <c r="T528" s="78" t="str">
        <f t="shared" si="33"/>
        <v>y4_12_1y</v>
      </c>
      <c r="U528" s="78" t="str">
        <f>INDEX(Lista!$O$2:$S$206,MATCH('Base data'!T528,Lista!$P$2:$P$206,0),3)</f>
        <v>Likformighet - Månghörningar</v>
      </c>
      <c r="V528" s="78" t="str">
        <f>INDEX(Lista!$O$2:$S$206,MATCH('Base data'!T528,Lista!$P$2:$P$206,0),4)</f>
        <v>G_4_12</v>
      </c>
      <c r="W528" s="78" t="str">
        <f>INDEX(Lista!$O$2:$S$206,MATCH('Base data'!T528,Lista!$P$2:$P$206,0),5)</f>
        <v>Likformighet</v>
      </c>
      <c r="X528" s="214" t="s">
        <v>16772</v>
      </c>
    </row>
    <row r="529" spans="1:24" x14ac:dyDescent="0.2">
      <c r="A529" s="160">
        <v>9789152302484</v>
      </c>
      <c r="B529" s="11">
        <v>2</v>
      </c>
      <c r="C529" s="11" t="s">
        <v>428</v>
      </c>
      <c r="D529" s="161" t="s">
        <v>12847</v>
      </c>
      <c r="E529" s="161" t="s">
        <v>282</v>
      </c>
      <c r="F529" s="161" t="s">
        <v>12856</v>
      </c>
      <c r="G529" s="161" t="s">
        <v>29</v>
      </c>
      <c r="H529" s="11" t="s">
        <v>30</v>
      </c>
      <c r="I529" s="11">
        <v>10</v>
      </c>
      <c r="J529" s="11"/>
      <c r="K529" s="164" t="str">
        <f t="shared" si="32"/>
        <v>Diagnos</v>
      </c>
      <c r="L529" s="11" t="s">
        <v>17333</v>
      </c>
      <c r="M529" s="11" t="str">
        <f t="shared" si="34"/>
        <v>2_x2_2x_D_10</v>
      </c>
      <c r="N529" s="11" t="str">
        <f t="shared" si="35"/>
        <v>9789152302484-2-x2_2x-D-10</v>
      </c>
      <c r="O529" s="78" t="s">
        <v>283</v>
      </c>
      <c r="P529" s="11"/>
      <c r="Q529" s="55" t="str">
        <f>INDEX(Freelancer!$A$1140:$J$2572,MATCH('Base data'!M529,Freelancer!$G$1140:$G$2572,0),9)</f>
        <v>Skriv en formel som visar hur antalet gula plattor, $y$, beror av antalet röda plattor, $n$.</v>
      </c>
      <c r="R529" s="161" t="str">
        <f>IF(INDEX(Freelancer!$A$1140:$J$2572,MATCH('Base data'!M529,Freelancer!$G$1140:$G$2572,0),10)=0,"",INDEX(Freelancer!$A$1140:$J$2572,MATCH('Base data'!M529,Freelancer!$G$1140:$G$2572,0),10))</f>
        <v/>
      </c>
      <c r="S529" s="78" t="s">
        <v>8342</v>
      </c>
      <c r="T529" s="78" t="str">
        <f t="shared" si="33"/>
        <v>y2_24_2y</v>
      </c>
      <c r="U529" s="78" t="str">
        <f>INDEX(Lista!$O$2:$S$206,MATCH('Base data'!T529,Lista!$P$2:$P$206,0),3)</f>
        <v>Variabler och uttryck - Förenkla uttryck</v>
      </c>
      <c r="V529" s="78" t="str">
        <f>INDEX(Lista!$O$2:$S$206,MATCH('Base data'!T529,Lista!$P$2:$P$206,0),4)</f>
        <v>SF_2_24</v>
      </c>
      <c r="W529" s="78" t="str">
        <f>INDEX(Lista!$O$2:$S$206,MATCH('Base data'!T529,Lista!$P$2:$P$206,0),5)</f>
        <v>Variabler och uttryck</v>
      </c>
      <c r="X529" s="214" t="s">
        <v>16772</v>
      </c>
    </row>
    <row r="530" spans="1:24" x14ac:dyDescent="0.2">
      <c r="A530" s="160">
        <v>9789152302484</v>
      </c>
      <c r="B530" s="11">
        <v>2</v>
      </c>
      <c r="C530" s="11" t="s">
        <v>428</v>
      </c>
      <c r="D530" s="161" t="s">
        <v>12847</v>
      </c>
      <c r="E530" s="161" t="s">
        <v>282</v>
      </c>
      <c r="F530" s="161" t="s">
        <v>12857</v>
      </c>
      <c r="G530" s="161" t="s">
        <v>356</v>
      </c>
      <c r="H530" s="11" t="s">
        <v>169</v>
      </c>
      <c r="I530" s="11">
        <v>1</v>
      </c>
      <c r="J530" s="11" t="s">
        <v>31</v>
      </c>
      <c r="K530" s="164" t="str">
        <f t="shared" si="32"/>
        <v>Blå kurs</v>
      </c>
      <c r="L530" s="11" t="s">
        <v>12548</v>
      </c>
      <c r="M530" s="11" t="str">
        <f t="shared" si="34"/>
        <v>2_x2_3x_B_1a</v>
      </c>
      <c r="N530" s="11" t="str">
        <f t="shared" si="35"/>
        <v>9789152302484-2-x2_3x-B-1a</v>
      </c>
      <c r="O530" s="78" t="s">
        <v>283</v>
      </c>
      <c r="P530" s="11"/>
      <c r="Q530" s="55" t="str">
        <f>INDEX(Freelancer!$A$1140:$J$2572,MATCH('Base data'!M530,Freelancer!$G$1140:$G$2572,0),9)</f>
        <v>Avläs diagrammet i rutan. Hur mycket vatten rymmer poolen?</v>
      </c>
      <c r="R530" s="161" t="s">
        <v>14175</v>
      </c>
      <c r="S530" s="78" t="s">
        <v>16667</v>
      </c>
      <c r="T530" s="78" t="str">
        <f t="shared" si="33"/>
        <v>y4_6_1y</v>
      </c>
      <c r="U530" s="78" t="str">
        <f>INDEX(Lista!$O$2:$S$206,MATCH('Base data'!T530,Lista!$P$2:$P$206,0),3)</f>
        <v>Geometrienheter - Sträcka</v>
      </c>
      <c r="V530" s="78" t="str">
        <f>INDEX(Lista!$O$2:$S$206,MATCH('Base data'!T530,Lista!$P$2:$P$206,0),4)</f>
        <v>G_4_6</v>
      </c>
      <c r="W530" s="78" t="str">
        <f>INDEX(Lista!$O$2:$S$206,MATCH('Base data'!T530,Lista!$P$2:$P$206,0),5)</f>
        <v>Geometrienheter</v>
      </c>
      <c r="X530" s="214" t="s">
        <v>16772</v>
      </c>
    </row>
    <row r="531" spans="1:24" x14ac:dyDescent="0.2">
      <c r="A531" s="160">
        <v>9789152302484</v>
      </c>
      <c r="B531" s="11">
        <v>2</v>
      </c>
      <c r="C531" s="11" t="s">
        <v>428</v>
      </c>
      <c r="D531" s="161" t="s">
        <v>12847</v>
      </c>
      <c r="E531" s="161" t="s">
        <v>282</v>
      </c>
      <c r="F531" s="161" t="s">
        <v>12857</v>
      </c>
      <c r="G531" s="161" t="s">
        <v>356</v>
      </c>
      <c r="H531" s="11" t="s">
        <v>169</v>
      </c>
      <c r="I531" s="11">
        <v>1</v>
      </c>
      <c r="J531" s="11" t="s">
        <v>34</v>
      </c>
      <c r="K531" s="164" t="str">
        <f t="shared" si="32"/>
        <v>Blå kurs</v>
      </c>
      <c r="L531" s="11" t="s">
        <v>12548</v>
      </c>
      <c r="M531" s="11" t="str">
        <f t="shared" si="34"/>
        <v>2_x2_3x_B_1b</v>
      </c>
      <c r="N531" s="11" t="str">
        <f t="shared" si="35"/>
        <v>9789152302484-2-x2_3x-B-1b</v>
      </c>
      <c r="O531" s="78" t="s">
        <v>283</v>
      </c>
      <c r="P531" s="11"/>
      <c r="Q531" s="55" t="str">
        <f>INDEX(Freelancer!$A$1140:$J$2572,MATCH('Base data'!M531,Freelancer!$G$1140:$G$2572,0),9)</f>
        <v>Avläs diagrammet i rutan. Hur lång tid tog det att fylla poolen till hälften?</v>
      </c>
      <c r="R531" s="161" t="s">
        <v>14175</v>
      </c>
      <c r="S531" s="78" t="s">
        <v>16612</v>
      </c>
      <c r="T531" s="78" t="str">
        <f t="shared" si="33"/>
        <v>y1_4_3y</v>
      </c>
      <c r="U531" s="78" t="str">
        <f>INDEX(Lista!$O$2:$S$206,MATCH('Base data'!T531,Lista!$P$2:$P$206,0),3)</f>
        <v>Ekvationslösning - Grafisk lösning</v>
      </c>
      <c r="V531" s="78" t="str">
        <f>INDEX(Lista!$O$2:$S$206,MATCH('Base data'!T531,Lista!$P$2:$P$206,0),4)</f>
        <v>T_1_4</v>
      </c>
      <c r="W531" s="78" t="str">
        <f>INDEX(Lista!$O$2:$S$206,MATCH('Base data'!T531,Lista!$P$2:$P$206,0),5)</f>
        <v>Ekvationslösning</v>
      </c>
      <c r="X531" s="214" t="s">
        <v>16772</v>
      </c>
    </row>
    <row r="532" spans="1:24" x14ac:dyDescent="0.2">
      <c r="A532" s="160">
        <v>9789152302484</v>
      </c>
      <c r="B532" s="11">
        <v>2</v>
      </c>
      <c r="C532" s="11" t="s">
        <v>428</v>
      </c>
      <c r="D532" s="161" t="s">
        <v>12847</v>
      </c>
      <c r="E532" s="161" t="s">
        <v>282</v>
      </c>
      <c r="F532" s="161" t="s">
        <v>12857</v>
      </c>
      <c r="G532" s="161" t="s">
        <v>356</v>
      </c>
      <c r="H532" s="11" t="s">
        <v>169</v>
      </c>
      <c r="I532" s="11">
        <v>1</v>
      </c>
      <c r="J532" s="11" t="s">
        <v>40</v>
      </c>
      <c r="K532" s="164" t="str">
        <f t="shared" si="32"/>
        <v>Blå kurs</v>
      </c>
      <c r="L532" s="11" t="s">
        <v>12548</v>
      </c>
      <c r="M532" s="11" t="str">
        <f t="shared" si="34"/>
        <v>2_x2_3x_B_1c</v>
      </c>
      <c r="N532" s="11" t="str">
        <f t="shared" si="35"/>
        <v>9789152302484-2-x2_3x-B-1c</v>
      </c>
      <c r="O532" s="78" t="s">
        <v>283</v>
      </c>
      <c r="P532" s="11"/>
      <c r="Q532" s="55" t="str">
        <f>INDEX(Freelancer!$A$1140:$J$2572,MATCH('Base data'!M532,Freelancer!$G$1140:$G$2572,0),9)</f>
        <v>Avläs diagrammet i rutan. Hur mycket vatten finns det i poolen efter 35 minuter?</v>
      </c>
      <c r="R532" s="161" t="s">
        <v>14175</v>
      </c>
      <c r="S532" s="78" t="s">
        <v>16619</v>
      </c>
      <c r="T532" s="78" t="str">
        <f t="shared" si="33"/>
        <v>y4_23_1y</v>
      </c>
      <c r="U532" s="78" t="str">
        <f>INDEX(Lista!$O$2:$S$206,MATCH('Base data'!T532,Lista!$P$2:$P$206,0),3)</f>
        <v>Vektorer - Koordinatsystem</v>
      </c>
      <c r="V532" s="78" t="str">
        <f>INDEX(Lista!$O$2:$S$206,MATCH('Base data'!T532,Lista!$P$2:$P$206,0),4)</f>
        <v>G_4_23</v>
      </c>
      <c r="W532" s="78" t="str">
        <f>INDEX(Lista!$O$2:$S$206,MATCH('Base data'!T532,Lista!$P$2:$P$206,0),5)</f>
        <v>Vektorer</v>
      </c>
      <c r="X532" s="214" t="s">
        <v>16772</v>
      </c>
    </row>
    <row r="533" spans="1:24" x14ac:dyDescent="0.2">
      <c r="A533" s="160">
        <v>9789152302484</v>
      </c>
      <c r="B533" s="11">
        <v>2</v>
      </c>
      <c r="C533" s="11" t="s">
        <v>428</v>
      </c>
      <c r="D533" s="161" t="s">
        <v>12847</v>
      </c>
      <c r="E533" s="161" t="s">
        <v>282</v>
      </c>
      <c r="F533" s="161" t="s">
        <v>12857</v>
      </c>
      <c r="G533" s="161" t="s">
        <v>356</v>
      </c>
      <c r="H533" s="11" t="s">
        <v>169</v>
      </c>
      <c r="I533" s="11">
        <v>2</v>
      </c>
      <c r="J533" s="11" t="s">
        <v>31</v>
      </c>
      <c r="K533" s="164" t="str">
        <f t="shared" si="32"/>
        <v>Blå kurs</v>
      </c>
      <c r="L533" s="11" t="s">
        <v>12548</v>
      </c>
      <c r="M533" s="11" t="str">
        <f t="shared" si="34"/>
        <v>2_x2_3x_B_2a</v>
      </c>
      <c r="N533" s="11" t="str">
        <f t="shared" si="35"/>
        <v>9789152302484-2-x2_3x-B-2a</v>
      </c>
      <c r="O533" s="78" t="s">
        <v>283</v>
      </c>
      <c r="P533" s="11"/>
      <c r="Q533" s="55" t="str">
        <f>INDEX(Freelancer!$A$1140:$J$2572,MATCH('Base data'!M533,Freelancer!$G$1140:$G$2572,0),9)</f>
        <v>I diagrammet kan man avläsa hur långt man färdas med medelhastigheten 70 km/h. Sträckan är en funktion av tiden. Hur långt hinner man på 50 minuter?</v>
      </c>
      <c r="R533" s="161" t="str">
        <f>IF(INDEX(Freelancer!$A$1140:$J$2572,MATCH('Base data'!M533,Freelancer!$G$1140:$G$2572,0),10)=0,"",INDEX(Freelancer!$A$1140:$J$2572,MATCH('Base data'!M533,Freelancer!$G$1140:$G$2572,0),10))</f>
        <v>MD9_56_1</v>
      </c>
      <c r="S533" s="78" t="s">
        <v>16589</v>
      </c>
      <c r="T533" s="78" t="str">
        <f t="shared" si="33"/>
        <v>y1_3_7y</v>
      </c>
      <c r="U533" s="78" t="str">
        <f>INDEX(Lista!$O$2:$S$206,MATCH('Base data'!T533,Lista!$P$2:$P$206,0),3)</f>
        <v>Ekvationer - Ekvationer med procent</v>
      </c>
      <c r="V533" s="78" t="str">
        <f>INDEX(Lista!$O$2:$S$206,MATCH('Base data'!T533,Lista!$P$2:$P$206,0),4)</f>
        <v>T_1_3</v>
      </c>
      <c r="W533" s="78" t="str">
        <f>INDEX(Lista!$O$2:$S$206,MATCH('Base data'!T533,Lista!$P$2:$P$206,0),5)</f>
        <v>Ekvationer</v>
      </c>
      <c r="X533" s="214" t="s">
        <v>16772</v>
      </c>
    </row>
    <row r="534" spans="1:24" x14ac:dyDescent="0.2">
      <c r="A534" s="160">
        <v>9789152302484</v>
      </c>
      <c r="B534" s="11">
        <v>2</v>
      </c>
      <c r="C534" s="11" t="s">
        <v>428</v>
      </c>
      <c r="D534" s="161" t="s">
        <v>12847</v>
      </c>
      <c r="E534" s="161" t="s">
        <v>282</v>
      </c>
      <c r="F534" s="161" t="s">
        <v>12857</v>
      </c>
      <c r="G534" s="161" t="s">
        <v>356</v>
      </c>
      <c r="H534" s="11" t="s">
        <v>169</v>
      </c>
      <c r="I534" s="11">
        <v>2</v>
      </c>
      <c r="J534" s="11" t="s">
        <v>34</v>
      </c>
      <c r="K534" s="164" t="str">
        <f t="shared" si="32"/>
        <v>Blå kurs</v>
      </c>
      <c r="L534" s="11" t="s">
        <v>12548</v>
      </c>
      <c r="M534" s="11" t="str">
        <f t="shared" si="34"/>
        <v>2_x2_3x_B_2b</v>
      </c>
      <c r="N534" s="11" t="str">
        <f t="shared" si="35"/>
        <v>9789152302484-2-x2_3x-B-2b</v>
      </c>
      <c r="O534" s="78" t="s">
        <v>283</v>
      </c>
      <c r="P534" s="11"/>
      <c r="Q534" s="55" t="str">
        <f>INDEX(Freelancer!$A$1140:$J$2572,MATCH('Base data'!M534,Freelancer!$G$1140:$G$2572,0),9)</f>
        <v>I diagrammet kan man avläsa hur långt man färdas med medelhastigheten 70 km/h. Sträckan är en funktion av tiden. Ungefär hur lång tid tar det att åka 80 km?</v>
      </c>
      <c r="R534" s="161" t="str">
        <f>IF(INDEX(Freelancer!$A$1140:$J$2572,MATCH('Base data'!M534,Freelancer!$G$1140:$G$2572,0),10)=0,"",INDEX(Freelancer!$A$1140:$J$2572,MATCH('Base data'!M534,Freelancer!$G$1140:$G$2572,0),10))</f>
        <v>MD9_56_1</v>
      </c>
      <c r="S534" s="78" t="s">
        <v>8377</v>
      </c>
      <c r="T534" s="78" t="str">
        <f t="shared" si="33"/>
        <v>y6_1y</v>
      </c>
      <c r="U534" s="78" t="str">
        <f>INDEX(Lista!$O$2:$S$206,MATCH('Base data'!T534,Lista!$P$2:$P$206,0),3)</f>
        <v>Problemlösning - Geometri</v>
      </c>
      <c r="V534" s="78" t="str">
        <f>INDEX(Lista!$O$2:$S$206,MATCH('Base data'!T534,Lista!$P$2:$P$206,0),4)</f>
        <v>P_6_1</v>
      </c>
      <c r="W534" s="78" t="str">
        <f>INDEX(Lista!$O$2:$S$206,MATCH('Base data'!T534,Lista!$P$2:$P$206,0),5)</f>
        <v>Problemlösning - Geometri</v>
      </c>
      <c r="X534" s="214" t="s">
        <v>16772</v>
      </c>
    </row>
    <row r="535" spans="1:24" x14ac:dyDescent="0.2">
      <c r="A535" s="160">
        <v>9789152302484</v>
      </c>
      <c r="B535" s="11">
        <v>2</v>
      </c>
      <c r="C535" s="11" t="s">
        <v>428</v>
      </c>
      <c r="D535" s="161" t="s">
        <v>12847</v>
      </c>
      <c r="E535" s="161" t="s">
        <v>282</v>
      </c>
      <c r="F535" s="161" t="s">
        <v>12857</v>
      </c>
      <c r="G535" s="161" t="s">
        <v>356</v>
      </c>
      <c r="H535" s="11" t="s">
        <v>169</v>
      </c>
      <c r="I535" s="11">
        <v>3</v>
      </c>
      <c r="J535" s="11" t="s">
        <v>31</v>
      </c>
      <c r="K535" s="164" t="str">
        <f t="shared" si="32"/>
        <v>Blå kurs</v>
      </c>
      <c r="L535" s="11" t="s">
        <v>12548</v>
      </c>
      <c r="M535" s="11" t="str">
        <f t="shared" si="34"/>
        <v>2_x2_3x_B_3a</v>
      </c>
      <c r="N535" s="11" t="str">
        <f t="shared" si="35"/>
        <v>9789152302484-2-x2_3x-B-3a</v>
      </c>
      <c r="O535" s="78" t="s">
        <v>283</v>
      </c>
      <c r="P535" s="11"/>
      <c r="Q535" s="55" t="str">
        <f>INDEX(Freelancer!$A$1140:$J$2572,MATCH('Base data'!M535,Freelancer!$G$1140:$G$2572,0),9)</f>
        <v>Graferna visar sambandet mellan sträcka och tid för Jonas och Ibrahim under ett sprinterlopp på 200 meter. Vem vann loppet? Hur ser man det i diagrammet?</v>
      </c>
      <c r="R535" s="161" t="str">
        <f>IF(INDEX(Freelancer!$A$1140:$J$2572,MATCH('Base data'!M535,Freelancer!$G$1140:$G$2572,0),10)=0,"",INDEX(Freelancer!$A$1140:$J$2572,MATCH('Base data'!M535,Freelancer!$G$1140:$G$2572,0),10))</f>
        <v>MD9_56_2</v>
      </c>
      <c r="S535" s="78" t="s">
        <v>16672</v>
      </c>
      <c r="T535" s="78" t="str">
        <f t="shared" si="33"/>
        <v>y2_5y</v>
      </c>
      <c r="U535" s="78" t="str">
        <f>INDEX(Lista!$O$2:$S$206,MATCH('Base data'!T535,Lista!$P$2:$P$206,0),3)</f>
        <v>Diagram &amp; tabeller</v>
      </c>
      <c r="V535" s="78" t="str">
        <f>INDEX(Lista!$O$2:$S$206,MATCH('Base data'!T535,Lista!$P$2:$P$206,0),4)</f>
        <v>SF_2_5</v>
      </c>
      <c r="W535" s="78" t="str">
        <f>INDEX(Lista!$O$2:$S$206,MATCH('Base data'!T535,Lista!$P$2:$P$206,0),5)</f>
        <v>Diagram &amp; tabeller</v>
      </c>
      <c r="X535" s="214" t="s">
        <v>16772</v>
      </c>
    </row>
    <row r="536" spans="1:24" x14ac:dyDescent="0.2">
      <c r="A536" s="160">
        <v>9789152302484</v>
      </c>
      <c r="B536" s="11">
        <v>2</v>
      </c>
      <c r="C536" s="11" t="s">
        <v>428</v>
      </c>
      <c r="D536" s="161" t="s">
        <v>12847</v>
      </c>
      <c r="E536" s="161" t="s">
        <v>282</v>
      </c>
      <c r="F536" s="161" t="s">
        <v>12857</v>
      </c>
      <c r="G536" s="161" t="s">
        <v>356</v>
      </c>
      <c r="H536" s="11" t="s">
        <v>169</v>
      </c>
      <c r="I536" s="11">
        <v>3</v>
      </c>
      <c r="J536" s="11" t="s">
        <v>34</v>
      </c>
      <c r="K536" s="164" t="str">
        <f t="shared" si="32"/>
        <v>Blå kurs</v>
      </c>
      <c r="L536" s="11" t="s">
        <v>12548</v>
      </c>
      <c r="M536" s="11" t="str">
        <f t="shared" si="34"/>
        <v>2_x2_3x_B_3b</v>
      </c>
      <c r="N536" s="11" t="str">
        <f t="shared" si="35"/>
        <v>9789152302484-2-x2_3x-B-3b</v>
      </c>
      <c r="O536" s="78" t="s">
        <v>328</v>
      </c>
      <c r="P536" s="11"/>
      <c r="Q536" s="55" t="str">
        <f>INDEX(Freelancer!$A$1140:$J$2572,MATCH('Base data'!M536,Freelancer!$G$1140:$G$2572,0),9)</f>
        <v>Graferna visar sambandet mellan sträcka och tid för Jonas och Ibrahim under ett sprinterlopp på 200 meter. Vem var snabbast i början?</v>
      </c>
      <c r="R536" s="161" t="str">
        <f>IF(INDEX(Freelancer!$A$1140:$J$2572,MATCH('Base data'!M536,Freelancer!$G$1140:$G$2572,0),10)=0,"",INDEX(Freelancer!$A$1140:$J$2572,MATCH('Base data'!M536,Freelancer!$G$1140:$G$2572,0),10))</f>
        <v>MD9_56_2</v>
      </c>
      <c r="S536" s="78" t="s">
        <v>8394</v>
      </c>
      <c r="T536" s="78" t="str">
        <f t="shared" si="33"/>
        <v>y6_2y</v>
      </c>
      <c r="U536" s="78" t="str">
        <f>INDEX(Lista!$O$2:$S$206,MATCH('Base data'!T536,Lista!$P$2:$P$206,0),3)</f>
        <v>Problemlösning - Samband &amp; förändring</v>
      </c>
      <c r="V536" s="78" t="str">
        <f>INDEX(Lista!$O$2:$S$206,MATCH('Base data'!T536,Lista!$P$2:$P$206,0),4)</f>
        <v>P_6_2</v>
      </c>
      <c r="W536" s="78" t="str">
        <f>INDEX(Lista!$O$2:$S$206,MATCH('Base data'!T536,Lista!$P$2:$P$206,0),5)</f>
        <v>Problemlösning - Samband &amp; förändring</v>
      </c>
      <c r="X536" s="214" t="s">
        <v>16772</v>
      </c>
    </row>
    <row r="537" spans="1:24" x14ac:dyDescent="0.2">
      <c r="A537" s="160">
        <v>9789152302484</v>
      </c>
      <c r="B537" s="11">
        <v>2</v>
      </c>
      <c r="C537" s="11" t="s">
        <v>428</v>
      </c>
      <c r="D537" s="161" t="s">
        <v>12847</v>
      </c>
      <c r="E537" s="161" t="s">
        <v>282</v>
      </c>
      <c r="F537" s="161" t="s">
        <v>12857</v>
      </c>
      <c r="G537" s="161" t="s">
        <v>356</v>
      </c>
      <c r="H537" s="11" t="s">
        <v>169</v>
      </c>
      <c r="I537" s="11">
        <v>3</v>
      </c>
      <c r="J537" s="11" t="s">
        <v>40</v>
      </c>
      <c r="K537" s="164" t="str">
        <f t="shared" si="32"/>
        <v>Blå kurs</v>
      </c>
      <c r="L537" s="11" t="s">
        <v>12548</v>
      </c>
      <c r="M537" s="11" t="str">
        <f t="shared" si="34"/>
        <v>2_x2_3x_B_3c</v>
      </c>
      <c r="N537" s="11" t="str">
        <f t="shared" si="35"/>
        <v>9789152302484-2-x2_3x-B-3c</v>
      </c>
      <c r="O537" s="78" t="s">
        <v>328</v>
      </c>
      <c r="P537" s="11"/>
      <c r="Q537" s="55" t="str">
        <f>INDEX(Freelancer!$A$1140:$J$2572,MATCH('Base data'!M537,Freelancer!$G$1140:$G$2572,0),9)</f>
        <v>Graferna visar sambandet mellan sträcka och tid för Jonas och Ibrahim under ett sprinterlopp på 200 meter. Vad hände efter 20 sekunder i loppet?</v>
      </c>
      <c r="R537" s="161" t="str">
        <f>IF(INDEX(Freelancer!$A$1140:$J$2572,MATCH('Base data'!M537,Freelancer!$G$1140:$G$2572,0),10)=0,"",INDEX(Freelancer!$A$1140:$J$2572,MATCH('Base data'!M537,Freelancer!$G$1140:$G$2572,0),10))</f>
        <v>MD9_56_2</v>
      </c>
      <c r="S537" s="78" t="s">
        <v>16623</v>
      </c>
      <c r="T537" s="78" t="str">
        <f t="shared" si="33"/>
        <v>y4_21y</v>
      </c>
      <c r="U537" s="78" t="str">
        <f>INDEX(Lista!$O$2:$S$206,MATCH('Base data'!T537,Lista!$P$2:$P$206,0),3)</f>
        <v>Triangeln</v>
      </c>
      <c r="V537" s="78" t="str">
        <f>INDEX(Lista!$O$2:$S$206,MATCH('Base data'!T537,Lista!$P$2:$P$206,0),4)</f>
        <v>G_4_21</v>
      </c>
      <c r="W537" s="78" t="str">
        <f>INDEX(Lista!$O$2:$S$206,MATCH('Base data'!T537,Lista!$P$2:$P$206,0),5)</f>
        <v>Triangeln</v>
      </c>
      <c r="X537" s="214" t="s">
        <v>16772</v>
      </c>
    </row>
    <row r="538" spans="1:24" x14ac:dyDescent="0.2">
      <c r="A538" s="160">
        <v>9789152302484</v>
      </c>
      <c r="B538" s="11">
        <v>2</v>
      </c>
      <c r="C538" s="11" t="s">
        <v>428</v>
      </c>
      <c r="D538" s="161" t="s">
        <v>12847</v>
      </c>
      <c r="E538" s="161" t="s">
        <v>282</v>
      </c>
      <c r="F538" s="161" t="s">
        <v>12857</v>
      </c>
      <c r="G538" s="161" t="s">
        <v>356</v>
      </c>
      <c r="H538" s="11" t="s">
        <v>169</v>
      </c>
      <c r="I538" s="11">
        <v>4</v>
      </c>
      <c r="J538" s="11" t="s">
        <v>31</v>
      </c>
      <c r="K538" s="164" t="str">
        <f t="shared" si="32"/>
        <v>Blå kurs</v>
      </c>
      <c r="L538" s="11" t="s">
        <v>12548</v>
      </c>
      <c r="M538" s="11" t="str">
        <f t="shared" si="34"/>
        <v>2_x2_3x_B_4a</v>
      </c>
      <c r="N538" s="11" t="str">
        <f t="shared" si="35"/>
        <v>9789152302484-2-x2_3x-B-4a</v>
      </c>
      <c r="O538" s="78" t="s">
        <v>328</v>
      </c>
      <c r="P538" s="11"/>
      <c r="Q538" s="55" t="str">
        <f>INDEX(Freelancer!$A$1140:$J$2572,MATCH('Base data'!M538,Freelancer!$G$1140:$G$2572,0),9)</f>
        <v>När Kerstin föddes var hon 50 cm lång. Diagrammet visar hur Kerstin växt till hon blev 16 år. Hur lång var Kerstin när hon var 4 år?</v>
      </c>
      <c r="R538" s="161" t="str">
        <f>IF(INDEX(Freelancer!$A$1140:$J$2572,MATCH('Base data'!M538,Freelancer!$G$1140:$G$2572,0),10)=0,"",INDEX(Freelancer!$A$1140:$J$2572,MATCH('Base data'!M538,Freelancer!$G$1140:$G$2572,0),10))</f>
        <v>MD9_57_1</v>
      </c>
      <c r="S538" s="78" t="s">
        <v>16649</v>
      </c>
      <c r="T538" s="78" t="str">
        <f t="shared" si="33"/>
        <v>y4_15y</v>
      </c>
      <c r="U538" s="78" t="str">
        <f>INDEX(Lista!$O$2:$S$206,MATCH('Base data'!T538,Lista!$P$2:$P$206,0),3)</f>
        <v>Volym &amp; olika sorters kroppar</v>
      </c>
      <c r="V538" s="78" t="str">
        <f>INDEX(Lista!$O$2:$S$206,MATCH('Base data'!T538,Lista!$P$2:$P$206,0),4)</f>
        <v>G_4_15</v>
      </c>
      <c r="W538" s="78" t="str">
        <f>INDEX(Lista!$O$2:$S$206,MATCH('Base data'!T538,Lista!$P$2:$P$206,0),5)</f>
        <v>Volym &amp; olika sorters kroppar</v>
      </c>
      <c r="X538" s="214" t="s">
        <v>16772</v>
      </c>
    </row>
    <row r="539" spans="1:24" x14ac:dyDescent="0.2">
      <c r="A539" s="160">
        <v>9789152302484</v>
      </c>
      <c r="B539" s="11">
        <v>2</v>
      </c>
      <c r="C539" s="11" t="s">
        <v>428</v>
      </c>
      <c r="D539" s="161" t="s">
        <v>12847</v>
      </c>
      <c r="E539" s="161" t="s">
        <v>282</v>
      </c>
      <c r="F539" s="161" t="s">
        <v>12857</v>
      </c>
      <c r="G539" s="161" t="s">
        <v>356</v>
      </c>
      <c r="H539" s="11" t="s">
        <v>169</v>
      </c>
      <c r="I539" s="11">
        <v>4</v>
      </c>
      <c r="J539" s="11" t="s">
        <v>34</v>
      </c>
      <c r="K539" s="164" t="str">
        <f t="shared" si="32"/>
        <v>Blå kurs</v>
      </c>
      <c r="L539" s="11" t="s">
        <v>12548</v>
      </c>
      <c r="M539" s="11" t="str">
        <f t="shared" si="34"/>
        <v>2_x2_3x_B_4b</v>
      </c>
      <c r="N539" s="11" t="str">
        <f t="shared" si="35"/>
        <v>9789152302484-2-x2_3x-B-4b</v>
      </c>
      <c r="O539" s="78" t="s">
        <v>328</v>
      </c>
      <c r="P539" s="11"/>
      <c r="Q539" s="55" t="str">
        <f>INDEX(Freelancer!$A$1140:$J$2572,MATCH('Base data'!M539,Freelancer!$G$1140:$G$2572,0),9)</f>
        <v>När Kerstin föddes var hon 50 cm lång. Diagrammet visar hur Kerstin växt till hon blev 16 år. Hur gammal var Kerstin när hon var 120 cm lång?</v>
      </c>
      <c r="R539" s="161" t="str">
        <f>IF(INDEX(Freelancer!$A$1140:$J$2572,MATCH('Base data'!M539,Freelancer!$G$1140:$G$2572,0),10)=0,"",INDEX(Freelancer!$A$1140:$J$2572,MATCH('Base data'!M539,Freelancer!$G$1140:$G$2572,0),10))</f>
        <v>MD9_57_1</v>
      </c>
      <c r="S539" s="78" t="s">
        <v>16604</v>
      </c>
      <c r="T539" s="78" t="str">
        <f t="shared" si="33"/>
        <v>y1_17_6y</v>
      </c>
      <c r="U539" s="78" t="str">
        <f>INDEX(Lista!$O$2:$S$206,MATCH('Base data'!T539,Lista!$P$2:$P$206,0),3)</f>
        <v>Tal - Positiva tal</v>
      </c>
      <c r="V539" s="78" t="str">
        <f>INDEX(Lista!$O$2:$S$206,MATCH('Base data'!T539,Lista!$P$2:$P$206,0),4)</f>
        <v>T_1_17</v>
      </c>
      <c r="W539" s="78" t="str">
        <f>INDEX(Lista!$O$2:$S$206,MATCH('Base data'!T539,Lista!$P$2:$P$206,0),5)</f>
        <v>Tal</v>
      </c>
      <c r="X539" s="214" t="s">
        <v>16772</v>
      </c>
    </row>
    <row r="540" spans="1:24" x14ac:dyDescent="0.2">
      <c r="A540" s="160">
        <v>9789152302484</v>
      </c>
      <c r="B540" s="11">
        <v>2</v>
      </c>
      <c r="C540" s="11" t="s">
        <v>428</v>
      </c>
      <c r="D540" s="161" t="s">
        <v>12847</v>
      </c>
      <c r="E540" s="161" t="s">
        <v>282</v>
      </c>
      <c r="F540" s="161" t="s">
        <v>12857</v>
      </c>
      <c r="G540" s="161" t="s">
        <v>356</v>
      </c>
      <c r="H540" s="11" t="s">
        <v>169</v>
      </c>
      <c r="I540" s="11">
        <v>4</v>
      </c>
      <c r="J540" s="11" t="s">
        <v>40</v>
      </c>
      <c r="K540" s="164" t="str">
        <f t="shared" si="32"/>
        <v>Blå kurs</v>
      </c>
      <c r="L540" s="11" t="s">
        <v>12548</v>
      </c>
      <c r="M540" s="11" t="str">
        <f t="shared" si="34"/>
        <v>2_x2_3x_B_4c</v>
      </c>
      <c r="N540" s="11" t="str">
        <f t="shared" si="35"/>
        <v>9789152302484-2-x2_3x-B-4c</v>
      </c>
      <c r="O540" s="78" t="s">
        <v>328</v>
      </c>
      <c r="P540" s="11"/>
      <c r="Q540" s="55" t="str">
        <f>INDEX(Freelancer!$A$1140:$J$2572,MATCH('Base data'!M540,Freelancer!$G$1140:$G$2572,0),9)</f>
        <v>När Kerstin föddes var hon 50 cm lång. Diagrammet visar hur Kerstin växt till hon blev 16 år. Hur mycket ökade Kerstin i längd mellan 12 år och 14 år?</v>
      </c>
      <c r="R540" s="161" t="str">
        <f>IF(INDEX(Freelancer!$A$1140:$J$2572,MATCH('Base data'!M540,Freelancer!$G$1140:$G$2572,0),10)=0,"",INDEX(Freelancer!$A$1140:$J$2572,MATCH('Base data'!M540,Freelancer!$G$1140:$G$2572,0),10))</f>
        <v>MD9_57_1</v>
      </c>
      <c r="S540" s="78" t="s">
        <v>8315</v>
      </c>
      <c r="T540" s="78" t="str">
        <f t="shared" si="33"/>
        <v>y1_19_2y</v>
      </c>
      <c r="U540" s="78" t="str">
        <f>INDEX(Lista!$O$2:$S$206,MATCH('Base data'!T540,Lista!$P$2:$P$206,0),3)</f>
        <v>Talsystem - Vårt talsystem</v>
      </c>
      <c r="V540" s="78" t="str">
        <f>INDEX(Lista!$O$2:$S$206,MATCH('Base data'!T540,Lista!$P$2:$P$206,0),4)</f>
        <v>T_1_19</v>
      </c>
      <c r="W540" s="78" t="str">
        <f>INDEX(Lista!$O$2:$S$206,MATCH('Base data'!T540,Lista!$P$2:$P$206,0),5)</f>
        <v>Talsystem</v>
      </c>
      <c r="X540" s="214" t="s">
        <v>16772</v>
      </c>
    </row>
    <row r="541" spans="1:24" ht="32" x14ac:dyDescent="0.2">
      <c r="A541" s="160">
        <v>9789152302484</v>
      </c>
      <c r="B541" s="11">
        <v>2</v>
      </c>
      <c r="C541" s="11" t="s">
        <v>428</v>
      </c>
      <c r="D541" s="161" t="s">
        <v>12847</v>
      </c>
      <c r="E541" s="161" t="s">
        <v>282</v>
      </c>
      <c r="F541" s="161" t="s">
        <v>12857</v>
      </c>
      <c r="G541" s="161" t="s">
        <v>356</v>
      </c>
      <c r="H541" s="11" t="s">
        <v>169</v>
      </c>
      <c r="I541" s="11">
        <v>5</v>
      </c>
      <c r="J541" s="11" t="s">
        <v>31</v>
      </c>
      <c r="K541" s="164" t="str">
        <f t="shared" si="32"/>
        <v>Blå kurs</v>
      </c>
      <c r="L541" s="11" t="s">
        <v>12548</v>
      </c>
      <c r="M541" s="11" t="str">
        <f t="shared" si="34"/>
        <v>2_x2_3x_B_5a</v>
      </c>
      <c r="N541" s="11" t="str">
        <f t="shared" si="35"/>
        <v>9789152302484-2-x2_3x-B-5a</v>
      </c>
      <c r="O541" s="78" t="s">
        <v>328</v>
      </c>
      <c r="P541" s="39"/>
      <c r="Q541" s="55" t="str">
        <f>INDEX(Freelancer!$A$1140:$J$2572,MATCH('Base data'!M541,Freelancer!$G$1140:$G$2572,0),9)</f>
        <v>Grafen i diagrammet visar hur mycket det kostar att anlita en hantverkare. Kostnaden är en funktion av antalet dagar som hantverkaren arbetar. Hur mycket kostar det att anlita hantverkaren i fyra dagar?</v>
      </c>
      <c r="R541" s="161" t="str">
        <f>IF(INDEX(Freelancer!$A$1140:$J$2572,MATCH('Base data'!M541,Freelancer!$G$1140:$G$2572,0),10)=0,"",INDEX(Freelancer!$A$1140:$J$2572,MATCH('Base data'!M541,Freelancer!$G$1140:$G$2572,0),10))</f>
        <v>MD9_57_2</v>
      </c>
      <c r="S541" s="78" t="s">
        <v>16594</v>
      </c>
      <c r="T541" s="78" t="str">
        <f t="shared" si="33"/>
        <v>y1_17_4y</v>
      </c>
      <c r="U541" s="78" t="str">
        <f>INDEX(Lista!$O$2:$S$206,MATCH('Base data'!T541,Lista!$P$2:$P$206,0),3)</f>
        <v>Tal - Naturliga tal</v>
      </c>
      <c r="V541" s="78" t="str">
        <f>INDEX(Lista!$O$2:$S$206,MATCH('Base data'!T541,Lista!$P$2:$P$206,0),4)</f>
        <v>T_1_17</v>
      </c>
      <c r="W541" s="78" t="str">
        <f>INDEX(Lista!$O$2:$S$206,MATCH('Base data'!T541,Lista!$P$2:$P$206,0),5)</f>
        <v>Tal</v>
      </c>
      <c r="X541" s="214" t="s">
        <v>16772</v>
      </c>
    </row>
    <row r="542" spans="1:24" ht="32" x14ac:dyDescent="0.2">
      <c r="A542" s="160">
        <v>9789152302484</v>
      </c>
      <c r="B542" s="11">
        <v>2</v>
      </c>
      <c r="C542" s="11" t="s">
        <v>428</v>
      </c>
      <c r="D542" s="161" t="s">
        <v>12847</v>
      </c>
      <c r="E542" s="161" t="s">
        <v>282</v>
      </c>
      <c r="F542" s="161" t="s">
        <v>12857</v>
      </c>
      <c r="G542" s="161" t="s">
        <v>356</v>
      </c>
      <c r="H542" s="11" t="s">
        <v>169</v>
      </c>
      <c r="I542" s="11">
        <v>5</v>
      </c>
      <c r="J542" s="11" t="s">
        <v>34</v>
      </c>
      <c r="K542" s="164" t="str">
        <f t="shared" si="32"/>
        <v>Blå kurs</v>
      </c>
      <c r="L542" s="11" t="s">
        <v>12548</v>
      </c>
      <c r="M542" s="11" t="str">
        <f t="shared" si="34"/>
        <v>2_x2_3x_B_5b</v>
      </c>
      <c r="N542" s="11" t="str">
        <f t="shared" si="35"/>
        <v>9789152302484-2-x2_3x-B-5b</v>
      </c>
      <c r="O542" s="78" t="s">
        <v>328</v>
      </c>
      <c r="P542" s="39"/>
      <c r="Q542" s="55" t="str">
        <f>INDEX(Freelancer!$A$1140:$J$2572,MATCH('Base data'!M542,Freelancer!$G$1140:$G$2572,0),9)</f>
        <v>Grafen i diagrammet visar hur mycket det kostar att anlita en hantverkare. Kostnaden är en funktion av antalet dagar som hantverkaren arbetar. Familjen har 20000 kr. Hur länge kan de låta hantverkaren arbeta?</v>
      </c>
      <c r="R542" s="161" t="str">
        <f>IF(INDEX(Freelancer!$A$1140:$J$2572,MATCH('Base data'!M542,Freelancer!$G$1140:$G$2572,0),10)=0,"",INDEX(Freelancer!$A$1140:$J$2572,MATCH('Base data'!M542,Freelancer!$G$1140:$G$2572,0),10))</f>
        <v>MD9_57_2</v>
      </c>
      <c r="S542" s="78" t="s">
        <v>16682</v>
      </c>
      <c r="T542" s="78" t="str">
        <f t="shared" si="33"/>
        <v>y2_8_11y</v>
      </c>
      <c r="U542" s="78" t="str">
        <f>INDEX(Lista!$O$2:$S$206,MATCH('Base data'!T542,Lista!$P$2:$P$206,0),3)</f>
        <v>Funktioner - Potensfunktioner</v>
      </c>
      <c r="V542" s="78" t="str">
        <f>INDEX(Lista!$O$2:$S$206,MATCH('Base data'!T542,Lista!$P$2:$P$206,0),4)</f>
        <v>SF_2_8</v>
      </c>
      <c r="W542" s="78" t="str">
        <f>INDEX(Lista!$O$2:$S$206,MATCH('Base data'!T542,Lista!$P$2:$P$206,0),5)</f>
        <v>Funktioner</v>
      </c>
      <c r="X542" s="214" t="s">
        <v>16772</v>
      </c>
    </row>
    <row r="543" spans="1:24" x14ac:dyDescent="0.2">
      <c r="A543" s="160">
        <v>9789152302484</v>
      </c>
      <c r="B543" s="11">
        <v>2</v>
      </c>
      <c r="C543" s="11" t="s">
        <v>428</v>
      </c>
      <c r="D543" s="161" t="s">
        <v>12847</v>
      </c>
      <c r="E543" s="161" t="s">
        <v>282</v>
      </c>
      <c r="F543" s="161" t="s">
        <v>12857</v>
      </c>
      <c r="G543" s="161" t="s">
        <v>356</v>
      </c>
      <c r="H543" s="11" t="s">
        <v>169</v>
      </c>
      <c r="I543" s="11">
        <v>5</v>
      </c>
      <c r="J543" s="11" t="s">
        <v>40</v>
      </c>
      <c r="K543" s="164" t="str">
        <f t="shared" si="32"/>
        <v>Blå kurs</v>
      </c>
      <c r="L543" s="11" t="s">
        <v>12548</v>
      </c>
      <c r="M543" s="11" t="str">
        <f t="shared" si="34"/>
        <v>2_x2_3x_B_5c</v>
      </c>
      <c r="N543" s="11" t="str">
        <f t="shared" si="35"/>
        <v>9789152302484-2-x2_3x-B-5c</v>
      </c>
      <c r="O543" s="78" t="s">
        <v>328</v>
      </c>
      <c r="P543" s="39"/>
      <c r="Q543" s="55" t="str">
        <f>INDEX(Freelancer!$A$1140:$J$2572,MATCH('Base data'!M543,Freelancer!$G$1140:$G$2572,0),9)</f>
        <v>Grafen i diagrammet visar hur mycket det kostar att anlita en hantverkare. Kostnaden är en funktion av antalet dagar som hantverkaren arbetar. Vad betyder det att grafen startar vid 2000 kr?</v>
      </c>
      <c r="R543" s="161" t="str">
        <f>IF(INDEX(Freelancer!$A$1140:$J$2572,MATCH('Base data'!M543,Freelancer!$G$1140:$G$2572,0),10)=0,"",INDEX(Freelancer!$A$1140:$J$2572,MATCH('Base data'!M543,Freelancer!$G$1140:$G$2572,0),10))</f>
        <v>MD9_57_2</v>
      </c>
      <c r="S543" s="78" t="s">
        <v>16642</v>
      </c>
      <c r="T543" s="78" t="str">
        <f t="shared" si="33"/>
        <v>y2_19_5y</v>
      </c>
      <c r="U543" s="78" t="str">
        <f>INDEX(Lista!$O$2:$S$206,MATCH('Base data'!T543,Lista!$P$2:$P$206,0),3)</f>
        <v>Procent - Jämförelser</v>
      </c>
      <c r="V543" s="78" t="str">
        <f>INDEX(Lista!$O$2:$S$206,MATCH('Base data'!T543,Lista!$P$2:$P$206,0),4)</f>
        <v>SF_2_19</v>
      </c>
      <c r="W543" s="78" t="str">
        <f>INDEX(Lista!$O$2:$S$206,MATCH('Base data'!T543,Lista!$P$2:$P$206,0),5)</f>
        <v>Procent</v>
      </c>
      <c r="X543" s="214" t="s">
        <v>16772</v>
      </c>
    </row>
    <row r="544" spans="1:24" x14ac:dyDescent="0.2">
      <c r="A544" s="160">
        <v>9789152302484</v>
      </c>
      <c r="B544" s="11">
        <v>2</v>
      </c>
      <c r="C544" s="11" t="s">
        <v>428</v>
      </c>
      <c r="D544" s="161" t="s">
        <v>12847</v>
      </c>
      <c r="E544" s="161" t="s">
        <v>282</v>
      </c>
      <c r="F544" s="161" t="s">
        <v>12857</v>
      </c>
      <c r="G544" s="161" t="s">
        <v>356</v>
      </c>
      <c r="H544" s="11" t="s">
        <v>169</v>
      </c>
      <c r="I544" s="11">
        <v>6</v>
      </c>
      <c r="J544" s="11" t="s">
        <v>31</v>
      </c>
      <c r="K544" s="164" t="str">
        <f t="shared" si="32"/>
        <v>Blå kurs</v>
      </c>
      <c r="L544" s="11" t="s">
        <v>12548</v>
      </c>
      <c r="M544" s="11" t="str">
        <f t="shared" si="34"/>
        <v>2_x2_3x_B_6a</v>
      </c>
      <c r="N544" s="11" t="str">
        <f t="shared" si="35"/>
        <v>9789152302484-2-x2_3x-B-6a</v>
      </c>
      <c r="O544" s="78" t="s">
        <v>328</v>
      </c>
      <c r="P544" s="39"/>
      <c r="Q544" s="55" t="str">
        <f>INDEX(Freelancer!$A$1140:$J$2572,MATCH('Base data'!M544,Freelancer!$G$1140:$G$2572,0),9)</f>
        <v>Vad betyder det att grafen startar vid 2000 kr? Vilka tidpunkter motsvarar att Evelina stannar för att prata med en kompis.</v>
      </c>
      <c r="R544" s="161" t="str">
        <f>IF(INDEX(Freelancer!$A$1140:$J$2572,MATCH('Base data'!M544,Freelancer!$G$1140:$G$2572,0),10)=0,"",INDEX(Freelancer!$A$1140:$J$2572,MATCH('Base data'!M544,Freelancer!$G$1140:$G$2572,0),10))</f>
        <v>MD9_57_3</v>
      </c>
      <c r="S544" s="78" t="s">
        <v>16589</v>
      </c>
      <c r="T544" s="78" t="str">
        <f t="shared" si="33"/>
        <v>y1_3_7y</v>
      </c>
      <c r="U544" s="78" t="str">
        <f>INDEX(Lista!$O$2:$S$206,MATCH('Base data'!T544,Lista!$P$2:$P$206,0),3)</f>
        <v>Ekvationer - Ekvationer med procent</v>
      </c>
      <c r="V544" s="78" t="str">
        <f>INDEX(Lista!$O$2:$S$206,MATCH('Base data'!T544,Lista!$P$2:$P$206,0),4)</f>
        <v>T_1_3</v>
      </c>
      <c r="W544" s="78" t="str">
        <f>INDEX(Lista!$O$2:$S$206,MATCH('Base data'!T544,Lista!$P$2:$P$206,0),5)</f>
        <v>Ekvationer</v>
      </c>
      <c r="X544" s="214" t="s">
        <v>16772</v>
      </c>
    </row>
    <row r="545" spans="1:24" x14ac:dyDescent="0.2">
      <c r="A545" s="160">
        <v>9789152302484</v>
      </c>
      <c r="B545" s="11">
        <v>2</v>
      </c>
      <c r="C545" s="11" t="s">
        <v>428</v>
      </c>
      <c r="D545" s="161" t="s">
        <v>12847</v>
      </c>
      <c r="E545" s="161" t="s">
        <v>282</v>
      </c>
      <c r="F545" s="161" t="s">
        <v>12857</v>
      </c>
      <c r="G545" s="161" t="s">
        <v>356</v>
      </c>
      <c r="H545" s="11" t="s">
        <v>169</v>
      </c>
      <c r="I545" s="11">
        <v>6</v>
      </c>
      <c r="J545" s="11" t="s">
        <v>34</v>
      </c>
      <c r="K545" s="164" t="str">
        <f t="shared" si="32"/>
        <v>Blå kurs</v>
      </c>
      <c r="L545" s="11" t="s">
        <v>12548</v>
      </c>
      <c r="M545" s="11" t="str">
        <f t="shared" si="34"/>
        <v>2_x2_3x_B_6b</v>
      </c>
      <c r="N545" s="11" t="str">
        <f t="shared" si="35"/>
        <v>9789152302484-2-x2_3x-B-6b</v>
      </c>
      <c r="O545" s="78" t="s">
        <v>328</v>
      </c>
      <c r="P545" s="39"/>
      <c r="Q545" s="55" t="str">
        <f>INDEX(Freelancer!$A$1140:$J$2572,MATCH('Base data'!M545,Freelancer!$G$1140:$G$2572,0),9)</f>
        <v>Vad betyder det att grafen startar vid 2000 kr? Vilka tidpunkter motsvarar att Evelina har glömt en bok och cyklar hem igen.</v>
      </c>
      <c r="R545" s="161" t="str">
        <f>IF(INDEX(Freelancer!$A$1140:$J$2572,MATCH('Base data'!M545,Freelancer!$G$1140:$G$2572,0),10)=0,"",INDEX(Freelancer!$A$1140:$J$2572,MATCH('Base data'!M545,Freelancer!$G$1140:$G$2572,0),10))</f>
        <v>MD9_57_3</v>
      </c>
      <c r="S545" s="78" t="s">
        <v>16662</v>
      </c>
      <c r="T545" s="78" t="str">
        <f t="shared" si="33"/>
        <v>y1_12_5y</v>
      </c>
      <c r="U545" s="78" t="str">
        <f>INDEX(Lista!$O$2:$S$206,MATCH('Base data'!T545,Lista!$P$2:$P$206,0),3)</f>
        <v>Potenser - Rationell exponent</v>
      </c>
      <c r="V545" s="78" t="str">
        <f>INDEX(Lista!$O$2:$S$206,MATCH('Base data'!T545,Lista!$P$2:$P$206,0),4)</f>
        <v>T_1_12</v>
      </c>
      <c r="W545" s="78" t="str">
        <f>INDEX(Lista!$O$2:$S$206,MATCH('Base data'!T545,Lista!$P$2:$P$206,0),5)</f>
        <v>Potenser</v>
      </c>
      <c r="X545" s="214" t="s">
        <v>16772</v>
      </c>
    </row>
    <row r="546" spans="1:24" x14ac:dyDescent="0.2">
      <c r="A546" s="160">
        <v>9789152302484</v>
      </c>
      <c r="B546" s="11">
        <v>2</v>
      </c>
      <c r="C546" s="11" t="s">
        <v>428</v>
      </c>
      <c r="D546" s="161" t="s">
        <v>12847</v>
      </c>
      <c r="E546" s="161" t="s">
        <v>282</v>
      </c>
      <c r="F546" s="161" t="s">
        <v>12857</v>
      </c>
      <c r="G546" s="161" t="s">
        <v>356</v>
      </c>
      <c r="H546" s="11" t="s">
        <v>169</v>
      </c>
      <c r="I546" s="11">
        <v>6</v>
      </c>
      <c r="J546" s="11" t="s">
        <v>40</v>
      </c>
      <c r="K546" s="164" t="str">
        <f t="shared" si="32"/>
        <v>Blå kurs</v>
      </c>
      <c r="L546" s="11" t="s">
        <v>12548</v>
      </c>
      <c r="M546" s="11" t="str">
        <f t="shared" si="34"/>
        <v>2_x2_3x_B_6c</v>
      </c>
      <c r="N546" s="11" t="str">
        <f t="shared" si="35"/>
        <v>9789152302484-2-x2_3x-B-6c</v>
      </c>
      <c r="O546" s="78" t="s">
        <v>328</v>
      </c>
      <c r="P546" s="39"/>
      <c r="Q546" s="55" t="str">
        <f>INDEX(Freelancer!$A$1140:$J$2572,MATCH('Base data'!M546,Freelancer!$G$1140:$G$2572,0),9)</f>
        <v>Vad betyder det att grafen startar vid 2000 kr? Vilka tidpunkter motsvarar att Beskriv vad som händer mellan tiden E till F.</v>
      </c>
      <c r="R546" s="161" t="str">
        <f>IF(INDEX(Freelancer!$A$1140:$J$2572,MATCH('Base data'!M546,Freelancer!$G$1140:$G$2572,0),10)=0,"",INDEX(Freelancer!$A$1140:$J$2572,MATCH('Base data'!M546,Freelancer!$G$1140:$G$2572,0),10))</f>
        <v>MD9_57_3</v>
      </c>
      <c r="S546" s="78" t="s">
        <v>16588</v>
      </c>
      <c r="T546" s="78" t="str">
        <f t="shared" si="33"/>
        <v>y2_19_3y</v>
      </c>
      <c r="U546" s="78" t="str">
        <f>INDEX(Lista!$O$2:$S$206,MATCH('Base data'!T546,Lista!$P$2:$P$206,0),3)</f>
        <v>Procent - Företagsekonomi/budgetering</v>
      </c>
      <c r="V546" s="78" t="str">
        <f>INDEX(Lista!$O$2:$S$206,MATCH('Base data'!T546,Lista!$P$2:$P$206,0),4)</f>
        <v>SF_2_19</v>
      </c>
      <c r="W546" s="78" t="str">
        <f>INDEX(Lista!$O$2:$S$206,MATCH('Base data'!T546,Lista!$P$2:$P$206,0),5)</f>
        <v>Procent</v>
      </c>
      <c r="X546" s="214" t="s">
        <v>16772</v>
      </c>
    </row>
    <row r="547" spans="1:24" x14ac:dyDescent="0.2">
      <c r="A547" s="160">
        <v>9789152302484</v>
      </c>
      <c r="B547" s="11">
        <v>2</v>
      </c>
      <c r="C547" s="11" t="s">
        <v>428</v>
      </c>
      <c r="D547" s="161" t="s">
        <v>12847</v>
      </c>
      <c r="E547" s="161" t="s">
        <v>282</v>
      </c>
      <c r="F547" s="161" t="s">
        <v>12857</v>
      </c>
      <c r="G547" s="161" t="s">
        <v>356</v>
      </c>
      <c r="H547" s="11" t="s">
        <v>169</v>
      </c>
      <c r="I547" s="11">
        <v>7</v>
      </c>
      <c r="J547" s="11" t="s">
        <v>31</v>
      </c>
      <c r="K547" s="164" t="str">
        <f t="shared" si="32"/>
        <v>Blå kurs</v>
      </c>
      <c r="L547" s="11" t="s">
        <v>12548</v>
      </c>
      <c r="M547" s="11" t="str">
        <f t="shared" si="34"/>
        <v>2_x2_3x_B_7a</v>
      </c>
      <c r="N547" s="11" t="str">
        <f t="shared" si="35"/>
        <v>9789152302484-2-x2_3x-B-7a</v>
      </c>
      <c r="O547" s="78" t="s">
        <v>328</v>
      </c>
      <c r="P547" s="39"/>
      <c r="Q547" s="55" t="str">
        <f>INDEX(Freelancer!$A$1140:$J$2572,MATCH('Base data'!M547,Freelancer!$G$1140:$G$2572,0),9)</f>
        <v>Använd formeln $y = 150x + 400$ och beräkna hur mycket du får betala för 3 timmar</v>
      </c>
      <c r="R547" s="161" t="str">
        <f>IF(INDEX(Freelancer!$A$1140:$J$2572,MATCH('Base data'!M547,Freelancer!$G$1140:$G$2572,0),10)=0,"",INDEX(Freelancer!$A$1140:$J$2572,MATCH('Base data'!M547,Freelancer!$G$1140:$G$2572,0),10))</f>
        <v/>
      </c>
      <c r="S547" s="78" t="s">
        <v>16680</v>
      </c>
      <c r="T547" s="78" t="str">
        <f t="shared" si="33"/>
        <v>y1_12_4y</v>
      </c>
      <c r="U547" s="78" t="str">
        <f>INDEX(Lista!$O$2:$S$206,MATCH('Base data'!T547,Lista!$P$2:$P$206,0),3)</f>
        <v>Potenser - Positiv heltalsexponent</v>
      </c>
      <c r="V547" s="78" t="str">
        <f>INDEX(Lista!$O$2:$S$206,MATCH('Base data'!T547,Lista!$P$2:$P$206,0),4)</f>
        <v>T_1_12</v>
      </c>
      <c r="W547" s="78" t="str">
        <f>INDEX(Lista!$O$2:$S$206,MATCH('Base data'!T547,Lista!$P$2:$P$206,0),5)</f>
        <v>Potenser</v>
      </c>
      <c r="X547" s="214" t="s">
        <v>16772</v>
      </c>
    </row>
    <row r="548" spans="1:24" x14ac:dyDescent="0.2">
      <c r="A548" s="160">
        <v>9789152302484</v>
      </c>
      <c r="B548" s="11">
        <v>2</v>
      </c>
      <c r="C548" s="11" t="s">
        <v>428</v>
      </c>
      <c r="D548" s="161" t="s">
        <v>12847</v>
      </c>
      <c r="E548" s="161" t="s">
        <v>282</v>
      </c>
      <c r="F548" s="161" t="s">
        <v>12857</v>
      </c>
      <c r="G548" s="161" t="s">
        <v>356</v>
      </c>
      <c r="H548" s="11" t="s">
        <v>169</v>
      </c>
      <c r="I548" s="11">
        <v>7</v>
      </c>
      <c r="J548" s="11" t="s">
        <v>34</v>
      </c>
      <c r="K548" s="164" t="str">
        <f t="shared" si="32"/>
        <v>Blå kurs</v>
      </c>
      <c r="L548" s="11" t="s">
        <v>12548</v>
      </c>
      <c r="M548" s="11" t="str">
        <f t="shared" si="34"/>
        <v>2_x2_3x_B_7b</v>
      </c>
      <c r="N548" s="11" t="str">
        <f t="shared" si="35"/>
        <v>9789152302484-2-x2_3x-B-7b</v>
      </c>
      <c r="O548" s="78" t="s">
        <v>283</v>
      </c>
      <c r="P548" s="39"/>
      <c r="Q548" s="55" t="str">
        <f>INDEX(Freelancer!$A$1140:$J$2572,MATCH('Base data'!M548,Freelancer!$G$1140:$G$2572,0),9)</f>
        <v>Använd formeln $y = 150x + 400$ och beräkna hur mycket du får betala för 5 timmar</v>
      </c>
      <c r="R548" s="161" t="str">
        <f>IF(INDEX(Freelancer!$A$1140:$J$2572,MATCH('Base data'!M548,Freelancer!$G$1140:$G$2572,0),10)=0,"",INDEX(Freelancer!$A$1140:$J$2572,MATCH('Base data'!M548,Freelancer!$G$1140:$G$2572,0),10))</f>
        <v/>
      </c>
      <c r="S548" s="78" t="s">
        <v>16686</v>
      </c>
      <c r="T548" s="78" t="str">
        <f t="shared" si="33"/>
        <v>y3_2_14y</v>
      </c>
      <c r="U548" s="78" t="str">
        <f>INDEX(Lista!$O$2:$S$206,MATCH('Base data'!T548,Lista!$P$2:$P$206,0),3)</f>
        <v>Statistik - Urval &amp; bortfall</v>
      </c>
      <c r="V548" s="78" t="str">
        <f>INDEX(Lista!$O$2:$S$206,MATCH('Base data'!T548,Lista!$P$2:$P$206,0),4)</f>
        <v>SS_3_2</v>
      </c>
      <c r="W548" s="78" t="str">
        <f>INDEX(Lista!$O$2:$S$206,MATCH('Base data'!T548,Lista!$P$2:$P$206,0),5)</f>
        <v>Statistik</v>
      </c>
      <c r="X548" s="214" t="s">
        <v>16772</v>
      </c>
    </row>
    <row r="549" spans="1:24" x14ac:dyDescent="0.2">
      <c r="A549" s="160">
        <v>9789152302484</v>
      </c>
      <c r="B549" s="11">
        <v>2</v>
      </c>
      <c r="C549" s="11" t="s">
        <v>428</v>
      </c>
      <c r="D549" s="161" t="s">
        <v>12847</v>
      </c>
      <c r="E549" s="161" t="s">
        <v>282</v>
      </c>
      <c r="F549" s="161" t="s">
        <v>12857</v>
      </c>
      <c r="G549" s="161" t="s">
        <v>356</v>
      </c>
      <c r="H549" s="11" t="s">
        <v>169</v>
      </c>
      <c r="I549" s="11">
        <v>8</v>
      </c>
      <c r="J549" s="11" t="s">
        <v>31</v>
      </c>
      <c r="K549" s="164" t="str">
        <f t="shared" si="32"/>
        <v>Blå kurs</v>
      </c>
      <c r="L549" s="11" t="s">
        <v>12548</v>
      </c>
      <c r="M549" s="11" t="str">
        <f t="shared" si="34"/>
        <v>2_x2_3x_B_8a</v>
      </c>
      <c r="N549" s="11" t="str">
        <f t="shared" si="35"/>
        <v>9789152302484-2-x2_3x-B-8a</v>
      </c>
      <c r="O549" s="78" t="s">
        <v>283</v>
      </c>
      <c r="P549" s="39"/>
      <c r="Q549" s="55" t="str">
        <f>INDEX(Freelancer!$A$1140:$J$2572,MATCH('Base data'!M549,Freelancer!$G$1140:$G$2572,0),9)</f>
        <v>Diagrammet visar kostnaden för två andra instruktörer. Vilken fast kostnad tar instruktör A?</v>
      </c>
      <c r="R549" s="161" t="str">
        <f>IF(INDEX(Freelancer!$A$1140:$J$2572,MATCH('Base data'!M549,Freelancer!$G$1140:$G$2572,0),10)=0,"",INDEX(Freelancer!$A$1140:$J$2572,MATCH('Base data'!M549,Freelancer!$G$1140:$G$2572,0),10))</f>
        <v>MD9_58_1</v>
      </c>
      <c r="S549" s="78" t="s">
        <v>16619</v>
      </c>
      <c r="T549" s="78" t="str">
        <f t="shared" si="33"/>
        <v>y4_23_1y</v>
      </c>
      <c r="U549" s="78" t="str">
        <f>INDEX(Lista!$O$2:$S$206,MATCH('Base data'!T549,Lista!$P$2:$P$206,0),3)</f>
        <v>Vektorer - Koordinatsystem</v>
      </c>
      <c r="V549" s="78" t="str">
        <f>INDEX(Lista!$O$2:$S$206,MATCH('Base data'!T549,Lista!$P$2:$P$206,0),4)</f>
        <v>G_4_23</v>
      </c>
      <c r="W549" s="78" t="str">
        <f>INDEX(Lista!$O$2:$S$206,MATCH('Base data'!T549,Lista!$P$2:$P$206,0),5)</f>
        <v>Vektorer</v>
      </c>
      <c r="X549" s="214" t="s">
        <v>16772</v>
      </c>
    </row>
    <row r="550" spans="1:24" x14ac:dyDescent="0.2">
      <c r="A550" s="160">
        <v>9789152302484</v>
      </c>
      <c r="B550" s="11">
        <v>2</v>
      </c>
      <c r="C550" s="11" t="s">
        <v>428</v>
      </c>
      <c r="D550" s="161" t="s">
        <v>12847</v>
      </c>
      <c r="E550" s="161" t="s">
        <v>282</v>
      </c>
      <c r="F550" s="161" t="s">
        <v>12857</v>
      </c>
      <c r="G550" s="161" t="s">
        <v>356</v>
      </c>
      <c r="H550" s="11" t="s">
        <v>169</v>
      </c>
      <c r="I550" s="11">
        <v>8</v>
      </c>
      <c r="J550" s="11" t="s">
        <v>34</v>
      </c>
      <c r="K550" s="164" t="str">
        <f t="shared" si="32"/>
        <v>Blå kurs</v>
      </c>
      <c r="L550" s="11" t="s">
        <v>12548</v>
      </c>
      <c r="M550" s="11" t="str">
        <f t="shared" si="34"/>
        <v>2_x2_3x_B_8b</v>
      </c>
      <c r="N550" s="11" t="str">
        <f t="shared" si="35"/>
        <v>9789152302484-2-x2_3x-B-8b</v>
      </c>
      <c r="O550" s="78" t="s">
        <v>283</v>
      </c>
      <c r="P550" s="39"/>
      <c r="Q550" s="55" t="str">
        <f>INDEX(Freelancer!$A$1140:$J$2572,MATCH('Base data'!M550,Freelancer!$G$1140:$G$2572,0),9)</f>
        <v>Diagrammet visar kostnaden för två andra instruktörer. Vilken timkostnad tar instruktör B?</v>
      </c>
      <c r="R550" s="161" t="str">
        <f>IF(INDEX(Freelancer!$A$1140:$J$2572,MATCH('Base data'!M550,Freelancer!$G$1140:$G$2572,0),10)=0,"",INDEX(Freelancer!$A$1140:$J$2572,MATCH('Base data'!M550,Freelancer!$G$1140:$G$2572,0),10))</f>
        <v>MD9_58_1</v>
      </c>
      <c r="S550" s="78" t="s">
        <v>16675</v>
      </c>
      <c r="T550" s="78" t="str">
        <f t="shared" si="33"/>
        <v>y4_10y</v>
      </c>
      <c r="U550" s="78" t="str">
        <f>INDEX(Lista!$O$2:$S$206,MATCH('Base data'!T550,Lista!$P$2:$P$206,0),3)</f>
        <v>Kongruens</v>
      </c>
      <c r="V550" s="78" t="str">
        <f>INDEX(Lista!$O$2:$S$206,MATCH('Base data'!T550,Lista!$P$2:$P$206,0),4)</f>
        <v>G_4_10</v>
      </c>
      <c r="W550" s="78" t="str">
        <f>INDEX(Lista!$O$2:$S$206,MATCH('Base data'!T550,Lista!$P$2:$P$206,0),5)</f>
        <v>Kongruens</v>
      </c>
      <c r="X550" s="214" t="s">
        <v>16772</v>
      </c>
    </row>
    <row r="551" spans="1:24" x14ac:dyDescent="0.2">
      <c r="A551" s="160">
        <v>9789152302484</v>
      </c>
      <c r="B551" s="11">
        <v>2</v>
      </c>
      <c r="C551" s="11" t="s">
        <v>428</v>
      </c>
      <c r="D551" s="161" t="s">
        <v>12847</v>
      </c>
      <c r="E551" s="161" t="s">
        <v>282</v>
      </c>
      <c r="F551" s="161" t="s">
        <v>12857</v>
      </c>
      <c r="G551" s="161" t="s">
        <v>356</v>
      </c>
      <c r="H551" s="11" t="s">
        <v>169</v>
      </c>
      <c r="I551" s="11">
        <v>9</v>
      </c>
      <c r="J551" s="11" t="s">
        <v>31</v>
      </c>
      <c r="K551" s="164" t="str">
        <f t="shared" si="32"/>
        <v>Blå kurs</v>
      </c>
      <c r="L551" s="11" t="s">
        <v>12548</v>
      </c>
      <c r="M551" s="11" t="str">
        <f t="shared" si="34"/>
        <v>2_x2_3x_B_9a</v>
      </c>
      <c r="N551" s="11" t="str">
        <f t="shared" si="35"/>
        <v>9789152302484-2-x2_3x-B-9a</v>
      </c>
      <c r="O551" s="78" t="s">
        <v>283</v>
      </c>
      <c r="P551" s="39"/>
      <c r="Q551" s="55" t="str">
        <f>INDEX(Freelancer!$A$1140:$J$2572,MATCH('Base data'!M551,Freelancer!$G$1140:$G$2572,0),9)</f>
        <v>Välj den formel som visar sambandet mellan kostnad och tid för instruktör A</v>
      </c>
      <c r="R551" s="161" t="str">
        <f>IF(INDEX(Freelancer!$A$1140:$J$2572,MATCH('Base data'!M551,Freelancer!$G$1140:$G$2572,0),10)=0,"",INDEX(Freelancer!$A$1140:$J$2572,MATCH('Base data'!M551,Freelancer!$G$1140:$G$2572,0),10))</f>
        <v>MD9_58_2</v>
      </c>
      <c r="S551" s="78" t="s">
        <v>8328</v>
      </c>
      <c r="T551" s="78" t="str">
        <f t="shared" si="33"/>
        <v>y1_6_1y</v>
      </c>
      <c r="U551" s="78" t="str">
        <f>INDEX(Lista!$O$2:$S$206,MATCH('Base data'!T551,Lista!$P$2:$P$206,0),3)</f>
        <v>Enheter - Längdenheter</v>
      </c>
      <c r="V551" s="78" t="str">
        <f>INDEX(Lista!$O$2:$S$206,MATCH('Base data'!T551,Lista!$P$2:$P$206,0),4)</f>
        <v>T_1_6</v>
      </c>
      <c r="W551" s="78" t="str">
        <f>INDEX(Lista!$O$2:$S$206,MATCH('Base data'!T551,Lista!$P$2:$P$206,0),5)</f>
        <v>Enheter</v>
      </c>
      <c r="X551" s="214" t="s">
        <v>16772</v>
      </c>
    </row>
    <row r="552" spans="1:24" x14ac:dyDescent="0.2">
      <c r="A552" s="160">
        <v>9789152302484</v>
      </c>
      <c r="B552" s="11">
        <v>2</v>
      </c>
      <c r="C552" s="11" t="s">
        <v>428</v>
      </c>
      <c r="D552" s="161" t="s">
        <v>12847</v>
      </c>
      <c r="E552" s="161" t="s">
        <v>282</v>
      </c>
      <c r="F552" s="161" t="s">
        <v>12857</v>
      </c>
      <c r="G552" s="161" t="s">
        <v>356</v>
      </c>
      <c r="H552" s="11" t="s">
        <v>169</v>
      </c>
      <c r="I552" s="11">
        <v>9</v>
      </c>
      <c r="J552" s="11" t="s">
        <v>34</v>
      </c>
      <c r="K552" s="164" t="str">
        <f t="shared" si="32"/>
        <v>Blå kurs</v>
      </c>
      <c r="L552" s="11" t="s">
        <v>12548</v>
      </c>
      <c r="M552" s="11" t="str">
        <f t="shared" si="34"/>
        <v>2_x2_3x_B_9b</v>
      </c>
      <c r="N552" s="11" t="str">
        <f t="shared" si="35"/>
        <v>9789152302484-2-x2_3x-B-9b</v>
      </c>
      <c r="O552" s="78" t="s">
        <v>328</v>
      </c>
      <c r="P552" s="39"/>
      <c r="Q552" s="55" t="str">
        <f>INDEX(Freelancer!$A$1140:$J$2572,MATCH('Base data'!M552,Freelancer!$G$1140:$G$2572,0),9)</f>
        <v>Välj den formel som visar sambandet mellan kostnad och tid för instruktör B</v>
      </c>
      <c r="R552" s="161" t="str">
        <f>IF(INDEX(Freelancer!$A$1140:$J$2572,MATCH('Base data'!M552,Freelancer!$G$1140:$G$2572,0),10)=0,"",INDEX(Freelancer!$A$1140:$J$2572,MATCH('Base data'!M552,Freelancer!$G$1140:$G$2572,0),10))</f>
        <v>MD9_58_2</v>
      </c>
      <c r="S552" s="78" t="s">
        <v>16693</v>
      </c>
      <c r="T552" s="78" t="str">
        <f t="shared" si="33"/>
        <v>y2_11_2y</v>
      </c>
      <c r="U552" s="78" t="str">
        <f>INDEX(Lista!$O$2:$S$206,MATCH('Base data'!T552,Lista!$P$2:$P$206,0),3)</f>
        <v>Grafer - Grafritande räknare</v>
      </c>
      <c r="V552" s="78" t="str">
        <f>INDEX(Lista!$O$2:$S$206,MATCH('Base data'!T552,Lista!$P$2:$P$206,0),4)</f>
        <v>SF_2_11</v>
      </c>
      <c r="W552" s="78" t="str">
        <f>INDEX(Lista!$O$2:$S$206,MATCH('Base data'!T552,Lista!$P$2:$P$206,0),5)</f>
        <v>Grafer</v>
      </c>
      <c r="X552" s="214" t="s">
        <v>16772</v>
      </c>
    </row>
    <row r="553" spans="1:24" x14ac:dyDescent="0.2">
      <c r="A553" s="160">
        <v>9789152302484</v>
      </c>
      <c r="B553" s="11">
        <v>2</v>
      </c>
      <c r="C553" s="11" t="s">
        <v>428</v>
      </c>
      <c r="D553" s="161" t="s">
        <v>12847</v>
      </c>
      <c r="E553" s="161" t="s">
        <v>282</v>
      </c>
      <c r="F553" s="161" t="s">
        <v>12857</v>
      </c>
      <c r="G553" s="161" t="s">
        <v>356</v>
      </c>
      <c r="H553" s="11" t="s">
        <v>169</v>
      </c>
      <c r="I553" s="11">
        <v>10</v>
      </c>
      <c r="J553" s="11" t="s">
        <v>31</v>
      </c>
      <c r="K553" s="164" t="str">
        <f t="shared" si="32"/>
        <v>Blå kurs</v>
      </c>
      <c r="L553" s="11" t="s">
        <v>12548</v>
      </c>
      <c r="M553" s="11" t="str">
        <f t="shared" si="34"/>
        <v>2_x2_3x_B_10a</v>
      </c>
      <c r="N553" s="11" t="str">
        <f t="shared" si="35"/>
        <v>9789152302484-2-x2_3x-B-10a</v>
      </c>
      <c r="O553" s="78" t="s">
        <v>328</v>
      </c>
      <c r="P553" s="39"/>
      <c r="Q553" s="55" t="str">
        <f>INDEX(Freelancer!$A$1140:$J$2572,MATCH('Base data'!M553,Freelancer!$G$1140:$G$2572,0),9)</f>
        <v>Använd grafen eller formeln i rutan och beräkna hur mycket du får betala för att anlita bandet i 3 timmar</v>
      </c>
      <c r="R553" s="161" t="s">
        <v>14176</v>
      </c>
      <c r="S553" s="78" t="s">
        <v>16674</v>
      </c>
      <c r="T553" s="78" t="str">
        <f t="shared" si="33"/>
        <v>y1_3_1y</v>
      </c>
      <c r="U553" s="78" t="str">
        <f>INDEX(Lista!$O$2:$S$206,MATCH('Base data'!T553,Lista!$P$2:$P$206,0),3)</f>
        <v>Ekvationer - Andra ekvationer (mer än 2:a)</v>
      </c>
      <c r="V553" s="78" t="str">
        <f>INDEX(Lista!$O$2:$S$206,MATCH('Base data'!T553,Lista!$P$2:$P$206,0),4)</f>
        <v>T_1_3</v>
      </c>
      <c r="W553" s="78" t="str">
        <f>INDEX(Lista!$O$2:$S$206,MATCH('Base data'!T553,Lista!$P$2:$P$206,0),5)</f>
        <v>Ekvationer</v>
      </c>
      <c r="X553" s="214" t="s">
        <v>16772</v>
      </c>
    </row>
    <row r="554" spans="1:24" x14ac:dyDescent="0.2">
      <c r="A554" s="160">
        <v>9789152302484</v>
      </c>
      <c r="B554" s="11">
        <v>2</v>
      </c>
      <c r="C554" s="11" t="s">
        <v>428</v>
      </c>
      <c r="D554" s="161" t="s">
        <v>12847</v>
      </c>
      <c r="E554" s="161" t="s">
        <v>282</v>
      </c>
      <c r="F554" s="161" t="s">
        <v>12857</v>
      </c>
      <c r="G554" s="161" t="s">
        <v>356</v>
      </c>
      <c r="H554" s="11" t="s">
        <v>169</v>
      </c>
      <c r="I554" s="11">
        <v>10</v>
      </c>
      <c r="J554" s="11" t="s">
        <v>34</v>
      </c>
      <c r="K554" s="164" t="str">
        <f t="shared" si="32"/>
        <v>Blå kurs</v>
      </c>
      <c r="L554" s="11" t="s">
        <v>12548</v>
      </c>
      <c r="M554" s="11" t="str">
        <f t="shared" si="34"/>
        <v>2_x2_3x_B_10b</v>
      </c>
      <c r="N554" s="11" t="str">
        <f t="shared" si="35"/>
        <v>9789152302484-2-x2_3x-B-10b</v>
      </c>
      <c r="O554" s="78" t="s">
        <v>328</v>
      </c>
      <c r="P554" s="39"/>
      <c r="Q554" s="55" t="str">
        <f>INDEX(Freelancer!$A$1140:$J$2572,MATCH('Base data'!M554,Freelancer!$G$1140:$G$2572,0),9)</f>
        <v>Använd grafen eller formeln i rutan och beräkna hur mycket du får betala för att anlita bandet i  5 timmar</v>
      </c>
      <c r="R554" s="161" t="s">
        <v>14176</v>
      </c>
      <c r="S554" s="78" t="s">
        <v>8381</v>
      </c>
      <c r="T554" s="78" t="str">
        <f t="shared" si="33"/>
        <v>y1_2_3y</v>
      </c>
      <c r="U554" s="78" t="str">
        <f>INDEX(Lista!$O$2:$S$206,MATCH('Base data'!T554,Lista!$P$2:$P$206,0),3)</f>
        <v>Bråk - Förlängning &amp; förkortning</v>
      </c>
      <c r="V554" s="78" t="str">
        <f>INDEX(Lista!$O$2:$S$206,MATCH('Base data'!T554,Lista!$P$2:$P$206,0),4)</f>
        <v>T_1_2</v>
      </c>
      <c r="W554" s="78" t="str">
        <f>INDEX(Lista!$O$2:$S$206,MATCH('Base data'!T554,Lista!$P$2:$P$206,0),5)</f>
        <v>Bråk</v>
      </c>
      <c r="X554" s="214" t="s">
        <v>16772</v>
      </c>
    </row>
    <row r="555" spans="1:24" x14ac:dyDescent="0.2">
      <c r="A555" s="160">
        <v>9789152302484</v>
      </c>
      <c r="B555" s="11">
        <v>2</v>
      </c>
      <c r="C555" s="11" t="s">
        <v>428</v>
      </c>
      <c r="D555" s="161" t="s">
        <v>12847</v>
      </c>
      <c r="E555" s="161" t="s">
        <v>282</v>
      </c>
      <c r="F555" s="161" t="s">
        <v>12857</v>
      </c>
      <c r="G555" s="161" t="s">
        <v>356</v>
      </c>
      <c r="H555" s="11" t="s">
        <v>169</v>
      </c>
      <c r="I555" s="11">
        <v>10</v>
      </c>
      <c r="J555" s="11" t="s">
        <v>40</v>
      </c>
      <c r="K555" s="164" t="str">
        <f t="shared" si="32"/>
        <v>Blå kurs</v>
      </c>
      <c r="L555" s="11" t="s">
        <v>12548</v>
      </c>
      <c r="M555" s="11" t="str">
        <f t="shared" si="34"/>
        <v>2_x2_3x_B_10c</v>
      </c>
      <c r="N555" s="11" t="str">
        <f t="shared" si="35"/>
        <v>9789152302484-2-x2_3x-B-10c</v>
      </c>
      <c r="O555" s="78" t="s">
        <v>328</v>
      </c>
      <c r="P555" s="39"/>
      <c r="Q555" s="55" t="str">
        <f>INDEX(Freelancer!$A$1140:$J$2572,MATCH('Base data'!M555,Freelancer!$G$1140:$G$2572,0),9)</f>
        <v>Använd grafen eller formeln i rutan och beräkna hur mycket du får betala för att anlita bandet i 8 timmar</v>
      </c>
      <c r="R555" s="161" t="s">
        <v>14176</v>
      </c>
      <c r="S555" s="78" t="s">
        <v>16594</v>
      </c>
      <c r="T555" s="78" t="str">
        <f t="shared" si="33"/>
        <v>y1_17_4y</v>
      </c>
      <c r="U555" s="78" t="str">
        <f>INDEX(Lista!$O$2:$S$206,MATCH('Base data'!T555,Lista!$P$2:$P$206,0),3)</f>
        <v>Tal - Naturliga tal</v>
      </c>
      <c r="V555" s="78" t="str">
        <f>INDEX(Lista!$O$2:$S$206,MATCH('Base data'!T555,Lista!$P$2:$P$206,0),4)</f>
        <v>T_1_17</v>
      </c>
      <c r="W555" s="78" t="str">
        <f>INDEX(Lista!$O$2:$S$206,MATCH('Base data'!T555,Lista!$P$2:$P$206,0),5)</f>
        <v>Tal</v>
      </c>
      <c r="X555" s="214" t="s">
        <v>16772</v>
      </c>
    </row>
    <row r="556" spans="1:24" ht="32" x14ac:dyDescent="0.2">
      <c r="A556" s="160">
        <v>9789152302484</v>
      </c>
      <c r="B556" s="11">
        <v>2</v>
      </c>
      <c r="C556" s="11" t="s">
        <v>428</v>
      </c>
      <c r="D556" s="161" t="s">
        <v>12847</v>
      </c>
      <c r="E556" s="161" t="s">
        <v>282</v>
      </c>
      <c r="F556" s="161" t="s">
        <v>12857</v>
      </c>
      <c r="G556" s="161" t="s">
        <v>356</v>
      </c>
      <c r="H556" s="11" t="s">
        <v>169</v>
      </c>
      <c r="I556" s="11">
        <v>11</v>
      </c>
      <c r="J556" s="11" t="s">
        <v>31</v>
      </c>
      <c r="K556" s="164" t="str">
        <f t="shared" si="32"/>
        <v>Blå kurs</v>
      </c>
      <c r="L556" s="11" t="s">
        <v>12548</v>
      </c>
      <c r="M556" s="11" t="str">
        <f t="shared" si="34"/>
        <v>2_x2_3x_B_11a</v>
      </c>
      <c r="N556" s="11" t="str">
        <f t="shared" si="35"/>
        <v>9789152302484-2-x2_3x-B-11a</v>
      </c>
      <c r="O556" s="78" t="s">
        <v>328</v>
      </c>
      <c r="P556" s="39"/>
      <c r="Q556" s="55" t="str">
        <f>INDEX(Freelancer!$A$1140:$J$2572,MATCH('Base data'!M556,Freelancer!$G$1140:$G$2572,0),9)</f>
        <v>Eftersom bandet spelade så bra fick de mer betalt. Den nya ersättningen kan skrivas $y - 700x$, där $x$ är antalet arbetstimmar och $y$ den totala ersättningen i kronor. Rita ett diagram som visar bandets nya ersättning.</v>
      </c>
      <c r="R556" s="161" t="str">
        <f>IF(INDEX(Freelancer!$A$1140:$J$2572,MATCH('Base data'!M556,Freelancer!$G$1140:$G$2572,0),10)=0,"",INDEX(Freelancer!$A$1140:$J$2572,MATCH('Base data'!M556,Freelancer!$G$1140:$G$2572,0),10))</f>
        <v/>
      </c>
      <c r="S556" s="78" t="s">
        <v>8375</v>
      </c>
      <c r="T556" s="78" t="str">
        <f t="shared" si="33"/>
        <v>y4_6_3y</v>
      </c>
      <c r="U556" s="78" t="str">
        <f>INDEX(Lista!$O$2:$S$206,MATCH('Base data'!T556,Lista!$P$2:$P$206,0),3)</f>
        <v>Geometrienheter - Area</v>
      </c>
      <c r="V556" s="78" t="str">
        <f>INDEX(Lista!$O$2:$S$206,MATCH('Base data'!T556,Lista!$P$2:$P$206,0),4)</f>
        <v>G_4_6</v>
      </c>
      <c r="W556" s="78" t="str">
        <f>INDEX(Lista!$O$2:$S$206,MATCH('Base data'!T556,Lista!$P$2:$P$206,0),5)</f>
        <v>Geometrienheter</v>
      </c>
      <c r="X556" s="214" t="s">
        <v>16772</v>
      </c>
    </row>
    <row r="557" spans="1:24" ht="32" x14ac:dyDescent="0.2">
      <c r="A557" s="160">
        <v>9789152302484</v>
      </c>
      <c r="B557" s="11">
        <v>2</v>
      </c>
      <c r="C557" s="11" t="s">
        <v>428</v>
      </c>
      <c r="D557" s="161" t="s">
        <v>12847</v>
      </c>
      <c r="E557" s="161" t="s">
        <v>282</v>
      </c>
      <c r="F557" s="161" t="s">
        <v>12857</v>
      </c>
      <c r="G557" s="161" t="s">
        <v>356</v>
      </c>
      <c r="H557" s="11" t="s">
        <v>169</v>
      </c>
      <c r="I557" s="11">
        <v>11</v>
      </c>
      <c r="J557" s="11" t="s">
        <v>34</v>
      </c>
      <c r="K557" s="164" t="str">
        <f t="shared" si="32"/>
        <v>Blå kurs</v>
      </c>
      <c r="L557" s="11" t="s">
        <v>12548</v>
      </c>
      <c r="M557" s="11" t="str">
        <f t="shared" si="34"/>
        <v>2_x2_3x_B_11b</v>
      </c>
      <c r="N557" s="11" t="str">
        <f t="shared" si="35"/>
        <v>9789152302484-2-x2_3x-B-11b</v>
      </c>
      <c r="O557" s="78" t="s">
        <v>328</v>
      </c>
      <c r="P557" s="39"/>
      <c r="Q557" s="55" t="str">
        <f>INDEX(Freelancer!$A$1140:$J$2572,MATCH('Base data'!M557,Freelancer!$G$1140:$G$2572,0),9)</f>
        <v>Eftersom bandet spelade så bra fick de mer betalt. Den nya ersättningen kan skrivas $y - 700x$, där $x$ är antalet arbetstimmar och $y$ den totala ersättningen i kronor. Hur mycket tjänar bandet med den nya ersättningen om de spelar i 6 timmar?</v>
      </c>
      <c r="R557" s="161" t="str">
        <f>IF(INDEX(Freelancer!$A$1140:$J$2572,MATCH('Base data'!M557,Freelancer!$G$1140:$G$2572,0),10)=0,"",INDEX(Freelancer!$A$1140:$J$2572,MATCH('Base data'!M557,Freelancer!$G$1140:$G$2572,0),10))</f>
        <v/>
      </c>
      <c r="S557" s="78" t="s">
        <v>8320</v>
      </c>
      <c r="T557" s="78" t="str">
        <f t="shared" si="33"/>
        <v>y1_10_1y</v>
      </c>
      <c r="U557" s="78" t="str">
        <f>INDEX(Lista!$O$2:$S$206,MATCH('Base data'!T557,Lista!$P$2:$P$206,0),3)</f>
        <v>Addition &amp; subtraktion</v>
      </c>
      <c r="V557" s="78" t="str">
        <f>INDEX(Lista!$O$2:$S$206,MATCH('Base data'!T557,Lista!$P$2:$P$206,0),4)</f>
        <v>T_1_10</v>
      </c>
      <c r="W557" s="78" t="str">
        <f>INDEX(Lista!$O$2:$S$206,MATCH('Base data'!T557,Lista!$P$2:$P$206,0),5)</f>
        <v>Olika räknemetoder</v>
      </c>
      <c r="X557" s="214" t="s">
        <v>16772</v>
      </c>
    </row>
    <row r="558" spans="1:24" ht="32" x14ac:dyDescent="0.2">
      <c r="A558" s="160">
        <v>9789152302484</v>
      </c>
      <c r="B558" s="11">
        <v>2</v>
      </c>
      <c r="C558" s="11" t="s">
        <v>428</v>
      </c>
      <c r="D558" s="161" t="s">
        <v>12847</v>
      </c>
      <c r="E558" s="161" t="s">
        <v>282</v>
      </c>
      <c r="F558" s="161" t="s">
        <v>12857</v>
      </c>
      <c r="G558" s="161" t="s">
        <v>356</v>
      </c>
      <c r="H558" s="11" t="s">
        <v>169</v>
      </c>
      <c r="I558" s="11">
        <v>11</v>
      </c>
      <c r="J558" s="11" t="s">
        <v>40</v>
      </c>
      <c r="K558" s="164" t="str">
        <f t="shared" si="32"/>
        <v>Blå kurs</v>
      </c>
      <c r="L558" s="11" t="s">
        <v>12548</v>
      </c>
      <c r="M558" s="11" t="str">
        <f t="shared" si="34"/>
        <v>2_x2_3x_B_11c</v>
      </c>
      <c r="N558" s="11" t="str">
        <f t="shared" si="35"/>
        <v>9789152302484-2-x2_3x-B-11c</v>
      </c>
      <c r="O558" s="78" t="s">
        <v>328</v>
      </c>
      <c r="P558" s="39"/>
      <c r="Q558" s="55" t="str">
        <f>INDEX(Freelancer!$A$1140:$J$2572,MATCH('Base data'!M558,Freelancer!$G$1140:$G$2572,0),9)</f>
        <v>Eftersom bandet spelade så bra fick de mer betalt. Den nya ersättningen kan skrivas $y - 700x$, där $x$ är antalet arbetstimmar och $y$ den totala ersättningen i kronor. Bandet behöver köpa in ett nytt trumset som kostar 11495 kr. Hur många timmar behöver de spela för att tjäna ihop till trumsetet?</v>
      </c>
      <c r="R558" s="161" t="str">
        <f>IF(INDEX(Freelancer!$A$1140:$J$2572,MATCH('Base data'!M558,Freelancer!$G$1140:$G$2572,0),10)=0,"",INDEX(Freelancer!$A$1140:$J$2572,MATCH('Base data'!M558,Freelancer!$G$1140:$G$2572,0),10))</f>
        <v/>
      </c>
      <c r="S558" s="78" t="s">
        <v>8327</v>
      </c>
      <c r="T558" s="78" t="str">
        <f t="shared" si="33"/>
        <v>y1_6_5y</v>
      </c>
      <c r="U558" s="78" t="str">
        <f>INDEX(Lista!$O$2:$S$206,MATCH('Base data'!T558,Lista!$P$2:$P$206,0),3)</f>
        <v>Enheter - Vikt</v>
      </c>
      <c r="V558" s="78" t="str">
        <f>INDEX(Lista!$O$2:$S$206,MATCH('Base data'!T558,Lista!$P$2:$P$206,0),4)</f>
        <v>T_1_6</v>
      </c>
      <c r="W558" s="78" t="str">
        <f>INDEX(Lista!$O$2:$S$206,MATCH('Base data'!T558,Lista!$P$2:$P$206,0),5)</f>
        <v>Enheter</v>
      </c>
      <c r="X558" s="214" t="s">
        <v>16772</v>
      </c>
    </row>
    <row r="559" spans="1:24" x14ac:dyDescent="0.2">
      <c r="A559" s="160">
        <v>9789152302484</v>
      </c>
      <c r="B559" s="11">
        <v>2</v>
      </c>
      <c r="C559" s="11" t="s">
        <v>428</v>
      </c>
      <c r="D559" s="161" t="s">
        <v>12847</v>
      </c>
      <c r="E559" s="161" t="s">
        <v>282</v>
      </c>
      <c r="F559" s="161" t="s">
        <v>12857</v>
      </c>
      <c r="G559" s="161" t="s">
        <v>356</v>
      </c>
      <c r="H559" s="11" t="s">
        <v>169</v>
      </c>
      <c r="I559" s="11">
        <v>12</v>
      </c>
      <c r="J559" s="11" t="s">
        <v>31</v>
      </c>
      <c r="K559" s="164" t="str">
        <f t="shared" si="32"/>
        <v>Blå kurs</v>
      </c>
      <c r="L559" s="11" t="s">
        <v>12548</v>
      </c>
      <c r="M559" s="11" t="str">
        <f t="shared" si="34"/>
        <v>2_x2_3x_B_12a</v>
      </c>
      <c r="N559" s="11" t="str">
        <f t="shared" si="35"/>
        <v>9789152302484-2-x2_3x-B-12a</v>
      </c>
      <c r="O559" s="78" t="s">
        <v>328</v>
      </c>
      <c r="P559" s="39"/>
      <c r="Q559" s="55" t="str">
        <f>INDEX(Freelancer!$A$1140:$J$2572,MATCH('Base data'!M559,Freelancer!$G$1140:$G$2572,0),9)</f>
        <v>Diagrammet visar sambandet mellan sträckan och tiden för tre olika fordon som körs med konstant hastighet. Hur långt hinner på en timme cykeln</v>
      </c>
      <c r="R559" s="161" t="str">
        <f>IF(INDEX(Freelancer!$A$1140:$J$2572,MATCH('Base data'!M559,Freelancer!$G$1140:$G$2572,0),10)=0,"",INDEX(Freelancer!$A$1140:$J$2572,MATCH('Base data'!M559,Freelancer!$G$1140:$G$2572,0),10))</f>
        <v>MD9_59_1</v>
      </c>
      <c r="S559" s="78" t="s">
        <v>16703</v>
      </c>
      <c r="T559" s="78" t="str">
        <f t="shared" si="33"/>
        <v>y1_16_4y</v>
      </c>
      <c r="U559" s="78" t="str">
        <f>INDEX(Lista!$O$2:$S$206,MATCH('Base data'!T559,Lista!$P$2:$P$206,0),3)</f>
        <v>Räta linjen - k-form &amp; enpunktsform</v>
      </c>
      <c r="V559" s="78" t="str">
        <f>INDEX(Lista!$O$2:$S$206,MATCH('Base data'!T559,Lista!$P$2:$P$206,0),4)</f>
        <v>T_1_16</v>
      </c>
      <c r="W559" s="78" t="str">
        <f>INDEX(Lista!$O$2:$S$206,MATCH('Base data'!T559,Lista!$P$2:$P$206,0),5)</f>
        <v>Räta linjen</v>
      </c>
      <c r="X559" s="214" t="s">
        <v>16772</v>
      </c>
    </row>
    <row r="560" spans="1:24" x14ac:dyDescent="0.2">
      <c r="A560" s="160">
        <v>9789152302484</v>
      </c>
      <c r="B560" s="11">
        <v>2</v>
      </c>
      <c r="C560" s="11" t="s">
        <v>428</v>
      </c>
      <c r="D560" s="161" t="s">
        <v>12847</v>
      </c>
      <c r="E560" s="161" t="s">
        <v>282</v>
      </c>
      <c r="F560" s="161" t="s">
        <v>12857</v>
      </c>
      <c r="G560" s="161" t="s">
        <v>356</v>
      </c>
      <c r="H560" s="11" t="s">
        <v>169</v>
      </c>
      <c r="I560" s="11">
        <v>12</v>
      </c>
      <c r="J560" s="11" t="s">
        <v>34</v>
      </c>
      <c r="K560" s="164" t="str">
        <f t="shared" si="32"/>
        <v>Blå kurs</v>
      </c>
      <c r="L560" s="11" t="s">
        <v>12548</v>
      </c>
      <c r="M560" s="11" t="str">
        <f t="shared" si="34"/>
        <v>2_x2_3x_B_12b</v>
      </c>
      <c r="N560" s="11" t="str">
        <f t="shared" si="35"/>
        <v>9789152302484-2-x2_3x-B-12b</v>
      </c>
      <c r="O560" s="78" t="s">
        <v>328</v>
      </c>
      <c r="P560" s="39"/>
      <c r="Q560" s="55" t="str">
        <f>INDEX(Freelancer!$A$1140:$J$2572,MATCH('Base data'!M560,Freelancer!$G$1140:$G$2572,0),9)</f>
        <v>Diagrammet visar sambandet mellan sträckan och tiden för tre olika fordon som körs med konstant hastighet. Hur långt hinner på en timme EU-moppen</v>
      </c>
      <c r="R560" s="161" t="str">
        <f>IF(INDEX(Freelancer!$A$1140:$J$2572,MATCH('Base data'!M560,Freelancer!$G$1140:$G$2572,0),10)=0,"",INDEX(Freelancer!$A$1140:$J$2572,MATCH('Base data'!M560,Freelancer!$G$1140:$G$2572,0),10))</f>
        <v>MD9_59_1</v>
      </c>
      <c r="S560" s="78" t="s">
        <v>16647</v>
      </c>
      <c r="T560" s="78" t="str">
        <f t="shared" si="33"/>
        <v>y1_2_6y</v>
      </c>
      <c r="U560" s="78" t="str">
        <f>INDEX(Lista!$O$2:$S$206,MATCH('Base data'!T560,Lista!$P$2:$P$206,0),3)</f>
        <v>Bråk - Andelen av något</v>
      </c>
      <c r="V560" s="78" t="str">
        <f>INDEX(Lista!$O$2:$S$206,MATCH('Base data'!T560,Lista!$P$2:$P$206,0),4)</f>
        <v>T_1_2</v>
      </c>
      <c r="W560" s="78" t="str">
        <f>INDEX(Lista!$O$2:$S$206,MATCH('Base data'!T560,Lista!$P$2:$P$206,0),5)</f>
        <v>Bråk</v>
      </c>
      <c r="X560" s="214" t="s">
        <v>16772</v>
      </c>
    </row>
    <row r="561" spans="1:24" x14ac:dyDescent="0.2">
      <c r="A561" s="160">
        <v>9789152302484</v>
      </c>
      <c r="B561" s="11">
        <v>2</v>
      </c>
      <c r="C561" s="11" t="s">
        <v>428</v>
      </c>
      <c r="D561" s="161" t="s">
        <v>12847</v>
      </c>
      <c r="E561" s="161" t="s">
        <v>282</v>
      </c>
      <c r="F561" s="161" t="s">
        <v>12857</v>
      </c>
      <c r="G561" s="161" t="s">
        <v>356</v>
      </c>
      <c r="H561" s="11" t="s">
        <v>169</v>
      </c>
      <c r="I561" s="11">
        <v>12</v>
      </c>
      <c r="J561" s="11" t="s">
        <v>40</v>
      </c>
      <c r="K561" s="164" t="str">
        <f t="shared" si="32"/>
        <v>Blå kurs</v>
      </c>
      <c r="L561" s="11" t="s">
        <v>12548</v>
      </c>
      <c r="M561" s="11" t="str">
        <f t="shared" si="34"/>
        <v>2_x2_3x_B_12c</v>
      </c>
      <c r="N561" s="11" t="str">
        <f t="shared" si="35"/>
        <v>9789152302484-2-x2_3x-B-12c</v>
      </c>
      <c r="O561" s="78" t="s">
        <v>328</v>
      </c>
      <c r="P561" s="39"/>
      <c r="Q561" s="55" t="str">
        <f>INDEX(Freelancer!$A$1140:$J$2572,MATCH('Base data'!M561,Freelancer!$G$1140:$G$2572,0),9)</f>
        <v>Diagrammet visar sambandet mellan sträckan och tiden för tre olika fordon som körs med konstant hastighet. Hur långt hinner på en timme bilen</v>
      </c>
      <c r="R561" s="161" t="str">
        <f>IF(INDEX(Freelancer!$A$1140:$J$2572,MATCH('Base data'!M561,Freelancer!$G$1140:$G$2572,0),10)=0,"",INDEX(Freelancer!$A$1140:$J$2572,MATCH('Base data'!M561,Freelancer!$G$1140:$G$2572,0),10))</f>
        <v>MD9_59_1</v>
      </c>
      <c r="S561" s="78" t="s">
        <v>16661</v>
      </c>
      <c r="T561" s="78" t="str">
        <f t="shared" si="33"/>
        <v>y3_2_3y</v>
      </c>
      <c r="U561" s="78" t="str">
        <f>INDEX(Lista!$O$2:$S$206,MATCH('Base data'!T561,Lista!$P$2:$P$206,0),3)</f>
        <v>Statistik - Felkällor</v>
      </c>
      <c r="V561" s="78" t="str">
        <f>INDEX(Lista!$O$2:$S$206,MATCH('Base data'!T561,Lista!$P$2:$P$206,0),4)</f>
        <v>SS_3_2</v>
      </c>
      <c r="W561" s="78" t="str">
        <f>INDEX(Lista!$O$2:$S$206,MATCH('Base data'!T561,Lista!$P$2:$P$206,0),5)</f>
        <v>Statistik</v>
      </c>
      <c r="X561" s="214" t="s">
        <v>16772</v>
      </c>
    </row>
    <row r="562" spans="1:24" x14ac:dyDescent="0.2">
      <c r="A562" s="160">
        <v>9789152302484</v>
      </c>
      <c r="B562" s="11">
        <v>2</v>
      </c>
      <c r="C562" s="11" t="s">
        <v>428</v>
      </c>
      <c r="D562" s="161" t="s">
        <v>12847</v>
      </c>
      <c r="E562" s="161" t="s">
        <v>282</v>
      </c>
      <c r="F562" s="161" t="s">
        <v>12857</v>
      </c>
      <c r="G562" s="161" t="s">
        <v>356</v>
      </c>
      <c r="H562" s="11" t="s">
        <v>169</v>
      </c>
      <c r="I562" s="11">
        <v>13</v>
      </c>
      <c r="J562" s="11" t="s">
        <v>31</v>
      </c>
      <c r="K562" s="164" t="str">
        <f t="shared" si="32"/>
        <v>Blå kurs</v>
      </c>
      <c r="L562" s="11" t="s">
        <v>12548</v>
      </c>
      <c r="M562" s="11" t="str">
        <f t="shared" si="34"/>
        <v>2_x2_3x_B_13a</v>
      </c>
      <c r="N562" s="11" t="str">
        <f t="shared" si="35"/>
        <v>9789152302484-2-x2_3x-B-13a</v>
      </c>
      <c r="O562" s="78" t="s">
        <v>328</v>
      </c>
      <c r="P562" s="39"/>
      <c r="Q562" s="55" t="str">
        <f>INDEX(Freelancer!$A$1140:$J$2572,MATCH('Base data'!M562,Freelancer!$G$1140:$G$2572,0),9)</f>
        <v>Skriv en formel som visar sambandet mellan sträckan $s$ och tiden $t$ för cykeln</v>
      </c>
      <c r="R562" s="161" t="str">
        <f>IF(INDEX(Freelancer!$A$1140:$J$2572,MATCH('Base data'!M562,Freelancer!$G$1140:$G$2572,0),10)=0,"",INDEX(Freelancer!$A$1140:$J$2572,MATCH('Base data'!M562,Freelancer!$G$1140:$G$2572,0),10))</f>
        <v/>
      </c>
      <c r="S562" s="78" t="s">
        <v>8364</v>
      </c>
      <c r="T562" s="78" t="str">
        <f t="shared" si="33"/>
        <v>y3_1_4y</v>
      </c>
      <c r="U562" s="78" t="str">
        <f>INDEX(Lista!$O$2:$S$206,MATCH('Base data'!T562,Lista!$P$2:$P$206,0),3)</f>
        <v>Sannolikhetslära - Flera oberoende händelser</v>
      </c>
      <c r="V562" s="78" t="str">
        <f>INDEX(Lista!$O$2:$S$206,MATCH('Base data'!T562,Lista!$P$2:$P$206,0),4)</f>
        <v>SS_3_1</v>
      </c>
      <c r="W562" s="78" t="str">
        <f>INDEX(Lista!$O$2:$S$206,MATCH('Base data'!T562,Lista!$P$2:$P$206,0),5)</f>
        <v>Sannolikhetslära</v>
      </c>
      <c r="X562" s="214" t="s">
        <v>16772</v>
      </c>
    </row>
    <row r="563" spans="1:24" x14ac:dyDescent="0.2">
      <c r="A563" s="160">
        <v>9789152302484</v>
      </c>
      <c r="B563" s="11">
        <v>2</v>
      </c>
      <c r="C563" s="11" t="s">
        <v>428</v>
      </c>
      <c r="D563" s="161" t="s">
        <v>12847</v>
      </c>
      <c r="E563" s="161" t="s">
        <v>282</v>
      </c>
      <c r="F563" s="161" t="s">
        <v>12857</v>
      </c>
      <c r="G563" s="161" t="s">
        <v>356</v>
      </c>
      <c r="H563" s="11" t="s">
        <v>169</v>
      </c>
      <c r="I563" s="11">
        <v>13</v>
      </c>
      <c r="J563" s="11" t="s">
        <v>34</v>
      </c>
      <c r="K563" s="164" t="str">
        <f t="shared" si="32"/>
        <v>Blå kurs</v>
      </c>
      <c r="L563" s="11" t="s">
        <v>12548</v>
      </c>
      <c r="M563" s="11" t="str">
        <f t="shared" si="34"/>
        <v>2_x2_3x_B_13b</v>
      </c>
      <c r="N563" s="11" t="str">
        <f t="shared" si="35"/>
        <v>9789152302484-2-x2_3x-B-13b</v>
      </c>
      <c r="O563" s="78" t="s">
        <v>328</v>
      </c>
      <c r="P563" s="39"/>
      <c r="Q563" s="55" t="str">
        <f>INDEX(Freelancer!$A$1140:$J$2572,MATCH('Base data'!M563,Freelancer!$G$1140:$G$2572,0),9)</f>
        <v>Skriv en formel som visar sambandet mellan sträckan $s$ och tiden $t$ för bilen</v>
      </c>
      <c r="R563" s="161" t="str">
        <f>IF(INDEX(Freelancer!$A$1140:$J$2572,MATCH('Base data'!M563,Freelancer!$G$1140:$G$2572,0),10)=0,"",INDEX(Freelancer!$A$1140:$J$2572,MATCH('Base data'!M563,Freelancer!$G$1140:$G$2572,0),10))</f>
        <v/>
      </c>
      <c r="S563" s="78" t="s">
        <v>8366</v>
      </c>
      <c r="T563" s="78" t="str">
        <f t="shared" si="33"/>
        <v>y1_10_5y</v>
      </c>
      <c r="U563" s="78" t="str">
        <f>INDEX(Lista!$O$2:$S$206,MATCH('Base data'!T563,Lista!$P$2:$P$206,0),3)</f>
        <v>Division</v>
      </c>
      <c r="V563" s="78" t="str">
        <f>INDEX(Lista!$O$2:$S$206,MATCH('Base data'!T563,Lista!$P$2:$P$206,0),4)</f>
        <v>T_1_10</v>
      </c>
      <c r="W563" s="78" t="str">
        <f>INDEX(Lista!$O$2:$S$206,MATCH('Base data'!T563,Lista!$P$2:$P$206,0),5)</f>
        <v>Olika räknemetoder</v>
      </c>
      <c r="X563" s="214" t="s">
        <v>16772</v>
      </c>
    </row>
    <row r="564" spans="1:24" x14ac:dyDescent="0.2">
      <c r="A564" s="160">
        <v>9789152302484</v>
      </c>
      <c r="B564" s="11">
        <v>2</v>
      </c>
      <c r="C564" s="11" t="s">
        <v>428</v>
      </c>
      <c r="D564" s="161" t="s">
        <v>12847</v>
      </c>
      <c r="E564" s="161" t="s">
        <v>282</v>
      </c>
      <c r="F564" s="161" t="s">
        <v>12857</v>
      </c>
      <c r="G564" s="161" t="s">
        <v>356</v>
      </c>
      <c r="H564" s="11" t="s">
        <v>169</v>
      </c>
      <c r="I564" s="11">
        <v>14</v>
      </c>
      <c r="J564" s="11" t="s">
        <v>31</v>
      </c>
      <c r="K564" s="164" t="str">
        <f t="shared" si="32"/>
        <v>Blå kurs</v>
      </c>
      <c r="L564" s="11" t="s">
        <v>12548</v>
      </c>
      <c r="M564" s="11" t="str">
        <f t="shared" si="34"/>
        <v>2_x2_3x_B_14a</v>
      </c>
      <c r="N564" s="11" t="str">
        <f t="shared" si="35"/>
        <v>9789152302484-2-x2_3x-B-14a</v>
      </c>
      <c r="O564" s="78" t="s">
        <v>328</v>
      </c>
      <c r="P564" s="39"/>
      <c r="Q564" s="55" t="str">
        <f>INDEX(Freelancer!$A$1140:$J$2572,MATCH('Base data'!M564,Freelancer!$G$1140:$G$2572,0),9)</f>
        <v>Funktionen är $y = 2x + 1$. Vilket värde har $y$ när $x$ är 0</v>
      </c>
      <c r="R564" s="161" t="str">
        <f>IF(INDEX(Freelancer!$A$1140:$J$2572,MATCH('Base data'!M564,Freelancer!$G$1140:$G$2572,0),10)=0,"",INDEX(Freelancer!$A$1140:$J$2572,MATCH('Base data'!M564,Freelancer!$G$1140:$G$2572,0),10))</f>
        <v/>
      </c>
      <c r="S564" s="78" t="s">
        <v>8378</v>
      </c>
      <c r="T564" s="78" t="str">
        <f t="shared" si="33"/>
        <v>y1_3y</v>
      </c>
      <c r="U564" s="78" t="str">
        <f>INDEX(Lista!$O$2:$S$206,MATCH('Base data'!T564,Lista!$P$2:$P$206,0),3)</f>
        <v>Ekvationer</v>
      </c>
      <c r="V564" s="78" t="str">
        <f>INDEX(Lista!$O$2:$S$206,MATCH('Base data'!T564,Lista!$P$2:$P$206,0),4)</f>
        <v>T_1_3</v>
      </c>
      <c r="W564" s="78" t="str">
        <f>INDEX(Lista!$O$2:$S$206,MATCH('Base data'!T564,Lista!$P$2:$P$206,0),5)</f>
        <v>Ekvationer</v>
      </c>
      <c r="X564" s="214" t="s">
        <v>16772</v>
      </c>
    </row>
    <row r="565" spans="1:24" x14ac:dyDescent="0.2">
      <c r="A565" s="160">
        <v>9789152302484</v>
      </c>
      <c r="B565" s="11">
        <v>2</v>
      </c>
      <c r="C565" s="11" t="s">
        <v>428</v>
      </c>
      <c r="D565" s="161" t="s">
        <v>12847</v>
      </c>
      <c r="E565" s="161" t="s">
        <v>282</v>
      </c>
      <c r="F565" s="161" t="s">
        <v>12857</v>
      </c>
      <c r="G565" s="161" t="s">
        <v>356</v>
      </c>
      <c r="H565" s="11" t="s">
        <v>169</v>
      </c>
      <c r="I565" s="11">
        <v>14</v>
      </c>
      <c r="J565" s="11" t="s">
        <v>34</v>
      </c>
      <c r="K565" s="164" t="str">
        <f t="shared" si="32"/>
        <v>Blå kurs</v>
      </c>
      <c r="L565" s="11" t="s">
        <v>12548</v>
      </c>
      <c r="M565" s="11" t="str">
        <f t="shared" si="34"/>
        <v>2_x2_3x_B_14b</v>
      </c>
      <c r="N565" s="11" t="str">
        <f t="shared" si="35"/>
        <v>9789152302484-2-x2_3x-B-14b</v>
      </c>
      <c r="O565" s="78" t="s">
        <v>328</v>
      </c>
      <c r="P565" s="39"/>
      <c r="Q565" s="55" t="str">
        <f>INDEX(Freelancer!$A$1140:$J$2572,MATCH('Base data'!M565,Freelancer!$G$1140:$G$2572,0),9)</f>
        <v>Funktionen är $y = 2x + 1$. Vilket värde har $y$ när $x$ är 3</v>
      </c>
      <c r="R565" s="161" t="str">
        <f>IF(INDEX(Freelancer!$A$1140:$J$2572,MATCH('Base data'!M565,Freelancer!$G$1140:$G$2572,0),10)=0,"",INDEX(Freelancer!$A$1140:$J$2572,MATCH('Base data'!M565,Freelancer!$G$1140:$G$2572,0),10))</f>
        <v/>
      </c>
      <c r="S565" s="78" t="s">
        <v>16590</v>
      </c>
      <c r="T565" s="78" t="str">
        <f t="shared" si="33"/>
        <v>y2_8_6y</v>
      </c>
      <c r="U565" s="78" t="str">
        <f>INDEX(Lista!$O$2:$S$206,MATCH('Base data'!T565,Lista!$P$2:$P$206,0),3)</f>
        <v>Funktioner - Exponentialfunktioner</v>
      </c>
      <c r="V565" s="78" t="str">
        <f>INDEX(Lista!$O$2:$S$206,MATCH('Base data'!T565,Lista!$P$2:$P$206,0),4)</f>
        <v>SF_2_8</v>
      </c>
      <c r="W565" s="78" t="str">
        <f>INDEX(Lista!$O$2:$S$206,MATCH('Base data'!T565,Lista!$P$2:$P$206,0),5)</f>
        <v>Funktioner</v>
      </c>
      <c r="X565" s="214" t="s">
        <v>16772</v>
      </c>
    </row>
    <row r="566" spans="1:24" x14ac:dyDescent="0.2">
      <c r="A566" s="160">
        <v>9789152302484</v>
      </c>
      <c r="B566" s="11">
        <v>2</v>
      </c>
      <c r="C566" s="11" t="s">
        <v>428</v>
      </c>
      <c r="D566" s="161" t="s">
        <v>12847</v>
      </c>
      <c r="E566" s="161" t="s">
        <v>282</v>
      </c>
      <c r="F566" s="161" t="s">
        <v>12857</v>
      </c>
      <c r="G566" s="161" t="s">
        <v>356</v>
      </c>
      <c r="H566" s="11" t="s">
        <v>169</v>
      </c>
      <c r="I566" s="11">
        <v>14</v>
      </c>
      <c r="J566" s="11" t="s">
        <v>40</v>
      </c>
      <c r="K566" s="164" t="str">
        <f t="shared" si="32"/>
        <v>Blå kurs</v>
      </c>
      <c r="L566" s="11" t="s">
        <v>12548</v>
      </c>
      <c r="M566" s="11" t="str">
        <f t="shared" si="34"/>
        <v>2_x2_3x_B_14c</v>
      </c>
      <c r="N566" s="11" t="str">
        <f t="shared" si="35"/>
        <v>9789152302484-2-x2_3x-B-14c</v>
      </c>
      <c r="O566" s="78" t="s">
        <v>328</v>
      </c>
      <c r="P566" s="39"/>
      <c r="Q566" s="55" t="str">
        <f>INDEX(Freelancer!$A$1140:$J$2572,MATCH('Base data'!M566,Freelancer!$G$1140:$G$2572,0),9)</f>
        <v>Funktionen är $y = 2x + 1$. Vilket värde har $y$ när $x$ är -1</v>
      </c>
      <c r="R566" s="161" t="str">
        <f>IF(INDEX(Freelancer!$A$1140:$J$2572,MATCH('Base data'!M566,Freelancer!$G$1140:$G$2572,0),10)=0,"",INDEX(Freelancer!$A$1140:$J$2572,MATCH('Base data'!M566,Freelancer!$G$1140:$G$2572,0),10))</f>
        <v/>
      </c>
      <c r="S566" s="78" t="s">
        <v>16696</v>
      </c>
      <c r="T566" s="78" t="str">
        <f t="shared" si="33"/>
        <v>y1_3_2y</v>
      </c>
      <c r="U566" s="78" t="str">
        <f>INDEX(Lista!$O$2:$S$206,MATCH('Base data'!T566,Lista!$P$2:$P$206,0),3)</f>
        <v>Ekvationer - Andragradsekvationer</v>
      </c>
      <c r="V566" s="78" t="str">
        <f>INDEX(Lista!$O$2:$S$206,MATCH('Base data'!T566,Lista!$P$2:$P$206,0),4)</f>
        <v>T_1_3</v>
      </c>
      <c r="W566" s="78" t="str">
        <f>INDEX(Lista!$O$2:$S$206,MATCH('Base data'!T566,Lista!$P$2:$P$206,0),5)</f>
        <v>Ekvationer</v>
      </c>
      <c r="X566" s="214" t="s">
        <v>16772</v>
      </c>
    </row>
    <row r="567" spans="1:24" x14ac:dyDescent="0.2">
      <c r="A567" s="160">
        <v>9789152302484</v>
      </c>
      <c r="B567" s="11">
        <v>2</v>
      </c>
      <c r="C567" s="11" t="s">
        <v>428</v>
      </c>
      <c r="D567" s="161" t="s">
        <v>12847</v>
      </c>
      <c r="E567" s="161" t="s">
        <v>282</v>
      </c>
      <c r="F567" s="161" t="s">
        <v>12857</v>
      </c>
      <c r="G567" s="161" t="s">
        <v>356</v>
      </c>
      <c r="H567" s="11" t="s">
        <v>169</v>
      </c>
      <c r="I567" s="11">
        <v>15</v>
      </c>
      <c r="J567" s="11" t="s">
        <v>31</v>
      </c>
      <c r="K567" s="164" t="str">
        <f t="shared" si="32"/>
        <v>Blå kurs</v>
      </c>
      <c r="L567" s="11" t="s">
        <v>12548</v>
      </c>
      <c r="M567" s="11" t="str">
        <f t="shared" si="34"/>
        <v>2_x2_3x_B_15a</v>
      </c>
      <c r="N567" s="11" t="str">
        <f t="shared" si="35"/>
        <v>9789152302484-2-x2_3x-B-15a</v>
      </c>
      <c r="O567" s="78" t="s">
        <v>328</v>
      </c>
      <c r="P567" s="39"/>
      <c r="Q567" s="55" t="str">
        <f>INDEX(Freelancer!$A$1140:$J$2572,MATCH('Base data'!M567,Freelancer!$G$1140:$G$2572,0),9)</f>
        <v>Skriv av tabellerna och gör dem färdiga. Rita ett koordinatsystem, markera punkterna och dra en linje genom dem. Använd samma koordinatsystem för alla tre linjerna.</v>
      </c>
      <c r="R567" s="161" t="str">
        <f>IF(INDEX(Freelancer!$A$1140:$J$2572,MATCH('Base data'!M567,Freelancer!$G$1140:$G$2572,0),10)=0,"",INDEX(Freelancer!$A$1140:$J$2572,MATCH('Base data'!M567,Freelancer!$G$1140:$G$2572,0),10))</f>
        <v>MD9_60_1</v>
      </c>
      <c r="S567" s="78" t="s">
        <v>16651</v>
      </c>
      <c r="T567" s="78" t="str">
        <f t="shared" si="33"/>
        <v>y3_2_9y</v>
      </c>
      <c r="U567" s="78" t="str">
        <f>INDEX(Lista!$O$2:$S$206,MATCH('Base data'!T567,Lista!$P$2:$P$206,0),3)</f>
        <v>Statistik - Relativ frekvens</v>
      </c>
      <c r="V567" s="78" t="str">
        <f>INDEX(Lista!$O$2:$S$206,MATCH('Base data'!T567,Lista!$P$2:$P$206,0),4)</f>
        <v>SS_3_2</v>
      </c>
      <c r="W567" s="78" t="str">
        <f>INDEX(Lista!$O$2:$S$206,MATCH('Base data'!T567,Lista!$P$2:$P$206,0),5)</f>
        <v>Statistik</v>
      </c>
      <c r="X567" s="214" t="s">
        <v>16772</v>
      </c>
    </row>
    <row r="568" spans="1:24" x14ac:dyDescent="0.2">
      <c r="A568" s="160">
        <v>9789152302484</v>
      </c>
      <c r="B568" s="11">
        <v>2</v>
      </c>
      <c r="C568" s="11" t="s">
        <v>428</v>
      </c>
      <c r="D568" s="161" t="s">
        <v>12847</v>
      </c>
      <c r="E568" s="161" t="s">
        <v>282</v>
      </c>
      <c r="F568" s="161" t="s">
        <v>12857</v>
      </c>
      <c r="G568" s="161" t="s">
        <v>356</v>
      </c>
      <c r="H568" s="11" t="s">
        <v>169</v>
      </c>
      <c r="I568" s="11">
        <v>15</v>
      </c>
      <c r="J568" s="11" t="s">
        <v>34</v>
      </c>
      <c r="K568" s="164" t="str">
        <f t="shared" si="32"/>
        <v>Blå kurs</v>
      </c>
      <c r="L568" s="11" t="s">
        <v>12548</v>
      </c>
      <c r="M568" s="11" t="str">
        <f t="shared" si="34"/>
        <v>2_x2_3x_B_15b</v>
      </c>
      <c r="N568" s="11" t="str">
        <f t="shared" si="35"/>
        <v>9789152302484-2-x2_3x-B-15b</v>
      </c>
      <c r="O568" s="78" t="s">
        <v>328</v>
      </c>
      <c r="P568" s="39"/>
      <c r="Q568" s="55" t="str">
        <f>INDEX(Freelancer!$A$1140:$J$2572,MATCH('Base data'!M568,Freelancer!$G$1140:$G$2572,0),9)</f>
        <v>Skriv av tabellerna och gör dem färdiga. Rita ett koordinatsystem, markera punkterna och dra en linje genom dem. Använd samma koordinatsystem för alla tre linjerna.</v>
      </c>
      <c r="R568" s="161" t="str">
        <f>IF(INDEX(Freelancer!$A$1140:$J$2572,MATCH('Base data'!M568,Freelancer!$G$1140:$G$2572,0),10)=0,"",INDEX(Freelancer!$A$1140:$J$2572,MATCH('Base data'!M568,Freelancer!$G$1140:$G$2572,0),10))</f>
        <v>MD9_60_2</v>
      </c>
      <c r="S568" s="78" t="s">
        <v>16669</v>
      </c>
      <c r="T568" s="78" t="str">
        <f t="shared" si="33"/>
        <v>y4_18_11y</v>
      </c>
      <c r="U568" s="78" t="str">
        <f>INDEX(Lista!$O$2:$S$206,MATCH('Base data'!T568,Lista!$P$2:$P$206,0),3)</f>
        <v>Satser &amp; Bevis - Bisektrissatsen</v>
      </c>
      <c r="V568" s="78" t="str">
        <f>INDEX(Lista!$O$2:$S$206,MATCH('Base data'!T568,Lista!$P$2:$P$206,0),4)</f>
        <v>G_4_18</v>
      </c>
      <c r="W568" s="78" t="str">
        <f>INDEX(Lista!$O$2:$S$206,MATCH('Base data'!T568,Lista!$P$2:$P$206,0),5)</f>
        <v>Satser &amp; bevis</v>
      </c>
      <c r="X568" s="214" t="s">
        <v>16772</v>
      </c>
    </row>
    <row r="569" spans="1:24" x14ac:dyDescent="0.2">
      <c r="A569" s="160">
        <v>9789152302484</v>
      </c>
      <c r="B569" s="11">
        <v>2</v>
      </c>
      <c r="C569" s="11" t="s">
        <v>428</v>
      </c>
      <c r="D569" s="161" t="s">
        <v>12847</v>
      </c>
      <c r="E569" s="161" t="s">
        <v>282</v>
      </c>
      <c r="F569" s="161" t="s">
        <v>12857</v>
      </c>
      <c r="G569" s="161" t="s">
        <v>356</v>
      </c>
      <c r="H569" s="11" t="s">
        <v>169</v>
      </c>
      <c r="I569" s="11">
        <v>15</v>
      </c>
      <c r="J569" s="11" t="s">
        <v>40</v>
      </c>
      <c r="K569" s="164" t="str">
        <f t="shared" si="32"/>
        <v>Blå kurs</v>
      </c>
      <c r="L569" s="11" t="s">
        <v>12548</v>
      </c>
      <c r="M569" s="11" t="str">
        <f t="shared" si="34"/>
        <v>2_x2_3x_B_15c</v>
      </c>
      <c r="N569" s="11" t="str">
        <f t="shared" si="35"/>
        <v>9789152302484-2-x2_3x-B-15c</v>
      </c>
      <c r="O569" s="78" t="s">
        <v>328</v>
      </c>
      <c r="P569" s="39"/>
      <c r="Q569" s="55" t="str">
        <f>INDEX(Freelancer!$A$1140:$J$2572,MATCH('Base data'!M569,Freelancer!$G$1140:$G$2572,0),9)</f>
        <v>Skriv av tabellerna och gör dem färdiga. Rita ett koordinatsystem, markera punkterna och dra en linje genom dem. Använd samma koordinatsystem för alla tre linjerna.</v>
      </c>
      <c r="R569" s="161" t="str">
        <f>IF(INDEX(Freelancer!$A$1140:$J$2572,MATCH('Base data'!M569,Freelancer!$G$1140:$G$2572,0),10)=0,"",INDEX(Freelancer!$A$1140:$J$2572,MATCH('Base data'!M569,Freelancer!$G$1140:$G$2572,0),10))</f>
        <v>MD9_60_3</v>
      </c>
      <c r="S569" s="78" t="s">
        <v>8367</v>
      </c>
      <c r="T569" s="78" t="str">
        <f t="shared" si="33"/>
        <v>y1_15_1y</v>
      </c>
      <c r="U569" s="78" t="str">
        <f>INDEX(Lista!$O$2:$S$206,MATCH('Base data'!T569,Lista!$P$2:$P$206,0),3)</f>
        <v>Räkneregler - de fyra räknesätten</v>
      </c>
      <c r="V569" s="78" t="str">
        <f>INDEX(Lista!$O$2:$S$206,MATCH('Base data'!T569,Lista!$P$2:$P$206,0),4)</f>
        <v>T_1_15</v>
      </c>
      <c r="W569" s="78" t="str">
        <f>INDEX(Lista!$O$2:$S$206,MATCH('Base data'!T569,Lista!$P$2:$P$206,0),5)</f>
        <v>Räkneregler</v>
      </c>
      <c r="X569" s="214" t="s">
        <v>16772</v>
      </c>
    </row>
    <row r="570" spans="1:24" x14ac:dyDescent="0.2">
      <c r="A570" s="160">
        <v>9789152302484</v>
      </c>
      <c r="B570" s="11">
        <v>2</v>
      </c>
      <c r="C570" s="11" t="s">
        <v>428</v>
      </c>
      <c r="D570" s="161" t="s">
        <v>12847</v>
      </c>
      <c r="E570" s="161" t="s">
        <v>282</v>
      </c>
      <c r="F570" s="161" t="s">
        <v>12857</v>
      </c>
      <c r="G570" s="161" t="s">
        <v>356</v>
      </c>
      <c r="H570" s="11" t="s">
        <v>169</v>
      </c>
      <c r="I570" s="11">
        <v>16</v>
      </c>
      <c r="J570" s="11"/>
      <c r="K570" s="164" t="str">
        <f t="shared" ref="K570:K633" si="36">G570</f>
        <v>Blå kurs</v>
      </c>
      <c r="L570" s="11" t="s">
        <v>12548</v>
      </c>
      <c r="M570" s="11" t="str">
        <f t="shared" si="34"/>
        <v>2_x2_3x_B_16</v>
      </c>
      <c r="N570" s="11" t="str">
        <f t="shared" si="35"/>
        <v>9789152302484-2-x2_3x-B-16</v>
      </c>
      <c r="O570" s="78" t="s">
        <v>328</v>
      </c>
      <c r="P570" s="39"/>
      <c r="Q570" s="55" t="str">
        <f>INDEX(Freelancer!$A$1140:$J$2572,MATCH('Base data'!M570,Freelancer!$G$1140:$G$2572,0),9)</f>
        <v>Funktionen är $y = 3x + 1$. Gör en tabell och räkna ut tre koordinater. Rita ett koordinatsystem och markera punkterna. Dra en linje genom punkterna.</v>
      </c>
      <c r="R570" s="161" t="str">
        <f>IF(INDEX(Freelancer!$A$1140:$J$2572,MATCH('Base data'!M570,Freelancer!$G$1140:$G$2572,0),10)=0,"",INDEX(Freelancer!$A$1140:$J$2572,MATCH('Base data'!M570,Freelancer!$G$1140:$G$2572,0),10))</f>
        <v/>
      </c>
      <c r="S570" s="78" t="s">
        <v>16600</v>
      </c>
      <c r="T570" s="78" t="str">
        <f t="shared" ref="T570:T633" si="37">"y"&amp;S570&amp;"y"</f>
        <v>y4_8y</v>
      </c>
      <c r="U570" s="78" t="str">
        <f>INDEX(Lista!$O$2:$S$206,MATCH('Base data'!T570,Lista!$P$2:$P$206,0),3)</f>
        <v>Gradskiva</v>
      </c>
      <c r="V570" s="78" t="str">
        <f>INDEX(Lista!$O$2:$S$206,MATCH('Base data'!T570,Lista!$P$2:$P$206,0),4)</f>
        <v>G_4_8</v>
      </c>
      <c r="W570" s="78" t="str">
        <f>INDEX(Lista!$O$2:$S$206,MATCH('Base data'!T570,Lista!$P$2:$P$206,0),5)</f>
        <v>Gradskiva</v>
      </c>
      <c r="X570" s="214" t="s">
        <v>16772</v>
      </c>
    </row>
    <row r="571" spans="1:24" x14ac:dyDescent="0.2">
      <c r="A571" s="160">
        <v>9789152302484</v>
      </c>
      <c r="B571" s="11">
        <v>2</v>
      </c>
      <c r="C571" s="11" t="s">
        <v>428</v>
      </c>
      <c r="D571" s="161" t="s">
        <v>12847</v>
      </c>
      <c r="E571" s="161" t="s">
        <v>282</v>
      </c>
      <c r="F571" s="161" t="s">
        <v>12857</v>
      </c>
      <c r="G571" s="161" t="s">
        <v>356</v>
      </c>
      <c r="H571" s="11" t="s">
        <v>169</v>
      </c>
      <c r="I571" s="11">
        <v>17</v>
      </c>
      <c r="J571" s="11" t="s">
        <v>31</v>
      </c>
      <c r="K571" s="164" t="str">
        <f t="shared" si="36"/>
        <v>Blå kurs</v>
      </c>
      <c r="L571" s="11" t="s">
        <v>12548</v>
      </c>
      <c r="M571" s="11" t="str">
        <f t="shared" si="34"/>
        <v>2_x2_3x_B_17a</v>
      </c>
      <c r="N571" s="11" t="str">
        <f t="shared" si="35"/>
        <v>9789152302484-2-x2_3x-B-17a</v>
      </c>
      <c r="O571" s="78" t="s">
        <v>328</v>
      </c>
      <c r="P571" s="39"/>
      <c r="Q571" s="55" t="str">
        <f>INDEX(Freelancer!$A$1140:$J$2572,MATCH('Base data'!M571,Freelancer!$G$1140:$G$2572,0),9)</f>
        <v>Para ihop linjerna A, B och C i rutan med rätt formel. $$y = x \qquad y = 1,5x \qquad  y = 0,5x$$</v>
      </c>
      <c r="R571" s="161" t="str">
        <f>IF(INDEX(Freelancer!$A$1140:$J$2572,MATCH('Base data'!M571,Freelancer!$G$1140:$G$2572,0),10)=0,"",INDEX(Freelancer!$A$1140:$J$2572,MATCH('Base data'!M571,Freelancer!$G$1140:$G$2572,0),10))</f>
        <v>MD9_61_1</v>
      </c>
      <c r="S571" s="78" t="s">
        <v>8320</v>
      </c>
      <c r="T571" s="78" t="str">
        <f t="shared" si="37"/>
        <v>y1_10_1y</v>
      </c>
      <c r="U571" s="78" t="str">
        <f>INDEX(Lista!$O$2:$S$206,MATCH('Base data'!T571,Lista!$P$2:$P$206,0),3)</f>
        <v>Addition &amp; subtraktion</v>
      </c>
      <c r="V571" s="78" t="str">
        <f>INDEX(Lista!$O$2:$S$206,MATCH('Base data'!T571,Lista!$P$2:$P$206,0),4)</f>
        <v>T_1_10</v>
      </c>
      <c r="W571" s="78" t="str">
        <f>INDEX(Lista!$O$2:$S$206,MATCH('Base data'!T571,Lista!$P$2:$P$206,0),5)</f>
        <v>Olika räknemetoder</v>
      </c>
      <c r="X571" s="214" t="s">
        <v>16772</v>
      </c>
    </row>
    <row r="572" spans="1:24" x14ac:dyDescent="0.2">
      <c r="A572" s="160">
        <v>9789152302484</v>
      </c>
      <c r="B572" s="11">
        <v>2</v>
      </c>
      <c r="C572" s="11" t="s">
        <v>428</v>
      </c>
      <c r="D572" s="161" t="s">
        <v>12847</v>
      </c>
      <c r="E572" s="161" t="s">
        <v>282</v>
      </c>
      <c r="F572" s="161" t="s">
        <v>12857</v>
      </c>
      <c r="G572" s="161" t="s">
        <v>356</v>
      </c>
      <c r="H572" s="11" t="s">
        <v>169</v>
      </c>
      <c r="I572" s="11">
        <v>17</v>
      </c>
      <c r="J572" s="11" t="s">
        <v>34</v>
      </c>
      <c r="K572" s="164" t="str">
        <f t="shared" si="36"/>
        <v>Blå kurs</v>
      </c>
      <c r="L572" s="11" t="s">
        <v>12548</v>
      </c>
      <c r="M572" s="11" t="str">
        <f t="shared" si="34"/>
        <v>2_x2_3x_B_17b</v>
      </c>
      <c r="N572" s="11" t="str">
        <f t="shared" si="35"/>
        <v>9789152302484-2-x2_3x-B-17b</v>
      </c>
      <c r="O572" s="78" t="s">
        <v>283</v>
      </c>
      <c r="P572" s="39"/>
      <c r="Q572" s="55" t="str">
        <f>INDEX(Freelancer!$A$1140:$J$2572,MATCH('Base data'!M572,Freelancer!$G$1140:$G$2572,0),9)</f>
        <v>Vad betyder talet framför $x$ i formeln när man ritar linjen i diagrammet?</v>
      </c>
      <c r="R572" s="161" t="str">
        <f>IF(INDEX(Freelancer!$A$1140:$J$2572,MATCH('Base data'!M572,Freelancer!$G$1140:$G$2572,0),10)=0,"",INDEX(Freelancer!$A$1140:$J$2572,MATCH('Base data'!M572,Freelancer!$G$1140:$G$2572,0),10))</f>
        <v>MD9_61_1</v>
      </c>
      <c r="S572" s="78" t="s">
        <v>16662</v>
      </c>
      <c r="T572" s="78" t="str">
        <f t="shared" si="37"/>
        <v>y1_12_5y</v>
      </c>
      <c r="U572" s="78" t="str">
        <f>INDEX(Lista!$O$2:$S$206,MATCH('Base data'!T572,Lista!$P$2:$P$206,0),3)</f>
        <v>Potenser - Rationell exponent</v>
      </c>
      <c r="V572" s="78" t="str">
        <f>INDEX(Lista!$O$2:$S$206,MATCH('Base data'!T572,Lista!$P$2:$P$206,0),4)</f>
        <v>T_1_12</v>
      </c>
      <c r="W572" s="78" t="str">
        <f>INDEX(Lista!$O$2:$S$206,MATCH('Base data'!T572,Lista!$P$2:$P$206,0),5)</f>
        <v>Potenser</v>
      </c>
      <c r="X572" s="214" t="s">
        <v>16772</v>
      </c>
    </row>
    <row r="573" spans="1:24" x14ac:dyDescent="0.2">
      <c r="A573" s="160">
        <v>9789152302484</v>
      </c>
      <c r="B573" s="11">
        <v>2</v>
      </c>
      <c r="C573" s="11" t="s">
        <v>428</v>
      </c>
      <c r="D573" s="161" t="s">
        <v>12847</v>
      </c>
      <c r="E573" s="161" t="s">
        <v>282</v>
      </c>
      <c r="F573" s="161" t="s">
        <v>12857</v>
      </c>
      <c r="G573" s="161" t="s">
        <v>356</v>
      </c>
      <c r="H573" s="11" t="s">
        <v>169</v>
      </c>
      <c r="I573" s="11">
        <v>18</v>
      </c>
      <c r="J573" s="11" t="s">
        <v>31</v>
      </c>
      <c r="K573" s="164" t="str">
        <f t="shared" si="36"/>
        <v>Blå kurs</v>
      </c>
      <c r="L573" s="11" t="s">
        <v>12548</v>
      </c>
      <c r="M573" s="11" t="str">
        <f t="shared" si="34"/>
        <v>2_x2_3x_B_18a</v>
      </c>
      <c r="N573" s="11" t="str">
        <f t="shared" si="35"/>
        <v>9789152302484-2-x2_3x-B-18a</v>
      </c>
      <c r="O573" s="78" t="s">
        <v>283</v>
      </c>
      <c r="P573" s="39"/>
      <c r="Q573" s="55" t="str">
        <f>INDEX(Freelancer!$A$1140:$J$2572,MATCH('Base data'!M573,Freelancer!$G$1140:$G$2572,0),9)</f>
        <v>Para ihop linje och formel $$y = 2x - 2 \qquad  y = 2x + 3 \qquad y= 2x$$</v>
      </c>
      <c r="R573" s="161" t="str">
        <f>IF(INDEX(Freelancer!$A$1140:$J$2572,MATCH('Base data'!M573,Freelancer!$G$1140:$G$2572,0),10)=0,"",INDEX(Freelancer!$A$1140:$J$2572,MATCH('Base data'!M573,Freelancer!$G$1140:$G$2572,0),10))</f>
        <v>MD9_61_2</v>
      </c>
      <c r="S573" s="78" t="s">
        <v>8353</v>
      </c>
      <c r="T573" s="78" t="str">
        <f t="shared" si="37"/>
        <v>y1_16_2y</v>
      </c>
      <c r="U573" s="78" t="str">
        <f>INDEX(Lista!$O$2:$S$206,MATCH('Base data'!T573,Lista!$P$2:$P$206,0),3)</f>
        <v>Räta linjen - formel för k</v>
      </c>
      <c r="V573" s="78" t="str">
        <f>INDEX(Lista!$O$2:$S$206,MATCH('Base data'!T573,Lista!$P$2:$P$206,0),4)</f>
        <v>T_1_16</v>
      </c>
      <c r="W573" s="78" t="str">
        <f>INDEX(Lista!$O$2:$S$206,MATCH('Base data'!T573,Lista!$P$2:$P$206,0),5)</f>
        <v>Räta linjen</v>
      </c>
      <c r="X573" s="214" t="s">
        <v>16772</v>
      </c>
    </row>
    <row r="574" spans="1:24" x14ac:dyDescent="0.2">
      <c r="A574" s="160">
        <v>9789152302484</v>
      </c>
      <c r="B574" s="11">
        <v>2</v>
      </c>
      <c r="C574" s="11" t="s">
        <v>428</v>
      </c>
      <c r="D574" s="161" t="s">
        <v>12847</v>
      </c>
      <c r="E574" s="161" t="s">
        <v>282</v>
      </c>
      <c r="F574" s="161" t="s">
        <v>12857</v>
      </c>
      <c r="G574" s="161" t="s">
        <v>356</v>
      </c>
      <c r="H574" s="11" t="s">
        <v>169</v>
      </c>
      <c r="I574" s="11">
        <v>18</v>
      </c>
      <c r="J574" s="11" t="s">
        <v>34</v>
      </c>
      <c r="K574" s="164" t="str">
        <f t="shared" si="36"/>
        <v>Blå kurs</v>
      </c>
      <c r="L574" s="11" t="s">
        <v>12548</v>
      </c>
      <c r="M574" s="11" t="str">
        <f t="shared" si="34"/>
        <v>2_x2_3x_B_18b</v>
      </c>
      <c r="N574" s="11" t="str">
        <f t="shared" si="35"/>
        <v>9789152302484-2-x2_3x-B-18b</v>
      </c>
      <c r="O574" s="78" t="s">
        <v>283</v>
      </c>
      <c r="P574" s="39"/>
      <c r="Q574" s="55" t="str">
        <f>INDEX(Freelancer!$A$1140:$J$2572,MATCH('Base data'!M574,Freelancer!$G$1140:$G$2572,0),9)</f>
        <v>Hur ser man i formlerna att linjerna är parallella?</v>
      </c>
      <c r="R574" s="161" t="str">
        <f>IF(INDEX(Freelancer!$A$1140:$J$2572,MATCH('Base data'!M574,Freelancer!$G$1140:$G$2572,0),10)=0,"",INDEX(Freelancer!$A$1140:$J$2572,MATCH('Base data'!M574,Freelancer!$G$1140:$G$2572,0),10))</f>
        <v>MD9_61_2</v>
      </c>
      <c r="S574" s="78" t="s">
        <v>8339</v>
      </c>
      <c r="T574" s="78" t="str">
        <f t="shared" si="37"/>
        <v>y4_12_1y</v>
      </c>
      <c r="U574" s="78" t="str">
        <f>INDEX(Lista!$O$2:$S$206,MATCH('Base data'!T574,Lista!$P$2:$P$206,0),3)</f>
        <v>Likformighet - Månghörningar</v>
      </c>
      <c r="V574" s="78" t="str">
        <f>INDEX(Lista!$O$2:$S$206,MATCH('Base data'!T574,Lista!$P$2:$P$206,0),4)</f>
        <v>G_4_12</v>
      </c>
      <c r="W574" s="78" t="str">
        <f>INDEX(Lista!$O$2:$S$206,MATCH('Base data'!T574,Lista!$P$2:$P$206,0),5)</f>
        <v>Likformighet</v>
      </c>
      <c r="X574" s="214" t="s">
        <v>16772</v>
      </c>
    </row>
    <row r="575" spans="1:24" x14ac:dyDescent="0.2">
      <c r="A575" s="160">
        <v>9789152302484</v>
      </c>
      <c r="B575" s="11">
        <v>2</v>
      </c>
      <c r="C575" s="11" t="s">
        <v>428</v>
      </c>
      <c r="D575" s="161" t="s">
        <v>12847</v>
      </c>
      <c r="E575" s="161" t="s">
        <v>282</v>
      </c>
      <c r="F575" s="161" t="s">
        <v>12857</v>
      </c>
      <c r="G575" s="161" t="s">
        <v>356</v>
      </c>
      <c r="H575" s="11" t="s">
        <v>169</v>
      </c>
      <c r="I575" s="11">
        <v>19</v>
      </c>
      <c r="J575" s="11" t="s">
        <v>31</v>
      </c>
      <c r="K575" s="164" t="str">
        <f t="shared" si="36"/>
        <v>Blå kurs</v>
      </c>
      <c r="L575" s="11" t="s">
        <v>12548</v>
      </c>
      <c r="M575" s="11" t="str">
        <f t="shared" si="34"/>
        <v>2_x2_3x_B_19a</v>
      </c>
      <c r="N575" s="11" t="str">
        <f t="shared" si="35"/>
        <v>9789152302484-2-x2_3x-B-19a</v>
      </c>
      <c r="O575" s="78" t="s">
        <v>328</v>
      </c>
      <c r="P575" s="39"/>
      <c r="Q575" s="55" t="str">
        <f>INDEX(Freelancer!$A$1140:$J$2572,MATCH('Base data'!M575,Freelancer!$G$1140:$G$2572,0),9)</f>
        <v>Para ihop linje och formel $$y = x + 2 \qquad  y = 3x \qquad y = 0,5x - 2$$</v>
      </c>
      <c r="R575" s="161" t="str">
        <f>IF(INDEX(Freelancer!$A$1140:$J$2572,MATCH('Base data'!M575,Freelancer!$G$1140:$G$2572,0),10)=0,"",INDEX(Freelancer!$A$1140:$J$2572,MATCH('Base data'!M575,Freelancer!$G$1140:$G$2572,0),10))</f>
        <v>MD9_61_3</v>
      </c>
      <c r="S575" s="78" t="s">
        <v>16650</v>
      </c>
      <c r="T575" s="78" t="str">
        <f t="shared" si="37"/>
        <v>y1_16_6y</v>
      </c>
      <c r="U575" s="78" t="str">
        <f>INDEX(Lista!$O$2:$S$206,MATCH('Base data'!T575,Lista!$P$2:$P$206,0),3)</f>
        <v>Räta linjen - m-värde</v>
      </c>
      <c r="V575" s="78" t="str">
        <f>INDEX(Lista!$O$2:$S$206,MATCH('Base data'!T575,Lista!$P$2:$P$206,0),4)</f>
        <v>T_1_16</v>
      </c>
      <c r="W575" s="78" t="str">
        <f>INDEX(Lista!$O$2:$S$206,MATCH('Base data'!T575,Lista!$P$2:$P$206,0),5)</f>
        <v>Räta linjen</v>
      </c>
      <c r="X575" s="214" t="s">
        <v>16772</v>
      </c>
    </row>
    <row r="576" spans="1:24" x14ac:dyDescent="0.2">
      <c r="A576" s="160">
        <v>9789152302484</v>
      </c>
      <c r="B576" s="11">
        <v>2</v>
      </c>
      <c r="C576" s="11" t="s">
        <v>428</v>
      </c>
      <c r="D576" s="161" t="s">
        <v>12847</v>
      </c>
      <c r="E576" s="161" t="s">
        <v>282</v>
      </c>
      <c r="F576" s="161" t="s">
        <v>12857</v>
      </c>
      <c r="G576" s="161" t="s">
        <v>356</v>
      </c>
      <c r="H576" s="11" t="s">
        <v>169</v>
      </c>
      <c r="I576" s="11">
        <v>19</v>
      </c>
      <c r="J576" s="11" t="s">
        <v>34</v>
      </c>
      <c r="K576" s="164" t="str">
        <f t="shared" si="36"/>
        <v>Blå kurs</v>
      </c>
      <c r="L576" s="11" t="s">
        <v>12548</v>
      </c>
      <c r="M576" s="11" t="str">
        <f t="shared" si="34"/>
        <v>2_x2_3x_B_19b</v>
      </c>
      <c r="N576" s="11" t="str">
        <f t="shared" si="35"/>
        <v>9789152302484-2-x2_3x-B-19b</v>
      </c>
      <c r="O576" s="78" t="s">
        <v>328</v>
      </c>
      <c r="P576" s="39"/>
      <c r="Q576" s="55" t="str">
        <f>INDEX(Freelancer!$A$1140:$J$2572,MATCH('Base data'!M576,Freelancer!$G$1140:$G$2572,0),9)</f>
        <v>Vad betyder talen $+2$ och $(-2)$ i formlerna när man ritar linjerna i diagrammet?</v>
      </c>
      <c r="R576" s="161" t="str">
        <f>IF(INDEX(Freelancer!$A$1140:$J$2572,MATCH('Base data'!M576,Freelancer!$G$1140:$G$2572,0),10)=0,"",INDEX(Freelancer!$A$1140:$J$2572,MATCH('Base data'!M576,Freelancer!$G$1140:$G$2572,0),10))</f>
        <v>MD9_61_3</v>
      </c>
      <c r="S576" s="78" t="s">
        <v>16682</v>
      </c>
      <c r="T576" s="78" t="str">
        <f t="shared" si="37"/>
        <v>y2_8_11y</v>
      </c>
      <c r="U576" s="78" t="str">
        <f>INDEX(Lista!$O$2:$S$206,MATCH('Base data'!T576,Lista!$P$2:$P$206,0),3)</f>
        <v>Funktioner - Potensfunktioner</v>
      </c>
      <c r="V576" s="78" t="str">
        <f>INDEX(Lista!$O$2:$S$206,MATCH('Base data'!T576,Lista!$P$2:$P$206,0),4)</f>
        <v>SF_2_8</v>
      </c>
      <c r="W576" s="78" t="str">
        <f>INDEX(Lista!$O$2:$S$206,MATCH('Base data'!T576,Lista!$P$2:$P$206,0),5)</f>
        <v>Funktioner</v>
      </c>
      <c r="X576" s="214" t="s">
        <v>16772</v>
      </c>
    </row>
    <row r="577" spans="1:24" x14ac:dyDescent="0.2">
      <c r="A577" s="160">
        <v>9789152302484</v>
      </c>
      <c r="B577" s="11">
        <v>2</v>
      </c>
      <c r="C577" s="11" t="s">
        <v>428</v>
      </c>
      <c r="D577" s="161" t="s">
        <v>12847</v>
      </c>
      <c r="E577" s="161" t="s">
        <v>282</v>
      </c>
      <c r="F577" s="161" t="s">
        <v>12858</v>
      </c>
      <c r="G577" s="161" t="s">
        <v>365</v>
      </c>
      <c r="H577" s="11" t="s">
        <v>213</v>
      </c>
      <c r="I577" s="11">
        <v>1</v>
      </c>
      <c r="J577" s="11" t="s">
        <v>31</v>
      </c>
      <c r="K577" s="164" t="str">
        <f t="shared" si="36"/>
        <v>Röd kurs</v>
      </c>
      <c r="L577" s="11" t="s">
        <v>12549</v>
      </c>
      <c r="M577" s="11" t="str">
        <f t="shared" si="34"/>
        <v>2_x2_4x_R_1a</v>
      </c>
      <c r="N577" s="11" t="str">
        <f t="shared" si="35"/>
        <v>9789152302484-2-x2_4x-R-1a</v>
      </c>
      <c r="O577" s="78" t="s">
        <v>328</v>
      </c>
      <c r="P577" s="39"/>
      <c r="Q577" s="55" t="str">
        <f>INDEX(Freelancer!$A$1140:$J$2572,MATCH('Base data'!M577,Freelancer!$G$1140:$G$2572,0),9)</f>
        <v>Multiplicera in och skriv utan parentes $4(x- 5)$</v>
      </c>
      <c r="R577" s="161" t="str">
        <f>IF(INDEX(Freelancer!$A$1140:$J$2572,MATCH('Base data'!M577,Freelancer!$G$1140:$G$2572,0),10)=0,"",INDEX(Freelancer!$A$1140:$J$2572,MATCH('Base data'!M577,Freelancer!$G$1140:$G$2572,0),10))</f>
        <v/>
      </c>
      <c r="S577" s="78" t="s">
        <v>16641</v>
      </c>
      <c r="T577" s="78" t="str">
        <f t="shared" si="37"/>
        <v>y3_2_11y</v>
      </c>
      <c r="U577" s="78" t="str">
        <f>INDEX(Lista!$O$2:$S$206,MATCH('Base data'!T577,Lista!$P$2:$P$206,0),3)</f>
        <v>Statistik - Spridningsmått</v>
      </c>
      <c r="V577" s="78" t="str">
        <f>INDEX(Lista!$O$2:$S$206,MATCH('Base data'!T577,Lista!$P$2:$P$206,0),4)</f>
        <v>SS_3_2</v>
      </c>
      <c r="W577" s="78" t="str">
        <f>INDEX(Lista!$O$2:$S$206,MATCH('Base data'!T577,Lista!$P$2:$P$206,0),5)</f>
        <v>Statistik</v>
      </c>
      <c r="X577" s="214" t="s">
        <v>16772</v>
      </c>
    </row>
    <row r="578" spans="1:24" x14ac:dyDescent="0.2">
      <c r="A578" s="160">
        <v>9789152302484</v>
      </c>
      <c r="B578" s="11">
        <v>2</v>
      </c>
      <c r="C578" s="11" t="s">
        <v>428</v>
      </c>
      <c r="D578" s="161" t="s">
        <v>12847</v>
      </c>
      <c r="E578" s="161" t="s">
        <v>282</v>
      </c>
      <c r="F578" s="161" t="s">
        <v>12858</v>
      </c>
      <c r="G578" s="161" t="s">
        <v>365</v>
      </c>
      <c r="H578" s="11" t="s">
        <v>213</v>
      </c>
      <c r="I578" s="11">
        <v>1</v>
      </c>
      <c r="J578" s="11" t="s">
        <v>34</v>
      </c>
      <c r="K578" s="164" t="str">
        <f t="shared" si="36"/>
        <v>Röd kurs</v>
      </c>
      <c r="L578" s="11" t="s">
        <v>12549</v>
      </c>
      <c r="M578" s="11" t="str">
        <f t="shared" ref="M578:M641" si="38">B578&amp;"_"&amp;F578&amp;"_"&amp;H578&amp;"_"&amp;I578&amp;J578</f>
        <v>2_x2_4x_R_1b</v>
      </c>
      <c r="N578" s="11" t="str">
        <f t="shared" ref="N578:N641" si="39">A578&amp;"-"&amp;B578&amp;"-"&amp;F578&amp;"-"&amp;H578&amp;"-"&amp;I578&amp;J578</f>
        <v>9789152302484-2-x2_4x-R-1b</v>
      </c>
      <c r="O578" s="78" t="s">
        <v>328</v>
      </c>
      <c r="P578" s="39"/>
      <c r="Q578" s="55" t="str">
        <f>INDEX(Freelancer!$A$1140:$J$2572,MATCH('Base data'!M578,Freelancer!$G$1140:$G$2572,0),9)</f>
        <v>Multiplicera in och skriv utan parentes $5(3 + x)$</v>
      </c>
      <c r="R578" s="161" t="str">
        <f>IF(INDEX(Freelancer!$A$1140:$J$2572,MATCH('Base data'!M578,Freelancer!$G$1140:$G$2572,0),10)=0,"",INDEX(Freelancer!$A$1140:$J$2572,MATCH('Base data'!M578,Freelancer!$G$1140:$G$2572,0),10))</f>
        <v/>
      </c>
      <c r="S578" s="78" t="s">
        <v>16597</v>
      </c>
      <c r="T578" s="78" t="str">
        <f t="shared" si="37"/>
        <v>y1_17_9y</v>
      </c>
      <c r="U578" s="78" t="str">
        <f>INDEX(Lista!$O$2:$S$206,MATCH('Base data'!T578,Lista!$P$2:$P$206,0),3)</f>
        <v>Tal - Reella tal</v>
      </c>
      <c r="V578" s="78" t="str">
        <f>INDEX(Lista!$O$2:$S$206,MATCH('Base data'!T578,Lista!$P$2:$P$206,0),4)</f>
        <v>T_1_17</v>
      </c>
      <c r="W578" s="78" t="str">
        <f>INDEX(Lista!$O$2:$S$206,MATCH('Base data'!T578,Lista!$P$2:$P$206,0),5)</f>
        <v>Tal</v>
      </c>
      <c r="X578" s="214" t="s">
        <v>16772</v>
      </c>
    </row>
    <row r="579" spans="1:24" x14ac:dyDescent="0.2">
      <c r="A579" s="160">
        <v>9789152302484</v>
      </c>
      <c r="B579" s="11">
        <v>2</v>
      </c>
      <c r="C579" s="11" t="s">
        <v>428</v>
      </c>
      <c r="D579" s="161" t="s">
        <v>12847</v>
      </c>
      <c r="E579" s="161" t="s">
        <v>282</v>
      </c>
      <c r="F579" s="161" t="s">
        <v>12858</v>
      </c>
      <c r="G579" s="161" t="s">
        <v>365</v>
      </c>
      <c r="H579" s="11" t="s">
        <v>213</v>
      </c>
      <c r="I579" s="11">
        <v>1</v>
      </c>
      <c r="J579" s="11" t="s">
        <v>40</v>
      </c>
      <c r="K579" s="164" t="str">
        <f t="shared" si="36"/>
        <v>Röd kurs</v>
      </c>
      <c r="L579" s="11" t="s">
        <v>12549</v>
      </c>
      <c r="M579" s="11" t="str">
        <f t="shared" si="38"/>
        <v>2_x2_4x_R_1c</v>
      </c>
      <c r="N579" s="11" t="str">
        <f t="shared" si="39"/>
        <v>9789152302484-2-x2_4x-R-1c</v>
      </c>
      <c r="O579" s="78" t="s">
        <v>328</v>
      </c>
      <c r="P579" s="39"/>
      <c r="Q579" s="55" t="str">
        <f>INDEX(Freelancer!$A$1140:$J$2572,MATCH('Base data'!M579,Freelancer!$G$1140:$G$2572,0),9)</f>
        <v>Multiplicera in och skriv utan parentes $12(3x + 2)$</v>
      </c>
      <c r="R579" s="161" t="str">
        <f>IF(INDEX(Freelancer!$A$1140:$J$2572,MATCH('Base data'!M579,Freelancer!$G$1140:$G$2572,0),10)=0,"",INDEX(Freelancer!$A$1140:$J$2572,MATCH('Base data'!M579,Freelancer!$G$1140:$G$2572,0),10))</f>
        <v/>
      </c>
      <c r="S579" s="78" t="s">
        <v>16688</v>
      </c>
      <c r="T579" s="78" t="str">
        <f t="shared" si="37"/>
        <v>y4_22_18y</v>
      </c>
      <c r="U579" s="78" t="str">
        <f>INDEX(Lista!$O$2:$S$206,MATCH('Base data'!T579,Lista!$P$2:$P$206,0),3)</f>
        <v>Trigonometri - Vinklar</v>
      </c>
      <c r="V579" s="78" t="str">
        <f>INDEX(Lista!$O$2:$S$206,MATCH('Base data'!T579,Lista!$P$2:$P$206,0),4)</f>
        <v>G_4_22</v>
      </c>
      <c r="W579" s="78" t="str">
        <f>INDEX(Lista!$O$2:$S$206,MATCH('Base data'!T579,Lista!$P$2:$P$206,0),5)</f>
        <v>Trigonometri</v>
      </c>
      <c r="X579" s="214" t="s">
        <v>16772</v>
      </c>
    </row>
    <row r="580" spans="1:24" x14ac:dyDescent="0.2">
      <c r="A580" s="160">
        <v>9789152302484</v>
      </c>
      <c r="B580" s="11">
        <v>2</v>
      </c>
      <c r="C580" s="11" t="s">
        <v>428</v>
      </c>
      <c r="D580" s="161" t="s">
        <v>12847</v>
      </c>
      <c r="E580" s="161" t="s">
        <v>282</v>
      </c>
      <c r="F580" s="161" t="s">
        <v>12858</v>
      </c>
      <c r="G580" s="161" t="s">
        <v>365</v>
      </c>
      <c r="H580" s="11" t="s">
        <v>213</v>
      </c>
      <c r="I580" s="11">
        <v>1</v>
      </c>
      <c r="J580" s="11" t="s">
        <v>66</v>
      </c>
      <c r="K580" s="164" t="str">
        <f t="shared" si="36"/>
        <v>Röd kurs</v>
      </c>
      <c r="L580" s="11" t="s">
        <v>12549</v>
      </c>
      <c r="M580" s="11" t="str">
        <f t="shared" si="38"/>
        <v>2_x2_4x_R_1d</v>
      </c>
      <c r="N580" s="11" t="str">
        <f t="shared" si="39"/>
        <v>9789152302484-2-x2_4x-R-1d</v>
      </c>
      <c r="O580" s="78" t="s">
        <v>328</v>
      </c>
      <c r="P580" s="39"/>
      <c r="Q580" s="55" t="str">
        <f>INDEX(Freelancer!$A$1140:$J$2572,MATCH('Base data'!M580,Freelancer!$G$1140:$G$2572,0),9)</f>
        <v>Multiplicera in och skriv utan parentes $a(6 - a)$</v>
      </c>
      <c r="R580" s="161" t="str">
        <f>IF(INDEX(Freelancer!$A$1140:$J$2572,MATCH('Base data'!M580,Freelancer!$G$1140:$G$2572,0),10)=0,"",INDEX(Freelancer!$A$1140:$J$2572,MATCH('Base data'!M580,Freelancer!$G$1140:$G$2572,0),10))</f>
        <v/>
      </c>
      <c r="S580" s="78" t="s">
        <v>16611</v>
      </c>
      <c r="T580" s="78" t="str">
        <f t="shared" si="37"/>
        <v>y4_23_2y</v>
      </c>
      <c r="U580" s="78" t="str">
        <f>INDEX(Lista!$O$2:$S$206,MATCH('Base data'!T580,Lista!$P$2:$P$206,0),3)</f>
        <v>Vektorer - Längd</v>
      </c>
      <c r="V580" s="78" t="str">
        <f>INDEX(Lista!$O$2:$S$206,MATCH('Base data'!T580,Lista!$P$2:$P$206,0),4)</f>
        <v>G_4_23</v>
      </c>
      <c r="W580" s="78" t="str">
        <f>INDEX(Lista!$O$2:$S$206,MATCH('Base data'!T580,Lista!$P$2:$P$206,0),5)</f>
        <v>Vektorer</v>
      </c>
      <c r="X580" s="214" t="s">
        <v>16772</v>
      </c>
    </row>
    <row r="581" spans="1:24" x14ac:dyDescent="0.2">
      <c r="A581" s="160">
        <v>9789152302484</v>
      </c>
      <c r="B581" s="11">
        <v>2</v>
      </c>
      <c r="C581" s="11" t="s">
        <v>428</v>
      </c>
      <c r="D581" s="161" t="s">
        <v>12847</v>
      </c>
      <c r="E581" s="161" t="s">
        <v>282</v>
      </c>
      <c r="F581" s="161" t="s">
        <v>12858</v>
      </c>
      <c r="G581" s="161" t="s">
        <v>365</v>
      </c>
      <c r="H581" s="11" t="s">
        <v>213</v>
      </c>
      <c r="I581" s="11">
        <v>2</v>
      </c>
      <c r="J581" s="11" t="s">
        <v>31</v>
      </c>
      <c r="K581" s="164" t="str">
        <f t="shared" si="36"/>
        <v>Röd kurs</v>
      </c>
      <c r="L581" s="11" t="s">
        <v>12549</v>
      </c>
      <c r="M581" s="11" t="str">
        <f t="shared" si="38"/>
        <v>2_x2_4x_R_2a</v>
      </c>
      <c r="N581" s="11" t="str">
        <f t="shared" si="39"/>
        <v>9789152302484-2-x2_4x-R-2a</v>
      </c>
      <c r="O581" s="78" t="s">
        <v>328</v>
      </c>
      <c r="P581" s="11"/>
      <c r="Q581" s="55" t="str">
        <f>INDEX(Freelancer!$A$1140:$J$2572,MATCH('Base data'!M581,Freelancer!$G$1140:$G$2572,0),9)</f>
        <v>Multiplicera in och skriv utan parentes $2a(3 + 4a)$</v>
      </c>
      <c r="R581" s="161" t="str">
        <f>IF(INDEX(Freelancer!$A$1140:$J$2572,MATCH('Base data'!M581,Freelancer!$G$1140:$G$2572,0),10)=0,"",INDEX(Freelancer!$A$1140:$J$2572,MATCH('Base data'!M581,Freelancer!$G$1140:$G$2572,0),10))</f>
        <v/>
      </c>
      <c r="S581" s="78" t="s">
        <v>16693</v>
      </c>
      <c r="T581" s="78" t="str">
        <f t="shared" si="37"/>
        <v>y2_11_2y</v>
      </c>
      <c r="U581" s="78" t="str">
        <f>INDEX(Lista!$O$2:$S$206,MATCH('Base data'!T581,Lista!$P$2:$P$206,0),3)</f>
        <v>Grafer - Grafritande räknare</v>
      </c>
      <c r="V581" s="78" t="str">
        <f>INDEX(Lista!$O$2:$S$206,MATCH('Base data'!T581,Lista!$P$2:$P$206,0),4)</f>
        <v>SF_2_11</v>
      </c>
      <c r="W581" s="78" t="str">
        <f>INDEX(Lista!$O$2:$S$206,MATCH('Base data'!T581,Lista!$P$2:$P$206,0),5)</f>
        <v>Grafer</v>
      </c>
      <c r="X581" s="214" t="s">
        <v>16772</v>
      </c>
    </row>
    <row r="582" spans="1:24" x14ac:dyDescent="0.2">
      <c r="A582" s="160">
        <v>9789152302484</v>
      </c>
      <c r="B582" s="11">
        <v>2</v>
      </c>
      <c r="C582" s="11" t="s">
        <v>428</v>
      </c>
      <c r="D582" s="161" t="s">
        <v>12847</v>
      </c>
      <c r="E582" s="161" t="s">
        <v>282</v>
      </c>
      <c r="F582" s="161" t="s">
        <v>12858</v>
      </c>
      <c r="G582" s="161" t="s">
        <v>365</v>
      </c>
      <c r="H582" s="11" t="s">
        <v>213</v>
      </c>
      <c r="I582" s="11">
        <v>2</v>
      </c>
      <c r="J582" s="11" t="s">
        <v>34</v>
      </c>
      <c r="K582" s="164" t="str">
        <f t="shared" si="36"/>
        <v>Röd kurs</v>
      </c>
      <c r="L582" s="11" t="s">
        <v>12549</v>
      </c>
      <c r="M582" s="11" t="str">
        <f t="shared" si="38"/>
        <v>2_x2_4x_R_2b</v>
      </c>
      <c r="N582" s="11" t="str">
        <f t="shared" si="39"/>
        <v>9789152302484-2-x2_4x-R-2b</v>
      </c>
      <c r="O582" s="78" t="s">
        <v>328</v>
      </c>
      <c r="P582" s="11"/>
      <c r="Q582" s="55" t="str">
        <f>INDEX(Freelancer!$A$1140:$J$2572,MATCH('Base data'!M582,Freelancer!$G$1140:$G$2572,0),9)</f>
        <v>Multiplicera in och skriv utan parentes $7a(4a - 6)$</v>
      </c>
      <c r="R582" s="161" t="str">
        <f>IF(INDEX(Freelancer!$A$1140:$J$2572,MATCH('Base data'!M582,Freelancer!$G$1140:$G$2572,0),10)=0,"",INDEX(Freelancer!$A$1140:$J$2572,MATCH('Base data'!M582,Freelancer!$G$1140:$G$2572,0),10))</f>
        <v/>
      </c>
      <c r="S582" s="78" t="s">
        <v>16659</v>
      </c>
      <c r="T582" s="78" t="str">
        <f t="shared" si="37"/>
        <v>y4_2y</v>
      </c>
      <c r="U582" s="78" t="str">
        <f>INDEX(Lista!$O$2:$S$206,MATCH('Base data'!T582,Lista!$P$2:$P$206,0),3)</f>
        <v>Argumentation</v>
      </c>
      <c r="V582" s="78" t="str">
        <f>INDEX(Lista!$O$2:$S$206,MATCH('Base data'!T582,Lista!$P$2:$P$206,0),4)</f>
        <v>G_4_2</v>
      </c>
      <c r="W582" s="78" t="str">
        <f>INDEX(Lista!$O$2:$S$206,MATCH('Base data'!T582,Lista!$P$2:$P$206,0),5)</f>
        <v>Argumentation</v>
      </c>
      <c r="X582" s="214" t="s">
        <v>16772</v>
      </c>
    </row>
    <row r="583" spans="1:24" x14ac:dyDescent="0.2">
      <c r="A583" s="160">
        <v>9789152302484</v>
      </c>
      <c r="B583" s="11">
        <v>2</v>
      </c>
      <c r="C583" s="11" t="s">
        <v>428</v>
      </c>
      <c r="D583" s="161" t="s">
        <v>12847</v>
      </c>
      <c r="E583" s="161" t="s">
        <v>282</v>
      </c>
      <c r="F583" s="161" t="s">
        <v>12858</v>
      </c>
      <c r="G583" s="161" t="s">
        <v>365</v>
      </c>
      <c r="H583" s="11" t="s">
        <v>213</v>
      </c>
      <c r="I583" s="11">
        <v>2</v>
      </c>
      <c r="J583" s="11" t="s">
        <v>40</v>
      </c>
      <c r="K583" s="164" t="str">
        <f t="shared" si="36"/>
        <v>Röd kurs</v>
      </c>
      <c r="L583" s="11" t="s">
        <v>12549</v>
      </c>
      <c r="M583" s="11" t="str">
        <f t="shared" si="38"/>
        <v>2_x2_4x_R_2c</v>
      </c>
      <c r="N583" s="11" t="str">
        <f t="shared" si="39"/>
        <v>9789152302484-2-x2_4x-R-2c</v>
      </c>
      <c r="O583" s="78" t="s">
        <v>283</v>
      </c>
      <c r="P583" s="11"/>
      <c r="Q583" s="55" t="str">
        <f>INDEX(Freelancer!$A$1140:$J$2572,MATCH('Base data'!M583,Freelancer!$G$1140:$G$2572,0),9)</f>
        <v>Multiplicera in och skriv utan parentes $5a(a + b)$</v>
      </c>
      <c r="R583" s="161" t="str">
        <f>IF(INDEX(Freelancer!$A$1140:$J$2572,MATCH('Base data'!M583,Freelancer!$G$1140:$G$2572,0),10)=0,"",INDEX(Freelancer!$A$1140:$J$2572,MATCH('Base data'!M583,Freelancer!$G$1140:$G$2572,0),10))</f>
        <v/>
      </c>
      <c r="S583" s="78" t="s">
        <v>16645</v>
      </c>
      <c r="T583" s="78" t="str">
        <f t="shared" si="37"/>
        <v>y4_18_3y</v>
      </c>
      <c r="U583" s="78" t="str">
        <f>INDEX(Lista!$O$2:$S$206,MATCH('Base data'!T583,Lista!$P$2:$P$206,0),3)</f>
        <v>Satser &amp; bevis - Kordasatsen</v>
      </c>
      <c r="V583" s="78" t="str">
        <f>INDEX(Lista!$O$2:$S$206,MATCH('Base data'!T583,Lista!$P$2:$P$206,0),4)</f>
        <v>G_4_18</v>
      </c>
      <c r="W583" s="78" t="str">
        <f>INDEX(Lista!$O$2:$S$206,MATCH('Base data'!T583,Lista!$P$2:$P$206,0),5)</f>
        <v>Satser &amp; bevis</v>
      </c>
      <c r="X583" s="214" t="s">
        <v>16772</v>
      </c>
    </row>
    <row r="584" spans="1:24" x14ac:dyDescent="0.2">
      <c r="A584" s="160">
        <v>9789152302484</v>
      </c>
      <c r="B584" s="11">
        <v>2</v>
      </c>
      <c r="C584" s="11" t="s">
        <v>428</v>
      </c>
      <c r="D584" s="161" t="s">
        <v>12847</v>
      </c>
      <c r="E584" s="161" t="s">
        <v>282</v>
      </c>
      <c r="F584" s="161" t="s">
        <v>12858</v>
      </c>
      <c r="G584" s="161" t="s">
        <v>365</v>
      </c>
      <c r="H584" s="11" t="s">
        <v>213</v>
      </c>
      <c r="I584" s="11">
        <v>2</v>
      </c>
      <c r="J584" s="11" t="s">
        <v>66</v>
      </c>
      <c r="K584" s="164" t="str">
        <f t="shared" si="36"/>
        <v>Röd kurs</v>
      </c>
      <c r="L584" s="11" t="s">
        <v>12549</v>
      </c>
      <c r="M584" s="11" t="str">
        <f t="shared" si="38"/>
        <v>2_x2_4x_R_2d</v>
      </c>
      <c r="N584" s="11" t="str">
        <f t="shared" si="39"/>
        <v>9789152302484-2-x2_4x-R-2d</v>
      </c>
      <c r="O584" s="78" t="s">
        <v>283</v>
      </c>
      <c r="P584" s="11"/>
      <c r="Q584" s="55" t="str">
        <f>INDEX(Freelancer!$A$1140:$J$2572,MATCH('Base data'!M584,Freelancer!$G$1140:$G$2572,0),9)</f>
        <v>Multiplicera in och skriv utan parentes $6y(3x - 4y)$</v>
      </c>
      <c r="R584" s="161" t="str">
        <f>IF(INDEX(Freelancer!$A$1140:$J$2572,MATCH('Base data'!M584,Freelancer!$G$1140:$G$2572,0),10)=0,"",INDEX(Freelancer!$A$1140:$J$2572,MATCH('Base data'!M584,Freelancer!$G$1140:$G$2572,0),10))</f>
        <v/>
      </c>
      <c r="S584" s="78" t="s">
        <v>16654</v>
      </c>
      <c r="T584" s="78" t="str">
        <f t="shared" si="37"/>
        <v>y3_1_9y</v>
      </c>
      <c r="U584" s="78" t="str">
        <f>INDEX(Lista!$O$2:$S$206,MATCH('Base data'!T584,Lista!$P$2:$P$206,0),3)</f>
        <v>Sannolikhetslära - Odds/risk</v>
      </c>
      <c r="V584" s="78" t="str">
        <f>INDEX(Lista!$O$2:$S$206,MATCH('Base data'!T584,Lista!$P$2:$P$206,0),4)</f>
        <v>SS_3_1</v>
      </c>
      <c r="W584" s="78" t="str">
        <f>INDEX(Lista!$O$2:$S$206,MATCH('Base data'!T584,Lista!$P$2:$P$206,0),5)</f>
        <v>Sannolikhetslära</v>
      </c>
      <c r="X584" s="214" t="s">
        <v>16772</v>
      </c>
    </row>
    <row r="585" spans="1:24" x14ac:dyDescent="0.2">
      <c r="A585" s="160">
        <v>9789152302484</v>
      </c>
      <c r="B585" s="11">
        <v>2</v>
      </c>
      <c r="C585" s="11" t="s">
        <v>428</v>
      </c>
      <c r="D585" s="161" t="s">
        <v>12847</v>
      </c>
      <c r="E585" s="161" t="s">
        <v>282</v>
      </c>
      <c r="F585" s="161" t="s">
        <v>12858</v>
      </c>
      <c r="G585" s="161" t="s">
        <v>365</v>
      </c>
      <c r="H585" s="11" t="s">
        <v>213</v>
      </c>
      <c r="I585" s="11">
        <v>3</v>
      </c>
      <c r="J585" s="11" t="s">
        <v>31</v>
      </c>
      <c r="K585" s="164" t="str">
        <f t="shared" si="36"/>
        <v>Röd kurs</v>
      </c>
      <c r="L585" s="11" t="s">
        <v>12549</v>
      </c>
      <c r="M585" s="11" t="str">
        <f t="shared" si="38"/>
        <v>2_x2_4x_R_3a</v>
      </c>
      <c r="N585" s="11" t="str">
        <f t="shared" si="39"/>
        <v>9789152302484-2-x2_4x-R-3a</v>
      </c>
      <c r="O585" s="78" t="s">
        <v>283</v>
      </c>
      <c r="P585" s="11"/>
      <c r="Q585" s="55" t="str">
        <f>INDEX(Freelancer!$A$1140:$J$2572,MATCH('Base data'!M585,Freelancer!$G$1140:$G$2572,0),9)</f>
        <v>Om $3(a + 4) = 36$, vad är då $3a + 12$</v>
      </c>
      <c r="R585" s="161" t="str">
        <f>IF(INDEX(Freelancer!$A$1140:$J$2572,MATCH('Base data'!M585,Freelancer!$G$1140:$G$2572,0),10)=0,"",INDEX(Freelancer!$A$1140:$J$2572,MATCH('Base data'!M585,Freelancer!$G$1140:$G$2572,0),10))</f>
        <v/>
      </c>
      <c r="S585" s="78" t="s">
        <v>16700</v>
      </c>
      <c r="T585" s="78" t="str">
        <f t="shared" si="37"/>
        <v>y4_11y</v>
      </c>
      <c r="U585" s="78" t="str">
        <f>INDEX(Lista!$O$2:$S$206,MATCH('Base data'!T585,Lista!$P$2:$P$206,0),3)</f>
        <v>Koordinatgeometri</v>
      </c>
      <c r="V585" s="78" t="str">
        <f>INDEX(Lista!$O$2:$S$206,MATCH('Base data'!T585,Lista!$P$2:$P$206,0),4)</f>
        <v>G_4_11</v>
      </c>
      <c r="W585" s="78" t="str">
        <f>INDEX(Lista!$O$2:$S$206,MATCH('Base data'!T585,Lista!$P$2:$P$206,0),5)</f>
        <v>Koordinatgeometri</v>
      </c>
      <c r="X585" s="214" t="s">
        <v>16772</v>
      </c>
    </row>
    <row r="586" spans="1:24" x14ac:dyDescent="0.2">
      <c r="A586" s="160">
        <v>9789152302484</v>
      </c>
      <c r="B586" s="11">
        <v>2</v>
      </c>
      <c r="C586" s="11" t="s">
        <v>428</v>
      </c>
      <c r="D586" s="161" t="s">
        <v>12847</v>
      </c>
      <c r="E586" s="161" t="s">
        <v>282</v>
      </c>
      <c r="F586" s="161" t="s">
        <v>12858</v>
      </c>
      <c r="G586" s="161" t="s">
        <v>365</v>
      </c>
      <c r="H586" s="11" t="s">
        <v>213</v>
      </c>
      <c r="I586" s="11">
        <v>3</v>
      </c>
      <c r="J586" s="11" t="s">
        <v>34</v>
      </c>
      <c r="K586" s="164" t="str">
        <f t="shared" si="36"/>
        <v>Röd kurs</v>
      </c>
      <c r="L586" s="11" t="s">
        <v>12549</v>
      </c>
      <c r="M586" s="11" t="str">
        <f t="shared" si="38"/>
        <v>2_x2_4x_R_3b</v>
      </c>
      <c r="N586" s="11" t="str">
        <f t="shared" si="39"/>
        <v>9789152302484-2-x2_4x-R-3b</v>
      </c>
      <c r="O586" s="78" t="s">
        <v>328</v>
      </c>
      <c r="P586" s="11"/>
      <c r="Q586" s="55" t="str">
        <f>INDEX(Freelancer!$A$1140:$J$2572,MATCH('Base data'!M586,Freelancer!$G$1140:$G$2572,0),9)</f>
        <v>Om $3(a + 4) = 36$, vad är då $a + 4$</v>
      </c>
      <c r="R586" s="161" t="str">
        <f>IF(INDEX(Freelancer!$A$1140:$J$2572,MATCH('Base data'!M586,Freelancer!$G$1140:$G$2572,0),10)=0,"",INDEX(Freelancer!$A$1140:$J$2572,MATCH('Base data'!M586,Freelancer!$G$1140:$G$2572,0),10))</f>
        <v/>
      </c>
      <c r="S586" s="78" t="s">
        <v>16655</v>
      </c>
      <c r="T586" s="78" t="str">
        <f t="shared" si="37"/>
        <v>y1_12y</v>
      </c>
      <c r="U586" s="78" t="str">
        <f>INDEX(Lista!$O$2:$S$206,MATCH('Base data'!T586,Lista!$P$2:$P$206,0),3)</f>
        <v>Potenser</v>
      </c>
      <c r="V586" s="78" t="str">
        <f>INDEX(Lista!$O$2:$S$206,MATCH('Base data'!T586,Lista!$P$2:$P$206,0),4)</f>
        <v>T_1_12</v>
      </c>
      <c r="W586" s="78" t="str">
        <f>INDEX(Lista!$O$2:$S$206,MATCH('Base data'!T586,Lista!$P$2:$P$206,0),5)</f>
        <v>Potenser</v>
      </c>
      <c r="X586" s="214" t="s">
        <v>16772</v>
      </c>
    </row>
    <row r="587" spans="1:24" x14ac:dyDescent="0.2">
      <c r="A587" s="160">
        <v>9789152302484</v>
      </c>
      <c r="B587" s="11">
        <v>2</v>
      </c>
      <c r="C587" s="11" t="s">
        <v>428</v>
      </c>
      <c r="D587" s="161" t="s">
        <v>12847</v>
      </c>
      <c r="E587" s="161" t="s">
        <v>282</v>
      </c>
      <c r="F587" s="161" t="s">
        <v>12858</v>
      </c>
      <c r="G587" s="161" t="s">
        <v>365</v>
      </c>
      <c r="H587" s="11" t="s">
        <v>213</v>
      </c>
      <c r="I587" s="11">
        <v>3</v>
      </c>
      <c r="J587" s="11" t="s">
        <v>40</v>
      </c>
      <c r="K587" s="164" t="str">
        <f t="shared" si="36"/>
        <v>Röd kurs</v>
      </c>
      <c r="L587" s="11" t="s">
        <v>12549</v>
      </c>
      <c r="M587" s="11" t="str">
        <f t="shared" si="38"/>
        <v>2_x2_4x_R_3c</v>
      </c>
      <c r="N587" s="11" t="str">
        <f t="shared" si="39"/>
        <v>9789152302484-2-x2_4x-R-3c</v>
      </c>
      <c r="O587" s="78" t="s">
        <v>328</v>
      </c>
      <c r="P587" s="11"/>
      <c r="Q587" s="55" t="str">
        <f>INDEX(Freelancer!$A$1140:$J$2572,MATCH('Base data'!M587,Freelancer!$G$1140:$G$2572,0),9)</f>
        <v>Om $3(a + 4) = 36$, vad är då $a$</v>
      </c>
      <c r="R587" s="161" t="str">
        <f>IF(INDEX(Freelancer!$A$1140:$J$2572,MATCH('Base data'!M587,Freelancer!$G$1140:$G$2572,0),10)=0,"",INDEX(Freelancer!$A$1140:$J$2572,MATCH('Base data'!M587,Freelancer!$G$1140:$G$2572,0),10))</f>
        <v/>
      </c>
      <c r="S587" s="78" t="s">
        <v>8352</v>
      </c>
      <c r="T587" s="78" t="str">
        <f t="shared" si="37"/>
        <v>y1_16y</v>
      </c>
      <c r="U587" s="78" t="str">
        <f>INDEX(Lista!$O$2:$S$206,MATCH('Base data'!T587,Lista!$P$2:$P$206,0),3)</f>
        <v>Räta linjen</v>
      </c>
      <c r="V587" s="78" t="str">
        <f>INDEX(Lista!$O$2:$S$206,MATCH('Base data'!T587,Lista!$P$2:$P$206,0),4)</f>
        <v>T_1_16</v>
      </c>
      <c r="W587" s="78" t="str">
        <f>INDEX(Lista!$O$2:$S$206,MATCH('Base data'!T587,Lista!$P$2:$P$206,0),5)</f>
        <v>Räta linjen</v>
      </c>
      <c r="X587" s="214" t="s">
        <v>16772</v>
      </c>
    </row>
    <row r="588" spans="1:24" x14ac:dyDescent="0.2">
      <c r="A588" s="160">
        <v>9789152302484</v>
      </c>
      <c r="B588" s="11">
        <v>2</v>
      </c>
      <c r="C588" s="11" t="s">
        <v>428</v>
      </c>
      <c r="D588" s="161" t="s">
        <v>12847</v>
      </c>
      <c r="E588" s="161" t="s">
        <v>282</v>
      </c>
      <c r="F588" s="161" t="s">
        <v>12858</v>
      </c>
      <c r="G588" s="161" t="s">
        <v>365</v>
      </c>
      <c r="H588" s="11" t="s">
        <v>213</v>
      </c>
      <c r="I588" s="11">
        <v>3</v>
      </c>
      <c r="J588" s="11" t="s">
        <v>66</v>
      </c>
      <c r="K588" s="164" t="str">
        <f t="shared" si="36"/>
        <v>Röd kurs</v>
      </c>
      <c r="L588" s="11" t="s">
        <v>12549</v>
      </c>
      <c r="M588" s="11" t="str">
        <f t="shared" si="38"/>
        <v>2_x2_4x_R_3d</v>
      </c>
      <c r="N588" s="11" t="str">
        <f t="shared" si="39"/>
        <v>9789152302484-2-x2_4x-R-3d</v>
      </c>
      <c r="O588" s="78" t="s">
        <v>328</v>
      </c>
      <c r="P588" s="11"/>
      <c r="Q588" s="55" t="str">
        <f>INDEX(Freelancer!$A$1140:$J$2572,MATCH('Base data'!M588,Freelancer!$G$1140:$G$2572,0),9)</f>
        <v>Om $3(a + 4) = 36$, vad är då $9(a + 4)$</v>
      </c>
      <c r="R588" s="161" t="str">
        <f>IF(INDEX(Freelancer!$A$1140:$J$2572,MATCH('Base data'!M588,Freelancer!$G$1140:$G$2572,0),10)=0,"",INDEX(Freelancer!$A$1140:$J$2572,MATCH('Base data'!M588,Freelancer!$G$1140:$G$2572,0),10))</f>
        <v/>
      </c>
      <c r="S588" s="78" t="s">
        <v>16591</v>
      </c>
      <c r="T588" s="78" t="str">
        <f t="shared" si="37"/>
        <v>y4_18_6y</v>
      </c>
      <c r="U588" s="78" t="str">
        <f>INDEX(Lista!$O$2:$S$206,MATCH('Base data'!T588,Lista!$P$2:$P$206,0),3)</f>
        <v>Satser &amp; Bevis - Randvinkelsatsen</v>
      </c>
      <c r="V588" s="78" t="str">
        <f>INDEX(Lista!$O$2:$S$206,MATCH('Base data'!T588,Lista!$P$2:$P$206,0),4)</f>
        <v>G_4_18</v>
      </c>
      <c r="W588" s="78" t="str">
        <f>INDEX(Lista!$O$2:$S$206,MATCH('Base data'!T588,Lista!$P$2:$P$206,0),5)</f>
        <v>Satser &amp; bevis</v>
      </c>
      <c r="X588" s="214" t="s">
        <v>16772</v>
      </c>
    </row>
    <row r="589" spans="1:24" x14ac:dyDescent="0.2">
      <c r="A589" s="160">
        <v>9789152302484</v>
      </c>
      <c r="B589" s="11">
        <v>2</v>
      </c>
      <c r="C589" s="11" t="s">
        <v>428</v>
      </c>
      <c r="D589" s="161" t="s">
        <v>12847</v>
      </c>
      <c r="E589" s="161" t="s">
        <v>282</v>
      </c>
      <c r="F589" s="161" t="s">
        <v>12858</v>
      </c>
      <c r="G589" s="161" t="s">
        <v>365</v>
      </c>
      <c r="H589" s="11" t="s">
        <v>213</v>
      </c>
      <c r="I589" s="11">
        <v>4</v>
      </c>
      <c r="J589" s="11" t="s">
        <v>31</v>
      </c>
      <c r="K589" s="164" t="str">
        <f t="shared" si="36"/>
        <v>Röd kurs</v>
      </c>
      <c r="L589" s="11" t="s">
        <v>12549</v>
      </c>
      <c r="M589" s="11" t="str">
        <f t="shared" si="38"/>
        <v>2_x2_4x_R_4a</v>
      </c>
      <c r="N589" s="11" t="str">
        <f t="shared" si="39"/>
        <v>9789152302484-2-x2_4x-R-4a</v>
      </c>
      <c r="O589" s="78" t="s">
        <v>328</v>
      </c>
      <c r="P589" s="11"/>
      <c r="Q589" s="55" t="str">
        <f>INDEX(Freelancer!$A$1140:$J$2572,MATCH('Base data'!M589,Freelancer!$G$1140:$G$2572,0),9)</f>
        <v>Multiplicera och skriv uttrycken utan parenteser. $(x + 4)(y + 5)$</v>
      </c>
      <c r="R589" s="161" t="s">
        <v>14177</v>
      </c>
      <c r="S589" s="78" t="s">
        <v>16658</v>
      </c>
      <c r="T589" s="78" t="str">
        <f t="shared" si="37"/>
        <v>y3_2_15y</v>
      </c>
      <c r="U589" s="78" t="str">
        <f>INDEX(Lista!$O$2:$S$206,MATCH('Base data'!T589,Lista!$P$2:$P$206,0),3)</f>
        <v>Statistik - Vilseledande statistik</v>
      </c>
      <c r="V589" s="78" t="str">
        <f>INDEX(Lista!$O$2:$S$206,MATCH('Base data'!T589,Lista!$P$2:$P$206,0),4)</f>
        <v>SS_3_2</v>
      </c>
      <c r="W589" s="78" t="str">
        <f>INDEX(Lista!$O$2:$S$206,MATCH('Base data'!T589,Lista!$P$2:$P$206,0),5)</f>
        <v>Statistik</v>
      </c>
      <c r="X589" s="214" t="s">
        <v>16772</v>
      </c>
    </row>
    <row r="590" spans="1:24" x14ac:dyDescent="0.2">
      <c r="A590" s="160">
        <v>9789152302484</v>
      </c>
      <c r="B590" s="11">
        <v>2</v>
      </c>
      <c r="C590" s="11" t="s">
        <v>428</v>
      </c>
      <c r="D590" s="161" t="s">
        <v>12847</v>
      </c>
      <c r="E590" s="161" t="s">
        <v>282</v>
      </c>
      <c r="F590" s="161" t="s">
        <v>12858</v>
      </c>
      <c r="G590" s="161" t="s">
        <v>365</v>
      </c>
      <c r="H590" s="11" t="s">
        <v>213</v>
      </c>
      <c r="I590" s="11">
        <v>4</v>
      </c>
      <c r="J590" s="11" t="s">
        <v>34</v>
      </c>
      <c r="K590" s="164" t="str">
        <f t="shared" si="36"/>
        <v>Röd kurs</v>
      </c>
      <c r="L590" s="11" t="s">
        <v>12549</v>
      </c>
      <c r="M590" s="11" t="str">
        <f t="shared" si="38"/>
        <v>2_x2_4x_R_4b</v>
      </c>
      <c r="N590" s="11" t="str">
        <f t="shared" si="39"/>
        <v>9789152302484-2-x2_4x-R-4b</v>
      </c>
      <c r="O590" s="78" t="s">
        <v>328</v>
      </c>
      <c r="P590" s="11"/>
      <c r="Q590" s="55" t="str">
        <f>INDEX(Freelancer!$A$1140:$J$2572,MATCH('Base data'!M590,Freelancer!$G$1140:$G$2572,0),9)</f>
        <v>Multiplicera och skriv uttrycken utan parenteser. $(a + 3)(2 + b)$</v>
      </c>
      <c r="R590" s="161" t="s">
        <v>14177</v>
      </c>
      <c r="S590" s="78" t="s">
        <v>16676</v>
      </c>
      <c r="T590" s="78" t="str">
        <f t="shared" si="37"/>
        <v>y1_15_6y</v>
      </c>
      <c r="U590" s="78" t="str">
        <f>INDEX(Lista!$O$2:$S$206,MATCH('Base data'!T590,Lista!$P$2:$P$206,0),3)</f>
        <v>Räkneregler - Potenser &amp; potenslagar</v>
      </c>
      <c r="V590" s="78" t="str">
        <f>INDEX(Lista!$O$2:$S$206,MATCH('Base data'!T590,Lista!$P$2:$P$206,0),4)</f>
        <v>T_1_15</v>
      </c>
      <c r="W590" s="78" t="str">
        <f>INDEX(Lista!$O$2:$S$206,MATCH('Base data'!T590,Lista!$P$2:$P$206,0),5)</f>
        <v>Räkneregler</v>
      </c>
      <c r="X590" s="214" t="s">
        <v>16772</v>
      </c>
    </row>
    <row r="591" spans="1:24" x14ac:dyDescent="0.2">
      <c r="A591" s="160">
        <v>9789152302484</v>
      </c>
      <c r="B591" s="11">
        <v>2</v>
      </c>
      <c r="C591" s="11" t="s">
        <v>428</v>
      </c>
      <c r="D591" s="161" t="s">
        <v>12847</v>
      </c>
      <c r="E591" s="161" t="s">
        <v>282</v>
      </c>
      <c r="F591" s="161" t="s">
        <v>12858</v>
      </c>
      <c r="G591" s="161" t="s">
        <v>365</v>
      </c>
      <c r="H591" s="11" t="s">
        <v>213</v>
      </c>
      <c r="I591" s="11">
        <v>4</v>
      </c>
      <c r="J591" s="11" t="s">
        <v>40</v>
      </c>
      <c r="K591" s="164" t="str">
        <f t="shared" si="36"/>
        <v>Röd kurs</v>
      </c>
      <c r="L591" s="11" t="s">
        <v>12549</v>
      </c>
      <c r="M591" s="11" t="str">
        <f t="shared" si="38"/>
        <v>2_x2_4x_R_4c</v>
      </c>
      <c r="N591" s="11" t="str">
        <f t="shared" si="39"/>
        <v>9789152302484-2-x2_4x-R-4c</v>
      </c>
      <c r="O591" s="78" t="s">
        <v>328</v>
      </c>
      <c r="P591" s="11"/>
      <c r="Q591" s="55" t="str">
        <f>INDEX(Freelancer!$A$1140:$J$2572,MATCH('Base data'!M591,Freelancer!$G$1140:$G$2572,0),9)</f>
        <v>Multiplicera och skriv uttrycken utan parenteser. $(7 + a)(4 - x)$</v>
      </c>
      <c r="R591" s="161" t="s">
        <v>14177</v>
      </c>
      <c r="S591" s="78" t="s">
        <v>16593</v>
      </c>
      <c r="T591" s="78" t="str">
        <f t="shared" si="37"/>
        <v>y4_14y</v>
      </c>
      <c r="U591" s="78" t="str">
        <f>INDEX(Lista!$O$2:$S$206,MATCH('Base data'!T591,Lista!$P$2:$P$206,0),3)</f>
        <v>Månghörningar</v>
      </c>
      <c r="V591" s="78" t="str">
        <f>INDEX(Lista!$O$2:$S$206,MATCH('Base data'!T591,Lista!$P$2:$P$206,0),4)</f>
        <v>G_4_14</v>
      </c>
      <c r="W591" s="78" t="str">
        <f>INDEX(Lista!$O$2:$S$206,MATCH('Base data'!T591,Lista!$P$2:$P$206,0),5)</f>
        <v>Månghörningar</v>
      </c>
      <c r="X591" s="214" t="s">
        <v>16772</v>
      </c>
    </row>
    <row r="592" spans="1:24" x14ac:dyDescent="0.2">
      <c r="A592" s="160">
        <v>9789152302484</v>
      </c>
      <c r="B592" s="11">
        <v>2</v>
      </c>
      <c r="C592" s="11" t="s">
        <v>428</v>
      </c>
      <c r="D592" s="161" t="s">
        <v>12847</v>
      </c>
      <c r="E592" s="161" t="s">
        <v>282</v>
      </c>
      <c r="F592" s="161" t="s">
        <v>12858</v>
      </c>
      <c r="G592" s="161" t="s">
        <v>365</v>
      </c>
      <c r="H592" s="11" t="s">
        <v>213</v>
      </c>
      <c r="I592" s="11">
        <v>5</v>
      </c>
      <c r="J592" s="11" t="s">
        <v>31</v>
      </c>
      <c r="K592" s="164" t="str">
        <f t="shared" si="36"/>
        <v>Röd kurs</v>
      </c>
      <c r="L592" s="11" t="s">
        <v>12549</v>
      </c>
      <c r="M592" s="11" t="str">
        <f t="shared" si="38"/>
        <v>2_x2_4x_R_5a</v>
      </c>
      <c r="N592" s="11" t="str">
        <f t="shared" si="39"/>
        <v>9789152302484-2-x2_4x-R-5a</v>
      </c>
      <c r="O592" s="78" t="s">
        <v>328</v>
      </c>
      <c r="P592" s="11"/>
      <c r="Q592" s="55" t="str">
        <f>INDEX(Freelancer!$A$1140:$J$2572,MATCH('Base data'!M592,Freelancer!$G$1140:$G$2572,0),9)</f>
        <v>Multiplicera och skriv uttrycken utan parenteser. $(2x + 3)(2y - 4)$</v>
      </c>
      <c r="R592" s="161" t="s">
        <v>14177</v>
      </c>
      <c r="S592" s="78" t="s">
        <v>16617</v>
      </c>
      <c r="T592" s="78" t="str">
        <f t="shared" si="37"/>
        <v>y2_11_3y</v>
      </c>
      <c r="U592" s="78" t="str">
        <f>INDEX(Lista!$O$2:$S$206,MATCH('Base data'!T592,Lista!$P$2:$P$206,0),3)</f>
        <v>Grafer - Rita/skissa grafer</v>
      </c>
      <c r="V592" s="78" t="str">
        <f>INDEX(Lista!$O$2:$S$206,MATCH('Base data'!T592,Lista!$P$2:$P$206,0),4)</f>
        <v>SF_2_11</v>
      </c>
      <c r="W592" s="78" t="str">
        <f>INDEX(Lista!$O$2:$S$206,MATCH('Base data'!T592,Lista!$P$2:$P$206,0),5)</f>
        <v>Grafer</v>
      </c>
      <c r="X592" s="214" t="s">
        <v>16772</v>
      </c>
    </row>
    <row r="593" spans="1:24" x14ac:dyDescent="0.2">
      <c r="A593" s="160">
        <v>9789152302484</v>
      </c>
      <c r="B593" s="11">
        <v>2</v>
      </c>
      <c r="C593" s="11" t="s">
        <v>428</v>
      </c>
      <c r="D593" s="161" t="s">
        <v>12847</v>
      </c>
      <c r="E593" s="161" t="s">
        <v>282</v>
      </c>
      <c r="F593" s="161" t="s">
        <v>12858</v>
      </c>
      <c r="G593" s="161" t="s">
        <v>365</v>
      </c>
      <c r="H593" s="11" t="s">
        <v>213</v>
      </c>
      <c r="I593" s="11">
        <v>5</v>
      </c>
      <c r="J593" s="11" t="s">
        <v>34</v>
      </c>
      <c r="K593" s="164" t="str">
        <f t="shared" si="36"/>
        <v>Röd kurs</v>
      </c>
      <c r="L593" s="11" t="s">
        <v>12549</v>
      </c>
      <c r="M593" s="11" t="str">
        <f t="shared" si="38"/>
        <v>2_x2_4x_R_5b</v>
      </c>
      <c r="N593" s="11" t="str">
        <f t="shared" si="39"/>
        <v>9789152302484-2-x2_4x-R-5b</v>
      </c>
      <c r="O593" s="78" t="s">
        <v>328</v>
      </c>
      <c r="P593" s="11"/>
      <c r="Q593" s="55" t="str">
        <f>INDEX(Freelancer!$A$1140:$J$2572,MATCH('Base data'!M593,Freelancer!$G$1140:$G$2572,0),9)</f>
        <v>Multiplicera och skriv uttrycken utan parenteser. $(4a + 6)(5b - 2)$</v>
      </c>
      <c r="R593" s="161" t="s">
        <v>14177</v>
      </c>
      <c r="S593" s="78" t="s">
        <v>16643</v>
      </c>
      <c r="T593" s="78" t="str">
        <f t="shared" si="37"/>
        <v>y1_17_8y</v>
      </c>
      <c r="U593" s="78" t="str">
        <f>INDEX(Lista!$O$2:$S$206,MATCH('Base data'!T593,Lista!$P$2:$P$206,0),3)</f>
        <v>Tal - Rationella tal</v>
      </c>
      <c r="V593" s="78" t="str">
        <f>INDEX(Lista!$O$2:$S$206,MATCH('Base data'!T593,Lista!$P$2:$P$206,0),4)</f>
        <v>T_1_17</v>
      </c>
      <c r="W593" s="78" t="str">
        <f>INDEX(Lista!$O$2:$S$206,MATCH('Base data'!T593,Lista!$P$2:$P$206,0),5)</f>
        <v>Tal</v>
      </c>
      <c r="X593" s="214" t="s">
        <v>16772</v>
      </c>
    </row>
    <row r="594" spans="1:24" x14ac:dyDescent="0.2">
      <c r="A594" s="160">
        <v>9789152302484</v>
      </c>
      <c r="B594" s="11">
        <v>2</v>
      </c>
      <c r="C594" s="11" t="s">
        <v>428</v>
      </c>
      <c r="D594" s="161" t="s">
        <v>12847</v>
      </c>
      <c r="E594" s="161" t="s">
        <v>282</v>
      </c>
      <c r="F594" s="161" t="s">
        <v>12858</v>
      </c>
      <c r="G594" s="161" t="s">
        <v>365</v>
      </c>
      <c r="H594" s="11" t="s">
        <v>213</v>
      </c>
      <c r="I594" s="11">
        <v>5</v>
      </c>
      <c r="J594" s="11" t="s">
        <v>40</v>
      </c>
      <c r="K594" s="164" t="str">
        <f t="shared" si="36"/>
        <v>Röd kurs</v>
      </c>
      <c r="L594" s="11" t="s">
        <v>12549</v>
      </c>
      <c r="M594" s="11" t="str">
        <f t="shared" si="38"/>
        <v>2_x2_4x_R_5c</v>
      </c>
      <c r="N594" s="11" t="str">
        <f t="shared" si="39"/>
        <v>9789152302484-2-x2_4x-R-5c</v>
      </c>
      <c r="O594" s="78" t="s">
        <v>283</v>
      </c>
      <c r="P594" s="11"/>
      <c r="Q594" s="55" t="str">
        <f>INDEX(Freelancer!$A$1140:$J$2572,MATCH('Base data'!M594,Freelancer!$G$1140:$G$2572,0),9)</f>
        <v>Multiplicera och skriv uttrycken utan parenteser. $(x - 1)(y - 9)$</v>
      </c>
      <c r="R594" s="161" t="s">
        <v>14177</v>
      </c>
      <c r="S594" s="78" t="s">
        <v>8324</v>
      </c>
      <c r="T594" s="78" t="str">
        <f t="shared" si="37"/>
        <v>y1_12_2y</v>
      </c>
      <c r="U594" s="78" t="str">
        <f>INDEX(Lista!$O$2:$S$206,MATCH('Base data'!T594,Lista!$P$2:$P$206,0),3)</f>
        <v>Potenser - Kvadrat &amp; kvadratrötter</v>
      </c>
      <c r="V594" s="78" t="str">
        <f>INDEX(Lista!$O$2:$S$206,MATCH('Base data'!T594,Lista!$P$2:$P$206,0),4)</f>
        <v>T_1_12</v>
      </c>
      <c r="W594" s="78" t="str">
        <f>INDEX(Lista!$O$2:$S$206,MATCH('Base data'!T594,Lista!$P$2:$P$206,0),5)</f>
        <v>Potenser</v>
      </c>
      <c r="X594" s="214" t="s">
        <v>16772</v>
      </c>
    </row>
    <row r="595" spans="1:24" x14ac:dyDescent="0.2">
      <c r="A595" s="160">
        <v>9789152302484</v>
      </c>
      <c r="B595" s="11">
        <v>2</v>
      </c>
      <c r="C595" s="11" t="s">
        <v>428</v>
      </c>
      <c r="D595" s="161" t="s">
        <v>12847</v>
      </c>
      <c r="E595" s="161" t="s">
        <v>282</v>
      </c>
      <c r="F595" s="161" t="s">
        <v>12858</v>
      </c>
      <c r="G595" s="161" t="s">
        <v>365</v>
      </c>
      <c r="H595" s="11" t="s">
        <v>213</v>
      </c>
      <c r="I595" s="11">
        <v>6</v>
      </c>
      <c r="J595" s="11" t="s">
        <v>31</v>
      </c>
      <c r="K595" s="164" t="str">
        <f t="shared" si="36"/>
        <v>Röd kurs</v>
      </c>
      <c r="L595" s="11" t="s">
        <v>12549</v>
      </c>
      <c r="M595" s="11" t="str">
        <f t="shared" si="38"/>
        <v>2_x2_4x_R_6a</v>
      </c>
      <c r="N595" s="11" t="str">
        <f t="shared" si="39"/>
        <v>9789152302484-2-x2_4x-R-6a</v>
      </c>
      <c r="O595" s="78" t="s">
        <v>283</v>
      </c>
      <c r="P595" s="11"/>
      <c r="Q595" s="55" t="str">
        <f>INDEX(Freelancer!$A$1140:$J$2572,MATCH('Base data'!M595,Freelancer!$G$1140:$G$2572,0),9)</f>
        <v>Multiplicera och skriv uttrycken utan parenteser. $(a - 5)(b - 4)$</v>
      </c>
      <c r="R595" s="161" t="s">
        <v>14177</v>
      </c>
      <c r="S595" s="78">
        <v>6</v>
      </c>
      <c r="T595" s="78" t="str">
        <f t="shared" si="37"/>
        <v>y6y</v>
      </c>
      <c r="U595" s="78" t="str">
        <f>INDEX(Lista!$O$2:$S$206,MATCH('Base data'!T595,Lista!$P$2:$P$206,0),3)</f>
        <v>Problemlösning</v>
      </c>
      <c r="V595" s="78" t="str">
        <f>INDEX(Lista!$O$2:$S$206,MATCH('Base data'!T595,Lista!$P$2:$P$206,0),4)</f>
        <v>P_6</v>
      </c>
      <c r="W595" s="78" t="str">
        <f>INDEX(Lista!$O$2:$S$206,MATCH('Base data'!T595,Lista!$P$2:$P$206,0),5)</f>
        <v>Problemlösning</v>
      </c>
      <c r="X595" s="214" t="s">
        <v>16772</v>
      </c>
    </row>
    <row r="596" spans="1:24" x14ac:dyDescent="0.2">
      <c r="A596" s="160">
        <v>9789152302484</v>
      </c>
      <c r="B596" s="11">
        <v>2</v>
      </c>
      <c r="C596" s="11" t="s">
        <v>428</v>
      </c>
      <c r="D596" s="161" t="s">
        <v>12847</v>
      </c>
      <c r="E596" s="161" t="s">
        <v>282</v>
      </c>
      <c r="F596" s="161" t="s">
        <v>12858</v>
      </c>
      <c r="G596" s="161" t="s">
        <v>365</v>
      </c>
      <c r="H596" s="11" t="s">
        <v>213</v>
      </c>
      <c r="I596" s="11">
        <v>6</v>
      </c>
      <c r="J596" s="11" t="s">
        <v>34</v>
      </c>
      <c r="K596" s="164" t="str">
        <f t="shared" si="36"/>
        <v>Röd kurs</v>
      </c>
      <c r="L596" s="11" t="s">
        <v>12549</v>
      </c>
      <c r="M596" s="11" t="str">
        <f t="shared" si="38"/>
        <v>2_x2_4x_R_6b</v>
      </c>
      <c r="N596" s="11" t="str">
        <f t="shared" si="39"/>
        <v>9789152302484-2-x2_4x-R-6b</v>
      </c>
      <c r="O596" s="78" t="s">
        <v>283</v>
      </c>
      <c r="P596" s="11"/>
      <c r="Q596" s="55" t="str">
        <f>INDEX(Freelancer!$A$1140:$J$2572,MATCH('Base data'!M596,Freelancer!$G$1140:$G$2572,0),9)</f>
        <v>Multiplicera och skriv uttrycken utan parenteser. $(3 - x)(y + 5)$</v>
      </c>
      <c r="R596" s="161" t="s">
        <v>14177</v>
      </c>
      <c r="S596" s="78" t="s">
        <v>16660</v>
      </c>
      <c r="T596" s="78" t="str">
        <f t="shared" si="37"/>
        <v>y1_3_12y</v>
      </c>
      <c r="U596" s="78" t="str">
        <f>INDEX(Lista!$O$2:$S$206,MATCH('Base data'!T596,Lista!$P$2:$P$206,0),3)</f>
        <v>Ekvationer - Olikheter</v>
      </c>
      <c r="V596" s="78" t="str">
        <f>INDEX(Lista!$O$2:$S$206,MATCH('Base data'!T596,Lista!$P$2:$P$206,0),4)</f>
        <v>T_1_3</v>
      </c>
      <c r="W596" s="78" t="str">
        <f>INDEX(Lista!$O$2:$S$206,MATCH('Base data'!T596,Lista!$P$2:$P$206,0),5)</f>
        <v>Ekvationer</v>
      </c>
      <c r="X596" s="214" t="s">
        <v>16772</v>
      </c>
    </row>
    <row r="597" spans="1:24" x14ac:dyDescent="0.2">
      <c r="A597" s="160">
        <v>9789152302484</v>
      </c>
      <c r="B597" s="11">
        <v>2</v>
      </c>
      <c r="C597" s="11" t="s">
        <v>428</v>
      </c>
      <c r="D597" s="161" t="s">
        <v>12847</v>
      </c>
      <c r="E597" s="161" t="s">
        <v>282</v>
      </c>
      <c r="F597" s="161" t="s">
        <v>12858</v>
      </c>
      <c r="G597" s="161" t="s">
        <v>365</v>
      </c>
      <c r="H597" s="11" t="s">
        <v>213</v>
      </c>
      <c r="I597" s="11">
        <v>6</v>
      </c>
      <c r="J597" s="11" t="s">
        <v>40</v>
      </c>
      <c r="K597" s="164" t="str">
        <f t="shared" si="36"/>
        <v>Röd kurs</v>
      </c>
      <c r="L597" s="11" t="s">
        <v>12549</v>
      </c>
      <c r="M597" s="11" t="str">
        <f t="shared" si="38"/>
        <v>2_x2_4x_R_6c</v>
      </c>
      <c r="N597" s="11" t="str">
        <f t="shared" si="39"/>
        <v>9789152302484-2-x2_4x-R-6c</v>
      </c>
      <c r="O597" s="78" t="s">
        <v>283</v>
      </c>
      <c r="P597" s="11"/>
      <c r="Q597" s="55" t="str">
        <f>INDEX(Freelancer!$A$1140:$J$2572,MATCH('Base data'!M597,Freelancer!$G$1140:$G$2572,0),9)</f>
        <v>Multiplicera och skriv uttrycken utan parenteser. $(6 - a)(8 - b)$</v>
      </c>
      <c r="R597" s="161" t="s">
        <v>14177</v>
      </c>
      <c r="S597" s="78" t="s">
        <v>16667</v>
      </c>
      <c r="T597" s="78" t="str">
        <f t="shared" si="37"/>
        <v>y4_6_1y</v>
      </c>
      <c r="U597" s="78" t="str">
        <f>INDEX(Lista!$O$2:$S$206,MATCH('Base data'!T597,Lista!$P$2:$P$206,0),3)</f>
        <v>Geometrienheter - Sträcka</v>
      </c>
      <c r="V597" s="78" t="str">
        <f>INDEX(Lista!$O$2:$S$206,MATCH('Base data'!T597,Lista!$P$2:$P$206,0),4)</f>
        <v>G_4_6</v>
      </c>
      <c r="W597" s="78" t="str">
        <f>INDEX(Lista!$O$2:$S$206,MATCH('Base data'!T597,Lista!$P$2:$P$206,0),5)</f>
        <v>Geometrienheter</v>
      </c>
      <c r="X597" s="214" t="s">
        <v>16772</v>
      </c>
    </row>
    <row r="598" spans="1:24" x14ac:dyDescent="0.2">
      <c r="A598" s="160">
        <v>9789152302484</v>
      </c>
      <c r="B598" s="11">
        <v>2</v>
      </c>
      <c r="C598" s="11" t="s">
        <v>428</v>
      </c>
      <c r="D598" s="161" t="s">
        <v>12847</v>
      </c>
      <c r="E598" s="161" t="s">
        <v>282</v>
      </c>
      <c r="F598" s="161" t="s">
        <v>12858</v>
      </c>
      <c r="G598" s="161" t="s">
        <v>365</v>
      </c>
      <c r="H598" s="11" t="s">
        <v>213</v>
      </c>
      <c r="I598" s="11">
        <v>7</v>
      </c>
      <c r="J598" s="11" t="s">
        <v>31</v>
      </c>
      <c r="K598" s="164" t="str">
        <f t="shared" si="36"/>
        <v>Röd kurs</v>
      </c>
      <c r="L598" s="11" t="s">
        <v>12549</v>
      </c>
      <c r="M598" s="11" t="str">
        <f t="shared" si="38"/>
        <v>2_x2_4x_R_7a</v>
      </c>
      <c r="N598" s="11" t="str">
        <f t="shared" si="39"/>
        <v>9789152302484-2-x2_4x-R-7a</v>
      </c>
      <c r="O598" s="78" t="s">
        <v>283</v>
      </c>
      <c r="P598" s="11"/>
      <c r="Q598" s="55" t="str">
        <f>INDEX(Freelancer!$A$1140:$J$2572,MATCH('Base data'!M598,Freelancer!$G$1140:$G$2572,0),9)</f>
        <v>Skriv utan parenteser och förenkla så långt som möjligt. $(2x + y)(2y - x)$</v>
      </c>
      <c r="R598" s="161" t="s">
        <v>14177</v>
      </c>
      <c r="S598" s="78" t="s">
        <v>8334</v>
      </c>
      <c r="T598" s="78" t="str">
        <f t="shared" si="37"/>
        <v>y4_6_2y</v>
      </c>
      <c r="U598" s="78" t="str">
        <f>INDEX(Lista!$O$2:$S$206,MATCH('Base data'!T598,Lista!$P$2:$P$206,0),3)</f>
        <v>Geometrienheter - Volym</v>
      </c>
      <c r="V598" s="78" t="str">
        <f>INDEX(Lista!$O$2:$S$206,MATCH('Base data'!T598,Lista!$P$2:$P$206,0),4)</f>
        <v>G_4_6</v>
      </c>
      <c r="W598" s="78" t="str">
        <f>INDEX(Lista!$O$2:$S$206,MATCH('Base data'!T598,Lista!$P$2:$P$206,0),5)</f>
        <v>Geometrienheter</v>
      </c>
      <c r="X598" s="214" t="s">
        <v>16772</v>
      </c>
    </row>
    <row r="599" spans="1:24" x14ac:dyDescent="0.2">
      <c r="A599" s="160">
        <v>9789152302484</v>
      </c>
      <c r="B599" s="11">
        <v>2</v>
      </c>
      <c r="C599" s="11" t="s">
        <v>428</v>
      </c>
      <c r="D599" s="161" t="s">
        <v>12847</v>
      </c>
      <c r="E599" s="161" t="s">
        <v>282</v>
      </c>
      <c r="F599" s="161" t="s">
        <v>12858</v>
      </c>
      <c r="G599" s="161" t="s">
        <v>365</v>
      </c>
      <c r="H599" s="11" t="s">
        <v>213</v>
      </c>
      <c r="I599" s="11">
        <v>7</v>
      </c>
      <c r="J599" s="11" t="s">
        <v>34</v>
      </c>
      <c r="K599" s="164" t="str">
        <f t="shared" si="36"/>
        <v>Röd kurs</v>
      </c>
      <c r="L599" s="11" t="s">
        <v>12549</v>
      </c>
      <c r="M599" s="11" t="str">
        <f t="shared" si="38"/>
        <v>2_x2_4x_R_7b</v>
      </c>
      <c r="N599" s="11" t="str">
        <f t="shared" si="39"/>
        <v>9789152302484-2-x2_4x-R-7b</v>
      </c>
      <c r="O599" s="78" t="s">
        <v>283</v>
      </c>
      <c r="P599" s="11"/>
      <c r="Q599" s="55" t="str">
        <f>INDEX(Freelancer!$A$1140:$J$2572,MATCH('Base data'!M599,Freelancer!$G$1140:$G$2572,0),9)</f>
        <v>Skriv utan parenteser och förenkla så långt som möjligt. $(4a + b)(5b - 2a)$</v>
      </c>
      <c r="R599" s="161" t="s">
        <v>14177</v>
      </c>
      <c r="S599" s="78" t="s">
        <v>8381</v>
      </c>
      <c r="T599" s="78" t="str">
        <f t="shared" si="37"/>
        <v>y1_2_3y</v>
      </c>
      <c r="U599" s="78" t="str">
        <f>INDEX(Lista!$O$2:$S$206,MATCH('Base data'!T599,Lista!$P$2:$P$206,0),3)</f>
        <v>Bråk - Förlängning &amp; förkortning</v>
      </c>
      <c r="V599" s="78" t="str">
        <f>INDEX(Lista!$O$2:$S$206,MATCH('Base data'!T599,Lista!$P$2:$P$206,0),4)</f>
        <v>T_1_2</v>
      </c>
      <c r="W599" s="78" t="str">
        <f>INDEX(Lista!$O$2:$S$206,MATCH('Base data'!T599,Lista!$P$2:$P$206,0),5)</f>
        <v>Bråk</v>
      </c>
      <c r="X599" s="214" t="s">
        <v>16772</v>
      </c>
    </row>
    <row r="600" spans="1:24" x14ac:dyDescent="0.2">
      <c r="A600" s="160">
        <v>9789152302484</v>
      </c>
      <c r="B600" s="11">
        <v>2</v>
      </c>
      <c r="C600" s="11" t="s">
        <v>428</v>
      </c>
      <c r="D600" s="161" t="s">
        <v>12847</v>
      </c>
      <c r="E600" s="161" t="s">
        <v>282</v>
      </c>
      <c r="F600" s="161" t="s">
        <v>12858</v>
      </c>
      <c r="G600" s="161" t="s">
        <v>365</v>
      </c>
      <c r="H600" s="11" t="s">
        <v>213</v>
      </c>
      <c r="I600" s="11">
        <v>7</v>
      </c>
      <c r="J600" s="11" t="s">
        <v>40</v>
      </c>
      <c r="K600" s="164" t="str">
        <f t="shared" si="36"/>
        <v>Röd kurs</v>
      </c>
      <c r="L600" s="11" t="s">
        <v>12549</v>
      </c>
      <c r="M600" s="11" t="str">
        <f t="shared" si="38"/>
        <v>2_x2_4x_R_7c</v>
      </c>
      <c r="N600" s="11" t="str">
        <f t="shared" si="39"/>
        <v>9789152302484-2-x2_4x-R-7c</v>
      </c>
      <c r="O600" s="78" t="s">
        <v>283</v>
      </c>
      <c r="P600" s="11"/>
      <c r="Q600" s="55" t="str">
        <f>INDEX(Freelancer!$A$1140:$J$2572,MATCH('Base data'!M600,Freelancer!$G$1140:$G$2572,0),9)</f>
        <v>Skriv utan parenteser och förenkla så långt som möjligt. $(x - 1)(x - 9)$</v>
      </c>
      <c r="R600" s="161" t="s">
        <v>14177</v>
      </c>
      <c r="S600" s="78" t="s">
        <v>16637</v>
      </c>
      <c r="T600" s="78" t="str">
        <f t="shared" si="37"/>
        <v>y1_3_10y</v>
      </c>
      <c r="U600" s="78" t="str">
        <f>INDEX(Lista!$O$2:$S$206,MATCH('Base data'!T600,Lista!$P$2:$P$206,0),3)</f>
        <v>Ekvationer - Kvadratkomplettering</v>
      </c>
      <c r="V600" s="78" t="str">
        <f>INDEX(Lista!$O$2:$S$206,MATCH('Base data'!T600,Lista!$P$2:$P$206,0),4)</f>
        <v>T_1_3</v>
      </c>
      <c r="W600" s="78" t="str">
        <f>INDEX(Lista!$O$2:$S$206,MATCH('Base data'!T600,Lista!$P$2:$P$206,0),5)</f>
        <v>Ekvationer</v>
      </c>
      <c r="X600" s="214" t="s">
        <v>16772</v>
      </c>
    </row>
    <row r="601" spans="1:24" x14ac:dyDescent="0.2">
      <c r="A601" s="160">
        <v>9789152302484</v>
      </c>
      <c r="B601" s="11">
        <v>2</v>
      </c>
      <c r="C601" s="11" t="s">
        <v>428</v>
      </c>
      <c r="D601" s="161" t="s">
        <v>12847</v>
      </c>
      <c r="E601" s="161" t="s">
        <v>282</v>
      </c>
      <c r="F601" s="161" t="s">
        <v>12858</v>
      </c>
      <c r="G601" s="161" t="s">
        <v>365</v>
      </c>
      <c r="H601" s="11" t="s">
        <v>213</v>
      </c>
      <c r="I601" s="11">
        <v>8</v>
      </c>
      <c r="J601" s="11" t="s">
        <v>31</v>
      </c>
      <c r="K601" s="164" t="str">
        <f t="shared" si="36"/>
        <v>Röd kurs</v>
      </c>
      <c r="L601" s="11" t="s">
        <v>12549</v>
      </c>
      <c r="M601" s="11" t="str">
        <f t="shared" si="38"/>
        <v>2_x2_4x_R_8a</v>
      </c>
      <c r="N601" s="11" t="str">
        <f t="shared" si="39"/>
        <v>9789152302484-2-x2_4x-R-8a</v>
      </c>
      <c r="O601" s="78" t="s">
        <v>283</v>
      </c>
      <c r="P601" s="11"/>
      <c r="Q601" s="55" t="str">
        <f>INDEX(Freelancer!$A$1140:$J$2572,MATCH('Base data'!M601,Freelancer!$G$1140:$G$2572,0),9)</f>
        <v>Skriv utan parenteser och förenkla så långt som möjligt. $(x + y)(x - y)$</v>
      </c>
      <c r="R601" s="161" t="s">
        <v>14177</v>
      </c>
      <c r="S601" s="78" t="s">
        <v>16656</v>
      </c>
      <c r="T601" s="78" t="str">
        <f t="shared" si="37"/>
        <v>y4_5y</v>
      </c>
      <c r="U601" s="78" t="str">
        <f>INDEX(Lista!$O$2:$S$206,MATCH('Base data'!T601,Lista!$P$2:$P$206,0),3)</f>
        <v xml:space="preserve">Cirkelsektor </v>
      </c>
      <c r="V601" s="78" t="str">
        <f>INDEX(Lista!$O$2:$S$206,MATCH('Base data'!T601,Lista!$P$2:$P$206,0),4)</f>
        <v>G_4_5</v>
      </c>
      <c r="W601" s="78" t="str">
        <f>INDEX(Lista!$O$2:$S$206,MATCH('Base data'!T601,Lista!$P$2:$P$206,0),5)</f>
        <v xml:space="preserve">Cirkelsektor </v>
      </c>
      <c r="X601" s="214" t="s">
        <v>16772</v>
      </c>
    </row>
    <row r="602" spans="1:24" x14ac:dyDescent="0.2">
      <c r="A602" s="160">
        <v>9789152302484</v>
      </c>
      <c r="B602" s="11">
        <v>2</v>
      </c>
      <c r="C602" s="11" t="s">
        <v>428</v>
      </c>
      <c r="D602" s="161" t="s">
        <v>12847</v>
      </c>
      <c r="E602" s="161" t="s">
        <v>282</v>
      </c>
      <c r="F602" s="161" t="s">
        <v>12858</v>
      </c>
      <c r="G602" s="161" t="s">
        <v>365</v>
      </c>
      <c r="H602" s="11" t="s">
        <v>213</v>
      </c>
      <c r="I602" s="11">
        <v>8</v>
      </c>
      <c r="J602" s="11" t="s">
        <v>34</v>
      </c>
      <c r="K602" s="164" t="str">
        <f t="shared" si="36"/>
        <v>Röd kurs</v>
      </c>
      <c r="L602" s="11" t="s">
        <v>12549</v>
      </c>
      <c r="M602" s="11" t="str">
        <f t="shared" si="38"/>
        <v>2_x2_4x_R_8b</v>
      </c>
      <c r="N602" s="11" t="str">
        <f t="shared" si="39"/>
        <v>9789152302484-2-x2_4x-R-8b</v>
      </c>
      <c r="O602" s="78" t="s">
        <v>283</v>
      </c>
      <c r="P602" s="11"/>
      <c r="Q602" s="55" t="str">
        <f>INDEX(Freelancer!$A$1140:$J$2572,MATCH('Base data'!M602,Freelancer!$G$1140:$G$2572,0),9)</f>
        <v>Skriv utan parenteser och förenkla så långt som möjligt. $(4 + a)(4 - a)$</v>
      </c>
      <c r="R602" s="161" t="s">
        <v>14177</v>
      </c>
      <c r="S602" s="78" t="s">
        <v>8390</v>
      </c>
      <c r="T602" s="78" t="str">
        <f t="shared" si="37"/>
        <v>y6_4y</v>
      </c>
      <c r="U602" s="78" t="str">
        <f>INDEX(Lista!$O$2:$S$206,MATCH('Base data'!T602,Lista!$P$2:$P$206,0),3)</f>
        <v>Problemlösning - Taluppfattning, aritmetik &amp; algebra</v>
      </c>
      <c r="V602" s="78" t="str">
        <f>INDEX(Lista!$O$2:$S$206,MATCH('Base data'!T602,Lista!$P$2:$P$206,0),4)</f>
        <v>P_6_4</v>
      </c>
      <c r="W602" s="78" t="str">
        <f>INDEX(Lista!$O$2:$S$206,MATCH('Base data'!T602,Lista!$P$2:$P$206,0),5)</f>
        <v>Problemlösning - Taluppfattning, aritmetik &amp; algebra</v>
      </c>
      <c r="X602" s="214" t="s">
        <v>16772</v>
      </c>
    </row>
    <row r="603" spans="1:24" x14ac:dyDescent="0.2">
      <c r="A603" s="160">
        <v>9789152302484</v>
      </c>
      <c r="B603" s="11">
        <v>2</v>
      </c>
      <c r="C603" s="11" t="s">
        <v>428</v>
      </c>
      <c r="D603" s="161" t="s">
        <v>12847</v>
      </c>
      <c r="E603" s="161" t="s">
        <v>282</v>
      </c>
      <c r="F603" s="161" t="s">
        <v>12858</v>
      </c>
      <c r="G603" s="161" t="s">
        <v>365</v>
      </c>
      <c r="H603" s="11" t="s">
        <v>213</v>
      </c>
      <c r="I603" s="11">
        <v>8</v>
      </c>
      <c r="J603" s="11" t="s">
        <v>40</v>
      </c>
      <c r="K603" s="164" t="str">
        <f t="shared" si="36"/>
        <v>Röd kurs</v>
      </c>
      <c r="L603" s="11" t="s">
        <v>12549</v>
      </c>
      <c r="M603" s="11" t="str">
        <f t="shared" si="38"/>
        <v>2_x2_4x_R_8c</v>
      </c>
      <c r="N603" s="11" t="str">
        <f t="shared" si="39"/>
        <v>9789152302484-2-x2_4x-R-8c</v>
      </c>
      <c r="O603" s="78" t="s">
        <v>283</v>
      </c>
      <c r="P603" s="11"/>
      <c r="Q603" s="55" t="str">
        <f>INDEX(Freelancer!$A$1140:$J$2572,MATCH('Base data'!M603,Freelancer!$G$1140:$G$2572,0),9)</f>
        <v>Skriv utan parenteser och förenkla så långt som möjligt. $(x + 1)(x - 1)$</v>
      </c>
      <c r="R603" s="161" t="s">
        <v>14177</v>
      </c>
      <c r="S603" s="78" t="s">
        <v>16607</v>
      </c>
      <c r="T603" s="78" t="str">
        <f t="shared" si="37"/>
        <v>y4_22_7y</v>
      </c>
      <c r="U603" s="78" t="str">
        <f>INDEX(Lista!$O$2:$S$206,MATCH('Base data'!T603,Lista!$P$2:$P$206,0),3)</f>
        <v>Trigonometri - Enhetscirkeln</v>
      </c>
      <c r="V603" s="78" t="str">
        <f>INDEX(Lista!$O$2:$S$206,MATCH('Base data'!T603,Lista!$P$2:$P$206,0),4)</f>
        <v>G_4_22</v>
      </c>
      <c r="W603" s="78" t="str">
        <f>INDEX(Lista!$O$2:$S$206,MATCH('Base data'!T603,Lista!$P$2:$P$206,0),5)</f>
        <v>Trigonometri</v>
      </c>
      <c r="X603" s="214" t="s">
        <v>16772</v>
      </c>
    </row>
    <row r="604" spans="1:24" x14ac:dyDescent="0.2">
      <c r="A604" s="160">
        <v>9789152302484</v>
      </c>
      <c r="B604" s="11">
        <v>2</v>
      </c>
      <c r="C604" s="11" t="s">
        <v>428</v>
      </c>
      <c r="D604" s="161" t="s">
        <v>12847</v>
      </c>
      <c r="E604" s="161" t="s">
        <v>282</v>
      </c>
      <c r="F604" s="161" t="s">
        <v>12858</v>
      </c>
      <c r="G604" s="161" t="s">
        <v>365</v>
      </c>
      <c r="H604" s="11" t="s">
        <v>213</v>
      </c>
      <c r="I604" s="11">
        <v>9</v>
      </c>
      <c r="J604" s="11" t="s">
        <v>31</v>
      </c>
      <c r="K604" s="164" t="str">
        <f t="shared" si="36"/>
        <v>Röd kurs</v>
      </c>
      <c r="L604" s="11" t="s">
        <v>12549</v>
      </c>
      <c r="M604" s="11" t="str">
        <f t="shared" si="38"/>
        <v>2_x2_4x_R_9a</v>
      </c>
      <c r="N604" s="11" t="str">
        <f t="shared" si="39"/>
        <v>9789152302484-2-x2_4x-R-9a</v>
      </c>
      <c r="O604" s="78" t="s">
        <v>283</v>
      </c>
      <c r="P604" s="11"/>
      <c r="Q604" s="55" t="str">
        <f>INDEX(Freelancer!$A$1140:$J$2572,MATCH('Base data'!M604,Freelancer!$G$1140:$G$2572,0),9)</f>
        <v>Skriv utan parenteser och förenkla så långt som möjligt. $(x + y)^2$</v>
      </c>
      <c r="R604" s="161" t="s">
        <v>14177</v>
      </c>
      <c r="S604" s="78" t="s">
        <v>16678</v>
      </c>
      <c r="T604" s="78" t="str">
        <f t="shared" si="37"/>
        <v>y2_19_10y</v>
      </c>
      <c r="U604" s="78" t="str">
        <f>INDEX(Lista!$O$2:$S$206,MATCH('Base data'!T604,Lista!$P$2:$P$206,0),3)</f>
        <v>Procent - Promille &amp; ppm</v>
      </c>
      <c r="V604" s="78" t="str">
        <f>INDEX(Lista!$O$2:$S$206,MATCH('Base data'!T604,Lista!$P$2:$P$206,0),4)</f>
        <v>SF_2_19</v>
      </c>
      <c r="W604" s="78" t="str">
        <f>INDEX(Lista!$O$2:$S$206,MATCH('Base data'!T604,Lista!$P$2:$P$206,0),5)</f>
        <v>Procent</v>
      </c>
      <c r="X604" s="214" t="s">
        <v>16772</v>
      </c>
    </row>
    <row r="605" spans="1:24" x14ac:dyDescent="0.2">
      <c r="A605" s="160">
        <v>9789152302484</v>
      </c>
      <c r="B605" s="11">
        <v>2</v>
      </c>
      <c r="C605" s="11" t="s">
        <v>428</v>
      </c>
      <c r="D605" s="161" t="s">
        <v>12847</v>
      </c>
      <c r="E605" s="161" t="s">
        <v>282</v>
      </c>
      <c r="F605" s="161" t="s">
        <v>12858</v>
      </c>
      <c r="G605" s="161" t="s">
        <v>365</v>
      </c>
      <c r="H605" s="11" t="s">
        <v>213</v>
      </c>
      <c r="I605" s="11">
        <v>9</v>
      </c>
      <c r="J605" s="11" t="s">
        <v>34</v>
      </c>
      <c r="K605" s="164" t="str">
        <f t="shared" si="36"/>
        <v>Röd kurs</v>
      </c>
      <c r="L605" s="11" t="s">
        <v>12549</v>
      </c>
      <c r="M605" s="11" t="str">
        <f t="shared" si="38"/>
        <v>2_x2_4x_R_9b</v>
      </c>
      <c r="N605" s="11" t="str">
        <f t="shared" si="39"/>
        <v>9789152302484-2-x2_4x-R-9b</v>
      </c>
      <c r="O605" s="78" t="s">
        <v>283</v>
      </c>
      <c r="P605" s="11"/>
      <c r="Q605" s="55" t="str">
        <f>INDEX(Freelancer!$A$1140:$J$2572,MATCH('Base data'!M605,Freelancer!$G$1140:$G$2572,0),9)</f>
        <v>Skriv utan parenteser och förenkla så långt som möjligt. $(a + b)^2$</v>
      </c>
      <c r="R605" s="161" t="s">
        <v>14177</v>
      </c>
      <c r="S605" s="78" t="s">
        <v>16618</v>
      </c>
      <c r="T605" s="78" t="str">
        <f t="shared" si="37"/>
        <v>y2_24_3y</v>
      </c>
      <c r="U605" s="78" t="str">
        <f>INDEX(Lista!$O$2:$S$206,MATCH('Base data'!T605,Lista!$P$2:$P$206,0),3)</f>
        <v>Variabler och uttryck - Sammansatta uttryck</v>
      </c>
      <c r="V605" s="78" t="str">
        <f>INDEX(Lista!$O$2:$S$206,MATCH('Base data'!T605,Lista!$P$2:$P$206,0),4)</f>
        <v>SF_2_24</v>
      </c>
      <c r="W605" s="78" t="str">
        <f>INDEX(Lista!$O$2:$S$206,MATCH('Base data'!T605,Lista!$P$2:$P$206,0),5)</f>
        <v>Variabler och uttryck</v>
      </c>
      <c r="X605" s="214" t="s">
        <v>16772</v>
      </c>
    </row>
    <row r="606" spans="1:24" x14ac:dyDescent="0.2">
      <c r="A606" s="160">
        <v>9789152302484</v>
      </c>
      <c r="B606" s="11">
        <v>2</v>
      </c>
      <c r="C606" s="11" t="s">
        <v>428</v>
      </c>
      <c r="D606" s="161" t="s">
        <v>12847</v>
      </c>
      <c r="E606" s="161" t="s">
        <v>282</v>
      </c>
      <c r="F606" s="161" t="s">
        <v>12858</v>
      </c>
      <c r="G606" s="161" t="s">
        <v>365</v>
      </c>
      <c r="H606" s="11" t="s">
        <v>213</v>
      </c>
      <c r="I606" s="11">
        <v>9</v>
      </c>
      <c r="J606" s="11" t="s">
        <v>40</v>
      </c>
      <c r="K606" s="164" t="str">
        <f t="shared" si="36"/>
        <v>Röd kurs</v>
      </c>
      <c r="L606" s="11" t="s">
        <v>12549</v>
      </c>
      <c r="M606" s="11" t="str">
        <f t="shared" si="38"/>
        <v>2_x2_4x_R_9c</v>
      </c>
      <c r="N606" s="11" t="str">
        <f t="shared" si="39"/>
        <v>9789152302484-2-x2_4x-R-9c</v>
      </c>
      <c r="O606" s="78" t="s">
        <v>283</v>
      </c>
      <c r="P606" s="11"/>
      <c r="Q606" s="55" t="str">
        <f>INDEX(Freelancer!$A$1140:$J$2572,MATCH('Base data'!M606,Freelancer!$G$1140:$G$2572,0),9)</f>
        <v>Skriv utan parenteser och förenkla så långt som möjligt. $(a - b)^2$</v>
      </c>
      <c r="R606" s="161" t="s">
        <v>14177</v>
      </c>
      <c r="S606" s="78" t="s">
        <v>16630</v>
      </c>
      <c r="T606" s="78" t="str">
        <f t="shared" si="37"/>
        <v>y4_24_2y</v>
      </c>
      <c r="U606" s="78" t="str">
        <f>INDEX(Lista!$O$2:$S$206,MATCH('Base data'!T606,Lista!$P$2:$P$206,0),3)</f>
        <v>Vinklar - Randvinkel &amp; medelpunktsvinkel</v>
      </c>
      <c r="V606" s="78" t="str">
        <f>INDEX(Lista!$O$2:$S$206,MATCH('Base data'!T606,Lista!$P$2:$P$206,0),4)</f>
        <v>G_4_24</v>
      </c>
      <c r="W606" s="78" t="str">
        <f>INDEX(Lista!$O$2:$S$206,MATCH('Base data'!T606,Lista!$P$2:$P$206,0),5)</f>
        <v>Vinklar</v>
      </c>
      <c r="X606" s="214" t="s">
        <v>16772</v>
      </c>
    </row>
    <row r="607" spans="1:24" x14ac:dyDescent="0.2">
      <c r="A607" s="160">
        <v>9789152302484</v>
      </c>
      <c r="B607" s="11">
        <v>2</v>
      </c>
      <c r="C607" s="11" t="s">
        <v>428</v>
      </c>
      <c r="D607" s="161" t="s">
        <v>12847</v>
      </c>
      <c r="E607" s="161" t="s">
        <v>282</v>
      </c>
      <c r="F607" s="161" t="s">
        <v>12858</v>
      </c>
      <c r="G607" s="161" t="s">
        <v>365</v>
      </c>
      <c r="H607" s="11" t="s">
        <v>213</v>
      </c>
      <c r="I607" s="11">
        <v>10</v>
      </c>
      <c r="J607" s="11" t="s">
        <v>31</v>
      </c>
      <c r="K607" s="164" t="str">
        <f t="shared" si="36"/>
        <v>Röd kurs</v>
      </c>
      <c r="L607" s="11" t="s">
        <v>12549</v>
      </c>
      <c r="M607" s="11" t="str">
        <f t="shared" si="38"/>
        <v>2_x2_4x_R_10a</v>
      </c>
      <c r="N607" s="11" t="str">
        <f t="shared" si="39"/>
        <v>9789152302484-2-x2_4x-R-10a</v>
      </c>
      <c r="O607" s="78" t="s">
        <v>283</v>
      </c>
      <c r="P607" s="11"/>
      <c r="Q607" s="55" t="str">
        <f>INDEX(Freelancer!$A$1140:$J$2572,MATCH('Base data'!M607,Freelancer!$G$1140:$G$2572,0),9)</f>
        <v>Använd kvadreringsreglerna och avgör vad som ska stå i rutan. $(x + 3 y)^2 = x^2 + \, \textup{\Square} \, xy + 9y^2$</v>
      </c>
      <c r="R607" s="161" t="str">
        <f>IF(INDEX(Freelancer!$A$1140:$J$2572,MATCH('Base data'!M607,Freelancer!$G$1140:$G$2572,0),10)=0,"",INDEX(Freelancer!$A$1140:$J$2572,MATCH('Base data'!M607,Freelancer!$G$1140:$G$2572,0),10))</f>
        <v/>
      </c>
      <c r="S607" s="78" t="s">
        <v>8336</v>
      </c>
      <c r="T607" s="78" t="str">
        <f t="shared" si="37"/>
        <v>y4_20y</v>
      </c>
      <c r="U607" s="78" t="str">
        <f>INDEX(Lista!$O$2:$S$206,MATCH('Base data'!T607,Lista!$P$2:$P$206,0),3)</f>
        <v>Spegling &amp; symmetri</v>
      </c>
      <c r="V607" s="78" t="str">
        <f>INDEX(Lista!$O$2:$S$206,MATCH('Base data'!T607,Lista!$P$2:$P$206,0),4)</f>
        <v>G_4_20</v>
      </c>
      <c r="W607" s="78" t="str">
        <f>INDEX(Lista!$O$2:$S$206,MATCH('Base data'!T607,Lista!$P$2:$P$206,0),5)</f>
        <v>Spegling &amp; symmetri</v>
      </c>
      <c r="X607" s="214" t="s">
        <v>16772</v>
      </c>
    </row>
    <row r="608" spans="1:24" x14ac:dyDescent="0.2">
      <c r="A608" s="160">
        <v>9789152302484</v>
      </c>
      <c r="B608" s="11">
        <v>2</v>
      </c>
      <c r="C608" s="11" t="s">
        <v>428</v>
      </c>
      <c r="D608" s="161" t="s">
        <v>12847</v>
      </c>
      <c r="E608" s="161" t="s">
        <v>282</v>
      </c>
      <c r="F608" s="161" t="s">
        <v>12858</v>
      </c>
      <c r="G608" s="161" t="s">
        <v>365</v>
      </c>
      <c r="H608" s="11" t="s">
        <v>213</v>
      </c>
      <c r="I608" s="11">
        <v>10</v>
      </c>
      <c r="J608" s="11" t="s">
        <v>34</v>
      </c>
      <c r="K608" s="164" t="str">
        <f t="shared" si="36"/>
        <v>Röd kurs</v>
      </c>
      <c r="L608" s="11" t="s">
        <v>12549</v>
      </c>
      <c r="M608" s="11" t="str">
        <f t="shared" si="38"/>
        <v>2_x2_4x_R_10b</v>
      </c>
      <c r="N608" s="11" t="str">
        <f t="shared" si="39"/>
        <v>9789152302484-2-x2_4x-R-10b</v>
      </c>
      <c r="O608" s="78" t="s">
        <v>283</v>
      </c>
      <c r="P608" s="11"/>
      <c r="Q608" s="55" t="str">
        <f>INDEX(Freelancer!$A$1140:$J$2572,MATCH('Base data'!M608,Freelancer!$G$1140:$G$2572,0),9)</f>
        <v>Använd kvadreringsreglerna och avgör vad som ska stå i rutan. $(2a - b)^2 = 4a^2 - 4 \, \textup{\Square} \,+ b^2$</v>
      </c>
      <c r="R608" s="161" t="str">
        <f>IF(INDEX(Freelancer!$A$1140:$J$2572,MATCH('Base data'!M608,Freelancer!$G$1140:$G$2572,0),10)=0,"",INDEX(Freelancer!$A$1140:$J$2572,MATCH('Base data'!M608,Freelancer!$G$1140:$G$2572,0),10))</f>
        <v/>
      </c>
      <c r="S608" s="78" t="s">
        <v>16638</v>
      </c>
      <c r="T608" s="78" t="str">
        <f t="shared" si="37"/>
        <v>y4_9y</v>
      </c>
      <c r="U608" s="78" t="str">
        <f>INDEX(Lista!$O$2:$S$206,MATCH('Base data'!T608,Lista!$P$2:$P$206,0),3)</f>
        <v>Implikation och ekvivalens</v>
      </c>
      <c r="V608" s="78" t="str">
        <f>INDEX(Lista!$O$2:$S$206,MATCH('Base data'!T608,Lista!$P$2:$P$206,0),4)</f>
        <v>G_4_9</v>
      </c>
      <c r="W608" s="78" t="str">
        <f>INDEX(Lista!$O$2:$S$206,MATCH('Base data'!T608,Lista!$P$2:$P$206,0),5)</f>
        <v>Implikation och ekvivalens</v>
      </c>
      <c r="X608" s="214" t="s">
        <v>16772</v>
      </c>
    </row>
    <row r="609" spans="1:24" x14ac:dyDescent="0.2">
      <c r="A609" s="160">
        <v>9789152302484</v>
      </c>
      <c r="B609" s="11">
        <v>2</v>
      </c>
      <c r="C609" s="11" t="s">
        <v>428</v>
      </c>
      <c r="D609" s="161" t="s">
        <v>12847</v>
      </c>
      <c r="E609" s="161" t="s">
        <v>282</v>
      </c>
      <c r="F609" s="161" t="s">
        <v>12858</v>
      </c>
      <c r="G609" s="161" t="s">
        <v>365</v>
      </c>
      <c r="H609" s="11" t="s">
        <v>213</v>
      </c>
      <c r="I609" s="11">
        <v>11</v>
      </c>
      <c r="J609" s="11" t="s">
        <v>31</v>
      </c>
      <c r="K609" s="164" t="str">
        <f t="shared" si="36"/>
        <v>Röd kurs</v>
      </c>
      <c r="L609" s="11" t="s">
        <v>12549</v>
      </c>
      <c r="M609" s="11" t="str">
        <f t="shared" si="38"/>
        <v>2_x2_4x_R_11a</v>
      </c>
      <c r="N609" s="11" t="str">
        <f t="shared" si="39"/>
        <v>9789152302484-2-x2_4x-R-11a</v>
      </c>
      <c r="O609" s="78" t="s">
        <v>283</v>
      </c>
      <c r="P609" s="11"/>
      <c r="Q609" s="55" t="str">
        <f>INDEX(Freelancer!$A$1140:$J$2572,MATCH('Base data'!M609,Freelancer!$G$1140:$G$2572,0),9)</f>
        <v>Använd kvadreringsreglerna när du multiplicerar och skriver utan parentes. $(x + 9)^2$</v>
      </c>
      <c r="R609" s="161" t="str">
        <f>IF(INDEX(Freelancer!$A$1140:$J$2572,MATCH('Base data'!M609,Freelancer!$G$1140:$G$2572,0),10)=0,"",INDEX(Freelancer!$A$1140:$J$2572,MATCH('Base data'!M609,Freelancer!$G$1140:$G$2572,0),10))</f>
        <v/>
      </c>
      <c r="S609" s="78">
        <v>4</v>
      </c>
      <c r="T609" s="78" t="str">
        <f t="shared" si="37"/>
        <v>y4y</v>
      </c>
      <c r="U609" s="78" t="str">
        <f>INDEX(Lista!$O$2:$S$206,MATCH('Base data'!T609,Lista!$P$2:$P$206,0),3)</f>
        <v>Geometri</v>
      </c>
      <c r="V609" s="78" t="str">
        <f>INDEX(Lista!$O$2:$S$206,MATCH('Base data'!T609,Lista!$P$2:$P$206,0),4)</f>
        <v>G_4</v>
      </c>
      <c r="W609" s="78" t="str">
        <f>INDEX(Lista!$O$2:$S$206,MATCH('Base data'!T609,Lista!$P$2:$P$206,0),5)</f>
        <v>Geometri</v>
      </c>
      <c r="X609" s="214" t="s">
        <v>16772</v>
      </c>
    </row>
    <row r="610" spans="1:24" x14ac:dyDescent="0.2">
      <c r="A610" s="160">
        <v>9789152302484</v>
      </c>
      <c r="B610" s="11">
        <v>2</v>
      </c>
      <c r="C610" s="11" t="s">
        <v>428</v>
      </c>
      <c r="D610" s="161" t="s">
        <v>12847</v>
      </c>
      <c r="E610" s="161" t="s">
        <v>282</v>
      </c>
      <c r="F610" s="161" t="s">
        <v>12858</v>
      </c>
      <c r="G610" s="161" t="s">
        <v>365</v>
      </c>
      <c r="H610" s="11" t="s">
        <v>213</v>
      </c>
      <c r="I610" s="11">
        <v>11</v>
      </c>
      <c r="J610" s="11" t="s">
        <v>34</v>
      </c>
      <c r="K610" s="164" t="str">
        <f t="shared" si="36"/>
        <v>Röd kurs</v>
      </c>
      <c r="L610" s="11" t="s">
        <v>12549</v>
      </c>
      <c r="M610" s="11" t="str">
        <f t="shared" si="38"/>
        <v>2_x2_4x_R_11b</v>
      </c>
      <c r="N610" s="11" t="str">
        <f t="shared" si="39"/>
        <v>9789152302484-2-x2_4x-R-11b</v>
      </c>
      <c r="O610" s="78" t="s">
        <v>283</v>
      </c>
      <c r="P610" s="11"/>
      <c r="Q610" s="55" t="str">
        <f>INDEX(Freelancer!$A$1140:$J$2572,MATCH('Base data'!M610,Freelancer!$G$1140:$G$2572,0),9)</f>
        <v>Använd kvadreringsreglerna när du multiplicerar och skriver utan parentes. $(x - 8)^2$</v>
      </c>
      <c r="R610" s="161" t="str">
        <f>IF(INDEX(Freelancer!$A$1140:$J$2572,MATCH('Base data'!M610,Freelancer!$G$1140:$G$2572,0),10)=0,"",INDEX(Freelancer!$A$1140:$J$2572,MATCH('Base data'!M610,Freelancer!$G$1140:$G$2572,0),10))</f>
        <v/>
      </c>
      <c r="S610" s="78" t="s">
        <v>16700</v>
      </c>
      <c r="T610" s="78" t="str">
        <f t="shared" si="37"/>
        <v>y4_11y</v>
      </c>
      <c r="U610" s="78" t="str">
        <f>INDEX(Lista!$O$2:$S$206,MATCH('Base data'!T610,Lista!$P$2:$P$206,0),3)</f>
        <v>Koordinatgeometri</v>
      </c>
      <c r="V610" s="78" t="str">
        <f>INDEX(Lista!$O$2:$S$206,MATCH('Base data'!T610,Lista!$P$2:$P$206,0),4)</f>
        <v>G_4_11</v>
      </c>
      <c r="W610" s="78" t="str">
        <f>INDEX(Lista!$O$2:$S$206,MATCH('Base data'!T610,Lista!$P$2:$P$206,0),5)</f>
        <v>Koordinatgeometri</v>
      </c>
      <c r="X610" s="214" t="s">
        <v>16772</v>
      </c>
    </row>
    <row r="611" spans="1:24" x14ac:dyDescent="0.2">
      <c r="A611" s="160">
        <v>9789152302484</v>
      </c>
      <c r="B611" s="11">
        <v>2</v>
      </c>
      <c r="C611" s="11" t="s">
        <v>428</v>
      </c>
      <c r="D611" s="161" t="s">
        <v>12847</v>
      </c>
      <c r="E611" s="161" t="s">
        <v>282</v>
      </c>
      <c r="F611" s="161" t="s">
        <v>12858</v>
      </c>
      <c r="G611" s="161" t="s">
        <v>365</v>
      </c>
      <c r="H611" s="11" t="s">
        <v>213</v>
      </c>
      <c r="I611" s="11">
        <v>11</v>
      </c>
      <c r="J611" s="11" t="s">
        <v>40</v>
      </c>
      <c r="K611" s="164" t="str">
        <f t="shared" si="36"/>
        <v>Röd kurs</v>
      </c>
      <c r="L611" s="11" t="s">
        <v>12549</v>
      </c>
      <c r="M611" s="11" t="str">
        <f t="shared" si="38"/>
        <v>2_x2_4x_R_11c</v>
      </c>
      <c r="N611" s="11" t="str">
        <f t="shared" si="39"/>
        <v>9789152302484-2-x2_4x-R-11c</v>
      </c>
      <c r="O611" s="78" t="s">
        <v>283</v>
      </c>
      <c r="P611" s="11"/>
      <c r="Q611" s="55" t="str">
        <f>INDEX(Freelancer!$A$1140:$J$2572,MATCH('Base data'!M611,Freelancer!$G$1140:$G$2572,0),9)</f>
        <v>Använd kvadreringsreglerna när du multiplicerar och skriver utan parentes. $(12 + a)^2$</v>
      </c>
      <c r="R611" s="161" t="str">
        <f>IF(INDEX(Freelancer!$A$1140:$J$2572,MATCH('Base data'!M611,Freelancer!$G$1140:$G$2572,0),10)=0,"",INDEX(Freelancer!$A$1140:$J$2572,MATCH('Base data'!M611,Freelancer!$G$1140:$G$2572,0),10))</f>
        <v/>
      </c>
      <c r="S611" s="78" t="s">
        <v>8357</v>
      </c>
      <c r="T611" s="78" t="str">
        <f t="shared" si="37"/>
        <v>y2_19_6y</v>
      </c>
      <c r="U611" s="78" t="str">
        <f>INDEX(Lista!$O$2:$S$206,MATCH('Base data'!T611,Lista!$P$2:$P$206,0),3)</f>
        <v>Procent - Lån &amp; ränta</v>
      </c>
      <c r="V611" s="78" t="str">
        <f>INDEX(Lista!$O$2:$S$206,MATCH('Base data'!T611,Lista!$P$2:$P$206,0),4)</f>
        <v>SF_2_19</v>
      </c>
      <c r="W611" s="78" t="str">
        <f>INDEX(Lista!$O$2:$S$206,MATCH('Base data'!T611,Lista!$P$2:$P$206,0),5)</f>
        <v>Procent</v>
      </c>
      <c r="X611" s="214" t="s">
        <v>16772</v>
      </c>
    </row>
    <row r="612" spans="1:24" x14ac:dyDescent="0.2">
      <c r="A612" s="160">
        <v>9789152302484</v>
      </c>
      <c r="B612" s="11">
        <v>2</v>
      </c>
      <c r="C612" s="11" t="s">
        <v>428</v>
      </c>
      <c r="D612" s="161" t="s">
        <v>12847</v>
      </c>
      <c r="E612" s="161" t="s">
        <v>282</v>
      </c>
      <c r="F612" s="161" t="s">
        <v>12858</v>
      </c>
      <c r="G612" s="161" t="s">
        <v>365</v>
      </c>
      <c r="H612" s="11" t="s">
        <v>213</v>
      </c>
      <c r="I612" s="11">
        <v>11</v>
      </c>
      <c r="J612" s="11" t="s">
        <v>66</v>
      </c>
      <c r="K612" s="164" t="str">
        <f t="shared" si="36"/>
        <v>Röd kurs</v>
      </c>
      <c r="L612" s="11" t="s">
        <v>12549</v>
      </c>
      <c r="M612" s="11" t="str">
        <f t="shared" si="38"/>
        <v>2_x2_4x_R_11d</v>
      </c>
      <c r="N612" s="11" t="str">
        <f t="shared" si="39"/>
        <v>9789152302484-2-x2_4x-R-11d</v>
      </c>
      <c r="O612" s="78" t="s">
        <v>328</v>
      </c>
      <c r="P612" s="11"/>
      <c r="Q612" s="55" t="str">
        <f>INDEX(Freelancer!$A$1140:$J$2572,MATCH('Base data'!M612,Freelancer!$G$1140:$G$2572,0),9)</f>
        <v>Använd kvadreringsreglerna när du multiplicerar och skriver utan parentes. $(4a + 5)^2$</v>
      </c>
      <c r="R612" s="161" t="str">
        <f>IF(INDEX(Freelancer!$A$1140:$J$2572,MATCH('Base data'!M612,Freelancer!$G$1140:$G$2572,0),10)=0,"",INDEX(Freelancer!$A$1140:$J$2572,MATCH('Base data'!M612,Freelancer!$G$1140:$G$2572,0),10))</f>
        <v/>
      </c>
      <c r="S612" s="78" t="s">
        <v>16637</v>
      </c>
      <c r="T612" s="78" t="str">
        <f t="shared" si="37"/>
        <v>y1_3_10y</v>
      </c>
      <c r="U612" s="78" t="str">
        <f>INDEX(Lista!$O$2:$S$206,MATCH('Base data'!T612,Lista!$P$2:$P$206,0),3)</f>
        <v>Ekvationer - Kvadratkomplettering</v>
      </c>
      <c r="V612" s="78" t="str">
        <f>INDEX(Lista!$O$2:$S$206,MATCH('Base data'!T612,Lista!$P$2:$P$206,0),4)</f>
        <v>T_1_3</v>
      </c>
      <c r="W612" s="78" t="str">
        <f>INDEX(Lista!$O$2:$S$206,MATCH('Base data'!T612,Lista!$P$2:$P$206,0),5)</f>
        <v>Ekvationer</v>
      </c>
      <c r="X612" s="214" t="s">
        <v>16772</v>
      </c>
    </row>
    <row r="613" spans="1:24" x14ac:dyDescent="0.2">
      <c r="A613" s="160">
        <v>9789152302484</v>
      </c>
      <c r="B613" s="11">
        <v>2</v>
      </c>
      <c r="C613" s="11" t="s">
        <v>428</v>
      </c>
      <c r="D613" s="161" t="s">
        <v>12847</v>
      </c>
      <c r="E613" s="161" t="s">
        <v>282</v>
      </c>
      <c r="F613" s="161" t="s">
        <v>12858</v>
      </c>
      <c r="G613" s="161" t="s">
        <v>365</v>
      </c>
      <c r="H613" s="11" t="s">
        <v>213</v>
      </c>
      <c r="I613" s="11">
        <v>12</v>
      </c>
      <c r="J613" s="11" t="s">
        <v>31</v>
      </c>
      <c r="K613" s="164" t="str">
        <f t="shared" si="36"/>
        <v>Röd kurs</v>
      </c>
      <c r="L613" s="11" t="s">
        <v>12549</v>
      </c>
      <c r="M613" s="11" t="str">
        <f t="shared" si="38"/>
        <v>2_x2_4x_R_12a</v>
      </c>
      <c r="N613" s="11" t="str">
        <f t="shared" si="39"/>
        <v>9789152302484-2-x2_4x-R-12a</v>
      </c>
      <c r="O613" s="78" t="s">
        <v>328</v>
      </c>
      <c r="P613" s="39"/>
      <c r="Q613" s="55" t="str">
        <f>INDEX(Freelancer!$A$1140:$J$2572,MATCH('Base data'!M613,Freelancer!$G$1140:$G$2572,0),9)</f>
        <v>Använd kvadreringsreglerna när du multiplicerar och skriver utan parentes. $(3x - 2)^2$</v>
      </c>
      <c r="R613" s="161" t="str">
        <f>IF(INDEX(Freelancer!$A$1140:$J$2572,MATCH('Base data'!M613,Freelancer!$G$1140:$G$2572,0),10)=0,"",INDEX(Freelancer!$A$1140:$J$2572,MATCH('Base data'!M613,Freelancer!$G$1140:$G$2572,0),10))</f>
        <v/>
      </c>
      <c r="S613" s="78" t="s">
        <v>8387</v>
      </c>
      <c r="T613" s="78" t="str">
        <f t="shared" si="37"/>
        <v>y4_15_3y</v>
      </c>
      <c r="U613" s="78" t="str">
        <f>INDEX(Lista!$O$2:$S$206,MATCH('Base data'!T613,Lista!$P$2:$P$206,0),3)</f>
        <v>Volym &amp; olika sorters kroppar - Klot</v>
      </c>
      <c r="V613" s="78" t="str">
        <f>INDEX(Lista!$O$2:$S$206,MATCH('Base data'!T613,Lista!$P$2:$P$206,0),4)</f>
        <v>G_4_15</v>
      </c>
      <c r="W613" s="78" t="str">
        <f>INDEX(Lista!$O$2:$S$206,MATCH('Base data'!T613,Lista!$P$2:$P$206,0),5)</f>
        <v>Volym &amp; olika sorters kroppar</v>
      </c>
      <c r="X613" s="214" t="s">
        <v>16772</v>
      </c>
    </row>
    <row r="614" spans="1:24" x14ac:dyDescent="0.2">
      <c r="A614" s="160">
        <v>9789152302484</v>
      </c>
      <c r="B614" s="11">
        <v>2</v>
      </c>
      <c r="C614" s="11" t="s">
        <v>428</v>
      </c>
      <c r="D614" s="161" t="s">
        <v>12847</v>
      </c>
      <c r="E614" s="161" t="s">
        <v>282</v>
      </c>
      <c r="F614" s="161" t="s">
        <v>12858</v>
      </c>
      <c r="G614" s="161" t="s">
        <v>365</v>
      </c>
      <c r="H614" s="11" t="s">
        <v>213</v>
      </c>
      <c r="I614" s="11">
        <v>12</v>
      </c>
      <c r="J614" s="11" t="s">
        <v>34</v>
      </c>
      <c r="K614" s="164" t="str">
        <f t="shared" si="36"/>
        <v>Röd kurs</v>
      </c>
      <c r="L614" s="11" t="s">
        <v>12549</v>
      </c>
      <c r="M614" s="11" t="str">
        <f t="shared" si="38"/>
        <v>2_x2_4x_R_12b</v>
      </c>
      <c r="N614" s="11" t="str">
        <f t="shared" si="39"/>
        <v>9789152302484-2-x2_4x-R-12b</v>
      </c>
      <c r="O614" s="78" t="s">
        <v>328</v>
      </c>
      <c r="P614" s="39"/>
      <c r="Q614" s="55" t="str">
        <f>INDEX(Freelancer!$A$1140:$J$2572,MATCH('Base data'!M614,Freelancer!$G$1140:$G$2572,0),9)</f>
        <v>Använd kvadreringsreglerna när du multiplicerar och skriver utan parentes. $(2x + 3 y)^2$</v>
      </c>
      <c r="R614" s="161" t="str">
        <f>IF(INDEX(Freelancer!$A$1140:$J$2572,MATCH('Base data'!M614,Freelancer!$G$1140:$G$2572,0),10)=0,"",INDEX(Freelancer!$A$1140:$J$2572,MATCH('Base data'!M614,Freelancer!$G$1140:$G$2572,0),10))</f>
        <v/>
      </c>
      <c r="S614" s="78" t="s">
        <v>8354</v>
      </c>
      <c r="T614" s="78" t="str">
        <f t="shared" si="37"/>
        <v>y2_8y</v>
      </c>
      <c r="U614" s="78" t="str">
        <f>INDEX(Lista!$O$2:$S$206,MATCH('Base data'!T614,Lista!$P$2:$P$206,0),3)</f>
        <v>Funktioner</v>
      </c>
      <c r="V614" s="78" t="str">
        <f>INDEX(Lista!$O$2:$S$206,MATCH('Base data'!T614,Lista!$P$2:$P$206,0),4)</f>
        <v>SF_2_8</v>
      </c>
      <c r="W614" s="78" t="str">
        <f>INDEX(Lista!$O$2:$S$206,MATCH('Base data'!T614,Lista!$P$2:$P$206,0),5)</f>
        <v>Funktioner</v>
      </c>
      <c r="X614" s="214" t="s">
        <v>16772</v>
      </c>
    </row>
    <row r="615" spans="1:24" x14ac:dyDescent="0.2">
      <c r="A615" s="160">
        <v>9789152302484</v>
      </c>
      <c r="B615" s="11">
        <v>2</v>
      </c>
      <c r="C615" s="11" t="s">
        <v>428</v>
      </c>
      <c r="D615" s="161" t="s">
        <v>12847</v>
      </c>
      <c r="E615" s="161" t="s">
        <v>282</v>
      </c>
      <c r="F615" s="161" t="s">
        <v>12858</v>
      </c>
      <c r="G615" s="161" t="s">
        <v>365</v>
      </c>
      <c r="H615" s="11" t="s">
        <v>213</v>
      </c>
      <c r="I615" s="11">
        <v>12</v>
      </c>
      <c r="J615" s="11" t="s">
        <v>40</v>
      </c>
      <c r="K615" s="164" t="str">
        <f t="shared" si="36"/>
        <v>Röd kurs</v>
      </c>
      <c r="L615" s="11" t="s">
        <v>12549</v>
      </c>
      <c r="M615" s="11" t="str">
        <f t="shared" si="38"/>
        <v>2_x2_4x_R_12c</v>
      </c>
      <c r="N615" s="11" t="str">
        <f t="shared" si="39"/>
        <v>9789152302484-2-x2_4x-R-12c</v>
      </c>
      <c r="O615" s="78" t="s">
        <v>328</v>
      </c>
      <c r="P615" s="39"/>
      <c r="Q615" s="55" t="str">
        <f>INDEX(Freelancer!$A$1140:$J$2572,MATCH('Base data'!M615,Freelancer!$G$1140:$G$2572,0),9)</f>
        <v>Använd kvadreringsreglerna när du multiplicerar och skriver utan parentes. $(3a - 5b)^2$</v>
      </c>
      <c r="R615" s="161" t="str">
        <f>IF(INDEX(Freelancer!$A$1140:$J$2572,MATCH('Base data'!M615,Freelancer!$G$1140:$G$2572,0),10)=0,"",INDEX(Freelancer!$A$1140:$J$2572,MATCH('Base data'!M615,Freelancer!$G$1140:$G$2572,0),10))</f>
        <v/>
      </c>
      <c r="S615" s="78" t="s">
        <v>8375</v>
      </c>
      <c r="T615" s="78" t="str">
        <f t="shared" si="37"/>
        <v>y4_6_3y</v>
      </c>
      <c r="U615" s="78" t="str">
        <f>INDEX(Lista!$O$2:$S$206,MATCH('Base data'!T615,Lista!$P$2:$P$206,0),3)</f>
        <v>Geometrienheter - Area</v>
      </c>
      <c r="V615" s="78" t="str">
        <f>INDEX(Lista!$O$2:$S$206,MATCH('Base data'!T615,Lista!$P$2:$P$206,0),4)</f>
        <v>G_4_6</v>
      </c>
      <c r="W615" s="78" t="str">
        <f>INDEX(Lista!$O$2:$S$206,MATCH('Base data'!T615,Lista!$P$2:$P$206,0),5)</f>
        <v>Geometrienheter</v>
      </c>
      <c r="X615" s="214" t="s">
        <v>16772</v>
      </c>
    </row>
    <row r="616" spans="1:24" x14ac:dyDescent="0.2">
      <c r="A616" s="160">
        <v>9789152302484</v>
      </c>
      <c r="B616" s="11">
        <v>2</v>
      </c>
      <c r="C616" s="11" t="s">
        <v>428</v>
      </c>
      <c r="D616" s="161" t="s">
        <v>12847</v>
      </c>
      <c r="E616" s="161" t="s">
        <v>282</v>
      </c>
      <c r="F616" s="161" t="s">
        <v>12858</v>
      </c>
      <c r="G616" s="161" t="s">
        <v>365</v>
      </c>
      <c r="H616" s="11" t="s">
        <v>213</v>
      </c>
      <c r="I616" s="11">
        <v>12</v>
      </c>
      <c r="J616" s="11" t="s">
        <v>66</v>
      </c>
      <c r="K616" s="164" t="str">
        <f t="shared" si="36"/>
        <v>Röd kurs</v>
      </c>
      <c r="L616" s="11" t="s">
        <v>12549</v>
      </c>
      <c r="M616" s="11" t="str">
        <f t="shared" si="38"/>
        <v>2_x2_4x_R_12d</v>
      </c>
      <c r="N616" s="11" t="str">
        <f t="shared" si="39"/>
        <v>9789152302484-2-x2_4x-R-12d</v>
      </c>
      <c r="O616" s="78" t="s">
        <v>328</v>
      </c>
      <c r="P616" s="39"/>
      <c r="Q616" s="55" t="str">
        <f>INDEX(Freelancer!$A$1140:$J$2572,MATCH('Base data'!M616,Freelancer!$G$1140:$G$2572,0),9)</f>
        <v>Använd kvadreringsreglerna när du multiplicerar och skriver utan parentes. $(0,5 + 3x)^2$</v>
      </c>
      <c r="R616" s="161" t="str">
        <f>IF(INDEX(Freelancer!$A$1140:$J$2572,MATCH('Base data'!M616,Freelancer!$G$1140:$G$2572,0),10)=0,"",INDEX(Freelancer!$A$1140:$J$2572,MATCH('Base data'!M616,Freelancer!$G$1140:$G$2572,0),10))</f>
        <v/>
      </c>
      <c r="S616" s="78" t="s">
        <v>16599</v>
      </c>
      <c r="T616" s="78" t="str">
        <f t="shared" si="37"/>
        <v>y1_16_5y</v>
      </c>
      <c r="U616" s="78" t="str">
        <f>INDEX(Lista!$O$2:$S$206,MATCH('Base data'!T616,Lista!$P$2:$P$206,0),3)</f>
        <v>Räta linjen - Linjens lutning</v>
      </c>
      <c r="V616" s="78" t="str">
        <f>INDEX(Lista!$O$2:$S$206,MATCH('Base data'!T616,Lista!$P$2:$P$206,0),4)</f>
        <v>T_1_16</v>
      </c>
      <c r="W616" s="78" t="str">
        <f>INDEX(Lista!$O$2:$S$206,MATCH('Base data'!T616,Lista!$P$2:$P$206,0),5)</f>
        <v>Räta linjen</v>
      </c>
      <c r="X616" s="214" t="s">
        <v>16772</v>
      </c>
    </row>
    <row r="617" spans="1:24" x14ac:dyDescent="0.2">
      <c r="A617" s="160">
        <v>9789152302484</v>
      </c>
      <c r="B617" s="11">
        <v>2</v>
      </c>
      <c r="C617" s="11" t="s">
        <v>428</v>
      </c>
      <c r="D617" s="161" t="s">
        <v>12847</v>
      </c>
      <c r="E617" s="161" t="s">
        <v>282</v>
      </c>
      <c r="F617" s="161" t="s">
        <v>12858</v>
      </c>
      <c r="G617" s="161" t="s">
        <v>365</v>
      </c>
      <c r="H617" s="11" t="s">
        <v>213</v>
      </c>
      <c r="I617" s="11">
        <v>13</v>
      </c>
      <c r="J617" s="11" t="s">
        <v>31</v>
      </c>
      <c r="K617" s="164" t="str">
        <f t="shared" si="36"/>
        <v>Röd kurs</v>
      </c>
      <c r="L617" s="11" t="s">
        <v>12549</v>
      </c>
      <c r="M617" s="11" t="str">
        <f t="shared" si="38"/>
        <v>2_x2_4x_R_13a</v>
      </c>
      <c r="N617" s="11" t="str">
        <f t="shared" si="39"/>
        <v>9789152302484-2-x2_4x-R-13a</v>
      </c>
      <c r="O617" s="78" t="s">
        <v>328</v>
      </c>
      <c r="P617" s="39"/>
      <c r="Q617" s="55" t="str">
        <f>INDEX(Freelancer!$A$1140:$J$2572,MATCH('Base data'!M617,Freelancer!$G$1140:$G$2572,0),9)</f>
        <v>Skriv ett så enkelt uttryck som möjligt för arean av det blåa området</v>
      </c>
      <c r="R617" s="161" t="str">
        <f>IF(INDEX(Freelancer!$A$1140:$J$2572,MATCH('Base data'!M617,Freelancer!$G$1140:$G$2572,0),10)=0,"",INDEX(Freelancer!$A$1140:$J$2572,MATCH('Base data'!M617,Freelancer!$G$1140:$G$2572,0),10))</f>
        <v>MD9_64_1</v>
      </c>
      <c r="S617" s="78" t="s">
        <v>16699</v>
      </c>
      <c r="T617" s="78" t="str">
        <f t="shared" si="37"/>
        <v>y1_17y</v>
      </c>
      <c r="U617" s="78" t="str">
        <f>INDEX(Lista!$O$2:$S$206,MATCH('Base data'!T617,Lista!$P$2:$P$206,0),3)</f>
        <v>Tal</v>
      </c>
      <c r="V617" s="78" t="str">
        <f>INDEX(Lista!$O$2:$S$206,MATCH('Base data'!T617,Lista!$P$2:$P$206,0),4)</f>
        <v>T_1_17</v>
      </c>
      <c r="W617" s="78" t="str">
        <f>INDEX(Lista!$O$2:$S$206,MATCH('Base data'!T617,Lista!$P$2:$P$206,0),5)</f>
        <v>Tal</v>
      </c>
      <c r="X617" s="214" t="s">
        <v>16772</v>
      </c>
    </row>
    <row r="618" spans="1:24" x14ac:dyDescent="0.2">
      <c r="A618" s="160">
        <v>9789152302484</v>
      </c>
      <c r="B618" s="11">
        <v>2</v>
      </c>
      <c r="C618" s="11" t="s">
        <v>428</v>
      </c>
      <c r="D618" s="161" t="s">
        <v>12847</v>
      </c>
      <c r="E618" s="161" t="s">
        <v>282</v>
      </c>
      <c r="F618" s="161" t="s">
        <v>12858</v>
      </c>
      <c r="G618" s="161" t="s">
        <v>365</v>
      </c>
      <c r="H618" s="11" t="s">
        <v>213</v>
      </c>
      <c r="I618" s="11">
        <v>13</v>
      </c>
      <c r="J618" s="11" t="s">
        <v>34</v>
      </c>
      <c r="K618" s="164" t="str">
        <f t="shared" si="36"/>
        <v>Röd kurs</v>
      </c>
      <c r="L618" s="11" t="s">
        <v>12549</v>
      </c>
      <c r="M618" s="11" t="str">
        <f t="shared" si="38"/>
        <v>2_x2_4x_R_13b</v>
      </c>
      <c r="N618" s="11" t="str">
        <f t="shared" si="39"/>
        <v>9789152302484-2-x2_4x-R-13b</v>
      </c>
      <c r="O618" s="78" t="s">
        <v>283</v>
      </c>
      <c r="P618" s="39"/>
      <c r="Q618" s="55" t="str">
        <f>INDEX(Freelancer!$A$1140:$J$2572,MATCH('Base data'!M618,Freelancer!$G$1140:$G$2572,0),9)</f>
        <v>Skriv ett så enkelt uttryck som möjligt för arean av det vita området</v>
      </c>
      <c r="R618" s="161" t="str">
        <f>IF(INDEX(Freelancer!$A$1140:$J$2572,MATCH('Base data'!M618,Freelancer!$G$1140:$G$2572,0),10)=0,"",INDEX(Freelancer!$A$1140:$J$2572,MATCH('Base data'!M618,Freelancer!$G$1140:$G$2572,0),10))</f>
        <v>MD9_64_1</v>
      </c>
      <c r="S618" s="78" t="s">
        <v>8358</v>
      </c>
      <c r="T618" s="78" t="str">
        <f t="shared" si="37"/>
        <v>y2_19_9y</v>
      </c>
      <c r="U618" s="78" t="str">
        <f>INDEX(Lista!$O$2:$S$206,MATCH('Base data'!T618,Lista!$P$2:$P$206,0),3)</f>
        <v>Procent - Förändringsfaktor</v>
      </c>
      <c r="V618" s="78" t="str">
        <f>INDEX(Lista!$O$2:$S$206,MATCH('Base data'!T618,Lista!$P$2:$P$206,0),4)</f>
        <v>SF_2_19</v>
      </c>
      <c r="W618" s="78" t="str">
        <f>INDEX(Lista!$O$2:$S$206,MATCH('Base data'!T618,Lista!$P$2:$P$206,0),5)</f>
        <v>Procent</v>
      </c>
      <c r="X618" s="214" t="s">
        <v>16772</v>
      </c>
    </row>
    <row r="619" spans="1:24" x14ac:dyDescent="0.2">
      <c r="A619" s="160">
        <v>9789152302484</v>
      </c>
      <c r="B619" s="11">
        <v>2</v>
      </c>
      <c r="C619" s="11" t="s">
        <v>428</v>
      </c>
      <c r="D619" s="161" t="s">
        <v>12847</v>
      </c>
      <c r="E619" s="161" t="s">
        <v>282</v>
      </c>
      <c r="F619" s="161" t="s">
        <v>12858</v>
      </c>
      <c r="G619" s="161" t="s">
        <v>365</v>
      </c>
      <c r="H619" s="11" t="s">
        <v>213</v>
      </c>
      <c r="I619" s="11">
        <v>14</v>
      </c>
      <c r="J619" s="11" t="s">
        <v>31</v>
      </c>
      <c r="K619" s="164" t="str">
        <f t="shared" si="36"/>
        <v>Röd kurs</v>
      </c>
      <c r="L619" s="11" t="s">
        <v>12549</v>
      </c>
      <c r="M619" s="11" t="str">
        <f t="shared" si="38"/>
        <v>2_x2_4x_R_14a</v>
      </c>
      <c r="N619" s="11" t="str">
        <f t="shared" si="39"/>
        <v>9789152302484-2-x2_4x-R-14a</v>
      </c>
      <c r="O619" s="78" t="s">
        <v>283</v>
      </c>
      <c r="P619" s="39"/>
      <c r="Q619" s="55" t="str">
        <f>INDEX(Freelancer!$A$1140:$J$2572,MATCH('Base data'!M619,Freelancer!$G$1140:$G$2572,0),9)</f>
        <v>Skriv ett så enkelt uttryck som möjligt för arean av det blåa området.</v>
      </c>
      <c r="R619" s="161" t="str">
        <f>IF(INDEX(Freelancer!$A$1140:$J$2572,MATCH('Base data'!M619,Freelancer!$G$1140:$G$2572,0),10)=0,"",INDEX(Freelancer!$A$1140:$J$2572,MATCH('Base data'!M619,Freelancer!$G$1140:$G$2572,0),10))</f>
        <v>MD9_64_2</v>
      </c>
      <c r="S619" s="78" t="s">
        <v>8335</v>
      </c>
      <c r="T619" s="78" t="str">
        <f t="shared" si="37"/>
        <v>y4_19y</v>
      </c>
      <c r="U619" s="78" t="str">
        <f>INDEX(Lista!$O$2:$S$206,MATCH('Base data'!T619,Lista!$P$2:$P$206,0),3)</f>
        <v>Skala</v>
      </c>
      <c r="V619" s="78" t="str">
        <f>INDEX(Lista!$O$2:$S$206,MATCH('Base data'!T619,Lista!$P$2:$P$206,0),4)</f>
        <v>G_4_19</v>
      </c>
      <c r="W619" s="78" t="str">
        <f>INDEX(Lista!$O$2:$S$206,MATCH('Base data'!T619,Lista!$P$2:$P$206,0),5)</f>
        <v>Skala</v>
      </c>
      <c r="X619" s="214" t="s">
        <v>16772</v>
      </c>
    </row>
    <row r="620" spans="1:24" x14ac:dyDescent="0.2">
      <c r="A620" s="160">
        <v>9789152302484</v>
      </c>
      <c r="B620" s="11">
        <v>2</v>
      </c>
      <c r="C620" s="11" t="s">
        <v>428</v>
      </c>
      <c r="D620" s="161" t="s">
        <v>12847</v>
      </c>
      <c r="E620" s="161" t="s">
        <v>282</v>
      </c>
      <c r="F620" s="161" t="s">
        <v>12858</v>
      </c>
      <c r="G620" s="161" t="s">
        <v>365</v>
      </c>
      <c r="H620" s="11" t="s">
        <v>213</v>
      </c>
      <c r="I620" s="11">
        <v>14</v>
      </c>
      <c r="J620" s="11" t="s">
        <v>34</v>
      </c>
      <c r="K620" s="164" t="str">
        <f t="shared" si="36"/>
        <v>Röd kurs</v>
      </c>
      <c r="L620" s="11" t="s">
        <v>12549</v>
      </c>
      <c r="M620" s="11" t="str">
        <f t="shared" si="38"/>
        <v>2_x2_4x_R_14b</v>
      </c>
      <c r="N620" s="11" t="str">
        <f t="shared" si="39"/>
        <v>9789152302484-2-x2_4x-R-14b</v>
      </c>
      <c r="O620" s="78" t="s">
        <v>283</v>
      </c>
      <c r="P620" s="39"/>
      <c r="Q620" s="55" t="str">
        <f>INDEX(Freelancer!$A$1140:$J$2572,MATCH('Base data'!M620,Freelancer!$G$1140:$G$2572,0),9)</f>
        <v>Om den blå kvadratens sida kallas för $c$ kan figuren användas för att bevisa Pythagoras sats. Förklara.</v>
      </c>
      <c r="R620" s="161" t="str">
        <f>IF(INDEX(Freelancer!$A$1140:$J$2572,MATCH('Base data'!M620,Freelancer!$G$1140:$G$2572,0),10)=0,"",INDEX(Freelancer!$A$1140:$J$2572,MATCH('Base data'!M620,Freelancer!$G$1140:$G$2572,0),10))</f>
        <v>MD9_64_2</v>
      </c>
      <c r="S620" s="78" t="s">
        <v>16618</v>
      </c>
      <c r="T620" s="78" t="str">
        <f t="shared" si="37"/>
        <v>y2_24_3y</v>
      </c>
      <c r="U620" s="78" t="str">
        <f>INDEX(Lista!$O$2:$S$206,MATCH('Base data'!T620,Lista!$P$2:$P$206,0),3)</f>
        <v>Variabler och uttryck - Sammansatta uttryck</v>
      </c>
      <c r="V620" s="78" t="str">
        <f>INDEX(Lista!$O$2:$S$206,MATCH('Base data'!T620,Lista!$P$2:$P$206,0),4)</f>
        <v>SF_2_24</v>
      </c>
      <c r="W620" s="78" t="str">
        <f>INDEX(Lista!$O$2:$S$206,MATCH('Base data'!T620,Lista!$P$2:$P$206,0),5)</f>
        <v>Variabler och uttryck</v>
      </c>
      <c r="X620" s="214" t="s">
        <v>16772</v>
      </c>
    </row>
    <row r="621" spans="1:24" x14ac:dyDescent="0.2">
      <c r="A621" s="160">
        <v>9789152302484</v>
      </c>
      <c r="B621" s="11">
        <v>2</v>
      </c>
      <c r="C621" s="11" t="s">
        <v>428</v>
      </c>
      <c r="D621" s="161" t="s">
        <v>12847</v>
      </c>
      <c r="E621" s="161" t="s">
        <v>282</v>
      </c>
      <c r="F621" s="161" t="s">
        <v>12858</v>
      </c>
      <c r="G621" s="161" t="s">
        <v>365</v>
      </c>
      <c r="H621" s="11" t="s">
        <v>213</v>
      </c>
      <c r="I621" s="11">
        <v>15</v>
      </c>
      <c r="J621" s="11" t="s">
        <v>31</v>
      </c>
      <c r="K621" s="164" t="str">
        <f t="shared" si="36"/>
        <v>Röd kurs</v>
      </c>
      <c r="L621" s="11" t="s">
        <v>12549</v>
      </c>
      <c r="M621" s="11" t="str">
        <f t="shared" si="38"/>
        <v>2_x2_4x_R_15a</v>
      </c>
      <c r="N621" s="11" t="str">
        <f t="shared" si="39"/>
        <v>9789152302484-2-x2_4x-R-15a</v>
      </c>
      <c r="O621" s="78" t="s">
        <v>283</v>
      </c>
      <c r="P621" s="39"/>
      <c r="Q621" s="55" t="str">
        <f>INDEX(Freelancer!$A$1140:$J$2572,MATCH('Base data'!M621,Freelancer!$G$1140:$G$2572,0),9)</f>
        <v>Använd konjugatregeln och skriv vad som ska stå i rutan. $(x + 4)(x - 4) = x^2 - \, \textup{\Square}$</v>
      </c>
      <c r="R621" s="161" t="str">
        <f>IF(INDEX(Freelancer!$A$1140:$J$2572,MATCH('Base data'!M621,Freelancer!$G$1140:$G$2572,0),10)=0,"",INDEX(Freelancer!$A$1140:$J$2572,MATCH('Base data'!M621,Freelancer!$G$1140:$G$2572,0),10))</f>
        <v/>
      </c>
      <c r="S621" s="78" t="s">
        <v>16641</v>
      </c>
      <c r="T621" s="78" t="str">
        <f t="shared" si="37"/>
        <v>y3_2_11y</v>
      </c>
      <c r="U621" s="78" t="str">
        <f>INDEX(Lista!$O$2:$S$206,MATCH('Base data'!T621,Lista!$P$2:$P$206,0),3)</f>
        <v>Statistik - Spridningsmått</v>
      </c>
      <c r="V621" s="78" t="str">
        <f>INDEX(Lista!$O$2:$S$206,MATCH('Base data'!T621,Lista!$P$2:$P$206,0),4)</f>
        <v>SS_3_2</v>
      </c>
      <c r="W621" s="78" t="str">
        <f>INDEX(Lista!$O$2:$S$206,MATCH('Base data'!T621,Lista!$P$2:$P$206,0),5)</f>
        <v>Statistik</v>
      </c>
      <c r="X621" s="214" t="s">
        <v>16772</v>
      </c>
    </row>
    <row r="622" spans="1:24" x14ac:dyDescent="0.2">
      <c r="A622" s="160">
        <v>9789152302484</v>
      </c>
      <c r="B622" s="11">
        <v>2</v>
      </c>
      <c r="C622" s="11" t="s">
        <v>428</v>
      </c>
      <c r="D622" s="161" t="s">
        <v>12847</v>
      </c>
      <c r="E622" s="161" t="s">
        <v>282</v>
      </c>
      <c r="F622" s="161" t="s">
        <v>12858</v>
      </c>
      <c r="G622" s="161" t="s">
        <v>365</v>
      </c>
      <c r="H622" s="11" t="s">
        <v>213</v>
      </c>
      <c r="I622" s="11">
        <v>15</v>
      </c>
      <c r="J622" s="11" t="s">
        <v>34</v>
      </c>
      <c r="K622" s="164" t="str">
        <f t="shared" si="36"/>
        <v>Röd kurs</v>
      </c>
      <c r="L622" s="11" t="s">
        <v>12549</v>
      </c>
      <c r="M622" s="11" t="str">
        <f t="shared" si="38"/>
        <v>2_x2_4x_R_15b</v>
      </c>
      <c r="N622" s="11" t="str">
        <f t="shared" si="39"/>
        <v>9789152302484-2-x2_4x-R-15b</v>
      </c>
      <c r="O622" s="78" t="s">
        <v>283</v>
      </c>
      <c r="P622" s="39"/>
      <c r="Q622" s="55" t="str">
        <f>INDEX(Freelancer!$A$1140:$J$2572,MATCH('Base data'!M622,Freelancer!$G$1140:$G$2572,0),9)</f>
        <v>Använd konjugatregeln och skriv vad som ska stå i rutan. $(5a + 2)(5a - 2) = \, \textup{\Square} \, - 4$</v>
      </c>
      <c r="R622" s="161" t="str">
        <f>IF(INDEX(Freelancer!$A$1140:$J$2572,MATCH('Base data'!M622,Freelancer!$G$1140:$G$2572,0),10)=0,"",INDEX(Freelancer!$A$1140:$J$2572,MATCH('Base data'!M622,Freelancer!$G$1140:$G$2572,0),10))</f>
        <v/>
      </c>
      <c r="S622" s="78" t="s">
        <v>16684</v>
      </c>
      <c r="T622" s="78" t="str">
        <f t="shared" si="37"/>
        <v>y3_1y</v>
      </c>
      <c r="U622" s="78" t="str">
        <f>INDEX(Lista!$O$2:$S$206,MATCH('Base data'!T622,Lista!$P$2:$P$206,0),3)</f>
        <v>Sannolikhetslära</v>
      </c>
      <c r="V622" s="78" t="str">
        <f>INDEX(Lista!$O$2:$S$206,MATCH('Base data'!T622,Lista!$P$2:$P$206,0),4)</f>
        <v>SS_3_1</v>
      </c>
      <c r="W622" s="78" t="str">
        <f>INDEX(Lista!$O$2:$S$206,MATCH('Base data'!T622,Lista!$P$2:$P$206,0),5)</f>
        <v>Sannolikhetslära</v>
      </c>
      <c r="X622" s="214" t="s">
        <v>16772</v>
      </c>
    </row>
    <row r="623" spans="1:24" x14ac:dyDescent="0.2">
      <c r="A623" s="160">
        <v>9789152302484</v>
      </c>
      <c r="B623" s="11">
        <v>2</v>
      </c>
      <c r="C623" s="11" t="s">
        <v>428</v>
      </c>
      <c r="D623" s="161" t="s">
        <v>12847</v>
      </c>
      <c r="E623" s="161" t="s">
        <v>282</v>
      </c>
      <c r="F623" s="161" t="s">
        <v>12858</v>
      </c>
      <c r="G623" s="161" t="s">
        <v>365</v>
      </c>
      <c r="H623" s="11" t="s">
        <v>213</v>
      </c>
      <c r="I623" s="11">
        <v>16</v>
      </c>
      <c r="J623" s="11" t="s">
        <v>31</v>
      </c>
      <c r="K623" s="164" t="str">
        <f t="shared" si="36"/>
        <v>Röd kurs</v>
      </c>
      <c r="L623" s="11" t="s">
        <v>12549</v>
      </c>
      <c r="M623" s="11" t="str">
        <f t="shared" si="38"/>
        <v>2_x2_4x_R_16a</v>
      </c>
      <c r="N623" s="11" t="str">
        <f t="shared" si="39"/>
        <v>9789152302484-2-x2_4x-R-16a</v>
      </c>
      <c r="O623" s="78" t="s">
        <v>283</v>
      </c>
      <c r="P623" s="39"/>
      <c r="Q623" s="55" t="str">
        <f>INDEX(Freelancer!$A$1140:$J$2572,MATCH('Base data'!M623,Freelancer!$G$1140:$G$2572,0),9)</f>
        <v>Använd konjugatregeln när du multiplicerar och skriver uttrycken utan parenteser. $(a + 1)(a - 1)$</v>
      </c>
      <c r="R623" s="161" t="str">
        <f>IF(INDEX(Freelancer!$A$1140:$J$2572,MATCH('Base data'!M623,Freelancer!$G$1140:$G$2572,0),10)=0,"",INDEX(Freelancer!$A$1140:$J$2572,MATCH('Base data'!M623,Freelancer!$G$1140:$G$2572,0),10))</f>
        <v/>
      </c>
      <c r="S623" s="78" t="s">
        <v>16679</v>
      </c>
      <c r="T623" s="78" t="str">
        <f t="shared" si="37"/>
        <v>y1_15_2y</v>
      </c>
      <c r="U623" s="78" t="str">
        <f>INDEX(Lista!$O$2:$S$206,MATCH('Base data'!T623,Lista!$P$2:$P$206,0),3)</f>
        <v>Räkneregler - Konjugat- och kvadreringsregler</v>
      </c>
      <c r="V623" s="78" t="str">
        <f>INDEX(Lista!$O$2:$S$206,MATCH('Base data'!T623,Lista!$P$2:$P$206,0),4)</f>
        <v>T_1_15</v>
      </c>
      <c r="W623" s="78" t="str">
        <f>INDEX(Lista!$O$2:$S$206,MATCH('Base data'!T623,Lista!$P$2:$P$206,0),5)</f>
        <v>Räkneregler</v>
      </c>
      <c r="X623" s="214" t="s">
        <v>16772</v>
      </c>
    </row>
    <row r="624" spans="1:24" x14ac:dyDescent="0.2">
      <c r="A624" s="160">
        <v>9789152302484</v>
      </c>
      <c r="B624" s="11">
        <v>2</v>
      </c>
      <c r="C624" s="11" t="s">
        <v>428</v>
      </c>
      <c r="D624" s="161" t="s">
        <v>12847</v>
      </c>
      <c r="E624" s="161" t="s">
        <v>282</v>
      </c>
      <c r="F624" s="161" t="s">
        <v>12858</v>
      </c>
      <c r="G624" s="161" t="s">
        <v>365</v>
      </c>
      <c r="H624" s="11" t="s">
        <v>213</v>
      </c>
      <c r="I624" s="11">
        <v>16</v>
      </c>
      <c r="J624" s="11" t="s">
        <v>34</v>
      </c>
      <c r="K624" s="164" t="str">
        <f t="shared" si="36"/>
        <v>Röd kurs</v>
      </c>
      <c r="L624" s="11" t="s">
        <v>12549</v>
      </c>
      <c r="M624" s="11" t="str">
        <f t="shared" si="38"/>
        <v>2_x2_4x_R_16b</v>
      </c>
      <c r="N624" s="11" t="str">
        <f t="shared" si="39"/>
        <v>9789152302484-2-x2_4x-R-16b</v>
      </c>
      <c r="O624" s="78" t="s">
        <v>283</v>
      </c>
      <c r="P624" s="39"/>
      <c r="Q624" s="55" t="str">
        <f>INDEX(Freelancer!$A$1140:$J$2572,MATCH('Base data'!M624,Freelancer!$G$1140:$G$2572,0),9)</f>
        <v>Använd konjugatregeln när du multiplicerar och skriver uttrycken utan parenteser. $(3x - 4)(3x + 4)$</v>
      </c>
      <c r="R624" s="161" t="str">
        <f>IF(INDEX(Freelancer!$A$1140:$J$2572,MATCH('Base data'!M624,Freelancer!$G$1140:$G$2572,0),10)=0,"",INDEX(Freelancer!$A$1140:$J$2572,MATCH('Base data'!M624,Freelancer!$G$1140:$G$2572,0),10))</f>
        <v/>
      </c>
      <c r="S624" s="78" t="s">
        <v>8385</v>
      </c>
      <c r="T624" s="78" t="str">
        <f t="shared" si="37"/>
        <v>y3_1_5y</v>
      </c>
      <c r="U624" s="78" t="str">
        <f>INDEX(Lista!$O$2:$S$206,MATCH('Base data'!T624,Lista!$P$2:$P$206,0),3)</f>
        <v>Sannolikhetslära - Flera objekt</v>
      </c>
      <c r="V624" s="78" t="str">
        <f>INDEX(Lista!$O$2:$S$206,MATCH('Base data'!T624,Lista!$P$2:$P$206,0),4)</f>
        <v>SS_3_1</v>
      </c>
      <c r="W624" s="78" t="str">
        <f>INDEX(Lista!$O$2:$S$206,MATCH('Base data'!T624,Lista!$P$2:$P$206,0),5)</f>
        <v>Sannolikhetslära</v>
      </c>
      <c r="X624" s="214" t="s">
        <v>16772</v>
      </c>
    </row>
    <row r="625" spans="1:24" x14ac:dyDescent="0.2">
      <c r="A625" s="160">
        <v>9789152302484</v>
      </c>
      <c r="B625" s="11">
        <v>2</v>
      </c>
      <c r="C625" s="11" t="s">
        <v>428</v>
      </c>
      <c r="D625" s="161" t="s">
        <v>12847</v>
      </c>
      <c r="E625" s="161" t="s">
        <v>282</v>
      </c>
      <c r="F625" s="161" t="s">
        <v>12858</v>
      </c>
      <c r="G625" s="161" t="s">
        <v>365</v>
      </c>
      <c r="H625" s="11" t="s">
        <v>213</v>
      </c>
      <c r="I625" s="11">
        <v>16</v>
      </c>
      <c r="J625" s="11" t="s">
        <v>40</v>
      </c>
      <c r="K625" s="164" t="str">
        <f t="shared" si="36"/>
        <v>Röd kurs</v>
      </c>
      <c r="L625" s="11" t="s">
        <v>12549</v>
      </c>
      <c r="M625" s="11" t="str">
        <f t="shared" si="38"/>
        <v>2_x2_4x_R_16c</v>
      </c>
      <c r="N625" s="11" t="str">
        <f t="shared" si="39"/>
        <v>9789152302484-2-x2_4x-R-16c</v>
      </c>
      <c r="O625" s="78" t="s">
        <v>1256</v>
      </c>
      <c r="P625" s="39"/>
      <c r="Q625" s="55" t="str">
        <f>INDEX(Freelancer!$A$1140:$J$2572,MATCH('Base data'!M625,Freelancer!$G$1140:$G$2572,0),9)</f>
        <v>Använd konjugatregeln när du multiplicerar och skriver uttrycken utan parenteser. $(6x + 3)(6x - 3)$</v>
      </c>
      <c r="R625" s="161" t="str">
        <f>IF(INDEX(Freelancer!$A$1140:$J$2572,MATCH('Base data'!M625,Freelancer!$G$1140:$G$2572,0),10)=0,"",INDEX(Freelancer!$A$1140:$J$2572,MATCH('Base data'!M625,Freelancer!$G$1140:$G$2572,0),10))</f>
        <v/>
      </c>
      <c r="S625" s="78" t="s">
        <v>8356</v>
      </c>
      <c r="T625" s="78" t="str">
        <f t="shared" si="37"/>
        <v>y1_2_5y</v>
      </c>
      <c r="U625" s="78" t="str">
        <f>INDEX(Lista!$O$2:$S$206,MATCH('Base data'!T625,Lista!$P$2:$P$206,0),3)</f>
        <v>Bråk - Jämföra bråk</v>
      </c>
      <c r="V625" s="78" t="str">
        <f>INDEX(Lista!$O$2:$S$206,MATCH('Base data'!T625,Lista!$P$2:$P$206,0),4)</f>
        <v>T_1_2</v>
      </c>
      <c r="W625" s="78" t="str">
        <f>INDEX(Lista!$O$2:$S$206,MATCH('Base data'!T625,Lista!$P$2:$P$206,0),5)</f>
        <v>Bråk</v>
      </c>
      <c r="X625" s="214" t="s">
        <v>16772</v>
      </c>
    </row>
    <row r="626" spans="1:24" x14ac:dyDescent="0.2">
      <c r="A626" s="160">
        <v>9789152302484</v>
      </c>
      <c r="B626" s="11">
        <v>2</v>
      </c>
      <c r="C626" s="11" t="s">
        <v>428</v>
      </c>
      <c r="D626" s="161" t="s">
        <v>12847</v>
      </c>
      <c r="E626" s="161" t="s">
        <v>282</v>
      </c>
      <c r="F626" s="161" t="s">
        <v>12858</v>
      </c>
      <c r="G626" s="161" t="s">
        <v>365</v>
      </c>
      <c r="H626" s="11" t="s">
        <v>213</v>
      </c>
      <c r="I626" s="11">
        <v>17</v>
      </c>
      <c r="J626" s="11" t="s">
        <v>31</v>
      </c>
      <c r="K626" s="164" t="str">
        <f t="shared" si="36"/>
        <v>Röd kurs</v>
      </c>
      <c r="L626" s="11" t="s">
        <v>12549</v>
      </c>
      <c r="M626" s="11" t="str">
        <f t="shared" si="38"/>
        <v>2_x2_4x_R_17a</v>
      </c>
      <c r="N626" s="11" t="str">
        <f t="shared" si="39"/>
        <v>9789152302484-2-x2_4x-R-17a</v>
      </c>
      <c r="O626" s="78" t="s">
        <v>1256</v>
      </c>
      <c r="P626" s="39"/>
      <c r="Q626" s="55" t="str">
        <f>INDEX(Freelancer!$A$1140:$J$2572,MATCH('Base data'!M626,Freelancer!$G$1140:$G$2572,0),9)</f>
        <v>Använd konjugatregeln när du multiplicerar och skriver uttrycken utan parenteser. $(5 + a)(a - 5)$</v>
      </c>
      <c r="R626" s="161" t="str">
        <f>IF(INDEX(Freelancer!$A$1140:$J$2572,MATCH('Base data'!M626,Freelancer!$G$1140:$G$2572,0),10)=0,"",INDEX(Freelancer!$A$1140:$J$2572,MATCH('Base data'!M626,Freelancer!$G$1140:$G$2572,0),10))</f>
        <v/>
      </c>
      <c r="S626" s="78" t="s">
        <v>8366</v>
      </c>
      <c r="T626" s="78" t="str">
        <f t="shared" si="37"/>
        <v>y1_10_5y</v>
      </c>
      <c r="U626" s="78" t="str">
        <f>INDEX(Lista!$O$2:$S$206,MATCH('Base data'!T626,Lista!$P$2:$P$206,0),3)</f>
        <v>Division</v>
      </c>
      <c r="V626" s="78" t="str">
        <f>INDEX(Lista!$O$2:$S$206,MATCH('Base data'!T626,Lista!$P$2:$P$206,0),4)</f>
        <v>T_1_10</v>
      </c>
      <c r="W626" s="78" t="str">
        <f>INDEX(Lista!$O$2:$S$206,MATCH('Base data'!T626,Lista!$P$2:$P$206,0),5)</f>
        <v>Olika räknemetoder</v>
      </c>
      <c r="X626" s="214" t="s">
        <v>16772</v>
      </c>
    </row>
    <row r="627" spans="1:24" x14ac:dyDescent="0.2">
      <c r="A627" s="160">
        <v>9789152302484</v>
      </c>
      <c r="B627" s="11">
        <v>2</v>
      </c>
      <c r="C627" s="11" t="s">
        <v>428</v>
      </c>
      <c r="D627" s="161" t="s">
        <v>12847</v>
      </c>
      <c r="E627" s="161" t="s">
        <v>282</v>
      </c>
      <c r="F627" s="161" t="s">
        <v>12858</v>
      </c>
      <c r="G627" s="161" t="s">
        <v>365</v>
      </c>
      <c r="H627" s="11" t="s">
        <v>213</v>
      </c>
      <c r="I627" s="11">
        <v>17</v>
      </c>
      <c r="J627" s="11" t="s">
        <v>34</v>
      </c>
      <c r="K627" s="164" t="str">
        <f t="shared" si="36"/>
        <v>Röd kurs</v>
      </c>
      <c r="L627" s="11" t="s">
        <v>12549</v>
      </c>
      <c r="M627" s="11" t="str">
        <f t="shared" si="38"/>
        <v>2_x2_4x_R_17b</v>
      </c>
      <c r="N627" s="11" t="str">
        <f t="shared" si="39"/>
        <v>9789152302484-2-x2_4x-R-17b</v>
      </c>
      <c r="O627" s="78" t="s">
        <v>1256</v>
      </c>
      <c r="P627" s="39"/>
      <c r="Q627" s="55" t="str">
        <f>INDEX(Freelancer!$A$1140:$J$2572,MATCH('Base data'!M627,Freelancer!$G$1140:$G$2572,0),9)</f>
        <v>Använd konjugatregeln när du multiplicerar och skriver uttrycken utan parenteser. $(2x - 3)(3 + 2x)$</v>
      </c>
      <c r="R627" s="161" t="str">
        <f>IF(INDEX(Freelancer!$A$1140:$J$2572,MATCH('Base data'!M627,Freelancer!$G$1140:$G$2572,0),10)=0,"",INDEX(Freelancer!$A$1140:$J$2572,MATCH('Base data'!M627,Freelancer!$G$1140:$G$2572,0),10))</f>
        <v/>
      </c>
      <c r="S627" s="78" t="s">
        <v>8362</v>
      </c>
      <c r="T627" s="78" t="str">
        <f t="shared" si="37"/>
        <v>y3_1_6y</v>
      </c>
      <c r="U627" s="78" t="str">
        <f>INDEX(Lista!$O$2:$S$206,MATCH('Base data'!T627,Lista!$P$2:$P$206,0),3)</f>
        <v>Sannolikhetslära - Kombinatorik</v>
      </c>
      <c r="V627" s="78" t="str">
        <f>INDEX(Lista!$O$2:$S$206,MATCH('Base data'!T627,Lista!$P$2:$P$206,0),4)</f>
        <v>SS_3_1</v>
      </c>
      <c r="W627" s="78" t="str">
        <f>INDEX(Lista!$O$2:$S$206,MATCH('Base data'!T627,Lista!$P$2:$P$206,0),5)</f>
        <v>Sannolikhetslära</v>
      </c>
      <c r="X627" s="214" t="s">
        <v>16772</v>
      </c>
    </row>
    <row r="628" spans="1:24" x14ac:dyDescent="0.2">
      <c r="A628" s="160">
        <v>9789152302484</v>
      </c>
      <c r="B628" s="11">
        <v>2</v>
      </c>
      <c r="C628" s="11" t="s">
        <v>428</v>
      </c>
      <c r="D628" s="161" t="s">
        <v>12847</v>
      </c>
      <c r="E628" s="161" t="s">
        <v>282</v>
      </c>
      <c r="F628" s="161" t="s">
        <v>12858</v>
      </c>
      <c r="G628" s="161" t="s">
        <v>365</v>
      </c>
      <c r="H628" s="11" t="s">
        <v>213</v>
      </c>
      <c r="I628" s="11">
        <v>17</v>
      </c>
      <c r="J628" s="11" t="s">
        <v>40</v>
      </c>
      <c r="K628" s="164" t="str">
        <f t="shared" si="36"/>
        <v>Röd kurs</v>
      </c>
      <c r="L628" s="11" t="s">
        <v>12549</v>
      </c>
      <c r="M628" s="11" t="str">
        <f t="shared" si="38"/>
        <v>2_x2_4x_R_17c</v>
      </c>
      <c r="N628" s="11" t="str">
        <f t="shared" si="39"/>
        <v>9789152302484-2-x2_4x-R-17c</v>
      </c>
      <c r="O628" s="78" t="s">
        <v>1256</v>
      </c>
      <c r="P628" s="39"/>
      <c r="Q628" s="55" t="str">
        <f>INDEX(Freelancer!$A$1140:$J$2572,MATCH('Base data'!M628,Freelancer!$G$1140:$G$2572,0),9)</f>
        <v>Använd konjugatregeln när du multiplicerar och skriver uttrycken utan parenteser. $(10y + 8x)(8x - 10y)$</v>
      </c>
      <c r="R628" s="161" t="str">
        <f>IF(INDEX(Freelancer!$A$1140:$J$2572,MATCH('Base data'!M628,Freelancer!$G$1140:$G$2572,0),10)=0,"",INDEX(Freelancer!$A$1140:$J$2572,MATCH('Base data'!M628,Freelancer!$G$1140:$G$2572,0),10))</f>
        <v/>
      </c>
      <c r="S628" s="78" t="s">
        <v>8358</v>
      </c>
      <c r="T628" s="78" t="str">
        <f t="shared" si="37"/>
        <v>y2_19_9y</v>
      </c>
      <c r="U628" s="78" t="str">
        <f>INDEX(Lista!$O$2:$S$206,MATCH('Base data'!T628,Lista!$P$2:$P$206,0),3)</f>
        <v>Procent - Förändringsfaktor</v>
      </c>
      <c r="V628" s="78" t="str">
        <f>INDEX(Lista!$O$2:$S$206,MATCH('Base data'!T628,Lista!$P$2:$P$206,0),4)</f>
        <v>SF_2_19</v>
      </c>
      <c r="W628" s="78" t="str">
        <f>INDEX(Lista!$O$2:$S$206,MATCH('Base data'!T628,Lista!$P$2:$P$206,0),5)</f>
        <v>Procent</v>
      </c>
      <c r="X628" s="214" t="s">
        <v>16772</v>
      </c>
    </row>
    <row r="629" spans="1:24" x14ac:dyDescent="0.2">
      <c r="A629" s="160">
        <v>9789152302484</v>
      </c>
      <c r="B629" s="11">
        <v>2</v>
      </c>
      <c r="C629" s="11" t="s">
        <v>428</v>
      </c>
      <c r="D629" s="161" t="s">
        <v>12847</v>
      </c>
      <c r="E629" s="161" t="s">
        <v>282</v>
      </c>
      <c r="F629" s="161" t="s">
        <v>12858</v>
      </c>
      <c r="G629" s="161" t="s">
        <v>365</v>
      </c>
      <c r="H629" s="11" t="s">
        <v>213</v>
      </c>
      <c r="I629" s="11">
        <v>18</v>
      </c>
      <c r="J629" s="11" t="s">
        <v>31</v>
      </c>
      <c r="K629" s="164" t="str">
        <f t="shared" si="36"/>
        <v>Röd kurs</v>
      </c>
      <c r="L629" s="11" t="s">
        <v>12549</v>
      </c>
      <c r="M629" s="11" t="str">
        <f t="shared" si="38"/>
        <v>2_x2_4x_R_18a</v>
      </c>
      <c r="N629" s="11" t="str">
        <f t="shared" si="39"/>
        <v>9789152302484-2-x2_4x-R-18a</v>
      </c>
      <c r="O629" s="78" t="s">
        <v>1256</v>
      </c>
      <c r="P629" s="39"/>
      <c r="Q629" s="55" t="str">
        <f>INDEX(Freelancer!$A$1140:$J$2572,MATCH('Base data'!M629,Freelancer!$G$1140:$G$2572,0),9)</f>
        <v>Beräkna $52 \cdot 48$</v>
      </c>
      <c r="R629" s="161" t="str">
        <f>IF(INDEX(Freelancer!$A$1140:$J$2572,MATCH('Base data'!M629,Freelancer!$G$1140:$G$2572,0),10)=0,"",INDEX(Freelancer!$A$1140:$J$2572,MATCH('Base data'!M629,Freelancer!$G$1140:$G$2572,0),10))</f>
        <v/>
      </c>
      <c r="S629" s="78" t="s">
        <v>16624</v>
      </c>
      <c r="T629" s="78" t="str">
        <f t="shared" si="37"/>
        <v>y2_19_7y</v>
      </c>
      <c r="U629" s="78" t="str">
        <f>INDEX(Lista!$O$2:$S$206,MATCH('Base data'!T629,Lista!$P$2:$P$206,0),3)</f>
        <v>Procent - Olika typer av lån</v>
      </c>
      <c r="V629" s="78" t="str">
        <f>INDEX(Lista!$O$2:$S$206,MATCH('Base data'!T629,Lista!$P$2:$P$206,0),4)</f>
        <v>SF_2_19</v>
      </c>
      <c r="W629" s="78" t="str">
        <f>INDEX(Lista!$O$2:$S$206,MATCH('Base data'!T629,Lista!$P$2:$P$206,0),5)</f>
        <v>Procent</v>
      </c>
      <c r="X629" s="214" t="s">
        <v>16772</v>
      </c>
    </row>
    <row r="630" spans="1:24" x14ac:dyDescent="0.2">
      <c r="A630" s="160">
        <v>9789152302484</v>
      </c>
      <c r="B630" s="11">
        <v>2</v>
      </c>
      <c r="C630" s="11" t="s">
        <v>428</v>
      </c>
      <c r="D630" s="161" t="s">
        <v>12847</v>
      </c>
      <c r="E630" s="161" t="s">
        <v>282</v>
      </c>
      <c r="F630" s="161" t="s">
        <v>12858</v>
      </c>
      <c r="G630" s="161" t="s">
        <v>365</v>
      </c>
      <c r="H630" s="11" t="s">
        <v>213</v>
      </c>
      <c r="I630" s="11">
        <v>18</v>
      </c>
      <c r="J630" s="11" t="s">
        <v>34</v>
      </c>
      <c r="K630" s="164" t="str">
        <f t="shared" si="36"/>
        <v>Röd kurs</v>
      </c>
      <c r="L630" s="11" t="s">
        <v>12549</v>
      </c>
      <c r="M630" s="11" t="str">
        <f t="shared" si="38"/>
        <v>2_x2_4x_R_18b</v>
      </c>
      <c r="N630" s="11" t="str">
        <f t="shared" si="39"/>
        <v>9789152302484-2-x2_4x-R-18b</v>
      </c>
      <c r="O630" s="78" t="s">
        <v>328</v>
      </c>
      <c r="P630" s="39"/>
      <c r="Q630" s="55" t="str">
        <f>INDEX(Freelancer!$A$1140:$J$2572,MATCH('Base data'!M630,Freelancer!$G$1140:$G$2572,0),9)</f>
        <v>Beräkna $36 \cdot 44$</v>
      </c>
      <c r="R630" s="161" t="str">
        <f>IF(INDEX(Freelancer!$A$1140:$J$2572,MATCH('Base data'!M630,Freelancer!$G$1140:$G$2572,0),10)=0,"",INDEX(Freelancer!$A$1140:$J$2572,MATCH('Base data'!M630,Freelancer!$G$1140:$G$2572,0),10))</f>
        <v/>
      </c>
      <c r="S630" s="78" t="s">
        <v>16596</v>
      </c>
      <c r="T630" s="78" t="str">
        <f t="shared" si="37"/>
        <v>y3_1_11y</v>
      </c>
      <c r="U630" s="78" t="str">
        <f>INDEX(Lista!$O$2:$S$206,MATCH('Base data'!T630,Lista!$P$2:$P$206,0),3)</f>
        <v>Sannolikhetslära - Pascals triangel</v>
      </c>
      <c r="V630" s="78" t="str">
        <f>INDEX(Lista!$O$2:$S$206,MATCH('Base data'!T630,Lista!$P$2:$P$206,0),4)</f>
        <v>SS_3_1</v>
      </c>
      <c r="W630" s="78" t="str">
        <f>INDEX(Lista!$O$2:$S$206,MATCH('Base data'!T630,Lista!$P$2:$P$206,0),5)</f>
        <v>Sannolikhetslära</v>
      </c>
      <c r="X630" s="214" t="s">
        <v>16772</v>
      </c>
    </row>
    <row r="631" spans="1:24" x14ac:dyDescent="0.2">
      <c r="A631" s="160">
        <v>9789152302484</v>
      </c>
      <c r="B631" s="11">
        <v>2</v>
      </c>
      <c r="C631" s="11" t="s">
        <v>428</v>
      </c>
      <c r="D631" s="161" t="s">
        <v>12847</v>
      </c>
      <c r="E631" s="161" t="s">
        <v>282</v>
      </c>
      <c r="F631" s="161" t="s">
        <v>12858</v>
      </c>
      <c r="G631" s="161" t="s">
        <v>365</v>
      </c>
      <c r="H631" s="11" t="s">
        <v>213</v>
      </c>
      <c r="I631" s="11">
        <v>18</v>
      </c>
      <c r="J631" s="11" t="s">
        <v>40</v>
      </c>
      <c r="K631" s="164" t="str">
        <f t="shared" si="36"/>
        <v>Röd kurs</v>
      </c>
      <c r="L631" s="11" t="s">
        <v>12549</v>
      </c>
      <c r="M631" s="11" t="str">
        <f t="shared" si="38"/>
        <v>2_x2_4x_R_18c</v>
      </c>
      <c r="N631" s="11" t="str">
        <f t="shared" si="39"/>
        <v>9789152302484-2-x2_4x-R-18c</v>
      </c>
      <c r="O631" s="78" t="s">
        <v>328</v>
      </c>
      <c r="P631" s="39"/>
      <c r="Q631" s="55" t="str">
        <f>INDEX(Freelancer!$A$1140:$J$2572,MATCH('Base data'!M631,Freelancer!$G$1140:$G$2572,0),9)</f>
        <v>Beräkna $117 \cdot 123$</v>
      </c>
      <c r="R631" s="161" t="str">
        <f>IF(INDEX(Freelancer!$A$1140:$J$2572,MATCH('Base data'!M631,Freelancer!$G$1140:$G$2572,0),10)=0,"",INDEX(Freelancer!$A$1140:$J$2572,MATCH('Base data'!M631,Freelancer!$G$1140:$G$2572,0),10))</f>
        <v/>
      </c>
      <c r="S631" s="78" t="s">
        <v>16624</v>
      </c>
      <c r="T631" s="78" t="str">
        <f t="shared" si="37"/>
        <v>y2_19_7y</v>
      </c>
      <c r="U631" s="78" t="str">
        <f>INDEX(Lista!$O$2:$S$206,MATCH('Base data'!T631,Lista!$P$2:$P$206,0),3)</f>
        <v>Procent - Olika typer av lån</v>
      </c>
      <c r="V631" s="78" t="str">
        <f>INDEX(Lista!$O$2:$S$206,MATCH('Base data'!T631,Lista!$P$2:$P$206,0),4)</f>
        <v>SF_2_19</v>
      </c>
      <c r="W631" s="78" t="str">
        <f>INDEX(Lista!$O$2:$S$206,MATCH('Base data'!T631,Lista!$P$2:$P$206,0),5)</f>
        <v>Procent</v>
      </c>
      <c r="X631" s="214" t="s">
        <v>16772</v>
      </c>
    </row>
    <row r="632" spans="1:24" x14ac:dyDescent="0.2">
      <c r="A632" s="160">
        <v>9789152302484</v>
      </c>
      <c r="B632" s="11">
        <v>2</v>
      </c>
      <c r="C632" s="11" t="s">
        <v>428</v>
      </c>
      <c r="D632" s="161" t="s">
        <v>12847</v>
      </c>
      <c r="E632" s="161" t="s">
        <v>282</v>
      </c>
      <c r="F632" s="161" t="s">
        <v>12858</v>
      </c>
      <c r="G632" s="161" t="s">
        <v>365</v>
      </c>
      <c r="H632" s="11" t="s">
        <v>213</v>
      </c>
      <c r="I632" s="11">
        <v>19</v>
      </c>
      <c r="J632" s="11" t="s">
        <v>31</v>
      </c>
      <c r="K632" s="164" t="str">
        <f t="shared" si="36"/>
        <v>Röd kurs</v>
      </c>
      <c r="L632" s="11" t="s">
        <v>12549</v>
      </c>
      <c r="M632" s="11" t="str">
        <f t="shared" si="38"/>
        <v>2_x2_4x_R_19a</v>
      </c>
      <c r="N632" s="11" t="str">
        <f t="shared" si="39"/>
        <v>9789152302484-2-x2_4x-R-19a</v>
      </c>
      <c r="O632" s="78" t="s">
        <v>328</v>
      </c>
      <c r="P632" s="39"/>
      <c r="Q632" s="55" t="str">
        <f>INDEX(Freelancer!$A$1140:$J$2572,MATCH('Base data'!M632,Freelancer!$G$1140:$G$2572,0),9)</f>
        <v>Beräkna $65 \cdot 55$</v>
      </c>
      <c r="R632" s="161" t="str">
        <f>IF(INDEX(Freelancer!$A$1140:$J$2572,MATCH('Base data'!M632,Freelancer!$G$1140:$G$2572,0),10)=0,"",INDEX(Freelancer!$A$1140:$J$2572,MATCH('Base data'!M632,Freelancer!$G$1140:$G$2572,0),10))</f>
        <v/>
      </c>
      <c r="S632" s="78" t="s">
        <v>8340</v>
      </c>
      <c r="T632" s="78" t="str">
        <f t="shared" si="37"/>
        <v>y2_24y</v>
      </c>
      <c r="U632" s="78" t="str">
        <f>INDEX(Lista!$O$2:$S$206,MATCH('Base data'!T632,Lista!$P$2:$P$206,0),3)</f>
        <v>Variabler och uttryck</v>
      </c>
      <c r="V632" s="78" t="str">
        <f>INDEX(Lista!$O$2:$S$206,MATCH('Base data'!T632,Lista!$P$2:$P$206,0),4)</f>
        <v>SF_2_24</v>
      </c>
      <c r="W632" s="78" t="str">
        <f>INDEX(Lista!$O$2:$S$206,MATCH('Base data'!T632,Lista!$P$2:$P$206,0),5)</f>
        <v>Variabler och uttryck</v>
      </c>
      <c r="X632" s="214" t="s">
        <v>16772</v>
      </c>
    </row>
    <row r="633" spans="1:24" x14ac:dyDescent="0.2">
      <c r="A633" s="160">
        <v>9789152302484</v>
      </c>
      <c r="B633" s="11">
        <v>2</v>
      </c>
      <c r="C633" s="11" t="s">
        <v>428</v>
      </c>
      <c r="D633" s="161" t="s">
        <v>12847</v>
      </c>
      <c r="E633" s="161" t="s">
        <v>282</v>
      </c>
      <c r="F633" s="161" t="s">
        <v>12858</v>
      </c>
      <c r="G633" s="161" t="s">
        <v>365</v>
      </c>
      <c r="H633" s="11" t="s">
        <v>213</v>
      </c>
      <c r="I633" s="11">
        <v>19</v>
      </c>
      <c r="J633" s="11" t="s">
        <v>34</v>
      </c>
      <c r="K633" s="164" t="str">
        <f t="shared" si="36"/>
        <v>Röd kurs</v>
      </c>
      <c r="L633" s="11" t="s">
        <v>12549</v>
      </c>
      <c r="M633" s="11" t="str">
        <f t="shared" si="38"/>
        <v>2_x2_4x_R_19b</v>
      </c>
      <c r="N633" s="11" t="str">
        <f t="shared" si="39"/>
        <v>9789152302484-2-x2_4x-R-19b</v>
      </c>
      <c r="O633" s="78" t="s">
        <v>328</v>
      </c>
      <c r="P633" s="39"/>
      <c r="Q633" s="55" t="str">
        <f>INDEX(Freelancer!$A$1140:$J$2572,MATCH('Base data'!M633,Freelancer!$G$1140:$G$2572,0),9)</f>
        <v>Beräkna $204 \cdot 196$</v>
      </c>
      <c r="R633" s="161" t="str">
        <f>IF(INDEX(Freelancer!$A$1140:$J$2572,MATCH('Base data'!M633,Freelancer!$G$1140:$G$2572,0),10)=0,"",INDEX(Freelancer!$A$1140:$J$2572,MATCH('Base data'!M633,Freelancer!$G$1140:$G$2572,0),10))</f>
        <v/>
      </c>
      <c r="S633" s="78" t="s">
        <v>16684</v>
      </c>
      <c r="T633" s="78" t="str">
        <f t="shared" si="37"/>
        <v>y3_1y</v>
      </c>
      <c r="U633" s="78" t="str">
        <f>INDEX(Lista!$O$2:$S$206,MATCH('Base data'!T633,Lista!$P$2:$P$206,0),3)</f>
        <v>Sannolikhetslära</v>
      </c>
      <c r="V633" s="78" t="str">
        <f>INDEX(Lista!$O$2:$S$206,MATCH('Base data'!T633,Lista!$P$2:$P$206,0),4)</f>
        <v>SS_3_1</v>
      </c>
      <c r="W633" s="78" t="str">
        <f>INDEX(Lista!$O$2:$S$206,MATCH('Base data'!T633,Lista!$P$2:$P$206,0),5)</f>
        <v>Sannolikhetslära</v>
      </c>
      <c r="X633" s="214" t="s">
        <v>16772</v>
      </c>
    </row>
    <row r="634" spans="1:24" x14ac:dyDescent="0.2">
      <c r="A634" s="160">
        <v>9789152302484</v>
      </c>
      <c r="B634" s="11">
        <v>2</v>
      </c>
      <c r="C634" s="11" t="s">
        <v>428</v>
      </c>
      <c r="D634" s="161" t="s">
        <v>12847</v>
      </c>
      <c r="E634" s="161" t="s">
        <v>282</v>
      </c>
      <c r="F634" s="161" t="s">
        <v>12858</v>
      </c>
      <c r="G634" s="161" t="s">
        <v>365</v>
      </c>
      <c r="H634" s="11" t="s">
        <v>213</v>
      </c>
      <c r="I634" s="11">
        <v>19</v>
      </c>
      <c r="J634" s="11" t="s">
        <v>40</v>
      </c>
      <c r="K634" s="164" t="str">
        <f t="shared" ref="K634:K701" si="40">G634</f>
        <v>Röd kurs</v>
      </c>
      <c r="L634" s="11" t="s">
        <v>12549</v>
      </c>
      <c r="M634" s="11" t="str">
        <f t="shared" si="38"/>
        <v>2_x2_4x_R_19c</v>
      </c>
      <c r="N634" s="11" t="str">
        <f t="shared" si="39"/>
        <v>9789152302484-2-x2_4x-R-19c</v>
      </c>
      <c r="O634" s="78" t="s">
        <v>328</v>
      </c>
      <c r="P634" s="39"/>
      <c r="Q634" s="55" t="str">
        <f>INDEX(Freelancer!$A$1140:$J$2572,MATCH('Base data'!M634,Freelancer!$G$1140:$G$2572,0),9)</f>
        <v>Beräkna $2900 \cdot 3100$</v>
      </c>
      <c r="R634" s="161" t="str">
        <f>IF(INDEX(Freelancer!$A$1140:$J$2572,MATCH('Base data'!M634,Freelancer!$G$1140:$G$2572,0),10)=0,"",INDEX(Freelancer!$A$1140:$J$2572,MATCH('Base data'!M634,Freelancer!$G$1140:$G$2572,0),10))</f>
        <v/>
      </c>
      <c r="S634" s="78" t="s">
        <v>16685</v>
      </c>
      <c r="T634" s="78" t="str">
        <f t="shared" ref="T634:T701" si="41">"y"&amp;S634&amp;"y"</f>
        <v>y1_17_7y</v>
      </c>
      <c r="U634" s="78" t="str">
        <f>INDEX(Lista!$O$2:$S$206,MATCH('Base data'!T634,Lista!$P$2:$P$206,0),3)</f>
        <v>Tal - Primtal och delbarhet</v>
      </c>
      <c r="V634" s="78" t="str">
        <f>INDEX(Lista!$O$2:$S$206,MATCH('Base data'!T634,Lista!$P$2:$P$206,0),4)</f>
        <v>T_1_17</v>
      </c>
      <c r="W634" s="78" t="str">
        <f>INDEX(Lista!$O$2:$S$206,MATCH('Base data'!T634,Lista!$P$2:$P$206,0),5)</f>
        <v>Tal</v>
      </c>
      <c r="X634" s="214" t="s">
        <v>16772</v>
      </c>
    </row>
    <row r="635" spans="1:24" ht="32" x14ac:dyDescent="0.2">
      <c r="A635" s="160">
        <v>9789152302484</v>
      </c>
      <c r="B635" s="11">
        <v>2</v>
      </c>
      <c r="C635" s="11" t="s">
        <v>428</v>
      </c>
      <c r="D635" s="161" t="s">
        <v>12847</v>
      </c>
      <c r="E635" s="161" t="s">
        <v>282</v>
      </c>
      <c r="F635" s="161" t="s">
        <v>12858</v>
      </c>
      <c r="G635" s="161" t="s">
        <v>365</v>
      </c>
      <c r="H635" s="11" t="s">
        <v>213</v>
      </c>
      <c r="I635" s="11">
        <v>20</v>
      </c>
      <c r="J635" s="11"/>
      <c r="K635" s="164" t="str">
        <f t="shared" si="40"/>
        <v>Röd kurs</v>
      </c>
      <c r="L635" s="11" t="s">
        <v>12549</v>
      </c>
      <c r="M635" s="11" t="str">
        <f t="shared" si="38"/>
        <v>2_x2_4x_R_20</v>
      </c>
      <c r="N635" s="11" t="str">
        <f t="shared" si="39"/>
        <v>9789152302484-2-x2_4x-R-20</v>
      </c>
      <c r="O635" s="78" t="s">
        <v>328</v>
      </c>
      <c r="P635" s="39"/>
      <c r="Q635" s="55" t="str">
        <f>INDEX(Freelancer!$A$1140:$J$2572,MATCH('Base data'!M635,Freelancer!$G$1140:$G$2572,0),9)</f>
        <v>Ta tre på varandra följande tal, t.ex. $12, 13$ och $14$. Om man beräknar differensen mellan kvadraten på det mellersta talet och produkten av det minsta och det största talet får man $13^2 - 12 \cdot 14 = 1$. Pröva på samma sätt med tre andra tal som följer på varann. Blir det samma svar?</v>
      </c>
      <c r="R635" s="161" t="str">
        <f>IF(INDEX(Freelancer!$A$1140:$J$2572,MATCH('Base data'!M635,Freelancer!$G$1140:$G$2572,0),10)=0,"",INDEX(Freelancer!$A$1140:$J$2572,MATCH('Base data'!M635,Freelancer!$G$1140:$G$2572,0),10))</f>
        <v/>
      </c>
      <c r="S635" s="78" t="s">
        <v>8393</v>
      </c>
      <c r="T635" s="78" t="str">
        <f t="shared" si="41"/>
        <v>y4_18_8y</v>
      </c>
      <c r="U635" s="78" t="str">
        <f>INDEX(Lista!$O$2:$S$206,MATCH('Base data'!T635,Lista!$P$2:$P$206,0),3)</f>
        <v>Satser &amp; bevis - Topptriangelsatsen &amp; transversalsatsen</v>
      </c>
      <c r="V635" s="78" t="str">
        <f>INDEX(Lista!$O$2:$S$206,MATCH('Base data'!T635,Lista!$P$2:$P$206,0),4)</f>
        <v>G_4_18</v>
      </c>
      <c r="W635" s="78" t="str">
        <f>INDEX(Lista!$O$2:$S$206,MATCH('Base data'!T635,Lista!$P$2:$P$206,0),5)</f>
        <v>Satser &amp; bevis</v>
      </c>
      <c r="X635" s="214" t="s">
        <v>16772</v>
      </c>
    </row>
    <row r="636" spans="1:24" x14ac:dyDescent="0.2">
      <c r="A636" s="160">
        <v>9789152302484</v>
      </c>
      <c r="B636" s="11">
        <v>2</v>
      </c>
      <c r="C636" s="11" t="s">
        <v>428</v>
      </c>
      <c r="D636" s="161" t="s">
        <v>12847</v>
      </c>
      <c r="E636" s="161" t="s">
        <v>282</v>
      </c>
      <c r="F636" s="161" t="s">
        <v>12858</v>
      </c>
      <c r="G636" s="161" t="s">
        <v>365</v>
      </c>
      <c r="H636" s="11" t="s">
        <v>213</v>
      </c>
      <c r="I636" s="11">
        <v>21</v>
      </c>
      <c r="J636" s="11"/>
      <c r="K636" s="164" t="str">
        <f t="shared" si="40"/>
        <v>Röd kurs</v>
      </c>
      <c r="L636" s="11" t="s">
        <v>12549</v>
      </c>
      <c r="M636" s="11" t="str">
        <f t="shared" si="38"/>
        <v>2_x2_4x_R_21</v>
      </c>
      <c r="N636" s="11" t="str">
        <f t="shared" si="39"/>
        <v>9789152302484-2-x2_4x-R-21</v>
      </c>
      <c r="O636" s="78" t="s">
        <v>328</v>
      </c>
      <c r="P636" s="39"/>
      <c r="Q636" s="55" t="str">
        <f>INDEX(Freelancer!$A$1140:$J$2572,MATCH('Base data'!M636,Freelancer!$G$1140:$G$2572,0),9)</f>
        <v>Kalla talen för $(a - 1)$, a och $(a + 1)$ och visa att regeln i uppgift 20 stämmer för alla $a$.</v>
      </c>
      <c r="R636" s="161" t="str">
        <f>IF(INDEX(Freelancer!$A$1140:$J$2572,MATCH('Base data'!M636,Freelancer!$G$1140:$G$2572,0),10)=0,"",INDEX(Freelancer!$A$1140:$J$2572,MATCH('Base data'!M636,Freelancer!$G$1140:$G$2572,0),10))</f>
        <v/>
      </c>
      <c r="S636" s="78" t="s">
        <v>8317</v>
      </c>
      <c r="T636" s="78" t="str">
        <f t="shared" si="41"/>
        <v>y1_18y</v>
      </c>
      <c r="U636" s="78" t="str">
        <f>INDEX(Lista!$O$2:$S$206,MATCH('Base data'!T636,Lista!$P$2:$P$206,0),3)</f>
        <v>Talform</v>
      </c>
      <c r="V636" s="78" t="str">
        <f>INDEX(Lista!$O$2:$S$206,MATCH('Base data'!T636,Lista!$P$2:$P$206,0),4)</f>
        <v>T_1_18</v>
      </c>
      <c r="W636" s="78" t="str">
        <f>INDEX(Lista!$O$2:$S$206,MATCH('Base data'!T636,Lista!$P$2:$P$206,0),5)</f>
        <v>Talform</v>
      </c>
      <c r="X636" s="214" t="s">
        <v>16772</v>
      </c>
    </row>
    <row r="637" spans="1:24" x14ac:dyDescent="0.2">
      <c r="A637" s="160">
        <v>9789152302484</v>
      </c>
      <c r="B637" s="11">
        <v>2</v>
      </c>
      <c r="C637" s="11" t="s">
        <v>428</v>
      </c>
      <c r="D637" s="161" t="s">
        <v>12847</v>
      </c>
      <c r="E637" s="161" t="s">
        <v>282</v>
      </c>
      <c r="F637" s="161" t="s">
        <v>12858</v>
      </c>
      <c r="G637" s="161" t="s">
        <v>365</v>
      </c>
      <c r="H637" s="11" t="s">
        <v>213</v>
      </c>
      <c r="I637" s="11">
        <v>22</v>
      </c>
      <c r="J637" s="11"/>
      <c r="K637" s="164" t="str">
        <f t="shared" si="40"/>
        <v>Röd kurs</v>
      </c>
      <c r="L637" s="11" t="s">
        <v>12549</v>
      </c>
      <c r="M637" s="11" t="str">
        <f t="shared" si="38"/>
        <v>2_x2_4x_R_22</v>
      </c>
      <c r="N637" s="11" t="str">
        <f t="shared" si="39"/>
        <v>9789152302484-2-x2_4x-R-22</v>
      </c>
      <c r="O637" s="78" t="s">
        <v>328</v>
      </c>
      <c r="P637" s="39"/>
      <c r="Q637" s="55" t="str">
        <f>INDEX(Freelancer!$A$1140:$J$2572,MATCH('Base data'!M637,Freelancer!$G$1140:$G$2572,0),9)</f>
        <v>I en rätvinklig triangel är längden av hypotenusan och en av kateterna 25 cm. Den andra kateten är 5 cm. Hur långa är triangelns sidor?</v>
      </c>
      <c r="R637" s="161" t="str">
        <f>IF(INDEX(Freelancer!$A$1140:$J$2572,MATCH('Base data'!M637,Freelancer!$G$1140:$G$2572,0),10)=0,"",INDEX(Freelancer!$A$1140:$J$2572,MATCH('Base data'!M637,Freelancer!$G$1140:$G$2572,0),10))</f>
        <v/>
      </c>
      <c r="S637" s="78" t="s">
        <v>16704</v>
      </c>
      <c r="T637" s="78" t="str">
        <f t="shared" si="41"/>
        <v>y1_4_5y</v>
      </c>
      <c r="U637" s="78" t="str">
        <f>INDEX(Lista!$O$2:$S$206,MATCH('Base data'!T637,Lista!$P$2:$P$206,0),3)</f>
        <v>Ekvationslösning - Med faktorisering</v>
      </c>
      <c r="V637" s="78" t="str">
        <f>INDEX(Lista!$O$2:$S$206,MATCH('Base data'!T637,Lista!$P$2:$P$206,0),4)</f>
        <v>T_1_4</v>
      </c>
      <c r="W637" s="78" t="str">
        <f>INDEX(Lista!$O$2:$S$206,MATCH('Base data'!T637,Lista!$P$2:$P$206,0),5)</f>
        <v>Ekvationslösning</v>
      </c>
      <c r="X637" s="214" t="s">
        <v>16772</v>
      </c>
    </row>
    <row r="638" spans="1:24" x14ac:dyDescent="0.2">
      <c r="A638" s="160">
        <v>9789152302484</v>
      </c>
      <c r="B638" s="11">
        <v>2</v>
      </c>
      <c r="C638" s="11" t="s">
        <v>428</v>
      </c>
      <c r="D638" s="161" t="s">
        <v>12847</v>
      </c>
      <c r="E638" s="161" t="s">
        <v>282</v>
      </c>
      <c r="F638" s="161" t="s">
        <v>12858</v>
      </c>
      <c r="G638" s="161" t="s">
        <v>365</v>
      </c>
      <c r="H638" s="11" t="s">
        <v>213</v>
      </c>
      <c r="I638" s="11">
        <v>23</v>
      </c>
      <c r="J638" s="11"/>
      <c r="K638" s="164" t="str">
        <f t="shared" si="40"/>
        <v>Röd kurs</v>
      </c>
      <c r="L638" s="11" t="s">
        <v>12549</v>
      </c>
      <c r="M638" s="11" t="str">
        <f t="shared" si="38"/>
        <v>2_x2_4x_R_23</v>
      </c>
      <c r="N638" s="11" t="str">
        <f t="shared" si="39"/>
        <v>9789152302484-2-x2_4x-R-23</v>
      </c>
      <c r="O638" s="78" t="s">
        <v>328</v>
      </c>
      <c r="P638" s="39"/>
      <c r="Q638" s="55" t="str">
        <f>INDEX(Freelancer!$A$1140:$J$2572,MATCH('Base data'!M638,Freelancer!$G$1140:$G$2572,0),9)</f>
        <v>I en rätvinklig triangel är en av kateterna 12 cm. Hypotenusan är 10 cm längre än den andra kateten. Beräkna triangelns area.</v>
      </c>
      <c r="R638" s="161" t="str">
        <f>IF(INDEX(Freelancer!$A$1140:$J$2572,MATCH('Base data'!M638,Freelancer!$G$1140:$G$2572,0),10)=0,"",INDEX(Freelancer!$A$1140:$J$2572,MATCH('Base data'!M638,Freelancer!$G$1140:$G$2572,0),10))</f>
        <v/>
      </c>
      <c r="S638" s="78" t="s">
        <v>16630</v>
      </c>
      <c r="T638" s="78" t="str">
        <f t="shared" si="41"/>
        <v>y4_24_2y</v>
      </c>
      <c r="U638" s="78" t="str">
        <f>INDEX(Lista!$O$2:$S$206,MATCH('Base data'!T638,Lista!$P$2:$P$206,0),3)</f>
        <v>Vinklar - Randvinkel &amp; medelpunktsvinkel</v>
      </c>
      <c r="V638" s="78" t="str">
        <f>INDEX(Lista!$O$2:$S$206,MATCH('Base data'!T638,Lista!$P$2:$P$206,0),4)</f>
        <v>G_4_24</v>
      </c>
      <c r="W638" s="78" t="str">
        <f>INDEX(Lista!$O$2:$S$206,MATCH('Base data'!T638,Lista!$P$2:$P$206,0),5)</f>
        <v>Vinklar</v>
      </c>
      <c r="X638" s="214" t="s">
        <v>16772</v>
      </c>
    </row>
    <row r="639" spans="1:24" x14ac:dyDescent="0.2">
      <c r="A639" s="160">
        <v>9789152302484</v>
      </c>
      <c r="B639" s="11">
        <v>2</v>
      </c>
      <c r="C639" s="11" t="s">
        <v>428</v>
      </c>
      <c r="D639" s="161" t="s">
        <v>12847</v>
      </c>
      <c r="E639" s="161" t="s">
        <v>282</v>
      </c>
      <c r="F639" s="161" t="s">
        <v>12858</v>
      </c>
      <c r="G639" s="161" t="s">
        <v>365</v>
      </c>
      <c r="H639" s="11" t="s">
        <v>213</v>
      </c>
      <c r="I639" s="11">
        <v>24</v>
      </c>
      <c r="J639" s="11"/>
      <c r="K639" s="164" t="str">
        <f t="shared" si="40"/>
        <v>Röd kurs</v>
      </c>
      <c r="L639" s="11" t="s">
        <v>12549</v>
      </c>
      <c r="M639" s="11" t="str">
        <f t="shared" si="38"/>
        <v>2_x2_4x_R_24</v>
      </c>
      <c r="N639" s="11" t="str">
        <f t="shared" si="39"/>
        <v>9789152302484-2-x2_4x-R-24</v>
      </c>
      <c r="O639" s="78" t="s">
        <v>328</v>
      </c>
      <c r="P639" s="39"/>
      <c r="Q639" s="55" t="str">
        <f>INDEX(Freelancer!$A$1140:$J$2572,MATCH('Base data'!M639,Freelancer!$G$1140:$G$2572,0),9)</f>
        <v>En rätvinklig triangel har omkretsen 14 cm. En av kateterna är 6 cm. Hur långa är de övriga sidorna i triangeln?</v>
      </c>
      <c r="R639" s="161" t="str">
        <f>IF(INDEX(Freelancer!$A$1140:$J$2572,MATCH('Base data'!M639,Freelancer!$G$1140:$G$2572,0),10)=0,"",INDEX(Freelancer!$A$1140:$J$2572,MATCH('Base data'!M639,Freelancer!$G$1140:$G$2572,0),10))</f>
        <v/>
      </c>
      <c r="S639" s="78" t="s">
        <v>16637</v>
      </c>
      <c r="T639" s="78" t="str">
        <f t="shared" si="41"/>
        <v>y1_3_10y</v>
      </c>
      <c r="U639" s="78" t="str">
        <f>INDEX(Lista!$O$2:$S$206,MATCH('Base data'!T639,Lista!$P$2:$P$206,0),3)</f>
        <v>Ekvationer - Kvadratkomplettering</v>
      </c>
      <c r="V639" s="78" t="str">
        <f>INDEX(Lista!$O$2:$S$206,MATCH('Base data'!T639,Lista!$P$2:$P$206,0),4)</f>
        <v>T_1_3</v>
      </c>
      <c r="W639" s="78" t="str">
        <f>INDEX(Lista!$O$2:$S$206,MATCH('Base data'!T639,Lista!$P$2:$P$206,0),5)</f>
        <v>Ekvationer</v>
      </c>
      <c r="X639" s="214" t="s">
        <v>16772</v>
      </c>
    </row>
    <row r="640" spans="1:24" x14ac:dyDescent="0.2">
      <c r="A640" s="160">
        <v>9789152302484</v>
      </c>
      <c r="B640" s="11">
        <v>2</v>
      </c>
      <c r="C640" s="11" t="s">
        <v>428</v>
      </c>
      <c r="D640" s="161" t="s">
        <v>12847</v>
      </c>
      <c r="E640" s="161" t="s">
        <v>282</v>
      </c>
      <c r="F640" s="161" t="s">
        <v>12858</v>
      </c>
      <c r="G640" s="161" t="s">
        <v>365</v>
      </c>
      <c r="H640" s="11" t="s">
        <v>213</v>
      </c>
      <c r="I640" s="11">
        <v>25</v>
      </c>
      <c r="J640" s="11" t="s">
        <v>31</v>
      </c>
      <c r="K640" s="164" t="str">
        <f t="shared" si="40"/>
        <v>Röd kurs</v>
      </c>
      <c r="L640" s="11" t="s">
        <v>12549</v>
      </c>
      <c r="M640" s="11" t="str">
        <f t="shared" si="38"/>
        <v>2_x2_4x_R_25a</v>
      </c>
      <c r="N640" s="11" t="str">
        <f t="shared" si="39"/>
        <v>9789152302484-2-x2_4x-R-25a</v>
      </c>
      <c r="O640" s="78" t="s">
        <v>328</v>
      </c>
      <c r="P640" s="39"/>
      <c r="Q640" s="55" t="str">
        <f>INDEX(Freelancer!$A$1140:$J$2572,MATCH('Base data'!M640,Freelancer!$G$1140:$G$2572,0),9)</f>
        <v>Beräkna triangelns area.</v>
      </c>
      <c r="R640" s="161" t="str">
        <f>IF(INDEX(Freelancer!$A$1140:$J$2572,MATCH('Base data'!M640,Freelancer!$G$1140:$G$2572,0),10)=0,"",INDEX(Freelancer!$A$1140:$J$2572,MATCH('Base data'!M640,Freelancer!$G$1140:$G$2572,0),10))</f>
        <v>MD9_66_1</v>
      </c>
      <c r="S640" s="78" t="s">
        <v>8316</v>
      </c>
      <c r="T640" s="78" t="str">
        <f t="shared" si="41"/>
        <v>y1_10_3y</v>
      </c>
      <c r="U640" s="78" t="str">
        <f>INDEX(Lista!$O$2:$S$206,MATCH('Base data'!T640,Lista!$P$2:$P$206,0),3)</f>
        <v>Räkna med decimaler</v>
      </c>
      <c r="V640" s="78" t="str">
        <f>INDEX(Lista!$O$2:$S$206,MATCH('Base data'!T640,Lista!$P$2:$P$206,0),4)</f>
        <v>T_1_10</v>
      </c>
      <c r="W640" s="78" t="str">
        <f>INDEX(Lista!$O$2:$S$206,MATCH('Base data'!T640,Lista!$P$2:$P$206,0),5)</f>
        <v>Olika räknemetoder</v>
      </c>
      <c r="X640" s="214" t="s">
        <v>16772</v>
      </c>
    </row>
    <row r="641" spans="1:24" x14ac:dyDescent="0.2">
      <c r="A641" s="160">
        <v>9789152302484</v>
      </c>
      <c r="B641" s="11">
        <v>2</v>
      </c>
      <c r="C641" s="11" t="s">
        <v>428</v>
      </c>
      <c r="D641" s="161" t="s">
        <v>12847</v>
      </c>
      <c r="E641" s="161" t="s">
        <v>282</v>
      </c>
      <c r="F641" s="161" t="s">
        <v>12858</v>
      </c>
      <c r="G641" s="161" t="s">
        <v>365</v>
      </c>
      <c r="H641" s="11" t="s">
        <v>213</v>
      </c>
      <c r="I641" s="11">
        <v>25</v>
      </c>
      <c r="J641" s="11" t="s">
        <v>34</v>
      </c>
      <c r="K641" s="164" t="str">
        <f t="shared" si="40"/>
        <v>Röd kurs</v>
      </c>
      <c r="L641" s="11" t="s">
        <v>12549</v>
      </c>
      <c r="M641" s="11" t="str">
        <f t="shared" si="38"/>
        <v>2_x2_4x_R_25b</v>
      </c>
      <c r="N641" s="11" t="str">
        <f t="shared" si="39"/>
        <v>9789152302484-2-x2_4x-R-25b</v>
      </c>
      <c r="O641" s="78" t="s">
        <v>328</v>
      </c>
      <c r="P641" s="39"/>
      <c r="Q641" s="55" t="str">
        <f>INDEX(Freelancer!$A$1140:$J$2572,MATCH('Base data'!M641,Freelancer!$G$1140:$G$2572,0),9)</f>
        <v>Beräkna triangelns area.</v>
      </c>
      <c r="R641" s="161" t="str">
        <f>IF(INDEX(Freelancer!$A$1140:$J$2572,MATCH('Base data'!M641,Freelancer!$G$1140:$G$2572,0),10)=0,"",INDEX(Freelancer!$A$1140:$J$2572,MATCH('Base data'!M641,Freelancer!$G$1140:$G$2572,0),10))</f>
        <v>MD9_66_2</v>
      </c>
      <c r="S641" s="78" t="s">
        <v>16705</v>
      </c>
      <c r="T641" s="78" t="str">
        <f t="shared" si="41"/>
        <v>y3_2_8y</v>
      </c>
      <c r="U641" s="78" t="str">
        <f>INDEX(Lista!$O$2:$S$206,MATCH('Base data'!T641,Lista!$P$2:$P$206,0),3)</f>
        <v>Statistik - Population &amp; stickprov</v>
      </c>
      <c r="V641" s="78" t="str">
        <f>INDEX(Lista!$O$2:$S$206,MATCH('Base data'!T641,Lista!$P$2:$P$206,0),4)</f>
        <v>SS_3_2</v>
      </c>
      <c r="W641" s="78" t="str">
        <f>INDEX(Lista!$O$2:$S$206,MATCH('Base data'!T641,Lista!$P$2:$P$206,0),5)</f>
        <v>Statistik</v>
      </c>
      <c r="X641" s="214" t="s">
        <v>16772</v>
      </c>
    </row>
    <row r="642" spans="1:24" x14ac:dyDescent="0.2">
      <c r="A642" s="160">
        <v>9789152302484</v>
      </c>
      <c r="B642" s="11">
        <v>2</v>
      </c>
      <c r="C642" s="11" t="s">
        <v>428</v>
      </c>
      <c r="D642" s="161" t="s">
        <v>12847</v>
      </c>
      <c r="E642" s="161" t="s">
        <v>282</v>
      </c>
      <c r="F642" s="161" t="s">
        <v>12858</v>
      </c>
      <c r="G642" s="161" t="s">
        <v>365</v>
      </c>
      <c r="H642" s="11" t="s">
        <v>213</v>
      </c>
      <c r="I642" s="11">
        <v>26</v>
      </c>
      <c r="J642" s="11" t="s">
        <v>31</v>
      </c>
      <c r="K642" s="164" t="str">
        <f t="shared" si="40"/>
        <v>Röd kurs</v>
      </c>
      <c r="L642" s="11" t="s">
        <v>12549</v>
      </c>
      <c r="M642" s="11" t="str">
        <f t="shared" ref="M642:M709" si="42">B642&amp;"_"&amp;F642&amp;"_"&amp;H642&amp;"_"&amp;I642&amp;J642</f>
        <v>2_x2_4x_R_26a</v>
      </c>
      <c r="N642" s="11" t="str">
        <f t="shared" ref="N642:N709" si="43">A642&amp;"-"&amp;B642&amp;"-"&amp;F642&amp;"-"&amp;H642&amp;"-"&amp;I642&amp;J642</f>
        <v>9789152302484-2-x2_4x-R-26a</v>
      </c>
      <c r="O642" s="78" t="s">
        <v>328</v>
      </c>
      <c r="P642" s="39"/>
      <c r="Q642" s="55" t="str">
        <f>INDEX(Freelancer!$A$1140:$J$2572,MATCH('Base data'!M642,Freelancer!$G$1140:$G$2572,0),9)</f>
        <v>Beräkna $v$ om $s$ = 72 km och $t$ = 4,5 h.</v>
      </c>
      <c r="R642" s="161" t="str">
        <f>IF(INDEX(Freelancer!$A$1140:$J$2572,MATCH('Base data'!M642,Freelancer!$G$1140:$G$2572,0),10)=0,"",INDEX(Freelancer!$A$1140:$J$2572,MATCH('Base data'!M642,Freelancer!$G$1140:$G$2572,0),10))</f>
        <v/>
      </c>
      <c r="S642" s="78" t="s">
        <v>8363</v>
      </c>
      <c r="T642" s="78" t="str">
        <f t="shared" si="41"/>
        <v>y3_1_3y</v>
      </c>
      <c r="U642" s="78" t="str">
        <f>INDEX(Lista!$O$2:$S$206,MATCH('Base data'!T642,Lista!$P$2:$P$206,0),3)</f>
        <v>Sannolikhetslära - En händelse (den klassiska sannolikhetsdefinitionen)</v>
      </c>
      <c r="V642" s="78" t="str">
        <f>INDEX(Lista!$O$2:$S$206,MATCH('Base data'!T642,Lista!$P$2:$P$206,0),4)</f>
        <v>SS_3_1</v>
      </c>
      <c r="W642" s="78" t="str">
        <f>INDEX(Lista!$O$2:$S$206,MATCH('Base data'!T642,Lista!$P$2:$P$206,0),5)</f>
        <v>Sannolikhetslära</v>
      </c>
      <c r="X642" s="214" t="s">
        <v>16772</v>
      </c>
    </row>
    <row r="643" spans="1:24" x14ac:dyDescent="0.2">
      <c r="A643" s="160">
        <v>9789152302484</v>
      </c>
      <c r="B643" s="11">
        <v>2</v>
      </c>
      <c r="C643" s="11" t="s">
        <v>428</v>
      </c>
      <c r="D643" s="161" t="s">
        <v>12847</v>
      </c>
      <c r="E643" s="161" t="s">
        <v>282</v>
      </c>
      <c r="F643" s="161" t="s">
        <v>12858</v>
      </c>
      <c r="G643" s="161" t="s">
        <v>365</v>
      </c>
      <c r="H643" s="11" t="s">
        <v>213</v>
      </c>
      <c r="I643" s="11">
        <v>26</v>
      </c>
      <c r="J643" s="11" t="s">
        <v>34</v>
      </c>
      <c r="K643" s="164" t="str">
        <f t="shared" si="40"/>
        <v>Röd kurs</v>
      </c>
      <c r="L643" s="11" t="s">
        <v>12549</v>
      </c>
      <c r="M643" s="11" t="str">
        <f t="shared" si="42"/>
        <v>2_x2_4x_R_26b</v>
      </c>
      <c r="N643" s="11" t="str">
        <f t="shared" si="43"/>
        <v>9789152302484-2-x2_4x-R-26b</v>
      </c>
      <c r="O643" s="78" t="s">
        <v>328</v>
      </c>
      <c r="P643" s="39"/>
      <c r="Q643" s="55" t="str">
        <f>INDEX(Freelancer!$A$1140:$J$2572,MATCH('Base data'!M643,Freelancer!$G$1140:$G$2572,0),9)</f>
        <v>Vad är 5 om $v$ = 90 km/h och $t - 3$ h?</v>
      </c>
      <c r="R643" s="161" t="str">
        <f>IF(INDEX(Freelancer!$A$1140:$J$2572,MATCH('Base data'!M643,Freelancer!$G$1140:$G$2572,0),10)=0,"",INDEX(Freelancer!$A$1140:$J$2572,MATCH('Base data'!M643,Freelancer!$G$1140:$G$2572,0),10))</f>
        <v/>
      </c>
      <c r="S643" s="78" t="s">
        <v>16615</v>
      </c>
      <c r="T643" s="78" t="str">
        <f t="shared" si="41"/>
        <v>y1_3_8y</v>
      </c>
      <c r="U643" s="78" t="str">
        <f>INDEX(Lista!$O$2:$S$206,MATCH('Base data'!T643,Lista!$P$2:$P$206,0),3)</f>
        <v>Ekvationer - Grafritande räknare</v>
      </c>
      <c r="V643" s="78" t="str">
        <f>INDEX(Lista!$O$2:$S$206,MATCH('Base data'!T643,Lista!$P$2:$P$206,0),4)</f>
        <v>T_1_3</v>
      </c>
      <c r="W643" s="78" t="str">
        <f>INDEX(Lista!$O$2:$S$206,MATCH('Base data'!T643,Lista!$P$2:$P$206,0),5)</f>
        <v>Ekvationer</v>
      </c>
      <c r="X643" s="214" t="s">
        <v>16772</v>
      </c>
    </row>
    <row r="644" spans="1:24" x14ac:dyDescent="0.2">
      <c r="A644" s="160">
        <v>9789152302484</v>
      </c>
      <c r="B644" s="11">
        <v>2</v>
      </c>
      <c r="C644" s="11" t="s">
        <v>428</v>
      </c>
      <c r="D644" s="161" t="s">
        <v>12847</v>
      </c>
      <c r="E644" s="161" t="s">
        <v>282</v>
      </c>
      <c r="F644" s="161" t="s">
        <v>12858</v>
      </c>
      <c r="G644" s="161" t="s">
        <v>365</v>
      </c>
      <c r="H644" s="11" t="s">
        <v>213</v>
      </c>
      <c r="I644" s="11">
        <v>26</v>
      </c>
      <c r="J644" s="11" t="s">
        <v>40</v>
      </c>
      <c r="K644" s="164" t="str">
        <f t="shared" si="40"/>
        <v>Röd kurs</v>
      </c>
      <c r="L644" s="11" t="s">
        <v>12549</v>
      </c>
      <c r="M644" s="11" t="str">
        <f t="shared" si="42"/>
        <v>2_x2_4x_R_26c</v>
      </c>
      <c r="N644" s="11" t="str">
        <f t="shared" si="43"/>
        <v>9789152302484-2-x2_4x-R-26c</v>
      </c>
      <c r="O644" s="78" t="s">
        <v>328</v>
      </c>
      <c r="P644" s="39"/>
      <c r="Q644" s="55" t="str">
        <f>INDEX(Freelancer!$A$1140:$J$2572,MATCH('Base data'!M644,Freelancer!$G$1140:$G$2572,0),9)</f>
        <v>Beräkna $t$ om 5 = 36 km och $v$ = 10 m/s.</v>
      </c>
      <c r="R644" s="161" t="str">
        <f>IF(INDEX(Freelancer!$A$1140:$J$2572,MATCH('Base data'!M644,Freelancer!$G$1140:$G$2572,0),10)=0,"",INDEX(Freelancer!$A$1140:$J$2572,MATCH('Base data'!M644,Freelancer!$G$1140:$G$2572,0),10))</f>
        <v/>
      </c>
      <c r="S644" s="78" t="s">
        <v>16646</v>
      </c>
      <c r="T644" s="78" t="str">
        <f t="shared" si="41"/>
        <v>y1_17_3y</v>
      </c>
      <c r="U644" s="78" t="str">
        <f>INDEX(Lista!$O$2:$S$206,MATCH('Base data'!T644,Lista!$P$2:$P$206,0),3)</f>
        <v>Tal - Motsatta tal</v>
      </c>
      <c r="V644" s="78" t="str">
        <f>INDEX(Lista!$O$2:$S$206,MATCH('Base data'!T644,Lista!$P$2:$P$206,0),4)</f>
        <v>T_1_17</v>
      </c>
      <c r="W644" s="78" t="str">
        <f>INDEX(Lista!$O$2:$S$206,MATCH('Base data'!T644,Lista!$P$2:$P$206,0),5)</f>
        <v>Tal</v>
      </c>
      <c r="X644" s="214" t="s">
        <v>16772</v>
      </c>
    </row>
    <row r="645" spans="1:24" ht="48" x14ac:dyDescent="0.2">
      <c r="A645" s="160">
        <v>9789152302484</v>
      </c>
      <c r="B645" s="11">
        <v>2</v>
      </c>
      <c r="C645" s="11" t="s">
        <v>428</v>
      </c>
      <c r="D645" s="161" t="s">
        <v>12847</v>
      </c>
      <c r="E645" s="161" t="s">
        <v>282</v>
      </c>
      <c r="F645" s="161" t="s">
        <v>12858</v>
      </c>
      <c r="G645" s="161" t="s">
        <v>365</v>
      </c>
      <c r="H645" s="11" t="s">
        <v>213</v>
      </c>
      <c r="I645" s="11">
        <v>27</v>
      </c>
      <c r="J645" s="11"/>
      <c r="K645" s="164" t="str">
        <f t="shared" si="40"/>
        <v>Röd kurs</v>
      </c>
      <c r="L645" s="11" t="s">
        <v>12549</v>
      </c>
      <c r="M645" s="11" t="str">
        <f t="shared" si="42"/>
        <v>2_x2_4x_R_27</v>
      </c>
      <c r="N645" s="11" t="str">
        <f t="shared" si="43"/>
        <v>9789152302484-2-x2_4x-R-27</v>
      </c>
      <c r="O645" s="78" t="s">
        <v>328</v>
      </c>
      <c r="P645" s="39"/>
      <c r="Q645" s="55" t="str">
        <f>INDEX(Freelancer!$A$1140:$J$2572,MATCH('Base data'!M645,Freelancer!$G$1140:$G$2572,0),9)</f>
        <v>Det förmodligen mest kända sambandet inom elläran är Ohms lag som lyder $U = R \cdot 1$ där $U$ är spänningen i volt (V), $I$ är strömstyrkan i Ampere (A) och R är resistansen i Ohm $(\Omega)$. Vilken eller vilka av formlerna är rätt omskrivna? $$\textbf{A} \quad $\displaystyle I = \frac{U}{R}  \qquad  \textbf{B} \quad R = U \cdot I \qquad \textbf{C} \quad R = \frac{I}{U} \qquad \textbf{D} \quad R = \frac{U}{I}$$</v>
      </c>
      <c r="R645" s="161" t="str">
        <f>IF(INDEX(Freelancer!$A$1140:$J$2572,MATCH('Base data'!M645,Freelancer!$G$1140:$G$2572,0),10)=0,"",INDEX(Freelancer!$A$1140:$J$2572,MATCH('Base data'!M645,Freelancer!$G$1140:$G$2572,0),10))</f>
        <v/>
      </c>
      <c r="S645" s="78" t="s">
        <v>16678</v>
      </c>
      <c r="T645" s="78" t="str">
        <f t="shared" si="41"/>
        <v>y2_19_10y</v>
      </c>
      <c r="U645" s="78" t="str">
        <f>INDEX(Lista!$O$2:$S$206,MATCH('Base data'!T645,Lista!$P$2:$P$206,0),3)</f>
        <v>Procent - Promille &amp; ppm</v>
      </c>
      <c r="V645" s="78" t="str">
        <f>INDEX(Lista!$O$2:$S$206,MATCH('Base data'!T645,Lista!$P$2:$P$206,0),4)</f>
        <v>SF_2_19</v>
      </c>
      <c r="W645" s="78" t="str">
        <f>INDEX(Lista!$O$2:$S$206,MATCH('Base data'!T645,Lista!$P$2:$P$206,0),5)</f>
        <v>Procent</v>
      </c>
      <c r="X645" s="214" t="s">
        <v>16772</v>
      </c>
    </row>
    <row r="646" spans="1:24" x14ac:dyDescent="0.2">
      <c r="A646" s="160">
        <v>9789152302484</v>
      </c>
      <c r="B646" s="11">
        <v>2</v>
      </c>
      <c r="C646" s="11" t="s">
        <v>428</v>
      </c>
      <c r="D646" s="161" t="s">
        <v>12847</v>
      </c>
      <c r="E646" s="161" t="s">
        <v>282</v>
      </c>
      <c r="F646" s="161" t="s">
        <v>12858</v>
      </c>
      <c r="G646" s="161" t="s">
        <v>365</v>
      </c>
      <c r="H646" s="11" t="s">
        <v>213</v>
      </c>
      <c r="I646" s="11">
        <v>28</v>
      </c>
      <c r="J646" s="11"/>
      <c r="K646" s="164" t="str">
        <f t="shared" si="40"/>
        <v>Röd kurs</v>
      </c>
      <c r="L646" s="11" t="s">
        <v>12549</v>
      </c>
      <c r="M646" s="11" t="str">
        <f t="shared" si="42"/>
        <v>2_x2_4x_R_28</v>
      </c>
      <c r="N646" s="11" t="str">
        <f t="shared" si="43"/>
        <v>9789152302484-2-x2_4x-R-28</v>
      </c>
      <c r="O646" s="78" t="s">
        <v>283</v>
      </c>
      <c r="P646" s="39"/>
      <c r="Q646" s="55" t="str">
        <f>INDEX(Freelancer!$A$1140:$J$2572,MATCH('Base data'!M646,Freelancer!$G$1140:$G$2572,0),9)</f>
        <v>Vad är spänningen om strömstyrkan är 0,2 mA och resistansen 3 k$\Omega$?</v>
      </c>
      <c r="R646" s="161" t="str">
        <f>IF(INDEX(Freelancer!$A$1140:$J$2572,MATCH('Base data'!M646,Freelancer!$G$1140:$G$2572,0),10)=0,"",INDEX(Freelancer!$A$1140:$J$2572,MATCH('Base data'!M646,Freelancer!$G$1140:$G$2572,0),10))</f>
        <v/>
      </c>
      <c r="S646" s="78" t="s">
        <v>16698</v>
      </c>
      <c r="T646" s="78" t="str">
        <f t="shared" si="41"/>
        <v>y1_17_11y</v>
      </c>
      <c r="U646" s="78" t="str">
        <f>INDEX(Lista!$O$2:$S$206,MATCH('Base data'!T646,Lista!$P$2:$P$206,0),3)</f>
        <v>Tal - Värdesiffror</v>
      </c>
      <c r="V646" s="78" t="str">
        <f>INDEX(Lista!$O$2:$S$206,MATCH('Base data'!T646,Lista!$P$2:$P$206,0),4)</f>
        <v>T_1_17</v>
      </c>
      <c r="W646" s="78" t="str">
        <f>INDEX(Lista!$O$2:$S$206,MATCH('Base data'!T646,Lista!$P$2:$P$206,0),5)</f>
        <v>Tal</v>
      </c>
      <c r="X646" s="214" t="s">
        <v>16772</v>
      </c>
    </row>
    <row r="647" spans="1:24" x14ac:dyDescent="0.2">
      <c r="A647" s="160">
        <v>9789152302484</v>
      </c>
      <c r="B647" s="11">
        <v>2</v>
      </c>
      <c r="C647" s="11" t="s">
        <v>428</v>
      </c>
      <c r="D647" s="161" t="s">
        <v>12847</v>
      </c>
      <c r="E647" s="161" t="s">
        <v>282</v>
      </c>
      <c r="F647" s="161" t="s">
        <v>12858</v>
      </c>
      <c r="G647" s="161" t="s">
        <v>365</v>
      </c>
      <c r="H647" s="11" t="s">
        <v>213</v>
      </c>
      <c r="I647" s="11">
        <v>29</v>
      </c>
      <c r="J647" s="11" t="s">
        <v>31</v>
      </c>
      <c r="K647" s="164" t="str">
        <f t="shared" si="40"/>
        <v>Röd kurs</v>
      </c>
      <c r="L647" s="11" t="s">
        <v>12549</v>
      </c>
      <c r="M647" s="11" t="str">
        <f t="shared" si="42"/>
        <v>2_x2_4x_R_29a</v>
      </c>
      <c r="N647" s="11" t="str">
        <f t="shared" si="43"/>
        <v>9789152302484-2-x2_4x-R-29a</v>
      </c>
      <c r="O647" s="78" t="s">
        <v>283</v>
      </c>
      <c r="P647" s="39"/>
      <c r="Q647" s="55" t="str">
        <f>INDEX(Freelancer!$A$1140:$J$2572,MATCH('Base data'!M647,Freelancer!$G$1140:$G$2572,0),9)</f>
        <v>Sambandet mellan effekten $P$ (i watt, W), spänningen $U$ och strömstyrkan I kan skrivas med formeln $P = U \cdot I$. Lös ut $U$ ur formeln.</v>
      </c>
      <c r="R647" s="161" t="str">
        <f>IF(INDEX(Freelancer!$A$1140:$J$2572,MATCH('Base data'!M647,Freelancer!$G$1140:$G$2572,0),10)=0,"",INDEX(Freelancer!$A$1140:$J$2572,MATCH('Base data'!M647,Freelancer!$G$1140:$G$2572,0),10))</f>
        <v/>
      </c>
      <c r="S647" s="78" t="s">
        <v>8377</v>
      </c>
      <c r="T647" s="78" t="str">
        <f t="shared" si="41"/>
        <v>y6_1y</v>
      </c>
      <c r="U647" s="78" t="str">
        <f>INDEX(Lista!$O$2:$S$206,MATCH('Base data'!T647,Lista!$P$2:$P$206,0),3)</f>
        <v>Problemlösning - Geometri</v>
      </c>
      <c r="V647" s="78" t="str">
        <f>INDEX(Lista!$O$2:$S$206,MATCH('Base data'!T647,Lista!$P$2:$P$206,0),4)</f>
        <v>P_6_1</v>
      </c>
      <c r="W647" s="78" t="str">
        <f>INDEX(Lista!$O$2:$S$206,MATCH('Base data'!T647,Lista!$P$2:$P$206,0),5)</f>
        <v>Problemlösning - Geometri</v>
      </c>
      <c r="X647" s="214" t="s">
        <v>16772</v>
      </c>
    </row>
    <row r="648" spans="1:24" x14ac:dyDescent="0.2">
      <c r="A648" s="160">
        <v>9789152302484</v>
      </c>
      <c r="B648" s="11">
        <v>2</v>
      </c>
      <c r="C648" s="11" t="s">
        <v>428</v>
      </c>
      <c r="D648" s="161" t="s">
        <v>12847</v>
      </c>
      <c r="E648" s="161" t="s">
        <v>282</v>
      </c>
      <c r="F648" s="161" t="s">
        <v>12858</v>
      </c>
      <c r="G648" s="161" t="s">
        <v>365</v>
      </c>
      <c r="H648" s="11" t="s">
        <v>213</v>
      </c>
      <c r="I648" s="11">
        <v>29</v>
      </c>
      <c r="J648" s="11" t="s">
        <v>34</v>
      </c>
      <c r="K648" s="164" t="str">
        <f t="shared" si="40"/>
        <v>Röd kurs</v>
      </c>
      <c r="L648" s="11" t="s">
        <v>12549</v>
      </c>
      <c r="M648" s="11" t="str">
        <f t="shared" si="42"/>
        <v>2_x2_4x_R_29b</v>
      </c>
      <c r="N648" s="11" t="str">
        <f t="shared" si="43"/>
        <v>9789152302484-2-x2_4x-R-29b</v>
      </c>
      <c r="O648" s="78" t="s">
        <v>283</v>
      </c>
      <c r="P648" s="39"/>
      <c r="Q648" s="55" t="str">
        <f>INDEX(Freelancer!$A$1140:$J$2572,MATCH('Base data'!M648,Freelancer!$G$1140:$G$2572,0),9)</f>
        <v>Sambandet mellan effekten $P$ (i watt, W), spänningen $U$ och strömstyrkan I kan skrivas med formeln $P = U \cdot I$.  Lös ut $I$ ur formeln.</v>
      </c>
      <c r="R648" s="161" t="str">
        <f>IF(INDEX(Freelancer!$A$1140:$J$2572,MATCH('Base data'!M648,Freelancer!$G$1140:$G$2572,0),10)=0,"",INDEX(Freelancer!$A$1140:$J$2572,MATCH('Base data'!M648,Freelancer!$G$1140:$G$2572,0),10))</f>
        <v/>
      </c>
      <c r="S648" s="78" t="s">
        <v>16645</v>
      </c>
      <c r="T648" s="78" t="str">
        <f t="shared" si="41"/>
        <v>y4_18_3y</v>
      </c>
      <c r="U648" s="78" t="str">
        <f>INDEX(Lista!$O$2:$S$206,MATCH('Base data'!T648,Lista!$P$2:$P$206,0),3)</f>
        <v>Satser &amp; bevis - Kordasatsen</v>
      </c>
      <c r="V648" s="78" t="str">
        <f>INDEX(Lista!$O$2:$S$206,MATCH('Base data'!T648,Lista!$P$2:$P$206,0),4)</f>
        <v>G_4_18</v>
      </c>
      <c r="W648" s="78" t="str">
        <f>INDEX(Lista!$O$2:$S$206,MATCH('Base data'!T648,Lista!$P$2:$P$206,0),5)</f>
        <v>Satser &amp; bevis</v>
      </c>
      <c r="X648" s="214" t="s">
        <v>16772</v>
      </c>
    </row>
    <row r="649" spans="1:24" x14ac:dyDescent="0.2">
      <c r="A649" s="160">
        <v>9789152302484</v>
      </c>
      <c r="B649" s="11">
        <v>2</v>
      </c>
      <c r="C649" s="11" t="s">
        <v>428</v>
      </c>
      <c r="D649" s="161" t="s">
        <v>12847</v>
      </c>
      <c r="E649" s="161" t="s">
        <v>282</v>
      </c>
      <c r="F649" s="161" t="s">
        <v>12858</v>
      </c>
      <c r="G649" s="161" t="s">
        <v>365</v>
      </c>
      <c r="H649" s="11" t="s">
        <v>213</v>
      </c>
      <c r="I649" s="11">
        <v>30</v>
      </c>
      <c r="J649" s="11" t="s">
        <v>31</v>
      </c>
      <c r="K649" s="164" t="str">
        <f t="shared" si="40"/>
        <v>Röd kurs</v>
      </c>
      <c r="L649" s="11" t="s">
        <v>12549</v>
      </c>
      <c r="M649" s="11" t="str">
        <f t="shared" si="42"/>
        <v>2_x2_4x_R_30a</v>
      </c>
      <c r="N649" s="11" t="str">
        <f t="shared" si="43"/>
        <v>9789152302484-2-x2_4x-R-30a</v>
      </c>
      <c r="O649" s="78" t="s">
        <v>1256</v>
      </c>
      <c r="P649" s="39"/>
      <c r="Q649" s="55" t="str">
        <f>INDEX(Freelancer!$A$1140:$J$2572,MATCH('Base data'!M649,Freelancer!$G$1140:$G$2572,0),9)</f>
        <v>Är det rätt att säga att spänningen är lika med effekten gånger strömstyrkan</v>
      </c>
      <c r="R649" s="161" t="str">
        <f>IF(INDEX(Freelancer!$A$1140:$J$2572,MATCH('Base data'!M649,Freelancer!$G$1140:$G$2572,0),10)=0,"",INDEX(Freelancer!$A$1140:$J$2572,MATCH('Base data'!M649,Freelancer!$G$1140:$G$2572,0),10))</f>
        <v/>
      </c>
      <c r="S649" s="78" t="s">
        <v>16600</v>
      </c>
      <c r="T649" s="78" t="str">
        <f t="shared" si="41"/>
        <v>y4_8y</v>
      </c>
      <c r="U649" s="78" t="str">
        <f>INDEX(Lista!$O$2:$S$206,MATCH('Base data'!T649,Lista!$P$2:$P$206,0),3)</f>
        <v>Gradskiva</v>
      </c>
      <c r="V649" s="78" t="str">
        <f>INDEX(Lista!$O$2:$S$206,MATCH('Base data'!T649,Lista!$P$2:$P$206,0),4)</f>
        <v>G_4_8</v>
      </c>
      <c r="W649" s="78" t="str">
        <f>INDEX(Lista!$O$2:$S$206,MATCH('Base data'!T649,Lista!$P$2:$P$206,0),5)</f>
        <v>Gradskiva</v>
      </c>
      <c r="X649" s="214" t="s">
        <v>16772</v>
      </c>
    </row>
    <row r="650" spans="1:24" x14ac:dyDescent="0.2">
      <c r="A650" s="160">
        <v>9789152302484</v>
      </c>
      <c r="B650" s="11">
        <v>2</v>
      </c>
      <c r="C650" s="11" t="s">
        <v>428</v>
      </c>
      <c r="D650" s="161" t="s">
        <v>12847</v>
      </c>
      <c r="E650" s="161" t="s">
        <v>282</v>
      </c>
      <c r="F650" s="161" t="s">
        <v>12858</v>
      </c>
      <c r="G650" s="161" t="s">
        <v>365</v>
      </c>
      <c r="H650" s="11" t="s">
        <v>213</v>
      </c>
      <c r="I650" s="11">
        <v>30</v>
      </c>
      <c r="J650" s="11" t="s">
        <v>34</v>
      </c>
      <c r="K650" s="164" t="str">
        <f t="shared" si="40"/>
        <v>Röd kurs</v>
      </c>
      <c r="L650" s="11" t="s">
        <v>12549</v>
      </c>
      <c r="M650" s="11" t="str">
        <f t="shared" si="42"/>
        <v>2_x2_4x_R_30b</v>
      </c>
      <c r="N650" s="11" t="str">
        <f t="shared" si="43"/>
        <v>9789152302484-2-x2_4x-R-30b</v>
      </c>
      <c r="O650" s="78" t="s">
        <v>283</v>
      </c>
      <c r="P650" s="39"/>
      <c r="Q650" s="55" t="str">
        <f>INDEX(Freelancer!$A$1140:$J$2572,MATCH('Base data'!M650,Freelancer!$G$1140:$G$2572,0),9)</f>
        <v>Är det rätt att säga att strömstyrkan är lika med effekten divider at med spänningen</v>
      </c>
      <c r="R650" s="161" t="str">
        <f>IF(INDEX(Freelancer!$A$1140:$J$2572,MATCH('Base data'!M650,Freelancer!$G$1140:$G$2572,0),10)=0,"",INDEX(Freelancer!$A$1140:$J$2572,MATCH('Base data'!M650,Freelancer!$G$1140:$G$2572,0),10))</f>
        <v/>
      </c>
      <c r="S650" s="78" t="s">
        <v>8353</v>
      </c>
      <c r="T650" s="78" t="str">
        <f t="shared" si="41"/>
        <v>y1_16_2y</v>
      </c>
      <c r="U650" s="78" t="str">
        <f>INDEX(Lista!$O$2:$S$206,MATCH('Base data'!T650,Lista!$P$2:$P$206,0),3)</f>
        <v>Räta linjen - formel för k</v>
      </c>
      <c r="V650" s="78" t="str">
        <f>INDEX(Lista!$O$2:$S$206,MATCH('Base data'!T650,Lista!$P$2:$P$206,0),4)</f>
        <v>T_1_16</v>
      </c>
      <c r="W650" s="78" t="str">
        <f>INDEX(Lista!$O$2:$S$206,MATCH('Base data'!T650,Lista!$P$2:$P$206,0),5)</f>
        <v>Räta linjen</v>
      </c>
      <c r="X650" s="214" t="s">
        <v>16772</v>
      </c>
    </row>
    <row r="651" spans="1:24" x14ac:dyDescent="0.2">
      <c r="A651" s="160">
        <v>9789152302484</v>
      </c>
      <c r="B651" s="11">
        <v>2</v>
      </c>
      <c r="C651" s="11" t="s">
        <v>428</v>
      </c>
      <c r="D651" s="161" t="s">
        <v>12847</v>
      </c>
      <c r="E651" s="161" t="s">
        <v>282</v>
      </c>
      <c r="F651" s="161" t="s">
        <v>12858</v>
      </c>
      <c r="G651" s="161" t="s">
        <v>365</v>
      </c>
      <c r="H651" s="11" t="s">
        <v>213</v>
      </c>
      <c r="I651" s="11">
        <v>31</v>
      </c>
      <c r="J651" s="11"/>
      <c r="K651" s="164" t="str">
        <f t="shared" si="40"/>
        <v>Röd kurs</v>
      </c>
      <c r="L651" s="11" t="s">
        <v>12549</v>
      </c>
      <c r="M651" s="11" t="str">
        <f t="shared" si="42"/>
        <v>2_x2_4x_R_31</v>
      </c>
      <c r="N651" s="11" t="str">
        <f t="shared" si="43"/>
        <v>9789152302484-2-x2_4x-R-31</v>
      </c>
      <c r="O651" s="78" t="s">
        <v>283</v>
      </c>
      <c r="P651" s="39"/>
      <c r="Q651" s="55" t="str">
        <f>INDEX(Freelancer!$A$1140:$J$2572,MATCH('Base data'!M651,Freelancer!$G$1140:$G$2572,0),9)</f>
        <v>Hur stor är strömstyrkan som går genom en 60 W-lampa om spänningen är 230 V?</v>
      </c>
      <c r="R651" s="161" t="str">
        <f>IF(INDEX(Freelancer!$A$1140:$J$2572,MATCH('Base data'!M651,Freelancer!$G$1140:$G$2572,0),10)=0,"",INDEX(Freelancer!$A$1140:$J$2572,MATCH('Base data'!M651,Freelancer!$G$1140:$G$2572,0),10))</f>
        <v/>
      </c>
      <c r="S651" s="78" t="s">
        <v>8318</v>
      </c>
      <c r="T651" s="78" t="str">
        <f t="shared" si="41"/>
        <v>y1_2_1y</v>
      </c>
      <c r="U651" s="78" t="str">
        <f>INDEX(Lista!$O$2:$S$206,MATCH('Base data'!T651,Lista!$P$2:$P$206,0),3)</f>
        <v>Bråk - Addera och subtrahera bråk</v>
      </c>
      <c r="V651" s="78" t="str">
        <f>INDEX(Lista!$O$2:$S$206,MATCH('Base data'!T651,Lista!$P$2:$P$206,0),4)</f>
        <v>T_1_2</v>
      </c>
      <c r="W651" s="78" t="str">
        <f>INDEX(Lista!$O$2:$S$206,MATCH('Base data'!T651,Lista!$P$2:$P$206,0),5)</f>
        <v>Bråk</v>
      </c>
      <c r="X651" s="214" t="s">
        <v>16772</v>
      </c>
    </row>
    <row r="652" spans="1:24" ht="32" x14ac:dyDescent="0.2">
      <c r="A652" s="160">
        <v>9789152302484</v>
      </c>
      <c r="B652" s="11">
        <v>2</v>
      </c>
      <c r="C652" s="11" t="s">
        <v>428</v>
      </c>
      <c r="D652" s="161" t="s">
        <v>12847</v>
      </c>
      <c r="E652" s="161" t="s">
        <v>282</v>
      </c>
      <c r="F652" s="161" t="s">
        <v>12859</v>
      </c>
      <c r="G652" s="161" t="s">
        <v>287</v>
      </c>
      <c r="H652" s="11" t="s">
        <v>229</v>
      </c>
      <c r="I652" s="11" t="s">
        <v>230</v>
      </c>
      <c r="J652" s="11"/>
      <c r="K652" s="164" t="str">
        <f t="shared" si="40"/>
        <v>Uppslaget</v>
      </c>
      <c r="L652" s="11" t="s">
        <v>12549</v>
      </c>
      <c r="M652" s="11" t="str">
        <f t="shared" si="42"/>
        <v>2_x2_5x_U_A</v>
      </c>
      <c r="N652" s="11" t="str">
        <f t="shared" si="43"/>
        <v>9789152302484-2-x2_5x-U-A</v>
      </c>
      <c r="O652" s="78" t="s">
        <v>283</v>
      </c>
      <c r="P652" s="39"/>
      <c r="Q652" s="55" t="str">
        <f>INDEX(Freelancer!$A$1140:$J$2572,MATCH('Base data'!M652,Freelancer!$G$1140:$G$2572,0),9)</f>
        <v>Amanda, Elin och Martin är klasskamrater och bor längs samma skolväg. Alla tre promenerar till skolan varje morgon. De börjar sin första lektion kl 08.15. Diagrammet visar hur långt ifrån skolan de befinner sig vid olika tidpunkter en morgon. Studera diagrammet och beskriv allt du kan läsa ut av det.</v>
      </c>
      <c r="R652" s="161" t="str">
        <f>IF(INDEX(Freelancer!$A$1140:$J$2572,MATCH('Base data'!M652,Freelancer!$G$1140:$G$2572,0),10)=0,"",INDEX(Freelancer!$A$1140:$J$2572,MATCH('Base data'!M652,Freelancer!$G$1140:$G$2572,0),10))</f>
        <v>MD9_70_1</v>
      </c>
      <c r="S652" s="78" t="s">
        <v>8329</v>
      </c>
      <c r="T652" s="78" t="str">
        <f t="shared" si="41"/>
        <v>y1_6_2y</v>
      </c>
      <c r="U652" s="78" t="str">
        <f>INDEX(Lista!$O$2:$S$206,MATCH('Base data'!T652,Lista!$P$2:$P$206,0),3)</f>
        <v>Enheter - Tid</v>
      </c>
      <c r="V652" s="78" t="str">
        <f>INDEX(Lista!$O$2:$S$206,MATCH('Base data'!T652,Lista!$P$2:$P$206,0),4)</f>
        <v>T_1_6</v>
      </c>
      <c r="W652" s="78" t="str">
        <f>INDEX(Lista!$O$2:$S$206,MATCH('Base data'!T652,Lista!$P$2:$P$206,0),5)</f>
        <v>Enheter</v>
      </c>
      <c r="X652" s="214" t="s">
        <v>16772</v>
      </c>
    </row>
    <row r="653" spans="1:24" x14ac:dyDescent="0.2">
      <c r="A653" s="160">
        <v>9789152302484</v>
      </c>
      <c r="B653" s="11">
        <v>2</v>
      </c>
      <c r="C653" s="11" t="s">
        <v>428</v>
      </c>
      <c r="D653" s="161" t="s">
        <v>12847</v>
      </c>
      <c r="E653" s="161" t="s">
        <v>282</v>
      </c>
      <c r="F653" s="161" t="s">
        <v>12859</v>
      </c>
      <c r="G653" s="161" t="s">
        <v>287</v>
      </c>
      <c r="H653" s="11" t="s">
        <v>229</v>
      </c>
      <c r="I653" s="11" t="s">
        <v>169</v>
      </c>
      <c r="J653" s="11" t="s">
        <v>31</v>
      </c>
      <c r="K653" s="164" t="str">
        <f t="shared" si="40"/>
        <v>Uppslaget</v>
      </c>
      <c r="L653" s="11" t="s">
        <v>12549</v>
      </c>
      <c r="M653" s="11" t="str">
        <f t="shared" si="42"/>
        <v>2_x2_5x_U_Ba</v>
      </c>
      <c r="N653" s="11" t="str">
        <f t="shared" si="43"/>
        <v>9789152302484-2-x2_5x-U-Ba</v>
      </c>
      <c r="O653" s="78" t="s">
        <v>283</v>
      </c>
      <c r="P653" s="39"/>
      <c r="Q653" s="55" t="str">
        <f>INDEX(Freelancer!$A$1140:$J$2572,MATCH('Base data'!M653,Freelancer!$G$1140:$G$2572,0),9)</f>
        <v>Rita en graf och beskriv hur gräsets längd varierar under några sommarveckor</v>
      </c>
      <c r="R653" s="161" t="str">
        <f>IF(INDEX(Freelancer!$A$1140:$J$2572,MATCH('Base data'!M653,Freelancer!$G$1140:$G$2572,0),10)=0,"",INDEX(Freelancer!$A$1140:$J$2572,MATCH('Base data'!M653,Freelancer!$G$1140:$G$2572,0),10))</f>
        <v/>
      </c>
      <c r="S653" s="78" t="s">
        <v>16621</v>
      </c>
      <c r="T653" s="78" t="str">
        <f t="shared" si="41"/>
        <v>y4_21_1y</v>
      </c>
      <c r="U653" s="78" t="str">
        <f>INDEX(Lista!$O$2:$S$206,MATCH('Base data'!T653,Lista!$P$2:$P$206,0),3)</f>
        <v>Triangeln - Rätvinkliga trianglar</v>
      </c>
      <c r="V653" s="78" t="str">
        <f>INDEX(Lista!$O$2:$S$206,MATCH('Base data'!T653,Lista!$P$2:$P$206,0),4)</f>
        <v>G_4_21</v>
      </c>
      <c r="W653" s="78" t="str">
        <f>INDEX(Lista!$O$2:$S$206,MATCH('Base data'!T653,Lista!$P$2:$P$206,0),5)</f>
        <v>Triangeln</v>
      </c>
      <c r="X653" s="214" t="s">
        <v>16772</v>
      </c>
    </row>
    <row r="654" spans="1:24" x14ac:dyDescent="0.2">
      <c r="A654" s="160">
        <v>9789152302484</v>
      </c>
      <c r="B654" s="11">
        <v>2</v>
      </c>
      <c r="C654" s="11" t="s">
        <v>428</v>
      </c>
      <c r="D654" s="161" t="s">
        <v>12847</v>
      </c>
      <c r="E654" s="161" t="s">
        <v>282</v>
      </c>
      <c r="F654" s="161" t="s">
        <v>12859</v>
      </c>
      <c r="G654" s="161" t="s">
        <v>287</v>
      </c>
      <c r="H654" s="11" t="s">
        <v>229</v>
      </c>
      <c r="I654" s="11" t="s">
        <v>169</v>
      </c>
      <c r="J654" s="11" t="s">
        <v>34</v>
      </c>
      <c r="K654" s="164" t="str">
        <f t="shared" si="40"/>
        <v>Uppslaget</v>
      </c>
      <c r="L654" s="11" t="s">
        <v>12549</v>
      </c>
      <c r="M654" s="11" t="str">
        <f t="shared" si="42"/>
        <v>2_x2_5x_U_Bb</v>
      </c>
      <c r="N654" s="11" t="str">
        <f t="shared" si="43"/>
        <v>9789152302484-2-x2_5x-U-Bb</v>
      </c>
      <c r="O654" s="78" t="s">
        <v>283</v>
      </c>
      <c r="P654" s="39"/>
      <c r="Q654" s="55" t="str">
        <f>INDEX(Freelancer!$A$1140:$J$2572,MATCH('Base data'!M654,Freelancer!$G$1140:$G$2572,0),9)</f>
        <v>Rita en graf och beskriv hur mängden bensin varierar i en bils bensintank under en dag</v>
      </c>
      <c r="R654" s="161" t="str">
        <f>IF(INDEX(Freelancer!$A$1140:$J$2572,MATCH('Base data'!M654,Freelancer!$G$1140:$G$2572,0),10)=0,"",INDEX(Freelancer!$A$1140:$J$2572,MATCH('Base data'!M654,Freelancer!$G$1140:$G$2572,0),10))</f>
        <v/>
      </c>
      <c r="S654" s="78" t="s">
        <v>8318</v>
      </c>
      <c r="T654" s="78" t="str">
        <f t="shared" si="41"/>
        <v>y1_2_1y</v>
      </c>
      <c r="U654" s="78" t="str">
        <f>INDEX(Lista!$O$2:$S$206,MATCH('Base data'!T654,Lista!$P$2:$P$206,0),3)</f>
        <v>Bråk - Addera och subtrahera bråk</v>
      </c>
      <c r="V654" s="78" t="str">
        <f>INDEX(Lista!$O$2:$S$206,MATCH('Base data'!T654,Lista!$P$2:$P$206,0),4)</f>
        <v>T_1_2</v>
      </c>
      <c r="W654" s="78" t="str">
        <f>INDEX(Lista!$O$2:$S$206,MATCH('Base data'!T654,Lista!$P$2:$P$206,0),5)</f>
        <v>Bråk</v>
      </c>
      <c r="X654" s="214" t="s">
        <v>16772</v>
      </c>
    </row>
    <row r="655" spans="1:24" x14ac:dyDescent="0.2">
      <c r="A655" s="160">
        <v>9789152302484</v>
      </c>
      <c r="B655" s="11">
        <v>2</v>
      </c>
      <c r="C655" s="11" t="s">
        <v>428</v>
      </c>
      <c r="D655" s="161" t="s">
        <v>12847</v>
      </c>
      <c r="E655" s="161" t="s">
        <v>282</v>
      </c>
      <c r="F655" s="161" t="s">
        <v>12859</v>
      </c>
      <c r="G655" s="161" t="s">
        <v>287</v>
      </c>
      <c r="H655" s="11" t="s">
        <v>229</v>
      </c>
      <c r="I655" s="11" t="s">
        <v>169</v>
      </c>
      <c r="J655" s="11" t="s">
        <v>40</v>
      </c>
      <c r="K655" s="164" t="str">
        <f t="shared" si="40"/>
        <v>Uppslaget</v>
      </c>
      <c r="L655" s="11" t="s">
        <v>12549</v>
      </c>
      <c r="M655" s="11" t="str">
        <f t="shared" si="42"/>
        <v>2_x2_5x_U_Bc</v>
      </c>
      <c r="N655" s="11" t="str">
        <f t="shared" si="43"/>
        <v>9789152302484-2-x2_5x-U-Bc</v>
      </c>
      <c r="O655" s="78" t="s">
        <v>283</v>
      </c>
      <c r="P655" s="39"/>
      <c r="Q655" s="55" t="str">
        <f>INDEX(Freelancer!$A$1140:$J$2572,MATCH('Base data'!M655,Freelancer!$G$1140:$G$2572,0),9)</f>
        <v>Rita en graf och beskriv hur hur en fallskärmshoppares höjd förändras under ett hopp</v>
      </c>
      <c r="R655" s="161" t="str">
        <f>IF(INDEX(Freelancer!$A$1140:$J$2572,MATCH('Base data'!M655,Freelancer!$G$1140:$G$2572,0),10)=0,"",INDEX(Freelancer!$A$1140:$J$2572,MATCH('Base data'!M655,Freelancer!$G$1140:$G$2572,0),10))</f>
        <v/>
      </c>
      <c r="S655" s="78" t="s">
        <v>16598</v>
      </c>
      <c r="T655" s="78" t="str">
        <f t="shared" si="41"/>
        <v>y2_1_2y</v>
      </c>
      <c r="U655" s="78" t="str">
        <f>INDEX(Lista!$O$2:$S$206,MATCH('Base data'!T655,Lista!$P$2:$P$206,0),3)</f>
        <v>Andragradsfunktionen - Funktionens nollställen</v>
      </c>
      <c r="V655" s="78" t="str">
        <f>INDEX(Lista!$O$2:$S$206,MATCH('Base data'!T655,Lista!$P$2:$P$206,0),4)</f>
        <v>SF_2_1</v>
      </c>
      <c r="W655" s="78" t="str">
        <f>INDEX(Lista!$O$2:$S$206,MATCH('Base data'!T655,Lista!$P$2:$P$206,0),5)</f>
        <v>Andragradsfunktionen</v>
      </c>
      <c r="X655" s="214" t="s">
        <v>16772</v>
      </c>
    </row>
    <row r="656" spans="1:24" x14ac:dyDescent="0.2">
      <c r="A656" s="160">
        <v>9789152302484</v>
      </c>
      <c r="B656" s="11">
        <v>2</v>
      </c>
      <c r="C656" s="11" t="s">
        <v>428</v>
      </c>
      <c r="D656" s="161" t="s">
        <v>12847</v>
      </c>
      <c r="E656" s="161" t="s">
        <v>282</v>
      </c>
      <c r="F656" s="161" t="s">
        <v>12859</v>
      </c>
      <c r="G656" s="161" t="s">
        <v>287</v>
      </c>
      <c r="H656" s="11" t="s">
        <v>229</v>
      </c>
      <c r="I656" s="11" t="s">
        <v>169</v>
      </c>
      <c r="J656" s="11" t="s">
        <v>66</v>
      </c>
      <c r="K656" s="164" t="str">
        <f t="shared" si="40"/>
        <v>Uppslaget</v>
      </c>
      <c r="L656" s="11" t="s">
        <v>12549</v>
      </c>
      <c r="M656" s="11" t="str">
        <f t="shared" si="42"/>
        <v>2_x2_5x_U_Bd</v>
      </c>
      <c r="N656" s="11" t="str">
        <f t="shared" si="43"/>
        <v>9789152302484-2-x2_5x-U-Bd</v>
      </c>
      <c r="O656" s="78" t="s">
        <v>283</v>
      </c>
      <c r="P656" s="39"/>
      <c r="Q656" s="55" t="str">
        <f>INDEX(Freelancer!$A$1140:$J$2572,MATCH('Base data'!M656,Freelancer!$G$1140:$G$2572,0),9)</f>
        <v>Rita en graf och beskriv hur medeltemperaturen på den plats du bor förändras över året</v>
      </c>
      <c r="R656" s="161" t="str">
        <f>IF(INDEX(Freelancer!$A$1140:$J$2572,MATCH('Base data'!M656,Freelancer!$G$1140:$G$2572,0),10)=0,"",INDEX(Freelancer!$A$1140:$J$2572,MATCH('Base data'!M656,Freelancer!$G$1140:$G$2572,0),10))</f>
        <v/>
      </c>
      <c r="S656" s="78" t="s">
        <v>8350</v>
      </c>
      <c r="T656" s="78" t="str">
        <f t="shared" si="41"/>
        <v>y2_8_9y</v>
      </c>
      <c r="U656" s="78" t="str">
        <f>INDEX(Lista!$O$2:$S$206,MATCH('Base data'!T656,Lista!$P$2:$P$206,0),3)</f>
        <v>Funktioner - Linjära funktioner</v>
      </c>
      <c r="V656" s="78" t="str">
        <f>INDEX(Lista!$O$2:$S$206,MATCH('Base data'!T656,Lista!$P$2:$P$206,0),4)</f>
        <v>SF_2_8</v>
      </c>
      <c r="W656" s="78" t="str">
        <f>INDEX(Lista!$O$2:$S$206,MATCH('Base data'!T656,Lista!$P$2:$P$206,0),5)</f>
        <v>Funktioner</v>
      </c>
      <c r="X656" s="214" t="s">
        <v>16772</v>
      </c>
    </row>
    <row r="657" spans="1:24" x14ac:dyDescent="0.2">
      <c r="A657" s="160">
        <v>9789152302484</v>
      </c>
      <c r="B657" s="11">
        <v>2</v>
      </c>
      <c r="C657" s="11" t="s">
        <v>428</v>
      </c>
      <c r="D657" s="161" t="s">
        <v>12847</v>
      </c>
      <c r="E657" s="161" t="s">
        <v>282</v>
      </c>
      <c r="F657" s="161" t="s">
        <v>12859</v>
      </c>
      <c r="G657" s="161" t="s">
        <v>287</v>
      </c>
      <c r="H657" s="11" t="s">
        <v>229</v>
      </c>
      <c r="I657" s="11" t="s">
        <v>231</v>
      </c>
      <c r="J657" s="11" t="s">
        <v>31</v>
      </c>
      <c r="K657" s="164" t="str">
        <f t="shared" si="40"/>
        <v>Uppslaget</v>
      </c>
      <c r="L657" s="11" t="s">
        <v>12549</v>
      </c>
      <c r="M657" s="11" t="str">
        <f t="shared" si="42"/>
        <v>2_x2_5x_U_Ca</v>
      </c>
      <c r="N657" s="11" t="str">
        <f t="shared" si="43"/>
        <v>9789152302484-2-x2_5x-U-Ca</v>
      </c>
      <c r="O657" s="78" t="s">
        <v>283</v>
      </c>
      <c r="P657" s="39"/>
      <c r="Q657" s="55" t="str">
        <f>INDEX(Freelancer!$A$1140:$J$2572,MATCH('Base data'!M657,Freelancer!$G$1140:$G$2572,0),9)</f>
        <v>Ge exempel på en uppgift som har uttrycket $5 + x$ som svar</v>
      </c>
      <c r="R657" s="161" t="str">
        <f>IF(INDEX(Freelancer!$A$1140:$J$2572,MATCH('Base data'!M657,Freelancer!$G$1140:$G$2572,0),10)=0,"",INDEX(Freelancer!$A$1140:$J$2572,MATCH('Base data'!M657,Freelancer!$G$1140:$G$2572,0),10))</f>
        <v/>
      </c>
      <c r="S657" s="78" t="s">
        <v>16593</v>
      </c>
      <c r="T657" s="78" t="str">
        <f t="shared" si="41"/>
        <v>y4_14y</v>
      </c>
      <c r="U657" s="78" t="str">
        <f>INDEX(Lista!$O$2:$S$206,MATCH('Base data'!T657,Lista!$P$2:$P$206,0),3)</f>
        <v>Månghörningar</v>
      </c>
      <c r="V657" s="78" t="str">
        <f>INDEX(Lista!$O$2:$S$206,MATCH('Base data'!T657,Lista!$P$2:$P$206,0),4)</f>
        <v>G_4_14</v>
      </c>
      <c r="W657" s="78" t="str">
        <f>INDEX(Lista!$O$2:$S$206,MATCH('Base data'!T657,Lista!$P$2:$P$206,0),5)</f>
        <v>Månghörningar</v>
      </c>
      <c r="X657" s="214" t="s">
        <v>16772</v>
      </c>
    </row>
    <row r="658" spans="1:24" x14ac:dyDescent="0.2">
      <c r="A658" s="160">
        <v>9789152302484</v>
      </c>
      <c r="B658" s="11">
        <v>2</v>
      </c>
      <c r="C658" s="11" t="s">
        <v>428</v>
      </c>
      <c r="D658" s="161" t="s">
        <v>12847</v>
      </c>
      <c r="E658" s="161" t="s">
        <v>282</v>
      </c>
      <c r="F658" s="161" t="s">
        <v>12859</v>
      </c>
      <c r="G658" s="161" t="s">
        <v>287</v>
      </c>
      <c r="H658" s="11" t="s">
        <v>229</v>
      </c>
      <c r="I658" s="11" t="s">
        <v>231</v>
      </c>
      <c r="J658" s="11" t="s">
        <v>34</v>
      </c>
      <c r="K658" s="164" t="str">
        <f t="shared" si="40"/>
        <v>Uppslaget</v>
      </c>
      <c r="L658" s="11" t="s">
        <v>12549</v>
      </c>
      <c r="M658" s="11" t="str">
        <f t="shared" si="42"/>
        <v>2_x2_5x_U_Cb</v>
      </c>
      <c r="N658" s="11" t="str">
        <f t="shared" si="43"/>
        <v>9789152302484-2-x2_5x-U-Cb</v>
      </c>
      <c r="O658" s="78" t="s">
        <v>283</v>
      </c>
      <c r="P658" s="39"/>
      <c r="Q658" s="55" t="str">
        <f>INDEX(Freelancer!$A$1140:$J$2572,MATCH('Base data'!M658,Freelancer!$G$1140:$G$2572,0),9)</f>
        <v>Ge exempel på en uppgift som har ekvationen $x + 5 = 12$ som svar</v>
      </c>
      <c r="R658" s="161" t="str">
        <f>IF(INDEX(Freelancer!$A$1140:$J$2572,MATCH('Base data'!M658,Freelancer!$G$1140:$G$2572,0),10)=0,"",INDEX(Freelancer!$A$1140:$J$2572,MATCH('Base data'!M658,Freelancer!$G$1140:$G$2572,0),10))</f>
        <v/>
      </c>
      <c r="S658" s="78">
        <v>6</v>
      </c>
      <c r="T658" s="78" t="str">
        <f t="shared" si="41"/>
        <v>y6y</v>
      </c>
      <c r="U658" s="78" t="str">
        <f>INDEX(Lista!$O$2:$S$206,MATCH('Base data'!T658,Lista!$P$2:$P$206,0),3)</f>
        <v>Problemlösning</v>
      </c>
      <c r="V658" s="78" t="str">
        <f>INDEX(Lista!$O$2:$S$206,MATCH('Base data'!T658,Lista!$P$2:$P$206,0),4)</f>
        <v>P_6</v>
      </c>
      <c r="W658" s="78" t="str">
        <f>INDEX(Lista!$O$2:$S$206,MATCH('Base data'!T658,Lista!$P$2:$P$206,0),5)</f>
        <v>Problemlösning</v>
      </c>
      <c r="X658" s="214" t="s">
        <v>16772</v>
      </c>
    </row>
    <row r="659" spans="1:24" x14ac:dyDescent="0.2">
      <c r="A659" s="160">
        <v>9789152302484</v>
      </c>
      <c r="B659" s="11">
        <v>2</v>
      </c>
      <c r="C659" s="11" t="s">
        <v>428</v>
      </c>
      <c r="D659" s="161" t="s">
        <v>12847</v>
      </c>
      <c r="E659" s="161" t="s">
        <v>282</v>
      </c>
      <c r="F659" s="161" t="s">
        <v>12859</v>
      </c>
      <c r="G659" s="161" t="s">
        <v>287</v>
      </c>
      <c r="H659" s="11" t="s">
        <v>229</v>
      </c>
      <c r="I659" s="11" t="s">
        <v>231</v>
      </c>
      <c r="J659" s="11" t="s">
        <v>40</v>
      </c>
      <c r="K659" s="164" t="str">
        <f t="shared" si="40"/>
        <v>Uppslaget</v>
      </c>
      <c r="L659" s="11" t="s">
        <v>12549</v>
      </c>
      <c r="M659" s="11" t="str">
        <f t="shared" si="42"/>
        <v>2_x2_5x_U_Cc</v>
      </c>
      <c r="N659" s="11" t="str">
        <f t="shared" si="43"/>
        <v>9789152302484-2-x2_5x-U-Cc</v>
      </c>
      <c r="O659" s="78" t="s">
        <v>283</v>
      </c>
      <c r="P659" s="39"/>
      <c r="Q659" s="55" t="str">
        <f>INDEX(Freelancer!$A$1140:$J$2572,MATCH('Base data'!M659,Freelancer!$G$1140:$G$2572,0),9)</f>
        <v>Ge exempel på en uppgift som har funktionen $y = x + 5$ som svar</v>
      </c>
      <c r="R659" s="161" t="str">
        <f>IF(INDEX(Freelancer!$A$1140:$J$2572,MATCH('Base data'!M659,Freelancer!$G$1140:$G$2572,0),10)=0,"",INDEX(Freelancer!$A$1140:$J$2572,MATCH('Base data'!M659,Freelancer!$G$1140:$G$2572,0),10))</f>
        <v/>
      </c>
      <c r="S659" s="78" t="s">
        <v>8355</v>
      </c>
      <c r="T659" s="78" t="str">
        <f t="shared" si="41"/>
        <v>y2_14y</v>
      </c>
      <c r="U659" s="78" t="str">
        <f>INDEX(Lista!$O$2:$S$206,MATCH('Base data'!T659,Lista!$P$2:$P$206,0),3)</f>
        <v>Koordinatsystem</v>
      </c>
      <c r="V659" s="78" t="str">
        <f>INDEX(Lista!$O$2:$S$206,MATCH('Base data'!T659,Lista!$P$2:$P$206,0),4)</f>
        <v>SF_2_14</v>
      </c>
      <c r="W659" s="78" t="str">
        <f>INDEX(Lista!$O$2:$S$206,MATCH('Base data'!T659,Lista!$P$2:$P$206,0),5)</f>
        <v>Koordinatsystem</v>
      </c>
      <c r="X659" s="214" t="s">
        <v>16772</v>
      </c>
    </row>
    <row r="660" spans="1:24" x14ac:dyDescent="0.2">
      <c r="A660" s="160">
        <v>9789152302484</v>
      </c>
      <c r="B660" s="11">
        <v>2</v>
      </c>
      <c r="C660" s="11" t="s">
        <v>428</v>
      </c>
      <c r="D660" s="161" t="s">
        <v>12847</v>
      </c>
      <c r="E660" s="161" t="s">
        <v>282</v>
      </c>
      <c r="F660" s="161" t="s">
        <v>12859</v>
      </c>
      <c r="G660" s="161" t="s">
        <v>287</v>
      </c>
      <c r="H660" s="11" t="s">
        <v>229</v>
      </c>
      <c r="I660" s="11" t="s">
        <v>30</v>
      </c>
      <c r="J660" s="11" t="s">
        <v>31</v>
      </c>
      <c r="K660" s="164" t="str">
        <f t="shared" si="40"/>
        <v>Uppslaget</v>
      </c>
      <c r="L660" s="11" t="s">
        <v>12549</v>
      </c>
      <c r="M660" s="11" t="str">
        <f t="shared" si="42"/>
        <v>2_x2_5x_U_Da</v>
      </c>
      <c r="N660" s="11" t="str">
        <f t="shared" si="43"/>
        <v>9789152302484-2-x2_5x-U-Da</v>
      </c>
      <c r="O660" s="78" t="s">
        <v>283</v>
      </c>
      <c r="P660" s="39"/>
      <c r="Q660" s="55" t="str">
        <f>INDEX(Freelancer!$A$1140:$J$2572,MATCH('Base data'!M660,Freelancer!$G$1140:$G$2572,0),9)</f>
        <v>Ange två formler till funktioner där graferna går genom punkten (2, 4).</v>
      </c>
      <c r="R660" s="161" t="str">
        <f>IF(INDEX(Freelancer!$A$1140:$J$2572,MATCH('Base data'!M660,Freelancer!$G$1140:$G$2572,0),10)=0,"",INDEX(Freelancer!$A$1140:$J$2572,MATCH('Base data'!M660,Freelancer!$G$1140:$G$2572,0),10))</f>
        <v/>
      </c>
      <c r="S660" s="78" t="s">
        <v>16687</v>
      </c>
      <c r="T660" s="78" t="str">
        <f t="shared" si="41"/>
        <v>y3_2y</v>
      </c>
      <c r="U660" s="78" t="str">
        <f>INDEX(Lista!$O$2:$S$206,MATCH('Base data'!T660,Lista!$P$2:$P$206,0),3)</f>
        <v>Statistik</v>
      </c>
      <c r="V660" s="78" t="str">
        <f>INDEX(Lista!$O$2:$S$206,MATCH('Base data'!T660,Lista!$P$2:$P$206,0),4)</f>
        <v>SS_3_2</v>
      </c>
      <c r="W660" s="78" t="str">
        <f>INDEX(Lista!$O$2:$S$206,MATCH('Base data'!T660,Lista!$P$2:$P$206,0),5)</f>
        <v>Statistik</v>
      </c>
      <c r="X660" s="214" t="s">
        <v>16772</v>
      </c>
    </row>
    <row r="661" spans="1:24" x14ac:dyDescent="0.2">
      <c r="A661" s="160">
        <v>9789152302484</v>
      </c>
      <c r="B661" s="11">
        <v>2</v>
      </c>
      <c r="C661" s="11" t="s">
        <v>428</v>
      </c>
      <c r="D661" s="161" t="s">
        <v>12847</v>
      </c>
      <c r="E661" s="161" t="s">
        <v>282</v>
      </c>
      <c r="F661" s="161" t="s">
        <v>12859</v>
      </c>
      <c r="G661" s="161" t="s">
        <v>287</v>
      </c>
      <c r="H661" s="11" t="s">
        <v>229</v>
      </c>
      <c r="I661" s="11" t="s">
        <v>30</v>
      </c>
      <c r="J661" s="11" t="s">
        <v>34</v>
      </c>
      <c r="K661" s="164" t="str">
        <f t="shared" si="40"/>
        <v>Uppslaget</v>
      </c>
      <c r="L661" s="11" t="s">
        <v>12549</v>
      </c>
      <c r="M661" s="11" t="str">
        <f t="shared" si="42"/>
        <v>2_x2_5x_U_Db</v>
      </c>
      <c r="N661" s="11" t="str">
        <f t="shared" si="43"/>
        <v>9789152302484-2-x2_5x-U-Db</v>
      </c>
      <c r="O661" s="78" t="s">
        <v>283</v>
      </c>
      <c r="P661" s="39"/>
      <c r="Q661" s="55" t="str">
        <f>INDEX(Freelancer!$A$1140:$J$2572,MATCH('Base data'!M661,Freelancer!$G$1140:$G$2572,0),9)</f>
        <v>Rita och ange formeln för en graf som skär $y$-axeln vid -2.</v>
      </c>
      <c r="R661" s="161" t="str">
        <f>IF(INDEX(Freelancer!$A$1140:$J$2572,MATCH('Base data'!M661,Freelancer!$G$1140:$G$2572,0),10)=0,"",INDEX(Freelancer!$A$1140:$J$2572,MATCH('Base data'!M661,Freelancer!$G$1140:$G$2572,0),10))</f>
        <v/>
      </c>
      <c r="S661" s="78" t="s">
        <v>16706</v>
      </c>
      <c r="T661" s="78" t="str">
        <f t="shared" si="41"/>
        <v>y1_9y</v>
      </c>
      <c r="U661" s="78" t="str">
        <f>INDEX(Lista!$O$2:$S$206,MATCH('Base data'!T661,Lista!$P$2:$P$206,0),3)</f>
        <v>Logaritmer</v>
      </c>
      <c r="V661" s="78" t="str">
        <f>INDEX(Lista!$O$2:$S$206,MATCH('Base data'!T661,Lista!$P$2:$P$206,0),4)</f>
        <v>T_1_9</v>
      </c>
      <c r="W661" s="78" t="str">
        <f>INDEX(Lista!$O$2:$S$206,MATCH('Base data'!T661,Lista!$P$2:$P$206,0),5)</f>
        <v>Logaritmer</v>
      </c>
      <c r="X661" s="214" t="s">
        <v>16772</v>
      </c>
    </row>
    <row r="662" spans="1:24" x14ac:dyDescent="0.2">
      <c r="A662" s="160">
        <v>9789152302484</v>
      </c>
      <c r="B662" s="11">
        <v>2</v>
      </c>
      <c r="C662" s="11" t="s">
        <v>428</v>
      </c>
      <c r="D662" s="161" t="s">
        <v>12847</v>
      </c>
      <c r="E662" s="161" t="s">
        <v>282</v>
      </c>
      <c r="F662" s="161" t="s">
        <v>12859</v>
      </c>
      <c r="G662" s="161" t="s">
        <v>287</v>
      </c>
      <c r="H662" s="11" t="s">
        <v>229</v>
      </c>
      <c r="I662" s="11" t="s">
        <v>12840</v>
      </c>
      <c r="J662" s="11" t="s">
        <v>31</v>
      </c>
      <c r="K662" s="164" t="str">
        <f t="shared" si="40"/>
        <v>Uppslaget</v>
      </c>
      <c r="L662" s="11" t="s">
        <v>12549</v>
      </c>
      <c r="M662" s="11" t="str">
        <f t="shared" si="42"/>
        <v>2_x2_5x_U_Ea</v>
      </c>
      <c r="N662" s="11" t="str">
        <f t="shared" si="43"/>
        <v>9789152302484-2-x2_5x-U-Ea</v>
      </c>
      <c r="O662" s="78" t="s">
        <v>283</v>
      </c>
      <c r="P662" s="39"/>
      <c r="Q662" s="55" t="str">
        <f>INDEX(Freelancer!$A$1140:$J$2572,MATCH('Base data'!M662,Freelancer!$G$1140:$G$2572,0),9)</f>
        <v>Rita fyra räta linjer i ett koordinatsystem så de tillsammans bildar en fyrhörning.</v>
      </c>
      <c r="R662" s="161" t="str">
        <f>IF(INDEX(Freelancer!$A$1140:$J$2572,MATCH('Base data'!M662,Freelancer!$G$1140:$G$2572,0),10)=0,"",INDEX(Freelancer!$A$1140:$J$2572,MATCH('Base data'!M662,Freelancer!$G$1140:$G$2572,0),10))</f>
        <v/>
      </c>
      <c r="S662" s="78" t="s">
        <v>16690</v>
      </c>
      <c r="T662" s="78" t="str">
        <f t="shared" si="41"/>
        <v>y1_17_1y</v>
      </c>
      <c r="U662" s="78" t="str">
        <f>INDEX(Lista!$O$2:$S$206,MATCH('Base data'!T662,Lista!$P$2:$P$206,0),3)</f>
        <v>Tal - Komplexa tal</v>
      </c>
      <c r="V662" s="78" t="str">
        <f>INDEX(Lista!$O$2:$S$206,MATCH('Base data'!T662,Lista!$P$2:$P$206,0),4)</f>
        <v>T_1_17</v>
      </c>
      <c r="W662" s="78" t="str">
        <f>INDEX(Lista!$O$2:$S$206,MATCH('Base data'!T662,Lista!$P$2:$P$206,0),5)</f>
        <v>Tal</v>
      </c>
      <c r="X662" s="214" t="s">
        <v>16772</v>
      </c>
    </row>
    <row r="663" spans="1:24" x14ac:dyDescent="0.2">
      <c r="A663" s="160">
        <v>9789152302484</v>
      </c>
      <c r="B663" s="11">
        <v>2</v>
      </c>
      <c r="C663" s="11" t="s">
        <v>428</v>
      </c>
      <c r="D663" s="161" t="s">
        <v>12847</v>
      </c>
      <c r="E663" s="161" t="s">
        <v>282</v>
      </c>
      <c r="F663" s="161" t="s">
        <v>12859</v>
      </c>
      <c r="G663" s="161" t="s">
        <v>287</v>
      </c>
      <c r="H663" s="11" t="s">
        <v>229</v>
      </c>
      <c r="I663" s="11" t="s">
        <v>12840</v>
      </c>
      <c r="J663" s="11" t="s">
        <v>34</v>
      </c>
      <c r="K663" s="164" t="str">
        <f t="shared" si="40"/>
        <v>Uppslaget</v>
      </c>
      <c r="L663" s="11" t="s">
        <v>12549</v>
      </c>
      <c r="M663" s="11" t="str">
        <f t="shared" si="42"/>
        <v>2_x2_5x_U_Eb</v>
      </c>
      <c r="N663" s="11" t="str">
        <f t="shared" si="43"/>
        <v>9789152302484-2-x2_5x-U-Eb</v>
      </c>
      <c r="O663" s="78" t="s">
        <v>283</v>
      </c>
      <c r="P663" s="39"/>
      <c r="Q663" s="55" t="str">
        <f>INDEX(Freelancer!$A$1140:$J$2572,MATCH('Base data'!M663,Freelancer!$G$1140:$G$2572,0),9)</f>
        <v>Ange linjernas formler.</v>
      </c>
      <c r="R663" s="161" t="str">
        <f>IF(INDEX(Freelancer!$A$1140:$J$2572,MATCH('Base data'!M663,Freelancer!$G$1140:$G$2572,0),10)=0,"",INDEX(Freelancer!$A$1140:$J$2572,MATCH('Base data'!M663,Freelancer!$G$1140:$G$2572,0),10))</f>
        <v/>
      </c>
      <c r="S663" s="78" t="s">
        <v>8391</v>
      </c>
      <c r="T663" s="78" t="str">
        <f t="shared" si="41"/>
        <v>y1_5_4y</v>
      </c>
      <c r="U663" s="78" t="str">
        <f>INDEX(Lista!$O$2:$S$206,MATCH('Base data'!T663,Lista!$P$2:$P$206,0),3)</f>
        <v>Ekvationssystem - Två lösningsmetoder</v>
      </c>
      <c r="V663" s="78" t="str">
        <f>INDEX(Lista!$O$2:$S$206,MATCH('Base data'!T663,Lista!$P$2:$P$206,0),4)</f>
        <v>T_1_5</v>
      </c>
      <c r="W663" s="78" t="str">
        <f>INDEX(Lista!$O$2:$S$206,MATCH('Base data'!T663,Lista!$P$2:$P$206,0),5)</f>
        <v>Ekvationssystem</v>
      </c>
      <c r="X663" s="214" t="s">
        <v>16772</v>
      </c>
    </row>
    <row r="664" spans="1:24" x14ac:dyDescent="0.2">
      <c r="A664" s="160">
        <v>9789152302484</v>
      </c>
      <c r="B664" s="11">
        <v>2</v>
      </c>
      <c r="C664" s="11" t="s">
        <v>428</v>
      </c>
      <c r="D664" s="161" t="s">
        <v>12847</v>
      </c>
      <c r="E664" s="161" t="s">
        <v>282</v>
      </c>
      <c r="F664" s="161" t="s">
        <v>12859</v>
      </c>
      <c r="G664" s="161" t="s">
        <v>287</v>
      </c>
      <c r="H664" s="11" t="s">
        <v>229</v>
      </c>
      <c r="I664" s="11" t="s">
        <v>12840</v>
      </c>
      <c r="J664" s="11" t="s">
        <v>40</v>
      </c>
      <c r="K664" s="164" t="str">
        <f t="shared" si="40"/>
        <v>Uppslaget</v>
      </c>
      <c r="L664" s="11" t="s">
        <v>12549</v>
      </c>
      <c r="M664" s="11" t="str">
        <f t="shared" si="42"/>
        <v>2_x2_5x_U_Ec</v>
      </c>
      <c r="N664" s="11" t="str">
        <f t="shared" si="43"/>
        <v>9789152302484-2-x2_5x-U-Ec</v>
      </c>
      <c r="O664" s="78" t="s">
        <v>283</v>
      </c>
      <c r="P664" s="39"/>
      <c r="Q664" s="55" t="str">
        <f>INDEX(Freelancer!$A$1140:$J$2572,MATCH('Base data'!M664,Freelancer!$G$1140:$G$2572,0),9)</f>
        <v>Beräkna fyrhörningens area.</v>
      </c>
      <c r="R664" s="161" t="str">
        <f>IF(INDEX(Freelancer!$A$1140:$J$2572,MATCH('Base data'!M664,Freelancer!$G$1140:$G$2572,0),10)=0,"",INDEX(Freelancer!$A$1140:$J$2572,MATCH('Base data'!M664,Freelancer!$G$1140:$G$2572,0),10))</f>
        <v/>
      </c>
      <c r="S664" s="78" t="s">
        <v>16688</v>
      </c>
      <c r="T664" s="78" t="str">
        <f t="shared" si="41"/>
        <v>y4_22_18y</v>
      </c>
      <c r="U664" s="78" t="str">
        <f>INDEX(Lista!$O$2:$S$206,MATCH('Base data'!T664,Lista!$P$2:$P$206,0),3)</f>
        <v>Trigonometri - Vinklar</v>
      </c>
      <c r="V664" s="78" t="str">
        <f>INDEX(Lista!$O$2:$S$206,MATCH('Base data'!T664,Lista!$P$2:$P$206,0),4)</f>
        <v>G_4_22</v>
      </c>
      <c r="W664" s="78" t="str">
        <f>INDEX(Lista!$O$2:$S$206,MATCH('Base data'!T664,Lista!$P$2:$P$206,0),5)</f>
        <v>Trigonometri</v>
      </c>
      <c r="X664" s="214" t="s">
        <v>16772</v>
      </c>
    </row>
    <row r="665" spans="1:24" ht="32" x14ac:dyDescent="0.2">
      <c r="A665" s="160">
        <v>9789152302484</v>
      </c>
      <c r="B665" s="11">
        <v>2</v>
      </c>
      <c r="C665" s="11" t="s">
        <v>428</v>
      </c>
      <c r="D665" s="161" t="s">
        <v>12847</v>
      </c>
      <c r="E665" s="161" t="s">
        <v>282</v>
      </c>
      <c r="F665" s="161" t="s">
        <v>12859</v>
      </c>
      <c r="G665" s="161" t="s">
        <v>287</v>
      </c>
      <c r="H665" s="11" t="s">
        <v>411</v>
      </c>
      <c r="I665" s="11" t="s">
        <v>230</v>
      </c>
      <c r="J665" s="11"/>
      <c r="K665" s="164" t="str">
        <f t="shared" ref="K665:K667" si="44">G665</f>
        <v>Uppslaget</v>
      </c>
      <c r="L665" s="11" t="s">
        <v>12549</v>
      </c>
      <c r="M665" s="11" t="str">
        <f t="shared" ref="M665:M667" si="45">B665&amp;"_"&amp;F665&amp;"_"&amp;H665&amp;"_"&amp;I665&amp;J665</f>
        <v>2_x2_5x_SU_A</v>
      </c>
      <c r="N665" s="11" t="str">
        <f t="shared" ref="N665:N667" si="46">A665&amp;"-"&amp;B665&amp;"-"&amp;F665&amp;"-"&amp;H665&amp;"-"&amp;I665&amp;J665</f>
        <v>9789152302484-2-x2_5x-SU-A</v>
      </c>
      <c r="O665" s="78" t="s">
        <v>1256</v>
      </c>
      <c r="P665" s="39"/>
      <c r="Q665" s="55" t="s">
        <v>18425</v>
      </c>
      <c r="R665" s="161"/>
      <c r="S665" s="78" t="s">
        <v>16688</v>
      </c>
      <c r="T665" s="78" t="str">
        <f t="shared" ref="T665:T667" si="47">"y"&amp;S665&amp;"y"</f>
        <v>y4_22_18y</v>
      </c>
      <c r="U665" s="78" t="str">
        <f>INDEX(Lista!$O$2:$S$206,MATCH('Base data'!T665,Lista!$P$2:$P$206,0),3)</f>
        <v>Trigonometri - Vinklar</v>
      </c>
      <c r="V665" s="78" t="str">
        <f>INDEX(Lista!$O$2:$S$206,MATCH('Base data'!T665,Lista!$P$2:$P$206,0),4)</f>
        <v>G_4_22</v>
      </c>
      <c r="W665" s="78" t="str">
        <f>INDEX(Lista!$O$2:$S$206,MATCH('Base data'!T665,Lista!$P$2:$P$206,0),5)</f>
        <v>Trigonometri</v>
      </c>
      <c r="X665" s="214" t="s">
        <v>16772</v>
      </c>
    </row>
    <row r="666" spans="1:24" ht="32" x14ac:dyDescent="0.2">
      <c r="A666" s="160">
        <v>9789152302484</v>
      </c>
      <c r="B666" s="11">
        <v>2</v>
      </c>
      <c r="C666" s="11" t="s">
        <v>428</v>
      </c>
      <c r="D666" s="161" t="s">
        <v>12847</v>
      </c>
      <c r="E666" s="161" t="s">
        <v>282</v>
      </c>
      <c r="F666" s="161" t="s">
        <v>12859</v>
      </c>
      <c r="G666" s="161" t="s">
        <v>287</v>
      </c>
      <c r="H666" s="11" t="s">
        <v>411</v>
      </c>
      <c r="I666" s="11" t="s">
        <v>169</v>
      </c>
      <c r="J666" s="11"/>
      <c r="K666" s="164" t="str">
        <f t="shared" si="44"/>
        <v>Uppslaget</v>
      </c>
      <c r="L666" s="11" t="s">
        <v>12549</v>
      </c>
      <c r="M666" s="11" t="str">
        <f t="shared" si="45"/>
        <v>2_x2_5x_SU_B</v>
      </c>
      <c r="N666" s="11" t="str">
        <f t="shared" si="46"/>
        <v>9789152302484-2-x2_5x-SU-B</v>
      </c>
      <c r="O666" s="78" t="s">
        <v>1256</v>
      </c>
      <c r="P666" s="39"/>
      <c r="Q666" s="55" t="s">
        <v>18426</v>
      </c>
      <c r="R666" s="161"/>
      <c r="S666" s="78" t="s">
        <v>16688</v>
      </c>
      <c r="T666" s="78" t="str">
        <f t="shared" si="47"/>
        <v>y4_22_18y</v>
      </c>
      <c r="U666" s="78" t="str">
        <f>INDEX(Lista!$O$2:$S$206,MATCH('Base data'!T666,Lista!$P$2:$P$206,0),3)</f>
        <v>Trigonometri - Vinklar</v>
      </c>
      <c r="V666" s="78" t="str">
        <f>INDEX(Lista!$O$2:$S$206,MATCH('Base data'!T666,Lista!$P$2:$P$206,0),4)</f>
        <v>G_4_22</v>
      </c>
      <c r="W666" s="78" t="str">
        <f>INDEX(Lista!$O$2:$S$206,MATCH('Base data'!T666,Lista!$P$2:$P$206,0),5)</f>
        <v>Trigonometri</v>
      </c>
      <c r="X666" s="214" t="s">
        <v>16772</v>
      </c>
    </row>
    <row r="667" spans="1:24" ht="32" x14ac:dyDescent="0.2">
      <c r="A667" s="160">
        <v>9789152302484</v>
      </c>
      <c r="B667" s="11">
        <v>2</v>
      </c>
      <c r="C667" s="11" t="s">
        <v>428</v>
      </c>
      <c r="D667" s="161" t="s">
        <v>12847</v>
      </c>
      <c r="E667" s="161" t="s">
        <v>282</v>
      </c>
      <c r="F667" s="161" t="s">
        <v>12859</v>
      </c>
      <c r="G667" s="161" t="s">
        <v>287</v>
      </c>
      <c r="H667" s="11" t="s">
        <v>411</v>
      </c>
      <c r="I667" s="11" t="s">
        <v>231</v>
      </c>
      <c r="J667" s="11"/>
      <c r="K667" s="164" t="str">
        <f t="shared" si="44"/>
        <v>Uppslaget</v>
      </c>
      <c r="L667" s="11" t="s">
        <v>12549</v>
      </c>
      <c r="M667" s="11" t="str">
        <f t="shared" si="45"/>
        <v>2_x2_5x_SU_C</v>
      </c>
      <c r="N667" s="11" t="str">
        <f t="shared" si="46"/>
        <v>9789152302484-2-x2_5x-SU-C</v>
      </c>
      <c r="O667" s="78" t="s">
        <v>1256</v>
      </c>
      <c r="P667" s="39"/>
      <c r="Q667" s="55" t="s">
        <v>18427</v>
      </c>
      <c r="R667" s="161"/>
      <c r="S667" s="78" t="s">
        <v>16688</v>
      </c>
      <c r="T667" s="78" t="str">
        <f t="shared" si="47"/>
        <v>y4_22_18y</v>
      </c>
      <c r="U667" s="78" t="str">
        <f>INDEX(Lista!$O$2:$S$206,MATCH('Base data'!T667,Lista!$P$2:$P$206,0),3)</f>
        <v>Trigonometri - Vinklar</v>
      </c>
      <c r="V667" s="78" t="str">
        <f>INDEX(Lista!$O$2:$S$206,MATCH('Base data'!T667,Lista!$P$2:$P$206,0),4)</f>
        <v>G_4_22</v>
      </c>
      <c r="W667" s="78" t="str">
        <f>INDEX(Lista!$O$2:$S$206,MATCH('Base data'!T667,Lista!$P$2:$P$206,0),5)</f>
        <v>Trigonometri</v>
      </c>
      <c r="X667" s="214" t="s">
        <v>16772</v>
      </c>
    </row>
    <row r="668" spans="1:24" ht="32" x14ac:dyDescent="0.2">
      <c r="A668" s="160">
        <v>9789152302484</v>
      </c>
      <c r="B668" s="11">
        <v>2</v>
      </c>
      <c r="C668" s="11" t="s">
        <v>428</v>
      </c>
      <c r="D668" s="161" t="s">
        <v>12847</v>
      </c>
      <c r="E668" s="161" t="s">
        <v>282</v>
      </c>
      <c r="F668" s="161" t="s">
        <v>12859</v>
      </c>
      <c r="G668" s="161" t="s">
        <v>287</v>
      </c>
      <c r="H668" s="11" t="s">
        <v>411</v>
      </c>
      <c r="I668" s="11" t="s">
        <v>30</v>
      </c>
      <c r="J668" s="11"/>
      <c r="K668" s="164" t="str">
        <f t="shared" ref="K668" si="48">G668</f>
        <v>Uppslaget</v>
      </c>
      <c r="L668" s="11" t="s">
        <v>12549</v>
      </c>
      <c r="M668" s="11" t="str">
        <f>B668&amp;"_"&amp;F668&amp;"_"&amp;H668&amp;"_"&amp;I668&amp;J668</f>
        <v>2_x2_5x_SU_D</v>
      </c>
      <c r="N668" s="11" t="str">
        <f t="shared" ref="N668" si="49">A668&amp;"-"&amp;B668&amp;"-"&amp;F668&amp;"-"&amp;H668&amp;"-"&amp;I668&amp;J668</f>
        <v>9789152302484-2-x2_5x-SU-D</v>
      </c>
      <c r="O668" s="78" t="s">
        <v>1256</v>
      </c>
      <c r="P668" s="39"/>
      <c r="Q668" s="55" t="s">
        <v>18428</v>
      </c>
      <c r="R668" s="161"/>
      <c r="S668" s="78" t="s">
        <v>16688</v>
      </c>
      <c r="T668" s="78" t="str">
        <f t="shared" ref="T668" si="50">"y"&amp;S668&amp;"y"</f>
        <v>y4_22_18y</v>
      </c>
      <c r="U668" s="78" t="str">
        <f>INDEX(Lista!$O$2:$S$206,MATCH('Base data'!T668,Lista!$P$2:$P$206,0),3)</f>
        <v>Trigonometri - Vinklar</v>
      </c>
      <c r="V668" s="78" t="str">
        <f>INDEX(Lista!$O$2:$S$206,MATCH('Base data'!T668,Lista!$P$2:$P$206,0),4)</f>
        <v>G_4_22</v>
      </c>
      <c r="W668" s="78" t="str">
        <f>INDEX(Lista!$O$2:$S$206,MATCH('Base data'!T668,Lista!$P$2:$P$206,0),5)</f>
        <v>Trigonometri</v>
      </c>
      <c r="X668" s="214" t="s">
        <v>16772</v>
      </c>
    </row>
    <row r="669" spans="1:24" x14ac:dyDescent="0.2">
      <c r="A669" s="160">
        <v>9789152302484</v>
      </c>
      <c r="B669" s="11">
        <v>2</v>
      </c>
      <c r="C669" s="11" t="s">
        <v>428</v>
      </c>
      <c r="D669" s="161" t="s">
        <v>12847</v>
      </c>
      <c r="E669" s="161" t="s">
        <v>282</v>
      </c>
      <c r="F669" s="161" t="s">
        <v>12859</v>
      </c>
      <c r="G669" s="161" t="s">
        <v>287</v>
      </c>
      <c r="H669" s="11" t="s">
        <v>289</v>
      </c>
      <c r="I669" s="11">
        <v>1</v>
      </c>
      <c r="J669" s="11"/>
      <c r="K669" s="164" t="str">
        <f t="shared" si="40"/>
        <v>Uppslaget</v>
      </c>
      <c r="L669" s="11" t="s">
        <v>12549</v>
      </c>
      <c r="M669" s="11" t="str">
        <f t="shared" si="42"/>
        <v>2_x2_5x_AH_1</v>
      </c>
      <c r="N669" s="11" t="str">
        <f t="shared" si="43"/>
        <v>9789152302484-2-x2_5x-AH-1</v>
      </c>
      <c r="O669" s="78" t="s">
        <v>283</v>
      </c>
      <c r="P669" s="39"/>
      <c r="Q669" s="55" t="str">
        <f>INDEX(Freelancer!$A$1140:$J$2572,MATCH('Base data'!M669,Freelancer!$G$1140:$G$2572,0),9)</f>
        <v>Vi har ett mönster som upprepas enligt figuren nedanför. Hur ser biten ut från punkt 1997 till punkt 2000?</v>
      </c>
      <c r="R669" s="161" t="s">
        <v>14178</v>
      </c>
      <c r="S669" s="78" t="s">
        <v>8356</v>
      </c>
      <c r="T669" s="78" t="str">
        <f t="shared" si="41"/>
        <v>y1_2_5y</v>
      </c>
      <c r="U669" s="78" t="str">
        <f>INDEX(Lista!$O$2:$S$206,MATCH('Base data'!T669,Lista!$P$2:$P$206,0),3)</f>
        <v>Bråk - Jämföra bråk</v>
      </c>
      <c r="V669" s="78" t="str">
        <f>INDEX(Lista!$O$2:$S$206,MATCH('Base data'!T669,Lista!$P$2:$P$206,0),4)</f>
        <v>T_1_2</v>
      </c>
      <c r="W669" s="78" t="str">
        <f>INDEX(Lista!$O$2:$S$206,MATCH('Base data'!T669,Lista!$P$2:$P$206,0),5)</f>
        <v>Bråk</v>
      </c>
      <c r="X669" s="214" t="s">
        <v>16772</v>
      </c>
    </row>
    <row r="670" spans="1:24" ht="32" x14ac:dyDescent="0.2">
      <c r="A670" s="160">
        <v>9789152302484</v>
      </c>
      <c r="B670" s="11">
        <v>2</v>
      </c>
      <c r="C670" s="11" t="s">
        <v>428</v>
      </c>
      <c r="D670" s="161" t="s">
        <v>12847</v>
      </c>
      <c r="E670" s="161" t="s">
        <v>282</v>
      </c>
      <c r="F670" s="161" t="s">
        <v>12859</v>
      </c>
      <c r="G670" s="161" t="s">
        <v>287</v>
      </c>
      <c r="H670" s="11" t="s">
        <v>289</v>
      </c>
      <c r="I670" s="11">
        <v>2</v>
      </c>
      <c r="J670" s="11"/>
      <c r="K670" s="164" t="str">
        <f t="shared" si="40"/>
        <v>Uppslaget</v>
      </c>
      <c r="L670" s="11" t="s">
        <v>12549</v>
      </c>
      <c r="M670" s="11" t="str">
        <f t="shared" si="42"/>
        <v>2_x2_5x_AH_2</v>
      </c>
      <c r="N670" s="11" t="str">
        <f t="shared" si="43"/>
        <v>9789152302484-2-x2_5x-AH-2</v>
      </c>
      <c r="O670" s="78" t="s">
        <v>283</v>
      </c>
      <c r="P670" s="39"/>
      <c r="Q670" s="55" t="str">
        <f>INDEX(Freelancer!$A$1140:$J$2572,MATCH('Base data'!M670,Freelancer!$G$1140:$G$2572,0),9)</f>
        <v>Per och Karin var på väg upp för trapporna i ett torn. Per var hela tiden 52 trappsteg före Karin. Då Per kommit halvvägs sade han till Karin: När jag har kommit upp, har du kommit tre gånger så långt som du är nu. Antal trappsteg i tornet är då 104</v>
      </c>
      <c r="R670" s="161" t="str">
        <f>IF(INDEX(Freelancer!$A$1140:$J$2572,MATCH('Base data'!M670,Freelancer!$G$1140:$G$2572,0),10)=0,"",INDEX(Freelancer!$A$1140:$J$2572,MATCH('Base data'!M670,Freelancer!$G$1140:$G$2572,0),10))</f>
        <v/>
      </c>
      <c r="S670" s="78" t="s">
        <v>8390</v>
      </c>
      <c r="T670" s="78" t="str">
        <f t="shared" si="41"/>
        <v>y6_4y</v>
      </c>
      <c r="U670" s="78" t="str">
        <f>INDEX(Lista!$O$2:$S$206,MATCH('Base data'!T670,Lista!$P$2:$P$206,0),3)</f>
        <v>Problemlösning - Taluppfattning, aritmetik &amp; algebra</v>
      </c>
      <c r="V670" s="78" t="str">
        <f>INDEX(Lista!$O$2:$S$206,MATCH('Base data'!T670,Lista!$P$2:$P$206,0),4)</f>
        <v>P_6_4</v>
      </c>
      <c r="W670" s="78" t="str">
        <f>INDEX(Lista!$O$2:$S$206,MATCH('Base data'!T670,Lista!$P$2:$P$206,0),5)</f>
        <v>Problemlösning - Taluppfattning, aritmetik &amp; algebra</v>
      </c>
      <c r="X670" s="214" t="s">
        <v>16772</v>
      </c>
    </row>
    <row r="671" spans="1:24" x14ac:dyDescent="0.2">
      <c r="A671" s="160">
        <v>9789152302484</v>
      </c>
      <c r="B671" s="11">
        <v>2</v>
      </c>
      <c r="C671" s="11" t="s">
        <v>428</v>
      </c>
      <c r="D671" s="161" t="s">
        <v>12847</v>
      </c>
      <c r="E671" s="161" t="s">
        <v>282</v>
      </c>
      <c r="F671" s="161" t="s">
        <v>12859</v>
      </c>
      <c r="G671" s="161" t="s">
        <v>287</v>
      </c>
      <c r="H671" s="11" t="s">
        <v>289</v>
      </c>
      <c r="I671" s="11">
        <v>3</v>
      </c>
      <c r="J671" s="11"/>
      <c r="K671" s="164" t="str">
        <f t="shared" si="40"/>
        <v>Uppslaget</v>
      </c>
      <c r="L671" s="11" t="s">
        <v>12549</v>
      </c>
      <c r="M671" s="11" t="str">
        <f t="shared" si="42"/>
        <v>2_x2_5x_AH_3</v>
      </c>
      <c r="N671" s="11" t="str">
        <f t="shared" si="43"/>
        <v>9789152302484-2-x2_5x-AH-3</v>
      </c>
      <c r="O671" s="78" t="s">
        <v>283</v>
      </c>
      <c r="P671" s="39"/>
      <c r="Q671" s="55" t="str">
        <f>INDEX(Freelancer!$A$1140:$J$2572,MATCH('Base data'!M671,Freelancer!$G$1140:$G$2572,0),9)</f>
        <v>Om punkterna $(2, -3), (4, 3)$ och $(\displaystyle 5, \frac{a}{2})$ ligger på en rät linje är o lika med  6</v>
      </c>
      <c r="R671" s="161" t="str">
        <f>IF(INDEX(Freelancer!$A$1140:$J$2572,MATCH('Base data'!M671,Freelancer!$G$1140:$G$2572,0),10)=0,"",INDEX(Freelancer!$A$1140:$J$2572,MATCH('Base data'!M671,Freelancer!$G$1140:$G$2572,0),10))</f>
        <v/>
      </c>
      <c r="S671" s="78" t="s">
        <v>16699</v>
      </c>
      <c r="T671" s="78" t="str">
        <f t="shared" si="41"/>
        <v>y1_17y</v>
      </c>
      <c r="U671" s="78" t="str">
        <f>INDEX(Lista!$O$2:$S$206,MATCH('Base data'!T671,Lista!$P$2:$P$206,0),3)</f>
        <v>Tal</v>
      </c>
      <c r="V671" s="78" t="str">
        <f>INDEX(Lista!$O$2:$S$206,MATCH('Base data'!T671,Lista!$P$2:$P$206,0),4)</f>
        <v>T_1_17</v>
      </c>
      <c r="W671" s="78" t="str">
        <f>INDEX(Lista!$O$2:$S$206,MATCH('Base data'!T671,Lista!$P$2:$P$206,0),5)</f>
        <v>Tal</v>
      </c>
      <c r="X671" s="214" t="s">
        <v>16772</v>
      </c>
    </row>
    <row r="672" spans="1:24" x14ac:dyDescent="0.2">
      <c r="A672" s="160">
        <v>9789152302484</v>
      </c>
      <c r="B672" s="11">
        <v>3</v>
      </c>
      <c r="C672" s="11" t="s">
        <v>256</v>
      </c>
      <c r="D672" s="161" t="s">
        <v>12848</v>
      </c>
      <c r="E672" s="161" t="s">
        <v>282</v>
      </c>
      <c r="F672" s="161" t="s">
        <v>12860</v>
      </c>
      <c r="G672" s="161" t="s">
        <v>277</v>
      </c>
      <c r="H672" s="11" t="s">
        <v>33</v>
      </c>
      <c r="I672" s="11">
        <v>1</v>
      </c>
      <c r="J672" s="11"/>
      <c r="K672" s="164" t="str">
        <f t="shared" si="40"/>
        <v>Grundkurs</v>
      </c>
      <c r="L672" s="11" t="s">
        <v>12548</v>
      </c>
      <c r="M672" s="11" t="str">
        <f t="shared" si="42"/>
        <v>3_x3_1x_G_1</v>
      </c>
      <c r="N672" s="11" t="str">
        <f t="shared" si="43"/>
        <v>9789152302484-3-x3_1x-G-1</v>
      </c>
      <c r="O672" s="78" t="s">
        <v>283</v>
      </c>
      <c r="P672" s="39"/>
      <c r="Q672" s="55" t="str">
        <f>INDEX(Freelancer!$A$1140:$J$2572,MATCH('Base data'!M672,Freelancer!$G$1140:$G$2572,0),9)</f>
        <v>Skriv det matematiska namnet på formen för varje bild.</v>
      </c>
      <c r="R672" s="161" t="str">
        <f>IF(INDEX(Freelancer!$A$1140:$J$2572,MATCH('Base data'!M672,Freelancer!$G$1140:$G$2572,0),10)=0,"",INDEX(Freelancer!$A$1140:$J$2572,MATCH('Base data'!M672,Freelancer!$G$1140:$G$2572,0),10))</f>
        <v>MD9_74_1</v>
      </c>
      <c r="S672" s="78" t="s">
        <v>16683</v>
      </c>
      <c r="T672" s="78" t="str">
        <f t="shared" si="41"/>
        <v>y2_16y</v>
      </c>
      <c r="U672" s="78" t="str">
        <f>INDEX(Lista!$O$2:$S$206,MATCH('Base data'!T672,Lista!$P$2:$P$206,0),3)</f>
        <v>Moms</v>
      </c>
      <c r="V672" s="78" t="str">
        <f>INDEX(Lista!$O$2:$S$206,MATCH('Base data'!T672,Lista!$P$2:$P$206,0),4)</f>
        <v>SF_2_16</v>
      </c>
      <c r="W672" s="78" t="str">
        <f>INDEX(Lista!$O$2:$S$206,MATCH('Base data'!T672,Lista!$P$2:$P$206,0),5)</f>
        <v>Moms</v>
      </c>
      <c r="X672" s="214" t="s">
        <v>16772</v>
      </c>
    </row>
    <row r="673" spans="1:24" x14ac:dyDescent="0.2">
      <c r="A673" s="160">
        <v>9789152302484</v>
      </c>
      <c r="B673" s="11">
        <v>3</v>
      </c>
      <c r="C673" s="11" t="s">
        <v>256</v>
      </c>
      <c r="D673" s="161" t="s">
        <v>12848</v>
      </c>
      <c r="E673" s="161" t="s">
        <v>282</v>
      </c>
      <c r="F673" s="161" t="s">
        <v>12860</v>
      </c>
      <c r="G673" s="161" t="s">
        <v>277</v>
      </c>
      <c r="H673" s="11" t="s">
        <v>33</v>
      </c>
      <c r="I673" s="11">
        <v>2</v>
      </c>
      <c r="J673" s="11" t="s">
        <v>31</v>
      </c>
      <c r="K673" s="164" t="str">
        <f t="shared" si="40"/>
        <v>Grundkurs</v>
      </c>
      <c r="L673" s="11" t="s">
        <v>17333</v>
      </c>
      <c r="M673" s="11" t="str">
        <f t="shared" si="42"/>
        <v>3_x3_1x_G_2a</v>
      </c>
      <c r="N673" s="11" t="str">
        <f t="shared" si="43"/>
        <v>9789152302484-3-x3_1x-G-2a</v>
      </c>
      <c r="O673" s="78" t="s">
        <v>283</v>
      </c>
      <c r="P673" s="39"/>
      <c r="Q673" s="55" t="str">
        <f>INDEX(Freelancer!$A$1140:$J$2572,MATCH('Base data'!M673,Freelancer!$G$1140:$G$2572,0),9)</f>
        <v>Hur många hörn har en kub</v>
      </c>
      <c r="R673" s="161" t="str">
        <f>IF(INDEX(Freelancer!$A$1140:$J$2572,MATCH('Base data'!M673,Freelancer!$G$1140:$G$2572,0),10)=0,"",INDEX(Freelancer!$A$1140:$J$2572,MATCH('Base data'!M673,Freelancer!$G$1140:$G$2572,0),10))</f>
        <v/>
      </c>
      <c r="S673" s="78" t="s">
        <v>8315</v>
      </c>
      <c r="T673" s="78" t="str">
        <f t="shared" si="41"/>
        <v>y1_19_2y</v>
      </c>
      <c r="U673" s="78" t="str">
        <f>INDEX(Lista!$O$2:$S$206,MATCH('Base data'!T673,Lista!$P$2:$P$206,0),3)</f>
        <v>Talsystem - Vårt talsystem</v>
      </c>
      <c r="V673" s="78" t="str">
        <f>INDEX(Lista!$O$2:$S$206,MATCH('Base data'!T673,Lista!$P$2:$P$206,0),4)</f>
        <v>T_1_19</v>
      </c>
      <c r="W673" s="78" t="str">
        <f>INDEX(Lista!$O$2:$S$206,MATCH('Base data'!T673,Lista!$P$2:$P$206,0),5)</f>
        <v>Talsystem</v>
      </c>
      <c r="X673" s="214" t="s">
        <v>16772</v>
      </c>
    </row>
    <row r="674" spans="1:24" x14ac:dyDescent="0.2">
      <c r="A674" s="160">
        <v>9789152302484</v>
      </c>
      <c r="B674" s="11">
        <v>3</v>
      </c>
      <c r="C674" s="11" t="s">
        <v>256</v>
      </c>
      <c r="D674" s="161" t="s">
        <v>12848</v>
      </c>
      <c r="E674" s="161" t="s">
        <v>282</v>
      </c>
      <c r="F674" s="161" t="s">
        <v>12860</v>
      </c>
      <c r="G674" s="161" t="s">
        <v>277</v>
      </c>
      <c r="H674" s="11" t="s">
        <v>33</v>
      </c>
      <c r="I674" s="11">
        <v>2</v>
      </c>
      <c r="J674" s="11" t="s">
        <v>34</v>
      </c>
      <c r="K674" s="164" t="str">
        <f t="shared" si="40"/>
        <v>Grundkurs</v>
      </c>
      <c r="L674" s="11" t="s">
        <v>17333</v>
      </c>
      <c r="M674" s="11" t="str">
        <f t="shared" si="42"/>
        <v>3_x3_1x_G_2b</v>
      </c>
      <c r="N674" s="11" t="str">
        <f t="shared" si="43"/>
        <v>9789152302484-3-x3_1x-G-2b</v>
      </c>
      <c r="O674" s="78" t="s">
        <v>283</v>
      </c>
      <c r="P674" s="39"/>
      <c r="Q674" s="55" t="str">
        <f>INDEX(Freelancer!$A$1140:$J$2572,MATCH('Base data'!M674,Freelancer!$G$1140:$G$2572,0),9)</f>
        <v>Hur många hörn har en fyrsidig pyramid</v>
      </c>
      <c r="R674" s="161" t="str">
        <f>IF(INDEX(Freelancer!$A$1140:$J$2572,MATCH('Base data'!M674,Freelancer!$G$1140:$G$2572,0),10)=0,"",INDEX(Freelancer!$A$1140:$J$2572,MATCH('Base data'!M674,Freelancer!$G$1140:$G$2572,0),10))</f>
        <v/>
      </c>
      <c r="S674" s="78" t="s">
        <v>16637</v>
      </c>
      <c r="T674" s="78" t="str">
        <f t="shared" si="41"/>
        <v>y1_3_10y</v>
      </c>
      <c r="U674" s="78" t="str">
        <f>INDEX(Lista!$O$2:$S$206,MATCH('Base data'!T674,Lista!$P$2:$P$206,0),3)</f>
        <v>Ekvationer - Kvadratkomplettering</v>
      </c>
      <c r="V674" s="78" t="str">
        <f>INDEX(Lista!$O$2:$S$206,MATCH('Base data'!T674,Lista!$P$2:$P$206,0),4)</f>
        <v>T_1_3</v>
      </c>
      <c r="W674" s="78" t="str">
        <f>INDEX(Lista!$O$2:$S$206,MATCH('Base data'!T674,Lista!$P$2:$P$206,0),5)</f>
        <v>Ekvationer</v>
      </c>
      <c r="X674" s="214" t="s">
        <v>16772</v>
      </c>
    </row>
    <row r="675" spans="1:24" x14ac:dyDescent="0.2">
      <c r="A675" s="160">
        <v>9789152302484</v>
      </c>
      <c r="B675" s="11">
        <v>3</v>
      </c>
      <c r="C675" s="11" t="s">
        <v>256</v>
      </c>
      <c r="D675" s="161" t="s">
        <v>12848</v>
      </c>
      <c r="E675" s="161" t="s">
        <v>282</v>
      </c>
      <c r="F675" s="161" t="s">
        <v>12860</v>
      </c>
      <c r="G675" s="161" t="s">
        <v>277</v>
      </c>
      <c r="H675" s="11" t="s">
        <v>33</v>
      </c>
      <c r="I675" s="11">
        <v>2</v>
      </c>
      <c r="J675" s="11" t="s">
        <v>40</v>
      </c>
      <c r="K675" s="164" t="str">
        <f t="shared" si="40"/>
        <v>Grundkurs</v>
      </c>
      <c r="L675" s="11" t="s">
        <v>17333</v>
      </c>
      <c r="M675" s="11" t="str">
        <f t="shared" si="42"/>
        <v>3_x3_1x_G_2c</v>
      </c>
      <c r="N675" s="11" t="str">
        <f t="shared" si="43"/>
        <v>9789152302484-3-x3_1x-G-2c</v>
      </c>
      <c r="O675" s="78" t="s">
        <v>283</v>
      </c>
      <c r="P675" s="39"/>
      <c r="Q675" s="55" t="str">
        <f>INDEX(Freelancer!$A$1140:$J$2572,MATCH('Base data'!M675,Freelancer!$G$1140:$G$2572,0),9)</f>
        <v>Hur många hörn har ett klot</v>
      </c>
      <c r="R675" s="161" t="str">
        <f>IF(INDEX(Freelancer!$A$1140:$J$2572,MATCH('Base data'!M675,Freelancer!$G$1140:$G$2572,0),10)=0,"",INDEX(Freelancer!$A$1140:$J$2572,MATCH('Base data'!M675,Freelancer!$G$1140:$G$2572,0),10))</f>
        <v/>
      </c>
      <c r="S675" s="78" t="s">
        <v>16593</v>
      </c>
      <c r="T675" s="78" t="str">
        <f t="shared" si="41"/>
        <v>y4_14y</v>
      </c>
      <c r="U675" s="78" t="str">
        <f>INDEX(Lista!$O$2:$S$206,MATCH('Base data'!T675,Lista!$P$2:$P$206,0),3)</f>
        <v>Månghörningar</v>
      </c>
      <c r="V675" s="78" t="str">
        <f>INDEX(Lista!$O$2:$S$206,MATCH('Base data'!T675,Lista!$P$2:$P$206,0),4)</f>
        <v>G_4_14</v>
      </c>
      <c r="W675" s="78" t="str">
        <f>INDEX(Lista!$O$2:$S$206,MATCH('Base data'!T675,Lista!$P$2:$P$206,0),5)</f>
        <v>Månghörningar</v>
      </c>
      <c r="X675" s="214" t="s">
        <v>16772</v>
      </c>
    </row>
    <row r="676" spans="1:24" x14ac:dyDescent="0.2">
      <c r="A676" s="160">
        <v>9789152302484</v>
      </c>
      <c r="B676" s="11">
        <v>3</v>
      </c>
      <c r="C676" s="11" t="s">
        <v>256</v>
      </c>
      <c r="D676" s="161" t="s">
        <v>12848</v>
      </c>
      <c r="E676" s="161" t="s">
        <v>282</v>
      </c>
      <c r="F676" s="161" t="s">
        <v>12860</v>
      </c>
      <c r="G676" s="161" t="s">
        <v>277</v>
      </c>
      <c r="H676" s="11" t="s">
        <v>33</v>
      </c>
      <c r="I676" s="11">
        <v>3</v>
      </c>
      <c r="J676" s="11"/>
      <c r="K676" s="164" t="str">
        <f t="shared" si="40"/>
        <v>Grundkurs</v>
      </c>
      <c r="L676" s="11" t="s">
        <v>12548</v>
      </c>
      <c r="M676" s="11" t="str">
        <f t="shared" si="42"/>
        <v>3_x3_1x_G_3</v>
      </c>
      <c r="N676" s="11" t="str">
        <f t="shared" si="43"/>
        <v>9789152302484-3-x3_1x-G-3</v>
      </c>
      <c r="O676" s="78" t="s">
        <v>283</v>
      </c>
      <c r="P676" s="39"/>
      <c r="Q676" s="55" t="str">
        <f>INDEX(Freelancer!$A$1140:$J$2572,MATCH('Base data'!M676,Freelancer!$G$1140:$G$2572,0),9)</f>
        <v>Vilken eller vilka av figurerna kan vikas ihop till en kub?</v>
      </c>
      <c r="R676" s="161" t="str">
        <f>IF(INDEX(Freelancer!$A$1140:$J$2572,MATCH('Base data'!M676,Freelancer!$G$1140:$G$2572,0),10)=0,"",INDEX(Freelancer!$A$1140:$J$2572,MATCH('Base data'!M676,Freelancer!$G$1140:$G$2572,0),10))</f>
        <v>MD9_75_1</v>
      </c>
      <c r="S676" s="78" t="s">
        <v>8331</v>
      </c>
      <c r="T676" s="78" t="str">
        <f t="shared" si="41"/>
        <v>y4_16y</v>
      </c>
      <c r="U676" s="78" t="str">
        <f>INDEX(Lista!$O$2:$S$206,MATCH('Base data'!T676,Lista!$P$2:$P$206,0),3)</f>
        <v>Omkrets &amp; area</v>
      </c>
      <c r="V676" s="78" t="str">
        <f>INDEX(Lista!$O$2:$S$206,MATCH('Base data'!T676,Lista!$P$2:$P$206,0),4)</f>
        <v>G_4_16</v>
      </c>
      <c r="W676" s="78" t="str">
        <f>INDEX(Lista!$O$2:$S$206,MATCH('Base data'!T676,Lista!$P$2:$P$206,0),5)</f>
        <v>Omkrets &amp; area</v>
      </c>
      <c r="X676" s="214" t="s">
        <v>16772</v>
      </c>
    </row>
    <row r="677" spans="1:24" x14ac:dyDescent="0.2">
      <c r="A677" s="160">
        <v>9789152302484</v>
      </c>
      <c r="B677" s="11">
        <v>3</v>
      </c>
      <c r="C677" s="11" t="s">
        <v>256</v>
      </c>
      <c r="D677" s="161" t="s">
        <v>12848</v>
      </c>
      <c r="E677" s="161" t="s">
        <v>282</v>
      </c>
      <c r="F677" s="161" t="s">
        <v>12860</v>
      </c>
      <c r="G677" s="161" t="s">
        <v>277</v>
      </c>
      <c r="H677" s="11" t="s">
        <v>33</v>
      </c>
      <c r="I677" s="11">
        <v>4</v>
      </c>
      <c r="J677" s="11"/>
      <c r="K677" s="164" t="str">
        <f t="shared" si="40"/>
        <v>Grundkurs</v>
      </c>
      <c r="L677" s="11" t="s">
        <v>17333</v>
      </c>
      <c r="M677" s="11" t="str">
        <f t="shared" si="42"/>
        <v>3_x3_1x_G_4</v>
      </c>
      <c r="N677" s="11" t="str">
        <f t="shared" si="43"/>
        <v>9789152302484-3-x3_1x-G-4</v>
      </c>
      <c r="O677" s="78" t="s">
        <v>283</v>
      </c>
      <c r="P677" s="39"/>
      <c r="Q677" s="55" t="str">
        <f>INDEX(Freelancer!$A$1140:$J$2572,MATCH('Base data'!M677,Freelancer!$G$1140:$G$2572,0),9)</f>
        <v>Du viker ihop den utvikta figuren till en kub. Vilken av kuberna A-D visar resultatet?</v>
      </c>
      <c r="R677" s="161" t="str">
        <f>IF(INDEX(Freelancer!$A$1140:$J$2572,MATCH('Base data'!M677,Freelancer!$G$1140:$G$2572,0),10)=0,"",INDEX(Freelancer!$A$1140:$J$2572,MATCH('Base data'!M677,Freelancer!$G$1140:$G$2572,0),10))</f>
        <v>MD9_75_2</v>
      </c>
      <c r="S677" s="78" t="s">
        <v>8353</v>
      </c>
      <c r="T677" s="78" t="str">
        <f t="shared" si="41"/>
        <v>y1_16_2y</v>
      </c>
      <c r="U677" s="78" t="str">
        <f>INDEX(Lista!$O$2:$S$206,MATCH('Base data'!T677,Lista!$P$2:$P$206,0),3)</f>
        <v>Räta linjen - formel för k</v>
      </c>
      <c r="V677" s="78" t="str">
        <f>INDEX(Lista!$O$2:$S$206,MATCH('Base data'!T677,Lista!$P$2:$P$206,0),4)</f>
        <v>T_1_16</v>
      </c>
      <c r="W677" s="78" t="str">
        <f>INDEX(Lista!$O$2:$S$206,MATCH('Base data'!T677,Lista!$P$2:$P$206,0),5)</f>
        <v>Räta linjen</v>
      </c>
      <c r="X677" s="214" t="s">
        <v>16772</v>
      </c>
    </row>
    <row r="678" spans="1:24" x14ac:dyDescent="0.2">
      <c r="A678" s="160">
        <v>9789152302484</v>
      </c>
      <c r="B678" s="11">
        <v>3</v>
      </c>
      <c r="C678" s="11" t="s">
        <v>256</v>
      </c>
      <c r="D678" s="161" t="s">
        <v>12848</v>
      </c>
      <c r="E678" s="161" t="s">
        <v>282</v>
      </c>
      <c r="F678" s="161" t="s">
        <v>12860</v>
      </c>
      <c r="G678" s="161" t="s">
        <v>277</v>
      </c>
      <c r="H678" s="11" t="s">
        <v>33</v>
      </c>
      <c r="I678" s="11">
        <v>5</v>
      </c>
      <c r="J678" s="11"/>
      <c r="K678" s="164" t="str">
        <f t="shared" si="40"/>
        <v>Grundkurs</v>
      </c>
      <c r="L678" s="11" t="s">
        <v>12548</v>
      </c>
      <c r="M678" s="11" t="str">
        <f t="shared" si="42"/>
        <v>3_x3_1x_G_5</v>
      </c>
      <c r="N678" s="11" t="str">
        <f t="shared" si="43"/>
        <v>9789152302484-3-x3_1x-G-5</v>
      </c>
      <c r="O678" s="78" t="s">
        <v>283</v>
      </c>
      <c r="P678" s="39"/>
      <c r="Q678" s="55" t="str">
        <f>INDEX(Freelancer!$A$1140:$J$2572,MATCH('Base data'!M678,Freelancer!$G$1140:$G$2572,0),9)</f>
        <v>Rita en figur som kan vikas ihop till en pyramid.</v>
      </c>
      <c r="R678" s="161" t="str">
        <f>IF(INDEX(Freelancer!$A$1140:$J$2572,MATCH('Base data'!M678,Freelancer!$G$1140:$G$2572,0),10)=0,"",INDEX(Freelancer!$A$1140:$J$2572,MATCH('Base data'!M678,Freelancer!$G$1140:$G$2572,0),10))</f>
        <v/>
      </c>
      <c r="S678" s="78" t="s">
        <v>16684</v>
      </c>
      <c r="T678" s="78" t="str">
        <f t="shared" si="41"/>
        <v>y3_1y</v>
      </c>
      <c r="U678" s="78" t="str">
        <f>INDEX(Lista!$O$2:$S$206,MATCH('Base data'!T678,Lista!$P$2:$P$206,0),3)</f>
        <v>Sannolikhetslära</v>
      </c>
      <c r="V678" s="78" t="str">
        <f>INDEX(Lista!$O$2:$S$206,MATCH('Base data'!T678,Lista!$P$2:$P$206,0),4)</f>
        <v>SS_3_1</v>
      </c>
      <c r="W678" s="78" t="str">
        <f>INDEX(Lista!$O$2:$S$206,MATCH('Base data'!T678,Lista!$P$2:$P$206,0),5)</f>
        <v>Sannolikhetslära</v>
      </c>
      <c r="X678" s="214" t="s">
        <v>16772</v>
      </c>
    </row>
    <row r="679" spans="1:24" ht="32" x14ac:dyDescent="0.2">
      <c r="A679" s="160">
        <v>9789152302484</v>
      </c>
      <c r="B679" s="11">
        <v>3</v>
      </c>
      <c r="C679" s="11" t="s">
        <v>256</v>
      </c>
      <c r="D679" s="161" t="s">
        <v>12848</v>
      </c>
      <c r="E679" s="161" t="s">
        <v>282</v>
      </c>
      <c r="F679" s="161" t="s">
        <v>12860</v>
      </c>
      <c r="G679" s="161" t="s">
        <v>277</v>
      </c>
      <c r="H679" s="11" t="s">
        <v>33</v>
      </c>
      <c r="I679" s="11">
        <v>6</v>
      </c>
      <c r="J679" s="11"/>
      <c r="K679" s="164" t="str">
        <f t="shared" si="40"/>
        <v>Grundkurs</v>
      </c>
      <c r="L679" s="11" t="s">
        <v>17333</v>
      </c>
      <c r="M679" s="11" t="str">
        <f t="shared" si="42"/>
        <v>3_x3_1x_G_6</v>
      </c>
      <c r="N679" s="11" t="str">
        <f t="shared" si="43"/>
        <v>9789152302484-3-x3_1x-G-6</v>
      </c>
      <c r="O679" s="78" t="s">
        <v>283</v>
      </c>
      <c r="P679" s="39"/>
      <c r="Q679" s="55" t="str">
        <f>INDEX(Freelancer!$A$1140:$J$2572,MATCH('Base data'!M679,Freelancer!$G$1140:$G$2572,0),9)</f>
        <v>En kub kan klippas isär och bilda kvadrater på ett antal olika sätt. På den vänstra figuren finns bokstäver på alla sex sidorna. Placera de saknade bokstäverna i den högra figuren så att båda figurerna bildar identiska kuber.</v>
      </c>
      <c r="R679" s="161" t="str">
        <f>IF(INDEX(Freelancer!$A$1140:$J$2572,MATCH('Base data'!M679,Freelancer!$G$1140:$G$2572,0),10)=0,"",INDEX(Freelancer!$A$1140:$J$2572,MATCH('Base data'!M679,Freelancer!$G$1140:$G$2572,0),10))</f>
        <v>MD9_75_3</v>
      </c>
      <c r="S679" s="78" t="s">
        <v>8356</v>
      </c>
      <c r="T679" s="78" t="str">
        <f t="shared" si="41"/>
        <v>y1_2_5y</v>
      </c>
      <c r="U679" s="78" t="str">
        <f>INDEX(Lista!$O$2:$S$206,MATCH('Base data'!T679,Lista!$P$2:$P$206,0),3)</f>
        <v>Bråk - Jämföra bråk</v>
      </c>
      <c r="V679" s="78" t="str">
        <f>INDEX(Lista!$O$2:$S$206,MATCH('Base data'!T679,Lista!$P$2:$P$206,0),4)</f>
        <v>T_1_2</v>
      </c>
      <c r="W679" s="78" t="str">
        <f>INDEX(Lista!$O$2:$S$206,MATCH('Base data'!T679,Lista!$P$2:$P$206,0),5)</f>
        <v>Bråk</v>
      </c>
      <c r="X679" s="214" t="s">
        <v>16772</v>
      </c>
    </row>
    <row r="680" spans="1:24" x14ac:dyDescent="0.2">
      <c r="A680" s="160">
        <v>9789152302484</v>
      </c>
      <c r="B680" s="11">
        <v>3</v>
      </c>
      <c r="C680" s="11" t="s">
        <v>256</v>
      </c>
      <c r="D680" s="161" t="s">
        <v>12848</v>
      </c>
      <c r="E680" s="161" t="s">
        <v>282</v>
      </c>
      <c r="F680" s="161" t="s">
        <v>12860</v>
      </c>
      <c r="G680" s="161" t="s">
        <v>277</v>
      </c>
      <c r="H680" s="11" t="s">
        <v>33</v>
      </c>
      <c r="I680" s="11">
        <v>7</v>
      </c>
      <c r="J680" s="11" t="s">
        <v>31</v>
      </c>
      <c r="K680" s="164" t="str">
        <f t="shared" si="40"/>
        <v>Grundkurs</v>
      </c>
      <c r="L680" s="11" t="s">
        <v>12548</v>
      </c>
      <c r="M680" s="11" t="str">
        <f t="shared" si="42"/>
        <v>3_x3_1x_G_7a</v>
      </c>
      <c r="N680" s="11" t="str">
        <f t="shared" si="43"/>
        <v>9789152302484-3-x3_1x-G-7a</v>
      </c>
      <c r="O680" s="78" t="s">
        <v>328</v>
      </c>
      <c r="P680" s="39"/>
      <c r="Q680" s="55" t="str">
        <f>INDEX(Freelancer!$A$1140:$J$2572,MATCH('Base data'!M680,Freelancer!$G$1140:$G$2572,0),9)</f>
        <v>Välj rätt enhet i rutan. En burk läsk kan innehålla 33</v>
      </c>
      <c r="R680" s="161" t="str">
        <f>IF(INDEX(Freelancer!$A$1140:$J$2572,MATCH('Base data'!M680,Freelancer!$G$1140:$G$2572,0),10)=0,"",INDEX(Freelancer!$A$1140:$J$2572,MATCH('Base data'!M680,Freelancer!$G$1140:$G$2572,0),10))</f>
        <v>MD9_76_1</v>
      </c>
      <c r="S680" s="78" t="s">
        <v>16702</v>
      </c>
      <c r="T680" s="78" t="str">
        <f t="shared" si="41"/>
        <v>y1_4_2y</v>
      </c>
      <c r="U680" s="78" t="str">
        <f>INDEX(Lista!$O$2:$S$206,MATCH('Base data'!T680,Lista!$P$2:$P$206,0),3)</f>
        <v>Ekvationslösning - Andragradsekvationer</v>
      </c>
      <c r="V680" s="78" t="str">
        <f>INDEX(Lista!$O$2:$S$206,MATCH('Base data'!T680,Lista!$P$2:$P$206,0),4)</f>
        <v>T_1_4</v>
      </c>
      <c r="W680" s="78" t="str">
        <f>INDEX(Lista!$O$2:$S$206,MATCH('Base data'!T680,Lista!$P$2:$P$206,0),5)</f>
        <v>Ekvationslösning</v>
      </c>
      <c r="X680" s="214" t="s">
        <v>16772</v>
      </c>
    </row>
    <row r="681" spans="1:24" x14ac:dyDescent="0.2">
      <c r="A681" s="160">
        <v>9789152302484</v>
      </c>
      <c r="B681" s="11">
        <v>3</v>
      </c>
      <c r="C681" s="11" t="s">
        <v>256</v>
      </c>
      <c r="D681" s="161" t="s">
        <v>12848</v>
      </c>
      <c r="E681" s="161" t="s">
        <v>282</v>
      </c>
      <c r="F681" s="161" t="s">
        <v>12860</v>
      </c>
      <c r="G681" s="161" t="s">
        <v>277</v>
      </c>
      <c r="H681" s="11" t="s">
        <v>33</v>
      </c>
      <c r="I681" s="11">
        <v>7</v>
      </c>
      <c r="J681" s="11" t="s">
        <v>34</v>
      </c>
      <c r="K681" s="164" t="str">
        <f t="shared" si="40"/>
        <v>Grundkurs</v>
      </c>
      <c r="L681" s="11" t="s">
        <v>12548</v>
      </c>
      <c r="M681" s="11" t="str">
        <f t="shared" si="42"/>
        <v>3_x3_1x_G_7b</v>
      </c>
      <c r="N681" s="11" t="str">
        <f t="shared" si="43"/>
        <v>9789152302484-3-x3_1x-G-7b</v>
      </c>
      <c r="O681" s="78" t="s">
        <v>328</v>
      </c>
      <c r="P681" s="39"/>
      <c r="Q681" s="55" t="str">
        <f>INDEX(Freelancer!$A$1140:$J$2572,MATCH('Base data'!M681,Freelancer!$G$1140:$G$2572,0),9)</f>
        <v>Välj rätt enhet i rutan. En flaska nagellack kan innehålla 5</v>
      </c>
      <c r="R681" s="161" t="str">
        <f>IF(INDEX(Freelancer!$A$1140:$J$2572,MATCH('Base data'!M681,Freelancer!$G$1140:$G$2572,0),10)=0,"",INDEX(Freelancer!$A$1140:$J$2572,MATCH('Base data'!M681,Freelancer!$G$1140:$G$2572,0),10))</f>
        <v>MD9_76_1</v>
      </c>
      <c r="S681" s="78" t="s">
        <v>8356</v>
      </c>
      <c r="T681" s="78" t="str">
        <f t="shared" si="41"/>
        <v>y1_2_5y</v>
      </c>
      <c r="U681" s="78" t="str">
        <f>INDEX(Lista!$O$2:$S$206,MATCH('Base data'!T681,Lista!$P$2:$P$206,0),3)</f>
        <v>Bråk - Jämföra bråk</v>
      </c>
      <c r="V681" s="78" t="str">
        <f>INDEX(Lista!$O$2:$S$206,MATCH('Base data'!T681,Lista!$P$2:$P$206,0),4)</f>
        <v>T_1_2</v>
      </c>
      <c r="W681" s="78" t="str">
        <f>INDEX(Lista!$O$2:$S$206,MATCH('Base data'!T681,Lista!$P$2:$P$206,0),5)</f>
        <v>Bråk</v>
      </c>
      <c r="X681" s="214" t="s">
        <v>16772</v>
      </c>
    </row>
    <row r="682" spans="1:24" x14ac:dyDescent="0.2">
      <c r="A682" s="160">
        <v>9789152302484</v>
      </c>
      <c r="B682" s="11">
        <v>3</v>
      </c>
      <c r="C682" s="11" t="s">
        <v>256</v>
      </c>
      <c r="D682" s="161" t="s">
        <v>12848</v>
      </c>
      <c r="E682" s="161" t="s">
        <v>282</v>
      </c>
      <c r="F682" s="161" t="s">
        <v>12860</v>
      </c>
      <c r="G682" s="161" t="s">
        <v>277</v>
      </c>
      <c r="H682" s="11" t="s">
        <v>33</v>
      </c>
      <c r="I682" s="11">
        <v>7</v>
      </c>
      <c r="J682" s="11" t="s">
        <v>40</v>
      </c>
      <c r="K682" s="164" t="str">
        <f t="shared" si="40"/>
        <v>Grundkurs</v>
      </c>
      <c r="L682" s="11" t="s">
        <v>12548</v>
      </c>
      <c r="M682" s="11" t="str">
        <f t="shared" si="42"/>
        <v>3_x3_1x_G_7c</v>
      </c>
      <c r="N682" s="11" t="str">
        <f t="shared" si="43"/>
        <v>9789152302484-3-x3_1x-G-7c</v>
      </c>
      <c r="O682" s="78" t="s">
        <v>328</v>
      </c>
      <c r="P682" s="39"/>
      <c r="Q682" s="55" t="str">
        <f>INDEX(Freelancer!$A$1140:$J$2572,MATCH('Base data'!M682,Freelancer!$G$1140:$G$2572,0),9)</f>
        <v>Välj rätt enhet i rutan. En schampoflaska kan innehålla 2,5</v>
      </c>
      <c r="R682" s="161" t="str">
        <f>IF(INDEX(Freelancer!$A$1140:$J$2572,MATCH('Base data'!M682,Freelancer!$G$1140:$G$2572,0),10)=0,"",INDEX(Freelancer!$A$1140:$J$2572,MATCH('Base data'!M682,Freelancer!$G$1140:$G$2572,0),10))</f>
        <v>MD9_76_1</v>
      </c>
      <c r="S682" s="78" t="s">
        <v>8350</v>
      </c>
      <c r="T682" s="78" t="str">
        <f t="shared" si="41"/>
        <v>y2_8_9y</v>
      </c>
      <c r="U682" s="78" t="str">
        <f>INDEX(Lista!$O$2:$S$206,MATCH('Base data'!T682,Lista!$P$2:$P$206,0),3)</f>
        <v>Funktioner - Linjära funktioner</v>
      </c>
      <c r="V682" s="78" t="str">
        <f>INDEX(Lista!$O$2:$S$206,MATCH('Base data'!T682,Lista!$P$2:$P$206,0),4)</f>
        <v>SF_2_8</v>
      </c>
      <c r="W682" s="78" t="str">
        <f>INDEX(Lista!$O$2:$S$206,MATCH('Base data'!T682,Lista!$P$2:$P$206,0),5)</f>
        <v>Funktioner</v>
      </c>
      <c r="X682" s="214" t="s">
        <v>16772</v>
      </c>
    </row>
    <row r="683" spans="1:24" x14ac:dyDescent="0.2">
      <c r="A683" s="160">
        <v>9789152302484</v>
      </c>
      <c r="B683" s="11">
        <v>3</v>
      </c>
      <c r="C683" s="11" t="s">
        <v>256</v>
      </c>
      <c r="D683" s="161" t="s">
        <v>12848</v>
      </c>
      <c r="E683" s="161" t="s">
        <v>282</v>
      </c>
      <c r="F683" s="161" t="s">
        <v>12860</v>
      </c>
      <c r="G683" s="161" t="s">
        <v>277</v>
      </c>
      <c r="H683" s="11" t="s">
        <v>33</v>
      </c>
      <c r="I683" s="11">
        <v>7</v>
      </c>
      <c r="J683" s="11" t="s">
        <v>66</v>
      </c>
      <c r="K683" s="164" t="str">
        <f t="shared" si="40"/>
        <v>Grundkurs</v>
      </c>
      <c r="L683" s="11" t="s">
        <v>12548</v>
      </c>
      <c r="M683" s="11" t="str">
        <f t="shared" si="42"/>
        <v>3_x3_1x_G_7d</v>
      </c>
      <c r="N683" s="11" t="str">
        <f t="shared" si="43"/>
        <v>9789152302484-3-x3_1x-G-7d</v>
      </c>
      <c r="O683" s="78" t="s">
        <v>328</v>
      </c>
      <c r="P683" s="39"/>
      <c r="Q683" s="55" t="str">
        <f>INDEX(Freelancer!$A$1140:$J$2572,MATCH('Base data'!M683,Freelancer!$G$1140:$G$2572,0),9)</f>
        <v>Välj rätt enhet i rutan. En hink kan innehålla 10</v>
      </c>
      <c r="R683" s="161" t="str">
        <f>IF(INDEX(Freelancer!$A$1140:$J$2572,MATCH('Base data'!M683,Freelancer!$G$1140:$G$2572,0),10)=0,"",INDEX(Freelancer!$A$1140:$J$2572,MATCH('Base data'!M683,Freelancer!$G$1140:$G$2572,0),10))</f>
        <v>MD9_76_1</v>
      </c>
      <c r="S683" s="78" t="s">
        <v>8371</v>
      </c>
      <c r="T683" s="78" t="str">
        <f t="shared" si="41"/>
        <v>y1_17_5y</v>
      </c>
      <c r="U683" s="78" t="str">
        <f>INDEX(Lista!$O$2:$S$206,MATCH('Base data'!T683,Lista!$P$2:$P$206,0),3)</f>
        <v>Tal - Negativa tal</v>
      </c>
      <c r="V683" s="78" t="str">
        <f>INDEX(Lista!$O$2:$S$206,MATCH('Base data'!T683,Lista!$P$2:$P$206,0),4)</f>
        <v>T_1_17</v>
      </c>
      <c r="W683" s="78" t="str">
        <f>INDEX(Lista!$O$2:$S$206,MATCH('Base data'!T683,Lista!$P$2:$P$206,0),5)</f>
        <v>Tal</v>
      </c>
      <c r="X683" s="214" t="s">
        <v>16772</v>
      </c>
    </row>
    <row r="684" spans="1:24" x14ac:dyDescent="0.2">
      <c r="A684" s="160">
        <v>9789152302484</v>
      </c>
      <c r="B684" s="11">
        <v>3</v>
      </c>
      <c r="C684" s="11" t="s">
        <v>256</v>
      </c>
      <c r="D684" s="161" t="s">
        <v>12848</v>
      </c>
      <c r="E684" s="161" t="s">
        <v>282</v>
      </c>
      <c r="F684" s="161" t="s">
        <v>12860</v>
      </c>
      <c r="G684" s="161" t="s">
        <v>277</v>
      </c>
      <c r="H684" s="11" t="s">
        <v>33</v>
      </c>
      <c r="I684" s="11">
        <v>8</v>
      </c>
      <c r="J684" s="11" t="s">
        <v>31</v>
      </c>
      <c r="K684" s="164" t="str">
        <f t="shared" si="40"/>
        <v>Grundkurs</v>
      </c>
      <c r="L684" s="11" t="s">
        <v>17333</v>
      </c>
      <c r="M684" s="11" t="str">
        <f t="shared" si="42"/>
        <v>3_x3_1x_G_8a</v>
      </c>
      <c r="N684" s="11" t="str">
        <f t="shared" si="43"/>
        <v>9789152302484-3-x3_1x-G-8a</v>
      </c>
      <c r="O684" s="78" t="s">
        <v>328</v>
      </c>
      <c r="P684" s="39"/>
      <c r="Q684" s="55" t="str">
        <f>INDEX(Freelancer!$A$1140:$J$2572,MATCH('Base data'!M684,Freelancer!$G$1140:$G$2572,0),9)</f>
        <v>Vad ska stå i stället för rutan? 3 liter $= \, \textup{\Square} \,$ dl</v>
      </c>
      <c r="R684" s="161" t="str">
        <f>IF(INDEX(Freelancer!$A$1140:$J$2572,MATCH('Base data'!M684,Freelancer!$G$1140:$G$2572,0),10)=0,"",INDEX(Freelancer!$A$1140:$J$2572,MATCH('Base data'!M684,Freelancer!$G$1140:$G$2572,0),10))</f>
        <v/>
      </c>
      <c r="S684" s="78" t="s">
        <v>8322</v>
      </c>
      <c r="T684" s="78" t="str">
        <f t="shared" si="41"/>
        <v>y2_19_2y</v>
      </c>
      <c r="U684" s="78" t="str">
        <f>INDEX(Lista!$O$2:$S$206,MATCH('Base data'!T684,Lista!$P$2:$P$206,0),3)</f>
        <v>Procent - Delar av det hela</v>
      </c>
      <c r="V684" s="78" t="str">
        <f>INDEX(Lista!$O$2:$S$206,MATCH('Base data'!T684,Lista!$P$2:$P$206,0),4)</f>
        <v>SF_2_19</v>
      </c>
      <c r="W684" s="78" t="str">
        <f>INDEX(Lista!$O$2:$S$206,MATCH('Base data'!T684,Lista!$P$2:$P$206,0),5)</f>
        <v>Procent</v>
      </c>
      <c r="X684" s="214" t="s">
        <v>16772</v>
      </c>
    </row>
    <row r="685" spans="1:24" x14ac:dyDescent="0.2">
      <c r="A685" s="160">
        <v>9789152302484</v>
      </c>
      <c r="B685" s="11">
        <v>3</v>
      </c>
      <c r="C685" s="11" t="s">
        <v>256</v>
      </c>
      <c r="D685" s="161" t="s">
        <v>12848</v>
      </c>
      <c r="E685" s="161" t="s">
        <v>282</v>
      </c>
      <c r="F685" s="161" t="s">
        <v>12860</v>
      </c>
      <c r="G685" s="161" t="s">
        <v>277</v>
      </c>
      <c r="H685" s="11" t="s">
        <v>33</v>
      </c>
      <c r="I685" s="11">
        <v>8</v>
      </c>
      <c r="J685" s="11" t="s">
        <v>34</v>
      </c>
      <c r="K685" s="164" t="str">
        <f t="shared" si="40"/>
        <v>Grundkurs</v>
      </c>
      <c r="L685" s="11" t="s">
        <v>17333</v>
      </c>
      <c r="M685" s="11" t="str">
        <f t="shared" si="42"/>
        <v>3_x3_1x_G_8b</v>
      </c>
      <c r="N685" s="11" t="str">
        <f t="shared" si="43"/>
        <v>9789152302484-3-x3_1x-G-8b</v>
      </c>
      <c r="O685" s="78" t="s">
        <v>283</v>
      </c>
      <c r="P685" s="39"/>
      <c r="Q685" s="55" t="str">
        <f>INDEX(Freelancer!$A$1140:$J$2572,MATCH('Base data'!M685,Freelancer!$G$1140:$G$2572,0),9)</f>
        <v>Vad ska stå i stället för rutan? 5 liter $= \, \textup{\Square} \,$ cl</v>
      </c>
      <c r="R685" s="161" t="str">
        <f>IF(INDEX(Freelancer!$A$1140:$J$2572,MATCH('Base data'!M685,Freelancer!$G$1140:$G$2572,0),10)=0,"",INDEX(Freelancer!$A$1140:$J$2572,MATCH('Base data'!M685,Freelancer!$G$1140:$G$2572,0),10))</f>
        <v/>
      </c>
      <c r="S685" s="78" t="s">
        <v>16699</v>
      </c>
      <c r="T685" s="78" t="str">
        <f t="shared" si="41"/>
        <v>y1_17y</v>
      </c>
      <c r="U685" s="78" t="str">
        <f>INDEX(Lista!$O$2:$S$206,MATCH('Base data'!T685,Lista!$P$2:$P$206,0),3)</f>
        <v>Tal</v>
      </c>
      <c r="V685" s="78" t="str">
        <f>INDEX(Lista!$O$2:$S$206,MATCH('Base data'!T685,Lista!$P$2:$P$206,0),4)</f>
        <v>T_1_17</v>
      </c>
      <c r="W685" s="78" t="str">
        <f>INDEX(Lista!$O$2:$S$206,MATCH('Base data'!T685,Lista!$P$2:$P$206,0),5)</f>
        <v>Tal</v>
      </c>
      <c r="X685" s="214" t="s">
        <v>16772</v>
      </c>
    </row>
    <row r="686" spans="1:24" x14ac:dyDescent="0.2">
      <c r="A686" s="160">
        <v>9789152302484</v>
      </c>
      <c r="B686" s="11">
        <v>3</v>
      </c>
      <c r="C686" s="11" t="s">
        <v>256</v>
      </c>
      <c r="D686" s="161" t="s">
        <v>12848</v>
      </c>
      <c r="E686" s="161" t="s">
        <v>282</v>
      </c>
      <c r="F686" s="161" t="s">
        <v>12860</v>
      </c>
      <c r="G686" s="161" t="s">
        <v>277</v>
      </c>
      <c r="H686" s="11" t="s">
        <v>33</v>
      </c>
      <c r="I686" s="11">
        <v>8</v>
      </c>
      <c r="J686" s="11" t="s">
        <v>40</v>
      </c>
      <c r="K686" s="164" t="str">
        <f t="shared" si="40"/>
        <v>Grundkurs</v>
      </c>
      <c r="L686" s="11" t="s">
        <v>17333</v>
      </c>
      <c r="M686" s="11" t="str">
        <f t="shared" si="42"/>
        <v>3_x3_1x_G_8c</v>
      </c>
      <c r="N686" s="11" t="str">
        <f t="shared" si="43"/>
        <v>9789152302484-3-x3_1x-G-8c</v>
      </c>
      <c r="O686" s="78" t="s">
        <v>284</v>
      </c>
      <c r="P686" s="39"/>
      <c r="Q686" s="55" t="str">
        <f>INDEX(Freelancer!$A$1140:$J$2572,MATCH('Base data'!M686,Freelancer!$G$1140:$G$2572,0),9)</f>
        <v>Vad ska stå i stället för rutan? 2 liter $= \, \textup{\Square} \,$ ml</v>
      </c>
      <c r="R686" s="161" t="str">
        <f>IF(INDEX(Freelancer!$A$1140:$J$2572,MATCH('Base data'!M686,Freelancer!$G$1140:$G$2572,0),10)=0,"",INDEX(Freelancer!$A$1140:$J$2572,MATCH('Base data'!M686,Freelancer!$G$1140:$G$2572,0),10))</f>
        <v/>
      </c>
      <c r="S686" s="78" t="s">
        <v>8361</v>
      </c>
      <c r="T686" s="78" t="str">
        <f t="shared" si="41"/>
        <v>y3_2_5y</v>
      </c>
      <c r="U686" s="78" t="str">
        <f>INDEX(Lista!$O$2:$S$206,MATCH('Base data'!T686,Lista!$P$2:$P$206,0),3)</f>
        <v>Statistik - Lägesmått</v>
      </c>
      <c r="V686" s="78" t="str">
        <f>INDEX(Lista!$O$2:$S$206,MATCH('Base data'!T686,Lista!$P$2:$P$206,0),4)</f>
        <v>SS_3_2</v>
      </c>
      <c r="W686" s="78" t="str">
        <f>INDEX(Lista!$O$2:$S$206,MATCH('Base data'!T686,Lista!$P$2:$P$206,0),5)</f>
        <v>Statistik</v>
      </c>
      <c r="X686" s="214" t="s">
        <v>16772</v>
      </c>
    </row>
    <row r="687" spans="1:24" x14ac:dyDescent="0.2">
      <c r="A687" s="160">
        <v>9789152302484</v>
      </c>
      <c r="B687" s="11">
        <v>3</v>
      </c>
      <c r="C687" s="11" t="s">
        <v>256</v>
      </c>
      <c r="D687" s="161" t="s">
        <v>12848</v>
      </c>
      <c r="E687" s="161" t="s">
        <v>282</v>
      </c>
      <c r="F687" s="161" t="s">
        <v>12860</v>
      </c>
      <c r="G687" s="161" t="s">
        <v>277</v>
      </c>
      <c r="H687" s="11" t="s">
        <v>33</v>
      </c>
      <c r="I687" s="11">
        <v>9</v>
      </c>
      <c r="J687" s="11" t="s">
        <v>31</v>
      </c>
      <c r="K687" s="164" t="str">
        <f t="shared" si="40"/>
        <v>Grundkurs</v>
      </c>
      <c r="L687" s="11" t="s">
        <v>12548</v>
      </c>
      <c r="M687" s="11" t="str">
        <f t="shared" si="42"/>
        <v>3_x3_1x_G_9a</v>
      </c>
      <c r="N687" s="11" t="str">
        <f t="shared" si="43"/>
        <v>9789152302484-3-x3_1x-G-9a</v>
      </c>
      <c r="O687" s="78" t="s">
        <v>283</v>
      </c>
      <c r="P687" s="39"/>
      <c r="Q687" s="55" t="str">
        <f>INDEX(Freelancer!$A$1140:$J$2572,MATCH('Base data'!M687,Freelancer!$G$1140:$G$2572,0),9)</f>
        <v>Vad ska stå i stället för rutan? 12 dl $= \, \textup{\Square} \,$ liter</v>
      </c>
      <c r="R687" s="161" t="str">
        <f>IF(INDEX(Freelancer!$A$1140:$J$2572,MATCH('Base data'!M687,Freelancer!$G$1140:$G$2572,0),10)=0,"",INDEX(Freelancer!$A$1140:$J$2572,MATCH('Base data'!M687,Freelancer!$G$1140:$G$2572,0),10))</f>
        <v/>
      </c>
      <c r="S687" s="78" t="s">
        <v>16652</v>
      </c>
      <c r="T687" s="78" t="str">
        <f t="shared" si="41"/>
        <v>y2_19_8y</v>
      </c>
      <c r="U687" s="78" t="str">
        <f>INDEX(Lista!$O$2:$S$206,MATCH('Base data'!T687,Lista!$P$2:$P$206,0),3)</f>
        <v>Procent - Mer än 100%</v>
      </c>
      <c r="V687" s="78" t="str">
        <f>INDEX(Lista!$O$2:$S$206,MATCH('Base data'!T687,Lista!$P$2:$P$206,0),4)</f>
        <v>SF_2_19</v>
      </c>
      <c r="W687" s="78" t="str">
        <f>INDEX(Lista!$O$2:$S$206,MATCH('Base data'!T687,Lista!$P$2:$P$206,0),5)</f>
        <v>Procent</v>
      </c>
      <c r="X687" s="214" t="s">
        <v>16772</v>
      </c>
    </row>
    <row r="688" spans="1:24" x14ac:dyDescent="0.2">
      <c r="A688" s="160">
        <v>9789152302484</v>
      </c>
      <c r="B688" s="11">
        <v>3</v>
      </c>
      <c r="C688" s="11" t="s">
        <v>256</v>
      </c>
      <c r="D688" s="161" t="s">
        <v>12848</v>
      </c>
      <c r="E688" s="161" t="s">
        <v>282</v>
      </c>
      <c r="F688" s="161" t="s">
        <v>12860</v>
      </c>
      <c r="G688" s="161" t="s">
        <v>277</v>
      </c>
      <c r="H688" s="11" t="s">
        <v>33</v>
      </c>
      <c r="I688" s="11">
        <v>9</v>
      </c>
      <c r="J688" s="11" t="s">
        <v>34</v>
      </c>
      <c r="K688" s="164" t="str">
        <f t="shared" si="40"/>
        <v>Grundkurs</v>
      </c>
      <c r="L688" s="11" t="s">
        <v>12548</v>
      </c>
      <c r="M688" s="11" t="str">
        <f t="shared" si="42"/>
        <v>3_x3_1x_G_9b</v>
      </c>
      <c r="N688" s="11" t="str">
        <f t="shared" si="43"/>
        <v>9789152302484-3-x3_1x-G-9b</v>
      </c>
      <c r="O688" s="78" t="s">
        <v>283</v>
      </c>
      <c r="P688" s="39"/>
      <c r="Q688" s="55" t="str">
        <f>INDEX(Freelancer!$A$1140:$J$2572,MATCH('Base data'!M688,Freelancer!$G$1140:$G$2572,0),9)</f>
        <v>Vad ska stå i stället för rutan? 50 cl $= \, \textup{\Square} \,$ liter</v>
      </c>
      <c r="R688" s="161" t="str">
        <f>IF(INDEX(Freelancer!$A$1140:$J$2572,MATCH('Base data'!M688,Freelancer!$G$1140:$G$2572,0),10)=0,"",INDEX(Freelancer!$A$1140:$J$2572,MATCH('Base data'!M688,Freelancer!$G$1140:$G$2572,0),10))</f>
        <v/>
      </c>
      <c r="S688" s="78" t="s">
        <v>8372</v>
      </c>
      <c r="T688" s="78" t="str">
        <f t="shared" si="41"/>
        <v>y1_15_3y</v>
      </c>
      <c r="U688" s="78" t="str">
        <f>INDEX(Lista!$O$2:$S$206,MATCH('Base data'!T688,Lista!$P$2:$P$206,0),3)</f>
        <v>Räkneregler - Logaritmer &amp; logaritmlagarna</v>
      </c>
      <c r="V688" s="78" t="str">
        <f>INDEX(Lista!$O$2:$S$206,MATCH('Base data'!T688,Lista!$P$2:$P$206,0),4)</f>
        <v>T_1_15</v>
      </c>
      <c r="W688" s="78" t="str">
        <f>INDEX(Lista!$O$2:$S$206,MATCH('Base data'!T688,Lista!$P$2:$P$206,0),5)</f>
        <v>Räkneregler</v>
      </c>
      <c r="X688" s="214" t="s">
        <v>16772</v>
      </c>
    </row>
    <row r="689" spans="1:24" x14ac:dyDescent="0.2">
      <c r="A689" s="160">
        <v>9789152302484</v>
      </c>
      <c r="B689" s="11">
        <v>3</v>
      </c>
      <c r="C689" s="11" t="s">
        <v>256</v>
      </c>
      <c r="D689" s="161" t="s">
        <v>12848</v>
      </c>
      <c r="E689" s="161" t="s">
        <v>282</v>
      </c>
      <c r="F689" s="161" t="s">
        <v>12860</v>
      </c>
      <c r="G689" s="161" t="s">
        <v>277</v>
      </c>
      <c r="H689" s="11" t="s">
        <v>33</v>
      </c>
      <c r="I689" s="11">
        <v>9</v>
      </c>
      <c r="J689" s="11" t="s">
        <v>40</v>
      </c>
      <c r="K689" s="164" t="str">
        <f t="shared" si="40"/>
        <v>Grundkurs</v>
      </c>
      <c r="L689" s="11" t="s">
        <v>12548</v>
      </c>
      <c r="M689" s="11" t="str">
        <f t="shared" si="42"/>
        <v>3_x3_1x_G_9c</v>
      </c>
      <c r="N689" s="11" t="str">
        <f t="shared" si="43"/>
        <v>9789152302484-3-x3_1x-G-9c</v>
      </c>
      <c r="O689" s="78" t="s">
        <v>283</v>
      </c>
      <c r="P689" s="39"/>
      <c r="Q689" s="55" t="str">
        <f>INDEX(Freelancer!$A$1140:$J$2572,MATCH('Base data'!M689,Freelancer!$G$1140:$G$2572,0),9)</f>
        <v>Vad ska stå i stället för rutan? 250 ml $= \, \textup{\Square} \,$ liter</v>
      </c>
      <c r="R689" s="161" t="str">
        <f>IF(INDEX(Freelancer!$A$1140:$J$2572,MATCH('Base data'!M689,Freelancer!$G$1140:$G$2572,0),10)=0,"",INDEX(Freelancer!$A$1140:$J$2572,MATCH('Base data'!M689,Freelancer!$G$1140:$G$2572,0),10))</f>
        <v/>
      </c>
      <c r="S689" s="78" t="s">
        <v>16592</v>
      </c>
      <c r="T689" s="78" t="str">
        <f t="shared" si="41"/>
        <v>y1_3_6y</v>
      </c>
      <c r="U689" s="78" t="str">
        <f>INDEX(Lista!$O$2:$S$206,MATCH('Base data'!T689,Lista!$P$2:$P$206,0),3)</f>
        <v>Ekvationer - Ekvationer med potenser</v>
      </c>
      <c r="V689" s="78" t="str">
        <f>INDEX(Lista!$O$2:$S$206,MATCH('Base data'!T689,Lista!$P$2:$P$206,0),4)</f>
        <v>T_1_3</v>
      </c>
      <c r="W689" s="78" t="str">
        <f>INDEX(Lista!$O$2:$S$206,MATCH('Base data'!T689,Lista!$P$2:$P$206,0),5)</f>
        <v>Ekvationer</v>
      </c>
      <c r="X689" s="214" t="s">
        <v>16772</v>
      </c>
    </row>
    <row r="690" spans="1:24" x14ac:dyDescent="0.2">
      <c r="A690" s="160">
        <v>9789152302484</v>
      </c>
      <c r="B690" s="11">
        <v>3</v>
      </c>
      <c r="C690" s="11" t="s">
        <v>256</v>
      </c>
      <c r="D690" s="161" t="s">
        <v>12848</v>
      </c>
      <c r="E690" s="161" t="s">
        <v>282</v>
      </c>
      <c r="F690" s="161" t="s">
        <v>12860</v>
      </c>
      <c r="G690" s="161" t="s">
        <v>277</v>
      </c>
      <c r="H690" s="11" t="s">
        <v>33</v>
      </c>
      <c r="I690" s="11">
        <v>10</v>
      </c>
      <c r="J690" s="11" t="s">
        <v>31</v>
      </c>
      <c r="K690" s="164" t="str">
        <f t="shared" si="40"/>
        <v>Grundkurs</v>
      </c>
      <c r="L690" s="11" t="s">
        <v>17333</v>
      </c>
      <c r="M690" s="11" t="str">
        <f t="shared" si="42"/>
        <v>3_x3_1x_G_10a</v>
      </c>
      <c r="N690" s="11" t="str">
        <f t="shared" si="43"/>
        <v>9789152302484-3-x3_1x-G-10a</v>
      </c>
      <c r="O690" s="78" t="s">
        <v>283</v>
      </c>
      <c r="P690" s="39"/>
      <c r="Q690" s="55" t="str">
        <f>INDEX(Freelancer!$A$1140:$J$2572,MATCH('Base data'!M690,Freelancer!$G$1140:$G$2572,0),9)</f>
        <v>Välj rätt enhet i metersystemet. En burk kan innehålla $330 \, \textup{\Square}.$</v>
      </c>
      <c r="R690" s="161" t="str">
        <f>IF(INDEX(Freelancer!$A$1140:$J$2572,MATCH('Base data'!M690,Freelancer!$G$1140:$G$2572,0),10)=0,"",INDEX(Freelancer!$A$1140:$J$2572,MATCH('Base data'!M690,Freelancer!$G$1140:$G$2572,0),10))</f>
        <v/>
      </c>
      <c r="S690" s="78" t="s">
        <v>16651</v>
      </c>
      <c r="T690" s="78" t="str">
        <f t="shared" si="41"/>
        <v>y3_2_9y</v>
      </c>
      <c r="U690" s="78" t="str">
        <f>INDEX(Lista!$O$2:$S$206,MATCH('Base data'!T690,Lista!$P$2:$P$206,0),3)</f>
        <v>Statistik - Relativ frekvens</v>
      </c>
      <c r="V690" s="78" t="str">
        <f>INDEX(Lista!$O$2:$S$206,MATCH('Base data'!T690,Lista!$P$2:$P$206,0),4)</f>
        <v>SS_3_2</v>
      </c>
      <c r="W690" s="78" t="str">
        <f>INDEX(Lista!$O$2:$S$206,MATCH('Base data'!T690,Lista!$P$2:$P$206,0),5)</f>
        <v>Statistik</v>
      </c>
      <c r="X690" s="214" t="s">
        <v>16772</v>
      </c>
    </row>
    <row r="691" spans="1:24" x14ac:dyDescent="0.2">
      <c r="A691" s="160">
        <v>9789152302484</v>
      </c>
      <c r="B691" s="11">
        <v>3</v>
      </c>
      <c r="C691" s="11" t="s">
        <v>256</v>
      </c>
      <c r="D691" s="161" t="s">
        <v>12848</v>
      </c>
      <c r="E691" s="161" t="s">
        <v>282</v>
      </c>
      <c r="F691" s="161" t="s">
        <v>12860</v>
      </c>
      <c r="G691" s="161" t="s">
        <v>277</v>
      </c>
      <c r="H691" s="11" t="s">
        <v>33</v>
      </c>
      <c r="I691" s="11">
        <v>10</v>
      </c>
      <c r="J691" s="11" t="s">
        <v>34</v>
      </c>
      <c r="K691" s="164" t="str">
        <f t="shared" si="40"/>
        <v>Grundkurs</v>
      </c>
      <c r="L691" s="11" t="s">
        <v>17333</v>
      </c>
      <c r="M691" s="11" t="str">
        <f t="shared" si="42"/>
        <v>3_x3_1x_G_10b</v>
      </c>
      <c r="N691" s="11" t="str">
        <f t="shared" si="43"/>
        <v>9789152302484-3-x3_1x-G-10b</v>
      </c>
      <c r="O691" s="78" t="s">
        <v>283</v>
      </c>
      <c r="P691" s="39"/>
      <c r="Q691" s="55" t="str">
        <f>INDEX(Freelancer!$A$1140:$J$2572,MATCH('Base data'!M691,Freelancer!$G$1140:$G$2572,0),9)</f>
        <v>Välj rätt enhet i metersystemet. Ett badkar kan rymma $150 \, \textup{\Square}.$</v>
      </c>
      <c r="R691" s="161" t="str">
        <f>IF(INDEX(Freelancer!$A$1140:$J$2572,MATCH('Base data'!M691,Freelancer!$G$1140:$G$2572,0),10)=0,"",INDEX(Freelancer!$A$1140:$J$2572,MATCH('Base data'!M691,Freelancer!$G$1140:$G$2572,0),10))</f>
        <v/>
      </c>
      <c r="S691" s="78" t="s">
        <v>16706</v>
      </c>
      <c r="T691" s="78" t="str">
        <f t="shared" si="41"/>
        <v>y1_9y</v>
      </c>
      <c r="U691" s="78" t="str">
        <f>INDEX(Lista!$O$2:$S$206,MATCH('Base data'!T691,Lista!$P$2:$P$206,0),3)</f>
        <v>Logaritmer</v>
      </c>
      <c r="V691" s="78" t="str">
        <f>INDEX(Lista!$O$2:$S$206,MATCH('Base data'!T691,Lista!$P$2:$P$206,0),4)</f>
        <v>T_1_9</v>
      </c>
      <c r="W691" s="78" t="str">
        <f>INDEX(Lista!$O$2:$S$206,MATCH('Base data'!T691,Lista!$P$2:$P$206,0),5)</f>
        <v>Logaritmer</v>
      </c>
      <c r="X691" s="214" t="s">
        <v>16772</v>
      </c>
    </row>
    <row r="692" spans="1:24" x14ac:dyDescent="0.2">
      <c r="A692" s="160">
        <v>9789152302484</v>
      </c>
      <c r="B692" s="11">
        <v>3</v>
      </c>
      <c r="C692" s="11" t="s">
        <v>256</v>
      </c>
      <c r="D692" s="161" t="s">
        <v>12848</v>
      </c>
      <c r="E692" s="161" t="s">
        <v>282</v>
      </c>
      <c r="F692" s="161" t="s">
        <v>12860</v>
      </c>
      <c r="G692" s="161" t="s">
        <v>277</v>
      </c>
      <c r="H692" s="11" t="s">
        <v>33</v>
      </c>
      <c r="I692" s="11">
        <v>10</v>
      </c>
      <c r="J692" s="11" t="s">
        <v>40</v>
      </c>
      <c r="K692" s="164" t="str">
        <f t="shared" si="40"/>
        <v>Grundkurs</v>
      </c>
      <c r="L692" s="11" t="s">
        <v>17333</v>
      </c>
      <c r="M692" s="11" t="str">
        <f t="shared" si="42"/>
        <v>3_x3_1x_G_10c</v>
      </c>
      <c r="N692" s="11" t="str">
        <f t="shared" si="43"/>
        <v>9789152302484-3-x3_1x-G-10c</v>
      </c>
      <c r="O692" s="78" t="s">
        <v>283</v>
      </c>
      <c r="P692" s="39"/>
      <c r="Q692" s="55" t="str">
        <f>INDEX(Freelancer!$A$1140:$J$2572,MATCH('Base data'!M692,Freelancer!$G$1140:$G$2572,0),9)</f>
        <v>Välj rätt enhet i metersystemet. En swimming pool kan rymma $500 \, \textup{\Square} \,$ vatten.</v>
      </c>
      <c r="R692" s="161" t="str">
        <f>IF(INDEX(Freelancer!$A$1140:$J$2572,MATCH('Base data'!M692,Freelancer!$G$1140:$G$2572,0),10)=0,"",INDEX(Freelancer!$A$1140:$J$2572,MATCH('Base data'!M692,Freelancer!$G$1140:$G$2572,0),10))</f>
        <v/>
      </c>
      <c r="S692" s="78" t="s">
        <v>8318</v>
      </c>
      <c r="T692" s="78" t="str">
        <f t="shared" si="41"/>
        <v>y1_2_1y</v>
      </c>
      <c r="U692" s="78" t="str">
        <f>INDEX(Lista!$O$2:$S$206,MATCH('Base data'!T692,Lista!$P$2:$P$206,0),3)</f>
        <v>Bråk - Addera och subtrahera bråk</v>
      </c>
      <c r="V692" s="78" t="str">
        <f>INDEX(Lista!$O$2:$S$206,MATCH('Base data'!T692,Lista!$P$2:$P$206,0),4)</f>
        <v>T_1_2</v>
      </c>
      <c r="W692" s="78" t="str">
        <f>INDEX(Lista!$O$2:$S$206,MATCH('Base data'!T692,Lista!$P$2:$P$206,0),5)</f>
        <v>Bråk</v>
      </c>
      <c r="X692" s="214" t="s">
        <v>16772</v>
      </c>
    </row>
    <row r="693" spans="1:24" x14ac:dyDescent="0.2">
      <c r="A693" s="160">
        <v>9789152302484</v>
      </c>
      <c r="B693" s="11">
        <v>3</v>
      </c>
      <c r="C693" s="11" t="s">
        <v>256</v>
      </c>
      <c r="D693" s="161" t="s">
        <v>12848</v>
      </c>
      <c r="E693" s="161" t="s">
        <v>282</v>
      </c>
      <c r="F693" s="161" t="s">
        <v>12860</v>
      </c>
      <c r="G693" s="161" t="s">
        <v>277</v>
      </c>
      <c r="H693" s="11" t="s">
        <v>33</v>
      </c>
      <c r="I693" s="11">
        <v>11</v>
      </c>
      <c r="J693" s="11" t="s">
        <v>31</v>
      </c>
      <c r="K693" s="164" t="str">
        <f t="shared" si="40"/>
        <v>Grundkurs</v>
      </c>
      <c r="L693" s="11" t="s">
        <v>12548</v>
      </c>
      <c r="M693" s="11" t="str">
        <f t="shared" si="42"/>
        <v>3_x3_1x_G_11a</v>
      </c>
      <c r="N693" s="11" t="str">
        <f t="shared" si="43"/>
        <v>9789152302484-3-x3_1x-G-11a</v>
      </c>
      <c r="O693" s="78" t="s">
        <v>283</v>
      </c>
      <c r="P693" s="39"/>
      <c r="Q693" s="55" t="str">
        <f>INDEX(Freelancer!$A$1140:$J$2572,MATCH('Base data'!M693,Freelancer!$G$1140:$G$2572,0),9)</f>
        <v>Hur stor volym har figuren? Varje kub är 1 cm3.</v>
      </c>
      <c r="R693" s="161" t="str">
        <f>IF(INDEX(Freelancer!$A$1140:$J$2572,MATCH('Base data'!M693,Freelancer!$G$1140:$G$2572,0),10)=0,"",INDEX(Freelancer!$A$1140:$J$2572,MATCH('Base data'!M693,Freelancer!$G$1140:$G$2572,0),10))</f>
        <v>MD9_77_1</v>
      </c>
      <c r="S693" s="78" t="s">
        <v>16666</v>
      </c>
      <c r="T693" s="78" t="str">
        <f t="shared" si="41"/>
        <v>y1_10_4y</v>
      </c>
      <c r="U693" s="78" t="str">
        <f>INDEX(Lista!$O$2:$S$206,MATCH('Base data'!T693,Lista!$P$2:$P$206,0),3)</f>
        <v>Avrundning &amp; överslagsräkning</v>
      </c>
      <c r="V693" s="78" t="str">
        <f>INDEX(Lista!$O$2:$S$206,MATCH('Base data'!T693,Lista!$P$2:$P$206,0),4)</f>
        <v>T_1_10</v>
      </c>
      <c r="W693" s="78" t="str">
        <f>INDEX(Lista!$O$2:$S$206,MATCH('Base data'!T693,Lista!$P$2:$P$206,0),5)</f>
        <v>Olika räknemetoder</v>
      </c>
      <c r="X693" s="214" t="s">
        <v>16772</v>
      </c>
    </row>
    <row r="694" spans="1:24" x14ac:dyDescent="0.2">
      <c r="A694" s="160">
        <v>9789152302484</v>
      </c>
      <c r="B694" s="11">
        <v>3</v>
      </c>
      <c r="C694" s="11" t="s">
        <v>256</v>
      </c>
      <c r="D694" s="161" t="s">
        <v>12848</v>
      </c>
      <c r="E694" s="161" t="s">
        <v>282</v>
      </c>
      <c r="F694" s="161" t="s">
        <v>12860</v>
      </c>
      <c r="G694" s="161" t="s">
        <v>277</v>
      </c>
      <c r="H694" s="11" t="s">
        <v>33</v>
      </c>
      <c r="I694" s="11">
        <v>11</v>
      </c>
      <c r="J694" s="11" t="s">
        <v>34</v>
      </c>
      <c r="K694" s="164" t="str">
        <f t="shared" si="40"/>
        <v>Grundkurs</v>
      </c>
      <c r="L694" s="11" t="s">
        <v>12548</v>
      </c>
      <c r="M694" s="11" t="str">
        <f t="shared" si="42"/>
        <v>3_x3_1x_G_11b</v>
      </c>
      <c r="N694" s="11" t="str">
        <f t="shared" si="43"/>
        <v>9789152302484-3-x3_1x-G-11b</v>
      </c>
      <c r="O694" s="78" t="s">
        <v>283</v>
      </c>
      <c r="P694" s="39"/>
      <c r="Q694" s="55" t="str">
        <f>INDEX(Freelancer!$A$1140:$J$2572,MATCH('Base data'!M694,Freelancer!$G$1140:$G$2572,0),9)</f>
        <v>Hur stor volym har figuren? Varje kub är 1 cm3.</v>
      </c>
      <c r="R694" s="161" t="str">
        <f>IF(INDEX(Freelancer!$A$1140:$J$2572,MATCH('Base data'!M694,Freelancer!$G$1140:$G$2572,0),10)=0,"",INDEX(Freelancer!$A$1140:$J$2572,MATCH('Base data'!M694,Freelancer!$G$1140:$G$2572,0),10))</f>
        <v>MD9_77_2</v>
      </c>
      <c r="S694" s="78" t="s">
        <v>16707</v>
      </c>
      <c r="T694" s="78" t="str">
        <f t="shared" si="41"/>
        <v>y2_19_4y</v>
      </c>
      <c r="U694" s="78" t="str">
        <f>INDEX(Lista!$O$2:$S$206,MATCH('Base data'!T694,Lista!$P$2:$P$206,0),3)</f>
        <v>Procent - Index</v>
      </c>
      <c r="V694" s="78" t="str">
        <f>INDEX(Lista!$O$2:$S$206,MATCH('Base data'!T694,Lista!$P$2:$P$206,0),4)</f>
        <v>SF_2_19</v>
      </c>
      <c r="W694" s="78" t="str">
        <f>INDEX(Lista!$O$2:$S$206,MATCH('Base data'!T694,Lista!$P$2:$P$206,0),5)</f>
        <v>Procent</v>
      </c>
      <c r="X694" s="214" t="s">
        <v>16772</v>
      </c>
    </row>
    <row r="695" spans="1:24" x14ac:dyDescent="0.2">
      <c r="A695" s="160">
        <v>9789152302484</v>
      </c>
      <c r="B695" s="11">
        <v>3</v>
      </c>
      <c r="C695" s="11" t="s">
        <v>256</v>
      </c>
      <c r="D695" s="161" t="s">
        <v>12848</v>
      </c>
      <c r="E695" s="161" t="s">
        <v>282</v>
      </c>
      <c r="F695" s="161" t="s">
        <v>12860</v>
      </c>
      <c r="G695" s="161" t="s">
        <v>277</v>
      </c>
      <c r="H695" s="11" t="s">
        <v>33</v>
      </c>
      <c r="I695" s="11">
        <v>11</v>
      </c>
      <c r="J695" s="11" t="s">
        <v>40</v>
      </c>
      <c r="K695" s="164" t="str">
        <f t="shared" si="40"/>
        <v>Grundkurs</v>
      </c>
      <c r="L695" s="11" t="s">
        <v>12548</v>
      </c>
      <c r="M695" s="11" t="str">
        <f t="shared" si="42"/>
        <v>3_x3_1x_G_11c</v>
      </c>
      <c r="N695" s="11" t="str">
        <f t="shared" si="43"/>
        <v>9789152302484-3-x3_1x-G-11c</v>
      </c>
      <c r="O695" s="78" t="s">
        <v>283</v>
      </c>
      <c r="P695" s="39"/>
      <c r="Q695" s="55" t="str">
        <f>INDEX(Freelancer!$A$1140:$J$2572,MATCH('Base data'!M695,Freelancer!$G$1140:$G$2572,0),9)</f>
        <v>Hur stor volym har figuren? Varje kub är 1 cm3.</v>
      </c>
      <c r="R695" s="161" t="str">
        <f>IF(INDEX(Freelancer!$A$1140:$J$2572,MATCH('Base data'!M695,Freelancer!$G$1140:$G$2572,0),10)=0,"",INDEX(Freelancer!$A$1140:$J$2572,MATCH('Base data'!M695,Freelancer!$G$1140:$G$2572,0),10))</f>
        <v>MD9_77_3</v>
      </c>
      <c r="S695" s="78" t="s">
        <v>8381</v>
      </c>
      <c r="T695" s="78" t="str">
        <f t="shared" si="41"/>
        <v>y1_2_3y</v>
      </c>
      <c r="U695" s="78" t="str">
        <f>INDEX(Lista!$O$2:$S$206,MATCH('Base data'!T695,Lista!$P$2:$P$206,0),3)</f>
        <v>Bråk - Förlängning &amp; förkortning</v>
      </c>
      <c r="V695" s="78" t="str">
        <f>INDEX(Lista!$O$2:$S$206,MATCH('Base data'!T695,Lista!$P$2:$P$206,0),4)</f>
        <v>T_1_2</v>
      </c>
      <c r="W695" s="78" t="str">
        <f>INDEX(Lista!$O$2:$S$206,MATCH('Base data'!T695,Lista!$P$2:$P$206,0),5)</f>
        <v>Bråk</v>
      </c>
      <c r="X695" s="214" t="s">
        <v>16772</v>
      </c>
    </row>
    <row r="696" spans="1:24" x14ac:dyDescent="0.2">
      <c r="A696" s="160">
        <v>9789152302484</v>
      </c>
      <c r="B696" s="11">
        <v>3</v>
      </c>
      <c r="C696" s="11" t="s">
        <v>256</v>
      </c>
      <c r="D696" s="161" t="s">
        <v>12848</v>
      </c>
      <c r="E696" s="161" t="s">
        <v>282</v>
      </c>
      <c r="F696" s="161" t="s">
        <v>12860</v>
      </c>
      <c r="G696" s="161" t="s">
        <v>277</v>
      </c>
      <c r="H696" s="11" t="s">
        <v>33</v>
      </c>
      <c r="I696" s="11">
        <v>12</v>
      </c>
      <c r="J696" s="11" t="s">
        <v>31</v>
      </c>
      <c r="K696" s="164" t="str">
        <f t="shared" si="40"/>
        <v>Grundkurs</v>
      </c>
      <c r="L696" s="11" t="s">
        <v>17333</v>
      </c>
      <c r="M696" s="11" t="str">
        <f t="shared" si="42"/>
        <v>3_x3_1x_G_12a</v>
      </c>
      <c r="N696" s="11" t="str">
        <f t="shared" si="43"/>
        <v>9789152302484-3-x3_1x-G-12a</v>
      </c>
      <c r="O696" s="78" t="s">
        <v>328</v>
      </c>
      <c r="P696" s="39"/>
      <c r="Q696" s="55" t="str">
        <f>INDEX(Freelancer!$A$1140:$J$2572,MATCH('Base data'!M696,Freelancer!$G$1140:$G$2572,0),9)</f>
        <v>Vad ska stå i stället för rutan? 3 dm3 $= \, \textup{\Square} \,$ cm3</v>
      </c>
      <c r="R696" s="161" t="str">
        <f>IF(INDEX(Freelancer!$A$1140:$J$2572,MATCH('Base data'!M696,Freelancer!$G$1140:$G$2572,0),10)=0,"",INDEX(Freelancer!$A$1140:$J$2572,MATCH('Base data'!M696,Freelancer!$G$1140:$G$2572,0),10))</f>
        <v/>
      </c>
      <c r="S696" s="78" t="s">
        <v>8395</v>
      </c>
      <c r="T696" s="78" t="str">
        <f t="shared" si="41"/>
        <v>y4_22_11y</v>
      </c>
      <c r="U696" s="78" t="str">
        <f>INDEX(Lista!$O$2:$S$206,MATCH('Base data'!T696,Lista!$P$2:$P$206,0),3)</f>
        <v>Trigonometri - Sinus, Cosinus &amp; Tangens</v>
      </c>
      <c r="V696" s="78" t="str">
        <f>INDEX(Lista!$O$2:$S$206,MATCH('Base data'!T696,Lista!$P$2:$P$206,0),4)</f>
        <v>G_4_22</v>
      </c>
      <c r="W696" s="78" t="str">
        <f>INDEX(Lista!$O$2:$S$206,MATCH('Base data'!T696,Lista!$P$2:$P$206,0),5)</f>
        <v>Trigonometri</v>
      </c>
      <c r="X696" s="214" t="s">
        <v>16772</v>
      </c>
    </row>
    <row r="697" spans="1:24" x14ac:dyDescent="0.2">
      <c r="A697" s="160">
        <v>9789152302484</v>
      </c>
      <c r="B697" s="11">
        <v>3</v>
      </c>
      <c r="C697" s="11" t="s">
        <v>256</v>
      </c>
      <c r="D697" s="161" t="s">
        <v>12848</v>
      </c>
      <c r="E697" s="161" t="s">
        <v>282</v>
      </c>
      <c r="F697" s="161" t="s">
        <v>12860</v>
      </c>
      <c r="G697" s="161" t="s">
        <v>277</v>
      </c>
      <c r="H697" s="11" t="s">
        <v>33</v>
      </c>
      <c r="I697" s="11">
        <v>12</v>
      </c>
      <c r="J697" s="11" t="s">
        <v>34</v>
      </c>
      <c r="K697" s="164" t="str">
        <f t="shared" si="40"/>
        <v>Grundkurs</v>
      </c>
      <c r="L697" s="11" t="s">
        <v>17333</v>
      </c>
      <c r="M697" s="11" t="str">
        <f t="shared" si="42"/>
        <v>3_x3_1x_G_12b</v>
      </c>
      <c r="N697" s="11" t="str">
        <f t="shared" si="43"/>
        <v>9789152302484-3-x3_1x-G-12b</v>
      </c>
      <c r="O697" s="78" t="s">
        <v>328</v>
      </c>
      <c r="P697" s="39"/>
      <c r="Q697" s="55" t="str">
        <f>INDEX(Freelancer!$A$1140:$J$2572,MATCH('Base data'!M697,Freelancer!$G$1140:$G$2572,0),9)</f>
        <v>Vad ska stå i stället för rutan?  2m3 $= \, \textup{\Square} \,$ dm3</v>
      </c>
      <c r="R697" s="161" t="str">
        <f>IF(INDEX(Freelancer!$A$1140:$J$2572,MATCH('Base data'!M697,Freelancer!$G$1140:$G$2572,0),10)=0,"",INDEX(Freelancer!$A$1140:$J$2572,MATCH('Base data'!M697,Freelancer!$G$1140:$G$2572,0),10))</f>
        <v/>
      </c>
      <c r="S697" s="78" t="s">
        <v>16649</v>
      </c>
      <c r="T697" s="78" t="str">
        <f t="shared" si="41"/>
        <v>y4_15y</v>
      </c>
      <c r="U697" s="78" t="str">
        <f>INDEX(Lista!$O$2:$S$206,MATCH('Base data'!T697,Lista!$P$2:$P$206,0),3)</f>
        <v>Volym &amp; olika sorters kroppar</v>
      </c>
      <c r="V697" s="78" t="str">
        <f>INDEX(Lista!$O$2:$S$206,MATCH('Base data'!T697,Lista!$P$2:$P$206,0),4)</f>
        <v>G_4_15</v>
      </c>
      <c r="W697" s="78" t="str">
        <f>INDEX(Lista!$O$2:$S$206,MATCH('Base data'!T697,Lista!$P$2:$P$206,0),5)</f>
        <v>Volym &amp; olika sorters kroppar</v>
      </c>
      <c r="X697" s="214" t="s">
        <v>16772</v>
      </c>
    </row>
    <row r="698" spans="1:24" x14ac:dyDescent="0.2">
      <c r="A698" s="160">
        <v>9789152302484</v>
      </c>
      <c r="B698" s="11">
        <v>3</v>
      </c>
      <c r="C698" s="11" t="s">
        <v>256</v>
      </c>
      <c r="D698" s="161" t="s">
        <v>12848</v>
      </c>
      <c r="E698" s="161" t="s">
        <v>282</v>
      </c>
      <c r="F698" s="161" t="s">
        <v>12860</v>
      </c>
      <c r="G698" s="161" t="s">
        <v>277</v>
      </c>
      <c r="H698" s="11" t="s">
        <v>33</v>
      </c>
      <c r="I698" s="11">
        <v>12</v>
      </c>
      <c r="J698" s="11" t="s">
        <v>40</v>
      </c>
      <c r="K698" s="164" t="str">
        <f t="shared" si="40"/>
        <v>Grundkurs</v>
      </c>
      <c r="L698" s="11" t="s">
        <v>17333</v>
      </c>
      <c r="M698" s="11" t="str">
        <f t="shared" si="42"/>
        <v>3_x3_1x_G_12c</v>
      </c>
      <c r="N698" s="11" t="str">
        <f t="shared" si="43"/>
        <v>9789152302484-3-x3_1x-G-12c</v>
      </c>
      <c r="O698" s="78" t="s">
        <v>283</v>
      </c>
      <c r="P698" s="39"/>
      <c r="Q698" s="55" t="str">
        <f>INDEX(Freelancer!$A$1140:$J$2572,MATCH('Base data'!M698,Freelancer!$G$1140:$G$2572,0),9)</f>
        <v>Vad ska stå i stället för rutan? 0,7 m3 $= \, \textup{\Square} \,$ dm3</v>
      </c>
      <c r="R698" s="161" t="str">
        <f>IF(INDEX(Freelancer!$A$1140:$J$2572,MATCH('Base data'!M698,Freelancer!$G$1140:$G$2572,0),10)=0,"",INDEX(Freelancer!$A$1140:$J$2572,MATCH('Base data'!M698,Freelancer!$G$1140:$G$2572,0),10))</f>
        <v/>
      </c>
      <c r="S698" s="78" t="s">
        <v>16670</v>
      </c>
      <c r="T698" s="78" t="str">
        <f t="shared" si="41"/>
        <v>y1_19_1y</v>
      </c>
      <c r="U698" s="78" t="str">
        <f>INDEX(Lista!$O$2:$S$206,MATCH('Base data'!T698,Lista!$P$2:$P$206,0),3)</f>
        <v>Talsystem - Det romerska talsystemet</v>
      </c>
      <c r="V698" s="78" t="str">
        <f>INDEX(Lista!$O$2:$S$206,MATCH('Base data'!T698,Lista!$P$2:$P$206,0),4)</f>
        <v>T_1_19</v>
      </c>
      <c r="W698" s="78" t="str">
        <f>INDEX(Lista!$O$2:$S$206,MATCH('Base data'!T698,Lista!$P$2:$P$206,0),5)</f>
        <v>Talsystem</v>
      </c>
      <c r="X698" s="214" t="s">
        <v>16772</v>
      </c>
    </row>
    <row r="699" spans="1:24" x14ac:dyDescent="0.2">
      <c r="A699" s="160">
        <v>9789152302484</v>
      </c>
      <c r="B699" s="11">
        <v>3</v>
      </c>
      <c r="C699" s="11" t="s">
        <v>256</v>
      </c>
      <c r="D699" s="161" t="s">
        <v>12848</v>
      </c>
      <c r="E699" s="161" t="s">
        <v>282</v>
      </c>
      <c r="F699" s="161" t="s">
        <v>12860</v>
      </c>
      <c r="G699" s="161" t="s">
        <v>277</v>
      </c>
      <c r="H699" s="11" t="s">
        <v>33</v>
      </c>
      <c r="I699" s="11">
        <v>13</v>
      </c>
      <c r="J699" s="11" t="s">
        <v>31</v>
      </c>
      <c r="K699" s="164" t="str">
        <f t="shared" si="40"/>
        <v>Grundkurs</v>
      </c>
      <c r="L699" s="11" t="s">
        <v>12548</v>
      </c>
      <c r="M699" s="11" t="str">
        <f t="shared" si="42"/>
        <v>3_x3_1x_G_13a</v>
      </c>
      <c r="N699" s="11" t="str">
        <f t="shared" si="43"/>
        <v>9789152302484-3-x3_1x-G-13a</v>
      </c>
      <c r="O699" s="78" t="s">
        <v>283</v>
      </c>
      <c r="P699" s="39"/>
      <c r="Q699" s="55" t="str">
        <f>INDEX(Freelancer!$A$1140:$J$2572,MATCH('Base data'!M699,Freelancer!$G$1140:$G$2572,0),9)</f>
        <v>Vad ska stå i stället för rutan? 1000 dm3 $= \, \textup{\Square} \,$ m3</v>
      </c>
      <c r="R699" s="161" t="str">
        <f>IF(INDEX(Freelancer!$A$1140:$J$2572,MATCH('Base data'!M699,Freelancer!$G$1140:$G$2572,0),10)=0,"",INDEX(Freelancer!$A$1140:$J$2572,MATCH('Base data'!M699,Freelancer!$G$1140:$G$2572,0),10))</f>
        <v/>
      </c>
      <c r="S699" s="78" t="s">
        <v>16642</v>
      </c>
      <c r="T699" s="78" t="str">
        <f t="shared" si="41"/>
        <v>y2_19_5y</v>
      </c>
      <c r="U699" s="78" t="str">
        <f>INDEX(Lista!$O$2:$S$206,MATCH('Base data'!T699,Lista!$P$2:$P$206,0),3)</f>
        <v>Procent - Jämförelser</v>
      </c>
      <c r="V699" s="78" t="str">
        <f>INDEX(Lista!$O$2:$S$206,MATCH('Base data'!T699,Lista!$P$2:$P$206,0),4)</f>
        <v>SF_2_19</v>
      </c>
      <c r="W699" s="78" t="str">
        <f>INDEX(Lista!$O$2:$S$206,MATCH('Base data'!T699,Lista!$P$2:$P$206,0),5)</f>
        <v>Procent</v>
      </c>
      <c r="X699" s="214" t="s">
        <v>16772</v>
      </c>
    </row>
    <row r="700" spans="1:24" x14ac:dyDescent="0.2">
      <c r="A700" s="160">
        <v>9789152302484</v>
      </c>
      <c r="B700" s="11">
        <v>3</v>
      </c>
      <c r="C700" s="11" t="s">
        <v>256</v>
      </c>
      <c r="D700" s="161" t="s">
        <v>12848</v>
      </c>
      <c r="E700" s="161" t="s">
        <v>282</v>
      </c>
      <c r="F700" s="161" t="s">
        <v>12860</v>
      </c>
      <c r="G700" s="161" t="s">
        <v>277</v>
      </c>
      <c r="H700" s="11" t="s">
        <v>33</v>
      </c>
      <c r="I700" s="11">
        <v>13</v>
      </c>
      <c r="J700" s="11" t="s">
        <v>34</v>
      </c>
      <c r="K700" s="164" t="str">
        <f t="shared" si="40"/>
        <v>Grundkurs</v>
      </c>
      <c r="L700" s="11" t="s">
        <v>12548</v>
      </c>
      <c r="M700" s="11" t="str">
        <f t="shared" si="42"/>
        <v>3_x3_1x_G_13b</v>
      </c>
      <c r="N700" s="11" t="str">
        <f t="shared" si="43"/>
        <v>9789152302484-3-x3_1x-G-13b</v>
      </c>
      <c r="O700" s="78" t="s">
        <v>281</v>
      </c>
      <c r="P700" s="39"/>
      <c r="Q700" s="55" t="str">
        <f>INDEX(Freelancer!$A$1140:$J$2572,MATCH('Base data'!M700,Freelancer!$G$1140:$G$2572,0),9)</f>
        <v>Vad ska stå i stället för rutan? 0,5 dm3 $= \, \textup{\Square} \,$ cm3</v>
      </c>
      <c r="R700" s="161" t="str">
        <f>IF(INDEX(Freelancer!$A$1140:$J$2572,MATCH('Base data'!M700,Freelancer!$G$1140:$G$2572,0),10)=0,"",INDEX(Freelancer!$A$1140:$J$2572,MATCH('Base data'!M700,Freelancer!$G$1140:$G$2572,0),10))</f>
        <v/>
      </c>
      <c r="S700" s="78" t="s">
        <v>8334</v>
      </c>
      <c r="T700" s="78" t="str">
        <f t="shared" si="41"/>
        <v>y4_6_2y</v>
      </c>
      <c r="U700" s="78" t="str">
        <f>INDEX(Lista!$O$2:$S$206,MATCH('Base data'!T700,Lista!$P$2:$P$206,0),3)</f>
        <v>Geometrienheter - Volym</v>
      </c>
      <c r="V700" s="78" t="str">
        <f>INDEX(Lista!$O$2:$S$206,MATCH('Base data'!T700,Lista!$P$2:$P$206,0),4)</f>
        <v>G_4_6</v>
      </c>
      <c r="W700" s="78" t="str">
        <f>INDEX(Lista!$O$2:$S$206,MATCH('Base data'!T700,Lista!$P$2:$P$206,0),5)</f>
        <v>Geometrienheter</v>
      </c>
      <c r="X700" s="214" t="s">
        <v>16772</v>
      </c>
    </row>
    <row r="701" spans="1:24" x14ac:dyDescent="0.2">
      <c r="A701" s="160">
        <v>9789152302484</v>
      </c>
      <c r="B701" s="11">
        <v>3</v>
      </c>
      <c r="C701" s="11" t="s">
        <v>256</v>
      </c>
      <c r="D701" s="161" t="s">
        <v>12848</v>
      </c>
      <c r="E701" s="161" t="s">
        <v>282</v>
      </c>
      <c r="F701" s="161" t="s">
        <v>12860</v>
      </c>
      <c r="G701" s="161" t="s">
        <v>277</v>
      </c>
      <c r="H701" s="11" t="s">
        <v>33</v>
      </c>
      <c r="I701" s="11">
        <v>13</v>
      </c>
      <c r="J701" s="11" t="s">
        <v>40</v>
      </c>
      <c r="K701" s="164" t="str">
        <f t="shared" si="40"/>
        <v>Grundkurs</v>
      </c>
      <c r="L701" s="11" t="s">
        <v>12548</v>
      </c>
      <c r="M701" s="11" t="str">
        <f t="shared" si="42"/>
        <v>3_x3_1x_G_13c</v>
      </c>
      <c r="N701" s="11" t="str">
        <f t="shared" si="43"/>
        <v>9789152302484-3-x3_1x-G-13c</v>
      </c>
      <c r="O701" s="78" t="s">
        <v>281</v>
      </c>
      <c r="P701" s="39"/>
      <c r="Q701" s="55" t="str">
        <f>INDEX(Freelancer!$A$1140:$J$2572,MATCH('Base data'!M701,Freelancer!$G$1140:$G$2572,0),9)</f>
        <v>Vad ska stå i stället för rutan? 1320 dm3 $= \, \textup{\Square} \,$ m3</v>
      </c>
      <c r="R701" s="161" t="str">
        <f>IF(INDEX(Freelancer!$A$1140:$J$2572,MATCH('Base data'!M701,Freelancer!$G$1140:$G$2572,0),10)=0,"",INDEX(Freelancer!$A$1140:$J$2572,MATCH('Base data'!M701,Freelancer!$G$1140:$G$2572,0),10))</f>
        <v/>
      </c>
      <c r="S701" s="78" t="s">
        <v>16652</v>
      </c>
      <c r="T701" s="78" t="str">
        <f t="shared" si="41"/>
        <v>y2_19_8y</v>
      </c>
      <c r="U701" s="78" t="str">
        <f>INDEX(Lista!$O$2:$S$206,MATCH('Base data'!T701,Lista!$P$2:$P$206,0),3)</f>
        <v>Procent - Mer än 100%</v>
      </c>
      <c r="V701" s="78" t="str">
        <f>INDEX(Lista!$O$2:$S$206,MATCH('Base data'!T701,Lista!$P$2:$P$206,0),4)</f>
        <v>SF_2_19</v>
      </c>
      <c r="W701" s="78" t="str">
        <f>INDEX(Lista!$O$2:$S$206,MATCH('Base data'!T701,Lista!$P$2:$P$206,0),5)</f>
        <v>Procent</v>
      </c>
      <c r="X701" s="214" t="s">
        <v>16772</v>
      </c>
    </row>
    <row r="702" spans="1:24" x14ac:dyDescent="0.2">
      <c r="A702" s="160">
        <v>9789152302484</v>
      </c>
      <c r="B702" s="11">
        <v>3</v>
      </c>
      <c r="C702" s="11" t="s">
        <v>256</v>
      </c>
      <c r="D702" s="161" t="s">
        <v>12848</v>
      </c>
      <c r="E702" s="161" t="s">
        <v>282</v>
      </c>
      <c r="F702" s="161" t="s">
        <v>12860</v>
      </c>
      <c r="G702" s="161" t="s">
        <v>277</v>
      </c>
      <c r="H702" s="11" t="s">
        <v>33</v>
      </c>
      <c r="I702" s="11">
        <v>14</v>
      </c>
      <c r="J702" s="11" t="s">
        <v>31</v>
      </c>
      <c r="K702" s="164" t="str">
        <f t="shared" ref="K702:K765" si="51">G702</f>
        <v>Grundkurs</v>
      </c>
      <c r="L702" s="11" t="s">
        <v>17333</v>
      </c>
      <c r="M702" s="11" t="str">
        <f t="shared" si="42"/>
        <v>3_x3_1x_G_14a</v>
      </c>
      <c r="N702" s="11" t="str">
        <f t="shared" si="43"/>
        <v>9789152302484-3-x3_1x-G-14a</v>
      </c>
      <c r="O702" s="78" t="s">
        <v>281</v>
      </c>
      <c r="P702" s="39"/>
      <c r="Q702" s="55" t="str">
        <f>INDEX(Freelancer!$A$1140:$J$2572,MATCH('Base data'!M702,Freelancer!$G$1140:$G$2572,0),9)</f>
        <v>Vad ska stå i stället för rutan? 2 dm3 $= \, \textup{\Square} \,$ liter</v>
      </c>
      <c r="R702" s="161" t="s">
        <v>14181</v>
      </c>
      <c r="S702" s="78" t="s">
        <v>16690</v>
      </c>
      <c r="T702" s="78" t="str">
        <f t="shared" ref="T702:T765" si="52">"y"&amp;S702&amp;"y"</f>
        <v>y1_17_1y</v>
      </c>
      <c r="U702" s="78" t="str">
        <f>INDEX(Lista!$O$2:$S$206,MATCH('Base data'!T702,Lista!$P$2:$P$206,0),3)</f>
        <v>Tal - Komplexa tal</v>
      </c>
      <c r="V702" s="78" t="str">
        <f>INDEX(Lista!$O$2:$S$206,MATCH('Base data'!T702,Lista!$P$2:$P$206,0),4)</f>
        <v>T_1_17</v>
      </c>
      <c r="W702" s="78" t="str">
        <f>INDEX(Lista!$O$2:$S$206,MATCH('Base data'!T702,Lista!$P$2:$P$206,0),5)</f>
        <v>Tal</v>
      </c>
      <c r="X702" s="214" t="s">
        <v>16772</v>
      </c>
    </row>
    <row r="703" spans="1:24" x14ac:dyDescent="0.2">
      <c r="A703" s="160">
        <v>9789152302484</v>
      </c>
      <c r="B703" s="11">
        <v>3</v>
      </c>
      <c r="C703" s="11" t="s">
        <v>256</v>
      </c>
      <c r="D703" s="161" t="s">
        <v>12848</v>
      </c>
      <c r="E703" s="161" t="s">
        <v>282</v>
      </c>
      <c r="F703" s="161" t="s">
        <v>12860</v>
      </c>
      <c r="G703" s="161" t="s">
        <v>277</v>
      </c>
      <c r="H703" s="11" t="s">
        <v>33</v>
      </c>
      <c r="I703" s="11">
        <v>14</v>
      </c>
      <c r="J703" s="11" t="s">
        <v>34</v>
      </c>
      <c r="K703" s="164" t="str">
        <f t="shared" si="51"/>
        <v>Grundkurs</v>
      </c>
      <c r="L703" s="11" t="s">
        <v>17333</v>
      </c>
      <c r="M703" s="11" t="str">
        <f t="shared" si="42"/>
        <v>3_x3_1x_G_14b</v>
      </c>
      <c r="N703" s="11" t="str">
        <f t="shared" si="43"/>
        <v>9789152302484-3-x3_1x-G-14b</v>
      </c>
      <c r="O703" s="78" t="s">
        <v>283</v>
      </c>
      <c r="P703" s="39"/>
      <c r="Q703" s="55" t="str">
        <f>INDEX(Freelancer!$A$1140:$J$2572,MATCH('Base data'!M703,Freelancer!$G$1140:$G$2572,0),9)</f>
        <v>Vad ska stå i stället för rutan?  30 liter $= \, \textup{\Square} \,$ dm3</v>
      </c>
      <c r="R703" s="161" t="s">
        <v>14181</v>
      </c>
      <c r="S703" s="78" t="s">
        <v>16688</v>
      </c>
      <c r="T703" s="78" t="str">
        <f t="shared" si="52"/>
        <v>y4_22_18y</v>
      </c>
      <c r="U703" s="78" t="str">
        <f>INDEX(Lista!$O$2:$S$206,MATCH('Base data'!T703,Lista!$P$2:$P$206,0),3)</f>
        <v>Trigonometri - Vinklar</v>
      </c>
      <c r="V703" s="78" t="str">
        <f>INDEX(Lista!$O$2:$S$206,MATCH('Base data'!T703,Lista!$P$2:$P$206,0),4)</f>
        <v>G_4_22</v>
      </c>
      <c r="W703" s="78" t="str">
        <f>INDEX(Lista!$O$2:$S$206,MATCH('Base data'!T703,Lista!$P$2:$P$206,0),5)</f>
        <v>Trigonometri</v>
      </c>
      <c r="X703" s="214" t="s">
        <v>16772</v>
      </c>
    </row>
    <row r="704" spans="1:24" x14ac:dyDescent="0.2">
      <c r="A704" s="160">
        <v>9789152302484</v>
      </c>
      <c r="B704" s="11">
        <v>3</v>
      </c>
      <c r="C704" s="11" t="s">
        <v>256</v>
      </c>
      <c r="D704" s="161" t="s">
        <v>12848</v>
      </c>
      <c r="E704" s="161" t="s">
        <v>282</v>
      </c>
      <c r="F704" s="161" t="s">
        <v>12860</v>
      </c>
      <c r="G704" s="161" t="s">
        <v>277</v>
      </c>
      <c r="H704" s="11" t="s">
        <v>33</v>
      </c>
      <c r="I704" s="11">
        <v>14</v>
      </c>
      <c r="J704" s="11" t="s">
        <v>40</v>
      </c>
      <c r="K704" s="164" t="str">
        <f t="shared" si="51"/>
        <v>Grundkurs</v>
      </c>
      <c r="L704" s="11" t="s">
        <v>17333</v>
      </c>
      <c r="M704" s="11" t="str">
        <f t="shared" si="42"/>
        <v>3_x3_1x_G_14c</v>
      </c>
      <c r="N704" s="11" t="str">
        <f t="shared" si="43"/>
        <v>9789152302484-3-x3_1x-G-14c</v>
      </c>
      <c r="O704" s="78" t="s">
        <v>283</v>
      </c>
      <c r="P704" s="39"/>
      <c r="Q704" s="55" t="str">
        <f>INDEX(Freelancer!$A$1140:$J$2572,MATCH('Base data'!M704,Freelancer!$G$1140:$G$2572,0),9)</f>
        <v>Vad ska stå i stället för rutan? 0,5 dm3 $= \, \textup{\Square} \,$ liter</v>
      </c>
      <c r="R704" s="161" t="s">
        <v>14181</v>
      </c>
      <c r="S704" s="78" t="s">
        <v>16626</v>
      </c>
      <c r="T704" s="78" t="str">
        <f t="shared" si="52"/>
        <v>y1_3_11y</v>
      </c>
      <c r="U704" s="78" t="str">
        <f>INDEX(Lista!$O$2:$S$206,MATCH('Base data'!T704,Lista!$P$2:$P$206,0),3)</f>
        <v>Ekvationer - Logaritmekvationer</v>
      </c>
      <c r="V704" s="78" t="str">
        <f>INDEX(Lista!$O$2:$S$206,MATCH('Base data'!T704,Lista!$P$2:$P$206,0),4)</f>
        <v>T_1_3</v>
      </c>
      <c r="W704" s="78" t="str">
        <f>INDEX(Lista!$O$2:$S$206,MATCH('Base data'!T704,Lista!$P$2:$P$206,0),5)</f>
        <v>Ekvationer</v>
      </c>
      <c r="X704" s="214" t="s">
        <v>16772</v>
      </c>
    </row>
    <row r="705" spans="1:24" x14ac:dyDescent="0.2">
      <c r="A705" s="160">
        <v>9789152302484</v>
      </c>
      <c r="B705" s="11">
        <v>3</v>
      </c>
      <c r="C705" s="11" t="s">
        <v>256</v>
      </c>
      <c r="D705" s="161" t="s">
        <v>12848</v>
      </c>
      <c r="E705" s="161" t="s">
        <v>282</v>
      </c>
      <c r="F705" s="161" t="s">
        <v>12860</v>
      </c>
      <c r="G705" s="161" t="s">
        <v>277</v>
      </c>
      <c r="H705" s="11" t="s">
        <v>33</v>
      </c>
      <c r="I705" s="11">
        <v>15</v>
      </c>
      <c r="J705" s="11"/>
      <c r="K705" s="164" t="str">
        <f t="shared" si="51"/>
        <v>Grundkurs</v>
      </c>
      <c r="L705" s="11" t="s">
        <v>12548</v>
      </c>
      <c r="M705" s="11" t="str">
        <f t="shared" si="42"/>
        <v>3_x3_1x_G_15</v>
      </c>
      <c r="N705" s="11" t="str">
        <f t="shared" si="43"/>
        <v>9789152302484-3-x3_1x-G-15</v>
      </c>
      <c r="O705" s="78" t="s">
        <v>283</v>
      </c>
      <c r="P705" s="39"/>
      <c r="Q705" s="55" t="str">
        <f>INDEX(Freelancer!$A$1140:$J$2572,MATCH('Base data'!M705,Freelancer!$G$1140:$G$2572,0),9)</f>
        <v>Hur mycket kostar det att fylla en kubikmeter med enliters mjölkförpackningar som kostar 7,50 kr.</v>
      </c>
      <c r="R705" s="161" t="str">
        <f>IF(INDEX(Freelancer!$A$1140:$J$2572,MATCH('Base data'!M705,Freelancer!$G$1140:$G$2572,0),10)=0,"",INDEX(Freelancer!$A$1140:$J$2572,MATCH('Base data'!M705,Freelancer!$G$1140:$G$2572,0),10))</f>
        <v>MD9_77_4</v>
      </c>
      <c r="S705" s="78" t="s">
        <v>8384</v>
      </c>
      <c r="T705" s="78" t="str">
        <f t="shared" si="52"/>
        <v>y2_19_13y</v>
      </c>
      <c r="U705" s="78" t="str">
        <f>INDEX(Lista!$O$2:$S$206,MATCH('Base data'!T705,Lista!$P$2:$P$206,0),3)</f>
        <v>Procent - Vi vet procenttalet</v>
      </c>
      <c r="V705" s="78" t="str">
        <f>INDEX(Lista!$O$2:$S$206,MATCH('Base data'!T705,Lista!$P$2:$P$206,0),4)</f>
        <v>SF_2_19</v>
      </c>
      <c r="W705" s="78" t="str">
        <f>INDEX(Lista!$O$2:$S$206,MATCH('Base data'!T705,Lista!$P$2:$P$206,0),5)</f>
        <v>Procent</v>
      </c>
      <c r="X705" s="214" t="s">
        <v>16772</v>
      </c>
    </row>
    <row r="706" spans="1:24" x14ac:dyDescent="0.2">
      <c r="A706" s="160">
        <v>9789152302484</v>
      </c>
      <c r="B706" s="11">
        <v>3</v>
      </c>
      <c r="C706" s="11" t="s">
        <v>256</v>
      </c>
      <c r="D706" s="161" t="s">
        <v>12848</v>
      </c>
      <c r="E706" s="161" t="s">
        <v>282</v>
      </c>
      <c r="F706" s="161" t="s">
        <v>12860</v>
      </c>
      <c r="G706" s="161" t="s">
        <v>277</v>
      </c>
      <c r="H706" s="11" t="s">
        <v>33</v>
      </c>
      <c r="I706" s="11">
        <v>16</v>
      </c>
      <c r="J706" s="11" t="s">
        <v>31</v>
      </c>
      <c r="K706" s="164" t="str">
        <f t="shared" si="51"/>
        <v>Grundkurs</v>
      </c>
      <c r="L706" s="11" t="s">
        <v>17333</v>
      </c>
      <c r="M706" s="11" t="str">
        <f t="shared" si="42"/>
        <v>3_x3_1x_G_16a</v>
      </c>
      <c r="N706" s="11" t="str">
        <f t="shared" si="43"/>
        <v>9789152302484-3-x3_1x-G-16a</v>
      </c>
      <c r="O706" s="78" t="s">
        <v>1059</v>
      </c>
      <c r="P706" s="39"/>
      <c r="Q706" s="55" t="str">
        <f>INDEX(Freelancer!$A$1140:$J$2572,MATCH('Base data'!M706,Freelancer!$G$1140:$G$2572,0),9)</f>
        <v>Skriv som m3 2000 liter</v>
      </c>
      <c r="R706" s="161" t="str">
        <f>IF(INDEX(Freelancer!$A$1140:$J$2572,MATCH('Base data'!M706,Freelancer!$G$1140:$G$2572,0),10)=0,"",INDEX(Freelancer!$A$1140:$J$2572,MATCH('Base data'!M706,Freelancer!$G$1140:$G$2572,0),10))</f>
        <v/>
      </c>
      <c r="S706" s="78" t="s">
        <v>16699</v>
      </c>
      <c r="T706" s="78" t="str">
        <f t="shared" si="52"/>
        <v>y1_17y</v>
      </c>
      <c r="U706" s="78" t="str">
        <f>INDEX(Lista!$O$2:$S$206,MATCH('Base data'!T706,Lista!$P$2:$P$206,0),3)</f>
        <v>Tal</v>
      </c>
      <c r="V706" s="78" t="str">
        <f>INDEX(Lista!$O$2:$S$206,MATCH('Base data'!T706,Lista!$P$2:$P$206,0),4)</f>
        <v>T_1_17</v>
      </c>
      <c r="W706" s="78" t="str">
        <f>INDEX(Lista!$O$2:$S$206,MATCH('Base data'!T706,Lista!$P$2:$P$206,0),5)</f>
        <v>Tal</v>
      </c>
      <c r="X706" s="214" t="s">
        <v>16772</v>
      </c>
    </row>
    <row r="707" spans="1:24" x14ac:dyDescent="0.2">
      <c r="A707" s="160">
        <v>9789152302484</v>
      </c>
      <c r="B707" s="11">
        <v>3</v>
      </c>
      <c r="C707" s="11" t="s">
        <v>256</v>
      </c>
      <c r="D707" s="161" t="s">
        <v>12848</v>
      </c>
      <c r="E707" s="161" t="s">
        <v>282</v>
      </c>
      <c r="F707" s="161" t="s">
        <v>12860</v>
      </c>
      <c r="G707" s="161" t="s">
        <v>277</v>
      </c>
      <c r="H707" s="11" t="s">
        <v>33</v>
      </c>
      <c r="I707" s="11">
        <v>16</v>
      </c>
      <c r="J707" s="11" t="s">
        <v>34</v>
      </c>
      <c r="K707" s="164" t="str">
        <f t="shared" si="51"/>
        <v>Grundkurs</v>
      </c>
      <c r="L707" s="11" t="s">
        <v>17333</v>
      </c>
      <c r="M707" s="11" t="str">
        <f t="shared" si="42"/>
        <v>3_x3_1x_G_16b</v>
      </c>
      <c r="N707" s="11" t="str">
        <f t="shared" si="43"/>
        <v>9789152302484-3-x3_1x-G-16b</v>
      </c>
      <c r="O707" s="78" t="s">
        <v>1059</v>
      </c>
      <c r="P707" s="39"/>
      <c r="Q707" s="55" t="str">
        <f>INDEX(Freelancer!$A$1140:$J$2572,MATCH('Base data'!M707,Freelancer!$G$1140:$G$2572,0),9)</f>
        <v>Skriv som m3 500 dm3</v>
      </c>
      <c r="R707" s="161" t="str">
        <f>IF(INDEX(Freelancer!$A$1140:$J$2572,MATCH('Base data'!M707,Freelancer!$G$1140:$G$2572,0),10)=0,"",INDEX(Freelancer!$A$1140:$J$2572,MATCH('Base data'!M707,Freelancer!$G$1140:$G$2572,0),10))</f>
        <v/>
      </c>
      <c r="S707" s="78" t="s">
        <v>8376</v>
      </c>
      <c r="T707" s="78" t="str">
        <f t="shared" si="52"/>
        <v>y4_19_1y</v>
      </c>
      <c r="U707" s="78" t="str">
        <f>INDEX(Lista!$O$2:$S$206,MATCH('Base data'!T707,Lista!$P$2:$P$206,0),3)</f>
        <v>Skala - Area och volymskala</v>
      </c>
      <c r="V707" s="78" t="str">
        <f>INDEX(Lista!$O$2:$S$206,MATCH('Base data'!T707,Lista!$P$2:$P$206,0),4)</f>
        <v>G_4_19</v>
      </c>
      <c r="W707" s="78" t="str">
        <f>INDEX(Lista!$O$2:$S$206,MATCH('Base data'!T707,Lista!$P$2:$P$206,0),5)</f>
        <v>Skala</v>
      </c>
      <c r="X707" s="214" t="s">
        <v>16772</v>
      </c>
    </row>
    <row r="708" spans="1:24" x14ac:dyDescent="0.2">
      <c r="A708" s="160">
        <v>9789152302484</v>
      </c>
      <c r="B708" s="11">
        <v>3</v>
      </c>
      <c r="C708" s="11" t="s">
        <v>256</v>
      </c>
      <c r="D708" s="161" t="s">
        <v>12848</v>
      </c>
      <c r="E708" s="161" t="s">
        <v>282</v>
      </c>
      <c r="F708" s="161" t="s">
        <v>12860</v>
      </c>
      <c r="G708" s="161" t="s">
        <v>277</v>
      </c>
      <c r="H708" s="11" t="s">
        <v>33</v>
      </c>
      <c r="I708" s="11">
        <v>16</v>
      </c>
      <c r="J708" s="11" t="s">
        <v>40</v>
      </c>
      <c r="K708" s="164" t="str">
        <f t="shared" si="51"/>
        <v>Grundkurs</v>
      </c>
      <c r="L708" s="11" t="s">
        <v>17333</v>
      </c>
      <c r="M708" s="11" t="str">
        <f t="shared" si="42"/>
        <v>3_x3_1x_G_16c</v>
      </c>
      <c r="N708" s="11" t="str">
        <f t="shared" si="43"/>
        <v>9789152302484-3-x3_1x-G-16c</v>
      </c>
      <c r="O708" s="78" t="s">
        <v>1059</v>
      </c>
      <c r="P708" s="39"/>
      <c r="Q708" s="55" t="str">
        <f>INDEX(Freelancer!$A$1140:$J$2572,MATCH('Base data'!M708,Freelancer!$G$1140:$G$2572,0),9)</f>
        <v>Skriv som m3 1250 dm3</v>
      </c>
      <c r="R708" s="161" t="str">
        <f>IF(INDEX(Freelancer!$A$1140:$J$2572,MATCH('Base data'!M708,Freelancer!$G$1140:$G$2572,0),10)=0,"",INDEX(Freelancer!$A$1140:$J$2572,MATCH('Base data'!M708,Freelancer!$G$1140:$G$2572,0),10))</f>
        <v/>
      </c>
      <c r="S708" s="78" t="s">
        <v>8353</v>
      </c>
      <c r="T708" s="78" t="str">
        <f t="shared" si="52"/>
        <v>y1_16_2y</v>
      </c>
      <c r="U708" s="78" t="str">
        <f>INDEX(Lista!$O$2:$S$206,MATCH('Base data'!T708,Lista!$P$2:$P$206,0),3)</f>
        <v>Räta linjen - formel för k</v>
      </c>
      <c r="V708" s="78" t="str">
        <f>INDEX(Lista!$O$2:$S$206,MATCH('Base data'!T708,Lista!$P$2:$P$206,0),4)</f>
        <v>T_1_16</v>
      </c>
      <c r="W708" s="78" t="str">
        <f>INDEX(Lista!$O$2:$S$206,MATCH('Base data'!T708,Lista!$P$2:$P$206,0),5)</f>
        <v>Räta linjen</v>
      </c>
      <c r="X708" s="214" t="s">
        <v>16772</v>
      </c>
    </row>
    <row r="709" spans="1:24" x14ac:dyDescent="0.2">
      <c r="A709" s="160">
        <v>9789152302484</v>
      </c>
      <c r="B709" s="11">
        <v>3</v>
      </c>
      <c r="C709" s="11" t="s">
        <v>256</v>
      </c>
      <c r="D709" s="161" t="s">
        <v>12848</v>
      </c>
      <c r="E709" s="161" t="s">
        <v>282</v>
      </c>
      <c r="F709" s="161" t="s">
        <v>12860</v>
      </c>
      <c r="G709" s="161" t="s">
        <v>277</v>
      </c>
      <c r="H709" s="11" t="s">
        <v>33</v>
      </c>
      <c r="I709" s="11">
        <v>16</v>
      </c>
      <c r="J709" s="11" t="s">
        <v>66</v>
      </c>
      <c r="K709" s="164" t="str">
        <f t="shared" si="51"/>
        <v>Grundkurs</v>
      </c>
      <c r="L709" s="11" t="s">
        <v>17333</v>
      </c>
      <c r="M709" s="11" t="str">
        <f t="shared" si="42"/>
        <v>3_x3_1x_G_16d</v>
      </c>
      <c r="N709" s="11" t="str">
        <f t="shared" si="43"/>
        <v>9789152302484-3-x3_1x-G-16d</v>
      </c>
      <c r="O709" s="78" t="s">
        <v>281</v>
      </c>
      <c r="P709" s="39"/>
      <c r="Q709" s="55" t="str">
        <f>INDEX(Freelancer!$A$1140:$J$2572,MATCH('Base data'!M709,Freelancer!$G$1140:$G$2572,0),9)</f>
        <v>Skriv som m3 120 liter</v>
      </c>
      <c r="R709" s="161" t="str">
        <f>IF(INDEX(Freelancer!$A$1140:$J$2572,MATCH('Base data'!M709,Freelancer!$G$1140:$G$2572,0),10)=0,"",INDEX(Freelancer!$A$1140:$J$2572,MATCH('Base data'!M709,Freelancer!$G$1140:$G$2572,0),10))</f>
        <v/>
      </c>
      <c r="S709" s="78" t="s">
        <v>16644</v>
      </c>
      <c r="T709" s="78" t="str">
        <f t="shared" si="52"/>
        <v>y2_11y</v>
      </c>
      <c r="U709" s="78" t="str">
        <f>INDEX(Lista!$O$2:$S$206,MATCH('Base data'!T709,Lista!$P$2:$P$206,0),3)</f>
        <v>Grafer</v>
      </c>
      <c r="V709" s="78" t="str">
        <f>INDEX(Lista!$O$2:$S$206,MATCH('Base data'!T709,Lista!$P$2:$P$206,0),4)</f>
        <v>SF_2_11</v>
      </c>
      <c r="W709" s="78" t="str">
        <f>INDEX(Lista!$O$2:$S$206,MATCH('Base data'!T709,Lista!$P$2:$P$206,0),5)</f>
        <v>Grafer</v>
      </c>
      <c r="X709" s="214" t="s">
        <v>16772</v>
      </c>
    </row>
    <row r="710" spans="1:24" x14ac:dyDescent="0.2">
      <c r="A710" s="160">
        <v>9789152302484</v>
      </c>
      <c r="B710" s="11">
        <v>3</v>
      </c>
      <c r="C710" s="11" t="s">
        <v>256</v>
      </c>
      <c r="D710" s="161" t="s">
        <v>12848</v>
      </c>
      <c r="E710" s="161" t="s">
        <v>282</v>
      </c>
      <c r="F710" s="161" t="s">
        <v>12860</v>
      </c>
      <c r="G710" s="161" t="s">
        <v>277</v>
      </c>
      <c r="H710" s="11" t="s">
        <v>33</v>
      </c>
      <c r="I710" s="11">
        <v>17</v>
      </c>
      <c r="J710" s="11" t="s">
        <v>31</v>
      </c>
      <c r="K710" s="164" t="str">
        <f t="shared" si="51"/>
        <v>Grundkurs</v>
      </c>
      <c r="L710" s="11" t="s">
        <v>12548</v>
      </c>
      <c r="M710" s="11" t="str">
        <f t="shared" ref="M710:M773" si="53">B710&amp;"_"&amp;F710&amp;"_"&amp;H710&amp;"_"&amp;I710&amp;J710</f>
        <v>3_x3_1x_G_17a</v>
      </c>
      <c r="N710" s="11" t="str">
        <f t="shared" ref="N710:N773" si="54">A710&amp;"-"&amp;B710&amp;"-"&amp;F710&amp;"-"&amp;H710&amp;"-"&amp;I710&amp;J710</f>
        <v>9789152302484-3-x3_1x-G-17a</v>
      </c>
      <c r="O710" s="78" t="s">
        <v>283</v>
      </c>
      <c r="P710" s="39"/>
      <c r="Q710" s="55" t="str">
        <f>INDEX(Freelancer!$A$1140:$J$2572,MATCH('Base data'!M710,Freelancer!$G$1140:$G$2572,0),9)</f>
        <v>Rita ett rätblock med längden 4 cm, bredden 3 cm och höjden 5 cm</v>
      </c>
      <c r="R710" s="161" t="str">
        <f>IF(INDEX(Freelancer!$A$1140:$J$2572,MATCH('Base data'!M710,Freelancer!$G$1140:$G$2572,0),10)=0,"",INDEX(Freelancer!$A$1140:$J$2572,MATCH('Base data'!M710,Freelancer!$G$1140:$G$2572,0),10))</f>
        <v/>
      </c>
      <c r="S710" s="78" t="s">
        <v>16678</v>
      </c>
      <c r="T710" s="78" t="str">
        <f t="shared" si="52"/>
        <v>y2_19_10y</v>
      </c>
      <c r="U710" s="78" t="str">
        <f>INDEX(Lista!$O$2:$S$206,MATCH('Base data'!T710,Lista!$P$2:$P$206,0),3)</f>
        <v>Procent - Promille &amp; ppm</v>
      </c>
      <c r="V710" s="78" t="str">
        <f>INDEX(Lista!$O$2:$S$206,MATCH('Base data'!T710,Lista!$P$2:$P$206,0),4)</f>
        <v>SF_2_19</v>
      </c>
      <c r="W710" s="78" t="str">
        <f>INDEX(Lista!$O$2:$S$206,MATCH('Base data'!T710,Lista!$P$2:$P$206,0),5)</f>
        <v>Procent</v>
      </c>
      <c r="X710" s="214" t="s">
        <v>16772</v>
      </c>
    </row>
    <row r="711" spans="1:24" x14ac:dyDescent="0.2">
      <c r="A711" s="160">
        <v>9789152302484</v>
      </c>
      <c r="B711" s="11">
        <v>3</v>
      </c>
      <c r="C711" s="11" t="s">
        <v>256</v>
      </c>
      <c r="D711" s="161" t="s">
        <v>12848</v>
      </c>
      <c r="E711" s="161" t="s">
        <v>282</v>
      </c>
      <c r="F711" s="161" t="s">
        <v>12860</v>
      </c>
      <c r="G711" s="161" t="s">
        <v>277</v>
      </c>
      <c r="H711" s="11" t="s">
        <v>33</v>
      </c>
      <c r="I711" s="11">
        <v>17</v>
      </c>
      <c r="J711" s="11" t="s">
        <v>34</v>
      </c>
      <c r="K711" s="164" t="str">
        <f t="shared" si="51"/>
        <v>Grundkurs</v>
      </c>
      <c r="L711" s="11" t="s">
        <v>12548</v>
      </c>
      <c r="M711" s="11" t="str">
        <f t="shared" si="53"/>
        <v>3_x3_1x_G_17b</v>
      </c>
      <c r="N711" s="11" t="str">
        <f t="shared" si="54"/>
        <v>9789152302484-3-x3_1x-G-17b</v>
      </c>
      <c r="O711" s="78" t="s">
        <v>283</v>
      </c>
      <c r="P711" s="39"/>
      <c r="Q711" s="55" t="str">
        <f>INDEX(Freelancer!$A$1140:$J$2572,MATCH('Base data'!M711,Freelancer!$G$1140:$G$2572,0),9)</f>
        <v>Rita ett rätblock med längden 6 cm, bredden 4 cm och höjden 4 cm</v>
      </c>
      <c r="R711" s="161" t="str">
        <f>IF(INDEX(Freelancer!$A$1140:$J$2572,MATCH('Base data'!M711,Freelancer!$G$1140:$G$2572,0),10)=0,"",INDEX(Freelancer!$A$1140:$J$2572,MATCH('Base data'!M711,Freelancer!$G$1140:$G$2572,0),10))</f>
        <v/>
      </c>
      <c r="S711" s="78" t="s">
        <v>8376</v>
      </c>
      <c r="T711" s="78" t="str">
        <f t="shared" si="52"/>
        <v>y4_19_1y</v>
      </c>
      <c r="U711" s="78" t="str">
        <f>INDEX(Lista!$O$2:$S$206,MATCH('Base data'!T711,Lista!$P$2:$P$206,0),3)</f>
        <v>Skala - Area och volymskala</v>
      </c>
      <c r="V711" s="78" t="str">
        <f>INDEX(Lista!$O$2:$S$206,MATCH('Base data'!T711,Lista!$P$2:$P$206,0),4)</f>
        <v>G_4_19</v>
      </c>
      <c r="W711" s="78" t="str">
        <f>INDEX(Lista!$O$2:$S$206,MATCH('Base data'!T711,Lista!$P$2:$P$206,0),5)</f>
        <v>Skala</v>
      </c>
      <c r="X711" s="214" t="s">
        <v>16772</v>
      </c>
    </row>
    <row r="712" spans="1:24" x14ac:dyDescent="0.2">
      <c r="A712" s="160">
        <v>9789152302484</v>
      </c>
      <c r="B712" s="11">
        <v>3</v>
      </c>
      <c r="C712" s="11" t="s">
        <v>256</v>
      </c>
      <c r="D712" s="161" t="s">
        <v>12848</v>
      </c>
      <c r="E712" s="161" t="s">
        <v>282</v>
      </c>
      <c r="F712" s="161" t="s">
        <v>12860</v>
      </c>
      <c r="G712" s="161" t="s">
        <v>277</v>
      </c>
      <c r="H712" s="11" t="s">
        <v>33</v>
      </c>
      <c r="I712" s="11">
        <v>17</v>
      </c>
      <c r="J712" s="11" t="s">
        <v>40</v>
      </c>
      <c r="K712" s="164" t="str">
        <f t="shared" si="51"/>
        <v>Grundkurs</v>
      </c>
      <c r="L712" s="11" t="s">
        <v>12548</v>
      </c>
      <c r="M712" s="11" t="str">
        <f t="shared" si="53"/>
        <v>3_x3_1x_G_17c</v>
      </c>
      <c r="N712" s="11" t="str">
        <f t="shared" si="54"/>
        <v>9789152302484-3-x3_1x-G-17c</v>
      </c>
      <c r="O712" s="78" t="s">
        <v>283</v>
      </c>
      <c r="P712" s="39"/>
      <c r="Q712" s="55" t="str">
        <f>INDEX(Freelancer!$A$1140:$J$2572,MATCH('Base data'!M712,Freelancer!$G$1140:$G$2572,0),9)</f>
        <v>Rita ett rätblock med längden 2 cm, bredden 2 cm och höjden 2 cm</v>
      </c>
      <c r="R712" s="161" t="str">
        <f>IF(INDEX(Freelancer!$A$1140:$J$2572,MATCH('Base data'!M712,Freelancer!$G$1140:$G$2572,0),10)=0,"",INDEX(Freelancer!$A$1140:$J$2572,MATCH('Base data'!M712,Freelancer!$G$1140:$G$2572,0),10))</f>
        <v/>
      </c>
      <c r="S712" s="78" t="s">
        <v>16688</v>
      </c>
      <c r="T712" s="78" t="str">
        <f t="shared" si="52"/>
        <v>y4_22_18y</v>
      </c>
      <c r="U712" s="78" t="str">
        <f>INDEX(Lista!$O$2:$S$206,MATCH('Base data'!T712,Lista!$P$2:$P$206,0),3)</f>
        <v>Trigonometri - Vinklar</v>
      </c>
      <c r="V712" s="78" t="str">
        <f>INDEX(Lista!$O$2:$S$206,MATCH('Base data'!T712,Lista!$P$2:$P$206,0),4)</f>
        <v>G_4_22</v>
      </c>
      <c r="W712" s="78" t="str">
        <f>INDEX(Lista!$O$2:$S$206,MATCH('Base data'!T712,Lista!$P$2:$P$206,0),5)</f>
        <v>Trigonometri</v>
      </c>
      <c r="X712" s="214" t="s">
        <v>16772</v>
      </c>
    </row>
    <row r="713" spans="1:24" x14ac:dyDescent="0.2">
      <c r="A713" s="160">
        <v>9789152302484</v>
      </c>
      <c r="B713" s="11">
        <v>3</v>
      </c>
      <c r="C713" s="11" t="s">
        <v>256</v>
      </c>
      <c r="D713" s="161" t="s">
        <v>12848</v>
      </c>
      <c r="E713" s="161" t="s">
        <v>282</v>
      </c>
      <c r="F713" s="161" t="s">
        <v>12860</v>
      </c>
      <c r="G713" s="161" t="s">
        <v>277</v>
      </c>
      <c r="H713" s="11" t="s">
        <v>33</v>
      </c>
      <c r="I713" s="11">
        <v>17</v>
      </c>
      <c r="J713" s="11" t="s">
        <v>66</v>
      </c>
      <c r="K713" s="164" t="str">
        <f t="shared" si="51"/>
        <v>Grundkurs</v>
      </c>
      <c r="L713" s="11" t="s">
        <v>12548</v>
      </c>
      <c r="M713" s="11" t="str">
        <f t="shared" si="53"/>
        <v>3_x3_1x_G_17d</v>
      </c>
      <c r="N713" s="11" t="str">
        <f t="shared" si="54"/>
        <v>9789152302484-3-x3_1x-G-17d</v>
      </c>
      <c r="O713" s="78" t="s">
        <v>283</v>
      </c>
      <c r="P713" s="39"/>
      <c r="Q713" s="55" t="str">
        <f>INDEX(Freelancer!$A$1140:$J$2572,MATCH('Base data'!M713,Freelancer!$G$1140:$G$2572,0),9)</f>
        <v>Rita ett rätblock med Hur många kuber med sidan 1 cm får plats i vart och ett av de rätblock du ritade?</v>
      </c>
      <c r="R713" s="161" t="str">
        <f>IF(INDEX(Freelancer!$A$1140:$J$2572,MATCH('Base data'!M713,Freelancer!$G$1140:$G$2572,0),10)=0,"",INDEX(Freelancer!$A$1140:$J$2572,MATCH('Base data'!M713,Freelancer!$G$1140:$G$2572,0),10))</f>
        <v/>
      </c>
      <c r="S713" s="78" t="s">
        <v>8379</v>
      </c>
      <c r="T713" s="78" t="str">
        <f t="shared" si="52"/>
        <v>y1_3_15y</v>
      </c>
      <c r="U713" s="78" t="str">
        <f>INDEX(Lista!$O$2:$S$206,MATCH('Base data'!T713,Lista!$P$2:$P$206,0),3)</f>
        <v>Ekvationer - Teckna ekvationer</v>
      </c>
      <c r="V713" s="78" t="str">
        <f>INDEX(Lista!$O$2:$S$206,MATCH('Base data'!T713,Lista!$P$2:$P$206,0),4)</f>
        <v>T_1_3</v>
      </c>
      <c r="W713" s="78" t="str">
        <f>INDEX(Lista!$O$2:$S$206,MATCH('Base data'!T713,Lista!$P$2:$P$206,0),5)</f>
        <v>Ekvationer</v>
      </c>
      <c r="X713" s="214" t="s">
        <v>16772</v>
      </c>
    </row>
    <row r="714" spans="1:24" x14ac:dyDescent="0.2">
      <c r="A714" s="160">
        <v>9789152302484</v>
      </c>
      <c r="B714" s="11">
        <v>3</v>
      </c>
      <c r="C714" s="11" t="s">
        <v>256</v>
      </c>
      <c r="D714" s="161" t="s">
        <v>12848</v>
      </c>
      <c r="E714" s="161" t="s">
        <v>282</v>
      </c>
      <c r="F714" s="161" t="s">
        <v>12860</v>
      </c>
      <c r="G714" s="161" t="s">
        <v>277</v>
      </c>
      <c r="H714" s="11" t="s">
        <v>33</v>
      </c>
      <c r="I714" s="11">
        <v>18</v>
      </c>
      <c r="J714" s="11" t="s">
        <v>31</v>
      </c>
      <c r="K714" s="164" t="str">
        <f t="shared" si="51"/>
        <v>Grundkurs</v>
      </c>
      <c r="L714" s="11" t="s">
        <v>17333</v>
      </c>
      <c r="M714" s="11" t="str">
        <f t="shared" si="53"/>
        <v>3_x3_1x_G_18a</v>
      </c>
      <c r="N714" s="11" t="str">
        <f t="shared" si="54"/>
        <v>9789152302484-3-x3_1x-G-18a</v>
      </c>
      <c r="O714" s="78" t="s">
        <v>283</v>
      </c>
      <c r="P714" s="39"/>
      <c r="Q714" s="55" t="str">
        <f>INDEX(Freelancer!$A$1140:$J$2572,MATCH('Base data'!M714,Freelancer!$G$1140:$G$2572,0),9)</f>
        <v>Rita ett rätblock som har volymen 1 cm3</v>
      </c>
      <c r="R714" s="161" t="str">
        <f>IF(INDEX(Freelancer!$A$1140:$J$2572,MATCH('Base data'!M714,Freelancer!$G$1140:$G$2572,0),10)=0,"",INDEX(Freelancer!$A$1140:$J$2572,MATCH('Base data'!M714,Freelancer!$G$1140:$G$2572,0),10))</f>
        <v/>
      </c>
      <c r="S714" s="78" t="s">
        <v>16639</v>
      </c>
      <c r="T714" s="78" t="str">
        <f t="shared" si="52"/>
        <v>y1_17_10y</v>
      </c>
      <c r="U714" s="78" t="str">
        <f>INDEX(Lista!$O$2:$S$206,MATCH('Base data'!T714,Lista!$P$2:$P$206,0),3)</f>
        <v>Tal - Talmängder</v>
      </c>
      <c r="V714" s="78" t="str">
        <f>INDEX(Lista!$O$2:$S$206,MATCH('Base data'!T714,Lista!$P$2:$P$206,0),4)</f>
        <v>T_1_17</v>
      </c>
      <c r="W714" s="78" t="str">
        <f>INDEX(Lista!$O$2:$S$206,MATCH('Base data'!T714,Lista!$P$2:$P$206,0),5)</f>
        <v>Tal</v>
      </c>
      <c r="X714" s="214" t="s">
        <v>16772</v>
      </c>
    </row>
    <row r="715" spans="1:24" x14ac:dyDescent="0.2">
      <c r="A715" s="160">
        <v>9789152302484</v>
      </c>
      <c r="B715" s="11">
        <v>3</v>
      </c>
      <c r="C715" s="11" t="s">
        <v>256</v>
      </c>
      <c r="D715" s="161" t="s">
        <v>12848</v>
      </c>
      <c r="E715" s="161" t="s">
        <v>282</v>
      </c>
      <c r="F715" s="161" t="s">
        <v>12860</v>
      </c>
      <c r="G715" s="161" t="s">
        <v>277</v>
      </c>
      <c r="H715" s="11" t="s">
        <v>33</v>
      </c>
      <c r="I715" s="11">
        <v>18</v>
      </c>
      <c r="J715" s="11" t="s">
        <v>34</v>
      </c>
      <c r="K715" s="164" t="str">
        <f t="shared" si="51"/>
        <v>Grundkurs</v>
      </c>
      <c r="L715" s="11" t="s">
        <v>17333</v>
      </c>
      <c r="M715" s="11" t="str">
        <f t="shared" si="53"/>
        <v>3_x3_1x_G_18b</v>
      </c>
      <c r="N715" s="11" t="str">
        <f t="shared" si="54"/>
        <v>9789152302484-3-x3_1x-G-18b</v>
      </c>
      <c r="O715" s="78" t="s">
        <v>283</v>
      </c>
      <c r="P715" s="39"/>
      <c r="Q715" s="55" t="str">
        <f>INDEX(Freelancer!$A$1140:$J$2572,MATCH('Base data'!M715,Freelancer!$G$1140:$G$2572,0),9)</f>
        <v>Rita ett rätblock som har volymen 4 cm3</v>
      </c>
      <c r="R715" s="161" t="str">
        <f>IF(INDEX(Freelancer!$A$1140:$J$2572,MATCH('Base data'!M715,Freelancer!$G$1140:$G$2572,0),10)=0,"",INDEX(Freelancer!$A$1140:$J$2572,MATCH('Base data'!M715,Freelancer!$G$1140:$G$2572,0),10))</f>
        <v/>
      </c>
      <c r="S715" s="78" t="s">
        <v>16608</v>
      </c>
      <c r="T715" s="78" t="str">
        <f t="shared" si="52"/>
        <v>y1_18_1y</v>
      </c>
      <c r="U715" s="78" t="str">
        <f>INDEX(Lista!$O$2:$S$206,MATCH('Base data'!T715,Lista!$P$2:$P$206,0),3)</f>
        <v>Talformer - Bråkform</v>
      </c>
      <c r="V715" s="78" t="str">
        <f>INDEX(Lista!$O$2:$S$206,MATCH('Base data'!T715,Lista!$P$2:$P$206,0),4)</f>
        <v>T_1_18</v>
      </c>
      <c r="W715" s="78" t="str">
        <f>INDEX(Lista!$O$2:$S$206,MATCH('Base data'!T715,Lista!$P$2:$P$206,0),5)</f>
        <v>Talform</v>
      </c>
      <c r="X715" s="214" t="s">
        <v>16772</v>
      </c>
    </row>
    <row r="716" spans="1:24" x14ac:dyDescent="0.2">
      <c r="A716" s="160">
        <v>9789152302484</v>
      </c>
      <c r="B716" s="11">
        <v>3</v>
      </c>
      <c r="C716" s="11" t="s">
        <v>256</v>
      </c>
      <c r="D716" s="161" t="s">
        <v>12848</v>
      </c>
      <c r="E716" s="161" t="s">
        <v>282</v>
      </c>
      <c r="F716" s="161" t="s">
        <v>12860</v>
      </c>
      <c r="G716" s="161" t="s">
        <v>277</v>
      </c>
      <c r="H716" s="11" t="s">
        <v>33</v>
      </c>
      <c r="I716" s="11">
        <v>18</v>
      </c>
      <c r="J716" s="11" t="s">
        <v>40</v>
      </c>
      <c r="K716" s="164" t="str">
        <f t="shared" si="51"/>
        <v>Grundkurs</v>
      </c>
      <c r="L716" s="11" t="s">
        <v>17333</v>
      </c>
      <c r="M716" s="11" t="str">
        <f t="shared" si="53"/>
        <v>3_x3_1x_G_18c</v>
      </c>
      <c r="N716" s="11" t="str">
        <f t="shared" si="54"/>
        <v>9789152302484-3-x3_1x-G-18c</v>
      </c>
      <c r="O716" s="78" t="s">
        <v>283</v>
      </c>
      <c r="P716" s="39"/>
      <c r="Q716" s="55" t="str">
        <f>INDEX(Freelancer!$A$1140:$J$2572,MATCH('Base data'!M716,Freelancer!$G$1140:$G$2572,0),9)</f>
        <v>Rita ett rätblock som har volymen 12 cm3</v>
      </c>
      <c r="R716" s="161" t="str">
        <f>IF(INDEX(Freelancer!$A$1140:$J$2572,MATCH('Base data'!M716,Freelancer!$G$1140:$G$2572,0),10)=0,"",INDEX(Freelancer!$A$1140:$J$2572,MATCH('Base data'!M716,Freelancer!$G$1140:$G$2572,0),10))</f>
        <v/>
      </c>
      <c r="S716" s="78" t="s">
        <v>16636</v>
      </c>
      <c r="T716" s="78" t="str">
        <f t="shared" si="52"/>
        <v>y6_3y</v>
      </c>
      <c r="U716" s="78" t="str">
        <f>INDEX(Lista!$O$2:$S$206,MATCH('Base data'!T716,Lista!$P$2:$P$206,0),3)</f>
        <v>Problemlösning - Sannolikhet och statistik</v>
      </c>
      <c r="V716" s="78" t="str">
        <f>INDEX(Lista!$O$2:$S$206,MATCH('Base data'!T716,Lista!$P$2:$P$206,0),4)</f>
        <v>P_6_3</v>
      </c>
      <c r="W716" s="78" t="str">
        <f>INDEX(Lista!$O$2:$S$206,MATCH('Base data'!T716,Lista!$P$2:$P$206,0),5)</f>
        <v>Problemlösning - Sannolikhet och statistik</v>
      </c>
      <c r="X716" s="214" t="s">
        <v>16772</v>
      </c>
    </row>
    <row r="717" spans="1:24" x14ac:dyDescent="0.2">
      <c r="A717" s="160">
        <v>9789152302484</v>
      </c>
      <c r="B717" s="11">
        <v>3</v>
      </c>
      <c r="C717" s="11" t="s">
        <v>256</v>
      </c>
      <c r="D717" s="161" t="s">
        <v>12848</v>
      </c>
      <c r="E717" s="161" t="s">
        <v>282</v>
      </c>
      <c r="F717" s="161" t="s">
        <v>12860</v>
      </c>
      <c r="G717" s="161" t="s">
        <v>277</v>
      </c>
      <c r="H717" s="11" t="s">
        <v>33</v>
      </c>
      <c r="I717" s="11">
        <v>19</v>
      </c>
      <c r="J717" s="11"/>
      <c r="K717" s="164" t="str">
        <f t="shared" si="51"/>
        <v>Grundkurs</v>
      </c>
      <c r="L717" s="11" t="s">
        <v>12548</v>
      </c>
      <c r="M717" s="11" t="str">
        <f t="shared" si="53"/>
        <v>3_x3_1x_G_19</v>
      </c>
      <c r="N717" s="11" t="str">
        <f t="shared" si="54"/>
        <v>9789152302484-3-x3_1x-G-19</v>
      </c>
      <c r="O717" s="78" t="s">
        <v>283</v>
      </c>
      <c r="P717" s="39"/>
      <c r="Q717" s="55" t="str">
        <f>INDEX(Freelancer!$A$1140:$J$2572,MATCH('Base data'!M717,Freelancer!$G$1140:$G$2572,0),9)</f>
        <v>Rita två olika rätblock som båda har volymen 1 dm3.</v>
      </c>
      <c r="R717" s="161" t="str">
        <f>IF(INDEX(Freelancer!$A$1140:$J$2572,MATCH('Base data'!M717,Freelancer!$G$1140:$G$2572,0),10)=0,"",INDEX(Freelancer!$A$1140:$J$2572,MATCH('Base data'!M717,Freelancer!$G$1140:$G$2572,0),10))</f>
        <v/>
      </c>
      <c r="S717" s="78" t="s">
        <v>8372</v>
      </c>
      <c r="T717" s="78" t="str">
        <f t="shared" si="52"/>
        <v>y1_15_3y</v>
      </c>
      <c r="U717" s="78" t="str">
        <f>INDEX(Lista!$O$2:$S$206,MATCH('Base data'!T717,Lista!$P$2:$P$206,0),3)</f>
        <v>Räkneregler - Logaritmer &amp; logaritmlagarna</v>
      </c>
      <c r="V717" s="78" t="str">
        <f>INDEX(Lista!$O$2:$S$206,MATCH('Base data'!T717,Lista!$P$2:$P$206,0),4)</f>
        <v>T_1_15</v>
      </c>
      <c r="W717" s="78" t="str">
        <f>INDEX(Lista!$O$2:$S$206,MATCH('Base data'!T717,Lista!$P$2:$P$206,0),5)</f>
        <v>Räkneregler</v>
      </c>
      <c r="X717" s="214" t="s">
        <v>16772</v>
      </c>
    </row>
    <row r="718" spans="1:24" x14ac:dyDescent="0.2">
      <c r="A718" s="160">
        <v>9789152302484</v>
      </c>
      <c r="B718" s="11">
        <v>3</v>
      </c>
      <c r="C718" s="11" t="s">
        <v>256</v>
      </c>
      <c r="D718" s="161" t="s">
        <v>12848</v>
      </c>
      <c r="E718" s="161" t="s">
        <v>282</v>
      </c>
      <c r="F718" s="161" t="s">
        <v>12860</v>
      </c>
      <c r="G718" s="161" t="s">
        <v>277</v>
      </c>
      <c r="H718" s="11" t="s">
        <v>33</v>
      </c>
      <c r="I718" s="11">
        <v>20</v>
      </c>
      <c r="J718" s="11" t="s">
        <v>31</v>
      </c>
      <c r="K718" s="164" t="str">
        <f t="shared" si="51"/>
        <v>Grundkurs</v>
      </c>
      <c r="L718" s="11" t="s">
        <v>17333</v>
      </c>
      <c r="M718" s="11" t="str">
        <f t="shared" si="53"/>
        <v>3_x3_1x_G_20a</v>
      </c>
      <c r="N718" s="11" t="str">
        <f t="shared" si="54"/>
        <v>9789152302484-3-x3_1x-G-20a</v>
      </c>
      <c r="O718" s="78" t="s">
        <v>283</v>
      </c>
      <c r="P718" s="39"/>
      <c r="Q718" s="55" t="str">
        <f>INDEX(Freelancer!$A$1140:$J$2572,MATCH('Base data'!M718,Freelancer!$G$1140:$G$2572,0),9)</f>
        <v>Beräkna volymen</v>
      </c>
      <c r="R718" s="161" t="str">
        <f>IF(INDEX(Freelancer!$A$1140:$J$2572,MATCH('Base data'!M718,Freelancer!$G$1140:$G$2572,0),10)=0,"",INDEX(Freelancer!$A$1140:$J$2572,MATCH('Base data'!M718,Freelancer!$G$1140:$G$2572,0),10))</f>
        <v>MD9_79_1</v>
      </c>
      <c r="S718" s="78" t="s">
        <v>16701</v>
      </c>
      <c r="T718" s="78" t="str">
        <f t="shared" si="52"/>
        <v>y1_12_3y</v>
      </c>
      <c r="U718" s="78" t="str">
        <f>INDEX(Lista!$O$2:$S$206,MATCH('Base data'!T718,Lista!$P$2:$P$206,0),3)</f>
        <v>Potenser - Negativ heltalsexponent</v>
      </c>
      <c r="V718" s="78" t="str">
        <f>INDEX(Lista!$O$2:$S$206,MATCH('Base data'!T718,Lista!$P$2:$P$206,0),4)</f>
        <v>T_1_12</v>
      </c>
      <c r="W718" s="78" t="str">
        <f>INDEX(Lista!$O$2:$S$206,MATCH('Base data'!T718,Lista!$P$2:$P$206,0),5)</f>
        <v>Potenser</v>
      </c>
      <c r="X718" s="214" t="s">
        <v>16772</v>
      </c>
    </row>
    <row r="719" spans="1:24" x14ac:dyDescent="0.2">
      <c r="A719" s="160">
        <v>9789152302484</v>
      </c>
      <c r="B719" s="11">
        <v>3</v>
      </c>
      <c r="C719" s="11" t="s">
        <v>256</v>
      </c>
      <c r="D719" s="161" t="s">
        <v>12848</v>
      </c>
      <c r="E719" s="161" t="s">
        <v>282</v>
      </c>
      <c r="F719" s="161" t="s">
        <v>12860</v>
      </c>
      <c r="G719" s="161" t="s">
        <v>277</v>
      </c>
      <c r="H719" s="11" t="s">
        <v>33</v>
      </c>
      <c r="I719" s="11">
        <v>20</v>
      </c>
      <c r="J719" s="11" t="s">
        <v>34</v>
      </c>
      <c r="K719" s="164" t="str">
        <f t="shared" si="51"/>
        <v>Grundkurs</v>
      </c>
      <c r="L719" s="11" t="s">
        <v>17333</v>
      </c>
      <c r="M719" s="11" t="str">
        <f t="shared" si="53"/>
        <v>3_x3_1x_G_20b</v>
      </c>
      <c r="N719" s="11" t="str">
        <f t="shared" si="54"/>
        <v>9789152302484-3-x3_1x-G-20b</v>
      </c>
      <c r="O719" s="78" t="s">
        <v>283</v>
      </c>
      <c r="P719" s="39"/>
      <c r="Q719" s="55" t="str">
        <f>INDEX(Freelancer!$A$1140:$J$2572,MATCH('Base data'!M719,Freelancer!$G$1140:$G$2572,0),9)</f>
        <v>Beräkna volymen</v>
      </c>
      <c r="R719" s="161" t="str">
        <f>IF(INDEX(Freelancer!$A$1140:$J$2572,MATCH('Base data'!M719,Freelancer!$G$1140:$G$2572,0),10)=0,"",INDEX(Freelancer!$A$1140:$J$2572,MATCH('Base data'!M719,Freelancer!$G$1140:$G$2572,0),10))</f>
        <v>MD9_79_2</v>
      </c>
      <c r="S719" s="78" t="s">
        <v>8381</v>
      </c>
      <c r="T719" s="78" t="str">
        <f t="shared" si="52"/>
        <v>y1_2_3y</v>
      </c>
      <c r="U719" s="78" t="str">
        <f>INDEX(Lista!$O$2:$S$206,MATCH('Base data'!T719,Lista!$P$2:$P$206,0),3)</f>
        <v>Bråk - Förlängning &amp; förkortning</v>
      </c>
      <c r="V719" s="78" t="str">
        <f>INDEX(Lista!$O$2:$S$206,MATCH('Base data'!T719,Lista!$P$2:$P$206,0),4)</f>
        <v>T_1_2</v>
      </c>
      <c r="W719" s="78" t="str">
        <f>INDEX(Lista!$O$2:$S$206,MATCH('Base data'!T719,Lista!$P$2:$P$206,0),5)</f>
        <v>Bråk</v>
      </c>
      <c r="X719" s="214" t="s">
        <v>16772</v>
      </c>
    </row>
    <row r="720" spans="1:24" x14ac:dyDescent="0.2">
      <c r="A720" s="160">
        <v>9789152302484</v>
      </c>
      <c r="B720" s="11">
        <v>3</v>
      </c>
      <c r="C720" s="11" t="s">
        <v>256</v>
      </c>
      <c r="D720" s="161" t="s">
        <v>12848</v>
      </c>
      <c r="E720" s="161" t="s">
        <v>282</v>
      </c>
      <c r="F720" s="161" t="s">
        <v>12860</v>
      </c>
      <c r="G720" s="161" t="s">
        <v>277</v>
      </c>
      <c r="H720" s="11" t="s">
        <v>33</v>
      </c>
      <c r="I720" s="11">
        <v>20</v>
      </c>
      <c r="J720" s="11" t="s">
        <v>40</v>
      </c>
      <c r="K720" s="164" t="str">
        <f t="shared" si="51"/>
        <v>Grundkurs</v>
      </c>
      <c r="L720" s="11" t="s">
        <v>17333</v>
      </c>
      <c r="M720" s="11" t="str">
        <f t="shared" si="53"/>
        <v>3_x3_1x_G_20c</v>
      </c>
      <c r="N720" s="11" t="str">
        <f t="shared" si="54"/>
        <v>9789152302484-3-x3_1x-G-20c</v>
      </c>
      <c r="O720" s="78" t="s">
        <v>283</v>
      </c>
      <c r="P720" s="39"/>
      <c r="Q720" s="55" t="str">
        <f>INDEX(Freelancer!$A$1140:$J$2572,MATCH('Base data'!M720,Freelancer!$G$1140:$G$2572,0),9)</f>
        <v>Beräkna volymen</v>
      </c>
      <c r="R720" s="161" t="str">
        <f>IF(INDEX(Freelancer!$A$1140:$J$2572,MATCH('Base data'!M720,Freelancer!$G$1140:$G$2572,0),10)=0,"",INDEX(Freelancer!$A$1140:$J$2572,MATCH('Base data'!M720,Freelancer!$G$1140:$G$2572,0),10))</f>
        <v>MD9_79_3</v>
      </c>
      <c r="S720" s="78" t="s">
        <v>8336</v>
      </c>
      <c r="T720" s="78" t="str">
        <f t="shared" si="52"/>
        <v>y4_20y</v>
      </c>
      <c r="U720" s="78" t="str">
        <f>INDEX(Lista!$O$2:$S$206,MATCH('Base data'!T720,Lista!$P$2:$P$206,0),3)</f>
        <v>Spegling &amp; symmetri</v>
      </c>
      <c r="V720" s="78" t="str">
        <f>INDEX(Lista!$O$2:$S$206,MATCH('Base data'!T720,Lista!$P$2:$P$206,0),4)</f>
        <v>G_4_20</v>
      </c>
      <c r="W720" s="78" t="str">
        <f>INDEX(Lista!$O$2:$S$206,MATCH('Base data'!T720,Lista!$P$2:$P$206,0),5)</f>
        <v>Spegling &amp; symmetri</v>
      </c>
      <c r="X720" s="214" t="s">
        <v>16772</v>
      </c>
    </row>
    <row r="721" spans="1:24" x14ac:dyDescent="0.2">
      <c r="A721" s="160">
        <v>9789152302484</v>
      </c>
      <c r="B721" s="11">
        <v>3</v>
      </c>
      <c r="C721" s="11" t="s">
        <v>256</v>
      </c>
      <c r="D721" s="161" t="s">
        <v>12848</v>
      </c>
      <c r="E721" s="161" t="s">
        <v>282</v>
      </c>
      <c r="F721" s="161" t="s">
        <v>12860</v>
      </c>
      <c r="G721" s="161" t="s">
        <v>277</v>
      </c>
      <c r="H721" s="11" t="s">
        <v>33</v>
      </c>
      <c r="I721" s="11">
        <v>21</v>
      </c>
      <c r="J721" s="11" t="s">
        <v>31</v>
      </c>
      <c r="K721" s="164" t="str">
        <f t="shared" si="51"/>
        <v>Grundkurs</v>
      </c>
      <c r="L721" s="11" t="s">
        <v>12548</v>
      </c>
      <c r="M721" s="11" t="str">
        <f t="shared" si="53"/>
        <v>3_x3_1x_G_21a</v>
      </c>
      <c r="N721" s="11" t="str">
        <f t="shared" si="54"/>
        <v>9789152302484-3-x3_1x-G-21a</v>
      </c>
      <c r="O721" s="78" t="s">
        <v>283</v>
      </c>
      <c r="P721" s="39"/>
      <c r="Q721" s="55" t="str">
        <f>INDEX(Freelancer!$A$1140:$J$2572,MATCH('Base data'!M721,Freelancer!$G$1140:$G$2572,0),9)</f>
        <v>Rita ett rätblock med längden 6 cm, bredden 4 cm och höjden 3 cm.</v>
      </c>
      <c r="R721" s="161" t="str">
        <f>IF(INDEX(Freelancer!$A$1140:$J$2572,MATCH('Base data'!M721,Freelancer!$G$1140:$G$2572,0),10)=0,"",INDEX(Freelancer!$A$1140:$J$2572,MATCH('Base data'!M721,Freelancer!$G$1140:$G$2572,0),10))</f>
        <v/>
      </c>
      <c r="S721" s="78" t="s">
        <v>16619</v>
      </c>
      <c r="T721" s="78" t="str">
        <f t="shared" si="52"/>
        <v>y4_23_1y</v>
      </c>
      <c r="U721" s="78" t="str">
        <f>INDEX(Lista!$O$2:$S$206,MATCH('Base data'!T721,Lista!$P$2:$P$206,0),3)</f>
        <v>Vektorer - Koordinatsystem</v>
      </c>
      <c r="V721" s="78" t="str">
        <f>INDEX(Lista!$O$2:$S$206,MATCH('Base data'!T721,Lista!$P$2:$P$206,0),4)</f>
        <v>G_4_23</v>
      </c>
      <c r="W721" s="78" t="str">
        <f>INDEX(Lista!$O$2:$S$206,MATCH('Base data'!T721,Lista!$P$2:$P$206,0),5)</f>
        <v>Vektorer</v>
      </c>
      <c r="X721" s="214" t="s">
        <v>16772</v>
      </c>
    </row>
    <row r="722" spans="1:24" x14ac:dyDescent="0.2">
      <c r="A722" s="160">
        <v>9789152302484</v>
      </c>
      <c r="B722" s="11">
        <v>3</v>
      </c>
      <c r="C722" s="11" t="s">
        <v>256</v>
      </c>
      <c r="D722" s="161" t="s">
        <v>12848</v>
      </c>
      <c r="E722" s="161" t="s">
        <v>282</v>
      </c>
      <c r="F722" s="161" t="s">
        <v>12860</v>
      </c>
      <c r="G722" s="161" t="s">
        <v>277</v>
      </c>
      <c r="H722" s="11" t="s">
        <v>33</v>
      </c>
      <c r="I722" s="11">
        <v>21</v>
      </c>
      <c r="J722" s="11" t="s">
        <v>34</v>
      </c>
      <c r="K722" s="164" t="str">
        <f t="shared" si="51"/>
        <v>Grundkurs</v>
      </c>
      <c r="L722" s="11" t="s">
        <v>12548</v>
      </c>
      <c r="M722" s="11" t="str">
        <f t="shared" si="53"/>
        <v>3_x3_1x_G_21b</v>
      </c>
      <c r="N722" s="11" t="str">
        <f t="shared" si="54"/>
        <v>9789152302484-3-x3_1x-G-21b</v>
      </c>
      <c r="O722" s="78" t="s">
        <v>283</v>
      </c>
      <c r="P722" s="39"/>
      <c r="Q722" s="55" t="str">
        <f>INDEX(Freelancer!$A$1140:$J$2572,MATCH('Base data'!M722,Freelancer!$G$1140:$G$2572,0),9)</f>
        <v>Beräkna basytans area.</v>
      </c>
      <c r="R722" s="161" t="str">
        <f>IF(INDEX(Freelancer!$A$1140:$J$2572,MATCH('Base data'!M722,Freelancer!$G$1140:$G$2572,0),10)=0,"",INDEX(Freelancer!$A$1140:$J$2572,MATCH('Base data'!M722,Freelancer!$G$1140:$G$2572,0),10))</f>
        <v/>
      </c>
      <c r="S722" s="78" t="s">
        <v>16682</v>
      </c>
      <c r="T722" s="78" t="str">
        <f t="shared" si="52"/>
        <v>y2_8_11y</v>
      </c>
      <c r="U722" s="78" t="str">
        <f>INDEX(Lista!$O$2:$S$206,MATCH('Base data'!T722,Lista!$P$2:$P$206,0),3)</f>
        <v>Funktioner - Potensfunktioner</v>
      </c>
      <c r="V722" s="78" t="str">
        <f>INDEX(Lista!$O$2:$S$206,MATCH('Base data'!T722,Lista!$P$2:$P$206,0),4)</f>
        <v>SF_2_8</v>
      </c>
      <c r="W722" s="78" t="str">
        <f>INDEX(Lista!$O$2:$S$206,MATCH('Base data'!T722,Lista!$P$2:$P$206,0),5)</f>
        <v>Funktioner</v>
      </c>
      <c r="X722" s="214" t="s">
        <v>16772</v>
      </c>
    </row>
    <row r="723" spans="1:24" x14ac:dyDescent="0.2">
      <c r="A723" s="160">
        <v>9789152302484</v>
      </c>
      <c r="B723" s="11">
        <v>3</v>
      </c>
      <c r="C723" s="11" t="s">
        <v>256</v>
      </c>
      <c r="D723" s="161" t="s">
        <v>12848</v>
      </c>
      <c r="E723" s="161" t="s">
        <v>282</v>
      </c>
      <c r="F723" s="161" t="s">
        <v>12860</v>
      </c>
      <c r="G723" s="161" t="s">
        <v>277</v>
      </c>
      <c r="H723" s="11" t="s">
        <v>33</v>
      </c>
      <c r="I723" s="11">
        <v>21</v>
      </c>
      <c r="J723" s="11" t="s">
        <v>40</v>
      </c>
      <c r="K723" s="164" t="str">
        <f t="shared" si="51"/>
        <v>Grundkurs</v>
      </c>
      <c r="L723" s="11" t="s">
        <v>12548</v>
      </c>
      <c r="M723" s="11" t="str">
        <f t="shared" si="53"/>
        <v>3_x3_1x_G_21c</v>
      </c>
      <c r="N723" s="11" t="str">
        <f t="shared" si="54"/>
        <v>9789152302484-3-x3_1x-G-21c</v>
      </c>
      <c r="O723" s="78" t="s">
        <v>1256</v>
      </c>
      <c r="P723" s="39"/>
      <c r="Q723" s="55" t="str">
        <f>INDEX(Freelancer!$A$1140:$J$2572,MATCH('Base data'!M723,Freelancer!$G$1140:$G$2572,0),9)</f>
        <v>Beräkna rätblockets volym.</v>
      </c>
      <c r="R723" s="161" t="str">
        <f>IF(INDEX(Freelancer!$A$1140:$J$2572,MATCH('Base data'!M723,Freelancer!$G$1140:$G$2572,0),10)=0,"",INDEX(Freelancer!$A$1140:$J$2572,MATCH('Base data'!M723,Freelancer!$G$1140:$G$2572,0),10))</f>
        <v/>
      </c>
      <c r="S723" s="78" t="s">
        <v>8331</v>
      </c>
      <c r="T723" s="78" t="str">
        <f t="shared" si="52"/>
        <v>y4_16y</v>
      </c>
      <c r="U723" s="78" t="str">
        <f>INDEX(Lista!$O$2:$S$206,MATCH('Base data'!T723,Lista!$P$2:$P$206,0),3)</f>
        <v>Omkrets &amp; area</v>
      </c>
      <c r="V723" s="78" t="str">
        <f>INDEX(Lista!$O$2:$S$206,MATCH('Base data'!T723,Lista!$P$2:$P$206,0),4)</f>
        <v>G_4_16</v>
      </c>
      <c r="W723" s="78" t="str">
        <f>INDEX(Lista!$O$2:$S$206,MATCH('Base data'!T723,Lista!$P$2:$P$206,0),5)</f>
        <v>Omkrets &amp; area</v>
      </c>
      <c r="X723" s="214" t="s">
        <v>16772</v>
      </c>
    </row>
    <row r="724" spans="1:24" x14ac:dyDescent="0.2">
      <c r="A724" s="160">
        <v>9789152302484</v>
      </c>
      <c r="B724" s="11">
        <v>3</v>
      </c>
      <c r="C724" s="11" t="s">
        <v>256</v>
      </c>
      <c r="D724" s="161" t="s">
        <v>12848</v>
      </c>
      <c r="E724" s="161" t="s">
        <v>282</v>
      </c>
      <c r="F724" s="161" t="s">
        <v>12860</v>
      </c>
      <c r="G724" s="161" t="s">
        <v>277</v>
      </c>
      <c r="H724" s="11" t="s">
        <v>33</v>
      </c>
      <c r="I724" s="11">
        <v>22</v>
      </c>
      <c r="J724" s="11" t="s">
        <v>31</v>
      </c>
      <c r="K724" s="164" t="str">
        <f t="shared" si="51"/>
        <v>Grundkurs</v>
      </c>
      <c r="L724" s="11" t="s">
        <v>17333</v>
      </c>
      <c r="M724" s="11" t="str">
        <f t="shared" si="53"/>
        <v>3_x3_1x_G_22a</v>
      </c>
      <c r="N724" s="11" t="str">
        <f t="shared" si="54"/>
        <v>9789152302484-3-x3_1x-G-22a</v>
      </c>
      <c r="O724" s="78" t="s">
        <v>1256</v>
      </c>
      <c r="P724" s="39"/>
      <c r="Q724" s="55" t="str">
        <f>INDEX(Freelancer!$A$1140:$J$2572,MATCH('Base data'!M724,Freelancer!$G$1140:$G$2572,0),9)</f>
        <v>Rita en kub med sidan 4 cm.</v>
      </c>
      <c r="R724" s="161" t="str">
        <f>IF(INDEX(Freelancer!$A$1140:$J$2572,MATCH('Base data'!M724,Freelancer!$G$1140:$G$2572,0),10)=0,"",INDEX(Freelancer!$A$1140:$J$2572,MATCH('Base data'!M724,Freelancer!$G$1140:$G$2572,0),10))</f>
        <v/>
      </c>
      <c r="S724" s="78" t="s">
        <v>8336</v>
      </c>
      <c r="T724" s="78" t="str">
        <f t="shared" si="52"/>
        <v>y4_20y</v>
      </c>
      <c r="U724" s="78" t="str">
        <f>INDEX(Lista!$O$2:$S$206,MATCH('Base data'!T724,Lista!$P$2:$P$206,0),3)</f>
        <v>Spegling &amp; symmetri</v>
      </c>
      <c r="V724" s="78" t="str">
        <f>INDEX(Lista!$O$2:$S$206,MATCH('Base data'!T724,Lista!$P$2:$P$206,0),4)</f>
        <v>G_4_20</v>
      </c>
      <c r="W724" s="78" t="str">
        <f>INDEX(Lista!$O$2:$S$206,MATCH('Base data'!T724,Lista!$P$2:$P$206,0),5)</f>
        <v>Spegling &amp; symmetri</v>
      </c>
      <c r="X724" s="214" t="s">
        <v>16772</v>
      </c>
    </row>
    <row r="725" spans="1:24" x14ac:dyDescent="0.2">
      <c r="A725" s="160">
        <v>9789152302484</v>
      </c>
      <c r="B725" s="11">
        <v>3</v>
      </c>
      <c r="C725" s="11" t="s">
        <v>256</v>
      </c>
      <c r="D725" s="161" t="s">
        <v>12848</v>
      </c>
      <c r="E725" s="161" t="s">
        <v>282</v>
      </c>
      <c r="F725" s="161" t="s">
        <v>12860</v>
      </c>
      <c r="G725" s="161" t="s">
        <v>277</v>
      </c>
      <c r="H725" s="11" t="s">
        <v>33</v>
      </c>
      <c r="I725" s="11">
        <v>22</v>
      </c>
      <c r="J725" s="11" t="s">
        <v>34</v>
      </c>
      <c r="K725" s="164" t="str">
        <f t="shared" si="51"/>
        <v>Grundkurs</v>
      </c>
      <c r="L725" s="11" t="s">
        <v>17333</v>
      </c>
      <c r="M725" s="11" t="str">
        <f t="shared" si="53"/>
        <v>3_x3_1x_G_22b</v>
      </c>
      <c r="N725" s="11" t="str">
        <f t="shared" si="54"/>
        <v>9789152302484-3-x3_1x-G-22b</v>
      </c>
      <c r="O725" s="78" t="s">
        <v>1256</v>
      </c>
      <c r="P725" s="39"/>
      <c r="Q725" s="55" t="str">
        <f>INDEX(Freelancer!$A$1140:$J$2572,MATCH('Base data'!M725,Freelancer!$G$1140:$G$2572,0),9)</f>
        <v>Beräkna kubens volym.</v>
      </c>
      <c r="R725" s="161" t="str">
        <f>IF(INDEX(Freelancer!$A$1140:$J$2572,MATCH('Base data'!M725,Freelancer!$G$1140:$G$2572,0),10)=0,"",INDEX(Freelancer!$A$1140:$J$2572,MATCH('Base data'!M725,Freelancer!$G$1140:$G$2572,0),10))</f>
        <v/>
      </c>
      <c r="S725" s="78" t="s">
        <v>8334</v>
      </c>
      <c r="T725" s="78" t="str">
        <f t="shared" si="52"/>
        <v>y4_6_2y</v>
      </c>
      <c r="U725" s="78" t="str">
        <f>INDEX(Lista!$O$2:$S$206,MATCH('Base data'!T725,Lista!$P$2:$P$206,0),3)</f>
        <v>Geometrienheter - Volym</v>
      </c>
      <c r="V725" s="78" t="str">
        <f>INDEX(Lista!$O$2:$S$206,MATCH('Base data'!T725,Lista!$P$2:$P$206,0),4)</f>
        <v>G_4_6</v>
      </c>
      <c r="W725" s="78" t="str">
        <f>INDEX(Lista!$O$2:$S$206,MATCH('Base data'!T725,Lista!$P$2:$P$206,0),5)</f>
        <v>Geometrienheter</v>
      </c>
      <c r="X725" s="214" t="s">
        <v>16772</v>
      </c>
    </row>
    <row r="726" spans="1:24" x14ac:dyDescent="0.2">
      <c r="A726" s="160">
        <v>9789152302484</v>
      </c>
      <c r="B726" s="11">
        <v>3</v>
      </c>
      <c r="C726" s="11" t="s">
        <v>256</v>
      </c>
      <c r="D726" s="161" t="s">
        <v>12848</v>
      </c>
      <c r="E726" s="161" t="s">
        <v>282</v>
      </c>
      <c r="F726" s="161" t="s">
        <v>12860</v>
      </c>
      <c r="G726" s="161" t="s">
        <v>277</v>
      </c>
      <c r="H726" s="11" t="s">
        <v>33</v>
      </c>
      <c r="I726" s="11">
        <v>23</v>
      </c>
      <c r="J726" s="11" t="s">
        <v>31</v>
      </c>
      <c r="K726" s="164" t="str">
        <f t="shared" si="51"/>
        <v>Grundkurs</v>
      </c>
      <c r="L726" s="11" t="s">
        <v>12548</v>
      </c>
      <c r="M726" s="11" t="str">
        <f t="shared" si="53"/>
        <v>3_x3_1x_G_23a</v>
      </c>
      <c r="N726" s="11" t="str">
        <f t="shared" si="54"/>
        <v>9789152302484-3-x3_1x-G-23a</v>
      </c>
      <c r="O726" s="78" t="s">
        <v>1256</v>
      </c>
      <c r="P726" s="39"/>
      <c r="Q726" s="55" t="str">
        <f>INDEX(Freelancer!$A$1140:$J$2572,MATCH('Base data'!M726,Freelancer!$G$1140:$G$2572,0),9)</f>
        <v>Ett rätblock har längden 8 cm och bredden 5 cm. Volymen är 200 cm3. Beräkna bottenarean</v>
      </c>
      <c r="R726" s="161" t="str">
        <f>IF(INDEX(Freelancer!$A$1140:$J$2572,MATCH('Base data'!M726,Freelancer!$G$1140:$G$2572,0),10)=0,"",INDEX(Freelancer!$A$1140:$J$2572,MATCH('Base data'!M726,Freelancer!$G$1140:$G$2572,0),10))</f>
        <v/>
      </c>
      <c r="S726" s="78" t="s">
        <v>16615</v>
      </c>
      <c r="T726" s="78" t="str">
        <f t="shared" si="52"/>
        <v>y1_3_8y</v>
      </c>
      <c r="U726" s="78" t="str">
        <f>INDEX(Lista!$O$2:$S$206,MATCH('Base data'!T726,Lista!$P$2:$P$206,0),3)</f>
        <v>Ekvationer - Grafritande räknare</v>
      </c>
      <c r="V726" s="78" t="str">
        <f>INDEX(Lista!$O$2:$S$206,MATCH('Base data'!T726,Lista!$P$2:$P$206,0),4)</f>
        <v>T_1_3</v>
      </c>
      <c r="W726" s="78" t="str">
        <f>INDEX(Lista!$O$2:$S$206,MATCH('Base data'!T726,Lista!$P$2:$P$206,0),5)</f>
        <v>Ekvationer</v>
      </c>
      <c r="X726" s="214" t="s">
        <v>16772</v>
      </c>
    </row>
    <row r="727" spans="1:24" x14ac:dyDescent="0.2">
      <c r="A727" s="160">
        <v>9789152302484</v>
      </c>
      <c r="B727" s="11">
        <v>3</v>
      </c>
      <c r="C727" s="11" t="s">
        <v>256</v>
      </c>
      <c r="D727" s="161" t="s">
        <v>12848</v>
      </c>
      <c r="E727" s="161" t="s">
        <v>282</v>
      </c>
      <c r="F727" s="161" t="s">
        <v>12860</v>
      </c>
      <c r="G727" s="161" t="s">
        <v>277</v>
      </c>
      <c r="H727" s="11" t="s">
        <v>33</v>
      </c>
      <c r="I727" s="11">
        <v>23</v>
      </c>
      <c r="J727" s="11" t="s">
        <v>34</v>
      </c>
      <c r="K727" s="164" t="str">
        <f t="shared" si="51"/>
        <v>Grundkurs</v>
      </c>
      <c r="L727" s="11" t="s">
        <v>12548</v>
      </c>
      <c r="M727" s="11" t="str">
        <f t="shared" si="53"/>
        <v>3_x3_1x_G_23b</v>
      </c>
      <c r="N727" s="11" t="str">
        <f t="shared" si="54"/>
        <v>9789152302484-3-x3_1x-G-23b</v>
      </c>
      <c r="O727" s="78" t="s">
        <v>1256</v>
      </c>
      <c r="P727" s="39"/>
      <c r="Q727" s="55" t="str">
        <f>INDEX(Freelancer!$A$1140:$J$2572,MATCH('Base data'!M727,Freelancer!$G$1140:$G$2572,0),9)</f>
        <v>Ett rätblock har längden 8 cm och bredden 5 cm. Volymen är 200 cm3. Beräkna  höjden</v>
      </c>
      <c r="R727" s="161" t="str">
        <f>IF(INDEX(Freelancer!$A$1140:$J$2572,MATCH('Base data'!M727,Freelancer!$G$1140:$G$2572,0),10)=0,"",INDEX(Freelancer!$A$1140:$J$2572,MATCH('Base data'!M727,Freelancer!$G$1140:$G$2572,0),10))</f>
        <v/>
      </c>
      <c r="S727" s="78" t="s">
        <v>8376</v>
      </c>
      <c r="T727" s="78" t="str">
        <f t="shared" si="52"/>
        <v>y4_19_1y</v>
      </c>
      <c r="U727" s="78" t="str">
        <f>INDEX(Lista!$O$2:$S$206,MATCH('Base data'!T727,Lista!$P$2:$P$206,0),3)</f>
        <v>Skala - Area och volymskala</v>
      </c>
      <c r="V727" s="78" t="str">
        <f>INDEX(Lista!$O$2:$S$206,MATCH('Base data'!T727,Lista!$P$2:$P$206,0),4)</f>
        <v>G_4_19</v>
      </c>
      <c r="W727" s="78" t="str">
        <f>INDEX(Lista!$O$2:$S$206,MATCH('Base data'!T727,Lista!$P$2:$P$206,0),5)</f>
        <v>Skala</v>
      </c>
      <c r="X727" s="214" t="s">
        <v>16772</v>
      </c>
    </row>
    <row r="728" spans="1:24" x14ac:dyDescent="0.2">
      <c r="A728" s="160">
        <v>9789152302484</v>
      </c>
      <c r="B728" s="11">
        <v>3</v>
      </c>
      <c r="C728" s="11" t="s">
        <v>256</v>
      </c>
      <c r="D728" s="161" t="s">
        <v>12848</v>
      </c>
      <c r="E728" s="161" t="s">
        <v>282</v>
      </c>
      <c r="F728" s="161" t="s">
        <v>12860</v>
      </c>
      <c r="G728" s="161" t="s">
        <v>277</v>
      </c>
      <c r="H728" s="11" t="s">
        <v>33</v>
      </c>
      <c r="I728" s="11">
        <v>24</v>
      </c>
      <c r="J728" s="11"/>
      <c r="K728" s="164" t="str">
        <f t="shared" si="51"/>
        <v>Grundkurs</v>
      </c>
      <c r="L728" s="11" t="s">
        <v>17333</v>
      </c>
      <c r="M728" s="11" t="str">
        <f t="shared" si="53"/>
        <v>3_x3_1x_G_24</v>
      </c>
      <c r="N728" s="11" t="str">
        <f t="shared" si="54"/>
        <v>9789152302484-3-x3_1x-G-24</v>
      </c>
      <c r="O728" s="78" t="s">
        <v>1256</v>
      </c>
      <c r="P728" s="39"/>
      <c r="Q728" s="55" t="str">
        <f>INDEX(Freelancer!$A$1140:$J$2572,MATCH('Base data'!M728,Freelancer!$G$1140:$G$2572,0),9)</f>
        <v>Rita två olika rätblock som båda har volymen 24 cm3.</v>
      </c>
      <c r="R728" s="161" t="str">
        <f>IF(INDEX(Freelancer!$A$1140:$J$2572,MATCH('Base data'!M728,Freelancer!$G$1140:$G$2572,0),10)=0,"",INDEX(Freelancer!$A$1140:$J$2572,MATCH('Base data'!M728,Freelancer!$G$1140:$G$2572,0),10))</f>
        <v/>
      </c>
      <c r="S728" s="78" t="s">
        <v>8394</v>
      </c>
      <c r="T728" s="78" t="str">
        <f t="shared" si="52"/>
        <v>y6_2y</v>
      </c>
      <c r="U728" s="78" t="str">
        <f>INDEX(Lista!$O$2:$S$206,MATCH('Base data'!T728,Lista!$P$2:$P$206,0),3)</f>
        <v>Problemlösning - Samband &amp; förändring</v>
      </c>
      <c r="V728" s="78" t="str">
        <f>INDEX(Lista!$O$2:$S$206,MATCH('Base data'!T728,Lista!$P$2:$P$206,0),4)</f>
        <v>P_6_2</v>
      </c>
      <c r="W728" s="78" t="str">
        <f>INDEX(Lista!$O$2:$S$206,MATCH('Base data'!T728,Lista!$P$2:$P$206,0),5)</f>
        <v>Problemlösning - Samband &amp; förändring</v>
      </c>
      <c r="X728" s="214" t="s">
        <v>16772</v>
      </c>
    </row>
    <row r="729" spans="1:24" x14ac:dyDescent="0.2">
      <c r="A729" s="160">
        <v>9789152302484</v>
      </c>
      <c r="B729" s="11">
        <v>3</v>
      </c>
      <c r="C729" s="11" t="s">
        <v>256</v>
      </c>
      <c r="D729" s="161" t="s">
        <v>12848</v>
      </c>
      <c r="E729" s="161" t="s">
        <v>282</v>
      </c>
      <c r="F729" s="161" t="s">
        <v>12860</v>
      </c>
      <c r="G729" s="161" t="s">
        <v>277</v>
      </c>
      <c r="H729" s="11" t="s">
        <v>33</v>
      </c>
      <c r="I729" s="11">
        <v>25</v>
      </c>
      <c r="J729" s="11"/>
      <c r="K729" s="164" t="str">
        <f t="shared" si="51"/>
        <v>Grundkurs</v>
      </c>
      <c r="L729" s="11" t="s">
        <v>12548</v>
      </c>
      <c r="M729" s="11" t="str">
        <f t="shared" si="53"/>
        <v>3_x3_1x_G_25</v>
      </c>
      <c r="N729" s="11" t="str">
        <f t="shared" si="54"/>
        <v>9789152302484-3-x3_1x-G-25</v>
      </c>
      <c r="O729" s="78" t="s">
        <v>1256</v>
      </c>
      <c r="P729" s="39"/>
      <c r="Q729" s="55" t="str">
        <f>INDEX(Freelancer!$A$1140:$J$2572,MATCH('Base data'!M729,Freelancer!$G$1140:$G$2572,0),9)</f>
        <v>Sidan på en kub är $s$. Vilket eller vilka av uttrycken visar hur man räknar ut en kubs volym?</v>
      </c>
      <c r="R729" s="161" t="str">
        <f>IF(INDEX(Freelancer!$A$1140:$J$2572,MATCH('Base data'!M729,Freelancer!$G$1140:$G$2572,0),10)=0,"",INDEX(Freelancer!$A$1140:$J$2572,MATCH('Base data'!M729,Freelancer!$G$1140:$G$2572,0),10))</f>
        <v>MD9_79_4</v>
      </c>
      <c r="S729" s="78" t="s">
        <v>8320</v>
      </c>
      <c r="T729" s="78" t="str">
        <f t="shared" si="52"/>
        <v>y1_10_1y</v>
      </c>
      <c r="U729" s="78" t="str">
        <f>INDEX(Lista!$O$2:$S$206,MATCH('Base data'!T729,Lista!$P$2:$P$206,0),3)</f>
        <v>Addition &amp; subtraktion</v>
      </c>
      <c r="V729" s="78" t="str">
        <f>INDEX(Lista!$O$2:$S$206,MATCH('Base data'!T729,Lista!$P$2:$P$206,0),4)</f>
        <v>T_1_10</v>
      </c>
      <c r="W729" s="78" t="str">
        <f>INDEX(Lista!$O$2:$S$206,MATCH('Base data'!T729,Lista!$P$2:$P$206,0),5)</f>
        <v>Olika räknemetoder</v>
      </c>
      <c r="X729" s="214" t="s">
        <v>16772</v>
      </c>
    </row>
    <row r="730" spans="1:24" x14ac:dyDescent="0.2">
      <c r="A730" s="160">
        <v>9789152302484</v>
      </c>
      <c r="B730" s="11">
        <v>3</v>
      </c>
      <c r="C730" s="11" t="s">
        <v>256</v>
      </c>
      <c r="D730" s="161" t="s">
        <v>12848</v>
      </c>
      <c r="E730" s="161" t="s">
        <v>282</v>
      </c>
      <c r="F730" s="161" t="s">
        <v>12860</v>
      </c>
      <c r="G730" s="161" t="s">
        <v>277</v>
      </c>
      <c r="H730" s="11" t="s">
        <v>33</v>
      </c>
      <c r="I730" s="11">
        <v>26</v>
      </c>
      <c r="J730" s="11" t="s">
        <v>31</v>
      </c>
      <c r="K730" s="164" t="str">
        <f t="shared" si="51"/>
        <v>Grundkurs</v>
      </c>
      <c r="L730" s="11" t="s">
        <v>17333</v>
      </c>
      <c r="M730" s="11" t="str">
        <f t="shared" si="53"/>
        <v>3_x3_1x_G_26a</v>
      </c>
      <c r="N730" s="11" t="str">
        <f t="shared" si="54"/>
        <v>9789152302484-3-x3_1x-G-26a</v>
      </c>
      <c r="O730" s="78" t="s">
        <v>1256</v>
      </c>
      <c r="P730" s="39"/>
      <c r="Q730" s="55" t="str">
        <f>INDEX(Freelancer!$A$1140:$J$2572,MATCH('Base data'!M730,Freelancer!$G$1140:$G$2572,0),9)</f>
        <v>Beräkna volymen. $h = 4$ cm $B = 10$ cm2</v>
      </c>
      <c r="R730" s="161" t="str">
        <f>IF(INDEX(Freelancer!$A$1140:$J$2572,MATCH('Base data'!M730,Freelancer!$G$1140:$G$2572,0),10)=0,"",INDEX(Freelancer!$A$1140:$J$2572,MATCH('Base data'!M730,Freelancer!$G$1140:$G$2572,0),10))</f>
        <v>MD9_80_1</v>
      </c>
      <c r="S730" s="78" t="s">
        <v>8351</v>
      </c>
      <c r="T730" s="78" t="str">
        <f t="shared" si="52"/>
        <v>y2_23y</v>
      </c>
      <c r="U730" s="78" t="str">
        <f>INDEX(Lista!$O$2:$S$206,MATCH('Base data'!T730,Lista!$P$2:$P$206,0),3)</f>
        <v>Talföljder och mönster</v>
      </c>
      <c r="V730" s="78" t="str">
        <f>INDEX(Lista!$O$2:$S$206,MATCH('Base data'!T730,Lista!$P$2:$P$206,0),4)</f>
        <v>SF_2_23</v>
      </c>
      <c r="W730" s="78" t="str">
        <f>INDEX(Lista!$O$2:$S$206,MATCH('Base data'!T730,Lista!$P$2:$P$206,0),5)</f>
        <v>Talföljder och mönster</v>
      </c>
      <c r="X730" s="214" t="s">
        <v>16772</v>
      </c>
    </row>
    <row r="731" spans="1:24" x14ac:dyDescent="0.2">
      <c r="A731" s="160">
        <v>9789152302484</v>
      </c>
      <c r="B731" s="11">
        <v>3</v>
      </c>
      <c r="C731" s="11" t="s">
        <v>256</v>
      </c>
      <c r="D731" s="161" t="s">
        <v>12848</v>
      </c>
      <c r="E731" s="161" t="s">
        <v>282</v>
      </c>
      <c r="F731" s="161" t="s">
        <v>12860</v>
      </c>
      <c r="G731" s="161" t="s">
        <v>277</v>
      </c>
      <c r="H731" s="11" t="s">
        <v>33</v>
      </c>
      <c r="I731" s="11">
        <v>26</v>
      </c>
      <c r="J731" s="11" t="s">
        <v>34</v>
      </c>
      <c r="K731" s="164" t="str">
        <f t="shared" si="51"/>
        <v>Grundkurs</v>
      </c>
      <c r="L731" s="11" t="s">
        <v>17333</v>
      </c>
      <c r="M731" s="11" t="str">
        <f t="shared" si="53"/>
        <v>3_x3_1x_G_26b</v>
      </c>
      <c r="N731" s="11" t="str">
        <f t="shared" si="54"/>
        <v>9789152302484-3-x3_1x-G-26b</v>
      </c>
      <c r="O731" s="78" t="s">
        <v>1256</v>
      </c>
      <c r="P731" s="39"/>
      <c r="Q731" s="55" t="str">
        <f>INDEX(Freelancer!$A$1140:$J$2572,MATCH('Base data'!M731,Freelancer!$G$1140:$G$2572,0),9)</f>
        <v>Beräkna volymen. $h = 3$ dm $B = 4$ dm2</v>
      </c>
      <c r="R731" s="161" t="str">
        <f>IF(INDEX(Freelancer!$A$1140:$J$2572,MATCH('Base data'!M731,Freelancer!$G$1140:$G$2572,0),10)=0,"",INDEX(Freelancer!$A$1140:$J$2572,MATCH('Base data'!M731,Freelancer!$G$1140:$G$2572,0),10))</f>
        <v>MD9_80_2</v>
      </c>
      <c r="S731" s="78" t="s">
        <v>8382</v>
      </c>
      <c r="T731" s="78" t="str">
        <f t="shared" si="52"/>
        <v>y1_18_2y</v>
      </c>
      <c r="U731" s="78" t="str">
        <f>INDEX(Lista!$O$2:$S$206,MATCH('Base data'!T731,Lista!$P$2:$P$206,0),3)</f>
        <v>Talformer - Decimalform</v>
      </c>
      <c r="V731" s="78" t="str">
        <f>INDEX(Lista!$O$2:$S$206,MATCH('Base data'!T731,Lista!$P$2:$P$206,0),4)</f>
        <v>T_1_18</v>
      </c>
      <c r="W731" s="78" t="str">
        <f>INDEX(Lista!$O$2:$S$206,MATCH('Base data'!T731,Lista!$P$2:$P$206,0),5)</f>
        <v>Talform</v>
      </c>
      <c r="X731" s="214" t="s">
        <v>16772</v>
      </c>
    </row>
    <row r="732" spans="1:24" x14ac:dyDescent="0.2">
      <c r="A732" s="160">
        <v>9789152302484</v>
      </c>
      <c r="B732" s="11">
        <v>3</v>
      </c>
      <c r="C732" s="11" t="s">
        <v>256</v>
      </c>
      <c r="D732" s="161" t="s">
        <v>12848</v>
      </c>
      <c r="E732" s="161" t="s">
        <v>282</v>
      </c>
      <c r="F732" s="161" t="s">
        <v>12860</v>
      </c>
      <c r="G732" s="161" t="s">
        <v>277</v>
      </c>
      <c r="H732" s="11" t="s">
        <v>33</v>
      </c>
      <c r="I732" s="11">
        <v>26</v>
      </c>
      <c r="J732" s="11" t="s">
        <v>40</v>
      </c>
      <c r="K732" s="164" t="str">
        <f t="shared" si="51"/>
        <v>Grundkurs</v>
      </c>
      <c r="L732" s="11" t="s">
        <v>17333</v>
      </c>
      <c r="M732" s="11" t="str">
        <f t="shared" si="53"/>
        <v>3_x3_1x_G_26c</v>
      </c>
      <c r="N732" s="11" t="str">
        <f t="shared" si="54"/>
        <v>9789152302484-3-x3_1x-G-26c</v>
      </c>
      <c r="O732" s="78" t="s">
        <v>1256</v>
      </c>
      <c r="P732" s="39"/>
      <c r="Q732" s="55" t="str">
        <f>INDEX(Freelancer!$A$1140:$J$2572,MATCH('Base data'!M732,Freelancer!$G$1140:$G$2572,0),9)</f>
        <v>Beräkna volymen. $h = 5$ dm $B = 20$ dm2</v>
      </c>
      <c r="R732" s="161" t="str">
        <f>IF(INDEX(Freelancer!$A$1140:$J$2572,MATCH('Base data'!M732,Freelancer!$G$1140:$G$2572,0),10)=0,"",INDEX(Freelancer!$A$1140:$J$2572,MATCH('Base data'!M732,Freelancer!$G$1140:$G$2572,0),10))</f>
        <v>MD9_80_3</v>
      </c>
      <c r="S732" s="78" t="s">
        <v>8370</v>
      </c>
      <c r="T732" s="78" t="str">
        <f t="shared" si="52"/>
        <v>y4_18_5y</v>
      </c>
      <c r="U732" s="78" t="str">
        <f>INDEX(Lista!$O$2:$S$206,MATCH('Base data'!T732,Lista!$P$2:$P$206,0),3)</f>
        <v>Satser &amp; bevis - Pythagoras sats</v>
      </c>
      <c r="V732" s="78" t="str">
        <f>INDEX(Lista!$O$2:$S$206,MATCH('Base data'!T732,Lista!$P$2:$P$206,0),4)</f>
        <v>G_4_18</v>
      </c>
      <c r="W732" s="78" t="str">
        <f>INDEX(Lista!$O$2:$S$206,MATCH('Base data'!T732,Lista!$P$2:$P$206,0),5)</f>
        <v>Satser &amp; bevis</v>
      </c>
      <c r="X732" s="214" t="s">
        <v>16772</v>
      </c>
    </row>
    <row r="733" spans="1:24" x14ac:dyDescent="0.2">
      <c r="A733" s="160">
        <v>9789152302484</v>
      </c>
      <c r="B733" s="11">
        <v>3</v>
      </c>
      <c r="C733" s="11" t="s">
        <v>256</v>
      </c>
      <c r="D733" s="161" t="s">
        <v>12848</v>
      </c>
      <c r="E733" s="161" t="s">
        <v>282</v>
      </c>
      <c r="F733" s="161" t="s">
        <v>12860</v>
      </c>
      <c r="G733" s="161" t="s">
        <v>277</v>
      </c>
      <c r="H733" s="11" t="s">
        <v>33</v>
      </c>
      <c r="I733" s="11">
        <v>27</v>
      </c>
      <c r="J733" s="11" t="s">
        <v>31</v>
      </c>
      <c r="K733" s="164" t="str">
        <f t="shared" si="51"/>
        <v>Grundkurs</v>
      </c>
      <c r="L733" s="11" t="s">
        <v>12548</v>
      </c>
      <c r="M733" s="11" t="str">
        <f t="shared" si="53"/>
        <v>3_x3_1x_G_27a</v>
      </c>
      <c r="N733" s="11" t="str">
        <f t="shared" si="54"/>
        <v>9789152302484-3-x3_1x-G-27a</v>
      </c>
      <c r="O733" s="78" t="s">
        <v>1256</v>
      </c>
      <c r="P733" s="39"/>
      <c r="Q733" s="55" t="str">
        <f>INDEX(Freelancer!$A$1140:$J$2572,MATCH('Base data'!M733,Freelancer!$G$1140:$G$2572,0),9)</f>
        <v>Beräkna volymen.</v>
      </c>
      <c r="R733" s="161" t="str">
        <f>IF(INDEX(Freelancer!$A$1140:$J$2572,MATCH('Base data'!M733,Freelancer!$G$1140:$G$2572,0),10)=0,"",INDEX(Freelancer!$A$1140:$J$2572,MATCH('Base data'!M733,Freelancer!$G$1140:$G$2572,0),10))</f>
        <v>MD9_80_4</v>
      </c>
      <c r="S733" s="78" t="s">
        <v>16626</v>
      </c>
      <c r="T733" s="78" t="str">
        <f t="shared" si="52"/>
        <v>y1_3_11y</v>
      </c>
      <c r="U733" s="78" t="str">
        <f>INDEX(Lista!$O$2:$S$206,MATCH('Base data'!T733,Lista!$P$2:$P$206,0),3)</f>
        <v>Ekvationer - Logaritmekvationer</v>
      </c>
      <c r="V733" s="78" t="str">
        <f>INDEX(Lista!$O$2:$S$206,MATCH('Base data'!T733,Lista!$P$2:$P$206,0),4)</f>
        <v>T_1_3</v>
      </c>
      <c r="W733" s="78" t="str">
        <f>INDEX(Lista!$O$2:$S$206,MATCH('Base data'!T733,Lista!$P$2:$P$206,0),5)</f>
        <v>Ekvationer</v>
      </c>
      <c r="X733" s="214" t="s">
        <v>16772</v>
      </c>
    </row>
    <row r="734" spans="1:24" x14ac:dyDescent="0.2">
      <c r="A734" s="160">
        <v>9789152302484</v>
      </c>
      <c r="B734" s="11">
        <v>3</v>
      </c>
      <c r="C734" s="11" t="s">
        <v>256</v>
      </c>
      <c r="D734" s="161" t="s">
        <v>12848</v>
      </c>
      <c r="E734" s="161" t="s">
        <v>282</v>
      </c>
      <c r="F734" s="161" t="s">
        <v>12860</v>
      </c>
      <c r="G734" s="161" t="s">
        <v>277</v>
      </c>
      <c r="H734" s="11" t="s">
        <v>33</v>
      </c>
      <c r="I734" s="11">
        <v>27</v>
      </c>
      <c r="J734" s="11" t="s">
        <v>34</v>
      </c>
      <c r="K734" s="164" t="str">
        <f t="shared" si="51"/>
        <v>Grundkurs</v>
      </c>
      <c r="L734" s="11" t="s">
        <v>12548</v>
      </c>
      <c r="M734" s="11" t="str">
        <f t="shared" si="53"/>
        <v>3_x3_1x_G_27b</v>
      </c>
      <c r="N734" s="11" t="str">
        <f t="shared" si="54"/>
        <v>9789152302484-3-x3_1x-G-27b</v>
      </c>
      <c r="O734" s="78" t="s">
        <v>1256</v>
      </c>
      <c r="P734" s="39"/>
      <c r="Q734" s="55" t="str">
        <f>INDEX(Freelancer!$A$1140:$J$2572,MATCH('Base data'!M734,Freelancer!$G$1140:$G$2572,0),9)</f>
        <v>Beräkna volymen.</v>
      </c>
      <c r="R734" s="161" t="str">
        <f>IF(INDEX(Freelancer!$A$1140:$J$2572,MATCH('Base data'!M734,Freelancer!$G$1140:$G$2572,0),10)=0,"",INDEX(Freelancer!$A$1140:$J$2572,MATCH('Base data'!M734,Freelancer!$G$1140:$G$2572,0),10))</f>
        <v>MD9_80_5</v>
      </c>
      <c r="S734" s="78" t="s">
        <v>8376</v>
      </c>
      <c r="T734" s="78" t="str">
        <f t="shared" si="52"/>
        <v>y4_19_1y</v>
      </c>
      <c r="U734" s="78" t="str">
        <f>INDEX(Lista!$O$2:$S$206,MATCH('Base data'!T734,Lista!$P$2:$P$206,0),3)</f>
        <v>Skala - Area och volymskala</v>
      </c>
      <c r="V734" s="78" t="str">
        <f>INDEX(Lista!$O$2:$S$206,MATCH('Base data'!T734,Lista!$P$2:$P$206,0),4)</f>
        <v>G_4_19</v>
      </c>
      <c r="W734" s="78" t="str">
        <f>INDEX(Lista!$O$2:$S$206,MATCH('Base data'!T734,Lista!$P$2:$P$206,0),5)</f>
        <v>Skala</v>
      </c>
      <c r="X734" s="214" t="s">
        <v>16772</v>
      </c>
    </row>
    <row r="735" spans="1:24" x14ac:dyDescent="0.2">
      <c r="A735" s="160">
        <v>9789152302484</v>
      </c>
      <c r="B735" s="11">
        <v>3</v>
      </c>
      <c r="C735" s="11" t="s">
        <v>256</v>
      </c>
      <c r="D735" s="161" t="s">
        <v>12848</v>
      </c>
      <c r="E735" s="161" t="s">
        <v>282</v>
      </c>
      <c r="F735" s="161" t="s">
        <v>12860</v>
      </c>
      <c r="G735" s="161" t="s">
        <v>277</v>
      </c>
      <c r="H735" s="11" t="s">
        <v>33</v>
      </c>
      <c r="I735" s="11">
        <v>27</v>
      </c>
      <c r="J735" s="11" t="s">
        <v>40</v>
      </c>
      <c r="K735" s="164" t="str">
        <f t="shared" si="51"/>
        <v>Grundkurs</v>
      </c>
      <c r="L735" s="11" t="s">
        <v>12548</v>
      </c>
      <c r="M735" s="11" t="str">
        <f t="shared" si="53"/>
        <v>3_x3_1x_G_27c</v>
      </c>
      <c r="N735" s="11" t="str">
        <f t="shared" si="54"/>
        <v>9789152302484-3-x3_1x-G-27c</v>
      </c>
      <c r="O735" s="78" t="s">
        <v>1256</v>
      </c>
      <c r="P735" s="39"/>
      <c r="Q735" s="55" t="str">
        <f>INDEX(Freelancer!$A$1140:$J$2572,MATCH('Base data'!M735,Freelancer!$G$1140:$G$2572,0),9)</f>
        <v>Beräkna volymen.</v>
      </c>
      <c r="R735" s="161" t="str">
        <f>IF(INDEX(Freelancer!$A$1140:$J$2572,MATCH('Base data'!M735,Freelancer!$G$1140:$G$2572,0),10)=0,"",INDEX(Freelancer!$A$1140:$J$2572,MATCH('Base data'!M735,Freelancer!$G$1140:$G$2572,0),10))</f>
        <v>MD9_80_6</v>
      </c>
      <c r="S735" s="78" t="s">
        <v>8375</v>
      </c>
      <c r="T735" s="78" t="str">
        <f t="shared" si="52"/>
        <v>y4_6_3y</v>
      </c>
      <c r="U735" s="78" t="str">
        <f>INDEX(Lista!$O$2:$S$206,MATCH('Base data'!T735,Lista!$P$2:$P$206,0),3)</f>
        <v>Geometrienheter - Area</v>
      </c>
      <c r="V735" s="78" t="str">
        <f>INDEX(Lista!$O$2:$S$206,MATCH('Base data'!T735,Lista!$P$2:$P$206,0),4)</f>
        <v>G_4_6</v>
      </c>
      <c r="W735" s="78" t="str">
        <f>INDEX(Lista!$O$2:$S$206,MATCH('Base data'!T735,Lista!$P$2:$P$206,0),5)</f>
        <v>Geometrienheter</v>
      </c>
      <c r="X735" s="214" t="s">
        <v>16772</v>
      </c>
    </row>
    <row r="736" spans="1:24" x14ac:dyDescent="0.2">
      <c r="A736" s="160">
        <v>9789152302484</v>
      </c>
      <c r="B736" s="11">
        <v>3</v>
      </c>
      <c r="C736" s="11" t="s">
        <v>256</v>
      </c>
      <c r="D736" s="161" t="s">
        <v>12848</v>
      </c>
      <c r="E736" s="161" t="s">
        <v>282</v>
      </c>
      <c r="F736" s="161" t="s">
        <v>12860</v>
      </c>
      <c r="G736" s="161" t="s">
        <v>277</v>
      </c>
      <c r="H736" s="11" t="s">
        <v>33</v>
      </c>
      <c r="I736" s="11">
        <v>28</v>
      </c>
      <c r="J736" s="11"/>
      <c r="K736" s="164" t="str">
        <f t="shared" si="51"/>
        <v>Grundkurs</v>
      </c>
      <c r="L736" s="11" t="s">
        <v>17333</v>
      </c>
      <c r="M736" s="11" t="str">
        <f t="shared" si="53"/>
        <v>3_x3_1x_G_28</v>
      </c>
      <c r="N736" s="11" t="str">
        <f t="shared" si="54"/>
        <v>9789152302484-3-x3_1x-G-28</v>
      </c>
      <c r="O736" s="78" t="s">
        <v>1256</v>
      </c>
      <c r="P736" s="39"/>
      <c r="Q736" s="55" t="str">
        <f>INDEX(Freelancer!$A$1140:$J$2572,MATCH('Base data'!M736,Freelancer!$G$1140:$G$2572,0),9)</f>
        <v>Hur många liter rymmer vattentanken?</v>
      </c>
      <c r="R736" s="161" t="str">
        <f>IF(INDEX(Freelancer!$A$1140:$J$2572,MATCH('Base data'!M736,Freelancer!$G$1140:$G$2572,0),10)=0,"",INDEX(Freelancer!$A$1140:$J$2572,MATCH('Base data'!M736,Freelancer!$G$1140:$G$2572,0),10))</f>
        <v>MD9_80_7</v>
      </c>
      <c r="S736" s="78" t="s">
        <v>16662</v>
      </c>
      <c r="T736" s="78" t="str">
        <f t="shared" si="52"/>
        <v>y1_12_5y</v>
      </c>
      <c r="U736" s="78" t="str">
        <f>INDEX(Lista!$O$2:$S$206,MATCH('Base data'!T736,Lista!$P$2:$P$206,0),3)</f>
        <v>Potenser - Rationell exponent</v>
      </c>
      <c r="V736" s="78" t="str">
        <f>INDEX(Lista!$O$2:$S$206,MATCH('Base data'!T736,Lista!$P$2:$P$206,0),4)</f>
        <v>T_1_12</v>
      </c>
      <c r="W736" s="78" t="str">
        <f>INDEX(Lista!$O$2:$S$206,MATCH('Base data'!T736,Lista!$P$2:$P$206,0),5)</f>
        <v>Potenser</v>
      </c>
      <c r="X736" s="214" t="s">
        <v>16772</v>
      </c>
    </row>
    <row r="737" spans="1:24" x14ac:dyDescent="0.2">
      <c r="A737" s="160">
        <v>9789152302484</v>
      </c>
      <c r="B737" s="11">
        <v>3</v>
      </c>
      <c r="C737" s="11" t="s">
        <v>256</v>
      </c>
      <c r="D737" s="161" t="s">
        <v>12848</v>
      </c>
      <c r="E737" s="161" t="s">
        <v>282</v>
      </c>
      <c r="F737" s="161" t="s">
        <v>12860</v>
      </c>
      <c r="G737" s="161" t="s">
        <v>277</v>
      </c>
      <c r="H737" s="11" t="s">
        <v>33</v>
      </c>
      <c r="I737" s="11">
        <v>29</v>
      </c>
      <c r="J737" s="11"/>
      <c r="K737" s="164" t="str">
        <f t="shared" si="51"/>
        <v>Grundkurs</v>
      </c>
      <c r="L737" s="11" t="s">
        <v>12548</v>
      </c>
      <c r="M737" s="11" t="str">
        <f t="shared" si="53"/>
        <v>3_x3_1x_G_29</v>
      </c>
      <c r="N737" s="11" t="str">
        <f t="shared" si="54"/>
        <v>9789152302484-3-x3_1x-G-29</v>
      </c>
      <c r="O737" s="78" t="s">
        <v>1256</v>
      </c>
      <c r="P737" s="39"/>
      <c r="Q737" s="55" t="str">
        <f>INDEX(Freelancer!$A$1140:$J$2572,MATCH('Base data'!M737,Freelancer!$G$1140:$G$2572,0),9)</f>
        <v>Max och Åsa har hittat två stenar på stranden. De tar reda på hur stora stenarna är med hjälp av en genomskinlig plastlåda, en linjal och vatten. Hur stor volym har varje sten, A och B?</v>
      </c>
      <c r="R737" s="161" t="str">
        <f>IF(INDEX(Freelancer!$A$1140:$J$2572,MATCH('Base data'!M737,Freelancer!$G$1140:$G$2572,0),10)=0,"",INDEX(Freelancer!$A$1140:$J$2572,MATCH('Base data'!M737,Freelancer!$G$1140:$G$2572,0),10))</f>
        <v>MD9_81_1</v>
      </c>
      <c r="S737" s="78" t="s">
        <v>16666</v>
      </c>
      <c r="T737" s="78" t="str">
        <f t="shared" si="52"/>
        <v>y1_10_4y</v>
      </c>
      <c r="U737" s="78" t="str">
        <f>INDEX(Lista!$O$2:$S$206,MATCH('Base data'!T737,Lista!$P$2:$P$206,0),3)</f>
        <v>Avrundning &amp; överslagsräkning</v>
      </c>
      <c r="V737" s="78" t="str">
        <f>INDEX(Lista!$O$2:$S$206,MATCH('Base data'!T737,Lista!$P$2:$P$206,0),4)</f>
        <v>T_1_10</v>
      </c>
      <c r="W737" s="78" t="str">
        <f>INDEX(Lista!$O$2:$S$206,MATCH('Base data'!T737,Lista!$P$2:$P$206,0),5)</f>
        <v>Olika räknemetoder</v>
      </c>
      <c r="X737" s="214" t="s">
        <v>16772</v>
      </c>
    </row>
    <row r="738" spans="1:24" x14ac:dyDescent="0.2">
      <c r="A738" s="160">
        <v>9789152302484</v>
      </c>
      <c r="B738" s="11">
        <v>3</v>
      </c>
      <c r="C738" s="11" t="s">
        <v>256</v>
      </c>
      <c r="D738" s="161" t="s">
        <v>12848</v>
      </c>
      <c r="E738" s="161" t="s">
        <v>282</v>
      </c>
      <c r="F738" s="161" t="s">
        <v>12860</v>
      </c>
      <c r="G738" s="161" t="s">
        <v>277</v>
      </c>
      <c r="H738" s="11" t="s">
        <v>33</v>
      </c>
      <c r="I738" s="11">
        <v>30</v>
      </c>
      <c r="J738" s="11" t="s">
        <v>31</v>
      </c>
      <c r="K738" s="164" t="str">
        <f t="shared" si="51"/>
        <v>Grundkurs</v>
      </c>
      <c r="L738" s="11" t="s">
        <v>17333</v>
      </c>
      <c r="M738" s="11" t="str">
        <f t="shared" si="53"/>
        <v>3_x3_1x_G_30a</v>
      </c>
      <c r="N738" s="11" t="str">
        <f t="shared" si="54"/>
        <v>9789152302484-3-x3_1x-G-30a</v>
      </c>
      <c r="O738" s="78" t="s">
        <v>1256</v>
      </c>
      <c r="P738" s="39"/>
      <c r="Q738" s="55" t="str">
        <f>INDEX(Freelancer!$A$1140:$J$2572,MATCH('Base data'!M738,Freelancer!$G$1140:$G$2572,0),9)</f>
        <v>Vilka rymdgeometriska kroppar består kistan av?</v>
      </c>
      <c r="R738" s="161" t="str">
        <f>IF(INDEX(Freelancer!$A$1140:$J$2572,MATCH('Base data'!M738,Freelancer!$G$1140:$G$2572,0),10)=0,"",INDEX(Freelancer!$A$1140:$J$2572,MATCH('Base data'!M738,Freelancer!$G$1140:$G$2572,0),10))</f>
        <v>MD9_81_2</v>
      </c>
      <c r="S738" s="78" t="s">
        <v>16618</v>
      </c>
      <c r="T738" s="78" t="str">
        <f t="shared" si="52"/>
        <v>y2_24_3y</v>
      </c>
      <c r="U738" s="78" t="str">
        <f>INDEX(Lista!$O$2:$S$206,MATCH('Base data'!T738,Lista!$P$2:$P$206,0),3)</f>
        <v>Variabler och uttryck - Sammansatta uttryck</v>
      </c>
      <c r="V738" s="78" t="str">
        <f>INDEX(Lista!$O$2:$S$206,MATCH('Base data'!T738,Lista!$P$2:$P$206,0),4)</f>
        <v>SF_2_24</v>
      </c>
      <c r="W738" s="78" t="str">
        <f>INDEX(Lista!$O$2:$S$206,MATCH('Base data'!T738,Lista!$P$2:$P$206,0),5)</f>
        <v>Variabler och uttryck</v>
      </c>
      <c r="X738" s="214" t="s">
        <v>16772</v>
      </c>
    </row>
    <row r="739" spans="1:24" x14ac:dyDescent="0.2">
      <c r="A739" s="160">
        <v>9789152302484</v>
      </c>
      <c r="B739" s="11">
        <v>3</v>
      </c>
      <c r="C739" s="11" t="s">
        <v>256</v>
      </c>
      <c r="D739" s="161" t="s">
        <v>12848</v>
      </c>
      <c r="E739" s="161" t="s">
        <v>282</v>
      </c>
      <c r="F739" s="161" t="s">
        <v>12860</v>
      </c>
      <c r="G739" s="161" t="s">
        <v>277</v>
      </c>
      <c r="H739" s="11" t="s">
        <v>33</v>
      </c>
      <c r="I739" s="11">
        <v>30</v>
      </c>
      <c r="J739" s="11" t="s">
        <v>34</v>
      </c>
      <c r="K739" s="164" t="str">
        <f t="shared" si="51"/>
        <v>Grundkurs</v>
      </c>
      <c r="L739" s="11" t="s">
        <v>17333</v>
      </c>
      <c r="M739" s="11" t="str">
        <f t="shared" si="53"/>
        <v>3_x3_1x_G_30b</v>
      </c>
      <c r="N739" s="11" t="str">
        <f t="shared" si="54"/>
        <v>9789152302484-3-x3_1x-G-30b</v>
      </c>
      <c r="O739" s="78" t="s">
        <v>443</v>
      </c>
      <c r="P739" s="39"/>
      <c r="Q739" s="55" t="str">
        <f>INDEX(Freelancer!$A$1140:$J$2572,MATCH('Base data'!M739,Freelancer!$G$1140:$G$2572,0),9)</f>
        <v>Beräkna kistans volym. Svara i liter.</v>
      </c>
      <c r="R739" s="161" t="str">
        <f>IF(INDEX(Freelancer!$A$1140:$J$2572,MATCH('Base data'!M739,Freelancer!$G$1140:$G$2572,0),10)=0,"",INDEX(Freelancer!$A$1140:$J$2572,MATCH('Base data'!M739,Freelancer!$G$1140:$G$2572,0),10))</f>
        <v>MD9_81_2</v>
      </c>
      <c r="S739" s="78">
        <v>6</v>
      </c>
      <c r="T739" s="78" t="str">
        <f t="shared" si="52"/>
        <v>y6y</v>
      </c>
      <c r="U739" s="78" t="str">
        <f>INDEX(Lista!$O$2:$S$206,MATCH('Base data'!T739,Lista!$P$2:$P$206,0),3)</f>
        <v>Problemlösning</v>
      </c>
      <c r="V739" s="78" t="str">
        <f>INDEX(Lista!$O$2:$S$206,MATCH('Base data'!T739,Lista!$P$2:$P$206,0),4)</f>
        <v>P_6</v>
      </c>
      <c r="W739" s="78" t="str">
        <f>INDEX(Lista!$O$2:$S$206,MATCH('Base data'!T739,Lista!$P$2:$P$206,0),5)</f>
        <v>Problemlösning</v>
      </c>
      <c r="X739" s="214" t="s">
        <v>16772</v>
      </c>
    </row>
    <row r="740" spans="1:24" x14ac:dyDescent="0.2">
      <c r="A740" s="160">
        <v>9789152302484</v>
      </c>
      <c r="B740" s="11">
        <v>3</v>
      </c>
      <c r="C740" s="11" t="s">
        <v>256</v>
      </c>
      <c r="D740" s="161" t="s">
        <v>12848</v>
      </c>
      <c r="E740" s="161" t="s">
        <v>282</v>
      </c>
      <c r="F740" s="161" t="s">
        <v>12860</v>
      </c>
      <c r="G740" s="161" t="s">
        <v>277</v>
      </c>
      <c r="H740" s="11" t="s">
        <v>33</v>
      </c>
      <c r="I740" s="11">
        <v>31</v>
      </c>
      <c r="J740" s="11" t="s">
        <v>31</v>
      </c>
      <c r="K740" s="164" t="str">
        <f t="shared" si="51"/>
        <v>Grundkurs</v>
      </c>
      <c r="L740" s="11" t="s">
        <v>12548</v>
      </c>
      <c r="M740" s="11" t="str">
        <f t="shared" si="53"/>
        <v>3_x3_1x_G_31a</v>
      </c>
      <c r="N740" s="11" t="str">
        <f t="shared" si="54"/>
        <v>9789152302484-3-x3_1x-G-31a</v>
      </c>
      <c r="O740" s="78" t="s">
        <v>443</v>
      </c>
      <c r="P740" s="39"/>
      <c r="Q740" s="55" t="str">
        <f>INDEX(Freelancer!$A$1140:$J$2572,MATCH('Base data'!M740,Freelancer!$G$1140:$G$2572,0),9)</f>
        <v>Beräkna burkens volym.</v>
      </c>
      <c r="R740" s="161" t="str">
        <f>IF(INDEX(Freelancer!$A$1140:$J$2572,MATCH('Base data'!M740,Freelancer!$G$1140:$G$2572,0),10)=0,"",INDEX(Freelancer!$A$1140:$J$2572,MATCH('Base data'!M740,Freelancer!$G$1140:$G$2572,0),10))</f>
        <v>MD9_81_3</v>
      </c>
      <c r="S740" s="78" t="s">
        <v>16602</v>
      </c>
      <c r="T740" s="78" t="str">
        <f t="shared" si="52"/>
        <v>y1_17_2y</v>
      </c>
      <c r="U740" s="78" t="str">
        <f>INDEX(Lista!$O$2:$S$206,MATCH('Base data'!T740,Lista!$P$2:$P$206,0),3)</f>
        <v>Tal - Decimaltal</v>
      </c>
      <c r="V740" s="78" t="str">
        <f>INDEX(Lista!$O$2:$S$206,MATCH('Base data'!T740,Lista!$P$2:$P$206,0),4)</f>
        <v>T_1_17</v>
      </c>
      <c r="W740" s="78" t="str">
        <f>INDEX(Lista!$O$2:$S$206,MATCH('Base data'!T740,Lista!$P$2:$P$206,0),5)</f>
        <v>Tal</v>
      </c>
      <c r="X740" s="214" t="s">
        <v>16772</v>
      </c>
    </row>
    <row r="741" spans="1:24" x14ac:dyDescent="0.2">
      <c r="A741" s="160">
        <v>9789152302484</v>
      </c>
      <c r="B741" s="11">
        <v>3</v>
      </c>
      <c r="C741" s="11" t="s">
        <v>256</v>
      </c>
      <c r="D741" s="161" t="s">
        <v>12848</v>
      </c>
      <c r="E741" s="161" t="s">
        <v>282</v>
      </c>
      <c r="F741" s="161" t="s">
        <v>12860</v>
      </c>
      <c r="G741" s="161" t="s">
        <v>277</v>
      </c>
      <c r="H741" s="11" t="s">
        <v>33</v>
      </c>
      <c r="I741" s="11">
        <v>31</v>
      </c>
      <c r="J741" s="11" t="s">
        <v>34</v>
      </c>
      <c r="K741" s="164" t="str">
        <f t="shared" si="51"/>
        <v>Grundkurs</v>
      </c>
      <c r="L741" s="11" t="s">
        <v>12548</v>
      </c>
      <c r="M741" s="11" t="str">
        <f t="shared" si="53"/>
        <v>3_x3_1x_G_31b</v>
      </c>
      <c r="N741" s="11" t="str">
        <f t="shared" si="54"/>
        <v>9789152302484-3-x3_1x-G-31b</v>
      </c>
      <c r="O741" s="78" t="s">
        <v>443</v>
      </c>
      <c r="P741" s="39"/>
      <c r="Q741" s="55" t="str">
        <f>INDEX(Freelancer!$A$1140:$J$2572,MATCH('Base data'!M741,Freelancer!$G$1140:$G$2572,0),9)</f>
        <v>Beräkna arean av burkens begränsningsyta.</v>
      </c>
      <c r="R741" s="161" t="str">
        <f>IF(INDEX(Freelancer!$A$1140:$J$2572,MATCH('Base data'!M741,Freelancer!$G$1140:$G$2572,0),10)=0,"",INDEX(Freelancer!$A$1140:$J$2572,MATCH('Base data'!M741,Freelancer!$G$1140:$G$2572,0),10))</f>
        <v>MD9_81_3</v>
      </c>
      <c r="S741" s="78" t="s">
        <v>16616</v>
      </c>
      <c r="T741" s="78" t="str">
        <f t="shared" si="52"/>
        <v>y2_19_16y</v>
      </c>
      <c r="U741" s="78" t="str">
        <f>INDEX(Lista!$O$2:$S$206,MATCH('Base data'!T741,Lista!$P$2:$P$206,0),3)</f>
        <v>Procent - Vi söker det hela</v>
      </c>
      <c r="V741" s="78" t="str">
        <f>INDEX(Lista!$O$2:$S$206,MATCH('Base data'!T741,Lista!$P$2:$P$206,0),4)</f>
        <v>SF_2_19</v>
      </c>
      <c r="W741" s="78" t="str">
        <f>INDEX(Lista!$O$2:$S$206,MATCH('Base data'!T741,Lista!$P$2:$P$206,0),5)</f>
        <v>Procent</v>
      </c>
      <c r="X741" s="214" t="s">
        <v>16772</v>
      </c>
    </row>
    <row r="742" spans="1:24" x14ac:dyDescent="0.2">
      <c r="A742" s="160">
        <v>9789152302484</v>
      </c>
      <c r="B742" s="11">
        <v>3</v>
      </c>
      <c r="C742" s="11" t="s">
        <v>256</v>
      </c>
      <c r="D742" s="161" t="s">
        <v>12848</v>
      </c>
      <c r="E742" s="161" t="s">
        <v>282</v>
      </c>
      <c r="F742" s="161" t="s">
        <v>12860</v>
      </c>
      <c r="G742" s="161" t="s">
        <v>277</v>
      </c>
      <c r="H742" s="11" t="s">
        <v>33</v>
      </c>
      <c r="I742" s="11">
        <v>32</v>
      </c>
      <c r="J742" s="11"/>
      <c r="K742" s="164" t="str">
        <f t="shared" si="51"/>
        <v>Grundkurs</v>
      </c>
      <c r="L742" s="11" t="s">
        <v>17333</v>
      </c>
      <c r="M742" s="11" t="str">
        <f t="shared" si="53"/>
        <v>3_x3_1x_G_32</v>
      </c>
      <c r="N742" s="11" t="str">
        <f t="shared" si="54"/>
        <v>9789152302484-3-x3_1x-G-32</v>
      </c>
      <c r="O742" s="78" t="s">
        <v>1256</v>
      </c>
      <c r="P742" s="39"/>
      <c r="Q742" s="55" t="str">
        <f>INDEX(Freelancer!$A$1140:$J$2572,MATCH('Base data'!M742,Freelancer!$G$1140:$G$2572,0),9)</f>
        <v>Vilken av glasbägarna har störst volym? Motivera ditt svar.</v>
      </c>
      <c r="R742" s="161" t="str">
        <f>IF(INDEX(Freelancer!$A$1140:$J$2572,MATCH('Base data'!M742,Freelancer!$G$1140:$G$2572,0),10)=0,"",INDEX(Freelancer!$A$1140:$J$2572,MATCH('Base data'!M742,Freelancer!$G$1140:$G$2572,0),10))</f>
        <v>MD9_81_4</v>
      </c>
      <c r="S742" s="78" t="s">
        <v>16608</v>
      </c>
      <c r="T742" s="78" t="str">
        <f t="shared" si="52"/>
        <v>y1_18_1y</v>
      </c>
      <c r="U742" s="78" t="str">
        <f>INDEX(Lista!$O$2:$S$206,MATCH('Base data'!T742,Lista!$P$2:$P$206,0),3)</f>
        <v>Talformer - Bråkform</v>
      </c>
      <c r="V742" s="78" t="str">
        <f>INDEX(Lista!$O$2:$S$206,MATCH('Base data'!T742,Lista!$P$2:$P$206,0),4)</f>
        <v>T_1_18</v>
      </c>
      <c r="W742" s="78" t="str">
        <f>INDEX(Lista!$O$2:$S$206,MATCH('Base data'!T742,Lista!$P$2:$P$206,0),5)</f>
        <v>Talform</v>
      </c>
      <c r="X742" s="214" t="s">
        <v>16772</v>
      </c>
    </row>
    <row r="743" spans="1:24" x14ac:dyDescent="0.2">
      <c r="A743" s="160">
        <v>9789152302484</v>
      </c>
      <c r="B743" s="11">
        <v>3</v>
      </c>
      <c r="C743" s="11" t="s">
        <v>256</v>
      </c>
      <c r="D743" s="161" t="s">
        <v>12848</v>
      </c>
      <c r="E743" s="161" t="s">
        <v>282</v>
      </c>
      <c r="F743" s="161" t="s">
        <v>12860</v>
      </c>
      <c r="G743" s="161" t="s">
        <v>277</v>
      </c>
      <c r="H743" s="11" t="s">
        <v>33</v>
      </c>
      <c r="I743" s="11">
        <v>33</v>
      </c>
      <c r="J743" s="11"/>
      <c r="K743" s="164" t="str">
        <f t="shared" si="51"/>
        <v>Grundkurs</v>
      </c>
      <c r="L743" s="11" t="s">
        <v>12548</v>
      </c>
      <c r="M743" s="11" t="str">
        <f t="shared" si="53"/>
        <v>3_x3_1x_G_33</v>
      </c>
      <c r="N743" s="11" t="str">
        <f t="shared" si="54"/>
        <v>9789152302484-3-x3_1x-G-33</v>
      </c>
      <c r="O743" s="78" t="s">
        <v>1256</v>
      </c>
      <c r="P743" s="39"/>
      <c r="Q743" s="55" t="str">
        <f>INDEX(Freelancer!$A$1140:$J$2572,MATCH('Base data'!M743,Freelancer!$G$1140:$G$2572,0),9)</f>
        <v>Rätblocket har volymen 90 dm3. Hur stor volym har pyramiden?</v>
      </c>
      <c r="R743" s="161" t="str">
        <f>IF(INDEX(Freelancer!$A$1140:$J$2572,MATCH('Base data'!M743,Freelancer!$G$1140:$G$2572,0),10)=0,"",INDEX(Freelancer!$A$1140:$J$2572,MATCH('Base data'!M743,Freelancer!$G$1140:$G$2572,0),10))</f>
        <v>MD9_82_1</v>
      </c>
      <c r="S743" s="78" t="s">
        <v>16668</v>
      </c>
      <c r="T743" s="78" t="str">
        <f t="shared" si="52"/>
        <v>y4_23_3y</v>
      </c>
      <c r="U743" s="78" t="str">
        <f>INDEX(Lista!$O$2:$S$206,MATCH('Base data'!T743,Lista!$P$2:$P$206,0),3)</f>
        <v>Vektorer - Räkna med vektorer</v>
      </c>
      <c r="V743" s="78" t="str">
        <f>INDEX(Lista!$O$2:$S$206,MATCH('Base data'!T743,Lista!$P$2:$P$206,0),4)</f>
        <v>G_4_23</v>
      </c>
      <c r="W743" s="78" t="str">
        <f>INDEX(Lista!$O$2:$S$206,MATCH('Base data'!T743,Lista!$P$2:$P$206,0),5)</f>
        <v>Vektorer</v>
      </c>
      <c r="X743" s="214" t="s">
        <v>16772</v>
      </c>
    </row>
    <row r="744" spans="1:24" x14ac:dyDescent="0.2">
      <c r="A744" s="160">
        <v>9789152302484</v>
      </c>
      <c r="B744" s="11">
        <v>3</v>
      </c>
      <c r="C744" s="11" t="s">
        <v>256</v>
      </c>
      <c r="D744" s="161" t="s">
        <v>12848</v>
      </c>
      <c r="E744" s="161" t="s">
        <v>282</v>
      </c>
      <c r="F744" s="161" t="s">
        <v>12860</v>
      </c>
      <c r="G744" s="161" t="s">
        <v>277</v>
      </c>
      <c r="H744" s="11" t="s">
        <v>33</v>
      </c>
      <c r="I744" s="11">
        <v>34</v>
      </c>
      <c r="J744" s="11"/>
      <c r="K744" s="164" t="str">
        <f t="shared" si="51"/>
        <v>Grundkurs</v>
      </c>
      <c r="L744" s="11" t="s">
        <v>17333</v>
      </c>
      <c r="M744" s="11" t="str">
        <f t="shared" si="53"/>
        <v>3_x3_1x_G_34</v>
      </c>
      <c r="N744" s="11" t="str">
        <f t="shared" si="54"/>
        <v>9789152302484-3-x3_1x-G-34</v>
      </c>
      <c r="O744" s="78" t="s">
        <v>1256</v>
      </c>
      <c r="P744" s="39"/>
      <c r="Q744" s="55" t="str">
        <f>INDEX(Freelancer!$A$1140:$J$2572,MATCH('Base data'!M744,Freelancer!$G$1140:$G$2572,0),9)</f>
        <v>Konen har volymen 4 liter. Hur stor volym har cylindern?</v>
      </c>
      <c r="R744" s="161" t="str">
        <f>IF(INDEX(Freelancer!$A$1140:$J$2572,MATCH('Base data'!M744,Freelancer!$G$1140:$G$2572,0),10)=0,"",INDEX(Freelancer!$A$1140:$J$2572,MATCH('Base data'!M744,Freelancer!$G$1140:$G$2572,0),10))</f>
        <v>MD9_82_2</v>
      </c>
      <c r="S744" s="78" t="s">
        <v>16684</v>
      </c>
      <c r="T744" s="78" t="str">
        <f t="shared" si="52"/>
        <v>y3_1y</v>
      </c>
      <c r="U744" s="78" t="str">
        <f>INDEX(Lista!$O$2:$S$206,MATCH('Base data'!T744,Lista!$P$2:$P$206,0),3)</f>
        <v>Sannolikhetslära</v>
      </c>
      <c r="V744" s="78" t="str">
        <f>INDEX(Lista!$O$2:$S$206,MATCH('Base data'!T744,Lista!$P$2:$P$206,0),4)</f>
        <v>SS_3_1</v>
      </c>
      <c r="W744" s="78" t="str">
        <f>INDEX(Lista!$O$2:$S$206,MATCH('Base data'!T744,Lista!$P$2:$P$206,0),5)</f>
        <v>Sannolikhetslära</v>
      </c>
      <c r="X744" s="214" t="s">
        <v>16772</v>
      </c>
    </row>
    <row r="745" spans="1:24" x14ac:dyDescent="0.2">
      <c r="A745" s="160">
        <v>9789152302484</v>
      </c>
      <c r="B745" s="11">
        <v>3</v>
      </c>
      <c r="C745" s="11" t="s">
        <v>256</v>
      </c>
      <c r="D745" s="161" t="s">
        <v>12848</v>
      </c>
      <c r="E745" s="161" t="s">
        <v>282</v>
      </c>
      <c r="F745" s="161" t="s">
        <v>12860</v>
      </c>
      <c r="G745" s="161" t="s">
        <v>277</v>
      </c>
      <c r="H745" s="11" t="s">
        <v>33</v>
      </c>
      <c r="I745" s="11">
        <v>35</v>
      </c>
      <c r="J745" s="11" t="s">
        <v>31</v>
      </c>
      <c r="K745" s="164" t="str">
        <f t="shared" si="51"/>
        <v>Grundkurs</v>
      </c>
      <c r="L745" s="11" t="s">
        <v>12548</v>
      </c>
      <c r="M745" s="11" t="str">
        <f t="shared" si="53"/>
        <v>3_x3_1x_G_35a</v>
      </c>
      <c r="N745" s="11" t="str">
        <f t="shared" si="54"/>
        <v>9789152302484-3-x3_1x-G-35a</v>
      </c>
      <c r="O745" s="78" t="s">
        <v>1256</v>
      </c>
      <c r="P745" s="39"/>
      <c r="Q745" s="55" t="str">
        <f>INDEX(Freelancer!$A$1140:$J$2572,MATCH('Base data'!M745,Freelancer!$G$1140:$G$2572,0),9)</f>
        <v>Beräkna volymen</v>
      </c>
      <c r="R745" s="161" t="str">
        <f>IF(INDEX(Freelancer!$A$1140:$J$2572,MATCH('Base data'!M745,Freelancer!$G$1140:$G$2572,0),10)=0,"",INDEX(Freelancer!$A$1140:$J$2572,MATCH('Base data'!M745,Freelancer!$G$1140:$G$2572,0),10))</f>
        <v>MD9_82_3</v>
      </c>
      <c r="S745" s="78" t="s">
        <v>16629</v>
      </c>
      <c r="T745" s="78" t="str">
        <f t="shared" si="52"/>
        <v>y1_5_3y</v>
      </c>
      <c r="U745" s="78" t="str">
        <f>INDEX(Lista!$O$2:$S$206,MATCH('Base data'!T745,Lista!$P$2:$P$206,0),3)</f>
        <v>Ekvationssystem - Linjära ekvationssystem</v>
      </c>
      <c r="V745" s="78" t="str">
        <f>INDEX(Lista!$O$2:$S$206,MATCH('Base data'!T745,Lista!$P$2:$P$206,0),4)</f>
        <v>T_1_5</v>
      </c>
      <c r="W745" s="78" t="str">
        <f>INDEX(Lista!$O$2:$S$206,MATCH('Base data'!T745,Lista!$P$2:$P$206,0),5)</f>
        <v>Ekvationssystem</v>
      </c>
      <c r="X745" s="214" t="s">
        <v>16772</v>
      </c>
    </row>
    <row r="746" spans="1:24" x14ac:dyDescent="0.2">
      <c r="A746" s="160">
        <v>9789152302484</v>
      </c>
      <c r="B746" s="11">
        <v>3</v>
      </c>
      <c r="C746" s="11" t="s">
        <v>256</v>
      </c>
      <c r="D746" s="161" t="s">
        <v>12848</v>
      </c>
      <c r="E746" s="161" t="s">
        <v>282</v>
      </c>
      <c r="F746" s="161" t="s">
        <v>12860</v>
      </c>
      <c r="G746" s="161" t="s">
        <v>277</v>
      </c>
      <c r="H746" s="11" t="s">
        <v>33</v>
      </c>
      <c r="I746" s="11">
        <v>35</v>
      </c>
      <c r="J746" s="11" t="s">
        <v>34</v>
      </c>
      <c r="K746" s="164" t="str">
        <f t="shared" si="51"/>
        <v>Grundkurs</v>
      </c>
      <c r="L746" s="11" t="s">
        <v>12548</v>
      </c>
      <c r="M746" s="11" t="str">
        <f t="shared" si="53"/>
        <v>3_x3_1x_G_35b</v>
      </c>
      <c r="N746" s="11" t="str">
        <f t="shared" si="54"/>
        <v>9789152302484-3-x3_1x-G-35b</v>
      </c>
      <c r="O746" s="78" t="s">
        <v>443</v>
      </c>
      <c r="P746" s="39"/>
      <c r="Q746" s="55" t="str">
        <f>INDEX(Freelancer!$A$1140:$J$2572,MATCH('Base data'!M746,Freelancer!$G$1140:$G$2572,0),9)</f>
        <v>Beräkna volymen</v>
      </c>
      <c r="R746" s="161" t="str">
        <f>IF(INDEX(Freelancer!$A$1140:$J$2572,MATCH('Base data'!M746,Freelancer!$G$1140:$G$2572,0),10)=0,"",INDEX(Freelancer!$A$1140:$J$2572,MATCH('Base data'!M746,Freelancer!$G$1140:$G$2572,0),10))</f>
        <v>MD9_82_4</v>
      </c>
      <c r="S746" s="78" t="s">
        <v>8365</v>
      </c>
      <c r="T746" s="78" t="str">
        <f t="shared" si="52"/>
        <v>y1_10_2y</v>
      </c>
      <c r="U746" s="78" t="str">
        <f>INDEX(Lista!$O$2:$S$206,MATCH('Base data'!T746,Lista!$P$2:$P$206,0),3)</f>
        <v>Multiplikation</v>
      </c>
      <c r="V746" s="78" t="str">
        <f>INDEX(Lista!$O$2:$S$206,MATCH('Base data'!T746,Lista!$P$2:$P$206,0),4)</f>
        <v>T_1_10</v>
      </c>
      <c r="W746" s="78" t="str">
        <f>INDEX(Lista!$O$2:$S$206,MATCH('Base data'!T746,Lista!$P$2:$P$206,0),5)</f>
        <v>Olika räknemetoder</v>
      </c>
      <c r="X746" s="214" t="s">
        <v>16772</v>
      </c>
    </row>
    <row r="747" spans="1:24" x14ac:dyDescent="0.2">
      <c r="A747" s="160">
        <v>9789152302484</v>
      </c>
      <c r="B747" s="11">
        <v>3</v>
      </c>
      <c r="C747" s="11" t="s">
        <v>256</v>
      </c>
      <c r="D747" s="161" t="s">
        <v>12848</v>
      </c>
      <c r="E747" s="161" t="s">
        <v>282</v>
      </c>
      <c r="F747" s="161" t="s">
        <v>12860</v>
      </c>
      <c r="G747" s="161" t="s">
        <v>277</v>
      </c>
      <c r="H747" s="11" t="s">
        <v>33</v>
      </c>
      <c r="I747" s="11">
        <v>35</v>
      </c>
      <c r="J747" s="11" t="s">
        <v>40</v>
      </c>
      <c r="K747" s="164" t="str">
        <f t="shared" si="51"/>
        <v>Grundkurs</v>
      </c>
      <c r="L747" s="11" t="s">
        <v>12548</v>
      </c>
      <c r="M747" s="11" t="str">
        <f t="shared" si="53"/>
        <v>3_x3_1x_G_35c</v>
      </c>
      <c r="N747" s="11" t="str">
        <f t="shared" si="54"/>
        <v>9789152302484-3-x3_1x-G-35c</v>
      </c>
      <c r="O747" s="78" t="s">
        <v>443</v>
      </c>
      <c r="P747" s="39"/>
      <c r="Q747" s="55" t="str">
        <f>INDEX(Freelancer!$A$1140:$J$2572,MATCH('Base data'!M747,Freelancer!$G$1140:$G$2572,0),9)</f>
        <v>Beräkna volymen</v>
      </c>
      <c r="R747" s="161" t="str">
        <f>IF(INDEX(Freelancer!$A$1140:$J$2572,MATCH('Base data'!M747,Freelancer!$G$1140:$G$2572,0),10)=0,"",INDEX(Freelancer!$A$1140:$J$2572,MATCH('Base data'!M747,Freelancer!$G$1140:$G$2572,0),10))</f>
        <v>MD9_82_5</v>
      </c>
      <c r="S747" s="78" t="s">
        <v>16703</v>
      </c>
      <c r="T747" s="78" t="str">
        <f t="shared" si="52"/>
        <v>y1_16_4y</v>
      </c>
      <c r="U747" s="78" t="str">
        <f>INDEX(Lista!$O$2:$S$206,MATCH('Base data'!T747,Lista!$P$2:$P$206,0),3)</f>
        <v>Räta linjen - k-form &amp; enpunktsform</v>
      </c>
      <c r="V747" s="78" t="str">
        <f>INDEX(Lista!$O$2:$S$206,MATCH('Base data'!T747,Lista!$P$2:$P$206,0),4)</f>
        <v>T_1_16</v>
      </c>
      <c r="W747" s="78" t="str">
        <f>INDEX(Lista!$O$2:$S$206,MATCH('Base data'!T747,Lista!$P$2:$P$206,0),5)</f>
        <v>Räta linjen</v>
      </c>
      <c r="X747" s="214" t="s">
        <v>16772</v>
      </c>
    </row>
    <row r="748" spans="1:24" x14ac:dyDescent="0.2">
      <c r="A748" s="160">
        <v>9789152302484</v>
      </c>
      <c r="B748" s="11">
        <v>3</v>
      </c>
      <c r="C748" s="11" t="s">
        <v>256</v>
      </c>
      <c r="D748" s="161" t="s">
        <v>12848</v>
      </c>
      <c r="E748" s="161" t="s">
        <v>282</v>
      </c>
      <c r="F748" s="161" t="s">
        <v>12860</v>
      </c>
      <c r="G748" s="161" t="s">
        <v>277</v>
      </c>
      <c r="H748" s="11" t="s">
        <v>33</v>
      </c>
      <c r="I748" s="11">
        <v>36</v>
      </c>
      <c r="J748" s="11"/>
      <c r="K748" s="164" t="str">
        <f t="shared" si="51"/>
        <v>Grundkurs</v>
      </c>
      <c r="L748" s="11" t="s">
        <v>17333</v>
      </c>
      <c r="M748" s="11" t="str">
        <f t="shared" si="53"/>
        <v>3_x3_1x_G_36</v>
      </c>
      <c r="N748" s="11" t="str">
        <f t="shared" si="54"/>
        <v>9789152302484-3-x3_1x-G-36</v>
      </c>
      <c r="O748" s="78" t="s">
        <v>443</v>
      </c>
      <c r="P748" s="39"/>
      <c r="Q748" s="55" t="str">
        <f>INDEX(Freelancer!$A$1140:$J$2572,MATCH('Base data'!M748,Freelancer!$G$1140:$G$2572,0),9)</f>
        <v>Hur många glas kan man fylla helt med läsk?</v>
      </c>
      <c r="R748" s="161" t="str">
        <f>IF(INDEX(Freelancer!$A$1140:$J$2572,MATCH('Base data'!M748,Freelancer!$G$1140:$G$2572,0),10)=0,"",INDEX(Freelancer!$A$1140:$J$2572,MATCH('Base data'!M748,Freelancer!$G$1140:$G$2572,0),10))</f>
        <v>MD9_82_6</v>
      </c>
      <c r="S748" s="78" t="s">
        <v>16627</v>
      </c>
      <c r="T748" s="78" t="str">
        <f t="shared" si="52"/>
        <v>y4_7y</v>
      </c>
      <c r="U748" s="78" t="str">
        <f>INDEX(Lista!$O$2:$S$206,MATCH('Base data'!T748,Lista!$P$2:$P$206,0),3)</f>
        <v>Geometri och ekvationer</v>
      </c>
      <c r="V748" s="78" t="str">
        <f>INDEX(Lista!$O$2:$S$206,MATCH('Base data'!T748,Lista!$P$2:$P$206,0),4)</f>
        <v>G_4_7</v>
      </c>
      <c r="W748" s="78" t="str">
        <f>INDEX(Lista!$O$2:$S$206,MATCH('Base data'!T748,Lista!$P$2:$P$206,0),5)</f>
        <v>Geometri och ekvationer</v>
      </c>
      <c r="X748" s="214" t="s">
        <v>16772</v>
      </c>
    </row>
    <row r="749" spans="1:24" x14ac:dyDescent="0.2">
      <c r="A749" s="160">
        <v>9789152302484</v>
      </c>
      <c r="B749" s="11">
        <v>3</v>
      </c>
      <c r="C749" s="11" t="s">
        <v>256</v>
      </c>
      <c r="D749" s="161" t="s">
        <v>12848</v>
      </c>
      <c r="E749" s="161" t="s">
        <v>282</v>
      </c>
      <c r="F749" s="161" t="s">
        <v>12860</v>
      </c>
      <c r="G749" s="161" t="s">
        <v>277</v>
      </c>
      <c r="H749" s="11" t="s">
        <v>33</v>
      </c>
      <c r="I749" s="11">
        <v>37</v>
      </c>
      <c r="J749" s="11" t="s">
        <v>31</v>
      </c>
      <c r="K749" s="164" t="str">
        <f t="shared" si="51"/>
        <v>Grundkurs</v>
      </c>
      <c r="L749" s="11" t="s">
        <v>12548</v>
      </c>
      <c r="M749" s="11" t="str">
        <f t="shared" si="53"/>
        <v>3_x3_1x_G_37a</v>
      </c>
      <c r="N749" s="11" t="str">
        <f t="shared" si="54"/>
        <v>9789152302484-3-x3_1x-G-37a</v>
      </c>
      <c r="O749" s="78" t="s">
        <v>443</v>
      </c>
      <c r="P749" s="39"/>
      <c r="Q749" s="55" t="str">
        <f>INDEX(Freelancer!$A$1140:$J$2572,MATCH('Base data'!M749,Freelancer!$G$1140:$G$2572,0),9)</f>
        <v>Den buktiga ytan på en cylinder och en kon kallas mantelyta. Använd formlerna i rutan och beräkna mantelytan för cylindern och för konen.</v>
      </c>
      <c r="R749" s="161" t="str">
        <f>IF(INDEX(Freelancer!$A$1140:$J$2572,MATCH('Base data'!M749,Freelancer!$G$1140:$G$2572,0),10)=0,"",INDEX(Freelancer!$A$1140:$J$2572,MATCH('Base data'!M749,Freelancer!$G$1140:$G$2572,0),10))</f>
        <v>MD9_83_1</v>
      </c>
      <c r="S749" s="78" t="s">
        <v>16708</v>
      </c>
      <c r="T749" s="78" t="str">
        <f t="shared" si="52"/>
        <v>y1_15y</v>
      </c>
      <c r="U749" s="78" t="str">
        <f>INDEX(Lista!$O$2:$S$206,MATCH('Base data'!T749,Lista!$P$2:$P$206,0),3)</f>
        <v>Räkneregler</v>
      </c>
      <c r="V749" s="78" t="str">
        <f>INDEX(Lista!$O$2:$S$206,MATCH('Base data'!T749,Lista!$P$2:$P$206,0),4)</f>
        <v>T_1_15</v>
      </c>
      <c r="W749" s="78" t="str">
        <f>INDEX(Lista!$O$2:$S$206,MATCH('Base data'!T749,Lista!$P$2:$P$206,0),5)</f>
        <v>Räkneregler</v>
      </c>
      <c r="X749" s="214" t="s">
        <v>16772</v>
      </c>
    </row>
    <row r="750" spans="1:24" x14ac:dyDescent="0.2">
      <c r="A750" s="160">
        <v>9789152302484</v>
      </c>
      <c r="B750" s="11">
        <v>3</v>
      </c>
      <c r="C750" s="11" t="s">
        <v>256</v>
      </c>
      <c r="D750" s="161" t="s">
        <v>12848</v>
      </c>
      <c r="E750" s="161" t="s">
        <v>282</v>
      </c>
      <c r="F750" s="161" t="s">
        <v>12860</v>
      </c>
      <c r="G750" s="161" t="s">
        <v>277</v>
      </c>
      <c r="H750" s="11" t="s">
        <v>33</v>
      </c>
      <c r="I750" s="11">
        <v>37</v>
      </c>
      <c r="J750" s="11" t="s">
        <v>34</v>
      </c>
      <c r="K750" s="164" t="str">
        <f t="shared" si="51"/>
        <v>Grundkurs</v>
      </c>
      <c r="L750" s="11" t="s">
        <v>12548</v>
      </c>
      <c r="M750" s="11" t="str">
        <f t="shared" si="53"/>
        <v>3_x3_1x_G_37b</v>
      </c>
      <c r="N750" s="11" t="str">
        <f t="shared" si="54"/>
        <v>9789152302484-3-x3_1x-G-37b</v>
      </c>
      <c r="O750" s="78" t="s">
        <v>1256</v>
      </c>
      <c r="P750" s="39"/>
      <c r="Q750" s="55" t="str">
        <f>INDEX(Freelancer!$A$1140:$J$2572,MATCH('Base data'!M750,Freelancer!$G$1140:$G$2572,0),9)</f>
        <v>Den buktiga ytan på en cylinder och en kon kallas mantelyta. Använd formlerna i rutan och beräkna mantelytan för cylindern och för konen.</v>
      </c>
      <c r="R750" s="161" t="str">
        <f>IF(INDEX(Freelancer!$A$1140:$J$2572,MATCH('Base data'!M750,Freelancer!$G$1140:$G$2572,0),10)=0,"",INDEX(Freelancer!$A$1140:$J$2572,MATCH('Base data'!M750,Freelancer!$G$1140:$G$2572,0),10))</f>
        <v>MD9_83_2</v>
      </c>
      <c r="S750" s="78" t="s">
        <v>16682</v>
      </c>
      <c r="T750" s="78" t="str">
        <f t="shared" si="52"/>
        <v>y2_8_11y</v>
      </c>
      <c r="U750" s="78" t="str">
        <f>INDEX(Lista!$O$2:$S$206,MATCH('Base data'!T750,Lista!$P$2:$P$206,0),3)</f>
        <v>Funktioner - Potensfunktioner</v>
      </c>
      <c r="V750" s="78" t="str">
        <f>INDEX(Lista!$O$2:$S$206,MATCH('Base data'!T750,Lista!$P$2:$P$206,0),4)</f>
        <v>SF_2_8</v>
      </c>
      <c r="W750" s="78" t="str">
        <f>INDEX(Lista!$O$2:$S$206,MATCH('Base data'!T750,Lista!$P$2:$P$206,0),5)</f>
        <v>Funktioner</v>
      </c>
      <c r="X750" s="214" t="s">
        <v>16772</v>
      </c>
    </row>
    <row r="751" spans="1:24" x14ac:dyDescent="0.2">
      <c r="A751" s="160">
        <v>9789152302484</v>
      </c>
      <c r="B751" s="11">
        <v>3</v>
      </c>
      <c r="C751" s="11" t="s">
        <v>256</v>
      </c>
      <c r="D751" s="161" t="s">
        <v>12848</v>
      </c>
      <c r="E751" s="161" t="s">
        <v>282</v>
      </c>
      <c r="F751" s="161" t="s">
        <v>12860</v>
      </c>
      <c r="G751" s="161" t="s">
        <v>277</v>
      </c>
      <c r="H751" s="11" t="s">
        <v>33</v>
      </c>
      <c r="I751" s="11">
        <v>38</v>
      </c>
      <c r="J751" s="11" t="s">
        <v>31</v>
      </c>
      <c r="K751" s="164" t="str">
        <f t="shared" si="51"/>
        <v>Grundkurs</v>
      </c>
      <c r="L751" s="11" t="s">
        <v>17333</v>
      </c>
      <c r="M751" s="11" t="str">
        <f t="shared" si="53"/>
        <v>3_x3_1x_G_38a</v>
      </c>
      <c r="N751" s="11" t="str">
        <f t="shared" si="54"/>
        <v>9789152302484-3-x3_1x-G-38a</v>
      </c>
      <c r="O751" s="78" t="s">
        <v>1256</v>
      </c>
      <c r="P751" s="39"/>
      <c r="Q751" s="55" t="str">
        <f>INDEX(Freelancer!$A$1140:$J$2572,MATCH('Base data'!M751,Freelancer!$G$1140:$G$2572,0),9)</f>
        <v>En behållare som har formen av ett rätblock fylls med vatten. Innehållet hälls sedan i någon av de övriga behållarna A-J. Vilka av behållarna blir då precis helt fyllda</v>
      </c>
      <c r="R751" s="161" t="str">
        <f>IF(INDEX(Freelancer!$A$1140:$J$2572,MATCH('Base data'!M751,Freelancer!$G$1140:$G$2572,0),10)=0,"",INDEX(Freelancer!$A$1140:$J$2572,MATCH('Base data'!M751,Freelancer!$G$1140:$G$2572,0),10))</f>
        <v>MD9_83_3</v>
      </c>
      <c r="S751" s="78" t="s">
        <v>16665</v>
      </c>
      <c r="T751" s="78" t="str">
        <f t="shared" si="52"/>
        <v>y2_1y</v>
      </c>
      <c r="U751" s="78" t="str">
        <f>INDEX(Lista!$O$2:$S$206,MATCH('Base data'!T751,Lista!$P$2:$P$206,0),3)</f>
        <v>Andragradsfunktionen</v>
      </c>
      <c r="V751" s="78" t="str">
        <f>INDEX(Lista!$O$2:$S$206,MATCH('Base data'!T751,Lista!$P$2:$P$206,0),4)</f>
        <v>SF_2_1</v>
      </c>
      <c r="W751" s="78" t="str">
        <f>INDEX(Lista!$O$2:$S$206,MATCH('Base data'!T751,Lista!$P$2:$P$206,0),5)</f>
        <v>Andragradsfunktionen</v>
      </c>
      <c r="X751" s="214" t="s">
        <v>16772</v>
      </c>
    </row>
    <row r="752" spans="1:24" x14ac:dyDescent="0.2">
      <c r="A752" s="160">
        <v>9789152302484</v>
      </c>
      <c r="B752" s="11">
        <v>3</v>
      </c>
      <c r="C752" s="11" t="s">
        <v>256</v>
      </c>
      <c r="D752" s="161" t="s">
        <v>12848</v>
      </c>
      <c r="E752" s="161" t="s">
        <v>282</v>
      </c>
      <c r="F752" s="161" t="s">
        <v>12860</v>
      </c>
      <c r="G752" s="161" t="s">
        <v>277</v>
      </c>
      <c r="H752" s="11" t="s">
        <v>33</v>
      </c>
      <c r="I752" s="11">
        <v>38</v>
      </c>
      <c r="J752" s="11" t="s">
        <v>34</v>
      </c>
      <c r="K752" s="164" t="str">
        <f t="shared" si="51"/>
        <v>Grundkurs</v>
      </c>
      <c r="L752" s="11" t="s">
        <v>17333</v>
      </c>
      <c r="M752" s="11" t="str">
        <f t="shared" si="53"/>
        <v>3_x3_1x_G_38b</v>
      </c>
      <c r="N752" s="11" t="str">
        <f t="shared" si="54"/>
        <v>9789152302484-3-x3_1x-G-38b</v>
      </c>
      <c r="O752" s="78" t="s">
        <v>1256</v>
      </c>
      <c r="P752" s="39"/>
      <c r="Q752" s="55" t="str">
        <f>INDEX(Freelancer!$A$1140:$J$2572,MATCH('Base data'!M752,Freelancer!$G$1140:$G$2572,0),9)</f>
        <v>En behållare som har formen av ett rätblock fylls med vatten. Innehållet hälls sedan i någon av de övriga behållarna A-J. Vilka av behållarna blir då fyllda till hälften</v>
      </c>
      <c r="R752" s="161" t="str">
        <f>IF(INDEX(Freelancer!$A$1140:$J$2572,MATCH('Base data'!M752,Freelancer!$G$1140:$G$2572,0),10)=0,"",INDEX(Freelancer!$A$1140:$J$2572,MATCH('Base data'!M752,Freelancer!$G$1140:$G$2572,0),10))</f>
        <v>MD9_83_3</v>
      </c>
      <c r="S752" s="78" t="s">
        <v>8347</v>
      </c>
      <c r="T752" s="78" t="str">
        <f t="shared" si="52"/>
        <v>y2_11_1y</v>
      </c>
      <c r="U752" s="78" t="str">
        <f>INDEX(Lista!$O$2:$S$206,MATCH('Base data'!T752,Lista!$P$2:$P$206,0),3)</f>
        <v>Grafer - Avläsa grafer</v>
      </c>
      <c r="V752" s="78" t="str">
        <f>INDEX(Lista!$O$2:$S$206,MATCH('Base data'!T752,Lista!$P$2:$P$206,0),4)</f>
        <v>SF_2_11</v>
      </c>
      <c r="W752" s="78" t="str">
        <f>INDEX(Lista!$O$2:$S$206,MATCH('Base data'!T752,Lista!$P$2:$P$206,0),5)</f>
        <v>Grafer</v>
      </c>
      <c r="X752" s="214" t="s">
        <v>16772</v>
      </c>
    </row>
    <row r="753" spans="1:24" x14ac:dyDescent="0.2">
      <c r="A753" s="160">
        <v>9789152302484</v>
      </c>
      <c r="B753" s="11">
        <v>3</v>
      </c>
      <c r="C753" s="11" t="s">
        <v>256</v>
      </c>
      <c r="D753" s="161" t="s">
        <v>12848</v>
      </c>
      <c r="E753" s="161" t="s">
        <v>282</v>
      </c>
      <c r="F753" s="161" t="s">
        <v>12860</v>
      </c>
      <c r="G753" s="161" t="s">
        <v>277</v>
      </c>
      <c r="H753" s="11" t="s">
        <v>33</v>
      </c>
      <c r="I753" s="11">
        <v>38</v>
      </c>
      <c r="J753" s="11" t="s">
        <v>40</v>
      </c>
      <c r="K753" s="164" t="str">
        <f t="shared" si="51"/>
        <v>Grundkurs</v>
      </c>
      <c r="L753" s="11" t="s">
        <v>17333</v>
      </c>
      <c r="M753" s="11" t="str">
        <f t="shared" si="53"/>
        <v>3_x3_1x_G_38c</v>
      </c>
      <c r="N753" s="11" t="str">
        <f t="shared" si="54"/>
        <v>9789152302484-3-x3_1x-G-38c</v>
      </c>
      <c r="O753" s="78" t="s">
        <v>1256</v>
      </c>
      <c r="P753" s="39"/>
      <c r="Q753" s="55" t="str">
        <f>INDEX(Freelancer!$A$1140:$J$2572,MATCH('Base data'!M753,Freelancer!$G$1140:$G$2572,0),9)</f>
        <v>En behållare som har formen av ett rätblock fylls med vatten. Innehållet hälls sedan i någon av de övriga behållarna A-J. Vilka av behållarna blir då fyllda till mindre än hälften</v>
      </c>
      <c r="R753" s="161" t="str">
        <f>IF(INDEX(Freelancer!$A$1140:$J$2572,MATCH('Base data'!M753,Freelancer!$G$1140:$G$2572,0),10)=0,"",INDEX(Freelancer!$A$1140:$J$2572,MATCH('Base data'!M753,Freelancer!$G$1140:$G$2572,0),10))</f>
        <v>MD9_83_3</v>
      </c>
      <c r="S753" s="78" t="s">
        <v>8366</v>
      </c>
      <c r="T753" s="78" t="str">
        <f t="shared" si="52"/>
        <v>y1_10_5y</v>
      </c>
      <c r="U753" s="78" t="str">
        <f>INDEX(Lista!$O$2:$S$206,MATCH('Base data'!T753,Lista!$P$2:$P$206,0),3)</f>
        <v>Division</v>
      </c>
      <c r="V753" s="78" t="str">
        <f>INDEX(Lista!$O$2:$S$206,MATCH('Base data'!T753,Lista!$P$2:$P$206,0),4)</f>
        <v>T_1_10</v>
      </c>
      <c r="W753" s="78" t="str">
        <f>INDEX(Lista!$O$2:$S$206,MATCH('Base data'!T753,Lista!$P$2:$P$206,0),5)</f>
        <v>Olika räknemetoder</v>
      </c>
      <c r="X753" s="214" t="s">
        <v>16772</v>
      </c>
    </row>
    <row r="754" spans="1:24" x14ac:dyDescent="0.2">
      <c r="A754" s="160">
        <v>9789152302484</v>
      </c>
      <c r="B754" s="11">
        <v>3</v>
      </c>
      <c r="C754" s="11" t="s">
        <v>256</v>
      </c>
      <c r="D754" s="161" t="s">
        <v>12848</v>
      </c>
      <c r="E754" s="161" t="s">
        <v>282</v>
      </c>
      <c r="F754" s="161" t="s">
        <v>12860</v>
      </c>
      <c r="G754" s="161" t="s">
        <v>277</v>
      </c>
      <c r="H754" s="11" t="s">
        <v>33</v>
      </c>
      <c r="I754" s="11">
        <v>38</v>
      </c>
      <c r="J754" s="11" t="s">
        <v>66</v>
      </c>
      <c r="K754" s="164" t="str">
        <f t="shared" si="51"/>
        <v>Grundkurs</v>
      </c>
      <c r="L754" s="11" t="s">
        <v>17333</v>
      </c>
      <c r="M754" s="11" t="str">
        <f t="shared" si="53"/>
        <v>3_x3_1x_G_38d</v>
      </c>
      <c r="N754" s="11" t="str">
        <f t="shared" si="54"/>
        <v>9789152302484-3-x3_1x-G-38d</v>
      </c>
      <c r="O754" s="78" t="s">
        <v>1256</v>
      </c>
      <c r="P754" s="39"/>
      <c r="Q754" s="55" t="str">
        <f>INDEX(Freelancer!$A$1140:$J$2572,MATCH('Base data'!M754,Freelancer!$G$1140:$G$2572,0),9)</f>
        <v>En behållare som har formen av ett rätblock fylls med vatten. Innehållet hälls sedan i någon av de övriga behållarna A-J. Vilka av behållarna blir då fyllda och vatten rinner över</v>
      </c>
      <c r="R754" s="161" t="str">
        <f>IF(INDEX(Freelancer!$A$1140:$J$2572,MATCH('Base data'!M754,Freelancer!$G$1140:$G$2572,0),10)=0,"",INDEX(Freelancer!$A$1140:$J$2572,MATCH('Base data'!M754,Freelancer!$G$1140:$G$2572,0),10))</f>
        <v>MD9_83_3</v>
      </c>
      <c r="S754" s="78" t="s">
        <v>16604</v>
      </c>
      <c r="T754" s="78" t="str">
        <f t="shared" si="52"/>
        <v>y1_17_6y</v>
      </c>
      <c r="U754" s="78" t="str">
        <f>INDEX(Lista!$O$2:$S$206,MATCH('Base data'!T754,Lista!$P$2:$P$206,0),3)</f>
        <v>Tal - Positiva tal</v>
      </c>
      <c r="V754" s="78" t="str">
        <f>INDEX(Lista!$O$2:$S$206,MATCH('Base data'!T754,Lista!$P$2:$P$206,0),4)</f>
        <v>T_1_17</v>
      </c>
      <c r="W754" s="78" t="str">
        <f>INDEX(Lista!$O$2:$S$206,MATCH('Base data'!T754,Lista!$P$2:$P$206,0),5)</f>
        <v>Tal</v>
      </c>
      <c r="X754" s="214" t="s">
        <v>16772</v>
      </c>
    </row>
    <row r="755" spans="1:24" x14ac:dyDescent="0.2">
      <c r="A755" s="160">
        <v>9789152302484</v>
      </c>
      <c r="B755" s="11">
        <v>3</v>
      </c>
      <c r="C755" s="11" t="s">
        <v>256</v>
      </c>
      <c r="D755" s="161" t="s">
        <v>12848</v>
      </c>
      <c r="E755" s="161" t="s">
        <v>282</v>
      </c>
      <c r="F755" s="161" t="s">
        <v>12860</v>
      </c>
      <c r="G755" s="161" t="s">
        <v>277</v>
      </c>
      <c r="H755" s="11" t="s">
        <v>33</v>
      </c>
      <c r="I755" s="11">
        <v>39</v>
      </c>
      <c r="J755" s="11"/>
      <c r="K755" s="164" t="str">
        <f t="shared" si="51"/>
        <v>Grundkurs</v>
      </c>
      <c r="L755" s="11" t="s">
        <v>12548</v>
      </c>
      <c r="M755" s="11" t="str">
        <f t="shared" si="53"/>
        <v>3_x3_1x_G_39</v>
      </c>
      <c r="N755" s="11" t="str">
        <f t="shared" si="54"/>
        <v>9789152302484-3-x3_1x-G-39</v>
      </c>
      <c r="O755" s="78" t="s">
        <v>1256</v>
      </c>
      <c r="P755" s="39"/>
      <c r="Q755" s="55" t="str">
        <f>INDEX(Freelancer!$A$1140:$J$2572,MATCH('Base data'!M755,Freelancer!$G$1140:$G$2572,0),9)</f>
        <v>Glas B är fyllt till halva höjden jämfört med glas A. Hur många gånger mer är det i glas A än i glas B?</v>
      </c>
      <c r="R755" s="161" t="str">
        <f>IF(INDEX(Freelancer!$A$1140:$J$2572,MATCH('Base data'!M755,Freelancer!$G$1140:$G$2572,0),10)=0,"",INDEX(Freelancer!$A$1140:$J$2572,MATCH('Base data'!M755,Freelancer!$G$1140:$G$2572,0),10))</f>
        <v>MD9_83_4</v>
      </c>
      <c r="S755" s="78" t="s">
        <v>8335</v>
      </c>
      <c r="T755" s="78" t="str">
        <f t="shared" si="52"/>
        <v>y4_19y</v>
      </c>
      <c r="U755" s="78" t="str">
        <f>INDEX(Lista!$O$2:$S$206,MATCH('Base data'!T755,Lista!$P$2:$P$206,0),3)</f>
        <v>Skala</v>
      </c>
      <c r="V755" s="78" t="str">
        <f>INDEX(Lista!$O$2:$S$206,MATCH('Base data'!T755,Lista!$P$2:$P$206,0),4)</f>
        <v>G_4_19</v>
      </c>
      <c r="W755" s="78" t="str">
        <f>INDEX(Lista!$O$2:$S$206,MATCH('Base data'!T755,Lista!$P$2:$P$206,0),5)</f>
        <v>Skala</v>
      </c>
      <c r="X755" s="214" t="s">
        <v>16772</v>
      </c>
    </row>
    <row r="756" spans="1:24" x14ac:dyDescent="0.2">
      <c r="A756" s="160">
        <v>9789152302484</v>
      </c>
      <c r="B756" s="11">
        <v>3</v>
      </c>
      <c r="C756" s="11" t="s">
        <v>256</v>
      </c>
      <c r="D756" s="161" t="s">
        <v>12848</v>
      </c>
      <c r="E756" s="161" t="s">
        <v>282</v>
      </c>
      <c r="F756" s="161" t="s">
        <v>12860</v>
      </c>
      <c r="G756" s="161" t="s">
        <v>277</v>
      </c>
      <c r="H756" s="11" t="s">
        <v>33</v>
      </c>
      <c r="I756" s="11">
        <v>40</v>
      </c>
      <c r="J756" s="11" t="s">
        <v>31</v>
      </c>
      <c r="K756" s="164" t="str">
        <f t="shared" si="51"/>
        <v>Grundkurs</v>
      </c>
      <c r="L756" s="11" t="s">
        <v>17333</v>
      </c>
      <c r="M756" s="11" t="str">
        <f t="shared" si="53"/>
        <v>3_x3_1x_G_40a</v>
      </c>
      <c r="N756" s="11" t="str">
        <f t="shared" si="54"/>
        <v>9789152302484-3-x3_1x-G-40a</v>
      </c>
      <c r="O756" s="78" t="s">
        <v>1256</v>
      </c>
      <c r="P756" s="39"/>
      <c r="Q756" s="55" t="str">
        <f>INDEX(Freelancer!$A$1140:$J$2572,MATCH('Base data'!M756,Freelancer!$G$1140:$G$2572,0),9)</f>
        <v>Rita en kvadrat med sidan 3 cm och beräkna arean.</v>
      </c>
      <c r="R756" s="161" t="str">
        <f>IF(INDEX(Freelancer!$A$1140:$J$2572,MATCH('Base data'!M756,Freelancer!$G$1140:$G$2572,0),10)=0,"",INDEX(Freelancer!$A$1140:$J$2572,MATCH('Base data'!M756,Freelancer!$G$1140:$G$2572,0),10))</f>
        <v/>
      </c>
      <c r="S756" s="78" t="s">
        <v>8368</v>
      </c>
      <c r="T756" s="78" t="str">
        <f t="shared" si="52"/>
        <v>y1_15_5y</v>
      </c>
      <c r="U756" s="78" t="str">
        <f>INDEX(Lista!$O$2:$S$206,MATCH('Base data'!T756,Lista!$P$2:$P$206,0),3)</f>
        <v>Räkneregler - paranteser</v>
      </c>
      <c r="V756" s="78" t="str">
        <f>INDEX(Lista!$O$2:$S$206,MATCH('Base data'!T756,Lista!$P$2:$P$206,0),4)</f>
        <v>T_1_15</v>
      </c>
      <c r="W756" s="78" t="str">
        <f>INDEX(Lista!$O$2:$S$206,MATCH('Base data'!T756,Lista!$P$2:$P$206,0),5)</f>
        <v>Räkneregler</v>
      </c>
      <c r="X756" s="214" t="s">
        <v>16772</v>
      </c>
    </row>
    <row r="757" spans="1:24" x14ac:dyDescent="0.2">
      <c r="A757" s="160">
        <v>9789152302484</v>
      </c>
      <c r="B757" s="11">
        <v>3</v>
      </c>
      <c r="C757" s="11" t="s">
        <v>256</v>
      </c>
      <c r="D757" s="161" t="s">
        <v>12848</v>
      </c>
      <c r="E757" s="161" t="s">
        <v>282</v>
      </c>
      <c r="F757" s="161" t="s">
        <v>12860</v>
      </c>
      <c r="G757" s="161" t="s">
        <v>277</v>
      </c>
      <c r="H757" s="11" t="s">
        <v>33</v>
      </c>
      <c r="I757" s="11">
        <v>40</v>
      </c>
      <c r="J757" s="11" t="s">
        <v>34</v>
      </c>
      <c r="K757" s="164" t="str">
        <f t="shared" si="51"/>
        <v>Grundkurs</v>
      </c>
      <c r="L757" s="11" t="s">
        <v>17333</v>
      </c>
      <c r="M757" s="11" t="str">
        <f t="shared" si="53"/>
        <v>3_x3_1x_G_40b</v>
      </c>
      <c r="N757" s="11" t="str">
        <f t="shared" si="54"/>
        <v>9789152302484-3-x3_1x-G-40b</v>
      </c>
      <c r="O757" s="78" t="s">
        <v>1256</v>
      </c>
      <c r="P757" s="39"/>
      <c r="Q757" s="55" t="str">
        <f>INDEX(Freelancer!$A$1140:$J$2572,MATCH('Base data'!M757,Freelancer!$G$1140:$G$2572,0),9)</f>
        <v>Rita en kvadrat med dubbelt så lång sida. Beräkna arean.</v>
      </c>
      <c r="R757" s="161" t="str">
        <f>IF(INDEX(Freelancer!$A$1140:$J$2572,MATCH('Base data'!M757,Freelancer!$G$1140:$G$2572,0),10)=0,"",INDEX(Freelancer!$A$1140:$J$2572,MATCH('Base data'!M757,Freelancer!$G$1140:$G$2572,0),10))</f>
        <v/>
      </c>
      <c r="S757" s="78" t="s">
        <v>16686</v>
      </c>
      <c r="T757" s="78" t="str">
        <f t="shared" si="52"/>
        <v>y3_2_14y</v>
      </c>
      <c r="U757" s="78" t="str">
        <f>INDEX(Lista!$O$2:$S$206,MATCH('Base data'!T757,Lista!$P$2:$P$206,0),3)</f>
        <v>Statistik - Urval &amp; bortfall</v>
      </c>
      <c r="V757" s="78" t="str">
        <f>INDEX(Lista!$O$2:$S$206,MATCH('Base data'!T757,Lista!$P$2:$P$206,0),4)</f>
        <v>SS_3_2</v>
      </c>
      <c r="W757" s="78" t="str">
        <f>INDEX(Lista!$O$2:$S$206,MATCH('Base data'!T757,Lista!$P$2:$P$206,0),5)</f>
        <v>Statistik</v>
      </c>
      <c r="X757" s="214" t="s">
        <v>16772</v>
      </c>
    </row>
    <row r="758" spans="1:24" x14ac:dyDescent="0.2">
      <c r="A758" s="160">
        <v>9789152302484</v>
      </c>
      <c r="B758" s="11">
        <v>3</v>
      </c>
      <c r="C758" s="11" t="s">
        <v>256</v>
      </c>
      <c r="D758" s="161" t="s">
        <v>12848</v>
      </c>
      <c r="E758" s="161" t="s">
        <v>282</v>
      </c>
      <c r="F758" s="161" t="s">
        <v>12860</v>
      </c>
      <c r="G758" s="161" t="s">
        <v>277</v>
      </c>
      <c r="H758" s="11" t="s">
        <v>33</v>
      </c>
      <c r="I758" s="11">
        <v>40</v>
      </c>
      <c r="J758" s="11" t="s">
        <v>40</v>
      </c>
      <c r="K758" s="164" t="str">
        <f t="shared" si="51"/>
        <v>Grundkurs</v>
      </c>
      <c r="L758" s="11" t="s">
        <v>17333</v>
      </c>
      <c r="M758" s="11" t="str">
        <f t="shared" si="53"/>
        <v>3_x3_1x_G_40c</v>
      </c>
      <c r="N758" s="11" t="str">
        <f t="shared" si="54"/>
        <v>9789152302484-3-x3_1x-G-40c</v>
      </c>
      <c r="O758" s="78" t="s">
        <v>1256</v>
      </c>
      <c r="P758" s="39"/>
      <c r="Q758" s="55" t="str">
        <f>INDEX(Freelancer!$A$1140:$J$2572,MATCH('Base data'!M758,Freelancer!$G$1140:$G$2572,0),9)</f>
        <v>Hur många gånger större blir arean om längden på sidorna fördubblas?</v>
      </c>
      <c r="R758" s="161" t="str">
        <f>IF(INDEX(Freelancer!$A$1140:$J$2572,MATCH('Base data'!M758,Freelancer!$G$1140:$G$2572,0),10)=0,"",INDEX(Freelancer!$A$1140:$J$2572,MATCH('Base data'!M758,Freelancer!$G$1140:$G$2572,0),10))</f>
        <v/>
      </c>
      <c r="S758" s="78" t="s">
        <v>16670</v>
      </c>
      <c r="T758" s="78" t="str">
        <f t="shared" si="52"/>
        <v>y1_19_1y</v>
      </c>
      <c r="U758" s="78" t="str">
        <f>INDEX(Lista!$O$2:$S$206,MATCH('Base data'!T758,Lista!$P$2:$P$206,0),3)</f>
        <v>Talsystem - Det romerska talsystemet</v>
      </c>
      <c r="V758" s="78" t="str">
        <f>INDEX(Lista!$O$2:$S$206,MATCH('Base data'!T758,Lista!$P$2:$P$206,0),4)</f>
        <v>T_1_19</v>
      </c>
      <c r="W758" s="78" t="str">
        <f>INDEX(Lista!$O$2:$S$206,MATCH('Base data'!T758,Lista!$P$2:$P$206,0),5)</f>
        <v>Talsystem</v>
      </c>
      <c r="X758" s="214" t="s">
        <v>16772</v>
      </c>
    </row>
    <row r="759" spans="1:24" x14ac:dyDescent="0.2">
      <c r="A759" s="160">
        <v>9789152302484</v>
      </c>
      <c r="B759" s="11">
        <v>3</v>
      </c>
      <c r="C759" s="11" t="s">
        <v>256</v>
      </c>
      <c r="D759" s="161" t="s">
        <v>12848</v>
      </c>
      <c r="E759" s="161" t="s">
        <v>282</v>
      </c>
      <c r="F759" s="161" t="s">
        <v>12860</v>
      </c>
      <c r="G759" s="161" t="s">
        <v>277</v>
      </c>
      <c r="H759" s="11" t="s">
        <v>33</v>
      </c>
      <c r="I759" s="11">
        <v>41</v>
      </c>
      <c r="J759" s="11" t="s">
        <v>31</v>
      </c>
      <c r="K759" s="164" t="str">
        <f t="shared" si="51"/>
        <v>Grundkurs</v>
      </c>
      <c r="L759" s="11" t="s">
        <v>12548</v>
      </c>
      <c r="M759" s="11" t="str">
        <f t="shared" si="53"/>
        <v>3_x3_1x_G_41a</v>
      </c>
      <c r="N759" s="11" t="str">
        <f t="shared" si="54"/>
        <v>9789152302484-3-x3_1x-G-41a</v>
      </c>
      <c r="O759" s="78" t="s">
        <v>443</v>
      </c>
      <c r="P759" s="39"/>
      <c r="Q759" s="55" t="str">
        <f>INDEX(Freelancer!$A$1140:$J$2572,MATCH('Base data'!M759,Freelancer!$G$1140:$G$2572,0),9)</f>
        <v>Rita en kub med sidan 3 cm och beräkna volymen.</v>
      </c>
      <c r="R759" s="161" t="str">
        <f>IF(INDEX(Freelancer!$A$1140:$J$2572,MATCH('Base data'!M759,Freelancer!$G$1140:$G$2572,0),10)=0,"",INDEX(Freelancer!$A$1140:$J$2572,MATCH('Base data'!M759,Freelancer!$G$1140:$G$2572,0),10))</f>
        <v/>
      </c>
      <c r="S759" s="78" t="s">
        <v>8378</v>
      </c>
      <c r="T759" s="78" t="str">
        <f t="shared" si="52"/>
        <v>y1_3y</v>
      </c>
      <c r="U759" s="78" t="str">
        <f>INDEX(Lista!$O$2:$S$206,MATCH('Base data'!T759,Lista!$P$2:$P$206,0),3)</f>
        <v>Ekvationer</v>
      </c>
      <c r="V759" s="78" t="str">
        <f>INDEX(Lista!$O$2:$S$206,MATCH('Base data'!T759,Lista!$P$2:$P$206,0),4)</f>
        <v>T_1_3</v>
      </c>
      <c r="W759" s="78" t="str">
        <f>INDEX(Lista!$O$2:$S$206,MATCH('Base data'!T759,Lista!$P$2:$P$206,0),5)</f>
        <v>Ekvationer</v>
      </c>
      <c r="X759" s="214" t="s">
        <v>16772</v>
      </c>
    </row>
    <row r="760" spans="1:24" x14ac:dyDescent="0.2">
      <c r="A760" s="160">
        <v>9789152302484</v>
      </c>
      <c r="B760" s="11">
        <v>3</v>
      </c>
      <c r="C760" s="11" t="s">
        <v>256</v>
      </c>
      <c r="D760" s="161" t="s">
        <v>12848</v>
      </c>
      <c r="E760" s="161" t="s">
        <v>282</v>
      </c>
      <c r="F760" s="161" t="s">
        <v>12860</v>
      </c>
      <c r="G760" s="161" t="s">
        <v>277</v>
      </c>
      <c r="H760" s="11" t="s">
        <v>33</v>
      </c>
      <c r="I760" s="11">
        <v>41</v>
      </c>
      <c r="J760" s="11" t="s">
        <v>34</v>
      </c>
      <c r="K760" s="164" t="str">
        <f t="shared" si="51"/>
        <v>Grundkurs</v>
      </c>
      <c r="L760" s="11" t="s">
        <v>12548</v>
      </c>
      <c r="M760" s="11" t="str">
        <f t="shared" si="53"/>
        <v>3_x3_1x_G_41b</v>
      </c>
      <c r="N760" s="11" t="str">
        <f t="shared" si="54"/>
        <v>9789152302484-3-x3_1x-G-41b</v>
      </c>
      <c r="O760" s="78" t="s">
        <v>443</v>
      </c>
      <c r="P760" s="39"/>
      <c r="Q760" s="55" t="str">
        <f>INDEX(Freelancer!$A$1140:$J$2572,MATCH('Base data'!M760,Freelancer!$G$1140:$G$2572,0),9)</f>
        <v>Rita en kub med dubbelt så lång sida. Beräkna volymen.</v>
      </c>
      <c r="R760" s="161" t="str">
        <f>IF(INDEX(Freelancer!$A$1140:$J$2572,MATCH('Base data'!M760,Freelancer!$G$1140:$G$2572,0),10)=0,"",INDEX(Freelancer!$A$1140:$J$2572,MATCH('Base data'!M760,Freelancer!$G$1140:$G$2572,0),10))</f>
        <v/>
      </c>
      <c r="S760" s="78" t="s">
        <v>16607</v>
      </c>
      <c r="T760" s="78" t="str">
        <f t="shared" si="52"/>
        <v>y4_22_7y</v>
      </c>
      <c r="U760" s="78" t="str">
        <f>INDEX(Lista!$O$2:$S$206,MATCH('Base data'!T760,Lista!$P$2:$P$206,0),3)</f>
        <v>Trigonometri - Enhetscirkeln</v>
      </c>
      <c r="V760" s="78" t="str">
        <f>INDEX(Lista!$O$2:$S$206,MATCH('Base data'!T760,Lista!$P$2:$P$206,0),4)</f>
        <v>G_4_22</v>
      </c>
      <c r="W760" s="78" t="str">
        <f>INDEX(Lista!$O$2:$S$206,MATCH('Base data'!T760,Lista!$P$2:$P$206,0),5)</f>
        <v>Trigonometri</v>
      </c>
      <c r="X760" s="214" t="s">
        <v>16772</v>
      </c>
    </row>
    <row r="761" spans="1:24" x14ac:dyDescent="0.2">
      <c r="A761" s="160">
        <v>9789152302484</v>
      </c>
      <c r="B761" s="11">
        <v>3</v>
      </c>
      <c r="C761" s="11" t="s">
        <v>256</v>
      </c>
      <c r="D761" s="161" t="s">
        <v>12848</v>
      </c>
      <c r="E761" s="161" t="s">
        <v>282</v>
      </c>
      <c r="F761" s="161" t="s">
        <v>12860</v>
      </c>
      <c r="G761" s="161" t="s">
        <v>277</v>
      </c>
      <c r="H761" s="11" t="s">
        <v>33</v>
      </c>
      <c r="I761" s="11">
        <v>41</v>
      </c>
      <c r="J761" s="11" t="s">
        <v>40</v>
      </c>
      <c r="K761" s="164" t="str">
        <f t="shared" si="51"/>
        <v>Grundkurs</v>
      </c>
      <c r="L761" s="11" t="s">
        <v>12548</v>
      </c>
      <c r="M761" s="11" t="str">
        <f t="shared" si="53"/>
        <v>3_x3_1x_G_41c</v>
      </c>
      <c r="N761" s="11" t="str">
        <f t="shared" si="54"/>
        <v>9789152302484-3-x3_1x-G-41c</v>
      </c>
      <c r="O761" s="78" t="s">
        <v>443</v>
      </c>
      <c r="P761" s="39"/>
      <c r="Q761" s="55" t="str">
        <f>INDEX(Freelancer!$A$1140:$J$2572,MATCH('Base data'!M761,Freelancer!$G$1140:$G$2572,0),9)</f>
        <v>Hur många gånger större blir volymen om längden på sidorna fördubblas?</v>
      </c>
      <c r="R761" s="161" t="str">
        <f>IF(INDEX(Freelancer!$A$1140:$J$2572,MATCH('Base data'!M761,Freelancer!$G$1140:$G$2572,0),10)=0,"",INDEX(Freelancer!$A$1140:$J$2572,MATCH('Base data'!M761,Freelancer!$G$1140:$G$2572,0),10))</f>
        <v/>
      </c>
      <c r="S761" s="78" t="s">
        <v>8365</v>
      </c>
      <c r="T761" s="78" t="str">
        <f t="shared" si="52"/>
        <v>y1_10_2y</v>
      </c>
      <c r="U761" s="78" t="str">
        <f>INDEX(Lista!$O$2:$S$206,MATCH('Base data'!T761,Lista!$P$2:$P$206,0),3)</f>
        <v>Multiplikation</v>
      </c>
      <c r="V761" s="78" t="str">
        <f>INDEX(Lista!$O$2:$S$206,MATCH('Base data'!T761,Lista!$P$2:$P$206,0),4)</f>
        <v>T_1_10</v>
      </c>
      <c r="W761" s="78" t="str">
        <f>INDEX(Lista!$O$2:$S$206,MATCH('Base data'!T761,Lista!$P$2:$P$206,0),5)</f>
        <v>Olika räknemetoder</v>
      </c>
      <c r="X761" s="214" t="s">
        <v>16772</v>
      </c>
    </row>
    <row r="762" spans="1:24" x14ac:dyDescent="0.2">
      <c r="A762" s="160">
        <v>9789152302484</v>
      </c>
      <c r="B762" s="11">
        <v>3</v>
      </c>
      <c r="C762" s="11" t="s">
        <v>256</v>
      </c>
      <c r="D762" s="161" t="s">
        <v>12848</v>
      </c>
      <c r="E762" s="161" t="s">
        <v>282</v>
      </c>
      <c r="F762" s="161" t="s">
        <v>12860</v>
      </c>
      <c r="G762" s="161" t="s">
        <v>277</v>
      </c>
      <c r="H762" s="11" t="s">
        <v>33</v>
      </c>
      <c r="I762" s="11">
        <v>42</v>
      </c>
      <c r="J762" s="11" t="s">
        <v>31</v>
      </c>
      <c r="K762" s="164" t="str">
        <f t="shared" si="51"/>
        <v>Grundkurs</v>
      </c>
      <c r="L762" s="11" t="s">
        <v>17333</v>
      </c>
      <c r="M762" s="11" t="str">
        <f t="shared" si="53"/>
        <v>3_x3_1x_G_42a</v>
      </c>
      <c r="N762" s="11" t="str">
        <f t="shared" si="54"/>
        <v>9789152302484-3-x3_1x-G-42a</v>
      </c>
      <c r="O762" s="78" t="s">
        <v>1256</v>
      </c>
      <c r="P762" s="39"/>
      <c r="Q762" s="55" t="str">
        <f>INDEX(Freelancer!$A$1140:$J$2572,MATCH('Base data'!M762,Freelancer!$G$1140:$G$2572,0),9)</f>
        <v>Rita en kub som har volymen 64 cm3. Hur stor blir volymen om man gör sidorna tre gånger så långa?</v>
      </c>
      <c r="R762" s="161" t="str">
        <f>IF(INDEX(Freelancer!$A$1140:$J$2572,MATCH('Base data'!M762,Freelancer!$G$1140:$G$2572,0),10)=0,"",INDEX(Freelancer!$A$1140:$J$2572,MATCH('Base data'!M762,Freelancer!$G$1140:$G$2572,0),10))</f>
        <v/>
      </c>
      <c r="S762" s="78" t="s">
        <v>8315</v>
      </c>
      <c r="T762" s="78" t="str">
        <f t="shared" si="52"/>
        <v>y1_19_2y</v>
      </c>
      <c r="U762" s="78" t="str">
        <f>INDEX(Lista!$O$2:$S$206,MATCH('Base data'!T762,Lista!$P$2:$P$206,0),3)</f>
        <v>Talsystem - Vårt talsystem</v>
      </c>
      <c r="V762" s="78" t="str">
        <f>INDEX(Lista!$O$2:$S$206,MATCH('Base data'!T762,Lista!$P$2:$P$206,0),4)</f>
        <v>T_1_19</v>
      </c>
      <c r="W762" s="78" t="str">
        <f>INDEX(Lista!$O$2:$S$206,MATCH('Base data'!T762,Lista!$P$2:$P$206,0),5)</f>
        <v>Talsystem</v>
      </c>
      <c r="X762" s="214" t="s">
        <v>16772</v>
      </c>
    </row>
    <row r="763" spans="1:24" x14ac:dyDescent="0.2">
      <c r="A763" s="160">
        <v>9789152302484</v>
      </c>
      <c r="B763" s="11">
        <v>3</v>
      </c>
      <c r="C763" s="11" t="s">
        <v>256</v>
      </c>
      <c r="D763" s="161" t="s">
        <v>12848</v>
      </c>
      <c r="E763" s="161" t="s">
        <v>282</v>
      </c>
      <c r="F763" s="161" t="s">
        <v>12860</v>
      </c>
      <c r="G763" s="161" t="s">
        <v>277</v>
      </c>
      <c r="H763" s="11" t="s">
        <v>33</v>
      </c>
      <c r="I763" s="11">
        <v>42</v>
      </c>
      <c r="J763" s="11" t="s">
        <v>34</v>
      </c>
      <c r="K763" s="164" t="str">
        <f t="shared" si="51"/>
        <v>Grundkurs</v>
      </c>
      <c r="L763" s="11" t="s">
        <v>17333</v>
      </c>
      <c r="M763" s="11" t="str">
        <f t="shared" si="53"/>
        <v>3_x3_1x_G_42b</v>
      </c>
      <c r="N763" s="11" t="str">
        <f t="shared" si="54"/>
        <v>9789152302484-3-x3_1x-G-42b</v>
      </c>
      <c r="O763" s="78" t="s">
        <v>1256</v>
      </c>
      <c r="P763" s="39"/>
      <c r="Q763" s="55" t="str">
        <f>INDEX(Freelancer!$A$1140:$J$2572,MATCH('Base data'!M763,Freelancer!$G$1140:$G$2572,0),9)</f>
        <v>Hur många gånger större blir volymen?</v>
      </c>
      <c r="R763" s="161" t="str">
        <f>IF(INDEX(Freelancer!$A$1140:$J$2572,MATCH('Base data'!M763,Freelancer!$G$1140:$G$2572,0),10)=0,"",INDEX(Freelancer!$A$1140:$J$2572,MATCH('Base data'!M763,Freelancer!$G$1140:$G$2572,0),10))</f>
        <v/>
      </c>
      <c r="S763" s="78" t="s">
        <v>8347</v>
      </c>
      <c r="T763" s="78" t="str">
        <f t="shared" si="52"/>
        <v>y2_11_1y</v>
      </c>
      <c r="U763" s="78" t="str">
        <f>INDEX(Lista!$O$2:$S$206,MATCH('Base data'!T763,Lista!$P$2:$P$206,0),3)</f>
        <v>Grafer - Avläsa grafer</v>
      </c>
      <c r="V763" s="78" t="str">
        <f>INDEX(Lista!$O$2:$S$206,MATCH('Base data'!T763,Lista!$P$2:$P$206,0),4)</f>
        <v>SF_2_11</v>
      </c>
      <c r="W763" s="78" t="str">
        <f>INDEX(Lista!$O$2:$S$206,MATCH('Base data'!T763,Lista!$P$2:$P$206,0),5)</f>
        <v>Grafer</v>
      </c>
      <c r="X763" s="214" t="s">
        <v>16772</v>
      </c>
    </row>
    <row r="764" spans="1:24" x14ac:dyDescent="0.2">
      <c r="A764" s="160">
        <v>9789152302484</v>
      </c>
      <c r="B764" s="11">
        <v>3</v>
      </c>
      <c r="C764" s="11" t="s">
        <v>256</v>
      </c>
      <c r="D764" s="161" t="s">
        <v>12848</v>
      </c>
      <c r="E764" s="161" t="s">
        <v>282</v>
      </c>
      <c r="F764" s="161" t="s">
        <v>12860</v>
      </c>
      <c r="G764" s="161" t="s">
        <v>277</v>
      </c>
      <c r="H764" s="11" t="s">
        <v>33</v>
      </c>
      <c r="I764" s="11">
        <v>42</v>
      </c>
      <c r="J764" s="11" t="s">
        <v>40</v>
      </c>
      <c r="K764" s="164" t="str">
        <f t="shared" si="51"/>
        <v>Grundkurs</v>
      </c>
      <c r="L764" s="11" t="s">
        <v>17333</v>
      </c>
      <c r="M764" s="11" t="str">
        <f t="shared" si="53"/>
        <v>3_x3_1x_G_42c</v>
      </c>
      <c r="N764" s="11" t="str">
        <f t="shared" si="54"/>
        <v>9789152302484-3-x3_1x-G-42c</v>
      </c>
      <c r="O764" s="78" t="s">
        <v>1256</v>
      </c>
      <c r="P764" s="39"/>
      <c r="Q764" s="55" t="str">
        <f>INDEX(Freelancer!$A$1140:$J$2572,MATCH('Base data'!M764,Freelancer!$G$1140:$G$2572,0),9)</f>
        <v>Vilken är volymskalan?</v>
      </c>
      <c r="R764" s="161" t="str">
        <f>IF(INDEX(Freelancer!$A$1140:$J$2572,MATCH('Base data'!M764,Freelancer!$G$1140:$G$2572,0),10)=0,"",INDEX(Freelancer!$A$1140:$J$2572,MATCH('Base data'!M764,Freelancer!$G$1140:$G$2572,0),10))</f>
        <v/>
      </c>
      <c r="S764" s="78" t="s">
        <v>16612</v>
      </c>
      <c r="T764" s="78" t="str">
        <f t="shared" si="52"/>
        <v>y1_4_3y</v>
      </c>
      <c r="U764" s="78" t="str">
        <f>INDEX(Lista!$O$2:$S$206,MATCH('Base data'!T764,Lista!$P$2:$P$206,0),3)</f>
        <v>Ekvationslösning - Grafisk lösning</v>
      </c>
      <c r="V764" s="78" t="str">
        <f>INDEX(Lista!$O$2:$S$206,MATCH('Base data'!T764,Lista!$P$2:$P$206,0),4)</f>
        <v>T_1_4</v>
      </c>
      <c r="W764" s="78" t="str">
        <f>INDEX(Lista!$O$2:$S$206,MATCH('Base data'!T764,Lista!$P$2:$P$206,0),5)</f>
        <v>Ekvationslösning</v>
      </c>
      <c r="X764" s="214" t="s">
        <v>16772</v>
      </c>
    </row>
    <row r="765" spans="1:24" ht="32" x14ac:dyDescent="0.2">
      <c r="A765" s="160">
        <v>9789152302484</v>
      </c>
      <c r="B765" s="11">
        <v>3</v>
      </c>
      <c r="C765" s="11" t="s">
        <v>256</v>
      </c>
      <c r="D765" s="161" t="s">
        <v>12848</v>
      </c>
      <c r="E765" s="161" t="s">
        <v>282</v>
      </c>
      <c r="F765" s="161" t="s">
        <v>12860</v>
      </c>
      <c r="G765" s="161" t="s">
        <v>277</v>
      </c>
      <c r="H765" s="11" t="s">
        <v>33</v>
      </c>
      <c r="I765" s="11">
        <v>43</v>
      </c>
      <c r="J765" s="11"/>
      <c r="K765" s="164" t="str">
        <f t="shared" si="51"/>
        <v>Grundkurs</v>
      </c>
      <c r="L765" s="11" t="s">
        <v>12548</v>
      </c>
      <c r="M765" s="11" t="str">
        <f t="shared" si="53"/>
        <v>3_x3_1x_G_43</v>
      </c>
      <c r="N765" s="11" t="str">
        <f t="shared" si="54"/>
        <v>9789152302484-3-x3_1x-G-43</v>
      </c>
      <c r="O765" s="78" t="s">
        <v>1256</v>
      </c>
      <c r="P765" s="39"/>
      <c r="Q765" s="55" t="str">
        <f>INDEX(Freelancer!$A$1140:$J$2572,MATCH('Base data'!M765,Freelancer!$G$1140:$G$2572,0),9)</f>
        <v>Selma bakar kakor i två storlekar. Kakorna är likformiga. De stora har längden 12 cm och de små har längden 6 cm. En sats deg räcker till 100 små kakor. Till hur många stora kakor räcker en sats deg? Kakorna har samma tjocklek. Motivera ditt svar.</v>
      </c>
      <c r="R765" s="161" t="str">
        <f>IF(INDEX(Freelancer!$A$1140:$J$2572,MATCH('Base data'!M765,Freelancer!$G$1140:$G$2572,0),10)=0,"",INDEX(Freelancer!$A$1140:$J$2572,MATCH('Base data'!M765,Freelancer!$G$1140:$G$2572,0),10))</f>
        <v>MD9_85_1</v>
      </c>
      <c r="S765" s="78" t="s">
        <v>16636</v>
      </c>
      <c r="T765" s="78" t="str">
        <f t="shared" si="52"/>
        <v>y6_3y</v>
      </c>
      <c r="U765" s="78" t="str">
        <f>INDEX(Lista!$O$2:$S$206,MATCH('Base data'!T765,Lista!$P$2:$P$206,0),3)</f>
        <v>Problemlösning - Sannolikhet och statistik</v>
      </c>
      <c r="V765" s="78" t="str">
        <f>INDEX(Lista!$O$2:$S$206,MATCH('Base data'!T765,Lista!$P$2:$P$206,0),4)</f>
        <v>P_6_3</v>
      </c>
      <c r="W765" s="78" t="str">
        <f>INDEX(Lista!$O$2:$S$206,MATCH('Base data'!T765,Lista!$P$2:$P$206,0),5)</f>
        <v>Problemlösning - Sannolikhet och statistik</v>
      </c>
      <c r="X765" s="214" t="s">
        <v>16772</v>
      </c>
    </row>
    <row r="766" spans="1:24" x14ac:dyDescent="0.2">
      <c r="A766" s="160">
        <v>9789152302484</v>
      </c>
      <c r="B766" s="11">
        <v>3</v>
      </c>
      <c r="C766" s="11" t="s">
        <v>256</v>
      </c>
      <c r="D766" s="161" t="s">
        <v>12848</v>
      </c>
      <c r="E766" s="161" t="s">
        <v>282</v>
      </c>
      <c r="F766" s="161" t="s">
        <v>12860</v>
      </c>
      <c r="G766" s="161" t="s">
        <v>277</v>
      </c>
      <c r="H766" s="11" t="s">
        <v>33</v>
      </c>
      <c r="I766" s="11">
        <v>44</v>
      </c>
      <c r="J766" s="11"/>
      <c r="K766" s="164" t="str">
        <f t="shared" ref="K766:K829" si="55">G766</f>
        <v>Grundkurs</v>
      </c>
      <c r="L766" s="11" t="s">
        <v>17333</v>
      </c>
      <c r="M766" s="11" t="str">
        <f t="shared" si="53"/>
        <v>3_x3_1x_G_44</v>
      </c>
      <c r="N766" s="11" t="str">
        <f t="shared" si="54"/>
        <v>9789152302484-3-x3_1x-G-44</v>
      </c>
      <c r="O766" s="78" t="s">
        <v>1256</v>
      </c>
      <c r="P766" s="39"/>
      <c r="Q766" s="55" t="str">
        <f>INDEX(Freelancer!$A$1140:$J$2572,MATCH('Base data'!M766,Freelancer!$G$1140:$G$2572,0),9)</f>
        <v>Rikard bakar chokladbollar. En sats räcker till 40 små chokladbollar. Till hur många stora chokladbollar räcker en sats?</v>
      </c>
      <c r="R766" s="161" t="str">
        <f>IF(INDEX(Freelancer!$A$1140:$J$2572,MATCH('Base data'!M766,Freelancer!$G$1140:$G$2572,0),10)=0,"",INDEX(Freelancer!$A$1140:$J$2572,MATCH('Base data'!M766,Freelancer!$G$1140:$G$2572,0),10))</f>
        <v>MD9_85_2</v>
      </c>
      <c r="S766" s="78" t="s">
        <v>16660</v>
      </c>
      <c r="T766" s="78" t="str">
        <f t="shared" ref="T766:T829" si="56">"y"&amp;S766&amp;"y"</f>
        <v>y1_3_12y</v>
      </c>
      <c r="U766" s="78" t="str">
        <f>INDEX(Lista!$O$2:$S$206,MATCH('Base data'!T766,Lista!$P$2:$P$206,0),3)</f>
        <v>Ekvationer - Olikheter</v>
      </c>
      <c r="V766" s="78" t="str">
        <f>INDEX(Lista!$O$2:$S$206,MATCH('Base data'!T766,Lista!$P$2:$P$206,0),4)</f>
        <v>T_1_3</v>
      </c>
      <c r="W766" s="78" t="str">
        <f>INDEX(Lista!$O$2:$S$206,MATCH('Base data'!T766,Lista!$P$2:$P$206,0),5)</f>
        <v>Ekvationer</v>
      </c>
      <c r="X766" s="214" t="s">
        <v>16772</v>
      </c>
    </row>
    <row r="767" spans="1:24" x14ac:dyDescent="0.2">
      <c r="A767" s="160">
        <v>9789152302484</v>
      </c>
      <c r="B767" s="11">
        <v>3</v>
      </c>
      <c r="C767" s="11" t="s">
        <v>256</v>
      </c>
      <c r="D767" s="161" t="s">
        <v>12848</v>
      </c>
      <c r="E767" s="161" t="s">
        <v>282</v>
      </c>
      <c r="F767" s="161" t="s">
        <v>12860</v>
      </c>
      <c r="G767" s="161" t="s">
        <v>277</v>
      </c>
      <c r="H767" s="11" t="s">
        <v>33</v>
      </c>
      <c r="I767" s="11">
        <v>45</v>
      </c>
      <c r="J767" s="11" t="s">
        <v>31</v>
      </c>
      <c r="K767" s="164" t="str">
        <f t="shared" si="55"/>
        <v>Grundkurs</v>
      </c>
      <c r="L767" s="11" t="s">
        <v>12548</v>
      </c>
      <c r="M767" s="11" t="str">
        <f t="shared" si="53"/>
        <v>3_x3_1x_G_45a</v>
      </c>
      <c r="N767" s="11" t="str">
        <f t="shared" si="54"/>
        <v>9789152302484-3-x3_1x-G-45a</v>
      </c>
      <c r="O767" s="78" t="s">
        <v>1256</v>
      </c>
      <c r="P767" s="39"/>
      <c r="Q767" s="55" t="str">
        <f>INDEX(Freelancer!$A$1140:$J$2572,MATCH('Base data'!M767,Freelancer!$G$1140:$G$2572,0),9)</f>
        <v>Dockskåpet är tillverkat i skala 1:12. Golvet på övervåningen har arean 20 dm2. Hur stort skulle golvet vara i verkligheten?</v>
      </c>
      <c r="R767" s="161" t="str">
        <f>IF(INDEX(Freelancer!$A$1140:$J$2572,MATCH('Base data'!M767,Freelancer!$G$1140:$G$2572,0),10)=0,"",INDEX(Freelancer!$A$1140:$J$2572,MATCH('Base data'!M767,Freelancer!$G$1140:$G$2572,0),10))</f>
        <v>MD9_85_3</v>
      </c>
      <c r="S767" s="78" t="s">
        <v>16643</v>
      </c>
      <c r="T767" s="78" t="str">
        <f t="shared" si="56"/>
        <v>y1_17_8y</v>
      </c>
      <c r="U767" s="78" t="str">
        <f>INDEX(Lista!$O$2:$S$206,MATCH('Base data'!T767,Lista!$P$2:$P$206,0),3)</f>
        <v>Tal - Rationella tal</v>
      </c>
      <c r="V767" s="78" t="str">
        <f>INDEX(Lista!$O$2:$S$206,MATCH('Base data'!T767,Lista!$P$2:$P$206,0),4)</f>
        <v>T_1_17</v>
      </c>
      <c r="W767" s="78" t="str">
        <f>INDEX(Lista!$O$2:$S$206,MATCH('Base data'!T767,Lista!$P$2:$P$206,0),5)</f>
        <v>Tal</v>
      </c>
      <c r="X767" s="214" t="s">
        <v>16772</v>
      </c>
    </row>
    <row r="768" spans="1:24" x14ac:dyDescent="0.2">
      <c r="A768" s="160">
        <v>9789152302484</v>
      </c>
      <c r="B768" s="11">
        <v>3</v>
      </c>
      <c r="C768" s="11" t="s">
        <v>256</v>
      </c>
      <c r="D768" s="161" t="s">
        <v>12848</v>
      </c>
      <c r="E768" s="161" t="s">
        <v>282</v>
      </c>
      <c r="F768" s="161" t="s">
        <v>12860</v>
      </c>
      <c r="G768" s="161" t="s">
        <v>277</v>
      </c>
      <c r="H768" s="11" t="s">
        <v>33</v>
      </c>
      <c r="I768" s="11">
        <v>45</v>
      </c>
      <c r="J768" s="11" t="s">
        <v>34</v>
      </c>
      <c r="K768" s="164" t="str">
        <f t="shared" si="55"/>
        <v>Grundkurs</v>
      </c>
      <c r="L768" s="11" t="s">
        <v>12548</v>
      </c>
      <c r="M768" s="11" t="str">
        <f t="shared" si="53"/>
        <v>3_x3_1x_G_45b</v>
      </c>
      <c r="N768" s="11" t="str">
        <f t="shared" si="54"/>
        <v>9789152302484-3-x3_1x-G-45b</v>
      </c>
      <c r="O768" s="78" t="s">
        <v>1256</v>
      </c>
      <c r="P768" s="39"/>
      <c r="Q768" s="55" t="str">
        <f>INDEX(Freelancer!$A$1140:$J$2572,MATCH('Base data'!M768,Freelancer!$G$1140:$G$2572,0),9)</f>
        <v>Dockskåpet är tillverkat i skala 1:12. Kistan, som jordgloben står på, har volymen 120 cm3. Hur stor volym skulle kistan ha i verkligheten?</v>
      </c>
      <c r="R768" s="161" t="str">
        <f>IF(INDEX(Freelancer!$A$1140:$J$2572,MATCH('Base data'!M768,Freelancer!$G$1140:$G$2572,0),10)=0,"",INDEX(Freelancer!$A$1140:$J$2572,MATCH('Base data'!M768,Freelancer!$G$1140:$G$2572,0),10))</f>
        <v>MD9_85_3</v>
      </c>
      <c r="S768" s="78" t="s">
        <v>8358</v>
      </c>
      <c r="T768" s="78" t="str">
        <f t="shared" si="56"/>
        <v>y2_19_9y</v>
      </c>
      <c r="U768" s="78" t="str">
        <f>INDEX(Lista!$O$2:$S$206,MATCH('Base data'!T768,Lista!$P$2:$P$206,0),3)</f>
        <v>Procent - Förändringsfaktor</v>
      </c>
      <c r="V768" s="78" t="str">
        <f>INDEX(Lista!$O$2:$S$206,MATCH('Base data'!T768,Lista!$P$2:$P$206,0),4)</f>
        <v>SF_2_19</v>
      </c>
      <c r="W768" s="78" t="str">
        <f>INDEX(Lista!$O$2:$S$206,MATCH('Base data'!T768,Lista!$P$2:$P$206,0),5)</f>
        <v>Procent</v>
      </c>
      <c r="X768" s="214" t="s">
        <v>16772</v>
      </c>
    </row>
    <row r="769" spans="1:24" x14ac:dyDescent="0.2">
      <c r="A769" s="160">
        <v>9789152302484</v>
      </c>
      <c r="B769" s="11">
        <v>3</v>
      </c>
      <c r="C769" s="11" t="s">
        <v>256</v>
      </c>
      <c r="D769" s="161" t="s">
        <v>12848</v>
      </c>
      <c r="E769" s="161" t="s">
        <v>282</v>
      </c>
      <c r="F769" s="161" t="s">
        <v>12860</v>
      </c>
      <c r="G769" s="161" t="s">
        <v>277</v>
      </c>
      <c r="H769" s="11" t="s">
        <v>33</v>
      </c>
      <c r="I769" s="11">
        <v>45</v>
      </c>
      <c r="J769" s="11" t="s">
        <v>40</v>
      </c>
      <c r="K769" s="164" t="str">
        <f t="shared" si="55"/>
        <v>Grundkurs</v>
      </c>
      <c r="L769" s="11" t="s">
        <v>12548</v>
      </c>
      <c r="M769" s="11" t="str">
        <f t="shared" si="53"/>
        <v>3_x3_1x_G_45c</v>
      </c>
      <c r="N769" s="11" t="str">
        <f t="shared" si="54"/>
        <v>9789152302484-3-x3_1x-G-45c</v>
      </c>
      <c r="O769" s="78" t="s">
        <v>1256</v>
      </c>
      <c r="P769" s="39"/>
      <c r="Q769" s="55" t="str">
        <f>INDEX(Freelancer!$A$1140:$J$2572,MATCH('Base data'!M769,Freelancer!$G$1140:$G$2572,0),9)</f>
        <v>Dockskåpet är tillverkat i skala 1:12. Ett akvarium har volymen 120 liter. Ge ett förslag på vilka mått det skulle kunna ha som modell i dockskåpet.</v>
      </c>
      <c r="R769" s="161" t="str">
        <f>IF(INDEX(Freelancer!$A$1140:$J$2572,MATCH('Base data'!M769,Freelancer!$G$1140:$G$2572,0),10)=0,"",INDEX(Freelancer!$A$1140:$J$2572,MATCH('Base data'!M769,Freelancer!$G$1140:$G$2572,0),10))</f>
        <v>MD9_85_3</v>
      </c>
      <c r="S769" s="78" t="s">
        <v>16616</v>
      </c>
      <c r="T769" s="78" t="str">
        <f t="shared" si="56"/>
        <v>y2_19_16y</v>
      </c>
      <c r="U769" s="78" t="str">
        <f>INDEX(Lista!$O$2:$S$206,MATCH('Base data'!T769,Lista!$P$2:$P$206,0),3)</f>
        <v>Procent - Vi söker det hela</v>
      </c>
      <c r="V769" s="78" t="str">
        <f>INDEX(Lista!$O$2:$S$206,MATCH('Base data'!T769,Lista!$P$2:$P$206,0),4)</f>
        <v>SF_2_19</v>
      </c>
      <c r="W769" s="78" t="str">
        <f>INDEX(Lista!$O$2:$S$206,MATCH('Base data'!T769,Lista!$P$2:$P$206,0),5)</f>
        <v>Procent</v>
      </c>
      <c r="X769" s="214" t="s">
        <v>16772</v>
      </c>
    </row>
    <row r="770" spans="1:24" x14ac:dyDescent="0.2">
      <c r="A770" s="160">
        <v>9789152302484</v>
      </c>
      <c r="B770" s="11">
        <v>3</v>
      </c>
      <c r="C770" s="11" t="s">
        <v>256</v>
      </c>
      <c r="D770" s="161" t="s">
        <v>12848</v>
      </c>
      <c r="E770" s="161" t="s">
        <v>282</v>
      </c>
      <c r="F770" s="161" t="s">
        <v>12860</v>
      </c>
      <c r="G770" s="161" t="s">
        <v>277</v>
      </c>
      <c r="H770" s="11" t="s">
        <v>33</v>
      </c>
      <c r="I770" s="11">
        <v>46</v>
      </c>
      <c r="J770" s="11"/>
      <c r="K770" s="164" t="str">
        <f t="shared" si="55"/>
        <v>Grundkurs</v>
      </c>
      <c r="L770" s="11" t="s">
        <v>17333</v>
      </c>
      <c r="M770" s="11" t="str">
        <f t="shared" si="53"/>
        <v>3_x3_1x_G_46</v>
      </c>
      <c r="N770" s="11" t="str">
        <f t="shared" si="54"/>
        <v>9789152302484-3-x3_1x-G-46</v>
      </c>
      <c r="O770" s="78" t="s">
        <v>1256</v>
      </c>
      <c r="P770" s="39"/>
      <c r="Q770" s="55" t="str">
        <f>INDEX(Freelancer!$A$1140:$J$2572,MATCH('Base data'!M770,Freelancer!$G$1140:$G$2572,0),9)</f>
        <v>Vilka av pilarna är likformiga?</v>
      </c>
      <c r="R770" s="161" t="str">
        <f>IF(INDEX(Freelancer!$A$1140:$J$2572,MATCH('Base data'!M770,Freelancer!$G$1140:$G$2572,0),10)=0,"",INDEX(Freelancer!$A$1140:$J$2572,MATCH('Base data'!M770,Freelancer!$G$1140:$G$2572,0),10))</f>
        <v>MD9_86_1</v>
      </c>
      <c r="S770" s="78" t="s">
        <v>16613</v>
      </c>
      <c r="T770" s="78" t="str">
        <f t="shared" si="56"/>
        <v>y1_9_2y</v>
      </c>
      <c r="U770" s="78" t="str">
        <f>INDEX(Lista!$O$2:$S$206,MATCH('Base data'!T770,Lista!$P$2:$P$206,0),3)</f>
        <v>Logaritmer - andra baser</v>
      </c>
      <c r="V770" s="78" t="str">
        <f>INDEX(Lista!$O$2:$S$206,MATCH('Base data'!T770,Lista!$P$2:$P$206,0),4)</f>
        <v>T_1_9</v>
      </c>
      <c r="W770" s="78" t="str">
        <f>INDEX(Lista!$O$2:$S$206,MATCH('Base data'!T770,Lista!$P$2:$P$206,0),5)</f>
        <v>Logaritmer</v>
      </c>
      <c r="X770" s="214" t="s">
        <v>16772</v>
      </c>
    </row>
    <row r="771" spans="1:24" x14ac:dyDescent="0.2">
      <c r="A771" s="160">
        <v>9789152302484</v>
      </c>
      <c r="B771" s="11">
        <v>3</v>
      </c>
      <c r="C771" s="11" t="s">
        <v>256</v>
      </c>
      <c r="D771" s="161" t="s">
        <v>12848</v>
      </c>
      <c r="E771" s="161" t="s">
        <v>282</v>
      </c>
      <c r="F771" s="161" t="s">
        <v>12860</v>
      </c>
      <c r="G771" s="161" t="s">
        <v>277</v>
      </c>
      <c r="H771" s="11" t="s">
        <v>33</v>
      </c>
      <c r="I771" s="11">
        <v>47</v>
      </c>
      <c r="J771" s="11"/>
      <c r="K771" s="164" t="str">
        <f t="shared" si="55"/>
        <v>Grundkurs</v>
      </c>
      <c r="L771" s="11" t="s">
        <v>12548</v>
      </c>
      <c r="M771" s="11" t="str">
        <f t="shared" si="53"/>
        <v>3_x3_1x_G_47</v>
      </c>
      <c r="N771" s="11" t="str">
        <f t="shared" si="54"/>
        <v>9789152302484-3-x3_1x-G-47</v>
      </c>
      <c r="O771" s="78" t="s">
        <v>1256</v>
      </c>
      <c r="P771" s="39"/>
      <c r="Q771" s="55" t="str">
        <f>INDEX(Freelancer!$A$1140:$J$2572,MATCH('Base data'!M771,Freelancer!$G$1140:$G$2572,0),9)</f>
        <v>Vilka av rektanglarna är likformiga?</v>
      </c>
      <c r="R771" s="161" t="str">
        <f>IF(INDEX(Freelancer!$A$1140:$J$2572,MATCH('Base data'!M771,Freelancer!$G$1140:$G$2572,0),10)=0,"",INDEX(Freelancer!$A$1140:$J$2572,MATCH('Base data'!M771,Freelancer!$G$1140:$G$2572,0),10))</f>
        <v>MD9_86_2</v>
      </c>
      <c r="S771" s="78" t="s">
        <v>16636</v>
      </c>
      <c r="T771" s="78" t="str">
        <f t="shared" si="56"/>
        <v>y6_3y</v>
      </c>
      <c r="U771" s="78" t="str">
        <f>INDEX(Lista!$O$2:$S$206,MATCH('Base data'!T771,Lista!$P$2:$P$206,0),3)</f>
        <v>Problemlösning - Sannolikhet och statistik</v>
      </c>
      <c r="V771" s="78" t="str">
        <f>INDEX(Lista!$O$2:$S$206,MATCH('Base data'!T771,Lista!$P$2:$P$206,0),4)</f>
        <v>P_6_3</v>
      </c>
      <c r="W771" s="78" t="str">
        <f>INDEX(Lista!$O$2:$S$206,MATCH('Base data'!T771,Lista!$P$2:$P$206,0),5)</f>
        <v>Problemlösning - Sannolikhet och statistik</v>
      </c>
      <c r="X771" s="214" t="s">
        <v>16772</v>
      </c>
    </row>
    <row r="772" spans="1:24" x14ac:dyDescent="0.2">
      <c r="A772" s="160">
        <v>9789152302484</v>
      </c>
      <c r="B772" s="11">
        <v>3</v>
      </c>
      <c r="C772" s="11" t="s">
        <v>256</v>
      </c>
      <c r="D772" s="161" t="s">
        <v>12848</v>
      </c>
      <c r="E772" s="161" t="s">
        <v>282</v>
      </c>
      <c r="F772" s="161" t="s">
        <v>12860</v>
      </c>
      <c r="G772" s="161" t="s">
        <v>277</v>
      </c>
      <c r="H772" s="11" t="s">
        <v>33</v>
      </c>
      <c r="I772" s="11">
        <v>48</v>
      </c>
      <c r="J772" s="11"/>
      <c r="K772" s="164" t="str">
        <f t="shared" si="55"/>
        <v>Grundkurs</v>
      </c>
      <c r="L772" s="11" t="s">
        <v>17333</v>
      </c>
      <c r="M772" s="11" t="str">
        <f t="shared" si="53"/>
        <v>3_x3_1x_G_48</v>
      </c>
      <c r="N772" s="11" t="str">
        <f t="shared" si="54"/>
        <v>9789152302484-3-x3_1x-G-48</v>
      </c>
      <c r="O772" s="78" t="s">
        <v>1256</v>
      </c>
      <c r="P772" s="39"/>
      <c r="Q772" s="55" t="str">
        <f>INDEX(Freelancer!$A$1140:$J$2572,MATCH('Base data'!M772,Freelancer!$G$1140:$G$2572,0),9)</f>
        <v>Vilka av trianglarna är likformiga?</v>
      </c>
      <c r="R772" s="161" t="str">
        <f>IF(INDEX(Freelancer!$A$1140:$J$2572,MATCH('Base data'!M772,Freelancer!$G$1140:$G$2572,0),10)=0,"",INDEX(Freelancer!$A$1140:$J$2572,MATCH('Base data'!M772,Freelancer!$G$1140:$G$2572,0),10))</f>
        <v>MD9_86_3</v>
      </c>
      <c r="S772" s="78" t="s">
        <v>8349</v>
      </c>
      <c r="T772" s="78" t="str">
        <f t="shared" si="56"/>
        <v>y1_16_3y</v>
      </c>
      <c r="U772" s="78" t="str">
        <f>INDEX(Lista!$O$2:$S$206,MATCH('Base data'!T772,Lista!$P$2:$P$206,0),3)</f>
        <v>Räta linjen - formen y=kx+m</v>
      </c>
      <c r="V772" s="78" t="str">
        <f>INDEX(Lista!$O$2:$S$206,MATCH('Base data'!T772,Lista!$P$2:$P$206,0),4)</f>
        <v>T_1_16</v>
      </c>
      <c r="W772" s="78" t="str">
        <f>INDEX(Lista!$O$2:$S$206,MATCH('Base data'!T772,Lista!$P$2:$P$206,0),5)</f>
        <v>Räta linjen</v>
      </c>
      <c r="X772" s="214" t="s">
        <v>16772</v>
      </c>
    </row>
    <row r="773" spans="1:24" x14ac:dyDescent="0.2">
      <c r="A773" s="160">
        <v>9789152302484</v>
      </c>
      <c r="B773" s="11">
        <v>3</v>
      </c>
      <c r="C773" s="11" t="s">
        <v>256</v>
      </c>
      <c r="D773" s="161" t="s">
        <v>12848</v>
      </c>
      <c r="E773" s="161" t="s">
        <v>282</v>
      </c>
      <c r="F773" s="161" t="s">
        <v>12860</v>
      </c>
      <c r="G773" s="161" t="s">
        <v>277</v>
      </c>
      <c r="H773" s="11" t="s">
        <v>33</v>
      </c>
      <c r="I773" s="11">
        <v>49</v>
      </c>
      <c r="J773" s="11" t="s">
        <v>31</v>
      </c>
      <c r="K773" s="164" t="str">
        <f t="shared" si="55"/>
        <v>Grundkurs</v>
      </c>
      <c r="L773" s="11" t="s">
        <v>12548</v>
      </c>
      <c r="M773" s="11" t="str">
        <f t="shared" si="53"/>
        <v>3_x3_1x_G_49a</v>
      </c>
      <c r="N773" s="11" t="str">
        <f t="shared" si="54"/>
        <v>9789152302484-3-x3_1x-G-49a</v>
      </c>
      <c r="O773" s="78" t="s">
        <v>1256</v>
      </c>
      <c r="P773" s="39"/>
      <c r="Q773" s="55" t="str">
        <f>INDEX(Freelancer!$A$1140:$J$2572,MATCH('Base data'!M773,Freelancer!$G$1140:$G$2572,0),9)</f>
        <v>Trianglarna är likformiga. Hur långa är sidorna $x$ och $y$?</v>
      </c>
      <c r="R773" s="161" t="str">
        <f>IF(INDEX(Freelancer!$A$1140:$J$2572,MATCH('Base data'!M773,Freelancer!$G$1140:$G$2572,0),10)=0,"",INDEX(Freelancer!$A$1140:$J$2572,MATCH('Base data'!M773,Freelancer!$G$1140:$G$2572,0),10))</f>
        <v>MD9_87_1</v>
      </c>
      <c r="S773" s="78" t="s">
        <v>16595</v>
      </c>
      <c r="T773" s="78" t="str">
        <f t="shared" si="56"/>
        <v>y1_5_1y</v>
      </c>
      <c r="U773" s="78" t="str">
        <f>INDEX(Lista!$O$2:$S$206,MATCH('Base data'!T773,Lista!$P$2:$P$206,0),3)</f>
        <v>Ekvationssystem - 3 obekanta</v>
      </c>
      <c r="V773" s="78" t="str">
        <f>INDEX(Lista!$O$2:$S$206,MATCH('Base data'!T773,Lista!$P$2:$P$206,0),4)</f>
        <v>T_1_5</v>
      </c>
      <c r="W773" s="78" t="str">
        <f>INDEX(Lista!$O$2:$S$206,MATCH('Base data'!T773,Lista!$P$2:$P$206,0),5)</f>
        <v>Ekvationssystem</v>
      </c>
      <c r="X773" s="214" t="s">
        <v>16772</v>
      </c>
    </row>
    <row r="774" spans="1:24" x14ac:dyDescent="0.2">
      <c r="A774" s="160">
        <v>9789152302484</v>
      </c>
      <c r="B774" s="11">
        <v>3</v>
      </c>
      <c r="C774" s="11" t="s">
        <v>256</v>
      </c>
      <c r="D774" s="161" t="s">
        <v>12848</v>
      </c>
      <c r="E774" s="161" t="s">
        <v>282</v>
      </c>
      <c r="F774" s="161" t="s">
        <v>12860</v>
      </c>
      <c r="G774" s="161" t="s">
        <v>277</v>
      </c>
      <c r="H774" s="11" t="s">
        <v>33</v>
      </c>
      <c r="I774" s="11">
        <v>49</v>
      </c>
      <c r="J774" s="11" t="s">
        <v>34</v>
      </c>
      <c r="K774" s="164" t="str">
        <f t="shared" si="55"/>
        <v>Grundkurs</v>
      </c>
      <c r="L774" s="11" t="s">
        <v>12548</v>
      </c>
      <c r="M774" s="11" t="str">
        <f t="shared" ref="M774:M837" si="57">B774&amp;"_"&amp;F774&amp;"_"&amp;H774&amp;"_"&amp;I774&amp;J774</f>
        <v>3_x3_1x_G_49b</v>
      </c>
      <c r="N774" s="11" t="str">
        <f t="shared" ref="N774:N837" si="58">A774&amp;"-"&amp;B774&amp;"-"&amp;F774&amp;"-"&amp;H774&amp;"-"&amp;I774&amp;J774</f>
        <v>9789152302484-3-x3_1x-G-49b</v>
      </c>
      <c r="O774" s="78" t="s">
        <v>1256</v>
      </c>
      <c r="P774" s="39"/>
      <c r="Q774" s="55" t="str">
        <f>INDEX(Freelancer!$A$1140:$J$2572,MATCH('Base data'!M774,Freelancer!$G$1140:$G$2572,0),9)</f>
        <v>Trianglarna är likformiga. Hur långa är sidorna $x$ och $y$?</v>
      </c>
      <c r="R774" s="161" t="str">
        <f>IF(INDEX(Freelancer!$A$1140:$J$2572,MATCH('Base data'!M774,Freelancer!$G$1140:$G$2572,0),10)=0,"",INDEX(Freelancer!$A$1140:$J$2572,MATCH('Base data'!M774,Freelancer!$G$1140:$G$2572,0),10))</f>
        <v>MD9_87_2</v>
      </c>
      <c r="S774" s="78" t="s">
        <v>16636</v>
      </c>
      <c r="T774" s="78" t="str">
        <f t="shared" si="56"/>
        <v>y6_3y</v>
      </c>
      <c r="U774" s="78" t="str">
        <f>INDEX(Lista!$O$2:$S$206,MATCH('Base data'!T774,Lista!$P$2:$P$206,0),3)</f>
        <v>Problemlösning - Sannolikhet och statistik</v>
      </c>
      <c r="V774" s="78" t="str">
        <f>INDEX(Lista!$O$2:$S$206,MATCH('Base data'!T774,Lista!$P$2:$P$206,0),4)</f>
        <v>P_6_3</v>
      </c>
      <c r="W774" s="78" t="str">
        <f>INDEX(Lista!$O$2:$S$206,MATCH('Base data'!T774,Lista!$P$2:$P$206,0),5)</f>
        <v>Problemlösning - Sannolikhet och statistik</v>
      </c>
      <c r="X774" s="214" t="s">
        <v>16772</v>
      </c>
    </row>
    <row r="775" spans="1:24" x14ac:dyDescent="0.2">
      <c r="A775" s="160">
        <v>9789152302484</v>
      </c>
      <c r="B775" s="11">
        <v>3</v>
      </c>
      <c r="C775" s="11" t="s">
        <v>256</v>
      </c>
      <c r="D775" s="161" t="s">
        <v>12848</v>
      </c>
      <c r="E775" s="161" t="s">
        <v>282</v>
      </c>
      <c r="F775" s="161" t="s">
        <v>12860</v>
      </c>
      <c r="G775" s="161" t="s">
        <v>277</v>
      </c>
      <c r="H775" s="11" t="s">
        <v>33</v>
      </c>
      <c r="I775" s="11">
        <v>50</v>
      </c>
      <c r="J775" s="11" t="s">
        <v>31</v>
      </c>
      <c r="K775" s="164" t="str">
        <f t="shared" si="55"/>
        <v>Grundkurs</v>
      </c>
      <c r="L775" s="11" t="s">
        <v>17333</v>
      </c>
      <c r="M775" s="11" t="str">
        <f t="shared" si="57"/>
        <v>3_x3_1x_G_50a</v>
      </c>
      <c r="N775" s="11" t="str">
        <f t="shared" si="58"/>
        <v>9789152302484-3-x3_1x-G-50a</v>
      </c>
      <c r="O775" s="78" t="s">
        <v>1256</v>
      </c>
      <c r="P775" s="39"/>
      <c r="Q775" s="55" t="str">
        <f>INDEX(Freelancer!$A$1140:$J$2572,MATCH('Base data'!M775,Freelancer!$G$1140:$G$2572,0),9)</f>
        <v>Rita en likformig figur där måtten är 1,5 gånger större.</v>
      </c>
      <c r="R775" s="161" t="str">
        <f>IF(INDEX(Freelancer!$A$1140:$J$2572,MATCH('Base data'!M775,Freelancer!$G$1140:$G$2572,0),10)=0,"",INDEX(Freelancer!$A$1140:$J$2572,MATCH('Base data'!M775,Freelancer!$G$1140:$G$2572,0),10))</f>
        <v>MD9_87_3</v>
      </c>
      <c r="S775" s="78" t="s">
        <v>8333</v>
      </c>
      <c r="T775" s="78" t="str">
        <f t="shared" si="56"/>
        <v>y4_15_1y</v>
      </c>
      <c r="U775" s="78" t="str">
        <f>INDEX(Lista!$O$2:$S$206,MATCH('Base data'!T775,Lista!$P$2:$P$206,0),3)</f>
        <v>Volym &amp; olika sorters kroppar - Rätblock, prisma och cylinder</v>
      </c>
      <c r="V775" s="78" t="str">
        <f>INDEX(Lista!$O$2:$S$206,MATCH('Base data'!T775,Lista!$P$2:$P$206,0),4)</f>
        <v>G_4_15</v>
      </c>
      <c r="W775" s="78" t="str">
        <f>INDEX(Lista!$O$2:$S$206,MATCH('Base data'!T775,Lista!$P$2:$P$206,0),5)</f>
        <v>Volym &amp; olika sorters kroppar</v>
      </c>
      <c r="X775" s="214" t="s">
        <v>16772</v>
      </c>
    </row>
    <row r="776" spans="1:24" x14ac:dyDescent="0.2">
      <c r="A776" s="160">
        <v>9789152302484</v>
      </c>
      <c r="B776" s="11">
        <v>3</v>
      </c>
      <c r="C776" s="11" t="s">
        <v>256</v>
      </c>
      <c r="D776" s="161" t="s">
        <v>12848</v>
      </c>
      <c r="E776" s="161" t="s">
        <v>282</v>
      </c>
      <c r="F776" s="161" t="s">
        <v>12860</v>
      </c>
      <c r="G776" s="161" t="s">
        <v>277</v>
      </c>
      <c r="H776" s="11" t="s">
        <v>33</v>
      </c>
      <c r="I776" s="11">
        <v>50</v>
      </c>
      <c r="J776" s="11" t="s">
        <v>34</v>
      </c>
      <c r="K776" s="164" t="str">
        <f t="shared" si="55"/>
        <v>Grundkurs</v>
      </c>
      <c r="L776" s="11" t="s">
        <v>17333</v>
      </c>
      <c r="M776" s="11" t="str">
        <f t="shared" si="57"/>
        <v>3_x3_1x_G_50b</v>
      </c>
      <c r="N776" s="11" t="str">
        <f t="shared" si="58"/>
        <v>9789152302484-3-x3_1x-G-50b</v>
      </c>
      <c r="O776" s="78" t="s">
        <v>1256</v>
      </c>
      <c r="P776" s="39"/>
      <c r="Q776" s="55" t="str">
        <f>INDEX(Freelancer!$A$1140:$J$2572,MATCH('Base data'!M776,Freelancer!$G$1140:$G$2572,0),9)</f>
        <v>Rita en likformig figur där måtten är 1,5 gånger större.</v>
      </c>
      <c r="R776" s="161" t="str">
        <f>IF(INDEX(Freelancer!$A$1140:$J$2572,MATCH('Base data'!M776,Freelancer!$G$1140:$G$2572,0),10)=0,"",INDEX(Freelancer!$A$1140:$J$2572,MATCH('Base data'!M776,Freelancer!$G$1140:$G$2572,0),10))</f>
        <v>MD9_87_4</v>
      </c>
      <c r="S776" s="78" t="s">
        <v>16618</v>
      </c>
      <c r="T776" s="78" t="str">
        <f t="shared" si="56"/>
        <v>y2_24_3y</v>
      </c>
      <c r="U776" s="78" t="str">
        <f>INDEX(Lista!$O$2:$S$206,MATCH('Base data'!T776,Lista!$P$2:$P$206,0),3)</f>
        <v>Variabler och uttryck - Sammansatta uttryck</v>
      </c>
      <c r="V776" s="78" t="str">
        <f>INDEX(Lista!$O$2:$S$206,MATCH('Base data'!T776,Lista!$P$2:$P$206,0),4)</f>
        <v>SF_2_24</v>
      </c>
      <c r="W776" s="78" t="str">
        <f>INDEX(Lista!$O$2:$S$206,MATCH('Base data'!T776,Lista!$P$2:$P$206,0),5)</f>
        <v>Variabler och uttryck</v>
      </c>
      <c r="X776" s="214" t="s">
        <v>16772</v>
      </c>
    </row>
    <row r="777" spans="1:24" x14ac:dyDescent="0.2">
      <c r="A777" s="160">
        <v>9789152302484</v>
      </c>
      <c r="B777" s="11">
        <v>3</v>
      </c>
      <c r="C777" s="11" t="s">
        <v>256</v>
      </c>
      <c r="D777" s="161" t="s">
        <v>12848</v>
      </c>
      <c r="E777" s="161" t="s">
        <v>282</v>
      </c>
      <c r="F777" s="161" t="s">
        <v>12860</v>
      </c>
      <c r="G777" s="161" t="s">
        <v>277</v>
      </c>
      <c r="H777" s="11" t="s">
        <v>33</v>
      </c>
      <c r="I777" s="11">
        <v>51</v>
      </c>
      <c r="J777" s="11" t="s">
        <v>31</v>
      </c>
      <c r="K777" s="164" t="str">
        <f t="shared" si="55"/>
        <v>Grundkurs</v>
      </c>
      <c r="L777" s="11" t="s">
        <v>12548</v>
      </c>
      <c r="M777" s="11" t="str">
        <f t="shared" si="57"/>
        <v>3_x3_1x_G_51a</v>
      </c>
      <c r="N777" s="11" t="str">
        <f t="shared" si="58"/>
        <v>9789152302484-3-x3_1x-G-51a</v>
      </c>
      <c r="O777" s="78" t="s">
        <v>1256</v>
      </c>
      <c r="P777" s="39"/>
      <c r="Q777" s="55" t="str">
        <f>INDEX(Freelancer!$A$1140:$J$2572,MATCH('Base data'!M777,Freelancer!$G$1140:$G$2572,0),9)</f>
        <v>Visa med ett exempel att två likbenta trianglar inte behöver vara likformiga.</v>
      </c>
      <c r="R777" s="161" t="str">
        <f>IF(INDEX(Freelancer!$A$1140:$J$2572,MATCH('Base data'!M777,Freelancer!$G$1140:$G$2572,0),10)=0,"",INDEX(Freelancer!$A$1140:$J$2572,MATCH('Base data'!M777,Freelancer!$G$1140:$G$2572,0),10))</f>
        <v/>
      </c>
      <c r="S777" s="78" t="s">
        <v>8350</v>
      </c>
      <c r="T777" s="78" t="str">
        <f t="shared" si="56"/>
        <v>y2_8_9y</v>
      </c>
      <c r="U777" s="78" t="str">
        <f>INDEX(Lista!$O$2:$S$206,MATCH('Base data'!T777,Lista!$P$2:$P$206,0),3)</f>
        <v>Funktioner - Linjära funktioner</v>
      </c>
      <c r="V777" s="78" t="str">
        <f>INDEX(Lista!$O$2:$S$206,MATCH('Base data'!T777,Lista!$P$2:$P$206,0),4)</f>
        <v>SF_2_8</v>
      </c>
      <c r="W777" s="78" t="str">
        <f>INDEX(Lista!$O$2:$S$206,MATCH('Base data'!T777,Lista!$P$2:$P$206,0),5)</f>
        <v>Funktioner</v>
      </c>
      <c r="X777" s="214" t="s">
        <v>16772</v>
      </c>
    </row>
    <row r="778" spans="1:24" x14ac:dyDescent="0.2">
      <c r="A778" s="160">
        <v>9789152302484</v>
      </c>
      <c r="B778" s="11">
        <v>3</v>
      </c>
      <c r="C778" s="11" t="s">
        <v>256</v>
      </c>
      <c r="D778" s="161" t="s">
        <v>12848</v>
      </c>
      <c r="E778" s="161" t="s">
        <v>282</v>
      </c>
      <c r="F778" s="161" t="s">
        <v>12860</v>
      </c>
      <c r="G778" s="161" t="s">
        <v>277</v>
      </c>
      <c r="H778" s="11" t="s">
        <v>33</v>
      </c>
      <c r="I778" s="11">
        <v>51</v>
      </c>
      <c r="J778" s="11" t="s">
        <v>34</v>
      </c>
      <c r="K778" s="164" t="str">
        <f t="shared" si="55"/>
        <v>Grundkurs</v>
      </c>
      <c r="L778" s="11" t="s">
        <v>12548</v>
      </c>
      <c r="M778" s="11" t="str">
        <f t="shared" si="57"/>
        <v>3_x3_1x_G_51b</v>
      </c>
      <c r="N778" s="11" t="str">
        <f t="shared" si="58"/>
        <v>9789152302484-3-x3_1x-G-51b</v>
      </c>
      <c r="O778" s="78" t="s">
        <v>1256</v>
      </c>
      <c r="P778" s="39"/>
      <c r="Q778" s="55" t="str">
        <f>INDEX(Freelancer!$A$1140:$J$2572,MATCH('Base data'!M778,Freelancer!$G$1140:$G$2572,0),9)</f>
        <v>Varför är alla liksidiga trianglar likformiga?</v>
      </c>
      <c r="R778" s="161" t="str">
        <f>IF(INDEX(Freelancer!$A$1140:$J$2572,MATCH('Base data'!M778,Freelancer!$G$1140:$G$2572,0),10)=0,"",INDEX(Freelancer!$A$1140:$J$2572,MATCH('Base data'!M778,Freelancer!$G$1140:$G$2572,0),10))</f>
        <v/>
      </c>
      <c r="S778" s="78" t="s">
        <v>16649</v>
      </c>
      <c r="T778" s="78" t="str">
        <f t="shared" si="56"/>
        <v>y4_15y</v>
      </c>
      <c r="U778" s="78" t="str">
        <f>INDEX(Lista!$O$2:$S$206,MATCH('Base data'!T778,Lista!$P$2:$P$206,0),3)</f>
        <v>Volym &amp; olika sorters kroppar</v>
      </c>
      <c r="V778" s="78" t="str">
        <f>INDEX(Lista!$O$2:$S$206,MATCH('Base data'!T778,Lista!$P$2:$P$206,0),4)</f>
        <v>G_4_15</v>
      </c>
      <c r="W778" s="78" t="str">
        <f>INDEX(Lista!$O$2:$S$206,MATCH('Base data'!T778,Lista!$P$2:$P$206,0),5)</f>
        <v>Volym &amp; olika sorters kroppar</v>
      </c>
      <c r="X778" s="214" t="s">
        <v>16772</v>
      </c>
    </row>
    <row r="779" spans="1:24" x14ac:dyDescent="0.2">
      <c r="A779" s="160">
        <v>9789152302484</v>
      </c>
      <c r="B779" s="11">
        <v>3</v>
      </c>
      <c r="C779" s="11" t="s">
        <v>256</v>
      </c>
      <c r="D779" s="161" t="s">
        <v>12848</v>
      </c>
      <c r="E779" s="161" t="s">
        <v>282</v>
      </c>
      <c r="F779" s="161" t="s">
        <v>12861</v>
      </c>
      <c r="G779" s="161" t="s">
        <v>29</v>
      </c>
      <c r="H779" s="11" t="s">
        <v>30</v>
      </c>
      <c r="I779" s="11">
        <v>1</v>
      </c>
      <c r="J779" s="11"/>
      <c r="K779" s="164" t="str">
        <f t="shared" si="55"/>
        <v>Diagnos</v>
      </c>
      <c r="L779" s="11" t="s">
        <v>12548</v>
      </c>
      <c r="M779" s="11" t="str">
        <f t="shared" si="57"/>
        <v>3_x3_2x_D_1</v>
      </c>
      <c r="N779" s="11" t="str">
        <f t="shared" si="58"/>
        <v>9789152302484-3-x3_2x-D-1</v>
      </c>
      <c r="O779" s="78" t="s">
        <v>1256</v>
      </c>
      <c r="P779" s="39"/>
      <c r="Q779" s="55" t="str">
        <f>INDEX(Freelancer!$A$1140:$J$2572,MATCH('Base data'!M779,Freelancer!$G$1140:$G$2572,0),9)</f>
        <v>Vad heter den geometriska formen?</v>
      </c>
      <c r="R779" s="161" t="str">
        <f>IF(INDEX(Freelancer!$A$1140:$J$2572,MATCH('Base data'!M779,Freelancer!$G$1140:$G$2572,0),10)=0,"",INDEX(Freelancer!$A$1140:$J$2572,MATCH('Base data'!M779,Freelancer!$G$1140:$G$2572,0),10))</f>
        <v>MD9_88_1</v>
      </c>
      <c r="S779" s="78" t="s">
        <v>8337</v>
      </c>
      <c r="T779" s="78" t="str">
        <f t="shared" si="56"/>
        <v>y4_12_2y</v>
      </c>
      <c r="U779" s="78" t="str">
        <f>INDEX(Lista!$O$2:$S$206,MATCH('Base data'!T779,Lista!$P$2:$P$206,0),3)</f>
        <v>Likformighet - Trianglar</v>
      </c>
      <c r="V779" s="78" t="str">
        <f>INDEX(Lista!$O$2:$S$206,MATCH('Base data'!T779,Lista!$P$2:$P$206,0),4)</f>
        <v>G_4_12</v>
      </c>
      <c r="W779" s="78" t="str">
        <f>INDEX(Lista!$O$2:$S$206,MATCH('Base data'!T779,Lista!$P$2:$P$206,0),5)</f>
        <v>Likformighet</v>
      </c>
      <c r="X779" s="214" t="s">
        <v>16772</v>
      </c>
    </row>
    <row r="780" spans="1:24" x14ac:dyDescent="0.2">
      <c r="A780" s="160">
        <v>9789152302484</v>
      </c>
      <c r="B780" s="11">
        <v>3</v>
      </c>
      <c r="C780" s="11" t="s">
        <v>256</v>
      </c>
      <c r="D780" s="161" t="s">
        <v>12848</v>
      </c>
      <c r="E780" s="161" t="s">
        <v>282</v>
      </c>
      <c r="F780" s="161" t="s">
        <v>12861</v>
      </c>
      <c r="G780" s="161" t="s">
        <v>29</v>
      </c>
      <c r="H780" s="11" t="s">
        <v>30</v>
      </c>
      <c r="I780" s="11">
        <v>2</v>
      </c>
      <c r="J780" s="11" t="s">
        <v>31</v>
      </c>
      <c r="K780" s="164" t="str">
        <f t="shared" si="55"/>
        <v>Diagnos</v>
      </c>
      <c r="L780" s="11" t="s">
        <v>17333</v>
      </c>
      <c r="M780" s="11" t="str">
        <f t="shared" si="57"/>
        <v>3_x3_2x_D_2a</v>
      </c>
      <c r="N780" s="11" t="str">
        <f t="shared" si="58"/>
        <v>9789152302484-3-x3_2x-D-2a</v>
      </c>
      <c r="O780" s="78" t="s">
        <v>443</v>
      </c>
      <c r="P780" s="39"/>
      <c r="Q780" s="55" t="str">
        <f>INDEX(Freelancer!$A$1140:$J$2572,MATCH('Base data'!M780,Freelancer!$G$1140:$G$2572,0),9)</f>
        <v>Hur många hörn har en kub</v>
      </c>
      <c r="R780" s="161" t="str">
        <f>IF(INDEX(Freelancer!$A$1140:$J$2572,MATCH('Base data'!M780,Freelancer!$G$1140:$G$2572,0),10)=0,"",INDEX(Freelancer!$A$1140:$J$2572,MATCH('Base data'!M780,Freelancer!$G$1140:$G$2572,0),10))</f>
        <v/>
      </c>
      <c r="S780" s="78" t="s">
        <v>8321</v>
      </c>
      <c r="T780" s="78" t="str">
        <f t="shared" si="56"/>
        <v>y1_15_4y</v>
      </c>
      <c r="U780" s="78" t="str">
        <f>INDEX(Lista!$O$2:$S$206,MATCH('Base data'!T780,Lista!$P$2:$P$206,0),3)</f>
        <v>Räkneregler - Negativa tal</v>
      </c>
      <c r="V780" s="78" t="str">
        <f>INDEX(Lista!$O$2:$S$206,MATCH('Base data'!T780,Lista!$P$2:$P$206,0),4)</f>
        <v>T_1_15</v>
      </c>
      <c r="W780" s="78" t="str">
        <f>INDEX(Lista!$O$2:$S$206,MATCH('Base data'!T780,Lista!$P$2:$P$206,0),5)</f>
        <v>Räkneregler</v>
      </c>
      <c r="X780" s="214" t="s">
        <v>16772</v>
      </c>
    </row>
    <row r="781" spans="1:24" x14ac:dyDescent="0.2">
      <c r="A781" s="160">
        <v>9789152302484</v>
      </c>
      <c r="B781" s="11">
        <v>3</v>
      </c>
      <c r="C781" s="11" t="s">
        <v>256</v>
      </c>
      <c r="D781" s="161" t="s">
        <v>12848</v>
      </c>
      <c r="E781" s="161" t="s">
        <v>282</v>
      </c>
      <c r="F781" s="161" t="s">
        <v>12861</v>
      </c>
      <c r="G781" s="161" t="s">
        <v>29</v>
      </c>
      <c r="H781" s="11" t="s">
        <v>30</v>
      </c>
      <c r="I781" s="11">
        <v>2</v>
      </c>
      <c r="J781" s="11" t="s">
        <v>34</v>
      </c>
      <c r="K781" s="164" t="str">
        <f t="shared" si="55"/>
        <v>Diagnos</v>
      </c>
      <c r="L781" s="11" t="s">
        <v>17333</v>
      </c>
      <c r="M781" s="11" t="str">
        <f t="shared" si="57"/>
        <v>3_x3_2x_D_2b</v>
      </c>
      <c r="N781" s="11" t="str">
        <f t="shared" si="58"/>
        <v>9789152302484-3-x3_2x-D-2b</v>
      </c>
      <c r="O781" s="78" t="s">
        <v>443</v>
      </c>
      <c r="P781" s="39"/>
      <c r="Q781" s="55" t="str">
        <f>INDEX(Freelancer!$A$1140:$J$2572,MATCH('Base data'!M781,Freelancer!$G$1140:$G$2572,0),9)</f>
        <v>Hur många sidoytor har ett rätblock</v>
      </c>
      <c r="R781" s="161" t="str">
        <f>IF(INDEX(Freelancer!$A$1140:$J$2572,MATCH('Base data'!M781,Freelancer!$G$1140:$G$2572,0),10)=0,"",INDEX(Freelancer!$A$1140:$J$2572,MATCH('Base data'!M781,Freelancer!$G$1140:$G$2572,0),10))</f>
        <v/>
      </c>
      <c r="S781" s="78" t="s">
        <v>16696</v>
      </c>
      <c r="T781" s="78" t="str">
        <f t="shared" si="56"/>
        <v>y1_3_2y</v>
      </c>
      <c r="U781" s="78" t="str">
        <f>INDEX(Lista!$O$2:$S$206,MATCH('Base data'!T781,Lista!$P$2:$P$206,0),3)</f>
        <v>Ekvationer - Andragradsekvationer</v>
      </c>
      <c r="V781" s="78" t="str">
        <f>INDEX(Lista!$O$2:$S$206,MATCH('Base data'!T781,Lista!$P$2:$P$206,0),4)</f>
        <v>T_1_3</v>
      </c>
      <c r="W781" s="78" t="str">
        <f>INDEX(Lista!$O$2:$S$206,MATCH('Base data'!T781,Lista!$P$2:$P$206,0),5)</f>
        <v>Ekvationer</v>
      </c>
      <c r="X781" s="214" t="s">
        <v>16772</v>
      </c>
    </row>
    <row r="782" spans="1:24" x14ac:dyDescent="0.2">
      <c r="A782" s="160">
        <v>9789152302484</v>
      </c>
      <c r="B782" s="11">
        <v>3</v>
      </c>
      <c r="C782" s="11" t="s">
        <v>256</v>
      </c>
      <c r="D782" s="161" t="s">
        <v>12848</v>
      </c>
      <c r="E782" s="161" t="s">
        <v>282</v>
      </c>
      <c r="F782" s="161" t="s">
        <v>12861</v>
      </c>
      <c r="G782" s="161" t="s">
        <v>29</v>
      </c>
      <c r="H782" s="11" t="s">
        <v>30</v>
      </c>
      <c r="I782" s="11">
        <v>2</v>
      </c>
      <c r="J782" s="11" t="s">
        <v>40</v>
      </c>
      <c r="K782" s="164" t="str">
        <f t="shared" si="55"/>
        <v>Diagnos</v>
      </c>
      <c r="L782" s="11" t="s">
        <v>17333</v>
      </c>
      <c r="M782" s="11" t="str">
        <f t="shared" si="57"/>
        <v>3_x3_2x_D_2c</v>
      </c>
      <c r="N782" s="11" t="str">
        <f t="shared" si="58"/>
        <v>9789152302484-3-x3_2x-D-2c</v>
      </c>
      <c r="O782" s="78" t="s">
        <v>443</v>
      </c>
      <c r="P782" s="39"/>
      <c r="Q782" s="55" t="str">
        <f>INDEX(Freelancer!$A$1140:$J$2572,MATCH('Base data'!M782,Freelancer!$G$1140:$G$2572,0),9)</f>
        <v>Hur många sidoytor har ett prisma som har en femhörning som basyta</v>
      </c>
      <c r="R782" s="161" t="str">
        <f>IF(INDEX(Freelancer!$A$1140:$J$2572,MATCH('Base data'!M782,Freelancer!$G$1140:$G$2572,0),10)=0,"",INDEX(Freelancer!$A$1140:$J$2572,MATCH('Base data'!M782,Freelancer!$G$1140:$G$2572,0),10))</f>
        <v/>
      </c>
      <c r="S782" s="78" t="s">
        <v>16592</v>
      </c>
      <c r="T782" s="78" t="str">
        <f t="shared" si="56"/>
        <v>y1_3_6y</v>
      </c>
      <c r="U782" s="78" t="str">
        <f>INDEX(Lista!$O$2:$S$206,MATCH('Base data'!T782,Lista!$P$2:$P$206,0),3)</f>
        <v>Ekvationer - Ekvationer med potenser</v>
      </c>
      <c r="V782" s="78" t="str">
        <f>INDEX(Lista!$O$2:$S$206,MATCH('Base data'!T782,Lista!$P$2:$P$206,0),4)</f>
        <v>T_1_3</v>
      </c>
      <c r="W782" s="78" t="str">
        <f>INDEX(Lista!$O$2:$S$206,MATCH('Base data'!T782,Lista!$P$2:$P$206,0),5)</f>
        <v>Ekvationer</v>
      </c>
      <c r="X782" s="214" t="s">
        <v>16772</v>
      </c>
    </row>
    <row r="783" spans="1:24" x14ac:dyDescent="0.2">
      <c r="A783" s="160">
        <v>9789152302484</v>
      </c>
      <c r="B783" s="11">
        <v>3</v>
      </c>
      <c r="C783" s="11" t="s">
        <v>256</v>
      </c>
      <c r="D783" s="161" t="s">
        <v>12848</v>
      </c>
      <c r="E783" s="161" t="s">
        <v>282</v>
      </c>
      <c r="F783" s="161" t="s">
        <v>12861</v>
      </c>
      <c r="G783" s="161" t="s">
        <v>29</v>
      </c>
      <c r="H783" s="11" t="s">
        <v>30</v>
      </c>
      <c r="I783" s="11">
        <v>3</v>
      </c>
      <c r="J783" s="11" t="s">
        <v>31</v>
      </c>
      <c r="K783" s="164" t="str">
        <f t="shared" si="55"/>
        <v>Diagnos</v>
      </c>
      <c r="L783" s="11" t="s">
        <v>12548</v>
      </c>
      <c r="M783" s="11" t="str">
        <f t="shared" si="57"/>
        <v>3_x3_2x_D_3a</v>
      </c>
      <c r="N783" s="11" t="str">
        <f t="shared" si="58"/>
        <v>9789152302484-3-x3_2x-D-3a</v>
      </c>
      <c r="O783" s="78" t="s">
        <v>443</v>
      </c>
      <c r="P783" s="39"/>
      <c r="Q783" s="55" t="str">
        <f>INDEX(Freelancer!$A$1140:$J$2572,MATCH('Base data'!M783,Freelancer!$G$1140:$G$2572,0),9)</f>
        <v>Beräkna volymen</v>
      </c>
      <c r="R783" s="161" t="str">
        <f>IF(INDEX(Freelancer!$A$1140:$J$2572,MATCH('Base data'!M783,Freelancer!$G$1140:$G$2572,0),10)=0,"",INDEX(Freelancer!$A$1140:$J$2572,MATCH('Base data'!M783,Freelancer!$G$1140:$G$2572,0),10))</f>
        <v>MD9_88_2</v>
      </c>
      <c r="S783" s="78" t="s">
        <v>8375</v>
      </c>
      <c r="T783" s="78" t="str">
        <f t="shared" si="56"/>
        <v>y4_6_3y</v>
      </c>
      <c r="U783" s="78" t="str">
        <f>INDEX(Lista!$O$2:$S$206,MATCH('Base data'!T783,Lista!$P$2:$P$206,0),3)</f>
        <v>Geometrienheter - Area</v>
      </c>
      <c r="V783" s="78" t="str">
        <f>INDEX(Lista!$O$2:$S$206,MATCH('Base data'!T783,Lista!$P$2:$P$206,0),4)</f>
        <v>G_4_6</v>
      </c>
      <c r="W783" s="78" t="str">
        <f>INDEX(Lista!$O$2:$S$206,MATCH('Base data'!T783,Lista!$P$2:$P$206,0),5)</f>
        <v>Geometrienheter</v>
      </c>
      <c r="X783" s="214" t="s">
        <v>16772</v>
      </c>
    </row>
    <row r="784" spans="1:24" x14ac:dyDescent="0.2">
      <c r="A784" s="160">
        <v>9789152302484</v>
      </c>
      <c r="B784" s="11">
        <v>3</v>
      </c>
      <c r="C784" s="11" t="s">
        <v>256</v>
      </c>
      <c r="D784" s="161" t="s">
        <v>12848</v>
      </c>
      <c r="E784" s="161" t="s">
        <v>282</v>
      </c>
      <c r="F784" s="161" t="s">
        <v>12861</v>
      </c>
      <c r="G784" s="161" t="s">
        <v>29</v>
      </c>
      <c r="H784" s="11" t="s">
        <v>30</v>
      </c>
      <c r="I784" s="11">
        <v>3</v>
      </c>
      <c r="J784" s="11" t="s">
        <v>34</v>
      </c>
      <c r="K784" s="164" t="str">
        <f t="shared" si="55"/>
        <v>Diagnos</v>
      </c>
      <c r="L784" s="11" t="s">
        <v>12548</v>
      </c>
      <c r="M784" s="11" t="str">
        <f t="shared" si="57"/>
        <v>3_x3_2x_D_3b</v>
      </c>
      <c r="N784" s="11" t="str">
        <f t="shared" si="58"/>
        <v>9789152302484-3-x3_2x-D-3b</v>
      </c>
      <c r="O784" s="78" t="s">
        <v>1256</v>
      </c>
      <c r="P784" s="39"/>
      <c r="Q784" s="55" t="str">
        <f>INDEX(Freelancer!$A$1140:$J$2572,MATCH('Base data'!M784,Freelancer!$G$1140:$G$2572,0),9)</f>
        <v>Beräkna volymen</v>
      </c>
      <c r="R784" s="161" t="str">
        <f>IF(INDEX(Freelancer!$A$1140:$J$2572,MATCH('Base data'!M784,Freelancer!$G$1140:$G$2572,0),10)=0,"",INDEX(Freelancer!$A$1140:$J$2572,MATCH('Base data'!M784,Freelancer!$G$1140:$G$2572,0),10))</f>
        <v>MD9_88_3</v>
      </c>
      <c r="S784" s="78" t="s">
        <v>16624</v>
      </c>
      <c r="T784" s="78" t="str">
        <f t="shared" si="56"/>
        <v>y2_19_7y</v>
      </c>
      <c r="U784" s="78" t="str">
        <f>INDEX(Lista!$O$2:$S$206,MATCH('Base data'!T784,Lista!$P$2:$P$206,0),3)</f>
        <v>Procent - Olika typer av lån</v>
      </c>
      <c r="V784" s="78" t="str">
        <f>INDEX(Lista!$O$2:$S$206,MATCH('Base data'!T784,Lista!$P$2:$P$206,0),4)</f>
        <v>SF_2_19</v>
      </c>
      <c r="W784" s="78" t="str">
        <f>INDEX(Lista!$O$2:$S$206,MATCH('Base data'!T784,Lista!$P$2:$P$206,0),5)</f>
        <v>Procent</v>
      </c>
      <c r="X784" s="214" t="s">
        <v>16772</v>
      </c>
    </row>
    <row r="785" spans="1:24" x14ac:dyDescent="0.2">
      <c r="A785" s="160">
        <v>9789152302484</v>
      </c>
      <c r="B785" s="11">
        <v>3</v>
      </c>
      <c r="C785" s="11" t="s">
        <v>256</v>
      </c>
      <c r="D785" s="161" t="s">
        <v>12848</v>
      </c>
      <c r="E785" s="161" t="s">
        <v>282</v>
      </c>
      <c r="F785" s="161" t="s">
        <v>12861</v>
      </c>
      <c r="G785" s="161" t="s">
        <v>29</v>
      </c>
      <c r="H785" s="11" t="s">
        <v>30</v>
      </c>
      <c r="I785" s="11">
        <v>3</v>
      </c>
      <c r="J785" s="11" t="s">
        <v>40</v>
      </c>
      <c r="K785" s="164" t="str">
        <f t="shared" si="55"/>
        <v>Diagnos</v>
      </c>
      <c r="L785" s="11" t="s">
        <v>12548</v>
      </c>
      <c r="M785" s="11" t="str">
        <f t="shared" si="57"/>
        <v>3_x3_2x_D_3c</v>
      </c>
      <c r="N785" s="11" t="str">
        <f t="shared" si="58"/>
        <v>9789152302484-3-x3_2x-D-3c</v>
      </c>
      <c r="O785" s="78" t="s">
        <v>1256</v>
      </c>
      <c r="P785" s="39"/>
      <c r="Q785" s="55" t="str">
        <f>INDEX(Freelancer!$A$1140:$J$2572,MATCH('Base data'!M785,Freelancer!$G$1140:$G$2572,0),9)</f>
        <v>Beräkna volymen</v>
      </c>
      <c r="R785" s="161" t="str">
        <f>IF(INDEX(Freelancer!$A$1140:$J$2572,MATCH('Base data'!M785,Freelancer!$G$1140:$G$2572,0),10)=0,"",INDEX(Freelancer!$A$1140:$J$2572,MATCH('Base data'!M785,Freelancer!$G$1140:$G$2572,0),10))</f>
        <v>MD9_88_4</v>
      </c>
      <c r="S785" s="78" t="s">
        <v>16600</v>
      </c>
      <c r="T785" s="78" t="str">
        <f t="shared" si="56"/>
        <v>y4_8y</v>
      </c>
      <c r="U785" s="78" t="str">
        <f>INDEX(Lista!$O$2:$S$206,MATCH('Base data'!T785,Lista!$P$2:$P$206,0),3)</f>
        <v>Gradskiva</v>
      </c>
      <c r="V785" s="78" t="str">
        <f>INDEX(Lista!$O$2:$S$206,MATCH('Base data'!T785,Lista!$P$2:$P$206,0),4)</f>
        <v>G_4_8</v>
      </c>
      <c r="W785" s="78" t="str">
        <f>INDEX(Lista!$O$2:$S$206,MATCH('Base data'!T785,Lista!$P$2:$P$206,0),5)</f>
        <v>Gradskiva</v>
      </c>
      <c r="X785" s="214" t="s">
        <v>16772</v>
      </c>
    </row>
    <row r="786" spans="1:24" x14ac:dyDescent="0.2">
      <c r="A786" s="160">
        <v>9789152302484</v>
      </c>
      <c r="B786" s="11">
        <v>3</v>
      </c>
      <c r="C786" s="11" t="s">
        <v>256</v>
      </c>
      <c r="D786" s="161" t="s">
        <v>12848</v>
      </c>
      <c r="E786" s="161" t="s">
        <v>282</v>
      </c>
      <c r="F786" s="161" t="s">
        <v>12861</v>
      </c>
      <c r="G786" s="161" t="s">
        <v>29</v>
      </c>
      <c r="H786" s="11" t="s">
        <v>30</v>
      </c>
      <c r="I786" s="11">
        <v>3</v>
      </c>
      <c r="J786" s="11" t="s">
        <v>66</v>
      </c>
      <c r="K786" s="164" t="str">
        <f t="shared" si="55"/>
        <v>Diagnos</v>
      </c>
      <c r="L786" s="11" t="s">
        <v>12548</v>
      </c>
      <c r="M786" s="11" t="str">
        <f t="shared" si="57"/>
        <v>3_x3_2x_D_3d</v>
      </c>
      <c r="N786" s="11" t="str">
        <f t="shared" si="58"/>
        <v>9789152302484-3-x3_2x-D-3d</v>
      </c>
      <c r="O786" s="78" t="s">
        <v>1256</v>
      </c>
      <c r="P786" s="39"/>
      <c r="Q786" s="55" t="str">
        <f>INDEX(Freelancer!$A$1140:$J$2572,MATCH('Base data'!M786,Freelancer!$G$1140:$G$2572,0),9)</f>
        <v>Beräkna volymen</v>
      </c>
      <c r="R786" s="161" t="str">
        <f>IF(INDEX(Freelancer!$A$1140:$J$2572,MATCH('Base data'!M786,Freelancer!$G$1140:$G$2572,0),10)=0,"",INDEX(Freelancer!$A$1140:$J$2572,MATCH('Base data'!M786,Freelancer!$G$1140:$G$2572,0),10))</f>
        <v>MD9_88_5</v>
      </c>
      <c r="S786" s="78" t="s">
        <v>16666</v>
      </c>
      <c r="T786" s="78" t="str">
        <f t="shared" si="56"/>
        <v>y1_10_4y</v>
      </c>
      <c r="U786" s="78" t="str">
        <f>INDEX(Lista!$O$2:$S$206,MATCH('Base data'!T786,Lista!$P$2:$P$206,0),3)</f>
        <v>Avrundning &amp; överslagsräkning</v>
      </c>
      <c r="V786" s="78" t="str">
        <f>INDEX(Lista!$O$2:$S$206,MATCH('Base data'!T786,Lista!$P$2:$P$206,0),4)</f>
        <v>T_1_10</v>
      </c>
      <c r="W786" s="78" t="str">
        <f>INDEX(Lista!$O$2:$S$206,MATCH('Base data'!T786,Lista!$P$2:$P$206,0),5)</f>
        <v>Olika räknemetoder</v>
      </c>
      <c r="X786" s="214" t="s">
        <v>16772</v>
      </c>
    </row>
    <row r="787" spans="1:24" x14ac:dyDescent="0.2">
      <c r="A787" s="160">
        <v>9789152302484</v>
      </c>
      <c r="B787" s="11">
        <v>3</v>
      </c>
      <c r="C787" s="11" t="s">
        <v>256</v>
      </c>
      <c r="D787" s="161" t="s">
        <v>12848</v>
      </c>
      <c r="E787" s="161" t="s">
        <v>282</v>
      </c>
      <c r="F787" s="161" t="s">
        <v>12861</v>
      </c>
      <c r="G787" s="161" t="s">
        <v>29</v>
      </c>
      <c r="H787" s="11" t="s">
        <v>30</v>
      </c>
      <c r="I787" s="11">
        <v>4</v>
      </c>
      <c r="J787" s="11" t="s">
        <v>31</v>
      </c>
      <c r="K787" s="164" t="str">
        <f t="shared" si="55"/>
        <v>Diagnos</v>
      </c>
      <c r="L787" s="11" t="s">
        <v>17333</v>
      </c>
      <c r="M787" s="11" t="str">
        <f t="shared" si="57"/>
        <v>3_x3_2x_D_4a</v>
      </c>
      <c r="N787" s="11" t="str">
        <f t="shared" si="58"/>
        <v>9789152302484-3-x3_2x-D-4a</v>
      </c>
      <c r="O787" s="78" t="s">
        <v>1256</v>
      </c>
      <c r="P787" s="39"/>
      <c r="Q787" s="55" t="str">
        <f>INDEX(Freelancer!$A$1140:$J$2572,MATCH('Base data'!M787,Freelancer!$G$1140:$G$2572,0),9)</f>
        <v>Skriv som dm3 25 liter</v>
      </c>
      <c r="R787" s="161" t="str">
        <f>IF(INDEX(Freelancer!$A$1140:$J$2572,MATCH('Base data'!M787,Freelancer!$G$1140:$G$2572,0),10)=0,"",INDEX(Freelancer!$A$1140:$J$2572,MATCH('Base data'!M787,Freelancer!$G$1140:$G$2572,0),10))</f>
        <v/>
      </c>
      <c r="S787" s="78" t="s">
        <v>8390</v>
      </c>
      <c r="T787" s="78" t="str">
        <f t="shared" si="56"/>
        <v>y6_4y</v>
      </c>
      <c r="U787" s="78" t="str">
        <f>INDEX(Lista!$O$2:$S$206,MATCH('Base data'!T787,Lista!$P$2:$P$206,0),3)</f>
        <v>Problemlösning - Taluppfattning, aritmetik &amp; algebra</v>
      </c>
      <c r="V787" s="78" t="str">
        <f>INDEX(Lista!$O$2:$S$206,MATCH('Base data'!T787,Lista!$P$2:$P$206,0),4)</f>
        <v>P_6_4</v>
      </c>
      <c r="W787" s="78" t="str">
        <f>INDEX(Lista!$O$2:$S$206,MATCH('Base data'!T787,Lista!$P$2:$P$206,0),5)</f>
        <v>Problemlösning - Taluppfattning, aritmetik &amp; algebra</v>
      </c>
      <c r="X787" s="214" t="s">
        <v>16772</v>
      </c>
    </row>
    <row r="788" spans="1:24" x14ac:dyDescent="0.2">
      <c r="A788" s="160">
        <v>9789152302484</v>
      </c>
      <c r="B788" s="11">
        <v>3</v>
      </c>
      <c r="C788" s="11" t="s">
        <v>256</v>
      </c>
      <c r="D788" s="161" t="s">
        <v>12848</v>
      </c>
      <c r="E788" s="161" t="s">
        <v>282</v>
      </c>
      <c r="F788" s="161" t="s">
        <v>12861</v>
      </c>
      <c r="G788" s="161" t="s">
        <v>29</v>
      </c>
      <c r="H788" s="11" t="s">
        <v>30</v>
      </c>
      <c r="I788" s="11">
        <v>4</v>
      </c>
      <c r="J788" s="11" t="s">
        <v>34</v>
      </c>
      <c r="K788" s="164" t="str">
        <f t="shared" si="55"/>
        <v>Diagnos</v>
      </c>
      <c r="L788" s="11" t="s">
        <v>17333</v>
      </c>
      <c r="M788" s="11" t="str">
        <f t="shared" si="57"/>
        <v>3_x3_2x_D_4b</v>
      </c>
      <c r="N788" s="11" t="str">
        <f t="shared" si="58"/>
        <v>9789152302484-3-x3_2x-D-4b</v>
      </c>
      <c r="O788" s="78" t="s">
        <v>1256</v>
      </c>
      <c r="P788" s="39"/>
      <c r="Q788" s="55" t="str">
        <f>INDEX(Freelancer!$A$1140:$J$2572,MATCH('Base data'!M788,Freelancer!$G$1140:$G$2572,0),9)</f>
        <v>Skriv som dm3 2 m3</v>
      </c>
      <c r="R788" s="161" t="str">
        <f>IF(INDEX(Freelancer!$A$1140:$J$2572,MATCH('Base data'!M788,Freelancer!$G$1140:$G$2572,0),10)=0,"",INDEX(Freelancer!$A$1140:$J$2572,MATCH('Base data'!M788,Freelancer!$G$1140:$G$2572,0),10))</f>
        <v/>
      </c>
      <c r="S788" s="78" t="s">
        <v>16689</v>
      </c>
      <c r="T788" s="78" t="str">
        <f t="shared" si="56"/>
        <v>y1_5y</v>
      </c>
      <c r="U788" s="78" t="str">
        <f>INDEX(Lista!$O$2:$S$206,MATCH('Base data'!T788,Lista!$P$2:$P$206,0),3)</f>
        <v>Ekvationssystem</v>
      </c>
      <c r="V788" s="78" t="str">
        <f>INDEX(Lista!$O$2:$S$206,MATCH('Base data'!T788,Lista!$P$2:$P$206,0),4)</f>
        <v>T_1_5</v>
      </c>
      <c r="W788" s="78" t="str">
        <f>INDEX(Lista!$O$2:$S$206,MATCH('Base data'!T788,Lista!$P$2:$P$206,0),5)</f>
        <v>Ekvationssystem</v>
      </c>
      <c r="X788" s="214" t="s">
        <v>16772</v>
      </c>
    </row>
    <row r="789" spans="1:24" x14ac:dyDescent="0.2">
      <c r="A789" s="160">
        <v>9789152302484</v>
      </c>
      <c r="B789" s="11">
        <v>3</v>
      </c>
      <c r="C789" s="11" t="s">
        <v>256</v>
      </c>
      <c r="D789" s="161" t="s">
        <v>12848</v>
      </c>
      <c r="E789" s="161" t="s">
        <v>282</v>
      </c>
      <c r="F789" s="161" t="s">
        <v>12861</v>
      </c>
      <c r="G789" s="161" t="s">
        <v>29</v>
      </c>
      <c r="H789" s="11" t="s">
        <v>30</v>
      </c>
      <c r="I789" s="11">
        <v>4</v>
      </c>
      <c r="J789" s="11" t="s">
        <v>40</v>
      </c>
      <c r="K789" s="164" t="str">
        <f t="shared" si="55"/>
        <v>Diagnos</v>
      </c>
      <c r="L789" s="11" t="s">
        <v>17333</v>
      </c>
      <c r="M789" s="11" t="str">
        <f t="shared" si="57"/>
        <v>3_x3_2x_D_4c</v>
      </c>
      <c r="N789" s="11" t="str">
        <f t="shared" si="58"/>
        <v>9789152302484-3-x3_2x-D-4c</v>
      </c>
      <c r="O789" s="78" t="s">
        <v>1256</v>
      </c>
      <c r="P789" s="39"/>
      <c r="Q789" s="55" t="str">
        <f>INDEX(Freelancer!$A$1140:$J$2572,MATCH('Base data'!M789,Freelancer!$G$1140:$G$2572,0),9)</f>
        <v>Skriv som dm3 500 cm3</v>
      </c>
      <c r="R789" s="161" t="str">
        <f>IF(INDEX(Freelancer!$A$1140:$J$2572,MATCH('Base data'!M789,Freelancer!$G$1140:$G$2572,0),10)=0,"",INDEX(Freelancer!$A$1140:$J$2572,MATCH('Base data'!M789,Freelancer!$G$1140:$G$2572,0),10))</f>
        <v/>
      </c>
      <c r="S789" s="78" t="s">
        <v>16686</v>
      </c>
      <c r="T789" s="78" t="str">
        <f t="shared" si="56"/>
        <v>y3_2_14y</v>
      </c>
      <c r="U789" s="78" t="str">
        <f>INDEX(Lista!$O$2:$S$206,MATCH('Base data'!T789,Lista!$P$2:$P$206,0),3)</f>
        <v>Statistik - Urval &amp; bortfall</v>
      </c>
      <c r="V789" s="78" t="str">
        <f>INDEX(Lista!$O$2:$S$206,MATCH('Base data'!T789,Lista!$P$2:$P$206,0),4)</f>
        <v>SS_3_2</v>
      </c>
      <c r="W789" s="78" t="str">
        <f>INDEX(Lista!$O$2:$S$206,MATCH('Base data'!T789,Lista!$P$2:$P$206,0),5)</f>
        <v>Statistik</v>
      </c>
      <c r="X789" s="214" t="s">
        <v>16772</v>
      </c>
    </row>
    <row r="790" spans="1:24" x14ac:dyDescent="0.2">
      <c r="A790" s="160">
        <v>9789152302484</v>
      </c>
      <c r="B790" s="11">
        <v>3</v>
      </c>
      <c r="C790" s="11" t="s">
        <v>256</v>
      </c>
      <c r="D790" s="161" t="s">
        <v>12848</v>
      </c>
      <c r="E790" s="161" t="s">
        <v>282</v>
      </c>
      <c r="F790" s="161" t="s">
        <v>12861</v>
      </c>
      <c r="G790" s="161" t="s">
        <v>29</v>
      </c>
      <c r="H790" s="11" t="s">
        <v>30</v>
      </c>
      <c r="I790" s="11">
        <v>5</v>
      </c>
      <c r="J790" s="11" t="s">
        <v>31</v>
      </c>
      <c r="K790" s="164" t="str">
        <f t="shared" si="55"/>
        <v>Diagnos</v>
      </c>
      <c r="L790" s="11" t="s">
        <v>12548</v>
      </c>
      <c r="M790" s="11" t="str">
        <f t="shared" si="57"/>
        <v>3_x3_2x_D_5a</v>
      </c>
      <c r="N790" s="11" t="str">
        <f t="shared" si="58"/>
        <v>9789152302484-3-x3_2x-D-5a</v>
      </c>
      <c r="O790" s="78" t="s">
        <v>1256</v>
      </c>
      <c r="P790" s="39"/>
      <c r="Q790" s="55" t="str">
        <f>INDEX(Freelancer!$A$1140:$J$2572,MATCH('Base data'!M790,Freelancer!$G$1140:$G$2572,0),9)</f>
        <v>Skriv som cm3 2 dm3</v>
      </c>
      <c r="R790" s="161" t="str">
        <f>IF(INDEX(Freelancer!$A$1140:$J$2572,MATCH('Base data'!M790,Freelancer!$G$1140:$G$2572,0),10)=0,"",INDEX(Freelancer!$A$1140:$J$2572,MATCH('Base data'!M790,Freelancer!$G$1140:$G$2572,0),10))</f>
        <v/>
      </c>
      <c r="S790" s="78" t="s">
        <v>8321</v>
      </c>
      <c r="T790" s="78" t="str">
        <f t="shared" si="56"/>
        <v>y1_15_4y</v>
      </c>
      <c r="U790" s="78" t="str">
        <f>INDEX(Lista!$O$2:$S$206,MATCH('Base data'!T790,Lista!$P$2:$P$206,0),3)</f>
        <v>Räkneregler - Negativa tal</v>
      </c>
      <c r="V790" s="78" t="str">
        <f>INDEX(Lista!$O$2:$S$206,MATCH('Base data'!T790,Lista!$P$2:$P$206,0),4)</f>
        <v>T_1_15</v>
      </c>
      <c r="W790" s="78" t="str">
        <f>INDEX(Lista!$O$2:$S$206,MATCH('Base data'!T790,Lista!$P$2:$P$206,0),5)</f>
        <v>Räkneregler</v>
      </c>
      <c r="X790" s="214" t="s">
        <v>16772</v>
      </c>
    </row>
    <row r="791" spans="1:24" x14ac:dyDescent="0.2">
      <c r="A791" s="160">
        <v>9789152302484</v>
      </c>
      <c r="B791" s="11">
        <v>3</v>
      </c>
      <c r="C791" s="11" t="s">
        <v>256</v>
      </c>
      <c r="D791" s="161" t="s">
        <v>12848</v>
      </c>
      <c r="E791" s="161" t="s">
        <v>282</v>
      </c>
      <c r="F791" s="161" t="s">
        <v>12861</v>
      </c>
      <c r="G791" s="161" t="s">
        <v>29</v>
      </c>
      <c r="H791" s="11" t="s">
        <v>30</v>
      </c>
      <c r="I791" s="11">
        <v>5</v>
      </c>
      <c r="J791" s="11" t="s">
        <v>34</v>
      </c>
      <c r="K791" s="164" t="str">
        <f t="shared" si="55"/>
        <v>Diagnos</v>
      </c>
      <c r="L791" s="11" t="s">
        <v>12548</v>
      </c>
      <c r="M791" s="11" t="str">
        <f t="shared" si="57"/>
        <v>3_x3_2x_D_5b</v>
      </c>
      <c r="N791" s="11" t="str">
        <f t="shared" si="58"/>
        <v>9789152302484-3-x3_2x-D-5b</v>
      </c>
      <c r="O791" s="78" t="s">
        <v>1256</v>
      </c>
      <c r="P791" s="39"/>
      <c r="Q791" s="55" t="str">
        <f>INDEX(Freelancer!$A$1140:$J$2572,MATCH('Base data'!M791,Freelancer!$G$1140:$G$2572,0),9)</f>
        <v>Skriv som cm3 5 ml</v>
      </c>
      <c r="R791" s="161" t="str">
        <f>IF(INDEX(Freelancer!$A$1140:$J$2572,MATCH('Base data'!M791,Freelancer!$G$1140:$G$2572,0),10)=0,"",INDEX(Freelancer!$A$1140:$J$2572,MATCH('Base data'!M791,Freelancer!$G$1140:$G$2572,0),10))</f>
        <v/>
      </c>
      <c r="S791" s="78" t="s">
        <v>16622</v>
      </c>
      <c r="T791" s="78" t="str">
        <f t="shared" si="56"/>
        <v>y3_2_7y</v>
      </c>
      <c r="U791" s="78" t="str">
        <f>INDEX(Lista!$O$2:$S$206,MATCH('Base data'!T791,Lista!$P$2:$P$206,0),3)</f>
        <v>Statistik - Normalfördelning</v>
      </c>
      <c r="V791" s="78" t="str">
        <f>INDEX(Lista!$O$2:$S$206,MATCH('Base data'!T791,Lista!$P$2:$P$206,0),4)</f>
        <v>SS_3_2</v>
      </c>
      <c r="W791" s="78" t="str">
        <f>INDEX(Lista!$O$2:$S$206,MATCH('Base data'!T791,Lista!$P$2:$P$206,0),5)</f>
        <v>Statistik</v>
      </c>
      <c r="X791" s="214" t="s">
        <v>16772</v>
      </c>
    </row>
    <row r="792" spans="1:24" x14ac:dyDescent="0.2">
      <c r="A792" s="160">
        <v>9789152302484</v>
      </c>
      <c r="B792" s="11">
        <v>3</v>
      </c>
      <c r="C792" s="11" t="s">
        <v>256</v>
      </c>
      <c r="D792" s="161" t="s">
        <v>12848</v>
      </c>
      <c r="E792" s="161" t="s">
        <v>282</v>
      </c>
      <c r="F792" s="161" t="s">
        <v>12861</v>
      </c>
      <c r="G792" s="161" t="s">
        <v>29</v>
      </c>
      <c r="H792" s="11" t="s">
        <v>30</v>
      </c>
      <c r="I792" s="11">
        <v>5</v>
      </c>
      <c r="J792" s="11" t="s">
        <v>40</v>
      </c>
      <c r="K792" s="164" t="str">
        <f t="shared" si="55"/>
        <v>Diagnos</v>
      </c>
      <c r="L792" s="11" t="s">
        <v>12548</v>
      </c>
      <c r="M792" s="11" t="str">
        <f t="shared" si="57"/>
        <v>3_x3_2x_D_5c</v>
      </c>
      <c r="N792" s="11" t="str">
        <f t="shared" si="58"/>
        <v>9789152302484-3-x3_2x-D-5c</v>
      </c>
      <c r="O792" s="78" t="s">
        <v>1256</v>
      </c>
      <c r="P792" s="39"/>
      <c r="Q792" s="55" t="str">
        <f>INDEX(Freelancer!$A$1140:$J$2572,MATCH('Base data'!M792,Freelancer!$G$1140:$G$2572,0),9)</f>
        <v>Skriv som cm3 3 liter</v>
      </c>
      <c r="R792" s="161" t="str">
        <f>IF(INDEX(Freelancer!$A$1140:$J$2572,MATCH('Base data'!M792,Freelancer!$G$1140:$G$2572,0),10)=0,"",INDEX(Freelancer!$A$1140:$J$2572,MATCH('Base data'!M792,Freelancer!$G$1140:$G$2572,0),10))</f>
        <v/>
      </c>
      <c r="S792" s="78" t="s">
        <v>8364</v>
      </c>
      <c r="T792" s="78" t="str">
        <f t="shared" si="56"/>
        <v>y3_1_4y</v>
      </c>
      <c r="U792" s="78" t="str">
        <f>INDEX(Lista!$O$2:$S$206,MATCH('Base data'!T792,Lista!$P$2:$P$206,0),3)</f>
        <v>Sannolikhetslära - Flera oberoende händelser</v>
      </c>
      <c r="V792" s="78" t="str">
        <f>INDEX(Lista!$O$2:$S$206,MATCH('Base data'!T792,Lista!$P$2:$P$206,0),4)</f>
        <v>SS_3_1</v>
      </c>
      <c r="W792" s="78" t="str">
        <f>INDEX(Lista!$O$2:$S$206,MATCH('Base data'!T792,Lista!$P$2:$P$206,0),5)</f>
        <v>Sannolikhetslära</v>
      </c>
      <c r="X792" s="214" t="s">
        <v>16772</v>
      </c>
    </row>
    <row r="793" spans="1:24" x14ac:dyDescent="0.2">
      <c r="A793" s="160">
        <v>9789152302484</v>
      </c>
      <c r="B793" s="11">
        <v>3</v>
      </c>
      <c r="C793" s="11" t="s">
        <v>256</v>
      </c>
      <c r="D793" s="161" t="s">
        <v>12848</v>
      </c>
      <c r="E793" s="161" t="s">
        <v>282</v>
      </c>
      <c r="F793" s="161" t="s">
        <v>12861</v>
      </c>
      <c r="G793" s="161" t="s">
        <v>29</v>
      </c>
      <c r="H793" s="11" t="s">
        <v>30</v>
      </c>
      <c r="I793" s="11">
        <v>6</v>
      </c>
      <c r="J793" s="11" t="s">
        <v>31</v>
      </c>
      <c r="K793" s="164" t="str">
        <f t="shared" si="55"/>
        <v>Diagnos</v>
      </c>
      <c r="L793" s="11" t="s">
        <v>17333</v>
      </c>
      <c r="M793" s="11" t="str">
        <f t="shared" si="57"/>
        <v>3_x3_2x_D_6a</v>
      </c>
      <c r="N793" s="11" t="str">
        <f t="shared" si="58"/>
        <v>9789152302484-3-x3_2x-D-6a</v>
      </c>
      <c r="O793" s="78" t="s">
        <v>1256</v>
      </c>
      <c r="P793" s="39"/>
      <c r="Q793" s="55" t="str">
        <f>INDEX(Freelancer!$A$1140:$J$2572,MATCH('Base data'!M793,Freelancer!$G$1140:$G$2572,0),9)</f>
        <v>Beräkna volymen</v>
      </c>
      <c r="R793" s="161" t="str">
        <f>IF(INDEX(Freelancer!$A$1140:$J$2572,MATCH('Base data'!M793,Freelancer!$G$1140:$G$2572,0),10)=0,"",INDEX(Freelancer!$A$1140:$J$2572,MATCH('Base data'!M793,Freelancer!$G$1140:$G$2572,0),10))</f>
        <v>MD9_88_6</v>
      </c>
      <c r="S793" s="78" t="s">
        <v>16615</v>
      </c>
      <c r="T793" s="78" t="str">
        <f t="shared" si="56"/>
        <v>y1_3_8y</v>
      </c>
      <c r="U793" s="78" t="str">
        <f>INDEX(Lista!$O$2:$S$206,MATCH('Base data'!T793,Lista!$P$2:$P$206,0),3)</f>
        <v>Ekvationer - Grafritande räknare</v>
      </c>
      <c r="V793" s="78" t="str">
        <f>INDEX(Lista!$O$2:$S$206,MATCH('Base data'!T793,Lista!$P$2:$P$206,0),4)</f>
        <v>T_1_3</v>
      </c>
      <c r="W793" s="78" t="str">
        <f>INDEX(Lista!$O$2:$S$206,MATCH('Base data'!T793,Lista!$P$2:$P$206,0),5)</f>
        <v>Ekvationer</v>
      </c>
      <c r="X793" s="214" t="s">
        <v>16772</v>
      </c>
    </row>
    <row r="794" spans="1:24" x14ac:dyDescent="0.2">
      <c r="A794" s="160">
        <v>9789152302484</v>
      </c>
      <c r="B794" s="11">
        <v>3</v>
      </c>
      <c r="C794" s="11" t="s">
        <v>256</v>
      </c>
      <c r="D794" s="161" t="s">
        <v>12848</v>
      </c>
      <c r="E794" s="161" t="s">
        <v>282</v>
      </c>
      <c r="F794" s="161" t="s">
        <v>12861</v>
      </c>
      <c r="G794" s="161" t="s">
        <v>29</v>
      </c>
      <c r="H794" s="11" t="s">
        <v>30</v>
      </c>
      <c r="I794" s="11">
        <v>6</v>
      </c>
      <c r="J794" s="11" t="s">
        <v>34</v>
      </c>
      <c r="K794" s="164" t="str">
        <f t="shared" si="55"/>
        <v>Diagnos</v>
      </c>
      <c r="L794" s="11" t="s">
        <v>17333</v>
      </c>
      <c r="M794" s="11" t="str">
        <f t="shared" si="57"/>
        <v>3_x3_2x_D_6b</v>
      </c>
      <c r="N794" s="11" t="str">
        <f t="shared" si="58"/>
        <v>9789152302484-3-x3_2x-D-6b</v>
      </c>
      <c r="O794" s="78" t="s">
        <v>1256</v>
      </c>
      <c r="P794" s="39"/>
      <c r="Q794" s="55" t="str">
        <f>INDEX(Freelancer!$A$1140:$J$2572,MATCH('Base data'!M794,Freelancer!$G$1140:$G$2572,0),9)</f>
        <v>Beräkna volymen</v>
      </c>
      <c r="R794" s="161" t="str">
        <f>IF(INDEX(Freelancer!$A$1140:$J$2572,MATCH('Base data'!M794,Freelancer!$G$1140:$G$2572,0),10)=0,"",INDEX(Freelancer!$A$1140:$J$2572,MATCH('Base data'!M794,Freelancer!$G$1140:$G$2572,0),10))</f>
        <v>MD9_88_7</v>
      </c>
      <c r="S794" s="78" t="s">
        <v>16638</v>
      </c>
      <c r="T794" s="78" t="str">
        <f t="shared" si="56"/>
        <v>y4_9y</v>
      </c>
      <c r="U794" s="78" t="str">
        <f>INDEX(Lista!$O$2:$S$206,MATCH('Base data'!T794,Lista!$P$2:$P$206,0),3)</f>
        <v>Implikation och ekvivalens</v>
      </c>
      <c r="V794" s="78" t="str">
        <f>INDEX(Lista!$O$2:$S$206,MATCH('Base data'!T794,Lista!$P$2:$P$206,0),4)</f>
        <v>G_4_9</v>
      </c>
      <c r="W794" s="78" t="str">
        <f>INDEX(Lista!$O$2:$S$206,MATCH('Base data'!T794,Lista!$P$2:$P$206,0),5)</f>
        <v>Implikation och ekvivalens</v>
      </c>
      <c r="X794" s="214" t="s">
        <v>16772</v>
      </c>
    </row>
    <row r="795" spans="1:24" x14ac:dyDescent="0.2">
      <c r="A795" s="160">
        <v>9789152302484</v>
      </c>
      <c r="B795" s="11">
        <v>3</v>
      </c>
      <c r="C795" s="11" t="s">
        <v>256</v>
      </c>
      <c r="D795" s="161" t="s">
        <v>12848</v>
      </c>
      <c r="E795" s="161" t="s">
        <v>282</v>
      </c>
      <c r="F795" s="161" t="s">
        <v>12861</v>
      </c>
      <c r="G795" s="161" t="s">
        <v>29</v>
      </c>
      <c r="H795" s="11" t="s">
        <v>30</v>
      </c>
      <c r="I795" s="11">
        <v>7</v>
      </c>
      <c r="J795" s="11"/>
      <c r="K795" s="164" t="str">
        <f t="shared" si="55"/>
        <v>Diagnos</v>
      </c>
      <c r="L795" s="11" t="s">
        <v>12548</v>
      </c>
      <c r="M795" s="11" t="str">
        <f t="shared" si="57"/>
        <v>3_x3_2x_D_7</v>
      </c>
      <c r="N795" s="11" t="str">
        <f t="shared" si="58"/>
        <v>9789152302484-3-x3_2x-D-7</v>
      </c>
      <c r="O795" s="78" t="s">
        <v>1256</v>
      </c>
      <c r="P795" s="39"/>
      <c r="Q795" s="55" t="str">
        <f>INDEX(Freelancer!$A$1140:$J$2572,MATCH('Base data'!M795,Freelancer!$G$1140:$G$2572,0),9)</f>
        <v>Hur många hinkar med vatten behövs för att fylla barnpoolen?</v>
      </c>
      <c r="R795" s="161" t="str">
        <f>IF(INDEX(Freelancer!$A$1140:$J$2572,MATCH('Base data'!M795,Freelancer!$G$1140:$G$2572,0),10)=0,"",INDEX(Freelancer!$A$1140:$J$2572,MATCH('Base data'!M795,Freelancer!$G$1140:$G$2572,0),10))</f>
        <v>MD9_89_1</v>
      </c>
      <c r="S795" s="78" t="s">
        <v>8319</v>
      </c>
      <c r="T795" s="78" t="str">
        <f t="shared" si="56"/>
        <v>y1_2_4y</v>
      </c>
      <c r="U795" s="78" t="str">
        <f>INDEX(Lista!$O$2:$S$206,MATCH('Base data'!T795,Lista!$P$2:$P$206,0),3)</f>
        <v>Bråk - Multiplicera och dividera bråk</v>
      </c>
      <c r="V795" s="78" t="str">
        <f>INDEX(Lista!$O$2:$S$206,MATCH('Base data'!T795,Lista!$P$2:$P$206,0),4)</f>
        <v>T_1_2</v>
      </c>
      <c r="W795" s="78" t="str">
        <f>INDEX(Lista!$O$2:$S$206,MATCH('Base data'!T795,Lista!$P$2:$P$206,0),5)</f>
        <v>Bråk</v>
      </c>
      <c r="X795" s="214" t="s">
        <v>16772</v>
      </c>
    </row>
    <row r="796" spans="1:24" x14ac:dyDescent="0.2">
      <c r="A796" s="160">
        <v>9789152302484</v>
      </c>
      <c r="B796" s="11">
        <v>3</v>
      </c>
      <c r="C796" s="11" t="s">
        <v>256</v>
      </c>
      <c r="D796" s="161" t="s">
        <v>12848</v>
      </c>
      <c r="E796" s="161" t="s">
        <v>282</v>
      </c>
      <c r="F796" s="161" t="s">
        <v>12861</v>
      </c>
      <c r="G796" s="161" t="s">
        <v>29</v>
      </c>
      <c r="H796" s="11" t="s">
        <v>30</v>
      </c>
      <c r="I796" s="11">
        <v>8</v>
      </c>
      <c r="J796" s="11"/>
      <c r="K796" s="164" t="str">
        <f t="shared" si="55"/>
        <v>Diagnos</v>
      </c>
      <c r="L796" s="11" t="s">
        <v>17333</v>
      </c>
      <c r="M796" s="11" t="str">
        <f t="shared" si="57"/>
        <v>3_x3_2x_D_8</v>
      </c>
      <c r="N796" s="11" t="str">
        <f t="shared" si="58"/>
        <v>9789152302484-3-x3_2x-D-8</v>
      </c>
      <c r="O796" s="78" t="s">
        <v>1256</v>
      </c>
      <c r="P796" s="39"/>
      <c r="Q796" s="55" t="str">
        <f>INDEX(Freelancer!$A$1140:$J$2572,MATCH('Base data'!M796,Freelancer!$G$1140:$G$2572,0),9)</f>
        <v>Det har regnat 2 mm. Ungefär hur många liter vatten har runnit ner i tunnan?</v>
      </c>
      <c r="R796" s="161" t="str">
        <f>IF(INDEX(Freelancer!$A$1140:$J$2572,MATCH('Base data'!M796,Freelancer!$G$1140:$G$2572,0),10)=0,"",INDEX(Freelancer!$A$1140:$J$2572,MATCH('Base data'!M796,Freelancer!$G$1140:$G$2572,0),10))</f>
        <v>MD9_89_2</v>
      </c>
      <c r="S796" s="78" t="s">
        <v>8346</v>
      </c>
      <c r="T796" s="78" t="str">
        <f t="shared" si="56"/>
        <v>y2_7y</v>
      </c>
      <c r="U796" s="78" t="str">
        <f>INDEX(Lista!$O$2:$S$206,MATCH('Base data'!T796,Lista!$P$2:$P$206,0),3)</f>
        <v>Formler</v>
      </c>
      <c r="V796" s="78" t="str">
        <f>INDEX(Lista!$O$2:$S$206,MATCH('Base data'!T796,Lista!$P$2:$P$206,0),4)</f>
        <v>SF_2_7</v>
      </c>
      <c r="W796" s="78" t="str">
        <f>INDEX(Lista!$O$2:$S$206,MATCH('Base data'!T796,Lista!$P$2:$P$206,0),5)</f>
        <v>Formler</v>
      </c>
      <c r="X796" s="214" t="s">
        <v>16772</v>
      </c>
    </row>
    <row r="797" spans="1:24" x14ac:dyDescent="0.2">
      <c r="A797" s="160">
        <v>9789152302484</v>
      </c>
      <c r="B797" s="11">
        <v>3</v>
      </c>
      <c r="C797" s="11" t="s">
        <v>256</v>
      </c>
      <c r="D797" s="161" t="s">
        <v>12848</v>
      </c>
      <c r="E797" s="161" t="s">
        <v>282</v>
      </c>
      <c r="F797" s="161" t="s">
        <v>12861</v>
      </c>
      <c r="G797" s="161" t="s">
        <v>29</v>
      </c>
      <c r="H797" s="11" t="s">
        <v>30</v>
      </c>
      <c r="I797" s="11">
        <v>9</v>
      </c>
      <c r="J797" s="11"/>
      <c r="K797" s="164" t="str">
        <f t="shared" si="55"/>
        <v>Diagnos</v>
      </c>
      <c r="L797" s="11" t="s">
        <v>12548</v>
      </c>
      <c r="M797" s="11" t="str">
        <f t="shared" si="57"/>
        <v>3_x3_2x_D_9</v>
      </c>
      <c r="N797" s="11" t="str">
        <f t="shared" si="58"/>
        <v>9789152302484-3-x3_2x-D-9</v>
      </c>
      <c r="O797" s="78" t="s">
        <v>1256</v>
      </c>
      <c r="P797" s="39"/>
      <c r="Q797" s="55" t="str">
        <f>INDEX(Freelancer!$A$1140:$J$2572,MATCH('Base data'!M797,Freelancer!$G$1140:$G$2572,0),9)</f>
        <v>På en ritning i skala 1:100 har Linas rum arean 12 cm2. Hur stor area har rummet i verkligheten?</v>
      </c>
      <c r="R797" s="161" t="str">
        <f>IF(INDEX(Freelancer!$A$1140:$J$2572,MATCH('Base data'!M797,Freelancer!$G$1140:$G$2572,0),10)=0,"",INDEX(Freelancer!$A$1140:$J$2572,MATCH('Base data'!M797,Freelancer!$G$1140:$G$2572,0),10))</f>
        <v>MD9_89_2</v>
      </c>
      <c r="S797" s="78" t="s">
        <v>8317</v>
      </c>
      <c r="T797" s="78" t="str">
        <f t="shared" si="56"/>
        <v>y1_18y</v>
      </c>
      <c r="U797" s="78" t="str">
        <f>INDEX(Lista!$O$2:$S$206,MATCH('Base data'!T797,Lista!$P$2:$P$206,0),3)</f>
        <v>Talform</v>
      </c>
      <c r="V797" s="78" t="str">
        <f>INDEX(Lista!$O$2:$S$206,MATCH('Base data'!T797,Lista!$P$2:$P$206,0),4)</f>
        <v>T_1_18</v>
      </c>
      <c r="W797" s="78" t="str">
        <f>INDEX(Lista!$O$2:$S$206,MATCH('Base data'!T797,Lista!$P$2:$P$206,0),5)</f>
        <v>Talform</v>
      </c>
      <c r="X797" s="214" t="s">
        <v>16772</v>
      </c>
    </row>
    <row r="798" spans="1:24" x14ac:dyDescent="0.2">
      <c r="A798" s="160">
        <v>9789152302484</v>
      </c>
      <c r="B798" s="11">
        <v>3</v>
      </c>
      <c r="C798" s="11" t="s">
        <v>256</v>
      </c>
      <c r="D798" s="161" t="s">
        <v>12848</v>
      </c>
      <c r="E798" s="161" t="s">
        <v>282</v>
      </c>
      <c r="F798" s="161" t="s">
        <v>12861</v>
      </c>
      <c r="G798" s="161" t="s">
        <v>29</v>
      </c>
      <c r="H798" s="11" t="s">
        <v>30</v>
      </c>
      <c r="I798" s="11">
        <v>10</v>
      </c>
      <c r="J798" s="11"/>
      <c r="K798" s="164" t="str">
        <f t="shared" si="55"/>
        <v>Diagnos</v>
      </c>
      <c r="L798" s="11" t="s">
        <v>17333</v>
      </c>
      <c r="M798" s="11" t="str">
        <f t="shared" si="57"/>
        <v>3_x3_2x_D_10</v>
      </c>
      <c r="N798" s="11" t="str">
        <f t="shared" si="58"/>
        <v>9789152302484-3-x3_2x-D-10</v>
      </c>
      <c r="O798" s="78" t="s">
        <v>1256</v>
      </c>
      <c r="P798" s="39"/>
      <c r="Q798" s="55" t="str">
        <f>INDEX(Freelancer!$A$1140:$J$2572,MATCH('Base data'!M798,Freelancer!$G$1140:$G$2572,0),9)</f>
        <v>Vilka av figurerna är likformiga med varandra?</v>
      </c>
      <c r="R798" s="161" t="str">
        <f>IF(INDEX(Freelancer!$A$1140:$J$2572,MATCH('Base data'!M798,Freelancer!$G$1140:$G$2572,0),10)=0,"",INDEX(Freelancer!$A$1140:$J$2572,MATCH('Base data'!M798,Freelancer!$G$1140:$G$2572,0),10))</f>
        <v>MD9_89_3</v>
      </c>
      <c r="S798" s="78" t="s">
        <v>16653</v>
      </c>
      <c r="T798" s="78" t="str">
        <f t="shared" si="56"/>
        <v>y1_16_7y</v>
      </c>
      <c r="U798" s="78" t="str">
        <f>INDEX(Lista!$O$2:$S$206,MATCH('Base data'!T798,Lista!$P$2:$P$206,0),3)</f>
        <v>Räta linjen - parallella &amp; vinkelräta linjer</v>
      </c>
      <c r="V798" s="78" t="str">
        <f>INDEX(Lista!$O$2:$S$206,MATCH('Base data'!T798,Lista!$P$2:$P$206,0),4)</f>
        <v>T_1_16</v>
      </c>
      <c r="W798" s="78" t="str">
        <f>INDEX(Lista!$O$2:$S$206,MATCH('Base data'!T798,Lista!$P$2:$P$206,0),5)</f>
        <v>Räta linjen</v>
      </c>
      <c r="X798" s="214" t="s">
        <v>16772</v>
      </c>
    </row>
    <row r="799" spans="1:24" x14ac:dyDescent="0.2">
      <c r="A799" s="160">
        <v>9789152302484</v>
      </c>
      <c r="B799" s="11">
        <v>3</v>
      </c>
      <c r="C799" s="11" t="s">
        <v>256</v>
      </c>
      <c r="D799" s="161" t="s">
        <v>12848</v>
      </c>
      <c r="E799" s="161" t="s">
        <v>282</v>
      </c>
      <c r="F799" s="161" t="s">
        <v>12862</v>
      </c>
      <c r="G799" s="161" t="s">
        <v>356</v>
      </c>
      <c r="H799" s="11" t="s">
        <v>169</v>
      </c>
      <c r="I799" s="11">
        <v>1</v>
      </c>
      <c r="J799" s="11" t="s">
        <v>31</v>
      </c>
      <c r="K799" s="164" t="str">
        <f t="shared" si="55"/>
        <v>Blå kurs</v>
      </c>
      <c r="L799" s="11" t="s">
        <v>12548</v>
      </c>
      <c r="M799" s="11" t="str">
        <f t="shared" si="57"/>
        <v>3_x3_3x_B_1a</v>
      </c>
      <c r="N799" s="11" t="str">
        <f t="shared" si="58"/>
        <v>9789152302484-3-x3_3x-B-1a</v>
      </c>
      <c r="O799" s="78" t="s">
        <v>1256</v>
      </c>
      <c r="P799" s="39"/>
      <c r="Q799" s="55" t="str">
        <f>INDEX(Freelancer!$A$1140:$J$2572,MATCH('Base data'!M799,Freelancer!$G$1140:$G$2572,0),9)</f>
        <v>Vilken form har föremålen?</v>
      </c>
      <c r="R799" s="161" t="str">
        <f>IF(INDEX(Freelancer!$A$1140:$J$2572,MATCH('Base data'!M799,Freelancer!$G$1140:$G$2572,0),10)=0,"",INDEX(Freelancer!$A$1140:$J$2572,MATCH('Base data'!M799,Freelancer!$G$1140:$G$2572,0),10))</f>
        <v>MD9_90_1</v>
      </c>
      <c r="S799" s="78" t="s">
        <v>16608</v>
      </c>
      <c r="T799" s="78" t="str">
        <f t="shared" si="56"/>
        <v>y1_18_1y</v>
      </c>
      <c r="U799" s="78" t="str">
        <f>INDEX(Lista!$O$2:$S$206,MATCH('Base data'!T799,Lista!$P$2:$P$206,0),3)</f>
        <v>Talformer - Bråkform</v>
      </c>
      <c r="V799" s="78" t="str">
        <f>INDEX(Lista!$O$2:$S$206,MATCH('Base data'!T799,Lista!$P$2:$P$206,0),4)</f>
        <v>T_1_18</v>
      </c>
      <c r="W799" s="78" t="str">
        <f>INDEX(Lista!$O$2:$S$206,MATCH('Base data'!T799,Lista!$P$2:$P$206,0),5)</f>
        <v>Talform</v>
      </c>
      <c r="X799" s="214" t="s">
        <v>16772</v>
      </c>
    </row>
    <row r="800" spans="1:24" x14ac:dyDescent="0.2">
      <c r="A800" s="160">
        <v>9789152302484</v>
      </c>
      <c r="B800" s="11">
        <v>3</v>
      </c>
      <c r="C800" s="11" t="s">
        <v>256</v>
      </c>
      <c r="D800" s="161" t="s">
        <v>12848</v>
      </c>
      <c r="E800" s="161" t="s">
        <v>282</v>
      </c>
      <c r="F800" s="161" t="s">
        <v>12862</v>
      </c>
      <c r="G800" s="161" t="s">
        <v>356</v>
      </c>
      <c r="H800" s="11" t="s">
        <v>169</v>
      </c>
      <c r="I800" s="11">
        <v>1</v>
      </c>
      <c r="J800" s="11" t="s">
        <v>34</v>
      </c>
      <c r="K800" s="164" t="str">
        <f t="shared" si="55"/>
        <v>Blå kurs</v>
      </c>
      <c r="L800" s="11" t="s">
        <v>12548</v>
      </c>
      <c r="M800" s="11" t="str">
        <f t="shared" si="57"/>
        <v>3_x3_3x_B_1b</v>
      </c>
      <c r="N800" s="11" t="str">
        <f t="shared" si="58"/>
        <v>9789152302484-3-x3_3x-B-1b</v>
      </c>
      <c r="O800" s="78" t="s">
        <v>1256</v>
      </c>
      <c r="P800" s="39"/>
      <c r="Q800" s="55" t="str">
        <f>INDEX(Freelancer!$A$1140:$J$2572,MATCH('Base data'!M800,Freelancer!$G$1140:$G$2572,0),9)</f>
        <v>Vilken form har föremålen?</v>
      </c>
      <c r="R800" s="161" t="str">
        <f>IF(INDEX(Freelancer!$A$1140:$J$2572,MATCH('Base data'!M800,Freelancer!$G$1140:$G$2572,0),10)=0,"",INDEX(Freelancer!$A$1140:$J$2572,MATCH('Base data'!M800,Freelancer!$G$1140:$G$2572,0),10))</f>
        <v>MD9_90_2</v>
      </c>
      <c r="S800" s="78" t="s">
        <v>8319</v>
      </c>
      <c r="T800" s="78" t="str">
        <f t="shared" si="56"/>
        <v>y1_2_4y</v>
      </c>
      <c r="U800" s="78" t="str">
        <f>INDEX(Lista!$O$2:$S$206,MATCH('Base data'!T800,Lista!$P$2:$P$206,0),3)</f>
        <v>Bråk - Multiplicera och dividera bråk</v>
      </c>
      <c r="V800" s="78" t="str">
        <f>INDEX(Lista!$O$2:$S$206,MATCH('Base data'!T800,Lista!$P$2:$P$206,0),4)</f>
        <v>T_1_2</v>
      </c>
      <c r="W800" s="78" t="str">
        <f>INDEX(Lista!$O$2:$S$206,MATCH('Base data'!T800,Lista!$P$2:$P$206,0),5)</f>
        <v>Bråk</v>
      </c>
      <c r="X800" s="214" t="s">
        <v>16772</v>
      </c>
    </row>
    <row r="801" spans="1:24" x14ac:dyDescent="0.2">
      <c r="A801" s="160">
        <v>9789152302484</v>
      </c>
      <c r="B801" s="11">
        <v>3</v>
      </c>
      <c r="C801" s="11" t="s">
        <v>256</v>
      </c>
      <c r="D801" s="161" t="s">
        <v>12848</v>
      </c>
      <c r="E801" s="161" t="s">
        <v>282</v>
      </c>
      <c r="F801" s="161" t="s">
        <v>12862</v>
      </c>
      <c r="G801" s="161" t="s">
        <v>356</v>
      </c>
      <c r="H801" s="11" t="s">
        <v>169</v>
      </c>
      <c r="I801" s="11">
        <v>1</v>
      </c>
      <c r="J801" s="11" t="s">
        <v>40</v>
      </c>
      <c r="K801" s="164" t="str">
        <f t="shared" si="55"/>
        <v>Blå kurs</v>
      </c>
      <c r="L801" s="11" t="s">
        <v>12548</v>
      </c>
      <c r="M801" s="11" t="str">
        <f t="shared" si="57"/>
        <v>3_x3_3x_B_1c</v>
      </c>
      <c r="N801" s="11" t="str">
        <f t="shared" si="58"/>
        <v>9789152302484-3-x3_3x-B-1c</v>
      </c>
      <c r="O801" s="78" t="s">
        <v>1256</v>
      </c>
      <c r="P801" s="39"/>
      <c r="Q801" s="55" t="str">
        <f>INDEX(Freelancer!$A$1140:$J$2572,MATCH('Base data'!M801,Freelancer!$G$1140:$G$2572,0),9)</f>
        <v>Vilken form har föremålen?</v>
      </c>
      <c r="R801" s="161" t="str">
        <f>IF(INDEX(Freelancer!$A$1140:$J$2572,MATCH('Base data'!M801,Freelancer!$G$1140:$G$2572,0),10)=0,"",INDEX(Freelancer!$A$1140:$J$2572,MATCH('Base data'!M801,Freelancer!$G$1140:$G$2572,0),10))</f>
        <v>MD9_90_3</v>
      </c>
      <c r="S801" s="78" t="s">
        <v>8395</v>
      </c>
      <c r="T801" s="78" t="str">
        <f t="shared" si="56"/>
        <v>y4_22_11y</v>
      </c>
      <c r="U801" s="78" t="str">
        <f>INDEX(Lista!$O$2:$S$206,MATCH('Base data'!T801,Lista!$P$2:$P$206,0),3)</f>
        <v>Trigonometri - Sinus, Cosinus &amp; Tangens</v>
      </c>
      <c r="V801" s="78" t="str">
        <f>INDEX(Lista!$O$2:$S$206,MATCH('Base data'!T801,Lista!$P$2:$P$206,0),4)</f>
        <v>G_4_22</v>
      </c>
      <c r="W801" s="78" t="str">
        <f>INDEX(Lista!$O$2:$S$206,MATCH('Base data'!T801,Lista!$P$2:$P$206,0),5)</f>
        <v>Trigonometri</v>
      </c>
      <c r="X801" s="214" t="s">
        <v>16772</v>
      </c>
    </row>
    <row r="802" spans="1:24" x14ac:dyDescent="0.2">
      <c r="A802" s="160">
        <v>9789152302484</v>
      </c>
      <c r="B802" s="11">
        <v>3</v>
      </c>
      <c r="C802" s="11" t="s">
        <v>256</v>
      </c>
      <c r="D802" s="161" t="s">
        <v>12848</v>
      </c>
      <c r="E802" s="161" t="s">
        <v>282</v>
      </c>
      <c r="F802" s="161" t="s">
        <v>12862</v>
      </c>
      <c r="G802" s="161" t="s">
        <v>356</v>
      </c>
      <c r="H802" s="11" t="s">
        <v>169</v>
      </c>
      <c r="I802" s="11">
        <v>1</v>
      </c>
      <c r="J802" s="11" t="s">
        <v>66</v>
      </c>
      <c r="K802" s="164" t="str">
        <f t="shared" si="55"/>
        <v>Blå kurs</v>
      </c>
      <c r="L802" s="11" t="s">
        <v>12548</v>
      </c>
      <c r="M802" s="11" t="str">
        <f t="shared" si="57"/>
        <v>3_x3_3x_B_1d</v>
      </c>
      <c r="N802" s="11" t="str">
        <f t="shared" si="58"/>
        <v>9789152302484-3-x3_3x-B-1d</v>
      </c>
      <c r="O802" s="78" t="s">
        <v>1256</v>
      </c>
      <c r="P802" s="39"/>
      <c r="Q802" s="55" t="str">
        <f>INDEX(Freelancer!$A$1140:$J$2572,MATCH('Base data'!M802,Freelancer!$G$1140:$G$2572,0),9)</f>
        <v>Vilken form har föremålen?</v>
      </c>
      <c r="R802" s="161" t="str">
        <f>IF(INDEX(Freelancer!$A$1140:$J$2572,MATCH('Base data'!M802,Freelancer!$G$1140:$G$2572,0),10)=0,"",INDEX(Freelancer!$A$1140:$J$2572,MATCH('Base data'!M802,Freelancer!$G$1140:$G$2572,0),10))</f>
        <v>MD9_90_4</v>
      </c>
      <c r="S802" s="78" t="s">
        <v>16629</v>
      </c>
      <c r="T802" s="78" t="str">
        <f t="shared" si="56"/>
        <v>y1_5_3y</v>
      </c>
      <c r="U802" s="78" t="str">
        <f>INDEX(Lista!$O$2:$S$206,MATCH('Base data'!T802,Lista!$P$2:$P$206,0),3)</f>
        <v>Ekvationssystem - Linjära ekvationssystem</v>
      </c>
      <c r="V802" s="78" t="str">
        <f>INDEX(Lista!$O$2:$S$206,MATCH('Base data'!T802,Lista!$P$2:$P$206,0),4)</f>
        <v>T_1_5</v>
      </c>
      <c r="W802" s="78" t="str">
        <f>INDEX(Lista!$O$2:$S$206,MATCH('Base data'!T802,Lista!$P$2:$P$206,0),5)</f>
        <v>Ekvationssystem</v>
      </c>
      <c r="X802" s="214" t="s">
        <v>16772</v>
      </c>
    </row>
    <row r="803" spans="1:24" x14ac:dyDescent="0.2">
      <c r="A803" s="160">
        <v>9789152302484</v>
      </c>
      <c r="B803" s="11">
        <v>3</v>
      </c>
      <c r="C803" s="11" t="s">
        <v>256</v>
      </c>
      <c r="D803" s="161" t="s">
        <v>12848</v>
      </c>
      <c r="E803" s="161" t="s">
        <v>282</v>
      </c>
      <c r="F803" s="161" t="s">
        <v>12862</v>
      </c>
      <c r="G803" s="161" t="s">
        <v>356</v>
      </c>
      <c r="H803" s="11" t="s">
        <v>169</v>
      </c>
      <c r="I803" s="11">
        <v>2</v>
      </c>
      <c r="J803" s="11" t="s">
        <v>31</v>
      </c>
      <c r="K803" s="164" t="str">
        <f t="shared" si="55"/>
        <v>Blå kurs</v>
      </c>
      <c r="L803" s="11" t="s">
        <v>12548</v>
      </c>
      <c r="M803" s="11" t="str">
        <f t="shared" si="57"/>
        <v>3_x3_3x_B_2a</v>
      </c>
      <c r="N803" s="11" t="str">
        <f t="shared" si="58"/>
        <v>9789152302484-3-x3_3x-B-2a</v>
      </c>
      <c r="O803" s="78" t="s">
        <v>1256</v>
      </c>
      <c r="P803" s="39"/>
      <c r="Q803" s="55" t="str">
        <f>INDEX(Freelancer!$A$1140:$J$2572,MATCH('Base data'!M803,Freelancer!$G$1140:$G$2572,0),9)</f>
        <v>Vilken enhet ska stå i stället för rutan? Välj ur rutan. Ett dricksglas rymmer $2 \, \textup{\Square}$.</v>
      </c>
      <c r="R803" s="161" t="str">
        <f>IF(INDEX(Freelancer!$A$1140:$J$2572,MATCH('Base data'!M803,Freelancer!$G$1140:$G$2572,0),10)=0,"",INDEX(Freelancer!$A$1140:$J$2572,MATCH('Base data'!M803,Freelancer!$G$1140:$G$2572,0),10))</f>
        <v>MD9_90_5</v>
      </c>
      <c r="S803" s="78" t="s">
        <v>16649</v>
      </c>
      <c r="T803" s="78" t="str">
        <f t="shared" si="56"/>
        <v>y4_15y</v>
      </c>
      <c r="U803" s="78" t="str">
        <f>INDEX(Lista!$O$2:$S$206,MATCH('Base data'!T803,Lista!$P$2:$P$206,0),3)</f>
        <v>Volym &amp; olika sorters kroppar</v>
      </c>
      <c r="V803" s="78" t="str">
        <f>INDEX(Lista!$O$2:$S$206,MATCH('Base data'!T803,Lista!$P$2:$P$206,0),4)</f>
        <v>G_4_15</v>
      </c>
      <c r="W803" s="78" t="str">
        <f>INDEX(Lista!$O$2:$S$206,MATCH('Base data'!T803,Lista!$P$2:$P$206,0),5)</f>
        <v>Volym &amp; olika sorters kroppar</v>
      </c>
      <c r="X803" s="214" t="s">
        <v>16772</v>
      </c>
    </row>
    <row r="804" spans="1:24" x14ac:dyDescent="0.2">
      <c r="A804" s="160">
        <v>9789152302484</v>
      </c>
      <c r="B804" s="11">
        <v>3</v>
      </c>
      <c r="C804" s="11" t="s">
        <v>256</v>
      </c>
      <c r="D804" s="161" t="s">
        <v>12848</v>
      </c>
      <c r="E804" s="161" t="s">
        <v>282</v>
      </c>
      <c r="F804" s="161" t="s">
        <v>12862</v>
      </c>
      <c r="G804" s="161" t="s">
        <v>356</v>
      </c>
      <c r="H804" s="11" t="s">
        <v>169</v>
      </c>
      <c r="I804" s="11">
        <v>2</v>
      </c>
      <c r="J804" s="11" t="s">
        <v>34</v>
      </c>
      <c r="K804" s="164" t="str">
        <f t="shared" si="55"/>
        <v>Blå kurs</v>
      </c>
      <c r="L804" s="11" t="s">
        <v>12548</v>
      </c>
      <c r="M804" s="11" t="str">
        <f t="shared" si="57"/>
        <v>3_x3_3x_B_2b</v>
      </c>
      <c r="N804" s="11" t="str">
        <f t="shared" si="58"/>
        <v>9789152302484-3-x3_3x-B-2b</v>
      </c>
      <c r="O804" s="78" t="s">
        <v>1256</v>
      </c>
      <c r="P804" s="39"/>
      <c r="Q804" s="55" t="str">
        <f>INDEX(Freelancer!$A$1140:$J$2572,MATCH('Base data'!M804,Freelancer!$G$1140:$G$2572,0),9)</f>
        <v>Vilken enhet ska stå i stället för rutan? Välj ur rutan. En stor läskflaska rymmer $1,5 \, \textup{\Square}$.</v>
      </c>
      <c r="R804" s="161" t="str">
        <f>IF(INDEX(Freelancer!$A$1140:$J$2572,MATCH('Base data'!M804,Freelancer!$G$1140:$G$2572,0),10)=0,"",INDEX(Freelancer!$A$1140:$J$2572,MATCH('Base data'!M804,Freelancer!$G$1140:$G$2572,0),10))</f>
        <v>MD9_90_5</v>
      </c>
      <c r="S804" s="78" t="s">
        <v>16632</v>
      </c>
      <c r="T804" s="78" t="str">
        <f t="shared" si="56"/>
        <v>y4_23y</v>
      </c>
      <c r="U804" s="78" t="str">
        <f>INDEX(Lista!$O$2:$S$206,MATCH('Base data'!T804,Lista!$P$2:$P$206,0),3)</f>
        <v>Vektorer</v>
      </c>
      <c r="V804" s="78" t="str">
        <f>INDEX(Lista!$O$2:$S$206,MATCH('Base data'!T804,Lista!$P$2:$P$206,0),4)</f>
        <v>G_4_23</v>
      </c>
      <c r="W804" s="78" t="str">
        <f>INDEX(Lista!$O$2:$S$206,MATCH('Base data'!T804,Lista!$P$2:$P$206,0),5)</f>
        <v>Vektorer</v>
      </c>
      <c r="X804" s="214" t="s">
        <v>16772</v>
      </c>
    </row>
    <row r="805" spans="1:24" x14ac:dyDescent="0.2">
      <c r="A805" s="160">
        <v>9789152302484</v>
      </c>
      <c r="B805" s="11">
        <v>3</v>
      </c>
      <c r="C805" s="11" t="s">
        <v>256</v>
      </c>
      <c r="D805" s="161" t="s">
        <v>12848</v>
      </c>
      <c r="E805" s="161" t="s">
        <v>282</v>
      </c>
      <c r="F805" s="161" t="s">
        <v>12862</v>
      </c>
      <c r="G805" s="161" t="s">
        <v>356</v>
      </c>
      <c r="H805" s="11" t="s">
        <v>169</v>
      </c>
      <c r="I805" s="11">
        <v>2</v>
      </c>
      <c r="J805" s="11" t="s">
        <v>40</v>
      </c>
      <c r="K805" s="164" t="str">
        <f t="shared" si="55"/>
        <v>Blå kurs</v>
      </c>
      <c r="L805" s="11" t="s">
        <v>12548</v>
      </c>
      <c r="M805" s="11" t="str">
        <f t="shared" si="57"/>
        <v>3_x3_3x_B_2c</v>
      </c>
      <c r="N805" s="11" t="str">
        <f t="shared" si="58"/>
        <v>9789152302484-3-x3_3x-B-2c</v>
      </c>
      <c r="O805" s="78" t="s">
        <v>1256</v>
      </c>
      <c r="P805" s="39"/>
      <c r="Q805" s="55" t="str">
        <f>INDEX(Freelancer!$A$1140:$J$2572,MATCH('Base data'!M805,Freelancer!$G$1140:$G$2572,0),9)</f>
        <v>Vilken enhet ska stå i stället för rutan? Välj ur rutan. En tandkrämstub rymmer $150 \, \textup{\Square}$.</v>
      </c>
      <c r="R805" s="161" t="str">
        <f>IF(INDEX(Freelancer!$A$1140:$J$2572,MATCH('Base data'!M805,Freelancer!$G$1140:$G$2572,0),10)=0,"",INDEX(Freelancer!$A$1140:$J$2572,MATCH('Base data'!M805,Freelancer!$G$1140:$G$2572,0),10))</f>
        <v>MD9_90_5</v>
      </c>
      <c r="S805" s="78" t="s">
        <v>16646</v>
      </c>
      <c r="T805" s="78" t="str">
        <f t="shared" si="56"/>
        <v>y1_17_3y</v>
      </c>
      <c r="U805" s="78" t="str">
        <f>INDEX(Lista!$O$2:$S$206,MATCH('Base data'!T805,Lista!$P$2:$P$206,0),3)</f>
        <v>Tal - Motsatta tal</v>
      </c>
      <c r="V805" s="78" t="str">
        <f>INDEX(Lista!$O$2:$S$206,MATCH('Base data'!T805,Lista!$P$2:$P$206,0),4)</f>
        <v>T_1_17</v>
      </c>
      <c r="W805" s="78" t="str">
        <f>INDEX(Lista!$O$2:$S$206,MATCH('Base data'!T805,Lista!$P$2:$P$206,0),5)</f>
        <v>Tal</v>
      </c>
      <c r="X805" s="214" t="s">
        <v>16772</v>
      </c>
    </row>
    <row r="806" spans="1:24" x14ac:dyDescent="0.2">
      <c r="A806" s="160">
        <v>9789152302484</v>
      </c>
      <c r="B806" s="11">
        <v>3</v>
      </c>
      <c r="C806" s="11" t="s">
        <v>256</v>
      </c>
      <c r="D806" s="161" t="s">
        <v>12848</v>
      </c>
      <c r="E806" s="161" t="s">
        <v>282</v>
      </c>
      <c r="F806" s="161" t="s">
        <v>12862</v>
      </c>
      <c r="G806" s="161" t="s">
        <v>356</v>
      </c>
      <c r="H806" s="11" t="s">
        <v>169</v>
      </c>
      <c r="I806" s="11">
        <v>3</v>
      </c>
      <c r="J806" s="11" t="s">
        <v>31</v>
      </c>
      <c r="K806" s="164" t="str">
        <f t="shared" si="55"/>
        <v>Blå kurs</v>
      </c>
      <c r="L806" s="11" t="s">
        <v>12548</v>
      </c>
      <c r="M806" s="11" t="str">
        <f t="shared" si="57"/>
        <v>3_x3_3x_B_3a</v>
      </c>
      <c r="N806" s="11" t="str">
        <f t="shared" si="58"/>
        <v>9789152302484-3-x3_3x-B-3a</v>
      </c>
      <c r="O806" s="78" t="s">
        <v>443</v>
      </c>
      <c r="P806" s="39"/>
      <c r="Q806" s="55" t="str">
        <f>INDEX(Freelancer!$A$1140:$J$2572,MATCH('Base data'!M806,Freelancer!$G$1140:$G$2572,0),9)</f>
        <v>Skriv förpackningarnas volym i liter.</v>
      </c>
      <c r="R806" s="161" t="str">
        <f>IF(INDEX(Freelancer!$A$1140:$J$2572,MATCH('Base data'!M806,Freelancer!$G$1140:$G$2572,0),10)=0,"",INDEX(Freelancer!$A$1140:$J$2572,MATCH('Base data'!M806,Freelancer!$G$1140:$G$2572,0),10))</f>
        <v>MD9_90_6</v>
      </c>
      <c r="S806" s="78" t="s">
        <v>8374</v>
      </c>
      <c r="T806" s="78" t="str">
        <f t="shared" si="56"/>
        <v>y4_18_10y</v>
      </c>
      <c r="U806" s="78" t="str">
        <f>INDEX(Lista!$O$2:$S$206,MATCH('Base data'!T806,Lista!$P$2:$P$206,0),3)</f>
        <v>Satser &amp; Bevis - Yttervinkelsatsen</v>
      </c>
      <c r="V806" s="78" t="str">
        <f>INDEX(Lista!$O$2:$S$206,MATCH('Base data'!T806,Lista!$P$2:$P$206,0),4)</f>
        <v>G_4_18</v>
      </c>
      <c r="W806" s="78" t="str">
        <f>INDEX(Lista!$O$2:$S$206,MATCH('Base data'!T806,Lista!$P$2:$P$206,0),5)</f>
        <v>Satser &amp; bevis</v>
      </c>
      <c r="X806" s="214" t="s">
        <v>16772</v>
      </c>
    </row>
    <row r="807" spans="1:24" x14ac:dyDescent="0.2">
      <c r="A807" s="160">
        <v>9789152302484</v>
      </c>
      <c r="B807" s="11">
        <v>3</v>
      </c>
      <c r="C807" s="11" t="s">
        <v>256</v>
      </c>
      <c r="D807" s="161" t="s">
        <v>12848</v>
      </c>
      <c r="E807" s="161" t="s">
        <v>282</v>
      </c>
      <c r="F807" s="161" t="s">
        <v>12862</v>
      </c>
      <c r="G807" s="161" t="s">
        <v>356</v>
      </c>
      <c r="H807" s="11" t="s">
        <v>169</v>
      </c>
      <c r="I807" s="11">
        <v>3</v>
      </c>
      <c r="J807" s="11" t="s">
        <v>34</v>
      </c>
      <c r="K807" s="164" t="str">
        <f t="shared" si="55"/>
        <v>Blå kurs</v>
      </c>
      <c r="L807" s="11" t="s">
        <v>12548</v>
      </c>
      <c r="M807" s="11" t="str">
        <f t="shared" si="57"/>
        <v>3_x3_3x_B_3b</v>
      </c>
      <c r="N807" s="11" t="str">
        <f t="shared" si="58"/>
        <v>9789152302484-3-x3_3x-B-3b</v>
      </c>
      <c r="O807" s="78" t="s">
        <v>443</v>
      </c>
      <c r="P807" s="39"/>
      <c r="Q807" s="55" t="str">
        <f>INDEX(Freelancer!$A$1140:$J$2572,MATCH('Base data'!M807,Freelancer!$G$1140:$G$2572,0),9)</f>
        <v>Skriv förpackningarnas volym i liter.</v>
      </c>
      <c r="R807" s="161" t="str">
        <f>IF(INDEX(Freelancer!$A$1140:$J$2572,MATCH('Base data'!M807,Freelancer!$G$1140:$G$2572,0),10)=0,"",INDEX(Freelancer!$A$1140:$J$2572,MATCH('Base data'!M807,Freelancer!$G$1140:$G$2572,0),10))</f>
        <v>MD9_90_7</v>
      </c>
      <c r="S807" s="78" t="s">
        <v>16695</v>
      </c>
      <c r="T807" s="78" t="str">
        <f t="shared" si="56"/>
        <v>y1_2_2y</v>
      </c>
      <c r="U807" s="78" t="str">
        <f>INDEX(Lista!$O$2:$S$206,MATCH('Base data'!T807,Lista!$P$2:$P$206,0),3)</f>
        <v>Bråk - Delbarhet</v>
      </c>
      <c r="V807" s="78" t="str">
        <f>INDEX(Lista!$O$2:$S$206,MATCH('Base data'!T807,Lista!$P$2:$P$206,0),4)</f>
        <v>T_1_2</v>
      </c>
      <c r="W807" s="78" t="str">
        <f>INDEX(Lista!$O$2:$S$206,MATCH('Base data'!T807,Lista!$P$2:$P$206,0),5)</f>
        <v>Bråk</v>
      </c>
      <c r="X807" s="214" t="s">
        <v>16772</v>
      </c>
    </row>
    <row r="808" spans="1:24" x14ac:dyDescent="0.2">
      <c r="A808" s="160">
        <v>9789152302484</v>
      </c>
      <c r="B808" s="11">
        <v>3</v>
      </c>
      <c r="C808" s="11" t="s">
        <v>256</v>
      </c>
      <c r="D808" s="161" t="s">
        <v>12848</v>
      </c>
      <c r="E808" s="161" t="s">
        <v>282</v>
      </c>
      <c r="F808" s="161" t="s">
        <v>12862</v>
      </c>
      <c r="G808" s="161" t="s">
        <v>356</v>
      </c>
      <c r="H808" s="11" t="s">
        <v>169</v>
      </c>
      <c r="I808" s="11">
        <v>3</v>
      </c>
      <c r="J808" s="11" t="s">
        <v>40</v>
      </c>
      <c r="K808" s="164" t="str">
        <f t="shared" si="55"/>
        <v>Blå kurs</v>
      </c>
      <c r="L808" s="11" t="s">
        <v>12548</v>
      </c>
      <c r="M808" s="11" t="str">
        <f t="shared" si="57"/>
        <v>3_x3_3x_B_3c</v>
      </c>
      <c r="N808" s="11" t="str">
        <f t="shared" si="58"/>
        <v>9789152302484-3-x3_3x-B-3c</v>
      </c>
      <c r="O808" s="78" t="s">
        <v>443</v>
      </c>
      <c r="P808" s="39"/>
      <c r="Q808" s="55" t="str">
        <f>INDEX(Freelancer!$A$1140:$J$2572,MATCH('Base data'!M808,Freelancer!$G$1140:$G$2572,0),9)</f>
        <v>Skriv förpackningarnas volym i liter.</v>
      </c>
      <c r="R808" s="161" t="str">
        <f>IF(INDEX(Freelancer!$A$1140:$J$2572,MATCH('Base data'!M808,Freelancer!$G$1140:$G$2572,0),10)=0,"",INDEX(Freelancer!$A$1140:$J$2572,MATCH('Base data'!M808,Freelancer!$G$1140:$G$2572,0),10))</f>
        <v>MD9_90_8</v>
      </c>
      <c r="S808" s="78" t="s">
        <v>16675</v>
      </c>
      <c r="T808" s="78" t="str">
        <f t="shared" si="56"/>
        <v>y4_10y</v>
      </c>
      <c r="U808" s="78" t="str">
        <f>INDEX(Lista!$O$2:$S$206,MATCH('Base data'!T808,Lista!$P$2:$P$206,0),3)</f>
        <v>Kongruens</v>
      </c>
      <c r="V808" s="78" t="str">
        <f>INDEX(Lista!$O$2:$S$206,MATCH('Base data'!T808,Lista!$P$2:$P$206,0),4)</f>
        <v>G_4_10</v>
      </c>
      <c r="W808" s="78" t="str">
        <f>INDEX(Lista!$O$2:$S$206,MATCH('Base data'!T808,Lista!$P$2:$P$206,0),5)</f>
        <v>Kongruens</v>
      </c>
      <c r="X808" s="214" t="s">
        <v>16772</v>
      </c>
    </row>
    <row r="809" spans="1:24" x14ac:dyDescent="0.2">
      <c r="A809" s="160">
        <v>9789152302484</v>
      </c>
      <c r="B809" s="11">
        <v>3</v>
      </c>
      <c r="C809" s="11" t="s">
        <v>256</v>
      </c>
      <c r="D809" s="161" t="s">
        <v>12848</v>
      </c>
      <c r="E809" s="161" t="s">
        <v>282</v>
      </c>
      <c r="F809" s="161" t="s">
        <v>12862</v>
      </c>
      <c r="G809" s="161" t="s">
        <v>356</v>
      </c>
      <c r="H809" s="11" t="s">
        <v>169</v>
      </c>
      <c r="I809" s="11">
        <v>4</v>
      </c>
      <c r="J809" s="11" t="s">
        <v>31</v>
      </c>
      <c r="K809" s="164" t="str">
        <f t="shared" si="55"/>
        <v>Blå kurs</v>
      </c>
      <c r="L809" s="11" t="s">
        <v>12548</v>
      </c>
      <c r="M809" s="11" t="str">
        <f t="shared" si="57"/>
        <v>3_x3_3x_B_4a</v>
      </c>
      <c r="N809" s="11" t="str">
        <f t="shared" si="58"/>
        <v>9789152302484-3-x3_3x-B-4a</v>
      </c>
      <c r="O809" s="78" t="s">
        <v>443</v>
      </c>
      <c r="P809" s="39"/>
      <c r="Q809" s="55" t="str">
        <f>INDEX(Freelancer!$A$1140:$J$2572,MATCH('Base data'!M809,Freelancer!$G$1140:$G$2572,0),9)</f>
        <v>Skriv som liter 30 dl</v>
      </c>
      <c r="R809" s="161" t="str">
        <f>IF(INDEX(Freelancer!$A$1140:$J$2572,MATCH('Base data'!M809,Freelancer!$G$1140:$G$2572,0),10)=0,"",INDEX(Freelancer!$A$1140:$J$2572,MATCH('Base data'!M809,Freelancer!$G$1140:$G$2572,0),10))</f>
        <v/>
      </c>
      <c r="S809" s="78" t="s">
        <v>16621</v>
      </c>
      <c r="T809" s="78" t="str">
        <f t="shared" si="56"/>
        <v>y4_21_1y</v>
      </c>
      <c r="U809" s="78" t="str">
        <f>INDEX(Lista!$O$2:$S$206,MATCH('Base data'!T809,Lista!$P$2:$P$206,0),3)</f>
        <v>Triangeln - Rätvinkliga trianglar</v>
      </c>
      <c r="V809" s="78" t="str">
        <f>INDEX(Lista!$O$2:$S$206,MATCH('Base data'!T809,Lista!$P$2:$P$206,0),4)</f>
        <v>G_4_21</v>
      </c>
      <c r="W809" s="78" t="str">
        <f>INDEX(Lista!$O$2:$S$206,MATCH('Base data'!T809,Lista!$P$2:$P$206,0),5)</f>
        <v>Triangeln</v>
      </c>
      <c r="X809" s="214" t="s">
        <v>16772</v>
      </c>
    </row>
    <row r="810" spans="1:24" x14ac:dyDescent="0.2">
      <c r="A810" s="160">
        <v>9789152302484</v>
      </c>
      <c r="B810" s="11">
        <v>3</v>
      </c>
      <c r="C810" s="11" t="s">
        <v>256</v>
      </c>
      <c r="D810" s="161" t="s">
        <v>12848</v>
      </c>
      <c r="E810" s="161" t="s">
        <v>282</v>
      </c>
      <c r="F810" s="161" t="s">
        <v>12862</v>
      </c>
      <c r="G810" s="161" t="s">
        <v>356</v>
      </c>
      <c r="H810" s="11" t="s">
        <v>169</v>
      </c>
      <c r="I810" s="11">
        <v>4</v>
      </c>
      <c r="J810" s="11" t="s">
        <v>34</v>
      </c>
      <c r="K810" s="164" t="str">
        <f t="shared" si="55"/>
        <v>Blå kurs</v>
      </c>
      <c r="L810" s="11" t="s">
        <v>12548</v>
      </c>
      <c r="M810" s="11" t="str">
        <f t="shared" si="57"/>
        <v>3_x3_3x_B_4b</v>
      </c>
      <c r="N810" s="11" t="str">
        <f t="shared" si="58"/>
        <v>9789152302484-3-x3_3x-B-4b</v>
      </c>
      <c r="O810" s="78" t="s">
        <v>443</v>
      </c>
      <c r="P810" s="39"/>
      <c r="Q810" s="55" t="str">
        <f>INDEX(Freelancer!$A$1140:$J$2572,MATCH('Base data'!M810,Freelancer!$G$1140:$G$2572,0),9)</f>
        <v>Skriv som liter 150 cl</v>
      </c>
      <c r="R810" s="161" t="str">
        <f>IF(INDEX(Freelancer!$A$1140:$J$2572,MATCH('Base data'!M810,Freelancer!$G$1140:$G$2572,0),10)=0,"",INDEX(Freelancer!$A$1140:$J$2572,MATCH('Base data'!M810,Freelancer!$G$1140:$G$2572,0),10))</f>
        <v/>
      </c>
      <c r="S810" s="78" t="s">
        <v>16655</v>
      </c>
      <c r="T810" s="78" t="str">
        <f t="shared" si="56"/>
        <v>y1_12y</v>
      </c>
      <c r="U810" s="78" t="str">
        <f>INDEX(Lista!$O$2:$S$206,MATCH('Base data'!T810,Lista!$P$2:$P$206,0),3)</f>
        <v>Potenser</v>
      </c>
      <c r="V810" s="78" t="str">
        <f>INDEX(Lista!$O$2:$S$206,MATCH('Base data'!T810,Lista!$P$2:$P$206,0),4)</f>
        <v>T_1_12</v>
      </c>
      <c r="W810" s="78" t="str">
        <f>INDEX(Lista!$O$2:$S$206,MATCH('Base data'!T810,Lista!$P$2:$P$206,0),5)</f>
        <v>Potenser</v>
      </c>
      <c r="X810" s="214" t="s">
        <v>16772</v>
      </c>
    </row>
    <row r="811" spans="1:24" x14ac:dyDescent="0.2">
      <c r="A811" s="160">
        <v>9789152302484</v>
      </c>
      <c r="B811" s="11">
        <v>3</v>
      </c>
      <c r="C811" s="11" t="s">
        <v>256</v>
      </c>
      <c r="D811" s="161" t="s">
        <v>12848</v>
      </c>
      <c r="E811" s="161" t="s">
        <v>282</v>
      </c>
      <c r="F811" s="161" t="s">
        <v>12862</v>
      </c>
      <c r="G811" s="161" t="s">
        <v>356</v>
      </c>
      <c r="H811" s="11" t="s">
        <v>169</v>
      </c>
      <c r="I811" s="11">
        <v>4</v>
      </c>
      <c r="J811" s="11" t="s">
        <v>40</v>
      </c>
      <c r="K811" s="164" t="str">
        <f t="shared" si="55"/>
        <v>Blå kurs</v>
      </c>
      <c r="L811" s="11" t="s">
        <v>12548</v>
      </c>
      <c r="M811" s="11" t="str">
        <f t="shared" si="57"/>
        <v>3_x3_3x_B_4c</v>
      </c>
      <c r="N811" s="11" t="str">
        <f t="shared" si="58"/>
        <v>9789152302484-3-x3_3x-B-4c</v>
      </c>
      <c r="O811" s="78" t="s">
        <v>443</v>
      </c>
      <c r="P811" s="39"/>
      <c r="Q811" s="55" t="str">
        <f>INDEX(Freelancer!$A$1140:$J$2572,MATCH('Base data'!M811,Freelancer!$G$1140:$G$2572,0),9)</f>
        <v>Skriv som liter 2500 ml</v>
      </c>
      <c r="R811" s="161" t="str">
        <f>IF(INDEX(Freelancer!$A$1140:$J$2572,MATCH('Base data'!M811,Freelancer!$G$1140:$G$2572,0),10)=0,"",INDEX(Freelancer!$A$1140:$J$2572,MATCH('Base data'!M811,Freelancer!$G$1140:$G$2572,0),10))</f>
        <v/>
      </c>
      <c r="S811" s="78" t="s">
        <v>16695</v>
      </c>
      <c r="T811" s="78" t="str">
        <f t="shared" si="56"/>
        <v>y1_2_2y</v>
      </c>
      <c r="U811" s="78" t="str">
        <f>INDEX(Lista!$O$2:$S$206,MATCH('Base data'!T811,Lista!$P$2:$P$206,0),3)</f>
        <v>Bråk - Delbarhet</v>
      </c>
      <c r="V811" s="78" t="str">
        <f>INDEX(Lista!$O$2:$S$206,MATCH('Base data'!T811,Lista!$P$2:$P$206,0),4)</f>
        <v>T_1_2</v>
      </c>
      <c r="W811" s="78" t="str">
        <f>INDEX(Lista!$O$2:$S$206,MATCH('Base data'!T811,Lista!$P$2:$P$206,0),5)</f>
        <v>Bråk</v>
      </c>
      <c r="X811" s="214" t="s">
        <v>16772</v>
      </c>
    </row>
    <row r="812" spans="1:24" x14ac:dyDescent="0.2">
      <c r="A812" s="160">
        <v>9789152302484</v>
      </c>
      <c r="B812" s="11">
        <v>3</v>
      </c>
      <c r="C812" s="11" t="s">
        <v>256</v>
      </c>
      <c r="D812" s="161" t="s">
        <v>12848</v>
      </c>
      <c r="E812" s="161" t="s">
        <v>282</v>
      </c>
      <c r="F812" s="161" t="s">
        <v>12862</v>
      </c>
      <c r="G812" s="161" t="s">
        <v>356</v>
      </c>
      <c r="H812" s="11" t="s">
        <v>169</v>
      </c>
      <c r="I812" s="11">
        <v>5</v>
      </c>
      <c r="J812" s="11" t="s">
        <v>31</v>
      </c>
      <c r="K812" s="164" t="str">
        <f t="shared" si="55"/>
        <v>Blå kurs</v>
      </c>
      <c r="L812" s="11" t="s">
        <v>12548</v>
      </c>
      <c r="M812" s="11" t="str">
        <f t="shared" si="57"/>
        <v>3_x3_3x_B_5a</v>
      </c>
      <c r="N812" s="11" t="str">
        <f t="shared" si="58"/>
        <v>9789152302484-3-x3_3x-B-5a</v>
      </c>
      <c r="O812" s="78" t="s">
        <v>443</v>
      </c>
      <c r="P812" s="39"/>
      <c r="Q812" s="55" t="str">
        <f>INDEX(Freelancer!$A$1140:$J$2572,MATCH('Base data'!M812,Freelancer!$G$1140:$G$2572,0),9)</f>
        <v>Skriv som liter 2,5 dl</v>
      </c>
      <c r="R812" s="161" t="str">
        <f>IF(INDEX(Freelancer!$A$1140:$J$2572,MATCH('Base data'!M812,Freelancer!$G$1140:$G$2572,0),10)=0,"",INDEX(Freelancer!$A$1140:$J$2572,MATCH('Base data'!M812,Freelancer!$G$1140:$G$2572,0),10))</f>
        <v/>
      </c>
      <c r="S812" s="78" t="s">
        <v>8372</v>
      </c>
      <c r="T812" s="78" t="str">
        <f t="shared" si="56"/>
        <v>y1_15_3y</v>
      </c>
      <c r="U812" s="78" t="str">
        <f>INDEX(Lista!$O$2:$S$206,MATCH('Base data'!T812,Lista!$P$2:$P$206,0),3)</f>
        <v>Räkneregler - Logaritmer &amp; logaritmlagarna</v>
      </c>
      <c r="V812" s="78" t="str">
        <f>INDEX(Lista!$O$2:$S$206,MATCH('Base data'!T812,Lista!$P$2:$P$206,0),4)</f>
        <v>T_1_15</v>
      </c>
      <c r="W812" s="78" t="str">
        <f>INDEX(Lista!$O$2:$S$206,MATCH('Base data'!T812,Lista!$P$2:$P$206,0),5)</f>
        <v>Räkneregler</v>
      </c>
      <c r="X812" s="214" t="s">
        <v>16772</v>
      </c>
    </row>
    <row r="813" spans="1:24" x14ac:dyDescent="0.2">
      <c r="A813" s="160">
        <v>9789152302484</v>
      </c>
      <c r="B813" s="11">
        <v>3</v>
      </c>
      <c r="C813" s="11" t="s">
        <v>256</v>
      </c>
      <c r="D813" s="161" t="s">
        <v>12848</v>
      </c>
      <c r="E813" s="161" t="s">
        <v>282</v>
      </c>
      <c r="F813" s="161" t="s">
        <v>12862</v>
      </c>
      <c r="G813" s="161" t="s">
        <v>356</v>
      </c>
      <c r="H813" s="11" t="s">
        <v>169</v>
      </c>
      <c r="I813" s="11">
        <v>5</v>
      </c>
      <c r="J813" s="11" t="s">
        <v>34</v>
      </c>
      <c r="K813" s="164" t="str">
        <f t="shared" si="55"/>
        <v>Blå kurs</v>
      </c>
      <c r="L813" s="11" t="s">
        <v>12548</v>
      </c>
      <c r="M813" s="11" t="str">
        <f t="shared" si="57"/>
        <v>3_x3_3x_B_5b</v>
      </c>
      <c r="N813" s="11" t="str">
        <f t="shared" si="58"/>
        <v>9789152302484-3-x3_3x-B-5b</v>
      </c>
      <c r="O813" s="78" t="s">
        <v>443</v>
      </c>
      <c r="P813" s="39"/>
      <c r="Q813" s="55" t="str">
        <f>INDEX(Freelancer!$A$1140:$J$2572,MATCH('Base data'!M813,Freelancer!$G$1140:$G$2572,0),9)</f>
        <v>Skriv som liter 3 cl</v>
      </c>
      <c r="R813" s="161" t="str">
        <f>IF(INDEX(Freelancer!$A$1140:$J$2572,MATCH('Base data'!M813,Freelancer!$G$1140:$G$2572,0),10)=0,"",INDEX(Freelancer!$A$1140:$J$2572,MATCH('Base data'!M813,Freelancer!$G$1140:$G$2572,0),10))</f>
        <v/>
      </c>
      <c r="S813" s="78" t="s">
        <v>16589</v>
      </c>
      <c r="T813" s="78" t="str">
        <f t="shared" si="56"/>
        <v>y1_3_7y</v>
      </c>
      <c r="U813" s="78" t="str">
        <f>INDEX(Lista!$O$2:$S$206,MATCH('Base data'!T813,Lista!$P$2:$P$206,0),3)</f>
        <v>Ekvationer - Ekvationer med procent</v>
      </c>
      <c r="V813" s="78" t="str">
        <f>INDEX(Lista!$O$2:$S$206,MATCH('Base data'!T813,Lista!$P$2:$P$206,0),4)</f>
        <v>T_1_3</v>
      </c>
      <c r="W813" s="78" t="str">
        <f>INDEX(Lista!$O$2:$S$206,MATCH('Base data'!T813,Lista!$P$2:$P$206,0),5)</f>
        <v>Ekvationer</v>
      </c>
      <c r="X813" s="214" t="s">
        <v>16772</v>
      </c>
    </row>
    <row r="814" spans="1:24" x14ac:dyDescent="0.2">
      <c r="A814" s="160">
        <v>9789152302484</v>
      </c>
      <c r="B814" s="11">
        <v>3</v>
      </c>
      <c r="C814" s="11" t="s">
        <v>256</v>
      </c>
      <c r="D814" s="161" t="s">
        <v>12848</v>
      </c>
      <c r="E814" s="161" t="s">
        <v>282</v>
      </c>
      <c r="F814" s="161" t="s">
        <v>12862</v>
      </c>
      <c r="G814" s="161" t="s">
        <v>356</v>
      </c>
      <c r="H814" s="11" t="s">
        <v>169</v>
      </c>
      <c r="I814" s="11">
        <v>5</v>
      </c>
      <c r="J814" s="11" t="s">
        <v>40</v>
      </c>
      <c r="K814" s="164" t="str">
        <f t="shared" si="55"/>
        <v>Blå kurs</v>
      </c>
      <c r="L814" s="11" t="s">
        <v>12548</v>
      </c>
      <c r="M814" s="11" t="str">
        <f t="shared" si="57"/>
        <v>3_x3_3x_B_5c</v>
      </c>
      <c r="N814" s="11" t="str">
        <f t="shared" si="58"/>
        <v>9789152302484-3-x3_3x-B-5c</v>
      </c>
      <c r="O814" s="78" t="s">
        <v>443</v>
      </c>
      <c r="P814" s="39"/>
      <c r="Q814" s="55" t="str">
        <f>INDEX(Freelancer!$A$1140:$J$2572,MATCH('Base data'!M814,Freelancer!$G$1140:$G$2572,0),9)</f>
        <v>Skriv som liter 3 ml</v>
      </c>
      <c r="R814" s="161" t="str">
        <f>IF(INDEX(Freelancer!$A$1140:$J$2572,MATCH('Base data'!M814,Freelancer!$G$1140:$G$2572,0),10)=0,"",INDEX(Freelancer!$A$1140:$J$2572,MATCH('Base data'!M814,Freelancer!$G$1140:$G$2572,0),10))</f>
        <v/>
      </c>
      <c r="S814" s="78" t="s">
        <v>16600</v>
      </c>
      <c r="T814" s="78" t="str">
        <f t="shared" si="56"/>
        <v>y4_8y</v>
      </c>
      <c r="U814" s="78" t="str">
        <f>INDEX(Lista!$O$2:$S$206,MATCH('Base data'!T814,Lista!$P$2:$P$206,0),3)</f>
        <v>Gradskiva</v>
      </c>
      <c r="V814" s="78" t="str">
        <f>INDEX(Lista!$O$2:$S$206,MATCH('Base data'!T814,Lista!$P$2:$P$206,0),4)</f>
        <v>G_4_8</v>
      </c>
      <c r="W814" s="78" t="str">
        <f>INDEX(Lista!$O$2:$S$206,MATCH('Base data'!T814,Lista!$P$2:$P$206,0),5)</f>
        <v>Gradskiva</v>
      </c>
      <c r="X814" s="214" t="s">
        <v>16772</v>
      </c>
    </row>
    <row r="815" spans="1:24" x14ac:dyDescent="0.2">
      <c r="A815" s="160">
        <v>9789152302484</v>
      </c>
      <c r="B815" s="11">
        <v>3</v>
      </c>
      <c r="C815" s="11" t="s">
        <v>256</v>
      </c>
      <c r="D815" s="161" t="s">
        <v>12848</v>
      </c>
      <c r="E815" s="161" t="s">
        <v>282</v>
      </c>
      <c r="F815" s="161" t="s">
        <v>12862</v>
      </c>
      <c r="G815" s="161" t="s">
        <v>356</v>
      </c>
      <c r="H815" s="11" t="s">
        <v>169</v>
      </c>
      <c r="I815" s="11">
        <v>6</v>
      </c>
      <c r="J815" s="11" t="s">
        <v>31</v>
      </c>
      <c r="K815" s="164" t="str">
        <f t="shared" si="55"/>
        <v>Blå kurs</v>
      </c>
      <c r="L815" s="11" t="s">
        <v>12548</v>
      </c>
      <c r="M815" s="11" t="str">
        <f t="shared" si="57"/>
        <v>3_x3_3x_B_6a</v>
      </c>
      <c r="N815" s="11" t="str">
        <f t="shared" si="58"/>
        <v>9789152302484-3-x3_3x-B-6a</v>
      </c>
      <c r="O815" s="78" t="s">
        <v>443</v>
      </c>
      <c r="P815" s="39"/>
      <c r="Q815" s="55" t="str">
        <f>INDEX(Freelancer!$A$1140:$J$2572,MATCH('Base data'!M815,Freelancer!$G$1140:$G$2572,0),9)</f>
        <v>Vilken av enheterna cm3, dm3 eller m3 ska stå i stället för rutan? En läskburk rymmer $330 \, \textup{\Square}$.</v>
      </c>
      <c r="R815" s="161" t="str">
        <f>IF(INDEX(Freelancer!$A$1140:$J$2572,MATCH('Base data'!M815,Freelancer!$G$1140:$G$2572,0),10)=0,"",INDEX(Freelancer!$A$1140:$J$2572,MATCH('Base data'!M815,Freelancer!$G$1140:$G$2572,0),10))</f>
        <v/>
      </c>
      <c r="S815" s="78" t="s">
        <v>16592</v>
      </c>
      <c r="T815" s="78" t="str">
        <f t="shared" si="56"/>
        <v>y1_3_6y</v>
      </c>
      <c r="U815" s="78" t="str">
        <f>INDEX(Lista!$O$2:$S$206,MATCH('Base data'!T815,Lista!$P$2:$P$206,0),3)</f>
        <v>Ekvationer - Ekvationer med potenser</v>
      </c>
      <c r="V815" s="78" t="str">
        <f>INDEX(Lista!$O$2:$S$206,MATCH('Base data'!T815,Lista!$P$2:$P$206,0),4)</f>
        <v>T_1_3</v>
      </c>
      <c r="W815" s="78" t="str">
        <f>INDEX(Lista!$O$2:$S$206,MATCH('Base data'!T815,Lista!$P$2:$P$206,0),5)</f>
        <v>Ekvationer</v>
      </c>
      <c r="X815" s="214" t="s">
        <v>16772</v>
      </c>
    </row>
    <row r="816" spans="1:24" x14ac:dyDescent="0.2">
      <c r="A816" s="160">
        <v>9789152302484</v>
      </c>
      <c r="B816" s="11">
        <v>3</v>
      </c>
      <c r="C816" s="11" t="s">
        <v>256</v>
      </c>
      <c r="D816" s="161" t="s">
        <v>12848</v>
      </c>
      <c r="E816" s="161" t="s">
        <v>282</v>
      </c>
      <c r="F816" s="161" t="s">
        <v>12862</v>
      </c>
      <c r="G816" s="161" t="s">
        <v>356</v>
      </c>
      <c r="H816" s="11" t="s">
        <v>169</v>
      </c>
      <c r="I816" s="11">
        <v>6</v>
      </c>
      <c r="J816" s="11" t="s">
        <v>34</v>
      </c>
      <c r="K816" s="164" t="str">
        <f t="shared" si="55"/>
        <v>Blå kurs</v>
      </c>
      <c r="L816" s="11" t="s">
        <v>12548</v>
      </c>
      <c r="M816" s="11" t="str">
        <f t="shared" si="57"/>
        <v>3_x3_3x_B_6b</v>
      </c>
      <c r="N816" s="11" t="str">
        <f t="shared" si="58"/>
        <v>9789152302484-3-x3_3x-B-6b</v>
      </c>
      <c r="O816" s="78" t="s">
        <v>443</v>
      </c>
      <c r="P816" s="39"/>
      <c r="Q816" s="55" t="str">
        <f>INDEX(Freelancer!$A$1140:$J$2572,MATCH('Base data'!M816,Freelancer!$G$1140:$G$2572,0),9)</f>
        <v>Vilken av enheterna cm3, dm3 eller m3 ska stå i stället för rutan? En swimmingpool kan rymma $250 \, \textup{\Square} \,$ vatten.</v>
      </c>
      <c r="R816" s="161" t="str">
        <f>IF(INDEX(Freelancer!$A$1140:$J$2572,MATCH('Base data'!M816,Freelancer!$G$1140:$G$2572,0),10)=0,"",INDEX(Freelancer!$A$1140:$J$2572,MATCH('Base data'!M816,Freelancer!$G$1140:$G$2572,0),10))</f>
        <v/>
      </c>
      <c r="S816" s="78" t="s">
        <v>8363</v>
      </c>
      <c r="T816" s="78" t="str">
        <f t="shared" si="56"/>
        <v>y3_1_3y</v>
      </c>
      <c r="U816" s="78" t="str">
        <f>INDEX(Lista!$O$2:$S$206,MATCH('Base data'!T816,Lista!$P$2:$P$206,0),3)</f>
        <v>Sannolikhetslära - En händelse (den klassiska sannolikhetsdefinitionen)</v>
      </c>
      <c r="V816" s="78" t="str">
        <f>INDEX(Lista!$O$2:$S$206,MATCH('Base data'!T816,Lista!$P$2:$P$206,0),4)</f>
        <v>SS_3_1</v>
      </c>
      <c r="W816" s="78" t="str">
        <f>INDEX(Lista!$O$2:$S$206,MATCH('Base data'!T816,Lista!$P$2:$P$206,0),5)</f>
        <v>Sannolikhetslära</v>
      </c>
      <c r="X816" s="214" t="s">
        <v>16772</v>
      </c>
    </row>
    <row r="817" spans="1:24" x14ac:dyDescent="0.2">
      <c r="A817" s="160">
        <v>9789152302484</v>
      </c>
      <c r="B817" s="11">
        <v>3</v>
      </c>
      <c r="C817" s="11" t="s">
        <v>256</v>
      </c>
      <c r="D817" s="161" t="s">
        <v>12848</v>
      </c>
      <c r="E817" s="161" t="s">
        <v>282</v>
      </c>
      <c r="F817" s="161" t="s">
        <v>12862</v>
      </c>
      <c r="G817" s="161" t="s">
        <v>356</v>
      </c>
      <c r="H817" s="11" t="s">
        <v>169</v>
      </c>
      <c r="I817" s="11">
        <v>6</v>
      </c>
      <c r="J817" s="11" t="s">
        <v>40</v>
      </c>
      <c r="K817" s="164" t="str">
        <f t="shared" si="55"/>
        <v>Blå kurs</v>
      </c>
      <c r="L817" s="11" t="s">
        <v>12548</v>
      </c>
      <c r="M817" s="11" t="str">
        <f t="shared" si="57"/>
        <v>3_x3_3x_B_6c</v>
      </c>
      <c r="N817" s="11" t="str">
        <f t="shared" si="58"/>
        <v>9789152302484-3-x3_3x-B-6c</v>
      </c>
      <c r="O817" s="78" t="s">
        <v>443</v>
      </c>
      <c r="P817" s="39"/>
      <c r="Q817" s="55" t="str">
        <f>INDEX(Freelancer!$A$1140:$J$2572,MATCH('Base data'!M817,Freelancer!$G$1140:$G$2572,0),9)</f>
        <v>Vilken av enheterna cm3, dm3 eller m3 ska stå i stället för rutan? En hink kan rymma $10 \, \textup{\Square}$.</v>
      </c>
      <c r="R817" s="161" t="str">
        <f>IF(INDEX(Freelancer!$A$1140:$J$2572,MATCH('Base data'!M817,Freelancer!$G$1140:$G$2572,0),10)=0,"",INDEX(Freelancer!$A$1140:$J$2572,MATCH('Base data'!M817,Freelancer!$G$1140:$G$2572,0),10))</f>
        <v/>
      </c>
      <c r="S817" s="78" t="s">
        <v>16603</v>
      </c>
      <c r="T817" s="78" t="str">
        <f t="shared" si="56"/>
        <v>y1_11y</v>
      </c>
      <c r="U817" s="78" t="str">
        <f>INDEX(Lista!$O$2:$S$206,MATCH('Base data'!T817,Lista!$P$2:$P$206,0),3)</f>
        <v>Polynom</v>
      </c>
      <c r="V817" s="78" t="str">
        <f>INDEX(Lista!$O$2:$S$206,MATCH('Base data'!T817,Lista!$P$2:$P$206,0),4)</f>
        <v>T_1_11</v>
      </c>
      <c r="W817" s="78" t="str">
        <f>INDEX(Lista!$O$2:$S$206,MATCH('Base data'!T817,Lista!$P$2:$P$206,0),5)</f>
        <v>Polynom</v>
      </c>
      <c r="X817" s="214" t="s">
        <v>16772</v>
      </c>
    </row>
    <row r="818" spans="1:24" x14ac:dyDescent="0.2">
      <c r="A818" s="160">
        <v>9789152302484</v>
      </c>
      <c r="B818" s="11">
        <v>3</v>
      </c>
      <c r="C818" s="11" t="s">
        <v>256</v>
      </c>
      <c r="D818" s="161" t="s">
        <v>12848</v>
      </c>
      <c r="E818" s="161" t="s">
        <v>282</v>
      </c>
      <c r="F818" s="161" t="s">
        <v>12862</v>
      </c>
      <c r="G818" s="161" t="s">
        <v>356</v>
      </c>
      <c r="H818" s="11" t="s">
        <v>169</v>
      </c>
      <c r="I818" s="11">
        <v>7</v>
      </c>
      <c r="J818" s="11" t="s">
        <v>31</v>
      </c>
      <c r="K818" s="164" t="str">
        <f t="shared" si="55"/>
        <v>Blå kurs</v>
      </c>
      <c r="L818" s="11" t="s">
        <v>12548</v>
      </c>
      <c r="M818" s="11" t="str">
        <f t="shared" si="57"/>
        <v>3_x3_3x_B_7a</v>
      </c>
      <c r="N818" s="11" t="str">
        <f t="shared" si="58"/>
        <v>9789152302484-3-x3_3x-B-7a</v>
      </c>
      <c r="O818" s="78" t="s">
        <v>443</v>
      </c>
      <c r="P818" s="39"/>
      <c r="Q818" s="55" t="str">
        <f>INDEX(Freelancer!$A$1140:$J$2572,MATCH('Base data'!M818,Freelancer!$G$1140:$G$2572,0),9)</f>
        <v>Hur stor volym har figurerna? Varje kub har volymen 1 cm3.</v>
      </c>
      <c r="R818" s="161" t="str">
        <f>IF(INDEX(Freelancer!$A$1140:$J$2572,MATCH('Base data'!M818,Freelancer!$G$1140:$G$2572,0),10)=0,"",INDEX(Freelancer!$A$1140:$J$2572,MATCH('Base data'!M818,Freelancer!$G$1140:$G$2572,0),10))</f>
        <v>MD9_91_1</v>
      </c>
      <c r="S818" s="78" t="s">
        <v>8367</v>
      </c>
      <c r="T818" s="78" t="str">
        <f t="shared" si="56"/>
        <v>y1_15_1y</v>
      </c>
      <c r="U818" s="78" t="str">
        <f>INDEX(Lista!$O$2:$S$206,MATCH('Base data'!T818,Lista!$P$2:$P$206,0),3)</f>
        <v>Räkneregler - de fyra räknesätten</v>
      </c>
      <c r="V818" s="78" t="str">
        <f>INDEX(Lista!$O$2:$S$206,MATCH('Base data'!T818,Lista!$P$2:$P$206,0),4)</f>
        <v>T_1_15</v>
      </c>
      <c r="W818" s="78" t="str">
        <f>INDEX(Lista!$O$2:$S$206,MATCH('Base data'!T818,Lista!$P$2:$P$206,0),5)</f>
        <v>Räkneregler</v>
      </c>
      <c r="X818" s="214" t="s">
        <v>16772</v>
      </c>
    </row>
    <row r="819" spans="1:24" x14ac:dyDescent="0.2">
      <c r="A819" s="160">
        <v>9789152302484</v>
      </c>
      <c r="B819" s="11">
        <v>3</v>
      </c>
      <c r="C819" s="11" t="s">
        <v>256</v>
      </c>
      <c r="D819" s="161" t="s">
        <v>12848</v>
      </c>
      <c r="E819" s="161" t="s">
        <v>282</v>
      </c>
      <c r="F819" s="161" t="s">
        <v>12862</v>
      </c>
      <c r="G819" s="161" t="s">
        <v>356</v>
      </c>
      <c r="H819" s="11" t="s">
        <v>169</v>
      </c>
      <c r="I819" s="11">
        <v>7</v>
      </c>
      <c r="J819" s="11" t="s">
        <v>34</v>
      </c>
      <c r="K819" s="164" t="str">
        <f t="shared" si="55"/>
        <v>Blå kurs</v>
      </c>
      <c r="L819" s="11" t="s">
        <v>12548</v>
      </c>
      <c r="M819" s="11" t="str">
        <f t="shared" si="57"/>
        <v>3_x3_3x_B_7b</v>
      </c>
      <c r="N819" s="11" t="str">
        <f t="shared" si="58"/>
        <v>9789152302484-3-x3_3x-B-7b</v>
      </c>
      <c r="O819" s="78" t="s">
        <v>443</v>
      </c>
      <c r="P819" s="39"/>
      <c r="Q819" s="55" t="str">
        <f>INDEX(Freelancer!$A$1140:$J$2572,MATCH('Base data'!M819,Freelancer!$G$1140:$G$2572,0),9)</f>
        <v>Hur stor volym har figurerna? Varje kub har volymen 1 cm3.</v>
      </c>
      <c r="R819" s="161" t="str">
        <f>IF(INDEX(Freelancer!$A$1140:$J$2572,MATCH('Base data'!M819,Freelancer!$G$1140:$G$2572,0),10)=0,"",INDEX(Freelancer!$A$1140:$J$2572,MATCH('Base data'!M819,Freelancer!$G$1140:$G$2572,0),10))</f>
        <v>MD9_91_2</v>
      </c>
      <c r="S819" s="78" t="s">
        <v>8335</v>
      </c>
      <c r="T819" s="78" t="str">
        <f t="shared" si="56"/>
        <v>y4_19y</v>
      </c>
      <c r="U819" s="78" t="str">
        <f>INDEX(Lista!$O$2:$S$206,MATCH('Base data'!T819,Lista!$P$2:$P$206,0),3)</f>
        <v>Skala</v>
      </c>
      <c r="V819" s="78" t="str">
        <f>INDEX(Lista!$O$2:$S$206,MATCH('Base data'!T819,Lista!$P$2:$P$206,0),4)</f>
        <v>G_4_19</v>
      </c>
      <c r="W819" s="78" t="str">
        <f>INDEX(Lista!$O$2:$S$206,MATCH('Base data'!T819,Lista!$P$2:$P$206,0),5)</f>
        <v>Skala</v>
      </c>
      <c r="X819" s="214" t="s">
        <v>16772</v>
      </c>
    </row>
    <row r="820" spans="1:24" x14ac:dyDescent="0.2">
      <c r="A820" s="160">
        <v>9789152302484</v>
      </c>
      <c r="B820" s="11">
        <v>3</v>
      </c>
      <c r="C820" s="11" t="s">
        <v>256</v>
      </c>
      <c r="D820" s="161" t="s">
        <v>12848</v>
      </c>
      <c r="E820" s="161" t="s">
        <v>282</v>
      </c>
      <c r="F820" s="161" t="s">
        <v>12862</v>
      </c>
      <c r="G820" s="161" t="s">
        <v>356</v>
      </c>
      <c r="H820" s="11" t="s">
        <v>169</v>
      </c>
      <c r="I820" s="11">
        <v>7</v>
      </c>
      <c r="J820" s="11" t="s">
        <v>40</v>
      </c>
      <c r="K820" s="164" t="str">
        <f t="shared" si="55"/>
        <v>Blå kurs</v>
      </c>
      <c r="L820" s="11" t="s">
        <v>12548</v>
      </c>
      <c r="M820" s="11" t="str">
        <f t="shared" si="57"/>
        <v>3_x3_3x_B_7c</v>
      </c>
      <c r="N820" s="11" t="str">
        <f t="shared" si="58"/>
        <v>9789152302484-3-x3_3x-B-7c</v>
      </c>
      <c r="O820" s="78" t="s">
        <v>443</v>
      </c>
      <c r="P820" s="39"/>
      <c r="Q820" s="55" t="str">
        <f>INDEX(Freelancer!$A$1140:$J$2572,MATCH('Base data'!M820,Freelancer!$G$1140:$G$2572,0),9)</f>
        <v>Hur stor volym har figurerna? Varje kub har volymen 1 cm3.</v>
      </c>
      <c r="R820" s="161" t="str">
        <f>IF(INDEX(Freelancer!$A$1140:$J$2572,MATCH('Base data'!M820,Freelancer!$G$1140:$G$2572,0),10)=0,"",INDEX(Freelancer!$A$1140:$J$2572,MATCH('Base data'!M820,Freelancer!$G$1140:$G$2572,0),10))</f>
        <v>MD9_91_3</v>
      </c>
      <c r="S820" s="78" t="s">
        <v>16709</v>
      </c>
      <c r="T820" s="78" t="str">
        <f t="shared" si="56"/>
        <v>y1_10y</v>
      </c>
      <c r="U820" s="78" t="str">
        <f>INDEX(Lista!$O$2:$S$206,MATCH('Base data'!T820,Lista!$P$2:$P$206,0),3)</f>
        <v>Olika räknemetoder</v>
      </c>
      <c r="V820" s="78" t="str">
        <f>INDEX(Lista!$O$2:$S$206,MATCH('Base data'!T820,Lista!$P$2:$P$206,0),4)</f>
        <v>T_1_10</v>
      </c>
      <c r="W820" s="78" t="str">
        <f>INDEX(Lista!$O$2:$S$206,MATCH('Base data'!T820,Lista!$P$2:$P$206,0),5)</f>
        <v>Olika räknemetoder</v>
      </c>
      <c r="X820" s="214" t="s">
        <v>16772</v>
      </c>
    </row>
    <row r="821" spans="1:24" x14ac:dyDescent="0.2">
      <c r="A821" s="160">
        <v>9789152302484</v>
      </c>
      <c r="B821" s="11">
        <v>3</v>
      </c>
      <c r="C821" s="11" t="s">
        <v>256</v>
      </c>
      <c r="D821" s="161" t="s">
        <v>12848</v>
      </c>
      <c r="E821" s="161" t="s">
        <v>282</v>
      </c>
      <c r="F821" s="161" t="s">
        <v>12862</v>
      </c>
      <c r="G821" s="161" t="s">
        <v>356</v>
      </c>
      <c r="H821" s="11" t="s">
        <v>169</v>
      </c>
      <c r="I821" s="11">
        <v>8</v>
      </c>
      <c r="J821" s="11" t="s">
        <v>31</v>
      </c>
      <c r="K821" s="164" t="str">
        <f t="shared" si="55"/>
        <v>Blå kurs</v>
      </c>
      <c r="L821" s="11" t="s">
        <v>12548</v>
      </c>
      <c r="M821" s="11" t="str">
        <f t="shared" si="57"/>
        <v>3_x3_3x_B_8a</v>
      </c>
      <c r="N821" s="11" t="str">
        <f t="shared" si="58"/>
        <v>9789152302484-3-x3_3x-B-8a</v>
      </c>
      <c r="O821" s="78" t="s">
        <v>443</v>
      </c>
      <c r="P821" s="39"/>
      <c r="Q821" s="55" t="str">
        <f>INDEX(Freelancer!$A$1140:$J$2572,MATCH('Base data'!M821,Freelancer!$G$1140:$G$2572,0),9)</f>
        <v>Skriv som liter 2 dm3</v>
      </c>
      <c r="R821" s="161" t="str">
        <f>IF(INDEX(Freelancer!$A$1140:$J$2572,MATCH('Base data'!M821,Freelancer!$G$1140:$G$2572,0),10)=0,"",INDEX(Freelancer!$A$1140:$J$2572,MATCH('Base data'!M821,Freelancer!$G$1140:$G$2572,0),10))</f>
        <v/>
      </c>
      <c r="S821" s="78" t="s">
        <v>16615</v>
      </c>
      <c r="T821" s="78" t="str">
        <f t="shared" si="56"/>
        <v>y1_3_8y</v>
      </c>
      <c r="U821" s="78" t="str">
        <f>INDEX(Lista!$O$2:$S$206,MATCH('Base data'!T821,Lista!$P$2:$P$206,0),3)</f>
        <v>Ekvationer - Grafritande räknare</v>
      </c>
      <c r="V821" s="78" t="str">
        <f>INDEX(Lista!$O$2:$S$206,MATCH('Base data'!T821,Lista!$P$2:$P$206,0),4)</f>
        <v>T_1_3</v>
      </c>
      <c r="W821" s="78" t="str">
        <f>INDEX(Lista!$O$2:$S$206,MATCH('Base data'!T821,Lista!$P$2:$P$206,0),5)</f>
        <v>Ekvationer</v>
      </c>
      <c r="X821" s="214" t="s">
        <v>16772</v>
      </c>
    </row>
    <row r="822" spans="1:24" x14ac:dyDescent="0.2">
      <c r="A822" s="160">
        <v>9789152302484</v>
      </c>
      <c r="B822" s="11">
        <v>3</v>
      </c>
      <c r="C822" s="11" t="s">
        <v>256</v>
      </c>
      <c r="D822" s="161" t="s">
        <v>12848</v>
      </c>
      <c r="E822" s="161" t="s">
        <v>282</v>
      </c>
      <c r="F822" s="161" t="s">
        <v>12862</v>
      </c>
      <c r="G822" s="161" t="s">
        <v>356</v>
      </c>
      <c r="H822" s="11" t="s">
        <v>169</v>
      </c>
      <c r="I822" s="11">
        <v>8</v>
      </c>
      <c r="J822" s="11" t="s">
        <v>34</v>
      </c>
      <c r="K822" s="164" t="str">
        <f t="shared" si="55"/>
        <v>Blå kurs</v>
      </c>
      <c r="L822" s="11" t="s">
        <v>12548</v>
      </c>
      <c r="M822" s="11" t="str">
        <f t="shared" si="57"/>
        <v>3_x3_3x_B_8b</v>
      </c>
      <c r="N822" s="11" t="str">
        <f t="shared" si="58"/>
        <v>9789152302484-3-x3_3x-B-8b</v>
      </c>
      <c r="O822" s="78" t="s">
        <v>1256</v>
      </c>
      <c r="P822" s="39"/>
      <c r="Q822" s="55" t="str">
        <f>INDEX(Freelancer!$A$1140:$J$2572,MATCH('Base data'!M822,Freelancer!$G$1140:$G$2572,0),9)</f>
        <v>Skriv som liter  0,5 dm3</v>
      </c>
      <c r="R822" s="161" t="str">
        <f>IF(INDEX(Freelancer!$A$1140:$J$2572,MATCH('Base data'!M822,Freelancer!$G$1140:$G$2572,0),10)=0,"",INDEX(Freelancer!$A$1140:$J$2572,MATCH('Base data'!M822,Freelancer!$G$1140:$G$2572,0),10))</f>
        <v/>
      </c>
      <c r="S822" s="78" t="s">
        <v>16678</v>
      </c>
      <c r="T822" s="78" t="str">
        <f t="shared" si="56"/>
        <v>y2_19_10y</v>
      </c>
      <c r="U822" s="78" t="str">
        <f>INDEX(Lista!$O$2:$S$206,MATCH('Base data'!T822,Lista!$P$2:$P$206,0),3)</f>
        <v>Procent - Promille &amp; ppm</v>
      </c>
      <c r="V822" s="78" t="str">
        <f>INDEX(Lista!$O$2:$S$206,MATCH('Base data'!T822,Lista!$P$2:$P$206,0),4)</f>
        <v>SF_2_19</v>
      </c>
      <c r="W822" s="78" t="str">
        <f>INDEX(Lista!$O$2:$S$206,MATCH('Base data'!T822,Lista!$P$2:$P$206,0),5)</f>
        <v>Procent</v>
      </c>
      <c r="X822" s="214" t="s">
        <v>16772</v>
      </c>
    </row>
    <row r="823" spans="1:24" x14ac:dyDescent="0.2">
      <c r="A823" s="160">
        <v>9789152302484</v>
      </c>
      <c r="B823" s="11">
        <v>3</v>
      </c>
      <c r="C823" s="11" t="s">
        <v>256</v>
      </c>
      <c r="D823" s="161" t="s">
        <v>12848</v>
      </c>
      <c r="E823" s="161" t="s">
        <v>282</v>
      </c>
      <c r="F823" s="161" t="s">
        <v>12862</v>
      </c>
      <c r="G823" s="161" t="s">
        <v>356</v>
      </c>
      <c r="H823" s="11" t="s">
        <v>169</v>
      </c>
      <c r="I823" s="11">
        <v>8</v>
      </c>
      <c r="J823" s="11" t="s">
        <v>40</v>
      </c>
      <c r="K823" s="164" t="str">
        <f t="shared" si="55"/>
        <v>Blå kurs</v>
      </c>
      <c r="L823" s="11" t="s">
        <v>12548</v>
      </c>
      <c r="M823" s="11" t="str">
        <f t="shared" si="57"/>
        <v>3_x3_3x_B_8c</v>
      </c>
      <c r="N823" s="11" t="str">
        <f t="shared" si="58"/>
        <v>9789152302484-3-x3_3x-B-8c</v>
      </c>
      <c r="O823" s="78" t="s">
        <v>1256</v>
      </c>
      <c r="P823" s="39"/>
      <c r="Q823" s="55" t="str">
        <f>INDEX(Freelancer!$A$1140:$J$2572,MATCH('Base data'!M823,Freelancer!$G$1140:$G$2572,0),9)</f>
        <v>Skriv som liter 3000 cm3</v>
      </c>
      <c r="R823" s="161" t="str">
        <f>IF(INDEX(Freelancer!$A$1140:$J$2572,MATCH('Base data'!M823,Freelancer!$G$1140:$G$2572,0),10)=0,"",INDEX(Freelancer!$A$1140:$J$2572,MATCH('Base data'!M823,Freelancer!$G$1140:$G$2572,0),10))</f>
        <v/>
      </c>
      <c r="S823" s="78" t="s">
        <v>16645</v>
      </c>
      <c r="T823" s="78" t="str">
        <f t="shared" si="56"/>
        <v>y4_18_3y</v>
      </c>
      <c r="U823" s="78" t="str">
        <f>INDEX(Lista!$O$2:$S$206,MATCH('Base data'!T823,Lista!$P$2:$P$206,0),3)</f>
        <v>Satser &amp; bevis - Kordasatsen</v>
      </c>
      <c r="V823" s="78" t="str">
        <f>INDEX(Lista!$O$2:$S$206,MATCH('Base data'!T823,Lista!$P$2:$P$206,0),4)</f>
        <v>G_4_18</v>
      </c>
      <c r="W823" s="78" t="str">
        <f>INDEX(Lista!$O$2:$S$206,MATCH('Base data'!T823,Lista!$P$2:$P$206,0),5)</f>
        <v>Satser &amp; bevis</v>
      </c>
      <c r="X823" s="214" t="s">
        <v>16772</v>
      </c>
    </row>
    <row r="824" spans="1:24" x14ac:dyDescent="0.2">
      <c r="A824" s="160">
        <v>9789152302484</v>
      </c>
      <c r="B824" s="11">
        <v>3</v>
      </c>
      <c r="C824" s="11" t="s">
        <v>256</v>
      </c>
      <c r="D824" s="161" t="s">
        <v>12848</v>
      </c>
      <c r="E824" s="161" t="s">
        <v>282</v>
      </c>
      <c r="F824" s="161" t="s">
        <v>12862</v>
      </c>
      <c r="G824" s="161" t="s">
        <v>356</v>
      </c>
      <c r="H824" s="11" t="s">
        <v>169</v>
      </c>
      <c r="I824" s="11">
        <v>9</v>
      </c>
      <c r="J824" s="11" t="s">
        <v>31</v>
      </c>
      <c r="K824" s="164" t="str">
        <f t="shared" si="55"/>
        <v>Blå kurs</v>
      </c>
      <c r="L824" s="11" t="s">
        <v>12548</v>
      </c>
      <c r="M824" s="11" t="str">
        <f t="shared" si="57"/>
        <v>3_x3_3x_B_9a</v>
      </c>
      <c r="N824" s="11" t="str">
        <f t="shared" si="58"/>
        <v>9789152302484-3-x3_3x-B-9a</v>
      </c>
      <c r="O824" s="78" t="s">
        <v>1256</v>
      </c>
      <c r="P824" s="39"/>
      <c r="Q824" s="55" t="str">
        <f>INDEX(Freelancer!$A$1140:$J$2572,MATCH('Base data'!M824,Freelancer!$G$1140:$G$2572,0),9)</f>
        <v>Skriv som dm3 2,5 liter</v>
      </c>
      <c r="R824" s="161" t="str">
        <f>IF(INDEX(Freelancer!$A$1140:$J$2572,MATCH('Base data'!M824,Freelancer!$G$1140:$G$2572,0),10)=0,"",INDEX(Freelancer!$A$1140:$J$2572,MATCH('Base data'!M824,Freelancer!$G$1140:$G$2572,0),10))</f>
        <v/>
      </c>
      <c r="S824" s="78" t="s">
        <v>8366</v>
      </c>
      <c r="T824" s="78" t="str">
        <f t="shared" si="56"/>
        <v>y1_10_5y</v>
      </c>
      <c r="U824" s="78" t="str">
        <f>INDEX(Lista!$O$2:$S$206,MATCH('Base data'!T824,Lista!$P$2:$P$206,0),3)</f>
        <v>Division</v>
      </c>
      <c r="V824" s="78" t="str">
        <f>INDEX(Lista!$O$2:$S$206,MATCH('Base data'!T824,Lista!$P$2:$P$206,0),4)</f>
        <v>T_1_10</v>
      </c>
      <c r="W824" s="78" t="str">
        <f>INDEX(Lista!$O$2:$S$206,MATCH('Base data'!T824,Lista!$P$2:$P$206,0),5)</f>
        <v>Olika räknemetoder</v>
      </c>
      <c r="X824" s="214" t="s">
        <v>16772</v>
      </c>
    </row>
    <row r="825" spans="1:24" x14ac:dyDescent="0.2">
      <c r="A825" s="160">
        <v>9789152302484</v>
      </c>
      <c r="B825" s="11">
        <v>3</v>
      </c>
      <c r="C825" s="11" t="s">
        <v>256</v>
      </c>
      <c r="D825" s="161" t="s">
        <v>12848</v>
      </c>
      <c r="E825" s="161" t="s">
        <v>282</v>
      </c>
      <c r="F825" s="161" t="s">
        <v>12862</v>
      </c>
      <c r="G825" s="161" t="s">
        <v>356</v>
      </c>
      <c r="H825" s="11" t="s">
        <v>169</v>
      </c>
      <c r="I825" s="11">
        <v>9</v>
      </c>
      <c r="J825" s="11" t="s">
        <v>34</v>
      </c>
      <c r="K825" s="164" t="str">
        <f t="shared" si="55"/>
        <v>Blå kurs</v>
      </c>
      <c r="L825" s="11" t="s">
        <v>12548</v>
      </c>
      <c r="M825" s="11" t="str">
        <f t="shared" si="57"/>
        <v>3_x3_3x_B_9b</v>
      </c>
      <c r="N825" s="11" t="str">
        <f t="shared" si="58"/>
        <v>9789152302484-3-x3_3x-B-9b</v>
      </c>
      <c r="O825" s="78" t="s">
        <v>1256</v>
      </c>
      <c r="P825" s="39"/>
      <c r="Q825" s="55" t="str">
        <f>INDEX(Freelancer!$A$1140:$J$2572,MATCH('Base data'!M825,Freelancer!$G$1140:$G$2572,0),9)</f>
        <v>Skriv som dm3 2 000 cm3</v>
      </c>
      <c r="R825" s="161" t="str">
        <f>IF(INDEX(Freelancer!$A$1140:$J$2572,MATCH('Base data'!M825,Freelancer!$G$1140:$G$2572,0),10)=0,"",INDEX(Freelancer!$A$1140:$J$2572,MATCH('Base data'!M825,Freelancer!$G$1140:$G$2572,0),10))</f>
        <v/>
      </c>
      <c r="S825" s="78" t="s">
        <v>16630</v>
      </c>
      <c r="T825" s="78" t="str">
        <f t="shared" si="56"/>
        <v>y4_24_2y</v>
      </c>
      <c r="U825" s="78" t="str">
        <f>INDEX(Lista!$O$2:$S$206,MATCH('Base data'!T825,Lista!$P$2:$P$206,0),3)</f>
        <v>Vinklar - Randvinkel &amp; medelpunktsvinkel</v>
      </c>
      <c r="V825" s="78" t="str">
        <f>INDEX(Lista!$O$2:$S$206,MATCH('Base data'!T825,Lista!$P$2:$P$206,0),4)</f>
        <v>G_4_24</v>
      </c>
      <c r="W825" s="78" t="str">
        <f>INDEX(Lista!$O$2:$S$206,MATCH('Base data'!T825,Lista!$P$2:$P$206,0),5)</f>
        <v>Vinklar</v>
      </c>
      <c r="X825" s="214" t="s">
        <v>16772</v>
      </c>
    </row>
    <row r="826" spans="1:24" x14ac:dyDescent="0.2">
      <c r="A826" s="160">
        <v>9789152302484</v>
      </c>
      <c r="B826" s="11">
        <v>3</v>
      </c>
      <c r="C826" s="11" t="s">
        <v>256</v>
      </c>
      <c r="D826" s="161" t="s">
        <v>12848</v>
      </c>
      <c r="E826" s="161" t="s">
        <v>282</v>
      </c>
      <c r="F826" s="161" t="s">
        <v>12862</v>
      </c>
      <c r="G826" s="161" t="s">
        <v>356</v>
      </c>
      <c r="H826" s="11" t="s">
        <v>169</v>
      </c>
      <c r="I826" s="11">
        <v>9</v>
      </c>
      <c r="J826" s="11" t="s">
        <v>40</v>
      </c>
      <c r="K826" s="164" t="str">
        <f t="shared" si="55"/>
        <v>Blå kurs</v>
      </c>
      <c r="L826" s="11" t="s">
        <v>12548</v>
      </c>
      <c r="M826" s="11" t="str">
        <f t="shared" si="57"/>
        <v>3_x3_3x_B_9c</v>
      </c>
      <c r="N826" s="11" t="str">
        <f t="shared" si="58"/>
        <v>9789152302484-3-x3_3x-B-9c</v>
      </c>
      <c r="O826" s="78" t="s">
        <v>1256</v>
      </c>
      <c r="P826" s="39"/>
      <c r="Q826" s="55" t="str">
        <f>INDEX(Freelancer!$A$1140:$J$2572,MATCH('Base data'!M826,Freelancer!$G$1140:$G$2572,0),9)</f>
        <v>Skriv som dm3 500 cm3</v>
      </c>
      <c r="R826" s="161" t="str">
        <f>IF(INDEX(Freelancer!$A$1140:$J$2572,MATCH('Base data'!M826,Freelancer!$G$1140:$G$2572,0),10)=0,"",INDEX(Freelancer!$A$1140:$J$2572,MATCH('Base data'!M826,Freelancer!$G$1140:$G$2572,0),10))</f>
        <v/>
      </c>
      <c r="S826" s="78" t="s">
        <v>8367</v>
      </c>
      <c r="T826" s="78" t="str">
        <f t="shared" si="56"/>
        <v>y1_15_1y</v>
      </c>
      <c r="U826" s="78" t="str">
        <f>INDEX(Lista!$O$2:$S$206,MATCH('Base data'!T826,Lista!$P$2:$P$206,0),3)</f>
        <v>Räkneregler - de fyra räknesätten</v>
      </c>
      <c r="V826" s="78" t="str">
        <f>INDEX(Lista!$O$2:$S$206,MATCH('Base data'!T826,Lista!$P$2:$P$206,0),4)</f>
        <v>T_1_15</v>
      </c>
      <c r="W826" s="78" t="str">
        <f>INDEX(Lista!$O$2:$S$206,MATCH('Base data'!T826,Lista!$P$2:$P$206,0),5)</f>
        <v>Räkneregler</v>
      </c>
      <c r="X826" s="214" t="s">
        <v>16772</v>
      </c>
    </row>
    <row r="827" spans="1:24" x14ac:dyDescent="0.2">
      <c r="A827" s="160">
        <v>9789152302484</v>
      </c>
      <c r="B827" s="11">
        <v>3</v>
      </c>
      <c r="C827" s="11" t="s">
        <v>256</v>
      </c>
      <c r="D827" s="161" t="s">
        <v>12848</v>
      </c>
      <c r="E827" s="161" t="s">
        <v>282</v>
      </c>
      <c r="F827" s="161" t="s">
        <v>12862</v>
      </c>
      <c r="G827" s="161" t="s">
        <v>356</v>
      </c>
      <c r="H827" s="11" t="s">
        <v>169</v>
      </c>
      <c r="I827" s="11">
        <v>10</v>
      </c>
      <c r="J827" s="11" t="s">
        <v>31</v>
      </c>
      <c r="K827" s="164" t="str">
        <f t="shared" si="55"/>
        <v>Blå kurs</v>
      </c>
      <c r="L827" s="11" t="s">
        <v>12548</v>
      </c>
      <c r="M827" s="11" t="str">
        <f t="shared" si="57"/>
        <v>3_x3_3x_B_10a</v>
      </c>
      <c r="N827" s="11" t="str">
        <f t="shared" si="58"/>
        <v>9789152302484-3-x3_3x-B-10a</v>
      </c>
      <c r="O827" s="78" t="s">
        <v>1256</v>
      </c>
      <c r="P827" s="39"/>
      <c r="Q827" s="55" t="str">
        <f>INDEX(Freelancer!$A$1140:$J$2572,MATCH('Base data'!M827,Freelancer!$G$1140:$G$2572,0),9)</f>
        <v>Skriv som cm3 4 dm3</v>
      </c>
      <c r="R827" s="161" t="str">
        <f>IF(INDEX(Freelancer!$A$1140:$J$2572,MATCH('Base data'!M827,Freelancer!$G$1140:$G$2572,0),10)=0,"",INDEX(Freelancer!$A$1140:$J$2572,MATCH('Base data'!M827,Freelancer!$G$1140:$G$2572,0),10))</f>
        <v/>
      </c>
      <c r="S827" s="78" t="s">
        <v>16614</v>
      </c>
      <c r="T827" s="78" t="str">
        <f t="shared" si="56"/>
        <v>y3_2_16y</v>
      </c>
      <c r="U827" s="78" t="str">
        <f>INDEX(Lista!$O$2:$S$206,MATCH('Base data'!T827,Lista!$P$2:$P$206,0),3)</f>
        <v>Statistik - Histogram</v>
      </c>
      <c r="V827" s="78" t="str">
        <f>INDEX(Lista!$O$2:$S$206,MATCH('Base data'!T827,Lista!$P$2:$P$206,0),4)</f>
        <v>SS_3_2</v>
      </c>
      <c r="W827" s="78" t="str">
        <f>INDEX(Lista!$O$2:$S$206,MATCH('Base data'!T827,Lista!$P$2:$P$206,0),5)</f>
        <v>Statistik</v>
      </c>
      <c r="X827" s="214" t="s">
        <v>16772</v>
      </c>
    </row>
    <row r="828" spans="1:24" x14ac:dyDescent="0.2">
      <c r="A828" s="160">
        <v>9789152302484</v>
      </c>
      <c r="B828" s="11">
        <v>3</v>
      </c>
      <c r="C828" s="11" t="s">
        <v>256</v>
      </c>
      <c r="D828" s="161" t="s">
        <v>12848</v>
      </c>
      <c r="E828" s="161" t="s">
        <v>282</v>
      </c>
      <c r="F828" s="161" t="s">
        <v>12862</v>
      </c>
      <c r="G828" s="161" t="s">
        <v>356</v>
      </c>
      <c r="H828" s="11" t="s">
        <v>169</v>
      </c>
      <c r="I828" s="11">
        <v>10</v>
      </c>
      <c r="J828" s="11" t="s">
        <v>34</v>
      </c>
      <c r="K828" s="164" t="str">
        <f t="shared" si="55"/>
        <v>Blå kurs</v>
      </c>
      <c r="L828" s="11" t="s">
        <v>12548</v>
      </c>
      <c r="M828" s="11" t="str">
        <f t="shared" si="57"/>
        <v>3_x3_3x_B_10b</v>
      </c>
      <c r="N828" s="11" t="str">
        <f t="shared" si="58"/>
        <v>9789152302484-3-x3_3x-B-10b</v>
      </c>
      <c r="O828" s="78" t="s">
        <v>1256</v>
      </c>
      <c r="P828" s="39"/>
      <c r="Q828" s="55" t="str">
        <f>INDEX(Freelancer!$A$1140:$J$2572,MATCH('Base data'!M828,Freelancer!$G$1140:$G$2572,0),9)</f>
        <v>Skriv som cm3 3,4 dm3</v>
      </c>
      <c r="R828" s="161" t="str">
        <f>IF(INDEX(Freelancer!$A$1140:$J$2572,MATCH('Base data'!M828,Freelancer!$G$1140:$G$2572,0),10)=0,"",INDEX(Freelancer!$A$1140:$J$2572,MATCH('Base data'!M828,Freelancer!$G$1140:$G$2572,0),10))</f>
        <v/>
      </c>
      <c r="S828" s="78" t="s">
        <v>8379</v>
      </c>
      <c r="T828" s="78" t="str">
        <f t="shared" si="56"/>
        <v>y1_3_15y</v>
      </c>
      <c r="U828" s="78" t="str">
        <f>INDEX(Lista!$O$2:$S$206,MATCH('Base data'!T828,Lista!$P$2:$P$206,0),3)</f>
        <v>Ekvationer - Teckna ekvationer</v>
      </c>
      <c r="V828" s="78" t="str">
        <f>INDEX(Lista!$O$2:$S$206,MATCH('Base data'!T828,Lista!$P$2:$P$206,0),4)</f>
        <v>T_1_3</v>
      </c>
      <c r="W828" s="78" t="str">
        <f>INDEX(Lista!$O$2:$S$206,MATCH('Base data'!T828,Lista!$P$2:$P$206,0),5)</f>
        <v>Ekvationer</v>
      </c>
      <c r="X828" s="214" t="s">
        <v>16772</v>
      </c>
    </row>
    <row r="829" spans="1:24" x14ac:dyDescent="0.2">
      <c r="A829" s="160">
        <v>9789152302484</v>
      </c>
      <c r="B829" s="11">
        <v>3</v>
      </c>
      <c r="C829" s="11" t="s">
        <v>256</v>
      </c>
      <c r="D829" s="161" t="s">
        <v>12848</v>
      </c>
      <c r="E829" s="161" t="s">
        <v>282</v>
      </c>
      <c r="F829" s="161" t="s">
        <v>12862</v>
      </c>
      <c r="G829" s="161" t="s">
        <v>356</v>
      </c>
      <c r="H829" s="11" t="s">
        <v>169</v>
      </c>
      <c r="I829" s="11">
        <v>10</v>
      </c>
      <c r="J829" s="11" t="s">
        <v>40</v>
      </c>
      <c r="K829" s="164" t="str">
        <f t="shared" si="55"/>
        <v>Blå kurs</v>
      </c>
      <c r="L829" s="11" t="s">
        <v>12548</v>
      </c>
      <c r="M829" s="11" t="str">
        <f t="shared" si="57"/>
        <v>3_x3_3x_B_10c</v>
      </c>
      <c r="N829" s="11" t="str">
        <f t="shared" si="58"/>
        <v>9789152302484-3-x3_3x-B-10c</v>
      </c>
      <c r="O829" s="78" t="s">
        <v>1256</v>
      </c>
      <c r="P829" s="39"/>
      <c r="Q829" s="55" t="str">
        <f>INDEX(Freelancer!$A$1140:$J$2572,MATCH('Base data'!M829,Freelancer!$G$1140:$G$2572,0),9)</f>
        <v>Skriv som cm3 0,1 dm3</v>
      </c>
      <c r="R829" s="161" t="str">
        <f>IF(INDEX(Freelancer!$A$1140:$J$2572,MATCH('Base data'!M829,Freelancer!$G$1140:$G$2572,0),10)=0,"",INDEX(Freelancer!$A$1140:$J$2572,MATCH('Base data'!M829,Freelancer!$G$1140:$G$2572,0),10))</f>
        <v/>
      </c>
      <c r="S829" s="78" t="s">
        <v>16635</v>
      </c>
      <c r="T829" s="78" t="str">
        <f t="shared" si="56"/>
        <v>y2_19y</v>
      </c>
      <c r="U829" s="78" t="str">
        <f>INDEX(Lista!$O$2:$S$206,MATCH('Base data'!T829,Lista!$P$2:$P$206,0),3)</f>
        <v>Procent - Intro</v>
      </c>
      <c r="V829" s="78" t="str">
        <f>INDEX(Lista!$O$2:$S$206,MATCH('Base data'!T829,Lista!$P$2:$P$206,0),4)</f>
        <v>SF_2_19</v>
      </c>
      <c r="W829" s="78" t="str">
        <f>INDEX(Lista!$O$2:$S$206,MATCH('Base data'!T829,Lista!$P$2:$P$206,0),5)</f>
        <v>Procent</v>
      </c>
      <c r="X829" s="214" t="s">
        <v>16772</v>
      </c>
    </row>
    <row r="830" spans="1:24" x14ac:dyDescent="0.2">
      <c r="A830" s="160">
        <v>9789152302484</v>
      </c>
      <c r="B830" s="11">
        <v>3</v>
      </c>
      <c r="C830" s="11" t="s">
        <v>256</v>
      </c>
      <c r="D830" s="161" t="s">
        <v>12848</v>
      </c>
      <c r="E830" s="161" t="s">
        <v>282</v>
      </c>
      <c r="F830" s="161" t="s">
        <v>12862</v>
      </c>
      <c r="G830" s="161" t="s">
        <v>356</v>
      </c>
      <c r="H830" s="11" t="s">
        <v>169</v>
      </c>
      <c r="I830" s="11">
        <v>11</v>
      </c>
      <c r="J830" s="11" t="s">
        <v>31</v>
      </c>
      <c r="K830" s="164" t="str">
        <f t="shared" ref="K830:K893" si="59">G830</f>
        <v>Blå kurs</v>
      </c>
      <c r="L830" s="11" t="s">
        <v>12548</v>
      </c>
      <c r="M830" s="11" t="str">
        <f t="shared" si="57"/>
        <v>3_x3_3x_B_11a</v>
      </c>
      <c r="N830" s="11" t="str">
        <f t="shared" si="58"/>
        <v>9789152302484-3-x3_3x-B-11a</v>
      </c>
      <c r="O830" s="78" t="s">
        <v>1256</v>
      </c>
      <c r="P830" s="39"/>
      <c r="Q830" s="55" t="str">
        <f>INDEX(Freelancer!$A$1140:$J$2572,MATCH('Base data'!M830,Freelancer!$G$1140:$G$2572,0),9)</f>
        <v>Skriv som ml 5 cm3</v>
      </c>
      <c r="R830" s="161" t="str">
        <f>IF(INDEX(Freelancer!$A$1140:$J$2572,MATCH('Base data'!M830,Freelancer!$G$1140:$G$2572,0),10)=0,"",INDEX(Freelancer!$A$1140:$J$2572,MATCH('Base data'!M830,Freelancer!$G$1140:$G$2572,0),10))</f>
        <v/>
      </c>
      <c r="S830" s="78" t="s">
        <v>8357</v>
      </c>
      <c r="T830" s="78" t="str">
        <f t="shared" ref="T830:T893" si="60">"y"&amp;S830&amp;"y"</f>
        <v>y2_19_6y</v>
      </c>
      <c r="U830" s="78" t="str">
        <f>INDEX(Lista!$O$2:$S$206,MATCH('Base data'!T830,Lista!$P$2:$P$206,0),3)</f>
        <v>Procent - Lån &amp; ränta</v>
      </c>
      <c r="V830" s="78" t="str">
        <f>INDEX(Lista!$O$2:$S$206,MATCH('Base data'!T830,Lista!$P$2:$P$206,0),4)</f>
        <v>SF_2_19</v>
      </c>
      <c r="W830" s="78" t="str">
        <f>INDEX(Lista!$O$2:$S$206,MATCH('Base data'!T830,Lista!$P$2:$P$206,0),5)</f>
        <v>Procent</v>
      </c>
      <c r="X830" s="214" t="s">
        <v>16772</v>
      </c>
    </row>
    <row r="831" spans="1:24" x14ac:dyDescent="0.2">
      <c r="A831" s="160">
        <v>9789152302484</v>
      </c>
      <c r="B831" s="11">
        <v>3</v>
      </c>
      <c r="C831" s="11" t="s">
        <v>256</v>
      </c>
      <c r="D831" s="161" t="s">
        <v>12848</v>
      </c>
      <c r="E831" s="161" t="s">
        <v>282</v>
      </c>
      <c r="F831" s="161" t="s">
        <v>12862</v>
      </c>
      <c r="G831" s="161" t="s">
        <v>356</v>
      </c>
      <c r="H831" s="11" t="s">
        <v>169</v>
      </c>
      <c r="I831" s="11">
        <v>11</v>
      </c>
      <c r="J831" s="11" t="s">
        <v>34</v>
      </c>
      <c r="K831" s="164" t="str">
        <f t="shared" si="59"/>
        <v>Blå kurs</v>
      </c>
      <c r="L831" s="11" t="s">
        <v>12548</v>
      </c>
      <c r="M831" s="11" t="str">
        <f t="shared" si="57"/>
        <v>3_x3_3x_B_11b</v>
      </c>
      <c r="N831" s="11" t="str">
        <f t="shared" si="58"/>
        <v>9789152302484-3-x3_3x-B-11b</v>
      </c>
      <c r="O831" s="78" t="s">
        <v>1256</v>
      </c>
      <c r="P831" s="39"/>
      <c r="Q831" s="55" t="str">
        <f>INDEX(Freelancer!$A$1140:$J$2572,MATCH('Base data'!M831,Freelancer!$G$1140:$G$2572,0),9)</f>
        <v>Skriv som ml 12 cm3</v>
      </c>
      <c r="R831" s="161" t="str">
        <f>IF(INDEX(Freelancer!$A$1140:$J$2572,MATCH('Base data'!M831,Freelancer!$G$1140:$G$2572,0),10)=0,"",INDEX(Freelancer!$A$1140:$J$2572,MATCH('Base data'!M831,Freelancer!$G$1140:$G$2572,0),10))</f>
        <v/>
      </c>
      <c r="S831" s="78" t="s">
        <v>8346</v>
      </c>
      <c r="T831" s="78" t="str">
        <f t="shared" si="60"/>
        <v>y2_7y</v>
      </c>
      <c r="U831" s="78" t="str">
        <f>INDEX(Lista!$O$2:$S$206,MATCH('Base data'!T831,Lista!$P$2:$P$206,0),3)</f>
        <v>Formler</v>
      </c>
      <c r="V831" s="78" t="str">
        <f>INDEX(Lista!$O$2:$S$206,MATCH('Base data'!T831,Lista!$P$2:$P$206,0),4)</f>
        <v>SF_2_7</v>
      </c>
      <c r="W831" s="78" t="str">
        <f>INDEX(Lista!$O$2:$S$206,MATCH('Base data'!T831,Lista!$P$2:$P$206,0),5)</f>
        <v>Formler</v>
      </c>
      <c r="X831" s="214" t="s">
        <v>16772</v>
      </c>
    </row>
    <row r="832" spans="1:24" x14ac:dyDescent="0.2">
      <c r="A832" s="160">
        <v>9789152302484</v>
      </c>
      <c r="B832" s="11">
        <v>3</v>
      </c>
      <c r="C832" s="11" t="s">
        <v>256</v>
      </c>
      <c r="D832" s="161" t="s">
        <v>12848</v>
      </c>
      <c r="E832" s="161" t="s">
        <v>282</v>
      </c>
      <c r="F832" s="161" t="s">
        <v>12862</v>
      </c>
      <c r="G832" s="161" t="s">
        <v>356</v>
      </c>
      <c r="H832" s="11" t="s">
        <v>169</v>
      </c>
      <c r="I832" s="11">
        <v>11</v>
      </c>
      <c r="J832" s="11" t="s">
        <v>40</v>
      </c>
      <c r="K832" s="164" t="str">
        <f t="shared" si="59"/>
        <v>Blå kurs</v>
      </c>
      <c r="L832" s="11" t="s">
        <v>12548</v>
      </c>
      <c r="M832" s="11" t="str">
        <f t="shared" si="57"/>
        <v>3_x3_3x_B_11c</v>
      </c>
      <c r="N832" s="11" t="str">
        <f t="shared" si="58"/>
        <v>9789152302484-3-x3_3x-B-11c</v>
      </c>
      <c r="O832" s="78" t="s">
        <v>1256</v>
      </c>
      <c r="P832" s="39"/>
      <c r="Q832" s="55" t="str">
        <f>INDEX(Freelancer!$A$1140:$J$2572,MATCH('Base data'!M832,Freelancer!$G$1140:$G$2572,0),9)</f>
        <v>Skriv som ml 750 cm3</v>
      </c>
      <c r="R832" s="161" t="str">
        <f>IF(INDEX(Freelancer!$A$1140:$J$2572,MATCH('Base data'!M832,Freelancer!$G$1140:$G$2572,0),10)=0,"",INDEX(Freelancer!$A$1140:$J$2572,MATCH('Base data'!M832,Freelancer!$G$1140:$G$2572,0),10))</f>
        <v/>
      </c>
      <c r="S832" s="78" t="s">
        <v>8392</v>
      </c>
      <c r="T832" s="78" t="str">
        <f t="shared" si="60"/>
        <v>y1_5_2y</v>
      </c>
      <c r="U832" s="78" t="str">
        <f>INDEX(Lista!$O$2:$S$206,MATCH('Base data'!T832,Lista!$P$2:$P$206,0),3)</f>
        <v>Ekvationssystem - Grafisk lösning</v>
      </c>
      <c r="V832" s="78" t="str">
        <f>INDEX(Lista!$O$2:$S$206,MATCH('Base data'!T832,Lista!$P$2:$P$206,0),4)</f>
        <v>T_1_5</v>
      </c>
      <c r="W832" s="78" t="str">
        <f>INDEX(Lista!$O$2:$S$206,MATCH('Base data'!T832,Lista!$P$2:$P$206,0),5)</f>
        <v>Ekvationssystem</v>
      </c>
      <c r="X832" s="214" t="s">
        <v>16772</v>
      </c>
    </row>
    <row r="833" spans="1:24" x14ac:dyDescent="0.2">
      <c r="A833" s="160">
        <v>9789152302484</v>
      </c>
      <c r="B833" s="11">
        <v>3</v>
      </c>
      <c r="C833" s="11" t="s">
        <v>256</v>
      </c>
      <c r="D833" s="161" t="s">
        <v>12848</v>
      </c>
      <c r="E833" s="161" t="s">
        <v>282</v>
      </c>
      <c r="F833" s="161" t="s">
        <v>12862</v>
      </c>
      <c r="G833" s="161" t="s">
        <v>356</v>
      </c>
      <c r="H833" s="11" t="s">
        <v>169</v>
      </c>
      <c r="I833" s="11">
        <v>12</v>
      </c>
      <c r="J833" s="11"/>
      <c r="K833" s="164" t="str">
        <f t="shared" si="59"/>
        <v>Blå kurs</v>
      </c>
      <c r="L833" s="11" t="s">
        <v>12548</v>
      </c>
      <c r="M833" s="11" t="str">
        <f t="shared" si="57"/>
        <v>3_x3_3x_B_12</v>
      </c>
      <c r="N833" s="11" t="str">
        <f t="shared" si="58"/>
        <v>9789152302484-3-x3_3x-B-12</v>
      </c>
      <c r="O833" s="78" t="s">
        <v>1256</v>
      </c>
      <c r="P833" s="39"/>
      <c r="Q833" s="55" t="str">
        <f>INDEX(Freelancer!$A$1140:$J$2572,MATCH('Base data'!M833,Freelancer!$G$1140:$G$2572,0),9)</f>
        <v>Hur många liter visar vattenmätaren?</v>
      </c>
      <c r="R833" s="161" t="str">
        <f>IF(INDEX(Freelancer!$A$1140:$J$2572,MATCH('Base data'!M833,Freelancer!$G$1140:$G$2572,0),10)=0,"",INDEX(Freelancer!$A$1140:$J$2572,MATCH('Base data'!M833,Freelancer!$G$1140:$G$2572,0),10))</f>
        <v>MD9_91_4</v>
      </c>
      <c r="S833" s="78" t="s">
        <v>8325</v>
      </c>
      <c r="T833" s="78" t="str">
        <f t="shared" si="60"/>
        <v>y1_6_4y</v>
      </c>
      <c r="U833" s="78" t="str">
        <f>INDEX(Lista!$O$2:$S$206,MATCH('Base data'!T833,Lista!$P$2:$P$206,0),3)</f>
        <v>Enheter - Prefix</v>
      </c>
      <c r="V833" s="78" t="str">
        <f>INDEX(Lista!$O$2:$S$206,MATCH('Base data'!T833,Lista!$P$2:$P$206,0),4)</f>
        <v>T_1_6</v>
      </c>
      <c r="W833" s="78" t="str">
        <f>INDEX(Lista!$O$2:$S$206,MATCH('Base data'!T833,Lista!$P$2:$P$206,0),5)</f>
        <v>Enheter</v>
      </c>
      <c r="X833" s="214" t="s">
        <v>16772</v>
      </c>
    </row>
    <row r="834" spans="1:24" x14ac:dyDescent="0.2">
      <c r="A834" s="160">
        <v>9789152302484</v>
      </c>
      <c r="B834" s="11">
        <v>3</v>
      </c>
      <c r="C834" s="11" t="s">
        <v>256</v>
      </c>
      <c r="D834" s="161" t="s">
        <v>12848</v>
      </c>
      <c r="E834" s="161" t="s">
        <v>282</v>
      </c>
      <c r="F834" s="161" t="s">
        <v>12862</v>
      </c>
      <c r="G834" s="161" t="s">
        <v>356</v>
      </c>
      <c r="H834" s="11" t="s">
        <v>169</v>
      </c>
      <c r="I834" s="11">
        <v>13</v>
      </c>
      <c r="J834" s="11" t="s">
        <v>31</v>
      </c>
      <c r="K834" s="164" t="str">
        <f t="shared" si="59"/>
        <v>Blå kurs</v>
      </c>
      <c r="L834" s="11" t="s">
        <v>12548</v>
      </c>
      <c r="M834" s="11" t="str">
        <f t="shared" si="57"/>
        <v>3_x3_3x_B_13a</v>
      </c>
      <c r="N834" s="11" t="str">
        <f t="shared" si="58"/>
        <v>9789152302484-3-x3_3x-B-13a</v>
      </c>
      <c r="O834" s="78" t="s">
        <v>1256</v>
      </c>
      <c r="P834" s="39"/>
      <c r="Q834" s="55" t="str">
        <f>INDEX(Freelancer!$A$1140:$J$2572,MATCH('Base data'!M834,Freelancer!$G$1140:$G$2572,0),9)</f>
        <v xml:space="preserve">Beräkna basytans area. </v>
      </c>
      <c r="R834" s="161" t="str">
        <f>IF(INDEX(Freelancer!$A$1140:$J$2572,MATCH('Base data'!M834,Freelancer!$G$1140:$G$2572,0),10)=0,"",INDEX(Freelancer!$A$1140:$J$2572,MATCH('Base data'!M834,Freelancer!$G$1140:$G$2572,0),10))</f>
        <v>MD9_92_1</v>
      </c>
      <c r="S834" s="78" t="s">
        <v>16640</v>
      </c>
      <c r="T834" s="78" t="str">
        <f t="shared" si="60"/>
        <v>y3_2_6y</v>
      </c>
      <c r="U834" s="78" t="str">
        <f>INDEX(Lista!$O$2:$S$206,MATCH('Base data'!T834,Lista!$P$2:$P$206,0),3)</f>
        <v>Statistik - Modellering</v>
      </c>
      <c r="V834" s="78" t="str">
        <f>INDEX(Lista!$O$2:$S$206,MATCH('Base data'!T834,Lista!$P$2:$P$206,0),4)</f>
        <v>SS_3_2</v>
      </c>
      <c r="W834" s="78" t="str">
        <f>INDEX(Lista!$O$2:$S$206,MATCH('Base data'!T834,Lista!$P$2:$P$206,0),5)</f>
        <v>Statistik</v>
      </c>
      <c r="X834" s="214" t="s">
        <v>16772</v>
      </c>
    </row>
    <row r="835" spans="1:24" x14ac:dyDescent="0.2">
      <c r="A835" s="160">
        <v>9789152302484</v>
      </c>
      <c r="B835" s="11">
        <v>3</v>
      </c>
      <c r="C835" s="11" t="s">
        <v>256</v>
      </c>
      <c r="D835" s="161" t="s">
        <v>12848</v>
      </c>
      <c r="E835" s="161" t="s">
        <v>282</v>
      </c>
      <c r="F835" s="161" t="s">
        <v>12862</v>
      </c>
      <c r="G835" s="161" t="s">
        <v>356</v>
      </c>
      <c r="H835" s="11" t="s">
        <v>169</v>
      </c>
      <c r="I835" s="11">
        <v>13</v>
      </c>
      <c r="J835" s="11" t="s">
        <v>34</v>
      </c>
      <c r="K835" s="164" t="str">
        <f t="shared" si="59"/>
        <v>Blå kurs</v>
      </c>
      <c r="L835" s="11" t="s">
        <v>12548</v>
      </c>
      <c r="M835" s="11" t="str">
        <f t="shared" si="57"/>
        <v>3_x3_3x_B_13b</v>
      </c>
      <c r="N835" s="11" t="str">
        <f t="shared" si="58"/>
        <v>9789152302484-3-x3_3x-B-13b</v>
      </c>
      <c r="O835" s="78" t="s">
        <v>1256</v>
      </c>
      <c r="P835" s="39"/>
      <c r="Q835" s="55" t="str">
        <f>INDEX(Freelancer!$A$1140:$J$2572,MATCH('Base data'!M835,Freelancer!$G$1140:$G$2572,0),9)</f>
        <v>Beräkna volymen.</v>
      </c>
      <c r="R835" s="161" t="str">
        <f>IF(INDEX(Freelancer!$A$1140:$J$2572,MATCH('Base data'!M835,Freelancer!$G$1140:$G$2572,0),10)=0,"",INDEX(Freelancer!$A$1140:$J$2572,MATCH('Base data'!M835,Freelancer!$G$1140:$G$2572,0),10))</f>
        <v>MD9_92_1</v>
      </c>
      <c r="S835" s="78" t="s">
        <v>8354</v>
      </c>
      <c r="T835" s="78" t="str">
        <f t="shared" si="60"/>
        <v>y2_8y</v>
      </c>
      <c r="U835" s="78" t="str">
        <f>INDEX(Lista!$O$2:$S$206,MATCH('Base data'!T835,Lista!$P$2:$P$206,0),3)</f>
        <v>Funktioner</v>
      </c>
      <c r="V835" s="78" t="str">
        <f>INDEX(Lista!$O$2:$S$206,MATCH('Base data'!T835,Lista!$P$2:$P$206,0),4)</f>
        <v>SF_2_8</v>
      </c>
      <c r="W835" s="78" t="str">
        <f>INDEX(Lista!$O$2:$S$206,MATCH('Base data'!T835,Lista!$P$2:$P$206,0),5)</f>
        <v>Funktioner</v>
      </c>
      <c r="X835" s="214" t="s">
        <v>16772</v>
      </c>
    </row>
    <row r="836" spans="1:24" x14ac:dyDescent="0.2">
      <c r="A836" s="160">
        <v>9789152302484</v>
      </c>
      <c r="B836" s="11">
        <v>3</v>
      </c>
      <c r="C836" s="11" t="s">
        <v>256</v>
      </c>
      <c r="D836" s="161" t="s">
        <v>12848</v>
      </c>
      <c r="E836" s="161" t="s">
        <v>282</v>
      </c>
      <c r="F836" s="161" t="s">
        <v>12862</v>
      </c>
      <c r="G836" s="161" t="s">
        <v>356</v>
      </c>
      <c r="H836" s="11" t="s">
        <v>169</v>
      </c>
      <c r="I836" s="11">
        <v>14</v>
      </c>
      <c r="J836" s="11" t="s">
        <v>31</v>
      </c>
      <c r="K836" s="164" t="str">
        <f t="shared" si="59"/>
        <v>Blå kurs</v>
      </c>
      <c r="L836" s="11" t="s">
        <v>12548</v>
      </c>
      <c r="M836" s="11" t="str">
        <f t="shared" si="57"/>
        <v>3_x3_3x_B_14a</v>
      </c>
      <c r="N836" s="11" t="str">
        <f t="shared" si="58"/>
        <v>9789152302484-3-x3_3x-B-14a</v>
      </c>
      <c r="O836" s="78" t="s">
        <v>443</v>
      </c>
      <c r="P836" s="39"/>
      <c r="Q836" s="55" t="str">
        <f>INDEX(Freelancer!$A$1140:$J$2572,MATCH('Base data'!M836,Freelancer!$G$1140:$G$2572,0),9)</f>
        <v xml:space="preserve">Beräkna basytans area. </v>
      </c>
      <c r="R836" s="161" t="str">
        <f>IF(INDEX(Freelancer!$A$1140:$J$2572,MATCH('Base data'!M836,Freelancer!$G$1140:$G$2572,0),10)=0,"",INDEX(Freelancer!$A$1140:$J$2572,MATCH('Base data'!M836,Freelancer!$G$1140:$G$2572,0),10))</f>
        <v>MD9_92_2</v>
      </c>
      <c r="S836" s="78" t="s">
        <v>8394</v>
      </c>
      <c r="T836" s="78" t="str">
        <f t="shared" si="60"/>
        <v>y6_2y</v>
      </c>
      <c r="U836" s="78" t="str">
        <f>INDEX(Lista!$O$2:$S$206,MATCH('Base data'!T836,Lista!$P$2:$P$206,0),3)</f>
        <v>Problemlösning - Samband &amp; förändring</v>
      </c>
      <c r="V836" s="78" t="str">
        <f>INDEX(Lista!$O$2:$S$206,MATCH('Base data'!T836,Lista!$P$2:$P$206,0),4)</f>
        <v>P_6_2</v>
      </c>
      <c r="W836" s="78" t="str">
        <f>INDEX(Lista!$O$2:$S$206,MATCH('Base data'!T836,Lista!$P$2:$P$206,0),5)</f>
        <v>Problemlösning - Samband &amp; förändring</v>
      </c>
      <c r="X836" s="214" t="s">
        <v>16772</v>
      </c>
    </row>
    <row r="837" spans="1:24" x14ac:dyDescent="0.2">
      <c r="A837" s="160">
        <v>9789152302484</v>
      </c>
      <c r="B837" s="11">
        <v>3</v>
      </c>
      <c r="C837" s="11" t="s">
        <v>256</v>
      </c>
      <c r="D837" s="161" t="s">
        <v>12848</v>
      </c>
      <c r="E837" s="161" t="s">
        <v>282</v>
      </c>
      <c r="F837" s="161" t="s">
        <v>12862</v>
      </c>
      <c r="G837" s="161" t="s">
        <v>356</v>
      </c>
      <c r="H837" s="11" t="s">
        <v>169</v>
      </c>
      <c r="I837" s="11">
        <v>14</v>
      </c>
      <c r="J837" s="11" t="s">
        <v>34</v>
      </c>
      <c r="K837" s="164" t="str">
        <f t="shared" si="59"/>
        <v>Blå kurs</v>
      </c>
      <c r="L837" s="11" t="s">
        <v>12548</v>
      </c>
      <c r="M837" s="11" t="str">
        <f t="shared" si="57"/>
        <v>3_x3_3x_B_14b</v>
      </c>
      <c r="N837" s="11" t="str">
        <f t="shared" si="58"/>
        <v>9789152302484-3-x3_3x-B-14b</v>
      </c>
      <c r="O837" s="78" t="s">
        <v>443</v>
      </c>
      <c r="P837" s="39"/>
      <c r="Q837" s="55" t="str">
        <f>INDEX(Freelancer!$A$1140:$J$2572,MATCH('Base data'!M837,Freelancer!$G$1140:$G$2572,0),9)</f>
        <v>Beräkna volymen.</v>
      </c>
      <c r="R837" s="161" t="str">
        <f>IF(INDEX(Freelancer!$A$1140:$J$2572,MATCH('Base data'!M837,Freelancer!$G$1140:$G$2572,0),10)=0,"",INDEX(Freelancer!$A$1140:$J$2572,MATCH('Base data'!M837,Freelancer!$G$1140:$G$2572,0),10))</f>
        <v>MD9_92_2</v>
      </c>
      <c r="S837" s="78" t="s">
        <v>16596</v>
      </c>
      <c r="T837" s="78" t="str">
        <f t="shared" si="60"/>
        <v>y3_1_11y</v>
      </c>
      <c r="U837" s="78" t="str">
        <f>INDEX(Lista!$O$2:$S$206,MATCH('Base data'!T837,Lista!$P$2:$P$206,0),3)</f>
        <v>Sannolikhetslära - Pascals triangel</v>
      </c>
      <c r="V837" s="78" t="str">
        <f>INDEX(Lista!$O$2:$S$206,MATCH('Base data'!T837,Lista!$P$2:$P$206,0),4)</f>
        <v>SS_3_1</v>
      </c>
      <c r="W837" s="78" t="str">
        <f>INDEX(Lista!$O$2:$S$206,MATCH('Base data'!T837,Lista!$P$2:$P$206,0),5)</f>
        <v>Sannolikhetslära</v>
      </c>
      <c r="X837" s="214" t="s">
        <v>16772</v>
      </c>
    </row>
    <row r="838" spans="1:24" x14ac:dyDescent="0.2">
      <c r="A838" s="160">
        <v>9789152302484</v>
      </c>
      <c r="B838" s="11">
        <v>3</v>
      </c>
      <c r="C838" s="11" t="s">
        <v>256</v>
      </c>
      <c r="D838" s="161" t="s">
        <v>12848</v>
      </c>
      <c r="E838" s="161" t="s">
        <v>282</v>
      </c>
      <c r="F838" s="161" t="s">
        <v>12862</v>
      </c>
      <c r="G838" s="161" t="s">
        <v>356</v>
      </c>
      <c r="H838" s="11" t="s">
        <v>169</v>
      </c>
      <c r="I838" s="11">
        <v>15</v>
      </c>
      <c r="J838" s="11" t="s">
        <v>31</v>
      </c>
      <c r="K838" s="164" t="str">
        <f t="shared" si="59"/>
        <v>Blå kurs</v>
      </c>
      <c r="L838" s="11" t="s">
        <v>12548</v>
      </c>
      <c r="M838" s="11" t="str">
        <f t="shared" ref="M838:M901" si="61">B838&amp;"_"&amp;F838&amp;"_"&amp;H838&amp;"_"&amp;I838&amp;J838</f>
        <v>3_x3_3x_B_15a</v>
      </c>
      <c r="N838" s="11" t="str">
        <f t="shared" ref="N838:N901" si="62">A838&amp;"-"&amp;B838&amp;"-"&amp;F838&amp;"-"&amp;H838&amp;"-"&amp;I838&amp;J838</f>
        <v>9789152302484-3-x3_3x-B-15a</v>
      </c>
      <c r="O838" s="78" t="s">
        <v>443</v>
      </c>
      <c r="P838" s="39"/>
      <c r="Q838" s="55" t="str">
        <f>INDEX(Freelancer!$A$1140:$J$2572,MATCH('Base data'!M838,Freelancer!$G$1140:$G$2572,0),9)</f>
        <v>Hur många liter rymmer en låda som har måtten 4 dm x 2 dm x 5 dm</v>
      </c>
      <c r="R838" s="161" t="str">
        <f>IF(INDEX(Freelancer!$A$1140:$J$2572,MATCH('Base data'!M838,Freelancer!$G$1140:$G$2572,0),10)=0,"",INDEX(Freelancer!$A$1140:$J$2572,MATCH('Base data'!M838,Freelancer!$G$1140:$G$2572,0),10))</f>
        <v/>
      </c>
      <c r="S838" s="78" t="s">
        <v>16654</v>
      </c>
      <c r="T838" s="78" t="str">
        <f t="shared" si="60"/>
        <v>y3_1_9y</v>
      </c>
      <c r="U838" s="78" t="str">
        <f>INDEX(Lista!$O$2:$S$206,MATCH('Base data'!T838,Lista!$P$2:$P$206,0),3)</f>
        <v>Sannolikhetslära - Odds/risk</v>
      </c>
      <c r="V838" s="78" t="str">
        <f>INDEX(Lista!$O$2:$S$206,MATCH('Base data'!T838,Lista!$P$2:$P$206,0),4)</f>
        <v>SS_3_1</v>
      </c>
      <c r="W838" s="78" t="str">
        <f>INDEX(Lista!$O$2:$S$206,MATCH('Base data'!T838,Lista!$P$2:$P$206,0),5)</f>
        <v>Sannolikhetslära</v>
      </c>
      <c r="X838" s="214" t="s">
        <v>16772</v>
      </c>
    </row>
    <row r="839" spans="1:24" x14ac:dyDescent="0.2">
      <c r="A839" s="160">
        <v>9789152302484</v>
      </c>
      <c r="B839" s="11">
        <v>3</v>
      </c>
      <c r="C839" s="11" t="s">
        <v>256</v>
      </c>
      <c r="D839" s="161" t="s">
        <v>12848</v>
      </c>
      <c r="E839" s="161" t="s">
        <v>282</v>
      </c>
      <c r="F839" s="161" t="s">
        <v>12862</v>
      </c>
      <c r="G839" s="161" t="s">
        <v>356</v>
      </c>
      <c r="H839" s="11" t="s">
        <v>169</v>
      </c>
      <c r="I839" s="11">
        <v>15</v>
      </c>
      <c r="J839" s="11" t="s">
        <v>34</v>
      </c>
      <c r="K839" s="164" t="str">
        <f t="shared" si="59"/>
        <v>Blå kurs</v>
      </c>
      <c r="L839" s="11" t="s">
        <v>12548</v>
      </c>
      <c r="M839" s="11" t="str">
        <f t="shared" si="61"/>
        <v>3_x3_3x_B_15b</v>
      </c>
      <c r="N839" s="11" t="str">
        <f t="shared" si="62"/>
        <v>9789152302484-3-x3_3x-B-15b</v>
      </c>
      <c r="O839" s="78" t="s">
        <v>443</v>
      </c>
      <c r="P839" s="39"/>
      <c r="Q839" s="55" t="str">
        <f>INDEX(Freelancer!$A$1140:$J$2572,MATCH('Base data'!M839,Freelancer!$G$1140:$G$2572,0),9)</f>
        <v>Hur många liter rymmer en låda som har måtten 3 dm x 5 dm x 10 dm</v>
      </c>
      <c r="R839" s="161" t="str">
        <f>IF(INDEX(Freelancer!$A$1140:$J$2572,MATCH('Base data'!M839,Freelancer!$G$1140:$G$2572,0),10)=0,"",INDEX(Freelancer!$A$1140:$J$2572,MATCH('Base data'!M839,Freelancer!$G$1140:$G$2572,0),10))</f>
        <v/>
      </c>
      <c r="S839" s="78" t="s">
        <v>16649</v>
      </c>
      <c r="T839" s="78" t="str">
        <f t="shared" si="60"/>
        <v>y4_15y</v>
      </c>
      <c r="U839" s="78" t="str">
        <f>INDEX(Lista!$O$2:$S$206,MATCH('Base data'!T839,Lista!$P$2:$P$206,0),3)</f>
        <v>Volym &amp; olika sorters kroppar</v>
      </c>
      <c r="V839" s="78" t="str">
        <f>INDEX(Lista!$O$2:$S$206,MATCH('Base data'!T839,Lista!$P$2:$P$206,0),4)</f>
        <v>G_4_15</v>
      </c>
      <c r="W839" s="78" t="str">
        <f>INDEX(Lista!$O$2:$S$206,MATCH('Base data'!T839,Lista!$P$2:$P$206,0),5)</f>
        <v>Volym &amp; olika sorters kroppar</v>
      </c>
      <c r="X839" s="214" t="s">
        <v>16772</v>
      </c>
    </row>
    <row r="840" spans="1:24" x14ac:dyDescent="0.2">
      <c r="A840" s="160">
        <v>9789152302484</v>
      </c>
      <c r="B840" s="11">
        <v>3</v>
      </c>
      <c r="C840" s="11" t="s">
        <v>256</v>
      </c>
      <c r="D840" s="161" t="s">
        <v>12848</v>
      </c>
      <c r="E840" s="161" t="s">
        <v>282</v>
      </c>
      <c r="F840" s="161" t="s">
        <v>12862</v>
      </c>
      <c r="G840" s="161" t="s">
        <v>356</v>
      </c>
      <c r="H840" s="11" t="s">
        <v>169</v>
      </c>
      <c r="I840" s="11">
        <v>16</v>
      </c>
      <c r="J840" s="11"/>
      <c r="K840" s="164" t="str">
        <f t="shared" si="59"/>
        <v>Blå kurs</v>
      </c>
      <c r="L840" s="11" t="s">
        <v>12548</v>
      </c>
      <c r="M840" s="11" t="str">
        <f t="shared" si="61"/>
        <v>3_x3_3x_B_16</v>
      </c>
      <c r="N840" s="11" t="str">
        <f t="shared" si="62"/>
        <v>9789152302484-3-x3_3x-B-16</v>
      </c>
      <c r="O840" s="78" t="s">
        <v>443</v>
      </c>
      <c r="P840" s="39"/>
      <c r="Q840" s="55" t="str">
        <f>INDEX(Freelancer!$A$1140:$J$2572,MATCH('Base data'!M840,Freelancer!$G$1140:$G$2572,0),9)</f>
        <v>Hur beräknas kubens volym? Välj i rutan. Två är rätt.</v>
      </c>
      <c r="R840" s="161" t="str">
        <f>IF(INDEX(Freelancer!$A$1140:$J$2572,MATCH('Base data'!M840,Freelancer!$G$1140:$G$2572,0),10)=0,"",INDEX(Freelancer!$A$1140:$J$2572,MATCH('Base data'!M840,Freelancer!$G$1140:$G$2572,0),10))</f>
        <v>MD9_92_3</v>
      </c>
      <c r="S840" s="78" t="s">
        <v>16636</v>
      </c>
      <c r="T840" s="78" t="str">
        <f t="shared" si="60"/>
        <v>y6_3y</v>
      </c>
      <c r="U840" s="78" t="str">
        <f>INDEX(Lista!$O$2:$S$206,MATCH('Base data'!T840,Lista!$P$2:$P$206,0),3)</f>
        <v>Problemlösning - Sannolikhet och statistik</v>
      </c>
      <c r="V840" s="78" t="str">
        <f>INDEX(Lista!$O$2:$S$206,MATCH('Base data'!T840,Lista!$P$2:$P$206,0),4)</f>
        <v>P_6_3</v>
      </c>
      <c r="W840" s="78" t="str">
        <f>INDEX(Lista!$O$2:$S$206,MATCH('Base data'!T840,Lista!$P$2:$P$206,0),5)</f>
        <v>Problemlösning - Sannolikhet och statistik</v>
      </c>
      <c r="X840" s="214" t="s">
        <v>16772</v>
      </c>
    </row>
    <row r="841" spans="1:24" x14ac:dyDescent="0.2">
      <c r="A841" s="160">
        <v>9789152302484</v>
      </c>
      <c r="B841" s="11">
        <v>3</v>
      </c>
      <c r="C841" s="11" t="s">
        <v>256</v>
      </c>
      <c r="D841" s="161" t="s">
        <v>12848</v>
      </c>
      <c r="E841" s="161" t="s">
        <v>282</v>
      </c>
      <c r="F841" s="161" t="s">
        <v>12862</v>
      </c>
      <c r="G841" s="161" t="s">
        <v>356</v>
      </c>
      <c r="H841" s="11" t="s">
        <v>169</v>
      </c>
      <c r="I841" s="11">
        <v>17</v>
      </c>
      <c r="J841" s="11" t="s">
        <v>31</v>
      </c>
      <c r="K841" s="164" t="str">
        <f t="shared" si="59"/>
        <v>Blå kurs</v>
      </c>
      <c r="L841" s="11" t="s">
        <v>12548</v>
      </c>
      <c r="M841" s="11" t="str">
        <f t="shared" si="61"/>
        <v>3_x3_3x_B_17a</v>
      </c>
      <c r="N841" s="11" t="str">
        <f t="shared" si="62"/>
        <v>9789152302484-3-x3_3x-B-17a</v>
      </c>
      <c r="O841" s="78" t="s">
        <v>443</v>
      </c>
      <c r="P841" s="39"/>
      <c r="Q841" s="55" t="str">
        <f>INDEX(Freelancer!$A$1140:$J$2572,MATCH('Base data'!M841,Freelancer!$G$1140:$G$2572,0),9)</f>
        <v>Beräkna akvariets volym och svara i kubikdecimeter</v>
      </c>
      <c r="R841" s="161" t="str">
        <f>IF(INDEX(Freelancer!$A$1140:$J$2572,MATCH('Base data'!M841,Freelancer!$G$1140:$G$2572,0),10)=0,"",INDEX(Freelancer!$A$1140:$J$2572,MATCH('Base data'!M841,Freelancer!$G$1140:$G$2572,0),10))</f>
        <v>MD9_93_1</v>
      </c>
      <c r="S841" s="78" t="s">
        <v>16646</v>
      </c>
      <c r="T841" s="78" t="str">
        <f t="shared" si="60"/>
        <v>y1_17_3y</v>
      </c>
      <c r="U841" s="78" t="str">
        <f>INDEX(Lista!$O$2:$S$206,MATCH('Base data'!T841,Lista!$P$2:$P$206,0),3)</f>
        <v>Tal - Motsatta tal</v>
      </c>
      <c r="V841" s="78" t="str">
        <f>INDEX(Lista!$O$2:$S$206,MATCH('Base data'!T841,Lista!$P$2:$P$206,0),4)</f>
        <v>T_1_17</v>
      </c>
      <c r="W841" s="78" t="str">
        <f>INDEX(Lista!$O$2:$S$206,MATCH('Base data'!T841,Lista!$P$2:$P$206,0),5)</f>
        <v>Tal</v>
      </c>
      <c r="X841" s="214" t="s">
        <v>16772</v>
      </c>
    </row>
    <row r="842" spans="1:24" x14ac:dyDescent="0.2">
      <c r="A842" s="160">
        <v>9789152302484</v>
      </c>
      <c r="B842" s="11">
        <v>3</v>
      </c>
      <c r="C842" s="11" t="s">
        <v>256</v>
      </c>
      <c r="D842" s="161" t="s">
        <v>12848</v>
      </c>
      <c r="E842" s="161" t="s">
        <v>282</v>
      </c>
      <c r="F842" s="161" t="s">
        <v>12862</v>
      </c>
      <c r="G842" s="161" t="s">
        <v>356</v>
      </c>
      <c r="H842" s="11" t="s">
        <v>169</v>
      </c>
      <c r="I842" s="11">
        <v>17</v>
      </c>
      <c r="J842" s="11" t="s">
        <v>34</v>
      </c>
      <c r="K842" s="164" t="str">
        <f t="shared" si="59"/>
        <v>Blå kurs</v>
      </c>
      <c r="L842" s="11" t="s">
        <v>12548</v>
      </c>
      <c r="M842" s="11" t="str">
        <f t="shared" si="61"/>
        <v>3_x3_3x_B_17b</v>
      </c>
      <c r="N842" s="11" t="str">
        <f t="shared" si="62"/>
        <v>9789152302484-3-x3_3x-B-17b</v>
      </c>
      <c r="O842" s="78" t="s">
        <v>1256</v>
      </c>
      <c r="P842" s="39"/>
      <c r="Q842" s="55" t="str">
        <f>INDEX(Freelancer!$A$1140:$J$2572,MATCH('Base data'!M842,Freelancer!$G$1140:$G$2572,0),9)</f>
        <v>Beräkna akvariets volym och svara i liter</v>
      </c>
      <c r="R842" s="161" t="str">
        <f>IF(INDEX(Freelancer!$A$1140:$J$2572,MATCH('Base data'!M842,Freelancer!$G$1140:$G$2572,0),10)=0,"",INDEX(Freelancer!$A$1140:$J$2572,MATCH('Base data'!M842,Freelancer!$G$1140:$G$2572,0),10))</f>
        <v>MD9_93_1</v>
      </c>
      <c r="S842" s="78" t="s">
        <v>8347</v>
      </c>
      <c r="T842" s="78" t="str">
        <f t="shared" si="60"/>
        <v>y2_11_1y</v>
      </c>
      <c r="U842" s="78" t="str">
        <f>INDEX(Lista!$O$2:$S$206,MATCH('Base data'!T842,Lista!$P$2:$P$206,0),3)</f>
        <v>Grafer - Avläsa grafer</v>
      </c>
      <c r="V842" s="78" t="str">
        <f>INDEX(Lista!$O$2:$S$206,MATCH('Base data'!T842,Lista!$P$2:$P$206,0),4)</f>
        <v>SF_2_11</v>
      </c>
      <c r="W842" s="78" t="str">
        <f>INDEX(Lista!$O$2:$S$206,MATCH('Base data'!T842,Lista!$P$2:$P$206,0),5)</f>
        <v>Grafer</v>
      </c>
      <c r="X842" s="214" t="s">
        <v>16772</v>
      </c>
    </row>
    <row r="843" spans="1:24" x14ac:dyDescent="0.2">
      <c r="A843" s="160">
        <v>9789152302484</v>
      </c>
      <c r="B843" s="11">
        <v>3</v>
      </c>
      <c r="C843" s="11" t="s">
        <v>256</v>
      </c>
      <c r="D843" s="161" t="s">
        <v>12848</v>
      </c>
      <c r="E843" s="161" t="s">
        <v>282</v>
      </c>
      <c r="F843" s="161" t="s">
        <v>12862</v>
      </c>
      <c r="G843" s="161" t="s">
        <v>356</v>
      </c>
      <c r="H843" s="11" t="s">
        <v>169</v>
      </c>
      <c r="I843" s="11">
        <v>18</v>
      </c>
      <c r="J843" s="11"/>
      <c r="K843" s="164" t="str">
        <f t="shared" si="59"/>
        <v>Blå kurs</v>
      </c>
      <c r="L843" s="11" t="s">
        <v>12548</v>
      </c>
      <c r="M843" s="11" t="str">
        <f t="shared" si="61"/>
        <v>3_x3_3x_B_18</v>
      </c>
      <c r="N843" s="11" t="str">
        <f t="shared" si="62"/>
        <v>9789152302484-3-x3_3x-B-18</v>
      </c>
      <c r="O843" s="78" t="s">
        <v>1256</v>
      </c>
      <c r="P843" s="39"/>
      <c r="Q843" s="55" t="str">
        <f>INDEX(Freelancer!$A$1140:$J$2572,MATCH('Base data'!M843,Freelancer!$G$1140:$G$2572,0),9)</f>
        <v>Hur många liter rymmer ett akvarium som har måtten 15 cm x 20 cm x 30 cm?</v>
      </c>
      <c r="R843" s="161" t="str">
        <f>IF(INDEX(Freelancer!$A$1140:$J$2572,MATCH('Base data'!M843,Freelancer!$G$1140:$G$2572,0),10)=0,"",INDEX(Freelancer!$A$1140:$J$2572,MATCH('Base data'!M843,Freelancer!$G$1140:$G$2572,0),10))</f>
        <v>MD9_93_1</v>
      </c>
      <c r="S843" s="78" t="s">
        <v>8356</v>
      </c>
      <c r="T843" s="78" t="str">
        <f t="shared" si="60"/>
        <v>y1_2_5y</v>
      </c>
      <c r="U843" s="78" t="str">
        <f>INDEX(Lista!$O$2:$S$206,MATCH('Base data'!T843,Lista!$P$2:$P$206,0),3)</f>
        <v>Bråk - Jämföra bråk</v>
      </c>
      <c r="V843" s="78" t="str">
        <f>INDEX(Lista!$O$2:$S$206,MATCH('Base data'!T843,Lista!$P$2:$P$206,0),4)</f>
        <v>T_1_2</v>
      </c>
      <c r="W843" s="78" t="str">
        <f>INDEX(Lista!$O$2:$S$206,MATCH('Base data'!T843,Lista!$P$2:$P$206,0),5)</f>
        <v>Bråk</v>
      </c>
      <c r="X843" s="214" t="s">
        <v>16772</v>
      </c>
    </row>
    <row r="844" spans="1:24" x14ac:dyDescent="0.2">
      <c r="A844" s="160">
        <v>9789152302484</v>
      </c>
      <c r="B844" s="11">
        <v>3</v>
      </c>
      <c r="C844" s="11" t="s">
        <v>256</v>
      </c>
      <c r="D844" s="161" t="s">
        <v>12848</v>
      </c>
      <c r="E844" s="161" t="s">
        <v>282</v>
      </c>
      <c r="F844" s="161" t="s">
        <v>12862</v>
      </c>
      <c r="G844" s="161" t="s">
        <v>356</v>
      </c>
      <c r="H844" s="11" t="s">
        <v>169</v>
      </c>
      <c r="I844" s="11">
        <v>19</v>
      </c>
      <c r="J844" s="11" t="s">
        <v>31</v>
      </c>
      <c r="K844" s="164" t="str">
        <f t="shared" si="59"/>
        <v>Blå kurs</v>
      </c>
      <c r="L844" s="11" t="s">
        <v>12548</v>
      </c>
      <c r="M844" s="11" t="str">
        <f t="shared" si="61"/>
        <v>3_x3_3x_B_19a</v>
      </c>
      <c r="N844" s="11" t="str">
        <f t="shared" si="62"/>
        <v>9789152302484-3-x3_3x-B-19a</v>
      </c>
      <c r="O844" s="78" t="s">
        <v>1256</v>
      </c>
      <c r="P844" s="39"/>
      <c r="Q844" s="55" t="str">
        <f>INDEX(Freelancer!$A$1140:$J$2572,MATCH('Base data'!M844,Freelancer!$G$1140:$G$2572,0),9)</f>
        <v>Senays akvarium rymmer 60 liter. Hur högt är det?</v>
      </c>
      <c r="R844" s="161" t="str">
        <f>IF(INDEX(Freelancer!$A$1140:$J$2572,MATCH('Base data'!M844,Freelancer!$G$1140:$G$2572,0),10)=0,"",INDEX(Freelancer!$A$1140:$J$2572,MATCH('Base data'!M844,Freelancer!$G$1140:$G$2572,0),10))</f>
        <v>MD9_93_2</v>
      </c>
      <c r="S844" s="78" t="s">
        <v>16600</v>
      </c>
      <c r="T844" s="78" t="str">
        <f t="shared" si="60"/>
        <v>y4_8y</v>
      </c>
      <c r="U844" s="78" t="str">
        <f>INDEX(Lista!$O$2:$S$206,MATCH('Base data'!T844,Lista!$P$2:$P$206,0),3)</f>
        <v>Gradskiva</v>
      </c>
      <c r="V844" s="78" t="str">
        <f>INDEX(Lista!$O$2:$S$206,MATCH('Base data'!T844,Lista!$P$2:$P$206,0),4)</f>
        <v>G_4_8</v>
      </c>
      <c r="W844" s="78" t="str">
        <f>INDEX(Lista!$O$2:$S$206,MATCH('Base data'!T844,Lista!$P$2:$P$206,0),5)</f>
        <v>Gradskiva</v>
      </c>
      <c r="X844" s="214" t="s">
        <v>16772</v>
      </c>
    </row>
    <row r="845" spans="1:24" x14ac:dyDescent="0.2">
      <c r="A845" s="160">
        <v>9789152302484</v>
      </c>
      <c r="B845" s="11">
        <v>3</v>
      </c>
      <c r="C845" s="11" t="s">
        <v>256</v>
      </c>
      <c r="D845" s="161" t="s">
        <v>12848</v>
      </c>
      <c r="E845" s="161" t="s">
        <v>282</v>
      </c>
      <c r="F845" s="161" t="s">
        <v>12862</v>
      </c>
      <c r="G845" s="161" t="s">
        <v>356</v>
      </c>
      <c r="H845" s="11" t="s">
        <v>169</v>
      </c>
      <c r="I845" s="11">
        <v>19</v>
      </c>
      <c r="J845" s="11" t="s">
        <v>34</v>
      </c>
      <c r="K845" s="164" t="str">
        <f t="shared" si="59"/>
        <v>Blå kurs</v>
      </c>
      <c r="L845" s="11" t="s">
        <v>12548</v>
      </c>
      <c r="M845" s="11" t="str">
        <f t="shared" si="61"/>
        <v>3_x3_3x_B_19b</v>
      </c>
      <c r="N845" s="11" t="str">
        <f t="shared" si="62"/>
        <v>9789152302484-3-x3_3x-B-19b</v>
      </c>
      <c r="O845" s="78" t="s">
        <v>1256</v>
      </c>
      <c r="P845" s="39"/>
      <c r="Q845" s="55" t="str">
        <f>INDEX(Freelancer!$A$1140:$J$2572,MATCH('Base data'!M845,Freelancer!$G$1140:$G$2572,0),9)</f>
        <v>Hur högt upp når vattnet när han har hällt i 48 liter?</v>
      </c>
      <c r="R845" s="161" t="str">
        <f>IF(INDEX(Freelancer!$A$1140:$J$2572,MATCH('Base data'!M845,Freelancer!$G$1140:$G$2572,0),10)=0,"",INDEX(Freelancer!$A$1140:$J$2572,MATCH('Base data'!M845,Freelancer!$G$1140:$G$2572,0),10))</f>
        <v>MD9_93_2</v>
      </c>
      <c r="S845" s="78" t="s">
        <v>16625</v>
      </c>
      <c r="T845" s="78" t="str">
        <f t="shared" si="60"/>
        <v>y4_22y</v>
      </c>
      <c r="U845" s="78" t="str">
        <f>INDEX(Lista!$O$2:$S$206,MATCH('Base data'!T845,Lista!$P$2:$P$206,0),3)</f>
        <v>Trigonometri</v>
      </c>
      <c r="V845" s="78" t="str">
        <f>INDEX(Lista!$O$2:$S$206,MATCH('Base data'!T845,Lista!$P$2:$P$206,0),4)</f>
        <v>G_4_22</v>
      </c>
      <c r="W845" s="78" t="str">
        <f>INDEX(Lista!$O$2:$S$206,MATCH('Base data'!T845,Lista!$P$2:$P$206,0),5)</f>
        <v>Trigonometri</v>
      </c>
      <c r="X845" s="214" t="s">
        <v>16772</v>
      </c>
    </row>
    <row r="846" spans="1:24" x14ac:dyDescent="0.2">
      <c r="A846" s="160">
        <v>9789152302484</v>
      </c>
      <c r="B846" s="11">
        <v>3</v>
      </c>
      <c r="C846" s="11" t="s">
        <v>256</v>
      </c>
      <c r="D846" s="161" t="s">
        <v>12848</v>
      </c>
      <c r="E846" s="161" t="s">
        <v>282</v>
      </c>
      <c r="F846" s="161" t="s">
        <v>12862</v>
      </c>
      <c r="G846" s="161" t="s">
        <v>356</v>
      </c>
      <c r="H846" s="11" t="s">
        <v>169</v>
      </c>
      <c r="I846" s="11">
        <v>20</v>
      </c>
      <c r="J846" s="11" t="s">
        <v>31</v>
      </c>
      <c r="K846" s="164" t="str">
        <f t="shared" si="59"/>
        <v>Blå kurs</v>
      </c>
      <c r="L846" s="11" t="s">
        <v>12548</v>
      </c>
      <c r="M846" s="11" t="str">
        <f t="shared" si="61"/>
        <v>3_x3_3x_B_20a</v>
      </c>
      <c r="N846" s="11" t="str">
        <f t="shared" si="62"/>
        <v>9789152302484-3-x3_3x-B-20a</v>
      </c>
      <c r="O846" s="78" t="s">
        <v>1256</v>
      </c>
      <c r="P846" s="39"/>
      <c r="Q846" s="55" t="str">
        <f>INDEX(Freelancer!$A$1140:$J$2572,MATCH('Base data'!M846,Freelancer!$G$1140:$G$2572,0),9)</f>
        <v>Hur mycket vatten är det i poolen? Svara i m3</v>
      </c>
      <c r="R846" s="161" t="str">
        <f>IF(INDEX(Freelancer!$A$1140:$J$2572,MATCH('Base data'!M846,Freelancer!$G$1140:$G$2572,0),10)=0,"",INDEX(Freelancer!$A$1140:$J$2572,MATCH('Base data'!M846,Freelancer!$G$1140:$G$2572,0),10))</f>
        <v>MD9_93_3</v>
      </c>
      <c r="S846" s="78" t="s">
        <v>8350</v>
      </c>
      <c r="T846" s="78" t="str">
        <f t="shared" si="60"/>
        <v>y2_8_9y</v>
      </c>
      <c r="U846" s="78" t="str">
        <f>INDEX(Lista!$O$2:$S$206,MATCH('Base data'!T846,Lista!$P$2:$P$206,0),3)</f>
        <v>Funktioner - Linjära funktioner</v>
      </c>
      <c r="V846" s="78" t="str">
        <f>INDEX(Lista!$O$2:$S$206,MATCH('Base data'!T846,Lista!$P$2:$P$206,0),4)</f>
        <v>SF_2_8</v>
      </c>
      <c r="W846" s="78" t="str">
        <f>INDEX(Lista!$O$2:$S$206,MATCH('Base data'!T846,Lista!$P$2:$P$206,0),5)</f>
        <v>Funktioner</v>
      </c>
      <c r="X846" s="214" t="s">
        <v>16772</v>
      </c>
    </row>
    <row r="847" spans="1:24" x14ac:dyDescent="0.2">
      <c r="A847" s="160">
        <v>9789152302484</v>
      </c>
      <c r="B847" s="11">
        <v>3</v>
      </c>
      <c r="C847" s="11" t="s">
        <v>256</v>
      </c>
      <c r="D847" s="161" t="s">
        <v>12848</v>
      </c>
      <c r="E847" s="161" t="s">
        <v>282</v>
      </c>
      <c r="F847" s="161" t="s">
        <v>12862</v>
      </c>
      <c r="G847" s="161" t="s">
        <v>356</v>
      </c>
      <c r="H847" s="11" t="s">
        <v>169</v>
      </c>
      <c r="I847" s="11">
        <v>20</v>
      </c>
      <c r="J847" s="11" t="s">
        <v>34</v>
      </c>
      <c r="K847" s="164" t="str">
        <f t="shared" si="59"/>
        <v>Blå kurs</v>
      </c>
      <c r="L847" s="11" t="s">
        <v>12548</v>
      </c>
      <c r="M847" s="11" t="str">
        <f t="shared" si="61"/>
        <v>3_x3_3x_B_20b</v>
      </c>
      <c r="N847" s="11" t="str">
        <f t="shared" si="62"/>
        <v>9789152302484-3-x3_3x-B-20b</v>
      </c>
      <c r="O847" s="78" t="s">
        <v>1256</v>
      </c>
      <c r="P847" s="39"/>
      <c r="Q847" s="55" t="str">
        <f>INDEX(Freelancer!$A$1140:$J$2572,MATCH('Base data'!M847,Freelancer!$G$1140:$G$2572,0),9)</f>
        <v>Hur mycket vatten är det i poolen?  Svara i liter</v>
      </c>
      <c r="R847" s="161" t="str">
        <f>IF(INDEX(Freelancer!$A$1140:$J$2572,MATCH('Base data'!M847,Freelancer!$G$1140:$G$2572,0),10)=0,"",INDEX(Freelancer!$A$1140:$J$2572,MATCH('Base data'!M847,Freelancer!$G$1140:$G$2572,0),10))</f>
        <v>MD9_93_3</v>
      </c>
      <c r="S847" s="78" t="s">
        <v>16648</v>
      </c>
      <c r="T847" s="78" t="str">
        <f t="shared" si="60"/>
        <v>y3_2_1y</v>
      </c>
      <c r="U847" s="78" t="str">
        <f>INDEX(Lista!$O$2:$S$206,MATCH('Base data'!T847,Lista!$P$2:$P$206,0),3)</f>
        <v>Statistik - Att göra en statistisk undersökning</v>
      </c>
      <c r="V847" s="78" t="str">
        <f>INDEX(Lista!$O$2:$S$206,MATCH('Base data'!T847,Lista!$P$2:$P$206,0),4)</f>
        <v>SS_3_2</v>
      </c>
      <c r="W847" s="78" t="str">
        <f>INDEX(Lista!$O$2:$S$206,MATCH('Base data'!T847,Lista!$P$2:$P$206,0),5)</f>
        <v>Statistik</v>
      </c>
      <c r="X847" s="214" t="s">
        <v>16772</v>
      </c>
    </row>
    <row r="848" spans="1:24" x14ac:dyDescent="0.2">
      <c r="A848" s="160">
        <v>9789152302484</v>
      </c>
      <c r="B848" s="11">
        <v>3</v>
      </c>
      <c r="C848" s="11" t="s">
        <v>256</v>
      </c>
      <c r="D848" s="161" t="s">
        <v>12848</v>
      </c>
      <c r="E848" s="161" t="s">
        <v>282</v>
      </c>
      <c r="F848" s="161" t="s">
        <v>12862</v>
      </c>
      <c r="G848" s="161" t="s">
        <v>356</v>
      </c>
      <c r="H848" s="11" t="s">
        <v>169</v>
      </c>
      <c r="I848" s="11">
        <v>21</v>
      </c>
      <c r="J848" s="11" t="s">
        <v>31</v>
      </c>
      <c r="K848" s="164" t="str">
        <f t="shared" si="59"/>
        <v>Blå kurs</v>
      </c>
      <c r="L848" s="11" t="s">
        <v>12548</v>
      </c>
      <c r="M848" s="11" t="str">
        <f t="shared" si="61"/>
        <v>3_x3_3x_B_21a</v>
      </c>
      <c r="N848" s="11" t="str">
        <f t="shared" si="62"/>
        <v>9789152302484-3-x3_3x-B-21a</v>
      </c>
      <c r="O848" s="78" t="s">
        <v>443</v>
      </c>
      <c r="P848" s="39"/>
      <c r="Q848" s="55" t="str">
        <f>INDEX(Freelancer!$A$1140:$J$2572,MATCH('Base data'!M848,Freelancer!$G$1140:$G$2572,0),9)</f>
        <v>Beräkna balkonglådans volym.</v>
      </c>
      <c r="R848" s="161" t="str">
        <f>IF(INDEX(Freelancer!$A$1140:$J$2572,MATCH('Base data'!M848,Freelancer!$G$1140:$G$2572,0),10)=0,"",INDEX(Freelancer!$A$1140:$J$2572,MATCH('Base data'!M848,Freelancer!$G$1140:$G$2572,0),10))</f>
        <v>MD9_93_4</v>
      </c>
      <c r="S848" s="78" t="s">
        <v>16688</v>
      </c>
      <c r="T848" s="78" t="str">
        <f t="shared" si="60"/>
        <v>y4_22_18y</v>
      </c>
      <c r="U848" s="78" t="str">
        <f>INDEX(Lista!$O$2:$S$206,MATCH('Base data'!T848,Lista!$P$2:$P$206,0),3)</f>
        <v>Trigonometri - Vinklar</v>
      </c>
      <c r="V848" s="78" t="str">
        <f>INDEX(Lista!$O$2:$S$206,MATCH('Base data'!T848,Lista!$P$2:$P$206,0),4)</f>
        <v>G_4_22</v>
      </c>
      <c r="W848" s="78" t="str">
        <f>INDEX(Lista!$O$2:$S$206,MATCH('Base data'!T848,Lista!$P$2:$P$206,0),5)</f>
        <v>Trigonometri</v>
      </c>
      <c r="X848" s="214" t="s">
        <v>16772</v>
      </c>
    </row>
    <row r="849" spans="1:24" x14ac:dyDescent="0.2">
      <c r="A849" s="160">
        <v>9789152302484</v>
      </c>
      <c r="B849" s="11">
        <v>3</v>
      </c>
      <c r="C849" s="11" t="s">
        <v>256</v>
      </c>
      <c r="D849" s="161" t="s">
        <v>12848</v>
      </c>
      <c r="E849" s="161" t="s">
        <v>282</v>
      </c>
      <c r="F849" s="161" t="s">
        <v>12862</v>
      </c>
      <c r="G849" s="161" t="s">
        <v>356</v>
      </c>
      <c r="H849" s="11" t="s">
        <v>169</v>
      </c>
      <c r="I849" s="11">
        <v>21</v>
      </c>
      <c r="J849" s="11" t="s">
        <v>34</v>
      </c>
      <c r="K849" s="164" t="str">
        <f t="shared" si="59"/>
        <v>Blå kurs</v>
      </c>
      <c r="L849" s="11" t="s">
        <v>12548</v>
      </c>
      <c r="M849" s="11" t="str">
        <f t="shared" si="61"/>
        <v>3_x3_3x_B_21b</v>
      </c>
      <c r="N849" s="11" t="str">
        <f t="shared" si="62"/>
        <v>9789152302484-3-x3_3x-B-21b</v>
      </c>
      <c r="O849" s="78" t="s">
        <v>443</v>
      </c>
      <c r="P849" s="39"/>
      <c r="Q849" s="55" t="str">
        <f>INDEX(Freelancer!$A$1140:$J$2572,MATCH('Base data'!M849,Freelancer!$G$1140:$G$2572,0),9)</f>
        <v>Till hur många balkonglådor räcker säcken med 50 liter jord?</v>
      </c>
      <c r="R849" s="161" t="str">
        <f>IF(INDEX(Freelancer!$A$1140:$J$2572,MATCH('Base data'!M849,Freelancer!$G$1140:$G$2572,0),10)=0,"",INDEX(Freelancer!$A$1140:$J$2572,MATCH('Base data'!M849,Freelancer!$G$1140:$G$2572,0),10))</f>
        <v>MD9_93_4</v>
      </c>
      <c r="S849" s="78" t="s">
        <v>16692</v>
      </c>
      <c r="T849" s="78" t="str">
        <f t="shared" si="60"/>
        <v>y4_1y</v>
      </c>
      <c r="U849" s="78" t="str">
        <f>INDEX(Lista!$O$2:$S$206,MATCH('Base data'!T849,Lista!$P$2:$P$206,0),3)</f>
        <v>Analytisk geometri</v>
      </c>
      <c r="V849" s="78" t="str">
        <f>INDEX(Lista!$O$2:$S$206,MATCH('Base data'!T849,Lista!$P$2:$P$206,0),4)</f>
        <v>G_4_1</v>
      </c>
      <c r="W849" s="78" t="str">
        <f>INDEX(Lista!$O$2:$S$206,MATCH('Base data'!T849,Lista!$P$2:$P$206,0),5)</f>
        <v>Analytisk geometri</v>
      </c>
      <c r="X849" s="214" t="s">
        <v>16772</v>
      </c>
    </row>
    <row r="850" spans="1:24" x14ac:dyDescent="0.2">
      <c r="A850" s="160">
        <v>9789152302484</v>
      </c>
      <c r="B850" s="11">
        <v>3</v>
      </c>
      <c r="C850" s="11" t="s">
        <v>256</v>
      </c>
      <c r="D850" s="161" t="s">
        <v>12848</v>
      </c>
      <c r="E850" s="161" t="s">
        <v>282</v>
      </c>
      <c r="F850" s="161" t="s">
        <v>12862</v>
      </c>
      <c r="G850" s="161" t="s">
        <v>356</v>
      </c>
      <c r="H850" s="11" t="s">
        <v>169</v>
      </c>
      <c r="I850" s="11">
        <v>22</v>
      </c>
      <c r="J850" s="11" t="s">
        <v>31</v>
      </c>
      <c r="K850" s="164" t="str">
        <f t="shared" si="59"/>
        <v>Blå kurs</v>
      </c>
      <c r="L850" s="11" t="s">
        <v>12548</v>
      </c>
      <c r="M850" s="11" t="str">
        <f t="shared" si="61"/>
        <v>3_x3_3x_B_22a</v>
      </c>
      <c r="N850" s="11" t="str">
        <f t="shared" si="62"/>
        <v>9789152302484-3-x3_3x-B-22a</v>
      </c>
      <c r="O850" s="78" t="s">
        <v>443</v>
      </c>
      <c r="P850" s="39"/>
      <c r="Q850" s="55" t="str">
        <f>INDEX(Freelancer!$A$1140:$J$2572,MATCH('Base data'!M850,Freelancer!$G$1140:$G$2572,0),9)</f>
        <v>Beräkna volymen</v>
      </c>
      <c r="R850" s="161" t="str">
        <f>IF(INDEX(Freelancer!$A$1140:$J$2572,MATCH('Base data'!M850,Freelancer!$G$1140:$G$2572,0),10)=0,"",INDEX(Freelancer!$A$1140:$J$2572,MATCH('Base data'!M850,Freelancer!$G$1140:$G$2572,0),10))</f>
        <v>MD9_94_1</v>
      </c>
      <c r="S850" s="78" t="s">
        <v>8390</v>
      </c>
      <c r="T850" s="78" t="str">
        <f t="shared" si="60"/>
        <v>y6_4y</v>
      </c>
      <c r="U850" s="78" t="str">
        <f>INDEX(Lista!$O$2:$S$206,MATCH('Base data'!T850,Lista!$P$2:$P$206,0),3)</f>
        <v>Problemlösning - Taluppfattning, aritmetik &amp; algebra</v>
      </c>
      <c r="V850" s="78" t="str">
        <f>INDEX(Lista!$O$2:$S$206,MATCH('Base data'!T850,Lista!$P$2:$P$206,0),4)</f>
        <v>P_6_4</v>
      </c>
      <c r="W850" s="78" t="str">
        <f>INDEX(Lista!$O$2:$S$206,MATCH('Base data'!T850,Lista!$P$2:$P$206,0),5)</f>
        <v>Problemlösning - Taluppfattning, aritmetik &amp; algebra</v>
      </c>
      <c r="X850" s="214" t="s">
        <v>16772</v>
      </c>
    </row>
    <row r="851" spans="1:24" x14ac:dyDescent="0.2">
      <c r="A851" s="160">
        <v>9789152302484</v>
      </c>
      <c r="B851" s="11">
        <v>3</v>
      </c>
      <c r="C851" s="11" t="s">
        <v>256</v>
      </c>
      <c r="D851" s="161" t="s">
        <v>12848</v>
      </c>
      <c r="E851" s="161" t="s">
        <v>282</v>
      </c>
      <c r="F851" s="161" t="s">
        <v>12862</v>
      </c>
      <c r="G851" s="161" t="s">
        <v>356</v>
      </c>
      <c r="H851" s="11" t="s">
        <v>169</v>
      </c>
      <c r="I851" s="11">
        <v>22</v>
      </c>
      <c r="J851" s="11" t="s">
        <v>34</v>
      </c>
      <c r="K851" s="164" t="str">
        <f t="shared" si="59"/>
        <v>Blå kurs</v>
      </c>
      <c r="L851" s="11" t="s">
        <v>12548</v>
      </c>
      <c r="M851" s="11" t="str">
        <f t="shared" si="61"/>
        <v>3_x3_3x_B_22b</v>
      </c>
      <c r="N851" s="11" t="str">
        <f t="shared" si="62"/>
        <v>9789152302484-3-x3_3x-B-22b</v>
      </c>
      <c r="O851" s="78" t="s">
        <v>443</v>
      </c>
      <c r="P851" s="39"/>
      <c r="Q851" s="55" t="str">
        <f>INDEX(Freelancer!$A$1140:$J$2572,MATCH('Base data'!M851,Freelancer!$G$1140:$G$2572,0),9)</f>
        <v>Beräkna volymen</v>
      </c>
      <c r="R851" s="161" t="str">
        <f>IF(INDEX(Freelancer!$A$1140:$J$2572,MATCH('Base data'!M851,Freelancer!$G$1140:$G$2572,0),10)=0,"",INDEX(Freelancer!$A$1140:$J$2572,MATCH('Base data'!M851,Freelancer!$G$1140:$G$2572,0),10))</f>
        <v>MD9_94_2</v>
      </c>
      <c r="S851" s="78" t="s">
        <v>8346</v>
      </c>
      <c r="T851" s="78" t="str">
        <f t="shared" si="60"/>
        <v>y2_7y</v>
      </c>
      <c r="U851" s="78" t="str">
        <f>INDEX(Lista!$O$2:$S$206,MATCH('Base data'!T851,Lista!$P$2:$P$206,0),3)</f>
        <v>Formler</v>
      </c>
      <c r="V851" s="78" t="str">
        <f>INDEX(Lista!$O$2:$S$206,MATCH('Base data'!T851,Lista!$P$2:$P$206,0),4)</f>
        <v>SF_2_7</v>
      </c>
      <c r="W851" s="78" t="str">
        <f>INDEX(Lista!$O$2:$S$206,MATCH('Base data'!T851,Lista!$P$2:$P$206,0),5)</f>
        <v>Formler</v>
      </c>
      <c r="X851" s="214" t="s">
        <v>16772</v>
      </c>
    </row>
    <row r="852" spans="1:24" x14ac:dyDescent="0.2">
      <c r="A852" s="160">
        <v>9789152302484</v>
      </c>
      <c r="B852" s="11">
        <v>3</v>
      </c>
      <c r="C852" s="11" t="s">
        <v>256</v>
      </c>
      <c r="D852" s="161" t="s">
        <v>12848</v>
      </c>
      <c r="E852" s="161" t="s">
        <v>282</v>
      </c>
      <c r="F852" s="161" t="s">
        <v>12862</v>
      </c>
      <c r="G852" s="161" t="s">
        <v>356</v>
      </c>
      <c r="H852" s="11" t="s">
        <v>169</v>
      </c>
      <c r="I852" s="11">
        <v>22</v>
      </c>
      <c r="J852" s="11" t="s">
        <v>40</v>
      </c>
      <c r="K852" s="164" t="str">
        <f t="shared" si="59"/>
        <v>Blå kurs</v>
      </c>
      <c r="L852" s="11" t="s">
        <v>12548</v>
      </c>
      <c r="M852" s="11" t="str">
        <f t="shared" si="61"/>
        <v>3_x3_3x_B_22c</v>
      </c>
      <c r="N852" s="11" t="str">
        <f t="shared" si="62"/>
        <v>9789152302484-3-x3_3x-B-22c</v>
      </c>
      <c r="O852" s="78" t="s">
        <v>443</v>
      </c>
      <c r="P852" s="39"/>
      <c r="Q852" s="55" t="str">
        <f>INDEX(Freelancer!$A$1140:$J$2572,MATCH('Base data'!M852,Freelancer!$G$1140:$G$2572,0),9)</f>
        <v>Beräkna volymen</v>
      </c>
      <c r="R852" s="161" t="str">
        <f>IF(INDEX(Freelancer!$A$1140:$J$2572,MATCH('Base data'!M852,Freelancer!$G$1140:$G$2572,0),10)=0,"",INDEX(Freelancer!$A$1140:$J$2572,MATCH('Base data'!M852,Freelancer!$G$1140:$G$2572,0),10))</f>
        <v>MD9_94_3</v>
      </c>
      <c r="S852" s="78" t="s">
        <v>8369</v>
      </c>
      <c r="T852" s="78" t="str">
        <f t="shared" si="60"/>
        <v>y1_12_1y</v>
      </c>
      <c r="U852" s="78" t="str">
        <f>INDEX(Lista!$O$2:$S$206,MATCH('Base data'!T852,Lista!$P$2:$P$206,0),3)</f>
        <v>Potenser - 10-potenser</v>
      </c>
      <c r="V852" s="78" t="str">
        <f>INDEX(Lista!$O$2:$S$206,MATCH('Base data'!T852,Lista!$P$2:$P$206,0),4)</f>
        <v>T_1_12</v>
      </c>
      <c r="W852" s="78" t="str">
        <f>INDEX(Lista!$O$2:$S$206,MATCH('Base data'!T852,Lista!$P$2:$P$206,0),5)</f>
        <v>Potenser</v>
      </c>
      <c r="X852" s="214" t="s">
        <v>16772</v>
      </c>
    </row>
    <row r="853" spans="1:24" x14ac:dyDescent="0.2">
      <c r="A853" s="160">
        <v>9789152302484</v>
      </c>
      <c r="B853" s="11">
        <v>3</v>
      </c>
      <c r="C853" s="11" t="s">
        <v>256</v>
      </c>
      <c r="D853" s="161" t="s">
        <v>12848</v>
      </c>
      <c r="E853" s="161" t="s">
        <v>282</v>
      </c>
      <c r="F853" s="161" t="s">
        <v>12862</v>
      </c>
      <c r="G853" s="161" t="s">
        <v>356</v>
      </c>
      <c r="H853" s="11" t="s">
        <v>169</v>
      </c>
      <c r="I853" s="11">
        <v>23</v>
      </c>
      <c r="J853" s="11" t="s">
        <v>31</v>
      </c>
      <c r="K853" s="164" t="str">
        <f t="shared" si="59"/>
        <v>Blå kurs</v>
      </c>
      <c r="L853" s="11" t="s">
        <v>12548</v>
      </c>
      <c r="M853" s="11" t="str">
        <f t="shared" si="61"/>
        <v>3_x3_3x_B_23a</v>
      </c>
      <c r="N853" s="11" t="str">
        <f t="shared" si="62"/>
        <v>9789152302484-3-x3_3x-B-23a</v>
      </c>
      <c r="O853" s="78" t="s">
        <v>443</v>
      </c>
      <c r="P853" s="39"/>
      <c r="Q853" s="55" t="str">
        <f>INDEX(Freelancer!$A$1140:$J$2572,MATCH('Base data'!M853,Freelancer!$G$1140:$G$2572,0),9)</f>
        <v>Beräkna volymen</v>
      </c>
      <c r="R853" s="161" t="str">
        <f>IF(INDEX(Freelancer!$A$1140:$J$2572,MATCH('Base data'!M853,Freelancer!$G$1140:$G$2572,0),10)=0,"",INDEX(Freelancer!$A$1140:$J$2572,MATCH('Base data'!M853,Freelancer!$G$1140:$G$2572,0),10))</f>
        <v>MD9_94_4</v>
      </c>
      <c r="S853" s="78" t="s">
        <v>8331</v>
      </c>
      <c r="T853" s="78" t="str">
        <f t="shared" si="60"/>
        <v>y4_16y</v>
      </c>
      <c r="U853" s="78" t="str">
        <f>INDEX(Lista!$O$2:$S$206,MATCH('Base data'!T853,Lista!$P$2:$P$206,0),3)</f>
        <v>Omkrets &amp; area</v>
      </c>
      <c r="V853" s="78" t="str">
        <f>INDEX(Lista!$O$2:$S$206,MATCH('Base data'!T853,Lista!$P$2:$P$206,0),4)</f>
        <v>G_4_16</v>
      </c>
      <c r="W853" s="78" t="str">
        <f>INDEX(Lista!$O$2:$S$206,MATCH('Base data'!T853,Lista!$P$2:$P$206,0),5)</f>
        <v>Omkrets &amp; area</v>
      </c>
      <c r="X853" s="214" t="s">
        <v>16772</v>
      </c>
    </row>
    <row r="854" spans="1:24" x14ac:dyDescent="0.2">
      <c r="A854" s="160">
        <v>9789152302484</v>
      </c>
      <c r="B854" s="11">
        <v>3</v>
      </c>
      <c r="C854" s="11" t="s">
        <v>256</v>
      </c>
      <c r="D854" s="161" t="s">
        <v>12848</v>
      </c>
      <c r="E854" s="161" t="s">
        <v>282</v>
      </c>
      <c r="F854" s="161" t="s">
        <v>12862</v>
      </c>
      <c r="G854" s="161" t="s">
        <v>356</v>
      </c>
      <c r="H854" s="11" t="s">
        <v>169</v>
      </c>
      <c r="I854" s="11">
        <v>23</v>
      </c>
      <c r="J854" s="11" t="s">
        <v>34</v>
      </c>
      <c r="K854" s="164" t="str">
        <f t="shared" si="59"/>
        <v>Blå kurs</v>
      </c>
      <c r="L854" s="11" t="s">
        <v>12548</v>
      </c>
      <c r="M854" s="11" t="str">
        <f t="shared" si="61"/>
        <v>3_x3_3x_B_23b</v>
      </c>
      <c r="N854" s="11" t="str">
        <f t="shared" si="62"/>
        <v>9789152302484-3-x3_3x-B-23b</v>
      </c>
      <c r="O854" s="78" t="s">
        <v>1256</v>
      </c>
      <c r="P854" s="39"/>
      <c r="Q854" s="55" t="str">
        <f>INDEX(Freelancer!$A$1140:$J$2572,MATCH('Base data'!M854,Freelancer!$G$1140:$G$2572,0),9)</f>
        <v>Beräkna volymen</v>
      </c>
      <c r="R854" s="161" t="str">
        <f>IF(INDEX(Freelancer!$A$1140:$J$2572,MATCH('Base data'!M854,Freelancer!$G$1140:$G$2572,0),10)=0,"",INDEX(Freelancer!$A$1140:$J$2572,MATCH('Base data'!M854,Freelancer!$G$1140:$G$2572,0),10))</f>
        <v>MD9_94_5</v>
      </c>
      <c r="S854" s="78" t="s">
        <v>8327</v>
      </c>
      <c r="T854" s="78" t="str">
        <f t="shared" si="60"/>
        <v>y1_6_5y</v>
      </c>
      <c r="U854" s="78" t="str">
        <f>INDEX(Lista!$O$2:$S$206,MATCH('Base data'!T854,Lista!$P$2:$P$206,0),3)</f>
        <v>Enheter - Vikt</v>
      </c>
      <c r="V854" s="78" t="str">
        <f>INDEX(Lista!$O$2:$S$206,MATCH('Base data'!T854,Lista!$P$2:$P$206,0),4)</f>
        <v>T_1_6</v>
      </c>
      <c r="W854" s="78" t="str">
        <f>INDEX(Lista!$O$2:$S$206,MATCH('Base data'!T854,Lista!$P$2:$P$206,0),5)</f>
        <v>Enheter</v>
      </c>
      <c r="X854" s="214" t="s">
        <v>16772</v>
      </c>
    </row>
    <row r="855" spans="1:24" x14ac:dyDescent="0.2">
      <c r="A855" s="160">
        <v>9789152302484</v>
      </c>
      <c r="B855" s="11">
        <v>3</v>
      </c>
      <c r="C855" s="11" t="s">
        <v>256</v>
      </c>
      <c r="D855" s="161" t="s">
        <v>12848</v>
      </c>
      <c r="E855" s="161" t="s">
        <v>282</v>
      </c>
      <c r="F855" s="161" t="s">
        <v>12862</v>
      </c>
      <c r="G855" s="161" t="s">
        <v>356</v>
      </c>
      <c r="H855" s="11" t="s">
        <v>169</v>
      </c>
      <c r="I855" s="11">
        <v>24</v>
      </c>
      <c r="J855" s="11"/>
      <c r="K855" s="164" t="str">
        <f t="shared" si="59"/>
        <v>Blå kurs</v>
      </c>
      <c r="L855" s="11" t="s">
        <v>12548</v>
      </c>
      <c r="M855" s="11" t="str">
        <f t="shared" si="61"/>
        <v>3_x3_3x_B_24</v>
      </c>
      <c r="N855" s="11" t="str">
        <f t="shared" si="62"/>
        <v>9789152302484-3-x3_3x-B-24</v>
      </c>
      <c r="O855" s="78" t="s">
        <v>1256</v>
      </c>
      <c r="P855" s="39"/>
      <c r="Q855" s="55" t="str">
        <f>INDEX(Freelancer!$A$1140:$J$2572,MATCH('Base data'!M855,Freelancer!$G$1140:$G$2572,0),9)</f>
        <v>Beräkna hinkens volym.</v>
      </c>
      <c r="R855" s="161" t="str">
        <f>IF(INDEX(Freelancer!$A$1140:$J$2572,MATCH('Base data'!M855,Freelancer!$G$1140:$G$2572,0),10)=0,"",INDEX(Freelancer!$A$1140:$J$2572,MATCH('Base data'!M855,Freelancer!$G$1140:$G$2572,0),10))</f>
        <v>MD9_94_6</v>
      </c>
      <c r="S855" s="78" t="s">
        <v>16682</v>
      </c>
      <c r="T855" s="78" t="str">
        <f t="shared" si="60"/>
        <v>y2_8_11y</v>
      </c>
      <c r="U855" s="78" t="str">
        <f>INDEX(Lista!$O$2:$S$206,MATCH('Base data'!T855,Lista!$P$2:$P$206,0),3)</f>
        <v>Funktioner - Potensfunktioner</v>
      </c>
      <c r="V855" s="78" t="str">
        <f>INDEX(Lista!$O$2:$S$206,MATCH('Base data'!T855,Lista!$P$2:$P$206,0),4)</f>
        <v>SF_2_8</v>
      </c>
      <c r="W855" s="78" t="str">
        <f>INDEX(Lista!$O$2:$S$206,MATCH('Base data'!T855,Lista!$P$2:$P$206,0),5)</f>
        <v>Funktioner</v>
      </c>
      <c r="X855" s="214" t="s">
        <v>16772</v>
      </c>
    </row>
    <row r="856" spans="1:24" x14ac:dyDescent="0.2">
      <c r="A856" s="160">
        <v>9789152302484</v>
      </c>
      <c r="B856" s="11">
        <v>3</v>
      </c>
      <c r="C856" s="11" t="s">
        <v>256</v>
      </c>
      <c r="D856" s="161" t="s">
        <v>12848</v>
      </c>
      <c r="E856" s="161" t="s">
        <v>282</v>
      </c>
      <c r="F856" s="161" t="s">
        <v>12862</v>
      </c>
      <c r="G856" s="161" t="s">
        <v>356</v>
      </c>
      <c r="H856" s="11" t="s">
        <v>169</v>
      </c>
      <c r="I856" s="11">
        <v>25</v>
      </c>
      <c r="J856" s="11"/>
      <c r="K856" s="164" t="str">
        <f t="shared" si="59"/>
        <v>Blå kurs</v>
      </c>
      <c r="L856" s="11" t="s">
        <v>12548</v>
      </c>
      <c r="M856" s="11" t="str">
        <f t="shared" si="61"/>
        <v>3_x3_3x_B_25</v>
      </c>
      <c r="N856" s="11" t="str">
        <f t="shared" si="62"/>
        <v>9789152302484-3-x3_3x-B-25</v>
      </c>
      <c r="O856" s="78" t="s">
        <v>1256</v>
      </c>
      <c r="P856" s="39"/>
      <c r="Q856" s="55" t="str">
        <f>INDEX(Freelancer!$A$1140:$J$2572,MATCH('Base data'!M856,Freelancer!$G$1140:$G$2572,0),9)</f>
        <v>Hur många liter färg rymmer färgburken? Svara med hela liter.</v>
      </c>
      <c r="R856" s="161" t="str">
        <f>IF(INDEX(Freelancer!$A$1140:$J$2572,MATCH('Base data'!M856,Freelancer!$G$1140:$G$2572,0),10)=0,"",INDEX(Freelancer!$A$1140:$J$2572,MATCH('Base data'!M856,Freelancer!$G$1140:$G$2572,0),10))</f>
        <v>MD9_94_7</v>
      </c>
      <c r="S856" s="78" t="s">
        <v>8383</v>
      </c>
      <c r="T856" s="78" t="str">
        <f t="shared" si="60"/>
        <v>y2_19_14y</v>
      </c>
      <c r="U856" s="78" t="str">
        <f>INDEX(Lista!$O$2:$S$206,MATCH('Base data'!T856,Lista!$P$2:$P$206,0),3)</f>
        <v>Procent - Procentuell förändring</v>
      </c>
      <c r="V856" s="78" t="str">
        <f>INDEX(Lista!$O$2:$S$206,MATCH('Base data'!T856,Lista!$P$2:$P$206,0),4)</f>
        <v>SF_2_19</v>
      </c>
      <c r="W856" s="78" t="str">
        <f>INDEX(Lista!$O$2:$S$206,MATCH('Base data'!T856,Lista!$P$2:$P$206,0),5)</f>
        <v>Procent</v>
      </c>
      <c r="X856" s="214" t="s">
        <v>16772</v>
      </c>
    </row>
    <row r="857" spans="1:24" x14ac:dyDescent="0.2">
      <c r="A857" s="160">
        <v>9789152302484</v>
      </c>
      <c r="B857" s="11">
        <v>3</v>
      </c>
      <c r="C857" s="11" t="s">
        <v>256</v>
      </c>
      <c r="D857" s="161" t="s">
        <v>12848</v>
      </c>
      <c r="E857" s="161" t="s">
        <v>282</v>
      </c>
      <c r="F857" s="161" t="s">
        <v>12862</v>
      </c>
      <c r="G857" s="161" t="s">
        <v>356</v>
      </c>
      <c r="H857" s="11" t="s">
        <v>169</v>
      </c>
      <c r="I857" s="11">
        <v>26</v>
      </c>
      <c r="J857" s="11" t="s">
        <v>31</v>
      </c>
      <c r="K857" s="164" t="str">
        <f t="shared" si="59"/>
        <v>Blå kurs</v>
      </c>
      <c r="L857" s="11" t="s">
        <v>12548</v>
      </c>
      <c r="M857" s="11" t="str">
        <f t="shared" si="61"/>
        <v>3_x3_3x_B_26a</v>
      </c>
      <c r="N857" s="11" t="str">
        <f t="shared" si="62"/>
        <v>9789152302484-3-x3_3x-B-26a</v>
      </c>
      <c r="O857" s="78" t="s">
        <v>1256</v>
      </c>
      <c r="P857" s="39"/>
      <c r="Q857" s="55" t="str">
        <f>INDEX(Freelancer!$A$1140:$J$2572,MATCH('Base data'!M857,Freelancer!$G$1140:$G$2572,0),9)</f>
        <v>Beräkna volymen</v>
      </c>
      <c r="R857" s="161" t="str">
        <f>IF(INDEX(Freelancer!$A$1140:$J$2572,MATCH('Base data'!M857,Freelancer!$G$1140:$G$2572,0),10)=0,"",INDEX(Freelancer!$A$1140:$J$2572,MATCH('Base data'!M857,Freelancer!$G$1140:$G$2572,0),10))</f>
        <v>MD9_95_1</v>
      </c>
      <c r="S857" s="78" t="s">
        <v>8395</v>
      </c>
      <c r="T857" s="78" t="str">
        <f t="shared" si="60"/>
        <v>y4_22_11y</v>
      </c>
      <c r="U857" s="78" t="str">
        <f>INDEX(Lista!$O$2:$S$206,MATCH('Base data'!T857,Lista!$P$2:$P$206,0),3)</f>
        <v>Trigonometri - Sinus, Cosinus &amp; Tangens</v>
      </c>
      <c r="V857" s="78" t="str">
        <f>INDEX(Lista!$O$2:$S$206,MATCH('Base data'!T857,Lista!$P$2:$P$206,0),4)</f>
        <v>G_4_22</v>
      </c>
      <c r="W857" s="78" t="str">
        <f>INDEX(Lista!$O$2:$S$206,MATCH('Base data'!T857,Lista!$P$2:$P$206,0),5)</f>
        <v>Trigonometri</v>
      </c>
      <c r="X857" s="214" t="s">
        <v>16772</v>
      </c>
    </row>
    <row r="858" spans="1:24" x14ac:dyDescent="0.2">
      <c r="A858" s="160">
        <v>9789152302484</v>
      </c>
      <c r="B858" s="11">
        <v>3</v>
      </c>
      <c r="C858" s="11" t="s">
        <v>256</v>
      </c>
      <c r="D858" s="161" t="s">
        <v>12848</v>
      </c>
      <c r="E858" s="161" t="s">
        <v>282</v>
      </c>
      <c r="F858" s="161" t="s">
        <v>12862</v>
      </c>
      <c r="G858" s="161" t="s">
        <v>356</v>
      </c>
      <c r="H858" s="11" t="s">
        <v>169</v>
      </c>
      <c r="I858" s="11">
        <v>26</v>
      </c>
      <c r="J858" s="11" t="s">
        <v>34</v>
      </c>
      <c r="K858" s="164" t="str">
        <f t="shared" si="59"/>
        <v>Blå kurs</v>
      </c>
      <c r="L858" s="11" t="s">
        <v>12548</v>
      </c>
      <c r="M858" s="11" t="str">
        <f t="shared" si="61"/>
        <v>3_x3_3x_B_26b</v>
      </c>
      <c r="N858" s="11" t="str">
        <f t="shared" si="62"/>
        <v>9789152302484-3-x3_3x-B-26b</v>
      </c>
      <c r="O858" s="78" t="s">
        <v>1256</v>
      </c>
      <c r="P858" s="39"/>
      <c r="Q858" s="55" t="str">
        <f>INDEX(Freelancer!$A$1140:$J$2572,MATCH('Base data'!M858,Freelancer!$G$1140:$G$2572,0),9)</f>
        <v>Beräkna volymen</v>
      </c>
      <c r="R858" s="161" t="str">
        <f>IF(INDEX(Freelancer!$A$1140:$J$2572,MATCH('Base data'!M858,Freelancer!$G$1140:$G$2572,0),10)=0,"",INDEX(Freelancer!$A$1140:$J$2572,MATCH('Base data'!M858,Freelancer!$G$1140:$G$2572,0),10))</f>
        <v>MD9_95_2</v>
      </c>
      <c r="S858" s="78" t="s">
        <v>8370</v>
      </c>
      <c r="T858" s="78" t="str">
        <f t="shared" si="60"/>
        <v>y4_18_5y</v>
      </c>
      <c r="U858" s="78" t="str">
        <f>INDEX(Lista!$O$2:$S$206,MATCH('Base data'!T858,Lista!$P$2:$P$206,0),3)</f>
        <v>Satser &amp; bevis - Pythagoras sats</v>
      </c>
      <c r="V858" s="78" t="str">
        <f>INDEX(Lista!$O$2:$S$206,MATCH('Base data'!T858,Lista!$P$2:$P$206,0),4)</f>
        <v>G_4_18</v>
      </c>
      <c r="W858" s="78" t="str">
        <f>INDEX(Lista!$O$2:$S$206,MATCH('Base data'!T858,Lista!$P$2:$P$206,0),5)</f>
        <v>Satser &amp; bevis</v>
      </c>
      <c r="X858" s="214" t="s">
        <v>16772</v>
      </c>
    </row>
    <row r="859" spans="1:24" x14ac:dyDescent="0.2">
      <c r="A859" s="160">
        <v>9789152302484</v>
      </c>
      <c r="B859" s="11">
        <v>3</v>
      </c>
      <c r="C859" s="11" t="s">
        <v>256</v>
      </c>
      <c r="D859" s="161" t="s">
        <v>12848</v>
      </c>
      <c r="E859" s="161" t="s">
        <v>282</v>
      </c>
      <c r="F859" s="161" t="s">
        <v>12862</v>
      </c>
      <c r="G859" s="161" t="s">
        <v>356</v>
      </c>
      <c r="H859" s="11" t="s">
        <v>169</v>
      </c>
      <c r="I859" s="11">
        <v>27</v>
      </c>
      <c r="J859" s="11" t="s">
        <v>31</v>
      </c>
      <c r="K859" s="164" t="str">
        <f t="shared" si="59"/>
        <v>Blå kurs</v>
      </c>
      <c r="L859" s="11" t="s">
        <v>12548</v>
      </c>
      <c r="M859" s="11" t="str">
        <f t="shared" si="61"/>
        <v>3_x3_3x_B_27a</v>
      </c>
      <c r="N859" s="11" t="str">
        <f t="shared" si="62"/>
        <v>9789152302484-3-x3_3x-B-27a</v>
      </c>
      <c r="O859" s="78" t="s">
        <v>1256</v>
      </c>
      <c r="P859" s="39"/>
      <c r="Q859" s="55" t="str">
        <f>INDEX(Freelancer!$A$1140:$J$2572,MATCH('Base data'!M859,Freelancer!$G$1140:$G$2572,0),9)</f>
        <v>Beräkna volymen</v>
      </c>
      <c r="R859" s="161" t="str">
        <f>IF(INDEX(Freelancer!$A$1140:$J$2572,MATCH('Base data'!M859,Freelancer!$G$1140:$G$2572,0),10)=0,"",INDEX(Freelancer!$A$1140:$J$2572,MATCH('Base data'!M859,Freelancer!$G$1140:$G$2572,0),10))</f>
        <v>MD9_95_3</v>
      </c>
      <c r="S859" s="78" t="s">
        <v>16646</v>
      </c>
      <c r="T859" s="78" t="str">
        <f t="shared" si="60"/>
        <v>y1_17_3y</v>
      </c>
      <c r="U859" s="78" t="str">
        <f>INDEX(Lista!$O$2:$S$206,MATCH('Base data'!T859,Lista!$P$2:$P$206,0),3)</f>
        <v>Tal - Motsatta tal</v>
      </c>
      <c r="V859" s="78" t="str">
        <f>INDEX(Lista!$O$2:$S$206,MATCH('Base data'!T859,Lista!$P$2:$P$206,0),4)</f>
        <v>T_1_17</v>
      </c>
      <c r="W859" s="78" t="str">
        <f>INDEX(Lista!$O$2:$S$206,MATCH('Base data'!T859,Lista!$P$2:$P$206,0),5)</f>
        <v>Tal</v>
      </c>
      <c r="X859" s="214" t="s">
        <v>16772</v>
      </c>
    </row>
    <row r="860" spans="1:24" x14ac:dyDescent="0.2">
      <c r="A860" s="160">
        <v>9789152302484</v>
      </c>
      <c r="B860" s="11">
        <v>3</v>
      </c>
      <c r="C860" s="11" t="s">
        <v>256</v>
      </c>
      <c r="D860" s="161" t="s">
        <v>12848</v>
      </c>
      <c r="E860" s="161" t="s">
        <v>282</v>
      </c>
      <c r="F860" s="161" t="s">
        <v>12862</v>
      </c>
      <c r="G860" s="161" t="s">
        <v>356</v>
      </c>
      <c r="H860" s="11" t="s">
        <v>169</v>
      </c>
      <c r="I860" s="11">
        <v>27</v>
      </c>
      <c r="J860" s="11" t="s">
        <v>34</v>
      </c>
      <c r="K860" s="164" t="str">
        <f t="shared" si="59"/>
        <v>Blå kurs</v>
      </c>
      <c r="L860" s="11" t="s">
        <v>12548</v>
      </c>
      <c r="M860" s="11" t="str">
        <f t="shared" si="61"/>
        <v>3_x3_3x_B_27b</v>
      </c>
      <c r="N860" s="11" t="str">
        <f t="shared" si="62"/>
        <v>9789152302484-3-x3_3x-B-27b</v>
      </c>
      <c r="O860" s="78" t="s">
        <v>1256</v>
      </c>
      <c r="P860" s="39"/>
      <c r="Q860" s="55" t="str">
        <f>INDEX(Freelancer!$A$1140:$J$2572,MATCH('Base data'!M860,Freelancer!$G$1140:$G$2572,0),9)</f>
        <v>Beräkna volymen</v>
      </c>
      <c r="R860" s="161" t="str">
        <f>IF(INDEX(Freelancer!$A$1140:$J$2572,MATCH('Base data'!M860,Freelancer!$G$1140:$G$2572,0),10)=0,"",INDEX(Freelancer!$A$1140:$J$2572,MATCH('Base data'!M860,Freelancer!$G$1140:$G$2572,0),10))</f>
        <v>MD9_95_4</v>
      </c>
      <c r="S860" s="78" t="s">
        <v>8382</v>
      </c>
      <c r="T860" s="78" t="str">
        <f t="shared" si="60"/>
        <v>y1_18_2y</v>
      </c>
      <c r="U860" s="78" t="str">
        <f>INDEX(Lista!$O$2:$S$206,MATCH('Base data'!T860,Lista!$P$2:$P$206,0),3)</f>
        <v>Talformer - Decimalform</v>
      </c>
      <c r="V860" s="78" t="str">
        <f>INDEX(Lista!$O$2:$S$206,MATCH('Base data'!T860,Lista!$P$2:$P$206,0),4)</f>
        <v>T_1_18</v>
      </c>
      <c r="W860" s="78" t="str">
        <f>INDEX(Lista!$O$2:$S$206,MATCH('Base data'!T860,Lista!$P$2:$P$206,0),5)</f>
        <v>Talform</v>
      </c>
      <c r="X860" s="214" t="s">
        <v>16772</v>
      </c>
    </row>
    <row r="861" spans="1:24" x14ac:dyDescent="0.2">
      <c r="A861" s="160">
        <v>9789152302484</v>
      </c>
      <c r="B861" s="11">
        <v>3</v>
      </c>
      <c r="C861" s="11" t="s">
        <v>256</v>
      </c>
      <c r="D861" s="161" t="s">
        <v>12848</v>
      </c>
      <c r="E861" s="161" t="s">
        <v>282</v>
      </c>
      <c r="F861" s="161" t="s">
        <v>12862</v>
      </c>
      <c r="G861" s="161" t="s">
        <v>356</v>
      </c>
      <c r="H861" s="11" t="s">
        <v>169</v>
      </c>
      <c r="I861" s="11">
        <v>28</v>
      </c>
      <c r="J861" s="11" t="s">
        <v>31</v>
      </c>
      <c r="K861" s="164" t="str">
        <f t="shared" si="59"/>
        <v>Blå kurs</v>
      </c>
      <c r="L861" s="11" t="s">
        <v>12548</v>
      </c>
      <c r="M861" s="11" t="str">
        <f t="shared" si="61"/>
        <v>3_x3_3x_B_28a</v>
      </c>
      <c r="N861" s="11" t="str">
        <f t="shared" si="62"/>
        <v>9789152302484-3-x3_3x-B-28a</v>
      </c>
      <c r="O861" s="78" t="s">
        <v>1256</v>
      </c>
      <c r="P861" s="39"/>
      <c r="Q861" s="55" t="str">
        <f>INDEX(Freelancer!$A$1140:$J$2572,MATCH('Base data'!M861,Freelancer!$G$1140:$G$2572,0),9)</f>
        <v>Beräkna rätblockets volym.</v>
      </c>
      <c r="R861" s="161" t="str">
        <f>IF(INDEX(Freelancer!$A$1140:$J$2572,MATCH('Base data'!M861,Freelancer!$G$1140:$G$2572,0),10)=0,"",INDEX(Freelancer!$A$1140:$J$2572,MATCH('Base data'!M861,Freelancer!$G$1140:$G$2572,0),10))</f>
        <v>MD9_95_5</v>
      </c>
      <c r="S861" s="78" t="s">
        <v>16697</v>
      </c>
      <c r="T861" s="78" t="str">
        <f t="shared" si="60"/>
        <v>y3_1_7y</v>
      </c>
      <c r="U861" s="78" t="str">
        <f>INDEX(Lista!$O$2:$S$206,MATCH('Base data'!T861,Lista!$P$2:$P$206,0),3)</f>
        <v>Sannolikhetslära - Komplementhändelse</v>
      </c>
      <c r="V861" s="78" t="str">
        <f>INDEX(Lista!$O$2:$S$206,MATCH('Base data'!T861,Lista!$P$2:$P$206,0),4)</f>
        <v>SS_3_1</v>
      </c>
      <c r="W861" s="78" t="str">
        <f>INDEX(Lista!$O$2:$S$206,MATCH('Base data'!T861,Lista!$P$2:$P$206,0),5)</f>
        <v>Sannolikhetslära</v>
      </c>
      <c r="X861" s="214" t="s">
        <v>16772</v>
      </c>
    </row>
    <row r="862" spans="1:24" x14ac:dyDescent="0.2">
      <c r="A862" s="160">
        <v>9789152302484</v>
      </c>
      <c r="B862" s="11">
        <v>3</v>
      </c>
      <c r="C862" s="11" t="s">
        <v>256</v>
      </c>
      <c r="D862" s="161" t="s">
        <v>12848</v>
      </c>
      <c r="E862" s="161" t="s">
        <v>282</v>
      </c>
      <c r="F862" s="161" t="s">
        <v>12862</v>
      </c>
      <c r="G862" s="161" t="s">
        <v>356</v>
      </c>
      <c r="H862" s="11" t="s">
        <v>169</v>
      </c>
      <c r="I862" s="11">
        <v>28</v>
      </c>
      <c r="J862" s="11" t="s">
        <v>34</v>
      </c>
      <c r="K862" s="164" t="str">
        <f t="shared" si="59"/>
        <v>Blå kurs</v>
      </c>
      <c r="L862" s="11" t="s">
        <v>12548</v>
      </c>
      <c r="M862" s="11" t="str">
        <f t="shared" si="61"/>
        <v>3_x3_3x_B_28b</v>
      </c>
      <c r="N862" s="11" t="str">
        <f t="shared" si="62"/>
        <v>9789152302484-3-x3_3x-B-28b</v>
      </c>
      <c r="O862" s="78" t="s">
        <v>1256</v>
      </c>
      <c r="P862" s="39"/>
      <c r="Q862" s="55" t="str">
        <f>INDEX(Freelancer!$A$1140:$J$2572,MATCH('Base data'!M862,Freelancer!$G$1140:$G$2572,0),9)</f>
        <v>Beräkna pyramidens volym.</v>
      </c>
      <c r="R862" s="161" t="str">
        <f>IF(INDEX(Freelancer!$A$1140:$J$2572,MATCH('Base data'!M862,Freelancer!$G$1140:$G$2572,0),10)=0,"",INDEX(Freelancer!$A$1140:$J$2572,MATCH('Base data'!M862,Freelancer!$G$1140:$G$2572,0),10))</f>
        <v>MD9_95_5</v>
      </c>
      <c r="S862" s="78" t="s">
        <v>8376</v>
      </c>
      <c r="T862" s="78" t="str">
        <f t="shared" si="60"/>
        <v>y4_19_1y</v>
      </c>
      <c r="U862" s="78" t="str">
        <f>INDEX(Lista!$O$2:$S$206,MATCH('Base data'!T862,Lista!$P$2:$P$206,0),3)</f>
        <v>Skala - Area och volymskala</v>
      </c>
      <c r="V862" s="78" t="str">
        <f>INDEX(Lista!$O$2:$S$206,MATCH('Base data'!T862,Lista!$P$2:$P$206,0),4)</f>
        <v>G_4_19</v>
      </c>
      <c r="W862" s="78" t="str">
        <f>INDEX(Lista!$O$2:$S$206,MATCH('Base data'!T862,Lista!$P$2:$P$206,0),5)</f>
        <v>Skala</v>
      </c>
      <c r="X862" s="214" t="s">
        <v>16772</v>
      </c>
    </row>
    <row r="863" spans="1:24" x14ac:dyDescent="0.2">
      <c r="A863" s="160">
        <v>9789152302484</v>
      </c>
      <c r="B863" s="11">
        <v>3</v>
      </c>
      <c r="C863" s="11" t="s">
        <v>256</v>
      </c>
      <c r="D863" s="161" t="s">
        <v>12848</v>
      </c>
      <c r="E863" s="161" t="s">
        <v>282</v>
      </c>
      <c r="F863" s="161" t="s">
        <v>12862</v>
      </c>
      <c r="G863" s="161" t="s">
        <v>356</v>
      </c>
      <c r="H863" s="11" t="s">
        <v>169</v>
      </c>
      <c r="I863" s="11">
        <v>28</v>
      </c>
      <c r="J863" s="11" t="s">
        <v>40</v>
      </c>
      <c r="K863" s="164" t="str">
        <f t="shared" si="59"/>
        <v>Blå kurs</v>
      </c>
      <c r="L863" s="11" t="s">
        <v>12548</v>
      </c>
      <c r="M863" s="11" t="str">
        <f t="shared" si="61"/>
        <v>3_x3_3x_B_28c</v>
      </c>
      <c r="N863" s="11" t="str">
        <f t="shared" si="62"/>
        <v>9789152302484-3-x3_3x-B-28c</v>
      </c>
      <c r="O863" s="78" t="s">
        <v>1256</v>
      </c>
      <c r="P863" s="39"/>
      <c r="Q863" s="55" t="str">
        <f>INDEX(Freelancer!$A$1140:$J$2572,MATCH('Base data'!M863,Freelancer!$G$1140:$G$2572,0),9)</f>
        <v>Hur många gånger större är rätblockets volym jämfört med pyramidens?</v>
      </c>
      <c r="R863" s="161" t="str">
        <f>IF(INDEX(Freelancer!$A$1140:$J$2572,MATCH('Base data'!M863,Freelancer!$G$1140:$G$2572,0),10)=0,"",INDEX(Freelancer!$A$1140:$J$2572,MATCH('Base data'!M863,Freelancer!$G$1140:$G$2572,0),10))</f>
        <v>MD9_95_5</v>
      </c>
      <c r="S863" s="78" t="s">
        <v>8369</v>
      </c>
      <c r="T863" s="78" t="str">
        <f t="shared" si="60"/>
        <v>y1_12_1y</v>
      </c>
      <c r="U863" s="78" t="str">
        <f>INDEX(Lista!$O$2:$S$206,MATCH('Base data'!T863,Lista!$P$2:$P$206,0),3)</f>
        <v>Potenser - 10-potenser</v>
      </c>
      <c r="V863" s="78" t="str">
        <f>INDEX(Lista!$O$2:$S$206,MATCH('Base data'!T863,Lista!$P$2:$P$206,0),4)</f>
        <v>T_1_12</v>
      </c>
      <c r="W863" s="78" t="str">
        <f>INDEX(Lista!$O$2:$S$206,MATCH('Base data'!T863,Lista!$P$2:$P$206,0),5)</f>
        <v>Potenser</v>
      </c>
      <c r="X863" s="214" t="s">
        <v>16772</v>
      </c>
    </row>
    <row r="864" spans="1:24" x14ac:dyDescent="0.2">
      <c r="A864" s="160">
        <v>9789152302484</v>
      </c>
      <c r="B864" s="11">
        <v>3</v>
      </c>
      <c r="C864" s="11" t="s">
        <v>256</v>
      </c>
      <c r="D864" s="161" t="s">
        <v>12848</v>
      </c>
      <c r="E864" s="161" t="s">
        <v>282</v>
      </c>
      <c r="F864" s="161" t="s">
        <v>12863</v>
      </c>
      <c r="G864" s="161" t="s">
        <v>365</v>
      </c>
      <c r="H864" s="11" t="s">
        <v>213</v>
      </c>
      <c r="I864" s="11">
        <v>1</v>
      </c>
      <c r="J864" s="11"/>
      <c r="K864" s="164" t="str">
        <f t="shared" si="59"/>
        <v>Röd kurs</v>
      </c>
      <c r="L864" s="11" t="s">
        <v>12549</v>
      </c>
      <c r="M864" s="11" t="str">
        <f t="shared" si="61"/>
        <v>3_x3_4x_R_1</v>
      </c>
      <c r="N864" s="11" t="str">
        <f t="shared" si="62"/>
        <v>9789152302484-3-x3_4x-R-1</v>
      </c>
      <c r="O864" s="78" t="s">
        <v>1256</v>
      </c>
      <c r="P864" s="39"/>
      <c r="Q864" s="55" t="str">
        <f>INDEX(Freelancer!$A$1140:$J$2572,MATCH('Base data'!M864,Freelancer!$G$1140:$G$2572,0),9)</f>
        <v>Beräkna sidan $y$ i den stora triangeln i rutan.</v>
      </c>
      <c r="R864" s="161" t="s">
        <v>14182</v>
      </c>
      <c r="S864" s="78" t="s">
        <v>8316</v>
      </c>
      <c r="T864" s="78" t="str">
        <f t="shared" si="60"/>
        <v>y1_10_3y</v>
      </c>
      <c r="U864" s="78" t="str">
        <f>INDEX(Lista!$O$2:$S$206,MATCH('Base data'!T864,Lista!$P$2:$P$206,0),3)</f>
        <v>Räkna med decimaler</v>
      </c>
      <c r="V864" s="78" t="str">
        <f>INDEX(Lista!$O$2:$S$206,MATCH('Base data'!T864,Lista!$P$2:$P$206,0),4)</f>
        <v>T_1_10</v>
      </c>
      <c r="W864" s="78" t="str">
        <f>INDEX(Lista!$O$2:$S$206,MATCH('Base data'!T864,Lista!$P$2:$P$206,0),5)</f>
        <v>Olika räknemetoder</v>
      </c>
      <c r="X864" s="214" t="s">
        <v>16772</v>
      </c>
    </row>
    <row r="865" spans="1:24" ht="32" x14ac:dyDescent="0.2">
      <c r="A865" s="160">
        <v>9789152302484</v>
      </c>
      <c r="B865" s="11">
        <v>3</v>
      </c>
      <c r="C865" s="11" t="s">
        <v>256</v>
      </c>
      <c r="D865" s="161" t="s">
        <v>12848</v>
      </c>
      <c r="E865" s="161" t="s">
        <v>282</v>
      </c>
      <c r="F865" s="161" t="s">
        <v>12863</v>
      </c>
      <c r="G865" s="161" t="s">
        <v>365</v>
      </c>
      <c r="H865" s="11" t="s">
        <v>213</v>
      </c>
      <c r="I865" s="11">
        <v>2</v>
      </c>
      <c r="J865" s="11"/>
      <c r="K865" s="164" t="str">
        <f t="shared" si="59"/>
        <v>Röd kurs</v>
      </c>
      <c r="L865" s="11" t="s">
        <v>12549</v>
      </c>
      <c r="M865" s="11" t="str">
        <f t="shared" si="61"/>
        <v>3_x3_4x_R_2</v>
      </c>
      <c r="N865" s="11" t="str">
        <f t="shared" si="62"/>
        <v>9789152302484-3-x3_4x-R-2</v>
      </c>
      <c r="O865" s="78" t="s">
        <v>284</v>
      </c>
      <c r="P865" s="39"/>
      <c r="Q865" s="55" t="str">
        <f>INDEX(Freelancer!$A$1140:$J$2572,MATCH('Base data'!M865,Freelancer!$G$1140:$G$2572,0),9)</f>
        <v>Här är en moderniserad version av hur det gick till när man mätte höjden av Keopspyramiden. (År 600 f.Kr. använde man inte enheten meter.) Använd avstånden i teckningen för att beräkna Keopspyramidens höjd.</v>
      </c>
      <c r="R865" s="161" t="str">
        <f>IF(INDEX(Freelancer!$A$1140:$J$2572,MATCH('Base data'!M865,Freelancer!$G$1140:$G$2572,0),10)=0,"",INDEX(Freelancer!$A$1140:$J$2572,MATCH('Base data'!M865,Freelancer!$G$1140:$G$2572,0),10))</f>
        <v>MD9_97_1</v>
      </c>
      <c r="S865" s="78" t="s">
        <v>8340</v>
      </c>
      <c r="T865" s="78" t="str">
        <f t="shared" si="60"/>
        <v>y2_24y</v>
      </c>
      <c r="U865" s="78" t="str">
        <f>INDEX(Lista!$O$2:$S$206,MATCH('Base data'!T865,Lista!$P$2:$P$206,0),3)</f>
        <v>Variabler och uttryck</v>
      </c>
      <c r="V865" s="78" t="str">
        <f>INDEX(Lista!$O$2:$S$206,MATCH('Base data'!T865,Lista!$P$2:$P$206,0),4)</f>
        <v>SF_2_24</v>
      </c>
      <c r="W865" s="78" t="str">
        <f>INDEX(Lista!$O$2:$S$206,MATCH('Base data'!T865,Lista!$P$2:$P$206,0),5)</f>
        <v>Variabler och uttryck</v>
      </c>
      <c r="X865" s="214" t="s">
        <v>16772</v>
      </c>
    </row>
    <row r="866" spans="1:24" x14ac:dyDescent="0.2">
      <c r="A866" s="160">
        <v>9789152302484</v>
      </c>
      <c r="B866" s="11">
        <v>3</v>
      </c>
      <c r="C866" s="11" t="s">
        <v>256</v>
      </c>
      <c r="D866" s="161" t="s">
        <v>12848</v>
      </c>
      <c r="E866" s="161" t="s">
        <v>282</v>
      </c>
      <c r="F866" s="161" t="s">
        <v>12863</v>
      </c>
      <c r="G866" s="161" t="s">
        <v>365</v>
      </c>
      <c r="H866" s="11" t="s">
        <v>213</v>
      </c>
      <c r="I866" s="11">
        <v>3</v>
      </c>
      <c r="J866" s="11"/>
      <c r="K866" s="164" t="str">
        <f t="shared" si="59"/>
        <v>Röd kurs</v>
      </c>
      <c r="L866" s="11" t="s">
        <v>12549</v>
      </c>
      <c r="M866" s="11" t="str">
        <f t="shared" si="61"/>
        <v>3_x3_4x_R_3</v>
      </c>
      <c r="N866" s="11" t="str">
        <f t="shared" si="62"/>
        <v>9789152302484-3-x3_4x-R-3</v>
      </c>
      <c r="O866" s="78" t="s">
        <v>1256</v>
      </c>
      <c r="P866" s="39"/>
      <c r="Q866" s="55" t="str">
        <f>INDEX(Freelancer!$A$1140:$J$2572,MATCH('Base data'!M866,Freelancer!$G$1140:$G$2572,0),9)</f>
        <v>Pojken är 1,60 m, hans skugga är 1 m och trädets skugga är 8 m. Beräkna trädets höjd.</v>
      </c>
      <c r="R866" s="161" t="str">
        <f>IF(INDEX(Freelancer!$A$1140:$J$2572,MATCH('Base data'!M866,Freelancer!$G$1140:$G$2572,0),10)=0,"",INDEX(Freelancer!$A$1140:$J$2572,MATCH('Base data'!M866,Freelancer!$G$1140:$G$2572,0),10))</f>
        <v>MD9_97_2</v>
      </c>
      <c r="S866" s="78" t="s">
        <v>16645</v>
      </c>
      <c r="T866" s="78" t="str">
        <f t="shared" si="60"/>
        <v>y4_18_3y</v>
      </c>
      <c r="U866" s="78" t="str">
        <f>INDEX(Lista!$O$2:$S$206,MATCH('Base data'!T866,Lista!$P$2:$P$206,0),3)</f>
        <v>Satser &amp; bevis - Kordasatsen</v>
      </c>
      <c r="V866" s="78" t="str">
        <f>INDEX(Lista!$O$2:$S$206,MATCH('Base data'!T866,Lista!$P$2:$P$206,0),4)</f>
        <v>G_4_18</v>
      </c>
      <c r="W866" s="78" t="str">
        <f>INDEX(Lista!$O$2:$S$206,MATCH('Base data'!T866,Lista!$P$2:$P$206,0),5)</f>
        <v>Satser &amp; bevis</v>
      </c>
      <c r="X866" s="214" t="s">
        <v>16772</v>
      </c>
    </row>
    <row r="867" spans="1:24" x14ac:dyDescent="0.2">
      <c r="A867" s="160">
        <v>9789152302484</v>
      </c>
      <c r="B867" s="11">
        <v>3</v>
      </c>
      <c r="C867" s="11" t="s">
        <v>256</v>
      </c>
      <c r="D867" s="161" t="s">
        <v>12848</v>
      </c>
      <c r="E867" s="161" t="s">
        <v>282</v>
      </c>
      <c r="F867" s="161" t="s">
        <v>12863</v>
      </c>
      <c r="G867" s="161" t="s">
        <v>365</v>
      </c>
      <c r="H867" s="11" t="s">
        <v>213</v>
      </c>
      <c r="I867" s="11">
        <v>4</v>
      </c>
      <c r="J867" s="11"/>
      <c r="K867" s="164" t="str">
        <f t="shared" si="59"/>
        <v>Röd kurs</v>
      </c>
      <c r="L867" s="11" t="s">
        <v>12549</v>
      </c>
      <c r="M867" s="11" t="str">
        <f t="shared" si="61"/>
        <v>3_x3_4x_R_4</v>
      </c>
      <c r="N867" s="11" t="str">
        <f t="shared" si="62"/>
        <v>9789152302484-3-x3_4x-R-4</v>
      </c>
      <c r="O867" s="78" t="s">
        <v>1256</v>
      </c>
      <c r="P867" s="39"/>
      <c r="Q867" s="55" t="str">
        <f>INDEX(Freelancer!$A$1140:$J$2572,MATCH('Base data'!M867,Freelancer!$G$1140:$G$2572,0),9)</f>
        <v>Flickan är 176 cm, hennes skugga är 2,2 m. Flaggstångens skugga är 15 m. Hur hög är flaggstången?</v>
      </c>
      <c r="R867" s="161" t="str">
        <f>IF(INDEX(Freelancer!$A$1140:$J$2572,MATCH('Base data'!M867,Freelancer!$G$1140:$G$2572,0),10)=0,"",INDEX(Freelancer!$A$1140:$J$2572,MATCH('Base data'!M867,Freelancer!$G$1140:$G$2572,0),10))</f>
        <v>MD9_97_3</v>
      </c>
      <c r="S867" s="78" t="s">
        <v>16658</v>
      </c>
      <c r="T867" s="78" t="str">
        <f t="shared" si="60"/>
        <v>y3_2_15y</v>
      </c>
      <c r="U867" s="78" t="str">
        <f>INDEX(Lista!$O$2:$S$206,MATCH('Base data'!T867,Lista!$P$2:$P$206,0),3)</f>
        <v>Statistik - Vilseledande statistik</v>
      </c>
      <c r="V867" s="78" t="str">
        <f>INDEX(Lista!$O$2:$S$206,MATCH('Base data'!T867,Lista!$P$2:$P$206,0),4)</f>
        <v>SS_3_2</v>
      </c>
      <c r="W867" s="78" t="str">
        <f>INDEX(Lista!$O$2:$S$206,MATCH('Base data'!T867,Lista!$P$2:$P$206,0),5)</f>
        <v>Statistik</v>
      </c>
      <c r="X867" s="214" t="s">
        <v>16772</v>
      </c>
    </row>
    <row r="868" spans="1:24" x14ac:dyDescent="0.2">
      <c r="A868" s="160">
        <v>9789152302484</v>
      </c>
      <c r="B868" s="11">
        <v>3</v>
      </c>
      <c r="C868" s="11" t="s">
        <v>256</v>
      </c>
      <c r="D868" s="161" t="s">
        <v>12848</v>
      </c>
      <c r="E868" s="161" t="s">
        <v>282</v>
      </c>
      <c r="F868" s="161" t="s">
        <v>12863</v>
      </c>
      <c r="G868" s="161" t="s">
        <v>365</v>
      </c>
      <c r="H868" s="11" t="s">
        <v>213</v>
      </c>
      <c r="I868" s="11">
        <v>5</v>
      </c>
      <c r="J868" s="11" t="s">
        <v>31</v>
      </c>
      <c r="K868" s="164" t="str">
        <f t="shared" si="59"/>
        <v>Röd kurs</v>
      </c>
      <c r="L868" s="11" t="s">
        <v>12549</v>
      </c>
      <c r="M868" s="11" t="str">
        <f t="shared" si="61"/>
        <v>3_x3_4x_R_5a</v>
      </c>
      <c r="N868" s="11" t="str">
        <f t="shared" si="62"/>
        <v>9789152302484-3-x3_4x-R-5a</v>
      </c>
      <c r="O868" s="78" t="s">
        <v>1256</v>
      </c>
      <c r="P868" s="39"/>
      <c r="Q868" s="55" t="str">
        <f>INDEX(Freelancer!$A$1140:$J$2572,MATCH('Base data'!M868,Freelancer!$G$1140:$G$2572,0),9)</f>
        <v>Trianglar kan vara likformiga även om de inte är placerade på samma sätt. Vilka vinklar är lika stora?</v>
      </c>
      <c r="R868" s="161" t="str">
        <f>IF(INDEX(Freelancer!$A$1140:$J$2572,MATCH('Base data'!M868,Freelancer!$G$1140:$G$2572,0),10)=0,"",INDEX(Freelancer!$A$1140:$J$2572,MATCH('Base data'!M868,Freelancer!$G$1140:$G$2572,0),10))</f>
        <v>MD9_97_4</v>
      </c>
      <c r="S868" s="78" t="s">
        <v>8381</v>
      </c>
      <c r="T868" s="78" t="str">
        <f t="shared" si="60"/>
        <v>y1_2_3y</v>
      </c>
      <c r="U868" s="78" t="str">
        <f>INDEX(Lista!$O$2:$S$206,MATCH('Base data'!T868,Lista!$P$2:$P$206,0),3)</f>
        <v>Bråk - Förlängning &amp; förkortning</v>
      </c>
      <c r="V868" s="78" t="str">
        <f>INDEX(Lista!$O$2:$S$206,MATCH('Base data'!T868,Lista!$P$2:$P$206,0),4)</f>
        <v>T_1_2</v>
      </c>
      <c r="W868" s="78" t="str">
        <f>INDEX(Lista!$O$2:$S$206,MATCH('Base data'!T868,Lista!$P$2:$P$206,0),5)</f>
        <v>Bråk</v>
      </c>
      <c r="X868" s="214" t="s">
        <v>16772</v>
      </c>
    </row>
    <row r="869" spans="1:24" x14ac:dyDescent="0.2">
      <c r="A869" s="160">
        <v>9789152302484</v>
      </c>
      <c r="B869" s="11">
        <v>3</v>
      </c>
      <c r="C869" s="11" t="s">
        <v>256</v>
      </c>
      <c r="D869" s="161" t="s">
        <v>12848</v>
      </c>
      <c r="E869" s="161" t="s">
        <v>282</v>
      </c>
      <c r="F869" s="161" t="s">
        <v>12863</v>
      </c>
      <c r="G869" s="161" t="s">
        <v>365</v>
      </c>
      <c r="H869" s="11" t="s">
        <v>213</v>
      </c>
      <c r="I869" s="11">
        <v>5</v>
      </c>
      <c r="J869" s="11" t="s">
        <v>34</v>
      </c>
      <c r="K869" s="164" t="str">
        <f t="shared" si="59"/>
        <v>Röd kurs</v>
      </c>
      <c r="L869" s="11" t="s">
        <v>12549</v>
      </c>
      <c r="M869" s="11" t="str">
        <f t="shared" si="61"/>
        <v>3_x3_4x_R_5b</v>
      </c>
      <c r="N869" s="11" t="str">
        <f t="shared" si="62"/>
        <v>9789152302484-3-x3_4x-R-5b</v>
      </c>
      <c r="O869" s="78" t="s">
        <v>1256</v>
      </c>
      <c r="P869" s="39"/>
      <c r="Q869" s="55" t="str">
        <f>INDEX(Freelancer!$A$1140:$J$2572,MATCH('Base data'!M869,Freelancer!$G$1140:$G$2572,0),9)</f>
        <v>Trianglar kan vara likformiga även om de inte är placerade på samma sätt. Vilka sidor motsvarar varandra?</v>
      </c>
      <c r="R869" s="161" t="str">
        <f>IF(INDEX(Freelancer!$A$1140:$J$2572,MATCH('Base data'!M869,Freelancer!$G$1140:$G$2572,0),10)=0,"",INDEX(Freelancer!$A$1140:$J$2572,MATCH('Base data'!M869,Freelancer!$G$1140:$G$2572,0),10))</f>
        <v>MD9_97_4</v>
      </c>
      <c r="S869" s="78" t="s">
        <v>16704</v>
      </c>
      <c r="T869" s="78" t="str">
        <f t="shared" si="60"/>
        <v>y1_4_5y</v>
      </c>
      <c r="U869" s="78" t="str">
        <f>INDEX(Lista!$O$2:$S$206,MATCH('Base data'!T869,Lista!$P$2:$P$206,0),3)</f>
        <v>Ekvationslösning - Med faktorisering</v>
      </c>
      <c r="V869" s="78" t="str">
        <f>INDEX(Lista!$O$2:$S$206,MATCH('Base data'!T869,Lista!$P$2:$P$206,0),4)</f>
        <v>T_1_4</v>
      </c>
      <c r="W869" s="78" t="str">
        <f>INDEX(Lista!$O$2:$S$206,MATCH('Base data'!T869,Lista!$P$2:$P$206,0),5)</f>
        <v>Ekvationslösning</v>
      </c>
      <c r="X869" s="214" t="s">
        <v>16772</v>
      </c>
    </row>
    <row r="870" spans="1:24" x14ac:dyDescent="0.2">
      <c r="A870" s="160">
        <v>9789152302484</v>
      </c>
      <c r="B870" s="11">
        <v>3</v>
      </c>
      <c r="C870" s="11" t="s">
        <v>256</v>
      </c>
      <c r="D870" s="161" t="s">
        <v>12848</v>
      </c>
      <c r="E870" s="161" t="s">
        <v>282</v>
      </c>
      <c r="F870" s="161" t="s">
        <v>12863</v>
      </c>
      <c r="G870" s="161" t="s">
        <v>365</v>
      </c>
      <c r="H870" s="11" t="s">
        <v>213</v>
      </c>
      <c r="I870" s="11">
        <v>5</v>
      </c>
      <c r="J870" s="11" t="s">
        <v>40</v>
      </c>
      <c r="K870" s="164" t="str">
        <f t="shared" si="59"/>
        <v>Röd kurs</v>
      </c>
      <c r="L870" s="11" t="s">
        <v>12549</v>
      </c>
      <c r="M870" s="11" t="str">
        <f t="shared" si="61"/>
        <v>3_x3_4x_R_5c</v>
      </c>
      <c r="N870" s="11" t="str">
        <f t="shared" si="62"/>
        <v>9789152302484-3-x3_4x-R-5c</v>
      </c>
      <c r="O870" s="78" t="s">
        <v>1256</v>
      </c>
      <c r="P870" s="39"/>
      <c r="Q870" s="55" t="str">
        <f>INDEX(Freelancer!$A$1140:$J$2572,MATCH('Base data'!M870,Freelancer!$G$1140:$G$2572,0),9)</f>
        <v>Trianglar kan vara likformiga även om de inte är placerade på samma sätt. Beräkna längderna på sidorna $x$ och $y$.</v>
      </c>
      <c r="R870" s="161" t="str">
        <f>IF(INDEX(Freelancer!$A$1140:$J$2572,MATCH('Base data'!M870,Freelancer!$G$1140:$G$2572,0),10)=0,"",INDEX(Freelancer!$A$1140:$J$2572,MATCH('Base data'!M870,Freelancer!$G$1140:$G$2572,0),10))</f>
        <v>MD9_97_4</v>
      </c>
      <c r="S870" s="78" t="s">
        <v>16665</v>
      </c>
      <c r="T870" s="78" t="str">
        <f t="shared" si="60"/>
        <v>y2_1y</v>
      </c>
      <c r="U870" s="78" t="str">
        <f>INDEX(Lista!$O$2:$S$206,MATCH('Base data'!T870,Lista!$P$2:$P$206,0),3)</f>
        <v>Andragradsfunktionen</v>
      </c>
      <c r="V870" s="78" t="str">
        <f>INDEX(Lista!$O$2:$S$206,MATCH('Base data'!T870,Lista!$P$2:$P$206,0),4)</f>
        <v>SF_2_1</v>
      </c>
      <c r="W870" s="78" t="str">
        <f>INDEX(Lista!$O$2:$S$206,MATCH('Base data'!T870,Lista!$P$2:$P$206,0),5)</f>
        <v>Andragradsfunktionen</v>
      </c>
      <c r="X870" s="214" t="s">
        <v>16772</v>
      </c>
    </row>
    <row r="871" spans="1:24" x14ac:dyDescent="0.2">
      <c r="A871" s="160">
        <v>9789152302484</v>
      </c>
      <c r="B871" s="11">
        <v>3</v>
      </c>
      <c r="C871" s="11" t="s">
        <v>256</v>
      </c>
      <c r="D871" s="161" t="s">
        <v>12848</v>
      </c>
      <c r="E871" s="161" t="s">
        <v>282</v>
      </c>
      <c r="F871" s="161" t="s">
        <v>12863</v>
      </c>
      <c r="G871" s="161" t="s">
        <v>365</v>
      </c>
      <c r="H871" s="11" t="s">
        <v>213</v>
      </c>
      <c r="I871" s="11">
        <v>6</v>
      </c>
      <c r="J871" s="11" t="s">
        <v>31</v>
      </c>
      <c r="K871" s="164" t="str">
        <f t="shared" si="59"/>
        <v>Röd kurs</v>
      </c>
      <c r="L871" s="11" t="s">
        <v>12549</v>
      </c>
      <c r="M871" s="11" t="str">
        <f t="shared" si="61"/>
        <v>3_x3_4x_R_6a</v>
      </c>
      <c r="N871" s="11" t="str">
        <f t="shared" si="62"/>
        <v>9789152302484-3-x3_4x-R-6a</v>
      </c>
      <c r="O871" s="78" t="s">
        <v>1256</v>
      </c>
      <c r="P871" s="39"/>
      <c r="Q871" s="55" t="str">
        <f>INDEX(Freelancer!$A$1140:$J$2572,MATCH('Base data'!M871,Freelancer!$G$1140:$G$2572,0),9)</f>
        <v>Hur många dimensioner har en yta?</v>
      </c>
      <c r="R871" s="161" t="str">
        <f>IF(INDEX(Freelancer!$A$1140:$J$2572,MATCH('Base data'!M871,Freelancer!$G$1140:$G$2572,0),10)=0,"",INDEX(Freelancer!$A$1140:$J$2572,MATCH('Base data'!M871,Freelancer!$G$1140:$G$2572,0),10))</f>
        <v/>
      </c>
      <c r="S871" s="78" t="s">
        <v>16612</v>
      </c>
      <c r="T871" s="78" t="str">
        <f t="shared" si="60"/>
        <v>y1_4_3y</v>
      </c>
      <c r="U871" s="78" t="str">
        <f>INDEX(Lista!$O$2:$S$206,MATCH('Base data'!T871,Lista!$P$2:$P$206,0),3)</f>
        <v>Ekvationslösning - Grafisk lösning</v>
      </c>
      <c r="V871" s="78" t="str">
        <f>INDEX(Lista!$O$2:$S$206,MATCH('Base data'!T871,Lista!$P$2:$P$206,0),4)</f>
        <v>T_1_4</v>
      </c>
      <c r="W871" s="78" t="str">
        <f>INDEX(Lista!$O$2:$S$206,MATCH('Base data'!T871,Lista!$P$2:$P$206,0),5)</f>
        <v>Ekvationslösning</v>
      </c>
      <c r="X871" s="214" t="s">
        <v>16772</v>
      </c>
    </row>
    <row r="872" spans="1:24" x14ac:dyDescent="0.2">
      <c r="A872" s="160">
        <v>9789152302484</v>
      </c>
      <c r="B872" s="11">
        <v>3</v>
      </c>
      <c r="C872" s="11" t="s">
        <v>256</v>
      </c>
      <c r="D872" s="161" t="s">
        <v>12848</v>
      </c>
      <c r="E872" s="161" t="s">
        <v>282</v>
      </c>
      <c r="F872" s="161" t="s">
        <v>12863</v>
      </c>
      <c r="G872" s="161" t="s">
        <v>365</v>
      </c>
      <c r="H872" s="11" t="s">
        <v>213</v>
      </c>
      <c r="I872" s="11">
        <v>6</v>
      </c>
      <c r="J872" s="11" t="s">
        <v>34</v>
      </c>
      <c r="K872" s="164" t="str">
        <f t="shared" si="59"/>
        <v>Röd kurs</v>
      </c>
      <c r="L872" s="11" t="s">
        <v>12549</v>
      </c>
      <c r="M872" s="11" t="str">
        <f t="shared" si="61"/>
        <v>3_x3_4x_R_6b</v>
      </c>
      <c r="N872" s="11" t="str">
        <f t="shared" si="62"/>
        <v>9789152302484-3-x3_4x-R-6b</v>
      </c>
      <c r="O872" s="78" t="s">
        <v>1256</v>
      </c>
      <c r="P872" s="39"/>
      <c r="Q872" s="55" t="str">
        <f>INDEX(Freelancer!$A$1140:$J$2572,MATCH('Base data'!M872,Freelancer!$G$1140:$G$2572,0),9)</f>
        <v>Hur många dimensioner har en kropp?</v>
      </c>
      <c r="R872" s="161" t="str">
        <f>IF(INDEX(Freelancer!$A$1140:$J$2572,MATCH('Base data'!M872,Freelancer!$G$1140:$G$2572,0),10)=0,"",INDEX(Freelancer!$A$1140:$J$2572,MATCH('Base data'!M872,Freelancer!$G$1140:$G$2572,0),10))</f>
        <v/>
      </c>
      <c r="S872" s="78" t="s">
        <v>8385</v>
      </c>
      <c r="T872" s="78" t="str">
        <f t="shared" si="60"/>
        <v>y3_1_5y</v>
      </c>
      <c r="U872" s="78" t="str">
        <f>INDEX(Lista!$O$2:$S$206,MATCH('Base data'!T872,Lista!$P$2:$P$206,0),3)</f>
        <v>Sannolikhetslära - Flera objekt</v>
      </c>
      <c r="V872" s="78" t="str">
        <f>INDEX(Lista!$O$2:$S$206,MATCH('Base data'!T872,Lista!$P$2:$P$206,0),4)</f>
        <v>SS_3_1</v>
      </c>
      <c r="W872" s="78" t="str">
        <f>INDEX(Lista!$O$2:$S$206,MATCH('Base data'!T872,Lista!$P$2:$P$206,0),5)</f>
        <v>Sannolikhetslära</v>
      </c>
      <c r="X872" s="214" t="s">
        <v>16772</v>
      </c>
    </row>
    <row r="873" spans="1:24" x14ac:dyDescent="0.2">
      <c r="A873" s="160">
        <v>9789152302484</v>
      </c>
      <c r="B873" s="11">
        <v>3</v>
      </c>
      <c r="C873" s="11" t="s">
        <v>256</v>
      </c>
      <c r="D873" s="161" t="s">
        <v>12848</v>
      </c>
      <c r="E873" s="161" t="s">
        <v>282</v>
      </c>
      <c r="F873" s="161" t="s">
        <v>12863</v>
      </c>
      <c r="G873" s="161" t="s">
        <v>365</v>
      </c>
      <c r="H873" s="11" t="s">
        <v>213</v>
      </c>
      <c r="I873" s="11">
        <v>6</v>
      </c>
      <c r="J873" s="11" t="s">
        <v>40</v>
      </c>
      <c r="K873" s="164" t="str">
        <f t="shared" si="59"/>
        <v>Röd kurs</v>
      </c>
      <c r="L873" s="11" t="s">
        <v>12549</v>
      </c>
      <c r="M873" s="11" t="str">
        <f t="shared" si="61"/>
        <v>3_x3_4x_R_6c</v>
      </c>
      <c r="N873" s="11" t="str">
        <f t="shared" si="62"/>
        <v>9789152302484-3-x3_4x-R-6c</v>
      </c>
      <c r="O873" s="78" t="s">
        <v>1256</v>
      </c>
      <c r="P873" s="39"/>
      <c r="Q873" s="55" t="str">
        <f>INDEX(Freelancer!$A$1140:$J$2572,MATCH('Base data'!M873,Freelancer!$G$1140:$G$2572,0),9)</f>
        <v>Jämför formlerna för ett klots area och för ett klots volym. Hur kan du se på formlerna vilken som visar klotets area och vilken som visar klotets volym?</v>
      </c>
      <c r="R873" s="161" t="str">
        <f>IF(INDEX(Freelancer!$A$1140:$J$2572,MATCH('Base data'!M873,Freelancer!$G$1140:$G$2572,0),10)=0,"",INDEX(Freelancer!$A$1140:$J$2572,MATCH('Base data'!M873,Freelancer!$G$1140:$G$2572,0),10))</f>
        <v/>
      </c>
      <c r="S873" s="78" t="s">
        <v>16709</v>
      </c>
      <c r="T873" s="78" t="str">
        <f t="shared" si="60"/>
        <v>y1_10y</v>
      </c>
      <c r="U873" s="78" t="str">
        <f>INDEX(Lista!$O$2:$S$206,MATCH('Base data'!T873,Lista!$P$2:$P$206,0),3)</f>
        <v>Olika räknemetoder</v>
      </c>
      <c r="V873" s="78" t="str">
        <f>INDEX(Lista!$O$2:$S$206,MATCH('Base data'!T873,Lista!$P$2:$P$206,0),4)</f>
        <v>T_1_10</v>
      </c>
      <c r="W873" s="78" t="str">
        <f>INDEX(Lista!$O$2:$S$206,MATCH('Base data'!T873,Lista!$P$2:$P$206,0),5)</f>
        <v>Olika räknemetoder</v>
      </c>
      <c r="X873" s="214" t="s">
        <v>16772</v>
      </c>
    </row>
    <row r="874" spans="1:24" x14ac:dyDescent="0.2">
      <c r="A874" s="160">
        <v>9789152302484</v>
      </c>
      <c r="B874" s="11">
        <v>3</v>
      </c>
      <c r="C874" s="11" t="s">
        <v>256</v>
      </c>
      <c r="D874" s="161" t="s">
        <v>12848</v>
      </c>
      <c r="E874" s="161" t="s">
        <v>282</v>
      </c>
      <c r="F874" s="161" t="s">
        <v>12863</v>
      </c>
      <c r="G874" s="161" t="s">
        <v>365</v>
      </c>
      <c r="H874" s="11" t="s">
        <v>213</v>
      </c>
      <c r="I874" s="11">
        <v>7</v>
      </c>
      <c r="J874" s="11" t="s">
        <v>31</v>
      </c>
      <c r="K874" s="164" t="str">
        <f t="shared" si="59"/>
        <v>Röd kurs</v>
      </c>
      <c r="L874" s="11" t="s">
        <v>12549</v>
      </c>
      <c r="M874" s="11" t="str">
        <f t="shared" si="61"/>
        <v>3_x3_4x_R_7a</v>
      </c>
      <c r="N874" s="11" t="str">
        <f t="shared" si="62"/>
        <v>9789152302484-3-x3_4x-R-7a</v>
      </c>
      <c r="O874" s="78" t="s">
        <v>1256</v>
      </c>
      <c r="P874" s="39"/>
      <c r="Q874" s="55" t="str">
        <f>INDEX(Freelancer!$A$1140:$J$2572,MATCH('Base data'!M874,Freelancer!$G$1140:$G$2572,0),9)</f>
        <v>Beräkna bollarnas volym. Svara i $r = 3,2$ cm</v>
      </c>
      <c r="R874" s="161" t="str">
        <f>IF(INDEX(Freelancer!$A$1140:$J$2572,MATCH('Base data'!M874,Freelancer!$G$1140:$G$2572,0),10)=0,"",INDEX(Freelancer!$A$1140:$J$2572,MATCH('Base data'!M874,Freelancer!$G$1140:$G$2572,0),10))</f>
        <v>MD9_98_1</v>
      </c>
      <c r="S874" s="78" t="s">
        <v>16637</v>
      </c>
      <c r="T874" s="78" t="str">
        <f t="shared" si="60"/>
        <v>y1_3_10y</v>
      </c>
      <c r="U874" s="78" t="str">
        <f>INDEX(Lista!$O$2:$S$206,MATCH('Base data'!T874,Lista!$P$2:$P$206,0),3)</f>
        <v>Ekvationer - Kvadratkomplettering</v>
      </c>
      <c r="V874" s="78" t="str">
        <f>INDEX(Lista!$O$2:$S$206,MATCH('Base data'!T874,Lista!$P$2:$P$206,0),4)</f>
        <v>T_1_3</v>
      </c>
      <c r="W874" s="78" t="str">
        <f>INDEX(Lista!$O$2:$S$206,MATCH('Base data'!T874,Lista!$P$2:$P$206,0),5)</f>
        <v>Ekvationer</v>
      </c>
      <c r="X874" s="214" t="s">
        <v>16772</v>
      </c>
    </row>
    <row r="875" spans="1:24" x14ac:dyDescent="0.2">
      <c r="A875" s="160">
        <v>9789152302484</v>
      </c>
      <c r="B875" s="11">
        <v>3</v>
      </c>
      <c r="C875" s="11" t="s">
        <v>256</v>
      </c>
      <c r="D875" s="161" t="s">
        <v>12848</v>
      </c>
      <c r="E875" s="161" t="s">
        <v>282</v>
      </c>
      <c r="F875" s="161" t="s">
        <v>12863</v>
      </c>
      <c r="G875" s="161" t="s">
        <v>365</v>
      </c>
      <c r="H875" s="11" t="s">
        <v>213</v>
      </c>
      <c r="I875" s="11">
        <v>7</v>
      </c>
      <c r="J875" s="11" t="s">
        <v>34</v>
      </c>
      <c r="K875" s="164" t="str">
        <f t="shared" si="59"/>
        <v>Röd kurs</v>
      </c>
      <c r="L875" s="11" t="s">
        <v>12549</v>
      </c>
      <c r="M875" s="11" t="str">
        <f t="shared" si="61"/>
        <v>3_x3_4x_R_7b</v>
      </c>
      <c r="N875" s="11" t="str">
        <f t="shared" si="62"/>
        <v>9789152302484-3-x3_4x-R-7b</v>
      </c>
      <c r="O875" s="78" t="s">
        <v>284</v>
      </c>
      <c r="P875" s="39"/>
      <c r="Q875" s="55" t="str">
        <f>INDEX(Freelancer!$A$1140:$J$2572,MATCH('Base data'!M875,Freelancer!$G$1140:$G$2572,0),9)</f>
        <v>Beräkna bollarnas volym. Svara i $d = 20$ cm</v>
      </c>
      <c r="R875" s="161" t="str">
        <f>IF(INDEX(Freelancer!$A$1140:$J$2572,MATCH('Base data'!M875,Freelancer!$G$1140:$G$2572,0),10)=0,"",INDEX(Freelancer!$A$1140:$J$2572,MATCH('Base data'!M875,Freelancer!$G$1140:$G$2572,0),10))</f>
        <v>MD9_98_1</v>
      </c>
      <c r="S875" s="78" t="s">
        <v>16663</v>
      </c>
      <c r="T875" s="78" t="str">
        <f t="shared" si="60"/>
        <v>y2_24_4y</v>
      </c>
      <c r="U875" s="78" t="str">
        <f>INDEX(Lista!$O$2:$S$206,MATCH('Base data'!T875,Lista!$P$2:$P$206,0),3)</f>
        <v>Variabler och uttryck - Uttryck med paranteser</v>
      </c>
      <c r="V875" s="78" t="str">
        <f>INDEX(Lista!$O$2:$S$206,MATCH('Base data'!T875,Lista!$P$2:$P$206,0),4)</f>
        <v>SF_2_24</v>
      </c>
      <c r="W875" s="78" t="str">
        <f>INDEX(Lista!$O$2:$S$206,MATCH('Base data'!T875,Lista!$P$2:$P$206,0),5)</f>
        <v>Variabler och uttryck</v>
      </c>
      <c r="X875" s="214" t="s">
        <v>16772</v>
      </c>
    </row>
    <row r="876" spans="1:24" x14ac:dyDescent="0.2">
      <c r="A876" s="160">
        <v>9789152302484</v>
      </c>
      <c r="B876" s="11">
        <v>3</v>
      </c>
      <c r="C876" s="11" t="s">
        <v>256</v>
      </c>
      <c r="D876" s="161" t="s">
        <v>12848</v>
      </c>
      <c r="E876" s="161" t="s">
        <v>282</v>
      </c>
      <c r="F876" s="161" t="s">
        <v>12863</v>
      </c>
      <c r="G876" s="161" t="s">
        <v>365</v>
      </c>
      <c r="H876" s="11" t="s">
        <v>213</v>
      </c>
      <c r="I876" s="11">
        <v>7</v>
      </c>
      <c r="J876" s="11" t="s">
        <v>40</v>
      </c>
      <c r="K876" s="164" t="str">
        <f t="shared" si="59"/>
        <v>Röd kurs</v>
      </c>
      <c r="L876" s="11" t="s">
        <v>12549</v>
      </c>
      <c r="M876" s="11" t="str">
        <f t="shared" si="61"/>
        <v>3_x3_4x_R_7c</v>
      </c>
      <c r="N876" s="11" t="str">
        <f t="shared" si="62"/>
        <v>9789152302484-3-x3_4x-R-7c</v>
      </c>
      <c r="O876" s="78" t="s">
        <v>284</v>
      </c>
      <c r="P876" s="39"/>
      <c r="Q876" s="55" t="str">
        <f>INDEX(Freelancer!$A$1140:$J$2572,MATCH('Base data'!M876,Freelancer!$G$1140:$G$2572,0),9)</f>
        <v>Beräkna bollarnas volym. Svara i $d = 23$ cm</v>
      </c>
      <c r="R876" s="161" t="str">
        <f>IF(INDEX(Freelancer!$A$1140:$J$2572,MATCH('Base data'!M876,Freelancer!$G$1140:$G$2572,0),10)=0,"",INDEX(Freelancer!$A$1140:$J$2572,MATCH('Base data'!M876,Freelancer!$G$1140:$G$2572,0),10))</f>
        <v>MD9_98_1</v>
      </c>
      <c r="S876" s="78" t="s">
        <v>8350</v>
      </c>
      <c r="T876" s="78" t="str">
        <f t="shared" si="60"/>
        <v>y2_8_9y</v>
      </c>
      <c r="U876" s="78" t="str">
        <f>INDEX(Lista!$O$2:$S$206,MATCH('Base data'!T876,Lista!$P$2:$P$206,0),3)</f>
        <v>Funktioner - Linjära funktioner</v>
      </c>
      <c r="V876" s="78" t="str">
        <f>INDEX(Lista!$O$2:$S$206,MATCH('Base data'!T876,Lista!$P$2:$P$206,0),4)</f>
        <v>SF_2_8</v>
      </c>
      <c r="W876" s="78" t="str">
        <f>INDEX(Lista!$O$2:$S$206,MATCH('Base data'!T876,Lista!$P$2:$P$206,0),5)</f>
        <v>Funktioner</v>
      </c>
      <c r="X876" s="214" t="s">
        <v>16772</v>
      </c>
    </row>
    <row r="877" spans="1:24" x14ac:dyDescent="0.2">
      <c r="A877" s="160">
        <v>9789152302484</v>
      </c>
      <c r="B877" s="11">
        <v>3</v>
      </c>
      <c r="C877" s="11" t="s">
        <v>256</v>
      </c>
      <c r="D877" s="161" t="s">
        <v>12848</v>
      </c>
      <c r="E877" s="161" t="s">
        <v>282</v>
      </c>
      <c r="F877" s="161" t="s">
        <v>12863</v>
      </c>
      <c r="G877" s="161" t="s">
        <v>365</v>
      </c>
      <c r="H877" s="11" t="s">
        <v>213</v>
      </c>
      <c r="I877" s="11">
        <v>8</v>
      </c>
      <c r="J877" s="11" t="s">
        <v>31</v>
      </c>
      <c r="K877" s="164" t="str">
        <f t="shared" si="59"/>
        <v>Röd kurs</v>
      </c>
      <c r="L877" s="11" t="s">
        <v>12549</v>
      </c>
      <c r="M877" s="11" t="str">
        <f t="shared" si="61"/>
        <v>3_x3_4x_R_8a</v>
      </c>
      <c r="N877" s="11" t="str">
        <f t="shared" si="62"/>
        <v>9789152302484-3-x3_4x-R-8a</v>
      </c>
      <c r="O877" s="78" t="s">
        <v>284</v>
      </c>
      <c r="P877" s="39"/>
      <c r="Q877" s="55" t="str">
        <f>INDEX(Freelancer!$A$1140:$J$2572,MATCH('Base data'!M877,Freelancer!$G$1140:$G$2572,0),9)</f>
        <v>Glaset har formen av en halv sfär. Hur många centiliter rymmer glaset? Avrunda till hela centiliter.</v>
      </c>
      <c r="R877" s="161" t="str">
        <f>IF(INDEX(Freelancer!$A$1140:$J$2572,MATCH('Base data'!M877,Freelancer!$G$1140:$G$2572,0),10)=0,"",INDEX(Freelancer!$A$1140:$J$2572,MATCH('Base data'!M877,Freelancer!$G$1140:$G$2572,0),10))</f>
        <v>MD9_98_2</v>
      </c>
      <c r="S877" s="78" t="s">
        <v>16609</v>
      </c>
      <c r="T877" s="78" t="str">
        <f t="shared" si="60"/>
        <v>y4_11_1y</v>
      </c>
      <c r="U877" s="78" t="str">
        <f>INDEX(Lista!$O$2:$S$206,MATCH('Base data'!T877,Lista!$P$2:$P$206,0),3)</f>
        <v>Koordinatgeometri - Mittpunktsformeln</v>
      </c>
      <c r="V877" s="78" t="str">
        <f>INDEX(Lista!$O$2:$S$206,MATCH('Base data'!T877,Lista!$P$2:$P$206,0),4)</f>
        <v>G_4_11</v>
      </c>
      <c r="W877" s="78" t="str">
        <f>INDEX(Lista!$O$2:$S$206,MATCH('Base data'!T877,Lista!$P$2:$P$206,0),5)</f>
        <v>Koordinatgeometri</v>
      </c>
      <c r="X877" s="214" t="s">
        <v>16772</v>
      </c>
    </row>
    <row r="878" spans="1:24" x14ac:dyDescent="0.2">
      <c r="A878" s="160">
        <v>9789152302484</v>
      </c>
      <c r="B878" s="11">
        <v>3</v>
      </c>
      <c r="C878" s="11" t="s">
        <v>256</v>
      </c>
      <c r="D878" s="161" t="s">
        <v>12848</v>
      </c>
      <c r="E878" s="161" t="s">
        <v>282</v>
      </c>
      <c r="F878" s="161" t="s">
        <v>12863</v>
      </c>
      <c r="G878" s="161" t="s">
        <v>365</v>
      </c>
      <c r="H878" s="11" t="s">
        <v>213</v>
      </c>
      <c r="I878" s="11">
        <v>8</v>
      </c>
      <c r="J878" s="11" t="s">
        <v>34</v>
      </c>
      <c r="K878" s="164" t="str">
        <f t="shared" si="59"/>
        <v>Röd kurs</v>
      </c>
      <c r="L878" s="11" t="s">
        <v>12549</v>
      </c>
      <c r="M878" s="11" t="str">
        <f t="shared" si="61"/>
        <v>3_x3_4x_R_8b</v>
      </c>
      <c r="N878" s="11" t="str">
        <f t="shared" si="62"/>
        <v>9789152302484-3-x3_4x-R-8b</v>
      </c>
      <c r="O878" s="78" t="s">
        <v>284</v>
      </c>
      <c r="P878" s="39"/>
      <c r="Q878" s="55" t="str">
        <f>INDEX(Freelancer!$A$1140:$J$2572,MATCH('Base data'!M878,Freelancer!$G$1140:$G$2572,0),9)</f>
        <v>Glaset har formen av en halv sfär. Hur många fulla glas kan du fylla med 2 liter flädersaft?</v>
      </c>
      <c r="R878" s="161" t="str">
        <f>IF(INDEX(Freelancer!$A$1140:$J$2572,MATCH('Base data'!M878,Freelancer!$G$1140:$G$2572,0),10)=0,"",INDEX(Freelancer!$A$1140:$J$2572,MATCH('Base data'!M878,Freelancer!$G$1140:$G$2572,0),10))</f>
        <v>MD9_98_2</v>
      </c>
      <c r="S878" s="78" t="s">
        <v>8392</v>
      </c>
      <c r="T878" s="78" t="str">
        <f t="shared" si="60"/>
        <v>y1_5_2y</v>
      </c>
      <c r="U878" s="78" t="str">
        <f>INDEX(Lista!$O$2:$S$206,MATCH('Base data'!T878,Lista!$P$2:$P$206,0),3)</f>
        <v>Ekvationssystem - Grafisk lösning</v>
      </c>
      <c r="V878" s="78" t="str">
        <f>INDEX(Lista!$O$2:$S$206,MATCH('Base data'!T878,Lista!$P$2:$P$206,0),4)</f>
        <v>T_1_5</v>
      </c>
      <c r="W878" s="78" t="str">
        <f>INDEX(Lista!$O$2:$S$206,MATCH('Base data'!T878,Lista!$P$2:$P$206,0),5)</f>
        <v>Ekvationssystem</v>
      </c>
      <c r="X878" s="214" t="s">
        <v>16772</v>
      </c>
    </row>
    <row r="879" spans="1:24" ht="32" x14ac:dyDescent="0.2">
      <c r="A879" s="160">
        <v>9789152302484</v>
      </c>
      <c r="B879" s="11">
        <v>3</v>
      </c>
      <c r="C879" s="11" t="s">
        <v>256</v>
      </c>
      <c r="D879" s="161" t="s">
        <v>12848</v>
      </c>
      <c r="E879" s="161" t="s">
        <v>282</v>
      </c>
      <c r="F879" s="161" t="s">
        <v>12863</v>
      </c>
      <c r="G879" s="161" t="s">
        <v>365</v>
      </c>
      <c r="H879" s="11" t="s">
        <v>213</v>
      </c>
      <c r="I879" s="11">
        <v>9</v>
      </c>
      <c r="J879" s="11" t="s">
        <v>31</v>
      </c>
      <c r="K879" s="164" t="str">
        <f t="shared" si="59"/>
        <v>Röd kurs</v>
      </c>
      <c r="L879" s="11" t="s">
        <v>12549</v>
      </c>
      <c r="M879" s="11" t="str">
        <f t="shared" si="61"/>
        <v>3_x3_4x_R_9a</v>
      </c>
      <c r="N879" s="11" t="str">
        <f t="shared" si="62"/>
        <v>9789152302484-3-x3_4x-R-9a</v>
      </c>
      <c r="O879" s="78" t="s">
        <v>284</v>
      </c>
      <c r="P879" s="39"/>
      <c r="Q879" s="55" t="str">
        <f>INDEX(Freelancer!$A$1140:$J$2572,MATCH('Base data'!M879,Freelancer!$G$1140:$G$2572,0),9)</f>
        <v>Den stora Peterskyrkan i Rom har en kupol i form av ett halvklot vars högsta punkt ligger 120 m över golvet. Kupolens diameter är 42 m. Beräkna den totala volymen av luften i kupolen och i det cylinderformade rummet under den. Svara i tusental kubikmeter.</v>
      </c>
      <c r="R879" s="161" t="str">
        <f>IF(INDEX(Freelancer!$A$1140:$J$2572,MATCH('Base data'!M879,Freelancer!$G$1140:$G$2572,0),10)=0,"",INDEX(Freelancer!$A$1140:$J$2572,MATCH('Base data'!M879,Freelancer!$G$1140:$G$2572,0),10))</f>
        <v>MD9_99_1</v>
      </c>
      <c r="S879" s="78" t="s">
        <v>8337</v>
      </c>
      <c r="T879" s="78" t="str">
        <f t="shared" si="60"/>
        <v>y4_12_2y</v>
      </c>
      <c r="U879" s="78" t="str">
        <f>INDEX(Lista!$O$2:$S$206,MATCH('Base data'!T879,Lista!$P$2:$P$206,0),3)</f>
        <v>Likformighet - Trianglar</v>
      </c>
      <c r="V879" s="78" t="str">
        <f>INDEX(Lista!$O$2:$S$206,MATCH('Base data'!T879,Lista!$P$2:$P$206,0),4)</f>
        <v>G_4_12</v>
      </c>
      <c r="W879" s="78" t="str">
        <f>INDEX(Lista!$O$2:$S$206,MATCH('Base data'!T879,Lista!$P$2:$P$206,0),5)</f>
        <v>Likformighet</v>
      </c>
      <c r="X879" s="214" t="s">
        <v>16772</v>
      </c>
    </row>
    <row r="880" spans="1:24" ht="32" x14ac:dyDescent="0.2">
      <c r="A880" s="160">
        <v>9789152302484</v>
      </c>
      <c r="B880" s="11">
        <v>3</v>
      </c>
      <c r="C880" s="11" t="s">
        <v>256</v>
      </c>
      <c r="D880" s="161" t="s">
        <v>12848</v>
      </c>
      <c r="E880" s="161" t="s">
        <v>282</v>
      </c>
      <c r="F880" s="161" t="s">
        <v>12863</v>
      </c>
      <c r="G880" s="161" t="s">
        <v>365</v>
      </c>
      <c r="H880" s="11" t="s">
        <v>213</v>
      </c>
      <c r="I880" s="11">
        <v>9</v>
      </c>
      <c r="J880" s="11" t="s">
        <v>34</v>
      </c>
      <c r="K880" s="164" t="str">
        <f t="shared" si="59"/>
        <v>Röd kurs</v>
      </c>
      <c r="L880" s="11" t="s">
        <v>12549</v>
      </c>
      <c r="M880" s="11" t="str">
        <f t="shared" si="61"/>
        <v>3_x3_4x_R_9b</v>
      </c>
      <c r="N880" s="11" t="str">
        <f t="shared" si="62"/>
        <v>9789152302484-3-x3_4x-R-9b</v>
      </c>
      <c r="O880" s="78" t="s">
        <v>284</v>
      </c>
      <c r="P880" s="39"/>
      <c r="Q880" s="55" t="str">
        <f>INDEX(Freelancer!$A$1140:$J$2572,MATCH('Base data'!M880,Freelancer!$G$1140:$G$2572,0),9)</f>
        <v>Den stora Peterskyrkan i Rom har en kupol i form av ett halvklot vars högsta punkt ligger 120 m över golvet. Kupolens diameter är 42 m. Varje kubikmeter luft väger 1,23 kg. Hur mycket väger luften i denna del av Peterskyrkan?</v>
      </c>
      <c r="R880" s="161" t="str">
        <f>IF(INDEX(Freelancer!$A$1140:$J$2572,MATCH('Base data'!M880,Freelancer!$G$1140:$G$2572,0),10)=0,"",INDEX(Freelancer!$A$1140:$J$2572,MATCH('Base data'!M880,Freelancer!$G$1140:$G$2572,0),10))</f>
        <v>MD9_99_1</v>
      </c>
      <c r="S880" s="78" t="s">
        <v>16622</v>
      </c>
      <c r="T880" s="78" t="str">
        <f t="shared" si="60"/>
        <v>y3_2_7y</v>
      </c>
      <c r="U880" s="78" t="str">
        <f>INDEX(Lista!$O$2:$S$206,MATCH('Base data'!T880,Lista!$P$2:$P$206,0),3)</f>
        <v>Statistik - Normalfördelning</v>
      </c>
      <c r="V880" s="78" t="str">
        <f>INDEX(Lista!$O$2:$S$206,MATCH('Base data'!T880,Lista!$P$2:$P$206,0),4)</f>
        <v>SS_3_2</v>
      </c>
      <c r="W880" s="78" t="str">
        <f>INDEX(Lista!$O$2:$S$206,MATCH('Base data'!T880,Lista!$P$2:$P$206,0),5)</f>
        <v>Statistik</v>
      </c>
      <c r="X880" s="214" t="s">
        <v>16772</v>
      </c>
    </row>
    <row r="881" spans="1:24" x14ac:dyDescent="0.2">
      <c r="A881" s="160">
        <v>9789152302484</v>
      </c>
      <c r="B881" s="11">
        <v>3</v>
      </c>
      <c r="C881" s="11" t="s">
        <v>256</v>
      </c>
      <c r="D881" s="161" t="s">
        <v>12848</v>
      </c>
      <c r="E881" s="161" t="s">
        <v>282</v>
      </c>
      <c r="F881" s="161" t="s">
        <v>12863</v>
      </c>
      <c r="G881" s="161" t="s">
        <v>365</v>
      </c>
      <c r="H881" s="11" t="s">
        <v>213</v>
      </c>
      <c r="I881" s="11">
        <v>10</v>
      </c>
      <c r="J881" s="11"/>
      <c r="K881" s="164" t="str">
        <f t="shared" si="59"/>
        <v>Röd kurs</v>
      </c>
      <c r="L881" s="11" t="s">
        <v>12549</v>
      </c>
      <c r="M881" s="11" t="str">
        <f t="shared" si="61"/>
        <v>3_x3_4x_R_10</v>
      </c>
      <c r="N881" s="11" t="str">
        <f t="shared" si="62"/>
        <v>9789152302484-3-x3_4x-R-10</v>
      </c>
      <c r="O881" s="78" t="s">
        <v>1256</v>
      </c>
      <c r="P881" s="39"/>
      <c r="Q881" s="55" t="str">
        <f>INDEX(Freelancer!$A$1140:$J$2572,MATCH('Base data'!M881,Freelancer!$G$1140:$G$2572,0),9)</f>
        <v>På bilden ser du en discokula med radien 20 cm. Ungefär hur många glasbitar får plats på kulan om en glasbit är ungefär 1 cm2.</v>
      </c>
      <c r="R881" s="161" t="s">
        <v>14183</v>
      </c>
      <c r="S881" s="78" t="s">
        <v>8395</v>
      </c>
      <c r="T881" s="78" t="str">
        <f t="shared" si="60"/>
        <v>y4_22_11y</v>
      </c>
      <c r="U881" s="78" t="str">
        <f>INDEX(Lista!$O$2:$S$206,MATCH('Base data'!T881,Lista!$P$2:$P$206,0),3)</f>
        <v>Trigonometri - Sinus, Cosinus &amp; Tangens</v>
      </c>
      <c r="V881" s="78" t="str">
        <f>INDEX(Lista!$O$2:$S$206,MATCH('Base data'!T881,Lista!$P$2:$P$206,0),4)</f>
        <v>G_4_22</v>
      </c>
      <c r="W881" s="78" t="str">
        <f>INDEX(Lista!$O$2:$S$206,MATCH('Base data'!T881,Lista!$P$2:$P$206,0),5)</f>
        <v>Trigonometri</v>
      </c>
      <c r="X881" s="214" t="s">
        <v>16772</v>
      </c>
    </row>
    <row r="882" spans="1:24" x14ac:dyDescent="0.2">
      <c r="A882" s="160">
        <v>9789152302484</v>
      </c>
      <c r="B882" s="11">
        <v>3</v>
      </c>
      <c r="C882" s="11" t="s">
        <v>256</v>
      </c>
      <c r="D882" s="161" t="s">
        <v>12848</v>
      </c>
      <c r="E882" s="161" t="s">
        <v>282</v>
      </c>
      <c r="F882" s="161" t="s">
        <v>12863</v>
      </c>
      <c r="G882" s="161" t="s">
        <v>365</v>
      </c>
      <c r="H882" s="11" t="s">
        <v>213</v>
      </c>
      <c r="I882" s="11">
        <v>11</v>
      </c>
      <c r="J882" s="11" t="s">
        <v>31</v>
      </c>
      <c r="K882" s="164" t="str">
        <f t="shared" si="59"/>
        <v>Röd kurs</v>
      </c>
      <c r="L882" s="11" t="s">
        <v>12549</v>
      </c>
      <c r="M882" s="11" t="str">
        <f t="shared" si="61"/>
        <v>3_x3_4x_R_11a</v>
      </c>
      <c r="N882" s="11" t="str">
        <f t="shared" si="62"/>
        <v>9789152302484-3-x3_4x-R-11a</v>
      </c>
      <c r="O882" s="78" t="s">
        <v>1256</v>
      </c>
      <c r="P882" s="39"/>
      <c r="Q882" s="55" t="str">
        <f>INDEX(Freelancer!$A$1140:$J$2572,MATCH('Base data'!M882,Freelancer!$G$1140:$G$2572,0),9)</f>
        <v>Utgå från att jorden har formen av ett klot. Beräkna arean på jordens yta om ekvatorn är 4000 mil.</v>
      </c>
      <c r="R882" s="161" t="str">
        <f>IF(INDEX(Freelancer!$A$1140:$J$2572,MATCH('Base data'!M882,Freelancer!$G$1140:$G$2572,0),10)=0,"",INDEX(Freelancer!$A$1140:$J$2572,MATCH('Base data'!M882,Freelancer!$G$1140:$G$2572,0),10))</f>
        <v/>
      </c>
      <c r="S882" s="78" t="s">
        <v>16698</v>
      </c>
      <c r="T882" s="78" t="str">
        <f t="shared" si="60"/>
        <v>y1_17_11y</v>
      </c>
      <c r="U882" s="78" t="str">
        <f>INDEX(Lista!$O$2:$S$206,MATCH('Base data'!T882,Lista!$P$2:$P$206,0),3)</f>
        <v>Tal - Värdesiffror</v>
      </c>
      <c r="V882" s="78" t="str">
        <f>INDEX(Lista!$O$2:$S$206,MATCH('Base data'!T882,Lista!$P$2:$P$206,0),4)</f>
        <v>T_1_17</v>
      </c>
      <c r="W882" s="78" t="str">
        <f>INDEX(Lista!$O$2:$S$206,MATCH('Base data'!T882,Lista!$P$2:$P$206,0),5)</f>
        <v>Tal</v>
      </c>
      <c r="X882" s="214" t="s">
        <v>16772</v>
      </c>
    </row>
    <row r="883" spans="1:24" x14ac:dyDescent="0.2">
      <c r="A883" s="160">
        <v>9789152302484</v>
      </c>
      <c r="B883" s="11">
        <v>3</v>
      </c>
      <c r="C883" s="11" t="s">
        <v>256</v>
      </c>
      <c r="D883" s="161" t="s">
        <v>12848</v>
      </c>
      <c r="E883" s="161" t="s">
        <v>282</v>
      </c>
      <c r="F883" s="161" t="s">
        <v>12863</v>
      </c>
      <c r="G883" s="161" t="s">
        <v>365</v>
      </c>
      <c r="H883" s="11" t="s">
        <v>213</v>
      </c>
      <c r="I883" s="11">
        <v>11</v>
      </c>
      <c r="J883" s="11" t="s">
        <v>34</v>
      </c>
      <c r="K883" s="164" t="str">
        <f t="shared" si="59"/>
        <v>Röd kurs</v>
      </c>
      <c r="L883" s="11" t="s">
        <v>12549</v>
      </c>
      <c r="M883" s="11" t="str">
        <f t="shared" si="61"/>
        <v>3_x3_4x_R_11b</v>
      </c>
      <c r="N883" s="11" t="str">
        <f t="shared" si="62"/>
        <v>9789152302484-3-x3_4x-R-11b</v>
      </c>
      <c r="O883" s="78" t="s">
        <v>1256</v>
      </c>
      <c r="P883" s="39"/>
      <c r="Q883" s="55" t="str">
        <f>INDEX(Freelancer!$A$1140:$J$2572,MATCH('Base data'!M883,Freelancer!$G$1140:$G$2572,0),9)</f>
        <v>Utgå från att jorden har formen av ett klot. Ungefär hur många gånger större är jordens yta jämfört med Sveriges yta? Sveriges yta är 411000 km2.</v>
      </c>
      <c r="R883" s="161" t="str">
        <f>IF(INDEX(Freelancer!$A$1140:$J$2572,MATCH('Base data'!M883,Freelancer!$G$1140:$G$2572,0),10)=0,"",INDEX(Freelancer!$A$1140:$J$2572,MATCH('Base data'!M883,Freelancer!$G$1140:$G$2572,0),10))</f>
        <v/>
      </c>
      <c r="S883" s="78" t="s">
        <v>8322</v>
      </c>
      <c r="T883" s="78" t="str">
        <f t="shared" si="60"/>
        <v>y2_19_2y</v>
      </c>
      <c r="U883" s="78" t="str">
        <f>INDEX(Lista!$O$2:$S$206,MATCH('Base data'!T883,Lista!$P$2:$P$206,0),3)</f>
        <v>Procent - Delar av det hela</v>
      </c>
      <c r="V883" s="78" t="str">
        <f>INDEX(Lista!$O$2:$S$206,MATCH('Base data'!T883,Lista!$P$2:$P$206,0),4)</f>
        <v>SF_2_19</v>
      </c>
      <c r="W883" s="78" t="str">
        <f>INDEX(Lista!$O$2:$S$206,MATCH('Base data'!T883,Lista!$P$2:$P$206,0),5)</f>
        <v>Procent</v>
      </c>
      <c r="X883" s="214" t="s">
        <v>16772</v>
      </c>
    </row>
    <row r="884" spans="1:24" x14ac:dyDescent="0.2">
      <c r="A884" s="160">
        <v>9789152302484</v>
      </c>
      <c r="B884" s="11">
        <v>3</v>
      </c>
      <c r="C884" s="11" t="s">
        <v>256</v>
      </c>
      <c r="D884" s="161" t="s">
        <v>12848</v>
      </c>
      <c r="E884" s="161" t="s">
        <v>282</v>
      </c>
      <c r="F884" s="161" t="s">
        <v>12863</v>
      </c>
      <c r="G884" s="161" t="s">
        <v>365</v>
      </c>
      <c r="H884" s="11" t="s">
        <v>213</v>
      </c>
      <c r="I884" s="11">
        <v>12</v>
      </c>
      <c r="J884" s="11" t="s">
        <v>31</v>
      </c>
      <c r="K884" s="164" t="str">
        <f t="shared" si="59"/>
        <v>Röd kurs</v>
      </c>
      <c r="L884" s="11" t="s">
        <v>12549</v>
      </c>
      <c r="M884" s="11" t="str">
        <f t="shared" si="61"/>
        <v>3_x3_4x_R_12a</v>
      </c>
      <c r="N884" s="11" t="str">
        <f t="shared" si="62"/>
        <v>9789152302484-3-x3_4x-R-12a</v>
      </c>
      <c r="O884" s="78" t="s">
        <v>1256</v>
      </c>
      <c r="P884" s="39"/>
      <c r="Q884" s="55" t="str">
        <f>INDEX(Freelancer!$A$1140:$J$2572,MATCH('Base data'!M884,Freelancer!$G$1140:$G$2572,0),9)</f>
        <v>Hur förändras ett klots begränsningsyta om radien fördubblas?</v>
      </c>
      <c r="R884" s="161" t="str">
        <f>IF(INDEX(Freelancer!$A$1140:$J$2572,MATCH('Base data'!M884,Freelancer!$G$1140:$G$2572,0),10)=0,"",INDEX(Freelancer!$A$1140:$J$2572,MATCH('Base data'!M884,Freelancer!$G$1140:$G$2572,0),10))</f>
        <v/>
      </c>
      <c r="S884" s="78" t="s">
        <v>8358</v>
      </c>
      <c r="T884" s="78" t="str">
        <f t="shared" si="60"/>
        <v>y2_19_9y</v>
      </c>
      <c r="U884" s="78" t="str">
        <f>INDEX(Lista!$O$2:$S$206,MATCH('Base data'!T884,Lista!$P$2:$P$206,0),3)</f>
        <v>Procent - Förändringsfaktor</v>
      </c>
      <c r="V884" s="78" t="str">
        <f>INDEX(Lista!$O$2:$S$206,MATCH('Base data'!T884,Lista!$P$2:$P$206,0),4)</f>
        <v>SF_2_19</v>
      </c>
      <c r="W884" s="78" t="str">
        <f>INDEX(Lista!$O$2:$S$206,MATCH('Base data'!T884,Lista!$P$2:$P$206,0),5)</f>
        <v>Procent</v>
      </c>
      <c r="X884" s="214" t="s">
        <v>16772</v>
      </c>
    </row>
    <row r="885" spans="1:24" x14ac:dyDescent="0.2">
      <c r="A885" s="160">
        <v>9789152302484</v>
      </c>
      <c r="B885" s="11">
        <v>3</v>
      </c>
      <c r="C885" s="11" t="s">
        <v>256</v>
      </c>
      <c r="D885" s="161" t="s">
        <v>12848</v>
      </c>
      <c r="E885" s="161" t="s">
        <v>282</v>
      </c>
      <c r="F885" s="161" t="s">
        <v>12863</v>
      </c>
      <c r="G885" s="161" t="s">
        <v>365</v>
      </c>
      <c r="H885" s="11" t="s">
        <v>213</v>
      </c>
      <c r="I885" s="11">
        <v>12</v>
      </c>
      <c r="J885" s="11" t="s">
        <v>34</v>
      </c>
      <c r="K885" s="164" t="str">
        <f t="shared" si="59"/>
        <v>Röd kurs</v>
      </c>
      <c r="L885" s="11" t="s">
        <v>12549</v>
      </c>
      <c r="M885" s="11" t="str">
        <f t="shared" si="61"/>
        <v>3_x3_4x_R_12b</v>
      </c>
      <c r="N885" s="11" t="str">
        <f t="shared" si="62"/>
        <v>9789152302484-3-x3_4x-R-12b</v>
      </c>
      <c r="O885" s="78" t="s">
        <v>1256</v>
      </c>
      <c r="P885" s="39"/>
      <c r="Q885" s="55" t="str">
        <f>INDEX(Freelancer!$A$1140:$J$2572,MATCH('Base data'!M885,Freelancer!$G$1140:$G$2572,0),9)</f>
        <v>Hur förändras ett klots volym om radien fördubblas?</v>
      </c>
      <c r="R885" s="161" t="str">
        <f>IF(INDEX(Freelancer!$A$1140:$J$2572,MATCH('Base data'!M885,Freelancer!$G$1140:$G$2572,0),10)=0,"",INDEX(Freelancer!$A$1140:$J$2572,MATCH('Base data'!M885,Freelancer!$G$1140:$G$2572,0),10))</f>
        <v/>
      </c>
      <c r="S885" s="78" t="s">
        <v>16691</v>
      </c>
      <c r="T885" s="78" t="str">
        <f t="shared" si="60"/>
        <v>y4_6y</v>
      </c>
      <c r="U885" s="78" t="str">
        <f>INDEX(Lista!$O$2:$S$206,MATCH('Base data'!T885,Lista!$P$2:$P$206,0),3)</f>
        <v>Geometrienheter</v>
      </c>
      <c r="V885" s="78" t="str">
        <f>INDEX(Lista!$O$2:$S$206,MATCH('Base data'!T885,Lista!$P$2:$P$206,0),4)</f>
        <v>G_4_6</v>
      </c>
      <c r="W885" s="78" t="str">
        <f>INDEX(Lista!$O$2:$S$206,MATCH('Base data'!T885,Lista!$P$2:$P$206,0),5)</f>
        <v>Geometrienheter</v>
      </c>
      <c r="X885" s="214" t="s">
        <v>16772</v>
      </c>
    </row>
    <row r="886" spans="1:24" ht="32" x14ac:dyDescent="0.2">
      <c r="A886" s="160">
        <v>9789152302484</v>
      </c>
      <c r="B886" s="11">
        <v>3</v>
      </c>
      <c r="C886" s="11" t="s">
        <v>256</v>
      </c>
      <c r="D886" s="161" t="s">
        <v>12848</v>
      </c>
      <c r="E886" s="161" t="s">
        <v>282</v>
      </c>
      <c r="F886" s="161" t="s">
        <v>12863</v>
      </c>
      <c r="G886" s="161" t="s">
        <v>365</v>
      </c>
      <c r="H886" s="11" t="s">
        <v>213</v>
      </c>
      <c r="I886" s="11">
        <v>13</v>
      </c>
      <c r="J886" s="11" t="s">
        <v>31</v>
      </c>
      <c r="K886" s="164" t="str">
        <f t="shared" si="59"/>
        <v>Röd kurs</v>
      </c>
      <c r="L886" s="11" t="s">
        <v>12549</v>
      </c>
      <c r="M886" s="11" t="str">
        <f t="shared" si="61"/>
        <v>3_x3_4x_R_13a</v>
      </c>
      <c r="N886" s="11" t="str">
        <f t="shared" si="62"/>
        <v>9789152302484-3-x3_4x-R-13a</v>
      </c>
      <c r="O886" s="78" t="s">
        <v>1256</v>
      </c>
      <c r="P886" s="39"/>
      <c r="Q886" s="55" t="str">
        <f>INDEX(Freelancer!$A$1140:$J$2572,MATCH('Base data'!M886,Freelancer!$G$1140:$G$2572,0),9)</f>
        <v>På Arkimedes gravsten lär det ha funnits en inskription som visade en cylinder med ett inskrivet klot. För 2500 år sedan fann Arkimedes att förhållandet mellan klotets volym och cylinderns volym alltid var 2:3 (2 till 3). Visa att klotets volym är 2/3 av cylinderns volym.</v>
      </c>
      <c r="R886" s="161" t="str">
        <f>IF(INDEX(Freelancer!$A$1140:$J$2572,MATCH('Base data'!M886,Freelancer!$G$1140:$G$2572,0),10)=0,"",INDEX(Freelancer!$A$1140:$J$2572,MATCH('Base data'!M886,Freelancer!$G$1140:$G$2572,0),10))</f>
        <v>MD9_99_2</v>
      </c>
      <c r="S886" s="78" t="s">
        <v>8383</v>
      </c>
      <c r="T886" s="78" t="str">
        <f t="shared" si="60"/>
        <v>y2_19_14y</v>
      </c>
      <c r="U886" s="78" t="str">
        <f>INDEX(Lista!$O$2:$S$206,MATCH('Base data'!T886,Lista!$P$2:$P$206,0),3)</f>
        <v>Procent - Procentuell förändring</v>
      </c>
      <c r="V886" s="78" t="str">
        <f>INDEX(Lista!$O$2:$S$206,MATCH('Base data'!T886,Lista!$P$2:$P$206,0),4)</f>
        <v>SF_2_19</v>
      </c>
      <c r="W886" s="78" t="str">
        <f>INDEX(Lista!$O$2:$S$206,MATCH('Base data'!T886,Lista!$P$2:$P$206,0),5)</f>
        <v>Procent</v>
      </c>
      <c r="X886" s="214" t="s">
        <v>16772</v>
      </c>
    </row>
    <row r="887" spans="1:24" ht="32" x14ac:dyDescent="0.2">
      <c r="A887" s="160">
        <v>9789152302484</v>
      </c>
      <c r="B887" s="11">
        <v>3</v>
      </c>
      <c r="C887" s="11" t="s">
        <v>256</v>
      </c>
      <c r="D887" s="161" t="s">
        <v>12848</v>
      </c>
      <c r="E887" s="161" t="s">
        <v>282</v>
      </c>
      <c r="F887" s="161" t="s">
        <v>12863</v>
      </c>
      <c r="G887" s="161" t="s">
        <v>365</v>
      </c>
      <c r="H887" s="11" t="s">
        <v>213</v>
      </c>
      <c r="I887" s="11">
        <v>13</v>
      </c>
      <c r="J887" s="11" t="s">
        <v>34</v>
      </c>
      <c r="K887" s="164" t="str">
        <f t="shared" si="59"/>
        <v>Röd kurs</v>
      </c>
      <c r="L887" s="11" t="s">
        <v>12549</v>
      </c>
      <c r="M887" s="11" t="str">
        <f t="shared" si="61"/>
        <v>3_x3_4x_R_13b</v>
      </c>
      <c r="N887" s="11" t="str">
        <f t="shared" si="62"/>
        <v>9789152302484-3-x3_4x-R-13b</v>
      </c>
      <c r="O887" s="78" t="s">
        <v>1256</v>
      </c>
      <c r="P887" s="39"/>
      <c r="Q887" s="55" t="str">
        <f>INDEX(Freelancer!$A$1140:$J$2572,MATCH('Base data'!M887,Freelancer!$G$1140:$G$2572,0),9)</f>
        <v>På Arkimedes gravsten lär det ha funnits en inskription som visade en cylinder med ett inskrivet klot. För 2500 år sedan fann Arkimedes att förhållandet mellan klotets volym och cylinderns volym alltid var 2:3 (2 till 3). Det är faktiskt så att även klotets area är 2/3 av cylinderns area. Visa att det är så. Tips: Sätt mått på klotet och cylindern och räkna med dina mått.</v>
      </c>
      <c r="R887" s="161" t="str">
        <f>IF(INDEX(Freelancer!$A$1140:$J$2572,MATCH('Base data'!M887,Freelancer!$G$1140:$G$2572,0),10)=0,"",INDEX(Freelancer!$A$1140:$J$2572,MATCH('Base data'!M887,Freelancer!$G$1140:$G$2572,0),10))</f>
        <v>MD9_99_2</v>
      </c>
      <c r="S887" s="78" t="s">
        <v>16674</v>
      </c>
      <c r="T887" s="78" t="str">
        <f t="shared" si="60"/>
        <v>y1_3_1y</v>
      </c>
      <c r="U887" s="78" t="str">
        <f>INDEX(Lista!$O$2:$S$206,MATCH('Base data'!T887,Lista!$P$2:$P$206,0),3)</f>
        <v>Ekvationer - Andra ekvationer (mer än 2:a)</v>
      </c>
      <c r="V887" s="78" t="str">
        <f>INDEX(Lista!$O$2:$S$206,MATCH('Base data'!T887,Lista!$P$2:$P$206,0),4)</f>
        <v>T_1_3</v>
      </c>
      <c r="W887" s="78" t="str">
        <f>INDEX(Lista!$O$2:$S$206,MATCH('Base data'!T887,Lista!$P$2:$P$206,0),5)</f>
        <v>Ekvationer</v>
      </c>
      <c r="X887" s="214" t="s">
        <v>16772</v>
      </c>
    </row>
    <row r="888" spans="1:24" x14ac:dyDescent="0.2">
      <c r="A888" s="160">
        <v>9789152302484</v>
      </c>
      <c r="B888" s="11">
        <v>3</v>
      </c>
      <c r="C888" s="11" t="s">
        <v>256</v>
      </c>
      <c r="D888" s="161" t="s">
        <v>12848</v>
      </c>
      <c r="E888" s="161" t="s">
        <v>282</v>
      </c>
      <c r="F888" s="161" t="s">
        <v>12863</v>
      </c>
      <c r="G888" s="161" t="s">
        <v>365</v>
      </c>
      <c r="H888" s="11" t="s">
        <v>213</v>
      </c>
      <c r="I888" s="11">
        <v>14</v>
      </c>
      <c r="J888" s="11" t="s">
        <v>31</v>
      </c>
      <c r="K888" s="164" t="str">
        <f t="shared" si="59"/>
        <v>Röd kurs</v>
      </c>
      <c r="L888" s="11" t="s">
        <v>12549</v>
      </c>
      <c r="M888" s="11" t="str">
        <f t="shared" si="61"/>
        <v>3_x3_4x_R_14a</v>
      </c>
      <c r="N888" s="11" t="str">
        <f t="shared" si="62"/>
        <v>9789152302484-3-x3_4x-R-14a</v>
      </c>
      <c r="O888" s="78" t="s">
        <v>1256</v>
      </c>
      <c r="P888" s="39"/>
      <c r="Q888" s="55" t="str">
        <f>INDEX(Freelancer!$A$1140:$J$2572,MATCH('Base data'!M888,Freelancer!$G$1140:$G$2572,0),9)</f>
        <v>Beräkna rymddiagonalen</v>
      </c>
      <c r="R888" s="161" t="str">
        <f>IF(INDEX(Freelancer!$A$1140:$J$2572,MATCH('Base data'!M888,Freelancer!$G$1140:$G$2572,0),10)=0,"",INDEX(Freelancer!$A$1140:$J$2572,MATCH('Base data'!M888,Freelancer!$G$1140:$G$2572,0),10))</f>
        <v>MD9_100_1</v>
      </c>
      <c r="S888" s="78" t="s">
        <v>16641</v>
      </c>
      <c r="T888" s="78" t="str">
        <f t="shared" si="60"/>
        <v>y3_2_11y</v>
      </c>
      <c r="U888" s="78" t="str">
        <f>INDEX(Lista!$O$2:$S$206,MATCH('Base data'!T888,Lista!$P$2:$P$206,0),3)</f>
        <v>Statistik - Spridningsmått</v>
      </c>
      <c r="V888" s="78" t="str">
        <f>INDEX(Lista!$O$2:$S$206,MATCH('Base data'!T888,Lista!$P$2:$P$206,0),4)</f>
        <v>SS_3_2</v>
      </c>
      <c r="W888" s="78" t="str">
        <f>INDEX(Lista!$O$2:$S$206,MATCH('Base data'!T888,Lista!$P$2:$P$206,0),5)</f>
        <v>Statistik</v>
      </c>
      <c r="X888" s="214" t="s">
        <v>16772</v>
      </c>
    </row>
    <row r="889" spans="1:24" x14ac:dyDescent="0.2">
      <c r="A889" s="160">
        <v>9789152302484</v>
      </c>
      <c r="B889" s="11">
        <v>3</v>
      </c>
      <c r="C889" s="11" t="s">
        <v>256</v>
      </c>
      <c r="D889" s="161" t="s">
        <v>12848</v>
      </c>
      <c r="E889" s="161" t="s">
        <v>282</v>
      </c>
      <c r="F889" s="161" t="s">
        <v>12863</v>
      </c>
      <c r="G889" s="161" t="s">
        <v>365</v>
      </c>
      <c r="H889" s="11" t="s">
        <v>213</v>
      </c>
      <c r="I889" s="11">
        <v>14</v>
      </c>
      <c r="J889" s="11" t="s">
        <v>34</v>
      </c>
      <c r="K889" s="164" t="str">
        <f t="shared" si="59"/>
        <v>Röd kurs</v>
      </c>
      <c r="L889" s="11" t="s">
        <v>12549</v>
      </c>
      <c r="M889" s="11" t="str">
        <f t="shared" si="61"/>
        <v>3_x3_4x_R_14b</v>
      </c>
      <c r="N889" s="11" t="str">
        <f t="shared" si="62"/>
        <v>9789152302484-3-x3_4x-R-14b</v>
      </c>
      <c r="O889" s="78" t="s">
        <v>1256</v>
      </c>
      <c r="P889" s="39"/>
      <c r="Q889" s="55" t="str">
        <f>INDEX(Freelancer!$A$1140:$J$2572,MATCH('Base data'!M889,Freelancer!$G$1140:$G$2572,0),9)</f>
        <v>Beräkna rymddiagonalen</v>
      </c>
      <c r="R889" s="161" t="str">
        <f>IF(INDEX(Freelancer!$A$1140:$J$2572,MATCH('Base data'!M889,Freelancer!$G$1140:$G$2572,0),10)=0,"",INDEX(Freelancer!$A$1140:$J$2572,MATCH('Base data'!M889,Freelancer!$G$1140:$G$2572,0),10))</f>
        <v>MD9_100_2</v>
      </c>
      <c r="S889" s="78" t="s">
        <v>16660</v>
      </c>
      <c r="T889" s="78" t="str">
        <f t="shared" si="60"/>
        <v>y1_3_12y</v>
      </c>
      <c r="U889" s="78" t="str">
        <f>INDEX(Lista!$O$2:$S$206,MATCH('Base data'!T889,Lista!$P$2:$P$206,0),3)</f>
        <v>Ekvationer - Olikheter</v>
      </c>
      <c r="V889" s="78" t="str">
        <f>INDEX(Lista!$O$2:$S$206,MATCH('Base data'!T889,Lista!$P$2:$P$206,0),4)</f>
        <v>T_1_3</v>
      </c>
      <c r="W889" s="78" t="str">
        <f>INDEX(Lista!$O$2:$S$206,MATCH('Base data'!T889,Lista!$P$2:$P$206,0),5)</f>
        <v>Ekvationer</v>
      </c>
      <c r="X889" s="214" t="s">
        <v>16772</v>
      </c>
    </row>
    <row r="890" spans="1:24" x14ac:dyDescent="0.2">
      <c r="A890" s="160">
        <v>9789152302484</v>
      </c>
      <c r="B890" s="11">
        <v>3</v>
      </c>
      <c r="C890" s="11" t="s">
        <v>256</v>
      </c>
      <c r="D890" s="161" t="s">
        <v>12848</v>
      </c>
      <c r="E890" s="161" t="s">
        <v>282</v>
      </c>
      <c r="F890" s="161" t="s">
        <v>12863</v>
      </c>
      <c r="G890" s="161" t="s">
        <v>365</v>
      </c>
      <c r="H890" s="11" t="s">
        <v>213</v>
      </c>
      <c r="I890" s="11">
        <v>15</v>
      </c>
      <c r="J890" s="11"/>
      <c r="K890" s="164" t="str">
        <f t="shared" si="59"/>
        <v>Röd kurs</v>
      </c>
      <c r="L890" s="11" t="s">
        <v>12549</v>
      </c>
      <c r="M890" s="11" t="str">
        <f t="shared" si="61"/>
        <v>3_x3_4x_R_15</v>
      </c>
      <c r="N890" s="11" t="str">
        <f t="shared" si="62"/>
        <v>9789152302484-3-x3_4x-R-15</v>
      </c>
      <c r="O890" s="78" t="s">
        <v>1256</v>
      </c>
      <c r="P890" s="39"/>
      <c r="Q890" s="55" t="str">
        <f>INDEX(Freelancer!$A$1140:$J$2572,MATCH('Base data'!M890,Freelancer!$G$1140:$G$2572,0),9)</f>
        <v>Hur lång är rymddiagonalen i en kub med sidan 8 cm?</v>
      </c>
      <c r="R890" s="161" t="str">
        <f>IF(INDEX(Freelancer!$A$1140:$J$2572,MATCH('Base data'!M890,Freelancer!$G$1140:$G$2572,0),10)=0,"",INDEX(Freelancer!$A$1140:$J$2572,MATCH('Base data'!M890,Freelancer!$G$1140:$G$2572,0),10))</f>
        <v/>
      </c>
      <c r="S890" s="78" t="s">
        <v>8329</v>
      </c>
      <c r="T890" s="78" t="str">
        <f t="shared" si="60"/>
        <v>y1_6_2y</v>
      </c>
      <c r="U890" s="78" t="str">
        <f>INDEX(Lista!$O$2:$S$206,MATCH('Base data'!T890,Lista!$P$2:$P$206,0),3)</f>
        <v>Enheter - Tid</v>
      </c>
      <c r="V890" s="78" t="str">
        <f>INDEX(Lista!$O$2:$S$206,MATCH('Base data'!T890,Lista!$P$2:$P$206,0),4)</f>
        <v>T_1_6</v>
      </c>
      <c r="W890" s="78" t="str">
        <f>INDEX(Lista!$O$2:$S$206,MATCH('Base data'!T890,Lista!$P$2:$P$206,0),5)</f>
        <v>Enheter</v>
      </c>
      <c r="X890" s="214" t="s">
        <v>16772</v>
      </c>
    </row>
    <row r="891" spans="1:24" x14ac:dyDescent="0.2">
      <c r="A891" s="160">
        <v>9789152302484</v>
      </c>
      <c r="B891" s="11">
        <v>3</v>
      </c>
      <c r="C891" s="11" t="s">
        <v>256</v>
      </c>
      <c r="D891" s="161" t="s">
        <v>12848</v>
      </c>
      <c r="E891" s="161" t="s">
        <v>282</v>
      </c>
      <c r="F891" s="161" t="s">
        <v>12863</v>
      </c>
      <c r="G891" s="161" t="s">
        <v>365</v>
      </c>
      <c r="H891" s="11" t="s">
        <v>213</v>
      </c>
      <c r="I891" s="11">
        <v>16</v>
      </c>
      <c r="J891" s="11" t="s">
        <v>31</v>
      </c>
      <c r="K891" s="164" t="str">
        <f t="shared" si="59"/>
        <v>Röd kurs</v>
      </c>
      <c r="L891" s="11" t="s">
        <v>12549</v>
      </c>
      <c r="M891" s="11" t="str">
        <f t="shared" si="61"/>
        <v>3_x3_4x_R_16a</v>
      </c>
      <c r="N891" s="11" t="str">
        <f t="shared" si="62"/>
        <v>9789152302484-3-x3_4x-R-16a</v>
      </c>
      <c r="O891" s="78" t="s">
        <v>1256</v>
      </c>
      <c r="P891" s="39"/>
      <c r="Q891" s="55" t="str">
        <f>INDEX(Freelancer!$A$1140:$J$2572,MATCH('Base data'!M891,Freelancer!$G$1140:$G$2572,0),9)</f>
        <v>Beräkna könens höjd</v>
      </c>
      <c r="R891" s="161" t="str">
        <f>IF(INDEX(Freelancer!$A$1140:$J$2572,MATCH('Base data'!M891,Freelancer!$G$1140:$G$2572,0),10)=0,"",INDEX(Freelancer!$A$1140:$J$2572,MATCH('Base data'!M891,Freelancer!$G$1140:$G$2572,0),10))</f>
        <v>MD9_100_3</v>
      </c>
      <c r="S891" s="78" t="s">
        <v>16595</v>
      </c>
      <c r="T891" s="78" t="str">
        <f t="shared" si="60"/>
        <v>y1_5_1y</v>
      </c>
      <c r="U891" s="78" t="str">
        <f>INDEX(Lista!$O$2:$S$206,MATCH('Base data'!T891,Lista!$P$2:$P$206,0),3)</f>
        <v>Ekvationssystem - 3 obekanta</v>
      </c>
      <c r="V891" s="78" t="str">
        <f>INDEX(Lista!$O$2:$S$206,MATCH('Base data'!T891,Lista!$P$2:$P$206,0),4)</f>
        <v>T_1_5</v>
      </c>
      <c r="W891" s="78" t="str">
        <f>INDEX(Lista!$O$2:$S$206,MATCH('Base data'!T891,Lista!$P$2:$P$206,0),5)</f>
        <v>Ekvationssystem</v>
      </c>
      <c r="X891" s="214" t="s">
        <v>16772</v>
      </c>
    </row>
    <row r="892" spans="1:24" x14ac:dyDescent="0.2">
      <c r="A892" s="160">
        <v>9789152302484</v>
      </c>
      <c r="B892" s="11">
        <v>3</v>
      </c>
      <c r="C892" s="11" t="s">
        <v>256</v>
      </c>
      <c r="D892" s="161" t="s">
        <v>12848</v>
      </c>
      <c r="E892" s="161" t="s">
        <v>282</v>
      </c>
      <c r="F892" s="161" t="s">
        <v>12863</v>
      </c>
      <c r="G892" s="161" t="s">
        <v>365</v>
      </c>
      <c r="H892" s="11" t="s">
        <v>213</v>
      </c>
      <c r="I892" s="11">
        <v>16</v>
      </c>
      <c r="J892" s="11" t="s">
        <v>34</v>
      </c>
      <c r="K892" s="164" t="str">
        <f t="shared" si="59"/>
        <v>Röd kurs</v>
      </c>
      <c r="L892" s="11" t="s">
        <v>12549</v>
      </c>
      <c r="M892" s="11" t="str">
        <f t="shared" si="61"/>
        <v>3_x3_4x_R_16b</v>
      </c>
      <c r="N892" s="11" t="str">
        <f t="shared" si="62"/>
        <v>9789152302484-3-x3_4x-R-16b</v>
      </c>
      <c r="O892" s="78" t="s">
        <v>1256</v>
      </c>
      <c r="P892" s="39"/>
      <c r="Q892" s="55" t="str">
        <f>INDEX(Freelancer!$A$1140:$J$2572,MATCH('Base data'!M892,Freelancer!$G$1140:$G$2572,0),9)</f>
        <v>Beräkna pyramidens volym</v>
      </c>
      <c r="R892" s="161" t="str">
        <f>IF(INDEX(Freelancer!$A$1140:$J$2572,MATCH('Base data'!M892,Freelancer!$G$1140:$G$2572,0),10)=0,"",INDEX(Freelancer!$A$1140:$J$2572,MATCH('Base data'!M892,Freelancer!$G$1140:$G$2572,0),10))</f>
        <v>MD9_100_4</v>
      </c>
      <c r="S892" s="78" t="s">
        <v>8395</v>
      </c>
      <c r="T892" s="78" t="str">
        <f t="shared" si="60"/>
        <v>y4_22_11y</v>
      </c>
      <c r="U892" s="78" t="str">
        <f>INDEX(Lista!$O$2:$S$206,MATCH('Base data'!T892,Lista!$P$2:$P$206,0),3)</f>
        <v>Trigonometri - Sinus, Cosinus &amp; Tangens</v>
      </c>
      <c r="V892" s="78" t="str">
        <f>INDEX(Lista!$O$2:$S$206,MATCH('Base data'!T892,Lista!$P$2:$P$206,0),4)</f>
        <v>G_4_22</v>
      </c>
      <c r="W892" s="78" t="str">
        <f>INDEX(Lista!$O$2:$S$206,MATCH('Base data'!T892,Lista!$P$2:$P$206,0),5)</f>
        <v>Trigonometri</v>
      </c>
      <c r="X892" s="214" t="s">
        <v>16772</v>
      </c>
    </row>
    <row r="893" spans="1:24" x14ac:dyDescent="0.2">
      <c r="A893" s="160">
        <v>9789152302484</v>
      </c>
      <c r="B893" s="11">
        <v>3</v>
      </c>
      <c r="C893" s="11" t="s">
        <v>256</v>
      </c>
      <c r="D893" s="161" t="s">
        <v>12848</v>
      </c>
      <c r="E893" s="161" t="s">
        <v>282</v>
      </c>
      <c r="F893" s="161" t="s">
        <v>12863</v>
      </c>
      <c r="G893" s="161" t="s">
        <v>365</v>
      </c>
      <c r="H893" s="11" t="s">
        <v>213</v>
      </c>
      <c r="I893" s="11">
        <v>17</v>
      </c>
      <c r="J893" s="11"/>
      <c r="K893" s="164" t="str">
        <f t="shared" si="59"/>
        <v>Röd kurs</v>
      </c>
      <c r="L893" s="11" t="s">
        <v>12549</v>
      </c>
      <c r="M893" s="11" t="str">
        <f t="shared" si="61"/>
        <v>3_x3_4x_R_17</v>
      </c>
      <c r="N893" s="11" t="str">
        <f t="shared" si="62"/>
        <v>9789152302484-3-x3_4x-R-17</v>
      </c>
      <c r="O893" s="78" t="s">
        <v>1256</v>
      </c>
      <c r="P893" s="39"/>
      <c r="Q893" s="55" t="str">
        <f>INDEX(Freelancer!$A$1140:$J$2572,MATCH('Base data'!M893,Freelancer!$G$1140:$G$2572,0),9)</f>
        <v>En popcornstrut har diametern 24 cm och sidlängden 25 cm. Beräkna strutens volym. Svara i liter.</v>
      </c>
      <c r="R893" s="161" t="str">
        <f>IF(INDEX(Freelancer!$A$1140:$J$2572,MATCH('Base data'!M893,Freelancer!$G$1140:$G$2572,0),10)=0,"",INDEX(Freelancer!$A$1140:$J$2572,MATCH('Base data'!M893,Freelancer!$G$1140:$G$2572,0),10))</f>
        <v>MD9_101_1</v>
      </c>
      <c r="S893" s="78" t="s">
        <v>16622</v>
      </c>
      <c r="T893" s="78" t="str">
        <f t="shared" si="60"/>
        <v>y3_2_7y</v>
      </c>
      <c r="U893" s="78" t="str">
        <f>INDEX(Lista!$O$2:$S$206,MATCH('Base data'!T893,Lista!$P$2:$P$206,0),3)</f>
        <v>Statistik - Normalfördelning</v>
      </c>
      <c r="V893" s="78" t="str">
        <f>INDEX(Lista!$O$2:$S$206,MATCH('Base data'!T893,Lista!$P$2:$P$206,0),4)</f>
        <v>SS_3_2</v>
      </c>
      <c r="W893" s="78" t="str">
        <f>INDEX(Lista!$O$2:$S$206,MATCH('Base data'!T893,Lista!$P$2:$P$206,0),5)</f>
        <v>Statistik</v>
      </c>
      <c r="X893" s="214" t="s">
        <v>16772</v>
      </c>
    </row>
    <row r="894" spans="1:24" ht="32" x14ac:dyDescent="0.2">
      <c r="A894" s="160">
        <v>9789152302484</v>
      </c>
      <c r="B894" s="11">
        <v>3</v>
      </c>
      <c r="C894" s="11" t="s">
        <v>256</v>
      </c>
      <c r="D894" s="161" t="s">
        <v>12848</v>
      </c>
      <c r="E894" s="161" t="s">
        <v>282</v>
      </c>
      <c r="F894" s="161" t="s">
        <v>12863</v>
      </c>
      <c r="G894" s="161" t="s">
        <v>365</v>
      </c>
      <c r="H894" s="11" t="s">
        <v>213</v>
      </c>
      <c r="I894" s="11">
        <v>18</v>
      </c>
      <c r="J894" s="11"/>
      <c r="K894" s="164" t="str">
        <f t="shared" ref="K894:K957" si="63">G894</f>
        <v>Röd kurs</v>
      </c>
      <c r="L894" s="11" t="s">
        <v>12549</v>
      </c>
      <c r="M894" s="11" t="str">
        <f t="shared" si="61"/>
        <v>3_x3_4x_R_18</v>
      </c>
      <c r="N894" s="11" t="str">
        <f t="shared" si="62"/>
        <v>9789152302484-3-x3_4x-R-18</v>
      </c>
      <c r="O894" s="78" t="s">
        <v>1256</v>
      </c>
      <c r="P894" s="39"/>
      <c r="Q894" s="55" t="str">
        <f>INDEX(Freelancer!$A$1140:$J$2572,MATCH('Base data'!M894,Freelancer!$G$1140:$G$2572,0),9)</f>
        <v>Elsa har en resväska med innermåtten 70 cm x 60 cm x 40 cm. Hon ska ta med sig en plansch som ligger i ett smalt papprör. Pappröret är 95 cm långt. Får hon plats med pappröret i resväskan? Visa med uträkningar.</v>
      </c>
      <c r="R894" s="161" t="str">
        <f>IF(INDEX(Freelancer!$A$1140:$J$2572,MATCH('Base data'!M894,Freelancer!$G$1140:$G$2572,0),10)=0,"",INDEX(Freelancer!$A$1140:$J$2572,MATCH('Base data'!M894,Freelancer!$G$1140:$G$2572,0),10))</f>
        <v/>
      </c>
      <c r="S894" s="78" t="s">
        <v>8390</v>
      </c>
      <c r="T894" s="78" t="str">
        <f t="shared" ref="T894:T957" si="64">"y"&amp;S894&amp;"y"</f>
        <v>y6_4y</v>
      </c>
      <c r="U894" s="78" t="str">
        <f>INDEX(Lista!$O$2:$S$206,MATCH('Base data'!T894,Lista!$P$2:$P$206,0),3)</f>
        <v>Problemlösning - Taluppfattning, aritmetik &amp; algebra</v>
      </c>
      <c r="V894" s="78" t="str">
        <f>INDEX(Lista!$O$2:$S$206,MATCH('Base data'!T894,Lista!$P$2:$P$206,0),4)</f>
        <v>P_6_4</v>
      </c>
      <c r="W894" s="78" t="str">
        <f>INDEX(Lista!$O$2:$S$206,MATCH('Base data'!T894,Lista!$P$2:$P$206,0),5)</f>
        <v>Problemlösning - Taluppfattning, aritmetik &amp; algebra</v>
      </c>
      <c r="X894" s="214" t="s">
        <v>16772</v>
      </c>
    </row>
    <row r="895" spans="1:24" x14ac:dyDescent="0.2">
      <c r="A895" s="160">
        <v>9789152302484</v>
      </c>
      <c r="B895" s="11">
        <v>3</v>
      </c>
      <c r="C895" s="11" t="s">
        <v>256</v>
      </c>
      <c r="D895" s="161" t="s">
        <v>12848</v>
      </c>
      <c r="E895" s="161" t="s">
        <v>282</v>
      </c>
      <c r="F895" s="161" t="s">
        <v>12863</v>
      </c>
      <c r="G895" s="161" t="s">
        <v>365</v>
      </c>
      <c r="H895" s="11" t="s">
        <v>213</v>
      </c>
      <c r="I895" s="11">
        <v>19</v>
      </c>
      <c r="J895" s="11"/>
      <c r="K895" s="164" t="str">
        <f t="shared" si="63"/>
        <v>Röd kurs</v>
      </c>
      <c r="L895" s="11" t="s">
        <v>12549</v>
      </c>
      <c r="M895" s="11" t="str">
        <f t="shared" si="61"/>
        <v>3_x3_4x_R_19</v>
      </c>
      <c r="N895" s="11" t="str">
        <f t="shared" si="62"/>
        <v>9789152302484-3-x3_4x-R-19</v>
      </c>
      <c r="O895" s="78" t="s">
        <v>1256</v>
      </c>
      <c r="P895" s="39"/>
      <c r="Q895" s="55" t="str">
        <f>INDEX(Freelancer!$A$1140:$J$2572,MATCH('Base data'!M895,Freelancer!$G$1140:$G$2572,0),9)</f>
        <v>Visa att man kan räkna ut rymddiagonalen på följande sätt: $$d^2 = x^2 + y^2 + z^2$$</v>
      </c>
      <c r="R895" s="161" t="str">
        <f>IF(INDEX(Freelancer!$A$1140:$J$2572,MATCH('Base data'!M895,Freelancer!$G$1140:$G$2572,0),10)=0,"",INDEX(Freelancer!$A$1140:$J$2572,MATCH('Base data'!M895,Freelancer!$G$1140:$G$2572,0),10))</f>
        <v>MD9_101_2</v>
      </c>
      <c r="S895" s="78" t="s">
        <v>8352</v>
      </c>
      <c r="T895" s="78" t="str">
        <f t="shared" si="64"/>
        <v>y1_16y</v>
      </c>
      <c r="U895" s="78" t="str">
        <f>INDEX(Lista!$O$2:$S$206,MATCH('Base data'!T895,Lista!$P$2:$P$206,0),3)</f>
        <v>Räta linjen</v>
      </c>
      <c r="V895" s="78" t="str">
        <f>INDEX(Lista!$O$2:$S$206,MATCH('Base data'!T895,Lista!$P$2:$P$206,0),4)</f>
        <v>T_1_16</v>
      </c>
      <c r="W895" s="78" t="str">
        <f>INDEX(Lista!$O$2:$S$206,MATCH('Base data'!T895,Lista!$P$2:$P$206,0),5)</f>
        <v>Räta linjen</v>
      </c>
      <c r="X895" s="214" t="s">
        <v>16772</v>
      </c>
    </row>
    <row r="896" spans="1:24" ht="48" x14ac:dyDescent="0.2">
      <c r="A896" s="160">
        <v>9789152302484</v>
      </c>
      <c r="B896" s="11">
        <v>3</v>
      </c>
      <c r="C896" s="11" t="s">
        <v>256</v>
      </c>
      <c r="D896" s="161" t="s">
        <v>12848</v>
      </c>
      <c r="E896" s="161" t="s">
        <v>282</v>
      </c>
      <c r="F896" s="161" t="s">
        <v>12863</v>
      </c>
      <c r="G896" s="161" t="s">
        <v>365</v>
      </c>
      <c r="H896" s="11" t="s">
        <v>213</v>
      </c>
      <c r="I896" s="11">
        <v>20</v>
      </c>
      <c r="J896" s="11"/>
      <c r="K896" s="164" t="str">
        <f t="shared" si="63"/>
        <v>Röd kurs</v>
      </c>
      <c r="L896" s="11" t="s">
        <v>12549</v>
      </c>
      <c r="M896" s="11" t="str">
        <f t="shared" si="61"/>
        <v>3_x3_4x_R_20</v>
      </c>
      <c r="N896" s="11" t="str">
        <f t="shared" si="62"/>
        <v>9789152302484-3-x3_4x-R-20</v>
      </c>
      <c r="O896" s="78" t="s">
        <v>1256</v>
      </c>
      <c r="P896" s="39"/>
      <c r="Q896" s="55" t="str">
        <f>INDEX(Freelancer!$A$1140:$J$2572,MATCH('Base data'!M896,Freelancer!$G$1140:$G$2572,0),9)</f>
        <v>I ett rum som är 15 m långt, 6 m brett och 6 m högt sitter en spindel mitt på den ena kortväggen en halv meter från golvet. Mitt på den motsatta väggen sitter en fluga en halv meter från taket. Spindeln vill så fort som möjligt nå fram till flugan. Hur lång är den kortaste vägen mellan spindeln och flugan? Observera att spindeln måste krypa på väggarna. Ledning: Titta på de fyra sätten att ”veckla ut” rummet. Rita om dem till en tvådimensionell figur som i exemplet med A och dra en rät linje mellan spindeln och flugan.</v>
      </c>
      <c r="R896" s="161" t="str">
        <f>IF(INDEX(Freelancer!$A$1140:$J$2572,MATCH('Base data'!M896,Freelancer!$G$1140:$G$2572,0),10)=0,"",INDEX(Freelancer!$A$1140:$J$2572,MATCH('Base data'!M896,Freelancer!$G$1140:$G$2572,0),10))</f>
        <v>MD9_101_3</v>
      </c>
      <c r="S896" s="78" t="s">
        <v>16682</v>
      </c>
      <c r="T896" s="78" t="str">
        <f t="shared" si="64"/>
        <v>y2_8_11y</v>
      </c>
      <c r="U896" s="78" t="str">
        <f>INDEX(Lista!$O$2:$S$206,MATCH('Base data'!T896,Lista!$P$2:$P$206,0),3)</f>
        <v>Funktioner - Potensfunktioner</v>
      </c>
      <c r="V896" s="78" t="str">
        <f>INDEX(Lista!$O$2:$S$206,MATCH('Base data'!T896,Lista!$P$2:$P$206,0),4)</f>
        <v>SF_2_8</v>
      </c>
      <c r="W896" s="78" t="str">
        <f>INDEX(Lista!$O$2:$S$206,MATCH('Base data'!T896,Lista!$P$2:$P$206,0),5)</f>
        <v>Funktioner</v>
      </c>
      <c r="X896" s="214" t="s">
        <v>16772</v>
      </c>
    </row>
    <row r="897" spans="1:24" x14ac:dyDescent="0.2">
      <c r="A897" s="160">
        <v>9789152302484</v>
      </c>
      <c r="B897" s="11">
        <v>3</v>
      </c>
      <c r="C897" s="11" t="s">
        <v>256</v>
      </c>
      <c r="D897" s="161" t="s">
        <v>12848</v>
      </c>
      <c r="E897" s="161" t="s">
        <v>282</v>
      </c>
      <c r="F897" s="161" t="s">
        <v>12864</v>
      </c>
      <c r="G897" s="161" t="s">
        <v>287</v>
      </c>
      <c r="H897" s="11" t="s">
        <v>229</v>
      </c>
      <c r="I897" s="11" t="s">
        <v>230</v>
      </c>
      <c r="J897" s="11"/>
      <c r="K897" s="164" t="str">
        <f t="shared" si="63"/>
        <v>Uppslaget</v>
      </c>
      <c r="L897" s="11" t="s">
        <v>12549</v>
      </c>
      <c r="M897" s="11" t="str">
        <f t="shared" si="61"/>
        <v>3_x3_5x_U_A</v>
      </c>
      <c r="N897" s="11" t="str">
        <f t="shared" si="62"/>
        <v>9789152302484-3-x3_5x-U-A</v>
      </c>
      <c r="O897" s="78" t="s">
        <v>443</v>
      </c>
      <c r="P897" s="39"/>
      <c r="Q897" s="55" t="str">
        <f>INDEX(Freelancer!$A$1140:$J$2572,MATCH('Base data'!M897,Freelancer!$G$1140:$G$2572,0),9)</f>
        <v>Rita tre olika likformiga fyrhörningar.</v>
      </c>
      <c r="R897" s="161" t="str">
        <f>IF(INDEX(Freelancer!$A$1140:$J$2572,MATCH('Base data'!M897,Freelancer!$G$1140:$G$2572,0),10)=0,"",INDEX(Freelancer!$A$1140:$J$2572,MATCH('Base data'!M897,Freelancer!$G$1140:$G$2572,0),10))</f>
        <v/>
      </c>
      <c r="S897" s="78" t="s">
        <v>8323</v>
      </c>
      <c r="T897" s="78" t="str">
        <f t="shared" si="64"/>
        <v>y1_18_3y</v>
      </c>
      <c r="U897" s="78" t="str">
        <f>INDEX(Lista!$O$2:$S$206,MATCH('Base data'!T897,Lista!$P$2:$P$206,0),3)</f>
        <v>Talformer - Potensform</v>
      </c>
      <c r="V897" s="78" t="str">
        <f>INDEX(Lista!$O$2:$S$206,MATCH('Base data'!T897,Lista!$P$2:$P$206,0),4)</f>
        <v>T_1_18</v>
      </c>
      <c r="W897" s="78" t="str">
        <f>INDEX(Lista!$O$2:$S$206,MATCH('Base data'!T897,Lista!$P$2:$P$206,0),5)</f>
        <v>Talform</v>
      </c>
      <c r="X897" s="214" t="s">
        <v>16772</v>
      </c>
    </row>
    <row r="898" spans="1:24" x14ac:dyDescent="0.2">
      <c r="A898" s="160">
        <v>9789152302484</v>
      </c>
      <c r="B898" s="11">
        <v>3</v>
      </c>
      <c r="C898" s="11" t="s">
        <v>256</v>
      </c>
      <c r="D898" s="161" t="s">
        <v>12848</v>
      </c>
      <c r="E898" s="161" t="s">
        <v>282</v>
      </c>
      <c r="F898" s="161" t="s">
        <v>12864</v>
      </c>
      <c r="G898" s="161" t="s">
        <v>287</v>
      </c>
      <c r="H898" s="11" t="s">
        <v>229</v>
      </c>
      <c r="I898" s="11" t="s">
        <v>169</v>
      </c>
      <c r="J898" s="11"/>
      <c r="K898" s="164" t="str">
        <f t="shared" si="63"/>
        <v>Uppslaget</v>
      </c>
      <c r="L898" s="11" t="s">
        <v>12549</v>
      </c>
      <c r="M898" s="11" t="str">
        <f t="shared" si="61"/>
        <v>3_x3_5x_U_B</v>
      </c>
      <c r="N898" s="11" t="str">
        <f t="shared" si="62"/>
        <v>9789152302484-3-x3_5x-U-B</v>
      </c>
      <c r="O898" s="78" t="s">
        <v>443</v>
      </c>
      <c r="P898" s="39"/>
      <c r="Q898" s="55" t="str">
        <f>INDEX(Freelancer!$A$1140:$J$2572,MATCH('Base data'!M898,Freelancer!$G$1140:$G$2572,0),9)</f>
        <v>Ett rätblock ska rymma 6 liter. Ge förslag på hur rätblocket ser ut och vilka mått det kan ha.</v>
      </c>
      <c r="R898" s="161" t="str">
        <f>IF(INDEX(Freelancer!$A$1140:$J$2572,MATCH('Base data'!M898,Freelancer!$G$1140:$G$2572,0),10)=0,"",INDEX(Freelancer!$A$1140:$J$2572,MATCH('Base data'!M898,Freelancer!$G$1140:$G$2572,0),10))</f>
        <v/>
      </c>
      <c r="S898" s="78" t="s">
        <v>8331</v>
      </c>
      <c r="T898" s="78" t="str">
        <f t="shared" si="64"/>
        <v>y4_16y</v>
      </c>
      <c r="U898" s="78" t="str">
        <f>INDEX(Lista!$O$2:$S$206,MATCH('Base data'!T898,Lista!$P$2:$P$206,0),3)</f>
        <v>Omkrets &amp; area</v>
      </c>
      <c r="V898" s="78" t="str">
        <f>INDEX(Lista!$O$2:$S$206,MATCH('Base data'!T898,Lista!$P$2:$P$206,0),4)</f>
        <v>G_4_16</v>
      </c>
      <c r="W898" s="78" t="str">
        <f>INDEX(Lista!$O$2:$S$206,MATCH('Base data'!T898,Lista!$P$2:$P$206,0),5)</f>
        <v>Omkrets &amp; area</v>
      </c>
      <c r="X898" s="214" t="s">
        <v>16772</v>
      </c>
    </row>
    <row r="899" spans="1:24" x14ac:dyDescent="0.2">
      <c r="A899" s="160">
        <v>9789152302484</v>
      </c>
      <c r="B899" s="11">
        <v>3</v>
      </c>
      <c r="C899" s="11" t="s">
        <v>256</v>
      </c>
      <c r="D899" s="161" t="s">
        <v>12848</v>
      </c>
      <c r="E899" s="161" t="s">
        <v>282</v>
      </c>
      <c r="F899" s="161" t="s">
        <v>12864</v>
      </c>
      <c r="G899" s="161" t="s">
        <v>287</v>
      </c>
      <c r="H899" s="11" t="s">
        <v>229</v>
      </c>
      <c r="I899" s="11" t="s">
        <v>231</v>
      </c>
      <c r="J899" s="11"/>
      <c r="K899" s="164" t="str">
        <f t="shared" si="63"/>
        <v>Uppslaget</v>
      </c>
      <c r="L899" s="11" t="s">
        <v>12549</v>
      </c>
      <c r="M899" s="11" t="str">
        <f t="shared" si="61"/>
        <v>3_x3_5x_U_C</v>
      </c>
      <c r="N899" s="11" t="str">
        <f t="shared" si="62"/>
        <v>9789152302484-3-x3_5x-U-C</v>
      </c>
      <c r="O899" s="78" t="s">
        <v>443</v>
      </c>
      <c r="P899" s="39"/>
      <c r="Q899" s="55" t="str">
        <f>INDEX(Freelancer!$A$1140:$J$2572,MATCH('Base data'!M899,Freelancer!$G$1140:$G$2572,0),9)</f>
        <v>Ett rätblock har begränsningsytan 60 dm2. Ge förslag på vilka mått rätblocket kan ha.</v>
      </c>
      <c r="R899" s="161" t="str">
        <f>IF(INDEX(Freelancer!$A$1140:$J$2572,MATCH('Base data'!M899,Freelancer!$G$1140:$G$2572,0),10)=0,"",INDEX(Freelancer!$A$1140:$J$2572,MATCH('Base data'!M899,Freelancer!$G$1140:$G$2572,0),10))</f>
        <v/>
      </c>
      <c r="S899" s="78" t="s">
        <v>16598</v>
      </c>
      <c r="T899" s="78" t="str">
        <f t="shared" si="64"/>
        <v>y2_1_2y</v>
      </c>
      <c r="U899" s="78" t="str">
        <f>INDEX(Lista!$O$2:$S$206,MATCH('Base data'!T899,Lista!$P$2:$P$206,0),3)</f>
        <v>Andragradsfunktionen - Funktionens nollställen</v>
      </c>
      <c r="V899" s="78" t="str">
        <f>INDEX(Lista!$O$2:$S$206,MATCH('Base data'!T899,Lista!$P$2:$P$206,0),4)</f>
        <v>SF_2_1</v>
      </c>
      <c r="W899" s="78" t="str">
        <f>INDEX(Lista!$O$2:$S$206,MATCH('Base data'!T899,Lista!$P$2:$P$206,0),5)</f>
        <v>Andragradsfunktionen</v>
      </c>
      <c r="X899" s="214" t="s">
        <v>16772</v>
      </c>
    </row>
    <row r="900" spans="1:24" x14ac:dyDescent="0.2">
      <c r="A900" s="160">
        <v>9789152302484</v>
      </c>
      <c r="B900" s="11">
        <v>3</v>
      </c>
      <c r="C900" s="11" t="s">
        <v>256</v>
      </c>
      <c r="D900" s="161" t="s">
        <v>12848</v>
      </c>
      <c r="E900" s="161" t="s">
        <v>282</v>
      </c>
      <c r="F900" s="161" t="s">
        <v>12864</v>
      </c>
      <c r="G900" s="161" t="s">
        <v>287</v>
      </c>
      <c r="H900" s="11" t="s">
        <v>229</v>
      </c>
      <c r="I900" s="11" t="s">
        <v>30</v>
      </c>
      <c r="J900" s="11"/>
      <c r="K900" s="164" t="str">
        <f t="shared" si="63"/>
        <v>Uppslaget</v>
      </c>
      <c r="L900" s="11" t="s">
        <v>12549</v>
      </c>
      <c r="M900" s="11" t="str">
        <f t="shared" si="61"/>
        <v>3_x3_5x_U_D</v>
      </c>
      <c r="N900" s="11" t="str">
        <f t="shared" si="62"/>
        <v>9789152302484-3-x3_5x-U-D</v>
      </c>
      <c r="O900" s="78" t="s">
        <v>443</v>
      </c>
      <c r="P900" s="39"/>
      <c r="Q900" s="55" t="str">
        <f>INDEX(Freelancer!$A$1140:$J$2572,MATCH('Base data'!M900,Freelancer!$G$1140:$G$2572,0),9)</f>
        <v>En cylinderformad tunna ska rymma ungefär 120 liter. Vilka mått kan den ha?</v>
      </c>
      <c r="R900" s="161" t="str">
        <f>IF(INDEX(Freelancer!$A$1140:$J$2572,MATCH('Base data'!M900,Freelancer!$G$1140:$G$2572,0),10)=0,"",INDEX(Freelancer!$A$1140:$J$2572,MATCH('Base data'!M900,Freelancer!$G$1140:$G$2572,0),10))</f>
        <v/>
      </c>
      <c r="S900" s="78" t="s">
        <v>16678</v>
      </c>
      <c r="T900" s="78" t="str">
        <f t="shared" si="64"/>
        <v>y2_19_10y</v>
      </c>
      <c r="U900" s="78" t="str">
        <f>INDEX(Lista!$O$2:$S$206,MATCH('Base data'!T900,Lista!$P$2:$P$206,0),3)</f>
        <v>Procent - Promille &amp; ppm</v>
      </c>
      <c r="V900" s="78" t="str">
        <f>INDEX(Lista!$O$2:$S$206,MATCH('Base data'!T900,Lista!$P$2:$P$206,0),4)</f>
        <v>SF_2_19</v>
      </c>
      <c r="W900" s="78" t="str">
        <f>INDEX(Lista!$O$2:$S$206,MATCH('Base data'!T900,Lista!$P$2:$P$206,0),5)</f>
        <v>Procent</v>
      </c>
      <c r="X900" s="214" t="s">
        <v>16772</v>
      </c>
    </row>
    <row r="901" spans="1:24" x14ac:dyDescent="0.2">
      <c r="A901" s="160">
        <v>9789152302484</v>
      </c>
      <c r="B901" s="11">
        <v>3</v>
      </c>
      <c r="C901" s="11" t="s">
        <v>256</v>
      </c>
      <c r="D901" s="161" t="s">
        <v>12848</v>
      </c>
      <c r="E901" s="161" t="s">
        <v>282</v>
      </c>
      <c r="F901" s="161" t="s">
        <v>12864</v>
      </c>
      <c r="G901" s="161" t="s">
        <v>287</v>
      </c>
      <c r="H901" s="11" t="s">
        <v>229</v>
      </c>
      <c r="I901" s="11" t="s">
        <v>12840</v>
      </c>
      <c r="J901" s="11" t="s">
        <v>31</v>
      </c>
      <c r="K901" s="164" t="str">
        <f t="shared" si="63"/>
        <v>Uppslaget</v>
      </c>
      <c r="L901" s="11" t="s">
        <v>12549</v>
      </c>
      <c r="M901" s="11" t="str">
        <f t="shared" si="61"/>
        <v>3_x3_5x_U_Ea</v>
      </c>
      <c r="N901" s="11" t="str">
        <f t="shared" si="62"/>
        <v>9789152302484-3-x3_5x-U-Ea</v>
      </c>
      <c r="O901" s="78" t="s">
        <v>443</v>
      </c>
      <c r="P901" s="39"/>
      <c r="Q901" s="55" t="str">
        <f>INDEX(Freelancer!$A$1140:$J$2572,MATCH('Base data'!M901,Freelancer!$G$1140:$G$2572,0),9)</f>
        <v>Du har ett A4-papper. Du ska göra en ritning som får plats på papperet. Vilken skala skulle du välja om ritningen ska föreställa ditt klassrum</v>
      </c>
      <c r="R901" s="161" t="str">
        <f>IF(INDEX(Freelancer!$A$1140:$J$2572,MATCH('Base data'!M901,Freelancer!$G$1140:$G$2572,0),10)=0,"",INDEX(Freelancer!$A$1140:$J$2572,MATCH('Base data'!M901,Freelancer!$G$1140:$G$2572,0),10))</f>
        <v/>
      </c>
      <c r="S901" s="78" t="s">
        <v>16660</v>
      </c>
      <c r="T901" s="78" t="str">
        <f t="shared" si="64"/>
        <v>y1_3_12y</v>
      </c>
      <c r="U901" s="78" t="str">
        <f>INDEX(Lista!$O$2:$S$206,MATCH('Base data'!T901,Lista!$P$2:$P$206,0),3)</f>
        <v>Ekvationer - Olikheter</v>
      </c>
      <c r="V901" s="78" t="str">
        <f>INDEX(Lista!$O$2:$S$206,MATCH('Base data'!T901,Lista!$P$2:$P$206,0),4)</f>
        <v>T_1_3</v>
      </c>
      <c r="W901" s="78" t="str">
        <f>INDEX(Lista!$O$2:$S$206,MATCH('Base data'!T901,Lista!$P$2:$P$206,0),5)</f>
        <v>Ekvationer</v>
      </c>
      <c r="X901" s="214" t="s">
        <v>16772</v>
      </c>
    </row>
    <row r="902" spans="1:24" x14ac:dyDescent="0.2">
      <c r="A902" s="160">
        <v>9789152302484</v>
      </c>
      <c r="B902" s="11">
        <v>3</v>
      </c>
      <c r="C902" s="11" t="s">
        <v>256</v>
      </c>
      <c r="D902" s="161" t="s">
        <v>12848</v>
      </c>
      <c r="E902" s="161" t="s">
        <v>282</v>
      </c>
      <c r="F902" s="161" t="s">
        <v>12864</v>
      </c>
      <c r="G902" s="161" t="s">
        <v>287</v>
      </c>
      <c r="H902" s="11" t="s">
        <v>229</v>
      </c>
      <c r="I902" s="11" t="s">
        <v>12840</v>
      </c>
      <c r="J902" s="11" t="s">
        <v>34</v>
      </c>
      <c r="K902" s="164" t="str">
        <f t="shared" si="63"/>
        <v>Uppslaget</v>
      </c>
      <c r="L902" s="11" t="s">
        <v>12549</v>
      </c>
      <c r="M902" s="11" t="str">
        <f t="shared" ref="M902:M965" si="65">B902&amp;"_"&amp;F902&amp;"_"&amp;H902&amp;"_"&amp;I902&amp;J902</f>
        <v>3_x3_5x_U_Eb</v>
      </c>
      <c r="N902" s="11" t="str">
        <f t="shared" ref="N902:N965" si="66">A902&amp;"-"&amp;B902&amp;"-"&amp;F902&amp;"-"&amp;H902&amp;"-"&amp;I902&amp;J902</f>
        <v>9789152302484-3-x3_5x-U-Eb</v>
      </c>
      <c r="O902" s="78" t="s">
        <v>443</v>
      </c>
      <c r="P902" s="39"/>
      <c r="Q902" s="55" t="str">
        <f>INDEX(Freelancer!$A$1140:$J$2572,MATCH('Base data'!M902,Freelancer!$G$1140:$G$2572,0),9)</f>
        <v>Du har ett A4-papper. Du ska göra en ritning som får plats på papperet. Vilken skala skulle du välja om ritningen ska föreställa din skolgård</v>
      </c>
      <c r="R902" s="161" t="str">
        <f>IF(INDEX(Freelancer!$A$1140:$J$2572,MATCH('Base data'!M902,Freelancer!$G$1140:$G$2572,0),10)=0,"",INDEX(Freelancer!$A$1140:$J$2572,MATCH('Base data'!M902,Freelancer!$G$1140:$G$2572,0),10))</f>
        <v/>
      </c>
      <c r="S902" s="78" t="s">
        <v>8356</v>
      </c>
      <c r="T902" s="78" t="str">
        <f t="shared" si="64"/>
        <v>y1_2_5y</v>
      </c>
      <c r="U902" s="78" t="str">
        <f>INDEX(Lista!$O$2:$S$206,MATCH('Base data'!T902,Lista!$P$2:$P$206,0),3)</f>
        <v>Bråk - Jämföra bråk</v>
      </c>
      <c r="V902" s="78" t="str">
        <f>INDEX(Lista!$O$2:$S$206,MATCH('Base data'!T902,Lista!$P$2:$P$206,0),4)</f>
        <v>T_1_2</v>
      </c>
      <c r="W902" s="78" t="str">
        <f>INDEX(Lista!$O$2:$S$206,MATCH('Base data'!T902,Lista!$P$2:$P$206,0),5)</f>
        <v>Bråk</v>
      </c>
      <c r="X902" s="214" t="s">
        <v>16772</v>
      </c>
    </row>
    <row r="903" spans="1:24" x14ac:dyDescent="0.2">
      <c r="A903" s="160">
        <v>9789152302484</v>
      </c>
      <c r="B903" s="11">
        <v>3</v>
      </c>
      <c r="C903" s="11" t="s">
        <v>256</v>
      </c>
      <c r="D903" s="161" t="s">
        <v>12848</v>
      </c>
      <c r="E903" s="161" t="s">
        <v>282</v>
      </c>
      <c r="F903" s="161" t="s">
        <v>12864</v>
      </c>
      <c r="G903" s="161" t="s">
        <v>287</v>
      </c>
      <c r="H903" s="11" t="s">
        <v>229</v>
      </c>
      <c r="I903" s="11" t="s">
        <v>12840</v>
      </c>
      <c r="J903" s="11" t="s">
        <v>40</v>
      </c>
      <c r="K903" s="164" t="str">
        <f t="shared" si="63"/>
        <v>Uppslaget</v>
      </c>
      <c r="L903" s="11" t="s">
        <v>12549</v>
      </c>
      <c r="M903" s="11" t="str">
        <f t="shared" si="65"/>
        <v>3_x3_5x_U_Ec</v>
      </c>
      <c r="N903" s="11" t="str">
        <f t="shared" si="66"/>
        <v>9789152302484-3-x3_5x-U-Ec</v>
      </c>
      <c r="O903" s="78" t="s">
        <v>443</v>
      </c>
      <c r="P903" s="39"/>
      <c r="Q903" s="55" t="str">
        <f>INDEX(Freelancer!$A$1140:$J$2572,MATCH('Base data'!M903,Freelancer!$G$1140:$G$2572,0),9)</f>
        <v>Du har ett A4-papper. Du ska göra en ritning som får plats på papperet. Vilken skala skulle du välja om ritningen ska föreställa en karta över din kommun</v>
      </c>
      <c r="R903" s="161" t="str">
        <f>IF(INDEX(Freelancer!$A$1140:$J$2572,MATCH('Base data'!M903,Freelancer!$G$1140:$G$2572,0),10)=0,"",INDEX(Freelancer!$A$1140:$J$2572,MATCH('Base data'!M903,Freelancer!$G$1140:$G$2572,0),10))</f>
        <v/>
      </c>
      <c r="S903" s="78" t="s">
        <v>8392</v>
      </c>
      <c r="T903" s="78" t="str">
        <f t="shared" si="64"/>
        <v>y1_5_2y</v>
      </c>
      <c r="U903" s="78" t="str">
        <f>INDEX(Lista!$O$2:$S$206,MATCH('Base data'!T903,Lista!$P$2:$P$206,0),3)</f>
        <v>Ekvationssystem - Grafisk lösning</v>
      </c>
      <c r="V903" s="78" t="str">
        <f>INDEX(Lista!$O$2:$S$206,MATCH('Base data'!T903,Lista!$P$2:$P$206,0),4)</f>
        <v>T_1_5</v>
      </c>
      <c r="W903" s="78" t="str">
        <f>INDEX(Lista!$O$2:$S$206,MATCH('Base data'!T903,Lista!$P$2:$P$206,0),5)</f>
        <v>Ekvationssystem</v>
      </c>
      <c r="X903" s="214" t="s">
        <v>16772</v>
      </c>
    </row>
    <row r="904" spans="1:24" x14ac:dyDescent="0.2">
      <c r="A904" s="160">
        <v>9789152302484</v>
      </c>
      <c r="B904" s="11">
        <v>3</v>
      </c>
      <c r="C904" s="11" t="s">
        <v>256</v>
      </c>
      <c r="D904" s="161" t="s">
        <v>12848</v>
      </c>
      <c r="E904" s="161" t="s">
        <v>282</v>
      </c>
      <c r="F904" s="161" t="s">
        <v>12864</v>
      </c>
      <c r="G904" s="161" t="s">
        <v>287</v>
      </c>
      <c r="H904" s="11" t="s">
        <v>229</v>
      </c>
      <c r="I904" s="11" t="s">
        <v>12840</v>
      </c>
      <c r="J904" s="11" t="s">
        <v>66</v>
      </c>
      <c r="K904" s="164" t="str">
        <f t="shared" si="63"/>
        <v>Uppslaget</v>
      </c>
      <c r="L904" s="11" t="s">
        <v>12549</v>
      </c>
      <c r="M904" s="11" t="str">
        <f t="shared" si="65"/>
        <v>3_x3_5x_U_Ed</v>
      </c>
      <c r="N904" s="11" t="str">
        <f t="shared" si="66"/>
        <v>9789152302484-3-x3_5x-U-Ed</v>
      </c>
      <c r="O904" s="78" t="s">
        <v>443</v>
      </c>
      <c r="P904" s="39"/>
      <c r="Q904" s="55" t="str">
        <f>INDEX(Freelancer!$A$1140:$J$2572,MATCH('Base data'!M904,Freelancer!$G$1140:$G$2572,0),9)</f>
        <v>Du har ett A4-papper. Du ska göra en ritning som får plats på papperet. Vilken skala skulle du välja om ritningen ska föreställa en bild på en röd blodkropp</v>
      </c>
      <c r="R904" s="161" t="str">
        <f>IF(INDEX(Freelancer!$A$1140:$J$2572,MATCH('Base data'!M904,Freelancer!$G$1140:$G$2572,0),10)=0,"",INDEX(Freelancer!$A$1140:$J$2572,MATCH('Base data'!M904,Freelancer!$G$1140:$G$2572,0),10))</f>
        <v/>
      </c>
      <c r="S904" s="78" t="s">
        <v>8344</v>
      </c>
      <c r="T904" s="78" t="str">
        <f t="shared" si="64"/>
        <v>y1_4_1y</v>
      </c>
      <c r="U904" s="78" t="str">
        <f>INDEX(Lista!$O$2:$S$206,MATCH('Base data'!T904,Lista!$P$2:$P$206,0),3)</f>
        <v>Ekvationslösning - Algebraisk lösning</v>
      </c>
      <c r="V904" s="78" t="str">
        <f>INDEX(Lista!$O$2:$S$206,MATCH('Base data'!T904,Lista!$P$2:$P$206,0),4)</f>
        <v>T_1_4</v>
      </c>
      <c r="W904" s="78" t="str">
        <f>INDEX(Lista!$O$2:$S$206,MATCH('Base data'!T904,Lista!$P$2:$P$206,0),5)</f>
        <v>Ekvationslösning</v>
      </c>
      <c r="X904" s="214" t="s">
        <v>16772</v>
      </c>
    </row>
    <row r="905" spans="1:24" ht="32" x14ac:dyDescent="0.2">
      <c r="A905" s="160">
        <v>9789152302484</v>
      </c>
      <c r="B905" s="11">
        <v>3</v>
      </c>
      <c r="C905" s="11" t="s">
        <v>256</v>
      </c>
      <c r="D905" s="161" t="s">
        <v>12848</v>
      </c>
      <c r="E905" s="161" t="s">
        <v>282</v>
      </c>
      <c r="F905" s="161" t="s">
        <v>12864</v>
      </c>
      <c r="G905" s="161" t="s">
        <v>287</v>
      </c>
      <c r="H905" s="11" t="s">
        <v>229</v>
      </c>
      <c r="I905" s="11" t="s">
        <v>12844</v>
      </c>
      <c r="J905" s="11" t="s">
        <v>31</v>
      </c>
      <c r="K905" s="164" t="str">
        <f t="shared" si="63"/>
        <v>Uppslaget</v>
      </c>
      <c r="L905" s="11" t="s">
        <v>12549</v>
      </c>
      <c r="M905" s="11" t="str">
        <f t="shared" si="65"/>
        <v>3_x3_5x_U_Fa</v>
      </c>
      <c r="N905" s="11" t="str">
        <f t="shared" si="66"/>
        <v>9789152302484-3-x3_5x-U-Fa</v>
      </c>
      <c r="O905" s="78" t="s">
        <v>284</v>
      </c>
      <c r="P905" s="39"/>
      <c r="Q905" s="55" t="str">
        <f>INDEX(Freelancer!$A$1140:$J$2572,MATCH('Base data'!M905,Freelancer!$G$1140:$G$2572,0),9)</f>
        <v>Du äger ett företag som tillverkar förpackningar till olika produkter. Du ska tillverka kartonger för att förpacka tvålar med måtten 2 cm x 3 cm x 4 cm. Föreslå lämpliga mått på en förpackning för 60 tvålar.</v>
      </c>
      <c r="R905" s="161" t="str">
        <f>IF(INDEX(Freelancer!$A$1140:$J$2572,MATCH('Base data'!M905,Freelancer!$G$1140:$G$2572,0),10)=0,"",INDEX(Freelancer!$A$1140:$J$2572,MATCH('Base data'!M905,Freelancer!$G$1140:$G$2572,0),10))</f>
        <v/>
      </c>
      <c r="S905" s="78" t="s">
        <v>16642</v>
      </c>
      <c r="T905" s="78" t="str">
        <f t="shared" si="64"/>
        <v>y2_19_5y</v>
      </c>
      <c r="U905" s="78" t="str">
        <f>INDEX(Lista!$O$2:$S$206,MATCH('Base data'!T905,Lista!$P$2:$P$206,0),3)</f>
        <v>Procent - Jämförelser</v>
      </c>
      <c r="V905" s="78" t="str">
        <f>INDEX(Lista!$O$2:$S$206,MATCH('Base data'!T905,Lista!$P$2:$P$206,0),4)</f>
        <v>SF_2_19</v>
      </c>
      <c r="W905" s="78" t="str">
        <f>INDEX(Lista!$O$2:$S$206,MATCH('Base data'!T905,Lista!$P$2:$P$206,0),5)</f>
        <v>Procent</v>
      </c>
      <c r="X905" s="214" t="s">
        <v>16772</v>
      </c>
    </row>
    <row r="906" spans="1:24" ht="32" x14ac:dyDescent="0.2">
      <c r="A906" s="160">
        <v>9789152302484</v>
      </c>
      <c r="B906" s="11">
        <v>3</v>
      </c>
      <c r="C906" s="11" t="s">
        <v>256</v>
      </c>
      <c r="D906" s="161" t="s">
        <v>12848</v>
      </c>
      <c r="E906" s="161" t="s">
        <v>282</v>
      </c>
      <c r="F906" s="161" t="s">
        <v>12864</v>
      </c>
      <c r="G906" s="161" t="s">
        <v>287</v>
      </c>
      <c r="H906" s="11" t="s">
        <v>229</v>
      </c>
      <c r="I906" s="11" t="s">
        <v>12844</v>
      </c>
      <c r="J906" s="11" t="s">
        <v>34</v>
      </c>
      <c r="K906" s="164" t="str">
        <f t="shared" si="63"/>
        <v>Uppslaget</v>
      </c>
      <c r="L906" s="11" t="s">
        <v>12549</v>
      </c>
      <c r="M906" s="11" t="str">
        <f t="shared" si="65"/>
        <v>3_x3_5x_U_Fb</v>
      </c>
      <c r="N906" s="11" t="str">
        <f t="shared" si="66"/>
        <v>9789152302484-3-x3_5x-U-Fb</v>
      </c>
      <c r="O906" s="78" t="s">
        <v>284</v>
      </c>
      <c r="P906" s="39"/>
      <c r="Q906" s="55" t="str">
        <f>INDEX(Freelancer!$A$1140:$J$2572,MATCH('Base data'!M906,Freelancer!$G$1140:$G$2572,0),9)</f>
        <v>Du äger ett företag som tillverkar förpackningar till olika produkter. Du ska tillverka kartonger för att förpacka tvålar med måtten 2 cm x 3 cm x 4 cm. Du vill att det ska gå åt så lite kartong som möjligt till förpackningarna. Vilka mått har en sådan förpackning?</v>
      </c>
      <c r="R906" s="161" t="str">
        <f>IF(INDEX(Freelancer!$A$1140:$J$2572,MATCH('Base data'!M906,Freelancer!$G$1140:$G$2572,0),10)=0,"",INDEX(Freelancer!$A$1140:$J$2572,MATCH('Base data'!M906,Freelancer!$G$1140:$G$2572,0),10))</f>
        <v/>
      </c>
      <c r="S906" s="78" t="s">
        <v>16678</v>
      </c>
      <c r="T906" s="78" t="str">
        <f t="shared" si="64"/>
        <v>y2_19_10y</v>
      </c>
      <c r="U906" s="78" t="str">
        <f>INDEX(Lista!$O$2:$S$206,MATCH('Base data'!T906,Lista!$P$2:$P$206,0),3)</f>
        <v>Procent - Promille &amp; ppm</v>
      </c>
      <c r="V906" s="78" t="str">
        <f>INDEX(Lista!$O$2:$S$206,MATCH('Base data'!T906,Lista!$P$2:$P$206,0),4)</f>
        <v>SF_2_19</v>
      </c>
      <c r="W906" s="78" t="str">
        <f>INDEX(Lista!$O$2:$S$206,MATCH('Base data'!T906,Lista!$P$2:$P$206,0),5)</f>
        <v>Procent</v>
      </c>
      <c r="X906" s="214" t="s">
        <v>16772</v>
      </c>
    </row>
    <row r="907" spans="1:24" ht="32" x14ac:dyDescent="0.2">
      <c r="A907" s="160">
        <v>9789152302484</v>
      </c>
      <c r="B907" s="11">
        <v>3</v>
      </c>
      <c r="C907" s="11" t="s">
        <v>256</v>
      </c>
      <c r="D907" s="161" t="s">
        <v>12848</v>
      </c>
      <c r="E907" s="161" t="s">
        <v>282</v>
      </c>
      <c r="F907" s="161" t="s">
        <v>12864</v>
      </c>
      <c r="G907" s="161" t="s">
        <v>287</v>
      </c>
      <c r="H907" s="11" t="s">
        <v>229</v>
      </c>
      <c r="I907" s="11" t="s">
        <v>12844</v>
      </c>
      <c r="J907" s="11" t="s">
        <v>40</v>
      </c>
      <c r="K907" s="164" t="str">
        <f t="shared" si="63"/>
        <v>Uppslaget</v>
      </c>
      <c r="L907" s="11" t="s">
        <v>12549</v>
      </c>
      <c r="M907" s="11" t="str">
        <f t="shared" si="65"/>
        <v>3_x3_5x_U_Fc</v>
      </c>
      <c r="N907" s="11" t="str">
        <f t="shared" si="66"/>
        <v>9789152302484-3-x3_5x-U-Fc</v>
      </c>
      <c r="O907" s="78" t="s">
        <v>1256</v>
      </c>
      <c r="P907" s="39"/>
      <c r="Q907" s="55" t="str">
        <f>INDEX(Freelancer!$A$1140:$J$2572,MATCH('Base data'!M907,Freelancer!$G$1140:$G$2572,0),9)</f>
        <v>Du äger ett företag som tillverkar förpackningar till olika produkter. Du ska tillverka kartonger för att förpacka tvålar med måtten 2 cm x 3 cm x 4 cm. Tvålarnas volym ökar med 25%. Vilka mått föreslår du på tvålarna och på lådan med 60 tvålar?</v>
      </c>
      <c r="R907" s="161" t="str">
        <f>IF(INDEX(Freelancer!$A$1140:$J$2572,MATCH('Base data'!M907,Freelancer!$G$1140:$G$2572,0),10)=0,"",INDEX(Freelancer!$A$1140:$J$2572,MATCH('Base data'!M907,Freelancer!$G$1140:$G$2572,0),10))</f>
        <v/>
      </c>
      <c r="S907" s="78" t="s">
        <v>16615</v>
      </c>
      <c r="T907" s="78" t="str">
        <f t="shared" si="64"/>
        <v>y1_3_8y</v>
      </c>
      <c r="U907" s="78" t="str">
        <f>INDEX(Lista!$O$2:$S$206,MATCH('Base data'!T907,Lista!$P$2:$P$206,0),3)</f>
        <v>Ekvationer - Grafritande räknare</v>
      </c>
      <c r="V907" s="78" t="str">
        <f>INDEX(Lista!$O$2:$S$206,MATCH('Base data'!T907,Lista!$P$2:$P$206,0),4)</f>
        <v>T_1_3</v>
      </c>
      <c r="W907" s="78" t="str">
        <f>INDEX(Lista!$O$2:$S$206,MATCH('Base data'!T907,Lista!$P$2:$P$206,0),5)</f>
        <v>Ekvationer</v>
      </c>
      <c r="X907" s="214" t="s">
        <v>16772</v>
      </c>
    </row>
    <row r="908" spans="1:24" x14ac:dyDescent="0.2">
      <c r="A908" s="160">
        <v>9789152302484</v>
      </c>
      <c r="B908" s="11">
        <v>3</v>
      </c>
      <c r="C908" s="11" t="s">
        <v>256</v>
      </c>
      <c r="D908" s="161" t="s">
        <v>12848</v>
      </c>
      <c r="E908" s="161" t="s">
        <v>282</v>
      </c>
      <c r="F908" s="161" t="s">
        <v>12864</v>
      </c>
      <c r="G908" s="161" t="s">
        <v>287</v>
      </c>
      <c r="H908" s="11" t="s">
        <v>229</v>
      </c>
      <c r="I908" s="11">
        <v>1</v>
      </c>
      <c r="J908" s="11"/>
      <c r="K908" s="164" t="str">
        <f t="shared" si="63"/>
        <v>Uppslaget</v>
      </c>
      <c r="L908" s="11" t="s">
        <v>12549</v>
      </c>
      <c r="M908" s="11" t="str">
        <f t="shared" si="65"/>
        <v>3_x3_5x_U_1</v>
      </c>
      <c r="N908" s="11" t="str">
        <f t="shared" si="66"/>
        <v>9789152302484-3-x3_5x-U-1</v>
      </c>
      <c r="O908" s="78" t="s">
        <v>1256</v>
      </c>
      <c r="P908" s="39"/>
      <c r="Q908" s="55" t="str">
        <f>INDEX(Freelancer!$A$1140:$J$2572,MATCH('Base data'!M908,Freelancer!$G$1140:$G$2572,0),9)</f>
        <v>Vilken area har fyrhörningen? $$\textup{A)} \quad 54 \qquad \textup{B)} \quad 56 \qquad \textup{C)} \quad 60$$ $$\textup{D)} \quad 64 \qquad \textup{E)} \quad 72$$</v>
      </c>
      <c r="R908" s="161" t="str">
        <f>IF(INDEX(Freelancer!$A$1140:$J$2572,MATCH('Base data'!M908,Freelancer!$G$1140:$G$2572,0),10)=0,"",INDEX(Freelancer!$A$1140:$J$2572,MATCH('Base data'!M908,Freelancer!$G$1140:$G$2572,0),10))</f>
        <v>MD9_105_1</v>
      </c>
      <c r="S908" s="78" t="s">
        <v>16677</v>
      </c>
      <c r="T908" s="78" t="str">
        <f t="shared" si="64"/>
        <v>y1_4y</v>
      </c>
      <c r="U908" s="78" t="str">
        <f>INDEX(Lista!$O$2:$S$206,MATCH('Base data'!T908,Lista!$P$2:$P$206,0),3)</f>
        <v>Ekvationslösning</v>
      </c>
      <c r="V908" s="78" t="str">
        <f>INDEX(Lista!$O$2:$S$206,MATCH('Base data'!T908,Lista!$P$2:$P$206,0),4)</f>
        <v>T_1_4</v>
      </c>
      <c r="W908" s="78" t="str">
        <f>INDEX(Lista!$O$2:$S$206,MATCH('Base data'!T908,Lista!$P$2:$P$206,0),5)</f>
        <v>Ekvationslösning</v>
      </c>
      <c r="X908" s="214" t="s">
        <v>16772</v>
      </c>
    </row>
    <row r="909" spans="1:24" ht="32" x14ac:dyDescent="0.2">
      <c r="A909" s="160">
        <v>9789152302484</v>
      </c>
      <c r="B909" s="11">
        <v>3</v>
      </c>
      <c r="C909" s="11" t="s">
        <v>256</v>
      </c>
      <c r="D909" s="161" t="s">
        <v>12848</v>
      </c>
      <c r="E909" s="161" t="s">
        <v>282</v>
      </c>
      <c r="F909" s="161" t="s">
        <v>12864</v>
      </c>
      <c r="G909" s="161" t="s">
        <v>287</v>
      </c>
      <c r="H909" s="11" t="s">
        <v>229</v>
      </c>
      <c r="I909" s="11">
        <v>2</v>
      </c>
      <c r="J909" s="11"/>
      <c r="K909" s="164" t="str">
        <f t="shared" si="63"/>
        <v>Uppslaget</v>
      </c>
      <c r="L909" s="11" t="s">
        <v>12549</v>
      </c>
      <c r="M909" s="11" t="str">
        <f t="shared" si="65"/>
        <v>3_x3_5x_U_2</v>
      </c>
      <c r="N909" s="11" t="str">
        <f t="shared" si="66"/>
        <v>9789152302484-3-x3_5x-U-2</v>
      </c>
      <c r="O909" s="78" t="s">
        <v>1256</v>
      </c>
      <c r="P909" s="39"/>
      <c r="Q909" s="55" t="str">
        <f>INDEX(Freelancer!$A$1140:$J$2572,MATCH('Base data'!M909,Freelancer!$G$1140:$G$2572,0),9)</f>
        <v>Fyra hus står på rad efter varandra. Varje hus ska målas vitt, rött eller gult. På hur många sätt kan detta göras så att inget grannhus har samma färg? $$\textup{A)} \quad 16 \qquad \textup{B)} \quad 24 \qquad \textup{C)} \quad 36$$ $$\textup{D)} \quad 81 \qquad \textup{E)} \quad 108$$</v>
      </c>
      <c r="R909" s="161" t="str">
        <f>IF(INDEX(Freelancer!$A$1140:$J$2572,MATCH('Base data'!M909,Freelancer!$G$1140:$G$2572,0),10)=0,"",INDEX(Freelancer!$A$1140:$J$2572,MATCH('Base data'!M909,Freelancer!$G$1140:$G$2572,0),10))</f>
        <v/>
      </c>
      <c r="S909" s="78" t="s">
        <v>16686</v>
      </c>
      <c r="T909" s="78" t="str">
        <f t="shared" si="64"/>
        <v>y3_2_14y</v>
      </c>
      <c r="U909" s="78" t="str">
        <f>INDEX(Lista!$O$2:$S$206,MATCH('Base data'!T909,Lista!$P$2:$P$206,0),3)</f>
        <v>Statistik - Urval &amp; bortfall</v>
      </c>
      <c r="V909" s="78" t="str">
        <f>INDEX(Lista!$O$2:$S$206,MATCH('Base data'!T909,Lista!$P$2:$P$206,0),4)</f>
        <v>SS_3_2</v>
      </c>
      <c r="W909" s="78" t="str">
        <f>INDEX(Lista!$O$2:$S$206,MATCH('Base data'!T909,Lista!$P$2:$P$206,0),5)</f>
        <v>Statistik</v>
      </c>
      <c r="X909" s="214" t="s">
        <v>16772</v>
      </c>
    </row>
    <row r="910" spans="1:24" ht="32" x14ac:dyDescent="0.2">
      <c r="A910" s="160">
        <v>9789152302484</v>
      </c>
      <c r="B910" s="11">
        <v>3</v>
      </c>
      <c r="C910" s="11" t="s">
        <v>256</v>
      </c>
      <c r="D910" s="161" t="s">
        <v>12848</v>
      </c>
      <c r="E910" s="161" t="s">
        <v>282</v>
      </c>
      <c r="F910" s="161" t="s">
        <v>12864</v>
      </c>
      <c r="G910" s="161" t="s">
        <v>287</v>
      </c>
      <c r="H910" s="11" t="s">
        <v>229</v>
      </c>
      <c r="I910" s="11">
        <v>3</v>
      </c>
      <c r="J910" s="11"/>
      <c r="K910" s="164" t="str">
        <f t="shared" si="63"/>
        <v>Uppslaget</v>
      </c>
      <c r="L910" s="11" t="s">
        <v>12549</v>
      </c>
      <c r="M910" s="11" t="str">
        <f t="shared" si="65"/>
        <v>3_x3_5x_U_3</v>
      </c>
      <c r="N910" s="11" t="str">
        <f t="shared" si="66"/>
        <v>9789152302484-3-x3_5x-U-3</v>
      </c>
      <c r="O910" s="78" t="s">
        <v>1256</v>
      </c>
      <c r="P910" s="39"/>
      <c r="Q910" s="55" t="str">
        <f>INDEX(Freelancer!$A$1140:$J$2572,MATCH('Base data'!M910,Freelancer!$G$1140:$G$2572,0),9)</f>
        <v>Figuren har ingen rotationssymmetri. Vilket är det minsta antal rutor som måste färgas gröna för att figuren ska få rotationssymmetri? $$\textup{A)} \quad 1 \qquad \textup{B)} \quad 2 \qquad \textup{C)} \quad 3$$ $$\textup{D)} \quad 4 \qquad \textup{E)} \quad 5$$</v>
      </c>
      <c r="R910" s="161" t="str">
        <f>IF(INDEX(Freelancer!$A$1140:$J$2572,MATCH('Base data'!M910,Freelancer!$G$1140:$G$2572,0),10)=0,"",INDEX(Freelancer!$A$1140:$J$2572,MATCH('Base data'!M910,Freelancer!$G$1140:$G$2572,0),10))</f>
        <v>MD9_105_2</v>
      </c>
      <c r="S910" s="78" t="s">
        <v>16656</v>
      </c>
      <c r="T910" s="78" t="str">
        <f t="shared" si="64"/>
        <v>y4_5y</v>
      </c>
      <c r="U910" s="78" t="str">
        <f>INDEX(Lista!$O$2:$S$206,MATCH('Base data'!T910,Lista!$P$2:$P$206,0),3)</f>
        <v xml:space="preserve">Cirkelsektor </v>
      </c>
      <c r="V910" s="78" t="str">
        <f>INDEX(Lista!$O$2:$S$206,MATCH('Base data'!T910,Lista!$P$2:$P$206,0),4)</f>
        <v>G_4_5</v>
      </c>
      <c r="W910" s="78" t="str">
        <f>INDEX(Lista!$O$2:$S$206,MATCH('Base data'!T910,Lista!$P$2:$P$206,0),5)</f>
        <v xml:space="preserve">Cirkelsektor </v>
      </c>
      <c r="X910" s="214" t="s">
        <v>16772</v>
      </c>
    </row>
    <row r="911" spans="1:24" x14ac:dyDescent="0.2">
      <c r="A911" s="160">
        <v>9789152302484</v>
      </c>
      <c r="B911" s="11">
        <v>4</v>
      </c>
      <c r="C911" s="11" t="s">
        <v>420</v>
      </c>
      <c r="D911" s="161" t="s">
        <v>12849</v>
      </c>
      <c r="E911" s="161" t="s">
        <v>282</v>
      </c>
      <c r="F911" s="161" t="s">
        <v>12865</v>
      </c>
      <c r="G911" s="161" t="s">
        <v>277</v>
      </c>
      <c r="H911" s="11" t="s">
        <v>33</v>
      </c>
      <c r="I911" s="11">
        <v>1</v>
      </c>
      <c r="J911" s="11"/>
      <c r="K911" s="164" t="str">
        <f t="shared" si="63"/>
        <v>Grundkurs</v>
      </c>
      <c r="L911" s="11" t="s">
        <v>12548</v>
      </c>
      <c r="M911" s="11" t="str">
        <f t="shared" si="65"/>
        <v>4_x4_1x_G_1</v>
      </c>
      <c r="N911" s="11" t="str">
        <f t="shared" si="66"/>
        <v>9789152302484-4-x4_1x-G-1</v>
      </c>
      <c r="O911" s="78" t="s">
        <v>1256</v>
      </c>
      <c r="P911" s="39"/>
      <c r="Q911" s="55" t="str">
        <f>INDEX(Freelancer!$A$1140:$J$2572,MATCH('Base data'!M911,Freelancer!$G$1140:$G$2572,0),9)</f>
        <v>Vad ska det stå istället för bokstäverna?</v>
      </c>
      <c r="R911" s="161" t="str">
        <f>IF(INDEX(Freelancer!$A$1140:$J$2572,MATCH('Base data'!M911,Freelancer!$G$1140:$G$2572,0),10)=0,"",INDEX(Freelancer!$A$1140:$J$2572,MATCH('Base data'!M911,Freelancer!$G$1140:$G$2572,0),10))</f>
        <v>MD9_108_1</v>
      </c>
      <c r="S911" s="78" t="s">
        <v>16649</v>
      </c>
      <c r="T911" s="78" t="str">
        <f t="shared" si="64"/>
        <v>y4_15y</v>
      </c>
      <c r="U911" s="78" t="str">
        <f>INDEX(Lista!$O$2:$S$206,MATCH('Base data'!T911,Lista!$P$2:$P$206,0),3)</f>
        <v>Volym &amp; olika sorters kroppar</v>
      </c>
      <c r="V911" s="78" t="str">
        <f>INDEX(Lista!$O$2:$S$206,MATCH('Base data'!T911,Lista!$P$2:$P$206,0),4)</f>
        <v>G_4_15</v>
      </c>
      <c r="W911" s="78" t="str">
        <f>INDEX(Lista!$O$2:$S$206,MATCH('Base data'!T911,Lista!$P$2:$P$206,0),5)</f>
        <v>Volym &amp; olika sorters kroppar</v>
      </c>
      <c r="X911" s="214" t="s">
        <v>16772</v>
      </c>
    </row>
    <row r="912" spans="1:24" x14ac:dyDescent="0.2">
      <c r="A912" s="160">
        <v>9789152302484</v>
      </c>
      <c r="B912" s="11">
        <v>4</v>
      </c>
      <c r="C912" s="11" t="s">
        <v>420</v>
      </c>
      <c r="D912" s="161" t="s">
        <v>12849</v>
      </c>
      <c r="E912" s="161" t="s">
        <v>282</v>
      </c>
      <c r="F912" s="161" t="s">
        <v>12865</v>
      </c>
      <c r="G912" s="161" t="s">
        <v>277</v>
      </c>
      <c r="H912" s="11" t="s">
        <v>33</v>
      </c>
      <c r="I912" s="11">
        <v>2</v>
      </c>
      <c r="J912" s="11" t="s">
        <v>31</v>
      </c>
      <c r="K912" s="164" t="str">
        <f t="shared" si="63"/>
        <v>Grundkurs</v>
      </c>
      <c r="L912" s="11" t="s">
        <v>17333</v>
      </c>
      <c r="M912" s="11" t="str">
        <f t="shared" si="65"/>
        <v>4_x4_1x_G_2a</v>
      </c>
      <c r="N912" s="11" t="str">
        <f t="shared" si="66"/>
        <v>9789152302484-4-x4_1x-G-2a</v>
      </c>
      <c r="O912" s="78" t="s">
        <v>1256</v>
      </c>
      <c r="P912" s="39"/>
      <c r="Q912" s="55" t="str">
        <f>INDEX(Freelancer!$A$1140:$J$2572,MATCH('Base data'!M912,Freelancer!$G$1140:$G$2572,0),9)</f>
        <v>Skriv i decimalform 4%</v>
      </c>
      <c r="R912" s="161" t="str">
        <f>IF(INDEX(Freelancer!$A$1140:$J$2572,MATCH('Base data'!M912,Freelancer!$G$1140:$G$2572,0),10)=0,"",INDEX(Freelancer!$A$1140:$J$2572,MATCH('Base data'!M912,Freelancer!$G$1140:$G$2572,0),10))</f>
        <v/>
      </c>
      <c r="S912" s="78" t="s">
        <v>16699</v>
      </c>
      <c r="T912" s="78" t="str">
        <f t="shared" si="64"/>
        <v>y1_17y</v>
      </c>
      <c r="U912" s="78" t="str">
        <f>INDEX(Lista!$O$2:$S$206,MATCH('Base data'!T912,Lista!$P$2:$P$206,0),3)</f>
        <v>Tal</v>
      </c>
      <c r="V912" s="78" t="str">
        <f>INDEX(Lista!$O$2:$S$206,MATCH('Base data'!T912,Lista!$P$2:$P$206,0),4)</f>
        <v>T_1_17</v>
      </c>
      <c r="W912" s="78" t="str">
        <f>INDEX(Lista!$O$2:$S$206,MATCH('Base data'!T912,Lista!$P$2:$P$206,0),5)</f>
        <v>Tal</v>
      </c>
      <c r="X912" s="214" t="s">
        <v>16772</v>
      </c>
    </row>
    <row r="913" spans="1:24" x14ac:dyDescent="0.2">
      <c r="A913" s="160">
        <v>9789152302484</v>
      </c>
      <c r="B913" s="11">
        <v>4</v>
      </c>
      <c r="C913" s="11" t="s">
        <v>420</v>
      </c>
      <c r="D913" s="161" t="s">
        <v>12849</v>
      </c>
      <c r="E913" s="161" t="s">
        <v>282</v>
      </c>
      <c r="F913" s="161" t="s">
        <v>12865</v>
      </c>
      <c r="G913" s="161" t="s">
        <v>277</v>
      </c>
      <c r="H913" s="11" t="s">
        <v>33</v>
      </c>
      <c r="I913" s="11">
        <v>2</v>
      </c>
      <c r="J913" s="11" t="s">
        <v>34</v>
      </c>
      <c r="K913" s="164" t="str">
        <f t="shared" si="63"/>
        <v>Grundkurs</v>
      </c>
      <c r="L913" s="11" t="s">
        <v>17333</v>
      </c>
      <c r="M913" s="11" t="str">
        <f t="shared" si="65"/>
        <v>4_x4_1x_G_2b</v>
      </c>
      <c r="N913" s="11" t="str">
        <f t="shared" si="66"/>
        <v>9789152302484-4-x4_1x-G-2b</v>
      </c>
      <c r="O913" s="78" t="s">
        <v>1256</v>
      </c>
      <c r="P913" s="39"/>
      <c r="Q913" s="55" t="str">
        <f>INDEX(Freelancer!$A$1140:$J$2572,MATCH('Base data'!M913,Freelancer!$G$1140:$G$2572,0),9)</f>
        <v>Skriv i decimalform 12,5%</v>
      </c>
      <c r="R913" s="161" t="str">
        <f>IF(INDEX(Freelancer!$A$1140:$J$2572,MATCH('Base data'!M913,Freelancer!$G$1140:$G$2572,0),10)=0,"",INDEX(Freelancer!$A$1140:$J$2572,MATCH('Base data'!M913,Freelancer!$G$1140:$G$2572,0),10))</f>
        <v/>
      </c>
      <c r="S913" s="78" t="s">
        <v>16695</v>
      </c>
      <c r="T913" s="78" t="str">
        <f t="shared" si="64"/>
        <v>y1_2_2y</v>
      </c>
      <c r="U913" s="78" t="str">
        <f>INDEX(Lista!$O$2:$S$206,MATCH('Base data'!T913,Lista!$P$2:$P$206,0),3)</f>
        <v>Bråk - Delbarhet</v>
      </c>
      <c r="V913" s="78" t="str">
        <f>INDEX(Lista!$O$2:$S$206,MATCH('Base data'!T913,Lista!$P$2:$P$206,0),4)</f>
        <v>T_1_2</v>
      </c>
      <c r="W913" s="78" t="str">
        <f>INDEX(Lista!$O$2:$S$206,MATCH('Base data'!T913,Lista!$P$2:$P$206,0),5)</f>
        <v>Bråk</v>
      </c>
      <c r="X913" s="214" t="s">
        <v>16772</v>
      </c>
    </row>
    <row r="914" spans="1:24" x14ac:dyDescent="0.2">
      <c r="A914" s="160">
        <v>9789152302484</v>
      </c>
      <c r="B914" s="11">
        <v>4</v>
      </c>
      <c r="C914" s="11" t="s">
        <v>420</v>
      </c>
      <c r="D914" s="161" t="s">
        <v>12849</v>
      </c>
      <c r="E914" s="161" t="s">
        <v>282</v>
      </c>
      <c r="F914" s="161" t="s">
        <v>12865</v>
      </c>
      <c r="G914" s="161" t="s">
        <v>277</v>
      </c>
      <c r="H914" s="11" t="s">
        <v>33</v>
      </c>
      <c r="I914" s="11">
        <v>2</v>
      </c>
      <c r="J914" s="11" t="s">
        <v>40</v>
      </c>
      <c r="K914" s="164" t="str">
        <f t="shared" si="63"/>
        <v>Grundkurs</v>
      </c>
      <c r="L914" s="11" t="s">
        <v>17333</v>
      </c>
      <c r="M914" s="11" t="str">
        <f t="shared" si="65"/>
        <v>4_x4_1x_G_2c</v>
      </c>
      <c r="N914" s="11" t="str">
        <f t="shared" si="66"/>
        <v>9789152302484-4-x4_1x-G-2c</v>
      </c>
      <c r="O914" s="78" t="s">
        <v>1256</v>
      </c>
      <c r="P914" s="39"/>
      <c r="Q914" s="55" t="str">
        <f>INDEX(Freelancer!$A$1140:$J$2572,MATCH('Base data'!M914,Freelancer!$G$1140:$G$2572,0),9)</f>
        <v>Skriv i decimalform 103%</v>
      </c>
      <c r="R914" s="161" t="str">
        <f>IF(INDEX(Freelancer!$A$1140:$J$2572,MATCH('Base data'!M914,Freelancer!$G$1140:$G$2572,0),10)=0,"",INDEX(Freelancer!$A$1140:$J$2572,MATCH('Base data'!M914,Freelancer!$G$1140:$G$2572,0),10))</f>
        <v/>
      </c>
      <c r="S914" s="78" t="s">
        <v>16587</v>
      </c>
      <c r="T914" s="78" t="str">
        <f t="shared" si="64"/>
        <v>y2_8_3y</v>
      </c>
      <c r="U914" s="78" t="str">
        <f>INDEX(Lista!$O$2:$S$206,MATCH('Base data'!T914,Lista!$P$2:$P$206,0),3)</f>
        <v>Funktioner - Definition- och värdemängd</v>
      </c>
      <c r="V914" s="78" t="str">
        <f>INDEX(Lista!$O$2:$S$206,MATCH('Base data'!T914,Lista!$P$2:$P$206,0),4)</f>
        <v>SF_2_8</v>
      </c>
      <c r="W914" s="78" t="str">
        <f>INDEX(Lista!$O$2:$S$206,MATCH('Base data'!T914,Lista!$P$2:$P$206,0),5)</f>
        <v>Funktioner</v>
      </c>
      <c r="X914" s="214" t="s">
        <v>16772</v>
      </c>
    </row>
    <row r="915" spans="1:24" x14ac:dyDescent="0.2">
      <c r="A915" s="160">
        <v>9789152302484</v>
      </c>
      <c r="B915" s="11">
        <v>4</v>
      </c>
      <c r="C915" s="11" t="s">
        <v>420</v>
      </c>
      <c r="D915" s="161" t="s">
        <v>12849</v>
      </c>
      <c r="E915" s="161" t="s">
        <v>282</v>
      </c>
      <c r="F915" s="161" t="s">
        <v>12865</v>
      </c>
      <c r="G915" s="161" t="s">
        <v>277</v>
      </c>
      <c r="H915" s="11" t="s">
        <v>33</v>
      </c>
      <c r="I915" s="11">
        <v>2</v>
      </c>
      <c r="J915" s="11" t="s">
        <v>66</v>
      </c>
      <c r="K915" s="164" t="str">
        <f t="shared" si="63"/>
        <v>Grundkurs</v>
      </c>
      <c r="L915" s="11" t="s">
        <v>17333</v>
      </c>
      <c r="M915" s="11" t="str">
        <f t="shared" si="65"/>
        <v>4_x4_1x_G_2d</v>
      </c>
      <c r="N915" s="11" t="str">
        <f t="shared" si="66"/>
        <v>9789152302484-4-x4_1x-G-2d</v>
      </c>
      <c r="O915" s="78" t="s">
        <v>1256</v>
      </c>
      <c r="P915" s="39"/>
      <c r="Q915" s="55" t="str">
        <f>INDEX(Freelancer!$A$1140:$J$2572,MATCH('Base data'!M915,Freelancer!$G$1140:$G$2572,0),9)</f>
        <v>Skriv i decimalform 210%</v>
      </c>
      <c r="R915" s="161" t="str">
        <f>IF(INDEX(Freelancer!$A$1140:$J$2572,MATCH('Base data'!M915,Freelancer!$G$1140:$G$2572,0),10)=0,"",INDEX(Freelancer!$A$1140:$J$2572,MATCH('Base data'!M915,Freelancer!$G$1140:$G$2572,0),10))</f>
        <v/>
      </c>
      <c r="S915" s="78" t="s">
        <v>16670</v>
      </c>
      <c r="T915" s="78" t="str">
        <f t="shared" si="64"/>
        <v>y1_19_1y</v>
      </c>
      <c r="U915" s="78" t="str">
        <f>INDEX(Lista!$O$2:$S$206,MATCH('Base data'!T915,Lista!$P$2:$P$206,0),3)</f>
        <v>Talsystem - Det romerska talsystemet</v>
      </c>
      <c r="V915" s="78" t="str">
        <f>INDEX(Lista!$O$2:$S$206,MATCH('Base data'!T915,Lista!$P$2:$P$206,0),4)</f>
        <v>T_1_19</v>
      </c>
      <c r="W915" s="78" t="str">
        <f>INDEX(Lista!$O$2:$S$206,MATCH('Base data'!T915,Lista!$P$2:$P$206,0),5)</f>
        <v>Talsystem</v>
      </c>
      <c r="X915" s="214" t="s">
        <v>16772</v>
      </c>
    </row>
    <row r="916" spans="1:24" x14ac:dyDescent="0.2">
      <c r="A916" s="160">
        <v>9789152302484</v>
      </c>
      <c r="B916" s="11">
        <v>4</v>
      </c>
      <c r="C916" s="11" t="s">
        <v>420</v>
      </c>
      <c r="D916" s="161" t="s">
        <v>12849</v>
      </c>
      <c r="E916" s="161" t="s">
        <v>282</v>
      </c>
      <c r="F916" s="161" t="s">
        <v>12865</v>
      </c>
      <c r="G916" s="161" t="s">
        <v>277</v>
      </c>
      <c r="H916" s="11" t="s">
        <v>33</v>
      </c>
      <c r="I916" s="11">
        <v>3</v>
      </c>
      <c r="J916" s="11" t="s">
        <v>31</v>
      </c>
      <c r="K916" s="164" t="str">
        <f t="shared" si="63"/>
        <v>Grundkurs</v>
      </c>
      <c r="L916" s="11" t="s">
        <v>12548</v>
      </c>
      <c r="M916" s="11" t="str">
        <f t="shared" si="65"/>
        <v>4_x4_1x_G_3a</v>
      </c>
      <c r="N916" s="11" t="str">
        <f t="shared" si="66"/>
        <v>9789152302484-4-x4_1x-G-3a</v>
      </c>
      <c r="O916" s="78" t="s">
        <v>1256</v>
      </c>
      <c r="P916" s="39"/>
      <c r="Q916" s="55" t="str">
        <f>INDEX(Freelancer!$A$1140:$J$2572,MATCH('Base data'!M916,Freelancer!$G$1140:$G$2572,0),9)</f>
        <v>Hur stor andel av tabletterna är lila?</v>
      </c>
      <c r="R916" s="161" t="str">
        <f>IF(INDEX(Freelancer!$A$1140:$J$2572,MATCH('Base data'!M916,Freelancer!$G$1140:$G$2572,0),10)=0,"",INDEX(Freelancer!$A$1140:$J$2572,MATCH('Base data'!M916,Freelancer!$G$1140:$G$2572,0),10))</f>
        <v>MD9_108_2</v>
      </c>
      <c r="S916" s="78" t="s">
        <v>8329</v>
      </c>
      <c r="T916" s="78" t="str">
        <f t="shared" si="64"/>
        <v>y1_6_2y</v>
      </c>
      <c r="U916" s="78" t="str">
        <f>INDEX(Lista!$O$2:$S$206,MATCH('Base data'!T916,Lista!$P$2:$P$206,0),3)</f>
        <v>Enheter - Tid</v>
      </c>
      <c r="V916" s="78" t="str">
        <f>INDEX(Lista!$O$2:$S$206,MATCH('Base data'!T916,Lista!$P$2:$P$206,0),4)</f>
        <v>T_1_6</v>
      </c>
      <c r="W916" s="78" t="str">
        <f>INDEX(Lista!$O$2:$S$206,MATCH('Base data'!T916,Lista!$P$2:$P$206,0),5)</f>
        <v>Enheter</v>
      </c>
      <c r="X916" s="214" t="s">
        <v>16772</v>
      </c>
    </row>
    <row r="917" spans="1:24" x14ac:dyDescent="0.2">
      <c r="A917" s="160">
        <v>9789152302484</v>
      </c>
      <c r="B917" s="11">
        <v>4</v>
      </c>
      <c r="C917" s="11" t="s">
        <v>420</v>
      </c>
      <c r="D917" s="161" t="s">
        <v>12849</v>
      </c>
      <c r="E917" s="161" t="s">
        <v>282</v>
      </c>
      <c r="F917" s="161" t="s">
        <v>12865</v>
      </c>
      <c r="G917" s="161" t="s">
        <v>277</v>
      </c>
      <c r="H917" s="11" t="s">
        <v>33</v>
      </c>
      <c r="I917" s="11">
        <v>3</v>
      </c>
      <c r="J917" s="11" t="s">
        <v>34</v>
      </c>
      <c r="K917" s="164" t="str">
        <f t="shared" si="63"/>
        <v>Grundkurs</v>
      </c>
      <c r="L917" s="11" t="s">
        <v>12548</v>
      </c>
      <c r="M917" s="11" t="str">
        <f t="shared" si="65"/>
        <v>4_x4_1x_G_3b</v>
      </c>
      <c r="N917" s="11" t="str">
        <f t="shared" si="66"/>
        <v>9789152302484-4-x4_1x-G-3b</v>
      </c>
      <c r="O917" s="78" t="s">
        <v>1256</v>
      </c>
      <c r="P917" s="39"/>
      <c r="Q917" s="55" t="str">
        <f>INDEX(Freelancer!$A$1140:$J$2572,MATCH('Base data'!M917,Freelancer!$G$1140:$G$2572,0),9)</f>
        <v>Hur stor andel av tabletterna är lila?</v>
      </c>
      <c r="R917" s="161" t="str">
        <f>IF(INDEX(Freelancer!$A$1140:$J$2572,MATCH('Base data'!M917,Freelancer!$G$1140:$G$2572,0),10)=0,"",INDEX(Freelancer!$A$1140:$J$2572,MATCH('Base data'!M917,Freelancer!$G$1140:$G$2572,0),10))</f>
        <v>MD9_108_3</v>
      </c>
      <c r="S917" s="78" t="s">
        <v>16695</v>
      </c>
      <c r="T917" s="78" t="str">
        <f t="shared" si="64"/>
        <v>y1_2_2y</v>
      </c>
      <c r="U917" s="78" t="str">
        <f>INDEX(Lista!$O$2:$S$206,MATCH('Base data'!T917,Lista!$P$2:$P$206,0),3)</f>
        <v>Bråk - Delbarhet</v>
      </c>
      <c r="V917" s="78" t="str">
        <f>INDEX(Lista!$O$2:$S$206,MATCH('Base data'!T917,Lista!$P$2:$P$206,0),4)</f>
        <v>T_1_2</v>
      </c>
      <c r="W917" s="78" t="str">
        <f>INDEX(Lista!$O$2:$S$206,MATCH('Base data'!T917,Lista!$P$2:$P$206,0),5)</f>
        <v>Bråk</v>
      </c>
      <c r="X917" s="214" t="s">
        <v>16772</v>
      </c>
    </row>
    <row r="918" spans="1:24" x14ac:dyDescent="0.2">
      <c r="A918" s="160">
        <v>9789152302484</v>
      </c>
      <c r="B918" s="11">
        <v>4</v>
      </c>
      <c r="C918" s="11" t="s">
        <v>420</v>
      </c>
      <c r="D918" s="161" t="s">
        <v>12849</v>
      </c>
      <c r="E918" s="161" t="s">
        <v>282</v>
      </c>
      <c r="F918" s="161" t="s">
        <v>12865</v>
      </c>
      <c r="G918" s="161" t="s">
        <v>277</v>
      </c>
      <c r="H918" s="11" t="s">
        <v>33</v>
      </c>
      <c r="I918" s="11">
        <v>4</v>
      </c>
      <c r="J918" s="11" t="s">
        <v>31</v>
      </c>
      <c r="K918" s="164" t="str">
        <f t="shared" si="63"/>
        <v>Grundkurs</v>
      </c>
      <c r="L918" s="11" t="s">
        <v>17333</v>
      </c>
      <c r="M918" s="11" t="str">
        <f t="shared" si="65"/>
        <v>4_x4_1x_G_4a</v>
      </c>
      <c r="N918" s="11" t="str">
        <f t="shared" si="66"/>
        <v>9789152302484-4-x4_1x-G-4a</v>
      </c>
      <c r="O918" s="78" t="s">
        <v>1256</v>
      </c>
      <c r="P918" s="39"/>
      <c r="Q918" s="55" t="str">
        <f>INDEX(Freelancer!$A$1140:$J$2572,MATCH('Base data'!M918,Freelancer!$G$1140:$G$2572,0),9)</f>
        <v>Hur många procent större är B än A</v>
      </c>
      <c r="R918" s="161" t="str">
        <f>IF(INDEX(Freelancer!$A$1140:$J$2572,MATCH('Base data'!M918,Freelancer!$G$1140:$G$2572,0),10)=0,"",INDEX(Freelancer!$A$1140:$J$2572,MATCH('Base data'!M918,Freelancer!$G$1140:$G$2572,0),10))</f>
        <v>MD9_108_4</v>
      </c>
      <c r="S918" s="78" t="s">
        <v>8381</v>
      </c>
      <c r="T918" s="78" t="str">
        <f t="shared" si="64"/>
        <v>y1_2_3y</v>
      </c>
      <c r="U918" s="78" t="str">
        <f>INDEX(Lista!$O$2:$S$206,MATCH('Base data'!T918,Lista!$P$2:$P$206,0),3)</f>
        <v>Bråk - Förlängning &amp; förkortning</v>
      </c>
      <c r="V918" s="78" t="str">
        <f>INDEX(Lista!$O$2:$S$206,MATCH('Base data'!T918,Lista!$P$2:$P$206,0),4)</f>
        <v>T_1_2</v>
      </c>
      <c r="W918" s="78" t="str">
        <f>INDEX(Lista!$O$2:$S$206,MATCH('Base data'!T918,Lista!$P$2:$P$206,0),5)</f>
        <v>Bråk</v>
      </c>
      <c r="X918" s="214" t="s">
        <v>16772</v>
      </c>
    </row>
    <row r="919" spans="1:24" x14ac:dyDescent="0.2">
      <c r="A919" s="160">
        <v>9789152302484</v>
      </c>
      <c r="B919" s="11">
        <v>4</v>
      </c>
      <c r="C919" s="11" t="s">
        <v>420</v>
      </c>
      <c r="D919" s="161" t="s">
        <v>12849</v>
      </c>
      <c r="E919" s="161" t="s">
        <v>282</v>
      </c>
      <c r="F919" s="161" t="s">
        <v>12865</v>
      </c>
      <c r="G919" s="161" t="s">
        <v>277</v>
      </c>
      <c r="H919" s="11" t="s">
        <v>33</v>
      </c>
      <c r="I919" s="11">
        <v>4</v>
      </c>
      <c r="J919" s="11" t="s">
        <v>34</v>
      </c>
      <c r="K919" s="164" t="str">
        <f t="shared" si="63"/>
        <v>Grundkurs</v>
      </c>
      <c r="L919" s="11" t="s">
        <v>17333</v>
      </c>
      <c r="M919" s="11" t="str">
        <f t="shared" si="65"/>
        <v>4_x4_1x_G_4b</v>
      </c>
      <c r="N919" s="11" t="str">
        <f t="shared" si="66"/>
        <v>9789152302484-4-x4_1x-G-4b</v>
      </c>
      <c r="O919" s="78" t="s">
        <v>1256</v>
      </c>
      <c r="P919" s="39"/>
      <c r="Q919" s="55" t="str">
        <f>INDEX(Freelancer!$A$1140:$J$2572,MATCH('Base data'!M919,Freelancer!$G$1140:$G$2572,0),9)</f>
        <v>Hur många procent mindre är A än B</v>
      </c>
      <c r="R919" s="161" t="str">
        <f>IF(INDEX(Freelancer!$A$1140:$J$2572,MATCH('Base data'!M919,Freelancer!$G$1140:$G$2572,0),10)=0,"",INDEX(Freelancer!$A$1140:$J$2572,MATCH('Base data'!M919,Freelancer!$G$1140:$G$2572,0),10))</f>
        <v>MD9_108_4</v>
      </c>
      <c r="S919" s="78" t="s">
        <v>16602</v>
      </c>
      <c r="T919" s="78" t="str">
        <f t="shared" si="64"/>
        <v>y1_17_2y</v>
      </c>
      <c r="U919" s="78" t="str">
        <f>INDEX(Lista!$O$2:$S$206,MATCH('Base data'!T919,Lista!$P$2:$P$206,0),3)</f>
        <v>Tal - Decimaltal</v>
      </c>
      <c r="V919" s="78" t="str">
        <f>INDEX(Lista!$O$2:$S$206,MATCH('Base data'!T919,Lista!$P$2:$P$206,0),4)</f>
        <v>T_1_17</v>
      </c>
      <c r="W919" s="78" t="str">
        <f>INDEX(Lista!$O$2:$S$206,MATCH('Base data'!T919,Lista!$P$2:$P$206,0),5)</f>
        <v>Tal</v>
      </c>
      <c r="X919" s="214" t="s">
        <v>16772</v>
      </c>
    </row>
    <row r="920" spans="1:24" x14ac:dyDescent="0.2">
      <c r="A920" s="160">
        <v>9789152302484</v>
      </c>
      <c r="B920" s="11">
        <v>4</v>
      </c>
      <c r="C920" s="11" t="s">
        <v>420</v>
      </c>
      <c r="D920" s="161" t="s">
        <v>12849</v>
      </c>
      <c r="E920" s="161" t="s">
        <v>282</v>
      </c>
      <c r="F920" s="161" t="s">
        <v>12865</v>
      </c>
      <c r="G920" s="161" t="s">
        <v>277</v>
      </c>
      <c r="H920" s="11" t="s">
        <v>33</v>
      </c>
      <c r="I920" s="11">
        <v>4</v>
      </c>
      <c r="J920" s="11" t="s">
        <v>40</v>
      </c>
      <c r="K920" s="164" t="str">
        <f t="shared" si="63"/>
        <v>Grundkurs</v>
      </c>
      <c r="L920" s="11" t="s">
        <v>17333</v>
      </c>
      <c r="M920" s="11" t="str">
        <f t="shared" si="65"/>
        <v>4_x4_1x_G_4c</v>
      </c>
      <c r="N920" s="11" t="str">
        <f t="shared" si="66"/>
        <v>9789152302484-4-x4_1x-G-4c</v>
      </c>
      <c r="O920" s="78" t="s">
        <v>1256</v>
      </c>
      <c r="P920" s="39"/>
      <c r="Q920" s="55" t="str">
        <f>INDEX(Freelancer!$A$1140:$J$2572,MATCH('Base data'!M920,Freelancer!$G$1140:$G$2572,0),9)</f>
        <v>Hur många procent större är C än B</v>
      </c>
      <c r="R920" s="161" t="str">
        <f>IF(INDEX(Freelancer!$A$1140:$J$2572,MATCH('Base data'!M920,Freelancer!$G$1140:$G$2572,0),10)=0,"",INDEX(Freelancer!$A$1140:$J$2572,MATCH('Base data'!M920,Freelancer!$G$1140:$G$2572,0),10))</f>
        <v>MD9_108_4</v>
      </c>
      <c r="S920" s="78" t="s">
        <v>16599</v>
      </c>
      <c r="T920" s="78" t="str">
        <f t="shared" si="64"/>
        <v>y1_16_5y</v>
      </c>
      <c r="U920" s="78" t="str">
        <f>INDEX(Lista!$O$2:$S$206,MATCH('Base data'!T920,Lista!$P$2:$P$206,0),3)</f>
        <v>Räta linjen - Linjens lutning</v>
      </c>
      <c r="V920" s="78" t="str">
        <f>INDEX(Lista!$O$2:$S$206,MATCH('Base data'!T920,Lista!$P$2:$P$206,0),4)</f>
        <v>T_1_16</v>
      </c>
      <c r="W920" s="78" t="str">
        <f>INDEX(Lista!$O$2:$S$206,MATCH('Base data'!T920,Lista!$P$2:$P$206,0),5)</f>
        <v>Räta linjen</v>
      </c>
      <c r="X920" s="214" t="s">
        <v>16772</v>
      </c>
    </row>
    <row r="921" spans="1:24" x14ac:dyDescent="0.2">
      <c r="A921" s="160">
        <v>9789152302484</v>
      </c>
      <c r="B921" s="11">
        <v>4</v>
      </c>
      <c r="C921" s="11" t="s">
        <v>420</v>
      </c>
      <c r="D921" s="161" t="s">
        <v>12849</v>
      </c>
      <c r="E921" s="161" t="s">
        <v>282</v>
      </c>
      <c r="F921" s="161" t="s">
        <v>12865</v>
      </c>
      <c r="G921" s="161" t="s">
        <v>277</v>
      </c>
      <c r="H921" s="11" t="s">
        <v>33</v>
      </c>
      <c r="I921" s="11">
        <v>4</v>
      </c>
      <c r="J921" s="11" t="s">
        <v>66</v>
      </c>
      <c r="K921" s="164" t="str">
        <f t="shared" si="63"/>
        <v>Grundkurs</v>
      </c>
      <c r="L921" s="11" t="s">
        <v>17333</v>
      </c>
      <c r="M921" s="11" t="str">
        <f t="shared" si="65"/>
        <v>4_x4_1x_G_4d</v>
      </c>
      <c r="N921" s="11" t="str">
        <f t="shared" si="66"/>
        <v>9789152302484-4-x4_1x-G-4d</v>
      </c>
      <c r="O921" s="78" t="s">
        <v>1256</v>
      </c>
      <c r="P921" s="39"/>
      <c r="Q921" s="55" t="str">
        <f>INDEX(Freelancer!$A$1140:$J$2572,MATCH('Base data'!M921,Freelancer!$G$1140:$G$2572,0),9)</f>
        <v>Hur många procent  mindre är B än C</v>
      </c>
      <c r="R921" s="161" t="str">
        <f>IF(INDEX(Freelancer!$A$1140:$J$2572,MATCH('Base data'!M921,Freelancer!$G$1140:$G$2572,0),10)=0,"",INDEX(Freelancer!$A$1140:$J$2572,MATCH('Base data'!M921,Freelancer!$G$1140:$G$2572,0),10))</f>
        <v>MD9_108_4</v>
      </c>
      <c r="S921" s="78" t="s">
        <v>8371</v>
      </c>
      <c r="T921" s="78" t="str">
        <f t="shared" si="64"/>
        <v>y1_17_5y</v>
      </c>
      <c r="U921" s="78" t="str">
        <f>INDEX(Lista!$O$2:$S$206,MATCH('Base data'!T921,Lista!$P$2:$P$206,0),3)</f>
        <v>Tal - Negativa tal</v>
      </c>
      <c r="V921" s="78" t="str">
        <f>INDEX(Lista!$O$2:$S$206,MATCH('Base data'!T921,Lista!$P$2:$P$206,0),4)</f>
        <v>T_1_17</v>
      </c>
      <c r="W921" s="78" t="str">
        <f>INDEX(Lista!$O$2:$S$206,MATCH('Base data'!T921,Lista!$P$2:$P$206,0),5)</f>
        <v>Tal</v>
      </c>
      <c r="X921" s="214" t="s">
        <v>16772</v>
      </c>
    </row>
    <row r="922" spans="1:24" x14ac:dyDescent="0.2">
      <c r="A922" s="160">
        <v>9789152302484</v>
      </c>
      <c r="B922" s="11">
        <v>4</v>
      </c>
      <c r="C922" s="11" t="s">
        <v>420</v>
      </c>
      <c r="D922" s="161" t="s">
        <v>12849</v>
      </c>
      <c r="E922" s="161" t="s">
        <v>282</v>
      </c>
      <c r="F922" s="161" t="s">
        <v>12865</v>
      </c>
      <c r="G922" s="161" t="s">
        <v>277</v>
      </c>
      <c r="H922" s="11" t="s">
        <v>33</v>
      </c>
      <c r="I922" s="11">
        <v>5</v>
      </c>
      <c r="J922" s="11" t="s">
        <v>31</v>
      </c>
      <c r="K922" s="164" t="str">
        <f t="shared" si="63"/>
        <v>Grundkurs</v>
      </c>
      <c r="L922" s="11" t="s">
        <v>12548</v>
      </c>
      <c r="M922" s="11" t="str">
        <f t="shared" si="65"/>
        <v>4_x4_1x_G_5a</v>
      </c>
      <c r="N922" s="11" t="str">
        <f t="shared" si="66"/>
        <v>9789152302484-4-x4_1x-G-5a</v>
      </c>
      <c r="O922" s="78" t="s">
        <v>1256</v>
      </c>
      <c r="P922" s="39"/>
      <c r="Q922" s="55" t="str">
        <f>INDEX(Freelancer!$A$1140:$J$2572,MATCH('Base data'!M922,Freelancer!$G$1140:$G$2572,0),9)</f>
        <v>Rita två figurer på samma sätt som i uppgift 4 men som visar en ökning med 25%.</v>
      </c>
      <c r="R922" s="161" t="str">
        <f>IF(INDEX(Freelancer!$A$1140:$J$2572,MATCH('Base data'!M922,Freelancer!$G$1140:$G$2572,0),10)=0,"",INDEX(Freelancer!$A$1140:$J$2572,MATCH('Base data'!M922,Freelancer!$G$1140:$G$2572,0),10))</f>
        <v/>
      </c>
      <c r="S922" s="78" t="s">
        <v>16618</v>
      </c>
      <c r="T922" s="78" t="str">
        <f t="shared" si="64"/>
        <v>y2_24_3y</v>
      </c>
      <c r="U922" s="78" t="str">
        <f>INDEX(Lista!$O$2:$S$206,MATCH('Base data'!T922,Lista!$P$2:$P$206,0),3)</f>
        <v>Variabler och uttryck - Sammansatta uttryck</v>
      </c>
      <c r="V922" s="78" t="str">
        <f>INDEX(Lista!$O$2:$S$206,MATCH('Base data'!T922,Lista!$P$2:$P$206,0),4)</f>
        <v>SF_2_24</v>
      </c>
      <c r="W922" s="78" t="str">
        <f>INDEX(Lista!$O$2:$S$206,MATCH('Base data'!T922,Lista!$P$2:$P$206,0),5)</f>
        <v>Variabler och uttryck</v>
      </c>
      <c r="X922" s="214" t="s">
        <v>16772</v>
      </c>
    </row>
    <row r="923" spans="1:24" x14ac:dyDescent="0.2">
      <c r="A923" s="160">
        <v>9789152302484</v>
      </c>
      <c r="B923" s="11">
        <v>4</v>
      </c>
      <c r="C923" s="11" t="s">
        <v>420</v>
      </c>
      <c r="D923" s="161" t="s">
        <v>12849</v>
      </c>
      <c r="E923" s="161" t="s">
        <v>282</v>
      </c>
      <c r="F923" s="161" t="s">
        <v>12865</v>
      </c>
      <c r="G923" s="161" t="s">
        <v>277</v>
      </c>
      <c r="H923" s="11" t="s">
        <v>33</v>
      </c>
      <c r="I923" s="11">
        <v>5</v>
      </c>
      <c r="J923" s="11" t="s">
        <v>34</v>
      </c>
      <c r="K923" s="164" t="str">
        <f t="shared" si="63"/>
        <v>Grundkurs</v>
      </c>
      <c r="L923" s="11" t="s">
        <v>12548</v>
      </c>
      <c r="M923" s="11" t="str">
        <f t="shared" si="65"/>
        <v>4_x4_1x_G_5b</v>
      </c>
      <c r="N923" s="11" t="str">
        <f t="shared" si="66"/>
        <v>9789152302484-4-x4_1x-G-5b</v>
      </c>
      <c r="O923" s="78" t="s">
        <v>1256</v>
      </c>
      <c r="P923" s="39"/>
      <c r="Q923" s="55" t="str">
        <f>INDEX(Freelancer!$A$1140:$J$2572,MATCH('Base data'!M923,Freelancer!$G$1140:$G$2572,0),9)</f>
        <v>Hur många procent mindre är den mindre figuren jämfört med den större?</v>
      </c>
      <c r="R923" s="161" t="str">
        <f>IF(INDEX(Freelancer!$A$1140:$J$2572,MATCH('Base data'!M923,Freelancer!$G$1140:$G$2572,0),10)=0,"",INDEX(Freelancer!$A$1140:$J$2572,MATCH('Base data'!M923,Freelancer!$G$1140:$G$2572,0),10))</f>
        <v/>
      </c>
      <c r="S923" s="78" t="s">
        <v>16617</v>
      </c>
      <c r="T923" s="78" t="str">
        <f t="shared" si="64"/>
        <v>y2_11_3y</v>
      </c>
      <c r="U923" s="78" t="str">
        <f>INDEX(Lista!$O$2:$S$206,MATCH('Base data'!T923,Lista!$P$2:$P$206,0),3)</f>
        <v>Grafer - Rita/skissa grafer</v>
      </c>
      <c r="V923" s="78" t="str">
        <f>INDEX(Lista!$O$2:$S$206,MATCH('Base data'!T923,Lista!$P$2:$P$206,0),4)</f>
        <v>SF_2_11</v>
      </c>
      <c r="W923" s="78" t="str">
        <f>INDEX(Lista!$O$2:$S$206,MATCH('Base data'!T923,Lista!$P$2:$P$206,0),5)</f>
        <v>Grafer</v>
      </c>
      <c r="X923" s="214" t="s">
        <v>16772</v>
      </c>
    </row>
    <row r="924" spans="1:24" x14ac:dyDescent="0.2">
      <c r="A924" s="160">
        <v>9789152302484</v>
      </c>
      <c r="B924" s="11">
        <v>4</v>
      </c>
      <c r="C924" s="11" t="s">
        <v>420</v>
      </c>
      <c r="D924" s="161" t="s">
        <v>12849</v>
      </c>
      <c r="E924" s="161" t="s">
        <v>282</v>
      </c>
      <c r="F924" s="161" t="s">
        <v>12865</v>
      </c>
      <c r="G924" s="161" t="s">
        <v>277</v>
      </c>
      <c r="H924" s="11" t="s">
        <v>33</v>
      </c>
      <c r="I924" s="11">
        <v>6</v>
      </c>
      <c r="J924" s="11" t="s">
        <v>31</v>
      </c>
      <c r="K924" s="164" t="str">
        <f t="shared" si="63"/>
        <v>Grundkurs</v>
      </c>
      <c r="L924" s="11" t="s">
        <v>17333</v>
      </c>
      <c r="M924" s="11" t="str">
        <f t="shared" si="65"/>
        <v>4_x4_1x_G_6a</v>
      </c>
      <c r="N924" s="11" t="str">
        <f t="shared" si="66"/>
        <v>9789152302484-4-x4_1x-G-6a</v>
      </c>
      <c r="O924" s="78" t="s">
        <v>1256</v>
      </c>
      <c r="P924" s="39" t="s">
        <v>282</v>
      </c>
      <c r="Q924" s="55" t="str">
        <f>INDEX(Freelancer!$A$1140:$J$2572,MATCH('Base data'!M924,Freelancer!$G$1140:$G$2572,0),9)</f>
        <v>Hur många procent är 13 kr av 50 kr</v>
      </c>
      <c r="R924" s="161" t="str">
        <f>IF(INDEX(Freelancer!$A$1140:$J$2572,MATCH('Base data'!M924,Freelancer!$G$1140:$G$2572,0),10)=0,"",INDEX(Freelancer!$A$1140:$J$2572,MATCH('Base data'!M924,Freelancer!$G$1140:$G$2572,0),10))</f>
        <v/>
      </c>
      <c r="S924" s="78" t="s">
        <v>16653</v>
      </c>
      <c r="T924" s="78" t="str">
        <f t="shared" si="64"/>
        <v>y1_16_7y</v>
      </c>
      <c r="U924" s="78" t="str">
        <f>INDEX(Lista!$O$2:$S$206,MATCH('Base data'!T924,Lista!$P$2:$P$206,0),3)</f>
        <v>Räta linjen - parallella &amp; vinkelräta linjer</v>
      </c>
      <c r="V924" s="78" t="str">
        <f>INDEX(Lista!$O$2:$S$206,MATCH('Base data'!T924,Lista!$P$2:$P$206,0),4)</f>
        <v>T_1_16</v>
      </c>
      <c r="W924" s="78" t="str">
        <f>INDEX(Lista!$O$2:$S$206,MATCH('Base data'!T924,Lista!$P$2:$P$206,0),5)</f>
        <v>Räta linjen</v>
      </c>
      <c r="X924" s="214" t="s">
        <v>16772</v>
      </c>
    </row>
    <row r="925" spans="1:24" x14ac:dyDescent="0.2">
      <c r="A925" s="160">
        <v>9789152302484</v>
      </c>
      <c r="B925" s="11">
        <v>4</v>
      </c>
      <c r="C925" s="11" t="s">
        <v>420</v>
      </c>
      <c r="D925" s="161" t="s">
        <v>12849</v>
      </c>
      <c r="E925" s="161" t="s">
        <v>282</v>
      </c>
      <c r="F925" s="161" t="s">
        <v>12865</v>
      </c>
      <c r="G925" s="161" t="s">
        <v>277</v>
      </c>
      <c r="H925" s="11" t="s">
        <v>33</v>
      </c>
      <c r="I925" s="11">
        <v>6</v>
      </c>
      <c r="J925" s="11" t="s">
        <v>34</v>
      </c>
      <c r="K925" s="164" t="str">
        <f t="shared" si="63"/>
        <v>Grundkurs</v>
      </c>
      <c r="L925" s="11" t="s">
        <v>17333</v>
      </c>
      <c r="M925" s="11" t="str">
        <f t="shared" si="65"/>
        <v>4_x4_1x_G_6b</v>
      </c>
      <c r="N925" s="11" t="str">
        <f t="shared" si="66"/>
        <v>9789152302484-4-x4_1x-G-6b</v>
      </c>
      <c r="O925" s="78" t="s">
        <v>443</v>
      </c>
      <c r="P925" s="39" t="s">
        <v>282</v>
      </c>
      <c r="Q925" s="55" t="str">
        <f>INDEX(Freelancer!$A$1140:$J$2572,MATCH('Base data'!M925,Freelancer!$G$1140:$G$2572,0),9)</f>
        <v>Hur många procent är 7 kr av 25 kr</v>
      </c>
      <c r="R925" s="161" t="str">
        <f>IF(INDEX(Freelancer!$A$1140:$J$2572,MATCH('Base data'!M925,Freelancer!$G$1140:$G$2572,0),10)=0,"",INDEX(Freelancer!$A$1140:$J$2572,MATCH('Base data'!M925,Freelancer!$G$1140:$G$2572,0),10))</f>
        <v/>
      </c>
      <c r="S925" s="78" t="s">
        <v>16598</v>
      </c>
      <c r="T925" s="78" t="str">
        <f t="shared" si="64"/>
        <v>y2_1_2y</v>
      </c>
      <c r="U925" s="78" t="str">
        <f>INDEX(Lista!$O$2:$S$206,MATCH('Base data'!T925,Lista!$P$2:$P$206,0),3)</f>
        <v>Andragradsfunktionen - Funktionens nollställen</v>
      </c>
      <c r="V925" s="78" t="str">
        <f>INDEX(Lista!$O$2:$S$206,MATCH('Base data'!T925,Lista!$P$2:$P$206,0),4)</f>
        <v>SF_2_1</v>
      </c>
      <c r="W925" s="78" t="str">
        <f>INDEX(Lista!$O$2:$S$206,MATCH('Base data'!T925,Lista!$P$2:$P$206,0),5)</f>
        <v>Andragradsfunktionen</v>
      </c>
      <c r="X925" s="214" t="s">
        <v>16772</v>
      </c>
    </row>
    <row r="926" spans="1:24" x14ac:dyDescent="0.2">
      <c r="A926" s="160">
        <v>9789152302484</v>
      </c>
      <c r="B926" s="11">
        <v>4</v>
      </c>
      <c r="C926" s="11" t="s">
        <v>420</v>
      </c>
      <c r="D926" s="161" t="s">
        <v>12849</v>
      </c>
      <c r="E926" s="161" t="s">
        <v>282</v>
      </c>
      <c r="F926" s="161" t="s">
        <v>12865</v>
      </c>
      <c r="G926" s="161" t="s">
        <v>277</v>
      </c>
      <c r="H926" s="11" t="s">
        <v>33</v>
      </c>
      <c r="I926" s="11">
        <v>6</v>
      </c>
      <c r="J926" s="11" t="s">
        <v>40</v>
      </c>
      <c r="K926" s="164" t="str">
        <f t="shared" si="63"/>
        <v>Grundkurs</v>
      </c>
      <c r="L926" s="11" t="s">
        <v>17333</v>
      </c>
      <c r="M926" s="11" t="str">
        <f t="shared" si="65"/>
        <v>4_x4_1x_G_6c</v>
      </c>
      <c r="N926" s="11" t="str">
        <f t="shared" si="66"/>
        <v>9789152302484-4-x4_1x-G-6c</v>
      </c>
      <c r="O926" s="78" t="s">
        <v>443</v>
      </c>
      <c r="P926" s="39" t="s">
        <v>282</v>
      </c>
      <c r="Q926" s="55" t="str">
        <f>INDEX(Freelancer!$A$1140:$J$2572,MATCH('Base data'!M926,Freelancer!$G$1140:$G$2572,0),9)</f>
        <v>Hur många procent är 12 kr av 20 kr</v>
      </c>
      <c r="R926" s="161" t="str">
        <f>IF(INDEX(Freelancer!$A$1140:$J$2572,MATCH('Base data'!M926,Freelancer!$G$1140:$G$2572,0),10)=0,"",INDEX(Freelancer!$A$1140:$J$2572,MATCH('Base data'!M926,Freelancer!$G$1140:$G$2572,0),10))</f>
        <v/>
      </c>
      <c r="S926" s="78" t="s">
        <v>8341</v>
      </c>
      <c r="T926" s="78" t="str">
        <f t="shared" si="64"/>
        <v>y1_1y</v>
      </c>
      <c r="U926" s="78" t="str">
        <f>INDEX(Lista!$O$2:$S$206,MATCH('Base data'!T926,Lista!$P$2:$P$206,0),3)</f>
        <v>Algebra</v>
      </c>
      <c r="V926" s="78" t="str">
        <f>INDEX(Lista!$O$2:$S$206,MATCH('Base data'!T926,Lista!$P$2:$P$206,0),4)</f>
        <v>T_1_1</v>
      </c>
      <c r="W926" s="78" t="str">
        <f>INDEX(Lista!$O$2:$S$206,MATCH('Base data'!T926,Lista!$P$2:$P$206,0),5)</f>
        <v>Algebra</v>
      </c>
      <c r="X926" s="214" t="s">
        <v>16772</v>
      </c>
    </row>
    <row r="927" spans="1:24" x14ac:dyDescent="0.2">
      <c r="A927" s="160">
        <v>9789152302484</v>
      </c>
      <c r="B927" s="11">
        <v>4</v>
      </c>
      <c r="C927" s="11" t="s">
        <v>420</v>
      </c>
      <c r="D927" s="161" t="s">
        <v>12849</v>
      </c>
      <c r="E927" s="161" t="s">
        <v>282</v>
      </c>
      <c r="F927" s="161" t="s">
        <v>12865</v>
      </c>
      <c r="G927" s="161" t="s">
        <v>277</v>
      </c>
      <c r="H927" s="11" t="s">
        <v>33</v>
      </c>
      <c r="I927" s="11">
        <v>7</v>
      </c>
      <c r="J927" s="11" t="s">
        <v>31</v>
      </c>
      <c r="K927" s="164" t="str">
        <f t="shared" si="63"/>
        <v>Grundkurs</v>
      </c>
      <c r="L927" s="11" t="s">
        <v>12548</v>
      </c>
      <c r="M927" s="11" t="str">
        <f t="shared" si="65"/>
        <v>4_x4_1x_G_7a</v>
      </c>
      <c r="N927" s="11" t="str">
        <f t="shared" si="66"/>
        <v>9789152302484-4-x4_1x-G-7a</v>
      </c>
      <c r="O927" s="78" t="s">
        <v>443</v>
      </c>
      <c r="P927" s="39" t="s">
        <v>282</v>
      </c>
      <c r="Q927" s="55" t="str">
        <f>INDEX(Freelancer!$A$1140:$J$2572,MATCH('Base data'!M927,Freelancer!$G$1140:$G$2572,0),9)</f>
        <v>Hur många procent är 9 kg av 20 kg</v>
      </c>
      <c r="R927" s="161" t="str">
        <f>IF(INDEX(Freelancer!$A$1140:$J$2572,MATCH('Base data'!M927,Freelancer!$G$1140:$G$2572,0),10)=0,"",INDEX(Freelancer!$A$1140:$J$2572,MATCH('Base data'!M927,Freelancer!$G$1140:$G$2572,0),10))</f>
        <v/>
      </c>
      <c r="S927" s="78" t="s">
        <v>16698</v>
      </c>
      <c r="T927" s="78" t="str">
        <f t="shared" si="64"/>
        <v>y1_17_11y</v>
      </c>
      <c r="U927" s="78" t="str">
        <f>INDEX(Lista!$O$2:$S$206,MATCH('Base data'!T927,Lista!$P$2:$P$206,0),3)</f>
        <v>Tal - Värdesiffror</v>
      </c>
      <c r="V927" s="78" t="str">
        <f>INDEX(Lista!$O$2:$S$206,MATCH('Base data'!T927,Lista!$P$2:$P$206,0),4)</f>
        <v>T_1_17</v>
      </c>
      <c r="W927" s="78" t="str">
        <f>INDEX(Lista!$O$2:$S$206,MATCH('Base data'!T927,Lista!$P$2:$P$206,0),5)</f>
        <v>Tal</v>
      </c>
      <c r="X927" s="214" t="s">
        <v>16772</v>
      </c>
    </row>
    <row r="928" spans="1:24" x14ac:dyDescent="0.2">
      <c r="A928" s="160">
        <v>9789152302484</v>
      </c>
      <c r="B928" s="11">
        <v>4</v>
      </c>
      <c r="C928" s="11" t="s">
        <v>420</v>
      </c>
      <c r="D928" s="161" t="s">
        <v>12849</v>
      </c>
      <c r="E928" s="161" t="s">
        <v>282</v>
      </c>
      <c r="F928" s="161" t="s">
        <v>12865</v>
      </c>
      <c r="G928" s="161" t="s">
        <v>277</v>
      </c>
      <c r="H928" s="11" t="s">
        <v>33</v>
      </c>
      <c r="I928" s="11">
        <v>7</v>
      </c>
      <c r="J928" s="11" t="s">
        <v>34</v>
      </c>
      <c r="K928" s="164" t="str">
        <f t="shared" si="63"/>
        <v>Grundkurs</v>
      </c>
      <c r="L928" s="11" t="s">
        <v>12548</v>
      </c>
      <c r="M928" s="11" t="str">
        <f t="shared" si="65"/>
        <v>4_x4_1x_G_7b</v>
      </c>
      <c r="N928" s="11" t="str">
        <f t="shared" si="66"/>
        <v>9789152302484-4-x4_1x-G-7b</v>
      </c>
      <c r="O928" s="78" t="s">
        <v>443</v>
      </c>
      <c r="P928" s="39" t="s">
        <v>282</v>
      </c>
      <c r="Q928" s="55" t="str">
        <f>INDEX(Freelancer!$A$1140:$J$2572,MATCH('Base data'!M928,Freelancer!$G$1140:$G$2572,0),9)</f>
        <v>Hur många procent är 4 kg av 25 kg</v>
      </c>
      <c r="R928" s="161" t="str">
        <f>IF(INDEX(Freelancer!$A$1140:$J$2572,MATCH('Base data'!M928,Freelancer!$G$1140:$G$2572,0),10)=0,"",INDEX(Freelancer!$A$1140:$J$2572,MATCH('Base data'!M928,Freelancer!$G$1140:$G$2572,0),10))</f>
        <v/>
      </c>
      <c r="S928" s="78" t="s">
        <v>16641</v>
      </c>
      <c r="T928" s="78" t="str">
        <f t="shared" si="64"/>
        <v>y3_2_11y</v>
      </c>
      <c r="U928" s="78" t="str">
        <f>INDEX(Lista!$O$2:$S$206,MATCH('Base data'!T928,Lista!$P$2:$P$206,0),3)</f>
        <v>Statistik - Spridningsmått</v>
      </c>
      <c r="V928" s="78" t="str">
        <f>INDEX(Lista!$O$2:$S$206,MATCH('Base data'!T928,Lista!$P$2:$P$206,0),4)</f>
        <v>SS_3_2</v>
      </c>
      <c r="W928" s="78" t="str">
        <f>INDEX(Lista!$O$2:$S$206,MATCH('Base data'!T928,Lista!$P$2:$P$206,0),5)</f>
        <v>Statistik</v>
      </c>
      <c r="X928" s="214" t="s">
        <v>16772</v>
      </c>
    </row>
    <row r="929" spans="1:24" x14ac:dyDescent="0.2">
      <c r="A929" s="160">
        <v>9789152302484</v>
      </c>
      <c r="B929" s="11">
        <v>4</v>
      </c>
      <c r="C929" s="11" t="s">
        <v>420</v>
      </c>
      <c r="D929" s="161" t="s">
        <v>12849</v>
      </c>
      <c r="E929" s="161" t="s">
        <v>282</v>
      </c>
      <c r="F929" s="161" t="s">
        <v>12865</v>
      </c>
      <c r="G929" s="161" t="s">
        <v>277</v>
      </c>
      <c r="H929" s="11" t="s">
        <v>33</v>
      </c>
      <c r="I929" s="11">
        <v>7</v>
      </c>
      <c r="J929" s="11" t="s">
        <v>40</v>
      </c>
      <c r="K929" s="164" t="str">
        <f t="shared" si="63"/>
        <v>Grundkurs</v>
      </c>
      <c r="L929" s="11" t="s">
        <v>12548</v>
      </c>
      <c r="M929" s="11" t="str">
        <f t="shared" si="65"/>
        <v>4_x4_1x_G_7c</v>
      </c>
      <c r="N929" s="11" t="str">
        <f t="shared" si="66"/>
        <v>9789152302484-4-x4_1x-G-7c</v>
      </c>
      <c r="O929" s="78" t="s">
        <v>443</v>
      </c>
      <c r="P929" s="39" t="s">
        <v>282</v>
      </c>
      <c r="Q929" s="55" t="str">
        <f>INDEX(Freelancer!$A$1140:$J$2572,MATCH('Base data'!M929,Freelancer!$G$1140:$G$2572,0),9)</f>
        <v>Hur många procent är 28 kg av 200 kg</v>
      </c>
      <c r="R929" s="161" t="str">
        <f>IF(INDEX(Freelancer!$A$1140:$J$2572,MATCH('Base data'!M929,Freelancer!$G$1140:$G$2572,0),10)=0,"",INDEX(Freelancer!$A$1140:$J$2572,MATCH('Base data'!M929,Freelancer!$G$1140:$G$2572,0),10))</f>
        <v/>
      </c>
      <c r="S929" s="78" t="s">
        <v>8359</v>
      </c>
      <c r="T929" s="78" t="str">
        <f t="shared" si="64"/>
        <v>y2_19_12y</v>
      </c>
      <c r="U929" s="78" t="str">
        <f>INDEX(Lista!$O$2:$S$206,MATCH('Base data'!T929,Lista!$P$2:$P$206,0),3)</f>
        <v>Procent - Upprepad procentuell förändring</v>
      </c>
      <c r="V929" s="78" t="str">
        <f>INDEX(Lista!$O$2:$S$206,MATCH('Base data'!T929,Lista!$P$2:$P$206,0),4)</f>
        <v>SF_2_19</v>
      </c>
      <c r="W929" s="78" t="str">
        <f>INDEX(Lista!$O$2:$S$206,MATCH('Base data'!T929,Lista!$P$2:$P$206,0),5)</f>
        <v>Procent</v>
      </c>
      <c r="X929" s="214" t="s">
        <v>16772</v>
      </c>
    </row>
    <row r="930" spans="1:24" x14ac:dyDescent="0.2">
      <c r="A930" s="160">
        <v>9789152302484</v>
      </c>
      <c r="B930" s="11">
        <v>4</v>
      </c>
      <c r="C930" s="11" t="s">
        <v>420</v>
      </c>
      <c r="D930" s="161" t="s">
        <v>12849</v>
      </c>
      <c r="E930" s="161" t="s">
        <v>282</v>
      </c>
      <c r="F930" s="161" t="s">
        <v>12865</v>
      </c>
      <c r="G930" s="161" t="s">
        <v>277</v>
      </c>
      <c r="H930" s="11" t="s">
        <v>33</v>
      </c>
      <c r="I930" s="11">
        <v>8</v>
      </c>
      <c r="J930" s="11" t="s">
        <v>31</v>
      </c>
      <c r="K930" s="164" t="str">
        <f t="shared" si="63"/>
        <v>Grundkurs</v>
      </c>
      <c r="L930" s="11" t="s">
        <v>17333</v>
      </c>
      <c r="M930" s="11" t="str">
        <f t="shared" si="65"/>
        <v>4_x4_1x_G_8a</v>
      </c>
      <c r="N930" s="11" t="str">
        <f t="shared" si="66"/>
        <v>9789152302484-4-x4_1x-G-8a</v>
      </c>
      <c r="O930" s="78" t="s">
        <v>1256</v>
      </c>
      <c r="P930" s="39" t="s">
        <v>282</v>
      </c>
      <c r="Q930" s="55" t="str">
        <f>INDEX(Freelancer!$A$1140:$J$2572,MATCH('Base data'!M930,Freelancer!$G$1140:$G$2572,0),9)</f>
        <v>Hur många procent är 80 m av 500 m</v>
      </c>
      <c r="R930" s="161" t="str">
        <f>IF(INDEX(Freelancer!$A$1140:$J$2572,MATCH('Base data'!M930,Freelancer!$G$1140:$G$2572,0),10)=0,"",INDEX(Freelancer!$A$1140:$J$2572,MATCH('Base data'!M930,Freelancer!$G$1140:$G$2572,0),10))</f>
        <v/>
      </c>
      <c r="S930" s="78" t="s">
        <v>8384</v>
      </c>
      <c r="T930" s="78" t="str">
        <f t="shared" si="64"/>
        <v>y2_19_13y</v>
      </c>
      <c r="U930" s="78" t="str">
        <f>INDEX(Lista!$O$2:$S$206,MATCH('Base data'!T930,Lista!$P$2:$P$206,0),3)</f>
        <v>Procent - Vi vet procenttalet</v>
      </c>
      <c r="V930" s="78" t="str">
        <f>INDEX(Lista!$O$2:$S$206,MATCH('Base data'!T930,Lista!$P$2:$P$206,0),4)</f>
        <v>SF_2_19</v>
      </c>
      <c r="W930" s="78" t="str">
        <f>INDEX(Lista!$O$2:$S$206,MATCH('Base data'!T930,Lista!$P$2:$P$206,0),5)</f>
        <v>Procent</v>
      </c>
      <c r="X930" s="214" t="s">
        <v>16772</v>
      </c>
    </row>
    <row r="931" spans="1:24" x14ac:dyDescent="0.2">
      <c r="A931" s="160">
        <v>9789152302484</v>
      </c>
      <c r="B931" s="11">
        <v>4</v>
      </c>
      <c r="C931" s="11" t="s">
        <v>420</v>
      </c>
      <c r="D931" s="161" t="s">
        <v>12849</v>
      </c>
      <c r="E931" s="161" t="s">
        <v>282</v>
      </c>
      <c r="F931" s="161" t="s">
        <v>12865</v>
      </c>
      <c r="G931" s="161" t="s">
        <v>277</v>
      </c>
      <c r="H931" s="11" t="s">
        <v>33</v>
      </c>
      <c r="I931" s="11">
        <v>8</v>
      </c>
      <c r="J931" s="11" t="s">
        <v>34</v>
      </c>
      <c r="K931" s="164" t="str">
        <f t="shared" si="63"/>
        <v>Grundkurs</v>
      </c>
      <c r="L931" s="11" t="s">
        <v>17333</v>
      </c>
      <c r="M931" s="11" t="str">
        <f t="shared" si="65"/>
        <v>4_x4_1x_G_8b</v>
      </c>
      <c r="N931" s="11" t="str">
        <f t="shared" si="66"/>
        <v>9789152302484-4-x4_1x-G-8b</v>
      </c>
      <c r="O931" s="78" t="s">
        <v>1256</v>
      </c>
      <c r="P931" s="39" t="s">
        <v>282</v>
      </c>
      <c r="Q931" s="55" t="str">
        <f>INDEX(Freelancer!$A$1140:$J$2572,MATCH('Base data'!M931,Freelancer!$G$1140:$G$2572,0),9)</f>
        <v>Hur många procent är 15 m av 75 m</v>
      </c>
      <c r="R931" s="161" t="str">
        <f>IF(INDEX(Freelancer!$A$1140:$J$2572,MATCH('Base data'!M931,Freelancer!$G$1140:$G$2572,0),10)=0,"",INDEX(Freelancer!$A$1140:$J$2572,MATCH('Base data'!M931,Freelancer!$G$1140:$G$2572,0),10))</f>
        <v/>
      </c>
      <c r="S931" s="78" t="s">
        <v>16628</v>
      </c>
      <c r="T931" s="78" t="str">
        <f t="shared" si="64"/>
        <v>y2_9y</v>
      </c>
      <c r="U931" s="78" t="str">
        <f>INDEX(Lista!$O$2:$S$206,MATCH('Base data'!T931,Lista!$P$2:$P$206,0),3)</f>
        <v>Hastighet &amp; tid</v>
      </c>
      <c r="V931" s="78" t="str">
        <f>INDEX(Lista!$O$2:$S$206,MATCH('Base data'!T931,Lista!$P$2:$P$206,0),4)</f>
        <v>SF_2_9</v>
      </c>
      <c r="W931" s="78" t="str">
        <f>INDEX(Lista!$O$2:$S$206,MATCH('Base data'!T931,Lista!$P$2:$P$206,0),5)</f>
        <v>Hastighet &amp; tid</v>
      </c>
      <c r="X931" s="214" t="s">
        <v>16772</v>
      </c>
    </row>
    <row r="932" spans="1:24" x14ac:dyDescent="0.2">
      <c r="A932" s="160">
        <v>9789152302484</v>
      </c>
      <c r="B932" s="11">
        <v>4</v>
      </c>
      <c r="C932" s="11" t="s">
        <v>420</v>
      </c>
      <c r="D932" s="161" t="s">
        <v>12849</v>
      </c>
      <c r="E932" s="161" t="s">
        <v>282</v>
      </c>
      <c r="F932" s="161" t="s">
        <v>12865</v>
      </c>
      <c r="G932" s="161" t="s">
        <v>277</v>
      </c>
      <c r="H932" s="11" t="s">
        <v>33</v>
      </c>
      <c r="I932" s="11">
        <v>8</v>
      </c>
      <c r="J932" s="11" t="s">
        <v>40</v>
      </c>
      <c r="K932" s="164" t="str">
        <f t="shared" si="63"/>
        <v>Grundkurs</v>
      </c>
      <c r="L932" s="11" t="s">
        <v>17333</v>
      </c>
      <c r="M932" s="11" t="str">
        <f t="shared" si="65"/>
        <v>4_x4_1x_G_8c</v>
      </c>
      <c r="N932" s="11" t="str">
        <f t="shared" si="66"/>
        <v>9789152302484-4-x4_1x-G-8c</v>
      </c>
      <c r="O932" s="78" t="s">
        <v>1256</v>
      </c>
      <c r="P932" s="39" t="s">
        <v>282</v>
      </c>
      <c r="Q932" s="55" t="str">
        <f>INDEX(Freelancer!$A$1140:$J$2572,MATCH('Base data'!M932,Freelancer!$G$1140:$G$2572,0),9)</f>
        <v>Hur många procent är 27 m av 45 m</v>
      </c>
      <c r="R932" s="161" t="str">
        <f>IF(INDEX(Freelancer!$A$1140:$J$2572,MATCH('Base data'!M932,Freelancer!$G$1140:$G$2572,0),10)=0,"",INDEX(Freelancer!$A$1140:$J$2572,MATCH('Base data'!M932,Freelancer!$G$1140:$G$2572,0),10))</f>
        <v/>
      </c>
      <c r="S932" s="78" t="s">
        <v>16617</v>
      </c>
      <c r="T932" s="78" t="str">
        <f t="shared" si="64"/>
        <v>y2_11_3y</v>
      </c>
      <c r="U932" s="78" t="str">
        <f>INDEX(Lista!$O$2:$S$206,MATCH('Base data'!T932,Lista!$P$2:$P$206,0),3)</f>
        <v>Grafer - Rita/skissa grafer</v>
      </c>
      <c r="V932" s="78" t="str">
        <f>INDEX(Lista!$O$2:$S$206,MATCH('Base data'!T932,Lista!$P$2:$P$206,0),4)</f>
        <v>SF_2_11</v>
      </c>
      <c r="W932" s="78" t="str">
        <f>INDEX(Lista!$O$2:$S$206,MATCH('Base data'!T932,Lista!$P$2:$P$206,0),5)</f>
        <v>Grafer</v>
      </c>
      <c r="X932" s="214" t="s">
        <v>16772</v>
      </c>
    </row>
    <row r="933" spans="1:24" x14ac:dyDescent="0.2">
      <c r="A933" s="160">
        <v>9789152302484</v>
      </c>
      <c r="B933" s="11">
        <v>4</v>
      </c>
      <c r="C933" s="11" t="s">
        <v>420</v>
      </c>
      <c r="D933" s="161" t="s">
        <v>12849</v>
      </c>
      <c r="E933" s="161" t="s">
        <v>282</v>
      </c>
      <c r="F933" s="161" t="s">
        <v>12865</v>
      </c>
      <c r="G933" s="161" t="s">
        <v>277</v>
      </c>
      <c r="H933" s="11" t="s">
        <v>33</v>
      </c>
      <c r="I933" s="11">
        <v>9</v>
      </c>
      <c r="J933" s="11" t="s">
        <v>31</v>
      </c>
      <c r="K933" s="164" t="str">
        <f t="shared" si="63"/>
        <v>Grundkurs</v>
      </c>
      <c r="L933" s="11" t="s">
        <v>12548</v>
      </c>
      <c r="M933" s="11" t="str">
        <f t="shared" si="65"/>
        <v>4_x4_1x_G_9a</v>
      </c>
      <c r="N933" s="11" t="str">
        <f t="shared" si="66"/>
        <v>9789152302484-4-x4_1x-G-9a</v>
      </c>
      <c r="O933" s="78" t="s">
        <v>1256</v>
      </c>
      <c r="P933" s="39" t="s">
        <v>282</v>
      </c>
      <c r="Q933" s="55" t="str">
        <f>INDEX(Freelancer!$A$1140:$J$2572,MATCH('Base data'!M933,Freelancer!$G$1140:$G$2572,0),9)</f>
        <v>Beräkna och svara i hela procent 5 av 18</v>
      </c>
      <c r="R933" s="161" t="str">
        <f>IF(INDEX(Freelancer!$A$1140:$J$2572,MATCH('Base data'!M933,Freelancer!$G$1140:$G$2572,0),10)=0,"",INDEX(Freelancer!$A$1140:$J$2572,MATCH('Base data'!M933,Freelancer!$G$1140:$G$2572,0),10))</f>
        <v/>
      </c>
      <c r="S933" s="78" t="s">
        <v>16689</v>
      </c>
      <c r="T933" s="78" t="str">
        <f t="shared" si="64"/>
        <v>y1_5y</v>
      </c>
      <c r="U933" s="78" t="str">
        <f>INDEX(Lista!$O$2:$S$206,MATCH('Base data'!T933,Lista!$P$2:$P$206,0),3)</f>
        <v>Ekvationssystem</v>
      </c>
      <c r="V933" s="78" t="str">
        <f>INDEX(Lista!$O$2:$S$206,MATCH('Base data'!T933,Lista!$P$2:$P$206,0),4)</f>
        <v>T_1_5</v>
      </c>
      <c r="W933" s="78" t="str">
        <f>INDEX(Lista!$O$2:$S$206,MATCH('Base data'!T933,Lista!$P$2:$P$206,0),5)</f>
        <v>Ekvationssystem</v>
      </c>
      <c r="X933" s="214" t="s">
        <v>16772</v>
      </c>
    </row>
    <row r="934" spans="1:24" x14ac:dyDescent="0.2">
      <c r="A934" s="160">
        <v>9789152302484</v>
      </c>
      <c r="B934" s="11">
        <v>4</v>
      </c>
      <c r="C934" s="11" t="s">
        <v>420</v>
      </c>
      <c r="D934" s="161" t="s">
        <v>12849</v>
      </c>
      <c r="E934" s="161" t="s">
        <v>282</v>
      </c>
      <c r="F934" s="161" t="s">
        <v>12865</v>
      </c>
      <c r="G934" s="161" t="s">
        <v>277</v>
      </c>
      <c r="H934" s="11" t="s">
        <v>33</v>
      </c>
      <c r="I934" s="11">
        <v>9</v>
      </c>
      <c r="J934" s="11" t="s">
        <v>34</v>
      </c>
      <c r="K934" s="164" t="str">
        <f t="shared" si="63"/>
        <v>Grundkurs</v>
      </c>
      <c r="L934" s="11" t="s">
        <v>12548</v>
      </c>
      <c r="M934" s="11" t="str">
        <f t="shared" si="65"/>
        <v>4_x4_1x_G_9b</v>
      </c>
      <c r="N934" s="11" t="str">
        <f t="shared" si="66"/>
        <v>9789152302484-4-x4_1x-G-9b</v>
      </c>
      <c r="O934" s="78" t="s">
        <v>1256</v>
      </c>
      <c r="P934" s="39" t="s">
        <v>282</v>
      </c>
      <c r="Q934" s="55" t="str">
        <f>INDEX(Freelancer!$A$1140:$J$2572,MATCH('Base data'!M934,Freelancer!$G$1140:$G$2572,0),9)</f>
        <v>Beräkna och svara i hela procent 9 av 76</v>
      </c>
      <c r="R934" s="161" t="str">
        <f>IF(INDEX(Freelancer!$A$1140:$J$2572,MATCH('Base data'!M934,Freelancer!$G$1140:$G$2572,0),10)=0,"",INDEX(Freelancer!$A$1140:$J$2572,MATCH('Base data'!M934,Freelancer!$G$1140:$G$2572,0),10))</f>
        <v/>
      </c>
      <c r="S934" s="78" t="s">
        <v>8336</v>
      </c>
      <c r="T934" s="78" t="str">
        <f t="shared" si="64"/>
        <v>y4_20y</v>
      </c>
      <c r="U934" s="78" t="str">
        <f>INDEX(Lista!$O$2:$S$206,MATCH('Base data'!T934,Lista!$P$2:$P$206,0),3)</f>
        <v>Spegling &amp; symmetri</v>
      </c>
      <c r="V934" s="78" t="str">
        <f>INDEX(Lista!$O$2:$S$206,MATCH('Base data'!T934,Lista!$P$2:$P$206,0),4)</f>
        <v>G_4_20</v>
      </c>
      <c r="W934" s="78" t="str">
        <f>INDEX(Lista!$O$2:$S$206,MATCH('Base data'!T934,Lista!$P$2:$P$206,0),5)</f>
        <v>Spegling &amp; symmetri</v>
      </c>
      <c r="X934" s="214" t="s">
        <v>16772</v>
      </c>
    </row>
    <row r="935" spans="1:24" x14ac:dyDescent="0.2">
      <c r="A935" s="160">
        <v>9789152302484</v>
      </c>
      <c r="B935" s="11">
        <v>4</v>
      </c>
      <c r="C935" s="11" t="s">
        <v>420</v>
      </c>
      <c r="D935" s="161" t="s">
        <v>12849</v>
      </c>
      <c r="E935" s="161" t="s">
        <v>282</v>
      </c>
      <c r="F935" s="161" t="s">
        <v>12865</v>
      </c>
      <c r="G935" s="161" t="s">
        <v>277</v>
      </c>
      <c r="H935" s="11" t="s">
        <v>33</v>
      </c>
      <c r="I935" s="11">
        <v>9</v>
      </c>
      <c r="J935" s="11" t="s">
        <v>40</v>
      </c>
      <c r="K935" s="164" t="str">
        <f t="shared" si="63"/>
        <v>Grundkurs</v>
      </c>
      <c r="L935" s="11" t="s">
        <v>12548</v>
      </c>
      <c r="M935" s="11" t="str">
        <f t="shared" si="65"/>
        <v>4_x4_1x_G_9c</v>
      </c>
      <c r="N935" s="11" t="str">
        <f t="shared" si="66"/>
        <v>9789152302484-4-x4_1x-G-9c</v>
      </c>
      <c r="O935" s="78" t="s">
        <v>1256</v>
      </c>
      <c r="P935" s="39" t="s">
        <v>282</v>
      </c>
      <c r="Q935" s="55" t="str">
        <f>INDEX(Freelancer!$A$1140:$J$2572,MATCH('Base data'!M935,Freelancer!$G$1140:$G$2572,0),9)</f>
        <v>Beräkna och svara i hela procent 4 av 7</v>
      </c>
      <c r="R935" s="161" t="str">
        <f>IF(INDEX(Freelancer!$A$1140:$J$2572,MATCH('Base data'!M935,Freelancer!$G$1140:$G$2572,0),10)=0,"",INDEX(Freelancer!$A$1140:$J$2572,MATCH('Base data'!M935,Freelancer!$G$1140:$G$2572,0),10))</f>
        <v/>
      </c>
      <c r="S935" s="78" t="s">
        <v>16594</v>
      </c>
      <c r="T935" s="78" t="str">
        <f t="shared" si="64"/>
        <v>y1_17_4y</v>
      </c>
      <c r="U935" s="78" t="str">
        <f>INDEX(Lista!$O$2:$S$206,MATCH('Base data'!T935,Lista!$P$2:$P$206,0),3)</f>
        <v>Tal - Naturliga tal</v>
      </c>
      <c r="V935" s="78" t="str">
        <f>INDEX(Lista!$O$2:$S$206,MATCH('Base data'!T935,Lista!$P$2:$P$206,0),4)</f>
        <v>T_1_17</v>
      </c>
      <c r="W935" s="78" t="str">
        <f>INDEX(Lista!$O$2:$S$206,MATCH('Base data'!T935,Lista!$P$2:$P$206,0),5)</f>
        <v>Tal</v>
      </c>
      <c r="X935" s="214" t="s">
        <v>16772</v>
      </c>
    </row>
    <row r="936" spans="1:24" x14ac:dyDescent="0.2">
      <c r="A936" s="160">
        <v>9789152302484</v>
      </c>
      <c r="B936" s="11">
        <v>4</v>
      </c>
      <c r="C936" s="11" t="s">
        <v>420</v>
      </c>
      <c r="D936" s="161" t="s">
        <v>12849</v>
      </c>
      <c r="E936" s="161" t="s">
        <v>282</v>
      </c>
      <c r="F936" s="161" t="s">
        <v>12865</v>
      </c>
      <c r="G936" s="161" t="s">
        <v>277</v>
      </c>
      <c r="H936" s="11" t="s">
        <v>33</v>
      </c>
      <c r="I936" s="11">
        <v>10</v>
      </c>
      <c r="J936" s="11" t="s">
        <v>31</v>
      </c>
      <c r="K936" s="164" t="str">
        <f t="shared" si="63"/>
        <v>Grundkurs</v>
      </c>
      <c r="L936" s="11" t="s">
        <v>17333</v>
      </c>
      <c r="M936" s="11" t="str">
        <f t="shared" si="65"/>
        <v>4_x4_1x_G_10a</v>
      </c>
      <c r="N936" s="11" t="str">
        <f t="shared" si="66"/>
        <v>9789152302484-4-x4_1x-G-10a</v>
      </c>
      <c r="O936" s="78" t="s">
        <v>1256</v>
      </c>
      <c r="P936" s="39" t="s">
        <v>282</v>
      </c>
      <c r="Q936" s="55" t="str">
        <f>INDEX(Freelancer!$A$1140:$J$2572,MATCH('Base data'!M936,Freelancer!$G$1140:$G$2572,0),9)</f>
        <v>Tabellen visar hur medellivslängden har förändrats i Sverige. Hur många procent lägre var kvinnornas medellivslängd 1861 jämfört med 2008?</v>
      </c>
      <c r="R936" s="161" t="str">
        <f>IF(INDEX(Freelancer!$A$1140:$J$2572,MATCH('Base data'!M936,Freelancer!$G$1140:$G$2572,0),10)=0,"",INDEX(Freelancer!$A$1140:$J$2572,MATCH('Base data'!M936,Freelancer!$G$1140:$G$2572,0),10))</f>
        <v>MD9_109_1</v>
      </c>
      <c r="S936" s="78" t="s">
        <v>16677</v>
      </c>
      <c r="T936" s="78" t="str">
        <f t="shared" si="64"/>
        <v>y1_4y</v>
      </c>
      <c r="U936" s="78" t="str">
        <f>INDEX(Lista!$O$2:$S$206,MATCH('Base data'!T936,Lista!$P$2:$P$206,0),3)</f>
        <v>Ekvationslösning</v>
      </c>
      <c r="V936" s="78" t="str">
        <f>INDEX(Lista!$O$2:$S$206,MATCH('Base data'!T936,Lista!$P$2:$P$206,0),4)</f>
        <v>T_1_4</v>
      </c>
      <c r="W936" s="78" t="str">
        <f>INDEX(Lista!$O$2:$S$206,MATCH('Base data'!T936,Lista!$P$2:$P$206,0),5)</f>
        <v>Ekvationslösning</v>
      </c>
      <c r="X936" s="214" t="s">
        <v>16772</v>
      </c>
    </row>
    <row r="937" spans="1:24" x14ac:dyDescent="0.2">
      <c r="A937" s="160">
        <v>9789152302484</v>
      </c>
      <c r="B937" s="11">
        <v>4</v>
      </c>
      <c r="C937" s="11" t="s">
        <v>420</v>
      </c>
      <c r="D937" s="161" t="s">
        <v>12849</v>
      </c>
      <c r="E937" s="161" t="s">
        <v>282</v>
      </c>
      <c r="F937" s="161" t="s">
        <v>12865</v>
      </c>
      <c r="G937" s="161" t="s">
        <v>277</v>
      </c>
      <c r="H937" s="11" t="s">
        <v>33</v>
      </c>
      <c r="I937" s="11">
        <v>10</v>
      </c>
      <c r="J937" s="11" t="s">
        <v>34</v>
      </c>
      <c r="K937" s="164" t="str">
        <f t="shared" si="63"/>
        <v>Grundkurs</v>
      </c>
      <c r="L937" s="11" t="s">
        <v>17333</v>
      </c>
      <c r="M937" s="11" t="str">
        <f t="shared" si="65"/>
        <v>4_x4_1x_G_10b</v>
      </c>
      <c r="N937" s="11" t="str">
        <f t="shared" si="66"/>
        <v>9789152302484-4-x4_1x-G-10b</v>
      </c>
      <c r="O937" s="78" t="s">
        <v>1256</v>
      </c>
      <c r="P937" s="39" t="s">
        <v>282</v>
      </c>
      <c r="Q937" s="55" t="str">
        <f>INDEX(Freelancer!$A$1140:$J$2572,MATCH('Base data'!M937,Freelancer!$G$1140:$G$2572,0),9)</f>
        <v>Tabellen visar hur medellivslängden har förändrats i Sverige. Hur många procent har männens medellivslängd ökat från 1960 till 2008?</v>
      </c>
      <c r="R937" s="161" t="str">
        <f>IF(INDEX(Freelancer!$A$1140:$J$2572,MATCH('Base data'!M937,Freelancer!$G$1140:$G$2572,0),10)=0,"",INDEX(Freelancer!$A$1140:$J$2572,MATCH('Base data'!M937,Freelancer!$G$1140:$G$2572,0),10))</f>
        <v>MD9_109_1</v>
      </c>
      <c r="S937" s="78" t="s">
        <v>16610</v>
      </c>
      <c r="T937" s="78" t="str">
        <f t="shared" si="64"/>
        <v>y2_17y</v>
      </c>
      <c r="U937" s="78" t="str">
        <f>INDEX(Lista!$O$2:$S$206,MATCH('Base data'!T937,Lista!$P$2:$P$206,0),3)</f>
        <v>Mönster</v>
      </c>
      <c r="V937" s="78" t="str">
        <f>INDEX(Lista!$O$2:$S$206,MATCH('Base data'!T937,Lista!$P$2:$P$206,0),4)</f>
        <v>SF_2_17</v>
      </c>
      <c r="W937" s="78" t="str">
        <f>INDEX(Lista!$O$2:$S$206,MATCH('Base data'!T937,Lista!$P$2:$P$206,0),5)</f>
        <v>Mönster</v>
      </c>
      <c r="X937" s="214" t="s">
        <v>16772</v>
      </c>
    </row>
    <row r="938" spans="1:24" x14ac:dyDescent="0.2">
      <c r="A938" s="160">
        <v>9789152302484</v>
      </c>
      <c r="B938" s="11">
        <v>4</v>
      </c>
      <c r="C938" s="11" t="s">
        <v>420</v>
      </c>
      <c r="D938" s="161" t="s">
        <v>12849</v>
      </c>
      <c r="E938" s="161" t="s">
        <v>282</v>
      </c>
      <c r="F938" s="161" t="s">
        <v>12865</v>
      </c>
      <c r="G938" s="161" t="s">
        <v>277</v>
      </c>
      <c r="H938" s="11" t="s">
        <v>33</v>
      </c>
      <c r="I938" s="11">
        <v>11</v>
      </c>
      <c r="J938" s="11" t="s">
        <v>31</v>
      </c>
      <c r="K938" s="164" t="str">
        <f t="shared" si="63"/>
        <v>Grundkurs</v>
      </c>
      <c r="L938" s="11" t="s">
        <v>12548</v>
      </c>
      <c r="M938" s="11" t="str">
        <f t="shared" si="65"/>
        <v>4_x4_1x_G_11a</v>
      </c>
      <c r="N938" s="11" t="str">
        <f t="shared" si="66"/>
        <v>9789152302484-4-x4_1x-G-11a</v>
      </c>
      <c r="O938" s="78" t="s">
        <v>1256</v>
      </c>
      <c r="P938" s="39"/>
      <c r="Q938" s="55" t="str">
        <f>INDEX(Freelancer!$A$1140:$J$2572,MATCH('Base data'!M938,Freelancer!$G$1140:$G$2572,0),9)</f>
        <v>Hur mycket är 100 % om 3 % är 9 kr</v>
      </c>
      <c r="R938" s="161" t="str">
        <f>IF(INDEX(Freelancer!$A$1140:$J$2572,MATCH('Base data'!M938,Freelancer!$G$1140:$G$2572,0),10)=0,"",INDEX(Freelancer!$A$1140:$J$2572,MATCH('Base data'!M938,Freelancer!$G$1140:$G$2572,0),10))</f>
        <v/>
      </c>
      <c r="S938" s="78" t="s">
        <v>8392</v>
      </c>
      <c r="T938" s="78" t="str">
        <f t="shared" si="64"/>
        <v>y1_5_2y</v>
      </c>
      <c r="U938" s="78" t="str">
        <f>INDEX(Lista!$O$2:$S$206,MATCH('Base data'!T938,Lista!$P$2:$P$206,0),3)</f>
        <v>Ekvationssystem - Grafisk lösning</v>
      </c>
      <c r="V938" s="78" t="str">
        <f>INDEX(Lista!$O$2:$S$206,MATCH('Base data'!T938,Lista!$P$2:$P$206,0),4)</f>
        <v>T_1_5</v>
      </c>
      <c r="W938" s="78" t="str">
        <f>INDEX(Lista!$O$2:$S$206,MATCH('Base data'!T938,Lista!$P$2:$P$206,0),5)</f>
        <v>Ekvationssystem</v>
      </c>
      <c r="X938" s="214" t="s">
        <v>16772</v>
      </c>
    </row>
    <row r="939" spans="1:24" x14ac:dyDescent="0.2">
      <c r="A939" s="160">
        <v>9789152302484</v>
      </c>
      <c r="B939" s="11">
        <v>4</v>
      </c>
      <c r="C939" s="11" t="s">
        <v>420</v>
      </c>
      <c r="D939" s="161" t="s">
        <v>12849</v>
      </c>
      <c r="E939" s="161" t="s">
        <v>282</v>
      </c>
      <c r="F939" s="161" t="s">
        <v>12865</v>
      </c>
      <c r="G939" s="161" t="s">
        <v>277</v>
      </c>
      <c r="H939" s="11" t="s">
        <v>33</v>
      </c>
      <c r="I939" s="11">
        <v>11</v>
      </c>
      <c r="J939" s="11" t="s">
        <v>34</v>
      </c>
      <c r="K939" s="164" t="str">
        <f t="shared" si="63"/>
        <v>Grundkurs</v>
      </c>
      <c r="L939" s="11" t="s">
        <v>12548</v>
      </c>
      <c r="M939" s="11" t="str">
        <f t="shared" si="65"/>
        <v>4_x4_1x_G_11b</v>
      </c>
      <c r="N939" s="11" t="str">
        <f t="shared" si="66"/>
        <v>9789152302484-4-x4_1x-G-11b</v>
      </c>
      <c r="O939" s="78" t="s">
        <v>328</v>
      </c>
      <c r="P939" s="39"/>
      <c r="Q939" s="55" t="str">
        <f>INDEX(Freelancer!$A$1140:$J$2572,MATCH('Base data'!M939,Freelancer!$G$1140:$G$2572,0),9)</f>
        <v>Hur mycket är 100 % om 3 % är 30 kr</v>
      </c>
      <c r="R939" s="161" t="str">
        <f>IF(INDEX(Freelancer!$A$1140:$J$2572,MATCH('Base data'!M939,Freelancer!$G$1140:$G$2572,0),10)=0,"",INDEX(Freelancer!$A$1140:$J$2572,MATCH('Base data'!M939,Freelancer!$G$1140:$G$2572,0),10))</f>
        <v/>
      </c>
      <c r="S939" s="78" t="s">
        <v>16603</v>
      </c>
      <c r="T939" s="78" t="str">
        <f t="shared" si="64"/>
        <v>y1_11y</v>
      </c>
      <c r="U939" s="78" t="str">
        <f>INDEX(Lista!$O$2:$S$206,MATCH('Base data'!T939,Lista!$P$2:$P$206,0),3)</f>
        <v>Polynom</v>
      </c>
      <c r="V939" s="78" t="str">
        <f>INDEX(Lista!$O$2:$S$206,MATCH('Base data'!T939,Lista!$P$2:$P$206,0),4)</f>
        <v>T_1_11</v>
      </c>
      <c r="W939" s="78" t="str">
        <f>INDEX(Lista!$O$2:$S$206,MATCH('Base data'!T939,Lista!$P$2:$P$206,0),5)</f>
        <v>Polynom</v>
      </c>
      <c r="X939" s="214" t="s">
        <v>16772</v>
      </c>
    </row>
    <row r="940" spans="1:24" x14ac:dyDescent="0.2">
      <c r="A940" s="160">
        <v>9789152302484</v>
      </c>
      <c r="B940" s="11">
        <v>4</v>
      </c>
      <c r="C940" s="11" t="s">
        <v>420</v>
      </c>
      <c r="D940" s="161" t="s">
        <v>12849</v>
      </c>
      <c r="E940" s="161" t="s">
        <v>282</v>
      </c>
      <c r="F940" s="161" t="s">
        <v>12865</v>
      </c>
      <c r="G940" s="161" t="s">
        <v>277</v>
      </c>
      <c r="H940" s="11" t="s">
        <v>33</v>
      </c>
      <c r="I940" s="11">
        <v>11</v>
      </c>
      <c r="J940" s="11" t="s">
        <v>40</v>
      </c>
      <c r="K940" s="164" t="str">
        <f t="shared" si="63"/>
        <v>Grundkurs</v>
      </c>
      <c r="L940" s="11" t="s">
        <v>12548</v>
      </c>
      <c r="M940" s="11" t="str">
        <f t="shared" si="65"/>
        <v>4_x4_1x_G_11c</v>
      </c>
      <c r="N940" s="11" t="str">
        <f t="shared" si="66"/>
        <v>9789152302484-4-x4_1x-G-11c</v>
      </c>
      <c r="O940" s="78" t="s">
        <v>328</v>
      </c>
      <c r="P940" s="11"/>
      <c r="Q940" s="55" t="str">
        <f>INDEX(Freelancer!$A$1140:$J$2572,MATCH('Base data'!M940,Freelancer!$G$1140:$G$2572,0),9)</f>
        <v>Hur mycket är 100 % om 3 % är 120 kr</v>
      </c>
      <c r="R940" s="161" t="str">
        <f>IF(INDEX(Freelancer!$A$1140:$J$2572,MATCH('Base data'!M940,Freelancer!$G$1140:$G$2572,0),10)=0,"",INDEX(Freelancer!$A$1140:$J$2572,MATCH('Base data'!M940,Freelancer!$G$1140:$G$2572,0),10))</f>
        <v/>
      </c>
      <c r="S940" s="78" t="s">
        <v>8358</v>
      </c>
      <c r="T940" s="78" t="str">
        <f t="shared" si="64"/>
        <v>y2_19_9y</v>
      </c>
      <c r="U940" s="78" t="str">
        <f>INDEX(Lista!$O$2:$S$206,MATCH('Base data'!T940,Lista!$P$2:$P$206,0),3)</f>
        <v>Procent - Förändringsfaktor</v>
      </c>
      <c r="V940" s="78" t="str">
        <f>INDEX(Lista!$O$2:$S$206,MATCH('Base data'!T940,Lista!$P$2:$P$206,0),4)</f>
        <v>SF_2_19</v>
      </c>
      <c r="W940" s="78" t="str">
        <f>INDEX(Lista!$O$2:$S$206,MATCH('Base data'!T940,Lista!$P$2:$P$206,0),5)</f>
        <v>Procent</v>
      </c>
      <c r="X940" s="214" t="s">
        <v>16772</v>
      </c>
    </row>
    <row r="941" spans="1:24" x14ac:dyDescent="0.2">
      <c r="A941" s="160">
        <v>9789152302484</v>
      </c>
      <c r="B941" s="11">
        <v>4</v>
      </c>
      <c r="C941" s="11" t="s">
        <v>420</v>
      </c>
      <c r="D941" s="161" t="s">
        <v>12849</v>
      </c>
      <c r="E941" s="161" t="s">
        <v>282</v>
      </c>
      <c r="F941" s="161" t="s">
        <v>12865</v>
      </c>
      <c r="G941" s="161" t="s">
        <v>277</v>
      </c>
      <c r="H941" s="11" t="s">
        <v>33</v>
      </c>
      <c r="I941" s="11">
        <v>12</v>
      </c>
      <c r="J941" s="11" t="s">
        <v>31</v>
      </c>
      <c r="K941" s="164" t="str">
        <f t="shared" si="63"/>
        <v>Grundkurs</v>
      </c>
      <c r="L941" s="11" t="s">
        <v>17333</v>
      </c>
      <c r="M941" s="11" t="str">
        <f t="shared" si="65"/>
        <v>4_x4_1x_G_12a</v>
      </c>
      <c r="N941" s="11" t="str">
        <f t="shared" si="66"/>
        <v>9789152302484-4-x4_1x-G-12a</v>
      </c>
      <c r="O941" s="78" t="s">
        <v>328</v>
      </c>
      <c r="P941" s="11"/>
      <c r="Q941" s="55" t="str">
        <f>INDEX(Freelancer!$A$1140:$J$2572,MATCH('Base data'!M941,Freelancer!$G$1140:$G$2572,0),9)</f>
        <v xml:space="preserve">Hur många är 100 % om 8 % motsvarar 88 st </v>
      </c>
      <c r="R941" s="161" t="str">
        <f>IF(INDEX(Freelancer!$A$1140:$J$2572,MATCH('Base data'!M941,Freelancer!$G$1140:$G$2572,0),10)=0,"",INDEX(Freelancer!$A$1140:$J$2572,MATCH('Base data'!M941,Freelancer!$G$1140:$G$2572,0),10))</f>
        <v/>
      </c>
      <c r="S941" s="78" t="s">
        <v>16617</v>
      </c>
      <c r="T941" s="78" t="str">
        <f t="shared" si="64"/>
        <v>y2_11_3y</v>
      </c>
      <c r="U941" s="78" t="str">
        <f>INDEX(Lista!$O$2:$S$206,MATCH('Base data'!T941,Lista!$P$2:$P$206,0),3)</f>
        <v>Grafer - Rita/skissa grafer</v>
      </c>
      <c r="V941" s="78" t="str">
        <f>INDEX(Lista!$O$2:$S$206,MATCH('Base data'!T941,Lista!$P$2:$P$206,0),4)</f>
        <v>SF_2_11</v>
      </c>
      <c r="W941" s="78" t="str">
        <f>INDEX(Lista!$O$2:$S$206,MATCH('Base data'!T941,Lista!$P$2:$P$206,0),5)</f>
        <v>Grafer</v>
      </c>
      <c r="X941" s="214" t="s">
        <v>16772</v>
      </c>
    </row>
    <row r="942" spans="1:24" x14ac:dyDescent="0.2">
      <c r="A942" s="160">
        <v>9789152302484</v>
      </c>
      <c r="B942" s="11">
        <v>4</v>
      </c>
      <c r="C942" s="11" t="s">
        <v>420</v>
      </c>
      <c r="D942" s="161" t="s">
        <v>12849</v>
      </c>
      <c r="E942" s="161" t="s">
        <v>282</v>
      </c>
      <c r="F942" s="161" t="s">
        <v>12865</v>
      </c>
      <c r="G942" s="161" t="s">
        <v>277</v>
      </c>
      <c r="H942" s="11" t="s">
        <v>33</v>
      </c>
      <c r="I942" s="11">
        <v>12</v>
      </c>
      <c r="J942" s="11" t="s">
        <v>34</v>
      </c>
      <c r="K942" s="164" t="str">
        <f t="shared" si="63"/>
        <v>Grundkurs</v>
      </c>
      <c r="L942" s="11" t="s">
        <v>17333</v>
      </c>
      <c r="M942" s="11" t="str">
        <f t="shared" si="65"/>
        <v>4_x4_1x_G_12b</v>
      </c>
      <c r="N942" s="11" t="str">
        <f t="shared" si="66"/>
        <v>9789152302484-4-x4_1x-G-12b</v>
      </c>
      <c r="O942" s="78" t="s">
        <v>443</v>
      </c>
      <c r="P942" s="11"/>
      <c r="Q942" s="55" t="str">
        <f>INDEX(Freelancer!$A$1140:$J$2572,MATCH('Base data'!M942,Freelancer!$G$1140:$G$2572,0),9)</f>
        <v xml:space="preserve">Hur många är 100 % om 8 % motsvarar 72 st </v>
      </c>
      <c r="R942" s="161" t="str">
        <f>IF(INDEX(Freelancer!$A$1140:$J$2572,MATCH('Base data'!M942,Freelancer!$G$1140:$G$2572,0),10)=0,"",INDEX(Freelancer!$A$1140:$J$2572,MATCH('Base data'!M942,Freelancer!$G$1140:$G$2572,0),10))</f>
        <v/>
      </c>
      <c r="S942" s="78" t="s">
        <v>8320</v>
      </c>
      <c r="T942" s="78" t="str">
        <f t="shared" si="64"/>
        <v>y1_10_1y</v>
      </c>
      <c r="U942" s="78" t="str">
        <f>INDEX(Lista!$O$2:$S$206,MATCH('Base data'!T942,Lista!$P$2:$P$206,0),3)</f>
        <v>Addition &amp; subtraktion</v>
      </c>
      <c r="V942" s="78" t="str">
        <f>INDEX(Lista!$O$2:$S$206,MATCH('Base data'!T942,Lista!$P$2:$P$206,0),4)</f>
        <v>T_1_10</v>
      </c>
      <c r="W942" s="78" t="str">
        <f>INDEX(Lista!$O$2:$S$206,MATCH('Base data'!T942,Lista!$P$2:$P$206,0),5)</f>
        <v>Olika räknemetoder</v>
      </c>
      <c r="X942" s="214" t="s">
        <v>16772</v>
      </c>
    </row>
    <row r="943" spans="1:24" x14ac:dyDescent="0.2">
      <c r="A943" s="160">
        <v>9789152302484</v>
      </c>
      <c r="B943" s="11">
        <v>4</v>
      </c>
      <c r="C943" s="11" t="s">
        <v>420</v>
      </c>
      <c r="D943" s="161" t="s">
        <v>12849</v>
      </c>
      <c r="E943" s="161" t="s">
        <v>282</v>
      </c>
      <c r="F943" s="161" t="s">
        <v>12865</v>
      </c>
      <c r="G943" s="161" t="s">
        <v>277</v>
      </c>
      <c r="H943" s="11" t="s">
        <v>33</v>
      </c>
      <c r="I943" s="11">
        <v>12</v>
      </c>
      <c r="J943" s="11" t="s">
        <v>40</v>
      </c>
      <c r="K943" s="164" t="str">
        <f t="shared" si="63"/>
        <v>Grundkurs</v>
      </c>
      <c r="L943" s="11" t="s">
        <v>17333</v>
      </c>
      <c r="M943" s="11" t="str">
        <f t="shared" si="65"/>
        <v>4_x4_1x_G_12c</v>
      </c>
      <c r="N943" s="11" t="str">
        <f t="shared" si="66"/>
        <v>9789152302484-4-x4_1x-G-12c</v>
      </c>
      <c r="O943" s="78" t="s">
        <v>443</v>
      </c>
      <c r="P943" s="11"/>
      <c r="Q943" s="55" t="str">
        <f>INDEX(Freelancer!$A$1140:$J$2572,MATCH('Base data'!M943,Freelancer!$G$1140:$G$2572,0),9)</f>
        <v>Hur många är 100 % om 8 % motsvarar 216 st</v>
      </c>
      <c r="R943" s="161" t="str">
        <f>IF(INDEX(Freelancer!$A$1140:$J$2572,MATCH('Base data'!M943,Freelancer!$G$1140:$G$2572,0),10)=0,"",INDEX(Freelancer!$A$1140:$J$2572,MATCH('Base data'!M943,Freelancer!$G$1140:$G$2572,0),10))</f>
        <v/>
      </c>
      <c r="S943" s="78" t="s">
        <v>8393</v>
      </c>
      <c r="T943" s="78" t="str">
        <f t="shared" si="64"/>
        <v>y4_18_8y</v>
      </c>
      <c r="U943" s="78" t="str">
        <f>INDEX(Lista!$O$2:$S$206,MATCH('Base data'!T943,Lista!$P$2:$P$206,0),3)</f>
        <v>Satser &amp; bevis - Topptriangelsatsen &amp; transversalsatsen</v>
      </c>
      <c r="V943" s="78" t="str">
        <f>INDEX(Lista!$O$2:$S$206,MATCH('Base data'!T943,Lista!$P$2:$P$206,0),4)</f>
        <v>G_4_18</v>
      </c>
      <c r="W943" s="78" t="str">
        <f>INDEX(Lista!$O$2:$S$206,MATCH('Base data'!T943,Lista!$P$2:$P$206,0),5)</f>
        <v>Satser &amp; bevis</v>
      </c>
      <c r="X943" s="214" t="s">
        <v>16772</v>
      </c>
    </row>
    <row r="944" spans="1:24" x14ac:dyDescent="0.2">
      <c r="A944" s="160">
        <v>9789152302484</v>
      </c>
      <c r="B944" s="11">
        <v>4</v>
      </c>
      <c r="C944" s="11" t="s">
        <v>420</v>
      </c>
      <c r="D944" s="161" t="s">
        <v>12849</v>
      </c>
      <c r="E944" s="161" t="s">
        <v>282</v>
      </c>
      <c r="F944" s="161" t="s">
        <v>12865</v>
      </c>
      <c r="G944" s="161" t="s">
        <v>277</v>
      </c>
      <c r="H944" s="11" t="s">
        <v>33</v>
      </c>
      <c r="I944" s="11">
        <v>13</v>
      </c>
      <c r="J944" s="11" t="s">
        <v>31</v>
      </c>
      <c r="K944" s="164" t="str">
        <f t="shared" si="63"/>
        <v>Grundkurs</v>
      </c>
      <c r="L944" s="11" t="s">
        <v>12548</v>
      </c>
      <c r="M944" s="11" t="str">
        <f t="shared" si="65"/>
        <v>4_x4_1x_G_13a</v>
      </c>
      <c r="N944" s="11" t="str">
        <f t="shared" si="66"/>
        <v>9789152302484-4-x4_1x-G-13a</v>
      </c>
      <c r="O944" s="78" t="s">
        <v>443</v>
      </c>
      <c r="P944" s="11"/>
      <c r="Q944" s="55" t="str">
        <f>INDEX(Freelancer!$A$1140:$J$2572,MATCH('Base data'!M944,Freelancer!$G$1140:$G$2572,0),9)</f>
        <v>Hur mycket är 100 % om 15 % motsvarar 30</v>
      </c>
      <c r="R944" s="161" t="str">
        <f>IF(INDEX(Freelancer!$A$1140:$J$2572,MATCH('Base data'!M944,Freelancer!$G$1140:$G$2572,0),10)=0,"",INDEX(Freelancer!$A$1140:$J$2572,MATCH('Base data'!M944,Freelancer!$G$1140:$G$2572,0),10))</f>
        <v/>
      </c>
      <c r="S944" s="78" t="s">
        <v>16707</v>
      </c>
      <c r="T944" s="78" t="str">
        <f t="shared" si="64"/>
        <v>y2_19_4y</v>
      </c>
      <c r="U944" s="78" t="str">
        <f>INDEX(Lista!$O$2:$S$206,MATCH('Base data'!T944,Lista!$P$2:$P$206,0),3)</f>
        <v>Procent - Index</v>
      </c>
      <c r="V944" s="78" t="str">
        <f>INDEX(Lista!$O$2:$S$206,MATCH('Base data'!T944,Lista!$P$2:$P$206,0),4)</f>
        <v>SF_2_19</v>
      </c>
      <c r="W944" s="78" t="str">
        <f>INDEX(Lista!$O$2:$S$206,MATCH('Base data'!T944,Lista!$P$2:$P$206,0),5)</f>
        <v>Procent</v>
      </c>
      <c r="X944" s="214" t="s">
        <v>16772</v>
      </c>
    </row>
    <row r="945" spans="1:24" x14ac:dyDescent="0.2">
      <c r="A945" s="160">
        <v>9789152302484</v>
      </c>
      <c r="B945" s="11">
        <v>4</v>
      </c>
      <c r="C945" s="11" t="s">
        <v>420</v>
      </c>
      <c r="D945" s="161" t="s">
        <v>12849</v>
      </c>
      <c r="E945" s="161" t="s">
        <v>282</v>
      </c>
      <c r="F945" s="161" t="s">
        <v>12865</v>
      </c>
      <c r="G945" s="161" t="s">
        <v>277</v>
      </c>
      <c r="H945" s="11" t="s">
        <v>33</v>
      </c>
      <c r="I945" s="11">
        <v>13</v>
      </c>
      <c r="J945" s="11" t="s">
        <v>34</v>
      </c>
      <c r="K945" s="164" t="str">
        <f t="shared" si="63"/>
        <v>Grundkurs</v>
      </c>
      <c r="L945" s="11" t="s">
        <v>12548</v>
      </c>
      <c r="M945" s="11" t="str">
        <f t="shared" si="65"/>
        <v>4_x4_1x_G_13b</v>
      </c>
      <c r="N945" s="11" t="str">
        <f t="shared" si="66"/>
        <v>9789152302484-4-x4_1x-G-13b</v>
      </c>
      <c r="O945" s="78" t="s">
        <v>1256</v>
      </c>
      <c r="P945" s="11"/>
      <c r="Q945" s="55" t="str">
        <f>INDEX(Freelancer!$A$1140:$J$2572,MATCH('Base data'!M945,Freelancer!$G$1140:$G$2572,0),9)</f>
        <v>Hur mycket är 100 % om 15 % motsvarar 105</v>
      </c>
      <c r="R945" s="161" t="str">
        <f>IF(INDEX(Freelancer!$A$1140:$J$2572,MATCH('Base data'!M945,Freelancer!$G$1140:$G$2572,0),10)=0,"",INDEX(Freelancer!$A$1140:$J$2572,MATCH('Base data'!M945,Freelancer!$G$1140:$G$2572,0),10))</f>
        <v/>
      </c>
      <c r="S945" s="78" t="s">
        <v>8367</v>
      </c>
      <c r="T945" s="78" t="str">
        <f t="shared" si="64"/>
        <v>y1_15_1y</v>
      </c>
      <c r="U945" s="78" t="str">
        <f>INDEX(Lista!$O$2:$S$206,MATCH('Base data'!T945,Lista!$P$2:$P$206,0),3)</f>
        <v>Räkneregler - de fyra räknesätten</v>
      </c>
      <c r="V945" s="78" t="str">
        <f>INDEX(Lista!$O$2:$S$206,MATCH('Base data'!T945,Lista!$P$2:$P$206,0),4)</f>
        <v>T_1_15</v>
      </c>
      <c r="W945" s="78" t="str">
        <f>INDEX(Lista!$O$2:$S$206,MATCH('Base data'!T945,Lista!$P$2:$P$206,0),5)</f>
        <v>Räkneregler</v>
      </c>
      <c r="X945" s="214" t="s">
        <v>16772</v>
      </c>
    </row>
    <row r="946" spans="1:24" x14ac:dyDescent="0.2">
      <c r="A946" s="160">
        <v>9789152302484</v>
      </c>
      <c r="B946" s="11">
        <v>4</v>
      </c>
      <c r="C946" s="11" t="s">
        <v>420</v>
      </c>
      <c r="D946" s="161" t="s">
        <v>12849</v>
      </c>
      <c r="E946" s="161" t="s">
        <v>282</v>
      </c>
      <c r="F946" s="161" t="s">
        <v>12865</v>
      </c>
      <c r="G946" s="161" t="s">
        <v>277</v>
      </c>
      <c r="H946" s="11" t="s">
        <v>33</v>
      </c>
      <c r="I946" s="11">
        <v>13</v>
      </c>
      <c r="J946" s="11" t="s">
        <v>40</v>
      </c>
      <c r="K946" s="164" t="str">
        <f t="shared" si="63"/>
        <v>Grundkurs</v>
      </c>
      <c r="L946" s="11" t="s">
        <v>12548</v>
      </c>
      <c r="M946" s="11" t="str">
        <f t="shared" si="65"/>
        <v>4_x4_1x_G_13c</v>
      </c>
      <c r="N946" s="11" t="str">
        <f t="shared" si="66"/>
        <v>9789152302484-4-x4_1x-G-13c</v>
      </c>
      <c r="O946" s="78" t="s">
        <v>1256</v>
      </c>
      <c r="P946" s="11"/>
      <c r="Q946" s="55" t="str">
        <f>INDEX(Freelancer!$A$1140:$J$2572,MATCH('Base data'!M946,Freelancer!$G$1140:$G$2572,0),9)</f>
        <v>Hur mycket är 100 % om 15 % motsvarar 39</v>
      </c>
      <c r="R946" s="161" t="str">
        <f>IF(INDEX(Freelancer!$A$1140:$J$2572,MATCH('Base data'!M946,Freelancer!$G$1140:$G$2572,0),10)=0,"",INDEX(Freelancer!$A$1140:$J$2572,MATCH('Base data'!M946,Freelancer!$G$1140:$G$2572,0),10))</f>
        <v/>
      </c>
      <c r="S946" s="78" t="s">
        <v>8395</v>
      </c>
      <c r="T946" s="78" t="str">
        <f t="shared" si="64"/>
        <v>y4_22_11y</v>
      </c>
      <c r="U946" s="78" t="str">
        <f>INDEX(Lista!$O$2:$S$206,MATCH('Base data'!T946,Lista!$P$2:$P$206,0),3)</f>
        <v>Trigonometri - Sinus, Cosinus &amp; Tangens</v>
      </c>
      <c r="V946" s="78" t="str">
        <f>INDEX(Lista!$O$2:$S$206,MATCH('Base data'!T946,Lista!$P$2:$P$206,0),4)</f>
        <v>G_4_22</v>
      </c>
      <c r="W946" s="78" t="str">
        <f>INDEX(Lista!$O$2:$S$206,MATCH('Base data'!T946,Lista!$P$2:$P$206,0),5)</f>
        <v>Trigonometri</v>
      </c>
      <c r="X946" s="214" t="s">
        <v>16772</v>
      </c>
    </row>
    <row r="947" spans="1:24" x14ac:dyDescent="0.2">
      <c r="A947" s="160">
        <v>9789152302484</v>
      </c>
      <c r="B947" s="11">
        <v>4</v>
      </c>
      <c r="C947" s="11" t="s">
        <v>420</v>
      </c>
      <c r="D947" s="161" t="s">
        <v>12849</v>
      </c>
      <c r="E947" s="161" t="s">
        <v>282</v>
      </c>
      <c r="F947" s="161" t="s">
        <v>12865</v>
      </c>
      <c r="G947" s="161" t="s">
        <v>277</v>
      </c>
      <c r="H947" s="11" t="s">
        <v>33</v>
      </c>
      <c r="I947" s="11">
        <v>14</v>
      </c>
      <c r="J947" s="11"/>
      <c r="K947" s="164" t="str">
        <f t="shared" si="63"/>
        <v>Grundkurs</v>
      </c>
      <c r="L947" s="11" t="s">
        <v>17333</v>
      </c>
      <c r="M947" s="11" t="str">
        <f t="shared" si="65"/>
        <v>4_x4_1x_G_14</v>
      </c>
      <c r="N947" s="11" t="str">
        <f t="shared" si="66"/>
        <v>9789152302484-4-x4_1x-G-14</v>
      </c>
      <c r="O947" s="78" t="s">
        <v>1256</v>
      </c>
      <c r="P947" s="11"/>
      <c r="Q947" s="55" t="str">
        <f>INDEX(Freelancer!$A$1140:$J$2572,MATCH('Base data'!M947,Freelancer!$G$1140:$G$2572,0),9)</f>
        <v>Shiar fick 15% rabatt när han köpte en cykel. Rabatten var 552 kr. Hur mycket kostade cykeln från början?</v>
      </c>
      <c r="R947" s="161" t="str">
        <f>IF(INDEX(Freelancer!$A$1140:$J$2572,MATCH('Base data'!M947,Freelancer!$G$1140:$G$2572,0),10)=0,"",INDEX(Freelancer!$A$1140:$J$2572,MATCH('Base data'!M947,Freelancer!$G$1140:$G$2572,0),10))</f>
        <v/>
      </c>
      <c r="S947" s="78" t="s">
        <v>16673</v>
      </c>
      <c r="T947" s="78" t="str">
        <f t="shared" si="64"/>
        <v>y3_2_4y</v>
      </c>
      <c r="U947" s="78" t="str">
        <f>INDEX(Lista!$O$2:$S$206,MATCH('Base data'!T947,Lista!$P$2:$P$206,0),3)</f>
        <v>Statistik - Korrelation &amp; regression</v>
      </c>
      <c r="V947" s="78" t="str">
        <f>INDEX(Lista!$O$2:$S$206,MATCH('Base data'!T947,Lista!$P$2:$P$206,0),4)</f>
        <v>SS_3_2</v>
      </c>
      <c r="W947" s="78" t="str">
        <f>INDEX(Lista!$O$2:$S$206,MATCH('Base data'!T947,Lista!$P$2:$P$206,0),5)</f>
        <v>Statistik</v>
      </c>
      <c r="X947" s="214" t="s">
        <v>16772</v>
      </c>
    </row>
    <row r="948" spans="1:24" x14ac:dyDescent="0.2">
      <c r="A948" s="160">
        <v>9789152302484</v>
      </c>
      <c r="B948" s="11">
        <v>4</v>
      </c>
      <c r="C948" s="11" t="s">
        <v>420</v>
      </c>
      <c r="D948" s="161" t="s">
        <v>12849</v>
      </c>
      <c r="E948" s="161" t="s">
        <v>282</v>
      </c>
      <c r="F948" s="161" t="s">
        <v>12865</v>
      </c>
      <c r="G948" s="161" t="s">
        <v>277</v>
      </c>
      <c r="H948" s="11" t="s">
        <v>33</v>
      </c>
      <c r="I948" s="11">
        <v>15</v>
      </c>
      <c r="J948" s="11"/>
      <c r="K948" s="164" t="str">
        <f t="shared" si="63"/>
        <v>Grundkurs</v>
      </c>
      <c r="L948" s="11" t="s">
        <v>12548</v>
      </c>
      <c r="M948" s="11" t="str">
        <f t="shared" si="65"/>
        <v>4_x4_1x_G_15</v>
      </c>
      <c r="N948" s="11" t="str">
        <f t="shared" si="66"/>
        <v>9789152302484-4-x4_1x-G-15</v>
      </c>
      <c r="O948" s="78" t="s">
        <v>1256</v>
      </c>
      <c r="P948" s="11"/>
      <c r="Q948" s="55" t="str">
        <f>INDEX(Freelancer!$A$1140:$J$2572,MATCH('Base data'!M948,Freelancer!$G$1140:$G$2572,0),9)</f>
        <v>Sabina köper en fröpåse. På den står det att 85% av alla frön gror. Hon vill ha 25 solrosor. Hur många frön bör hon plantera?</v>
      </c>
      <c r="R948" s="161" t="str">
        <f>IF(INDEX(Freelancer!$A$1140:$J$2572,MATCH('Base data'!M948,Freelancer!$G$1140:$G$2572,0),10)=0,"",INDEX(Freelancer!$A$1140:$J$2572,MATCH('Base data'!M948,Freelancer!$G$1140:$G$2572,0),10))</f>
        <v/>
      </c>
      <c r="S948" s="78" t="s">
        <v>16624</v>
      </c>
      <c r="T948" s="78" t="str">
        <f t="shared" si="64"/>
        <v>y2_19_7y</v>
      </c>
      <c r="U948" s="78" t="str">
        <f>INDEX(Lista!$O$2:$S$206,MATCH('Base data'!T948,Lista!$P$2:$P$206,0),3)</f>
        <v>Procent - Olika typer av lån</v>
      </c>
      <c r="V948" s="78" t="str">
        <f>INDEX(Lista!$O$2:$S$206,MATCH('Base data'!T948,Lista!$P$2:$P$206,0),4)</f>
        <v>SF_2_19</v>
      </c>
      <c r="W948" s="78" t="str">
        <f>INDEX(Lista!$O$2:$S$206,MATCH('Base data'!T948,Lista!$P$2:$P$206,0),5)</f>
        <v>Procent</v>
      </c>
      <c r="X948" s="214" t="s">
        <v>16772</v>
      </c>
    </row>
    <row r="949" spans="1:24" x14ac:dyDescent="0.2">
      <c r="A949" s="160">
        <v>9789152302484</v>
      </c>
      <c r="B949" s="11">
        <v>4</v>
      </c>
      <c r="C949" s="11" t="s">
        <v>420</v>
      </c>
      <c r="D949" s="161" t="s">
        <v>12849</v>
      </c>
      <c r="E949" s="161" t="s">
        <v>282</v>
      </c>
      <c r="F949" s="161" t="s">
        <v>12865</v>
      </c>
      <c r="G949" s="161" t="s">
        <v>277</v>
      </c>
      <c r="H949" s="11" t="s">
        <v>33</v>
      </c>
      <c r="I949" s="11">
        <v>16</v>
      </c>
      <c r="J949" s="11"/>
      <c r="K949" s="164" t="str">
        <f t="shared" si="63"/>
        <v>Grundkurs</v>
      </c>
      <c r="L949" s="11" t="s">
        <v>17333</v>
      </c>
      <c r="M949" s="11" t="str">
        <f t="shared" si="65"/>
        <v>4_x4_1x_G_16</v>
      </c>
      <c r="N949" s="11" t="str">
        <f t="shared" si="66"/>
        <v>9789152302484-4-x4_1x-G-16</v>
      </c>
      <c r="O949" s="78" t="s">
        <v>284</v>
      </c>
      <c r="P949" s="11"/>
      <c r="Q949" s="55" t="str">
        <f>INDEX(Freelancer!$A$1140:$J$2572,MATCH('Base data'!M949,Freelancer!$G$1140:$G$2572,0),9)</f>
        <v>Eleverna i årskurs 9 i Dalskolan röstade om två alternativ inför skolresan. FJÄLLEN vann och fick 62%. 87 elever röstade på FJÄLLEN. Hur många röstade på GOTLAND?</v>
      </c>
      <c r="R949" s="161" t="str">
        <f>IF(INDEX(Freelancer!$A$1140:$J$2572,MATCH('Base data'!M949,Freelancer!$G$1140:$G$2572,0),10)=0,"",INDEX(Freelancer!$A$1140:$J$2572,MATCH('Base data'!M949,Freelancer!$G$1140:$G$2572,0),10))</f>
        <v/>
      </c>
      <c r="S949" s="78" t="s">
        <v>16600</v>
      </c>
      <c r="T949" s="78" t="str">
        <f t="shared" si="64"/>
        <v>y4_8y</v>
      </c>
      <c r="U949" s="78" t="str">
        <f>INDEX(Lista!$O$2:$S$206,MATCH('Base data'!T949,Lista!$P$2:$P$206,0),3)</f>
        <v>Gradskiva</v>
      </c>
      <c r="V949" s="78" t="str">
        <f>INDEX(Lista!$O$2:$S$206,MATCH('Base data'!T949,Lista!$P$2:$P$206,0),4)</f>
        <v>G_4_8</v>
      </c>
      <c r="W949" s="78" t="str">
        <f>INDEX(Lista!$O$2:$S$206,MATCH('Base data'!T949,Lista!$P$2:$P$206,0),5)</f>
        <v>Gradskiva</v>
      </c>
      <c r="X949" s="214" t="s">
        <v>16772</v>
      </c>
    </row>
    <row r="950" spans="1:24" x14ac:dyDescent="0.2">
      <c r="A950" s="160">
        <v>9789152302484</v>
      </c>
      <c r="B950" s="11">
        <v>4</v>
      </c>
      <c r="C950" s="11" t="s">
        <v>420</v>
      </c>
      <c r="D950" s="161" t="s">
        <v>12849</v>
      </c>
      <c r="E950" s="161" t="s">
        <v>282</v>
      </c>
      <c r="F950" s="161" t="s">
        <v>12865</v>
      </c>
      <c r="G950" s="161" t="s">
        <v>277</v>
      </c>
      <c r="H950" s="11" t="s">
        <v>33</v>
      </c>
      <c r="I950" s="11">
        <v>17</v>
      </c>
      <c r="J950" s="11" t="s">
        <v>31</v>
      </c>
      <c r="K950" s="164" t="str">
        <f t="shared" si="63"/>
        <v>Grundkurs</v>
      </c>
      <c r="L950" s="11" t="s">
        <v>12548</v>
      </c>
      <c r="M950" s="11" t="str">
        <f t="shared" si="65"/>
        <v>4_x4_1x_G_17a</v>
      </c>
      <c r="N950" s="11" t="str">
        <f t="shared" si="66"/>
        <v>9789152302484-4-x4_1x-G-17a</v>
      </c>
      <c r="O950" s="78" t="s">
        <v>1256</v>
      </c>
      <c r="P950" s="11"/>
      <c r="Q950" s="55" t="str">
        <f>INDEX(Freelancer!$A$1140:$J$2572,MATCH('Base data'!M950,Freelancer!$G$1140:$G$2572,0),9)</f>
        <v>Beräkna 12% av 700 kr</v>
      </c>
      <c r="R950" s="161" t="str">
        <f>IF(INDEX(Freelancer!$A$1140:$J$2572,MATCH('Base data'!M950,Freelancer!$G$1140:$G$2572,0),10)=0,"",INDEX(Freelancer!$A$1140:$J$2572,MATCH('Base data'!M950,Freelancer!$G$1140:$G$2572,0),10))</f>
        <v/>
      </c>
      <c r="S950" s="78" t="s">
        <v>8322</v>
      </c>
      <c r="T950" s="78" t="str">
        <f t="shared" si="64"/>
        <v>y2_19_2y</v>
      </c>
      <c r="U950" s="78" t="str">
        <f>INDEX(Lista!$O$2:$S$206,MATCH('Base data'!T950,Lista!$P$2:$P$206,0),3)</f>
        <v>Procent - Delar av det hela</v>
      </c>
      <c r="V950" s="78" t="str">
        <f>INDEX(Lista!$O$2:$S$206,MATCH('Base data'!T950,Lista!$P$2:$P$206,0),4)</f>
        <v>SF_2_19</v>
      </c>
      <c r="W950" s="78" t="str">
        <f>INDEX(Lista!$O$2:$S$206,MATCH('Base data'!T950,Lista!$P$2:$P$206,0),5)</f>
        <v>Procent</v>
      </c>
      <c r="X950" s="214" t="s">
        <v>16772</v>
      </c>
    </row>
    <row r="951" spans="1:24" x14ac:dyDescent="0.2">
      <c r="A951" s="160">
        <v>9789152302484</v>
      </c>
      <c r="B951" s="11">
        <v>4</v>
      </c>
      <c r="C951" s="11" t="s">
        <v>420</v>
      </c>
      <c r="D951" s="161" t="s">
        <v>12849</v>
      </c>
      <c r="E951" s="161" t="s">
        <v>282</v>
      </c>
      <c r="F951" s="161" t="s">
        <v>12865</v>
      </c>
      <c r="G951" s="161" t="s">
        <v>277</v>
      </c>
      <c r="H951" s="11" t="s">
        <v>33</v>
      </c>
      <c r="I951" s="11">
        <v>17</v>
      </c>
      <c r="J951" s="11" t="s">
        <v>34</v>
      </c>
      <c r="K951" s="164" t="str">
        <f t="shared" si="63"/>
        <v>Grundkurs</v>
      </c>
      <c r="L951" s="11" t="s">
        <v>12548</v>
      </c>
      <c r="M951" s="11" t="str">
        <f t="shared" si="65"/>
        <v>4_x4_1x_G_17b</v>
      </c>
      <c r="N951" s="11" t="str">
        <f t="shared" si="66"/>
        <v>9789152302484-4-x4_1x-G-17b</v>
      </c>
      <c r="O951" s="78" t="s">
        <v>443</v>
      </c>
      <c r="P951" s="11"/>
      <c r="Q951" s="55" t="str">
        <f>INDEX(Freelancer!$A$1140:$J$2572,MATCH('Base data'!M951,Freelancer!$G$1140:$G$2572,0),9)</f>
        <v>Beräkna 4% av 1500 kr</v>
      </c>
      <c r="R951" s="161" t="str">
        <f>IF(INDEX(Freelancer!$A$1140:$J$2572,MATCH('Base data'!M951,Freelancer!$G$1140:$G$2572,0),10)=0,"",INDEX(Freelancer!$A$1140:$J$2572,MATCH('Base data'!M951,Freelancer!$G$1140:$G$2572,0),10))</f>
        <v/>
      </c>
      <c r="S951" s="78" t="s">
        <v>16692</v>
      </c>
      <c r="T951" s="78" t="str">
        <f t="shared" si="64"/>
        <v>y4_1y</v>
      </c>
      <c r="U951" s="78" t="str">
        <f>INDEX(Lista!$O$2:$S$206,MATCH('Base data'!T951,Lista!$P$2:$P$206,0),3)</f>
        <v>Analytisk geometri</v>
      </c>
      <c r="V951" s="78" t="str">
        <f>INDEX(Lista!$O$2:$S$206,MATCH('Base data'!T951,Lista!$P$2:$P$206,0),4)</f>
        <v>G_4_1</v>
      </c>
      <c r="W951" s="78" t="str">
        <f>INDEX(Lista!$O$2:$S$206,MATCH('Base data'!T951,Lista!$P$2:$P$206,0),5)</f>
        <v>Analytisk geometri</v>
      </c>
      <c r="X951" s="214" t="s">
        <v>16772</v>
      </c>
    </row>
    <row r="952" spans="1:24" x14ac:dyDescent="0.2">
      <c r="A952" s="160">
        <v>9789152302484</v>
      </c>
      <c r="B952" s="11">
        <v>4</v>
      </c>
      <c r="C952" s="11" t="s">
        <v>420</v>
      </c>
      <c r="D952" s="161" t="s">
        <v>12849</v>
      </c>
      <c r="E952" s="161" t="s">
        <v>282</v>
      </c>
      <c r="F952" s="161" t="s">
        <v>12865</v>
      </c>
      <c r="G952" s="161" t="s">
        <v>277</v>
      </c>
      <c r="H952" s="11" t="s">
        <v>33</v>
      </c>
      <c r="I952" s="11">
        <v>17</v>
      </c>
      <c r="J952" s="11" t="s">
        <v>40</v>
      </c>
      <c r="K952" s="164" t="str">
        <f t="shared" si="63"/>
        <v>Grundkurs</v>
      </c>
      <c r="L952" s="11" t="s">
        <v>12548</v>
      </c>
      <c r="M952" s="11" t="str">
        <f t="shared" si="65"/>
        <v>4_x4_1x_G_17c</v>
      </c>
      <c r="N952" s="11" t="str">
        <f t="shared" si="66"/>
        <v>9789152302484-4-x4_1x-G-17c</v>
      </c>
      <c r="O952" s="78" t="s">
        <v>443</v>
      </c>
      <c r="P952" s="11"/>
      <c r="Q952" s="55" t="str">
        <f>INDEX(Freelancer!$A$1140:$J$2572,MATCH('Base data'!M952,Freelancer!$G$1140:$G$2572,0),9)</f>
        <v>Beräkna 5% av 250 kr</v>
      </c>
      <c r="R952" s="161" t="str">
        <f>IF(INDEX(Freelancer!$A$1140:$J$2572,MATCH('Base data'!M952,Freelancer!$G$1140:$G$2572,0),10)=0,"",INDEX(Freelancer!$A$1140:$J$2572,MATCH('Base data'!M952,Freelancer!$G$1140:$G$2572,0),10))</f>
        <v/>
      </c>
      <c r="S952" s="78" t="s">
        <v>16606</v>
      </c>
      <c r="T952" s="78" t="str">
        <f t="shared" si="64"/>
        <v>y1_2y</v>
      </c>
      <c r="U952" s="78" t="str">
        <f>INDEX(Lista!$O$2:$S$206,MATCH('Base data'!T952,Lista!$P$2:$P$206,0),3)</f>
        <v>Bråk</v>
      </c>
      <c r="V952" s="78" t="str">
        <f>INDEX(Lista!$O$2:$S$206,MATCH('Base data'!T952,Lista!$P$2:$P$206,0),4)</f>
        <v>T_1_2</v>
      </c>
      <c r="W952" s="78" t="str">
        <f>INDEX(Lista!$O$2:$S$206,MATCH('Base data'!T952,Lista!$P$2:$P$206,0),5)</f>
        <v>Bråk</v>
      </c>
      <c r="X952" s="214" t="s">
        <v>16772</v>
      </c>
    </row>
    <row r="953" spans="1:24" x14ac:dyDescent="0.2">
      <c r="A953" s="160">
        <v>9789152302484</v>
      </c>
      <c r="B953" s="11">
        <v>4</v>
      </c>
      <c r="C953" s="11" t="s">
        <v>420</v>
      </c>
      <c r="D953" s="161" t="s">
        <v>12849</v>
      </c>
      <c r="E953" s="161" t="s">
        <v>282</v>
      </c>
      <c r="F953" s="161" t="s">
        <v>12865</v>
      </c>
      <c r="G953" s="161" t="s">
        <v>277</v>
      </c>
      <c r="H953" s="11" t="s">
        <v>33</v>
      </c>
      <c r="I953" s="11">
        <v>18</v>
      </c>
      <c r="J953" s="11" t="s">
        <v>31</v>
      </c>
      <c r="K953" s="164" t="str">
        <f t="shared" si="63"/>
        <v>Grundkurs</v>
      </c>
      <c r="L953" s="11" t="s">
        <v>17333</v>
      </c>
      <c r="M953" s="11" t="str">
        <f t="shared" si="65"/>
        <v>4_x4_1x_G_18a</v>
      </c>
      <c r="N953" s="11" t="str">
        <f t="shared" si="66"/>
        <v>9789152302484-4-x4_1x-G-18a</v>
      </c>
      <c r="O953" s="78" t="s">
        <v>443</v>
      </c>
      <c r="P953" s="11"/>
      <c r="Q953" s="55" t="str">
        <f>INDEX(Freelancer!$A$1140:$J$2572,MATCH('Base data'!M953,Freelancer!$G$1140:$G$2572,0),9)</f>
        <v>Beräkna 6% av 420 kr</v>
      </c>
      <c r="R953" s="161" t="str">
        <f>IF(INDEX(Freelancer!$A$1140:$J$2572,MATCH('Base data'!M953,Freelancer!$G$1140:$G$2572,0),10)=0,"",INDEX(Freelancer!$A$1140:$J$2572,MATCH('Base data'!M953,Freelancer!$G$1140:$G$2572,0),10))</f>
        <v/>
      </c>
      <c r="S953" s="78" t="s">
        <v>8330</v>
      </c>
      <c r="T953" s="78" t="str">
        <f t="shared" si="64"/>
        <v>y4_24_3y</v>
      </c>
      <c r="U953" s="78" t="str">
        <f>INDEX(Lista!$O$2:$S$206,MATCH('Base data'!T953,Lista!$P$2:$P$206,0),3)</f>
        <v>Vinklar - Vinkelsummor</v>
      </c>
      <c r="V953" s="78" t="str">
        <f>INDEX(Lista!$O$2:$S$206,MATCH('Base data'!T953,Lista!$P$2:$P$206,0),4)</f>
        <v>G_4_24</v>
      </c>
      <c r="W953" s="78" t="str">
        <f>INDEX(Lista!$O$2:$S$206,MATCH('Base data'!T953,Lista!$P$2:$P$206,0),5)</f>
        <v>Vinklar</v>
      </c>
      <c r="X953" s="214" t="s">
        <v>16772</v>
      </c>
    </row>
    <row r="954" spans="1:24" x14ac:dyDescent="0.2">
      <c r="A954" s="160">
        <v>9789152302484</v>
      </c>
      <c r="B954" s="11">
        <v>4</v>
      </c>
      <c r="C954" s="11" t="s">
        <v>420</v>
      </c>
      <c r="D954" s="161" t="s">
        <v>12849</v>
      </c>
      <c r="E954" s="161" t="s">
        <v>282</v>
      </c>
      <c r="F954" s="161" t="s">
        <v>12865</v>
      </c>
      <c r="G954" s="161" t="s">
        <v>277</v>
      </c>
      <c r="H954" s="11" t="s">
        <v>33</v>
      </c>
      <c r="I954" s="11">
        <v>18</v>
      </c>
      <c r="J954" s="11" t="s">
        <v>34</v>
      </c>
      <c r="K954" s="164" t="str">
        <f t="shared" si="63"/>
        <v>Grundkurs</v>
      </c>
      <c r="L954" s="11" t="s">
        <v>17333</v>
      </c>
      <c r="M954" s="11" t="str">
        <f t="shared" si="65"/>
        <v>4_x4_1x_G_18b</v>
      </c>
      <c r="N954" s="11" t="str">
        <f t="shared" si="66"/>
        <v>9789152302484-4-x4_1x-G-18b</v>
      </c>
      <c r="O954" s="78" t="s">
        <v>443</v>
      </c>
      <c r="P954" s="11"/>
      <c r="Q954" s="55" t="str">
        <f>INDEX(Freelancer!$A$1140:$J$2572,MATCH('Base data'!M954,Freelancer!$G$1140:$G$2572,0),9)</f>
        <v>Beräkna 105% av 500 kr</v>
      </c>
      <c r="R954" s="161" t="str">
        <f>IF(INDEX(Freelancer!$A$1140:$J$2572,MATCH('Base data'!M954,Freelancer!$G$1140:$G$2572,0),10)=0,"",INDEX(Freelancer!$A$1140:$J$2572,MATCH('Base data'!M954,Freelancer!$G$1140:$G$2572,0),10))</f>
        <v/>
      </c>
      <c r="S954" s="78" t="s">
        <v>16640</v>
      </c>
      <c r="T954" s="78" t="str">
        <f t="shared" si="64"/>
        <v>y3_2_6y</v>
      </c>
      <c r="U954" s="78" t="str">
        <f>INDEX(Lista!$O$2:$S$206,MATCH('Base data'!T954,Lista!$P$2:$P$206,0),3)</f>
        <v>Statistik - Modellering</v>
      </c>
      <c r="V954" s="78" t="str">
        <f>INDEX(Lista!$O$2:$S$206,MATCH('Base data'!T954,Lista!$P$2:$P$206,0),4)</f>
        <v>SS_3_2</v>
      </c>
      <c r="W954" s="78" t="str">
        <f>INDEX(Lista!$O$2:$S$206,MATCH('Base data'!T954,Lista!$P$2:$P$206,0),5)</f>
        <v>Statistik</v>
      </c>
      <c r="X954" s="214" t="s">
        <v>16772</v>
      </c>
    </row>
    <row r="955" spans="1:24" x14ac:dyDescent="0.2">
      <c r="A955" s="160">
        <v>9789152302484</v>
      </c>
      <c r="B955" s="11">
        <v>4</v>
      </c>
      <c r="C955" s="11" t="s">
        <v>420</v>
      </c>
      <c r="D955" s="161" t="s">
        <v>12849</v>
      </c>
      <c r="E955" s="161" t="s">
        <v>282</v>
      </c>
      <c r="F955" s="161" t="s">
        <v>12865</v>
      </c>
      <c r="G955" s="161" t="s">
        <v>277</v>
      </c>
      <c r="H955" s="11" t="s">
        <v>33</v>
      </c>
      <c r="I955" s="11">
        <v>18</v>
      </c>
      <c r="J955" s="11" t="s">
        <v>40</v>
      </c>
      <c r="K955" s="164" t="str">
        <f t="shared" si="63"/>
        <v>Grundkurs</v>
      </c>
      <c r="L955" s="11" t="s">
        <v>17333</v>
      </c>
      <c r="M955" s="11" t="str">
        <f t="shared" si="65"/>
        <v>4_x4_1x_G_18c</v>
      </c>
      <c r="N955" s="11" t="str">
        <f t="shared" si="66"/>
        <v>9789152302484-4-x4_1x-G-18c</v>
      </c>
      <c r="O955" s="78" t="s">
        <v>443</v>
      </c>
      <c r="P955" s="11"/>
      <c r="Q955" s="55" t="str">
        <f>INDEX(Freelancer!$A$1140:$J$2572,MATCH('Base data'!M955,Freelancer!$G$1140:$G$2572,0),9)</f>
        <v>Beräkna 80% av 2350 kr</v>
      </c>
      <c r="R955" s="161" t="str">
        <f>IF(INDEX(Freelancer!$A$1140:$J$2572,MATCH('Base data'!M955,Freelancer!$G$1140:$G$2572,0),10)=0,"",INDEX(Freelancer!$A$1140:$J$2572,MATCH('Base data'!M955,Freelancer!$G$1140:$G$2572,0),10))</f>
        <v/>
      </c>
      <c r="S955" s="78" t="s">
        <v>8370</v>
      </c>
      <c r="T955" s="78" t="str">
        <f t="shared" si="64"/>
        <v>y4_18_5y</v>
      </c>
      <c r="U955" s="78" t="str">
        <f>INDEX(Lista!$O$2:$S$206,MATCH('Base data'!T955,Lista!$P$2:$P$206,0),3)</f>
        <v>Satser &amp; bevis - Pythagoras sats</v>
      </c>
      <c r="V955" s="78" t="str">
        <f>INDEX(Lista!$O$2:$S$206,MATCH('Base data'!T955,Lista!$P$2:$P$206,0),4)</f>
        <v>G_4_18</v>
      </c>
      <c r="W955" s="78" t="str">
        <f>INDEX(Lista!$O$2:$S$206,MATCH('Base data'!T955,Lista!$P$2:$P$206,0),5)</f>
        <v>Satser &amp; bevis</v>
      </c>
      <c r="X955" s="214" t="s">
        <v>16772</v>
      </c>
    </row>
    <row r="956" spans="1:24" x14ac:dyDescent="0.2">
      <c r="A956" s="160">
        <v>9789152302484</v>
      </c>
      <c r="B956" s="11">
        <v>4</v>
      </c>
      <c r="C956" s="11" t="s">
        <v>420</v>
      </c>
      <c r="D956" s="161" t="s">
        <v>12849</v>
      </c>
      <c r="E956" s="161" t="s">
        <v>282</v>
      </c>
      <c r="F956" s="161" t="s">
        <v>12865</v>
      </c>
      <c r="G956" s="161" t="s">
        <v>277</v>
      </c>
      <c r="H956" s="11" t="s">
        <v>33</v>
      </c>
      <c r="I956" s="11">
        <v>19</v>
      </c>
      <c r="J956" s="11"/>
      <c r="K956" s="164" t="str">
        <f t="shared" si="63"/>
        <v>Grundkurs</v>
      </c>
      <c r="L956" s="11" t="s">
        <v>12548</v>
      </c>
      <c r="M956" s="11" t="str">
        <f t="shared" si="65"/>
        <v>4_x4_1x_G_19</v>
      </c>
      <c r="N956" s="11" t="str">
        <f t="shared" si="66"/>
        <v>9789152302484-4-x4_1x-G-19</v>
      </c>
      <c r="O956" s="78" t="s">
        <v>443</v>
      </c>
      <c r="P956" s="39"/>
      <c r="Q956" s="55" t="str">
        <f>INDEX(Freelancer!$A$1140:$J$2572,MATCH('Base data'!M956,Freelancer!$G$1140:$G$2572,0),9)</f>
        <v>Hur mycket kostar jeansen?</v>
      </c>
      <c r="R956" s="161" t="str">
        <f>IF(INDEX(Freelancer!$A$1140:$J$2572,MATCH('Base data'!M956,Freelancer!$G$1140:$G$2572,0),10)=0,"",INDEX(Freelancer!$A$1140:$J$2572,MATCH('Base data'!M956,Freelancer!$G$1140:$G$2572,0),10))</f>
        <v>MD9_111_1</v>
      </c>
      <c r="S956" s="78" t="s">
        <v>8344</v>
      </c>
      <c r="T956" s="78" t="str">
        <f t="shared" si="64"/>
        <v>y1_4_1y</v>
      </c>
      <c r="U956" s="78" t="str">
        <f>INDEX(Lista!$O$2:$S$206,MATCH('Base data'!T956,Lista!$P$2:$P$206,0),3)</f>
        <v>Ekvationslösning - Algebraisk lösning</v>
      </c>
      <c r="V956" s="78" t="str">
        <f>INDEX(Lista!$O$2:$S$206,MATCH('Base data'!T956,Lista!$P$2:$P$206,0),4)</f>
        <v>T_1_4</v>
      </c>
      <c r="W956" s="78" t="str">
        <f>INDEX(Lista!$O$2:$S$206,MATCH('Base data'!T956,Lista!$P$2:$P$206,0),5)</f>
        <v>Ekvationslösning</v>
      </c>
      <c r="X956" s="214" t="s">
        <v>16772</v>
      </c>
    </row>
    <row r="957" spans="1:24" x14ac:dyDescent="0.2">
      <c r="A957" s="160">
        <v>9789152302484</v>
      </c>
      <c r="B957" s="11">
        <v>4</v>
      </c>
      <c r="C957" s="11" t="s">
        <v>420</v>
      </c>
      <c r="D957" s="161" t="s">
        <v>12849</v>
      </c>
      <c r="E957" s="161" t="s">
        <v>282</v>
      </c>
      <c r="F957" s="161" t="s">
        <v>12865</v>
      </c>
      <c r="G957" s="161" t="s">
        <v>277</v>
      </c>
      <c r="H957" s="11" t="s">
        <v>33</v>
      </c>
      <c r="I957" s="11">
        <v>20</v>
      </c>
      <c r="J957" s="11"/>
      <c r="K957" s="164" t="str">
        <f t="shared" si="63"/>
        <v>Grundkurs</v>
      </c>
      <c r="L957" s="11" t="s">
        <v>17333</v>
      </c>
      <c r="M957" s="11" t="str">
        <f t="shared" si="65"/>
        <v>4_x4_1x_G_20</v>
      </c>
      <c r="N957" s="11" t="str">
        <f t="shared" si="66"/>
        <v>9789152302484-4-x4_1x-G-20</v>
      </c>
      <c r="O957" s="78" t="s">
        <v>443</v>
      </c>
      <c r="P957" s="39"/>
      <c r="Q957" s="55" t="str">
        <f>INDEX(Freelancer!$A$1140:$J$2572,MATCH('Base data'!M957,Freelancer!$G$1140:$G$2572,0),9)</f>
        <v>Konrad köper ett par jeans som har kostat 650 kr och nu säljs med 15% rabatt. Vad får han betala för jeansen?</v>
      </c>
      <c r="R957" s="161" t="str">
        <f>IF(INDEX(Freelancer!$A$1140:$J$2572,MATCH('Base data'!M957,Freelancer!$G$1140:$G$2572,0),10)=0,"",INDEX(Freelancer!$A$1140:$J$2572,MATCH('Base data'!M957,Freelancer!$G$1140:$G$2572,0),10))</f>
        <v/>
      </c>
      <c r="S957" s="78" t="s">
        <v>16627</v>
      </c>
      <c r="T957" s="78" t="str">
        <f t="shared" si="64"/>
        <v>y4_7y</v>
      </c>
      <c r="U957" s="78" t="str">
        <f>INDEX(Lista!$O$2:$S$206,MATCH('Base data'!T957,Lista!$P$2:$P$206,0),3)</f>
        <v>Geometri och ekvationer</v>
      </c>
      <c r="V957" s="78" t="str">
        <f>INDEX(Lista!$O$2:$S$206,MATCH('Base data'!T957,Lista!$P$2:$P$206,0),4)</f>
        <v>G_4_7</v>
      </c>
      <c r="W957" s="78" t="str">
        <f>INDEX(Lista!$O$2:$S$206,MATCH('Base data'!T957,Lista!$P$2:$P$206,0),5)</f>
        <v>Geometri och ekvationer</v>
      </c>
      <c r="X957" s="214" t="s">
        <v>16772</v>
      </c>
    </row>
    <row r="958" spans="1:24" x14ac:dyDescent="0.2">
      <c r="A958" s="160">
        <v>9789152302484</v>
      </c>
      <c r="B958" s="11">
        <v>4</v>
      </c>
      <c r="C958" s="11" t="s">
        <v>420</v>
      </c>
      <c r="D958" s="161" t="s">
        <v>12849</v>
      </c>
      <c r="E958" s="161" t="s">
        <v>282</v>
      </c>
      <c r="F958" s="161" t="s">
        <v>12865</v>
      </c>
      <c r="G958" s="161" t="s">
        <v>277</v>
      </c>
      <c r="H958" s="11" t="s">
        <v>33</v>
      </c>
      <c r="I958" s="11">
        <v>21</v>
      </c>
      <c r="J958" s="11"/>
      <c r="K958" s="164" t="str">
        <f t="shared" ref="K958:K1021" si="67">G958</f>
        <v>Grundkurs</v>
      </c>
      <c r="L958" s="11" t="s">
        <v>12548</v>
      </c>
      <c r="M958" s="11" t="str">
        <f t="shared" si="65"/>
        <v>4_x4_1x_G_21</v>
      </c>
      <c r="N958" s="11" t="str">
        <f t="shared" si="66"/>
        <v>9789152302484-4-x4_1x-G-21</v>
      </c>
      <c r="O958" s="78" t="s">
        <v>1256</v>
      </c>
      <c r="P958" s="39"/>
      <c r="Q958" s="55" t="str">
        <f>INDEX(Freelancer!$A$1140:$J$2572,MATCH('Base data'!M958,Freelancer!$G$1140:$G$2572,0),9)</f>
        <v>Hitta rätt alternativ utan att göra en uträkning. 25% av 9987 kr är A mycket mer än 2500 kr B lite mer än 2500 kr C mycket mindre än 2500 kr D lite mindre än 2500 kr</v>
      </c>
      <c r="R958" s="161" t="str">
        <f>IF(INDEX(Freelancer!$A$1140:$J$2572,MATCH('Base data'!M958,Freelancer!$G$1140:$G$2572,0),10)=0,"",INDEX(Freelancer!$A$1140:$J$2572,MATCH('Base data'!M958,Freelancer!$G$1140:$G$2572,0),10))</f>
        <v/>
      </c>
      <c r="S958" s="78" t="s">
        <v>8372</v>
      </c>
      <c r="T958" s="78" t="str">
        <f t="shared" ref="T958:T1021" si="68">"y"&amp;S958&amp;"y"</f>
        <v>y1_15_3y</v>
      </c>
      <c r="U958" s="78" t="str">
        <f>INDEX(Lista!$O$2:$S$206,MATCH('Base data'!T958,Lista!$P$2:$P$206,0),3)</f>
        <v>Räkneregler - Logaritmer &amp; logaritmlagarna</v>
      </c>
      <c r="V958" s="78" t="str">
        <f>INDEX(Lista!$O$2:$S$206,MATCH('Base data'!T958,Lista!$P$2:$P$206,0),4)</f>
        <v>T_1_15</v>
      </c>
      <c r="W958" s="78" t="str">
        <f>INDEX(Lista!$O$2:$S$206,MATCH('Base data'!T958,Lista!$P$2:$P$206,0),5)</f>
        <v>Räkneregler</v>
      </c>
      <c r="X958" s="214" t="s">
        <v>16772</v>
      </c>
    </row>
    <row r="959" spans="1:24" ht="32" x14ac:dyDescent="0.2">
      <c r="A959" s="160">
        <v>9789152302484</v>
      </c>
      <c r="B959" s="11">
        <v>4</v>
      </c>
      <c r="C959" s="11" t="s">
        <v>420</v>
      </c>
      <c r="D959" s="161" t="s">
        <v>12849</v>
      </c>
      <c r="E959" s="161" t="s">
        <v>282</v>
      </c>
      <c r="F959" s="161" t="s">
        <v>12865</v>
      </c>
      <c r="G959" s="161" t="s">
        <v>277</v>
      </c>
      <c r="H959" s="11" t="s">
        <v>33</v>
      </c>
      <c r="I959" s="11">
        <v>22</v>
      </c>
      <c r="J959" s="11"/>
      <c r="K959" s="164" t="str">
        <f t="shared" si="67"/>
        <v>Grundkurs</v>
      </c>
      <c r="L959" s="11" t="s">
        <v>17333</v>
      </c>
      <c r="M959" s="11" t="str">
        <f t="shared" si="65"/>
        <v>4_x4_1x_G_22</v>
      </c>
      <c r="N959" s="11" t="str">
        <f t="shared" si="66"/>
        <v>9789152302484-4-x4_1x-G-22</v>
      </c>
      <c r="O959" s="78" t="s">
        <v>1256</v>
      </c>
      <c r="P959" s="39"/>
      <c r="Q959" s="55" t="str">
        <f>INDEX(Freelancer!$A$1140:$J$2572,MATCH('Base data'!M959,Freelancer!$G$1140:$G$2572,0),9)</f>
        <v>Du har en månadslön på 25 300 kr och får välja mellan två alternativ: A en löneökning med 4%  B en löneökning med 1000 kr Vilket alternativ väljer du för att få en så hög löneökning som möjligt?</v>
      </c>
      <c r="R959" s="161" t="str">
        <f>IF(INDEX(Freelancer!$A$1140:$J$2572,MATCH('Base data'!M959,Freelancer!$G$1140:$G$2572,0),10)=0,"",INDEX(Freelancer!$A$1140:$J$2572,MATCH('Base data'!M959,Freelancer!$G$1140:$G$2572,0),10))</f>
        <v/>
      </c>
      <c r="S959" s="78" t="s">
        <v>8337</v>
      </c>
      <c r="T959" s="78" t="str">
        <f t="shared" si="68"/>
        <v>y4_12_2y</v>
      </c>
      <c r="U959" s="78" t="str">
        <f>INDEX(Lista!$O$2:$S$206,MATCH('Base data'!T959,Lista!$P$2:$P$206,0),3)</f>
        <v>Likformighet - Trianglar</v>
      </c>
      <c r="V959" s="78" t="str">
        <f>INDEX(Lista!$O$2:$S$206,MATCH('Base data'!T959,Lista!$P$2:$P$206,0),4)</f>
        <v>G_4_12</v>
      </c>
      <c r="W959" s="78" t="str">
        <f>INDEX(Lista!$O$2:$S$206,MATCH('Base data'!T959,Lista!$P$2:$P$206,0),5)</f>
        <v>Likformighet</v>
      </c>
      <c r="X959" s="214" t="s">
        <v>16772</v>
      </c>
    </row>
    <row r="960" spans="1:24" x14ac:dyDescent="0.2">
      <c r="A960" s="160">
        <v>9789152302484</v>
      </c>
      <c r="B960" s="11">
        <v>4</v>
      </c>
      <c r="C960" s="11" t="s">
        <v>420</v>
      </c>
      <c r="D960" s="161" t="s">
        <v>12849</v>
      </c>
      <c r="E960" s="161" t="s">
        <v>282</v>
      </c>
      <c r="F960" s="161" t="s">
        <v>12865</v>
      </c>
      <c r="G960" s="161" t="s">
        <v>277</v>
      </c>
      <c r="H960" s="11" t="s">
        <v>33</v>
      </c>
      <c r="I960" s="11">
        <v>23</v>
      </c>
      <c r="J960" s="11" t="s">
        <v>31</v>
      </c>
      <c r="K960" s="164" t="str">
        <f t="shared" si="67"/>
        <v>Grundkurs</v>
      </c>
      <c r="L960" s="11" t="s">
        <v>12548</v>
      </c>
      <c r="M960" s="11" t="str">
        <f t="shared" si="65"/>
        <v>4_x4_1x_G_23a</v>
      </c>
      <c r="N960" s="11" t="str">
        <f t="shared" si="66"/>
        <v>9789152302484-4-x4_1x-G-23a</v>
      </c>
      <c r="O960" s="78" t="s">
        <v>1256</v>
      </c>
      <c r="P960" s="39"/>
      <c r="Q960" s="55" t="str">
        <f>INDEX(Freelancer!$A$1140:$J$2572,MATCH('Base data'!M960,Freelancer!$G$1140:$G$2572,0),9)</f>
        <v>Daniel har aktier som är värda 2500 kr. Hur har värdet förändrats om det nya värdet kan räknas ut så här: $1,15 \cdot 2500$ kr</v>
      </c>
      <c r="R960" s="161" t="str">
        <f>IF(INDEX(Freelancer!$A$1140:$J$2572,MATCH('Base data'!M960,Freelancer!$G$1140:$G$2572,0),10)=0,"",INDEX(Freelancer!$A$1140:$J$2572,MATCH('Base data'!M960,Freelancer!$G$1140:$G$2572,0),10))</f>
        <v/>
      </c>
      <c r="S960" s="78" t="s">
        <v>16644</v>
      </c>
      <c r="T960" s="78" t="str">
        <f t="shared" si="68"/>
        <v>y2_11y</v>
      </c>
      <c r="U960" s="78" t="str">
        <f>INDEX(Lista!$O$2:$S$206,MATCH('Base data'!T960,Lista!$P$2:$P$206,0),3)</f>
        <v>Grafer</v>
      </c>
      <c r="V960" s="78" t="str">
        <f>INDEX(Lista!$O$2:$S$206,MATCH('Base data'!T960,Lista!$P$2:$P$206,0),4)</f>
        <v>SF_2_11</v>
      </c>
      <c r="W960" s="78" t="str">
        <f>INDEX(Lista!$O$2:$S$206,MATCH('Base data'!T960,Lista!$P$2:$P$206,0),5)</f>
        <v>Grafer</v>
      </c>
      <c r="X960" s="214" t="s">
        <v>16772</v>
      </c>
    </row>
    <row r="961" spans="1:24" x14ac:dyDescent="0.2">
      <c r="A961" s="160">
        <v>9789152302484</v>
      </c>
      <c r="B961" s="11">
        <v>4</v>
      </c>
      <c r="C961" s="11" t="s">
        <v>420</v>
      </c>
      <c r="D961" s="161" t="s">
        <v>12849</v>
      </c>
      <c r="E961" s="161" t="s">
        <v>282</v>
      </c>
      <c r="F961" s="161" t="s">
        <v>12865</v>
      </c>
      <c r="G961" s="161" t="s">
        <v>277</v>
      </c>
      <c r="H961" s="11" t="s">
        <v>33</v>
      </c>
      <c r="I961" s="11">
        <v>23</v>
      </c>
      <c r="J961" s="11" t="s">
        <v>34</v>
      </c>
      <c r="K961" s="164" t="str">
        <f t="shared" si="67"/>
        <v>Grundkurs</v>
      </c>
      <c r="L961" s="11" t="s">
        <v>12548</v>
      </c>
      <c r="M961" s="11" t="str">
        <f t="shared" si="65"/>
        <v>4_x4_1x_G_23b</v>
      </c>
      <c r="N961" s="11" t="str">
        <f t="shared" si="66"/>
        <v>9789152302484-4-x4_1x-G-23b</v>
      </c>
      <c r="O961" s="78" t="s">
        <v>1256</v>
      </c>
      <c r="P961" s="39"/>
      <c r="Q961" s="55" t="str">
        <f>INDEX(Freelancer!$A$1140:$J$2572,MATCH('Base data'!M961,Freelancer!$G$1140:$G$2572,0),9)</f>
        <v>Daniel har aktier som är värda 2500 kr. Hur har värdet förändrats om det nya värdet kan räknas ut så här: $1,4 \cdot 2500$ kr</v>
      </c>
      <c r="R961" s="161" t="str">
        <f>IF(INDEX(Freelancer!$A$1140:$J$2572,MATCH('Base data'!M961,Freelancer!$G$1140:$G$2572,0),10)=0,"",INDEX(Freelancer!$A$1140:$J$2572,MATCH('Base data'!M961,Freelancer!$G$1140:$G$2572,0),10))</f>
        <v/>
      </c>
      <c r="S961" s="78" t="s">
        <v>8371</v>
      </c>
      <c r="T961" s="78" t="str">
        <f t="shared" si="68"/>
        <v>y1_17_5y</v>
      </c>
      <c r="U961" s="78" t="str">
        <f>INDEX(Lista!$O$2:$S$206,MATCH('Base data'!T961,Lista!$P$2:$P$206,0),3)</f>
        <v>Tal - Negativa tal</v>
      </c>
      <c r="V961" s="78" t="str">
        <f>INDEX(Lista!$O$2:$S$206,MATCH('Base data'!T961,Lista!$P$2:$P$206,0),4)</f>
        <v>T_1_17</v>
      </c>
      <c r="W961" s="78" t="str">
        <f>INDEX(Lista!$O$2:$S$206,MATCH('Base data'!T961,Lista!$P$2:$P$206,0),5)</f>
        <v>Tal</v>
      </c>
      <c r="X961" s="214" t="s">
        <v>16772</v>
      </c>
    </row>
    <row r="962" spans="1:24" x14ac:dyDescent="0.2">
      <c r="A962" s="160">
        <v>9789152302484</v>
      </c>
      <c r="B962" s="11">
        <v>4</v>
      </c>
      <c r="C962" s="11" t="s">
        <v>420</v>
      </c>
      <c r="D962" s="161" t="s">
        <v>12849</v>
      </c>
      <c r="E962" s="161" t="s">
        <v>282</v>
      </c>
      <c r="F962" s="161" t="s">
        <v>12865</v>
      </c>
      <c r="G962" s="161" t="s">
        <v>277</v>
      </c>
      <c r="H962" s="11" t="s">
        <v>33</v>
      </c>
      <c r="I962" s="11">
        <v>23</v>
      </c>
      <c r="J962" s="11" t="s">
        <v>40</v>
      </c>
      <c r="K962" s="164" t="str">
        <f t="shared" si="67"/>
        <v>Grundkurs</v>
      </c>
      <c r="L962" s="11" t="s">
        <v>12548</v>
      </c>
      <c r="M962" s="11" t="str">
        <f t="shared" si="65"/>
        <v>4_x4_1x_G_23c</v>
      </c>
      <c r="N962" s="11" t="str">
        <f t="shared" si="66"/>
        <v>9789152302484-4-x4_1x-G-23c</v>
      </c>
      <c r="O962" s="78" t="s">
        <v>1256</v>
      </c>
      <c r="P962" s="39"/>
      <c r="Q962" s="55" t="str">
        <f>INDEX(Freelancer!$A$1140:$J$2572,MATCH('Base data'!M962,Freelancer!$G$1140:$G$2572,0),9)</f>
        <v>Daniel har aktier som är värda 2500 kr. Hur har värdet förändrats om det nya värdet kan räknas ut så här: $0,71 \cdot 2500$ kr</v>
      </c>
      <c r="R962" s="161" t="str">
        <f>IF(INDEX(Freelancer!$A$1140:$J$2572,MATCH('Base data'!M962,Freelancer!$G$1140:$G$2572,0),10)=0,"",INDEX(Freelancer!$A$1140:$J$2572,MATCH('Base data'!M962,Freelancer!$G$1140:$G$2572,0),10))</f>
        <v/>
      </c>
      <c r="S962" s="78" t="s">
        <v>16603</v>
      </c>
      <c r="T962" s="78" t="str">
        <f t="shared" si="68"/>
        <v>y1_11y</v>
      </c>
      <c r="U962" s="78" t="str">
        <f>INDEX(Lista!$O$2:$S$206,MATCH('Base data'!T962,Lista!$P$2:$P$206,0),3)</f>
        <v>Polynom</v>
      </c>
      <c r="V962" s="78" t="str">
        <f>INDEX(Lista!$O$2:$S$206,MATCH('Base data'!T962,Lista!$P$2:$P$206,0),4)</f>
        <v>T_1_11</v>
      </c>
      <c r="W962" s="78" t="str">
        <f>INDEX(Lista!$O$2:$S$206,MATCH('Base data'!T962,Lista!$P$2:$P$206,0),5)</f>
        <v>Polynom</v>
      </c>
      <c r="X962" s="214" t="s">
        <v>16772</v>
      </c>
    </row>
    <row r="963" spans="1:24" x14ac:dyDescent="0.2">
      <c r="A963" s="160">
        <v>9789152302484</v>
      </c>
      <c r="B963" s="11">
        <v>4</v>
      </c>
      <c r="C963" s="11" t="s">
        <v>420</v>
      </c>
      <c r="D963" s="161" t="s">
        <v>12849</v>
      </c>
      <c r="E963" s="161" t="s">
        <v>282</v>
      </c>
      <c r="F963" s="161" t="s">
        <v>12865</v>
      </c>
      <c r="G963" s="161" t="s">
        <v>277</v>
      </c>
      <c r="H963" s="11" t="s">
        <v>33</v>
      </c>
      <c r="I963" s="11">
        <v>24</v>
      </c>
      <c r="J963" s="11" t="s">
        <v>31</v>
      </c>
      <c r="K963" s="164" t="str">
        <f t="shared" si="67"/>
        <v>Grundkurs</v>
      </c>
      <c r="L963" s="11" t="s">
        <v>17333</v>
      </c>
      <c r="M963" s="11" t="str">
        <f t="shared" si="65"/>
        <v>4_x4_1x_G_24a</v>
      </c>
      <c r="N963" s="11" t="str">
        <f t="shared" si="66"/>
        <v>9789152302484-4-x4_1x-G-24a</v>
      </c>
      <c r="O963" s="78" t="s">
        <v>1256</v>
      </c>
      <c r="P963" s="39"/>
      <c r="Q963" s="55" t="str">
        <f>INDEX(Freelancer!$A$1140:$J$2572,MATCH('Base data'!M963,Freelancer!$G$1140:$G$2572,0),9)</f>
        <v>Vilken är förändringsfaktorn om ett värde ökar med 6%</v>
      </c>
      <c r="R963" s="161" t="str">
        <f>IF(INDEX(Freelancer!$A$1140:$J$2572,MATCH('Base data'!M963,Freelancer!$G$1140:$G$2572,0),10)=0,"",INDEX(Freelancer!$A$1140:$J$2572,MATCH('Base data'!M963,Freelancer!$G$1140:$G$2572,0),10))</f>
        <v/>
      </c>
      <c r="S963" s="78" t="s">
        <v>16704</v>
      </c>
      <c r="T963" s="78" t="str">
        <f t="shared" si="68"/>
        <v>y1_4_5y</v>
      </c>
      <c r="U963" s="78" t="str">
        <f>INDEX(Lista!$O$2:$S$206,MATCH('Base data'!T963,Lista!$P$2:$P$206,0),3)</f>
        <v>Ekvationslösning - Med faktorisering</v>
      </c>
      <c r="V963" s="78" t="str">
        <f>INDEX(Lista!$O$2:$S$206,MATCH('Base data'!T963,Lista!$P$2:$P$206,0),4)</f>
        <v>T_1_4</v>
      </c>
      <c r="W963" s="78" t="str">
        <f>INDEX(Lista!$O$2:$S$206,MATCH('Base data'!T963,Lista!$P$2:$P$206,0),5)</f>
        <v>Ekvationslösning</v>
      </c>
      <c r="X963" s="214" t="s">
        <v>16772</v>
      </c>
    </row>
    <row r="964" spans="1:24" x14ac:dyDescent="0.2">
      <c r="A964" s="160">
        <v>9789152302484</v>
      </c>
      <c r="B964" s="11">
        <v>4</v>
      </c>
      <c r="C964" s="11" t="s">
        <v>420</v>
      </c>
      <c r="D964" s="161" t="s">
        <v>12849</v>
      </c>
      <c r="E964" s="161" t="s">
        <v>282</v>
      </c>
      <c r="F964" s="161" t="s">
        <v>12865</v>
      </c>
      <c r="G964" s="161" t="s">
        <v>277</v>
      </c>
      <c r="H964" s="11" t="s">
        <v>33</v>
      </c>
      <c r="I964" s="11">
        <v>24</v>
      </c>
      <c r="J964" s="11" t="s">
        <v>34</v>
      </c>
      <c r="K964" s="164" t="str">
        <f t="shared" si="67"/>
        <v>Grundkurs</v>
      </c>
      <c r="L964" s="11" t="s">
        <v>17333</v>
      </c>
      <c r="M964" s="11" t="str">
        <f t="shared" si="65"/>
        <v>4_x4_1x_G_24b</v>
      </c>
      <c r="N964" s="11" t="str">
        <f t="shared" si="66"/>
        <v>9789152302484-4-x4_1x-G-24b</v>
      </c>
      <c r="O964" s="78" t="s">
        <v>358</v>
      </c>
      <c r="P964" s="39"/>
      <c r="Q964" s="55" t="str">
        <f>INDEX(Freelancer!$A$1140:$J$2572,MATCH('Base data'!M964,Freelancer!$G$1140:$G$2572,0),9)</f>
        <v>Vilken är förändringsfaktorn om ett värde ökar med 15%</v>
      </c>
      <c r="R964" s="161" t="str">
        <f>IF(INDEX(Freelancer!$A$1140:$J$2572,MATCH('Base data'!M964,Freelancer!$G$1140:$G$2572,0),10)=0,"",INDEX(Freelancer!$A$1140:$J$2572,MATCH('Base data'!M964,Freelancer!$G$1140:$G$2572,0),10))</f>
        <v/>
      </c>
      <c r="S964" s="78" t="s">
        <v>8368</v>
      </c>
      <c r="T964" s="78" t="str">
        <f t="shared" si="68"/>
        <v>y1_15_5y</v>
      </c>
      <c r="U964" s="78" t="str">
        <f>INDEX(Lista!$O$2:$S$206,MATCH('Base data'!T964,Lista!$P$2:$P$206,0),3)</f>
        <v>Räkneregler - paranteser</v>
      </c>
      <c r="V964" s="78" t="str">
        <f>INDEX(Lista!$O$2:$S$206,MATCH('Base data'!T964,Lista!$P$2:$P$206,0),4)</f>
        <v>T_1_15</v>
      </c>
      <c r="W964" s="78" t="str">
        <f>INDEX(Lista!$O$2:$S$206,MATCH('Base data'!T964,Lista!$P$2:$P$206,0),5)</f>
        <v>Räkneregler</v>
      </c>
      <c r="X964" s="214" t="s">
        <v>16772</v>
      </c>
    </row>
    <row r="965" spans="1:24" x14ac:dyDescent="0.2">
      <c r="A965" s="160">
        <v>9789152302484</v>
      </c>
      <c r="B965" s="11">
        <v>4</v>
      </c>
      <c r="C965" s="11" t="s">
        <v>420</v>
      </c>
      <c r="D965" s="161" t="s">
        <v>12849</v>
      </c>
      <c r="E965" s="161" t="s">
        <v>282</v>
      </c>
      <c r="F965" s="161" t="s">
        <v>12865</v>
      </c>
      <c r="G965" s="161" t="s">
        <v>277</v>
      </c>
      <c r="H965" s="11" t="s">
        <v>33</v>
      </c>
      <c r="I965" s="11">
        <v>24</v>
      </c>
      <c r="J965" s="11" t="s">
        <v>40</v>
      </c>
      <c r="K965" s="164" t="str">
        <f t="shared" si="67"/>
        <v>Grundkurs</v>
      </c>
      <c r="L965" s="11" t="s">
        <v>17333</v>
      </c>
      <c r="M965" s="11" t="str">
        <f t="shared" si="65"/>
        <v>4_x4_1x_G_24c</v>
      </c>
      <c r="N965" s="11" t="str">
        <f t="shared" si="66"/>
        <v>9789152302484-4-x4_1x-G-24c</v>
      </c>
      <c r="O965" s="78" t="s">
        <v>358</v>
      </c>
      <c r="P965" s="39"/>
      <c r="Q965" s="55" t="str">
        <f>INDEX(Freelancer!$A$1140:$J$2572,MATCH('Base data'!M965,Freelancer!$G$1140:$G$2572,0),9)</f>
        <v>Vilken är förändringsfaktorn om ett värde ökar med 9,7%</v>
      </c>
      <c r="R965" s="161" t="str">
        <f>IF(INDEX(Freelancer!$A$1140:$J$2572,MATCH('Base data'!M965,Freelancer!$G$1140:$G$2572,0),10)=0,"",INDEX(Freelancer!$A$1140:$J$2572,MATCH('Base data'!M965,Freelancer!$G$1140:$G$2572,0),10))</f>
        <v/>
      </c>
      <c r="S965" s="78" t="s">
        <v>8328</v>
      </c>
      <c r="T965" s="78" t="str">
        <f t="shared" si="68"/>
        <v>y1_6_1y</v>
      </c>
      <c r="U965" s="78" t="str">
        <f>INDEX(Lista!$O$2:$S$206,MATCH('Base data'!T965,Lista!$P$2:$P$206,0),3)</f>
        <v>Enheter - Längdenheter</v>
      </c>
      <c r="V965" s="78" t="str">
        <f>INDEX(Lista!$O$2:$S$206,MATCH('Base data'!T965,Lista!$P$2:$P$206,0),4)</f>
        <v>T_1_6</v>
      </c>
      <c r="W965" s="78" t="str">
        <f>INDEX(Lista!$O$2:$S$206,MATCH('Base data'!T965,Lista!$P$2:$P$206,0),5)</f>
        <v>Enheter</v>
      </c>
      <c r="X965" s="214" t="s">
        <v>16772</v>
      </c>
    </row>
    <row r="966" spans="1:24" x14ac:dyDescent="0.2">
      <c r="A966" s="160">
        <v>9789152302484</v>
      </c>
      <c r="B966" s="11">
        <v>4</v>
      </c>
      <c r="C966" s="11" t="s">
        <v>420</v>
      </c>
      <c r="D966" s="161" t="s">
        <v>12849</v>
      </c>
      <c r="E966" s="161" t="s">
        <v>282</v>
      </c>
      <c r="F966" s="161" t="s">
        <v>12865</v>
      </c>
      <c r="G966" s="161" t="s">
        <v>277</v>
      </c>
      <c r="H966" s="11" t="s">
        <v>33</v>
      </c>
      <c r="I966" s="11">
        <v>24</v>
      </c>
      <c r="J966" s="11" t="s">
        <v>66</v>
      </c>
      <c r="K966" s="164" t="str">
        <f t="shared" si="67"/>
        <v>Grundkurs</v>
      </c>
      <c r="L966" s="11" t="s">
        <v>17333</v>
      </c>
      <c r="M966" s="11" t="str">
        <f t="shared" ref="M966:M1029" si="69">B966&amp;"_"&amp;F966&amp;"_"&amp;H966&amp;"_"&amp;I966&amp;J966</f>
        <v>4_x4_1x_G_24d</v>
      </c>
      <c r="N966" s="11" t="str">
        <f t="shared" ref="N966:N1029" si="70">A966&amp;"-"&amp;B966&amp;"-"&amp;F966&amp;"-"&amp;H966&amp;"-"&amp;I966&amp;J966</f>
        <v>9789152302484-4-x4_1x-G-24d</v>
      </c>
      <c r="O966" s="78" t="s">
        <v>358</v>
      </c>
      <c r="P966" s="39"/>
      <c r="Q966" s="55" t="str">
        <f>INDEX(Freelancer!$A$1140:$J$2572,MATCH('Base data'!M966,Freelancer!$G$1140:$G$2572,0),9)</f>
        <v>Vilken är förändringsfaktorn om ett värde ökar med 140%</v>
      </c>
      <c r="R966" s="161" t="str">
        <f>IF(INDEX(Freelancer!$A$1140:$J$2572,MATCH('Base data'!M966,Freelancer!$G$1140:$G$2572,0),10)=0,"",INDEX(Freelancer!$A$1140:$J$2572,MATCH('Base data'!M966,Freelancer!$G$1140:$G$2572,0),10))</f>
        <v/>
      </c>
      <c r="S966" s="78" t="s">
        <v>8354</v>
      </c>
      <c r="T966" s="78" t="str">
        <f t="shared" si="68"/>
        <v>y2_8y</v>
      </c>
      <c r="U966" s="78" t="str">
        <f>INDEX(Lista!$O$2:$S$206,MATCH('Base data'!T966,Lista!$P$2:$P$206,0),3)</f>
        <v>Funktioner</v>
      </c>
      <c r="V966" s="78" t="str">
        <f>INDEX(Lista!$O$2:$S$206,MATCH('Base data'!T966,Lista!$P$2:$P$206,0),4)</f>
        <v>SF_2_8</v>
      </c>
      <c r="W966" s="78" t="str">
        <f>INDEX(Lista!$O$2:$S$206,MATCH('Base data'!T966,Lista!$P$2:$P$206,0),5)</f>
        <v>Funktioner</v>
      </c>
      <c r="X966" s="214" t="s">
        <v>16772</v>
      </c>
    </row>
    <row r="967" spans="1:24" x14ac:dyDescent="0.2">
      <c r="A967" s="160">
        <v>9789152302484</v>
      </c>
      <c r="B967" s="11">
        <v>4</v>
      </c>
      <c r="C967" s="11" t="s">
        <v>420</v>
      </c>
      <c r="D967" s="161" t="s">
        <v>12849</v>
      </c>
      <c r="E967" s="161" t="s">
        <v>282</v>
      </c>
      <c r="F967" s="161" t="s">
        <v>12865</v>
      </c>
      <c r="G967" s="161" t="s">
        <v>277</v>
      </c>
      <c r="H967" s="11" t="s">
        <v>33</v>
      </c>
      <c r="I967" s="11">
        <v>25</v>
      </c>
      <c r="J967" s="11" t="s">
        <v>31</v>
      </c>
      <c r="K967" s="164" t="str">
        <f t="shared" si="67"/>
        <v>Grundkurs</v>
      </c>
      <c r="L967" s="11" t="s">
        <v>12548</v>
      </c>
      <c r="M967" s="11" t="str">
        <f t="shared" si="69"/>
        <v>4_x4_1x_G_25a</v>
      </c>
      <c r="N967" s="11" t="str">
        <f t="shared" si="70"/>
        <v>9789152302484-4-x4_1x-G-25a</v>
      </c>
      <c r="O967" s="78" t="s">
        <v>358</v>
      </c>
      <c r="P967" s="39"/>
      <c r="Q967" s="55" t="str">
        <f>INDEX(Freelancer!$A$1140:$J$2572,MATCH('Base data'!M967,Freelancer!$G$1140:$G$2572,0),9)</f>
        <v>Vilken är förändringsfaktorn om ett värde minskar med 20%</v>
      </c>
      <c r="R967" s="161" t="str">
        <f>IF(INDEX(Freelancer!$A$1140:$J$2572,MATCH('Base data'!M967,Freelancer!$G$1140:$G$2572,0),10)=0,"",INDEX(Freelancer!$A$1140:$J$2572,MATCH('Base data'!M967,Freelancer!$G$1140:$G$2572,0),10))</f>
        <v/>
      </c>
      <c r="S967" s="78" t="s">
        <v>8383</v>
      </c>
      <c r="T967" s="78" t="str">
        <f t="shared" si="68"/>
        <v>y2_19_14y</v>
      </c>
      <c r="U967" s="78" t="str">
        <f>INDEX(Lista!$O$2:$S$206,MATCH('Base data'!T967,Lista!$P$2:$P$206,0),3)</f>
        <v>Procent - Procentuell förändring</v>
      </c>
      <c r="V967" s="78" t="str">
        <f>INDEX(Lista!$O$2:$S$206,MATCH('Base data'!T967,Lista!$P$2:$P$206,0),4)</f>
        <v>SF_2_19</v>
      </c>
      <c r="W967" s="78" t="str">
        <f>INDEX(Lista!$O$2:$S$206,MATCH('Base data'!T967,Lista!$P$2:$P$206,0),5)</f>
        <v>Procent</v>
      </c>
      <c r="X967" s="214" t="s">
        <v>16772</v>
      </c>
    </row>
    <row r="968" spans="1:24" x14ac:dyDescent="0.2">
      <c r="A968" s="160">
        <v>9789152302484</v>
      </c>
      <c r="B968" s="11">
        <v>4</v>
      </c>
      <c r="C968" s="11" t="s">
        <v>420</v>
      </c>
      <c r="D968" s="161" t="s">
        <v>12849</v>
      </c>
      <c r="E968" s="161" t="s">
        <v>282</v>
      </c>
      <c r="F968" s="161" t="s">
        <v>12865</v>
      </c>
      <c r="G968" s="161" t="s">
        <v>277</v>
      </c>
      <c r="H968" s="11" t="s">
        <v>33</v>
      </c>
      <c r="I968" s="11">
        <v>25</v>
      </c>
      <c r="J968" s="11" t="s">
        <v>34</v>
      </c>
      <c r="K968" s="164" t="str">
        <f t="shared" si="67"/>
        <v>Grundkurs</v>
      </c>
      <c r="L968" s="11" t="s">
        <v>12548</v>
      </c>
      <c r="M968" s="11" t="str">
        <f t="shared" si="69"/>
        <v>4_x4_1x_G_25b</v>
      </c>
      <c r="N968" s="11" t="str">
        <f t="shared" si="70"/>
        <v>9789152302484-4-x4_1x-G-25b</v>
      </c>
      <c r="O968" s="78" t="s">
        <v>358</v>
      </c>
      <c r="P968" s="39"/>
      <c r="Q968" s="55" t="str">
        <f>INDEX(Freelancer!$A$1140:$J$2572,MATCH('Base data'!M968,Freelancer!$G$1140:$G$2572,0),9)</f>
        <v>Vilken är förändringsfaktorn om ett värde minskar med 84%</v>
      </c>
      <c r="R968" s="161" t="str">
        <f>IF(INDEX(Freelancer!$A$1140:$J$2572,MATCH('Base data'!M968,Freelancer!$G$1140:$G$2572,0),10)=0,"",INDEX(Freelancer!$A$1140:$J$2572,MATCH('Base data'!M968,Freelancer!$G$1140:$G$2572,0),10))</f>
        <v/>
      </c>
      <c r="S968" s="78" t="s">
        <v>8320</v>
      </c>
      <c r="T968" s="78" t="str">
        <f t="shared" si="68"/>
        <v>y1_10_1y</v>
      </c>
      <c r="U968" s="78" t="str">
        <f>INDEX(Lista!$O$2:$S$206,MATCH('Base data'!T968,Lista!$P$2:$P$206,0),3)</f>
        <v>Addition &amp; subtraktion</v>
      </c>
      <c r="V968" s="78" t="str">
        <f>INDEX(Lista!$O$2:$S$206,MATCH('Base data'!T968,Lista!$P$2:$P$206,0),4)</f>
        <v>T_1_10</v>
      </c>
      <c r="W968" s="78" t="str">
        <f>INDEX(Lista!$O$2:$S$206,MATCH('Base data'!T968,Lista!$P$2:$P$206,0),5)</f>
        <v>Olika räknemetoder</v>
      </c>
      <c r="X968" s="214" t="s">
        <v>16772</v>
      </c>
    </row>
    <row r="969" spans="1:24" x14ac:dyDescent="0.2">
      <c r="A969" s="160">
        <v>9789152302484</v>
      </c>
      <c r="B969" s="11">
        <v>4</v>
      </c>
      <c r="C969" s="11" t="s">
        <v>420</v>
      </c>
      <c r="D969" s="161" t="s">
        <v>12849</v>
      </c>
      <c r="E969" s="161" t="s">
        <v>282</v>
      </c>
      <c r="F969" s="161" t="s">
        <v>12865</v>
      </c>
      <c r="G969" s="161" t="s">
        <v>277</v>
      </c>
      <c r="H969" s="11" t="s">
        <v>33</v>
      </c>
      <c r="I969" s="11">
        <v>25</v>
      </c>
      <c r="J969" s="11" t="s">
        <v>40</v>
      </c>
      <c r="K969" s="164" t="str">
        <f t="shared" si="67"/>
        <v>Grundkurs</v>
      </c>
      <c r="L969" s="11" t="s">
        <v>12548</v>
      </c>
      <c r="M969" s="11" t="str">
        <f t="shared" si="69"/>
        <v>4_x4_1x_G_25c</v>
      </c>
      <c r="N969" s="11" t="str">
        <f t="shared" si="70"/>
        <v>9789152302484-4-x4_1x-G-25c</v>
      </c>
      <c r="O969" s="78" t="s">
        <v>358</v>
      </c>
      <c r="P969" s="39"/>
      <c r="Q969" s="55" t="str">
        <f>INDEX(Freelancer!$A$1140:$J$2572,MATCH('Base data'!M969,Freelancer!$G$1140:$G$2572,0),9)</f>
        <v>Vilken är förändringsfaktorn om ett värde minskar med 8%</v>
      </c>
      <c r="R969" s="161" t="str">
        <f>IF(INDEX(Freelancer!$A$1140:$J$2572,MATCH('Base data'!M969,Freelancer!$G$1140:$G$2572,0),10)=0,"",INDEX(Freelancer!$A$1140:$J$2572,MATCH('Base data'!M969,Freelancer!$G$1140:$G$2572,0),10))</f>
        <v/>
      </c>
      <c r="S969" s="78" t="s">
        <v>8377</v>
      </c>
      <c r="T969" s="78" t="str">
        <f t="shared" si="68"/>
        <v>y6_1y</v>
      </c>
      <c r="U969" s="78" t="str">
        <f>INDEX(Lista!$O$2:$S$206,MATCH('Base data'!T969,Lista!$P$2:$P$206,0),3)</f>
        <v>Problemlösning - Geometri</v>
      </c>
      <c r="V969" s="78" t="str">
        <f>INDEX(Lista!$O$2:$S$206,MATCH('Base data'!T969,Lista!$P$2:$P$206,0),4)</f>
        <v>P_6_1</v>
      </c>
      <c r="W969" s="78" t="str">
        <f>INDEX(Lista!$O$2:$S$206,MATCH('Base data'!T969,Lista!$P$2:$P$206,0),5)</f>
        <v>Problemlösning - Geometri</v>
      </c>
      <c r="X969" s="214" t="s">
        <v>16772</v>
      </c>
    </row>
    <row r="970" spans="1:24" x14ac:dyDescent="0.2">
      <c r="A970" s="160">
        <v>9789152302484</v>
      </c>
      <c r="B970" s="11">
        <v>4</v>
      </c>
      <c r="C970" s="11" t="s">
        <v>420</v>
      </c>
      <c r="D970" s="161" t="s">
        <v>12849</v>
      </c>
      <c r="E970" s="161" t="s">
        <v>282</v>
      </c>
      <c r="F970" s="161" t="s">
        <v>12865</v>
      </c>
      <c r="G970" s="161" t="s">
        <v>277</v>
      </c>
      <c r="H970" s="11" t="s">
        <v>33</v>
      </c>
      <c r="I970" s="11">
        <v>25</v>
      </c>
      <c r="J970" s="11" t="s">
        <v>66</v>
      </c>
      <c r="K970" s="164" t="str">
        <f t="shared" si="67"/>
        <v>Grundkurs</v>
      </c>
      <c r="L970" s="11" t="s">
        <v>12548</v>
      </c>
      <c r="M970" s="11" t="str">
        <f t="shared" si="69"/>
        <v>4_x4_1x_G_25d</v>
      </c>
      <c r="N970" s="11" t="str">
        <f t="shared" si="70"/>
        <v>9789152302484-4-x4_1x-G-25d</v>
      </c>
      <c r="O970" s="78" t="s">
        <v>358</v>
      </c>
      <c r="P970" s="39"/>
      <c r="Q970" s="55" t="str">
        <f>INDEX(Freelancer!$A$1140:$J$2572,MATCH('Base data'!M970,Freelancer!$G$1140:$G$2572,0),9)</f>
        <v>Vilken är förändringsfaktorn om ett värde minskar med 10,5%</v>
      </c>
      <c r="R970" s="161" t="str">
        <f>IF(INDEX(Freelancer!$A$1140:$J$2572,MATCH('Base data'!M970,Freelancer!$G$1140:$G$2572,0),10)=0,"",INDEX(Freelancer!$A$1140:$J$2572,MATCH('Base data'!M970,Freelancer!$G$1140:$G$2572,0),10))</f>
        <v/>
      </c>
      <c r="S970" s="78" t="s">
        <v>8340</v>
      </c>
      <c r="T970" s="78" t="str">
        <f t="shared" si="68"/>
        <v>y2_24y</v>
      </c>
      <c r="U970" s="78" t="str">
        <f>INDEX(Lista!$O$2:$S$206,MATCH('Base data'!T970,Lista!$P$2:$P$206,0),3)</f>
        <v>Variabler och uttryck</v>
      </c>
      <c r="V970" s="78" t="str">
        <f>INDEX(Lista!$O$2:$S$206,MATCH('Base data'!T970,Lista!$P$2:$P$206,0),4)</f>
        <v>SF_2_24</v>
      </c>
      <c r="W970" s="78" t="str">
        <f>INDEX(Lista!$O$2:$S$206,MATCH('Base data'!T970,Lista!$P$2:$P$206,0),5)</f>
        <v>Variabler och uttryck</v>
      </c>
      <c r="X970" s="214" t="s">
        <v>16772</v>
      </c>
    </row>
    <row r="971" spans="1:24" x14ac:dyDescent="0.2">
      <c r="A971" s="160">
        <v>9789152302484</v>
      </c>
      <c r="B971" s="11">
        <v>4</v>
      </c>
      <c r="C971" s="11" t="s">
        <v>420</v>
      </c>
      <c r="D971" s="161" t="s">
        <v>12849</v>
      </c>
      <c r="E971" s="161" t="s">
        <v>282</v>
      </c>
      <c r="F971" s="161" t="s">
        <v>12865</v>
      </c>
      <c r="G971" s="161" t="s">
        <v>277</v>
      </c>
      <c r="H971" s="11" t="s">
        <v>33</v>
      </c>
      <c r="I971" s="11">
        <v>26</v>
      </c>
      <c r="J971" s="11" t="s">
        <v>31</v>
      </c>
      <c r="K971" s="164" t="str">
        <f t="shared" si="67"/>
        <v>Grundkurs</v>
      </c>
      <c r="L971" s="11" t="s">
        <v>17333</v>
      </c>
      <c r="M971" s="11" t="str">
        <f t="shared" si="69"/>
        <v>4_x4_1x_G_26a</v>
      </c>
      <c r="N971" s="11" t="str">
        <f t="shared" si="70"/>
        <v>9789152302484-4-x4_1x-G-26a</v>
      </c>
      <c r="O971" s="78" t="s">
        <v>358</v>
      </c>
      <c r="P971" s="39"/>
      <c r="Q971" s="55" t="str">
        <f>INDEX(Freelancer!$A$1140:$J$2572,MATCH('Base data'!M971,Freelancer!$G$1140:$G$2572,0),9)</f>
        <v>Jonas köpte en motorcykel för 56000 kr. När han sålde motorcykeln efter några år hade den minskat i värde med 30%. Vilken uträkning ger svar på värdeminskningen</v>
      </c>
      <c r="R971" s="161" t="str">
        <f>IF(INDEX(Freelancer!$A$1140:$J$2572,MATCH('Base data'!M971,Freelancer!$G$1140:$G$2572,0),10)=0,"",INDEX(Freelancer!$A$1140:$J$2572,MATCH('Base data'!M971,Freelancer!$G$1140:$G$2572,0),10))</f>
        <v>MD9_112_1</v>
      </c>
      <c r="S971" s="78">
        <v>4</v>
      </c>
      <c r="T971" s="78" t="str">
        <f t="shared" si="68"/>
        <v>y4y</v>
      </c>
      <c r="U971" s="78" t="str">
        <f>INDEX(Lista!$O$2:$S$206,MATCH('Base data'!T971,Lista!$P$2:$P$206,0),3)</f>
        <v>Geometri</v>
      </c>
      <c r="V971" s="78" t="str">
        <f>INDEX(Lista!$O$2:$S$206,MATCH('Base data'!T971,Lista!$P$2:$P$206,0),4)</f>
        <v>G_4</v>
      </c>
      <c r="W971" s="78" t="str">
        <f>INDEX(Lista!$O$2:$S$206,MATCH('Base data'!T971,Lista!$P$2:$P$206,0),5)</f>
        <v>Geometri</v>
      </c>
      <c r="X971" s="214" t="s">
        <v>16772</v>
      </c>
    </row>
    <row r="972" spans="1:24" x14ac:dyDescent="0.2">
      <c r="A972" s="160">
        <v>9789152302484</v>
      </c>
      <c r="B972" s="11">
        <v>4</v>
      </c>
      <c r="C972" s="11" t="s">
        <v>420</v>
      </c>
      <c r="D972" s="161" t="s">
        <v>12849</v>
      </c>
      <c r="E972" s="161" t="s">
        <v>282</v>
      </c>
      <c r="F972" s="161" t="s">
        <v>12865</v>
      </c>
      <c r="G972" s="161" t="s">
        <v>277</v>
      </c>
      <c r="H972" s="11" t="s">
        <v>33</v>
      </c>
      <c r="I972" s="11">
        <v>26</v>
      </c>
      <c r="J972" s="11" t="s">
        <v>34</v>
      </c>
      <c r="K972" s="164" t="str">
        <f t="shared" si="67"/>
        <v>Grundkurs</v>
      </c>
      <c r="L972" s="11" t="s">
        <v>17333</v>
      </c>
      <c r="M972" s="11" t="str">
        <f t="shared" si="69"/>
        <v>4_x4_1x_G_26b</v>
      </c>
      <c r="N972" s="11" t="str">
        <f t="shared" si="70"/>
        <v>9789152302484-4-x4_1x-G-26b</v>
      </c>
      <c r="O972" s="78" t="s">
        <v>358</v>
      </c>
      <c r="P972" s="39"/>
      <c r="Q972" s="55" t="str">
        <f>INDEX(Freelancer!$A$1140:$J$2572,MATCH('Base data'!M972,Freelancer!$G$1140:$G$2572,0),9)</f>
        <v>Jonas köpte en motorcykel för 56000 kr. När han sålde motorcykeln efter några år hade den minskat i värde med 30%. Vilken uträkning ger svar på försäljningsvärdet</v>
      </c>
      <c r="R972" s="161" t="str">
        <f>IF(INDEX(Freelancer!$A$1140:$J$2572,MATCH('Base data'!M972,Freelancer!$G$1140:$G$2572,0),10)=0,"",INDEX(Freelancer!$A$1140:$J$2572,MATCH('Base data'!M972,Freelancer!$G$1140:$G$2572,0),10))</f>
        <v>MD9_112_1</v>
      </c>
      <c r="S972" s="78" t="s">
        <v>8353</v>
      </c>
      <c r="T972" s="78" t="str">
        <f t="shared" si="68"/>
        <v>y1_16_2y</v>
      </c>
      <c r="U972" s="78" t="str">
        <f>INDEX(Lista!$O$2:$S$206,MATCH('Base data'!T972,Lista!$P$2:$P$206,0),3)</f>
        <v>Räta linjen - formel för k</v>
      </c>
      <c r="V972" s="78" t="str">
        <f>INDEX(Lista!$O$2:$S$206,MATCH('Base data'!T972,Lista!$P$2:$P$206,0),4)</f>
        <v>T_1_16</v>
      </c>
      <c r="W972" s="78" t="str">
        <f>INDEX(Lista!$O$2:$S$206,MATCH('Base data'!T972,Lista!$P$2:$P$206,0),5)</f>
        <v>Räta linjen</v>
      </c>
      <c r="X972" s="214" t="s">
        <v>16772</v>
      </c>
    </row>
    <row r="973" spans="1:24" x14ac:dyDescent="0.2">
      <c r="A973" s="160">
        <v>9789152302484</v>
      </c>
      <c r="B973" s="11">
        <v>4</v>
      </c>
      <c r="C973" s="11" t="s">
        <v>420</v>
      </c>
      <c r="D973" s="161" t="s">
        <v>12849</v>
      </c>
      <c r="E973" s="161" t="s">
        <v>282</v>
      </c>
      <c r="F973" s="161" t="s">
        <v>12865</v>
      </c>
      <c r="G973" s="161" t="s">
        <v>277</v>
      </c>
      <c r="H973" s="11" t="s">
        <v>33</v>
      </c>
      <c r="I973" s="11">
        <v>27</v>
      </c>
      <c r="J973" s="11" t="s">
        <v>31</v>
      </c>
      <c r="K973" s="164" t="str">
        <f t="shared" si="67"/>
        <v>Grundkurs</v>
      </c>
      <c r="L973" s="11" t="s">
        <v>12548</v>
      </c>
      <c r="M973" s="11" t="str">
        <f t="shared" si="69"/>
        <v>4_x4_1x_G_27a</v>
      </c>
      <c r="N973" s="11" t="str">
        <f t="shared" si="70"/>
        <v>9789152302484-4-x4_1x-G-27a</v>
      </c>
      <c r="O973" s="78" t="s">
        <v>358</v>
      </c>
      <c r="P973" s="39"/>
      <c r="Q973" s="55" t="str">
        <f>INDEX(Freelancer!$A$1140:$J$2572,MATCH('Base data'!M973,Freelancer!$G$1140:$G$2572,0),9)</f>
        <v>Vilket tal ska du multiplicera 270 med för att beräkna den nya vikten?</v>
      </c>
      <c r="R973" s="161" t="str">
        <f>IF(INDEX(Freelancer!$A$1140:$J$2572,MATCH('Base data'!M973,Freelancer!$G$1140:$G$2572,0),10)=0,"",INDEX(Freelancer!$A$1140:$J$2572,MATCH('Base data'!M973,Freelancer!$G$1140:$G$2572,0),10))</f>
        <v>MD9_112_2</v>
      </c>
      <c r="S973" s="78" t="s">
        <v>8342</v>
      </c>
      <c r="T973" s="78" t="str">
        <f t="shared" si="68"/>
        <v>y2_24_2y</v>
      </c>
      <c r="U973" s="78" t="str">
        <f>INDEX(Lista!$O$2:$S$206,MATCH('Base data'!T973,Lista!$P$2:$P$206,0),3)</f>
        <v>Variabler och uttryck - Förenkla uttryck</v>
      </c>
      <c r="V973" s="78" t="str">
        <f>INDEX(Lista!$O$2:$S$206,MATCH('Base data'!T973,Lista!$P$2:$P$206,0),4)</f>
        <v>SF_2_24</v>
      </c>
      <c r="W973" s="78" t="str">
        <f>INDEX(Lista!$O$2:$S$206,MATCH('Base data'!T973,Lista!$P$2:$P$206,0),5)</f>
        <v>Variabler och uttryck</v>
      </c>
      <c r="X973" s="214" t="s">
        <v>16772</v>
      </c>
    </row>
    <row r="974" spans="1:24" x14ac:dyDescent="0.2">
      <c r="A974" s="160">
        <v>9789152302484</v>
      </c>
      <c r="B974" s="11">
        <v>4</v>
      </c>
      <c r="C974" s="11" t="s">
        <v>420</v>
      </c>
      <c r="D974" s="161" t="s">
        <v>12849</v>
      </c>
      <c r="E974" s="161" t="s">
        <v>282</v>
      </c>
      <c r="F974" s="161" t="s">
        <v>12865</v>
      </c>
      <c r="G974" s="161" t="s">
        <v>277</v>
      </c>
      <c r="H974" s="11" t="s">
        <v>33</v>
      </c>
      <c r="I974" s="11">
        <v>27</v>
      </c>
      <c r="J974" s="11" t="s">
        <v>34</v>
      </c>
      <c r="K974" s="164" t="str">
        <f t="shared" si="67"/>
        <v>Grundkurs</v>
      </c>
      <c r="L974" s="11" t="s">
        <v>12548</v>
      </c>
      <c r="M974" s="11" t="str">
        <f t="shared" si="69"/>
        <v>4_x4_1x_G_27b</v>
      </c>
      <c r="N974" s="11" t="str">
        <f t="shared" si="70"/>
        <v>9789152302484-4-x4_1x-G-27b</v>
      </c>
      <c r="O974" s="78" t="s">
        <v>1256</v>
      </c>
      <c r="P974" s="39"/>
      <c r="Q974" s="55" t="str">
        <f>INDEX(Freelancer!$A$1140:$J$2572,MATCH('Base data'!M974,Freelancer!$G$1140:$G$2572,0),9)</f>
        <v>Beräkna den nya vikten.</v>
      </c>
      <c r="R974" s="161" t="str">
        <f>IF(INDEX(Freelancer!$A$1140:$J$2572,MATCH('Base data'!M974,Freelancer!$G$1140:$G$2572,0),10)=0,"",INDEX(Freelancer!$A$1140:$J$2572,MATCH('Base data'!M974,Freelancer!$G$1140:$G$2572,0),10))</f>
        <v>MD9_112_2</v>
      </c>
      <c r="S974" s="78" t="s">
        <v>16614</v>
      </c>
      <c r="T974" s="78" t="str">
        <f t="shared" si="68"/>
        <v>y3_2_16y</v>
      </c>
      <c r="U974" s="78" t="str">
        <f>INDEX(Lista!$O$2:$S$206,MATCH('Base data'!T974,Lista!$P$2:$P$206,0),3)</f>
        <v>Statistik - Histogram</v>
      </c>
      <c r="V974" s="78" t="str">
        <f>INDEX(Lista!$O$2:$S$206,MATCH('Base data'!T974,Lista!$P$2:$P$206,0),4)</f>
        <v>SS_3_2</v>
      </c>
      <c r="W974" s="78" t="str">
        <f>INDEX(Lista!$O$2:$S$206,MATCH('Base data'!T974,Lista!$P$2:$P$206,0),5)</f>
        <v>Statistik</v>
      </c>
      <c r="X974" s="214" t="s">
        <v>16772</v>
      </c>
    </row>
    <row r="975" spans="1:24" ht="32" x14ac:dyDescent="0.2">
      <c r="A975" s="160">
        <v>9789152302484</v>
      </c>
      <c r="B975" s="11">
        <v>4</v>
      </c>
      <c r="C975" s="11" t="s">
        <v>420</v>
      </c>
      <c r="D975" s="161" t="s">
        <v>12849</v>
      </c>
      <c r="E975" s="161" t="s">
        <v>282</v>
      </c>
      <c r="F975" s="161" t="s">
        <v>12865</v>
      </c>
      <c r="G975" s="161" t="s">
        <v>277</v>
      </c>
      <c r="H975" s="11" t="s">
        <v>33</v>
      </c>
      <c r="I975" s="11">
        <v>28</v>
      </c>
      <c r="J975" s="11" t="s">
        <v>31</v>
      </c>
      <c r="K975" s="164" t="str">
        <f t="shared" si="67"/>
        <v>Grundkurs</v>
      </c>
      <c r="L975" s="11" t="s">
        <v>17333</v>
      </c>
      <c r="M975" s="11" t="str">
        <f t="shared" si="69"/>
        <v>4_x4_1x_G_28a</v>
      </c>
      <c r="N975" s="11" t="str">
        <f t="shared" si="70"/>
        <v>9789152302484-4-x4_1x-G-28a</v>
      </c>
      <c r="O975" s="78" t="s">
        <v>1256</v>
      </c>
      <c r="P975" s="39"/>
      <c r="Q975" s="55" t="str">
        <f>INDEX(Freelancer!$A$1140:$J$2572,MATCH('Base data'!M975,Freelancer!$G$1140:$G$2572,0),9)</f>
        <v>Ett pris, $x$ kr, har ändrats flera gånger. Uträkningarna visar hur priset har ändrats. Beskriv med ord hur priset har ändrats. Beräkna sedan den totala procentuella förändringen. $1,4 \cdot 0,95 \cdot x$ kr</v>
      </c>
      <c r="R975" s="161" t="str">
        <f>IF(INDEX(Freelancer!$A$1140:$J$2572,MATCH('Base data'!M975,Freelancer!$G$1140:$G$2572,0),10)=0,"",INDEX(Freelancer!$A$1140:$J$2572,MATCH('Base data'!M975,Freelancer!$G$1140:$G$2572,0),10))</f>
        <v/>
      </c>
      <c r="S975" s="78" t="s">
        <v>16675</v>
      </c>
      <c r="T975" s="78" t="str">
        <f t="shared" si="68"/>
        <v>y4_10y</v>
      </c>
      <c r="U975" s="78" t="str">
        <f>INDEX(Lista!$O$2:$S$206,MATCH('Base data'!T975,Lista!$P$2:$P$206,0),3)</f>
        <v>Kongruens</v>
      </c>
      <c r="V975" s="78" t="str">
        <f>INDEX(Lista!$O$2:$S$206,MATCH('Base data'!T975,Lista!$P$2:$P$206,0),4)</f>
        <v>G_4_10</v>
      </c>
      <c r="W975" s="78" t="str">
        <f>INDEX(Lista!$O$2:$S$206,MATCH('Base data'!T975,Lista!$P$2:$P$206,0),5)</f>
        <v>Kongruens</v>
      </c>
      <c r="X975" s="214" t="s">
        <v>16772</v>
      </c>
    </row>
    <row r="976" spans="1:24" ht="32" x14ac:dyDescent="0.2">
      <c r="A976" s="160">
        <v>9789152302484</v>
      </c>
      <c r="B976" s="11">
        <v>4</v>
      </c>
      <c r="C976" s="11" t="s">
        <v>420</v>
      </c>
      <c r="D976" s="161" t="s">
        <v>12849</v>
      </c>
      <c r="E976" s="161" t="s">
        <v>282</v>
      </c>
      <c r="F976" s="161" t="s">
        <v>12865</v>
      </c>
      <c r="G976" s="161" t="s">
        <v>277</v>
      </c>
      <c r="H976" s="11" t="s">
        <v>33</v>
      </c>
      <c r="I976" s="11">
        <v>28</v>
      </c>
      <c r="J976" s="11" t="s">
        <v>34</v>
      </c>
      <c r="K976" s="164" t="str">
        <f t="shared" si="67"/>
        <v>Grundkurs</v>
      </c>
      <c r="L976" s="11" t="s">
        <v>17333</v>
      </c>
      <c r="M976" s="11" t="str">
        <f t="shared" si="69"/>
        <v>4_x4_1x_G_28b</v>
      </c>
      <c r="N976" s="11" t="str">
        <f t="shared" si="70"/>
        <v>9789152302484-4-x4_1x-G-28b</v>
      </c>
      <c r="O976" s="78" t="s">
        <v>1256</v>
      </c>
      <c r="P976" s="39"/>
      <c r="Q976" s="55" t="str">
        <f>INDEX(Freelancer!$A$1140:$J$2572,MATCH('Base data'!M976,Freelancer!$G$1140:$G$2572,0),9)</f>
        <v>Ett pris, $x$ kr, har ändrats flera gånger. Uträkningarna visar hur priset har ändrats. Beskriv med ord hur priset har ändrats. Beräkna sedan den totala procentuella förändringen. $1,5 \cdot 1,5 \cdot x$ kr</v>
      </c>
      <c r="R976" s="161" t="str">
        <f>IF(INDEX(Freelancer!$A$1140:$J$2572,MATCH('Base data'!M976,Freelancer!$G$1140:$G$2572,0),10)=0,"",INDEX(Freelancer!$A$1140:$J$2572,MATCH('Base data'!M976,Freelancer!$G$1140:$G$2572,0),10))</f>
        <v/>
      </c>
      <c r="S976" s="78" t="s">
        <v>8344</v>
      </c>
      <c r="T976" s="78" t="str">
        <f t="shared" si="68"/>
        <v>y1_4_1y</v>
      </c>
      <c r="U976" s="78" t="str">
        <f>INDEX(Lista!$O$2:$S$206,MATCH('Base data'!T976,Lista!$P$2:$P$206,0),3)</f>
        <v>Ekvationslösning - Algebraisk lösning</v>
      </c>
      <c r="V976" s="78" t="str">
        <f>INDEX(Lista!$O$2:$S$206,MATCH('Base data'!T976,Lista!$P$2:$P$206,0),4)</f>
        <v>T_1_4</v>
      </c>
      <c r="W976" s="78" t="str">
        <f>INDEX(Lista!$O$2:$S$206,MATCH('Base data'!T976,Lista!$P$2:$P$206,0),5)</f>
        <v>Ekvationslösning</v>
      </c>
      <c r="X976" s="214" t="s">
        <v>16772</v>
      </c>
    </row>
    <row r="977" spans="1:24" ht="32" x14ac:dyDescent="0.2">
      <c r="A977" s="160">
        <v>9789152302484</v>
      </c>
      <c r="B977" s="11">
        <v>4</v>
      </c>
      <c r="C977" s="11" t="s">
        <v>420</v>
      </c>
      <c r="D977" s="161" t="s">
        <v>12849</v>
      </c>
      <c r="E977" s="161" t="s">
        <v>282</v>
      </c>
      <c r="F977" s="161" t="s">
        <v>12865</v>
      </c>
      <c r="G977" s="161" t="s">
        <v>277</v>
      </c>
      <c r="H977" s="11" t="s">
        <v>33</v>
      </c>
      <c r="I977" s="11">
        <v>28</v>
      </c>
      <c r="J977" s="11" t="s">
        <v>40</v>
      </c>
      <c r="K977" s="164" t="str">
        <f t="shared" si="67"/>
        <v>Grundkurs</v>
      </c>
      <c r="L977" s="11" t="s">
        <v>17333</v>
      </c>
      <c r="M977" s="11" t="str">
        <f t="shared" si="69"/>
        <v>4_x4_1x_G_28c</v>
      </c>
      <c r="N977" s="11" t="str">
        <f t="shared" si="70"/>
        <v>9789152302484-4-x4_1x-G-28c</v>
      </c>
      <c r="O977" s="78" t="s">
        <v>328</v>
      </c>
      <c r="P977" s="39"/>
      <c r="Q977" s="55" t="str">
        <f>INDEX(Freelancer!$A$1140:$J$2572,MATCH('Base data'!M977,Freelancer!$G$1140:$G$2572,0),9)</f>
        <v>Ett pris, $x$ kr, har ändrats flera gånger. Uträkningarna visar hur priset har ändrats. Beskriv med ord hur priset har ändrats. Beräkna sedan den totala procentuella förändringen. $1,25 \cdot 0,8 \cdot x$ kr</v>
      </c>
      <c r="R977" s="161" t="str">
        <f>IF(INDEX(Freelancer!$A$1140:$J$2572,MATCH('Base data'!M977,Freelancer!$G$1140:$G$2572,0),10)=0,"",INDEX(Freelancer!$A$1140:$J$2572,MATCH('Base data'!M977,Freelancer!$G$1140:$G$2572,0),10))</f>
        <v/>
      </c>
      <c r="S977" s="78" t="s">
        <v>16658</v>
      </c>
      <c r="T977" s="78" t="str">
        <f t="shared" si="68"/>
        <v>y3_2_15y</v>
      </c>
      <c r="U977" s="78" t="str">
        <f>INDEX(Lista!$O$2:$S$206,MATCH('Base data'!T977,Lista!$P$2:$P$206,0),3)</f>
        <v>Statistik - Vilseledande statistik</v>
      </c>
      <c r="V977" s="78" t="str">
        <f>INDEX(Lista!$O$2:$S$206,MATCH('Base data'!T977,Lista!$P$2:$P$206,0),4)</f>
        <v>SS_3_2</v>
      </c>
      <c r="W977" s="78" t="str">
        <f>INDEX(Lista!$O$2:$S$206,MATCH('Base data'!T977,Lista!$P$2:$P$206,0),5)</f>
        <v>Statistik</v>
      </c>
      <c r="X977" s="214" t="s">
        <v>16772</v>
      </c>
    </row>
    <row r="978" spans="1:24" x14ac:dyDescent="0.2">
      <c r="A978" s="160">
        <v>9789152302484</v>
      </c>
      <c r="B978" s="11">
        <v>4</v>
      </c>
      <c r="C978" s="11" t="s">
        <v>420</v>
      </c>
      <c r="D978" s="161" t="s">
        <v>12849</v>
      </c>
      <c r="E978" s="161" t="s">
        <v>282</v>
      </c>
      <c r="F978" s="161" t="s">
        <v>12865</v>
      </c>
      <c r="G978" s="161" t="s">
        <v>277</v>
      </c>
      <c r="H978" s="11" t="s">
        <v>33</v>
      </c>
      <c r="I978" s="11">
        <v>29</v>
      </c>
      <c r="J978" s="11"/>
      <c r="K978" s="164" t="str">
        <f t="shared" si="67"/>
        <v>Grundkurs</v>
      </c>
      <c r="L978" s="11" t="s">
        <v>12548</v>
      </c>
      <c r="M978" s="11" t="str">
        <f t="shared" si="69"/>
        <v>4_x4_1x_G_29</v>
      </c>
      <c r="N978" s="11" t="str">
        <f t="shared" si="70"/>
        <v>9789152302484-4-x4_1x-G-29</v>
      </c>
      <c r="O978" s="78" t="s">
        <v>328</v>
      </c>
      <c r="P978" s="39"/>
      <c r="Q978" s="55" t="str">
        <f>INDEX(Freelancer!$A$1140:$J$2572,MATCH('Base data'!M978,Freelancer!$G$1140:$G$2572,0),9)</f>
        <v>Medlemsantalet i en förening ökade med 50%. Sedan minskade det med 50%. Med hur många procent har antalet medlemmar ändrats totalt?</v>
      </c>
      <c r="R978" s="161" t="str">
        <f>IF(INDEX(Freelancer!$A$1140:$J$2572,MATCH('Base data'!M978,Freelancer!$G$1140:$G$2572,0),10)=0,"",INDEX(Freelancer!$A$1140:$J$2572,MATCH('Base data'!M978,Freelancer!$G$1140:$G$2572,0),10))</f>
        <v/>
      </c>
      <c r="S978" s="78" t="s">
        <v>16642</v>
      </c>
      <c r="T978" s="78" t="str">
        <f t="shared" si="68"/>
        <v>y2_19_5y</v>
      </c>
      <c r="U978" s="78" t="str">
        <f>INDEX(Lista!$O$2:$S$206,MATCH('Base data'!T978,Lista!$P$2:$P$206,0),3)</f>
        <v>Procent - Jämförelser</v>
      </c>
      <c r="V978" s="78" t="str">
        <f>INDEX(Lista!$O$2:$S$206,MATCH('Base data'!T978,Lista!$P$2:$P$206,0),4)</f>
        <v>SF_2_19</v>
      </c>
      <c r="W978" s="78" t="str">
        <f>INDEX(Lista!$O$2:$S$206,MATCH('Base data'!T978,Lista!$P$2:$P$206,0),5)</f>
        <v>Procent</v>
      </c>
      <c r="X978" s="214" t="s">
        <v>16772</v>
      </c>
    </row>
    <row r="979" spans="1:24" x14ac:dyDescent="0.2">
      <c r="A979" s="160">
        <v>9789152302484</v>
      </c>
      <c r="B979" s="11">
        <v>4</v>
      </c>
      <c r="C979" s="11" t="s">
        <v>420</v>
      </c>
      <c r="D979" s="161" t="s">
        <v>12849</v>
      </c>
      <c r="E979" s="161" t="s">
        <v>282</v>
      </c>
      <c r="F979" s="161" t="s">
        <v>12865</v>
      </c>
      <c r="G979" s="161" t="s">
        <v>277</v>
      </c>
      <c r="H979" s="11" t="s">
        <v>33</v>
      </c>
      <c r="I979" s="11">
        <v>30</v>
      </c>
      <c r="J979" s="11"/>
      <c r="K979" s="164" t="str">
        <f t="shared" si="67"/>
        <v>Grundkurs</v>
      </c>
      <c r="L979" s="11" t="s">
        <v>17333</v>
      </c>
      <c r="M979" s="11" t="str">
        <f t="shared" si="69"/>
        <v>4_x4_1x_G_30</v>
      </c>
      <c r="N979" s="11" t="str">
        <f t="shared" si="70"/>
        <v>9789152302484-4-x4_1x-G-30</v>
      </c>
      <c r="O979" s="78" t="s">
        <v>328</v>
      </c>
      <c r="P979" s="39"/>
      <c r="Q979" s="55" t="str">
        <f>INDEX(Freelancer!$A$1140:$J$2572,MATCH('Base data'!M979,Freelancer!$G$1140:$G$2572,0),9)</f>
        <v>Med hur många procent har ett pris ändrats, om det först ökar med 10% och sedan minskar med 10%?</v>
      </c>
      <c r="R979" s="161" t="str">
        <f>IF(INDEX(Freelancer!$A$1140:$J$2572,MATCH('Base data'!M979,Freelancer!$G$1140:$G$2572,0),10)=0,"",INDEX(Freelancer!$A$1140:$J$2572,MATCH('Base data'!M979,Freelancer!$G$1140:$G$2572,0),10))</f>
        <v/>
      </c>
      <c r="S979" s="78" t="s">
        <v>8389</v>
      </c>
      <c r="T979" s="78" t="str">
        <f t="shared" si="68"/>
        <v>y1_3_4y</v>
      </c>
      <c r="U979" s="78" t="str">
        <f>INDEX(Lista!$O$2:$S$206,MATCH('Base data'!T979,Lista!$P$2:$P$206,0),3)</f>
        <v>Ekvationer - Ekvationer med nämnare</v>
      </c>
      <c r="V979" s="78" t="str">
        <f>INDEX(Lista!$O$2:$S$206,MATCH('Base data'!T979,Lista!$P$2:$P$206,0),4)</f>
        <v>T_1_3</v>
      </c>
      <c r="W979" s="78" t="str">
        <f>INDEX(Lista!$O$2:$S$206,MATCH('Base data'!T979,Lista!$P$2:$P$206,0),5)</f>
        <v>Ekvationer</v>
      </c>
      <c r="X979" s="214" t="s">
        <v>16772</v>
      </c>
    </row>
    <row r="980" spans="1:24" x14ac:dyDescent="0.2">
      <c r="A980" s="160">
        <v>9789152302484</v>
      </c>
      <c r="B980" s="11">
        <v>4</v>
      </c>
      <c r="C980" s="11" t="s">
        <v>420</v>
      </c>
      <c r="D980" s="161" t="s">
        <v>12849</v>
      </c>
      <c r="E980" s="161" t="s">
        <v>282</v>
      </c>
      <c r="F980" s="161" t="s">
        <v>12865</v>
      </c>
      <c r="G980" s="161" t="s">
        <v>277</v>
      </c>
      <c r="H980" s="11" t="s">
        <v>33</v>
      </c>
      <c r="I980" s="11">
        <v>31</v>
      </c>
      <c r="J980" s="11" t="s">
        <v>31</v>
      </c>
      <c r="K980" s="164" t="str">
        <f t="shared" si="67"/>
        <v>Grundkurs</v>
      </c>
      <c r="L980" s="11" t="s">
        <v>12548</v>
      </c>
      <c r="M980" s="11" t="str">
        <f t="shared" si="69"/>
        <v>4_x4_1x_G_31a</v>
      </c>
      <c r="N980" s="11" t="str">
        <f t="shared" si="70"/>
        <v>9789152302484-4-x4_1x-G-31a</v>
      </c>
      <c r="O980" s="78" t="s">
        <v>328</v>
      </c>
      <c r="P980" s="39"/>
      <c r="Q980" s="55" t="str">
        <f>INDEX(Freelancer!$A$1140:$J$2572,MATCH('Base data'!M980,Freelancer!$G$1140:$G$2572,0),9)</f>
        <v>Lisa köper en begagnad bil för 60000 kr. Hon räknar med att bilens värde minskar med 15% för varje år. Hur mycket är bilen värd efter ett år</v>
      </c>
      <c r="R980" s="161" t="str">
        <f>IF(INDEX(Freelancer!$A$1140:$J$2572,MATCH('Base data'!M980,Freelancer!$G$1140:$G$2572,0),10)=0,"",INDEX(Freelancer!$A$1140:$J$2572,MATCH('Base data'!M980,Freelancer!$G$1140:$G$2572,0),10))</f>
        <v/>
      </c>
      <c r="S980" s="78" t="s">
        <v>8321</v>
      </c>
      <c r="T980" s="78" t="str">
        <f t="shared" si="68"/>
        <v>y1_15_4y</v>
      </c>
      <c r="U980" s="78" t="str">
        <f>INDEX(Lista!$O$2:$S$206,MATCH('Base data'!T980,Lista!$P$2:$P$206,0),3)</f>
        <v>Räkneregler - Negativa tal</v>
      </c>
      <c r="V980" s="78" t="str">
        <f>INDEX(Lista!$O$2:$S$206,MATCH('Base data'!T980,Lista!$P$2:$P$206,0),4)</f>
        <v>T_1_15</v>
      </c>
      <c r="W980" s="78" t="str">
        <f>INDEX(Lista!$O$2:$S$206,MATCH('Base data'!T980,Lista!$P$2:$P$206,0),5)</f>
        <v>Räkneregler</v>
      </c>
      <c r="X980" s="214" t="s">
        <v>16772</v>
      </c>
    </row>
    <row r="981" spans="1:24" x14ac:dyDescent="0.2">
      <c r="A981" s="160">
        <v>9789152302484</v>
      </c>
      <c r="B981" s="11">
        <v>4</v>
      </c>
      <c r="C981" s="11" t="s">
        <v>420</v>
      </c>
      <c r="D981" s="161" t="s">
        <v>12849</v>
      </c>
      <c r="E981" s="161" t="s">
        <v>282</v>
      </c>
      <c r="F981" s="161" t="s">
        <v>12865</v>
      </c>
      <c r="G981" s="161" t="s">
        <v>277</v>
      </c>
      <c r="H981" s="11" t="s">
        <v>33</v>
      </c>
      <c r="I981" s="11">
        <v>31</v>
      </c>
      <c r="J981" s="11" t="s">
        <v>34</v>
      </c>
      <c r="K981" s="164" t="str">
        <f t="shared" si="67"/>
        <v>Grundkurs</v>
      </c>
      <c r="L981" s="11" t="s">
        <v>12548</v>
      </c>
      <c r="M981" s="11" t="str">
        <f t="shared" si="69"/>
        <v>4_x4_1x_G_31b</v>
      </c>
      <c r="N981" s="11" t="str">
        <f t="shared" si="70"/>
        <v>9789152302484-4-x4_1x-G-31b</v>
      </c>
      <c r="O981" s="78" t="s">
        <v>328</v>
      </c>
      <c r="P981" s="39"/>
      <c r="Q981" s="55" t="str">
        <f>INDEX(Freelancer!$A$1140:$J$2572,MATCH('Base data'!M981,Freelancer!$G$1140:$G$2572,0),9)</f>
        <v>Lisa köper en begagnad bil för 60000 kr. Hon räknar med att bilens värde minskar med 15% för varje år. Hur mycket är bilen värd efter två år</v>
      </c>
      <c r="R981" s="161" t="str">
        <f>IF(INDEX(Freelancer!$A$1140:$J$2572,MATCH('Base data'!M981,Freelancer!$G$1140:$G$2572,0),10)=0,"",INDEX(Freelancer!$A$1140:$J$2572,MATCH('Base data'!M981,Freelancer!$G$1140:$G$2572,0),10))</f>
        <v/>
      </c>
      <c r="S981" s="78" t="s">
        <v>8345</v>
      </c>
      <c r="T981" s="78" t="str">
        <f t="shared" si="68"/>
        <v>y1_3_5y</v>
      </c>
      <c r="U981" s="78" t="str">
        <f>INDEX(Lista!$O$2:$S$206,MATCH('Base data'!T981,Lista!$P$2:$P$206,0),3)</f>
        <v>Ekvationer - Ekvationer med paranteser</v>
      </c>
      <c r="V981" s="78" t="str">
        <f>INDEX(Lista!$O$2:$S$206,MATCH('Base data'!T981,Lista!$P$2:$P$206,0),4)</f>
        <v>T_1_3</v>
      </c>
      <c r="W981" s="78" t="str">
        <f>INDEX(Lista!$O$2:$S$206,MATCH('Base data'!T981,Lista!$P$2:$P$206,0),5)</f>
        <v>Ekvationer</v>
      </c>
      <c r="X981" s="214" t="s">
        <v>16772</v>
      </c>
    </row>
    <row r="982" spans="1:24" x14ac:dyDescent="0.2">
      <c r="A982" s="160">
        <v>9789152302484</v>
      </c>
      <c r="B982" s="11">
        <v>4</v>
      </c>
      <c r="C982" s="11" t="s">
        <v>420</v>
      </c>
      <c r="D982" s="161" t="s">
        <v>12849</v>
      </c>
      <c r="E982" s="161" t="s">
        <v>282</v>
      </c>
      <c r="F982" s="161" t="s">
        <v>12865</v>
      </c>
      <c r="G982" s="161" t="s">
        <v>277</v>
      </c>
      <c r="H982" s="11" t="s">
        <v>33</v>
      </c>
      <c r="I982" s="11">
        <v>31</v>
      </c>
      <c r="J982" s="11" t="s">
        <v>40</v>
      </c>
      <c r="K982" s="164" t="str">
        <f t="shared" si="67"/>
        <v>Grundkurs</v>
      </c>
      <c r="L982" s="11" t="s">
        <v>12548</v>
      </c>
      <c r="M982" s="11" t="str">
        <f t="shared" si="69"/>
        <v>4_x4_1x_G_31c</v>
      </c>
      <c r="N982" s="11" t="str">
        <f t="shared" si="70"/>
        <v>9789152302484-4-x4_1x-G-31c</v>
      </c>
      <c r="O982" s="78" t="s">
        <v>1256</v>
      </c>
      <c r="P982" s="39"/>
      <c r="Q982" s="55" t="str">
        <f>INDEX(Freelancer!$A$1140:$J$2572,MATCH('Base data'!M982,Freelancer!$G$1140:$G$2572,0),9)</f>
        <v>Lisa köper en begagnad bil för 60000 kr. Hon räknar med att bilens värde minskar med 15% för varje år. Hur mycket är bilen värd efter fem år</v>
      </c>
      <c r="R982" s="161" t="str">
        <f>IF(INDEX(Freelancer!$A$1140:$J$2572,MATCH('Base data'!M982,Freelancer!$G$1140:$G$2572,0),10)=0,"",INDEX(Freelancer!$A$1140:$J$2572,MATCH('Base data'!M982,Freelancer!$G$1140:$G$2572,0),10))</f>
        <v/>
      </c>
      <c r="S982" s="78" t="s">
        <v>16679</v>
      </c>
      <c r="T982" s="78" t="str">
        <f t="shared" si="68"/>
        <v>y1_15_2y</v>
      </c>
      <c r="U982" s="78" t="str">
        <f>INDEX(Lista!$O$2:$S$206,MATCH('Base data'!T982,Lista!$P$2:$P$206,0),3)</f>
        <v>Räkneregler - Konjugat- och kvadreringsregler</v>
      </c>
      <c r="V982" s="78" t="str">
        <f>INDEX(Lista!$O$2:$S$206,MATCH('Base data'!T982,Lista!$P$2:$P$206,0),4)</f>
        <v>T_1_15</v>
      </c>
      <c r="W982" s="78" t="str">
        <f>INDEX(Lista!$O$2:$S$206,MATCH('Base data'!T982,Lista!$P$2:$P$206,0),5)</f>
        <v>Räkneregler</v>
      </c>
      <c r="X982" s="214" t="s">
        <v>16772</v>
      </c>
    </row>
    <row r="983" spans="1:24" x14ac:dyDescent="0.2">
      <c r="A983" s="160">
        <v>9789152302484</v>
      </c>
      <c r="B983" s="11">
        <v>4</v>
      </c>
      <c r="C983" s="11" t="s">
        <v>420</v>
      </c>
      <c r="D983" s="161" t="s">
        <v>12849</v>
      </c>
      <c r="E983" s="161" t="s">
        <v>282</v>
      </c>
      <c r="F983" s="161" t="s">
        <v>12865</v>
      </c>
      <c r="G983" s="161" t="s">
        <v>277</v>
      </c>
      <c r="H983" s="11" t="s">
        <v>33</v>
      </c>
      <c r="I983" s="11">
        <v>32</v>
      </c>
      <c r="J983" s="11" t="s">
        <v>31</v>
      </c>
      <c r="K983" s="164" t="str">
        <f t="shared" si="67"/>
        <v>Grundkurs</v>
      </c>
      <c r="L983" s="11" t="s">
        <v>17333</v>
      </c>
      <c r="M983" s="11" t="str">
        <f t="shared" si="69"/>
        <v>4_x4_1x_G_32a</v>
      </c>
      <c r="N983" s="11" t="str">
        <f t="shared" si="70"/>
        <v>9789152302484-4-x4_1x-G-32a</v>
      </c>
      <c r="O983" s="78" t="s">
        <v>358</v>
      </c>
      <c r="P983" s="39"/>
      <c r="Q983" s="55" t="str">
        <f>INDEX(Freelancer!$A$1140:$J$2572,MATCH('Base data'!M983,Freelancer!$G$1140:$G$2572,0),9)</f>
        <v>Elin har en musikblogg. Under det första året hade hon 350 läsare per dag. Därefter ökade antalet läsare med 20 % per år. Hur många läsare hade hon efter tre år?</v>
      </c>
      <c r="R983" s="161" t="str">
        <f>IF(INDEX(Freelancer!$A$1140:$J$2572,MATCH('Base data'!M983,Freelancer!$G$1140:$G$2572,0),10)=0,"",INDEX(Freelancer!$A$1140:$J$2572,MATCH('Base data'!M983,Freelancer!$G$1140:$G$2572,0),10))</f>
        <v/>
      </c>
      <c r="S983" s="78" t="s">
        <v>16650</v>
      </c>
      <c r="T983" s="78" t="str">
        <f t="shared" si="68"/>
        <v>y1_16_6y</v>
      </c>
      <c r="U983" s="78" t="str">
        <f>INDEX(Lista!$O$2:$S$206,MATCH('Base data'!T983,Lista!$P$2:$P$206,0),3)</f>
        <v>Räta linjen - m-värde</v>
      </c>
      <c r="V983" s="78" t="str">
        <f>INDEX(Lista!$O$2:$S$206,MATCH('Base data'!T983,Lista!$P$2:$P$206,0),4)</f>
        <v>T_1_16</v>
      </c>
      <c r="W983" s="78" t="str">
        <f>INDEX(Lista!$O$2:$S$206,MATCH('Base data'!T983,Lista!$P$2:$P$206,0),5)</f>
        <v>Räta linjen</v>
      </c>
      <c r="X983" s="214" t="s">
        <v>16772</v>
      </c>
    </row>
    <row r="984" spans="1:24" x14ac:dyDescent="0.2">
      <c r="A984" s="160">
        <v>9789152302484</v>
      </c>
      <c r="B984" s="11">
        <v>4</v>
      </c>
      <c r="C984" s="11" t="s">
        <v>420</v>
      </c>
      <c r="D984" s="161" t="s">
        <v>12849</v>
      </c>
      <c r="E984" s="161" t="s">
        <v>282</v>
      </c>
      <c r="F984" s="161" t="s">
        <v>12865</v>
      </c>
      <c r="G984" s="161" t="s">
        <v>277</v>
      </c>
      <c r="H984" s="11" t="s">
        <v>33</v>
      </c>
      <c r="I984" s="11">
        <v>32</v>
      </c>
      <c r="J984" s="11" t="s">
        <v>34</v>
      </c>
      <c r="K984" s="164" t="str">
        <f t="shared" si="67"/>
        <v>Grundkurs</v>
      </c>
      <c r="L984" s="11" t="s">
        <v>17333</v>
      </c>
      <c r="M984" s="11" t="str">
        <f t="shared" si="69"/>
        <v>4_x4_1x_G_32b</v>
      </c>
      <c r="N984" s="11" t="str">
        <f t="shared" si="70"/>
        <v>9789152302484-4-x4_1x-G-32b</v>
      </c>
      <c r="O984" s="78" t="s">
        <v>358</v>
      </c>
      <c r="P984" s="39"/>
      <c r="Q984" s="55" t="str">
        <f>INDEX(Freelancer!$A$1140:$J$2572,MATCH('Base data'!M984,Freelancer!$G$1140:$G$2572,0),9)</f>
        <v>Johan räknade fel och trodde att Elin hade 60% fler läsare efter tre år. Varför är det fel?</v>
      </c>
      <c r="R984" s="161" t="str">
        <f>IF(INDEX(Freelancer!$A$1140:$J$2572,MATCH('Base data'!M984,Freelancer!$G$1140:$G$2572,0),10)=0,"",INDEX(Freelancer!$A$1140:$J$2572,MATCH('Base data'!M984,Freelancer!$G$1140:$G$2572,0),10))</f>
        <v/>
      </c>
      <c r="S984" s="78" t="s">
        <v>8384</v>
      </c>
      <c r="T984" s="78" t="str">
        <f t="shared" si="68"/>
        <v>y2_19_13y</v>
      </c>
      <c r="U984" s="78" t="str">
        <f>INDEX(Lista!$O$2:$S$206,MATCH('Base data'!T984,Lista!$P$2:$P$206,0),3)</f>
        <v>Procent - Vi vet procenttalet</v>
      </c>
      <c r="V984" s="78" t="str">
        <f>INDEX(Lista!$O$2:$S$206,MATCH('Base data'!T984,Lista!$P$2:$P$206,0),4)</f>
        <v>SF_2_19</v>
      </c>
      <c r="W984" s="78" t="str">
        <f>INDEX(Lista!$O$2:$S$206,MATCH('Base data'!T984,Lista!$P$2:$P$206,0),5)</f>
        <v>Procent</v>
      </c>
      <c r="X984" s="214" t="s">
        <v>16772</v>
      </c>
    </row>
    <row r="985" spans="1:24" x14ac:dyDescent="0.2">
      <c r="A985" s="160">
        <v>9789152302484</v>
      </c>
      <c r="B985" s="11">
        <v>4</v>
      </c>
      <c r="C985" s="11" t="s">
        <v>420</v>
      </c>
      <c r="D985" s="161" t="s">
        <v>12849</v>
      </c>
      <c r="E985" s="161" t="s">
        <v>282</v>
      </c>
      <c r="F985" s="161" t="s">
        <v>12865</v>
      </c>
      <c r="G985" s="161" t="s">
        <v>277</v>
      </c>
      <c r="H985" s="11" t="s">
        <v>33</v>
      </c>
      <c r="I985" s="11">
        <v>33</v>
      </c>
      <c r="J985" s="11" t="s">
        <v>31</v>
      </c>
      <c r="K985" s="164" t="str">
        <f t="shared" si="67"/>
        <v>Grundkurs</v>
      </c>
      <c r="L985" s="11" t="s">
        <v>12548</v>
      </c>
      <c r="M985" s="11" t="str">
        <f t="shared" si="69"/>
        <v>4_x4_1x_G_33a</v>
      </c>
      <c r="N985" s="11" t="str">
        <f t="shared" si="70"/>
        <v>9789152302484-4-x4_1x-G-33a</v>
      </c>
      <c r="O985" s="78" t="s">
        <v>358</v>
      </c>
      <c r="P985" s="39"/>
      <c r="Q985" s="55" t="str">
        <f>INDEX(Freelancer!$A$1140:$J$2572,MATCH('Base data'!M985,Freelancer!$G$1140:$G$2572,0),9)</f>
        <v>Räntesatsen är 6,5%. Hur stor är årsräntan om lånet är 10000 kr</v>
      </c>
      <c r="R985" s="161" t="str">
        <f>IF(INDEX(Freelancer!$A$1140:$J$2572,MATCH('Base data'!M985,Freelancer!$G$1140:$G$2572,0),10)=0,"",INDEX(Freelancer!$A$1140:$J$2572,MATCH('Base data'!M985,Freelancer!$G$1140:$G$2572,0),10))</f>
        <v/>
      </c>
      <c r="S985" s="78" t="s">
        <v>8345</v>
      </c>
      <c r="T985" s="78" t="str">
        <f t="shared" si="68"/>
        <v>y1_3_5y</v>
      </c>
      <c r="U985" s="78" t="str">
        <f>INDEX(Lista!$O$2:$S$206,MATCH('Base data'!T985,Lista!$P$2:$P$206,0),3)</f>
        <v>Ekvationer - Ekvationer med paranteser</v>
      </c>
      <c r="V985" s="78" t="str">
        <f>INDEX(Lista!$O$2:$S$206,MATCH('Base data'!T985,Lista!$P$2:$P$206,0),4)</f>
        <v>T_1_3</v>
      </c>
      <c r="W985" s="78" t="str">
        <f>INDEX(Lista!$O$2:$S$206,MATCH('Base data'!T985,Lista!$P$2:$P$206,0),5)</f>
        <v>Ekvationer</v>
      </c>
      <c r="X985" s="214" t="s">
        <v>16772</v>
      </c>
    </row>
    <row r="986" spans="1:24" x14ac:dyDescent="0.2">
      <c r="A986" s="160">
        <v>9789152302484</v>
      </c>
      <c r="B986" s="11">
        <v>4</v>
      </c>
      <c r="C986" s="11" t="s">
        <v>420</v>
      </c>
      <c r="D986" s="161" t="s">
        <v>12849</v>
      </c>
      <c r="E986" s="161" t="s">
        <v>282</v>
      </c>
      <c r="F986" s="161" t="s">
        <v>12865</v>
      </c>
      <c r="G986" s="161" t="s">
        <v>277</v>
      </c>
      <c r="H986" s="11" t="s">
        <v>33</v>
      </c>
      <c r="I986" s="11">
        <v>33</v>
      </c>
      <c r="J986" s="11" t="s">
        <v>34</v>
      </c>
      <c r="K986" s="164" t="str">
        <f t="shared" si="67"/>
        <v>Grundkurs</v>
      </c>
      <c r="L986" s="11" t="s">
        <v>12548</v>
      </c>
      <c r="M986" s="11" t="str">
        <f t="shared" si="69"/>
        <v>4_x4_1x_G_33b</v>
      </c>
      <c r="N986" s="11" t="str">
        <f t="shared" si="70"/>
        <v>9789152302484-4-x4_1x-G-33b</v>
      </c>
      <c r="O986" s="78" t="s">
        <v>358</v>
      </c>
      <c r="P986" s="39"/>
      <c r="Q986" s="55" t="str">
        <f>INDEX(Freelancer!$A$1140:$J$2572,MATCH('Base data'!M986,Freelancer!$G$1140:$G$2572,0),9)</f>
        <v>Räntesatsen är 6,5%. Hur stor är årsräntan om lånet är 75000 kr</v>
      </c>
      <c r="R986" s="161" t="str">
        <f>IF(INDEX(Freelancer!$A$1140:$J$2572,MATCH('Base data'!M986,Freelancer!$G$1140:$G$2572,0),10)=0,"",INDEX(Freelancer!$A$1140:$J$2572,MATCH('Base data'!M986,Freelancer!$G$1140:$G$2572,0),10))</f>
        <v/>
      </c>
      <c r="S986" s="78" t="s">
        <v>16660</v>
      </c>
      <c r="T986" s="78" t="str">
        <f t="shared" si="68"/>
        <v>y1_3_12y</v>
      </c>
      <c r="U986" s="78" t="str">
        <f>INDEX(Lista!$O$2:$S$206,MATCH('Base data'!T986,Lista!$P$2:$P$206,0),3)</f>
        <v>Ekvationer - Olikheter</v>
      </c>
      <c r="V986" s="78" t="str">
        <f>INDEX(Lista!$O$2:$S$206,MATCH('Base data'!T986,Lista!$P$2:$P$206,0),4)</f>
        <v>T_1_3</v>
      </c>
      <c r="W986" s="78" t="str">
        <f>INDEX(Lista!$O$2:$S$206,MATCH('Base data'!T986,Lista!$P$2:$P$206,0),5)</f>
        <v>Ekvationer</v>
      </c>
      <c r="X986" s="214" t="s">
        <v>16772</v>
      </c>
    </row>
    <row r="987" spans="1:24" x14ac:dyDescent="0.2">
      <c r="A987" s="160">
        <v>9789152302484</v>
      </c>
      <c r="B987" s="11">
        <v>4</v>
      </c>
      <c r="C987" s="11" t="s">
        <v>420</v>
      </c>
      <c r="D987" s="161" t="s">
        <v>12849</v>
      </c>
      <c r="E987" s="161" t="s">
        <v>282</v>
      </c>
      <c r="F987" s="161" t="s">
        <v>12865</v>
      </c>
      <c r="G987" s="161" t="s">
        <v>277</v>
      </c>
      <c r="H987" s="11" t="s">
        <v>33</v>
      </c>
      <c r="I987" s="11">
        <v>33</v>
      </c>
      <c r="J987" s="11" t="s">
        <v>40</v>
      </c>
      <c r="K987" s="164" t="str">
        <f t="shared" si="67"/>
        <v>Grundkurs</v>
      </c>
      <c r="L987" s="11" t="s">
        <v>12548</v>
      </c>
      <c r="M987" s="11" t="str">
        <f t="shared" si="69"/>
        <v>4_x4_1x_G_33c</v>
      </c>
      <c r="N987" s="11" t="str">
        <f t="shared" si="70"/>
        <v>9789152302484-4-x4_1x-G-33c</v>
      </c>
      <c r="O987" s="78" t="s">
        <v>358</v>
      </c>
      <c r="P987" s="39"/>
      <c r="Q987" s="55" t="str">
        <f>INDEX(Freelancer!$A$1140:$J$2572,MATCH('Base data'!M987,Freelancer!$G$1140:$G$2572,0),9)</f>
        <v>Räntesatsen är 6,5%. Hur stor är årsräntan om lånet är 320000 kr</v>
      </c>
      <c r="R987" s="161" t="str">
        <f>IF(INDEX(Freelancer!$A$1140:$J$2572,MATCH('Base data'!M987,Freelancer!$G$1140:$G$2572,0),10)=0,"",INDEX(Freelancer!$A$1140:$J$2572,MATCH('Base data'!M987,Freelancer!$G$1140:$G$2572,0),10))</f>
        <v/>
      </c>
      <c r="S987" s="78" t="s">
        <v>8352</v>
      </c>
      <c r="T987" s="78" t="str">
        <f t="shared" si="68"/>
        <v>y1_16y</v>
      </c>
      <c r="U987" s="78" t="str">
        <f>INDEX(Lista!$O$2:$S$206,MATCH('Base data'!T987,Lista!$P$2:$P$206,0),3)</f>
        <v>Räta linjen</v>
      </c>
      <c r="V987" s="78" t="str">
        <f>INDEX(Lista!$O$2:$S$206,MATCH('Base data'!T987,Lista!$P$2:$P$206,0),4)</f>
        <v>T_1_16</v>
      </c>
      <c r="W987" s="78" t="str">
        <f>INDEX(Lista!$O$2:$S$206,MATCH('Base data'!T987,Lista!$P$2:$P$206,0),5)</f>
        <v>Räta linjen</v>
      </c>
      <c r="X987" s="214" t="s">
        <v>16772</v>
      </c>
    </row>
    <row r="988" spans="1:24" x14ac:dyDescent="0.2">
      <c r="A988" s="160">
        <v>9789152302484</v>
      </c>
      <c r="B988" s="11">
        <v>4</v>
      </c>
      <c r="C988" s="11" t="s">
        <v>420</v>
      </c>
      <c r="D988" s="161" t="s">
        <v>12849</v>
      </c>
      <c r="E988" s="161" t="s">
        <v>282</v>
      </c>
      <c r="F988" s="161" t="s">
        <v>12865</v>
      </c>
      <c r="G988" s="161" t="s">
        <v>277</v>
      </c>
      <c r="H988" s="11" t="s">
        <v>33</v>
      </c>
      <c r="I988" s="11">
        <v>34</v>
      </c>
      <c r="J988" s="11"/>
      <c r="K988" s="164" t="str">
        <f t="shared" si="67"/>
        <v>Grundkurs</v>
      </c>
      <c r="L988" s="11" t="s">
        <v>17333</v>
      </c>
      <c r="M988" s="11" t="str">
        <f t="shared" si="69"/>
        <v>4_x4_1x_G_34</v>
      </c>
      <c r="N988" s="11" t="str">
        <f t="shared" si="70"/>
        <v>9789152302484-4-x4_1x-G-34</v>
      </c>
      <c r="O988" s="78" t="s">
        <v>358</v>
      </c>
      <c r="P988" s="39"/>
      <c r="Q988" s="55" t="str">
        <f>INDEX(Freelancer!$A$1140:$J$2572,MATCH('Base data'!M988,Freelancer!$G$1140:$G$2572,0),9)</f>
        <v>Philip lånade 3000 kr till 9,5% ränta. Han betalade igen lånet efter ett halvår. Hur mycket betalade Philip i ränta?</v>
      </c>
      <c r="R988" s="161" t="str">
        <f>IF(INDEX(Freelancer!$A$1140:$J$2572,MATCH('Base data'!M988,Freelancer!$G$1140:$G$2572,0),10)=0,"",INDEX(Freelancer!$A$1140:$J$2572,MATCH('Base data'!M988,Freelancer!$G$1140:$G$2572,0),10))</f>
        <v/>
      </c>
      <c r="S988" s="78" t="s">
        <v>16593</v>
      </c>
      <c r="T988" s="78" t="str">
        <f t="shared" si="68"/>
        <v>y4_14y</v>
      </c>
      <c r="U988" s="78" t="str">
        <f>INDEX(Lista!$O$2:$S$206,MATCH('Base data'!T988,Lista!$P$2:$P$206,0),3)</f>
        <v>Månghörningar</v>
      </c>
      <c r="V988" s="78" t="str">
        <f>INDEX(Lista!$O$2:$S$206,MATCH('Base data'!T988,Lista!$P$2:$P$206,0),4)</f>
        <v>G_4_14</v>
      </c>
      <c r="W988" s="78" t="str">
        <f>INDEX(Lista!$O$2:$S$206,MATCH('Base data'!T988,Lista!$P$2:$P$206,0),5)</f>
        <v>Månghörningar</v>
      </c>
      <c r="X988" s="214" t="s">
        <v>16772</v>
      </c>
    </row>
    <row r="989" spans="1:24" x14ac:dyDescent="0.2">
      <c r="A989" s="160">
        <v>9789152302484</v>
      </c>
      <c r="B989" s="11">
        <v>4</v>
      </c>
      <c r="C989" s="11" t="s">
        <v>420</v>
      </c>
      <c r="D989" s="161" t="s">
        <v>12849</v>
      </c>
      <c r="E989" s="161" t="s">
        <v>282</v>
      </c>
      <c r="F989" s="161" t="s">
        <v>12865</v>
      </c>
      <c r="G989" s="161" t="s">
        <v>277</v>
      </c>
      <c r="H989" s="11" t="s">
        <v>33</v>
      </c>
      <c r="I989" s="11">
        <v>35</v>
      </c>
      <c r="J989" s="11"/>
      <c r="K989" s="164" t="str">
        <f t="shared" si="67"/>
        <v>Grundkurs</v>
      </c>
      <c r="L989" s="11" t="s">
        <v>12548</v>
      </c>
      <c r="M989" s="11" t="str">
        <f t="shared" si="69"/>
        <v>4_x4_1x_G_35</v>
      </c>
      <c r="N989" s="11" t="str">
        <f t="shared" si="70"/>
        <v>9789152302484-4-x4_1x-G-35</v>
      </c>
      <c r="O989" s="78" t="s">
        <v>1059</v>
      </c>
      <c r="P989" s="39"/>
      <c r="Q989" s="55" t="str">
        <f>INDEX(Freelancer!$A$1140:$J$2572,MATCH('Base data'!M989,Freelancer!$G$1140:$G$2572,0),9)</f>
        <v>Sanja fick 2203 kr i ränta för sina insatta pengar på ett bankkonto. Räntan var 3,75%. Hur mycket pengar hade Sanja på kontot efter ett år?</v>
      </c>
      <c r="R989" s="161" t="str">
        <f>IF(INDEX(Freelancer!$A$1140:$J$2572,MATCH('Base data'!M989,Freelancer!$G$1140:$G$2572,0),10)=0,"",INDEX(Freelancer!$A$1140:$J$2572,MATCH('Base data'!M989,Freelancer!$G$1140:$G$2572,0),10))</f>
        <v/>
      </c>
      <c r="S989" s="78" t="s">
        <v>16609</v>
      </c>
      <c r="T989" s="78" t="str">
        <f t="shared" si="68"/>
        <v>y4_11_1y</v>
      </c>
      <c r="U989" s="78" t="str">
        <f>INDEX(Lista!$O$2:$S$206,MATCH('Base data'!T989,Lista!$P$2:$P$206,0),3)</f>
        <v>Koordinatgeometri - Mittpunktsformeln</v>
      </c>
      <c r="V989" s="78" t="str">
        <f>INDEX(Lista!$O$2:$S$206,MATCH('Base data'!T989,Lista!$P$2:$P$206,0),4)</f>
        <v>G_4_11</v>
      </c>
      <c r="W989" s="78" t="str">
        <f>INDEX(Lista!$O$2:$S$206,MATCH('Base data'!T989,Lista!$P$2:$P$206,0),5)</f>
        <v>Koordinatgeometri</v>
      </c>
      <c r="X989" s="214" t="s">
        <v>16772</v>
      </c>
    </row>
    <row r="990" spans="1:24" x14ac:dyDescent="0.2">
      <c r="A990" s="160">
        <v>9789152302484</v>
      </c>
      <c r="B990" s="11">
        <v>4</v>
      </c>
      <c r="C990" s="11" t="s">
        <v>420</v>
      </c>
      <c r="D990" s="161" t="s">
        <v>12849</v>
      </c>
      <c r="E990" s="161" t="s">
        <v>282</v>
      </c>
      <c r="F990" s="161" t="s">
        <v>12865</v>
      </c>
      <c r="G990" s="161" t="s">
        <v>277</v>
      </c>
      <c r="H990" s="11" t="s">
        <v>33</v>
      </c>
      <c r="I990" s="11">
        <v>36</v>
      </c>
      <c r="J990" s="11"/>
      <c r="K990" s="164" t="str">
        <f t="shared" si="67"/>
        <v>Grundkurs</v>
      </c>
      <c r="L990" s="11" t="s">
        <v>17333</v>
      </c>
      <c r="M990" s="11" t="str">
        <f t="shared" si="69"/>
        <v>4_x4_1x_G_36</v>
      </c>
      <c r="N990" s="11" t="str">
        <f t="shared" si="70"/>
        <v>9789152302484-4-x4_1x-G-36</v>
      </c>
      <c r="O990" s="78" t="s">
        <v>1059</v>
      </c>
      <c r="P990" s="39"/>
      <c r="Q990" s="55" t="str">
        <f>INDEX(Freelancer!$A$1140:$J$2572,MATCH('Base data'!M990,Freelancer!$G$1140:$G$2572,0),9)</f>
        <v>Familjen Osman har ett huslån på 1,4 miljoner kronor. Hur mycket får de betala i ränta varje månad om årsräntan är 4,5%?</v>
      </c>
      <c r="R990" s="161" t="str">
        <f>IF(INDEX(Freelancer!$A$1140:$J$2572,MATCH('Base data'!M990,Freelancer!$G$1140:$G$2572,0),10)=0,"",INDEX(Freelancer!$A$1140:$J$2572,MATCH('Base data'!M990,Freelancer!$G$1140:$G$2572,0),10))</f>
        <v/>
      </c>
      <c r="S990" s="78" t="s">
        <v>16646</v>
      </c>
      <c r="T990" s="78" t="str">
        <f t="shared" si="68"/>
        <v>y1_17_3y</v>
      </c>
      <c r="U990" s="78" t="str">
        <f>INDEX(Lista!$O$2:$S$206,MATCH('Base data'!T990,Lista!$P$2:$P$206,0),3)</f>
        <v>Tal - Motsatta tal</v>
      </c>
      <c r="V990" s="78" t="str">
        <f>INDEX(Lista!$O$2:$S$206,MATCH('Base data'!T990,Lista!$P$2:$P$206,0),4)</f>
        <v>T_1_17</v>
      </c>
      <c r="W990" s="78" t="str">
        <f>INDEX(Lista!$O$2:$S$206,MATCH('Base data'!T990,Lista!$P$2:$P$206,0),5)</f>
        <v>Tal</v>
      </c>
      <c r="X990" s="214" t="s">
        <v>16772</v>
      </c>
    </row>
    <row r="991" spans="1:24" x14ac:dyDescent="0.2">
      <c r="A991" s="160">
        <v>9789152302484</v>
      </c>
      <c r="B991" s="11">
        <v>4</v>
      </c>
      <c r="C991" s="11" t="s">
        <v>420</v>
      </c>
      <c r="D991" s="161" t="s">
        <v>12849</v>
      </c>
      <c r="E991" s="161" t="s">
        <v>282</v>
      </c>
      <c r="F991" s="161" t="s">
        <v>12865</v>
      </c>
      <c r="G991" s="161" t="s">
        <v>277</v>
      </c>
      <c r="H991" s="11" t="s">
        <v>33</v>
      </c>
      <c r="I991" s="11">
        <v>37</v>
      </c>
      <c r="J991" s="11"/>
      <c r="K991" s="164" t="str">
        <f t="shared" si="67"/>
        <v>Grundkurs</v>
      </c>
      <c r="L991" s="11" t="s">
        <v>12548</v>
      </c>
      <c r="M991" s="11" t="str">
        <f t="shared" si="69"/>
        <v>4_x4_1x_G_37</v>
      </c>
      <c r="N991" s="11" t="str">
        <f t="shared" si="70"/>
        <v>9789152302484-4-x4_1x-G-37</v>
      </c>
      <c r="O991" s="78" t="s">
        <v>1059</v>
      </c>
      <c r="P991" s="39"/>
      <c r="Q991" s="55" t="str">
        <f>INDEX(Freelancer!$A$1140:$J$2572,MATCH('Base data'!M991,Freelancer!$G$1140:$G$2572,0),9)</f>
        <v>Carl har fått ett arv efter sin farfar på 20000 kr. En bank erbjuder en ränta på 3,75% om pengarna är kvar på kontot i minst 3 år. Hur mycket pengar har han på kontot efter tre år?</v>
      </c>
      <c r="R991" s="161" t="str">
        <f>IF(INDEX(Freelancer!$A$1140:$J$2572,MATCH('Base data'!M991,Freelancer!$G$1140:$G$2572,0),10)=0,"",INDEX(Freelancer!$A$1140:$J$2572,MATCH('Base data'!M991,Freelancer!$G$1140:$G$2572,0),10))</f>
        <v/>
      </c>
      <c r="S991" s="78" t="s">
        <v>8347</v>
      </c>
      <c r="T991" s="78" t="str">
        <f t="shared" si="68"/>
        <v>y2_11_1y</v>
      </c>
      <c r="U991" s="78" t="str">
        <f>INDEX(Lista!$O$2:$S$206,MATCH('Base data'!T991,Lista!$P$2:$P$206,0),3)</f>
        <v>Grafer - Avläsa grafer</v>
      </c>
      <c r="V991" s="78" t="str">
        <f>INDEX(Lista!$O$2:$S$206,MATCH('Base data'!T991,Lista!$P$2:$P$206,0),4)</f>
        <v>SF_2_11</v>
      </c>
      <c r="W991" s="78" t="str">
        <f>INDEX(Lista!$O$2:$S$206,MATCH('Base data'!T991,Lista!$P$2:$P$206,0),5)</f>
        <v>Grafer</v>
      </c>
      <c r="X991" s="214" t="s">
        <v>16772</v>
      </c>
    </row>
    <row r="992" spans="1:24" x14ac:dyDescent="0.2">
      <c r="A992" s="160">
        <v>9789152302484</v>
      </c>
      <c r="B992" s="11">
        <v>4</v>
      </c>
      <c r="C992" s="11" t="s">
        <v>420</v>
      </c>
      <c r="D992" s="161" t="s">
        <v>12849</v>
      </c>
      <c r="E992" s="161" t="s">
        <v>282</v>
      </c>
      <c r="F992" s="161" t="s">
        <v>12865</v>
      </c>
      <c r="G992" s="161" t="s">
        <v>277</v>
      </c>
      <c r="H992" s="11" t="s">
        <v>33</v>
      </c>
      <c r="I992" s="11">
        <v>38</v>
      </c>
      <c r="J992" s="11"/>
      <c r="K992" s="164" t="str">
        <f t="shared" si="67"/>
        <v>Grundkurs</v>
      </c>
      <c r="L992" s="11" t="s">
        <v>17333</v>
      </c>
      <c r="M992" s="11" t="str">
        <f t="shared" si="69"/>
        <v>4_x4_1x_G_38</v>
      </c>
      <c r="N992" s="11" t="str">
        <f t="shared" si="70"/>
        <v>9789152302484-4-x4_1x-G-38</v>
      </c>
      <c r="O992" s="78" t="s">
        <v>1059</v>
      </c>
      <c r="P992" s="39"/>
      <c r="Q992" s="55" t="str">
        <f>INDEX(Freelancer!$A$1140:$J$2572,MATCH('Base data'!M992,Freelancer!$G$1140:$G$2572,0),9)</f>
        <v>Mario lånade 300000 kr för att köpa en båt. Han betalade 1950 kr i ränta varje månad. Hur många procent var räntesatsen?</v>
      </c>
      <c r="R992" s="161" t="str">
        <f>IF(INDEX(Freelancer!$A$1140:$J$2572,MATCH('Base data'!M992,Freelancer!$G$1140:$G$2572,0),10)=0,"",INDEX(Freelancer!$A$1140:$J$2572,MATCH('Base data'!M992,Freelancer!$G$1140:$G$2572,0),10))</f>
        <v/>
      </c>
      <c r="S992" s="78" t="s">
        <v>16642</v>
      </c>
      <c r="T992" s="78" t="str">
        <f t="shared" si="68"/>
        <v>y2_19_5y</v>
      </c>
      <c r="U992" s="78" t="str">
        <f>INDEX(Lista!$O$2:$S$206,MATCH('Base data'!T992,Lista!$P$2:$P$206,0),3)</f>
        <v>Procent - Jämförelser</v>
      </c>
      <c r="V992" s="78" t="str">
        <f>INDEX(Lista!$O$2:$S$206,MATCH('Base data'!T992,Lista!$P$2:$P$206,0),4)</f>
        <v>SF_2_19</v>
      </c>
      <c r="W992" s="78" t="str">
        <f>INDEX(Lista!$O$2:$S$206,MATCH('Base data'!T992,Lista!$P$2:$P$206,0),5)</f>
        <v>Procent</v>
      </c>
      <c r="X992" s="214" t="s">
        <v>16772</v>
      </c>
    </row>
    <row r="993" spans="1:24" x14ac:dyDescent="0.2">
      <c r="A993" s="160">
        <v>9789152302484</v>
      </c>
      <c r="B993" s="11">
        <v>4</v>
      </c>
      <c r="C993" s="11" t="s">
        <v>420</v>
      </c>
      <c r="D993" s="161" t="s">
        <v>12849</v>
      </c>
      <c r="E993" s="161" t="s">
        <v>282</v>
      </c>
      <c r="F993" s="161" t="s">
        <v>12865</v>
      </c>
      <c r="G993" s="161" t="s">
        <v>277</v>
      </c>
      <c r="H993" s="11" t="s">
        <v>33</v>
      </c>
      <c r="I993" s="11">
        <v>39</v>
      </c>
      <c r="J993" s="11" t="s">
        <v>31</v>
      </c>
      <c r="K993" s="164" t="str">
        <f t="shared" si="67"/>
        <v>Grundkurs</v>
      </c>
      <c r="L993" s="11" t="s">
        <v>12548</v>
      </c>
      <c r="M993" s="11" t="str">
        <f t="shared" si="69"/>
        <v>4_x4_1x_G_39a</v>
      </c>
      <c r="N993" s="11" t="str">
        <f t="shared" si="70"/>
        <v>9789152302484-4-x4_1x-G-39a</v>
      </c>
      <c r="O993" s="78" t="s">
        <v>1059</v>
      </c>
      <c r="P993" s="39"/>
      <c r="Q993" s="55" t="str">
        <f>INDEX(Freelancer!$A$1140:$J$2572,MATCH('Base data'!M993,Freelancer!$G$1140:$G$2572,0),9)</f>
        <v>En soffa kostar 30000 kr. Vid köpet betalar Ajvind 20 % kontant och resten på avbetalning. Han betalar 1635 kr varje månad i 18 månader. Vad kostar det totalt att köpa soffan på avbetalning?</v>
      </c>
      <c r="R993" s="161" t="str">
        <f>IF(INDEX(Freelancer!$A$1140:$J$2572,MATCH('Base data'!M993,Freelancer!$G$1140:$G$2572,0),10)=0,"",INDEX(Freelancer!$A$1140:$J$2572,MATCH('Base data'!M993,Freelancer!$G$1140:$G$2572,0),10))</f>
        <v/>
      </c>
      <c r="S993" s="78" t="s">
        <v>16608</v>
      </c>
      <c r="T993" s="78" t="str">
        <f t="shared" si="68"/>
        <v>y1_18_1y</v>
      </c>
      <c r="U993" s="78" t="str">
        <f>INDEX(Lista!$O$2:$S$206,MATCH('Base data'!T993,Lista!$P$2:$P$206,0),3)</f>
        <v>Talformer - Bråkform</v>
      </c>
      <c r="V993" s="78" t="str">
        <f>INDEX(Lista!$O$2:$S$206,MATCH('Base data'!T993,Lista!$P$2:$P$206,0),4)</f>
        <v>T_1_18</v>
      </c>
      <c r="W993" s="78" t="str">
        <f>INDEX(Lista!$O$2:$S$206,MATCH('Base data'!T993,Lista!$P$2:$P$206,0),5)</f>
        <v>Talform</v>
      </c>
      <c r="X993" s="214" t="s">
        <v>16772</v>
      </c>
    </row>
    <row r="994" spans="1:24" ht="32" x14ac:dyDescent="0.2">
      <c r="A994" s="160">
        <v>9789152302484</v>
      </c>
      <c r="B994" s="11">
        <v>4</v>
      </c>
      <c r="C994" s="11" t="s">
        <v>420</v>
      </c>
      <c r="D994" s="161" t="s">
        <v>12849</v>
      </c>
      <c r="E994" s="161" t="s">
        <v>282</v>
      </c>
      <c r="F994" s="161" t="s">
        <v>12865</v>
      </c>
      <c r="G994" s="161" t="s">
        <v>277</v>
      </c>
      <c r="H994" s="11" t="s">
        <v>33</v>
      </c>
      <c r="I994" s="11">
        <v>39</v>
      </c>
      <c r="J994" s="11" t="s">
        <v>34</v>
      </c>
      <c r="K994" s="164" t="str">
        <f t="shared" si="67"/>
        <v>Grundkurs</v>
      </c>
      <c r="L994" s="11" t="s">
        <v>12548</v>
      </c>
      <c r="M994" s="11" t="str">
        <f t="shared" si="69"/>
        <v>4_x4_1x_G_39b</v>
      </c>
      <c r="N994" s="11" t="str">
        <f t="shared" si="70"/>
        <v>9789152302484-4-x4_1x-G-39b</v>
      </c>
      <c r="O994" s="78" t="s">
        <v>1059</v>
      </c>
      <c r="P994" s="39"/>
      <c r="Q994" s="55" t="str">
        <f>INDEX(Freelancer!$A$1140:$J$2572,MATCH('Base data'!M994,Freelancer!$G$1140:$G$2572,0),9)</f>
        <v>En soffa kostar 30000 kr. Vid köpet betalar Ajvind 20 % kontant och resten på avbetalning. Han betalar 1635 kr varje månad i 18 månader. Hur många procent dyrare blir det att köpa soffan på avbetalning jämfört med ett kontantköp?</v>
      </c>
      <c r="R994" s="161" t="str">
        <f>IF(INDEX(Freelancer!$A$1140:$J$2572,MATCH('Base data'!M994,Freelancer!$G$1140:$G$2572,0),10)=0,"",INDEX(Freelancer!$A$1140:$J$2572,MATCH('Base data'!M994,Freelancer!$G$1140:$G$2572,0),10))</f>
        <v/>
      </c>
      <c r="S994" s="78" t="s">
        <v>8359</v>
      </c>
      <c r="T994" s="78" t="str">
        <f t="shared" si="68"/>
        <v>y2_19_12y</v>
      </c>
      <c r="U994" s="78" t="str">
        <f>INDEX(Lista!$O$2:$S$206,MATCH('Base data'!T994,Lista!$P$2:$P$206,0),3)</f>
        <v>Procent - Upprepad procentuell förändring</v>
      </c>
      <c r="V994" s="78" t="str">
        <f>INDEX(Lista!$O$2:$S$206,MATCH('Base data'!T994,Lista!$P$2:$P$206,0),4)</f>
        <v>SF_2_19</v>
      </c>
      <c r="W994" s="78" t="str">
        <f>INDEX(Lista!$O$2:$S$206,MATCH('Base data'!T994,Lista!$P$2:$P$206,0),5)</f>
        <v>Procent</v>
      </c>
      <c r="X994" s="214" t="s">
        <v>16772</v>
      </c>
    </row>
    <row r="995" spans="1:24" ht="32" x14ac:dyDescent="0.2">
      <c r="A995" s="160">
        <v>9789152302484</v>
      </c>
      <c r="B995" s="11">
        <v>4</v>
      </c>
      <c r="C995" s="11" t="s">
        <v>420</v>
      </c>
      <c r="D995" s="161" t="s">
        <v>12849</v>
      </c>
      <c r="E995" s="161" t="s">
        <v>282</v>
      </c>
      <c r="F995" s="161" t="s">
        <v>12865</v>
      </c>
      <c r="G995" s="161" t="s">
        <v>277</v>
      </c>
      <c r="H995" s="11" t="s">
        <v>33</v>
      </c>
      <c r="I995" s="11">
        <v>40</v>
      </c>
      <c r="J995" s="11" t="s">
        <v>31</v>
      </c>
      <c r="K995" s="164" t="str">
        <f t="shared" si="67"/>
        <v>Grundkurs</v>
      </c>
      <c r="L995" s="11" t="s">
        <v>17333</v>
      </c>
      <c r="M995" s="11" t="str">
        <f t="shared" si="69"/>
        <v>4_x4_1x_G_40a</v>
      </c>
      <c r="N995" s="11" t="str">
        <f t="shared" si="70"/>
        <v>9789152302484-4-x4_1x-G-40a</v>
      </c>
      <c r="O995" s="78" t="s">
        <v>1059</v>
      </c>
      <c r="P995" s="39"/>
      <c r="Q995" s="55" t="str">
        <f>INDEX(Freelancer!$A$1140:$J$2572,MATCH('Base data'!M995,Freelancer!$G$1140:$G$2572,0),9)</f>
        <v>Hos en elektronikkedja kostar en teve 4995 kr kontant. Om man i stället delar upp betalningen får man betala 139 kr per månad i 5 år. Man får dessutom betala en avgift på 25 kr varje månad för att de skickar ut fakturan. Hur mycket kostar det att köpa teven på avbetalning?</v>
      </c>
      <c r="R995" s="161" t="str">
        <f>IF(INDEX(Freelancer!$A$1140:$J$2572,MATCH('Base data'!M995,Freelancer!$G$1140:$G$2572,0),10)=0,"",INDEX(Freelancer!$A$1140:$J$2572,MATCH('Base data'!M995,Freelancer!$G$1140:$G$2572,0),10))</f>
        <v/>
      </c>
      <c r="S995" s="78" t="s">
        <v>16692</v>
      </c>
      <c r="T995" s="78" t="str">
        <f t="shared" si="68"/>
        <v>y4_1y</v>
      </c>
      <c r="U995" s="78" t="str">
        <f>INDEX(Lista!$O$2:$S$206,MATCH('Base data'!T995,Lista!$P$2:$P$206,0),3)</f>
        <v>Analytisk geometri</v>
      </c>
      <c r="V995" s="78" t="str">
        <f>INDEX(Lista!$O$2:$S$206,MATCH('Base data'!T995,Lista!$P$2:$P$206,0),4)</f>
        <v>G_4_1</v>
      </c>
      <c r="W995" s="78" t="str">
        <f>INDEX(Lista!$O$2:$S$206,MATCH('Base data'!T995,Lista!$P$2:$P$206,0),5)</f>
        <v>Analytisk geometri</v>
      </c>
      <c r="X995" s="214" t="s">
        <v>16772</v>
      </c>
    </row>
    <row r="996" spans="1:24" ht="32" x14ac:dyDescent="0.2">
      <c r="A996" s="160">
        <v>9789152302484</v>
      </c>
      <c r="B996" s="11">
        <v>4</v>
      </c>
      <c r="C996" s="11" t="s">
        <v>420</v>
      </c>
      <c r="D996" s="161" t="s">
        <v>12849</v>
      </c>
      <c r="E996" s="161" t="s">
        <v>282</v>
      </c>
      <c r="F996" s="161" t="s">
        <v>12865</v>
      </c>
      <c r="G996" s="161" t="s">
        <v>277</v>
      </c>
      <c r="H996" s="11" t="s">
        <v>33</v>
      </c>
      <c r="I996" s="11">
        <v>40</v>
      </c>
      <c r="J996" s="11" t="s">
        <v>34</v>
      </c>
      <c r="K996" s="164" t="str">
        <f t="shared" si="67"/>
        <v>Grundkurs</v>
      </c>
      <c r="L996" s="11" t="s">
        <v>17333</v>
      </c>
      <c r="M996" s="11" t="str">
        <f t="shared" si="69"/>
        <v>4_x4_1x_G_40b</v>
      </c>
      <c r="N996" s="11" t="str">
        <f t="shared" si="70"/>
        <v>9789152302484-4-x4_1x-G-40b</v>
      </c>
      <c r="O996" s="78" t="s">
        <v>1059</v>
      </c>
      <c r="P996" s="39"/>
      <c r="Q996" s="55" t="str">
        <f>INDEX(Freelancer!$A$1140:$J$2572,MATCH('Base data'!M996,Freelancer!$G$1140:$G$2572,0),9)</f>
        <v>Hos en elektronikkedja kostar en teve 4995 kr kontant. Om man i stället delar upp betalningen får man betala 139 kr per månad i 5 år. Man får dessutom betala en avgift på 25 kr varje månad för att de skickar ut fakturan. Hur många procent dyrare blir det stt köpa teven på avbetalning jämfört med ett kontantköp?</v>
      </c>
      <c r="R996" s="161" t="str">
        <f>IF(INDEX(Freelancer!$A$1140:$J$2572,MATCH('Base data'!M996,Freelancer!$G$1140:$G$2572,0),10)=0,"",INDEX(Freelancer!$A$1140:$J$2572,MATCH('Base data'!M996,Freelancer!$G$1140:$G$2572,0),10))</f>
        <v/>
      </c>
      <c r="S996" s="78" t="s">
        <v>16672</v>
      </c>
      <c r="T996" s="78" t="str">
        <f t="shared" si="68"/>
        <v>y2_5y</v>
      </c>
      <c r="U996" s="78" t="str">
        <f>INDEX(Lista!$O$2:$S$206,MATCH('Base data'!T996,Lista!$P$2:$P$206,0),3)</f>
        <v>Diagram &amp; tabeller</v>
      </c>
      <c r="V996" s="78" t="str">
        <f>INDEX(Lista!$O$2:$S$206,MATCH('Base data'!T996,Lista!$P$2:$P$206,0),4)</f>
        <v>SF_2_5</v>
      </c>
      <c r="W996" s="78" t="str">
        <f>INDEX(Lista!$O$2:$S$206,MATCH('Base data'!T996,Lista!$P$2:$P$206,0),5)</f>
        <v>Diagram &amp; tabeller</v>
      </c>
      <c r="X996" s="214" t="s">
        <v>16772</v>
      </c>
    </row>
    <row r="997" spans="1:24" ht="32" x14ac:dyDescent="0.2">
      <c r="A997" s="160">
        <v>9789152302484</v>
      </c>
      <c r="B997" s="11">
        <v>4</v>
      </c>
      <c r="C997" s="11" t="s">
        <v>420</v>
      </c>
      <c r="D997" s="161" t="s">
        <v>12849</v>
      </c>
      <c r="E997" s="161" t="s">
        <v>282</v>
      </c>
      <c r="F997" s="161" t="s">
        <v>12865</v>
      </c>
      <c r="G997" s="161" t="s">
        <v>277</v>
      </c>
      <c r="H997" s="11" t="s">
        <v>33</v>
      </c>
      <c r="I997" s="11">
        <v>41</v>
      </c>
      <c r="J997" s="11" t="s">
        <v>31</v>
      </c>
      <c r="K997" s="164" t="str">
        <f t="shared" si="67"/>
        <v>Grundkurs</v>
      </c>
      <c r="L997" s="11" t="s">
        <v>12548</v>
      </c>
      <c r="M997" s="11" t="str">
        <f t="shared" si="69"/>
        <v>4_x4_1x_G_41a</v>
      </c>
      <c r="N997" s="11" t="str">
        <f t="shared" si="70"/>
        <v>9789152302484-4-x4_1x-G-41a</v>
      </c>
      <c r="O997" s="78" t="s">
        <v>1059</v>
      </c>
      <c r="P997" s="39"/>
      <c r="Q997" s="55" t="str">
        <f>INDEX(Freelancer!$A$1140:$J$2572,MATCH('Base data'!M997,Freelancer!$G$1140:$G$2572,0),9)</f>
        <v>Diagrammet visar totala antalet obetalda sms-lån i Uppsala län under åren 2006-2010. Tabellen visar antalet nya ärenden av obetalda sms-lån och fördelningen mellan åldersgrupper, i Uppsala län 2008-2010. Beräkna förändringen i procent för antalet personer som har obetalda sms-lån mellan 2009 och 2010.</v>
      </c>
      <c r="R997" s="161" t="str">
        <f>IF(INDEX(Freelancer!$A$1140:$J$2572,MATCH('Base data'!M997,Freelancer!$G$1140:$G$2572,0),10)=0,"",INDEX(Freelancer!$A$1140:$J$2572,MATCH('Base data'!M997,Freelancer!$G$1140:$G$2572,0),10))</f>
        <v>MD9_115_1</v>
      </c>
      <c r="S997" s="78" t="s">
        <v>8347</v>
      </c>
      <c r="T997" s="78" t="str">
        <f t="shared" si="68"/>
        <v>y2_11_1y</v>
      </c>
      <c r="U997" s="78" t="str">
        <f>INDEX(Lista!$O$2:$S$206,MATCH('Base data'!T997,Lista!$P$2:$P$206,0),3)</f>
        <v>Grafer - Avläsa grafer</v>
      </c>
      <c r="V997" s="78" t="str">
        <f>INDEX(Lista!$O$2:$S$206,MATCH('Base data'!T997,Lista!$P$2:$P$206,0),4)</f>
        <v>SF_2_11</v>
      </c>
      <c r="W997" s="78" t="str">
        <f>INDEX(Lista!$O$2:$S$206,MATCH('Base data'!T997,Lista!$P$2:$P$206,0),5)</f>
        <v>Grafer</v>
      </c>
      <c r="X997" s="214" t="s">
        <v>16772</v>
      </c>
    </row>
    <row r="998" spans="1:24" ht="32" x14ac:dyDescent="0.2">
      <c r="A998" s="160">
        <v>9789152302484</v>
      </c>
      <c r="B998" s="11">
        <v>4</v>
      </c>
      <c r="C998" s="11" t="s">
        <v>420</v>
      </c>
      <c r="D998" s="161" t="s">
        <v>12849</v>
      </c>
      <c r="E998" s="161" t="s">
        <v>282</v>
      </c>
      <c r="F998" s="161" t="s">
        <v>12865</v>
      </c>
      <c r="G998" s="161" t="s">
        <v>277</v>
      </c>
      <c r="H998" s="11" t="s">
        <v>33</v>
      </c>
      <c r="I998" s="11">
        <v>41</v>
      </c>
      <c r="J998" s="11" t="s">
        <v>34</v>
      </c>
      <c r="K998" s="164" t="str">
        <f t="shared" si="67"/>
        <v>Grundkurs</v>
      </c>
      <c r="L998" s="11" t="s">
        <v>12548</v>
      </c>
      <c r="M998" s="11" t="str">
        <f t="shared" si="69"/>
        <v>4_x4_1x_G_41b</v>
      </c>
      <c r="N998" s="11" t="str">
        <f t="shared" si="70"/>
        <v>9789152302484-4-x4_1x-G-41b</v>
      </c>
      <c r="O998" s="78" t="s">
        <v>1059</v>
      </c>
      <c r="P998" s="39"/>
      <c r="Q998" s="55" t="str">
        <f>INDEX(Freelancer!$A$1140:$J$2572,MATCH('Base data'!M998,Freelancer!$G$1140:$G$2572,0),9)</f>
        <v>Diagrammet visar totala antalet obetalda sms-lån i Uppsala län under åren 2006-2010. Tabellen visar antalet nya ärenden av obetalda sms-lån och fördelningen mellan åldersgrupper, i Uppsala län 2008-2010. Hur många av de nyanmälda ärendena 2009 var i åldrarna 26-35?</v>
      </c>
      <c r="R998" s="161" t="str">
        <f>IF(INDEX(Freelancer!$A$1140:$J$2572,MATCH('Base data'!M998,Freelancer!$G$1140:$G$2572,0),10)=0,"",INDEX(Freelancer!$A$1140:$J$2572,MATCH('Base data'!M998,Freelancer!$G$1140:$G$2572,0),10))</f>
        <v>MD9_115_1</v>
      </c>
      <c r="S998" s="78" t="s">
        <v>16660</v>
      </c>
      <c r="T998" s="78" t="str">
        <f t="shared" si="68"/>
        <v>y1_3_12y</v>
      </c>
      <c r="U998" s="78" t="str">
        <f>INDEX(Lista!$O$2:$S$206,MATCH('Base data'!T998,Lista!$P$2:$P$206,0),3)</f>
        <v>Ekvationer - Olikheter</v>
      </c>
      <c r="V998" s="78" t="str">
        <f>INDEX(Lista!$O$2:$S$206,MATCH('Base data'!T998,Lista!$P$2:$P$206,0),4)</f>
        <v>T_1_3</v>
      </c>
      <c r="W998" s="78" t="str">
        <f>INDEX(Lista!$O$2:$S$206,MATCH('Base data'!T998,Lista!$P$2:$P$206,0),5)</f>
        <v>Ekvationer</v>
      </c>
      <c r="X998" s="214" t="s">
        <v>16772</v>
      </c>
    </row>
    <row r="999" spans="1:24" ht="32" x14ac:dyDescent="0.2">
      <c r="A999" s="160">
        <v>9789152302484</v>
      </c>
      <c r="B999" s="11">
        <v>4</v>
      </c>
      <c r="C999" s="11" t="s">
        <v>420</v>
      </c>
      <c r="D999" s="161" t="s">
        <v>12849</v>
      </c>
      <c r="E999" s="161" t="s">
        <v>282</v>
      </c>
      <c r="F999" s="161" t="s">
        <v>12865</v>
      </c>
      <c r="G999" s="161" t="s">
        <v>277</v>
      </c>
      <c r="H999" s="11" t="s">
        <v>33</v>
      </c>
      <c r="I999" s="11">
        <v>41</v>
      </c>
      <c r="J999" s="11" t="s">
        <v>40</v>
      </c>
      <c r="K999" s="164" t="str">
        <f t="shared" si="67"/>
        <v>Grundkurs</v>
      </c>
      <c r="L999" s="11" t="s">
        <v>12548</v>
      </c>
      <c r="M999" s="11" t="str">
        <f t="shared" si="69"/>
        <v>4_x4_1x_G_41c</v>
      </c>
      <c r="N999" s="11" t="str">
        <f t="shared" si="70"/>
        <v>9789152302484-4-x4_1x-G-41c</v>
      </c>
      <c r="O999" s="78" t="s">
        <v>1059</v>
      </c>
      <c r="P999" s="39"/>
      <c r="Q999" s="55" t="str">
        <f>INDEX(Freelancer!$A$1140:$J$2572,MATCH('Base data'!M999,Freelancer!$G$1140:$G$2572,0),9)</f>
        <v>Diagrammet visar totala antalet obetalda sms-lån i Uppsala län under åren 2006-2010. Tabellen visar antalet nya ärenden av obetalda sms-lån och fördelningen mellan åldersgrupper, i Uppsala län 2008-2010. Hur stor andel av antalet obetalda sms-lån år 2010 var nya ärenden?</v>
      </c>
      <c r="R999" s="161" t="str">
        <f>IF(INDEX(Freelancer!$A$1140:$J$2572,MATCH('Base data'!M999,Freelancer!$G$1140:$G$2572,0),10)=0,"",INDEX(Freelancer!$A$1140:$J$2572,MATCH('Base data'!M999,Freelancer!$G$1140:$G$2572,0),10))</f>
        <v>MD9_115_1</v>
      </c>
      <c r="S999" s="78" t="s">
        <v>16612</v>
      </c>
      <c r="T999" s="78" t="str">
        <f t="shared" si="68"/>
        <v>y1_4_3y</v>
      </c>
      <c r="U999" s="78" t="str">
        <f>INDEX(Lista!$O$2:$S$206,MATCH('Base data'!T999,Lista!$P$2:$P$206,0),3)</f>
        <v>Ekvationslösning - Grafisk lösning</v>
      </c>
      <c r="V999" s="78" t="str">
        <f>INDEX(Lista!$O$2:$S$206,MATCH('Base data'!T999,Lista!$P$2:$P$206,0),4)</f>
        <v>T_1_4</v>
      </c>
      <c r="W999" s="78" t="str">
        <f>INDEX(Lista!$O$2:$S$206,MATCH('Base data'!T999,Lista!$P$2:$P$206,0),5)</f>
        <v>Ekvationslösning</v>
      </c>
      <c r="X999" s="214" t="s">
        <v>16772</v>
      </c>
    </row>
    <row r="1000" spans="1:24" ht="32" x14ac:dyDescent="0.2">
      <c r="A1000" s="160">
        <v>9789152302484</v>
      </c>
      <c r="B1000" s="11">
        <v>4</v>
      </c>
      <c r="C1000" s="11" t="s">
        <v>420</v>
      </c>
      <c r="D1000" s="161" t="s">
        <v>12849</v>
      </c>
      <c r="E1000" s="161" t="s">
        <v>282</v>
      </c>
      <c r="F1000" s="161" t="s">
        <v>12865</v>
      </c>
      <c r="G1000" s="161" t="s">
        <v>277</v>
      </c>
      <c r="H1000" s="11" t="s">
        <v>33</v>
      </c>
      <c r="I1000" s="11">
        <v>41</v>
      </c>
      <c r="J1000" s="11" t="s">
        <v>66</v>
      </c>
      <c r="K1000" s="164" t="str">
        <f t="shared" si="67"/>
        <v>Grundkurs</v>
      </c>
      <c r="L1000" s="11" t="s">
        <v>12548</v>
      </c>
      <c r="M1000" s="11" t="str">
        <f t="shared" si="69"/>
        <v>4_x4_1x_G_41d</v>
      </c>
      <c r="N1000" s="11" t="str">
        <f t="shared" si="70"/>
        <v>9789152302484-4-x4_1x-G-41d</v>
      </c>
      <c r="O1000" s="78" t="s">
        <v>1059</v>
      </c>
      <c r="P1000" s="39"/>
      <c r="Q1000" s="55" t="str">
        <f>INDEX(Freelancer!$A$1140:$J$2572,MATCH('Base data'!M1000,Freelancer!$G$1140:$G$2572,0),9)</f>
        <v>Diagrammet visar totala antalet obetalda sms-lån i Uppsala län under åren 2006-2010. Tabellen visar antalet nya ärenden av obetalda sms-lån och fördelningen mellan åldersgrupper, i Uppsala län 2008-2010. Går det ur tabellen få svar på frågan ”Hur många av de nyanmälda ärendena 2008 var män i åldrarna 18-25 år”? Motivera ditt svar.</v>
      </c>
      <c r="R1000" s="161" t="str">
        <f>IF(INDEX(Freelancer!$A$1140:$J$2572,MATCH('Base data'!M1000,Freelancer!$G$1140:$G$2572,0),10)=0,"",INDEX(Freelancer!$A$1140:$J$2572,MATCH('Base data'!M1000,Freelancer!$G$1140:$G$2572,0),10))</f>
        <v>MD9_115_1</v>
      </c>
      <c r="S1000" s="78" t="s">
        <v>8321</v>
      </c>
      <c r="T1000" s="78" t="str">
        <f t="shared" si="68"/>
        <v>y1_15_4y</v>
      </c>
      <c r="U1000" s="78" t="str">
        <f>INDEX(Lista!$O$2:$S$206,MATCH('Base data'!T1000,Lista!$P$2:$P$206,0),3)</f>
        <v>Räkneregler - Negativa tal</v>
      </c>
      <c r="V1000" s="78" t="str">
        <f>INDEX(Lista!$O$2:$S$206,MATCH('Base data'!T1000,Lista!$P$2:$P$206,0),4)</f>
        <v>T_1_15</v>
      </c>
      <c r="W1000" s="78" t="str">
        <f>INDEX(Lista!$O$2:$S$206,MATCH('Base data'!T1000,Lista!$P$2:$P$206,0),5)</f>
        <v>Räkneregler</v>
      </c>
      <c r="X1000" s="214" t="s">
        <v>16772</v>
      </c>
    </row>
    <row r="1001" spans="1:24" x14ac:dyDescent="0.2">
      <c r="A1001" s="160">
        <v>9789152302484</v>
      </c>
      <c r="B1001" s="11">
        <v>4</v>
      </c>
      <c r="C1001" s="11" t="s">
        <v>420</v>
      </c>
      <c r="D1001" s="161" t="s">
        <v>12849</v>
      </c>
      <c r="E1001" s="161" t="s">
        <v>282</v>
      </c>
      <c r="F1001" s="161" t="s">
        <v>12865</v>
      </c>
      <c r="G1001" s="161" t="s">
        <v>277</v>
      </c>
      <c r="H1001" s="11" t="s">
        <v>33</v>
      </c>
      <c r="I1001" s="11">
        <v>42</v>
      </c>
      <c r="J1001" s="11" t="s">
        <v>31</v>
      </c>
      <c r="K1001" s="164" t="str">
        <f t="shared" si="67"/>
        <v>Grundkurs</v>
      </c>
      <c r="L1001" s="11" t="s">
        <v>17333</v>
      </c>
      <c r="M1001" s="11" t="str">
        <f t="shared" si="69"/>
        <v>4_x4_1x_G_42a</v>
      </c>
      <c r="N1001" s="11" t="str">
        <f t="shared" si="70"/>
        <v>9789152302484-4-x4_1x-G-42a</v>
      </c>
      <c r="O1001" s="78" t="s">
        <v>1059</v>
      </c>
      <c r="P1001" s="39"/>
      <c r="Q1001" s="55" t="str">
        <f>INDEX(Freelancer!$A$1140:$J$2572,MATCH('Base data'!M1001,Freelancer!$G$1140:$G$2572,0),9)</f>
        <v>I en välj ar undersökning ökade andelen osäkra väljare från 5% till 6,5%. Hur stor var ökningen i procentenheter</v>
      </c>
      <c r="R1001" s="161" t="str">
        <f>IF(INDEX(Freelancer!$A$1140:$J$2572,MATCH('Base data'!M1001,Freelancer!$G$1140:$G$2572,0),10)=0,"",INDEX(Freelancer!$A$1140:$J$2572,MATCH('Base data'!M1001,Freelancer!$G$1140:$G$2572,0),10))</f>
        <v/>
      </c>
      <c r="S1001" s="78" t="s">
        <v>8360</v>
      </c>
      <c r="T1001" s="78" t="str">
        <f t="shared" si="68"/>
        <v>y3_2_2y</v>
      </c>
      <c r="U1001" s="78" t="str">
        <f>INDEX(Lista!$O$2:$S$206,MATCH('Base data'!T1001,Lista!$P$2:$P$206,0),3)</f>
        <v>Statistik - Diagram &amp; tabeller</v>
      </c>
      <c r="V1001" s="78" t="str">
        <f>INDEX(Lista!$O$2:$S$206,MATCH('Base data'!T1001,Lista!$P$2:$P$206,0),4)</f>
        <v>SS_3_2</v>
      </c>
      <c r="W1001" s="78" t="str">
        <f>INDEX(Lista!$O$2:$S$206,MATCH('Base data'!T1001,Lista!$P$2:$P$206,0),5)</f>
        <v>Statistik</v>
      </c>
      <c r="X1001" s="214" t="s">
        <v>16772</v>
      </c>
    </row>
    <row r="1002" spans="1:24" x14ac:dyDescent="0.2">
      <c r="A1002" s="160">
        <v>9789152302484</v>
      </c>
      <c r="B1002" s="11">
        <v>4</v>
      </c>
      <c r="C1002" s="11" t="s">
        <v>420</v>
      </c>
      <c r="D1002" s="161" t="s">
        <v>12849</v>
      </c>
      <c r="E1002" s="161" t="s">
        <v>282</v>
      </c>
      <c r="F1002" s="161" t="s">
        <v>12865</v>
      </c>
      <c r="G1002" s="161" t="s">
        <v>277</v>
      </c>
      <c r="H1002" s="11" t="s">
        <v>33</v>
      </c>
      <c r="I1002" s="11">
        <v>42</v>
      </c>
      <c r="J1002" s="11" t="s">
        <v>34</v>
      </c>
      <c r="K1002" s="164" t="str">
        <f t="shared" si="67"/>
        <v>Grundkurs</v>
      </c>
      <c r="L1002" s="11" t="s">
        <v>17333</v>
      </c>
      <c r="M1002" s="11" t="str">
        <f t="shared" si="69"/>
        <v>4_x4_1x_G_42b</v>
      </c>
      <c r="N1002" s="11" t="str">
        <f t="shared" si="70"/>
        <v>9789152302484-4-x4_1x-G-42b</v>
      </c>
      <c r="O1002" s="78" t="s">
        <v>1059</v>
      </c>
      <c r="P1002" s="39"/>
      <c r="Q1002" s="55" t="str">
        <f>INDEX(Freelancer!$A$1140:$J$2572,MATCH('Base data'!M1002,Freelancer!$G$1140:$G$2572,0),9)</f>
        <v>I en välj ar undersökning ökade andelen osäkra väljare från 5% till 6,5%. Hur stor var ökningen i procent</v>
      </c>
      <c r="R1002" s="161" t="str">
        <f>IF(INDEX(Freelancer!$A$1140:$J$2572,MATCH('Base data'!M1002,Freelancer!$G$1140:$G$2572,0),10)=0,"",INDEX(Freelancer!$A$1140:$J$2572,MATCH('Base data'!M1002,Freelancer!$G$1140:$G$2572,0),10))</f>
        <v/>
      </c>
      <c r="S1002" s="78" t="s">
        <v>16611</v>
      </c>
      <c r="T1002" s="78" t="str">
        <f t="shared" si="68"/>
        <v>y4_23_2y</v>
      </c>
      <c r="U1002" s="78" t="str">
        <f>INDEX(Lista!$O$2:$S$206,MATCH('Base data'!T1002,Lista!$P$2:$P$206,0),3)</f>
        <v>Vektorer - Längd</v>
      </c>
      <c r="V1002" s="78" t="str">
        <f>INDEX(Lista!$O$2:$S$206,MATCH('Base data'!T1002,Lista!$P$2:$P$206,0),4)</f>
        <v>G_4_23</v>
      </c>
      <c r="W1002" s="78" t="str">
        <f>INDEX(Lista!$O$2:$S$206,MATCH('Base data'!T1002,Lista!$P$2:$P$206,0),5)</f>
        <v>Vektorer</v>
      </c>
      <c r="X1002" s="214" t="s">
        <v>16772</v>
      </c>
    </row>
    <row r="1003" spans="1:24" x14ac:dyDescent="0.2">
      <c r="A1003" s="160">
        <v>9789152302484</v>
      </c>
      <c r="B1003" s="11">
        <v>4</v>
      </c>
      <c r="C1003" s="11" t="s">
        <v>420</v>
      </c>
      <c r="D1003" s="161" t="s">
        <v>12849</v>
      </c>
      <c r="E1003" s="161" t="s">
        <v>282</v>
      </c>
      <c r="F1003" s="161" t="s">
        <v>12865</v>
      </c>
      <c r="G1003" s="161" t="s">
        <v>277</v>
      </c>
      <c r="H1003" s="11" t="s">
        <v>33</v>
      </c>
      <c r="I1003" s="11">
        <v>43</v>
      </c>
      <c r="J1003" s="11"/>
      <c r="K1003" s="164" t="str">
        <f t="shared" si="67"/>
        <v>Grundkurs</v>
      </c>
      <c r="L1003" s="11" t="s">
        <v>12548</v>
      </c>
      <c r="M1003" s="11" t="str">
        <f t="shared" si="69"/>
        <v>4_x4_1x_G_43</v>
      </c>
      <c r="N1003" s="11" t="str">
        <f t="shared" si="70"/>
        <v>9789152302484-4-x4_1x-G-43</v>
      </c>
      <c r="O1003" s="78" t="s">
        <v>1059</v>
      </c>
      <c r="P1003" s="39"/>
      <c r="Q1003" s="55" t="str">
        <f>INDEX(Freelancer!$A$1140:$J$2572,MATCH('Base data'!M1003,Freelancer!$G$1140:$G$2572,0),9)</f>
        <v>Vid valet år 2010 fick gruppen ”Övriga småpartier” 1,4 % av rösterna. Det var en minskning med 1,3 procentenheter. Hur stor var minskningen i procent?</v>
      </c>
      <c r="R1003" s="161" t="str">
        <f>IF(INDEX(Freelancer!$A$1140:$J$2572,MATCH('Base data'!M1003,Freelancer!$G$1140:$G$2572,0),10)=0,"",INDEX(Freelancer!$A$1140:$J$2572,MATCH('Base data'!M1003,Freelancer!$G$1140:$G$2572,0),10))</f>
        <v/>
      </c>
      <c r="S1003" s="78" t="s">
        <v>8325</v>
      </c>
      <c r="T1003" s="78" t="str">
        <f t="shared" si="68"/>
        <v>y1_6_4y</v>
      </c>
      <c r="U1003" s="78" t="str">
        <f>INDEX(Lista!$O$2:$S$206,MATCH('Base data'!T1003,Lista!$P$2:$P$206,0),3)</f>
        <v>Enheter - Prefix</v>
      </c>
      <c r="V1003" s="78" t="str">
        <f>INDEX(Lista!$O$2:$S$206,MATCH('Base data'!T1003,Lista!$P$2:$P$206,0),4)</f>
        <v>T_1_6</v>
      </c>
      <c r="W1003" s="78" t="str">
        <f>INDEX(Lista!$O$2:$S$206,MATCH('Base data'!T1003,Lista!$P$2:$P$206,0),5)</f>
        <v>Enheter</v>
      </c>
      <c r="X1003" s="214" t="s">
        <v>16772</v>
      </c>
    </row>
    <row r="1004" spans="1:24" x14ac:dyDescent="0.2">
      <c r="A1004" s="160">
        <v>9789152302484</v>
      </c>
      <c r="B1004" s="11">
        <v>4</v>
      </c>
      <c r="C1004" s="11" t="s">
        <v>420</v>
      </c>
      <c r="D1004" s="161" t="s">
        <v>12849</v>
      </c>
      <c r="E1004" s="161" t="s">
        <v>282</v>
      </c>
      <c r="F1004" s="161" t="s">
        <v>12865</v>
      </c>
      <c r="G1004" s="161" t="s">
        <v>277</v>
      </c>
      <c r="H1004" s="11" t="s">
        <v>33</v>
      </c>
      <c r="I1004" s="11">
        <v>44</v>
      </c>
      <c r="J1004" s="11" t="s">
        <v>31</v>
      </c>
      <c r="K1004" s="164" t="str">
        <f t="shared" si="67"/>
        <v>Grundkurs</v>
      </c>
      <c r="L1004" s="11" t="s">
        <v>17333</v>
      </c>
      <c r="M1004" s="11" t="str">
        <f t="shared" si="69"/>
        <v>4_x4_1x_G_44a</v>
      </c>
      <c r="N1004" s="11" t="str">
        <f t="shared" si="70"/>
        <v>9789152302484-4-x4_1x-G-44a</v>
      </c>
      <c r="O1004" s="78" t="s">
        <v>1059</v>
      </c>
      <c r="P1004" s="11"/>
      <c r="Q1004" s="55" t="str">
        <f>INDEX(Freelancer!$A$1140:$J$2572,MATCH('Base data'!M1004,Freelancer!$G$1140:$G$2572,0),9)</f>
        <v>Bregott smörgåsmargarin innehåller 80% fett medan Lätt och Lagom bara innehåller hälften så mycket, det vill säga 40% fett. Hur stor är skillnaden i procentenheter?</v>
      </c>
      <c r="R1004" s="161" t="str">
        <f>IF(INDEX(Freelancer!$A$1140:$J$2572,MATCH('Base data'!M1004,Freelancer!$G$1140:$G$2572,0),10)=0,"",INDEX(Freelancer!$A$1140:$J$2572,MATCH('Base data'!M1004,Freelancer!$G$1140:$G$2572,0),10))</f>
        <v/>
      </c>
      <c r="S1004" s="78" t="s">
        <v>16670</v>
      </c>
      <c r="T1004" s="78" t="str">
        <f t="shared" si="68"/>
        <v>y1_19_1y</v>
      </c>
      <c r="U1004" s="78" t="str">
        <f>INDEX(Lista!$O$2:$S$206,MATCH('Base data'!T1004,Lista!$P$2:$P$206,0),3)</f>
        <v>Talsystem - Det romerska talsystemet</v>
      </c>
      <c r="V1004" s="78" t="str">
        <f>INDEX(Lista!$O$2:$S$206,MATCH('Base data'!T1004,Lista!$P$2:$P$206,0),4)</f>
        <v>T_1_19</v>
      </c>
      <c r="W1004" s="78" t="str">
        <f>INDEX(Lista!$O$2:$S$206,MATCH('Base data'!T1004,Lista!$P$2:$P$206,0),5)</f>
        <v>Talsystem</v>
      </c>
      <c r="X1004" s="214" t="s">
        <v>16772</v>
      </c>
    </row>
    <row r="1005" spans="1:24" ht="32" x14ac:dyDescent="0.2">
      <c r="A1005" s="160">
        <v>9789152302484</v>
      </c>
      <c r="B1005" s="11">
        <v>4</v>
      </c>
      <c r="C1005" s="11" t="s">
        <v>420</v>
      </c>
      <c r="D1005" s="161" t="s">
        <v>12849</v>
      </c>
      <c r="E1005" s="161" t="s">
        <v>282</v>
      </c>
      <c r="F1005" s="161" t="s">
        <v>12865</v>
      </c>
      <c r="G1005" s="161" t="s">
        <v>277</v>
      </c>
      <c r="H1005" s="11" t="s">
        <v>33</v>
      </c>
      <c r="I1005" s="11">
        <v>44</v>
      </c>
      <c r="J1005" s="11" t="s">
        <v>34</v>
      </c>
      <c r="K1005" s="164" t="str">
        <f t="shared" si="67"/>
        <v>Grundkurs</v>
      </c>
      <c r="L1005" s="11" t="s">
        <v>17333</v>
      </c>
      <c r="M1005" s="11" t="str">
        <f t="shared" si="69"/>
        <v>4_x4_1x_G_44b</v>
      </c>
      <c r="N1005" s="11" t="str">
        <f t="shared" si="70"/>
        <v>9789152302484-4-x4_1x-G-44b</v>
      </c>
      <c r="O1005" s="78" t="s">
        <v>1059</v>
      </c>
      <c r="P1005" s="11"/>
      <c r="Q1005" s="55" t="str">
        <f>INDEX(Freelancer!$A$1140:$J$2572,MATCH('Base data'!M1005,Freelancer!$G$1140:$G$2572,0),9)</f>
        <v>Bregott smörgåsmargarin innehåller 80% fett medan Lätt och Lagom bara innehåller hälften så mycket, det vill säga 40% fett. Hur många procent mer fett innehåller Bregott jämfört med Lätt och Lagom?</v>
      </c>
      <c r="R1005" s="161" t="str">
        <f>IF(INDEX(Freelancer!$A$1140:$J$2572,MATCH('Base data'!M1005,Freelancer!$G$1140:$G$2572,0),10)=0,"",INDEX(Freelancer!$A$1140:$J$2572,MATCH('Base data'!M1005,Freelancer!$G$1140:$G$2572,0),10))</f>
        <v/>
      </c>
      <c r="S1005" s="78" t="s">
        <v>16654</v>
      </c>
      <c r="T1005" s="78" t="str">
        <f t="shared" si="68"/>
        <v>y3_1_9y</v>
      </c>
      <c r="U1005" s="78" t="str">
        <f>INDEX(Lista!$O$2:$S$206,MATCH('Base data'!T1005,Lista!$P$2:$P$206,0),3)</f>
        <v>Sannolikhetslära - Odds/risk</v>
      </c>
      <c r="V1005" s="78" t="str">
        <f>INDEX(Lista!$O$2:$S$206,MATCH('Base data'!T1005,Lista!$P$2:$P$206,0),4)</f>
        <v>SS_3_1</v>
      </c>
      <c r="W1005" s="78" t="str">
        <f>INDEX(Lista!$O$2:$S$206,MATCH('Base data'!T1005,Lista!$P$2:$P$206,0),5)</f>
        <v>Sannolikhetslära</v>
      </c>
      <c r="X1005" s="214" t="s">
        <v>16772</v>
      </c>
    </row>
    <row r="1006" spans="1:24" ht="32" x14ac:dyDescent="0.2">
      <c r="A1006" s="160">
        <v>9789152302484</v>
      </c>
      <c r="B1006" s="11">
        <v>4</v>
      </c>
      <c r="C1006" s="11" t="s">
        <v>420</v>
      </c>
      <c r="D1006" s="161" t="s">
        <v>12849</v>
      </c>
      <c r="E1006" s="161" t="s">
        <v>282</v>
      </c>
      <c r="F1006" s="161" t="s">
        <v>12865</v>
      </c>
      <c r="G1006" s="161" t="s">
        <v>277</v>
      </c>
      <c r="H1006" s="11" t="s">
        <v>33</v>
      </c>
      <c r="I1006" s="11">
        <v>44</v>
      </c>
      <c r="J1006" s="11" t="s">
        <v>40</v>
      </c>
      <c r="K1006" s="164" t="str">
        <f t="shared" si="67"/>
        <v>Grundkurs</v>
      </c>
      <c r="L1006" s="11" t="s">
        <v>17333</v>
      </c>
      <c r="M1006" s="11" t="str">
        <f t="shared" si="69"/>
        <v>4_x4_1x_G_44c</v>
      </c>
      <c r="N1006" s="11" t="str">
        <f t="shared" si="70"/>
        <v>9789152302484-4-x4_1x-G-44c</v>
      </c>
      <c r="O1006" s="78" t="s">
        <v>1059</v>
      </c>
      <c r="P1006" s="11"/>
      <c r="Q1006" s="55" t="str">
        <f>INDEX(Freelancer!$A$1140:$J$2572,MATCH('Base data'!M1006,Freelancer!$G$1140:$G$2572,0),9)</f>
        <v>Bregott smörgåsmargarin innehåller 80% fett medan Lätt och Lagom bara innehåller hälften så mycket, det vill säga 40% fett. Hur många procent mindre fett innehåller Lätt och Lagom jämfört med Bregott?</v>
      </c>
      <c r="R1006" s="161" t="str">
        <f>IF(INDEX(Freelancer!$A$1140:$J$2572,MATCH('Base data'!M1006,Freelancer!$G$1140:$G$2572,0),10)=0,"",INDEX(Freelancer!$A$1140:$J$2572,MATCH('Base data'!M1006,Freelancer!$G$1140:$G$2572,0),10))</f>
        <v/>
      </c>
      <c r="S1006" s="78" t="s">
        <v>16605</v>
      </c>
      <c r="T1006" s="78" t="str">
        <f t="shared" si="68"/>
        <v>y4_18y</v>
      </c>
      <c r="U1006" s="78" t="str">
        <f>INDEX(Lista!$O$2:$S$206,MATCH('Base data'!T1006,Lista!$P$2:$P$206,0),3)</f>
        <v>Satser &amp; bevis</v>
      </c>
      <c r="V1006" s="78" t="str">
        <f>INDEX(Lista!$O$2:$S$206,MATCH('Base data'!T1006,Lista!$P$2:$P$206,0),4)</f>
        <v>G_4_18</v>
      </c>
      <c r="W1006" s="78" t="str">
        <f>INDEX(Lista!$O$2:$S$206,MATCH('Base data'!T1006,Lista!$P$2:$P$206,0),5)</f>
        <v>Satser &amp; bevis</v>
      </c>
      <c r="X1006" s="214" t="s">
        <v>16772</v>
      </c>
    </row>
    <row r="1007" spans="1:24" x14ac:dyDescent="0.2">
      <c r="A1007" s="160">
        <v>9789152302484</v>
      </c>
      <c r="B1007" s="11">
        <v>4</v>
      </c>
      <c r="C1007" s="11" t="s">
        <v>420</v>
      </c>
      <c r="D1007" s="161" t="s">
        <v>12849</v>
      </c>
      <c r="E1007" s="161" t="s">
        <v>282</v>
      </c>
      <c r="F1007" s="161" t="s">
        <v>12865</v>
      </c>
      <c r="G1007" s="161" t="s">
        <v>277</v>
      </c>
      <c r="H1007" s="11" t="s">
        <v>33</v>
      </c>
      <c r="I1007" s="11">
        <v>45</v>
      </c>
      <c r="J1007" s="11"/>
      <c r="K1007" s="164" t="str">
        <f t="shared" si="67"/>
        <v>Grundkurs</v>
      </c>
      <c r="L1007" s="11" t="s">
        <v>12548</v>
      </c>
      <c r="M1007" s="11" t="str">
        <f t="shared" si="69"/>
        <v>4_x4_1x_G_45</v>
      </c>
      <c r="N1007" s="11" t="str">
        <f t="shared" si="70"/>
        <v>9789152302484-4-x4_1x-G-45</v>
      </c>
      <c r="O1007" s="78" t="s">
        <v>1059</v>
      </c>
      <c r="P1007" s="11"/>
      <c r="Q1007" s="55" t="str">
        <f>INDEX(Freelancer!$A$1140:$J$2572,MATCH('Base data'!M1007,Freelancer!$G$1140:$G$2572,0),9)</f>
        <v>Vanligt hushållssak innehåller 5‰ jod. Hur mycket jod finns det i ett paket med 500 g hushållssak?</v>
      </c>
      <c r="R1007" s="161" t="str">
        <f>IF(INDEX(Freelancer!$A$1140:$J$2572,MATCH('Base data'!M1007,Freelancer!$G$1140:$G$2572,0),10)=0,"",INDEX(Freelancer!$A$1140:$J$2572,MATCH('Base data'!M1007,Freelancer!$G$1140:$G$2572,0),10))</f>
        <v/>
      </c>
      <c r="S1007" s="78" t="s">
        <v>8393</v>
      </c>
      <c r="T1007" s="78" t="str">
        <f t="shared" si="68"/>
        <v>y4_18_8y</v>
      </c>
      <c r="U1007" s="78" t="str">
        <f>INDEX(Lista!$O$2:$S$206,MATCH('Base data'!T1007,Lista!$P$2:$P$206,0),3)</f>
        <v>Satser &amp; bevis - Topptriangelsatsen &amp; transversalsatsen</v>
      </c>
      <c r="V1007" s="78" t="str">
        <f>INDEX(Lista!$O$2:$S$206,MATCH('Base data'!T1007,Lista!$P$2:$P$206,0),4)</f>
        <v>G_4_18</v>
      </c>
      <c r="W1007" s="78" t="str">
        <f>INDEX(Lista!$O$2:$S$206,MATCH('Base data'!T1007,Lista!$P$2:$P$206,0),5)</f>
        <v>Satser &amp; bevis</v>
      </c>
      <c r="X1007" s="214" t="s">
        <v>16772</v>
      </c>
    </row>
    <row r="1008" spans="1:24" ht="32" x14ac:dyDescent="0.2">
      <c r="A1008" s="160">
        <v>9789152302484</v>
      </c>
      <c r="B1008" s="11">
        <v>4</v>
      </c>
      <c r="C1008" s="11" t="s">
        <v>420</v>
      </c>
      <c r="D1008" s="161" t="s">
        <v>12849</v>
      </c>
      <c r="E1008" s="161" t="s">
        <v>282</v>
      </c>
      <c r="F1008" s="161" t="s">
        <v>12865</v>
      </c>
      <c r="G1008" s="161" t="s">
        <v>277</v>
      </c>
      <c r="H1008" s="11" t="s">
        <v>33</v>
      </c>
      <c r="I1008" s="11">
        <v>46</v>
      </c>
      <c r="J1008" s="11"/>
      <c r="K1008" s="164" t="str">
        <f t="shared" si="67"/>
        <v>Grundkurs</v>
      </c>
      <c r="L1008" s="11" t="s">
        <v>17333</v>
      </c>
      <c r="M1008" s="11" t="str">
        <f t="shared" si="69"/>
        <v>4_x4_1x_G_46</v>
      </c>
      <c r="N1008" s="11" t="str">
        <f t="shared" si="70"/>
        <v>9789152302484-4-x4_1x-G-46</v>
      </c>
      <c r="O1008" s="78" t="s">
        <v>1059</v>
      </c>
      <c r="P1008" s="11"/>
      <c r="Q1008" s="55" t="str">
        <f>INDEX(Freelancer!$A$1140:$J$2572,MATCH('Base data'!M1008,Freelancer!$G$1140:$G$2572,0),9)</f>
        <v>Efter ett giftutsläpp av en blyförening i en sjö mätte man blyhalten i fisk som hade fångats i sjön. Man fann att fiskarna innehöll cirka 1,3 ‰ bly. Hur många gram bly innehöll en gädda som vägde 1,35 kg? Svara i gram.</v>
      </c>
      <c r="R1008" s="161" t="str">
        <f>IF(INDEX(Freelancer!$A$1140:$J$2572,MATCH('Base data'!M1008,Freelancer!$G$1140:$G$2572,0),10)=0,"",INDEX(Freelancer!$A$1140:$J$2572,MATCH('Base data'!M1008,Freelancer!$G$1140:$G$2572,0),10))</f>
        <v/>
      </c>
      <c r="S1008" s="78" t="s">
        <v>16591</v>
      </c>
      <c r="T1008" s="78" t="str">
        <f t="shared" si="68"/>
        <v>y4_18_6y</v>
      </c>
      <c r="U1008" s="78" t="str">
        <f>INDEX(Lista!$O$2:$S$206,MATCH('Base data'!T1008,Lista!$P$2:$P$206,0),3)</f>
        <v>Satser &amp; Bevis - Randvinkelsatsen</v>
      </c>
      <c r="V1008" s="78" t="str">
        <f>INDEX(Lista!$O$2:$S$206,MATCH('Base data'!T1008,Lista!$P$2:$P$206,0),4)</f>
        <v>G_4_18</v>
      </c>
      <c r="W1008" s="78" t="str">
        <f>INDEX(Lista!$O$2:$S$206,MATCH('Base data'!T1008,Lista!$P$2:$P$206,0),5)</f>
        <v>Satser &amp; bevis</v>
      </c>
      <c r="X1008" s="214" t="s">
        <v>16772</v>
      </c>
    </row>
    <row r="1009" spans="1:24" x14ac:dyDescent="0.2">
      <c r="A1009" s="160">
        <v>9789152302484</v>
      </c>
      <c r="B1009" s="11">
        <v>4</v>
      </c>
      <c r="C1009" s="11" t="s">
        <v>420</v>
      </c>
      <c r="D1009" s="161" t="s">
        <v>12849</v>
      </c>
      <c r="E1009" s="161" t="s">
        <v>282</v>
      </c>
      <c r="F1009" s="161" t="s">
        <v>12865</v>
      </c>
      <c r="G1009" s="161" t="s">
        <v>277</v>
      </c>
      <c r="H1009" s="11" t="s">
        <v>33</v>
      </c>
      <c r="I1009" s="11">
        <v>47</v>
      </c>
      <c r="J1009" s="11"/>
      <c r="K1009" s="164" t="str">
        <f t="shared" si="67"/>
        <v>Grundkurs</v>
      </c>
      <c r="L1009" s="11" t="s">
        <v>12548</v>
      </c>
      <c r="M1009" s="11" t="str">
        <f t="shared" si="69"/>
        <v>4_x4_1x_G_47</v>
      </c>
      <c r="N1009" s="11" t="str">
        <f t="shared" si="70"/>
        <v>9789152302484-4-x4_1x-G-47</v>
      </c>
      <c r="O1009" s="78" t="s">
        <v>1059</v>
      </c>
      <c r="P1009" s="11"/>
      <c r="Q1009" s="55" t="str">
        <f>INDEX(Freelancer!$A$1140:$J$2572,MATCH('Base data'!M1009,Freelancer!$G$1140:$G$2572,0),9)</f>
        <v>Mineralvattnet Ramlösa innehåller 520 mg vätekarbonat per liter mineralvatten. Hur många promille motsvarar det? Räkna med att 1 liter vatten väger 1 kg.</v>
      </c>
      <c r="R1009" s="161" t="str">
        <f>IF(INDEX(Freelancer!$A$1140:$J$2572,MATCH('Base data'!M1009,Freelancer!$G$1140:$G$2572,0),10)=0,"",INDEX(Freelancer!$A$1140:$J$2572,MATCH('Base data'!M1009,Freelancer!$G$1140:$G$2572,0),10))</f>
        <v/>
      </c>
      <c r="S1009" s="78" t="s">
        <v>16688</v>
      </c>
      <c r="T1009" s="78" t="str">
        <f t="shared" si="68"/>
        <v>y4_22_18y</v>
      </c>
      <c r="U1009" s="78" t="str">
        <f>INDEX(Lista!$O$2:$S$206,MATCH('Base data'!T1009,Lista!$P$2:$P$206,0),3)</f>
        <v>Trigonometri - Vinklar</v>
      </c>
      <c r="V1009" s="78" t="str">
        <f>INDEX(Lista!$O$2:$S$206,MATCH('Base data'!T1009,Lista!$P$2:$P$206,0),4)</f>
        <v>G_4_22</v>
      </c>
      <c r="W1009" s="78" t="str">
        <f>INDEX(Lista!$O$2:$S$206,MATCH('Base data'!T1009,Lista!$P$2:$P$206,0),5)</f>
        <v>Trigonometri</v>
      </c>
      <c r="X1009" s="214" t="s">
        <v>16772</v>
      </c>
    </row>
    <row r="1010" spans="1:24" x14ac:dyDescent="0.2">
      <c r="A1010" s="160">
        <v>9789152302484</v>
      </c>
      <c r="B1010" s="11">
        <v>4</v>
      </c>
      <c r="C1010" s="11" t="s">
        <v>420</v>
      </c>
      <c r="D1010" s="161" t="s">
        <v>12849</v>
      </c>
      <c r="E1010" s="161" t="s">
        <v>282</v>
      </c>
      <c r="F1010" s="161" t="s">
        <v>12866</v>
      </c>
      <c r="G1010" s="161" t="s">
        <v>29</v>
      </c>
      <c r="H1010" s="11" t="s">
        <v>30</v>
      </c>
      <c r="I1010" s="11">
        <v>1</v>
      </c>
      <c r="J1010" s="11" t="s">
        <v>31</v>
      </c>
      <c r="K1010" s="164" t="str">
        <f t="shared" si="67"/>
        <v>Diagnos</v>
      </c>
      <c r="L1010" s="11" t="s">
        <v>12548</v>
      </c>
      <c r="M1010" s="11" t="str">
        <f t="shared" si="69"/>
        <v>4_x4_2x_D_1a</v>
      </c>
      <c r="N1010" s="11" t="str">
        <f t="shared" si="70"/>
        <v>9789152302484-4-x4_2x-D-1a</v>
      </c>
      <c r="O1010" s="78" t="s">
        <v>1059</v>
      </c>
      <c r="P1010" s="11"/>
      <c r="Q1010" s="55" t="str">
        <f>INDEX(Freelancer!$A$1140:$J$2572,MATCH('Base data'!M1010,Freelancer!$G$1140:$G$2572,0),9)</f>
        <v>Skriv i decimalform 6%</v>
      </c>
      <c r="R1010" s="161" t="str">
        <f>IF(INDEX(Freelancer!$A$1140:$J$2572,MATCH('Base data'!M1010,Freelancer!$G$1140:$G$2572,0),10)=0,"",INDEX(Freelancer!$A$1140:$J$2572,MATCH('Base data'!M1010,Freelancer!$G$1140:$G$2572,0),10))</f>
        <v/>
      </c>
      <c r="S1010" s="78" t="s">
        <v>16614</v>
      </c>
      <c r="T1010" s="78" t="str">
        <f t="shared" si="68"/>
        <v>y3_2_16y</v>
      </c>
      <c r="U1010" s="78" t="str">
        <f>INDEX(Lista!$O$2:$S$206,MATCH('Base data'!T1010,Lista!$P$2:$P$206,0),3)</f>
        <v>Statistik - Histogram</v>
      </c>
      <c r="V1010" s="78" t="str">
        <f>INDEX(Lista!$O$2:$S$206,MATCH('Base data'!T1010,Lista!$P$2:$P$206,0),4)</f>
        <v>SS_3_2</v>
      </c>
      <c r="W1010" s="78" t="str">
        <f>INDEX(Lista!$O$2:$S$206,MATCH('Base data'!T1010,Lista!$P$2:$P$206,0),5)</f>
        <v>Statistik</v>
      </c>
      <c r="X1010" s="214" t="s">
        <v>16772</v>
      </c>
    </row>
    <row r="1011" spans="1:24" x14ac:dyDescent="0.2">
      <c r="A1011" s="160">
        <v>9789152302484</v>
      </c>
      <c r="B1011" s="11">
        <v>4</v>
      </c>
      <c r="C1011" s="11" t="s">
        <v>420</v>
      </c>
      <c r="D1011" s="161" t="s">
        <v>12849</v>
      </c>
      <c r="E1011" s="161" t="s">
        <v>282</v>
      </c>
      <c r="F1011" s="161" t="s">
        <v>12866</v>
      </c>
      <c r="G1011" s="161" t="s">
        <v>29</v>
      </c>
      <c r="H1011" s="11" t="s">
        <v>30</v>
      </c>
      <c r="I1011" s="11">
        <v>1</v>
      </c>
      <c r="J1011" s="11" t="s">
        <v>34</v>
      </c>
      <c r="K1011" s="164" t="str">
        <f t="shared" si="67"/>
        <v>Diagnos</v>
      </c>
      <c r="L1011" s="11" t="s">
        <v>12548</v>
      </c>
      <c r="M1011" s="11" t="str">
        <f t="shared" si="69"/>
        <v>4_x4_2x_D_1b</v>
      </c>
      <c r="N1011" s="11" t="str">
        <f t="shared" si="70"/>
        <v>9789152302484-4-x4_2x-D-1b</v>
      </c>
      <c r="O1011" s="78" t="s">
        <v>443</v>
      </c>
      <c r="P1011" s="11"/>
      <c r="Q1011" s="55" t="str">
        <f>INDEX(Freelancer!$A$1140:$J$2572,MATCH('Base data'!M1011,Freelancer!$G$1140:$G$2572,0),9)</f>
        <v>Skriv i decimalform 20%</v>
      </c>
      <c r="R1011" s="161" t="str">
        <f>IF(INDEX(Freelancer!$A$1140:$J$2572,MATCH('Base data'!M1011,Freelancer!$G$1140:$G$2572,0),10)=0,"",INDEX(Freelancer!$A$1140:$J$2572,MATCH('Base data'!M1011,Freelancer!$G$1140:$G$2572,0),10))</f>
        <v/>
      </c>
      <c r="S1011" s="78" t="s">
        <v>8373</v>
      </c>
      <c r="T1011" s="78" t="str">
        <f t="shared" si="68"/>
        <v>y4_24y</v>
      </c>
      <c r="U1011" s="78" t="str">
        <f>INDEX(Lista!$O$2:$S$206,MATCH('Base data'!T1011,Lista!$P$2:$P$206,0),3)</f>
        <v>Vinklar</v>
      </c>
      <c r="V1011" s="78" t="str">
        <f>INDEX(Lista!$O$2:$S$206,MATCH('Base data'!T1011,Lista!$P$2:$P$206,0),4)</f>
        <v>G_4_24</v>
      </c>
      <c r="W1011" s="78" t="str">
        <f>INDEX(Lista!$O$2:$S$206,MATCH('Base data'!T1011,Lista!$P$2:$P$206,0),5)</f>
        <v>Vinklar</v>
      </c>
      <c r="X1011" s="214" t="s">
        <v>16772</v>
      </c>
    </row>
    <row r="1012" spans="1:24" x14ac:dyDescent="0.2">
      <c r="A1012" s="160">
        <v>9789152302484</v>
      </c>
      <c r="B1012" s="11">
        <v>4</v>
      </c>
      <c r="C1012" s="11" t="s">
        <v>420</v>
      </c>
      <c r="D1012" s="161" t="s">
        <v>12849</v>
      </c>
      <c r="E1012" s="161" t="s">
        <v>282</v>
      </c>
      <c r="F1012" s="161" t="s">
        <v>12866</v>
      </c>
      <c r="G1012" s="161" t="s">
        <v>29</v>
      </c>
      <c r="H1012" s="11" t="s">
        <v>30</v>
      </c>
      <c r="I1012" s="11">
        <v>1</v>
      </c>
      <c r="J1012" s="11" t="s">
        <v>40</v>
      </c>
      <c r="K1012" s="164" t="str">
        <f t="shared" si="67"/>
        <v>Diagnos</v>
      </c>
      <c r="L1012" s="11" t="s">
        <v>12548</v>
      </c>
      <c r="M1012" s="11" t="str">
        <f t="shared" si="69"/>
        <v>4_x4_2x_D_1c</v>
      </c>
      <c r="N1012" s="11" t="str">
        <f t="shared" si="70"/>
        <v>9789152302484-4-x4_2x-D-1c</v>
      </c>
      <c r="O1012" s="78" t="s">
        <v>443</v>
      </c>
      <c r="P1012" s="11"/>
      <c r="Q1012" s="55" t="str">
        <f>INDEX(Freelancer!$A$1140:$J$2572,MATCH('Base data'!M1012,Freelancer!$G$1140:$G$2572,0),9)</f>
        <v>Skriv i decimalform 0,5%</v>
      </c>
      <c r="R1012" s="161" t="str">
        <f>IF(INDEX(Freelancer!$A$1140:$J$2572,MATCH('Base data'!M1012,Freelancer!$G$1140:$G$2572,0),10)=0,"",INDEX(Freelancer!$A$1140:$J$2572,MATCH('Base data'!M1012,Freelancer!$G$1140:$G$2572,0),10))</f>
        <v/>
      </c>
      <c r="S1012" s="78" t="s">
        <v>16648</v>
      </c>
      <c r="T1012" s="78" t="str">
        <f t="shared" si="68"/>
        <v>y3_2_1y</v>
      </c>
      <c r="U1012" s="78" t="str">
        <f>INDEX(Lista!$O$2:$S$206,MATCH('Base data'!T1012,Lista!$P$2:$P$206,0),3)</f>
        <v>Statistik - Att göra en statistisk undersökning</v>
      </c>
      <c r="V1012" s="78" t="str">
        <f>INDEX(Lista!$O$2:$S$206,MATCH('Base data'!T1012,Lista!$P$2:$P$206,0),4)</f>
        <v>SS_3_2</v>
      </c>
      <c r="W1012" s="78" t="str">
        <f>INDEX(Lista!$O$2:$S$206,MATCH('Base data'!T1012,Lista!$P$2:$P$206,0),5)</f>
        <v>Statistik</v>
      </c>
      <c r="X1012" s="214" t="s">
        <v>16772</v>
      </c>
    </row>
    <row r="1013" spans="1:24" x14ac:dyDescent="0.2">
      <c r="A1013" s="160">
        <v>9789152302484</v>
      </c>
      <c r="B1013" s="11">
        <v>4</v>
      </c>
      <c r="C1013" s="11" t="s">
        <v>420</v>
      </c>
      <c r="D1013" s="161" t="s">
        <v>12849</v>
      </c>
      <c r="E1013" s="161" t="s">
        <v>282</v>
      </c>
      <c r="F1013" s="161" t="s">
        <v>12866</v>
      </c>
      <c r="G1013" s="161" t="s">
        <v>29</v>
      </c>
      <c r="H1013" s="11" t="s">
        <v>30</v>
      </c>
      <c r="I1013" s="11">
        <v>1</v>
      </c>
      <c r="J1013" s="11" t="s">
        <v>66</v>
      </c>
      <c r="K1013" s="164" t="str">
        <f t="shared" si="67"/>
        <v>Diagnos</v>
      </c>
      <c r="L1013" s="11" t="s">
        <v>12548</v>
      </c>
      <c r="M1013" s="11" t="str">
        <f t="shared" si="69"/>
        <v>4_x4_2x_D_1d</v>
      </c>
      <c r="N1013" s="11" t="str">
        <f t="shared" si="70"/>
        <v>9789152302484-4-x4_2x-D-1d</v>
      </c>
      <c r="O1013" s="78" t="s">
        <v>284</v>
      </c>
      <c r="P1013" s="11"/>
      <c r="Q1013" s="55" t="str">
        <f>INDEX(Freelancer!$A$1140:$J$2572,MATCH('Base data'!M1013,Freelancer!$G$1140:$G$2572,0),9)</f>
        <v>Skriv i decimalform 174%</v>
      </c>
      <c r="R1013" s="161" t="str">
        <f>IF(INDEX(Freelancer!$A$1140:$J$2572,MATCH('Base data'!M1013,Freelancer!$G$1140:$G$2572,0),10)=0,"",INDEX(Freelancer!$A$1140:$J$2572,MATCH('Base data'!M1013,Freelancer!$G$1140:$G$2572,0),10))</f>
        <v/>
      </c>
      <c r="S1013" s="78" t="s">
        <v>16661</v>
      </c>
      <c r="T1013" s="78" t="str">
        <f t="shared" si="68"/>
        <v>y3_2_3y</v>
      </c>
      <c r="U1013" s="78" t="str">
        <f>INDEX(Lista!$O$2:$S$206,MATCH('Base data'!T1013,Lista!$P$2:$P$206,0),3)</f>
        <v>Statistik - Felkällor</v>
      </c>
      <c r="V1013" s="78" t="str">
        <f>INDEX(Lista!$O$2:$S$206,MATCH('Base data'!T1013,Lista!$P$2:$P$206,0),4)</f>
        <v>SS_3_2</v>
      </c>
      <c r="W1013" s="78" t="str">
        <f>INDEX(Lista!$O$2:$S$206,MATCH('Base data'!T1013,Lista!$P$2:$P$206,0),5)</f>
        <v>Statistik</v>
      </c>
      <c r="X1013" s="214" t="s">
        <v>16772</v>
      </c>
    </row>
    <row r="1014" spans="1:24" x14ac:dyDescent="0.2">
      <c r="A1014" s="160">
        <v>9789152302484</v>
      </c>
      <c r="B1014" s="11">
        <v>4</v>
      </c>
      <c r="C1014" s="11" t="s">
        <v>420</v>
      </c>
      <c r="D1014" s="161" t="s">
        <v>12849</v>
      </c>
      <c r="E1014" s="161" t="s">
        <v>282</v>
      </c>
      <c r="F1014" s="161" t="s">
        <v>12866</v>
      </c>
      <c r="G1014" s="161" t="s">
        <v>29</v>
      </c>
      <c r="H1014" s="11" t="s">
        <v>30</v>
      </c>
      <c r="I1014" s="11">
        <v>2</v>
      </c>
      <c r="J1014" s="11" t="s">
        <v>31</v>
      </c>
      <c r="K1014" s="164" t="str">
        <f t="shared" si="67"/>
        <v>Diagnos</v>
      </c>
      <c r="L1014" s="11" t="s">
        <v>17333</v>
      </c>
      <c r="M1014" s="11" t="str">
        <f t="shared" si="69"/>
        <v>4_x4_2x_D_2a</v>
      </c>
      <c r="N1014" s="11" t="str">
        <f t="shared" si="70"/>
        <v>9789152302484-4-x4_2x-D-2a</v>
      </c>
      <c r="O1014" s="78" t="s">
        <v>1256</v>
      </c>
      <c r="P1014" s="11"/>
      <c r="Q1014" s="55" t="str">
        <f>INDEX(Freelancer!$A$1140:$J$2572,MATCH('Base data'!M1014,Freelancer!$G$1140:$G$2572,0),9)</f>
        <v>Hur många procent är 18 av 25</v>
      </c>
      <c r="R1014" s="161" t="str">
        <f>IF(INDEX(Freelancer!$A$1140:$J$2572,MATCH('Base data'!M1014,Freelancer!$G$1140:$G$2572,0),10)=0,"",INDEX(Freelancer!$A$1140:$J$2572,MATCH('Base data'!M1014,Freelancer!$G$1140:$G$2572,0),10))</f>
        <v/>
      </c>
      <c r="S1014" s="78" t="s">
        <v>8320</v>
      </c>
      <c r="T1014" s="78" t="str">
        <f t="shared" si="68"/>
        <v>y1_10_1y</v>
      </c>
      <c r="U1014" s="78" t="str">
        <f>INDEX(Lista!$O$2:$S$206,MATCH('Base data'!T1014,Lista!$P$2:$P$206,0),3)</f>
        <v>Addition &amp; subtraktion</v>
      </c>
      <c r="V1014" s="78" t="str">
        <f>INDEX(Lista!$O$2:$S$206,MATCH('Base data'!T1014,Lista!$P$2:$P$206,0),4)</f>
        <v>T_1_10</v>
      </c>
      <c r="W1014" s="78" t="str">
        <f>INDEX(Lista!$O$2:$S$206,MATCH('Base data'!T1014,Lista!$P$2:$P$206,0),5)</f>
        <v>Olika räknemetoder</v>
      </c>
      <c r="X1014" s="214" t="s">
        <v>16772</v>
      </c>
    </row>
    <row r="1015" spans="1:24" x14ac:dyDescent="0.2">
      <c r="A1015" s="160">
        <v>9789152302484</v>
      </c>
      <c r="B1015" s="11">
        <v>4</v>
      </c>
      <c r="C1015" s="11" t="s">
        <v>420</v>
      </c>
      <c r="D1015" s="161" t="s">
        <v>12849</v>
      </c>
      <c r="E1015" s="161" t="s">
        <v>282</v>
      </c>
      <c r="F1015" s="161" t="s">
        <v>12866</v>
      </c>
      <c r="G1015" s="161" t="s">
        <v>29</v>
      </c>
      <c r="H1015" s="11" t="s">
        <v>30</v>
      </c>
      <c r="I1015" s="11">
        <v>2</v>
      </c>
      <c r="J1015" s="11" t="s">
        <v>34</v>
      </c>
      <c r="K1015" s="164" t="str">
        <f t="shared" si="67"/>
        <v>Diagnos</v>
      </c>
      <c r="L1015" s="11" t="s">
        <v>17333</v>
      </c>
      <c r="M1015" s="11" t="str">
        <f t="shared" si="69"/>
        <v>4_x4_2x_D_2b</v>
      </c>
      <c r="N1015" s="11" t="str">
        <f t="shared" si="70"/>
        <v>9789152302484-4-x4_2x-D-2b</v>
      </c>
      <c r="O1015" s="78" t="s">
        <v>1256</v>
      </c>
      <c r="P1015" s="11"/>
      <c r="Q1015" s="55" t="str">
        <f>INDEX(Freelancer!$A$1140:$J$2572,MATCH('Base data'!M1015,Freelancer!$G$1140:$G$2572,0),9)</f>
        <v>Hur många procent är 14 av 20</v>
      </c>
      <c r="R1015" s="161" t="str">
        <f>IF(INDEX(Freelancer!$A$1140:$J$2572,MATCH('Base data'!M1015,Freelancer!$G$1140:$G$2572,0),10)=0,"",INDEX(Freelancer!$A$1140:$J$2572,MATCH('Base data'!M1015,Freelancer!$G$1140:$G$2572,0),10))</f>
        <v/>
      </c>
      <c r="S1015" s="78" t="s">
        <v>16689</v>
      </c>
      <c r="T1015" s="78" t="str">
        <f t="shared" si="68"/>
        <v>y1_5y</v>
      </c>
      <c r="U1015" s="78" t="str">
        <f>INDEX(Lista!$O$2:$S$206,MATCH('Base data'!T1015,Lista!$P$2:$P$206,0),3)</f>
        <v>Ekvationssystem</v>
      </c>
      <c r="V1015" s="78" t="str">
        <f>INDEX(Lista!$O$2:$S$206,MATCH('Base data'!T1015,Lista!$P$2:$P$206,0),4)</f>
        <v>T_1_5</v>
      </c>
      <c r="W1015" s="78" t="str">
        <f>INDEX(Lista!$O$2:$S$206,MATCH('Base data'!T1015,Lista!$P$2:$P$206,0),5)</f>
        <v>Ekvationssystem</v>
      </c>
      <c r="X1015" s="214" t="s">
        <v>16772</v>
      </c>
    </row>
    <row r="1016" spans="1:24" x14ac:dyDescent="0.2">
      <c r="A1016" s="160">
        <v>9789152302484</v>
      </c>
      <c r="B1016" s="11">
        <v>4</v>
      </c>
      <c r="C1016" s="11" t="s">
        <v>420</v>
      </c>
      <c r="D1016" s="161" t="s">
        <v>12849</v>
      </c>
      <c r="E1016" s="161" t="s">
        <v>282</v>
      </c>
      <c r="F1016" s="161" t="s">
        <v>12866</v>
      </c>
      <c r="G1016" s="161" t="s">
        <v>29</v>
      </c>
      <c r="H1016" s="11" t="s">
        <v>30</v>
      </c>
      <c r="I1016" s="11">
        <v>3</v>
      </c>
      <c r="J1016" s="11"/>
      <c r="K1016" s="164" t="str">
        <f t="shared" si="67"/>
        <v>Diagnos</v>
      </c>
      <c r="L1016" s="11" t="s">
        <v>12548</v>
      </c>
      <c r="M1016" s="11" t="str">
        <f t="shared" si="69"/>
        <v>4_x4_2x_D_3</v>
      </c>
      <c r="N1016" s="11" t="str">
        <f t="shared" si="70"/>
        <v>9789152302484-4-x4_2x-D-3</v>
      </c>
      <c r="O1016" s="78" t="s">
        <v>1256</v>
      </c>
      <c r="P1016" s="11"/>
      <c r="Q1016" s="55" t="str">
        <f>INDEX(Freelancer!$A$1140:$J$2572,MATCH('Base data'!M1016,Freelancer!$G$1140:$G$2572,0),9)</f>
        <v>Jonathan var 50 cm lång när han föddes. På 1-årsdagen var han 82 cm lång. Med hur många procent hade Jonathan ökat i längd?</v>
      </c>
      <c r="R1016" s="161" t="str">
        <f>IF(INDEX(Freelancer!$A$1140:$J$2572,MATCH('Base data'!M1016,Freelancer!$G$1140:$G$2572,0),10)=0,"",INDEX(Freelancer!$A$1140:$J$2572,MATCH('Base data'!M1016,Freelancer!$G$1140:$G$2572,0),10))</f>
        <v/>
      </c>
      <c r="S1016" s="78" t="s">
        <v>8342</v>
      </c>
      <c r="T1016" s="78" t="str">
        <f t="shared" si="68"/>
        <v>y2_24_2y</v>
      </c>
      <c r="U1016" s="78" t="str">
        <f>INDEX(Lista!$O$2:$S$206,MATCH('Base data'!T1016,Lista!$P$2:$P$206,0),3)</f>
        <v>Variabler och uttryck - Förenkla uttryck</v>
      </c>
      <c r="V1016" s="78" t="str">
        <f>INDEX(Lista!$O$2:$S$206,MATCH('Base data'!T1016,Lista!$P$2:$P$206,0),4)</f>
        <v>SF_2_24</v>
      </c>
      <c r="W1016" s="78" t="str">
        <f>INDEX(Lista!$O$2:$S$206,MATCH('Base data'!T1016,Lista!$P$2:$P$206,0),5)</f>
        <v>Variabler och uttryck</v>
      </c>
      <c r="X1016" s="214" t="s">
        <v>16772</v>
      </c>
    </row>
    <row r="1017" spans="1:24" ht="32" x14ac:dyDescent="0.2">
      <c r="A1017" s="160">
        <v>9789152302484</v>
      </c>
      <c r="B1017" s="11">
        <v>4</v>
      </c>
      <c r="C1017" s="11" t="s">
        <v>420</v>
      </c>
      <c r="D1017" s="161" t="s">
        <v>12849</v>
      </c>
      <c r="E1017" s="161" t="s">
        <v>282</v>
      </c>
      <c r="F1017" s="161" t="s">
        <v>12866</v>
      </c>
      <c r="G1017" s="161" t="s">
        <v>29</v>
      </c>
      <c r="H1017" s="11" t="s">
        <v>30</v>
      </c>
      <c r="I1017" s="11">
        <v>4</v>
      </c>
      <c r="J1017" s="11" t="s">
        <v>31</v>
      </c>
      <c r="K1017" s="164" t="str">
        <f t="shared" si="67"/>
        <v>Diagnos</v>
      </c>
      <c r="L1017" s="11" t="s">
        <v>17333</v>
      </c>
      <c r="M1017" s="11" t="str">
        <f t="shared" si="69"/>
        <v>4_x4_2x_D_4a</v>
      </c>
      <c r="N1017" s="11" t="str">
        <f t="shared" si="70"/>
        <v>9789152302484-4-x4_2x-D-4a</v>
      </c>
      <c r="O1017" s="78" t="s">
        <v>1256</v>
      </c>
      <c r="P1017" s="11"/>
      <c r="Q1017" s="55" t="str">
        <f>INDEX(Freelancer!$A$1140:$J$2572,MATCH('Base data'!M1017,Freelancer!$G$1140:$G$2572,0),9)</f>
        <v>Lisa hade aktier i ett bolag som gick bra. Värdet på en aktie steg från 200 kr till 282 kr. Daniel hade aktier i ett bolag som gick sämre. Under samma period sjönk en aktie där från 300 kr till 120 kr. Hur många procent steg Lisas aktie?</v>
      </c>
      <c r="R1017" s="161" t="str">
        <f>IF(INDEX(Freelancer!$A$1140:$J$2572,MATCH('Base data'!M1017,Freelancer!$G$1140:$G$2572,0),10)=0,"",INDEX(Freelancer!$A$1140:$J$2572,MATCH('Base data'!M1017,Freelancer!$G$1140:$G$2572,0),10))</f>
        <v/>
      </c>
      <c r="S1017" s="78" t="s">
        <v>16642</v>
      </c>
      <c r="T1017" s="78" t="str">
        <f t="shared" si="68"/>
        <v>y2_19_5y</v>
      </c>
      <c r="U1017" s="78" t="str">
        <f>INDEX(Lista!$O$2:$S$206,MATCH('Base data'!T1017,Lista!$P$2:$P$206,0),3)</f>
        <v>Procent - Jämförelser</v>
      </c>
      <c r="V1017" s="78" t="str">
        <f>INDEX(Lista!$O$2:$S$206,MATCH('Base data'!T1017,Lista!$P$2:$P$206,0),4)</f>
        <v>SF_2_19</v>
      </c>
      <c r="W1017" s="78" t="str">
        <f>INDEX(Lista!$O$2:$S$206,MATCH('Base data'!T1017,Lista!$P$2:$P$206,0),5)</f>
        <v>Procent</v>
      </c>
      <c r="X1017" s="214" t="s">
        <v>16772</v>
      </c>
    </row>
    <row r="1018" spans="1:24" ht="32" x14ac:dyDescent="0.2">
      <c r="A1018" s="160">
        <v>9789152302484</v>
      </c>
      <c r="B1018" s="11">
        <v>4</v>
      </c>
      <c r="C1018" s="11" t="s">
        <v>420</v>
      </c>
      <c r="D1018" s="161" t="s">
        <v>12849</v>
      </c>
      <c r="E1018" s="161" t="s">
        <v>282</v>
      </c>
      <c r="F1018" s="161" t="s">
        <v>12866</v>
      </c>
      <c r="G1018" s="161" t="s">
        <v>29</v>
      </c>
      <c r="H1018" s="11" t="s">
        <v>30</v>
      </c>
      <c r="I1018" s="11">
        <v>4</v>
      </c>
      <c r="J1018" s="11" t="s">
        <v>34</v>
      </c>
      <c r="K1018" s="164" t="str">
        <f t="shared" si="67"/>
        <v>Diagnos</v>
      </c>
      <c r="L1018" s="11" t="s">
        <v>17333</v>
      </c>
      <c r="M1018" s="11" t="str">
        <f t="shared" si="69"/>
        <v>4_x4_2x_D_4b</v>
      </c>
      <c r="N1018" s="11" t="str">
        <f t="shared" si="70"/>
        <v>9789152302484-4-x4_2x-D-4b</v>
      </c>
      <c r="O1018" s="78" t="s">
        <v>1256</v>
      </c>
      <c r="P1018" s="11"/>
      <c r="Q1018" s="55" t="str">
        <f>INDEX(Freelancer!$A$1140:$J$2572,MATCH('Base data'!M1018,Freelancer!$G$1140:$G$2572,0),9)</f>
        <v>Lisa hade aktier i ett bolag som gick bra. Värdet på en aktie steg från 200 kr till 282 kr. Daniel hade aktier i ett bolag som gick sämre. Under samma period sjönk en aktie där från 300 kr till 120 kr. Hur många procent sjönk Daniels aktie?</v>
      </c>
      <c r="R1018" s="161" t="str">
        <f>IF(INDEX(Freelancer!$A$1140:$J$2572,MATCH('Base data'!M1018,Freelancer!$G$1140:$G$2572,0),10)=0,"",INDEX(Freelancer!$A$1140:$J$2572,MATCH('Base data'!M1018,Freelancer!$G$1140:$G$2572,0),10))</f>
        <v/>
      </c>
      <c r="S1018" s="78" t="s">
        <v>16657</v>
      </c>
      <c r="T1018" s="78" t="str">
        <f t="shared" si="68"/>
        <v>y2_8_2y</v>
      </c>
      <c r="U1018" s="78" t="str">
        <f>INDEX(Lista!$O$2:$S$206,MATCH('Base data'!T1018,Lista!$P$2:$P$206,0),3)</f>
        <v>Funktioner - Andragradsfunktioner</v>
      </c>
      <c r="V1018" s="78" t="str">
        <f>INDEX(Lista!$O$2:$S$206,MATCH('Base data'!T1018,Lista!$P$2:$P$206,0),4)</f>
        <v>SF_2_8</v>
      </c>
      <c r="W1018" s="78" t="str">
        <f>INDEX(Lista!$O$2:$S$206,MATCH('Base data'!T1018,Lista!$P$2:$P$206,0),5)</f>
        <v>Funktioner</v>
      </c>
      <c r="X1018" s="214" t="s">
        <v>16772</v>
      </c>
    </row>
    <row r="1019" spans="1:24" x14ac:dyDescent="0.2">
      <c r="A1019" s="160">
        <v>9789152302484</v>
      </c>
      <c r="B1019" s="11">
        <v>4</v>
      </c>
      <c r="C1019" s="11" t="s">
        <v>420</v>
      </c>
      <c r="D1019" s="161" t="s">
        <v>12849</v>
      </c>
      <c r="E1019" s="161" t="s">
        <v>282</v>
      </c>
      <c r="F1019" s="161" t="s">
        <v>12866</v>
      </c>
      <c r="G1019" s="161" t="s">
        <v>29</v>
      </c>
      <c r="H1019" s="11" t="s">
        <v>30</v>
      </c>
      <c r="I1019" s="11">
        <v>5</v>
      </c>
      <c r="J1019" s="11" t="s">
        <v>31</v>
      </c>
      <c r="K1019" s="164" t="str">
        <f t="shared" si="67"/>
        <v>Diagnos</v>
      </c>
      <c r="L1019" s="11" t="s">
        <v>12548</v>
      </c>
      <c r="M1019" s="11" t="str">
        <f t="shared" si="69"/>
        <v>4_x4_2x_D_5a</v>
      </c>
      <c r="N1019" s="11" t="str">
        <f t="shared" si="70"/>
        <v>9789152302484-4-x4_2x-D-5a</v>
      </c>
      <c r="O1019" s="78" t="s">
        <v>284</v>
      </c>
      <c r="P1019" s="11"/>
      <c r="Q1019" s="55" t="str">
        <f>INDEX(Freelancer!$A$1140:$J$2572,MATCH('Base data'!M1019,Freelancer!$G$1140:$G$2572,0),9)</f>
        <v>Hur mycket är 100 % (det hela) om  5% är 35 kg</v>
      </c>
      <c r="R1019" s="161" t="str">
        <f>IF(INDEX(Freelancer!$A$1140:$J$2572,MATCH('Base data'!M1019,Freelancer!$G$1140:$G$2572,0),10)=0,"",INDEX(Freelancer!$A$1140:$J$2572,MATCH('Base data'!M1019,Freelancer!$G$1140:$G$2572,0),10))</f>
        <v/>
      </c>
      <c r="S1019" s="78" t="s">
        <v>8392</v>
      </c>
      <c r="T1019" s="78" t="str">
        <f t="shared" si="68"/>
        <v>y1_5_2y</v>
      </c>
      <c r="U1019" s="78" t="str">
        <f>INDEX(Lista!$O$2:$S$206,MATCH('Base data'!T1019,Lista!$P$2:$P$206,0),3)</f>
        <v>Ekvationssystem - Grafisk lösning</v>
      </c>
      <c r="V1019" s="78" t="str">
        <f>INDEX(Lista!$O$2:$S$206,MATCH('Base data'!T1019,Lista!$P$2:$P$206,0),4)</f>
        <v>T_1_5</v>
      </c>
      <c r="W1019" s="78" t="str">
        <f>INDEX(Lista!$O$2:$S$206,MATCH('Base data'!T1019,Lista!$P$2:$P$206,0),5)</f>
        <v>Ekvationssystem</v>
      </c>
      <c r="X1019" s="214" t="s">
        <v>16772</v>
      </c>
    </row>
    <row r="1020" spans="1:24" x14ac:dyDescent="0.2">
      <c r="A1020" s="160">
        <v>9789152302484</v>
      </c>
      <c r="B1020" s="11">
        <v>4</v>
      </c>
      <c r="C1020" s="11" t="s">
        <v>420</v>
      </c>
      <c r="D1020" s="161" t="s">
        <v>12849</v>
      </c>
      <c r="E1020" s="161" t="s">
        <v>282</v>
      </c>
      <c r="F1020" s="161" t="s">
        <v>12866</v>
      </c>
      <c r="G1020" s="161" t="s">
        <v>29</v>
      </c>
      <c r="H1020" s="11" t="s">
        <v>30</v>
      </c>
      <c r="I1020" s="11">
        <v>5</v>
      </c>
      <c r="J1020" s="11" t="s">
        <v>34</v>
      </c>
      <c r="K1020" s="164" t="str">
        <f t="shared" si="67"/>
        <v>Diagnos</v>
      </c>
      <c r="L1020" s="11" t="s">
        <v>12548</v>
      </c>
      <c r="M1020" s="11" t="str">
        <f t="shared" si="69"/>
        <v>4_x4_2x_D_5b</v>
      </c>
      <c r="N1020" s="11" t="str">
        <f t="shared" si="70"/>
        <v>9789152302484-4-x4_2x-D-5b</v>
      </c>
      <c r="O1020" s="78" t="s">
        <v>1256</v>
      </c>
      <c r="P1020" s="11"/>
      <c r="Q1020" s="55" t="str">
        <f>INDEX(Freelancer!$A$1140:$J$2572,MATCH('Base data'!M1020,Freelancer!$G$1140:$G$2572,0),9)</f>
        <v>Hur mycket är 100 % (det hela) om 12% är 240 kg</v>
      </c>
      <c r="R1020" s="161" t="str">
        <f>IF(INDEX(Freelancer!$A$1140:$J$2572,MATCH('Base data'!M1020,Freelancer!$G$1140:$G$2572,0),10)=0,"",INDEX(Freelancer!$A$1140:$J$2572,MATCH('Base data'!M1020,Freelancer!$G$1140:$G$2572,0),10))</f>
        <v/>
      </c>
      <c r="S1020" s="78" t="s">
        <v>8337</v>
      </c>
      <c r="T1020" s="78" t="str">
        <f t="shared" si="68"/>
        <v>y4_12_2y</v>
      </c>
      <c r="U1020" s="78" t="str">
        <f>INDEX(Lista!$O$2:$S$206,MATCH('Base data'!T1020,Lista!$P$2:$P$206,0),3)</f>
        <v>Likformighet - Trianglar</v>
      </c>
      <c r="V1020" s="78" t="str">
        <f>INDEX(Lista!$O$2:$S$206,MATCH('Base data'!T1020,Lista!$P$2:$P$206,0),4)</f>
        <v>G_4_12</v>
      </c>
      <c r="W1020" s="78" t="str">
        <f>INDEX(Lista!$O$2:$S$206,MATCH('Base data'!T1020,Lista!$P$2:$P$206,0),5)</f>
        <v>Likformighet</v>
      </c>
      <c r="X1020" s="214" t="s">
        <v>16772</v>
      </c>
    </row>
    <row r="1021" spans="1:24" x14ac:dyDescent="0.2">
      <c r="A1021" s="160">
        <v>9789152302484</v>
      </c>
      <c r="B1021" s="11">
        <v>4</v>
      </c>
      <c r="C1021" s="11" t="s">
        <v>420</v>
      </c>
      <c r="D1021" s="161" t="s">
        <v>12849</v>
      </c>
      <c r="E1021" s="161" t="s">
        <v>282</v>
      </c>
      <c r="F1021" s="161" t="s">
        <v>12866</v>
      </c>
      <c r="G1021" s="161" t="s">
        <v>29</v>
      </c>
      <c r="H1021" s="11" t="s">
        <v>30</v>
      </c>
      <c r="I1021" s="11">
        <v>6</v>
      </c>
      <c r="J1021" s="11"/>
      <c r="K1021" s="164" t="str">
        <f t="shared" si="67"/>
        <v>Diagnos</v>
      </c>
      <c r="L1021" s="11" t="s">
        <v>17333</v>
      </c>
      <c r="M1021" s="11" t="str">
        <f t="shared" si="69"/>
        <v>4_x4_2x_D_6</v>
      </c>
      <c r="N1021" s="11" t="str">
        <f t="shared" si="70"/>
        <v>9789152302484-4-x4_2x-D-6</v>
      </c>
      <c r="O1021" s="78" t="s">
        <v>1256</v>
      </c>
      <c r="P1021" s="11"/>
      <c r="Q1021" s="55" t="str">
        <f>INDEX(Freelancer!$A$1140:$J$2572,MATCH('Base data'!M1021,Freelancer!$G$1140:$G$2572,0),9)</f>
        <v>Laura köpte en tröja och fick 20 % rabatt. ”Jag sparade 170 kr” sa Laura. Vilket var det ordinarie priset på tröjan?</v>
      </c>
      <c r="R1021" s="161" t="str">
        <f>IF(INDEX(Freelancer!$A$1140:$J$2572,MATCH('Base data'!M1021,Freelancer!$G$1140:$G$2572,0),10)=0,"",INDEX(Freelancer!$A$1140:$J$2572,MATCH('Base data'!M1021,Freelancer!$G$1140:$G$2572,0),10))</f>
        <v/>
      </c>
      <c r="S1021" s="78" t="s">
        <v>16673</v>
      </c>
      <c r="T1021" s="78" t="str">
        <f t="shared" si="68"/>
        <v>y3_2_4y</v>
      </c>
      <c r="U1021" s="78" t="str">
        <f>INDEX(Lista!$O$2:$S$206,MATCH('Base data'!T1021,Lista!$P$2:$P$206,0),3)</f>
        <v>Statistik - Korrelation &amp; regression</v>
      </c>
      <c r="V1021" s="78" t="str">
        <f>INDEX(Lista!$O$2:$S$206,MATCH('Base data'!T1021,Lista!$P$2:$P$206,0),4)</f>
        <v>SS_3_2</v>
      </c>
      <c r="W1021" s="78" t="str">
        <f>INDEX(Lista!$O$2:$S$206,MATCH('Base data'!T1021,Lista!$P$2:$P$206,0),5)</f>
        <v>Statistik</v>
      </c>
      <c r="X1021" s="214" t="s">
        <v>16772</v>
      </c>
    </row>
    <row r="1022" spans="1:24" x14ac:dyDescent="0.2">
      <c r="A1022" s="160">
        <v>9789152302484</v>
      </c>
      <c r="B1022" s="11">
        <v>4</v>
      </c>
      <c r="C1022" s="11" t="s">
        <v>420</v>
      </c>
      <c r="D1022" s="161" t="s">
        <v>12849</v>
      </c>
      <c r="E1022" s="161" t="s">
        <v>282</v>
      </c>
      <c r="F1022" s="161" t="s">
        <v>12866</v>
      </c>
      <c r="G1022" s="161" t="s">
        <v>29</v>
      </c>
      <c r="H1022" s="11" t="s">
        <v>30</v>
      </c>
      <c r="I1022" s="11">
        <v>7</v>
      </c>
      <c r="J1022" s="11" t="s">
        <v>31</v>
      </c>
      <c r="K1022" s="164" t="str">
        <f t="shared" ref="K1022:K1085" si="71">G1022</f>
        <v>Diagnos</v>
      </c>
      <c r="L1022" s="11" t="s">
        <v>12548</v>
      </c>
      <c r="M1022" s="11" t="str">
        <f t="shared" si="69"/>
        <v>4_x4_2x_D_7a</v>
      </c>
      <c r="N1022" s="11" t="str">
        <f t="shared" si="70"/>
        <v>9789152302484-4-x4_2x-D-7a</v>
      </c>
      <c r="O1022" s="78" t="s">
        <v>1256</v>
      </c>
      <c r="P1022" s="11"/>
      <c r="Q1022" s="55" t="str">
        <f>INDEX(Freelancer!$A$1140:$J$2572,MATCH('Base data'!M1022,Freelancer!$G$1140:$G$2572,0),9)</f>
        <v>Beräkna 3% av 700 kr</v>
      </c>
      <c r="R1022" s="161" t="str">
        <f>IF(INDEX(Freelancer!$A$1140:$J$2572,MATCH('Base data'!M1022,Freelancer!$G$1140:$G$2572,0),10)=0,"",INDEX(Freelancer!$A$1140:$J$2572,MATCH('Base data'!M1022,Freelancer!$G$1140:$G$2572,0),10))</f>
        <v/>
      </c>
      <c r="S1022" s="78" t="s">
        <v>16619</v>
      </c>
      <c r="T1022" s="78" t="str">
        <f t="shared" ref="T1022:T1085" si="72">"y"&amp;S1022&amp;"y"</f>
        <v>y4_23_1y</v>
      </c>
      <c r="U1022" s="78" t="str">
        <f>INDEX(Lista!$O$2:$S$206,MATCH('Base data'!T1022,Lista!$P$2:$P$206,0),3)</f>
        <v>Vektorer - Koordinatsystem</v>
      </c>
      <c r="V1022" s="78" t="str">
        <f>INDEX(Lista!$O$2:$S$206,MATCH('Base data'!T1022,Lista!$P$2:$P$206,0),4)</f>
        <v>G_4_23</v>
      </c>
      <c r="W1022" s="78" t="str">
        <f>INDEX(Lista!$O$2:$S$206,MATCH('Base data'!T1022,Lista!$P$2:$P$206,0),5)</f>
        <v>Vektorer</v>
      </c>
      <c r="X1022" s="214" t="s">
        <v>16772</v>
      </c>
    </row>
    <row r="1023" spans="1:24" x14ac:dyDescent="0.2">
      <c r="A1023" s="160">
        <v>9789152302484</v>
      </c>
      <c r="B1023" s="11">
        <v>4</v>
      </c>
      <c r="C1023" s="11" t="s">
        <v>420</v>
      </c>
      <c r="D1023" s="161" t="s">
        <v>12849</v>
      </c>
      <c r="E1023" s="161" t="s">
        <v>282</v>
      </c>
      <c r="F1023" s="161" t="s">
        <v>12866</v>
      </c>
      <c r="G1023" s="161" t="s">
        <v>29</v>
      </c>
      <c r="H1023" s="11" t="s">
        <v>30</v>
      </c>
      <c r="I1023" s="11">
        <v>7</v>
      </c>
      <c r="J1023" s="11" t="s">
        <v>34</v>
      </c>
      <c r="K1023" s="164" t="str">
        <f t="shared" si="71"/>
        <v>Diagnos</v>
      </c>
      <c r="L1023" s="11" t="s">
        <v>12548</v>
      </c>
      <c r="M1023" s="11" t="str">
        <f t="shared" si="69"/>
        <v>4_x4_2x_D_7b</v>
      </c>
      <c r="N1023" s="11" t="str">
        <f t="shared" si="70"/>
        <v>9789152302484-4-x4_2x-D-7b</v>
      </c>
      <c r="O1023" s="78" t="s">
        <v>1256</v>
      </c>
      <c r="P1023" s="11"/>
      <c r="Q1023" s="55" t="str">
        <f>INDEX(Freelancer!$A$1140:$J$2572,MATCH('Base data'!M1023,Freelancer!$G$1140:$G$2572,0),9)</f>
        <v>Beräkna 12% av 6000 kr</v>
      </c>
      <c r="R1023" s="161" t="str">
        <f>IF(INDEX(Freelancer!$A$1140:$J$2572,MATCH('Base data'!M1023,Freelancer!$G$1140:$G$2572,0),10)=0,"",INDEX(Freelancer!$A$1140:$J$2572,MATCH('Base data'!M1023,Freelancer!$G$1140:$G$2572,0),10))</f>
        <v/>
      </c>
      <c r="S1023" s="78" t="s">
        <v>16708</v>
      </c>
      <c r="T1023" s="78" t="str">
        <f t="shared" si="72"/>
        <v>y1_15y</v>
      </c>
      <c r="U1023" s="78" t="str">
        <f>INDEX(Lista!$O$2:$S$206,MATCH('Base data'!T1023,Lista!$P$2:$P$206,0),3)</f>
        <v>Räkneregler</v>
      </c>
      <c r="V1023" s="78" t="str">
        <f>INDEX(Lista!$O$2:$S$206,MATCH('Base data'!T1023,Lista!$P$2:$P$206,0),4)</f>
        <v>T_1_15</v>
      </c>
      <c r="W1023" s="78" t="str">
        <f>INDEX(Lista!$O$2:$S$206,MATCH('Base data'!T1023,Lista!$P$2:$P$206,0),5)</f>
        <v>Räkneregler</v>
      </c>
      <c r="X1023" s="214" t="s">
        <v>16772</v>
      </c>
    </row>
    <row r="1024" spans="1:24" x14ac:dyDescent="0.2">
      <c r="A1024" s="160">
        <v>9789152302484</v>
      </c>
      <c r="B1024" s="11">
        <v>4</v>
      </c>
      <c r="C1024" s="11" t="s">
        <v>420</v>
      </c>
      <c r="D1024" s="161" t="s">
        <v>12849</v>
      </c>
      <c r="E1024" s="161" t="s">
        <v>282</v>
      </c>
      <c r="F1024" s="161" t="s">
        <v>12866</v>
      </c>
      <c r="G1024" s="161" t="s">
        <v>29</v>
      </c>
      <c r="H1024" s="11" t="s">
        <v>30</v>
      </c>
      <c r="I1024" s="11">
        <v>7</v>
      </c>
      <c r="J1024" s="11" t="s">
        <v>40</v>
      </c>
      <c r="K1024" s="164" t="str">
        <f t="shared" si="71"/>
        <v>Diagnos</v>
      </c>
      <c r="L1024" s="11" t="s">
        <v>12548</v>
      </c>
      <c r="M1024" s="11" t="str">
        <f t="shared" si="69"/>
        <v>4_x4_2x_D_7c</v>
      </c>
      <c r="N1024" s="11" t="str">
        <f t="shared" si="70"/>
        <v>9789152302484-4-x4_2x-D-7c</v>
      </c>
      <c r="O1024" s="78" t="s">
        <v>1256</v>
      </c>
      <c r="P1024" s="11"/>
      <c r="Q1024" s="55" t="str">
        <f>INDEX(Freelancer!$A$1140:$J$2572,MATCH('Base data'!M1024,Freelancer!$G$1140:$G$2572,0),9)</f>
        <v>Beräkna 0,5% av 1200 kr</v>
      </c>
      <c r="R1024" s="161" t="str">
        <f>IF(INDEX(Freelancer!$A$1140:$J$2572,MATCH('Base data'!M1024,Freelancer!$G$1140:$G$2572,0),10)=0,"",INDEX(Freelancer!$A$1140:$J$2572,MATCH('Base data'!M1024,Freelancer!$G$1140:$G$2572,0),10))</f>
        <v/>
      </c>
      <c r="S1024" s="78" t="s">
        <v>16606</v>
      </c>
      <c r="T1024" s="78" t="str">
        <f t="shared" si="72"/>
        <v>y1_2y</v>
      </c>
      <c r="U1024" s="78" t="str">
        <f>INDEX(Lista!$O$2:$S$206,MATCH('Base data'!T1024,Lista!$P$2:$P$206,0),3)</f>
        <v>Bråk</v>
      </c>
      <c r="V1024" s="78" t="str">
        <f>INDEX(Lista!$O$2:$S$206,MATCH('Base data'!T1024,Lista!$P$2:$P$206,0),4)</f>
        <v>T_1_2</v>
      </c>
      <c r="W1024" s="78" t="str">
        <f>INDEX(Lista!$O$2:$S$206,MATCH('Base data'!T1024,Lista!$P$2:$P$206,0),5)</f>
        <v>Bråk</v>
      </c>
      <c r="X1024" s="214" t="s">
        <v>16772</v>
      </c>
    </row>
    <row r="1025" spans="1:24" x14ac:dyDescent="0.2">
      <c r="A1025" s="160">
        <v>9789152302484</v>
      </c>
      <c r="B1025" s="11">
        <v>4</v>
      </c>
      <c r="C1025" s="11" t="s">
        <v>420</v>
      </c>
      <c r="D1025" s="161" t="s">
        <v>12849</v>
      </c>
      <c r="E1025" s="161" t="s">
        <v>282</v>
      </c>
      <c r="F1025" s="161" t="s">
        <v>12866</v>
      </c>
      <c r="G1025" s="161" t="s">
        <v>29</v>
      </c>
      <c r="H1025" s="11" t="s">
        <v>30</v>
      </c>
      <c r="I1025" s="11">
        <v>8</v>
      </c>
      <c r="J1025" s="11"/>
      <c r="K1025" s="164" t="str">
        <f t="shared" si="71"/>
        <v>Diagnos</v>
      </c>
      <c r="L1025" s="11" t="s">
        <v>17333</v>
      </c>
      <c r="M1025" s="11" t="str">
        <f t="shared" si="69"/>
        <v>4_x4_2x_D_8</v>
      </c>
      <c r="N1025" s="11" t="str">
        <f t="shared" si="70"/>
        <v>9789152302484-4-x4_2x-D-8</v>
      </c>
      <c r="O1025" s="78" t="s">
        <v>1256</v>
      </c>
      <c r="P1025" s="11"/>
      <c r="Q1025" s="55" t="str">
        <f>INDEX(Freelancer!$A$1140:$J$2572,MATCH('Base data'!M1025,Freelancer!$G$1140:$G$2572,0),9)</f>
        <v>Anton satte in 2000 kr på banken. Räntesatsen var 2,8%. Hur mycket hade Anton på bankkontot efter ett år, om han inte satte in eller tog ut några pengar?</v>
      </c>
      <c r="R1025" s="161" t="str">
        <f>IF(INDEX(Freelancer!$A$1140:$J$2572,MATCH('Base data'!M1025,Freelancer!$G$1140:$G$2572,0),10)=0,"",INDEX(Freelancer!$A$1140:$J$2572,MATCH('Base data'!M1025,Freelancer!$G$1140:$G$2572,0),10))</f>
        <v/>
      </c>
      <c r="S1025" s="78" t="s">
        <v>8375</v>
      </c>
      <c r="T1025" s="78" t="str">
        <f t="shared" si="72"/>
        <v>y4_6_3y</v>
      </c>
      <c r="U1025" s="78" t="str">
        <f>INDEX(Lista!$O$2:$S$206,MATCH('Base data'!T1025,Lista!$P$2:$P$206,0),3)</f>
        <v>Geometrienheter - Area</v>
      </c>
      <c r="V1025" s="78" t="str">
        <f>INDEX(Lista!$O$2:$S$206,MATCH('Base data'!T1025,Lista!$P$2:$P$206,0),4)</f>
        <v>G_4_6</v>
      </c>
      <c r="W1025" s="78" t="str">
        <f>INDEX(Lista!$O$2:$S$206,MATCH('Base data'!T1025,Lista!$P$2:$P$206,0),5)</f>
        <v>Geometrienheter</v>
      </c>
      <c r="X1025" s="214" t="s">
        <v>16772</v>
      </c>
    </row>
    <row r="1026" spans="1:24" x14ac:dyDescent="0.2">
      <c r="A1026" s="160">
        <v>9789152302484</v>
      </c>
      <c r="B1026" s="11">
        <v>4</v>
      </c>
      <c r="C1026" s="11" t="s">
        <v>420</v>
      </c>
      <c r="D1026" s="161" t="s">
        <v>12849</v>
      </c>
      <c r="E1026" s="161" t="s">
        <v>282</v>
      </c>
      <c r="F1026" s="161" t="s">
        <v>12866</v>
      </c>
      <c r="G1026" s="161" t="s">
        <v>29</v>
      </c>
      <c r="H1026" s="11" t="s">
        <v>30</v>
      </c>
      <c r="I1026" s="11">
        <v>9</v>
      </c>
      <c r="J1026" s="11" t="s">
        <v>31</v>
      </c>
      <c r="K1026" s="164" t="str">
        <f t="shared" si="71"/>
        <v>Diagnos</v>
      </c>
      <c r="L1026" s="11" t="s">
        <v>12548</v>
      </c>
      <c r="M1026" s="11" t="str">
        <f t="shared" si="69"/>
        <v>4_x4_2x_D_9a</v>
      </c>
      <c r="N1026" s="11" t="str">
        <f t="shared" si="70"/>
        <v>9789152302484-4-x4_2x-D-9a</v>
      </c>
      <c r="O1026" s="78" t="s">
        <v>1256</v>
      </c>
      <c r="P1026" s="11"/>
      <c r="Q1026" s="55" t="str">
        <f>INDEX(Freelancer!$A$1140:$J$2572,MATCH('Base data'!M1026,Freelancer!$G$1140:$G$2572,0),9)</f>
        <v>Vad ska det stå i stället för $x$? Priset höjs med 5% $x \cdot 120$ kr = nytt pris</v>
      </c>
      <c r="R1026" s="161" t="str">
        <f>IF(INDEX(Freelancer!$A$1140:$J$2572,MATCH('Base data'!M1026,Freelancer!$G$1140:$G$2572,0),10)=0,"",INDEX(Freelancer!$A$1140:$J$2572,MATCH('Base data'!M1026,Freelancer!$G$1140:$G$2572,0),10))</f>
        <v/>
      </c>
      <c r="S1026" s="78" t="s">
        <v>16621</v>
      </c>
      <c r="T1026" s="78" t="str">
        <f t="shared" si="72"/>
        <v>y4_21_1y</v>
      </c>
      <c r="U1026" s="78" t="str">
        <f>INDEX(Lista!$O$2:$S$206,MATCH('Base data'!T1026,Lista!$P$2:$P$206,0),3)</f>
        <v>Triangeln - Rätvinkliga trianglar</v>
      </c>
      <c r="V1026" s="78" t="str">
        <f>INDEX(Lista!$O$2:$S$206,MATCH('Base data'!T1026,Lista!$P$2:$P$206,0),4)</f>
        <v>G_4_21</v>
      </c>
      <c r="W1026" s="78" t="str">
        <f>INDEX(Lista!$O$2:$S$206,MATCH('Base data'!T1026,Lista!$P$2:$P$206,0),5)</f>
        <v>Triangeln</v>
      </c>
      <c r="X1026" s="214" t="s">
        <v>16772</v>
      </c>
    </row>
    <row r="1027" spans="1:24" x14ac:dyDescent="0.2">
      <c r="A1027" s="160">
        <v>9789152302484</v>
      </c>
      <c r="B1027" s="11">
        <v>4</v>
      </c>
      <c r="C1027" s="11" t="s">
        <v>420</v>
      </c>
      <c r="D1027" s="161" t="s">
        <v>12849</v>
      </c>
      <c r="E1027" s="161" t="s">
        <v>282</v>
      </c>
      <c r="F1027" s="161" t="s">
        <v>12866</v>
      </c>
      <c r="G1027" s="161" t="s">
        <v>29</v>
      </c>
      <c r="H1027" s="11" t="s">
        <v>30</v>
      </c>
      <c r="I1027" s="11">
        <v>9</v>
      </c>
      <c r="J1027" s="11" t="s">
        <v>34</v>
      </c>
      <c r="K1027" s="164" t="str">
        <f t="shared" si="71"/>
        <v>Diagnos</v>
      </c>
      <c r="L1027" s="11" t="s">
        <v>12548</v>
      </c>
      <c r="M1027" s="11" t="str">
        <f t="shared" si="69"/>
        <v>4_x4_2x_D_9b</v>
      </c>
      <c r="N1027" s="11" t="str">
        <f t="shared" si="70"/>
        <v>9789152302484-4-x4_2x-D-9b</v>
      </c>
      <c r="O1027" s="78" t="s">
        <v>1256</v>
      </c>
      <c r="P1027" s="11"/>
      <c r="Q1027" s="55" t="str">
        <f>INDEX(Freelancer!$A$1140:$J$2572,MATCH('Base data'!M1027,Freelancer!$G$1140:$G$2572,0),9)</f>
        <v>Vad ska det stå i stället för $x$? Priset sänks med 8% $x \cdot 120$ kr = nytt pris</v>
      </c>
      <c r="R1027" s="161" t="str">
        <f>IF(INDEX(Freelancer!$A$1140:$J$2572,MATCH('Base data'!M1027,Freelancer!$G$1140:$G$2572,0),10)=0,"",INDEX(Freelancer!$A$1140:$J$2572,MATCH('Base data'!M1027,Freelancer!$G$1140:$G$2572,0),10))</f>
        <v/>
      </c>
      <c r="S1027" s="78" t="s">
        <v>8362</v>
      </c>
      <c r="T1027" s="78" t="str">
        <f t="shared" si="72"/>
        <v>y3_1_6y</v>
      </c>
      <c r="U1027" s="78" t="str">
        <f>INDEX(Lista!$O$2:$S$206,MATCH('Base data'!T1027,Lista!$P$2:$P$206,0),3)</f>
        <v>Sannolikhetslära - Kombinatorik</v>
      </c>
      <c r="V1027" s="78" t="str">
        <f>INDEX(Lista!$O$2:$S$206,MATCH('Base data'!T1027,Lista!$P$2:$P$206,0),4)</f>
        <v>SS_3_1</v>
      </c>
      <c r="W1027" s="78" t="str">
        <f>INDEX(Lista!$O$2:$S$206,MATCH('Base data'!T1027,Lista!$P$2:$P$206,0),5)</f>
        <v>Sannolikhetslära</v>
      </c>
      <c r="X1027" s="214" t="s">
        <v>16772</v>
      </c>
    </row>
    <row r="1028" spans="1:24" x14ac:dyDescent="0.2">
      <c r="A1028" s="160">
        <v>9789152302484</v>
      </c>
      <c r="B1028" s="11">
        <v>4</v>
      </c>
      <c r="C1028" s="11" t="s">
        <v>420</v>
      </c>
      <c r="D1028" s="161" t="s">
        <v>12849</v>
      </c>
      <c r="E1028" s="161" t="s">
        <v>282</v>
      </c>
      <c r="F1028" s="161" t="s">
        <v>12866</v>
      </c>
      <c r="G1028" s="161" t="s">
        <v>29</v>
      </c>
      <c r="H1028" s="11" t="s">
        <v>30</v>
      </c>
      <c r="I1028" s="11">
        <v>10</v>
      </c>
      <c r="J1028" s="11" t="s">
        <v>31</v>
      </c>
      <c r="K1028" s="164" t="str">
        <f t="shared" si="71"/>
        <v>Diagnos</v>
      </c>
      <c r="L1028" s="11" t="s">
        <v>17333</v>
      </c>
      <c r="M1028" s="11" t="str">
        <f t="shared" si="69"/>
        <v>4_x4_2x_D_10a</v>
      </c>
      <c r="N1028" s="11" t="str">
        <f t="shared" si="70"/>
        <v>9789152302484-4-x4_2x-D-10a</v>
      </c>
      <c r="O1028" s="78" t="s">
        <v>1256</v>
      </c>
      <c r="P1028" s="11"/>
      <c r="Q1028" s="55" t="str">
        <f>INDEX(Freelancer!$A$1140:$J$2572,MATCH('Base data'!M1028,Freelancer!$G$1140:$G$2572,0),9)</f>
        <v>Det är rea på skidor. Först sänks priset med 20%. Sedan är det 50% rea på reapriset. Skidorna kostade från början 2500 kr. Hur mycket kostar skidorna efter de två sänkningarna?</v>
      </c>
      <c r="R1028" s="161" t="str">
        <f>IF(INDEX(Freelancer!$A$1140:$J$2572,MATCH('Base data'!M1028,Freelancer!$G$1140:$G$2572,0),10)=0,"",INDEX(Freelancer!$A$1140:$J$2572,MATCH('Base data'!M1028,Freelancer!$G$1140:$G$2572,0),10))</f>
        <v/>
      </c>
      <c r="S1028" s="78" t="s">
        <v>16664</v>
      </c>
      <c r="T1028" s="78" t="str">
        <f t="shared" si="72"/>
        <v>y1_6y</v>
      </c>
      <c r="U1028" s="78" t="str">
        <f>INDEX(Lista!$O$2:$S$206,MATCH('Base data'!T1028,Lista!$P$2:$P$206,0),3)</f>
        <v>Enheter</v>
      </c>
      <c r="V1028" s="78" t="str">
        <f>INDEX(Lista!$O$2:$S$206,MATCH('Base data'!T1028,Lista!$P$2:$P$206,0),4)</f>
        <v>T_1_6</v>
      </c>
      <c r="W1028" s="78" t="str">
        <f>INDEX(Lista!$O$2:$S$206,MATCH('Base data'!T1028,Lista!$P$2:$P$206,0),5)</f>
        <v>Enheter</v>
      </c>
      <c r="X1028" s="214" t="s">
        <v>16772</v>
      </c>
    </row>
    <row r="1029" spans="1:24" x14ac:dyDescent="0.2">
      <c r="A1029" s="160">
        <v>9789152302484</v>
      </c>
      <c r="B1029" s="11">
        <v>4</v>
      </c>
      <c r="C1029" s="11" t="s">
        <v>420</v>
      </c>
      <c r="D1029" s="161" t="s">
        <v>12849</v>
      </c>
      <c r="E1029" s="161" t="s">
        <v>282</v>
      </c>
      <c r="F1029" s="161" t="s">
        <v>12866</v>
      </c>
      <c r="G1029" s="161" t="s">
        <v>29</v>
      </c>
      <c r="H1029" s="11" t="s">
        <v>30</v>
      </c>
      <c r="I1029" s="11">
        <v>10</v>
      </c>
      <c r="J1029" s="11" t="s">
        <v>34</v>
      </c>
      <c r="K1029" s="164" t="str">
        <f t="shared" si="71"/>
        <v>Diagnos</v>
      </c>
      <c r="L1029" s="11" t="s">
        <v>17333</v>
      </c>
      <c r="M1029" s="11" t="str">
        <f t="shared" si="69"/>
        <v>4_x4_2x_D_10b</v>
      </c>
      <c r="N1029" s="11" t="str">
        <f t="shared" si="70"/>
        <v>9789152302484-4-x4_2x-D-10b</v>
      </c>
      <c r="O1029" s="78" t="s">
        <v>1256</v>
      </c>
      <c r="P1029" s="11"/>
      <c r="Q1029" s="55" t="str">
        <f>INDEX(Freelancer!$A$1140:$J$2572,MATCH('Base data'!M1029,Freelancer!$G$1140:$G$2572,0),9)</f>
        <v>Det är rea på skidor. Först sänks priset med 20%. Sedan är det 50% rea på reapriset. Skidorna kostade från början 2500 kr. Hur många procent billigare har skidorna blivit?</v>
      </c>
      <c r="R1029" s="161" t="str">
        <f>IF(INDEX(Freelancer!$A$1140:$J$2572,MATCH('Base data'!M1029,Freelancer!$G$1140:$G$2572,0),10)=0,"",INDEX(Freelancer!$A$1140:$J$2572,MATCH('Base data'!M1029,Freelancer!$G$1140:$G$2572,0),10))</f>
        <v/>
      </c>
      <c r="S1029" s="78" t="s">
        <v>16680</v>
      </c>
      <c r="T1029" s="78" t="str">
        <f t="shared" si="72"/>
        <v>y1_12_4y</v>
      </c>
      <c r="U1029" s="78" t="str">
        <f>INDEX(Lista!$O$2:$S$206,MATCH('Base data'!T1029,Lista!$P$2:$P$206,0),3)</f>
        <v>Potenser - Positiv heltalsexponent</v>
      </c>
      <c r="V1029" s="78" t="str">
        <f>INDEX(Lista!$O$2:$S$206,MATCH('Base data'!T1029,Lista!$P$2:$P$206,0),4)</f>
        <v>T_1_12</v>
      </c>
      <c r="W1029" s="78" t="str">
        <f>INDEX(Lista!$O$2:$S$206,MATCH('Base data'!T1029,Lista!$P$2:$P$206,0),5)</f>
        <v>Potenser</v>
      </c>
      <c r="X1029" s="214" t="s">
        <v>16772</v>
      </c>
    </row>
    <row r="1030" spans="1:24" x14ac:dyDescent="0.2">
      <c r="A1030" s="160">
        <v>9789152302484</v>
      </c>
      <c r="B1030" s="11">
        <v>4</v>
      </c>
      <c r="C1030" s="11" t="s">
        <v>420</v>
      </c>
      <c r="D1030" s="161" t="s">
        <v>12849</v>
      </c>
      <c r="E1030" s="161" t="s">
        <v>282</v>
      </c>
      <c r="F1030" s="161" t="s">
        <v>12866</v>
      </c>
      <c r="G1030" s="161" t="s">
        <v>29</v>
      </c>
      <c r="H1030" s="11" t="s">
        <v>30</v>
      </c>
      <c r="I1030" s="11">
        <v>11</v>
      </c>
      <c r="J1030" s="11" t="s">
        <v>31</v>
      </c>
      <c r="K1030" s="164" t="str">
        <f t="shared" si="71"/>
        <v>Diagnos</v>
      </c>
      <c r="L1030" s="11" t="s">
        <v>12548</v>
      </c>
      <c r="M1030" s="11" t="str">
        <f t="shared" ref="M1030:M1093" si="73">B1030&amp;"_"&amp;F1030&amp;"_"&amp;H1030&amp;"_"&amp;I1030&amp;J1030</f>
        <v>4_x4_2x_D_11a</v>
      </c>
      <c r="N1030" s="11" t="str">
        <f t="shared" ref="N1030:N1093" si="74">A1030&amp;"-"&amp;B1030&amp;"-"&amp;F1030&amp;"-"&amp;H1030&amp;"-"&amp;I1030&amp;J1030</f>
        <v>9789152302484-4-x4_2x-D-11a</v>
      </c>
      <c r="O1030" s="78" t="s">
        <v>1256</v>
      </c>
      <c r="P1030" s="11"/>
      <c r="Q1030" s="55" t="str">
        <f>INDEX(Freelancer!$A$1140:$J$2572,MATCH('Base data'!M1030,Freelancer!$G$1140:$G$2572,0),9)</f>
        <v>Stödet för aktionsgruppen ”Stoppa utbyggnaden av kärnkraftverk” ökade från 20% till 33%. Med hur många procentenheter ökade stödet?</v>
      </c>
      <c r="R1030" s="161" t="str">
        <f>IF(INDEX(Freelancer!$A$1140:$J$2572,MATCH('Base data'!M1030,Freelancer!$G$1140:$G$2572,0),10)=0,"",INDEX(Freelancer!$A$1140:$J$2572,MATCH('Base data'!M1030,Freelancer!$G$1140:$G$2572,0),10))</f>
        <v/>
      </c>
      <c r="S1030" s="78" t="s">
        <v>16703</v>
      </c>
      <c r="T1030" s="78" t="str">
        <f t="shared" si="72"/>
        <v>y1_16_4y</v>
      </c>
      <c r="U1030" s="78" t="str">
        <f>INDEX(Lista!$O$2:$S$206,MATCH('Base data'!T1030,Lista!$P$2:$P$206,0),3)</f>
        <v>Räta linjen - k-form &amp; enpunktsform</v>
      </c>
      <c r="V1030" s="78" t="str">
        <f>INDEX(Lista!$O$2:$S$206,MATCH('Base data'!T1030,Lista!$P$2:$P$206,0),4)</f>
        <v>T_1_16</v>
      </c>
      <c r="W1030" s="78" t="str">
        <f>INDEX(Lista!$O$2:$S$206,MATCH('Base data'!T1030,Lista!$P$2:$P$206,0),5)</f>
        <v>Räta linjen</v>
      </c>
      <c r="X1030" s="214" t="s">
        <v>16772</v>
      </c>
    </row>
    <row r="1031" spans="1:24" x14ac:dyDescent="0.2">
      <c r="A1031" s="160">
        <v>9789152302484</v>
      </c>
      <c r="B1031" s="11">
        <v>4</v>
      </c>
      <c r="C1031" s="11" t="s">
        <v>420</v>
      </c>
      <c r="D1031" s="161" t="s">
        <v>12849</v>
      </c>
      <c r="E1031" s="161" t="s">
        <v>282</v>
      </c>
      <c r="F1031" s="161" t="s">
        <v>12866</v>
      </c>
      <c r="G1031" s="161" t="s">
        <v>29</v>
      </c>
      <c r="H1031" s="11" t="s">
        <v>30</v>
      </c>
      <c r="I1031" s="11">
        <v>11</v>
      </c>
      <c r="J1031" s="11" t="s">
        <v>34</v>
      </c>
      <c r="K1031" s="164" t="str">
        <f t="shared" si="71"/>
        <v>Diagnos</v>
      </c>
      <c r="L1031" s="11" t="s">
        <v>12548</v>
      </c>
      <c r="M1031" s="11" t="str">
        <f t="shared" si="73"/>
        <v>4_x4_2x_D_11b</v>
      </c>
      <c r="N1031" s="11" t="str">
        <f t="shared" si="74"/>
        <v>9789152302484-4-x4_2x-D-11b</v>
      </c>
      <c r="O1031" s="78" t="s">
        <v>1256</v>
      </c>
      <c r="P1031" s="11"/>
      <c r="Q1031" s="55" t="str">
        <f>INDEX(Freelancer!$A$1140:$J$2572,MATCH('Base data'!M1031,Freelancer!$G$1140:$G$2572,0),9)</f>
        <v>Stödet för aktionsgruppen ”Stoppa utbyggnaden av kärnkraftverk” ökade från 20% till 33%. Med hur många procent ökade stödet?</v>
      </c>
      <c r="R1031" s="161" t="str">
        <f>IF(INDEX(Freelancer!$A$1140:$J$2572,MATCH('Base data'!M1031,Freelancer!$G$1140:$G$2572,0),10)=0,"",INDEX(Freelancer!$A$1140:$J$2572,MATCH('Base data'!M1031,Freelancer!$G$1140:$G$2572,0),10))</f>
        <v/>
      </c>
      <c r="S1031" s="78" t="s">
        <v>16653</v>
      </c>
      <c r="T1031" s="78" t="str">
        <f t="shared" si="72"/>
        <v>y1_16_7y</v>
      </c>
      <c r="U1031" s="78" t="str">
        <f>INDEX(Lista!$O$2:$S$206,MATCH('Base data'!T1031,Lista!$P$2:$P$206,0),3)</f>
        <v>Räta linjen - parallella &amp; vinkelräta linjer</v>
      </c>
      <c r="V1031" s="78" t="str">
        <f>INDEX(Lista!$O$2:$S$206,MATCH('Base data'!T1031,Lista!$P$2:$P$206,0),4)</f>
        <v>T_1_16</v>
      </c>
      <c r="W1031" s="78" t="str">
        <f>INDEX(Lista!$O$2:$S$206,MATCH('Base data'!T1031,Lista!$P$2:$P$206,0),5)</f>
        <v>Räta linjen</v>
      </c>
      <c r="X1031" s="214" t="s">
        <v>16772</v>
      </c>
    </row>
    <row r="1032" spans="1:24" x14ac:dyDescent="0.2">
      <c r="A1032" s="160">
        <v>9789152302484</v>
      </c>
      <c r="B1032" s="11">
        <v>4</v>
      </c>
      <c r="C1032" s="11" t="s">
        <v>420</v>
      </c>
      <c r="D1032" s="161" t="s">
        <v>12849</v>
      </c>
      <c r="E1032" s="161" t="s">
        <v>282</v>
      </c>
      <c r="F1032" s="161" t="s">
        <v>12866</v>
      </c>
      <c r="G1032" s="161" t="s">
        <v>29</v>
      </c>
      <c r="H1032" s="11" t="s">
        <v>30</v>
      </c>
      <c r="I1032" s="11">
        <v>12</v>
      </c>
      <c r="J1032" s="11" t="s">
        <v>31</v>
      </c>
      <c r="K1032" s="164" t="str">
        <f t="shared" si="71"/>
        <v>Diagnos</v>
      </c>
      <c r="L1032" s="11" t="s">
        <v>17333</v>
      </c>
      <c r="M1032" s="11" t="str">
        <f t="shared" si="73"/>
        <v>4_x4_2x_D_12a</v>
      </c>
      <c r="N1032" s="11" t="str">
        <f t="shared" si="74"/>
        <v>9789152302484-4-x4_2x-D-12a</v>
      </c>
      <c r="O1032" s="78" t="s">
        <v>1256</v>
      </c>
      <c r="P1032" s="11"/>
      <c r="Q1032" s="55" t="str">
        <f>INDEX(Freelancer!$A$1140:$J$2572,MATCH('Base data'!M1032,Freelancer!$G$1140:$G$2572,0),9)</f>
        <v>Skriv som promille 6%</v>
      </c>
      <c r="R1032" s="161" t="str">
        <f>IF(INDEX(Freelancer!$A$1140:$J$2572,MATCH('Base data'!M1032,Freelancer!$G$1140:$G$2572,0),10)=0,"",INDEX(Freelancer!$A$1140:$J$2572,MATCH('Base data'!M1032,Freelancer!$G$1140:$G$2572,0),10))</f>
        <v/>
      </c>
      <c r="S1032" s="78" t="s">
        <v>16596</v>
      </c>
      <c r="T1032" s="78" t="str">
        <f t="shared" si="72"/>
        <v>y3_1_11y</v>
      </c>
      <c r="U1032" s="78" t="str">
        <f>INDEX(Lista!$O$2:$S$206,MATCH('Base data'!T1032,Lista!$P$2:$P$206,0),3)</f>
        <v>Sannolikhetslära - Pascals triangel</v>
      </c>
      <c r="V1032" s="78" t="str">
        <f>INDEX(Lista!$O$2:$S$206,MATCH('Base data'!T1032,Lista!$P$2:$P$206,0),4)</f>
        <v>SS_3_1</v>
      </c>
      <c r="W1032" s="78" t="str">
        <f>INDEX(Lista!$O$2:$S$206,MATCH('Base data'!T1032,Lista!$P$2:$P$206,0),5)</f>
        <v>Sannolikhetslära</v>
      </c>
      <c r="X1032" s="214" t="s">
        <v>16772</v>
      </c>
    </row>
    <row r="1033" spans="1:24" x14ac:dyDescent="0.2">
      <c r="A1033" s="160">
        <v>9789152302484</v>
      </c>
      <c r="B1033" s="11">
        <v>4</v>
      </c>
      <c r="C1033" s="11" t="s">
        <v>420</v>
      </c>
      <c r="D1033" s="161" t="s">
        <v>12849</v>
      </c>
      <c r="E1033" s="161" t="s">
        <v>282</v>
      </c>
      <c r="F1033" s="161" t="s">
        <v>12866</v>
      </c>
      <c r="G1033" s="161" t="s">
        <v>29</v>
      </c>
      <c r="H1033" s="11" t="s">
        <v>30</v>
      </c>
      <c r="I1033" s="11">
        <v>12</v>
      </c>
      <c r="J1033" s="11" t="s">
        <v>34</v>
      </c>
      <c r="K1033" s="164" t="str">
        <f t="shared" si="71"/>
        <v>Diagnos</v>
      </c>
      <c r="L1033" s="11" t="s">
        <v>17333</v>
      </c>
      <c r="M1033" s="11" t="str">
        <f t="shared" si="73"/>
        <v>4_x4_2x_D_12b</v>
      </c>
      <c r="N1033" s="11" t="str">
        <f t="shared" si="74"/>
        <v>9789152302484-4-x4_2x-D-12b</v>
      </c>
      <c r="O1033" s="78" t="s">
        <v>1256</v>
      </c>
      <c r="P1033" s="11"/>
      <c r="Q1033" s="55" t="str">
        <f>INDEX(Freelancer!$A$1140:$J$2572,MATCH('Base data'!M1033,Freelancer!$G$1140:$G$2572,0),9)</f>
        <v>Skriv som promille 0,8%</v>
      </c>
      <c r="R1033" s="161" t="str">
        <f>IF(INDEX(Freelancer!$A$1140:$J$2572,MATCH('Base data'!M1033,Freelancer!$G$1140:$G$2572,0),10)=0,"",INDEX(Freelancer!$A$1140:$J$2572,MATCH('Base data'!M1033,Freelancer!$G$1140:$G$2572,0),10))</f>
        <v/>
      </c>
      <c r="S1033" s="78" t="s">
        <v>16708</v>
      </c>
      <c r="T1033" s="78" t="str">
        <f t="shared" si="72"/>
        <v>y1_15y</v>
      </c>
      <c r="U1033" s="78" t="str">
        <f>INDEX(Lista!$O$2:$S$206,MATCH('Base data'!T1033,Lista!$P$2:$P$206,0),3)</f>
        <v>Räkneregler</v>
      </c>
      <c r="V1033" s="78" t="str">
        <f>INDEX(Lista!$O$2:$S$206,MATCH('Base data'!T1033,Lista!$P$2:$P$206,0),4)</f>
        <v>T_1_15</v>
      </c>
      <c r="W1033" s="78" t="str">
        <f>INDEX(Lista!$O$2:$S$206,MATCH('Base data'!T1033,Lista!$P$2:$P$206,0),5)</f>
        <v>Räkneregler</v>
      </c>
      <c r="X1033" s="214" t="s">
        <v>16772</v>
      </c>
    </row>
    <row r="1034" spans="1:24" x14ac:dyDescent="0.2">
      <c r="A1034" s="160">
        <v>9789152302484</v>
      </c>
      <c r="B1034" s="11">
        <v>4</v>
      </c>
      <c r="C1034" s="11" t="s">
        <v>420</v>
      </c>
      <c r="D1034" s="161" t="s">
        <v>12849</v>
      </c>
      <c r="E1034" s="161" t="s">
        <v>282</v>
      </c>
      <c r="F1034" s="161" t="s">
        <v>12866</v>
      </c>
      <c r="G1034" s="161" t="s">
        <v>29</v>
      </c>
      <c r="H1034" s="11" t="s">
        <v>30</v>
      </c>
      <c r="I1034" s="11">
        <v>12</v>
      </c>
      <c r="J1034" s="11" t="s">
        <v>40</v>
      </c>
      <c r="K1034" s="164" t="str">
        <f t="shared" si="71"/>
        <v>Diagnos</v>
      </c>
      <c r="L1034" s="11" t="s">
        <v>17333</v>
      </c>
      <c r="M1034" s="11" t="str">
        <f t="shared" si="73"/>
        <v>4_x4_2x_D_12c</v>
      </c>
      <c r="N1034" s="11" t="str">
        <f t="shared" si="74"/>
        <v>9789152302484-4-x4_2x-D-12c</v>
      </c>
      <c r="O1034" s="78" t="s">
        <v>1256</v>
      </c>
      <c r="P1034" s="11"/>
      <c r="Q1034" s="55" t="str">
        <f>INDEX(Freelancer!$A$1140:$J$2572,MATCH('Base data'!M1034,Freelancer!$G$1140:$G$2572,0),9)</f>
        <v>Skriv som promille 35 av 5000</v>
      </c>
      <c r="R1034" s="161" t="str">
        <f>IF(INDEX(Freelancer!$A$1140:$J$2572,MATCH('Base data'!M1034,Freelancer!$G$1140:$G$2572,0),10)=0,"",INDEX(Freelancer!$A$1140:$J$2572,MATCH('Base data'!M1034,Freelancer!$G$1140:$G$2572,0),10))</f>
        <v/>
      </c>
      <c r="S1034" s="78" t="s">
        <v>8324</v>
      </c>
      <c r="T1034" s="78" t="str">
        <f t="shared" si="72"/>
        <v>y1_12_2y</v>
      </c>
      <c r="U1034" s="78" t="str">
        <f>INDEX(Lista!$O$2:$S$206,MATCH('Base data'!T1034,Lista!$P$2:$P$206,0),3)</f>
        <v>Potenser - Kvadrat &amp; kvadratrötter</v>
      </c>
      <c r="V1034" s="78" t="str">
        <f>INDEX(Lista!$O$2:$S$206,MATCH('Base data'!T1034,Lista!$P$2:$P$206,0),4)</f>
        <v>T_1_12</v>
      </c>
      <c r="W1034" s="78" t="str">
        <f>INDEX(Lista!$O$2:$S$206,MATCH('Base data'!T1034,Lista!$P$2:$P$206,0),5)</f>
        <v>Potenser</v>
      </c>
      <c r="X1034" s="214" t="s">
        <v>16772</v>
      </c>
    </row>
    <row r="1035" spans="1:24" x14ac:dyDescent="0.2">
      <c r="A1035" s="160">
        <v>9789152302484</v>
      </c>
      <c r="B1035" s="11">
        <v>4</v>
      </c>
      <c r="C1035" s="11" t="s">
        <v>420</v>
      </c>
      <c r="D1035" s="161" t="s">
        <v>12849</v>
      </c>
      <c r="E1035" s="161" t="s">
        <v>282</v>
      </c>
      <c r="F1035" s="161" t="s">
        <v>12866</v>
      </c>
      <c r="G1035" s="161" t="s">
        <v>29</v>
      </c>
      <c r="H1035" s="11" t="s">
        <v>30</v>
      </c>
      <c r="I1035" s="11">
        <v>13</v>
      </c>
      <c r="J1035" s="11"/>
      <c r="K1035" s="164" t="str">
        <f t="shared" si="71"/>
        <v>Diagnos</v>
      </c>
      <c r="L1035" s="11" t="s">
        <v>12548</v>
      </c>
      <c r="M1035" s="11" t="str">
        <f t="shared" si="73"/>
        <v>4_x4_2x_D_13</v>
      </c>
      <c r="N1035" s="11" t="str">
        <f t="shared" si="74"/>
        <v>9789152302484-4-x4_2x-D-13</v>
      </c>
      <c r="O1035" s="78" t="s">
        <v>1256</v>
      </c>
      <c r="P1035" s="11"/>
      <c r="Q1035" s="55" t="str">
        <f>INDEX(Freelancer!$A$1140:$J$2572,MATCH('Base data'!M1035,Freelancer!$G$1140:$G$2572,0),9)</f>
        <v>Beräkna 4 ‰ av 5 g. Svara i mg.</v>
      </c>
      <c r="R1035" s="161" t="str">
        <f>IF(INDEX(Freelancer!$A$1140:$J$2572,MATCH('Base data'!M1035,Freelancer!$G$1140:$G$2572,0),10)=0,"",INDEX(Freelancer!$A$1140:$J$2572,MATCH('Base data'!M1035,Freelancer!$G$1140:$G$2572,0),10))</f>
        <v/>
      </c>
      <c r="S1035" s="78" t="s">
        <v>8378</v>
      </c>
      <c r="T1035" s="78" t="str">
        <f t="shared" si="72"/>
        <v>y1_3y</v>
      </c>
      <c r="U1035" s="78" t="str">
        <f>INDEX(Lista!$O$2:$S$206,MATCH('Base data'!T1035,Lista!$P$2:$P$206,0),3)</f>
        <v>Ekvationer</v>
      </c>
      <c r="V1035" s="78" t="str">
        <f>INDEX(Lista!$O$2:$S$206,MATCH('Base data'!T1035,Lista!$P$2:$P$206,0),4)</f>
        <v>T_1_3</v>
      </c>
      <c r="W1035" s="78" t="str">
        <f>INDEX(Lista!$O$2:$S$206,MATCH('Base data'!T1035,Lista!$P$2:$P$206,0),5)</f>
        <v>Ekvationer</v>
      </c>
      <c r="X1035" s="214" t="s">
        <v>16772</v>
      </c>
    </row>
    <row r="1036" spans="1:24" x14ac:dyDescent="0.2">
      <c r="A1036" s="160">
        <v>9789152302484</v>
      </c>
      <c r="B1036" s="11">
        <v>4</v>
      </c>
      <c r="C1036" s="11" t="s">
        <v>420</v>
      </c>
      <c r="D1036" s="161" t="s">
        <v>12849</v>
      </c>
      <c r="E1036" s="161" t="s">
        <v>282</v>
      </c>
      <c r="F1036" s="161" t="s">
        <v>12867</v>
      </c>
      <c r="G1036" s="161" t="s">
        <v>356</v>
      </c>
      <c r="H1036" s="11" t="s">
        <v>169</v>
      </c>
      <c r="I1036" s="11">
        <v>1</v>
      </c>
      <c r="J1036" s="11" t="s">
        <v>31</v>
      </c>
      <c r="K1036" s="164" t="str">
        <f t="shared" si="71"/>
        <v>Blå kurs</v>
      </c>
      <c r="L1036" s="11" t="s">
        <v>12548</v>
      </c>
      <c r="M1036" s="11" t="str">
        <f t="shared" si="73"/>
        <v>4_x4_3x_B_1a</v>
      </c>
      <c r="N1036" s="11" t="str">
        <f t="shared" si="74"/>
        <v>9789152302484-4-x4_3x-B-1a</v>
      </c>
      <c r="O1036" s="78" t="s">
        <v>1256</v>
      </c>
      <c r="P1036" s="39"/>
      <c r="Q1036" s="55" t="str">
        <f>INDEX(Freelancer!$A$1140:$J$2572,MATCH('Base data'!M1036,Freelancer!$G$1140:$G$2572,0),9)</f>
        <v>Hur många procent av figuren är färgad?</v>
      </c>
      <c r="R1036" s="161" t="str">
        <f>IF(INDEX(Freelancer!$A$1140:$J$2572,MATCH('Base data'!M1036,Freelancer!$G$1140:$G$2572,0),10)=0,"",INDEX(Freelancer!$A$1140:$J$2572,MATCH('Base data'!M1036,Freelancer!$G$1140:$G$2572,0),10))</f>
        <v>MD9_120_1</v>
      </c>
      <c r="S1036" s="78" t="s">
        <v>8342</v>
      </c>
      <c r="T1036" s="78" t="str">
        <f t="shared" si="72"/>
        <v>y2_24_2y</v>
      </c>
      <c r="U1036" s="78" t="str">
        <f>INDEX(Lista!$O$2:$S$206,MATCH('Base data'!T1036,Lista!$P$2:$P$206,0),3)</f>
        <v>Variabler och uttryck - Förenkla uttryck</v>
      </c>
      <c r="V1036" s="78" t="str">
        <f>INDEX(Lista!$O$2:$S$206,MATCH('Base data'!T1036,Lista!$P$2:$P$206,0),4)</f>
        <v>SF_2_24</v>
      </c>
      <c r="W1036" s="78" t="str">
        <f>INDEX(Lista!$O$2:$S$206,MATCH('Base data'!T1036,Lista!$P$2:$P$206,0),5)</f>
        <v>Variabler och uttryck</v>
      </c>
      <c r="X1036" s="214" t="s">
        <v>16772</v>
      </c>
    </row>
    <row r="1037" spans="1:24" x14ac:dyDescent="0.2">
      <c r="A1037" s="160">
        <v>9789152302484</v>
      </c>
      <c r="B1037" s="11">
        <v>4</v>
      </c>
      <c r="C1037" s="11" t="s">
        <v>420</v>
      </c>
      <c r="D1037" s="161" t="s">
        <v>12849</v>
      </c>
      <c r="E1037" s="161" t="s">
        <v>282</v>
      </c>
      <c r="F1037" s="161" t="s">
        <v>12867</v>
      </c>
      <c r="G1037" s="161" t="s">
        <v>356</v>
      </c>
      <c r="H1037" s="11" t="s">
        <v>169</v>
      </c>
      <c r="I1037" s="11">
        <v>1</v>
      </c>
      <c r="J1037" s="11" t="s">
        <v>34</v>
      </c>
      <c r="K1037" s="164" t="str">
        <f t="shared" si="71"/>
        <v>Blå kurs</v>
      </c>
      <c r="L1037" s="11" t="s">
        <v>12548</v>
      </c>
      <c r="M1037" s="11" t="str">
        <f t="shared" si="73"/>
        <v>4_x4_3x_B_1b</v>
      </c>
      <c r="N1037" s="11" t="str">
        <f t="shared" si="74"/>
        <v>9789152302484-4-x4_3x-B-1b</v>
      </c>
      <c r="O1037" s="78" t="s">
        <v>443</v>
      </c>
      <c r="P1037" s="39"/>
      <c r="Q1037" s="55" t="str">
        <f>INDEX(Freelancer!$A$1140:$J$2572,MATCH('Base data'!M1037,Freelancer!$G$1140:$G$2572,0),9)</f>
        <v>Hur många procent av figuren är färgad?</v>
      </c>
      <c r="R1037" s="161" t="str">
        <f>IF(INDEX(Freelancer!$A$1140:$J$2572,MATCH('Base data'!M1037,Freelancer!$G$1140:$G$2572,0),10)=0,"",INDEX(Freelancer!$A$1140:$J$2572,MATCH('Base data'!M1037,Freelancer!$G$1140:$G$2572,0),10))</f>
        <v>MD9_120_2</v>
      </c>
      <c r="S1037" s="78" t="s">
        <v>16675</v>
      </c>
      <c r="T1037" s="78" t="str">
        <f t="shared" si="72"/>
        <v>y4_10y</v>
      </c>
      <c r="U1037" s="78" t="str">
        <f>INDEX(Lista!$O$2:$S$206,MATCH('Base data'!T1037,Lista!$P$2:$P$206,0),3)</f>
        <v>Kongruens</v>
      </c>
      <c r="V1037" s="78" t="str">
        <f>INDEX(Lista!$O$2:$S$206,MATCH('Base data'!T1037,Lista!$P$2:$P$206,0),4)</f>
        <v>G_4_10</v>
      </c>
      <c r="W1037" s="78" t="str">
        <f>INDEX(Lista!$O$2:$S$206,MATCH('Base data'!T1037,Lista!$P$2:$P$206,0),5)</f>
        <v>Kongruens</v>
      </c>
      <c r="X1037" s="214" t="s">
        <v>16772</v>
      </c>
    </row>
    <row r="1038" spans="1:24" x14ac:dyDescent="0.2">
      <c r="A1038" s="160">
        <v>9789152302484</v>
      </c>
      <c r="B1038" s="11">
        <v>4</v>
      </c>
      <c r="C1038" s="11" t="s">
        <v>420</v>
      </c>
      <c r="D1038" s="161" t="s">
        <v>12849</v>
      </c>
      <c r="E1038" s="161" t="s">
        <v>282</v>
      </c>
      <c r="F1038" s="161" t="s">
        <v>12867</v>
      </c>
      <c r="G1038" s="161" t="s">
        <v>356</v>
      </c>
      <c r="H1038" s="11" t="s">
        <v>169</v>
      </c>
      <c r="I1038" s="11">
        <v>1</v>
      </c>
      <c r="J1038" s="11" t="s">
        <v>40</v>
      </c>
      <c r="K1038" s="164" t="str">
        <f t="shared" si="71"/>
        <v>Blå kurs</v>
      </c>
      <c r="L1038" s="11" t="s">
        <v>12548</v>
      </c>
      <c r="M1038" s="11" t="str">
        <f t="shared" si="73"/>
        <v>4_x4_3x_B_1c</v>
      </c>
      <c r="N1038" s="11" t="str">
        <f t="shared" si="74"/>
        <v>9789152302484-4-x4_3x-B-1c</v>
      </c>
      <c r="O1038" s="78" t="s">
        <v>443</v>
      </c>
      <c r="P1038" s="39"/>
      <c r="Q1038" s="55" t="str">
        <f>INDEX(Freelancer!$A$1140:$J$2572,MATCH('Base data'!M1038,Freelancer!$G$1140:$G$2572,0),9)</f>
        <v>Hur många procent av figuren är färgad?</v>
      </c>
      <c r="R1038" s="161" t="str">
        <f>IF(INDEX(Freelancer!$A$1140:$J$2572,MATCH('Base data'!M1038,Freelancer!$G$1140:$G$2572,0),10)=0,"",INDEX(Freelancer!$A$1140:$J$2572,MATCH('Base data'!M1038,Freelancer!$G$1140:$G$2572,0),10))</f>
        <v>MD9_120_3</v>
      </c>
      <c r="S1038" s="78" t="s">
        <v>16610</v>
      </c>
      <c r="T1038" s="78" t="str">
        <f t="shared" si="72"/>
        <v>y2_17y</v>
      </c>
      <c r="U1038" s="78" t="str">
        <f>INDEX(Lista!$O$2:$S$206,MATCH('Base data'!T1038,Lista!$P$2:$P$206,0),3)</f>
        <v>Mönster</v>
      </c>
      <c r="V1038" s="78" t="str">
        <f>INDEX(Lista!$O$2:$S$206,MATCH('Base data'!T1038,Lista!$P$2:$P$206,0),4)</f>
        <v>SF_2_17</v>
      </c>
      <c r="W1038" s="78" t="str">
        <f>INDEX(Lista!$O$2:$S$206,MATCH('Base data'!T1038,Lista!$P$2:$P$206,0),5)</f>
        <v>Mönster</v>
      </c>
      <c r="X1038" s="214" t="s">
        <v>16772</v>
      </c>
    </row>
    <row r="1039" spans="1:24" x14ac:dyDescent="0.2">
      <c r="A1039" s="160">
        <v>9789152302484</v>
      </c>
      <c r="B1039" s="11">
        <v>4</v>
      </c>
      <c r="C1039" s="11" t="s">
        <v>420</v>
      </c>
      <c r="D1039" s="161" t="s">
        <v>12849</v>
      </c>
      <c r="E1039" s="161" t="s">
        <v>282</v>
      </c>
      <c r="F1039" s="161" t="s">
        <v>12867</v>
      </c>
      <c r="G1039" s="161" t="s">
        <v>356</v>
      </c>
      <c r="H1039" s="11" t="s">
        <v>169</v>
      </c>
      <c r="I1039" s="11">
        <v>2</v>
      </c>
      <c r="J1039" s="11" t="s">
        <v>31</v>
      </c>
      <c r="K1039" s="164" t="str">
        <f t="shared" si="71"/>
        <v>Blå kurs</v>
      </c>
      <c r="L1039" s="11" t="s">
        <v>12548</v>
      </c>
      <c r="M1039" s="11" t="str">
        <f t="shared" si="73"/>
        <v>4_x4_3x_B_2a</v>
      </c>
      <c r="N1039" s="11" t="str">
        <f t="shared" si="74"/>
        <v>9789152302484-4-x4_3x-B-2a</v>
      </c>
      <c r="O1039" s="78" t="s">
        <v>443</v>
      </c>
      <c r="P1039" s="39"/>
      <c r="Q1039" s="55" t="str">
        <f>INDEX(Freelancer!$A$1140:$J$2572,MATCH('Base data'!M1039,Freelancer!$G$1140:$G$2572,0),9)</f>
        <v>Hur stor del av figuren är gul?</v>
      </c>
      <c r="R1039" s="161" t="str">
        <f>IF(INDEX(Freelancer!$A$1140:$J$2572,MATCH('Base data'!M1039,Freelancer!$G$1140:$G$2572,0),10)=0,"",INDEX(Freelancer!$A$1140:$J$2572,MATCH('Base data'!M1039,Freelancer!$G$1140:$G$2572,0),10))</f>
        <v>MD9_120_4</v>
      </c>
      <c r="S1039" s="78" t="s">
        <v>16666</v>
      </c>
      <c r="T1039" s="78" t="str">
        <f t="shared" si="72"/>
        <v>y1_10_4y</v>
      </c>
      <c r="U1039" s="78" t="str">
        <f>INDEX(Lista!$O$2:$S$206,MATCH('Base data'!T1039,Lista!$P$2:$P$206,0),3)</f>
        <v>Avrundning &amp; överslagsräkning</v>
      </c>
      <c r="V1039" s="78" t="str">
        <f>INDEX(Lista!$O$2:$S$206,MATCH('Base data'!T1039,Lista!$P$2:$P$206,0),4)</f>
        <v>T_1_10</v>
      </c>
      <c r="W1039" s="78" t="str">
        <f>INDEX(Lista!$O$2:$S$206,MATCH('Base data'!T1039,Lista!$P$2:$P$206,0),5)</f>
        <v>Olika räknemetoder</v>
      </c>
      <c r="X1039" s="214" t="s">
        <v>16772</v>
      </c>
    </row>
    <row r="1040" spans="1:24" x14ac:dyDescent="0.2">
      <c r="A1040" s="160">
        <v>9789152302484</v>
      </c>
      <c r="B1040" s="11">
        <v>4</v>
      </c>
      <c r="C1040" s="11" t="s">
        <v>420</v>
      </c>
      <c r="D1040" s="161" t="s">
        <v>12849</v>
      </c>
      <c r="E1040" s="161" t="s">
        <v>282</v>
      </c>
      <c r="F1040" s="161" t="s">
        <v>12867</v>
      </c>
      <c r="G1040" s="161" t="s">
        <v>356</v>
      </c>
      <c r="H1040" s="11" t="s">
        <v>169</v>
      </c>
      <c r="I1040" s="11">
        <v>2</v>
      </c>
      <c r="J1040" s="11" t="s">
        <v>34</v>
      </c>
      <c r="K1040" s="164" t="str">
        <f t="shared" si="71"/>
        <v>Blå kurs</v>
      </c>
      <c r="L1040" s="11" t="s">
        <v>12548</v>
      </c>
      <c r="M1040" s="11" t="str">
        <f t="shared" si="73"/>
        <v>4_x4_3x_B_2b</v>
      </c>
      <c r="N1040" s="11" t="str">
        <f t="shared" si="74"/>
        <v>9789152302484-4-x4_3x-B-2b</v>
      </c>
      <c r="O1040" s="78" t="s">
        <v>443</v>
      </c>
      <c r="P1040" s="39"/>
      <c r="Q1040" s="55" t="str">
        <f>INDEX(Freelancer!$A$1140:$J$2572,MATCH('Base data'!M1040,Freelancer!$G$1140:$G$2572,0),9)</f>
        <v>Hur stor del av figuren är gul?</v>
      </c>
      <c r="R1040" s="161" t="str">
        <f>IF(INDEX(Freelancer!$A$1140:$J$2572,MATCH('Base data'!M1040,Freelancer!$G$1140:$G$2572,0),10)=0,"",INDEX(Freelancer!$A$1140:$J$2572,MATCH('Base data'!M1040,Freelancer!$G$1140:$G$2572,0),10))</f>
        <v>MD9_120_5</v>
      </c>
      <c r="S1040" s="78" t="s">
        <v>8367</v>
      </c>
      <c r="T1040" s="78" t="str">
        <f t="shared" si="72"/>
        <v>y1_15_1y</v>
      </c>
      <c r="U1040" s="78" t="str">
        <f>INDEX(Lista!$O$2:$S$206,MATCH('Base data'!T1040,Lista!$P$2:$P$206,0),3)</f>
        <v>Räkneregler - de fyra räknesätten</v>
      </c>
      <c r="V1040" s="78" t="str">
        <f>INDEX(Lista!$O$2:$S$206,MATCH('Base data'!T1040,Lista!$P$2:$P$206,0),4)</f>
        <v>T_1_15</v>
      </c>
      <c r="W1040" s="78" t="str">
        <f>INDEX(Lista!$O$2:$S$206,MATCH('Base data'!T1040,Lista!$P$2:$P$206,0),5)</f>
        <v>Räkneregler</v>
      </c>
      <c r="X1040" s="214" t="s">
        <v>16772</v>
      </c>
    </row>
    <row r="1041" spans="1:24" x14ac:dyDescent="0.2">
      <c r="A1041" s="160">
        <v>9789152302484</v>
      </c>
      <c r="B1041" s="11">
        <v>4</v>
      </c>
      <c r="C1041" s="11" t="s">
        <v>420</v>
      </c>
      <c r="D1041" s="161" t="s">
        <v>12849</v>
      </c>
      <c r="E1041" s="161" t="s">
        <v>282</v>
      </c>
      <c r="F1041" s="161" t="s">
        <v>12867</v>
      </c>
      <c r="G1041" s="161" t="s">
        <v>356</v>
      </c>
      <c r="H1041" s="11" t="s">
        <v>169</v>
      </c>
      <c r="I1041" s="11">
        <v>2</v>
      </c>
      <c r="J1041" s="11" t="s">
        <v>40</v>
      </c>
      <c r="K1041" s="164" t="str">
        <f t="shared" si="71"/>
        <v>Blå kurs</v>
      </c>
      <c r="L1041" s="11" t="s">
        <v>12548</v>
      </c>
      <c r="M1041" s="11" t="str">
        <f t="shared" si="73"/>
        <v>4_x4_3x_B_2c</v>
      </c>
      <c r="N1041" s="11" t="str">
        <f t="shared" si="74"/>
        <v>9789152302484-4-x4_3x-B-2c</v>
      </c>
      <c r="O1041" s="78" t="s">
        <v>1256</v>
      </c>
      <c r="P1041" s="39"/>
      <c r="Q1041" s="55" t="str">
        <f>INDEX(Freelancer!$A$1140:$J$2572,MATCH('Base data'!M1041,Freelancer!$G$1140:$G$2572,0),9)</f>
        <v>Hur stor del av figuren är gul?</v>
      </c>
      <c r="R1041" s="161" t="str">
        <f>IF(INDEX(Freelancer!$A$1140:$J$2572,MATCH('Base data'!M1041,Freelancer!$G$1140:$G$2572,0),10)=0,"",INDEX(Freelancer!$A$1140:$J$2572,MATCH('Base data'!M1041,Freelancer!$G$1140:$G$2572,0),10))</f>
        <v>MD9_120_6</v>
      </c>
      <c r="S1041" s="78" t="s">
        <v>16681</v>
      </c>
      <c r="T1041" s="78" t="str">
        <f t="shared" si="72"/>
        <v>y4_4y</v>
      </c>
      <c r="U1041" s="78" t="str">
        <f>INDEX(Lista!$O$2:$S$206,MATCH('Base data'!T1041,Lista!$P$2:$P$206,0),3)</f>
        <v>Cirkeln</v>
      </c>
      <c r="V1041" s="78" t="str">
        <f>INDEX(Lista!$O$2:$S$206,MATCH('Base data'!T1041,Lista!$P$2:$P$206,0),4)</f>
        <v>G_4_4</v>
      </c>
      <c r="W1041" s="78" t="str">
        <f>INDEX(Lista!$O$2:$S$206,MATCH('Base data'!T1041,Lista!$P$2:$P$206,0),5)</f>
        <v>Cirkeln</v>
      </c>
      <c r="X1041" s="214" t="s">
        <v>16772</v>
      </c>
    </row>
    <row r="1042" spans="1:24" x14ac:dyDescent="0.2">
      <c r="A1042" s="160">
        <v>9789152302484</v>
      </c>
      <c r="B1042" s="11">
        <v>4</v>
      </c>
      <c r="C1042" s="11" t="s">
        <v>420</v>
      </c>
      <c r="D1042" s="161" t="s">
        <v>12849</v>
      </c>
      <c r="E1042" s="161" t="s">
        <v>282</v>
      </c>
      <c r="F1042" s="161" t="s">
        <v>12867</v>
      </c>
      <c r="G1042" s="161" t="s">
        <v>356</v>
      </c>
      <c r="H1042" s="11" t="s">
        <v>169</v>
      </c>
      <c r="I1042" s="11">
        <v>3</v>
      </c>
      <c r="J1042" s="11"/>
      <c r="K1042" s="164" t="str">
        <f t="shared" si="71"/>
        <v>Blå kurs</v>
      </c>
      <c r="L1042" s="11" t="s">
        <v>12548</v>
      </c>
      <c r="M1042" s="11" t="str">
        <f t="shared" si="73"/>
        <v>4_x4_3x_B_3</v>
      </c>
      <c r="N1042" s="11" t="str">
        <f t="shared" si="74"/>
        <v>9789152302484-4-x4_3x-B-3</v>
      </c>
      <c r="O1042" s="78" t="s">
        <v>284</v>
      </c>
      <c r="P1042" s="39"/>
      <c r="Q1042" s="55" t="str">
        <f>INDEX(Freelancer!$A$1140:$J$2572,MATCH('Base data'!M1042,Freelancer!$G$1140:$G$2572,0),9)</f>
        <v>Rita av och gör färdig tabellen med bråkform, decimalform och procent. Lär dig gärna tabellen utantill.</v>
      </c>
      <c r="R1042" s="161" t="str">
        <f>IF(INDEX(Freelancer!$A$1140:$J$2572,MATCH('Base data'!M1042,Freelancer!$G$1140:$G$2572,0),10)=0,"",INDEX(Freelancer!$A$1140:$J$2572,MATCH('Base data'!M1042,Freelancer!$G$1140:$G$2572,0),10))</f>
        <v>MD9_120_7</v>
      </c>
      <c r="S1042" s="78" t="s">
        <v>8335</v>
      </c>
      <c r="T1042" s="78" t="str">
        <f t="shared" si="72"/>
        <v>y4_19y</v>
      </c>
      <c r="U1042" s="78" t="str">
        <f>INDEX(Lista!$O$2:$S$206,MATCH('Base data'!T1042,Lista!$P$2:$P$206,0),3)</f>
        <v>Skala</v>
      </c>
      <c r="V1042" s="78" t="str">
        <f>INDEX(Lista!$O$2:$S$206,MATCH('Base data'!T1042,Lista!$P$2:$P$206,0),4)</f>
        <v>G_4_19</v>
      </c>
      <c r="W1042" s="78" t="str">
        <f>INDEX(Lista!$O$2:$S$206,MATCH('Base data'!T1042,Lista!$P$2:$P$206,0),5)</f>
        <v>Skala</v>
      </c>
      <c r="X1042" s="214" t="s">
        <v>16772</v>
      </c>
    </row>
    <row r="1043" spans="1:24" x14ac:dyDescent="0.2">
      <c r="A1043" s="160">
        <v>9789152302484</v>
      </c>
      <c r="B1043" s="11">
        <v>4</v>
      </c>
      <c r="C1043" s="11" t="s">
        <v>420</v>
      </c>
      <c r="D1043" s="161" t="s">
        <v>12849</v>
      </c>
      <c r="E1043" s="161" t="s">
        <v>282</v>
      </c>
      <c r="F1043" s="161" t="s">
        <v>12867</v>
      </c>
      <c r="G1043" s="161" t="s">
        <v>356</v>
      </c>
      <c r="H1043" s="11" t="s">
        <v>169</v>
      </c>
      <c r="I1043" s="11">
        <v>4</v>
      </c>
      <c r="J1043" s="11" t="s">
        <v>31</v>
      </c>
      <c r="K1043" s="164" t="str">
        <f t="shared" si="71"/>
        <v>Blå kurs</v>
      </c>
      <c r="L1043" s="11" t="s">
        <v>12548</v>
      </c>
      <c r="M1043" s="11" t="str">
        <f t="shared" si="73"/>
        <v>4_x4_3x_B_4a</v>
      </c>
      <c r="N1043" s="11" t="str">
        <f t="shared" si="74"/>
        <v>9789152302484-4-x4_3x-B-4a</v>
      </c>
      <c r="O1043" s="78" t="s">
        <v>443</v>
      </c>
      <c r="P1043" s="39"/>
      <c r="Q1043" s="55" t="str">
        <f>INDEX(Freelancer!$A$1140:$J$2572,MATCH('Base data'!M1043,Freelancer!$G$1140:$G$2572,0),9)</f>
        <v>Skriv som procent 0,08</v>
      </c>
      <c r="R1043" s="161" t="str">
        <f>IF(INDEX(Freelancer!$A$1140:$J$2572,MATCH('Base data'!M1043,Freelancer!$G$1140:$G$2572,0),10)=0,"",INDEX(Freelancer!$A$1140:$J$2572,MATCH('Base data'!M1043,Freelancer!$G$1140:$G$2572,0),10))</f>
        <v/>
      </c>
      <c r="S1043" s="78" t="s">
        <v>8366</v>
      </c>
      <c r="T1043" s="78" t="str">
        <f t="shared" si="72"/>
        <v>y1_10_5y</v>
      </c>
      <c r="U1043" s="78" t="str">
        <f>INDEX(Lista!$O$2:$S$206,MATCH('Base data'!T1043,Lista!$P$2:$P$206,0),3)</f>
        <v>Division</v>
      </c>
      <c r="V1043" s="78" t="str">
        <f>INDEX(Lista!$O$2:$S$206,MATCH('Base data'!T1043,Lista!$P$2:$P$206,0),4)</f>
        <v>T_1_10</v>
      </c>
      <c r="W1043" s="78" t="str">
        <f>INDEX(Lista!$O$2:$S$206,MATCH('Base data'!T1043,Lista!$P$2:$P$206,0),5)</f>
        <v>Olika räknemetoder</v>
      </c>
      <c r="X1043" s="214" t="s">
        <v>16772</v>
      </c>
    </row>
    <row r="1044" spans="1:24" x14ac:dyDescent="0.2">
      <c r="A1044" s="160">
        <v>9789152302484</v>
      </c>
      <c r="B1044" s="11">
        <v>4</v>
      </c>
      <c r="C1044" s="11" t="s">
        <v>420</v>
      </c>
      <c r="D1044" s="161" t="s">
        <v>12849</v>
      </c>
      <c r="E1044" s="161" t="s">
        <v>282</v>
      </c>
      <c r="F1044" s="161" t="s">
        <v>12867</v>
      </c>
      <c r="G1044" s="161" t="s">
        <v>356</v>
      </c>
      <c r="H1044" s="11" t="s">
        <v>169</v>
      </c>
      <c r="I1044" s="11">
        <v>4</v>
      </c>
      <c r="J1044" s="11" t="s">
        <v>34</v>
      </c>
      <c r="K1044" s="164" t="str">
        <f t="shared" si="71"/>
        <v>Blå kurs</v>
      </c>
      <c r="L1044" s="11" t="s">
        <v>12548</v>
      </c>
      <c r="M1044" s="11" t="str">
        <f t="shared" si="73"/>
        <v>4_x4_3x_B_4b</v>
      </c>
      <c r="N1044" s="11" t="str">
        <f t="shared" si="74"/>
        <v>9789152302484-4-x4_3x-B-4b</v>
      </c>
      <c r="O1044" s="78" t="s">
        <v>284</v>
      </c>
      <c r="P1044" s="39"/>
      <c r="Q1044" s="55" t="str">
        <f>INDEX(Freelancer!$A$1140:$J$2572,MATCH('Base data'!M1044,Freelancer!$G$1140:$G$2572,0),9)</f>
        <v>Skriv som procent 0,67</v>
      </c>
      <c r="R1044" s="161" t="str">
        <f>IF(INDEX(Freelancer!$A$1140:$J$2572,MATCH('Base data'!M1044,Freelancer!$G$1140:$G$2572,0),10)=0,"",INDEX(Freelancer!$A$1140:$J$2572,MATCH('Base data'!M1044,Freelancer!$G$1140:$G$2572,0),10))</f>
        <v/>
      </c>
      <c r="S1044" s="78" t="s">
        <v>8389</v>
      </c>
      <c r="T1044" s="78" t="str">
        <f t="shared" si="72"/>
        <v>y1_3_4y</v>
      </c>
      <c r="U1044" s="78" t="str">
        <f>INDEX(Lista!$O$2:$S$206,MATCH('Base data'!T1044,Lista!$P$2:$P$206,0),3)</f>
        <v>Ekvationer - Ekvationer med nämnare</v>
      </c>
      <c r="V1044" s="78" t="str">
        <f>INDEX(Lista!$O$2:$S$206,MATCH('Base data'!T1044,Lista!$P$2:$P$206,0),4)</f>
        <v>T_1_3</v>
      </c>
      <c r="W1044" s="78" t="str">
        <f>INDEX(Lista!$O$2:$S$206,MATCH('Base data'!T1044,Lista!$P$2:$P$206,0),5)</f>
        <v>Ekvationer</v>
      </c>
      <c r="X1044" s="214" t="s">
        <v>16772</v>
      </c>
    </row>
    <row r="1045" spans="1:24" x14ac:dyDescent="0.2">
      <c r="A1045" s="160">
        <v>9789152302484</v>
      </c>
      <c r="B1045" s="11">
        <v>4</v>
      </c>
      <c r="C1045" s="11" t="s">
        <v>420</v>
      </c>
      <c r="D1045" s="161" t="s">
        <v>12849</v>
      </c>
      <c r="E1045" s="161" t="s">
        <v>282</v>
      </c>
      <c r="F1045" s="161" t="s">
        <v>12867</v>
      </c>
      <c r="G1045" s="161" t="s">
        <v>356</v>
      </c>
      <c r="H1045" s="11" t="s">
        <v>169</v>
      </c>
      <c r="I1045" s="11">
        <v>4</v>
      </c>
      <c r="J1045" s="11" t="s">
        <v>40</v>
      </c>
      <c r="K1045" s="164" t="str">
        <f t="shared" si="71"/>
        <v>Blå kurs</v>
      </c>
      <c r="L1045" s="11" t="s">
        <v>12548</v>
      </c>
      <c r="M1045" s="11" t="str">
        <f t="shared" si="73"/>
        <v>4_x4_3x_B_4c</v>
      </c>
      <c r="N1045" s="11" t="str">
        <f t="shared" si="74"/>
        <v>9789152302484-4-x4_3x-B-4c</v>
      </c>
      <c r="O1045" s="78" t="s">
        <v>443</v>
      </c>
      <c r="P1045" s="39"/>
      <c r="Q1045" s="55" t="str">
        <f>INDEX(Freelancer!$A$1140:$J$2572,MATCH('Base data'!M1045,Freelancer!$G$1140:$G$2572,0),9)</f>
        <v>Skriv som procent 0,9</v>
      </c>
      <c r="R1045" s="161" t="str">
        <f>IF(INDEX(Freelancer!$A$1140:$J$2572,MATCH('Base data'!M1045,Freelancer!$G$1140:$G$2572,0),10)=0,"",INDEX(Freelancer!$A$1140:$J$2572,MATCH('Base data'!M1045,Freelancer!$G$1140:$G$2572,0),10))</f>
        <v/>
      </c>
      <c r="S1045" s="78" t="s">
        <v>8385</v>
      </c>
      <c r="T1045" s="78" t="str">
        <f t="shared" si="72"/>
        <v>y3_1_5y</v>
      </c>
      <c r="U1045" s="78" t="str">
        <f>INDEX(Lista!$O$2:$S$206,MATCH('Base data'!T1045,Lista!$P$2:$P$206,0),3)</f>
        <v>Sannolikhetslära - Flera objekt</v>
      </c>
      <c r="V1045" s="78" t="str">
        <f>INDEX(Lista!$O$2:$S$206,MATCH('Base data'!T1045,Lista!$P$2:$P$206,0),4)</f>
        <v>SS_3_1</v>
      </c>
      <c r="W1045" s="78" t="str">
        <f>INDEX(Lista!$O$2:$S$206,MATCH('Base data'!T1045,Lista!$P$2:$P$206,0),5)</f>
        <v>Sannolikhetslära</v>
      </c>
      <c r="X1045" s="214" t="s">
        <v>16772</v>
      </c>
    </row>
    <row r="1046" spans="1:24" x14ac:dyDescent="0.2">
      <c r="A1046" s="160">
        <v>9789152302484</v>
      </c>
      <c r="B1046" s="11">
        <v>4</v>
      </c>
      <c r="C1046" s="11" t="s">
        <v>420</v>
      </c>
      <c r="D1046" s="161" t="s">
        <v>12849</v>
      </c>
      <c r="E1046" s="161" t="s">
        <v>282</v>
      </c>
      <c r="F1046" s="161" t="s">
        <v>12867</v>
      </c>
      <c r="G1046" s="161" t="s">
        <v>356</v>
      </c>
      <c r="H1046" s="11" t="s">
        <v>169</v>
      </c>
      <c r="I1046" s="11">
        <v>4</v>
      </c>
      <c r="J1046" s="11" t="s">
        <v>66</v>
      </c>
      <c r="K1046" s="164" t="str">
        <f t="shared" si="71"/>
        <v>Blå kurs</v>
      </c>
      <c r="L1046" s="11" t="s">
        <v>12548</v>
      </c>
      <c r="M1046" s="11" t="str">
        <f t="shared" si="73"/>
        <v>4_x4_3x_B_4d</v>
      </c>
      <c r="N1046" s="11" t="str">
        <f t="shared" si="74"/>
        <v>9789152302484-4-x4_3x-B-4d</v>
      </c>
      <c r="O1046" s="78" t="s">
        <v>443</v>
      </c>
      <c r="P1046" s="39"/>
      <c r="Q1046" s="55" t="str">
        <f>INDEX(Freelancer!$A$1140:$J$2572,MATCH('Base data'!M1046,Freelancer!$G$1140:$G$2572,0),9)</f>
        <v>Skriv som procent 1,5</v>
      </c>
      <c r="R1046" s="161" t="str">
        <f>IF(INDEX(Freelancer!$A$1140:$J$2572,MATCH('Base data'!M1046,Freelancer!$G$1140:$G$2572,0),10)=0,"",INDEX(Freelancer!$A$1140:$J$2572,MATCH('Base data'!M1046,Freelancer!$G$1140:$G$2572,0),10))</f>
        <v/>
      </c>
      <c r="S1046" s="78" t="s">
        <v>16596</v>
      </c>
      <c r="T1046" s="78" t="str">
        <f t="shared" si="72"/>
        <v>y3_1_11y</v>
      </c>
      <c r="U1046" s="78" t="str">
        <f>INDEX(Lista!$O$2:$S$206,MATCH('Base data'!T1046,Lista!$P$2:$P$206,0),3)</f>
        <v>Sannolikhetslära - Pascals triangel</v>
      </c>
      <c r="V1046" s="78" t="str">
        <f>INDEX(Lista!$O$2:$S$206,MATCH('Base data'!T1046,Lista!$P$2:$P$206,0),4)</f>
        <v>SS_3_1</v>
      </c>
      <c r="W1046" s="78" t="str">
        <f>INDEX(Lista!$O$2:$S$206,MATCH('Base data'!T1046,Lista!$P$2:$P$206,0),5)</f>
        <v>Sannolikhetslära</v>
      </c>
      <c r="X1046" s="214" t="s">
        <v>16772</v>
      </c>
    </row>
    <row r="1047" spans="1:24" x14ac:dyDescent="0.2">
      <c r="A1047" s="160">
        <v>9789152302484</v>
      </c>
      <c r="B1047" s="11">
        <v>4</v>
      </c>
      <c r="C1047" s="11" t="s">
        <v>420</v>
      </c>
      <c r="D1047" s="161" t="s">
        <v>12849</v>
      </c>
      <c r="E1047" s="161" t="s">
        <v>282</v>
      </c>
      <c r="F1047" s="161" t="s">
        <v>12867</v>
      </c>
      <c r="G1047" s="161" t="s">
        <v>356</v>
      </c>
      <c r="H1047" s="11" t="s">
        <v>169</v>
      </c>
      <c r="I1047" s="11">
        <v>5</v>
      </c>
      <c r="J1047" s="11" t="s">
        <v>31</v>
      </c>
      <c r="K1047" s="164" t="str">
        <f t="shared" si="71"/>
        <v>Blå kurs</v>
      </c>
      <c r="L1047" s="11" t="s">
        <v>12548</v>
      </c>
      <c r="M1047" s="11" t="str">
        <f t="shared" si="73"/>
        <v>4_x4_3x_B_5a</v>
      </c>
      <c r="N1047" s="11" t="str">
        <f t="shared" si="74"/>
        <v>9789152302484-4-x4_3x-B-5a</v>
      </c>
      <c r="O1047" s="78" t="s">
        <v>443</v>
      </c>
      <c r="P1047" s="39"/>
      <c r="Q1047" s="55" t="str">
        <f>INDEX(Freelancer!$A$1140:$J$2572,MATCH('Base data'!M1047,Freelancer!$G$1140:$G$2572,0),9)</f>
        <v>Skriv i decimalform 9%</v>
      </c>
      <c r="R1047" s="161" t="str">
        <f>IF(INDEX(Freelancer!$A$1140:$J$2572,MATCH('Base data'!M1047,Freelancer!$G$1140:$G$2572,0),10)=0,"",INDEX(Freelancer!$A$1140:$J$2572,MATCH('Base data'!M1047,Freelancer!$G$1140:$G$2572,0),10))</f>
        <v/>
      </c>
      <c r="S1047" s="78" t="s">
        <v>16669</v>
      </c>
      <c r="T1047" s="78" t="str">
        <f t="shared" si="72"/>
        <v>y4_18_11y</v>
      </c>
      <c r="U1047" s="78" t="str">
        <f>INDEX(Lista!$O$2:$S$206,MATCH('Base data'!T1047,Lista!$P$2:$P$206,0),3)</f>
        <v>Satser &amp; Bevis - Bisektrissatsen</v>
      </c>
      <c r="V1047" s="78" t="str">
        <f>INDEX(Lista!$O$2:$S$206,MATCH('Base data'!T1047,Lista!$P$2:$P$206,0),4)</f>
        <v>G_4_18</v>
      </c>
      <c r="W1047" s="78" t="str">
        <f>INDEX(Lista!$O$2:$S$206,MATCH('Base data'!T1047,Lista!$P$2:$P$206,0),5)</f>
        <v>Satser &amp; bevis</v>
      </c>
      <c r="X1047" s="214" t="s">
        <v>16772</v>
      </c>
    </row>
    <row r="1048" spans="1:24" x14ac:dyDescent="0.2">
      <c r="A1048" s="160">
        <v>9789152302484</v>
      </c>
      <c r="B1048" s="11">
        <v>4</v>
      </c>
      <c r="C1048" s="11" t="s">
        <v>420</v>
      </c>
      <c r="D1048" s="161" t="s">
        <v>12849</v>
      </c>
      <c r="E1048" s="161" t="s">
        <v>282</v>
      </c>
      <c r="F1048" s="161" t="s">
        <v>12867</v>
      </c>
      <c r="G1048" s="161" t="s">
        <v>356</v>
      </c>
      <c r="H1048" s="11" t="s">
        <v>169</v>
      </c>
      <c r="I1048" s="11">
        <v>5</v>
      </c>
      <c r="J1048" s="11" t="s">
        <v>34</v>
      </c>
      <c r="K1048" s="164" t="str">
        <f t="shared" si="71"/>
        <v>Blå kurs</v>
      </c>
      <c r="L1048" s="11" t="s">
        <v>12548</v>
      </c>
      <c r="M1048" s="11" t="str">
        <f t="shared" si="73"/>
        <v>4_x4_3x_B_5b</v>
      </c>
      <c r="N1048" s="11" t="str">
        <f t="shared" si="74"/>
        <v>9789152302484-4-x4_3x-B-5b</v>
      </c>
      <c r="O1048" s="78" t="s">
        <v>443</v>
      </c>
      <c r="P1048" s="39"/>
      <c r="Q1048" s="55" t="str">
        <f>INDEX(Freelancer!$A$1140:$J$2572,MATCH('Base data'!M1048,Freelancer!$G$1140:$G$2572,0),9)</f>
        <v>Skriv i decimalform 27%</v>
      </c>
      <c r="R1048" s="161" t="str">
        <f>IF(INDEX(Freelancer!$A$1140:$J$2572,MATCH('Base data'!M1048,Freelancer!$G$1140:$G$2572,0),10)=0,"",INDEX(Freelancer!$A$1140:$J$2572,MATCH('Base data'!M1048,Freelancer!$G$1140:$G$2572,0),10))</f>
        <v/>
      </c>
      <c r="S1048" s="78" t="s">
        <v>16625</v>
      </c>
      <c r="T1048" s="78" t="str">
        <f t="shared" si="72"/>
        <v>y4_22y</v>
      </c>
      <c r="U1048" s="78" t="str">
        <f>INDEX(Lista!$O$2:$S$206,MATCH('Base data'!T1048,Lista!$P$2:$P$206,0),3)</f>
        <v>Trigonometri</v>
      </c>
      <c r="V1048" s="78" t="str">
        <f>INDEX(Lista!$O$2:$S$206,MATCH('Base data'!T1048,Lista!$P$2:$P$206,0),4)</f>
        <v>G_4_22</v>
      </c>
      <c r="W1048" s="78" t="str">
        <f>INDEX(Lista!$O$2:$S$206,MATCH('Base data'!T1048,Lista!$P$2:$P$206,0),5)</f>
        <v>Trigonometri</v>
      </c>
      <c r="X1048" s="214" t="s">
        <v>16772</v>
      </c>
    </row>
    <row r="1049" spans="1:24" x14ac:dyDescent="0.2">
      <c r="A1049" s="160">
        <v>9789152302484</v>
      </c>
      <c r="B1049" s="11">
        <v>4</v>
      </c>
      <c r="C1049" s="11" t="s">
        <v>420</v>
      </c>
      <c r="D1049" s="161" t="s">
        <v>12849</v>
      </c>
      <c r="E1049" s="161" t="s">
        <v>282</v>
      </c>
      <c r="F1049" s="161" t="s">
        <v>12867</v>
      </c>
      <c r="G1049" s="161" t="s">
        <v>356</v>
      </c>
      <c r="H1049" s="11" t="s">
        <v>169</v>
      </c>
      <c r="I1049" s="11">
        <v>5</v>
      </c>
      <c r="J1049" s="11" t="s">
        <v>40</v>
      </c>
      <c r="K1049" s="164" t="str">
        <f t="shared" si="71"/>
        <v>Blå kurs</v>
      </c>
      <c r="L1049" s="11" t="s">
        <v>12548</v>
      </c>
      <c r="M1049" s="11" t="str">
        <f t="shared" si="73"/>
        <v>4_x4_3x_B_5c</v>
      </c>
      <c r="N1049" s="11" t="str">
        <f t="shared" si="74"/>
        <v>9789152302484-4-x4_3x-B-5c</v>
      </c>
      <c r="O1049" s="78" t="s">
        <v>358</v>
      </c>
      <c r="P1049" s="39"/>
      <c r="Q1049" s="55" t="str">
        <f>INDEX(Freelancer!$A$1140:$J$2572,MATCH('Base data'!M1049,Freelancer!$G$1140:$G$2572,0),9)</f>
        <v>Skriv i decimalform 60%</v>
      </c>
      <c r="R1049" s="161" t="str">
        <f>IF(INDEX(Freelancer!$A$1140:$J$2572,MATCH('Base data'!M1049,Freelancer!$G$1140:$G$2572,0),10)=0,"",INDEX(Freelancer!$A$1140:$J$2572,MATCH('Base data'!M1049,Freelancer!$G$1140:$G$2572,0),10))</f>
        <v/>
      </c>
      <c r="S1049" s="78" t="s">
        <v>8327</v>
      </c>
      <c r="T1049" s="78" t="str">
        <f t="shared" si="72"/>
        <v>y1_6_5y</v>
      </c>
      <c r="U1049" s="78" t="str">
        <f>INDEX(Lista!$O$2:$S$206,MATCH('Base data'!T1049,Lista!$P$2:$P$206,0),3)</f>
        <v>Enheter - Vikt</v>
      </c>
      <c r="V1049" s="78" t="str">
        <f>INDEX(Lista!$O$2:$S$206,MATCH('Base data'!T1049,Lista!$P$2:$P$206,0),4)</f>
        <v>T_1_6</v>
      </c>
      <c r="W1049" s="78" t="str">
        <f>INDEX(Lista!$O$2:$S$206,MATCH('Base data'!T1049,Lista!$P$2:$P$206,0),5)</f>
        <v>Enheter</v>
      </c>
      <c r="X1049" s="214" t="s">
        <v>16772</v>
      </c>
    </row>
    <row r="1050" spans="1:24" x14ac:dyDescent="0.2">
      <c r="A1050" s="160">
        <v>9789152302484</v>
      </c>
      <c r="B1050" s="11">
        <v>4</v>
      </c>
      <c r="C1050" s="11" t="s">
        <v>420</v>
      </c>
      <c r="D1050" s="161" t="s">
        <v>12849</v>
      </c>
      <c r="E1050" s="161" t="s">
        <v>282</v>
      </c>
      <c r="F1050" s="161" t="s">
        <v>12867</v>
      </c>
      <c r="G1050" s="161" t="s">
        <v>356</v>
      </c>
      <c r="H1050" s="11" t="s">
        <v>169</v>
      </c>
      <c r="I1050" s="11">
        <v>5</v>
      </c>
      <c r="J1050" s="11" t="s">
        <v>66</v>
      </c>
      <c r="K1050" s="164" t="str">
        <f t="shared" si="71"/>
        <v>Blå kurs</v>
      </c>
      <c r="L1050" s="11" t="s">
        <v>12548</v>
      </c>
      <c r="M1050" s="11" t="str">
        <f t="shared" si="73"/>
        <v>4_x4_3x_B_5d</v>
      </c>
      <c r="N1050" s="11" t="str">
        <f t="shared" si="74"/>
        <v>9789152302484-4-x4_3x-B-5d</v>
      </c>
      <c r="O1050" s="78" t="s">
        <v>358</v>
      </c>
      <c r="P1050" s="39"/>
      <c r="Q1050" s="55" t="str">
        <f>INDEX(Freelancer!$A$1140:$J$2572,MATCH('Base data'!M1050,Freelancer!$G$1140:$G$2572,0),9)</f>
        <v>Skriv i decimalform 125%</v>
      </c>
      <c r="R1050" s="161" t="str">
        <f>IF(INDEX(Freelancer!$A$1140:$J$2572,MATCH('Base data'!M1050,Freelancer!$G$1140:$G$2572,0),10)=0,"",INDEX(Freelancer!$A$1140:$J$2572,MATCH('Base data'!M1050,Freelancer!$G$1140:$G$2572,0),10))</f>
        <v/>
      </c>
      <c r="S1050" s="78" t="s">
        <v>16642</v>
      </c>
      <c r="T1050" s="78" t="str">
        <f t="shared" si="72"/>
        <v>y2_19_5y</v>
      </c>
      <c r="U1050" s="78" t="str">
        <f>INDEX(Lista!$O$2:$S$206,MATCH('Base data'!T1050,Lista!$P$2:$P$206,0),3)</f>
        <v>Procent - Jämförelser</v>
      </c>
      <c r="V1050" s="78" t="str">
        <f>INDEX(Lista!$O$2:$S$206,MATCH('Base data'!T1050,Lista!$P$2:$P$206,0),4)</f>
        <v>SF_2_19</v>
      </c>
      <c r="W1050" s="78" t="str">
        <f>INDEX(Lista!$O$2:$S$206,MATCH('Base data'!T1050,Lista!$P$2:$P$206,0),5)</f>
        <v>Procent</v>
      </c>
      <c r="X1050" s="214" t="s">
        <v>16772</v>
      </c>
    </row>
    <row r="1051" spans="1:24" x14ac:dyDescent="0.2">
      <c r="A1051" s="160">
        <v>9789152302484</v>
      </c>
      <c r="B1051" s="11">
        <v>4</v>
      </c>
      <c r="C1051" s="11" t="s">
        <v>420</v>
      </c>
      <c r="D1051" s="161" t="s">
        <v>12849</v>
      </c>
      <c r="E1051" s="161" t="s">
        <v>282</v>
      </c>
      <c r="F1051" s="161" t="s">
        <v>12867</v>
      </c>
      <c r="G1051" s="161" t="s">
        <v>356</v>
      </c>
      <c r="H1051" s="11" t="s">
        <v>169</v>
      </c>
      <c r="I1051" s="11">
        <v>6</v>
      </c>
      <c r="J1051" s="11" t="s">
        <v>31</v>
      </c>
      <c r="K1051" s="164" t="str">
        <f t="shared" si="71"/>
        <v>Blå kurs</v>
      </c>
      <c r="L1051" s="11" t="s">
        <v>12548</v>
      </c>
      <c r="M1051" s="11" t="str">
        <f t="shared" si="73"/>
        <v>4_x4_3x_B_6a</v>
      </c>
      <c r="N1051" s="11" t="str">
        <f t="shared" si="74"/>
        <v>9789152302484-4-x4_3x-B-6a</v>
      </c>
      <c r="O1051" s="78" t="s">
        <v>358</v>
      </c>
      <c r="P1051" s="39" t="s">
        <v>282</v>
      </c>
      <c r="Q1051" s="55" t="str">
        <f>INDEX(Freelancer!$A$1140:$J$2572,MATCH('Base data'!M1051,Freelancer!$G$1140:$G$2572,0),9)</f>
        <v>Hur många procent är 5 kg av 10 kg</v>
      </c>
      <c r="R1051" s="161" t="str">
        <f>IF(INDEX(Freelancer!$A$1140:$J$2572,MATCH('Base data'!M1051,Freelancer!$G$1140:$G$2572,0),10)=0,"",INDEX(Freelancer!$A$1140:$J$2572,MATCH('Base data'!M1051,Freelancer!$G$1140:$G$2572,0),10))</f>
        <v/>
      </c>
      <c r="S1051" s="78" t="s">
        <v>16654</v>
      </c>
      <c r="T1051" s="78" t="str">
        <f t="shared" si="72"/>
        <v>y3_1_9y</v>
      </c>
      <c r="U1051" s="78" t="str">
        <f>INDEX(Lista!$O$2:$S$206,MATCH('Base data'!T1051,Lista!$P$2:$P$206,0),3)</f>
        <v>Sannolikhetslära - Odds/risk</v>
      </c>
      <c r="V1051" s="78" t="str">
        <f>INDEX(Lista!$O$2:$S$206,MATCH('Base data'!T1051,Lista!$P$2:$P$206,0),4)</f>
        <v>SS_3_1</v>
      </c>
      <c r="W1051" s="78" t="str">
        <f>INDEX(Lista!$O$2:$S$206,MATCH('Base data'!T1051,Lista!$P$2:$P$206,0),5)</f>
        <v>Sannolikhetslära</v>
      </c>
      <c r="X1051" s="214" t="s">
        <v>16772</v>
      </c>
    </row>
    <row r="1052" spans="1:24" x14ac:dyDescent="0.2">
      <c r="A1052" s="160">
        <v>9789152302484</v>
      </c>
      <c r="B1052" s="11">
        <v>4</v>
      </c>
      <c r="C1052" s="11" t="s">
        <v>420</v>
      </c>
      <c r="D1052" s="161" t="s">
        <v>12849</v>
      </c>
      <c r="E1052" s="161" t="s">
        <v>282</v>
      </c>
      <c r="F1052" s="161" t="s">
        <v>12867</v>
      </c>
      <c r="G1052" s="161" t="s">
        <v>356</v>
      </c>
      <c r="H1052" s="11" t="s">
        <v>169</v>
      </c>
      <c r="I1052" s="11">
        <v>6</v>
      </c>
      <c r="J1052" s="11" t="s">
        <v>34</v>
      </c>
      <c r="K1052" s="164" t="str">
        <f t="shared" si="71"/>
        <v>Blå kurs</v>
      </c>
      <c r="L1052" s="11" t="s">
        <v>12548</v>
      </c>
      <c r="M1052" s="11" t="str">
        <f t="shared" si="73"/>
        <v>4_x4_3x_B_6b</v>
      </c>
      <c r="N1052" s="11" t="str">
        <f t="shared" si="74"/>
        <v>9789152302484-4-x4_3x-B-6b</v>
      </c>
      <c r="O1052" s="78" t="s">
        <v>328</v>
      </c>
      <c r="P1052" s="39" t="s">
        <v>282</v>
      </c>
      <c r="Q1052" s="55" t="str">
        <f>INDEX(Freelancer!$A$1140:$J$2572,MATCH('Base data'!M1052,Freelancer!$G$1140:$G$2572,0),9)</f>
        <v>Hur många procent är 25 kg av 100 kg</v>
      </c>
      <c r="R1052" s="161" t="str">
        <f>IF(INDEX(Freelancer!$A$1140:$J$2572,MATCH('Base data'!M1052,Freelancer!$G$1140:$G$2572,0),10)=0,"",INDEX(Freelancer!$A$1140:$J$2572,MATCH('Base data'!M1052,Freelancer!$G$1140:$G$2572,0),10))</f>
        <v/>
      </c>
      <c r="S1052" s="78" t="s">
        <v>8374</v>
      </c>
      <c r="T1052" s="78" t="str">
        <f t="shared" si="72"/>
        <v>y4_18_10y</v>
      </c>
      <c r="U1052" s="78" t="str">
        <f>INDEX(Lista!$O$2:$S$206,MATCH('Base data'!T1052,Lista!$P$2:$P$206,0),3)</f>
        <v>Satser &amp; Bevis - Yttervinkelsatsen</v>
      </c>
      <c r="V1052" s="78" t="str">
        <f>INDEX(Lista!$O$2:$S$206,MATCH('Base data'!T1052,Lista!$P$2:$P$206,0),4)</f>
        <v>G_4_18</v>
      </c>
      <c r="W1052" s="78" t="str">
        <f>INDEX(Lista!$O$2:$S$206,MATCH('Base data'!T1052,Lista!$P$2:$P$206,0),5)</f>
        <v>Satser &amp; bevis</v>
      </c>
      <c r="X1052" s="214" t="s">
        <v>16772</v>
      </c>
    </row>
    <row r="1053" spans="1:24" x14ac:dyDescent="0.2">
      <c r="A1053" s="160">
        <v>9789152302484</v>
      </c>
      <c r="B1053" s="11">
        <v>4</v>
      </c>
      <c r="C1053" s="11" t="s">
        <v>420</v>
      </c>
      <c r="D1053" s="161" t="s">
        <v>12849</v>
      </c>
      <c r="E1053" s="161" t="s">
        <v>282</v>
      </c>
      <c r="F1053" s="161" t="s">
        <v>12867</v>
      </c>
      <c r="G1053" s="161" t="s">
        <v>356</v>
      </c>
      <c r="H1053" s="11" t="s">
        <v>169</v>
      </c>
      <c r="I1053" s="11">
        <v>6</v>
      </c>
      <c r="J1053" s="11" t="s">
        <v>40</v>
      </c>
      <c r="K1053" s="164" t="str">
        <f t="shared" si="71"/>
        <v>Blå kurs</v>
      </c>
      <c r="L1053" s="11" t="s">
        <v>12548</v>
      </c>
      <c r="M1053" s="11" t="str">
        <f t="shared" si="73"/>
        <v>4_x4_3x_B_6c</v>
      </c>
      <c r="N1053" s="11" t="str">
        <f t="shared" si="74"/>
        <v>9789152302484-4-x4_3x-B-6c</v>
      </c>
      <c r="O1053" s="78" t="s">
        <v>1059</v>
      </c>
      <c r="P1053" s="39" t="s">
        <v>282</v>
      </c>
      <c r="Q1053" s="55" t="str">
        <f>INDEX(Freelancer!$A$1140:$J$2572,MATCH('Base data'!M1053,Freelancer!$G$1140:$G$2572,0),9)</f>
        <v>Hur många procent är 20 kg av 50 kg</v>
      </c>
      <c r="R1053" s="161" t="str">
        <f>IF(INDEX(Freelancer!$A$1140:$J$2572,MATCH('Base data'!M1053,Freelancer!$G$1140:$G$2572,0),10)=0,"",INDEX(Freelancer!$A$1140:$J$2572,MATCH('Base data'!M1053,Freelancer!$G$1140:$G$2572,0),10))</f>
        <v/>
      </c>
      <c r="S1053" s="78" t="s">
        <v>16606</v>
      </c>
      <c r="T1053" s="78" t="str">
        <f t="shared" si="72"/>
        <v>y1_2y</v>
      </c>
      <c r="U1053" s="78" t="str">
        <f>INDEX(Lista!$O$2:$S$206,MATCH('Base data'!T1053,Lista!$P$2:$P$206,0),3)</f>
        <v>Bråk</v>
      </c>
      <c r="V1053" s="78" t="str">
        <f>INDEX(Lista!$O$2:$S$206,MATCH('Base data'!T1053,Lista!$P$2:$P$206,0),4)</f>
        <v>T_1_2</v>
      </c>
      <c r="W1053" s="78" t="str">
        <f>INDEX(Lista!$O$2:$S$206,MATCH('Base data'!T1053,Lista!$P$2:$P$206,0),5)</f>
        <v>Bråk</v>
      </c>
      <c r="X1053" s="214" t="s">
        <v>16772</v>
      </c>
    </row>
    <row r="1054" spans="1:24" x14ac:dyDescent="0.2">
      <c r="A1054" s="160">
        <v>9789152302484</v>
      </c>
      <c r="B1054" s="11">
        <v>4</v>
      </c>
      <c r="C1054" s="11" t="s">
        <v>420</v>
      </c>
      <c r="D1054" s="161" t="s">
        <v>12849</v>
      </c>
      <c r="E1054" s="161" t="s">
        <v>282</v>
      </c>
      <c r="F1054" s="161" t="s">
        <v>12867</v>
      </c>
      <c r="G1054" s="161" t="s">
        <v>356</v>
      </c>
      <c r="H1054" s="11" t="s">
        <v>169</v>
      </c>
      <c r="I1054" s="11">
        <v>7</v>
      </c>
      <c r="J1054" s="11" t="s">
        <v>31</v>
      </c>
      <c r="K1054" s="164" t="str">
        <f t="shared" si="71"/>
        <v>Blå kurs</v>
      </c>
      <c r="L1054" s="11" t="s">
        <v>12548</v>
      </c>
      <c r="M1054" s="11" t="str">
        <f t="shared" si="73"/>
        <v>4_x4_3x_B_7a</v>
      </c>
      <c r="N1054" s="11" t="str">
        <f t="shared" si="74"/>
        <v>9789152302484-4-x4_3x-B-7a</v>
      </c>
      <c r="O1054" s="78" t="s">
        <v>1059</v>
      </c>
      <c r="P1054" s="39" t="s">
        <v>282</v>
      </c>
      <c r="Q1054" s="55" t="str">
        <f>INDEX(Freelancer!$A$1140:$J$2572,MATCH('Base data'!M1054,Freelancer!$G$1140:$G$2572,0),9)</f>
        <v>Hur många procent är 12 kr av 60 kr</v>
      </c>
      <c r="R1054" s="161" t="str">
        <f>IF(INDEX(Freelancer!$A$1140:$J$2572,MATCH('Base data'!M1054,Freelancer!$G$1140:$G$2572,0),10)=0,"",INDEX(Freelancer!$A$1140:$J$2572,MATCH('Base data'!M1054,Freelancer!$G$1140:$G$2572,0),10))</f>
        <v/>
      </c>
      <c r="S1054" s="78" t="s">
        <v>8352</v>
      </c>
      <c r="T1054" s="78" t="str">
        <f t="shared" si="72"/>
        <v>y1_16y</v>
      </c>
      <c r="U1054" s="78" t="str">
        <f>INDEX(Lista!$O$2:$S$206,MATCH('Base data'!T1054,Lista!$P$2:$P$206,0),3)</f>
        <v>Räta linjen</v>
      </c>
      <c r="V1054" s="78" t="str">
        <f>INDEX(Lista!$O$2:$S$206,MATCH('Base data'!T1054,Lista!$P$2:$P$206,0),4)</f>
        <v>T_1_16</v>
      </c>
      <c r="W1054" s="78" t="str">
        <f>INDEX(Lista!$O$2:$S$206,MATCH('Base data'!T1054,Lista!$P$2:$P$206,0),5)</f>
        <v>Räta linjen</v>
      </c>
      <c r="X1054" s="214" t="s">
        <v>16772</v>
      </c>
    </row>
    <row r="1055" spans="1:24" x14ac:dyDescent="0.2">
      <c r="A1055" s="160">
        <v>9789152302484</v>
      </c>
      <c r="B1055" s="11">
        <v>4</v>
      </c>
      <c r="C1055" s="11" t="s">
        <v>420</v>
      </c>
      <c r="D1055" s="161" t="s">
        <v>12849</v>
      </c>
      <c r="E1055" s="161" t="s">
        <v>282</v>
      </c>
      <c r="F1055" s="161" t="s">
        <v>12867</v>
      </c>
      <c r="G1055" s="161" t="s">
        <v>356</v>
      </c>
      <c r="H1055" s="11" t="s">
        <v>169</v>
      </c>
      <c r="I1055" s="11">
        <v>7</v>
      </c>
      <c r="J1055" s="11" t="s">
        <v>34</v>
      </c>
      <c r="K1055" s="164" t="str">
        <f t="shared" si="71"/>
        <v>Blå kurs</v>
      </c>
      <c r="L1055" s="11" t="s">
        <v>12548</v>
      </c>
      <c r="M1055" s="11" t="str">
        <f t="shared" si="73"/>
        <v>4_x4_3x_B_7b</v>
      </c>
      <c r="N1055" s="11" t="str">
        <f t="shared" si="74"/>
        <v>9789152302484-4-x4_3x-B-7b</v>
      </c>
      <c r="O1055" s="78" t="s">
        <v>1059</v>
      </c>
      <c r="P1055" s="39" t="s">
        <v>282</v>
      </c>
      <c r="Q1055" s="55" t="str">
        <f>INDEX(Freelancer!$A$1140:$J$2572,MATCH('Base data'!M1055,Freelancer!$G$1140:$G$2572,0),9)</f>
        <v>Hur många procent är 120 kr av 800 kr</v>
      </c>
      <c r="R1055" s="161" t="str">
        <f>IF(INDEX(Freelancer!$A$1140:$J$2572,MATCH('Base data'!M1055,Freelancer!$G$1140:$G$2572,0),10)=0,"",INDEX(Freelancer!$A$1140:$J$2572,MATCH('Base data'!M1055,Freelancer!$G$1140:$G$2572,0),10))</f>
        <v/>
      </c>
      <c r="S1055" s="78" t="s">
        <v>8330</v>
      </c>
      <c r="T1055" s="78" t="str">
        <f t="shared" si="72"/>
        <v>y4_24_3y</v>
      </c>
      <c r="U1055" s="78" t="str">
        <f>INDEX(Lista!$O$2:$S$206,MATCH('Base data'!T1055,Lista!$P$2:$P$206,0),3)</f>
        <v>Vinklar - Vinkelsummor</v>
      </c>
      <c r="V1055" s="78" t="str">
        <f>INDEX(Lista!$O$2:$S$206,MATCH('Base data'!T1055,Lista!$P$2:$P$206,0),4)</f>
        <v>G_4_24</v>
      </c>
      <c r="W1055" s="78" t="str">
        <f>INDEX(Lista!$O$2:$S$206,MATCH('Base data'!T1055,Lista!$P$2:$P$206,0),5)</f>
        <v>Vinklar</v>
      </c>
      <c r="X1055" s="214" t="s">
        <v>16772</v>
      </c>
    </row>
    <row r="1056" spans="1:24" x14ac:dyDescent="0.2">
      <c r="A1056" s="160">
        <v>9789152302484</v>
      </c>
      <c r="B1056" s="11">
        <v>4</v>
      </c>
      <c r="C1056" s="11" t="s">
        <v>420</v>
      </c>
      <c r="D1056" s="161" t="s">
        <v>12849</v>
      </c>
      <c r="E1056" s="161" t="s">
        <v>282</v>
      </c>
      <c r="F1056" s="161" t="s">
        <v>12867</v>
      </c>
      <c r="G1056" s="161" t="s">
        <v>356</v>
      </c>
      <c r="H1056" s="11" t="s">
        <v>169</v>
      </c>
      <c r="I1056" s="11">
        <v>7</v>
      </c>
      <c r="J1056" s="11" t="s">
        <v>40</v>
      </c>
      <c r="K1056" s="164" t="str">
        <f t="shared" si="71"/>
        <v>Blå kurs</v>
      </c>
      <c r="L1056" s="11" t="s">
        <v>12548</v>
      </c>
      <c r="M1056" s="11" t="str">
        <f t="shared" si="73"/>
        <v>4_x4_3x_B_7c</v>
      </c>
      <c r="N1056" s="11" t="str">
        <f t="shared" si="74"/>
        <v>9789152302484-4-x4_3x-B-7c</v>
      </c>
      <c r="O1056" s="78" t="s">
        <v>1256</v>
      </c>
      <c r="P1056" s="39" t="s">
        <v>282</v>
      </c>
      <c r="Q1056" s="55" t="str">
        <f>INDEX(Freelancer!$A$1140:$J$2572,MATCH('Base data'!M1056,Freelancer!$G$1140:$G$2572,0),9)</f>
        <v>Hur många procent är 150 kr av 750 kr</v>
      </c>
      <c r="R1056" s="161" t="str">
        <f>IF(INDEX(Freelancer!$A$1140:$J$2572,MATCH('Base data'!M1056,Freelancer!$G$1140:$G$2572,0),10)=0,"",INDEX(Freelancer!$A$1140:$J$2572,MATCH('Base data'!M1056,Freelancer!$G$1140:$G$2572,0),10))</f>
        <v/>
      </c>
      <c r="S1056" s="78" t="s">
        <v>8360</v>
      </c>
      <c r="T1056" s="78" t="str">
        <f t="shared" si="72"/>
        <v>y3_2_2y</v>
      </c>
      <c r="U1056" s="78" t="str">
        <f>INDEX(Lista!$O$2:$S$206,MATCH('Base data'!T1056,Lista!$P$2:$P$206,0),3)</f>
        <v>Statistik - Diagram &amp; tabeller</v>
      </c>
      <c r="V1056" s="78" t="str">
        <f>INDEX(Lista!$O$2:$S$206,MATCH('Base data'!T1056,Lista!$P$2:$P$206,0),4)</f>
        <v>SS_3_2</v>
      </c>
      <c r="W1056" s="78" t="str">
        <f>INDEX(Lista!$O$2:$S$206,MATCH('Base data'!T1056,Lista!$P$2:$P$206,0),5)</f>
        <v>Statistik</v>
      </c>
      <c r="X1056" s="214" t="s">
        <v>16772</v>
      </c>
    </row>
    <row r="1057" spans="1:24" x14ac:dyDescent="0.2">
      <c r="A1057" s="160">
        <v>9789152302484</v>
      </c>
      <c r="B1057" s="11">
        <v>4</v>
      </c>
      <c r="C1057" s="11" t="s">
        <v>420</v>
      </c>
      <c r="D1057" s="161" t="s">
        <v>12849</v>
      </c>
      <c r="E1057" s="161" t="s">
        <v>282</v>
      </c>
      <c r="F1057" s="161" t="s">
        <v>12867</v>
      </c>
      <c r="G1057" s="161" t="s">
        <v>356</v>
      </c>
      <c r="H1057" s="11" t="s">
        <v>169</v>
      </c>
      <c r="I1057" s="11">
        <v>8</v>
      </c>
      <c r="J1057" s="11"/>
      <c r="K1057" s="164" t="str">
        <f t="shared" si="71"/>
        <v>Blå kurs</v>
      </c>
      <c r="L1057" s="11" t="s">
        <v>12548</v>
      </c>
      <c r="M1057" s="11" t="str">
        <f t="shared" si="73"/>
        <v>4_x4_3x_B_8</v>
      </c>
      <c r="N1057" s="11" t="str">
        <f t="shared" si="74"/>
        <v>9789152302484-4-x4_3x-B-8</v>
      </c>
      <c r="O1057" s="78" t="s">
        <v>1256</v>
      </c>
      <c r="P1057" s="39" t="s">
        <v>282</v>
      </c>
      <c r="Q1057" s="55" t="str">
        <f>INDEX(Freelancer!$A$1140:$J$2572,MATCH('Base data'!M1057,Freelancer!$G$1140:$G$2572,0),9)</f>
        <v>Det ordinarie priset var 500 kr men Elin behövde bara betala 350 kr. Hur många procent av det ordinarie priset betalade hon?</v>
      </c>
      <c r="R1057" s="161" t="str">
        <f>IF(INDEX(Freelancer!$A$1140:$J$2572,MATCH('Base data'!M1057,Freelancer!$G$1140:$G$2572,0),10)=0,"",INDEX(Freelancer!$A$1140:$J$2572,MATCH('Base data'!M1057,Freelancer!$G$1140:$G$2572,0),10))</f>
        <v/>
      </c>
      <c r="S1057" s="78" t="s">
        <v>8328</v>
      </c>
      <c r="T1057" s="78" t="str">
        <f t="shared" si="72"/>
        <v>y1_6_1y</v>
      </c>
      <c r="U1057" s="78" t="str">
        <f>INDEX(Lista!$O$2:$S$206,MATCH('Base data'!T1057,Lista!$P$2:$P$206,0),3)</f>
        <v>Enheter - Längdenheter</v>
      </c>
      <c r="V1057" s="78" t="str">
        <f>INDEX(Lista!$O$2:$S$206,MATCH('Base data'!T1057,Lista!$P$2:$P$206,0),4)</f>
        <v>T_1_6</v>
      </c>
      <c r="W1057" s="78" t="str">
        <f>INDEX(Lista!$O$2:$S$206,MATCH('Base data'!T1057,Lista!$P$2:$P$206,0),5)</f>
        <v>Enheter</v>
      </c>
      <c r="X1057" s="214" t="s">
        <v>16772</v>
      </c>
    </row>
    <row r="1058" spans="1:24" x14ac:dyDescent="0.2">
      <c r="A1058" s="160">
        <v>9789152302484</v>
      </c>
      <c r="B1058" s="11">
        <v>4</v>
      </c>
      <c r="C1058" s="11" t="s">
        <v>420</v>
      </c>
      <c r="D1058" s="161" t="s">
        <v>12849</v>
      </c>
      <c r="E1058" s="161" t="s">
        <v>282</v>
      </c>
      <c r="F1058" s="161" t="s">
        <v>12867</v>
      </c>
      <c r="G1058" s="161" t="s">
        <v>356</v>
      </c>
      <c r="H1058" s="11" t="s">
        <v>169</v>
      </c>
      <c r="I1058" s="11">
        <v>9</v>
      </c>
      <c r="J1058" s="11" t="s">
        <v>31</v>
      </c>
      <c r="K1058" s="164" t="str">
        <f t="shared" si="71"/>
        <v>Blå kurs</v>
      </c>
      <c r="L1058" s="11" t="s">
        <v>12548</v>
      </c>
      <c r="M1058" s="11" t="str">
        <f t="shared" si="73"/>
        <v>4_x4_3x_B_9a</v>
      </c>
      <c r="N1058" s="11" t="str">
        <f t="shared" si="74"/>
        <v>9789152302484-4-x4_3x-B-9a</v>
      </c>
      <c r="O1058" s="78" t="s">
        <v>284</v>
      </c>
      <c r="P1058" s="39"/>
      <c r="Q1058" s="55" t="str">
        <f>INDEX(Freelancer!$A$1140:$J$2572,MATCH('Base data'!M1058,Freelancer!$G$1140:$G$2572,0),9)</f>
        <v>Hur stor är ökningen i procent om priset höjs från 10 kr till 14 kr</v>
      </c>
      <c r="R1058" s="161" t="str">
        <f>IF(INDEX(Freelancer!$A$1140:$J$2572,MATCH('Base data'!M1058,Freelancer!$G$1140:$G$2572,0),10)=0,"",INDEX(Freelancer!$A$1140:$J$2572,MATCH('Base data'!M1058,Freelancer!$G$1140:$G$2572,0),10))</f>
        <v/>
      </c>
      <c r="S1058" s="78" t="s">
        <v>8338</v>
      </c>
      <c r="T1058" s="78" t="str">
        <f t="shared" si="72"/>
        <v>y4_15_2y</v>
      </c>
      <c r="U1058" s="78" t="str">
        <f>INDEX(Lista!$O$2:$S$206,MATCH('Base data'!T1058,Lista!$P$2:$P$206,0),3)</f>
        <v>Volym &amp; olika sorters kroppar - Pyramid och kon</v>
      </c>
      <c r="V1058" s="78" t="str">
        <f>INDEX(Lista!$O$2:$S$206,MATCH('Base data'!T1058,Lista!$P$2:$P$206,0),4)</f>
        <v>G_4_15</v>
      </c>
      <c r="W1058" s="78" t="str">
        <f>INDEX(Lista!$O$2:$S$206,MATCH('Base data'!T1058,Lista!$P$2:$P$206,0),5)</f>
        <v>Volym &amp; olika sorters kroppar</v>
      </c>
      <c r="X1058" s="214" t="s">
        <v>16772</v>
      </c>
    </row>
    <row r="1059" spans="1:24" x14ac:dyDescent="0.2">
      <c r="A1059" s="160">
        <v>9789152302484</v>
      </c>
      <c r="B1059" s="11">
        <v>4</v>
      </c>
      <c r="C1059" s="11" t="s">
        <v>420</v>
      </c>
      <c r="D1059" s="161" t="s">
        <v>12849</v>
      </c>
      <c r="E1059" s="161" t="s">
        <v>282</v>
      </c>
      <c r="F1059" s="161" t="s">
        <v>12867</v>
      </c>
      <c r="G1059" s="161" t="s">
        <v>356</v>
      </c>
      <c r="H1059" s="11" t="s">
        <v>169</v>
      </c>
      <c r="I1059" s="11">
        <v>9</v>
      </c>
      <c r="J1059" s="11" t="s">
        <v>34</v>
      </c>
      <c r="K1059" s="164" t="str">
        <f t="shared" si="71"/>
        <v>Blå kurs</v>
      </c>
      <c r="L1059" s="11" t="s">
        <v>12548</v>
      </c>
      <c r="M1059" s="11" t="str">
        <f t="shared" si="73"/>
        <v>4_x4_3x_B_9b</v>
      </c>
      <c r="N1059" s="11" t="str">
        <f t="shared" si="74"/>
        <v>9789152302484-4-x4_3x-B-9b</v>
      </c>
      <c r="O1059" s="78" t="s">
        <v>443</v>
      </c>
      <c r="P1059" s="39"/>
      <c r="Q1059" s="55" t="str">
        <f>INDEX(Freelancer!$A$1140:$J$2572,MATCH('Base data'!M1059,Freelancer!$G$1140:$G$2572,0),9)</f>
        <v>Hur stor är ökningen i procent om priset höjs från 18 kr till 24 kr</v>
      </c>
      <c r="R1059" s="161" t="str">
        <f>IF(INDEX(Freelancer!$A$1140:$J$2572,MATCH('Base data'!M1059,Freelancer!$G$1140:$G$2572,0),10)=0,"",INDEX(Freelancer!$A$1140:$J$2572,MATCH('Base data'!M1059,Freelancer!$G$1140:$G$2572,0),10))</f>
        <v/>
      </c>
      <c r="S1059" s="78" t="s">
        <v>16679</v>
      </c>
      <c r="T1059" s="78" t="str">
        <f t="shared" si="72"/>
        <v>y1_15_2y</v>
      </c>
      <c r="U1059" s="78" t="str">
        <f>INDEX(Lista!$O$2:$S$206,MATCH('Base data'!T1059,Lista!$P$2:$P$206,0),3)</f>
        <v>Räkneregler - Konjugat- och kvadreringsregler</v>
      </c>
      <c r="V1059" s="78" t="str">
        <f>INDEX(Lista!$O$2:$S$206,MATCH('Base data'!T1059,Lista!$P$2:$P$206,0),4)</f>
        <v>T_1_15</v>
      </c>
      <c r="W1059" s="78" t="str">
        <f>INDEX(Lista!$O$2:$S$206,MATCH('Base data'!T1059,Lista!$P$2:$P$206,0),5)</f>
        <v>Räkneregler</v>
      </c>
      <c r="X1059" s="214" t="s">
        <v>16772</v>
      </c>
    </row>
    <row r="1060" spans="1:24" x14ac:dyDescent="0.2">
      <c r="A1060" s="160">
        <v>9789152302484</v>
      </c>
      <c r="B1060" s="11">
        <v>4</v>
      </c>
      <c r="C1060" s="11" t="s">
        <v>420</v>
      </c>
      <c r="D1060" s="161" t="s">
        <v>12849</v>
      </c>
      <c r="E1060" s="161" t="s">
        <v>282</v>
      </c>
      <c r="F1060" s="161" t="s">
        <v>12867</v>
      </c>
      <c r="G1060" s="161" t="s">
        <v>356</v>
      </c>
      <c r="H1060" s="11" t="s">
        <v>169</v>
      </c>
      <c r="I1060" s="11">
        <v>9</v>
      </c>
      <c r="J1060" s="11" t="s">
        <v>40</v>
      </c>
      <c r="K1060" s="164" t="str">
        <f t="shared" si="71"/>
        <v>Blå kurs</v>
      </c>
      <c r="L1060" s="11" t="s">
        <v>12548</v>
      </c>
      <c r="M1060" s="11" t="str">
        <f t="shared" si="73"/>
        <v>4_x4_3x_B_9c</v>
      </c>
      <c r="N1060" s="11" t="str">
        <f t="shared" si="74"/>
        <v>9789152302484-4-x4_3x-B-9c</v>
      </c>
      <c r="O1060" s="78" t="s">
        <v>443</v>
      </c>
      <c r="P1060" s="39"/>
      <c r="Q1060" s="55" t="str">
        <f>INDEX(Freelancer!$A$1140:$J$2572,MATCH('Base data'!M1060,Freelancer!$G$1140:$G$2572,0),9)</f>
        <v>Hur stor är ökningen i procent om priset höjs från 50 kr till 95 kr</v>
      </c>
      <c r="R1060" s="161" t="str">
        <f>IF(INDEX(Freelancer!$A$1140:$J$2572,MATCH('Base data'!M1060,Freelancer!$G$1140:$G$2572,0),10)=0,"",INDEX(Freelancer!$A$1140:$J$2572,MATCH('Base data'!M1060,Freelancer!$G$1140:$G$2572,0),10))</f>
        <v/>
      </c>
      <c r="S1060" s="78" t="s">
        <v>16639</v>
      </c>
      <c r="T1060" s="78" t="str">
        <f t="shared" si="72"/>
        <v>y1_17_10y</v>
      </c>
      <c r="U1060" s="78" t="str">
        <f>INDEX(Lista!$O$2:$S$206,MATCH('Base data'!T1060,Lista!$P$2:$P$206,0),3)</f>
        <v>Tal - Talmängder</v>
      </c>
      <c r="V1060" s="78" t="str">
        <f>INDEX(Lista!$O$2:$S$206,MATCH('Base data'!T1060,Lista!$P$2:$P$206,0),4)</f>
        <v>T_1_17</v>
      </c>
      <c r="W1060" s="78" t="str">
        <f>INDEX(Lista!$O$2:$S$206,MATCH('Base data'!T1060,Lista!$P$2:$P$206,0),5)</f>
        <v>Tal</v>
      </c>
      <c r="X1060" s="214" t="s">
        <v>16772</v>
      </c>
    </row>
    <row r="1061" spans="1:24" x14ac:dyDescent="0.2">
      <c r="A1061" s="160">
        <v>9789152302484</v>
      </c>
      <c r="B1061" s="11">
        <v>4</v>
      </c>
      <c r="C1061" s="11" t="s">
        <v>420</v>
      </c>
      <c r="D1061" s="161" t="s">
        <v>12849</v>
      </c>
      <c r="E1061" s="161" t="s">
        <v>282</v>
      </c>
      <c r="F1061" s="161" t="s">
        <v>12867</v>
      </c>
      <c r="G1061" s="161" t="s">
        <v>356</v>
      </c>
      <c r="H1061" s="11" t="s">
        <v>169</v>
      </c>
      <c r="I1061" s="11">
        <v>10</v>
      </c>
      <c r="J1061" s="11" t="s">
        <v>31</v>
      </c>
      <c r="K1061" s="164" t="str">
        <f t="shared" si="71"/>
        <v>Blå kurs</v>
      </c>
      <c r="L1061" s="11" t="s">
        <v>12548</v>
      </c>
      <c r="M1061" s="11" t="str">
        <f t="shared" si="73"/>
        <v>4_x4_3x_B_10a</v>
      </c>
      <c r="N1061" s="11" t="str">
        <f t="shared" si="74"/>
        <v>9789152302484-4-x4_3x-B-10a</v>
      </c>
      <c r="O1061" s="78" t="s">
        <v>443</v>
      </c>
      <c r="P1061" s="39"/>
      <c r="Q1061" s="55" t="str">
        <f>INDEX(Freelancer!$A$1140:$J$2572,MATCH('Base data'!M1061,Freelancer!$G$1140:$G$2572,0),9)</f>
        <v>Hur stor är sänkningen i procent om priset sänks från 100 kr till 85 kr</v>
      </c>
      <c r="R1061" s="161" t="str">
        <f>IF(INDEX(Freelancer!$A$1140:$J$2572,MATCH('Base data'!M1061,Freelancer!$G$1140:$G$2572,0),10)=0,"",INDEX(Freelancer!$A$1140:$J$2572,MATCH('Base data'!M1061,Freelancer!$G$1140:$G$2572,0),10))</f>
        <v/>
      </c>
      <c r="S1061" s="78" t="s">
        <v>8345</v>
      </c>
      <c r="T1061" s="78" t="str">
        <f t="shared" si="72"/>
        <v>y1_3_5y</v>
      </c>
      <c r="U1061" s="78" t="str">
        <f>INDEX(Lista!$O$2:$S$206,MATCH('Base data'!T1061,Lista!$P$2:$P$206,0),3)</f>
        <v>Ekvationer - Ekvationer med paranteser</v>
      </c>
      <c r="V1061" s="78" t="str">
        <f>INDEX(Lista!$O$2:$S$206,MATCH('Base data'!T1061,Lista!$P$2:$P$206,0),4)</f>
        <v>T_1_3</v>
      </c>
      <c r="W1061" s="78" t="str">
        <f>INDEX(Lista!$O$2:$S$206,MATCH('Base data'!T1061,Lista!$P$2:$P$206,0),5)</f>
        <v>Ekvationer</v>
      </c>
      <c r="X1061" s="214" t="s">
        <v>16772</v>
      </c>
    </row>
    <row r="1062" spans="1:24" x14ac:dyDescent="0.2">
      <c r="A1062" s="160">
        <v>9789152302484</v>
      </c>
      <c r="B1062" s="11">
        <v>4</v>
      </c>
      <c r="C1062" s="11" t="s">
        <v>420</v>
      </c>
      <c r="D1062" s="161" t="s">
        <v>12849</v>
      </c>
      <c r="E1062" s="161" t="s">
        <v>282</v>
      </c>
      <c r="F1062" s="161" t="s">
        <v>12867</v>
      </c>
      <c r="G1062" s="161" t="s">
        <v>356</v>
      </c>
      <c r="H1062" s="11" t="s">
        <v>169</v>
      </c>
      <c r="I1062" s="11">
        <v>10</v>
      </c>
      <c r="J1062" s="11" t="s">
        <v>34</v>
      </c>
      <c r="K1062" s="164" t="str">
        <f t="shared" si="71"/>
        <v>Blå kurs</v>
      </c>
      <c r="L1062" s="11" t="s">
        <v>12548</v>
      </c>
      <c r="M1062" s="11" t="str">
        <f t="shared" si="73"/>
        <v>4_x4_3x_B_10b</v>
      </c>
      <c r="N1062" s="11" t="str">
        <f t="shared" si="74"/>
        <v>9789152302484-4-x4_3x-B-10b</v>
      </c>
      <c r="O1062" s="78" t="s">
        <v>443</v>
      </c>
      <c r="P1062" s="39"/>
      <c r="Q1062" s="55" t="str">
        <f>INDEX(Freelancer!$A$1140:$J$2572,MATCH('Base data'!M1062,Freelancer!$G$1140:$G$2572,0),9)</f>
        <v>Hur stor är sänkningen i procent om priset sänks från 50 kr till 37 kr</v>
      </c>
      <c r="R1062" s="161" t="str">
        <f>IF(INDEX(Freelancer!$A$1140:$J$2572,MATCH('Base data'!M1062,Freelancer!$G$1140:$G$2572,0),10)=0,"",INDEX(Freelancer!$A$1140:$J$2572,MATCH('Base data'!M1062,Freelancer!$G$1140:$G$2572,0),10))</f>
        <v/>
      </c>
      <c r="S1062" s="78" t="s">
        <v>16642</v>
      </c>
      <c r="T1062" s="78" t="str">
        <f t="shared" si="72"/>
        <v>y2_19_5y</v>
      </c>
      <c r="U1062" s="78" t="str">
        <f>INDEX(Lista!$O$2:$S$206,MATCH('Base data'!T1062,Lista!$P$2:$P$206,0),3)</f>
        <v>Procent - Jämförelser</v>
      </c>
      <c r="V1062" s="78" t="str">
        <f>INDEX(Lista!$O$2:$S$206,MATCH('Base data'!T1062,Lista!$P$2:$P$206,0),4)</f>
        <v>SF_2_19</v>
      </c>
      <c r="W1062" s="78" t="str">
        <f>INDEX(Lista!$O$2:$S$206,MATCH('Base data'!T1062,Lista!$P$2:$P$206,0),5)</f>
        <v>Procent</v>
      </c>
      <c r="X1062" s="214" t="s">
        <v>16772</v>
      </c>
    </row>
    <row r="1063" spans="1:24" x14ac:dyDescent="0.2">
      <c r="A1063" s="160">
        <v>9789152302484</v>
      </c>
      <c r="B1063" s="11">
        <v>4</v>
      </c>
      <c r="C1063" s="11" t="s">
        <v>420</v>
      </c>
      <c r="D1063" s="161" t="s">
        <v>12849</v>
      </c>
      <c r="E1063" s="161" t="s">
        <v>282</v>
      </c>
      <c r="F1063" s="161" t="s">
        <v>12867</v>
      </c>
      <c r="G1063" s="161" t="s">
        <v>356</v>
      </c>
      <c r="H1063" s="11" t="s">
        <v>169</v>
      </c>
      <c r="I1063" s="11">
        <v>10</v>
      </c>
      <c r="J1063" s="11" t="s">
        <v>40</v>
      </c>
      <c r="K1063" s="164" t="str">
        <f t="shared" si="71"/>
        <v>Blå kurs</v>
      </c>
      <c r="L1063" s="11" t="s">
        <v>12548</v>
      </c>
      <c r="M1063" s="11" t="str">
        <f t="shared" si="73"/>
        <v>4_x4_3x_B_10c</v>
      </c>
      <c r="N1063" s="11" t="str">
        <f t="shared" si="74"/>
        <v>9789152302484-4-x4_3x-B-10c</v>
      </c>
      <c r="O1063" s="78" t="s">
        <v>443</v>
      </c>
      <c r="P1063" s="39"/>
      <c r="Q1063" s="55" t="str">
        <f>INDEX(Freelancer!$A$1140:$J$2572,MATCH('Base data'!M1063,Freelancer!$G$1140:$G$2572,0),9)</f>
        <v>Hur stor är sänkningen i procent om priset sänks från 120 kr till 95 kr</v>
      </c>
      <c r="R1063" s="161" t="str">
        <f>IF(INDEX(Freelancer!$A$1140:$J$2572,MATCH('Base data'!M1063,Freelancer!$G$1140:$G$2572,0),10)=0,"",INDEX(Freelancer!$A$1140:$J$2572,MATCH('Base data'!M1063,Freelancer!$G$1140:$G$2572,0),10))</f>
        <v/>
      </c>
      <c r="S1063" s="78" t="s">
        <v>8315</v>
      </c>
      <c r="T1063" s="78" t="str">
        <f t="shared" si="72"/>
        <v>y1_19_2y</v>
      </c>
      <c r="U1063" s="78" t="str">
        <f>INDEX(Lista!$O$2:$S$206,MATCH('Base data'!T1063,Lista!$P$2:$P$206,0),3)</f>
        <v>Talsystem - Vårt talsystem</v>
      </c>
      <c r="V1063" s="78" t="str">
        <f>INDEX(Lista!$O$2:$S$206,MATCH('Base data'!T1063,Lista!$P$2:$P$206,0),4)</f>
        <v>T_1_19</v>
      </c>
      <c r="W1063" s="78" t="str">
        <f>INDEX(Lista!$O$2:$S$206,MATCH('Base data'!T1063,Lista!$P$2:$P$206,0),5)</f>
        <v>Talsystem</v>
      </c>
      <c r="X1063" s="214" t="s">
        <v>16772</v>
      </c>
    </row>
    <row r="1064" spans="1:24" x14ac:dyDescent="0.2">
      <c r="A1064" s="160">
        <v>9789152302484</v>
      </c>
      <c r="B1064" s="11">
        <v>4</v>
      </c>
      <c r="C1064" s="11" t="s">
        <v>420</v>
      </c>
      <c r="D1064" s="161" t="s">
        <v>12849</v>
      </c>
      <c r="E1064" s="161" t="s">
        <v>282</v>
      </c>
      <c r="F1064" s="161" t="s">
        <v>12867</v>
      </c>
      <c r="G1064" s="161" t="s">
        <v>356</v>
      </c>
      <c r="H1064" s="11" t="s">
        <v>169</v>
      </c>
      <c r="I1064" s="11">
        <v>11</v>
      </c>
      <c r="J1064" s="11"/>
      <c r="K1064" s="164" t="str">
        <f t="shared" si="71"/>
        <v>Blå kurs</v>
      </c>
      <c r="L1064" s="11" t="s">
        <v>12548</v>
      </c>
      <c r="M1064" s="11" t="str">
        <f t="shared" si="73"/>
        <v>4_x4_3x_B_11</v>
      </c>
      <c r="N1064" s="11" t="str">
        <f t="shared" si="74"/>
        <v>9789152302484-4-x4_3x-B-11</v>
      </c>
      <c r="O1064" s="78" t="s">
        <v>1256</v>
      </c>
      <c r="P1064" s="39"/>
      <c r="Q1064" s="55" t="str">
        <f>INDEX(Freelancer!$A$1140:$J$2572,MATCH('Base data'!M1064,Freelancer!$G$1140:$G$2572,0),9)</f>
        <v>Åkes livs sålde 120 burkar av den nya läsken ”Goldie” i april. I maj sålde de 280 burkar. Med hur många procent ökade försäljningen?</v>
      </c>
      <c r="R1064" s="161" t="str">
        <f>IF(INDEX(Freelancer!$A$1140:$J$2572,MATCH('Base data'!M1064,Freelancer!$G$1140:$G$2572,0),10)=0,"",INDEX(Freelancer!$A$1140:$J$2572,MATCH('Base data'!M1064,Freelancer!$G$1140:$G$2572,0),10))</f>
        <v/>
      </c>
      <c r="S1064" s="78" t="s">
        <v>16641</v>
      </c>
      <c r="T1064" s="78" t="str">
        <f t="shared" si="72"/>
        <v>y3_2_11y</v>
      </c>
      <c r="U1064" s="78" t="str">
        <f>INDEX(Lista!$O$2:$S$206,MATCH('Base data'!T1064,Lista!$P$2:$P$206,0),3)</f>
        <v>Statistik - Spridningsmått</v>
      </c>
      <c r="V1064" s="78" t="str">
        <f>INDEX(Lista!$O$2:$S$206,MATCH('Base data'!T1064,Lista!$P$2:$P$206,0),4)</f>
        <v>SS_3_2</v>
      </c>
      <c r="W1064" s="78" t="str">
        <f>INDEX(Lista!$O$2:$S$206,MATCH('Base data'!T1064,Lista!$P$2:$P$206,0),5)</f>
        <v>Statistik</v>
      </c>
      <c r="X1064" s="214" t="s">
        <v>16772</v>
      </c>
    </row>
    <row r="1065" spans="1:24" x14ac:dyDescent="0.2">
      <c r="A1065" s="160">
        <v>9789152302484</v>
      </c>
      <c r="B1065" s="11">
        <v>4</v>
      </c>
      <c r="C1065" s="11" t="s">
        <v>420</v>
      </c>
      <c r="D1065" s="161" t="s">
        <v>12849</v>
      </c>
      <c r="E1065" s="161" t="s">
        <v>282</v>
      </c>
      <c r="F1065" s="161" t="s">
        <v>12867</v>
      </c>
      <c r="G1065" s="161" t="s">
        <v>356</v>
      </c>
      <c r="H1065" s="11" t="s">
        <v>169</v>
      </c>
      <c r="I1065" s="11">
        <v>12</v>
      </c>
      <c r="J1065" s="11" t="s">
        <v>31</v>
      </c>
      <c r="K1065" s="164" t="str">
        <f t="shared" si="71"/>
        <v>Blå kurs</v>
      </c>
      <c r="L1065" s="11" t="s">
        <v>12548</v>
      </c>
      <c r="M1065" s="11" t="str">
        <f t="shared" si="73"/>
        <v>4_x4_3x_B_12a</v>
      </c>
      <c r="N1065" s="11" t="str">
        <f t="shared" si="74"/>
        <v>9789152302484-4-x4_3x-B-12a</v>
      </c>
      <c r="O1065" s="78" t="s">
        <v>1256</v>
      </c>
      <c r="P1065" s="39"/>
      <c r="Q1065" s="55" t="str">
        <f>INDEX(Freelancer!$A$1140:$J$2572,MATCH('Base data'!M1065,Freelancer!$G$1140:$G$2572,0),9)</f>
        <v>Hur mycket är 100% om 1% är 8 kr</v>
      </c>
      <c r="R1065" s="161" t="str">
        <f>IF(INDEX(Freelancer!$A$1140:$J$2572,MATCH('Base data'!M1065,Freelancer!$G$1140:$G$2572,0),10)=0,"",INDEX(Freelancer!$A$1140:$J$2572,MATCH('Base data'!M1065,Freelancer!$G$1140:$G$2572,0),10))</f>
        <v/>
      </c>
      <c r="S1065" s="78" t="s">
        <v>16676</v>
      </c>
      <c r="T1065" s="78" t="str">
        <f t="shared" si="72"/>
        <v>y1_15_6y</v>
      </c>
      <c r="U1065" s="78" t="str">
        <f>INDEX(Lista!$O$2:$S$206,MATCH('Base data'!T1065,Lista!$P$2:$P$206,0),3)</f>
        <v>Räkneregler - Potenser &amp; potenslagar</v>
      </c>
      <c r="V1065" s="78" t="str">
        <f>INDEX(Lista!$O$2:$S$206,MATCH('Base data'!T1065,Lista!$P$2:$P$206,0),4)</f>
        <v>T_1_15</v>
      </c>
      <c r="W1065" s="78" t="str">
        <f>INDEX(Lista!$O$2:$S$206,MATCH('Base data'!T1065,Lista!$P$2:$P$206,0),5)</f>
        <v>Räkneregler</v>
      </c>
      <c r="X1065" s="214" t="s">
        <v>16772</v>
      </c>
    </row>
    <row r="1066" spans="1:24" x14ac:dyDescent="0.2">
      <c r="A1066" s="160">
        <v>9789152302484</v>
      </c>
      <c r="B1066" s="11">
        <v>4</v>
      </c>
      <c r="C1066" s="11" t="s">
        <v>420</v>
      </c>
      <c r="D1066" s="161" t="s">
        <v>12849</v>
      </c>
      <c r="E1066" s="161" t="s">
        <v>282</v>
      </c>
      <c r="F1066" s="161" t="s">
        <v>12867</v>
      </c>
      <c r="G1066" s="161" t="s">
        <v>356</v>
      </c>
      <c r="H1066" s="11" t="s">
        <v>169</v>
      </c>
      <c r="I1066" s="11">
        <v>12</v>
      </c>
      <c r="J1066" s="11" t="s">
        <v>34</v>
      </c>
      <c r="K1066" s="164" t="str">
        <f t="shared" si="71"/>
        <v>Blå kurs</v>
      </c>
      <c r="L1066" s="11" t="s">
        <v>12548</v>
      </c>
      <c r="M1066" s="11" t="str">
        <f t="shared" si="73"/>
        <v>4_x4_3x_B_12b</v>
      </c>
      <c r="N1066" s="11" t="str">
        <f t="shared" si="74"/>
        <v>9789152302484-4-x4_3x-B-12b</v>
      </c>
      <c r="O1066" s="78" t="s">
        <v>358</v>
      </c>
      <c r="P1066" s="39"/>
      <c r="Q1066" s="55" t="str">
        <f>INDEX(Freelancer!$A$1140:$J$2572,MATCH('Base data'!M1066,Freelancer!$G$1140:$G$2572,0),9)</f>
        <v>Hur mycket är 100% om 1% är 12 kr</v>
      </c>
      <c r="R1066" s="161" t="str">
        <f>IF(INDEX(Freelancer!$A$1140:$J$2572,MATCH('Base data'!M1066,Freelancer!$G$1140:$G$2572,0),10)=0,"",INDEX(Freelancer!$A$1140:$J$2572,MATCH('Base data'!M1066,Freelancer!$G$1140:$G$2572,0),10))</f>
        <v/>
      </c>
      <c r="S1066" s="78" t="s">
        <v>8355</v>
      </c>
      <c r="T1066" s="78" t="str">
        <f t="shared" si="72"/>
        <v>y2_14y</v>
      </c>
      <c r="U1066" s="78" t="str">
        <f>INDEX(Lista!$O$2:$S$206,MATCH('Base data'!T1066,Lista!$P$2:$P$206,0),3)</f>
        <v>Koordinatsystem</v>
      </c>
      <c r="V1066" s="78" t="str">
        <f>INDEX(Lista!$O$2:$S$206,MATCH('Base data'!T1066,Lista!$P$2:$P$206,0),4)</f>
        <v>SF_2_14</v>
      </c>
      <c r="W1066" s="78" t="str">
        <f>INDEX(Lista!$O$2:$S$206,MATCH('Base data'!T1066,Lista!$P$2:$P$206,0),5)</f>
        <v>Koordinatsystem</v>
      </c>
      <c r="X1066" s="214" t="s">
        <v>16772</v>
      </c>
    </row>
    <row r="1067" spans="1:24" x14ac:dyDescent="0.2">
      <c r="A1067" s="160">
        <v>9789152302484</v>
      </c>
      <c r="B1067" s="11">
        <v>4</v>
      </c>
      <c r="C1067" s="11" t="s">
        <v>420</v>
      </c>
      <c r="D1067" s="161" t="s">
        <v>12849</v>
      </c>
      <c r="E1067" s="161" t="s">
        <v>282</v>
      </c>
      <c r="F1067" s="161" t="s">
        <v>12867</v>
      </c>
      <c r="G1067" s="161" t="s">
        <v>356</v>
      </c>
      <c r="H1067" s="11" t="s">
        <v>169</v>
      </c>
      <c r="I1067" s="11">
        <v>12</v>
      </c>
      <c r="J1067" s="11" t="s">
        <v>40</v>
      </c>
      <c r="K1067" s="164" t="str">
        <f t="shared" si="71"/>
        <v>Blå kurs</v>
      </c>
      <c r="L1067" s="11" t="s">
        <v>12548</v>
      </c>
      <c r="M1067" s="11" t="str">
        <f t="shared" si="73"/>
        <v>4_x4_3x_B_12c</v>
      </c>
      <c r="N1067" s="11" t="str">
        <f t="shared" si="74"/>
        <v>9789152302484-4-x4_3x-B-12c</v>
      </c>
      <c r="O1067" s="78" t="s">
        <v>358</v>
      </c>
      <c r="P1067" s="39"/>
      <c r="Q1067" s="55" t="str">
        <f>INDEX(Freelancer!$A$1140:$J$2572,MATCH('Base data'!M1067,Freelancer!$G$1140:$G$2572,0),9)</f>
        <v>Hur mycket är 100% om 2% är 12 kr</v>
      </c>
      <c r="R1067" s="161" t="str">
        <f>IF(INDEX(Freelancer!$A$1140:$J$2572,MATCH('Base data'!M1067,Freelancer!$G$1140:$G$2572,0),10)=0,"",INDEX(Freelancer!$A$1140:$J$2572,MATCH('Base data'!M1067,Freelancer!$G$1140:$G$2572,0),10))</f>
        <v/>
      </c>
      <c r="S1067" s="78" t="s">
        <v>8344</v>
      </c>
      <c r="T1067" s="78" t="str">
        <f t="shared" si="72"/>
        <v>y1_4_1y</v>
      </c>
      <c r="U1067" s="78" t="str">
        <f>INDEX(Lista!$O$2:$S$206,MATCH('Base data'!T1067,Lista!$P$2:$P$206,0),3)</f>
        <v>Ekvationslösning - Algebraisk lösning</v>
      </c>
      <c r="V1067" s="78" t="str">
        <f>INDEX(Lista!$O$2:$S$206,MATCH('Base data'!T1067,Lista!$P$2:$P$206,0),4)</f>
        <v>T_1_4</v>
      </c>
      <c r="W1067" s="78" t="str">
        <f>INDEX(Lista!$O$2:$S$206,MATCH('Base data'!T1067,Lista!$P$2:$P$206,0),5)</f>
        <v>Ekvationslösning</v>
      </c>
      <c r="X1067" s="214" t="s">
        <v>16772</v>
      </c>
    </row>
    <row r="1068" spans="1:24" x14ac:dyDescent="0.2">
      <c r="A1068" s="160">
        <v>9789152302484</v>
      </c>
      <c r="B1068" s="11">
        <v>4</v>
      </c>
      <c r="C1068" s="11" t="s">
        <v>420</v>
      </c>
      <c r="D1068" s="161" t="s">
        <v>12849</v>
      </c>
      <c r="E1068" s="161" t="s">
        <v>282</v>
      </c>
      <c r="F1068" s="161" t="s">
        <v>12867</v>
      </c>
      <c r="G1068" s="161" t="s">
        <v>356</v>
      </c>
      <c r="H1068" s="11" t="s">
        <v>169</v>
      </c>
      <c r="I1068" s="11">
        <v>13</v>
      </c>
      <c r="J1068" s="11" t="s">
        <v>31</v>
      </c>
      <c r="K1068" s="164" t="str">
        <f t="shared" si="71"/>
        <v>Blå kurs</v>
      </c>
      <c r="L1068" s="11" t="s">
        <v>12548</v>
      </c>
      <c r="M1068" s="11" t="str">
        <f t="shared" si="73"/>
        <v>4_x4_3x_B_13a</v>
      </c>
      <c r="N1068" s="11" t="str">
        <f t="shared" si="74"/>
        <v>9789152302484-4-x4_3x-B-13a</v>
      </c>
      <c r="O1068" s="78" t="s">
        <v>358</v>
      </c>
      <c r="P1068" s="39"/>
      <c r="Q1068" s="55" t="str">
        <f>INDEX(Freelancer!$A$1140:$J$2572,MATCH('Base data'!M1068,Freelancer!$G$1140:$G$2572,0),9)</f>
        <v>Hur mycket är 100% om 4% är 24 kr</v>
      </c>
      <c r="R1068" s="161" t="str">
        <f>IF(INDEX(Freelancer!$A$1140:$J$2572,MATCH('Base data'!M1068,Freelancer!$G$1140:$G$2572,0),10)=0,"",INDEX(Freelancer!$A$1140:$J$2572,MATCH('Base data'!M1068,Freelancer!$G$1140:$G$2572,0),10))</f>
        <v/>
      </c>
      <c r="S1068" s="78" t="s">
        <v>16681</v>
      </c>
      <c r="T1068" s="78" t="str">
        <f t="shared" si="72"/>
        <v>y4_4y</v>
      </c>
      <c r="U1068" s="78" t="str">
        <f>INDEX(Lista!$O$2:$S$206,MATCH('Base data'!T1068,Lista!$P$2:$P$206,0),3)</f>
        <v>Cirkeln</v>
      </c>
      <c r="V1068" s="78" t="str">
        <f>INDEX(Lista!$O$2:$S$206,MATCH('Base data'!T1068,Lista!$P$2:$P$206,0),4)</f>
        <v>G_4_4</v>
      </c>
      <c r="W1068" s="78" t="str">
        <f>INDEX(Lista!$O$2:$S$206,MATCH('Base data'!T1068,Lista!$P$2:$P$206,0),5)</f>
        <v>Cirkeln</v>
      </c>
      <c r="X1068" s="214" t="s">
        <v>16772</v>
      </c>
    </row>
    <row r="1069" spans="1:24" x14ac:dyDescent="0.2">
      <c r="A1069" s="160">
        <v>9789152302484</v>
      </c>
      <c r="B1069" s="11">
        <v>4</v>
      </c>
      <c r="C1069" s="11" t="s">
        <v>420</v>
      </c>
      <c r="D1069" s="161" t="s">
        <v>12849</v>
      </c>
      <c r="E1069" s="161" t="s">
        <v>282</v>
      </c>
      <c r="F1069" s="161" t="s">
        <v>12867</v>
      </c>
      <c r="G1069" s="161" t="s">
        <v>356</v>
      </c>
      <c r="H1069" s="11" t="s">
        <v>169</v>
      </c>
      <c r="I1069" s="11">
        <v>13</v>
      </c>
      <c r="J1069" s="11" t="s">
        <v>34</v>
      </c>
      <c r="K1069" s="164" t="str">
        <f t="shared" si="71"/>
        <v>Blå kurs</v>
      </c>
      <c r="L1069" s="11" t="s">
        <v>12548</v>
      </c>
      <c r="M1069" s="11" t="str">
        <f t="shared" si="73"/>
        <v>4_x4_3x_B_13b</v>
      </c>
      <c r="N1069" s="11" t="str">
        <f t="shared" si="74"/>
        <v>9789152302484-4-x4_3x-B-13b</v>
      </c>
      <c r="O1069" s="78" t="s">
        <v>358</v>
      </c>
      <c r="P1069" s="39"/>
      <c r="Q1069" s="55" t="str">
        <f>INDEX(Freelancer!$A$1140:$J$2572,MATCH('Base data'!M1069,Freelancer!$G$1140:$G$2572,0),9)</f>
        <v>Hur mycket är 100% om 6% är 24 kr</v>
      </c>
      <c r="R1069" s="161" t="str">
        <f>IF(INDEX(Freelancer!$A$1140:$J$2572,MATCH('Base data'!M1069,Freelancer!$G$1140:$G$2572,0),10)=0,"",INDEX(Freelancer!$A$1140:$J$2572,MATCH('Base data'!M1069,Freelancer!$G$1140:$G$2572,0),10))</f>
        <v/>
      </c>
      <c r="S1069" s="78" t="s">
        <v>16695</v>
      </c>
      <c r="T1069" s="78" t="str">
        <f t="shared" si="72"/>
        <v>y1_2_2y</v>
      </c>
      <c r="U1069" s="78" t="str">
        <f>INDEX(Lista!$O$2:$S$206,MATCH('Base data'!T1069,Lista!$P$2:$P$206,0),3)</f>
        <v>Bråk - Delbarhet</v>
      </c>
      <c r="V1069" s="78" t="str">
        <f>INDEX(Lista!$O$2:$S$206,MATCH('Base data'!T1069,Lista!$P$2:$P$206,0),4)</f>
        <v>T_1_2</v>
      </c>
      <c r="W1069" s="78" t="str">
        <f>INDEX(Lista!$O$2:$S$206,MATCH('Base data'!T1069,Lista!$P$2:$P$206,0),5)</f>
        <v>Bråk</v>
      </c>
      <c r="X1069" s="214" t="s">
        <v>16772</v>
      </c>
    </row>
    <row r="1070" spans="1:24" x14ac:dyDescent="0.2">
      <c r="A1070" s="160">
        <v>9789152302484</v>
      </c>
      <c r="B1070" s="11">
        <v>4</v>
      </c>
      <c r="C1070" s="11" t="s">
        <v>420</v>
      </c>
      <c r="D1070" s="161" t="s">
        <v>12849</v>
      </c>
      <c r="E1070" s="161" t="s">
        <v>282</v>
      </c>
      <c r="F1070" s="161" t="s">
        <v>12867</v>
      </c>
      <c r="G1070" s="161" t="s">
        <v>356</v>
      </c>
      <c r="H1070" s="11" t="s">
        <v>169</v>
      </c>
      <c r="I1070" s="11">
        <v>13</v>
      </c>
      <c r="J1070" s="11" t="s">
        <v>40</v>
      </c>
      <c r="K1070" s="164" t="str">
        <f t="shared" si="71"/>
        <v>Blå kurs</v>
      </c>
      <c r="L1070" s="11" t="s">
        <v>12548</v>
      </c>
      <c r="M1070" s="11" t="str">
        <f t="shared" si="73"/>
        <v>4_x4_3x_B_13c</v>
      </c>
      <c r="N1070" s="11" t="str">
        <f t="shared" si="74"/>
        <v>9789152302484-4-x4_3x-B-13c</v>
      </c>
      <c r="O1070" s="78" t="s">
        <v>358</v>
      </c>
      <c r="P1070" s="39"/>
      <c r="Q1070" s="55" t="str">
        <f>INDEX(Freelancer!$A$1140:$J$2572,MATCH('Base data'!M1070,Freelancer!$G$1140:$G$2572,0),9)</f>
        <v>Hur mycket är 100% om 12% är 24 kr</v>
      </c>
      <c r="R1070" s="161" t="str">
        <f>IF(INDEX(Freelancer!$A$1140:$J$2572,MATCH('Base data'!M1070,Freelancer!$G$1140:$G$2572,0),10)=0,"",INDEX(Freelancer!$A$1140:$J$2572,MATCH('Base data'!M1070,Freelancer!$G$1140:$G$2572,0),10))</f>
        <v/>
      </c>
      <c r="S1070" s="78" t="s">
        <v>8370</v>
      </c>
      <c r="T1070" s="78" t="str">
        <f t="shared" si="72"/>
        <v>y4_18_5y</v>
      </c>
      <c r="U1070" s="78" t="str">
        <f>INDEX(Lista!$O$2:$S$206,MATCH('Base data'!T1070,Lista!$P$2:$P$206,0),3)</f>
        <v>Satser &amp; bevis - Pythagoras sats</v>
      </c>
      <c r="V1070" s="78" t="str">
        <f>INDEX(Lista!$O$2:$S$206,MATCH('Base data'!T1070,Lista!$P$2:$P$206,0),4)</f>
        <v>G_4_18</v>
      </c>
      <c r="W1070" s="78" t="str">
        <f>INDEX(Lista!$O$2:$S$206,MATCH('Base data'!T1070,Lista!$P$2:$P$206,0),5)</f>
        <v>Satser &amp; bevis</v>
      </c>
      <c r="X1070" s="214" t="s">
        <v>16772</v>
      </c>
    </row>
    <row r="1071" spans="1:24" x14ac:dyDescent="0.2">
      <c r="A1071" s="160">
        <v>9789152302484</v>
      </c>
      <c r="B1071" s="11">
        <v>4</v>
      </c>
      <c r="C1071" s="11" t="s">
        <v>420</v>
      </c>
      <c r="D1071" s="161" t="s">
        <v>12849</v>
      </c>
      <c r="E1071" s="161" t="s">
        <v>282</v>
      </c>
      <c r="F1071" s="161" t="s">
        <v>12867</v>
      </c>
      <c r="G1071" s="161" t="s">
        <v>356</v>
      </c>
      <c r="H1071" s="11" t="s">
        <v>169</v>
      </c>
      <c r="I1071" s="11">
        <v>14</v>
      </c>
      <c r="J1071" s="11" t="s">
        <v>31</v>
      </c>
      <c r="K1071" s="164" t="str">
        <f t="shared" si="71"/>
        <v>Blå kurs</v>
      </c>
      <c r="L1071" s="11" t="s">
        <v>12548</v>
      </c>
      <c r="M1071" s="11" t="str">
        <f t="shared" si="73"/>
        <v>4_x4_3x_B_14a</v>
      </c>
      <c r="N1071" s="11" t="str">
        <f t="shared" si="74"/>
        <v>9789152302484-4-x4_3x-B-14a</v>
      </c>
      <c r="O1071" s="78" t="s">
        <v>358</v>
      </c>
      <c r="P1071" s="39"/>
      <c r="Q1071" s="55" t="str">
        <f>INDEX(Freelancer!$A$1140:$J$2572,MATCH('Base data'!M1071,Freelancer!$G$1140:$G$2572,0),9)</f>
        <v>Hur mycket är 100% om 8% är 56 kr</v>
      </c>
      <c r="R1071" s="161" t="str">
        <f>IF(INDEX(Freelancer!$A$1140:$J$2572,MATCH('Base data'!M1071,Freelancer!$G$1140:$G$2572,0),10)=0,"",INDEX(Freelancer!$A$1140:$J$2572,MATCH('Base data'!M1071,Freelancer!$G$1140:$G$2572,0),10))</f>
        <v/>
      </c>
      <c r="S1071" s="78" t="s">
        <v>16662</v>
      </c>
      <c r="T1071" s="78" t="str">
        <f t="shared" si="72"/>
        <v>y1_12_5y</v>
      </c>
      <c r="U1071" s="78" t="str">
        <f>INDEX(Lista!$O$2:$S$206,MATCH('Base data'!T1071,Lista!$P$2:$P$206,0),3)</f>
        <v>Potenser - Rationell exponent</v>
      </c>
      <c r="V1071" s="78" t="str">
        <f>INDEX(Lista!$O$2:$S$206,MATCH('Base data'!T1071,Lista!$P$2:$P$206,0),4)</f>
        <v>T_1_12</v>
      </c>
      <c r="W1071" s="78" t="str">
        <f>INDEX(Lista!$O$2:$S$206,MATCH('Base data'!T1071,Lista!$P$2:$P$206,0),5)</f>
        <v>Potenser</v>
      </c>
      <c r="X1071" s="214" t="s">
        <v>16772</v>
      </c>
    </row>
    <row r="1072" spans="1:24" x14ac:dyDescent="0.2">
      <c r="A1072" s="160">
        <v>9789152302484</v>
      </c>
      <c r="B1072" s="11">
        <v>4</v>
      </c>
      <c r="C1072" s="11" t="s">
        <v>420</v>
      </c>
      <c r="D1072" s="161" t="s">
        <v>12849</v>
      </c>
      <c r="E1072" s="161" t="s">
        <v>282</v>
      </c>
      <c r="F1072" s="161" t="s">
        <v>12867</v>
      </c>
      <c r="G1072" s="161" t="s">
        <v>356</v>
      </c>
      <c r="H1072" s="11" t="s">
        <v>169</v>
      </c>
      <c r="I1072" s="11">
        <v>14</v>
      </c>
      <c r="J1072" s="11" t="s">
        <v>34</v>
      </c>
      <c r="K1072" s="164" t="str">
        <f t="shared" si="71"/>
        <v>Blå kurs</v>
      </c>
      <c r="L1072" s="11" t="s">
        <v>12548</v>
      </c>
      <c r="M1072" s="11" t="str">
        <f t="shared" si="73"/>
        <v>4_x4_3x_B_14b</v>
      </c>
      <c r="N1072" s="11" t="str">
        <f t="shared" si="74"/>
        <v>9789152302484-4-x4_3x-B-14b</v>
      </c>
      <c r="O1072" s="78" t="s">
        <v>358</v>
      </c>
      <c r="P1072" s="39"/>
      <c r="Q1072" s="55" t="str">
        <f>INDEX(Freelancer!$A$1140:$J$2572,MATCH('Base data'!M1072,Freelancer!$G$1140:$G$2572,0),9)</f>
        <v>Hur mycket är 100% om 9% är 81 kr</v>
      </c>
      <c r="R1072" s="161" t="str">
        <f>IF(INDEX(Freelancer!$A$1140:$J$2572,MATCH('Base data'!M1072,Freelancer!$G$1140:$G$2572,0),10)=0,"",INDEX(Freelancer!$A$1140:$J$2572,MATCH('Base data'!M1072,Freelancer!$G$1140:$G$2572,0),10))</f>
        <v/>
      </c>
      <c r="S1072" s="78" t="s">
        <v>16618</v>
      </c>
      <c r="T1072" s="78" t="str">
        <f t="shared" si="72"/>
        <v>y2_24_3y</v>
      </c>
      <c r="U1072" s="78" t="str">
        <f>INDEX(Lista!$O$2:$S$206,MATCH('Base data'!T1072,Lista!$P$2:$P$206,0),3)</f>
        <v>Variabler och uttryck - Sammansatta uttryck</v>
      </c>
      <c r="V1072" s="78" t="str">
        <f>INDEX(Lista!$O$2:$S$206,MATCH('Base data'!T1072,Lista!$P$2:$P$206,0),4)</f>
        <v>SF_2_24</v>
      </c>
      <c r="W1072" s="78" t="str">
        <f>INDEX(Lista!$O$2:$S$206,MATCH('Base data'!T1072,Lista!$P$2:$P$206,0),5)</f>
        <v>Variabler och uttryck</v>
      </c>
      <c r="X1072" s="214" t="s">
        <v>16772</v>
      </c>
    </row>
    <row r="1073" spans="1:24" x14ac:dyDescent="0.2">
      <c r="A1073" s="160">
        <v>9789152302484</v>
      </c>
      <c r="B1073" s="11">
        <v>4</v>
      </c>
      <c r="C1073" s="11" t="s">
        <v>420</v>
      </c>
      <c r="D1073" s="161" t="s">
        <v>12849</v>
      </c>
      <c r="E1073" s="161" t="s">
        <v>282</v>
      </c>
      <c r="F1073" s="161" t="s">
        <v>12867</v>
      </c>
      <c r="G1073" s="161" t="s">
        <v>356</v>
      </c>
      <c r="H1073" s="11" t="s">
        <v>169</v>
      </c>
      <c r="I1073" s="11">
        <v>14</v>
      </c>
      <c r="J1073" s="11" t="s">
        <v>40</v>
      </c>
      <c r="K1073" s="164" t="str">
        <f t="shared" si="71"/>
        <v>Blå kurs</v>
      </c>
      <c r="L1073" s="11" t="s">
        <v>12548</v>
      </c>
      <c r="M1073" s="11" t="str">
        <f t="shared" si="73"/>
        <v>4_x4_3x_B_14c</v>
      </c>
      <c r="N1073" s="11" t="str">
        <f t="shared" si="74"/>
        <v>9789152302484-4-x4_3x-B-14c</v>
      </c>
      <c r="O1073" s="78" t="s">
        <v>358</v>
      </c>
      <c r="P1073" s="39"/>
      <c r="Q1073" s="55" t="str">
        <f>INDEX(Freelancer!$A$1140:$J$2572,MATCH('Base data'!M1073,Freelancer!$G$1140:$G$2572,0),9)</f>
        <v>Hur mycket är 100% om 13% är 52 kr</v>
      </c>
      <c r="R1073" s="161" t="str">
        <f>IF(INDEX(Freelancer!$A$1140:$J$2572,MATCH('Base data'!M1073,Freelancer!$G$1140:$G$2572,0),10)=0,"",INDEX(Freelancer!$A$1140:$J$2572,MATCH('Base data'!M1073,Freelancer!$G$1140:$G$2572,0),10))</f>
        <v/>
      </c>
      <c r="S1073" s="78" t="s">
        <v>16614</v>
      </c>
      <c r="T1073" s="78" t="str">
        <f t="shared" si="72"/>
        <v>y3_2_16y</v>
      </c>
      <c r="U1073" s="78" t="str">
        <f>INDEX(Lista!$O$2:$S$206,MATCH('Base data'!T1073,Lista!$P$2:$P$206,0),3)</f>
        <v>Statistik - Histogram</v>
      </c>
      <c r="V1073" s="78" t="str">
        <f>INDEX(Lista!$O$2:$S$206,MATCH('Base data'!T1073,Lista!$P$2:$P$206,0),4)</f>
        <v>SS_3_2</v>
      </c>
      <c r="W1073" s="78" t="str">
        <f>INDEX(Lista!$O$2:$S$206,MATCH('Base data'!T1073,Lista!$P$2:$P$206,0),5)</f>
        <v>Statistik</v>
      </c>
      <c r="X1073" s="214" t="s">
        <v>16772</v>
      </c>
    </row>
    <row r="1074" spans="1:24" x14ac:dyDescent="0.2">
      <c r="A1074" s="160">
        <v>9789152302484</v>
      </c>
      <c r="B1074" s="11">
        <v>4</v>
      </c>
      <c r="C1074" s="11" t="s">
        <v>420</v>
      </c>
      <c r="D1074" s="161" t="s">
        <v>12849</v>
      </c>
      <c r="E1074" s="161" t="s">
        <v>282</v>
      </c>
      <c r="F1074" s="161" t="s">
        <v>12867</v>
      </c>
      <c r="G1074" s="161" t="s">
        <v>356</v>
      </c>
      <c r="H1074" s="11" t="s">
        <v>169</v>
      </c>
      <c r="I1074" s="11">
        <v>15</v>
      </c>
      <c r="J1074" s="11"/>
      <c r="K1074" s="164" t="str">
        <f t="shared" si="71"/>
        <v>Blå kurs</v>
      </c>
      <c r="L1074" s="11" t="s">
        <v>12548</v>
      </c>
      <c r="M1074" s="11" t="str">
        <f t="shared" si="73"/>
        <v>4_x4_3x_B_15</v>
      </c>
      <c r="N1074" s="11" t="str">
        <f t="shared" si="74"/>
        <v>9789152302484-4-x4_3x-B-15</v>
      </c>
      <c r="O1074" s="78" t="s">
        <v>358</v>
      </c>
      <c r="P1074" s="39"/>
      <c r="Q1074" s="55" t="str">
        <f>INDEX(Freelancer!$A$1140:$J$2572,MATCH('Base data'!M1074,Freelancer!$G$1140:$G$2572,0),9)</f>
        <v>Fabian har sålt 45 stycken av de lotter han ska sälja för fotbollsföreningen. Han räknar ut att det motsvarar 15% av lotterna. Hur många lotter ska Fabian sälja totalt?</v>
      </c>
      <c r="R1074" s="161" t="str">
        <f>IF(INDEX(Freelancer!$A$1140:$J$2572,MATCH('Base data'!M1074,Freelancer!$G$1140:$G$2572,0),10)=0,"",INDEX(Freelancer!$A$1140:$J$2572,MATCH('Base data'!M1074,Freelancer!$G$1140:$G$2572,0),10))</f>
        <v/>
      </c>
      <c r="S1074" s="78" t="s">
        <v>8356</v>
      </c>
      <c r="T1074" s="78" t="str">
        <f t="shared" si="72"/>
        <v>y1_2_5y</v>
      </c>
      <c r="U1074" s="78" t="str">
        <f>INDEX(Lista!$O$2:$S$206,MATCH('Base data'!T1074,Lista!$P$2:$P$206,0),3)</f>
        <v>Bråk - Jämföra bråk</v>
      </c>
      <c r="V1074" s="78" t="str">
        <f>INDEX(Lista!$O$2:$S$206,MATCH('Base data'!T1074,Lista!$P$2:$P$206,0),4)</f>
        <v>T_1_2</v>
      </c>
      <c r="W1074" s="78" t="str">
        <f>INDEX(Lista!$O$2:$S$206,MATCH('Base data'!T1074,Lista!$P$2:$P$206,0),5)</f>
        <v>Bråk</v>
      </c>
      <c r="X1074" s="214" t="s">
        <v>16772</v>
      </c>
    </row>
    <row r="1075" spans="1:24" x14ac:dyDescent="0.2">
      <c r="A1075" s="160">
        <v>9789152302484</v>
      </c>
      <c r="B1075" s="11">
        <v>4</v>
      </c>
      <c r="C1075" s="11" t="s">
        <v>420</v>
      </c>
      <c r="D1075" s="161" t="s">
        <v>12849</v>
      </c>
      <c r="E1075" s="161" t="s">
        <v>282</v>
      </c>
      <c r="F1075" s="161" t="s">
        <v>12867</v>
      </c>
      <c r="G1075" s="161" t="s">
        <v>356</v>
      </c>
      <c r="H1075" s="11" t="s">
        <v>169</v>
      </c>
      <c r="I1075" s="11">
        <v>16</v>
      </c>
      <c r="J1075" s="11"/>
      <c r="K1075" s="164" t="str">
        <f t="shared" si="71"/>
        <v>Blå kurs</v>
      </c>
      <c r="L1075" s="11" t="s">
        <v>12548</v>
      </c>
      <c r="M1075" s="11" t="str">
        <f t="shared" si="73"/>
        <v>4_x4_3x_B_16</v>
      </c>
      <c r="N1075" s="11" t="str">
        <f t="shared" si="74"/>
        <v>9789152302484-4-x4_3x-B-16</v>
      </c>
      <c r="O1075" s="78" t="s">
        <v>443</v>
      </c>
      <c r="P1075" s="39"/>
      <c r="Q1075" s="55" t="str">
        <f>INDEX(Freelancer!$A$1140:$J$2572,MATCH('Base data'!M1075,Freelancer!$G$1140:$G$2572,0),9)</f>
        <v>Olivia gjorde 12 mål under en säsong. Det var 30% av vad spelarna i hennes lag gjorde tillsammans. Hur många mål gjorde laget?</v>
      </c>
      <c r="R1075" s="161" t="str">
        <f>IF(INDEX(Freelancer!$A$1140:$J$2572,MATCH('Base data'!M1075,Freelancer!$G$1140:$G$2572,0),10)=0,"",INDEX(Freelancer!$A$1140:$J$2572,MATCH('Base data'!M1075,Freelancer!$G$1140:$G$2572,0),10))</f>
        <v/>
      </c>
      <c r="S1075" s="78" t="s">
        <v>16599</v>
      </c>
      <c r="T1075" s="78" t="str">
        <f t="shared" si="72"/>
        <v>y1_16_5y</v>
      </c>
      <c r="U1075" s="78" t="str">
        <f>INDEX(Lista!$O$2:$S$206,MATCH('Base data'!T1075,Lista!$P$2:$P$206,0),3)</f>
        <v>Räta linjen - Linjens lutning</v>
      </c>
      <c r="V1075" s="78" t="str">
        <f>INDEX(Lista!$O$2:$S$206,MATCH('Base data'!T1075,Lista!$P$2:$P$206,0),4)</f>
        <v>T_1_16</v>
      </c>
      <c r="W1075" s="78" t="str">
        <f>INDEX(Lista!$O$2:$S$206,MATCH('Base data'!T1075,Lista!$P$2:$P$206,0),5)</f>
        <v>Räta linjen</v>
      </c>
      <c r="X1075" s="214" t="s">
        <v>16772</v>
      </c>
    </row>
    <row r="1076" spans="1:24" x14ac:dyDescent="0.2">
      <c r="A1076" s="160">
        <v>9789152302484</v>
      </c>
      <c r="B1076" s="11">
        <v>4</v>
      </c>
      <c r="C1076" s="11" t="s">
        <v>420</v>
      </c>
      <c r="D1076" s="161" t="s">
        <v>12849</v>
      </c>
      <c r="E1076" s="161" t="s">
        <v>282</v>
      </c>
      <c r="F1076" s="161" t="s">
        <v>12867</v>
      </c>
      <c r="G1076" s="161" t="s">
        <v>356</v>
      </c>
      <c r="H1076" s="11" t="s">
        <v>169</v>
      </c>
      <c r="I1076" s="11">
        <v>17</v>
      </c>
      <c r="J1076" s="11"/>
      <c r="K1076" s="164" t="str">
        <f t="shared" si="71"/>
        <v>Blå kurs</v>
      </c>
      <c r="L1076" s="11" t="s">
        <v>12548</v>
      </c>
      <c r="M1076" s="11" t="str">
        <f t="shared" si="73"/>
        <v>4_x4_3x_B_17</v>
      </c>
      <c r="N1076" s="11" t="str">
        <f t="shared" si="74"/>
        <v>9789152302484-4-x4_3x-B-17</v>
      </c>
      <c r="O1076" s="78" t="s">
        <v>443</v>
      </c>
      <c r="P1076" s="39"/>
      <c r="Q1076" s="55" t="str">
        <f>INDEX(Freelancer!$A$1140:$J$2572,MATCH('Base data'!M1076,Freelancer!$G$1140:$G$2572,0),9)</f>
        <v>Anton delar ut reklamblad för Kämpa SK. När han har delat ut 108 st så har han delat ut 60% av reklambladen. Hur många reklamblad ska han dela ut totalt?</v>
      </c>
      <c r="R1076" s="161" t="str">
        <f>IF(INDEX(Freelancer!$A$1140:$J$2572,MATCH('Base data'!M1076,Freelancer!$G$1140:$G$2572,0),10)=0,"",INDEX(Freelancer!$A$1140:$J$2572,MATCH('Base data'!M1076,Freelancer!$G$1140:$G$2572,0),10))</f>
        <v/>
      </c>
      <c r="S1076" s="78" t="s">
        <v>16683</v>
      </c>
      <c r="T1076" s="78" t="str">
        <f t="shared" si="72"/>
        <v>y2_16y</v>
      </c>
      <c r="U1076" s="78" t="str">
        <f>INDEX(Lista!$O$2:$S$206,MATCH('Base data'!T1076,Lista!$P$2:$P$206,0),3)</f>
        <v>Moms</v>
      </c>
      <c r="V1076" s="78" t="str">
        <f>INDEX(Lista!$O$2:$S$206,MATCH('Base data'!T1076,Lista!$P$2:$P$206,0),4)</f>
        <v>SF_2_16</v>
      </c>
      <c r="W1076" s="78" t="str">
        <f>INDEX(Lista!$O$2:$S$206,MATCH('Base data'!T1076,Lista!$P$2:$P$206,0),5)</f>
        <v>Moms</v>
      </c>
      <c r="X1076" s="214" t="s">
        <v>16772</v>
      </c>
    </row>
    <row r="1077" spans="1:24" x14ac:dyDescent="0.2">
      <c r="A1077" s="160">
        <v>9789152302484</v>
      </c>
      <c r="B1077" s="11">
        <v>4</v>
      </c>
      <c r="C1077" s="11" t="s">
        <v>420</v>
      </c>
      <c r="D1077" s="161" t="s">
        <v>12849</v>
      </c>
      <c r="E1077" s="161" t="s">
        <v>282</v>
      </c>
      <c r="F1077" s="161" t="s">
        <v>12867</v>
      </c>
      <c r="G1077" s="161" t="s">
        <v>356</v>
      </c>
      <c r="H1077" s="11" t="s">
        <v>169</v>
      </c>
      <c r="I1077" s="11">
        <v>18</v>
      </c>
      <c r="J1077" s="11" t="s">
        <v>31</v>
      </c>
      <c r="K1077" s="164" t="str">
        <f t="shared" si="71"/>
        <v>Blå kurs</v>
      </c>
      <c r="L1077" s="11" t="s">
        <v>12548</v>
      </c>
      <c r="M1077" s="11" t="str">
        <f t="shared" si="73"/>
        <v>4_x4_3x_B_18a</v>
      </c>
      <c r="N1077" s="11" t="str">
        <f t="shared" si="74"/>
        <v>9789152302484-4-x4_3x-B-18a</v>
      </c>
      <c r="O1077" s="78" t="s">
        <v>358</v>
      </c>
      <c r="P1077" s="39"/>
      <c r="Q1077" s="55" t="str">
        <f>INDEX(Freelancer!$A$1140:$J$2572,MATCH('Base data'!M1077,Freelancer!$G$1140:$G$2572,0),9)</f>
        <v>Jolin betalar varje månad 7533 kr i skatt. Det motsvarar 31% av hennes lön före skatt. Hur stor är Jolins månadslön före skatt</v>
      </c>
      <c r="R1077" s="161" t="str">
        <f>IF(INDEX(Freelancer!$A$1140:$J$2572,MATCH('Base data'!M1077,Freelancer!$G$1140:$G$2572,0),10)=0,"",INDEX(Freelancer!$A$1140:$J$2572,MATCH('Base data'!M1077,Freelancer!$G$1140:$G$2572,0),10))</f>
        <v/>
      </c>
      <c r="S1077" s="78" t="s">
        <v>16662</v>
      </c>
      <c r="T1077" s="78" t="str">
        <f t="shared" si="72"/>
        <v>y1_12_5y</v>
      </c>
      <c r="U1077" s="78" t="str">
        <f>INDEX(Lista!$O$2:$S$206,MATCH('Base data'!T1077,Lista!$P$2:$P$206,0),3)</f>
        <v>Potenser - Rationell exponent</v>
      </c>
      <c r="V1077" s="78" t="str">
        <f>INDEX(Lista!$O$2:$S$206,MATCH('Base data'!T1077,Lista!$P$2:$P$206,0),4)</f>
        <v>T_1_12</v>
      </c>
      <c r="W1077" s="78" t="str">
        <f>INDEX(Lista!$O$2:$S$206,MATCH('Base data'!T1077,Lista!$P$2:$P$206,0),5)</f>
        <v>Potenser</v>
      </c>
      <c r="X1077" s="214" t="s">
        <v>16772</v>
      </c>
    </row>
    <row r="1078" spans="1:24" x14ac:dyDescent="0.2">
      <c r="A1078" s="160">
        <v>9789152302484</v>
      </c>
      <c r="B1078" s="11">
        <v>4</v>
      </c>
      <c r="C1078" s="11" t="s">
        <v>420</v>
      </c>
      <c r="D1078" s="161" t="s">
        <v>12849</v>
      </c>
      <c r="E1078" s="161" t="s">
        <v>282</v>
      </c>
      <c r="F1078" s="161" t="s">
        <v>12867</v>
      </c>
      <c r="G1078" s="161" t="s">
        <v>356</v>
      </c>
      <c r="H1078" s="11" t="s">
        <v>169</v>
      </c>
      <c r="I1078" s="11">
        <v>18</v>
      </c>
      <c r="J1078" s="11" t="s">
        <v>34</v>
      </c>
      <c r="K1078" s="164" t="str">
        <f t="shared" si="71"/>
        <v>Blå kurs</v>
      </c>
      <c r="L1078" s="11" t="s">
        <v>12548</v>
      </c>
      <c r="M1078" s="11" t="str">
        <f t="shared" si="73"/>
        <v>4_x4_3x_B_18b</v>
      </c>
      <c r="N1078" s="11" t="str">
        <f t="shared" si="74"/>
        <v>9789152302484-4-x4_3x-B-18b</v>
      </c>
      <c r="O1078" s="78" t="s">
        <v>358</v>
      </c>
      <c r="P1078" s="39"/>
      <c r="Q1078" s="55" t="str">
        <f>INDEX(Freelancer!$A$1140:$J$2572,MATCH('Base data'!M1078,Freelancer!$G$1140:$G$2572,0),9)</f>
        <v>Jolin betalar varje månad 7533 kr i skatt. Det motsvarar 31% av hennes lön före skatt. Hur stor är Jolins månadslön efter skatt</v>
      </c>
      <c r="R1078" s="161" t="str">
        <f>IF(INDEX(Freelancer!$A$1140:$J$2572,MATCH('Base data'!M1078,Freelancer!$G$1140:$G$2572,0),10)=0,"",INDEX(Freelancer!$A$1140:$J$2572,MATCH('Base data'!M1078,Freelancer!$G$1140:$G$2572,0),10))</f>
        <v/>
      </c>
      <c r="S1078" s="78" t="s">
        <v>8376</v>
      </c>
      <c r="T1078" s="78" t="str">
        <f t="shared" si="72"/>
        <v>y4_19_1y</v>
      </c>
      <c r="U1078" s="78" t="str">
        <f>INDEX(Lista!$O$2:$S$206,MATCH('Base data'!T1078,Lista!$P$2:$P$206,0),3)</f>
        <v>Skala - Area och volymskala</v>
      </c>
      <c r="V1078" s="78" t="str">
        <f>INDEX(Lista!$O$2:$S$206,MATCH('Base data'!T1078,Lista!$P$2:$P$206,0),4)</f>
        <v>G_4_19</v>
      </c>
      <c r="W1078" s="78" t="str">
        <f>INDEX(Lista!$O$2:$S$206,MATCH('Base data'!T1078,Lista!$P$2:$P$206,0),5)</f>
        <v>Skala</v>
      </c>
      <c r="X1078" s="214" t="s">
        <v>16772</v>
      </c>
    </row>
    <row r="1079" spans="1:24" x14ac:dyDescent="0.2">
      <c r="A1079" s="160">
        <v>9789152302484</v>
      </c>
      <c r="B1079" s="11">
        <v>4</v>
      </c>
      <c r="C1079" s="11" t="s">
        <v>420</v>
      </c>
      <c r="D1079" s="161" t="s">
        <v>12849</v>
      </c>
      <c r="E1079" s="161" t="s">
        <v>282</v>
      </c>
      <c r="F1079" s="161" t="s">
        <v>12867</v>
      </c>
      <c r="G1079" s="161" t="s">
        <v>356</v>
      </c>
      <c r="H1079" s="11" t="s">
        <v>169</v>
      </c>
      <c r="I1079" s="11">
        <v>19</v>
      </c>
      <c r="J1079" s="11" t="s">
        <v>31</v>
      </c>
      <c r="K1079" s="164" t="str">
        <f t="shared" si="71"/>
        <v>Blå kurs</v>
      </c>
      <c r="L1079" s="11" t="s">
        <v>12548</v>
      </c>
      <c r="M1079" s="11" t="str">
        <f t="shared" si="73"/>
        <v>4_x4_3x_B_19a</v>
      </c>
      <c r="N1079" s="11" t="str">
        <f t="shared" si="74"/>
        <v>9789152302484-4-x4_3x-B-19a</v>
      </c>
      <c r="O1079" s="78" t="s">
        <v>358</v>
      </c>
      <c r="P1079" s="39"/>
      <c r="Q1079" s="55" t="str">
        <f>INDEX(Freelancer!$A$1140:$J$2572,MATCH('Base data'!M1079,Freelancer!$G$1140:$G$2572,0),9)</f>
        <v>Beräkna 1% av 900</v>
      </c>
      <c r="R1079" s="161" t="str">
        <f>IF(INDEX(Freelancer!$A$1140:$J$2572,MATCH('Base data'!M1079,Freelancer!$G$1140:$G$2572,0),10)=0,"",INDEX(Freelancer!$A$1140:$J$2572,MATCH('Base data'!M1079,Freelancer!$G$1140:$G$2572,0),10))</f>
        <v/>
      </c>
      <c r="S1079" s="78" t="s">
        <v>8387</v>
      </c>
      <c r="T1079" s="78" t="str">
        <f t="shared" si="72"/>
        <v>y4_15_3y</v>
      </c>
      <c r="U1079" s="78" t="str">
        <f>INDEX(Lista!$O$2:$S$206,MATCH('Base data'!T1079,Lista!$P$2:$P$206,0),3)</f>
        <v>Volym &amp; olika sorters kroppar - Klot</v>
      </c>
      <c r="V1079" s="78" t="str">
        <f>INDEX(Lista!$O$2:$S$206,MATCH('Base data'!T1079,Lista!$P$2:$P$206,0),4)</f>
        <v>G_4_15</v>
      </c>
      <c r="W1079" s="78" t="str">
        <f>INDEX(Lista!$O$2:$S$206,MATCH('Base data'!T1079,Lista!$P$2:$P$206,0),5)</f>
        <v>Volym &amp; olika sorters kroppar</v>
      </c>
      <c r="X1079" s="214" t="s">
        <v>16772</v>
      </c>
    </row>
    <row r="1080" spans="1:24" x14ac:dyDescent="0.2">
      <c r="A1080" s="160">
        <v>9789152302484</v>
      </c>
      <c r="B1080" s="11">
        <v>4</v>
      </c>
      <c r="C1080" s="11" t="s">
        <v>420</v>
      </c>
      <c r="D1080" s="161" t="s">
        <v>12849</v>
      </c>
      <c r="E1080" s="161" t="s">
        <v>282</v>
      </c>
      <c r="F1080" s="161" t="s">
        <v>12867</v>
      </c>
      <c r="G1080" s="161" t="s">
        <v>356</v>
      </c>
      <c r="H1080" s="11" t="s">
        <v>169</v>
      </c>
      <c r="I1080" s="11">
        <v>19</v>
      </c>
      <c r="J1080" s="11" t="s">
        <v>34</v>
      </c>
      <c r="K1080" s="164" t="str">
        <f t="shared" si="71"/>
        <v>Blå kurs</v>
      </c>
      <c r="L1080" s="11" t="s">
        <v>12548</v>
      </c>
      <c r="M1080" s="11" t="str">
        <f t="shared" si="73"/>
        <v>4_x4_3x_B_19b</v>
      </c>
      <c r="N1080" s="11" t="str">
        <f t="shared" si="74"/>
        <v>9789152302484-4-x4_3x-B-19b</v>
      </c>
      <c r="O1080" s="78" t="s">
        <v>358</v>
      </c>
      <c r="P1080" s="39"/>
      <c r="Q1080" s="55" t="str">
        <f>INDEX(Freelancer!$A$1140:$J$2572,MATCH('Base data'!M1080,Freelancer!$G$1140:$G$2572,0),9)</f>
        <v>Beräkna 1% av 450</v>
      </c>
      <c r="R1080" s="161" t="str">
        <f>IF(INDEX(Freelancer!$A$1140:$J$2572,MATCH('Base data'!M1080,Freelancer!$G$1140:$G$2572,0),10)=0,"",INDEX(Freelancer!$A$1140:$J$2572,MATCH('Base data'!M1080,Freelancer!$G$1140:$G$2572,0),10))</f>
        <v/>
      </c>
      <c r="S1080" s="78" t="s">
        <v>16649</v>
      </c>
      <c r="T1080" s="78" t="str">
        <f t="shared" si="72"/>
        <v>y4_15y</v>
      </c>
      <c r="U1080" s="78" t="str">
        <f>INDEX(Lista!$O$2:$S$206,MATCH('Base data'!T1080,Lista!$P$2:$P$206,0),3)</f>
        <v>Volym &amp; olika sorters kroppar</v>
      </c>
      <c r="V1080" s="78" t="str">
        <f>INDEX(Lista!$O$2:$S$206,MATCH('Base data'!T1080,Lista!$P$2:$P$206,0),4)</f>
        <v>G_4_15</v>
      </c>
      <c r="W1080" s="78" t="str">
        <f>INDEX(Lista!$O$2:$S$206,MATCH('Base data'!T1080,Lista!$P$2:$P$206,0),5)</f>
        <v>Volym &amp; olika sorters kroppar</v>
      </c>
      <c r="X1080" s="214" t="s">
        <v>16772</v>
      </c>
    </row>
    <row r="1081" spans="1:24" x14ac:dyDescent="0.2">
      <c r="A1081" s="160">
        <v>9789152302484</v>
      </c>
      <c r="B1081" s="11">
        <v>4</v>
      </c>
      <c r="C1081" s="11" t="s">
        <v>420</v>
      </c>
      <c r="D1081" s="161" t="s">
        <v>12849</v>
      </c>
      <c r="E1081" s="161" t="s">
        <v>282</v>
      </c>
      <c r="F1081" s="161" t="s">
        <v>12867</v>
      </c>
      <c r="G1081" s="161" t="s">
        <v>356</v>
      </c>
      <c r="H1081" s="11" t="s">
        <v>169</v>
      </c>
      <c r="I1081" s="11">
        <v>19</v>
      </c>
      <c r="J1081" s="11" t="s">
        <v>40</v>
      </c>
      <c r="K1081" s="164" t="str">
        <f t="shared" si="71"/>
        <v>Blå kurs</v>
      </c>
      <c r="L1081" s="11" t="s">
        <v>12548</v>
      </c>
      <c r="M1081" s="11" t="str">
        <f t="shared" si="73"/>
        <v>4_x4_3x_B_19c</v>
      </c>
      <c r="N1081" s="11" t="str">
        <f t="shared" si="74"/>
        <v>9789152302484-4-x4_3x-B-19c</v>
      </c>
      <c r="O1081" s="78" t="s">
        <v>358</v>
      </c>
      <c r="P1081" s="39"/>
      <c r="Q1081" s="55" t="str">
        <f>INDEX(Freelancer!$A$1140:$J$2572,MATCH('Base data'!M1081,Freelancer!$G$1140:$G$2572,0),9)</f>
        <v>Beräkna 1% av 25</v>
      </c>
      <c r="R1081" s="161" t="str">
        <f>IF(INDEX(Freelancer!$A$1140:$J$2572,MATCH('Base data'!M1081,Freelancer!$G$1140:$G$2572,0),10)=0,"",INDEX(Freelancer!$A$1140:$J$2572,MATCH('Base data'!M1081,Freelancer!$G$1140:$G$2572,0),10))</f>
        <v/>
      </c>
      <c r="S1081" s="78" t="s">
        <v>8331</v>
      </c>
      <c r="T1081" s="78" t="str">
        <f t="shared" si="72"/>
        <v>y4_16y</v>
      </c>
      <c r="U1081" s="78" t="str">
        <f>INDEX(Lista!$O$2:$S$206,MATCH('Base data'!T1081,Lista!$P$2:$P$206,0),3)</f>
        <v>Omkrets &amp; area</v>
      </c>
      <c r="V1081" s="78" t="str">
        <f>INDEX(Lista!$O$2:$S$206,MATCH('Base data'!T1081,Lista!$P$2:$P$206,0),4)</f>
        <v>G_4_16</v>
      </c>
      <c r="W1081" s="78" t="str">
        <f>INDEX(Lista!$O$2:$S$206,MATCH('Base data'!T1081,Lista!$P$2:$P$206,0),5)</f>
        <v>Omkrets &amp; area</v>
      </c>
      <c r="X1081" s="214" t="s">
        <v>16772</v>
      </c>
    </row>
    <row r="1082" spans="1:24" x14ac:dyDescent="0.2">
      <c r="A1082" s="160">
        <v>9789152302484</v>
      </c>
      <c r="B1082" s="11">
        <v>4</v>
      </c>
      <c r="C1082" s="11" t="s">
        <v>420</v>
      </c>
      <c r="D1082" s="161" t="s">
        <v>12849</v>
      </c>
      <c r="E1082" s="161" t="s">
        <v>282</v>
      </c>
      <c r="F1082" s="161" t="s">
        <v>12867</v>
      </c>
      <c r="G1082" s="161" t="s">
        <v>356</v>
      </c>
      <c r="H1082" s="11" t="s">
        <v>169</v>
      </c>
      <c r="I1082" s="11">
        <v>20</v>
      </c>
      <c r="J1082" s="11" t="s">
        <v>31</v>
      </c>
      <c r="K1082" s="164" t="str">
        <f t="shared" si="71"/>
        <v>Blå kurs</v>
      </c>
      <c r="L1082" s="11" t="s">
        <v>12548</v>
      </c>
      <c r="M1082" s="11" t="str">
        <f t="shared" si="73"/>
        <v>4_x4_3x_B_20a</v>
      </c>
      <c r="N1082" s="11" t="str">
        <f t="shared" si="74"/>
        <v>9789152302484-4-x4_3x-B-20a</v>
      </c>
      <c r="O1082" s="78" t="s">
        <v>358</v>
      </c>
      <c r="P1082" s="39"/>
      <c r="Q1082" s="55" t="str">
        <f>INDEX(Freelancer!$A$1140:$J$2572,MATCH('Base data'!M1082,Freelancer!$G$1140:$G$2572,0),9)</f>
        <v>Beräkna 7% av 500 kr</v>
      </c>
      <c r="R1082" s="161" t="str">
        <f>IF(INDEX(Freelancer!$A$1140:$J$2572,MATCH('Base data'!M1082,Freelancer!$G$1140:$G$2572,0),10)=0,"",INDEX(Freelancer!$A$1140:$J$2572,MATCH('Base data'!M1082,Freelancer!$G$1140:$G$2572,0),10))</f>
        <v/>
      </c>
      <c r="S1082" s="78" t="s">
        <v>16692</v>
      </c>
      <c r="T1082" s="78" t="str">
        <f t="shared" si="72"/>
        <v>y4_1y</v>
      </c>
      <c r="U1082" s="78" t="str">
        <f>INDEX(Lista!$O$2:$S$206,MATCH('Base data'!T1082,Lista!$P$2:$P$206,0),3)</f>
        <v>Analytisk geometri</v>
      </c>
      <c r="V1082" s="78" t="str">
        <f>INDEX(Lista!$O$2:$S$206,MATCH('Base data'!T1082,Lista!$P$2:$P$206,0),4)</f>
        <v>G_4_1</v>
      </c>
      <c r="W1082" s="78" t="str">
        <f>INDEX(Lista!$O$2:$S$206,MATCH('Base data'!T1082,Lista!$P$2:$P$206,0),5)</f>
        <v>Analytisk geometri</v>
      </c>
      <c r="X1082" s="214" t="s">
        <v>16772</v>
      </c>
    </row>
    <row r="1083" spans="1:24" x14ac:dyDescent="0.2">
      <c r="A1083" s="160">
        <v>9789152302484</v>
      </c>
      <c r="B1083" s="11">
        <v>4</v>
      </c>
      <c r="C1083" s="11" t="s">
        <v>420</v>
      </c>
      <c r="D1083" s="161" t="s">
        <v>12849</v>
      </c>
      <c r="E1083" s="161" t="s">
        <v>282</v>
      </c>
      <c r="F1083" s="161" t="s">
        <v>12867</v>
      </c>
      <c r="G1083" s="161" t="s">
        <v>356</v>
      </c>
      <c r="H1083" s="11" t="s">
        <v>169</v>
      </c>
      <c r="I1083" s="11">
        <v>20</v>
      </c>
      <c r="J1083" s="11" t="s">
        <v>34</v>
      </c>
      <c r="K1083" s="164" t="str">
        <f t="shared" si="71"/>
        <v>Blå kurs</v>
      </c>
      <c r="L1083" s="11" t="s">
        <v>12548</v>
      </c>
      <c r="M1083" s="11" t="str">
        <f t="shared" si="73"/>
        <v>4_x4_3x_B_20b</v>
      </c>
      <c r="N1083" s="11" t="str">
        <f t="shared" si="74"/>
        <v>9789152302484-4-x4_3x-B-20b</v>
      </c>
      <c r="O1083" s="78" t="s">
        <v>358</v>
      </c>
      <c r="P1083" s="39"/>
      <c r="Q1083" s="55" t="str">
        <f>INDEX(Freelancer!$A$1140:$J$2572,MATCH('Base data'!M1083,Freelancer!$G$1140:$G$2572,0),9)</f>
        <v>Beräkna 3% av 1500 kr</v>
      </c>
      <c r="R1083" s="161" t="str">
        <f>IF(INDEX(Freelancer!$A$1140:$J$2572,MATCH('Base data'!M1083,Freelancer!$G$1140:$G$2572,0),10)=0,"",INDEX(Freelancer!$A$1140:$J$2572,MATCH('Base data'!M1083,Freelancer!$G$1140:$G$2572,0),10))</f>
        <v/>
      </c>
      <c r="S1083" s="78" t="s">
        <v>16644</v>
      </c>
      <c r="T1083" s="78" t="str">
        <f t="shared" si="72"/>
        <v>y2_11y</v>
      </c>
      <c r="U1083" s="78" t="str">
        <f>INDEX(Lista!$O$2:$S$206,MATCH('Base data'!T1083,Lista!$P$2:$P$206,0),3)</f>
        <v>Grafer</v>
      </c>
      <c r="V1083" s="78" t="str">
        <f>INDEX(Lista!$O$2:$S$206,MATCH('Base data'!T1083,Lista!$P$2:$P$206,0),4)</f>
        <v>SF_2_11</v>
      </c>
      <c r="W1083" s="78" t="str">
        <f>INDEX(Lista!$O$2:$S$206,MATCH('Base data'!T1083,Lista!$P$2:$P$206,0),5)</f>
        <v>Grafer</v>
      </c>
      <c r="X1083" s="214" t="s">
        <v>16772</v>
      </c>
    </row>
    <row r="1084" spans="1:24" x14ac:dyDescent="0.2">
      <c r="A1084" s="160">
        <v>9789152302484</v>
      </c>
      <c r="B1084" s="11">
        <v>4</v>
      </c>
      <c r="C1084" s="11" t="s">
        <v>420</v>
      </c>
      <c r="D1084" s="161" t="s">
        <v>12849</v>
      </c>
      <c r="E1084" s="161" t="s">
        <v>282</v>
      </c>
      <c r="F1084" s="161" t="s">
        <v>12867</v>
      </c>
      <c r="G1084" s="161" t="s">
        <v>356</v>
      </c>
      <c r="H1084" s="11" t="s">
        <v>169</v>
      </c>
      <c r="I1084" s="11">
        <v>20</v>
      </c>
      <c r="J1084" s="11" t="s">
        <v>40</v>
      </c>
      <c r="K1084" s="164" t="str">
        <f t="shared" si="71"/>
        <v>Blå kurs</v>
      </c>
      <c r="L1084" s="11" t="s">
        <v>12548</v>
      </c>
      <c r="M1084" s="11" t="str">
        <f t="shared" si="73"/>
        <v>4_x4_3x_B_20c</v>
      </c>
      <c r="N1084" s="11" t="str">
        <f t="shared" si="74"/>
        <v>9789152302484-4-x4_3x-B-20c</v>
      </c>
      <c r="O1084" s="78" t="s">
        <v>358</v>
      </c>
      <c r="P1084" s="39"/>
      <c r="Q1084" s="55" t="str">
        <f>INDEX(Freelancer!$A$1140:$J$2572,MATCH('Base data'!M1084,Freelancer!$G$1140:$G$2572,0),9)</f>
        <v>Beräkna 4% av 150 kr</v>
      </c>
      <c r="R1084" s="161" t="str">
        <f>IF(INDEX(Freelancer!$A$1140:$J$2572,MATCH('Base data'!M1084,Freelancer!$G$1140:$G$2572,0),10)=0,"",INDEX(Freelancer!$A$1140:$J$2572,MATCH('Base data'!M1084,Freelancer!$G$1140:$G$2572,0),10))</f>
        <v/>
      </c>
      <c r="S1084" s="78" t="s">
        <v>8378</v>
      </c>
      <c r="T1084" s="78" t="str">
        <f t="shared" si="72"/>
        <v>y1_3y</v>
      </c>
      <c r="U1084" s="78" t="str">
        <f>INDEX(Lista!$O$2:$S$206,MATCH('Base data'!T1084,Lista!$P$2:$P$206,0),3)</f>
        <v>Ekvationer</v>
      </c>
      <c r="V1084" s="78" t="str">
        <f>INDEX(Lista!$O$2:$S$206,MATCH('Base data'!T1084,Lista!$P$2:$P$206,0),4)</f>
        <v>T_1_3</v>
      </c>
      <c r="W1084" s="78" t="str">
        <f>INDEX(Lista!$O$2:$S$206,MATCH('Base data'!T1084,Lista!$P$2:$P$206,0),5)</f>
        <v>Ekvationer</v>
      </c>
      <c r="X1084" s="214" t="s">
        <v>16772</v>
      </c>
    </row>
    <row r="1085" spans="1:24" x14ac:dyDescent="0.2">
      <c r="A1085" s="160">
        <v>9789152302484</v>
      </c>
      <c r="B1085" s="11">
        <v>4</v>
      </c>
      <c r="C1085" s="11" t="s">
        <v>420</v>
      </c>
      <c r="D1085" s="161" t="s">
        <v>12849</v>
      </c>
      <c r="E1085" s="161" t="s">
        <v>282</v>
      </c>
      <c r="F1085" s="161" t="s">
        <v>12867</v>
      </c>
      <c r="G1085" s="161" t="s">
        <v>356</v>
      </c>
      <c r="H1085" s="11" t="s">
        <v>169</v>
      </c>
      <c r="I1085" s="11">
        <v>21</v>
      </c>
      <c r="J1085" s="11" t="s">
        <v>31</v>
      </c>
      <c r="K1085" s="164" t="str">
        <f t="shared" si="71"/>
        <v>Blå kurs</v>
      </c>
      <c r="L1085" s="11" t="s">
        <v>12548</v>
      </c>
      <c r="M1085" s="11" t="str">
        <f t="shared" si="73"/>
        <v>4_x4_3x_B_21a</v>
      </c>
      <c r="N1085" s="11" t="str">
        <f t="shared" si="74"/>
        <v>9789152302484-4-x4_3x-B-21a</v>
      </c>
      <c r="O1085" s="78" t="s">
        <v>358</v>
      </c>
      <c r="P1085" s="39"/>
      <c r="Q1085" s="55" t="str">
        <f>INDEX(Freelancer!$A$1140:$J$2572,MATCH('Base data'!M1085,Freelancer!$G$1140:$G$2572,0),9)</f>
        <v>Beräkna 9% av 700 kr</v>
      </c>
      <c r="R1085" s="161" t="str">
        <f>IF(INDEX(Freelancer!$A$1140:$J$2572,MATCH('Base data'!M1085,Freelancer!$G$1140:$G$2572,0),10)=0,"",INDEX(Freelancer!$A$1140:$J$2572,MATCH('Base data'!M1085,Freelancer!$G$1140:$G$2572,0),10))</f>
        <v/>
      </c>
      <c r="S1085" s="78" t="s">
        <v>16614</v>
      </c>
      <c r="T1085" s="78" t="str">
        <f t="shared" si="72"/>
        <v>y3_2_16y</v>
      </c>
      <c r="U1085" s="78" t="str">
        <f>INDEX(Lista!$O$2:$S$206,MATCH('Base data'!T1085,Lista!$P$2:$P$206,0),3)</f>
        <v>Statistik - Histogram</v>
      </c>
      <c r="V1085" s="78" t="str">
        <f>INDEX(Lista!$O$2:$S$206,MATCH('Base data'!T1085,Lista!$P$2:$P$206,0),4)</f>
        <v>SS_3_2</v>
      </c>
      <c r="W1085" s="78" t="str">
        <f>INDEX(Lista!$O$2:$S$206,MATCH('Base data'!T1085,Lista!$P$2:$P$206,0),5)</f>
        <v>Statistik</v>
      </c>
      <c r="X1085" s="214" t="s">
        <v>16772</v>
      </c>
    </row>
    <row r="1086" spans="1:24" x14ac:dyDescent="0.2">
      <c r="A1086" s="160">
        <v>9789152302484</v>
      </c>
      <c r="B1086" s="11">
        <v>4</v>
      </c>
      <c r="C1086" s="11" t="s">
        <v>420</v>
      </c>
      <c r="D1086" s="161" t="s">
        <v>12849</v>
      </c>
      <c r="E1086" s="161" t="s">
        <v>282</v>
      </c>
      <c r="F1086" s="161" t="s">
        <v>12867</v>
      </c>
      <c r="G1086" s="161" t="s">
        <v>356</v>
      </c>
      <c r="H1086" s="11" t="s">
        <v>169</v>
      </c>
      <c r="I1086" s="11">
        <v>21</v>
      </c>
      <c r="J1086" s="11" t="s">
        <v>34</v>
      </c>
      <c r="K1086" s="164" t="str">
        <f t="shared" ref="K1086:K1149" si="75">G1086</f>
        <v>Blå kurs</v>
      </c>
      <c r="L1086" s="11" t="s">
        <v>12548</v>
      </c>
      <c r="M1086" s="11" t="str">
        <f t="shared" si="73"/>
        <v>4_x4_3x_B_21b</v>
      </c>
      <c r="N1086" s="11" t="str">
        <f t="shared" si="74"/>
        <v>9789152302484-4-x4_3x-B-21b</v>
      </c>
      <c r="O1086" s="78" t="s">
        <v>358</v>
      </c>
      <c r="P1086" s="39"/>
      <c r="Q1086" s="55" t="str">
        <f>INDEX(Freelancer!$A$1140:$J$2572,MATCH('Base data'!M1086,Freelancer!$G$1140:$G$2572,0),9)</f>
        <v>Beräkna 2% av 1600 kr</v>
      </c>
      <c r="R1086" s="161" t="str">
        <f>IF(INDEX(Freelancer!$A$1140:$J$2572,MATCH('Base data'!M1086,Freelancer!$G$1140:$G$2572,0),10)=0,"",INDEX(Freelancer!$A$1140:$J$2572,MATCH('Base data'!M1086,Freelancer!$G$1140:$G$2572,0),10))</f>
        <v/>
      </c>
      <c r="S1086" s="78" t="s">
        <v>16606</v>
      </c>
      <c r="T1086" s="78" t="str">
        <f t="shared" ref="T1086:T1149" si="76">"y"&amp;S1086&amp;"y"</f>
        <v>y1_2y</v>
      </c>
      <c r="U1086" s="78" t="str">
        <f>INDEX(Lista!$O$2:$S$206,MATCH('Base data'!T1086,Lista!$P$2:$P$206,0),3)</f>
        <v>Bråk</v>
      </c>
      <c r="V1086" s="78" t="str">
        <f>INDEX(Lista!$O$2:$S$206,MATCH('Base data'!T1086,Lista!$P$2:$P$206,0),4)</f>
        <v>T_1_2</v>
      </c>
      <c r="W1086" s="78" t="str">
        <f>INDEX(Lista!$O$2:$S$206,MATCH('Base data'!T1086,Lista!$P$2:$P$206,0),5)</f>
        <v>Bråk</v>
      </c>
      <c r="X1086" s="214" t="s">
        <v>16772</v>
      </c>
    </row>
    <row r="1087" spans="1:24" x14ac:dyDescent="0.2">
      <c r="A1087" s="160">
        <v>9789152302484</v>
      </c>
      <c r="B1087" s="11">
        <v>4</v>
      </c>
      <c r="C1087" s="11" t="s">
        <v>420</v>
      </c>
      <c r="D1087" s="161" t="s">
        <v>12849</v>
      </c>
      <c r="E1087" s="161" t="s">
        <v>282</v>
      </c>
      <c r="F1087" s="161" t="s">
        <v>12867</v>
      </c>
      <c r="G1087" s="161" t="s">
        <v>356</v>
      </c>
      <c r="H1087" s="11" t="s">
        <v>169</v>
      </c>
      <c r="I1087" s="11">
        <v>21</v>
      </c>
      <c r="J1087" s="11" t="s">
        <v>40</v>
      </c>
      <c r="K1087" s="164" t="str">
        <f t="shared" si="75"/>
        <v>Blå kurs</v>
      </c>
      <c r="L1087" s="11" t="s">
        <v>12548</v>
      </c>
      <c r="M1087" s="11" t="str">
        <f t="shared" si="73"/>
        <v>4_x4_3x_B_21c</v>
      </c>
      <c r="N1087" s="11" t="str">
        <f t="shared" si="74"/>
        <v>9789152302484-4-x4_3x-B-21c</v>
      </c>
      <c r="O1087" s="78" t="s">
        <v>358</v>
      </c>
      <c r="P1087" s="39"/>
      <c r="Q1087" s="55" t="str">
        <f>INDEX(Freelancer!$A$1140:$J$2572,MATCH('Base data'!M1087,Freelancer!$G$1140:$G$2572,0),9)</f>
        <v>Beräkna 6% av 450 kr</v>
      </c>
      <c r="R1087" s="161" t="str">
        <f>IF(INDEX(Freelancer!$A$1140:$J$2572,MATCH('Base data'!M1087,Freelancer!$G$1140:$G$2572,0),10)=0,"",INDEX(Freelancer!$A$1140:$J$2572,MATCH('Base data'!M1087,Freelancer!$G$1140:$G$2572,0),10))</f>
        <v/>
      </c>
      <c r="S1087" s="78" t="s">
        <v>8345</v>
      </c>
      <c r="T1087" s="78" t="str">
        <f t="shared" si="76"/>
        <v>y1_3_5y</v>
      </c>
      <c r="U1087" s="78" t="str">
        <f>INDEX(Lista!$O$2:$S$206,MATCH('Base data'!T1087,Lista!$P$2:$P$206,0),3)</f>
        <v>Ekvationer - Ekvationer med paranteser</v>
      </c>
      <c r="V1087" s="78" t="str">
        <f>INDEX(Lista!$O$2:$S$206,MATCH('Base data'!T1087,Lista!$P$2:$P$206,0),4)</f>
        <v>T_1_3</v>
      </c>
      <c r="W1087" s="78" t="str">
        <f>INDEX(Lista!$O$2:$S$206,MATCH('Base data'!T1087,Lista!$P$2:$P$206,0),5)</f>
        <v>Ekvationer</v>
      </c>
      <c r="X1087" s="214" t="s">
        <v>16772</v>
      </c>
    </row>
    <row r="1088" spans="1:24" x14ac:dyDescent="0.2">
      <c r="A1088" s="160">
        <v>9789152302484</v>
      </c>
      <c r="B1088" s="11">
        <v>4</v>
      </c>
      <c r="C1088" s="11" t="s">
        <v>420</v>
      </c>
      <c r="D1088" s="161" t="s">
        <v>12849</v>
      </c>
      <c r="E1088" s="161" t="s">
        <v>282</v>
      </c>
      <c r="F1088" s="161" t="s">
        <v>12867</v>
      </c>
      <c r="G1088" s="161" t="s">
        <v>356</v>
      </c>
      <c r="H1088" s="11" t="s">
        <v>169</v>
      </c>
      <c r="I1088" s="11">
        <v>22</v>
      </c>
      <c r="J1088" s="11" t="s">
        <v>31</v>
      </c>
      <c r="K1088" s="164" t="str">
        <f t="shared" si="75"/>
        <v>Blå kurs</v>
      </c>
      <c r="L1088" s="11" t="s">
        <v>12548</v>
      </c>
      <c r="M1088" s="11" t="str">
        <f t="shared" si="73"/>
        <v>4_x4_3x_B_22a</v>
      </c>
      <c r="N1088" s="11" t="str">
        <f t="shared" si="74"/>
        <v>9789152302484-4-x4_3x-B-22a</v>
      </c>
      <c r="O1088" s="78" t="s">
        <v>358</v>
      </c>
      <c r="P1088" s="39"/>
      <c r="Q1088" s="55" t="str">
        <f>INDEX(Freelancer!$A$1140:$J$2572,MATCH('Base data'!M1088,Freelancer!$G$1140:$G$2572,0),9)</f>
        <v>Beräkna. Skriv först om procent till decimalform. 3% av 500 kg</v>
      </c>
      <c r="R1088" s="161" t="str">
        <f>IF(INDEX(Freelancer!$A$1140:$J$2572,MATCH('Base data'!M1088,Freelancer!$G$1140:$G$2572,0),10)=0,"",INDEX(Freelancer!$A$1140:$J$2572,MATCH('Base data'!M1088,Freelancer!$G$1140:$G$2572,0),10))</f>
        <v/>
      </c>
      <c r="S1088" s="78" t="s">
        <v>8329</v>
      </c>
      <c r="T1088" s="78" t="str">
        <f t="shared" si="76"/>
        <v>y1_6_2y</v>
      </c>
      <c r="U1088" s="78" t="str">
        <f>INDEX(Lista!$O$2:$S$206,MATCH('Base data'!T1088,Lista!$P$2:$P$206,0),3)</f>
        <v>Enheter - Tid</v>
      </c>
      <c r="V1088" s="78" t="str">
        <f>INDEX(Lista!$O$2:$S$206,MATCH('Base data'!T1088,Lista!$P$2:$P$206,0),4)</f>
        <v>T_1_6</v>
      </c>
      <c r="W1088" s="78" t="str">
        <f>INDEX(Lista!$O$2:$S$206,MATCH('Base data'!T1088,Lista!$P$2:$P$206,0),5)</f>
        <v>Enheter</v>
      </c>
      <c r="X1088" s="214" t="s">
        <v>16772</v>
      </c>
    </row>
    <row r="1089" spans="1:24" x14ac:dyDescent="0.2">
      <c r="A1089" s="160">
        <v>9789152302484</v>
      </c>
      <c r="B1089" s="11">
        <v>4</v>
      </c>
      <c r="C1089" s="11" t="s">
        <v>420</v>
      </c>
      <c r="D1089" s="161" t="s">
        <v>12849</v>
      </c>
      <c r="E1089" s="161" t="s">
        <v>282</v>
      </c>
      <c r="F1089" s="161" t="s">
        <v>12867</v>
      </c>
      <c r="G1089" s="161" t="s">
        <v>356</v>
      </c>
      <c r="H1089" s="11" t="s">
        <v>169</v>
      </c>
      <c r="I1089" s="11">
        <v>22</v>
      </c>
      <c r="J1089" s="11" t="s">
        <v>34</v>
      </c>
      <c r="K1089" s="164" t="str">
        <f t="shared" si="75"/>
        <v>Blå kurs</v>
      </c>
      <c r="L1089" s="11" t="s">
        <v>12548</v>
      </c>
      <c r="M1089" s="11" t="str">
        <f t="shared" si="73"/>
        <v>4_x4_3x_B_22b</v>
      </c>
      <c r="N1089" s="11" t="str">
        <f t="shared" si="74"/>
        <v>9789152302484-4-x4_3x-B-22b</v>
      </c>
      <c r="O1089" s="78" t="s">
        <v>358</v>
      </c>
      <c r="P1089" s="39"/>
      <c r="Q1089" s="55" t="str">
        <f>INDEX(Freelancer!$A$1140:$J$2572,MATCH('Base data'!M1089,Freelancer!$G$1140:$G$2572,0),9)</f>
        <v>Beräkna. Skriv först om procent till decimalform. 13% av 80 kg</v>
      </c>
      <c r="R1089" s="161" t="str">
        <f>IF(INDEX(Freelancer!$A$1140:$J$2572,MATCH('Base data'!M1089,Freelancer!$G$1140:$G$2572,0),10)=0,"",INDEX(Freelancer!$A$1140:$J$2572,MATCH('Base data'!M1089,Freelancer!$G$1140:$G$2572,0),10))</f>
        <v/>
      </c>
      <c r="S1089" s="78" t="s">
        <v>16587</v>
      </c>
      <c r="T1089" s="78" t="str">
        <f t="shared" si="76"/>
        <v>y2_8_3y</v>
      </c>
      <c r="U1089" s="78" t="str">
        <f>INDEX(Lista!$O$2:$S$206,MATCH('Base data'!T1089,Lista!$P$2:$P$206,0),3)</f>
        <v>Funktioner - Definition- och värdemängd</v>
      </c>
      <c r="V1089" s="78" t="str">
        <f>INDEX(Lista!$O$2:$S$206,MATCH('Base data'!T1089,Lista!$P$2:$P$206,0),4)</f>
        <v>SF_2_8</v>
      </c>
      <c r="W1089" s="78" t="str">
        <f>INDEX(Lista!$O$2:$S$206,MATCH('Base data'!T1089,Lista!$P$2:$P$206,0),5)</f>
        <v>Funktioner</v>
      </c>
      <c r="X1089" s="214" t="s">
        <v>16772</v>
      </c>
    </row>
    <row r="1090" spans="1:24" x14ac:dyDescent="0.2">
      <c r="A1090" s="160">
        <v>9789152302484</v>
      </c>
      <c r="B1090" s="11">
        <v>4</v>
      </c>
      <c r="C1090" s="11" t="s">
        <v>420</v>
      </c>
      <c r="D1090" s="161" t="s">
        <v>12849</v>
      </c>
      <c r="E1090" s="161" t="s">
        <v>282</v>
      </c>
      <c r="F1090" s="161" t="s">
        <v>12867</v>
      </c>
      <c r="G1090" s="161" t="s">
        <v>356</v>
      </c>
      <c r="H1090" s="11" t="s">
        <v>169</v>
      </c>
      <c r="I1090" s="11">
        <v>22</v>
      </c>
      <c r="J1090" s="11" t="s">
        <v>40</v>
      </c>
      <c r="K1090" s="164" t="str">
        <f t="shared" si="75"/>
        <v>Blå kurs</v>
      </c>
      <c r="L1090" s="11" t="s">
        <v>12548</v>
      </c>
      <c r="M1090" s="11" t="str">
        <f t="shared" si="73"/>
        <v>4_x4_3x_B_22c</v>
      </c>
      <c r="N1090" s="11" t="str">
        <f t="shared" si="74"/>
        <v>9789152302484-4-x4_3x-B-22c</v>
      </c>
      <c r="O1090" s="78" t="s">
        <v>358</v>
      </c>
      <c r="P1090" s="39"/>
      <c r="Q1090" s="55" t="str">
        <f>INDEX(Freelancer!$A$1140:$J$2572,MATCH('Base data'!M1090,Freelancer!$G$1140:$G$2572,0),9)</f>
        <v>Beräkna. Skriv först om procent till decimalform. 24% av 4 kg</v>
      </c>
      <c r="R1090" s="161" t="str">
        <f>IF(INDEX(Freelancer!$A$1140:$J$2572,MATCH('Base data'!M1090,Freelancer!$G$1140:$G$2572,0),10)=0,"",INDEX(Freelancer!$A$1140:$J$2572,MATCH('Base data'!M1090,Freelancer!$G$1140:$G$2572,0),10))</f>
        <v/>
      </c>
      <c r="S1090" s="78" t="s">
        <v>16707</v>
      </c>
      <c r="T1090" s="78" t="str">
        <f t="shared" si="76"/>
        <v>y2_19_4y</v>
      </c>
      <c r="U1090" s="78" t="str">
        <f>INDEX(Lista!$O$2:$S$206,MATCH('Base data'!T1090,Lista!$P$2:$P$206,0),3)</f>
        <v>Procent - Index</v>
      </c>
      <c r="V1090" s="78" t="str">
        <f>INDEX(Lista!$O$2:$S$206,MATCH('Base data'!T1090,Lista!$P$2:$P$206,0),4)</f>
        <v>SF_2_19</v>
      </c>
      <c r="W1090" s="78" t="str">
        <f>INDEX(Lista!$O$2:$S$206,MATCH('Base data'!T1090,Lista!$P$2:$P$206,0),5)</f>
        <v>Procent</v>
      </c>
      <c r="X1090" s="214" t="s">
        <v>16772</v>
      </c>
    </row>
    <row r="1091" spans="1:24" x14ac:dyDescent="0.2">
      <c r="A1091" s="160">
        <v>9789152302484</v>
      </c>
      <c r="B1091" s="11">
        <v>4</v>
      </c>
      <c r="C1091" s="11" t="s">
        <v>420</v>
      </c>
      <c r="D1091" s="161" t="s">
        <v>12849</v>
      </c>
      <c r="E1091" s="161" t="s">
        <v>282</v>
      </c>
      <c r="F1091" s="161" t="s">
        <v>12867</v>
      </c>
      <c r="G1091" s="161" t="s">
        <v>356</v>
      </c>
      <c r="H1091" s="11" t="s">
        <v>169</v>
      </c>
      <c r="I1091" s="11">
        <v>23</v>
      </c>
      <c r="J1091" s="11" t="s">
        <v>31</v>
      </c>
      <c r="K1091" s="164" t="str">
        <f t="shared" si="75"/>
        <v>Blå kurs</v>
      </c>
      <c r="L1091" s="11" t="s">
        <v>12548</v>
      </c>
      <c r="M1091" s="11" t="str">
        <f t="shared" si="73"/>
        <v>4_x4_3x_B_23a</v>
      </c>
      <c r="N1091" s="11" t="str">
        <f t="shared" si="74"/>
        <v>9789152302484-4-x4_3x-B-23a</v>
      </c>
      <c r="O1091" s="78" t="s">
        <v>358</v>
      </c>
      <c r="P1091" s="39"/>
      <c r="Q1091" s="55" t="str">
        <f>INDEX(Freelancer!$A$1140:$J$2572,MATCH('Base data'!M1091,Freelancer!$G$1140:$G$2572,0),9)</f>
        <v>Beräkna. Skriv först om procent till decimalform. 6% av 750 kr</v>
      </c>
      <c r="R1091" s="161" t="str">
        <f>IF(INDEX(Freelancer!$A$1140:$J$2572,MATCH('Base data'!M1091,Freelancer!$G$1140:$G$2572,0),10)=0,"",INDEX(Freelancer!$A$1140:$J$2572,MATCH('Base data'!M1091,Freelancer!$G$1140:$G$2572,0),10))</f>
        <v/>
      </c>
      <c r="S1091" s="78" t="s">
        <v>8345</v>
      </c>
      <c r="T1091" s="78" t="str">
        <f t="shared" si="76"/>
        <v>y1_3_5y</v>
      </c>
      <c r="U1091" s="78" t="str">
        <f>INDEX(Lista!$O$2:$S$206,MATCH('Base data'!T1091,Lista!$P$2:$P$206,0),3)</f>
        <v>Ekvationer - Ekvationer med paranteser</v>
      </c>
      <c r="V1091" s="78" t="str">
        <f>INDEX(Lista!$O$2:$S$206,MATCH('Base data'!T1091,Lista!$P$2:$P$206,0),4)</f>
        <v>T_1_3</v>
      </c>
      <c r="W1091" s="78" t="str">
        <f>INDEX(Lista!$O$2:$S$206,MATCH('Base data'!T1091,Lista!$P$2:$P$206,0),5)</f>
        <v>Ekvationer</v>
      </c>
      <c r="X1091" s="214" t="s">
        <v>16772</v>
      </c>
    </row>
    <row r="1092" spans="1:24" x14ac:dyDescent="0.2">
      <c r="A1092" s="160">
        <v>9789152302484</v>
      </c>
      <c r="B1092" s="11">
        <v>4</v>
      </c>
      <c r="C1092" s="11" t="s">
        <v>420</v>
      </c>
      <c r="D1092" s="161" t="s">
        <v>12849</v>
      </c>
      <c r="E1092" s="161" t="s">
        <v>282</v>
      </c>
      <c r="F1092" s="161" t="s">
        <v>12867</v>
      </c>
      <c r="G1092" s="161" t="s">
        <v>356</v>
      </c>
      <c r="H1092" s="11" t="s">
        <v>169</v>
      </c>
      <c r="I1092" s="11">
        <v>23</v>
      </c>
      <c r="J1092" s="11" t="s">
        <v>34</v>
      </c>
      <c r="K1092" s="164" t="str">
        <f t="shared" si="75"/>
        <v>Blå kurs</v>
      </c>
      <c r="L1092" s="11" t="s">
        <v>12548</v>
      </c>
      <c r="M1092" s="11" t="str">
        <f t="shared" si="73"/>
        <v>4_x4_3x_B_23b</v>
      </c>
      <c r="N1092" s="11" t="str">
        <f t="shared" si="74"/>
        <v>9789152302484-4-x4_3x-B-23b</v>
      </c>
      <c r="O1092" s="78" t="s">
        <v>358</v>
      </c>
      <c r="P1092" s="39"/>
      <c r="Q1092" s="55" t="str">
        <f>INDEX(Freelancer!$A$1140:$J$2572,MATCH('Base data'!M1092,Freelancer!$G$1140:$G$2572,0),9)</f>
        <v>Beräkna. Skriv först om procent till decimalform. 65% av 120 kr</v>
      </c>
      <c r="R1092" s="161" t="str">
        <f>IF(INDEX(Freelancer!$A$1140:$J$2572,MATCH('Base data'!M1092,Freelancer!$G$1140:$G$2572,0),10)=0,"",INDEX(Freelancer!$A$1140:$J$2572,MATCH('Base data'!M1092,Freelancer!$G$1140:$G$2572,0),10))</f>
        <v/>
      </c>
      <c r="S1092" s="78" t="s">
        <v>8327</v>
      </c>
      <c r="T1092" s="78" t="str">
        <f t="shared" si="76"/>
        <v>y1_6_5y</v>
      </c>
      <c r="U1092" s="78" t="str">
        <f>INDEX(Lista!$O$2:$S$206,MATCH('Base data'!T1092,Lista!$P$2:$P$206,0),3)</f>
        <v>Enheter - Vikt</v>
      </c>
      <c r="V1092" s="78" t="str">
        <f>INDEX(Lista!$O$2:$S$206,MATCH('Base data'!T1092,Lista!$P$2:$P$206,0),4)</f>
        <v>T_1_6</v>
      </c>
      <c r="W1092" s="78" t="str">
        <f>INDEX(Lista!$O$2:$S$206,MATCH('Base data'!T1092,Lista!$P$2:$P$206,0),5)</f>
        <v>Enheter</v>
      </c>
      <c r="X1092" s="214" t="s">
        <v>16772</v>
      </c>
    </row>
    <row r="1093" spans="1:24" x14ac:dyDescent="0.2">
      <c r="A1093" s="160">
        <v>9789152302484</v>
      </c>
      <c r="B1093" s="11">
        <v>4</v>
      </c>
      <c r="C1093" s="11" t="s">
        <v>420</v>
      </c>
      <c r="D1093" s="161" t="s">
        <v>12849</v>
      </c>
      <c r="E1093" s="161" t="s">
        <v>282</v>
      </c>
      <c r="F1093" s="161" t="s">
        <v>12867</v>
      </c>
      <c r="G1093" s="161" t="s">
        <v>356</v>
      </c>
      <c r="H1093" s="11" t="s">
        <v>169</v>
      </c>
      <c r="I1093" s="11">
        <v>23</v>
      </c>
      <c r="J1093" s="11" t="s">
        <v>40</v>
      </c>
      <c r="K1093" s="164" t="str">
        <f t="shared" si="75"/>
        <v>Blå kurs</v>
      </c>
      <c r="L1093" s="11" t="s">
        <v>12548</v>
      </c>
      <c r="M1093" s="11" t="str">
        <f t="shared" si="73"/>
        <v>4_x4_3x_B_23c</v>
      </c>
      <c r="N1093" s="11" t="str">
        <f t="shared" si="74"/>
        <v>9789152302484-4-x4_3x-B-23c</v>
      </c>
      <c r="O1093" s="78" t="s">
        <v>358</v>
      </c>
      <c r="P1093" s="39"/>
      <c r="Q1093" s="55" t="str">
        <f>INDEX(Freelancer!$A$1140:$J$2572,MATCH('Base data'!M1093,Freelancer!$G$1140:$G$2572,0),9)</f>
        <v>Beräkna. Skriv först om procent till decimalform. 2,5% av 350 kr</v>
      </c>
      <c r="R1093" s="161" t="str">
        <f>IF(INDEX(Freelancer!$A$1140:$J$2572,MATCH('Base data'!M1093,Freelancer!$G$1140:$G$2572,0),10)=0,"",INDEX(Freelancer!$A$1140:$J$2572,MATCH('Base data'!M1093,Freelancer!$G$1140:$G$2572,0),10))</f>
        <v/>
      </c>
      <c r="S1093" s="78" t="s">
        <v>16684</v>
      </c>
      <c r="T1093" s="78" t="str">
        <f t="shared" si="76"/>
        <v>y3_1y</v>
      </c>
      <c r="U1093" s="78" t="str">
        <f>INDEX(Lista!$O$2:$S$206,MATCH('Base data'!T1093,Lista!$P$2:$P$206,0),3)</f>
        <v>Sannolikhetslära</v>
      </c>
      <c r="V1093" s="78" t="str">
        <f>INDEX(Lista!$O$2:$S$206,MATCH('Base data'!T1093,Lista!$P$2:$P$206,0),4)</f>
        <v>SS_3_1</v>
      </c>
      <c r="W1093" s="78" t="str">
        <f>INDEX(Lista!$O$2:$S$206,MATCH('Base data'!T1093,Lista!$P$2:$P$206,0),5)</f>
        <v>Sannolikhetslära</v>
      </c>
      <c r="X1093" s="214" t="s">
        <v>16772</v>
      </c>
    </row>
    <row r="1094" spans="1:24" x14ac:dyDescent="0.2">
      <c r="A1094" s="160">
        <v>9789152302484</v>
      </c>
      <c r="B1094" s="11">
        <v>4</v>
      </c>
      <c r="C1094" s="11" t="s">
        <v>420</v>
      </c>
      <c r="D1094" s="161" t="s">
        <v>12849</v>
      </c>
      <c r="E1094" s="161" t="s">
        <v>282</v>
      </c>
      <c r="F1094" s="161" t="s">
        <v>12867</v>
      </c>
      <c r="G1094" s="161" t="s">
        <v>356</v>
      </c>
      <c r="H1094" s="11" t="s">
        <v>169</v>
      </c>
      <c r="I1094" s="11">
        <v>24</v>
      </c>
      <c r="J1094" s="11" t="s">
        <v>31</v>
      </c>
      <c r="K1094" s="164" t="str">
        <f t="shared" si="75"/>
        <v>Blå kurs</v>
      </c>
      <c r="L1094" s="11" t="s">
        <v>12548</v>
      </c>
      <c r="M1094" s="11" t="str">
        <f t="shared" ref="M1094:M1157" si="77">B1094&amp;"_"&amp;F1094&amp;"_"&amp;H1094&amp;"_"&amp;I1094&amp;J1094</f>
        <v>4_x4_3x_B_24a</v>
      </c>
      <c r="N1094" s="11" t="str">
        <f t="shared" ref="N1094:N1155" si="78">A1094&amp;"-"&amp;B1094&amp;"-"&amp;F1094&amp;"-"&amp;H1094&amp;"-"&amp;I1094&amp;J1094</f>
        <v>9789152302484-4-x4_3x-B-24a</v>
      </c>
      <c r="O1094" s="78" t="s">
        <v>358</v>
      </c>
      <c r="P1094" s="39"/>
      <c r="Q1094" s="55" t="str">
        <f>INDEX(Freelancer!$A$1140:$J$2572,MATCH('Base data'!M1094,Freelancer!$G$1140:$G$2572,0),9)</f>
        <v>Beräkna. Skriv först om procent till decimalform. 150% av 60 m</v>
      </c>
      <c r="R1094" s="161" t="str">
        <f>IF(INDEX(Freelancer!$A$1140:$J$2572,MATCH('Base data'!M1094,Freelancer!$G$1140:$G$2572,0),10)=0,"",INDEX(Freelancer!$A$1140:$J$2572,MATCH('Base data'!M1094,Freelancer!$G$1140:$G$2572,0),10))</f>
        <v/>
      </c>
      <c r="S1094" s="78" t="s">
        <v>8332</v>
      </c>
      <c r="T1094" s="78" t="str">
        <f t="shared" si="76"/>
        <v>y4_4_1y</v>
      </c>
      <c r="U1094" s="78" t="str">
        <f>INDEX(Lista!$O$2:$S$206,MATCH('Base data'!T1094,Lista!$P$2:$P$206,0),3)</f>
        <v>Cirkeln - Omkrets &amp; Area</v>
      </c>
      <c r="V1094" s="78" t="str">
        <f>INDEX(Lista!$O$2:$S$206,MATCH('Base data'!T1094,Lista!$P$2:$P$206,0),4)</f>
        <v>G_4_4</v>
      </c>
      <c r="W1094" s="78" t="str">
        <f>INDEX(Lista!$O$2:$S$206,MATCH('Base data'!T1094,Lista!$P$2:$P$206,0),5)</f>
        <v>Cirkeln</v>
      </c>
      <c r="X1094" s="214" t="s">
        <v>16772</v>
      </c>
    </row>
    <row r="1095" spans="1:24" x14ac:dyDescent="0.2">
      <c r="A1095" s="160">
        <v>9789152302484</v>
      </c>
      <c r="B1095" s="11">
        <v>4</v>
      </c>
      <c r="C1095" s="11" t="s">
        <v>420</v>
      </c>
      <c r="D1095" s="161" t="s">
        <v>12849</v>
      </c>
      <c r="E1095" s="161" t="s">
        <v>282</v>
      </c>
      <c r="F1095" s="161" t="s">
        <v>12867</v>
      </c>
      <c r="G1095" s="161" t="s">
        <v>356</v>
      </c>
      <c r="H1095" s="11" t="s">
        <v>169</v>
      </c>
      <c r="I1095" s="11">
        <v>24</v>
      </c>
      <c r="J1095" s="11" t="s">
        <v>34</v>
      </c>
      <c r="K1095" s="164" t="str">
        <f t="shared" si="75"/>
        <v>Blå kurs</v>
      </c>
      <c r="L1095" s="11" t="s">
        <v>12548</v>
      </c>
      <c r="M1095" s="11" t="str">
        <f t="shared" si="77"/>
        <v>4_x4_3x_B_24b</v>
      </c>
      <c r="N1095" s="11" t="str">
        <f t="shared" si="78"/>
        <v>9789152302484-4-x4_3x-B-24b</v>
      </c>
      <c r="O1095" s="78" t="s">
        <v>358</v>
      </c>
      <c r="P1095" s="39"/>
      <c r="Q1095" s="55" t="str">
        <f>INDEX(Freelancer!$A$1140:$J$2572,MATCH('Base data'!M1095,Freelancer!$G$1140:$G$2572,0),9)</f>
        <v>Beräkna. Skriv först om procent till decimalform. 125% av 80 m</v>
      </c>
      <c r="R1095" s="161" t="str">
        <f>IF(INDEX(Freelancer!$A$1140:$J$2572,MATCH('Base data'!M1095,Freelancer!$G$1140:$G$2572,0),10)=0,"",INDEX(Freelancer!$A$1140:$J$2572,MATCH('Base data'!M1095,Freelancer!$G$1140:$G$2572,0),10))</f>
        <v/>
      </c>
      <c r="S1095" s="78" t="s">
        <v>8388</v>
      </c>
      <c r="T1095" s="78" t="str">
        <f t="shared" si="76"/>
        <v>y2_24_1y</v>
      </c>
      <c r="U1095" s="78" t="str">
        <f>INDEX(Lista!$O$2:$S$206,MATCH('Base data'!T1095,Lista!$P$2:$P$206,0),3)</f>
        <v>Variabler och uttryck - Faktorisering</v>
      </c>
      <c r="V1095" s="78" t="str">
        <f>INDEX(Lista!$O$2:$S$206,MATCH('Base data'!T1095,Lista!$P$2:$P$206,0),4)</f>
        <v>SF_2_24</v>
      </c>
      <c r="W1095" s="78" t="str">
        <f>INDEX(Lista!$O$2:$S$206,MATCH('Base data'!T1095,Lista!$P$2:$P$206,0),5)</f>
        <v>Variabler och uttryck</v>
      </c>
      <c r="X1095" s="214" t="s">
        <v>16772</v>
      </c>
    </row>
    <row r="1096" spans="1:24" x14ac:dyDescent="0.2">
      <c r="A1096" s="160">
        <v>9789152302484</v>
      </c>
      <c r="B1096" s="11">
        <v>4</v>
      </c>
      <c r="C1096" s="11" t="s">
        <v>420</v>
      </c>
      <c r="D1096" s="161" t="s">
        <v>12849</v>
      </c>
      <c r="E1096" s="161" t="s">
        <v>282</v>
      </c>
      <c r="F1096" s="161" t="s">
        <v>12867</v>
      </c>
      <c r="G1096" s="161" t="s">
        <v>356</v>
      </c>
      <c r="H1096" s="11" t="s">
        <v>169</v>
      </c>
      <c r="I1096" s="11">
        <v>24</v>
      </c>
      <c r="J1096" s="11" t="s">
        <v>40</v>
      </c>
      <c r="K1096" s="164" t="str">
        <f t="shared" si="75"/>
        <v>Blå kurs</v>
      </c>
      <c r="L1096" s="11" t="s">
        <v>12548</v>
      </c>
      <c r="M1096" s="11" t="str">
        <f t="shared" si="77"/>
        <v>4_x4_3x_B_24c</v>
      </c>
      <c r="N1096" s="11" t="str">
        <f t="shared" si="78"/>
        <v>9789152302484-4-x4_3x-B-24c</v>
      </c>
      <c r="O1096" s="78" t="s">
        <v>358</v>
      </c>
      <c r="P1096" s="39"/>
      <c r="Q1096" s="55" t="str">
        <f>INDEX(Freelancer!$A$1140:$J$2572,MATCH('Base data'!M1096,Freelancer!$G$1140:$G$2572,0),9)</f>
        <v>Beräkna. Skriv först om procent till decimalform. 75% av 96 m</v>
      </c>
      <c r="R1096" s="161" t="str">
        <f>IF(INDEX(Freelancer!$A$1140:$J$2572,MATCH('Base data'!M1096,Freelancer!$G$1140:$G$2572,0),10)=0,"",INDEX(Freelancer!$A$1140:$J$2572,MATCH('Base data'!M1096,Freelancer!$G$1140:$G$2572,0),10))</f>
        <v/>
      </c>
      <c r="S1096" s="78" t="s">
        <v>16608</v>
      </c>
      <c r="T1096" s="78" t="str">
        <f t="shared" si="76"/>
        <v>y1_18_1y</v>
      </c>
      <c r="U1096" s="78" t="str">
        <f>INDEX(Lista!$O$2:$S$206,MATCH('Base data'!T1096,Lista!$P$2:$P$206,0),3)</f>
        <v>Talformer - Bråkform</v>
      </c>
      <c r="V1096" s="78" t="str">
        <f>INDEX(Lista!$O$2:$S$206,MATCH('Base data'!T1096,Lista!$P$2:$P$206,0),4)</f>
        <v>T_1_18</v>
      </c>
      <c r="W1096" s="78" t="str">
        <f>INDEX(Lista!$O$2:$S$206,MATCH('Base data'!T1096,Lista!$P$2:$P$206,0),5)</f>
        <v>Talform</v>
      </c>
      <c r="X1096" s="214" t="s">
        <v>16772</v>
      </c>
    </row>
    <row r="1097" spans="1:24" x14ac:dyDescent="0.2">
      <c r="A1097" s="160">
        <v>9789152302484</v>
      </c>
      <c r="B1097" s="11">
        <v>4</v>
      </c>
      <c r="C1097" s="11" t="s">
        <v>420</v>
      </c>
      <c r="D1097" s="161" t="s">
        <v>12849</v>
      </c>
      <c r="E1097" s="161" t="s">
        <v>282</v>
      </c>
      <c r="F1097" s="161" t="s">
        <v>12867</v>
      </c>
      <c r="G1097" s="161" t="s">
        <v>356</v>
      </c>
      <c r="H1097" s="11" t="s">
        <v>169</v>
      </c>
      <c r="I1097" s="11">
        <v>25</v>
      </c>
      <c r="J1097" s="11"/>
      <c r="K1097" s="164" t="str">
        <f t="shared" si="75"/>
        <v>Blå kurs</v>
      </c>
      <c r="L1097" s="11" t="s">
        <v>12548</v>
      </c>
      <c r="M1097" s="11" t="str">
        <f t="shared" si="77"/>
        <v>4_x4_3x_B_25</v>
      </c>
      <c r="N1097" s="11" t="str">
        <f t="shared" si="78"/>
        <v>9789152302484-4-x4_3x-B-25</v>
      </c>
      <c r="O1097" s="78" t="s">
        <v>358</v>
      </c>
      <c r="P1097" s="39"/>
      <c r="Q1097" s="55" t="str">
        <f>INDEX(Freelancer!$A$1140:$J$2572,MATCH('Base data'!M1097,Freelancer!$G$1140:$G$2572,0),9)</f>
        <v>Hamid utnyttjade rabatterbjudandet och köpte hörlurar som hade kostat 580 kr. Hur stor blev hans rabatt i kronor?</v>
      </c>
      <c r="R1097" s="161" t="str">
        <f>IF(INDEX(Freelancer!$A$1140:$J$2572,MATCH('Base data'!M1097,Freelancer!$G$1140:$G$2572,0),10)=0,"",INDEX(Freelancer!$A$1140:$J$2572,MATCH('Base data'!M1097,Freelancer!$G$1140:$G$2572,0),10))</f>
        <v>MD9_123_1</v>
      </c>
      <c r="S1097" s="78" t="s">
        <v>8321</v>
      </c>
      <c r="T1097" s="78" t="str">
        <f t="shared" si="76"/>
        <v>y1_15_4y</v>
      </c>
      <c r="U1097" s="78" t="str">
        <f>INDEX(Lista!$O$2:$S$206,MATCH('Base data'!T1097,Lista!$P$2:$P$206,0),3)</f>
        <v>Räkneregler - Negativa tal</v>
      </c>
      <c r="V1097" s="78" t="str">
        <f>INDEX(Lista!$O$2:$S$206,MATCH('Base data'!T1097,Lista!$P$2:$P$206,0),4)</f>
        <v>T_1_15</v>
      </c>
      <c r="W1097" s="78" t="str">
        <f>INDEX(Lista!$O$2:$S$206,MATCH('Base data'!T1097,Lista!$P$2:$P$206,0),5)</f>
        <v>Räkneregler</v>
      </c>
      <c r="X1097" s="214" t="s">
        <v>16772</v>
      </c>
    </row>
    <row r="1098" spans="1:24" x14ac:dyDescent="0.2">
      <c r="A1098" s="160">
        <v>9789152302484</v>
      </c>
      <c r="B1098" s="11">
        <v>4</v>
      </c>
      <c r="C1098" s="11" t="s">
        <v>420</v>
      </c>
      <c r="D1098" s="161" t="s">
        <v>12849</v>
      </c>
      <c r="E1098" s="161" t="s">
        <v>282</v>
      </c>
      <c r="F1098" s="161" t="s">
        <v>12867</v>
      </c>
      <c r="G1098" s="161" t="s">
        <v>356</v>
      </c>
      <c r="H1098" s="11" t="s">
        <v>169</v>
      </c>
      <c r="I1098" s="11">
        <v>26</v>
      </c>
      <c r="J1098" s="11"/>
      <c r="K1098" s="164" t="str">
        <f t="shared" si="75"/>
        <v>Blå kurs</v>
      </c>
      <c r="L1098" s="11" t="s">
        <v>12548</v>
      </c>
      <c r="M1098" s="11" t="str">
        <f t="shared" si="77"/>
        <v>4_x4_3x_B_26</v>
      </c>
      <c r="N1098" s="11" t="str">
        <f t="shared" si="78"/>
        <v>9789152302484-4-x4_3x-B-26</v>
      </c>
      <c r="O1098" s="78" t="s">
        <v>358</v>
      </c>
      <c r="P1098" s="39"/>
      <c r="Q1098" s="55" t="str">
        <f>INDEX(Freelancer!$A$1140:$J$2572,MATCH('Base data'!M1098,Freelancer!$G$1140:$G$2572,0),9)</f>
        <v>Namie köpte högtalare som hade kostat 1200 kr. Vad fick hon betala?</v>
      </c>
      <c r="R1098" s="161" t="str">
        <f>IF(INDEX(Freelancer!$A$1140:$J$2572,MATCH('Base data'!M1098,Freelancer!$G$1140:$G$2572,0),10)=0,"",INDEX(Freelancer!$A$1140:$J$2572,MATCH('Base data'!M1098,Freelancer!$G$1140:$G$2572,0),10))</f>
        <v>MD9_123_1</v>
      </c>
      <c r="S1098" s="78" t="s">
        <v>16623</v>
      </c>
      <c r="T1098" s="78" t="str">
        <f t="shared" si="76"/>
        <v>y4_21y</v>
      </c>
      <c r="U1098" s="78" t="str">
        <f>INDEX(Lista!$O$2:$S$206,MATCH('Base data'!T1098,Lista!$P$2:$P$206,0),3)</f>
        <v>Triangeln</v>
      </c>
      <c r="V1098" s="78" t="str">
        <f>INDEX(Lista!$O$2:$S$206,MATCH('Base data'!T1098,Lista!$P$2:$P$206,0),4)</f>
        <v>G_4_21</v>
      </c>
      <c r="W1098" s="78" t="str">
        <f>INDEX(Lista!$O$2:$S$206,MATCH('Base data'!T1098,Lista!$P$2:$P$206,0),5)</f>
        <v>Triangeln</v>
      </c>
      <c r="X1098" s="214" t="s">
        <v>16772</v>
      </c>
    </row>
    <row r="1099" spans="1:24" x14ac:dyDescent="0.2">
      <c r="A1099" s="160">
        <v>9789152302484</v>
      </c>
      <c r="B1099" s="11">
        <v>4</v>
      </c>
      <c r="C1099" s="11" t="s">
        <v>420</v>
      </c>
      <c r="D1099" s="161" t="s">
        <v>12849</v>
      </c>
      <c r="E1099" s="161" t="s">
        <v>282</v>
      </c>
      <c r="F1099" s="161" t="s">
        <v>12867</v>
      </c>
      <c r="G1099" s="161" t="s">
        <v>356</v>
      </c>
      <c r="H1099" s="11" t="s">
        <v>169</v>
      </c>
      <c r="I1099" s="11">
        <v>27</v>
      </c>
      <c r="J1099" s="11" t="s">
        <v>31</v>
      </c>
      <c r="K1099" s="164" t="str">
        <f t="shared" si="75"/>
        <v>Blå kurs</v>
      </c>
      <c r="L1099" s="11" t="s">
        <v>12548</v>
      </c>
      <c r="M1099" s="11" t="str">
        <f t="shared" si="77"/>
        <v>4_x4_3x_B_27a</v>
      </c>
      <c r="N1099" s="11" t="str">
        <f t="shared" si="78"/>
        <v>9789152302484-4-x4_3x-B-27a</v>
      </c>
      <c r="O1099" s="78" t="s">
        <v>443</v>
      </c>
      <c r="P1099" s="39"/>
      <c r="Q1099" s="55" t="str">
        <f>INDEX(Freelancer!$A$1140:$J$2572,MATCH('Base data'!M1099,Freelancer!$G$1140:$G$2572,0),9)</f>
        <v>Maja köpte först en mp3-spelare för 390 kr. Dagen efter köpte hon en kamera för 960 kr. Hur mycket fick Maja betala för mp3-spelaren och kameran?</v>
      </c>
      <c r="R1099" s="161" t="s">
        <v>14100</v>
      </c>
      <c r="S1099" s="78" t="s">
        <v>8329</v>
      </c>
      <c r="T1099" s="78" t="str">
        <f t="shared" si="76"/>
        <v>y1_6_2y</v>
      </c>
      <c r="U1099" s="78" t="str">
        <f>INDEX(Lista!$O$2:$S$206,MATCH('Base data'!T1099,Lista!$P$2:$P$206,0),3)</f>
        <v>Enheter - Tid</v>
      </c>
      <c r="V1099" s="78" t="str">
        <f>INDEX(Lista!$O$2:$S$206,MATCH('Base data'!T1099,Lista!$P$2:$P$206,0),4)</f>
        <v>T_1_6</v>
      </c>
      <c r="W1099" s="78" t="str">
        <f>INDEX(Lista!$O$2:$S$206,MATCH('Base data'!T1099,Lista!$P$2:$P$206,0),5)</f>
        <v>Enheter</v>
      </c>
      <c r="X1099" s="214" t="s">
        <v>16772</v>
      </c>
    </row>
    <row r="1100" spans="1:24" x14ac:dyDescent="0.2">
      <c r="A1100" s="160">
        <v>9789152302484</v>
      </c>
      <c r="B1100" s="11">
        <v>4</v>
      </c>
      <c r="C1100" s="11" t="s">
        <v>420</v>
      </c>
      <c r="D1100" s="161" t="s">
        <v>12849</v>
      </c>
      <c r="E1100" s="161" t="s">
        <v>282</v>
      </c>
      <c r="F1100" s="161" t="s">
        <v>12867</v>
      </c>
      <c r="G1100" s="161" t="s">
        <v>356</v>
      </c>
      <c r="H1100" s="11" t="s">
        <v>169</v>
      </c>
      <c r="I1100" s="11">
        <v>27</v>
      </c>
      <c r="J1100" s="11" t="s">
        <v>34</v>
      </c>
      <c r="K1100" s="164" t="str">
        <f t="shared" si="75"/>
        <v>Blå kurs</v>
      </c>
      <c r="L1100" s="11" t="s">
        <v>12548</v>
      </c>
      <c r="M1100" s="11" t="str">
        <f t="shared" si="77"/>
        <v>4_x4_3x_B_27b</v>
      </c>
      <c r="N1100" s="11" t="str">
        <f t="shared" si="78"/>
        <v>9789152302484-4-x4_3x-B-27b</v>
      </c>
      <c r="O1100" s="78" t="s">
        <v>443</v>
      </c>
      <c r="P1100" s="39"/>
      <c r="Q1100" s="55" t="str">
        <f>INDEX(Freelancer!$A$1140:$J$2572,MATCH('Base data'!M1100,Freelancer!$G$1140:$G$2572,0),9)</f>
        <v>Maja köpte först en mp3-spelare för 390 kr. Dagen efter köpte hon en kamera för 960 kr. Hur mycket hade hon sparat på att köpa varorna vid samma tillfälle?</v>
      </c>
      <c r="R1100" s="161" t="s">
        <v>14100</v>
      </c>
      <c r="S1100" s="78" t="s">
        <v>16644</v>
      </c>
      <c r="T1100" s="78" t="str">
        <f t="shared" si="76"/>
        <v>y2_11y</v>
      </c>
      <c r="U1100" s="78" t="str">
        <f>INDEX(Lista!$O$2:$S$206,MATCH('Base data'!T1100,Lista!$P$2:$P$206,0),3)</f>
        <v>Grafer</v>
      </c>
      <c r="V1100" s="78" t="str">
        <f>INDEX(Lista!$O$2:$S$206,MATCH('Base data'!T1100,Lista!$P$2:$P$206,0),4)</f>
        <v>SF_2_11</v>
      </c>
      <c r="W1100" s="78" t="str">
        <f>INDEX(Lista!$O$2:$S$206,MATCH('Base data'!T1100,Lista!$P$2:$P$206,0),5)</f>
        <v>Grafer</v>
      </c>
      <c r="X1100" s="214" t="s">
        <v>16772</v>
      </c>
    </row>
    <row r="1101" spans="1:24" x14ac:dyDescent="0.2">
      <c r="A1101" s="160">
        <v>9789152302484</v>
      </c>
      <c r="B1101" s="11">
        <v>4</v>
      </c>
      <c r="C1101" s="11" t="s">
        <v>420</v>
      </c>
      <c r="D1101" s="161" t="s">
        <v>12849</v>
      </c>
      <c r="E1101" s="161" t="s">
        <v>282</v>
      </c>
      <c r="F1101" s="161" t="s">
        <v>12867</v>
      </c>
      <c r="G1101" s="161" t="s">
        <v>356</v>
      </c>
      <c r="H1101" s="11" t="s">
        <v>169</v>
      </c>
      <c r="I1101" s="11">
        <v>28</v>
      </c>
      <c r="J1101" s="11" t="s">
        <v>31</v>
      </c>
      <c r="K1101" s="164" t="str">
        <f t="shared" si="75"/>
        <v>Blå kurs</v>
      </c>
      <c r="L1101" s="11" t="s">
        <v>12548</v>
      </c>
      <c r="M1101" s="11" t="str">
        <f t="shared" si="77"/>
        <v>4_x4_3x_B_28a</v>
      </c>
      <c r="N1101" s="11" t="str">
        <f t="shared" si="78"/>
        <v>9789152302484-4-x4_3x-B-28a</v>
      </c>
      <c r="O1101" s="78" t="s">
        <v>443</v>
      </c>
      <c r="P1101" s="39"/>
      <c r="Q1101" s="55" t="str">
        <f>INDEX(Freelancer!$A$1140:$J$2572,MATCH('Base data'!M1101,Freelancer!$G$1140:$G$2572,0),9)</f>
        <v>Hur stor blir årsräntan om du lånar 8000 kr och räntesatsen är 8%</v>
      </c>
      <c r="R1101" s="161" t="str">
        <f>IF(INDEX(Freelancer!$A$1140:$J$2572,MATCH('Base data'!M1101,Freelancer!$G$1140:$G$2572,0),10)=0,"",INDEX(Freelancer!$A$1140:$J$2572,MATCH('Base data'!M1101,Freelancer!$G$1140:$G$2572,0),10))</f>
        <v/>
      </c>
      <c r="S1101" s="78" t="s">
        <v>16688</v>
      </c>
      <c r="T1101" s="78" t="str">
        <f t="shared" si="76"/>
        <v>y4_22_18y</v>
      </c>
      <c r="U1101" s="78" t="str">
        <f>INDEX(Lista!$O$2:$S$206,MATCH('Base data'!T1101,Lista!$P$2:$P$206,0),3)</f>
        <v>Trigonometri - Vinklar</v>
      </c>
      <c r="V1101" s="78" t="str">
        <f>INDEX(Lista!$O$2:$S$206,MATCH('Base data'!T1101,Lista!$P$2:$P$206,0),4)</f>
        <v>G_4_22</v>
      </c>
      <c r="W1101" s="78" t="str">
        <f>INDEX(Lista!$O$2:$S$206,MATCH('Base data'!T1101,Lista!$P$2:$P$206,0),5)</f>
        <v>Trigonometri</v>
      </c>
      <c r="X1101" s="214" t="s">
        <v>16772</v>
      </c>
    </row>
    <row r="1102" spans="1:24" x14ac:dyDescent="0.2">
      <c r="A1102" s="160">
        <v>9789152302484</v>
      </c>
      <c r="B1102" s="11">
        <v>4</v>
      </c>
      <c r="C1102" s="11" t="s">
        <v>420</v>
      </c>
      <c r="D1102" s="161" t="s">
        <v>12849</v>
      </c>
      <c r="E1102" s="161" t="s">
        <v>282</v>
      </c>
      <c r="F1102" s="161" t="s">
        <v>12867</v>
      </c>
      <c r="G1102" s="161" t="s">
        <v>356</v>
      </c>
      <c r="H1102" s="11" t="s">
        <v>169</v>
      </c>
      <c r="I1102" s="11">
        <v>28</v>
      </c>
      <c r="J1102" s="11" t="s">
        <v>34</v>
      </c>
      <c r="K1102" s="164" t="str">
        <f t="shared" si="75"/>
        <v>Blå kurs</v>
      </c>
      <c r="L1102" s="11" t="s">
        <v>12548</v>
      </c>
      <c r="M1102" s="11" t="str">
        <f t="shared" si="77"/>
        <v>4_x4_3x_B_28b</v>
      </c>
      <c r="N1102" s="11" t="str">
        <f t="shared" si="78"/>
        <v>9789152302484-4-x4_3x-B-28b</v>
      </c>
      <c r="O1102" s="78" t="s">
        <v>328</v>
      </c>
      <c r="P1102" s="39"/>
      <c r="Q1102" s="55" t="str">
        <f>INDEX(Freelancer!$A$1140:$J$2572,MATCH('Base data'!M1102,Freelancer!$G$1140:$G$2572,0),9)</f>
        <v>Hur stor blir årsräntan om du lånar 8000 kr och räntesatsen är 11%</v>
      </c>
      <c r="R1102" s="161" t="str">
        <f>IF(INDEX(Freelancer!$A$1140:$J$2572,MATCH('Base data'!M1102,Freelancer!$G$1140:$G$2572,0),10)=0,"",INDEX(Freelancer!$A$1140:$J$2572,MATCH('Base data'!M1102,Freelancer!$G$1140:$G$2572,0),10))</f>
        <v/>
      </c>
      <c r="S1102" s="78" t="s">
        <v>16635</v>
      </c>
      <c r="T1102" s="78" t="str">
        <f t="shared" si="76"/>
        <v>y2_19y</v>
      </c>
      <c r="U1102" s="78" t="str">
        <f>INDEX(Lista!$O$2:$S$206,MATCH('Base data'!T1102,Lista!$P$2:$P$206,0),3)</f>
        <v>Procent - Intro</v>
      </c>
      <c r="V1102" s="78" t="str">
        <f>INDEX(Lista!$O$2:$S$206,MATCH('Base data'!T1102,Lista!$P$2:$P$206,0),4)</f>
        <v>SF_2_19</v>
      </c>
      <c r="W1102" s="78" t="str">
        <f>INDEX(Lista!$O$2:$S$206,MATCH('Base data'!T1102,Lista!$P$2:$P$206,0),5)</f>
        <v>Procent</v>
      </c>
      <c r="X1102" s="214" t="s">
        <v>16772</v>
      </c>
    </row>
    <row r="1103" spans="1:24" x14ac:dyDescent="0.2">
      <c r="A1103" s="160">
        <v>9789152302484</v>
      </c>
      <c r="B1103" s="11">
        <v>4</v>
      </c>
      <c r="C1103" s="11" t="s">
        <v>420</v>
      </c>
      <c r="D1103" s="161" t="s">
        <v>12849</v>
      </c>
      <c r="E1103" s="161" t="s">
        <v>282</v>
      </c>
      <c r="F1103" s="161" t="s">
        <v>12867</v>
      </c>
      <c r="G1103" s="161" t="s">
        <v>356</v>
      </c>
      <c r="H1103" s="11" t="s">
        <v>169</v>
      </c>
      <c r="I1103" s="11">
        <v>28</v>
      </c>
      <c r="J1103" s="11" t="s">
        <v>40</v>
      </c>
      <c r="K1103" s="164" t="str">
        <f t="shared" si="75"/>
        <v>Blå kurs</v>
      </c>
      <c r="L1103" s="11" t="s">
        <v>12548</v>
      </c>
      <c r="M1103" s="11" t="str">
        <f t="shared" si="77"/>
        <v>4_x4_3x_B_28c</v>
      </c>
      <c r="N1103" s="11" t="str">
        <f t="shared" si="78"/>
        <v>9789152302484-4-x4_3x-B-28c</v>
      </c>
      <c r="O1103" s="78" t="s">
        <v>328</v>
      </c>
      <c r="P1103" s="39"/>
      <c r="Q1103" s="55" t="str">
        <f>INDEX(Freelancer!$A$1140:$J$2572,MATCH('Base data'!M1103,Freelancer!$G$1140:$G$2572,0),9)</f>
        <v>Hur stor blir årsräntan om du lånar 8000 kr och räntesatsen är 12,5%</v>
      </c>
      <c r="R1103" s="161" t="str">
        <f>IF(INDEX(Freelancer!$A$1140:$J$2572,MATCH('Base data'!M1103,Freelancer!$G$1140:$G$2572,0),10)=0,"",INDEX(Freelancer!$A$1140:$J$2572,MATCH('Base data'!M1103,Freelancer!$G$1140:$G$2572,0),10))</f>
        <v/>
      </c>
      <c r="S1103" s="78" t="s">
        <v>16701</v>
      </c>
      <c r="T1103" s="78" t="str">
        <f t="shared" si="76"/>
        <v>y1_12_3y</v>
      </c>
      <c r="U1103" s="78" t="str">
        <f>INDEX(Lista!$O$2:$S$206,MATCH('Base data'!T1103,Lista!$P$2:$P$206,0),3)</f>
        <v>Potenser - Negativ heltalsexponent</v>
      </c>
      <c r="V1103" s="78" t="str">
        <f>INDEX(Lista!$O$2:$S$206,MATCH('Base data'!T1103,Lista!$P$2:$P$206,0),4)</f>
        <v>T_1_12</v>
      </c>
      <c r="W1103" s="78" t="str">
        <f>INDEX(Lista!$O$2:$S$206,MATCH('Base data'!T1103,Lista!$P$2:$P$206,0),5)</f>
        <v>Potenser</v>
      </c>
      <c r="X1103" s="214" t="s">
        <v>16772</v>
      </c>
    </row>
    <row r="1104" spans="1:24" x14ac:dyDescent="0.2">
      <c r="A1104" s="160">
        <v>9789152302484</v>
      </c>
      <c r="B1104" s="11">
        <v>4</v>
      </c>
      <c r="C1104" s="11" t="s">
        <v>420</v>
      </c>
      <c r="D1104" s="161" t="s">
        <v>12849</v>
      </c>
      <c r="E1104" s="161" t="s">
        <v>282</v>
      </c>
      <c r="F1104" s="161" t="s">
        <v>12867</v>
      </c>
      <c r="G1104" s="161" t="s">
        <v>356</v>
      </c>
      <c r="H1104" s="11" t="s">
        <v>169</v>
      </c>
      <c r="I1104" s="11">
        <v>29</v>
      </c>
      <c r="J1104" s="11" t="s">
        <v>31</v>
      </c>
      <c r="K1104" s="164" t="str">
        <f t="shared" si="75"/>
        <v>Blå kurs</v>
      </c>
      <c r="L1104" s="11" t="s">
        <v>12548</v>
      </c>
      <c r="M1104" s="11" t="str">
        <f t="shared" si="77"/>
        <v>4_x4_3x_B_29a</v>
      </c>
      <c r="N1104" s="11" t="str">
        <f t="shared" si="78"/>
        <v>9789152302484-4-x4_3x-B-29a</v>
      </c>
      <c r="O1104" s="78" t="s">
        <v>328</v>
      </c>
      <c r="P1104" s="39"/>
      <c r="Q1104" s="55" t="str">
        <f>INDEX(Freelancer!$A$1140:$J$2572,MATCH('Base data'!M1104,Freelancer!$G$1140:$G$2572,0),9)</f>
        <v>Hur stor blir årsräntan om räntesatsen är 6% och lånet är 1500 kr</v>
      </c>
      <c r="R1104" s="161" t="str">
        <f>IF(INDEX(Freelancer!$A$1140:$J$2572,MATCH('Base data'!M1104,Freelancer!$G$1140:$G$2572,0),10)=0,"",INDEX(Freelancer!$A$1140:$J$2572,MATCH('Base data'!M1104,Freelancer!$G$1140:$G$2572,0),10))</f>
        <v/>
      </c>
      <c r="S1104" s="78" t="s">
        <v>16595</v>
      </c>
      <c r="T1104" s="78" t="str">
        <f t="shared" si="76"/>
        <v>y1_5_1y</v>
      </c>
      <c r="U1104" s="78" t="str">
        <f>INDEX(Lista!$O$2:$S$206,MATCH('Base data'!T1104,Lista!$P$2:$P$206,0),3)</f>
        <v>Ekvationssystem - 3 obekanta</v>
      </c>
      <c r="V1104" s="78" t="str">
        <f>INDEX(Lista!$O$2:$S$206,MATCH('Base data'!T1104,Lista!$P$2:$P$206,0),4)</f>
        <v>T_1_5</v>
      </c>
      <c r="W1104" s="78" t="str">
        <f>INDEX(Lista!$O$2:$S$206,MATCH('Base data'!T1104,Lista!$P$2:$P$206,0),5)</f>
        <v>Ekvationssystem</v>
      </c>
      <c r="X1104" s="214" t="s">
        <v>16772</v>
      </c>
    </row>
    <row r="1105" spans="1:24" x14ac:dyDescent="0.2">
      <c r="A1105" s="160">
        <v>9789152302484</v>
      </c>
      <c r="B1105" s="11">
        <v>4</v>
      </c>
      <c r="C1105" s="11" t="s">
        <v>420</v>
      </c>
      <c r="D1105" s="161" t="s">
        <v>12849</v>
      </c>
      <c r="E1105" s="161" t="s">
        <v>282</v>
      </c>
      <c r="F1105" s="161" t="s">
        <v>12867</v>
      </c>
      <c r="G1105" s="161" t="s">
        <v>356</v>
      </c>
      <c r="H1105" s="11" t="s">
        <v>169</v>
      </c>
      <c r="I1105" s="11">
        <v>29</v>
      </c>
      <c r="J1105" s="11" t="s">
        <v>34</v>
      </c>
      <c r="K1105" s="164" t="str">
        <f t="shared" si="75"/>
        <v>Blå kurs</v>
      </c>
      <c r="L1105" s="11" t="s">
        <v>12548</v>
      </c>
      <c r="M1105" s="11" t="str">
        <f t="shared" si="77"/>
        <v>4_x4_3x_B_29b</v>
      </c>
      <c r="N1105" s="11" t="str">
        <f t="shared" si="78"/>
        <v>9789152302484-4-x4_3x-B-29b</v>
      </c>
      <c r="O1105" s="78" t="s">
        <v>328</v>
      </c>
      <c r="P1105" s="39"/>
      <c r="Q1105" s="55" t="str">
        <f>INDEX(Freelancer!$A$1140:$J$2572,MATCH('Base data'!M1105,Freelancer!$G$1140:$G$2572,0),9)</f>
        <v>Hur stor blir årsräntan om räntesatsen är 6% och lånet är 45000 kr</v>
      </c>
      <c r="R1105" s="161" t="str">
        <f>IF(INDEX(Freelancer!$A$1140:$J$2572,MATCH('Base data'!M1105,Freelancer!$G$1140:$G$2572,0),10)=0,"",INDEX(Freelancer!$A$1140:$J$2572,MATCH('Base data'!M1105,Freelancer!$G$1140:$G$2572,0),10))</f>
        <v/>
      </c>
      <c r="S1105" s="78" t="s">
        <v>8317</v>
      </c>
      <c r="T1105" s="78" t="str">
        <f t="shared" si="76"/>
        <v>y1_18y</v>
      </c>
      <c r="U1105" s="78" t="str">
        <f>INDEX(Lista!$O$2:$S$206,MATCH('Base data'!T1105,Lista!$P$2:$P$206,0),3)</f>
        <v>Talform</v>
      </c>
      <c r="V1105" s="78" t="str">
        <f>INDEX(Lista!$O$2:$S$206,MATCH('Base data'!T1105,Lista!$P$2:$P$206,0),4)</f>
        <v>T_1_18</v>
      </c>
      <c r="W1105" s="78" t="str">
        <f>INDEX(Lista!$O$2:$S$206,MATCH('Base data'!T1105,Lista!$P$2:$P$206,0),5)</f>
        <v>Talform</v>
      </c>
      <c r="X1105" s="214" t="s">
        <v>16772</v>
      </c>
    </row>
    <row r="1106" spans="1:24" x14ac:dyDescent="0.2">
      <c r="A1106" s="160">
        <v>9789152302484</v>
      </c>
      <c r="B1106" s="11">
        <v>4</v>
      </c>
      <c r="C1106" s="11" t="s">
        <v>420</v>
      </c>
      <c r="D1106" s="161" t="s">
        <v>12849</v>
      </c>
      <c r="E1106" s="161" t="s">
        <v>282</v>
      </c>
      <c r="F1106" s="161" t="s">
        <v>12867</v>
      </c>
      <c r="G1106" s="161" t="s">
        <v>356</v>
      </c>
      <c r="H1106" s="11" t="s">
        <v>169</v>
      </c>
      <c r="I1106" s="11">
        <v>29</v>
      </c>
      <c r="J1106" s="11" t="s">
        <v>40</v>
      </c>
      <c r="K1106" s="164" t="str">
        <f t="shared" si="75"/>
        <v>Blå kurs</v>
      </c>
      <c r="L1106" s="11" t="s">
        <v>12548</v>
      </c>
      <c r="M1106" s="11" t="str">
        <f t="shared" si="77"/>
        <v>4_x4_3x_B_29c</v>
      </c>
      <c r="N1106" s="11" t="str">
        <f t="shared" si="78"/>
        <v>9789152302484-4-x4_3x-B-29c</v>
      </c>
      <c r="O1106" s="78" t="s">
        <v>328</v>
      </c>
      <c r="P1106" s="39"/>
      <c r="Q1106" s="55" t="str">
        <f>INDEX(Freelancer!$A$1140:$J$2572,MATCH('Base data'!M1106,Freelancer!$G$1140:$G$2572,0),9)</f>
        <v>Hur stor blir årsräntan om räntesatsen är 6% och lånet är 100000 kr</v>
      </c>
      <c r="R1106" s="161" t="str">
        <f>IF(INDEX(Freelancer!$A$1140:$J$2572,MATCH('Base data'!M1106,Freelancer!$G$1140:$G$2572,0),10)=0,"",INDEX(Freelancer!$A$1140:$J$2572,MATCH('Base data'!M1106,Freelancer!$G$1140:$G$2572,0),10))</f>
        <v/>
      </c>
      <c r="S1106" s="78" t="s">
        <v>8393</v>
      </c>
      <c r="T1106" s="78" t="str">
        <f t="shared" si="76"/>
        <v>y4_18_8y</v>
      </c>
      <c r="U1106" s="78" t="str">
        <f>INDEX(Lista!$O$2:$S$206,MATCH('Base data'!T1106,Lista!$P$2:$P$206,0),3)</f>
        <v>Satser &amp; bevis - Topptriangelsatsen &amp; transversalsatsen</v>
      </c>
      <c r="V1106" s="78" t="str">
        <f>INDEX(Lista!$O$2:$S$206,MATCH('Base data'!T1106,Lista!$P$2:$P$206,0),4)</f>
        <v>G_4_18</v>
      </c>
      <c r="W1106" s="78" t="str">
        <f>INDEX(Lista!$O$2:$S$206,MATCH('Base data'!T1106,Lista!$P$2:$P$206,0),5)</f>
        <v>Satser &amp; bevis</v>
      </c>
      <c r="X1106" s="214" t="s">
        <v>16772</v>
      </c>
    </row>
    <row r="1107" spans="1:24" x14ac:dyDescent="0.2">
      <c r="A1107" s="160">
        <v>9789152302484</v>
      </c>
      <c r="B1107" s="11">
        <v>4</v>
      </c>
      <c r="C1107" s="11" t="s">
        <v>420</v>
      </c>
      <c r="D1107" s="161" t="s">
        <v>12849</v>
      </c>
      <c r="E1107" s="161" t="s">
        <v>282</v>
      </c>
      <c r="F1107" s="161" t="s">
        <v>12867</v>
      </c>
      <c r="G1107" s="161" t="s">
        <v>356</v>
      </c>
      <c r="H1107" s="11" t="s">
        <v>169</v>
      </c>
      <c r="I1107" s="11">
        <v>30</v>
      </c>
      <c r="J1107" s="11" t="s">
        <v>31</v>
      </c>
      <c r="K1107" s="164" t="str">
        <f t="shared" si="75"/>
        <v>Blå kurs</v>
      </c>
      <c r="L1107" s="11" t="s">
        <v>12548</v>
      </c>
      <c r="M1107" s="11" t="str">
        <f t="shared" si="77"/>
        <v>4_x4_3x_B_30a</v>
      </c>
      <c r="N1107" s="11" t="str">
        <f t="shared" si="78"/>
        <v>9789152302484-4-x4_3x-B-30a</v>
      </c>
      <c r="O1107" s="78" t="s">
        <v>328</v>
      </c>
      <c r="P1107" s="39"/>
      <c r="Q1107" s="55" t="str">
        <f>INDEX(Freelancer!$A$1140:$J$2572,MATCH('Base data'!M1107,Freelancer!$G$1140:$G$2572,0),9)</f>
        <v>Du har pengar på ett sparkonto i en bank som ger 3% i ränta. Hur mycket har du på sparkontot efter ett år om du från början har 1000 kr</v>
      </c>
      <c r="R1107" s="161" t="str">
        <f>IF(INDEX(Freelancer!$A$1140:$J$2572,MATCH('Base data'!M1107,Freelancer!$G$1140:$G$2572,0),10)=0,"",INDEX(Freelancer!$A$1140:$J$2572,MATCH('Base data'!M1107,Freelancer!$G$1140:$G$2572,0),10))</f>
        <v/>
      </c>
      <c r="S1107" s="78" t="s">
        <v>16671</v>
      </c>
      <c r="T1107" s="78" t="str">
        <f t="shared" si="76"/>
        <v>y2_1_1y</v>
      </c>
      <c r="U1107" s="78" t="str">
        <f>INDEX(Lista!$O$2:$S$206,MATCH('Base data'!T1107,Lista!$P$2:$P$206,0),3)</f>
        <v>Andragradsfunktionen - Funktionens graf</v>
      </c>
      <c r="V1107" s="78" t="str">
        <f>INDEX(Lista!$O$2:$S$206,MATCH('Base data'!T1107,Lista!$P$2:$P$206,0),4)</f>
        <v>SF_2_1</v>
      </c>
      <c r="W1107" s="78" t="str">
        <f>INDEX(Lista!$O$2:$S$206,MATCH('Base data'!T1107,Lista!$P$2:$P$206,0),5)</f>
        <v>Andragradsfunktionen</v>
      </c>
      <c r="X1107" s="214" t="s">
        <v>16772</v>
      </c>
    </row>
    <row r="1108" spans="1:24" x14ac:dyDescent="0.2">
      <c r="A1108" s="160">
        <v>9789152302484</v>
      </c>
      <c r="B1108" s="11">
        <v>4</v>
      </c>
      <c r="C1108" s="11" t="s">
        <v>420</v>
      </c>
      <c r="D1108" s="161" t="s">
        <v>12849</v>
      </c>
      <c r="E1108" s="161" t="s">
        <v>282</v>
      </c>
      <c r="F1108" s="161" t="s">
        <v>12867</v>
      </c>
      <c r="G1108" s="161" t="s">
        <v>356</v>
      </c>
      <c r="H1108" s="11" t="s">
        <v>169</v>
      </c>
      <c r="I1108" s="11">
        <v>30</v>
      </c>
      <c r="J1108" s="11" t="s">
        <v>34</v>
      </c>
      <c r="K1108" s="164" t="str">
        <f t="shared" si="75"/>
        <v>Blå kurs</v>
      </c>
      <c r="L1108" s="11" t="s">
        <v>12548</v>
      </c>
      <c r="M1108" s="11" t="str">
        <f t="shared" si="77"/>
        <v>4_x4_3x_B_30b</v>
      </c>
      <c r="N1108" s="11" t="str">
        <f t="shared" si="78"/>
        <v>9789152302484-4-x4_3x-B-30b</v>
      </c>
      <c r="O1108" s="78" t="s">
        <v>328</v>
      </c>
      <c r="P1108" s="39"/>
      <c r="Q1108" s="55" t="str">
        <f>INDEX(Freelancer!$A$1140:$J$2572,MATCH('Base data'!M1108,Freelancer!$G$1140:$G$2572,0),9)</f>
        <v>Du har pengar på ett sparkonto i en bank som ger 3% i ränta. Hur mycket har du på sparkontot efter ett år om du från början har 12000 kr</v>
      </c>
      <c r="R1108" s="161" t="str">
        <f>IF(INDEX(Freelancer!$A$1140:$J$2572,MATCH('Base data'!M1108,Freelancer!$G$1140:$G$2572,0),10)=0,"",INDEX(Freelancer!$A$1140:$J$2572,MATCH('Base data'!M1108,Freelancer!$G$1140:$G$2572,0),10))</f>
        <v/>
      </c>
      <c r="S1108" s="78" t="s">
        <v>8328</v>
      </c>
      <c r="T1108" s="78" t="str">
        <f t="shared" si="76"/>
        <v>y1_6_1y</v>
      </c>
      <c r="U1108" s="78" t="str">
        <f>INDEX(Lista!$O$2:$S$206,MATCH('Base data'!T1108,Lista!$P$2:$P$206,0),3)</f>
        <v>Enheter - Längdenheter</v>
      </c>
      <c r="V1108" s="78" t="str">
        <f>INDEX(Lista!$O$2:$S$206,MATCH('Base data'!T1108,Lista!$P$2:$P$206,0),4)</f>
        <v>T_1_6</v>
      </c>
      <c r="W1108" s="78" t="str">
        <f>INDEX(Lista!$O$2:$S$206,MATCH('Base data'!T1108,Lista!$P$2:$P$206,0),5)</f>
        <v>Enheter</v>
      </c>
      <c r="X1108" s="214" t="s">
        <v>16772</v>
      </c>
    </row>
    <row r="1109" spans="1:24" x14ac:dyDescent="0.2">
      <c r="A1109" s="160">
        <v>9789152302484</v>
      </c>
      <c r="B1109" s="11">
        <v>4</v>
      </c>
      <c r="C1109" s="11" t="s">
        <v>420</v>
      </c>
      <c r="D1109" s="161" t="s">
        <v>12849</v>
      </c>
      <c r="E1109" s="161" t="s">
        <v>282</v>
      </c>
      <c r="F1109" s="161" t="s">
        <v>12867</v>
      </c>
      <c r="G1109" s="161" t="s">
        <v>356</v>
      </c>
      <c r="H1109" s="11" t="s">
        <v>169</v>
      </c>
      <c r="I1109" s="11">
        <v>30</v>
      </c>
      <c r="J1109" s="11" t="s">
        <v>40</v>
      </c>
      <c r="K1109" s="164" t="str">
        <f t="shared" si="75"/>
        <v>Blå kurs</v>
      </c>
      <c r="L1109" s="11" t="s">
        <v>12548</v>
      </c>
      <c r="M1109" s="11" t="str">
        <f t="shared" si="77"/>
        <v>4_x4_3x_B_30c</v>
      </c>
      <c r="N1109" s="11" t="str">
        <f t="shared" si="78"/>
        <v>9789152302484-4-x4_3x-B-30c</v>
      </c>
      <c r="O1109" s="78" t="s">
        <v>328</v>
      </c>
      <c r="P1109" s="39"/>
      <c r="Q1109" s="55" t="str">
        <f>INDEX(Freelancer!$A$1140:$J$2572,MATCH('Base data'!M1109,Freelancer!$G$1140:$G$2572,0),9)</f>
        <v>Du har pengar på ett sparkonto i en bank som ger 3% i ränta. Hur mycket har du på sparkontot efter ett år om du från början har 4500 kr</v>
      </c>
      <c r="R1109" s="161" t="str">
        <f>IF(INDEX(Freelancer!$A$1140:$J$2572,MATCH('Base data'!M1109,Freelancer!$G$1140:$G$2572,0),10)=0,"",INDEX(Freelancer!$A$1140:$J$2572,MATCH('Base data'!M1109,Freelancer!$G$1140:$G$2572,0),10))</f>
        <v/>
      </c>
      <c r="S1109" s="78" t="s">
        <v>8326</v>
      </c>
      <c r="T1109" s="78" t="str">
        <f t="shared" si="76"/>
        <v>y1_6_3y</v>
      </c>
      <c r="U1109" s="78" t="str">
        <f>INDEX(Lista!$O$2:$S$206,MATCH('Base data'!T1109,Lista!$P$2:$P$206,0),3)</f>
        <v>Enheter - Sträcka &amp; hastighet</v>
      </c>
      <c r="V1109" s="78" t="str">
        <f>INDEX(Lista!$O$2:$S$206,MATCH('Base data'!T1109,Lista!$P$2:$P$206,0),4)</f>
        <v>T_1_6</v>
      </c>
      <c r="W1109" s="78" t="str">
        <f>INDEX(Lista!$O$2:$S$206,MATCH('Base data'!T1109,Lista!$P$2:$P$206,0),5)</f>
        <v>Enheter</v>
      </c>
      <c r="X1109" s="214" t="s">
        <v>16772</v>
      </c>
    </row>
    <row r="1110" spans="1:24" x14ac:dyDescent="0.2">
      <c r="A1110" s="160">
        <v>9789152302484</v>
      </c>
      <c r="B1110" s="11">
        <v>4</v>
      </c>
      <c r="C1110" s="11" t="s">
        <v>420</v>
      </c>
      <c r="D1110" s="161" t="s">
        <v>12849</v>
      </c>
      <c r="E1110" s="161" t="s">
        <v>282</v>
      </c>
      <c r="F1110" s="161" t="s">
        <v>12867</v>
      </c>
      <c r="G1110" s="161" t="s">
        <v>356</v>
      </c>
      <c r="H1110" s="11" t="s">
        <v>169</v>
      </c>
      <c r="I1110" s="11">
        <v>31</v>
      </c>
      <c r="J1110" s="11"/>
      <c r="K1110" s="164" t="str">
        <f t="shared" si="75"/>
        <v>Blå kurs</v>
      </c>
      <c r="L1110" s="11" t="s">
        <v>12548</v>
      </c>
      <c r="M1110" s="11" t="str">
        <f t="shared" si="77"/>
        <v>4_x4_3x_B_31</v>
      </c>
      <c r="N1110" s="11" t="str">
        <f t="shared" si="78"/>
        <v>9789152302484-4-x4_3x-B-31</v>
      </c>
      <c r="O1110" s="78" t="s">
        <v>328</v>
      </c>
      <c r="P1110" s="39"/>
      <c r="Q1110" s="55" t="str">
        <f>INDEX(Freelancer!$A$1140:$J$2572,MATCH('Base data'!M1110,Freelancer!$G$1140:$G$2572,0),9)</f>
        <v>Samet lånar 4000 kr med ett sms-lån. Räntesatsen är 81% på ett år. Hur mycket kostar lånet varje månad?</v>
      </c>
      <c r="R1110" s="161" t="str">
        <f>IF(INDEX(Freelancer!$A$1140:$J$2572,MATCH('Base data'!M1110,Freelancer!$G$1140:$G$2572,0),10)=0,"",INDEX(Freelancer!$A$1140:$J$2572,MATCH('Base data'!M1110,Freelancer!$G$1140:$G$2572,0),10))</f>
        <v/>
      </c>
      <c r="S1110" s="78" t="s">
        <v>8378</v>
      </c>
      <c r="T1110" s="78" t="str">
        <f t="shared" si="76"/>
        <v>y1_3y</v>
      </c>
      <c r="U1110" s="78" t="str">
        <f>INDEX(Lista!$O$2:$S$206,MATCH('Base data'!T1110,Lista!$P$2:$P$206,0),3)</f>
        <v>Ekvationer</v>
      </c>
      <c r="V1110" s="78" t="str">
        <f>INDEX(Lista!$O$2:$S$206,MATCH('Base data'!T1110,Lista!$P$2:$P$206,0),4)</f>
        <v>T_1_3</v>
      </c>
      <c r="W1110" s="78" t="str">
        <f>INDEX(Lista!$O$2:$S$206,MATCH('Base data'!T1110,Lista!$P$2:$P$206,0),5)</f>
        <v>Ekvationer</v>
      </c>
      <c r="X1110" s="214" t="s">
        <v>16772</v>
      </c>
    </row>
    <row r="1111" spans="1:24" x14ac:dyDescent="0.2">
      <c r="A1111" s="160">
        <v>9789152302484</v>
      </c>
      <c r="B1111" s="11">
        <v>4</v>
      </c>
      <c r="C1111" s="11" t="s">
        <v>420</v>
      </c>
      <c r="D1111" s="161" t="s">
        <v>12849</v>
      </c>
      <c r="E1111" s="161" t="s">
        <v>282</v>
      </c>
      <c r="F1111" s="161" t="s">
        <v>12867</v>
      </c>
      <c r="G1111" s="161" t="s">
        <v>356</v>
      </c>
      <c r="H1111" s="11" t="s">
        <v>169</v>
      </c>
      <c r="I1111" s="11">
        <v>32</v>
      </c>
      <c r="J1111" s="11"/>
      <c r="K1111" s="164" t="str">
        <f t="shared" si="75"/>
        <v>Blå kurs</v>
      </c>
      <c r="L1111" s="11" t="s">
        <v>12548</v>
      </c>
      <c r="M1111" s="11" t="str">
        <f t="shared" si="77"/>
        <v>4_x4_3x_B_32</v>
      </c>
      <c r="N1111" s="11" t="str">
        <f t="shared" si="78"/>
        <v>9789152302484-4-x4_3x-B-32</v>
      </c>
      <c r="O1111" s="78" t="s">
        <v>328</v>
      </c>
      <c r="P1111" s="39"/>
      <c r="Q1111" s="55" t="str">
        <f>INDEX(Freelancer!$A$1140:$J$2572,MATCH('Base data'!M1111,Freelancer!$G$1140:$G$2572,0),9)</f>
        <v>Alex lånar 24000 kr till en motorcykel. Räntesatsen på lånet är 8,5% på ett år. Efter ett halvår betalar han tillbaka lånet med ränta. Hur mycket får han då betala?</v>
      </c>
      <c r="R1111" s="161" t="str">
        <f>IF(INDEX(Freelancer!$A$1140:$J$2572,MATCH('Base data'!M1111,Freelancer!$G$1140:$G$2572,0),10)=0,"",INDEX(Freelancer!$A$1140:$J$2572,MATCH('Base data'!M1111,Freelancer!$G$1140:$G$2572,0),10))</f>
        <v/>
      </c>
      <c r="S1111" s="78" t="s">
        <v>8375</v>
      </c>
      <c r="T1111" s="78" t="str">
        <f t="shared" si="76"/>
        <v>y4_6_3y</v>
      </c>
      <c r="U1111" s="78" t="str">
        <f>INDEX(Lista!$O$2:$S$206,MATCH('Base data'!T1111,Lista!$P$2:$P$206,0),3)</f>
        <v>Geometrienheter - Area</v>
      </c>
      <c r="V1111" s="78" t="str">
        <f>INDEX(Lista!$O$2:$S$206,MATCH('Base data'!T1111,Lista!$P$2:$P$206,0),4)</f>
        <v>G_4_6</v>
      </c>
      <c r="W1111" s="78" t="str">
        <f>INDEX(Lista!$O$2:$S$206,MATCH('Base data'!T1111,Lista!$P$2:$P$206,0),5)</f>
        <v>Geometrienheter</v>
      </c>
      <c r="X1111" s="214" t="s">
        <v>16772</v>
      </c>
    </row>
    <row r="1112" spans="1:24" x14ac:dyDescent="0.2">
      <c r="A1112" s="160">
        <v>9789152302484</v>
      </c>
      <c r="B1112" s="11">
        <v>4</v>
      </c>
      <c r="C1112" s="11" t="s">
        <v>420</v>
      </c>
      <c r="D1112" s="161" t="s">
        <v>12849</v>
      </c>
      <c r="E1112" s="161" t="s">
        <v>282</v>
      </c>
      <c r="F1112" s="161" t="s">
        <v>12867</v>
      </c>
      <c r="G1112" s="161" t="s">
        <v>356</v>
      </c>
      <c r="H1112" s="11" t="s">
        <v>169</v>
      </c>
      <c r="I1112" s="11">
        <v>33</v>
      </c>
      <c r="J1112" s="11"/>
      <c r="K1112" s="164" t="str">
        <f t="shared" si="75"/>
        <v>Blå kurs</v>
      </c>
      <c r="L1112" s="11" t="s">
        <v>12548</v>
      </c>
      <c r="M1112" s="11" t="str">
        <f t="shared" si="77"/>
        <v>4_x4_3x_B_33</v>
      </c>
      <c r="N1112" s="11" t="str">
        <f t="shared" si="78"/>
        <v>9789152302484-4-x4_3x-B-33</v>
      </c>
      <c r="O1112" s="78" t="s">
        <v>328</v>
      </c>
      <c r="P1112" s="39"/>
      <c r="Q1112" s="55" t="str">
        <f>INDEX(Freelancer!$A$1140:$J$2572,MATCH('Base data'!M1112,Freelancer!$G$1140:$G$2572,0),9)</f>
        <v>Familjen Eriksson betalar 57500 kr under ett år i ränta på sitt huslån. Räntesatsen är 5%. Hur stort är huslånet?</v>
      </c>
      <c r="R1112" s="161" t="str">
        <f>IF(INDEX(Freelancer!$A$1140:$J$2572,MATCH('Base data'!M1112,Freelancer!$G$1140:$G$2572,0),10)=0,"",INDEX(Freelancer!$A$1140:$J$2572,MATCH('Base data'!M1112,Freelancer!$G$1140:$G$2572,0),10))</f>
        <v/>
      </c>
      <c r="S1112" s="78" t="s">
        <v>16594</v>
      </c>
      <c r="T1112" s="78" t="str">
        <f t="shared" si="76"/>
        <v>y1_17_4y</v>
      </c>
      <c r="U1112" s="78" t="str">
        <f>INDEX(Lista!$O$2:$S$206,MATCH('Base data'!T1112,Lista!$P$2:$P$206,0),3)</f>
        <v>Tal - Naturliga tal</v>
      </c>
      <c r="V1112" s="78" t="str">
        <f>INDEX(Lista!$O$2:$S$206,MATCH('Base data'!T1112,Lista!$P$2:$P$206,0),4)</f>
        <v>T_1_17</v>
      </c>
      <c r="W1112" s="78" t="str">
        <f>INDEX(Lista!$O$2:$S$206,MATCH('Base data'!T1112,Lista!$P$2:$P$206,0),5)</f>
        <v>Tal</v>
      </c>
      <c r="X1112" s="214" t="s">
        <v>16772</v>
      </c>
    </row>
    <row r="1113" spans="1:24" x14ac:dyDescent="0.2">
      <c r="A1113" s="160">
        <v>9789152302484</v>
      </c>
      <c r="B1113" s="11">
        <v>4</v>
      </c>
      <c r="C1113" s="11" t="s">
        <v>420</v>
      </c>
      <c r="D1113" s="161" t="s">
        <v>12849</v>
      </c>
      <c r="E1113" s="161" t="s">
        <v>282</v>
      </c>
      <c r="F1113" s="161" t="s">
        <v>12867</v>
      </c>
      <c r="G1113" s="161" t="s">
        <v>356</v>
      </c>
      <c r="H1113" s="11" t="s">
        <v>169</v>
      </c>
      <c r="I1113" s="11">
        <v>34</v>
      </c>
      <c r="J1113" s="11" t="s">
        <v>31</v>
      </c>
      <c r="K1113" s="164" t="str">
        <f t="shared" si="75"/>
        <v>Blå kurs</v>
      </c>
      <c r="L1113" s="11" t="s">
        <v>12548</v>
      </c>
      <c r="M1113" s="11" t="str">
        <f t="shared" si="77"/>
        <v>4_x4_3x_B_34a</v>
      </c>
      <c r="N1113" s="11" t="str">
        <f t="shared" si="78"/>
        <v>9789152302484-4-x4_3x-B-34a</v>
      </c>
      <c r="O1113" s="78" t="s">
        <v>328</v>
      </c>
      <c r="P1113" s="39"/>
      <c r="Q1113" s="55" t="str">
        <f>INDEX(Freelancer!$A$1140:$J$2572,MATCH('Base data'!M1113,Freelancer!$G$1140:$G$2572,0),9)</f>
        <v>Hur många procent billigare är äpplen hos Åkes livs än hos Willes?</v>
      </c>
      <c r="R1113" s="161" t="str">
        <f>IF(INDEX(Freelancer!$A$1140:$J$2572,MATCH('Base data'!M1113,Freelancer!$G$1140:$G$2572,0),10)=0,"",INDEX(Freelancer!$A$1140:$J$2572,MATCH('Base data'!M1113,Freelancer!$G$1140:$G$2572,0),10))</f>
        <v>MD9_125_1</v>
      </c>
      <c r="S1113" s="78" t="s">
        <v>8355</v>
      </c>
      <c r="T1113" s="78" t="str">
        <f t="shared" si="76"/>
        <v>y2_14y</v>
      </c>
      <c r="U1113" s="78" t="str">
        <f>INDEX(Lista!$O$2:$S$206,MATCH('Base data'!T1113,Lista!$P$2:$P$206,0),3)</f>
        <v>Koordinatsystem</v>
      </c>
      <c r="V1113" s="78" t="str">
        <f>INDEX(Lista!$O$2:$S$206,MATCH('Base data'!T1113,Lista!$P$2:$P$206,0),4)</f>
        <v>SF_2_14</v>
      </c>
      <c r="W1113" s="78" t="str">
        <f>INDEX(Lista!$O$2:$S$206,MATCH('Base data'!T1113,Lista!$P$2:$P$206,0),5)</f>
        <v>Koordinatsystem</v>
      </c>
      <c r="X1113" s="214" t="s">
        <v>16772</v>
      </c>
    </row>
    <row r="1114" spans="1:24" x14ac:dyDescent="0.2">
      <c r="A1114" s="160">
        <v>9789152302484</v>
      </c>
      <c r="B1114" s="11">
        <v>4</v>
      </c>
      <c r="C1114" s="11" t="s">
        <v>420</v>
      </c>
      <c r="D1114" s="161" t="s">
        <v>12849</v>
      </c>
      <c r="E1114" s="161" t="s">
        <v>282</v>
      </c>
      <c r="F1114" s="161" t="s">
        <v>12867</v>
      </c>
      <c r="G1114" s="161" t="s">
        <v>356</v>
      </c>
      <c r="H1114" s="11" t="s">
        <v>169</v>
      </c>
      <c r="I1114" s="11">
        <v>34</v>
      </c>
      <c r="J1114" s="11" t="s">
        <v>34</v>
      </c>
      <c r="K1114" s="164" t="str">
        <f t="shared" si="75"/>
        <v>Blå kurs</v>
      </c>
      <c r="L1114" s="11" t="s">
        <v>12548</v>
      </c>
      <c r="M1114" s="11" t="str">
        <f t="shared" si="77"/>
        <v>4_x4_3x_B_34b</v>
      </c>
      <c r="N1114" s="11" t="str">
        <f t="shared" si="78"/>
        <v>9789152302484-4-x4_3x-B-34b</v>
      </c>
      <c r="O1114" s="78" t="s">
        <v>328</v>
      </c>
      <c r="P1114" s="39"/>
      <c r="Q1114" s="55" t="str">
        <f>INDEX(Freelancer!$A$1140:$J$2572,MATCH('Base data'!M1114,Freelancer!$G$1140:$G$2572,0),9)</f>
        <v>Hur många procent dyrare är äpplen hos Willes än hos Åkes livs?</v>
      </c>
      <c r="R1114" s="161" t="str">
        <f>IF(INDEX(Freelancer!$A$1140:$J$2572,MATCH('Base data'!M1114,Freelancer!$G$1140:$G$2572,0),10)=0,"",INDEX(Freelancer!$A$1140:$J$2572,MATCH('Base data'!M1114,Freelancer!$G$1140:$G$2572,0),10))</f>
        <v>MD9_125_1</v>
      </c>
      <c r="S1114" s="78">
        <v>6</v>
      </c>
      <c r="T1114" s="78" t="str">
        <f t="shared" si="76"/>
        <v>y6y</v>
      </c>
      <c r="U1114" s="78" t="str">
        <f>INDEX(Lista!$O$2:$S$206,MATCH('Base data'!T1114,Lista!$P$2:$P$206,0),3)</f>
        <v>Problemlösning</v>
      </c>
      <c r="V1114" s="78" t="str">
        <f>INDEX(Lista!$O$2:$S$206,MATCH('Base data'!T1114,Lista!$P$2:$P$206,0),4)</f>
        <v>P_6</v>
      </c>
      <c r="W1114" s="78" t="str">
        <f>INDEX(Lista!$O$2:$S$206,MATCH('Base data'!T1114,Lista!$P$2:$P$206,0),5)</f>
        <v>Problemlösning</v>
      </c>
      <c r="X1114" s="214" t="s">
        <v>16772</v>
      </c>
    </row>
    <row r="1115" spans="1:24" x14ac:dyDescent="0.2">
      <c r="A1115" s="160">
        <v>9789152302484</v>
      </c>
      <c r="B1115" s="11">
        <v>4</v>
      </c>
      <c r="C1115" s="11" t="s">
        <v>420</v>
      </c>
      <c r="D1115" s="161" t="s">
        <v>12849</v>
      </c>
      <c r="E1115" s="161" t="s">
        <v>282</v>
      </c>
      <c r="F1115" s="161" t="s">
        <v>12867</v>
      </c>
      <c r="G1115" s="161" t="s">
        <v>356</v>
      </c>
      <c r="H1115" s="11" t="s">
        <v>169</v>
      </c>
      <c r="I1115" s="11">
        <v>35</v>
      </c>
      <c r="J1115" s="11" t="s">
        <v>31</v>
      </c>
      <c r="K1115" s="164" t="str">
        <f t="shared" si="75"/>
        <v>Blå kurs</v>
      </c>
      <c r="L1115" s="11" t="s">
        <v>12548</v>
      </c>
      <c r="M1115" s="11" t="str">
        <f t="shared" si="77"/>
        <v>4_x4_3x_B_35a</v>
      </c>
      <c r="N1115" s="11" t="str">
        <f t="shared" si="78"/>
        <v>9789152302484-4-x4_3x-B-35a</v>
      </c>
      <c r="O1115" s="78" t="s">
        <v>328</v>
      </c>
      <c r="P1115" s="39"/>
      <c r="Q1115" s="55" t="str">
        <f>INDEX(Freelancer!$A$1140:$J$2572,MATCH('Base data'!M1115,Freelancer!$G$1140:$G$2572,0),9)</f>
        <v>Hur många procent billigare är osten och riskakorna hos Willes än hos Åkes livs?</v>
      </c>
      <c r="R1115" s="161" t="str">
        <f>IF(INDEX(Freelancer!$A$1140:$J$2572,MATCH('Base data'!M1115,Freelancer!$G$1140:$G$2572,0),10)=0,"",INDEX(Freelancer!$A$1140:$J$2572,MATCH('Base data'!M1115,Freelancer!$G$1140:$G$2572,0),10))</f>
        <v>MD9_125_2</v>
      </c>
      <c r="S1115" s="78" t="s">
        <v>8339</v>
      </c>
      <c r="T1115" s="78" t="str">
        <f t="shared" si="76"/>
        <v>y4_12_1y</v>
      </c>
      <c r="U1115" s="78" t="str">
        <f>INDEX(Lista!$O$2:$S$206,MATCH('Base data'!T1115,Lista!$P$2:$P$206,0),3)</f>
        <v>Likformighet - Månghörningar</v>
      </c>
      <c r="V1115" s="78" t="str">
        <f>INDEX(Lista!$O$2:$S$206,MATCH('Base data'!T1115,Lista!$P$2:$P$206,0),4)</f>
        <v>G_4_12</v>
      </c>
      <c r="W1115" s="78" t="str">
        <f>INDEX(Lista!$O$2:$S$206,MATCH('Base data'!T1115,Lista!$P$2:$P$206,0),5)</f>
        <v>Likformighet</v>
      </c>
      <c r="X1115" s="214" t="s">
        <v>16772</v>
      </c>
    </row>
    <row r="1116" spans="1:24" x14ac:dyDescent="0.2">
      <c r="A1116" s="160">
        <v>9789152302484</v>
      </c>
      <c r="B1116" s="11">
        <v>4</v>
      </c>
      <c r="C1116" s="11" t="s">
        <v>420</v>
      </c>
      <c r="D1116" s="161" t="s">
        <v>12849</v>
      </c>
      <c r="E1116" s="161" t="s">
        <v>282</v>
      </c>
      <c r="F1116" s="161" t="s">
        <v>12867</v>
      </c>
      <c r="G1116" s="161" t="s">
        <v>356</v>
      </c>
      <c r="H1116" s="11" t="s">
        <v>169</v>
      </c>
      <c r="I1116" s="11">
        <v>35</v>
      </c>
      <c r="J1116" s="11" t="s">
        <v>34</v>
      </c>
      <c r="K1116" s="164" t="str">
        <f t="shared" si="75"/>
        <v>Blå kurs</v>
      </c>
      <c r="L1116" s="11" t="s">
        <v>12548</v>
      </c>
      <c r="M1116" s="11" t="str">
        <f t="shared" si="77"/>
        <v>4_x4_3x_B_35b</v>
      </c>
      <c r="N1116" s="11" t="str">
        <f t="shared" si="78"/>
        <v>9789152302484-4-x4_3x-B-35b</v>
      </c>
      <c r="O1116" s="78" t="s">
        <v>328</v>
      </c>
      <c r="P1116" s="39"/>
      <c r="Q1116" s="55" t="str">
        <f>INDEX(Freelancer!$A$1140:$J$2572,MATCH('Base data'!M1116,Freelancer!$G$1140:$G$2572,0),9)</f>
        <v>Hur många procent billigare är osten och riskakorna hos Willes än hos Åkes livs?</v>
      </c>
      <c r="R1116" s="161" t="str">
        <f>IF(INDEX(Freelancer!$A$1140:$J$2572,MATCH('Base data'!M1116,Freelancer!$G$1140:$G$2572,0),10)=0,"",INDEX(Freelancer!$A$1140:$J$2572,MATCH('Base data'!M1116,Freelancer!$G$1140:$G$2572,0),10))</f>
        <v>MD9_125_3</v>
      </c>
      <c r="S1116" s="78" t="s">
        <v>8328</v>
      </c>
      <c r="T1116" s="78" t="str">
        <f t="shared" si="76"/>
        <v>y1_6_1y</v>
      </c>
      <c r="U1116" s="78" t="str">
        <f>INDEX(Lista!$O$2:$S$206,MATCH('Base data'!T1116,Lista!$P$2:$P$206,0),3)</f>
        <v>Enheter - Längdenheter</v>
      </c>
      <c r="V1116" s="78" t="str">
        <f>INDEX(Lista!$O$2:$S$206,MATCH('Base data'!T1116,Lista!$P$2:$P$206,0),4)</f>
        <v>T_1_6</v>
      </c>
      <c r="W1116" s="78" t="str">
        <f>INDEX(Lista!$O$2:$S$206,MATCH('Base data'!T1116,Lista!$P$2:$P$206,0),5)</f>
        <v>Enheter</v>
      </c>
      <c r="X1116" s="214" t="s">
        <v>16772</v>
      </c>
    </row>
    <row r="1117" spans="1:24" x14ac:dyDescent="0.2">
      <c r="A1117" s="160">
        <v>9789152302484</v>
      </c>
      <c r="B1117" s="11">
        <v>4</v>
      </c>
      <c r="C1117" s="11" t="s">
        <v>420</v>
      </c>
      <c r="D1117" s="161" t="s">
        <v>12849</v>
      </c>
      <c r="E1117" s="161" t="s">
        <v>282</v>
      </c>
      <c r="F1117" s="161" t="s">
        <v>12867</v>
      </c>
      <c r="G1117" s="161" t="s">
        <v>356</v>
      </c>
      <c r="H1117" s="11" t="s">
        <v>169</v>
      </c>
      <c r="I1117" s="11">
        <v>36</v>
      </c>
      <c r="J1117" s="11"/>
      <c r="K1117" s="164" t="str">
        <f t="shared" si="75"/>
        <v>Blå kurs</v>
      </c>
      <c r="L1117" s="11" t="s">
        <v>12548</v>
      </c>
      <c r="M1117" s="11" t="str">
        <f t="shared" si="77"/>
        <v>4_x4_3x_B_36</v>
      </c>
      <c r="N1117" s="11" t="str">
        <f t="shared" si="78"/>
        <v>9789152302484-4-x4_3x-B-36</v>
      </c>
      <c r="O1117" s="78" t="s">
        <v>328</v>
      </c>
      <c r="P1117" s="39"/>
      <c r="Q1117" s="55" t="str">
        <f>INDEX(Freelancer!$A$1140:$J$2572,MATCH('Base data'!M1117,Freelancer!$G$1140:$G$2572,0),9)</f>
        <v>Det går 29 elever i 9A och 25 elever i 9B. Hur många procent fler elever går det i 9A än i 9B?</v>
      </c>
      <c r="R1117" s="161" t="str">
        <f>IF(INDEX(Freelancer!$A$1140:$J$2572,MATCH('Base data'!M1117,Freelancer!$G$1140:$G$2572,0),10)=0,"",INDEX(Freelancer!$A$1140:$J$2572,MATCH('Base data'!M1117,Freelancer!$G$1140:$G$2572,0),10))</f>
        <v/>
      </c>
      <c r="S1117" s="78" t="s">
        <v>16619</v>
      </c>
      <c r="T1117" s="78" t="str">
        <f t="shared" si="76"/>
        <v>y4_23_1y</v>
      </c>
      <c r="U1117" s="78" t="str">
        <f>INDEX(Lista!$O$2:$S$206,MATCH('Base data'!T1117,Lista!$P$2:$P$206,0),3)</f>
        <v>Vektorer - Koordinatsystem</v>
      </c>
      <c r="V1117" s="78" t="str">
        <f>INDEX(Lista!$O$2:$S$206,MATCH('Base data'!T1117,Lista!$P$2:$P$206,0),4)</f>
        <v>G_4_23</v>
      </c>
      <c r="W1117" s="78" t="str">
        <f>INDEX(Lista!$O$2:$S$206,MATCH('Base data'!T1117,Lista!$P$2:$P$206,0),5)</f>
        <v>Vektorer</v>
      </c>
      <c r="X1117" s="214" t="s">
        <v>16772</v>
      </c>
    </row>
    <row r="1118" spans="1:24" x14ac:dyDescent="0.2">
      <c r="A1118" s="160">
        <v>9789152302484</v>
      </c>
      <c r="B1118" s="11">
        <v>4</v>
      </c>
      <c r="C1118" s="11" t="s">
        <v>420</v>
      </c>
      <c r="D1118" s="161" t="s">
        <v>12849</v>
      </c>
      <c r="E1118" s="161" t="s">
        <v>282</v>
      </c>
      <c r="F1118" s="161" t="s">
        <v>12867</v>
      </c>
      <c r="G1118" s="161" t="s">
        <v>356</v>
      </c>
      <c r="H1118" s="11" t="s">
        <v>169</v>
      </c>
      <c r="I1118" s="11">
        <v>37</v>
      </c>
      <c r="J1118" s="11"/>
      <c r="K1118" s="164" t="str">
        <f t="shared" si="75"/>
        <v>Blå kurs</v>
      </c>
      <c r="L1118" s="11" t="s">
        <v>12548</v>
      </c>
      <c r="M1118" s="11" t="str">
        <f t="shared" si="77"/>
        <v>4_x4_3x_B_37</v>
      </c>
      <c r="N1118" s="11" t="str">
        <f t="shared" si="78"/>
        <v>9789152302484-4-x4_3x-B-37</v>
      </c>
      <c r="O1118" s="78" t="s">
        <v>328</v>
      </c>
      <c r="P1118" s="39"/>
      <c r="Q1118" s="55" t="str">
        <f>INDEX(Freelancer!$A$1140:$J$2572,MATCH('Base data'!M1118,Freelancer!$G$1140:$G$2572,0),9)</f>
        <v>Nina och Lovisa jämför hur många sms de fått under en dag. Nina har fått 12 stycken och Lovisa 17 stycken. Hur många procent fler sms fick Lovisa än Nina?</v>
      </c>
      <c r="R1118" s="161" t="str">
        <f>IF(INDEX(Freelancer!$A$1140:$J$2572,MATCH('Base data'!M1118,Freelancer!$G$1140:$G$2572,0),10)=0,"",INDEX(Freelancer!$A$1140:$J$2572,MATCH('Base data'!M1118,Freelancer!$G$1140:$G$2572,0),10))</f>
        <v/>
      </c>
      <c r="S1118" s="78" t="s">
        <v>8329</v>
      </c>
      <c r="T1118" s="78" t="str">
        <f t="shared" si="76"/>
        <v>y1_6_2y</v>
      </c>
      <c r="U1118" s="78" t="str">
        <f>INDEX(Lista!$O$2:$S$206,MATCH('Base data'!T1118,Lista!$P$2:$P$206,0),3)</f>
        <v>Enheter - Tid</v>
      </c>
      <c r="V1118" s="78" t="str">
        <f>INDEX(Lista!$O$2:$S$206,MATCH('Base data'!T1118,Lista!$P$2:$P$206,0),4)</f>
        <v>T_1_6</v>
      </c>
      <c r="W1118" s="78" t="str">
        <f>INDEX(Lista!$O$2:$S$206,MATCH('Base data'!T1118,Lista!$P$2:$P$206,0),5)</f>
        <v>Enheter</v>
      </c>
      <c r="X1118" s="214" t="s">
        <v>16772</v>
      </c>
    </row>
    <row r="1119" spans="1:24" x14ac:dyDescent="0.2">
      <c r="A1119" s="160">
        <v>9789152302484</v>
      </c>
      <c r="B1119" s="11">
        <v>4</v>
      </c>
      <c r="C1119" s="11" t="s">
        <v>420</v>
      </c>
      <c r="D1119" s="161" t="s">
        <v>12849</v>
      </c>
      <c r="E1119" s="161" t="s">
        <v>282</v>
      </c>
      <c r="F1119" s="161" t="s">
        <v>12868</v>
      </c>
      <c r="G1119" s="161" t="s">
        <v>365</v>
      </c>
      <c r="H1119" s="11" t="s">
        <v>213</v>
      </c>
      <c r="I1119" s="11">
        <v>1</v>
      </c>
      <c r="J1119" s="11" t="s">
        <v>31</v>
      </c>
      <c r="K1119" s="164" t="str">
        <f t="shared" si="75"/>
        <v>Röd kurs</v>
      </c>
      <c r="L1119" s="11" t="s">
        <v>12549</v>
      </c>
      <c r="M1119" s="11" t="str">
        <f t="shared" si="77"/>
        <v>4_x4_4x_R_1a</v>
      </c>
      <c r="N1119" s="11" t="str">
        <f t="shared" si="78"/>
        <v>9789152302484-4-x4_4x-R-1a</v>
      </c>
      <c r="O1119" s="78" t="s">
        <v>328</v>
      </c>
      <c r="P1119" s="39"/>
      <c r="Q1119" s="55" t="str">
        <f>INDEX(Freelancer!$A$1140:$J$2572,MATCH('Base data'!M1119,Freelancer!$G$1140:$G$2572,0),9)</f>
        <v>Hur har värdet ändrats om det beräknas: $1,12^2 \cdot \,$ ursprungligt värde</v>
      </c>
      <c r="R1119" s="161" t="str">
        <f>IF(INDEX(Freelancer!$A$1140:$J$2572,MATCH('Base data'!M1119,Freelancer!$G$1140:$G$2572,0),10)=0,"",INDEX(Freelancer!$A$1140:$J$2572,MATCH('Base data'!M1119,Freelancer!$G$1140:$G$2572,0),10))</f>
        <v/>
      </c>
      <c r="S1119" s="78" t="s">
        <v>8371</v>
      </c>
      <c r="T1119" s="78" t="str">
        <f t="shared" si="76"/>
        <v>y1_17_5y</v>
      </c>
      <c r="U1119" s="78" t="str">
        <f>INDEX(Lista!$O$2:$S$206,MATCH('Base data'!T1119,Lista!$P$2:$P$206,0),3)</f>
        <v>Tal - Negativa tal</v>
      </c>
      <c r="V1119" s="78" t="str">
        <f>INDEX(Lista!$O$2:$S$206,MATCH('Base data'!T1119,Lista!$P$2:$P$206,0),4)</f>
        <v>T_1_17</v>
      </c>
      <c r="W1119" s="78" t="str">
        <f>INDEX(Lista!$O$2:$S$206,MATCH('Base data'!T1119,Lista!$P$2:$P$206,0),5)</f>
        <v>Tal</v>
      </c>
      <c r="X1119" s="214" t="s">
        <v>16772</v>
      </c>
    </row>
    <row r="1120" spans="1:24" x14ac:dyDescent="0.2">
      <c r="A1120" s="160">
        <v>9789152302484</v>
      </c>
      <c r="B1120" s="11">
        <v>4</v>
      </c>
      <c r="C1120" s="11" t="s">
        <v>420</v>
      </c>
      <c r="D1120" s="161" t="s">
        <v>12849</v>
      </c>
      <c r="E1120" s="161" t="s">
        <v>282</v>
      </c>
      <c r="F1120" s="161" t="s">
        <v>12868</v>
      </c>
      <c r="G1120" s="161" t="s">
        <v>365</v>
      </c>
      <c r="H1120" s="11" t="s">
        <v>213</v>
      </c>
      <c r="I1120" s="11">
        <v>1</v>
      </c>
      <c r="J1120" s="11" t="s">
        <v>34</v>
      </c>
      <c r="K1120" s="164" t="str">
        <f t="shared" si="75"/>
        <v>Röd kurs</v>
      </c>
      <c r="L1120" s="11" t="s">
        <v>12549</v>
      </c>
      <c r="M1120" s="11" t="str">
        <f t="shared" si="77"/>
        <v>4_x4_4x_R_1b</v>
      </c>
      <c r="N1120" s="11" t="str">
        <f t="shared" si="78"/>
        <v>9789152302484-4-x4_4x-R-1b</v>
      </c>
      <c r="O1120" s="78" t="s">
        <v>328</v>
      </c>
      <c r="P1120" s="39"/>
      <c r="Q1120" s="55" t="str">
        <f>INDEX(Freelancer!$A$1140:$J$2572,MATCH('Base data'!M1120,Freelancer!$G$1140:$G$2572,0),9)</f>
        <v>Hur har värdet ändrats om det beräknas: $0,5^3 \cdot \,$ ursprungligt värde</v>
      </c>
      <c r="R1120" s="161" t="str">
        <f>IF(INDEX(Freelancer!$A$1140:$J$2572,MATCH('Base data'!M1120,Freelancer!$G$1140:$G$2572,0),10)=0,"",INDEX(Freelancer!$A$1140:$J$2572,MATCH('Base data'!M1120,Freelancer!$G$1140:$G$2572,0),10))</f>
        <v/>
      </c>
      <c r="S1120" s="78" t="s">
        <v>8342</v>
      </c>
      <c r="T1120" s="78" t="str">
        <f t="shared" si="76"/>
        <v>y2_24_2y</v>
      </c>
      <c r="U1120" s="78" t="str">
        <f>INDEX(Lista!$O$2:$S$206,MATCH('Base data'!T1120,Lista!$P$2:$P$206,0),3)</f>
        <v>Variabler och uttryck - Förenkla uttryck</v>
      </c>
      <c r="V1120" s="78" t="str">
        <f>INDEX(Lista!$O$2:$S$206,MATCH('Base data'!T1120,Lista!$P$2:$P$206,0),4)</f>
        <v>SF_2_24</v>
      </c>
      <c r="W1120" s="78" t="str">
        <f>INDEX(Lista!$O$2:$S$206,MATCH('Base data'!T1120,Lista!$P$2:$P$206,0),5)</f>
        <v>Variabler och uttryck</v>
      </c>
      <c r="X1120" s="214" t="s">
        <v>16772</v>
      </c>
    </row>
    <row r="1121" spans="1:24" x14ac:dyDescent="0.2">
      <c r="A1121" s="160">
        <v>9789152302484</v>
      </c>
      <c r="B1121" s="11">
        <v>4</v>
      </c>
      <c r="C1121" s="11" t="s">
        <v>420</v>
      </c>
      <c r="D1121" s="161" t="s">
        <v>12849</v>
      </c>
      <c r="E1121" s="161" t="s">
        <v>282</v>
      </c>
      <c r="F1121" s="161" t="s">
        <v>12868</v>
      </c>
      <c r="G1121" s="161" t="s">
        <v>365</v>
      </c>
      <c r="H1121" s="11" t="s">
        <v>213</v>
      </c>
      <c r="I1121" s="11">
        <v>2</v>
      </c>
      <c r="J1121" s="11" t="s">
        <v>31</v>
      </c>
      <c r="K1121" s="164" t="str">
        <f t="shared" si="75"/>
        <v>Röd kurs</v>
      </c>
      <c r="L1121" s="11" t="s">
        <v>12549</v>
      </c>
      <c r="M1121" s="11" t="str">
        <f t="shared" si="77"/>
        <v>4_x4_4x_R_2a</v>
      </c>
      <c r="N1121" s="11" t="str">
        <f t="shared" si="78"/>
        <v>9789152302484-4-x4_4x-R-2a</v>
      </c>
      <c r="O1121" s="78" t="s">
        <v>328</v>
      </c>
      <c r="P1121" s="39"/>
      <c r="Q1121" s="55" t="str">
        <f>INDEX(Freelancer!$A$1140:$J$2572,MATCH('Base data'!M1121,Freelancer!$G$1140:$G$2572,0),9)</f>
        <v>Beräkna det nya värdet. $1,06^4 \cdot 10000$ kr</v>
      </c>
      <c r="R1121" s="161" t="str">
        <f>IF(INDEX(Freelancer!$A$1140:$J$2572,MATCH('Base data'!M1121,Freelancer!$G$1140:$G$2572,0),10)=0,"",INDEX(Freelancer!$A$1140:$J$2572,MATCH('Base data'!M1121,Freelancer!$G$1140:$G$2572,0),10))</f>
        <v/>
      </c>
      <c r="S1121" s="78" t="s">
        <v>8369</v>
      </c>
      <c r="T1121" s="78" t="str">
        <f t="shared" si="76"/>
        <v>y1_12_1y</v>
      </c>
      <c r="U1121" s="78" t="str">
        <f>INDEX(Lista!$O$2:$S$206,MATCH('Base data'!T1121,Lista!$P$2:$P$206,0),3)</f>
        <v>Potenser - 10-potenser</v>
      </c>
      <c r="V1121" s="78" t="str">
        <f>INDEX(Lista!$O$2:$S$206,MATCH('Base data'!T1121,Lista!$P$2:$P$206,0),4)</f>
        <v>T_1_12</v>
      </c>
      <c r="W1121" s="78" t="str">
        <f>INDEX(Lista!$O$2:$S$206,MATCH('Base data'!T1121,Lista!$P$2:$P$206,0),5)</f>
        <v>Potenser</v>
      </c>
      <c r="X1121" s="214" t="s">
        <v>16772</v>
      </c>
    </row>
    <row r="1122" spans="1:24" x14ac:dyDescent="0.2">
      <c r="A1122" s="160">
        <v>9789152302484</v>
      </c>
      <c r="B1122" s="11">
        <v>4</v>
      </c>
      <c r="C1122" s="11" t="s">
        <v>420</v>
      </c>
      <c r="D1122" s="161" t="s">
        <v>12849</v>
      </c>
      <c r="E1122" s="161" t="s">
        <v>282</v>
      </c>
      <c r="F1122" s="161" t="s">
        <v>12868</v>
      </c>
      <c r="G1122" s="161" t="s">
        <v>365</v>
      </c>
      <c r="H1122" s="11" t="s">
        <v>213</v>
      </c>
      <c r="I1122" s="11">
        <v>2</v>
      </c>
      <c r="J1122" s="11" t="s">
        <v>34</v>
      </c>
      <c r="K1122" s="164" t="str">
        <f t="shared" si="75"/>
        <v>Röd kurs</v>
      </c>
      <c r="L1122" s="11" t="s">
        <v>12549</v>
      </c>
      <c r="M1122" s="11" t="str">
        <f t="shared" si="77"/>
        <v>4_x4_4x_R_2b</v>
      </c>
      <c r="N1122" s="11" t="str">
        <f t="shared" si="78"/>
        <v>9789152302484-4-x4_4x-R-2b</v>
      </c>
      <c r="O1122" s="78" t="s">
        <v>283</v>
      </c>
      <c r="P1122" s="39"/>
      <c r="Q1122" s="55" t="str">
        <f>INDEX(Freelancer!$A$1140:$J$2572,MATCH('Base data'!M1122,Freelancer!$G$1140:$G$2572,0),9)</f>
        <v>Beräkna det nya värdet. $0,96^3 \cdot 5000$ kr</v>
      </c>
      <c r="R1122" s="161" t="str">
        <f>IF(INDEX(Freelancer!$A$1140:$J$2572,MATCH('Base data'!M1122,Freelancer!$G$1140:$G$2572,0),10)=0,"",INDEX(Freelancer!$A$1140:$J$2572,MATCH('Base data'!M1122,Freelancer!$G$1140:$G$2572,0),10))</f>
        <v/>
      </c>
      <c r="S1122" s="78" t="s">
        <v>16678</v>
      </c>
      <c r="T1122" s="78" t="str">
        <f t="shared" si="76"/>
        <v>y2_19_10y</v>
      </c>
      <c r="U1122" s="78" t="str">
        <f>INDEX(Lista!$O$2:$S$206,MATCH('Base data'!T1122,Lista!$P$2:$P$206,0),3)</f>
        <v>Procent - Promille &amp; ppm</v>
      </c>
      <c r="V1122" s="78" t="str">
        <f>INDEX(Lista!$O$2:$S$206,MATCH('Base data'!T1122,Lista!$P$2:$P$206,0),4)</f>
        <v>SF_2_19</v>
      </c>
      <c r="W1122" s="78" t="str">
        <f>INDEX(Lista!$O$2:$S$206,MATCH('Base data'!T1122,Lista!$P$2:$P$206,0),5)</f>
        <v>Procent</v>
      </c>
      <c r="X1122" s="214" t="s">
        <v>16772</v>
      </c>
    </row>
    <row r="1123" spans="1:24" x14ac:dyDescent="0.2">
      <c r="A1123" s="160">
        <v>9789152302484</v>
      </c>
      <c r="B1123" s="11">
        <v>4</v>
      </c>
      <c r="C1123" s="11" t="s">
        <v>420</v>
      </c>
      <c r="D1123" s="161" t="s">
        <v>12849</v>
      </c>
      <c r="E1123" s="161" t="s">
        <v>282</v>
      </c>
      <c r="F1123" s="161" t="s">
        <v>12868</v>
      </c>
      <c r="G1123" s="161" t="s">
        <v>365</v>
      </c>
      <c r="H1123" s="11" t="s">
        <v>213</v>
      </c>
      <c r="I1123" s="11">
        <v>3</v>
      </c>
      <c r="J1123" s="11"/>
      <c r="K1123" s="164" t="str">
        <f t="shared" si="75"/>
        <v>Röd kurs</v>
      </c>
      <c r="L1123" s="11" t="s">
        <v>12549</v>
      </c>
      <c r="M1123" s="11" t="str">
        <f t="shared" si="77"/>
        <v>4_x4_4x_R_3</v>
      </c>
      <c r="N1123" s="11" t="str">
        <f t="shared" si="78"/>
        <v>9789152302484-4-x4_4x-R-3</v>
      </c>
      <c r="O1123" s="78" t="s">
        <v>283</v>
      </c>
      <c r="P1123" s="39"/>
      <c r="Q1123" s="55" t="str">
        <f>INDEX(Freelancer!$A$1140:$J$2572,MATCH('Base data'!M1123,Freelancer!$G$1140:$G$2572,0),9)</f>
        <v>Familjen Alm köpte sin villa för 850000 kr för tre år sedan. Villapriserna har stigit ungefär 2,8% per år. Vilka av uttrycken visar hur mycket villan är värd nu?</v>
      </c>
      <c r="R1123" s="161" t="str">
        <f>IF(INDEX(Freelancer!$A$1140:$J$2572,MATCH('Base data'!M1123,Freelancer!$G$1140:$G$2572,0),10)=0,"",INDEX(Freelancer!$A$1140:$J$2572,MATCH('Base data'!M1123,Freelancer!$G$1140:$G$2572,0),10))</f>
        <v>MD9_126_1</v>
      </c>
      <c r="S1123" s="78" t="s">
        <v>8335</v>
      </c>
      <c r="T1123" s="78" t="str">
        <f t="shared" si="76"/>
        <v>y4_19y</v>
      </c>
      <c r="U1123" s="78" t="str">
        <f>INDEX(Lista!$O$2:$S$206,MATCH('Base data'!T1123,Lista!$P$2:$P$206,0),3)</f>
        <v>Skala</v>
      </c>
      <c r="V1123" s="78" t="str">
        <f>INDEX(Lista!$O$2:$S$206,MATCH('Base data'!T1123,Lista!$P$2:$P$206,0),4)</f>
        <v>G_4_19</v>
      </c>
      <c r="W1123" s="78" t="str">
        <f>INDEX(Lista!$O$2:$S$206,MATCH('Base data'!T1123,Lista!$P$2:$P$206,0),5)</f>
        <v>Skala</v>
      </c>
      <c r="X1123" s="214" t="s">
        <v>16772</v>
      </c>
    </row>
    <row r="1124" spans="1:24" x14ac:dyDescent="0.2">
      <c r="A1124" s="160">
        <v>9789152302484</v>
      </c>
      <c r="B1124" s="11">
        <v>4</v>
      </c>
      <c r="C1124" s="11" t="s">
        <v>420</v>
      </c>
      <c r="D1124" s="161" t="s">
        <v>12849</v>
      </c>
      <c r="E1124" s="161" t="s">
        <v>282</v>
      </c>
      <c r="F1124" s="161" t="s">
        <v>12868</v>
      </c>
      <c r="G1124" s="161" t="s">
        <v>365</v>
      </c>
      <c r="H1124" s="11" t="s">
        <v>213</v>
      </c>
      <c r="I1124" s="11">
        <v>4</v>
      </c>
      <c r="J1124" s="11" t="s">
        <v>31</v>
      </c>
      <c r="K1124" s="164" t="str">
        <f t="shared" si="75"/>
        <v>Röd kurs</v>
      </c>
      <c r="L1124" s="11" t="s">
        <v>12549</v>
      </c>
      <c r="M1124" s="11" t="str">
        <f t="shared" si="77"/>
        <v>4_x4_4x_R_4a</v>
      </c>
      <c r="N1124" s="11" t="str">
        <f t="shared" si="78"/>
        <v>9789152302484-4-x4_4x-R-4a</v>
      </c>
      <c r="O1124" s="78" t="s">
        <v>283</v>
      </c>
      <c r="P1124" s="39"/>
      <c r="Q1124" s="55" t="str">
        <f>INDEX(Freelancer!$A$1140:$J$2572,MATCH('Base data'!M1124,Freelancer!$G$1140:$G$2572,0),9)</f>
        <v>I en skål finns det från början 400 bakterier. Antalet bakterier ökar med 3,5% per minut. Läs av i diagrammet. Hur lång tid tar det innan det finns 1000 bakterier?</v>
      </c>
      <c r="R1124" s="161" t="str">
        <f>IF(INDEX(Freelancer!$A$1140:$J$2572,MATCH('Base data'!M1124,Freelancer!$G$1140:$G$2572,0),10)=0,"",INDEX(Freelancer!$A$1140:$J$2572,MATCH('Base data'!M1124,Freelancer!$G$1140:$G$2572,0),10))</f>
        <v>MD9_127_1</v>
      </c>
      <c r="S1124" s="78" t="s">
        <v>16606</v>
      </c>
      <c r="T1124" s="78" t="str">
        <f t="shared" si="76"/>
        <v>y1_2y</v>
      </c>
      <c r="U1124" s="78" t="str">
        <f>INDEX(Lista!$O$2:$S$206,MATCH('Base data'!T1124,Lista!$P$2:$P$206,0),3)</f>
        <v>Bråk</v>
      </c>
      <c r="V1124" s="78" t="str">
        <f>INDEX(Lista!$O$2:$S$206,MATCH('Base data'!T1124,Lista!$P$2:$P$206,0),4)</f>
        <v>T_1_2</v>
      </c>
      <c r="W1124" s="78" t="str">
        <f>INDEX(Lista!$O$2:$S$206,MATCH('Base data'!T1124,Lista!$P$2:$P$206,0),5)</f>
        <v>Bråk</v>
      </c>
      <c r="X1124" s="214" t="s">
        <v>16772</v>
      </c>
    </row>
    <row r="1125" spans="1:24" x14ac:dyDescent="0.2">
      <c r="A1125" s="160">
        <v>9789152302484</v>
      </c>
      <c r="B1125" s="11">
        <v>4</v>
      </c>
      <c r="C1125" s="11" t="s">
        <v>420</v>
      </c>
      <c r="D1125" s="161" t="s">
        <v>12849</v>
      </c>
      <c r="E1125" s="161" t="s">
        <v>282</v>
      </c>
      <c r="F1125" s="161" t="s">
        <v>12868</v>
      </c>
      <c r="G1125" s="161" t="s">
        <v>365</v>
      </c>
      <c r="H1125" s="11" t="s">
        <v>213</v>
      </c>
      <c r="I1125" s="11">
        <v>4</v>
      </c>
      <c r="J1125" s="11" t="s">
        <v>34</v>
      </c>
      <c r="K1125" s="164" t="str">
        <f t="shared" si="75"/>
        <v>Röd kurs</v>
      </c>
      <c r="L1125" s="11" t="s">
        <v>12549</v>
      </c>
      <c r="M1125" s="11" t="str">
        <f t="shared" si="77"/>
        <v>4_x4_4x_R_4b</v>
      </c>
      <c r="N1125" s="11" t="str">
        <f t="shared" si="78"/>
        <v>9789152302484-4-x4_4x-R-4b</v>
      </c>
      <c r="O1125" s="78" t="s">
        <v>328</v>
      </c>
      <c r="P1125" s="39"/>
      <c r="Q1125" s="55" t="str">
        <f>INDEX(Freelancer!$A$1140:$J$2572,MATCH('Base data'!M1125,Freelancer!$G$1140:$G$2572,0),9)</f>
        <v>I en skål finns det från början 400 bakterier. Antalet bakterier ökar med 3,5% per minut. Läs av i diagrammet. Hur många bakterier finns det efter 50 minuter?</v>
      </c>
      <c r="R1125" s="161" t="str">
        <f>IF(INDEX(Freelancer!$A$1140:$J$2572,MATCH('Base data'!M1125,Freelancer!$G$1140:$G$2572,0),10)=0,"",INDEX(Freelancer!$A$1140:$J$2572,MATCH('Base data'!M1125,Freelancer!$G$1140:$G$2572,0),10))</f>
        <v>MD9_127_1</v>
      </c>
      <c r="S1125" s="78" t="s">
        <v>16591</v>
      </c>
      <c r="T1125" s="78" t="str">
        <f t="shared" si="76"/>
        <v>y4_18_6y</v>
      </c>
      <c r="U1125" s="78" t="str">
        <f>INDEX(Lista!$O$2:$S$206,MATCH('Base data'!T1125,Lista!$P$2:$P$206,0),3)</f>
        <v>Satser &amp; Bevis - Randvinkelsatsen</v>
      </c>
      <c r="V1125" s="78" t="str">
        <f>INDEX(Lista!$O$2:$S$206,MATCH('Base data'!T1125,Lista!$P$2:$P$206,0),4)</f>
        <v>G_4_18</v>
      </c>
      <c r="W1125" s="78" t="str">
        <f>INDEX(Lista!$O$2:$S$206,MATCH('Base data'!T1125,Lista!$P$2:$P$206,0),5)</f>
        <v>Satser &amp; bevis</v>
      </c>
      <c r="X1125" s="214" t="s">
        <v>16772</v>
      </c>
    </row>
    <row r="1126" spans="1:24" x14ac:dyDescent="0.2">
      <c r="A1126" s="160">
        <v>9789152302484</v>
      </c>
      <c r="B1126" s="11">
        <v>4</v>
      </c>
      <c r="C1126" s="11" t="s">
        <v>420</v>
      </c>
      <c r="D1126" s="161" t="s">
        <v>12849</v>
      </c>
      <c r="E1126" s="161" t="s">
        <v>282</v>
      </c>
      <c r="F1126" s="161" t="s">
        <v>12868</v>
      </c>
      <c r="G1126" s="161" t="s">
        <v>365</v>
      </c>
      <c r="H1126" s="11" t="s">
        <v>213</v>
      </c>
      <c r="I1126" s="11">
        <v>4</v>
      </c>
      <c r="J1126" s="11" t="s">
        <v>40</v>
      </c>
      <c r="K1126" s="164" t="str">
        <f t="shared" si="75"/>
        <v>Röd kurs</v>
      </c>
      <c r="L1126" s="11" t="s">
        <v>12549</v>
      </c>
      <c r="M1126" s="11" t="str">
        <f t="shared" si="77"/>
        <v>4_x4_4x_R_4c</v>
      </c>
      <c r="N1126" s="11" t="str">
        <f t="shared" si="78"/>
        <v>9789152302484-4-x4_4x-R-4c</v>
      </c>
      <c r="O1126" s="78" t="s">
        <v>328</v>
      </c>
      <c r="P1126" s="39"/>
      <c r="Q1126" s="55" t="str">
        <f>INDEX(Freelancer!$A$1140:$J$2572,MATCH('Base data'!M1126,Freelancer!$G$1140:$G$2572,0),9)</f>
        <v>I en skål finns det från början 400 bakterier. Antalet bakterier ökar med 3,5% per minut. Läs av i diagrammet. Beräkna hur många bakterier det finns efter 3 minuter. Avrunda svaret till tiotal.</v>
      </c>
      <c r="R1126" s="161" t="str">
        <f>IF(INDEX(Freelancer!$A$1140:$J$2572,MATCH('Base data'!M1126,Freelancer!$G$1140:$G$2572,0),10)=0,"",INDEX(Freelancer!$A$1140:$J$2572,MATCH('Base data'!M1126,Freelancer!$G$1140:$G$2572,0),10))</f>
        <v>MD9_127_1</v>
      </c>
      <c r="S1126" s="78" t="s">
        <v>16704</v>
      </c>
      <c r="T1126" s="78" t="str">
        <f t="shared" si="76"/>
        <v>y1_4_5y</v>
      </c>
      <c r="U1126" s="78" t="str">
        <f>INDEX(Lista!$O$2:$S$206,MATCH('Base data'!T1126,Lista!$P$2:$P$206,0),3)</f>
        <v>Ekvationslösning - Med faktorisering</v>
      </c>
      <c r="V1126" s="78" t="str">
        <f>INDEX(Lista!$O$2:$S$206,MATCH('Base data'!T1126,Lista!$P$2:$P$206,0),4)</f>
        <v>T_1_4</v>
      </c>
      <c r="W1126" s="78" t="str">
        <f>INDEX(Lista!$O$2:$S$206,MATCH('Base data'!T1126,Lista!$P$2:$P$206,0),5)</f>
        <v>Ekvationslösning</v>
      </c>
      <c r="X1126" s="214" t="s">
        <v>16772</v>
      </c>
    </row>
    <row r="1127" spans="1:24" x14ac:dyDescent="0.2">
      <c r="A1127" s="160">
        <v>9789152302484</v>
      </c>
      <c r="B1127" s="11">
        <v>4</v>
      </c>
      <c r="C1127" s="11" t="s">
        <v>420</v>
      </c>
      <c r="D1127" s="161" t="s">
        <v>12849</v>
      </c>
      <c r="E1127" s="161" t="s">
        <v>282</v>
      </c>
      <c r="F1127" s="161" t="s">
        <v>12868</v>
      </c>
      <c r="G1127" s="161" t="s">
        <v>365</v>
      </c>
      <c r="H1127" s="11" t="s">
        <v>213</v>
      </c>
      <c r="I1127" s="11">
        <v>5</v>
      </c>
      <c r="J1127" s="11" t="s">
        <v>31</v>
      </c>
      <c r="K1127" s="164" t="str">
        <f t="shared" si="75"/>
        <v>Röd kurs</v>
      </c>
      <c r="L1127" s="11" t="s">
        <v>12549</v>
      </c>
      <c r="M1127" s="11" t="str">
        <f t="shared" si="77"/>
        <v>4_x4_4x_R_5a</v>
      </c>
      <c r="N1127" s="11" t="str">
        <f t="shared" si="78"/>
        <v>9789152302484-4-x4_4x-R-5a</v>
      </c>
      <c r="O1127" s="78" t="s">
        <v>328</v>
      </c>
      <c r="P1127" s="39"/>
      <c r="Q1127" s="55" t="str">
        <f>INDEX(Freelancer!$A$1140:$J$2572,MATCH('Base data'!M1127,Freelancer!$G$1140:$G$2572,0),9)</f>
        <v>I en näringslösning finns det 50 bakterier/ml. Antalet bakterier ökar med 15 % varje minut. Hur många bakterier finns det i varje ml efter 1 minut</v>
      </c>
      <c r="R1127" s="161" t="str">
        <f>IF(INDEX(Freelancer!$A$1140:$J$2572,MATCH('Base data'!M1127,Freelancer!$G$1140:$G$2572,0),10)=0,"",INDEX(Freelancer!$A$1140:$J$2572,MATCH('Base data'!M1127,Freelancer!$G$1140:$G$2572,0),10))</f>
        <v/>
      </c>
      <c r="S1127" s="78" t="s">
        <v>16657</v>
      </c>
      <c r="T1127" s="78" t="str">
        <f t="shared" si="76"/>
        <v>y2_8_2y</v>
      </c>
      <c r="U1127" s="78" t="str">
        <f>INDEX(Lista!$O$2:$S$206,MATCH('Base data'!T1127,Lista!$P$2:$P$206,0),3)</f>
        <v>Funktioner - Andragradsfunktioner</v>
      </c>
      <c r="V1127" s="78" t="str">
        <f>INDEX(Lista!$O$2:$S$206,MATCH('Base data'!T1127,Lista!$P$2:$P$206,0),4)</f>
        <v>SF_2_8</v>
      </c>
      <c r="W1127" s="78" t="str">
        <f>INDEX(Lista!$O$2:$S$206,MATCH('Base data'!T1127,Lista!$P$2:$P$206,0),5)</f>
        <v>Funktioner</v>
      </c>
      <c r="X1127" s="214" t="s">
        <v>16772</v>
      </c>
    </row>
    <row r="1128" spans="1:24" x14ac:dyDescent="0.2">
      <c r="A1128" s="160">
        <v>9789152302484</v>
      </c>
      <c r="B1128" s="11">
        <v>4</v>
      </c>
      <c r="C1128" s="11" t="s">
        <v>420</v>
      </c>
      <c r="D1128" s="161" t="s">
        <v>12849</v>
      </c>
      <c r="E1128" s="161" t="s">
        <v>282</v>
      </c>
      <c r="F1128" s="161" t="s">
        <v>12868</v>
      </c>
      <c r="G1128" s="161" t="s">
        <v>365</v>
      </c>
      <c r="H1128" s="11" t="s">
        <v>213</v>
      </c>
      <c r="I1128" s="11">
        <v>5</v>
      </c>
      <c r="J1128" s="11" t="s">
        <v>34</v>
      </c>
      <c r="K1128" s="164" t="str">
        <f t="shared" si="75"/>
        <v>Röd kurs</v>
      </c>
      <c r="L1128" s="11" t="s">
        <v>12549</v>
      </c>
      <c r="M1128" s="11" t="str">
        <f t="shared" si="77"/>
        <v>4_x4_4x_R_5b</v>
      </c>
      <c r="N1128" s="11" t="str">
        <f t="shared" si="78"/>
        <v>9789152302484-4-x4_4x-R-5b</v>
      </c>
      <c r="O1128" s="78" t="s">
        <v>328</v>
      </c>
      <c r="P1128" s="39"/>
      <c r="Q1128" s="55" t="str">
        <f>INDEX(Freelancer!$A$1140:$J$2572,MATCH('Base data'!M1128,Freelancer!$G$1140:$G$2572,0),9)</f>
        <v>I en näringslösning finns det 50 bakterier/ml. Antalet bakterier ökar med 15 % varje minut. Hur många bakterier finns det i varje ml efter 4 minuter</v>
      </c>
      <c r="R1128" s="161" t="str">
        <f>IF(INDEX(Freelancer!$A$1140:$J$2572,MATCH('Base data'!M1128,Freelancer!$G$1140:$G$2572,0),10)=0,"",INDEX(Freelancer!$A$1140:$J$2572,MATCH('Base data'!M1128,Freelancer!$G$1140:$G$2572,0),10))</f>
        <v/>
      </c>
      <c r="S1128" s="78" t="s">
        <v>16616</v>
      </c>
      <c r="T1128" s="78" t="str">
        <f t="shared" si="76"/>
        <v>y2_19_16y</v>
      </c>
      <c r="U1128" s="78" t="str">
        <f>INDEX(Lista!$O$2:$S$206,MATCH('Base data'!T1128,Lista!$P$2:$P$206,0),3)</f>
        <v>Procent - Vi söker det hela</v>
      </c>
      <c r="V1128" s="78" t="str">
        <f>INDEX(Lista!$O$2:$S$206,MATCH('Base data'!T1128,Lista!$P$2:$P$206,0),4)</f>
        <v>SF_2_19</v>
      </c>
      <c r="W1128" s="78" t="str">
        <f>INDEX(Lista!$O$2:$S$206,MATCH('Base data'!T1128,Lista!$P$2:$P$206,0),5)</f>
        <v>Procent</v>
      </c>
      <c r="X1128" s="214" t="s">
        <v>16772</v>
      </c>
    </row>
    <row r="1129" spans="1:24" ht="32" x14ac:dyDescent="0.2">
      <c r="A1129" s="160">
        <v>9789152302484</v>
      </c>
      <c r="B1129" s="11">
        <v>4</v>
      </c>
      <c r="C1129" s="11" t="s">
        <v>420</v>
      </c>
      <c r="D1129" s="161" t="s">
        <v>12849</v>
      </c>
      <c r="E1129" s="161" t="s">
        <v>282</v>
      </c>
      <c r="F1129" s="161" t="s">
        <v>12868</v>
      </c>
      <c r="G1129" s="161" t="s">
        <v>365</v>
      </c>
      <c r="H1129" s="11" t="s">
        <v>213</v>
      </c>
      <c r="I1129" s="11">
        <v>6</v>
      </c>
      <c r="J1129" s="11"/>
      <c r="K1129" s="164" t="str">
        <f t="shared" si="75"/>
        <v>Röd kurs</v>
      </c>
      <c r="L1129" s="11" t="s">
        <v>12549</v>
      </c>
      <c r="M1129" s="11" t="str">
        <f t="shared" si="77"/>
        <v>4_x4_4x_R_6</v>
      </c>
      <c r="N1129" s="11" t="str">
        <f t="shared" si="78"/>
        <v>9789152302484-4-x4_4x-R-6</v>
      </c>
      <c r="O1129" s="78" t="s">
        <v>328</v>
      </c>
      <c r="P1129" s="39"/>
      <c r="Q1129" s="55" t="str">
        <f>INDEX(Freelancer!$A$1140:$J$2572,MATCH('Base data'!M1129,Freelancer!$G$1140:$G$2572,0),9)</f>
        <v>Yasmine har 250 kr i månadspeng. Hon får välja mellan att få månadspengen höjd med 7% i månaden i 6 månader eller att få den höjd med 20 kr varje månad i 6 månader. Vilket alternativ ger Yasmine den största månadspengen efter 6 månader?</v>
      </c>
      <c r="R1129" s="161" t="str">
        <f>IF(INDEX(Freelancer!$A$1140:$J$2572,MATCH('Base data'!M1129,Freelancer!$G$1140:$G$2572,0),10)=0,"",INDEX(Freelancer!$A$1140:$J$2572,MATCH('Base data'!M1129,Freelancer!$G$1140:$G$2572,0),10))</f>
        <v/>
      </c>
      <c r="S1129" s="78" t="s">
        <v>8367</v>
      </c>
      <c r="T1129" s="78" t="str">
        <f t="shared" si="76"/>
        <v>y1_15_1y</v>
      </c>
      <c r="U1129" s="78" t="str">
        <f>INDEX(Lista!$O$2:$S$206,MATCH('Base data'!T1129,Lista!$P$2:$P$206,0),3)</f>
        <v>Räkneregler - de fyra räknesätten</v>
      </c>
      <c r="V1129" s="78" t="str">
        <f>INDEX(Lista!$O$2:$S$206,MATCH('Base data'!T1129,Lista!$P$2:$P$206,0),4)</f>
        <v>T_1_15</v>
      </c>
      <c r="W1129" s="78" t="str">
        <f>INDEX(Lista!$O$2:$S$206,MATCH('Base data'!T1129,Lista!$P$2:$P$206,0),5)</f>
        <v>Räkneregler</v>
      </c>
      <c r="X1129" s="214" t="s">
        <v>16772</v>
      </c>
    </row>
    <row r="1130" spans="1:24" ht="32" x14ac:dyDescent="0.2">
      <c r="A1130" s="160">
        <v>9789152302484</v>
      </c>
      <c r="B1130" s="11">
        <v>4</v>
      </c>
      <c r="C1130" s="11" t="s">
        <v>420</v>
      </c>
      <c r="D1130" s="161" t="s">
        <v>12849</v>
      </c>
      <c r="E1130" s="161" t="s">
        <v>282</v>
      </c>
      <c r="F1130" s="161" t="s">
        <v>12868</v>
      </c>
      <c r="G1130" s="161" t="s">
        <v>365</v>
      </c>
      <c r="H1130" s="11" t="s">
        <v>213</v>
      </c>
      <c r="I1130" s="11">
        <v>7</v>
      </c>
      <c r="J1130" s="11"/>
      <c r="K1130" s="164" t="str">
        <f t="shared" si="75"/>
        <v>Röd kurs</v>
      </c>
      <c r="L1130" s="11" t="s">
        <v>12549</v>
      </c>
      <c r="M1130" s="11" t="str">
        <f t="shared" si="77"/>
        <v>4_x4_4x_R_7</v>
      </c>
      <c r="N1130" s="11" t="str">
        <f t="shared" si="78"/>
        <v>9789152302484-4-x4_4x-R-7</v>
      </c>
      <c r="O1130" s="78" t="s">
        <v>328</v>
      </c>
      <c r="P1130" s="39"/>
      <c r="Q1130" s="55" t="str">
        <f>INDEX(Freelancer!$A$1140:$J$2572,MATCH('Base data'!M1130,Freelancer!$G$1140:$G$2572,0),9)</f>
        <v>Elin och Adrian ska köpa bil. De vill köpa en bil som kostar 125000 kr. De räknar med att värdet på bilen ska minska med 15% per år. De funderar på hur mycket bilen är värd efter 3 år och gör beräkningar på olika sätt: Vem har räknat rätt? Förklara hur Elin och Adrian har tänkt.</v>
      </c>
      <c r="R1130" s="161" t="str">
        <f>IF(INDEX(Freelancer!$A$1140:$J$2572,MATCH('Base data'!M1130,Freelancer!$G$1140:$G$2572,0),10)=0,"",INDEX(Freelancer!$A$1140:$J$2572,MATCH('Base data'!M1130,Freelancer!$G$1140:$G$2572,0),10))</f>
        <v>MD9_127_2</v>
      </c>
      <c r="S1130" s="78" t="s">
        <v>8377</v>
      </c>
      <c r="T1130" s="78" t="str">
        <f t="shared" si="76"/>
        <v>y6_1y</v>
      </c>
      <c r="U1130" s="78" t="str">
        <f>INDEX(Lista!$O$2:$S$206,MATCH('Base data'!T1130,Lista!$P$2:$P$206,0),3)</f>
        <v>Problemlösning - Geometri</v>
      </c>
      <c r="V1130" s="78" t="str">
        <f>INDEX(Lista!$O$2:$S$206,MATCH('Base data'!T1130,Lista!$P$2:$P$206,0),4)</f>
        <v>P_6_1</v>
      </c>
      <c r="W1130" s="78" t="str">
        <f>INDEX(Lista!$O$2:$S$206,MATCH('Base data'!T1130,Lista!$P$2:$P$206,0),5)</f>
        <v>Problemlösning - Geometri</v>
      </c>
      <c r="X1130" s="214" t="s">
        <v>16772</v>
      </c>
    </row>
    <row r="1131" spans="1:24" x14ac:dyDescent="0.2">
      <c r="A1131" s="160">
        <v>9789152302484</v>
      </c>
      <c r="B1131" s="11">
        <v>4</v>
      </c>
      <c r="C1131" s="11" t="s">
        <v>420</v>
      </c>
      <c r="D1131" s="161" t="s">
        <v>12849</v>
      </c>
      <c r="E1131" s="161" t="s">
        <v>282</v>
      </c>
      <c r="F1131" s="161" t="s">
        <v>12868</v>
      </c>
      <c r="G1131" s="161" t="s">
        <v>365</v>
      </c>
      <c r="H1131" s="11" t="s">
        <v>213</v>
      </c>
      <c r="I1131" s="11">
        <v>8</v>
      </c>
      <c r="J1131" s="11"/>
      <c r="K1131" s="164" t="str">
        <f t="shared" si="75"/>
        <v>Röd kurs</v>
      </c>
      <c r="L1131" s="11" t="s">
        <v>12549</v>
      </c>
      <c r="M1131" s="11" t="str">
        <f t="shared" si="77"/>
        <v>4_x4_4x_R_8</v>
      </c>
      <c r="N1131" s="11" t="str">
        <f t="shared" si="78"/>
        <v>9789152302484-4-x4_4x-R-8</v>
      </c>
      <c r="O1131" s="78" t="s">
        <v>328</v>
      </c>
      <c r="P1131" s="39"/>
      <c r="Q1131" s="55" t="str">
        <f>INDEX(Freelancer!$A$1140:$J$2572,MATCH('Base data'!M1131,Freelancer!$G$1140:$G$2572,0),9)</f>
        <v>Antalet råttor i en stad ökade snabbt - med 10% per år. Hur länge dröjde det innan antalet råttor fördubblades?</v>
      </c>
      <c r="R1131" s="161" t="str">
        <f>IF(INDEX(Freelancer!$A$1140:$J$2572,MATCH('Base data'!M1131,Freelancer!$G$1140:$G$2572,0),10)=0,"",INDEX(Freelancer!$A$1140:$J$2572,MATCH('Base data'!M1131,Freelancer!$G$1140:$G$2572,0),10))</f>
        <v/>
      </c>
      <c r="S1131" s="78" t="s">
        <v>8376</v>
      </c>
      <c r="T1131" s="78" t="str">
        <f t="shared" si="76"/>
        <v>y4_19_1y</v>
      </c>
      <c r="U1131" s="78" t="str">
        <f>INDEX(Lista!$O$2:$S$206,MATCH('Base data'!T1131,Lista!$P$2:$P$206,0),3)</f>
        <v>Skala - Area och volymskala</v>
      </c>
      <c r="V1131" s="78" t="str">
        <f>INDEX(Lista!$O$2:$S$206,MATCH('Base data'!T1131,Lista!$P$2:$P$206,0),4)</f>
        <v>G_4_19</v>
      </c>
      <c r="W1131" s="78" t="str">
        <f>INDEX(Lista!$O$2:$S$206,MATCH('Base data'!T1131,Lista!$P$2:$P$206,0),5)</f>
        <v>Skala</v>
      </c>
      <c r="X1131" s="214" t="s">
        <v>16772</v>
      </c>
    </row>
    <row r="1132" spans="1:24" x14ac:dyDescent="0.2">
      <c r="A1132" s="160">
        <v>9789152302484</v>
      </c>
      <c r="B1132" s="11">
        <v>4</v>
      </c>
      <c r="C1132" s="11" t="s">
        <v>420</v>
      </c>
      <c r="D1132" s="161" t="s">
        <v>12849</v>
      </c>
      <c r="E1132" s="161" t="s">
        <v>282</v>
      </c>
      <c r="F1132" s="161" t="s">
        <v>12868</v>
      </c>
      <c r="G1132" s="161" t="s">
        <v>365</v>
      </c>
      <c r="H1132" s="11" t="s">
        <v>213</v>
      </c>
      <c r="I1132" s="11">
        <v>9</v>
      </c>
      <c r="J1132" s="11"/>
      <c r="K1132" s="164" t="str">
        <f t="shared" si="75"/>
        <v>Röd kurs</v>
      </c>
      <c r="L1132" s="11" t="s">
        <v>12549</v>
      </c>
      <c r="M1132" s="11" t="str">
        <f t="shared" si="77"/>
        <v>4_x4_4x_R_9</v>
      </c>
      <c r="N1132" s="11" t="str">
        <f t="shared" si="78"/>
        <v>9789152302484-4-x4_4x-R-9</v>
      </c>
      <c r="O1132" s="78" t="s">
        <v>328</v>
      </c>
      <c r="P1132" s="39"/>
      <c r="Q1132" s="55" t="str">
        <f>INDEX(Freelancer!$A$1140:$J$2572,MATCH('Base data'!M1132,Freelancer!$G$1140:$G$2572,0),9)</f>
        <v>På en rea var det 12% rabatt på alla datorer. En dator kostade 4800 kr på rea. Hur mycket kostade datorn före rean?</v>
      </c>
      <c r="R1132" s="161" t="str">
        <f>IF(INDEX(Freelancer!$A$1140:$J$2572,MATCH('Base data'!M1132,Freelancer!$G$1140:$G$2572,0),10)=0,"",INDEX(Freelancer!$A$1140:$J$2572,MATCH('Base data'!M1132,Freelancer!$G$1140:$G$2572,0),10))</f>
        <v/>
      </c>
      <c r="S1132" s="78" t="s">
        <v>16599</v>
      </c>
      <c r="T1132" s="78" t="str">
        <f t="shared" si="76"/>
        <v>y1_16_5y</v>
      </c>
      <c r="U1132" s="78" t="str">
        <f>INDEX(Lista!$O$2:$S$206,MATCH('Base data'!T1132,Lista!$P$2:$P$206,0),3)</f>
        <v>Räta linjen - Linjens lutning</v>
      </c>
      <c r="V1132" s="78" t="str">
        <f>INDEX(Lista!$O$2:$S$206,MATCH('Base data'!T1132,Lista!$P$2:$P$206,0),4)</f>
        <v>T_1_16</v>
      </c>
      <c r="W1132" s="78" t="str">
        <f>INDEX(Lista!$O$2:$S$206,MATCH('Base data'!T1132,Lista!$P$2:$P$206,0),5)</f>
        <v>Räta linjen</v>
      </c>
      <c r="X1132" s="214" t="s">
        <v>16772</v>
      </c>
    </row>
    <row r="1133" spans="1:24" x14ac:dyDescent="0.2">
      <c r="A1133" s="160">
        <v>9789152302484</v>
      </c>
      <c r="B1133" s="11">
        <v>4</v>
      </c>
      <c r="C1133" s="11" t="s">
        <v>420</v>
      </c>
      <c r="D1133" s="161" t="s">
        <v>12849</v>
      </c>
      <c r="E1133" s="161" t="s">
        <v>282</v>
      </c>
      <c r="F1133" s="161" t="s">
        <v>12868</v>
      </c>
      <c r="G1133" s="161" t="s">
        <v>365</v>
      </c>
      <c r="H1133" s="11" t="s">
        <v>213</v>
      </c>
      <c r="I1133" s="11">
        <v>10</v>
      </c>
      <c r="J1133" s="11"/>
      <c r="K1133" s="164" t="str">
        <f t="shared" si="75"/>
        <v>Röd kurs</v>
      </c>
      <c r="L1133" s="11" t="s">
        <v>12549</v>
      </c>
      <c r="M1133" s="11" t="str">
        <f t="shared" si="77"/>
        <v>4_x4_4x_R_10</v>
      </c>
      <c r="N1133" s="11" t="str">
        <f t="shared" si="78"/>
        <v>9789152302484-4-x4_4x-R-10</v>
      </c>
      <c r="O1133" s="78" t="s">
        <v>328</v>
      </c>
      <c r="P1133" s="39"/>
      <c r="Q1133" s="55" t="str">
        <f>INDEX(Freelancer!$A$1140:$J$2572,MATCH('Base data'!M1133,Freelancer!$G$1140:$G$2572,0),9)</f>
        <v>Emma får ut 21500 kr i lön efter att skatten är betald (nettolön). Hon betalar 32% i skatt. Beräkna hennes bruttolön (lön före skatt). Avrunda till hela hundratal.</v>
      </c>
      <c r="R1133" s="161" t="str">
        <f>IF(INDEX(Freelancer!$A$1140:$J$2572,MATCH('Base data'!M1133,Freelancer!$G$1140:$G$2572,0),10)=0,"",INDEX(Freelancer!$A$1140:$J$2572,MATCH('Base data'!M1133,Freelancer!$G$1140:$G$2572,0),10))</f>
        <v/>
      </c>
      <c r="S1133" s="78" t="s">
        <v>8350</v>
      </c>
      <c r="T1133" s="78" t="str">
        <f t="shared" si="76"/>
        <v>y2_8_9y</v>
      </c>
      <c r="U1133" s="78" t="str">
        <f>INDEX(Lista!$O$2:$S$206,MATCH('Base data'!T1133,Lista!$P$2:$P$206,0),3)</f>
        <v>Funktioner - Linjära funktioner</v>
      </c>
      <c r="V1133" s="78" t="str">
        <f>INDEX(Lista!$O$2:$S$206,MATCH('Base data'!T1133,Lista!$P$2:$P$206,0),4)</f>
        <v>SF_2_8</v>
      </c>
      <c r="W1133" s="78" t="str">
        <f>INDEX(Lista!$O$2:$S$206,MATCH('Base data'!T1133,Lista!$P$2:$P$206,0),5)</f>
        <v>Funktioner</v>
      </c>
      <c r="X1133" s="214" t="s">
        <v>16772</v>
      </c>
    </row>
    <row r="1134" spans="1:24" x14ac:dyDescent="0.2">
      <c r="A1134" s="160">
        <v>9789152302484</v>
      </c>
      <c r="B1134" s="11">
        <v>4</v>
      </c>
      <c r="C1134" s="11" t="s">
        <v>420</v>
      </c>
      <c r="D1134" s="161" t="s">
        <v>12849</v>
      </c>
      <c r="E1134" s="161" t="s">
        <v>282</v>
      </c>
      <c r="F1134" s="161" t="s">
        <v>12868</v>
      </c>
      <c r="G1134" s="161" t="s">
        <v>365</v>
      </c>
      <c r="H1134" s="11" t="s">
        <v>213</v>
      </c>
      <c r="I1134" s="11">
        <v>11</v>
      </c>
      <c r="J1134" s="11"/>
      <c r="K1134" s="164" t="str">
        <f t="shared" si="75"/>
        <v>Röd kurs</v>
      </c>
      <c r="L1134" s="11" t="s">
        <v>12549</v>
      </c>
      <c r="M1134" s="11" t="str">
        <f t="shared" si="77"/>
        <v>4_x4_4x_R_11</v>
      </c>
      <c r="N1134" s="11" t="str">
        <f t="shared" si="78"/>
        <v>9789152302484-4-x4_4x-R-11</v>
      </c>
      <c r="O1134" s="78" t="s">
        <v>328</v>
      </c>
      <c r="P1134" s="39"/>
      <c r="Q1134" s="55" t="str">
        <f>INDEX(Freelancer!$A$1140:$J$2572,MATCH('Base data'!M1134,Freelancer!$G$1140:$G$2572,0),9)</f>
        <v>Emmas mamma får en löneförhöjning på 4%. Hennes månadslön blir då 34290 kr. Vad var hennes månadslön före höjningen? Avrunda till hela tiotal.</v>
      </c>
      <c r="R1134" s="161" t="str">
        <f>IF(INDEX(Freelancer!$A$1140:$J$2572,MATCH('Base data'!M1134,Freelancer!$G$1140:$G$2572,0),10)=0,"",INDEX(Freelancer!$A$1140:$J$2572,MATCH('Base data'!M1134,Freelancer!$G$1140:$G$2572,0),10))</f>
        <v/>
      </c>
      <c r="S1134" s="78" t="s">
        <v>16667</v>
      </c>
      <c r="T1134" s="78" t="str">
        <f t="shared" si="76"/>
        <v>y4_6_1y</v>
      </c>
      <c r="U1134" s="78" t="str">
        <f>INDEX(Lista!$O$2:$S$206,MATCH('Base data'!T1134,Lista!$P$2:$P$206,0),3)</f>
        <v>Geometrienheter - Sträcka</v>
      </c>
      <c r="V1134" s="78" t="str">
        <f>INDEX(Lista!$O$2:$S$206,MATCH('Base data'!T1134,Lista!$P$2:$P$206,0),4)</f>
        <v>G_4_6</v>
      </c>
      <c r="W1134" s="78" t="str">
        <f>INDEX(Lista!$O$2:$S$206,MATCH('Base data'!T1134,Lista!$P$2:$P$206,0),5)</f>
        <v>Geometrienheter</v>
      </c>
      <c r="X1134" s="214" t="s">
        <v>16772</v>
      </c>
    </row>
    <row r="1135" spans="1:24" x14ac:dyDescent="0.2">
      <c r="A1135" s="160">
        <v>9789152302484</v>
      </c>
      <c r="B1135" s="11">
        <v>4</v>
      </c>
      <c r="C1135" s="11" t="s">
        <v>420</v>
      </c>
      <c r="D1135" s="161" t="s">
        <v>12849</v>
      </c>
      <c r="E1135" s="161" t="s">
        <v>282</v>
      </c>
      <c r="F1135" s="161" t="s">
        <v>12868</v>
      </c>
      <c r="G1135" s="161" t="s">
        <v>365</v>
      </c>
      <c r="H1135" s="11" t="s">
        <v>213</v>
      </c>
      <c r="I1135" s="11">
        <v>12</v>
      </c>
      <c r="J1135" s="11"/>
      <c r="K1135" s="164" t="str">
        <f t="shared" si="75"/>
        <v>Röd kurs</v>
      </c>
      <c r="L1135" s="11" t="s">
        <v>12549</v>
      </c>
      <c r="M1135" s="11" t="str">
        <f t="shared" si="77"/>
        <v>4_x4_4x_R_12</v>
      </c>
      <c r="N1135" s="11" t="str">
        <f t="shared" si="78"/>
        <v>9789152302484-4-x4_4x-R-12</v>
      </c>
      <c r="O1135" s="78" t="s">
        <v>328</v>
      </c>
      <c r="P1135" s="39"/>
      <c r="Q1135" s="55" t="str">
        <f>INDEX(Freelancer!$A$1140:$J$2572,MATCH('Base data'!M1135,Freelancer!$G$1140:$G$2572,0),9)</f>
        <v>Rasmus får en löneförhöjning på 4,5% och dessutom 500 kr extra. Nu tjänar han 24350 kr. Beräkna hans lön före höjningen.</v>
      </c>
      <c r="R1135" s="161" t="str">
        <f>IF(INDEX(Freelancer!$A$1140:$J$2572,MATCH('Base data'!M1135,Freelancer!$G$1140:$G$2572,0),10)=0,"",INDEX(Freelancer!$A$1140:$J$2572,MATCH('Base data'!M1135,Freelancer!$G$1140:$G$2572,0),10))</f>
        <v/>
      </c>
      <c r="S1135" s="78" t="s">
        <v>8327</v>
      </c>
      <c r="T1135" s="78" t="str">
        <f t="shared" si="76"/>
        <v>y1_6_5y</v>
      </c>
      <c r="U1135" s="78" t="str">
        <f>INDEX(Lista!$O$2:$S$206,MATCH('Base data'!T1135,Lista!$P$2:$P$206,0),3)</f>
        <v>Enheter - Vikt</v>
      </c>
      <c r="V1135" s="78" t="str">
        <f>INDEX(Lista!$O$2:$S$206,MATCH('Base data'!T1135,Lista!$P$2:$P$206,0),4)</f>
        <v>T_1_6</v>
      </c>
      <c r="W1135" s="78" t="str">
        <f>INDEX(Lista!$O$2:$S$206,MATCH('Base data'!T1135,Lista!$P$2:$P$206,0),5)</f>
        <v>Enheter</v>
      </c>
      <c r="X1135" s="214" t="s">
        <v>16772</v>
      </c>
    </row>
    <row r="1136" spans="1:24" ht="32" x14ac:dyDescent="0.2">
      <c r="A1136" s="160">
        <v>9789152302484</v>
      </c>
      <c r="B1136" s="11">
        <v>4</v>
      </c>
      <c r="C1136" s="11" t="s">
        <v>420</v>
      </c>
      <c r="D1136" s="161" t="s">
        <v>12849</v>
      </c>
      <c r="E1136" s="161" t="s">
        <v>282</v>
      </c>
      <c r="F1136" s="161" t="s">
        <v>12868</v>
      </c>
      <c r="G1136" s="161" t="s">
        <v>365</v>
      </c>
      <c r="H1136" s="11" t="s">
        <v>213</v>
      </c>
      <c r="I1136" s="11">
        <v>13</v>
      </c>
      <c r="J1136" s="11"/>
      <c r="K1136" s="164" t="str">
        <f t="shared" si="75"/>
        <v>Röd kurs</v>
      </c>
      <c r="L1136" s="11" t="s">
        <v>12549</v>
      </c>
      <c r="M1136" s="11" t="str">
        <f t="shared" si="77"/>
        <v>4_x4_4x_R_13</v>
      </c>
      <c r="N1136" s="11" t="str">
        <f t="shared" si="78"/>
        <v>9789152302484-4-x4_4x-R-13</v>
      </c>
      <c r="O1136" s="78" t="s">
        <v>328</v>
      </c>
      <c r="P1136" s="39"/>
      <c r="Q1136" s="55" t="str">
        <f>INDEX(Freelancer!$A$1140:$J$2572,MATCH('Base data'!M1136,Freelancer!$G$1140:$G$2572,0),9)</f>
        <v>Axel köper en bil och räknar med att värdet ska sjunka med 12% varje år. Han har nu haft den i två år och anser att värdet är 85000 kr. Beräkna vad han betalade för bilen två år tidigare. Avrunda till hela hundratal.</v>
      </c>
      <c r="R1136" s="161" t="str">
        <f>IF(INDEX(Freelancer!$A$1140:$J$2572,MATCH('Base data'!M1136,Freelancer!$G$1140:$G$2572,0),10)=0,"",INDEX(Freelancer!$A$1140:$J$2572,MATCH('Base data'!M1136,Freelancer!$G$1140:$G$2572,0),10))</f>
        <v/>
      </c>
      <c r="S1136" s="78" t="s">
        <v>8339</v>
      </c>
      <c r="T1136" s="78" t="str">
        <f t="shared" si="76"/>
        <v>y4_12_1y</v>
      </c>
      <c r="U1136" s="78" t="str">
        <f>INDEX(Lista!$O$2:$S$206,MATCH('Base data'!T1136,Lista!$P$2:$P$206,0),3)</f>
        <v>Likformighet - Månghörningar</v>
      </c>
      <c r="V1136" s="78" t="str">
        <f>INDEX(Lista!$O$2:$S$206,MATCH('Base data'!T1136,Lista!$P$2:$P$206,0),4)</f>
        <v>G_4_12</v>
      </c>
      <c r="W1136" s="78" t="str">
        <f>INDEX(Lista!$O$2:$S$206,MATCH('Base data'!T1136,Lista!$P$2:$P$206,0),5)</f>
        <v>Likformighet</v>
      </c>
      <c r="X1136" s="214" t="s">
        <v>16772</v>
      </c>
    </row>
    <row r="1137" spans="1:24" x14ac:dyDescent="0.2">
      <c r="A1137" s="160">
        <v>9789152302484</v>
      </c>
      <c r="B1137" s="11">
        <v>4</v>
      </c>
      <c r="C1137" s="11" t="s">
        <v>420</v>
      </c>
      <c r="D1137" s="161" t="s">
        <v>12849</v>
      </c>
      <c r="E1137" s="161" t="s">
        <v>282</v>
      </c>
      <c r="F1137" s="161" t="s">
        <v>12868</v>
      </c>
      <c r="G1137" s="161" t="s">
        <v>365</v>
      </c>
      <c r="H1137" s="11" t="s">
        <v>213</v>
      </c>
      <c r="I1137" s="11">
        <v>14</v>
      </c>
      <c r="J1137" s="11"/>
      <c r="K1137" s="164" t="str">
        <f t="shared" si="75"/>
        <v>Röd kurs</v>
      </c>
      <c r="L1137" s="11" t="s">
        <v>12549</v>
      </c>
      <c r="M1137" s="11" t="str">
        <f t="shared" si="77"/>
        <v>4_x4_4x_R_14</v>
      </c>
      <c r="N1137" s="11" t="str">
        <f t="shared" si="78"/>
        <v>9789152302484-4-x4_4x-R-14</v>
      </c>
      <c r="O1137" s="78" t="s">
        <v>328</v>
      </c>
      <c r="P1137" s="39"/>
      <c r="Q1137" s="55" t="str">
        <f>INDEX(Freelancer!$A$1140:$J$2572,MATCH('Base data'!M1137,Freelancer!$G$1140:$G$2572,0),9)</f>
        <v>Efter jul sålde en affär sina julsaker med 25% rabatt. En vecka senare var det 50% rabatt på reapriset. Med hur många procent hade priset på julsakerna nu sänkts jämfört med ursprungspriset?</v>
      </c>
      <c r="R1137" s="161" t="str">
        <f>IF(INDEX(Freelancer!$A$1140:$J$2572,MATCH('Base data'!M1137,Freelancer!$G$1140:$G$2572,0),10)=0,"",INDEX(Freelancer!$A$1140:$J$2572,MATCH('Base data'!M1137,Freelancer!$G$1140:$G$2572,0),10))</f>
        <v/>
      </c>
      <c r="S1137" s="78" t="s">
        <v>16618</v>
      </c>
      <c r="T1137" s="78" t="str">
        <f t="shared" si="76"/>
        <v>y2_24_3y</v>
      </c>
      <c r="U1137" s="78" t="str">
        <f>INDEX(Lista!$O$2:$S$206,MATCH('Base data'!T1137,Lista!$P$2:$P$206,0),3)</f>
        <v>Variabler och uttryck - Sammansatta uttryck</v>
      </c>
      <c r="V1137" s="78" t="str">
        <f>INDEX(Lista!$O$2:$S$206,MATCH('Base data'!T1137,Lista!$P$2:$P$206,0),4)</f>
        <v>SF_2_24</v>
      </c>
      <c r="W1137" s="78" t="str">
        <f>INDEX(Lista!$O$2:$S$206,MATCH('Base data'!T1137,Lista!$P$2:$P$206,0),5)</f>
        <v>Variabler och uttryck</v>
      </c>
      <c r="X1137" s="214" t="s">
        <v>16772</v>
      </c>
    </row>
    <row r="1138" spans="1:24" ht="32" x14ac:dyDescent="0.2">
      <c r="A1138" s="160">
        <v>9789152302484</v>
      </c>
      <c r="B1138" s="11">
        <v>4</v>
      </c>
      <c r="C1138" s="11" t="s">
        <v>420</v>
      </c>
      <c r="D1138" s="161" t="s">
        <v>12849</v>
      </c>
      <c r="E1138" s="161" t="s">
        <v>282</v>
      </c>
      <c r="F1138" s="161" t="s">
        <v>12868</v>
      </c>
      <c r="G1138" s="161" t="s">
        <v>365</v>
      </c>
      <c r="H1138" s="11" t="s">
        <v>213</v>
      </c>
      <c r="I1138" s="11">
        <v>15</v>
      </c>
      <c r="J1138" s="11" t="s">
        <v>31</v>
      </c>
      <c r="K1138" s="164" t="str">
        <f t="shared" si="75"/>
        <v>Röd kurs</v>
      </c>
      <c r="L1138" s="11" t="s">
        <v>12549</v>
      </c>
      <c r="M1138" s="11" t="str">
        <f t="shared" si="77"/>
        <v>4_x4_4x_R_15a</v>
      </c>
      <c r="N1138" s="11" t="str">
        <f t="shared" si="78"/>
        <v>9789152302484-4-x4_4x-R-15a</v>
      </c>
      <c r="O1138" s="78" t="s">
        <v>328</v>
      </c>
      <c r="P1138" s="39"/>
      <c r="Q1138" s="55" t="str">
        <f>INDEX(Freelancer!$A$1140:$J$2572,MATCH('Base data'!M1138,Freelancer!$G$1140:$G$2572,0),9)</f>
        <v>Familjen Storm köpte för tre år sedan en skogsfastighet. Under tiden de har ägt den, har värdet ökat med 20%. Den har nu ett taxeringsvärde på 4 miljoner kr. Taxeringsvärdet är 75% av försäljningsvärdet. Vad är försäljningsvärdet på fastigheten idag?</v>
      </c>
      <c r="R1138" s="161" t="str">
        <f>IF(INDEX(Freelancer!$A$1140:$J$2572,MATCH('Base data'!M1138,Freelancer!$G$1140:$G$2572,0),10)=0,"",INDEX(Freelancer!$A$1140:$J$2572,MATCH('Base data'!M1138,Freelancer!$G$1140:$G$2572,0),10))</f>
        <v/>
      </c>
      <c r="S1138" s="78" t="s">
        <v>16694</v>
      </c>
      <c r="T1138" s="78" t="str">
        <f t="shared" si="76"/>
        <v>y2_19_15y</v>
      </c>
      <c r="U1138" s="78" t="str">
        <f>INDEX(Lista!$O$2:$S$206,MATCH('Base data'!T1138,Lista!$P$2:$P$206,0),3)</f>
        <v>Procent - Procentenheter</v>
      </c>
      <c r="V1138" s="78" t="str">
        <f>INDEX(Lista!$O$2:$S$206,MATCH('Base data'!T1138,Lista!$P$2:$P$206,0),4)</f>
        <v>SF_2_19</v>
      </c>
      <c r="W1138" s="78" t="str">
        <f>INDEX(Lista!$O$2:$S$206,MATCH('Base data'!T1138,Lista!$P$2:$P$206,0),5)</f>
        <v>Procent</v>
      </c>
      <c r="X1138" s="214" t="s">
        <v>16772</v>
      </c>
    </row>
    <row r="1139" spans="1:24" ht="32" x14ac:dyDescent="0.2">
      <c r="A1139" s="160">
        <v>9789152302484</v>
      </c>
      <c r="B1139" s="11">
        <v>4</v>
      </c>
      <c r="C1139" s="11" t="s">
        <v>420</v>
      </c>
      <c r="D1139" s="161" t="s">
        <v>12849</v>
      </c>
      <c r="E1139" s="161" t="s">
        <v>282</v>
      </c>
      <c r="F1139" s="161" t="s">
        <v>12868</v>
      </c>
      <c r="G1139" s="161" t="s">
        <v>365</v>
      </c>
      <c r="H1139" s="11" t="s">
        <v>213</v>
      </c>
      <c r="I1139" s="11">
        <v>15</v>
      </c>
      <c r="J1139" s="11" t="s">
        <v>34</v>
      </c>
      <c r="K1139" s="164" t="str">
        <f t="shared" si="75"/>
        <v>Röd kurs</v>
      </c>
      <c r="L1139" s="11" t="s">
        <v>12549</v>
      </c>
      <c r="M1139" s="11" t="str">
        <f t="shared" si="77"/>
        <v>4_x4_4x_R_15b</v>
      </c>
      <c r="N1139" s="11" t="str">
        <f t="shared" si="78"/>
        <v>9789152302484-4-x4_4x-R-15b</v>
      </c>
      <c r="O1139" s="78" t="s">
        <v>328</v>
      </c>
      <c r="P1139" s="39"/>
      <c r="Q1139" s="55" t="str">
        <f>INDEX(Freelancer!$A$1140:$J$2572,MATCH('Base data'!M1139,Freelancer!$G$1140:$G$2572,0),9)</f>
        <v>Familjen Storm köpte för tre år sedan en skogsfastighet. Under tiden de har ägt den, har värdet ökat med 20%. Den har nu ett taxeringsvärde på 4 miljoner kr. Taxeringsvärdet är 75% av försäljningsvärdet. Vad fick familjen betala för fastigheten för tre år sedan?</v>
      </c>
      <c r="R1139" s="161" t="str">
        <f>IF(INDEX(Freelancer!$A$1140:$J$2572,MATCH('Base data'!M1139,Freelancer!$G$1140:$G$2572,0),10)=0,"",INDEX(Freelancer!$A$1140:$J$2572,MATCH('Base data'!M1139,Freelancer!$G$1140:$G$2572,0),10))</f>
        <v/>
      </c>
      <c r="S1139" s="78" t="s">
        <v>16628</v>
      </c>
      <c r="T1139" s="78" t="str">
        <f t="shared" si="76"/>
        <v>y2_9y</v>
      </c>
      <c r="U1139" s="78" t="str">
        <f>INDEX(Lista!$O$2:$S$206,MATCH('Base data'!T1139,Lista!$P$2:$P$206,0),3)</f>
        <v>Hastighet &amp; tid</v>
      </c>
      <c r="V1139" s="78" t="str">
        <f>INDEX(Lista!$O$2:$S$206,MATCH('Base data'!T1139,Lista!$P$2:$P$206,0),4)</f>
        <v>SF_2_9</v>
      </c>
      <c r="W1139" s="78" t="str">
        <f>INDEX(Lista!$O$2:$S$206,MATCH('Base data'!T1139,Lista!$P$2:$P$206,0),5)</f>
        <v>Hastighet &amp; tid</v>
      </c>
      <c r="X1139" s="214" t="s">
        <v>16772</v>
      </c>
    </row>
    <row r="1140" spans="1:24" x14ac:dyDescent="0.2">
      <c r="A1140" s="160">
        <v>9789152302484</v>
      </c>
      <c r="B1140" s="11">
        <v>4</v>
      </c>
      <c r="C1140" s="11" t="s">
        <v>420</v>
      </c>
      <c r="D1140" s="161" t="s">
        <v>12849</v>
      </c>
      <c r="E1140" s="161" t="s">
        <v>282</v>
      </c>
      <c r="F1140" s="161" t="s">
        <v>12868</v>
      </c>
      <c r="G1140" s="161" t="s">
        <v>365</v>
      </c>
      <c r="H1140" s="11" t="s">
        <v>213</v>
      </c>
      <c r="I1140" s="11">
        <v>16</v>
      </c>
      <c r="J1140" s="11"/>
      <c r="K1140" s="164" t="str">
        <f t="shared" si="75"/>
        <v>Röd kurs</v>
      </c>
      <c r="L1140" s="11" t="s">
        <v>12549</v>
      </c>
      <c r="M1140" s="11" t="str">
        <f t="shared" si="77"/>
        <v>4_x4_4x_R_16</v>
      </c>
      <c r="N1140" s="11" t="str">
        <f t="shared" si="78"/>
        <v>9789152302484-4-x4_4x-R-16</v>
      </c>
      <c r="O1140" s="78" t="s">
        <v>328</v>
      </c>
      <c r="P1140" s="39"/>
      <c r="Q1140" s="55" t="str">
        <f>INDEX(Freelancer!$A$1140:$J$2572,MATCH('Base data'!M1140,Freelancer!$G$1140:$G$2572,0),9)</f>
        <v>En varas pris höjs med 30% och sänks därefter med 10%. Tänk dig i stället att varan först höjs med 10%. Hur ska priset sedan förändras för att varan ska få samma slutpris?</v>
      </c>
      <c r="R1140" s="161" t="str">
        <f>IF(INDEX(Freelancer!$A$1140:$J$2572,MATCH('Base data'!M1140,Freelancer!$G$1140:$G$2572,0),10)=0,"",INDEX(Freelancer!$A$1140:$J$2572,MATCH('Base data'!M1140,Freelancer!$G$1140:$G$2572,0),10))</f>
        <v/>
      </c>
      <c r="S1140" s="78" t="s">
        <v>16618</v>
      </c>
      <c r="T1140" s="78" t="str">
        <f t="shared" si="76"/>
        <v>y2_24_3y</v>
      </c>
      <c r="U1140" s="78" t="str">
        <f>INDEX(Lista!$O$2:$S$206,MATCH('Base data'!T1140,Lista!$P$2:$P$206,0),3)</f>
        <v>Variabler och uttryck - Sammansatta uttryck</v>
      </c>
      <c r="V1140" s="78" t="str">
        <f>INDEX(Lista!$O$2:$S$206,MATCH('Base data'!T1140,Lista!$P$2:$P$206,0),4)</f>
        <v>SF_2_24</v>
      </c>
      <c r="W1140" s="78" t="str">
        <f>INDEX(Lista!$O$2:$S$206,MATCH('Base data'!T1140,Lista!$P$2:$P$206,0),5)</f>
        <v>Variabler och uttryck</v>
      </c>
      <c r="X1140" s="214" t="s">
        <v>16772</v>
      </c>
    </row>
    <row r="1141" spans="1:24" x14ac:dyDescent="0.2">
      <c r="A1141" s="160">
        <v>9789152302484</v>
      </c>
      <c r="B1141" s="11">
        <v>4</v>
      </c>
      <c r="C1141" s="11" t="s">
        <v>420</v>
      </c>
      <c r="D1141" s="161" t="s">
        <v>12849</v>
      </c>
      <c r="E1141" s="161" t="s">
        <v>282</v>
      </c>
      <c r="F1141" s="161" t="s">
        <v>12868</v>
      </c>
      <c r="G1141" s="161" t="s">
        <v>365</v>
      </c>
      <c r="H1141" s="11" t="s">
        <v>213</v>
      </c>
      <c r="I1141" s="11">
        <v>17</v>
      </c>
      <c r="J1141" s="11"/>
      <c r="K1141" s="164" t="str">
        <f t="shared" si="75"/>
        <v>Röd kurs</v>
      </c>
      <c r="L1141" s="11" t="s">
        <v>12549</v>
      </c>
      <c r="M1141" s="11" t="str">
        <f t="shared" si="77"/>
        <v>4_x4_4x_R_17</v>
      </c>
      <c r="N1141" s="11" t="str">
        <f t="shared" si="78"/>
        <v>9789152302484-4-x4_4x-R-17</v>
      </c>
      <c r="O1141" s="78" t="s">
        <v>328</v>
      </c>
      <c r="P1141" s="39"/>
      <c r="Q1141" s="55" t="str">
        <f>INDEX(Freelancer!$A$1140:$J$2572,MATCH('Base data'!M1141,Freelancer!$G$1140:$G$2572,0),9)</f>
        <v>En gräsmatta har formen av en rektangel. Om längden ökar med 50% och bredden med 20% har gräsmattan arean 2160 m2. Hur stor area hade den före ökningen?</v>
      </c>
      <c r="R1141" s="161" t="str">
        <f>IF(INDEX(Freelancer!$A$1140:$J$2572,MATCH('Base data'!M1141,Freelancer!$G$1140:$G$2572,0),10)=0,"",INDEX(Freelancer!$A$1140:$J$2572,MATCH('Base data'!M1141,Freelancer!$G$1140:$G$2572,0),10))</f>
        <v/>
      </c>
      <c r="S1141" s="78" t="s">
        <v>16673</v>
      </c>
      <c r="T1141" s="78" t="str">
        <f t="shared" si="76"/>
        <v>y3_2_4y</v>
      </c>
      <c r="U1141" s="78" t="str">
        <f>INDEX(Lista!$O$2:$S$206,MATCH('Base data'!T1141,Lista!$P$2:$P$206,0),3)</f>
        <v>Statistik - Korrelation &amp; regression</v>
      </c>
      <c r="V1141" s="78" t="str">
        <f>INDEX(Lista!$O$2:$S$206,MATCH('Base data'!T1141,Lista!$P$2:$P$206,0),4)</f>
        <v>SS_3_2</v>
      </c>
      <c r="W1141" s="78" t="str">
        <f>INDEX(Lista!$O$2:$S$206,MATCH('Base data'!T1141,Lista!$P$2:$P$206,0),5)</f>
        <v>Statistik</v>
      </c>
      <c r="X1141" s="214" t="s">
        <v>16772</v>
      </c>
    </row>
    <row r="1142" spans="1:24" x14ac:dyDescent="0.2">
      <c r="A1142" s="160">
        <v>9789152302484</v>
      </c>
      <c r="B1142" s="11">
        <v>4</v>
      </c>
      <c r="C1142" s="11" t="s">
        <v>420</v>
      </c>
      <c r="D1142" s="161" t="s">
        <v>12849</v>
      </c>
      <c r="E1142" s="161" t="s">
        <v>282</v>
      </c>
      <c r="F1142" s="161" t="s">
        <v>12868</v>
      </c>
      <c r="G1142" s="161" t="s">
        <v>365</v>
      </c>
      <c r="H1142" s="11" t="s">
        <v>213</v>
      </c>
      <c r="I1142" s="11">
        <v>18</v>
      </c>
      <c r="J1142" s="11" t="s">
        <v>31</v>
      </c>
      <c r="K1142" s="164" t="str">
        <f t="shared" si="75"/>
        <v>Röd kurs</v>
      </c>
      <c r="L1142" s="11" t="s">
        <v>12549</v>
      </c>
      <c r="M1142" s="11" t="str">
        <f t="shared" si="77"/>
        <v>4_x4_4x_R_18a</v>
      </c>
      <c r="N1142" s="11" t="str">
        <f t="shared" si="78"/>
        <v>9789152302484-4-x4_4x-R-18a</v>
      </c>
      <c r="O1142" s="78" t="s">
        <v>328</v>
      </c>
      <c r="P1142" s="39"/>
      <c r="Q1142" s="55" t="str">
        <f>INDEX(Freelancer!$A$1140:$J$2572,MATCH('Base data'!M1142,Freelancer!$G$1140:$G$2572,0),9)</f>
        <v>Sidans längd i en kvadrat ökar med 50%. Med hur många procent ökar kvadratens area?</v>
      </c>
      <c r="R1142" s="161" t="str">
        <f>IF(INDEX(Freelancer!$A$1140:$J$2572,MATCH('Base data'!M1142,Freelancer!$G$1140:$G$2572,0),10)=0,"",INDEX(Freelancer!$A$1140:$J$2572,MATCH('Base data'!M1142,Freelancer!$G$1140:$G$2572,0),10))</f>
        <v/>
      </c>
      <c r="S1142" s="78" t="s">
        <v>8328</v>
      </c>
      <c r="T1142" s="78" t="str">
        <f t="shared" si="76"/>
        <v>y1_6_1y</v>
      </c>
      <c r="U1142" s="78" t="str">
        <f>INDEX(Lista!$O$2:$S$206,MATCH('Base data'!T1142,Lista!$P$2:$P$206,0),3)</f>
        <v>Enheter - Längdenheter</v>
      </c>
      <c r="V1142" s="78" t="str">
        <f>INDEX(Lista!$O$2:$S$206,MATCH('Base data'!T1142,Lista!$P$2:$P$206,0),4)</f>
        <v>T_1_6</v>
      </c>
      <c r="W1142" s="78" t="str">
        <f>INDEX(Lista!$O$2:$S$206,MATCH('Base data'!T1142,Lista!$P$2:$P$206,0),5)</f>
        <v>Enheter</v>
      </c>
      <c r="X1142" s="214" t="s">
        <v>16772</v>
      </c>
    </row>
    <row r="1143" spans="1:24" x14ac:dyDescent="0.2">
      <c r="A1143" s="160">
        <v>9789152302484</v>
      </c>
      <c r="B1143" s="11">
        <v>4</v>
      </c>
      <c r="C1143" s="11" t="s">
        <v>420</v>
      </c>
      <c r="D1143" s="161" t="s">
        <v>12849</v>
      </c>
      <c r="E1143" s="161" t="s">
        <v>282</v>
      </c>
      <c r="F1143" s="161" t="s">
        <v>12868</v>
      </c>
      <c r="G1143" s="161" t="s">
        <v>365</v>
      </c>
      <c r="H1143" s="11" t="s">
        <v>213</v>
      </c>
      <c r="I1143" s="11">
        <v>18</v>
      </c>
      <c r="J1143" s="11" t="s">
        <v>34</v>
      </c>
      <c r="K1143" s="164" t="str">
        <f t="shared" si="75"/>
        <v>Röd kurs</v>
      </c>
      <c r="L1143" s="11" t="s">
        <v>12549</v>
      </c>
      <c r="M1143" s="11" t="str">
        <f t="shared" si="77"/>
        <v>4_x4_4x_R_18b</v>
      </c>
      <c r="N1143" s="11" t="str">
        <f t="shared" si="78"/>
        <v>9789152302484-4-x4_4x-R-18b</v>
      </c>
      <c r="O1143" s="78" t="s">
        <v>328</v>
      </c>
      <c r="P1143" s="39"/>
      <c r="Q1143" s="55" t="str">
        <f>INDEX(Freelancer!$A$1140:$J$2572,MATCH('Base data'!M1143,Freelancer!$G$1140:$G$2572,0),9)</f>
        <v>Sidkantens längd i en kub ökar med 50%. Med hur många procent ökar kubens volym?</v>
      </c>
      <c r="R1143" s="161" t="str">
        <f>IF(INDEX(Freelancer!$A$1140:$J$2572,MATCH('Base data'!M1143,Freelancer!$G$1140:$G$2572,0),10)=0,"",INDEX(Freelancer!$A$1140:$J$2572,MATCH('Base data'!M1143,Freelancer!$G$1140:$G$2572,0),10))</f>
        <v/>
      </c>
      <c r="S1143" s="78">
        <v>6</v>
      </c>
      <c r="T1143" s="78" t="str">
        <f t="shared" si="76"/>
        <v>y6y</v>
      </c>
      <c r="U1143" s="78" t="str">
        <f>INDEX(Lista!$O$2:$S$206,MATCH('Base data'!T1143,Lista!$P$2:$P$206,0),3)</f>
        <v>Problemlösning</v>
      </c>
      <c r="V1143" s="78" t="str">
        <f>INDEX(Lista!$O$2:$S$206,MATCH('Base data'!T1143,Lista!$P$2:$P$206,0),4)</f>
        <v>P_6</v>
      </c>
      <c r="W1143" s="78" t="str">
        <f>INDEX(Lista!$O$2:$S$206,MATCH('Base data'!T1143,Lista!$P$2:$P$206,0),5)</f>
        <v>Problemlösning</v>
      </c>
      <c r="X1143" s="214" t="s">
        <v>16772</v>
      </c>
    </row>
    <row r="1144" spans="1:24" ht="32" x14ac:dyDescent="0.2">
      <c r="A1144" s="160">
        <v>9789152302484</v>
      </c>
      <c r="B1144" s="11">
        <v>4</v>
      </c>
      <c r="C1144" s="11" t="s">
        <v>420</v>
      </c>
      <c r="D1144" s="161" t="s">
        <v>12849</v>
      </c>
      <c r="E1144" s="161" t="s">
        <v>282</v>
      </c>
      <c r="F1144" s="161" t="s">
        <v>12868</v>
      </c>
      <c r="G1144" s="161" t="s">
        <v>365</v>
      </c>
      <c r="H1144" s="11" t="s">
        <v>213</v>
      </c>
      <c r="I1144" s="11">
        <v>19</v>
      </c>
      <c r="J1144" s="11"/>
      <c r="K1144" s="164" t="str">
        <f t="shared" si="75"/>
        <v>Röd kurs</v>
      </c>
      <c r="L1144" s="11" t="s">
        <v>12549</v>
      </c>
      <c r="M1144" s="11" t="str">
        <f t="shared" si="77"/>
        <v>4_x4_4x_R_19</v>
      </c>
      <c r="N1144" s="11" t="str">
        <f t="shared" si="78"/>
        <v>9789152302484-4-x4_4x-R-19</v>
      </c>
      <c r="O1144" s="78" t="s">
        <v>328</v>
      </c>
      <c r="P1144" s="39"/>
      <c r="Q1144" s="55" t="str">
        <f>INDEX(Freelancer!$A$1140:$J$2572,MATCH('Base data'!M1144,Freelancer!$G$1140:$G$2572,0),9)</f>
        <v>Maria gör askar som har formen av rätblock. Ask A har 25% längre sida, 30% längre bredd och 50% längre höjd än ask B. Ask A har volymen 1200 cm3. Hur stor volym har ask B? Avrunda till hela tiotal.</v>
      </c>
      <c r="R1144" s="161" t="str">
        <f>IF(INDEX(Freelancer!$A$1140:$J$2572,MATCH('Base data'!M1144,Freelancer!$G$1140:$G$2572,0),10)=0,"",INDEX(Freelancer!$A$1140:$J$2572,MATCH('Base data'!M1144,Freelancer!$G$1140:$G$2572,0),10))</f>
        <v/>
      </c>
      <c r="S1144" s="78" t="s">
        <v>16636</v>
      </c>
      <c r="T1144" s="78" t="str">
        <f t="shared" si="76"/>
        <v>y6_3y</v>
      </c>
      <c r="U1144" s="78" t="str">
        <f>INDEX(Lista!$O$2:$S$206,MATCH('Base data'!T1144,Lista!$P$2:$P$206,0),3)</f>
        <v>Problemlösning - Sannolikhet och statistik</v>
      </c>
      <c r="V1144" s="78" t="str">
        <f>INDEX(Lista!$O$2:$S$206,MATCH('Base data'!T1144,Lista!$P$2:$P$206,0),4)</f>
        <v>P_6_3</v>
      </c>
      <c r="W1144" s="78" t="str">
        <f>INDEX(Lista!$O$2:$S$206,MATCH('Base data'!T1144,Lista!$P$2:$P$206,0),5)</f>
        <v>Problemlösning - Sannolikhet och statistik</v>
      </c>
      <c r="X1144" s="214" t="s">
        <v>16772</v>
      </c>
    </row>
    <row r="1145" spans="1:24" x14ac:dyDescent="0.2">
      <c r="A1145" s="160">
        <v>9789152302484</v>
      </c>
      <c r="B1145" s="11">
        <v>4</v>
      </c>
      <c r="C1145" s="11" t="s">
        <v>420</v>
      </c>
      <c r="D1145" s="161" t="s">
        <v>12849</v>
      </c>
      <c r="E1145" s="161" t="s">
        <v>282</v>
      </c>
      <c r="F1145" s="161" t="s">
        <v>12868</v>
      </c>
      <c r="G1145" s="161" t="s">
        <v>365</v>
      </c>
      <c r="H1145" s="11" t="s">
        <v>213</v>
      </c>
      <c r="I1145" s="11">
        <v>20</v>
      </c>
      <c r="J1145" s="11" t="s">
        <v>31</v>
      </c>
      <c r="K1145" s="164" t="str">
        <f t="shared" si="75"/>
        <v>Röd kurs</v>
      </c>
      <c r="L1145" s="11" t="s">
        <v>12549</v>
      </c>
      <c r="M1145" s="11" t="str">
        <f t="shared" si="77"/>
        <v>4_x4_4x_R_20a</v>
      </c>
      <c r="N1145" s="11" t="str">
        <f t="shared" si="78"/>
        <v>9789152302484-4-x4_4x-R-20a</v>
      </c>
      <c r="O1145" s="78" t="s">
        <v>328</v>
      </c>
      <c r="P1145" s="39"/>
      <c r="Q1145" s="55" t="str">
        <f>INDEX(Freelancer!$A$1140:$J$2572,MATCH('Base data'!M1145,Freelancer!$G$1140:$G$2572,0),9)</f>
        <v>En förpackning har formen av ett rätblock. Sidan a förlängs med 20% och sidan $b$ med 30%. Höjden $h$ minskas med 25%. Hur många procent ändras förpackningens volym?</v>
      </c>
      <c r="R1145" s="161" t="str">
        <f>IF(INDEX(Freelancer!$A$1140:$J$2572,MATCH('Base data'!M1145,Freelancer!$G$1140:$G$2572,0),10)=0,"",INDEX(Freelancer!$A$1140:$J$2572,MATCH('Base data'!M1145,Freelancer!$G$1140:$G$2572,0),10))</f>
        <v/>
      </c>
      <c r="S1145" s="78" t="s">
        <v>16645</v>
      </c>
      <c r="T1145" s="78" t="str">
        <f t="shared" si="76"/>
        <v>y4_18_3y</v>
      </c>
      <c r="U1145" s="78" t="str">
        <f>INDEX(Lista!$O$2:$S$206,MATCH('Base data'!T1145,Lista!$P$2:$P$206,0),3)</f>
        <v>Satser &amp; bevis - Kordasatsen</v>
      </c>
      <c r="V1145" s="78" t="str">
        <f>INDEX(Lista!$O$2:$S$206,MATCH('Base data'!T1145,Lista!$P$2:$P$206,0),4)</f>
        <v>G_4_18</v>
      </c>
      <c r="W1145" s="78" t="str">
        <f>INDEX(Lista!$O$2:$S$206,MATCH('Base data'!T1145,Lista!$P$2:$P$206,0),5)</f>
        <v>Satser &amp; bevis</v>
      </c>
      <c r="X1145" s="214" t="s">
        <v>16772</v>
      </c>
    </row>
    <row r="1146" spans="1:24" ht="32" x14ac:dyDescent="0.2">
      <c r="A1146" s="160">
        <v>9789152302484</v>
      </c>
      <c r="B1146" s="11">
        <v>4</v>
      </c>
      <c r="C1146" s="11" t="s">
        <v>420</v>
      </c>
      <c r="D1146" s="161" t="s">
        <v>12849</v>
      </c>
      <c r="E1146" s="161" t="s">
        <v>282</v>
      </c>
      <c r="F1146" s="161" t="s">
        <v>12868</v>
      </c>
      <c r="G1146" s="161" t="s">
        <v>365</v>
      </c>
      <c r="H1146" s="11" t="s">
        <v>213</v>
      </c>
      <c r="I1146" s="11">
        <v>20</v>
      </c>
      <c r="J1146" s="11" t="s">
        <v>34</v>
      </c>
      <c r="K1146" s="164" t="str">
        <f t="shared" si="75"/>
        <v>Röd kurs</v>
      </c>
      <c r="L1146" s="11" t="s">
        <v>12549</v>
      </c>
      <c r="M1146" s="11" t="str">
        <f t="shared" si="77"/>
        <v>4_x4_4x_R_20b</v>
      </c>
      <c r="N1146" s="11" t="str">
        <f t="shared" si="78"/>
        <v>9789152302484-4-x4_4x-R-20b</v>
      </c>
      <c r="O1146" s="78" t="s">
        <v>283</v>
      </c>
      <c r="P1146" s="39"/>
      <c r="Q1146" s="55" t="str">
        <f>INDEX(Freelancer!$A$1140:$J$2572,MATCH('Base data'!M1146,Freelancer!$G$1140:$G$2572,0),9)</f>
        <v>En förpackning har formen av ett rätblock. Sidan a förlängs med 20% och sidan $b$ med 30%. Höjden $h$ minskas med 25%. Med hur många procent ska höjden minskas för att volymen inte ska ändras? Avrunda till hela procent.</v>
      </c>
      <c r="R1146" s="161" t="str">
        <f>IF(INDEX(Freelancer!$A$1140:$J$2572,MATCH('Base data'!M1146,Freelancer!$G$1140:$G$2572,0),10)=0,"",INDEX(Freelancer!$A$1140:$J$2572,MATCH('Base data'!M1146,Freelancer!$G$1140:$G$2572,0),10))</f>
        <v/>
      </c>
      <c r="S1146" s="78" t="s">
        <v>16635</v>
      </c>
      <c r="T1146" s="78" t="str">
        <f t="shared" si="76"/>
        <v>y2_19y</v>
      </c>
      <c r="U1146" s="78" t="str">
        <f>INDEX(Lista!$O$2:$S$206,MATCH('Base data'!T1146,Lista!$P$2:$P$206,0),3)</f>
        <v>Procent - Intro</v>
      </c>
      <c r="V1146" s="78" t="str">
        <f>INDEX(Lista!$O$2:$S$206,MATCH('Base data'!T1146,Lista!$P$2:$P$206,0),4)</f>
        <v>SF_2_19</v>
      </c>
      <c r="W1146" s="78" t="str">
        <f>INDEX(Lista!$O$2:$S$206,MATCH('Base data'!T1146,Lista!$P$2:$P$206,0),5)</f>
        <v>Procent</v>
      </c>
      <c r="X1146" s="214" t="s">
        <v>16772</v>
      </c>
    </row>
    <row r="1147" spans="1:24" x14ac:dyDescent="0.2">
      <c r="A1147" s="160">
        <v>9789152302484</v>
      </c>
      <c r="B1147" s="11">
        <v>4</v>
      </c>
      <c r="C1147" s="11" t="s">
        <v>420</v>
      </c>
      <c r="D1147" s="161" t="s">
        <v>12849</v>
      </c>
      <c r="E1147" s="161" t="s">
        <v>282</v>
      </c>
      <c r="F1147" s="161" t="s">
        <v>12869</v>
      </c>
      <c r="G1147" s="161" t="s">
        <v>287</v>
      </c>
      <c r="H1147" s="11" t="s">
        <v>229</v>
      </c>
      <c r="I1147" s="11" t="s">
        <v>230</v>
      </c>
      <c r="J1147" s="11"/>
      <c r="K1147" s="164" t="str">
        <f t="shared" si="75"/>
        <v>Uppslaget</v>
      </c>
      <c r="L1147" s="11" t="s">
        <v>12549</v>
      </c>
      <c r="M1147" s="11" t="str">
        <f t="shared" si="77"/>
        <v>4_x4_5x_U_A</v>
      </c>
      <c r="N1147" s="11" t="str">
        <f t="shared" si="78"/>
        <v>9789152302484-4-x4_5x-U-A</v>
      </c>
      <c r="O1147" s="78" t="s">
        <v>283</v>
      </c>
      <c r="P1147" s="39"/>
      <c r="Q1147" s="55" t="str">
        <f>INDEX(Freelancer!$A$1140:$J$2572,MATCH('Base data'!M1147,Freelancer!$G$1140:$G$2572,0),9)</f>
        <v>Ge exempel på tre positiva heltal så att 15% av det första talet plus 10% av det andra minus 20% av det tredje är lika med 30.</v>
      </c>
      <c r="R1147" s="161" t="str">
        <f>IF(INDEX(Freelancer!$A$1140:$J$2572,MATCH('Base data'!M1147,Freelancer!$G$1140:$G$2572,0),10)=0,"",INDEX(Freelancer!$A$1140:$J$2572,MATCH('Base data'!M1147,Freelancer!$G$1140:$G$2572,0),10))</f>
        <v/>
      </c>
      <c r="S1147" s="78" t="s">
        <v>16658</v>
      </c>
      <c r="T1147" s="78" t="str">
        <f t="shared" si="76"/>
        <v>y3_2_15y</v>
      </c>
      <c r="U1147" s="78" t="str">
        <f>INDEX(Lista!$O$2:$S$206,MATCH('Base data'!T1147,Lista!$P$2:$P$206,0),3)</f>
        <v>Statistik - Vilseledande statistik</v>
      </c>
      <c r="V1147" s="78" t="str">
        <f>INDEX(Lista!$O$2:$S$206,MATCH('Base data'!T1147,Lista!$P$2:$P$206,0),4)</f>
        <v>SS_3_2</v>
      </c>
      <c r="W1147" s="78" t="str">
        <f>INDEX(Lista!$O$2:$S$206,MATCH('Base data'!T1147,Lista!$P$2:$P$206,0),5)</f>
        <v>Statistik</v>
      </c>
      <c r="X1147" s="214" t="s">
        <v>16772</v>
      </c>
    </row>
    <row r="1148" spans="1:24" ht="32" x14ac:dyDescent="0.2">
      <c r="A1148" s="160">
        <v>9789152302484</v>
      </c>
      <c r="B1148" s="11">
        <v>4</v>
      </c>
      <c r="C1148" s="11" t="s">
        <v>420</v>
      </c>
      <c r="D1148" s="161" t="s">
        <v>12849</v>
      </c>
      <c r="E1148" s="161" t="s">
        <v>282</v>
      </c>
      <c r="F1148" s="161" t="s">
        <v>12869</v>
      </c>
      <c r="G1148" s="161" t="s">
        <v>287</v>
      </c>
      <c r="H1148" s="11" t="s">
        <v>229</v>
      </c>
      <c r="I1148" s="11" t="s">
        <v>169</v>
      </c>
      <c r="J1148" s="11"/>
      <c r="K1148" s="164" t="str">
        <f t="shared" si="75"/>
        <v>Uppslaget</v>
      </c>
      <c r="L1148" s="11" t="s">
        <v>12549</v>
      </c>
      <c r="M1148" s="11" t="str">
        <f t="shared" si="77"/>
        <v>4_x4_5x_U_B</v>
      </c>
      <c r="N1148" s="11" t="str">
        <f t="shared" si="78"/>
        <v>9789152302484-4-x4_5x-U-B</v>
      </c>
      <c r="O1148" s="78" t="s">
        <v>283</v>
      </c>
      <c r="P1148" s="39"/>
      <c r="Q1148" s="55" t="str">
        <f>INDEX(Freelancer!$A$1140:$J$2572,MATCH('Base data'!M1148,Freelancer!$G$1140:$G$2572,0),9)</f>
        <v>I en rektangel är sidornas längder $a$ och $b$. Du får i uppgift att öka ena sidan med ett visst antal procent och minska den andra sidan med ett annat antal procent så att arean inte ändras. Föreslå procenttal för ökning och minskning av $a$ och $b$.</v>
      </c>
      <c r="R1148" s="161" t="str">
        <f>IF(INDEX(Freelancer!$A$1140:$J$2572,MATCH('Base data'!M1148,Freelancer!$G$1140:$G$2572,0),10)=0,"",INDEX(Freelancer!$A$1140:$J$2572,MATCH('Base data'!M1148,Freelancer!$G$1140:$G$2572,0),10))</f>
        <v/>
      </c>
      <c r="S1148" s="78" t="s">
        <v>16612</v>
      </c>
      <c r="T1148" s="78" t="str">
        <f t="shared" si="76"/>
        <v>y1_4_3y</v>
      </c>
      <c r="U1148" s="78" t="str">
        <f>INDEX(Lista!$O$2:$S$206,MATCH('Base data'!T1148,Lista!$P$2:$P$206,0),3)</f>
        <v>Ekvationslösning - Grafisk lösning</v>
      </c>
      <c r="V1148" s="78" t="str">
        <f>INDEX(Lista!$O$2:$S$206,MATCH('Base data'!T1148,Lista!$P$2:$P$206,0),4)</f>
        <v>T_1_4</v>
      </c>
      <c r="W1148" s="78" t="str">
        <f>INDEX(Lista!$O$2:$S$206,MATCH('Base data'!T1148,Lista!$P$2:$P$206,0),5)</f>
        <v>Ekvationslösning</v>
      </c>
      <c r="X1148" s="214" t="s">
        <v>16772</v>
      </c>
    </row>
    <row r="1149" spans="1:24" ht="32" x14ac:dyDescent="0.2">
      <c r="A1149" s="160">
        <v>9789152302484</v>
      </c>
      <c r="B1149" s="11">
        <v>4</v>
      </c>
      <c r="C1149" s="11" t="s">
        <v>420</v>
      </c>
      <c r="D1149" s="161" t="s">
        <v>12849</v>
      </c>
      <c r="E1149" s="161" t="s">
        <v>282</v>
      </c>
      <c r="F1149" s="161" t="s">
        <v>12869</v>
      </c>
      <c r="G1149" s="161" t="s">
        <v>287</v>
      </c>
      <c r="H1149" s="11" t="s">
        <v>229</v>
      </c>
      <c r="I1149" s="11" t="s">
        <v>231</v>
      </c>
      <c r="J1149" s="11"/>
      <c r="K1149" s="164" t="str">
        <f t="shared" si="75"/>
        <v>Uppslaget</v>
      </c>
      <c r="L1149" s="11" t="s">
        <v>12549</v>
      </c>
      <c r="M1149" s="11" t="str">
        <f t="shared" si="77"/>
        <v>4_x4_5x_U_C</v>
      </c>
      <c r="N1149" s="11" t="str">
        <f t="shared" si="78"/>
        <v>9789152302484-4-x4_5x-U-C</v>
      </c>
      <c r="O1149" s="78" t="s">
        <v>328</v>
      </c>
      <c r="P1149" s="39"/>
      <c r="Q1149" s="55" t="str">
        <f>INDEX(Freelancer!$A$1140:$J$2572,MATCH('Base data'!M1149,Freelancer!$G$1140:$G$2572,0),9)</f>
        <v>Paulina är tyngdlyftare och tränar hårt för att bli starkare. Ju starkare hon blir desto tyngre vikter lyfter hon. Hon har ökat på vikterna tre gånger, från 43 kg till 67 kg. Ge exempel på hur stora de tre ökningarna kan vara i procent.</v>
      </c>
      <c r="R1149" s="161" t="str">
        <f>IF(INDEX(Freelancer!$A$1140:$J$2572,MATCH('Base data'!M1149,Freelancer!$G$1140:$G$2572,0),10)=0,"",INDEX(Freelancer!$A$1140:$J$2572,MATCH('Base data'!M1149,Freelancer!$G$1140:$G$2572,0),10))</f>
        <v/>
      </c>
      <c r="S1149" s="78" t="s">
        <v>16684</v>
      </c>
      <c r="T1149" s="78" t="str">
        <f t="shared" si="76"/>
        <v>y3_1y</v>
      </c>
      <c r="U1149" s="78" t="str">
        <f>INDEX(Lista!$O$2:$S$206,MATCH('Base data'!T1149,Lista!$P$2:$P$206,0),3)</f>
        <v>Sannolikhetslära</v>
      </c>
      <c r="V1149" s="78" t="str">
        <f>INDEX(Lista!$O$2:$S$206,MATCH('Base data'!T1149,Lista!$P$2:$P$206,0),4)</f>
        <v>SS_3_1</v>
      </c>
      <c r="W1149" s="78" t="str">
        <f>INDEX(Lista!$O$2:$S$206,MATCH('Base data'!T1149,Lista!$P$2:$P$206,0),5)</f>
        <v>Sannolikhetslära</v>
      </c>
      <c r="X1149" s="214" t="s">
        <v>16772</v>
      </c>
    </row>
    <row r="1150" spans="1:24" ht="32" x14ac:dyDescent="0.2">
      <c r="A1150" s="160">
        <v>9789152302484</v>
      </c>
      <c r="B1150" s="11">
        <v>4</v>
      </c>
      <c r="C1150" s="11" t="s">
        <v>420</v>
      </c>
      <c r="D1150" s="161" t="s">
        <v>12849</v>
      </c>
      <c r="E1150" s="161" t="s">
        <v>282</v>
      </c>
      <c r="F1150" s="161" t="s">
        <v>12869</v>
      </c>
      <c r="G1150" s="161" t="s">
        <v>287</v>
      </c>
      <c r="H1150" s="11" t="s">
        <v>229</v>
      </c>
      <c r="I1150" s="11" t="s">
        <v>30</v>
      </c>
      <c r="J1150" s="11" t="s">
        <v>31</v>
      </c>
      <c r="K1150" s="164" t="str">
        <f t="shared" ref="K1150:K1213" si="79">G1150</f>
        <v>Uppslaget</v>
      </c>
      <c r="L1150" s="11" t="s">
        <v>12549</v>
      </c>
      <c r="M1150" s="11" t="str">
        <f t="shared" si="77"/>
        <v>4_x4_5x_U_Da</v>
      </c>
      <c r="N1150" s="11" t="str">
        <f t="shared" si="78"/>
        <v>9789152302484-4-x4_5x-U-Da</v>
      </c>
      <c r="O1150" s="78" t="s">
        <v>328</v>
      </c>
      <c r="P1150" s="39"/>
      <c r="Q1150" s="55" t="str">
        <f>INDEX(Freelancer!$A$1140:$J$2572,MATCH('Base data'!M1150,Freelancer!$G$1140:$G$2572,0),9)</f>
        <v>Du är kemist och har olika lösningar som innehåller ämnena 1, 2 och 3. Tabellen visar hur stor andel av respektive ämne som lösningarna innehåller. Du tillsätter ett fjärde ämne till lösning A så att lösningen innehåller 50% av det fjärde ämnet. Hur stor andel av ämnena 1, 2 och 3 innehåller då den nya lösningen?</v>
      </c>
      <c r="R1150" s="161" t="str">
        <f>IF(INDEX(Freelancer!$A$1140:$J$2572,MATCH('Base data'!M1150,Freelancer!$G$1140:$G$2572,0),10)=0,"",INDEX(Freelancer!$A$1140:$J$2572,MATCH('Base data'!M1150,Freelancer!$G$1140:$G$2572,0),10))</f>
        <v>MD9_132_1</v>
      </c>
      <c r="S1150" s="78" t="s">
        <v>16602</v>
      </c>
      <c r="T1150" s="78" t="str">
        <f t="shared" ref="T1150:T1213" si="80">"y"&amp;S1150&amp;"y"</f>
        <v>y1_17_2y</v>
      </c>
      <c r="U1150" s="78" t="str">
        <f>INDEX(Lista!$O$2:$S$206,MATCH('Base data'!T1150,Lista!$P$2:$P$206,0),3)</f>
        <v>Tal - Decimaltal</v>
      </c>
      <c r="V1150" s="78" t="str">
        <f>INDEX(Lista!$O$2:$S$206,MATCH('Base data'!T1150,Lista!$P$2:$P$206,0),4)</f>
        <v>T_1_17</v>
      </c>
      <c r="W1150" s="78" t="str">
        <f>INDEX(Lista!$O$2:$S$206,MATCH('Base data'!T1150,Lista!$P$2:$P$206,0),5)</f>
        <v>Tal</v>
      </c>
      <c r="X1150" s="214" t="s">
        <v>16772</v>
      </c>
    </row>
    <row r="1151" spans="1:24" ht="32" x14ac:dyDescent="0.2">
      <c r="A1151" s="160">
        <v>9789152302484</v>
      </c>
      <c r="B1151" s="11">
        <v>4</v>
      </c>
      <c r="C1151" s="11" t="s">
        <v>420</v>
      </c>
      <c r="D1151" s="161" t="s">
        <v>12849</v>
      </c>
      <c r="E1151" s="161" t="s">
        <v>282</v>
      </c>
      <c r="F1151" s="161" t="s">
        <v>12869</v>
      </c>
      <c r="G1151" s="161" t="s">
        <v>287</v>
      </c>
      <c r="H1151" s="11" t="s">
        <v>229</v>
      </c>
      <c r="I1151" s="11" t="s">
        <v>30</v>
      </c>
      <c r="J1151" s="11" t="s">
        <v>34</v>
      </c>
      <c r="K1151" s="164" t="str">
        <f t="shared" si="79"/>
        <v>Uppslaget</v>
      </c>
      <c r="L1151" s="11" t="s">
        <v>12549</v>
      </c>
      <c r="M1151" s="11" t="str">
        <f t="shared" si="77"/>
        <v>4_x4_5x_U_Db</v>
      </c>
      <c r="N1151" s="11" t="str">
        <f t="shared" si="78"/>
        <v>9789152302484-4-x4_5x-U-Db</v>
      </c>
      <c r="O1151" s="78" t="s">
        <v>328</v>
      </c>
      <c r="P1151" s="39"/>
      <c r="Q1151" s="55" t="str">
        <f>INDEX(Freelancer!$A$1140:$J$2572,MATCH('Base data'!M1151,Freelancer!$G$1140:$G$2572,0),9)</f>
        <v>Du är kemist och har olika lösningar som innehåller ämnena 1, 2 och 3. Tabellen visar hur stor andel av respektive ämne som lösningarna innehåller. Du blandar lösning A och C. Ge förslag på hur mycket av respektive lösning du ska använda för att få en lösning med 30 % av ämne 3.</v>
      </c>
      <c r="R1151" s="161" t="str">
        <f>IF(INDEX(Freelancer!$A$1140:$J$2572,MATCH('Base data'!M1151,Freelancer!$G$1140:$G$2572,0),10)=0,"",INDEX(Freelancer!$A$1140:$J$2572,MATCH('Base data'!M1151,Freelancer!$G$1140:$G$2572,0),10))</f>
        <v>MD9_132_1</v>
      </c>
      <c r="S1151" s="78" t="s">
        <v>8357</v>
      </c>
      <c r="T1151" s="78" t="str">
        <f t="shared" si="80"/>
        <v>y2_19_6y</v>
      </c>
      <c r="U1151" s="78" t="str">
        <f>INDEX(Lista!$O$2:$S$206,MATCH('Base data'!T1151,Lista!$P$2:$P$206,0),3)</f>
        <v>Procent - Lån &amp; ränta</v>
      </c>
      <c r="V1151" s="78" t="str">
        <f>INDEX(Lista!$O$2:$S$206,MATCH('Base data'!T1151,Lista!$P$2:$P$206,0),4)</f>
        <v>SF_2_19</v>
      </c>
      <c r="W1151" s="78" t="str">
        <f>INDEX(Lista!$O$2:$S$206,MATCH('Base data'!T1151,Lista!$P$2:$P$206,0),5)</f>
        <v>Procent</v>
      </c>
      <c r="X1151" s="214" t="s">
        <v>16772</v>
      </c>
    </row>
    <row r="1152" spans="1:24" ht="32" x14ac:dyDescent="0.2">
      <c r="A1152" s="160">
        <v>9789152302484</v>
      </c>
      <c r="B1152" s="11">
        <v>4</v>
      </c>
      <c r="C1152" s="11" t="s">
        <v>420</v>
      </c>
      <c r="D1152" s="161" t="s">
        <v>12849</v>
      </c>
      <c r="E1152" s="161" t="s">
        <v>282</v>
      </c>
      <c r="F1152" s="161" t="s">
        <v>12869</v>
      </c>
      <c r="G1152" s="161" t="s">
        <v>287</v>
      </c>
      <c r="H1152" s="11" t="s">
        <v>229</v>
      </c>
      <c r="I1152" s="11" t="s">
        <v>30</v>
      </c>
      <c r="J1152" s="11" t="s">
        <v>40</v>
      </c>
      <c r="K1152" s="164" t="str">
        <f t="shared" si="79"/>
        <v>Uppslaget</v>
      </c>
      <c r="L1152" s="11" t="s">
        <v>12549</v>
      </c>
      <c r="M1152" s="11" t="str">
        <f t="shared" si="77"/>
        <v>4_x4_5x_U_Dc</v>
      </c>
      <c r="N1152" s="11" t="str">
        <f t="shared" si="78"/>
        <v>9789152302484-4-x4_5x-U-Dc</v>
      </c>
      <c r="O1152" s="78" t="s">
        <v>328</v>
      </c>
      <c r="P1152" s="39"/>
      <c r="Q1152" s="55" t="str">
        <f>INDEX(Freelancer!$A$1140:$J$2572,MATCH('Base data'!M1152,Freelancer!$G$1140:$G$2572,0),9)</f>
        <v>Du är kemist och har olika lösningar som innehåller ämnena 1, 2 och 3. Tabellen visar hur stor andel av respektive ämne som lösningarna innehåller. Ge förslag på vilken mängd av de tre olika lösningarna du ska blanda för att få en fjärde lösning som innehåller två liter av ämne 2.</v>
      </c>
      <c r="R1152" s="161" t="str">
        <f>IF(INDEX(Freelancer!$A$1140:$J$2572,MATCH('Base data'!M1152,Freelancer!$G$1140:$G$2572,0),10)=0,"",INDEX(Freelancer!$A$1140:$J$2572,MATCH('Base data'!M1152,Freelancer!$G$1140:$G$2572,0),10))</f>
        <v>MD9_132_1</v>
      </c>
      <c r="S1152" s="78" t="s">
        <v>8369</v>
      </c>
      <c r="T1152" s="78" t="str">
        <f t="shared" si="80"/>
        <v>y1_12_1y</v>
      </c>
      <c r="U1152" s="78" t="str">
        <f>INDEX(Lista!$O$2:$S$206,MATCH('Base data'!T1152,Lista!$P$2:$P$206,0),3)</f>
        <v>Potenser - 10-potenser</v>
      </c>
      <c r="V1152" s="78" t="str">
        <f>INDEX(Lista!$O$2:$S$206,MATCH('Base data'!T1152,Lista!$P$2:$P$206,0),4)</f>
        <v>T_1_12</v>
      </c>
      <c r="W1152" s="78" t="str">
        <f>INDEX(Lista!$O$2:$S$206,MATCH('Base data'!T1152,Lista!$P$2:$P$206,0),5)</f>
        <v>Potenser</v>
      </c>
      <c r="X1152" s="214" t="s">
        <v>16772</v>
      </c>
    </row>
    <row r="1153" spans="1:24" ht="32" x14ac:dyDescent="0.2">
      <c r="A1153" s="160">
        <v>9789152302484</v>
      </c>
      <c r="B1153" s="11">
        <v>4</v>
      </c>
      <c r="C1153" s="11" t="s">
        <v>420</v>
      </c>
      <c r="D1153" s="161" t="s">
        <v>12849</v>
      </c>
      <c r="E1153" s="161" t="s">
        <v>282</v>
      </c>
      <c r="F1153" s="161" t="s">
        <v>12869</v>
      </c>
      <c r="G1153" s="161" t="s">
        <v>287</v>
      </c>
      <c r="H1153" s="11" t="s">
        <v>229</v>
      </c>
      <c r="I1153" s="11">
        <v>1</v>
      </c>
      <c r="J1153" s="11"/>
      <c r="K1153" s="164" t="str">
        <f t="shared" si="79"/>
        <v>Uppslaget</v>
      </c>
      <c r="L1153" s="11" t="s">
        <v>12549</v>
      </c>
      <c r="M1153" s="11" t="str">
        <f t="shared" si="77"/>
        <v>4_x4_5x_U_1</v>
      </c>
      <c r="N1153" s="11" t="str">
        <f t="shared" si="78"/>
        <v>9789152302484-4-x4_5x-U-1</v>
      </c>
      <c r="O1153" s="78" t="s">
        <v>328</v>
      </c>
      <c r="P1153" s="39"/>
      <c r="Q1153" s="55" t="str">
        <f>INDEX(Freelancer!$A$1140:$J$2572,MATCH('Base data'!M1153,Freelancer!$G$1140:$G$2572,0),9)</f>
        <v>Sigrid bakar småkakor. På hälften har hon choklad, på en tredjedel av resten har hon nötter och på en fjärdedel av de som varken har choklad eller nötter har hon russin. På 9 kakor har hon ingenting. Hur många kakor bakar Sigrid? $$\textup{A)} \quad 24 \qquad \textup{B)} \quad 32 \qquad \textup{C)} \quad 36 \qquad \textup{D)} \quad 48 \qquad \textup{E)} \quad 54$$</v>
      </c>
      <c r="R1153" s="161" t="str">
        <f>IF(INDEX(Freelancer!$A$1140:$J$2572,MATCH('Base data'!M1153,Freelancer!$G$1140:$G$2572,0),10)=0,"",INDEX(Freelancer!$A$1140:$J$2572,MATCH('Base data'!M1153,Freelancer!$G$1140:$G$2572,0),10))</f>
        <v/>
      </c>
      <c r="S1153" s="78" t="s">
        <v>16651</v>
      </c>
      <c r="T1153" s="78" t="str">
        <f t="shared" si="80"/>
        <v>y3_2_9y</v>
      </c>
      <c r="U1153" s="78" t="str">
        <f>INDEX(Lista!$O$2:$S$206,MATCH('Base data'!T1153,Lista!$P$2:$P$206,0),3)</f>
        <v>Statistik - Relativ frekvens</v>
      </c>
      <c r="V1153" s="78" t="str">
        <f>INDEX(Lista!$O$2:$S$206,MATCH('Base data'!T1153,Lista!$P$2:$P$206,0),4)</f>
        <v>SS_3_2</v>
      </c>
      <c r="W1153" s="78" t="str">
        <f>INDEX(Lista!$O$2:$S$206,MATCH('Base data'!T1153,Lista!$P$2:$P$206,0),5)</f>
        <v>Statistik</v>
      </c>
      <c r="X1153" s="214" t="s">
        <v>16772</v>
      </c>
    </row>
    <row r="1154" spans="1:24" ht="32" x14ac:dyDescent="0.2">
      <c r="A1154" s="160">
        <v>9789152302484</v>
      </c>
      <c r="B1154" s="11">
        <v>4</v>
      </c>
      <c r="C1154" s="11" t="s">
        <v>420</v>
      </c>
      <c r="D1154" s="161" t="s">
        <v>12849</v>
      </c>
      <c r="E1154" s="161" t="s">
        <v>282</v>
      </c>
      <c r="F1154" s="161" t="s">
        <v>12869</v>
      </c>
      <c r="G1154" s="161" t="s">
        <v>287</v>
      </c>
      <c r="H1154" s="11" t="s">
        <v>229</v>
      </c>
      <c r="I1154" s="11">
        <v>2</v>
      </c>
      <c r="J1154" s="11"/>
      <c r="K1154" s="164" t="str">
        <f t="shared" si="79"/>
        <v>Uppslaget</v>
      </c>
      <c r="L1154" s="11" t="s">
        <v>12549</v>
      </c>
      <c r="M1154" s="11" t="str">
        <f t="shared" si="77"/>
        <v>4_x4_5x_U_2</v>
      </c>
      <c r="N1154" s="11" t="str">
        <f t="shared" si="78"/>
        <v>9789152302484-4-x4_5x-U-2</v>
      </c>
      <c r="O1154" s="78" t="s">
        <v>328</v>
      </c>
      <c r="P1154" s="39"/>
      <c r="Q1154" s="55" t="str">
        <f>INDEX(Freelancer!$A$1140:$J$2572,MATCH('Base data'!M1154,Freelancer!$G$1140:$G$2572,0),9)</f>
        <v>I ett parkeringshus står det 100 bilar och mopeder. Tillsammans har de 356 hjul. Vad är förhållandet mellan antalet bilar och antalet mopeder? $$\textup{A)} \quad \frac{11}{4} \qquad \textup{B)} \quad \frac{37}{13} \qquad \textup{C)} \quad 3 \qquad \textup{D)} \quad \frac{39}{11} \qquad \textup{E)} \quad \frac{13}{4}$$</v>
      </c>
      <c r="R1154" s="161" t="str">
        <f>IF(INDEX(Freelancer!$A$1140:$J$2572,MATCH('Base data'!M1154,Freelancer!$G$1140:$G$2572,0),10)=0,"",INDEX(Freelancer!$A$1140:$J$2572,MATCH('Base data'!M1154,Freelancer!$G$1140:$G$2572,0),10))</f>
        <v/>
      </c>
      <c r="S1154" s="78" t="s">
        <v>8379</v>
      </c>
      <c r="T1154" s="78" t="str">
        <f t="shared" si="80"/>
        <v>y1_3_15y</v>
      </c>
      <c r="U1154" s="78" t="str">
        <f>INDEX(Lista!$O$2:$S$206,MATCH('Base data'!T1154,Lista!$P$2:$P$206,0),3)</f>
        <v>Ekvationer - Teckna ekvationer</v>
      </c>
      <c r="V1154" s="78" t="str">
        <f>INDEX(Lista!$O$2:$S$206,MATCH('Base data'!T1154,Lista!$P$2:$P$206,0),4)</f>
        <v>T_1_3</v>
      </c>
      <c r="W1154" s="78" t="str">
        <f>INDEX(Lista!$O$2:$S$206,MATCH('Base data'!T1154,Lista!$P$2:$P$206,0),5)</f>
        <v>Ekvationer</v>
      </c>
      <c r="X1154" s="214" t="s">
        <v>16772</v>
      </c>
    </row>
    <row r="1155" spans="1:24" ht="48" x14ac:dyDescent="0.2">
      <c r="A1155" s="160">
        <v>9789152302484</v>
      </c>
      <c r="B1155" s="11">
        <v>4</v>
      </c>
      <c r="C1155" s="11" t="s">
        <v>420</v>
      </c>
      <c r="D1155" s="161" t="s">
        <v>12849</v>
      </c>
      <c r="E1155" s="161" t="s">
        <v>282</v>
      </c>
      <c r="F1155" s="161" t="s">
        <v>12869</v>
      </c>
      <c r="G1155" s="161" t="s">
        <v>287</v>
      </c>
      <c r="H1155" s="11" t="s">
        <v>229</v>
      </c>
      <c r="I1155" s="11">
        <v>3</v>
      </c>
      <c r="J1155" s="11"/>
      <c r="K1155" s="164" t="str">
        <f t="shared" si="79"/>
        <v>Uppslaget</v>
      </c>
      <c r="L1155" s="11" t="s">
        <v>12549</v>
      </c>
      <c r="M1155" s="11" t="str">
        <f t="shared" si="77"/>
        <v>4_x4_5x_U_3</v>
      </c>
      <c r="N1155" s="11" t="str">
        <f t="shared" si="78"/>
        <v>9789152302484-4-x4_5x-U-3</v>
      </c>
      <c r="O1155" s="78" t="s">
        <v>328</v>
      </c>
      <c r="P1155" s="39"/>
      <c r="Q1155" s="55" t="str">
        <f>INDEX(Freelancer!$A$1140:$J$2572,MATCH('Base data'!M1155,Freelancer!$G$1140:$G$2572,0),9)</f>
        <v>En bilförsäljare säljer två bilmodeller: Alfa och Beta. Försäljaren tjänar $40\%$ på att sälja en Alfa och $60\%$ på att sälja en Beta. Han har också räknat ut att om han säljer lika många av varje biltyp blir den samlade förtjänsten $48\%$. I verkligheten säljer han $50\%$ fler Beta än Alfa. Vad blir hans förtjänst? $$\textup{A)} \quad 45\% \qquad \textup{B)} \quad 46 \frac{2}{3}\% \qquad \textup{C)} \quad 50\% \qquad \textup{D)} \quad 52\% \qquad \textup{E)} \quad 53  \frac{1}{3}\%$$</v>
      </c>
      <c r="R1155" s="161" t="str">
        <f>IF(INDEX(Freelancer!$A$1140:$J$2572,MATCH('Base data'!M1155,Freelancer!$G$1140:$G$2572,0),10)=0,"",INDEX(Freelancer!$A$1140:$J$2572,MATCH('Base data'!M1155,Freelancer!$G$1140:$G$2572,0),10))</f>
        <v/>
      </c>
      <c r="S1155" s="78" t="s">
        <v>16649</v>
      </c>
      <c r="T1155" s="78" t="str">
        <f t="shared" si="80"/>
        <v>y4_15y</v>
      </c>
      <c r="U1155" s="78" t="str">
        <f>INDEX(Lista!$O$2:$S$206,MATCH('Base data'!T1155,Lista!$P$2:$P$206,0),3)</f>
        <v>Volym &amp; olika sorters kroppar</v>
      </c>
      <c r="V1155" s="78" t="str">
        <f>INDEX(Lista!$O$2:$S$206,MATCH('Base data'!T1155,Lista!$P$2:$P$206,0),4)</f>
        <v>G_4_15</v>
      </c>
      <c r="W1155" s="78" t="str">
        <f>INDEX(Lista!$O$2:$S$206,MATCH('Base data'!T1155,Lista!$P$2:$P$206,0),5)</f>
        <v>Volym &amp; olika sorters kroppar</v>
      </c>
      <c r="X1155" s="214" t="s">
        <v>16772</v>
      </c>
    </row>
    <row r="1156" spans="1:24" x14ac:dyDescent="0.2">
      <c r="A1156" s="215">
        <v>9789152302484</v>
      </c>
      <c r="B1156" s="11">
        <v>5</v>
      </c>
      <c r="C1156" s="11" t="s">
        <v>414</v>
      </c>
      <c r="D1156" s="11" t="s">
        <v>437</v>
      </c>
      <c r="E1156" s="11" t="s">
        <v>282</v>
      </c>
      <c r="F1156" s="11" t="s">
        <v>374</v>
      </c>
      <c r="G1156" s="11" t="s">
        <v>417</v>
      </c>
      <c r="H1156" s="11" t="s">
        <v>30</v>
      </c>
      <c r="I1156" s="11">
        <v>1</v>
      </c>
      <c r="J1156" s="11" t="s">
        <v>31</v>
      </c>
      <c r="K1156" s="164" t="str">
        <f t="shared" si="79"/>
        <v>Stordiagnos</v>
      </c>
      <c r="L1156" s="11" t="s">
        <v>12548</v>
      </c>
      <c r="M1156" s="11" t="str">
        <f t="shared" si="77"/>
        <v>5_x5_1x_D_1a</v>
      </c>
      <c r="N1156" s="11" t="s">
        <v>10542</v>
      </c>
      <c r="O1156" s="11" t="s">
        <v>328</v>
      </c>
      <c r="P1156" s="39"/>
      <c r="Q1156" s="55" t="s">
        <v>6567</v>
      </c>
      <c r="R1156" s="11" t="s">
        <v>16186</v>
      </c>
      <c r="S1156" s="151" t="s">
        <v>8315</v>
      </c>
      <c r="T1156" s="78" t="str">
        <f t="shared" si="80"/>
        <v>y1_19_2y</v>
      </c>
      <c r="U1156" s="78" t="str">
        <f>INDEX(Lista!$O$2:$S$206,MATCH('Base data'!T1156,Lista!$P$2:$P$206,0),3)</f>
        <v>Talsystem - Vårt talsystem</v>
      </c>
      <c r="V1156" s="78" t="str">
        <f>INDEX(Lista!$O$2:$S$206,MATCH('Base data'!T1156,Lista!$P$2:$P$206,0),4)</f>
        <v>T_1_19</v>
      </c>
      <c r="W1156" s="78" t="str">
        <f>INDEX(Lista!$O$2:$S$206,MATCH('Base data'!T1156,Lista!$P$2:$P$206,0),5)</f>
        <v>Talsystem</v>
      </c>
      <c r="X1156" s="214" t="s">
        <v>16772</v>
      </c>
    </row>
    <row r="1157" spans="1:24" x14ac:dyDescent="0.2">
      <c r="A1157" s="215">
        <v>9789152302484</v>
      </c>
      <c r="B1157" s="11">
        <v>5</v>
      </c>
      <c r="C1157" s="11" t="s">
        <v>414</v>
      </c>
      <c r="D1157" s="11" t="s">
        <v>437</v>
      </c>
      <c r="E1157" s="11" t="s">
        <v>282</v>
      </c>
      <c r="F1157" s="11" t="s">
        <v>374</v>
      </c>
      <c r="G1157" s="11" t="s">
        <v>417</v>
      </c>
      <c r="H1157" s="11" t="s">
        <v>30</v>
      </c>
      <c r="I1157" s="11">
        <v>1</v>
      </c>
      <c r="J1157" s="11" t="s">
        <v>34</v>
      </c>
      <c r="K1157" s="164" t="str">
        <f t="shared" si="79"/>
        <v>Stordiagnos</v>
      </c>
      <c r="L1157" s="11" t="s">
        <v>12548</v>
      </c>
      <c r="M1157" s="11" t="str">
        <f t="shared" si="77"/>
        <v>5_x5_1x_D_1b</v>
      </c>
      <c r="N1157" s="11" t="s">
        <v>10543</v>
      </c>
      <c r="O1157" s="11" t="s">
        <v>328</v>
      </c>
      <c r="P1157" s="39"/>
      <c r="Q1157" s="55" t="s">
        <v>6568</v>
      </c>
      <c r="R1157" s="11" t="s">
        <v>16186</v>
      </c>
      <c r="S1157" s="151" t="s">
        <v>8315</v>
      </c>
      <c r="T1157" s="78" t="str">
        <f t="shared" si="80"/>
        <v>y1_19_2y</v>
      </c>
      <c r="U1157" s="78" t="str">
        <f>INDEX(Lista!$O$2:$S$206,MATCH('Base data'!T1157,Lista!$P$2:$P$206,0),3)</f>
        <v>Talsystem - Vårt talsystem</v>
      </c>
      <c r="V1157" s="78" t="str">
        <f>INDEX(Lista!$O$2:$S$206,MATCH('Base data'!T1157,Lista!$P$2:$P$206,0),4)</f>
        <v>T_1_19</v>
      </c>
      <c r="W1157" s="78" t="str">
        <f>INDEX(Lista!$O$2:$S$206,MATCH('Base data'!T1157,Lista!$P$2:$P$206,0),5)</f>
        <v>Talsystem</v>
      </c>
      <c r="X1157" s="214" t="s">
        <v>16772</v>
      </c>
    </row>
    <row r="1158" spans="1:24" x14ac:dyDescent="0.2">
      <c r="A1158" s="215">
        <v>9789152302484</v>
      </c>
      <c r="B1158" s="11">
        <v>5</v>
      </c>
      <c r="C1158" s="11" t="s">
        <v>414</v>
      </c>
      <c r="D1158" s="11" t="s">
        <v>437</v>
      </c>
      <c r="E1158" s="11" t="s">
        <v>282</v>
      </c>
      <c r="F1158" s="11" t="s">
        <v>374</v>
      </c>
      <c r="G1158" s="11" t="s">
        <v>417</v>
      </c>
      <c r="H1158" s="11" t="s">
        <v>30</v>
      </c>
      <c r="I1158" s="11">
        <v>2</v>
      </c>
      <c r="J1158" s="11" t="s">
        <v>31</v>
      </c>
      <c r="K1158" s="164" t="str">
        <f t="shared" si="79"/>
        <v>Stordiagnos</v>
      </c>
      <c r="L1158" s="11" t="s">
        <v>17333</v>
      </c>
      <c r="M1158" s="11" t="str">
        <f t="shared" ref="M1158:M1221" si="81">B1158&amp;"_"&amp;F1158&amp;"_"&amp;H1158&amp;"_"&amp;I1158&amp;J1158</f>
        <v>5_x5_1x_D_2a</v>
      </c>
      <c r="N1158" s="11" t="s">
        <v>10544</v>
      </c>
      <c r="O1158" s="11" t="s">
        <v>328</v>
      </c>
      <c r="P1158" s="39"/>
      <c r="Q1158" s="55" t="s">
        <v>6569</v>
      </c>
      <c r="R1158" s="11" t="s">
        <v>16186</v>
      </c>
      <c r="S1158" s="151" t="s">
        <v>8316</v>
      </c>
      <c r="T1158" s="78" t="str">
        <f t="shared" si="80"/>
        <v>y1_10_3y</v>
      </c>
      <c r="U1158" s="78" t="str">
        <f>INDEX(Lista!$O$2:$S$206,MATCH('Base data'!T1158,Lista!$P$2:$P$206,0),3)</f>
        <v>Räkna med decimaler</v>
      </c>
      <c r="V1158" s="78" t="str">
        <f>INDEX(Lista!$O$2:$S$206,MATCH('Base data'!T1158,Lista!$P$2:$P$206,0),4)</f>
        <v>T_1_10</v>
      </c>
      <c r="W1158" s="78" t="str">
        <f>INDEX(Lista!$O$2:$S$206,MATCH('Base data'!T1158,Lista!$P$2:$P$206,0),5)</f>
        <v>Olika räknemetoder</v>
      </c>
      <c r="X1158" s="214" t="s">
        <v>16772</v>
      </c>
    </row>
    <row r="1159" spans="1:24" x14ac:dyDescent="0.2">
      <c r="A1159" s="215">
        <v>9789152302484</v>
      </c>
      <c r="B1159" s="11">
        <v>5</v>
      </c>
      <c r="C1159" s="11" t="s">
        <v>414</v>
      </c>
      <c r="D1159" s="11" t="s">
        <v>437</v>
      </c>
      <c r="E1159" s="11" t="s">
        <v>282</v>
      </c>
      <c r="F1159" s="11" t="s">
        <v>374</v>
      </c>
      <c r="G1159" s="11" t="s">
        <v>417</v>
      </c>
      <c r="H1159" s="11" t="s">
        <v>30</v>
      </c>
      <c r="I1159" s="11">
        <v>2</v>
      </c>
      <c r="J1159" s="11" t="s">
        <v>34</v>
      </c>
      <c r="K1159" s="164" t="str">
        <f t="shared" si="79"/>
        <v>Stordiagnos</v>
      </c>
      <c r="L1159" s="11" t="s">
        <v>17333</v>
      </c>
      <c r="M1159" s="11" t="str">
        <f t="shared" si="81"/>
        <v>5_x5_1x_D_2b</v>
      </c>
      <c r="N1159" s="11" t="s">
        <v>10545</v>
      </c>
      <c r="O1159" s="11" t="s">
        <v>328</v>
      </c>
      <c r="P1159" s="39"/>
      <c r="Q1159" s="55" t="s">
        <v>6570</v>
      </c>
      <c r="R1159" s="11" t="s">
        <v>16186</v>
      </c>
      <c r="S1159" s="151" t="s">
        <v>8316</v>
      </c>
      <c r="T1159" s="78" t="str">
        <f t="shared" si="80"/>
        <v>y1_10_3y</v>
      </c>
      <c r="U1159" s="78" t="str">
        <f>INDEX(Lista!$O$2:$S$206,MATCH('Base data'!T1159,Lista!$P$2:$P$206,0),3)</f>
        <v>Räkna med decimaler</v>
      </c>
      <c r="V1159" s="78" t="str">
        <f>INDEX(Lista!$O$2:$S$206,MATCH('Base data'!T1159,Lista!$P$2:$P$206,0),4)</f>
        <v>T_1_10</v>
      </c>
      <c r="W1159" s="78" t="str">
        <f>INDEX(Lista!$O$2:$S$206,MATCH('Base data'!T1159,Lista!$P$2:$P$206,0),5)</f>
        <v>Olika räknemetoder</v>
      </c>
      <c r="X1159" s="214" t="s">
        <v>16772</v>
      </c>
    </row>
    <row r="1160" spans="1:24" x14ac:dyDescent="0.2">
      <c r="A1160" s="215">
        <v>9789152302484</v>
      </c>
      <c r="B1160" s="11">
        <v>5</v>
      </c>
      <c r="C1160" s="11" t="s">
        <v>414</v>
      </c>
      <c r="D1160" s="11" t="s">
        <v>437</v>
      </c>
      <c r="E1160" s="11" t="s">
        <v>282</v>
      </c>
      <c r="F1160" s="11" t="s">
        <v>374</v>
      </c>
      <c r="G1160" s="11" t="s">
        <v>417</v>
      </c>
      <c r="H1160" s="11" t="s">
        <v>30</v>
      </c>
      <c r="I1160" s="11">
        <v>2</v>
      </c>
      <c r="J1160" s="11" t="s">
        <v>40</v>
      </c>
      <c r="K1160" s="164" t="str">
        <f t="shared" si="79"/>
        <v>Stordiagnos</v>
      </c>
      <c r="L1160" s="11" t="s">
        <v>17333</v>
      </c>
      <c r="M1160" s="11" t="str">
        <f t="shared" si="81"/>
        <v>5_x5_1x_D_2c</v>
      </c>
      <c r="N1160" s="11" t="s">
        <v>10546</v>
      </c>
      <c r="O1160" s="11" t="s">
        <v>328</v>
      </c>
      <c r="P1160" s="39"/>
      <c r="Q1160" s="55" t="s">
        <v>6571</v>
      </c>
      <c r="R1160" s="11" t="s">
        <v>16186</v>
      </c>
      <c r="S1160" s="151" t="s">
        <v>8316</v>
      </c>
      <c r="T1160" s="78" t="str">
        <f t="shared" si="80"/>
        <v>y1_10_3y</v>
      </c>
      <c r="U1160" s="78" t="str">
        <f>INDEX(Lista!$O$2:$S$206,MATCH('Base data'!T1160,Lista!$P$2:$P$206,0),3)</f>
        <v>Räkna med decimaler</v>
      </c>
      <c r="V1160" s="78" t="str">
        <f>INDEX(Lista!$O$2:$S$206,MATCH('Base data'!T1160,Lista!$P$2:$P$206,0),4)</f>
        <v>T_1_10</v>
      </c>
      <c r="W1160" s="78" t="str">
        <f>INDEX(Lista!$O$2:$S$206,MATCH('Base data'!T1160,Lista!$P$2:$P$206,0),5)</f>
        <v>Olika räknemetoder</v>
      </c>
      <c r="X1160" s="214" t="s">
        <v>16772</v>
      </c>
    </row>
    <row r="1161" spans="1:24" x14ac:dyDescent="0.2">
      <c r="A1161" s="215">
        <v>9789152302484</v>
      </c>
      <c r="B1161" s="11">
        <v>5</v>
      </c>
      <c r="C1161" s="11" t="s">
        <v>414</v>
      </c>
      <c r="D1161" s="11" t="s">
        <v>437</v>
      </c>
      <c r="E1161" s="11" t="s">
        <v>282</v>
      </c>
      <c r="F1161" s="11" t="s">
        <v>374</v>
      </c>
      <c r="G1161" s="11" t="s">
        <v>417</v>
      </c>
      <c r="H1161" s="11" t="s">
        <v>30</v>
      </c>
      <c r="I1161" s="11">
        <v>2</v>
      </c>
      <c r="J1161" s="11" t="s">
        <v>66</v>
      </c>
      <c r="K1161" s="164" t="str">
        <f t="shared" si="79"/>
        <v>Stordiagnos</v>
      </c>
      <c r="L1161" s="11" t="s">
        <v>17333</v>
      </c>
      <c r="M1161" s="11" t="str">
        <f t="shared" si="81"/>
        <v>5_x5_1x_D_2d</v>
      </c>
      <c r="N1161" s="11" t="s">
        <v>10547</v>
      </c>
      <c r="O1161" s="11" t="s">
        <v>328</v>
      </c>
      <c r="P1161" s="39"/>
      <c r="Q1161" s="55" t="s">
        <v>8302</v>
      </c>
      <c r="R1161" s="11" t="s">
        <v>16186</v>
      </c>
      <c r="S1161" s="151" t="s">
        <v>8316</v>
      </c>
      <c r="T1161" s="78" t="str">
        <f t="shared" si="80"/>
        <v>y1_10_3y</v>
      </c>
      <c r="U1161" s="78" t="str">
        <f>INDEX(Lista!$O$2:$S$206,MATCH('Base data'!T1161,Lista!$P$2:$P$206,0),3)</f>
        <v>Räkna med decimaler</v>
      </c>
      <c r="V1161" s="78" t="str">
        <f>INDEX(Lista!$O$2:$S$206,MATCH('Base data'!T1161,Lista!$P$2:$P$206,0),4)</f>
        <v>T_1_10</v>
      </c>
      <c r="W1161" s="78" t="str">
        <f>INDEX(Lista!$O$2:$S$206,MATCH('Base data'!T1161,Lista!$P$2:$P$206,0),5)</f>
        <v>Olika räknemetoder</v>
      </c>
      <c r="X1161" s="214" t="s">
        <v>16772</v>
      </c>
    </row>
    <row r="1162" spans="1:24" x14ac:dyDescent="0.2">
      <c r="A1162" s="215">
        <v>9789152302484</v>
      </c>
      <c r="B1162" s="11">
        <v>5</v>
      </c>
      <c r="C1162" s="11" t="s">
        <v>414</v>
      </c>
      <c r="D1162" s="11" t="s">
        <v>437</v>
      </c>
      <c r="E1162" s="11" t="s">
        <v>282</v>
      </c>
      <c r="F1162" s="11" t="s">
        <v>374</v>
      </c>
      <c r="G1162" s="11" t="s">
        <v>417</v>
      </c>
      <c r="H1162" s="11" t="s">
        <v>30</v>
      </c>
      <c r="I1162" s="11">
        <v>3</v>
      </c>
      <c r="J1162" s="11" t="s">
        <v>31</v>
      </c>
      <c r="K1162" s="164" t="str">
        <f t="shared" si="79"/>
        <v>Stordiagnos</v>
      </c>
      <c r="L1162" s="11" t="s">
        <v>12548</v>
      </c>
      <c r="M1162" s="11" t="str">
        <f t="shared" si="81"/>
        <v>5_x5_1x_D_3a</v>
      </c>
      <c r="N1162" s="11" t="s">
        <v>10548</v>
      </c>
      <c r="O1162" s="11" t="s">
        <v>328</v>
      </c>
      <c r="P1162" s="39"/>
      <c r="Q1162" s="55" t="s">
        <v>6573</v>
      </c>
      <c r="R1162" s="11" t="s">
        <v>16186</v>
      </c>
      <c r="S1162" s="151" t="s">
        <v>8316</v>
      </c>
      <c r="T1162" s="78" t="str">
        <f t="shared" si="80"/>
        <v>y1_10_3y</v>
      </c>
      <c r="U1162" s="78" t="str">
        <f>INDEX(Lista!$O$2:$S$206,MATCH('Base data'!T1162,Lista!$P$2:$P$206,0),3)</f>
        <v>Räkna med decimaler</v>
      </c>
      <c r="V1162" s="78" t="str">
        <f>INDEX(Lista!$O$2:$S$206,MATCH('Base data'!T1162,Lista!$P$2:$P$206,0),4)</f>
        <v>T_1_10</v>
      </c>
      <c r="W1162" s="78" t="str">
        <f>INDEX(Lista!$O$2:$S$206,MATCH('Base data'!T1162,Lista!$P$2:$P$206,0),5)</f>
        <v>Olika räknemetoder</v>
      </c>
      <c r="X1162" s="214" t="s">
        <v>16772</v>
      </c>
    </row>
    <row r="1163" spans="1:24" x14ac:dyDescent="0.2">
      <c r="A1163" s="215">
        <v>9789152302484</v>
      </c>
      <c r="B1163" s="11">
        <v>5</v>
      </c>
      <c r="C1163" s="11" t="s">
        <v>414</v>
      </c>
      <c r="D1163" s="11" t="s">
        <v>437</v>
      </c>
      <c r="E1163" s="11" t="s">
        <v>282</v>
      </c>
      <c r="F1163" s="11" t="s">
        <v>374</v>
      </c>
      <c r="G1163" s="11" t="s">
        <v>417</v>
      </c>
      <c r="H1163" s="11" t="s">
        <v>30</v>
      </c>
      <c r="I1163" s="11">
        <v>3</v>
      </c>
      <c r="J1163" s="11" t="s">
        <v>34</v>
      </c>
      <c r="K1163" s="164" t="str">
        <f t="shared" si="79"/>
        <v>Stordiagnos</v>
      </c>
      <c r="L1163" s="11" t="s">
        <v>12548</v>
      </c>
      <c r="M1163" s="11" t="str">
        <f t="shared" si="81"/>
        <v>5_x5_1x_D_3b</v>
      </c>
      <c r="N1163" s="11" t="s">
        <v>10549</v>
      </c>
      <c r="O1163" s="11" t="s">
        <v>328</v>
      </c>
      <c r="P1163" s="39"/>
      <c r="Q1163" s="55" t="s">
        <v>6574</v>
      </c>
      <c r="R1163" s="11" t="s">
        <v>16186</v>
      </c>
      <c r="S1163" s="151" t="s">
        <v>8317</v>
      </c>
      <c r="T1163" s="78" t="str">
        <f t="shared" si="80"/>
        <v>y1_18y</v>
      </c>
      <c r="U1163" s="78" t="str">
        <f>INDEX(Lista!$O$2:$S$206,MATCH('Base data'!T1163,Lista!$P$2:$P$206,0),3)</f>
        <v>Talform</v>
      </c>
      <c r="V1163" s="78" t="str">
        <f>INDEX(Lista!$O$2:$S$206,MATCH('Base data'!T1163,Lista!$P$2:$P$206,0),4)</f>
        <v>T_1_18</v>
      </c>
      <c r="W1163" s="78" t="str">
        <f>INDEX(Lista!$O$2:$S$206,MATCH('Base data'!T1163,Lista!$P$2:$P$206,0),5)</f>
        <v>Talform</v>
      </c>
      <c r="X1163" s="214" t="s">
        <v>16772</v>
      </c>
    </row>
    <row r="1164" spans="1:24" x14ac:dyDescent="0.2">
      <c r="A1164" s="215">
        <v>9789152302484</v>
      </c>
      <c r="B1164" s="11">
        <v>5</v>
      </c>
      <c r="C1164" s="11" t="s">
        <v>414</v>
      </c>
      <c r="D1164" s="11" t="s">
        <v>437</v>
      </c>
      <c r="E1164" s="11" t="s">
        <v>282</v>
      </c>
      <c r="F1164" s="11" t="s">
        <v>374</v>
      </c>
      <c r="G1164" s="11" t="s">
        <v>417</v>
      </c>
      <c r="H1164" s="11" t="s">
        <v>30</v>
      </c>
      <c r="I1164" s="11">
        <v>3</v>
      </c>
      <c r="J1164" s="11" t="s">
        <v>40</v>
      </c>
      <c r="K1164" s="164" t="str">
        <f t="shared" si="79"/>
        <v>Stordiagnos</v>
      </c>
      <c r="L1164" s="11" t="s">
        <v>12548</v>
      </c>
      <c r="M1164" s="11" t="str">
        <f t="shared" si="81"/>
        <v>5_x5_1x_D_3c</v>
      </c>
      <c r="N1164" s="11" t="s">
        <v>10550</v>
      </c>
      <c r="O1164" s="11" t="s">
        <v>328</v>
      </c>
      <c r="P1164" s="39"/>
      <c r="Q1164" s="55" t="s">
        <v>6575</v>
      </c>
      <c r="R1164" s="11" t="s">
        <v>16186</v>
      </c>
      <c r="S1164" s="151" t="s">
        <v>8318</v>
      </c>
      <c r="T1164" s="78" t="str">
        <f t="shared" si="80"/>
        <v>y1_2_1y</v>
      </c>
      <c r="U1164" s="78" t="str">
        <f>INDEX(Lista!$O$2:$S$206,MATCH('Base data'!T1164,Lista!$P$2:$P$206,0),3)</f>
        <v>Bråk - Addera och subtrahera bråk</v>
      </c>
      <c r="V1164" s="78" t="str">
        <f>INDEX(Lista!$O$2:$S$206,MATCH('Base data'!T1164,Lista!$P$2:$P$206,0),4)</f>
        <v>T_1_2</v>
      </c>
      <c r="W1164" s="78" t="str">
        <f>INDEX(Lista!$O$2:$S$206,MATCH('Base data'!T1164,Lista!$P$2:$P$206,0),5)</f>
        <v>Bråk</v>
      </c>
      <c r="X1164" s="214" t="s">
        <v>16772</v>
      </c>
    </row>
    <row r="1165" spans="1:24" x14ac:dyDescent="0.2">
      <c r="A1165" s="215">
        <v>9789152302484</v>
      </c>
      <c r="B1165" s="11">
        <v>5</v>
      </c>
      <c r="C1165" s="11" t="s">
        <v>414</v>
      </c>
      <c r="D1165" s="11" t="s">
        <v>437</v>
      </c>
      <c r="E1165" s="11" t="s">
        <v>282</v>
      </c>
      <c r="F1165" s="11" t="s">
        <v>374</v>
      </c>
      <c r="G1165" s="11" t="s">
        <v>417</v>
      </c>
      <c r="H1165" s="11" t="s">
        <v>30</v>
      </c>
      <c r="I1165" s="11">
        <v>3</v>
      </c>
      <c r="J1165" s="11" t="s">
        <v>66</v>
      </c>
      <c r="K1165" s="164" t="str">
        <f t="shared" si="79"/>
        <v>Stordiagnos</v>
      </c>
      <c r="L1165" s="11" t="s">
        <v>12548</v>
      </c>
      <c r="M1165" s="11" t="str">
        <f t="shared" si="81"/>
        <v>5_x5_1x_D_3d</v>
      </c>
      <c r="N1165" s="11" t="s">
        <v>10551</v>
      </c>
      <c r="O1165" s="11" t="s">
        <v>328</v>
      </c>
      <c r="P1165" s="39"/>
      <c r="Q1165" s="55" t="s">
        <v>6576</v>
      </c>
      <c r="R1165" s="11" t="s">
        <v>16186</v>
      </c>
      <c r="S1165" s="151" t="s">
        <v>8319</v>
      </c>
      <c r="T1165" s="78" t="str">
        <f t="shared" si="80"/>
        <v>y1_2_4y</v>
      </c>
      <c r="U1165" s="78" t="str">
        <f>INDEX(Lista!$O$2:$S$206,MATCH('Base data'!T1165,Lista!$P$2:$P$206,0),3)</f>
        <v>Bråk - Multiplicera och dividera bråk</v>
      </c>
      <c r="V1165" s="78" t="str">
        <f>INDEX(Lista!$O$2:$S$206,MATCH('Base data'!T1165,Lista!$P$2:$P$206,0),4)</f>
        <v>T_1_2</v>
      </c>
      <c r="W1165" s="78" t="str">
        <f>INDEX(Lista!$O$2:$S$206,MATCH('Base data'!T1165,Lista!$P$2:$P$206,0),5)</f>
        <v>Bråk</v>
      </c>
      <c r="X1165" s="214" t="s">
        <v>16772</v>
      </c>
    </row>
    <row r="1166" spans="1:24" x14ac:dyDescent="0.2">
      <c r="A1166" s="215">
        <v>9789152302484</v>
      </c>
      <c r="B1166" s="11">
        <v>5</v>
      </c>
      <c r="C1166" s="11" t="s">
        <v>414</v>
      </c>
      <c r="D1166" s="11" t="s">
        <v>437</v>
      </c>
      <c r="E1166" s="11" t="s">
        <v>282</v>
      </c>
      <c r="F1166" s="11" t="s">
        <v>374</v>
      </c>
      <c r="G1166" s="11" t="s">
        <v>417</v>
      </c>
      <c r="H1166" s="11" t="s">
        <v>30</v>
      </c>
      <c r="I1166" s="11">
        <v>4</v>
      </c>
      <c r="J1166" s="11" t="s">
        <v>31</v>
      </c>
      <c r="K1166" s="164" t="str">
        <f t="shared" si="79"/>
        <v>Stordiagnos</v>
      </c>
      <c r="L1166" s="11" t="s">
        <v>17333</v>
      </c>
      <c r="M1166" s="11" t="str">
        <f t="shared" si="81"/>
        <v>5_x5_1x_D_4a</v>
      </c>
      <c r="N1166" s="11" t="s">
        <v>10552</v>
      </c>
      <c r="O1166" s="11" t="s">
        <v>328</v>
      </c>
      <c r="P1166" s="39"/>
      <c r="Q1166" s="55" t="s">
        <v>6577</v>
      </c>
      <c r="R1166" s="11" t="s">
        <v>16186</v>
      </c>
      <c r="S1166" s="151" t="s">
        <v>8320</v>
      </c>
      <c r="T1166" s="78" t="str">
        <f t="shared" si="80"/>
        <v>y1_10_1y</v>
      </c>
      <c r="U1166" s="78" t="str">
        <f>INDEX(Lista!$O$2:$S$206,MATCH('Base data'!T1166,Lista!$P$2:$P$206,0),3)</f>
        <v>Addition &amp; subtraktion</v>
      </c>
      <c r="V1166" s="78" t="str">
        <f>INDEX(Lista!$O$2:$S$206,MATCH('Base data'!T1166,Lista!$P$2:$P$206,0),4)</f>
        <v>T_1_10</v>
      </c>
      <c r="W1166" s="78" t="str">
        <f>INDEX(Lista!$O$2:$S$206,MATCH('Base data'!T1166,Lista!$P$2:$P$206,0),5)</f>
        <v>Olika räknemetoder</v>
      </c>
      <c r="X1166" s="214" t="s">
        <v>16772</v>
      </c>
    </row>
    <row r="1167" spans="1:24" x14ac:dyDescent="0.2">
      <c r="A1167" s="215">
        <v>9789152302484</v>
      </c>
      <c r="B1167" s="11">
        <v>5</v>
      </c>
      <c r="C1167" s="11" t="s">
        <v>414</v>
      </c>
      <c r="D1167" s="11" t="s">
        <v>437</v>
      </c>
      <c r="E1167" s="11" t="s">
        <v>282</v>
      </c>
      <c r="F1167" s="11" t="s">
        <v>374</v>
      </c>
      <c r="G1167" s="11" t="s">
        <v>417</v>
      </c>
      <c r="H1167" s="11" t="s">
        <v>30</v>
      </c>
      <c r="I1167" s="11">
        <v>4</v>
      </c>
      <c r="J1167" s="11" t="s">
        <v>34</v>
      </c>
      <c r="K1167" s="164" t="str">
        <f t="shared" si="79"/>
        <v>Stordiagnos</v>
      </c>
      <c r="L1167" s="11" t="s">
        <v>17333</v>
      </c>
      <c r="M1167" s="11" t="str">
        <f t="shared" si="81"/>
        <v>5_x5_1x_D_4b</v>
      </c>
      <c r="N1167" s="11" t="s">
        <v>10553</v>
      </c>
      <c r="O1167" s="11" t="s">
        <v>328</v>
      </c>
      <c r="P1167" s="39"/>
      <c r="Q1167" s="55" t="s">
        <v>6578</v>
      </c>
      <c r="R1167" s="11" t="s">
        <v>16186</v>
      </c>
      <c r="S1167" s="151" t="s">
        <v>8321</v>
      </c>
      <c r="T1167" s="78" t="str">
        <f t="shared" si="80"/>
        <v>y1_15_4y</v>
      </c>
      <c r="U1167" s="78" t="str">
        <f>INDEX(Lista!$O$2:$S$206,MATCH('Base data'!T1167,Lista!$P$2:$P$206,0),3)</f>
        <v>Räkneregler - Negativa tal</v>
      </c>
      <c r="V1167" s="78" t="str">
        <f>INDEX(Lista!$O$2:$S$206,MATCH('Base data'!T1167,Lista!$P$2:$P$206,0),4)</f>
        <v>T_1_15</v>
      </c>
      <c r="W1167" s="78" t="str">
        <f>INDEX(Lista!$O$2:$S$206,MATCH('Base data'!T1167,Lista!$P$2:$P$206,0),5)</f>
        <v>Räkneregler</v>
      </c>
      <c r="X1167" s="214" t="s">
        <v>16772</v>
      </c>
    </row>
    <row r="1168" spans="1:24" x14ac:dyDescent="0.2">
      <c r="A1168" s="215">
        <v>9789152302484</v>
      </c>
      <c r="B1168" s="11">
        <v>5</v>
      </c>
      <c r="C1168" s="11" t="s">
        <v>414</v>
      </c>
      <c r="D1168" s="11" t="s">
        <v>437</v>
      </c>
      <c r="E1168" s="11" t="s">
        <v>282</v>
      </c>
      <c r="F1168" s="11" t="s">
        <v>374</v>
      </c>
      <c r="G1168" s="11" t="s">
        <v>417</v>
      </c>
      <c r="H1168" s="11" t="s">
        <v>30</v>
      </c>
      <c r="I1168" s="11">
        <v>4</v>
      </c>
      <c r="J1168" s="11" t="s">
        <v>40</v>
      </c>
      <c r="K1168" s="164" t="str">
        <f t="shared" si="79"/>
        <v>Stordiagnos</v>
      </c>
      <c r="L1168" s="11" t="s">
        <v>17333</v>
      </c>
      <c r="M1168" s="11" t="str">
        <f t="shared" si="81"/>
        <v>5_x5_1x_D_4c</v>
      </c>
      <c r="N1168" s="11" t="s">
        <v>10554</v>
      </c>
      <c r="O1168" s="11" t="s">
        <v>328</v>
      </c>
      <c r="P1168" s="39"/>
      <c r="Q1168" s="55" t="s">
        <v>6579</v>
      </c>
      <c r="R1168" s="11" t="s">
        <v>16186</v>
      </c>
      <c r="S1168" s="151" t="s">
        <v>8321</v>
      </c>
      <c r="T1168" s="78" t="str">
        <f t="shared" si="80"/>
        <v>y1_15_4y</v>
      </c>
      <c r="U1168" s="78" t="str">
        <f>INDEX(Lista!$O$2:$S$206,MATCH('Base data'!T1168,Lista!$P$2:$P$206,0),3)</f>
        <v>Räkneregler - Negativa tal</v>
      </c>
      <c r="V1168" s="78" t="str">
        <f>INDEX(Lista!$O$2:$S$206,MATCH('Base data'!T1168,Lista!$P$2:$P$206,0),4)</f>
        <v>T_1_15</v>
      </c>
      <c r="W1168" s="78" t="str">
        <f>INDEX(Lista!$O$2:$S$206,MATCH('Base data'!T1168,Lista!$P$2:$P$206,0),5)</f>
        <v>Räkneregler</v>
      </c>
      <c r="X1168" s="214" t="s">
        <v>16772</v>
      </c>
    </row>
    <row r="1169" spans="1:24" x14ac:dyDescent="0.2">
      <c r="A1169" s="215">
        <v>9789152302484</v>
      </c>
      <c r="B1169" s="11">
        <v>5</v>
      </c>
      <c r="C1169" s="11" t="s">
        <v>414</v>
      </c>
      <c r="D1169" s="11" t="s">
        <v>437</v>
      </c>
      <c r="E1169" s="11" t="s">
        <v>282</v>
      </c>
      <c r="F1169" s="11" t="s">
        <v>374</v>
      </c>
      <c r="G1169" s="11" t="s">
        <v>417</v>
      </c>
      <c r="H1169" s="11" t="s">
        <v>30</v>
      </c>
      <c r="I1169" s="11">
        <v>4</v>
      </c>
      <c r="J1169" s="11" t="s">
        <v>66</v>
      </c>
      <c r="K1169" s="164" t="str">
        <f t="shared" si="79"/>
        <v>Stordiagnos</v>
      </c>
      <c r="L1169" s="11" t="s">
        <v>17333</v>
      </c>
      <c r="M1169" s="11" t="str">
        <f t="shared" si="81"/>
        <v>5_x5_1x_D_4d</v>
      </c>
      <c r="N1169" s="11" t="s">
        <v>10555</v>
      </c>
      <c r="O1169" s="11" t="s">
        <v>328</v>
      </c>
      <c r="P1169" s="39"/>
      <c r="Q1169" s="55" t="s">
        <v>6580</v>
      </c>
      <c r="R1169" s="11" t="s">
        <v>16186</v>
      </c>
      <c r="S1169" s="151" t="s">
        <v>8321</v>
      </c>
      <c r="T1169" s="78" t="str">
        <f t="shared" si="80"/>
        <v>y1_15_4y</v>
      </c>
      <c r="U1169" s="78" t="str">
        <f>INDEX(Lista!$O$2:$S$206,MATCH('Base data'!T1169,Lista!$P$2:$P$206,0),3)</f>
        <v>Räkneregler - Negativa tal</v>
      </c>
      <c r="V1169" s="78" t="str">
        <f>INDEX(Lista!$O$2:$S$206,MATCH('Base data'!T1169,Lista!$P$2:$P$206,0),4)</f>
        <v>T_1_15</v>
      </c>
      <c r="W1169" s="78" t="str">
        <f>INDEX(Lista!$O$2:$S$206,MATCH('Base data'!T1169,Lista!$P$2:$P$206,0),5)</f>
        <v>Räkneregler</v>
      </c>
      <c r="X1169" s="214" t="s">
        <v>16772</v>
      </c>
    </row>
    <row r="1170" spans="1:24" x14ac:dyDescent="0.2">
      <c r="A1170" s="215">
        <v>9789152302484</v>
      </c>
      <c r="B1170" s="11">
        <v>5</v>
      </c>
      <c r="C1170" s="11" t="s">
        <v>414</v>
      </c>
      <c r="D1170" s="11" t="s">
        <v>437</v>
      </c>
      <c r="E1170" s="11" t="s">
        <v>282</v>
      </c>
      <c r="F1170" s="11" t="s">
        <v>374</v>
      </c>
      <c r="G1170" s="11" t="s">
        <v>417</v>
      </c>
      <c r="H1170" s="11" t="s">
        <v>30</v>
      </c>
      <c r="I1170" s="11">
        <v>5</v>
      </c>
      <c r="J1170" s="11"/>
      <c r="K1170" s="164" t="str">
        <f t="shared" si="79"/>
        <v>Stordiagnos</v>
      </c>
      <c r="L1170" s="11" t="s">
        <v>12548</v>
      </c>
      <c r="M1170" s="11" t="str">
        <f t="shared" si="81"/>
        <v>5_x5_1x_D_5</v>
      </c>
      <c r="N1170" s="11" t="s">
        <v>10556</v>
      </c>
      <c r="O1170" s="11" t="s">
        <v>515</v>
      </c>
      <c r="P1170" s="39"/>
      <c r="Q1170" s="55" t="s">
        <v>6581</v>
      </c>
      <c r="R1170" s="11" t="s">
        <v>6582</v>
      </c>
      <c r="S1170" s="151" t="s">
        <v>8322</v>
      </c>
      <c r="T1170" s="78" t="str">
        <f t="shared" si="80"/>
        <v>y2_19_2y</v>
      </c>
      <c r="U1170" s="78" t="str">
        <f>INDEX(Lista!$O$2:$S$206,MATCH('Base data'!T1170,Lista!$P$2:$P$206,0),3)</f>
        <v>Procent - Delar av det hela</v>
      </c>
      <c r="V1170" s="78" t="str">
        <f>INDEX(Lista!$O$2:$S$206,MATCH('Base data'!T1170,Lista!$P$2:$P$206,0),4)</f>
        <v>SF_2_19</v>
      </c>
      <c r="W1170" s="78" t="str">
        <f>INDEX(Lista!$O$2:$S$206,MATCH('Base data'!T1170,Lista!$P$2:$P$206,0),5)</f>
        <v>Procent</v>
      </c>
      <c r="X1170" s="214" t="s">
        <v>16772</v>
      </c>
    </row>
    <row r="1171" spans="1:24" x14ac:dyDescent="0.2">
      <c r="A1171" s="215">
        <v>9789152302484</v>
      </c>
      <c r="B1171" s="11">
        <v>5</v>
      </c>
      <c r="C1171" s="11" t="s">
        <v>414</v>
      </c>
      <c r="D1171" s="11" t="s">
        <v>437</v>
      </c>
      <c r="E1171" s="11" t="s">
        <v>282</v>
      </c>
      <c r="F1171" s="11" t="s">
        <v>374</v>
      </c>
      <c r="G1171" s="11" t="s">
        <v>417</v>
      </c>
      <c r="H1171" s="11" t="s">
        <v>30</v>
      </c>
      <c r="I1171" s="11">
        <v>6</v>
      </c>
      <c r="J1171" s="11"/>
      <c r="K1171" s="164" t="str">
        <f t="shared" si="79"/>
        <v>Stordiagnos</v>
      </c>
      <c r="L1171" s="11" t="s">
        <v>17333</v>
      </c>
      <c r="M1171" s="11" t="str">
        <f t="shared" si="81"/>
        <v>5_x5_1x_D_6</v>
      </c>
      <c r="N1171" s="11" t="s">
        <v>10557</v>
      </c>
      <c r="O1171" s="11" t="s">
        <v>283</v>
      </c>
      <c r="P1171" s="39"/>
      <c r="Q1171" s="55" t="s">
        <v>6583</v>
      </c>
      <c r="R1171" s="11" t="s">
        <v>16186</v>
      </c>
      <c r="S1171" s="151" t="s">
        <v>8323</v>
      </c>
      <c r="T1171" s="78" t="str">
        <f t="shared" si="80"/>
        <v>y1_18_3y</v>
      </c>
      <c r="U1171" s="78" t="str">
        <f>INDEX(Lista!$O$2:$S$206,MATCH('Base data'!T1171,Lista!$P$2:$P$206,0),3)</f>
        <v>Talformer - Potensform</v>
      </c>
      <c r="V1171" s="78" t="str">
        <f>INDEX(Lista!$O$2:$S$206,MATCH('Base data'!T1171,Lista!$P$2:$P$206,0),4)</f>
        <v>T_1_18</v>
      </c>
      <c r="W1171" s="78" t="str">
        <f>INDEX(Lista!$O$2:$S$206,MATCH('Base data'!T1171,Lista!$P$2:$P$206,0),5)</f>
        <v>Talform</v>
      </c>
      <c r="X1171" s="214" t="s">
        <v>16772</v>
      </c>
    </row>
    <row r="1172" spans="1:24" x14ac:dyDescent="0.2">
      <c r="A1172" s="215">
        <v>9789152302484</v>
      </c>
      <c r="B1172" s="11">
        <v>5</v>
      </c>
      <c r="C1172" s="11" t="s">
        <v>414</v>
      </c>
      <c r="D1172" s="11" t="s">
        <v>437</v>
      </c>
      <c r="E1172" s="11" t="s">
        <v>282</v>
      </c>
      <c r="F1172" s="11" t="s">
        <v>374</v>
      </c>
      <c r="G1172" s="11" t="s">
        <v>417</v>
      </c>
      <c r="H1172" s="11" t="s">
        <v>30</v>
      </c>
      <c r="I1172" s="11">
        <v>7</v>
      </c>
      <c r="J1172" s="11"/>
      <c r="K1172" s="164" t="str">
        <f t="shared" si="79"/>
        <v>Stordiagnos</v>
      </c>
      <c r="L1172" s="11" t="s">
        <v>12548</v>
      </c>
      <c r="M1172" s="11" t="str">
        <f t="shared" si="81"/>
        <v>5_x5_1x_D_7</v>
      </c>
      <c r="N1172" s="11" t="s">
        <v>10558</v>
      </c>
      <c r="O1172" s="11" t="s">
        <v>283</v>
      </c>
      <c r="P1172" s="39"/>
      <c r="Q1172" s="55" t="s">
        <v>6584</v>
      </c>
      <c r="R1172" s="11" t="s">
        <v>16186</v>
      </c>
      <c r="S1172" s="151" t="s">
        <v>8324</v>
      </c>
      <c r="T1172" s="78" t="str">
        <f t="shared" si="80"/>
        <v>y1_12_2y</v>
      </c>
      <c r="U1172" s="78" t="str">
        <f>INDEX(Lista!$O$2:$S$206,MATCH('Base data'!T1172,Lista!$P$2:$P$206,0),3)</f>
        <v>Potenser - Kvadrat &amp; kvadratrötter</v>
      </c>
      <c r="V1172" s="78" t="str">
        <f>INDEX(Lista!$O$2:$S$206,MATCH('Base data'!T1172,Lista!$P$2:$P$206,0),4)</f>
        <v>T_1_12</v>
      </c>
      <c r="W1172" s="78" t="str">
        <f>INDEX(Lista!$O$2:$S$206,MATCH('Base data'!T1172,Lista!$P$2:$P$206,0),5)</f>
        <v>Potenser</v>
      </c>
      <c r="X1172" s="214" t="s">
        <v>16772</v>
      </c>
    </row>
    <row r="1173" spans="1:24" x14ac:dyDescent="0.2">
      <c r="A1173" s="215">
        <v>9789152302484</v>
      </c>
      <c r="B1173" s="11">
        <v>5</v>
      </c>
      <c r="C1173" s="11" t="s">
        <v>414</v>
      </c>
      <c r="D1173" s="11" t="s">
        <v>437</v>
      </c>
      <c r="E1173" s="11" t="s">
        <v>282</v>
      </c>
      <c r="F1173" s="11" t="s">
        <v>374</v>
      </c>
      <c r="G1173" s="11" t="s">
        <v>417</v>
      </c>
      <c r="H1173" s="11" t="s">
        <v>30</v>
      </c>
      <c r="I1173" s="11">
        <v>8</v>
      </c>
      <c r="J1173" s="11" t="s">
        <v>31</v>
      </c>
      <c r="K1173" s="164" t="str">
        <f t="shared" si="79"/>
        <v>Stordiagnos</v>
      </c>
      <c r="L1173" s="11" t="s">
        <v>17333</v>
      </c>
      <c r="M1173" s="11" t="str">
        <f t="shared" si="81"/>
        <v>5_x5_1x_D_8a</v>
      </c>
      <c r="N1173" s="11" t="s">
        <v>10559</v>
      </c>
      <c r="O1173" s="11" t="s">
        <v>283</v>
      </c>
      <c r="P1173" s="39"/>
      <c r="Q1173" s="55" t="s">
        <v>6585</v>
      </c>
      <c r="R1173" s="11" t="s">
        <v>16186</v>
      </c>
      <c r="S1173" s="151" t="s">
        <v>8325</v>
      </c>
      <c r="T1173" s="78" t="str">
        <f t="shared" si="80"/>
        <v>y1_6_4y</v>
      </c>
      <c r="U1173" s="78" t="str">
        <f>INDEX(Lista!$O$2:$S$206,MATCH('Base data'!T1173,Lista!$P$2:$P$206,0),3)</f>
        <v>Enheter - Prefix</v>
      </c>
      <c r="V1173" s="78" t="str">
        <f>INDEX(Lista!$O$2:$S$206,MATCH('Base data'!T1173,Lista!$P$2:$P$206,0),4)</f>
        <v>T_1_6</v>
      </c>
      <c r="W1173" s="78" t="str">
        <f>INDEX(Lista!$O$2:$S$206,MATCH('Base data'!T1173,Lista!$P$2:$P$206,0),5)</f>
        <v>Enheter</v>
      </c>
      <c r="X1173" s="214" t="s">
        <v>16772</v>
      </c>
    </row>
    <row r="1174" spans="1:24" x14ac:dyDescent="0.2">
      <c r="A1174" s="215">
        <v>9789152302484</v>
      </c>
      <c r="B1174" s="11">
        <v>5</v>
      </c>
      <c r="C1174" s="11" t="s">
        <v>414</v>
      </c>
      <c r="D1174" s="11" t="s">
        <v>437</v>
      </c>
      <c r="E1174" s="11" t="s">
        <v>282</v>
      </c>
      <c r="F1174" s="11" t="s">
        <v>374</v>
      </c>
      <c r="G1174" s="11" t="s">
        <v>417</v>
      </c>
      <c r="H1174" s="11" t="s">
        <v>30</v>
      </c>
      <c r="I1174" s="11">
        <v>8</v>
      </c>
      <c r="J1174" s="11" t="s">
        <v>34</v>
      </c>
      <c r="K1174" s="164" t="str">
        <f t="shared" si="79"/>
        <v>Stordiagnos</v>
      </c>
      <c r="L1174" s="11" t="s">
        <v>17333</v>
      </c>
      <c r="M1174" s="11" t="str">
        <f t="shared" si="81"/>
        <v>5_x5_1x_D_8b</v>
      </c>
      <c r="N1174" s="11" t="s">
        <v>10560</v>
      </c>
      <c r="O1174" s="11" t="s">
        <v>283</v>
      </c>
      <c r="P1174" s="39"/>
      <c r="Q1174" s="55" t="s">
        <v>6586</v>
      </c>
      <c r="R1174" s="11" t="s">
        <v>16186</v>
      </c>
      <c r="S1174" s="151" t="s">
        <v>8325</v>
      </c>
      <c r="T1174" s="78" t="str">
        <f t="shared" si="80"/>
        <v>y1_6_4y</v>
      </c>
      <c r="U1174" s="78" t="str">
        <f>INDEX(Lista!$O$2:$S$206,MATCH('Base data'!T1174,Lista!$P$2:$P$206,0),3)</f>
        <v>Enheter - Prefix</v>
      </c>
      <c r="V1174" s="78" t="str">
        <f>INDEX(Lista!$O$2:$S$206,MATCH('Base data'!T1174,Lista!$P$2:$P$206,0),4)</f>
        <v>T_1_6</v>
      </c>
      <c r="W1174" s="78" t="str">
        <f>INDEX(Lista!$O$2:$S$206,MATCH('Base data'!T1174,Lista!$P$2:$P$206,0),5)</f>
        <v>Enheter</v>
      </c>
      <c r="X1174" s="214" t="s">
        <v>16772</v>
      </c>
    </row>
    <row r="1175" spans="1:24" x14ac:dyDescent="0.2">
      <c r="A1175" s="215">
        <v>9789152302484</v>
      </c>
      <c r="B1175" s="11">
        <v>5</v>
      </c>
      <c r="C1175" s="11" t="s">
        <v>414</v>
      </c>
      <c r="D1175" s="11" t="s">
        <v>437</v>
      </c>
      <c r="E1175" s="11" t="s">
        <v>282</v>
      </c>
      <c r="F1175" s="11" t="s">
        <v>374</v>
      </c>
      <c r="G1175" s="11" t="s">
        <v>417</v>
      </c>
      <c r="H1175" s="11" t="s">
        <v>30</v>
      </c>
      <c r="I1175" s="11">
        <v>8</v>
      </c>
      <c r="J1175" s="11" t="s">
        <v>40</v>
      </c>
      <c r="K1175" s="164" t="str">
        <f t="shared" si="79"/>
        <v>Stordiagnos</v>
      </c>
      <c r="L1175" s="11" t="s">
        <v>17333</v>
      </c>
      <c r="M1175" s="11" t="str">
        <f t="shared" si="81"/>
        <v>5_x5_1x_D_8c</v>
      </c>
      <c r="N1175" s="11" t="s">
        <v>10561</v>
      </c>
      <c r="O1175" s="11" t="s">
        <v>283</v>
      </c>
      <c r="P1175" s="39"/>
      <c r="Q1175" s="55" t="s">
        <v>6587</v>
      </c>
      <c r="R1175" s="11" t="s">
        <v>16186</v>
      </c>
      <c r="S1175" s="151" t="s">
        <v>8325</v>
      </c>
      <c r="T1175" s="78" t="str">
        <f t="shared" si="80"/>
        <v>y1_6_4y</v>
      </c>
      <c r="U1175" s="78" t="str">
        <f>INDEX(Lista!$O$2:$S$206,MATCH('Base data'!T1175,Lista!$P$2:$P$206,0),3)</f>
        <v>Enheter - Prefix</v>
      </c>
      <c r="V1175" s="78" t="str">
        <f>INDEX(Lista!$O$2:$S$206,MATCH('Base data'!T1175,Lista!$P$2:$P$206,0),4)</f>
        <v>T_1_6</v>
      </c>
      <c r="W1175" s="78" t="str">
        <f>INDEX(Lista!$O$2:$S$206,MATCH('Base data'!T1175,Lista!$P$2:$P$206,0),5)</f>
        <v>Enheter</v>
      </c>
      <c r="X1175" s="214" t="s">
        <v>16772</v>
      </c>
    </row>
    <row r="1176" spans="1:24" x14ac:dyDescent="0.2">
      <c r="A1176" s="215">
        <v>9789152302484</v>
      </c>
      <c r="B1176" s="11">
        <v>5</v>
      </c>
      <c r="C1176" s="11" t="s">
        <v>414</v>
      </c>
      <c r="D1176" s="11" t="s">
        <v>437</v>
      </c>
      <c r="E1176" s="11" t="s">
        <v>282</v>
      </c>
      <c r="F1176" s="11" t="s">
        <v>374</v>
      </c>
      <c r="G1176" s="11" t="s">
        <v>417</v>
      </c>
      <c r="H1176" s="11" t="s">
        <v>30</v>
      </c>
      <c r="I1176" s="11">
        <v>8</v>
      </c>
      <c r="J1176" s="11" t="s">
        <v>66</v>
      </c>
      <c r="K1176" s="164" t="str">
        <f t="shared" si="79"/>
        <v>Stordiagnos</v>
      </c>
      <c r="L1176" s="11" t="s">
        <v>17333</v>
      </c>
      <c r="M1176" s="11" t="str">
        <f t="shared" si="81"/>
        <v>5_x5_1x_D_8d</v>
      </c>
      <c r="N1176" s="11" t="s">
        <v>10562</v>
      </c>
      <c r="O1176" s="11" t="s">
        <v>283</v>
      </c>
      <c r="P1176" s="39"/>
      <c r="Q1176" s="55" t="s">
        <v>6588</v>
      </c>
      <c r="R1176" s="11" t="s">
        <v>16186</v>
      </c>
      <c r="S1176" s="151" t="s">
        <v>8325</v>
      </c>
      <c r="T1176" s="78" t="str">
        <f t="shared" si="80"/>
        <v>y1_6_4y</v>
      </c>
      <c r="U1176" s="78" t="str">
        <f>INDEX(Lista!$O$2:$S$206,MATCH('Base data'!T1176,Lista!$P$2:$P$206,0),3)</f>
        <v>Enheter - Prefix</v>
      </c>
      <c r="V1176" s="78" t="str">
        <f>INDEX(Lista!$O$2:$S$206,MATCH('Base data'!T1176,Lista!$P$2:$P$206,0),4)</f>
        <v>T_1_6</v>
      </c>
      <c r="W1176" s="78" t="str">
        <f>INDEX(Lista!$O$2:$S$206,MATCH('Base data'!T1176,Lista!$P$2:$P$206,0),5)</f>
        <v>Enheter</v>
      </c>
      <c r="X1176" s="214" t="s">
        <v>16772</v>
      </c>
    </row>
    <row r="1177" spans="1:24" x14ac:dyDescent="0.2">
      <c r="A1177" s="215">
        <v>9789152302484</v>
      </c>
      <c r="B1177" s="11">
        <v>5</v>
      </c>
      <c r="C1177" s="11" t="s">
        <v>414</v>
      </c>
      <c r="D1177" s="11" t="s">
        <v>437</v>
      </c>
      <c r="E1177" s="11" t="s">
        <v>282</v>
      </c>
      <c r="F1177" s="11" t="s">
        <v>374</v>
      </c>
      <c r="G1177" s="11" t="s">
        <v>417</v>
      </c>
      <c r="H1177" s="11" t="s">
        <v>30</v>
      </c>
      <c r="I1177" s="11">
        <v>9</v>
      </c>
      <c r="J1177" s="11"/>
      <c r="K1177" s="164" t="str">
        <f t="shared" si="79"/>
        <v>Stordiagnos</v>
      </c>
      <c r="L1177" s="11" t="s">
        <v>12548</v>
      </c>
      <c r="M1177" s="11" t="str">
        <f t="shared" si="81"/>
        <v>5_x5_1x_D_9</v>
      </c>
      <c r="N1177" s="11" t="s">
        <v>10563</v>
      </c>
      <c r="O1177" s="11" t="s">
        <v>515</v>
      </c>
      <c r="P1177" s="39"/>
      <c r="Q1177" s="55" t="s">
        <v>6589</v>
      </c>
      <c r="R1177" s="11" t="s">
        <v>16186</v>
      </c>
      <c r="S1177" s="151" t="s">
        <v>8326</v>
      </c>
      <c r="T1177" s="78" t="str">
        <f t="shared" si="80"/>
        <v>y1_6_3y</v>
      </c>
      <c r="U1177" s="78" t="str">
        <f>INDEX(Lista!$O$2:$S$206,MATCH('Base data'!T1177,Lista!$P$2:$P$206,0),3)</f>
        <v>Enheter - Sträcka &amp; hastighet</v>
      </c>
      <c r="V1177" s="78" t="str">
        <f>INDEX(Lista!$O$2:$S$206,MATCH('Base data'!T1177,Lista!$P$2:$P$206,0),4)</f>
        <v>T_1_6</v>
      </c>
      <c r="W1177" s="78" t="str">
        <f>INDEX(Lista!$O$2:$S$206,MATCH('Base data'!T1177,Lista!$P$2:$P$206,0),5)</f>
        <v>Enheter</v>
      </c>
      <c r="X1177" s="214" t="s">
        <v>16772</v>
      </c>
    </row>
    <row r="1178" spans="1:24" ht="32" x14ac:dyDescent="0.2">
      <c r="A1178" s="215">
        <v>9789152302484</v>
      </c>
      <c r="B1178" s="11">
        <v>5</v>
      </c>
      <c r="C1178" s="11" t="s">
        <v>414</v>
      </c>
      <c r="D1178" s="11" t="s">
        <v>437</v>
      </c>
      <c r="E1178" s="11" t="s">
        <v>282</v>
      </c>
      <c r="F1178" s="11" t="s">
        <v>374</v>
      </c>
      <c r="G1178" s="11" t="s">
        <v>417</v>
      </c>
      <c r="H1178" s="11" t="s">
        <v>30</v>
      </c>
      <c r="I1178" s="11">
        <v>10</v>
      </c>
      <c r="J1178" s="11"/>
      <c r="K1178" s="164" t="str">
        <f t="shared" si="79"/>
        <v>Stordiagnos</v>
      </c>
      <c r="L1178" s="11" t="s">
        <v>17333</v>
      </c>
      <c r="M1178" s="11" t="str">
        <f t="shared" si="81"/>
        <v>5_x5_1x_D_10</v>
      </c>
      <c r="N1178" s="11" t="s">
        <v>10564</v>
      </c>
      <c r="O1178" s="11" t="s">
        <v>515</v>
      </c>
      <c r="P1178" s="39"/>
      <c r="Q1178" s="55" t="s">
        <v>6590</v>
      </c>
      <c r="R1178" s="11" t="s">
        <v>16186</v>
      </c>
      <c r="S1178" s="151" t="s">
        <v>8326</v>
      </c>
      <c r="T1178" s="78" t="str">
        <f t="shared" si="80"/>
        <v>y1_6_3y</v>
      </c>
      <c r="U1178" s="78" t="str">
        <f>INDEX(Lista!$O$2:$S$206,MATCH('Base data'!T1178,Lista!$P$2:$P$206,0),3)</f>
        <v>Enheter - Sträcka &amp; hastighet</v>
      </c>
      <c r="V1178" s="78" t="str">
        <f>INDEX(Lista!$O$2:$S$206,MATCH('Base data'!T1178,Lista!$P$2:$P$206,0),4)</f>
        <v>T_1_6</v>
      </c>
      <c r="W1178" s="78" t="str">
        <f>INDEX(Lista!$O$2:$S$206,MATCH('Base data'!T1178,Lista!$P$2:$P$206,0),5)</f>
        <v>Enheter</v>
      </c>
      <c r="X1178" s="214" t="s">
        <v>16772</v>
      </c>
    </row>
    <row r="1179" spans="1:24" x14ac:dyDescent="0.2">
      <c r="A1179" s="215">
        <v>9789152302484</v>
      </c>
      <c r="B1179" s="11">
        <v>5</v>
      </c>
      <c r="C1179" s="11" t="s">
        <v>414</v>
      </c>
      <c r="D1179" s="11" t="s">
        <v>437</v>
      </c>
      <c r="E1179" s="11" t="s">
        <v>282</v>
      </c>
      <c r="F1179" s="11" t="s">
        <v>374</v>
      </c>
      <c r="G1179" s="11" t="s">
        <v>417</v>
      </c>
      <c r="H1179" s="11" t="s">
        <v>30</v>
      </c>
      <c r="I1179" s="11">
        <v>11</v>
      </c>
      <c r="J1179" s="11" t="s">
        <v>31</v>
      </c>
      <c r="K1179" s="164" t="str">
        <f t="shared" si="79"/>
        <v>Stordiagnos</v>
      </c>
      <c r="L1179" s="11" t="s">
        <v>12548</v>
      </c>
      <c r="M1179" s="11" t="str">
        <f t="shared" si="81"/>
        <v>5_x5_1x_D_11a</v>
      </c>
      <c r="N1179" s="11" t="s">
        <v>10565</v>
      </c>
      <c r="O1179" s="11" t="s">
        <v>283</v>
      </c>
      <c r="P1179" s="39"/>
      <c r="Q1179" s="55" t="s">
        <v>12002</v>
      </c>
      <c r="R1179" s="11" t="s">
        <v>16186</v>
      </c>
      <c r="S1179" s="151" t="s">
        <v>8327</v>
      </c>
      <c r="T1179" s="78" t="str">
        <f t="shared" si="80"/>
        <v>y1_6_5y</v>
      </c>
      <c r="U1179" s="78" t="str">
        <f>INDEX(Lista!$O$2:$S$206,MATCH('Base data'!T1179,Lista!$P$2:$P$206,0),3)</f>
        <v>Enheter - Vikt</v>
      </c>
      <c r="V1179" s="78" t="str">
        <f>INDEX(Lista!$O$2:$S$206,MATCH('Base data'!T1179,Lista!$P$2:$P$206,0),4)</f>
        <v>T_1_6</v>
      </c>
      <c r="W1179" s="78" t="str">
        <f>INDEX(Lista!$O$2:$S$206,MATCH('Base data'!T1179,Lista!$P$2:$P$206,0),5)</f>
        <v>Enheter</v>
      </c>
      <c r="X1179" s="214" t="s">
        <v>16772</v>
      </c>
    </row>
    <row r="1180" spans="1:24" x14ac:dyDescent="0.2">
      <c r="A1180" s="215">
        <v>9789152302484</v>
      </c>
      <c r="B1180" s="11">
        <v>5</v>
      </c>
      <c r="C1180" s="11" t="s">
        <v>414</v>
      </c>
      <c r="D1180" s="11" t="s">
        <v>437</v>
      </c>
      <c r="E1180" s="11" t="s">
        <v>282</v>
      </c>
      <c r="F1180" s="11" t="s">
        <v>374</v>
      </c>
      <c r="G1180" s="11" t="s">
        <v>417</v>
      </c>
      <c r="H1180" s="11" t="s">
        <v>30</v>
      </c>
      <c r="I1180" s="11">
        <v>11</v>
      </c>
      <c r="J1180" s="11" t="s">
        <v>34</v>
      </c>
      <c r="K1180" s="164" t="str">
        <f t="shared" si="79"/>
        <v>Stordiagnos</v>
      </c>
      <c r="L1180" s="11" t="s">
        <v>12548</v>
      </c>
      <c r="M1180" s="11" t="str">
        <f t="shared" si="81"/>
        <v>5_x5_1x_D_11b</v>
      </c>
      <c r="N1180" s="11" t="s">
        <v>10566</v>
      </c>
      <c r="O1180" s="11" t="s">
        <v>283</v>
      </c>
      <c r="P1180" s="39"/>
      <c r="Q1180" s="55" t="s">
        <v>12018</v>
      </c>
      <c r="R1180" s="11" t="s">
        <v>16186</v>
      </c>
      <c r="S1180" s="151" t="s">
        <v>8327</v>
      </c>
      <c r="T1180" s="78" t="str">
        <f t="shared" si="80"/>
        <v>y1_6_5y</v>
      </c>
      <c r="U1180" s="78" t="str">
        <f>INDEX(Lista!$O$2:$S$206,MATCH('Base data'!T1180,Lista!$P$2:$P$206,0),3)</f>
        <v>Enheter - Vikt</v>
      </c>
      <c r="V1180" s="78" t="str">
        <f>INDEX(Lista!$O$2:$S$206,MATCH('Base data'!T1180,Lista!$P$2:$P$206,0),4)</f>
        <v>T_1_6</v>
      </c>
      <c r="W1180" s="78" t="str">
        <f>INDEX(Lista!$O$2:$S$206,MATCH('Base data'!T1180,Lista!$P$2:$P$206,0),5)</f>
        <v>Enheter</v>
      </c>
      <c r="X1180" s="214" t="s">
        <v>16772</v>
      </c>
    </row>
    <row r="1181" spans="1:24" x14ac:dyDescent="0.2">
      <c r="A1181" s="215">
        <v>9789152302484</v>
      </c>
      <c r="B1181" s="11">
        <v>5</v>
      </c>
      <c r="C1181" s="11" t="s">
        <v>414</v>
      </c>
      <c r="D1181" s="11" t="s">
        <v>437</v>
      </c>
      <c r="E1181" s="11" t="s">
        <v>282</v>
      </c>
      <c r="F1181" s="11" t="s">
        <v>374</v>
      </c>
      <c r="G1181" s="11" t="s">
        <v>417</v>
      </c>
      <c r="H1181" s="11" t="s">
        <v>30</v>
      </c>
      <c r="I1181" s="11">
        <v>11</v>
      </c>
      <c r="J1181" s="11" t="s">
        <v>40</v>
      </c>
      <c r="K1181" s="164" t="str">
        <f t="shared" si="79"/>
        <v>Stordiagnos</v>
      </c>
      <c r="L1181" s="11" t="s">
        <v>12548</v>
      </c>
      <c r="M1181" s="11" t="str">
        <f t="shared" si="81"/>
        <v>5_x5_1x_D_11c</v>
      </c>
      <c r="N1181" s="11" t="s">
        <v>10567</v>
      </c>
      <c r="O1181" s="11" t="s">
        <v>283</v>
      </c>
      <c r="P1181" s="39"/>
      <c r="Q1181" s="55" t="s">
        <v>12504</v>
      </c>
      <c r="R1181" s="11" t="s">
        <v>16186</v>
      </c>
      <c r="S1181" s="152" t="s">
        <v>8328</v>
      </c>
      <c r="T1181" s="78" t="str">
        <f t="shared" si="80"/>
        <v>y1_6_1y</v>
      </c>
      <c r="U1181" s="78" t="str">
        <f>INDEX(Lista!$O$2:$S$206,MATCH('Base data'!T1181,Lista!$P$2:$P$206,0),3)</f>
        <v>Enheter - Längdenheter</v>
      </c>
      <c r="V1181" s="78" t="str">
        <f>INDEX(Lista!$O$2:$S$206,MATCH('Base data'!T1181,Lista!$P$2:$P$206,0),4)</f>
        <v>T_1_6</v>
      </c>
      <c r="W1181" s="78" t="str">
        <f>INDEX(Lista!$O$2:$S$206,MATCH('Base data'!T1181,Lista!$P$2:$P$206,0),5)</f>
        <v>Enheter</v>
      </c>
      <c r="X1181" s="214" t="s">
        <v>16772</v>
      </c>
    </row>
    <row r="1182" spans="1:24" x14ac:dyDescent="0.2">
      <c r="A1182" s="215">
        <v>9789152302484</v>
      </c>
      <c r="B1182" s="11">
        <v>5</v>
      </c>
      <c r="C1182" s="11" t="s">
        <v>414</v>
      </c>
      <c r="D1182" s="11" t="s">
        <v>437</v>
      </c>
      <c r="E1182" s="11" t="s">
        <v>282</v>
      </c>
      <c r="F1182" s="11" t="s">
        <v>374</v>
      </c>
      <c r="G1182" s="11" t="s">
        <v>417</v>
      </c>
      <c r="H1182" s="11" t="s">
        <v>30</v>
      </c>
      <c r="I1182" s="11">
        <v>11</v>
      </c>
      <c r="J1182" s="11" t="s">
        <v>66</v>
      </c>
      <c r="K1182" s="164" t="str">
        <f t="shared" si="79"/>
        <v>Stordiagnos</v>
      </c>
      <c r="L1182" s="11" t="s">
        <v>12548</v>
      </c>
      <c r="M1182" s="11" t="str">
        <f t="shared" si="81"/>
        <v>5_x5_1x_D_11d</v>
      </c>
      <c r="N1182" s="11" t="s">
        <v>10568</v>
      </c>
      <c r="O1182" s="11" t="s">
        <v>283</v>
      </c>
      <c r="P1182" s="39"/>
      <c r="Q1182" s="55" t="s">
        <v>12003</v>
      </c>
      <c r="R1182" s="11" t="s">
        <v>16186</v>
      </c>
      <c r="S1182" s="151" t="s">
        <v>8327</v>
      </c>
      <c r="T1182" s="78" t="str">
        <f t="shared" si="80"/>
        <v>y1_6_5y</v>
      </c>
      <c r="U1182" s="78" t="str">
        <f>INDEX(Lista!$O$2:$S$206,MATCH('Base data'!T1182,Lista!$P$2:$P$206,0),3)</f>
        <v>Enheter - Vikt</v>
      </c>
      <c r="V1182" s="78" t="str">
        <f>INDEX(Lista!$O$2:$S$206,MATCH('Base data'!T1182,Lista!$P$2:$P$206,0),4)</f>
        <v>T_1_6</v>
      </c>
      <c r="W1182" s="78" t="str">
        <f>INDEX(Lista!$O$2:$S$206,MATCH('Base data'!T1182,Lista!$P$2:$P$206,0),5)</f>
        <v>Enheter</v>
      </c>
      <c r="X1182" s="214" t="s">
        <v>16772</v>
      </c>
    </row>
    <row r="1183" spans="1:24" x14ac:dyDescent="0.2">
      <c r="A1183" s="215">
        <v>9789152302484</v>
      </c>
      <c r="B1183" s="11">
        <v>5</v>
      </c>
      <c r="C1183" s="11" t="s">
        <v>414</v>
      </c>
      <c r="D1183" s="11" t="s">
        <v>437</v>
      </c>
      <c r="E1183" s="11" t="s">
        <v>282</v>
      </c>
      <c r="F1183" s="11" t="s">
        <v>374</v>
      </c>
      <c r="G1183" s="11" t="s">
        <v>417</v>
      </c>
      <c r="H1183" s="11" t="s">
        <v>30</v>
      </c>
      <c r="I1183" s="11">
        <v>11</v>
      </c>
      <c r="J1183" s="11" t="s">
        <v>224</v>
      </c>
      <c r="K1183" s="164" t="str">
        <f t="shared" si="79"/>
        <v>Stordiagnos</v>
      </c>
      <c r="L1183" s="11" t="s">
        <v>12548</v>
      </c>
      <c r="M1183" s="11" t="str">
        <f t="shared" si="81"/>
        <v>5_x5_1x_D_11e</v>
      </c>
      <c r="N1183" s="11" t="s">
        <v>10569</v>
      </c>
      <c r="O1183" s="11" t="s">
        <v>283</v>
      </c>
      <c r="P1183" s="39"/>
      <c r="Q1183" s="55" t="s">
        <v>12004</v>
      </c>
      <c r="R1183" s="11" t="s">
        <v>16186</v>
      </c>
      <c r="S1183" s="152" t="s">
        <v>8329</v>
      </c>
      <c r="T1183" s="78" t="str">
        <f t="shared" si="80"/>
        <v>y1_6_2y</v>
      </c>
      <c r="U1183" s="78" t="str">
        <f>INDEX(Lista!$O$2:$S$206,MATCH('Base data'!T1183,Lista!$P$2:$P$206,0),3)</f>
        <v>Enheter - Tid</v>
      </c>
      <c r="V1183" s="78" t="str">
        <f>INDEX(Lista!$O$2:$S$206,MATCH('Base data'!T1183,Lista!$P$2:$P$206,0),4)</f>
        <v>T_1_6</v>
      </c>
      <c r="W1183" s="78" t="str">
        <f>INDEX(Lista!$O$2:$S$206,MATCH('Base data'!T1183,Lista!$P$2:$P$206,0),5)</f>
        <v>Enheter</v>
      </c>
      <c r="X1183" s="214" t="s">
        <v>16772</v>
      </c>
    </row>
    <row r="1184" spans="1:24" x14ac:dyDescent="0.2">
      <c r="A1184" s="215">
        <v>9789152302484</v>
      </c>
      <c r="B1184" s="11">
        <v>5</v>
      </c>
      <c r="C1184" s="11" t="s">
        <v>414</v>
      </c>
      <c r="D1184" s="11" t="s">
        <v>437</v>
      </c>
      <c r="E1184" s="11" t="s">
        <v>282</v>
      </c>
      <c r="F1184" s="11" t="s">
        <v>374</v>
      </c>
      <c r="G1184" s="11" t="s">
        <v>417</v>
      </c>
      <c r="H1184" s="11" t="s">
        <v>30</v>
      </c>
      <c r="I1184" s="11">
        <v>11</v>
      </c>
      <c r="J1184" s="11" t="s">
        <v>247</v>
      </c>
      <c r="K1184" s="164" t="str">
        <f t="shared" si="79"/>
        <v>Stordiagnos</v>
      </c>
      <c r="L1184" s="11" t="s">
        <v>12548</v>
      </c>
      <c r="M1184" s="11" t="str">
        <f t="shared" si="81"/>
        <v>5_x5_1x_D_11f</v>
      </c>
      <c r="N1184" s="11" t="s">
        <v>10570</v>
      </c>
      <c r="O1184" s="11" t="s">
        <v>283</v>
      </c>
      <c r="P1184" s="39"/>
      <c r="Q1184" s="55" t="s">
        <v>12005</v>
      </c>
      <c r="R1184" s="11" t="s">
        <v>16186</v>
      </c>
      <c r="S1184" s="152" t="s">
        <v>8329</v>
      </c>
      <c r="T1184" s="78" t="str">
        <f t="shared" si="80"/>
        <v>y1_6_2y</v>
      </c>
      <c r="U1184" s="78" t="str">
        <f>INDEX(Lista!$O$2:$S$206,MATCH('Base data'!T1184,Lista!$P$2:$P$206,0),3)</f>
        <v>Enheter - Tid</v>
      </c>
      <c r="V1184" s="78" t="str">
        <f>INDEX(Lista!$O$2:$S$206,MATCH('Base data'!T1184,Lista!$P$2:$P$206,0),4)</f>
        <v>T_1_6</v>
      </c>
      <c r="W1184" s="78" t="str">
        <f>INDEX(Lista!$O$2:$S$206,MATCH('Base data'!T1184,Lista!$P$2:$P$206,0),5)</f>
        <v>Enheter</v>
      </c>
      <c r="X1184" s="214" t="s">
        <v>16772</v>
      </c>
    </row>
    <row r="1185" spans="1:24" x14ac:dyDescent="0.2">
      <c r="A1185" s="215">
        <v>9789152302484</v>
      </c>
      <c r="B1185" s="11">
        <v>5</v>
      </c>
      <c r="C1185" s="11" t="s">
        <v>414</v>
      </c>
      <c r="D1185" s="11" t="s">
        <v>437</v>
      </c>
      <c r="E1185" s="11" t="s">
        <v>282</v>
      </c>
      <c r="F1185" s="11" t="s">
        <v>374</v>
      </c>
      <c r="G1185" s="11" t="s">
        <v>417</v>
      </c>
      <c r="H1185" s="11" t="s">
        <v>30</v>
      </c>
      <c r="I1185" s="11">
        <v>12</v>
      </c>
      <c r="J1185" s="11" t="s">
        <v>31</v>
      </c>
      <c r="K1185" s="164" t="str">
        <f t="shared" si="79"/>
        <v>Stordiagnos</v>
      </c>
      <c r="L1185" s="11" t="s">
        <v>17333</v>
      </c>
      <c r="M1185" s="11" t="str">
        <f t="shared" si="81"/>
        <v>5_x5_1x_D_12a</v>
      </c>
      <c r="N1185" s="11" t="s">
        <v>10571</v>
      </c>
      <c r="O1185" s="11" t="s">
        <v>283</v>
      </c>
      <c r="P1185" s="39"/>
      <c r="Q1185" s="55" t="s">
        <v>6591</v>
      </c>
      <c r="R1185" s="11" t="s">
        <v>6592</v>
      </c>
      <c r="S1185" s="152" t="s">
        <v>8330</v>
      </c>
      <c r="T1185" s="78" t="str">
        <f t="shared" si="80"/>
        <v>y4_24_3y</v>
      </c>
      <c r="U1185" s="78" t="str">
        <f>INDEX(Lista!$O$2:$S$206,MATCH('Base data'!T1185,Lista!$P$2:$P$206,0),3)</f>
        <v>Vinklar - Vinkelsummor</v>
      </c>
      <c r="V1185" s="78" t="str">
        <f>INDEX(Lista!$O$2:$S$206,MATCH('Base data'!T1185,Lista!$P$2:$P$206,0),4)</f>
        <v>G_4_24</v>
      </c>
      <c r="W1185" s="78" t="str">
        <f>INDEX(Lista!$O$2:$S$206,MATCH('Base data'!T1185,Lista!$P$2:$P$206,0),5)</f>
        <v>Vinklar</v>
      </c>
      <c r="X1185" s="214" t="s">
        <v>16772</v>
      </c>
    </row>
    <row r="1186" spans="1:24" x14ac:dyDescent="0.2">
      <c r="A1186" s="215">
        <v>9789152302484</v>
      </c>
      <c r="B1186" s="11">
        <v>5</v>
      </c>
      <c r="C1186" s="11" t="s">
        <v>414</v>
      </c>
      <c r="D1186" s="11" t="s">
        <v>437</v>
      </c>
      <c r="E1186" s="11" t="s">
        <v>282</v>
      </c>
      <c r="F1186" s="11" t="s">
        <v>374</v>
      </c>
      <c r="G1186" s="11" t="s">
        <v>417</v>
      </c>
      <c r="H1186" s="11" t="s">
        <v>30</v>
      </c>
      <c r="I1186" s="11">
        <v>12</v>
      </c>
      <c r="J1186" s="11" t="s">
        <v>34</v>
      </c>
      <c r="K1186" s="164" t="str">
        <f t="shared" si="79"/>
        <v>Stordiagnos</v>
      </c>
      <c r="L1186" s="11" t="s">
        <v>17333</v>
      </c>
      <c r="M1186" s="11" t="str">
        <f t="shared" si="81"/>
        <v>5_x5_1x_D_12b</v>
      </c>
      <c r="N1186" s="11" t="s">
        <v>10572</v>
      </c>
      <c r="O1186" s="11" t="s">
        <v>283</v>
      </c>
      <c r="P1186" s="39"/>
      <c r="Q1186" s="55" t="s">
        <v>6591</v>
      </c>
      <c r="R1186" s="11" t="s">
        <v>6593</v>
      </c>
      <c r="S1186" s="152" t="s">
        <v>8330</v>
      </c>
      <c r="T1186" s="78" t="str">
        <f t="shared" si="80"/>
        <v>y4_24_3y</v>
      </c>
      <c r="U1186" s="78" t="str">
        <f>INDEX(Lista!$O$2:$S$206,MATCH('Base data'!T1186,Lista!$P$2:$P$206,0),3)</f>
        <v>Vinklar - Vinkelsummor</v>
      </c>
      <c r="V1186" s="78" t="str">
        <f>INDEX(Lista!$O$2:$S$206,MATCH('Base data'!T1186,Lista!$P$2:$P$206,0),4)</f>
        <v>G_4_24</v>
      </c>
      <c r="W1186" s="78" t="str">
        <f>INDEX(Lista!$O$2:$S$206,MATCH('Base data'!T1186,Lista!$P$2:$P$206,0),5)</f>
        <v>Vinklar</v>
      </c>
      <c r="X1186" s="214" t="s">
        <v>16772</v>
      </c>
    </row>
    <row r="1187" spans="1:24" x14ac:dyDescent="0.2">
      <c r="A1187" s="215">
        <v>9789152302484</v>
      </c>
      <c r="B1187" s="11">
        <v>5</v>
      </c>
      <c r="C1187" s="11" t="s">
        <v>414</v>
      </c>
      <c r="D1187" s="11" t="s">
        <v>437</v>
      </c>
      <c r="E1187" s="11" t="s">
        <v>282</v>
      </c>
      <c r="F1187" s="11" t="s">
        <v>374</v>
      </c>
      <c r="G1187" s="11" t="s">
        <v>417</v>
      </c>
      <c r="H1187" s="11" t="s">
        <v>30</v>
      </c>
      <c r="I1187" s="11">
        <v>13</v>
      </c>
      <c r="J1187" s="11" t="s">
        <v>31</v>
      </c>
      <c r="K1187" s="164" t="str">
        <f t="shared" si="79"/>
        <v>Stordiagnos</v>
      </c>
      <c r="L1187" s="11" t="s">
        <v>12548</v>
      </c>
      <c r="M1187" s="11" t="str">
        <f t="shared" si="81"/>
        <v>5_x5_1x_D_13a</v>
      </c>
      <c r="N1187" s="11" t="s">
        <v>10573</v>
      </c>
      <c r="O1187" s="11" t="s">
        <v>328</v>
      </c>
      <c r="P1187" s="39"/>
      <c r="Q1187" s="55" t="s">
        <v>6594</v>
      </c>
      <c r="R1187" s="11" t="s">
        <v>6595</v>
      </c>
      <c r="S1187" s="151" t="s">
        <v>8331</v>
      </c>
      <c r="T1187" s="78" t="str">
        <f t="shared" si="80"/>
        <v>y4_16y</v>
      </c>
      <c r="U1187" s="78" t="str">
        <f>INDEX(Lista!$O$2:$S$206,MATCH('Base data'!T1187,Lista!$P$2:$P$206,0),3)</f>
        <v>Omkrets &amp; area</v>
      </c>
      <c r="V1187" s="78" t="str">
        <f>INDEX(Lista!$O$2:$S$206,MATCH('Base data'!T1187,Lista!$P$2:$P$206,0),4)</f>
        <v>G_4_16</v>
      </c>
      <c r="W1187" s="78" t="str">
        <f>INDEX(Lista!$O$2:$S$206,MATCH('Base data'!T1187,Lista!$P$2:$P$206,0),5)</f>
        <v>Omkrets &amp; area</v>
      </c>
      <c r="X1187" s="214" t="s">
        <v>16772</v>
      </c>
    </row>
    <row r="1188" spans="1:24" x14ac:dyDescent="0.2">
      <c r="A1188" s="215">
        <v>9789152302484</v>
      </c>
      <c r="B1188" s="11">
        <v>5</v>
      </c>
      <c r="C1188" s="11" t="s">
        <v>414</v>
      </c>
      <c r="D1188" s="11" t="s">
        <v>437</v>
      </c>
      <c r="E1188" s="11" t="s">
        <v>282</v>
      </c>
      <c r="F1188" s="11" t="s">
        <v>374</v>
      </c>
      <c r="G1188" s="11" t="s">
        <v>417</v>
      </c>
      <c r="H1188" s="11" t="s">
        <v>30</v>
      </c>
      <c r="I1188" s="11">
        <v>13</v>
      </c>
      <c r="J1188" s="11" t="s">
        <v>34</v>
      </c>
      <c r="K1188" s="164" t="str">
        <f t="shared" si="79"/>
        <v>Stordiagnos</v>
      </c>
      <c r="L1188" s="11" t="s">
        <v>12548</v>
      </c>
      <c r="M1188" s="11" t="str">
        <f t="shared" si="81"/>
        <v>5_x5_1x_D_13b</v>
      </c>
      <c r="N1188" s="11" t="s">
        <v>10574</v>
      </c>
      <c r="O1188" s="11" t="s">
        <v>328</v>
      </c>
      <c r="P1188" s="39"/>
      <c r="Q1188" s="55" t="s">
        <v>6594</v>
      </c>
      <c r="R1188" s="11" t="s">
        <v>6596</v>
      </c>
      <c r="S1188" s="151" t="s">
        <v>8331</v>
      </c>
      <c r="T1188" s="78" t="str">
        <f t="shared" si="80"/>
        <v>y4_16y</v>
      </c>
      <c r="U1188" s="78" t="str">
        <f>INDEX(Lista!$O$2:$S$206,MATCH('Base data'!T1188,Lista!$P$2:$P$206,0),3)</f>
        <v>Omkrets &amp; area</v>
      </c>
      <c r="V1188" s="78" t="str">
        <f>INDEX(Lista!$O$2:$S$206,MATCH('Base data'!T1188,Lista!$P$2:$P$206,0),4)</f>
        <v>G_4_16</v>
      </c>
      <c r="W1188" s="78" t="str">
        <f>INDEX(Lista!$O$2:$S$206,MATCH('Base data'!T1188,Lista!$P$2:$P$206,0),5)</f>
        <v>Omkrets &amp; area</v>
      </c>
      <c r="X1188" s="214" t="s">
        <v>16772</v>
      </c>
    </row>
    <row r="1189" spans="1:24" x14ac:dyDescent="0.2">
      <c r="A1189" s="215">
        <v>9789152302484</v>
      </c>
      <c r="B1189" s="11">
        <v>5</v>
      </c>
      <c r="C1189" s="11" t="s">
        <v>414</v>
      </c>
      <c r="D1189" s="11" t="s">
        <v>437</v>
      </c>
      <c r="E1189" s="11" t="s">
        <v>282</v>
      </c>
      <c r="F1189" s="11" t="s">
        <v>374</v>
      </c>
      <c r="G1189" s="11" t="s">
        <v>417</v>
      </c>
      <c r="H1189" s="11" t="s">
        <v>30</v>
      </c>
      <c r="I1189" s="11">
        <v>13</v>
      </c>
      <c r="J1189" s="11" t="s">
        <v>40</v>
      </c>
      <c r="K1189" s="164" t="str">
        <f t="shared" si="79"/>
        <v>Stordiagnos</v>
      </c>
      <c r="L1189" s="11" t="s">
        <v>12548</v>
      </c>
      <c r="M1189" s="11" t="str">
        <f t="shared" si="81"/>
        <v>5_x5_1x_D_13c</v>
      </c>
      <c r="N1189" s="11" t="s">
        <v>10575</v>
      </c>
      <c r="O1189" s="11" t="s">
        <v>328</v>
      </c>
      <c r="P1189" s="39"/>
      <c r="Q1189" s="55" t="s">
        <v>6594</v>
      </c>
      <c r="R1189" s="11" t="s">
        <v>6597</v>
      </c>
      <c r="S1189" s="152" t="s">
        <v>8332</v>
      </c>
      <c r="T1189" s="78" t="str">
        <f t="shared" si="80"/>
        <v>y4_4_1y</v>
      </c>
      <c r="U1189" s="78" t="str">
        <f>INDEX(Lista!$O$2:$S$206,MATCH('Base data'!T1189,Lista!$P$2:$P$206,0),3)</f>
        <v>Cirkeln - Omkrets &amp; Area</v>
      </c>
      <c r="V1189" s="78" t="str">
        <f>INDEX(Lista!$O$2:$S$206,MATCH('Base data'!T1189,Lista!$P$2:$P$206,0),4)</f>
        <v>G_4_4</v>
      </c>
      <c r="W1189" s="78" t="str">
        <f>INDEX(Lista!$O$2:$S$206,MATCH('Base data'!T1189,Lista!$P$2:$P$206,0),5)</f>
        <v>Cirkeln</v>
      </c>
      <c r="X1189" s="214" t="s">
        <v>16772</v>
      </c>
    </row>
    <row r="1190" spans="1:24" x14ac:dyDescent="0.2">
      <c r="A1190" s="215">
        <v>9789152302484</v>
      </c>
      <c r="B1190" s="11">
        <v>5</v>
      </c>
      <c r="C1190" s="11" t="s">
        <v>414</v>
      </c>
      <c r="D1190" s="11" t="s">
        <v>437</v>
      </c>
      <c r="E1190" s="11" t="s">
        <v>282</v>
      </c>
      <c r="F1190" s="11" t="s">
        <v>374</v>
      </c>
      <c r="G1190" s="11" t="s">
        <v>417</v>
      </c>
      <c r="H1190" s="11" t="s">
        <v>30</v>
      </c>
      <c r="I1190" s="11">
        <v>14</v>
      </c>
      <c r="J1190" s="11"/>
      <c r="K1190" s="164" t="str">
        <f t="shared" si="79"/>
        <v>Stordiagnos</v>
      </c>
      <c r="L1190" s="11" t="s">
        <v>17333</v>
      </c>
      <c r="M1190" s="11" t="str">
        <f t="shared" si="81"/>
        <v>5_x5_1x_D_14</v>
      </c>
      <c r="N1190" s="11" t="s">
        <v>10576</v>
      </c>
      <c r="O1190" s="11" t="s">
        <v>328</v>
      </c>
      <c r="P1190" s="39"/>
      <c r="Q1190" s="55" t="s">
        <v>6598</v>
      </c>
      <c r="R1190" s="11" t="s">
        <v>16186</v>
      </c>
      <c r="S1190" s="151" t="s">
        <v>8331</v>
      </c>
      <c r="T1190" s="78" t="str">
        <f t="shared" si="80"/>
        <v>y4_16y</v>
      </c>
      <c r="U1190" s="78" t="str">
        <f>INDEX(Lista!$O$2:$S$206,MATCH('Base data'!T1190,Lista!$P$2:$P$206,0),3)</f>
        <v>Omkrets &amp; area</v>
      </c>
      <c r="V1190" s="78" t="str">
        <f>INDEX(Lista!$O$2:$S$206,MATCH('Base data'!T1190,Lista!$P$2:$P$206,0),4)</f>
        <v>G_4_16</v>
      </c>
      <c r="W1190" s="78" t="str">
        <f>INDEX(Lista!$O$2:$S$206,MATCH('Base data'!T1190,Lista!$P$2:$P$206,0),5)</f>
        <v>Omkrets &amp; area</v>
      </c>
      <c r="X1190" s="214" t="s">
        <v>16772</v>
      </c>
    </row>
    <row r="1191" spans="1:24" x14ac:dyDescent="0.2">
      <c r="A1191" s="215">
        <v>9789152302484</v>
      </c>
      <c r="B1191" s="11">
        <v>5</v>
      </c>
      <c r="C1191" s="11" t="s">
        <v>414</v>
      </c>
      <c r="D1191" s="11" t="s">
        <v>437</v>
      </c>
      <c r="E1191" s="11" t="s">
        <v>282</v>
      </c>
      <c r="F1191" s="11" t="s">
        <v>374</v>
      </c>
      <c r="G1191" s="11" t="s">
        <v>417</v>
      </c>
      <c r="H1191" s="11" t="s">
        <v>30</v>
      </c>
      <c r="I1191" s="11">
        <v>15</v>
      </c>
      <c r="J1191" s="11"/>
      <c r="K1191" s="164" t="str">
        <f t="shared" si="79"/>
        <v>Stordiagnos</v>
      </c>
      <c r="L1191" s="11" t="s">
        <v>12548</v>
      </c>
      <c r="M1191" s="11" t="str">
        <f t="shared" si="81"/>
        <v>5_x5_1x_D_15</v>
      </c>
      <c r="N1191" s="11" t="s">
        <v>10577</v>
      </c>
      <c r="O1191" s="11" t="s">
        <v>328</v>
      </c>
      <c r="P1191" s="39"/>
      <c r="Q1191" s="55" t="s">
        <v>12021</v>
      </c>
      <c r="R1191" s="11" t="s">
        <v>16186</v>
      </c>
      <c r="S1191" s="152" t="s">
        <v>8333</v>
      </c>
      <c r="T1191" s="78" t="str">
        <f t="shared" si="80"/>
        <v>y4_15_1y</v>
      </c>
      <c r="U1191" s="78" t="str">
        <f>INDEX(Lista!$O$2:$S$206,MATCH('Base data'!T1191,Lista!$P$2:$P$206,0),3)</f>
        <v>Volym &amp; olika sorters kroppar - Rätblock, prisma och cylinder</v>
      </c>
      <c r="V1191" s="78" t="str">
        <f>INDEX(Lista!$O$2:$S$206,MATCH('Base data'!T1191,Lista!$P$2:$P$206,0),4)</f>
        <v>G_4_15</v>
      </c>
      <c r="W1191" s="78" t="str">
        <f>INDEX(Lista!$O$2:$S$206,MATCH('Base data'!T1191,Lista!$P$2:$P$206,0),5)</f>
        <v>Volym &amp; olika sorters kroppar</v>
      </c>
      <c r="X1191" s="214" t="s">
        <v>16772</v>
      </c>
    </row>
    <row r="1192" spans="1:24" x14ac:dyDescent="0.2">
      <c r="A1192" s="215">
        <v>9789152302484</v>
      </c>
      <c r="B1192" s="11">
        <v>5</v>
      </c>
      <c r="C1192" s="11" t="s">
        <v>414</v>
      </c>
      <c r="D1192" s="11" t="s">
        <v>437</v>
      </c>
      <c r="E1192" s="11" t="s">
        <v>282</v>
      </c>
      <c r="F1192" s="11" t="s">
        <v>374</v>
      </c>
      <c r="G1192" s="11" t="s">
        <v>417</v>
      </c>
      <c r="H1192" s="11" t="s">
        <v>30</v>
      </c>
      <c r="I1192" s="11">
        <v>16</v>
      </c>
      <c r="J1192" s="11"/>
      <c r="K1192" s="164" t="str">
        <f t="shared" si="79"/>
        <v>Stordiagnos</v>
      </c>
      <c r="L1192" s="11" t="s">
        <v>17333</v>
      </c>
      <c r="M1192" s="11" t="str">
        <f t="shared" si="81"/>
        <v>5_x5_1x_D_16</v>
      </c>
      <c r="N1192" s="11" t="s">
        <v>10578</v>
      </c>
      <c r="O1192" s="11" t="s">
        <v>328</v>
      </c>
      <c r="P1192" s="39"/>
      <c r="Q1192" s="55" t="s">
        <v>6599</v>
      </c>
      <c r="R1192" s="11" t="s">
        <v>16186</v>
      </c>
      <c r="S1192" s="152" t="s">
        <v>8334</v>
      </c>
      <c r="T1192" s="78" t="str">
        <f t="shared" si="80"/>
        <v>y4_6_2y</v>
      </c>
      <c r="U1192" s="78" t="str">
        <f>INDEX(Lista!$O$2:$S$206,MATCH('Base data'!T1192,Lista!$P$2:$P$206,0),3)</f>
        <v>Geometrienheter - Volym</v>
      </c>
      <c r="V1192" s="78" t="str">
        <f>INDEX(Lista!$O$2:$S$206,MATCH('Base data'!T1192,Lista!$P$2:$P$206,0),4)</f>
        <v>G_4_6</v>
      </c>
      <c r="W1192" s="78" t="str">
        <f>INDEX(Lista!$O$2:$S$206,MATCH('Base data'!T1192,Lista!$P$2:$P$206,0),5)</f>
        <v>Geometrienheter</v>
      </c>
      <c r="X1192" s="214" t="s">
        <v>16772</v>
      </c>
    </row>
    <row r="1193" spans="1:24" x14ac:dyDescent="0.2">
      <c r="A1193" s="215">
        <v>9789152302484</v>
      </c>
      <c r="B1193" s="11">
        <v>5</v>
      </c>
      <c r="C1193" s="11" t="s">
        <v>414</v>
      </c>
      <c r="D1193" s="11" t="s">
        <v>437</v>
      </c>
      <c r="E1193" s="11" t="s">
        <v>282</v>
      </c>
      <c r="F1193" s="11" t="s">
        <v>374</v>
      </c>
      <c r="G1193" s="11" t="s">
        <v>417</v>
      </c>
      <c r="H1193" s="11" t="s">
        <v>30</v>
      </c>
      <c r="I1193" s="11">
        <v>17</v>
      </c>
      <c r="J1193" s="11"/>
      <c r="K1193" s="164" t="str">
        <f t="shared" si="79"/>
        <v>Stordiagnos</v>
      </c>
      <c r="L1193" s="11" t="s">
        <v>12548</v>
      </c>
      <c r="M1193" s="11" t="str">
        <f t="shared" si="81"/>
        <v>5_x5_1x_D_17</v>
      </c>
      <c r="N1193" s="11" t="s">
        <v>10579</v>
      </c>
      <c r="O1193" s="11" t="s">
        <v>515</v>
      </c>
      <c r="P1193" s="39"/>
      <c r="Q1193" s="55" t="s">
        <v>6600</v>
      </c>
      <c r="R1193" s="11" t="s">
        <v>16186</v>
      </c>
      <c r="S1193" s="152" t="s">
        <v>8335</v>
      </c>
      <c r="T1193" s="78" t="str">
        <f t="shared" si="80"/>
        <v>y4_19y</v>
      </c>
      <c r="U1193" s="78" t="str">
        <f>INDEX(Lista!$O$2:$S$206,MATCH('Base data'!T1193,Lista!$P$2:$P$206,0),3)</f>
        <v>Skala</v>
      </c>
      <c r="V1193" s="78" t="str">
        <f>INDEX(Lista!$O$2:$S$206,MATCH('Base data'!T1193,Lista!$P$2:$P$206,0),4)</f>
        <v>G_4_19</v>
      </c>
      <c r="W1193" s="78" t="str">
        <f>INDEX(Lista!$O$2:$S$206,MATCH('Base data'!T1193,Lista!$P$2:$P$206,0),5)</f>
        <v>Skala</v>
      </c>
      <c r="X1193" s="214" t="s">
        <v>16772</v>
      </c>
    </row>
    <row r="1194" spans="1:24" x14ac:dyDescent="0.2">
      <c r="A1194" s="215">
        <v>9789152302484</v>
      </c>
      <c r="B1194" s="11">
        <v>5</v>
      </c>
      <c r="C1194" s="11" t="s">
        <v>414</v>
      </c>
      <c r="D1194" s="11" t="s">
        <v>437</v>
      </c>
      <c r="E1194" s="11" t="s">
        <v>282</v>
      </c>
      <c r="F1194" s="11" t="s">
        <v>374</v>
      </c>
      <c r="G1194" s="11" t="s">
        <v>417</v>
      </c>
      <c r="H1194" s="11" t="s">
        <v>30</v>
      </c>
      <c r="I1194" s="11">
        <v>18</v>
      </c>
      <c r="J1194" s="11"/>
      <c r="K1194" s="164" t="str">
        <f t="shared" si="79"/>
        <v>Stordiagnos</v>
      </c>
      <c r="L1194" s="11" t="s">
        <v>17333</v>
      </c>
      <c r="M1194" s="11" t="str">
        <f t="shared" si="81"/>
        <v>5_x5_1x_D_18</v>
      </c>
      <c r="N1194" s="11" t="s">
        <v>10580</v>
      </c>
      <c r="O1194" s="11" t="s">
        <v>352</v>
      </c>
      <c r="P1194" s="39"/>
      <c r="Q1194" s="55" t="s">
        <v>6601</v>
      </c>
      <c r="R1194" s="11" t="s">
        <v>6602</v>
      </c>
      <c r="S1194" s="152" t="s">
        <v>8336</v>
      </c>
      <c r="T1194" s="78" t="str">
        <f t="shared" si="80"/>
        <v>y4_20y</v>
      </c>
      <c r="U1194" s="78" t="str">
        <f>INDEX(Lista!$O$2:$S$206,MATCH('Base data'!T1194,Lista!$P$2:$P$206,0),3)</f>
        <v>Spegling &amp; symmetri</v>
      </c>
      <c r="V1194" s="78" t="str">
        <f>INDEX(Lista!$O$2:$S$206,MATCH('Base data'!T1194,Lista!$P$2:$P$206,0),4)</f>
        <v>G_4_20</v>
      </c>
      <c r="W1194" s="78" t="str">
        <f>INDEX(Lista!$O$2:$S$206,MATCH('Base data'!T1194,Lista!$P$2:$P$206,0),5)</f>
        <v>Spegling &amp; symmetri</v>
      </c>
      <c r="X1194" s="214" t="s">
        <v>16772</v>
      </c>
    </row>
    <row r="1195" spans="1:24" x14ac:dyDescent="0.2">
      <c r="A1195" s="215">
        <v>9789152302484</v>
      </c>
      <c r="B1195" s="11">
        <v>5</v>
      </c>
      <c r="C1195" s="11" t="s">
        <v>414</v>
      </c>
      <c r="D1195" s="11" t="s">
        <v>437</v>
      </c>
      <c r="E1195" s="11" t="s">
        <v>282</v>
      </c>
      <c r="F1195" s="11" t="s">
        <v>374</v>
      </c>
      <c r="G1195" s="11" t="s">
        <v>417</v>
      </c>
      <c r="H1195" s="11" t="s">
        <v>30</v>
      </c>
      <c r="I1195" s="11">
        <v>19</v>
      </c>
      <c r="J1195" s="11"/>
      <c r="K1195" s="164" t="str">
        <f t="shared" si="79"/>
        <v>Stordiagnos</v>
      </c>
      <c r="L1195" s="11" t="s">
        <v>12548</v>
      </c>
      <c r="M1195" s="11" t="str">
        <f t="shared" si="81"/>
        <v>5_x5_1x_D_19</v>
      </c>
      <c r="N1195" s="11" t="s">
        <v>10581</v>
      </c>
      <c r="O1195" s="11" t="s">
        <v>328</v>
      </c>
      <c r="P1195" s="39"/>
      <c r="Q1195" s="55" t="s">
        <v>6603</v>
      </c>
      <c r="R1195" s="11" t="s">
        <v>6604</v>
      </c>
      <c r="S1195" s="152" t="s">
        <v>8337</v>
      </c>
      <c r="T1195" s="78" t="str">
        <f t="shared" si="80"/>
        <v>y4_12_2y</v>
      </c>
      <c r="U1195" s="78" t="str">
        <f>INDEX(Lista!$O$2:$S$206,MATCH('Base data'!T1195,Lista!$P$2:$P$206,0),3)</f>
        <v>Likformighet - Trianglar</v>
      </c>
      <c r="V1195" s="78" t="str">
        <f>INDEX(Lista!$O$2:$S$206,MATCH('Base data'!T1195,Lista!$P$2:$P$206,0),4)</f>
        <v>G_4_12</v>
      </c>
      <c r="W1195" s="78" t="str">
        <f>INDEX(Lista!$O$2:$S$206,MATCH('Base data'!T1195,Lista!$P$2:$P$206,0),5)</f>
        <v>Likformighet</v>
      </c>
      <c r="X1195" s="214" t="s">
        <v>16772</v>
      </c>
    </row>
    <row r="1196" spans="1:24" x14ac:dyDescent="0.2">
      <c r="A1196" s="215">
        <v>9789152302484</v>
      </c>
      <c r="B1196" s="11">
        <v>5</v>
      </c>
      <c r="C1196" s="11" t="s">
        <v>414</v>
      </c>
      <c r="D1196" s="11" t="s">
        <v>437</v>
      </c>
      <c r="E1196" s="11" t="s">
        <v>282</v>
      </c>
      <c r="F1196" s="11" t="s">
        <v>374</v>
      </c>
      <c r="G1196" s="11" t="s">
        <v>417</v>
      </c>
      <c r="H1196" s="11" t="s">
        <v>30</v>
      </c>
      <c r="I1196" s="11">
        <v>20</v>
      </c>
      <c r="J1196" s="11"/>
      <c r="K1196" s="164" t="str">
        <f t="shared" si="79"/>
        <v>Stordiagnos</v>
      </c>
      <c r="L1196" s="11" t="s">
        <v>17333</v>
      </c>
      <c r="M1196" s="11" t="str">
        <f t="shared" si="81"/>
        <v>5_x5_1x_D_20</v>
      </c>
      <c r="N1196" s="11" t="s">
        <v>10582</v>
      </c>
      <c r="O1196" s="11" t="s">
        <v>515</v>
      </c>
      <c r="P1196" s="39"/>
      <c r="Q1196" s="55" t="s">
        <v>6605</v>
      </c>
      <c r="R1196" s="11" t="s">
        <v>6606</v>
      </c>
      <c r="S1196" s="152" t="s">
        <v>8338</v>
      </c>
      <c r="T1196" s="78" t="str">
        <f t="shared" si="80"/>
        <v>y4_15_2y</v>
      </c>
      <c r="U1196" s="78" t="str">
        <f>INDEX(Lista!$O$2:$S$206,MATCH('Base data'!T1196,Lista!$P$2:$P$206,0),3)</f>
        <v>Volym &amp; olika sorters kroppar - Pyramid och kon</v>
      </c>
      <c r="V1196" s="78" t="str">
        <f>INDEX(Lista!$O$2:$S$206,MATCH('Base data'!T1196,Lista!$P$2:$P$206,0),4)</f>
        <v>G_4_15</v>
      </c>
      <c r="W1196" s="78" t="str">
        <f>INDEX(Lista!$O$2:$S$206,MATCH('Base data'!T1196,Lista!$P$2:$P$206,0),5)</f>
        <v>Volym &amp; olika sorters kroppar</v>
      </c>
      <c r="X1196" s="214" t="s">
        <v>16772</v>
      </c>
    </row>
    <row r="1197" spans="1:24" x14ac:dyDescent="0.2">
      <c r="A1197" s="215">
        <v>9789152302484</v>
      </c>
      <c r="B1197" s="11">
        <v>5</v>
      </c>
      <c r="C1197" s="11" t="s">
        <v>414</v>
      </c>
      <c r="D1197" s="11" t="s">
        <v>437</v>
      </c>
      <c r="E1197" s="11" t="s">
        <v>282</v>
      </c>
      <c r="F1197" s="11" t="s">
        <v>374</v>
      </c>
      <c r="G1197" s="11" t="s">
        <v>417</v>
      </c>
      <c r="H1197" s="11" t="s">
        <v>30</v>
      </c>
      <c r="I1197" s="11">
        <v>21</v>
      </c>
      <c r="J1197" s="11"/>
      <c r="K1197" s="164" t="str">
        <f t="shared" si="79"/>
        <v>Stordiagnos</v>
      </c>
      <c r="L1197" s="11" t="s">
        <v>12548</v>
      </c>
      <c r="M1197" s="11" t="str">
        <f t="shared" si="81"/>
        <v>5_x5_1x_D_21</v>
      </c>
      <c r="N1197" s="11" t="s">
        <v>10583</v>
      </c>
      <c r="O1197" s="11" t="s">
        <v>515</v>
      </c>
      <c r="P1197" s="39"/>
      <c r="Q1197" s="55" t="s">
        <v>12022</v>
      </c>
      <c r="R1197" s="11" t="s">
        <v>6607</v>
      </c>
      <c r="S1197" s="152" t="s">
        <v>8339</v>
      </c>
      <c r="T1197" s="78" t="str">
        <f t="shared" si="80"/>
        <v>y4_12_1y</v>
      </c>
      <c r="U1197" s="78" t="str">
        <f>INDEX(Lista!$O$2:$S$206,MATCH('Base data'!T1197,Lista!$P$2:$P$206,0),3)</f>
        <v>Likformighet - Månghörningar</v>
      </c>
      <c r="V1197" s="78" t="str">
        <f>INDEX(Lista!$O$2:$S$206,MATCH('Base data'!T1197,Lista!$P$2:$P$206,0),4)</f>
        <v>G_4_12</v>
      </c>
      <c r="W1197" s="78" t="str">
        <f>INDEX(Lista!$O$2:$S$206,MATCH('Base data'!T1197,Lista!$P$2:$P$206,0),5)</f>
        <v>Likformighet</v>
      </c>
      <c r="X1197" s="214" t="s">
        <v>16772</v>
      </c>
    </row>
    <row r="1198" spans="1:24" x14ac:dyDescent="0.2">
      <c r="A1198" s="215">
        <v>9789152302484</v>
      </c>
      <c r="B1198" s="11">
        <v>5</v>
      </c>
      <c r="C1198" s="11" t="s">
        <v>414</v>
      </c>
      <c r="D1198" s="11" t="s">
        <v>437</v>
      </c>
      <c r="E1198" s="11" t="s">
        <v>282</v>
      </c>
      <c r="F1198" s="11" t="s">
        <v>374</v>
      </c>
      <c r="G1198" s="11" t="s">
        <v>417</v>
      </c>
      <c r="H1198" s="11" t="s">
        <v>30</v>
      </c>
      <c r="I1198" s="11">
        <v>22</v>
      </c>
      <c r="J1198" s="11"/>
      <c r="K1198" s="164" t="str">
        <f t="shared" si="79"/>
        <v>Stordiagnos</v>
      </c>
      <c r="L1198" s="11" t="s">
        <v>17333</v>
      </c>
      <c r="M1198" s="11" t="str">
        <f t="shared" si="81"/>
        <v>5_x5_1x_D_22</v>
      </c>
      <c r="N1198" s="11" t="s">
        <v>10584</v>
      </c>
      <c r="O1198" s="11" t="s">
        <v>515</v>
      </c>
      <c r="P1198" s="39"/>
      <c r="Q1198" s="55" t="s">
        <v>6608</v>
      </c>
      <c r="R1198" s="11" t="s">
        <v>16186</v>
      </c>
      <c r="S1198" s="152" t="s">
        <v>8337</v>
      </c>
      <c r="T1198" s="78" t="str">
        <f t="shared" si="80"/>
        <v>y4_12_2y</v>
      </c>
      <c r="U1198" s="78" t="str">
        <f>INDEX(Lista!$O$2:$S$206,MATCH('Base data'!T1198,Lista!$P$2:$P$206,0),3)</f>
        <v>Likformighet - Trianglar</v>
      </c>
      <c r="V1198" s="78" t="str">
        <f>INDEX(Lista!$O$2:$S$206,MATCH('Base data'!T1198,Lista!$P$2:$P$206,0),4)</f>
        <v>G_4_12</v>
      </c>
      <c r="W1198" s="78" t="str">
        <f>INDEX(Lista!$O$2:$S$206,MATCH('Base data'!T1198,Lista!$P$2:$P$206,0),5)</f>
        <v>Likformighet</v>
      </c>
      <c r="X1198" s="214" t="s">
        <v>16772</v>
      </c>
    </row>
    <row r="1199" spans="1:24" x14ac:dyDescent="0.2">
      <c r="A1199" s="215">
        <v>9789152302484</v>
      </c>
      <c r="B1199" s="11">
        <v>5</v>
      </c>
      <c r="C1199" s="11" t="s">
        <v>414</v>
      </c>
      <c r="D1199" s="11" t="s">
        <v>437</v>
      </c>
      <c r="E1199" s="11" t="s">
        <v>282</v>
      </c>
      <c r="F1199" s="11" t="s">
        <v>374</v>
      </c>
      <c r="G1199" s="11" t="s">
        <v>417</v>
      </c>
      <c r="H1199" s="11" t="s">
        <v>30</v>
      </c>
      <c r="I1199" s="11">
        <v>23</v>
      </c>
      <c r="J1199" s="11"/>
      <c r="K1199" s="164" t="str">
        <f t="shared" si="79"/>
        <v>Stordiagnos</v>
      </c>
      <c r="L1199" s="11" t="s">
        <v>12548</v>
      </c>
      <c r="M1199" s="11" t="str">
        <f t="shared" si="81"/>
        <v>5_x5_1x_D_23</v>
      </c>
      <c r="N1199" s="11" t="s">
        <v>10585</v>
      </c>
      <c r="O1199" s="11" t="s">
        <v>515</v>
      </c>
      <c r="P1199" s="39"/>
      <c r="Q1199" s="55" t="s">
        <v>6609</v>
      </c>
      <c r="R1199" s="11" t="s">
        <v>16186</v>
      </c>
      <c r="S1199" s="152" t="s">
        <v>8337</v>
      </c>
      <c r="T1199" s="78" t="str">
        <f t="shared" si="80"/>
        <v>y4_12_2y</v>
      </c>
      <c r="U1199" s="78" t="str">
        <f>INDEX(Lista!$O$2:$S$206,MATCH('Base data'!T1199,Lista!$P$2:$P$206,0),3)</f>
        <v>Likformighet - Trianglar</v>
      </c>
      <c r="V1199" s="78" t="str">
        <f>INDEX(Lista!$O$2:$S$206,MATCH('Base data'!T1199,Lista!$P$2:$P$206,0),4)</f>
        <v>G_4_12</v>
      </c>
      <c r="W1199" s="78" t="str">
        <f>INDEX(Lista!$O$2:$S$206,MATCH('Base data'!T1199,Lista!$P$2:$P$206,0),5)</f>
        <v>Likformighet</v>
      </c>
      <c r="X1199" s="214" t="s">
        <v>16772</v>
      </c>
    </row>
    <row r="1200" spans="1:24" x14ac:dyDescent="0.2">
      <c r="A1200" s="215">
        <v>9789152302484</v>
      </c>
      <c r="B1200" s="11">
        <v>5</v>
      </c>
      <c r="C1200" s="11" t="s">
        <v>414</v>
      </c>
      <c r="D1200" s="11" t="s">
        <v>437</v>
      </c>
      <c r="E1200" s="11" t="s">
        <v>282</v>
      </c>
      <c r="F1200" s="11" t="s">
        <v>374</v>
      </c>
      <c r="G1200" s="11" t="s">
        <v>417</v>
      </c>
      <c r="H1200" s="11" t="s">
        <v>30</v>
      </c>
      <c r="I1200" s="11">
        <v>24</v>
      </c>
      <c r="J1200" s="11" t="s">
        <v>31</v>
      </c>
      <c r="K1200" s="164" t="str">
        <f t="shared" si="79"/>
        <v>Stordiagnos</v>
      </c>
      <c r="L1200" s="11" t="s">
        <v>17333</v>
      </c>
      <c r="M1200" s="11" t="str">
        <f t="shared" si="81"/>
        <v>5_x5_1x_D_24a</v>
      </c>
      <c r="N1200" s="11" t="s">
        <v>10586</v>
      </c>
      <c r="O1200" s="11" t="s">
        <v>328</v>
      </c>
      <c r="P1200" s="39"/>
      <c r="Q1200" s="55" t="s">
        <v>6610</v>
      </c>
      <c r="R1200" s="11" t="s">
        <v>16186</v>
      </c>
      <c r="S1200" s="152" t="s">
        <v>8340</v>
      </c>
      <c r="T1200" s="78" t="str">
        <f t="shared" si="80"/>
        <v>y2_24y</v>
      </c>
      <c r="U1200" s="78" t="str">
        <f>INDEX(Lista!$O$2:$S$206,MATCH('Base data'!T1200,Lista!$P$2:$P$206,0),3)</f>
        <v>Variabler och uttryck</v>
      </c>
      <c r="V1200" s="78" t="str">
        <f>INDEX(Lista!$O$2:$S$206,MATCH('Base data'!T1200,Lista!$P$2:$P$206,0),4)</f>
        <v>SF_2_24</v>
      </c>
      <c r="W1200" s="78" t="str">
        <f>INDEX(Lista!$O$2:$S$206,MATCH('Base data'!T1200,Lista!$P$2:$P$206,0),5)</f>
        <v>Variabler och uttryck</v>
      </c>
      <c r="X1200" s="214" t="s">
        <v>16772</v>
      </c>
    </row>
    <row r="1201" spans="1:24" x14ac:dyDescent="0.2">
      <c r="A1201" s="215">
        <v>9789152302484</v>
      </c>
      <c r="B1201" s="11">
        <v>5</v>
      </c>
      <c r="C1201" s="11" t="s">
        <v>414</v>
      </c>
      <c r="D1201" s="11" t="s">
        <v>437</v>
      </c>
      <c r="E1201" s="11" t="s">
        <v>282</v>
      </c>
      <c r="F1201" s="11" t="s">
        <v>374</v>
      </c>
      <c r="G1201" s="11" t="s">
        <v>417</v>
      </c>
      <c r="H1201" s="11" t="s">
        <v>30</v>
      </c>
      <c r="I1201" s="11">
        <v>24</v>
      </c>
      <c r="J1201" s="11" t="s">
        <v>34</v>
      </c>
      <c r="K1201" s="164" t="str">
        <f t="shared" si="79"/>
        <v>Stordiagnos</v>
      </c>
      <c r="L1201" s="11" t="s">
        <v>17333</v>
      </c>
      <c r="M1201" s="11" t="str">
        <f t="shared" si="81"/>
        <v>5_x5_1x_D_24b</v>
      </c>
      <c r="N1201" s="11" t="s">
        <v>10587</v>
      </c>
      <c r="O1201" s="11" t="s">
        <v>328</v>
      </c>
      <c r="P1201" s="39"/>
      <c r="Q1201" s="55" t="s">
        <v>6611</v>
      </c>
      <c r="R1201" s="11" t="s">
        <v>16186</v>
      </c>
      <c r="S1201" s="152" t="s">
        <v>8340</v>
      </c>
      <c r="T1201" s="78" t="str">
        <f t="shared" si="80"/>
        <v>y2_24y</v>
      </c>
      <c r="U1201" s="78" t="str">
        <f>INDEX(Lista!$O$2:$S$206,MATCH('Base data'!T1201,Lista!$P$2:$P$206,0),3)</f>
        <v>Variabler och uttryck</v>
      </c>
      <c r="V1201" s="78" t="str">
        <f>INDEX(Lista!$O$2:$S$206,MATCH('Base data'!T1201,Lista!$P$2:$P$206,0),4)</f>
        <v>SF_2_24</v>
      </c>
      <c r="W1201" s="78" t="str">
        <f>INDEX(Lista!$O$2:$S$206,MATCH('Base data'!T1201,Lista!$P$2:$P$206,0),5)</f>
        <v>Variabler och uttryck</v>
      </c>
      <c r="X1201" s="214" t="s">
        <v>16772</v>
      </c>
    </row>
    <row r="1202" spans="1:24" x14ac:dyDescent="0.2">
      <c r="A1202" s="215">
        <v>9789152302484</v>
      </c>
      <c r="B1202" s="11">
        <v>5</v>
      </c>
      <c r="C1202" s="11" t="s">
        <v>414</v>
      </c>
      <c r="D1202" s="11" t="s">
        <v>437</v>
      </c>
      <c r="E1202" s="11" t="s">
        <v>282</v>
      </c>
      <c r="F1202" s="11" t="s">
        <v>374</v>
      </c>
      <c r="G1202" s="11" t="s">
        <v>417</v>
      </c>
      <c r="H1202" s="11" t="s">
        <v>30</v>
      </c>
      <c r="I1202" s="11">
        <v>24</v>
      </c>
      <c r="J1202" s="11" t="s">
        <v>40</v>
      </c>
      <c r="K1202" s="164" t="str">
        <f t="shared" si="79"/>
        <v>Stordiagnos</v>
      </c>
      <c r="L1202" s="11" t="s">
        <v>17333</v>
      </c>
      <c r="M1202" s="11" t="str">
        <f t="shared" si="81"/>
        <v>5_x5_1x_D_24c</v>
      </c>
      <c r="N1202" s="11" t="s">
        <v>10588</v>
      </c>
      <c r="O1202" s="11" t="s">
        <v>328</v>
      </c>
      <c r="P1202" s="39"/>
      <c r="Q1202" s="55" t="s">
        <v>6612</v>
      </c>
      <c r="R1202" s="11" t="s">
        <v>16186</v>
      </c>
      <c r="S1202" s="152" t="s">
        <v>8340</v>
      </c>
      <c r="T1202" s="78" t="str">
        <f t="shared" si="80"/>
        <v>y2_24y</v>
      </c>
      <c r="U1202" s="78" t="str">
        <f>INDEX(Lista!$O$2:$S$206,MATCH('Base data'!T1202,Lista!$P$2:$P$206,0),3)</f>
        <v>Variabler och uttryck</v>
      </c>
      <c r="V1202" s="78" t="str">
        <f>INDEX(Lista!$O$2:$S$206,MATCH('Base data'!T1202,Lista!$P$2:$P$206,0),4)</f>
        <v>SF_2_24</v>
      </c>
      <c r="W1202" s="78" t="str">
        <f>INDEX(Lista!$O$2:$S$206,MATCH('Base data'!T1202,Lista!$P$2:$P$206,0),5)</f>
        <v>Variabler och uttryck</v>
      </c>
      <c r="X1202" s="214" t="s">
        <v>16772</v>
      </c>
    </row>
    <row r="1203" spans="1:24" x14ac:dyDescent="0.2">
      <c r="A1203" s="215">
        <v>9789152302484</v>
      </c>
      <c r="B1203" s="11">
        <v>5</v>
      </c>
      <c r="C1203" s="11" t="s">
        <v>414</v>
      </c>
      <c r="D1203" s="11" t="s">
        <v>437</v>
      </c>
      <c r="E1203" s="11" t="s">
        <v>282</v>
      </c>
      <c r="F1203" s="11" t="s">
        <v>374</v>
      </c>
      <c r="G1203" s="11" t="s">
        <v>417</v>
      </c>
      <c r="H1203" s="11" t="s">
        <v>30</v>
      </c>
      <c r="I1203" s="11">
        <v>25</v>
      </c>
      <c r="J1203" s="11" t="s">
        <v>31</v>
      </c>
      <c r="K1203" s="164" t="str">
        <f t="shared" si="79"/>
        <v>Stordiagnos</v>
      </c>
      <c r="L1203" s="11" t="s">
        <v>12548</v>
      </c>
      <c r="M1203" s="11" t="str">
        <f t="shared" si="81"/>
        <v>5_x5_1x_D_25a</v>
      </c>
      <c r="N1203" s="11" t="s">
        <v>10589</v>
      </c>
      <c r="O1203" s="11" t="s">
        <v>328</v>
      </c>
      <c r="P1203" s="39"/>
      <c r="Q1203" s="55" t="s">
        <v>6613</v>
      </c>
      <c r="R1203" s="11" t="s">
        <v>16186</v>
      </c>
      <c r="S1203" s="152" t="s">
        <v>8341</v>
      </c>
      <c r="T1203" s="78" t="str">
        <f t="shared" si="80"/>
        <v>y1_1y</v>
      </c>
      <c r="U1203" s="78" t="str">
        <f>INDEX(Lista!$O$2:$S$206,MATCH('Base data'!T1203,Lista!$P$2:$P$206,0),3)</f>
        <v>Algebra</v>
      </c>
      <c r="V1203" s="78" t="str">
        <f>INDEX(Lista!$O$2:$S$206,MATCH('Base data'!T1203,Lista!$P$2:$P$206,0),4)</f>
        <v>T_1_1</v>
      </c>
      <c r="W1203" s="78" t="str">
        <f>INDEX(Lista!$O$2:$S$206,MATCH('Base data'!T1203,Lista!$P$2:$P$206,0),5)</f>
        <v>Algebra</v>
      </c>
      <c r="X1203" s="214" t="s">
        <v>16772</v>
      </c>
    </row>
    <row r="1204" spans="1:24" x14ac:dyDescent="0.2">
      <c r="A1204" s="215">
        <v>9789152302484</v>
      </c>
      <c r="B1204" s="11">
        <v>5</v>
      </c>
      <c r="C1204" s="11" t="s">
        <v>414</v>
      </c>
      <c r="D1204" s="11" t="s">
        <v>437</v>
      </c>
      <c r="E1204" s="11" t="s">
        <v>282</v>
      </c>
      <c r="F1204" s="11" t="s">
        <v>374</v>
      </c>
      <c r="G1204" s="11" t="s">
        <v>417</v>
      </c>
      <c r="H1204" s="11" t="s">
        <v>30</v>
      </c>
      <c r="I1204" s="11">
        <v>25</v>
      </c>
      <c r="J1204" s="11" t="s">
        <v>34</v>
      </c>
      <c r="K1204" s="164" t="str">
        <f t="shared" si="79"/>
        <v>Stordiagnos</v>
      </c>
      <c r="L1204" s="11" t="s">
        <v>12548</v>
      </c>
      <c r="M1204" s="11" t="str">
        <f t="shared" si="81"/>
        <v>5_x5_1x_D_25b</v>
      </c>
      <c r="N1204" s="11" t="s">
        <v>10590</v>
      </c>
      <c r="O1204" s="11" t="s">
        <v>328</v>
      </c>
      <c r="P1204" s="39"/>
      <c r="Q1204" s="55" t="s">
        <v>6614</v>
      </c>
      <c r="R1204" s="11" t="s">
        <v>16186</v>
      </c>
      <c r="S1204" s="152" t="s">
        <v>8341</v>
      </c>
      <c r="T1204" s="78" t="str">
        <f t="shared" si="80"/>
        <v>y1_1y</v>
      </c>
      <c r="U1204" s="78" t="str">
        <f>INDEX(Lista!$O$2:$S$206,MATCH('Base data'!T1204,Lista!$P$2:$P$206,0),3)</f>
        <v>Algebra</v>
      </c>
      <c r="V1204" s="78" t="str">
        <f>INDEX(Lista!$O$2:$S$206,MATCH('Base data'!T1204,Lista!$P$2:$P$206,0),4)</f>
        <v>T_1_1</v>
      </c>
      <c r="W1204" s="78" t="str">
        <f>INDEX(Lista!$O$2:$S$206,MATCH('Base data'!T1204,Lista!$P$2:$P$206,0),5)</f>
        <v>Algebra</v>
      </c>
      <c r="X1204" s="214" t="s">
        <v>16772</v>
      </c>
    </row>
    <row r="1205" spans="1:24" x14ac:dyDescent="0.2">
      <c r="A1205" s="215">
        <v>9789152302484</v>
      </c>
      <c r="B1205" s="11">
        <v>5</v>
      </c>
      <c r="C1205" s="11" t="s">
        <v>414</v>
      </c>
      <c r="D1205" s="11" t="s">
        <v>437</v>
      </c>
      <c r="E1205" s="11" t="s">
        <v>282</v>
      </c>
      <c r="F1205" s="11" t="s">
        <v>374</v>
      </c>
      <c r="G1205" s="11" t="s">
        <v>417</v>
      </c>
      <c r="H1205" s="11" t="s">
        <v>30</v>
      </c>
      <c r="I1205" s="11">
        <v>26</v>
      </c>
      <c r="J1205" s="11"/>
      <c r="K1205" s="164" t="str">
        <f t="shared" si="79"/>
        <v>Stordiagnos</v>
      </c>
      <c r="L1205" s="11" t="s">
        <v>17333</v>
      </c>
      <c r="M1205" s="11" t="str">
        <f t="shared" si="81"/>
        <v>5_x5_1x_D_26</v>
      </c>
      <c r="N1205" s="11" t="s">
        <v>10591</v>
      </c>
      <c r="O1205" s="11" t="s">
        <v>328</v>
      </c>
      <c r="P1205" s="39"/>
      <c r="Q1205" s="55" t="s">
        <v>6615</v>
      </c>
      <c r="R1205" s="11" t="s">
        <v>16186</v>
      </c>
      <c r="S1205" s="152" t="s">
        <v>8342</v>
      </c>
      <c r="T1205" s="78" t="str">
        <f t="shared" si="80"/>
        <v>y2_24_2y</v>
      </c>
      <c r="U1205" s="78" t="str">
        <f>INDEX(Lista!$O$2:$S$206,MATCH('Base data'!T1205,Lista!$P$2:$P$206,0),3)</f>
        <v>Variabler och uttryck - Förenkla uttryck</v>
      </c>
      <c r="V1205" s="78" t="str">
        <f>INDEX(Lista!$O$2:$S$206,MATCH('Base data'!T1205,Lista!$P$2:$P$206,0),4)</f>
        <v>SF_2_24</v>
      </c>
      <c r="W1205" s="78" t="str">
        <f>INDEX(Lista!$O$2:$S$206,MATCH('Base data'!T1205,Lista!$P$2:$P$206,0),5)</f>
        <v>Variabler och uttryck</v>
      </c>
      <c r="X1205" s="214" t="s">
        <v>16772</v>
      </c>
    </row>
    <row r="1206" spans="1:24" x14ac:dyDescent="0.2">
      <c r="A1206" s="215">
        <v>9789152302484</v>
      </c>
      <c r="B1206" s="11">
        <v>5</v>
      </c>
      <c r="C1206" s="11" t="s">
        <v>414</v>
      </c>
      <c r="D1206" s="11" t="s">
        <v>437</v>
      </c>
      <c r="E1206" s="11" t="s">
        <v>282</v>
      </c>
      <c r="F1206" s="11" t="s">
        <v>374</v>
      </c>
      <c r="G1206" s="11" t="s">
        <v>417</v>
      </c>
      <c r="H1206" s="11" t="s">
        <v>30</v>
      </c>
      <c r="I1206" s="11">
        <v>27</v>
      </c>
      <c r="J1206" s="11" t="s">
        <v>31</v>
      </c>
      <c r="K1206" s="164" t="str">
        <f t="shared" si="79"/>
        <v>Stordiagnos</v>
      </c>
      <c r="L1206" s="11" t="s">
        <v>12548</v>
      </c>
      <c r="M1206" s="11" t="str">
        <f t="shared" si="81"/>
        <v>5_x5_1x_D_27a</v>
      </c>
      <c r="N1206" s="11" t="s">
        <v>10592</v>
      </c>
      <c r="O1206" s="11" t="s">
        <v>328</v>
      </c>
      <c r="P1206" s="39"/>
      <c r="Q1206" s="55" t="s">
        <v>6616</v>
      </c>
      <c r="R1206" s="11" t="s">
        <v>16186</v>
      </c>
      <c r="S1206" s="152" t="s">
        <v>8343</v>
      </c>
      <c r="T1206" s="78" t="str">
        <f t="shared" si="80"/>
        <v>y2_24_5y</v>
      </c>
      <c r="U1206" s="78" t="str">
        <f>INDEX(Lista!$O$2:$S$206,MATCH('Base data'!T1206,Lista!$P$2:$P$206,0),3)</f>
        <v>Variabler och uttryck - Värdet av ett uttryck</v>
      </c>
      <c r="V1206" s="78" t="str">
        <f>INDEX(Lista!$O$2:$S$206,MATCH('Base data'!T1206,Lista!$P$2:$P$206,0),4)</f>
        <v>SF_2_24</v>
      </c>
      <c r="W1206" s="78" t="str">
        <f>INDEX(Lista!$O$2:$S$206,MATCH('Base data'!T1206,Lista!$P$2:$P$206,0),5)</f>
        <v>Variabler och uttryck</v>
      </c>
      <c r="X1206" s="214" t="s">
        <v>16772</v>
      </c>
    </row>
    <row r="1207" spans="1:24" x14ac:dyDescent="0.2">
      <c r="A1207" s="215">
        <v>9789152302484</v>
      </c>
      <c r="B1207" s="11">
        <v>5</v>
      </c>
      <c r="C1207" s="11" t="s">
        <v>414</v>
      </c>
      <c r="D1207" s="11" t="s">
        <v>437</v>
      </c>
      <c r="E1207" s="11" t="s">
        <v>282</v>
      </c>
      <c r="F1207" s="11" t="s">
        <v>374</v>
      </c>
      <c r="G1207" s="11" t="s">
        <v>417</v>
      </c>
      <c r="H1207" s="11" t="s">
        <v>30</v>
      </c>
      <c r="I1207" s="11">
        <v>27</v>
      </c>
      <c r="J1207" s="11" t="s">
        <v>34</v>
      </c>
      <c r="K1207" s="164" t="str">
        <f t="shared" si="79"/>
        <v>Stordiagnos</v>
      </c>
      <c r="L1207" s="11" t="s">
        <v>12548</v>
      </c>
      <c r="M1207" s="11" t="str">
        <f t="shared" si="81"/>
        <v>5_x5_1x_D_27b</v>
      </c>
      <c r="N1207" s="11" t="s">
        <v>10593</v>
      </c>
      <c r="O1207" s="11" t="s">
        <v>328</v>
      </c>
      <c r="P1207" s="39"/>
      <c r="Q1207" s="55" t="s">
        <v>6617</v>
      </c>
      <c r="R1207" s="11" t="s">
        <v>16186</v>
      </c>
      <c r="S1207" s="152" t="s">
        <v>8343</v>
      </c>
      <c r="T1207" s="78" t="str">
        <f t="shared" si="80"/>
        <v>y2_24_5y</v>
      </c>
      <c r="U1207" s="78" t="str">
        <f>INDEX(Lista!$O$2:$S$206,MATCH('Base data'!T1207,Lista!$P$2:$P$206,0),3)</f>
        <v>Variabler och uttryck - Värdet av ett uttryck</v>
      </c>
      <c r="V1207" s="78" t="str">
        <f>INDEX(Lista!$O$2:$S$206,MATCH('Base data'!T1207,Lista!$P$2:$P$206,0),4)</f>
        <v>SF_2_24</v>
      </c>
      <c r="W1207" s="78" t="str">
        <f>INDEX(Lista!$O$2:$S$206,MATCH('Base data'!T1207,Lista!$P$2:$P$206,0),5)</f>
        <v>Variabler och uttryck</v>
      </c>
      <c r="X1207" s="214" t="s">
        <v>16772</v>
      </c>
    </row>
    <row r="1208" spans="1:24" x14ac:dyDescent="0.2">
      <c r="A1208" s="215">
        <v>9789152302484</v>
      </c>
      <c r="B1208" s="11">
        <v>5</v>
      </c>
      <c r="C1208" s="11" t="s">
        <v>414</v>
      </c>
      <c r="D1208" s="11" t="s">
        <v>437</v>
      </c>
      <c r="E1208" s="11" t="s">
        <v>282</v>
      </c>
      <c r="F1208" s="11" t="s">
        <v>374</v>
      </c>
      <c r="G1208" s="11" t="s">
        <v>417</v>
      </c>
      <c r="H1208" s="11" t="s">
        <v>30</v>
      </c>
      <c r="I1208" s="11">
        <v>28</v>
      </c>
      <c r="J1208" s="11" t="s">
        <v>31</v>
      </c>
      <c r="K1208" s="164" t="str">
        <f t="shared" si="79"/>
        <v>Stordiagnos</v>
      </c>
      <c r="L1208" s="11" t="s">
        <v>17333</v>
      </c>
      <c r="M1208" s="11" t="str">
        <f t="shared" si="81"/>
        <v>5_x5_1x_D_28a</v>
      </c>
      <c r="N1208" s="11" t="s">
        <v>10594</v>
      </c>
      <c r="O1208" s="11" t="s">
        <v>735</v>
      </c>
      <c r="P1208" s="39"/>
      <c r="Q1208" s="55" t="s">
        <v>6618</v>
      </c>
      <c r="R1208" s="11" t="s">
        <v>16186</v>
      </c>
      <c r="S1208" s="152" t="s">
        <v>8344</v>
      </c>
      <c r="T1208" s="78" t="str">
        <f t="shared" si="80"/>
        <v>y1_4_1y</v>
      </c>
      <c r="U1208" s="78" t="str">
        <f>INDEX(Lista!$O$2:$S$206,MATCH('Base data'!T1208,Lista!$P$2:$P$206,0),3)</f>
        <v>Ekvationslösning - Algebraisk lösning</v>
      </c>
      <c r="V1208" s="78" t="str">
        <f>INDEX(Lista!$O$2:$S$206,MATCH('Base data'!T1208,Lista!$P$2:$P$206,0),4)</f>
        <v>T_1_4</v>
      </c>
      <c r="W1208" s="78" t="str">
        <f>INDEX(Lista!$O$2:$S$206,MATCH('Base data'!T1208,Lista!$P$2:$P$206,0),5)</f>
        <v>Ekvationslösning</v>
      </c>
      <c r="X1208" s="214" t="s">
        <v>16772</v>
      </c>
    </row>
    <row r="1209" spans="1:24" x14ac:dyDescent="0.2">
      <c r="A1209" s="215">
        <v>9789152302484</v>
      </c>
      <c r="B1209" s="11">
        <v>5</v>
      </c>
      <c r="C1209" s="11" t="s">
        <v>414</v>
      </c>
      <c r="D1209" s="11" t="s">
        <v>437</v>
      </c>
      <c r="E1209" s="11" t="s">
        <v>282</v>
      </c>
      <c r="F1209" s="11" t="s">
        <v>374</v>
      </c>
      <c r="G1209" s="11" t="s">
        <v>417</v>
      </c>
      <c r="H1209" s="11" t="s">
        <v>30</v>
      </c>
      <c r="I1209" s="11">
        <v>28</v>
      </c>
      <c r="J1209" s="11" t="s">
        <v>34</v>
      </c>
      <c r="K1209" s="164" t="str">
        <f t="shared" si="79"/>
        <v>Stordiagnos</v>
      </c>
      <c r="L1209" s="11" t="s">
        <v>17333</v>
      </c>
      <c r="M1209" s="11" t="str">
        <f t="shared" si="81"/>
        <v>5_x5_1x_D_28b</v>
      </c>
      <c r="N1209" s="11" t="s">
        <v>10595</v>
      </c>
      <c r="O1209" s="11" t="s">
        <v>735</v>
      </c>
      <c r="P1209" s="39"/>
      <c r="Q1209" s="55" t="s">
        <v>6619</v>
      </c>
      <c r="R1209" s="11" t="s">
        <v>16186</v>
      </c>
      <c r="S1209" s="152" t="s">
        <v>8345</v>
      </c>
      <c r="T1209" s="78" t="str">
        <f t="shared" si="80"/>
        <v>y1_3_5y</v>
      </c>
      <c r="U1209" s="78" t="str">
        <f>INDEX(Lista!$O$2:$S$206,MATCH('Base data'!T1209,Lista!$P$2:$P$206,0),3)</f>
        <v>Ekvationer - Ekvationer med paranteser</v>
      </c>
      <c r="V1209" s="78" t="str">
        <f>INDEX(Lista!$O$2:$S$206,MATCH('Base data'!T1209,Lista!$P$2:$P$206,0),4)</f>
        <v>T_1_3</v>
      </c>
      <c r="W1209" s="78" t="str">
        <f>INDEX(Lista!$O$2:$S$206,MATCH('Base data'!T1209,Lista!$P$2:$P$206,0),5)</f>
        <v>Ekvationer</v>
      </c>
      <c r="X1209" s="214" t="s">
        <v>16772</v>
      </c>
    </row>
    <row r="1210" spans="1:24" x14ac:dyDescent="0.2">
      <c r="A1210" s="215">
        <v>9789152302484</v>
      </c>
      <c r="B1210" s="11">
        <v>5</v>
      </c>
      <c r="C1210" s="11" t="s">
        <v>414</v>
      </c>
      <c r="D1210" s="11" t="s">
        <v>437</v>
      </c>
      <c r="E1210" s="11" t="s">
        <v>282</v>
      </c>
      <c r="F1210" s="11" t="s">
        <v>374</v>
      </c>
      <c r="G1210" s="11" t="s">
        <v>417</v>
      </c>
      <c r="H1210" s="11" t="s">
        <v>30</v>
      </c>
      <c r="I1210" s="11">
        <v>29</v>
      </c>
      <c r="J1210" s="11"/>
      <c r="K1210" s="164" t="str">
        <f t="shared" si="79"/>
        <v>Stordiagnos</v>
      </c>
      <c r="L1210" s="11" t="s">
        <v>12548</v>
      </c>
      <c r="M1210" s="11" t="str">
        <f t="shared" si="81"/>
        <v>5_x5_1x_D_29</v>
      </c>
      <c r="N1210" s="11" t="s">
        <v>10596</v>
      </c>
      <c r="O1210" s="11" t="s">
        <v>515</v>
      </c>
      <c r="P1210" s="39"/>
      <c r="Q1210" s="55" t="s">
        <v>6620</v>
      </c>
      <c r="R1210" s="11" t="s">
        <v>6621</v>
      </c>
      <c r="S1210" s="152" t="s">
        <v>8346</v>
      </c>
      <c r="T1210" s="78" t="str">
        <f t="shared" si="80"/>
        <v>y2_7y</v>
      </c>
      <c r="U1210" s="78" t="str">
        <f>INDEX(Lista!$O$2:$S$206,MATCH('Base data'!T1210,Lista!$P$2:$P$206,0),3)</f>
        <v>Formler</v>
      </c>
      <c r="V1210" s="78" t="str">
        <f>INDEX(Lista!$O$2:$S$206,MATCH('Base data'!T1210,Lista!$P$2:$P$206,0),4)</f>
        <v>SF_2_7</v>
      </c>
      <c r="W1210" s="78" t="str">
        <f>INDEX(Lista!$O$2:$S$206,MATCH('Base data'!T1210,Lista!$P$2:$P$206,0),5)</f>
        <v>Formler</v>
      </c>
      <c r="X1210" s="214" t="s">
        <v>16772</v>
      </c>
    </row>
    <row r="1211" spans="1:24" x14ac:dyDescent="0.2">
      <c r="A1211" s="215">
        <v>9789152302484</v>
      </c>
      <c r="B1211" s="11">
        <v>5</v>
      </c>
      <c r="C1211" s="11" t="s">
        <v>414</v>
      </c>
      <c r="D1211" s="11" t="s">
        <v>437</v>
      </c>
      <c r="E1211" s="11" t="s">
        <v>282</v>
      </c>
      <c r="F1211" s="11" t="s">
        <v>374</v>
      </c>
      <c r="G1211" s="11" t="s">
        <v>417</v>
      </c>
      <c r="H1211" s="11" t="s">
        <v>30</v>
      </c>
      <c r="I1211" s="11">
        <v>30</v>
      </c>
      <c r="J1211" s="11" t="s">
        <v>31</v>
      </c>
      <c r="K1211" s="164" t="str">
        <f t="shared" si="79"/>
        <v>Stordiagnos</v>
      </c>
      <c r="L1211" s="11" t="s">
        <v>17333</v>
      </c>
      <c r="M1211" s="11" t="str">
        <f t="shared" si="81"/>
        <v>5_x5_1x_D_30a</v>
      </c>
      <c r="N1211" s="11" t="s">
        <v>10597</v>
      </c>
      <c r="O1211" s="11" t="s">
        <v>515</v>
      </c>
      <c r="P1211" s="39"/>
      <c r="Q1211" s="55" t="s">
        <v>6622</v>
      </c>
      <c r="R1211" s="11" t="s">
        <v>6623</v>
      </c>
      <c r="S1211" s="152" t="s">
        <v>8347</v>
      </c>
      <c r="T1211" s="78" t="str">
        <f t="shared" si="80"/>
        <v>y2_11_1y</v>
      </c>
      <c r="U1211" s="78" t="str">
        <f>INDEX(Lista!$O$2:$S$206,MATCH('Base data'!T1211,Lista!$P$2:$P$206,0),3)</f>
        <v>Grafer - Avläsa grafer</v>
      </c>
      <c r="V1211" s="78" t="str">
        <f>INDEX(Lista!$O$2:$S$206,MATCH('Base data'!T1211,Lista!$P$2:$P$206,0),4)</f>
        <v>SF_2_11</v>
      </c>
      <c r="W1211" s="78" t="str">
        <f>INDEX(Lista!$O$2:$S$206,MATCH('Base data'!T1211,Lista!$P$2:$P$206,0),5)</f>
        <v>Grafer</v>
      </c>
      <c r="X1211" s="214" t="s">
        <v>16772</v>
      </c>
    </row>
    <row r="1212" spans="1:24" x14ac:dyDescent="0.2">
      <c r="A1212" s="215">
        <v>9789152302484</v>
      </c>
      <c r="B1212" s="11">
        <v>5</v>
      </c>
      <c r="C1212" s="11" t="s">
        <v>414</v>
      </c>
      <c r="D1212" s="11" t="s">
        <v>437</v>
      </c>
      <c r="E1212" s="11" t="s">
        <v>282</v>
      </c>
      <c r="F1212" s="11" t="s">
        <v>374</v>
      </c>
      <c r="G1212" s="11" t="s">
        <v>417</v>
      </c>
      <c r="H1212" s="11" t="s">
        <v>30</v>
      </c>
      <c r="I1212" s="11">
        <v>30</v>
      </c>
      <c r="J1212" s="11" t="s">
        <v>34</v>
      </c>
      <c r="K1212" s="164" t="str">
        <f t="shared" si="79"/>
        <v>Stordiagnos</v>
      </c>
      <c r="L1212" s="11" t="s">
        <v>17333</v>
      </c>
      <c r="M1212" s="11" t="str">
        <f t="shared" si="81"/>
        <v>5_x5_1x_D_30b</v>
      </c>
      <c r="N1212" s="11" t="s">
        <v>10598</v>
      </c>
      <c r="O1212" s="11" t="s">
        <v>515</v>
      </c>
      <c r="P1212" s="39"/>
      <c r="Q1212" s="55" t="s">
        <v>6624</v>
      </c>
      <c r="R1212" s="11" t="s">
        <v>6623</v>
      </c>
      <c r="S1212" s="152" t="s">
        <v>8347</v>
      </c>
      <c r="T1212" s="78" t="str">
        <f t="shared" si="80"/>
        <v>y2_11_1y</v>
      </c>
      <c r="U1212" s="78" t="str">
        <f>INDEX(Lista!$O$2:$S$206,MATCH('Base data'!T1212,Lista!$P$2:$P$206,0),3)</f>
        <v>Grafer - Avläsa grafer</v>
      </c>
      <c r="V1212" s="78" t="str">
        <f>INDEX(Lista!$O$2:$S$206,MATCH('Base data'!T1212,Lista!$P$2:$P$206,0),4)</f>
        <v>SF_2_11</v>
      </c>
      <c r="W1212" s="78" t="str">
        <f>INDEX(Lista!$O$2:$S$206,MATCH('Base data'!T1212,Lista!$P$2:$P$206,0),5)</f>
        <v>Grafer</v>
      </c>
      <c r="X1212" s="214" t="s">
        <v>16772</v>
      </c>
    </row>
    <row r="1213" spans="1:24" x14ac:dyDescent="0.2">
      <c r="A1213" s="215">
        <v>9789152302484</v>
      </c>
      <c r="B1213" s="11">
        <v>5</v>
      </c>
      <c r="C1213" s="11" t="s">
        <v>414</v>
      </c>
      <c r="D1213" s="11" t="s">
        <v>437</v>
      </c>
      <c r="E1213" s="11" t="s">
        <v>282</v>
      </c>
      <c r="F1213" s="11" t="s">
        <v>374</v>
      </c>
      <c r="G1213" s="11" t="s">
        <v>417</v>
      </c>
      <c r="H1213" s="11" t="s">
        <v>30</v>
      </c>
      <c r="I1213" s="11">
        <v>30</v>
      </c>
      <c r="J1213" s="11" t="s">
        <v>40</v>
      </c>
      <c r="K1213" s="164" t="str">
        <f t="shared" si="79"/>
        <v>Stordiagnos</v>
      </c>
      <c r="L1213" s="11" t="s">
        <v>17333</v>
      </c>
      <c r="M1213" s="11" t="str">
        <f t="shared" si="81"/>
        <v>5_x5_1x_D_30c</v>
      </c>
      <c r="N1213" s="11" t="s">
        <v>10599</v>
      </c>
      <c r="O1213" s="11" t="s">
        <v>515</v>
      </c>
      <c r="P1213" s="39"/>
      <c r="Q1213" s="55" t="s">
        <v>6625</v>
      </c>
      <c r="R1213" s="11" t="s">
        <v>6623</v>
      </c>
      <c r="S1213" s="152" t="s">
        <v>8347</v>
      </c>
      <c r="T1213" s="78" t="str">
        <f t="shared" si="80"/>
        <v>y2_11_1y</v>
      </c>
      <c r="U1213" s="78" t="str">
        <f>INDEX(Lista!$O$2:$S$206,MATCH('Base data'!T1213,Lista!$P$2:$P$206,0),3)</f>
        <v>Grafer - Avläsa grafer</v>
      </c>
      <c r="V1213" s="78" t="str">
        <f>INDEX(Lista!$O$2:$S$206,MATCH('Base data'!T1213,Lista!$P$2:$P$206,0),4)</f>
        <v>SF_2_11</v>
      </c>
      <c r="W1213" s="78" t="str">
        <f>INDEX(Lista!$O$2:$S$206,MATCH('Base data'!T1213,Lista!$P$2:$P$206,0),5)</f>
        <v>Grafer</v>
      </c>
      <c r="X1213" s="214" t="s">
        <v>16772</v>
      </c>
    </row>
    <row r="1214" spans="1:24" x14ac:dyDescent="0.2">
      <c r="A1214" s="215">
        <v>9789152302484</v>
      </c>
      <c r="B1214" s="11">
        <v>5</v>
      </c>
      <c r="C1214" s="11" t="s">
        <v>414</v>
      </c>
      <c r="D1214" s="11" t="s">
        <v>437</v>
      </c>
      <c r="E1214" s="11" t="s">
        <v>282</v>
      </c>
      <c r="F1214" s="11" t="s">
        <v>374</v>
      </c>
      <c r="G1214" s="11" t="s">
        <v>417</v>
      </c>
      <c r="H1214" s="11" t="s">
        <v>30</v>
      </c>
      <c r="I1214" s="11">
        <v>31</v>
      </c>
      <c r="J1214" s="11" t="s">
        <v>31</v>
      </c>
      <c r="K1214" s="164" t="str">
        <f t="shared" ref="K1214:K1249" si="82">G1214</f>
        <v>Stordiagnos</v>
      </c>
      <c r="L1214" s="11" t="s">
        <v>12548</v>
      </c>
      <c r="M1214" s="11" t="str">
        <f t="shared" si="81"/>
        <v>5_x5_1x_D_31a</v>
      </c>
      <c r="N1214" s="11" t="s">
        <v>10600</v>
      </c>
      <c r="O1214" s="11" t="s">
        <v>283</v>
      </c>
      <c r="P1214" s="39"/>
      <c r="Q1214" s="55" t="s">
        <v>12019</v>
      </c>
      <c r="R1214" s="11" t="s">
        <v>6626</v>
      </c>
      <c r="S1214" s="152" t="s">
        <v>8348</v>
      </c>
      <c r="T1214" s="78" t="str">
        <f t="shared" ref="T1214:T1277" si="83">"y"&amp;S1214&amp;"y"</f>
        <v>y2_21_2y</v>
      </c>
      <c r="U1214" s="78" t="e">
        <f>INDEX(Lista!$O$2:$S$206,MATCH('Base data'!T1214,Lista!$P$2:$P$206,0),3)</f>
        <v>#N/A</v>
      </c>
      <c r="V1214" s="78" t="e">
        <f>INDEX(Lista!$O$2:$S$206,MATCH('Base data'!T1214,Lista!$P$2:$P$206,0),4)</f>
        <v>#N/A</v>
      </c>
      <c r="W1214" s="78" t="e">
        <f>INDEX(Lista!$O$2:$S$206,MATCH('Base data'!T1214,Lista!$P$2:$P$206,0),5)</f>
        <v>#N/A</v>
      </c>
      <c r="X1214" s="214" t="s">
        <v>16772</v>
      </c>
    </row>
    <row r="1215" spans="1:24" x14ac:dyDescent="0.2">
      <c r="A1215" s="215">
        <v>9789152302484</v>
      </c>
      <c r="B1215" s="11">
        <v>5</v>
      </c>
      <c r="C1215" s="11" t="s">
        <v>414</v>
      </c>
      <c r="D1215" s="11" t="s">
        <v>437</v>
      </c>
      <c r="E1215" s="11" t="s">
        <v>282</v>
      </c>
      <c r="F1215" s="11" t="s">
        <v>374</v>
      </c>
      <c r="G1215" s="11" t="s">
        <v>417</v>
      </c>
      <c r="H1215" s="11" t="s">
        <v>30</v>
      </c>
      <c r="I1215" s="11">
        <v>31</v>
      </c>
      <c r="J1215" s="11" t="s">
        <v>34</v>
      </c>
      <c r="K1215" s="164" t="str">
        <f t="shared" si="82"/>
        <v>Stordiagnos</v>
      </c>
      <c r="L1215" s="11" t="s">
        <v>12548</v>
      </c>
      <c r="M1215" s="11" t="str">
        <f t="shared" si="81"/>
        <v>5_x5_1x_D_31b</v>
      </c>
      <c r="N1215" s="11" t="s">
        <v>10601</v>
      </c>
      <c r="O1215" s="11" t="s">
        <v>283</v>
      </c>
      <c r="P1215" s="39"/>
      <c r="Q1215" s="55" t="s">
        <v>6627</v>
      </c>
      <c r="R1215" s="11" t="s">
        <v>6626</v>
      </c>
      <c r="S1215" s="152" t="s">
        <v>8349</v>
      </c>
      <c r="T1215" s="78" t="str">
        <f t="shared" si="83"/>
        <v>y1_16_3y</v>
      </c>
      <c r="U1215" s="78" t="str">
        <f>INDEX(Lista!$O$2:$S$206,MATCH('Base data'!T1215,Lista!$P$2:$P$206,0),3)</f>
        <v>Räta linjen - formen y=kx+m</v>
      </c>
      <c r="V1215" s="78" t="str">
        <f>INDEX(Lista!$O$2:$S$206,MATCH('Base data'!T1215,Lista!$P$2:$P$206,0),4)</f>
        <v>T_1_16</v>
      </c>
      <c r="W1215" s="78" t="str">
        <f>INDEX(Lista!$O$2:$S$206,MATCH('Base data'!T1215,Lista!$P$2:$P$206,0),5)</f>
        <v>Räta linjen</v>
      </c>
      <c r="X1215" s="214" t="s">
        <v>16772</v>
      </c>
    </row>
    <row r="1216" spans="1:24" ht="32" x14ac:dyDescent="0.2">
      <c r="A1216" s="215">
        <v>9789152302484</v>
      </c>
      <c r="B1216" s="11">
        <v>5</v>
      </c>
      <c r="C1216" s="11" t="s">
        <v>414</v>
      </c>
      <c r="D1216" s="11" t="s">
        <v>437</v>
      </c>
      <c r="E1216" s="11" t="s">
        <v>282</v>
      </c>
      <c r="F1216" s="11" t="s">
        <v>374</v>
      </c>
      <c r="G1216" s="11" t="s">
        <v>417</v>
      </c>
      <c r="H1216" s="11" t="s">
        <v>30</v>
      </c>
      <c r="I1216" s="11">
        <v>32</v>
      </c>
      <c r="J1216" s="11" t="s">
        <v>31</v>
      </c>
      <c r="K1216" s="164" t="str">
        <f t="shared" si="82"/>
        <v>Stordiagnos</v>
      </c>
      <c r="L1216" s="11" t="s">
        <v>17333</v>
      </c>
      <c r="M1216" s="11" t="str">
        <f t="shared" si="81"/>
        <v>5_x5_1x_D_32a</v>
      </c>
      <c r="N1216" s="11" t="s">
        <v>10602</v>
      </c>
      <c r="O1216" s="11" t="s">
        <v>515</v>
      </c>
      <c r="P1216" s="39"/>
      <c r="Q1216" s="55" t="s">
        <v>6628</v>
      </c>
      <c r="R1216" s="11" t="s">
        <v>16186</v>
      </c>
      <c r="S1216" s="152" t="s">
        <v>8350</v>
      </c>
      <c r="T1216" s="78" t="str">
        <f t="shared" si="83"/>
        <v>y2_8_9y</v>
      </c>
      <c r="U1216" s="78" t="str">
        <f>INDEX(Lista!$O$2:$S$206,MATCH('Base data'!T1216,Lista!$P$2:$P$206,0),3)</f>
        <v>Funktioner - Linjära funktioner</v>
      </c>
      <c r="V1216" s="78" t="str">
        <f>INDEX(Lista!$O$2:$S$206,MATCH('Base data'!T1216,Lista!$P$2:$P$206,0),4)</f>
        <v>SF_2_8</v>
      </c>
      <c r="W1216" s="78" t="str">
        <f>INDEX(Lista!$O$2:$S$206,MATCH('Base data'!T1216,Lista!$P$2:$P$206,0),5)</f>
        <v>Funktioner</v>
      </c>
      <c r="X1216" s="214" t="s">
        <v>16772</v>
      </c>
    </row>
    <row r="1217" spans="1:24" ht="32" x14ac:dyDescent="0.2">
      <c r="A1217" s="215">
        <v>9789152302484</v>
      </c>
      <c r="B1217" s="11">
        <v>5</v>
      </c>
      <c r="C1217" s="11" t="s">
        <v>414</v>
      </c>
      <c r="D1217" s="11" t="s">
        <v>437</v>
      </c>
      <c r="E1217" s="11" t="s">
        <v>282</v>
      </c>
      <c r="F1217" s="11" t="s">
        <v>374</v>
      </c>
      <c r="G1217" s="11" t="s">
        <v>417</v>
      </c>
      <c r="H1217" s="11" t="s">
        <v>30</v>
      </c>
      <c r="I1217" s="11">
        <v>32</v>
      </c>
      <c r="J1217" s="11" t="s">
        <v>34</v>
      </c>
      <c r="K1217" s="164" t="str">
        <f t="shared" si="82"/>
        <v>Stordiagnos</v>
      </c>
      <c r="L1217" s="11" t="s">
        <v>17333</v>
      </c>
      <c r="M1217" s="11" t="str">
        <f t="shared" si="81"/>
        <v>5_x5_1x_D_32b</v>
      </c>
      <c r="N1217" s="11" t="s">
        <v>10603</v>
      </c>
      <c r="O1217" s="11" t="s">
        <v>515</v>
      </c>
      <c r="P1217" s="39"/>
      <c r="Q1217" s="55" t="s">
        <v>6629</v>
      </c>
      <c r="R1217" s="11" t="s">
        <v>16186</v>
      </c>
      <c r="S1217" s="152" t="s">
        <v>8350</v>
      </c>
      <c r="T1217" s="78" t="str">
        <f t="shared" si="83"/>
        <v>y2_8_9y</v>
      </c>
      <c r="U1217" s="78" t="str">
        <f>INDEX(Lista!$O$2:$S$206,MATCH('Base data'!T1217,Lista!$P$2:$P$206,0),3)</f>
        <v>Funktioner - Linjära funktioner</v>
      </c>
      <c r="V1217" s="78" t="str">
        <f>INDEX(Lista!$O$2:$S$206,MATCH('Base data'!T1217,Lista!$P$2:$P$206,0),4)</f>
        <v>SF_2_8</v>
      </c>
      <c r="W1217" s="78" t="str">
        <f>INDEX(Lista!$O$2:$S$206,MATCH('Base data'!T1217,Lista!$P$2:$P$206,0),5)</f>
        <v>Funktioner</v>
      </c>
      <c r="X1217" s="214" t="s">
        <v>16772</v>
      </c>
    </row>
    <row r="1218" spans="1:24" ht="32" x14ac:dyDescent="0.2">
      <c r="A1218" s="215">
        <v>9789152302484</v>
      </c>
      <c r="B1218" s="11">
        <v>5</v>
      </c>
      <c r="C1218" s="11" t="s">
        <v>414</v>
      </c>
      <c r="D1218" s="11" t="s">
        <v>437</v>
      </c>
      <c r="E1218" s="11" t="s">
        <v>282</v>
      </c>
      <c r="F1218" s="11" t="s">
        <v>374</v>
      </c>
      <c r="G1218" s="11" t="s">
        <v>417</v>
      </c>
      <c r="H1218" s="11" t="s">
        <v>30</v>
      </c>
      <c r="I1218" s="11">
        <v>32</v>
      </c>
      <c r="J1218" s="11" t="s">
        <v>40</v>
      </c>
      <c r="K1218" s="164" t="str">
        <f t="shared" si="82"/>
        <v>Stordiagnos</v>
      </c>
      <c r="L1218" s="11" t="s">
        <v>17333</v>
      </c>
      <c r="M1218" s="11" t="str">
        <f t="shared" si="81"/>
        <v>5_x5_1x_D_32c</v>
      </c>
      <c r="N1218" s="11" t="s">
        <v>10604</v>
      </c>
      <c r="O1218" s="11" t="s">
        <v>515</v>
      </c>
      <c r="P1218" s="39"/>
      <c r="Q1218" s="55" t="s">
        <v>6630</v>
      </c>
      <c r="R1218" s="11" t="s">
        <v>16186</v>
      </c>
      <c r="S1218" s="152" t="s">
        <v>8350</v>
      </c>
      <c r="T1218" s="78" t="str">
        <f t="shared" si="83"/>
        <v>y2_8_9y</v>
      </c>
      <c r="U1218" s="78" t="str">
        <f>INDEX(Lista!$O$2:$S$206,MATCH('Base data'!T1218,Lista!$P$2:$P$206,0),3)</f>
        <v>Funktioner - Linjära funktioner</v>
      </c>
      <c r="V1218" s="78" t="str">
        <f>INDEX(Lista!$O$2:$S$206,MATCH('Base data'!T1218,Lista!$P$2:$P$206,0),4)</f>
        <v>SF_2_8</v>
      </c>
      <c r="W1218" s="78" t="str">
        <f>INDEX(Lista!$O$2:$S$206,MATCH('Base data'!T1218,Lista!$P$2:$P$206,0),5)</f>
        <v>Funktioner</v>
      </c>
      <c r="X1218" s="214" t="s">
        <v>16772</v>
      </c>
    </row>
    <row r="1219" spans="1:24" x14ac:dyDescent="0.2">
      <c r="A1219" s="215">
        <v>9789152302484</v>
      </c>
      <c r="B1219" s="11">
        <v>5</v>
      </c>
      <c r="C1219" s="11" t="s">
        <v>414</v>
      </c>
      <c r="D1219" s="11" t="s">
        <v>437</v>
      </c>
      <c r="E1219" s="11" t="s">
        <v>282</v>
      </c>
      <c r="F1219" s="11" t="s">
        <v>374</v>
      </c>
      <c r="G1219" s="11" t="s">
        <v>417</v>
      </c>
      <c r="H1219" s="11" t="s">
        <v>30</v>
      </c>
      <c r="I1219" s="11">
        <v>33</v>
      </c>
      <c r="J1219" s="11" t="s">
        <v>31</v>
      </c>
      <c r="K1219" s="164" t="str">
        <f t="shared" si="82"/>
        <v>Stordiagnos</v>
      </c>
      <c r="L1219" s="11" t="s">
        <v>12548</v>
      </c>
      <c r="M1219" s="11" t="str">
        <f t="shared" si="81"/>
        <v>5_x5_1x_D_33a</v>
      </c>
      <c r="N1219" s="11" t="s">
        <v>10605</v>
      </c>
      <c r="O1219" s="11" t="s">
        <v>515</v>
      </c>
      <c r="P1219" s="39"/>
      <c r="Q1219" s="55" t="s">
        <v>6631</v>
      </c>
      <c r="R1219" s="11" t="s">
        <v>6632</v>
      </c>
      <c r="S1219" s="152" t="s">
        <v>8351</v>
      </c>
      <c r="T1219" s="78" t="str">
        <f t="shared" si="83"/>
        <v>y2_23y</v>
      </c>
      <c r="U1219" s="78" t="str">
        <f>INDEX(Lista!$O$2:$S$206,MATCH('Base data'!T1219,Lista!$P$2:$P$206,0),3)</f>
        <v>Talföljder och mönster</v>
      </c>
      <c r="V1219" s="78" t="str">
        <f>INDEX(Lista!$O$2:$S$206,MATCH('Base data'!T1219,Lista!$P$2:$P$206,0),4)</f>
        <v>SF_2_23</v>
      </c>
      <c r="W1219" s="78" t="str">
        <f>INDEX(Lista!$O$2:$S$206,MATCH('Base data'!T1219,Lista!$P$2:$P$206,0),5)</f>
        <v>Talföljder och mönster</v>
      </c>
      <c r="X1219" s="214" t="s">
        <v>16772</v>
      </c>
    </row>
    <row r="1220" spans="1:24" x14ac:dyDescent="0.2">
      <c r="A1220" s="215">
        <v>9789152302484</v>
      </c>
      <c r="B1220" s="11">
        <v>5</v>
      </c>
      <c r="C1220" s="11" t="s">
        <v>414</v>
      </c>
      <c r="D1220" s="11" t="s">
        <v>437</v>
      </c>
      <c r="E1220" s="11" t="s">
        <v>282</v>
      </c>
      <c r="F1220" s="11" t="s">
        <v>374</v>
      </c>
      <c r="G1220" s="11" t="s">
        <v>417</v>
      </c>
      <c r="H1220" s="11" t="s">
        <v>30</v>
      </c>
      <c r="I1220" s="11">
        <v>33</v>
      </c>
      <c r="J1220" s="11" t="s">
        <v>34</v>
      </c>
      <c r="K1220" s="164" t="str">
        <f t="shared" si="82"/>
        <v>Stordiagnos</v>
      </c>
      <c r="L1220" s="11" t="s">
        <v>12548</v>
      </c>
      <c r="M1220" s="11" t="str">
        <f t="shared" si="81"/>
        <v>5_x5_1x_D_33b</v>
      </c>
      <c r="N1220" s="11" t="s">
        <v>10606</v>
      </c>
      <c r="O1220" s="11" t="s">
        <v>515</v>
      </c>
      <c r="P1220" s="39"/>
      <c r="Q1220" s="55" t="s">
        <v>6633</v>
      </c>
      <c r="R1220" s="11" t="s">
        <v>6632</v>
      </c>
      <c r="S1220" s="152" t="s">
        <v>8351</v>
      </c>
      <c r="T1220" s="78" t="str">
        <f t="shared" si="83"/>
        <v>y2_23y</v>
      </c>
      <c r="U1220" s="78" t="str">
        <f>INDEX(Lista!$O$2:$S$206,MATCH('Base data'!T1220,Lista!$P$2:$P$206,0),3)</f>
        <v>Talföljder och mönster</v>
      </c>
      <c r="V1220" s="78" t="str">
        <f>INDEX(Lista!$O$2:$S$206,MATCH('Base data'!T1220,Lista!$P$2:$P$206,0),4)</f>
        <v>SF_2_23</v>
      </c>
      <c r="W1220" s="78" t="str">
        <f>INDEX(Lista!$O$2:$S$206,MATCH('Base data'!T1220,Lista!$P$2:$P$206,0),5)</f>
        <v>Talföljder och mönster</v>
      </c>
      <c r="X1220" s="214" t="s">
        <v>16772</v>
      </c>
    </row>
    <row r="1221" spans="1:24" ht="32" x14ac:dyDescent="0.2">
      <c r="A1221" s="215">
        <v>9789152302484</v>
      </c>
      <c r="B1221" s="11">
        <v>5</v>
      </c>
      <c r="C1221" s="11" t="s">
        <v>414</v>
      </c>
      <c r="D1221" s="11" t="s">
        <v>437</v>
      </c>
      <c r="E1221" s="11" t="s">
        <v>282</v>
      </c>
      <c r="F1221" s="11" t="s">
        <v>374</v>
      </c>
      <c r="G1221" s="11" t="s">
        <v>417</v>
      </c>
      <c r="H1221" s="11" t="s">
        <v>30</v>
      </c>
      <c r="I1221" s="11">
        <v>34</v>
      </c>
      <c r="J1221" s="11"/>
      <c r="K1221" s="164" t="str">
        <f t="shared" si="82"/>
        <v>Stordiagnos</v>
      </c>
      <c r="L1221" s="11" t="s">
        <v>17333</v>
      </c>
      <c r="M1221" s="11" t="str">
        <f t="shared" si="81"/>
        <v>5_x5_1x_D_34</v>
      </c>
      <c r="N1221" s="11" t="s">
        <v>10607</v>
      </c>
      <c r="O1221" s="11" t="s">
        <v>284</v>
      </c>
      <c r="P1221" s="39"/>
      <c r="Q1221" s="55" t="s">
        <v>6634</v>
      </c>
      <c r="R1221" s="11" t="s">
        <v>6635</v>
      </c>
      <c r="S1221" s="152" t="s">
        <v>8347</v>
      </c>
      <c r="T1221" s="78" t="str">
        <f t="shared" si="83"/>
        <v>y2_11_1y</v>
      </c>
      <c r="U1221" s="78" t="str">
        <f>INDEX(Lista!$O$2:$S$206,MATCH('Base data'!T1221,Lista!$P$2:$P$206,0),3)</f>
        <v>Grafer - Avläsa grafer</v>
      </c>
      <c r="V1221" s="78" t="str">
        <f>INDEX(Lista!$O$2:$S$206,MATCH('Base data'!T1221,Lista!$P$2:$P$206,0),4)</f>
        <v>SF_2_11</v>
      </c>
      <c r="W1221" s="78" t="str">
        <f>INDEX(Lista!$O$2:$S$206,MATCH('Base data'!T1221,Lista!$P$2:$P$206,0),5)</f>
        <v>Grafer</v>
      </c>
      <c r="X1221" s="214" t="s">
        <v>16772</v>
      </c>
    </row>
    <row r="1222" spans="1:24" x14ac:dyDescent="0.2">
      <c r="A1222" s="215">
        <v>9789152302484</v>
      </c>
      <c r="B1222" s="11">
        <v>5</v>
      </c>
      <c r="C1222" s="11" t="s">
        <v>414</v>
      </c>
      <c r="D1222" s="11" t="s">
        <v>437</v>
      </c>
      <c r="E1222" s="11" t="s">
        <v>282</v>
      </c>
      <c r="F1222" s="11" t="s">
        <v>374</v>
      </c>
      <c r="G1222" s="11" t="s">
        <v>417</v>
      </c>
      <c r="H1222" s="11" t="s">
        <v>30</v>
      </c>
      <c r="I1222" s="11">
        <v>35</v>
      </c>
      <c r="J1222" s="11" t="s">
        <v>31</v>
      </c>
      <c r="K1222" s="164" t="str">
        <f t="shared" si="82"/>
        <v>Stordiagnos</v>
      </c>
      <c r="L1222" s="11" t="s">
        <v>12548</v>
      </c>
      <c r="M1222" s="11" t="str">
        <f t="shared" ref="M1222:M1285" si="84">B1222&amp;"_"&amp;F1222&amp;"_"&amp;H1222&amp;"_"&amp;I1222&amp;J1222</f>
        <v>5_x5_1x_D_35a</v>
      </c>
      <c r="N1222" s="11" t="s">
        <v>10608</v>
      </c>
      <c r="O1222" s="11" t="s">
        <v>284</v>
      </c>
      <c r="P1222" s="39"/>
      <c r="Q1222" s="55" t="s">
        <v>6636</v>
      </c>
      <c r="R1222" s="11" t="s">
        <v>16186</v>
      </c>
      <c r="S1222" s="152" t="s">
        <v>8352</v>
      </c>
      <c r="T1222" s="78" t="str">
        <f t="shared" si="83"/>
        <v>y1_16y</v>
      </c>
      <c r="U1222" s="78" t="str">
        <f>INDEX(Lista!$O$2:$S$206,MATCH('Base data'!T1222,Lista!$P$2:$P$206,0),3)</f>
        <v>Räta linjen</v>
      </c>
      <c r="V1222" s="78" t="str">
        <f>INDEX(Lista!$O$2:$S$206,MATCH('Base data'!T1222,Lista!$P$2:$P$206,0),4)</f>
        <v>T_1_16</v>
      </c>
      <c r="W1222" s="78" t="str">
        <f>INDEX(Lista!$O$2:$S$206,MATCH('Base data'!T1222,Lista!$P$2:$P$206,0),5)</f>
        <v>Räta linjen</v>
      </c>
      <c r="X1222" s="214" t="s">
        <v>16772</v>
      </c>
    </row>
    <row r="1223" spans="1:24" x14ac:dyDescent="0.2">
      <c r="A1223" s="215">
        <v>9789152302484</v>
      </c>
      <c r="B1223" s="11">
        <v>5</v>
      </c>
      <c r="C1223" s="11" t="s">
        <v>414</v>
      </c>
      <c r="D1223" s="11" t="s">
        <v>437</v>
      </c>
      <c r="E1223" s="11" t="s">
        <v>282</v>
      </c>
      <c r="F1223" s="11" t="s">
        <v>374</v>
      </c>
      <c r="G1223" s="11" t="s">
        <v>417</v>
      </c>
      <c r="H1223" s="11" t="s">
        <v>30</v>
      </c>
      <c r="I1223" s="11">
        <v>35</v>
      </c>
      <c r="J1223" s="11" t="s">
        <v>34</v>
      </c>
      <c r="K1223" s="164" t="str">
        <f t="shared" si="82"/>
        <v>Stordiagnos</v>
      </c>
      <c r="L1223" s="11" t="s">
        <v>12548</v>
      </c>
      <c r="M1223" s="11" t="str">
        <f t="shared" si="84"/>
        <v>5_x5_1x_D_35b</v>
      </c>
      <c r="N1223" s="11" t="s">
        <v>10609</v>
      </c>
      <c r="O1223" s="11" t="s">
        <v>284</v>
      </c>
      <c r="P1223" s="39"/>
      <c r="Q1223" s="55" t="s">
        <v>6637</v>
      </c>
      <c r="R1223" s="11" t="s">
        <v>16186</v>
      </c>
      <c r="S1223" s="152" t="s">
        <v>8349</v>
      </c>
      <c r="T1223" s="78" t="str">
        <f t="shared" si="83"/>
        <v>y1_16_3y</v>
      </c>
      <c r="U1223" s="78" t="str">
        <f>INDEX(Lista!$O$2:$S$206,MATCH('Base data'!T1223,Lista!$P$2:$P$206,0),3)</f>
        <v>Räta linjen - formen y=kx+m</v>
      </c>
      <c r="V1223" s="78" t="str">
        <f>INDEX(Lista!$O$2:$S$206,MATCH('Base data'!T1223,Lista!$P$2:$P$206,0),4)</f>
        <v>T_1_16</v>
      </c>
      <c r="W1223" s="78" t="str">
        <f>INDEX(Lista!$O$2:$S$206,MATCH('Base data'!T1223,Lista!$P$2:$P$206,0),5)</f>
        <v>Räta linjen</v>
      </c>
      <c r="X1223" s="214" t="s">
        <v>16772</v>
      </c>
    </row>
    <row r="1224" spans="1:24" x14ac:dyDescent="0.2">
      <c r="A1224" s="215">
        <v>9789152302484</v>
      </c>
      <c r="B1224" s="11">
        <v>5</v>
      </c>
      <c r="C1224" s="11" t="s">
        <v>414</v>
      </c>
      <c r="D1224" s="11" t="s">
        <v>437</v>
      </c>
      <c r="E1224" s="11" t="s">
        <v>282</v>
      </c>
      <c r="F1224" s="11" t="s">
        <v>374</v>
      </c>
      <c r="G1224" s="11" t="s">
        <v>417</v>
      </c>
      <c r="H1224" s="11" t="s">
        <v>30</v>
      </c>
      <c r="I1224" s="11">
        <v>35</v>
      </c>
      <c r="J1224" s="11" t="s">
        <v>40</v>
      </c>
      <c r="K1224" s="164" t="str">
        <f t="shared" si="82"/>
        <v>Stordiagnos</v>
      </c>
      <c r="L1224" s="11" t="s">
        <v>12548</v>
      </c>
      <c r="M1224" s="11" t="str">
        <f t="shared" si="84"/>
        <v>5_x5_1x_D_35c</v>
      </c>
      <c r="N1224" s="11" t="s">
        <v>10610</v>
      </c>
      <c r="O1224" s="11" t="s">
        <v>284</v>
      </c>
      <c r="P1224" s="39"/>
      <c r="Q1224" s="55" t="s">
        <v>6638</v>
      </c>
      <c r="R1224" s="11" t="s">
        <v>16186</v>
      </c>
      <c r="S1224" s="152" t="s">
        <v>8353</v>
      </c>
      <c r="T1224" s="78" t="str">
        <f t="shared" si="83"/>
        <v>y1_16_2y</v>
      </c>
      <c r="U1224" s="78" t="str">
        <f>INDEX(Lista!$O$2:$S$206,MATCH('Base data'!T1224,Lista!$P$2:$P$206,0),3)</f>
        <v>Räta linjen - formel för k</v>
      </c>
      <c r="V1224" s="78" t="str">
        <f>INDEX(Lista!$O$2:$S$206,MATCH('Base data'!T1224,Lista!$P$2:$P$206,0),4)</f>
        <v>T_1_16</v>
      </c>
      <c r="W1224" s="78" t="str">
        <f>INDEX(Lista!$O$2:$S$206,MATCH('Base data'!T1224,Lista!$P$2:$P$206,0),5)</f>
        <v>Räta linjen</v>
      </c>
      <c r="X1224" s="214" t="s">
        <v>16772</v>
      </c>
    </row>
    <row r="1225" spans="1:24" x14ac:dyDescent="0.2">
      <c r="A1225" s="215">
        <v>9789152302484</v>
      </c>
      <c r="B1225" s="11">
        <v>5</v>
      </c>
      <c r="C1225" s="11" t="s">
        <v>414</v>
      </c>
      <c r="D1225" s="11" t="s">
        <v>437</v>
      </c>
      <c r="E1225" s="11" t="s">
        <v>282</v>
      </c>
      <c r="F1225" s="11" t="s">
        <v>374</v>
      </c>
      <c r="G1225" s="11" t="s">
        <v>417</v>
      </c>
      <c r="H1225" s="11" t="s">
        <v>30</v>
      </c>
      <c r="I1225" s="11">
        <v>36</v>
      </c>
      <c r="J1225" s="11" t="s">
        <v>31</v>
      </c>
      <c r="K1225" s="164" t="str">
        <f t="shared" si="82"/>
        <v>Stordiagnos</v>
      </c>
      <c r="L1225" s="11" t="s">
        <v>17333</v>
      </c>
      <c r="M1225" s="11" t="str">
        <f t="shared" si="84"/>
        <v>5_x5_1x_D_36a</v>
      </c>
      <c r="N1225" s="11" t="s">
        <v>10611</v>
      </c>
      <c r="O1225" s="11" t="s">
        <v>283</v>
      </c>
      <c r="P1225" s="39"/>
      <c r="Q1225" s="55" t="s">
        <v>12020</v>
      </c>
      <c r="R1225" s="11" t="s">
        <v>16186</v>
      </c>
      <c r="S1225" s="152" t="s">
        <v>8340</v>
      </c>
      <c r="T1225" s="78" t="str">
        <f t="shared" si="83"/>
        <v>y2_24y</v>
      </c>
      <c r="U1225" s="78" t="str">
        <f>INDEX(Lista!$O$2:$S$206,MATCH('Base data'!T1225,Lista!$P$2:$P$206,0),3)</f>
        <v>Variabler och uttryck</v>
      </c>
      <c r="V1225" s="78" t="str">
        <f>INDEX(Lista!$O$2:$S$206,MATCH('Base data'!T1225,Lista!$P$2:$P$206,0),4)</f>
        <v>SF_2_24</v>
      </c>
      <c r="W1225" s="78" t="str">
        <f>INDEX(Lista!$O$2:$S$206,MATCH('Base data'!T1225,Lista!$P$2:$P$206,0),5)</f>
        <v>Variabler och uttryck</v>
      </c>
      <c r="X1225" s="214" t="s">
        <v>16772</v>
      </c>
    </row>
    <row r="1226" spans="1:24" x14ac:dyDescent="0.2">
      <c r="A1226" s="215">
        <v>9789152302484</v>
      </c>
      <c r="B1226" s="11">
        <v>5</v>
      </c>
      <c r="C1226" s="11" t="s">
        <v>414</v>
      </c>
      <c r="D1226" s="11" t="s">
        <v>437</v>
      </c>
      <c r="E1226" s="11" t="s">
        <v>282</v>
      </c>
      <c r="F1226" s="11" t="s">
        <v>374</v>
      </c>
      <c r="G1226" s="11" t="s">
        <v>417</v>
      </c>
      <c r="H1226" s="11" t="s">
        <v>30</v>
      </c>
      <c r="I1226" s="11">
        <v>36</v>
      </c>
      <c r="J1226" s="11" t="s">
        <v>34</v>
      </c>
      <c r="K1226" s="164" t="str">
        <f t="shared" si="82"/>
        <v>Stordiagnos</v>
      </c>
      <c r="L1226" s="11" t="s">
        <v>17333</v>
      </c>
      <c r="M1226" s="11" t="str">
        <f t="shared" si="84"/>
        <v>5_x5_1x_D_36b</v>
      </c>
      <c r="N1226" s="11" t="s">
        <v>10612</v>
      </c>
      <c r="O1226" s="11" t="s">
        <v>283</v>
      </c>
      <c r="P1226" s="39"/>
      <c r="Q1226" s="55" t="s">
        <v>12020</v>
      </c>
      <c r="R1226" s="11" t="s">
        <v>16186</v>
      </c>
      <c r="S1226" s="152" t="s">
        <v>8345</v>
      </c>
      <c r="T1226" s="78" t="str">
        <f t="shared" si="83"/>
        <v>y1_3_5y</v>
      </c>
      <c r="U1226" s="78" t="str">
        <f>INDEX(Lista!$O$2:$S$206,MATCH('Base data'!T1226,Lista!$P$2:$P$206,0),3)</f>
        <v>Ekvationer - Ekvationer med paranteser</v>
      </c>
      <c r="V1226" s="78" t="str">
        <f>INDEX(Lista!$O$2:$S$206,MATCH('Base data'!T1226,Lista!$P$2:$P$206,0),4)</f>
        <v>T_1_3</v>
      </c>
      <c r="W1226" s="78" t="str">
        <f>INDEX(Lista!$O$2:$S$206,MATCH('Base data'!T1226,Lista!$P$2:$P$206,0),5)</f>
        <v>Ekvationer</v>
      </c>
      <c r="X1226" s="214" t="s">
        <v>16772</v>
      </c>
    </row>
    <row r="1227" spans="1:24" x14ac:dyDescent="0.2">
      <c r="A1227" s="215">
        <v>9789152302484</v>
      </c>
      <c r="B1227" s="11">
        <v>5</v>
      </c>
      <c r="C1227" s="11" t="s">
        <v>414</v>
      </c>
      <c r="D1227" s="11" t="s">
        <v>437</v>
      </c>
      <c r="E1227" s="11" t="s">
        <v>282</v>
      </c>
      <c r="F1227" s="11" t="s">
        <v>374</v>
      </c>
      <c r="G1227" s="11" t="s">
        <v>417</v>
      </c>
      <c r="H1227" s="11" t="s">
        <v>30</v>
      </c>
      <c r="I1227" s="11">
        <v>36</v>
      </c>
      <c r="J1227" s="11" t="s">
        <v>40</v>
      </c>
      <c r="K1227" s="164" t="str">
        <f t="shared" si="82"/>
        <v>Stordiagnos</v>
      </c>
      <c r="L1227" s="11" t="s">
        <v>17333</v>
      </c>
      <c r="M1227" s="11" t="str">
        <f t="shared" si="84"/>
        <v>5_x5_1x_D_36c</v>
      </c>
      <c r="N1227" s="11" t="s">
        <v>10613</v>
      </c>
      <c r="O1227" s="11" t="s">
        <v>283</v>
      </c>
      <c r="P1227" s="39"/>
      <c r="Q1227" s="55" t="s">
        <v>12020</v>
      </c>
      <c r="R1227" s="11" t="s">
        <v>16186</v>
      </c>
      <c r="S1227" s="152" t="s">
        <v>8354</v>
      </c>
      <c r="T1227" s="78" t="str">
        <f t="shared" si="83"/>
        <v>y2_8y</v>
      </c>
      <c r="U1227" s="78" t="str">
        <f>INDEX(Lista!$O$2:$S$206,MATCH('Base data'!T1227,Lista!$P$2:$P$206,0),3)</f>
        <v>Funktioner</v>
      </c>
      <c r="V1227" s="78" t="str">
        <f>INDEX(Lista!$O$2:$S$206,MATCH('Base data'!T1227,Lista!$P$2:$P$206,0),4)</f>
        <v>SF_2_8</v>
      </c>
      <c r="W1227" s="78" t="str">
        <f>INDEX(Lista!$O$2:$S$206,MATCH('Base data'!T1227,Lista!$P$2:$P$206,0),5)</f>
        <v>Funktioner</v>
      </c>
      <c r="X1227" s="214" t="s">
        <v>16772</v>
      </c>
    </row>
    <row r="1228" spans="1:24" x14ac:dyDescent="0.2">
      <c r="A1228" s="215">
        <v>9789152302484</v>
      </c>
      <c r="B1228" s="11">
        <v>5</v>
      </c>
      <c r="C1228" s="11" t="s">
        <v>414</v>
      </c>
      <c r="D1228" s="11" t="s">
        <v>437</v>
      </c>
      <c r="E1228" s="11" t="s">
        <v>282</v>
      </c>
      <c r="F1228" s="11" t="s">
        <v>374</v>
      </c>
      <c r="G1228" s="11" t="s">
        <v>417</v>
      </c>
      <c r="H1228" s="11" t="s">
        <v>30</v>
      </c>
      <c r="I1228" s="11">
        <v>37</v>
      </c>
      <c r="J1228" s="11" t="s">
        <v>31</v>
      </c>
      <c r="K1228" s="164" t="str">
        <f t="shared" si="82"/>
        <v>Stordiagnos</v>
      </c>
      <c r="L1228" s="11" t="s">
        <v>12548</v>
      </c>
      <c r="M1228" s="11" t="str">
        <f t="shared" si="84"/>
        <v>5_x5_1x_D_37a</v>
      </c>
      <c r="N1228" s="11" t="s">
        <v>10614</v>
      </c>
      <c r="O1228" s="11" t="s">
        <v>283</v>
      </c>
      <c r="P1228" s="39"/>
      <c r="Q1228" s="55" t="s">
        <v>6639</v>
      </c>
      <c r="R1228" s="11" t="s">
        <v>6640</v>
      </c>
      <c r="S1228" s="152" t="s">
        <v>8355</v>
      </c>
      <c r="T1228" s="78" t="str">
        <f t="shared" si="83"/>
        <v>y2_14y</v>
      </c>
      <c r="U1228" s="78" t="str">
        <f>INDEX(Lista!$O$2:$S$206,MATCH('Base data'!T1228,Lista!$P$2:$P$206,0),3)</f>
        <v>Koordinatsystem</v>
      </c>
      <c r="V1228" s="78" t="str">
        <f>INDEX(Lista!$O$2:$S$206,MATCH('Base data'!T1228,Lista!$P$2:$P$206,0),4)</f>
        <v>SF_2_14</v>
      </c>
      <c r="W1228" s="78" t="str">
        <f>INDEX(Lista!$O$2:$S$206,MATCH('Base data'!T1228,Lista!$P$2:$P$206,0),5)</f>
        <v>Koordinatsystem</v>
      </c>
      <c r="X1228" s="214" t="s">
        <v>16772</v>
      </c>
    </row>
    <row r="1229" spans="1:24" x14ac:dyDescent="0.2">
      <c r="A1229" s="215">
        <v>9789152302484</v>
      </c>
      <c r="B1229" s="11">
        <v>5</v>
      </c>
      <c r="C1229" s="11" t="s">
        <v>414</v>
      </c>
      <c r="D1229" s="11" t="s">
        <v>437</v>
      </c>
      <c r="E1229" s="11" t="s">
        <v>282</v>
      </c>
      <c r="F1229" s="11" t="s">
        <v>374</v>
      </c>
      <c r="G1229" s="11" t="s">
        <v>417</v>
      </c>
      <c r="H1229" s="11" t="s">
        <v>30</v>
      </c>
      <c r="I1229" s="11">
        <v>37</v>
      </c>
      <c r="J1229" s="11" t="s">
        <v>34</v>
      </c>
      <c r="K1229" s="164" t="str">
        <f t="shared" si="82"/>
        <v>Stordiagnos</v>
      </c>
      <c r="L1229" s="11" t="s">
        <v>12548</v>
      </c>
      <c r="M1229" s="11" t="str">
        <f t="shared" si="84"/>
        <v>5_x5_1x_D_37b</v>
      </c>
      <c r="N1229" s="11" t="s">
        <v>10615</v>
      </c>
      <c r="O1229" s="11" t="s">
        <v>283</v>
      </c>
      <c r="P1229" s="39"/>
      <c r="Q1229" s="55" t="s">
        <v>6641</v>
      </c>
      <c r="R1229" s="11" t="s">
        <v>6640</v>
      </c>
      <c r="S1229" s="152" t="s">
        <v>8355</v>
      </c>
      <c r="T1229" s="78" t="str">
        <f t="shared" si="83"/>
        <v>y2_14y</v>
      </c>
      <c r="U1229" s="78" t="str">
        <f>INDEX(Lista!$O$2:$S$206,MATCH('Base data'!T1229,Lista!$P$2:$P$206,0),3)</f>
        <v>Koordinatsystem</v>
      </c>
      <c r="V1229" s="78" t="str">
        <f>INDEX(Lista!$O$2:$S$206,MATCH('Base data'!T1229,Lista!$P$2:$P$206,0),4)</f>
        <v>SF_2_14</v>
      </c>
      <c r="W1229" s="78" t="str">
        <f>INDEX(Lista!$O$2:$S$206,MATCH('Base data'!T1229,Lista!$P$2:$P$206,0),5)</f>
        <v>Koordinatsystem</v>
      </c>
      <c r="X1229" s="214" t="s">
        <v>16772</v>
      </c>
    </row>
    <row r="1230" spans="1:24" x14ac:dyDescent="0.2">
      <c r="A1230" s="215">
        <v>9789152302484</v>
      </c>
      <c r="B1230" s="11">
        <v>5</v>
      </c>
      <c r="C1230" s="11" t="s">
        <v>414</v>
      </c>
      <c r="D1230" s="11" t="s">
        <v>437</v>
      </c>
      <c r="E1230" s="11" t="s">
        <v>282</v>
      </c>
      <c r="F1230" s="11" t="s">
        <v>374</v>
      </c>
      <c r="G1230" s="11" t="s">
        <v>417</v>
      </c>
      <c r="H1230" s="11" t="s">
        <v>30</v>
      </c>
      <c r="I1230" s="11">
        <v>38</v>
      </c>
      <c r="J1230" s="11"/>
      <c r="K1230" s="164" t="str">
        <f t="shared" si="82"/>
        <v>Stordiagnos</v>
      </c>
      <c r="L1230" s="11" t="s">
        <v>17333</v>
      </c>
      <c r="M1230" s="11" t="str">
        <f t="shared" si="84"/>
        <v>5_x5_1x_D_38</v>
      </c>
      <c r="N1230" s="11" t="s">
        <v>10616</v>
      </c>
      <c r="O1230" s="11" t="s">
        <v>283</v>
      </c>
      <c r="P1230" s="39"/>
      <c r="Q1230" s="55" t="s">
        <v>6642</v>
      </c>
      <c r="R1230" s="11" t="s">
        <v>6643</v>
      </c>
      <c r="S1230" s="152" t="s">
        <v>8356</v>
      </c>
      <c r="T1230" s="78" t="str">
        <f t="shared" si="83"/>
        <v>y1_2_5y</v>
      </c>
      <c r="U1230" s="78" t="str">
        <f>INDEX(Lista!$O$2:$S$206,MATCH('Base data'!T1230,Lista!$P$2:$P$206,0),3)</f>
        <v>Bråk - Jämföra bråk</v>
      </c>
      <c r="V1230" s="78" t="str">
        <f>INDEX(Lista!$O$2:$S$206,MATCH('Base data'!T1230,Lista!$P$2:$P$206,0),4)</f>
        <v>T_1_2</v>
      </c>
      <c r="W1230" s="78" t="str">
        <f>INDEX(Lista!$O$2:$S$206,MATCH('Base data'!T1230,Lista!$P$2:$P$206,0),5)</f>
        <v>Bråk</v>
      </c>
      <c r="X1230" s="214" t="s">
        <v>16772</v>
      </c>
    </row>
    <row r="1231" spans="1:24" x14ac:dyDescent="0.2">
      <c r="A1231" s="215">
        <v>9789152302484</v>
      </c>
      <c r="B1231" s="11">
        <v>5</v>
      </c>
      <c r="C1231" s="11" t="s">
        <v>414</v>
      </c>
      <c r="D1231" s="11" t="s">
        <v>437</v>
      </c>
      <c r="E1231" s="11" t="s">
        <v>282</v>
      </c>
      <c r="F1231" s="11" t="s">
        <v>374</v>
      </c>
      <c r="G1231" s="11" t="s">
        <v>417</v>
      </c>
      <c r="H1231" s="11" t="s">
        <v>30</v>
      </c>
      <c r="I1231" s="11">
        <v>39</v>
      </c>
      <c r="J1231" s="11"/>
      <c r="K1231" s="164" t="str">
        <f t="shared" si="82"/>
        <v>Stordiagnos</v>
      </c>
      <c r="L1231" s="11" t="s">
        <v>12548</v>
      </c>
      <c r="M1231" s="11" t="str">
        <f t="shared" si="84"/>
        <v>5_x5_1x_D_39</v>
      </c>
      <c r="N1231" s="11" t="s">
        <v>10617</v>
      </c>
      <c r="O1231" s="11" t="s">
        <v>283</v>
      </c>
      <c r="P1231" s="39"/>
      <c r="Q1231" s="55" t="s">
        <v>6644</v>
      </c>
      <c r="R1231" s="11" t="s">
        <v>6645</v>
      </c>
      <c r="S1231" s="152" t="s">
        <v>8322</v>
      </c>
      <c r="T1231" s="78" t="str">
        <f t="shared" si="83"/>
        <v>y2_19_2y</v>
      </c>
      <c r="U1231" s="78" t="str">
        <f>INDEX(Lista!$O$2:$S$206,MATCH('Base data'!T1231,Lista!$P$2:$P$206,0),3)</f>
        <v>Procent - Delar av det hela</v>
      </c>
      <c r="V1231" s="78" t="str">
        <f>INDEX(Lista!$O$2:$S$206,MATCH('Base data'!T1231,Lista!$P$2:$P$206,0),4)</f>
        <v>SF_2_19</v>
      </c>
      <c r="W1231" s="78" t="str">
        <f>INDEX(Lista!$O$2:$S$206,MATCH('Base data'!T1231,Lista!$P$2:$P$206,0),5)</f>
        <v>Procent</v>
      </c>
      <c r="X1231" s="214" t="s">
        <v>16772</v>
      </c>
    </row>
    <row r="1232" spans="1:24" x14ac:dyDescent="0.2">
      <c r="A1232" s="215">
        <v>9789152302484</v>
      </c>
      <c r="B1232" s="11">
        <v>5</v>
      </c>
      <c r="C1232" s="11" t="s">
        <v>414</v>
      </c>
      <c r="D1232" s="11" t="s">
        <v>437</v>
      </c>
      <c r="E1232" s="11" t="s">
        <v>282</v>
      </c>
      <c r="F1232" s="11" t="s">
        <v>374</v>
      </c>
      <c r="G1232" s="11" t="s">
        <v>417</v>
      </c>
      <c r="H1232" s="11" t="s">
        <v>30</v>
      </c>
      <c r="I1232" s="11">
        <v>40</v>
      </c>
      <c r="J1232" s="11"/>
      <c r="K1232" s="164" t="str">
        <f t="shared" si="82"/>
        <v>Stordiagnos</v>
      </c>
      <c r="L1232" s="11" t="s">
        <v>17333</v>
      </c>
      <c r="M1232" s="11" t="str">
        <f t="shared" si="84"/>
        <v>5_x5_1x_D_40</v>
      </c>
      <c r="N1232" s="11" t="s">
        <v>10618</v>
      </c>
      <c r="O1232" s="11" t="s">
        <v>515</v>
      </c>
      <c r="P1232" s="39"/>
      <c r="Q1232" s="55" t="s">
        <v>6646</v>
      </c>
      <c r="R1232" s="11" t="s">
        <v>16186</v>
      </c>
      <c r="S1232" s="152" t="s">
        <v>8357</v>
      </c>
      <c r="T1232" s="78" t="str">
        <f t="shared" si="83"/>
        <v>y2_19_6y</v>
      </c>
      <c r="U1232" s="78" t="str">
        <f>INDEX(Lista!$O$2:$S$206,MATCH('Base data'!T1232,Lista!$P$2:$P$206,0),3)</f>
        <v>Procent - Lån &amp; ränta</v>
      </c>
      <c r="V1232" s="78" t="str">
        <f>INDEX(Lista!$O$2:$S$206,MATCH('Base data'!T1232,Lista!$P$2:$P$206,0),4)</f>
        <v>SF_2_19</v>
      </c>
      <c r="W1232" s="78" t="str">
        <f>INDEX(Lista!$O$2:$S$206,MATCH('Base data'!T1232,Lista!$P$2:$P$206,0),5)</f>
        <v>Procent</v>
      </c>
      <c r="X1232" s="214" t="s">
        <v>16772</v>
      </c>
    </row>
    <row r="1233" spans="1:24" x14ac:dyDescent="0.2">
      <c r="A1233" s="215">
        <v>9789152302484</v>
      </c>
      <c r="B1233" s="11">
        <v>5</v>
      </c>
      <c r="C1233" s="11" t="s">
        <v>414</v>
      </c>
      <c r="D1233" s="11" t="s">
        <v>437</v>
      </c>
      <c r="E1233" s="11" t="s">
        <v>282</v>
      </c>
      <c r="F1233" s="11" t="s">
        <v>374</v>
      </c>
      <c r="G1233" s="11" t="s">
        <v>417</v>
      </c>
      <c r="H1233" s="11" t="s">
        <v>30</v>
      </c>
      <c r="I1233" s="11">
        <v>41</v>
      </c>
      <c r="J1233" s="11"/>
      <c r="K1233" s="164" t="str">
        <f t="shared" si="82"/>
        <v>Stordiagnos</v>
      </c>
      <c r="L1233" s="11" t="s">
        <v>12548</v>
      </c>
      <c r="M1233" s="11" t="str">
        <f t="shared" si="84"/>
        <v>5_x5_1x_D_41</v>
      </c>
      <c r="N1233" s="11" t="s">
        <v>10619</v>
      </c>
      <c r="O1233" s="11" t="s">
        <v>515</v>
      </c>
      <c r="P1233" s="39"/>
      <c r="Q1233" s="55" t="s">
        <v>6647</v>
      </c>
      <c r="R1233" s="11" t="s">
        <v>16186</v>
      </c>
      <c r="S1233" s="152" t="s">
        <v>8322</v>
      </c>
      <c r="T1233" s="78" t="str">
        <f t="shared" si="83"/>
        <v>y2_19_2y</v>
      </c>
      <c r="U1233" s="78" t="str">
        <f>INDEX(Lista!$O$2:$S$206,MATCH('Base data'!T1233,Lista!$P$2:$P$206,0),3)</f>
        <v>Procent - Delar av det hela</v>
      </c>
      <c r="V1233" s="78" t="str">
        <f>INDEX(Lista!$O$2:$S$206,MATCH('Base data'!T1233,Lista!$P$2:$P$206,0),4)</f>
        <v>SF_2_19</v>
      </c>
      <c r="W1233" s="78" t="str">
        <f>INDEX(Lista!$O$2:$S$206,MATCH('Base data'!T1233,Lista!$P$2:$P$206,0),5)</f>
        <v>Procent</v>
      </c>
      <c r="X1233" s="214" t="s">
        <v>16772</v>
      </c>
    </row>
    <row r="1234" spans="1:24" x14ac:dyDescent="0.2">
      <c r="A1234" s="215">
        <v>9789152302484</v>
      </c>
      <c r="B1234" s="11">
        <v>5</v>
      </c>
      <c r="C1234" s="11" t="s">
        <v>414</v>
      </c>
      <c r="D1234" s="11" t="s">
        <v>437</v>
      </c>
      <c r="E1234" s="11" t="s">
        <v>282</v>
      </c>
      <c r="F1234" s="11" t="s">
        <v>374</v>
      </c>
      <c r="G1234" s="11" t="s">
        <v>417</v>
      </c>
      <c r="H1234" s="11" t="s">
        <v>30</v>
      </c>
      <c r="I1234" s="11">
        <v>42</v>
      </c>
      <c r="J1234" s="11"/>
      <c r="K1234" s="164" t="str">
        <f t="shared" si="82"/>
        <v>Stordiagnos</v>
      </c>
      <c r="L1234" s="11" t="s">
        <v>17333</v>
      </c>
      <c r="M1234" s="11" t="str">
        <f t="shared" si="84"/>
        <v>5_x5_1x_D_42</v>
      </c>
      <c r="N1234" s="11" t="s">
        <v>10620</v>
      </c>
      <c r="O1234" s="11" t="s">
        <v>515</v>
      </c>
      <c r="P1234" s="39"/>
      <c r="Q1234" s="55" t="s">
        <v>6648</v>
      </c>
      <c r="R1234" s="11" t="s">
        <v>16186</v>
      </c>
      <c r="S1234" s="152" t="s">
        <v>8357</v>
      </c>
      <c r="T1234" s="78" t="str">
        <f t="shared" si="83"/>
        <v>y2_19_6y</v>
      </c>
      <c r="U1234" s="78" t="str">
        <f>INDEX(Lista!$O$2:$S$206,MATCH('Base data'!T1234,Lista!$P$2:$P$206,0),3)</f>
        <v>Procent - Lån &amp; ränta</v>
      </c>
      <c r="V1234" s="78" t="str">
        <f>INDEX(Lista!$O$2:$S$206,MATCH('Base data'!T1234,Lista!$P$2:$P$206,0),4)</f>
        <v>SF_2_19</v>
      </c>
      <c r="W1234" s="78" t="str">
        <f>INDEX(Lista!$O$2:$S$206,MATCH('Base data'!T1234,Lista!$P$2:$P$206,0),5)</f>
        <v>Procent</v>
      </c>
      <c r="X1234" s="214" t="s">
        <v>16772</v>
      </c>
    </row>
    <row r="1235" spans="1:24" x14ac:dyDescent="0.2">
      <c r="A1235" s="215">
        <v>9789152302484</v>
      </c>
      <c r="B1235" s="11">
        <v>5</v>
      </c>
      <c r="C1235" s="11" t="s">
        <v>414</v>
      </c>
      <c r="D1235" s="11" t="s">
        <v>437</v>
      </c>
      <c r="E1235" s="11" t="s">
        <v>282</v>
      </c>
      <c r="F1235" s="11" t="s">
        <v>374</v>
      </c>
      <c r="G1235" s="11" t="s">
        <v>417</v>
      </c>
      <c r="H1235" s="11" t="s">
        <v>30</v>
      </c>
      <c r="I1235" s="11">
        <v>43</v>
      </c>
      <c r="J1235" s="11" t="s">
        <v>31</v>
      </c>
      <c r="K1235" s="164" t="str">
        <f t="shared" si="82"/>
        <v>Stordiagnos</v>
      </c>
      <c r="L1235" s="11" t="s">
        <v>12548</v>
      </c>
      <c r="M1235" s="11" t="str">
        <f t="shared" si="84"/>
        <v>5_x5_1x_D_43a</v>
      </c>
      <c r="N1235" s="11" t="s">
        <v>10621</v>
      </c>
      <c r="O1235" s="11" t="s">
        <v>515</v>
      </c>
      <c r="P1235" s="39"/>
      <c r="Q1235" s="55" t="s">
        <v>6649</v>
      </c>
      <c r="R1235" s="11" t="s">
        <v>16186</v>
      </c>
      <c r="S1235" s="152" t="s">
        <v>8358</v>
      </c>
      <c r="T1235" s="78" t="str">
        <f t="shared" si="83"/>
        <v>y2_19_9y</v>
      </c>
      <c r="U1235" s="78" t="str">
        <f>INDEX(Lista!$O$2:$S$206,MATCH('Base data'!T1235,Lista!$P$2:$P$206,0),3)</f>
        <v>Procent - Förändringsfaktor</v>
      </c>
      <c r="V1235" s="78" t="str">
        <f>INDEX(Lista!$O$2:$S$206,MATCH('Base data'!T1235,Lista!$P$2:$P$206,0),4)</f>
        <v>SF_2_19</v>
      </c>
      <c r="W1235" s="78" t="str">
        <f>INDEX(Lista!$O$2:$S$206,MATCH('Base data'!T1235,Lista!$P$2:$P$206,0),5)</f>
        <v>Procent</v>
      </c>
      <c r="X1235" s="214" t="s">
        <v>16772</v>
      </c>
    </row>
    <row r="1236" spans="1:24" x14ac:dyDescent="0.2">
      <c r="A1236" s="215">
        <v>9789152302484</v>
      </c>
      <c r="B1236" s="11">
        <v>5</v>
      </c>
      <c r="C1236" s="11" t="s">
        <v>414</v>
      </c>
      <c r="D1236" s="11" t="s">
        <v>437</v>
      </c>
      <c r="E1236" s="11" t="s">
        <v>282</v>
      </c>
      <c r="F1236" s="11" t="s">
        <v>374</v>
      </c>
      <c r="G1236" s="11" t="s">
        <v>417</v>
      </c>
      <c r="H1236" s="11" t="s">
        <v>30</v>
      </c>
      <c r="I1236" s="11">
        <v>43</v>
      </c>
      <c r="J1236" s="11" t="s">
        <v>34</v>
      </c>
      <c r="K1236" s="164" t="str">
        <f t="shared" si="82"/>
        <v>Stordiagnos</v>
      </c>
      <c r="L1236" s="11" t="s">
        <v>12548</v>
      </c>
      <c r="M1236" s="11" t="str">
        <f t="shared" si="84"/>
        <v>5_x5_1x_D_43b</v>
      </c>
      <c r="N1236" s="11" t="s">
        <v>10622</v>
      </c>
      <c r="O1236" s="11" t="s">
        <v>515</v>
      </c>
      <c r="P1236" s="39"/>
      <c r="Q1236" s="55" t="s">
        <v>6650</v>
      </c>
      <c r="R1236" s="11" t="s">
        <v>16186</v>
      </c>
      <c r="S1236" s="152" t="s">
        <v>8358</v>
      </c>
      <c r="T1236" s="78" t="str">
        <f t="shared" si="83"/>
        <v>y2_19_9y</v>
      </c>
      <c r="U1236" s="78" t="str">
        <f>INDEX(Lista!$O$2:$S$206,MATCH('Base data'!T1236,Lista!$P$2:$P$206,0),3)</f>
        <v>Procent - Förändringsfaktor</v>
      </c>
      <c r="V1236" s="78" t="str">
        <f>INDEX(Lista!$O$2:$S$206,MATCH('Base data'!T1236,Lista!$P$2:$P$206,0),4)</f>
        <v>SF_2_19</v>
      </c>
      <c r="W1236" s="78" t="str">
        <f>INDEX(Lista!$O$2:$S$206,MATCH('Base data'!T1236,Lista!$P$2:$P$206,0),5)</f>
        <v>Procent</v>
      </c>
      <c r="X1236" s="214" t="s">
        <v>16772</v>
      </c>
    </row>
    <row r="1237" spans="1:24" ht="32" x14ac:dyDescent="0.2">
      <c r="A1237" s="215">
        <v>9789152302484</v>
      </c>
      <c r="B1237" s="11">
        <v>5</v>
      </c>
      <c r="C1237" s="11" t="s">
        <v>414</v>
      </c>
      <c r="D1237" s="11" t="s">
        <v>437</v>
      </c>
      <c r="E1237" s="11" t="s">
        <v>282</v>
      </c>
      <c r="F1237" s="11" t="s">
        <v>374</v>
      </c>
      <c r="G1237" s="11" t="s">
        <v>417</v>
      </c>
      <c r="H1237" s="11" t="s">
        <v>30</v>
      </c>
      <c r="I1237" s="11">
        <v>44</v>
      </c>
      <c r="J1237" s="11"/>
      <c r="K1237" s="164" t="str">
        <f t="shared" si="82"/>
        <v>Stordiagnos</v>
      </c>
      <c r="L1237" s="11" t="s">
        <v>17333</v>
      </c>
      <c r="M1237" s="11" t="str">
        <f t="shared" si="84"/>
        <v>5_x5_1x_D_44</v>
      </c>
      <c r="N1237" s="11" t="s">
        <v>10623</v>
      </c>
      <c r="O1237" s="11" t="s">
        <v>515</v>
      </c>
      <c r="P1237" s="39"/>
      <c r="Q1237" s="55" t="s">
        <v>6651</v>
      </c>
      <c r="R1237" s="11" t="s">
        <v>16186</v>
      </c>
      <c r="S1237" s="152" t="s">
        <v>8322</v>
      </c>
      <c r="T1237" s="78" t="str">
        <f t="shared" si="83"/>
        <v>y2_19_2y</v>
      </c>
      <c r="U1237" s="78" t="str">
        <f>INDEX(Lista!$O$2:$S$206,MATCH('Base data'!T1237,Lista!$P$2:$P$206,0),3)</f>
        <v>Procent - Delar av det hela</v>
      </c>
      <c r="V1237" s="78" t="str">
        <f>INDEX(Lista!$O$2:$S$206,MATCH('Base data'!T1237,Lista!$P$2:$P$206,0),4)</f>
        <v>SF_2_19</v>
      </c>
      <c r="W1237" s="78" t="str">
        <f>INDEX(Lista!$O$2:$S$206,MATCH('Base data'!T1237,Lista!$P$2:$P$206,0),5)</f>
        <v>Procent</v>
      </c>
      <c r="X1237" s="214" t="s">
        <v>16772</v>
      </c>
    </row>
    <row r="1238" spans="1:24" x14ac:dyDescent="0.2">
      <c r="A1238" s="215">
        <v>9789152302484</v>
      </c>
      <c r="B1238" s="11">
        <v>5</v>
      </c>
      <c r="C1238" s="11" t="s">
        <v>414</v>
      </c>
      <c r="D1238" s="11" t="s">
        <v>437</v>
      </c>
      <c r="E1238" s="11" t="s">
        <v>282</v>
      </c>
      <c r="F1238" s="11" t="s">
        <v>374</v>
      </c>
      <c r="G1238" s="11" t="s">
        <v>417</v>
      </c>
      <c r="H1238" s="11" t="s">
        <v>30</v>
      </c>
      <c r="I1238" s="11">
        <v>45</v>
      </c>
      <c r="J1238" s="11" t="s">
        <v>31</v>
      </c>
      <c r="K1238" s="164" t="str">
        <f t="shared" si="82"/>
        <v>Stordiagnos</v>
      </c>
      <c r="L1238" s="11" t="s">
        <v>12548</v>
      </c>
      <c r="M1238" s="11" t="str">
        <f t="shared" si="84"/>
        <v>5_x5_1x_D_45a</v>
      </c>
      <c r="N1238" s="11" t="s">
        <v>10624</v>
      </c>
      <c r="O1238" s="11" t="s">
        <v>515</v>
      </c>
      <c r="P1238" s="39"/>
      <c r="Q1238" s="55" t="s">
        <v>6652</v>
      </c>
      <c r="R1238" s="11" t="s">
        <v>16186</v>
      </c>
      <c r="S1238" s="152" t="s">
        <v>8359</v>
      </c>
      <c r="T1238" s="78" t="str">
        <f t="shared" si="83"/>
        <v>y2_19_12y</v>
      </c>
      <c r="U1238" s="78" t="str">
        <f>INDEX(Lista!$O$2:$S$206,MATCH('Base data'!T1238,Lista!$P$2:$P$206,0),3)</f>
        <v>Procent - Upprepad procentuell förändring</v>
      </c>
      <c r="V1238" s="78" t="str">
        <f>INDEX(Lista!$O$2:$S$206,MATCH('Base data'!T1238,Lista!$P$2:$P$206,0),4)</f>
        <v>SF_2_19</v>
      </c>
      <c r="W1238" s="78" t="str">
        <f>INDEX(Lista!$O$2:$S$206,MATCH('Base data'!T1238,Lista!$P$2:$P$206,0),5)</f>
        <v>Procent</v>
      </c>
      <c r="X1238" s="214" t="s">
        <v>16772</v>
      </c>
    </row>
    <row r="1239" spans="1:24" x14ac:dyDescent="0.2">
      <c r="A1239" s="215">
        <v>9789152302484</v>
      </c>
      <c r="B1239" s="11">
        <v>5</v>
      </c>
      <c r="C1239" s="11" t="s">
        <v>414</v>
      </c>
      <c r="D1239" s="11" t="s">
        <v>437</v>
      </c>
      <c r="E1239" s="11" t="s">
        <v>282</v>
      </c>
      <c r="F1239" s="11" t="s">
        <v>374</v>
      </c>
      <c r="G1239" s="11" t="s">
        <v>417</v>
      </c>
      <c r="H1239" s="11" t="s">
        <v>30</v>
      </c>
      <c r="I1239" s="11">
        <v>45</v>
      </c>
      <c r="J1239" s="11" t="s">
        <v>34</v>
      </c>
      <c r="K1239" s="164" t="str">
        <f t="shared" si="82"/>
        <v>Stordiagnos</v>
      </c>
      <c r="L1239" s="11" t="s">
        <v>12548</v>
      </c>
      <c r="M1239" s="11" t="str">
        <f t="shared" si="84"/>
        <v>5_x5_1x_D_45b</v>
      </c>
      <c r="N1239" s="11" t="s">
        <v>10625</v>
      </c>
      <c r="O1239" s="11" t="s">
        <v>515</v>
      </c>
      <c r="P1239" s="39"/>
      <c r="Q1239" s="55" t="s">
        <v>6653</v>
      </c>
      <c r="R1239" s="11" t="s">
        <v>16186</v>
      </c>
      <c r="S1239" s="152" t="s">
        <v>8359</v>
      </c>
      <c r="T1239" s="78" t="str">
        <f t="shared" si="83"/>
        <v>y2_19_12y</v>
      </c>
      <c r="U1239" s="78" t="str">
        <f>INDEX(Lista!$O$2:$S$206,MATCH('Base data'!T1239,Lista!$P$2:$P$206,0),3)</f>
        <v>Procent - Upprepad procentuell förändring</v>
      </c>
      <c r="V1239" s="78" t="str">
        <f>INDEX(Lista!$O$2:$S$206,MATCH('Base data'!T1239,Lista!$P$2:$P$206,0),4)</f>
        <v>SF_2_19</v>
      </c>
      <c r="W1239" s="78" t="str">
        <f>INDEX(Lista!$O$2:$S$206,MATCH('Base data'!T1239,Lista!$P$2:$P$206,0),5)</f>
        <v>Procent</v>
      </c>
      <c r="X1239" s="214" t="s">
        <v>16772</v>
      </c>
    </row>
    <row r="1240" spans="1:24" x14ac:dyDescent="0.2">
      <c r="A1240" s="215">
        <v>9789152302484</v>
      </c>
      <c r="B1240" s="11">
        <v>5</v>
      </c>
      <c r="C1240" s="11" t="s">
        <v>414</v>
      </c>
      <c r="D1240" s="11" t="s">
        <v>437</v>
      </c>
      <c r="E1240" s="11" t="s">
        <v>282</v>
      </c>
      <c r="F1240" s="11" t="s">
        <v>374</v>
      </c>
      <c r="G1240" s="11" t="s">
        <v>417</v>
      </c>
      <c r="H1240" s="11" t="s">
        <v>30</v>
      </c>
      <c r="I1240" s="11">
        <v>46</v>
      </c>
      <c r="J1240" s="11"/>
      <c r="K1240" s="164" t="str">
        <f t="shared" si="82"/>
        <v>Stordiagnos</v>
      </c>
      <c r="L1240" s="11" t="s">
        <v>17333</v>
      </c>
      <c r="M1240" s="11" t="str">
        <f t="shared" si="84"/>
        <v>5_x5_1x_D_46</v>
      </c>
      <c r="N1240" s="11" t="s">
        <v>10626</v>
      </c>
      <c r="O1240" s="11" t="s">
        <v>515</v>
      </c>
      <c r="P1240" s="39"/>
      <c r="Q1240" s="55" t="s">
        <v>6654</v>
      </c>
      <c r="R1240" s="11" t="s">
        <v>6655</v>
      </c>
      <c r="S1240" s="152" t="s">
        <v>8360</v>
      </c>
      <c r="T1240" s="78" t="str">
        <f t="shared" si="83"/>
        <v>y3_2_2y</v>
      </c>
      <c r="U1240" s="78" t="str">
        <f>INDEX(Lista!$O$2:$S$206,MATCH('Base data'!T1240,Lista!$P$2:$P$206,0),3)</f>
        <v>Statistik - Diagram &amp; tabeller</v>
      </c>
      <c r="V1240" s="78" t="str">
        <f>INDEX(Lista!$O$2:$S$206,MATCH('Base data'!T1240,Lista!$P$2:$P$206,0),4)</f>
        <v>SS_3_2</v>
      </c>
      <c r="W1240" s="78" t="str">
        <f>INDEX(Lista!$O$2:$S$206,MATCH('Base data'!T1240,Lista!$P$2:$P$206,0),5)</f>
        <v>Statistik</v>
      </c>
      <c r="X1240" s="214" t="s">
        <v>16772</v>
      </c>
    </row>
    <row r="1241" spans="1:24" x14ac:dyDescent="0.2">
      <c r="A1241" s="215">
        <v>9789152302484</v>
      </c>
      <c r="B1241" s="11">
        <v>5</v>
      </c>
      <c r="C1241" s="11" t="s">
        <v>414</v>
      </c>
      <c r="D1241" s="11" t="s">
        <v>437</v>
      </c>
      <c r="E1241" s="11" t="s">
        <v>282</v>
      </c>
      <c r="F1241" s="11" t="s">
        <v>374</v>
      </c>
      <c r="G1241" s="11" t="s">
        <v>417</v>
      </c>
      <c r="H1241" s="11" t="s">
        <v>30</v>
      </c>
      <c r="I1241" s="11">
        <v>47</v>
      </c>
      <c r="J1241" s="11" t="s">
        <v>31</v>
      </c>
      <c r="K1241" s="164" t="str">
        <f t="shared" si="82"/>
        <v>Stordiagnos</v>
      </c>
      <c r="L1241" s="11" t="s">
        <v>12548</v>
      </c>
      <c r="M1241" s="11" t="str">
        <f t="shared" si="84"/>
        <v>5_x5_1x_D_47a</v>
      </c>
      <c r="N1241" s="11" t="s">
        <v>10627</v>
      </c>
      <c r="O1241" s="11" t="s">
        <v>515</v>
      </c>
      <c r="P1241" s="39"/>
      <c r="Q1241" s="55" t="s">
        <v>6656</v>
      </c>
      <c r="R1241" s="11" t="s">
        <v>6657</v>
      </c>
      <c r="S1241" s="152" t="s">
        <v>8360</v>
      </c>
      <c r="T1241" s="78" t="str">
        <f t="shared" si="83"/>
        <v>y3_2_2y</v>
      </c>
      <c r="U1241" s="78" t="str">
        <f>INDEX(Lista!$O$2:$S$206,MATCH('Base data'!T1241,Lista!$P$2:$P$206,0),3)</f>
        <v>Statistik - Diagram &amp; tabeller</v>
      </c>
      <c r="V1241" s="78" t="str">
        <f>INDEX(Lista!$O$2:$S$206,MATCH('Base data'!T1241,Lista!$P$2:$P$206,0),4)</f>
        <v>SS_3_2</v>
      </c>
      <c r="W1241" s="78" t="str">
        <f>INDEX(Lista!$O$2:$S$206,MATCH('Base data'!T1241,Lista!$P$2:$P$206,0),5)</f>
        <v>Statistik</v>
      </c>
      <c r="X1241" s="214" t="s">
        <v>16772</v>
      </c>
    </row>
    <row r="1242" spans="1:24" x14ac:dyDescent="0.2">
      <c r="A1242" s="215">
        <v>9789152302484</v>
      </c>
      <c r="B1242" s="11">
        <v>5</v>
      </c>
      <c r="C1242" s="11" t="s">
        <v>414</v>
      </c>
      <c r="D1242" s="11" t="s">
        <v>437</v>
      </c>
      <c r="E1242" s="11" t="s">
        <v>282</v>
      </c>
      <c r="F1242" s="11" t="s">
        <v>374</v>
      </c>
      <c r="G1242" s="11" t="s">
        <v>417</v>
      </c>
      <c r="H1242" s="11" t="s">
        <v>30</v>
      </c>
      <c r="I1242" s="11">
        <v>47</v>
      </c>
      <c r="J1242" s="11" t="s">
        <v>34</v>
      </c>
      <c r="K1242" s="164" t="str">
        <f t="shared" si="82"/>
        <v>Stordiagnos</v>
      </c>
      <c r="L1242" s="11" t="s">
        <v>12548</v>
      </c>
      <c r="M1242" s="11" t="str">
        <f t="shared" si="84"/>
        <v>5_x5_1x_D_47b</v>
      </c>
      <c r="N1242" s="11" t="s">
        <v>10628</v>
      </c>
      <c r="O1242" s="11" t="s">
        <v>515</v>
      </c>
      <c r="P1242" s="39"/>
      <c r="Q1242" s="55" t="s">
        <v>6658</v>
      </c>
      <c r="R1242" s="11" t="s">
        <v>6657</v>
      </c>
      <c r="S1242" s="152" t="s">
        <v>8360</v>
      </c>
      <c r="T1242" s="78" t="str">
        <f t="shared" si="83"/>
        <v>y3_2_2y</v>
      </c>
      <c r="U1242" s="78" t="str">
        <f>INDEX(Lista!$O$2:$S$206,MATCH('Base data'!T1242,Lista!$P$2:$P$206,0),3)</f>
        <v>Statistik - Diagram &amp; tabeller</v>
      </c>
      <c r="V1242" s="78" t="str">
        <f>INDEX(Lista!$O$2:$S$206,MATCH('Base data'!T1242,Lista!$P$2:$P$206,0),4)</f>
        <v>SS_3_2</v>
      </c>
      <c r="W1242" s="78" t="str">
        <f>INDEX(Lista!$O$2:$S$206,MATCH('Base data'!T1242,Lista!$P$2:$P$206,0),5)</f>
        <v>Statistik</v>
      </c>
      <c r="X1242" s="214" t="s">
        <v>16772</v>
      </c>
    </row>
    <row r="1243" spans="1:24" x14ac:dyDescent="0.2">
      <c r="A1243" s="215">
        <v>9789152302484</v>
      </c>
      <c r="B1243" s="11">
        <v>5</v>
      </c>
      <c r="C1243" s="11" t="s">
        <v>414</v>
      </c>
      <c r="D1243" s="11" t="s">
        <v>437</v>
      </c>
      <c r="E1243" s="11" t="s">
        <v>282</v>
      </c>
      <c r="F1243" s="11" t="s">
        <v>374</v>
      </c>
      <c r="G1243" s="11" t="s">
        <v>417</v>
      </c>
      <c r="H1243" s="11" t="s">
        <v>30</v>
      </c>
      <c r="I1243" s="11">
        <v>47</v>
      </c>
      <c r="J1243" s="11" t="s">
        <v>40</v>
      </c>
      <c r="K1243" s="164" t="str">
        <f t="shared" si="82"/>
        <v>Stordiagnos</v>
      </c>
      <c r="L1243" s="11" t="s">
        <v>12548</v>
      </c>
      <c r="M1243" s="11" t="str">
        <f t="shared" si="84"/>
        <v>5_x5_1x_D_47c</v>
      </c>
      <c r="N1243" s="11" t="s">
        <v>10629</v>
      </c>
      <c r="O1243" s="11" t="s">
        <v>515</v>
      </c>
      <c r="P1243" s="39"/>
      <c r="Q1243" s="55" t="s">
        <v>6659</v>
      </c>
      <c r="R1243" s="11" t="s">
        <v>6657</v>
      </c>
      <c r="S1243" s="152" t="s">
        <v>8360</v>
      </c>
      <c r="T1243" s="78" t="str">
        <f t="shared" si="83"/>
        <v>y3_2_2y</v>
      </c>
      <c r="U1243" s="78" t="str">
        <f>INDEX(Lista!$O$2:$S$206,MATCH('Base data'!T1243,Lista!$P$2:$P$206,0),3)</f>
        <v>Statistik - Diagram &amp; tabeller</v>
      </c>
      <c r="V1243" s="78" t="str">
        <f>INDEX(Lista!$O$2:$S$206,MATCH('Base data'!T1243,Lista!$P$2:$P$206,0),4)</f>
        <v>SS_3_2</v>
      </c>
      <c r="W1243" s="78" t="str">
        <f>INDEX(Lista!$O$2:$S$206,MATCH('Base data'!T1243,Lista!$P$2:$P$206,0),5)</f>
        <v>Statistik</v>
      </c>
      <c r="X1243" s="214" t="s">
        <v>16772</v>
      </c>
    </row>
    <row r="1244" spans="1:24" x14ac:dyDescent="0.2">
      <c r="A1244" s="215">
        <v>9789152302484</v>
      </c>
      <c r="B1244" s="11">
        <v>5</v>
      </c>
      <c r="C1244" s="11" t="s">
        <v>414</v>
      </c>
      <c r="D1244" s="11" t="s">
        <v>437</v>
      </c>
      <c r="E1244" s="11" t="s">
        <v>282</v>
      </c>
      <c r="F1244" s="11" t="s">
        <v>374</v>
      </c>
      <c r="G1244" s="11" t="s">
        <v>417</v>
      </c>
      <c r="H1244" s="11" t="s">
        <v>30</v>
      </c>
      <c r="I1244" s="11">
        <v>48</v>
      </c>
      <c r="J1244" s="11"/>
      <c r="K1244" s="164" t="str">
        <f t="shared" si="82"/>
        <v>Stordiagnos</v>
      </c>
      <c r="L1244" s="11" t="s">
        <v>17333</v>
      </c>
      <c r="M1244" s="11" t="str">
        <f t="shared" si="84"/>
        <v>5_x5_1x_D_48</v>
      </c>
      <c r="N1244" s="11" t="s">
        <v>10630</v>
      </c>
      <c r="O1244" s="11" t="s">
        <v>515</v>
      </c>
      <c r="P1244" s="39"/>
      <c r="Q1244" s="55" t="s">
        <v>6660</v>
      </c>
      <c r="R1244" s="11" t="s">
        <v>16186</v>
      </c>
      <c r="S1244" s="152" t="s">
        <v>8361</v>
      </c>
      <c r="T1244" s="78" t="str">
        <f t="shared" si="83"/>
        <v>y3_2_5y</v>
      </c>
      <c r="U1244" s="78" t="str">
        <f>INDEX(Lista!$O$2:$S$206,MATCH('Base data'!T1244,Lista!$P$2:$P$206,0),3)</f>
        <v>Statistik - Lägesmått</v>
      </c>
      <c r="V1244" s="78" t="str">
        <f>INDEX(Lista!$O$2:$S$206,MATCH('Base data'!T1244,Lista!$P$2:$P$206,0),4)</f>
        <v>SS_3_2</v>
      </c>
      <c r="W1244" s="78" t="str">
        <f>INDEX(Lista!$O$2:$S$206,MATCH('Base data'!T1244,Lista!$P$2:$P$206,0),5)</f>
        <v>Statistik</v>
      </c>
      <c r="X1244" s="214" t="s">
        <v>16772</v>
      </c>
    </row>
    <row r="1245" spans="1:24" ht="32" x14ac:dyDescent="0.2">
      <c r="A1245" s="215">
        <v>9789152302484</v>
      </c>
      <c r="B1245" s="11">
        <v>5</v>
      </c>
      <c r="C1245" s="11" t="s">
        <v>414</v>
      </c>
      <c r="D1245" s="11" t="s">
        <v>437</v>
      </c>
      <c r="E1245" s="11" t="s">
        <v>282</v>
      </c>
      <c r="F1245" s="11" t="s">
        <v>374</v>
      </c>
      <c r="G1245" s="11" t="s">
        <v>417</v>
      </c>
      <c r="H1245" s="11" t="s">
        <v>30</v>
      </c>
      <c r="I1245" s="11">
        <v>49</v>
      </c>
      <c r="J1245" s="11"/>
      <c r="K1245" s="164" t="str">
        <f t="shared" si="82"/>
        <v>Stordiagnos</v>
      </c>
      <c r="L1245" s="11" t="s">
        <v>12548</v>
      </c>
      <c r="M1245" s="11" t="str">
        <f t="shared" si="84"/>
        <v>5_x5_1x_D_49</v>
      </c>
      <c r="N1245" s="11" t="s">
        <v>10631</v>
      </c>
      <c r="O1245" s="11" t="s">
        <v>515</v>
      </c>
      <c r="P1245" s="39"/>
      <c r="Q1245" s="55" t="s">
        <v>6661</v>
      </c>
      <c r="R1245" s="11" t="s">
        <v>16186</v>
      </c>
      <c r="S1245" s="152" t="s">
        <v>8362</v>
      </c>
      <c r="T1245" s="78" t="str">
        <f t="shared" si="83"/>
        <v>y3_1_6y</v>
      </c>
      <c r="U1245" s="78" t="str">
        <f>INDEX(Lista!$O$2:$S$206,MATCH('Base data'!T1245,Lista!$P$2:$P$206,0),3)</f>
        <v>Sannolikhetslära - Kombinatorik</v>
      </c>
      <c r="V1245" s="78" t="str">
        <f>INDEX(Lista!$O$2:$S$206,MATCH('Base data'!T1245,Lista!$P$2:$P$206,0),4)</f>
        <v>SS_3_1</v>
      </c>
      <c r="W1245" s="78" t="str">
        <f>INDEX(Lista!$O$2:$S$206,MATCH('Base data'!T1245,Lista!$P$2:$P$206,0),5)</f>
        <v>Sannolikhetslära</v>
      </c>
      <c r="X1245" s="214" t="s">
        <v>16772</v>
      </c>
    </row>
    <row r="1246" spans="1:24" x14ac:dyDescent="0.2">
      <c r="A1246" s="215">
        <v>9789152302484</v>
      </c>
      <c r="B1246" s="11">
        <v>5</v>
      </c>
      <c r="C1246" s="11" t="s">
        <v>414</v>
      </c>
      <c r="D1246" s="11" t="s">
        <v>437</v>
      </c>
      <c r="E1246" s="11" t="s">
        <v>282</v>
      </c>
      <c r="F1246" s="11" t="s">
        <v>374</v>
      </c>
      <c r="G1246" s="11" t="s">
        <v>417</v>
      </c>
      <c r="H1246" s="11" t="s">
        <v>30</v>
      </c>
      <c r="I1246" s="11">
        <v>50</v>
      </c>
      <c r="J1246" s="11" t="s">
        <v>31</v>
      </c>
      <c r="K1246" s="164" t="str">
        <f t="shared" si="82"/>
        <v>Stordiagnos</v>
      </c>
      <c r="L1246" s="11" t="s">
        <v>17333</v>
      </c>
      <c r="M1246" s="11" t="str">
        <f t="shared" si="84"/>
        <v>5_x5_1x_D_50a</v>
      </c>
      <c r="N1246" s="11" t="s">
        <v>10632</v>
      </c>
      <c r="O1246" s="11" t="s">
        <v>515</v>
      </c>
      <c r="P1246" s="39"/>
      <c r="Q1246" s="55" t="s">
        <v>6662</v>
      </c>
      <c r="R1246" s="11" t="s">
        <v>6663</v>
      </c>
      <c r="S1246" s="152" t="s">
        <v>8363</v>
      </c>
      <c r="T1246" s="78" t="str">
        <f t="shared" si="83"/>
        <v>y3_1_3y</v>
      </c>
      <c r="U1246" s="78" t="str">
        <f>INDEX(Lista!$O$2:$S$206,MATCH('Base data'!T1246,Lista!$P$2:$P$206,0),3)</f>
        <v>Sannolikhetslära - En händelse (den klassiska sannolikhetsdefinitionen)</v>
      </c>
      <c r="V1246" s="78" t="str">
        <f>INDEX(Lista!$O$2:$S$206,MATCH('Base data'!T1246,Lista!$P$2:$P$206,0),4)</f>
        <v>SS_3_1</v>
      </c>
      <c r="W1246" s="78" t="str">
        <f>INDEX(Lista!$O$2:$S$206,MATCH('Base data'!T1246,Lista!$P$2:$P$206,0),5)</f>
        <v>Sannolikhetslära</v>
      </c>
      <c r="X1246" s="214" t="s">
        <v>16772</v>
      </c>
    </row>
    <row r="1247" spans="1:24" x14ac:dyDescent="0.2">
      <c r="A1247" s="215">
        <v>9789152302484</v>
      </c>
      <c r="B1247" s="11">
        <v>5</v>
      </c>
      <c r="C1247" s="11" t="s">
        <v>414</v>
      </c>
      <c r="D1247" s="11" t="s">
        <v>437</v>
      </c>
      <c r="E1247" s="11" t="s">
        <v>282</v>
      </c>
      <c r="F1247" s="11" t="s">
        <v>374</v>
      </c>
      <c r="G1247" s="11" t="s">
        <v>417</v>
      </c>
      <c r="H1247" s="11" t="s">
        <v>30</v>
      </c>
      <c r="I1247" s="11">
        <v>50</v>
      </c>
      <c r="J1247" s="11" t="s">
        <v>34</v>
      </c>
      <c r="K1247" s="164" t="str">
        <f t="shared" si="82"/>
        <v>Stordiagnos</v>
      </c>
      <c r="L1247" s="11" t="s">
        <v>17333</v>
      </c>
      <c r="M1247" s="11" t="str">
        <f t="shared" si="84"/>
        <v>5_x5_1x_D_50b</v>
      </c>
      <c r="N1247" s="11" t="s">
        <v>10633</v>
      </c>
      <c r="O1247" s="11" t="s">
        <v>515</v>
      </c>
      <c r="P1247" s="39"/>
      <c r="Q1247" s="55" t="s">
        <v>6664</v>
      </c>
      <c r="R1247" s="11" t="s">
        <v>6663</v>
      </c>
      <c r="S1247" s="152" t="s">
        <v>8364</v>
      </c>
      <c r="T1247" s="78" t="str">
        <f t="shared" si="83"/>
        <v>y3_1_4y</v>
      </c>
      <c r="U1247" s="78" t="str">
        <f>INDEX(Lista!$O$2:$S$206,MATCH('Base data'!T1247,Lista!$P$2:$P$206,0),3)</f>
        <v>Sannolikhetslära - Flera oberoende händelser</v>
      </c>
      <c r="V1247" s="78" t="str">
        <f>INDEX(Lista!$O$2:$S$206,MATCH('Base data'!T1247,Lista!$P$2:$P$206,0),4)</f>
        <v>SS_3_1</v>
      </c>
      <c r="W1247" s="78" t="str">
        <f>INDEX(Lista!$O$2:$S$206,MATCH('Base data'!T1247,Lista!$P$2:$P$206,0),5)</f>
        <v>Sannolikhetslära</v>
      </c>
      <c r="X1247" s="214" t="s">
        <v>16772</v>
      </c>
    </row>
    <row r="1248" spans="1:24" x14ac:dyDescent="0.2">
      <c r="A1248" s="215">
        <v>9789152302484</v>
      </c>
      <c r="B1248" s="11">
        <v>5</v>
      </c>
      <c r="C1248" s="11" t="s">
        <v>414</v>
      </c>
      <c r="D1248" s="11" t="s">
        <v>437</v>
      </c>
      <c r="E1248" s="11" t="s">
        <v>282</v>
      </c>
      <c r="F1248" s="11" t="s">
        <v>374</v>
      </c>
      <c r="G1248" s="11" t="s">
        <v>417</v>
      </c>
      <c r="H1248" s="11" t="s">
        <v>30</v>
      </c>
      <c r="I1248" s="11">
        <v>51</v>
      </c>
      <c r="J1248" s="11" t="s">
        <v>31</v>
      </c>
      <c r="K1248" s="164" t="str">
        <f t="shared" si="82"/>
        <v>Stordiagnos</v>
      </c>
      <c r="L1248" s="11" t="s">
        <v>12548</v>
      </c>
      <c r="M1248" s="11" t="str">
        <f t="shared" si="84"/>
        <v>5_x5_1x_D_51a</v>
      </c>
      <c r="N1248" s="11" t="s">
        <v>10634</v>
      </c>
      <c r="O1248" s="11" t="s">
        <v>515</v>
      </c>
      <c r="P1248" s="39"/>
      <c r="Q1248" s="55" t="s">
        <v>6665</v>
      </c>
      <c r="R1248" s="11" t="s">
        <v>6666</v>
      </c>
      <c r="S1248" s="152" t="s">
        <v>8361</v>
      </c>
      <c r="T1248" s="78" t="str">
        <f t="shared" si="83"/>
        <v>y3_2_5y</v>
      </c>
      <c r="U1248" s="78" t="str">
        <f>INDEX(Lista!$O$2:$S$206,MATCH('Base data'!T1248,Lista!$P$2:$P$206,0),3)</f>
        <v>Statistik - Lägesmått</v>
      </c>
      <c r="V1248" s="78" t="str">
        <f>INDEX(Lista!$O$2:$S$206,MATCH('Base data'!T1248,Lista!$P$2:$P$206,0),4)</f>
        <v>SS_3_2</v>
      </c>
      <c r="W1248" s="78" t="str">
        <f>INDEX(Lista!$O$2:$S$206,MATCH('Base data'!T1248,Lista!$P$2:$P$206,0),5)</f>
        <v>Statistik</v>
      </c>
      <c r="X1248" s="214" t="s">
        <v>16772</v>
      </c>
    </row>
    <row r="1249" spans="1:24" x14ac:dyDescent="0.2">
      <c r="A1249" s="215">
        <v>9789152302484</v>
      </c>
      <c r="B1249" s="11">
        <v>5</v>
      </c>
      <c r="C1249" s="11" t="s">
        <v>414</v>
      </c>
      <c r="D1249" s="11" t="s">
        <v>437</v>
      </c>
      <c r="E1249" s="11" t="s">
        <v>282</v>
      </c>
      <c r="F1249" s="11" t="s">
        <v>374</v>
      </c>
      <c r="G1249" s="11" t="s">
        <v>417</v>
      </c>
      <c r="H1249" s="11" t="s">
        <v>30</v>
      </c>
      <c r="I1249" s="11">
        <v>51</v>
      </c>
      <c r="J1249" s="11" t="s">
        <v>34</v>
      </c>
      <c r="K1249" s="164" t="str">
        <f t="shared" si="82"/>
        <v>Stordiagnos</v>
      </c>
      <c r="L1249" s="11" t="s">
        <v>12548</v>
      </c>
      <c r="M1249" s="11" t="str">
        <f t="shared" si="84"/>
        <v>5_x5_1x_D_51b</v>
      </c>
      <c r="N1249" s="11" t="s">
        <v>10635</v>
      </c>
      <c r="O1249" s="11" t="s">
        <v>515</v>
      </c>
      <c r="P1249" s="39"/>
      <c r="Q1249" s="55" t="s">
        <v>6667</v>
      </c>
      <c r="R1249" s="11" t="s">
        <v>6666</v>
      </c>
      <c r="S1249" s="152" t="s">
        <v>8361</v>
      </c>
      <c r="T1249" s="78" t="str">
        <f t="shared" si="83"/>
        <v>y3_2_5y</v>
      </c>
      <c r="U1249" s="78" t="str">
        <f>INDEX(Lista!$O$2:$S$206,MATCH('Base data'!T1249,Lista!$P$2:$P$206,0),3)</f>
        <v>Statistik - Lägesmått</v>
      </c>
      <c r="V1249" s="78" t="str">
        <f>INDEX(Lista!$O$2:$S$206,MATCH('Base data'!T1249,Lista!$P$2:$P$206,0),4)</f>
        <v>SS_3_2</v>
      </c>
      <c r="W1249" s="78" t="str">
        <f>INDEX(Lista!$O$2:$S$206,MATCH('Base data'!T1249,Lista!$P$2:$P$206,0),5)</f>
        <v>Statistik</v>
      </c>
      <c r="X1249" s="214" t="s">
        <v>16772</v>
      </c>
    </row>
    <row r="1250" spans="1:24" x14ac:dyDescent="0.2">
      <c r="A1250" s="215">
        <v>9789152302484</v>
      </c>
      <c r="B1250" s="11">
        <v>5</v>
      </c>
      <c r="C1250" s="11" t="s">
        <v>414</v>
      </c>
      <c r="D1250" s="11" t="s">
        <v>437</v>
      </c>
      <c r="E1250" s="11" t="s">
        <v>282</v>
      </c>
      <c r="F1250" s="11" t="s">
        <v>375</v>
      </c>
      <c r="G1250" s="11" t="s">
        <v>254</v>
      </c>
      <c r="H1250" s="11" t="s">
        <v>33</v>
      </c>
      <c r="I1250" s="11">
        <v>1</v>
      </c>
      <c r="J1250" s="11" t="s">
        <v>31</v>
      </c>
      <c r="K1250" s="164" t="s">
        <v>277</v>
      </c>
      <c r="L1250" s="11" t="s">
        <v>12548</v>
      </c>
      <c r="M1250" s="11" t="str">
        <f t="shared" si="84"/>
        <v>5_x5_2x_G_1a</v>
      </c>
      <c r="N1250" s="11" t="s">
        <v>10636</v>
      </c>
      <c r="O1250" s="11" t="s">
        <v>283</v>
      </c>
      <c r="P1250" s="39"/>
      <c r="Q1250" s="55" t="s">
        <v>6668</v>
      </c>
      <c r="R1250" s="11" t="s">
        <v>16186</v>
      </c>
      <c r="S1250" s="152" t="s">
        <v>8315</v>
      </c>
      <c r="T1250" s="78" t="str">
        <f t="shared" si="83"/>
        <v>y1_19_2y</v>
      </c>
      <c r="U1250" s="78" t="str">
        <f>INDEX(Lista!$O$2:$S$206,MATCH('Base data'!T1250,Lista!$P$2:$P$206,0),3)</f>
        <v>Talsystem - Vårt talsystem</v>
      </c>
      <c r="V1250" s="78" t="str">
        <f>INDEX(Lista!$O$2:$S$206,MATCH('Base data'!T1250,Lista!$P$2:$P$206,0),4)</f>
        <v>T_1_19</v>
      </c>
      <c r="W1250" s="78" t="str">
        <f>INDEX(Lista!$O$2:$S$206,MATCH('Base data'!T1250,Lista!$P$2:$P$206,0),5)</f>
        <v>Talsystem</v>
      </c>
      <c r="X1250" s="214" t="s">
        <v>16772</v>
      </c>
    </row>
    <row r="1251" spans="1:24" x14ac:dyDescent="0.2">
      <c r="A1251" s="215">
        <v>9789152302484</v>
      </c>
      <c r="B1251" s="11">
        <v>5</v>
      </c>
      <c r="C1251" s="11" t="s">
        <v>414</v>
      </c>
      <c r="D1251" s="11" t="s">
        <v>437</v>
      </c>
      <c r="E1251" s="11" t="s">
        <v>282</v>
      </c>
      <c r="F1251" s="11" t="s">
        <v>375</v>
      </c>
      <c r="G1251" s="11" t="s">
        <v>254</v>
      </c>
      <c r="H1251" s="11" t="s">
        <v>33</v>
      </c>
      <c r="I1251" s="11">
        <v>1</v>
      </c>
      <c r="J1251" s="11" t="s">
        <v>34</v>
      </c>
      <c r="K1251" s="164" t="s">
        <v>277</v>
      </c>
      <c r="L1251" s="11" t="s">
        <v>12548</v>
      </c>
      <c r="M1251" s="11" t="str">
        <f t="shared" si="84"/>
        <v>5_x5_2x_G_1b</v>
      </c>
      <c r="N1251" s="11" t="s">
        <v>10637</v>
      </c>
      <c r="O1251" s="11" t="s">
        <v>283</v>
      </c>
      <c r="P1251" s="39"/>
      <c r="Q1251" s="55" t="s">
        <v>6669</v>
      </c>
      <c r="R1251" s="11" t="s">
        <v>16186</v>
      </c>
      <c r="S1251" s="152" t="s">
        <v>8315</v>
      </c>
      <c r="T1251" s="78" t="str">
        <f t="shared" si="83"/>
        <v>y1_19_2y</v>
      </c>
      <c r="U1251" s="78" t="str">
        <f>INDEX(Lista!$O$2:$S$206,MATCH('Base data'!T1251,Lista!$P$2:$P$206,0),3)</f>
        <v>Talsystem - Vårt talsystem</v>
      </c>
      <c r="V1251" s="78" t="str">
        <f>INDEX(Lista!$O$2:$S$206,MATCH('Base data'!T1251,Lista!$P$2:$P$206,0),4)</f>
        <v>T_1_19</v>
      </c>
      <c r="W1251" s="78" t="str">
        <f>INDEX(Lista!$O$2:$S$206,MATCH('Base data'!T1251,Lista!$P$2:$P$206,0),5)</f>
        <v>Talsystem</v>
      </c>
      <c r="X1251" s="214" t="s">
        <v>16772</v>
      </c>
    </row>
    <row r="1252" spans="1:24" x14ac:dyDescent="0.2">
      <c r="A1252" s="215">
        <v>9789152302484</v>
      </c>
      <c r="B1252" s="11">
        <v>5</v>
      </c>
      <c r="C1252" s="11" t="s">
        <v>414</v>
      </c>
      <c r="D1252" s="11" t="s">
        <v>437</v>
      </c>
      <c r="E1252" s="11" t="s">
        <v>282</v>
      </c>
      <c r="F1252" s="11" t="s">
        <v>375</v>
      </c>
      <c r="G1252" s="11" t="s">
        <v>254</v>
      </c>
      <c r="H1252" s="11" t="s">
        <v>33</v>
      </c>
      <c r="I1252" s="11">
        <v>2</v>
      </c>
      <c r="J1252" s="11" t="s">
        <v>31</v>
      </c>
      <c r="K1252" s="164" t="s">
        <v>277</v>
      </c>
      <c r="L1252" s="11" t="s">
        <v>17333</v>
      </c>
      <c r="M1252" s="11" t="str">
        <f t="shared" si="84"/>
        <v>5_x5_2x_G_2a</v>
      </c>
      <c r="N1252" s="11" t="s">
        <v>10638</v>
      </c>
      <c r="O1252" s="11" t="s">
        <v>283</v>
      </c>
      <c r="P1252" s="39"/>
      <c r="Q1252" s="55" t="s">
        <v>6670</v>
      </c>
      <c r="R1252" s="11" t="s">
        <v>16186</v>
      </c>
      <c r="S1252" s="152" t="s">
        <v>8315</v>
      </c>
      <c r="T1252" s="78" t="str">
        <f t="shared" si="83"/>
        <v>y1_19_2y</v>
      </c>
      <c r="U1252" s="78" t="str">
        <f>INDEX(Lista!$O$2:$S$206,MATCH('Base data'!T1252,Lista!$P$2:$P$206,0),3)</f>
        <v>Talsystem - Vårt talsystem</v>
      </c>
      <c r="V1252" s="78" t="str">
        <f>INDEX(Lista!$O$2:$S$206,MATCH('Base data'!T1252,Lista!$P$2:$P$206,0),4)</f>
        <v>T_1_19</v>
      </c>
      <c r="W1252" s="78" t="str">
        <f>INDEX(Lista!$O$2:$S$206,MATCH('Base data'!T1252,Lista!$P$2:$P$206,0),5)</f>
        <v>Talsystem</v>
      </c>
      <c r="X1252" s="214" t="s">
        <v>16772</v>
      </c>
    </row>
    <row r="1253" spans="1:24" x14ac:dyDescent="0.2">
      <c r="A1253" s="215">
        <v>9789152302484</v>
      </c>
      <c r="B1253" s="11">
        <v>5</v>
      </c>
      <c r="C1253" s="11" t="s">
        <v>414</v>
      </c>
      <c r="D1253" s="11" t="s">
        <v>437</v>
      </c>
      <c r="E1253" s="11" t="s">
        <v>282</v>
      </c>
      <c r="F1253" s="11" t="s">
        <v>375</v>
      </c>
      <c r="G1253" s="11" t="s">
        <v>254</v>
      </c>
      <c r="H1253" s="11" t="s">
        <v>33</v>
      </c>
      <c r="I1253" s="11">
        <v>2</v>
      </c>
      <c r="J1253" s="11" t="s">
        <v>34</v>
      </c>
      <c r="K1253" s="164" t="s">
        <v>277</v>
      </c>
      <c r="L1253" s="11" t="s">
        <v>17333</v>
      </c>
      <c r="M1253" s="11" t="str">
        <f t="shared" si="84"/>
        <v>5_x5_2x_G_2b</v>
      </c>
      <c r="N1253" s="11" t="s">
        <v>10639</v>
      </c>
      <c r="O1253" s="11" t="s">
        <v>283</v>
      </c>
      <c r="P1253" s="39"/>
      <c r="Q1253" s="55" t="s">
        <v>6671</v>
      </c>
      <c r="R1253" s="11" t="s">
        <v>16186</v>
      </c>
      <c r="S1253" s="152" t="s">
        <v>8315</v>
      </c>
      <c r="T1253" s="78" t="str">
        <f t="shared" si="83"/>
        <v>y1_19_2y</v>
      </c>
      <c r="U1253" s="78" t="str">
        <f>INDEX(Lista!$O$2:$S$206,MATCH('Base data'!T1253,Lista!$P$2:$P$206,0),3)</f>
        <v>Talsystem - Vårt talsystem</v>
      </c>
      <c r="V1253" s="78" t="str">
        <f>INDEX(Lista!$O$2:$S$206,MATCH('Base data'!T1253,Lista!$P$2:$P$206,0),4)</f>
        <v>T_1_19</v>
      </c>
      <c r="W1253" s="78" t="str">
        <f>INDEX(Lista!$O$2:$S$206,MATCH('Base data'!T1253,Lista!$P$2:$P$206,0),5)</f>
        <v>Talsystem</v>
      </c>
      <c r="X1253" s="214" t="s">
        <v>16772</v>
      </c>
    </row>
    <row r="1254" spans="1:24" x14ac:dyDescent="0.2">
      <c r="A1254" s="215">
        <v>9789152302484</v>
      </c>
      <c r="B1254" s="11">
        <v>5</v>
      </c>
      <c r="C1254" s="11" t="s">
        <v>414</v>
      </c>
      <c r="D1254" s="11" t="s">
        <v>437</v>
      </c>
      <c r="E1254" s="11" t="s">
        <v>282</v>
      </c>
      <c r="F1254" s="11" t="s">
        <v>375</v>
      </c>
      <c r="G1254" s="11" t="s">
        <v>254</v>
      </c>
      <c r="H1254" s="11" t="s">
        <v>33</v>
      </c>
      <c r="I1254" s="11">
        <v>3</v>
      </c>
      <c r="J1254" s="11" t="s">
        <v>31</v>
      </c>
      <c r="K1254" s="164" t="s">
        <v>277</v>
      </c>
      <c r="L1254" s="11" t="s">
        <v>12548</v>
      </c>
      <c r="M1254" s="11" t="str">
        <f t="shared" si="84"/>
        <v>5_x5_2x_G_3a</v>
      </c>
      <c r="N1254" s="11" t="s">
        <v>10640</v>
      </c>
      <c r="O1254" s="11" t="s">
        <v>283</v>
      </c>
      <c r="P1254" s="39"/>
      <c r="Q1254" s="55" t="s">
        <v>6672</v>
      </c>
      <c r="R1254" s="11" t="s">
        <v>16186</v>
      </c>
      <c r="S1254" s="152" t="s">
        <v>8315</v>
      </c>
      <c r="T1254" s="78" t="str">
        <f t="shared" si="83"/>
        <v>y1_19_2y</v>
      </c>
      <c r="U1254" s="78" t="str">
        <f>INDEX(Lista!$O$2:$S$206,MATCH('Base data'!T1254,Lista!$P$2:$P$206,0),3)</f>
        <v>Talsystem - Vårt talsystem</v>
      </c>
      <c r="V1254" s="78" t="str">
        <f>INDEX(Lista!$O$2:$S$206,MATCH('Base data'!T1254,Lista!$P$2:$P$206,0),4)</f>
        <v>T_1_19</v>
      </c>
      <c r="W1254" s="78" t="str">
        <f>INDEX(Lista!$O$2:$S$206,MATCH('Base data'!T1254,Lista!$P$2:$P$206,0),5)</f>
        <v>Talsystem</v>
      </c>
      <c r="X1254" s="214" t="s">
        <v>16772</v>
      </c>
    </row>
    <row r="1255" spans="1:24" x14ac:dyDescent="0.2">
      <c r="A1255" s="215">
        <v>9789152302484</v>
      </c>
      <c r="B1255" s="11">
        <v>5</v>
      </c>
      <c r="C1255" s="11" t="s">
        <v>414</v>
      </c>
      <c r="D1255" s="11" t="s">
        <v>437</v>
      </c>
      <c r="E1255" s="11" t="s">
        <v>282</v>
      </c>
      <c r="F1255" s="11" t="s">
        <v>375</v>
      </c>
      <c r="G1255" s="11" t="s">
        <v>254</v>
      </c>
      <c r="H1255" s="11" t="s">
        <v>33</v>
      </c>
      <c r="I1255" s="11">
        <v>3</v>
      </c>
      <c r="J1255" s="11" t="s">
        <v>34</v>
      </c>
      <c r="K1255" s="164" t="s">
        <v>277</v>
      </c>
      <c r="L1255" s="11" t="s">
        <v>12548</v>
      </c>
      <c r="M1255" s="11" t="str">
        <f t="shared" si="84"/>
        <v>5_x5_2x_G_3b</v>
      </c>
      <c r="N1255" s="11" t="s">
        <v>10641</v>
      </c>
      <c r="O1255" s="11" t="s">
        <v>283</v>
      </c>
      <c r="P1255" s="39"/>
      <c r="Q1255" s="55" t="s">
        <v>6673</v>
      </c>
      <c r="R1255" s="11" t="s">
        <v>16186</v>
      </c>
      <c r="S1255" s="152" t="s">
        <v>8315</v>
      </c>
      <c r="T1255" s="78" t="str">
        <f t="shared" si="83"/>
        <v>y1_19_2y</v>
      </c>
      <c r="U1255" s="78" t="str">
        <f>INDEX(Lista!$O$2:$S$206,MATCH('Base data'!T1255,Lista!$P$2:$P$206,0),3)</f>
        <v>Talsystem - Vårt talsystem</v>
      </c>
      <c r="V1255" s="78" t="str">
        <f>INDEX(Lista!$O$2:$S$206,MATCH('Base data'!T1255,Lista!$P$2:$P$206,0),4)</f>
        <v>T_1_19</v>
      </c>
      <c r="W1255" s="78" t="str">
        <f>INDEX(Lista!$O$2:$S$206,MATCH('Base data'!T1255,Lista!$P$2:$P$206,0),5)</f>
        <v>Talsystem</v>
      </c>
      <c r="X1255" s="214" t="s">
        <v>16772</v>
      </c>
    </row>
    <row r="1256" spans="1:24" x14ac:dyDescent="0.2">
      <c r="A1256" s="215">
        <v>9789152302484</v>
      </c>
      <c r="B1256" s="11">
        <v>5</v>
      </c>
      <c r="C1256" s="11" t="s">
        <v>414</v>
      </c>
      <c r="D1256" s="11" t="s">
        <v>437</v>
      </c>
      <c r="E1256" s="11" t="s">
        <v>282</v>
      </c>
      <c r="F1256" s="11" t="s">
        <v>375</v>
      </c>
      <c r="G1256" s="11" t="s">
        <v>254</v>
      </c>
      <c r="H1256" s="11" t="s">
        <v>33</v>
      </c>
      <c r="I1256" s="11">
        <v>3</v>
      </c>
      <c r="J1256" s="11" t="s">
        <v>40</v>
      </c>
      <c r="K1256" s="164" t="s">
        <v>277</v>
      </c>
      <c r="L1256" s="11" t="s">
        <v>12548</v>
      </c>
      <c r="M1256" s="11" t="str">
        <f t="shared" si="84"/>
        <v>5_x5_2x_G_3c</v>
      </c>
      <c r="N1256" s="11" t="s">
        <v>10642</v>
      </c>
      <c r="O1256" s="11" t="s">
        <v>283</v>
      </c>
      <c r="P1256" s="39"/>
      <c r="Q1256" s="55" t="s">
        <v>6674</v>
      </c>
      <c r="R1256" s="11" t="s">
        <v>16186</v>
      </c>
      <c r="S1256" s="152" t="s">
        <v>8315</v>
      </c>
      <c r="T1256" s="78" t="str">
        <f t="shared" si="83"/>
        <v>y1_19_2y</v>
      </c>
      <c r="U1256" s="78" t="str">
        <f>INDEX(Lista!$O$2:$S$206,MATCH('Base data'!T1256,Lista!$P$2:$P$206,0),3)</f>
        <v>Talsystem - Vårt talsystem</v>
      </c>
      <c r="V1256" s="78" t="str">
        <f>INDEX(Lista!$O$2:$S$206,MATCH('Base data'!T1256,Lista!$P$2:$P$206,0),4)</f>
        <v>T_1_19</v>
      </c>
      <c r="W1256" s="78" t="str">
        <f>INDEX(Lista!$O$2:$S$206,MATCH('Base data'!T1256,Lista!$P$2:$P$206,0),5)</f>
        <v>Talsystem</v>
      </c>
      <c r="X1256" s="214" t="s">
        <v>16772</v>
      </c>
    </row>
    <row r="1257" spans="1:24" x14ac:dyDescent="0.2">
      <c r="A1257" s="215">
        <v>9789152302484</v>
      </c>
      <c r="B1257" s="11">
        <v>5</v>
      </c>
      <c r="C1257" s="11" t="s">
        <v>414</v>
      </c>
      <c r="D1257" s="11" t="s">
        <v>437</v>
      </c>
      <c r="E1257" s="11" t="s">
        <v>282</v>
      </c>
      <c r="F1257" s="11" t="s">
        <v>375</v>
      </c>
      <c r="G1257" s="11" t="s">
        <v>254</v>
      </c>
      <c r="H1257" s="11" t="s">
        <v>33</v>
      </c>
      <c r="I1257" s="11">
        <v>4</v>
      </c>
      <c r="J1257" s="11" t="s">
        <v>31</v>
      </c>
      <c r="K1257" s="164" t="s">
        <v>277</v>
      </c>
      <c r="L1257" s="11" t="s">
        <v>17333</v>
      </c>
      <c r="M1257" s="11" t="str">
        <f t="shared" si="84"/>
        <v>5_x5_2x_G_4a</v>
      </c>
      <c r="N1257" s="11" t="s">
        <v>10643</v>
      </c>
      <c r="O1257" s="11" t="s">
        <v>283</v>
      </c>
      <c r="P1257" s="39"/>
      <c r="Q1257" s="55" t="s">
        <v>6675</v>
      </c>
      <c r="R1257" s="11" t="s">
        <v>16186</v>
      </c>
      <c r="S1257" s="152" t="s">
        <v>8315</v>
      </c>
      <c r="T1257" s="78" t="str">
        <f t="shared" si="83"/>
        <v>y1_19_2y</v>
      </c>
      <c r="U1257" s="78" t="str">
        <f>INDEX(Lista!$O$2:$S$206,MATCH('Base data'!T1257,Lista!$P$2:$P$206,0),3)</f>
        <v>Talsystem - Vårt talsystem</v>
      </c>
      <c r="V1257" s="78" t="str">
        <f>INDEX(Lista!$O$2:$S$206,MATCH('Base data'!T1257,Lista!$P$2:$P$206,0),4)</f>
        <v>T_1_19</v>
      </c>
      <c r="W1257" s="78" t="str">
        <f>INDEX(Lista!$O$2:$S$206,MATCH('Base data'!T1257,Lista!$P$2:$P$206,0),5)</f>
        <v>Talsystem</v>
      </c>
      <c r="X1257" s="214" t="s">
        <v>16772</v>
      </c>
    </row>
    <row r="1258" spans="1:24" x14ac:dyDescent="0.2">
      <c r="A1258" s="215">
        <v>9789152302484</v>
      </c>
      <c r="B1258" s="11">
        <v>5</v>
      </c>
      <c r="C1258" s="11" t="s">
        <v>414</v>
      </c>
      <c r="D1258" s="11" t="s">
        <v>437</v>
      </c>
      <c r="E1258" s="11" t="s">
        <v>282</v>
      </c>
      <c r="F1258" s="11" t="s">
        <v>375</v>
      </c>
      <c r="G1258" s="11" t="s">
        <v>254</v>
      </c>
      <c r="H1258" s="11" t="s">
        <v>33</v>
      </c>
      <c r="I1258" s="11">
        <v>4</v>
      </c>
      <c r="J1258" s="11" t="s">
        <v>34</v>
      </c>
      <c r="K1258" s="164" t="s">
        <v>277</v>
      </c>
      <c r="L1258" s="11" t="s">
        <v>17333</v>
      </c>
      <c r="M1258" s="11" t="str">
        <f t="shared" si="84"/>
        <v>5_x5_2x_G_4b</v>
      </c>
      <c r="N1258" s="11" t="s">
        <v>10644</v>
      </c>
      <c r="O1258" s="11" t="s">
        <v>283</v>
      </c>
      <c r="P1258" s="39"/>
      <c r="Q1258" s="55" t="s">
        <v>6676</v>
      </c>
      <c r="R1258" s="11" t="s">
        <v>16186</v>
      </c>
      <c r="S1258" s="152" t="s">
        <v>8315</v>
      </c>
      <c r="T1258" s="78" t="str">
        <f t="shared" si="83"/>
        <v>y1_19_2y</v>
      </c>
      <c r="U1258" s="78" t="str">
        <f>INDEX(Lista!$O$2:$S$206,MATCH('Base data'!T1258,Lista!$P$2:$P$206,0),3)</f>
        <v>Talsystem - Vårt talsystem</v>
      </c>
      <c r="V1258" s="78" t="str">
        <f>INDEX(Lista!$O$2:$S$206,MATCH('Base data'!T1258,Lista!$P$2:$P$206,0),4)</f>
        <v>T_1_19</v>
      </c>
      <c r="W1258" s="78" t="str">
        <f>INDEX(Lista!$O$2:$S$206,MATCH('Base data'!T1258,Lista!$P$2:$P$206,0),5)</f>
        <v>Talsystem</v>
      </c>
      <c r="X1258" s="214" t="s">
        <v>16772</v>
      </c>
    </row>
    <row r="1259" spans="1:24" x14ac:dyDescent="0.2">
      <c r="A1259" s="215">
        <v>9789152302484</v>
      </c>
      <c r="B1259" s="11">
        <v>5</v>
      </c>
      <c r="C1259" s="11" t="s">
        <v>414</v>
      </c>
      <c r="D1259" s="11" t="s">
        <v>437</v>
      </c>
      <c r="E1259" s="11" t="s">
        <v>282</v>
      </c>
      <c r="F1259" s="11" t="s">
        <v>375</v>
      </c>
      <c r="G1259" s="11" t="s">
        <v>254</v>
      </c>
      <c r="H1259" s="11" t="s">
        <v>33</v>
      </c>
      <c r="I1259" s="11">
        <v>4</v>
      </c>
      <c r="J1259" s="11" t="s">
        <v>40</v>
      </c>
      <c r="K1259" s="164" t="s">
        <v>277</v>
      </c>
      <c r="L1259" s="11" t="s">
        <v>17333</v>
      </c>
      <c r="M1259" s="11" t="str">
        <f t="shared" si="84"/>
        <v>5_x5_2x_G_4c</v>
      </c>
      <c r="N1259" s="11" t="s">
        <v>10645</v>
      </c>
      <c r="O1259" s="11" t="s">
        <v>283</v>
      </c>
      <c r="P1259" s="39"/>
      <c r="Q1259" s="55" t="s">
        <v>6677</v>
      </c>
      <c r="R1259" s="11" t="s">
        <v>16186</v>
      </c>
      <c r="S1259" s="152" t="s">
        <v>8315</v>
      </c>
      <c r="T1259" s="78" t="str">
        <f t="shared" si="83"/>
        <v>y1_19_2y</v>
      </c>
      <c r="U1259" s="78" t="str">
        <f>INDEX(Lista!$O$2:$S$206,MATCH('Base data'!T1259,Lista!$P$2:$P$206,0),3)</f>
        <v>Talsystem - Vårt talsystem</v>
      </c>
      <c r="V1259" s="78" t="str">
        <f>INDEX(Lista!$O$2:$S$206,MATCH('Base data'!T1259,Lista!$P$2:$P$206,0),4)</f>
        <v>T_1_19</v>
      </c>
      <c r="W1259" s="78" t="str">
        <f>INDEX(Lista!$O$2:$S$206,MATCH('Base data'!T1259,Lista!$P$2:$P$206,0),5)</f>
        <v>Talsystem</v>
      </c>
      <c r="X1259" s="214" t="s">
        <v>16772</v>
      </c>
    </row>
    <row r="1260" spans="1:24" x14ac:dyDescent="0.2">
      <c r="A1260" s="215">
        <v>9789152302484</v>
      </c>
      <c r="B1260" s="11">
        <v>5</v>
      </c>
      <c r="C1260" s="11" t="s">
        <v>414</v>
      </c>
      <c r="D1260" s="11" t="s">
        <v>437</v>
      </c>
      <c r="E1260" s="11" t="s">
        <v>282</v>
      </c>
      <c r="F1260" s="11" t="s">
        <v>375</v>
      </c>
      <c r="G1260" s="11" t="s">
        <v>254</v>
      </c>
      <c r="H1260" s="11" t="s">
        <v>33</v>
      </c>
      <c r="I1260" s="11">
        <v>5</v>
      </c>
      <c r="J1260" s="11" t="s">
        <v>31</v>
      </c>
      <c r="K1260" s="164" t="s">
        <v>277</v>
      </c>
      <c r="L1260" s="11" t="s">
        <v>12548</v>
      </c>
      <c r="M1260" s="11" t="str">
        <f t="shared" si="84"/>
        <v>5_x5_2x_G_5a</v>
      </c>
      <c r="N1260" s="11" t="s">
        <v>10646</v>
      </c>
      <c r="O1260" s="11" t="s">
        <v>283</v>
      </c>
      <c r="P1260" s="39"/>
      <c r="Q1260" s="55" t="s">
        <v>6678</v>
      </c>
      <c r="R1260" s="11" t="s">
        <v>6679</v>
      </c>
      <c r="S1260" s="152" t="s">
        <v>8315</v>
      </c>
      <c r="T1260" s="78" t="str">
        <f t="shared" si="83"/>
        <v>y1_19_2y</v>
      </c>
      <c r="U1260" s="78" t="str">
        <f>INDEX(Lista!$O$2:$S$206,MATCH('Base data'!T1260,Lista!$P$2:$P$206,0),3)</f>
        <v>Talsystem - Vårt talsystem</v>
      </c>
      <c r="V1260" s="78" t="str">
        <f>INDEX(Lista!$O$2:$S$206,MATCH('Base data'!T1260,Lista!$P$2:$P$206,0),4)</f>
        <v>T_1_19</v>
      </c>
      <c r="W1260" s="78" t="str">
        <f>INDEX(Lista!$O$2:$S$206,MATCH('Base data'!T1260,Lista!$P$2:$P$206,0),5)</f>
        <v>Talsystem</v>
      </c>
      <c r="X1260" s="214" t="s">
        <v>16772</v>
      </c>
    </row>
    <row r="1261" spans="1:24" x14ac:dyDescent="0.2">
      <c r="A1261" s="215">
        <v>9789152302484</v>
      </c>
      <c r="B1261" s="11">
        <v>5</v>
      </c>
      <c r="C1261" s="11" t="s">
        <v>414</v>
      </c>
      <c r="D1261" s="11" t="s">
        <v>437</v>
      </c>
      <c r="E1261" s="11" t="s">
        <v>282</v>
      </c>
      <c r="F1261" s="11" t="s">
        <v>375</v>
      </c>
      <c r="G1261" s="11" t="s">
        <v>254</v>
      </c>
      <c r="H1261" s="11" t="s">
        <v>33</v>
      </c>
      <c r="I1261" s="11">
        <v>5</v>
      </c>
      <c r="J1261" s="11" t="s">
        <v>34</v>
      </c>
      <c r="K1261" s="164" t="s">
        <v>277</v>
      </c>
      <c r="L1261" s="11" t="s">
        <v>12548</v>
      </c>
      <c r="M1261" s="11" t="str">
        <f t="shared" si="84"/>
        <v>5_x5_2x_G_5b</v>
      </c>
      <c r="N1261" s="11" t="s">
        <v>10647</v>
      </c>
      <c r="O1261" s="11" t="s">
        <v>283</v>
      </c>
      <c r="P1261" s="39"/>
      <c r="Q1261" s="55" t="s">
        <v>6680</v>
      </c>
      <c r="R1261" s="11" t="s">
        <v>6679</v>
      </c>
      <c r="S1261" s="152" t="s">
        <v>8315</v>
      </c>
      <c r="T1261" s="78" t="str">
        <f t="shared" si="83"/>
        <v>y1_19_2y</v>
      </c>
      <c r="U1261" s="78" t="str">
        <f>INDEX(Lista!$O$2:$S$206,MATCH('Base data'!T1261,Lista!$P$2:$P$206,0),3)</f>
        <v>Talsystem - Vårt talsystem</v>
      </c>
      <c r="V1261" s="78" t="str">
        <f>INDEX(Lista!$O$2:$S$206,MATCH('Base data'!T1261,Lista!$P$2:$P$206,0),4)</f>
        <v>T_1_19</v>
      </c>
      <c r="W1261" s="78" t="str">
        <f>INDEX(Lista!$O$2:$S$206,MATCH('Base data'!T1261,Lista!$P$2:$P$206,0),5)</f>
        <v>Talsystem</v>
      </c>
      <c r="X1261" s="214" t="s">
        <v>16772</v>
      </c>
    </row>
    <row r="1262" spans="1:24" x14ac:dyDescent="0.2">
      <c r="A1262" s="215">
        <v>9789152302484</v>
      </c>
      <c r="B1262" s="11">
        <v>5</v>
      </c>
      <c r="C1262" s="11" t="s">
        <v>414</v>
      </c>
      <c r="D1262" s="11" t="s">
        <v>437</v>
      </c>
      <c r="E1262" s="11" t="s">
        <v>282</v>
      </c>
      <c r="F1262" s="11" t="s">
        <v>375</v>
      </c>
      <c r="G1262" s="11" t="s">
        <v>254</v>
      </c>
      <c r="H1262" s="11" t="s">
        <v>33</v>
      </c>
      <c r="I1262" s="11">
        <v>6</v>
      </c>
      <c r="J1262" s="11" t="s">
        <v>31</v>
      </c>
      <c r="K1262" s="164" t="s">
        <v>277</v>
      </c>
      <c r="L1262" s="11" t="s">
        <v>17333</v>
      </c>
      <c r="M1262" s="11" t="str">
        <f t="shared" si="84"/>
        <v>5_x5_2x_G_6a</v>
      </c>
      <c r="N1262" s="11" t="s">
        <v>10648</v>
      </c>
      <c r="O1262" s="11" t="s">
        <v>283</v>
      </c>
      <c r="P1262" s="39"/>
      <c r="Q1262" s="55" t="s">
        <v>6681</v>
      </c>
      <c r="R1262" s="11" t="s">
        <v>16186</v>
      </c>
      <c r="S1262" s="152" t="s">
        <v>8315</v>
      </c>
      <c r="T1262" s="78" t="str">
        <f t="shared" si="83"/>
        <v>y1_19_2y</v>
      </c>
      <c r="U1262" s="78" t="str">
        <f>INDEX(Lista!$O$2:$S$206,MATCH('Base data'!T1262,Lista!$P$2:$P$206,0),3)</f>
        <v>Talsystem - Vårt talsystem</v>
      </c>
      <c r="V1262" s="78" t="str">
        <f>INDEX(Lista!$O$2:$S$206,MATCH('Base data'!T1262,Lista!$P$2:$P$206,0),4)</f>
        <v>T_1_19</v>
      </c>
      <c r="W1262" s="78" t="str">
        <f>INDEX(Lista!$O$2:$S$206,MATCH('Base data'!T1262,Lista!$P$2:$P$206,0),5)</f>
        <v>Talsystem</v>
      </c>
      <c r="X1262" s="214" t="s">
        <v>16772</v>
      </c>
    </row>
    <row r="1263" spans="1:24" x14ac:dyDescent="0.2">
      <c r="A1263" s="215">
        <v>9789152302484</v>
      </c>
      <c r="B1263" s="11">
        <v>5</v>
      </c>
      <c r="C1263" s="11" t="s">
        <v>414</v>
      </c>
      <c r="D1263" s="11" t="s">
        <v>437</v>
      </c>
      <c r="E1263" s="11" t="s">
        <v>282</v>
      </c>
      <c r="F1263" s="11" t="s">
        <v>375</v>
      </c>
      <c r="G1263" s="11" t="s">
        <v>254</v>
      </c>
      <c r="H1263" s="11" t="s">
        <v>33</v>
      </c>
      <c r="I1263" s="11">
        <v>6</v>
      </c>
      <c r="J1263" s="11" t="s">
        <v>34</v>
      </c>
      <c r="K1263" s="164" t="s">
        <v>277</v>
      </c>
      <c r="L1263" s="11" t="s">
        <v>17333</v>
      </c>
      <c r="M1263" s="11" t="str">
        <f t="shared" si="84"/>
        <v>5_x5_2x_G_6b</v>
      </c>
      <c r="N1263" s="11" t="s">
        <v>10649</v>
      </c>
      <c r="O1263" s="11" t="s">
        <v>283</v>
      </c>
      <c r="P1263" s="39"/>
      <c r="Q1263" s="55" t="s">
        <v>6682</v>
      </c>
      <c r="R1263" s="11" t="s">
        <v>16186</v>
      </c>
      <c r="S1263" s="152" t="s">
        <v>8315</v>
      </c>
      <c r="T1263" s="78" t="str">
        <f t="shared" si="83"/>
        <v>y1_19_2y</v>
      </c>
      <c r="U1263" s="78" t="str">
        <f>INDEX(Lista!$O$2:$S$206,MATCH('Base data'!T1263,Lista!$P$2:$P$206,0),3)</f>
        <v>Talsystem - Vårt talsystem</v>
      </c>
      <c r="V1263" s="78" t="str">
        <f>INDEX(Lista!$O$2:$S$206,MATCH('Base data'!T1263,Lista!$P$2:$P$206,0),4)</f>
        <v>T_1_19</v>
      </c>
      <c r="W1263" s="78" t="str">
        <f>INDEX(Lista!$O$2:$S$206,MATCH('Base data'!T1263,Lista!$P$2:$P$206,0),5)</f>
        <v>Talsystem</v>
      </c>
      <c r="X1263" s="214" t="s">
        <v>16772</v>
      </c>
    </row>
    <row r="1264" spans="1:24" x14ac:dyDescent="0.2">
      <c r="A1264" s="215">
        <v>9789152302484</v>
      </c>
      <c r="B1264" s="11">
        <v>5</v>
      </c>
      <c r="C1264" s="11" t="s">
        <v>414</v>
      </c>
      <c r="D1264" s="11" t="s">
        <v>437</v>
      </c>
      <c r="E1264" s="11" t="s">
        <v>282</v>
      </c>
      <c r="F1264" s="11" t="s">
        <v>375</v>
      </c>
      <c r="G1264" s="11" t="s">
        <v>254</v>
      </c>
      <c r="H1264" s="11" t="s">
        <v>33</v>
      </c>
      <c r="I1264" s="11">
        <v>7</v>
      </c>
      <c r="J1264" s="11" t="s">
        <v>31</v>
      </c>
      <c r="K1264" s="164" t="s">
        <v>277</v>
      </c>
      <c r="L1264" s="11" t="s">
        <v>12548</v>
      </c>
      <c r="M1264" s="11" t="str">
        <f t="shared" si="84"/>
        <v>5_x5_2x_G_7a</v>
      </c>
      <c r="N1264" s="11" t="s">
        <v>10650</v>
      </c>
      <c r="O1264" s="11" t="s">
        <v>283</v>
      </c>
      <c r="P1264" s="39"/>
      <c r="Q1264" s="55" t="s">
        <v>6683</v>
      </c>
      <c r="R1264" s="11" t="s">
        <v>6684</v>
      </c>
      <c r="S1264" s="152" t="s">
        <v>8315</v>
      </c>
      <c r="T1264" s="78" t="str">
        <f t="shared" si="83"/>
        <v>y1_19_2y</v>
      </c>
      <c r="U1264" s="78" t="str">
        <f>INDEX(Lista!$O$2:$S$206,MATCH('Base data'!T1264,Lista!$P$2:$P$206,0),3)</f>
        <v>Talsystem - Vårt talsystem</v>
      </c>
      <c r="V1264" s="78" t="str">
        <f>INDEX(Lista!$O$2:$S$206,MATCH('Base data'!T1264,Lista!$P$2:$P$206,0),4)</f>
        <v>T_1_19</v>
      </c>
      <c r="W1264" s="78" t="str">
        <f>INDEX(Lista!$O$2:$S$206,MATCH('Base data'!T1264,Lista!$P$2:$P$206,0),5)</f>
        <v>Talsystem</v>
      </c>
      <c r="X1264" s="214" t="s">
        <v>16772</v>
      </c>
    </row>
    <row r="1265" spans="1:24" x14ac:dyDescent="0.2">
      <c r="A1265" s="215">
        <v>9789152302484</v>
      </c>
      <c r="B1265" s="11">
        <v>5</v>
      </c>
      <c r="C1265" s="11" t="s">
        <v>414</v>
      </c>
      <c r="D1265" s="11" t="s">
        <v>437</v>
      </c>
      <c r="E1265" s="11" t="s">
        <v>282</v>
      </c>
      <c r="F1265" s="11" t="s">
        <v>375</v>
      </c>
      <c r="G1265" s="11" t="s">
        <v>254</v>
      </c>
      <c r="H1265" s="11" t="s">
        <v>33</v>
      </c>
      <c r="I1265" s="11">
        <v>7</v>
      </c>
      <c r="J1265" s="11" t="s">
        <v>34</v>
      </c>
      <c r="K1265" s="164" t="s">
        <v>277</v>
      </c>
      <c r="L1265" s="11" t="s">
        <v>12548</v>
      </c>
      <c r="M1265" s="11" t="str">
        <f t="shared" si="84"/>
        <v>5_x5_2x_G_7b</v>
      </c>
      <c r="N1265" s="11" t="s">
        <v>10651</v>
      </c>
      <c r="O1265" s="11" t="s">
        <v>283</v>
      </c>
      <c r="P1265" s="39"/>
      <c r="Q1265" s="55" t="s">
        <v>6685</v>
      </c>
      <c r="R1265" s="11" t="s">
        <v>6684</v>
      </c>
      <c r="S1265" s="152" t="s">
        <v>8315</v>
      </c>
      <c r="T1265" s="78" t="str">
        <f t="shared" si="83"/>
        <v>y1_19_2y</v>
      </c>
      <c r="U1265" s="78" t="str">
        <f>INDEX(Lista!$O$2:$S$206,MATCH('Base data'!T1265,Lista!$P$2:$P$206,0),3)</f>
        <v>Talsystem - Vårt talsystem</v>
      </c>
      <c r="V1265" s="78" t="str">
        <f>INDEX(Lista!$O$2:$S$206,MATCH('Base data'!T1265,Lista!$P$2:$P$206,0),4)</f>
        <v>T_1_19</v>
      </c>
      <c r="W1265" s="78" t="str">
        <f>INDEX(Lista!$O$2:$S$206,MATCH('Base data'!T1265,Lista!$P$2:$P$206,0),5)</f>
        <v>Talsystem</v>
      </c>
      <c r="X1265" s="214" t="s">
        <v>16772</v>
      </c>
    </row>
    <row r="1266" spans="1:24" x14ac:dyDescent="0.2">
      <c r="A1266" s="215">
        <v>9789152302484</v>
      </c>
      <c r="B1266" s="11">
        <v>5</v>
      </c>
      <c r="C1266" s="11" t="s">
        <v>414</v>
      </c>
      <c r="D1266" s="11" t="s">
        <v>437</v>
      </c>
      <c r="E1266" s="11" t="s">
        <v>282</v>
      </c>
      <c r="F1266" s="11" t="s">
        <v>375</v>
      </c>
      <c r="G1266" s="11" t="s">
        <v>254</v>
      </c>
      <c r="H1266" s="11" t="s">
        <v>33</v>
      </c>
      <c r="I1266" s="11">
        <v>8</v>
      </c>
      <c r="J1266" s="11" t="s">
        <v>31</v>
      </c>
      <c r="K1266" s="164" t="s">
        <v>277</v>
      </c>
      <c r="L1266" s="11" t="s">
        <v>17333</v>
      </c>
      <c r="M1266" s="11" t="str">
        <f t="shared" si="84"/>
        <v>5_x5_2x_G_8a</v>
      </c>
      <c r="N1266" s="11" t="s">
        <v>10652</v>
      </c>
      <c r="O1266" s="11" t="s">
        <v>283</v>
      </c>
      <c r="P1266" s="39"/>
      <c r="Q1266" s="55" t="s">
        <v>6686</v>
      </c>
      <c r="R1266" s="11" t="s">
        <v>6687</v>
      </c>
      <c r="S1266" s="152" t="s">
        <v>8317</v>
      </c>
      <c r="T1266" s="78" t="str">
        <f t="shared" si="83"/>
        <v>y1_18y</v>
      </c>
      <c r="U1266" s="78" t="str">
        <f>INDEX(Lista!$O$2:$S$206,MATCH('Base data'!T1266,Lista!$P$2:$P$206,0),3)</f>
        <v>Talform</v>
      </c>
      <c r="V1266" s="78" t="str">
        <f>INDEX(Lista!$O$2:$S$206,MATCH('Base data'!T1266,Lista!$P$2:$P$206,0),4)</f>
        <v>T_1_18</v>
      </c>
      <c r="W1266" s="78" t="str">
        <f>INDEX(Lista!$O$2:$S$206,MATCH('Base data'!T1266,Lista!$P$2:$P$206,0),5)</f>
        <v>Talform</v>
      </c>
      <c r="X1266" s="214" t="s">
        <v>16772</v>
      </c>
    </row>
    <row r="1267" spans="1:24" x14ac:dyDescent="0.2">
      <c r="A1267" s="215">
        <v>9789152302484</v>
      </c>
      <c r="B1267" s="11">
        <v>5</v>
      </c>
      <c r="C1267" s="11" t="s">
        <v>414</v>
      </c>
      <c r="D1267" s="11" t="s">
        <v>437</v>
      </c>
      <c r="E1267" s="11" t="s">
        <v>282</v>
      </c>
      <c r="F1267" s="11" t="s">
        <v>375</v>
      </c>
      <c r="G1267" s="11" t="s">
        <v>254</v>
      </c>
      <c r="H1267" s="11" t="s">
        <v>33</v>
      </c>
      <c r="I1267" s="11">
        <v>8</v>
      </c>
      <c r="J1267" s="11" t="s">
        <v>34</v>
      </c>
      <c r="K1267" s="164" t="s">
        <v>277</v>
      </c>
      <c r="L1267" s="11" t="s">
        <v>17333</v>
      </c>
      <c r="M1267" s="11" t="str">
        <f t="shared" si="84"/>
        <v>5_x5_2x_G_8b</v>
      </c>
      <c r="N1267" s="11" t="s">
        <v>10653</v>
      </c>
      <c r="O1267" s="11" t="s">
        <v>283</v>
      </c>
      <c r="P1267" s="39"/>
      <c r="Q1267" s="55" t="s">
        <v>6688</v>
      </c>
      <c r="R1267" s="11" t="s">
        <v>6689</v>
      </c>
      <c r="S1267" s="152" t="s">
        <v>8317</v>
      </c>
      <c r="T1267" s="78" t="str">
        <f t="shared" si="83"/>
        <v>y1_18y</v>
      </c>
      <c r="U1267" s="78" t="str">
        <f>INDEX(Lista!$O$2:$S$206,MATCH('Base data'!T1267,Lista!$P$2:$P$206,0),3)</f>
        <v>Talform</v>
      </c>
      <c r="V1267" s="78" t="str">
        <f>INDEX(Lista!$O$2:$S$206,MATCH('Base data'!T1267,Lista!$P$2:$P$206,0),4)</f>
        <v>T_1_18</v>
      </c>
      <c r="W1267" s="78" t="str">
        <f>INDEX(Lista!$O$2:$S$206,MATCH('Base data'!T1267,Lista!$P$2:$P$206,0),5)</f>
        <v>Talform</v>
      </c>
      <c r="X1267" s="214" t="s">
        <v>16772</v>
      </c>
    </row>
    <row r="1268" spans="1:24" x14ac:dyDescent="0.2">
      <c r="A1268" s="215">
        <v>9789152302484</v>
      </c>
      <c r="B1268" s="11">
        <v>5</v>
      </c>
      <c r="C1268" s="11" t="s">
        <v>414</v>
      </c>
      <c r="D1268" s="11" t="s">
        <v>437</v>
      </c>
      <c r="E1268" s="11" t="s">
        <v>282</v>
      </c>
      <c r="F1268" s="11" t="s">
        <v>375</v>
      </c>
      <c r="G1268" s="11" t="s">
        <v>254</v>
      </c>
      <c r="H1268" s="11" t="s">
        <v>33</v>
      </c>
      <c r="I1268" s="11">
        <v>9</v>
      </c>
      <c r="J1268" s="11" t="s">
        <v>31</v>
      </c>
      <c r="K1268" s="164" t="s">
        <v>277</v>
      </c>
      <c r="L1268" s="11" t="s">
        <v>12548</v>
      </c>
      <c r="M1268" s="11" t="str">
        <f t="shared" si="84"/>
        <v>5_x5_2x_G_9a</v>
      </c>
      <c r="N1268" s="11" t="s">
        <v>10654</v>
      </c>
      <c r="O1268" s="11" t="s">
        <v>283</v>
      </c>
      <c r="P1268" s="39"/>
      <c r="Q1268" s="55" t="s">
        <v>12006</v>
      </c>
      <c r="R1268" s="11" t="s">
        <v>16186</v>
      </c>
      <c r="S1268" s="152" t="s">
        <v>8351</v>
      </c>
      <c r="T1268" s="78" t="str">
        <f t="shared" si="83"/>
        <v>y2_23y</v>
      </c>
      <c r="U1268" s="78" t="str">
        <f>INDEX(Lista!$O$2:$S$206,MATCH('Base data'!T1268,Lista!$P$2:$P$206,0),3)</f>
        <v>Talföljder och mönster</v>
      </c>
      <c r="V1268" s="78" t="str">
        <f>INDEX(Lista!$O$2:$S$206,MATCH('Base data'!T1268,Lista!$P$2:$P$206,0),4)</f>
        <v>SF_2_23</v>
      </c>
      <c r="W1268" s="78" t="str">
        <f>INDEX(Lista!$O$2:$S$206,MATCH('Base data'!T1268,Lista!$P$2:$P$206,0),5)</f>
        <v>Talföljder och mönster</v>
      </c>
      <c r="X1268" s="214" t="s">
        <v>16772</v>
      </c>
    </row>
    <row r="1269" spans="1:24" x14ac:dyDescent="0.2">
      <c r="A1269" s="215">
        <v>9789152302484</v>
      </c>
      <c r="B1269" s="11">
        <v>5</v>
      </c>
      <c r="C1269" s="11" t="s">
        <v>414</v>
      </c>
      <c r="D1269" s="11" t="s">
        <v>437</v>
      </c>
      <c r="E1269" s="11" t="s">
        <v>282</v>
      </c>
      <c r="F1269" s="11" t="s">
        <v>375</v>
      </c>
      <c r="G1269" s="11" t="s">
        <v>254</v>
      </c>
      <c r="H1269" s="11" t="s">
        <v>33</v>
      </c>
      <c r="I1269" s="11">
        <v>9</v>
      </c>
      <c r="J1269" s="11" t="s">
        <v>34</v>
      </c>
      <c r="K1269" s="164" t="s">
        <v>277</v>
      </c>
      <c r="L1269" s="11" t="s">
        <v>12548</v>
      </c>
      <c r="M1269" s="11" t="str">
        <f t="shared" si="84"/>
        <v>5_x5_2x_G_9b</v>
      </c>
      <c r="N1269" s="11" t="s">
        <v>10655</v>
      </c>
      <c r="O1269" s="11" t="s">
        <v>283</v>
      </c>
      <c r="P1269" s="39"/>
      <c r="Q1269" s="55" t="s">
        <v>12007</v>
      </c>
      <c r="R1269" s="11" t="s">
        <v>16186</v>
      </c>
      <c r="S1269" s="152" t="s">
        <v>8351</v>
      </c>
      <c r="T1269" s="78" t="str">
        <f t="shared" si="83"/>
        <v>y2_23y</v>
      </c>
      <c r="U1269" s="78" t="str">
        <f>INDEX(Lista!$O$2:$S$206,MATCH('Base data'!T1269,Lista!$P$2:$P$206,0),3)</f>
        <v>Talföljder och mönster</v>
      </c>
      <c r="V1269" s="78" t="str">
        <f>INDEX(Lista!$O$2:$S$206,MATCH('Base data'!T1269,Lista!$P$2:$P$206,0),4)</f>
        <v>SF_2_23</v>
      </c>
      <c r="W1269" s="78" t="str">
        <f>INDEX(Lista!$O$2:$S$206,MATCH('Base data'!T1269,Lista!$P$2:$P$206,0),5)</f>
        <v>Talföljder och mönster</v>
      </c>
      <c r="X1269" s="214" t="s">
        <v>16772</v>
      </c>
    </row>
    <row r="1270" spans="1:24" x14ac:dyDescent="0.2">
      <c r="A1270" s="215">
        <v>9789152302484</v>
      </c>
      <c r="B1270" s="11">
        <v>5</v>
      </c>
      <c r="C1270" s="11" t="s">
        <v>414</v>
      </c>
      <c r="D1270" s="11" t="s">
        <v>437</v>
      </c>
      <c r="E1270" s="11" t="s">
        <v>282</v>
      </c>
      <c r="F1270" s="11" t="s">
        <v>375</v>
      </c>
      <c r="G1270" s="11" t="s">
        <v>254</v>
      </c>
      <c r="H1270" s="11" t="s">
        <v>33</v>
      </c>
      <c r="I1270" s="11">
        <v>9</v>
      </c>
      <c r="J1270" s="11" t="s">
        <v>40</v>
      </c>
      <c r="K1270" s="164" t="s">
        <v>277</v>
      </c>
      <c r="L1270" s="11" t="s">
        <v>12548</v>
      </c>
      <c r="M1270" s="11" t="str">
        <f t="shared" si="84"/>
        <v>5_x5_2x_G_9c</v>
      </c>
      <c r="N1270" s="11" t="s">
        <v>10656</v>
      </c>
      <c r="O1270" s="11" t="s">
        <v>283</v>
      </c>
      <c r="P1270" s="39"/>
      <c r="Q1270" s="55" t="s">
        <v>12008</v>
      </c>
      <c r="R1270" s="11" t="s">
        <v>16186</v>
      </c>
      <c r="S1270" s="152" t="s">
        <v>8351</v>
      </c>
      <c r="T1270" s="78" t="str">
        <f t="shared" si="83"/>
        <v>y2_23y</v>
      </c>
      <c r="U1270" s="78" t="str">
        <f>INDEX(Lista!$O$2:$S$206,MATCH('Base data'!T1270,Lista!$P$2:$P$206,0),3)</f>
        <v>Talföljder och mönster</v>
      </c>
      <c r="V1270" s="78" t="str">
        <f>INDEX(Lista!$O$2:$S$206,MATCH('Base data'!T1270,Lista!$P$2:$P$206,0),4)</f>
        <v>SF_2_23</v>
      </c>
      <c r="W1270" s="78" t="str">
        <f>INDEX(Lista!$O$2:$S$206,MATCH('Base data'!T1270,Lista!$P$2:$P$206,0),5)</f>
        <v>Talföljder och mönster</v>
      </c>
      <c r="X1270" s="214" t="s">
        <v>16772</v>
      </c>
    </row>
    <row r="1271" spans="1:24" x14ac:dyDescent="0.2">
      <c r="A1271" s="215">
        <v>9789152302484</v>
      </c>
      <c r="B1271" s="11">
        <v>5</v>
      </c>
      <c r="C1271" s="11" t="s">
        <v>414</v>
      </c>
      <c r="D1271" s="11" t="s">
        <v>437</v>
      </c>
      <c r="E1271" s="11" t="s">
        <v>282</v>
      </c>
      <c r="F1271" s="11" t="s">
        <v>375</v>
      </c>
      <c r="G1271" s="11" t="s">
        <v>254</v>
      </c>
      <c r="H1271" s="11" t="s">
        <v>33</v>
      </c>
      <c r="I1271" s="11">
        <v>9</v>
      </c>
      <c r="J1271" s="11" t="s">
        <v>66</v>
      </c>
      <c r="K1271" s="164" t="s">
        <v>277</v>
      </c>
      <c r="L1271" s="11" t="s">
        <v>12548</v>
      </c>
      <c r="M1271" s="11" t="str">
        <f t="shared" si="84"/>
        <v>5_x5_2x_G_9d</v>
      </c>
      <c r="N1271" s="11" t="s">
        <v>10657</v>
      </c>
      <c r="O1271" s="11" t="s">
        <v>283</v>
      </c>
      <c r="P1271" s="39"/>
      <c r="Q1271" s="55" t="s">
        <v>12009</v>
      </c>
      <c r="R1271" s="11" t="s">
        <v>16186</v>
      </c>
      <c r="S1271" s="152" t="s">
        <v>8351</v>
      </c>
      <c r="T1271" s="78" t="str">
        <f t="shared" si="83"/>
        <v>y2_23y</v>
      </c>
      <c r="U1271" s="78" t="str">
        <f>INDEX(Lista!$O$2:$S$206,MATCH('Base data'!T1271,Lista!$P$2:$P$206,0),3)</f>
        <v>Talföljder och mönster</v>
      </c>
      <c r="V1271" s="78" t="str">
        <f>INDEX(Lista!$O$2:$S$206,MATCH('Base data'!T1271,Lista!$P$2:$P$206,0),4)</f>
        <v>SF_2_23</v>
      </c>
      <c r="W1271" s="78" t="str">
        <f>INDEX(Lista!$O$2:$S$206,MATCH('Base data'!T1271,Lista!$P$2:$P$206,0),5)</f>
        <v>Talföljder och mönster</v>
      </c>
      <c r="X1271" s="214" t="s">
        <v>16772</v>
      </c>
    </row>
    <row r="1272" spans="1:24" x14ac:dyDescent="0.2">
      <c r="A1272" s="216">
        <v>9789152302484</v>
      </c>
      <c r="B1272" s="113">
        <v>5</v>
      </c>
      <c r="C1272" s="113" t="s">
        <v>414</v>
      </c>
      <c r="D1272" s="113" t="s">
        <v>437</v>
      </c>
      <c r="E1272" s="113" t="s">
        <v>282</v>
      </c>
      <c r="F1272" s="113" t="s">
        <v>375</v>
      </c>
      <c r="G1272" s="113" t="s">
        <v>254</v>
      </c>
      <c r="H1272" s="113" t="s">
        <v>33</v>
      </c>
      <c r="I1272" s="113">
        <v>10</v>
      </c>
      <c r="J1272" s="113"/>
      <c r="K1272" s="164" t="s">
        <v>277</v>
      </c>
      <c r="L1272" s="11" t="s">
        <v>17333</v>
      </c>
      <c r="M1272" s="113" t="str">
        <f t="shared" si="84"/>
        <v>5_x5_2x_G_10</v>
      </c>
      <c r="N1272" s="11" t="s">
        <v>10658</v>
      </c>
      <c r="O1272" s="11" t="s">
        <v>283</v>
      </c>
      <c r="P1272" s="114"/>
      <c r="Q1272" s="55" t="s">
        <v>6690</v>
      </c>
      <c r="R1272" s="11" t="s">
        <v>6691</v>
      </c>
      <c r="S1272" s="151" t="s">
        <v>8315</v>
      </c>
      <c r="T1272" s="78" t="str">
        <f t="shared" si="83"/>
        <v>y1_19_2y</v>
      </c>
      <c r="U1272" s="78" t="str">
        <f>INDEX(Lista!$O$2:$S$206,MATCH('Base data'!T1272,Lista!$P$2:$P$206,0),3)</f>
        <v>Talsystem - Vårt talsystem</v>
      </c>
      <c r="V1272" s="78" t="str">
        <f>INDEX(Lista!$O$2:$S$206,MATCH('Base data'!T1272,Lista!$P$2:$P$206,0),4)</f>
        <v>T_1_19</v>
      </c>
      <c r="W1272" s="78" t="str">
        <f>INDEX(Lista!$O$2:$S$206,MATCH('Base data'!T1272,Lista!$P$2:$P$206,0),5)</f>
        <v>Talsystem</v>
      </c>
      <c r="X1272" s="214" t="s">
        <v>16772</v>
      </c>
    </row>
    <row r="1273" spans="1:24" x14ac:dyDescent="0.2">
      <c r="A1273" s="215">
        <v>9789152302484</v>
      </c>
      <c r="B1273" s="11">
        <v>5</v>
      </c>
      <c r="C1273" s="11" t="s">
        <v>414</v>
      </c>
      <c r="D1273" s="11" t="s">
        <v>437</v>
      </c>
      <c r="E1273" s="11" t="s">
        <v>282</v>
      </c>
      <c r="F1273" s="11" t="s">
        <v>375</v>
      </c>
      <c r="G1273" s="11" t="s">
        <v>254</v>
      </c>
      <c r="H1273" s="11" t="s">
        <v>33</v>
      </c>
      <c r="I1273" s="11">
        <v>11</v>
      </c>
      <c r="J1273" s="11"/>
      <c r="K1273" s="164" t="s">
        <v>277</v>
      </c>
      <c r="L1273" s="11" t="s">
        <v>12548</v>
      </c>
      <c r="M1273" s="11" t="str">
        <f t="shared" si="84"/>
        <v>5_x5_2x_G_11</v>
      </c>
      <c r="N1273" s="11" t="s">
        <v>10659</v>
      </c>
      <c r="O1273" s="11" t="s">
        <v>283</v>
      </c>
      <c r="P1273" s="39"/>
      <c r="Q1273" s="55" t="s">
        <v>6692</v>
      </c>
      <c r="R1273" s="11" t="s">
        <v>6693</v>
      </c>
      <c r="S1273" s="151" t="s">
        <v>8315</v>
      </c>
      <c r="T1273" s="78" t="str">
        <f t="shared" si="83"/>
        <v>y1_19_2y</v>
      </c>
      <c r="U1273" s="78" t="str">
        <f>INDEX(Lista!$O$2:$S$206,MATCH('Base data'!T1273,Lista!$P$2:$P$206,0),3)</f>
        <v>Talsystem - Vårt talsystem</v>
      </c>
      <c r="V1273" s="78" t="str">
        <f>INDEX(Lista!$O$2:$S$206,MATCH('Base data'!T1273,Lista!$P$2:$P$206,0),4)</f>
        <v>T_1_19</v>
      </c>
      <c r="W1273" s="78" t="str">
        <f>INDEX(Lista!$O$2:$S$206,MATCH('Base data'!T1273,Lista!$P$2:$P$206,0),5)</f>
        <v>Talsystem</v>
      </c>
      <c r="X1273" s="214" t="s">
        <v>16772</v>
      </c>
    </row>
    <row r="1274" spans="1:24" x14ac:dyDescent="0.2">
      <c r="A1274" s="215">
        <v>9789152302484</v>
      </c>
      <c r="B1274" s="11">
        <v>5</v>
      </c>
      <c r="C1274" s="11" t="s">
        <v>414</v>
      </c>
      <c r="D1274" s="11" t="s">
        <v>437</v>
      </c>
      <c r="E1274" s="11" t="s">
        <v>282</v>
      </c>
      <c r="F1274" s="11" t="s">
        <v>375</v>
      </c>
      <c r="G1274" s="11" t="s">
        <v>254</v>
      </c>
      <c r="H1274" s="11" t="s">
        <v>33</v>
      </c>
      <c r="I1274" s="11">
        <v>12</v>
      </c>
      <c r="J1274" s="11" t="s">
        <v>31</v>
      </c>
      <c r="K1274" s="164" t="s">
        <v>277</v>
      </c>
      <c r="L1274" s="11" t="s">
        <v>17333</v>
      </c>
      <c r="M1274" s="11" t="str">
        <f t="shared" si="84"/>
        <v>5_x5_2x_G_12a</v>
      </c>
      <c r="N1274" s="11" t="s">
        <v>10660</v>
      </c>
      <c r="O1274" s="11" t="s">
        <v>328</v>
      </c>
      <c r="P1274" s="39"/>
      <c r="Q1274" s="55" t="s">
        <v>6694</v>
      </c>
      <c r="R1274" s="11" t="s">
        <v>16186</v>
      </c>
      <c r="S1274" s="152" t="s">
        <v>8316</v>
      </c>
      <c r="T1274" s="78" t="str">
        <f t="shared" si="83"/>
        <v>y1_10_3y</v>
      </c>
      <c r="U1274" s="78" t="str">
        <f>INDEX(Lista!$O$2:$S$206,MATCH('Base data'!T1274,Lista!$P$2:$P$206,0),3)</f>
        <v>Räkna med decimaler</v>
      </c>
      <c r="V1274" s="78" t="str">
        <f>INDEX(Lista!$O$2:$S$206,MATCH('Base data'!T1274,Lista!$P$2:$P$206,0),4)</f>
        <v>T_1_10</v>
      </c>
      <c r="W1274" s="78" t="str">
        <f>INDEX(Lista!$O$2:$S$206,MATCH('Base data'!T1274,Lista!$P$2:$P$206,0),5)</f>
        <v>Olika räknemetoder</v>
      </c>
      <c r="X1274" s="214" t="s">
        <v>16772</v>
      </c>
    </row>
    <row r="1275" spans="1:24" x14ac:dyDescent="0.2">
      <c r="A1275" s="215">
        <v>9789152302484</v>
      </c>
      <c r="B1275" s="11">
        <v>5</v>
      </c>
      <c r="C1275" s="11" t="s">
        <v>414</v>
      </c>
      <c r="D1275" s="11" t="s">
        <v>437</v>
      </c>
      <c r="E1275" s="11" t="s">
        <v>282</v>
      </c>
      <c r="F1275" s="11" t="s">
        <v>375</v>
      </c>
      <c r="G1275" s="11" t="s">
        <v>254</v>
      </c>
      <c r="H1275" s="11" t="s">
        <v>33</v>
      </c>
      <c r="I1275" s="11">
        <v>12</v>
      </c>
      <c r="J1275" s="11" t="s">
        <v>34</v>
      </c>
      <c r="K1275" s="164" t="s">
        <v>277</v>
      </c>
      <c r="L1275" s="11" t="s">
        <v>17333</v>
      </c>
      <c r="M1275" s="11" t="str">
        <f t="shared" si="84"/>
        <v>5_x5_2x_G_12b</v>
      </c>
      <c r="N1275" s="11" t="s">
        <v>10661</v>
      </c>
      <c r="O1275" s="11" t="s">
        <v>328</v>
      </c>
      <c r="P1275" s="39"/>
      <c r="Q1275" s="55" t="s">
        <v>6695</v>
      </c>
      <c r="R1275" s="11" t="s">
        <v>16186</v>
      </c>
      <c r="S1275" s="152" t="s">
        <v>8316</v>
      </c>
      <c r="T1275" s="78" t="str">
        <f t="shared" si="83"/>
        <v>y1_10_3y</v>
      </c>
      <c r="U1275" s="78" t="str">
        <f>INDEX(Lista!$O$2:$S$206,MATCH('Base data'!T1275,Lista!$P$2:$P$206,0),3)</f>
        <v>Räkna med decimaler</v>
      </c>
      <c r="V1275" s="78" t="str">
        <f>INDEX(Lista!$O$2:$S$206,MATCH('Base data'!T1275,Lista!$P$2:$P$206,0),4)</f>
        <v>T_1_10</v>
      </c>
      <c r="W1275" s="78" t="str">
        <f>INDEX(Lista!$O$2:$S$206,MATCH('Base data'!T1275,Lista!$P$2:$P$206,0),5)</f>
        <v>Olika räknemetoder</v>
      </c>
      <c r="X1275" s="214" t="s">
        <v>16772</v>
      </c>
    </row>
    <row r="1276" spans="1:24" x14ac:dyDescent="0.2">
      <c r="A1276" s="215">
        <v>9789152302484</v>
      </c>
      <c r="B1276" s="11">
        <v>5</v>
      </c>
      <c r="C1276" s="11" t="s">
        <v>414</v>
      </c>
      <c r="D1276" s="11" t="s">
        <v>437</v>
      </c>
      <c r="E1276" s="11" t="s">
        <v>282</v>
      </c>
      <c r="F1276" s="11" t="s">
        <v>375</v>
      </c>
      <c r="G1276" s="11" t="s">
        <v>254</v>
      </c>
      <c r="H1276" s="11" t="s">
        <v>33</v>
      </c>
      <c r="I1276" s="11">
        <v>12</v>
      </c>
      <c r="J1276" s="11" t="s">
        <v>40</v>
      </c>
      <c r="K1276" s="164" t="s">
        <v>277</v>
      </c>
      <c r="L1276" s="11" t="s">
        <v>17333</v>
      </c>
      <c r="M1276" s="11" t="str">
        <f t="shared" si="84"/>
        <v>5_x5_2x_G_12c</v>
      </c>
      <c r="N1276" s="11" t="s">
        <v>10662</v>
      </c>
      <c r="O1276" s="11" t="s">
        <v>328</v>
      </c>
      <c r="P1276" s="39"/>
      <c r="Q1276" s="55" t="s">
        <v>6696</v>
      </c>
      <c r="R1276" s="11" t="s">
        <v>16186</v>
      </c>
      <c r="S1276" s="152" t="s">
        <v>8316</v>
      </c>
      <c r="T1276" s="78" t="str">
        <f t="shared" si="83"/>
        <v>y1_10_3y</v>
      </c>
      <c r="U1276" s="78" t="str">
        <f>INDEX(Lista!$O$2:$S$206,MATCH('Base data'!T1276,Lista!$P$2:$P$206,0),3)</f>
        <v>Räkna med decimaler</v>
      </c>
      <c r="V1276" s="78" t="str">
        <f>INDEX(Lista!$O$2:$S$206,MATCH('Base data'!T1276,Lista!$P$2:$P$206,0),4)</f>
        <v>T_1_10</v>
      </c>
      <c r="W1276" s="78" t="str">
        <f>INDEX(Lista!$O$2:$S$206,MATCH('Base data'!T1276,Lista!$P$2:$P$206,0),5)</f>
        <v>Olika räknemetoder</v>
      </c>
      <c r="X1276" s="214" t="s">
        <v>16772</v>
      </c>
    </row>
    <row r="1277" spans="1:24" x14ac:dyDescent="0.2">
      <c r="A1277" s="215">
        <v>9789152302484</v>
      </c>
      <c r="B1277" s="11">
        <v>5</v>
      </c>
      <c r="C1277" s="11" t="s">
        <v>414</v>
      </c>
      <c r="D1277" s="11" t="s">
        <v>437</v>
      </c>
      <c r="E1277" s="11" t="s">
        <v>282</v>
      </c>
      <c r="F1277" s="11" t="s">
        <v>375</v>
      </c>
      <c r="G1277" s="11" t="s">
        <v>254</v>
      </c>
      <c r="H1277" s="11" t="s">
        <v>33</v>
      </c>
      <c r="I1277" s="11">
        <v>12</v>
      </c>
      <c r="J1277" s="11" t="s">
        <v>66</v>
      </c>
      <c r="K1277" s="164" t="s">
        <v>277</v>
      </c>
      <c r="L1277" s="11" t="s">
        <v>17333</v>
      </c>
      <c r="M1277" s="11" t="str">
        <f t="shared" si="84"/>
        <v>5_x5_2x_G_12d</v>
      </c>
      <c r="N1277" s="11" t="s">
        <v>10663</v>
      </c>
      <c r="O1277" s="11" t="s">
        <v>328</v>
      </c>
      <c r="P1277" s="39"/>
      <c r="Q1277" s="55" t="s">
        <v>6697</v>
      </c>
      <c r="R1277" s="11" t="s">
        <v>16186</v>
      </c>
      <c r="S1277" s="152" t="s">
        <v>8316</v>
      </c>
      <c r="T1277" s="78" t="str">
        <f t="shared" si="83"/>
        <v>y1_10_3y</v>
      </c>
      <c r="U1277" s="78" t="str">
        <f>INDEX(Lista!$O$2:$S$206,MATCH('Base data'!T1277,Lista!$P$2:$P$206,0),3)</f>
        <v>Räkna med decimaler</v>
      </c>
      <c r="V1277" s="78" t="str">
        <f>INDEX(Lista!$O$2:$S$206,MATCH('Base data'!T1277,Lista!$P$2:$P$206,0),4)</f>
        <v>T_1_10</v>
      </c>
      <c r="W1277" s="78" t="str">
        <f>INDEX(Lista!$O$2:$S$206,MATCH('Base data'!T1277,Lista!$P$2:$P$206,0),5)</f>
        <v>Olika räknemetoder</v>
      </c>
      <c r="X1277" s="214" t="s">
        <v>16772</v>
      </c>
    </row>
    <row r="1278" spans="1:24" x14ac:dyDescent="0.2">
      <c r="A1278" s="215">
        <v>9789152302484</v>
      </c>
      <c r="B1278" s="11">
        <v>5</v>
      </c>
      <c r="C1278" s="11" t="s">
        <v>414</v>
      </c>
      <c r="D1278" s="11" t="s">
        <v>437</v>
      </c>
      <c r="E1278" s="11" t="s">
        <v>282</v>
      </c>
      <c r="F1278" s="11" t="s">
        <v>375</v>
      </c>
      <c r="G1278" s="11" t="s">
        <v>254</v>
      </c>
      <c r="H1278" s="11" t="s">
        <v>33</v>
      </c>
      <c r="I1278" s="11">
        <v>12</v>
      </c>
      <c r="J1278" s="11" t="s">
        <v>224</v>
      </c>
      <c r="K1278" s="164" t="s">
        <v>277</v>
      </c>
      <c r="L1278" s="11" t="s">
        <v>17333</v>
      </c>
      <c r="M1278" s="11" t="str">
        <f t="shared" si="84"/>
        <v>5_x5_2x_G_12e</v>
      </c>
      <c r="N1278" s="11" t="s">
        <v>10664</v>
      </c>
      <c r="O1278" s="11" t="s">
        <v>328</v>
      </c>
      <c r="P1278" s="39"/>
      <c r="Q1278" s="55" t="s">
        <v>6698</v>
      </c>
      <c r="R1278" s="11" t="s">
        <v>16186</v>
      </c>
      <c r="S1278" s="152" t="s">
        <v>8316</v>
      </c>
      <c r="T1278" s="78" t="str">
        <f t="shared" ref="T1278:T1341" si="85">"y"&amp;S1278&amp;"y"</f>
        <v>y1_10_3y</v>
      </c>
      <c r="U1278" s="78" t="str">
        <f>INDEX(Lista!$O$2:$S$206,MATCH('Base data'!T1278,Lista!$P$2:$P$206,0),3)</f>
        <v>Räkna med decimaler</v>
      </c>
      <c r="V1278" s="78" t="str">
        <f>INDEX(Lista!$O$2:$S$206,MATCH('Base data'!T1278,Lista!$P$2:$P$206,0),4)</f>
        <v>T_1_10</v>
      </c>
      <c r="W1278" s="78" t="str">
        <f>INDEX(Lista!$O$2:$S$206,MATCH('Base data'!T1278,Lista!$P$2:$P$206,0),5)</f>
        <v>Olika räknemetoder</v>
      </c>
      <c r="X1278" s="214" t="s">
        <v>16772</v>
      </c>
    </row>
    <row r="1279" spans="1:24" x14ac:dyDescent="0.2">
      <c r="A1279" s="215">
        <v>9789152302484</v>
      </c>
      <c r="B1279" s="11">
        <v>5</v>
      </c>
      <c r="C1279" s="11" t="s">
        <v>414</v>
      </c>
      <c r="D1279" s="11" t="s">
        <v>437</v>
      </c>
      <c r="E1279" s="11" t="s">
        <v>282</v>
      </c>
      <c r="F1279" s="11" t="s">
        <v>375</v>
      </c>
      <c r="G1279" s="11" t="s">
        <v>254</v>
      </c>
      <c r="H1279" s="11" t="s">
        <v>33</v>
      </c>
      <c r="I1279" s="11">
        <v>12</v>
      </c>
      <c r="J1279" s="11" t="s">
        <v>247</v>
      </c>
      <c r="K1279" s="164" t="s">
        <v>277</v>
      </c>
      <c r="L1279" s="11" t="s">
        <v>17333</v>
      </c>
      <c r="M1279" s="11" t="str">
        <f t="shared" si="84"/>
        <v>5_x5_2x_G_12f</v>
      </c>
      <c r="N1279" s="11" t="s">
        <v>10665</v>
      </c>
      <c r="O1279" s="11" t="s">
        <v>328</v>
      </c>
      <c r="P1279" s="39"/>
      <c r="Q1279" s="55" t="s">
        <v>6699</v>
      </c>
      <c r="R1279" s="11" t="s">
        <v>16186</v>
      </c>
      <c r="S1279" s="152" t="s">
        <v>8316</v>
      </c>
      <c r="T1279" s="78" t="str">
        <f t="shared" si="85"/>
        <v>y1_10_3y</v>
      </c>
      <c r="U1279" s="78" t="str">
        <f>INDEX(Lista!$O$2:$S$206,MATCH('Base data'!T1279,Lista!$P$2:$P$206,0),3)</f>
        <v>Räkna med decimaler</v>
      </c>
      <c r="V1279" s="78" t="str">
        <f>INDEX(Lista!$O$2:$S$206,MATCH('Base data'!T1279,Lista!$P$2:$P$206,0),4)</f>
        <v>T_1_10</v>
      </c>
      <c r="W1279" s="78" t="str">
        <f>INDEX(Lista!$O$2:$S$206,MATCH('Base data'!T1279,Lista!$P$2:$P$206,0),5)</f>
        <v>Olika räknemetoder</v>
      </c>
      <c r="X1279" s="214" t="s">
        <v>16772</v>
      </c>
    </row>
    <row r="1280" spans="1:24" x14ac:dyDescent="0.2">
      <c r="A1280" s="215">
        <v>9789152302484</v>
      </c>
      <c r="B1280" s="11">
        <v>5</v>
      </c>
      <c r="C1280" s="11" t="s">
        <v>414</v>
      </c>
      <c r="D1280" s="11" t="s">
        <v>437</v>
      </c>
      <c r="E1280" s="11" t="s">
        <v>282</v>
      </c>
      <c r="F1280" s="11" t="s">
        <v>375</v>
      </c>
      <c r="G1280" s="11" t="s">
        <v>254</v>
      </c>
      <c r="H1280" s="11" t="s">
        <v>33</v>
      </c>
      <c r="I1280" s="11">
        <v>13</v>
      </c>
      <c r="J1280" s="11" t="s">
        <v>31</v>
      </c>
      <c r="K1280" s="164" t="s">
        <v>277</v>
      </c>
      <c r="L1280" s="11" t="s">
        <v>12548</v>
      </c>
      <c r="M1280" s="11" t="str">
        <f t="shared" si="84"/>
        <v>5_x5_2x_G_13a</v>
      </c>
      <c r="N1280" s="11" t="s">
        <v>10666</v>
      </c>
      <c r="O1280" s="11" t="s">
        <v>328</v>
      </c>
      <c r="P1280" s="39"/>
      <c r="Q1280" s="55" t="s">
        <v>6700</v>
      </c>
      <c r="R1280" s="11" t="s">
        <v>16186</v>
      </c>
      <c r="S1280" s="152" t="s">
        <v>8316</v>
      </c>
      <c r="T1280" s="78" t="str">
        <f t="shared" si="85"/>
        <v>y1_10_3y</v>
      </c>
      <c r="U1280" s="78" t="str">
        <f>INDEX(Lista!$O$2:$S$206,MATCH('Base data'!T1280,Lista!$P$2:$P$206,0),3)</f>
        <v>Räkna med decimaler</v>
      </c>
      <c r="V1280" s="78" t="str">
        <f>INDEX(Lista!$O$2:$S$206,MATCH('Base data'!T1280,Lista!$P$2:$P$206,0),4)</f>
        <v>T_1_10</v>
      </c>
      <c r="W1280" s="78" t="str">
        <f>INDEX(Lista!$O$2:$S$206,MATCH('Base data'!T1280,Lista!$P$2:$P$206,0),5)</f>
        <v>Olika räknemetoder</v>
      </c>
      <c r="X1280" s="214" t="s">
        <v>16772</v>
      </c>
    </row>
    <row r="1281" spans="1:24" x14ac:dyDescent="0.2">
      <c r="A1281" s="215">
        <v>9789152302484</v>
      </c>
      <c r="B1281" s="11">
        <v>5</v>
      </c>
      <c r="C1281" s="11" t="s">
        <v>414</v>
      </c>
      <c r="D1281" s="11" t="s">
        <v>437</v>
      </c>
      <c r="E1281" s="11" t="s">
        <v>282</v>
      </c>
      <c r="F1281" s="11" t="s">
        <v>375</v>
      </c>
      <c r="G1281" s="11" t="s">
        <v>254</v>
      </c>
      <c r="H1281" s="11" t="s">
        <v>33</v>
      </c>
      <c r="I1281" s="11">
        <v>13</v>
      </c>
      <c r="J1281" s="11" t="s">
        <v>34</v>
      </c>
      <c r="K1281" s="164" t="s">
        <v>277</v>
      </c>
      <c r="L1281" s="11" t="s">
        <v>12548</v>
      </c>
      <c r="M1281" s="11" t="str">
        <f t="shared" si="84"/>
        <v>5_x5_2x_G_13b</v>
      </c>
      <c r="N1281" s="11" t="s">
        <v>10667</v>
      </c>
      <c r="O1281" s="11" t="s">
        <v>328</v>
      </c>
      <c r="P1281" s="11"/>
      <c r="Q1281" s="55" t="s">
        <v>6701</v>
      </c>
      <c r="R1281" s="11" t="s">
        <v>16186</v>
      </c>
      <c r="S1281" s="152" t="s">
        <v>8316</v>
      </c>
      <c r="T1281" s="78" t="str">
        <f t="shared" si="85"/>
        <v>y1_10_3y</v>
      </c>
      <c r="U1281" s="78" t="str">
        <f>INDEX(Lista!$O$2:$S$206,MATCH('Base data'!T1281,Lista!$P$2:$P$206,0),3)</f>
        <v>Räkna med decimaler</v>
      </c>
      <c r="V1281" s="78" t="str">
        <f>INDEX(Lista!$O$2:$S$206,MATCH('Base data'!T1281,Lista!$P$2:$P$206,0),4)</f>
        <v>T_1_10</v>
      </c>
      <c r="W1281" s="78" t="str">
        <f>INDEX(Lista!$O$2:$S$206,MATCH('Base data'!T1281,Lista!$P$2:$P$206,0),5)</f>
        <v>Olika räknemetoder</v>
      </c>
      <c r="X1281" s="214" t="s">
        <v>16772</v>
      </c>
    </row>
    <row r="1282" spans="1:24" x14ac:dyDescent="0.2">
      <c r="A1282" s="215">
        <v>9789152302484</v>
      </c>
      <c r="B1282" s="11">
        <v>5</v>
      </c>
      <c r="C1282" s="11" t="s">
        <v>414</v>
      </c>
      <c r="D1282" s="11" t="s">
        <v>437</v>
      </c>
      <c r="E1282" s="11" t="s">
        <v>282</v>
      </c>
      <c r="F1282" s="11" t="s">
        <v>375</v>
      </c>
      <c r="G1282" s="11" t="s">
        <v>254</v>
      </c>
      <c r="H1282" s="11" t="s">
        <v>33</v>
      </c>
      <c r="I1282" s="11">
        <v>13</v>
      </c>
      <c r="J1282" s="11" t="s">
        <v>40</v>
      </c>
      <c r="K1282" s="164" t="s">
        <v>277</v>
      </c>
      <c r="L1282" s="11" t="s">
        <v>12548</v>
      </c>
      <c r="M1282" s="11" t="str">
        <f t="shared" si="84"/>
        <v>5_x5_2x_G_13c</v>
      </c>
      <c r="N1282" s="11" t="s">
        <v>10668</v>
      </c>
      <c r="O1282" s="11" t="s">
        <v>328</v>
      </c>
      <c r="P1282" s="11"/>
      <c r="Q1282" s="55" t="s">
        <v>6702</v>
      </c>
      <c r="R1282" s="11" t="s">
        <v>16186</v>
      </c>
      <c r="S1282" s="152" t="s">
        <v>8316</v>
      </c>
      <c r="T1282" s="78" t="str">
        <f t="shared" si="85"/>
        <v>y1_10_3y</v>
      </c>
      <c r="U1282" s="78" t="str">
        <f>INDEX(Lista!$O$2:$S$206,MATCH('Base data'!T1282,Lista!$P$2:$P$206,0),3)</f>
        <v>Räkna med decimaler</v>
      </c>
      <c r="V1282" s="78" t="str">
        <f>INDEX(Lista!$O$2:$S$206,MATCH('Base data'!T1282,Lista!$P$2:$P$206,0),4)</f>
        <v>T_1_10</v>
      </c>
      <c r="W1282" s="78" t="str">
        <f>INDEX(Lista!$O$2:$S$206,MATCH('Base data'!T1282,Lista!$P$2:$P$206,0),5)</f>
        <v>Olika räknemetoder</v>
      </c>
      <c r="X1282" s="214" t="s">
        <v>16772</v>
      </c>
    </row>
    <row r="1283" spans="1:24" x14ac:dyDescent="0.2">
      <c r="A1283" s="215">
        <v>9789152302484</v>
      </c>
      <c r="B1283" s="11">
        <v>5</v>
      </c>
      <c r="C1283" s="11" t="s">
        <v>414</v>
      </c>
      <c r="D1283" s="11" t="s">
        <v>437</v>
      </c>
      <c r="E1283" s="11" t="s">
        <v>282</v>
      </c>
      <c r="F1283" s="11" t="s">
        <v>375</v>
      </c>
      <c r="G1283" s="11" t="s">
        <v>254</v>
      </c>
      <c r="H1283" s="11" t="s">
        <v>33</v>
      </c>
      <c r="I1283" s="11">
        <v>14</v>
      </c>
      <c r="J1283" s="11" t="s">
        <v>31</v>
      </c>
      <c r="K1283" s="164" t="s">
        <v>277</v>
      </c>
      <c r="L1283" s="11" t="s">
        <v>17333</v>
      </c>
      <c r="M1283" s="11" t="str">
        <f t="shared" si="84"/>
        <v>5_x5_2x_G_14a</v>
      </c>
      <c r="N1283" s="11" t="s">
        <v>10669</v>
      </c>
      <c r="O1283" s="11" t="s">
        <v>328</v>
      </c>
      <c r="P1283" s="11"/>
      <c r="Q1283" s="55" t="s">
        <v>12010</v>
      </c>
      <c r="R1283" s="11" t="s">
        <v>16186</v>
      </c>
      <c r="S1283" s="152" t="s">
        <v>8344</v>
      </c>
      <c r="T1283" s="78" t="str">
        <f t="shared" si="85"/>
        <v>y1_4_1y</v>
      </c>
      <c r="U1283" s="78" t="str">
        <f>INDEX(Lista!$O$2:$S$206,MATCH('Base data'!T1283,Lista!$P$2:$P$206,0),3)</f>
        <v>Ekvationslösning - Algebraisk lösning</v>
      </c>
      <c r="V1283" s="78" t="str">
        <f>INDEX(Lista!$O$2:$S$206,MATCH('Base data'!T1283,Lista!$P$2:$P$206,0),4)</f>
        <v>T_1_4</v>
      </c>
      <c r="W1283" s="78" t="str">
        <f>INDEX(Lista!$O$2:$S$206,MATCH('Base data'!T1283,Lista!$P$2:$P$206,0),5)</f>
        <v>Ekvationslösning</v>
      </c>
      <c r="X1283" s="214" t="s">
        <v>16772</v>
      </c>
    </row>
    <row r="1284" spans="1:24" x14ac:dyDescent="0.2">
      <c r="A1284" s="215">
        <v>9789152302484</v>
      </c>
      <c r="B1284" s="11">
        <v>5</v>
      </c>
      <c r="C1284" s="11" t="s">
        <v>414</v>
      </c>
      <c r="D1284" s="11" t="s">
        <v>437</v>
      </c>
      <c r="E1284" s="11" t="s">
        <v>282</v>
      </c>
      <c r="F1284" s="11" t="s">
        <v>375</v>
      </c>
      <c r="G1284" s="11" t="s">
        <v>254</v>
      </c>
      <c r="H1284" s="11" t="s">
        <v>33</v>
      </c>
      <c r="I1284" s="11">
        <v>14</v>
      </c>
      <c r="J1284" s="11" t="s">
        <v>34</v>
      </c>
      <c r="K1284" s="164" t="s">
        <v>277</v>
      </c>
      <c r="L1284" s="11" t="s">
        <v>17333</v>
      </c>
      <c r="M1284" s="11" t="str">
        <f t="shared" si="84"/>
        <v>5_x5_2x_G_14b</v>
      </c>
      <c r="N1284" s="11" t="s">
        <v>10670</v>
      </c>
      <c r="O1284" s="11" t="s">
        <v>328</v>
      </c>
      <c r="P1284" s="11"/>
      <c r="Q1284" s="55" t="s">
        <v>12011</v>
      </c>
      <c r="R1284" s="11" t="s">
        <v>16186</v>
      </c>
      <c r="S1284" s="152" t="s">
        <v>8344</v>
      </c>
      <c r="T1284" s="78" t="str">
        <f t="shared" si="85"/>
        <v>y1_4_1y</v>
      </c>
      <c r="U1284" s="78" t="str">
        <f>INDEX(Lista!$O$2:$S$206,MATCH('Base data'!T1284,Lista!$P$2:$P$206,0),3)</f>
        <v>Ekvationslösning - Algebraisk lösning</v>
      </c>
      <c r="V1284" s="78" t="str">
        <f>INDEX(Lista!$O$2:$S$206,MATCH('Base data'!T1284,Lista!$P$2:$P$206,0),4)</f>
        <v>T_1_4</v>
      </c>
      <c r="W1284" s="78" t="str">
        <f>INDEX(Lista!$O$2:$S$206,MATCH('Base data'!T1284,Lista!$P$2:$P$206,0),5)</f>
        <v>Ekvationslösning</v>
      </c>
      <c r="X1284" s="214" t="s">
        <v>16772</v>
      </c>
    </row>
    <row r="1285" spans="1:24" x14ac:dyDescent="0.2">
      <c r="A1285" s="215">
        <v>9789152302484</v>
      </c>
      <c r="B1285" s="11">
        <v>5</v>
      </c>
      <c r="C1285" s="11" t="s">
        <v>414</v>
      </c>
      <c r="D1285" s="11" t="s">
        <v>437</v>
      </c>
      <c r="E1285" s="11" t="s">
        <v>282</v>
      </c>
      <c r="F1285" s="11" t="s">
        <v>375</v>
      </c>
      <c r="G1285" s="11" t="s">
        <v>254</v>
      </c>
      <c r="H1285" s="11" t="s">
        <v>33</v>
      </c>
      <c r="I1285" s="11">
        <v>14</v>
      </c>
      <c r="J1285" s="11" t="s">
        <v>40</v>
      </c>
      <c r="K1285" s="164" t="s">
        <v>277</v>
      </c>
      <c r="L1285" s="11" t="s">
        <v>17333</v>
      </c>
      <c r="M1285" s="11" t="str">
        <f t="shared" si="84"/>
        <v>5_x5_2x_G_14c</v>
      </c>
      <c r="N1285" s="11" t="s">
        <v>10671</v>
      </c>
      <c r="O1285" s="11" t="s">
        <v>328</v>
      </c>
      <c r="P1285" s="11"/>
      <c r="Q1285" s="55" t="s">
        <v>12012</v>
      </c>
      <c r="R1285" s="11" t="s">
        <v>16186</v>
      </c>
      <c r="S1285" s="152" t="s">
        <v>8344</v>
      </c>
      <c r="T1285" s="78" t="str">
        <f t="shared" si="85"/>
        <v>y1_4_1y</v>
      </c>
      <c r="U1285" s="78" t="str">
        <f>INDEX(Lista!$O$2:$S$206,MATCH('Base data'!T1285,Lista!$P$2:$P$206,0),3)</f>
        <v>Ekvationslösning - Algebraisk lösning</v>
      </c>
      <c r="V1285" s="78" t="str">
        <f>INDEX(Lista!$O$2:$S$206,MATCH('Base data'!T1285,Lista!$P$2:$P$206,0),4)</f>
        <v>T_1_4</v>
      </c>
      <c r="W1285" s="78" t="str">
        <f>INDEX(Lista!$O$2:$S$206,MATCH('Base data'!T1285,Lista!$P$2:$P$206,0),5)</f>
        <v>Ekvationslösning</v>
      </c>
      <c r="X1285" s="214" t="s">
        <v>16772</v>
      </c>
    </row>
    <row r="1286" spans="1:24" x14ac:dyDescent="0.2">
      <c r="A1286" s="215">
        <v>9789152302484</v>
      </c>
      <c r="B1286" s="11">
        <v>5</v>
      </c>
      <c r="C1286" s="11" t="s">
        <v>414</v>
      </c>
      <c r="D1286" s="11" t="s">
        <v>437</v>
      </c>
      <c r="E1286" s="11" t="s">
        <v>282</v>
      </c>
      <c r="F1286" s="11" t="s">
        <v>375</v>
      </c>
      <c r="G1286" s="11" t="s">
        <v>254</v>
      </c>
      <c r="H1286" s="11" t="s">
        <v>33</v>
      </c>
      <c r="I1286" s="11">
        <v>15</v>
      </c>
      <c r="J1286" s="11" t="s">
        <v>31</v>
      </c>
      <c r="K1286" s="164" t="s">
        <v>277</v>
      </c>
      <c r="L1286" s="11" t="s">
        <v>12548</v>
      </c>
      <c r="M1286" s="11" t="str">
        <f t="shared" ref="M1286:M1349" si="86">B1286&amp;"_"&amp;F1286&amp;"_"&amp;H1286&amp;"_"&amp;I1286&amp;J1286</f>
        <v>5_x5_2x_G_15a</v>
      </c>
      <c r="N1286" s="11" t="s">
        <v>10672</v>
      </c>
      <c r="O1286" s="11" t="s">
        <v>283</v>
      </c>
      <c r="P1286" s="11"/>
      <c r="Q1286" s="55" t="s">
        <v>6703</v>
      </c>
      <c r="R1286" s="11" t="s">
        <v>16186</v>
      </c>
      <c r="S1286" s="152" t="s">
        <v>8320</v>
      </c>
      <c r="T1286" s="78" t="str">
        <f t="shared" si="85"/>
        <v>y1_10_1y</v>
      </c>
      <c r="U1286" s="78" t="str">
        <f>INDEX(Lista!$O$2:$S$206,MATCH('Base data'!T1286,Lista!$P$2:$P$206,0),3)</f>
        <v>Addition &amp; subtraktion</v>
      </c>
      <c r="V1286" s="78" t="str">
        <f>INDEX(Lista!$O$2:$S$206,MATCH('Base data'!T1286,Lista!$P$2:$P$206,0),4)</f>
        <v>T_1_10</v>
      </c>
      <c r="W1286" s="78" t="str">
        <f>INDEX(Lista!$O$2:$S$206,MATCH('Base data'!T1286,Lista!$P$2:$P$206,0),5)</f>
        <v>Olika räknemetoder</v>
      </c>
      <c r="X1286" s="214" t="s">
        <v>16772</v>
      </c>
    </row>
    <row r="1287" spans="1:24" x14ac:dyDescent="0.2">
      <c r="A1287" s="215">
        <v>9789152302484</v>
      </c>
      <c r="B1287" s="11">
        <v>5</v>
      </c>
      <c r="C1287" s="11" t="s">
        <v>414</v>
      </c>
      <c r="D1287" s="11" t="s">
        <v>437</v>
      </c>
      <c r="E1287" s="11" t="s">
        <v>282</v>
      </c>
      <c r="F1287" s="11" t="s">
        <v>375</v>
      </c>
      <c r="G1287" s="11" t="s">
        <v>254</v>
      </c>
      <c r="H1287" s="11" t="s">
        <v>33</v>
      </c>
      <c r="I1287" s="11">
        <v>15</v>
      </c>
      <c r="J1287" s="11" t="s">
        <v>34</v>
      </c>
      <c r="K1287" s="164" t="s">
        <v>277</v>
      </c>
      <c r="L1287" s="11" t="s">
        <v>12548</v>
      </c>
      <c r="M1287" s="11" t="str">
        <f t="shared" si="86"/>
        <v>5_x5_2x_G_15b</v>
      </c>
      <c r="N1287" s="11" t="s">
        <v>10673</v>
      </c>
      <c r="O1287" s="11" t="s">
        <v>283</v>
      </c>
      <c r="P1287" s="11"/>
      <c r="Q1287" s="55" t="s">
        <v>6704</v>
      </c>
      <c r="R1287" s="11" t="s">
        <v>16186</v>
      </c>
      <c r="S1287" s="152" t="s">
        <v>8320</v>
      </c>
      <c r="T1287" s="78" t="str">
        <f t="shared" si="85"/>
        <v>y1_10_1y</v>
      </c>
      <c r="U1287" s="78" t="str">
        <f>INDEX(Lista!$O$2:$S$206,MATCH('Base data'!T1287,Lista!$P$2:$P$206,0),3)</f>
        <v>Addition &amp; subtraktion</v>
      </c>
      <c r="V1287" s="78" t="str">
        <f>INDEX(Lista!$O$2:$S$206,MATCH('Base data'!T1287,Lista!$P$2:$P$206,0),4)</f>
        <v>T_1_10</v>
      </c>
      <c r="W1287" s="78" t="str">
        <f>INDEX(Lista!$O$2:$S$206,MATCH('Base data'!T1287,Lista!$P$2:$P$206,0),5)</f>
        <v>Olika räknemetoder</v>
      </c>
      <c r="X1287" s="214" t="s">
        <v>16772</v>
      </c>
    </row>
    <row r="1288" spans="1:24" x14ac:dyDescent="0.2">
      <c r="A1288" s="215">
        <v>9789152302484</v>
      </c>
      <c r="B1288" s="11">
        <v>5</v>
      </c>
      <c r="C1288" s="11" t="s">
        <v>414</v>
      </c>
      <c r="D1288" s="11" t="s">
        <v>437</v>
      </c>
      <c r="E1288" s="11" t="s">
        <v>282</v>
      </c>
      <c r="F1288" s="11" t="s">
        <v>375</v>
      </c>
      <c r="G1288" s="11" t="s">
        <v>254</v>
      </c>
      <c r="H1288" s="11" t="s">
        <v>33</v>
      </c>
      <c r="I1288" s="11">
        <v>15</v>
      </c>
      <c r="J1288" s="11" t="s">
        <v>40</v>
      </c>
      <c r="K1288" s="164" t="s">
        <v>277</v>
      </c>
      <c r="L1288" s="11" t="s">
        <v>12548</v>
      </c>
      <c r="M1288" s="11" t="str">
        <f t="shared" si="86"/>
        <v>5_x5_2x_G_15c</v>
      </c>
      <c r="N1288" s="11" t="s">
        <v>10674</v>
      </c>
      <c r="O1288" s="11" t="s">
        <v>283</v>
      </c>
      <c r="P1288" s="11"/>
      <c r="Q1288" s="55" t="s">
        <v>6705</v>
      </c>
      <c r="R1288" s="11" t="s">
        <v>16186</v>
      </c>
      <c r="S1288" s="152" t="s">
        <v>8365</v>
      </c>
      <c r="T1288" s="78" t="str">
        <f t="shared" si="85"/>
        <v>y1_10_2y</v>
      </c>
      <c r="U1288" s="78" t="str">
        <f>INDEX(Lista!$O$2:$S$206,MATCH('Base data'!T1288,Lista!$P$2:$P$206,0),3)</f>
        <v>Multiplikation</v>
      </c>
      <c r="V1288" s="78" t="str">
        <f>INDEX(Lista!$O$2:$S$206,MATCH('Base data'!T1288,Lista!$P$2:$P$206,0),4)</f>
        <v>T_1_10</v>
      </c>
      <c r="W1288" s="78" t="str">
        <f>INDEX(Lista!$O$2:$S$206,MATCH('Base data'!T1288,Lista!$P$2:$P$206,0),5)</f>
        <v>Olika räknemetoder</v>
      </c>
      <c r="X1288" s="214" t="s">
        <v>16772</v>
      </c>
    </row>
    <row r="1289" spans="1:24" x14ac:dyDescent="0.2">
      <c r="A1289" s="215">
        <v>9789152302484</v>
      </c>
      <c r="B1289" s="11">
        <v>5</v>
      </c>
      <c r="C1289" s="11" t="s">
        <v>414</v>
      </c>
      <c r="D1289" s="11" t="s">
        <v>437</v>
      </c>
      <c r="E1289" s="11" t="s">
        <v>282</v>
      </c>
      <c r="F1289" s="11" t="s">
        <v>375</v>
      </c>
      <c r="G1289" s="11" t="s">
        <v>254</v>
      </c>
      <c r="H1289" s="11" t="s">
        <v>33</v>
      </c>
      <c r="I1289" s="11">
        <v>15</v>
      </c>
      <c r="J1289" s="11" t="s">
        <v>66</v>
      </c>
      <c r="K1289" s="164" t="s">
        <v>277</v>
      </c>
      <c r="L1289" s="11" t="s">
        <v>12548</v>
      </c>
      <c r="M1289" s="11" t="str">
        <f t="shared" si="86"/>
        <v>5_x5_2x_G_15d</v>
      </c>
      <c r="N1289" s="11" t="s">
        <v>10675</v>
      </c>
      <c r="O1289" s="11" t="s">
        <v>283</v>
      </c>
      <c r="P1289" s="11"/>
      <c r="Q1289" s="55" t="s">
        <v>6706</v>
      </c>
      <c r="R1289" s="11" t="s">
        <v>16186</v>
      </c>
      <c r="S1289" s="152" t="s">
        <v>8366</v>
      </c>
      <c r="T1289" s="78" t="str">
        <f t="shared" si="85"/>
        <v>y1_10_5y</v>
      </c>
      <c r="U1289" s="78" t="str">
        <f>INDEX(Lista!$O$2:$S$206,MATCH('Base data'!T1289,Lista!$P$2:$P$206,0),3)</f>
        <v>Division</v>
      </c>
      <c r="V1289" s="78" t="str">
        <f>INDEX(Lista!$O$2:$S$206,MATCH('Base data'!T1289,Lista!$P$2:$P$206,0),4)</f>
        <v>T_1_10</v>
      </c>
      <c r="W1289" s="78" t="str">
        <f>INDEX(Lista!$O$2:$S$206,MATCH('Base data'!T1289,Lista!$P$2:$P$206,0),5)</f>
        <v>Olika räknemetoder</v>
      </c>
      <c r="X1289" s="214" t="s">
        <v>16772</v>
      </c>
    </row>
    <row r="1290" spans="1:24" x14ac:dyDescent="0.2">
      <c r="A1290" s="215">
        <v>9789152302484</v>
      </c>
      <c r="B1290" s="11">
        <v>5</v>
      </c>
      <c r="C1290" s="11" t="s">
        <v>414</v>
      </c>
      <c r="D1290" s="11" t="s">
        <v>437</v>
      </c>
      <c r="E1290" s="11" t="s">
        <v>282</v>
      </c>
      <c r="F1290" s="11" t="s">
        <v>375</v>
      </c>
      <c r="G1290" s="11" t="s">
        <v>254</v>
      </c>
      <c r="H1290" s="11" t="s">
        <v>33</v>
      </c>
      <c r="I1290" s="11">
        <v>16</v>
      </c>
      <c r="J1290" s="11" t="s">
        <v>31</v>
      </c>
      <c r="K1290" s="164" t="s">
        <v>277</v>
      </c>
      <c r="L1290" s="11" t="s">
        <v>17333</v>
      </c>
      <c r="M1290" s="11" t="str">
        <f t="shared" si="86"/>
        <v>5_x5_2x_G_16a</v>
      </c>
      <c r="N1290" s="11" t="s">
        <v>10676</v>
      </c>
      <c r="O1290" s="11" t="s">
        <v>328</v>
      </c>
      <c r="P1290" s="11"/>
      <c r="Q1290" s="55" t="s">
        <v>6707</v>
      </c>
      <c r="R1290" s="11" t="s">
        <v>16186</v>
      </c>
      <c r="S1290" s="152" t="s">
        <v>8320</v>
      </c>
      <c r="T1290" s="78" t="str">
        <f t="shared" si="85"/>
        <v>y1_10_1y</v>
      </c>
      <c r="U1290" s="78" t="str">
        <f>INDEX(Lista!$O$2:$S$206,MATCH('Base data'!T1290,Lista!$P$2:$P$206,0),3)</f>
        <v>Addition &amp; subtraktion</v>
      </c>
      <c r="V1290" s="78" t="str">
        <f>INDEX(Lista!$O$2:$S$206,MATCH('Base data'!T1290,Lista!$P$2:$P$206,0),4)</f>
        <v>T_1_10</v>
      </c>
      <c r="W1290" s="78" t="str">
        <f>INDEX(Lista!$O$2:$S$206,MATCH('Base data'!T1290,Lista!$P$2:$P$206,0),5)</f>
        <v>Olika räknemetoder</v>
      </c>
      <c r="X1290" s="214" t="s">
        <v>16772</v>
      </c>
    </row>
    <row r="1291" spans="1:24" x14ac:dyDescent="0.2">
      <c r="A1291" s="215">
        <v>9789152302484</v>
      </c>
      <c r="B1291" s="11">
        <v>5</v>
      </c>
      <c r="C1291" s="11" t="s">
        <v>414</v>
      </c>
      <c r="D1291" s="11" t="s">
        <v>437</v>
      </c>
      <c r="E1291" s="11" t="s">
        <v>282</v>
      </c>
      <c r="F1291" s="11" t="s">
        <v>375</v>
      </c>
      <c r="G1291" s="11" t="s">
        <v>254</v>
      </c>
      <c r="H1291" s="11" t="s">
        <v>33</v>
      </c>
      <c r="I1291" s="11">
        <v>16</v>
      </c>
      <c r="J1291" s="11" t="s">
        <v>34</v>
      </c>
      <c r="K1291" s="164" t="s">
        <v>277</v>
      </c>
      <c r="L1291" s="11" t="s">
        <v>17333</v>
      </c>
      <c r="M1291" s="11" t="str">
        <f t="shared" si="86"/>
        <v>5_x5_2x_G_16b</v>
      </c>
      <c r="N1291" s="11" t="s">
        <v>10677</v>
      </c>
      <c r="O1291" s="11" t="s">
        <v>328</v>
      </c>
      <c r="P1291" s="11"/>
      <c r="Q1291" s="55" t="s">
        <v>6708</v>
      </c>
      <c r="R1291" s="11" t="s">
        <v>16186</v>
      </c>
      <c r="S1291" s="152" t="s">
        <v>8316</v>
      </c>
      <c r="T1291" s="78" t="str">
        <f t="shared" si="85"/>
        <v>y1_10_3y</v>
      </c>
      <c r="U1291" s="78" t="str">
        <f>INDEX(Lista!$O$2:$S$206,MATCH('Base data'!T1291,Lista!$P$2:$P$206,0),3)</f>
        <v>Räkna med decimaler</v>
      </c>
      <c r="V1291" s="78" t="str">
        <f>INDEX(Lista!$O$2:$S$206,MATCH('Base data'!T1291,Lista!$P$2:$P$206,0),4)</f>
        <v>T_1_10</v>
      </c>
      <c r="W1291" s="78" t="str">
        <f>INDEX(Lista!$O$2:$S$206,MATCH('Base data'!T1291,Lista!$P$2:$P$206,0),5)</f>
        <v>Olika räknemetoder</v>
      </c>
      <c r="X1291" s="214" t="s">
        <v>16772</v>
      </c>
    </row>
    <row r="1292" spans="1:24" x14ac:dyDescent="0.2">
      <c r="A1292" s="215">
        <v>9789152302484</v>
      </c>
      <c r="B1292" s="11">
        <v>5</v>
      </c>
      <c r="C1292" s="11" t="s">
        <v>414</v>
      </c>
      <c r="D1292" s="11" t="s">
        <v>437</v>
      </c>
      <c r="E1292" s="11" t="s">
        <v>282</v>
      </c>
      <c r="F1292" s="11" t="s">
        <v>375</v>
      </c>
      <c r="G1292" s="11" t="s">
        <v>254</v>
      </c>
      <c r="H1292" s="11" t="s">
        <v>33</v>
      </c>
      <c r="I1292" s="11">
        <v>16</v>
      </c>
      <c r="J1292" s="11" t="s">
        <v>40</v>
      </c>
      <c r="K1292" s="164" t="s">
        <v>277</v>
      </c>
      <c r="L1292" s="11" t="s">
        <v>17333</v>
      </c>
      <c r="M1292" s="11" t="str">
        <f t="shared" si="86"/>
        <v>5_x5_2x_G_16c</v>
      </c>
      <c r="N1292" s="11" t="s">
        <v>10678</v>
      </c>
      <c r="O1292" s="11" t="s">
        <v>328</v>
      </c>
      <c r="P1292" s="11"/>
      <c r="Q1292" s="55" t="s">
        <v>6709</v>
      </c>
      <c r="R1292" s="11" t="s">
        <v>16186</v>
      </c>
      <c r="S1292" s="152" t="s">
        <v>8320</v>
      </c>
      <c r="T1292" s="78" t="str">
        <f t="shared" si="85"/>
        <v>y1_10_1y</v>
      </c>
      <c r="U1292" s="78" t="str">
        <f>INDEX(Lista!$O$2:$S$206,MATCH('Base data'!T1292,Lista!$P$2:$P$206,0),3)</f>
        <v>Addition &amp; subtraktion</v>
      </c>
      <c r="V1292" s="78" t="str">
        <f>INDEX(Lista!$O$2:$S$206,MATCH('Base data'!T1292,Lista!$P$2:$P$206,0),4)</f>
        <v>T_1_10</v>
      </c>
      <c r="W1292" s="78" t="str">
        <f>INDEX(Lista!$O$2:$S$206,MATCH('Base data'!T1292,Lista!$P$2:$P$206,0),5)</f>
        <v>Olika räknemetoder</v>
      </c>
      <c r="X1292" s="214" t="s">
        <v>16772</v>
      </c>
    </row>
    <row r="1293" spans="1:24" x14ac:dyDescent="0.2">
      <c r="A1293" s="215">
        <v>9789152302484</v>
      </c>
      <c r="B1293" s="11">
        <v>5</v>
      </c>
      <c r="C1293" s="11" t="s">
        <v>414</v>
      </c>
      <c r="D1293" s="11" t="s">
        <v>437</v>
      </c>
      <c r="E1293" s="11" t="s">
        <v>282</v>
      </c>
      <c r="F1293" s="11" t="s">
        <v>375</v>
      </c>
      <c r="G1293" s="11" t="s">
        <v>254</v>
      </c>
      <c r="H1293" s="11" t="s">
        <v>33</v>
      </c>
      <c r="I1293" s="11">
        <v>17</v>
      </c>
      <c r="J1293" s="11" t="s">
        <v>31</v>
      </c>
      <c r="K1293" s="164" t="s">
        <v>277</v>
      </c>
      <c r="L1293" s="11" t="s">
        <v>12548</v>
      </c>
      <c r="M1293" s="11" t="str">
        <f t="shared" si="86"/>
        <v>5_x5_2x_G_17a</v>
      </c>
      <c r="N1293" s="11" t="s">
        <v>10679</v>
      </c>
      <c r="O1293" s="11" t="s">
        <v>328</v>
      </c>
      <c r="P1293" s="11"/>
      <c r="Q1293" s="55" t="s">
        <v>6710</v>
      </c>
      <c r="R1293" s="11" t="s">
        <v>16186</v>
      </c>
      <c r="S1293" s="152" t="s">
        <v>8316</v>
      </c>
      <c r="T1293" s="78" t="str">
        <f t="shared" si="85"/>
        <v>y1_10_3y</v>
      </c>
      <c r="U1293" s="78" t="str">
        <f>INDEX(Lista!$O$2:$S$206,MATCH('Base data'!T1293,Lista!$P$2:$P$206,0),3)</f>
        <v>Räkna med decimaler</v>
      </c>
      <c r="V1293" s="78" t="str">
        <f>INDEX(Lista!$O$2:$S$206,MATCH('Base data'!T1293,Lista!$P$2:$P$206,0),4)</f>
        <v>T_1_10</v>
      </c>
      <c r="W1293" s="78" t="str">
        <f>INDEX(Lista!$O$2:$S$206,MATCH('Base data'!T1293,Lista!$P$2:$P$206,0),5)</f>
        <v>Olika räknemetoder</v>
      </c>
      <c r="X1293" s="214" t="s">
        <v>16772</v>
      </c>
    </row>
    <row r="1294" spans="1:24" x14ac:dyDescent="0.2">
      <c r="A1294" s="215">
        <v>9789152302484</v>
      </c>
      <c r="B1294" s="11">
        <v>5</v>
      </c>
      <c r="C1294" s="11" t="s">
        <v>414</v>
      </c>
      <c r="D1294" s="11" t="s">
        <v>437</v>
      </c>
      <c r="E1294" s="11" t="s">
        <v>282</v>
      </c>
      <c r="F1294" s="11" t="s">
        <v>375</v>
      </c>
      <c r="G1294" s="11" t="s">
        <v>254</v>
      </c>
      <c r="H1294" s="11" t="s">
        <v>33</v>
      </c>
      <c r="I1294" s="11">
        <v>17</v>
      </c>
      <c r="J1294" s="11" t="s">
        <v>34</v>
      </c>
      <c r="K1294" s="164" t="s">
        <v>277</v>
      </c>
      <c r="L1294" s="11" t="s">
        <v>12548</v>
      </c>
      <c r="M1294" s="11" t="str">
        <f t="shared" si="86"/>
        <v>5_x5_2x_G_17b</v>
      </c>
      <c r="N1294" s="11" t="s">
        <v>10680</v>
      </c>
      <c r="O1294" s="11" t="s">
        <v>328</v>
      </c>
      <c r="P1294" s="11"/>
      <c r="Q1294" s="55" t="s">
        <v>6711</v>
      </c>
      <c r="R1294" s="11" t="s">
        <v>16186</v>
      </c>
      <c r="S1294" s="152" t="s">
        <v>8316</v>
      </c>
      <c r="T1294" s="78" t="str">
        <f t="shared" si="85"/>
        <v>y1_10_3y</v>
      </c>
      <c r="U1294" s="78" t="str">
        <f>INDEX(Lista!$O$2:$S$206,MATCH('Base data'!T1294,Lista!$P$2:$P$206,0),3)</f>
        <v>Räkna med decimaler</v>
      </c>
      <c r="V1294" s="78" t="str">
        <f>INDEX(Lista!$O$2:$S$206,MATCH('Base data'!T1294,Lista!$P$2:$P$206,0),4)</f>
        <v>T_1_10</v>
      </c>
      <c r="W1294" s="78" t="str">
        <f>INDEX(Lista!$O$2:$S$206,MATCH('Base data'!T1294,Lista!$P$2:$P$206,0),5)</f>
        <v>Olika räknemetoder</v>
      </c>
      <c r="X1294" s="214" t="s">
        <v>16772</v>
      </c>
    </row>
    <row r="1295" spans="1:24" x14ac:dyDescent="0.2">
      <c r="A1295" s="215">
        <v>9789152302484</v>
      </c>
      <c r="B1295" s="11">
        <v>5</v>
      </c>
      <c r="C1295" s="11" t="s">
        <v>414</v>
      </c>
      <c r="D1295" s="11" t="s">
        <v>437</v>
      </c>
      <c r="E1295" s="11" t="s">
        <v>282</v>
      </c>
      <c r="F1295" s="11" t="s">
        <v>375</v>
      </c>
      <c r="G1295" s="11" t="s">
        <v>254</v>
      </c>
      <c r="H1295" s="11" t="s">
        <v>33</v>
      </c>
      <c r="I1295" s="11">
        <v>17</v>
      </c>
      <c r="J1295" s="11" t="s">
        <v>40</v>
      </c>
      <c r="K1295" s="164" t="s">
        <v>277</v>
      </c>
      <c r="L1295" s="11" t="s">
        <v>12548</v>
      </c>
      <c r="M1295" s="11" t="str">
        <f t="shared" si="86"/>
        <v>5_x5_2x_G_17c</v>
      </c>
      <c r="N1295" s="11" t="s">
        <v>10681</v>
      </c>
      <c r="O1295" s="11" t="s">
        <v>328</v>
      </c>
      <c r="P1295" s="11"/>
      <c r="Q1295" s="55" t="s">
        <v>6712</v>
      </c>
      <c r="R1295" s="11" t="s">
        <v>16186</v>
      </c>
      <c r="S1295" s="152" t="s">
        <v>8365</v>
      </c>
      <c r="T1295" s="78" t="str">
        <f t="shared" si="85"/>
        <v>y1_10_2y</v>
      </c>
      <c r="U1295" s="78" t="str">
        <f>INDEX(Lista!$O$2:$S$206,MATCH('Base data'!T1295,Lista!$P$2:$P$206,0),3)</f>
        <v>Multiplikation</v>
      </c>
      <c r="V1295" s="78" t="str">
        <f>INDEX(Lista!$O$2:$S$206,MATCH('Base data'!T1295,Lista!$P$2:$P$206,0),4)</f>
        <v>T_1_10</v>
      </c>
      <c r="W1295" s="78" t="str">
        <f>INDEX(Lista!$O$2:$S$206,MATCH('Base data'!T1295,Lista!$P$2:$P$206,0),5)</f>
        <v>Olika räknemetoder</v>
      </c>
      <c r="X1295" s="214" t="s">
        <v>16772</v>
      </c>
    </row>
    <row r="1296" spans="1:24" x14ac:dyDescent="0.2">
      <c r="A1296" s="215">
        <v>9789152302484</v>
      </c>
      <c r="B1296" s="11">
        <v>5</v>
      </c>
      <c r="C1296" s="11" t="s">
        <v>414</v>
      </c>
      <c r="D1296" s="11" t="s">
        <v>437</v>
      </c>
      <c r="E1296" s="11" t="s">
        <v>282</v>
      </c>
      <c r="F1296" s="11" t="s">
        <v>375</v>
      </c>
      <c r="G1296" s="11" t="s">
        <v>254</v>
      </c>
      <c r="H1296" s="11" t="s">
        <v>33</v>
      </c>
      <c r="I1296" s="11">
        <v>18</v>
      </c>
      <c r="J1296" s="11" t="s">
        <v>31</v>
      </c>
      <c r="K1296" s="164" t="s">
        <v>277</v>
      </c>
      <c r="L1296" s="11" t="s">
        <v>17333</v>
      </c>
      <c r="M1296" s="11" t="str">
        <f t="shared" si="86"/>
        <v>5_x5_2x_G_18a</v>
      </c>
      <c r="N1296" s="11" t="s">
        <v>10682</v>
      </c>
      <c r="O1296" s="11" t="s">
        <v>328</v>
      </c>
      <c r="P1296" s="11"/>
      <c r="Q1296" s="55" t="s">
        <v>6713</v>
      </c>
      <c r="R1296" s="11" t="s">
        <v>16186</v>
      </c>
      <c r="S1296" s="152" t="s">
        <v>8316</v>
      </c>
      <c r="T1296" s="78" t="str">
        <f t="shared" si="85"/>
        <v>y1_10_3y</v>
      </c>
      <c r="U1296" s="78" t="str">
        <f>INDEX(Lista!$O$2:$S$206,MATCH('Base data'!T1296,Lista!$P$2:$P$206,0),3)</f>
        <v>Räkna med decimaler</v>
      </c>
      <c r="V1296" s="78" t="str">
        <f>INDEX(Lista!$O$2:$S$206,MATCH('Base data'!T1296,Lista!$P$2:$P$206,0),4)</f>
        <v>T_1_10</v>
      </c>
      <c r="W1296" s="78" t="str">
        <f>INDEX(Lista!$O$2:$S$206,MATCH('Base data'!T1296,Lista!$P$2:$P$206,0),5)</f>
        <v>Olika räknemetoder</v>
      </c>
      <c r="X1296" s="214" t="s">
        <v>16772</v>
      </c>
    </row>
    <row r="1297" spans="1:24" x14ac:dyDescent="0.2">
      <c r="A1297" s="215">
        <v>9789152302484</v>
      </c>
      <c r="B1297" s="11">
        <v>5</v>
      </c>
      <c r="C1297" s="11" t="s">
        <v>414</v>
      </c>
      <c r="D1297" s="11" t="s">
        <v>437</v>
      </c>
      <c r="E1297" s="11" t="s">
        <v>282</v>
      </c>
      <c r="F1297" s="11" t="s">
        <v>375</v>
      </c>
      <c r="G1297" s="11" t="s">
        <v>254</v>
      </c>
      <c r="H1297" s="11" t="s">
        <v>33</v>
      </c>
      <c r="I1297" s="11">
        <v>18</v>
      </c>
      <c r="J1297" s="11" t="s">
        <v>34</v>
      </c>
      <c r="K1297" s="164" t="s">
        <v>277</v>
      </c>
      <c r="L1297" s="11" t="s">
        <v>17333</v>
      </c>
      <c r="M1297" s="11" t="str">
        <f t="shared" si="86"/>
        <v>5_x5_2x_G_18b</v>
      </c>
      <c r="N1297" s="11" t="s">
        <v>10683</v>
      </c>
      <c r="O1297" s="11" t="s">
        <v>328</v>
      </c>
      <c r="P1297" s="11"/>
      <c r="Q1297" s="55" t="s">
        <v>6714</v>
      </c>
      <c r="R1297" s="11" t="s">
        <v>16186</v>
      </c>
      <c r="S1297" s="152" t="s">
        <v>8366</v>
      </c>
      <c r="T1297" s="78" t="str">
        <f t="shared" si="85"/>
        <v>y1_10_5y</v>
      </c>
      <c r="U1297" s="78" t="str">
        <f>INDEX(Lista!$O$2:$S$206,MATCH('Base data'!T1297,Lista!$P$2:$P$206,0),3)</f>
        <v>Division</v>
      </c>
      <c r="V1297" s="78" t="str">
        <f>INDEX(Lista!$O$2:$S$206,MATCH('Base data'!T1297,Lista!$P$2:$P$206,0),4)</f>
        <v>T_1_10</v>
      </c>
      <c r="W1297" s="78" t="str">
        <f>INDEX(Lista!$O$2:$S$206,MATCH('Base data'!T1297,Lista!$P$2:$P$206,0),5)</f>
        <v>Olika räknemetoder</v>
      </c>
      <c r="X1297" s="214" t="s">
        <v>16772</v>
      </c>
    </row>
    <row r="1298" spans="1:24" x14ac:dyDescent="0.2">
      <c r="A1298" s="215">
        <v>9789152302484</v>
      </c>
      <c r="B1298" s="11">
        <v>5</v>
      </c>
      <c r="C1298" s="11" t="s">
        <v>414</v>
      </c>
      <c r="D1298" s="11" t="s">
        <v>437</v>
      </c>
      <c r="E1298" s="11" t="s">
        <v>282</v>
      </c>
      <c r="F1298" s="11" t="s">
        <v>375</v>
      </c>
      <c r="G1298" s="11" t="s">
        <v>254</v>
      </c>
      <c r="H1298" s="11" t="s">
        <v>33</v>
      </c>
      <c r="I1298" s="11">
        <v>18</v>
      </c>
      <c r="J1298" s="11" t="s">
        <v>40</v>
      </c>
      <c r="K1298" s="164" t="s">
        <v>277</v>
      </c>
      <c r="L1298" s="11" t="s">
        <v>17333</v>
      </c>
      <c r="M1298" s="11" t="str">
        <f t="shared" si="86"/>
        <v>5_x5_2x_G_18c</v>
      </c>
      <c r="N1298" s="11" t="s">
        <v>10684</v>
      </c>
      <c r="O1298" s="11" t="s">
        <v>328</v>
      </c>
      <c r="P1298" s="11"/>
      <c r="Q1298" s="55" t="s">
        <v>6715</v>
      </c>
      <c r="R1298" s="11" t="s">
        <v>16186</v>
      </c>
      <c r="S1298" s="152" t="s">
        <v>8366</v>
      </c>
      <c r="T1298" s="78" t="str">
        <f t="shared" si="85"/>
        <v>y1_10_5y</v>
      </c>
      <c r="U1298" s="78" t="str">
        <f>INDEX(Lista!$O$2:$S$206,MATCH('Base data'!T1298,Lista!$P$2:$P$206,0),3)</f>
        <v>Division</v>
      </c>
      <c r="V1298" s="78" t="str">
        <f>INDEX(Lista!$O$2:$S$206,MATCH('Base data'!T1298,Lista!$P$2:$P$206,0),4)</f>
        <v>T_1_10</v>
      </c>
      <c r="W1298" s="78" t="str">
        <f>INDEX(Lista!$O$2:$S$206,MATCH('Base data'!T1298,Lista!$P$2:$P$206,0),5)</f>
        <v>Olika räknemetoder</v>
      </c>
      <c r="X1298" s="214" t="s">
        <v>16772</v>
      </c>
    </row>
    <row r="1299" spans="1:24" x14ac:dyDescent="0.2">
      <c r="A1299" s="215">
        <v>9789152302484</v>
      </c>
      <c r="B1299" s="11">
        <v>5</v>
      </c>
      <c r="C1299" s="11" t="s">
        <v>414</v>
      </c>
      <c r="D1299" s="11" t="s">
        <v>437</v>
      </c>
      <c r="E1299" s="11" t="s">
        <v>282</v>
      </c>
      <c r="F1299" s="11" t="s">
        <v>375</v>
      </c>
      <c r="G1299" s="11" t="s">
        <v>254</v>
      </c>
      <c r="H1299" s="11" t="s">
        <v>33</v>
      </c>
      <c r="I1299" s="11">
        <v>19</v>
      </c>
      <c r="J1299" s="11" t="s">
        <v>31</v>
      </c>
      <c r="K1299" s="164" t="s">
        <v>277</v>
      </c>
      <c r="L1299" s="11" t="s">
        <v>12548</v>
      </c>
      <c r="M1299" s="11" t="str">
        <f t="shared" si="86"/>
        <v>5_x5_2x_G_19a</v>
      </c>
      <c r="N1299" s="11" t="s">
        <v>10685</v>
      </c>
      <c r="O1299" s="11" t="s">
        <v>328</v>
      </c>
      <c r="P1299" s="11"/>
      <c r="Q1299" s="55" t="s">
        <v>6716</v>
      </c>
      <c r="R1299" s="11" t="s">
        <v>16186</v>
      </c>
      <c r="S1299" s="152" t="s">
        <v>8367</v>
      </c>
      <c r="T1299" s="78" t="str">
        <f t="shared" si="85"/>
        <v>y1_15_1y</v>
      </c>
      <c r="U1299" s="78" t="str">
        <f>INDEX(Lista!$O$2:$S$206,MATCH('Base data'!T1299,Lista!$P$2:$P$206,0),3)</f>
        <v>Räkneregler - de fyra räknesätten</v>
      </c>
      <c r="V1299" s="78" t="str">
        <f>INDEX(Lista!$O$2:$S$206,MATCH('Base data'!T1299,Lista!$P$2:$P$206,0),4)</f>
        <v>T_1_15</v>
      </c>
      <c r="W1299" s="78" t="str">
        <f>INDEX(Lista!$O$2:$S$206,MATCH('Base data'!T1299,Lista!$P$2:$P$206,0),5)</f>
        <v>Räkneregler</v>
      </c>
      <c r="X1299" s="214" t="s">
        <v>16772</v>
      </c>
    </row>
    <row r="1300" spans="1:24" x14ac:dyDescent="0.2">
      <c r="A1300" s="215">
        <v>9789152302484</v>
      </c>
      <c r="B1300" s="11">
        <v>5</v>
      </c>
      <c r="C1300" s="11" t="s">
        <v>414</v>
      </c>
      <c r="D1300" s="11" t="s">
        <v>437</v>
      </c>
      <c r="E1300" s="11" t="s">
        <v>282</v>
      </c>
      <c r="F1300" s="11" t="s">
        <v>375</v>
      </c>
      <c r="G1300" s="11" t="s">
        <v>254</v>
      </c>
      <c r="H1300" s="11" t="s">
        <v>33</v>
      </c>
      <c r="I1300" s="11">
        <v>19</v>
      </c>
      <c r="J1300" s="11" t="s">
        <v>34</v>
      </c>
      <c r="K1300" s="164" t="s">
        <v>277</v>
      </c>
      <c r="L1300" s="11" t="s">
        <v>12548</v>
      </c>
      <c r="M1300" s="11" t="str">
        <f t="shared" si="86"/>
        <v>5_x5_2x_G_19b</v>
      </c>
      <c r="N1300" s="11" t="s">
        <v>10686</v>
      </c>
      <c r="O1300" s="11" t="s">
        <v>328</v>
      </c>
      <c r="P1300" s="11"/>
      <c r="Q1300" s="55" t="s">
        <v>6717</v>
      </c>
      <c r="R1300" s="11" t="s">
        <v>16186</v>
      </c>
      <c r="S1300" s="152" t="s">
        <v>8367</v>
      </c>
      <c r="T1300" s="78" t="str">
        <f t="shared" si="85"/>
        <v>y1_15_1y</v>
      </c>
      <c r="U1300" s="78" t="str">
        <f>INDEX(Lista!$O$2:$S$206,MATCH('Base data'!T1300,Lista!$P$2:$P$206,0),3)</f>
        <v>Räkneregler - de fyra räknesätten</v>
      </c>
      <c r="V1300" s="78" t="str">
        <f>INDEX(Lista!$O$2:$S$206,MATCH('Base data'!T1300,Lista!$P$2:$P$206,0),4)</f>
        <v>T_1_15</v>
      </c>
      <c r="W1300" s="78" t="str">
        <f>INDEX(Lista!$O$2:$S$206,MATCH('Base data'!T1300,Lista!$P$2:$P$206,0),5)</f>
        <v>Räkneregler</v>
      </c>
      <c r="X1300" s="214" t="s">
        <v>16772</v>
      </c>
    </row>
    <row r="1301" spans="1:24" x14ac:dyDescent="0.2">
      <c r="A1301" s="215">
        <v>9789152302484</v>
      </c>
      <c r="B1301" s="11">
        <v>5</v>
      </c>
      <c r="C1301" s="11" t="s">
        <v>414</v>
      </c>
      <c r="D1301" s="11" t="s">
        <v>437</v>
      </c>
      <c r="E1301" s="11" t="s">
        <v>282</v>
      </c>
      <c r="F1301" s="11" t="s">
        <v>375</v>
      </c>
      <c r="G1301" s="11" t="s">
        <v>254</v>
      </c>
      <c r="H1301" s="11" t="s">
        <v>33</v>
      </c>
      <c r="I1301" s="11">
        <v>19</v>
      </c>
      <c r="J1301" s="11" t="s">
        <v>40</v>
      </c>
      <c r="K1301" s="164" t="s">
        <v>277</v>
      </c>
      <c r="L1301" s="11" t="s">
        <v>12548</v>
      </c>
      <c r="M1301" s="11" t="str">
        <f t="shared" si="86"/>
        <v>5_x5_2x_G_19c</v>
      </c>
      <c r="N1301" s="11" t="s">
        <v>10687</v>
      </c>
      <c r="O1301" s="11" t="s">
        <v>328</v>
      </c>
      <c r="P1301" s="11"/>
      <c r="Q1301" s="55" t="s">
        <v>6718</v>
      </c>
      <c r="R1301" s="11" t="s">
        <v>16186</v>
      </c>
      <c r="S1301" s="152" t="s">
        <v>8367</v>
      </c>
      <c r="T1301" s="78" t="str">
        <f t="shared" si="85"/>
        <v>y1_15_1y</v>
      </c>
      <c r="U1301" s="78" t="str">
        <f>INDEX(Lista!$O$2:$S$206,MATCH('Base data'!T1301,Lista!$P$2:$P$206,0),3)</f>
        <v>Räkneregler - de fyra räknesätten</v>
      </c>
      <c r="V1301" s="78" t="str">
        <f>INDEX(Lista!$O$2:$S$206,MATCH('Base data'!T1301,Lista!$P$2:$P$206,0),4)</f>
        <v>T_1_15</v>
      </c>
      <c r="W1301" s="78" t="str">
        <f>INDEX(Lista!$O$2:$S$206,MATCH('Base data'!T1301,Lista!$P$2:$P$206,0),5)</f>
        <v>Räkneregler</v>
      </c>
      <c r="X1301" s="214" t="s">
        <v>16772</v>
      </c>
    </row>
    <row r="1302" spans="1:24" x14ac:dyDescent="0.2">
      <c r="A1302" s="215">
        <v>9789152302484</v>
      </c>
      <c r="B1302" s="11">
        <v>5</v>
      </c>
      <c r="C1302" s="11" t="s">
        <v>414</v>
      </c>
      <c r="D1302" s="11" t="s">
        <v>437</v>
      </c>
      <c r="E1302" s="11" t="s">
        <v>282</v>
      </c>
      <c r="F1302" s="11" t="s">
        <v>375</v>
      </c>
      <c r="G1302" s="11" t="s">
        <v>254</v>
      </c>
      <c r="H1302" s="11" t="s">
        <v>33</v>
      </c>
      <c r="I1302" s="11">
        <v>19</v>
      </c>
      <c r="J1302" s="11" t="s">
        <v>66</v>
      </c>
      <c r="K1302" s="164" t="s">
        <v>277</v>
      </c>
      <c r="L1302" s="11" t="s">
        <v>12548</v>
      </c>
      <c r="M1302" s="11" t="str">
        <f t="shared" si="86"/>
        <v>5_x5_2x_G_19d</v>
      </c>
      <c r="N1302" s="11" t="s">
        <v>10688</v>
      </c>
      <c r="O1302" s="11" t="s">
        <v>328</v>
      </c>
      <c r="P1302" s="11"/>
      <c r="Q1302" s="55" t="s">
        <v>6719</v>
      </c>
      <c r="R1302" s="11" t="s">
        <v>16186</v>
      </c>
      <c r="S1302" s="152" t="s">
        <v>8367</v>
      </c>
      <c r="T1302" s="78" t="str">
        <f t="shared" si="85"/>
        <v>y1_15_1y</v>
      </c>
      <c r="U1302" s="78" t="str">
        <f>INDEX(Lista!$O$2:$S$206,MATCH('Base data'!T1302,Lista!$P$2:$P$206,0),3)</f>
        <v>Räkneregler - de fyra räknesätten</v>
      </c>
      <c r="V1302" s="78" t="str">
        <f>INDEX(Lista!$O$2:$S$206,MATCH('Base data'!T1302,Lista!$P$2:$P$206,0),4)</f>
        <v>T_1_15</v>
      </c>
      <c r="W1302" s="78" t="str">
        <f>INDEX(Lista!$O$2:$S$206,MATCH('Base data'!T1302,Lista!$P$2:$P$206,0),5)</f>
        <v>Räkneregler</v>
      </c>
      <c r="X1302" s="214" t="s">
        <v>16772</v>
      </c>
    </row>
    <row r="1303" spans="1:24" x14ac:dyDescent="0.2">
      <c r="A1303" s="215">
        <v>9789152302484</v>
      </c>
      <c r="B1303" s="11">
        <v>5</v>
      </c>
      <c r="C1303" s="11" t="s">
        <v>414</v>
      </c>
      <c r="D1303" s="11" t="s">
        <v>437</v>
      </c>
      <c r="E1303" s="11" t="s">
        <v>282</v>
      </c>
      <c r="F1303" s="11" t="s">
        <v>375</v>
      </c>
      <c r="G1303" s="11" t="s">
        <v>254</v>
      </c>
      <c r="H1303" s="11" t="s">
        <v>33</v>
      </c>
      <c r="I1303" s="11">
        <v>20</v>
      </c>
      <c r="J1303" s="11" t="s">
        <v>31</v>
      </c>
      <c r="K1303" s="164" t="s">
        <v>277</v>
      </c>
      <c r="L1303" s="11" t="s">
        <v>17333</v>
      </c>
      <c r="M1303" s="11" t="str">
        <f t="shared" si="86"/>
        <v>5_x5_2x_G_20a</v>
      </c>
      <c r="N1303" s="11" t="s">
        <v>10689</v>
      </c>
      <c r="O1303" s="11" t="s">
        <v>328</v>
      </c>
      <c r="P1303" s="11"/>
      <c r="Q1303" s="55" t="s">
        <v>6720</v>
      </c>
      <c r="R1303" s="11" t="s">
        <v>16186</v>
      </c>
      <c r="S1303" s="152" t="s">
        <v>8367</v>
      </c>
      <c r="T1303" s="78" t="str">
        <f t="shared" si="85"/>
        <v>y1_15_1y</v>
      </c>
      <c r="U1303" s="78" t="str">
        <f>INDEX(Lista!$O$2:$S$206,MATCH('Base data'!T1303,Lista!$P$2:$P$206,0),3)</f>
        <v>Räkneregler - de fyra räknesätten</v>
      </c>
      <c r="V1303" s="78" t="str">
        <f>INDEX(Lista!$O$2:$S$206,MATCH('Base data'!T1303,Lista!$P$2:$P$206,0),4)</f>
        <v>T_1_15</v>
      </c>
      <c r="W1303" s="78" t="str">
        <f>INDEX(Lista!$O$2:$S$206,MATCH('Base data'!T1303,Lista!$P$2:$P$206,0),5)</f>
        <v>Räkneregler</v>
      </c>
      <c r="X1303" s="214" t="s">
        <v>16772</v>
      </c>
    </row>
    <row r="1304" spans="1:24" x14ac:dyDescent="0.2">
      <c r="A1304" s="215">
        <v>9789152302484</v>
      </c>
      <c r="B1304" s="11">
        <v>5</v>
      </c>
      <c r="C1304" s="11" t="s">
        <v>414</v>
      </c>
      <c r="D1304" s="11" t="s">
        <v>437</v>
      </c>
      <c r="E1304" s="11" t="s">
        <v>282</v>
      </c>
      <c r="F1304" s="11" t="s">
        <v>375</v>
      </c>
      <c r="G1304" s="11" t="s">
        <v>254</v>
      </c>
      <c r="H1304" s="11" t="s">
        <v>33</v>
      </c>
      <c r="I1304" s="11">
        <v>20</v>
      </c>
      <c r="J1304" s="11" t="s">
        <v>34</v>
      </c>
      <c r="K1304" s="164" t="s">
        <v>277</v>
      </c>
      <c r="L1304" s="11" t="s">
        <v>17333</v>
      </c>
      <c r="M1304" s="11" t="str">
        <f t="shared" si="86"/>
        <v>5_x5_2x_G_20b</v>
      </c>
      <c r="N1304" s="11" t="s">
        <v>10690</v>
      </c>
      <c r="O1304" s="11" t="s">
        <v>328</v>
      </c>
      <c r="P1304" s="11"/>
      <c r="Q1304" s="55" t="s">
        <v>6721</v>
      </c>
      <c r="R1304" s="11" t="s">
        <v>16186</v>
      </c>
      <c r="S1304" s="152" t="s">
        <v>8367</v>
      </c>
      <c r="T1304" s="78" t="str">
        <f t="shared" si="85"/>
        <v>y1_15_1y</v>
      </c>
      <c r="U1304" s="78" t="str">
        <f>INDEX(Lista!$O$2:$S$206,MATCH('Base data'!T1304,Lista!$P$2:$P$206,0),3)</f>
        <v>Räkneregler - de fyra räknesätten</v>
      </c>
      <c r="V1304" s="78" t="str">
        <f>INDEX(Lista!$O$2:$S$206,MATCH('Base data'!T1304,Lista!$P$2:$P$206,0),4)</f>
        <v>T_1_15</v>
      </c>
      <c r="W1304" s="78" t="str">
        <f>INDEX(Lista!$O$2:$S$206,MATCH('Base data'!T1304,Lista!$P$2:$P$206,0),5)</f>
        <v>Räkneregler</v>
      </c>
      <c r="X1304" s="214" t="s">
        <v>16772</v>
      </c>
    </row>
    <row r="1305" spans="1:24" x14ac:dyDescent="0.2">
      <c r="A1305" s="215">
        <v>9789152302484</v>
      </c>
      <c r="B1305" s="11">
        <v>5</v>
      </c>
      <c r="C1305" s="11" t="s">
        <v>414</v>
      </c>
      <c r="D1305" s="11" t="s">
        <v>437</v>
      </c>
      <c r="E1305" s="11" t="s">
        <v>282</v>
      </c>
      <c r="F1305" s="11" t="s">
        <v>375</v>
      </c>
      <c r="G1305" s="11" t="s">
        <v>254</v>
      </c>
      <c r="H1305" s="11" t="s">
        <v>33</v>
      </c>
      <c r="I1305" s="11">
        <v>20</v>
      </c>
      <c r="J1305" s="11" t="s">
        <v>40</v>
      </c>
      <c r="K1305" s="164" t="s">
        <v>277</v>
      </c>
      <c r="L1305" s="11" t="s">
        <v>17333</v>
      </c>
      <c r="M1305" s="11" t="str">
        <f t="shared" si="86"/>
        <v>5_x5_2x_G_20c</v>
      </c>
      <c r="N1305" s="11" t="s">
        <v>10691</v>
      </c>
      <c r="O1305" s="11" t="s">
        <v>328</v>
      </c>
      <c r="P1305" s="11"/>
      <c r="Q1305" s="55" t="s">
        <v>6722</v>
      </c>
      <c r="R1305" s="11" t="s">
        <v>16186</v>
      </c>
      <c r="S1305" s="152" t="s">
        <v>8368</v>
      </c>
      <c r="T1305" s="78" t="str">
        <f t="shared" si="85"/>
        <v>y1_15_5y</v>
      </c>
      <c r="U1305" s="78" t="str">
        <f>INDEX(Lista!$O$2:$S$206,MATCH('Base data'!T1305,Lista!$P$2:$P$206,0),3)</f>
        <v>Räkneregler - paranteser</v>
      </c>
      <c r="V1305" s="78" t="str">
        <f>INDEX(Lista!$O$2:$S$206,MATCH('Base data'!T1305,Lista!$P$2:$P$206,0),4)</f>
        <v>T_1_15</v>
      </c>
      <c r="W1305" s="78" t="str">
        <f>INDEX(Lista!$O$2:$S$206,MATCH('Base data'!T1305,Lista!$P$2:$P$206,0),5)</f>
        <v>Räkneregler</v>
      </c>
      <c r="X1305" s="214" t="s">
        <v>16772</v>
      </c>
    </row>
    <row r="1306" spans="1:24" x14ac:dyDescent="0.2">
      <c r="A1306" s="215">
        <v>9789152302484</v>
      </c>
      <c r="B1306" s="11">
        <v>5</v>
      </c>
      <c r="C1306" s="11" t="s">
        <v>414</v>
      </c>
      <c r="D1306" s="11" t="s">
        <v>437</v>
      </c>
      <c r="E1306" s="11" t="s">
        <v>282</v>
      </c>
      <c r="F1306" s="11" t="s">
        <v>375</v>
      </c>
      <c r="G1306" s="11" t="s">
        <v>254</v>
      </c>
      <c r="H1306" s="11" t="s">
        <v>33</v>
      </c>
      <c r="I1306" s="11">
        <v>20</v>
      </c>
      <c r="J1306" s="11" t="s">
        <v>66</v>
      </c>
      <c r="K1306" s="164" t="s">
        <v>277</v>
      </c>
      <c r="L1306" s="11" t="s">
        <v>17333</v>
      </c>
      <c r="M1306" s="11" t="str">
        <f t="shared" si="86"/>
        <v>5_x5_2x_G_20d</v>
      </c>
      <c r="N1306" s="11" t="s">
        <v>10692</v>
      </c>
      <c r="O1306" s="11" t="s">
        <v>328</v>
      </c>
      <c r="P1306" s="11"/>
      <c r="Q1306" s="55" t="s">
        <v>6723</v>
      </c>
      <c r="R1306" s="11" t="s">
        <v>16186</v>
      </c>
      <c r="S1306" s="152" t="s">
        <v>8368</v>
      </c>
      <c r="T1306" s="78" t="str">
        <f t="shared" si="85"/>
        <v>y1_15_5y</v>
      </c>
      <c r="U1306" s="78" t="str">
        <f>INDEX(Lista!$O$2:$S$206,MATCH('Base data'!T1306,Lista!$P$2:$P$206,0),3)</f>
        <v>Räkneregler - paranteser</v>
      </c>
      <c r="V1306" s="78" t="str">
        <f>INDEX(Lista!$O$2:$S$206,MATCH('Base data'!T1306,Lista!$P$2:$P$206,0),4)</f>
        <v>T_1_15</v>
      </c>
      <c r="W1306" s="78" t="str">
        <f>INDEX(Lista!$O$2:$S$206,MATCH('Base data'!T1306,Lista!$P$2:$P$206,0),5)</f>
        <v>Räkneregler</v>
      </c>
      <c r="X1306" s="214" t="s">
        <v>16772</v>
      </c>
    </row>
    <row r="1307" spans="1:24" x14ac:dyDescent="0.2">
      <c r="A1307" s="215">
        <v>9789152302484</v>
      </c>
      <c r="B1307" s="11">
        <v>5</v>
      </c>
      <c r="C1307" s="11" t="s">
        <v>414</v>
      </c>
      <c r="D1307" s="11" t="s">
        <v>437</v>
      </c>
      <c r="E1307" s="11" t="s">
        <v>282</v>
      </c>
      <c r="F1307" s="11" t="s">
        <v>375</v>
      </c>
      <c r="G1307" s="11" t="s">
        <v>254</v>
      </c>
      <c r="H1307" s="11" t="s">
        <v>33</v>
      </c>
      <c r="I1307" s="11">
        <v>21</v>
      </c>
      <c r="J1307" s="11" t="s">
        <v>31</v>
      </c>
      <c r="K1307" s="164" t="s">
        <v>277</v>
      </c>
      <c r="L1307" s="11" t="s">
        <v>12548</v>
      </c>
      <c r="M1307" s="11" t="str">
        <f t="shared" si="86"/>
        <v>5_x5_2x_G_21a</v>
      </c>
      <c r="N1307" s="11" t="s">
        <v>10693</v>
      </c>
      <c r="O1307" s="11" t="s">
        <v>328</v>
      </c>
      <c r="P1307" s="11"/>
      <c r="Q1307" s="55" t="s">
        <v>6724</v>
      </c>
      <c r="R1307" s="11" t="s">
        <v>16186</v>
      </c>
      <c r="S1307" s="152" t="s">
        <v>8367</v>
      </c>
      <c r="T1307" s="78" t="str">
        <f t="shared" si="85"/>
        <v>y1_15_1y</v>
      </c>
      <c r="U1307" s="78" t="str">
        <f>INDEX(Lista!$O$2:$S$206,MATCH('Base data'!T1307,Lista!$P$2:$P$206,0),3)</f>
        <v>Räkneregler - de fyra räknesätten</v>
      </c>
      <c r="V1307" s="78" t="str">
        <f>INDEX(Lista!$O$2:$S$206,MATCH('Base data'!T1307,Lista!$P$2:$P$206,0),4)</f>
        <v>T_1_15</v>
      </c>
      <c r="W1307" s="78" t="str">
        <f>INDEX(Lista!$O$2:$S$206,MATCH('Base data'!T1307,Lista!$P$2:$P$206,0),5)</f>
        <v>Räkneregler</v>
      </c>
      <c r="X1307" s="214" t="s">
        <v>16772</v>
      </c>
    </row>
    <row r="1308" spans="1:24" x14ac:dyDescent="0.2">
      <c r="A1308" s="215">
        <v>9789152302484</v>
      </c>
      <c r="B1308" s="11">
        <v>5</v>
      </c>
      <c r="C1308" s="11" t="s">
        <v>414</v>
      </c>
      <c r="D1308" s="11" t="s">
        <v>437</v>
      </c>
      <c r="E1308" s="11" t="s">
        <v>282</v>
      </c>
      <c r="F1308" s="11" t="s">
        <v>375</v>
      </c>
      <c r="G1308" s="11" t="s">
        <v>254</v>
      </c>
      <c r="H1308" s="11" t="s">
        <v>33</v>
      </c>
      <c r="I1308" s="11">
        <v>21</v>
      </c>
      <c r="J1308" s="11" t="s">
        <v>34</v>
      </c>
      <c r="K1308" s="164" t="s">
        <v>277</v>
      </c>
      <c r="L1308" s="11" t="s">
        <v>12548</v>
      </c>
      <c r="M1308" s="11" t="str">
        <f t="shared" si="86"/>
        <v>5_x5_2x_G_21b</v>
      </c>
      <c r="N1308" s="11" t="s">
        <v>10694</v>
      </c>
      <c r="O1308" s="11" t="s">
        <v>328</v>
      </c>
      <c r="P1308" s="11"/>
      <c r="Q1308" s="55" t="s">
        <v>6725</v>
      </c>
      <c r="R1308" s="11" t="s">
        <v>16186</v>
      </c>
      <c r="S1308" s="152" t="s">
        <v>8367</v>
      </c>
      <c r="T1308" s="78" t="str">
        <f t="shared" si="85"/>
        <v>y1_15_1y</v>
      </c>
      <c r="U1308" s="78" t="str">
        <f>INDEX(Lista!$O$2:$S$206,MATCH('Base data'!T1308,Lista!$P$2:$P$206,0),3)</f>
        <v>Räkneregler - de fyra räknesätten</v>
      </c>
      <c r="V1308" s="78" t="str">
        <f>INDEX(Lista!$O$2:$S$206,MATCH('Base data'!T1308,Lista!$P$2:$P$206,0),4)</f>
        <v>T_1_15</v>
      </c>
      <c r="W1308" s="78" t="str">
        <f>INDEX(Lista!$O$2:$S$206,MATCH('Base data'!T1308,Lista!$P$2:$P$206,0),5)</f>
        <v>Räkneregler</v>
      </c>
      <c r="X1308" s="214" t="s">
        <v>16772</v>
      </c>
    </row>
    <row r="1309" spans="1:24" x14ac:dyDescent="0.2">
      <c r="A1309" s="215">
        <v>9789152302484</v>
      </c>
      <c r="B1309" s="11">
        <v>5</v>
      </c>
      <c r="C1309" s="11" t="s">
        <v>414</v>
      </c>
      <c r="D1309" s="11" t="s">
        <v>437</v>
      </c>
      <c r="E1309" s="11" t="s">
        <v>282</v>
      </c>
      <c r="F1309" s="11" t="s">
        <v>375</v>
      </c>
      <c r="G1309" s="11" t="s">
        <v>254</v>
      </c>
      <c r="H1309" s="11" t="s">
        <v>33</v>
      </c>
      <c r="I1309" s="11">
        <v>21</v>
      </c>
      <c r="J1309" s="11" t="s">
        <v>40</v>
      </c>
      <c r="K1309" s="164" t="s">
        <v>277</v>
      </c>
      <c r="L1309" s="11" t="s">
        <v>12548</v>
      </c>
      <c r="M1309" s="11" t="str">
        <f t="shared" si="86"/>
        <v>5_x5_2x_G_21c</v>
      </c>
      <c r="N1309" s="11" t="s">
        <v>10695</v>
      </c>
      <c r="O1309" s="11" t="s">
        <v>328</v>
      </c>
      <c r="P1309" s="11"/>
      <c r="Q1309" s="55" t="s">
        <v>6726</v>
      </c>
      <c r="R1309" s="11" t="s">
        <v>16186</v>
      </c>
      <c r="S1309" s="152" t="s">
        <v>8367</v>
      </c>
      <c r="T1309" s="78" t="str">
        <f t="shared" si="85"/>
        <v>y1_15_1y</v>
      </c>
      <c r="U1309" s="78" t="str">
        <f>INDEX(Lista!$O$2:$S$206,MATCH('Base data'!T1309,Lista!$P$2:$P$206,0),3)</f>
        <v>Räkneregler - de fyra räknesätten</v>
      </c>
      <c r="V1309" s="78" t="str">
        <f>INDEX(Lista!$O$2:$S$206,MATCH('Base data'!T1309,Lista!$P$2:$P$206,0),4)</f>
        <v>T_1_15</v>
      </c>
      <c r="W1309" s="78" t="str">
        <f>INDEX(Lista!$O$2:$S$206,MATCH('Base data'!T1309,Lista!$P$2:$P$206,0),5)</f>
        <v>Räkneregler</v>
      </c>
      <c r="X1309" s="214" t="s">
        <v>16772</v>
      </c>
    </row>
    <row r="1310" spans="1:24" x14ac:dyDescent="0.2">
      <c r="A1310" s="215">
        <v>9789152302484</v>
      </c>
      <c r="B1310" s="11">
        <v>5</v>
      </c>
      <c r="C1310" s="11" t="s">
        <v>414</v>
      </c>
      <c r="D1310" s="11" t="s">
        <v>437</v>
      </c>
      <c r="E1310" s="11" t="s">
        <v>282</v>
      </c>
      <c r="F1310" s="11" t="s">
        <v>375</v>
      </c>
      <c r="G1310" s="11" t="s">
        <v>254</v>
      </c>
      <c r="H1310" s="11" t="s">
        <v>33</v>
      </c>
      <c r="I1310" s="11">
        <v>22</v>
      </c>
      <c r="J1310" s="11" t="s">
        <v>31</v>
      </c>
      <c r="K1310" s="164" t="s">
        <v>277</v>
      </c>
      <c r="L1310" s="11" t="s">
        <v>17333</v>
      </c>
      <c r="M1310" s="11" t="str">
        <f t="shared" si="86"/>
        <v>5_x5_2x_G_22a</v>
      </c>
      <c r="N1310" s="11" t="s">
        <v>10696</v>
      </c>
      <c r="O1310" s="11" t="s">
        <v>283</v>
      </c>
      <c r="P1310" s="11"/>
      <c r="Q1310" s="55" t="s">
        <v>12013</v>
      </c>
      <c r="R1310" s="11" t="s">
        <v>16186</v>
      </c>
      <c r="S1310" s="152" t="s">
        <v>8344</v>
      </c>
      <c r="T1310" s="78" t="str">
        <f t="shared" si="85"/>
        <v>y1_4_1y</v>
      </c>
      <c r="U1310" s="78" t="str">
        <f>INDEX(Lista!$O$2:$S$206,MATCH('Base data'!T1310,Lista!$P$2:$P$206,0),3)</f>
        <v>Ekvationslösning - Algebraisk lösning</v>
      </c>
      <c r="V1310" s="78" t="str">
        <f>INDEX(Lista!$O$2:$S$206,MATCH('Base data'!T1310,Lista!$P$2:$P$206,0),4)</f>
        <v>T_1_4</v>
      </c>
      <c r="W1310" s="78" t="str">
        <f>INDEX(Lista!$O$2:$S$206,MATCH('Base data'!T1310,Lista!$P$2:$P$206,0),5)</f>
        <v>Ekvationslösning</v>
      </c>
      <c r="X1310" s="214" t="s">
        <v>16772</v>
      </c>
    </row>
    <row r="1311" spans="1:24" x14ac:dyDescent="0.2">
      <c r="A1311" s="215">
        <v>9789152302484</v>
      </c>
      <c r="B1311" s="11">
        <v>5</v>
      </c>
      <c r="C1311" s="11" t="s">
        <v>414</v>
      </c>
      <c r="D1311" s="11" t="s">
        <v>437</v>
      </c>
      <c r="E1311" s="11" t="s">
        <v>282</v>
      </c>
      <c r="F1311" s="11" t="s">
        <v>375</v>
      </c>
      <c r="G1311" s="11" t="s">
        <v>254</v>
      </c>
      <c r="H1311" s="11" t="s">
        <v>33</v>
      </c>
      <c r="I1311" s="11">
        <v>22</v>
      </c>
      <c r="J1311" s="11" t="s">
        <v>34</v>
      </c>
      <c r="K1311" s="164" t="s">
        <v>277</v>
      </c>
      <c r="L1311" s="11" t="s">
        <v>17333</v>
      </c>
      <c r="M1311" s="11" t="str">
        <f t="shared" si="86"/>
        <v>5_x5_2x_G_22b</v>
      </c>
      <c r="N1311" s="11" t="s">
        <v>10697</v>
      </c>
      <c r="O1311" s="11" t="s">
        <v>283</v>
      </c>
      <c r="P1311" s="11"/>
      <c r="Q1311" s="55" t="s">
        <v>12014</v>
      </c>
      <c r="R1311" s="11" t="s">
        <v>16186</v>
      </c>
      <c r="S1311" s="152" t="s">
        <v>8344</v>
      </c>
      <c r="T1311" s="78" t="str">
        <f t="shared" si="85"/>
        <v>y1_4_1y</v>
      </c>
      <c r="U1311" s="78" t="str">
        <f>INDEX(Lista!$O$2:$S$206,MATCH('Base data'!T1311,Lista!$P$2:$P$206,0),3)</f>
        <v>Ekvationslösning - Algebraisk lösning</v>
      </c>
      <c r="V1311" s="78" t="str">
        <f>INDEX(Lista!$O$2:$S$206,MATCH('Base data'!T1311,Lista!$P$2:$P$206,0),4)</f>
        <v>T_1_4</v>
      </c>
      <c r="W1311" s="78" t="str">
        <f>INDEX(Lista!$O$2:$S$206,MATCH('Base data'!T1311,Lista!$P$2:$P$206,0),5)</f>
        <v>Ekvationslösning</v>
      </c>
      <c r="X1311" s="214" t="s">
        <v>16772</v>
      </c>
    </row>
    <row r="1312" spans="1:24" x14ac:dyDescent="0.2">
      <c r="A1312" s="215">
        <v>9789152302484</v>
      </c>
      <c r="B1312" s="11">
        <v>5</v>
      </c>
      <c r="C1312" s="11" t="s">
        <v>414</v>
      </c>
      <c r="D1312" s="11" t="s">
        <v>437</v>
      </c>
      <c r="E1312" s="11" t="s">
        <v>282</v>
      </c>
      <c r="F1312" s="11" t="s">
        <v>375</v>
      </c>
      <c r="G1312" s="11" t="s">
        <v>254</v>
      </c>
      <c r="H1312" s="11" t="s">
        <v>33</v>
      </c>
      <c r="I1312" s="11">
        <v>22</v>
      </c>
      <c r="J1312" s="11" t="s">
        <v>40</v>
      </c>
      <c r="K1312" s="164" t="s">
        <v>277</v>
      </c>
      <c r="L1312" s="11" t="s">
        <v>17333</v>
      </c>
      <c r="M1312" s="11" t="str">
        <f t="shared" si="86"/>
        <v>5_x5_2x_G_22c</v>
      </c>
      <c r="N1312" s="11" t="s">
        <v>10698</v>
      </c>
      <c r="O1312" s="11" t="s">
        <v>283</v>
      </c>
      <c r="P1312" s="11"/>
      <c r="Q1312" s="55" t="s">
        <v>12015</v>
      </c>
      <c r="R1312" s="11" t="s">
        <v>16186</v>
      </c>
      <c r="S1312" s="152" t="s">
        <v>8344</v>
      </c>
      <c r="T1312" s="78" t="str">
        <f t="shared" si="85"/>
        <v>y1_4_1y</v>
      </c>
      <c r="U1312" s="78" t="str">
        <f>INDEX(Lista!$O$2:$S$206,MATCH('Base data'!T1312,Lista!$P$2:$P$206,0),3)</f>
        <v>Ekvationslösning - Algebraisk lösning</v>
      </c>
      <c r="V1312" s="78" t="str">
        <f>INDEX(Lista!$O$2:$S$206,MATCH('Base data'!T1312,Lista!$P$2:$P$206,0),4)</f>
        <v>T_1_4</v>
      </c>
      <c r="W1312" s="78" t="str">
        <f>INDEX(Lista!$O$2:$S$206,MATCH('Base data'!T1312,Lista!$P$2:$P$206,0),5)</f>
        <v>Ekvationslösning</v>
      </c>
      <c r="X1312" s="214" t="s">
        <v>16772</v>
      </c>
    </row>
    <row r="1313" spans="1:24" x14ac:dyDescent="0.2">
      <c r="A1313" s="215">
        <v>9789152302484</v>
      </c>
      <c r="B1313" s="11">
        <v>5</v>
      </c>
      <c r="C1313" s="11" t="s">
        <v>414</v>
      </c>
      <c r="D1313" s="11" t="s">
        <v>437</v>
      </c>
      <c r="E1313" s="11" t="s">
        <v>282</v>
      </c>
      <c r="F1313" s="11" t="s">
        <v>375</v>
      </c>
      <c r="G1313" s="11" t="s">
        <v>254</v>
      </c>
      <c r="H1313" s="11" t="s">
        <v>33</v>
      </c>
      <c r="I1313" s="11">
        <v>23</v>
      </c>
      <c r="J1313" s="11" t="s">
        <v>31</v>
      </c>
      <c r="K1313" s="164" t="s">
        <v>277</v>
      </c>
      <c r="L1313" s="11" t="s">
        <v>12548</v>
      </c>
      <c r="M1313" s="11" t="str">
        <f t="shared" si="86"/>
        <v>5_x5_2x_G_23a</v>
      </c>
      <c r="N1313" s="11" t="s">
        <v>10699</v>
      </c>
      <c r="O1313" s="11" t="s">
        <v>328</v>
      </c>
      <c r="P1313" s="11"/>
      <c r="Q1313" s="55" t="s">
        <v>6727</v>
      </c>
      <c r="R1313" s="11" t="s">
        <v>16186</v>
      </c>
      <c r="S1313" s="152" t="s">
        <v>8369</v>
      </c>
      <c r="T1313" s="78" t="str">
        <f t="shared" si="85"/>
        <v>y1_12_1y</v>
      </c>
      <c r="U1313" s="78" t="str">
        <f>INDEX(Lista!$O$2:$S$206,MATCH('Base data'!T1313,Lista!$P$2:$P$206,0),3)</f>
        <v>Potenser - 10-potenser</v>
      </c>
      <c r="V1313" s="78" t="str">
        <f>INDEX(Lista!$O$2:$S$206,MATCH('Base data'!T1313,Lista!$P$2:$P$206,0),4)</f>
        <v>T_1_12</v>
      </c>
      <c r="W1313" s="78" t="str">
        <f>INDEX(Lista!$O$2:$S$206,MATCH('Base data'!T1313,Lista!$P$2:$P$206,0),5)</f>
        <v>Potenser</v>
      </c>
      <c r="X1313" s="214" t="s">
        <v>16772</v>
      </c>
    </row>
    <row r="1314" spans="1:24" x14ac:dyDescent="0.2">
      <c r="A1314" s="215">
        <v>9789152302484</v>
      </c>
      <c r="B1314" s="11">
        <v>5</v>
      </c>
      <c r="C1314" s="11" t="s">
        <v>414</v>
      </c>
      <c r="D1314" s="11" t="s">
        <v>437</v>
      </c>
      <c r="E1314" s="11" t="s">
        <v>282</v>
      </c>
      <c r="F1314" s="11" t="s">
        <v>375</v>
      </c>
      <c r="G1314" s="11" t="s">
        <v>254</v>
      </c>
      <c r="H1314" s="11" t="s">
        <v>33</v>
      </c>
      <c r="I1314" s="11">
        <v>23</v>
      </c>
      <c r="J1314" s="11" t="s">
        <v>34</v>
      </c>
      <c r="K1314" s="164" t="s">
        <v>277</v>
      </c>
      <c r="L1314" s="11" t="s">
        <v>12548</v>
      </c>
      <c r="M1314" s="11" t="str">
        <f t="shared" si="86"/>
        <v>5_x5_2x_G_23b</v>
      </c>
      <c r="N1314" s="11" t="s">
        <v>10700</v>
      </c>
      <c r="O1314" s="11" t="s">
        <v>328</v>
      </c>
      <c r="P1314" s="11"/>
      <c r="Q1314" s="55" t="s">
        <v>6728</v>
      </c>
      <c r="R1314" s="11" t="s">
        <v>16186</v>
      </c>
      <c r="S1314" s="152" t="s">
        <v>8369</v>
      </c>
      <c r="T1314" s="78" t="str">
        <f t="shared" si="85"/>
        <v>y1_12_1y</v>
      </c>
      <c r="U1314" s="78" t="str">
        <f>INDEX(Lista!$O$2:$S$206,MATCH('Base data'!T1314,Lista!$P$2:$P$206,0),3)</f>
        <v>Potenser - 10-potenser</v>
      </c>
      <c r="V1314" s="78" t="str">
        <f>INDEX(Lista!$O$2:$S$206,MATCH('Base data'!T1314,Lista!$P$2:$P$206,0),4)</f>
        <v>T_1_12</v>
      </c>
      <c r="W1314" s="78" t="str">
        <f>INDEX(Lista!$O$2:$S$206,MATCH('Base data'!T1314,Lista!$P$2:$P$206,0),5)</f>
        <v>Potenser</v>
      </c>
      <c r="X1314" s="214" t="s">
        <v>16772</v>
      </c>
    </row>
    <row r="1315" spans="1:24" x14ac:dyDescent="0.2">
      <c r="A1315" s="215">
        <v>9789152302484</v>
      </c>
      <c r="B1315" s="11">
        <v>5</v>
      </c>
      <c r="C1315" s="11" t="s">
        <v>414</v>
      </c>
      <c r="D1315" s="11" t="s">
        <v>437</v>
      </c>
      <c r="E1315" s="11" t="s">
        <v>282</v>
      </c>
      <c r="F1315" s="11" t="s">
        <v>375</v>
      </c>
      <c r="G1315" s="11" t="s">
        <v>254</v>
      </c>
      <c r="H1315" s="11" t="s">
        <v>33</v>
      </c>
      <c r="I1315" s="11">
        <v>23</v>
      </c>
      <c r="J1315" s="11" t="s">
        <v>40</v>
      </c>
      <c r="K1315" s="164" t="s">
        <v>277</v>
      </c>
      <c r="L1315" s="11" t="s">
        <v>12548</v>
      </c>
      <c r="M1315" s="11" t="str">
        <f t="shared" si="86"/>
        <v>5_x5_2x_G_23c</v>
      </c>
      <c r="N1315" s="11" t="s">
        <v>10701</v>
      </c>
      <c r="O1315" s="11" t="s">
        <v>328</v>
      </c>
      <c r="P1315" s="11"/>
      <c r="Q1315" s="55" t="s">
        <v>6729</v>
      </c>
      <c r="R1315" s="11" t="s">
        <v>16186</v>
      </c>
      <c r="S1315" s="152" t="s">
        <v>8369</v>
      </c>
      <c r="T1315" s="78" t="str">
        <f t="shared" si="85"/>
        <v>y1_12_1y</v>
      </c>
      <c r="U1315" s="78" t="str">
        <f>INDEX(Lista!$O$2:$S$206,MATCH('Base data'!T1315,Lista!$P$2:$P$206,0),3)</f>
        <v>Potenser - 10-potenser</v>
      </c>
      <c r="V1315" s="78" t="str">
        <f>INDEX(Lista!$O$2:$S$206,MATCH('Base data'!T1315,Lista!$P$2:$P$206,0),4)</f>
        <v>T_1_12</v>
      </c>
      <c r="W1315" s="78" t="str">
        <f>INDEX(Lista!$O$2:$S$206,MATCH('Base data'!T1315,Lista!$P$2:$P$206,0),5)</f>
        <v>Potenser</v>
      </c>
      <c r="X1315" s="214" t="s">
        <v>16772</v>
      </c>
    </row>
    <row r="1316" spans="1:24" x14ac:dyDescent="0.2">
      <c r="A1316" s="215">
        <v>9789152302484</v>
      </c>
      <c r="B1316" s="11">
        <v>5</v>
      </c>
      <c r="C1316" s="11" t="s">
        <v>414</v>
      </c>
      <c r="D1316" s="11" t="s">
        <v>437</v>
      </c>
      <c r="E1316" s="11" t="s">
        <v>282</v>
      </c>
      <c r="F1316" s="11" t="s">
        <v>375</v>
      </c>
      <c r="G1316" s="11" t="s">
        <v>254</v>
      </c>
      <c r="H1316" s="11" t="s">
        <v>33</v>
      </c>
      <c r="I1316" s="11">
        <v>23</v>
      </c>
      <c r="J1316" s="11" t="s">
        <v>66</v>
      </c>
      <c r="K1316" s="164" t="s">
        <v>277</v>
      </c>
      <c r="L1316" s="11" t="s">
        <v>12548</v>
      </c>
      <c r="M1316" s="11" t="str">
        <f t="shared" si="86"/>
        <v>5_x5_2x_G_23d</v>
      </c>
      <c r="N1316" s="11" t="s">
        <v>10702</v>
      </c>
      <c r="O1316" s="11" t="s">
        <v>328</v>
      </c>
      <c r="P1316" s="11"/>
      <c r="Q1316" s="55" t="s">
        <v>6730</v>
      </c>
      <c r="R1316" s="11" t="s">
        <v>16186</v>
      </c>
      <c r="S1316" s="152" t="s">
        <v>8369</v>
      </c>
      <c r="T1316" s="78" t="str">
        <f t="shared" si="85"/>
        <v>y1_12_1y</v>
      </c>
      <c r="U1316" s="78" t="str">
        <f>INDEX(Lista!$O$2:$S$206,MATCH('Base data'!T1316,Lista!$P$2:$P$206,0),3)</f>
        <v>Potenser - 10-potenser</v>
      </c>
      <c r="V1316" s="78" t="str">
        <f>INDEX(Lista!$O$2:$S$206,MATCH('Base data'!T1316,Lista!$P$2:$P$206,0),4)</f>
        <v>T_1_12</v>
      </c>
      <c r="W1316" s="78" t="str">
        <f>INDEX(Lista!$O$2:$S$206,MATCH('Base data'!T1316,Lista!$P$2:$P$206,0),5)</f>
        <v>Potenser</v>
      </c>
      <c r="X1316" s="214" t="s">
        <v>16772</v>
      </c>
    </row>
    <row r="1317" spans="1:24" x14ac:dyDescent="0.2">
      <c r="A1317" s="215">
        <v>9789152302484</v>
      </c>
      <c r="B1317" s="11">
        <v>5</v>
      </c>
      <c r="C1317" s="11" t="s">
        <v>414</v>
      </c>
      <c r="D1317" s="11" t="s">
        <v>437</v>
      </c>
      <c r="E1317" s="11" t="s">
        <v>282</v>
      </c>
      <c r="F1317" s="11" t="s">
        <v>375</v>
      </c>
      <c r="G1317" s="11" t="s">
        <v>254</v>
      </c>
      <c r="H1317" s="11" t="s">
        <v>33</v>
      </c>
      <c r="I1317" s="11">
        <v>24</v>
      </c>
      <c r="J1317" s="11" t="s">
        <v>31</v>
      </c>
      <c r="K1317" s="164" t="s">
        <v>277</v>
      </c>
      <c r="L1317" s="11" t="s">
        <v>17333</v>
      </c>
      <c r="M1317" s="11" t="str">
        <f t="shared" si="86"/>
        <v>5_x5_2x_G_24a</v>
      </c>
      <c r="N1317" s="11" t="s">
        <v>10703</v>
      </c>
      <c r="O1317" s="11" t="s">
        <v>328</v>
      </c>
      <c r="P1317" s="11"/>
      <c r="Q1317" s="55" t="s">
        <v>6731</v>
      </c>
      <c r="R1317" s="11" t="s">
        <v>16186</v>
      </c>
      <c r="S1317" s="152" t="s">
        <v>8369</v>
      </c>
      <c r="T1317" s="78" t="str">
        <f t="shared" si="85"/>
        <v>y1_12_1y</v>
      </c>
      <c r="U1317" s="78" t="str">
        <f>INDEX(Lista!$O$2:$S$206,MATCH('Base data'!T1317,Lista!$P$2:$P$206,0),3)</f>
        <v>Potenser - 10-potenser</v>
      </c>
      <c r="V1317" s="78" t="str">
        <f>INDEX(Lista!$O$2:$S$206,MATCH('Base data'!T1317,Lista!$P$2:$P$206,0),4)</f>
        <v>T_1_12</v>
      </c>
      <c r="W1317" s="78" t="str">
        <f>INDEX(Lista!$O$2:$S$206,MATCH('Base data'!T1317,Lista!$P$2:$P$206,0),5)</f>
        <v>Potenser</v>
      </c>
      <c r="X1317" s="214" t="s">
        <v>16772</v>
      </c>
    </row>
    <row r="1318" spans="1:24" x14ac:dyDescent="0.2">
      <c r="A1318" s="215">
        <v>9789152302484</v>
      </c>
      <c r="B1318" s="11">
        <v>5</v>
      </c>
      <c r="C1318" s="11" t="s">
        <v>414</v>
      </c>
      <c r="D1318" s="11" t="s">
        <v>437</v>
      </c>
      <c r="E1318" s="11" t="s">
        <v>282</v>
      </c>
      <c r="F1318" s="11" t="s">
        <v>375</v>
      </c>
      <c r="G1318" s="11" t="s">
        <v>254</v>
      </c>
      <c r="H1318" s="11" t="s">
        <v>33</v>
      </c>
      <c r="I1318" s="11">
        <v>24</v>
      </c>
      <c r="J1318" s="11" t="s">
        <v>34</v>
      </c>
      <c r="K1318" s="164" t="s">
        <v>277</v>
      </c>
      <c r="L1318" s="11" t="s">
        <v>17333</v>
      </c>
      <c r="M1318" s="11" t="str">
        <f t="shared" si="86"/>
        <v>5_x5_2x_G_24b</v>
      </c>
      <c r="N1318" s="11" t="s">
        <v>10704</v>
      </c>
      <c r="O1318" s="11" t="s">
        <v>328</v>
      </c>
      <c r="P1318" s="11"/>
      <c r="Q1318" s="55" t="s">
        <v>6732</v>
      </c>
      <c r="R1318" s="11" t="s">
        <v>16186</v>
      </c>
      <c r="S1318" s="152" t="s">
        <v>8369</v>
      </c>
      <c r="T1318" s="78" t="str">
        <f t="shared" si="85"/>
        <v>y1_12_1y</v>
      </c>
      <c r="U1318" s="78" t="str">
        <f>INDEX(Lista!$O$2:$S$206,MATCH('Base data'!T1318,Lista!$P$2:$P$206,0),3)</f>
        <v>Potenser - 10-potenser</v>
      </c>
      <c r="V1318" s="78" t="str">
        <f>INDEX(Lista!$O$2:$S$206,MATCH('Base data'!T1318,Lista!$P$2:$P$206,0),4)</f>
        <v>T_1_12</v>
      </c>
      <c r="W1318" s="78" t="str">
        <f>INDEX(Lista!$O$2:$S$206,MATCH('Base data'!T1318,Lista!$P$2:$P$206,0),5)</f>
        <v>Potenser</v>
      </c>
      <c r="X1318" s="214" t="s">
        <v>16772</v>
      </c>
    </row>
    <row r="1319" spans="1:24" x14ac:dyDescent="0.2">
      <c r="A1319" s="215">
        <v>9789152302484</v>
      </c>
      <c r="B1319" s="11">
        <v>5</v>
      </c>
      <c r="C1319" s="11" t="s">
        <v>414</v>
      </c>
      <c r="D1319" s="11" t="s">
        <v>437</v>
      </c>
      <c r="E1319" s="11" t="s">
        <v>282</v>
      </c>
      <c r="F1319" s="11" t="s">
        <v>375</v>
      </c>
      <c r="G1319" s="11" t="s">
        <v>254</v>
      </c>
      <c r="H1319" s="11" t="s">
        <v>33</v>
      </c>
      <c r="I1319" s="11">
        <v>24</v>
      </c>
      <c r="J1319" s="11" t="s">
        <v>40</v>
      </c>
      <c r="K1319" s="164" t="s">
        <v>277</v>
      </c>
      <c r="L1319" s="11" t="s">
        <v>17333</v>
      </c>
      <c r="M1319" s="11" t="str">
        <f t="shared" si="86"/>
        <v>5_x5_2x_G_24c</v>
      </c>
      <c r="N1319" s="11" t="s">
        <v>10705</v>
      </c>
      <c r="O1319" s="11" t="s">
        <v>328</v>
      </c>
      <c r="P1319" s="11"/>
      <c r="Q1319" s="55" t="s">
        <v>6733</v>
      </c>
      <c r="R1319" s="11" t="s">
        <v>16186</v>
      </c>
      <c r="S1319" s="152" t="s">
        <v>8369</v>
      </c>
      <c r="T1319" s="78" t="str">
        <f t="shared" si="85"/>
        <v>y1_12_1y</v>
      </c>
      <c r="U1319" s="78" t="str">
        <f>INDEX(Lista!$O$2:$S$206,MATCH('Base data'!T1319,Lista!$P$2:$P$206,0),3)</f>
        <v>Potenser - 10-potenser</v>
      </c>
      <c r="V1319" s="78" t="str">
        <f>INDEX(Lista!$O$2:$S$206,MATCH('Base data'!T1319,Lista!$P$2:$P$206,0),4)</f>
        <v>T_1_12</v>
      </c>
      <c r="W1319" s="78" t="str">
        <f>INDEX(Lista!$O$2:$S$206,MATCH('Base data'!T1319,Lista!$P$2:$P$206,0),5)</f>
        <v>Potenser</v>
      </c>
      <c r="X1319" s="214" t="s">
        <v>16772</v>
      </c>
    </row>
    <row r="1320" spans="1:24" x14ac:dyDescent="0.2">
      <c r="A1320" s="215">
        <v>9789152302484</v>
      </c>
      <c r="B1320" s="11">
        <v>5</v>
      </c>
      <c r="C1320" s="11" t="s">
        <v>414</v>
      </c>
      <c r="D1320" s="11" t="s">
        <v>437</v>
      </c>
      <c r="E1320" s="11" t="s">
        <v>282</v>
      </c>
      <c r="F1320" s="11" t="s">
        <v>375</v>
      </c>
      <c r="G1320" s="11" t="s">
        <v>254</v>
      </c>
      <c r="H1320" s="11" t="s">
        <v>33</v>
      </c>
      <c r="I1320" s="11">
        <v>24</v>
      </c>
      <c r="J1320" s="11" t="s">
        <v>66</v>
      </c>
      <c r="K1320" s="164" t="s">
        <v>277</v>
      </c>
      <c r="L1320" s="11" t="s">
        <v>17333</v>
      </c>
      <c r="M1320" s="11" t="str">
        <f t="shared" si="86"/>
        <v>5_x5_2x_G_24d</v>
      </c>
      <c r="N1320" s="11" t="s">
        <v>10706</v>
      </c>
      <c r="O1320" s="11" t="s">
        <v>328</v>
      </c>
      <c r="P1320" s="11"/>
      <c r="Q1320" s="55" t="s">
        <v>6734</v>
      </c>
      <c r="R1320" s="11" t="s">
        <v>16186</v>
      </c>
      <c r="S1320" s="152" t="s">
        <v>8369</v>
      </c>
      <c r="T1320" s="78" t="str">
        <f t="shared" si="85"/>
        <v>y1_12_1y</v>
      </c>
      <c r="U1320" s="78" t="str">
        <f>INDEX(Lista!$O$2:$S$206,MATCH('Base data'!T1320,Lista!$P$2:$P$206,0),3)</f>
        <v>Potenser - 10-potenser</v>
      </c>
      <c r="V1320" s="78" t="str">
        <f>INDEX(Lista!$O$2:$S$206,MATCH('Base data'!T1320,Lista!$P$2:$P$206,0),4)</f>
        <v>T_1_12</v>
      </c>
      <c r="W1320" s="78" t="str">
        <f>INDEX(Lista!$O$2:$S$206,MATCH('Base data'!T1320,Lista!$P$2:$P$206,0),5)</f>
        <v>Potenser</v>
      </c>
      <c r="X1320" s="214" t="s">
        <v>16772</v>
      </c>
    </row>
    <row r="1321" spans="1:24" x14ac:dyDescent="0.2">
      <c r="A1321" s="215">
        <v>9789152302484</v>
      </c>
      <c r="B1321" s="11">
        <v>5</v>
      </c>
      <c r="C1321" s="11" t="s">
        <v>414</v>
      </c>
      <c r="D1321" s="11" t="s">
        <v>437</v>
      </c>
      <c r="E1321" s="11" t="s">
        <v>282</v>
      </c>
      <c r="F1321" s="11" t="s">
        <v>375</v>
      </c>
      <c r="G1321" s="11" t="s">
        <v>254</v>
      </c>
      <c r="H1321" s="11" t="s">
        <v>33</v>
      </c>
      <c r="I1321" s="11">
        <v>25</v>
      </c>
      <c r="J1321" s="11" t="s">
        <v>31</v>
      </c>
      <c r="K1321" s="164" t="s">
        <v>277</v>
      </c>
      <c r="L1321" s="11" t="s">
        <v>12548</v>
      </c>
      <c r="M1321" s="11" t="str">
        <f t="shared" si="86"/>
        <v>5_x5_2x_G_25a</v>
      </c>
      <c r="N1321" s="11" t="s">
        <v>10707</v>
      </c>
      <c r="O1321" s="11" t="s">
        <v>283</v>
      </c>
      <c r="P1321" s="11"/>
      <c r="Q1321" s="55" t="s">
        <v>6735</v>
      </c>
      <c r="R1321" s="11" t="s">
        <v>16186</v>
      </c>
      <c r="S1321" s="152" t="s">
        <v>8369</v>
      </c>
      <c r="T1321" s="78" t="str">
        <f t="shared" si="85"/>
        <v>y1_12_1y</v>
      </c>
      <c r="U1321" s="78" t="str">
        <f>INDEX(Lista!$O$2:$S$206,MATCH('Base data'!T1321,Lista!$P$2:$P$206,0),3)</f>
        <v>Potenser - 10-potenser</v>
      </c>
      <c r="V1321" s="78" t="str">
        <f>INDEX(Lista!$O$2:$S$206,MATCH('Base data'!T1321,Lista!$P$2:$P$206,0),4)</f>
        <v>T_1_12</v>
      </c>
      <c r="W1321" s="78" t="str">
        <f>INDEX(Lista!$O$2:$S$206,MATCH('Base data'!T1321,Lista!$P$2:$P$206,0),5)</f>
        <v>Potenser</v>
      </c>
      <c r="X1321" s="214" t="s">
        <v>16772</v>
      </c>
    </row>
    <row r="1322" spans="1:24" x14ac:dyDescent="0.2">
      <c r="A1322" s="215">
        <v>9789152302484</v>
      </c>
      <c r="B1322" s="11">
        <v>5</v>
      </c>
      <c r="C1322" s="11" t="s">
        <v>414</v>
      </c>
      <c r="D1322" s="11" t="s">
        <v>437</v>
      </c>
      <c r="E1322" s="11" t="s">
        <v>282</v>
      </c>
      <c r="F1322" s="11" t="s">
        <v>375</v>
      </c>
      <c r="G1322" s="11" t="s">
        <v>254</v>
      </c>
      <c r="H1322" s="11" t="s">
        <v>33</v>
      </c>
      <c r="I1322" s="11">
        <v>25</v>
      </c>
      <c r="J1322" s="11" t="s">
        <v>34</v>
      </c>
      <c r="K1322" s="164" t="s">
        <v>277</v>
      </c>
      <c r="L1322" s="11" t="s">
        <v>12548</v>
      </c>
      <c r="M1322" s="11" t="str">
        <f t="shared" si="86"/>
        <v>5_x5_2x_G_25b</v>
      </c>
      <c r="N1322" s="11" t="s">
        <v>10708</v>
      </c>
      <c r="O1322" s="11" t="s">
        <v>283</v>
      </c>
      <c r="P1322" s="11"/>
      <c r="Q1322" s="55" t="s">
        <v>6736</v>
      </c>
      <c r="R1322" s="11" t="s">
        <v>16186</v>
      </c>
      <c r="S1322" s="152" t="s">
        <v>8369</v>
      </c>
      <c r="T1322" s="78" t="str">
        <f t="shared" si="85"/>
        <v>y1_12_1y</v>
      </c>
      <c r="U1322" s="78" t="str">
        <f>INDEX(Lista!$O$2:$S$206,MATCH('Base data'!T1322,Lista!$P$2:$P$206,0),3)</f>
        <v>Potenser - 10-potenser</v>
      </c>
      <c r="V1322" s="78" t="str">
        <f>INDEX(Lista!$O$2:$S$206,MATCH('Base data'!T1322,Lista!$P$2:$P$206,0),4)</f>
        <v>T_1_12</v>
      </c>
      <c r="W1322" s="78" t="str">
        <f>INDEX(Lista!$O$2:$S$206,MATCH('Base data'!T1322,Lista!$P$2:$P$206,0),5)</f>
        <v>Potenser</v>
      </c>
      <c r="X1322" s="214" t="s">
        <v>16772</v>
      </c>
    </row>
    <row r="1323" spans="1:24" x14ac:dyDescent="0.2">
      <c r="A1323" s="215">
        <v>9789152302484</v>
      </c>
      <c r="B1323" s="11">
        <v>5</v>
      </c>
      <c r="C1323" s="11" t="s">
        <v>414</v>
      </c>
      <c r="D1323" s="11" t="s">
        <v>437</v>
      </c>
      <c r="E1323" s="11" t="s">
        <v>282</v>
      </c>
      <c r="F1323" s="11" t="s">
        <v>375</v>
      </c>
      <c r="G1323" s="11" t="s">
        <v>254</v>
      </c>
      <c r="H1323" s="11" t="s">
        <v>33</v>
      </c>
      <c r="I1323" s="11">
        <v>25</v>
      </c>
      <c r="J1323" s="11" t="s">
        <v>40</v>
      </c>
      <c r="K1323" s="164" t="s">
        <v>277</v>
      </c>
      <c r="L1323" s="11" t="s">
        <v>12548</v>
      </c>
      <c r="M1323" s="11" t="str">
        <f t="shared" si="86"/>
        <v>5_x5_2x_G_25c</v>
      </c>
      <c r="N1323" s="11" t="s">
        <v>10709</v>
      </c>
      <c r="O1323" s="11" t="s">
        <v>283</v>
      </c>
      <c r="P1323" s="11"/>
      <c r="Q1323" s="55" t="s">
        <v>6737</v>
      </c>
      <c r="R1323" s="11" t="s">
        <v>16186</v>
      </c>
      <c r="S1323" s="152" t="s">
        <v>8369</v>
      </c>
      <c r="T1323" s="78" t="str">
        <f t="shared" si="85"/>
        <v>y1_12_1y</v>
      </c>
      <c r="U1323" s="78" t="str">
        <f>INDEX(Lista!$O$2:$S$206,MATCH('Base data'!T1323,Lista!$P$2:$P$206,0),3)</f>
        <v>Potenser - 10-potenser</v>
      </c>
      <c r="V1323" s="78" t="str">
        <f>INDEX(Lista!$O$2:$S$206,MATCH('Base data'!T1323,Lista!$P$2:$P$206,0),4)</f>
        <v>T_1_12</v>
      </c>
      <c r="W1323" s="78" t="str">
        <f>INDEX(Lista!$O$2:$S$206,MATCH('Base data'!T1323,Lista!$P$2:$P$206,0),5)</f>
        <v>Potenser</v>
      </c>
      <c r="X1323" s="214" t="s">
        <v>16772</v>
      </c>
    </row>
    <row r="1324" spans="1:24" x14ac:dyDescent="0.2">
      <c r="A1324" s="215">
        <v>9789152302484</v>
      </c>
      <c r="B1324" s="11">
        <v>5</v>
      </c>
      <c r="C1324" s="11" t="s">
        <v>414</v>
      </c>
      <c r="D1324" s="11" t="s">
        <v>437</v>
      </c>
      <c r="E1324" s="11" t="s">
        <v>282</v>
      </c>
      <c r="F1324" s="11" t="s">
        <v>375</v>
      </c>
      <c r="G1324" s="11" t="s">
        <v>254</v>
      </c>
      <c r="H1324" s="11" t="s">
        <v>33</v>
      </c>
      <c r="I1324" s="11">
        <v>26</v>
      </c>
      <c r="J1324" s="11" t="s">
        <v>31</v>
      </c>
      <c r="K1324" s="164" t="s">
        <v>277</v>
      </c>
      <c r="L1324" s="11" t="s">
        <v>17333</v>
      </c>
      <c r="M1324" s="11" t="str">
        <f t="shared" si="86"/>
        <v>5_x5_2x_G_26a</v>
      </c>
      <c r="N1324" s="11" t="s">
        <v>10710</v>
      </c>
      <c r="O1324" s="11" t="s">
        <v>328</v>
      </c>
      <c r="P1324" s="11"/>
      <c r="Q1324" s="55" t="s">
        <v>6738</v>
      </c>
      <c r="R1324" s="11" t="s">
        <v>16186</v>
      </c>
      <c r="S1324" s="152" t="s">
        <v>8369</v>
      </c>
      <c r="T1324" s="78" t="str">
        <f t="shared" si="85"/>
        <v>y1_12_1y</v>
      </c>
      <c r="U1324" s="78" t="str">
        <f>INDEX(Lista!$O$2:$S$206,MATCH('Base data'!T1324,Lista!$P$2:$P$206,0),3)</f>
        <v>Potenser - 10-potenser</v>
      </c>
      <c r="V1324" s="78" t="str">
        <f>INDEX(Lista!$O$2:$S$206,MATCH('Base data'!T1324,Lista!$P$2:$P$206,0),4)</f>
        <v>T_1_12</v>
      </c>
      <c r="W1324" s="78" t="str">
        <f>INDEX(Lista!$O$2:$S$206,MATCH('Base data'!T1324,Lista!$P$2:$P$206,0),5)</f>
        <v>Potenser</v>
      </c>
      <c r="X1324" s="214" t="s">
        <v>16772</v>
      </c>
    </row>
    <row r="1325" spans="1:24" x14ac:dyDescent="0.2">
      <c r="A1325" s="215">
        <v>9789152302484</v>
      </c>
      <c r="B1325" s="11">
        <v>5</v>
      </c>
      <c r="C1325" s="11" t="s">
        <v>414</v>
      </c>
      <c r="D1325" s="11" t="s">
        <v>437</v>
      </c>
      <c r="E1325" s="11" t="s">
        <v>282</v>
      </c>
      <c r="F1325" s="11" t="s">
        <v>375</v>
      </c>
      <c r="G1325" s="11" t="s">
        <v>254</v>
      </c>
      <c r="H1325" s="11" t="s">
        <v>33</v>
      </c>
      <c r="I1325" s="11">
        <v>26</v>
      </c>
      <c r="J1325" s="11" t="s">
        <v>34</v>
      </c>
      <c r="K1325" s="164" t="s">
        <v>277</v>
      </c>
      <c r="L1325" s="11" t="s">
        <v>17333</v>
      </c>
      <c r="M1325" s="11" t="str">
        <f t="shared" si="86"/>
        <v>5_x5_2x_G_26b</v>
      </c>
      <c r="N1325" s="11" t="s">
        <v>10711</v>
      </c>
      <c r="O1325" s="11" t="s">
        <v>328</v>
      </c>
      <c r="P1325" s="11"/>
      <c r="Q1325" s="55" t="s">
        <v>6739</v>
      </c>
      <c r="R1325" s="11" t="s">
        <v>16186</v>
      </c>
      <c r="S1325" s="152" t="s">
        <v>8369</v>
      </c>
      <c r="T1325" s="78" t="str">
        <f t="shared" si="85"/>
        <v>y1_12_1y</v>
      </c>
      <c r="U1325" s="78" t="str">
        <f>INDEX(Lista!$O$2:$S$206,MATCH('Base data'!T1325,Lista!$P$2:$P$206,0),3)</f>
        <v>Potenser - 10-potenser</v>
      </c>
      <c r="V1325" s="78" t="str">
        <f>INDEX(Lista!$O$2:$S$206,MATCH('Base data'!T1325,Lista!$P$2:$P$206,0),4)</f>
        <v>T_1_12</v>
      </c>
      <c r="W1325" s="78" t="str">
        <f>INDEX(Lista!$O$2:$S$206,MATCH('Base data'!T1325,Lista!$P$2:$P$206,0),5)</f>
        <v>Potenser</v>
      </c>
      <c r="X1325" s="214" t="s">
        <v>16772</v>
      </c>
    </row>
    <row r="1326" spans="1:24" x14ac:dyDescent="0.2">
      <c r="A1326" s="215">
        <v>9789152302484</v>
      </c>
      <c r="B1326" s="11">
        <v>5</v>
      </c>
      <c r="C1326" s="11" t="s">
        <v>414</v>
      </c>
      <c r="D1326" s="11" t="s">
        <v>437</v>
      </c>
      <c r="E1326" s="11" t="s">
        <v>282</v>
      </c>
      <c r="F1326" s="11" t="s">
        <v>375</v>
      </c>
      <c r="G1326" s="11" t="s">
        <v>254</v>
      </c>
      <c r="H1326" s="11" t="s">
        <v>33</v>
      </c>
      <c r="I1326" s="11">
        <v>26</v>
      </c>
      <c r="J1326" s="11" t="s">
        <v>40</v>
      </c>
      <c r="K1326" s="164" t="s">
        <v>277</v>
      </c>
      <c r="L1326" s="11" t="s">
        <v>17333</v>
      </c>
      <c r="M1326" s="11" t="str">
        <f t="shared" si="86"/>
        <v>5_x5_2x_G_26c</v>
      </c>
      <c r="N1326" s="11" t="s">
        <v>10712</v>
      </c>
      <c r="O1326" s="11" t="s">
        <v>328</v>
      </c>
      <c r="P1326" s="11"/>
      <c r="Q1326" s="55" t="s">
        <v>6740</v>
      </c>
      <c r="R1326" s="11" t="s">
        <v>16186</v>
      </c>
      <c r="S1326" s="152" t="s">
        <v>8369</v>
      </c>
      <c r="T1326" s="78" t="str">
        <f t="shared" si="85"/>
        <v>y1_12_1y</v>
      </c>
      <c r="U1326" s="78" t="str">
        <f>INDEX(Lista!$O$2:$S$206,MATCH('Base data'!T1326,Lista!$P$2:$P$206,0),3)</f>
        <v>Potenser - 10-potenser</v>
      </c>
      <c r="V1326" s="78" t="str">
        <f>INDEX(Lista!$O$2:$S$206,MATCH('Base data'!T1326,Lista!$P$2:$P$206,0),4)</f>
        <v>T_1_12</v>
      </c>
      <c r="W1326" s="78" t="str">
        <f>INDEX(Lista!$O$2:$S$206,MATCH('Base data'!T1326,Lista!$P$2:$P$206,0),5)</f>
        <v>Potenser</v>
      </c>
      <c r="X1326" s="214" t="s">
        <v>16772</v>
      </c>
    </row>
    <row r="1327" spans="1:24" x14ac:dyDescent="0.2">
      <c r="A1327" s="215">
        <v>9789152302484</v>
      </c>
      <c r="B1327" s="11">
        <v>5</v>
      </c>
      <c r="C1327" s="11" t="s">
        <v>414</v>
      </c>
      <c r="D1327" s="11" t="s">
        <v>437</v>
      </c>
      <c r="E1327" s="11" t="s">
        <v>282</v>
      </c>
      <c r="F1327" s="11" t="s">
        <v>375</v>
      </c>
      <c r="G1327" s="11" t="s">
        <v>254</v>
      </c>
      <c r="H1327" s="11" t="s">
        <v>33</v>
      </c>
      <c r="I1327" s="11">
        <v>26</v>
      </c>
      <c r="J1327" s="11" t="s">
        <v>66</v>
      </c>
      <c r="K1327" s="164" t="s">
        <v>277</v>
      </c>
      <c r="L1327" s="11" t="s">
        <v>17333</v>
      </c>
      <c r="M1327" s="11" t="str">
        <f t="shared" si="86"/>
        <v>5_x5_2x_G_26d</v>
      </c>
      <c r="N1327" s="11" t="s">
        <v>10713</v>
      </c>
      <c r="O1327" s="11" t="s">
        <v>328</v>
      </c>
      <c r="P1327" s="11"/>
      <c r="Q1327" s="55" t="s">
        <v>6741</v>
      </c>
      <c r="R1327" s="11" t="s">
        <v>16186</v>
      </c>
      <c r="S1327" s="152" t="s">
        <v>8369</v>
      </c>
      <c r="T1327" s="78" t="str">
        <f t="shared" si="85"/>
        <v>y1_12_1y</v>
      </c>
      <c r="U1327" s="78" t="str">
        <f>INDEX(Lista!$O$2:$S$206,MATCH('Base data'!T1327,Lista!$P$2:$P$206,0),3)</f>
        <v>Potenser - 10-potenser</v>
      </c>
      <c r="V1327" s="78" t="str">
        <f>INDEX(Lista!$O$2:$S$206,MATCH('Base data'!T1327,Lista!$P$2:$P$206,0),4)</f>
        <v>T_1_12</v>
      </c>
      <c r="W1327" s="78" t="str">
        <f>INDEX(Lista!$O$2:$S$206,MATCH('Base data'!T1327,Lista!$P$2:$P$206,0),5)</f>
        <v>Potenser</v>
      </c>
      <c r="X1327" s="214" t="s">
        <v>16772</v>
      </c>
    </row>
    <row r="1328" spans="1:24" x14ac:dyDescent="0.2">
      <c r="A1328" s="215">
        <v>9789152302484</v>
      </c>
      <c r="B1328" s="11">
        <v>5</v>
      </c>
      <c r="C1328" s="11" t="s">
        <v>414</v>
      </c>
      <c r="D1328" s="11" t="s">
        <v>437</v>
      </c>
      <c r="E1328" s="11" t="s">
        <v>282</v>
      </c>
      <c r="F1328" s="11" t="s">
        <v>375</v>
      </c>
      <c r="G1328" s="11" t="s">
        <v>254</v>
      </c>
      <c r="H1328" s="11" t="s">
        <v>33</v>
      </c>
      <c r="I1328" s="11">
        <v>27</v>
      </c>
      <c r="J1328" s="11" t="s">
        <v>31</v>
      </c>
      <c r="K1328" s="164" t="s">
        <v>277</v>
      </c>
      <c r="L1328" s="11" t="s">
        <v>12548</v>
      </c>
      <c r="M1328" s="11" t="str">
        <f t="shared" si="86"/>
        <v>5_x5_2x_G_27a</v>
      </c>
      <c r="N1328" s="11" t="s">
        <v>10714</v>
      </c>
      <c r="O1328" s="11" t="s">
        <v>328</v>
      </c>
      <c r="P1328" s="11"/>
      <c r="Q1328" s="55" t="s">
        <v>6742</v>
      </c>
      <c r="R1328" s="11" t="s">
        <v>16186</v>
      </c>
      <c r="S1328" s="152" t="s">
        <v>8369</v>
      </c>
      <c r="T1328" s="78" t="str">
        <f t="shared" si="85"/>
        <v>y1_12_1y</v>
      </c>
      <c r="U1328" s="78" t="str">
        <f>INDEX(Lista!$O$2:$S$206,MATCH('Base data'!T1328,Lista!$P$2:$P$206,0),3)</f>
        <v>Potenser - 10-potenser</v>
      </c>
      <c r="V1328" s="78" t="str">
        <f>INDEX(Lista!$O$2:$S$206,MATCH('Base data'!T1328,Lista!$P$2:$P$206,0),4)</f>
        <v>T_1_12</v>
      </c>
      <c r="W1328" s="78" t="str">
        <f>INDEX(Lista!$O$2:$S$206,MATCH('Base data'!T1328,Lista!$P$2:$P$206,0),5)</f>
        <v>Potenser</v>
      </c>
      <c r="X1328" s="214" t="s">
        <v>16772</v>
      </c>
    </row>
    <row r="1329" spans="1:24" x14ac:dyDescent="0.2">
      <c r="A1329" s="215">
        <v>9789152302484</v>
      </c>
      <c r="B1329" s="11">
        <v>5</v>
      </c>
      <c r="C1329" s="11" t="s">
        <v>414</v>
      </c>
      <c r="D1329" s="11" t="s">
        <v>437</v>
      </c>
      <c r="E1329" s="11" t="s">
        <v>282</v>
      </c>
      <c r="F1329" s="11" t="s">
        <v>375</v>
      </c>
      <c r="G1329" s="11" t="s">
        <v>254</v>
      </c>
      <c r="H1329" s="11" t="s">
        <v>33</v>
      </c>
      <c r="I1329" s="11">
        <v>27</v>
      </c>
      <c r="J1329" s="11" t="s">
        <v>34</v>
      </c>
      <c r="K1329" s="164" t="s">
        <v>277</v>
      </c>
      <c r="L1329" s="11" t="s">
        <v>12548</v>
      </c>
      <c r="M1329" s="11" t="str">
        <f t="shared" si="86"/>
        <v>5_x5_2x_G_27b</v>
      </c>
      <c r="N1329" s="11" t="s">
        <v>10715</v>
      </c>
      <c r="O1329" s="11" t="s">
        <v>328</v>
      </c>
      <c r="P1329" s="39"/>
      <c r="Q1329" s="55" t="s">
        <v>6743</v>
      </c>
      <c r="R1329" s="11" t="s">
        <v>16186</v>
      </c>
      <c r="S1329" s="152" t="s">
        <v>8369</v>
      </c>
      <c r="T1329" s="78" t="str">
        <f t="shared" si="85"/>
        <v>y1_12_1y</v>
      </c>
      <c r="U1329" s="78" t="str">
        <f>INDEX(Lista!$O$2:$S$206,MATCH('Base data'!T1329,Lista!$P$2:$P$206,0),3)</f>
        <v>Potenser - 10-potenser</v>
      </c>
      <c r="V1329" s="78" t="str">
        <f>INDEX(Lista!$O$2:$S$206,MATCH('Base data'!T1329,Lista!$P$2:$P$206,0),4)</f>
        <v>T_1_12</v>
      </c>
      <c r="W1329" s="78" t="str">
        <f>INDEX(Lista!$O$2:$S$206,MATCH('Base data'!T1329,Lista!$P$2:$P$206,0),5)</f>
        <v>Potenser</v>
      </c>
      <c r="X1329" s="214" t="s">
        <v>16772</v>
      </c>
    </row>
    <row r="1330" spans="1:24" x14ac:dyDescent="0.2">
      <c r="A1330" s="215">
        <v>9789152302484</v>
      </c>
      <c r="B1330" s="11">
        <v>5</v>
      </c>
      <c r="C1330" s="11" t="s">
        <v>414</v>
      </c>
      <c r="D1330" s="11" t="s">
        <v>437</v>
      </c>
      <c r="E1330" s="11" t="s">
        <v>282</v>
      </c>
      <c r="F1330" s="11" t="s">
        <v>375</v>
      </c>
      <c r="G1330" s="11" t="s">
        <v>254</v>
      </c>
      <c r="H1330" s="11" t="s">
        <v>33</v>
      </c>
      <c r="I1330" s="11">
        <v>27</v>
      </c>
      <c r="J1330" s="11" t="s">
        <v>40</v>
      </c>
      <c r="K1330" s="164" t="s">
        <v>277</v>
      </c>
      <c r="L1330" s="11" t="s">
        <v>12548</v>
      </c>
      <c r="M1330" s="11" t="str">
        <f t="shared" si="86"/>
        <v>5_x5_2x_G_27c</v>
      </c>
      <c r="N1330" s="11" t="s">
        <v>10716</v>
      </c>
      <c r="O1330" s="11" t="s">
        <v>328</v>
      </c>
      <c r="P1330" s="39"/>
      <c r="Q1330" s="55" t="s">
        <v>6744</v>
      </c>
      <c r="R1330" s="11" t="s">
        <v>16186</v>
      </c>
      <c r="S1330" s="152" t="s">
        <v>8369</v>
      </c>
      <c r="T1330" s="78" t="str">
        <f t="shared" si="85"/>
        <v>y1_12_1y</v>
      </c>
      <c r="U1330" s="78" t="str">
        <f>INDEX(Lista!$O$2:$S$206,MATCH('Base data'!T1330,Lista!$P$2:$P$206,0),3)</f>
        <v>Potenser - 10-potenser</v>
      </c>
      <c r="V1330" s="78" t="str">
        <f>INDEX(Lista!$O$2:$S$206,MATCH('Base data'!T1330,Lista!$P$2:$P$206,0),4)</f>
        <v>T_1_12</v>
      </c>
      <c r="W1330" s="78" t="str">
        <f>INDEX(Lista!$O$2:$S$206,MATCH('Base data'!T1330,Lista!$P$2:$P$206,0),5)</f>
        <v>Potenser</v>
      </c>
      <c r="X1330" s="214" t="s">
        <v>16772</v>
      </c>
    </row>
    <row r="1331" spans="1:24" x14ac:dyDescent="0.2">
      <c r="A1331" s="215">
        <v>9789152302484</v>
      </c>
      <c r="B1331" s="11">
        <v>5</v>
      </c>
      <c r="C1331" s="11" t="s">
        <v>414</v>
      </c>
      <c r="D1331" s="11" t="s">
        <v>437</v>
      </c>
      <c r="E1331" s="11" t="s">
        <v>282</v>
      </c>
      <c r="F1331" s="11" t="s">
        <v>375</v>
      </c>
      <c r="G1331" s="11" t="s">
        <v>254</v>
      </c>
      <c r="H1331" s="11" t="s">
        <v>33</v>
      </c>
      <c r="I1331" s="11">
        <v>27</v>
      </c>
      <c r="J1331" s="11" t="s">
        <v>66</v>
      </c>
      <c r="K1331" s="164" t="s">
        <v>277</v>
      </c>
      <c r="L1331" s="11" t="s">
        <v>12548</v>
      </c>
      <c r="M1331" s="11" t="str">
        <f t="shared" si="86"/>
        <v>5_x5_2x_G_27d</v>
      </c>
      <c r="N1331" s="11" t="s">
        <v>10717</v>
      </c>
      <c r="O1331" s="11" t="s">
        <v>328</v>
      </c>
      <c r="P1331" s="39"/>
      <c r="Q1331" s="55" t="s">
        <v>6745</v>
      </c>
      <c r="R1331" s="11" t="s">
        <v>16186</v>
      </c>
      <c r="S1331" s="152" t="s">
        <v>8369</v>
      </c>
      <c r="T1331" s="78" t="str">
        <f t="shared" si="85"/>
        <v>y1_12_1y</v>
      </c>
      <c r="U1331" s="78" t="str">
        <f>INDEX(Lista!$O$2:$S$206,MATCH('Base data'!T1331,Lista!$P$2:$P$206,0),3)</f>
        <v>Potenser - 10-potenser</v>
      </c>
      <c r="V1331" s="78" t="str">
        <f>INDEX(Lista!$O$2:$S$206,MATCH('Base data'!T1331,Lista!$P$2:$P$206,0),4)</f>
        <v>T_1_12</v>
      </c>
      <c r="W1331" s="78" t="str">
        <f>INDEX(Lista!$O$2:$S$206,MATCH('Base data'!T1331,Lista!$P$2:$P$206,0),5)</f>
        <v>Potenser</v>
      </c>
      <c r="X1331" s="214" t="s">
        <v>16772</v>
      </c>
    </row>
    <row r="1332" spans="1:24" x14ac:dyDescent="0.2">
      <c r="A1332" s="215">
        <v>9789152302484</v>
      </c>
      <c r="B1332" s="11">
        <v>5</v>
      </c>
      <c r="C1332" s="11" t="s">
        <v>414</v>
      </c>
      <c r="D1332" s="11" t="s">
        <v>437</v>
      </c>
      <c r="E1332" s="11" t="s">
        <v>282</v>
      </c>
      <c r="F1332" s="11" t="s">
        <v>375</v>
      </c>
      <c r="G1332" s="11" t="s">
        <v>254</v>
      </c>
      <c r="H1332" s="11" t="s">
        <v>33</v>
      </c>
      <c r="I1332" s="11">
        <v>28</v>
      </c>
      <c r="J1332" s="11" t="s">
        <v>31</v>
      </c>
      <c r="K1332" s="164" t="s">
        <v>277</v>
      </c>
      <c r="L1332" s="11" t="s">
        <v>17333</v>
      </c>
      <c r="M1332" s="11" t="str">
        <f t="shared" si="86"/>
        <v>5_x5_2x_G_28a</v>
      </c>
      <c r="N1332" s="11" t="s">
        <v>10718</v>
      </c>
      <c r="O1332" s="11" t="s">
        <v>283</v>
      </c>
      <c r="P1332" s="39"/>
      <c r="Q1332" s="55" t="s">
        <v>6746</v>
      </c>
      <c r="R1332" s="11" t="s">
        <v>16186</v>
      </c>
      <c r="S1332" s="152" t="s">
        <v>8369</v>
      </c>
      <c r="T1332" s="78" t="str">
        <f t="shared" si="85"/>
        <v>y1_12_1y</v>
      </c>
      <c r="U1332" s="78" t="str">
        <f>INDEX(Lista!$O$2:$S$206,MATCH('Base data'!T1332,Lista!$P$2:$P$206,0),3)</f>
        <v>Potenser - 10-potenser</v>
      </c>
      <c r="V1332" s="78" t="str">
        <f>INDEX(Lista!$O$2:$S$206,MATCH('Base data'!T1332,Lista!$P$2:$P$206,0),4)</f>
        <v>T_1_12</v>
      </c>
      <c r="W1332" s="78" t="str">
        <f>INDEX(Lista!$O$2:$S$206,MATCH('Base data'!T1332,Lista!$P$2:$P$206,0),5)</f>
        <v>Potenser</v>
      </c>
      <c r="X1332" s="214" t="s">
        <v>16772</v>
      </c>
    </row>
    <row r="1333" spans="1:24" x14ac:dyDescent="0.2">
      <c r="A1333" s="215">
        <v>9789152302484</v>
      </c>
      <c r="B1333" s="11">
        <v>5</v>
      </c>
      <c r="C1333" s="11" t="s">
        <v>414</v>
      </c>
      <c r="D1333" s="11" t="s">
        <v>437</v>
      </c>
      <c r="E1333" s="11" t="s">
        <v>282</v>
      </c>
      <c r="F1333" s="11" t="s">
        <v>375</v>
      </c>
      <c r="G1333" s="11" t="s">
        <v>254</v>
      </c>
      <c r="H1333" s="11" t="s">
        <v>33</v>
      </c>
      <c r="I1333" s="11">
        <v>28</v>
      </c>
      <c r="J1333" s="11" t="s">
        <v>34</v>
      </c>
      <c r="K1333" s="164" t="s">
        <v>277</v>
      </c>
      <c r="L1333" s="11" t="s">
        <v>17333</v>
      </c>
      <c r="M1333" s="11" t="str">
        <f t="shared" si="86"/>
        <v>5_x5_2x_G_28b</v>
      </c>
      <c r="N1333" s="11" t="s">
        <v>10719</v>
      </c>
      <c r="O1333" s="11" t="s">
        <v>283</v>
      </c>
      <c r="P1333" s="39"/>
      <c r="Q1333" s="55" t="s">
        <v>6747</v>
      </c>
      <c r="R1333" s="11" t="s">
        <v>16186</v>
      </c>
      <c r="S1333" s="152" t="s">
        <v>8369</v>
      </c>
      <c r="T1333" s="78" t="str">
        <f t="shared" si="85"/>
        <v>y1_12_1y</v>
      </c>
      <c r="U1333" s="78" t="str">
        <f>INDEX(Lista!$O$2:$S$206,MATCH('Base data'!T1333,Lista!$P$2:$P$206,0),3)</f>
        <v>Potenser - 10-potenser</v>
      </c>
      <c r="V1333" s="78" t="str">
        <f>INDEX(Lista!$O$2:$S$206,MATCH('Base data'!T1333,Lista!$P$2:$P$206,0),4)</f>
        <v>T_1_12</v>
      </c>
      <c r="W1333" s="78" t="str">
        <f>INDEX(Lista!$O$2:$S$206,MATCH('Base data'!T1333,Lista!$P$2:$P$206,0),5)</f>
        <v>Potenser</v>
      </c>
      <c r="X1333" s="214" t="s">
        <v>16772</v>
      </c>
    </row>
    <row r="1334" spans="1:24" x14ac:dyDescent="0.2">
      <c r="A1334" s="215">
        <v>9789152302484</v>
      </c>
      <c r="B1334" s="11">
        <v>5</v>
      </c>
      <c r="C1334" s="11" t="s">
        <v>414</v>
      </c>
      <c r="D1334" s="11" t="s">
        <v>437</v>
      </c>
      <c r="E1334" s="11" t="s">
        <v>282</v>
      </c>
      <c r="F1334" s="11" t="s">
        <v>375</v>
      </c>
      <c r="G1334" s="11" t="s">
        <v>254</v>
      </c>
      <c r="H1334" s="11" t="s">
        <v>33</v>
      </c>
      <c r="I1334" s="11">
        <v>28</v>
      </c>
      <c r="J1334" s="11" t="s">
        <v>40</v>
      </c>
      <c r="K1334" s="164" t="s">
        <v>277</v>
      </c>
      <c r="L1334" s="11" t="s">
        <v>17333</v>
      </c>
      <c r="M1334" s="11" t="str">
        <f t="shared" si="86"/>
        <v>5_x5_2x_G_28c</v>
      </c>
      <c r="N1334" s="11" t="s">
        <v>10720</v>
      </c>
      <c r="O1334" s="11" t="s">
        <v>283</v>
      </c>
      <c r="P1334" s="39"/>
      <c r="Q1334" s="55" t="s">
        <v>6748</v>
      </c>
      <c r="R1334" s="11" t="s">
        <v>16186</v>
      </c>
      <c r="S1334" s="152" t="s">
        <v>8369</v>
      </c>
      <c r="T1334" s="78" t="str">
        <f t="shared" si="85"/>
        <v>y1_12_1y</v>
      </c>
      <c r="U1334" s="78" t="str">
        <f>INDEX(Lista!$O$2:$S$206,MATCH('Base data'!T1334,Lista!$P$2:$P$206,0),3)</f>
        <v>Potenser - 10-potenser</v>
      </c>
      <c r="V1334" s="78" t="str">
        <f>INDEX(Lista!$O$2:$S$206,MATCH('Base data'!T1334,Lista!$P$2:$P$206,0),4)</f>
        <v>T_1_12</v>
      </c>
      <c r="W1334" s="78" t="str">
        <f>INDEX(Lista!$O$2:$S$206,MATCH('Base data'!T1334,Lista!$P$2:$P$206,0),5)</f>
        <v>Potenser</v>
      </c>
      <c r="X1334" s="214" t="s">
        <v>16772</v>
      </c>
    </row>
    <row r="1335" spans="1:24" x14ac:dyDescent="0.2">
      <c r="A1335" s="215">
        <v>9789152302484</v>
      </c>
      <c r="B1335" s="11">
        <v>5</v>
      </c>
      <c r="C1335" s="11" t="s">
        <v>414</v>
      </c>
      <c r="D1335" s="11" t="s">
        <v>437</v>
      </c>
      <c r="E1335" s="11" t="s">
        <v>282</v>
      </c>
      <c r="F1335" s="11" t="s">
        <v>375</v>
      </c>
      <c r="G1335" s="11" t="s">
        <v>254</v>
      </c>
      <c r="H1335" s="11" t="s">
        <v>33</v>
      </c>
      <c r="I1335" s="11">
        <v>28</v>
      </c>
      <c r="J1335" s="11" t="s">
        <v>66</v>
      </c>
      <c r="K1335" s="164" t="s">
        <v>277</v>
      </c>
      <c r="L1335" s="11" t="s">
        <v>17333</v>
      </c>
      <c r="M1335" s="11" t="str">
        <f t="shared" si="86"/>
        <v>5_x5_2x_G_28d</v>
      </c>
      <c r="N1335" s="11" t="s">
        <v>10721</v>
      </c>
      <c r="O1335" s="11" t="s">
        <v>283</v>
      </c>
      <c r="P1335" s="39"/>
      <c r="Q1335" s="55" t="s">
        <v>6749</v>
      </c>
      <c r="R1335" s="11" t="s">
        <v>16186</v>
      </c>
      <c r="S1335" s="152" t="s">
        <v>8369</v>
      </c>
      <c r="T1335" s="78" t="str">
        <f t="shared" si="85"/>
        <v>y1_12_1y</v>
      </c>
      <c r="U1335" s="78" t="str">
        <f>INDEX(Lista!$O$2:$S$206,MATCH('Base data'!T1335,Lista!$P$2:$P$206,0),3)</f>
        <v>Potenser - 10-potenser</v>
      </c>
      <c r="V1335" s="78" t="str">
        <f>INDEX(Lista!$O$2:$S$206,MATCH('Base data'!T1335,Lista!$P$2:$P$206,0),4)</f>
        <v>T_1_12</v>
      </c>
      <c r="W1335" s="78" t="str">
        <f>INDEX(Lista!$O$2:$S$206,MATCH('Base data'!T1335,Lista!$P$2:$P$206,0),5)</f>
        <v>Potenser</v>
      </c>
      <c r="X1335" s="214" t="s">
        <v>16772</v>
      </c>
    </row>
    <row r="1336" spans="1:24" x14ac:dyDescent="0.2">
      <c r="A1336" s="215">
        <v>9789152302484</v>
      </c>
      <c r="B1336" s="11">
        <v>5</v>
      </c>
      <c r="C1336" s="11" t="s">
        <v>414</v>
      </c>
      <c r="D1336" s="11" t="s">
        <v>437</v>
      </c>
      <c r="E1336" s="11" t="s">
        <v>282</v>
      </c>
      <c r="F1336" s="11" t="s">
        <v>375</v>
      </c>
      <c r="G1336" s="11" t="s">
        <v>254</v>
      </c>
      <c r="H1336" s="11" t="s">
        <v>33</v>
      </c>
      <c r="I1336" s="11">
        <v>29</v>
      </c>
      <c r="J1336" s="11" t="s">
        <v>31</v>
      </c>
      <c r="K1336" s="164" t="s">
        <v>277</v>
      </c>
      <c r="L1336" s="11" t="s">
        <v>12548</v>
      </c>
      <c r="M1336" s="11" t="str">
        <f t="shared" si="86"/>
        <v>5_x5_2x_G_29a</v>
      </c>
      <c r="N1336" s="11" t="s">
        <v>10722</v>
      </c>
      <c r="O1336" s="11" t="s">
        <v>283</v>
      </c>
      <c r="P1336" s="39"/>
      <c r="Q1336" s="55" t="s">
        <v>6750</v>
      </c>
      <c r="R1336" s="11" t="s">
        <v>6751</v>
      </c>
      <c r="S1336" s="152" t="s">
        <v>8316</v>
      </c>
      <c r="T1336" s="78" t="str">
        <f t="shared" si="85"/>
        <v>y1_10_3y</v>
      </c>
      <c r="U1336" s="78" t="str">
        <f>INDEX(Lista!$O$2:$S$206,MATCH('Base data'!T1336,Lista!$P$2:$P$206,0),3)</f>
        <v>Räkna med decimaler</v>
      </c>
      <c r="V1336" s="78" t="str">
        <f>INDEX(Lista!$O$2:$S$206,MATCH('Base data'!T1336,Lista!$P$2:$P$206,0),4)</f>
        <v>T_1_10</v>
      </c>
      <c r="W1336" s="78" t="str">
        <f>INDEX(Lista!$O$2:$S$206,MATCH('Base data'!T1336,Lista!$P$2:$P$206,0),5)</f>
        <v>Olika räknemetoder</v>
      </c>
      <c r="X1336" s="214" t="s">
        <v>16772</v>
      </c>
    </row>
    <row r="1337" spans="1:24" x14ac:dyDescent="0.2">
      <c r="A1337" s="215">
        <v>9789152302484</v>
      </c>
      <c r="B1337" s="11">
        <v>5</v>
      </c>
      <c r="C1337" s="11" t="s">
        <v>414</v>
      </c>
      <c r="D1337" s="11" t="s">
        <v>437</v>
      </c>
      <c r="E1337" s="11" t="s">
        <v>282</v>
      </c>
      <c r="F1337" s="11" t="s">
        <v>375</v>
      </c>
      <c r="G1337" s="11" t="s">
        <v>254</v>
      </c>
      <c r="H1337" s="11" t="s">
        <v>33</v>
      </c>
      <c r="I1337" s="11">
        <v>29</v>
      </c>
      <c r="J1337" s="11" t="s">
        <v>34</v>
      </c>
      <c r="K1337" s="164" t="s">
        <v>277</v>
      </c>
      <c r="L1337" s="11" t="s">
        <v>12548</v>
      </c>
      <c r="M1337" s="11" t="str">
        <f t="shared" si="86"/>
        <v>5_x5_2x_G_29b</v>
      </c>
      <c r="N1337" s="11" t="s">
        <v>10723</v>
      </c>
      <c r="O1337" s="11" t="s">
        <v>283</v>
      </c>
      <c r="P1337" s="39"/>
      <c r="Q1337" s="55" t="s">
        <v>6752</v>
      </c>
      <c r="R1337" s="11" t="s">
        <v>6751</v>
      </c>
      <c r="S1337" s="152" t="s">
        <v>8316</v>
      </c>
      <c r="T1337" s="78" t="str">
        <f t="shared" si="85"/>
        <v>y1_10_3y</v>
      </c>
      <c r="U1337" s="78" t="str">
        <f>INDEX(Lista!$O$2:$S$206,MATCH('Base data'!T1337,Lista!$P$2:$P$206,0),3)</f>
        <v>Räkna med decimaler</v>
      </c>
      <c r="V1337" s="78" t="str">
        <f>INDEX(Lista!$O$2:$S$206,MATCH('Base data'!T1337,Lista!$P$2:$P$206,0),4)</f>
        <v>T_1_10</v>
      </c>
      <c r="W1337" s="78" t="str">
        <f>INDEX(Lista!$O$2:$S$206,MATCH('Base data'!T1337,Lista!$P$2:$P$206,0),5)</f>
        <v>Olika räknemetoder</v>
      </c>
      <c r="X1337" s="214" t="s">
        <v>16772</v>
      </c>
    </row>
    <row r="1338" spans="1:24" x14ac:dyDescent="0.2">
      <c r="A1338" s="215">
        <v>9789152302484</v>
      </c>
      <c r="B1338" s="11">
        <v>5</v>
      </c>
      <c r="C1338" s="11" t="s">
        <v>414</v>
      </c>
      <c r="D1338" s="11" t="s">
        <v>437</v>
      </c>
      <c r="E1338" s="11" t="s">
        <v>282</v>
      </c>
      <c r="F1338" s="11" t="s">
        <v>375</v>
      </c>
      <c r="G1338" s="11" t="s">
        <v>254</v>
      </c>
      <c r="H1338" s="11" t="s">
        <v>33</v>
      </c>
      <c r="I1338" s="11">
        <v>29</v>
      </c>
      <c r="J1338" s="11" t="s">
        <v>40</v>
      </c>
      <c r="K1338" s="164" t="s">
        <v>277</v>
      </c>
      <c r="L1338" s="11" t="s">
        <v>12548</v>
      </c>
      <c r="M1338" s="11" t="str">
        <f t="shared" si="86"/>
        <v>5_x5_2x_G_29c</v>
      </c>
      <c r="N1338" s="11" t="s">
        <v>10724</v>
      </c>
      <c r="O1338" s="11" t="s">
        <v>283</v>
      </c>
      <c r="P1338" s="39"/>
      <c r="Q1338" s="55" t="s">
        <v>6753</v>
      </c>
      <c r="R1338" s="11" t="s">
        <v>6751</v>
      </c>
      <c r="S1338" s="152" t="s">
        <v>8316</v>
      </c>
      <c r="T1338" s="78" t="str">
        <f t="shared" si="85"/>
        <v>y1_10_3y</v>
      </c>
      <c r="U1338" s="78" t="str">
        <f>INDEX(Lista!$O$2:$S$206,MATCH('Base data'!T1338,Lista!$P$2:$P$206,0),3)</f>
        <v>Räkna med decimaler</v>
      </c>
      <c r="V1338" s="78" t="str">
        <f>INDEX(Lista!$O$2:$S$206,MATCH('Base data'!T1338,Lista!$P$2:$P$206,0),4)</f>
        <v>T_1_10</v>
      </c>
      <c r="W1338" s="78" t="str">
        <f>INDEX(Lista!$O$2:$S$206,MATCH('Base data'!T1338,Lista!$P$2:$P$206,0),5)</f>
        <v>Olika räknemetoder</v>
      </c>
      <c r="X1338" s="214" t="s">
        <v>16772</v>
      </c>
    </row>
    <row r="1339" spans="1:24" x14ac:dyDescent="0.2">
      <c r="A1339" s="215">
        <v>9789152302484</v>
      </c>
      <c r="B1339" s="11">
        <v>5</v>
      </c>
      <c r="C1339" s="11" t="s">
        <v>414</v>
      </c>
      <c r="D1339" s="11" t="s">
        <v>437</v>
      </c>
      <c r="E1339" s="11" t="s">
        <v>282</v>
      </c>
      <c r="F1339" s="11" t="s">
        <v>375</v>
      </c>
      <c r="G1339" s="11" t="s">
        <v>254</v>
      </c>
      <c r="H1339" s="11" t="s">
        <v>33</v>
      </c>
      <c r="I1339" s="11">
        <v>30</v>
      </c>
      <c r="J1339" s="11" t="s">
        <v>31</v>
      </c>
      <c r="K1339" s="164" t="s">
        <v>277</v>
      </c>
      <c r="L1339" s="11" t="s">
        <v>17333</v>
      </c>
      <c r="M1339" s="11" t="str">
        <f t="shared" si="86"/>
        <v>5_x5_2x_G_30a</v>
      </c>
      <c r="N1339" s="11" t="s">
        <v>10725</v>
      </c>
      <c r="O1339" s="11" t="s">
        <v>283</v>
      </c>
      <c r="P1339" s="39"/>
      <c r="Q1339" s="55" t="s">
        <v>6754</v>
      </c>
      <c r="R1339" s="11" t="s">
        <v>6755</v>
      </c>
      <c r="S1339" s="152" t="s">
        <v>8316</v>
      </c>
      <c r="T1339" s="78" t="str">
        <f t="shared" si="85"/>
        <v>y1_10_3y</v>
      </c>
      <c r="U1339" s="78" t="str">
        <f>INDEX(Lista!$O$2:$S$206,MATCH('Base data'!T1339,Lista!$P$2:$P$206,0),3)</f>
        <v>Räkna med decimaler</v>
      </c>
      <c r="V1339" s="78" t="str">
        <f>INDEX(Lista!$O$2:$S$206,MATCH('Base data'!T1339,Lista!$P$2:$P$206,0),4)</f>
        <v>T_1_10</v>
      </c>
      <c r="W1339" s="78" t="str">
        <f>INDEX(Lista!$O$2:$S$206,MATCH('Base data'!T1339,Lista!$P$2:$P$206,0),5)</f>
        <v>Olika räknemetoder</v>
      </c>
      <c r="X1339" s="214" t="s">
        <v>16772</v>
      </c>
    </row>
    <row r="1340" spans="1:24" x14ac:dyDescent="0.2">
      <c r="A1340" s="215">
        <v>9789152302484</v>
      </c>
      <c r="B1340" s="11">
        <v>5</v>
      </c>
      <c r="C1340" s="11" t="s">
        <v>414</v>
      </c>
      <c r="D1340" s="11" t="s">
        <v>437</v>
      </c>
      <c r="E1340" s="11" t="s">
        <v>282</v>
      </c>
      <c r="F1340" s="11" t="s">
        <v>375</v>
      </c>
      <c r="G1340" s="11" t="s">
        <v>254</v>
      </c>
      <c r="H1340" s="11" t="s">
        <v>33</v>
      </c>
      <c r="I1340" s="11">
        <v>30</v>
      </c>
      <c r="J1340" s="11" t="s">
        <v>34</v>
      </c>
      <c r="K1340" s="164" t="s">
        <v>277</v>
      </c>
      <c r="L1340" s="11" t="s">
        <v>17333</v>
      </c>
      <c r="M1340" s="11" t="str">
        <f t="shared" si="86"/>
        <v>5_x5_2x_G_30b</v>
      </c>
      <c r="N1340" s="11" t="s">
        <v>10726</v>
      </c>
      <c r="O1340" s="11" t="s">
        <v>283</v>
      </c>
      <c r="P1340" s="39"/>
      <c r="Q1340" s="55" t="s">
        <v>6756</v>
      </c>
      <c r="R1340" s="11" t="s">
        <v>6755</v>
      </c>
      <c r="S1340" s="152" t="s">
        <v>8316</v>
      </c>
      <c r="T1340" s="78" t="str">
        <f t="shared" si="85"/>
        <v>y1_10_3y</v>
      </c>
      <c r="U1340" s="78" t="str">
        <f>INDEX(Lista!$O$2:$S$206,MATCH('Base data'!T1340,Lista!$P$2:$P$206,0),3)</f>
        <v>Räkna med decimaler</v>
      </c>
      <c r="V1340" s="78" t="str">
        <f>INDEX(Lista!$O$2:$S$206,MATCH('Base data'!T1340,Lista!$P$2:$P$206,0),4)</f>
        <v>T_1_10</v>
      </c>
      <c r="W1340" s="78" t="str">
        <f>INDEX(Lista!$O$2:$S$206,MATCH('Base data'!T1340,Lista!$P$2:$P$206,0),5)</f>
        <v>Olika räknemetoder</v>
      </c>
      <c r="X1340" s="214" t="s">
        <v>16772</v>
      </c>
    </row>
    <row r="1341" spans="1:24" x14ac:dyDescent="0.2">
      <c r="A1341" s="215">
        <v>9789152302484</v>
      </c>
      <c r="B1341" s="11">
        <v>5</v>
      </c>
      <c r="C1341" s="11" t="s">
        <v>414</v>
      </c>
      <c r="D1341" s="11" t="s">
        <v>437</v>
      </c>
      <c r="E1341" s="11" t="s">
        <v>282</v>
      </c>
      <c r="F1341" s="11" t="s">
        <v>375</v>
      </c>
      <c r="G1341" s="11" t="s">
        <v>254</v>
      </c>
      <c r="H1341" s="11" t="s">
        <v>33</v>
      </c>
      <c r="I1341" s="11">
        <v>30</v>
      </c>
      <c r="J1341" s="11" t="s">
        <v>40</v>
      </c>
      <c r="K1341" s="164" t="s">
        <v>277</v>
      </c>
      <c r="L1341" s="11" t="s">
        <v>17333</v>
      </c>
      <c r="M1341" s="11" t="str">
        <f t="shared" si="86"/>
        <v>5_x5_2x_G_30c</v>
      </c>
      <c r="N1341" s="11" t="s">
        <v>10727</v>
      </c>
      <c r="O1341" s="11" t="s">
        <v>283</v>
      </c>
      <c r="P1341" s="39"/>
      <c r="Q1341" s="55" t="s">
        <v>6757</v>
      </c>
      <c r="R1341" s="11" t="s">
        <v>6755</v>
      </c>
      <c r="S1341" s="152" t="s">
        <v>8316</v>
      </c>
      <c r="T1341" s="78" t="str">
        <f t="shared" si="85"/>
        <v>y1_10_3y</v>
      </c>
      <c r="U1341" s="78" t="str">
        <f>INDEX(Lista!$O$2:$S$206,MATCH('Base data'!T1341,Lista!$P$2:$P$206,0),3)</f>
        <v>Räkna med decimaler</v>
      </c>
      <c r="V1341" s="78" t="str">
        <f>INDEX(Lista!$O$2:$S$206,MATCH('Base data'!T1341,Lista!$P$2:$P$206,0),4)</f>
        <v>T_1_10</v>
      </c>
      <c r="W1341" s="78" t="str">
        <f>INDEX(Lista!$O$2:$S$206,MATCH('Base data'!T1341,Lista!$P$2:$P$206,0),5)</f>
        <v>Olika räknemetoder</v>
      </c>
      <c r="X1341" s="214" t="s">
        <v>16772</v>
      </c>
    </row>
    <row r="1342" spans="1:24" x14ac:dyDescent="0.2">
      <c r="A1342" s="215">
        <v>9789152302484</v>
      </c>
      <c r="B1342" s="11">
        <v>5</v>
      </c>
      <c r="C1342" s="11" t="s">
        <v>414</v>
      </c>
      <c r="D1342" s="11" t="s">
        <v>437</v>
      </c>
      <c r="E1342" s="11" t="s">
        <v>282</v>
      </c>
      <c r="F1342" s="11" t="s">
        <v>375</v>
      </c>
      <c r="G1342" s="11" t="s">
        <v>254</v>
      </c>
      <c r="H1342" s="11" t="s">
        <v>33</v>
      </c>
      <c r="I1342" s="11">
        <v>31</v>
      </c>
      <c r="J1342" s="11" t="s">
        <v>31</v>
      </c>
      <c r="K1342" s="164" t="s">
        <v>277</v>
      </c>
      <c r="L1342" s="11" t="s">
        <v>12548</v>
      </c>
      <c r="M1342" s="11" t="str">
        <f t="shared" si="86"/>
        <v>5_x5_2x_G_31a</v>
      </c>
      <c r="N1342" s="11" t="s">
        <v>10728</v>
      </c>
      <c r="O1342" s="11" t="s">
        <v>283</v>
      </c>
      <c r="P1342" s="39"/>
      <c r="Q1342" s="55" t="s">
        <v>6758</v>
      </c>
      <c r="R1342" s="11" t="s">
        <v>6759</v>
      </c>
      <c r="S1342" s="152" t="s">
        <v>8316</v>
      </c>
      <c r="T1342" s="78" t="str">
        <f t="shared" ref="T1342:T1405" si="87">"y"&amp;S1342&amp;"y"</f>
        <v>y1_10_3y</v>
      </c>
      <c r="U1342" s="78" t="str">
        <f>INDEX(Lista!$O$2:$S$206,MATCH('Base data'!T1342,Lista!$P$2:$P$206,0),3)</f>
        <v>Räkna med decimaler</v>
      </c>
      <c r="V1342" s="78" t="str">
        <f>INDEX(Lista!$O$2:$S$206,MATCH('Base data'!T1342,Lista!$P$2:$P$206,0),4)</f>
        <v>T_1_10</v>
      </c>
      <c r="W1342" s="78" t="str">
        <f>INDEX(Lista!$O$2:$S$206,MATCH('Base data'!T1342,Lista!$P$2:$P$206,0),5)</f>
        <v>Olika räknemetoder</v>
      </c>
      <c r="X1342" s="214" t="s">
        <v>16772</v>
      </c>
    </row>
    <row r="1343" spans="1:24" x14ac:dyDescent="0.2">
      <c r="A1343" s="215">
        <v>9789152302484</v>
      </c>
      <c r="B1343" s="11">
        <v>5</v>
      </c>
      <c r="C1343" s="11" t="s">
        <v>414</v>
      </c>
      <c r="D1343" s="11" t="s">
        <v>437</v>
      </c>
      <c r="E1343" s="11" t="s">
        <v>282</v>
      </c>
      <c r="F1343" s="11" t="s">
        <v>375</v>
      </c>
      <c r="G1343" s="11" t="s">
        <v>254</v>
      </c>
      <c r="H1343" s="11" t="s">
        <v>33</v>
      </c>
      <c r="I1343" s="11">
        <v>31</v>
      </c>
      <c r="J1343" s="11" t="s">
        <v>34</v>
      </c>
      <c r="K1343" s="164" t="s">
        <v>277</v>
      </c>
      <c r="L1343" s="11" t="s">
        <v>12548</v>
      </c>
      <c r="M1343" s="11" t="str">
        <f t="shared" si="86"/>
        <v>5_x5_2x_G_31b</v>
      </c>
      <c r="N1343" s="11" t="s">
        <v>10729</v>
      </c>
      <c r="O1343" s="11" t="s">
        <v>283</v>
      </c>
      <c r="P1343" s="39"/>
      <c r="Q1343" s="55" t="s">
        <v>6760</v>
      </c>
      <c r="R1343" s="11" t="s">
        <v>6759</v>
      </c>
      <c r="S1343" s="152" t="s">
        <v>8316</v>
      </c>
      <c r="T1343" s="78" t="str">
        <f t="shared" si="87"/>
        <v>y1_10_3y</v>
      </c>
      <c r="U1343" s="78" t="str">
        <f>INDEX(Lista!$O$2:$S$206,MATCH('Base data'!T1343,Lista!$P$2:$P$206,0),3)</f>
        <v>Räkna med decimaler</v>
      </c>
      <c r="V1343" s="78" t="str">
        <f>INDEX(Lista!$O$2:$S$206,MATCH('Base data'!T1343,Lista!$P$2:$P$206,0),4)</f>
        <v>T_1_10</v>
      </c>
      <c r="W1343" s="78" t="str">
        <f>INDEX(Lista!$O$2:$S$206,MATCH('Base data'!T1343,Lista!$P$2:$P$206,0),5)</f>
        <v>Olika räknemetoder</v>
      </c>
      <c r="X1343" s="214" t="s">
        <v>16772</v>
      </c>
    </row>
    <row r="1344" spans="1:24" x14ac:dyDescent="0.2">
      <c r="A1344" s="215">
        <v>9789152302484</v>
      </c>
      <c r="B1344" s="11">
        <v>5</v>
      </c>
      <c r="C1344" s="11" t="s">
        <v>414</v>
      </c>
      <c r="D1344" s="11" t="s">
        <v>437</v>
      </c>
      <c r="E1344" s="11" t="s">
        <v>282</v>
      </c>
      <c r="F1344" s="11" t="s">
        <v>375</v>
      </c>
      <c r="G1344" s="11" t="s">
        <v>254</v>
      </c>
      <c r="H1344" s="11" t="s">
        <v>33</v>
      </c>
      <c r="I1344" s="11">
        <v>32</v>
      </c>
      <c r="J1344" s="11"/>
      <c r="K1344" s="164" t="s">
        <v>277</v>
      </c>
      <c r="L1344" s="11" t="s">
        <v>17333</v>
      </c>
      <c r="M1344" s="11" t="str">
        <f t="shared" si="86"/>
        <v>5_x5_2x_G_32</v>
      </c>
      <c r="N1344" s="11" t="s">
        <v>10730</v>
      </c>
      <c r="O1344" s="11" t="s">
        <v>283</v>
      </c>
      <c r="P1344" s="39"/>
      <c r="Q1344" s="55" t="s">
        <v>6761</v>
      </c>
      <c r="R1344" s="11" t="s">
        <v>6762</v>
      </c>
      <c r="S1344" s="152" t="s">
        <v>8316</v>
      </c>
      <c r="T1344" s="78" t="str">
        <f t="shared" si="87"/>
        <v>y1_10_3y</v>
      </c>
      <c r="U1344" s="78" t="str">
        <f>INDEX(Lista!$O$2:$S$206,MATCH('Base data'!T1344,Lista!$P$2:$P$206,0),3)</f>
        <v>Räkna med decimaler</v>
      </c>
      <c r="V1344" s="78" t="str">
        <f>INDEX(Lista!$O$2:$S$206,MATCH('Base data'!T1344,Lista!$P$2:$P$206,0),4)</f>
        <v>T_1_10</v>
      </c>
      <c r="W1344" s="78" t="str">
        <f>INDEX(Lista!$O$2:$S$206,MATCH('Base data'!T1344,Lista!$P$2:$P$206,0),5)</f>
        <v>Olika räknemetoder</v>
      </c>
      <c r="X1344" s="214" t="s">
        <v>16772</v>
      </c>
    </row>
    <row r="1345" spans="1:24" x14ac:dyDescent="0.2">
      <c r="A1345" s="215">
        <v>9789152302484</v>
      </c>
      <c r="B1345" s="11">
        <v>5</v>
      </c>
      <c r="C1345" s="11" t="s">
        <v>414</v>
      </c>
      <c r="D1345" s="11" t="s">
        <v>437</v>
      </c>
      <c r="E1345" s="11" t="s">
        <v>282</v>
      </c>
      <c r="F1345" s="11" t="s">
        <v>375</v>
      </c>
      <c r="G1345" s="11" t="s">
        <v>254</v>
      </c>
      <c r="H1345" s="11" t="s">
        <v>33</v>
      </c>
      <c r="I1345" s="11">
        <v>33</v>
      </c>
      <c r="J1345" s="11"/>
      <c r="K1345" s="164" t="s">
        <v>277</v>
      </c>
      <c r="L1345" s="11" t="s">
        <v>12548</v>
      </c>
      <c r="M1345" s="11" t="str">
        <f t="shared" si="86"/>
        <v>5_x5_2x_G_33</v>
      </c>
      <c r="N1345" s="11" t="s">
        <v>10731</v>
      </c>
      <c r="O1345" s="11" t="s">
        <v>283</v>
      </c>
      <c r="P1345" s="39"/>
      <c r="Q1345" s="55" t="s">
        <v>6763</v>
      </c>
      <c r="R1345" s="11" t="s">
        <v>6764</v>
      </c>
      <c r="S1345" s="152" t="s">
        <v>8316</v>
      </c>
      <c r="T1345" s="78" t="str">
        <f t="shared" si="87"/>
        <v>y1_10_3y</v>
      </c>
      <c r="U1345" s="78" t="str">
        <f>INDEX(Lista!$O$2:$S$206,MATCH('Base data'!T1345,Lista!$P$2:$P$206,0),3)</f>
        <v>Räkna med decimaler</v>
      </c>
      <c r="V1345" s="78" t="str">
        <f>INDEX(Lista!$O$2:$S$206,MATCH('Base data'!T1345,Lista!$P$2:$P$206,0),4)</f>
        <v>T_1_10</v>
      </c>
      <c r="W1345" s="78" t="str">
        <f>INDEX(Lista!$O$2:$S$206,MATCH('Base data'!T1345,Lista!$P$2:$P$206,0),5)</f>
        <v>Olika räknemetoder</v>
      </c>
      <c r="X1345" s="214" t="s">
        <v>16772</v>
      </c>
    </row>
    <row r="1346" spans="1:24" x14ac:dyDescent="0.2">
      <c r="A1346" s="215">
        <v>9789152302484</v>
      </c>
      <c r="B1346" s="11">
        <v>5</v>
      </c>
      <c r="C1346" s="11" t="s">
        <v>414</v>
      </c>
      <c r="D1346" s="11" t="s">
        <v>437</v>
      </c>
      <c r="E1346" s="11" t="s">
        <v>282</v>
      </c>
      <c r="F1346" s="11" t="s">
        <v>375</v>
      </c>
      <c r="G1346" s="11" t="s">
        <v>254</v>
      </c>
      <c r="H1346" s="11" t="s">
        <v>33</v>
      </c>
      <c r="I1346" s="11">
        <v>34</v>
      </c>
      <c r="J1346" s="11" t="s">
        <v>31</v>
      </c>
      <c r="K1346" s="164" t="s">
        <v>277</v>
      </c>
      <c r="L1346" s="11" t="s">
        <v>17333</v>
      </c>
      <c r="M1346" s="11" t="str">
        <f t="shared" si="86"/>
        <v>5_x5_2x_G_34a</v>
      </c>
      <c r="N1346" s="11" t="s">
        <v>10732</v>
      </c>
      <c r="O1346" s="11" t="s">
        <v>283</v>
      </c>
      <c r="P1346" s="39"/>
      <c r="Q1346" s="55" t="s">
        <v>6765</v>
      </c>
      <c r="R1346" s="11" t="s">
        <v>16186</v>
      </c>
      <c r="S1346" s="152" t="s">
        <v>8316</v>
      </c>
      <c r="T1346" s="78" t="str">
        <f t="shared" si="87"/>
        <v>y1_10_3y</v>
      </c>
      <c r="U1346" s="78" t="str">
        <f>INDEX(Lista!$O$2:$S$206,MATCH('Base data'!T1346,Lista!$P$2:$P$206,0),3)</f>
        <v>Räkna med decimaler</v>
      </c>
      <c r="V1346" s="78" t="str">
        <f>INDEX(Lista!$O$2:$S$206,MATCH('Base data'!T1346,Lista!$P$2:$P$206,0),4)</f>
        <v>T_1_10</v>
      </c>
      <c r="W1346" s="78" t="str">
        <f>INDEX(Lista!$O$2:$S$206,MATCH('Base data'!T1346,Lista!$P$2:$P$206,0),5)</f>
        <v>Olika räknemetoder</v>
      </c>
      <c r="X1346" s="214" t="s">
        <v>16772</v>
      </c>
    </row>
    <row r="1347" spans="1:24" x14ac:dyDescent="0.2">
      <c r="A1347" s="215">
        <v>9789152302484</v>
      </c>
      <c r="B1347" s="11">
        <v>5</v>
      </c>
      <c r="C1347" s="11" t="s">
        <v>414</v>
      </c>
      <c r="D1347" s="11" t="s">
        <v>437</v>
      </c>
      <c r="E1347" s="11" t="s">
        <v>282</v>
      </c>
      <c r="F1347" s="11" t="s">
        <v>375</v>
      </c>
      <c r="G1347" s="11" t="s">
        <v>254</v>
      </c>
      <c r="H1347" s="11" t="s">
        <v>33</v>
      </c>
      <c r="I1347" s="11">
        <v>34</v>
      </c>
      <c r="J1347" s="11" t="s">
        <v>34</v>
      </c>
      <c r="K1347" s="164" t="s">
        <v>277</v>
      </c>
      <c r="L1347" s="11" t="s">
        <v>17333</v>
      </c>
      <c r="M1347" s="11" t="str">
        <f t="shared" si="86"/>
        <v>5_x5_2x_G_34b</v>
      </c>
      <c r="N1347" s="11" t="s">
        <v>10733</v>
      </c>
      <c r="O1347" s="11" t="s">
        <v>283</v>
      </c>
      <c r="P1347" s="39"/>
      <c r="Q1347" s="55" t="s">
        <v>6766</v>
      </c>
      <c r="R1347" s="11" t="s">
        <v>16186</v>
      </c>
      <c r="S1347" s="152" t="s">
        <v>8316</v>
      </c>
      <c r="T1347" s="78" t="str">
        <f t="shared" si="87"/>
        <v>y1_10_3y</v>
      </c>
      <c r="U1347" s="78" t="str">
        <f>INDEX(Lista!$O$2:$S$206,MATCH('Base data'!T1347,Lista!$P$2:$P$206,0),3)</f>
        <v>Räkna med decimaler</v>
      </c>
      <c r="V1347" s="78" t="str">
        <f>INDEX(Lista!$O$2:$S$206,MATCH('Base data'!T1347,Lista!$P$2:$P$206,0),4)</f>
        <v>T_1_10</v>
      </c>
      <c r="W1347" s="78" t="str">
        <f>INDEX(Lista!$O$2:$S$206,MATCH('Base data'!T1347,Lista!$P$2:$P$206,0),5)</f>
        <v>Olika räknemetoder</v>
      </c>
      <c r="X1347" s="214" t="s">
        <v>16772</v>
      </c>
    </row>
    <row r="1348" spans="1:24" x14ac:dyDescent="0.2">
      <c r="A1348" s="215">
        <v>9789152302484</v>
      </c>
      <c r="B1348" s="11">
        <v>5</v>
      </c>
      <c r="C1348" s="11" t="s">
        <v>414</v>
      </c>
      <c r="D1348" s="11" t="s">
        <v>437</v>
      </c>
      <c r="E1348" s="11" t="s">
        <v>282</v>
      </c>
      <c r="F1348" s="11" t="s">
        <v>375</v>
      </c>
      <c r="G1348" s="11" t="s">
        <v>254</v>
      </c>
      <c r="H1348" s="11" t="s">
        <v>33</v>
      </c>
      <c r="I1348" s="11">
        <v>35</v>
      </c>
      <c r="J1348" s="11" t="s">
        <v>31</v>
      </c>
      <c r="K1348" s="164" t="s">
        <v>277</v>
      </c>
      <c r="L1348" s="11" t="s">
        <v>12548</v>
      </c>
      <c r="M1348" s="11" t="str">
        <f t="shared" si="86"/>
        <v>5_x5_2x_G_35a</v>
      </c>
      <c r="N1348" s="11" t="s">
        <v>10734</v>
      </c>
      <c r="O1348" s="11" t="s">
        <v>283</v>
      </c>
      <c r="P1348" s="39"/>
      <c r="Q1348" s="55" t="s">
        <v>6767</v>
      </c>
      <c r="R1348" s="11" t="s">
        <v>16186</v>
      </c>
      <c r="S1348" s="152" t="s">
        <v>8316</v>
      </c>
      <c r="T1348" s="78" t="str">
        <f t="shared" si="87"/>
        <v>y1_10_3y</v>
      </c>
      <c r="U1348" s="78" t="str">
        <f>INDEX(Lista!$O$2:$S$206,MATCH('Base data'!T1348,Lista!$P$2:$P$206,0),3)</f>
        <v>Räkna med decimaler</v>
      </c>
      <c r="V1348" s="78" t="str">
        <f>INDEX(Lista!$O$2:$S$206,MATCH('Base data'!T1348,Lista!$P$2:$P$206,0),4)</f>
        <v>T_1_10</v>
      </c>
      <c r="W1348" s="78" t="str">
        <f>INDEX(Lista!$O$2:$S$206,MATCH('Base data'!T1348,Lista!$P$2:$P$206,0),5)</f>
        <v>Olika räknemetoder</v>
      </c>
      <c r="X1348" s="214" t="s">
        <v>16772</v>
      </c>
    </row>
    <row r="1349" spans="1:24" x14ac:dyDescent="0.2">
      <c r="A1349" s="215">
        <v>9789152302484</v>
      </c>
      <c r="B1349" s="11">
        <v>5</v>
      </c>
      <c r="C1349" s="11" t="s">
        <v>414</v>
      </c>
      <c r="D1349" s="11" t="s">
        <v>437</v>
      </c>
      <c r="E1349" s="11" t="s">
        <v>282</v>
      </c>
      <c r="F1349" s="11" t="s">
        <v>375</v>
      </c>
      <c r="G1349" s="11" t="s">
        <v>254</v>
      </c>
      <c r="H1349" s="11" t="s">
        <v>33</v>
      </c>
      <c r="I1349" s="11">
        <v>35</v>
      </c>
      <c r="J1349" s="11" t="s">
        <v>34</v>
      </c>
      <c r="K1349" s="164" t="s">
        <v>277</v>
      </c>
      <c r="L1349" s="11" t="s">
        <v>12548</v>
      </c>
      <c r="M1349" s="11" t="str">
        <f t="shared" si="86"/>
        <v>5_x5_2x_G_35b</v>
      </c>
      <c r="N1349" s="11" t="s">
        <v>10735</v>
      </c>
      <c r="O1349" s="11" t="s">
        <v>283</v>
      </c>
      <c r="P1349" s="39"/>
      <c r="Q1349" s="55" t="s">
        <v>6768</v>
      </c>
      <c r="R1349" s="11" t="s">
        <v>16186</v>
      </c>
      <c r="S1349" s="152" t="s">
        <v>8316</v>
      </c>
      <c r="T1349" s="78" t="str">
        <f t="shared" si="87"/>
        <v>y1_10_3y</v>
      </c>
      <c r="U1349" s="78" t="str">
        <f>INDEX(Lista!$O$2:$S$206,MATCH('Base data'!T1349,Lista!$P$2:$P$206,0),3)</f>
        <v>Räkna med decimaler</v>
      </c>
      <c r="V1349" s="78" t="str">
        <f>INDEX(Lista!$O$2:$S$206,MATCH('Base data'!T1349,Lista!$P$2:$P$206,0),4)</f>
        <v>T_1_10</v>
      </c>
      <c r="W1349" s="78" t="str">
        <f>INDEX(Lista!$O$2:$S$206,MATCH('Base data'!T1349,Lista!$P$2:$P$206,0),5)</f>
        <v>Olika räknemetoder</v>
      </c>
      <c r="X1349" s="214" t="s">
        <v>16772</v>
      </c>
    </row>
    <row r="1350" spans="1:24" x14ac:dyDescent="0.2">
      <c r="A1350" s="215">
        <v>9789152302484</v>
      </c>
      <c r="B1350" s="11">
        <v>5</v>
      </c>
      <c r="C1350" s="11" t="s">
        <v>414</v>
      </c>
      <c r="D1350" s="11" t="s">
        <v>437</v>
      </c>
      <c r="E1350" s="11" t="s">
        <v>282</v>
      </c>
      <c r="F1350" s="11" t="s">
        <v>375</v>
      </c>
      <c r="G1350" s="11" t="s">
        <v>254</v>
      </c>
      <c r="H1350" s="11" t="s">
        <v>33</v>
      </c>
      <c r="I1350" s="11">
        <v>36</v>
      </c>
      <c r="J1350" s="11" t="s">
        <v>31</v>
      </c>
      <c r="K1350" s="164" t="s">
        <v>277</v>
      </c>
      <c r="L1350" s="11" t="s">
        <v>17333</v>
      </c>
      <c r="M1350" s="11" t="str">
        <f t="shared" ref="M1350:M1413" si="88">B1350&amp;"_"&amp;F1350&amp;"_"&amp;H1350&amp;"_"&amp;I1350&amp;J1350</f>
        <v>5_x5_2x_G_36a</v>
      </c>
      <c r="N1350" s="11" t="s">
        <v>10736</v>
      </c>
      <c r="O1350" s="11" t="s">
        <v>328</v>
      </c>
      <c r="P1350" s="39"/>
      <c r="Q1350" s="55" t="s">
        <v>6769</v>
      </c>
      <c r="R1350" s="11" t="s">
        <v>16186</v>
      </c>
      <c r="S1350" s="152" t="s">
        <v>8316</v>
      </c>
      <c r="T1350" s="78" t="str">
        <f t="shared" si="87"/>
        <v>y1_10_3y</v>
      </c>
      <c r="U1350" s="78" t="str">
        <f>INDEX(Lista!$O$2:$S$206,MATCH('Base data'!T1350,Lista!$P$2:$P$206,0),3)</f>
        <v>Räkna med decimaler</v>
      </c>
      <c r="V1350" s="78" t="str">
        <f>INDEX(Lista!$O$2:$S$206,MATCH('Base data'!T1350,Lista!$P$2:$P$206,0),4)</f>
        <v>T_1_10</v>
      </c>
      <c r="W1350" s="78" t="str">
        <f>INDEX(Lista!$O$2:$S$206,MATCH('Base data'!T1350,Lista!$P$2:$P$206,0),5)</f>
        <v>Olika räknemetoder</v>
      </c>
      <c r="X1350" s="214" t="s">
        <v>16772</v>
      </c>
    </row>
    <row r="1351" spans="1:24" x14ac:dyDescent="0.2">
      <c r="A1351" s="215">
        <v>9789152302484</v>
      </c>
      <c r="B1351" s="11">
        <v>5</v>
      </c>
      <c r="C1351" s="11" t="s">
        <v>414</v>
      </c>
      <c r="D1351" s="11" t="s">
        <v>437</v>
      </c>
      <c r="E1351" s="11" t="s">
        <v>282</v>
      </c>
      <c r="F1351" s="11" t="s">
        <v>375</v>
      </c>
      <c r="G1351" s="11" t="s">
        <v>254</v>
      </c>
      <c r="H1351" s="11" t="s">
        <v>33</v>
      </c>
      <c r="I1351" s="11">
        <v>36</v>
      </c>
      <c r="J1351" s="11" t="s">
        <v>34</v>
      </c>
      <c r="K1351" s="164" t="s">
        <v>277</v>
      </c>
      <c r="L1351" s="11" t="s">
        <v>17333</v>
      </c>
      <c r="M1351" s="11" t="str">
        <f t="shared" si="88"/>
        <v>5_x5_2x_G_36b</v>
      </c>
      <c r="N1351" s="11" t="s">
        <v>10737</v>
      </c>
      <c r="O1351" s="11" t="s">
        <v>328</v>
      </c>
      <c r="P1351" s="39"/>
      <c r="Q1351" s="55" t="s">
        <v>6770</v>
      </c>
      <c r="R1351" s="11" t="s">
        <v>16186</v>
      </c>
      <c r="S1351" s="152" t="s">
        <v>8316</v>
      </c>
      <c r="T1351" s="78" t="str">
        <f t="shared" si="87"/>
        <v>y1_10_3y</v>
      </c>
      <c r="U1351" s="78" t="str">
        <f>INDEX(Lista!$O$2:$S$206,MATCH('Base data'!T1351,Lista!$P$2:$P$206,0),3)</f>
        <v>Räkna med decimaler</v>
      </c>
      <c r="V1351" s="78" t="str">
        <f>INDEX(Lista!$O$2:$S$206,MATCH('Base data'!T1351,Lista!$P$2:$P$206,0),4)</f>
        <v>T_1_10</v>
      </c>
      <c r="W1351" s="78" t="str">
        <f>INDEX(Lista!$O$2:$S$206,MATCH('Base data'!T1351,Lista!$P$2:$P$206,0),5)</f>
        <v>Olika räknemetoder</v>
      </c>
      <c r="X1351" s="214" t="s">
        <v>16772</v>
      </c>
    </row>
    <row r="1352" spans="1:24" x14ac:dyDescent="0.2">
      <c r="A1352" s="215">
        <v>9789152302484</v>
      </c>
      <c r="B1352" s="11">
        <v>5</v>
      </c>
      <c r="C1352" s="11" t="s">
        <v>414</v>
      </c>
      <c r="D1352" s="11" t="s">
        <v>437</v>
      </c>
      <c r="E1352" s="11" t="s">
        <v>282</v>
      </c>
      <c r="F1352" s="11" t="s">
        <v>375</v>
      </c>
      <c r="G1352" s="11" t="s">
        <v>254</v>
      </c>
      <c r="H1352" s="11" t="s">
        <v>33</v>
      </c>
      <c r="I1352" s="11">
        <v>36</v>
      </c>
      <c r="J1352" s="11" t="s">
        <v>40</v>
      </c>
      <c r="K1352" s="164" t="s">
        <v>277</v>
      </c>
      <c r="L1352" s="11" t="s">
        <v>17333</v>
      </c>
      <c r="M1352" s="11" t="str">
        <f t="shared" si="88"/>
        <v>5_x5_2x_G_36c</v>
      </c>
      <c r="N1352" s="11" t="s">
        <v>10738</v>
      </c>
      <c r="O1352" s="11" t="s">
        <v>328</v>
      </c>
      <c r="P1352" s="39"/>
      <c r="Q1352" s="55" t="s">
        <v>6771</v>
      </c>
      <c r="R1352" s="11" t="s">
        <v>16186</v>
      </c>
      <c r="S1352" s="152" t="s">
        <v>8316</v>
      </c>
      <c r="T1352" s="78" t="str">
        <f t="shared" si="87"/>
        <v>y1_10_3y</v>
      </c>
      <c r="U1352" s="78" t="str">
        <f>INDEX(Lista!$O$2:$S$206,MATCH('Base data'!T1352,Lista!$P$2:$P$206,0),3)</f>
        <v>Räkna med decimaler</v>
      </c>
      <c r="V1352" s="78" t="str">
        <f>INDEX(Lista!$O$2:$S$206,MATCH('Base data'!T1352,Lista!$P$2:$P$206,0),4)</f>
        <v>T_1_10</v>
      </c>
      <c r="W1352" s="78" t="str">
        <f>INDEX(Lista!$O$2:$S$206,MATCH('Base data'!T1352,Lista!$P$2:$P$206,0),5)</f>
        <v>Olika räknemetoder</v>
      </c>
      <c r="X1352" s="214" t="s">
        <v>16772</v>
      </c>
    </row>
    <row r="1353" spans="1:24" x14ac:dyDescent="0.2">
      <c r="A1353" s="215">
        <v>9789152302484</v>
      </c>
      <c r="B1353" s="11">
        <v>5</v>
      </c>
      <c r="C1353" s="11" t="s">
        <v>414</v>
      </c>
      <c r="D1353" s="11" t="s">
        <v>437</v>
      </c>
      <c r="E1353" s="11" t="s">
        <v>282</v>
      </c>
      <c r="F1353" s="11" t="s">
        <v>375</v>
      </c>
      <c r="G1353" s="11" t="s">
        <v>254</v>
      </c>
      <c r="H1353" s="11" t="s">
        <v>33</v>
      </c>
      <c r="I1353" s="11">
        <v>37</v>
      </c>
      <c r="J1353" s="11" t="s">
        <v>31</v>
      </c>
      <c r="K1353" s="164" t="s">
        <v>277</v>
      </c>
      <c r="L1353" s="11" t="s">
        <v>12548</v>
      </c>
      <c r="M1353" s="11" t="str">
        <f t="shared" si="88"/>
        <v>5_x5_2x_G_37a</v>
      </c>
      <c r="N1353" s="11" t="s">
        <v>10739</v>
      </c>
      <c r="O1353" s="11" t="s">
        <v>328</v>
      </c>
      <c r="P1353" s="39"/>
      <c r="Q1353" s="55" t="s">
        <v>6772</v>
      </c>
      <c r="R1353" s="11" t="s">
        <v>16186</v>
      </c>
      <c r="S1353" s="152" t="s">
        <v>8316</v>
      </c>
      <c r="T1353" s="78" t="str">
        <f t="shared" si="87"/>
        <v>y1_10_3y</v>
      </c>
      <c r="U1353" s="78" t="str">
        <f>INDEX(Lista!$O$2:$S$206,MATCH('Base data'!T1353,Lista!$P$2:$P$206,0),3)</f>
        <v>Räkna med decimaler</v>
      </c>
      <c r="V1353" s="78" t="str">
        <f>INDEX(Lista!$O$2:$S$206,MATCH('Base data'!T1353,Lista!$P$2:$P$206,0),4)</f>
        <v>T_1_10</v>
      </c>
      <c r="W1353" s="78" t="str">
        <f>INDEX(Lista!$O$2:$S$206,MATCH('Base data'!T1353,Lista!$P$2:$P$206,0),5)</f>
        <v>Olika räknemetoder</v>
      </c>
      <c r="X1353" s="214" t="s">
        <v>16772</v>
      </c>
    </row>
    <row r="1354" spans="1:24" x14ac:dyDescent="0.2">
      <c r="A1354" s="215">
        <v>9789152302484</v>
      </c>
      <c r="B1354" s="11">
        <v>5</v>
      </c>
      <c r="C1354" s="11" t="s">
        <v>414</v>
      </c>
      <c r="D1354" s="11" t="s">
        <v>437</v>
      </c>
      <c r="E1354" s="11" t="s">
        <v>282</v>
      </c>
      <c r="F1354" s="11" t="s">
        <v>375</v>
      </c>
      <c r="G1354" s="11" t="s">
        <v>254</v>
      </c>
      <c r="H1354" s="11" t="s">
        <v>33</v>
      </c>
      <c r="I1354" s="11">
        <v>37</v>
      </c>
      <c r="J1354" s="11" t="s">
        <v>34</v>
      </c>
      <c r="K1354" s="164" t="s">
        <v>277</v>
      </c>
      <c r="L1354" s="11" t="s">
        <v>12548</v>
      </c>
      <c r="M1354" s="11" t="str">
        <f t="shared" si="88"/>
        <v>5_x5_2x_G_37b</v>
      </c>
      <c r="N1354" s="11" t="s">
        <v>10740</v>
      </c>
      <c r="O1354" s="11" t="s">
        <v>328</v>
      </c>
      <c r="P1354" s="39"/>
      <c r="Q1354" s="55" t="s">
        <v>6773</v>
      </c>
      <c r="R1354" s="11" t="s">
        <v>16186</v>
      </c>
      <c r="S1354" s="152" t="s">
        <v>8316</v>
      </c>
      <c r="T1354" s="78" t="str">
        <f t="shared" si="87"/>
        <v>y1_10_3y</v>
      </c>
      <c r="U1354" s="78" t="str">
        <f>INDEX(Lista!$O$2:$S$206,MATCH('Base data'!T1354,Lista!$P$2:$P$206,0),3)</f>
        <v>Räkna med decimaler</v>
      </c>
      <c r="V1354" s="78" t="str">
        <f>INDEX(Lista!$O$2:$S$206,MATCH('Base data'!T1354,Lista!$P$2:$P$206,0),4)</f>
        <v>T_1_10</v>
      </c>
      <c r="W1354" s="78" t="str">
        <f>INDEX(Lista!$O$2:$S$206,MATCH('Base data'!T1354,Lista!$P$2:$P$206,0),5)</f>
        <v>Olika räknemetoder</v>
      </c>
      <c r="X1354" s="214" t="s">
        <v>16772</v>
      </c>
    </row>
    <row r="1355" spans="1:24" x14ac:dyDescent="0.2">
      <c r="A1355" s="215">
        <v>9789152302484</v>
      </c>
      <c r="B1355" s="11">
        <v>5</v>
      </c>
      <c r="C1355" s="11" t="s">
        <v>414</v>
      </c>
      <c r="D1355" s="11" t="s">
        <v>437</v>
      </c>
      <c r="E1355" s="11" t="s">
        <v>282</v>
      </c>
      <c r="F1355" s="11" t="s">
        <v>375</v>
      </c>
      <c r="G1355" s="11" t="s">
        <v>254</v>
      </c>
      <c r="H1355" s="11" t="s">
        <v>33</v>
      </c>
      <c r="I1355" s="11">
        <v>37</v>
      </c>
      <c r="J1355" s="11" t="s">
        <v>40</v>
      </c>
      <c r="K1355" s="164" t="s">
        <v>277</v>
      </c>
      <c r="L1355" s="11" t="s">
        <v>12548</v>
      </c>
      <c r="M1355" s="11" t="str">
        <f t="shared" si="88"/>
        <v>5_x5_2x_G_37c</v>
      </c>
      <c r="N1355" s="11" t="s">
        <v>10741</v>
      </c>
      <c r="O1355" s="11" t="s">
        <v>328</v>
      </c>
      <c r="P1355" s="39"/>
      <c r="Q1355" s="55" t="s">
        <v>6774</v>
      </c>
      <c r="R1355" s="11" t="s">
        <v>16186</v>
      </c>
      <c r="S1355" s="152" t="s">
        <v>8316</v>
      </c>
      <c r="T1355" s="78" t="str">
        <f t="shared" si="87"/>
        <v>y1_10_3y</v>
      </c>
      <c r="U1355" s="78" t="str">
        <f>INDEX(Lista!$O$2:$S$206,MATCH('Base data'!T1355,Lista!$P$2:$P$206,0),3)</f>
        <v>Räkna med decimaler</v>
      </c>
      <c r="V1355" s="78" t="str">
        <f>INDEX(Lista!$O$2:$S$206,MATCH('Base data'!T1355,Lista!$P$2:$P$206,0),4)</f>
        <v>T_1_10</v>
      </c>
      <c r="W1355" s="78" t="str">
        <f>INDEX(Lista!$O$2:$S$206,MATCH('Base data'!T1355,Lista!$P$2:$P$206,0),5)</f>
        <v>Olika räknemetoder</v>
      </c>
      <c r="X1355" s="214" t="s">
        <v>16772</v>
      </c>
    </row>
    <row r="1356" spans="1:24" x14ac:dyDescent="0.2">
      <c r="A1356" s="215">
        <v>9789152302484</v>
      </c>
      <c r="B1356" s="11">
        <v>5</v>
      </c>
      <c r="C1356" s="11" t="s">
        <v>414</v>
      </c>
      <c r="D1356" s="11" t="s">
        <v>437</v>
      </c>
      <c r="E1356" s="11" t="s">
        <v>282</v>
      </c>
      <c r="F1356" s="11" t="s">
        <v>375</v>
      </c>
      <c r="G1356" s="11" t="s">
        <v>254</v>
      </c>
      <c r="H1356" s="11" t="s">
        <v>33</v>
      </c>
      <c r="I1356" s="11">
        <v>38</v>
      </c>
      <c r="J1356" s="11"/>
      <c r="K1356" s="164" t="s">
        <v>277</v>
      </c>
      <c r="L1356" s="11" t="s">
        <v>17333</v>
      </c>
      <c r="M1356" s="11" t="str">
        <f t="shared" si="88"/>
        <v>5_x5_2x_G_38</v>
      </c>
      <c r="N1356" s="11" t="s">
        <v>10742</v>
      </c>
      <c r="O1356" s="11" t="s">
        <v>283</v>
      </c>
      <c r="P1356" s="39"/>
      <c r="Q1356" s="55" t="s">
        <v>6775</v>
      </c>
      <c r="R1356" s="11" t="s">
        <v>6776</v>
      </c>
      <c r="S1356" s="152" t="s">
        <v>8316</v>
      </c>
      <c r="T1356" s="78" t="str">
        <f t="shared" si="87"/>
        <v>y1_10_3y</v>
      </c>
      <c r="U1356" s="78" t="str">
        <f>INDEX(Lista!$O$2:$S$206,MATCH('Base data'!T1356,Lista!$P$2:$P$206,0),3)</f>
        <v>Räkna med decimaler</v>
      </c>
      <c r="V1356" s="78" t="str">
        <f>INDEX(Lista!$O$2:$S$206,MATCH('Base data'!T1356,Lista!$P$2:$P$206,0),4)</f>
        <v>T_1_10</v>
      </c>
      <c r="W1356" s="78" t="str">
        <f>INDEX(Lista!$O$2:$S$206,MATCH('Base data'!T1356,Lista!$P$2:$P$206,0),5)</f>
        <v>Olika räknemetoder</v>
      </c>
      <c r="X1356" s="214" t="s">
        <v>16772</v>
      </c>
    </row>
    <row r="1357" spans="1:24" x14ac:dyDescent="0.2">
      <c r="A1357" s="215">
        <v>9789152302484</v>
      </c>
      <c r="B1357" s="11">
        <v>5</v>
      </c>
      <c r="C1357" s="11" t="s">
        <v>414</v>
      </c>
      <c r="D1357" s="11" t="s">
        <v>437</v>
      </c>
      <c r="E1357" s="11" t="s">
        <v>282</v>
      </c>
      <c r="F1357" s="11" t="s">
        <v>375</v>
      </c>
      <c r="G1357" s="11" t="s">
        <v>254</v>
      </c>
      <c r="H1357" s="11" t="s">
        <v>33</v>
      </c>
      <c r="I1357" s="11">
        <v>39</v>
      </c>
      <c r="J1357" s="11" t="s">
        <v>31</v>
      </c>
      <c r="K1357" s="164" t="s">
        <v>277</v>
      </c>
      <c r="L1357" s="11" t="s">
        <v>12548</v>
      </c>
      <c r="M1357" s="11" t="str">
        <f t="shared" si="88"/>
        <v>5_x5_2x_G_39a</v>
      </c>
      <c r="N1357" s="11" t="s">
        <v>10743</v>
      </c>
      <c r="O1357" s="11" t="s">
        <v>283</v>
      </c>
      <c r="P1357" s="39"/>
      <c r="Q1357" s="55" t="s">
        <v>12485</v>
      </c>
      <c r="R1357" s="11" t="s">
        <v>16186</v>
      </c>
      <c r="S1357" s="152" t="s">
        <v>8316</v>
      </c>
      <c r="T1357" s="78" t="str">
        <f t="shared" si="87"/>
        <v>y1_10_3y</v>
      </c>
      <c r="U1357" s="78" t="str">
        <f>INDEX(Lista!$O$2:$S$206,MATCH('Base data'!T1357,Lista!$P$2:$P$206,0),3)</f>
        <v>Räkna med decimaler</v>
      </c>
      <c r="V1357" s="78" t="str">
        <f>INDEX(Lista!$O$2:$S$206,MATCH('Base data'!T1357,Lista!$P$2:$P$206,0),4)</f>
        <v>T_1_10</v>
      </c>
      <c r="W1357" s="78" t="str">
        <f>INDEX(Lista!$O$2:$S$206,MATCH('Base data'!T1357,Lista!$P$2:$P$206,0),5)</f>
        <v>Olika räknemetoder</v>
      </c>
      <c r="X1357" s="214" t="s">
        <v>16772</v>
      </c>
    </row>
    <row r="1358" spans="1:24" x14ac:dyDescent="0.2">
      <c r="A1358" s="215">
        <v>9789152302484</v>
      </c>
      <c r="B1358" s="11">
        <v>5</v>
      </c>
      <c r="C1358" s="11" t="s">
        <v>414</v>
      </c>
      <c r="D1358" s="11" t="s">
        <v>437</v>
      </c>
      <c r="E1358" s="11" t="s">
        <v>282</v>
      </c>
      <c r="F1358" s="11" t="s">
        <v>375</v>
      </c>
      <c r="G1358" s="11" t="s">
        <v>254</v>
      </c>
      <c r="H1358" s="11" t="s">
        <v>33</v>
      </c>
      <c r="I1358" s="11">
        <v>39</v>
      </c>
      <c r="J1358" s="11" t="s">
        <v>34</v>
      </c>
      <c r="K1358" s="164" t="s">
        <v>277</v>
      </c>
      <c r="L1358" s="11" t="s">
        <v>12548</v>
      </c>
      <c r="M1358" s="11" t="str">
        <f t="shared" si="88"/>
        <v>5_x5_2x_G_39b</v>
      </c>
      <c r="N1358" s="11" t="s">
        <v>10744</v>
      </c>
      <c r="O1358" s="11" t="s">
        <v>283</v>
      </c>
      <c r="P1358" s="39"/>
      <c r="Q1358" s="55" t="s">
        <v>12486</v>
      </c>
      <c r="R1358" s="11" t="s">
        <v>16186</v>
      </c>
      <c r="S1358" s="152" t="s">
        <v>8316</v>
      </c>
      <c r="T1358" s="78" t="str">
        <f t="shared" si="87"/>
        <v>y1_10_3y</v>
      </c>
      <c r="U1358" s="78" t="str">
        <f>INDEX(Lista!$O$2:$S$206,MATCH('Base data'!T1358,Lista!$P$2:$P$206,0),3)</f>
        <v>Räkna med decimaler</v>
      </c>
      <c r="V1358" s="78" t="str">
        <f>INDEX(Lista!$O$2:$S$206,MATCH('Base data'!T1358,Lista!$P$2:$P$206,0),4)</f>
        <v>T_1_10</v>
      </c>
      <c r="W1358" s="78" t="str">
        <f>INDEX(Lista!$O$2:$S$206,MATCH('Base data'!T1358,Lista!$P$2:$P$206,0),5)</f>
        <v>Olika räknemetoder</v>
      </c>
      <c r="X1358" s="214" t="s">
        <v>16772</v>
      </c>
    </row>
    <row r="1359" spans="1:24" x14ac:dyDescent="0.2">
      <c r="A1359" s="215">
        <v>9789152302484</v>
      </c>
      <c r="B1359" s="11">
        <v>5</v>
      </c>
      <c r="C1359" s="11" t="s">
        <v>414</v>
      </c>
      <c r="D1359" s="11" t="s">
        <v>437</v>
      </c>
      <c r="E1359" s="11" t="s">
        <v>282</v>
      </c>
      <c r="F1359" s="11" t="s">
        <v>375</v>
      </c>
      <c r="G1359" s="11" t="s">
        <v>254</v>
      </c>
      <c r="H1359" s="11" t="s">
        <v>33</v>
      </c>
      <c r="I1359" s="11">
        <v>39</v>
      </c>
      <c r="J1359" s="11" t="s">
        <v>40</v>
      </c>
      <c r="K1359" s="164" t="s">
        <v>277</v>
      </c>
      <c r="L1359" s="11" t="s">
        <v>12548</v>
      </c>
      <c r="M1359" s="11" t="str">
        <f t="shared" si="88"/>
        <v>5_x5_2x_G_39c</v>
      </c>
      <c r="N1359" s="11" t="s">
        <v>10745</v>
      </c>
      <c r="O1359" s="11" t="s">
        <v>283</v>
      </c>
      <c r="P1359" s="39"/>
      <c r="Q1359" s="55" t="s">
        <v>12487</v>
      </c>
      <c r="R1359" s="11" t="s">
        <v>16186</v>
      </c>
      <c r="S1359" s="152" t="s">
        <v>8316</v>
      </c>
      <c r="T1359" s="78" t="str">
        <f t="shared" si="87"/>
        <v>y1_10_3y</v>
      </c>
      <c r="U1359" s="78" t="str">
        <f>INDEX(Lista!$O$2:$S$206,MATCH('Base data'!T1359,Lista!$P$2:$P$206,0),3)</f>
        <v>Räkna med decimaler</v>
      </c>
      <c r="V1359" s="78" t="str">
        <f>INDEX(Lista!$O$2:$S$206,MATCH('Base data'!T1359,Lista!$P$2:$P$206,0),4)</f>
        <v>T_1_10</v>
      </c>
      <c r="W1359" s="78" t="str">
        <f>INDEX(Lista!$O$2:$S$206,MATCH('Base data'!T1359,Lista!$P$2:$P$206,0),5)</f>
        <v>Olika räknemetoder</v>
      </c>
      <c r="X1359" s="214" t="s">
        <v>16772</v>
      </c>
    </row>
    <row r="1360" spans="1:24" x14ac:dyDescent="0.2">
      <c r="A1360" s="215">
        <v>9789152302484</v>
      </c>
      <c r="B1360" s="11">
        <v>5</v>
      </c>
      <c r="C1360" s="11" t="s">
        <v>414</v>
      </c>
      <c r="D1360" s="11" t="s">
        <v>437</v>
      </c>
      <c r="E1360" s="11" t="s">
        <v>282</v>
      </c>
      <c r="F1360" s="11" t="s">
        <v>375</v>
      </c>
      <c r="G1360" s="11" t="s">
        <v>254</v>
      </c>
      <c r="H1360" s="11" t="s">
        <v>33</v>
      </c>
      <c r="I1360" s="11">
        <v>40</v>
      </c>
      <c r="J1360" s="11" t="s">
        <v>31</v>
      </c>
      <c r="K1360" s="164" t="s">
        <v>277</v>
      </c>
      <c r="L1360" s="11" t="s">
        <v>17333</v>
      </c>
      <c r="M1360" s="11" t="str">
        <f t="shared" si="88"/>
        <v>5_x5_2x_G_40a</v>
      </c>
      <c r="N1360" s="11" t="s">
        <v>10746</v>
      </c>
      <c r="O1360" s="11" t="s">
        <v>283</v>
      </c>
      <c r="P1360" s="39"/>
      <c r="Q1360" s="55" t="s">
        <v>12489</v>
      </c>
      <c r="R1360" s="11" t="s">
        <v>16186</v>
      </c>
      <c r="S1360" s="152" t="s">
        <v>8316</v>
      </c>
      <c r="T1360" s="78" t="str">
        <f t="shared" si="87"/>
        <v>y1_10_3y</v>
      </c>
      <c r="U1360" s="78" t="str">
        <f>INDEX(Lista!$O$2:$S$206,MATCH('Base data'!T1360,Lista!$P$2:$P$206,0),3)</f>
        <v>Räkna med decimaler</v>
      </c>
      <c r="V1360" s="78" t="str">
        <f>INDEX(Lista!$O$2:$S$206,MATCH('Base data'!T1360,Lista!$P$2:$P$206,0),4)</f>
        <v>T_1_10</v>
      </c>
      <c r="W1360" s="78" t="str">
        <f>INDEX(Lista!$O$2:$S$206,MATCH('Base data'!T1360,Lista!$P$2:$P$206,0),5)</f>
        <v>Olika räknemetoder</v>
      </c>
      <c r="X1360" s="214" t="s">
        <v>16772</v>
      </c>
    </row>
    <row r="1361" spans="1:24" x14ac:dyDescent="0.2">
      <c r="A1361" s="215">
        <v>9789152302484</v>
      </c>
      <c r="B1361" s="11">
        <v>5</v>
      </c>
      <c r="C1361" s="11" t="s">
        <v>414</v>
      </c>
      <c r="D1361" s="11" t="s">
        <v>437</v>
      </c>
      <c r="E1361" s="11" t="s">
        <v>282</v>
      </c>
      <c r="F1361" s="11" t="s">
        <v>375</v>
      </c>
      <c r="G1361" s="11" t="s">
        <v>254</v>
      </c>
      <c r="H1361" s="11" t="s">
        <v>33</v>
      </c>
      <c r="I1361" s="11">
        <v>40</v>
      </c>
      <c r="J1361" s="11" t="s">
        <v>34</v>
      </c>
      <c r="K1361" s="164" t="s">
        <v>277</v>
      </c>
      <c r="L1361" s="11" t="s">
        <v>17333</v>
      </c>
      <c r="M1361" s="11" t="str">
        <f t="shared" si="88"/>
        <v>5_x5_2x_G_40b</v>
      </c>
      <c r="N1361" s="11" t="s">
        <v>10747</v>
      </c>
      <c r="O1361" s="11" t="s">
        <v>283</v>
      </c>
      <c r="P1361" s="11"/>
      <c r="Q1361" s="55" t="s">
        <v>12488</v>
      </c>
      <c r="R1361" s="11" t="s">
        <v>16186</v>
      </c>
      <c r="S1361" s="152" t="s">
        <v>8316</v>
      </c>
      <c r="T1361" s="78" t="str">
        <f t="shared" si="87"/>
        <v>y1_10_3y</v>
      </c>
      <c r="U1361" s="78" t="str">
        <f>INDEX(Lista!$O$2:$S$206,MATCH('Base data'!T1361,Lista!$P$2:$P$206,0),3)</f>
        <v>Räkna med decimaler</v>
      </c>
      <c r="V1361" s="78" t="str">
        <f>INDEX(Lista!$O$2:$S$206,MATCH('Base data'!T1361,Lista!$P$2:$P$206,0),4)</f>
        <v>T_1_10</v>
      </c>
      <c r="W1361" s="78" t="str">
        <f>INDEX(Lista!$O$2:$S$206,MATCH('Base data'!T1361,Lista!$P$2:$P$206,0),5)</f>
        <v>Olika räknemetoder</v>
      </c>
      <c r="X1361" s="214" t="s">
        <v>16772</v>
      </c>
    </row>
    <row r="1362" spans="1:24" x14ac:dyDescent="0.2">
      <c r="A1362" s="215">
        <v>9789152302484</v>
      </c>
      <c r="B1362" s="11">
        <v>5</v>
      </c>
      <c r="C1362" s="11" t="s">
        <v>414</v>
      </c>
      <c r="D1362" s="11" t="s">
        <v>437</v>
      </c>
      <c r="E1362" s="11" t="s">
        <v>282</v>
      </c>
      <c r="F1362" s="11" t="s">
        <v>375</v>
      </c>
      <c r="G1362" s="11" t="s">
        <v>254</v>
      </c>
      <c r="H1362" s="11" t="s">
        <v>33</v>
      </c>
      <c r="I1362" s="11">
        <v>40</v>
      </c>
      <c r="J1362" s="11" t="s">
        <v>40</v>
      </c>
      <c r="K1362" s="164" t="s">
        <v>277</v>
      </c>
      <c r="L1362" s="11" t="s">
        <v>17333</v>
      </c>
      <c r="M1362" s="11" t="str">
        <f t="shared" si="88"/>
        <v>5_x5_2x_G_40c</v>
      </c>
      <c r="N1362" s="11" t="s">
        <v>10748</v>
      </c>
      <c r="O1362" s="11" t="s">
        <v>283</v>
      </c>
      <c r="P1362" s="11"/>
      <c r="Q1362" s="55" t="s">
        <v>12490</v>
      </c>
      <c r="R1362" s="11" t="s">
        <v>16186</v>
      </c>
      <c r="S1362" s="152" t="s">
        <v>8316</v>
      </c>
      <c r="T1362" s="78" t="str">
        <f t="shared" si="87"/>
        <v>y1_10_3y</v>
      </c>
      <c r="U1362" s="78" t="str">
        <f>INDEX(Lista!$O$2:$S$206,MATCH('Base data'!T1362,Lista!$P$2:$P$206,0),3)</f>
        <v>Räkna med decimaler</v>
      </c>
      <c r="V1362" s="78" t="str">
        <f>INDEX(Lista!$O$2:$S$206,MATCH('Base data'!T1362,Lista!$P$2:$P$206,0),4)</f>
        <v>T_1_10</v>
      </c>
      <c r="W1362" s="78" t="str">
        <f>INDEX(Lista!$O$2:$S$206,MATCH('Base data'!T1362,Lista!$P$2:$P$206,0),5)</f>
        <v>Olika räknemetoder</v>
      </c>
      <c r="X1362" s="214" t="s">
        <v>16772</v>
      </c>
    </row>
    <row r="1363" spans="1:24" x14ac:dyDescent="0.2">
      <c r="A1363" s="215">
        <v>9789152302484</v>
      </c>
      <c r="B1363" s="11">
        <v>5</v>
      </c>
      <c r="C1363" s="11" t="s">
        <v>414</v>
      </c>
      <c r="D1363" s="11" t="s">
        <v>437</v>
      </c>
      <c r="E1363" s="11" t="s">
        <v>282</v>
      </c>
      <c r="F1363" s="11" t="s">
        <v>375</v>
      </c>
      <c r="G1363" s="11" t="s">
        <v>254</v>
      </c>
      <c r="H1363" s="11" t="s">
        <v>33</v>
      </c>
      <c r="I1363" s="11">
        <v>41</v>
      </c>
      <c r="J1363" s="11" t="s">
        <v>31</v>
      </c>
      <c r="K1363" s="164" t="s">
        <v>277</v>
      </c>
      <c r="L1363" s="11" t="s">
        <v>12548</v>
      </c>
      <c r="M1363" s="11" t="str">
        <f t="shared" si="88"/>
        <v>5_x5_2x_G_41a</v>
      </c>
      <c r="N1363" s="11" t="s">
        <v>10749</v>
      </c>
      <c r="O1363" s="11" t="s">
        <v>1256</v>
      </c>
      <c r="P1363" s="11"/>
      <c r="Q1363" s="55" t="s">
        <v>6777</v>
      </c>
      <c r="R1363" s="11" t="s">
        <v>16186</v>
      </c>
      <c r="S1363" s="152" t="s">
        <v>8316</v>
      </c>
      <c r="T1363" s="78" t="str">
        <f t="shared" si="87"/>
        <v>y1_10_3y</v>
      </c>
      <c r="U1363" s="78" t="str">
        <f>INDEX(Lista!$O$2:$S$206,MATCH('Base data'!T1363,Lista!$P$2:$P$206,0),3)</f>
        <v>Räkna med decimaler</v>
      </c>
      <c r="V1363" s="78" t="str">
        <f>INDEX(Lista!$O$2:$S$206,MATCH('Base data'!T1363,Lista!$P$2:$P$206,0),4)</f>
        <v>T_1_10</v>
      </c>
      <c r="W1363" s="78" t="str">
        <f>INDEX(Lista!$O$2:$S$206,MATCH('Base data'!T1363,Lista!$P$2:$P$206,0),5)</f>
        <v>Olika räknemetoder</v>
      </c>
      <c r="X1363" s="214" t="s">
        <v>16772</v>
      </c>
    </row>
    <row r="1364" spans="1:24" x14ac:dyDescent="0.2">
      <c r="A1364" s="215">
        <v>9789152302484</v>
      </c>
      <c r="B1364" s="11">
        <v>5</v>
      </c>
      <c r="C1364" s="11" t="s">
        <v>414</v>
      </c>
      <c r="D1364" s="11" t="s">
        <v>437</v>
      </c>
      <c r="E1364" s="11" t="s">
        <v>282</v>
      </c>
      <c r="F1364" s="11" t="s">
        <v>375</v>
      </c>
      <c r="G1364" s="11" t="s">
        <v>254</v>
      </c>
      <c r="H1364" s="11" t="s">
        <v>33</v>
      </c>
      <c r="I1364" s="11">
        <v>41</v>
      </c>
      <c r="J1364" s="11" t="s">
        <v>34</v>
      </c>
      <c r="K1364" s="164" t="s">
        <v>277</v>
      </c>
      <c r="L1364" s="11" t="s">
        <v>12548</v>
      </c>
      <c r="M1364" s="11" t="str">
        <f t="shared" si="88"/>
        <v>5_x5_2x_G_41b</v>
      </c>
      <c r="N1364" s="11" t="s">
        <v>10750</v>
      </c>
      <c r="O1364" s="11" t="s">
        <v>1256</v>
      </c>
      <c r="P1364" s="11"/>
      <c r="Q1364" s="55" t="s">
        <v>6778</v>
      </c>
      <c r="R1364" s="11" t="s">
        <v>16186</v>
      </c>
      <c r="S1364" s="152" t="s">
        <v>8316</v>
      </c>
      <c r="T1364" s="78" t="str">
        <f t="shared" si="87"/>
        <v>y1_10_3y</v>
      </c>
      <c r="U1364" s="78" t="str">
        <f>INDEX(Lista!$O$2:$S$206,MATCH('Base data'!T1364,Lista!$P$2:$P$206,0),3)</f>
        <v>Räkna med decimaler</v>
      </c>
      <c r="V1364" s="78" t="str">
        <f>INDEX(Lista!$O$2:$S$206,MATCH('Base data'!T1364,Lista!$P$2:$P$206,0),4)</f>
        <v>T_1_10</v>
      </c>
      <c r="W1364" s="78" t="str">
        <f>INDEX(Lista!$O$2:$S$206,MATCH('Base data'!T1364,Lista!$P$2:$P$206,0),5)</f>
        <v>Olika räknemetoder</v>
      </c>
      <c r="X1364" s="214" t="s">
        <v>16772</v>
      </c>
    </row>
    <row r="1365" spans="1:24" x14ac:dyDescent="0.2">
      <c r="A1365" s="215">
        <v>9789152302484</v>
      </c>
      <c r="B1365" s="11">
        <v>5</v>
      </c>
      <c r="C1365" s="11" t="s">
        <v>414</v>
      </c>
      <c r="D1365" s="11" t="s">
        <v>437</v>
      </c>
      <c r="E1365" s="11" t="s">
        <v>282</v>
      </c>
      <c r="F1365" s="11" t="s">
        <v>375</v>
      </c>
      <c r="G1365" s="11" t="s">
        <v>254</v>
      </c>
      <c r="H1365" s="11" t="s">
        <v>33</v>
      </c>
      <c r="I1365" s="11">
        <v>41</v>
      </c>
      <c r="J1365" s="11" t="s">
        <v>40</v>
      </c>
      <c r="K1365" s="164" t="s">
        <v>277</v>
      </c>
      <c r="L1365" s="11" t="s">
        <v>12548</v>
      </c>
      <c r="M1365" s="11" t="str">
        <f t="shared" si="88"/>
        <v>5_x5_2x_G_41c</v>
      </c>
      <c r="N1365" s="11" t="s">
        <v>10751</v>
      </c>
      <c r="O1365" s="11" t="s">
        <v>1256</v>
      </c>
      <c r="P1365" s="11"/>
      <c r="Q1365" s="55" t="s">
        <v>6779</v>
      </c>
      <c r="R1365" s="11" t="s">
        <v>16186</v>
      </c>
      <c r="S1365" s="152" t="s">
        <v>8316</v>
      </c>
      <c r="T1365" s="78" t="str">
        <f t="shared" si="87"/>
        <v>y1_10_3y</v>
      </c>
      <c r="U1365" s="78" t="str">
        <f>INDEX(Lista!$O$2:$S$206,MATCH('Base data'!T1365,Lista!$P$2:$P$206,0),3)</f>
        <v>Räkna med decimaler</v>
      </c>
      <c r="V1365" s="78" t="str">
        <f>INDEX(Lista!$O$2:$S$206,MATCH('Base data'!T1365,Lista!$P$2:$P$206,0),4)</f>
        <v>T_1_10</v>
      </c>
      <c r="W1365" s="78" t="str">
        <f>INDEX(Lista!$O$2:$S$206,MATCH('Base data'!T1365,Lista!$P$2:$P$206,0),5)</f>
        <v>Olika räknemetoder</v>
      </c>
      <c r="X1365" s="214" t="s">
        <v>16772</v>
      </c>
    </row>
    <row r="1366" spans="1:24" x14ac:dyDescent="0.2">
      <c r="A1366" s="215">
        <v>9789152302484</v>
      </c>
      <c r="B1366" s="11">
        <v>5</v>
      </c>
      <c r="C1366" s="11" t="s">
        <v>414</v>
      </c>
      <c r="D1366" s="11" t="s">
        <v>437</v>
      </c>
      <c r="E1366" s="11" t="s">
        <v>282</v>
      </c>
      <c r="F1366" s="11" t="s">
        <v>375</v>
      </c>
      <c r="G1366" s="11" t="s">
        <v>254</v>
      </c>
      <c r="H1366" s="11" t="s">
        <v>33</v>
      </c>
      <c r="I1366" s="11">
        <v>42</v>
      </c>
      <c r="J1366" s="11"/>
      <c r="K1366" s="164" t="s">
        <v>277</v>
      </c>
      <c r="L1366" s="11" t="s">
        <v>17333</v>
      </c>
      <c r="M1366" s="11" t="str">
        <f t="shared" si="88"/>
        <v>5_x5_2x_G_42</v>
      </c>
      <c r="N1366" s="11" t="s">
        <v>10752</v>
      </c>
      <c r="O1366" s="11" t="s">
        <v>1256</v>
      </c>
      <c r="P1366" s="11"/>
      <c r="Q1366" s="55" t="s">
        <v>6780</v>
      </c>
      <c r="R1366" s="11" t="s">
        <v>16186</v>
      </c>
      <c r="S1366" s="152" t="s">
        <v>8316</v>
      </c>
      <c r="T1366" s="78" t="str">
        <f t="shared" si="87"/>
        <v>y1_10_3y</v>
      </c>
      <c r="U1366" s="78" t="str">
        <f>INDEX(Lista!$O$2:$S$206,MATCH('Base data'!T1366,Lista!$P$2:$P$206,0),3)</f>
        <v>Räkna med decimaler</v>
      </c>
      <c r="V1366" s="78" t="str">
        <f>INDEX(Lista!$O$2:$S$206,MATCH('Base data'!T1366,Lista!$P$2:$P$206,0),4)</f>
        <v>T_1_10</v>
      </c>
      <c r="W1366" s="78" t="str">
        <f>INDEX(Lista!$O$2:$S$206,MATCH('Base data'!T1366,Lista!$P$2:$P$206,0),5)</f>
        <v>Olika räknemetoder</v>
      </c>
      <c r="X1366" s="214" t="s">
        <v>16772</v>
      </c>
    </row>
    <row r="1367" spans="1:24" x14ac:dyDescent="0.2">
      <c r="A1367" s="215">
        <v>9789152302484</v>
      </c>
      <c r="B1367" s="11">
        <v>5</v>
      </c>
      <c r="C1367" s="11" t="s">
        <v>414</v>
      </c>
      <c r="D1367" s="11" t="s">
        <v>437</v>
      </c>
      <c r="E1367" s="11" t="s">
        <v>282</v>
      </c>
      <c r="F1367" s="11" t="s">
        <v>375</v>
      </c>
      <c r="G1367" s="11" t="s">
        <v>254</v>
      </c>
      <c r="H1367" s="11" t="s">
        <v>33</v>
      </c>
      <c r="I1367" s="11">
        <v>43</v>
      </c>
      <c r="J1367" s="11"/>
      <c r="K1367" s="164" t="s">
        <v>277</v>
      </c>
      <c r="L1367" s="11" t="s">
        <v>12548</v>
      </c>
      <c r="M1367" s="11" t="str">
        <f t="shared" si="88"/>
        <v>5_x5_2x_G_43</v>
      </c>
      <c r="N1367" s="11" t="s">
        <v>10753</v>
      </c>
      <c r="O1367" s="11" t="s">
        <v>1256</v>
      </c>
      <c r="P1367" s="11"/>
      <c r="Q1367" s="55" t="s">
        <v>6781</v>
      </c>
      <c r="R1367" s="11" t="s">
        <v>16186</v>
      </c>
      <c r="S1367" s="152" t="s">
        <v>8316</v>
      </c>
      <c r="T1367" s="78" t="str">
        <f t="shared" si="87"/>
        <v>y1_10_3y</v>
      </c>
      <c r="U1367" s="78" t="str">
        <f>INDEX(Lista!$O$2:$S$206,MATCH('Base data'!T1367,Lista!$P$2:$P$206,0),3)</f>
        <v>Räkna med decimaler</v>
      </c>
      <c r="V1367" s="78" t="str">
        <f>INDEX(Lista!$O$2:$S$206,MATCH('Base data'!T1367,Lista!$P$2:$P$206,0),4)</f>
        <v>T_1_10</v>
      </c>
      <c r="W1367" s="78" t="str">
        <f>INDEX(Lista!$O$2:$S$206,MATCH('Base data'!T1367,Lista!$P$2:$P$206,0),5)</f>
        <v>Olika räknemetoder</v>
      </c>
      <c r="X1367" s="214" t="s">
        <v>16772</v>
      </c>
    </row>
    <row r="1368" spans="1:24" x14ac:dyDescent="0.2">
      <c r="A1368" s="215">
        <v>9789152302484</v>
      </c>
      <c r="B1368" s="11">
        <v>5</v>
      </c>
      <c r="C1368" s="11" t="s">
        <v>414</v>
      </c>
      <c r="D1368" s="11" t="s">
        <v>437</v>
      </c>
      <c r="E1368" s="11" t="s">
        <v>282</v>
      </c>
      <c r="F1368" s="11" t="s">
        <v>375</v>
      </c>
      <c r="G1368" s="11" t="s">
        <v>254</v>
      </c>
      <c r="H1368" s="11" t="s">
        <v>33</v>
      </c>
      <c r="I1368" s="11">
        <v>44</v>
      </c>
      <c r="J1368" s="11" t="s">
        <v>31</v>
      </c>
      <c r="K1368" s="164" t="s">
        <v>277</v>
      </c>
      <c r="L1368" s="11" t="s">
        <v>17333</v>
      </c>
      <c r="M1368" s="11" t="str">
        <f t="shared" si="88"/>
        <v>5_x5_2x_G_44a</v>
      </c>
      <c r="N1368" s="11" t="s">
        <v>10754</v>
      </c>
      <c r="O1368" s="11" t="s">
        <v>328</v>
      </c>
      <c r="P1368" s="11"/>
      <c r="Q1368" s="55" t="s">
        <v>6782</v>
      </c>
      <c r="R1368" s="11" t="s">
        <v>16186</v>
      </c>
      <c r="S1368" s="152" t="s">
        <v>8321</v>
      </c>
      <c r="T1368" s="78" t="str">
        <f t="shared" si="87"/>
        <v>y1_15_4y</v>
      </c>
      <c r="U1368" s="78" t="str">
        <f>INDEX(Lista!$O$2:$S$206,MATCH('Base data'!T1368,Lista!$P$2:$P$206,0),3)</f>
        <v>Räkneregler - Negativa tal</v>
      </c>
      <c r="V1368" s="78" t="str">
        <f>INDEX(Lista!$O$2:$S$206,MATCH('Base data'!T1368,Lista!$P$2:$P$206,0),4)</f>
        <v>T_1_15</v>
      </c>
      <c r="W1368" s="78" t="str">
        <f>INDEX(Lista!$O$2:$S$206,MATCH('Base data'!T1368,Lista!$P$2:$P$206,0),5)</f>
        <v>Räkneregler</v>
      </c>
      <c r="X1368" s="214" t="s">
        <v>16772</v>
      </c>
    </row>
    <row r="1369" spans="1:24" x14ac:dyDescent="0.2">
      <c r="A1369" s="215">
        <v>9789152302484</v>
      </c>
      <c r="B1369" s="11">
        <v>5</v>
      </c>
      <c r="C1369" s="11" t="s">
        <v>414</v>
      </c>
      <c r="D1369" s="11" t="s">
        <v>437</v>
      </c>
      <c r="E1369" s="11" t="s">
        <v>282</v>
      </c>
      <c r="F1369" s="11" t="s">
        <v>375</v>
      </c>
      <c r="G1369" s="11" t="s">
        <v>254</v>
      </c>
      <c r="H1369" s="11" t="s">
        <v>33</v>
      </c>
      <c r="I1369" s="11">
        <v>44</v>
      </c>
      <c r="J1369" s="11" t="s">
        <v>34</v>
      </c>
      <c r="K1369" s="164" t="s">
        <v>277</v>
      </c>
      <c r="L1369" s="11" t="s">
        <v>17333</v>
      </c>
      <c r="M1369" s="11" t="str">
        <f t="shared" si="88"/>
        <v>5_x5_2x_G_44b</v>
      </c>
      <c r="N1369" s="11" t="s">
        <v>10755</v>
      </c>
      <c r="O1369" s="11" t="s">
        <v>328</v>
      </c>
      <c r="P1369" s="11"/>
      <c r="Q1369" s="55" t="s">
        <v>6783</v>
      </c>
      <c r="R1369" s="11" t="s">
        <v>16186</v>
      </c>
      <c r="S1369" s="152" t="s">
        <v>8321</v>
      </c>
      <c r="T1369" s="78" t="str">
        <f t="shared" si="87"/>
        <v>y1_15_4y</v>
      </c>
      <c r="U1369" s="78" t="str">
        <f>INDEX(Lista!$O$2:$S$206,MATCH('Base data'!T1369,Lista!$P$2:$P$206,0),3)</f>
        <v>Räkneregler - Negativa tal</v>
      </c>
      <c r="V1369" s="78" t="str">
        <f>INDEX(Lista!$O$2:$S$206,MATCH('Base data'!T1369,Lista!$P$2:$P$206,0),4)</f>
        <v>T_1_15</v>
      </c>
      <c r="W1369" s="78" t="str">
        <f>INDEX(Lista!$O$2:$S$206,MATCH('Base data'!T1369,Lista!$P$2:$P$206,0),5)</f>
        <v>Räkneregler</v>
      </c>
      <c r="X1369" s="214" t="s">
        <v>16772</v>
      </c>
    </row>
    <row r="1370" spans="1:24" x14ac:dyDescent="0.2">
      <c r="A1370" s="215">
        <v>9789152302484</v>
      </c>
      <c r="B1370" s="11">
        <v>5</v>
      </c>
      <c r="C1370" s="11" t="s">
        <v>414</v>
      </c>
      <c r="D1370" s="11" t="s">
        <v>437</v>
      </c>
      <c r="E1370" s="11" t="s">
        <v>282</v>
      </c>
      <c r="F1370" s="11" t="s">
        <v>375</v>
      </c>
      <c r="G1370" s="11" t="s">
        <v>254</v>
      </c>
      <c r="H1370" s="11" t="s">
        <v>33</v>
      </c>
      <c r="I1370" s="11">
        <v>44</v>
      </c>
      <c r="J1370" s="11" t="s">
        <v>40</v>
      </c>
      <c r="K1370" s="164" t="s">
        <v>277</v>
      </c>
      <c r="L1370" s="11" t="s">
        <v>17333</v>
      </c>
      <c r="M1370" s="11" t="str">
        <f t="shared" si="88"/>
        <v>5_x5_2x_G_44c</v>
      </c>
      <c r="N1370" s="11" t="s">
        <v>10756</v>
      </c>
      <c r="O1370" s="11" t="s">
        <v>328</v>
      </c>
      <c r="P1370" s="11"/>
      <c r="Q1370" s="55" t="s">
        <v>6784</v>
      </c>
      <c r="R1370" s="11" t="s">
        <v>16186</v>
      </c>
      <c r="S1370" s="152" t="s">
        <v>8321</v>
      </c>
      <c r="T1370" s="78" t="str">
        <f t="shared" si="87"/>
        <v>y1_15_4y</v>
      </c>
      <c r="U1370" s="78" t="str">
        <f>INDEX(Lista!$O$2:$S$206,MATCH('Base data'!T1370,Lista!$P$2:$P$206,0),3)</f>
        <v>Räkneregler - Negativa tal</v>
      </c>
      <c r="V1370" s="78" t="str">
        <f>INDEX(Lista!$O$2:$S$206,MATCH('Base data'!T1370,Lista!$P$2:$P$206,0),4)</f>
        <v>T_1_15</v>
      </c>
      <c r="W1370" s="78" t="str">
        <f>INDEX(Lista!$O$2:$S$206,MATCH('Base data'!T1370,Lista!$P$2:$P$206,0),5)</f>
        <v>Räkneregler</v>
      </c>
      <c r="X1370" s="214" t="s">
        <v>16772</v>
      </c>
    </row>
    <row r="1371" spans="1:24" x14ac:dyDescent="0.2">
      <c r="A1371" s="215">
        <v>9789152302484</v>
      </c>
      <c r="B1371" s="11">
        <v>5</v>
      </c>
      <c r="C1371" s="11" t="s">
        <v>414</v>
      </c>
      <c r="D1371" s="11" t="s">
        <v>437</v>
      </c>
      <c r="E1371" s="11" t="s">
        <v>282</v>
      </c>
      <c r="F1371" s="11" t="s">
        <v>375</v>
      </c>
      <c r="G1371" s="11" t="s">
        <v>254</v>
      </c>
      <c r="H1371" s="11" t="s">
        <v>33</v>
      </c>
      <c r="I1371" s="11">
        <v>44</v>
      </c>
      <c r="J1371" s="11" t="s">
        <v>66</v>
      </c>
      <c r="K1371" s="164" t="s">
        <v>277</v>
      </c>
      <c r="L1371" s="11" t="s">
        <v>17333</v>
      </c>
      <c r="M1371" s="11" t="str">
        <f t="shared" si="88"/>
        <v>5_x5_2x_G_44d</v>
      </c>
      <c r="N1371" s="11" t="s">
        <v>10757</v>
      </c>
      <c r="O1371" s="11" t="s">
        <v>328</v>
      </c>
      <c r="P1371" s="11"/>
      <c r="Q1371" s="55" t="s">
        <v>6785</v>
      </c>
      <c r="R1371" s="11" t="s">
        <v>16186</v>
      </c>
      <c r="S1371" s="152" t="s">
        <v>8321</v>
      </c>
      <c r="T1371" s="78" t="str">
        <f t="shared" si="87"/>
        <v>y1_15_4y</v>
      </c>
      <c r="U1371" s="78" t="str">
        <f>INDEX(Lista!$O$2:$S$206,MATCH('Base data'!T1371,Lista!$P$2:$P$206,0),3)</f>
        <v>Räkneregler - Negativa tal</v>
      </c>
      <c r="V1371" s="78" t="str">
        <f>INDEX(Lista!$O$2:$S$206,MATCH('Base data'!T1371,Lista!$P$2:$P$206,0),4)</f>
        <v>T_1_15</v>
      </c>
      <c r="W1371" s="78" t="str">
        <f>INDEX(Lista!$O$2:$S$206,MATCH('Base data'!T1371,Lista!$P$2:$P$206,0),5)</f>
        <v>Räkneregler</v>
      </c>
      <c r="X1371" s="214" t="s">
        <v>16772</v>
      </c>
    </row>
    <row r="1372" spans="1:24" x14ac:dyDescent="0.2">
      <c r="A1372" s="215">
        <v>9789152302484</v>
      </c>
      <c r="B1372" s="11">
        <v>5</v>
      </c>
      <c r="C1372" s="11" t="s">
        <v>414</v>
      </c>
      <c r="D1372" s="11" t="s">
        <v>437</v>
      </c>
      <c r="E1372" s="11" t="s">
        <v>282</v>
      </c>
      <c r="F1372" s="11" t="s">
        <v>375</v>
      </c>
      <c r="G1372" s="11" t="s">
        <v>254</v>
      </c>
      <c r="H1372" s="11" t="s">
        <v>33</v>
      </c>
      <c r="I1372" s="11">
        <v>45</v>
      </c>
      <c r="J1372" s="11" t="s">
        <v>31</v>
      </c>
      <c r="K1372" s="164" t="s">
        <v>277</v>
      </c>
      <c r="L1372" s="11" t="s">
        <v>12548</v>
      </c>
      <c r="M1372" s="11" t="str">
        <f t="shared" si="88"/>
        <v>5_x5_2x_G_45a</v>
      </c>
      <c r="N1372" s="11" t="s">
        <v>10758</v>
      </c>
      <c r="O1372" s="11" t="s">
        <v>328</v>
      </c>
      <c r="P1372" s="11"/>
      <c r="Q1372" s="55" t="s">
        <v>6786</v>
      </c>
      <c r="R1372" s="11" t="s">
        <v>16186</v>
      </c>
      <c r="S1372" s="152" t="s">
        <v>8321</v>
      </c>
      <c r="T1372" s="78" t="str">
        <f t="shared" si="87"/>
        <v>y1_15_4y</v>
      </c>
      <c r="U1372" s="78" t="str">
        <f>INDEX(Lista!$O$2:$S$206,MATCH('Base data'!T1372,Lista!$P$2:$P$206,0),3)</f>
        <v>Räkneregler - Negativa tal</v>
      </c>
      <c r="V1372" s="78" t="str">
        <f>INDEX(Lista!$O$2:$S$206,MATCH('Base data'!T1372,Lista!$P$2:$P$206,0),4)</f>
        <v>T_1_15</v>
      </c>
      <c r="W1372" s="78" t="str">
        <f>INDEX(Lista!$O$2:$S$206,MATCH('Base data'!T1372,Lista!$P$2:$P$206,0),5)</f>
        <v>Räkneregler</v>
      </c>
      <c r="X1372" s="214" t="s">
        <v>16772</v>
      </c>
    </row>
    <row r="1373" spans="1:24" x14ac:dyDescent="0.2">
      <c r="A1373" s="215">
        <v>9789152302484</v>
      </c>
      <c r="B1373" s="11">
        <v>5</v>
      </c>
      <c r="C1373" s="11" t="s">
        <v>414</v>
      </c>
      <c r="D1373" s="11" t="s">
        <v>437</v>
      </c>
      <c r="E1373" s="11" t="s">
        <v>282</v>
      </c>
      <c r="F1373" s="11" t="s">
        <v>375</v>
      </c>
      <c r="G1373" s="11" t="s">
        <v>254</v>
      </c>
      <c r="H1373" s="11" t="s">
        <v>33</v>
      </c>
      <c r="I1373" s="11">
        <v>45</v>
      </c>
      <c r="J1373" s="11" t="s">
        <v>34</v>
      </c>
      <c r="K1373" s="164" t="s">
        <v>277</v>
      </c>
      <c r="L1373" s="11" t="s">
        <v>12548</v>
      </c>
      <c r="M1373" s="11" t="str">
        <f t="shared" si="88"/>
        <v>5_x5_2x_G_45b</v>
      </c>
      <c r="N1373" s="11" t="s">
        <v>10759</v>
      </c>
      <c r="O1373" s="11" t="s">
        <v>328</v>
      </c>
      <c r="P1373" s="11"/>
      <c r="Q1373" s="55" t="s">
        <v>6787</v>
      </c>
      <c r="R1373" s="11" t="s">
        <v>16186</v>
      </c>
      <c r="S1373" s="152" t="s">
        <v>8321</v>
      </c>
      <c r="T1373" s="78" t="str">
        <f t="shared" si="87"/>
        <v>y1_15_4y</v>
      </c>
      <c r="U1373" s="78" t="str">
        <f>INDEX(Lista!$O$2:$S$206,MATCH('Base data'!T1373,Lista!$P$2:$P$206,0),3)</f>
        <v>Räkneregler - Negativa tal</v>
      </c>
      <c r="V1373" s="78" t="str">
        <f>INDEX(Lista!$O$2:$S$206,MATCH('Base data'!T1373,Lista!$P$2:$P$206,0),4)</f>
        <v>T_1_15</v>
      </c>
      <c r="W1373" s="78" t="str">
        <f>INDEX(Lista!$O$2:$S$206,MATCH('Base data'!T1373,Lista!$P$2:$P$206,0),5)</f>
        <v>Räkneregler</v>
      </c>
      <c r="X1373" s="214" t="s">
        <v>16772</v>
      </c>
    </row>
    <row r="1374" spans="1:24" x14ac:dyDescent="0.2">
      <c r="A1374" s="215">
        <v>9789152302484</v>
      </c>
      <c r="B1374" s="11">
        <v>5</v>
      </c>
      <c r="C1374" s="11" t="s">
        <v>414</v>
      </c>
      <c r="D1374" s="11" t="s">
        <v>437</v>
      </c>
      <c r="E1374" s="11" t="s">
        <v>282</v>
      </c>
      <c r="F1374" s="11" t="s">
        <v>375</v>
      </c>
      <c r="G1374" s="11" t="s">
        <v>254</v>
      </c>
      <c r="H1374" s="11" t="s">
        <v>33</v>
      </c>
      <c r="I1374" s="11">
        <v>45</v>
      </c>
      <c r="J1374" s="11" t="s">
        <v>40</v>
      </c>
      <c r="K1374" s="164" t="s">
        <v>277</v>
      </c>
      <c r="L1374" s="11" t="s">
        <v>12548</v>
      </c>
      <c r="M1374" s="11" t="str">
        <f t="shared" si="88"/>
        <v>5_x5_2x_G_45c</v>
      </c>
      <c r="N1374" s="11" t="s">
        <v>10760</v>
      </c>
      <c r="O1374" s="11" t="s">
        <v>328</v>
      </c>
      <c r="P1374" s="11"/>
      <c r="Q1374" s="55" t="s">
        <v>6788</v>
      </c>
      <c r="R1374" s="11" t="s">
        <v>16186</v>
      </c>
      <c r="S1374" s="152" t="s">
        <v>8321</v>
      </c>
      <c r="T1374" s="78" t="str">
        <f t="shared" si="87"/>
        <v>y1_15_4y</v>
      </c>
      <c r="U1374" s="78" t="str">
        <f>INDEX(Lista!$O$2:$S$206,MATCH('Base data'!T1374,Lista!$P$2:$P$206,0),3)</f>
        <v>Räkneregler - Negativa tal</v>
      </c>
      <c r="V1374" s="78" t="str">
        <f>INDEX(Lista!$O$2:$S$206,MATCH('Base data'!T1374,Lista!$P$2:$P$206,0),4)</f>
        <v>T_1_15</v>
      </c>
      <c r="W1374" s="78" t="str">
        <f>INDEX(Lista!$O$2:$S$206,MATCH('Base data'!T1374,Lista!$P$2:$P$206,0),5)</f>
        <v>Räkneregler</v>
      </c>
      <c r="X1374" s="214" t="s">
        <v>16772</v>
      </c>
    </row>
    <row r="1375" spans="1:24" x14ac:dyDescent="0.2">
      <c r="A1375" s="215">
        <v>9789152302484</v>
      </c>
      <c r="B1375" s="11">
        <v>5</v>
      </c>
      <c r="C1375" s="11" t="s">
        <v>414</v>
      </c>
      <c r="D1375" s="11" t="s">
        <v>437</v>
      </c>
      <c r="E1375" s="11" t="s">
        <v>282</v>
      </c>
      <c r="F1375" s="11" t="s">
        <v>375</v>
      </c>
      <c r="G1375" s="11" t="s">
        <v>254</v>
      </c>
      <c r="H1375" s="11" t="s">
        <v>33</v>
      </c>
      <c r="I1375" s="11">
        <v>45</v>
      </c>
      <c r="J1375" s="11" t="s">
        <v>66</v>
      </c>
      <c r="K1375" s="164" t="s">
        <v>277</v>
      </c>
      <c r="L1375" s="11" t="s">
        <v>12548</v>
      </c>
      <c r="M1375" s="11" t="str">
        <f t="shared" si="88"/>
        <v>5_x5_2x_G_45d</v>
      </c>
      <c r="N1375" s="11" t="s">
        <v>10761</v>
      </c>
      <c r="O1375" s="11" t="s">
        <v>328</v>
      </c>
      <c r="P1375" s="11"/>
      <c r="Q1375" s="55" t="s">
        <v>6789</v>
      </c>
      <c r="R1375" s="11" t="s">
        <v>16186</v>
      </c>
      <c r="S1375" s="152" t="s">
        <v>8321</v>
      </c>
      <c r="T1375" s="78" t="str">
        <f t="shared" si="87"/>
        <v>y1_15_4y</v>
      </c>
      <c r="U1375" s="78" t="str">
        <f>INDEX(Lista!$O$2:$S$206,MATCH('Base data'!T1375,Lista!$P$2:$P$206,0),3)</f>
        <v>Räkneregler - Negativa tal</v>
      </c>
      <c r="V1375" s="78" t="str">
        <f>INDEX(Lista!$O$2:$S$206,MATCH('Base data'!T1375,Lista!$P$2:$P$206,0),4)</f>
        <v>T_1_15</v>
      </c>
      <c r="W1375" s="78" t="str">
        <f>INDEX(Lista!$O$2:$S$206,MATCH('Base data'!T1375,Lista!$P$2:$P$206,0),5)</f>
        <v>Räkneregler</v>
      </c>
      <c r="X1375" s="214" t="s">
        <v>16772</v>
      </c>
    </row>
    <row r="1376" spans="1:24" x14ac:dyDescent="0.2">
      <c r="A1376" s="215">
        <v>9789152302484</v>
      </c>
      <c r="B1376" s="11">
        <v>5</v>
      </c>
      <c r="C1376" s="11" t="s">
        <v>414</v>
      </c>
      <c r="D1376" s="11" t="s">
        <v>437</v>
      </c>
      <c r="E1376" s="11" t="s">
        <v>282</v>
      </c>
      <c r="F1376" s="11" t="s">
        <v>375</v>
      </c>
      <c r="G1376" s="11" t="s">
        <v>254</v>
      </c>
      <c r="H1376" s="11" t="s">
        <v>33</v>
      </c>
      <c r="I1376" s="11">
        <v>46</v>
      </c>
      <c r="J1376" s="11" t="s">
        <v>31</v>
      </c>
      <c r="K1376" s="164" t="s">
        <v>277</v>
      </c>
      <c r="L1376" s="11" t="s">
        <v>17333</v>
      </c>
      <c r="M1376" s="11" t="str">
        <f t="shared" si="88"/>
        <v>5_x5_2x_G_46a</v>
      </c>
      <c r="N1376" s="11" t="s">
        <v>10762</v>
      </c>
      <c r="O1376" s="11" t="s">
        <v>328</v>
      </c>
      <c r="P1376" s="11"/>
      <c r="Q1376" s="55" t="s">
        <v>6790</v>
      </c>
      <c r="R1376" s="11" t="s">
        <v>16186</v>
      </c>
      <c r="S1376" s="152" t="s">
        <v>8321</v>
      </c>
      <c r="T1376" s="78" t="str">
        <f t="shared" si="87"/>
        <v>y1_15_4y</v>
      </c>
      <c r="U1376" s="78" t="str">
        <f>INDEX(Lista!$O$2:$S$206,MATCH('Base data'!T1376,Lista!$P$2:$P$206,0),3)</f>
        <v>Räkneregler - Negativa tal</v>
      </c>
      <c r="V1376" s="78" t="str">
        <f>INDEX(Lista!$O$2:$S$206,MATCH('Base data'!T1376,Lista!$P$2:$P$206,0),4)</f>
        <v>T_1_15</v>
      </c>
      <c r="W1376" s="78" t="str">
        <f>INDEX(Lista!$O$2:$S$206,MATCH('Base data'!T1376,Lista!$P$2:$P$206,0),5)</f>
        <v>Räkneregler</v>
      </c>
      <c r="X1376" s="214" t="s">
        <v>16772</v>
      </c>
    </row>
    <row r="1377" spans="1:24" x14ac:dyDescent="0.2">
      <c r="A1377" s="215">
        <v>9789152302484</v>
      </c>
      <c r="B1377" s="11">
        <v>5</v>
      </c>
      <c r="C1377" s="11" t="s">
        <v>414</v>
      </c>
      <c r="D1377" s="11" t="s">
        <v>437</v>
      </c>
      <c r="E1377" s="11" t="s">
        <v>282</v>
      </c>
      <c r="F1377" s="11" t="s">
        <v>375</v>
      </c>
      <c r="G1377" s="11" t="s">
        <v>254</v>
      </c>
      <c r="H1377" s="11" t="s">
        <v>33</v>
      </c>
      <c r="I1377" s="11">
        <v>46</v>
      </c>
      <c r="J1377" s="11" t="s">
        <v>34</v>
      </c>
      <c r="K1377" s="164" t="s">
        <v>277</v>
      </c>
      <c r="L1377" s="11" t="s">
        <v>17333</v>
      </c>
      <c r="M1377" s="11" t="str">
        <f t="shared" si="88"/>
        <v>5_x5_2x_G_46b</v>
      </c>
      <c r="N1377" s="11" t="s">
        <v>10763</v>
      </c>
      <c r="O1377" s="11" t="s">
        <v>328</v>
      </c>
      <c r="P1377" s="11"/>
      <c r="Q1377" s="55" t="s">
        <v>6791</v>
      </c>
      <c r="R1377" s="11" t="s">
        <v>16186</v>
      </c>
      <c r="S1377" s="152" t="s">
        <v>8321</v>
      </c>
      <c r="T1377" s="78" t="str">
        <f t="shared" si="87"/>
        <v>y1_15_4y</v>
      </c>
      <c r="U1377" s="78" t="str">
        <f>INDEX(Lista!$O$2:$S$206,MATCH('Base data'!T1377,Lista!$P$2:$P$206,0),3)</f>
        <v>Räkneregler - Negativa tal</v>
      </c>
      <c r="V1377" s="78" t="str">
        <f>INDEX(Lista!$O$2:$S$206,MATCH('Base data'!T1377,Lista!$P$2:$P$206,0),4)</f>
        <v>T_1_15</v>
      </c>
      <c r="W1377" s="78" t="str">
        <f>INDEX(Lista!$O$2:$S$206,MATCH('Base data'!T1377,Lista!$P$2:$P$206,0),5)</f>
        <v>Räkneregler</v>
      </c>
      <c r="X1377" s="214" t="s">
        <v>16772</v>
      </c>
    </row>
    <row r="1378" spans="1:24" x14ac:dyDescent="0.2">
      <c r="A1378" s="215">
        <v>9789152302484</v>
      </c>
      <c r="B1378" s="11">
        <v>5</v>
      </c>
      <c r="C1378" s="11" t="s">
        <v>414</v>
      </c>
      <c r="D1378" s="11" t="s">
        <v>437</v>
      </c>
      <c r="E1378" s="11" t="s">
        <v>282</v>
      </c>
      <c r="F1378" s="11" t="s">
        <v>375</v>
      </c>
      <c r="G1378" s="11" t="s">
        <v>254</v>
      </c>
      <c r="H1378" s="11" t="s">
        <v>33</v>
      </c>
      <c r="I1378" s="11">
        <v>46</v>
      </c>
      <c r="J1378" s="11" t="s">
        <v>40</v>
      </c>
      <c r="K1378" s="164" t="s">
        <v>277</v>
      </c>
      <c r="L1378" s="11" t="s">
        <v>17333</v>
      </c>
      <c r="M1378" s="11" t="str">
        <f t="shared" si="88"/>
        <v>5_x5_2x_G_46c</v>
      </c>
      <c r="N1378" s="11" t="s">
        <v>10764</v>
      </c>
      <c r="O1378" s="11" t="s">
        <v>328</v>
      </c>
      <c r="P1378" s="11"/>
      <c r="Q1378" s="55" t="s">
        <v>6792</v>
      </c>
      <c r="R1378" s="11" t="s">
        <v>16186</v>
      </c>
      <c r="S1378" s="152" t="s">
        <v>8321</v>
      </c>
      <c r="T1378" s="78" t="str">
        <f t="shared" si="87"/>
        <v>y1_15_4y</v>
      </c>
      <c r="U1378" s="78" t="str">
        <f>INDEX(Lista!$O$2:$S$206,MATCH('Base data'!T1378,Lista!$P$2:$P$206,0),3)</f>
        <v>Räkneregler - Negativa tal</v>
      </c>
      <c r="V1378" s="78" t="str">
        <f>INDEX(Lista!$O$2:$S$206,MATCH('Base data'!T1378,Lista!$P$2:$P$206,0),4)</f>
        <v>T_1_15</v>
      </c>
      <c r="W1378" s="78" t="str">
        <f>INDEX(Lista!$O$2:$S$206,MATCH('Base data'!T1378,Lista!$P$2:$P$206,0),5)</f>
        <v>Räkneregler</v>
      </c>
      <c r="X1378" s="214" t="s">
        <v>16772</v>
      </c>
    </row>
    <row r="1379" spans="1:24" x14ac:dyDescent="0.2">
      <c r="A1379" s="215">
        <v>9789152302484</v>
      </c>
      <c r="B1379" s="11">
        <v>5</v>
      </c>
      <c r="C1379" s="11" t="s">
        <v>414</v>
      </c>
      <c r="D1379" s="11" t="s">
        <v>437</v>
      </c>
      <c r="E1379" s="11" t="s">
        <v>282</v>
      </c>
      <c r="F1379" s="11" t="s">
        <v>375</v>
      </c>
      <c r="G1379" s="11" t="s">
        <v>254</v>
      </c>
      <c r="H1379" s="11" t="s">
        <v>33</v>
      </c>
      <c r="I1379" s="11">
        <v>46</v>
      </c>
      <c r="J1379" s="11" t="s">
        <v>66</v>
      </c>
      <c r="K1379" s="164" t="s">
        <v>277</v>
      </c>
      <c r="L1379" s="11" t="s">
        <v>17333</v>
      </c>
      <c r="M1379" s="11" t="str">
        <f t="shared" si="88"/>
        <v>5_x5_2x_G_46d</v>
      </c>
      <c r="N1379" s="11" t="s">
        <v>10765</v>
      </c>
      <c r="O1379" s="11" t="s">
        <v>328</v>
      </c>
      <c r="P1379" s="11"/>
      <c r="Q1379" s="55" t="s">
        <v>6793</v>
      </c>
      <c r="R1379" s="11" t="s">
        <v>16186</v>
      </c>
      <c r="S1379" s="152" t="s">
        <v>8321</v>
      </c>
      <c r="T1379" s="78" t="str">
        <f t="shared" si="87"/>
        <v>y1_15_4y</v>
      </c>
      <c r="U1379" s="78" t="str">
        <f>INDEX(Lista!$O$2:$S$206,MATCH('Base data'!T1379,Lista!$P$2:$P$206,0),3)</f>
        <v>Räkneregler - Negativa tal</v>
      </c>
      <c r="V1379" s="78" t="str">
        <f>INDEX(Lista!$O$2:$S$206,MATCH('Base data'!T1379,Lista!$P$2:$P$206,0),4)</f>
        <v>T_1_15</v>
      </c>
      <c r="W1379" s="78" t="str">
        <f>INDEX(Lista!$O$2:$S$206,MATCH('Base data'!T1379,Lista!$P$2:$P$206,0),5)</f>
        <v>Räkneregler</v>
      </c>
      <c r="X1379" s="214" t="s">
        <v>16772</v>
      </c>
    </row>
    <row r="1380" spans="1:24" x14ac:dyDescent="0.2">
      <c r="A1380" s="215">
        <v>9789152302484</v>
      </c>
      <c r="B1380" s="11">
        <v>5</v>
      </c>
      <c r="C1380" s="11" t="s">
        <v>414</v>
      </c>
      <c r="D1380" s="11" t="s">
        <v>437</v>
      </c>
      <c r="E1380" s="11" t="s">
        <v>282</v>
      </c>
      <c r="F1380" s="11" t="s">
        <v>375</v>
      </c>
      <c r="G1380" s="11" t="s">
        <v>254</v>
      </c>
      <c r="H1380" s="11" t="s">
        <v>33</v>
      </c>
      <c r="I1380" s="11">
        <v>47</v>
      </c>
      <c r="J1380" s="11" t="s">
        <v>31</v>
      </c>
      <c r="K1380" s="164" t="s">
        <v>277</v>
      </c>
      <c r="L1380" s="11" t="s">
        <v>12548</v>
      </c>
      <c r="M1380" s="11" t="str">
        <f t="shared" si="88"/>
        <v>5_x5_2x_G_47a</v>
      </c>
      <c r="N1380" s="11" t="s">
        <v>10766</v>
      </c>
      <c r="O1380" s="11" t="s">
        <v>328</v>
      </c>
      <c r="P1380" s="11"/>
      <c r="Q1380" s="55" t="s">
        <v>6794</v>
      </c>
      <c r="R1380" s="11" t="s">
        <v>16186</v>
      </c>
      <c r="S1380" s="152" t="s">
        <v>8321</v>
      </c>
      <c r="T1380" s="78" t="str">
        <f t="shared" si="87"/>
        <v>y1_15_4y</v>
      </c>
      <c r="U1380" s="78" t="str">
        <f>INDEX(Lista!$O$2:$S$206,MATCH('Base data'!T1380,Lista!$P$2:$P$206,0),3)</f>
        <v>Räkneregler - Negativa tal</v>
      </c>
      <c r="V1380" s="78" t="str">
        <f>INDEX(Lista!$O$2:$S$206,MATCH('Base data'!T1380,Lista!$P$2:$P$206,0),4)</f>
        <v>T_1_15</v>
      </c>
      <c r="W1380" s="78" t="str">
        <f>INDEX(Lista!$O$2:$S$206,MATCH('Base data'!T1380,Lista!$P$2:$P$206,0),5)</f>
        <v>Räkneregler</v>
      </c>
      <c r="X1380" s="214" t="s">
        <v>16772</v>
      </c>
    </row>
    <row r="1381" spans="1:24" x14ac:dyDescent="0.2">
      <c r="A1381" s="215">
        <v>9789152302484</v>
      </c>
      <c r="B1381" s="11">
        <v>5</v>
      </c>
      <c r="C1381" s="11" t="s">
        <v>414</v>
      </c>
      <c r="D1381" s="11" t="s">
        <v>437</v>
      </c>
      <c r="E1381" s="11" t="s">
        <v>282</v>
      </c>
      <c r="F1381" s="11" t="s">
        <v>375</v>
      </c>
      <c r="G1381" s="11" t="s">
        <v>254</v>
      </c>
      <c r="H1381" s="11" t="s">
        <v>33</v>
      </c>
      <c r="I1381" s="11">
        <v>47</v>
      </c>
      <c r="J1381" s="11" t="s">
        <v>34</v>
      </c>
      <c r="K1381" s="164" t="s">
        <v>277</v>
      </c>
      <c r="L1381" s="11" t="s">
        <v>12548</v>
      </c>
      <c r="M1381" s="11" t="str">
        <f t="shared" si="88"/>
        <v>5_x5_2x_G_47b</v>
      </c>
      <c r="N1381" s="11" t="s">
        <v>10767</v>
      </c>
      <c r="O1381" s="11" t="s">
        <v>328</v>
      </c>
      <c r="P1381" s="11"/>
      <c r="Q1381" s="55" t="s">
        <v>6795</v>
      </c>
      <c r="R1381" s="11" t="s">
        <v>16186</v>
      </c>
      <c r="S1381" s="152" t="s">
        <v>8321</v>
      </c>
      <c r="T1381" s="78" t="str">
        <f t="shared" si="87"/>
        <v>y1_15_4y</v>
      </c>
      <c r="U1381" s="78" t="str">
        <f>INDEX(Lista!$O$2:$S$206,MATCH('Base data'!T1381,Lista!$P$2:$P$206,0),3)</f>
        <v>Räkneregler - Negativa tal</v>
      </c>
      <c r="V1381" s="78" t="str">
        <f>INDEX(Lista!$O$2:$S$206,MATCH('Base data'!T1381,Lista!$P$2:$P$206,0),4)</f>
        <v>T_1_15</v>
      </c>
      <c r="W1381" s="78" t="str">
        <f>INDEX(Lista!$O$2:$S$206,MATCH('Base data'!T1381,Lista!$P$2:$P$206,0),5)</f>
        <v>Räkneregler</v>
      </c>
      <c r="X1381" s="214" t="s">
        <v>16772</v>
      </c>
    </row>
    <row r="1382" spans="1:24" x14ac:dyDescent="0.2">
      <c r="A1382" s="215">
        <v>9789152302484</v>
      </c>
      <c r="B1382" s="11">
        <v>5</v>
      </c>
      <c r="C1382" s="11" t="s">
        <v>414</v>
      </c>
      <c r="D1382" s="11" t="s">
        <v>437</v>
      </c>
      <c r="E1382" s="11" t="s">
        <v>282</v>
      </c>
      <c r="F1382" s="11" t="s">
        <v>375</v>
      </c>
      <c r="G1382" s="11" t="s">
        <v>254</v>
      </c>
      <c r="H1382" s="11" t="s">
        <v>33</v>
      </c>
      <c r="I1382" s="11">
        <v>47</v>
      </c>
      <c r="J1382" s="11" t="s">
        <v>40</v>
      </c>
      <c r="K1382" s="164" t="s">
        <v>277</v>
      </c>
      <c r="L1382" s="11" t="s">
        <v>12548</v>
      </c>
      <c r="M1382" s="11" t="str">
        <f t="shared" si="88"/>
        <v>5_x5_2x_G_47c</v>
      </c>
      <c r="N1382" s="11" t="s">
        <v>10768</v>
      </c>
      <c r="O1382" s="11" t="s">
        <v>328</v>
      </c>
      <c r="P1382" s="11"/>
      <c r="Q1382" s="55" t="s">
        <v>6796</v>
      </c>
      <c r="R1382" s="11" t="s">
        <v>16186</v>
      </c>
      <c r="S1382" s="152" t="s">
        <v>8321</v>
      </c>
      <c r="T1382" s="78" t="str">
        <f t="shared" si="87"/>
        <v>y1_15_4y</v>
      </c>
      <c r="U1382" s="78" t="str">
        <f>INDEX(Lista!$O$2:$S$206,MATCH('Base data'!T1382,Lista!$P$2:$P$206,0),3)</f>
        <v>Räkneregler - Negativa tal</v>
      </c>
      <c r="V1382" s="78" t="str">
        <f>INDEX(Lista!$O$2:$S$206,MATCH('Base data'!T1382,Lista!$P$2:$P$206,0),4)</f>
        <v>T_1_15</v>
      </c>
      <c r="W1382" s="78" t="str">
        <f>INDEX(Lista!$O$2:$S$206,MATCH('Base data'!T1382,Lista!$P$2:$P$206,0),5)</f>
        <v>Räkneregler</v>
      </c>
      <c r="X1382" s="214" t="s">
        <v>16772</v>
      </c>
    </row>
    <row r="1383" spans="1:24" x14ac:dyDescent="0.2">
      <c r="A1383" s="215">
        <v>9789152302484</v>
      </c>
      <c r="B1383" s="11">
        <v>5</v>
      </c>
      <c r="C1383" s="11" t="s">
        <v>414</v>
      </c>
      <c r="D1383" s="11" t="s">
        <v>437</v>
      </c>
      <c r="E1383" s="11" t="s">
        <v>282</v>
      </c>
      <c r="F1383" s="11" t="s">
        <v>375</v>
      </c>
      <c r="G1383" s="11" t="s">
        <v>254</v>
      </c>
      <c r="H1383" s="11" t="s">
        <v>33</v>
      </c>
      <c r="I1383" s="11">
        <v>47</v>
      </c>
      <c r="J1383" s="11" t="s">
        <v>66</v>
      </c>
      <c r="K1383" s="164" t="s">
        <v>277</v>
      </c>
      <c r="L1383" s="11" t="s">
        <v>12548</v>
      </c>
      <c r="M1383" s="11" t="str">
        <f t="shared" si="88"/>
        <v>5_x5_2x_G_47d</v>
      </c>
      <c r="N1383" s="11" t="s">
        <v>10769</v>
      </c>
      <c r="O1383" s="11" t="s">
        <v>328</v>
      </c>
      <c r="P1383" s="11"/>
      <c r="Q1383" s="55" t="s">
        <v>6797</v>
      </c>
      <c r="R1383" s="11" t="s">
        <v>16186</v>
      </c>
      <c r="S1383" s="152" t="s">
        <v>8321</v>
      </c>
      <c r="T1383" s="78" t="str">
        <f t="shared" si="87"/>
        <v>y1_15_4y</v>
      </c>
      <c r="U1383" s="78" t="str">
        <f>INDEX(Lista!$O$2:$S$206,MATCH('Base data'!T1383,Lista!$P$2:$P$206,0),3)</f>
        <v>Räkneregler - Negativa tal</v>
      </c>
      <c r="V1383" s="78" t="str">
        <f>INDEX(Lista!$O$2:$S$206,MATCH('Base data'!T1383,Lista!$P$2:$P$206,0),4)</f>
        <v>T_1_15</v>
      </c>
      <c r="W1383" s="78" t="str">
        <f>INDEX(Lista!$O$2:$S$206,MATCH('Base data'!T1383,Lista!$P$2:$P$206,0),5)</f>
        <v>Räkneregler</v>
      </c>
      <c r="X1383" s="214" t="s">
        <v>16772</v>
      </c>
    </row>
    <row r="1384" spans="1:24" x14ac:dyDescent="0.2">
      <c r="A1384" s="215">
        <v>9789152302484</v>
      </c>
      <c r="B1384" s="11">
        <v>5</v>
      </c>
      <c r="C1384" s="11" t="s">
        <v>414</v>
      </c>
      <c r="D1384" s="11" t="s">
        <v>437</v>
      </c>
      <c r="E1384" s="11" t="s">
        <v>282</v>
      </c>
      <c r="F1384" s="11" t="s">
        <v>375</v>
      </c>
      <c r="G1384" s="11" t="s">
        <v>254</v>
      </c>
      <c r="H1384" s="11" t="s">
        <v>33</v>
      </c>
      <c r="I1384" s="11">
        <v>48</v>
      </c>
      <c r="J1384" s="11" t="s">
        <v>31</v>
      </c>
      <c r="K1384" s="164" t="s">
        <v>277</v>
      </c>
      <c r="L1384" s="11" t="s">
        <v>17333</v>
      </c>
      <c r="M1384" s="11" t="str">
        <f t="shared" si="88"/>
        <v>5_x5_2x_G_48a</v>
      </c>
      <c r="N1384" s="11" t="s">
        <v>10770</v>
      </c>
      <c r="O1384" s="11" t="s">
        <v>283</v>
      </c>
      <c r="P1384" s="11"/>
      <c r="Q1384" s="55" t="s">
        <v>6798</v>
      </c>
      <c r="R1384" s="11" t="s">
        <v>16186</v>
      </c>
      <c r="S1384" s="152" t="s">
        <v>8321</v>
      </c>
      <c r="T1384" s="78" t="str">
        <f t="shared" si="87"/>
        <v>y1_15_4y</v>
      </c>
      <c r="U1384" s="78" t="str">
        <f>INDEX(Lista!$O$2:$S$206,MATCH('Base data'!T1384,Lista!$P$2:$P$206,0),3)</f>
        <v>Räkneregler - Negativa tal</v>
      </c>
      <c r="V1384" s="78" t="str">
        <f>INDEX(Lista!$O$2:$S$206,MATCH('Base data'!T1384,Lista!$P$2:$P$206,0),4)</f>
        <v>T_1_15</v>
      </c>
      <c r="W1384" s="78" t="str">
        <f>INDEX(Lista!$O$2:$S$206,MATCH('Base data'!T1384,Lista!$P$2:$P$206,0),5)</f>
        <v>Räkneregler</v>
      </c>
      <c r="X1384" s="214" t="s">
        <v>16772</v>
      </c>
    </row>
    <row r="1385" spans="1:24" x14ac:dyDescent="0.2">
      <c r="A1385" s="215">
        <v>9789152302484</v>
      </c>
      <c r="B1385" s="11">
        <v>5</v>
      </c>
      <c r="C1385" s="11" t="s">
        <v>414</v>
      </c>
      <c r="D1385" s="11" t="s">
        <v>437</v>
      </c>
      <c r="E1385" s="11" t="s">
        <v>282</v>
      </c>
      <c r="F1385" s="11" t="s">
        <v>375</v>
      </c>
      <c r="G1385" s="11" t="s">
        <v>254</v>
      </c>
      <c r="H1385" s="11" t="s">
        <v>33</v>
      </c>
      <c r="I1385" s="11">
        <v>48</v>
      </c>
      <c r="J1385" s="11" t="s">
        <v>34</v>
      </c>
      <c r="K1385" s="164" t="s">
        <v>277</v>
      </c>
      <c r="L1385" s="11" t="s">
        <v>17333</v>
      </c>
      <c r="M1385" s="11" t="str">
        <f t="shared" si="88"/>
        <v>5_x5_2x_G_48b</v>
      </c>
      <c r="N1385" s="11" t="s">
        <v>10771</v>
      </c>
      <c r="O1385" s="11" t="s">
        <v>283</v>
      </c>
      <c r="P1385" s="11"/>
      <c r="Q1385" s="55" t="s">
        <v>6799</v>
      </c>
      <c r="R1385" s="11" t="s">
        <v>16186</v>
      </c>
      <c r="S1385" s="152" t="s">
        <v>8321</v>
      </c>
      <c r="T1385" s="78" t="str">
        <f t="shared" si="87"/>
        <v>y1_15_4y</v>
      </c>
      <c r="U1385" s="78" t="str">
        <f>INDEX(Lista!$O$2:$S$206,MATCH('Base data'!T1385,Lista!$P$2:$P$206,0),3)</f>
        <v>Räkneregler - Negativa tal</v>
      </c>
      <c r="V1385" s="78" t="str">
        <f>INDEX(Lista!$O$2:$S$206,MATCH('Base data'!T1385,Lista!$P$2:$P$206,0),4)</f>
        <v>T_1_15</v>
      </c>
      <c r="W1385" s="78" t="str">
        <f>INDEX(Lista!$O$2:$S$206,MATCH('Base data'!T1385,Lista!$P$2:$P$206,0),5)</f>
        <v>Räkneregler</v>
      </c>
      <c r="X1385" s="214" t="s">
        <v>16772</v>
      </c>
    </row>
    <row r="1386" spans="1:24" x14ac:dyDescent="0.2">
      <c r="A1386" s="215">
        <v>9789152302484</v>
      </c>
      <c r="B1386" s="11">
        <v>5</v>
      </c>
      <c r="C1386" s="11" t="s">
        <v>414</v>
      </c>
      <c r="D1386" s="11" t="s">
        <v>437</v>
      </c>
      <c r="E1386" s="11" t="s">
        <v>282</v>
      </c>
      <c r="F1386" s="11" t="s">
        <v>375</v>
      </c>
      <c r="G1386" s="11" t="s">
        <v>254</v>
      </c>
      <c r="H1386" s="11" t="s">
        <v>33</v>
      </c>
      <c r="I1386" s="11">
        <v>48</v>
      </c>
      <c r="J1386" s="11" t="s">
        <v>40</v>
      </c>
      <c r="K1386" s="164" t="s">
        <v>277</v>
      </c>
      <c r="L1386" s="11" t="s">
        <v>17333</v>
      </c>
      <c r="M1386" s="11" t="str">
        <f t="shared" si="88"/>
        <v>5_x5_2x_G_48c</v>
      </c>
      <c r="N1386" s="11" t="s">
        <v>10772</v>
      </c>
      <c r="O1386" s="11" t="s">
        <v>283</v>
      </c>
      <c r="P1386" s="11"/>
      <c r="Q1386" s="55" t="s">
        <v>6800</v>
      </c>
      <c r="R1386" s="11" t="s">
        <v>16186</v>
      </c>
      <c r="S1386" s="152" t="s">
        <v>8321</v>
      </c>
      <c r="T1386" s="78" t="str">
        <f t="shared" si="87"/>
        <v>y1_15_4y</v>
      </c>
      <c r="U1386" s="78" t="str">
        <f>INDEX(Lista!$O$2:$S$206,MATCH('Base data'!T1386,Lista!$P$2:$P$206,0),3)</f>
        <v>Räkneregler - Negativa tal</v>
      </c>
      <c r="V1386" s="78" t="str">
        <f>INDEX(Lista!$O$2:$S$206,MATCH('Base data'!T1386,Lista!$P$2:$P$206,0),4)</f>
        <v>T_1_15</v>
      </c>
      <c r="W1386" s="78" t="str">
        <f>INDEX(Lista!$O$2:$S$206,MATCH('Base data'!T1386,Lista!$P$2:$P$206,0),5)</f>
        <v>Räkneregler</v>
      </c>
      <c r="X1386" s="214" t="s">
        <v>16772</v>
      </c>
    </row>
    <row r="1387" spans="1:24" x14ac:dyDescent="0.2">
      <c r="A1387" s="215">
        <v>9789152302484</v>
      </c>
      <c r="B1387" s="11">
        <v>5</v>
      </c>
      <c r="C1387" s="11" t="s">
        <v>414</v>
      </c>
      <c r="D1387" s="11" t="s">
        <v>437</v>
      </c>
      <c r="E1387" s="11" t="s">
        <v>282</v>
      </c>
      <c r="F1387" s="11" t="s">
        <v>375</v>
      </c>
      <c r="G1387" s="11" t="s">
        <v>254</v>
      </c>
      <c r="H1387" s="11" t="s">
        <v>33</v>
      </c>
      <c r="I1387" s="11">
        <v>49</v>
      </c>
      <c r="J1387" s="11"/>
      <c r="K1387" s="164" t="s">
        <v>277</v>
      </c>
      <c r="L1387" s="11" t="s">
        <v>12548</v>
      </c>
      <c r="M1387" s="11" t="str">
        <f t="shared" si="88"/>
        <v>5_x5_2x_G_49</v>
      </c>
      <c r="N1387" s="11" t="s">
        <v>10773</v>
      </c>
      <c r="O1387" s="11" t="s">
        <v>1256</v>
      </c>
      <c r="P1387" s="11"/>
      <c r="Q1387" s="55" t="s">
        <v>6801</v>
      </c>
      <c r="R1387" s="11" t="s">
        <v>16186</v>
      </c>
      <c r="S1387" s="152" t="s">
        <v>8321</v>
      </c>
      <c r="T1387" s="78" t="str">
        <f t="shared" si="87"/>
        <v>y1_15_4y</v>
      </c>
      <c r="U1387" s="78" t="str">
        <f>INDEX(Lista!$O$2:$S$206,MATCH('Base data'!T1387,Lista!$P$2:$P$206,0),3)</f>
        <v>Räkneregler - Negativa tal</v>
      </c>
      <c r="V1387" s="78" t="str">
        <f>INDEX(Lista!$O$2:$S$206,MATCH('Base data'!T1387,Lista!$P$2:$P$206,0),4)</f>
        <v>T_1_15</v>
      </c>
      <c r="W1387" s="78" t="str">
        <f>INDEX(Lista!$O$2:$S$206,MATCH('Base data'!T1387,Lista!$P$2:$P$206,0),5)</f>
        <v>Räkneregler</v>
      </c>
      <c r="X1387" s="214" t="s">
        <v>16772</v>
      </c>
    </row>
    <row r="1388" spans="1:24" x14ac:dyDescent="0.2">
      <c r="A1388" s="215">
        <v>9789152302484</v>
      </c>
      <c r="B1388" s="11">
        <v>5</v>
      </c>
      <c r="C1388" s="11" t="s">
        <v>414</v>
      </c>
      <c r="D1388" s="11" t="s">
        <v>437</v>
      </c>
      <c r="E1388" s="11" t="s">
        <v>282</v>
      </c>
      <c r="F1388" s="11" t="s">
        <v>375</v>
      </c>
      <c r="G1388" s="11" t="s">
        <v>254</v>
      </c>
      <c r="H1388" s="11" t="s">
        <v>33</v>
      </c>
      <c r="I1388" s="11">
        <v>50</v>
      </c>
      <c r="J1388" s="11" t="s">
        <v>31</v>
      </c>
      <c r="K1388" s="164" t="s">
        <v>277</v>
      </c>
      <c r="L1388" s="11" t="s">
        <v>17333</v>
      </c>
      <c r="M1388" s="11" t="str">
        <f t="shared" si="88"/>
        <v>5_x5_2x_G_50a</v>
      </c>
      <c r="N1388" s="11" t="s">
        <v>10774</v>
      </c>
      <c r="O1388" s="11" t="s">
        <v>283</v>
      </c>
      <c r="P1388" s="11"/>
      <c r="Q1388" s="55" t="s">
        <v>6802</v>
      </c>
      <c r="R1388" s="11" t="s">
        <v>16186</v>
      </c>
      <c r="S1388" s="152" t="s">
        <v>8321</v>
      </c>
      <c r="T1388" s="78" t="str">
        <f t="shared" si="87"/>
        <v>y1_15_4y</v>
      </c>
      <c r="U1388" s="78" t="str">
        <f>INDEX(Lista!$O$2:$S$206,MATCH('Base data'!T1388,Lista!$P$2:$P$206,0),3)</f>
        <v>Räkneregler - Negativa tal</v>
      </c>
      <c r="V1388" s="78" t="str">
        <f>INDEX(Lista!$O$2:$S$206,MATCH('Base data'!T1388,Lista!$P$2:$P$206,0),4)</f>
        <v>T_1_15</v>
      </c>
      <c r="W1388" s="78" t="str">
        <f>INDEX(Lista!$O$2:$S$206,MATCH('Base data'!T1388,Lista!$P$2:$P$206,0),5)</f>
        <v>Räkneregler</v>
      </c>
      <c r="X1388" s="214" t="s">
        <v>16772</v>
      </c>
    </row>
    <row r="1389" spans="1:24" x14ac:dyDescent="0.2">
      <c r="A1389" s="215">
        <v>9789152302484</v>
      </c>
      <c r="B1389" s="11">
        <v>5</v>
      </c>
      <c r="C1389" s="11" t="s">
        <v>414</v>
      </c>
      <c r="D1389" s="11" t="s">
        <v>437</v>
      </c>
      <c r="E1389" s="11" t="s">
        <v>282</v>
      </c>
      <c r="F1389" s="11" t="s">
        <v>375</v>
      </c>
      <c r="G1389" s="11" t="s">
        <v>254</v>
      </c>
      <c r="H1389" s="11" t="s">
        <v>33</v>
      </c>
      <c r="I1389" s="11">
        <v>50</v>
      </c>
      <c r="J1389" s="11" t="s">
        <v>34</v>
      </c>
      <c r="K1389" s="164" t="s">
        <v>277</v>
      </c>
      <c r="L1389" s="11" t="s">
        <v>17333</v>
      </c>
      <c r="M1389" s="11" t="str">
        <f t="shared" si="88"/>
        <v>5_x5_2x_G_50b</v>
      </c>
      <c r="N1389" s="11" t="s">
        <v>10775</v>
      </c>
      <c r="O1389" s="11" t="s">
        <v>283</v>
      </c>
      <c r="P1389" s="11"/>
      <c r="Q1389" s="55" t="s">
        <v>6803</v>
      </c>
      <c r="R1389" s="11" t="s">
        <v>16186</v>
      </c>
      <c r="S1389" s="152" t="s">
        <v>8321</v>
      </c>
      <c r="T1389" s="78" t="str">
        <f t="shared" si="87"/>
        <v>y1_15_4y</v>
      </c>
      <c r="U1389" s="78" t="str">
        <f>INDEX(Lista!$O$2:$S$206,MATCH('Base data'!T1389,Lista!$P$2:$P$206,0),3)</f>
        <v>Räkneregler - Negativa tal</v>
      </c>
      <c r="V1389" s="78" t="str">
        <f>INDEX(Lista!$O$2:$S$206,MATCH('Base data'!T1389,Lista!$P$2:$P$206,0),4)</f>
        <v>T_1_15</v>
      </c>
      <c r="W1389" s="78" t="str">
        <f>INDEX(Lista!$O$2:$S$206,MATCH('Base data'!T1389,Lista!$P$2:$P$206,0),5)</f>
        <v>Räkneregler</v>
      </c>
      <c r="X1389" s="214" t="s">
        <v>16772</v>
      </c>
    </row>
    <row r="1390" spans="1:24" x14ac:dyDescent="0.2">
      <c r="A1390" s="215">
        <v>9789152302484</v>
      </c>
      <c r="B1390" s="11">
        <v>5</v>
      </c>
      <c r="C1390" s="11" t="s">
        <v>414</v>
      </c>
      <c r="D1390" s="11" t="s">
        <v>437</v>
      </c>
      <c r="E1390" s="11" t="s">
        <v>282</v>
      </c>
      <c r="F1390" s="11" t="s">
        <v>375</v>
      </c>
      <c r="G1390" s="11" t="s">
        <v>254</v>
      </c>
      <c r="H1390" s="11" t="s">
        <v>33</v>
      </c>
      <c r="I1390" s="11">
        <v>50</v>
      </c>
      <c r="J1390" s="11" t="s">
        <v>40</v>
      </c>
      <c r="K1390" s="164" t="s">
        <v>277</v>
      </c>
      <c r="L1390" s="11" t="s">
        <v>17333</v>
      </c>
      <c r="M1390" s="11" t="str">
        <f t="shared" si="88"/>
        <v>5_x5_2x_G_50c</v>
      </c>
      <c r="N1390" s="11" t="s">
        <v>10776</v>
      </c>
      <c r="O1390" s="11" t="s">
        <v>283</v>
      </c>
      <c r="P1390" s="11"/>
      <c r="Q1390" s="55" t="s">
        <v>6804</v>
      </c>
      <c r="R1390" s="11" t="s">
        <v>16186</v>
      </c>
      <c r="S1390" s="152" t="s">
        <v>8321</v>
      </c>
      <c r="T1390" s="78" t="str">
        <f t="shared" si="87"/>
        <v>y1_15_4y</v>
      </c>
      <c r="U1390" s="78" t="str">
        <f>INDEX(Lista!$O$2:$S$206,MATCH('Base data'!T1390,Lista!$P$2:$P$206,0),3)</f>
        <v>Räkneregler - Negativa tal</v>
      </c>
      <c r="V1390" s="78" t="str">
        <f>INDEX(Lista!$O$2:$S$206,MATCH('Base data'!T1390,Lista!$P$2:$P$206,0),4)</f>
        <v>T_1_15</v>
      </c>
      <c r="W1390" s="78" t="str">
        <f>INDEX(Lista!$O$2:$S$206,MATCH('Base data'!T1390,Lista!$P$2:$P$206,0),5)</f>
        <v>Räkneregler</v>
      </c>
      <c r="X1390" s="214" t="s">
        <v>16772</v>
      </c>
    </row>
    <row r="1391" spans="1:24" x14ac:dyDescent="0.2">
      <c r="A1391" s="215">
        <v>9789152302484</v>
      </c>
      <c r="B1391" s="11">
        <v>5</v>
      </c>
      <c r="C1391" s="11" t="s">
        <v>414</v>
      </c>
      <c r="D1391" s="11" t="s">
        <v>437</v>
      </c>
      <c r="E1391" s="11" t="s">
        <v>282</v>
      </c>
      <c r="F1391" s="11" t="s">
        <v>375</v>
      </c>
      <c r="G1391" s="11" t="s">
        <v>254</v>
      </c>
      <c r="H1391" s="11" t="s">
        <v>33</v>
      </c>
      <c r="I1391" s="11">
        <v>51</v>
      </c>
      <c r="J1391" s="11" t="s">
        <v>31</v>
      </c>
      <c r="K1391" s="164" t="s">
        <v>277</v>
      </c>
      <c r="L1391" s="11" t="s">
        <v>12548</v>
      </c>
      <c r="M1391" s="11" t="str">
        <f t="shared" si="88"/>
        <v>5_x5_2x_G_51a</v>
      </c>
      <c r="N1391" s="11" t="s">
        <v>10777</v>
      </c>
      <c r="O1391" s="11" t="s">
        <v>283</v>
      </c>
      <c r="P1391" s="11"/>
      <c r="Q1391" s="55" t="s">
        <v>6805</v>
      </c>
      <c r="R1391" s="11" t="s">
        <v>16186</v>
      </c>
      <c r="S1391" s="152" t="s">
        <v>8321</v>
      </c>
      <c r="T1391" s="78" t="str">
        <f t="shared" si="87"/>
        <v>y1_15_4y</v>
      </c>
      <c r="U1391" s="78" t="str">
        <f>INDEX(Lista!$O$2:$S$206,MATCH('Base data'!T1391,Lista!$P$2:$P$206,0),3)</f>
        <v>Räkneregler - Negativa tal</v>
      </c>
      <c r="V1391" s="78" t="str">
        <f>INDEX(Lista!$O$2:$S$206,MATCH('Base data'!T1391,Lista!$P$2:$P$206,0),4)</f>
        <v>T_1_15</v>
      </c>
      <c r="W1391" s="78" t="str">
        <f>INDEX(Lista!$O$2:$S$206,MATCH('Base data'!T1391,Lista!$P$2:$P$206,0),5)</f>
        <v>Räkneregler</v>
      </c>
      <c r="X1391" s="214" t="s">
        <v>16772</v>
      </c>
    </row>
    <row r="1392" spans="1:24" x14ac:dyDescent="0.2">
      <c r="A1392" s="215">
        <v>9789152302484</v>
      </c>
      <c r="B1392" s="11">
        <v>5</v>
      </c>
      <c r="C1392" s="11" t="s">
        <v>414</v>
      </c>
      <c r="D1392" s="11" t="s">
        <v>437</v>
      </c>
      <c r="E1392" s="11" t="s">
        <v>282</v>
      </c>
      <c r="F1392" s="11" t="s">
        <v>375</v>
      </c>
      <c r="G1392" s="11" t="s">
        <v>254</v>
      </c>
      <c r="H1392" s="11" t="s">
        <v>33</v>
      </c>
      <c r="I1392" s="11">
        <v>51</v>
      </c>
      <c r="J1392" s="11" t="s">
        <v>34</v>
      </c>
      <c r="K1392" s="164" t="s">
        <v>277</v>
      </c>
      <c r="L1392" s="11" t="s">
        <v>12548</v>
      </c>
      <c r="M1392" s="11" t="str">
        <f t="shared" si="88"/>
        <v>5_x5_2x_G_51b</v>
      </c>
      <c r="N1392" s="11" t="s">
        <v>10778</v>
      </c>
      <c r="O1392" s="11" t="s">
        <v>283</v>
      </c>
      <c r="P1392" s="11"/>
      <c r="Q1392" s="55" t="s">
        <v>6806</v>
      </c>
      <c r="R1392" s="11" t="s">
        <v>16186</v>
      </c>
      <c r="S1392" s="152" t="s">
        <v>8321</v>
      </c>
      <c r="T1392" s="78" t="str">
        <f t="shared" si="87"/>
        <v>y1_15_4y</v>
      </c>
      <c r="U1392" s="78" t="str">
        <f>INDEX(Lista!$O$2:$S$206,MATCH('Base data'!T1392,Lista!$P$2:$P$206,0),3)</f>
        <v>Räkneregler - Negativa tal</v>
      </c>
      <c r="V1392" s="78" t="str">
        <f>INDEX(Lista!$O$2:$S$206,MATCH('Base data'!T1392,Lista!$P$2:$P$206,0),4)</f>
        <v>T_1_15</v>
      </c>
      <c r="W1392" s="78" t="str">
        <f>INDEX(Lista!$O$2:$S$206,MATCH('Base data'!T1392,Lista!$P$2:$P$206,0),5)</f>
        <v>Räkneregler</v>
      </c>
      <c r="X1392" s="214" t="s">
        <v>16772</v>
      </c>
    </row>
    <row r="1393" spans="1:24" x14ac:dyDescent="0.2">
      <c r="A1393" s="215">
        <v>9789152302484</v>
      </c>
      <c r="B1393" s="11">
        <v>5</v>
      </c>
      <c r="C1393" s="11" t="s">
        <v>414</v>
      </c>
      <c r="D1393" s="11" t="s">
        <v>437</v>
      </c>
      <c r="E1393" s="11" t="s">
        <v>282</v>
      </c>
      <c r="F1393" s="11" t="s">
        <v>375</v>
      </c>
      <c r="G1393" s="11" t="s">
        <v>254</v>
      </c>
      <c r="H1393" s="11" t="s">
        <v>33</v>
      </c>
      <c r="I1393" s="11">
        <v>52</v>
      </c>
      <c r="J1393" s="11" t="s">
        <v>31</v>
      </c>
      <c r="K1393" s="164" t="s">
        <v>277</v>
      </c>
      <c r="L1393" s="11" t="s">
        <v>17333</v>
      </c>
      <c r="M1393" s="11" t="str">
        <f t="shared" si="88"/>
        <v>5_x5_2x_G_52a</v>
      </c>
      <c r="N1393" s="11" t="s">
        <v>10779</v>
      </c>
      <c r="O1393" s="11" t="s">
        <v>283</v>
      </c>
      <c r="P1393" s="11"/>
      <c r="Q1393" s="55" t="s">
        <v>6807</v>
      </c>
      <c r="R1393" s="11" t="s">
        <v>16186</v>
      </c>
      <c r="S1393" s="152" t="s">
        <v>8323</v>
      </c>
      <c r="T1393" s="78" t="str">
        <f t="shared" si="87"/>
        <v>y1_18_3y</v>
      </c>
      <c r="U1393" s="78" t="str">
        <f>INDEX(Lista!$O$2:$S$206,MATCH('Base data'!T1393,Lista!$P$2:$P$206,0),3)</f>
        <v>Talformer - Potensform</v>
      </c>
      <c r="V1393" s="78" t="str">
        <f>INDEX(Lista!$O$2:$S$206,MATCH('Base data'!T1393,Lista!$P$2:$P$206,0),4)</f>
        <v>T_1_18</v>
      </c>
      <c r="W1393" s="78" t="str">
        <f>INDEX(Lista!$O$2:$S$206,MATCH('Base data'!T1393,Lista!$P$2:$P$206,0),5)</f>
        <v>Talform</v>
      </c>
      <c r="X1393" s="214" t="s">
        <v>16772</v>
      </c>
    </row>
    <row r="1394" spans="1:24" x14ac:dyDescent="0.2">
      <c r="A1394" s="215">
        <v>9789152302484</v>
      </c>
      <c r="B1394" s="11">
        <v>5</v>
      </c>
      <c r="C1394" s="11" t="s">
        <v>414</v>
      </c>
      <c r="D1394" s="11" t="s">
        <v>437</v>
      </c>
      <c r="E1394" s="11" t="s">
        <v>282</v>
      </c>
      <c r="F1394" s="11" t="s">
        <v>375</v>
      </c>
      <c r="G1394" s="11" t="s">
        <v>254</v>
      </c>
      <c r="H1394" s="11" t="s">
        <v>33</v>
      </c>
      <c r="I1394" s="11">
        <v>52</v>
      </c>
      <c r="J1394" s="11" t="s">
        <v>34</v>
      </c>
      <c r="K1394" s="164" t="s">
        <v>277</v>
      </c>
      <c r="L1394" s="11" t="s">
        <v>17333</v>
      </c>
      <c r="M1394" s="11" t="str">
        <f t="shared" si="88"/>
        <v>5_x5_2x_G_52b</v>
      </c>
      <c r="N1394" s="11" t="s">
        <v>10780</v>
      </c>
      <c r="O1394" s="11" t="s">
        <v>283</v>
      </c>
      <c r="P1394" s="11"/>
      <c r="Q1394" s="55" t="s">
        <v>6808</v>
      </c>
      <c r="R1394" s="11" t="s">
        <v>16186</v>
      </c>
      <c r="S1394" s="152" t="s">
        <v>8323</v>
      </c>
      <c r="T1394" s="78" t="str">
        <f t="shared" si="87"/>
        <v>y1_18_3y</v>
      </c>
      <c r="U1394" s="78" t="str">
        <f>INDEX(Lista!$O$2:$S$206,MATCH('Base data'!T1394,Lista!$P$2:$P$206,0),3)</f>
        <v>Talformer - Potensform</v>
      </c>
      <c r="V1394" s="78" t="str">
        <f>INDEX(Lista!$O$2:$S$206,MATCH('Base data'!T1394,Lista!$P$2:$P$206,0),4)</f>
        <v>T_1_18</v>
      </c>
      <c r="W1394" s="78" t="str">
        <f>INDEX(Lista!$O$2:$S$206,MATCH('Base data'!T1394,Lista!$P$2:$P$206,0),5)</f>
        <v>Talform</v>
      </c>
      <c r="X1394" s="214" t="s">
        <v>16772</v>
      </c>
    </row>
    <row r="1395" spans="1:24" x14ac:dyDescent="0.2">
      <c r="A1395" s="215">
        <v>9789152302484</v>
      </c>
      <c r="B1395" s="11">
        <v>5</v>
      </c>
      <c r="C1395" s="11" t="s">
        <v>414</v>
      </c>
      <c r="D1395" s="11" t="s">
        <v>437</v>
      </c>
      <c r="E1395" s="11" t="s">
        <v>282</v>
      </c>
      <c r="F1395" s="11" t="s">
        <v>375</v>
      </c>
      <c r="G1395" s="11" t="s">
        <v>254</v>
      </c>
      <c r="H1395" s="11" t="s">
        <v>33</v>
      </c>
      <c r="I1395" s="11">
        <v>52</v>
      </c>
      <c r="J1395" s="11" t="s">
        <v>40</v>
      </c>
      <c r="K1395" s="164" t="s">
        <v>277</v>
      </c>
      <c r="L1395" s="11" t="s">
        <v>17333</v>
      </c>
      <c r="M1395" s="11" t="str">
        <f t="shared" si="88"/>
        <v>5_x5_2x_G_52c</v>
      </c>
      <c r="N1395" s="11" t="s">
        <v>10781</v>
      </c>
      <c r="O1395" s="11" t="s">
        <v>283</v>
      </c>
      <c r="P1395" s="11"/>
      <c r="Q1395" s="55" t="s">
        <v>6809</v>
      </c>
      <c r="R1395" s="11" t="s">
        <v>16186</v>
      </c>
      <c r="S1395" s="152" t="s">
        <v>8323</v>
      </c>
      <c r="T1395" s="78" t="str">
        <f t="shared" si="87"/>
        <v>y1_18_3y</v>
      </c>
      <c r="U1395" s="78" t="str">
        <f>INDEX(Lista!$O$2:$S$206,MATCH('Base data'!T1395,Lista!$P$2:$P$206,0),3)</f>
        <v>Talformer - Potensform</v>
      </c>
      <c r="V1395" s="78" t="str">
        <f>INDEX(Lista!$O$2:$S$206,MATCH('Base data'!T1395,Lista!$P$2:$P$206,0),4)</f>
        <v>T_1_18</v>
      </c>
      <c r="W1395" s="78" t="str">
        <f>INDEX(Lista!$O$2:$S$206,MATCH('Base data'!T1395,Lista!$P$2:$P$206,0),5)</f>
        <v>Talform</v>
      </c>
      <c r="X1395" s="214" t="s">
        <v>16772</v>
      </c>
    </row>
    <row r="1396" spans="1:24" x14ac:dyDescent="0.2">
      <c r="A1396" s="215">
        <v>9789152302484</v>
      </c>
      <c r="B1396" s="11">
        <v>5</v>
      </c>
      <c r="C1396" s="11" t="s">
        <v>414</v>
      </c>
      <c r="D1396" s="11" t="s">
        <v>437</v>
      </c>
      <c r="E1396" s="11" t="s">
        <v>282</v>
      </c>
      <c r="F1396" s="11" t="s">
        <v>375</v>
      </c>
      <c r="G1396" s="11" t="s">
        <v>254</v>
      </c>
      <c r="H1396" s="11" t="s">
        <v>33</v>
      </c>
      <c r="I1396" s="11">
        <v>53</v>
      </c>
      <c r="J1396" s="11"/>
      <c r="K1396" s="164" t="s">
        <v>277</v>
      </c>
      <c r="L1396" s="11" t="s">
        <v>12548</v>
      </c>
      <c r="M1396" s="11" t="str">
        <f t="shared" si="88"/>
        <v>5_x5_2x_G_53</v>
      </c>
      <c r="N1396" s="11" t="s">
        <v>10782</v>
      </c>
      <c r="O1396" s="11" t="s">
        <v>283</v>
      </c>
      <c r="P1396" s="11"/>
      <c r="Q1396" s="55" t="s">
        <v>6810</v>
      </c>
      <c r="R1396" s="11" t="s">
        <v>16186</v>
      </c>
      <c r="S1396" s="152" t="s">
        <v>8323</v>
      </c>
      <c r="T1396" s="78" t="str">
        <f t="shared" si="87"/>
        <v>y1_18_3y</v>
      </c>
      <c r="U1396" s="78" t="str">
        <f>INDEX(Lista!$O$2:$S$206,MATCH('Base data'!T1396,Lista!$P$2:$P$206,0),3)</f>
        <v>Talformer - Potensform</v>
      </c>
      <c r="V1396" s="78" t="str">
        <f>INDEX(Lista!$O$2:$S$206,MATCH('Base data'!T1396,Lista!$P$2:$P$206,0),4)</f>
        <v>T_1_18</v>
      </c>
      <c r="W1396" s="78" t="str">
        <f>INDEX(Lista!$O$2:$S$206,MATCH('Base data'!T1396,Lista!$P$2:$P$206,0),5)</f>
        <v>Talform</v>
      </c>
      <c r="X1396" s="214" t="s">
        <v>16772</v>
      </c>
    </row>
    <row r="1397" spans="1:24" x14ac:dyDescent="0.2">
      <c r="A1397" s="215">
        <v>9789152302484</v>
      </c>
      <c r="B1397" s="11">
        <v>5</v>
      </c>
      <c r="C1397" s="11" t="s">
        <v>414</v>
      </c>
      <c r="D1397" s="11" t="s">
        <v>437</v>
      </c>
      <c r="E1397" s="11" t="s">
        <v>282</v>
      </c>
      <c r="F1397" s="11" t="s">
        <v>375</v>
      </c>
      <c r="G1397" s="11" t="s">
        <v>254</v>
      </c>
      <c r="H1397" s="11" t="s">
        <v>33</v>
      </c>
      <c r="I1397" s="11">
        <v>54</v>
      </c>
      <c r="J1397" s="11" t="s">
        <v>31</v>
      </c>
      <c r="K1397" s="164" t="s">
        <v>277</v>
      </c>
      <c r="L1397" s="11" t="s">
        <v>17333</v>
      </c>
      <c r="M1397" s="11" t="str">
        <f t="shared" si="88"/>
        <v>5_x5_2x_G_54a</v>
      </c>
      <c r="N1397" s="11" t="s">
        <v>10783</v>
      </c>
      <c r="O1397" s="11" t="s">
        <v>283</v>
      </c>
      <c r="P1397" s="11"/>
      <c r="Q1397" s="55" t="s">
        <v>6811</v>
      </c>
      <c r="R1397" s="11" t="s">
        <v>16186</v>
      </c>
      <c r="S1397" s="152" t="s">
        <v>8323</v>
      </c>
      <c r="T1397" s="78" t="str">
        <f t="shared" si="87"/>
        <v>y1_18_3y</v>
      </c>
      <c r="U1397" s="78" t="str">
        <f>INDEX(Lista!$O$2:$S$206,MATCH('Base data'!T1397,Lista!$P$2:$P$206,0),3)</f>
        <v>Talformer - Potensform</v>
      </c>
      <c r="V1397" s="78" t="str">
        <f>INDEX(Lista!$O$2:$S$206,MATCH('Base data'!T1397,Lista!$P$2:$P$206,0),4)</f>
        <v>T_1_18</v>
      </c>
      <c r="W1397" s="78" t="str">
        <f>INDEX(Lista!$O$2:$S$206,MATCH('Base data'!T1397,Lista!$P$2:$P$206,0),5)</f>
        <v>Talform</v>
      </c>
      <c r="X1397" s="214" t="s">
        <v>16772</v>
      </c>
    </row>
    <row r="1398" spans="1:24" x14ac:dyDescent="0.2">
      <c r="A1398" s="215">
        <v>9789152302484</v>
      </c>
      <c r="B1398" s="11">
        <v>5</v>
      </c>
      <c r="C1398" s="11" t="s">
        <v>414</v>
      </c>
      <c r="D1398" s="11" t="s">
        <v>437</v>
      </c>
      <c r="E1398" s="11" t="s">
        <v>282</v>
      </c>
      <c r="F1398" s="11" t="s">
        <v>375</v>
      </c>
      <c r="G1398" s="11" t="s">
        <v>254</v>
      </c>
      <c r="H1398" s="11" t="s">
        <v>33</v>
      </c>
      <c r="I1398" s="11">
        <v>54</v>
      </c>
      <c r="J1398" s="11" t="s">
        <v>34</v>
      </c>
      <c r="K1398" s="164" t="s">
        <v>277</v>
      </c>
      <c r="L1398" s="11" t="s">
        <v>17333</v>
      </c>
      <c r="M1398" s="11" t="str">
        <f t="shared" si="88"/>
        <v>5_x5_2x_G_54b</v>
      </c>
      <c r="N1398" s="11" t="s">
        <v>10784</v>
      </c>
      <c r="O1398" s="11" t="s">
        <v>283</v>
      </c>
      <c r="P1398" s="11"/>
      <c r="Q1398" s="55" t="s">
        <v>6812</v>
      </c>
      <c r="R1398" s="11" t="s">
        <v>16186</v>
      </c>
      <c r="S1398" s="152" t="s">
        <v>8323</v>
      </c>
      <c r="T1398" s="78" t="str">
        <f t="shared" si="87"/>
        <v>y1_18_3y</v>
      </c>
      <c r="U1398" s="78" t="str">
        <f>INDEX(Lista!$O$2:$S$206,MATCH('Base data'!T1398,Lista!$P$2:$P$206,0),3)</f>
        <v>Talformer - Potensform</v>
      </c>
      <c r="V1398" s="78" t="str">
        <f>INDEX(Lista!$O$2:$S$206,MATCH('Base data'!T1398,Lista!$P$2:$P$206,0),4)</f>
        <v>T_1_18</v>
      </c>
      <c r="W1398" s="78" t="str">
        <f>INDEX(Lista!$O$2:$S$206,MATCH('Base data'!T1398,Lista!$P$2:$P$206,0),5)</f>
        <v>Talform</v>
      </c>
      <c r="X1398" s="214" t="s">
        <v>16772</v>
      </c>
    </row>
    <row r="1399" spans="1:24" x14ac:dyDescent="0.2">
      <c r="A1399" s="215">
        <v>9789152302484</v>
      </c>
      <c r="B1399" s="11">
        <v>5</v>
      </c>
      <c r="C1399" s="11" t="s">
        <v>414</v>
      </c>
      <c r="D1399" s="11" t="s">
        <v>437</v>
      </c>
      <c r="E1399" s="11" t="s">
        <v>282</v>
      </c>
      <c r="F1399" s="11" t="s">
        <v>375</v>
      </c>
      <c r="G1399" s="11" t="s">
        <v>254</v>
      </c>
      <c r="H1399" s="11" t="s">
        <v>33</v>
      </c>
      <c r="I1399" s="11">
        <v>54</v>
      </c>
      <c r="J1399" s="11" t="s">
        <v>40</v>
      </c>
      <c r="K1399" s="164" t="s">
        <v>277</v>
      </c>
      <c r="L1399" s="11" t="s">
        <v>17333</v>
      </c>
      <c r="M1399" s="11" t="str">
        <f t="shared" si="88"/>
        <v>5_x5_2x_G_54c</v>
      </c>
      <c r="N1399" s="11" t="s">
        <v>10785</v>
      </c>
      <c r="O1399" s="11" t="s">
        <v>283</v>
      </c>
      <c r="P1399" s="11"/>
      <c r="Q1399" s="55" t="s">
        <v>6813</v>
      </c>
      <c r="R1399" s="11" t="s">
        <v>16186</v>
      </c>
      <c r="S1399" s="152" t="s">
        <v>8323</v>
      </c>
      <c r="T1399" s="78" t="str">
        <f t="shared" si="87"/>
        <v>y1_18_3y</v>
      </c>
      <c r="U1399" s="78" t="str">
        <f>INDEX(Lista!$O$2:$S$206,MATCH('Base data'!T1399,Lista!$P$2:$P$206,0),3)</f>
        <v>Talformer - Potensform</v>
      </c>
      <c r="V1399" s="78" t="str">
        <f>INDEX(Lista!$O$2:$S$206,MATCH('Base data'!T1399,Lista!$P$2:$P$206,0),4)</f>
        <v>T_1_18</v>
      </c>
      <c r="W1399" s="78" t="str">
        <f>INDEX(Lista!$O$2:$S$206,MATCH('Base data'!T1399,Lista!$P$2:$P$206,0),5)</f>
        <v>Talform</v>
      </c>
      <c r="X1399" s="214" t="s">
        <v>16772</v>
      </c>
    </row>
    <row r="1400" spans="1:24" x14ac:dyDescent="0.2">
      <c r="A1400" s="215">
        <v>9789152302484</v>
      </c>
      <c r="B1400" s="11">
        <v>5</v>
      </c>
      <c r="C1400" s="11" t="s">
        <v>414</v>
      </c>
      <c r="D1400" s="11" t="s">
        <v>437</v>
      </c>
      <c r="E1400" s="11" t="s">
        <v>282</v>
      </c>
      <c r="F1400" s="11" t="s">
        <v>375</v>
      </c>
      <c r="G1400" s="11" t="s">
        <v>254</v>
      </c>
      <c r="H1400" s="11" t="s">
        <v>33</v>
      </c>
      <c r="I1400" s="11">
        <v>55</v>
      </c>
      <c r="J1400" s="11" t="s">
        <v>31</v>
      </c>
      <c r="K1400" s="164" t="s">
        <v>277</v>
      </c>
      <c r="L1400" s="11" t="s">
        <v>12548</v>
      </c>
      <c r="M1400" s="11" t="str">
        <f t="shared" si="88"/>
        <v>5_x5_2x_G_55a</v>
      </c>
      <c r="N1400" s="11" t="s">
        <v>10786</v>
      </c>
      <c r="O1400" s="11" t="s">
        <v>283</v>
      </c>
      <c r="P1400" s="11"/>
      <c r="Q1400" s="55" t="s">
        <v>6814</v>
      </c>
      <c r="R1400" s="11" t="s">
        <v>16186</v>
      </c>
      <c r="S1400" s="152" t="s">
        <v>8323</v>
      </c>
      <c r="T1400" s="78" t="str">
        <f t="shared" si="87"/>
        <v>y1_18_3y</v>
      </c>
      <c r="U1400" s="78" t="str">
        <f>INDEX(Lista!$O$2:$S$206,MATCH('Base data'!T1400,Lista!$P$2:$P$206,0),3)</f>
        <v>Talformer - Potensform</v>
      </c>
      <c r="V1400" s="78" t="str">
        <f>INDEX(Lista!$O$2:$S$206,MATCH('Base data'!T1400,Lista!$P$2:$P$206,0),4)</f>
        <v>T_1_18</v>
      </c>
      <c r="W1400" s="78" t="str">
        <f>INDEX(Lista!$O$2:$S$206,MATCH('Base data'!T1400,Lista!$P$2:$P$206,0),5)</f>
        <v>Talform</v>
      </c>
      <c r="X1400" s="214" t="s">
        <v>16772</v>
      </c>
    </row>
    <row r="1401" spans="1:24" x14ac:dyDescent="0.2">
      <c r="A1401" s="215">
        <v>9789152302484</v>
      </c>
      <c r="B1401" s="11">
        <v>5</v>
      </c>
      <c r="C1401" s="11" t="s">
        <v>414</v>
      </c>
      <c r="D1401" s="11" t="s">
        <v>437</v>
      </c>
      <c r="E1401" s="11" t="s">
        <v>282</v>
      </c>
      <c r="F1401" s="11" t="s">
        <v>375</v>
      </c>
      <c r="G1401" s="11" t="s">
        <v>254</v>
      </c>
      <c r="H1401" s="11" t="s">
        <v>33</v>
      </c>
      <c r="I1401" s="11">
        <v>55</v>
      </c>
      <c r="J1401" s="11" t="s">
        <v>34</v>
      </c>
      <c r="K1401" s="164" t="s">
        <v>277</v>
      </c>
      <c r="L1401" s="11" t="s">
        <v>12548</v>
      </c>
      <c r="M1401" s="11" t="str">
        <f t="shared" si="88"/>
        <v>5_x5_2x_G_55b</v>
      </c>
      <c r="N1401" s="11" t="s">
        <v>10787</v>
      </c>
      <c r="O1401" s="11" t="s">
        <v>283</v>
      </c>
      <c r="P1401" s="11"/>
      <c r="Q1401" s="55" t="s">
        <v>6815</v>
      </c>
      <c r="R1401" s="11" t="s">
        <v>16186</v>
      </c>
      <c r="S1401" s="152" t="s">
        <v>8323</v>
      </c>
      <c r="T1401" s="78" t="str">
        <f t="shared" si="87"/>
        <v>y1_18_3y</v>
      </c>
      <c r="U1401" s="78" t="str">
        <f>INDEX(Lista!$O$2:$S$206,MATCH('Base data'!T1401,Lista!$P$2:$P$206,0),3)</f>
        <v>Talformer - Potensform</v>
      </c>
      <c r="V1401" s="78" t="str">
        <f>INDEX(Lista!$O$2:$S$206,MATCH('Base data'!T1401,Lista!$P$2:$P$206,0),4)</f>
        <v>T_1_18</v>
      </c>
      <c r="W1401" s="78" t="str">
        <f>INDEX(Lista!$O$2:$S$206,MATCH('Base data'!T1401,Lista!$P$2:$P$206,0),5)</f>
        <v>Talform</v>
      </c>
      <c r="X1401" s="214" t="s">
        <v>16772</v>
      </c>
    </row>
    <row r="1402" spans="1:24" x14ac:dyDescent="0.2">
      <c r="A1402" s="215">
        <v>9789152302484</v>
      </c>
      <c r="B1402" s="11">
        <v>5</v>
      </c>
      <c r="C1402" s="11" t="s">
        <v>414</v>
      </c>
      <c r="D1402" s="11" t="s">
        <v>437</v>
      </c>
      <c r="E1402" s="11" t="s">
        <v>282</v>
      </c>
      <c r="F1402" s="11" t="s">
        <v>375</v>
      </c>
      <c r="G1402" s="11" t="s">
        <v>254</v>
      </c>
      <c r="H1402" s="11" t="s">
        <v>33</v>
      </c>
      <c r="I1402" s="11">
        <v>55</v>
      </c>
      <c r="J1402" s="11" t="s">
        <v>40</v>
      </c>
      <c r="K1402" s="164" t="s">
        <v>277</v>
      </c>
      <c r="L1402" s="11" t="s">
        <v>12548</v>
      </c>
      <c r="M1402" s="11" t="str">
        <f t="shared" si="88"/>
        <v>5_x5_2x_G_55c</v>
      </c>
      <c r="N1402" s="11" t="s">
        <v>10788</v>
      </c>
      <c r="O1402" s="11" t="s">
        <v>283</v>
      </c>
      <c r="P1402" s="11"/>
      <c r="Q1402" s="55" t="s">
        <v>6816</v>
      </c>
      <c r="R1402" s="11" t="s">
        <v>16186</v>
      </c>
      <c r="S1402" s="152" t="s">
        <v>8323</v>
      </c>
      <c r="T1402" s="78" t="str">
        <f t="shared" si="87"/>
        <v>y1_18_3y</v>
      </c>
      <c r="U1402" s="78" t="str">
        <f>INDEX(Lista!$O$2:$S$206,MATCH('Base data'!T1402,Lista!$P$2:$P$206,0),3)</f>
        <v>Talformer - Potensform</v>
      </c>
      <c r="V1402" s="78" t="str">
        <f>INDEX(Lista!$O$2:$S$206,MATCH('Base data'!T1402,Lista!$P$2:$P$206,0),4)</f>
        <v>T_1_18</v>
      </c>
      <c r="W1402" s="78" t="str">
        <f>INDEX(Lista!$O$2:$S$206,MATCH('Base data'!T1402,Lista!$P$2:$P$206,0),5)</f>
        <v>Talform</v>
      </c>
      <c r="X1402" s="214" t="s">
        <v>16772</v>
      </c>
    </row>
    <row r="1403" spans="1:24" x14ac:dyDescent="0.2">
      <c r="A1403" s="215">
        <v>9789152302484</v>
      </c>
      <c r="B1403" s="11">
        <v>5</v>
      </c>
      <c r="C1403" s="11" t="s">
        <v>414</v>
      </c>
      <c r="D1403" s="11" t="s">
        <v>437</v>
      </c>
      <c r="E1403" s="11" t="s">
        <v>282</v>
      </c>
      <c r="F1403" s="11" t="s">
        <v>375</v>
      </c>
      <c r="G1403" s="11" t="s">
        <v>254</v>
      </c>
      <c r="H1403" s="11" t="s">
        <v>33</v>
      </c>
      <c r="I1403" s="11">
        <v>55</v>
      </c>
      <c r="J1403" s="11" t="s">
        <v>66</v>
      </c>
      <c r="K1403" s="164" t="s">
        <v>277</v>
      </c>
      <c r="L1403" s="11" t="s">
        <v>12548</v>
      </c>
      <c r="M1403" s="11" t="str">
        <f t="shared" si="88"/>
        <v>5_x5_2x_G_55d</v>
      </c>
      <c r="N1403" s="11" t="s">
        <v>10789</v>
      </c>
      <c r="O1403" s="11" t="s">
        <v>283</v>
      </c>
      <c r="P1403" s="11"/>
      <c r="Q1403" s="55" t="s">
        <v>6817</v>
      </c>
      <c r="R1403" s="11" t="s">
        <v>16186</v>
      </c>
      <c r="S1403" s="152" t="s">
        <v>8323</v>
      </c>
      <c r="T1403" s="78" t="str">
        <f t="shared" si="87"/>
        <v>y1_18_3y</v>
      </c>
      <c r="U1403" s="78" t="str">
        <f>INDEX(Lista!$O$2:$S$206,MATCH('Base data'!T1403,Lista!$P$2:$P$206,0),3)</f>
        <v>Talformer - Potensform</v>
      </c>
      <c r="V1403" s="78" t="str">
        <f>INDEX(Lista!$O$2:$S$206,MATCH('Base data'!T1403,Lista!$P$2:$P$206,0),4)</f>
        <v>T_1_18</v>
      </c>
      <c r="W1403" s="78" t="str">
        <f>INDEX(Lista!$O$2:$S$206,MATCH('Base data'!T1403,Lista!$P$2:$P$206,0),5)</f>
        <v>Talform</v>
      </c>
      <c r="X1403" s="214" t="s">
        <v>16772</v>
      </c>
    </row>
    <row r="1404" spans="1:24" x14ac:dyDescent="0.2">
      <c r="A1404" s="215">
        <v>9789152302484</v>
      </c>
      <c r="B1404" s="11">
        <v>5</v>
      </c>
      <c r="C1404" s="11" t="s">
        <v>414</v>
      </c>
      <c r="D1404" s="11" t="s">
        <v>437</v>
      </c>
      <c r="E1404" s="11" t="s">
        <v>282</v>
      </c>
      <c r="F1404" s="11" t="s">
        <v>375</v>
      </c>
      <c r="G1404" s="11" t="s">
        <v>254</v>
      </c>
      <c r="H1404" s="11" t="s">
        <v>33</v>
      </c>
      <c r="I1404" s="11">
        <v>56</v>
      </c>
      <c r="J1404" s="11" t="s">
        <v>31</v>
      </c>
      <c r="K1404" s="164" t="s">
        <v>277</v>
      </c>
      <c r="L1404" s="11" t="s">
        <v>17333</v>
      </c>
      <c r="M1404" s="11" t="str">
        <f t="shared" si="88"/>
        <v>5_x5_2x_G_56a</v>
      </c>
      <c r="N1404" s="11" t="s">
        <v>10790</v>
      </c>
      <c r="O1404" s="11" t="s">
        <v>283</v>
      </c>
      <c r="P1404" s="11"/>
      <c r="Q1404" s="55" t="s">
        <v>6818</v>
      </c>
      <c r="R1404" s="11" t="s">
        <v>16186</v>
      </c>
      <c r="S1404" s="152" t="s">
        <v>8323</v>
      </c>
      <c r="T1404" s="78" t="str">
        <f t="shared" si="87"/>
        <v>y1_18_3y</v>
      </c>
      <c r="U1404" s="78" t="str">
        <f>INDEX(Lista!$O$2:$S$206,MATCH('Base data'!T1404,Lista!$P$2:$P$206,0),3)</f>
        <v>Talformer - Potensform</v>
      </c>
      <c r="V1404" s="78" t="str">
        <f>INDEX(Lista!$O$2:$S$206,MATCH('Base data'!T1404,Lista!$P$2:$P$206,0),4)</f>
        <v>T_1_18</v>
      </c>
      <c r="W1404" s="78" t="str">
        <f>INDEX(Lista!$O$2:$S$206,MATCH('Base data'!T1404,Lista!$P$2:$P$206,0),5)</f>
        <v>Talform</v>
      </c>
      <c r="X1404" s="214" t="s">
        <v>16772</v>
      </c>
    </row>
    <row r="1405" spans="1:24" x14ac:dyDescent="0.2">
      <c r="A1405" s="215">
        <v>9789152302484</v>
      </c>
      <c r="B1405" s="11">
        <v>5</v>
      </c>
      <c r="C1405" s="11" t="s">
        <v>414</v>
      </c>
      <c r="D1405" s="11" t="s">
        <v>437</v>
      </c>
      <c r="E1405" s="11" t="s">
        <v>282</v>
      </c>
      <c r="F1405" s="11" t="s">
        <v>375</v>
      </c>
      <c r="G1405" s="11" t="s">
        <v>254</v>
      </c>
      <c r="H1405" s="11" t="s">
        <v>33</v>
      </c>
      <c r="I1405" s="11">
        <v>56</v>
      </c>
      <c r="J1405" s="11" t="s">
        <v>34</v>
      </c>
      <c r="K1405" s="164" t="s">
        <v>277</v>
      </c>
      <c r="L1405" s="11" t="s">
        <v>17333</v>
      </c>
      <c r="M1405" s="11" t="str">
        <f t="shared" si="88"/>
        <v>5_x5_2x_G_56b</v>
      </c>
      <c r="N1405" s="11" t="s">
        <v>10791</v>
      </c>
      <c r="O1405" s="11" t="s">
        <v>283</v>
      </c>
      <c r="P1405" s="11"/>
      <c r="Q1405" s="55" t="s">
        <v>6819</v>
      </c>
      <c r="R1405" s="11" t="s">
        <v>16186</v>
      </c>
      <c r="S1405" s="152" t="s">
        <v>8323</v>
      </c>
      <c r="T1405" s="78" t="str">
        <f t="shared" si="87"/>
        <v>y1_18_3y</v>
      </c>
      <c r="U1405" s="78" t="str">
        <f>INDEX(Lista!$O$2:$S$206,MATCH('Base data'!T1405,Lista!$P$2:$P$206,0),3)</f>
        <v>Talformer - Potensform</v>
      </c>
      <c r="V1405" s="78" t="str">
        <f>INDEX(Lista!$O$2:$S$206,MATCH('Base data'!T1405,Lista!$P$2:$P$206,0),4)</f>
        <v>T_1_18</v>
      </c>
      <c r="W1405" s="78" t="str">
        <f>INDEX(Lista!$O$2:$S$206,MATCH('Base data'!T1405,Lista!$P$2:$P$206,0),5)</f>
        <v>Talform</v>
      </c>
      <c r="X1405" s="214" t="s">
        <v>16772</v>
      </c>
    </row>
    <row r="1406" spans="1:24" x14ac:dyDescent="0.2">
      <c r="A1406" s="215">
        <v>9789152302484</v>
      </c>
      <c r="B1406" s="11">
        <v>5</v>
      </c>
      <c r="C1406" s="11" t="s">
        <v>414</v>
      </c>
      <c r="D1406" s="11" t="s">
        <v>437</v>
      </c>
      <c r="E1406" s="11" t="s">
        <v>282</v>
      </c>
      <c r="F1406" s="11" t="s">
        <v>375</v>
      </c>
      <c r="G1406" s="11" t="s">
        <v>254</v>
      </c>
      <c r="H1406" s="11" t="s">
        <v>33</v>
      </c>
      <c r="I1406" s="11">
        <v>56</v>
      </c>
      <c r="J1406" s="11" t="s">
        <v>40</v>
      </c>
      <c r="K1406" s="164" t="s">
        <v>277</v>
      </c>
      <c r="L1406" s="11" t="s">
        <v>17333</v>
      </c>
      <c r="M1406" s="11" t="str">
        <f t="shared" si="88"/>
        <v>5_x5_2x_G_56c</v>
      </c>
      <c r="N1406" s="11" t="s">
        <v>10792</v>
      </c>
      <c r="O1406" s="11" t="s">
        <v>283</v>
      </c>
      <c r="P1406" s="11"/>
      <c r="Q1406" s="55" t="s">
        <v>6820</v>
      </c>
      <c r="R1406" s="11" t="s">
        <v>16186</v>
      </c>
      <c r="S1406" s="152" t="s">
        <v>8323</v>
      </c>
      <c r="T1406" s="78" t="str">
        <f t="shared" ref="T1406:T1469" si="89">"y"&amp;S1406&amp;"y"</f>
        <v>y1_18_3y</v>
      </c>
      <c r="U1406" s="78" t="str">
        <f>INDEX(Lista!$O$2:$S$206,MATCH('Base data'!T1406,Lista!$P$2:$P$206,0),3)</f>
        <v>Talformer - Potensform</v>
      </c>
      <c r="V1406" s="78" t="str">
        <f>INDEX(Lista!$O$2:$S$206,MATCH('Base data'!T1406,Lista!$P$2:$P$206,0),4)</f>
        <v>T_1_18</v>
      </c>
      <c r="W1406" s="78" t="str">
        <f>INDEX(Lista!$O$2:$S$206,MATCH('Base data'!T1406,Lista!$P$2:$P$206,0),5)</f>
        <v>Talform</v>
      </c>
      <c r="X1406" s="214" t="s">
        <v>16772</v>
      </c>
    </row>
    <row r="1407" spans="1:24" x14ac:dyDescent="0.2">
      <c r="A1407" s="215">
        <v>9789152302484</v>
      </c>
      <c r="B1407" s="11">
        <v>5</v>
      </c>
      <c r="C1407" s="11" t="s">
        <v>414</v>
      </c>
      <c r="D1407" s="11" t="s">
        <v>437</v>
      </c>
      <c r="E1407" s="11" t="s">
        <v>282</v>
      </c>
      <c r="F1407" s="11" t="s">
        <v>375</v>
      </c>
      <c r="G1407" s="11" t="s">
        <v>254</v>
      </c>
      <c r="H1407" s="11" t="s">
        <v>33</v>
      </c>
      <c r="I1407" s="11">
        <v>56</v>
      </c>
      <c r="J1407" s="11" t="s">
        <v>66</v>
      </c>
      <c r="K1407" s="164" t="s">
        <v>277</v>
      </c>
      <c r="L1407" s="11" t="s">
        <v>17333</v>
      </c>
      <c r="M1407" s="11" t="str">
        <f t="shared" si="88"/>
        <v>5_x5_2x_G_56d</v>
      </c>
      <c r="N1407" s="11" t="s">
        <v>10793</v>
      </c>
      <c r="O1407" s="11" t="s">
        <v>283</v>
      </c>
      <c r="P1407" s="11"/>
      <c r="Q1407" s="55" t="s">
        <v>6821</v>
      </c>
      <c r="R1407" s="11" t="s">
        <v>16186</v>
      </c>
      <c r="S1407" s="152" t="s">
        <v>8323</v>
      </c>
      <c r="T1407" s="78" t="str">
        <f t="shared" si="89"/>
        <v>y1_18_3y</v>
      </c>
      <c r="U1407" s="78" t="str">
        <f>INDEX(Lista!$O$2:$S$206,MATCH('Base data'!T1407,Lista!$P$2:$P$206,0),3)</f>
        <v>Talformer - Potensform</v>
      </c>
      <c r="V1407" s="78" t="str">
        <f>INDEX(Lista!$O$2:$S$206,MATCH('Base data'!T1407,Lista!$P$2:$P$206,0),4)</f>
        <v>T_1_18</v>
      </c>
      <c r="W1407" s="78" t="str">
        <f>INDEX(Lista!$O$2:$S$206,MATCH('Base data'!T1407,Lista!$P$2:$P$206,0),5)</f>
        <v>Talform</v>
      </c>
      <c r="X1407" s="214" t="s">
        <v>16772</v>
      </c>
    </row>
    <row r="1408" spans="1:24" x14ac:dyDescent="0.2">
      <c r="A1408" s="215">
        <v>9789152302484</v>
      </c>
      <c r="B1408" s="11">
        <v>5</v>
      </c>
      <c r="C1408" s="11" t="s">
        <v>414</v>
      </c>
      <c r="D1408" s="11" t="s">
        <v>437</v>
      </c>
      <c r="E1408" s="11" t="s">
        <v>282</v>
      </c>
      <c r="F1408" s="11" t="s">
        <v>375</v>
      </c>
      <c r="G1408" s="11" t="s">
        <v>254</v>
      </c>
      <c r="H1408" s="11" t="s">
        <v>33</v>
      </c>
      <c r="I1408" s="11">
        <v>57</v>
      </c>
      <c r="J1408" s="11" t="s">
        <v>31</v>
      </c>
      <c r="K1408" s="164" t="s">
        <v>277</v>
      </c>
      <c r="L1408" s="11" t="s">
        <v>12548</v>
      </c>
      <c r="M1408" s="11" t="str">
        <f t="shared" si="88"/>
        <v>5_x5_2x_G_57a</v>
      </c>
      <c r="N1408" s="11" t="s">
        <v>10794</v>
      </c>
      <c r="O1408" s="11" t="s">
        <v>283</v>
      </c>
      <c r="P1408" s="11"/>
      <c r="Q1408" s="55" t="s">
        <v>6822</v>
      </c>
      <c r="R1408" s="11" t="s">
        <v>16186</v>
      </c>
      <c r="S1408" s="152" t="s">
        <v>8323</v>
      </c>
      <c r="T1408" s="78" t="str">
        <f t="shared" si="89"/>
        <v>y1_18_3y</v>
      </c>
      <c r="U1408" s="78" t="str">
        <f>INDEX(Lista!$O$2:$S$206,MATCH('Base data'!T1408,Lista!$P$2:$P$206,0),3)</f>
        <v>Talformer - Potensform</v>
      </c>
      <c r="V1408" s="78" t="str">
        <f>INDEX(Lista!$O$2:$S$206,MATCH('Base data'!T1408,Lista!$P$2:$P$206,0),4)</f>
        <v>T_1_18</v>
      </c>
      <c r="W1408" s="78" t="str">
        <f>INDEX(Lista!$O$2:$S$206,MATCH('Base data'!T1408,Lista!$P$2:$P$206,0),5)</f>
        <v>Talform</v>
      </c>
      <c r="X1408" s="214" t="s">
        <v>16772</v>
      </c>
    </row>
    <row r="1409" spans="1:24" x14ac:dyDescent="0.2">
      <c r="A1409" s="215">
        <v>9789152302484</v>
      </c>
      <c r="B1409" s="11">
        <v>5</v>
      </c>
      <c r="C1409" s="11" t="s">
        <v>414</v>
      </c>
      <c r="D1409" s="11" t="s">
        <v>437</v>
      </c>
      <c r="E1409" s="11" t="s">
        <v>282</v>
      </c>
      <c r="F1409" s="11" t="s">
        <v>375</v>
      </c>
      <c r="G1409" s="11" t="s">
        <v>254</v>
      </c>
      <c r="H1409" s="11" t="s">
        <v>33</v>
      </c>
      <c r="I1409" s="11">
        <v>57</v>
      </c>
      <c r="J1409" s="11" t="s">
        <v>34</v>
      </c>
      <c r="K1409" s="164" t="s">
        <v>277</v>
      </c>
      <c r="L1409" s="11" t="s">
        <v>12548</v>
      </c>
      <c r="M1409" s="11" t="str">
        <f t="shared" si="88"/>
        <v>5_x5_2x_G_57b</v>
      </c>
      <c r="N1409" s="11" t="s">
        <v>10795</v>
      </c>
      <c r="O1409" s="11" t="s">
        <v>283</v>
      </c>
      <c r="P1409" s="11"/>
      <c r="Q1409" s="55" t="s">
        <v>6823</v>
      </c>
      <c r="R1409" s="11" t="s">
        <v>16186</v>
      </c>
      <c r="S1409" s="152" t="s">
        <v>8323</v>
      </c>
      <c r="T1409" s="78" t="str">
        <f t="shared" si="89"/>
        <v>y1_18_3y</v>
      </c>
      <c r="U1409" s="78" t="str">
        <f>INDEX(Lista!$O$2:$S$206,MATCH('Base data'!T1409,Lista!$P$2:$P$206,0),3)</f>
        <v>Talformer - Potensform</v>
      </c>
      <c r="V1409" s="78" t="str">
        <f>INDEX(Lista!$O$2:$S$206,MATCH('Base data'!T1409,Lista!$P$2:$P$206,0),4)</f>
        <v>T_1_18</v>
      </c>
      <c r="W1409" s="78" t="str">
        <f>INDEX(Lista!$O$2:$S$206,MATCH('Base data'!T1409,Lista!$P$2:$P$206,0),5)</f>
        <v>Talform</v>
      </c>
      <c r="X1409" s="214" t="s">
        <v>16772</v>
      </c>
    </row>
    <row r="1410" spans="1:24" x14ac:dyDescent="0.2">
      <c r="A1410" s="215">
        <v>9789152302484</v>
      </c>
      <c r="B1410" s="11">
        <v>5</v>
      </c>
      <c r="C1410" s="11" t="s">
        <v>414</v>
      </c>
      <c r="D1410" s="11" t="s">
        <v>437</v>
      </c>
      <c r="E1410" s="11" t="s">
        <v>282</v>
      </c>
      <c r="F1410" s="11" t="s">
        <v>375</v>
      </c>
      <c r="G1410" s="11" t="s">
        <v>254</v>
      </c>
      <c r="H1410" s="11" t="s">
        <v>33</v>
      </c>
      <c r="I1410" s="11">
        <v>57</v>
      </c>
      <c r="J1410" s="11" t="s">
        <v>40</v>
      </c>
      <c r="K1410" s="164" t="s">
        <v>277</v>
      </c>
      <c r="L1410" s="11" t="s">
        <v>12548</v>
      </c>
      <c r="M1410" s="11" t="str">
        <f t="shared" si="88"/>
        <v>5_x5_2x_G_57c</v>
      </c>
      <c r="N1410" s="11" t="s">
        <v>10796</v>
      </c>
      <c r="O1410" s="11" t="s">
        <v>283</v>
      </c>
      <c r="P1410" s="11"/>
      <c r="Q1410" s="55" t="s">
        <v>6824</v>
      </c>
      <c r="R1410" s="11" t="s">
        <v>16186</v>
      </c>
      <c r="S1410" s="152" t="s">
        <v>8323</v>
      </c>
      <c r="T1410" s="78" t="str">
        <f t="shared" si="89"/>
        <v>y1_18_3y</v>
      </c>
      <c r="U1410" s="78" t="str">
        <f>INDEX(Lista!$O$2:$S$206,MATCH('Base data'!T1410,Lista!$P$2:$P$206,0),3)</f>
        <v>Talformer - Potensform</v>
      </c>
      <c r="V1410" s="78" t="str">
        <f>INDEX(Lista!$O$2:$S$206,MATCH('Base data'!T1410,Lista!$P$2:$P$206,0),4)</f>
        <v>T_1_18</v>
      </c>
      <c r="W1410" s="78" t="str">
        <f>INDEX(Lista!$O$2:$S$206,MATCH('Base data'!T1410,Lista!$P$2:$P$206,0),5)</f>
        <v>Talform</v>
      </c>
      <c r="X1410" s="214" t="s">
        <v>16772</v>
      </c>
    </row>
    <row r="1411" spans="1:24" x14ac:dyDescent="0.2">
      <c r="A1411" s="215">
        <v>9789152302484</v>
      </c>
      <c r="B1411" s="11">
        <v>5</v>
      </c>
      <c r="C1411" s="11" t="s">
        <v>414</v>
      </c>
      <c r="D1411" s="11" t="s">
        <v>437</v>
      </c>
      <c r="E1411" s="11" t="s">
        <v>282</v>
      </c>
      <c r="F1411" s="11" t="s">
        <v>375</v>
      </c>
      <c r="G1411" s="11" t="s">
        <v>254</v>
      </c>
      <c r="H1411" s="11" t="s">
        <v>33</v>
      </c>
      <c r="I1411" s="11">
        <v>58</v>
      </c>
      <c r="J1411" s="11" t="s">
        <v>31</v>
      </c>
      <c r="K1411" s="164" t="s">
        <v>277</v>
      </c>
      <c r="L1411" s="11" t="s">
        <v>17333</v>
      </c>
      <c r="M1411" s="11" t="str">
        <f t="shared" si="88"/>
        <v>5_x5_2x_G_58a</v>
      </c>
      <c r="N1411" s="11" t="s">
        <v>10797</v>
      </c>
      <c r="O1411" s="11" t="s">
        <v>283</v>
      </c>
      <c r="P1411" s="11"/>
      <c r="Q1411" s="55" t="s">
        <v>6825</v>
      </c>
      <c r="R1411" s="11" t="s">
        <v>16186</v>
      </c>
      <c r="S1411" s="152" t="s">
        <v>8323</v>
      </c>
      <c r="T1411" s="78" t="str">
        <f t="shared" si="89"/>
        <v>y1_18_3y</v>
      </c>
      <c r="U1411" s="78" t="str">
        <f>INDEX(Lista!$O$2:$S$206,MATCH('Base data'!T1411,Lista!$P$2:$P$206,0),3)</f>
        <v>Talformer - Potensform</v>
      </c>
      <c r="V1411" s="78" t="str">
        <f>INDEX(Lista!$O$2:$S$206,MATCH('Base data'!T1411,Lista!$P$2:$P$206,0),4)</f>
        <v>T_1_18</v>
      </c>
      <c r="W1411" s="78" t="str">
        <f>INDEX(Lista!$O$2:$S$206,MATCH('Base data'!T1411,Lista!$P$2:$P$206,0),5)</f>
        <v>Talform</v>
      </c>
      <c r="X1411" s="214" t="s">
        <v>16772</v>
      </c>
    </row>
    <row r="1412" spans="1:24" x14ac:dyDescent="0.2">
      <c r="A1412" s="215">
        <v>9789152302484</v>
      </c>
      <c r="B1412" s="11">
        <v>5</v>
      </c>
      <c r="C1412" s="11" t="s">
        <v>414</v>
      </c>
      <c r="D1412" s="11" t="s">
        <v>437</v>
      </c>
      <c r="E1412" s="11" t="s">
        <v>282</v>
      </c>
      <c r="F1412" s="11" t="s">
        <v>375</v>
      </c>
      <c r="G1412" s="11" t="s">
        <v>254</v>
      </c>
      <c r="H1412" s="11" t="s">
        <v>33</v>
      </c>
      <c r="I1412" s="11">
        <v>58</v>
      </c>
      <c r="J1412" s="11" t="s">
        <v>34</v>
      </c>
      <c r="K1412" s="164" t="s">
        <v>277</v>
      </c>
      <c r="L1412" s="11" t="s">
        <v>17333</v>
      </c>
      <c r="M1412" s="11" t="str">
        <f t="shared" si="88"/>
        <v>5_x5_2x_G_58b</v>
      </c>
      <c r="N1412" s="11" t="s">
        <v>10798</v>
      </c>
      <c r="O1412" s="11" t="s">
        <v>283</v>
      </c>
      <c r="P1412" s="11"/>
      <c r="Q1412" s="55" t="s">
        <v>6826</v>
      </c>
      <c r="R1412" s="11" t="s">
        <v>16186</v>
      </c>
      <c r="S1412" s="152" t="s">
        <v>8323</v>
      </c>
      <c r="T1412" s="78" t="str">
        <f t="shared" si="89"/>
        <v>y1_18_3y</v>
      </c>
      <c r="U1412" s="78" t="str">
        <f>INDEX(Lista!$O$2:$S$206,MATCH('Base data'!T1412,Lista!$P$2:$P$206,0),3)</f>
        <v>Talformer - Potensform</v>
      </c>
      <c r="V1412" s="78" t="str">
        <f>INDEX(Lista!$O$2:$S$206,MATCH('Base data'!T1412,Lista!$P$2:$P$206,0),4)</f>
        <v>T_1_18</v>
      </c>
      <c r="W1412" s="78" t="str">
        <f>INDEX(Lista!$O$2:$S$206,MATCH('Base data'!T1412,Lista!$P$2:$P$206,0),5)</f>
        <v>Talform</v>
      </c>
      <c r="X1412" s="214" t="s">
        <v>16772</v>
      </c>
    </row>
    <row r="1413" spans="1:24" x14ac:dyDescent="0.2">
      <c r="A1413" s="215">
        <v>9789152302484</v>
      </c>
      <c r="B1413" s="11">
        <v>5</v>
      </c>
      <c r="C1413" s="11" t="s">
        <v>414</v>
      </c>
      <c r="D1413" s="11" t="s">
        <v>437</v>
      </c>
      <c r="E1413" s="11" t="s">
        <v>282</v>
      </c>
      <c r="F1413" s="11" t="s">
        <v>375</v>
      </c>
      <c r="G1413" s="11" t="s">
        <v>254</v>
      </c>
      <c r="H1413" s="11" t="s">
        <v>33</v>
      </c>
      <c r="I1413" s="11">
        <v>58</v>
      </c>
      <c r="J1413" s="11" t="s">
        <v>40</v>
      </c>
      <c r="K1413" s="164" t="s">
        <v>277</v>
      </c>
      <c r="L1413" s="11" t="s">
        <v>17333</v>
      </c>
      <c r="M1413" s="11" t="str">
        <f t="shared" si="88"/>
        <v>5_x5_2x_G_58c</v>
      </c>
      <c r="N1413" s="11" t="s">
        <v>10799</v>
      </c>
      <c r="O1413" s="11" t="s">
        <v>283</v>
      </c>
      <c r="P1413" s="11"/>
      <c r="Q1413" s="55" t="s">
        <v>6827</v>
      </c>
      <c r="R1413" s="11" t="s">
        <v>16186</v>
      </c>
      <c r="S1413" s="152" t="s">
        <v>8323</v>
      </c>
      <c r="T1413" s="78" t="str">
        <f t="shared" si="89"/>
        <v>y1_18_3y</v>
      </c>
      <c r="U1413" s="78" t="str">
        <f>INDEX(Lista!$O$2:$S$206,MATCH('Base data'!T1413,Lista!$P$2:$P$206,0),3)</f>
        <v>Talformer - Potensform</v>
      </c>
      <c r="V1413" s="78" t="str">
        <f>INDEX(Lista!$O$2:$S$206,MATCH('Base data'!T1413,Lista!$P$2:$P$206,0),4)</f>
        <v>T_1_18</v>
      </c>
      <c r="W1413" s="78" t="str">
        <f>INDEX(Lista!$O$2:$S$206,MATCH('Base data'!T1413,Lista!$P$2:$P$206,0),5)</f>
        <v>Talform</v>
      </c>
      <c r="X1413" s="214" t="s">
        <v>16772</v>
      </c>
    </row>
    <row r="1414" spans="1:24" x14ac:dyDescent="0.2">
      <c r="A1414" s="215">
        <v>9789152302484</v>
      </c>
      <c r="B1414" s="11">
        <v>5</v>
      </c>
      <c r="C1414" s="11" t="s">
        <v>414</v>
      </c>
      <c r="D1414" s="11" t="s">
        <v>437</v>
      </c>
      <c r="E1414" s="11" t="s">
        <v>282</v>
      </c>
      <c r="F1414" s="11" t="s">
        <v>375</v>
      </c>
      <c r="G1414" s="11" t="s">
        <v>254</v>
      </c>
      <c r="H1414" s="11" t="s">
        <v>33</v>
      </c>
      <c r="I1414" s="11">
        <v>59</v>
      </c>
      <c r="J1414" s="11" t="s">
        <v>31</v>
      </c>
      <c r="K1414" s="164" t="s">
        <v>277</v>
      </c>
      <c r="L1414" s="11" t="s">
        <v>12548</v>
      </c>
      <c r="M1414" s="11" t="str">
        <f t="shared" ref="M1414:M1477" si="90">B1414&amp;"_"&amp;F1414&amp;"_"&amp;H1414&amp;"_"&amp;I1414&amp;J1414</f>
        <v>5_x5_2x_G_59a</v>
      </c>
      <c r="N1414" s="11" t="s">
        <v>10800</v>
      </c>
      <c r="O1414" s="11" t="s">
        <v>328</v>
      </c>
      <c r="P1414" s="11"/>
      <c r="Q1414" s="55" t="s">
        <v>6828</v>
      </c>
      <c r="R1414" s="11" t="s">
        <v>16186</v>
      </c>
      <c r="S1414" s="152" t="s">
        <v>8324</v>
      </c>
      <c r="T1414" s="78" t="str">
        <f t="shared" si="89"/>
        <v>y1_12_2y</v>
      </c>
      <c r="U1414" s="78" t="str">
        <f>INDEX(Lista!$O$2:$S$206,MATCH('Base data'!T1414,Lista!$P$2:$P$206,0),3)</f>
        <v>Potenser - Kvadrat &amp; kvadratrötter</v>
      </c>
      <c r="V1414" s="78" t="str">
        <f>INDEX(Lista!$O$2:$S$206,MATCH('Base data'!T1414,Lista!$P$2:$P$206,0),4)</f>
        <v>T_1_12</v>
      </c>
      <c r="W1414" s="78" t="str">
        <f>INDEX(Lista!$O$2:$S$206,MATCH('Base data'!T1414,Lista!$P$2:$P$206,0),5)</f>
        <v>Potenser</v>
      </c>
      <c r="X1414" s="214" t="s">
        <v>16772</v>
      </c>
    </row>
    <row r="1415" spans="1:24" x14ac:dyDescent="0.2">
      <c r="A1415" s="215">
        <v>9789152302484</v>
      </c>
      <c r="B1415" s="11">
        <v>5</v>
      </c>
      <c r="C1415" s="11" t="s">
        <v>414</v>
      </c>
      <c r="D1415" s="11" t="s">
        <v>437</v>
      </c>
      <c r="E1415" s="11" t="s">
        <v>282</v>
      </c>
      <c r="F1415" s="11" t="s">
        <v>375</v>
      </c>
      <c r="G1415" s="11" t="s">
        <v>254</v>
      </c>
      <c r="H1415" s="11" t="s">
        <v>33</v>
      </c>
      <c r="I1415" s="11">
        <v>59</v>
      </c>
      <c r="J1415" s="11" t="s">
        <v>34</v>
      </c>
      <c r="K1415" s="164" t="s">
        <v>277</v>
      </c>
      <c r="L1415" s="11" t="s">
        <v>12548</v>
      </c>
      <c r="M1415" s="11" t="str">
        <f t="shared" si="90"/>
        <v>5_x5_2x_G_59b</v>
      </c>
      <c r="N1415" s="11" t="s">
        <v>10801</v>
      </c>
      <c r="O1415" s="11" t="s">
        <v>328</v>
      </c>
      <c r="P1415" s="11"/>
      <c r="Q1415" s="55" t="s">
        <v>6829</v>
      </c>
      <c r="R1415" s="11" t="s">
        <v>16186</v>
      </c>
      <c r="S1415" s="152" t="s">
        <v>8324</v>
      </c>
      <c r="T1415" s="78" t="str">
        <f t="shared" si="89"/>
        <v>y1_12_2y</v>
      </c>
      <c r="U1415" s="78" t="str">
        <f>INDEX(Lista!$O$2:$S$206,MATCH('Base data'!T1415,Lista!$P$2:$P$206,0),3)</f>
        <v>Potenser - Kvadrat &amp; kvadratrötter</v>
      </c>
      <c r="V1415" s="78" t="str">
        <f>INDEX(Lista!$O$2:$S$206,MATCH('Base data'!T1415,Lista!$P$2:$P$206,0),4)</f>
        <v>T_1_12</v>
      </c>
      <c r="W1415" s="78" t="str">
        <f>INDEX(Lista!$O$2:$S$206,MATCH('Base data'!T1415,Lista!$P$2:$P$206,0),5)</f>
        <v>Potenser</v>
      </c>
      <c r="X1415" s="214" t="s">
        <v>16772</v>
      </c>
    </row>
    <row r="1416" spans="1:24" x14ac:dyDescent="0.2">
      <c r="A1416" s="215">
        <v>9789152302484</v>
      </c>
      <c r="B1416" s="11">
        <v>5</v>
      </c>
      <c r="C1416" s="11" t="s">
        <v>414</v>
      </c>
      <c r="D1416" s="11" t="s">
        <v>437</v>
      </c>
      <c r="E1416" s="11" t="s">
        <v>282</v>
      </c>
      <c r="F1416" s="11" t="s">
        <v>375</v>
      </c>
      <c r="G1416" s="11" t="s">
        <v>254</v>
      </c>
      <c r="H1416" s="11" t="s">
        <v>33</v>
      </c>
      <c r="I1416" s="11">
        <v>59</v>
      </c>
      <c r="J1416" s="11" t="s">
        <v>40</v>
      </c>
      <c r="K1416" s="164" t="s">
        <v>277</v>
      </c>
      <c r="L1416" s="11" t="s">
        <v>12548</v>
      </c>
      <c r="M1416" s="11" t="str">
        <f t="shared" si="90"/>
        <v>5_x5_2x_G_59c</v>
      </c>
      <c r="N1416" s="11" t="s">
        <v>10802</v>
      </c>
      <c r="O1416" s="11" t="s">
        <v>328</v>
      </c>
      <c r="P1416" s="11"/>
      <c r="Q1416" s="55" t="s">
        <v>6830</v>
      </c>
      <c r="R1416" s="11" t="s">
        <v>16186</v>
      </c>
      <c r="S1416" s="152" t="s">
        <v>8324</v>
      </c>
      <c r="T1416" s="78" t="str">
        <f t="shared" si="89"/>
        <v>y1_12_2y</v>
      </c>
      <c r="U1416" s="78" t="str">
        <f>INDEX(Lista!$O$2:$S$206,MATCH('Base data'!T1416,Lista!$P$2:$P$206,0),3)</f>
        <v>Potenser - Kvadrat &amp; kvadratrötter</v>
      </c>
      <c r="V1416" s="78" t="str">
        <f>INDEX(Lista!$O$2:$S$206,MATCH('Base data'!T1416,Lista!$P$2:$P$206,0),4)</f>
        <v>T_1_12</v>
      </c>
      <c r="W1416" s="78" t="str">
        <f>INDEX(Lista!$O$2:$S$206,MATCH('Base data'!T1416,Lista!$P$2:$P$206,0),5)</f>
        <v>Potenser</v>
      </c>
      <c r="X1416" s="214" t="s">
        <v>16772</v>
      </c>
    </row>
    <row r="1417" spans="1:24" x14ac:dyDescent="0.2">
      <c r="A1417" s="215">
        <v>9789152302484</v>
      </c>
      <c r="B1417" s="11">
        <v>5</v>
      </c>
      <c r="C1417" s="11" t="s">
        <v>414</v>
      </c>
      <c r="D1417" s="11" t="s">
        <v>437</v>
      </c>
      <c r="E1417" s="11" t="s">
        <v>282</v>
      </c>
      <c r="F1417" s="11" t="s">
        <v>375</v>
      </c>
      <c r="G1417" s="11" t="s">
        <v>254</v>
      </c>
      <c r="H1417" s="11" t="s">
        <v>33</v>
      </c>
      <c r="I1417" s="11">
        <v>59</v>
      </c>
      <c r="J1417" s="11" t="s">
        <v>66</v>
      </c>
      <c r="K1417" s="164" t="s">
        <v>277</v>
      </c>
      <c r="L1417" s="11" t="s">
        <v>12548</v>
      </c>
      <c r="M1417" s="11" t="str">
        <f t="shared" si="90"/>
        <v>5_x5_2x_G_59d</v>
      </c>
      <c r="N1417" s="11" t="s">
        <v>10803</v>
      </c>
      <c r="O1417" s="11" t="s">
        <v>328</v>
      </c>
      <c r="P1417" s="11"/>
      <c r="Q1417" s="55" t="s">
        <v>6831</v>
      </c>
      <c r="R1417" s="11" t="s">
        <v>16186</v>
      </c>
      <c r="S1417" s="152" t="s">
        <v>8324</v>
      </c>
      <c r="T1417" s="78" t="str">
        <f t="shared" si="89"/>
        <v>y1_12_2y</v>
      </c>
      <c r="U1417" s="78" t="str">
        <f>INDEX(Lista!$O$2:$S$206,MATCH('Base data'!T1417,Lista!$P$2:$P$206,0),3)</f>
        <v>Potenser - Kvadrat &amp; kvadratrötter</v>
      </c>
      <c r="V1417" s="78" t="str">
        <f>INDEX(Lista!$O$2:$S$206,MATCH('Base data'!T1417,Lista!$P$2:$P$206,0),4)</f>
        <v>T_1_12</v>
      </c>
      <c r="W1417" s="78" t="str">
        <f>INDEX(Lista!$O$2:$S$206,MATCH('Base data'!T1417,Lista!$P$2:$P$206,0),5)</f>
        <v>Potenser</v>
      </c>
      <c r="X1417" s="214" t="s">
        <v>16772</v>
      </c>
    </row>
    <row r="1418" spans="1:24" x14ac:dyDescent="0.2">
      <c r="A1418" s="215">
        <v>9789152302484</v>
      </c>
      <c r="B1418" s="11">
        <v>5</v>
      </c>
      <c r="C1418" s="11" t="s">
        <v>414</v>
      </c>
      <c r="D1418" s="11" t="s">
        <v>437</v>
      </c>
      <c r="E1418" s="11" t="s">
        <v>282</v>
      </c>
      <c r="F1418" s="11" t="s">
        <v>375</v>
      </c>
      <c r="G1418" s="11" t="s">
        <v>254</v>
      </c>
      <c r="H1418" s="11" t="s">
        <v>33</v>
      </c>
      <c r="I1418" s="11">
        <v>60</v>
      </c>
      <c r="J1418" s="11"/>
      <c r="K1418" s="164" t="s">
        <v>277</v>
      </c>
      <c r="L1418" s="11" t="s">
        <v>17333</v>
      </c>
      <c r="M1418" s="11" t="str">
        <f t="shared" si="90"/>
        <v>5_x5_2x_G_60</v>
      </c>
      <c r="N1418" s="11" t="s">
        <v>10804</v>
      </c>
      <c r="O1418" s="11" t="s">
        <v>328</v>
      </c>
      <c r="P1418" s="11"/>
      <c r="Q1418" s="55" t="s">
        <v>12023</v>
      </c>
      <c r="R1418" s="11" t="s">
        <v>16186</v>
      </c>
      <c r="S1418" s="152" t="s">
        <v>8324</v>
      </c>
      <c r="T1418" s="78" t="str">
        <f t="shared" si="89"/>
        <v>y1_12_2y</v>
      </c>
      <c r="U1418" s="78" t="str">
        <f>INDEX(Lista!$O$2:$S$206,MATCH('Base data'!T1418,Lista!$P$2:$P$206,0),3)</f>
        <v>Potenser - Kvadrat &amp; kvadratrötter</v>
      </c>
      <c r="V1418" s="78" t="str">
        <f>INDEX(Lista!$O$2:$S$206,MATCH('Base data'!T1418,Lista!$P$2:$P$206,0),4)</f>
        <v>T_1_12</v>
      </c>
      <c r="W1418" s="78" t="str">
        <f>INDEX(Lista!$O$2:$S$206,MATCH('Base data'!T1418,Lista!$P$2:$P$206,0),5)</f>
        <v>Potenser</v>
      </c>
      <c r="X1418" s="214" t="s">
        <v>16772</v>
      </c>
    </row>
    <row r="1419" spans="1:24" x14ac:dyDescent="0.2">
      <c r="A1419" s="215">
        <v>9789152302484</v>
      </c>
      <c r="B1419" s="11">
        <v>5</v>
      </c>
      <c r="C1419" s="11" t="s">
        <v>414</v>
      </c>
      <c r="D1419" s="11" t="s">
        <v>437</v>
      </c>
      <c r="E1419" s="11" t="s">
        <v>282</v>
      </c>
      <c r="F1419" s="11" t="s">
        <v>375</v>
      </c>
      <c r="G1419" s="11" t="s">
        <v>254</v>
      </c>
      <c r="H1419" s="11" t="s">
        <v>33</v>
      </c>
      <c r="I1419" s="11">
        <v>61</v>
      </c>
      <c r="J1419" s="11" t="s">
        <v>31</v>
      </c>
      <c r="K1419" s="164" t="s">
        <v>277</v>
      </c>
      <c r="L1419" s="11" t="s">
        <v>12548</v>
      </c>
      <c r="M1419" s="11" t="str">
        <f t="shared" si="90"/>
        <v>5_x5_2x_G_61a</v>
      </c>
      <c r="N1419" s="11" t="s">
        <v>10805</v>
      </c>
      <c r="O1419" s="11" t="s">
        <v>283</v>
      </c>
      <c r="P1419" s="11"/>
      <c r="Q1419" s="55" t="s">
        <v>6832</v>
      </c>
      <c r="R1419" s="11" t="s">
        <v>16186</v>
      </c>
      <c r="S1419" s="152" t="s">
        <v>8324</v>
      </c>
      <c r="T1419" s="78" t="str">
        <f t="shared" si="89"/>
        <v>y1_12_2y</v>
      </c>
      <c r="U1419" s="78" t="str">
        <f>INDEX(Lista!$O$2:$S$206,MATCH('Base data'!T1419,Lista!$P$2:$P$206,0),3)</f>
        <v>Potenser - Kvadrat &amp; kvadratrötter</v>
      </c>
      <c r="V1419" s="78" t="str">
        <f>INDEX(Lista!$O$2:$S$206,MATCH('Base data'!T1419,Lista!$P$2:$P$206,0),4)</f>
        <v>T_1_12</v>
      </c>
      <c r="W1419" s="78" t="str">
        <f>INDEX(Lista!$O$2:$S$206,MATCH('Base data'!T1419,Lista!$P$2:$P$206,0),5)</f>
        <v>Potenser</v>
      </c>
      <c r="X1419" s="214" t="s">
        <v>16772</v>
      </c>
    </row>
    <row r="1420" spans="1:24" x14ac:dyDescent="0.2">
      <c r="A1420" s="215">
        <v>9789152302484</v>
      </c>
      <c r="B1420" s="11">
        <v>5</v>
      </c>
      <c r="C1420" s="11" t="s">
        <v>414</v>
      </c>
      <c r="D1420" s="11" t="s">
        <v>437</v>
      </c>
      <c r="E1420" s="11" t="s">
        <v>282</v>
      </c>
      <c r="F1420" s="11" t="s">
        <v>375</v>
      </c>
      <c r="G1420" s="11" t="s">
        <v>254</v>
      </c>
      <c r="H1420" s="11" t="s">
        <v>33</v>
      </c>
      <c r="I1420" s="11">
        <v>61</v>
      </c>
      <c r="J1420" s="11" t="s">
        <v>34</v>
      </c>
      <c r="K1420" s="164" t="s">
        <v>277</v>
      </c>
      <c r="L1420" s="11" t="s">
        <v>12548</v>
      </c>
      <c r="M1420" s="11" t="str">
        <f t="shared" si="90"/>
        <v>5_x5_2x_G_61b</v>
      </c>
      <c r="N1420" s="11" t="s">
        <v>10806</v>
      </c>
      <c r="O1420" s="11" t="s">
        <v>284</v>
      </c>
      <c r="P1420" s="11"/>
      <c r="Q1420" s="55" t="s">
        <v>6833</v>
      </c>
      <c r="R1420" s="11" t="s">
        <v>16186</v>
      </c>
      <c r="S1420" s="152" t="s">
        <v>8324</v>
      </c>
      <c r="T1420" s="78" t="str">
        <f t="shared" si="89"/>
        <v>y1_12_2y</v>
      </c>
      <c r="U1420" s="78" t="str">
        <f>INDEX(Lista!$O$2:$S$206,MATCH('Base data'!T1420,Lista!$P$2:$P$206,0),3)</f>
        <v>Potenser - Kvadrat &amp; kvadratrötter</v>
      </c>
      <c r="V1420" s="78" t="str">
        <f>INDEX(Lista!$O$2:$S$206,MATCH('Base data'!T1420,Lista!$P$2:$P$206,0),4)</f>
        <v>T_1_12</v>
      </c>
      <c r="W1420" s="78" t="str">
        <f>INDEX(Lista!$O$2:$S$206,MATCH('Base data'!T1420,Lista!$P$2:$P$206,0),5)</f>
        <v>Potenser</v>
      </c>
      <c r="X1420" s="214" t="s">
        <v>16772</v>
      </c>
    </row>
    <row r="1421" spans="1:24" x14ac:dyDescent="0.2">
      <c r="A1421" s="215">
        <v>9789152302484</v>
      </c>
      <c r="B1421" s="11">
        <v>5</v>
      </c>
      <c r="C1421" s="11" t="s">
        <v>414</v>
      </c>
      <c r="D1421" s="11" t="s">
        <v>437</v>
      </c>
      <c r="E1421" s="11" t="s">
        <v>282</v>
      </c>
      <c r="F1421" s="11" t="s">
        <v>375</v>
      </c>
      <c r="G1421" s="11" t="s">
        <v>254</v>
      </c>
      <c r="H1421" s="11" t="s">
        <v>33</v>
      </c>
      <c r="I1421" s="11">
        <v>62</v>
      </c>
      <c r="J1421" s="11" t="s">
        <v>31</v>
      </c>
      <c r="K1421" s="164" t="s">
        <v>277</v>
      </c>
      <c r="L1421" s="11" t="s">
        <v>17333</v>
      </c>
      <c r="M1421" s="11" t="str">
        <f t="shared" si="90"/>
        <v>5_x5_2x_G_62a</v>
      </c>
      <c r="N1421" s="11" t="s">
        <v>10807</v>
      </c>
      <c r="O1421" s="11" t="s">
        <v>283</v>
      </c>
      <c r="P1421" s="11" t="s">
        <v>282</v>
      </c>
      <c r="Q1421" s="55" t="s">
        <v>6834</v>
      </c>
      <c r="R1421" s="11" t="s">
        <v>16186</v>
      </c>
      <c r="S1421" s="152" t="s">
        <v>8324</v>
      </c>
      <c r="T1421" s="78" t="str">
        <f t="shared" si="89"/>
        <v>y1_12_2y</v>
      </c>
      <c r="U1421" s="78" t="str">
        <f>INDEX(Lista!$O$2:$S$206,MATCH('Base data'!T1421,Lista!$P$2:$P$206,0),3)</f>
        <v>Potenser - Kvadrat &amp; kvadratrötter</v>
      </c>
      <c r="V1421" s="78" t="str">
        <f>INDEX(Lista!$O$2:$S$206,MATCH('Base data'!T1421,Lista!$P$2:$P$206,0),4)</f>
        <v>T_1_12</v>
      </c>
      <c r="W1421" s="78" t="str">
        <f>INDEX(Lista!$O$2:$S$206,MATCH('Base data'!T1421,Lista!$P$2:$P$206,0),5)</f>
        <v>Potenser</v>
      </c>
      <c r="X1421" s="214" t="s">
        <v>16772</v>
      </c>
    </row>
    <row r="1422" spans="1:24" x14ac:dyDescent="0.2">
      <c r="A1422" s="215">
        <v>9789152302484</v>
      </c>
      <c r="B1422" s="11">
        <v>5</v>
      </c>
      <c r="C1422" s="11" t="s">
        <v>414</v>
      </c>
      <c r="D1422" s="11" t="s">
        <v>437</v>
      </c>
      <c r="E1422" s="11" t="s">
        <v>282</v>
      </c>
      <c r="F1422" s="11" t="s">
        <v>375</v>
      </c>
      <c r="G1422" s="11" t="s">
        <v>254</v>
      </c>
      <c r="H1422" s="11" t="s">
        <v>33</v>
      </c>
      <c r="I1422" s="11">
        <v>62</v>
      </c>
      <c r="J1422" s="11" t="s">
        <v>34</v>
      </c>
      <c r="K1422" s="164" t="s">
        <v>277</v>
      </c>
      <c r="L1422" s="11" t="s">
        <v>17333</v>
      </c>
      <c r="M1422" s="11" t="str">
        <f t="shared" si="90"/>
        <v>5_x5_2x_G_62b</v>
      </c>
      <c r="N1422" s="11" t="s">
        <v>10808</v>
      </c>
      <c r="O1422" s="11" t="s">
        <v>283</v>
      </c>
      <c r="P1422" s="11" t="s">
        <v>282</v>
      </c>
      <c r="Q1422" s="55" t="s">
        <v>6835</v>
      </c>
      <c r="R1422" s="11" t="s">
        <v>16186</v>
      </c>
      <c r="S1422" s="152" t="s">
        <v>8324</v>
      </c>
      <c r="T1422" s="78" t="str">
        <f t="shared" si="89"/>
        <v>y1_12_2y</v>
      </c>
      <c r="U1422" s="78" t="str">
        <f>INDEX(Lista!$O$2:$S$206,MATCH('Base data'!T1422,Lista!$P$2:$P$206,0),3)</f>
        <v>Potenser - Kvadrat &amp; kvadratrötter</v>
      </c>
      <c r="V1422" s="78" t="str">
        <f>INDEX(Lista!$O$2:$S$206,MATCH('Base data'!T1422,Lista!$P$2:$P$206,0),4)</f>
        <v>T_1_12</v>
      </c>
      <c r="W1422" s="78" t="str">
        <f>INDEX(Lista!$O$2:$S$206,MATCH('Base data'!T1422,Lista!$P$2:$P$206,0),5)</f>
        <v>Potenser</v>
      </c>
      <c r="X1422" s="214" t="s">
        <v>16772</v>
      </c>
    </row>
    <row r="1423" spans="1:24" x14ac:dyDescent="0.2">
      <c r="A1423" s="215">
        <v>9789152302484</v>
      </c>
      <c r="B1423" s="11">
        <v>5</v>
      </c>
      <c r="C1423" s="11" t="s">
        <v>414</v>
      </c>
      <c r="D1423" s="11" t="s">
        <v>437</v>
      </c>
      <c r="E1423" s="11" t="s">
        <v>282</v>
      </c>
      <c r="F1423" s="11" t="s">
        <v>375</v>
      </c>
      <c r="G1423" s="11" t="s">
        <v>254</v>
      </c>
      <c r="H1423" s="11" t="s">
        <v>33</v>
      </c>
      <c r="I1423" s="11">
        <v>62</v>
      </c>
      <c r="J1423" s="11" t="s">
        <v>40</v>
      </c>
      <c r="K1423" s="164" t="s">
        <v>277</v>
      </c>
      <c r="L1423" s="11" t="s">
        <v>17333</v>
      </c>
      <c r="M1423" s="11" t="str">
        <f t="shared" si="90"/>
        <v>5_x5_2x_G_62c</v>
      </c>
      <c r="N1423" s="11" t="s">
        <v>10809</v>
      </c>
      <c r="O1423" s="11" t="s">
        <v>283</v>
      </c>
      <c r="P1423" s="11" t="s">
        <v>282</v>
      </c>
      <c r="Q1423" s="55" t="s">
        <v>6836</v>
      </c>
      <c r="R1423" s="11" t="s">
        <v>16186</v>
      </c>
      <c r="S1423" s="152" t="s">
        <v>8324</v>
      </c>
      <c r="T1423" s="78" t="str">
        <f t="shared" si="89"/>
        <v>y1_12_2y</v>
      </c>
      <c r="U1423" s="78" t="str">
        <f>INDEX(Lista!$O$2:$S$206,MATCH('Base data'!T1423,Lista!$P$2:$P$206,0),3)</f>
        <v>Potenser - Kvadrat &amp; kvadratrötter</v>
      </c>
      <c r="V1423" s="78" t="str">
        <f>INDEX(Lista!$O$2:$S$206,MATCH('Base data'!T1423,Lista!$P$2:$P$206,0),4)</f>
        <v>T_1_12</v>
      </c>
      <c r="W1423" s="78" t="str">
        <f>INDEX(Lista!$O$2:$S$206,MATCH('Base data'!T1423,Lista!$P$2:$P$206,0),5)</f>
        <v>Potenser</v>
      </c>
      <c r="X1423" s="214" t="s">
        <v>16772</v>
      </c>
    </row>
    <row r="1424" spans="1:24" x14ac:dyDescent="0.2">
      <c r="A1424" s="215">
        <v>9789152302484</v>
      </c>
      <c r="B1424" s="11">
        <v>5</v>
      </c>
      <c r="C1424" s="11" t="s">
        <v>414</v>
      </c>
      <c r="D1424" s="11" t="s">
        <v>437</v>
      </c>
      <c r="E1424" s="11" t="s">
        <v>282</v>
      </c>
      <c r="F1424" s="11" t="s">
        <v>375</v>
      </c>
      <c r="G1424" s="11" t="s">
        <v>254</v>
      </c>
      <c r="H1424" s="11" t="s">
        <v>33</v>
      </c>
      <c r="I1424" s="11">
        <v>62</v>
      </c>
      <c r="J1424" s="11" t="s">
        <v>66</v>
      </c>
      <c r="K1424" s="164" t="s">
        <v>277</v>
      </c>
      <c r="L1424" s="11" t="s">
        <v>17333</v>
      </c>
      <c r="M1424" s="11" t="str">
        <f t="shared" si="90"/>
        <v>5_x5_2x_G_62d</v>
      </c>
      <c r="N1424" s="11" t="s">
        <v>10810</v>
      </c>
      <c r="O1424" s="11" t="s">
        <v>283</v>
      </c>
      <c r="P1424" s="11" t="s">
        <v>282</v>
      </c>
      <c r="Q1424" s="55" t="s">
        <v>6837</v>
      </c>
      <c r="R1424" s="11" t="s">
        <v>16186</v>
      </c>
      <c r="S1424" s="152" t="s">
        <v>8324</v>
      </c>
      <c r="T1424" s="78" t="str">
        <f t="shared" si="89"/>
        <v>y1_12_2y</v>
      </c>
      <c r="U1424" s="78" t="str">
        <f>INDEX(Lista!$O$2:$S$206,MATCH('Base data'!T1424,Lista!$P$2:$P$206,0),3)</f>
        <v>Potenser - Kvadrat &amp; kvadratrötter</v>
      </c>
      <c r="V1424" s="78" t="str">
        <f>INDEX(Lista!$O$2:$S$206,MATCH('Base data'!T1424,Lista!$P$2:$P$206,0),4)</f>
        <v>T_1_12</v>
      </c>
      <c r="W1424" s="78" t="str">
        <f>INDEX(Lista!$O$2:$S$206,MATCH('Base data'!T1424,Lista!$P$2:$P$206,0),5)</f>
        <v>Potenser</v>
      </c>
      <c r="X1424" s="214" t="s">
        <v>16772</v>
      </c>
    </row>
    <row r="1425" spans="1:24" x14ac:dyDescent="0.2">
      <c r="A1425" s="215">
        <v>9789152302484</v>
      </c>
      <c r="B1425" s="11">
        <v>5</v>
      </c>
      <c r="C1425" s="11" t="s">
        <v>414</v>
      </c>
      <c r="D1425" s="11" t="s">
        <v>437</v>
      </c>
      <c r="E1425" s="11" t="s">
        <v>282</v>
      </c>
      <c r="F1425" s="11" t="s">
        <v>375</v>
      </c>
      <c r="G1425" s="11" t="s">
        <v>254</v>
      </c>
      <c r="H1425" s="11" t="s">
        <v>33</v>
      </c>
      <c r="I1425" s="11">
        <v>63</v>
      </c>
      <c r="J1425" s="11" t="s">
        <v>31</v>
      </c>
      <c r="K1425" s="164" t="s">
        <v>277</v>
      </c>
      <c r="L1425" s="11" t="s">
        <v>12548</v>
      </c>
      <c r="M1425" s="11" t="str">
        <f t="shared" si="90"/>
        <v>5_x5_2x_G_63a</v>
      </c>
      <c r="N1425" s="11" t="s">
        <v>10811</v>
      </c>
      <c r="O1425" s="11" t="s">
        <v>283</v>
      </c>
      <c r="P1425" s="11" t="s">
        <v>282</v>
      </c>
      <c r="Q1425" s="55" t="s">
        <v>6838</v>
      </c>
      <c r="R1425" s="11" t="s">
        <v>16186</v>
      </c>
      <c r="S1425" s="152" t="s">
        <v>8324</v>
      </c>
      <c r="T1425" s="78" t="str">
        <f t="shared" si="89"/>
        <v>y1_12_2y</v>
      </c>
      <c r="U1425" s="78" t="str">
        <f>INDEX(Lista!$O$2:$S$206,MATCH('Base data'!T1425,Lista!$P$2:$P$206,0),3)</f>
        <v>Potenser - Kvadrat &amp; kvadratrötter</v>
      </c>
      <c r="V1425" s="78" t="str">
        <f>INDEX(Lista!$O$2:$S$206,MATCH('Base data'!T1425,Lista!$P$2:$P$206,0),4)</f>
        <v>T_1_12</v>
      </c>
      <c r="W1425" s="78" t="str">
        <f>INDEX(Lista!$O$2:$S$206,MATCH('Base data'!T1425,Lista!$P$2:$P$206,0),5)</f>
        <v>Potenser</v>
      </c>
      <c r="X1425" s="214" t="s">
        <v>16772</v>
      </c>
    </row>
    <row r="1426" spans="1:24" x14ac:dyDescent="0.2">
      <c r="A1426" s="215">
        <v>9789152302484</v>
      </c>
      <c r="B1426" s="11">
        <v>5</v>
      </c>
      <c r="C1426" s="11" t="s">
        <v>414</v>
      </c>
      <c r="D1426" s="11" t="s">
        <v>437</v>
      </c>
      <c r="E1426" s="11" t="s">
        <v>282</v>
      </c>
      <c r="F1426" s="11" t="s">
        <v>375</v>
      </c>
      <c r="G1426" s="11" t="s">
        <v>254</v>
      </c>
      <c r="H1426" s="11" t="s">
        <v>33</v>
      </c>
      <c r="I1426" s="11">
        <v>63</v>
      </c>
      <c r="J1426" s="11" t="s">
        <v>34</v>
      </c>
      <c r="K1426" s="164" t="s">
        <v>277</v>
      </c>
      <c r="L1426" s="11" t="s">
        <v>12548</v>
      </c>
      <c r="M1426" s="11" t="str">
        <f t="shared" si="90"/>
        <v>5_x5_2x_G_63b</v>
      </c>
      <c r="N1426" s="11" t="s">
        <v>10812</v>
      </c>
      <c r="O1426" s="11" t="s">
        <v>283</v>
      </c>
      <c r="P1426" s="11" t="s">
        <v>282</v>
      </c>
      <c r="Q1426" s="55" t="s">
        <v>6839</v>
      </c>
      <c r="R1426" s="11" t="s">
        <v>16186</v>
      </c>
      <c r="S1426" s="152" t="s">
        <v>8324</v>
      </c>
      <c r="T1426" s="78" t="str">
        <f t="shared" si="89"/>
        <v>y1_12_2y</v>
      </c>
      <c r="U1426" s="78" t="str">
        <f>INDEX(Lista!$O$2:$S$206,MATCH('Base data'!T1426,Lista!$P$2:$P$206,0),3)</f>
        <v>Potenser - Kvadrat &amp; kvadratrötter</v>
      </c>
      <c r="V1426" s="78" t="str">
        <f>INDEX(Lista!$O$2:$S$206,MATCH('Base data'!T1426,Lista!$P$2:$P$206,0),4)</f>
        <v>T_1_12</v>
      </c>
      <c r="W1426" s="78" t="str">
        <f>INDEX(Lista!$O$2:$S$206,MATCH('Base data'!T1426,Lista!$P$2:$P$206,0),5)</f>
        <v>Potenser</v>
      </c>
      <c r="X1426" s="214" t="s">
        <v>16772</v>
      </c>
    </row>
    <row r="1427" spans="1:24" x14ac:dyDescent="0.2">
      <c r="A1427" s="215">
        <v>9789152302484</v>
      </c>
      <c r="B1427" s="11">
        <v>5</v>
      </c>
      <c r="C1427" s="11" t="s">
        <v>414</v>
      </c>
      <c r="D1427" s="11" t="s">
        <v>437</v>
      </c>
      <c r="E1427" s="11" t="s">
        <v>282</v>
      </c>
      <c r="F1427" s="11" t="s">
        <v>375</v>
      </c>
      <c r="G1427" s="11" t="s">
        <v>254</v>
      </c>
      <c r="H1427" s="11" t="s">
        <v>33</v>
      </c>
      <c r="I1427" s="11">
        <v>63</v>
      </c>
      <c r="J1427" s="11" t="s">
        <v>40</v>
      </c>
      <c r="K1427" s="164" t="s">
        <v>277</v>
      </c>
      <c r="L1427" s="11" t="s">
        <v>12548</v>
      </c>
      <c r="M1427" s="11" t="str">
        <f t="shared" si="90"/>
        <v>5_x5_2x_G_63c</v>
      </c>
      <c r="N1427" s="11" t="s">
        <v>10813</v>
      </c>
      <c r="O1427" s="11" t="s">
        <v>283</v>
      </c>
      <c r="P1427" s="11" t="s">
        <v>282</v>
      </c>
      <c r="Q1427" s="55" t="s">
        <v>6840</v>
      </c>
      <c r="R1427" s="11" t="s">
        <v>16186</v>
      </c>
      <c r="S1427" s="152" t="s">
        <v>8324</v>
      </c>
      <c r="T1427" s="78" t="str">
        <f t="shared" si="89"/>
        <v>y1_12_2y</v>
      </c>
      <c r="U1427" s="78" t="str">
        <f>INDEX(Lista!$O$2:$S$206,MATCH('Base data'!T1427,Lista!$P$2:$P$206,0),3)</f>
        <v>Potenser - Kvadrat &amp; kvadratrötter</v>
      </c>
      <c r="V1427" s="78" t="str">
        <f>INDEX(Lista!$O$2:$S$206,MATCH('Base data'!T1427,Lista!$P$2:$P$206,0),4)</f>
        <v>T_1_12</v>
      </c>
      <c r="W1427" s="78" t="str">
        <f>INDEX(Lista!$O$2:$S$206,MATCH('Base data'!T1427,Lista!$P$2:$P$206,0),5)</f>
        <v>Potenser</v>
      </c>
      <c r="X1427" s="214" t="s">
        <v>16772</v>
      </c>
    </row>
    <row r="1428" spans="1:24" x14ac:dyDescent="0.2">
      <c r="A1428" s="215">
        <v>9789152302484</v>
      </c>
      <c r="B1428" s="11">
        <v>5</v>
      </c>
      <c r="C1428" s="11" t="s">
        <v>414</v>
      </c>
      <c r="D1428" s="11" t="s">
        <v>437</v>
      </c>
      <c r="E1428" s="11" t="s">
        <v>282</v>
      </c>
      <c r="F1428" s="11" t="s">
        <v>375</v>
      </c>
      <c r="G1428" s="11" t="s">
        <v>254</v>
      </c>
      <c r="H1428" s="11" t="s">
        <v>33</v>
      </c>
      <c r="I1428" s="11">
        <v>63</v>
      </c>
      <c r="J1428" s="11" t="s">
        <v>66</v>
      </c>
      <c r="K1428" s="164" t="s">
        <v>277</v>
      </c>
      <c r="L1428" s="11" t="s">
        <v>12548</v>
      </c>
      <c r="M1428" s="11" t="str">
        <f t="shared" si="90"/>
        <v>5_x5_2x_G_63d</v>
      </c>
      <c r="N1428" s="11" t="s">
        <v>10814</v>
      </c>
      <c r="O1428" s="11" t="s">
        <v>283</v>
      </c>
      <c r="P1428" s="11" t="s">
        <v>282</v>
      </c>
      <c r="Q1428" s="55" t="s">
        <v>6841</v>
      </c>
      <c r="R1428" s="11" t="s">
        <v>16186</v>
      </c>
      <c r="S1428" s="152" t="s">
        <v>8324</v>
      </c>
      <c r="T1428" s="78" t="str">
        <f t="shared" si="89"/>
        <v>y1_12_2y</v>
      </c>
      <c r="U1428" s="78" t="str">
        <f>INDEX(Lista!$O$2:$S$206,MATCH('Base data'!T1428,Lista!$P$2:$P$206,0),3)</f>
        <v>Potenser - Kvadrat &amp; kvadratrötter</v>
      </c>
      <c r="V1428" s="78" t="str">
        <f>INDEX(Lista!$O$2:$S$206,MATCH('Base data'!T1428,Lista!$P$2:$P$206,0),4)</f>
        <v>T_1_12</v>
      </c>
      <c r="W1428" s="78" t="str">
        <f>INDEX(Lista!$O$2:$S$206,MATCH('Base data'!T1428,Lista!$P$2:$P$206,0),5)</f>
        <v>Potenser</v>
      </c>
      <c r="X1428" s="214" t="s">
        <v>16772</v>
      </c>
    </row>
    <row r="1429" spans="1:24" x14ac:dyDescent="0.2">
      <c r="A1429" s="215">
        <v>9789152302484</v>
      </c>
      <c r="B1429" s="11">
        <v>5</v>
      </c>
      <c r="C1429" s="11" t="s">
        <v>414</v>
      </c>
      <c r="D1429" s="11" t="s">
        <v>437</v>
      </c>
      <c r="E1429" s="11" t="s">
        <v>282</v>
      </c>
      <c r="F1429" s="11" t="s">
        <v>375</v>
      </c>
      <c r="G1429" s="11" t="s">
        <v>254</v>
      </c>
      <c r="H1429" s="11" t="s">
        <v>33</v>
      </c>
      <c r="I1429" s="11">
        <v>64</v>
      </c>
      <c r="J1429" s="11"/>
      <c r="K1429" s="164" t="s">
        <v>277</v>
      </c>
      <c r="L1429" s="11" t="s">
        <v>17333</v>
      </c>
      <c r="M1429" s="11" t="str">
        <f t="shared" si="90"/>
        <v>5_x5_2x_G_64</v>
      </c>
      <c r="N1429" s="11" t="s">
        <v>10815</v>
      </c>
      <c r="O1429" s="11" t="s">
        <v>283</v>
      </c>
      <c r="P1429" s="11"/>
      <c r="Q1429" s="55" t="s">
        <v>6842</v>
      </c>
      <c r="R1429" s="11" t="s">
        <v>6843</v>
      </c>
      <c r="S1429" s="152" t="s">
        <v>8370</v>
      </c>
      <c r="T1429" s="78" t="str">
        <f t="shared" si="89"/>
        <v>y4_18_5y</v>
      </c>
      <c r="U1429" s="78" t="str">
        <f>INDEX(Lista!$O$2:$S$206,MATCH('Base data'!T1429,Lista!$P$2:$P$206,0),3)</f>
        <v>Satser &amp; bevis - Pythagoras sats</v>
      </c>
      <c r="V1429" s="78" t="str">
        <f>INDEX(Lista!$O$2:$S$206,MATCH('Base data'!T1429,Lista!$P$2:$P$206,0),4)</f>
        <v>G_4_18</v>
      </c>
      <c r="W1429" s="78" t="str">
        <f>INDEX(Lista!$O$2:$S$206,MATCH('Base data'!T1429,Lista!$P$2:$P$206,0),5)</f>
        <v>Satser &amp; bevis</v>
      </c>
      <c r="X1429" s="214" t="s">
        <v>16772</v>
      </c>
    </row>
    <row r="1430" spans="1:24" x14ac:dyDescent="0.2">
      <c r="A1430" s="215">
        <v>9789152302484</v>
      </c>
      <c r="B1430" s="11">
        <v>5</v>
      </c>
      <c r="C1430" s="11" t="s">
        <v>414</v>
      </c>
      <c r="D1430" s="11" t="s">
        <v>437</v>
      </c>
      <c r="E1430" s="11" t="s">
        <v>282</v>
      </c>
      <c r="F1430" s="11" t="s">
        <v>375</v>
      </c>
      <c r="G1430" s="11" t="s">
        <v>254</v>
      </c>
      <c r="H1430" s="11" t="s">
        <v>33</v>
      </c>
      <c r="I1430" s="11">
        <v>65</v>
      </c>
      <c r="J1430" s="11" t="s">
        <v>31</v>
      </c>
      <c r="K1430" s="164" t="s">
        <v>277</v>
      </c>
      <c r="L1430" s="11" t="s">
        <v>12548</v>
      </c>
      <c r="M1430" s="11" t="str">
        <f t="shared" si="90"/>
        <v>5_x5_2x_G_65a</v>
      </c>
      <c r="N1430" s="11" t="s">
        <v>10816</v>
      </c>
      <c r="O1430" s="11" t="s">
        <v>328</v>
      </c>
      <c r="P1430" s="11"/>
      <c r="Q1430" s="55" t="s">
        <v>6844</v>
      </c>
      <c r="R1430" s="11" t="s">
        <v>6845</v>
      </c>
      <c r="S1430" s="152" t="s">
        <v>8370</v>
      </c>
      <c r="T1430" s="78" t="str">
        <f t="shared" si="89"/>
        <v>y4_18_5y</v>
      </c>
      <c r="U1430" s="78" t="str">
        <f>INDEX(Lista!$O$2:$S$206,MATCH('Base data'!T1430,Lista!$P$2:$P$206,0),3)</f>
        <v>Satser &amp; bevis - Pythagoras sats</v>
      </c>
      <c r="V1430" s="78" t="str">
        <f>INDEX(Lista!$O$2:$S$206,MATCH('Base data'!T1430,Lista!$P$2:$P$206,0),4)</f>
        <v>G_4_18</v>
      </c>
      <c r="W1430" s="78" t="str">
        <f>INDEX(Lista!$O$2:$S$206,MATCH('Base data'!T1430,Lista!$P$2:$P$206,0),5)</f>
        <v>Satser &amp; bevis</v>
      </c>
      <c r="X1430" s="214" t="s">
        <v>16772</v>
      </c>
    </row>
    <row r="1431" spans="1:24" x14ac:dyDescent="0.2">
      <c r="A1431" s="215">
        <v>9789152302484</v>
      </c>
      <c r="B1431" s="11">
        <v>5</v>
      </c>
      <c r="C1431" s="11" t="s">
        <v>414</v>
      </c>
      <c r="D1431" s="11" t="s">
        <v>437</v>
      </c>
      <c r="E1431" s="11" t="s">
        <v>282</v>
      </c>
      <c r="F1431" s="11" t="s">
        <v>375</v>
      </c>
      <c r="G1431" s="11" t="s">
        <v>254</v>
      </c>
      <c r="H1431" s="11" t="s">
        <v>33</v>
      </c>
      <c r="I1431" s="11">
        <v>65</v>
      </c>
      <c r="J1431" s="11" t="s">
        <v>34</v>
      </c>
      <c r="K1431" s="164" t="s">
        <v>277</v>
      </c>
      <c r="L1431" s="11" t="s">
        <v>12548</v>
      </c>
      <c r="M1431" s="11" t="str">
        <f t="shared" si="90"/>
        <v>5_x5_2x_G_65b</v>
      </c>
      <c r="N1431" s="11" t="s">
        <v>10817</v>
      </c>
      <c r="O1431" s="11" t="s">
        <v>328</v>
      </c>
      <c r="P1431" s="11"/>
      <c r="Q1431" s="55" t="s">
        <v>6844</v>
      </c>
      <c r="R1431" s="11" t="s">
        <v>6846</v>
      </c>
      <c r="S1431" s="152" t="s">
        <v>8370</v>
      </c>
      <c r="T1431" s="78" t="str">
        <f t="shared" si="89"/>
        <v>y4_18_5y</v>
      </c>
      <c r="U1431" s="78" t="str">
        <f>INDEX(Lista!$O$2:$S$206,MATCH('Base data'!T1431,Lista!$P$2:$P$206,0),3)</f>
        <v>Satser &amp; bevis - Pythagoras sats</v>
      </c>
      <c r="V1431" s="78" t="str">
        <f>INDEX(Lista!$O$2:$S$206,MATCH('Base data'!T1431,Lista!$P$2:$P$206,0),4)</f>
        <v>G_4_18</v>
      </c>
      <c r="W1431" s="78" t="str">
        <f>INDEX(Lista!$O$2:$S$206,MATCH('Base data'!T1431,Lista!$P$2:$P$206,0),5)</f>
        <v>Satser &amp; bevis</v>
      </c>
      <c r="X1431" s="214" t="s">
        <v>16772</v>
      </c>
    </row>
    <row r="1432" spans="1:24" x14ac:dyDescent="0.2">
      <c r="A1432" s="216">
        <v>9789152302484</v>
      </c>
      <c r="B1432" s="113">
        <v>5</v>
      </c>
      <c r="C1432" s="113" t="s">
        <v>414</v>
      </c>
      <c r="D1432" s="113" t="s">
        <v>437</v>
      </c>
      <c r="E1432" s="113" t="s">
        <v>282</v>
      </c>
      <c r="F1432" s="113" t="s">
        <v>375</v>
      </c>
      <c r="G1432" s="113" t="s">
        <v>254</v>
      </c>
      <c r="H1432" s="113" t="s">
        <v>429</v>
      </c>
      <c r="I1432" s="113">
        <v>1</v>
      </c>
      <c r="J1432" s="113" t="s">
        <v>31</v>
      </c>
      <c r="K1432" s="164" t="s">
        <v>277</v>
      </c>
      <c r="L1432" s="11" t="s">
        <v>12548</v>
      </c>
      <c r="M1432" s="113" t="str">
        <f t="shared" si="90"/>
        <v>5_x5_2x_T_1a</v>
      </c>
      <c r="N1432" s="11" t="s">
        <v>10818</v>
      </c>
      <c r="O1432" s="11" t="s">
        <v>283</v>
      </c>
      <c r="P1432" s="113"/>
      <c r="Q1432" s="55" t="s">
        <v>6847</v>
      </c>
      <c r="R1432" s="11" t="s">
        <v>16186</v>
      </c>
      <c r="S1432" s="151" t="s">
        <v>8315</v>
      </c>
      <c r="T1432" s="78" t="str">
        <f t="shared" si="89"/>
        <v>y1_19_2y</v>
      </c>
      <c r="U1432" s="78" t="str">
        <f>INDEX(Lista!$O$2:$S$206,MATCH('Base data'!T1432,Lista!$P$2:$P$206,0),3)</f>
        <v>Talsystem - Vårt talsystem</v>
      </c>
      <c r="V1432" s="78" t="str">
        <f>INDEX(Lista!$O$2:$S$206,MATCH('Base data'!T1432,Lista!$P$2:$P$206,0),4)</f>
        <v>T_1_19</v>
      </c>
      <c r="W1432" s="78" t="str">
        <f>INDEX(Lista!$O$2:$S$206,MATCH('Base data'!T1432,Lista!$P$2:$P$206,0),5)</f>
        <v>Talsystem</v>
      </c>
      <c r="X1432" s="214" t="s">
        <v>16772</v>
      </c>
    </row>
    <row r="1433" spans="1:24" x14ac:dyDescent="0.2">
      <c r="A1433" s="216">
        <v>9789152302484</v>
      </c>
      <c r="B1433" s="113">
        <v>5</v>
      </c>
      <c r="C1433" s="113" t="s">
        <v>414</v>
      </c>
      <c r="D1433" s="113" t="s">
        <v>437</v>
      </c>
      <c r="E1433" s="113" t="s">
        <v>282</v>
      </c>
      <c r="F1433" s="113" t="s">
        <v>375</v>
      </c>
      <c r="G1433" s="113" t="s">
        <v>254</v>
      </c>
      <c r="H1433" s="113" t="s">
        <v>429</v>
      </c>
      <c r="I1433" s="113">
        <v>1</v>
      </c>
      <c r="J1433" s="113" t="s">
        <v>34</v>
      </c>
      <c r="K1433" s="164" t="s">
        <v>277</v>
      </c>
      <c r="L1433" s="11" t="s">
        <v>12548</v>
      </c>
      <c r="M1433" s="113" t="str">
        <f t="shared" si="90"/>
        <v>5_x5_2x_T_1b</v>
      </c>
      <c r="N1433" s="11" t="s">
        <v>10819</v>
      </c>
      <c r="O1433" s="11" t="s">
        <v>283</v>
      </c>
      <c r="P1433" s="113"/>
      <c r="Q1433" s="55" t="s">
        <v>6848</v>
      </c>
      <c r="R1433" s="11" t="s">
        <v>16186</v>
      </c>
      <c r="S1433" s="151" t="s">
        <v>8315</v>
      </c>
      <c r="T1433" s="78" t="str">
        <f t="shared" si="89"/>
        <v>y1_19_2y</v>
      </c>
      <c r="U1433" s="78" t="str">
        <f>INDEX(Lista!$O$2:$S$206,MATCH('Base data'!T1433,Lista!$P$2:$P$206,0),3)</f>
        <v>Talsystem - Vårt talsystem</v>
      </c>
      <c r="V1433" s="78" t="str">
        <f>INDEX(Lista!$O$2:$S$206,MATCH('Base data'!T1433,Lista!$P$2:$P$206,0),4)</f>
        <v>T_1_19</v>
      </c>
      <c r="W1433" s="78" t="str">
        <f>INDEX(Lista!$O$2:$S$206,MATCH('Base data'!T1433,Lista!$P$2:$P$206,0),5)</f>
        <v>Talsystem</v>
      </c>
      <c r="X1433" s="214" t="s">
        <v>16772</v>
      </c>
    </row>
    <row r="1434" spans="1:24" x14ac:dyDescent="0.2">
      <c r="A1434" s="216">
        <v>9789152302484</v>
      </c>
      <c r="B1434" s="113">
        <v>5</v>
      </c>
      <c r="C1434" s="113" t="s">
        <v>414</v>
      </c>
      <c r="D1434" s="113" t="s">
        <v>437</v>
      </c>
      <c r="E1434" s="113" t="s">
        <v>282</v>
      </c>
      <c r="F1434" s="113" t="s">
        <v>375</v>
      </c>
      <c r="G1434" s="113" t="s">
        <v>254</v>
      </c>
      <c r="H1434" s="113" t="s">
        <v>429</v>
      </c>
      <c r="I1434" s="113">
        <v>2</v>
      </c>
      <c r="J1434" s="113" t="s">
        <v>31</v>
      </c>
      <c r="K1434" s="164" t="s">
        <v>277</v>
      </c>
      <c r="L1434" s="11" t="s">
        <v>17333</v>
      </c>
      <c r="M1434" s="113" t="str">
        <f t="shared" si="90"/>
        <v>5_x5_2x_T_2a</v>
      </c>
      <c r="N1434" s="11" t="s">
        <v>10820</v>
      </c>
      <c r="O1434" s="11" t="s">
        <v>281</v>
      </c>
      <c r="P1434" s="113"/>
      <c r="Q1434" s="55" t="s">
        <v>6849</v>
      </c>
      <c r="R1434" s="11" t="s">
        <v>16186</v>
      </c>
      <c r="S1434" s="151" t="s">
        <v>8316</v>
      </c>
      <c r="T1434" s="78" t="str">
        <f t="shared" si="89"/>
        <v>y1_10_3y</v>
      </c>
      <c r="U1434" s="78" t="str">
        <f>INDEX(Lista!$O$2:$S$206,MATCH('Base data'!T1434,Lista!$P$2:$P$206,0),3)</f>
        <v>Räkna med decimaler</v>
      </c>
      <c r="V1434" s="78" t="str">
        <f>INDEX(Lista!$O$2:$S$206,MATCH('Base data'!T1434,Lista!$P$2:$P$206,0),4)</f>
        <v>T_1_10</v>
      </c>
      <c r="W1434" s="78" t="str">
        <f>INDEX(Lista!$O$2:$S$206,MATCH('Base data'!T1434,Lista!$P$2:$P$206,0),5)</f>
        <v>Olika räknemetoder</v>
      </c>
      <c r="X1434" s="214" t="s">
        <v>16772</v>
      </c>
    </row>
    <row r="1435" spans="1:24" x14ac:dyDescent="0.2">
      <c r="A1435" s="216">
        <v>9789152302484</v>
      </c>
      <c r="B1435" s="113">
        <v>5</v>
      </c>
      <c r="C1435" s="113" t="s">
        <v>414</v>
      </c>
      <c r="D1435" s="113" t="s">
        <v>437</v>
      </c>
      <c r="E1435" s="113" t="s">
        <v>282</v>
      </c>
      <c r="F1435" s="113" t="s">
        <v>375</v>
      </c>
      <c r="G1435" s="113" t="s">
        <v>254</v>
      </c>
      <c r="H1435" s="113" t="s">
        <v>429</v>
      </c>
      <c r="I1435" s="113">
        <v>2</v>
      </c>
      <c r="J1435" s="113" t="s">
        <v>34</v>
      </c>
      <c r="K1435" s="164" t="s">
        <v>277</v>
      </c>
      <c r="L1435" s="11" t="s">
        <v>17333</v>
      </c>
      <c r="M1435" s="113" t="str">
        <f t="shared" si="90"/>
        <v>5_x5_2x_T_2b</v>
      </c>
      <c r="N1435" s="11" t="s">
        <v>10821</v>
      </c>
      <c r="O1435" s="11" t="s">
        <v>281</v>
      </c>
      <c r="P1435" s="113"/>
      <c r="Q1435" s="55" t="s">
        <v>6850</v>
      </c>
      <c r="R1435" s="11" t="s">
        <v>16186</v>
      </c>
      <c r="S1435" s="151" t="s">
        <v>8316</v>
      </c>
      <c r="T1435" s="78" t="str">
        <f t="shared" si="89"/>
        <v>y1_10_3y</v>
      </c>
      <c r="U1435" s="78" t="str">
        <f>INDEX(Lista!$O$2:$S$206,MATCH('Base data'!T1435,Lista!$P$2:$P$206,0),3)</f>
        <v>Räkna med decimaler</v>
      </c>
      <c r="V1435" s="78" t="str">
        <f>INDEX(Lista!$O$2:$S$206,MATCH('Base data'!T1435,Lista!$P$2:$P$206,0),4)</f>
        <v>T_1_10</v>
      </c>
      <c r="W1435" s="78" t="str">
        <f>INDEX(Lista!$O$2:$S$206,MATCH('Base data'!T1435,Lista!$P$2:$P$206,0),5)</f>
        <v>Olika räknemetoder</v>
      </c>
      <c r="X1435" s="214" t="s">
        <v>16772</v>
      </c>
    </row>
    <row r="1436" spans="1:24" x14ac:dyDescent="0.2">
      <c r="A1436" s="216">
        <v>9789152302484</v>
      </c>
      <c r="B1436" s="113">
        <v>5</v>
      </c>
      <c r="C1436" s="113" t="s">
        <v>414</v>
      </c>
      <c r="D1436" s="113" t="s">
        <v>437</v>
      </c>
      <c r="E1436" s="113" t="s">
        <v>282</v>
      </c>
      <c r="F1436" s="113" t="s">
        <v>375</v>
      </c>
      <c r="G1436" s="113" t="s">
        <v>254</v>
      </c>
      <c r="H1436" s="113" t="s">
        <v>429</v>
      </c>
      <c r="I1436" s="113">
        <v>2</v>
      </c>
      <c r="J1436" s="113" t="s">
        <v>40</v>
      </c>
      <c r="K1436" s="164" t="s">
        <v>277</v>
      </c>
      <c r="L1436" s="11" t="s">
        <v>17333</v>
      </c>
      <c r="M1436" s="113" t="str">
        <f t="shared" si="90"/>
        <v>5_x5_2x_T_2c</v>
      </c>
      <c r="N1436" s="11" t="s">
        <v>10822</v>
      </c>
      <c r="O1436" s="11" t="s">
        <v>281</v>
      </c>
      <c r="P1436" s="113"/>
      <c r="Q1436" s="55" t="s">
        <v>6851</v>
      </c>
      <c r="R1436" s="11" t="s">
        <v>16186</v>
      </c>
      <c r="S1436" s="151" t="s">
        <v>8367</v>
      </c>
      <c r="T1436" s="78" t="str">
        <f t="shared" si="89"/>
        <v>y1_15_1y</v>
      </c>
      <c r="U1436" s="78" t="str">
        <f>INDEX(Lista!$O$2:$S$206,MATCH('Base data'!T1436,Lista!$P$2:$P$206,0),3)</f>
        <v>Räkneregler - de fyra räknesätten</v>
      </c>
      <c r="V1436" s="78" t="str">
        <f>INDEX(Lista!$O$2:$S$206,MATCH('Base data'!T1436,Lista!$P$2:$P$206,0),4)</f>
        <v>T_1_15</v>
      </c>
      <c r="W1436" s="78" t="str">
        <f>INDEX(Lista!$O$2:$S$206,MATCH('Base data'!T1436,Lista!$P$2:$P$206,0),5)</f>
        <v>Räkneregler</v>
      </c>
      <c r="X1436" s="214" t="s">
        <v>16772</v>
      </c>
    </row>
    <row r="1437" spans="1:24" x14ac:dyDescent="0.2">
      <c r="A1437" s="216">
        <v>9789152302484</v>
      </c>
      <c r="B1437" s="113">
        <v>5</v>
      </c>
      <c r="C1437" s="113" t="s">
        <v>414</v>
      </c>
      <c r="D1437" s="113" t="s">
        <v>437</v>
      </c>
      <c r="E1437" s="113" t="s">
        <v>282</v>
      </c>
      <c r="F1437" s="113" t="s">
        <v>375</v>
      </c>
      <c r="G1437" s="113" t="s">
        <v>254</v>
      </c>
      <c r="H1437" s="113" t="s">
        <v>429</v>
      </c>
      <c r="I1437" s="113">
        <v>3</v>
      </c>
      <c r="J1437" s="113"/>
      <c r="K1437" s="164" t="s">
        <v>277</v>
      </c>
      <c r="L1437" s="11" t="s">
        <v>12548</v>
      </c>
      <c r="M1437" s="113" t="str">
        <f t="shared" si="90"/>
        <v>5_x5_2x_T_3</v>
      </c>
      <c r="N1437" s="11" t="s">
        <v>10823</v>
      </c>
      <c r="O1437" s="11" t="s">
        <v>283</v>
      </c>
      <c r="P1437" s="113"/>
      <c r="Q1437" s="55" t="s">
        <v>6852</v>
      </c>
      <c r="R1437" s="11" t="s">
        <v>16186</v>
      </c>
      <c r="S1437" s="152" t="s">
        <v>8371</v>
      </c>
      <c r="T1437" s="78" t="str">
        <f t="shared" si="89"/>
        <v>y1_17_5y</v>
      </c>
      <c r="U1437" s="78" t="str">
        <f>INDEX(Lista!$O$2:$S$206,MATCH('Base data'!T1437,Lista!$P$2:$P$206,0),3)</f>
        <v>Tal - Negativa tal</v>
      </c>
      <c r="V1437" s="78" t="str">
        <f>INDEX(Lista!$O$2:$S$206,MATCH('Base data'!T1437,Lista!$P$2:$P$206,0),4)</f>
        <v>T_1_17</v>
      </c>
      <c r="W1437" s="78" t="str">
        <f>INDEX(Lista!$O$2:$S$206,MATCH('Base data'!T1437,Lista!$P$2:$P$206,0),5)</f>
        <v>Tal</v>
      </c>
      <c r="X1437" s="214" t="s">
        <v>16772</v>
      </c>
    </row>
    <row r="1438" spans="1:24" x14ac:dyDescent="0.2">
      <c r="A1438" s="216">
        <v>9789152302484</v>
      </c>
      <c r="B1438" s="113">
        <v>5</v>
      </c>
      <c r="C1438" s="113" t="s">
        <v>414</v>
      </c>
      <c r="D1438" s="113" t="s">
        <v>437</v>
      </c>
      <c r="E1438" s="113" t="s">
        <v>282</v>
      </c>
      <c r="F1438" s="113" t="s">
        <v>375</v>
      </c>
      <c r="G1438" s="113" t="s">
        <v>254</v>
      </c>
      <c r="H1438" s="113" t="s">
        <v>429</v>
      </c>
      <c r="I1438" s="113">
        <v>4</v>
      </c>
      <c r="J1438" s="113" t="s">
        <v>31</v>
      </c>
      <c r="K1438" s="164" t="s">
        <v>277</v>
      </c>
      <c r="L1438" s="11" t="s">
        <v>17333</v>
      </c>
      <c r="M1438" s="113" t="str">
        <f t="shared" si="90"/>
        <v>5_x5_2x_T_4a</v>
      </c>
      <c r="N1438" s="11" t="s">
        <v>10824</v>
      </c>
      <c r="O1438" s="11" t="s">
        <v>283</v>
      </c>
      <c r="P1438" s="113"/>
      <c r="Q1438" s="55" t="s">
        <v>12016</v>
      </c>
      <c r="R1438" s="11" t="s">
        <v>16186</v>
      </c>
      <c r="S1438" s="151" t="s">
        <v>8315</v>
      </c>
      <c r="T1438" s="78" t="str">
        <f t="shared" si="89"/>
        <v>y1_19_2y</v>
      </c>
      <c r="U1438" s="78" t="str">
        <f>INDEX(Lista!$O$2:$S$206,MATCH('Base data'!T1438,Lista!$P$2:$P$206,0),3)</f>
        <v>Talsystem - Vårt talsystem</v>
      </c>
      <c r="V1438" s="78" t="str">
        <f>INDEX(Lista!$O$2:$S$206,MATCH('Base data'!T1438,Lista!$P$2:$P$206,0),4)</f>
        <v>T_1_19</v>
      </c>
      <c r="W1438" s="78" t="str">
        <f>INDEX(Lista!$O$2:$S$206,MATCH('Base data'!T1438,Lista!$P$2:$P$206,0),5)</f>
        <v>Talsystem</v>
      </c>
      <c r="X1438" s="214" t="s">
        <v>16772</v>
      </c>
    </row>
    <row r="1439" spans="1:24" x14ac:dyDescent="0.2">
      <c r="A1439" s="216">
        <v>9789152302484</v>
      </c>
      <c r="B1439" s="113">
        <v>5</v>
      </c>
      <c r="C1439" s="113" t="s">
        <v>414</v>
      </c>
      <c r="D1439" s="113" t="s">
        <v>437</v>
      </c>
      <c r="E1439" s="113" t="s">
        <v>282</v>
      </c>
      <c r="F1439" s="113" t="s">
        <v>375</v>
      </c>
      <c r="G1439" s="113" t="s">
        <v>254</v>
      </c>
      <c r="H1439" s="113" t="s">
        <v>429</v>
      </c>
      <c r="I1439" s="113">
        <v>4</v>
      </c>
      <c r="J1439" s="113" t="s">
        <v>34</v>
      </c>
      <c r="K1439" s="164" t="s">
        <v>277</v>
      </c>
      <c r="L1439" s="11" t="s">
        <v>17333</v>
      </c>
      <c r="M1439" s="113" t="str">
        <f t="shared" si="90"/>
        <v>5_x5_2x_T_4b</v>
      </c>
      <c r="N1439" s="11" t="s">
        <v>10825</v>
      </c>
      <c r="O1439" s="11" t="s">
        <v>283</v>
      </c>
      <c r="P1439" s="113"/>
      <c r="Q1439" s="55" t="s">
        <v>12017</v>
      </c>
      <c r="R1439" s="11" t="s">
        <v>16186</v>
      </c>
      <c r="S1439" s="151" t="s">
        <v>8315</v>
      </c>
      <c r="T1439" s="78" t="str">
        <f t="shared" si="89"/>
        <v>y1_19_2y</v>
      </c>
      <c r="U1439" s="78" t="str">
        <f>INDEX(Lista!$O$2:$S$206,MATCH('Base data'!T1439,Lista!$P$2:$P$206,0),3)</f>
        <v>Talsystem - Vårt talsystem</v>
      </c>
      <c r="V1439" s="78" t="str">
        <f>INDEX(Lista!$O$2:$S$206,MATCH('Base data'!T1439,Lista!$P$2:$P$206,0),4)</f>
        <v>T_1_19</v>
      </c>
      <c r="W1439" s="78" t="str">
        <f>INDEX(Lista!$O$2:$S$206,MATCH('Base data'!T1439,Lista!$P$2:$P$206,0),5)</f>
        <v>Talsystem</v>
      </c>
      <c r="X1439" s="214" t="s">
        <v>16772</v>
      </c>
    </row>
    <row r="1440" spans="1:24" x14ac:dyDescent="0.2">
      <c r="A1440" s="216">
        <v>9789152302484</v>
      </c>
      <c r="B1440" s="113">
        <v>5</v>
      </c>
      <c r="C1440" s="113" t="s">
        <v>414</v>
      </c>
      <c r="D1440" s="113" t="s">
        <v>437</v>
      </c>
      <c r="E1440" s="113" t="s">
        <v>282</v>
      </c>
      <c r="F1440" s="113" t="s">
        <v>375</v>
      </c>
      <c r="G1440" s="113" t="s">
        <v>254</v>
      </c>
      <c r="H1440" s="113" t="s">
        <v>429</v>
      </c>
      <c r="I1440" s="113">
        <v>5</v>
      </c>
      <c r="J1440" s="113" t="s">
        <v>31</v>
      </c>
      <c r="K1440" s="164" t="s">
        <v>277</v>
      </c>
      <c r="L1440" s="11" t="s">
        <v>12548</v>
      </c>
      <c r="M1440" s="113" t="str">
        <f t="shared" si="90"/>
        <v>5_x5_2x_T_5a</v>
      </c>
      <c r="N1440" s="11" t="s">
        <v>10826</v>
      </c>
      <c r="O1440" s="11" t="s">
        <v>1059</v>
      </c>
      <c r="P1440" s="113"/>
      <c r="Q1440" s="55" t="s">
        <v>6853</v>
      </c>
      <c r="R1440" s="11" t="s">
        <v>16186</v>
      </c>
      <c r="S1440" s="152" t="s">
        <v>8345</v>
      </c>
      <c r="T1440" s="78" t="str">
        <f t="shared" si="89"/>
        <v>y1_3_5y</v>
      </c>
      <c r="U1440" s="78" t="str">
        <f>INDEX(Lista!$O$2:$S$206,MATCH('Base data'!T1440,Lista!$P$2:$P$206,0),3)</f>
        <v>Ekvationer - Ekvationer med paranteser</v>
      </c>
      <c r="V1440" s="78" t="str">
        <f>INDEX(Lista!$O$2:$S$206,MATCH('Base data'!T1440,Lista!$P$2:$P$206,0),4)</f>
        <v>T_1_3</v>
      </c>
      <c r="W1440" s="78" t="str">
        <f>INDEX(Lista!$O$2:$S$206,MATCH('Base data'!T1440,Lista!$P$2:$P$206,0),5)</f>
        <v>Ekvationer</v>
      </c>
      <c r="X1440" s="214" t="s">
        <v>16772</v>
      </c>
    </row>
    <row r="1441" spans="1:24" x14ac:dyDescent="0.2">
      <c r="A1441" s="216">
        <v>9789152302484</v>
      </c>
      <c r="B1441" s="113">
        <v>5</v>
      </c>
      <c r="C1441" s="113" t="s">
        <v>414</v>
      </c>
      <c r="D1441" s="113" t="s">
        <v>437</v>
      </c>
      <c r="E1441" s="113" t="s">
        <v>282</v>
      </c>
      <c r="F1441" s="113" t="s">
        <v>375</v>
      </c>
      <c r="G1441" s="113" t="s">
        <v>254</v>
      </c>
      <c r="H1441" s="113" t="s">
        <v>429</v>
      </c>
      <c r="I1441" s="113">
        <v>5</v>
      </c>
      <c r="J1441" s="113" t="s">
        <v>34</v>
      </c>
      <c r="K1441" s="164" t="s">
        <v>277</v>
      </c>
      <c r="L1441" s="11" t="s">
        <v>12548</v>
      </c>
      <c r="M1441" s="113" t="str">
        <f t="shared" si="90"/>
        <v>5_x5_2x_T_5b</v>
      </c>
      <c r="N1441" s="11" t="s">
        <v>10827</v>
      </c>
      <c r="O1441" s="11" t="s">
        <v>1059</v>
      </c>
      <c r="P1441" s="113"/>
      <c r="Q1441" s="55" t="s">
        <v>6854</v>
      </c>
      <c r="R1441" s="11" t="s">
        <v>16186</v>
      </c>
      <c r="S1441" s="152" t="s">
        <v>8345</v>
      </c>
      <c r="T1441" s="78" t="str">
        <f t="shared" si="89"/>
        <v>y1_3_5y</v>
      </c>
      <c r="U1441" s="78" t="str">
        <f>INDEX(Lista!$O$2:$S$206,MATCH('Base data'!T1441,Lista!$P$2:$P$206,0),3)</f>
        <v>Ekvationer - Ekvationer med paranteser</v>
      </c>
      <c r="V1441" s="78" t="str">
        <f>INDEX(Lista!$O$2:$S$206,MATCH('Base data'!T1441,Lista!$P$2:$P$206,0),4)</f>
        <v>T_1_3</v>
      </c>
      <c r="W1441" s="78" t="str">
        <f>INDEX(Lista!$O$2:$S$206,MATCH('Base data'!T1441,Lista!$P$2:$P$206,0),5)</f>
        <v>Ekvationer</v>
      </c>
      <c r="X1441" s="214" t="s">
        <v>16772</v>
      </c>
    </row>
    <row r="1442" spans="1:24" x14ac:dyDescent="0.2">
      <c r="A1442" s="216">
        <v>9789152302484</v>
      </c>
      <c r="B1442" s="113">
        <v>5</v>
      </c>
      <c r="C1442" s="113" t="s">
        <v>414</v>
      </c>
      <c r="D1442" s="113" t="s">
        <v>437</v>
      </c>
      <c r="E1442" s="113" t="s">
        <v>282</v>
      </c>
      <c r="F1442" s="113" t="s">
        <v>375</v>
      </c>
      <c r="G1442" s="113" t="s">
        <v>254</v>
      </c>
      <c r="H1442" s="113" t="s">
        <v>429</v>
      </c>
      <c r="I1442" s="113">
        <v>5</v>
      </c>
      <c r="J1442" s="113" t="s">
        <v>40</v>
      </c>
      <c r="K1442" s="164" t="s">
        <v>277</v>
      </c>
      <c r="L1442" s="11" t="s">
        <v>12548</v>
      </c>
      <c r="M1442" s="113" t="str">
        <f t="shared" si="90"/>
        <v>5_x5_2x_T_5c</v>
      </c>
      <c r="N1442" s="11" t="s">
        <v>10828</v>
      </c>
      <c r="O1442" s="11" t="s">
        <v>1059</v>
      </c>
      <c r="P1442" s="113"/>
      <c r="Q1442" s="55" t="s">
        <v>6855</v>
      </c>
      <c r="R1442" s="11" t="s">
        <v>16186</v>
      </c>
      <c r="S1442" s="152" t="s">
        <v>8372</v>
      </c>
      <c r="T1442" s="78" t="str">
        <f t="shared" si="89"/>
        <v>y1_15_3y</v>
      </c>
      <c r="U1442" s="78" t="str">
        <f>INDEX(Lista!$O$2:$S$206,MATCH('Base data'!T1442,Lista!$P$2:$P$206,0),3)</f>
        <v>Räkneregler - Logaritmer &amp; logaritmlagarna</v>
      </c>
      <c r="V1442" s="78" t="str">
        <f>INDEX(Lista!$O$2:$S$206,MATCH('Base data'!T1442,Lista!$P$2:$P$206,0),4)</f>
        <v>T_1_15</v>
      </c>
      <c r="W1442" s="78" t="str">
        <f>INDEX(Lista!$O$2:$S$206,MATCH('Base data'!T1442,Lista!$P$2:$P$206,0),5)</f>
        <v>Räkneregler</v>
      </c>
      <c r="X1442" s="214" t="s">
        <v>16772</v>
      </c>
    </row>
    <row r="1443" spans="1:24" x14ac:dyDescent="0.2">
      <c r="A1443" s="216">
        <v>9789152302484</v>
      </c>
      <c r="B1443" s="113">
        <v>5</v>
      </c>
      <c r="C1443" s="113" t="s">
        <v>414</v>
      </c>
      <c r="D1443" s="113" t="s">
        <v>437</v>
      </c>
      <c r="E1443" s="113" t="s">
        <v>282</v>
      </c>
      <c r="F1443" s="113" t="s">
        <v>375</v>
      </c>
      <c r="G1443" s="113" t="s">
        <v>254</v>
      </c>
      <c r="H1443" s="113" t="s">
        <v>429</v>
      </c>
      <c r="I1443" s="113">
        <v>6</v>
      </c>
      <c r="J1443" s="113"/>
      <c r="K1443" s="164" t="s">
        <v>277</v>
      </c>
      <c r="L1443" s="11" t="s">
        <v>17333</v>
      </c>
      <c r="M1443" s="113" t="str">
        <f t="shared" si="90"/>
        <v>5_x5_2x_T_6</v>
      </c>
      <c r="N1443" s="11" t="s">
        <v>10829</v>
      </c>
      <c r="O1443" s="11" t="s">
        <v>281</v>
      </c>
      <c r="P1443" s="113"/>
      <c r="Q1443" s="55" t="s">
        <v>6856</v>
      </c>
      <c r="R1443" s="11" t="s">
        <v>16186</v>
      </c>
      <c r="S1443" s="151" t="s">
        <v>8370</v>
      </c>
      <c r="T1443" s="78" t="str">
        <f t="shared" si="89"/>
        <v>y4_18_5y</v>
      </c>
      <c r="U1443" s="78" t="str">
        <f>INDEX(Lista!$O$2:$S$206,MATCH('Base data'!T1443,Lista!$P$2:$P$206,0),3)</f>
        <v>Satser &amp; bevis - Pythagoras sats</v>
      </c>
      <c r="V1443" s="78" t="str">
        <f>INDEX(Lista!$O$2:$S$206,MATCH('Base data'!T1443,Lista!$P$2:$P$206,0),4)</f>
        <v>G_4_18</v>
      </c>
      <c r="W1443" s="78" t="str">
        <f>INDEX(Lista!$O$2:$S$206,MATCH('Base data'!T1443,Lista!$P$2:$P$206,0),5)</f>
        <v>Satser &amp; bevis</v>
      </c>
      <c r="X1443" s="214" t="s">
        <v>16772</v>
      </c>
    </row>
    <row r="1444" spans="1:24" x14ac:dyDescent="0.2">
      <c r="A1444" s="215">
        <v>9789152302484</v>
      </c>
      <c r="B1444" s="11">
        <v>5</v>
      </c>
      <c r="C1444" s="11" t="s">
        <v>414</v>
      </c>
      <c r="D1444" s="11" t="s">
        <v>437</v>
      </c>
      <c r="E1444" s="11" t="s">
        <v>282</v>
      </c>
      <c r="F1444" s="11" t="s">
        <v>376</v>
      </c>
      <c r="G1444" s="11" t="s">
        <v>430</v>
      </c>
      <c r="H1444" s="11" t="s">
        <v>33</v>
      </c>
      <c r="I1444" s="11">
        <v>1</v>
      </c>
      <c r="J1444" s="11" t="s">
        <v>31</v>
      </c>
      <c r="K1444" s="164" t="s">
        <v>277</v>
      </c>
      <c r="L1444" s="11" t="s">
        <v>12548</v>
      </c>
      <c r="M1444" s="11" t="str">
        <f t="shared" si="90"/>
        <v>5_x5_3x_G_1a</v>
      </c>
      <c r="N1444" s="11" t="s">
        <v>10830</v>
      </c>
      <c r="O1444" s="11" t="s">
        <v>283</v>
      </c>
      <c r="P1444" s="11"/>
      <c r="Q1444" s="55" t="s">
        <v>6857</v>
      </c>
      <c r="R1444" s="11" t="s">
        <v>16186</v>
      </c>
      <c r="S1444" s="152" t="s">
        <v>8325</v>
      </c>
      <c r="T1444" s="78" t="str">
        <f t="shared" si="89"/>
        <v>y1_6_4y</v>
      </c>
      <c r="U1444" s="78" t="str">
        <f>INDEX(Lista!$O$2:$S$206,MATCH('Base data'!T1444,Lista!$P$2:$P$206,0),3)</f>
        <v>Enheter - Prefix</v>
      </c>
      <c r="V1444" s="78" t="str">
        <f>INDEX(Lista!$O$2:$S$206,MATCH('Base data'!T1444,Lista!$P$2:$P$206,0),4)</f>
        <v>T_1_6</v>
      </c>
      <c r="W1444" s="78" t="str">
        <f>INDEX(Lista!$O$2:$S$206,MATCH('Base data'!T1444,Lista!$P$2:$P$206,0),5)</f>
        <v>Enheter</v>
      </c>
      <c r="X1444" s="214" t="s">
        <v>16772</v>
      </c>
    </row>
    <row r="1445" spans="1:24" x14ac:dyDescent="0.2">
      <c r="A1445" s="215">
        <v>9789152302484</v>
      </c>
      <c r="B1445" s="11">
        <v>5</v>
      </c>
      <c r="C1445" s="11" t="s">
        <v>414</v>
      </c>
      <c r="D1445" s="11" t="s">
        <v>437</v>
      </c>
      <c r="E1445" s="11" t="s">
        <v>282</v>
      </c>
      <c r="F1445" s="11" t="s">
        <v>376</v>
      </c>
      <c r="G1445" s="11" t="s">
        <v>430</v>
      </c>
      <c r="H1445" s="11" t="s">
        <v>33</v>
      </c>
      <c r="I1445" s="11">
        <v>1</v>
      </c>
      <c r="J1445" s="11" t="s">
        <v>34</v>
      </c>
      <c r="K1445" s="164" t="s">
        <v>277</v>
      </c>
      <c r="L1445" s="11" t="s">
        <v>12548</v>
      </c>
      <c r="M1445" s="11" t="str">
        <f t="shared" si="90"/>
        <v>5_x5_3x_G_1b</v>
      </c>
      <c r="N1445" s="11" t="s">
        <v>10831</v>
      </c>
      <c r="O1445" s="11" t="s">
        <v>283</v>
      </c>
      <c r="P1445" s="11"/>
      <c r="Q1445" s="55" t="s">
        <v>6858</v>
      </c>
      <c r="R1445" s="11" t="s">
        <v>16186</v>
      </c>
      <c r="S1445" s="152" t="s">
        <v>8325</v>
      </c>
      <c r="T1445" s="78" t="str">
        <f t="shared" si="89"/>
        <v>y1_6_4y</v>
      </c>
      <c r="U1445" s="78" t="str">
        <f>INDEX(Lista!$O$2:$S$206,MATCH('Base data'!T1445,Lista!$P$2:$P$206,0),3)</f>
        <v>Enheter - Prefix</v>
      </c>
      <c r="V1445" s="78" t="str">
        <f>INDEX(Lista!$O$2:$S$206,MATCH('Base data'!T1445,Lista!$P$2:$P$206,0),4)</f>
        <v>T_1_6</v>
      </c>
      <c r="W1445" s="78" t="str">
        <f>INDEX(Lista!$O$2:$S$206,MATCH('Base data'!T1445,Lista!$P$2:$P$206,0),5)</f>
        <v>Enheter</v>
      </c>
      <c r="X1445" s="214" t="s">
        <v>16772</v>
      </c>
    </row>
    <row r="1446" spans="1:24" x14ac:dyDescent="0.2">
      <c r="A1446" s="215">
        <v>9789152302484</v>
      </c>
      <c r="B1446" s="11">
        <v>5</v>
      </c>
      <c r="C1446" s="11" t="s">
        <v>414</v>
      </c>
      <c r="D1446" s="11" t="s">
        <v>437</v>
      </c>
      <c r="E1446" s="11" t="s">
        <v>282</v>
      </c>
      <c r="F1446" s="11" t="s">
        <v>376</v>
      </c>
      <c r="G1446" s="11" t="s">
        <v>430</v>
      </c>
      <c r="H1446" s="11" t="s">
        <v>33</v>
      </c>
      <c r="I1446" s="11">
        <v>1</v>
      </c>
      <c r="J1446" s="11" t="s">
        <v>40</v>
      </c>
      <c r="K1446" s="164" t="s">
        <v>277</v>
      </c>
      <c r="L1446" s="11" t="s">
        <v>12548</v>
      </c>
      <c r="M1446" s="11" t="str">
        <f t="shared" si="90"/>
        <v>5_x5_3x_G_1c</v>
      </c>
      <c r="N1446" s="11" t="s">
        <v>10832</v>
      </c>
      <c r="O1446" s="11" t="s">
        <v>283</v>
      </c>
      <c r="P1446" s="11"/>
      <c r="Q1446" s="55" t="s">
        <v>6859</v>
      </c>
      <c r="R1446" s="11" t="s">
        <v>16186</v>
      </c>
      <c r="S1446" s="152" t="s">
        <v>8325</v>
      </c>
      <c r="T1446" s="78" t="str">
        <f t="shared" si="89"/>
        <v>y1_6_4y</v>
      </c>
      <c r="U1446" s="78" t="str">
        <f>INDEX(Lista!$O$2:$S$206,MATCH('Base data'!T1446,Lista!$P$2:$P$206,0),3)</f>
        <v>Enheter - Prefix</v>
      </c>
      <c r="V1446" s="78" t="str">
        <f>INDEX(Lista!$O$2:$S$206,MATCH('Base data'!T1446,Lista!$P$2:$P$206,0),4)</f>
        <v>T_1_6</v>
      </c>
      <c r="W1446" s="78" t="str">
        <f>INDEX(Lista!$O$2:$S$206,MATCH('Base data'!T1446,Lista!$P$2:$P$206,0),5)</f>
        <v>Enheter</v>
      </c>
      <c r="X1446" s="214" t="s">
        <v>16772</v>
      </c>
    </row>
    <row r="1447" spans="1:24" x14ac:dyDescent="0.2">
      <c r="A1447" s="215">
        <v>9789152302484</v>
      </c>
      <c r="B1447" s="11">
        <v>5</v>
      </c>
      <c r="C1447" s="11" t="s">
        <v>414</v>
      </c>
      <c r="D1447" s="11" t="s">
        <v>437</v>
      </c>
      <c r="E1447" s="11" t="s">
        <v>282</v>
      </c>
      <c r="F1447" s="11" t="s">
        <v>376</v>
      </c>
      <c r="G1447" s="11" t="s">
        <v>430</v>
      </c>
      <c r="H1447" s="11" t="s">
        <v>33</v>
      </c>
      <c r="I1447" s="11">
        <v>1</v>
      </c>
      <c r="J1447" s="11" t="s">
        <v>66</v>
      </c>
      <c r="K1447" s="164" t="s">
        <v>277</v>
      </c>
      <c r="L1447" s="11" t="s">
        <v>12548</v>
      </c>
      <c r="M1447" s="11" t="str">
        <f t="shared" si="90"/>
        <v>5_x5_3x_G_1d</v>
      </c>
      <c r="N1447" s="11" t="s">
        <v>10833</v>
      </c>
      <c r="O1447" s="11" t="s">
        <v>283</v>
      </c>
      <c r="P1447" s="11"/>
      <c r="Q1447" s="55" t="s">
        <v>6860</v>
      </c>
      <c r="R1447" s="11" t="s">
        <v>16186</v>
      </c>
      <c r="S1447" s="152" t="s">
        <v>8325</v>
      </c>
      <c r="T1447" s="78" t="str">
        <f t="shared" si="89"/>
        <v>y1_6_4y</v>
      </c>
      <c r="U1447" s="78" t="str">
        <f>INDEX(Lista!$O$2:$S$206,MATCH('Base data'!T1447,Lista!$P$2:$P$206,0),3)</f>
        <v>Enheter - Prefix</v>
      </c>
      <c r="V1447" s="78" t="str">
        <f>INDEX(Lista!$O$2:$S$206,MATCH('Base data'!T1447,Lista!$P$2:$P$206,0),4)</f>
        <v>T_1_6</v>
      </c>
      <c r="W1447" s="78" t="str">
        <f>INDEX(Lista!$O$2:$S$206,MATCH('Base data'!T1447,Lista!$P$2:$P$206,0),5)</f>
        <v>Enheter</v>
      </c>
      <c r="X1447" s="214" t="s">
        <v>16772</v>
      </c>
    </row>
    <row r="1448" spans="1:24" x14ac:dyDescent="0.2">
      <c r="A1448" s="215">
        <v>9789152302484</v>
      </c>
      <c r="B1448" s="11">
        <v>5</v>
      </c>
      <c r="C1448" s="11" t="s">
        <v>414</v>
      </c>
      <c r="D1448" s="11" t="s">
        <v>437</v>
      </c>
      <c r="E1448" s="11" t="s">
        <v>282</v>
      </c>
      <c r="F1448" s="11" t="s">
        <v>376</v>
      </c>
      <c r="G1448" s="11" t="s">
        <v>430</v>
      </c>
      <c r="H1448" s="11" t="s">
        <v>33</v>
      </c>
      <c r="I1448" s="11">
        <v>2</v>
      </c>
      <c r="J1448" s="11" t="s">
        <v>31</v>
      </c>
      <c r="K1448" s="164" t="s">
        <v>277</v>
      </c>
      <c r="L1448" s="11" t="s">
        <v>17333</v>
      </c>
      <c r="M1448" s="11" t="str">
        <f t="shared" si="90"/>
        <v>5_x5_3x_G_2a</v>
      </c>
      <c r="N1448" s="11" t="s">
        <v>10834</v>
      </c>
      <c r="O1448" s="11" t="s">
        <v>283</v>
      </c>
      <c r="P1448" s="11"/>
      <c r="Q1448" s="55" t="s">
        <v>6861</v>
      </c>
      <c r="R1448" s="11" t="s">
        <v>16186</v>
      </c>
      <c r="S1448" s="152" t="s">
        <v>8325</v>
      </c>
      <c r="T1448" s="78" t="str">
        <f t="shared" si="89"/>
        <v>y1_6_4y</v>
      </c>
      <c r="U1448" s="78" t="str">
        <f>INDEX(Lista!$O$2:$S$206,MATCH('Base data'!T1448,Lista!$P$2:$P$206,0),3)</f>
        <v>Enheter - Prefix</v>
      </c>
      <c r="V1448" s="78" t="str">
        <f>INDEX(Lista!$O$2:$S$206,MATCH('Base data'!T1448,Lista!$P$2:$P$206,0),4)</f>
        <v>T_1_6</v>
      </c>
      <c r="W1448" s="78" t="str">
        <f>INDEX(Lista!$O$2:$S$206,MATCH('Base data'!T1448,Lista!$P$2:$P$206,0),5)</f>
        <v>Enheter</v>
      </c>
      <c r="X1448" s="214" t="s">
        <v>16772</v>
      </c>
    </row>
    <row r="1449" spans="1:24" x14ac:dyDescent="0.2">
      <c r="A1449" s="215">
        <v>9789152302484</v>
      </c>
      <c r="B1449" s="11">
        <v>5</v>
      </c>
      <c r="C1449" s="11" t="s">
        <v>414</v>
      </c>
      <c r="D1449" s="11" t="s">
        <v>437</v>
      </c>
      <c r="E1449" s="11" t="s">
        <v>282</v>
      </c>
      <c r="F1449" s="11" t="s">
        <v>376</v>
      </c>
      <c r="G1449" s="11" t="s">
        <v>430</v>
      </c>
      <c r="H1449" s="11" t="s">
        <v>33</v>
      </c>
      <c r="I1449" s="11">
        <v>2</v>
      </c>
      <c r="J1449" s="11" t="s">
        <v>34</v>
      </c>
      <c r="K1449" s="164" t="s">
        <v>277</v>
      </c>
      <c r="L1449" s="11" t="s">
        <v>17333</v>
      </c>
      <c r="M1449" s="11" t="str">
        <f t="shared" si="90"/>
        <v>5_x5_3x_G_2b</v>
      </c>
      <c r="N1449" s="11" t="s">
        <v>10835</v>
      </c>
      <c r="O1449" s="11" t="s">
        <v>283</v>
      </c>
      <c r="P1449" s="11"/>
      <c r="Q1449" s="55" t="s">
        <v>6862</v>
      </c>
      <c r="R1449" s="11" t="s">
        <v>16186</v>
      </c>
      <c r="S1449" s="152" t="s">
        <v>8325</v>
      </c>
      <c r="T1449" s="78" t="str">
        <f t="shared" si="89"/>
        <v>y1_6_4y</v>
      </c>
      <c r="U1449" s="78" t="str">
        <f>INDEX(Lista!$O$2:$S$206,MATCH('Base data'!T1449,Lista!$P$2:$P$206,0),3)</f>
        <v>Enheter - Prefix</v>
      </c>
      <c r="V1449" s="78" t="str">
        <f>INDEX(Lista!$O$2:$S$206,MATCH('Base data'!T1449,Lista!$P$2:$P$206,0),4)</f>
        <v>T_1_6</v>
      </c>
      <c r="W1449" s="78" t="str">
        <f>INDEX(Lista!$O$2:$S$206,MATCH('Base data'!T1449,Lista!$P$2:$P$206,0),5)</f>
        <v>Enheter</v>
      </c>
      <c r="X1449" s="214" t="s">
        <v>16772</v>
      </c>
    </row>
    <row r="1450" spans="1:24" x14ac:dyDescent="0.2">
      <c r="A1450" s="215">
        <v>9789152302484</v>
      </c>
      <c r="B1450" s="11">
        <v>5</v>
      </c>
      <c r="C1450" s="11" t="s">
        <v>414</v>
      </c>
      <c r="D1450" s="11" t="s">
        <v>437</v>
      </c>
      <c r="E1450" s="11" t="s">
        <v>282</v>
      </c>
      <c r="F1450" s="11" t="s">
        <v>376</v>
      </c>
      <c r="G1450" s="11" t="s">
        <v>430</v>
      </c>
      <c r="H1450" s="11" t="s">
        <v>33</v>
      </c>
      <c r="I1450" s="11">
        <v>2</v>
      </c>
      <c r="J1450" s="11" t="s">
        <v>40</v>
      </c>
      <c r="K1450" s="164" t="s">
        <v>277</v>
      </c>
      <c r="L1450" s="11" t="s">
        <v>17333</v>
      </c>
      <c r="M1450" s="11" t="str">
        <f t="shared" si="90"/>
        <v>5_x5_3x_G_2c</v>
      </c>
      <c r="N1450" s="11" t="s">
        <v>10836</v>
      </c>
      <c r="O1450" s="11" t="s">
        <v>283</v>
      </c>
      <c r="P1450" s="11"/>
      <c r="Q1450" s="55" t="s">
        <v>6863</v>
      </c>
      <c r="R1450" s="11" t="s">
        <v>16186</v>
      </c>
      <c r="S1450" s="152" t="s">
        <v>8325</v>
      </c>
      <c r="T1450" s="78" t="str">
        <f t="shared" si="89"/>
        <v>y1_6_4y</v>
      </c>
      <c r="U1450" s="78" t="str">
        <f>INDEX(Lista!$O$2:$S$206,MATCH('Base data'!T1450,Lista!$P$2:$P$206,0),3)</f>
        <v>Enheter - Prefix</v>
      </c>
      <c r="V1450" s="78" t="str">
        <f>INDEX(Lista!$O$2:$S$206,MATCH('Base data'!T1450,Lista!$P$2:$P$206,0),4)</f>
        <v>T_1_6</v>
      </c>
      <c r="W1450" s="78" t="str">
        <f>INDEX(Lista!$O$2:$S$206,MATCH('Base data'!T1450,Lista!$P$2:$P$206,0),5)</f>
        <v>Enheter</v>
      </c>
      <c r="X1450" s="214" t="s">
        <v>16772</v>
      </c>
    </row>
    <row r="1451" spans="1:24" x14ac:dyDescent="0.2">
      <c r="A1451" s="215">
        <v>9789152302484</v>
      </c>
      <c r="B1451" s="11">
        <v>5</v>
      </c>
      <c r="C1451" s="11" t="s">
        <v>414</v>
      </c>
      <c r="D1451" s="11" t="s">
        <v>437</v>
      </c>
      <c r="E1451" s="11" t="s">
        <v>282</v>
      </c>
      <c r="F1451" s="11" t="s">
        <v>376</v>
      </c>
      <c r="G1451" s="11" t="s">
        <v>430</v>
      </c>
      <c r="H1451" s="11" t="s">
        <v>33</v>
      </c>
      <c r="I1451" s="11">
        <v>2</v>
      </c>
      <c r="J1451" s="11" t="s">
        <v>66</v>
      </c>
      <c r="K1451" s="164" t="s">
        <v>277</v>
      </c>
      <c r="L1451" s="11" t="s">
        <v>17333</v>
      </c>
      <c r="M1451" s="11" t="str">
        <f t="shared" si="90"/>
        <v>5_x5_3x_G_2d</v>
      </c>
      <c r="N1451" s="11" t="s">
        <v>10837</v>
      </c>
      <c r="O1451" s="11" t="s">
        <v>283</v>
      </c>
      <c r="P1451" s="11"/>
      <c r="Q1451" s="55" t="s">
        <v>6864</v>
      </c>
      <c r="R1451" s="11" t="s">
        <v>16186</v>
      </c>
      <c r="S1451" s="152" t="s">
        <v>8325</v>
      </c>
      <c r="T1451" s="78" t="str">
        <f t="shared" si="89"/>
        <v>y1_6_4y</v>
      </c>
      <c r="U1451" s="78" t="str">
        <f>INDEX(Lista!$O$2:$S$206,MATCH('Base data'!T1451,Lista!$P$2:$P$206,0),3)</f>
        <v>Enheter - Prefix</v>
      </c>
      <c r="V1451" s="78" t="str">
        <f>INDEX(Lista!$O$2:$S$206,MATCH('Base data'!T1451,Lista!$P$2:$P$206,0),4)</f>
        <v>T_1_6</v>
      </c>
      <c r="W1451" s="78" t="str">
        <f>INDEX(Lista!$O$2:$S$206,MATCH('Base data'!T1451,Lista!$P$2:$P$206,0),5)</f>
        <v>Enheter</v>
      </c>
      <c r="X1451" s="214" t="s">
        <v>16772</v>
      </c>
    </row>
    <row r="1452" spans="1:24" x14ac:dyDescent="0.2">
      <c r="A1452" s="216">
        <v>9789152302484</v>
      </c>
      <c r="B1452" s="113">
        <v>5</v>
      </c>
      <c r="C1452" s="113" t="s">
        <v>414</v>
      </c>
      <c r="D1452" s="113" t="s">
        <v>437</v>
      </c>
      <c r="E1452" s="113" t="s">
        <v>282</v>
      </c>
      <c r="F1452" s="113" t="s">
        <v>376</v>
      </c>
      <c r="G1452" s="113" t="s">
        <v>430</v>
      </c>
      <c r="H1452" s="113" t="s">
        <v>33</v>
      </c>
      <c r="I1452" s="113">
        <v>3</v>
      </c>
      <c r="J1452" s="113" t="s">
        <v>31</v>
      </c>
      <c r="K1452" s="164" t="s">
        <v>277</v>
      </c>
      <c r="L1452" s="11" t="s">
        <v>12548</v>
      </c>
      <c r="M1452" s="113" t="str">
        <f t="shared" si="90"/>
        <v>5_x5_3x_G_3a</v>
      </c>
      <c r="N1452" s="11" t="s">
        <v>10838</v>
      </c>
      <c r="O1452" s="11" t="s">
        <v>283</v>
      </c>
      <c r="P1452" s="113"/>
      <c r="Q1452" s="55" t="s">
        <v>6865</v>
      </c>
      <c r="R1452" s="11" t="s">
        <v>6866</v>
      </c>
      <c r="S1452" s="152" t="s">
        <v>8325</v>
      </c>
      <c r="T1452" s="78" t="str">
        <f t="shared" si="89"/>
        <v>y1_6_4y</v>
      </c>
      <c r="U1452" s="78" t="str">
        <f>INDEX(Lista!$O$2:$S$206,MATCH('Base data'!T1452,Lista!$P$2:$P$206,0),3)</f>
        <v>Enheter - Prefix</v>
      </c>
      <c r="V1452" s="78" t="str">
        <f>INDEX(Lista!$O$2:$S$206,MATCH('Base data'!T1452,Lista!$P$2:$P$206,0),4)</f>
        <v>T_1_6</v>
      </c>
      <c r="W1452" s="78" t="str">
        <f>INDEX(Lista!$O$2:$S$206,MATCH('Base data'!T1452,Lista!$P$2:$P$206,0),5)</f>
        <v>Enheter</v>
      </c>
      <c r="X1452" s="214" t="s">
        <v>16772</v>
      </c>
    </row>
    <row r="1453" spans="1:24" x14ac:dyDescent="0.2">
      <c r="A1453" s="216">
        <v>9789152302484</v>
      </c>
      <c r="B1453" s="113">
        <v>5</v>
      </c>
      <c r="C1453" s="113" t="s">
        <v>414</v>
      </c>
      <c r="D1453" s="113" t="s">
        <v>437</v>
      </c>
      <c r="E1453" s="113" t="s">
        <v>282</v>
      </c>
      <c r="F1453" s="113" t="s">
        <v>376</v>
      </c>
      <c r="G1453" s="113" t="s">
        <v>430</v>
      </c>
      <c r="H1453" s="113" t="s">
        <v>33</v>
      </c>
      <c r="I1453" s="113">
        <v>3</v>
      </c>
      <c r="J1453" s="113" t="s">
        <v>34</v>
      </c>
      <c r="K1453" s="164" t="s">
        <v>277</v>
      </c>
      <c r="L1453" s="11" t="s">
        <v>12548</v>
      </c>
      <c r="M1453" s="113" t="str">
        <f t="shared" si="90"/>
        <v>5_x5_3x_G_3b</v>
      </c>
      <c r="N1453" s="11" t="s">
        <v>10839</v>
      </c>
      <c r="O1453" s="11" t="s">
        <v>283</v>
      </c>
      <c r="P1453" s="113"/>
      <c r="Q1453" s="55" t="s">
        <v>6867</v>
      </c>
      <c r="R1453" s="11" t="s">
        <v>6866</v>
      </c>
      <c r="S1453" s="152" t="s">
        <v>8325</v>
      </c>
      <c r="T1453" s="78" t="str">
        <f t="shared" si="89"/>
        <v>y1_6_4y</v>
      </c>
      <c r="U1453" s="78" t="str">
        <f>INDEX(Lista!$O$2:$S$206,MATCH('Base data'!T1453,Lista!$P$2:$P$206,0),3)</f>
        <v>Enheter - Prefix</v>
      </c>
      <c r="V1453" s="78" t="str">
        <f>INDEX(Lista!$O$2:$S$206,MATCH('Base data'!T1453,Lista!$P$2:$P$206,0),4)</f>
        <v>T_1_6</v>
      </c>
      <c r="W1453" s="78" t="str">
        <f>INDEX(Lista!$O$2:$S$206,MATCH('Base data'!T1453,Lista!$P$2:$P$206,0),5)</f>
        <v>Enheter</v>
      </c>
      <c r="X1453" s="214" t="s">
        <v>16772</v>
      </c>
    </row>
    <row r="1454" spans="1:24" x14ac:dyDescent="0.2">
      <c r="A1454" s="215">
        <v>9789152302484</v>
      </c>
      <c r="B1454" s="11">
        <v>5</v>
      </c>
      <c r="C1454" s="11" t="s">
        <v>414</v>
      </c>
      <c r="D1454" s="11" t="s">
        <v>437</v>
      </c>
      <c r="E1454" s="11" t="s">
        <v>282</v>
      </c>
      <c r="F1454" s="11" t="s">
        <v>376</v>
      </c>
      <c r="G1454" s="11" t="s">
        <v>430</v>
      </c>
      <c r="H1454" s="11" t="s">
        <v>33</v>
      </c>
      <c r="I1454" s="11">
        <v>4</v>
      </c>
      <c r="J1454" s="11" t="s">
        <v>31</v>
      </c>
      <c r="K1454" s="164" t="s">
        <v>277</v>
      </c>
      <c r="L1454" s="11" t="s">
        <v>17333</v>
      </c>
      <c r="M1454" s="11" t="str">
        <f t="shared" si="90"/>
        <v>5_x5_3x_G_4a</v>
      </c>
      <c r="N1454" s="11" t="s">
        <v>10840</v>
      </c>
      <c r="O1454" s="11" t="s">
        <v>283</v>
      </c>
      <c r="P1454" s="11"/>
      <c r="Q1454" s="55" t="s">
        <v>6868</v>
      </c>
      <c r="R1454" s="11" t="s">
        <v>16186</v>
      </c>
      <c r="S1454" s="152" t="s">
        <v>8325</v>
      </c>
      <c r="T1454" s="78" t="str">
        <f t="shared" si="89"/>
        <v>y1_6_4y</v>
      </c>
      <c r="U1454" s="78" t="str">
        <f>INDEX(Lista!$O$2:$S$206,MATCH('Base data'!T1454,Lista!$P$2:$P$206,0),3)</f>
        <v>Enheter - Prefix</v>
      </c>
      <c r="V1454" s="78" t="str">
        <f>INDEX(Lista!$O$2:$S$206,MATCH('Base data'!T1454,Lista!$P$2:$P$206,0),4)</f>
        <v>T_1_6</v>
      </c>
      <c r="W1454" s="78" t="str">
        <f>INDEX(Lista!$O$2:$S$206,MATCH('Base data'!T1454,Lista!$P$2:$P$206,0),5)</f>
        <v>Enheter</v>
      </c>
      <c r="X1454" s="214" t="s">
        <v>16772</v>
      </c>
    </row>
    <row r="1455" spans="1:24" x14ac:dyDescent="0.2">
      <c r="A1455" s="215">
        <v>9789152302484</v>
      </c>
      <c r="B1455" s="11">
        <v>5</v>
      </c>
      <c r="C1455" s="11" t="s">
        <v>414</v>
      </c>
      <c r="D1455" s="11" t="s">
        <v>437</v>
      </c>
      <c r="E1455" s="11" t="s">
        <v>282</v>
      </c>
      <c r="F1455" s="11" t="s">
        <v>376</v>
      </c>
      <c r="G1455" s="11" t="s">
        <v>430</v>
      </c>
      <c r="H1455" s="11" t="s">
        <v>33</v>
      </c>
      <c r="I1455" s="11">
        <v>4</v>
      </c>
      <c r="J1455" s="11" t="s">
        <v>34</v>
      </c>
      <c r="K1455" s="164" t="s">
        <v>277</v>
      </c>
      <c r="L1455" s="11" t="s">
        <v>17333</v>
      </c>
      <c r="M1455" s="11" t="str">
        <f t="shared" si="90"/>
        <v>5_x5_3x_G_4b</v>
      </c>
      <c r="N1455" s="11" t="s">
        <v>10841</v>
      </c>
      <c r="O1455" s="11" t="s">
        <v>283</v>
      </c>
      <c r="P1455" s="11"/>
      <c r="Q1455" s="55" t="s">
        <v>6869</v>
      </c>
      <c r="R1455" s="11" t="s">
        <v>16186</v>
      </c>
      <c r="S1455" s="152" t="s">
        <v>8325</v>
      </c>
      <c r="T1455" s="78" t="str">
        <f t="shared" si="89"/>
        <v>y1_6_4y</v>
      </c>
      <c r="U1455" s="78" t="str">
        <f>INDEX(Lista!$O$2:$S$206,MATCH('Base data'!T1455,Lista!$P$2:$P$206,0),3)</f>
        <v>Enheter - Prefix</v>
      </c>
      <c r="V1455" s="78" t="str">
        <f>INDEX(Lista!$O$2:$S$206,MATCH('Base data'!T1455,Lista!$P$2:$P$206,0),4)</f>
        <v>T_1_6</v>
      </c>
      <c r="W1455" s="78" t="str">
        <f>INDEX(Lista!$O$2:$S$206,MATCH('Base data'!T1455,Lista!$P$2:$P$206,0),5)</f>
        <v>Enheter</v>
      </c>
      <c r="X1455" s="214" t="s">
        <v>16772</v>
      </c>
    </row>
    <row r="1456" spans="1:24" x14ac:dyDescent="0.2">
      <c r="A1456" s="215">
        <v>9789152302484</v>
      </c>
      <c r="B1456" s="11">
        <v>5</v>
      </c>
      <c r="C1456" s="11" t="s">
        <v>414</v>
      </c>
      <c r="D1456" s="11" t="s">
        <v>437</v>
      </c>
      <c r="E1456" s="11" t="s">
        <v>282</v>
      </c>
      <c r="F1456" s="11" t="s">
        <v>376</v>
      </c>
      <c r="G1456" s="11" t="s">
        <v>430</v>
      </c>
      <c r="H1456" s="11" t="s">
        <v>33</v>
      </c>
      <c r="I1456" s="11">
        <v>4</v>
      </c>
      <c r="J1456" s="11" t="s">
        <v>40</v>
      </c>
      <c r="K1456" s="164" t="s">
        <v>277</v>
      </c>
      <c r="L1456" s="11" t="s">
        <v>17333</v>
      </c>
      <c r="M1456" s="11" t="str">
        <f t="shared" si="90"/>
        <v>5_x5_3x_G_4c</v>
      </c>
      <c r="N1456" s="11" t="s">
        <v>10842</v>
      </c>
      <c r="O1456" s="11" t="s">
        <v>283</v>
      </c>
      <c r="P1456" s="11"/>
      <c r="Q1456" s="55" t="s">
        <v>6870</v>
      </c>
      <c r="R1456" s="11" t="s">
        <v>16186</v>
      </c>
      <c r="S1456" s="152" t="s">
        <v>8325</v>
      </c>
      <c r="T1456" s="78" t="str">
        <f t="shared" si="89"/>
        <v>y1_6_4y</v>
      </c>
      <c r="U1456" s="78" t="str">
        <f>INDEX(Lista!$O$2:$S$206,MATCH('Base data'!T1456,Lista!$P$2:$P$206,0),3)</f>
        <v>Enheter - Prefix</v>
      </c>
      <c r="V1456" s="78" t="str">
        <f>INDEX(Lista!$O$2:$S$206,MATCH('Base data'!T1456,Lista!$P$2:$P$206,0),4)</f>
        <v>T_1_6</v>
      </c>
      <c r="W1456" s="78" t="str">
        <f>INDEX(Lista!$O$2:$S$206,MATCH('Base data'!T1456,Lista!$P$2:$P$206,0),5)</f>
        <v>Enheter</v>
      </c>
      <c r="X1456" s="214" t="s">
        <v>16772</v>
      </c>
    </row>
    <row r="1457" spans="1:24" x14ac:dyDescent="0.2">
      <c r="A1457" s="215">
        <v>9789152302484</v>
      </c>
      <c r="B1457" s="11">
        <v>5</v>
      </c>
      <c r="C1457" s="11" t="s">
        <v>414</v>
      </c>
      <c r="D1457" s="11" t="s">
        <v>437</v>
      </c>
      <c r="E1457" s="11" t="s">
        <v>282</v>
      </c>
      <c r="F1457" s="11" t="s">
        <v>376</v>
      </c>
      <c r="G1457" s="11" t="s">
        <v>430</v>
      </c>
      <c r="H1457" s="11" t="s">
        <v>33</v>
      </c>
      <c r="I1457" s="11">
        <v>5</v>
      </c>
      <c r="J1457" s="11" t="s">
        <v>31</v>
      </c>
      <c r="K1457" s="164" t="s">
        <v>277</v>
      </c>
      <c r="L1457" s="11" t="s">
        <v>12548</v>
      </c>
      <c r="M1457" s="11" t="str">
        <f t="shared" si="90"/>
        <v>5_x5_3x_G_5a</v>
      </c>
      <c r="N1457" s="11" t="s">
        <v>10843</v>
      </c>
      <c r="O1457" s="11" t="s">
        <v>1256</v>
      </c>
      <c r="P1457" s="11"/>
      <c r="Q1457" s="55" t="s">
        <v>6871</v>
      </c>
      <c r="R1457" s="11" t="s">
        <v>16186</v>
      </c>
      <c r="S1457" s="152" t="s">
        <v>8325</v>
      </c>
      <c r="T1457" s="78" t="str">
        <f t="shared" si="89"/>
        <v>y1_6_4y</v>
      </c>
      <c r="U1457" s="78" t="str">
        <f>INDEX(Lista!$O$2:$S$206,MATCH('Base data'!T1457,Lista!$P$2:$P$206,0),3)</f>
        <v>Enheter - Prefix</v>
      </c>
      <c r="V1457" s="78" t="str">
        <f>INDEX(Lista!$O$2:$S$206,MATCH('Base data'!T1457,Lista!$P$2:$P$206,0),4)</f>
        <v>T_1_6</v>
      </c>
      <c r="W1457" s="78" t="str">
        <f>INDEX(Lista!$O$2:$S$206,MATCH('Base data'!T1457,Lista!$P$2:$P$206,0),5)</f>
        <v>Enheter</v>
      </c>
      <c r="X1457" s="214" t="s">
        <v>16772</v>
      </c>
    </row>
    <row r="1458" spans="1:24" x14ac:dyDescent="0.2">
      <c r="A1458" s="215">
        <v>9789152302484</v>
      </c>
      <c r="B1458" s="11">
        <v>5</v>
      </c>
      <c r="C1458" s="11" t="s">
        <v>414</v>
      </c>
      <c r="D1458" s="11" t="s">
        <v>437</v>
      </c>
      <c r="E1458" s="11" t="s">
        <v>282</v>
      </c>
      <c r="F1458" s="11" t="s">
        <v>376</v>
      </c>
      <c r="G1458" s="11" t="s">
        <v>430</v>
      </c>
      <c r="H1458" s="11" t="s">
        <v>33</v>
      </c>
      <c r="I1458" s="11">
        <v>5</v>
      </c>
      <c r="J1458" s="11" t="s">
        <v>34</v>
      </c>
      <c r="K1458" s="164" t="s">
        <v>277</v>
      </c>
      <c r="L1458" s="11" t="s">
        <v>12548</v>
      </c>
      <c r="M1458" s="11" t="str">
        <f t="shared" si="90"/>
        <v>5_x5_3x_G_5b</v>
      </c>
      <c r="N1458" s="11" t="s">
        <v>10844</v>
      </c>
      <c r="O1458" s="11" t="s">
        <v>1256</v>
      </c>
      <c r="P1458" s="11"/>
      <c r="Q1458" s="55" t="s">
        <v>6872</v>
      </c>
      <c r="R1458" s="11" t="s">
        <v>16186</v>
      </c>
      <c r="S1458" s="152" t="s">
        <v>8325</v>
      </c>
      <c r="T1458" s="78" t="str">
        <f t="shared" si="89"/>
        <v>y1_6_4y</v>
      </c>
      <c r="U1458" s="78" t="str">
        <f>INDEX(Lista!$O$2:$S$206,MATCH('Base data'!T1458,Lista!$P$2:$P$206,0),3)</f>
        <v>Enheter - Prefix</v>
      </c>
      <c r="V1458" s="78" t="str">
        <f>INDEX(Lista!$O$2:$S$206,MATCH('Base data'!T1458,Lista!$P$2:$P$206,0),4)</f>
        <v>T_1_6</v>
      </c>
      <c r="W1458" s="78" t="str">
        <f>INDEX(Lista!$O$2:$S$206,MATCH('Base data'!T1458,Lista!$P$2:$P$206,0),5)</f>
        <v>Enheter</v>
      </c>
      <c r="X1458" s="214" t="s">
        <v>16772</v>
      </c>
    </row>
    <row r="1459" spans="1:24" x14ac:dyDescent="0.2">
      <c r="A1459" s="215">
        <v>9789152302484</v>
      </c>
      <c r="B1459" s="11">
        <v>5</v>
      </c>
      <c r="C1459" s="11" t="s">
        <v>414</v>
      </c>
      <c r="D1459" s="11" t="s">
        <v>437</v>
      </c>
      <c r="E1459" s="11" t="s">
        <v>282</v>
      </c>
      <c r="F1459" s="11" t="s">
        <v>376</v>
      </c>
      <c r="G1459" s="11" t="s">
        <v>430</v>
      </c>
      <c r="H1459" s="11" t="s">
        <v>33</v>
      </c>
      <c r="I1459" s="11">
        <v>5</v>
      </c>
      <c r="J1459" s="11" t="s">
        <v>40</v>
      </c>
      <c r="K1459" s="164" t="s">
        <v>277</v>
      </c>
      <c r="L1459" s="11" t="s">
        <v>12548</v>
      </c>
      <c r="M1459" s="11" t="str">
        <f t="shared" si="90"/>
        <v>5_x5_3x_G_5c</v>
      </c>
      <c r="N1459" s="11" t="s">
        <v>10845</v>
      </c>
      <c r="O1459" s="11" t="s">
        <v>1256</v>
      </c>
      <c r="P1459" s="11"/>
      <c r="Q1459" s="55" t="s">
        <v>6873</v>
      </c>
      <c r="R1459" s="11" t="s">
        <v>16186</v>
      </c>
      <c r="S1459" s="152" t="s">
        <v>8325</v>
      </c>
      <c r="T1459" s="78" t="str">
        <f t="shared" si="89"/>
        <v>y1_6_4y</v>
      </c>
      <c r="U1459" s="78" t="str">
        <f>INDEX(Lista!$O$2:$S$206,MATCH('Base data'!T1459,Lista!$P$2:$P$206,0),3)</f>
        <v>Enheter - Prefix</v>
      </c>
      <c r="V1459" s="78" t="str">
        <f>INDEX(Lista!$O$2:$S$206,MATCH('Base data'!T1459,Lista!$P$2:$P$206,0),4)</f>
        <v>T_1_6</v>
      </c>
      <c r="W1459" s="78" t="str">
        <f>INDEX(Lista!$O$2:$S$206,MATCH('Base data'!T1459,Lista!$P$2:$P$206,0),5)</f>
        <v>Enheter</v>
      </c>
      <c r="X1459" s="214" t="s">
        <v>16772</v>
      </c>
    </row>
    <row r="1460" spans="1:24" x14ac:dyDescent="0.2">
      <c r="A1460" s="215">
        <v>9789152302484</v>
      </c>
      <c r="B1460" s="11">
        <v>5</v>
      </c>
      <c r="C1460" s="11" t="s">
        <v>414</v>
      </c>
      <c r="D1460" s="11" t="s">
        <v>437</v>
      </c>
      <c r="E1460" s="11" t="s">
        <v>282</v>
      </c>
      <c r="F1460" s="11" t="s">
        <v>376</v>
      </c>
      <c r="G1460" s="11" t="s">
        <v>430</v>
      </c>
      <c r="H1460" s="11" t="s">
        <v>33</v>
      </c>
      <c r="I1460" s="11">
        <v>6</v>
      </c>
      <c r="J1460" s="11" t="s">
        <v>31</v>
      </c>
      <c r="K1460" s="164" t="s">
        <v>277</v>
      </c>
      <c r="L1460" s="11" t="s">
        <v>17333</v>
      </c>
      <c r="M1460" s="11" t="str">
        <f t="shared" si="90"/>
        <v>5_x5_3x_G_6a</v>
      </c>
      <c r="N1460" s="11" t="s">
        <v>10846</v>
      </c>
      <c r="O1460" s="11" t="s">
        <v>1256</v>
      </c>
      <c r="P1460" s="11"/>
      <c r="Q1460" s="55" t="s">
        <v>6874</v>
      </c>
      <c r="R1460" s="11" t="s">
        <v>16186</v>
      </c>
      <c r="S1460" s="152" t="s">
        <v>8325</v>
      </c>
      <c r="T1460" s="78" t="str">
        <f t="shared" si="89"/>
        <v>y1_6_4y</v>
      </c>
      <c r="U1460" s="78" t="str">
        <f>INDEX(Lista!$O$2:$S$206,MATCH('Base data'!T1460,Lista!$P$2:$P$206,0),3)</f>
        <v>Enheter - Prefix</v>
      </c>
      <c r="V1460" s="78" t="str">
        <f>INDEX(Lista!$O$2:$S$206,MATCH('Base data'!T1460,Lista!$P$2:$P$206,0),4)</f>
        <v>T_1_6</v>
      </c>
      <c r="W1460" s="78" t="str">
        <f>INDEX(Lista!$O$2:$S$206,MATCH('Base data'!T1460,Lista!$P$2:$P$206,0),5)</f>
        <v>Enheter</v>
      </c>
      <c r="X1460" s="214" t="s">
        <v>16772</v>
      </c>
    </row>
    <row r="1461" spans="1:24" x14ac:dyDescent="0.2">
      <c r="A1461" s="215">
        <v>9789152302484</v>
      </c>
      <c r="B1461" s="11">
        <v>5</v>
      </c>
      <c r="C1461" s="11" t="s">
        <v>414</v>
      </c>
      <c r="D1461" s="11" t="s">
        <v>437</v>
      </c>
      <c r="E1461" s="11" t="s">
        <v>282</v>
      </c>
      <c r="F1461" s="11" t="s">
        <v>376</v>
      </c>
      <c r="G1461" s="11" t="s">
        <v>430</v>
      </c>
      <c r="H1461" s="11" t="s">
        <v>33</v>
      </c>
      <c r="I1461" s="11">
        <v>6</v>
      </c>
      <c r="J1461" s="11" t="s">
        <v>34</v>
      </c>
      <c r="K1461" s="164" t="s">
        <v>277</v>
      </c>
      <c r="L1461" s="11" t="s">
        <v>17333</v>
      </c>
      <c r="M1461" s="11" t="str">
        <f t="shared" si="90"/>
        <v>5_x5_3x_G_6b</v>
      </c>
      <c r="N1461" s="11" t="s">
        <v>10847</v>
      </c>
      <c r="O1461" s="11" t="s">
        <v>1256</v>
      </c>
      <c r="P1461" s="11"/>
      <c r="Q1461" s="55" t="s">
        <v>6875</v>
      </c>
      <c r="R1461" s="11" t="s">
        <v>16186</v>
      </c>
      <c r="S1461" s="152" t="s">
        <v>8325</v>
      </c>
      <c r="T1461" s="78" t="str">
        <f t="shared" si="89"/>
        <v>y1_6_4y</v>
      </c>
      <c r="U1461" s="78" t="str">
        <f>INDEX(Lista!$O$2:$S$206,MATCH('Base data'!T1461,Lista!$P$2:$P$206,0),3)</f>
        <v>Enheter - Prefix</v>
      </c>
      <c r="V1461" s="78" t="str">
        <f>INDEX(Lista!$O$2:$S$206,MATCH('Base data'!T1461,Lista!$P$2:$P$206,0),4)</f>
        <v>T_1_6</v>
      </c>
      <c r="W1461" s="78" t="str">
        <f>INDEX(Lista!$O$2:$S$206,MATCH('Base data'!T1461,Lista!$P$2:$P$206,0),5)</f>
        <v>Enheter</v>
      </c>
      <c r="X1461" s="214" t="s">
        <v>16772</v>
      </c>
    </row>
    <row r="1462" spans="1:24" x14ac:dyDescent="0.2">
      <c r="A1462" s="215">
        <v>9789152302484</v>
      </c>
      <c r="B1462" s="11">
        <v>5</v>
      </c>
      <c r="C1462" s="11" t="s">
        <v>414</v>
      </c>
      <c r="D1462" s="11" t="s">
        <v>437</v>
      </c>
      <c r="E1462" s="11" t="s">
        <v>282</v>
      </c>
      <c r="F1462" s="11" t="s">
        <v>376</v>
      </c>
      <c r="G1462" s="11" t="s">
        <v>430</v>
      </c>
      <c r="H1462" s="11" t="s">
        <v>33</v>
      </c>
      <c r="I1462" s="11">
        <v>6</v>
      </c>
      <c r="J1462" s="11" t="s">
        <v>40</v>
      </c>
      <c r="K1462" s="164" t="s">
        <v>277</v>
      </c>
      <c r="L1462" s="11" t="s">
        <v>17333</v>
      </c>
      <c r="M1462" s="11" t="str">
        <f t="shared" si="90"/>
        <v>5_x5_3x_G_6c</v>
      </c>
      <c r="N1462" s="11" t="s">
        <v>10848</v>
      </c>
      <c r="O1462" s="11" t="s">
        <v>1256</v>
      </c>
      <c r="P1462" s="11"/>
      <c r="Q1462" s="55" t="s">
        <v>6876</v>
      </c>
      <c r="R1462" s="11" t="s">
        <v>16186</v>
      </c>
      <c r="S1462" s="152" t="s">
        <v>8325</v>
      </c>
      <c r="T1462" s="78" t="str">
        <f t="shared" si="89"/>
        <v>y1_6_4y</v>
      </c>
      <c r="U1462" s="78" t="str">
        <f>INDEX(Lista!$O$2:$S$206,MATCH('Base data'!T1462,Lista!$P$2:$P$206,0),3)</f>
        <v>Enheter - Prefix</v>
      </c>
      <c r="V1462" s="78" t="str">
        <f>INDEX(Lista!$O$2:$S$206,MATCH('Base data'!T1462,Lista!$P$2:$P$206,0),4)</f>
        <v>T_1_6</v>
      </c>
      <c r="W1462" s="78" t="str">
        <f>INDEX(Lista!$O$2:$S$206,MATCH('Base data'!T1462,Lista!$P$2:$P$206,0),5)</f>
        <v>Enheter</v>
      </c>
      <c r="X1462" s="214" t="s">
        <v>16772</v>
      </c>
    </row>
    <row r="1463" spans="1:24" x14ac:dyDescent="0.2">
      <c r="A1463" s="215">
        <v>9789152302484</v>
      </c>
      <c r="B1463" s="11">
        <v>5</v>
      </c>
      <c r="C1463" s="11" t="s">
        <v>414</v>
      </c>
      <c r="D1463" s="11" t="s">
        <v>437</v>
      </c>
      <c r="E1463" s="11" t="s">
        <v>282</v>
      </c>
      <c r="F1463" s="11" t="s">
        <v>376</v>
      </c>
      <c r="G1463" s="11" t="s">
        <v>430</v>
      </c>
      <c r="H1463" s="11" t="s">
        <v>33</v>
      </c>
      <c r="I1463" s="11">
        <v>6</v>
      </c>
      <c r="J1463" s="11" t="s">
        <v>66</v>
      </c>
      <c r="K1463" s="164" t="s">
        <v>277</v>
      </c>
      <c r="L1463" s="11" t="s">
        <v>17333</v>
      </c>
      <c r="M1463" s="11" t="str">
        <f t="shared" si="90"/>
        <v>5_x5_3x_G_6d</v>
      </c>
      <c r="N1463" s="11" t="s">
        <v>10849</v>
      </c>
      <c r="O1463" s="11" t="s">
        <v>1256</v>
      </c>
      <c r="P1463" s="11"/>
      <c r="Q1463" s="55" t="s">
        <v>6877</v>
      </c>
      <c r="R1463" s="11" t="s">
        <v>16186</v>
      </c>
      <c r="S1463" s="152" t="s">
        <v>8325</v>
      </c>
      <c r="T1463" s="78" t="str">
        <f t="shared" si="89"/>
        <v>y1_6_4y</v>
      </c>
      <c r="U1463" s="78" t="str">
        <f>INDEX(Lista!$O$2:$S$206,MATCH('Base data'!T1463,Lista!$P$2:$P$206,0),3)</f>
        <v>Enheter - Prefix</v>
      </c>
      <c r="V1463" s="78" t="str">
        <f>INDEX(Lista!$O$2:$S$206,MATCH('Base data'!T1463,Lista!$P$2:$P$206,0),4)</f>
        <v>T_1_6</v>
      </c>
      <c r="W1463" s="78" t="str">
        <f>INDEX(Lista!$O$2:$S$206,MATCH('Base data'!T1463,Lista!$P$2:$P$206,0),5)</f>
        <v>Enheter</v>
      </c>
      <c r="X1463" s="214" t="s">
        <v>16772</v>
      </c>
    </row>
    <row r="1464" spans="1:24" x14ac:dyDescent="0.2">
      <c r="A1464" s="215">
        <v>9789152302484</v>
      </c>
      <c r="B1464" s="11">
        <v>5</v>
      </c>
      <c r="C1464" s="11" t="s">
        <v>414</v>
      </c>
      <c r="D1464" s="11" t="s">
        <v>437</v>
      </c>
      <c r="E1464" s="11" t="s">
        <v>282</v>
      </c>
      <c r="F1464" s="11" t="s">
        <v>376</v>
      </c>
      <c r="G1464" s="11" t="s">
        <v>430</v>
      </c>
      <c r="H1464" s="11" t="s">
        <v>33</v>
      </c>
      <c r="I1464" s="11">
        <v>7</v>
      </c>
      <c r="J1464" s="11" t="s">
        <v>31</v>
      </c>
      <c r="K1464" s="164" t="s">
        <v>277</v>
      </c>
      <c r="L1464" s="11" t="s">
        <v>12548</v>
      </c>
      <c r="M1464" s="11" t="str">
        <f t="shared" si="90"/>
        <v>5_x5_3x_G_7a</v>
      </c>
      <c r="N1464" s="11" t="s">
        <v>10850</v>
      </c>
      <c r="O1464" s="11" t="s">
        <v>1256</v>
      </c>
      <c r="P1464" s="11"/>
      <c r="Q1464" s="55" t="s">
        <v>6878</v>
      </c>
      <c r="R1464" s="11" t="s">
        <v>6879</v>
      </c>
      <c r="S1464" s="152" t="s">
        <v>8325</v>
      </c>
      <c r="T1464" s="78" t="str">
        <f t="shared" si="89"/>
        <v>y1_6_4y</v>
      </c>
      <c r="U1464" s="78" t="str">
        <f>INDEX(Lista!$O$2:$S$206,MATCH('Base data'!T1464,Lista!$P$2:$P$206,0),3)</f>
        <v>Enheter - Prefix</v>
      </c>
      <c r="V1464" s="78" t="str">
        <f>INDEX(Lista!$O$2:$S$206,MATCH('Base data'!T1464,Lista!$P$2:$P$206,0),4)</f>
        <v>T_1_6</v>
      </c>
      <c r="W1464" s="78" t="str">
        <f>INDEX(Lista!$O$2:$S$206,MATCH('Base data'!T1464,Lista!$P$2:$P$206,0),5)</f>
        <v>Enheter</v>
      </c>
      <c r="X1464" s="214" t="s">
        <v>16772</v>
      </c>
    </row>
    <row r="1465" spans="1:24" x14ac:dyDescent="0.2">
      <c r="A1465" s="215">
        <v>9789152302484</v>
      </c>
      <c r="B1465" s="11">
        <v>5</v>
      </c>
      <c r="C1465" s="11" t="s">
        <v>414</v>
      </c>
      <c r="D1465" s="11" t="s">
        <v>437</v>
      </c>
      <c r="E1465" s="11" t="s">
        <v>282</v>
      </c>
      <c r="F1465" s="11" t="s">
        <v>376</v>
      </c>
      <c r="G1465" s="11" t="s">
        <v>430</v>
      </c>
      <c r="H1465" s="11" t="s">
        <v>33</v>
      </c>
      <c r="I1465" s="11">
        <v>7</v>
      </c>
      <c r="J1465" s="11" t="s">
        <v>34</v>
      </c>
      <c r="K1465" s="164" t="s">
        <v>277</v>
      </c>
      <c r="L1465" s="11" t="s">
        <v>12548</v>
      </c>
      <c r="M1465" s="11" t="str">
        <f t="shared" si="90"/>
        <v>5_x5_3x_G_7b</v>
      </c>
      <c r="N1465" s="11" t="s">
        <v>10851</v>
      </c>
      <c r="O1465" s="11" t="s">
        <v>1256</v>
      </c>
      <c r="P1465" s="11"/>
      <c r="Q1465" s="55" t="s">
        <v>6880</v>
      </c>
      <c r="R1465" s="11" t="s">
        <v>6881</v>
      </c>
      <c r="S1465" s="152" t="s">
        <v>8325</v>
      </c>
      <c r="T1465" s="78" t="str">
        <f t="shared" si="89"/>
        <v>y1_6_4y</v>
      </c>
      <c r="U1465" s="78" t="str">
        <f>INDEX(Lista!$O$2:$S$206,MATCH('Base data'!T1465,Lista!$P$2:$P$206,0),3)</f>
        <v>Enheter - Prefix</v>
      </c>
      <c r="V1465" s="78" t="str">
        <f>INDEX(Lista!$O$2:$S$206,MATCH('Base data'!T1465,Lista!$P$2:$P$206,0),4)</f>
        <v>T_1_6</v>
      </c>
      <c r="W1465" s="78" t="str">
        <f>INDEX(Lista!$O$2:$S$206,MATCH('Base data'!T1465,Lista!$P$2:$P$206,0),5)</f>
        <v>Enheter</v>
      </c>
      <c r="X1465" s="214" t="s">
        <v>16772</v>
      </c>
    </row>
    <row r="1466" spans="1:24" x14ac:dyDescent="0.2">
      <c r="A1466" s="215">
        <v>9789152302484</v>
      </c>
      <c r="B1466" s="11">
        <v>5</v>
      </c>
      <c r="C1466" s="11" t="s">
        <v>414</v>
      </c>
      <c r="D1466" s="11" t="s">
        <v>437</v>
      </c>
      <c r="E1466" s="11" t="s">
        <v>282</v>
      </c>
      <c r="F1466" s="11" t="s">
        <v>376</v>
      </c>
      <c r="G1466" s="11" t="s">
        <v>430</v>
      </c>
      <c r="H1466" s="11" t="s">
        <v>33</v>
      </c>
      <c r="I1466" s="11">
        <v>7</v>
      </c>
      <c r="J1466" s="11" t="s">
        <v>40</v>
      </c>
      <c r="K1466" s="164" t="s">
        <v>277</v>
      </c>
      <c r="L1466" s="11" t="s">
        <v>12548</v>
      </c>
      <c r="M1466" s="11" t="str">
        <f t="shared" si="90"/>
        <v>5_x5_3x_G_7c</v>
      </c>
      <c r="N1466" s="11" t="s">
        <v>10852</v>
      </c>
      <c r="O1466" s="11" t="s">
        <v>1256</v>
      </c>
      <c r="P1466" s="11"/>
      <c r="Q1466" s="55" t="s">
        <v>6882</v>
      </c>
      <c r="R1466" s="11" t="s">
        <v>6883</v>
      </c>
      <c r="S1466" s="152" t="s">
        <v>8325</v>
      </c>
      <c r="T1466" s="78" t="str">
        <f t="shared" si="89"/>
        <v>y1_6_4y</v>
      </c>
      <c r="U1466" s="78" t="str">
        <f>INDEX(Lista!$O$2:$S$206,MATCH('Base data'!T1466,Lista!$P$2:$P$206,0),3)</f>
        <v>Enheter - Prefix</v>
      </c>
      <c r="V1466" s="78" t="str">
        <f>INDEX(Lista!$O$2:$S$206,MATCH('Base data'!T1466,Lista!$P$2:$P$206,0),4)</f>
        <v>T_1_6</v>
      </c>
      <c r="W1466" s="78" t="str">
        <f>INDEX(Lista!$O$2:$S$206,MATCH('Base data'!T1466,Lista!$P$2:$P$206,0),5)</f>
        <v>Enheter</v>
      </c>
      <c r="X1466" s="214" t="s">
        <v>16772</v>
      </c>
    </row>
    <row r="1467" spans="1:24" x14ac:dyDescent="0.2">
      <c r="A1467" s="215">
        <v>9789152302484</v>
      </c>
      <c r="B1467" s="11">
        <v>5</v>
      </c>
      <c r="C1467" s="11" t="s">
        <v>414</v>
      </c>
      <c r="D1467" s="11" t="s">
        <v>437</v>
      </c>
      <c r="E1467" s="11" t="s">
        <v>282</v>
      </c>
      <c r="F1467" s="11" t="s">
        <v>376</v>
      </c>
      <c r="G1467" s="11" t="s">
        <v>430</v>
      </c>
      <c r="H1467" s="11" t="s">
        <v>33</v>
      </c>
      <c r="I1467" s="11">
        <v>8</v>
      </c>
      <c r="J1467" s="11" t="s">
        <v>31</v>
      </c>
      <c r="K1467" s="164" t="s">
        <v>277</v>
      </c>
      <c r="L1467" s="11" t="s">
        <v>17333</v>
      </c>
      <c r="M1467" s="11" t="str">
        <f t="shared" si="90"/>
        <v>5_x5_3x_G_8a</v>
      </c>
      <c r="N1467" s="11" t="s">
        <v>10853</v>
      </c>
      <c r="O1467" s="11" t="s">
        <v>1256</v>
      </c>
      <c r="P1467" s="11"/>
      <c r="Q1467" s="55" t="s">
        <v>6884</v>
      </c>
      <c r="R1467" s="11" t="s">
        <v>16186</v>
      </c>
      <c r="S1467" s="152" t="s">
        <v>8325</v>
      </c>
      <c r="T1467" s="78" t="str">
        <f t="shared" si="89"/>
        <v>y1_6_4y</v>
      </c>
      <c r="U1467" s="78" t="str">
        <f>INDEX(Lista!$O$2:$S$206,MATCH('Base data'!T1467,Lista!$P$2:$P$206,0),3)</f>
        <v>Enheter - Prefix</v>
      </c>
      <c r="V1467" s="78" t="str">
        <f>INDEX(Lista!$O$2:$S$206,MATCH('Base data'!T1467,Lista!$P$2:$P$206,0),4)</f>
        <v>T_1_6</v>
      </c>
      <c r="W1467" s="78" t="str">
        <f>INDEX(Lista!$O$2:$S$206,MATCH('Base data'!T1467,Lista!$P$2:$P$206,0),5)</f>
        <v>Enheter</v>
      </c>
      <c r="X1467" s="214" t="s">
        <v>16772</v>
      </c>
    </row>
    <row r="1468" spans="1:24" x14ac:dyDescent="0.2">
      <c r="A1468" s="215">
        <v>9789152302484</v>
      </c>
      <c r="B1468" s="11">
        <v>5</v>
      </c>
      <c r="C1468" s="11" t="s">
        <v>414</v>
      </c>
      <c r="D1468" s="11" t="s">
        <v>437</v>
      </c>
      <c r="E1468" s="11" t="s">
        <v>282</v>
      </c>
      <c r="F1468" s="11" t="s">
        <v>376</v>
      </c>
      <c r="G1468" s="11" t="s">
        <v>430</v>
      </c>
      <c r="H1468" s="11" t="s">
        <v>33</v>
      </c>
      <c r="I1468" s="11">
        <v>8</v>
      </c>
      <c r="J1468" s="11" t="s">
        <v>34</v>
      </c>
      <c r="K1468" s="164" t="s">
        <v>277</v>
      </c>
      <c r="L1468" s="11" t="s">
        <v>17333</v>
      </c>
      <c r="M1468" s="11" t="str">
        <f t="shared" si="90"/>
        <v>5_x5_3x_G_8b</v>
      </c>
      <c r="N1468" s="11" t="s">
        <v>10854</v>
      </c>
      <c r="O1468" s="11" t="s">
        <v>1256</v>
      </c>
      <c r="P1468" s="11"/>
      <c r="Q1468" s="55" t="s">
        <v>6885</v>
      </c>
      <c r="R1468" s="11" t="s">
        <v>16186</v>
      </c>
      <c r="S1468" s="152" t="s">
        <v>8325</v>
      </c>
      <c r="T1468" s="78" t="str">
        <f t="shared" si="89"/>
        <v>y1_6_4y</v>
      </c>
      <c r="U1468" s="78" t="str">
        <f>INDEX(Lista!$O$2:$S$206,MATCH('Base data'!T1468,Lista!$P$2:$P$206,0),3)</f>
        <v>Enheter - Prefix</v>
      </c>
      <c r="V1468" s="78" t="str">
        <f>INDEX(Lista!$O$2:$S$206,MATCH('Base data'!T1468,Lista!$P$2:$P$206,0),4)</f>
        <v>T_1_6</v>
      </c>
      <c r="W1468" s="78" t="str">
        <f>INDEX(Lista!$O$2:$S$206,MATCH('Base data'!T1468,Lista!$P$2:$P$206,0),5)</f>
        <v>Enheter</v>
      </c>
      <c r="X1468" s="214" t="s">
        <v>16772</v>
      </c>
    </row>
    <row r="1469" spans="1:24" x14ac:dyDescent="0.2">
      <c r="A1469" s="215">
        <v>9789152302484</v>
      </c>
      <c r="B1469" s="11">
        <v>5</v>
      </c>
      <c r="C1469" s="11" t="s">
        <v>414</v>
      </c>
      <c r="D1469" s="11" t="s">
        <v>437</v>
      </c>
      <c r="E1469" s="11" t="s">
        <v>282</v>
      </c>
      <c r="F1469" s="11" t="s">
        <v>376</v>
      </c>
      <c r="G1469" s="11" t="s">
        <v>430</v>
      </c>
      <c r="H1469" s="11" t="s">
        <v>33</v>
      </c>
      <c r="I1469" s="11">
        <v>8</v>
      </c>
      <c r="J1469" s="11" t="s">
        <v>40</v>
      </c>
      <c r="K1469" s="164" t="s">
        <v>277</v>
      </c>
      <c r="L1469" s="11" t="s">
        <v>17333</v>
      </c>
      <c r="M1469" s="11" t="str">
        <f t="shared" si="90"/>
        <v>5_x5_3x_G_8c</v>
      </c>
      <c r="N1469" s="11" t="s">
        <v>10855</v>
      </c>
      <c r="O1469" s="11" t="s">
        <v>1256</v>
      </c>
      <c r="P1469" s="11"/>
      <c r="Q1469" s="55" t="s">
        <v>6886</v>
      </c>
      <c r="R1469" s="11" t="s">
        <v>16186</v>
      </c>
      <c r="S1469" s="152" t="s">
        <v>8325</v>
      </c>
      <c r="T1469" s="78" t="str">
        <f t="shared" si="89"/>
        <v>y1_6_4y</v>
      </c>
      <c r="U1469" s="78" t="str">
        <f>INDEX(Lista!$O$2:$S$206,MATCH('Base data'!T1469,Lista!$P$2:$P$206,0),3)</f>
        <v>Enheter - Prefix</v>
      </c>
      <c r="V1469" s="78" t="str">
        <f>INDEX(Lista!$O$2:$S$206,MATCH('Base data'!T1469,Lista!$P$2:$P$206,0),4)</f>
        <v>T_1_6</v>
      </c>
      <c r="W1469" s="78" t="str">
        <f>INDEX(Lista!$O$2:$S$206,MATCH('Base data'!T1469,Lista!$P$2:$P$206,0),5)</f>
        <v>Enheter</v>
      </c>
      <c r="X1469" s="214" t="s">
        <v>16772</v>
      </c>
    </row>
    <row r="1470" spans="1:24" x14ac:dyDescent="0.2">
      <c r="A1470" s="215">
        <v>9789152302484</v>
      </c>
      <c r="B1470" s="11">
        <v>5</v>
      </c>
      <c r="C1470" s="11" t="s">
        <v>414</v>
      </c>
      <c r="D1470" s="11" t="s">
        <v>437</v>
      </c>
      <c r="E1470" s="11" t="s">
        <v>282</v>
      </c>
      <c r="F1470" s="11" t="s">
        <v>376</v>
      </c>
      <c r="G1470" s="11" t="s">
        <v>430</v>
      </c>
      <c r="H1470" s="11" t="s">
        <v>33</v>
      </c>
      <c r="I1470" s="11">
        <v>9</v>
      </c>
      <c r="J1470" s="11" t="s">
        <v>31</v>
      </c>
      <c r="K1470" s="164" t="s">
        <v>277</v>
      </c>
      <c r="L1470" s="11" t="s">
        <v>12548</v>
      </c>
      <c r="M1470" s="11" t="str">
        <f t="shared" si="90"/>
        <v>5_x5_3x_G_9a</v>
      </c>
      <c r="N1470" s="11" t="s">
        <v>10856</v>
      </c>
      <c r="O1470" s="11" t="s">
        <v>1256</v>
      </c>
      <c r="P1470" s="11"/>
      <c r="Q1470" s="55" t="s">
        <v>6887</v>
      </c>
      <c r="R1470" s="11" t="s">
        <v>16186</v>
      </c>
      <c r="S1470" s="152" t="s">
        <v>8325</v>
      </c>
      <c r="T1470" s="78" t="str">
        <f t="shared" ref="T1470:T1533" si="91">"y"&amp;S1470&amp;"y"</f>
        <v>y1_6_4y</v>
      </c>
      <c r="U1470" s="78" t="str">
        <f>INDEX(Lista!$O$2:$S$206,MATCH('Base data'!T1470,Lista!$P$2:$P$206,0),3)</f>
        <v>Enheter - Prefix</v>
      </c>
      <c r="V1470" s="78" t="str">
        <f>INDEX(Lista!$O$2:$S$206,MATCH('Base data'!T1470,Lista!$P$2:$P$206,0),4)</f>
        <v>T_1_6</v>
      </c>
      <c r="W1470" s="78" t="str">
        <f>INDEX(Lista!$O$2:$S$206,MATCH('Base data'!T1470,Lista!$P$2:$P$206,0),5)</f>
        <v>Enheter</v>
      </c>
      <c r="X1470" s="214" t="s">
        <v>16772</v>
      </c>
    </row>
    <row r="1471" spans="1:24" x14ac:dyDescent="0.2">
      <c r="A1471" s="215">
        <v>9789152302484</v>
      </c>
      <c r="B1471" s="11">
        <v>5</v>
      </c>
      <c r="C1471" s="11" t="s">
        <v>414</v>
      </c>
      <c r="D1471" s="11" t="s">
        <v>437</v>
      </c>
      <c r="E1471" s="11" t="s">
        <v>282</v>
      </c>
      <c r="F1471" s="11" t="s">
        <v>376</v>
      </c>
      <c r="G1471" s="11" t="s">
        <v>430</v>
      </c>
      <c r="H1471" s="11" t="s">
        <v>33</v>
      </c>
      <c r="I1471" s="11">
        <v>9</v>
      </c>
      <c r="J1471" s="11" t="s">
        <v>34</v>
      </c>
      <c r="K1471" s="164" t="s">
        <v>277</v>
      </c>
      <c r="L1471" s="11" t="s">
        <v>12548</v>
      </c>
      <c r="M1471" s="11" t="str">
        <f t="shared" si="90"/>
        <v>5_x5_3x_G_9b</v>
      </c>
      <c r="N1471" s="11" t="s">
        <v>10857</v>
      </c>
      <c r="O1471" s="11" t="s">
        <v>1256</v>
      </c>
      <c r="P1471" s="11"/>
      <c r="Q1471" s="55" t="s">
        <v>6888</v>
      </c>
      <c r="R1471" s="11" t="s">
        <v>16186</v>
      </c>
      <c r="S1471" s="152" t="s">
        <v>8325</v>
      </c>
      <c r="T1471" s="78" t="str">
        <f t="shared" si="91"/>
        <v>y1_6_4y</v>
      </c>
      <c r="U1471" s="78" t="str">
        <f>INDEX(Lista!$O$2:$S$206,MATCH('Base data'!T1471,Lista!$P$2:$P$206,0),3)</f>
        <v>Enheter - Prefix</v>
      </c>
      <c r="V1471" s="78" t="str">
        <f>INDEX(Lista!$O$2:$S$206,MATCH('Base data'!T1471,Lista!$P$2:$P$206,0),4)</f>
        <v>T_1_6</v>
      </c>
      <c r="W1471" s="78" t="str">
        <f>INDEX(Lista!$O$2:$S$206,MATCH('Base data'!T1471,Lista!$P$2:$P$206,0),5)</f>
        <v>Enheter</v>
      </c>
      <c r="X1471" s="214" t="s">
        <v>16772</v>
      </c>
    </row>
    <row r="1472" spans="1:24" x14ac:dyDescent="0.2">
      <c r="A1472" s="215">
        <v>9789152302484</v>
      </c>
      <c r="B1472" s="11">
        <v>5</v>
      </c>
      <c r="C1472" s="11" t="s">
        <v>414</v>
      </c>
      <c r="D1472" s="11" t="s">
        <v>437</v>
      </c>
      <c r="E1472" s="11" t="s">
        <v>282</v>
      </c>
      <c r="F1472" s="11" t="s">
        <v>376</v>
      </c>
      <c r="G1472" s="11" t="s">
        <v>430</v>
      </c>
      <c r="H1472" s="11" t="s">
        <v>33</v>
      </c>
      <c r="I1472" s="11">
        <v>9</v>
      </c>
      <c r="J1472" s="11" t="s">
        <v>40</v>
      </c>
      <c r="K1472" s="164" t="s">
        <v>277</v>
      </c>
      <c r="L1472" s="11" t="s">
        <v>12548</v>
      </c>
      <c r="M1472" s="11" t="str">
        <f t="shared" si="90"/>
        <v>5_x5_3x_G_9c</v>
      </c>
      <c r="N1472" s="11" t="s">
        <v>10858</v>
      </c>
      <c r="O1472" s="11" t="s">
        <v>1256</v>
      </c>
      <c r="P1472" s="11"/>
      <c r="Q1472" s="55" t="s">
        <v>6889</v>
      </c>
      <c r="R1472" s="11" t="s">
        <v>16186</v>
      </c>
      <c r="S1472" s="152" t="s">
        <v>8325</v>
      </c>
      <c r="T1472" s="78" t="str">
        <f t="shared" si="91"/>
        <v>y1_6_4y</v>
      </c>
      <c r="U1472" s="78" t="str">
        <f>INDEX(Lista!$O$2:$S$206,MATCH('Base data'!T1472,Lista!$P$2:$P$206,0),3)</f>
        <v>Enheter - Prefix</v>
      </c>
      <c r="V1472" s="78" t="str">
        <f>INDEX(Lista!$O$2:$S$206,MATCH('Base data'!T1472,Lista!$P$2:$P$206,0),4)</f>
        <v>T_1_6</v>
      </c>
      <c r="W1472" s="78" t="str">
        <f>INDEX(Lista!$O$2:$S$206,MATCH('Base data'!T1472,Lista!$P$2:$P$206,0),5)</f>
        <v>Enheter</v>
      </c>
      <c r="X1472" s="214" t="s">
        <v>16772</v>
      </c>
    </row>
    <row r="1473" spans="1:24" x14ac:dyDescent="0.2">
      <c r="A1473" s="215">
        <v>9789152302484</v>
      </c>
      <c r="B1473" s="11">
        <v>5</v>
      </c>
      <c r="C1473" s="11" t="s">
        <v>414</v>
      </c>
      <c r="D1473" s="11" t="s">
        <v>437</v>
      </c>
      <c r="E1473" s="11" t="s">
        <v>282</v>
      </c>
      <c r="F1473" s="11" t="s">
        <v>376</v>
      </c>
      <c r="G1473" s="11" t="s">
        <v>430</v>
      </c>
      <c r="H1473" s="11" t="s">
        <v>33</v>
      </c>
      <c r="I1473" s="11">
        <v>10</v>
      </c>
      <c r="J1473" s="11" t="s">
        <v>31</v>
      </c>
      <c r="K1473" s="164" t="s">
        <v>277</v>
      </c>
      <c r="L1473" s="11" t="s">
        <v>17333</v>
      </c>
      <c r="M1473" s="11" t="str">
        <f t="shared" si="90"/>
        <v>5_x5_3x_G_10a</v>
      </c>
      <c r="N1473" s="11" t="s">
        <v>10859</v>
      </c>
      <c r="O1473" s="11" t="s">
        <v>443</v>
      </c>
      <c r="P1473" s="11"/>
      <c r="Q1473" s="55" t="s">
        <v>6890</v>
      </c>
      <c r="R1473" s="11" t="s">
        <v>16186</v>
      </c>
      <c r="S1473" s="152" t="s">
        <v>8325</v>
      </c>
      <c r="T1473" s="78" t="str">
        <f t="shared" si="91"/>
        <v>y1_6_4y</v>
      </c>
      <c r="U1473" s="78" t="str">
        <f>INDEX(Lista!$O$2:$S$206,MATCH('Base data'!T1473,Lista!$P$2:$P$206,0),3)</f>
        <v>Enheter - Prefix</v>
      </c>
      <c r="V1473" s="78" t="str">
        <f>INDEX(Lista!$O$2:$S$206,MATCH('Base data'!T1473,Lista!$P$2:$P$206,0),4)</f>
        <v>T_1_6</v>
      </c>
      <c r="W1473" s="78" t="str">
        <f>INDEX(Lista!$O$2:$S$206,MATCH('Base data'!T1473,Lista!$P$2:$P$206,0),5)</f>
        <v>Enheter</v>
      </c>
      <c r="X1473" s="214" t="s">
        <v>16772</v>
      </c>
    </row>
    <row r="1474" spans="1:24" x14ac:dyDescent="0.2">
      <c r="A1474" s="215">
        <v>9789152302484</v>
      </c>
      <c r="B1474" s="11">
        <v>5</v>
      </c>
      <c r="C1474" s="11" t="s">
        <v>414</v>
      </c>
      <c r="D1474" s="11" t="s">
        <v>437</v>
      </c>
      <c r="E1474" s="11" t="s">
        <v>282</v>
      </c>
      <c r="F1474" s="11" t="s">
        <v>376</v>
      </c>
      <c r="G1474" s="11" t="s">
        <v>430</v>
      </c>
      <c r="H1474" s="11" t="s">
        <v>33</v>
      </c>
      <c r="I1474" s="11">
        <v>10</v>
      </c>
      <c r="J1474" s="11" t="s">
        <v>34</v>
      </c>
      <c r="K1474" s="164" t="s">
        <v>277</v>
      </c>
      <c r="L1474" s="11" t="s">
        <v>17333</v>
      </c>
      <c r="M1474" s="11" t="str">
        <f t="shared" si="90"/>
        <v>5_x5_3x_G_10b</v>
      </c>
      <c r="N1474" s="11" t="s">
        <v>10860</v>
      </c>
      <c r="O1474" s="11" t="s">
        <v>443</v>
      </c>
      <c r="P1474" s="11"/>
      <c r="Q1474" s="55" t="s">
        <v>6891</v>
      </c>
      <c r="R1474" s="11" t="s">
        <v>16186</v>
      </c>
      <c r="S1474" s="152" t="s">
        <v>8325</v>
      </c>
      <c r="T1474" s="78" t="str">
        <f t="shared" si="91"/>
        <v>y1_6_4y</v>
      </c>
      <c r="U1474" s="78" t="str">
        <f>INDEX(Lista!$O$2:$S$206,MATCH('Base data'!T1474,Lista!$P$2:$P$206,0),3)</f>
        <v>Enheter - Prefix</v>
      </c>
      <c r="V1474" s="78" t="str">
        <f>INDEX(Lista!$O$2:$S$206,MATCH('Base data'!T1474,Lista!$P$2:$P$206,0),4)</f>
        <v>T_1_6</v>
      </c>
      <c r="W1474" s="78" t="str">
        <f>INDEX(Lista!$O$2:$S$206,MATCH('Base data'!T1474,Lista!$P$2:$P$206,0),5)</f>
        <v>Enheter</v>
      </c>
      <c r="X1474" s="214" t="s">
        <v>16772</v>
      </c>
    </row>
    <row r="1475" spans="1:24" x14ac:dyDescent="0.2">
      <c r="A1475" s="215">
        <v>9789152302484</v>
      </c>
      <c r="B1475" s="11">
        <v>5</v>
      </c>
      <c r="C1475" s="11" t="s">
        <v>414</v>
      </c>
      <c r="D1475" s="11" t="s">
        <v>437</v>
      </c>
      <c r="E1475" s="11" t="s">
        <v>282</v>
      </c>
      <c r="F1475" s="11" t="s">
        <v>376</v>
      </c>
      <c r="G1475" s="11" t="s">
        <v>430</v>
      </c>
      <c r="H1475" s="11" t="s">
        <v>33</v>
      </c>
      <c r="I1475" s="11">
        <v>10</v>
      </c>
      <c r="J1475" s="11" t="s">
        <v>40</v>
      </c>
      <c r="K1475" s="164" t="s">
        <v>277</v>
      </c>
      <c r="L1475" s="11" t="s">
        <v>17333</v>
      </c>
      <c r="M1475" s="11" t="str">
        <f t="shared" si="90"/>
        <v>5_x5_3x_G_10c</v>
      </c>
      <c r="N1475" s="11" t="s">
        <v>10861</v>
      </c>
      <c r="O1475" s="11" t="s">
        <v>443</v>
      </c>
      <c r="P1475" s="11"/>
      <c r="Q1475" s="55" t="s">
        <v>6892</v>
      </c>
      <c r="R1475" s="11" t="s">
        <v>16186</v>
      </c>
      <c r="S1475" s="152" t="s">
        <v>8325</v>
      </c>
      <c r="T1475" s="78" t="str">
        <f t="shared" si="91"/>
        <v>y1_6_4y</v>
      </c>
      <c r="U1475" s="78" t="str">
        <f>INDEX(Lista!$O$2:$S$206,MATCH('Base data'!T1475,Lista!$P$2:$P$206,0),3)</f>
        <v>Enheter - Prefix</v>
      </c>
      <c r="V1475" s="78" t="str">
        <f>INDEX(Lista!$O$2:$S$206,MATCH('Base data'!T1475,Lista!$P$2:$P$206,0),4)</f>
        <v>T_1_6</v>
      </c>
      <c r="W1475" s="78" t="str">
        <f>INDEX(Lista!$O$2:$S$206,MATCH('Base data'!T1475,Lista!$P$2:$P$206,0),5)</f>
        <v>Enheter</v>
      </c>
      <c r="X1475" s="214" t="s">
        <v>16772</v>
      </c>
    </row>
    <row r="1476" spans="1:24" x14ac:dyDescent="0.2">
      <c r="A1476" s="215">
        <v>9789152302484</v>
      </c>
      <c r="B1476" s="11">
        <v>5</v>
      </c>
      <c r="C1476" s="11" t="s">
        <v>414</v>
      </c>
      <c r="D1476" s="11" t="s">
        <v>437</v>
      </c>
      <c r="E1476" s="11" t="s">
        <v>282</v>
      </c>
      <c r="F1476" s="11" t="s">
        <v>376</v>
      </c>
      <c r="G1476" s="11" t="s">
        <v>430</v>
      </c>
      <c r="H1476" s="11" t="s">
        <v>33</v>
      </c>
      <c r="I1476" s="11">
        <v>11</v>
      </c>
      <c r="J1476" s="11" t="s">
        <v>31</v>
      </c>
      <c r="K1476" s="164" t="s">
        <v>277</v>
      </c>
      <c r="L1476" s="11" t="s">
        <v>12548</v>
      </c>
      <c r="M1476" s="11" t="str">
        <f t="shared" si="90"/>
        <v>5_x5_3x_G_11a</v>
      </c>
      <c r="N1476" s="11" t="s">
        <v>10862</v>
      </c>
      <c r="O1476" s="11" t="s">
        <v>1256</v>
      </c>
      <c r="P1476" s="11"/>
      <c r="Q1476" s="55" t="s">
        <v>6893</v>
      </c>
      <c r="R1476" s="11" t="s">
        <v>16186</v>
      </c>
      <c r="S1476" s="152" t="s">
        <v>8325</v>
      </c>
      <c r="T1476" s="78" t="str">
        <f t="shared" si="91"/>
        <v>y1_6_4y</v>
      </c>
      <c r="U1476" s="78" t="str">
        <f>INDEX(Lista!$O$2:$S$206,MATCH('Base data'!T1476,Lista!$P$2:$P$206,0),3)</f>
        <v>Enheter - Prefix</v>
      </c>
      <c r="V1476" s="78" t="str">
        <f>INDEX(Lista!$O$2:$S$206,MATCH('Base data'!T1476,Lista!$P$2:$P$206,0),4)</f>
        <v>T_1_6</v>
      </c>
      <c r="W1476" s="78" t="str">
        <f>INDEX(Lista!$O$2:$S$206,MATCH('Base data'!T1476,Lista!$P$2:$P$206,0),5)</f>
        <v>Enheter</v>
      </c>
      <c r="X1476" s="214" t="s">
        <v>16772</v>
      </c>
    </row>
    <row r="1477" spans="1:24" x14ac:dyDescent="0.2">
      <c r="A1477" s="215">
        <v>9789152302484</v>
      </c>
      <c r="B1477" s="11">
        <v>5</v>
      </c>
      <c r="C1477" s="11" t="s">
        <v>414</v>
      </c>
      <c r="D1477" s="11" t="s">
        <v>437</v>
      </c>
      <c r="E1477" s="11" t="s">
        <v>282</v>
      </c>
      <c r="F1477" s="11" t="s">
        <v>376</v>
      </c>
      <c r="G1477" s="11" t="s">
        <v>430</v>
      </c>
      <c r="H1477" s="11" t="s">
        <v>33</v>
      </c>
      <c r="I1477" s="11">
        <v>11</v>
      </c>
      <c r="J1477" s="11" t="s">
        <v>34</v>
      </c>
      <c r="K1477" s="164" t="s">
        <v>277</v>
      </c>
      <c r="L1477" s="11" t="s">
        <v>12548</v>
      </c>
      <c r="M1477" s="11" t="str">
        <f t="shared" si="90"/>
        <v>5_x5_3x_G_11b</v>
      </c>
      <c r="N1477" s="11" t="s">
        <v>10863</v>
      </c>
      <c r="O1477" s="11" t="s">
        <v>1256</v>
      </c>
      <c r="P1477" s="11"/>
      <c r="Q1477" s="55" t="s">
        <v>6894</v>
      </c>
      <c r="R1477" s="11" t="s">
        <v>16186</v>
      </c>
      <c r="S1477" s="152" t="s">
        <v>8325</v>
      </c>
      <c r="T1477" s="78" t="str">
        <f t="shared" si="91"/>
        <v>y1_6_4y</v>
      </c>
      <c r="U1477" s="78" t="str">
        <f>INDEX(Lista!$O$2:$S$206,MATCH('Base data'!T1477,Lista!$P$2:$P$206,0),3)</f>
        <v>Enheter - Prefix</v>
      </c>
      <c r="V1477" s="78" t="str">
        <f>INDEX(Lista!$O$2:$S$206,MATCH('Base data'!T1477,Lista!$P$2:$P$206,0),4)</f>
        <v>T_1_6</v>
      </c>
      <c r="W1477" s="78" t="str">
        <f>INDEX(Lista!$O$2:$S$206,MATCH('Base data'!T1477,Lista!$P$2:$P$206,0),5)</f>
        <v>Enheter</v>
      </c>
      <c r="X1477" s="214" t="s">
        <v>16772</v>
      </c>
    </row>
    <row r="1478" spans="1:24" x14ac:dyDescent="0.2">
      <c r="A1478" s="215">
        <v>9789152302484</v>
      </c>
      <c r="B1478" s="11">
        <v>5</v>
      </c>
      <c r="C1478" s="11" t="s">
        <v>414</v>
      </c>
      <c r="D1478" s="11" t="s">
        <v>437</v>
      </c>
      <c r="E1478" s="11" t="s">
        <v>282</v>
      </c>
      <c r="F1478" s="11" t="s">
        <v>376</v>
      </c>
      <c r="G1478" s="11" t="s">
        <v>430</v>
      </c>
      <c r="H1478" s="11" t="s">
        <v>33</v>
      </c>
      <c r="I1478" s="11">
        <v>12</v>
      </c>
      <c r="J1478" s="11" t="s">
        <v>31</v>
      </c>
      <c r="K1478" s="164" t="s">
        <v>277</v>
      </c>
      <c r="L1478" s="11" t="s">
        <v>17333</v>
      </c>
      <c r="M1478" s="11" t="str">
        <f t="shared" ref="M1478:M1541" si="92">B1478&amp;"_"&amp;F1478&amp;"_"&amp;H1478&amp;"_"&amp;I1478&amp;J1478</f>
        <v>5_x5_3x_G_12a</v>
      </c>
      <c r="N1478" s="11" t="s">
        <v>10864</v>
      </c>
      <c r="O1478" s="11" t="s">
        <v>1256</v>
      </c>
      <c r="P1478" s="11"/>
      <c r="Q1478" s="55" t="s">
        <v>6895</v>
      </c>
      <c r="R1478" s="11" t="s">
        <v>16186</v>
      </c>
      <c r="S1478" s="152" t="s">
        <v>8325</v>
      </c>
      <c r="T1478" s="78" t="str">
        <f t="shared" si="91"/>
        <v>y1_6_4y</v>
      </c>
      <c r="U1478" s="78" t="str">
        <f>INDEX(Lista!$O$2:$S$206,MATCH('Base data'!T1478,Lista!$P$2:$P$206,0),3)</f>
        <v>Enheter - Prefix</v>
      </c>
      <c r="V1478" s="78" t="str">
        <f>INDEX(Lista!$O$2:$S$206,MATCH('Base data'!T1478,Lista!$P$2:$P$206,0),4)</f>
        <v>T_1_6</v>
      </c>
      <c r="W1478" s="78" t="str">
        <f>INDEX(Lista!$O$2:$S$206,MATCH('Base data'!T1478,Lista!$P$2:$P$206,0),5)</f>
        <v>Enheter</v>
      </c>
      <c r="X1478" s="214" t="s">
        <v>16772</v>
      </c>
    </row>
    <row r="1479" spans="1:24" x14ac:dyDescent="0.2">
      <c r="A1479" s="215">
        <v>9789152302484</v>
      </c>
      <c r="B1479" s="11">
        <v>5</v>
      </c>
      <c r="C1479" s="11" t="s">
        <v>414</v>
      </c>
      <c r="D1479" s="11" t="s">
        <v>437</v>
      </c>
      <c r="E1479" s="11" t="s">
        <v>282</v>
      </c>
      <c r="F1479" s="11" t="s">
        <v>376</v>
      </c>
      <c r="G1479" s="11" t="s">
        <v>430</v>
      </c>
      <c r="H1479" s="11" t="s">
        <v>33</v>
      </c>
      <c r="I1479" s="11">
        <v>12</v>
      </c>
      <c r="J1479" s="11" t="s">
        <v>34</v>
      </c>
      <c r="K1479" s="164" t="s">
        <v>277</v>
      </c>
      <c r="L1479" s="11" t="s">
        <v>17333</v>
      </c>
      <c r="M1479" s="11" t="str">
        <f t="shared" si="92"/>
        <v>5_x5_3x_G_12b</v>
      </c>
      <c r="N1479" s="11" t="s">
        <v>10865</v>
      </c>
      <c r="O1479" s="11" t="s">
        <v>1256</v>
      </c>
      <c r="P1479" s="11"/>
      <c r="Q1479" s="55" t="s">
        <v>6896</v>
      </c>
      <c r="R1479" s="11" t="s">
        <v>16186</v>
      </c>
      <c r="S1479" s="152" t="s">
        <v>8325</v>
      </c>
      <c r="T1479" s="78" t="str">
        <f t="shared" si="91"/>
        <v>y1_6_4y</v>
      </c>
      <c r="U1479" s="78" t="str">
        <f>INDEX(Lista!$O$2:$S$206,MATCH('Base data'!T1479,Lista!$P$2:$P$206,0),3)</f>
        <v>Enheter - Prefix</v>
      </c>
      <c r="V1479" s="78" t="str">
        <f>INDEX(Lista!$O$2:$S$206,MATCH('Base data'!T1479,Lista!$P$2:$P$206,0),4)</f>
        <v>T_1_6</v>
      </c>
      <c r="W1479" s="78" t="str">
        <f>INDEX(Lista!$O$2:$S$206,MATCH('Base data'!T1479,Lista!$P$2:$P$206,0),5)</f>
        <v>Enheter</v>
      </c>
      <c r="X1479" s="214" t="s">
        <v>16772</v>
      </c>
    </row>
    <row r="1480" spans="1:24" x14ac:dyDescent="0.2">
      <c r="A1480" s="215">
        <v>9789152302484</v>
      </c>
      <c r="B1480" s="11">
        <v>5</v>
      </c>
      <c r="C1480" s="11" t="s">
        <v>414</v>
      </c>
      <c r="D1480" s="11" t="s">
        <v>437</v>
      </c>
      <c r="E1480" s="11" t="s">
        <v>282</v>
      </c>
      <c r="F1480" s="11" t="s">
        <v>376</v>
      </c>
      <c r="G1480" s="11" t="s">
        <v>430</v>
      </c>
      <c r="H1480" s="11" t="s">
        <v>33</v>
      </c>
      <c r="I1480" s="11">
        <v>13</v>
      </c>
      <c r="J1480" s="11" t="s">
        <v>31</v>
      </c>
      <c r="K1480" s="164" t="s">
        <v>277</v>
      </c>
      <c r="L1480" s="11" t="s">
        <v>12548</v>
      </c>
      <c r="M1480" s="11" t="str">
        <f t="shared" si="92"/>
        <v>5_x5_3x_G_13a</v>
      </c>
      <c r="N1480" s="11" t="s">
        <v>10866</v>
      </c>
      <c r="O1480" s="11" t="s">
        <v>443</v>
      </c>
      <c r="P1480" s="11"/>
      <c r="Q1480" s="55" t="s">
        <v>6897</v>
      </c>
      <c r="R1480" s="11" t="s">
        <v>16186</v>
      </c>
      <c r="S1480" s="152" t="s">
        <v>8328</v>
      </c>
      <c r="T1480" s="78" t="str">
        <f t="shared" si="91"/>
        <v>y1_6_1y</v>
      </c>
      <c r="U1480" s="78" t="str">
        <f>INDEX(Lista!$O$2:$S$206,MATCH('Base data'!T1480,Lista!$P$2:$P$206,0),3)</f>
        <v>Enheter - Längdenheter</v>
      </c>
      <c r="V1480" s="78" t="str">
        <f>INDEX(Lista!$O$2:$S$206,MATCH('Base data'!T1480,Lista!$P$2:$P$206,0),4)</f>
        <v>T_1_6</v>
      </c>
      <c r="W1480" s="78" t="str">
        <f>INDEX(Lista!$O$2:$S$206,MATCH('Base data'!T1480,Lista!$P$2:$P$206,0),5)</f>
        <v>Enheter</v>
      </c>
      <c r="X1480" s="214" t="s">
        <v>16772</v>
      </c>
    </row>
    <row r="1481" spans="1:24" x14ac:dyDescent="0.2">
      <c r="A1481" s="215">
        <v>9789152302484</v>
      </c>
      <c r="B1481" s="11">
        <v>5</v>
      </c>
      <c r="C1481" s="11" t="s">
        <v>414</v>
      </c>
      <c r="D1481" s="11" t="s">
        <v>437</v>
      </c>
      <c r="E1481" s="11" t="s">
        <v>282</v>
      </c>
      <c r="F1481" s="11" t="s">
        <v>376</v>
      </c>
      <c r="G1481" s="11" t="s">
        <v>430</v>
      </c>
      <c r="H1481" s="11" t="s">
        <v>33</v>
      </c>
      <c r="I1481" s="11">
        <v>13</v>
      </c>
      <c r="J1481" s="11" t="s">
        <v>34</v>
      </c>
      <c r="K1481" s="164" t="s">
        <v>277</v>
      </c>
      <c r="L1481" s="11" t="s">
        <v>12548</v>
      </c>
      <c r="M1481" s="11" t="str">
        <f t="shared" si="92"/>
        <v>5_x5_3x_G_13b</v>
      </c>
      <c r="N1481" s="11" t="s">
        <v>10867</v>
      </c>
      <c r="O1481" s="11" t="s">
        <v>443</v>
      </c>
      <c r="P1481" s="11"/>
      <c r="Q1481" s="55" t="s">
        <v>6898</v>
      </c>
      <c r="R1481" s="11" t="s">
        <v>16186</v>
      </c>
      <c r="S1481" s="152" t="s">
        <v>8328</v>
      </c>
      <c r="T1481" s="78" t="str">
        <f t="shared" si="91"/>
        <v>y1_6_1y</v>
      </c>
      <c r="U1481" s="78" t="str">
        <f>INDEX(Lista!$O$2:$S$206,MATCH('Base data'!T1481,Lista!$P$2:$P$206,0),3)</f>
        <v>Enheter - Längdenheter</v>
      </c>
      <c r="V1481" s="78" t="str">
        <f>INDEX(Lista!$O$2:$S$206,MATCH('Base data'!T1481,Lista!$P$2:$P$206,0),4)</f>
        <v>T_1_6</v>
      </c>
      <c r="W1481" s="78" t="str">
        <f>INDEX(Lista!$O$2:$S$206,MATCH('Base data'!T1481,Lista!$P$2:$P$206,0),5)</f>
        <v>Enheter</v>
      </c>
      <c r="X1481" s="214" t="s">
        <v>16772</v>
      </c>
    </row>
    <row r="1482" spans="1:24" x14ac:dyDescent="0.2">
      <c r="A1482" s="215">
        <v>9789152302484</v>
      </c>
      <c r="B1482" s="11">
        <v>5</v>
      </c>
      <c r="C1482" s="11" t="s">
        <v>414</v>
      </c>
      <c r="D1482" s="11" t="s">
        <v>437</v>
      </c>
      <c r="E1482" s="11" t="s">
        <v>282</v>
      </c>
      <c r="F1482" s="11" t="s">
        <v>376</v>
      </c>
      <c r="G1482" s="11" t="s">
        <v>430</v>
      </c>
      <c r="H1482" s="11" t="s">
        <v>33</v>
      </c>
      <c r="I1482" s="11">
        <v>13</v>
      </c>
      <c r="J1482" s="11" t="s">
        <v>40</v>
      </c>
      <c r="K1482" s="164" t="s">
        <v>277</v>
      </c>
      <c r="L1482" s="11" t="s">
        <v>12548</v>
      </c>
      <c r="M1482" s="11" t="str">
        <f t="shared" si="92"/>
        <v>5_x5_3x_G_13c</v>
      </c>
      <c r="N1482" s="11" t="s">
        <v>10868</v>
      </c>
      <c r="O1482" s="11" t="s">
        <v>443</v>
      </c>
      <c r="P1482" s="11"/>
      <c r="Q1482" s="55" t="s">
        <v>6899</v>
      </c>
      <c r="R1482" s="11" t="s">
        <v>16186</v>
      </c>
      <c r="S1482" s="152" t="s">
        <v>8328</v>
      </c>
      <c r="T1482" s="78" t="str">
        <f t="shared" si="91"/>
        <v>y1_6_1y</v>
      </c>
      <c r="U1482" s="78" t="str">
        <f>INDEX(Lista!$O$2:$S$206,MATCH('Base data'!T1482,Lista!$P$2:$P$206,0),3)</f>
        <v>Enheter - Längdenheter</v>
      </c>
      <c r="V1482" s="78" t="str">
        <f>INDEX(Lista!$O$2:$S$206,MATCH('Base data'!T1482,Lista!$P$2:$P$206,0),4)</f>
        <v>T_1_6</v>
      </c>
      <c r="W1482" s="78" t="str">
        <f>INDEX(Lista!$O$2:$S$206,MATCH('Base data'!T1482,Lista!$P$2:$P$206,0),5)</f>
        <v>Enheter</v>
      </c>
      <c r="X1482" s="214" t="s">
        <v>16772</v>
      </c>
    </row>
    <row r="1483" spans="1:24" x14ac:dyDescent="0.2">
      <c r="A1483" s="215">
        <v>9789152302484</v>
      </c>
      <c r="B1483" s="11">
        <v>5</v>
      </c>
      <c r="C1483" s="11" t="s">
        <v>414</v>
      </c>
      <c r="D1483" s="11" t="s">
        <v>437</v>
      </c>
      <c r="E1483" s="11" t="s">
        <v>282</v>
      </c>
      <c r="F1483" s="11" t="s">
        <v>376</v>
      </c>
      <c r="G1483" s="11" t="s">
        <v>430</v>
      </c>
      <c r="H1483" s="11" t="s">
        <v>33</v>
      </c>
      <c r="I1483" s="11">
        <v>13</v>
      </c>
      <c r="J1483" s="11" t="s">
        <v>66</v>
      </c>
      <c r="K1483" s="164" t="s">
        <v>277</v>
      </c>
      <c r="L1483" s="11" t="s">
        <v>12548</v>
      </c>
      <c r="M1483" s="11" t="str">
        <f t="shared" si="92"/>
        <v>5_x5_3x_G_13d</v>
      </c>
      <c r="N1483" s="11" t="s">
        <v>10869</v>
      </c>
      <c r="O1483" s="11" t="s">
        <v>443</v>
      </c>
      <c r="P1483" s="11"/>
      <c r="Q1483" s="55" t="s">
        <v>6900</v>
      </c>
      <c r="R1483" s="11" t="s">
        <v>16186</v>
      </c>
      <c r="S1483" s="152" t="s">
        <v>8328</v>
      </c>
      <c r="T1483" s="78" t="str">
        <f t="shared" si="91"/>
        <v>y1_6_1y</v>
      </c>
      <c r="U1483" s="78" t="str">
        <f>INDEX(Lista!$O$2:$S$206,MATCH('Base data'!T1483,Lista!$P$2:$P$206,0),3)</f>
        <v>Enheter - Längdenheter</v>
      </c>
      <c r="V1483" s="78" t="str">
        <f>INDEX(Lista!$O$2:$S$206,MATCH('Base data'!T1483,Lista!$P$2:$P$206,0),4)</f>
        <v>T_1_6</v>
      </c>
      <c r="W1483" s="78" t="str">
        <f>INDEX(Lista!$O$2:$S$206,MATCH('Base data'!T1483,Lista!$P$2:$P$206,0),5)</f>
        <v>Enheter</v>
      </c>
      <c r="X1483" s="214" t="s">
        <v>16772</v>
      </c>
    </row>
    <row r="1484" spans="1:24" x14ac:dyDescent="0.2">
      <c r="A1484" s="215">
        <v>9789152302484</v>
      </c>
      <c r="B1484" s="11">
        <v>5</v>
      </c>
      <c r="C1484" s="11" t="s">
        <v>414</v>
      </c>
      <c r="D1484" s="11" t="s">
        <v>437</v>
      </c>
      <c r="E1484" s="11" t="s">
        <v>282</v>
      </c>
      <c r="F1484" s="11" t="s">
        <v>376</v>
      </c>
      <c r="G1484" s="11" t="s">
        <v>430</v>
      </c>
      <c r="H1484" s="11" t="s">
        <v>33</v>
      </c>
      <c r="I1484" s="11">
        <v>14</v>
      </c>
      <c r="J1484" s="11" t="s">
        <v>31</v>
      </c>
      <c r="K1484" s="164" t="s">
        <v>277</v>
      </c>
      <c r="L1484" s="11" t="s">
        <v>17333</v>
      </c>
      <c r="M1484" s="11" t="str">
        <f t="shared" si="92"/>
        <v>5_x5_3x_G_14a</v>
      </c>
      <c r="N1484" s="11" t="s">
        <v>10870</v>
      </c>
      <c r="O1484" s="11" t="s">
        <v>1256</v>
      </c>
      <c r="P1484" s="11"/>
      <c r="Q1484" s="55" t="s">
        <v>6901</v>
      </c>
      <c r="R1484" s="11" t="s">
        <v>16186</v>
      </c>
      <c r="S1484" s="152" t="s">
        <v>8328</v>
      </c>
      <c r="T1484" s="78" t="str">
        <f t="shared" si="91"/>
        <v>y1_6_1y</v>
      </c>
      <c r="U1484" s="78" t="str">
        <f>INDEX(Lista!$O$2:$S$206,MATCH('Base data'!T1484,Lista!$P$2:$P$206,0),3)</f>
        <v>Enheter - Längdenheter</v>
      </c>
      <c r="V1484" s="78" t="str">
        <f>INDEX(Lista!$O$2:$S$206,MATCH('Base data'!T1484,Lista!$P$2:$P$206,0),4)</f>
        <v>T_1_6</v>
      </c>
      <c r="W1484" s="78" t="str">
        <f>INDEX(Lista!$O$2:$S$206,MATCH('Base data'!T1484,Lista!$P$2:$P$206,0),5)</f>
        <v>Enheter</v>
      </c>
      <c r="X1484" s="214" t="s">
        <v>16772</v>
      </c>
    </row>
    <row r="1485" spans="1:24" x14ac:dyDescent="0.2">
      <c r="A1485" s="215">
        <v>9789152302484</v>
      </c>
      <c r="B1485" s="11">
        <v>5</v>
      </c>
      <c r="C1485" s="11" t="s">
        <v>414</v>
      </c>
      <c r="D1485" s="11" t="s">
        <v>437</v>
      </c>
      <c r="E1485" s="11" t="s">
        <v>282</v>
      </c>
      <c r="F1485" s="11" t="s">
        <v>376</v>
      </c>
      <c r="G1485" s="11" t="s">
        <v>430</v>
      </c>
      <c r="H1485" s="11" t="s">
        <v>33</v>
      </c>
      <c r="I1485" s="11">
        <v>14</v>
      </c>
      <c r="J1485" s="11" t="s">
        <v>34</v>
      </c>
      <c r="K1485" s="164" t="s">
        <v>277</v>
      </c>
      <c r="L1485" s="11" t="s">
        <v>17333</v>
      </c>
      <c r="M1485" s="11" t="str">
        <f t="shared" si="92"/>
        <v>5_x5_3x_G_14b</v>
      </c>
      <c r="N1485" s="11" t="s">
        <v>10871</v>
      </c>
      <c r="O1485" s="11" t="s">
        <v>1256</v>
      </c>
      <c r="P1485" s="11"/>
      <c r="Q1485" s="55" t="s">
        <v>6902</v>
      </c>
      <c r="R1485" s="11" t="s">
        <v>16186</v>
      </c>
      <c r="S1485" s="152" t="s">
        <v>8328</v>
      </c>
      <c r="T1485" s="78" t="str">
        <f t="shared" si="91"/>
        <v>y1_6_1y</v>
      </c>
      <c r="U1485" s="78" t="str">
        <f>INDEX(Lista!$O$2:$S$206,MATCH('Base data'!T1485,Lista!$P$2:$P$206,0),3)</f>
        <v>Enheter - Längdenheter</v>
      </c>
      <c r="V1485" s="78" t="str">
        <f>INDEX(Lista!$O$2:$S$206,MATCH('Base data'!T1485,Lista!$P$2:$P$206,0),4)</f>
        <v>T_1_6</v>
      </c>
      <c r="W1485" s="78" t="str">
        <f>INDEX(Lista!$O$2:$S$206,MATCH('Base data'!T1485,Lista!$P$2:$P$206,0),5)</f>
        <v>Enheter</v>
      </c>
      <c r="X1485" s="214" t="s">
        <v>16772</v>
      </c>
    </row>
    <row r="1486" spans="1:24" x14ac:dyDescent="0.2">
      <c r="A1486" s="215">
        <v>9789152302484</v>
      </c>
      <c r="B1486" s="11">
        <v>5</v>
      </c>
      <c r="C1486" s="11" t="s">
        <v>414</v>
      </c>
      <c r="D1486" s="11" t="s">
        <v>437</v>
      </c>
      <c r="E1486" s="11" t="s">
        <v>282</v>
      </c>
      <c r="F1486" s="11" t="s">
        <v>376</v>
      </c>
      <c r="G1486" s="11" t="s">
        <v>430</v>
      </c>
      <c r="H1486" s="11" t="s">
        <v>33</v>
      </c>
      <c r="I1486" s="11">
        <v>14</v>
      </c>
      <c r="J1486" s="11" t="s">
        <v>40</v>
      </c>
      <c r="K1486" s="164" t="s">
        <v>277</v>
      </c>
      <c r="L1486" s="11" t="s">
        <v>17333</v>
      </c>
      <c r="M1486" s="11" t="str">
        <f t="shared" si="92"/>
        <v>5_x5_3x_G_14c</v>
      </c>
      <c r="N1486" s="11" t="s">
        <v>10872</v>
      </c>
      <c r="O1486" s="11" t="s">
        <v>1256</v>
      </c>
      <c r="P1486" s="11"/>
      <c r="Q1486" s="55" t="s">
        <v>6903</v>
      </c>
      <c r="R1486" s="11" t="s">
        <v>16186</v>
      </c>
      <c r="S1486" s="152" t="s">
        <v>8328</v>
      </c>
      <c r="T1486" s="78" t="str">
        <f t="shared" si="91"/>
        <v>y1_6_1y</v>
      </c>
      <c r="U1486" s="78" t="str">
        <f>INDEX(Lista!$O$2:$S$206,MATCH('Base data'!T1486,Lista!$P$2:$P$206,0),3)</f>
        <v>Enheter - Längdenheter</v>
      </c>
      <c r="V1486" s="78" t="str">
        <f>INDEX(Lista!$O$2:$S$206,MATCH('Base data'!T1486,Lista!$P$2:$P$206,0),4)</f>
        <v>T_1_6</v>
      </c>
      <c r="W1486" s="78" t="str">
        <f>INDEX(Lista!$O$2:$S$206,MATCH('Base data'!T1486,Lista!$P$2:$P$206,0),5)</f>
        <v>Enheter</v>
      </c>
      <c r="X1486" s="214" t="s">
        <v>16772</v>
      </c>
    </row>
    <row r="1487" spans="1:24" x14ac:dyDescent="0.2">
      <c r="A1487" s="215">
        <v>9789152302484</v>
      </c>
      <c r="B1487" s="11">
        <v>5</v>
      </c>
      <c r="C1487" s="11" t="s">
        <v>414</v>
      </c>
      <c r="D1487" s="11" t="s">
        <v>437</v>
      </c>
      <c r="E1487" s="11" t="s">
        <v>282</v>
      </c>
      <c r="F1487" s="11" t="s">
        <v>376</v>
      </c>
      <c r="G1487" s="11" t="s">
        <v>430</v>
      </c>
      <c r="H1487" s="11" t="s">
        <v>33</v>
      </c>
      <c r="I1487" s="11">
        <v>15</v>
      </c>
      <c r="J1487" s="11" t="s">
        <v>31</v>
      </c>
      <c r="K1487" s="164" t="s">
        <v>277</v>
      </c>
      <c r="L1487" s="11" t="s">
        <v>12548</v>
      </c>
      <c r="M1487" s="11" t="str">
        <f t="shared" si="92"/>
        <v>5_x5_3x_G_15a</v>
      </c>
      <c r="N1487" s="11" t="s">
        <v>10873</v>
      </c>
      <c r="O1487" s="11" t="s">
        <v>1256</v>
      </c>
      <c r="P1487" s="11"/>
      <c r="Q1487" s="55" t="s">
        <v>6904</v>
      </c>
      <c r="R1487" s="11" t="s">
        <v>16186</v>
      </c>
      <c r="S1487" s="152" t="s">
        <v>8328</v>
      </c>
      <c r="T1487" s="78" t="str">
        <f t="shared" si="91"/>
        <v>y1_6_1y</v>
      </c>
      <c r="U1487" s="78" t="str">
        <f>INDEX(Lista!$O$2:$S$206,MATCH('Base data'!T1487,Lista!$P$2:$P$206,0),3)</f>
        <v>Enheter - Längdenheter</v>
      </c>
      <c r="V1487" s="78" t="str">
        <f>INDEX(Lista!$O$2:$S$206,MATCH('Base data'!T1487,Lista!$P$2:$P$206,0),4)</f>
        <v>T_1_6</v>
      </c>
      <c r="W1487" s="78" t="str">
        <f>INDEX(Lista!$O$2:$S$206,MATCH('Base data'!T1487,Lista!$P$2:$P$206,0),5)</f>
        <v>Enheter</v>
      </c>
      <c r="X1487" s="214" t="s">
        <v>16772</v>
      </c>
    </row>
    <row r="1488" spans="1:24" x14ac:dyDescent="0.2">
      <c r="A1488" s="215">
        <v>9789152302484</v>
      </c>
      <c r="B1488" s="11">
        <v>5</v>
      </c>
      <c r="C1488" s="11" t="s">
        <v>414</v>
      </c>
      <c r="D1488" s="11" t="s">
        <v>437</v>
      </c>
      <c r="E1488" s="11" t="s">
        <v>282</v>
      </c>
      <c r="F1488" s="11" t="s">
        <v>376</v>
      </c>
      <c r="G1488" s="11" t="s">
        <v>430</v>
      </c>
      <c r="H1488" s="11" t="s">
        <v>33</v>
      </c>
      <c r="I1488" s="11">
        <v>15</v>
      </c>
      <c r="J1488" s="11" t="s">
        <v>34</v>
      </c>
      <c r="K1488" s="164" t="s">
        <v>277</v>
      </c>
      <c r="L1488" s="11" t="s">
        <v>12548</v>
      </c>
      <c r="M1488" s="11" t="str">
        <f t="shared" si="92"/>
        <v>5_x5_3x_G_15b</v>
      </c>
      <c r="N1488" s="11" t="s">
        <v>10874</v>
      </c>
      <c r="O1488" s="11" t="s">
        <v>1256</v>
      </c>
      <c r="P1488" s="11"/>
      <c r="Q1488" s="55" t="s">
        <v>6905</v>
      </c>
      <c r="R1488" s="11" t="s">
        <v>16186</v>
      </c>
      <c r="S1488" s="152" t="s">
        <v>8328</v>
      </c>
      <c r="T1488" s="78" t="str">
        <f t="shared" si="91"/>
        <v>y1_6_1y</v>
      </c>
      <c r="U1488" s="78" t="str">
        <f>INDEX(Lista!$O$2:$S$206,MATCH('Base data'!T1488,Lista!$P$2:$P$206,0),3)</f>
        <v>Enheter - Längdenheter</v>
      </c>
      <c r="V1488" s="78" t="str">
        <f>INDEX(Lista!$O$2:$S$206,MATCH('Base data'!T1488,Lista!$P$2:$P$206,0),4)</f>
        <v>T_1_6</v>
      </c>
      <c r="W1488" s="78" t="str">
        <f>INDEX(Lista!$O$2:$S$206,MATCH('Base data'!T1488,Lista!$P$2:$P$206,0),5)</f>
        <v>Enheter</v>
      </c>
      <c r="X1488" s="214" t="s">
        <v>16772</v>
      </c>
    </row>
    <row r="1489" spans="1:24" x14ac:dyDescent="0.2">
      <c r="A1489" s="215">
        <v>9789152302484</v>
      </c>
      <c r="B1489" s="11">
        <v>5</v>
      </c>
      <c r="C1489" s="11" t="s">
        <v>414</v>
      </c>
      <c r="D1489" s="11" t="s">
        <v>437</v>
      </c>
      <c r="E1489" s="11" t="s">
        <v>282</v>
      </c>
      <c r="F1489" s="11" t="s">
        <v>376</v>
      </c>
      <c r="G1489" s="11" t="s">
        <v>430</v>
      </c>
      <c r="H1489" s="11" t="s">
        <v>33</v>
      </c>
      <c r="I1489" s="11">
        <v>15</v>
      </c>
      <c r="J1489" s="11" t="s">
        <v>40</v>
      </c>
      <c r="K1489" s="164" t="s">
        <v>277</v>
      </c>
      <c r="L1489" s="11" t="s">
        <v>12548</v>
      </c>
      <c r="M1489" s="11" t="str">
        <f t="shared" si="92"/>
        <v>5_x5_3x_G_15c</v>
      </c>
      <c r="N1489" s="11" t="s">
        <v>10875</v>
      </c>
      <c r="O1489" s="11" t="s">
        <v>1256</v>
      </c>
      <c r="P1489" s="11"/>
      <c r="Q1489" s="55" t="s">
        <v>6906</v>
      </c>
      <c r="R1489" s="11" t="s">
        <v>16186</v>
      </c>
      <c r="S1489" s="152" t="s">
        <v>8328</v>
      </c>
      <c r="T1489" s="78" t="str">
        <f t="shared" si="91"/>
        <v>y1_6_1y</v>
      </c>
      <c r="U1489" s="78" t="str">
        <f>INDEX(Lista!$O$2:$S$206,MATCH('Base data'!T1489,Lista!$P$2:$P$206,0),3)</f>
        <v>Enheter - Längdenheter</v>
      </c>
      <c r="V1489" s="78" t="str">
        <f>INDEX(Lista!$O$2:$S$206,MATCH('Base data'!T1489,Lista!$P$2:$P$206,0),4)</f>
        <v>T_1_6</v>
      </c>
      <c r="W1489" s="78" t="str">
        <f>INDEX(Lista!$O$2:$S$206,MATCH('Base data'!T1489,Lista!$P$2:$P$206,0),5)</f>
        <v>Enheter</v>
      </c>
      <c r="X1489" s="214" t="s">
        <v>16772</v>
      </c>
    </row>
    <row r="1490" spans="1:24" x14ac:dyDescent="0.2">
      <c r="A1490" s="215">
        <v>9789152302484</v>
      </c>
      <c r="B1490" s="11">
        <v>5</v>
      </c>
      <c r="C1490" s="11" t="s">
        <v>414</v>
      </c>
      <c r="D1490" s="11" t="s">
        <v>437</v>
      </c>
      <c r="E1490" s="11" t="s">
        <v>282</v>
      </c>
      <c r="F1490" s="11" t="s">
        <v>376</v>
      </c>
      <c r="G1490" s="11" t="s">
        <v>430</v>
      </c>
      <c r="H1490" s="11" t="s">
        <v>33</v>
      </c>
      <c r="I1490" s="11">
        <v>16</v>
      </c>
      <c r="J1490" s="11" t="s">
        <v>31</v>
      </c>
      <c r="K1490" s="164" t="s">
        <v>277</v>
      </c>
      <c r="L1490" s="11" t="s">
        <v>17333</v>
      </c>
      <c r="M1490" s="11" t="str">
        <f t="shared" si="92"/>
        <v>5_x5_3x_G_16a</v>
      </c>
      <c r="N1490" s="11" t="s">
        <v>10876</v>
      </c>
      <c r="O1490" s="11" t="s">
        <v>1256</v>
      </c>
      <c r="P1490" s="11"/>
      <c r="Q1490" s="55" t="s">
        <v>6907</v>
      </c>
      <c r="R1490" s="11" t="s">
        <v>16186</v>
      </c>
      <c r="S1490" s="152" t="s">
        <v>8328</v>
      </c>
      <c r="T1490" s="78" t="str">
        <f t="shared" si="91"/>
        <v>y1_6_1y</v>
      </c>
      <c r="U1490" s="78" t="str">
        <f>INDEX(Lista!$O$2:$S$206,MATCH('Base data'!T1490,Lista!$P$2:$P$206,0),3)</f>
        <v>Enheter - Längdenheter</v>
      </c>
      <c r="V1490" s="78" t="str">
        <f>INDEX(Lista!$O$2:$S$206,MATCH('Base data'!T1490,Lista!$P$2:$P$206,0),4)</f>
        <v>T_1_6</v>
      </c>
      <c r="W1490" s="78" t="str">
        <f>INDEX(Lista!$O$2:$S$206,MATCH('Base data'!T1490,Lista!$P$2:$P$206,0),5)</f>
        <v>Enheter</v>
      </c>
      <c r="X1490" s="214" t="s">
        <v>16772</v>
      </c>
    </row>
    <row r="1491" spans="1:24" x14ac:dyDescent="0.2">
      <c r="A1491" s="215">
        <v>9789152302484</v>
      </c>
      <c r="B1491" s="11">
        <v>5</v>
      </c>
      <c r="C1491" s="11" t="s">
        <v>414</v>
      </c>
      <c r="D1491" s="11" t="s">
        <v>437</v>
      </c>
      <c r="E1491" s="11" t="s">
        <v>282</v>
      </c>
      <c r="F1491" s="11" t="s">
        <v>376</v>
      </c>
      <c r="G1491" s="11" t="s">
        <v>430</v>
      </c>
      <c r="H1491" s="11" t="s">
        <v>33</v>
      </c>
      <c r="I1491" s="11">
        <v>16</v>
      </c>
      <c r="J1491" s="11" t="s">
        <v>34</v>
      </c>
      <c r="K1491" s="164" t="s">
        <v>277</v>
      </c>
      <c r="L1491" s="11" t="s">
        <v>17333</v>
      </c>
      <c r="M1491" s="11" t="str">
        <f t="shared" si="92"/>
        <v>5_x5_3x_G_16b</v>
      </c>
      <c r="N1491" s="11" t="s">
        <v>10877</v>
      </c>
      <c r="O1491" s="11" t="s">
        <v>1256</v>
      </c>
      <c r="P1491" s="11"/>
      <c r="Q1491" s="55" t="s">
        <v>6908</v>
      </c>
      <c r="R1491" s="11" t="s">
        <v>16186</v>
      </c>
      <c r="S1491" s="152" t="s">
        <v>8328</v>
      </c>
      <c r="T1491" s="78" t="str">
        <f t="shared" si="91"/>
        <v>y1_6_1y</v>
      </c>
      <c r="U1491" s="78" t="str">
        <f>INDEX(Lista!$O$2:$S$206,MATCH('Base data'!T1491,Lista!$P$2:$P$206,0),3)</f>
        <v>Enheter - Längdenheter</v>
      </c>
      <c r="V1491" s="78" t="str">
        <f>INDEX(Lista!$O$2:$S$206,MATCH('Base data'!T1491,Lista!$P$2:$P$206,0),4)</f>
        <v>T_1_6</v>
      </c>
      <c r="W1491" s="78" t="str">
        <f>INDEX(Lista!$O$2:$S$206,MATCH('Base data'!T1491,Lista!$P$2:$P$206,0),5)</f>
        <v>Enheter</v>
      </c>
      <c r="X1491" s="214" t="s">
        <v>16772</v>
      </c>
    </row>
    <row r="1492" spans="1:24" x14ac:dyDescent="0.2">
      <c r="A1492" s="215">
        <v>9789152302484</v>
      </c>
      <c r="B1492" s="11">
        <v>5</v>
      </c>
      <c r="C1492" s="11" t="s">
        <v>414</v>
      </c>
      <c r="D1492" s="11" t="s">
        <v>437</v>
      </c>
      <c r="E1492" s="11" t="s">
        <v>282</v>
      </c>
      <c r="F1492" s="11" t="s">
        <v>376</v>
      </c>
      <c r="G1492" s="11" t="s">
        <v>430</v>
      </c>
      <c r="H1492" s="11" t="s">
        <v>33</v>
      </c>
      <c r="I1492" s="11">
        <v>16</v>
      </c>
      <c r="J1492" s="11" t="s">
        <v>40</v>
      </c>
      <c r="K1492" s="164" t="s">
        <v>277</v>
      </c>
      <c r="L1492" s="11" t="s">
        <v>17333</v>
      </c>
      <c r="M1492" s="11" t="str">
        <f t="shared" si="92"/>
        <v>5_x5_3x_G_16c</v>
      </c>
      <c r="N1492" s="11" t="s">
        <v>10878</v>
      </c>
      <c r="O1492" s="11" t="s">
        <v>1256</v>
      </c>
      <c r="P1492" s="11"/>
      <c r="Q1492" s="55" t="s">
        <v>6909</v>
      </c>
      <c r="R1492" s="11" t="s">
        <v>16186</v>
      </c>
      <c r="S1492" s="152" t="s">
        <v>8328</v>
      </c>
      <c r="T1492" s="78" t="str">
        <f t="shared" si="91"/>
        <v>y1_6_1y</v>
      </c>
      <c r="U1492" s="78" t="str">
        <f>INDEX(Lista!$O$2:$S$206,MATCH('Base data'!T1492,Lista!$P$2:$P$206,0),3)</f>
        <v>Enheter - Längdenheter</v>
      </c>
      <c r="V1492" s="78" t="str">
        <f>INDEX(Lista!$O$2:$S$206,MATCH('Base data'!T1492,Lista!$P$2:$P$206,0),4)</f>
        <v>T_1_6</v>
      </c>
      <c r="W1492" s="78" t="str">
        <f>INDEX(Lista!$O$2:$S$206,MATCH('Base data'!T1492,Lista!$P$2:$P$206,0),5)</f>
        <v>Enheter</v>
      </c>
      <c r="X1492" s="214" t="s">
        <v>16772</v>
      </c>
    </row>
    <row r="1493" spans="1:24" x14ac:dyDescent="0.2">
      <c r="A1493" s="215">
        <v>9789152302484</v>
      </c>
      <c r="B1493" s="11">
        <v>5</v>
      </c>
      <c r="C1493" s="11" t="s">
        <v>414</v>
      </c>
      <c r="D1493" s="11" t="s">
        <v>437</v>
      </c>
      <c r="E1493" s="11" t="s">
        <v>282</v>
      </c>
      <c r="F1493" s="11" t="s">
        <v>376</v>
      </c>
      <c r="G1493" s="11" t="s">
        <v>430</v>
      </c>
      <c r="H1493" s="11" t="s">
        <v>33</v>
      </c>
      <c r="I1493" s="11">
        <v>17</v>
      </c>
      <c r="J1493" s="11" t="s">
        <v>31</v>
      </c>
      <c r="K1493" s="164" t="s">
        <v>277</v>
      </c>
      <c r="L1493" s="11" t="s">
        <v>12548</v>
      </c>
      <c r="M1493" s="11" t="str">
        <f t="shared" si="92"/>
        <v>5_x5_3x_G_17a</v>
      </c>
      <c r="N1493" s="11" t="s">
        <v>10879</v>
      </c>
      <c r="O1493" s="11" t="s">
        <v>443</v>
      </c>
      <c r="P1493" s="11"/>
      <c r="Q1493" s="55" t="s">
        <v>6910</v>
      </c>
      <c r="R1493" s="11" t="s">
        <v>16186</v>
      </c>
      <c r="S1493" s="152" t="s">
        <v>8328</v>
      </c>
      <c r="T1493" s="78" t="str">
        <f t="shared" si="91"/>
        <v>y1_6_1y</v>
      </c>
      <c r="U1493" s="78" t="str">
        <f>INDEX(Lista!$O$2:$S$206,MATCH('Base data'!T1493,Lista!$P$2:$P$206,0),3)</f>
        <v>Enheter - Längdenheter</v>
      </c>
      <c r="V1493" s="78" t="str">
        <f>INDEX(Lista!$O$2:$S$206,MATCH('Base data'!T1493,Lista!$P$2:$P$206,0),4)</f>
        <v>T_1_6</v>
      </c>
      <c r="W1493" s="78" t="str">
        <f>INDEX(Lista!$O$2:$S$206,MATCH('Base data'!T1493,Lista!$P$2:$P$206,0),5)</f>
        <v>Enheter</v>
      </c>
      <c r="X1493" s="214" t="s">
        <v>16772</v>
      </c>
    </row>
    <row r="1494" spans="1:24" x14ac:dyDescent="0.2">
      <c r="A1494" s="215">
        <v>9789152302484</v>
      </c>
      <c r="B1494" s="11">
        <v>5</v>
      </c>
      <c r="C1494" s="11" t="s">
        <v>414</v>
      </c>
      <c r="D1494" s="11" t="s">
        <v>437</v>
      </c>
      <c r="E1494" s="11" t="s">
        <v>282</v>
      </c>
      <c r="F1494" s="11" t="s">
        <v>376</v>
      </c>
      <c r="G1494" s="11" t="s">
        <v>430</v>
      </c>
      <c r="H1494" s="11" t="s">
        <v>33</v>
      </c>
      <c r="I1494" s="11">
        <v>17</v>
      </c>
      <c r="J1494" s="11" t="s">
        <v>34</v>
      </c>
      <c r="K1494" s="164" t="s">
        <v>277</v>
      </c>
      <c r="L1494" s="11" t="s">
        <v>12548</v>
      </c>
      <c r="M1494" s="11" t="str">
        <f t="shared" si="92"/>
        <v>5_x5_3x_G_17b</v>
      </c>
      <c r="N1494" s="11" t="s">
        <v>10880</v>
      </c>
      <c r="O1494" s="11" t="s">
        <v>443</v>
      </c>
      <c r="P1494" s="11"/>
      <c r="Q1494" s="55" t="s">
        <v>6911</v>
      </c>
      <c r="R1494" s="11" t="s">
        <v>16186</v>
      </c>
      <c r="S1494" s="152" t="s">
        <v>8328</v>
      </c>
      <c r="T1494" s="78" t="str">
        <f t="shared" si="91"/>
        <v>y1_6_1y</v>
      </c>
      <c r="U1494" s="78" t="str">
        <f>INDEX(Lista!$O$2:$S$206,MATCH('Base data'!T1494,Lista!$P$2:$P$206,0),3)</f>
        <v>Enheter - Längdenheter</v>
      </c>
      <c r="V1494" s="78" t="str">
        <f>INDEX(Lista!$O$2:$S$206,MATCH('Base data'!T1494,Lista!$P$2:$P$206,0),4)</f>
        <v>T_1_6</v>
      </c>
      <c r="W1494" s="78" t="str">
        <f>INDEX(Lista!$O$2:$S$206,MATCH('Base data'!T1494,Lista!$P$2:$P$206,0),5)</f>
        <v>Enheter</v>
      </c>
      <c r="X1494" s="214" t="s">
        <v>16772</v>
      </c>
    </row>
    <row r="1495" spans="1:24" x14ac:dyDescent="0.2">
      <c r="A1495" s="215">
        <v>9789152302484</v>
      </c>
      <c r="B1495" s="11">
        <v>5</v>
      </c>
      <c r="C1495" s="11" t="s">
        <v>414</v>
      </c>
      <c r="D1495" s="11" t="s">
        <v>437</v>
      </c>
      <c r="E1495" s="11" t="s">
        <v>282</v>
      </c>
      <c r="F1495" s="11" t="s">
        <v>376</v>
      </c>
      <c r="G1495" s="11" t="s">
        <v>430</v>
      </c>
      <c r="H1495" s="11" t="s">
        <v>33</v>
      </c>
      <c r="I1495" s="11">
        <v>17</v>
      </c>
      <c r="J1495" s="11" t="s">
        <v>40</v>
      </c>
      <c r="K1495" s="164" t="s">
        <v>277</v>
      </c>
      <c r="L1495" s="11" t="s">
        <v>12548</v>
      </c>
      <c r="M1495" s="11" t="str">
        <f t="shared" si="92"/>
        <v>5_x5_3x_G_17c</v>
      </c>
      <c r="N1495" s="11" t="s">
        <v>10881</v>
      </c>
      <c r="O1495" s="11" t="s">
        <v>443</v>
      </c>
      <c r="P1495" s="11"/>
      <c r="Q1495" s="55" t="s">
        <v>6912</v>
      </c>
      <c r="R1495" s="11" t="s">
        <v>16186</v>
      </c>
      <c r="S1495" s="152" t="s">
        <v>8328</v>
      </c>
      <c r="T1495" s="78" t="str">
        <f t="shared" si="91"/>
        <v>y1_6_1y</v>
      </c>
      <c r="U1495" s="78" t="str">
        <f>INDEX(Lista!$O$2:$S$206,MATCH('Base data'!T1495,Lista!$P$2:$P$206,0),3)</f>
        <v>Enheter - Längdenheter</v>
      </c>
      <c r="V1495" s="78" t="str">
        <f>INDEX(Lista!$O$2:$S$206,MATCH('Base data'!T1495,Lista!$P$2:$P$206,0),4)</f>
        <v>T_1_6</v>
      </c>
      <c r="W1495" s="78" t="str">
        <f>INDEX(Lista!$O$2:$S$206,MATCH('Base data'!T1495,Lista!$P$2:$P$206,0),5)</f>
        <v>Enheter</v>
      </c>
      <c r="X1495" s="214" t="s">
        <v>16772</v>
      </c>
    </row>
    <row r="1496" spans="1:24" x14ac:dyDescent="0.2">
      <c r="A1496" s="215">
        <v>9789152302484</v>
      </c>
      <c r="B1496" s="11">
        <v>5</v>
      </c>
      <c r="C1496" s="11" t="s">
        <v>414</v>
      </c>
      <c r="D1496" s="11" t="s">
        <v>437</v>
      </c>
      <c r="E1496" s="11" t="s">
        <v>282</v>
      </c>
      <c r="F1496" s="11" t="s">
        <v>376</v>
      </c>
      <c r="G1496" s="11" t="s">
        <v>430</v>
      </c>
      <c r="H1496" s="11" t="s">
        <v>33</v>
      </c>
      <c r="I1496" s="11">
        <v>18</v>
      </c>
      <c r="J1496" s="11"/>
      <c r="K1496" s="164" t="s">
        <v>277</v>
      </c>
      <c r="L1496" s="11" t="s">
        <v>17333</v>
      </c>
      <c r="M1496" s="11" t="str">
        <f t="shared" si="92"/>
        <v>5_x5_3x_G_18</v>
      </c>
      <c r="N1496" s="11" t="s">
        <v>10882</v>
      </c>
      <c r="O1496" s="11" t="s">
        <v>1256</v>
      </c>
      <c r="P1496" s="11"/>
      <c r="Q1496" s="55" t="s">
        <v>6913</v>
      </c>
      <c r="R1496" s="11" t="s">
        <v>6914</v>
      </c>
      <c r="S1496" s="152" t="s">
        <v>8328</v>
      </c>
      <c r="T1496" s="78" t="str">
        <f t="shared" si="91"/>
        <v>y1_6_1y</v>
      </c>
      <c r="U1496" s="78" t="str">
        <f>INDEX(Lista!$O$2:$S$206,MATCH('Base data'!T1496,Lista!$P$2:$P$206,0),3)</f>
        <v>Enheter - Längdenheter</v>
      </c>
      <c r="V1496" s="78" t="str">
        <f>INDEX(Lista!$O$2:$S$206,MATCH('Base data'!T1496,Lista!$P$2:$P$206,0),4)</f>
        <v>T_1_6</v>
      </c>
      <c r="W1496" s="78" t="str">
        <f>INDEX(Lista!$O$2:$S$206,MATCH('Base data'!T1496,Lista!$P$2:$P$206,0),5)</f>
        <v>Enheter</v>
      </c>
      <c r="X1496" s="214" t="s">
        <v>16772</v>
      </c>
    </row>
    <row r="1497" spans="1:24" x14ac:dyDescent="0.2">
      <c r="A1497" s="215">
        <v>9789152302484</v>
      </c>
      <c r="B1497" s="11">
        <v>5</v>
      </c>
      <c r="C1497" s="11" t="s">
        <v>414</v>
      </c>
      <c r="D1497" s="11" t="s">
        <v>437</v>
      </c>
      <c r="E1497" s="11" t="s">
        <v>282</v>
      </c>
      <c r="F1497" s="11" t="s">
        <v>376</v>
      </c>
      <c r="G1497" s="11" t="s">
        <v>430</v>
      </c>
      <c r="H1497" s="11" t="s">
        <v>33</v>
      </c>
      <c r="I1497" s="11">
        <v>19</v>
      </c>
      <c r="J1497" s="11"/>
      <c r="K1497" s="164" t="s">
        <v>277</v>
      </c>
      <c r="L1497" s="11" t="s">
        <v>12548</v>
      </c>
      <c r="M1497" s="11" t="str">
        <f t="shared" si="92"/>
        <v>5_x5_3x_G_19</v>
      </c>
      <c r="N1497" s="11" t="s">
        <v>10883</v>
      </c>
      <c r="O1497" s="11" t="s">
        <v>1256</v>
      </c>
      <c r="P1497" s="11"/>
      <c r="Q1497" s="55" t="s">
        <v>6915</v>
      </c>
      <c r="R1497" s="11" t="s">
        <v>16186</v>
      </c>
      <c r="S1497" s="152" t="s">
        <v>8328</v>
      </c>
      <c r="T1497" s="78" t="str">
        <f t="shared" si="91"/>
        <v>y1_6_1y</v>
      </c>
      <c r="U1497" s="78" t="str">
        <f>INDEX(Lista!$O$2:$S$206,MATCH('Base data'!T1497,Lista!$P$2:$P$206,0),3)</f>
        <v>Enheter - Längdenheter</v>
      </c>
      <c r="V1497" s="78" t="str">
        <f>INDEX(Lista!$O$2:$S$206,MATCH('Base data'!T1497,Lista!$P$2:$P$206,0),4)</f>
        <v>T_1_6</v>
      </c>
      <c r="W1497" s="78" t="str">
        <f>INDEX(Lista!$O$2:$S$206,MATCH('Base data'!T1497,Lista!$P$2:$P$206,0),5)</f>
        <v>Enheter</v>
      </c>
      <c r="X1497" s="214" t="s">
        <v>16772</v>
      </c>
    </row>
    <row r="1498" spans="1:24" x14ac:dyDescent="0.2">
      <c r="A1498" s="215">
        <v>9789152302484</v>
      </c>
      <c r="B1498" s="11">
        <v>5</v>
      </c>
      <c r="C1498" s="11" t="s">
        <v>414</v>
      </c>
      <c r="D1498" s="11" t="s">
        <v>437</v>
      </c>
      <c r="E1498" s="11" t="s">
        <v>282</v>
      </c>
      <c r="F1498" s="11" t="s">
        <v>376</v>
      </c>
      <c r="G1498" s="11" t="s">
        <v>430</v>
      </c>
      <c r="H1498" s="11" t="s">
        <v>33</v>
      </c>
      <c r="I1498" s="11">
        <v>20</v>
      </c>
      <c r="J1498" s="11" t="s">
        <v>31</v>
      </c>
      <c r="K1498" s="164" t="s">
        <v>277</v>
      </c>
      <c r="L1498" s="11" t="s">
        <v>17333</v>
      </c>
      <c r="M1498" s="11" t="str">
        <f t="shared" si="92"/>
        <v>5_x5_3x_G_20a</v>
      </c>
      <c r="N1498" s="11" t="s">
        <v>10884</v>
      </c>
      <c r="O1498" s="11" t="s">
        <v>1256</v>
      </c>
      <c r="P1498" s="11"/>
      <c r="Q1498" s="55" t="s">
        <v>6916</v>
      </c>
      <c r="R1498" s="11" t="s">
        <v>16186</v>
      </c>
      <c r="S1498" s="152" t="s">
        <v>8334</v>
      </c>
      <c r="T1498" s="78" t="str">
        <f t="shared" si="91"/>
        <v>y4_6_2y</v>
      </c>
      <c r="U1498" s="78" t="str">
        <f>INDEX(Lista!$O$2:$S$206,MATCH('Base data'!T1498,Lista!$P$2:$P$206,0),3)</f>
        <v>Geometrienheter - Volym</v>
      </c>
      <c r="V1498" s="78" t="str">
        <f>INDEX(Lista!$O$2:$S$206,MATCH('Base data'!T1498,Lista!$P$2:$P$206,0),4)</f>
        <v>G_4_6</v>
      </c>
      <c r="W1498" s="78" t="str">
        <f>INDEX(Lista!$O$2:$S$206,MATCH('Base data'!T1498,Lista!$P$2:$P$206,0),5)</f>
        <v>Geometrienheter</v>
      </c>
      <c r="X1498" s="214" t="s">
        <v>16772</v>
      </c>
    </row>
    <row r="1499" spans="1:24" x14ac:dyDescent="0.2">
      <c r="A1499" s="215">
        <v>9789152302484</v>
      </c>
      <c r="B1499" s="11">
        <v>5</v>
      </c>
      <c r="C1499" s="11" t="s">
        <v>414</v>
      </c>
      <c r="D1499" s="11" t="s">
        <v>437</v>
      </c>
      <c r="E1499" s="11" t="s">
        <v>282</v>
      </c>
      <c r="F1499" s="11" t="s">
        <v>376</v>
      </c>
      <c r="G1499" s="11" t="s">
        <v>430</v>
      </c>
      <c r="H1499" s="11" t="s">
        <v>33</v>
      </c>
      <c r="I1499" s="11">
        <v>20</v>
      </c>
      <c r="J1499" s="11" t="s">
        <v>34</v>
      </c>
      <c r="K1499" s="164" t="s">
        <v>277</v>
      </c>
      <c r="L1499" s="11" t="s">
        <v>17333</v>
      </c>
      <c r="M1499" s="11" t="str">
        <f t="shared" si="92"/>
        <v>5_x5_3x_G_20b</v>
      </c>
      <c r="N1499" s="11" t="s">
        <v>10885</v>
      </c>
      <c r="O1499" s="11" t="s">
        <v>1256</v>
      </c>
      <c r="P1499" s="11"/>
      <c r="Q1499" s="55" t="s">
        <v>6917</v>
      </c>
      <c r="R1499" s="11" t="s">
        <v>16186</v>
      </c>
      <c r="S1499" s="152" t="s">
        <v>8334</v>
      </c>
      <c r="T1499" s="78" t="str">
        <f t="shared" si="91"/>
        <v>y4_6_2y</v>
      </c>
      <c r="U1499" s="78" t="str">
        <f>INDEX(Lista!$O$2:$S$206,MATCH('Base data'!T1499,Lista!$P$2:$P$206,0),3)</f>
        <v>Geometrienheter - Volym</v>
      </c>
      <c r="V1499" s="78" t="str">
        <f>INDEX(Lista!$O$2:$S$206,MATCH('Base data'!T1499,Lista!$P$2:$P$206,0),4)</f>
        <v>G_4_6</v>
      </c>
      <c r="W1499" s="78" t="str">
        <f>INDEX(Lista!$O$2:$S$206,MATCH('Base data'!T1499,Lista!$P$2:$P$206,0),5)</f>
        <v>Geometrienheter</v>
      </c>
      <c r="X1499" s="214" t="s">
        <v>16772</v>
      </c>
    </row>
    <row r="1500" spans="1:24" x14ac:dyDescent="0.2">
      <c r="A1500" s="215">
        <v>9789152302484</v>
      </c>
      <c r="B1500" s="11">
        <v>5</v>
      </c>
      <c r="C1500" s="11" t="s">
        <v>414</v>
      </c>
      <c r="D1500" s="11" t="s">
        <v>437</v>
      </c>
      <c r="E1500" s="11" t="s">
        <v>282</v>
      </c>
      <c r="F1500" s="11" t="s">
        <v>376</v>
      </c>
      <c r="G1500" s="11" t="s">
        <v>430</v>
      </c>
      <c r="H1500" s="11" t="s">
        <v>33</v>
      </c>
      <c r="I1500" s="11">
        <v>20</v>
      </c>
      <c r="J1500" s="11" t="s">
        <v>40</v>
      </c>
      <c r="K1500" s="164" t="s">
        <v>277</v>
      </c>
      <c r="L1500" s="11" t="s">
        <v>17333</v>
      </c>
      <c r="M1500" s="11" t="str">
        <f t="shared" si="92"/>
        <v>5_x5_3x_G_20c</v>
      </c>
      <c r="N1500" s="11" t="s">
        <v>10886</v>
      </c>
      <c r="O1500" s="11" t="s">
        <v>1256</v>
      </c>
      <c r="P1500" s="11"/>
      <c r="Q1500" s="55" t="s">
        <v>6918</v>
      </c>
      <c r="R1500" s="11" t="s">
        <v>16186</v>
      </c>
      <c r="S1500" s="152" t="s">
        <v>8334</v>
      </c>
      <c r="T1500" s="78" t="str">
        <f t="shared" si="91"/>
        <v>y4_6_2y</v>
      </c>
      <c r="U1500" s="78" t="str">
        <f>INDEX(Lista!$O$2:$S$206,MATCH('Base data'!T1500,Lista!$P$2:$P$206,0),3)</f>
        <v>Geometrienheter - Volym</v>
      </c>
      <c r="V1500" s="78" t="str">
        <f>INDEX(Lista!$O$2:$S$206,MATCH('Base data'!T1500,Lista!$P$2:$P$206,0),4)</f>
        <v>G_4_6</v>
      </c>
      <c r="W1500" s="78" t="str">
        <f>INDEX(Lista!$O$2:$S$206,MATCH('Base data'!T1500,Lista!$P$2:$P$206,0),5)</f>
        <v>Geometrienheter</v>
      </c>
      <c r="X1500" s="214" t="s">
        <v>16772</v>
      </c>
    </row>
    <row r="1501" spans="1:24" x14ac:dyDescent="0.2">
      <c r="A1501" s="215">
        <v>9789152302484</v>
      </c>
      <c r="B1501" s="11">
        <v>5</v>
      </c>
      <c r="C1501" s="11" t="s">
        <v>414</v>
      </c>
      <c r="D1501" s="11" t="s">
        <v>437</v>
      </c>
      <c r="E1501" s="11" t="s">
        <v>282</v>
      </c>
      <c r="F1501" s="11" t="s">
        <v>376</v>
      </c>
      <c r="G1501" s="11" t="s">
        <v>430</v>
      </c>
      <c r="H1501" s="11" t="s">
        <v>33</v>
      </c>
      <c r="I1501" s="11">
        <v>21</v>
      </c>
      <c r="J1501" s="11" t="s">
        <v>31</v>
      </c>
      <c r="K1501" s="164" t="s">
        <v>277</v>
      </c>
      <c r="L1501" s="11" t="s">
        <v>12548</v>
      </c>
      <c r="M1501" s="11" t="str">
        <f t="shared" si="92"/>
        <v>5_x5_3x_G_21a</v>
      </c>
      <c r="N1501" s="11" t="s">
        <v>10887</v>
      </c>
      <c r="O1501" s="11" t="s">
        <v>1256</v>
      </c>
      <c r="P1501" s="11"/>
      <c r="Q1501" s="55" t="s">
        <v>6919</v>
      </c>
      <c r="R1501" s="11" t="s">
        <v>16186</v>
      </c>
      <c r="S1501" s="152" t="s">
        <v>8334</v>
      </c>
      <c r="T1501" s="78" t="str">
        <f t="shared" si="91"/>
        <v>y4_6_2y</v>
      </c>
      <c r="U1501" s="78" t="str">
        <f>INDEX(Lista!$O$2:$S$206,MATCH('Base data'!T1501,Lista!$P$2:$P$206,0),3)</f>
        <v>Geometrienheter - Volym</v>
      </c>
      <c r="V1501" s="78" t="str">
        <f>INDEX(Lista!$O$2:$S$206,MATCH('Base data'!T1501,Lista!$P$2:$P$206,0),4)</f>
        <v>G_4_6</v>
      </c>
      <c r="W1501" s="78" t="str">
        <f>INDEX(Lista!$O$2:$S$206,MATCH('Base data'!T1501,Lista!$P$2:$P$206,0),5)</f>
        <v>Geometrienheter</v>
      </c>
      <c r="X1501" s="214" t="s">
        <v>16772</v>
      </c>
    </row>
    <row r="1502" spans="1:24" x14ac:dyDescent="0.2">
      <c r="A1502" s="215">
        <v>9789152302484</v>
      </c>
      <c r="B1502" s="11">
        <v>5</v>
      </c>
      <c r="C1502" s="11" t="s">
        <v>414</v>
      </c>
      <c r="D1502" s="11" t="s">
        <v>437</v>
      </c>
      <c r="E1502" s="11" t="s">
        <v>282</v>
      </c>
      <c r="F1502" s="11" t="s">
        <v>376</v>
      </c>
      <c r="G1502" s="11" t="s">
        <v>430</v>
      </c>
      <c r="H1502" s="11" t="s">
        <v>33</v>
      </c>
      <c r="I1502" s="11">
        <v>21</v>
      </c>
      <c r="J1502" s="11" t="s">
        <v>34</v>
      </c>
      <c r="K1502" s="164" t="s">
        <v>277</v>
      </c>
      <c r="L1502" s="11" t="s">
        <v>12548</v>
      </c>
      <c r="M1502" s="11" t="str">
        <f t="shared" si="92"/>
        <v>5_x5_3x_G_21b</v>
      </c>
      <c r="N1502" s="11" t="s">
        <v>10888</v>
      </c>
      <c r="O1502" s="11" t="s">
        <v>1256</v>
      </c>
      <c r="P1502" s="11"/>
      <c r="Q1502" s="55" t="s">
        <v>6920</v>
      </c>
      <c r="R1502" s="11" t="s">
        <v>16186</v>
      </c>
      <c r="S1502" s="152" t="s">
        <v>8334</v>
      </c>
      <c r="T1502" s="78" t="str">
        <f t="shared" si="91"/>
        <v>y4_6_2y</v>
      </c>
      <c r="U1502" s="78" t="str">
        <f>INDEX(Lista!$O$2:$S$206,MATCH('Base data'!T1502,Lista!$P$2:$P$206,0),3)</f>
        <v>Geometrienheter - Volym</v>
      </c>
      <c r="V1502" s="78" t="str">
        <f>INDEX(Lista!$O$2:$S$206,MATCH('Base data'!T1502,Lista!$P$2:$P$206,0),4)</f>
        <v>G_4_6</v>
      </c>
      <c r="W1502" s="78" t="str">
        <f>INDEX(Lista!$O$2:$S$206,MATCH('Base data'!T1502,Lista!$P$2:$P$206,0),5)</f>
        <v>Geometrienheter</v>
      </c>
      <c r="X1502" s="214" t="s">
        <v>16772</v>
      </c>
    </row>
    <row r="1503" spans="1:24" x14ac:dyDescent="0.2">
      <c r="A1503" s="215">
        <v>9789152302484</v>
      </c>
      <c r="B1503" s="11">
        <v>5</v>
      </c>
      <c r="C1503" s="11" t="s">
        <v>414</v>
      </c>
      <c r="D1503" s="11" t="s">
        <v>437</v>
      </c>
      <c r="E1503" s="11" t="s">
        <v>282</v>
      </c>
      <c r="F1503" s="11" t="s">
        <v>376</v>
      </c>
      <c r="G1503" s="11" t="s">
        <v>430</v>
      </c>
      <c r="H1503" s="11" t="s">
        <v>33</v>
      </c>
      <c r="I1503" s="11">
        <v>21</v>
      </c>
      <c r="J1503" s="11" t="s">
        <v>40</v>
      </c>
      <c r="K1503" s="164" t="s">
        <v>277</v>
      </c>
      <c r="L1503" s="11" t="s">
        <v>12548</v>
      </c>
      <c r="M1503" s="11" t="str">
        <f t="shared" si="92"/>
        <v>5_x5_3x_G_21c</v>
      </c>
      <c r="N1503" s="11" t="s">
        <v>10889</v>
      </c>
      <c r="O1503" s="11" t="s">
        <v>1256</v>
      </c>
      <c r="P1503" s="11"/>
      <c r="Q1503" s="55" t="s">
        <v>6921</v>
      </c>
      <c r="R1503" s="11" t="s">
        <v>16186</v>
      </c>
      <c r="S1503" s="152" t="s">
        <v>8334</v>
      </c>
      <c r="T1503" s="78" t="str">
        <f t="shared" si="91"/>
        <v>y4_6_2y</v>
      </c>
      <c r="U1503" s="78" t="str">
        <f>INDEX(Lista!$O$2:$S$206,MATCH('Base data'!T1503,Lista!$P$2:$P$206,0),3)</f>
        <v>Geometrienheter - Volym</v>
      </c>
      <c r="V1503" s="78" t="str">
        <f>INDEX(Lista!$O$2:$S$206,MATCH('Base data'!T1503,Lista!$P$2:$P$206,0),4)</f>
        <v>G_4_6</v>
      </c>
      <c r="W1503" s="78" t="str">
        <f>INDEX(Lista!$O$2:$S$206,MATCH('Base data'!T1503,Lista!$P$2:$P$206,0),5)</f>
        <v>Geometrienheter</v>
      </c>
      <c r="X1503" s="214" t="s">
        <v>16772</v>
      </c>
    </row>
    <row r="1504" spans="1:24" x14ac:dyDescent="0.2">
      <c r="A1504" s="215">
        <v>9789152302484</v>
      </c>
      <c r="B1504" s="11">
        <v>5</v>
      </c>
      <c r="C1504" s="11" t="s">
        <v>414</v>
      </c>
      <c r="D1504" s="11" t="s">
        <v>437</v>
      </c>
      <c r="E1504" s="11" t="s">
        <v>282</v>
      </c>
      <c r="F1504" s="11" t="s">
        <v>376</v>
      </c>
      <c r="G1504" s="11" t="s">
        <v>430</v>
      </c>
      <c r="H1504" s="11" t="s">
        <v>33</v>
      </c>
      <c r="I1504" s="11">
        <v>22</v>
      </c>
      <c r="J1504" s="11" t="s">
        <v>31</v>
      </c>
      <c r="K1504" s="164" t="s">
        <v>277</v>
      </c>
      <c r="L1504" s="11" t="s">
        <v>17333</v>
      </c>
      <c r="M1504" s="11" t="str">
        <f t="shared" si="92"/>
        <v>5_x5_3x_G_22a</v>
      </c>
      <c r="N1504" s="11" t="s">
        <v>10890</v>
      </c>
      <c r="O1504" s="11" t="s">
        <v>1256</v>
      </c>
      <c r="P1504" s="11"/>
      <c r="Q1504" s="55" t="s">
        <v>6922</v>
      </c>
      <c r="R1504" s="11" t="s">
        <v>16186</v>
      </c>
      <c r="S1504" s="152" t="s">
        <v>8334</v>
      </c>
      <c r="T1504" s="78" t="str">
        <f t="shared" si="91"/>
        <v>y4_6_2y</v>
      </c>
      <c r="U1504" s="78" t="str">
        <f>INDEX(Lista!$O$2:$S$206,MATCH('Base data'!T1504,Lista!$P$2:$P$206,0),3)</f>
        <v>Geometrienheter - Volym</v>
      </c>
      <c r="V1504" s="78" t="str">
        <f>INDEX(Lista!$O$2:$S$206,MATCH('Base data'!T1504,Lista!$P$2:$P$206,0),4)</f>
        <v>G_4_6</v>
      </c>
      <c r="W1504" s="78" t="str">
        <f>INDEX(Lista!$O$2:$S$206,MATCH('Base data'!T1504,Lista!$P$2:$P$206,0),5)</f>
        <v>Geometrienheter</v>
      </c>
      <c r="X1504" s="214" t="s">
        <v>16772</v>
      </c>
    </row>
    <row r="1505" spans="1:24" x14ac:dyDescent="0.2">
      <c r="A1505" s="215">
        <v>9789152302484</v>
      </c>
      <c r="B1505" s="11">
        <v>5</v>
      </c>
      <c r="C1505" s="11" t="s">
        <v>414</v>
      </c>
      <c r="D1505" s="11" t="s">
        <v>437</v>
      </c>
      <c r="E1505" s="11" t="s">
        <v>282</v>
      </c>
      <c r="F1505" s="11" t="s">
        <v>376</v>
      </c>
      <c r="G1505" s="11" t="s">
        <v>430</v>
      </c>
      <c r="H1505" s="11" t="s">
        <v>33</v>
      </c>
      <c r="I1505" s="11">
        <v>22</v>
      </c>
      <c r="J1505" s="11" t="s">
        <v>34</v>
      </c>
      <c r="K1505" s="164" t="s">
        <v>277</v>
      </c>
      <c r="L1505" s="11" t="s">
        <v>17333</v>
      </c>
      <c r="M1505" s="11" t="str">
        <f t="shared" si="92"/>
        <v>5_x5_3x_G_22b</v>
      </c>
      <c r="N1505" s="11" t="s">
        <v>10891</v>
      </c>
      <c r="O1505" s="11" t="s">
        <v>1256</v>
      </c>
      <c r="P1505" s="11"/>
      <c r="Q1505" s="55" t="s">
        <v>6923</v>
      </c>
      <c r="R1505" s="11" t="s">
        <v>16186</v>
      </c>
      <c r="S1505" s="152" t="s">
        <v>8334</v>
      </c>
      <c r="T1505" s="78" t="str">
        <f t="shared" si="91"/>
        <v>y4_6_2y</v>
      </c>
      <c r="U1505" s="78" t="str">
        <f>INDEX(Lista!$O$2:$S$206,MATCH('Base data'!T1505,Lista!$P$2:$P$206,0),3)</f>
        <v>Geometrienheter - Volym</v>
      </c>
      <c r="V1505" s="78" t="str">
        <f>INDEX(Lista!$O$2:$S$206,MATCH('Base data'!T1505,Lista!$P$2:$P$206,0),4)</f>
        <v>G_4_6</v>
      </c>
      <c r="W1505" s="78" t="str">
        <f>INDEX(Lista!$O$2:$S$206,MATCH('Base data'!T1505,Lista!$P$2:$P$206,0),5)</f>
        <v>Geometrienheter</v>
      </c>
      <c r="X1505" s="214" t="s">
        <v>16772</v>
      </c>
    </row>
    <row r="1506" spans="1:24" x14ac:dyDescent="0.2">
      <c r="A1506" s="215">
        <v>9789152302484</v>
      </c>
      <c r="B1506" s="11">
        <v>5</v>
      </c>
      <c r="C1506" s="11" t="s">
        <v>414</v>
      </c>
      <c r="D1506" s="11" t="s">
        <v>437</v>
      </c>
      <c r="E1506" s="11" t="s">
        <v>282</v>
      </c>
      <c r="F1506" s="11" t="s">
        <v>376</v>
      </c>
      <c r="G1506" s="11" t="s">
        <v>430</v>
      </c>
      <c r="H1506" s="11" t="s">
        <v>33</v>
      </c>
      <c r="I1506" s="11">
        <v>22</v>
      </c>
      <c r="J1506" s="11" t="s">
        <v>40</v>
      </c>
      <c r="K1506" s="164" t="s">
        <v>277</v>
      </c>
      <c r="L1506" s="11" t="s">
        <v>17333</v>
      </c>
      <c r="M1506" s="11" t="str">
        <f t="shared" si="92"/>
        <v>5_x5_3x_G_22c</v>
      </c>
      <c r="N1506" s="11" t="s">
        <v>10892</v>
      </c>
      <c r="O1506" s="11" t="s">
        <v>1256</v>
      </c>
      <c r="P1506" s="11"/>
      <c r="Q1506" s="55" t="s">
        <v>6924</v>
      </c>
      <c r="R1506" s="11" t="s">
        <v>16186</v>
      </c>
      <c r="S1506" s="152" t="s">
        <v>8334</v>
      </c>
      <c r="T1506" s="78" t="str">
        <f t="shared" si="91"/>
        <v>y4_6_2y</v>
      </c>
      <c r="U1506" s="78" t="str">
        <f>INDEX(Lista!$O$2:$S$206,MATCH('Base data'!T1506,Lista!$P$2:$P$206,0),3)</f>
        <v>Geometrienheter - Volym</v>
      </c>
      <c r="V1506" s="78" t="str">
        <f>INDEX(Lista!$O$2:$S$206,MATCH('Base data'!T1506,Lista!$P$2:$P$206,0),4)</f>
        <v>G_4_6</v>
      </c>
      <c r="W1506" s="78" t="str">
        <f>INDEX(Lista!$O$2:$S$206,MATCH('Base data'!T1506,Lista!$P$2:$P$206,0),5)</f>
        <v>Geometrienheter</v>
      </c>
      <c r="X1506" s="214" t="s">
        <v>16772</v>
      </c>
    </row>
    <row r="1507" spans="1:24" x14ac:dyDescent="0.2">
      <c r="A1507" s="215">
        <v>9789152302484</v>
      </c>
      <c r="B1507" s="11">
        <v>5</v>
      </c>
      <c r="C1507" s="11" t="s">
        <v>414</v>
      </c>
      <c r="D1507" s="11" t="s">
        <v>437</v>
      </c>
      <c r="E1507" s="11" t="s">
        <v>282</v>
      </c>
      <c r="F1507" s="11" t="s">
        <v>376</v>
      </c>
      <c r="G1507" s="11" t="s">
        <v>430</v>
      </c>
      <c r="H1507" s="11" t="s">
        <v>33</v>
      </c>
      <c r="I1507" s="11">
        <v>23</v>
      </c>
      <c r="J1507" s="11" t="s">
        <v>31</v>
      </c>
      <c r="K1507" s="164" t="s">
        <v>277</v>
      </c>
      <c r="L1507" s="11" t="s">
        <v>12548</v>
      </c>
      <c r="M1507" s="11" t="str">
        <f t="shared" si="92"/>
        <v>5_x5_3x_G_23a</v>
      </c>
      <c r="N1507" s="11" t="s">
        <v>10893</v>
      </c>
      <c r="O1507" s="11" t="s">
        <v>1256</v>
      </c>
      <c r="P1507" s="11"/>
      <c r="Q1507" s="55" t="s">
        <v>6925</v>
      </c>
      <c r="R1507" s="11" t="s">
        <v>16186</v>
      </c>
      <c r="S1507" s="152" t="s">
        <v>8334</v>
      </c>
      <c r="T1507" s="78" t="str">
        <f t="shared" si="91"/>
        <v>y4_6_2y</v>
      </c>
      <c r="U1507" s="78" t="str">
        <f>INDEX(Lista!$O$2:$S$206,MATCH('Base data'!T1507,Lista!$P$2:$P$206,0),3)</f>
        <v>Geometrienheter - Volym</v>
      </c>
      <c r="V1507" s="78" t="str">
        <f>INDEX(Lista!$O$2:$S$206,MATCH('Base data'!T1507,Lista!$P$2:$P$206,0),4)</f>
        <v>G_4_6</v>
      </c>
      <c r="W1507" s="78" t="str">
        <f>INDEX(Lista!$O$2:$S$206,MATCH('Base data'!T1507,Lista!$P$2:$P$206,0),5)</f>
        <v>Geometrienheter</v>
      </c>
      <c r="X1507" s="214" t="s">
        <v>16772</v>
      </c>
    </row>
    <row r="1508" spans="1:24" x14ac:dyDescent="0.2">
      <c r="A1508" s="215">
        <v>9789152302484</v>
      </c>
      <c r="B1508" s="11">
        <v>5</v>
      </c>
      <c r="C1508" s="11" t="s">
        <v>414</v>
      </c>
      <c r="D1508" s="11" t="s">
        <v>437</v>
      </c>
      <c r="E1508" s="11" t="s">
        <v>282</v>
      </c>
      <c r="F1508" s="11" t="s">
        <v>376</v>
      </c>
      <c r="G1508" s="11" t="s">
        <v>430</v>
      </c>
      <c r="H1508" s="11" t="s">
        <v>33</v>
      </c>
      <c r="I1508" s="11">
        <v>23</v>
      </c>
      <c r="J1508" s="11" t="s">
        <v>34</v>
      </c>
      <c r="K1508" s="164" t="s">
        <v>277</v>
      </c>
      <c r="L1508" s="11" t="s">
        <v>12548</v>
      </c>
      <c r="M1508" s="11" t="str">
        <f t="shared" si="92"/>
        <v>5_x5_3x_G_23b</v>
      </c>
      <c r="N1508" s="11" t="s">
        <v>10894</v>
      </c>
      <c r="O1508" s="11" t="s">
        <v>1256</v>
      </c>
      <c r="P1508" s="11"/>
      <c r="Q1508" s="55" t="s">
        <v>6926</v>
      </c>
      <c r="R1508" s="11" t="s">
        <v>16186</v>
      </c>
      <c r="S1508" s="152" t="s">
        <v>8334</v>
      </c>
      <c r="T1508" s="78" t="str">
        <f t="shared" si="91"/>
        <v>y4_6_2y</v>
      </c>
      <c r="U1508" s="78" t="str">
        <f>INDEX(Lista!$O$2:$S$206,MATCH('Base data'!T1508,Lista!$P$2:$P$206,0),3)</f>
        <v>Geometrienheter - Volym</v>
      </c>
      <c r="V1508" s="78" t="str">
        <f>INDEX(Lista!$O$2:$S$206,MATCH('Base data'!T1508,Lista!$P$2:$P$206,0),4)</f>
        <v>G_4_6</v>
      </c>
      <c r="W1508" s="78" t="str">
        <f>INDEX(Lista!$O$2:$S$206,MATCH('Base data'!T1508,Lista!$P$2:$P$206,0),5)</f>
        <v>Geometrienheter</v>
      </c>
      <c r="X1508" s="214" t="s">
        <v>16772</v>
      </c>
    </row>
    <row r="1509" spans="1:24" x14ac:dyDescent="0.2">
      <c r="A1509" s="215">
        <v>9789152302484</v>
      </c>
      <c r="B1509" s="11">
        <v>5</v>
      </c>
      <c r="C1509" s="11" t="s">
        <v>414</v>
      </c>
      <c r="D1509" s="11" t="s">
        <v>437</v>
      </c>
      <c r="E1509" s="11" t="s">
        <v>282</v>
      </c>
      <c r="F1509" s="11" t="s">
        <v>376</v>
      </c>
      <c r="G1509" s="11" t="s">
        <v>430</v>
      </c>
      <c r="H1509" s="11" t="s">
        <v>33</v>
      </c>
      <c r="I1509" s="11">
        <v>23</v>
      </c>
      <c r="J1509" s="11" t="s">
        <v>40</v>
      </c>
      <c r="K1509" s="164" t="s">
        <v>277</v>
      </c>
      <c r="L1509" s="11" t="s">
        <v>12548</v>
      </c>
      <c r="M1509" s="11" t="str">
        <f t="shared" si="92"/>
        <v>5_x5_3x_G_23c</v>
      </c>
      <c r="N1509" s="11" t="s">
        <v>10895</v>
      </c>
      <c r="O1509" s="11" t="s">
        <v>1256</v>
      </c>
      <c r="P1509" s="11"/>
      <c r="Q1509" s="55" t="s">
        <v>6927</v>
      </c>
      <c r="R1509" s="11" t="s">
        <v>16186</v>
      </c>
      <c r="S1509" s="152" t="s">
        <v>8334</v>
      </c>
      <c r="T1509" s="78" t="str">
        <f t="shared" si="91"/>
        <v>y4_6_2y</v>
      </c>
      <c r="U1509" s="78" t="str">
        <f>INDEX(Lista!$O$2:$S$206,MATCH('Base data'!T1509,Lista!$P$2:$P$206,0),3)</f>
        <v>Geometrienheter - Volym</v>
      </c>
      <c r="V1509" s="78" t="str">
        <f>INDEX(Lista!$O$2:$S$206,MATCH('Base data'!T1509,Lista!$P$2:$P$206,0),4)</f>
        <v>G_4_6</v>
      </c>
      <c r="W1509" s="78" t="str">
        <f>INDEX(Lista!$O$2:$S$206,MATCH('Base data'!T1509,Lista!$P$2:$P$206,0),5)</f>
        <v>Geometrienheter</v>
      </c>
      <c r="X1509" s="214" t="s">
        <v>16772</v>
      </c>
    </row>
    <row r="1510" spans="1:24" x14ac:dyDescent="0.2">
      <c r="A1510" s="215">
        <v>9789152302484</v>
      </c>
      <c r="B1510" s="11">
        <v>5</v>
      </c>
      <c r="C1510" s="11" t="s">
        <v>414</v>
      </c>
      <c r="D1510" s="11" t="s">
        <v>437</v>
      </c>
      <c r="E1510" s="11" t="s">
        <v>282</v>
      </c>
      <c r="F1510" s="11" t="s">
        <v>376</v>
      </c>
      <c r="G1510" s="11" t="s">
        <v>430</v>
      </c>
      <c r="H1510" s="11" t="s">
        <v>33</v>
      </c>
      <c r="I1510" s="11">
        <v>24</v>
      </c>
      <c r="J1510" s="11"/>
      <c r="K1510" s="164" t="s">
        <v>277</v>
      </c>
      <c r="L1510" s="11" t="s">
        <v>17333</v>
      </c>
      <c r="M1510" s="11" t="str">
        <f t="shared" si="92"/>
        <v>5_x5_3x_G_24</v>
      </c>
      <c r="N1510" s="11" t="s">
        <v>10896</v>
      </c>
      <c r="O1510" s="11" t="s">
        <v>1256</v>
      </c>
      <c r="P1510" s="11"/>
      <c r="Q1510" s="55" t="s">
        <v>6928</v>
      </c>
      <c r="R1510" s="11" t="s">
        <v>6929</v>
      </c>
      <c r="S1510" s="152" t="s">
        <v>8334</v>
      </c>
      <c r="T1510" s="78" t="str">
        <f t="shared" si="91"/>
        <v>y4_6_2y</v>
      </c>
      <c r="U1510" s="78" t="str">
        <f>INDEX(Lista!$O$2:$S$206,MATCH('Base data'!T1510,Lista!$P$2:$P$206,0),3)</f>
        <v>Geometrienheter - Volym</v>
      </c>
      <c r="V1510" s="78" t="str">
        <f>INDEX(Lista!$O$2:$S$206,MATCH('Base data'!T1510,Lista!$P$2:$P$206,0),4)</f>
        <v>G_4_6</v>
      </c>
      <c r="W1510" s="78" t="str">
        <f>INDEX(Lista!$O$2:$S$206,MATCH('Base data'!T1510,Lista!$P$2:$P$206,0),5)</f>
        <v>Geometrienheter</v>
      </c>
      <c r="X1510" s="214" t="s">
        <v>16772</v>
      </c>
    </row>
    <row r="1511" spans="1:24" x14ac:dyDescent="0.2">
      <c r="A1511" s="215">
        <v>9789152302484</v>
      </c>
      <c r="B1511" s="11">
        <v>5</v>
      </c>
      <c r="C1511" s="11" t="s">
        <v>414</v>
      </c>
      <c r="D1511" s="11" t="s">
        <v>437</v>
      </c>
      <c r="E1511" s="11" t="s">
        <v>282</v>
      </c>
      <c r="F1511" s="11" t="s">
        <v>376</v>
      </c>
      <c r="G1511" s="11" t="s">
        <v>430</v>
      </c>
      <c r="H1511" s="11" t="s">
        <v>33</v>
      </c>
      <c r="I1511" s="11">
        <v>25</v>
      </c>
      <c r="J1511" s="11"/>
      <c r="K1511" s="164" t="s">
        <v>277</v>
      </c>
      <c r="L1511" s="11" t="s">
        <v>12548</v>
      </c>
      <c r="M1511" s="11" t="str">
        <f t="shared" si="92"/>
        <v>5_x5_3x_G_25</v>
      </c>
      <c r="N1511" s="11" t="s">
        <v>10897</v>
      </c>
      <c r="O1511" s="11" t="s">
        <v>1256</v>
      </c>
      <c r="P1511" s="11"/>
      <c r="Q1511" s="55" t="s">
        <v>6930</v>
      </c>
      <c r="R1511" s="11" t="s">
        <v>6931</v>
      </c>
      <c r="S1511" s="152" t="s">
        <v>8334</v>
      </c>
      <c r="T1511" s="78" t="str">
        <f t="shared" si="91"/>
        <v>y4_6_2y</v>
      </c>
      <c r="U1511" s="78" t="str">
        <f>INDEX(Lista!$O$2:$S$206,MATCH('Base data'!T1511,Lista!$P$2:$P$206,0),3)</f>
        <v>Geometrienheter - Volym</v>
      </c>
      <c r="V1511" s="78" t="str">
        <f>INDEX(Lista!$O$2:$S$206,MATCH('Base data'!T1511,Lista!$P$2:$P$206,0),4)</f>
        <v>G_4_6</v>
      </c>
      <c r="W1511" s="78" t="str">
        <f>INDEX(Lista!$O$2:$S$206,MATCH('Base data'!T1511,Lista!$P$2:$P$206,0),5)</f>
        <v>Geometrienheter</v>
      </c>
      <c r="X1511" s="214" t="s">
        <v>16772</v>
      </c>
    </row>
    <row r="1512" spans="1:24" x14ac:dyDescent="0.2">
      <c r="A1512" s="215">
        <v>9789152302484</v>
      </c>
      <c r="B1512" s="11">
        <v>5</v>
      </c>
      <c r="C1512" s="11" t="s">
        <v>414</v>
      </c>
      <c r="D1512" s="11" t="s">
        <v>437</v>
      </c>
      <c r="E1512" s="11" t="s">
        <v>282</v>
      </c>
      <c r="F1512" s="11" t="s">
        <v>376</v>
      </c>
      <c r="G1512" s="11" t="s">
        <v>430</v>
      </c>
      <c r="H1512" s="11" t="s">
        <v>33</v>
      </c>
      <c r="I1512" s="11">
        <v>26</v>
      </c>
      <c r="J1512" s="11" t="s">
        <v>31</v>
      </c>
      <c r="K1512" s="164" t="s">
        <v>277</v>
      </c>
      <c r="L1512" s="11" t="s">
        <v>17333</v>
      </c>
      <c r="M1512" s="11" t="str">
        <f t="shared" si="92"/>
        <v>5_x5_3x_G_26a</v>
      </c>
      <c r="N1512" s="11" t="s">
        <v>10898</v>
      </c>
      <c r="O1512" s="11" t="s">
        <v>1256</v>
      </c>
      <c r="P1512" s="11"/>
      <c r="Q1512" s="55" t="s">
        <v>6932</v>
      </c>
      <c r="R1512" s="11" t="s">
        <v>16186</v>
      </c>
      <c r="S1512" s="152" t="s">
        <v>8334</v>
      </c>
      <c r="T1512" s="78" t="str">
        <f t="shared" si="91"/>
        <v>y4_6_2y</v>
      </c>
      <c r="U1512" s="78" t="str">
        <f>INDEX(Lista!$O$2:$S$206,MATCH('Base data'!T1512,Lista!$P$2:$P$206,0),3)</f>
        <v>Geometrienheter - Volym</v>
      </c>
      <c r="V1512" s="78" t="str">
        <f>INDEX(Lista!$O$2:$S$206,MATCH('Base data'!T1512,Lista!$P$2:$P$206,0),4)</f>
        <v>G_4_6</v>
      </c>
      <c r="W1512" s="78" t="str">
        <f>INDEX(Lista!$O$2:$S$206,MATCH('Base data'!T1512,Lista!$P$2:$P$206,0),5)</f>
        <v>Geometrienheter</v>
      </c>
      <c r="X1512" s="214" t="s">
        <v>16772</v>
      </c>
    </row>
    <row r="1513" spans="1:24" x14ac:dyDescent="0.2">
      <c r="A1513" s="215">
        <v>9789152302484</v>
      </c>
      <c r="B1513" s="11">
        <v>5</v>
      </c>
      <c r="C1513" s="11" t="s">
        <v>414</v>
      </c>
      <c r="D1513" s="11" t="s">
        <v>437</v>
      </c>
      <c r="E1513" s="11" t="s">
        <v>282</v>
      </c>
      <c r="F1513" s="11" t="s">
        <v>376</v>
      </c>
      <c r="G1513" s="11" t="s">
        <v>430</v>
      </c>
      <c r="H1513" s="11" t="s">
        <v>33</v>
      </c>
      <c r="I1513" s="11">
        <v>26</v>
      </c>
      <c r="J1513" s="11" t="s">
        <v>34</v>
      </c>
      <c r="K1513" s="164" t="s">
        <v>277</v>
      </c>
      <c r="L1513" s="11" t="s">
        <v>17333</v>
      </c>
      <c r="M1513" s="11" t="str">
        <f t="shared" si="92"/>
        <v>5_x5_3x_G_26b</v>
      </c>
      <c r="N1513" s="11" t="s">
        <v>10899</v>
      </c>
      <c r="O1513" s="11" t="s">
        <v>1256</v>
      </c>
      <c r="P1513" s="11"/>
      <c r="Q1513" s="55" t="s">
        <v>6933</v>
      </c>
      <c r="R1513" s="11" t="s">
        <v>16186</v>
      </c>
      <c r="S1513" s="152" t="s">
        <v>8334</v>
      </c>
      <c r="T1513" s="78" t="str">
        <f t="shared" si="91"/>
        <v>y4_6_2y</v>
      </c>
      <c r="U1513" s="78" t="str">
        <f>INDEX(Lista!$O$2:$S$206,MATCH('Base data'!T1513,Lista!$P$2:$P$206,0),3)</f>
        <v>Geometrienheter - Volym</v>
      </c>
      <c r="V1513" s="78" t="str">
        <f>INDEX(Lista!$O$2:$S$206,MATCH('Base data'!T1513,Lista!$P$2:$P$206,0),4)</f>
        <v>G_4_6</v>
      </c>
      <c r="W1513" s="78" t="str">
        <f>INDEX(Lista!$O$2:$S$206,MATCH('Base data'!T1513,Lista!$P$2:$P$206,0),5)</f>
        <v>Geometrienheter</v>
      </c>
      <c r="X1513" s="214" t="s">
        <v>16772</v>
      </c>
    </row>
    <row r="1514" spans="1:24" x14ac:dyDescent="0.2">
      <c r="A1514" s="215">
        <v>9789152302484</v>
      </c>
      <c r="B1514" s="11">
        <v>5</v>
      </c>
      <c r="C1514" s="11" t="s">
        <v>414</v>
      </c>
      <c r="D1514" s="11" t="s">
        <v>437</v>
      </c>
      <c r="E1514" s="11" t="s">
        <v>282</v>
      </c>
      <c r="F1514" s="11" t="s">
        <v>376</v>
      </c>
      <c r="G1514" s="11" t="s">
        <v>430</v>
      </c>
      <c r="H1514" s="11" t="s">
        <v>33</v>
      </c>
      <c r="I1514" s="11">
        <v>27</v>
      </c>
      <c r="J1514" s="11" t="s">
        <v>31</v>
      </c>
      <c r="K1514" s="164" t="s">
        <v>277</v>
      </c>
      <c r="L1514" s="11" t="s">
        <v>12548</v>
      </c>
      <c r="M1514" s="11" t="str">
        <f t="shared" si="92"/>
        <v>5_x5_3x_G_27a</v>
      </c>
      <c r="N1514" s="11" t="s">
        <v>10900</v>
      </c>
      <c r="O1514" s="11" t="s">
        <v>443</v>
      </c>
      <c r="P1514" s="11"/>
      <c r="Q1514" s="55" t="s">
        <v>6934</v>
      </c>
      <c r="R1514" s="11" t="s">
        <v>16186</v>
      </c>
      <c r="S1514" s="152" t="s">
        <v>8327</v>
      </c>
      <c r="T1514" s="78" t="str">
        <f t="shared" si="91"/>
        <v>y1_6_5y</v>
      </c>
      <c r="U1514" s="78" t="str">
        <f>INDEX(Lista!$O$2:$S$206,MATCH('Base data'!T1514,Lista!$P$2:$P$206,0),3)</f>
        <v>Enheter - Vikt</v>
      </c>
      <c r="V1514" s="78" t="str">
        <f>INDEX(Lista!$O$2:$S$206,MATCH('Base data'!T1514,Lista!$P$2:$P$206,0),4)</f>
        <v>T_1_6</v>
      </c>
      <c r="W1514" s="78" t="str">
        <f>INDEX(Lista!$O$2:$S$206,MATCH('Base data'!T1514,Lista!$P$2:$P$206,0),5)</f>
        <v>Enheter</v>
      </c>
      <c r="X1514" s="214" t="s">
        <v>16772</v>
      </c>
    </row>
    <row r="1515" spans="1:24" x14ac:dyDescent="0.2">
      <c r="A1515" s="215">
        <v>9789152302484</v>
      </c>
      <c r="B1515" s="11">
        <v>5</v>
      </c>
      <c r="C1515" s="11" t="s">
        <v>414</v>
      </c>
      <c r="D1515" s="11" t="s">
        <v>437</v>
      </c>
      <c r="E1515" s="11" t="s">
        <v>282</v>
      </c>
      <c r="F1515" s="11" t="s">
        <v>376</v>
      </c>
      <c r="G1515" s="11" t="s">
        <v>430</v>
      </c>
      <c r="H1515" s="11" t="s">
        <v>33</v>
      </c>
      <c r="I1515" s="11">
        <v>27</v>
      </c>
      <c r="J1515" s="11" t="s">
        <v>34</v>
      </c>
      <c r="K1515" s="164" t="s">
        <v>277</v>
      </c>
      <c r="L1515" s="11" t="s">
        <v>12548</v>
      </c>
      <c r="M1515" s="11" t="str">
        <f t="shared" si="92"/>
        <v>5_x5_3x_G_27b</v>
      </c>
      <c r="N1515" s="11" t="s">
        <v>10901</v>
      </c>
      <c r="O1515" s="11" t="s">
        <v>443</v>
      </c>
      <c r="P1515" s="11"/>
      <c r="Q1515" s="55" t="s">
        <v>6935</v>
      </c>
      <c r="R1515" s="11" t="s">
        <v>16186</v>
      </c>
      <c r="S1515" s="152" t="s">
        <v>8327</v>
      </c>
      <c r="T1515" s="78" t="str">
        <f t="shared" si="91"/>
        <v>y1_6_5y</v>
      </c>
      <c r="U1515" s="78" t="str">
        <f>INDEX(Lista!$O$2:$S$206,MATCH('Base data'!T1515,Lista!$P$2:$P$206,0),3)</f>
        <v>Enheter - Vikt</v>
      </c>
      <c r="V1515" s="78" t="str">
        <f>INDEX(Lista!$O$2:$S$206,MATCH('Base data'!T1515,Lista!$P$2:$P$206,0),4)</f>
        <v>T_1_6</v>
      </c>
      <c r="W1515" s="78" t="str">
        <f>INDEX(Lista!$O$2:$S$206,MATCH('Base data'!T1515,Lista!$P$2:$P$206,0),5)</f>
        <v>Enheter</v>
      </c>
      <c r="X1515" s="214" t="s">
        <v>16772</v>
      </c>
    </row>
    <row r="1516" spans="1:24" x14ac:dyDescent="0.2">
      <c r="A1516" s="215">
        <v>9789152302484</v>
      </c>
      <c r="B1516" s="11">
        <v>5</v>
      </c>
      <c r="C1516" s="11" t="s">
        <v>414</v>
      </c>
      <c r="D1516" s="11" t="s">
        <v>437</v>
      </c>
      <c r="E1516" s="11" t="s">
        <v>282</v>
      </c>
      <c r="F1516" s="11" t="s">
        <v>376</v>
      </c>
      <c r="G1516" s="11" t="s">
        <v>430</v>
      </c>
      <c r="H1516" s="11" t="s">
        <v>33</v>
      </c>
      <c r="I1516" s="11">
        <v>27</v>
      </c>
      <c r="J1516" s="11" t="s">
        <v>40</v>
      </c>
      <c r="K1516" s="164" t="s">
        <v>277</v>
      </c>
      <c r="L1516" s="11" t="s">
        <v>12548</v>
      </c>
      <c r="M1516" s="11" t="str">
        <f t="shared" si="92"/>
        <v>5_x5_3x_G_27c</v>
      </c>
      <c r="N1516" s="11" t="s">
        <v>10902</v>
      </c>
      <c r="O1516" s="11" t="s">
        <v>443</v>
      </c>
      <c r="P1516" s="11"/>
      <c r="Q1516" s="55" t="s">
        <v>6936</v>
      </c>
      <c r="R1516" s="11" t="s">
        <v>16186</v>
      </c>
      <c r="S1516" s="152" t="s">
        <v>8327</v>
      </c>
      <c r="T1516" s="78" t="str">
        <f t="shared" si="91"/>
        <v>y1_6_5y</v>
      </c>
      <c r="U1516" s="78" t="str">
        <f>INDEX(Lista!$O$2:$S$206,MATCH('Base data'!T1516,Lista!$P$2:$P$206,0),3)</f>
        <v>Enheter - Vikt</v>
      </c>
      <c r="V1516" s="78" t="str">
        <f>INDEX(Lista!$O$2:$S$206,MATCH('Base data'!T1516,Lista!$P$2:$P$206,0),4)</f>
        <v>T_1_6</v>
      </c>
      <c r="W1516" s="78" t="str">
        <f>INDEX(Lista!$O$2:$S$206,MATCH('Base data'!T1516,Lista!$P$2:$P$206,0),5)</f>
        <v>Enheter</v>
      </c>
      <c r="X1516" s="214" t="s">
        <v>16772</v>
      </c>
    </row>
    <row r="1517" spans="1:24" x14ac:dyDescent="0.2">
      <c r="A1517" s="215">
        <v>9789152302484</v>
      </c>
      <c r="B1517" s="11">
        <v>5</v>
      </c>
      <c r="C1517" s="11" t="s">
        <v>414</v>
      </c>
      <c r="D1517" s="11" t="s">
        <v>437</v>
      </c>
      <c r="E1517" s="11" t="s">
        <v>282</v>
      </c>
      <c r="F1517" s="11" t="s">
        <v>376</v>
      </c>
      <c r="G1517" s="11" t="s">
        <v>430</v>
      </c>
      <c r="H1517" s="11" t="s">
        <v>33</v>
      </c>
      <c r="I1517" s="11">
        <v>27</v>
      </c>
      <c r="J1517" s="11" t="s">
        <v>66</v>
      </c>
      <c r="K1517" s="164" t="s">
        <v>277</v>
      </c>
      <c r="L1517" s="11" t="s">
        <v>12548</v>
      </c>
      <c r="M1517" s="11" t="str">
        <f t="shared" si="92"/>
        <v>5_x5_3x_G_27d</v>
      </c>
      <c r="N1517" s="11" t="s">
        <v>10903</v>
      </c>
      <c r="O1517" s="11" t="s">
        <v>443</v>
      </c>
      <c r="P1517" s="11"/>
      <c r="Q1517" s="55" t="s">
        <v>6937</v>
      </c>
      <c r="R1517" s="11" t="s">
        <v>16186</v>
      </c>
      <c r="S1517" s="152" t="s">
        <v>8327</v>
      </c>
      <c r="T1517" s="78" t="str">
        <f t="shared" si="91"/>
        <v>y1_6_5y</v>
      </c>
      <c r="U1517" s="78" t="str">
        <f>INDEX(Lista!$O$2:$S$206,MATCH('Base data'!T1517,Lista!$P$2:$P$206,0),3)</f>
        <v>Enheter - Vikt</v>
      </c>
      <c r="V1517" s="78" t="str">
        <f>INDEX(Lista!$O$2:$S$206,MATCH('Base data'!T1517,Lista!$P$2:$P$206,0),4)</f>
        <v>T_1_6</v>
      </c>
      <c r="W1517" s="78" t="str">
        <f>INDEX(Lista!$O$2:$S$206,MATCH('Base data'!T1517,Lista!$P$2:$P$206,0),5)</f>
        <v>Enheter</v>
      </c>
      <c r="X1517" s="214" t="s">
        <v>16772</v>
      </c>
    </row>
    <row r="1518" spans="1:24" x14ac:dyDescent="0.2">
      <c r="A1518" s="215">
        <v>9789152302484</v>
      </c>
      <c r="B1518" s="11">
        <v>5</v>
      </c>
      <c r="C1518" s="11" t="s">
        <v>414</v>
      </c>
      <c r="D1518" s="11" t="s">
        <v>437</v>
      </c>
      <c r="E1518" s="11" t="s">
        <v>282</v>
      </c>
      <c r="F1518" s="11" t="s">
        <v>376</v>
      </c>
      <c r="G1518" s="11" t="s">
        <v>430</v>
      </c>
      <c r="H1518" s="11" t="s">
        <v>33</v>
      </c>
      <c r="I1518" s="11">
        <v>28</v>
      </c>
      <c r="J1518" s="11" t="s">
        <v>31</v>
      </c>
      <c r="K1518" s="164" t="s">
        <v>277</v>
      </c>
      <c r="L1518" s="11" t="s">
        <v>17333</v>
      </c>
      <c r="M1518" s="11" t="str">
        <f t="shared" si="92"/>
        <v>5_x5_3x_G_28a</v>
      </c>
      <c r="N1518" s="11" t="s">
        <v>10904</v>
      </c>
      <c r="O1518" s="11" t="s">
        <v>1256</v>
      </c>
      <c r="P1518" s="11"/>
      <c r="Q1518" s="55" t="s">
        <v>6938</v>
      </c>
      <c r="R1518" s="11" t="s">
        <v>16186</v>
      </c>
      <c r="S1518" s="152" t="s">
        <v>8327</v>
      </c>
      <c r="T1518" s="78" t="str">
        <f t="shared" si="91"/>
        <v>y1_6_5y</v>
      </c>
      <c r="U1518" s="78" t="str">
        <f>INDEX(Lista!$O$2:$S$206,MATCH('Base data'!T1518,Lista!$P$2:$P$206,0),3)</f>
        <v>Enheter - Vikt</v>
      </c>
      <c r="V1518" s="78" t="str">
        <f>INDEX(Lista!$O$2:$S$206,MATCH('Base data'!T1518,Lista!$P$2:$P$206,0),4)</f>
        <v>T_1_6</v>
      </c>
      <c r="W1518" s="78" t="str">
        <f>INDEX(Lista!$O$2:$S$206,MATCH('Base data'!T1518,Lista!$P$2:$P$206,0),5)</f>
        <v>Enheter</v>
      </c>
      <c r="X1518" s="214" t="s">
        <v>16772</v>
      </c>
    </row>
    <row r="1519" spans="1:24" x14ac:dyDescent="0.2">
      <c r="A1519" s="215">
        <v>9789152302484</v>
      </c>
      <c r="B1519" s="11">
        <v>5</v>
      </c>
      <c r="C1519" s="11" t="s">
        <v>414</v>
      </c>
      <c r="D1519" s="11" t="s">
        <v>437</v>
      </c>
      <c r="E1519" s="11" t="s">
        <v>282</v>
      </c>
      <c r="F1519" s="11" t="s">
        <v>376</v>
      </c>
      <c r="G1519" s="11" t="s">
        <v>430</v>
      </c>
      <c r="H1519" s="11" t="s">
        <v>33</v>
      </c>
      <c r="I1519" s="11">
        <v>28</v>
      </c>
      <c r="J1519" s="11" t="s">
        <v>34</v>
      </c>
      <c r="K1519" s="164" t="s">
        <v>277</v>
      </c>
      <c r="L1519" s="11" t="s">
        <v>17333</v>
      </c>
      <c r="M1519" s="11" t="str">
        <f t="shared" si="92"/>
        <v>5_x5_3x_G_28b</v>
      </c>
      <c r="N1519" s="11" t="s">
        <v>10905</v>
      </c>
      <c r="O1519" s="11" t="s">
        <v>1256</v>
      </c>
      <c r="P1519" s="11"/>
      <c r="Q1519" s="55" t="s">
        <v>6939</v>
      </c>
      <c r="R1519" s="11" t="s">
        <v>16186</v>
      </c>
      <c r="S1519" s="152" t="s">
        <v>8327</v>
      </c>
      <c r="T1519" s="78" t="str">
        <f t="shared" si="91"/>
        <v>y1_6_5y</v>
      </c>
      <c r="U1519" s="78" t="str">
        <f>INDEX(Lista!$O$2:$S$206,MATCH('Base data'!T1519,Lista!$P$2:$P$206,0),3)</f>
        <v>Enheter - Vikt</v>
      </c>
      <c r="V1519" s="78" t="str">
        <f>INDEX(Lista!$O$2:$S$206,MATCH('Base data'!T1519,Lista!$P$2:$P$206,0),4)</f>
        <v>T_1_6</v>
      </c>
      <c r="W1519" s="78" t="str">
        <f>INDEX(Lista!$O$2:$S$206,MATCH('Base data'!T1519,Lista!$P$2:$P$206,0),5)</f>
        <v>Enheter</v>
      </c>
      <c r="X1519" s="214" t="s">
        <v>16772</v>
      </c>
    </row>
    <row r="1520" spans="1:24" x14ac:dyDescent="0.2">
      <c r="A1520" s="215">
        <v>9789152302484</v>
      </c>
      <c r="B1520" s="11">
        <v>5</v>
      </c>
      <c r="C1520" s="11" t="s">
        <v>414</v>
      </c>
      <c r="D1520" s="11" t="s">
        <v>437</v>
      </c>
      <c r="E1520" s="11" t="s">
        <v>282</v>
      </c>
      <c r="F1520" s="11" t="s">
        <v>376</v>
      </c>
      <c r="G1520" s="11" t="s">
        <v>430</v>
      </c>
      <c r="H1520" s="11" t="s">
        <v>33</v>
      </c>
      <c r="I1520" s="11">
        <v>28</v>
      </c>
      <c r="J1520" s="11" t="s">
        <v>40</v>
      </c>
      <c r="K1520" s="164" t="s">
        <v>277</v>
      </c>
      <c r="L1520" s="11" t="s">
        <v>17333</v>
      </c>
      <c r="M1520" s="11" t="str">
        <f t="shared" si="92"/>
        <v>5_x5_3x_G_28c</v>
      </c>
      <c r="N1520" s="11" t="s">
        <v>10906</v>
      </c>
      <c r="O1520" s="11" t="s">
        <v>1256</v>
      </c>
      <c r="P1520" s="11"/>
      <c r="Q1520" s="55" t="s">
        <v>6940</v>
      </c>
      <c r="R1520" s="11" t="s">
        <v>16186</v>
      </c>
      <c r="S1520" s="152" t="s">
        <v>8327</v>
      </c>
      <c r="T1520" s="78" t="str">
        <f t="shared" si="91"/>
        <v>y1_6_5y</v>
      </c>
      <c r="U1520" s="78" t="str">
        <f>INDEX(Lista!$O$2:$S$206,MATCH('Base data'!T1520,Lista!$P$2:$P$206,0),3)</f>
        <v>Enheter - Vikt</v>
      </c>
      <c r="V1520" s="78" t="str">
        <f>INDEX(Lista!$O$2:$S$206,MATCH('Base data'!T1520,Lista!$P$2:$P$206,0),4)</f>
        <v>T_1_6</v>
      </c>
      <c r="W1520" s="78" t="str">
        <f>INDEX(Lista!$O$2:$S$206,MATCH('Base data'!T1520,Lista!$P$2:$P$206,0),5)</f>
        <v>Enheter</v>
      </c>
      <c r="X1520" s="214" t="s">
        <v>16772</v>
      </c>
    </row>
    <row r="1521" spans="1:24" x14ac:dyDescent="0.2">
      <c r="A1521" s="215">
        <v>9789152302484</v>
      </c>
      <c r="B1521" s="11">
        <v>5</v>
      </c>
      <c r="C1521" s="11" t="s">
        <v>414</v>
      </c>
      <c r="D1521" s="11" t="s">
        <v>437</v>
      </c>
      <c r="E1521" s="11" t="s">
        <v>282</v>
      </c>
      <c r="F1521" s="11" t="s">
        <v>376</v>
      </c>
      <c r="G1521" s="11" t="s">
        <v>430</v>
      </c>
      <c r="H1521" s="11" t="s">
        <v>33</v>
      </c>
      <c r="I1521" s="11">
        <v>29</v>
      </c>
      <c r="J1521" s="11" t="s">
        <v>31</v>
      </c>
      <c r="K1521" s="164" t="s">
        <v>277</v>
      </c>
      <c r="L1521" s="11" t="s">
        <v>12548</v>
      </c>
      <c r="M1521" s="11" t="str">
        <f t="shared" si="92"/>
        <v>5_x5_3x_G_29a</v>
      </c>
      <c r="N1521" s="11" t="s">
        <v>10907</v>
      </c>
      <c r="O1521" s="11" t="s">
        <v>1256</v>
      </c>
      <c r="P1521" s="11"/>
      <c r="Q1521" s="55" t="s">
        <v>6941</v>
      </c>
      <c r="R1521" s="11" t="s">
        <v>16186</v>
      </c>
      <c r="S1521" s="152" t="s">
        <v>8327</v>
      </c>
      <c r="T1521" s="78" t="str">
        <f t="shared" si="91"/>
        <v>y1_6_5y</v>
      </c>
      <c r="U1521" s="78" t="str">
        <f>INDEX(Lista!$O$2:$S$206,MATCH('Base data'!T1521,Lista!$P$2:$P$206,0),3)</f>
        <v>Enheter - Vikt</v>
      </c>
      <c r="V1521" s="78" t="str">
        <f>INDEX(Lista!$O$2:$S$206,MATCH('Base data'!T1521,Lista!$P$2:$P$206,0),4)</f>
        <v>T_1_6</v>
      </c>
      <c r="W1521" s="78" t="str">
        <f>INDEX(Lista!$O$2:$S$206,MATCH('Base data'!T1521,Lista!$P$2:$P$206,0),5)</f>
        <v>Enheter</v>
      </c>
      <c r="X1521" s="214" t="s">
        <v>16772</v>
      </c>
    </row>
    <row r="1522" spans="1:24" x14ac:dyDescent="0.2">
      <c r="A1522" s="215">
        <v>9789152302484</v>
      </c>
      <c r="B1522" s="11">
        <v>5</v>
      </c>
      <c r="C1522" s="11" t="s">
        <v>414</v>
      </c>
      <c r="D1522" s="11" t="s">
        <v>437</v>
      </c>
      <c r="E1522" s="11" t="s">
        <v>282</v>
      </c>
      <c r="F1522" s="11" t="s">
        <v>376</v>
      </c>
      <c r="G1522" s="11" t="s">
        <v>430</v>
      </c>
      <c r="H1522" s="11" t="s">
        <v>33</v>
      </c>
      <c r="I1522" s="11">
        <v>29</v>
      </c>
      <c r="J1522" s="11" t="s">
        <v>34</v>
      </c>
      <c r="K1522" s="164" t="s">
        <v>277</v>
      </c>
      <c r="L1522" s="11" t="s">
        <v>12548</v>
      </c>
      <c r="M1522" s="11" t="str">
        <f t="shared" si="92"/>
        <v>5_x5_3x_G_29b</v>
      </c>
      <c r="N1522" s="11" t="s">
        <v>10908</v>
      </c>
      <c r="O1522" s="11" t="s">
        <v>1256</v>
      </c>
      <c r="P1522" s="11"/>
      <c r="Q1522" s="55" t="s">
        <v>6942</v>
      </c>
      <c r="R1522" s="11" t="s">
        <v>16186</v>
      </c>
      <c r="S1522" s="152" t="s">
        <v>8327</v>
      </c>
      <c r="T1522" s="78" t="str">
        <f t="shared" si="91"/>
        <v>y1_6_5y</v>
      </c>
      <c r="U1522" s="78" t="str">
        <f>INDEX(Lista!$O$2:$S$206,MATCH('Base data'!T1522,Lista!$P$2:$P$206,0),3)</f>
        <v>Enheter - Vikt</v>
      </c>
      <c r="V1522" s="78" t="str">
        <f>INDEX(Lista!$O$2:$S$206,MATCH('Base data'!T1522,Lista!$P$2:$P$206,0),4)</f>
        <v>T_1_6</v>
      </c>
      <c r="W1522" s="78" t="str">
        <f>INDEX(Lista!$O$2:$S$206,MATCH('Base data'!T1522,Lista!$P$2:$P$206,0),5)</f>
        <v>Enheter</v>
      </c>
      <c r="X1522" s="214" t="s">
        <v>16772</v>
      </c>
    </row>
    <row r="1523" spans="1:24" x14ac:dyDescent="0.2">
      <c r="A1523" s="215">
        <v>9789152302484</v>
      </c>
      <c r="B1523" s="11">
        <v>5</v>
      </c>
      <c r="C1523" s="11" t="s">
        <v>414</v>
      </c>
      <c r="D1523" s="11" t="s">
        <v>437</v>
      </c>
      <c r="E1523" s="11" t="s">
        <v>282</v>
      </c>
      <c r="F1523" s="11" t="s">
        <v>376</v>
      </c>
      <c r="G1523" s="11" t="s">
        <v>430</v>
      </c>
      <c r="H1523" s="11" t="s">
        <v>33</v>
      </c>
      <c r="I1523" s="11">
        <v>29</v>
      </c>
      <c r="J1523" s="11" t="s">
        <v>40</v>
      </c>
      <c r="K1523" s="164" t="s">
        <v>277</v>
      </c>
      <c r="L1523" s="11" t="s">
        <v>12548</v>
      </c>
      <c r="M1523" s="11" t="str">
        <f t="shared" si="92"/>
        <v>5_x5_3x_G_29c</v>
      </c>
      <c r="N1523" s="11" t="s">
        <v>10909</v>
      </c>
      <c r="O1523" s="11" t="s">
        <v>1256</v>
      </c>
      <c r="P1523" s="11"/>
      <c r="Q1523" s="55" t="s">
        <v>6943</v>
      </c>
      <c r="R1523" s="11" t="s">
        <v>16186</v>
      </c>
      <c r="S1523" s="152" t="s">
        <v>8327</v>
      </c>
      <c r="T1523" s="78" t="str">
        <f t="shared" si="91"/>
        <v>y1_6_5y</v>
      </c>
      <c r="U1523" s="78" t="str">
        <f>INDEX(Lista!$O$2:$S$206,MATCH('Base data'!T1523,Lista!$P$2:$P$206,0),3)</f>
        <v>Enheter - Vikt</v>
      </c>
      <c r="V1523" s="78" t="str">
        <f>INDEX(Lista!$O$2:$S$206,MATCH('Base data'!T1523,Lista!$P$2:$P$206,0),4)</f>
        <v>T_1_6</v>
      </c>
      <c r="W1523" s="78" t="str">
        <f>INDEX(Lista!$O$2:$S$206,MATCH('Base data'!T1523,Lista!$P$2:$P$206,0),5)</f>
        <v>Enheter</v>
      </c>
      <c r="X1523" s="214" t="s">
        <v>16772</v>
      </c>
    </row>
    <row r="1524" spans="1:24" x14ac:dyDescent="0.2">
      <c r="A1524" s="215">
        <v>9789152302484</v>
      </c>
      <c r="B1524" s="11">
        <v>5</v>
      </c>
      <c r="C1524" s="11" t="s">
        <v>414</v>
      </c>
      <c r="D1524" s="11" t="s">
        <v>437</v>
      </c>
      <c r="E1524" s="11" t="s">
        <v>282</v>
      </c>
      <c r="F1524" s="11" t="s">
        <v>376</v>
      </c>
      <c r="G1524" s="11" t="s">
        <v>430</v>
      </c>
      <c r="H1524" s="11" t="s">
        <v>33</v>
      </c>
      <c r="I1524" s="11">
        <v>30</v>
      </c>
      <c r="J1524" s="11" t="s">
        <v>31</v>
      </c>
      <c r="K1524" s="164" t="s">
        <v>277</v>
      </c>
      <c r="L1524" s="11" t="s">
        <v>17333</v>
      </c>
      <c r="M1524" s="11" t="str">
        <f t="shared" si="92"/>
        <v>5_x5_3x_G_30a</v>
      </c>
      <c r="N1524" s="11" t="s">
        <v>10910</v>
      </c>
      <c r="O1524" s="11" t="s">
        <v>1256</v>
      </c>
      <c r="P1524" s="11"/>
      <c r="Q1524" s="55" t="s">
        <v>6944</v>
      </c>
      <c r="R1524" s="11" t="s">
        <v>16186</v>
      </c>
      <c r="S1524" s="152" t="s">
        <v>8327</v>
      </c>
      <c r="T1524" s="78" t="str">
        <f t="shared" si="91"/>
        <v>y1_6_5y</v>
      </c>
      <c r="U1524" s="78" t="str">
        <f>INDEX(Lista!$O$2:$S$206,MATCH('Base data'!T1524,Lista!$P$2:$P$206,0),3)</f>
        <v>Enheter - Vikt</v>
      </c>
      <c r="V1524" s="78" t="str">
        <f>INDEX(Lista!$O$2:$S$206,MATCH('Base data'!T1524,Lista!$P$2:$P$206,0),4)</f>
        <v>T_1_6</v>
      </c>
      <c r="W1524" s="78" t="str">
        <f>INDEX(Lista!$O$2:$S$206,MATCH('Base data'!T1524,Lista!$P$2:$P$206,0),5)</f>
        <v>Enheter</v>
      </c>
      <c r="X1524" s="214" t="s">
        <v>16772</v>
      </c>
    </row>
    <row r="1525" spans="1:24" x14ac:dyDescent="0.2">
      <c r="A1525" s="215">
        <v>9789152302484</v>
      </c>
      <c r="B1525" s="11">
        <v>5</v>
      </c>
      <c r="C1525" s="11" t="s">
        <v>414</v>
      </c>
      <c r="D1525" s="11" t="s">
        <v>437</v>
      </c>
      <c r="E1525" s="11" t="s">
        <v>282</v>
      </c>
      <c r="F1525" s="11" t="s">
        <v>376</v>
      </c>
      <c r="G1525" s="11" t="s">
        <v>430</v>
      </c>
      <c r="H1525" s="11" t="s">
        <v>33</v>
      </c>
      <c r="I1525" s="11">
        <v>30</v>
      </c>
      <c r="J1525" s="11" t="s">
        <v>34</v>
      </c>
      <c r="K1525" s="164" t="s">
        <v>277</v>
      </c>
      <c r="L1525" s="11" t="s">
        <v>17333</v>
      </c>
      <c r="M1525" s="11" t="str">
        <f t="shared" si="92"/>
        <v>5_x5_3x_G_30b</v>
      </c>
      <c r="N1525" s="11" t="s">
        <v>10911</v>
      </c>
      <c r="O1525" s="11" t="s">
        <v>1256</v>
      </c>
      <c r="P1525" s="11"/>
      <c r="Q1525" s="55" t="s">
        <v>6945</v>
      </c>
      <c r="R1525" s="11" t="s">
        <v>16186</v>
      </c>
      <c r="S1525" s="152" t="s">
        <v>8327</v>
      </c>
      <c r="T1525" s="78" t="str">
        <f t="shared" si="91"/>
        <v>y1_6_5y</v>
      </c>
      <c r="U1525" s="78" t="str">
        <f>INDEX(Lista!$O$2:$S$206,MATCH('Base data'!T1525,Lista!$P$2:$P$206,0),3)</f>
        <v>Enheter - Vikt</v>
      </c>
      <c r="V1525" s="78" t="str">
        <f>INDEX(Lista!$O$2:$S$206,MATCH('Base data'!T1525,Lista!$P$2:$P$206,0),4)</f>
        <v>T_1_6</v>
      </c>
      <c r="W1525" s="78" t="str">
        <f>INDEX(Lista!$O$2:$S$206,MATCH('Base data'!T1525,Lista!$P$2:$P$206,0),5)</f>
        <v>Enheter</v>
      </c>
      <c r="X1525" s="214" t="s">
        <v>16772</v>
      </c>
    </row>
    <row r="1526" spans="1:24" x14ac:dyDescent="0.2">
      <c r="A1526" s="215">
        <v>9789152302484</v>
      </c>
      <c r="B1526" s="11">
        <v>5</v>
      </c>
      <c r="C1526" s="11" t="s">
        <v>414</v>
      </c>
      <c r="D1526" s="11" t="s">
        <v>437</v>
      </c>
      <c r="E1526" s="11" t="s">
        <v>282</v>
      </c>
      <c r="F1526" s="11" t="s">
        <v>376</v>
      </c>
      <c r="G1526" s="11" t="s">
        <v>430</v>
      </c>
      <c r="H1526" s="11" t="s">
        <v>33</v>
      </c>
      <c r="I1526" s="11">
        <v>30</v>
      </c>
      <c r="J1526" s="11" t="s">
        <v>40</v>
      </c>
      <c r="K1526" s="164" t="s">
        <v>277</v>
      </c>
      <c r="L1526" s="11" t="s">
        <v>17333</v>
      </c>
      <c r="M1526" s="11" t="str">
        <f t="shared" si="92"/>
        <v>5_x5_3x_G_30c</v>
      </c>
      <c r="N1526" s="11" t="s">
        <v>10912</v>
      </c>
      <c r="O1526" s="11" t="s">
        <v>1256</v>
      </c>
      <c r="P1526" s="11"/>
      <c r="Q1526" s="55" t="s">
        <v>6946</v>
      </c>
      <c r="R1526" s="11" t="s">
        <v>16186</v>
      </c>
      <c r="S1526" s="152" t="s">
        <v>8327</v>
      </c>
      <c r="T1526" s="78" t="str">
        <f t="shared" si="91"/>
        <v>y1_6_5y</v>
      </c>
      <c r="U1526" s="78" t="str">
        <f>INDEX(Lista!$O$2:$S$206,MATCH('Base data'!T1526,Lista!$P$2:$P$206,0),3)</f>
        <v>Enheter - Vikt</v>
      </c>
      <c r="V1526" s="78" t="str">
        <f>INDEX(Lista!$O$2:$S$206,MATCH('Base data'!T1526,Lista!$P$2:$P$206,0),4)</f>
        <v>T_1_6</v>
      </c>
      <c r="W1526" s="78" t="str">
        <f>INDEX(Lista!$O$2:$S$206,MATCH('Base data'!T1526,Lista!$P$2:$P$206,0),5)</f>
        <v>Enheter</v>
      </c>
      <c r="X1526" s="214" t="s">
        <v>16772</v>
      </c>
    </row>
    <row r="1527" spans="1:24" x14ac:dyDescent="0.2">
      <c r="A1527" s="215">
        <v>9789152302484</v>
      </c>
      <c r="B1527" s="11">
        <v>5</v>
      </c>
      <c r="C1527" s="11" t="s">
        <v>414</v>
      </c>
      <c r="D1527" s="11" t="s">
        <v>437</v>
      </c>
      <c r="E1527" s="11" t="s">
        <v>282</v>
      </c>
      <c r="F1527" s="11" t="s">
        <v>376</v>
      </c>
      <c r="G1527" s="11" t="s">
        <v>430</v>
      </c>
      <c r="H1527" s="11" t="s">
        <v>33</v>
      </c>
      <c r="I1527" s="11">
        <v>31</v>
      </c>
      <c r="J1527" s="11" t="s">
        <v>31</v>
      </c>
      <c r="K1527" s="164" t="s">
        <v>277</v>
      </c>
      <c r="L1527" s="11" t="s">
        <v>12548</v>
      </c>
      <c r="M1527" s="11" t="str">
        <f t="shared" si="92"/>
        <v>5_x5_3x_G_31a</v>
      </c>
      <c r="N1527" s="11" t="s">
        <v>10913</v>
      </c>
      <c r="O1527" s="11" t="s">
        <v>1256</v>
      </c>
      <c r="P1527" s="11"/>
      <c r="Q1527" s="55" t="s">
        <v>6947</v>
      </c>
      <c r="R1527" s="11" t="s">
        <v>16186</v>
      </c>
      <c r="S1527" s="152" t="s">
        <v>8327</v>
      </c>
      <c r="T1527" s="78" t="str">
        <f t="shared" si="91"/>
        <v>y1_6_5y</v>
      </c>
      <c r="U1527" s="78" t="str">
        <f>INDEX(Lista!$O$2:$S$206,MATCH('Base data'!T1527,Lista!$P$2:$P$206,0),3)</f>
        <v>Enheter - Vikt</v>
      </c>
      <c r="V1527" s="78" t="str">
        <f>INDEX(Lista!$O$2:$S$206,MATCH('Base data'!T1527,Lista!$P$2:$P$206,0),4)</f>
        <v>T_1_6</v>
      </c>
      <c r="W1527" s="78" t="str">
        <f>INDEX(Lista!$O$2:$S$206,MATCH('Base data'!T1527,Lista!$P$2:$P$206,0),5)</f>
        <v>Enheter</v>
      </c>
      <c r="X1527" s="214" t="s">
        <v>16772</v>
      </c>
    </row>
    <row r="1528" spans="1:24" x14ac:dyDescent="0.2">
      <c r="A1528" s="215">
        <v>9789152302484</v>
      </c>
      <c r="B1528" s="11">
        <v>5</v>
      </c>
      <c r="C1528" s="11" t="s">
        <v>414</v>
      </c>
      <c r="D1528" s="11" t="s">
        <v>437</v>
      </c>
      <c r="E1528" s="11" t="s">
        <v>282</v>
      </c>
      <c r="F1528" s="11" t="s">
        <v>376</v>
      </c>
      <c r="G1528" s="11" t="s">
        <v>430</v>
      </c>
      <c r="H1528" s="11" t="s">
        <v>33</v>
      </c>
      <c r="I1528" s="11">
        <v>31</v>
      </c>
      <c r="J1528" s="11" t="s">
        <v>34</v>
      </c>
      <c r="K1528" s="164" t="s">
        <v>277</v>
      </c>
      <c r="L1528" s="11" t="s">
        <v>12548</v>
      </c>
      <c r="M1528" s="11" t="str">
        <f t="shared" si="92"/>
        <v>5_x5_3x_G_31b</v>
      </c>
      <c r="N1528" s="11" t="s">
        <v>10914</v>
      </c>
      <c r="O1528" s="11" t="s">
        <v>1256</v>
      </c>
      <c r="P1528" s="11"/>
      <c r="Q1528" s="55" t="s">
        <v>6948</v>
      </c>
      <c r="R1528" s="11" t="s">
        <v>16186</v>
      </c>
      <c r="S1528" s="152" t="s">
        <v>8327</v>
      </c>
      <c r="T1528" s="78" t="str">
        <f t="shared" si="91"/>
        <v>y1_6_5y</v>
      </c>
      <c r="U1528" s="78" t="str">
        <f>INDEX(Lista!$O$2:$S$206,MATCH('Base data'!T1528,Lista!$P$2:$P$206,0),3)</f>
        <v>Enheter - Vikt</v>
      </c>
      <c r="V1528" s="78" t="str">
        <f>INDEX(Lista!$O$2:$S$206,MATCH('Base data'!T1528,Lista!$P$2:$P$206,0),4)</f>
        <v>T_1_6</v>
      </c>
      <c r="W1528" s="78" t="str">
        <f>INDEX(Lista!$O$2:$S$206,MATCH('Base data'!T1528,Lista!$P$2:$P$206,0),5)</f>
        <v>Enheter</v>
      </c>
      <c r="X1528" s="214" t="s">
        <v>16772</v>
      </c>
    </row>
    <row r="1529" spans="1:24" x14ac:dyDescent="0.2">
      <c r="A1529" s="215">
        <v>9789152302484</v>
      </c>
      <c r="B1529" s="11">
        <v>5</v>
      </c>
      <c r="C1529" s="11" t="s">
        <v>414</v>
      </c>
      <c r="D1529" s="11" t="s">
        <v>437</v>
      </c>
      <c r="E1529" s="11" t="s">
        <v>282</v>
      </c>
      <c r="F1529" s="11" t="s">
        <v>376</v>
      </c>
      <c r="G1529" s="11" t="s">
        <v>430</v>
      </c>
      <c r="H1529" s="11" t="s">
        <v>33</v>
      </c>
      <c r="I1529" s="11">
        <v>32</v>
      </c>
      <c r="J1529" s="11" t="s">
        <v>31</v>
      </c>
      <c r="K1529" s="164" t="s">
        <v>277</v>
      </c>
      <c r="L1529" s="11" t="s">
        <v>17333</v>
      </c>
      <c r="M1529" s="11" t="str">
        <f t="shared" si="92"/>
        <v>5_x5_3x_G_32a</v>
      </c>
      <c r="N1529" s="11" t="s">
        <v>10915</v>
      </c>
      <c r="O1529" s="11" t="s">
        <v>1256</v>
      </c>
      <c r="P1529" s="11"/>
      <c r="Q1529" s="55" t="s">
        <v>6949</v>
      </c>
      <c r="R1529" s="11" t="s">
        <v>16186</v>
      </c>
      <c r="S1529" s="152" t="s">
        <v>8327</v>
      </c>
      <c r="T1529" s="78" t="str">
        <f t="shared" si="91"/>
        <v>y1_6_5y</v>
      </c>
      <c r="U1529" s="78" t="str">
        <f>INDEX(Lista!$O$2:$S$206,MATCH('Base data'!T1529,Lista!$P$2:$P$206,0),3)</f>
        <v>Enheter - Vikt</v>
      </c>
      <c r="V1529" s="78" t="str">
        <f>INDEX(Lista!$O$2:$S$206,MATCH('Base data'!T1529,Lista!$P$2:$P$206,0),4)</f>
        <v>T_1_6</v>
      </c>
      <c r="W1529" s="78" t="str">
        <f>INDEX(Lista!$O$2:$S$206,MATCH('Base data'!T1529,Lista!$P$2:$P$206,0),5)</f>
        <v>Enheter</v>
      </c>
      <c r="X1529" s="214" t="s">
        <v>16772</v>
      </c>
    </row>
    <row r="1530" spans="1:24" x14ac:dyDescent="0.2">
      <c r="A1530" s="215">
        <v>9789152302484</v>
      </c>
      <c r="B1530" s="11">
        <v>5</v>
      </c>
      <c r="C1530" s="11" t="s">
        <v>414</v>
      </c>
      <c r="D1530" s="11" t="s">
        <v>437</v>
      </c>
      <c r="E1530" s="11" t="s">
        <v>282</v>
      </c>
      <c r="F1530" s="11" t="s">
        <v>376</v>
      </c>
      <c r="G1530" s="11" t="s">
        <v>430</v>
      </c>
      <c r="H1530" s="11" t="s">
        <v>33</v>
      </c>
      <c r="I1530" s="11">
        <v>32</v>
      </c>
      <c r="J1530" s="11" t="s">
        <v>34</v>
      </c>
      <c r="K1530" s="164" t="s">
        <v>277</v>
      </c>
      <c r="L1530" s="11" t="s">
        <v>17333</v>
      </c>
      <c r="M1530" s="11" t="str">
        <f t="shared" si="92"/>
        <v>5_x5_3x_G_32b</v>
      </c>
      <c r="N1530" s="11" t="s">
        <v>10916</v>
      </c>
      <c r="O1530" s="11" t="s">
        <v>1256</v>
      </c>
      <c r="P1530" s="11"/>
      <c r="Q1530" s="55" t="s">
        <v>6950</v>
      </c>
      <c r="R1530" s="11" t="s">
        <v>16186</v>
      </c>
      <c r="S1530" s="152" t="s">
        <v>8327</v>
      </c>
      <c r="T1530" s="78" t="str">
        <f t="shared" si="91"/>
        <v>y1_6_5y</v>
      </c>
      <c r="U1530" s="78" t="str">
        <f>INDEX(Lista!$O$2:$S$206,MATCH('Base data'!T1530,Lista!$P$2:$P$206,0),3)</f>
        <v>Enheter - Vikt</v>
      </c>
      <c r="V1530" s="78" t="str">
        <f>INDEX(Lista!$O$2:$S$206,MATCH('Base data'!T1530,Lista!$P$2:$P$206,0),4)</f>
        <v>T_1_6</v>
      </c>
      <c r="W1530" s="78" t="str">
        <f>INDEX(Lista!$O$2:$S$206,MATCH('Base data'!T1530,Lista!$P$2:$P$206,0),5)</f>
        <v>Enheter</v>
      </c>
      <c r="X1530" s="214" t="s">
        <v>16772</v>
      </c>
    </row>
    <row r="1531" spans="1:24" x14ac:dyDescent="0.2">
      <c r="A1531" s="215">
        <v>9789152302484</v>
      </c>
      <c r="B1531" s="11">
        <v>5</v>
      </c>
      <c r="C1531" s="11" t="s">
        <v>414</v>
      </c>
      <c r="D1531" s="11" t="s">
        <v>437</v>
      </c>
      <c r="E1531" s="11" t="s">
        <v>282</v>
      </c>
      <c r="F1531" s="11" t="s">
        <v>376</v>
      </c>
      <c r="G1531" s="11" t="s">
        <v>430</v>
      </c>
      <c r="H1531" s="11" t="s">
        <v>33</v>
      </c>
      <c r="I1531" s="11">
        <v>33</v>
      </c>
      <c r="J1531" s="11"/>
      <c r="K1531" s="164" t="s">
        <v>277</v>
      </c>
      <c r="L1531" s="11" t="s">
        <v>12548</v>
      </c>
      <c r="M1531" s="11" t="str">
        <f t="shared" si="92"/>
        <v>5_x5_3x_G_33</v>
      </c>
      <c r="N1531" s="11" t="s">
        <v>10917</v>
      </c>
      <c r="O1531" s="11" t="s">
        <v>1256</v>
      </c>
      <c r="P1531" s="11"/>
      <c r="Q1531" s="55" t="s">
        <v>6951</v>
      </c>
      <c r="R1531" s="11" t="s">
        <v>16186</v>
      </c>
      <c r="S1531" s="152" t="s">
        <v>8327</v>
      </c>
      <c r="T1531" s="78" t="str">
        <f t="shared" si="91"/>
        <v>y1_6_5y</v>
      </c>
      <c r="U1531" s="78" t="str">
        <f>INDEX(Lista!$O$2:$S$206,MATCH('Base data'!T1531,Lista!$P$2:$P$206,0),3)</f>
        <v>Enheter - Vikt</v>
      </c>
      <c r="V1531" s="78" t="str">
        <f>INDEX(Lista!$O$2:$S$206,MATCH('Base data'!T1531,Lista!$P$2:$P$206,0),4)</f>
        <v>T_1_6</v>
      </c>
      <c r="W1531" s="78" t="str">
        <f>INDEX(Lista!$O$2:$S$206,MATCH('Base data'!T1531,Lista!$P$2:$P$206,0),5)</f>
        <v>Enheter</v>
      </c>
      <c r="X1531" s="214" t="s">
        <v>16772</v>
      </c>
    </row>
    <row r="1532" spans="1:24" x14ac:dyDescent="0.2">
      <c r="A1532" s="215">
        <v>9789152302484</v>
      </c>
      <c r="B1532" s="11">
        <v>5</v>
      </c>
      <c r="C1532" s="11" t="s">
        <v>414</v>
      </c>
      <c r="D1532" s="11" t="s">
        <v>437</v>
      </c>
      <c r="E1532" s="11" t="s">
        <v>282</v>
      </c>
      <c r="F1532" s="11" t="s">
        <v>376</v>
      </c>
      <c r="G1532" s="11" t="s">
        <v>430</v>
      </c>
      <c r="H1532" s="11" t="s">
        <v>33</v>
      </c>
      <c r="I1532" s="11">
        <v>34</v>
      </c>
      <c r="J1532" s="11" t="s">
        <v>31</v>
      </c>
      <c r="K1532" s="164" t="s">
        <v>277</v>
      </c>
      <c r="L1532" s="11" t="s">
        <v>17333</v>
      </c>
      <c r="M1532" s="11" t="str">
        <f t="shared" si="92"/>
        <v>5_x5_3x_G_34a</v>
      </c>
      <c r="N1532" s="11" t="s">
        <v>10918</v>
      </c>
      <c r="O1532" s="11" t="s">
        <v>1256</v>
      </c>
      <c r="P1532" s="11"/>
      <c r="Q1532" s="55" t="s">
        <v>6952</v>
      </c>
      <c r="R1532" s="11" t="s">
        <v>16186</v>
      </c>
      <c r="S1532" s="152" t="s">
        <v>8329</v>
      </c>
      <c r="T1532" s="78" t="str">
        <f t="shared" si="91"/>
        <v>y1_6_2y</v>
      </c>
      <c r="U1532" s="78" t="str">
        <f>INDEX(Lista!$O$2:$S$206,MATCH('Base data'!T1532,Lista!$P$2:$P$206,0),3)</f>
        <v>Enheter - Tid</v>
      </c>
      <c r="V1532" s="78" t="str">
        <f>INDEX(Lista!$O$2:$S$206,MATCH('Base data'!T1532,Lista!$P$2:$P$206,0),4)</f>
        <v>T_1_6</v>
      </c>
      <c r="W1532" s="78" t="str">
        <f>INDEX(Lista!$O$2:$S$206,MATCH('Base data'!T1532,Lista!$P$2:$P$206,0),5)</f>
        <v>Enheter</v>
      </c>
      <c r="X1532" s="214" t="s">
        <v>16772</v>
      </c>
    </row>
    <row r="1533" spans="1:24" x14ac:dyDescent="0.2">
      <c r="A1533" s="215">
        <v>9789152302484</v>
      </c>
      <c r="B1533" s="11">
        <v>5</v>
      </c>
      <c r="C1533" s="11" t="s">
        <v>414</v>
      </c>
      <c r="D1533" s="11" t="s">
        <v>437</v>
      </c>
      <c r="E1533" s="11" t="s">
        <v>282</v>
      </c>
      <c r="F1533" s="11" t="s">
        <v>376</v>
      </c>
      <c r="G1533" s="11" t="s">
        <v>430</v>
      </c>
      <c r="H1533" s="11" t="s">
        <v>33</v>
      </c>
      <c r="I1533" s="11">
        <v>34</v>
      </c>
      <c r="J1533" s="11" t="s">
        <v>34</v>
      </c>
      <c r="K1533" s="164" t="s">
        <v>277</v>
      </c>
      <c r="L1533" s="11" t="s">
        <v>17333</v>
      </c>
      <c r="M1533" s="11" t="str">
        <f t="shared" si="92"/>
        <v>5_x5_3x_G_34b</v>
      </c>
      <c r="N1533" s="11" t="s">
        <v>10919</v>
      </c>
      <c r="O1533" s="11" t="s">
        <v>1256</v>
      </c>
      <c r="P1533" s="11"/>
      <c r="Q1533" s="55" t="s">
        <v>6953</v>
      </c>
      <c r="R1533" s="11" t="s">
        <v>16186</v>
      </c>
      <c r="S1533" s="152" t="s">
        <v>8329</v>
      </c>
      <c r="T1533" s="78" t="str">
        <f t="shared" si="91"/>
        <v>y1_6_2y</v>
      </c>
      <c r="U1533" s="78" t="str">
        <f>INDEX(Lista!$O$2:$S$206,MATCH('Base data'!T1533,Lista!$P$2:$P$206,0),3)</f>
        <v>Enheter - Tid</v>
      </c>
      <c r="V1533" s="78" t="str">
        <f>INDEX(Lista!$O$2:$S$206,MATCH('Base data'!T1533,Lista!$P$2:$P$206,0),4)</f>
        <v>T_1_6</v>
      </c>
      <c r="W1533" s="78" t="str">
        <f>INDEX(Lista!$O$2:$S$206,MATCH('Base data'!T1533,Lista!$P$2:$P$206,0),5)</f>
        <v>Enheter</v>
      </c>
      <c r="X1533" s="214" t="s">
        <v>16772</v>
      </c>
    </row>
    <row r="1534" spans="1:24" x14ac:dyDescent="0.2">
      <c r="A1534" s="215">
        <v>9789152302484</v>
      </c>
      <c r="B1534" s="11">
        <v>5</v>
      </c>
      <c r="C1534" s="11" t="s">
        <v>414</v>
      </c>
      <c r="D1534" s="11" t="s">
        <v>437</v>
      </c>
      <c r="E1534" s="11" t="s">
        <v>282</v>
      </c>
      <c r="F1534" s="11" t="s">
        <v>376</v>
      </c>
      <c r="G1534" s="11" t="s">
        <v>430</v>
      </c>
      <c r="H1534" s="11" t="s">
        <v>33</v>
      </c>
      <c r="I1534" s="11">
        <v>34</v>
      </c>
      <c r="J1534" s="11" t="s">
        <v>40</v>
      </c>
      <c r="K1534" s="164" t="s">
        <v>277</v>
      </c>
      <c r="L1534" s="11" t="s">
        <v>17333</v>
      </c>
      <c r="M1534" s="11" t="str">
        <f t="shared" si="92"/>
        <v>5_x5_3x_G_34c</v>
      </c>
      <c r="N1534" s="11" t="s">
        <v>10920</v>
      </c>
      <c r="O1534" s="11" t="s">
        <v>1256</v>
      </c>
      <c r="P1534" s="11"/>
      <c r="Q1534" s="55" t="s">
        <v>6954</v>
      </c>
      <c r="R1534" s="11" t="s">
        <v>16186</v>
      </c>
      <c r="S1534" s="152" t="s">
        <v>8329</v>
      </c>
      <c r="T1534" s="78" t="str">
        <f t="shared" ref="T1534:T1597" si="93">"y"&amp;S1534&amp;"y"</f>
        <v>y1_6_2y</v>
      </c>
      <c r="U1534" s="78" t="str">
        <f>INDEX(Lista!$O$2:$S$206,MATCH('Base data'!T1534,Lista!$P$2:$P$206,0),3)</f>
        <v>Enheter - Tid</v>
      </c>
      <c r="V1534" s="78" t="str">
        <f>INDEX(Lista!$O$2:$S$206,MATCH('Base data'!T1534,Lista!$P$2:$P$206,0),4)</f>
        <v>T_1_6</v>
      </c>
      <c r="W1534" s="78" t="str">
        <f>INDEX(Lista!$O$2:$S$206,MATCH('Base data'!T1534,Lista!$P$2:$P$206,0),5)</f>
        <v>Enheter</v>
      </c>
      <c r="X1534" s="214" t="s">
        <v>16772</v>
      </c>
    </row>
    <row r="1535" spans="1:24" x14ac:dyDescent="0.2">
      <c r="A1535" s="215">
        <v>9789152302484</v>
      </c>
      <c r="B1535" s="11">
        <v>5</v>
      </c>
      <c r="C1535" s="11" t="s">
        <v>414</v>
      </c>
      <c r="D1535" s="11" t="s">
        <v>437</v>
      </c>
      <c r="E1535" s="11" t="s">
        <v>282</v>
      </c>
      <c r="F1535" s="11" t="s">
        <v>376</v>
      </c>
      <c r="G1535" s="11" t="s">
        <v>430</v>
      </c>
      <c r="H1535" s="11" t="s">
        <v>33</v>
      </c>
      <c r="I1535" s="11">
        <v>35</v>
      </c>
      <c r="J1535" s="11" t="s">
        <v>31</v>
      </c>
      <c r="K1535" s="164" t="s">
        <v>277</v>
      </c>
      <c r="L1535" s="11" t="s">
        <v>12548</v>
      </c>
      <c r="M1535" s="11" t="str">
        <f t="shared" si="92"/>
        <v>5_x5_3x_G_35a</v>
      </c>
      <c r="N1535" s="11" t="s">
        <v>10921</v>
      </c>
      <c r="O1535" s="11" t="s">
        <v>1256</v>
      </c>
      <c r="P1535" s="11"/>
      <c r="Q1535" s="55" t="s">
        <v>6955</v>
      </c>
      <c r="R1535" s="11" t="s">
        <v>16186</v>
      </c>
      <c r="S1535" s="152" t="s">
        <v>8329</v>
      </c>
      <c r="T1535" s="78" t="str">
        <f t="shared" si="93"/>
        <v>y1_6_2y</v>
      </c>
      <c r="U1535" s="78" t="str">
        <f>INDEX(Lista!$O$2:$S$206,MATCH('Base data'!T1535,Lista!$P$2:$P$206,0),3)</f>
        <v>Enheter - Tid</v>
      </c>
      <c r="V1535" s="78" t="str">
        <f>INDEX(Lista!$O$2:$S$206,MATCH('Base data'!T1535,Lista!$P$2:$P$206,0),4)</f>
        <v>T_1_6</v>
      </c>
      <c r="W1535" s="78" t="str">
        <f>INDEX(Lista!$O$2:$S$206,MATCH('Base data'!T1535,Lista!$P$2:$P$206,0),5)</f>
        <v>Enheter</v>
      </c>
      <c r="X1535" s="214" t="s">
        <v>16772</v>
      </c>
    </row>
    <row r="1536" spans="1:24" x14ac:dyDescent="0.2">
      <c r="A1536" s="215">
        <v>9789152302484</v>
      </c>
      <c r="B1536" s="11">
        <v>5</v>
      </c>
      <c r="C1536" s="11" t="s">
        <v>414</v>
      </c>
      <c r="D1536" s="11" t="s">
        <v>437</v>
      </c>
      <c r="E1536" s="11" t="s">
        <v>282</v>
      </c>
      <c r="F1536" s="11" t="s">
        <v>376</v>
      </c>
      <c r="G1536" s="11" t="s">
        <v>430</v>
      </c>
      <c r="H1536" s="11" t="s">
        <v>33</v>
      </c>
      <c r="I1536" s="11">
        <v>35</v>
      </c>
      <c r="J1536" s="11" t="s">
        <v>34</v>
      </c>
      <c r="K1536" s="164" t="s">
        <v>277</v>
      </c>
      <c r="L1536" s="11" t="s">
        <v>12548</v>
      </c>
      <c r="M1536" s="11" t="str">
        <f t="shared" si="92"/>
        <v>5_x5_3x_G_35b</v>
      </c>
      <c r="N1536" s="11" t="s">
        <v>10922</v>
      </c>
      <c r="O1536" s="11" t="s">
        <v>1256</v>
      </c>
      <c r="P1536" s="11"/>
      <c r="Q1536" s="55" t="s">
        <v>6956</v>
      </c>
      <c r="R1536" s="11" t="s">
        <v>16186</v>
      </c>
      <c r="S1536" s="152" t="s">
        <v>8329</v>
      </c>
      <c r="T1536" s="78" t="str">
        <f t="shared" si="93"/>
        <v>y1_6_2y</v>
      </c>
      <c r="U1536" s="78" t="str">
        <f>INDEX(Lista!$O$2:$S$206,MATCH('Base data'!T1536,Lista!$P$2:$P$206,0),3)</f>
        <v>Enheter - Tid</v>
      </c>
      <c r="V1536" s="78" t="str">
        <f>INDEX(Lista!$O$2:$S$206,MATCH('Base data'!T1536,Lista!$P$2:$P$206,0),4)</f>
        <v>T_1_6</v>
      </c>
      <c r="W1536" s="78" t="str">
        <f>INDEX(Lista!$O$2:$S$206,MATCH('Base data'!T1536,Lista!$P$2:$P$206,0),5)</f>
        <v>Enheter</v>
      </c>
      <c r="X1536" s="214" t="s">
        <v>16772</v>
      </c>
    </row>
    <row r="1537" spans="1:24" x14ac:dyDescent="0.2">
      <c r="A1537" s="215">
        <v>9789152302484</v>
      </c>
      <c r="B1537" s="11">
        <v>5</v>
      </c>
      <c r="C1537" s="11" t="s">
        <v>414</v>
      </c>
      <c r="D1537" s="11" t="s">
        <v>437</v>
      </c>
      <c r="E1537" s="11" t="s">
        <v>282</v>
      </c>
      <c r="F1537" s="11" t="s">
        <v>376</v>
      </c>
      <c r="G1537" s="11" t="s">
        <v>430</v>
      </c>
      <c r="H1537" s="11" t="s">
        <v>33</v>
      </c>
      <c r="I1537" s="11">
        <v>35</v>
      </c>
      <c r="J1537" s="11" t="s">
        <v>40</v>
      </c>
      <c r="K1537" s="164" t="s">
        <v>277</v>
      </c>
      <c r="L1537" s="11" t="s">
        <v>12548</v>
      </c>
      <c r="M1537" s="11" t="str">
        <f t="shared" si="92"/>
        <v>5_x5_3x_G_35c</v>
      </c>
      <c r="N1537" s="11" t="s">
        <v>10923</v>
      </c>
      <c r="O1537" s="11" t="s">
        <v>1256</v>
      </c>
      <c r="P1537" s="11"/>
      <c r="Q1537" s="55" t="s">
        <v>6957</v>
      </c>
      <c r="R1537" s="11" t="s">
        <v>16186</v>
      </c>
      <c r="S1537" s="152" t="s">
        <v>8329</v>
      </c>
      <c r="T1537" s="78" t="str">
        <f t="shared" si="93"/>
        <v>y1_6_2y</v>
      </c>
      <c r="U1537" s="78" t="str">
        <f>INDEX(Lista!$O$2:$S$206,MATCH('Base data'!T1537,Lista!$P$2:$P$206,0),3)</f>
        <v>Enheter - Tid</v>
      </c>
      <c r="V1537" s="78" t="str">
        <f>INDEX(Lista!$O$2:$S$206,MATCH('Base data'!T1537,Lista!$P$2:$P$206,0),4)</f>
        <v>T_1_6</v>
      </c>
      <c r="W1537" s="78" t="str">
        <f>INDEX(Lista!$O$2:$S$206,MATCH('Base data'!T1537,Lista!$P$2:$P$206,0),5)</f>
        <v>Enheter</v>
      </c>
      <c r="X1537" s="214" t="s">
        <v>16772</v>
      </c>
    </row>
    <row r="1538" spans="1:24" x14ac:dyDescent="0.2">
      <c r="A1538" s="215">
        <v>9789152302484</v>
      </c>
      <c r="B1538" s="11">
        <v>5</v>
      </c>
      <c r="C1538" s="11" t="s">
        <v>414</v>
      </c>
      <c r="D1538" s="11" t="s">
        <v>437</v>
      </c>
      <c r="E1538" s="11" t="s">
        <v>282</v>
      </c>
      <c r="F1538" s="11" t="s">
        <v>376</v>
      </c>
      <c r="G1538" s="11" t="s">
        <v>430</v>
      </c>
      <c r="H1538" s="11" t="s">
        <v>33</v>
      </c>
      <c r="I1538" s="11">
        <v>36</v>
      </c>
      <c r="J1538" s="11"/>
      <c r="K1538" s="164" t="s">
        <v>277</v>
      </c>
      <c r="L1538" s="11" t="s">
        <v>17333</v>
      </c>
      <c r="M1538" s="11" t="str">
        <f t="shared" si="92"/>
        <v>5_x5_3x_G_36</v>
      </c>
      <c r="N1538" s="11" t="s">
        <v>10924</v>
      </c>
      <c r="O1538" s="11" t="s">
        <v>1256</v>
      </c>
      <c r="P1538" s="11"/>
      <c r="Q1538" s="55" t="s">
        <v>6958</v>
      </c>
      <c r="R1538" s="11" t="s">
        <v>16186</v>
      </c>
      <c r="S1538" s="152" t="s">
        <v>8329</v>
      </c>
      <c r="T1538" s="78" t="str">
        <f t="shared" si="93"/>
        <v>y1_6_2y</v>
      </c>
      <c r="U1538" s="78" t="str">
        <f>INDEX(Lista!$O$2:$S$206,MATCH('Base data'!T1538,Lista!$P$2:$P$206,0),3)</f>
        <v>Enheter - Tid</v>
      </c>
      <c r="V1538" s="78" t="str">
        <f>INDEX(Lista!$O$2:$S$206,MATCH('Base data'!T1538,Lista!$P$2:$P$206,0),4)</f>
        <v>T_1_6</v>
      </c>
      <c r="W1538" s="78" t="str">
        <f>INDEX(Lista!$O$2:$S$206,MATCH('Base data'!T1538,Lista!$P$2:$P$206,0),5)</f>
        <v>Enheter</v>
      </c>
      <c r="X1538" s="214" t="s">
        <v>16772</v>
      </c>
    </row>
    <row r="1539" spans="1:24" x14ac:dyDescent="0.2">
      <c r="A1539" s="215">
        <v>9789152302484</v>
      </c>
      <c r="B1539" s="11">
        <v>5</v>
      </c>
      <c r="C1539" s="11" t="s">
        <v>414</v>
      </c>
      <c r="D1539" s="11" t="s">
        <v>437</v>
      </c>
      <c r="E1539" s="11" t="s">
        <v>282</v>
      </c>
      <c r="F1539" s="11" t="s">
        <v>376</v>
      </c>
      <c r="G1539" s="11" t="s">
        <v>430</v>
      </c>
      <c r="H1539" s="11" t="s">
        <v>33</v>
      </c>
      <c r="I1539" s="11">
        <v>37</v>
      </c>
      <c r="J1539" s="11"/>
      <c r="K1539" s="164" t="s">
        <v>277</v>
      </c>
      <c r="L1539" s="11" t="s">
        <v>12548</v>
      </c>
      <c r="M1539" s="11" t="str">
        <f t="shared" si="92"/>
        <v>5_x5_3x_G_37</v>
      </c>
      <c r="N1539" s="11" t="s">
        <v>10925</v>
      </c>
      <c r="O1539" s="11" t="s">
        <v>1256</v>
      </c>
      <c r="P1539" s="11"/>
      <c r="Q1539" s="55" t="s">
        <v>6959</v>
      </c>
      <c r="R1539" s="11" t="s">
        <v>16186</v>
      </c>
      <c r="S1539" s="152" t="s">
        <v>8329</v>
      </c>
      <c r="T1539" s="78" t="str">
        <f t="shared" si="93"/>
        <v>y1_6_2y</v>
      </c>
      <c r="U1539" s="78" t="str">
        <f>INDEX(Lista!$O$2:$S$206,MATCH('Base data'!T1539,Lista!$P$2:$P$206,0),3)</f>
        <v>Enheter - Tid</v>
      </c>
      <c r="V1539" s="78" t="str">
        <f>INDEX(Lista!$O$2:$S$206,MATCH('Base data'!T1539,Lista!$P$2:$P$206,0),4)</f>
        <v>T_1_6</v>
      </c>
      <c r="W1539" s="78" t="str">
        <f>INDEX(Lista!$O$2:$S$206,MATCH('Base data'!T1539,Lista!$P$2:$P$206,0),5)</f>
        <v>Enheter</v>
      </c>
      <c r="X1539" s="214" t="s">
        <v>16772</v>
      </c>
    </row>
    <row r="1540" spans="1:24" x14ac:dyDescent="0.2">
      <c r="A1540" s="215">
        <v>9789152302484</v>
      </c>
      <c r="B1540" s="11">
        <v>5</v>
      </c>
      <c r="C1540" s="11" t="s">
        <v>414</v>
      </c>
      <c r="D1540" s="11" t="s">
        <v>437</v>
      </c>
      <c r="E1540" s="11" t="s">
        <v>282</v>
      </c>
      <c r="F1540" s="11" t="s">
        <v>376</v>
      </c>
      <c r="G1540" s="11" t="s">
        <v>430</v>
      </c>
      <c r="H1540" s="11" t="s">
        <v>33</v>
      </c>
      <c r="I1540" s="11">
        <v>38</v>
      </c>
      <c r="J1540" s="11" t="s">
        <v>31</v>
      </c>
      <c r="K1540" s="164" t="s">
        <v>277</v>
      </c>
      <c r="L1540" s="11" t="s">
        <v>17333</v>
      </c>
      <c r="M1540" s="11" t="str">
        <f t="shared" si="92"/>
        <v>5_x5_3x_G_38a</v>
      </c>
      <c r="N1540" s="11" t="s">
        <v>10926</v>
      </c>
      <c r="O1540" s="11" t="s">
        <v>443</v>
      </c>
      <c r="P1540" s="11"/>
      <c r="Q1540" s="55" t="s">
        <v>6960</v>
      </c>
      <c r="R1540" s="11" t="s">
        <v>16186</v>
      </c>
      <c r="S1540" s="152" t="s">
        <v>8329</v>
      </c>
      <c r="T1540" s="78" t="str">
        <f t="shared" si="93"/>
        <v>y1_6_2y</v>
      </c>
      <c r="U1540" s="78" t="str">
        <f>INDEX(Lista!$O$2:$S$206,MATCH('Base data'!T1540,Lista!$P$2:$P$206,0),3)</f>
        <v>Enheter - Tid</v>
      </c>
      <c r="V1540" s="78" t="str">
        <f>INDEX(Lista!$O$2:$S$206,MATCH('Base data'!T1540,Lista!$P$2:$P$206,0),4)</f>
        <v>T_1_6</v>
      </c>
      <c r="W1540" s="78" t="str">
        <f>INDEX(Lista!$O$2:$S$206,MATCH('Base data'!T1540,Lista!$P$2:$P$206,0),5)</f>
        <v>Enheter</v>
      </c>
      <c r="X1540" s="214" t="s">
        <v>16772</v>
      </c>
    </row>
    <row r="1541" spans="1:24" x14ac:dyDescent="0.2">
      <c r="A1541" s="215">
        <v>9789152302484</v>
      </c>
      <c r="B1541" s="11">
        <v>5</v>
      </c>
      <c r="C1541" s="11" t="s">
        <v>414</v>
      </c>
      <c r="D1541" s="11" t="s">
        <v>437</v>
      </c>
      <c r="E1541" s="11" t="s">
        <v>282</v>
      </c>
      <c r="F1541" s="11" t="s">
        <v>376</v>
      </c>
      <c r="G1541" s="11" t="s">
        <v>430</v>
      </c>
      <c r="H1541" s="11" t="s">
        <v>33</v>
      </c>
      <c r="I1541" s="11">
        <v>38</v>
      </c>
      <c r="J1541" s="11" t="s">
        <v>34</v>
      </c>
      <c r="K1541" s="164" t="s">
        <v>277</v>
      </c>
      <c r="L1541" s="11" t="s">
        <v>17333</v>
      </c>
      <c r="M1541" s="11" t="str">
        <f t="shared" si="92"/>
        <v>5_x5_3x_G_38b</v>
      </c>
      <c r="N1541" s="11" t="s">
        <v>10927</v>
      </c>
      <c r="O1541" s="11" t="s">
        <v>443</v>
      </c>
      <c r="P1541" s="11"/>
      <c r="Q1541" s="55" t="s">
        <v>6961</v>
      </c>
      <c r="R1541" s="11" t="s">
        <v>16186</v>
      </c>
      <c r="S1541" s="152" t="s">
        <v>8329</v>
      </c>
      <c r="T1541" s="78" t="str">
        <f t="shared" si="93"/>
        <v>y1_6_2y</v>
      </c>
      <c r="U1541" s="78" t="str">
        <f>INDEX(Lista!$O$2:$S$206,MATCH('Base data'!T1541,Lista!$P$2:$P$206,0),3)</f>
        <v>Enheter - Tid</v>
      </c>
      <c r="V1541" s="78" t="str">
        <f>INDEX(Lista!$O$2:$S$206,MATCH('Base data'!T1541,Lista!$P$2:$P$206,0),4)</f>
        <v>T_1_6</v>
      </c>
      <c r="W1541" s="78" t="str">
        <f>INDEX(Lista!$O$2:$S$206,MATCH('Base data'!T1541,Lista!$P$2:$P$206,0),5)</f>
        <v>Enheter</v>
      </c>
      <c r="X1541" s="214" t="s">
        <v>16772</v>
      </c>
    </row>
    <row r="1542" spans="1:24" x14ac:dyDescent="0.2">
      <c r="A1542" s="215">
        <v>9789152302484</v>
      </c>
      <c r="B1542" s="11">
        <v>5</v>
      </c>
      <c r="C1542" s="11" t="s">
        <v>414</v>
      </c>
      <c r="D1542" s="11" t="s">
        <v>437</v>
      </c>
      <c r="E1542" s="11" t="s">
        <v>282</v>
      </c>
      <c r="F1542" s="11" t="s">
        <v>376</v>
      </c>
      <c r="G1542" s="11" t="s">
        <v>430</v>
      </c>
      <c r="H1542" s="11" t="s">
        <v>33</v>
      </c>
      <c r="I1542" s="11">
        <v>38</v>
      </c>
      <c r="J1542" s="11" t="s">
        <v>40</v>
      </c>
      <c r="K1542" s="164" t="s">
        <v>277</v>
      </c>
      <c r="L1542" s="11" t="s">
        <v>17333</v>
      </c>
      <c r="M1542" s="11" t="str">
        <f t="shared" ref="M1542:M1605" si="94">B1542&amp;"_"&amp;F1542&amp;"_"&amp;H1542&amp;"_"&amp;I1542&amp;J1542</f>
        <v>5_x5_3x_G_38c</v>
      </c>
      <c r="N1542" s="11" t="s">
        <v>10928</v>
      </c>
      <c r="O1542" s="11" t="s">
        <v>443</v>
      </c>
      <c r="P1542" s="11"/>
      <c r="Q1542" s="55" t="s">
        <v>6962</v>
      </c>
      <c r="R1542" s="11" t="s">
        <v>16186</v>
      </c>
      <c r="S1542" s="152" t="s">
        <v>8329</v>
      </c>
      <c r="T1542" s="78" t="str">
        <f t="shared" si="93"/>
        <v>y1_6_2y</v>
      </c>
      <c r="U1542" s="78" t="str">
        <f>INDEX(Lista!$O$2:$S$206,MATCH('Base data'!T1542,Lista!$P$2:$P$206,0),3)</f>
        <v>Enheter - Tid</v>
      </c>
      <c r="V1542" s="78" t="str">
        <f>INDEX(Lista!$O$2:$S$206,MATCH('Base data'!T1542,Lista!$P$2:$P$206,0),4)</f>
        <v>T_1_6</v>
      </c>
      <c r="W1542" s="78" t="str">
        <f>INDEX(Lista!$O$2:$S$206,MATCH('Base data'!T1542,Lista!$P$2:$P$206,0),5)</f>
        <v>Enheter</v>
      </c>
      <c r="X1542" s="214" t="s">
        <v>16772</v>
      </c>
    </row>
    <row r="1543" spans="1:24" x14ac:dyDescent="0.2">
      <c r="A1543" s="215">
        <v>9789152302484</v>
      </c>
      <c r="B1543" s="11">
        <v>5</v>
      </c>
      <c r="C1543" s="11" t="s">
        <v>414</v>
      </c>
      <c r="D1543" s="11" t="s">
        <v>437</v>
      </c>
      <c r="E1543" s="11" t="s">
        <v>282</v>
      </c>
      <c r="F1543" s="11" t="s">
        <v>376</v>
      </c>
      <c r="G1543" s="11" t="s">
        <v>430</v>
      </c>
      <c r="H1543" s="11" t="s">
        <v>33</v>
      </c>
      <c r="I1543" s="11">
        <v>38</v>
      </c>
      <c r="J1543" s="11" t="s">
        <v>66</v>
      </c>
      <c r="K1543" s="164" t="s">
        <v>277</v>
      </c>
      <c r="L1543" s="11" t="s">
        <v>17333</v>
      </c>
      <c r="M1543" s="11" t="str">
        <f t="shared" si="94"/>
        <v>5_x5_3x_G_38d</v>
      </c>
      <c r="N1543" s="11" t="s">
        <v>10929</v>
      </c>
      <c r="O1543" s="11" t="s">
        <v>443</v>
      </c>
      <c r="P1543" s="11"/>
      <c r="Q1543" s="55" t="s">
        <v>6963</v>
      </c>
      <c r="R1543" s="11" t="s">
        <v>16186</v>
      </c>
      <c r="S1543" s="152" t="s">
        <v>8329</v>
      </c>
      <c r="T1543" s="78" t="str">
        <f t="shared" si="93"/>
        <v>y1_6_2y</v>
      </c>
      <c r="U1543" s="78" t="str">
        <f>INDEX(Lista!$O$2:$S$206,MATCH('Base data'!T1543,Lista!$P$2:$P$206,0),3)</f>
        <v>Enheter - Tid</v>
      </c>
      <c r="V1543" s="78" t="str">
        <f>INDEX(Lista!$O$2:$S$206,MATCH('Base data'!T1543,Lista!$P$2:$P$206,0),4)</f>
        <v>T_1_6</v>
      </c>
      <c r="W1543" s="78" t="str">
        <f>INDEX(Lista!$O$2:$S$206,MATCH('Base data'!T1543,Lista!$P$2:$P$206,0),5)</f>
        <v>Enheter</v>
      </c>
      <c r="X1543" s="214" t="s">
        <v>16772</v>
      </c>
    </row>
    <row r="1544" spans="1:24" x14ac:dyDescent="0.2">
      <c r="A1544" s="215">
        <v>9789152302484</v>
      </c>
      <c r="B1544" s="11">
        <v>5</v>
      </c>
      <c r="C1544" s="11" t="s">
        <v>414</v>
      </c>
      <c r="D1544" s="11" t="s">
        <v>437</v>
      </c>
      <c r="E1544" s="11" t="s">
        <v>282</v>
      </c>
      <c r="F1544" s="11" t="s">
        <v>376</v>
      </c>
      <c r="G1544" s="11" t="s">
        <v>430</v>
      </c>
      <c r="H1544" s="11" t="s">
        <v>33</v>
      </c>
      <c r="I1544" s="11">
        <v>39</v>
      </c>
      <c r="J1544" s="11" t="s">
        <v>31</v>
      </c>
      <c r="K1544" s="164" t="s">
        <v>277</v>
      </c>
      <c r="L1544" s="11" t="s">
        <v>12548</v>
      </c>
      <c r="M1544" s="11" t="str">
        <f t="shared" si="94"/>
        <v>5_x5_3x_G_39a</v>
      </c>
      <c r="N1544" s="11" t="s">
        <v>10930</v>
      </c>
      <c r="O1544" s="11" t="s">
        <v>443</v>
      </c>
      <c r="P1544" s="11"/>
      <c r="Q1544" s="55" t="s">
        <v>6964</v>
      </c>
      <c r="R1544" s="11" t="s">
        <v>16186</v>
      </c>
      <c r="S1544" s="152" t="s">
        <v>8329</v>
      </c>
      <c r="T1544" s="78" t="str">
        <f t="shared" si="93"/>
        <v>y1_6_2y</v>
      </c>
      <c r="U1544" s="78" t="str">
        <f>INDEX(Lista!$O$2:$S$206,MATCH('Base data'!T1544,Lista!$P$2:$P$206,0),3)</f>
        <v>Enheter - Tid</v>
      </c>
      <c r="V1544" s="78" t="str">
        <f>INDEX(Lista!$O$2:$S$206,MATCH('Base data'!T1544,Lista!$P$2:$P$206,0),4)</f>
        <v>T_1_6</v>
      </c>
      <c r="W1544" s="78" t="str">
        <f>INDEX(Lista!$O$2:$S$206,MATCH('Base data'!T1544,Lista!$P$2:$P$206,0),5)</f>
        <v>Enheter</v>
      </c>
      <c r="X1544" s="214" t="s">
        <v>16772</v>
      </c>
    </row>
    <row r="1545" spans="1:24" x14ac:dyDescent="0.2">
      <c r="A1545" s="215">
        <v>9789152302484</v>
      </c>
      <c r="B1545" s="11">
        <v>5</v>
      </c>
      <c r="C1545" s="11" t="s">
        <v>414</v>
      </c>
      <c r="D1545" s="11" t="s">
        <v>437</v>
      </c>
      <c r="E1545" s="11" t="s">
        <v>282</v>
      </c>
      <c r="F1545" s="11" t="s">
        <v>376</v>
      </c>
      <c r="G1545" s="11" t="s">
        <v>430</v>
      </c>
      <c r="H1545" s="11" t="s">
        <v>33</v>
      </c>
      <c r="I1545" s="11">
        <v>39</v>
      </c>
      <c r="J1545" s="11" t="s">
        <v>34</v>
      </c>
      <c r="K1545" s="164" t="s">
        <v>277</v>
      </c>
      <c r="L1545" s="11" t="s">
        <v>12548</v>
      </c>
      <c r="M1545" s="11" t="str">
        <f t="shared" si="94"/>
        <v>5_x5_3x_G_39b</v>
      </c>
      <c r="N1545" s="11" t="s">
        <v>10931</v>
      </c>
      <c r="O1545" s="11" t="s">
        <v>443</v>
      </c>
      <c r="P1545" s="11"/>
      <c r="Q1545" s="55" t="s">
        <v>6965</v>
      </c>
      <c r="R1545" s="11" t="s">
        <v>16186</v>
      </c>
      <c r="S1545" s="152" t="s">
        <v>8329</v>
      </c>
      <c r="T1545" s="78" t="str">
        <f t="shared" si="93"/>
        <v>y1_6_2y</v>
      </c>
      <c r="U1545" s="78" t="str">
        <f>INDEX(Lista!$O$2:$S$206,MATCH('Base data'!T1545,Lista!$P$2:$P$206,0),3)</f>
        <v>Enheter - Tid</v>
      </c>
      <c r="V1545" s="78" t="str">
        <f>INDEX(Lista!$O$2:$S$206,MATCH('Base data'!T1545,Lista!$P$2:$P$206,0),4)</f>
        <v>T_1_6</v>
      </c>
      <c r="W1545" s="78" t="str">
        <f>INDEX(Lista!$O$2:$S$206,MATCH('Base data'!T1545,Lista!$P$2:$P$206,0),5)</f>
        <v>Enheter</v>
      </c>
      <c r="X1545" s="214" t="s">
        <v>16772</v>
      </c>
    </row>
    <row r="1546" spans="1:24" x14ac:dyDescent="0.2">
      <c r="A1546" s="215">
        <v>9789152302484</v>
      </c>
      <c r="B1546" s="11">
        <v>5</v>
      </c>
      <c r="C1546" s="11" t="s">
        <v>414</v>
      </c>
      <c r="D1546" s="11" t="s">
        <v>437</v>
      </c>
      <c r="E1546" s="11" t="s">
        <v>282</v>
      </c>
      <c r="F1546" s="11" t="s">
        <v>376</v>
      </c>
      <c r="G1546" s="11" t="s">
        <v>430</v>
      </c>
      <c r="H1546" s="11" t="s">
        <v>33</v>
      </c>
      <c r="I1546" s="11">
        <v>39</v>
      </c>
      <c r="J1546" s="11" t="s">
        <v>40</v>
      </c>
      <c r="K1546" s="164" t="s">
        <v>277</v>
      </c>
      <c r="L1546" s="11" t="s">
        <v>12548</v>
      </c>
      <c r="M1546" s="11" t="str">
        <f t="shared" si="94"/>
        <v>5_x5_3x_G_39c</v>
      </c>
      <c r="N1546" s="11" t="s">
        <v>10932</v>
      </c>
      <c r="O1546" s="11" t="s">
        <v>443</v>
      </c>
      <c r="P1546" s="11"/>
      <c r="Q1546" s="55" t="s">
        <v>6966</v>
      </c>
      <c r="R1546" s="11" t="s">
        <v>16186</v>
      </c>
      <c r="S1546" s="152" t="s">
        <v>8329</v>
      </c>
      <c r="T1546" s="78" t="str">
        <f t="shared" si="93"/>
        <v>y1_6_2y</v>
      </c>
      <c r="U1546" s="78" t="str">
        <f>INDEX(Lista!$O$2:$S$206,MATCH('Base data'!T1546,Lista!$P$2:$P$206,0),3)</f>
        <v>Enheter - Tid</v>
      </c>
      <c r="V1546" s="78" t="str">
        <f>INDEX(Lista!$O$2:$S$206,MATCH('Base data'!T1546,Lista!$P$2:$P$206,0),4)</f>
        <v>T_1_6</v>
      </c>
      <c r="W1546" s="78" t="str">
        <f>INDEX(Lista!$O$2:$S$206,MATCH('Base data'!T1546,Lista!$P$2:$P$206,0),5)</f>
        <v>Enheter</v>
      </c>
      <c r="X1546" s="214" t="s">
        <v>16772</v>
      </c>
    </row>
    <row r="1547" spans="1:24" x14ac:dyDescent="0.2">
      <c r="A1547" s="215">
        <v>9789152302484</v>
      </c>
      <c r="B1547" s="11">
        <v>5</v>
      </c>
      <c r="C1547" s="11" t="s">
        <v>414</v>
      </c>
      <c r="D1547" s="11" t="s">
        <v>437</v>
      </c>
      <c r="E1547" s="11" t="s">
        <v>282</v>
      </c>
      <c r="F1547" s="11" t="s">
        <v>376</v>
      </c>
      <c r="G1547" s="11" t="s">
        <v>430</v>
      </c>
      <c r="H1547" s="11" t="s">
        <v>33</v>
      </c>
      <c r="I1547" s="11">
        <v>39</v>
      </c>
      <c r="J1547" s="11" t="s">
        <v>66</v>
      </c>
      <c r="K1547" s="164" t="s">
        <v>277</v>
      </c>
      <c r="L1547" s="11" t="s">
        <v>12548</v>
      </c>
      <c r="M1547" s="11" t="str">
        <f t="shared" si="94"/>
        <v>5_x5_3x_G_39d</v>
      </c>
      <c r="N1547" s="11" t="s">
        <v>10933</v>
      </c>
      <c r="O1547" s="11" t="s">
        <v>443</v>
      </c>
      <c r="P1547" s="11"/>
      <c r="Q1547" s="55" t="s">
        <v>6967</v>
      </c>
      <c r="R1547" s="11" t="s">
        <v>16186</v>
      </c>
      <c r="S1547" s="152" t="s">
        <v>8329</v>
      </c>
      <c r="T1547" s="78" t="str">
        <f t="shared" si="93"/>
        <v>y1_6_2y</v>
      </c>
      <c r="U1547" s="78" t="str">
        <f>INDEX(Lista!$O$2:$S$206,MATCH('Base data'!T1547,Lista!$P$2:$P$206,0),3)</f>
        <v>Enheter - Tid</v>
      </c>
      <c r="V1547" s="78" t="str">
        <f>INDEX(Lista!$O$2:$S$206,MATCH('Base data'!T1547,Lista!$P$2:$P$206,0),4)</f>
        <v>T_1_6</v>
      </c>
      <c r="W1547" s="78" t="str">
        <f>INDEX(Lista!$O$2:$S$206,MATCH('Base data'!T1547,Lista!$P$2:$P$206,0),5)</f>
        <v>Enheter</v>
      </c>
      <c r="X1547" s="214" t="s">
        <v>16772</v>
      </c>
    </row>
    <row r="1548" spans="1:24" x14ac:dyDescent="0.2">
      <c r="A1548" s="215">
        <v>9789152302484</v>
      </c>
      <c r="B1548" s="11">
        <v>5</v>
      </c>
      <c r="C1548" s="11" t="s">
        <v>414</v>
      </c>
      <c r="D1548" s="11" t="s">
        <v>437</v>
      </c>
      <c r="E1548" s="11" t="s">
        <v>282</v>
      </c>
      <c r="F1548" s="11" t="s">
        <v>376</v>
      </c>
      <c r="G1548" s="11" t="s">
        <v>430</v>
      </c>
      <c r="H1548" s="11" t="s">
        <v>33</v>
      </c>
      <c r="I1548" s="11">
        <v>40</v>
      </c>
      <c r="J1548" s="11" t="s">
        <v>31</v>
      </c>
      <c r="K1548" s="164" t="s">
        <v>277</v>
      </c>
      <c r="L1548" s="11" t="s">
        <v>17333</v>
      </c>
      <c r="M1548" s="11" t="str">
        <f t="shared" si="94"/>
        <v>5_x5_3x_G_40a</v>
      </c>
      <c r="N1548" s="11" t="s">
        <v>10934</v>
      </c>
      <c r="O1548" s="11" t="s">
        <v>443</v>
      </c>
      <c r="P1548" s="11"/>
      <c r="Q1548" s="55" t="s">
        <v>6968</v>
      </c>
      <c r="R1548" s="11" t="s">
        <v>16186</v>
      </c>
      <c r="S1548" s="152" t="s">
        <v>8329</v>
      </c>
      <c r="T1548" s="78" t="str">
        <f t="shared" si="93"/>
        <v>y1_6_2y</v>
      </c>
      <c r="U1548" s="78" t="str">
        <f>INDEX(Lista!$O$2:$S$206,MATCH('Base data'!T1548,Lista!$P$2:$P$206,0),3)</f>
        <v>Enheter - Tid</v>
      </c>
      <c r="V1548" s="78" t="str">
        <f>INDEX(Lista!$O$2:$S$206,MATCH('Base data'!T1548,Lista!$P$2:$P$206,0),4)</f>
        <v>T_1_6</v>
      </c>
      <c r="W1548" s="78" t="str">
        <f>INDEX(Lista!$O$2:$S$206,MATCH('Base data'!T1548,Lista!$P$2:$P$206,0),5)</f>
        <v>Enheter</v>
      </c>
      <c r="X1548" s="214" t="s">
        <v>16772</v>
      </c>
    </row>
    <row r="1549" spans="1:24" x14ac:dyDescent="0.2">
      <c r="A1549" s="215">
        <v>9789152302484</v>
      </c>
      <c r="B1549" s="11">
        <v>5</v>
      </c>
      <c r="C1549" s="11" t="s">
        <v>414</v>
      </c>
      <c r="D1549" s="11" t="s">
        <v>437</v>
      </c>
      <c r="E1549" s="11" t="s">
        <v>282</v>
      </c>
      <c r="F1549" s="11" t="s">
        <v>376</v>
      </c>
      <c r="G1549" s="11" t="s">
        <v>430</v>
      </c>
      <c r="H1549" s="11" t="s">
        <v>33</v>
      </c>
      <c r="I1549" s="11">
        <v>40</v>
      </c>
      <c r="J1549" s="11" t="s">
        <v>34</v>
      </c>
      <c r="K1549" s="164" t="s">
        <v>277</v>
      </c>
      <c r="L1549" s="11" t="s">
        <v>17333</v>
      </c>
      <c r="M1549" s="11" t="str">
        <f t="shared" si="94"/>
        <v>5_x5_3x_G_40b</v>
      </c>
      <c r="N1549" s="11" t="s">
        <v>10935</v>
      </c>
      <c r="O1549" s="11" t="s">
        <v>443</v>
      </c>
      <c r="P1549" s="11"/>
      <c r="Q1549" s="55" t="s">
        <v>6969</v>
      </c>
      <c r="R1549" s="11" t="s">
        <v>16186</v>
      </c>
      <c r="S1549" s="152" t="s">
        <v>8329</v>
      </c>
      <c r="T1549" s="78" t="str">
        <f t="shared" si="93"/>
        <v>y1_6_2y</v>
      </c>
      <c r="U1549" s="78" t="str">
        <f>INDEX(Lista!$O$2:$S$206,MATCH('Base data'!T1549,Lista!$P$2:$P$206,0),3)</f>
        <v>Enheter - Tid</v>
      </c>
      <c r="V1549" s="78" t="str">
        <f>INDEX(Lista!$O$2:$S$206,MATCH('Base data'!T1549,Lista!$P$2:$P$206,0),4)</f>
        <v>T_1_6</v>
      </c>
      <c r="W1549" s="78" t="str">
        <f>INDEX(Lista!$O$2:$S$206,MATCH('Base data'!T1549,Lista!$P$2:$P$206,0),5)</f>
        <v>Enheter</v>
      </c>
      <c r="X1549" s="214" t="s">
        <v>16772</v>
      </c>
    </row>
    <row r="1550" spans="1:24" x14ac:dyDescent="0.2">
      <c r="A1550" s="215">
        <v>9789152302484</v>
      </c>
      <c r="B1550" s="11">
        <v>5</v>
      </c>
      <c r="C1550" s="11" t="s">
        <v>414</v>
      </c>
      <c r="D1550" s="11" t="s">
        <v>437</v>
      </c>
      <c r="E1550" s="11" t="s">
        <v>282</v>
      </c>
      <c r="F1550" s="11" t="s">
        <v>376</v>
      </c>
      <c r="G1550" s="11" t="s">
        <v>430</v>
      </c>
      <c r="H1550" s="11" t="s">
        <v>33</v>
      </c>
      <c r="I1550" s="11">
        <v>40</v>
      </c>
      <c r="J1550" s="11" t="s">
        <v>40</v>
      </c>
      <c r="K1550" s="164" t="s">
        <v>277</v>
      </c>
      <c r="L1550" s="11" t="s">
        <v>17333</v>
      </c>
      <c r="M1550" s="11" t="str">
        <f t="shared" si="94"/>
        <v>5_x5_3x_G_40c</v>
      </c>
      <c r="N1550" s="11" t="s">
        <v>10936</v>
      </c>
      <c r="O1550" s="11" t="s">
        <v>443</v>
      </c>
      <c r="P1550" s="11"/>
      <c r="Q1550" s="55" t="s">
        <v>6970</v>
      </c>
      <c r="R1550" s="11" t="s">
        <v>16186</v>
      </c>
      <c r="S1550" s="152" t="s">
        <v>8329</v>
      </c>
      <c r="T1550" s="78" t="str">
        <f t="shared" si="93"/>
        <v>y1_6_2y</v>
      </c>
      <c r="U1550" s="78" t="str">
        <f>INDEX(Lista!$O$2:$S$206,MATCH('Base data'!T1550,Lista!$P$2:$P$206,0),3)</f>
        <v>Enheter - Tid</v>
      </c>
      <c r="V1550" s="78" t="str">
        <f>INDEX(Lista!$O$2:$S$206,MATCH('Base data'!T1550,Lista!$P$2:$P$206,0),4)</f>
        <v>T_1_6</v>
      </c>
      <c r="W1550" s="78" t="str">
        <f>INDEX(Lista!$O$2:$S$206,MATCH('Base data'!T1550,Lista!$P$2:$P$206,0),5)</f>
        <v>Enheter</v>
      </c>
      <c r="X1550" s="214" t="s">
        <v>16772</v>
      </c>
    </row>
    <row r="1551" spans="1:24" x14ac:dyDescent="0.2">
      <c r="A1551" s="215">
        <v>9789152302484</v>
      </c>
      <c r="B1551" s="11">
        <v>5</v>
      </c>
      <c r="C1551" s="11" t="s">
        <v>414</v>
      </c>
      <c r="D1551" s="11" t="s">
        <v>437</v>
      </c>
      <c r="E1551" s="11" t="s">
        <v>282</v>
      </c>
      <c r="F1551" s="11" t="s">
        <v>376</v>
      </c>
      <c r="G1551" s="11" t="s">
        <v>430</v>
      </c>
      <c r="H1551" s="11" t="s">
        <v>33</v>
      </c>
      <c r="I1551" s="11">
        <v>40</v>
      </c>
      <c r="J1551" s="11" t="s">
        <v>66</v>
      </c>
      <c r="K1551" s="164" t="s">
        <v>277</v>
      </c>
      <c r="L1551" s="11" t="s">
        <v>17333</v>
      </c>
      <c r="M1551" s="11" t="str">
        <f t="shared" si="94"/>
        <v>5_x5_3x_G_40d</v>
      </c>
      <c r="N1551" s="11" t="s">
        <v>10937</v>
      </c>
      <c r="O1551" s="11" t="s">
        <v>443</v>
      </c>
      <c r="P1551" s="11"/>
      <c r="Q1551" s="55" t="s">
        <v>6971</v>
      </c>
      <c r="R1551" s="11" t="s">
        <v>16186</v>
      </c>
      <c r="S1551" s="152" t="s">
        <v>8329</v>
      </c>
      <c r="T1551" s="78" t="str">
        <f t="shared" si="93"/>
        <v>y1_6_2y</v>
      </c>
      <c r="U1551" s="78" t="str">
        <f>INDEX(Lista!$O$2:$S$206,MATCH('Base data'!T1551,Lista!$P$2:$P$206,0),3)</f>
        <v>Enheter - Tid</v>
      </c>
      <c r="V1551" s="78" t="str">
        <f>INDEX(Lista!$O$2:$S$206,MATCH('Base data'!T1551,Lista!$P$2:$P$206,0),4)</f>
        <v>T_1_6</v>
      </c>
      <c r="W1551" s="78" t="str">
        <f>INDEX(Lista!$O$2:$S$206,MATCH('Base data'!T1551,Lista!$P$2:$P$206,0),5)</f>
        <v>Enheter</v>
      </c>
      <c r="X1551" s="214" t="s">
        <v>16772</v>
      </c>
    </row>
    <row r="1552" spans="1:24" x14ac:dyDescent="0.2">
      <c r="A1552" s="215">
        <v>9789152302484</v>
      </c>
      <c r="B1552" s="11">
        <v>5</v>
      </c>
      <c r="C1552" s="11" t="s">
        <v>414</v>
      </c>
      <c r="D1552" s="11" t="s">
        <v>437</v>
      </c>
      <c r="E1552" s="11" t="s">
        <v>282</v>
      </c>
      <c r="F1552" s="11" t="s">
        <v>376</v>
      </c>
      <c r="G1552" s="11" t="s">
        <v>430</v>
      </c>
      <c r="H1552" s="11" t="s">
        <v>33</v>
      </c>
      <c r="I1552" s="11">
        <v>41</v>
      </c>
      <c r="J1552" s="11" t="s">
        <v>31</v>
      </c>
      <c r="K1552" s="164" t="s">
        <v>277</v>
      </c>
      <c r="L1552" s="11" t="s">
        <v>12548</v>
      </c>
      <c r="M1552" s="11" t="str">
        <f t="shared" si="94"/>
        <v>5_x5_3x_G_41a</v>
      </c>
      <c r="N1552" s="11" t="s">
        <v>10938</v>
      </c>
      <c r="O1552" s="11" t="s">
        <v>443</v>
      </c>
      <c r="P1552" s="11"/>
      <c r="Q1552" s="55" t="s">
        <v>6972</v>
      </c>
      <c r="R1552" s="11" t="s">
        <v>16186</v>
      </c>
      <c r="S1552" s="152" t="s">
        <v>8329</v>
      </c>
      <c r="T1552" s="78" t="str">
        <f t="shared" si="93"/>
        <v>y1_6_2y</v>
      </c>
      <c r="U1552" s="78" t="str">
        <f>INDEX(Lista!$O$2:$S$206,MATCH('Base data'!T1552,Lista!$P$2:$P$206,0),3)</f>
        <v>Enheter - Tid</v>
      </c>
      <c r="V1552" s="78" t="str">
        <f>INDEX(Lista!$O$2:$S$206,MATCH('Base data'!T1552,Lista!$P$2:$P$206,0),4)</f>
        <v>T_1_6</v>
      </c>
      <c r="W1552" s="78" t="str">
        <f>INDEX(Lista!$O$2:$S$206,MATCH('Base data'!T1552,Lista!$P$2:$P$206,0),5)</f>
        <v>Enheter</v>
      </c>
      <c r="X1552" s="214" t="s">
        <v>16772</v>
      </c>
    </row>
    <row r="1553" spans="1:24" x14ac:dyDescent="0.2">
      <c r="A1553" s="215">
        <v>9789152302484</v>
      </c>
      <c r="B1553" s="11">
        <v>5</v>
      </c>
      <c r="C1553" s="11" t="s">
        <v>414</v>
      </c>
      <c r="D1553" s="11" t="s">
        <v>437</v>
      </c>
      <c r="E1553" s="11" t="s">
        <v>282</v>
      </c>
      <c r="F1553" s="11" t="s">
        <v>376</v>
      </c>
      <c r="G1553" s="11" t="s">
        <v>430</v>
      </c>
      <c r="H1553" s="11" t="s">
        <v>33</v>
      </c>
      <c r="I1553" s="11">
        <v>41</v>
      </c>
      <c r="J1553" s="11" t="s">
        <v>34</v>
      </c>
      <c r="K1553" s="164" t="s">
        <v>277</v>
      </c>
      <c r="L1553" s="11" t="s">
        <v>12548</v>
      </c>
      <c r="M1553" s="11" t="str">
        <f t="shared" si="94"/>
        <v>5_x5_3x_G_41b</v>
      </c>
      <c r="N1553" s="11" t="s">
        <v>10939</v>
      </c>
      <c r="O1553" s="11" t="s">
        <v>443</v>
      </c>
      <c r="P1553" s="11"/>
      <c r="Q1553" s="55" t="s">
        <v>6973</v>
      </c>
      <c r="R1553" s="11" t="s">
        <v>16186</v>
      </c>
      <c r="S1553" s="152" t="s">
        <v>8329</v>
      </c>
      <c r="T1553" s="78" t="str">
        <f t="shared" si="93"/>
        <v>y1_6_2y</v>
      </c>
      <c r="U1553" s="78" t="str">
        <f>INDEX(Lista!$O$2:$S$206,MATCH('Base data'!T1553,Lista!$P$2:$P$206,0),3)</f>
        <v>Enheter - Tid</v>
      </c>
      <c r="V1553" s="78" t="str">
        <f>INDEX(Lista!$O$2:$S$206,MATCH('Base data'!T1553,Lista!$P$2:$P$206,0),4)</f>
        <v>T_1_6</v>
      </c>
      <c r="W1553" s="78" t="str">
        <f>INDEX(Lista!$O$2:$S$206,MATCH('Base data'!T1553,Lista!$P$2:$P$206,0),5)</f>
        <v>Enheter</v>
      </c>
      <c r="X1553" s="214" t="s">
        <v>16772</v>
      </c>
    </row>
    <row r="1554" spans="1:24" x14ac:dyDescent="0.2">
      <c r="A1554" s="215">
        <v>9789152302484</v>
      </c>
      <c r="B1554" s="11">
        <v>5</v>
      </c>
      <c r="C1554" s="11" t="s">
        <v>414</v>
      </c>
      <c r="D1554" s="11" t="s">
        <v>437</v>
      </c>
      <c r="E1554" s="11" t="s">
        <v>282</v>
      </c>
      <c r="F1554" s="11" t="s">
        <v>376</v>
      </c>
      <c r="G1554" s="11" t="s">
        <v>430</v>
      </c>
      <c r="H1554" s="11" t="s">
        <v>33</v>
      </c>
      <c r="I1554" s="11">
        <v>41</v>
      </c>
      <c r="J1554" s="11" t="s">
        <v>40</v>
      </c>
      <c r="K1554" s="164" t="s">
        <v>277</v>
      </c>
      <c r="L1554" s="11" t="s">
        <v>12548</v>
      </c>
      <c r="M1554" s="11" t="str">
        <f t="shared" si="94"/>
        <v>5_x5_3x_G_41c</v>
      </c>
      <c r="N1554" s="11" t="s">
        <v>10940</v>
      </c>
      <c r="O1554" s="11" t="s">
        <v>443</v>
      </c>
      <c r="P1554" s="11"/>
      <c r="Q1554" s="55" t="s">
        <v>6974</v>
      </c>
      <c r="R1554" s="11" t="s">
        <v>16186</v>
      </c>
      <c r="S1554" s="152" t="s">
        <v>8329</v>
      </c>
      <c r="T1554" s="78" t="str">
        <f t="shared" si="93"/>
        <v>y1_6_2y</v>
      </c>
      <c r="U1554" s="78" t="str">
        <f>INDEX(Lista!$O$2:$S$206,MATCH('Base data'!T1554,Lista!$P$2:$P$206,0),3)</f>
        <v>Enheter - Tid</v>
      </c>
      <c r="V1554" s="78" t="str">
        <f>INDEX(Lista!$O$2:$S$206,MATCH('Base data'!T1554,Lista!$P$2:$P$206,0),4)</f>
        <v>T_1_6</v>
      </c>
      <c r="W1554" s="78" t="str">
        <f>INDEX(Lista!$O$2:$S$206,MATCH('Base data'!T1554,Lista!$P$2:$P$206,0),5)</f>
        <v>Enheter</v>
      </c>
      <c r="X1554" s="214" t="s">
        <v>16772</v>
      </c>
    </row>
    <row r="1555" spans="1:24" x14ac:dyDescent="0.2">
      <c r="A1555" s="215">
        <v>9789152302484</v>
      </c>
      <c r="B1555" s="11">
        <v>5</v>
      </c>
      <c r="C1555" s="11" t="s">
        <v>414</v>
      </c>
      <c r="D1555" s="11" t="s">
        <v>437</v>
      </c>
      <c r="E1555" s="11" t="s">
        <v>282</v>
      </c>
      <c r="F1555" s="11" t="s">
        <v>376</v>
      </c>
      <c r="G1555" s="11" t="s">
        <v>430</v>
      </c>
      <c r="H1555" s="11" t="s">
        <v>33</v>
      </c>
      <c r="I1555" s="11">
        <v>41</v>
      </c>
      <c r="J1555" s="11" t="s">
        <v>66</v>
      </c>
      <c r="K1555" s="164" t="s">
        <v>277</v>
      </c>
      <c r="L1555" s="11" t="s">
        <v>12548</v>
      </c>
      <c r="M1555" s="11" t="str">
        <f t="shared" si="94"/>
        <v>5_x5_3x_G_41d</v>
      </c>
      <c r="N1555" s="11" t="s">
        <v>10941</v>
      </c>
      <c r="O1555" s="11" t="s">
        <v>443</v>
      </c>
      <c r="P1555" s="11"/>
      <c r="Q1555" s="55" t="s">
        <v>6975</v>
      </c>
      <c r="R1555" s="11" t="s">
        <v>16186</v>
      </c>
      <c r="S1555" s="152" t="s">
        <v>8329</v>
      </c>
      <c r="T1555" s="78" t="str">
        <f t="shared" si="93"/>
        <v>y1_6_2y</v>
      </c>
      <c r="U1555" s="78" t="str">
        <f>INDEX(Lista!$O$2:$S$206,MATCH('Base data'!T1555,Lista!$P$2:$P$206,0),3)</f>
        <v>Enheter - Tid</v>
      </c>
      <c r="V1555" s="78" t="str">
        <f>INDEX(Lista!$O$2:$S$206,MATCH('Base data'!T1555,Lista!$P$2:$P$206,0),4)</f>
        <v>T_1_6</v>
      </c>
      <c r="W1555" s="78" t="str">
        <f>INDEX(Lista!$O$2:$S$206,MATCH('Base data'!T1555,Lista!$P$2:$P$206,0),5)</f>
        <v>Enheter</v>
      </c>
      <c r="X1555" s="214" t="s">
        <v>16772</v>
      </c>
    </row>
    <row r="1556" spans="1:24" x14ac:dyDescent="0.2">
      <c r="A1556" s="215">
        <v>9789152302484</v>
      </c>
      <c r="B1556" s="11">
        <v>5</v>
      </c>
      <c r="C1556" s="11" t="s">
        <v>414</v>
      </c>
      <c r="D1556" s="11" t="s">
        <v>437</v>
      </c>
      <c r="E1556" s="11" t="s">
        <v>282</v>
      </c>
      <c r="F1556" s="11" t="s">
        <v>376</v>
      </c>
      <c r="G1556" s="11" t="s">
        <v>430</v>
      </c>
      <c r="H1556" s="11" t="s">
        <v>33</v>
      </c>
      <c r="I1556" s="11">
        <v>42</v>
      </c>
      <c r="J1556" s="11" t="s">
        <v>31</v>
      </c>
      <c r="K1556" s="164" t="s">
        <v>277</v>
      </c>
      <c r="L1556" s="11" t="s">
        <v>17333</v>
      </c>
      <c r="M1556" s="11" t="str">
        <f t="shared" si="94"/>
        <v>5_x5_3x_G_42a</v>
      </c>
      <c r="N1556" s="11" t="s">
        <v>10942</v>
      </c>
      <c r="O1556" s="11" t="s">
        <v>1256</v>
      </c>
      <c r="P1556" s="11"/>
      <c r="Q1556" s="55" t="s">
        <v>6976</v>
      </c>
      <c r="R1556" s="11" t="s">
        <v>16186</v>
      </c>
      <c r="S1556" s="152" t="s">
        <v>8326</v>
      </c>
      <c r="T1556" s="78" t="str">
        <f t="shared" si="93"/>
        <v>y1_6_3y</v>
      </c>
      <c r="U1556" s="78" t="str">
        <f>INDEX(Lista!$O$2:$S$206,MATCH('Base data'!T1556,Lista!$P$2:$P$206,0),3)</f>
        <v>Enheter - Sträcka &amp; hastighet</v>
      </c>
      <c r="V1556" s="78" t="str">
        <f>INDEX(Lista!$O$2:$S$206,MATCH('Base data'!T1556,Lista!$P$2:$P$206,0),4)</f>
        <v>T_1_6</v>
      </c>
      <c r="W1556" s="78" t="str">
        <f>INDEX(Lista!$O$2:$S$206,MATCH('Base data'!T1556,Lista!$P$2:$P$206,0),5)</f>
        <v>Enheter</v>
      </c>
      <c r="X1556" s="214" t="s">
        <v>16772</v>
      </c>
    </row>
    <row r="1557" spans="1:24" x14ac:dyDescent="0.2">
      <c r="A1557" s="215">
        <v>9789152302484</v>
      </c>
      <c r="B1557" s="11">
        <v>5</v>
      </c>
      <c r="C1557" s="11" t="s">
        <v>414</v>
      </c>
      <c r="D1557" s="11" t="s">
        <v>437</v>
      </c>
      <c r="E1557" s="11" t="s">
        <v>282</v>
      </c>
      <c r="F1557" s="11" t="s">
        <v>376</v>
      </c>
      <c r="G1557" s="11" t="s">
        <v>430</v>
      </c>
      <c r="H1557" s="11" t="s">
        <v>33</v>
      </c>
      <c r="I1557" s="11">
        <v>42</v>
      </c>
      <c r="J1557" s="11" t="s">
        <v>34</v>
      </c>
      <c r="K1557" s="164" t="s">
        <v>277</v>
      </c>
      <c r="L1557" s="11" t="s">
        <v>17333</v>
      </c>
      <c r="M1557" s="11" t="str">
        <f t="shared" si="94"/>
        <v>5_x5_3x_G_42b</v>
      </c>
      <c r="N1557" s="11" t="s">
        <v>10943</v>
      </c>
      <c r="O1557" s="11" t="s">
        <v>1256</v>
      </c>
      <c r="P1557" s="11"/>
      <c r="Q1557" s="55" t="s">
        <v>6977</v>
      </c>
      <c r="R1557" s="11" t="s">
        <v>16186</v>
      </c>
      <c r="S1557" s="152" t="s">
        <v>8326</v>
      </c>
      <c r="T1557" s="78" t="str">
        <f t="shared" si="93"/>
        <v>y1_6_3y</v>
      </c>
      <c r="U1557" s="78" t="str">
        <f>INDEX(Lista!$O$2:$S$206,MATCH('Base data'!T1557,Lista!$P$2:$P$206,0),3)</f>
        <v>Enheter - Sträcka &amp; hastighet</v>
      </c>
      <c r="V1557" s="78" t="str">
        <f>INDEX(Lista!$O$2:$S$206,MATCH('Base data'!T1557,Lista!$P$2:$P$206,0),4)</f>
        <v>T_1_6</v>
      </c>
      <c r="W1557" s="78" t="str">
        <f>INDEX(Lista!$O$2:$S$206,MATCH('Base data'!T1557,Lista!$P$2:$P$206,0),5)</f>
        <v>Enheter</v>
      </c>
      <c r="X1557" s="214" t="s">
        <v>16772</v>
      </c>
    </row>
    <row r="1558" spans="1:24" x14ac:dyDescent="0.2">
      <c r="A1558" s="215">
        <v>9789152302484</v>
      </c>
      <c r="B1558" s="11">
        <v>5</v>
      </c>
      <c r="C1558" s="11" t="s">
        <v>414</v>
      </c>
      <c r="D1558" s="11" t="s">
        <v>437</v>
      </c>
      <c r="E1558" s="11" t="s">
        <v>282</v>
      </c>
      <c r="F1558" s="11" t="s">
        <v>376</v>
      </c>
      <c r="G1558" s="11" t="s">
        <v>430</v>
      </c>
      <c r="H1558" s="11" t="s">
        <v>33</v>
      </c>
      <c r="I1558" s="11">
        <v>42</v>
      </c>
      <c r="J1558" s="11" t="s">
        <v>40</v>
      </c>
      <c r="K1558" s="164" t="s">
        <v>277</v>
      </c>
      <c r="L1558" s="11" t="s">
        <v>17333</v>
      </c>
      <c r="M1558" s="11" t="str">
        <f t="shared" si="94"/>
        <v>5_x5_3x_G_42c</v>
      </c>
      <c r="N1558" s="11" t="s">
        <v>10944</v>
      </c>
      <c r="O1558" s="11" t="s">
        <v>1256</v>
      </c>
      <c r="P1558" s="11"/>
      <c r="Q1558" s="55" t="s">
        <v>6978</v>
      </c>
      <c r="R1558" s="11" t="s">
        <v>16186</v>
      </c>
      <c r="S1558" s="152" t="s">
        <v>8326</v>
      </c>
      <c r="T1558" s="78" t="str">
        <f t="shared" si="93"/>
        <v>y1_6_3y</v>
      </c>
      <c r="U1558" s="78" t="str">
        <f>INDEX(Lista!$O$2:$S$206,MATCH('Base data'!T1558,Lista!$P$2:$P$206,0),3)</f>
        <v>Enheter - Sträcka &amp; hastighet</v>
      </c>
      <c r="V1558" s="78" t="str">
        <f>INDEX(Lista!$O$2:$S$206,MATCH('Base data'!T1558,Lista!$P$2:$P$206,0),4)</f>
        <v>T_1_6</v>
      </c>
      <c r="W1558" s="78" t="str">
        <f>INDEX(Lista!$O$2:$S$206,MATCH('Base data'!T1558,Lista!$P$2:$P$206,0),5)</f>
        <v>Enheter</v>
      </c>
      <c r="X1558" s="214" t="s">
        <v>16772</v>
      </c>
    </row>
    <row r="1559" spans="1:24" x14ac:dyDescent="0.2">
      <c r="A1559" s="215">
        <v>9789152302484</v>
      </c>
      <c r="B1559" s="11">
        <v>5</v>
      </c>
      <c r="C1559" s="11" t="s">
        <v>414</v>
      </c>
      <c r="D1559" s="11" t="s">
        <v>437</v>
      </c>
      <c r="E1559" s="11" t="s">
        <v>282</v>
      </c>
      <c r="F1559" s="11" t="s">
        <v>376</v>
      </c>
      <c r="G1559" s="11" t="s">
        <v>430</v>
      </c>
      <c r="H1559" s="11" t="s">
        <v>33</v>
      </c>
      <c r="I1559" s="11">
        <v>43</v>
      </c>
      <c r="J1559" s="11"/>
      <c r="K1559" s="164" t="s">
        <v>277</v>
      </c>
      <c r="L1559" s="11" t="s">
        <v>12548</v>
      </c>
      <c r="M1559" s="11" t="str">
        <f t="shared" si="94"/>
        <v>5_x5_3x_G_43</v>
      </c>
      <c r="N1559" s="11" t="s">
        <v>10945</v>
      </c>
      <c r="O1559" s="11" t="s">
        <v>1256</v>
      </c>
      <c r="P1559" s="11"/>
      <c r="Q1559" s="55" t="s">
        <v>6979</v>
      </c>
      <c r="R1559" s="11" t="s">
        <v>16186</v>
      </c>
      <c r="S1559" s="152" t="s">
        <v>8326</v>
      </c>
      <c r="T1559" s="78" t="str">
        <f t="shared" si="93"/>
        <v>y1_6_3y</v>
      </c>
      <c r="U1559" s="78" t="str">
        <f>INDEX(Lista!$O$2:$S$206,MATCH('Base data'!T1559,Lista!$P$2:$P$206,0),3)</f>
        <v>Enheter - Sträcka &amp; hastighet</v>
      </c>
      <c r="V1559" s="78" t="str">
        <f>INDEX(Lista!$O$2:$S$206,MATCH('Base data'!T1559,Lista!$P$2:$P$206,0),4)</f>
        <v>T_1_6</v>
      </c>
      <c r="W1559" s="78" t="str">
        <f>INDEX(Lista!$O$2:$S$206,MATCH('Base data'!T1559,Lista!$P$2:$P$206,0),5)</f>
        <v>Enheter</v>
      </c>
      <c r="X1559" s="214" t="s">
        <v>16772</v>
      </c>
    </row>
    <row r="1560" spans="1:24" x14ac:dyDescent="0.2">
      <c r="A1560" s="215">
        <v>9789152302484</v>
      </c>
      <c r="B1560" s="11">
        <v>5</v>
      </c>
      <c r="C1560" s="11" t="s">
        <v>414</v>
      </c>
      <c r="D1560" s="11" t="s">
        <v>437</v>
      </c>
      <c r="E1560" s="11" t="s">
        <v>282</v>
      </c>
      <c r="F1560" s="11" t="s">
        <v>376</v>
      </c>
      <c r="G1560" s="11" t="s">
        <v>430</v>
      </c>
      <c r="H1560" s="11" t="s">
        <v>33</v>
      </c>
      <c r="I1560" s="11">
        <v>44</v>
      </c>
      <c r="J1560" s="11"/>
      <c r="K1560" s="164" t="s">
        <v>277</v>
      </c>
      <c r="L1560" s="11" t="s">
        <v>17333</v>
      </c>
      <c r="M1560" s="11" t="str">
        <f t="shared" si="94"/>
        <v>5_x5_3x_G_44</v>
      </c>
      <c r="N1560" s="11" t="s">
        <v>10946</v>
      </c>
      <c r="O1560" s="11" t="s">
        <v>1256</v>
      </c>
      <c r="P1560" s="11"/>
      <c r="Q1560" s="55" t="s">
        <v>6980</v>
      </c>
      <c r="R1560" s="11" t="s">
        <v>6981</v>
      </c>
      <c r="S1560" s="152" t="s">
        <v>8326</v>
      </c>
      <c r="T1560" s="78" t="str">
        <f t="shared" si="93"/>
        <v>y1_6_3y</v>
      </c>
      <c r="U1560" s="78" t="str">
        <f>INDEX(Lista!$O$2:$S$206,MATCH('Base data'!T1560,Lista!$P$2:$P$206,0),3)</f>
        <v>Enheter - Sträcka &amp; hastighet</v>
      </c>
      <c r="V1560" s="78" t="str">
        <f>INDEX(Lista!$O$2:$S$206,MATCH('Base data'!T1560,Lista!$P$2:$P$206,0),4)</f>
        <v>T_1_6</v>
      </c>
      <c r="W1560" s="78" t="str">
        <f>INDEX(Lista!$O$2:$S$206,MATCH('Base data'!T1560,Lista!$P$2:$P$206,0),5)</f>
        <v>Enheter</v>
      </c>
      <c r="X1560" s="214" t="s">
        <v>16772</v>
      </c>
    </row>
    <row r="1561" spans="1:24" x14ac:dyDescent="0.2">
      <c r="A1561" s="215">
        <v>9789152302484</v>
      </c>
      <c r="B1561" s="11">
        <v>5</v>
      </c>
      <c r="C1561" s="11" t="s">
        <v>414</v>
      </c>
      <c r="D1561" s="11" t="s">
        <v>437</v>
      </c>
      <c r="E1561" s="11" t="s">
        <v>282</v>
      </c>
      <c r="F1561" s="11" t="s">
        <v>376</v>
      </c>
      <c r="G1561" s="11" t="s">
        <v>430</v>
      </c>
      <c r="H1561" s="11" t="s">
        <v>33</v>
      </c>
      <c r="I1561" s="11">
        <v>45</v>
      </c>
      <c r="J1561" s="11"/>
      <c r="K1561" s="164" t="s">
        <v>277</v>
      </c>
      <c r="L1561" s="11" t="s">
        <v>12548</v>
      </c>
      <c r="M1561" s="11" t="str">
        <f t="shared" si="94"/>
        <v>5_x5_3x_G_45</v>
      </c>
      <c r="N1561" s="11" t="s">
        <v>10947</v>
      </c>
      <c r="O1561" s="11" t="s">
        <v>1256</v>
      </c>
      <c r="P1561" s="11"/>
      <c r="Q1561" s="55" t="s">
        <v>6982</v>
      </c>
      <c r="R1561" s="11" t="s">
        <v>16186</v>
      </c>
      <c r="S1561" s="152" t="s">
        <v>8326</v>
      </c>
      <c r="T1561" s="78" t="str">
        <f t="shared" si="93"/>
        <v>y1_6_3y</v>
      </c>
      <c r="U1561" s="78" t="str">
        <f>INDEX(Lista!$O$2:$S$206,MATCH('Base data'!T1561,Lista!$P$2:$P$206,0),3)</f>
        <v>Enheter - Sträcka &amp; hastighet</v>
      </c>
      <c r="V1561" s="78" t="str">
        <f>INDEX(Lista!$O$2:$S$206,MATCH('Base data'!T1561,Lista!$P$2:$P$206,0),4)</f>
        <v>T_1_6</v>
      </c>
      <c r="W1561" s="78" t="str">
        <f>INDEX(Lista!$O$2:$S$206,MATCH('Base data'!T1561,Lista!$P$2:$P$206,0),5)</f>
        <v>Enheter</v>
      </c>
      <c r="X1561" s="214" t="s">
        <v>16772</v>
      </c>
    </row>
    <row r="1562" spans="1:24" x14ac:dyDescent="0.2">
      <c r="A1562" s="215">
        <v>9789152302484</v>
      </c>
      <c r="B1562" s="11">
        <v>5</v>
      </c>
      <c r="C1562" s="11" t="s">
        <v>414</v>
      </c>
      <c r="D1562" s="11" t="s">
        <v>437</v>
      </c>
      <c r="E1562" s="11" t="s">
        <v>282</v>
      </c>
      <c r="F1562" s="11" t="s">
        <v>376</v>
      </c>
      <c r="G1562" s="11" t="s">
        <v>430</v>
      </c>
      <c r="H1562" s="11" t="s">
        <v>33</v>
      </c>
      <c r="I1562" s="11">
        <v>46</v>
      </c>
      <c r="J1562" s="11"/>
      <c r="K1562" s="164" t="s">
        <v>277</v>
      </c>
      <c r="L1562" s="11" t="s">
        <v>17333</v>
      </c>
      <c r="M1562" s="11" t="str">
        <f t="shared" si="94"/>
        <v>5_x5_3x_G_46</v>
      </c>
      <c r="N1562" s="11" t="s">
        <v>10948</v>
      </c>
      <c r="O1562" s="11" t="s">
        <v>1256</v>
      </c>
      <c r="P1562" s="11"/>
      <c r="Q1562" s="55" t="s">
        <v>6983</v>
      </c>
      <c r="R1562" s="11" t="s">
        <v>16186</v>
      </c>
      <c r="S1562" s="152" t="s">
        <v>8326</v>
      </c>
      <c r="T1562" s="78" t="str">
        <f t="shared" si="93"/>
        <v>y1_6_3y</v>
      </c>
      <c r="U1562" s="78" t="str">
        <f>INDEX(Lista!$O$2:$S$206,MATCH('Base data'!T1562,Lista!$P$2:$P$206,0),3)</f>
        <v>Enheter - Sträcka &amp; hastighet</v>
      </c>
      <c r="V1562" s="78" t="str">
        <f>INDEX(Lista!$O$2:$S$206,MATCH('Base data'!T1562,Lista!$P$2:$P$206,0),4)</f>
        <v>T_1_6</v>
      </c>
      <c r="W1562" s="78" t="str">
        <f>INDEX(Lista!$O$2:$S$206,MATCH('Base data'!T1562,Lista!$P$2:$P$206,0),5)</f>
        <v>Enheter</v>
      </c>
      <c r="X1562" s="214" t="s">
        <v>16772</v>
      </c>
    </row>
    <row r="1563" spans="1:24" x14ac:dyDescent="0.2">
      <c r="A1563" s="215">
        <v>9789152302484</v>
      </c>
      <c r="B1563" s="11">
        <v>5</v>
      </c>
      <c r="C1563" s="11" t="s">
        <v>414</v>
      </c>
      <c r="D1563" s="11" t="s">
        <v>437</v>
      </c>
      <c r="E1563" s="11" t="s">
        <v>282</v>
      </c>
      <c r="F1563" s="11" t="s">
        <v>376</v>
      </c>
      <c r="G1563" s="11" t="s">
        <v>430</v>
      </c>
      <c r="H1563" s="11" t="s">
        <v>33</v>
      </c>
      <c r="I1563" s="11">
        <v>47</v>
      </c>
      <c r="J1563" s="11" t="s">
        <v>31</v>
      </c>
      <c r="K1563" s="164" t="s">
        <v>277</v>
      </c>
      <c r="L1563" s="11" t="s">
        <v>12548</v>
      </c>
      <c r="M1563" s="11" t="str">
        <f t="shared" si="94"/>
        <v>5_x5_3x_G_47a</v>
      </c>
      <c r="N1563" s="11" t="s">
        <v>10949</v>
      </c>
      <c r="O1563" s="11" t="s">
        <v>1256</v>
      </c>
      <c r="P1563" s="11"/>
      <c r="Q1563" s="55" t="s">
        <v>6984</v>
      </c>
      <c r="R1563" s="11" t="s">
        <v>16186</v>
      </c>
      <c r="S1563" s="152" t="s">
        <v>8326</v>
      </c>
      <c r="T1563" s="78" t="str">
        <f t="shared" si="93"/>
        <v>y1_6_3y</v>
      </c>
      <c r="U1563" s="78" t="str">
        <f>INDEX(Lista!$O$2:$S$206,MATCH('Base data'!T1563,Lista!$P$2:$P$206,0),3)</f>
        <v>Enheter - Sträcka &amp; hastighet</v>
      </c>
      <c r="V1563" s="78" t="str">
        <f>INDEX(Lista!$O$2:$S$206,MATCH('Base data'!T1563,Lista!$P$2:$P$206,0),4)</f>
        <v>T_1_6</v>
      </c>
      <c r="W1563" s="78" t="str">
        <f>INDEX(Lista!$O$2:$S$206,MATCH('Base data'!T1563,Lista!$P$2:$P$206,0),5)</f>
        <v>Enheter</v>
      </c>
      <c r="X1563" s="214" t="s">
        <v>16772</v>
      </c>
    </row>
    <row r="1564" spans="1:24" x14ac:dyDescent="0.2">
      <c r="A1564" s="215">
        <v>9789152302484</v>
      </c>
      <c r="B1564" s="11">
        <v>5</v>
      </c>
      <c r="C1564" s="11" t="s">
        <v>414</v>
      </c>
      <c r="D1564" s="11" t="s">
        <v>437</v>
      </c>
      <c r="E1564" s="11" t="s">
        <v>282</v>
      </c>
      <c r="F1564" s="11" t="s">
        <v>376</v>
      </c>
      <c r="G1564" s="11" t="s">
        <v>430</v>
      </c>
      <c r="H1564" s="11" t="s">
        <v>33</v>
      </c>
      <c r="I1564" s="11">
        <v>47</v>
      </c>
      <c r="J1564" s="11" t="s">
        <v>34</v>
      </c>
      <c r="K1564" s="164" t="s">
        <v>277</v>
      </c>
      <c r="L1564" s="11" t="s">
        <v>12548</v>
      </c>
      <c r="M1564" s="11" t="str">
        <f t="shared" si="94"/>
        <v>5_x5_3x_G_47b</v>
      </c>
      <c r="N1564" s="11" t="s">
        <v>10950</v>
      </c>
      <c r="O1564" s="11" t="s">
        <v>1256</v>
      </c>
      <c r="P1564" s="11"/>
      <c r="Q1564" s="55" t="s">
        <v>6985</v>
      </c>
      <c r="R1564" s="11" t="s">
        <v>16186</v>
      </c>
      <c r="S1564" s="152" t="s">
        <v>8326</v>
      </c>
      <c r="T1564" s="78" t="str">
        <f t="shared" si="93"/>
        <v>y1_6_3y</v>
      </c>
      <c r="U1564" s="78" t="str">
        <f>INDEX(Lista!$O$2:$S$206,MATCH('Base data'!T1564,Lista!$P$2:$P$206,0),3)</f>
        <v>Enheter - Sträcka &amp; hastighet</v>
      </c>
      <c r="V1564" s="78" t="str">
        <f>INDEX(Lista!$O$2:$S$206,MATCH('Base data'!T1564,Lista!$P$2:$P$206,0),4)</f>
        <v>T_1_6</v>
      </c>
      <c r="W1564" s="78" t="str">
        <f>INDEX(Lista!$O$2:$S$206,MATCH('Base data'!T1564,Lista!$P$2:$P$206,0),5)</f>
        <v>Enheter</v>
      </c>
      <c r="X1564" s="214" t="s">
        <v>16772</v>
      </c>
    </row>
    <row r="1565" spans="1:24" x14ac:dyDescent="0.2">
      <c r="A1565" s="215">
        <v>9789152302484</v>
      </c>
      <c r="B1565" s="11">
        <v>5</v>
      </c>
      <c r="C1565" s="11" t="s">
        <v>414</v>
      </c>
      <c r="D1565" s="11" t="s">
        <v>437</v>
      </c>
      <c r="E1565" s="11" t="s">
        <v>282</v>
      </c>
      <c r="F1565" s="11" t="s">
        <v>376</v>
      </c>
      <c r="G1565" s="11" t="s">
        <v>430</v>
      </c>
      <c r="H1565" s="11" t="s">
        <v>33</v>
      </c>
      <c r="I1565" s="11">
        <v>47</v>
      </c>
      <c r="J1565" s="11" t="s">
        <v>40</v>
      </c>
      <c r="K1565" s="164" t="s">
        <v>277</v>
      </c>
      <c r="L1565" s="11" t="s">
        <v>12548</v>
      </c>
      <c r="M1565" s="11" t="str">
        <f t="shared" si="94"/>
        <v>5_x5_3x_G_47c</v>
      </c>
      <c r="N1565" s="11" t="s">
        <v>10951</v>
      </c>
      <c r="O1565" s="11" t="s">
        <v>1256</v>
      </c>
      <c r="P1565" s="11"/>
      <c r="Q1565" s="55" t="s">
        <v>6986</v>
      </c>
      <c r="R1565" s="11" t="s">
        <v>16186</v>
      </c>
      <c r="S1565" s="152" t="s">
        <v>8326</v>
      </c>
      <c r="T1565" s="78" t="str">
        <f t="shared" si="93"/>
        <v>y1_6_3y</v>
      </c>
      <c r="U1565" s="78" t="str">
        <f>INDEX(Lista!$O$2:$S$206,MATCH('Base data'!T1565,Lista!$P$2:$P$206,0),3)</f>
        <v>Enheter - Sträcka &amp; hastighet</v>
      </c>
      <c r="V1565" s="78" t="str">
        <f>INDEX(Lista!$O$2:$S$206,MATCH('Base data'!T1565,Lista!$P$2:$P$206,0),4)</f>
        <v>T_1_6</v>
      </c>
      <c r="W1565" s="78" t="str">
        <f>INDEX(Lista!$O$2:$S$206,MATCH('Base data'!T1565,Lista!$P$2:$P$206,0),5)</f>
        <v>Enheter</v>
      </c>
      <c r="X1565" s="214" t="s">
        <v>16772</v>
      </c>
    </row>
    <row r="1566" spans="1:24" x14ac:dyDescent="0.2">
      <c r="A1566" s="215">
        <v>9789152302484</v>
      </c>
      <c r="B1566" s="11">
        <v>5</v>
      </c>
      <c r="C1566" s="11" t="s">
        <v>414</v>
      </c>
      <c r="D1566" s="11" t="s">
        <v>437</v>
      </c>
      <c r="E1566" s="11" t="s">
        <v>282</v>
      </c>
      <c r="F1566" s="11" t="s">
        <v>376</v>
      </c>
      <c r="G1566" s="11" t="s">
        <v>430</v>
      </c>
      <c r="H1566" s="11" t="s">
        <v>33</v>
      </c>
      <c r="I1566" s="11">
        <v>48</v>
      </c>
      <c r="J1566" s="11" t="s">
        <v>31</v>
      </c>
      <c r="K1566" s="164" t="s">
        <v>277</v>
      </c>
      <c r="L1566" s="11" t="s">
        <v>17333</v>
      </c>
      <c r="M1566" s="11" t="str">
        <f t="shared" si="94"/>
        <v>5_x5_3x_G_48a</v>
      </c>
      <c r="N1566" s="11" t="s">
        <v>10952</v>
      </c>
      <c r="O1566" s="11" t="s">
        <v>1256</v>
      </c>
      <c r="P1566" s="11"/>
      <c r="Q1566" s="55" t="s">
        <v>6987</v>
      </c>
      <c r="R1566" s="11" t="s">
        <v>16186</v>
      </c>
      <c r="S1566" s="152" t="s">
        <v>8326</v>
      </c>
      <c r="T1566" s="78" t="str">
        <f t="shared" si="93"/>
        <v>y1_6_3y</v>
      </c>
      <c r="U1566" s="78" t="str">
        <f>INDEX(Lista!$O$2:$S$206,MATCH('Base data'!T1566,Lista!$P$2:$P$206,0),3)</f>
        <v>Enheter - Sträcka &amp; hastighet</v>
      </c>
      <c r="V1566" s="78" t="str">
        <f>INDEX(Lista!$O$2:$S$206,MATCH('Base data'!T1566,Lista!$P$2:$P$206,0),4)</f>
        <v>T_1_6</v>
      </c>
      <c r="W1566" s="78" t="str">
        <f>INDEX(Lista!$O$2:$S$206,MATCH('Base data'!T1566,Lista!$P$2:$P$206,0),5)</f>
        <v>Enheter</v>
      </c>
      <c r="X1566" s="214" t="s">
        <v>16772</v>
      </c>
    </row>
    <row r="1567" spans="1:24" x14ac:dyDescent="0.2">
      <c r="A1567" s="215">
        <v>9789152302484</v>
      </c>
      <c r="B1567" s="11">
        <v>5</v>
      </c>
      <c r="C1567" s="11" t="s">
        <v>414</v>
      </c>
      <c r="D1567" s="11" t="s">
        <v>437</v>
      </c>
      <c r="E1567" s="11" t="s">
        <v>282</v>
      </c>
      <c r="F1567" s="11" t="s">
        <v>376</v>
      </c>
      <c r="G1567" s="11" t="s">
        <v>430</v>
      </c>
      <c r="H1567" s="11" t="s">
        <v>33</v>
      </c>
      <c r="I1567" s="11">
        <v>48</v>
      </c>
      <c r="J1567" s="11" t="s">
        <v>34</v>
      </c>
      <c r="K1567" s="164" t="s">
        <v>277</v>
      </c>
      <c r="L1567" s="11" t="s">
        <v>17333</v>
      </c>
      <c r="M1567" s="11" t="str">
        <f t="shared" si="94"/>
        <v>5_x5_3x_G_48b</v>
      </c>
      <c r="N1567" s="11" t="s">
        <v>10953</v>
      </c>
      <c r="O1567" s="11" t="s">
        <v>1256</v>
      </c>
      <c r="P1567" s="11"/>
      <c r="Q1567" s="55" t="s">
        <v>6988</v>
      </c>
      <c r="R1567" s="11" t="s">
        <v>16186</v>
      </c>
      <c r="S1567" s="152" t="s">
        <v>8326</v>
      </c>
      <c r="T1567" s="78" t="str">
        <f t="shared" si="93"/>
        <v>y1_6_3y</v>
      </c>
      <c r="U1567" s="78" t="str">
        <f>INDEX(Lista!$O$2:$S$206,MATCH('Base data'!T1567,Lista!$P$2:$P$206,0),3)</f>
        <v>Enheter - Sträcka &amp; hastighet</v>
      </c>
      <c r="V1567" s="78" t="str">
        <f>INDEX(Lista!$O$2:$S$206,MATCH('Base data'!T1567,Lista!$P$2:$P$206,0),4)</f>
        <v>T_1_6</v>
      </c>
      <c r="W1567" s="78" t="str">
        <f>INDEX(Lista!$O$2:$S$206,MATCH('Base data'!T1567,Lista!$P$2:$P$206,0),5)</f>
        <v>Enheter</v>
      </c>
      <c r="X1567" s="214" t="s">
        <v>16772</v>
      </c>
    </row>
    <row r="1568" spans="1:24" x14ac:dyDescent="0.2">
      <c r="A1568" s="215">
        <v>9789152302484</v>
      </c>
      <c r="B1568" s="11">
        <v>5</v>
      </c>
      <c r="C1568" s="11" t="s">
        <v>414</v>
      </c>
      <c r="D1568" s="11" t="s">
        <v>437</v>
      </c>
      <c r="E1568" s="11" t="s">
        <v>282</v>
      </c>
      <c r="F1568" s="11" t="s">
        <v>376</v>
      </c>
      <c r="G1568" s="11" t="s">
        <v>430</v>
      </c>
      <c r="H1568" s="11" t="s">
        <v>33</v>
      </c>
      <c r="I1568" s="11">
        <v>48</v>
      </c>
      <c r="J1568" s="11" t="s">
        <v>40</v>
      </c>
      <c r="K1568" s="164" t="s">
        <v>277</v>
      </c>
      <c r="L1568" s="11" t="s">
        <v>17333</v>
      </c>
      <c r="M1568" s="11" t="str">
        <f t="shared" si="94"/>
        <v>5_x5_3x_G_48c</v>
      </c>
      <c r="N1568" s="11" t="s">
        <v>10954</v>
      </c>
      <c r="O1568" s="11" t="s">
        <v>1256</v>
      </c>
      <c r="P1568" s="11"/>
      <c r="Q1568" s="55" t="s">
        <v>6989</v>
      </c>
      <c r="R1568" s="11" t="s">
        <v>16186</v>
      </c>
      <c r="S1568" s="152" t="s">
        <v>8326</v>
      </c>
      <c r="T1568" s="78" t="str">
        <f t="shared" si="93"/>
        <v>y1_6_3y</v>
      </c>
      <c r="U1568" s="78" t="str">
        <f>INDEX(Lista!$O$2:$S$206,MATCH('Base data'!T1568,Lista!$P$2:$P$206,0),3)</f>
        <v>Enheter - Sträcka &amp; hastighet</v>
      </c>
      <c r="V1568" s="78" t="str">
        <f>INDEX(Lista!$O$2:$S$206,MATCH('Base data'!T1568,Lista!$P$2:$P$206,0),4)</f>
        <v>T_1_6</v>
      </c>
      <c r="W1568" s="78" t="str">
        <f>INDEX(Lista!$O$2:$S$206,MATCH('Base data'!T1568,Lista!$P$2:$P$206,0),5)</f>
        <v>Enheter</v>
      </c>
      <c r="X1568" s="214" t="s">
        <v>16772</v>
      </c>
    </row>
    <row r="1569" spans="1:24" x14ac:dyDescent="0.2">
      <c r="A1569" s="215">
        <v>9789152302484</v>
      </c>
      <c r="B1569" s="11">
        <v>5</v>
      </c>
      <c r="C1569" s="11" t="s">
        <v>414</v>
      </c>
      <c r="D1569" s="11" t="s">
        <v>437</v>
      </c>
      <c r="E1569" s="11" t="s">
        <v>282</v>
      </c>
      <c r="F1569" s="11" t="s">
        <v>376</v>
      </c>
      <c r="G1569" s="11" t="s">
        <v>430</v>
      </c>
      <c r="H1569" s="11" t="s">
        <v>33</v>
      </c>
      <c r="I1569" s="11">
        <v>49</v>
      </c>
      <c r="J1569" s="11"/>
      <c r="K1569" s="164" t="s">
        <v>277</v>
      </c>
      <c r="L1569" s="11" t="s">
        <v>12548</v>
      </c>
      <c r="M1569" s="11" t="str">
        <f t="shared" si="94"/>
        <v>5_x5_3x_G_49</v>
      </c>
      <c r="N1569" s="11" t="s">
        <v>10955</v>
      </c>
      <c r="O1569" s="11" t="s">
        <v>1256</v>
      </c>
      <c r="P1569" s="11"/>
      <c r="Q1569" s="55" t="s">
        <v>6990</v>
      </c>
      <c r="R1569" s="11" t="s">
        <v>16186</v>
      </c>
      <c r="S1569" s="152" t="s">
        <v>8326</v>
      </c>
      <c r="T1569" s="78" t="str">
        <f t="shared" si="93"/>
        <v>y1_6_3y</v>
      </c>
      <c r="U1569" s="78" t="str">
        <f>INDEX(Lista!$O$2:$S$206,MATCH('Base data'!T1569,Lista!$P$2:$P$206,0),3)</f>
        <v>Enheter - Sträcka &amp; hastighet</v>
      </c>
      <c r="V1569" s="78" t="str">
        <f>INDEX(Lista!$O$2:$S$206,MATCH('Base data'!T1569,Lista!$P$2:$P$206,0),4)</f>
        <v>T_1_6</v>
      </c>
      <c r="W1569" s="78" t="str">
        <f>INDEX(Lista!$O$2:$S$206,MATCH('Base data'!T1569,Lista!$P$2:$P$206,0),5)</f>
        <v>Enheter</v>
      </c>
      <c r="X1569" s="214" t="s">
        <v>16772</v>
      </c>
    </row>
    <row r="1570" spans="1:24" x14ac:dyDescent="0.2">
      <c r="A1570" s="215">
        <v>9789152302484</v>
      </c>
      <c r="B1570" s="11">
        <v>5</v>
      </c>
      <c r="C1570" s="11" t="s">
        <v>414</v>
      </c>
      <c r="D1570" s="11" t="s">
        <v>437</v>
      </c>
      <c r="E1570" s="11" t="s">
        <v>282</v>
      </c>
      <c r="F1570" s="11" t="s">
        <v>376</v>
      </c>
      <c r="G1570" s="11" t="s">
        <v>430</v>
      </c>
      <c r="H1570" s="11" t="s">
        <v>429</v>
      </c>
      <c r="I1570" s="11">
        <v>1</v>
      </c>
      <c r="J1570" s="11" t="s">
        <v>31</v>
      </c>
      <c r="K1570" s="164" t="s">
        <v>277</v>
      </c>
      <c r="L1570" s="11" t="s">
        <v>12548</v>
      </c>
      <c r="M1570" s="11" t="str">
        <f t="shared" si="94"/>
        <v>5_x5_3x_T_1a</v>
      </c>
      <c r="N1570" s="11" t="s">
        <v>10956</v>
      </c>
      <c r="O1570" s="11" t="s">
        <v>443</v>
      </c>
      <c r="P1570" s="11"/>
      <c r="Q1570" s="55" t="s">
        <v>6991</v>
      </c>
      <c r="R1570" s="11" t="s">
        <v>16186</v>
      </c>
      <c r="S1570" s="152" t="s">
        <v>8325</v>
      </c>
      <c r="T1570" s="78" t="str">
        <f t="shared" si="93"/>
        <v>y1_6_4y</v>
      </c>
      <c r="U1570" s="78" t="str">
        <f>INDEX(Lista!$O$2:$S$206,MATCH('Base data'!T1570,Lista!$P$2:$P$206,0),3)</f>
        <v>Enheter - Prefix</v>
      </c>
      <c r="V1570" s="78" t="str">
        <f>INDEX(Lista!$O$2:$S$206,MATCH('Base data'!T1570,Lista!$P$2:$P$206,0),4)</f>
        <v>T_1_6</v>
      </c>
      <c r="W1570" s="78" t="str">
        <f>INDEX(Lista!$O$2:$S$206,MATCH('Base data'!T1570,Lista!$P$2:$P$206,0),5)</f>
        <v>Enheter</v>
      </c>
      <c r="X1570" s="214" t="s">
        <v>16772</v>
      </c>
    </row>
    <row r="1571" spans="1:24" x14ac:dyDescent="0.2">
      <c r="A1571" s="215">
        <v>9789152302484</v>
      </c>
      <c r="B1571" s="11">
        <v>5</v>
      </c>
      <c r="C1571" s="11" t="s">
        <v>414</v>
      </c>
      <c r="D1571" s="11" t="s">
        <v>437</v>
      </c>
      <c r="E1571" s="11" t="s">
        <v>282</v>
      </c>
      <c r="F1571" s="11" t="s">
        <v>376</v>
      </c>
      <c r="G1571" s="11" t="s">
        <v>430</v>
      </c>
      <c r="H1571" s="11" t="s">
        <v>429</v>
      </c>
      <c r="I1571" s="11">
        <v>1</v>
      </c>
      <c r="J1571" s="11" t="s">
        <v>34</v>
      </c>
      <c r="K1571" s="164" t="s">
        <v>277</v>
      </c>
      <c r="L1571" s="11" t="s">
        <v>12548</v>
      </c>
      <c r="M1571" s="11" t="str">
        <f t="shared" si="94"/>
        <v>5_x5_3x_T_1b</v>
      </c>
      <c r="N1571" s="11" t="s">
        <v>10957</v>
      </c>
      <c r="O1571" s="11" t="s">
        <v>443</v>
      </c>
      <c r="P1571" s="11"/>
      <c r="Q1571" s="55" t="s">
        <v>6992</v>
      </c>
      <c r="R1571" s="11" t="s">
        <v>16186</v>
      </c>
      <c r="S1571" s="152" t="s">
        <v>8325</v>
      </c>
      <c r="T1571" s="78" t="str">
        <f t="shared" si="93"/>
        <v>y1_6_4y</v>
      </c>
      <c r="U1571" s="78" t="str">
        <f>INDEX(Lista!$O$2:$S$206,MATCH('Base data'!T1571,Lista!$P$2:$P$206,0),3)</f>
        <v>Enheter - Prefix</v>
      </c>
      <c r="V1571" s="78" t="str">
        <f>INDEX(Lista!$O$2:$S$206,MATCH('Base data'!T1571,Lista!$P$2:$P$206,0),4)</f>
        <v>T_1_6</v>
      </c>
      <c r="W1571" s="78" t="str">
        <f>INDEX(Lista!$O$2:$S$206,MATCH('Base data'!T1571,Lista!$P$2:$P$206,0),5)</f>
        <v>Enheter</v>
      </c>
      <c r="X1571" s="214" t="s">
        <v>16772</v>
      </c>
    </row>
    <row r="1572" spans="1:24" x14ac:dyDescent="0.2">
      <c r="A1572" s="215">
        <v>9789152302484</v>
      </c>
      <c r="B1572" s="11">
        <v>5</v>
      </c>
      <c r="C1572" s="11" t="s">
        <v>414</v>
      </c>
      <c r="D1572" s="11" t="s">
        <v>437</v>
      </c>
      <c r="E1572" s="11" t="s">
        <v>282</v>
      </c>
      <c r="F1572" s="11" t="s">
        <v>376</v>
      </c>
      <c r="G1572" s="11" t="s">
        <v>430</v>
      </c>
      <c r="H1572" s="11" t="s">
        <v>429</v>
      </c>
      <c r="I1572" s="11">
        <v>1</v>
      </c>
      <c r="J1572" s="11" t="s">
        <v>40</v>
      </c>
      <c r="K1572" s="164" t="s">
        <v>277</v>
      </c>
      <c r="L1572" s="11" t="s">
        <v>12548</v>
      </c>
      <c r="M1572" s="11" t="str">
        <f t="shared" si="94"/>
        <v>5_x5_3x_T_1c</v>
      </c>
      <c r="N1572" s="11" t="s">
        <v>10958</v>
      </c>
      <c r="O1572" s="11" t="s">
        <v>443</v>
      </c>
      <c r="P1572" s="11"/>
      <c r="Q1572" s="55" t="s">
        <v>6993</v>
      </c>
      <c r="R1572" s="11" t="s">
        <v>16186</v>
      </c>
      <c r="S1572" s="152" t="s">
        <v>8325</v>
      </c>
      <c r="T1572" s="78" t="str">
        <f t="shared" si="93"/>
        <v>y1_6_4y</v>
      </c>
      <c r="U1572" s="78" t="str">
        <f>INDEX(Lista!$O$2:$S$206,MATCH('Base data'!T1572,Lista!$P$2:$P$206,0),3)</f>
        <v>Enheter - Prefix</v>
      </c>
      <c r="V1572" s="78" t="str">
        <f>INDEX(Lista!$O$2:$S$206,MATCH('Base data'!T1572,Lista!$P$2:$P$206,0),4)</f>
        <v>T_1_6</v>
      </c>
      <c r="W1572" s="78" t="str">
        <f>INDEX(Lista!$O$2:$S$206,MATCH('Base data'!T1572,Lista!$P$2:$P$206,0),5)</f>
        <v>Enheter</v>
      </c>
      <c r="X1572" s="214" t="s">
        <v>16772</v>
      </c>
    </row>
    <row r="1573" spans="1:24" x14ac:dyDescent="0.2">
      <c r="A1573" s="215">
        <v>9789152302484</v>
      </c>
      <c r="B1573" s="11">
        <v>5</v>
      </c>
      <c r="C1573" s="11" t="s">
        <v>414</v>
      </c>
      <c r="D1573" s="11" t="s">
        <v>437</v>
      </c>
      <c r="E1573" s="11" t="s">
        <v>282</v>
      </c>
      <c r="F1573" s="11" t="s">
        <v>376</v>
      </c>
      <c r="G1573" s="11" t="s">
        <v>430</v>
      </c>
      <c r="H1573" s="11" t="s">
        <v>429</v>
      </c>
      <c r="I1573" s="11">
        <v>1</v>
      </c>
      <c r="J1573" s="11" t="s">
        <v>66</v>
      </c>
      <c r="K1573" s="164" t="s">
        <v>277</v>
      </c>
      <c r="L1573" s="11" t="s">
        <v>12548</v>
      </c>
      <c r="M1573" s="11" t="str">
        <f t="shared" si="94"/>
        <v>5_x5_3x_T_1d</v>
      </c>
      <c r="N1573" s="11" t="s">
        <v>10959</v>
      </c>
      <c r="O1573" s="11" t="s">
        <v>443</v>
      </c>
      <c r="P1573" s="11"/>
      <c r="Q1573" s="55" t="s">
        <v>6994</v>
      </c>
      <c r="R1573" s="11" t="s">
        <v>16186</v>
      </c>
      <c r="S1573" s="152" t="s">
        <v>8325</v>
      </c>
      <c r="T1573" s="78" t="str">
        <f t="shared" si="93"/>
        <v>y1_6_4y</v>
      </c>
      <c r="U1573" s="78" t="str">
        <f>INDEX(Lista!$O$2:$S$206,MATCH('Base data'!T1573,Lista!$P$2:$P$206,0),3)</f>
        <v>Enheter - Prefix</v>
      </c>
      <c r="V1573" s="78" t="str">
        <f>INDEX(Lista!$O$2:$S$206,MATCH('Base data'!T1573,Lista!$P$2:$P$206,0),4)</f>
        <v>T_1_6</v>
      </c>
      <c r="W1573" s="78" t="str">
        <f>INDEX(Lista!$O$2:$S$206,MATCH('Base data'!T1573,Lista!$P$2:$P$206,0),5)</f>
        <v>Enheter</v>
      </c>
      <c r="X1573" s="214" t="s">
        <v>16772</v>
      </c>
    </row>
    <row r="1574" spans="1:24" x14ac:dyDescent="0.2">
      <c r="A1574" s="215">
        <v>9789152302484</v>
      </c>
      <c r="B1574" s="11">
        <v>5</v>
      </c>
      <c r="C1574" s="11" t="s">
        <v>414</v>
      </c>
      <c r="D1574" s="11" t="s">
        <v>437</v>
      </c>
      <c r="E1574" s="11" t="s">
        <v>282</v>
      </c>
      <c r="F1574" s="11" t="s">
        <v>376</v>
      </c>
      <c r="G1574" s="11" t="s">
        <v>430</v>
      </c>
      <c r="H1574" s="11" t="s">
        <v>429</v>
      </c>
      <c r="I1574" s="11">
        <v>2</v>
      </c>
      <c r="J1574" s="11" t="s">
        <v>31</v>
      </c>
      <c r="K1574" s="164" t="s">
        <v>277</v>
      </c>
      <c r="L1574" s="11" t="s">
        <v>17333</v>
      </c>
      <c r="M1574" s="11" t="str">
        <f t="shared" si="94"/>
        <v>5_x5_3x_T_2a</v>
      </c>
      <c r="N1574" s="11" t="s">
        <v>10960</v>
      </c>
      <c r="O1574" s="11" t="s">
        <v>443</v>
      </c>
      <c r="P1574" s="11"/>
      <c r="Q1574" s="55" t="s">
        <v>6995</v>
      </c>
      <c r="R1574" s="11" t="s">
        <v>16186</v>
      </c>
      <c r="S1574" s="152" t="s">
        <v>8325</v>
      </c>
      <c r="T1574" s="78" t="str">
        <f t="shared" si="93"/>
        <v>y1_6_4y</v>
      </c>
      <c r="U1574" s="78" t="str">
        <f>INDEX(Lista!$O$2:$S$206,MATCH('Base data'!T1574,Lista!$P$2:$P$206,0),3)</f>
        <v>Enheter - Prefix</v>
      </c>
      <c r="V1574" s="78" t="str">
        <f>INDEX(Lista!$O$2:$S$206,MATCH('Base data'!T1574,Lista!$P$2:$P$206,0),4)</f>
        <v>T_1_6</v>
      </c>
      <c r="W1574" s="78" t="str">
        <f>INDEX(Lista!$O$2:$S$206,MATCH('Base data'!T1574,Lista!$P$2:$P$206,0),5)</f>
        <v>Enheter</v>
      </c>
      <c r="X1574" s="214" t="s">
        <v>16772</v>
      </c>
    </row>
    <row r="1575" spans="1:24" x14ac:dyDescent="0.2">
      <c r="A1575" s="215">
        <v>9789152302484</v>
      </c>
      <c r="B1575" s="11">
        <v>5</v>
      </c>
      <c r="C1575" s="11" t="s">
        <v>414</v>
      </c>
      <c r="D1575" s="11" t="s">
        <v>437</v>
      </c>
      <c r="E1575" s="11" t="s">
        <v>282</v>
      </c>
      <c r="F1575" s="11" t="s">
        <v>376</v>
      </c>
      <c r="G1575" s="11" t="s">
        <v>430</v>
      </c>
      <c r="H1575" s="11" t="s">
        <v>429</v>
      </c>
      <c r="I1575" s="11">
        <v>2</v>
      </c>
      <c r="J1575" s="11" t="s">
        <v>34</v>
      </c>
      <c r="K1575" s="164" t="s">
        <v>277</v>
      </c>
      <c r="L1575" s="11" t="s">
        <v>17333</v>
      </c>
      <c r="M1575" s="11" t="str">
        <f t="shared" si="94"/>
        <v>5_x5_3x_T_2b</v>
      </c>
      <c r="N1575" s="11" t="s">
        <v>10961</v>
      </c>
      <c r="O1575" s="11" t="s">
        <v>443</v>
      </c>
      <c r="P1575" s="11"/>
      <c r="Q1575" s="55" t="s">
        <v>6996</v>
      </c>
      <c r="R1575" s="11" t="s">
        <v>16186</v>
      </c>
      <c r="S1575" s="152" t="s">
        <v>8325</v>
      </c>
      <c r="T1575" s="78" t="str">
        <f t="shared" si="93"/>
        <v>y1_6_4y</v>
      </c>
      <c r="U1575" s="78" t="str">
        <f>INDEX(Lista!$O$2:$S$206,MATCH('Base data'!T1575,Lista!$P$2:$P$206,0),3)</f>
        <v>Enheter - Prefix</v>
      </c>
      <c r="V1575" s="78" t="str">
        <f>INDEX(Lista!$O$2:$S$206,MATCH('Base data'!T1575,Lista!$P$2:$P$206,0),4)</f>
        <v>T_1_6</v>
      </c>
      <c r="W1575" s="78" t="str">
        <f>INDEX(Lista!$O$2:$S$206,MATCH('Base data'!T1575,Lista!$P$2:$P$206,0),5)</f>
        <v>Enheter</v>
      </c>
      <c r="X1575" s="214" t="s">
        <v>16772</v>
      </c>
    </row>
    <row r="1576" spans="1:24" x14ac:dyDescent="0.2">
      <c r="A1576" s="215">
        <v>9789152302484</v>
      </c>
      <c r="B1576" s="11">
        <v>5</v>
      </c>
      <c r="C1576" s="11" t="s">
        <v>414</v>
      </c>
      <c r="D1576" s="11" t="s">
        <v>437</v>
      </c>
      <c r="E1576" s="11" t="s">
        <v>282</v>
      </c>
      <c r="F1576" s="11" t="s">
        <v>376</v>
      </c>
      <c r="G1576" s="11" t="s">
        <v>430</v>
      </c>
      <c r="H1576" s="11" t="s">
        <v>429</v>
      </c>
      <c r="I1576" s="11">
        <v>2</v>
      </c>
      <c r="J1576" s="11" t="s">
        <v>40</v>
      </c>
      <c r="K1576" s="164" t="s">
        <v>277</v>
      </c>
      <c r="L1576" s="11" t="s">
        <v>17333</v>
      </c>
      <c r="M1576" s="11" t="str">
        <f t="shared" si="94"/>
        <v>5_x5_3x_T_2c</v>
      </c>
      <c r="N1576" s="11" t="s">
        <v>10962</v>
      </c>
      <c r="O1576" s="11" t="s">
        <v>1256</v>
      </c>
      <c r="P1576" s="11"/>
      <c r="Q1576" s="55" t="s">
        <v>6997</v>
      </c>
      <c r="R1576" s="11" t="s">
        <v>16186</v>
      </c>
      <c r="S1576" s="152" t="s">
        <v>8325</v>
      </c>
      <c r="T1576" s="78" t="str">
        <f t="shared" si="93"/>
        <v>y1_6_4y</v>
      </c>
      <c r="U1576" s="78" t="str">
        <f>INDEX(Lista!$O$2:$S$206,MATCH('Base data'!T1576,Lista!$P$2:$P$206,0),3)</f>
        <v>Enheter - Prefix</v>
      </c>
      <c r="V1576" s="78" t="str">
        <f>INDEX(Lista!$O$2:$S$206,MATCH('Base data'!T1576,Lista!$P$2:$P$206,0),4)</f>
        <v>T_1_6</v>
      </c>
      <c r="W1576" s="78" t="str">
        <f>INDEX(Lista!$O$2:$S$206,MATCH('Base data'!T1576,Lista!$P$2:$P$206,0),5)</f>
        <v>Enheter</v>
      </c>
      <c r="X1576" s="214" t="s">
        <v>16772</v>
      </c>
    </row>
    <row r="1577" spans="1:24" x14ac:dyDescent="0.2">
      <c r="A1577" s="215">
        <v>9789152302484</v>
      </c>
      <c r="B1577" s="11">
        <v>5</v>
      </c>
      <c r="C1577" s="11" t="s">
        <v>414</v>
      </c>
      <c r="D1577" s="11" t="s">
        <v>437</v>
      </c>
      <c r="E1577" s="11" t="s">
        <v>282</v>
      </c>
      <c r="F1577" s="11" t="s">
        <v>376</v>
      </c>
      <c r="G1577" s="11" t="s">
        <v>430</v>
      </c>
      <c r="H1577" s="11" t="s">
        <v>429</v>
      </c>
      <c r="I1577" s="11">
        <v>2</v>
      </c>
      <c r="J1577" s="11" t="s">
        <v>66</v>
      </c>
      <c r="K1577" s="164" t="s">
        <v>277</v>
      </c>
      <c r="L1577" s="11" t="s">
        <v>17333</v>
      </c>
      <c r="M1577" s="11" t="str">
        <f t="shared" si="94"/>
        <v>5_x5_3x_T_2d</v>
      </c>
      <c r="N1577" s="11" t="s">
        <v>10963</v>
      </c>
      <c r="O1577" s="11" t="s">
        <v>1256</v>
      </c>
      <c r="P1577" s="11"/>
      <c r="Q1577" s="55" t="s">
        <v>6998</v>
      </c>
      <c r="R1577" s="11" t="s">
        <v>16186</v>
      </c>
      <c r="S1577" s="152" t="s">
        <v>8325</v>
      </c>
      <c r="T1577" s="78" t="str">
        <f t="shared" si="93"/>
        <v>y1_6_4y</v>
      </c>
      <c r="U1577" s="78" t="str">
        <f>INDEX(Lista!$O$2:$S$206,MATCH('Base data'!T1577,Lista!$P$2:$P$206,0),3)</f>
        <v>Enheter - Prefix</v>
      </c>
      <c r="V1577" s="78" t="str">
        <f>INDEX(Lista!$O$2:$S$206,MATCH('Base data'!T1577,Lista!$P$2:$P$206,0),4)</f>
        <v>T_1_6</v>
      </c>
      <c r="W1577" s="78" t="str">
        <f>INDEX(Lista!$O$2:$S$206,MATCH('Base data'!T1577,Lista!$P$2:$P$206,0),5)</f>
        <v>Enheter</v>
      </c>
      <c r="X1577" s="214" t="s">
        <v>16772</v>
      </c>
    </row>
    <row r="1578" spans="1:24" x14ac:dyDescent="0.2">
      <c r="A1578" s="215">
        <v>9789152302484</v>
      </c>
      <c r="B1578" s="11">
        <v>5</v>
      </c>
      <c r="C1578" s="11" t="s">
        <v>414</v>
      </c>
      <c r="D1578" s="11" t="s">
        <v>437</v>
      </c>
      <c r="E1578" s="11" t="s">
        <v>282</v>
      </c>
      <c r="F1578" s="11" t="s">
        <v>376</v>
      </c>
      <c r="G1578" s="11" t="s">
        <v>430</v>
      </c>
      <c r="H1578" s="11" t="s">
        <v>429</v>
      </c>
      <c r="I1578" s="11">
        <v>3</v>
      </c>
      <c r="J1578" s="11"/>
      <c r="K1578" s="164" t="s">
        <v>277</v>
      </c>
      <c r="L1578" s="11" t="s">
        <v>12548</v>
      </c>
      <c r="M1578" s="11" t="str">
        <f t="shared" si="94"/>
        <v>5_x5_3x_T_3</v>
      </c>
      <c r="N1578" s="11" t="s">
        <v>10964</v>
      </c>
      <c r="O1578" s="11" t="s">
        <v>1256</v>
      </c>
      <c r="P1578" s="11"/>
      <c r="Q1578" s="55" t="s">
        <v>6999</v>
      </c>
      <c r="R1578" s="11" t="s">
        <v>7000</v>
      </c>
      <c r="S1578" s="152" t="s">
        <v>8334</v>
      </c>
      <c r="T1578" s="78" t="str">
        <f t="shared" si="93"/>
        <v>y4_6_2y</v>
      </c>
      <c r="U1578" s="78" t="str">
        <f>INDEX(Lista!$O$2:$S$206,MATCH('Base data'!T1578,Lista!$P$2:$P$206,0),3)</f>
        <v>Geometrienheter - Volym</v>
      </c>
      <c r="V1578" s="78" t="str">
        <f>INDEX(Lista!$O$2:$S$206,MATCH('Base data'!T1578,Lista!$P$2:$P$206,0),4)</f>
        <v>G_4_6</v>
      </c>
      <c r="W1578" s="78" t="str">
        <f>INDEX(Lista!$O$2:$S$206,MATCH('Base data'!T1578,Lista!$P$2:$P$206,0),5)</f>
        <v>Geometrienheter</v>
      </c>
      <c r="X1578" s="214" t="s">
        <v>16772</v>
      </c>
    </row>
    <row r="1579" spans="1:24" x14ac:dyDescent="0.2">
      <c r="A1579" s="215">
        <v>9789152302484</v>
      </c>
      <c r="B1579" s="11">
        <v>5</v>
      </c>
      <c r="C1579" s="11" t="s">
        <v>414</v>
      </c>
      <c r="D1579" s="11" t="s">
        <v>437</v>
      </c>
      <c r="E1579" s="11" t="s">
        <v>282</v>
      </c>
      <c r="F1579" s="11" t="s">
        <v>376</v>
      </c>
      <c r="G1579" s="11" t="s">
        <v>430</v>
      </c>
      <c r="H1579" s="11" t="s">
        <v>429</v>
      </c>
      <c r="I1579" s="11">
        <v>4</v>
      </c>
      <c r="J1579" s="11"/>
      <c r="K1579" s="164" t="s">
        <v>277</v>
      </c>
      <c r="L1579" s="11" t="s">
        <v>17333</v>
      </c>
      <c r="M1579" s="11" t="str">
        <f t="shared" si="94"/>
        <v>5_x5_3x_T_4</v>
      </c>
      <c r="N1579" s="11" t="s">
        <v>10965</v>
      </c>
      <c r="O1579" s="11" t="s">
        <v>1256</v>
      </c>
      <c r="P1579" s="11"/>
      <c r="Q1579" s="55" t="s">
        <v>7001</v>
      </c>
      <c r="R1579" s="11" t="s">
        <v>16186</v>
      </c>
      <c r="S1579" s="152" t="s">
        <v>8329</v>
      </c>
      <c r="T1579" s="78" t="str">
        <f t="shared" si="93"/>
        <v>y1_6_2y</v>
      </c>
      <c r="U1579" s="78" t="str">
        <f>INDEX(Lista!$O$2:$S$206,MATCH('Base data'!T1579,Lista!$P$2:$P$206,0),3)</f>
        <v>Enheter - Tid</v>
      </c>
      <c r="V1579" s="78" t="str">
        <f>INDEX(Lista!$O$2:$S$206,MATCH('Base data'!T1579,Lista!$P$2:$P$206,0),4)</f>
        <v>T_1_6</v>
      </c>
      <c r="W1579" s="78" t="str">
        <f>INDEX(Lista!$O$2:$S$206,MATCH('Base data'!T1579,Lista!$P$2:$P$206,0),5)</f>
        <v>Enheter</v>
      </c>
      <c r="X1579" s="214" t="s">
        <v>16772</v>
      </c>
    </row>
    <row r="1580" spans="1:24" x14ac:dyDescent="0.2">
      <c r="A1580" s="215">
        <v>9789152302484</v>
      </c>
      <c r="B1580" s="11">
        <v>5</v>
      </c>
      <c r="C1580" s="11" t="s">
        <v>414</v>
      </c>
      <c r="D1580" s="11" t="s">
        <v>437</v>
      </c>
      <c r="E1580" s="11" t="s">
        <v>282</v>
      </c>
      <c r="F1580" s="11" t="s">
        <v>376</v>
      </c>
      <c r="G1580" s="11" t="s">
        <v>430</v>
      </c>
      <c r="H1580" s="11" t="s">
        <v>429</v>
      </c>
      <c r="I1580" s="11">
        <v>5</v>
      </c>
      <c r="J1580" s="11"/>
      <c r="K1580" s="164" t="s">
        <v>277</v>
      </c>
      <c r="L1580" s="11" t="s">
        <v>12548</v>
      </c>
      <c r="M1580" s="11" t="str">
        <f t="shared" si="94"/>
        <v>5_x5_3x_T_5</v>
      </c>
      <c r="N1580" s="11" t="s">
        <v>10966</v>
      </c>
      <c r="O1580" s="11" t="s">
        <v>1256</v>
      </c>
      <c r="P1580" s="11"/>
      <c r="Q1580" s="55" t="s">
        <v>7002</v>
      </c>
      <c r="R1580" s="11" t="s">
        <v>16186</v>
      </c>
      <c r="S1580" s="152" t="s">
        <v>8326</v>
      </c>
      <c r="T1580" s="78" t="str">
        <f t="shared" si="93"/>
        <v>y1_6_3y</v>
      </c>
      <c r="U1580" s="78" t="str">
        <f>INDEX(Lista!$O$2:$S$206,MATCH('Base data'!T1580,Lista!$P$2:$P$206,0),3)</f>
        <v>Enheter - Sträcka &amp; hastighet</v>
      </c>
      <c r="V1580" s="78" t="str">
        <f>INDEX(Lista!$O$2:$S$206,MATCH('Base data'!T1580,Lista!$P$2:$P$206,0),4)</f>
        <v>T_1_6</v>
      </c>
      <c r="W1580" s="78" t="str">
        <f>INDEX(Lista!$O$2:$S$206,MATCH('Base data'!T1580,Lista!$P$2:$P$206,0),5)</f>
        <v>Enheter</v>
      </c>
      <c r="X1580" s="214" t="s">
        <v>16772</v>
      </c>
    </row>
    <row r="1581" spans="1:24" x14ac:dyDescent="0.2">
      <c r="A1581" s="215">
        <v>9789152302484</v>
      </c>
      <c r="B1581" s="11">
        <v>5</v>
      </c>
      <c r="C1581" s="11" t="s">
        <v>414</v>
      </c>
      <c r="D1581" s="11" t="s">
        <v>437</v>
      </c>
      <c r="E1581" s="11" t="s">
        <v>282</v>
      </c>
      <c r="F1581" s="11" t="s">
        <v>376</v>
      </c>
      <c r="G1581" s="11" t="s">
        <v>430</v>
      </c>
      <c r="H1581" s="11" t="s">
        <v>429</v>
      </c>
      <c r="I1581" s="11">
        <v>6</v>
      </c>
      <c r="J1581" s="11"/>
      <c r="K1581" s="164" t="s">
        <v>277</v>
      </c>
      <c r="L1581" s="11" t="s">
        <v>17333</v>
      </c>
      <c r="M1581" s="11" t="str">
        <f t="shared" si="94"/>
        <v>5_x5_3x_T_6</v>
      </c>
      <c r="N1581" s="11" t="s">
        <v>10967</v>
      </c>
      <c r="O1581" s="11" t="s">
        <v>1256</v>
      </c>
      <c r="P1581" s="11"/>
      <c r="Q1581" s="55" t="s">
        <v>7003</v>
      </c>
      <c r="R1581" s="11" t="s">
        <v>16186</v>
      </c>
      <c r="S1581" s="152" t="s">
        <v>8373</v>
      </c>
      <c r="T1581" s="78" t="str">
        <f t="shared" si="93"/>
        <v>y4_24y</v>
      </c>
      <c r="U1581" s="78" t="str">
        <f>INDEX(Lista!$O$2:$S$206,MATCH('Base data'!T1581,Lista!$P$2:$P$206,0),3)</f>
        <v>Vinklar</v>
      </c>
      <c r="V1581" s="78" t="str">
        <f>INDEX(Lista!$O$2:$S$206,MATCH('Base data'!T1581,Lista!$P$2:$P$206,0),4)</f>
        <v>G_4_24</v>
      </c>
      <c r="W1581" s="78" t="str">
        <f>INDEX(Lista!$O$2:$S$206,MATCH('Base data'!T1581,Lista!$P$2:$P$206,0),5)</f>
        <v>Vinklar</v>
      </c>
      <c r="X1581" s="214" t="s">
        <v>16772</v>
      </c>
    </row>
    <row r="1582" spans="1:24" x14ac:dyDescent="0.2">
      <c r="A1582" s="215">
        <v>9789152302484</v>
      </c>
      <c r="B1582" s="11">
        <v>5</v>
      </c>
      <c r="C1582" s="11" t="s">
        <v>414</v>
      </c>
      <c r="D1582" s="11" t="s">
        <v>437</v>
      </c>
      <c r="E1582" s="11" t="s">
        <v>282</v>
      </c>
      <c r="F1582" s="11" t="s">
        <v>377</v>
      </c>
      <c r="G1582" s="11" t="s">
        <v>256</v>
      </c>
      <c r="H1582" s="11" t="s">
        <v>33</v>
      </c>
      <c r="I1582" s="11">
        <v>1</v>
      </c>
      <c r="J1582" s="11" t="s">
        <v>31</v>
      </c>
      <c r="K1582" s="164" t="s">
        <v>277</v>
      </c>
      <c r="L1582" s="11" t="s">
        <v>12548</v>
      </c>
      <c r="M1582" s="11" t="str">
        <f t="shared" si="94"/>
        <v>5_x5_4x_G_1a</v>
      </c>
      <c r="N1582" s="11" t="s">
        <v>10968</v>
      </c>
      <c r="O1582" s="11" t="s">
        <v>443</v>
      </c>
      <c r="P1582" s="11"/>
      <c r="Q1582" s="55" t="s">
        <v>7004</v>
      </c>
      <c r="R1582" s="11" t="s">
        <v>7005</v>
      </c>
      <c r="S1582" s="152" t="s">
        <v>8373</v>
      </c>
      <c r="T1582" s="78" t="str">
        <f t="shared" si="93"/>
        <v>y4_24y</v>
      </c>
      <c r="U1582" s="78" t="str">
        <f>INDEX(Lista!$O$2:$S$206,MATCH('Base data'!T1582,Lista!$P$2:$P$206,0),3)</f>
        <v>Vinklar</v>
      </c>
      <c r="V1582" s="78" t="str">
        <f>INDEX(Lista!$O$2:$S$206,MATCH('Base data'!T1582,Lista!$P$2:$P$206,0),4)</f>
        <v>G_4_24</v>
      </c>
      <c r="W1582" s="78" t="str">
        <f>INDEX(Lista!$O$2:$S$206,MATCH('Base data'!T1582,Lista!$P$2:$P$206,0),5)</f>
        <v>Vinklar</v>
      </c>
      <c r="X1582" s="214" t="s">
        <v>16772</v>
      </c>
    </row>
    <row r="1583" spans="1:24" x14ac:dyDescent="0.2">
      <c r="A1583" s="215">
        <v>9789152302484</v>
      </c>
      <c r="B1583" s="11">
        <v>5</v>
      </c>
      <c r="C1583" s="11" t="s">
        <v>414</v>
      </c>
      <c r="D1583" s="11" t="s">
        <v>437</v>
      </c>
      <c r="E1583" s="11" t="s">
        <v>282</v>
      </c>
      <c r="F1583" s="11" t="s">
        <v>377</v>
      </c>
      <c r="G1583" s="11" t="s">
        <v>256</v>
      </c>
      <c r="H1583" s="11" t="s">
        <v>33</v>
      </c>
      <c r="I1583" s="11">
        <v>1</v>
      </c>
      <c r="J1583" s="11" t="s">
        <v>34</v>
      </c>
      <c r="K1583" s="164" t="s">
        <v>277</v>
      </c>
      <c r="L1583" s="11" t="s">
        <v>12548</v>
      </c>
      <c r="M1583" s="11" t="str">
        <f t="shared" si="94"/>
        <v>5_x5_4x_G_1b</v>
      </c>
      <c r="N1583" s="11" t="s">
        <v>10969</v>
      </c>
      <c r="O1583" s="11" t="s">
        <v>443</v>
      </c>
      <c r="P1583" s="11"/>
      <c r="Q1583" s="55" t="s">
        <v>7006</v>
      </c>
      <c r="R1583" s="11" t="s">
        <v>7005</v>
      </c>
      <c r="S1583" s="152" t="s">
        <v>8373</v>
      </c>
      <c r="T1583" s="78" t="str">
        <f t="shared" si="93"/>
        <v>y4_24y</v>
      </c>
      <c r="U1583" s="78" t="str">
        <f>INDEX(Lista!$O$2:$S$206,MATCH('Base data'!T1583,Lista!$P$2:$P$206,0),3)</f>
        <v>Vinklar</v>
      </c>
      <c r="V1583" s="78" t="str">
        <f>INDEX(Lista!$O$2:$S$206,MATCH('Base data'!T1583,Lista!$P$2:$P$206,0),4)</f>
        <v>G_4_24</v>
      </c>
      <c r="W1583" s="78" t="str">
        <f>INDEX(Lista!$O$2:$S$206,MATCH('Base data'!T1583,Lista!$P$2:$P$206,0),5)</f>
        <v>Vinklar</v>
      </c>
      <c r="X1583" s="214" t="s">
        <v>16772</v>
      </c>
    </row>
    <row r="1584" spans="1:24" x14ac:dyDescent="0.2">
      <c r="A1584" s="215">
        <v>9789152302484</v>
      </c>
      <c r="B1584" s="11">
        <v>5</v>
      </c>
      <c r="C1584" s="11" t="s">
        <v>414</v>
      </c>
      <c r="D1584" s="11" t="s">
        <v>437</v>
      </c>
      <c r="E1584" s="11" t="s">
        <v>282</v>
      </c>
      <c r="F1584" s="11" t="s">
        <v>377</v>
      </c>
      <c r="G1584" s="11" t="s">
        <v>256</v>
      </c>
      <c r="H1584" s="11" t="s">
        <v>33</v>
      </c>
      <c r="I1584" s="11">
        <v>1</v>
      </c>
      <c r="J1584" s="11" t="s">
        <v>40</v>
      </c>
      <c r="K1584" s="164" t="s">
        <v>277</v>
      </c>
      <c r="L1584" s="11" t="s">
        <v>12548</v>
      </c>
      <c r="M1584" s="11" t="str">
        <f t="shared" si="94"/>
        <v>5_x5_4x_G_1c</v>
      </c>
      <c r="N1584" s="11" t="s">
        <v>10970</v>
      </c>
      <c r="O1584" s="11" t="s">
        <v>443</v>
      </c>
      <c r="P1584" s="11"/>
      <c r="Q1584" s="55" t="s">
        <v>7007</v>
      </c>
      <c r="R1584" s="11" t="s">
        <v>7005</v>
      </c>
      <c r="S1584" s="152" t="s">
        <v>8373</v>
      </c>
      <c r="T1584" s="78" t="str">
        <f t="shared" si="93"/>
        <v>y4_24y</v>
      </c>
      <c r="U1584" s="78" t="str">
        <f>INDEX(Lista!$O$2:$S$206,MATCH('Base data'!T1584,Lista!$P$2:$P$206,0),3)</f>
        <v>Vinklar</v>
      </c>
      <c r="V1584" s="78" t="str">
        <f>INDEX(Lista!$O$2:$S$206,MATCH('Base data'!T1584,Lista!$P$2:$P$206,0),4)</f>
        <v>G_4_24</v>
      </c>
      <c r="W1584" s="78" t="str">
        <f>INDEX(Lista!$O$2:$S$206,MATCH('Base data'!T1584,Lista!$P$2:$P$206,0),5)</f>
        <v>Vinklar</v>
      </c>
      <c r="X1584" s="214" t="s">
        <v>16772</v>
      </c>
    </row>
    <row r="1585" spans="1:24" x14ac:dyDescent="0.2">
      <c r="A1585" s="215">
        <v>9789152302484</v>
      </c>
      <c r="B1585" s="11">
        <v>5</v>
      </c>
      <c r="C1585" s="11" t="s">
        <v>414</v>
      </c>
      <c r="D1585" s="11" t="s">
        <v>437</v>
      </c>
      <c r="E1585" s="11" t="s">
        <v>282</v>
      </c>
      <c r="F1585" s="11" t="s">
        <v>377</v>
      </c>
      <c r="G1585" s="11" t="s">
        <v>256</v>
      </c>
      <c r="H1585" s="11" t="s">
        <v>33</v>
      </c>
      <c r="I1585" s="11">
        <v>2</v>
      </c>
      <c r="J1585" s="11" t="s">
        <v>31</v>
      </c>
      <c r="K1585" s="164" t="s">
        <v>277</v>
      </c>
      <c r="L1585" s="11" t="s">
        <v>17333</v>
      </c>
      <c r="M1585" s="11" t="str">
        <f t="shared" si="94"/>
        <v>5_x5_4x_G_2a</v>
      </c>
      <c r="N1585" s="11" t="s">
        <v>10971</v>
      </c>
      <c r="O1585" s="11" t="s">
        <v>443</v>
      </c>
      <c r="P1585" s="11"/>
      <c r="Q1585" s="55" t="s">
        <v>7008</v>
      </c>
      <c r="R1585" s="11" t="s">
        <v>7009</v>
      </c>
      <c r="S1585" s="152" t="s">
        <v>8374</v>
      </c>
      <c r="T1585" s="78" t="str">
        <f t="shared" si="93"/>
        <v>y4_18_10y</v>
      </c>
      <c r="U1585" s="78" t="str">
        <f>INDEX(Lista!$O$2:$S$206,MATCH('Base data'!T1585,Lista!$P$2:$P$206,0),3)</f>
        <v>Satser &amp; Bevis - Yttervinkelsatsen</v>
      </c>
      <c r="V1585" s="78" t="str">
        <f>INDEX(Lista!$O$2:$S$206,MATCH('Base data'!T1585,Lista!$P$2:$P$206,0),4)</f>
        <v>G_4_18</v>
      </c>
      <c r="W1585" s="78" t="str">
        <f>INDEX(Lista!$O$2:$S$206,MATCH('Base data'!T1585,Lista!$P$2:$P$206,0),5)</f>
        <v>Satser &amp; bevis</v>
      </c>
      <c r="X1585" s="214" t="s">
        <v>16772</v>
      </c>
    </row>
    <row r="1586" spans="1:24" x14ac:dyDescent="0.2">
      <c r="A1586" s="215">
        <v>9789152302484</v>
      </c>
      <c r="B1586" s="11">
        <v>5</v>
      </c>
      <c r="C1586" s="11" t="s">
        <v>414</v>
      </c>
      <c r="D1586" s="11" t="s">
        <v>437</v>
      </c>
      <c r="E1586" s="11" t="s">
        <v>282</v>
      </c>
      <c r="F1586" s="11" t="s">
        <v>377</v>
      </c>
      <c r="G1586" s="11" t="s">
        <v>256</v>
      </c>
      <c r="H1586" s="11" t="s">
        <v>33</v>
      </c>
      <c r="I1586" s="11">
        <v>2</v>
      </c>
      <c r="J1586" s="11" t="s">
        <v>34</v>
      </c>
      <c r="K1586" s="164" t="s">
        <v>277</v>
      </c>
      <c r="L1586" s="11" t="s">
        <v>17333</v>
      </c>
      <c r="M1586" s="11" t="str">
        <f t="shared" si="94"/>
        <v>5_x5_4x_G_2b</v>
      </c>
      <c r="N1586" s="11" t="s">
        <v>10972</v>
      </c>
      <c r="O1586" s="11" t="s">
        <v>443</v>
      </c>
      <c r="P1586" s="11"/>
      <c r="Q1586" s="55" t="s">
        <v>7008</v>
      </c>
      <c r="R1586" s="11" t="s">
        <v>7010</v>
      </c>
      <c r="S1586" s="152" t="s">
        <v>8330</v>
      </c>
      <c r="T1586" s="78" t="str">
        <f t="shared" si="93"/>
        <v>y4_24_3y</v>
      </c>
      <c r="U1586" s="78" t="str">
        <f>INDEX(Lista!$O$2:$S$206,MATCH('Base data'!T1586,Lista!$P$2:$P$206,0),3)</f>
        <v>Vinklar - Vinkelsummor</v>
      </c>
      <c r="V1586" s="78" t="str">
        <f>INDEX(Lista!$O$2:$S$206,MATCH('Base data'!T1586,Lista!$P$2:$P$206,0),4)</f>
        <v>G_4_24</v>
      </c>
      <c r="W1586" s="78" t="str">
        <f>INDEX(Lista!$O$2:$S$206,MATCH('Base data'!T1586,Lista!$P$2:$P$206,0),5)</f>
        <v>Vinklar</v>
      </c>
      <c r="X1586" s="214" t="s">
        <v>16772</v>
      </c>
    </row>
    <row r="1587" spans="1:24" x14ac:dyDescent="0.2">
      <c r="A1587" s="215">
        <v>9789152302484</v>
      </c>
      <c r="B1587" s="11">
        <v>5</v>
      </c>
      <c r="C1587" s="11" t="s">
        <v>414</v>
      </c>
      <c r="D1587" s="11" t="s">
        <v>437</v>
      </c>
      <c r="E1587" s="11" t="s">
        <v>282</v>
      </c>
      <c r="F1587" s="11" t="s">
        <v>377</v>
      </c>
      <c r="G1587" s="11" t="s">
        <v>256</v>
      </c>
      <c r="H1587" s="11" t="s">
        <v>33</v>
      </c>
      <c r="I1587" s="11">
        <v>2</v>
      </c>
      <c r="J1587" s="11" t="s">
        <v>40</v>
      </c>
      <c r="K1587" s="164" t="s">
        <v>277</v>
      </c>
      <c r="L1587" s="11" t="s">
        <v>17333</v>
      </c>
      <c r="M1587" s="11" t="str">
        <f t="shared" si="94"/>
        <v>5_x5_4x_G_2c</v>
      </c>
      <c r="N1587" s="11" t="s">
        <v>10973</v>
      </c>
      <c r="O1587" s="11" t="s">
        <v>443</v>
      </c>
      <c r="P1587" s="11"/>
      <c r="Q1587" s="55" t="s">
        <v>7008</v>
      </c>
      <c r="R1587" s="11" t="s">
        <v>7011</v>
      </c>
      <c r="S1587" s="152" t="s">
        <v>8374</v>
      </c>
      <c r="T1587" s="78" t="str">
        <f t="shared" si="93"/>
        <v>y4_18_10y</v>
      </c>
      <c r="U1587" s="78" t="str">
        <f>INDEX(Lista!$O$2:$S$206,MATCH('Base data'!T1587,Lista!$P$2:$P$206,0),3)</f>
        <v>Satser &amp; Bevis - Yttervinkelsatsen</v>
      </c>
      <c r="V1587" s="78" t="str">
        <f>INDEX(Lista!$O$2:$S$206,MATCH('Base data'!T1587,Lista!$P$2:$P$206,0),4)</f>
        <v>G_4_18</v>
      </c>
      <c r="W1587" s="78" t="str">
        <f>INDEX(Lista!$O$2:$S$206,MATCH('Base data'!T1587,Lista!$P$2:$P$206,0),5)</f>
        <v>Satser &amp; bevis</v>
      </c>
      <c r="X1587" s="214" t="s">
        <v>16772</v>
      </c>
    </row>
    <row r="1588" spans="1:24" x14ac:dyDescent="0.2">
      <c r="A1588" s="215">
        <v>9789152302484</v>
      </c>
      <c r="B1588" s="11">
        <v>5</v>
      </c>
      <c r="C1588" s="11" t="s">
        <v>414</v>
      </c>
      <c r="D1588" s="11" t="s">
        <v>437</v>
      </c>
      <c r="E1588" s="11" t="s">
        <v>282</v>
      </c>
      <c r="F1588" s="11" t="s">
        <v>377</v>
      </c>
      <c r="G1588" s="11" t="s">
        <v>256</v>
      </c>
      <c r="H1588" s="11" t="s">
        <v>33</v>
      </c>
      <c r="I1588" s="11">
        <v>3</v>
      </c>
      <c r="J1588" s="11" t="s">
        <v>31</v>
      </c>
      <c r="K1588" s="164" t="s">
        <v>277</v>
      </c>
      <c r="L1588" s="11" t="s">
        <v>12548</v>
      </c>
      <c r="M1588" s="11" t="str">
        <f t="shared" si="94"/>
        <v>5_x5_4x_G_3a</v>
      </c>
      <c r="N1588" s="11" t="s">
        <v>10974</v>
      </c>
      <c r="O1588" s="11" t="s">
        <v>1256</v>
      </c>
      <c r="P1588" s="11"/>
      <c r="Q1588" s="55" t="s">
        <v>7012</v>
      </c>
      <c r="R1588" s="11" t="s">
        <v>16186</v>
      </c>
      <c r="S1588" s="152" t="s">
        <v>8330</v>
      </c>
      <c r="T1588" s="78" t="str">
        <f t="shared" si="93"/>
        <v>y4_24_3y</v>
      </c>
      <c r="U1588" s="78" t="str">
        <f>INDEX(Lista!$O$2:$S$206,MATCH('Base data'!T1588,Lista!$P$2:$P$206,0),3)</f>
        <v>Vinklar - Vinkelsummor</v>
      </c>
      <c r="V1588" s="78" t="str">
        <f>INDEX(Lista!$O$2:$S$206,MATCH('Base data'!T1588,Lista!$P$2:$P$206,0),4)</f>
        <v>G_4_24</v>
      </c>
      <c r="W1588" s="78" t="str">
        <f>INDEX(Lista!$O$2:$S$206,MATCH('Base data'!T1588,Lista!$P$2:$P$206,0),5)</f>
        <v>Vinklar</v>
      </c>
      <c r="X1588" s="214" t="s">
        <v>16772</v>
      </c>
    </row>
    <row r="1589" spans="1:24" x14ac:dyDescent="0.2">
      <c r="A1589" s="215">
        <v>9789152302484</v>
      </c>
      <c r="B1589" s="11">
        <v>5</v>
      </c>
      <c r="C1589" s="11" t="s">
        <v>414</v>
      </c>
      <c r="D1589" s="11" t="s">
        <v>437</v>
      </c>
      <c r="E1589" s="11" t="s">
        <v>282</v>
      </c>
      <c r="F1589" s="11" t="s">
        <v>377</v>
      </c>
      <c r="G1589" s="11" t="s">
        <v>256</v>
      </c>
      <c r="H1589" s="11" t="s">
        <v>33</v>
      </c>
      <c r="I1589" s="11">
        <v>3</v>
      </c>
      <c r="J1589" s="11" t="s">
        <v>34</v>
      </c>
      <c r="K1589" s="164" t="s">
        <v>277</v>
      </c>
      <c r="L1589" s="11" t="s">
        <v>12548</v>
      </c>
      <c r="M1589" s="11" t="str">
        <f t="shared" si="94"/>
        <v>5_x5_4x_G_3b</v>
      </c>
      <c r="N1589" s="11" t="s">
        <v>10975</v>
      </c>
      <c r="O1589" s="11" t="s">
        <v>1256</v>
      </c>
      <c r="P1589" s="11"/>
      <c r="Q1589" s="55" t="s">
        <v>7013</v>
      </c>
      <c r="R1589" s="11" t="s">
        <v>16186</v>
      </c>
      <c r="S1589" s="152" t="s">
        <v>8330</v>
      </c>
      <c r="T1589" s="78" t="str">
        <f t="shared" si="93"/>
        <v>y4_24_3y</v>
      </c>
      <c r="U1589" s="78" t="str">
        <f>INDEX(Lista!$O$2:$S$206,MATCH('Base data'!T1589,Lista!$P$2:$P$206,0),3)</f>
        <v>Vinklar - Vinkelsummor</v>
      </c>
      <c r="V1589" s="78" t="str">
        <f>INDEX(Lista!$O$2:$S$206,MATCH('Base data'!T1589,Lista!$P$2:$P$206,0),4)</f>
        <v>G_4_24</v>
      </c>
      <c r="W1589" s="78" t="str">
        <f>INDEX(Lista!$O$2:$S$206,MATCH('Base data'!T1589,Lista!$P$2:$P$206,0),5)</f>
        <v>Vinklar</v>
      </c>
      <c r="X1589" s="214" t="s">
        <v>16772</v>
      </c>
    </row>
    <row r="1590" spans="1:24" x14ac:dyDescent="0.2">
      <c r="A1590" s="215">
        <v>9789152302484</v>
      </c>
      <c r="B1590" s="11">
        <v>5</v>
      </c>
      <c r="C1590" s="11" t="s">
        <v>414</v>
      </c>
      <c r="D1590" s="11" t="s">
        <v>437</v>
      </c>
      <c r="E1590" s="11" t="s">
        <v>282</v>
      </c>
      <c r="F1590" s="11" t="s">
        <v>377</v>
      </c>
      <c r="G1590" s="11" t="s">
        <v>256</v>
      </c>
      <c r="H1590" s="11" t="s">
        <v>33</v>
      </c>
      <c r="I1590" s="11">
        <v>3</v>
      </c>
      <c r="J1590" s="11" t="s">
        <v>40</v>
      </c>
      <c r="K1590" s="164" t="s">
        <v>277</v>
      </c>
      <c r="L1590" s="11" t="s">
        <v>12548</v>
      </c>
      <c r="M1590" s="11" t="str">
        <f t="shared" si="94"/>
        <v>5_x5_4x_G_3c</v>
      </c>
      <c r="N1590" s="11" t="s">
        <v>10976</v>
      </c>
      <c r="O1590" s="11" t="s">
        <v>1256</v>
      </c>
      <c r="P1590" s="11"/>
      <c r="Q1590" s="55" t="s">
        <v>7014</v>
      </c>
      <c r="R1590" s="11" t="s">
        <v>16186</v>
      </c>
      <c r="S1590" s="152" t="s">
        <v>8330</v>
      </c>
      <c r="T1590" s="78" t="str">
        <f t="shared" si="93"/>
        <v>y4_24_3y</v>
      </c>
      <c r="U1590" s="78" t="str">
        <f>INDEX(Lista!$O$2:$S$206,MATCH('Base data'!T1590,Lista!$P$2:$P$206,0),3)</f>
        <v>Vinklar - Vinkelsummor</v>
      </c>
      <c r="V1590" s="78" t="str">
        <f>INDEX(Lista!$O$2:$S$206,MATCH('Base data'!T1590,Lista!$P$2:$P$206,0),4)</f>
        <v>G_4_24</v>
      </c>
      <c r="W1590" s="78" t="str">
        <f>INDEX(Lista!$O$2:$S$206,MATCH('Base data'!T1590,Lista!$P$2:$P$206,0),5)</f>
        <v>Vinklar</v>
      </c>
      <c r="X1590" s="214" t="s">
        <v>16772</v>
      </c>
    </row>
    <row r="1591" spans="1:24" x14ac:dyDescent="0.2">
      <c r="A1591" s="215">
        <v>9789152302484</v>
      </c>
      <c r="B1591" s="11">
        <v>5</v>
      </c>
      <c r="C1591" s="11" t="s">
        <v>414</v>
      </c>
      <c r="D1591" s="11" t="s">
        <v>437</v>
      </c>
      <c r="E1591" s="11" t="s">
        <v>282</v>
      </c>
      <c r="F1591" s="11" t="s">
        <v>377</v>
      </c>
      <c r="G1591" s="11" t="s">
        <v>256</v>
      </c>
      <c r="H1591" s="11" t="s">
        <v>33</v>
      </c>
      <c r="I1591" s="11">
        <v>4</v>
      </c>
      <c r="J1591" s="11" t="s">
        <v>31</v>
      </c>
      <c r="K1591" s="164" t="s">
        <v>277</v>
      </c>
      <c r="L1591" s="11" t="s">
        <v>17333</v>
      </c>
      <c r="M1591" s="11" t="str">
        <f t="shared" si="94"/>
        <v>5_x5_4x_G_4a</v>
      </c>
      <c r="N1591" s="11" t="s">
        <v>10977</v>
      </c>
      <c r="O1591" s="11" t="s">
        <v>1256</v>
      </c>
      <c r="P1591" s="11"/>
      <c r="Q1591" s="55" t="s">
        <v>7015</v>
      </c>
      <c r="R1591" s="11" t="s">
        <v>16186</v>
      </c>
      <c r="S1591" s="152" t="s">
        <v>8330</v>
      </c>
      <c r="T1591" s="78" t="str">
        <f t="shared" si="93"/>
        <v>y4_24_3y</v>
      </c>
      <c r="U1591" s="78" t="str">
        <f>INDEX(Lista!$O$2:$S$206,MATCH('Base data'!T1591,Lista!$P$2:$P$206,0),3)</f>
        <v>Vinklar - Vinkelsummor</v>
      </c>
      <c r="V1591" s="78" t="str">
        <f>INDEX(Lista!$O$2:$S$206,MATCH('Base data'!T1591,Lista!$P$2:$P$206,0),4)</f>
        <v>G_4_24</v>
      </c>
      <c r="W1591" s="78" t="str">
        <f>INDEX(Lista!$O$2:$S$206,MATCH('Base data'!T1591,Lista!$P$2:$P$206,0),5)</f>
        <v>Vinklar</v>
      </c>
      <c r="X1591" s="214" t="s">
        <v>16772</v>
      </c>
    </row>
    <row r="1592" spans="1:24" x14ac:dyDescent="0.2">
      <c r="A1592" s="215">
        <v>9789152302484</v>
      </c>
      <c r="B1592" s="11">
        <v>5</v>
      </c>
      <c r="C1592" s="11" t="s">
        <v>414</v>
      </c>
      <c r="D1592" s="11" t="s">
        <v>437</v>
      </c>
      <c r="E1592" s="11" t="s">
        <v>282</v>
      </c>
      <c r="F1592" s="11" t="s">
        <v>377</v>
      </c>
      <c r="G1592" s="11" t="s">
        <v>256</v>
      </c>
      <c r="H1592" s="11" t="s">
        <v>33</v>
      </c>
      <c r="I1592" s="11">
        <v>4</v>
      </c>
      <c r="J1592" s="11" t="s">
        <v>34</v>
      </c>
      <c r="K1592" s="164" t="s">
        <v>277</v>
      </c>
      <c r="L1592" s="11" t="s">
        <v>17333</v>
      </c>
      <c r="M1592" s="11" t="str">
        <f t="shared" si="94"/>
        <v>5_x5_4x_G_4b</v>
      </c>
      <c r="N1592" s="11" t="s">
        <v>10978</v>
      </c>
      <c r="O1592" s="11" t="s">
        <v>1256</v>
      </c>
      <c r="P1592" s="11"/>
      <c r="Q1592" s="55" t="s">
        <v>7016</v>
      </c>
      <c r="R1592" s="11" t="s">
        <v>16186</v>
      </c>
      <c r="S1592" s="152" t="s">
        <v>8330</v>
      </c>
      <c r="T1592" s="78" t="str">
        <f t="shared" si="93"/>
        <v>y4_24_3y</v>
      </c>
      <c r="U1592" s="78" t="str">
        <f>INDEX(Lista!$O$2:$S$206,MATCH('Base data'!T1592,Lista!$P$2:$P$206,0),3)</f>
        <v>Vinklar - Vinkelsummor</v>
      </c>
      <c r="V1592" s="78" t="str">
        <f>INDEX(Lista!$O$2:$S$206,MATCH('Base data'!T1592,Lista!$P$2:$P$206,0),4)</f>
        <v>G_4_24</v>
      </c>
      <c r="W1592" s="78" t="str">
        <f>INDEX(Lista!$O$2:$S$206,MATCH('Base data'!T1592,Lista!$P$2:$P$206,0),5)</f>
        <v>Vinklar</v>
      </c>
      <c r="X1592" s="214" t="s">
        <v>16772</v>
      </c>
    </row>
    <row r="1593" spans="1:24" x14ac:dyDescent="0.2">
      <c r="A1593" s="215">
        <v>9789152302484</v>
      </c>
      <c r="B1593" s="11">
        <v>5</v>
      </c>
      <c r="C1593" s="11" t="s">
        <v>414</v>
      </c>
      <c r="D1593" s="11" t="s">
        <v>437</v>
      </c>
      <c r="E1593" s="11" t="s">
        <v>282</v>
      </c>
      <c r="F1593" s="11" t="s">
        <v>377</v>
      </c>
      <c r="G1593" s="11" t="s">
        <v>256</v>
      </c>
      <c r="H1593" s="11" t="s">
        <v>33</v>
      </c>
      <c r="I1593" s="11">
        <v>5</v>
      </c>
      <c r="J1593" s="11" t="s">
        <v>31</v>
      </c>
      <c r="K1593" s="164" t="s">
        <v>277</v>
      </c>
      <c r="L1593" s="11" t="s">
        <v>12548</v>
      </c>
      <c r="M1593" s="11" t="str">
        <f t="shared" si="94"/>
        <v>5_x5_4x_G_5a</v>
      </c>
      <c r="N1593" s="11" t="s">
        <v>10979</v>
      </c>
      <c r="O1593" s="11" t="s">
        <v>1256</v>
      </c>
      <c r="P1593" s="11"/>
      <c r="Q1593" s="55" t="s">
        <v>6591</v>
      </c>
      <c r="R1593" s="11" t="s">
        <v>7017</v>
      </c>
      <c r="S1593" s="152" t="s">
        <v>8330</v>
      </c>
      <c r="T1593" s="78" t="str">
        <f t="shared" si="93"/>
        <v>y4_24_3y</v>
      </c>
      <c r="U1593" s="78" t="str">
        <f>INDEX(Lista!$O$2:$S$206,MATCH('Base data'!T1593,Lista!$P$2:$P$206,0),3)</f>
        <v>Vinklar - Vinkelsummor</v>
      </c>
      <c r="V1593" s="78" t="str">
        <f>INDEX(Lista!$O$2:$S$206,MATCH('Base data'!T1593,Lista!$P$2:$P$206,0),4)</f>
        <v>G_4_24</v>
      </c>
      <c r="W1593" s="78" t="str">
        <f>INDEX(Lista!$O$2:$S$206,MATCH('Base data'!T1593,Lista!$P$2:$P$206,0),5)</f>
        <v>Vinklar</v>
      </c>
      <c r="X1593" s="214" t="s">
        <v>16772</v>
      </c>
    </row>
    <row r="1594" spans="1:24" x14ac:dyDescent="0.2">
      <c r="A1594" s="215">
        <v>9789152302484</v>
      </c>
      <c r="B1594" s="11">
        <v>5</v>
      </c>
      <c r="C1594" s="11" t="s">
        <v>414</v>
      </c>
      <c r="D1594" s="11" t="s">
        <v>437</v>
      </c>
      <c r="E1594" s="11" t="s">
        <v>282</v>
      </c>
      <c r="F1594" s="11" t="s">
        <v>377</v>
      </c>
      <c r="G1594" s="11" t="s">
        <v>256</v>
      </c>
      <c r="H1594" s="11" t="s">
        <v>33</v>
      </c>
      <c r="I1594" s="11">
        <v>5</v>
      </c>
      <c r="J1594" s="11" t="s">
        <v>34</v>
      </c>
      <c r="K1594" s="164" t="s">
        <v>277</v>
      </c>
      <c r="L1594" s="11" t="s">
        <v>12548</v>
      </c>
      <c r="M1594" s="11" t="str">
        <f t="shared" si="94"/>
        <v>5_x5_4x_G_5b</v>
      </c>
      <c r="N1594" s="11" t="s">
        <v>10980</v>
      </c>
      <c r="O1594" s="11" t="s">
        <v>1256</v>
      </c>
      <c r="P1594" s="11"/>
      <c r="Q1594" s="55" t="s">
        <v>6591</v>
      </c>
      <c r="R1594" s="11" t="s">
        <v>7018</v>
      </c>
      <c r="S1594" s="152" t="s">
        <v>8330</v>
      </c>
      <c r="T1594" s="78" t="str">
        <f t="shared" si="93"/>
        <v>y4_24_3y</v>
      </c>
      <c r="U1594" s="78" t="str">
        <f>INDEX(Lista!$O$2:$S$206,MATCH('Base data'!T1594,Lista!$P$2:$P$206,0),3)</f>
        <v>Vinklar - Vinkelsummor</v>
      </c>
      <c r="V1594" s="78" t="str">
        <f>INDEX(Lista!$O$2:$S$206,MATCH('Base data'!T1594,Lista!$P$2:$P$206,0),4)</f>
        <v>G_4_24</v>
      </c>
      <c r="W1594" s="78" t="str">
        <f>INDEX(Lista!$O$2:$S$206,MATCH('Base data'!T1594,Lista!$P$2:$P$206,0),5)</f>
        <v>Vinklar</v>
      </c>
      <c r="X1594" s="214" t="s">
        <v>16772</v>
      </c>
    </row>
    <row r="1595" spans="1:24" x14ac:dyDescent="0.2">
      <c r="A1595" s="215">
        <v>9789152302484</v>
      </c>
      <c r="B1595" s="11">
        <v>5</v>
      </c>
      <c r="C1595" s="11" t="s">
        <v>414</v>
      </c>
      <c r="D1595" s="11" t="s">
        <v>437</v>
      </c>
      <c r="E1595" s="11" t="s">
        <v>282</v>
      </c>
      <c r="F1595" s="11" t="s">
        <v>377</v>
      </c>
      <c r="G1595" s="11" t="s">
        <v>256</v>
      </c>
      <c r="H1595" s="11" t="s">
        <v>33</v>
      </c>
      <c r="I1595" s="11">
        <v>5</v>
      </c>
      <c r="J1595" s="11" t="s">
        <v>40</v>
      </c>
      <c r="K1595" s="164" t="s">
        <v>277</v>
      </c>
      <c r="L1595" s="11" t="s">
        <v>12548</v>
      </c>
      <c r="M1595" s="11" t="str">
        <f t="shared" si="94"/>
        <v>5_x5_4x_G_5c</v>
      </c>
      <c r="N1595" s="11" t="s">
        <v>10981</v>
      </c>
      <c r="O1595" s="11" t="s">
        <v>1256</v>
      </c>
      <c r="P1595" s="11"/>
      <c r="Q1595" s="55" t="s">
        <v>6591</v>
      </c>
      <c r="R1595" s="11" t="s">
        <v>7019</v>
      </c>
      <c r="S1595" s="152" t="s">
        <v>8330</v>
      </c>
      <c r="T1595" s="78" t="str">
        <f t="shared" si="93"/>
        <v>y4_24_3y</v>
      </c>
      <c r="U1595" s="78" t="str">
        <f>INDEX(Lista!$O$2:$S$206,MATCH('Base data'!T1595,Lista!$P$2:$P$206,0),3)</f>
        <v>Vinklar - Vinkelsummor</v>
      </c>
      <c r="V1595" s="78" t="str">
        <f>INDEX(Lista!$O$2:$S$206,MATCH('Base data'!T1595,Lista!$P$2:$P$206,0),4)</f>
        <v>G_4_24</v>
      </c>
      <c r="W1595" s="78" t="str">
        <f>INDEX(Lista!$O$2:$S$206,MATCH('Base data'!T1595,Lista!$P$2:$P$206,0),5)</f>
        <v>Vinklar</v>
      </c>
      <c r="X1595" s="214" t="s">
        <v>16772</v>
      </c>
    </row>
    <row r="1596" spans="1:24" x14ac:dyDescent="0.2">
      <c r="A1596" s="215">
        <v>9789152302484</v>
      </c>
      <c r="B1596" s="11">
        <v>5</v>
      </c>
      <c r="C1596" s="11" t="s">
        <v>414</v>
      </c>
      <c r="D1596" s="11" t="s">
        <v>437</v>
      </c>
      <c r="E1596" s="11" t="s">
        <v>282</v>
      </c>
      <c r="F1596" s="11" t="s">
        <v>377</v>
      </c>
      <c r="G1596" s="11" t="s">
        <v>256</v>
      </c>
      <c r="H1596" s="11" t="s">
        <v>33</v>
      </c>
      <c r="I1596" s="11">
        <v>6</v>
      </c>
      <c r="J1596" s="11" t="s">
        <v>31</v>
      </c>
      <c r="K1596" s="164" t="s">
        <v>277</v>
      </c>
      <c r="L1596" s="11" t="s">
        <v>17333</v>
      </c>
      <c r="M1596" s="11" t="str">
        <f t="shared" si="94"/>
        <v>5_x5_4x_G_6a</v>
      </c>
      <c r="N1596" s="11" t="s">
        <v>10982</v>
      </c>
      <c r="O1596" s="11" t="s">
        <v>1256</v>
      </c>
      <c r="P1596" s="11"/>
      <c r="Q1596" s="55" t="s">
        <v>7020</v>
      </c>
      <c r="R1596" s="11" t="s">
        <v>16186</v>
      </c>
      <c r="S1596" s="152" t="s">
        <v>8330</v>
      </c>
      <c r="T1596" s="78" t="str">
        <f t="shared" si="93"/>
        <v>y4_24_3y</v>
      </c>
      <c r="U1596" s="78" t="str">
        <f>INDEX(Lista!$O$2:$S$206,MATCH('Base data'!T1596,Lista!$P$2:$P$206,0),3)</f>
        <v>Vinklar - Vinkelsummor</v>
      </c>
      <c r="V1596" s="78" t="str">
        <f>INDEX(Lista!$O$2:$S$206,MATCH('Base data'!T1596,Lista!$P$2:$P$206,0),4)</f>
        <v>G_4_24</v>
      </c>
      <c r="W1596" s="78" t="str">
        <f>INDEX(Lista!$O$2:$S$206,MATCH('Base data'!T1596,Lista!$P$2:$P$206,0),5)</f>
        <v>Vinklar</v>
      </c>
      <c r="X1596" s="214" t="s">
        <v>16772</v>
      </c>
    </row>
    <row r="1597" spans="1:24" x14ac:dyDescent="0.2">
      <c r="A1597" s="215">
        <v>9789152302484</v>
      </c>
      <c r="B1597" s="11">
        <v>5</v>
      </c>
      <c r="C1597" s="11" t="s">
        <v>414</v>
      </c>
      <c r="D1597" s="11" t="s">
        <v>437</v>
      </c>
      <c r="E1597" s="11" t="s">
        <v>282</v>
      </c>
      <c r="F1597" s="11" t="s">
        <v>377</v>
      </c>
      <c r="G1597" s="11" t="s">
        <v>256</v>
      </c>
      <c r="H1597" s="11" t="s">
        <v>33</v>
      </c>
      <c r="I1597" s="11">
        <v>6</v>
      </c>
      <c r="J1597" s="11" t="s">
        <v>34</v>
      </c>
      <c r="K1597" s="164" t="s">
        <v>277</v>
      </c>
      <c r="L1597" s="11" t="s">
        <v>17333</v>
      </c>
      <c r="M1597" s="11" t="str">
        <f t="shared" si="94"/>
        <v>5_x5_4x_G_6b</v>
      </c>
      <c r="N1597" s="11" t="s">
        <v>10983</v>
      </c>
      <c r="O1597" s="11" t="s">
        <v>1256</v>
      </c>
      <c r="P1597" s="11"/>
      <c r="Q1597" s="55" t="s">
        <v>7021</v>
      </c>
      <c r="R1597" s="11" t="s">
        <v>16186</v>
      </c>
      <c r="S1597" s="152" t="s">
        <v>8330</v>
      </c>
      <c r="T1597" s="78" t="str">
        <f t="shared" si="93"/>
        <v>y4_24_3y</v>
      </c>
      <c r="U1597" s="78" t="str">
        <f>INDEX(Lista!$O$2:$S$206,MATCH('Base data'!T1597,Lista!$P$2:$P$206,0),3)</f>
        <v>Vinklar - Vinkelsummor</v>
      </c>
      <c r="V1597" s="78" t="str">
        <f>INDEX(Lista!$O$2:$S$206,MATCH('Base data'!T1597,Lista!$P$2:$P$206,0),4)</f>
        <v>G_4_24</v>
      </c>
      <c r="W1597" s="78" t="str">
        <f>INDEX(Lista!$O$2:$S$206,MATCH('Base data'!T1597,Lista!$P$2:$P$206,0),5)</f>
        <v>Vinklar</v>
      </c>
      <c r="X1597" s="214" t="s">
        <v>16772</v>
      </c>
    </row>
    <row r="1598" spans="1:24" x14ac:dyDescent="0.2">
      <c r="A1598" s="215">
        <v>9789152302484</v>
      </c>
      <c r="B1598" s="11">
        <v>5</v>
      </c>
      <c r="C1598" s="11" t="s">
        <v>414</v>
      </c>
      <c r="D1598" s="11" t="s">
        <v>437</v>
      </c>
      <c r="E1598" s="11" t="s">
        <v>282</v>
      </c>
      <c r="F1598" s="11" t="s">
        <v>377</v>
      </c>
      <c r="G1598" s="11" t="s">
        <v>256</v>
      </c>
      <c r="H1598" s="11" t="s">
        <v>33</v>
      </c>
      <c r="I1598" s="11">
        <v>6</v>
      </c>
      <c r="J1598" s="11" t="s">
        <v>40</v>
      </c>
      <c r="K1598" s="164" t="s">
        <v>277</v>
      </c>
      <c r="L1598" s="11" t="s">
        <v>17333</v>
      </c>
      <c r="M1598" s="11" t="str">
        <f t="shared" si="94"/>
        <v>5_x5_4x_G_6c</v>
      </c>
      <c r="N1598" s="11" t="s">
        <v>10984</v>
      </c>
      <c r="O1598" s="11" t="s">
        <v>1256</v>
      </c>
      <c r="P1598" s="11"/>
      <c r="Q1598" s="55" t="s">
        <v>7022</v>
      </c>
      <c r="R1598" s="11" t="s">
        <v>16186</v>
      </c>
      <c r="S1598" s="152" t="s">
        <v>8330</v>
      </c>
      <c r="T1598" s="78" t="str">
        <f t="shared" ref="T1598:T1661" si="95">"y"&amp;S1598&amp;"y"</f>
        <v>y4_24_3y</v>
      </c>
      <c r="U1598" s="78" t="str">
        <f>INDEX(Lista!$O$2:$S$206,MATCH('Base data'!T1598,Lista!$P$2:$P$206,0),3)</f>
        <v>Vinklar - Vinkelsummor</v>
      </c>
      <c r="V1598" s="78" t="str">
        <f>INDEX(Lista!$O$2:$S$206,MATCH('Base data'!T1598,Lista!$P$2:$P$206,0),4)</f>
        <v>G_4_24</v>
      </c>
      <c r="W1598" s="78" t="str">
        <f>INDEX(Lista!$O$2:$S$206,MATCH('Base data'!T1598,Lista!$P$2:$P$206,0),5)</f>
        <v>Vinklar</v>
      </c>
      <c r="X1598" s="214" t="s">
        <v>16772</v>
      </c>
    </row>
    <row r="1599" spans="1:24" x14ac:dyDescent="0.2">
      <c r="A1599" s="215">
        <v>9789152302484</v>
      </c>
      <c r="B1599" s="11">
        <v>5</v>
      </c>
      <c r="C1599" s="11" t="s">
        <v>414</v>
      </c>
      <c r="D1599" s="11" t="s">
        <v>437</v>
      </c>
      <c r="E1599" s="11" t="s">
        <v>282</v>
      </c>
      <c r="F1599" s="11" t="s">
        <v>377</v>
      </c>
      <c r="G1599" s="11" t="s">
        <v>256</v>
      </c>
      <c r="H1599" s="11" t="s">
        <v>33</v>
      </c>
      <c r="I1599" s="11">
        <v>7</v>
      </c>
      <c r="J1599" s="11"/>
      <c r="K1599" s="164" t="s">
        <v>277</v>
      </c>
      <c r="L1599" s="11" t="s">
        <v>12548</v>
      </c>
      <c r="M1599" s="11" t="str">
        <f t="shared" si="94"/>
        <v>5_x5_4x_G_7</v>
      </c>
      <c r="N1599" s="11" t="s">
        <v>10985</v>
      </c>
      <c r="O1599" s="11" t="s">
        <v>284</v>
      </c>
      <c r="P1599" s="11"/>
      <c r="Q1599" s="55" t="s">
        <v>7023</v>
      </c>
      <c r="R1599" s="11" t="s">
        <v>16186</v>
      </c>
      <c r="S1599" s="152" t="s">
        <v>8330</v>
      </c>
      <c r="T1599" s="78" t="str">
        <f t="shared" si="95"/>
        <v>y4_24_3y</v>
      </c>
      <c r="U1599" s="78" t="str">
        <f>INDEX(Lista!$O$2:$S$206,MATCH('Base data'!T1599,Lista!$P$2:$P$206,0),3)</f>
        <v>Vinklar - Vinkelsummor</v>
      </c>
      <c r="V1599" s="78" t="str">
        <f>INDEX(Lista!$O$2:$S$206,MATCH('Base data'!T1599,Lista!$P$2:$P$206,0),4)</f>
        <v>G_4_24</v>
      </c>
      <c r="W1599" s="78" t="str">
        <f>INDEX(Lista!$O$2:$S$206,MATCH('Base data'!T1599,Lista!$P$2:$P$206,0),5)</f>
        <v>Vinklar</v>
      </c>
      <c r="X1599" s="214" t="s">
        <v>16772</v>
      </c>
    </row>
    <row r="1600" spans="1:24" x14ac:dyDescent="0.2">
      <c r="A1600" s="215">
        <v>9789152302484</v>
      </c>
      <c r="B1600" s="11">
        <v>5</v>
      </c>
      <c r="C1600" s="11" t="s">
        <v>414</v>
      </c>
      <c r="D1600" s="11" t="s">
        <v>437</v>
      </c>
      <c r="E1600" s="11" t="s">
        <v>282</v>
      </c>
      <c r="F1600" s="11" t="s">
        <v>377</v>
      </c>
      <c r="G1600" s="11" t="s">
        <v>256</v>
      </c>
      <c r="H1600" s="11" t="s">
        <v>33</v>
      </c>
      <c r="I1600" s="11">
        <v>8</v>
      </c>
      <c r="J1600" s="11"/>
      <c r="K1600" s="164" t="s">
        <v>277</v>
      </c>
      <c r="L1600" s="11" t="s">
        <v>17333</v>
      </c>
      <c r="M1600" s="11" t="str">
        <f t="shared" si="94"/>
        <v>5_x5_4x_G_8</v>
      </c>
      <c r="N1600" s="11" t="s">
        <v>10986</v>
      </c>
      <c r="O1600" s="11" t="s">
        <v>1256</v>
      </c>
      <c r="P1600" s="11"/>
      <c r="Q1600" s="55" t="s">
        <v>7024</v>
      </c>
      <c r="R1600" s="11" t="s">
        <v>7025</v>
      </c>
      <c r="S1600" s="152" t="s">
        <v>8330</v>
      </c>
      <c r="T1600" s="78" t="str">
        <f t="shared" si="95"/>
        <v>y4_24_3y</v>
      </c>
      <c r="U1600" s="78" t="str">
        <f>INDEX(Lista!$O$2:$S$206,MATCH('Base data'!T1600,Lista!$P$2:$P$206,0),3)</f>
        <v>Vinklar - Vinkelsummor</v>
      </c>
      <c r="V1600" s="78" t="str">
        <f>INDEX(Lista!$O$2:$S$206,MATCH('Base data'!T1600,Lista!$P$2:$P$206,0),4)</f>
        <v>G_4_24</v>
      </c>
      <c r="W1600" s="78" t="str">
        <f>INDEX(Lista!$O$2:$S$206,MATCH('Base data'!T1600,Lista!$P$2:$P$206,0),5)</f>
        <v>Vinklar</v>
      </c>
      <c r="X1600" s="214" t="s">
        <v>16772</v>
      </c>
    </row>
    <row r="1601" spans="1:24" x14ac:dyDescent="0.2">
      <c r="A1601" s="216">
        <v>9789152302484</v>
      </c>
      <c r="B1601" s="113">
        <v>5</v>
      </c>
      <c r="C1601" s="113" t="s">
        <v>414</v>
      </c>
      <c r="D1601" s="113" t="s">
        <v>437</v>
      </c>
      <c r="E1601" s="113" t="s">
        <v>282</v>
      </c>
      <c r="F1601" s="113" t="s">
        <v>377</v>
      </c>
      <c r="G1601" s="113" t="s">
        <v>256</v>
      </c>
      <c r="H1601" s="113" t="s">
        <v>33</v>
      </c>
      <c r="I1601" s="113">
        <v>9</v>
      </c>
      <c r="J1601" s="113"/>
      <c r="K1601" s="164" t="s">
        <v>277</v>
      </c>
      <c r="L1601" s="11" t="s">
        <v>12548</v>
      </c>
      <c r="M1601" s="113" t="str">
        <f t="shared" si="94"/>
        <v>5_x5_4x_G_9</v>
      </c>
      <c r="N1601" s="11" t="s">
        <v>10987</v>
      </c>
      <c r="O1601" s="11" t="s">
        <v>1256</v>
      </c>
      <c r="P1601" s="113"/>
      <c r="Q1601" s="55" t="s">
        <v>7026</v>
      </c>
      <c r="R1601" s="11" t="s">
        <v>7027</v>
      </c>
      <c r="S1601" s="152" t="s">
        <v>8374</v>
      </c>
      <c r="T1601" s="78" t="str">
        <f t="shared" si="95"/>
        <v>y4_18_10y</v>
      </c>
      <c r="U1601" s="78" t="str">
        <f>INDEX(Lista!$O$2:$S$206,MATCH('Base data'!T1601,Lista!$P$2:$P$206,0),3)</f>
        <v>Satser &amp; Bevis - Yttervinkelsatsen</v>
      </c>
      <c r="V1601" s="78" t="str">
        <f>INDEX(Lista!$O$2:$S$206,MATCH('Base data'!T1601,Lista!$P$2:$P$206,0),4)</f>
        <v>G_4_18</v>
      </c>
      <c r="W1601" s="78" t="str">
        <f>INDEX(Lista!$O$2:$S$206,MATCH('Base data'!T1601,Lista!$P$2:$P$206,0),5)</f>
        <v>Satser &amp; bevis</v>
      </c>
      <c r="X1601" s="214" t="s">
        <v>16772</v>
      </c>
    </row>
    <row r="1602" spans="1:24" x14ac:dyDescent="0.2">
      <c r="A1602" s="215">
        <v>9789152302484</v>
      </c>
      <c r="B1602" s="11">
        <v>5</v>
      </c>
      <c r="C1602" s="11" t="s">
        <v>414</v>
      </c>
      <c r="D1602" s="11" t="s">
        <v>437</v>
      </c>
      <c r="E1602" s="11" t="s">
        <v>282</v>
      </c>
      <c r="F1602" s="11" t="s">
        <v>377</v>
      </c>
      <c r="G1602" s="11" t="s">
        <v>256</v>
      </c>
      <c r="H1602" s="11" t="s">
        <v>33</v>
      </c>
      <c r="I1602" s="11">
        <v>10</v>
      </c>
      <c r="J1602" s="11" t="s">
        <v>31</v>
      </c>
      <c r="K1602" s="164" t="s">
        <v>277</v>
      </c>
      <c r="L1602" s="11" t="s">
        <v>17333</v>
      </c>
      <c r="M1602" s="11" t="str">
        <f t="shared" si="94"/>
        <v>5_x5_4x_G_10a</v>
      </c>
      <c r="N1602" s="11" t="s">
        <v>10988</v>
      </c>
      <c r="O1602" s="11" t="s">
        <v>1256</v>
      </c>
      <c r="P1602" s="11"/>
      <c r="Q1602" s="55" t="s">
        <v>7028</v>
      </c>
      <c r="R1602" s="11" t="s">
        <v>16186</v>
      </c>
      <c r="S1602" s="152" t="s">
        <v>8330</v>
      </c>
      <c r="T1602" s="78" t="str">
        <f t="shared" si="95"/>
        <v>y4_24_3y</v>
      </c>
      <c r="U1602" s="78" t="str">
        <f>INDEX(Lista!$O$2:$S$206,MATCH('Base data'!T1602,Lista!$P$2:$P$206,0),3)</f>
        <v>Vinklar - Vinkelsummor</v>
      </c>
      <c r="V1602" s="78" t="str">
        <f>INDEX(Lista!$O$2:$S$206,MATCH('Base data'!T1602,Lista!$P$2:$P$206,0),4)</f>
        <v>G_4_24</v>
      </c>
      <c r="W1602" s="78" t="str">
        <f>INDEX(Lista!$O$2:$S$206,MATCH('Base data'!T1602,Lista!$P$2:$P$206,0),5)</f>
        <v>Vinklar</v>
      </c>
      <c r="X1602" s="214" t="s">
        <v>16772</v>
      </c>
    </row>
    <row r="1603" spans="1:24" x14ac:dyDescent="0.2">
      <c r="A1603" s="215">
        <v>9789152302484</v>
      </c>
      <c r="B1603" s="11">
        <v>5</v>
      </c>
      <c r="C1603" s="11" t="s">
        <v>414</v>
      </c>
      <c r="D1603" s="11" t="s">
        <v>437</v>
      </c>
      <c r="E1603" s="11" t="s">
        <v>282</v>
      </c>
      <c r="F1603" s="11" t="s">
        <v>377</v>
      </c>
      <c r="G1603" s="11" t="s">
        <v>256</v>
      </c>
      <c r="H1603" s="11" t="s">
        <v>33</v>
      </c>
      <c r="I1603" s="11">
        <v>10</v>
      </c>
      <c r="J1603" s="11" t="s">
        <v>34</v>
      </c>
      <c r="K1603" s="164" t="s">
        <v>277</v>
      </c>
      <c r="L1603" s="11" t="s">
        <v>17333</v>
      </c>
      <c r="M1603" s="11" t="str">
        <f t="shared" si="94"/>
        <v>5_x5_4x_G_10b</v>
      </c>
      <c r="N1603" s="11" t="s">
        <v>10989</v>
      </c>
      <c r="O1603" s="11" t="s">
        <v>1256</v>
      </c>
      <c r="P1603" s="11"/>
      <c r="Q1603" s="55" t="s">
        <v>7029</v>
      </c>
      <c r="R1603" s="11" t="s">
        <v>16186</v>
      </c>
      <c r="S1603" s="152" t="s">
        <v>8330</v>
      </c>
      <c r="T1603" s="78" t="str">
        <f t="shared" si="95"/>
        <v>y4_24_3y</v>
      </c>
      <c r="U1603" s="78" t="str">
        <f>INDEX(Lista!$O$2:$S$206,MATCH('Base data'!T1603,Lista!$P$2:$P$206,0),3)</f>
        <v>Vinklar - Vinkelsummor</v>
      </c>
      <c r="V1603" s="78" t="str">
        <f>INDEX(Lista!$O$2:$S$206,MATCH('Base data'!T1603,Lista!$P$2:$P$206,0),4)</f>
        <v>G_4_24</v>
      </c>
      <c r="W1603" s="78" t="str">
        <f>INDEX(Lista!$O$2:$S$206,MATCH('Base data'!T1603,Lista!$P$2:$P$206,0),5)</f>
        <v>Vinklar</v>
      </c>
      <c r="X1603" s="214" t="s">
        <v>16772</v>
      </c>
    </row>
    <row r="1604" spans="1:24" x14ac:dyDescent="0.2">
      <c r="A1604" s="215">
        <v>9789152302484</v>
      </c>
      <c r="B1604" s="11">
        <v>5</v>
      </c>
      <c r="C1604" s="11" t="s">
        <v>414</v>
      </c>
      <c r="D1604" s="11" t="s">
        <v>437</v>
      </c>
      <c r="E1604" s="11" t="s">
        <v>282</v>
      </c>
      <c r="F1604" s="11" t="s">
        <v>377</v>
      </c>
      <c r="G1604" s="11" t="s">
        <v>256</v>
      </c>
      <c r="H1604" s="11" t="s">
        <v>33</v>
      </c>
      <c r="I1604" s="11">
        <v>10</v>
      </c>
      <c r="J1604" s="11" t="s">
        <v>40</v>
      </c>
      <c r="K1604" s="164" t="s">
        <v>277</v>
      </c>
      <c r="L1604" s="11" t="s">
        <v>17333</v>
      </c>
      <c r="M1604" s="11" t="str">
        <f t="shared" si="94"/>
        <v>5_x5_4x_G_10c</v>
      </c>
      <c r="N1604" s="11" t="s">
        <v>10990</v>
      </c>
      <c r="O1604" s="11" t="s">
        <v>1256</v>
      </c>
      <c r="P1604" s="11"/>
      <c r="Q1604" s="55" t="s">
        <v>7030</v>
      </c>
      <c r="R1604" s="11" t="s">
        <v>16186</v>
      </c>
      <c r="S1604" s="152" t="s">
        <v>8330</v>
      </c>
      <c r="T1604" s="78" t="str">
        <f t="shared" si="95"/>
        <v>y4_24_3y</v>
      </c>
      <c r="U1604" s="78" t="str">
        <f>INDEX(Lista!$O$2:$S$206,MATCH('Base data'!T1604,Lista!$P$2:$P$206,0),3)</f>
        <v>Vinklar - Vinkelsummor</v>
      </c>
      <c r="V1604" s="78" t="str">
        <f>INDEX(Lista!$O$2:$S$206,MATCH('Base data'!T1604,Lista!$P$2:$P$206,0),4)</f>
        <v>G_4_24</v>
      </c>
      <c r="W1604" s="78" t="str">
        <f>INDEX(Lista!$O$2:$S$206,MATCH('Base data'!T1604,Lista!$P$2:$P$206,0),5)</f>
        <v>Vinklar</v>
      </c>
      <c r="X1604" s="214" t="s">
        <v>16772</v>
      </c>
    </row>
    <row r="1605" spans="1:24" x14ac:dyDescent="0.2">
      <c r="A1605" s="215">
        <v>9789152302484</v>
      </c>
      <c r="B1605" s="11">
        <v>5</v>
      </c>
      <c r="C1605" s="11" t="s">
        <v>414</v>
      </c>
      <c r="D1605" s="11" t="s">
        <v>437</v>
      </c>
      <c r="E1605" s="11" t="s">
        <v>282</v>
      </c>
      <c r="F1605" s="11" t="s">
        <v>377</v>
      </c>
      <c r="G1605" s="11" t="s">
        <v>256</v>
      </c>
      <c r="H1605" s="11" t="s">
        <v>33</v>
      </c>
      <c r="I1605" s="11">
        <v>11</v>
      </c>
      <c r="J1605" s="11"/>
      <c r="K1605" s="164" t="s">
        <v>277</v>
      </c>
      <c r="L1605" s="11" t="s">
        <v>12548</v>
      </c>
      <c r="M1605" s="11" t="str">
        <f t="shared" si="94"/>
        <v>5_x5_4x_G_11</v>
      </c>
      <c r="N1605" s="11" t="s">
        <v>10991</v>
      </c>
      <c r="O1605" s="11" t="s">
        <v>1256</v>
      </c>
      <c r="P1605" s="11"/>
      <c r="Q1605" s="55" t="s">
        <v>7031</v>
      </c>
      <c r="R1605" s="11" t="s">
        <v>7032</v>
      </c>
      <c r="S1605" s="152" t="s">
        <v>8336</v>
      </c>
      <c r="T1605" s="78" t="str">
        <f t="shared" si="95"/>
        <v>y4_20y</v>
      </c>
      <c r="U1605" s="78" t="str">
        <f>INDEX(Lista!$O$2:$S$206,MATCH('Base data'!T1605,Lista!$P$2:$P$206,0),3)</f>
        <v>Spegling &amp; symmetri</v>
      </c>
      <c r="V1605" s="78" t="str">
        <f>INDEX(Lista!$O$2:$S$206,MATCH('Base data'!T1605,Lista!$P$2:$P$206,0),4)</f>
        <v>G_4_20</v>
      </c>
      <c r="W1605" s="78" t="str">
        <f>INDEX(Lista!$O$2:$S$206,MATCH('Base data'!T1605,Lista!$P$2:$P$206,0),5)</f>
        <v>Spegling &amp; symmetri</v>
      </c>
      <c r="X1605" s="214" t="s">
        <v>16772</v>
      </c>
    </row>
    <row r="1606" spans="1:24" x14ac:dyDescent="0.2">
      <c r="A1606" s="215">
        <v>9789152302484</v>
      </c>
      <c r="B1606" s="11">
        <v>5</v>
      </c>
      <c r="C1606" s="11" t="s">
        <v>414</v>
      </c>
      <c r="D1606" s="11" t="s">
        <v>437</v>
      </c>
      <c r="E1606" s="11" t="s">
        <v>282</v>
      </c>
      <c r="F1606" s="11" t="s">
        <v>377</v>
      </c>
      <c r="G1606" s="11" t="s">
        <v>256</v>
      </c>
      <c r="H1606" s="11" t="s">
        <v>33</v>
      </c>
      <c r="I1606" s="11">
        <v>12</v>
      </c>
      <c r="J1606" s="11"/>
      <c r="K1606" s="164" t="s">
        <v>277</v>
      </c>
      <c r="L1606" s="11" t="s">
        <v>17333</v>
      </c>
      <c r="M1606" s="11" t="str">
        <f t="shared" ref="M1606:M1669" si="96">B1606&amp;"_"&amp;F1606&amp;"_"&amp;H1606&amp;"_"&amp;I1606&amp;J1606</f>
        <v>5_x5_4x_G_12</v>
      </c>
      <c r="N1606" s="11" t="s">
        <v>10992</v>
      </c>
      <c r="O1606" s="11" t="s">
        <v>1256</v>
      </c>
      <c r="P1606" s="11"/>
      <c r="Q1606" s="55" t="s">
        <v>7033</v>
      </c>
      <c r="R1606" s="11" t="s">
        <v>16186</v>
      </c>
      <c r="S1606" s="152" t="s">
        <v>8336</v>
      </c>
      <c r="T1606" s="78" t="str">
        <f t="shared" si="95"/>
        <v>y4_20y</v>
      </c>
      <c r="U1606" s="78" t="str">
        <f>INDEX(Lista!$O$2:$S$206,MATCH('Base data'!T1606,Lista!$P$2:$P$206,0),3)</f>
        <v>Spegling &amp; symmetri</v>
      </c>
      <c r="V1606" s="78" t="str">
        <f>INDEX(Lista!$O$2:$S$206,MATCH('Base data'!T1606,Lista!$P$2:$P$206,0),4)</f>
        <v>G_4_20</v>
      </c>
      <c r="W1606" s="78" t="str">
        <f>INDEX(Lista!$O$2:$S$206,MATCH('Base data'!T1606,Lista!$P$2:$P$206,0),5)</f>
        <v>Spegling &amp; symmetri</v>
      </c>
      <c r="X1606" s="214" t="s">
        <v>16772</v>
      </c>
    </row>
    <row r="1607" spans="1:24" x14ac:dyDescent="0.2">
      <c r="A1607" s="215">
        <v>9789152302484</v>
      </c>
      <c r="B1607" s="11">
        <v>5</v>
      </c>
      <c r="C1607" s="11" t="s">
        <v>414</v>
      </c>
      <c r="D1607" s="11" t="s">
        <v>437</v>
      </c>
      <c r="E1607" s="11" t="s">
        <v>282</v>
      </c>
      <c r="F1607" s="11" t="s">
        <v>377</v>
      </c>
      <c r="G1607" s="11" t="s">
        <v>256</v>
      </c>
      <c r="H1607" s="11" t="s">
        <v>33</v>
      </c>
      <c r="I1607" s="11">
        <v>13</v>
      </c>
      <c r="J1607" s="11" t="s">
        <v>31</v>
      </c>
      <c r="K1607" s="164" t="s">
        <v>277</v>
      </c>
      <c r="L1607" s="11" t="s">
        <v>12548</v>
      </c>
      <c r="M1607" s="11" t="str">
        <f t="shared" si="96"/>
        <v>5_x5_4x_G_13a</v>
      </c>
      <c r="N1607" s="11" t="s">
        <v>10993</v>
      </c>
      <c r="O1607" s="11" t="s">
        <v>1256</v>
      </c>
      <c r="P1607" s="11"/>
      <c r="Q1607" s="55" t="s">
        <v>7034</v>
      </c>
      <c r="R1607" s="11" t="s">
        <v>16186</v>
      </c>
      <c r="S1607" s="152" t="s">
        <v>8336</v>
      </c>
      <c r="T1607" s="78" t="str">
        <f t="shared" si="95"/>
        <v>y4_20y</v>
      </c>
      <c r="U1607" s="78" t="str">
        <f>INDEX(Lista!$O$2:$S$206,MATCH('Base data'!T1607,Lista!$P$2:$P$206,0),3)</f>
        <v>Spegling &amp; symmetri</v>
      </c>
      <c r="V1607" s="78" t="str">
        <f>INDEX(Lista!$O$2:$S$206,MATCH('Base data'!T1607,Lista!$P$2:$P$206,0),4)</f>
        <v>G_4_20</v>
      </c>
      <c r="W1607" s="78" t="str">
        <f>INDEX(Lista!$O$2:$S$206,MATCH('Base data'!T1607,Lista!$P$2:$P$206,0),5)</f>
        <v>Spegling &amp; symmetri</v>
      </c>
      <c r="X1607" s="214" t="s">
        <v>16772</v>
      </c>
    </row>
    <row r="1608" spans="1:24" x14ac:dyDescent="0.2">
      <c r="A1608" s="215">
        <v>9789152302484</v>
      </c>
      <c r="B1608" s="11">
        <v>5</v>
      </c>
      <c r="C1608" s="11" t="s">
        <v>414</v>
      </c>
      <c r="D1608" s="11" t="s">
        <v>437</v>
      </c>
      <c r="E1608" s="11" t="s">
        <v>282</v>
      </c>
      <c r="F1608" s="11" t="s">
        <v>377</v>
      </c>
      <c r="G1608" s="11" t="s">
        <v>256</v>
      </c>
      <c r="H1608" s="11" t="s">
        <v>33</v>
      </c>
      <c r="I1608" s="11">
        <v>13</v>
      </c>
      <c r="J1608" s="11" t="s">
        <v>34</v>
      </c>
      <c r="K1608" s="164" t="s">
        <v>277</v>
      </c>
      <c r="L1608" s="11" t="s">
        <v>12548</v>
      </c>
      <c r="M1608" s="11" t="str">
        <f t="shared" si="96"/>
        <v>5_x5_4x_G_13b</v>
      </c>
      <c r="N1608" s="11" t="s">
        <v>10994</v>
      </c>
      <c r="O1608" s="11" t="s">
        <v>1256</v>
      </c>
      <c r="P1608" s="11"/>
      <c r="Q1608" s="55" t="s">
        <v>7035</v>
      </c>
      <c r="R1608" s="11" t="s">
        <v>16186</v>
      </c>
      <c r="S1608" s="152" t="s">
        <v>8336</v>
      </c>
      <c r="T1608" s="78" t="str">
        <f t="shared" si="95"/>
        <v>y4_20y</v>
      </c>
      <c r="U1608" s="78" t="str">
        <f>INDEX(Lista!$O$2:$S$206,MATCH('Base data'!T1608,Lista!$P$2:$P$206,0),3)</f>
        <v>Spegling &amp; symmetri</v>
      </c>
      <c r="V1608" s="78" t="str">
        <f>INDEX(Lista!$O$2:$S$206,MATCH('Base data'!T1608,Lista!$P$2:$P$206,0),4)</f>
        <v>G_4_20</v>
      </c>
      <c r="W1608" s="78" t="str">
        <f>INDEX(Lista!$O$2:$S$206,MATCH('Base data'!T1608,Lista!$P$2:$P$206,0),5)</f>
        <v>Spegling &amp; symmetri</v>
      </c>
      <c r="X1608" s="214" t="s">
        <v>16772</v>
      </c>
    </row>
    <row r="1609" spans="1:24" x14ac:dyDescent="0.2">
      <c r="A1609" s="215">
        <v>9789152302484</v>
      </c>
      <c r="B1609" s="11">
        <v>5</v>
      </c>
      <c r="C1609" s="11" t="s">
        <v>414</v>
      </c>
      <c r="D1609" s="11" t="s">
        <v>437</v>
      </c>
      <c r="E1609" s="11" t="s">
        <v>282</v>
      </c>
      <c r="F1609" s="11" t="s">
        <v>377</v>
      </c>
      <c r="G1609" s="11" t="s">
        <v>256</v>
      </c>
      <c r="H1609" s="11" t="s">
        <v>33</v>
      </c>
      <c r="I1609" s="11">
        <v>14</v>
      </c>
      <c r="J1609" s="11" t="s">
        <v>31</v>
      </c>
      <c r="K1609" s="164" t="s">
        <v>277</v>
      </c>
      <c r="L1609" s="11" t="s">
        <v>17333</v>
      </c>
      <c r="M1609" s="11" t="str">
        <f t="shared" si="96"/>
        <v>5_x5_4x_G_14a</v>
      </c>
      <c r="N1609" s="11" t="s">
        <v>10995</v>
      </c>
      <c r="O1609" s="11" t="s">
        <v>284</v>
      </c>
      <c r="P1609" s="11"/>
      <c r="Q1609" s="55" t="s">
        <v>7036</v>
      </c>
      <c r="R1609" s="11" t="s">
        <v>16186</v>
      </c>
      <c r="S1609" s="152" t="s">
        <v>8336</v>
      </c>
      <c r="T1609" s="78" t="str">
        <f t="shared" si="95"/>
        <v>y4_20y</v>
      </c>
      <c r="U1609" s="78" t="str">
        <f>INDEX(Lista!$O$2:$S$206,MATCH('Base data'!T1609,Lista!$P$2:$P$206,0),3)</f>
        <v>Spegling &amp; symmetri</v>
      </c>
      <c r="V1609" s="78" t="str">
        <f>INDEX(Lista!$O$2:$S$206,MATCH('Base data'!T1609,Lista!$P$2:$P$206,0),4)</f>
        <v>G_4_20</v>
      </c>
      <c r="W1609" s="78" t="str">
        <f>INDEX(Lista!$O$2:$S$206,MATCH('Base data'!T1609,Lista!$P$2:$P$206,0),5)</f>
        <v>Spegling &amp; symmetri</v>
      </c>
      <c r="X1609" s="214" t="s">
        <v>16772</v>
      </c>
    </row>
    <row r="1610" spans="1:24" x14ac:dyDescent="0.2">
      <c r="A1610" s="215">
        <v>9789152302484</v>
      </c>
      <c r="B1610" s="11">
        <v>5</v>
      </c>
      <c r="C1610" s="11" t="s">
        <v>414</v>
      </c>
      <c r="D1610" s="11" t="s">
        <v>437</v>
      </c>
      <c r="E1610" s="11" t="s">
        <v>282</v>
      </c>
      <c r="F1610" s="11" t="s">
        <v>377</v>
      </c>
      <c r="G1610" s="11" t="s">
        <v>256</v>
      </c>
      <c r="H1610" s="11" t="s">
        <v>33</v>
      </c>
      <c r="I1610" s="11">
        <v>14</v>
      </c>
      <c r="J1610" s="11" t="s">
        <v>34</v>
      </c>
      <c r="K1610" s="164" t="s">
        <v>277</v>
      </c>
      <c r="L1610" s="11" t="s">
        <v>17333</v>
      </c>
      <c r="M1610" s="11" t="str">
        <f t="shared" si="96"/>
        <v>5_x5_4x_G_14b</v>
      </c>
      <c r="N1610" s="11" t="s">
        <v>10996</v>
      </c>
      <c r="O1610" s="11" t="s">
        <v>284</v>
      </c>
      <c r="P1610" s="11"/>
      <c r="Q1610" s="55" t="s">
        <v>7037</v>
      </c>
      <c r="R1610" s="11" t="s">
        <v>16186</v>
      </c>
      <c r="S1610" s="152" t="s">
        <v>8336</v>
      </c>
      <c r="T1610" s="78" t="str">
        <f t="shared" si="95"/>
        <v>y4_20y</v>
      </c>
      <c r="U1610" s="78" t="str">
        <f>INDEX(Lista!$O$2:$S$206,MATCH('Base data'!T1610,Lista!$P$2:$P$206,0),3)</f>
        <v>Spegling &amp; symmetri</v>
      </c>
      <c r="V1610" s="78" t="str">
        <f>INDEX(Lista!$O$2:$S$206,MATCH('Base data'!T1610,Lista!$P$2:$P$206,0),4)</f>
        <v>G_4_20</v>
      </c>
      <c r="W1610" s="78" t="str">
        <f>INDEX(Lista!$O$2:$S$206,MATCH('Base data'!T1610,Lista!$P$2:$P$206,0),5)</f>
        <v>Spegling &amp; symmetri</v>
      </c>
      <c r="X1610" s="214" t="s">
        <v>16772</v>
      </c>
    </row>
    <row r="1611" spans="1:24" x14ac:dyDescent="0.2">
      <c r="A1611" s="215">
        <v>9789152302484</v>
      </c>
      <c r="B1611" s="11">
        <v>5</v>
      </c>
      <c r="C1611" s="11" t="s">
        <v>414</v>
      </c>
      <c r="D1611" s="11" t="s">
        <v>437</v>
      </c>
      <c r="E1611" s="11" t="s">
        <v>282</v>
      </c>
      <c r="F1611" s="11" t="s">
        <v>377</v>
      </c>
      <c r="G1611" s="11" t="s">
        <v>256</v>
      </c>
      <c r="H1611" s="11" t="s">
        <v>33</v>
      </c>
      <c r="I1611" s="11">
        <v>14</v>
      </c>
      <c r="J1611" s="11" t="s">
        <v>40</v>
      </c>
      <c r="K1611" s="164" t="s">
        <v>277</v>
      </c>
      <c r="L1611" s="11" t="s">
        <v>17333</v>
      </c>
      <c r="M1611" s="11" t="str">
        <f t="shared" si="96"/>
        <v>5_x5_4x_G_14c</v>
      </c>
      <c r="N1611" s="11" t="s">
        <v>10997</v>
      </c>
      <c r="O1611" s="11" t="s">
        <v>284</v>
      </c>
      <c r="P1611" s="11"/>
      <c r="Q1611" s="55" t="s">
        <v>7038</v>
      </c>
      <c r="R1611" s="11" t="s">
        <v>16186</v>
      </c>
      <c r="S1611" s="152" t="s">
        <v>8336</v>
      </c>
      <c r="T1611" s="78" t="str">
        <f t="shared" si="95"/>
        <v>y4_20y</v>
      </c>
      <c r="U1611" s="78" t="str">
        <f>INDEX(Lista!$O$2:$S$206,MATCH('Base data'!T1611,Lista!$P$2:$P$206,0),3)</f>
        <v>Spegling &amp; symmetri</v>
      </c>
      <c r="V1611" s="78" t="str">
        <f>INDEX(Lista!$O$2:$S$206,MATCH('Base data'!T1611,Lista!$P$2:$P$206,0),4)</f>
        <v>G_4_20</v>
      </c>
      <c r="W1611" s="78" t="str">
        <f>INDEX(Lista!$O$2:$S$206,MATCH('Base data'!T1611,Lista!$P$2:$P$206,0),5)</f>
        <v>Spegling &amp; symmetri</v>
      </c>
      <c r="X1611" s="214" t="s">
        <v>16772</v>
      </c>
    </row>
    <row r="1612" spans="1:24" x14ac:dyDescent="0.2">
      <c r="A1612" s="215">
        <v>9789152302484</v>
      </c>
      <c r="B1612" s="11">
        <v>5</v>
      </c>
      <c r="C1612" s="11" t="s">
        <v>414</v>
      </c>
      <c r="D1612" s="11" t="s">
        <v>437</v>
      </c>
      <c r="E1612" s="11" t="s">
        <v>282</v>
      </c>
      <c r="F1612" s="11" t="s">
        <v>377</v>
      </c>
      <c r="G1612" s="11" t="s">
        <v>256</v>
      </c>
      <c r="H1612" s="11" t="s">
        <v>33</v>
      </c>
      <c r="I1612" s="11">
        <v>15</v>
      </c>
      <c r="J1612" s="11" t="s">
        <v>31</v>
      </c>
      <c r="K1612" s="164" t="s">
        <v>277</v>
      </c>
      <c r="L1612" s="11" t="s">
        <v>12548</v>
      </c>
      <c r="M1612" s="11" t="str">
        <f t="shared" si="96"/>
        <v>5_x5_4x_G_15a</v>
      </c>
      <c r="N1612" s="11" t="s">
        <v>10998</v>
      </c>
      <c r="O1612" s="11" t="s">
        <v>284</v>
      </c>
      <c r="P1612" s="11"/>
      <c r="Q1612" s="55" t="s">
        <v>7039</v>
      </c>
      <c r="R1612" s="11" t="s">
        <v>16186</v>
      </c>
      <c r="S1612" s="152" t="s">
        <v>8331</v>
      </c>
      <c r="T1612" s="78" t="str">
        <f t="shared" si="95"/>
        <v>y4_16y</v>
      </c>
      <c r="U1612" s="78" t="str">
        <f>INDEX(Lista!$O$2:$S$206,MATCH('Base data'!T1612,Lista!$P$2:$P$206,0),3)</f>
        <v>Omkrets &amp; area</v>
      </c>
      <c r="V1612" s="78" t="str">
        <f>INDEX(Lista!$O$2:$S$206,MATCH('Base data'!T1612,Lista!$P$2:$P$206,0),4)</f>
        <v>G_4_16</v>
      </c>
      <c r="W1612" s="78" t="str">
        <f>INDEX(Lista!$O$2:$S$206,MATCH('Base data'!T1612,Lista!$P$2:$P$206,0),5)</f>
        <v>Omkrets &amp; area</v>
      </c>
      <c r="X1612" s="214" t="s">
        <v>16772</v>
      </c>
    </row>
    <row r="1613" spans="1:24" x14ac:dyDescent="0.2">
      <c r="A1613" s="215">
        <v>9789152302484</v>
      </c>
      <c r="B1613" s="11">
        <v>5</v>
      </c>
      <c r="C1613" s="11" t="s">
        <v>414</v>
      </c>
      <c r="D1613" s="11" t="s">
        <v>437</v>
      </c>
      <c r="E1613" s="11" t="s">
        <v>282</v>
      </c>
      <c r="F1613" s="11" t="s">
        <v>377</v>
      </c>
      <c r="G1613" s="11" t="s">
        <v>256</v>
      </c>
      <c r="H1613" s="11" t="s">
        <v>33</v>
      </c>
      <c r="I1613" s="11">
        <v>15</v>
      </c>
      <c r="J1613" s="11" t="s">
        <v>34</v>
      </c>
      <c r="K1613" s="164" t="s">
        <v>277</v>
      </c>
      <c r="L1613" s="11" t="s">
        <v>12548</v>
      </c>
      <c r="M1613" s="11" t="str">
        <f t="shared" si="96"/>
        <v>5_x5_4x_G_15b</v>
      </c>
      <c r="N1613" s="11" t="s">
        <v>10999</v>
      </c>
      <c r="O1613" s="11" t="s">
        <v>284</v>
      </c>
      <c r="P1613" s="11"/>
      <c r="Q1613" s="55" t="s">
        <v>12024</v>
      </c>
      <c r="R1613" s="11" t="s">
        <v>16186</v>
      </c>
      <c r="S1613" s="152" t="s">
        <v>8331</v>
      </c>
      <c r="T1613" s="78" t="str">
        <f t="shared" si="95"/>
        <v>y4_16y</v>
      </c>
      <c r="U1613" s="78" t="str">
        <f>INDEX(Lista!$O$2:$S$206,MATCH('Base data'!T1613,Lista!$P$2:$P$206,0),3)</f>
        <v>Omkrets &amp; area</v>
      </c>
      <c r="V1613" s="78" t="str">
        <f>INDEX(Lista!$O$2:$S$206,MATCH('Base data'!T1613,Lista!$P$2:$P$206,0),4)</f>
        <v>G_4_16</v>
      </c>
      <c r="W1613" s="78" t="str">
        <f>INDEX(Lista!$O$2:$S$206,MATCH('Base data'!T1613,Lista!$P$2:$P$206,0),5)</f>
        <v>Omkrets &amp; area</v>
      </c>
      <c r="X1613" s="214" t="s">
        <v>16772</v>
      </c>
    </row>
    <row r="1614" spans="1:24" x14ac:dyDescent="0.2">
      <c r="A1614" s="215">
        <v>9789152302484</v>
      </c>
      <c r="B1614" s="11">
        <v>5</v>
      </c>
      <c r="C1614" s="11" t="s">
        <v>414</v>
      </c>
      <c r="D1614" s="11" t="s">
        <v>437</v>
      </c>
      <c r="E1614" s="11" t="s">
        <v>282</v>
      </c>
      <c r="F1614" s="11" t="s">
        <v>377</v>
      </c>
      <c r="G1614" s="11" t="s">
        <v>256</v>
      </c>
      <c r="H1614" s="11" t="s">
        <v>33</v>
      </c>
      <c r="I1614" s="11">
        <v>16</v>
      </c>
      <c r="J1614" s="11"/>
      <c r="K1614" s="164" t="s">
        <v>277</v>
      </c>
      <c r="L1614" s="11" t="s">
        <v>17333</v>
      </c>
      <c r="M1614" s="11" t="str">
        <f t="shared" si="96"/>
        <v>5_x5_4x_G_16</v>
      </c>
      <c r="N1614" s="11" t="s">
        <v>11000</v>
      </c>
      <c r="O1614" s="11" t="s">
        <v>284</v>
      </c>
      <c r="P1614" s="11"/>
      <c r="Q1614" s="55" t="s">
        <v>12025</v>
      </c>
      <c r="R1614" s="11" t="s">
        <v>16186</v>
      </c>
      <c r="S1614" s="152" t="s">
        <v>8331</v>
      </c>
      <c r="T1614" s="78" t="str">
        <f t="shared" si="95"/>
        <v>y4_16y</v>
      </c>
      <c r="U1614" s="78" t="str">
        <f>INDEX(Lista!$O$2:$S$206,MATCH('Base data'!T1614,Lista!$P$2:$P$206,0),3)</f>
        <v>Omkrets &amp; area</v>
      </c>
      <c r="V1614" s="78" t="str">
        <f>INDEX(Lista!$O$2:$S$206,MATCH('Base data'!T1614,Lista!$P$2:$P$206,0),4)</f>
        <v>G_4_16</v>
      </c>
      <c r="W1614" s="78" t="str">
        <f>INDEX(Lista!$O$2:$S$206,MATCH('Base data'!T1614,Lista!$P$2:$P$206,0),5)</f>
        <v>Omkrets &amp; area</v>
      </c>
      <c r="X1614" s="214" t="s">
        <v>16772</v>
      </c>
    </row>
    <row r="1615" spans="1:24" x14ac:dyDescent="0.2">
      <c r="A1615" s="215">
        <v>9789152302484</v>
      </c>
      <c r="B1615" s="11">
        <v>5</v>
      </c>
      <c r="C1615" s="11" t="s">
        <v>414</v>
      </c>
      <c r="D1615" s="11" t="s">
        <v>437</v>
      </c>
      <c r="E1615" s="11" t="s">
        <v>282</v>
      </c>
      <c r="F1615" s="11" t="s">
        <v>377</v>
      </c>
      <c r="G1615" s="11" t="s">
        <v>256</v>
      </c>
      <c r="H1615" s="11" t="s">
        <v>33</v>
      </c>
      <c r="I1615" s="11">
        <v>17</v>
      </c>
      <c r="J1615" s="11"/>
      <c r="K1615" s="164" t="s">
        <v>277</v>
      </c>
      <c r="L1615" s="11" t="s">
        <v>12548</v>
      </c>
      <c r="M1615" s="11" t="str">
        <f t="shared" si="96"/>
        <v>5_x5_4x_G_17</v>
      </c>
      <c r="N1615" s="11" t="s">
        <v>11001</v>
      </c>
      <c r="O1615" s="11" t="s">
        <v>1256</v>
      </c>
      <c r="P1615" s="11"/>
      <c r="Q1615" s="55" t="s">
        <v>7040</v>
      </c>
      <c r="R1615" s="11" t="s">
        <v>16186</v>
      </c>
      <c r="S1615" s="152" t="s">
        <v>8331</v>
      </c>
      <c r="T1615" s="78" t="str">
        <f t="shared" si="95"/>
        <v>y4_16y</v>
      </c>
      <c r="U1615" s="78" t="str">
        <f>INDEX(Lista!$O$2:$S$206,MATCH('Base data'!T1615,Lista!$P$2:$P$206,0),3)</f>
        <v>Omkrets &amp; area</v>
      </c>
      <c r="V1615" s="78" t="str">
        <f>INDEX(Lista!$O$2:$S$206,MATCH('Base data'!T1615,Lista!$P$2:$P$206,0),4)</f>
        <v>G_4_16</v>
      </c>
      <c r="W1615" s="78" t="str">
        <f>INDEX(Lista!$O$2:$S$206,MATCH('Base data'!T1615,Lista!$P$2:$P$206,0),5)</f>
        <v>Omkrets &amp; area</v>
      </c>
      <c r="X1615" s="214" t="s">
        <v>16772</v>
      </c>
    </row>
    <row r="1616" spans="1:24" x14ac:dyDescent="0.2">
      <c r="A1616" s="215">
        <v>9789152302484</v>
      </c>
      <c r="B1616" s="11">
        <v>5</v>
      </c>
      <c r="C1616" s="11" t="s">
        <v>414</v>
      </c>
      <c r="D1616" s="11" t="s">
        <v>437</v>
      </c>
      <c r="E1616" s="11" t="s">
        <v>282</v>
      </c>
      <c r="F1616" s="11" t="s">
        <v>377</v>
      </c>
      <c r="G1616" s="11" t="s">
        <v>256</v>
      </c>
      <c r="H1616" s="11" t="s">
        <v>33</v>
      </c>
      <c r="I1616" s="11">
        <v>18</v>
      </c>
      <c r="J1616" s="11" t="s">
        <v>31</v>
      </c>
      <c r="K1616" s="164" t="s">
        <v>277</v>
      </c>
      <c r="L1616" s="11" t="s">
        <v>17333</v>
      </c>
      <c r="M1616" s="11" t="str">
        <f t="shared" si="96"/>
        <v>5_x5_4x_G_18a</v>
      </c>
      <c r="N1616" s="11" t="s">
        <v>11002</v>
      </c>
      <c r="O1616" s="11" t="s">
        <v>1256</v>
      </c>
      <c r="P1616" s="11"/>
      <c r="Q1616" s="55" t="s">
        <v>16187</v>
      </c>
      <c r="R1616" s="11" t="s">
        <v>16186</v>
      </c>
      <c r="S1616" s="152" t="s">
        <v>8375</v>
      </c>
      <c r="T1616" s="78" t="str">
        <f t="shared" si="95"/>
        <v>y4_6_3y</v>
      </c>
      <c r="U1616" s="78" t="str">
        <f>INDEX(Lista!$O$2:$S$206,MATCH('Base data'!T1616,Lista!$P$2:$P$206,0),3)</f>
        <v>Geometrienheter - Area</v>
      </c>
      <c r="V1616" s="78" t="str">
        <f>INDEX(Lista!$O$2:$S$206,MATCH('Base data'!T1616,Lista!$P$2:$P$206,0),4)</f>
        <v>G_4_6</v>
      </c>
      <c r="W1616" s="78" t="str">
        <f>INDEX(Lista!$O$2:$S$206,MATCH('Base data'!T1616,Lista!$P$2:$P$206,0),5)</f>
        <v>Geometrienheter</v>
      </c>
      <c r="X1616" s="214" t="s">
        <v>16772</v>
      </c>
    </row>
    <row r="1617" spans="1:24" x14ac:dyDescent="0.2">
      <c r="A1617" s="215">
        <v>9789152302484</v>
      </c>
      <c r="B1617" s="11">
        <v>5</v>
      </c>
      <c r="C1617" s="11" t="s">
        <v>414</v>
      </c>
      <c r="D1617" s="11" t="s">
        <v>437</v>
      </c>
      <c r="E1617" s="11" t="s">
        <v>282</v>
      </c>
      <c r="F1617" s="11" t="s">
        <v>377</v>
      </c>
      <c r="G1617" s="11" t="s">
        <v>256</v>
      </c>
      <c r="H1617" s="11" t="s">
        <v>33</v>
      </c>
      <c r="I1617" s="11">
        <v>18</v>
      </c>
      <c r="J1617" s="11" t="s">
        <v>34</v>
      </c>
      <c r="K1617" s="164" t="s">
        <v>277</v>
      </c>
      <c r="L1617" s="11" t="s">
        <v>17333</v>
      </c>
      <c r="M1617" s="11" t="str">
        <f t="shared" si="96"/>
        <v>5_x5_4x_G_18b</v>
      </c>
      <c r="N1617" s="11" t="s">
        <v>11003</v>
      </c>
      <c r="O1617" s="11" t="s">
        <v>1256</v>
      </c>
      <c r="P1617" s="11"/>
      <c r="Q1617" s="55" t="s">
        <v>12042</v>
      </c>
      <c r="R1617" s="11" t="s">
        <v>16186</v>
      </c>
      <c r="S1617" s="152" t="s">
        <v>8375</v>
      </c>
      <c r="T1617" s="78" t="str">
        <f t="shared" si="95"/>
        <v>y4_6_3y</v>
      </c>
      <c r="U1617" s="78" t="str">
        <f>INDEX(Lista!$O$2:$S$206,MATCH('Base data'!T1617,Lista!$P$2:$P$206,0),3)</f>
        <v>Geometrienheter - Area</v>
      </c>
      <c r="V1617" s="78" t="str">
        <f>INDEX(Lista!$O$2:$S$206,MATCH('Base data'!T1617,Lista!$P$2:$P$206,0),4)</f>
        <v>G_4_6</v>
      </c>
      <c r="W1617" s="78" t="str">
        <f>INDEX(Lista!$O$2:$S$206,MATCH('Base data'!T1617,Lista!$P$2:$P$206,0),5)</f>
        <v>Geometrienheter</v>
      </c>
      <c r="X1617" s="214" t="s">
        <v>16772</v>
      </c>
    </row>
    <row r="1618" spans="1:24" x14ac:dyDescent="0.2">
      <c r="A1618" s="215">
        <v>9789152302484</v>
      </c>
      <c r="B1618" s="11">
        <v>5</v>
      </c>
      <c r="C1618" s="11" t="s">
        <v>414</v>
      </c>
      <c r="D1618" s="11" t="s">
        <v>437</v>
      </c>
      <c r="E1618" s="11" t="s">
        <v>282</v>
      </c>
      <c r="F1618" s="11" t="s">
        <v>377</v>
      </c>
      <c r="G1618" s="11" t="s">
        <v>256</v>
      </c>
      <c r="H1618" s="11" t="s">
        <v>33</v>
      </c>
      <c r="I1618" s="11">
        <v>18</v>
      </c>
      <c r="J1618" s="11" t="s">
        <v>40</v>
      </c>
      <c r="K1618" s="164" t="s">
        <v>277</v>
      </c>
      <c r="L1618" s="11" t="s">
        <v>17333</v>
      </c>
      <c r="M1618" s="11" t="str">
        <f t="shared" si="96"/>
        <v>5_x5_4x_G_18c</v>
      </c>
      <c r="N1618" s="11" t="s">
        <v>11004</v>
      </c>
      <c r="O1618" s="11" t="s">
        <v>1256</v>
      </c>
      <c r="P1618" s="11"/>
      <c r="Q1618" s="55" t="s">
        <v>12026</v>
      </c>
      <c r="R1618" s="11" t="s">
        <v>16186</v>
      </c>
      <c r="S1618" s="152" t="s">
        <v>8375</v>
      </c>
      <c r="T1618" s="78" t="str">
        <f t="shared" si="95"/>
        <v>y4_6_3y</v>
      </c>
      <c r="U1618" s="78" t="str">
        <f>INDEX(Lista!$O$2:$S$206,MATCH('Base data'!T1618,Lista!$P$2:$P$206,0),3)</f>
        <v>Geometrienheter - Area</v>
      </c>
      <c r="V1618" s="78" t="str">
        <f>INDEX(Lista!$O$2:$S$206,MATCH('Base data'!T1618,Lista!$P$2:$P$206,0),4)</f>
        <v>G_4_6</v>
      </c>
      <c r="W1618" s="78" t="str">
        <f>INDEX(Lista!$O$2:$S$206,MATCH('Base data'!T1618,Lista!$P$2:$P$206,0),5)</f>
        <v>Geometrienheter</v>
      </c>
      <c r="X1618" s="214" t="s">
        <v>16772</v>
      </c>
    </row>
    <row r="1619" spans="1:24" x14ac:dyDescent="0.2">
      <c r="A1619" s="215">
        <v>9789152302484</v>
      </c>
      <c r="B1619" s="11">
        <v>5</v>
      </c>
      <c r="C1619" s="11" t="s">
        <v>414</v>
      </c>
      <c r="D1619" s="11" t="s">
        <v>437</v>
      </c>
      <c r="E1619" s="11" t="s">
        <v>282</v>
      </c>
      <c r="F1619" s="11" t="s">
        <v>377</v>
      </c>
      <c r="G1619" s="11" t="s">
        <v>256</v>
      </c>
      <c r="H1619" s="11" t="s">
        <v>33</v>
      </c>
      <c r="I1619" s="11">
        <v>18</v>
      </c>
      <c r="J1619" s="11" t="s">
        <v>66</v>
      </c>
      <c r="K1619" s="164" t="s">
        <v>277</v>
      </c>
      <c r="L1619" s="11" t="s">
        <v>17333</v>
      </c>
      <c r="M1619" s="11" t="str">
        <f t="shared" si="96"/>
        <v>5_x5_4x_G_18d</v>
      </c>
      <c r="N1619" s="11" t="s">
        <v>11005</v>
      </c>
      <c r="O1619" s="11" t="s">
        <v>1256</v>
      </c>
      <c r="P1619" s="11"/>
      <c r="Q1619" s="55" t="s">
        <v>12027</v>
      </c>
      <c r="R1619" s="11" t="s">
        <v>16186</v>
      </c>
      <c r="S1619" s="152" t="s">
        <v>8375</v>
      </c>
      <c r="T1619" s="78" t="str">
        <f t="shared" si="95"/>
        <v>y4_6_3y</v>
      </c>
      <c r="U1619" s="78" t="str">
        <f>INDEX(Lista!$O$2:$S$206,MATCH('Base data'!T1619,Lista!$P$2:$P$206,0),3)</f>
        <v>Geometrienheter - Area</v>
      </c>
      <c r="V1619" s="78" t="str">
        <f>INDEX(Lista!$O$2:$S$206,MATCH('Base data'!T1619,Lista!$P$2:$P$206,0),4)</f>
        <v>G_4_6</v>
      </c>
      <c r="W1619" s="78" t="str">
        <f>INDEX(Lista!$O$2:$S$206,MATCH('Base data'!T1619,Lista!$P$2:$P$206,0),5)</f>
        <v>Geometrienheter</v>
      </c>
      <c r="X1619" s="214" t="s">
        <v>16772</v>
      </c>
    </row>
    <row r="1620" spans="1:24" x14ac:dyDescent="0.2">
      <c r="A1620" s="215">
        <v>9789152302484</v>
      </c>
      <c r="B1620" s="11">
        <v>5</v>
      </c>
      <c r="C1620" s="11" t="s">
        <v>414</v>
      </c>
      <c r="D1620" s="11" t="s">
        <v>437</v>
      </c>
      <c r="E1620" s="11" t="s">
        <v>282</v>
      </c>
      <c r="F1620" s="11" t="s">
        <v>377</v>
      </c>
      <c r="G1620" s="11" t="s">
        <v>256</v>
      </c>
      <c r="H1620" s="11" t="s">
        <v>33</v>
      </c>
      <c r="I1620" s="11">
        <v>19</v>
      </c>
      <c r="J1620" s="11" t="s">
        <v>31</v>
      </c>
      <c r="K1620" s="164" t="s">
        <v>277</v>
      </c>
      <c r="L1620" s="11" t="s">
        <v>12548</v>
      </c>
      <c r="M1620" s="11" t="str">
        <f t="shared" si="96"/>
        <v>5_x5_4x_G_19a</v>
      </c>
      <c r="N1620" s="11" t="s">
        <v>11006</v>
      </c>
      <c r="O1620" s="11" t="s">
        <v>1256</v>
      </c>
      <c r="P1620" s="11"/>
      <c r="Q1620" s="55" t="s">
        <v>7041</v>
      </c>
      <c r="R1620" s="11" t="s">
        <v>16186</v>
      </c>
      <c r="S1620" s="152" t="s">
        <v>8331</v>
      </c>
      <c r="T1620" s="78" t="str">
        <f t="shared" si="95"/>
        <v>y4_16y</v>
      </c>
      <c r="U1620" s="78" t="str">
        <f>INDEX(Lista!$O$2:$S$206,MATCH('Base data'!T1620,Lista!$P$2:$P$206,0),3)</f>
        <v>Omkrets &amp; area</v>
      </c>
      <c r="V1620" s="78" t="str">
        <f>INDEX(Lista!$O$2:$S$206,MATCH('Base data'!T1620,Lista!$P$2:$P$206,0),4)</f>
        <v>G_4_16</v>
      </c>
      <c r="W1620" s="78" t="str">
        <f>INDEX(Lista!$O$2:$S$206,MATCH('Base data'!T1620,Lista!$P$2:$P$206,0),5)</f>
        <v>Omkrets &amp; area</v>
      </c>
      <c r="X1620" s="214" t="s">
        <v>16772</v>
      </c>
    </row>
    <row r="1621" spans="1:24" x14ac:dyDescent="0.2">
      <c r="A1621" s="215">
        <v>9789152302484</v>
      </c>
      <c r="B1621" s="11">
        <v>5</v>
      </c>
      <c r="C1621" s="11" t="s">
        <v>414</v>
      </c>
      <c r="D1621" s="11" t="s">
        <v>437</v>
      </c>
      <c r="E1621" s="11" t="s">
        <v>282</v>
      </c>
      <c r="F1621" s="11" t="s">
        <v>377</v>
      </c>
      <c r="G1621" s="11" t="s">
        <v>256</v>
      </c>
      <c r="H1621" s="11" t="s">
        <v>33</v>
      </c>
      <c r="I1621" s="11">
        <v>19</v>
      </c>
      <c r="J1621" s="11" t="s">
        <v>34</v>
      </c>
      <c r="K1621" s="164" t="s">
        <v>277</v>
      </c>
      <c r="L1621" s="11" t="s">
        <v>12548</v>
      </c>
      <c r="M1621" s="11" t="str">
        <f t="shared" si="96"/>
        <v>5_x5_4x_G_19b</v>
      </c>
      <c r="N1621" s="11" t="s">
        <v>11007</v>
      </c>
      <c r="O1621" s="11" t="s">
        <v>1256</v>
      </c>
      <c r="P1621" s="11"/>
      <c r="Q1621" s="55" t="s">
        <v>7042</v>
      </c>
      <c r="R1621" s="11" t="s">
        <v>16186</v>
      </c>
      <c r="S1621" s="152" t="s">
        <v>8331</v>
      </c>
      <c r="T1621" s="78" t="str">
        <f t="shared" si="95"/>
        <v>y4_16y</v>
      </c>
      <c r="U1621" s="78" t="str">
        <f>INDEX(Lista!$O$2:$S$206,MATCH('Base data'!T1621,Lista!$P$2:$P$206,0),3)</f>
        <v>Omkrets &amp; area</v>
      </c>
      <c r="V1621" s="78" t="str">
        <f>INDEX(Lista!$O$2:$S$206,MATCH('Base data'!T1621,Lista!$P$2:$P$206,0),4)</f>
        <v>G_4_16</v>
      </c>
      <c r="W1621" s="78" t="str">
        <f>INDEX(Lista!$O$2:$S$206,MATCH('Base data'!T1621,Lista!$P$2:$P$206,0),5)</f>
        <v>Omkrets &amp; area</v>
      </c>
      <c r="X1621" s="214" t="s">
        <v>16772</v>
      </c>
    </row>
    <row r="1622" spans="1:24" x14ac:dyDescent="0.2">
      <c r="A1622" s="215">
        <v>9789152302484</v>
      </c>
      <c r="B1622" s="11">
        <v>5</v>
      </c>
      <c r="C1622" s="11" t="s">
        <v>414</v>
      </c>
      <c r="D1622" s="11" t="s">
        <v>437</v>
      </c>
      <c r="E1622" s="11" t="s">
        <v>282</v>
      </c>
      <c r="F1622" s="11" t="s">
        <v>377</v>
      </c>
      <c r="G1622" s="11" t="s">
        <v>256</v>
      </c>
      <c r="H1622" s="11" t="s">
        <v>33</v>
      </c>
      <c r="I1622" s="11">
        <v>19</v>
      </c>
      <c r="J1622" s="11" t="s">
        <v>40</v>
      </c>
      <c r="K1622" s="164" t="s">
        <v>277</v>
      </c>
      <c r="L1622" s="11" t="s">
        <v>12548</v>
      </c>
      <c r="M1622" s="11" t="str">
        <f t="shared" si="96"/>
        <v>5_x5_4x_G_19c</v>
      </c>
      <c r="N1622" s="11" t="s">
        <v>11008</v>
      </c>
      <c r="O1622" s="11" t="s">
        <v>1256</v>
      </c>
      <c r="P1622" s="11"/>
      <c r="Q1622" s="55" t="s">
        <v>7043</v>
      </c>
      <c r="R1622" s="11" t="s">
        <v>16186</v>
      </c>
      <c r="S1622" s="152" t="s">
        <v>8331</v>
      </c>
      <c r="T1622" s="78" t="str">
        <f t="shared" si="95"/>
        <v>y4_16y</v>
      </c>
      <c r="U1622" s="78" t="str">
        <f>INDEX(Lista!$O$2:$S$206,MATCH('Base data'!T1622,Lista!$P$2:$P$206,0),3)</f>
        <v>Omkrets &amp; area</v>
      </c>
      <c r="V1622" s="78" t="str">
        <f>INDEX(Lista!$O$2:$S$206,MATCH('Base data'!T1622,Lista!$P$2:$P$206,0),4)</f>
        <v>G_4_16</v>
      </c>
      <c r="W1622" s="78" t="str">
        <f>INDEX(Lista!$O$2:$S$206,MATCH('Base data'!T1622,Lista!$P$2:$P$206,0),5)</f>
        <v>Omkrets &amp; area</v>
      </c>
      <c r="X1622" s="214" t="s">
        <v>16772</v>
      </c>
    </row>
    <row r="1623" spans="1:24" x14ac:dyDescent="0.2">
      <c r="A1623" s="215">
        <v>9789152302484</v>
      </c>
      <c r="B1623" s="11">
        <v>5</v>
      </c>
      <c r="C1623" s="11" t="s">
        <v>414</v>
      </c>
      <c r="D1623" s="11" t="s">
        <v>437</v>
      </c>
      <c r="E1623" s="11" t="s">
        <v>282</v>
      </c>
      <c r="F1623" s="11" t="s">
        <v>377</v>
      </c>
      <c r="G1623" s="11" t="s">
        <v>256</v>
      </c>
      <c r="H1623" s="11" t="s">
        <v>33</v>
      </c>
      <c r="I1623" s="11">
        <v>20</v>
      </c>
      <c r="J1623" s="11"/>
      <c r="K1623" s="164" t="s">
        <v>277</v>
      </c>
      <c r="L1623" s="11" t="s">
        <v>17333</v>
      </c>
      <c r="M1623" s="11" t="str">
        <f t="shared" si="96"/>
        <v>5_x5_4x_G_20</v>
      </c>
      <c r="N1623" s="11" t="s">
        <v>11009</v>
      </c>
      <c r="O1623" s="11" t="s">
        <v>1256</v>
      </c>
      <c r="P1623" s="11"/>
      <c r="Q1623" s="55" t="s">
        <v>7044</v>
      </c>
      <c r="R1623" s="11" t="s">
        <v>16186</v>
      </c>
      <c r="S1623" s="152" t="s">
        <v>8332</v>
      </c>
      <c r="T1623" s="78" t="str">
        <f t="shared" si="95"/>
        <v>y4_4_1y</v>
      </c>
      <c r="U1623" s="78" t="str">
        <f>INDEX(Lista!$O$2:$S$206,MATCH('Base data'!T1623,Lista!$P$2:$P$206,0),3)</f>
        <v>Cirkeln - Omkrets &amp; Area</v>
      </c>
      <c r="V1623" s="78" t="str">
        <f>INDEX(Lista!$O$2:$S$206,MATCH('Base data'!T1623,Lista!$P$2:$P$206,0),4)</f>
        <v>G_4_4</v>
      </c>
      <c r="W1623" s="78" t="str">
        <f>INDEX(Lista!$O$2:$S$206,MATCH('Base data'!T1623,Lista!$P$2:$P$206,0),5)</f>
        <v>Cirkeln</v>
      </c>
      <c r="X1623" s="214" t="s">
        <v>16772</v>
      </c>
    </row>
    <row r="1624" spans="1:24" x14ac:dyDescent="0.2">
      <c r="A1624" s="215">
        <v>9789152302484</v>
      </c>
      <c r="B1624" s="11">
        <v>5</v>
      </c>
      <c r="C1624" s="11" t="s">
        <v>414</v>
      </c>
      <c r="D1624" s="11" t="s">
        <v>437</v>
      </c>
      <c r="E1624" s="11" t="s">
        <v>282</v>
      </c>
      <c r="F1624" s="11" t="s">
        <v>377</v>
      </c>
      <c r="G1624" s="11" t="s">
        <v>256</v>
      </c>
      <c r="H1624" s="11" t="s">
        <v>33</v>
      </c>
      <c r="I1624" s="11">
        <v>21</v>
      </c>
      <c r="J1624" s="11" t="s">
        <v>31</v>
      </c>
      <c r="K1624" s="164" t="s">
        <v>277</v>
      </c>
      <c r="L1624" s="11" t="s">
        <v>12548</v>
      </c>
      <c r="M1624" s="11" t="str">
        <f t="shared" si="96"/>
        <v>5_x5_4x_G_21a</v>
      </c>
      <c r="N1624" s="11" t="s">
        <v>11010</v>
      </c>
      <c r="O1624" s="11" t="s">
        <v>1256</v>
      </c>
      <c r="P1624" s="11"/>
      <c r="Q1624" s="55" t="s">
        <v>7045</v>
      </c>
      <c r="R1624" s="11" t="s">
        <v>7046</v>
      </c>
      <c r="S1624" s="152" t="s">
        <v>8332</v>
      </c>
      <c r="T1624" s="78" t="str">
        <f t="shared" si="95"/>
        <v>y4_4_1y</v>
      </c>
      <c r="U1624" s="78" t="str">
        <f>INDEX(Lista!$O$2:$S$206,MATCH('Base data'!T1624,Lista!$P$2:$P$206,0),3)</f>
        <v>Cirkeln - Omkrets &amp; Area</v>
      </c>
      <c r="V1624" s="78" t="str">
        <f>INDEX(Lista!$O$2:$S$206,MATCH('Base data'!T1624,Lista!$P$2:$P$206,0),4)</f>
        <v>G_4_4</v>
      </c>
      <c r="W1624" s="78" t="str">
        <f>INDEX(Lista!$O$2:$S$206,MATCH('Base data'!T1624,Lista!$P$2:$P$206,0),5)</f>
        <v>Cirkeln</v>
      </c>
      <c r="X1624" s="214" t="s">
        <v>16772</v>
      </c>
    </row>
    <row r="1625" spans="1:24" x14ac:dyDescent="0.2">
      <c r="A1625" s="215">
        <v>9789152302484</v>
      </c>
      <c r="B1625" s="11">
        <v>5</v>
      </c>
      <c r="C1625" s="11" t="s">
        <v>414</v>
      </c>
      <c r="D1625" s="11" t="s">
        <v>437</v>
      </c>
      <c r="E1625" s="11" t="s">
        <v>282</v>
      </c>
      <c r="F1625" s="11" t="s">
        <v>377</v>
      </c>
      <c r="G1625" s="11" t="s">
        <v>256</v>
      </c>
      <c r="H1625" s="11" t="s">
        <v>33</v>
      </c>
      <c r="I1625" s="11">
        <v>21</v>
      </c>
      <c r="J1625" s="11" t="s">
        <v>34</v>
      </c>
      <c r="K1625" s="164" t="s">
        <v>277</v>
      </c>
      <c r="L1625" s="11" t="s">
        <v>12548</v>
      </c>
      <c r="M1625" s="11" t="str">
        <f t="shared" si="96"/>
        <v>5_x5_4x_G_21b</v>
      </c>
      <c r="N1625" s="11" t="s">
        <v>11011</v>
      </c>
      <c r="O1625" s="11" t="s">
        <v>1256</v>
      </c>
      <c r="P1625" s="11"/>
      <c r="Q1625" s="55" t="s">
        <v>7045</v>
      </c>
      <c r="R1625" s="11" t="s">
        <v>7047</v>
      </c>
      <c r="S1625" s="152" t="s">
        <v>8332</v>
      </c>
      <c r="T1625" s="78" t="str">
        <f t="shared" si="95"/>
        <v>y4_4_1y</v>
      </c>
      <c r="U1625" s="78" t="str">
        <f>INDEX(Lista!$O$2:$S$206,MATCH('Base data'!T1625,Lista!$P$2:$P$206,0),3)</f>
        <v>Cirkeln - Omkrets &amp; Area</v>
      </c>
      <c r="V1625" s="78" t="str">
        <f>INDEX(Lista!$O$2:$S$206,MATCH('Base data'!T1625,Lista!$P$2:$P$206,0),4)</f>
        <v>G_4_4</v>
      </c>
      <c r="W1625" s="78" t="str">
        <f>INDEX(Lista!$O$2:$S$206,MATCH('Base data'!T1625,Lista!$P$2:$P$206,0),5)</f>
        <v>Cirkeln</v>
      </c>
      <c r="X1625" s="214" t="s">
        <v>16772</v>
      </c>
    </row>
    <row r="1626" spans="1:24" x14ac:dyDescent="0.2">
      <c r="A1626" s="215">
        <v>9789152302484</v>
      </c>
      <c r="B1626" s="11">
        <v>5</v>
      </c>
      <c r="C1626" s="11" t="s">
        <v>414</v>
      </c>
      <c r="D1626" s="11" t="s">
        <v>437</v>
      </c>
      <c r="E1626" s="11" t="s">
        <v>282</v>
      </c>
      <c r="F1626" s="11" t="s">
        <v>377</v>
      </c>
      <c r="G1626" s="11" t="s">
        <v>256</v>
      </c>
      <c r="H1626" s="11" t="s">
        <v>33</v>
      </c>
      <c r="I1626" s="11">
        <v>21</v>
      </c>
      <c r="J1626" s="11" t="s">
        <v>40</v>
      </c>
      <c r="K1626" s="164" t="s">
        <v>277</v>
      </c>
      <c r="L1626" s="11" t="s">
        <v>12548</v>
      </c>
      <c r="M1626" s="11" t="str">
        <f t="shared" si="96"/>
        <v>5_x5_4x_G_21c</v>
      </c>
      <c r="N1626" s="11" t="s">
        <v>11012</v>
      </c>
      <c r="O1626" s="11" t="s">
        <v>1256</v>
      </c>
      <c r="P1626" s="11"/>
      <c r="Q1626" s="55" t="s">
        <v>7045</v>
      </c>
      <c r="R1626" s="11" t="s">
        <v>7048</v>
      </c>
      <c r="S1626" s="152" t="s">
        <v>8332</v>
      </c>
      <c r="T1626" s="78" t="str">
        <f t="shared" si="95"/>
        <v>y4_4_1y</v>
      </c>
      <c r="U1626" s="78" t="str">
        <f>INDEX(Lista!$O$2:$S$206,MATCH('Base data'!T1626,Lista!$P$2:$P$206,0),3)</f>
        <v>Cirkeln - Omkrets &amp; Area</v>
      </c>
      <c r="V1626" s="78" t="str">
        <f>INDEX(Lista!$O$2:$S$206,MATCH('Base data'!T1626,Lista!$P$2:$P$206,0),4)</f>
        <v>G_4_4</v>
      </c>
      <c r="W1626" s="78" t="str">
        <f>INDEX(Lista!$O$2:$S$206,MATCH('Base data'!T1626,Lista!$P$2:$P$206,0),5)</f>
        <v>Cirkeln</v>
      </c>
      <c r="X1626" s="214" t="s">
        <v>16772</v>
      </c>
    </row>
    <row r="1627" spans="1:24" x14ac:dyDescent="0.2">
      <c r="A1627" s="215">
        <v>9789152302484</v>
      </c>
      <c r="B1627" s="11">
        <v>5</v>
      </c>
      <c r="C1627" s="11" t="s">
        <v>414</v>
      </c>
      <c r="D1627" s="11" t="s">
        <v>437</v>
      </c>
      <c r="E1627" s="11" t="s">
        <v>282</v>
      </c>
      <c r="F1627" s="11" t="s">
        <v>377</v>
      </c>
      <c r="G1627" s="11" t="s">
        <v>256</v>
      </c>
      <c r="H1627" s="11" t="s">
        <v>33</v>
      </c>
      <c r="I1627" s="11">
        <v>22</v>
      </c>
      <c r="J1627" s="11" t="s">
        <v>31</v>
      </c>
      <c r="K1627" s="164" t="s">
        <v>277</v>
      </c>
      <c r="L1627" s="11" t="s">
        <v>17333</v>
      </c>
      <c r="M1627" s="11" t="str">
        <f t="shared" si="96"/>
        <v>5_x5_4x_G_22a</v>
      </c>
      <c r="N1627" s="11" t="s">
        <v>11013</v>
      </c>
      <c r="O1627" s="11" t="s">
        <v>1256</v>
      </c>
      <c r="P1627" s="11"/>
      <c r="Q1627" s="55" t="s">
        <v>7049</v>
      </c>
      <c r="R1627" s="11" t="s">
        <v>7050</v>
      </c>
      <c r="S1627" s="152" t="s">
        <v>8333</v>
      </c>
      <c r="T1627" s="78" t="str">
        <f t="shared" si="95"/>
        <v>y4_15_1y</v>
      </c>
      <c r="U1627" s="78" t="str">
        <f>INDEX(Lista!$O$2:$S$206,MATCH('Base data'!T1627,Lista!$P$2:$P$206,0),3)</f>
        <v>Volym &amp; olika sorters kroppar - Rätblock, prisma och cylinder</v>
      </c>
      <c r="V1627" s="78" t="str">
        <f>INDEX(Lista!$O$2:$S$206,MATCH('Base data'!T1627,Lista!$P$2:$P$206,0),4)</f>
        <v>G_4_15</v>
      </c>
      <c r="W1627" s="78" t="str">
        <f>INDEX(Lista!$O$2:$S$206,MATCH('Base data'!T1627,Lista!$P$2:$P$206,0),5)</f>
        <v>Volym &amp; olika sorters kroppar</v>
      </c>
      <c r="X1627" s="214" t="s">
        <v>16772</v>
      </c>
    </row>
    <row r="1628" spans="1:24" x14ac:dyDescent="0.2">
      <c r="A1628" s="215">
        <v>9789152302484</v>
      </c>
      <c r="B1628" s="11">
        <v>5</v>
      </c>
      <c r="C1628" s="11" t="s">
        <v>414</v>
      </c>
      <c r="D1628" s="11" t="s">
        <v>437</v>
      </c>
      <c r="E1628" s="11" t="s">
        <v>282</v>
      </c>
      <c r="F1628" s="11" t="s">
        <v>377</v>
      </c>
      <c r="G1628" s="11" t="s">
        <v>256</v>
      </c>
      <c r="H1628" s="11" t="s">
        <v>33</v>
      </c>
      <c r="I1628" s="11">
        <v>22</v>
      </c>
      <c r="J1628" s="11" t="s">
        <v>34</v>
      </c>
      <c r="K1628" s="164" t="s">
        <v>277</v>
      </c>
      <c r="L1628" s="11" t="s">
        <v>17333</v>
      </c>
      <c r="M1628" s="11" t="str">
        <f t="shared" si="96"/>
        <v>5_x5_4x_G_22b</v>
      </c>
      <c r="N1628" s="11" t="s">
        <v>11014</v>
      </c>
      <c r="O1628" s="11" t="s">
        <v>1256</v>
      </c>
      <c r="P1628" s="11"/>
      <c r="Q1628" s="55" t="s">
        <v>7049</v>
      </c>
      <c r="R1628" s="11" t="s">
        <v>7051</v>
      </c>
      <c r="S1628" s="152" t="s">
        <v>8333</v>
      </c>
      <c r="T1628" s="78" t="str">
        <f t="shared" si="95"/>
        <v>y4_15_1y</v>
      </c>
      <c r="U1628" s="78" t="str">
        <f>INDEX(Lista!$O$2:$S$206,MATCH('Base data'!T1628,Lista!$P$2:$P$206,0),3)</f>
        <v>Volym &amp; olika sorters kroppar - Rätblock, prisma och cylinder</v>
      </c>
      <c r="V1628" s="78" t="str">
        <f>INDEX(Lista!$O$2:$S$206,MATCH('Base data'!T1628,Lista!$P$2:$P$206,0),4)</f>
        <v>G_4_15</v>
      </c>
      <c r="W1628" s="78" t="str">
        <f>INDEX(Lista!$O$2:$S$206,MATCH('Base data'!T1628,Lista!$P$2:$P$206,0),5)</f>
        <v>Volym &amp; olika sorters kroppar</v>
      </c>
      <c r="X1628" s="214" t="s">
        <v>16772</v>
      </c>
    </row>
    <row r="1629" spans="1:24" x14ac:dyDescent="0.2">
      <c r="A1629" s="215">
        <v>9789152302484</v>
      </c>
      <c r="B1629" s="11">
        <v>5</v>
      </c>
      <c r="C1629" s="11" t="s">
        <v>414</v>
      </c>
      <c r="D1629" s="11" t="s">
        <v>437</v>
      </c>
      <c r="E1629" s="11" t="s">
        <v>282</v>
      </c>
      <c r="F1629" s="11" t="s">
        <v>377</v>
      </c>
      <c r="G1629" s="11" t="s">
        <v>256</v>
      </c>
      <c r="H1629" s="11" t="s">
        <v>33</v>
      </c>
      <c r="I1629" s="11">
        <v>22</v>
      </c>
      <c r="J1629" s="11" t="s">
        <v>40</v>
      </c>
      <c r="K1629" s="164" t="s">
        <v>277</v>
      </c>
      <c r="L1629" s="11" t="s">
        <v>17333</v>
      </c>
      <c r="M1629" s="11" t="str">
        <f t="shared" si="96"/>
        <v>5_x5_4x_G_22c</v>
      </c>
      <c r="N1629" s="11" t="s">
        <v>11015</v>
      </c>
      <c r="O1629" s="11" t="s">
        <v>1256</v>
      </c>
      <c r="P1629" s="11"/>
      <c r="Q1629" s="55" t="s">
        <v>7049</v>
      </c>
      <c r="R1629" s="11" t="s">
        <v>7052</v>
      </c>
      <c r="S1629" s="152" t="s">
        <v>8333</v>
      </c>
      <c r="T1629" s="78" t="str">
        <f t="shared" si="95"/>
        <v>y4_15_1y</v>
      </c>
      <c r="U1629" s="78" t="str">
        <f>INDEX(Lista!$O$2:$S$206,MATCH('Base data'!T1629,Lista!$P$2:$P$206,0),3)</f>
        <v>Volym &amp; olika sorters kroppar - Rätblock, prisma och cylinder</v>
      </c>
      <c r="V1629" s="78" t="str">
        <f>INDEX(Lista!$O$2:$S$206,MATCH('Base data'!T1629,Lista!$P$2:$P$206,0),4)</f>
        <v>G_4_15</v>
      </c>
      <c r="W1629" s="78" t="str">
        <f>INDEX(Lista!$O$2:$S$206,MATCH('Base data'!T1629,Lista!$P$2:$P$206,0),5)</f>
        <v>Volym &amp; olika sorters kroppar</v>
      </c>
      <c r="X1629" s="214" t="s">
        <v>16772</v>
      </c>
    </row>
    <row r="1630" spans="1:24" x14ac:dyDescent="0.2">
      <c r="A1630" s="215">
        <v>9789152302484</v>
      </c>
      <c r="B1630" s="11">
        <v>5</v>
      </c>
      <c r="C1630" s="11" t="s">
        <v>414</v>
      </c>
      <c r="D1630" s="11" t="s">
        <v>437</v>
      </c>
      <c r="E1630" s="11" t="s">
        <v>282</v>
      </c>
      <c r="F1630" s="11" t="s">
        <v>377</v>
      </c>
      <c r="G1630" s="11" t="s">
        <v>256</v>
      </c>
      <c r="H1630" s="11" t="s">
        <v>33</v>
      </c>
      <c r="I1630" s="11">
        <v>22</v>
      </c>
      <c r="J1630" s="11" t="s">
        <v>66</v>
      </c>
      <c r="K1630" s="164" t="s">
        <v>277</v>
      </c>
      <c r="L1630" s="11" t="s">
        <v>17333</v>
      </c>
      <c r="M1630" s="11" t="str">
        <f t="shared" si="96"/>
        <v>5_x5_4x_G_22d</v>
      </c>
      <c r="N1630" s="11" t="s">
        <v>11016</v>
      </c>
      <c r="O1630" s="11" t="s">
        <v>1256</v>
      </c>
      <c r="P1630" s="11"/>
      <c r="Q1630" s="55" t="s">
        <v>7049</v>
      </c>
      <c r="R1630" s="11" t="s">
        <v>7053</v>
      </c>
      <c r="S1630" s="152" t="s">
        <v>8333</v>
      </c>
      <c r="T1630" s="78" t="str">
        <f t="shared" si="95"/>
        <v>y4_15_1y</v>
      </c>
      <c r="U1630" s="78" t="str">
        <f>INDEX(Lista!$O$2:$S$206,MATCH('Base data'!T1630,Lista!$P$2:$P$206,0),3)</f>
        <v>Volym &amp; olika sorters kroppar - Rätblock, prisma och cylinder</v>
      </c>
      <c r="V1630" s="78" t="str">
        <f>INDEX(Lista!$O$2:$S$206,MATCH('Base data'!T1630,Lista!$P$2:$P$206,0),4)</f>
        <v>G_4_15</v>
      </c>
      <c r="W1630" s="78" t="str">
        <f>INDEX(Lista!$O$2:$S$206,MATCH('Base data'!T1630,Lista!$P$2:$P$206,0),5)</f>
        <v>Volym &amp; olika sorters kroppar</v>
      </c>
      <c r="X1630" s="214" t="s">
        <v>16772</v>
      </c>
    </row>
    <row r="1631" spans="1:24" x14ac:dyDescent="0.2">
      <c r="A1631" s="215">
        <v>9789152302484</v>
      </c>
      <c r="B1631" s="11">
        <v>5</v>
      </c>
      <c r="C1631" s="11" t="s">
        <v>414</v>
      </c>
      <c r="D1631" s="11" t="s">
        <v>437</v>
      </c>
      <c r="E1631" s="11" t="s">
        <v>282</v>
      </c>
      <c r="F1631" s="11" t="s">
        <v>377</v>
      </c>
      <c r="G1631" s="11" t="s">
        <v>256</v>
      </c>
      <c r="H1631" s="11" t="s">
        <v>33</v>
      </c>
      <c r="I1631" s="11">
        <v>23</v>
      </c>
      <c r="J1631" s="11" t="s">
        <v>31</v>
      </c>
      <c r="K1631" s="164" t="s">
        <v>277</v>
      </c>
      <c r="L1631" s="11" t="s">
        <v>12548</v>
      </c>
      <c r="M1631" s="11" t="str">
        <f t="shared" si="96"/>
        <v>5_x5_4x_G_23a</v>
      </c>
      <c r="N1631" s="11" t="s">
        <v>11017</v>
      </c>
      <c r="O1631" s="11" t="s">
        <v>443</v>
      </c>
      <c r="P1631" s="11"/>
      <c r="Q1631" s="55" t="s">
        <v>16188</v>
      </c>
      <c r="R1631" s="11" t="s">
        <v>16186</v>
      </c>
      <c r="S1631" s="152" t="s">
        <v>8334</v>
      </c>
      <c r="T1631" s="78" t="str">
        <f t="shared" si="95"/>
        <v>y4_6_2y</v>
      </c>
      <c r="U1631" s="78" t="str">
        <f>INDEX(Lista!$O$2:$S$206,MATCH('Base data'!T1631,Lista!$P$2:$P$206,0),3)</f>
        <v>Geometrienheter - Volym</v>
      </c>
      <c r="V1631" s="78" t="str">
        <f>INDEX(Lista!$O$2:$S$206,MATCH('Base data'!T1631,Lista!$P$2:$P$206,0),4)</f>
        <v>G_4_6</v>
      </c>
      <c r="W1631" s="78" t="str">
        <f>INDEX(Lista!$O$2:$S$206,MATCH('Base data'!T1631,Lista!$P$2:$P$206,0),5)</f>
        <v>Geometrienheter</v>
      </c>
      <c r="X1631" s="214" t="s">
        <v>16772</v>
      </c>
    </row>
    <row r="1632" spans="1:24" x14ac:dyDescent="0.2">
      <c r="A1632" s="215">
        <v>9789152302484</v>
      </c>
      <c r="B1632" s="11">
        <v>5</v>
      </c>
      <c r="C1632" s="11" t="s">
        <v>414</v>
      </c>
      <c r="D1632" s="11" t="s">
        <v>437</v>
      </c>
      <c r="E1632" s="11" t="s">
        <v>282</v>
      </c>
      <c r="F1632" s="11" t="s">
        <v>377</v>
      </c>
      <c r="G1632" s="11" t="s">
        <v>256</v>
      </c>
      <c r="H1632" s="11" t="s">
        <v>33</v>
      </c>
      <c r="I1632" s="11">
        <v>23</v>
      </c>
      <c r="J1632" s="11" t="s">
        <v>34</v>
      </c>
      <c r="K1632" s="164" t="s">
        <v>277</v>
      </c>
      <c r="L1632" s="11" t="s">
        <v>12548</v>
      </c>
      <c r="M1632" s="11" t="str">
        <f t="shared" si="96"/>
        <v>5_x5_4x_G_23b</v>
      </c>
      <c r="N1632" s="11" t="s">
        <v>11018</v>
      </c>
      <c r="O1632" s="11" t="s">
        <v>443</v>
      </c>
      <c r="P1632" s="11"/>
      <c r="Q1632" s="55" t="s">
        <v>16189</v>
      </c>
      <c r="R1632" s="11" t="s">
        <v>16186</v>
      </c>
      <c r="S1632" s="152" t="s">
        <v>8334</v>
      </c>
      <c r="T1632" s="78" t="str">
        <f t="shared" si="95"/>
        <v>y4_6_2y</v>
      </c>
      <c r="U1632" s="78" t="str">
        <f>INDEX(Lista!$O$2:$S$206,MATCH('Base data'!T1632,Lista!$P$2:$P$206,0),3)</f>
        <v>Geometrienheter - Volym</v>
      </c>
      <c r="V1632" s="78" t="str">
        <f>INDEX(Lista!$O$2:$S$206,MATCH('Base data'!T1632,Lista!$P$2:$P$206,0),4)</f>
        <v>G_4_6</v>
      </c>
      <c r="W1632" s="78" t="str">
        <f>INDEX(Lista!$O$2:$S$206,MATCH('Base data'!T1632,Lista!$P$2:$P$206,0),5)</f>
        <v>Geometrienheter</v>
      </c>
      <c r="X1632" s="214" t="s">
        <v>16772</v>
      </c>
    </row>
    <row r="1633" spans="1:24" x14ac:dyDescent="0.2">
      <c r="A1633" s="215">
        <v>9789152302484</v>
      </c>
      <c r="B1633" s="11">
        <v>5</v>
      </c>
      <c r="C1633" s="11" t="s">
        <v>414</v>
      </c>
      <c r="D1633" s="11" t="s">
        <v>437</v>
      </c>
      <c r="E1633" s="11" t="s">
        <v>282</v>
      </c>
      <c r="F1633" s="11" t="s">
        <v>377</v>
      </c>
      <c r="G1633" s="11" t="s">
        <v>256</v>
      </c>
      <c r="H1633" s="11" t="s">
        <v>33</v>
      </c>
      <c r="I1633" s="11">
        <v>23</v>
      </c>
      <c r="J1633" s="11" t="s">
        <v>40</v>
      </c>
      <c r="K1633" s="164" t="s">
        <v>277</v>
      </c>
      <c r="L1633" s="11" t="s">
        <v>12548</v>
      </c>
      <c r="M1633" s="11" t="str">
        <f t="shared" si="96"/>
        <v>5_x5_4x_G_23c</v>
      </c>
      <c r="N1633" s="11" t="s">
        <v>11019</v>
      </c>
      <c r="O1633" s="11" t="s">
        <v>443</v>
      </c>
      <c r="P1633" s="11"/>
      <c r="Q1633" s="55" t="s">
        <v>16190</v>
      </c>
      <c r="R1633" s="11" t="s">
        <v>16186</v>
      </c>
      <c r="S1633" s="152" t="s">
        <v>8334</v>
      </c>
      <c r="T1633" s="78" t="str">
        <f t="shared" si="95"/>
        <v>y4_6_2y</v>
      </c>
      <c r="U1633" s="78" t="str">
        <f>INDEX(Lista!$O$2:$S$206,MATCH('Base data'!T1633,Lista!$P$2:$P$206,0),3)</f>
        <v>Geometrienheter - Volym</v>
      </c>
      <c r="V1633" s="78" t="str">
        <f>INDEX(Lista!$O$2:$S$206,MATCH('Base data'!T1633,Lista!$P$2:$P$206,0),4)</f>
        <v>G_4_6</v>
      </c>
      <c r="W1633" s="78" t="str">
        <f>INDEX(Lista!$O$2:$S$206,MATCH('Base data'!T1633,Lista!$P$2:$P$206,0),5)</f>
        <v>Geometrienheter</v>
      </c>
      <c r="X1633" s="214" t="s">
        <v>16772</v>
      </c>
    </row>
    <row r="1634" spans="1:24" x14ac:dyDescent="0.2">
      <c r="A1634" s="215">
        <v>9789152302484</v>
      </c>
      <c r="B1634" s="11">
        <v>5</v>
      </c>
      <c r="C1634" s="11" t="s">
        <v>414</v>
      </c>
      <c r="D1634" s="11" t="s">
        <v>437</v>
      </c>
      <c r="E1634" s="11" t="s">
        <v>282</v>
      </c>
      <c r="F1634" s="11" t="s">
        <v>377</v>
      </c>
      <c r="G1634" s="11" t="s">
        <v>256</v>
      </c>
      <c r="H1634" s="11" t="s">
        <v>33</v>
      </c>
      <c r="I1634" s="11">
        <v>23</v>
      </c>
      <c r="J1634" s="11" t="s">
        <v>66</v>
      </c>
      <c r="K1634" s="164" t="s">
        <v>277</v>
      </c>
      <c r="L1634" s="11" t="s">
        <v>12548</v>
      </c>
      <c r="M1634" s="11" t="str">
        <f t="shared" si="96"/>
        <v>5_x5_4x_G_23d</v>
      </c>
      <c r="N1634" s="11" t="s">
        <v>11020</v>
      </c>
      <c r="O1634" s="11" t="s">
        <v>443</v>
      </c>
      <c r="P1634" s="11"/>
      <c r="Q1634" s="55" t="s">
        <v>16191</v>
      </c>
      <c r="R1634" s="11" t="s">
        <v>16186</v>
      </c>
      <c r="S1634" s="152" t="s">
        <v>8334</v>
      </c>
      <c r="T1634" s="78" t="str">
        <f t="shared" si="95"/>
        <v>y4_6_2y</v>
      </c>
      <c r="U1634" s="78" t="str">
        <f>INDEX(Lista!$O$2:$S$206,MATCH('Base data'!T1634,Lista!$P$2:$P$206,0),3)</f>
        <v>Geometrienheter - Volym</v>
      </c>
      <c r="V1634" s="78" t="str">
        <f>INDEX(Lista!$O$2:$S$206,MATCH('Base data'!T1634,Lista!$P$2:$P$206,0),4)</f>
        <v>G_4_6</v>
      </c>
      <c r="W1634" s="78" t="str">
        <f>INDEX(Lista!$O$2:$S$206,MATCH('Base data'!T1634,Lista!$P$2:$P$206,0),5)</f>
        <v>Geometrienheter</v>
      </c>
      <c r="X1634" s="214" t="s">
        <v>16772</v>
      </c>
    </row>
    <row r="1635" spans="1:24" x14ac:dyDescent="0.2">
      <c r="A1635" s="215">
        <v>9789152302484</v>
      </c>
      <c r="B1635" s="11">
        <v>5</v>
      </c>
      <c r="C1635" s="11" t="s">
        <v>414</v>
      </c>
      <c r="D1635" s="11" t="s">
        <v>437</v>
      </c>
      <c r="E1635" s="11" t="s">
        <v>282</v>
      </c>
      <c r="F1635" s="11" t="s">
        <v>377</v>
      </c>
      <c r="G1635" s="11" t="s">
        <v>256</v>
      </c>
      <c r="H1635" s="11" t="s">
        <v>33</v>
      </c>
      <c r="I1635" s="11">
        <v>24</v>
      </c>
      <c r="J1635" s="11" t="s">
        <v>31</v>
      </c>
      <c r="K1635" s="164" t="s">
        <v>277</v>
      </c>
      <c r="L1635" s="11" t="s">
        <v>17333</v>
      </c>
      <c r="M1635" s="11" t="str">
        <f t="shared" si="96"/>
        <v>5_x5_4x_G_24a</v>
      </c>
      <c r="N1635" s="11" t="s">
        <v>11021</v>
      </c>
      <c r="O1635" s="11" t="s">
        <v>443</v>
      </c>
      <c r="P1635" s="11"/>
      <c r="Q1635" s="55" t="s">
        <v>16192</v>
      </c>
      <c r="R1635" s="11" t="s">
        <v>16186</v>
      </c>
      <c r="S1635" s="152" t="s">
        <v>8334</v>
      </c>
      <c r="T1635" s="78" t="str">
        <f t="shared" si="95"/>
        <v>y4_6_2y</v>
      </c>
      <c r="U1635" s="78" t="str">
        <f>INDEX(Lista!$O$2:$S$206,MATCH('Base data'!T1635,Lista!$P$2:$P$206,0),3)</f>
        <v>Geometrienheter - Volym</v>
      </c>
      <c r="V1635" s="78" t="str">
        <f>INDEX(Lista!$O$2:$S$206,MATCH('Base data'!T1635,Lista!$P$2:$P$206,0),4)</f>
        <v>G_4_6</v>
      </c>
      <c r="W1635" s="78" t="str">
        <f>INDEX(Lista!$O$2:$S$206,MATCH('Base data'!T1635,Lista!$P$2:$P$206,0),5)</f>
        <v>Geometrienheter</v>
      </c>
      <c r="X1635" s="214" t="s">
        <v>16772</v>
      </c>
    </row>
    <row r="1636" spans="1:24" x14ac:dyDescent="0.2">
      <c r="A1636" s="215">
        <v>9789152302484</v>
      </c>
      <c r="B1636" s="11">
        <v>5</v>
      </c>
      <c r="C1636" s="11" t="s">
        <v>414</v>
      </c>
      <c r="D1636" s="11" t="s">
        <v>437</v>
      </c>
      <c r="E1636" s="11" t="s">
        <v>282</v>
      </c>
      <c r="F1636" s="11" t="s">
        <v>377</v>
      </c>
      <c r="G1636" s="11" t="s">
        <v>256</v>
      </c>
      <c r="H1636" s="11" t="s">
        <v>33</v>
      </c>
      <c r="I1636" s="11">
        <v>24</v>
      </c>
      <c r="J1636" s="11" t="s">
        <v>34</v>
      </c>
      <c r="K1636" s="164" t="s">
        <v>277</v>
      </c>
      <c r="L1636" s="11" t="s">
        <v>17333</v>
      </c>
      <c r="M1636" s="11" t="str">
        <f t="shared" si="96"/>
        <v>5_x5_4x_G_24b</v>
      </c>
      <c r="N1636" s="11" t="s">
        <v>11022</v>
      </c>
      <c r="O1636" s="11" t="s">
        <v>443</v>
      </c>
      <c r="P1636" s="11"/>
      <c r="Q1636" s="55" t="s">
        <v>16193</v>
      </c>
      <c r="R1636" s="11" t="s">
        <v>16186</v>
      </c>
      <c r="S1636" s="152" t="s">
        <v>8334</v>
      </c>
      <c r="T1636" s="78" t="str">
        <f t="shared" si="95"/>
        <v>y4_6_2y</v>
      </c>
      <c r="U1636" s="78" t="str">
        <f>INDEX(Lista!$O$2:$S$206,MATCH('Base data'!T1636,Lista!$P$2:$P$206,0),3)</f>
        <v>Geometrienheter - Volym</v>
      </c>
      <c r="V1636" s="78" t="str">
        <f>INDEX(Lista!$O$2:$S$206,MATCH('Base data'!T1636,Lista!$P$2:$P$206,0),4)</f>
        <v>G_4_6</v>
      </c>
      <c r="W1636" s="78" t="str">
        <f>INDEX(Lista!$O$2:$S$206,MATCH('Base data'!T1636,Lista!$P$2:$P$206,0),5)</f>
        <v>Geometrienheter</v>
      </c>
      <c r="X1636" s="214" t="s">
        <v>16772</v>
      </c>
    </row>
    <row r="1637" spans="1:24" x14ac:dyDescent="0.2">
      <c r="A1637" s="215">
        <v>9789152302484</v>
      </c>
      <c r="B1637" s="11">
        <v>5</v>
      </c>
      <c r="C1637" s="11" t="s">
        <v>414</v>
      </c>
      <c r="D1637" s="11" t="s">
        <v>437</v>
      </c>
      <c r="E1637" s="11" t="s">
        <v>282</v>
      </c>
      <c r="F1637" s="11" t="s">
        <v>377</v>
      </c>
      <c r="G1637" s="11" t="s">
        <v>256</v>
      </c>
      <c r="H1637" s="11" t="s">
        <v>33</v>
      </c>
      <c r="I1637" s="11">
        <v>24</v>
      </c>
      <c r="J1637" s="11" t="s">
        <v>40</v>
      </c>
      <c r="K1637" s="164" t="s">
        <v>277</v>
      </c>
      <c r="L1637" s="11" t="s">
        <v>17333</v>
      </c>
      <c r="M1637" s="11" t="str">
        <f t="shared" si="96"/>
        <v>5_x5_4x_G_24c</v>
      </c>
      <c r="N1637" s="11" t="s">
        <v>11023</v>
      </c>
      <c r="O1637" s="11" t="s">
        <v>443</v>
      </c>
      <c r="P1637" s="11"/>
      <c r="Q1637" s="55" t="s">
        <v>16194</v>
      </c>
      <c r="R1637" s="11" t="s">
        <v>16186</v>
      </c>
      <c r="S1637" s="152" t="s">
        <v>8334</v>
      </c>
      <c r="T1637" s="78" t="str">
        <f t="shared" si="95"/>
        <v>y4_6_2y</v>
      </c>
      <c r="U1637" s="78" t="str">
        <f>INDEX(Lista!$O$2:$S$206,MATCH('Base data'!T1637,Lista!$P$2:$P$206,0),3)</f>
        <v>Geometrienheter - Volym</v>
      </c>
      <c r="V1637" s="78" t="str">
        <f>INDEX(Lista!$O$2:$S$206,MATCH('Base data'!T1637,Lista!$P$2:$P$206,0),4)</f>
        <v>G_4_6</v>
      </c>
      <c r="W1637" s="78" t="str">
        <f>INDEX(Lista!$O$2:$S$206,MATCH('Base data'!T1637,Lista!$P$2:$P$206,0),5)</f>
        <v>Geometrienheter</v>
      </c>
      <c r="X1637" s="214" t="s">
        <v>16772</v>
      </c>
    </row>
    <row r="1638" spans="1:24" x14ac:dyDescent="0.2">
      <c r="A1638" s="215">
        <v>9789152302484</v>
      </c>
      <c r="B1638" s="11">
        <v>5</v>
      </c>
      <c r="C1638" s="11" t="s">
        <v>414</v>
      </c>
      <c r="D1638" s="11" t="s">
        <v>437</v>
      </c>
      <c r="E1638" s="11" t="s">
        <v>282</v>
      </c>
      <c r="F1638" s="11" t="s">
        <v>377</v>
      </c>
      <c r="G1638" s="11" t="s">
        <v>256</v>
      </c>
      <c r="H1638" s="11" t="s">
        <v>33</v>
      </c>
      <c r="I1638" s="11">
        <v>24</v>
      </c>
      <c r="J1638" s="11" t="s">
        <v>66</v>
      </c>
      <c r="K1638" s="164" t="s">
        <v>277</v>
      </c>
      <c r="L1638" s="11" t="s">
        <v>17333</v>
      </c>
      <c r="M1638" s="11" t="str">
        <f t="shared" si="96"/>
        <v>5_x5_4x_G_24d</v>
      </c>
      <c r="N1638" s="11" t="s">
        <v>11024</v>
      </c>
      <c r="O1638" s="11" t="s">
        <v>443</v>
      </c>
      <c r="P1638" s="11"/>
      <c r="Q1638" s="55" t="s">
        <v>16195</v>
      </c>
      <c r="R1638" s="11" t="s">
        <v>16186</v>
      </c>
      <c r="S1638" s="152" t="s">
        <v>8334</v>
      </c>
      <c r="T1638" s="78" t="str">
        <f t="shared" si="95"/>
        <v>y4_6_2y</v>
      </c>
      <c r="U1638" s="78" t="str">
        <f>INDEX(Lista!$O$2:$S$206,MATCH('Base data'!T1638,Lista!$P$2:$P$206,0),3)</f>
        <v>Geometrienheter - Volym</v>
      </c>
      <c r="V1638" s="78" t="str">
        <f>INDEX(Lista!$O$2:$S$206,MATCH('Base data'!T1638,Lista!$P$2:$P$206,0),4)</f>
        <v>G_4_6</v>
      </c>
      <c r="W1638" s="78" t="str">
        <f>INDEX(Lista!$O$2:$S$206,MATCH('Base data'!T1638,Lista!$P$2:$P$206,0),5)</f>
        <v>Geometrienheter</v>
      </c>
      <c r="X1638" s="214" t="s">
        <v>16772</v>
      </c>
    </row>
    <row r="1639" spans="1:24" x14ac:dyDescent="0.2">
      <c r="A1639" s="215">
        <v>9789152302484</v>
      </c>
      <c r="B1639" s="11">
        <v>5</v>
      </c>
      <c r="C1639" s="11" t="s">
        <v>414</v>
      </c>
      <c r="D1639" s="11" t="s">
        <v>437</v>
      </c>
      <c r="E1639" s="11" t="s">
        <v>282</v>
      </c>
      <c r="F1639" s="11" t="s">
        <v>377</v>
      </c>
      <c r="G1639" s="11" t="s">
        <v>256</v>
      </c>
      <c r="H1639" s="11" t="s">
        <v>33</v>
      </c>
      <c r="I1639" s="11">
        <v>25</v>
      </c>
      <c r="J1639" s="11"/>
      <c r="K1639" s="164" t="s">
        <v>277</v>
      </c>
      <c r="L1639" s="11" t="s">
        <v>12548</v>
      </c>
      <c r="M1639" s="11" t="str">
        <f t="shared" si="96"/>
        <v>5_x5_4x_G_25</v>
      </c>
      <c r="N1639" s="11" t="s">
        <v>11025</v>
      </c>
      <c r="O1639" s="11" t="s">
        <v>284</v>
      </c>
      <c r="P1639" s="11"/>
      <c r="Q1639" s="55" t="s">
        <v>12032</v>
      </c>
      <c r="R1639" s="11" t="s">
        <v>16186</v>
      </c>
      <c r="S1639" s="152" t="s">
        <v>8333</v>
      </c>
      <c r="T1639" s="78" t="str">
        <f t="shared" si="95"/>
        <v>y4_15_1y</v>
      </c>
      <c r="U1639" s="78" t="str">
        <f>INDEX(Lista!$O$2:$S$206,MATCH('Base data'!T1639,Lista!$P$2:$P$206,0),3)</f>
        <v>Volym &amp; olika sorters kroppar - Rätblock, prisma och cylinder</v>
      </c>
      <c r="V1639" s="78" t="str">
        <f>INDEX(Lista!$O$2:$S$206,MATCH('Base data'!T1639,Lista!$P$2:$P$206,0),4)</f>
        <v>G_4_15</v>
      </c>
      <c r="W1639" s="78" t="str">
        <f>INDEX(Lista!$O$2:$S$206,MATCH('Base data'!T1639,Lista!$P$2:$P$206,0),5)</f>
        <v>Volym &amp; olika sorters kroppar</v>
      </c>
      <c r="X1639" s="214" t="s">
        <v>16772</v>
      </c>
    </row>
    <row r="1640" spans="1:24" x14ac:dyDescent="0.2">
      <c r="A1640" s="215">
        <v>9789152302484</v>
      </c>
      <c r="B1640" s="11">
        <v>5</v>
      </c>
      <c r="C1640" s="11" t="s">
        <v>414</v>
      </c>
      <c r="D1640" s="11" t="s">
        <v>437</v>
      </c>
      <c r="E1640" s="11" t="s">
        <v>282</v>
      </c>
      <c r="F1640" s="11" t="s">
        <v>377</v>
      </c>
      <c r="G1640" s="11" t="s">
        <v>256</v>
      </c>
      <c r="H1640" s="11" t="s">
        <v>33</v>
      </c>
      <c r="I1640" s="11">
        <v>26</v>
      </c>
      <c r="J1640" s="11"/>
      <c r="K1640" s="164" t="s">
        <v>277</v>
      </c>
      <c r="L1640" s="11" t="s">
        <v>17333</v>
      </c>
      <c r="M1640" s="11" t="str">
        <f t="shared" si="96"/>
        <v>5_x5_4x_G_26</v>
      </c>
      <c r="N1640" s="11" t="s">
        <v>11026</v>
      </c>
      <c r="O1640" s="11" t="s">
        <v>284</v>
      </c>
      <c r="P1640" s="11"/>
      <c r="Q1640" s="55" t="s">
        <v>12047</v>
      </c>
      <c r="R1640" s="11" t="s">
        <v>16186</v>
      </c>
      <c r="S1640" s="152" t="s">
        <v>8334</v>
      </c>
      <c r="T1640" s="78" t="str">
        <f t="shared" si="95"/>
        <v>y4_6_2y</v>
      </c>
      <c r="U1640" s="78" t="str">
        <f>INDEX(Lista!$O$2:$S$206,MATCH('Base data'!T1640,Lista!$P$2:$P$206,0),3)</f>
        <v>Geometrienheter - Volym</v>
      </c>
      <c r="V1640" s="78" t="str">
        <f>INDEX(Lista!$O$2:$S$206,MATCH('Base data'!T1640,Lista!$P$2:$P$206,0),4)</f>
        <v>G_4_6</v>
      </c>
      <c r="W1640" s="78" t="str">
        <f>INDEX(Lista!$O$2:$S$206,MATCH('Base data'!T1640,Lista!$P$2:$P$206,0),5)</f>
        <v>Geometrienheter</v>
      </c>
      <c r="X1640" s="214" t="s">
        <v>16772</v>
      </c>
    </row>
    <row r="1641" spans="1:24" x14ac:dyDescent="0.2">
      <c r="A1641" s="215">
        <v>9789152302484</v>
      </c>
      <c r="B1641" s="11">
        <v>5</v>
      </c>
      <c r="C1641" s="11" t="s">
        <v>414</v>
      </c>
      <c r="D1641" s="11" t="s">
        <v>437</v>
      </c>
      <c r="E1641" s="11" t="s">
        <v>282</v>
      </c>
      <c r="F1641" s="11" t="s">
        <v>377</v>
      </c>
      <c r="G1641" s="11" t="s">
        <v>256</v>
      </c>
      <c r="H1641" s="11" t="s">
        <v>33</v>
      </c>
      <c r="I1641" s="11">
        <v>27</v>
      </c>
      <c r="J1641" s="11" t="s">
        <v>31</v>
      </c>
      <c r="K1641" s="164" t="s">
        <v>277</v>
      </c>
      <c r="L1641" s="11" t="s">
        <v>12548</v>
      </c>
      <c r="M1641" s="11" t="str">
        <f t="shared" si="96"/>
        <v>5_x5_4x_G_27a</v>
      </c>
      <c r="N1641" s="11" t="s">
        <v>11027</v>
      </c>
      <c r="O1641" s="11" t="s">
        <v>1256</v>
      </c>
      <c r="P1641" s="11"/>
      <c r="Q1641" s="55" t="s">
        <v>7054</v>
      </c>
      <c r="R1641" s="11" t="s">
        <v>7055</v>
      </c>
      <c r="S1641" s="152" t="s">
        <v>8333</v>
      </c>
      <c r="T1641" s="78" t="str">
        <f t="shared" si="95"/>
        <v>y4_15_1y</v>
      </c>
      <c r="U1641" s="78" t="str">
        <f>INDEX(Lista!$O$2:$S$206,MATCH('Base data'!T1641,Lista!$P$2:$P$206,0),3)</f>
        <v>Volym &amp; olika sorters kroppar - Rätblock, prisma och cylinder</v>
      </c>
      <c r="V1641" s="78" t="str">
        <f>INDEX(Lista!$O$2:$S$206,MATCH('Base data'!T1641,Lista!$P$2:$P$206,0),4)</f>
        <v>G_4_15</v>
      </c>
      <c r="W1641" s="78" t="str">
        <f>INDEX(Lista!$O$2:$S$206,MATCH('Base data'!T1641,Lista!$P$2:$P$206,0),5)</f>
        <v>Volym &amp; olika sorters kroppar</v>
      </c>
      <c r="X1641" s="214" t="s">
        <v>16772</v>
      </c>
    </row>
    <row r="1642" spans="1:24" x14ac:dyDescent="0.2">
      <c r="A1642" s="215">
        <v>9789152302484</v>
      </c>
      <c r="B1642" s="11">
        <v>5</v>
      </c>
      <c r="C1642" s="11" t="s">
        <v>414</v>
      </c>
      <c r="D1642" s="11" t="s">
        <v>437</v>
      </c>
      <c r="E1642" s="11" t="s">
        <v>282</v>
      </c>
      <c r="F1642" s="11" t="s">
        <v>377</v>
      </c>
      <c r="G1642" s="11" t="s">
        <v>256</v>
      </c>
      <c r="H1642" s="11" t="s">
        <v>33</v>
      </c>
      <c r="I1642" s="11">
        <v>27</v>
      </c>
      <c r="J1642" s="11" t="s">
        <v>34</v>
      </c>
      <c r="K1642" s="164" t="s">
        <v>277</v>
      </c>
      <c r="L1642" s="11" t="s">
        <v>12548</v>
      </c>
      <c r="M1642" s="11" t="str">
        <f t="shared" si="96"/>
        <v>5_x5_4x_G_27b</v>
      </c>
      <c r="N1642" s="11" t="s">
        <v>11028</v>
      </c>
      <c r="O1642" s="11" t="s">
        <v>1256</v>
      </c>
      <c r="P1642" s="11"/>
      <c r="Q1642" s="55" t="s">
        <v>7054</v>
      </c>
      <c r="R1642" s="11" t="s">
        <v>7056</v>
      </c>
      <c r="S1642" s="152" t="s">
        <v>8333</v>
      </c>
      <c r="T1642" s="78" t="str">
        <f t="shared" si="95"/>
        <v>y4_15_1y</v>
      </c>
      <c r="U1642" s="78" t="str">
        <f>INDEX(Lista!$O$2:$S$206,MATCH('Base data'!T1642,Lista!$P$2:$P$206,0),3)</f>
        <v>Volym &amp; olika sorters kroppar - Rätblock, prisma och cylinder</v>
      </c>
      <c r="V1642" s="78" t="str">
        <f>INDEX(Lista!$O$2:$S$206,MATCH('Base data'!T1642,Lista!$P$2:$P$206,0),4)</f>
        <v>G_4_15</v>
      </c>
      <c r="W1642" s="78" t="str">
        <f>INDEX(Lista!$O$2:$S$206,MATCH('Base data'!T1642,Lista!$P$2:$P$206,0),5)</f>
        <v>Volym &amp; olika sorters kroppar</v>
      </c>
      <c r="X1642" s="214" t="s">
        <v>16772</v>
      </c>
    </row>
    <row r="1643" spans="1:24" x14ac:dyDescent="0.2">
      <c r="A1643" s="215">
        <v>9789152302484</v>
      </c>
      <c r="B1643" s="11">
        <v>5</v>
      </c>
      <c r="C1643" s="11" t="s">
        <v>414</v>
      </c>
      <c r="D1643" s="11" t="s">
        <v>437</v>
      </c>
      <c r="E1643" s="11" t="s">
        <v>282</v>
      </c>
      <c r="F1643" s="11" t="s">
        <v>377</v>
      </c>
      <c r="G1643" s="11" t="s">
        <v>256</v>
      </c>
      <c r="H1643" s="11" t="s">
        <v>33</v>
      </c>
      <c r="I1643" s="11">
        <v>27</v>
      </c>
      <c r="J1643" s="11" t="s">
        <v>40</v>
      </c>
      <c r="K1643" s="164" t="s">
        <v>277</v>
      </c>
      <c r="L1643" s="11" t="s">
        <v>12548</v>
      </c>
      <c r="M1643" s="11" t="str">
        <f t="shared" si="96"/>
        <v>5_x5_4x_G_27c</v>
      </c>
      <c r="N1643" s="11" t="s">
        <v>11029</v>
      </c>
      <c r="O1643" s="11" t="s">
        <v>1256</v>
      </c>
      <c r="P1643" s="11"/>
      <c r="Q1643" s="55" t="s">
        <v>7054</v>
      </c>
      <c r="R1643" s="11" t="s">
        <v>7057</v>
      </c>
      <c r="S1643" s="152" t="s">
        <v>8333</v>
      </c>
      <c r="T1643" s="78" t="str">
        <f t="shared" si="95"/>
        <v>y4_15_1y</v>
      </c>
      <c r="U1643" s="78" t="str">
        <f>INDEX(Lista!$O$2:$S$206,MATCH('Base data'!T1643,Lista!$P$2:$P$206,0),3)</f>
        <v>Volym &amp; olika sorters kroppar - Rätblock, prisma och cylinder</v>
      </c>
      <c r="V1643" s="78" t="str">
        <f>INDEX(Lista!$O$2:$S$206,MATCH('Base data'!T1643,Lista!$P$2:$P$206,0),4)</f>
        <v>G_4_15</v>
      </c>
      <c r="W1643" s="78" t="str">
        <f>INDEX(Lista!$O$2:$S$206,MATCH('Base data'!T1643,Lista!$P$2:$P$206,0),5)</f>
        <v>Volym &amp; olika sorters kroppar</v>
      </c>
      <c r="X1643" s="214" t="s">
        <v>16772</v>
      </c>
    </row>
    <row r="1644" spans="1:24" x14ac:dyDescent="0.2">
      <c r="A1644" s="215">
        <v>9789152302484</v>
      </c>
      <c r="B1644" s="11">
        <v>5</v>
      </c>
      <c r="C1644" s="11" t="s">
        <v>414</v>
      </c>
      <c r="D1644" s="11" t="s">
        <v>437</v>
      </c>
      <c r="E1644" s="11" t="s">
        <v>282</v>
      </c>
      <c r="F1644" s="11" t="s">
        <v>377</v>
      </c>
      <c r="G1644" s="11" t="s">
        <v>256</v>
      </c>
      <c r="H1644" s="11" t="s">
        <v>33</v>
      </c>
      <c r="I1644" s="11">
        <v>28</v>
      </c>
      <c r="J1644" s="11" t="s">
        <v>31</v>
      </c>
      <c r="K1644" s="164" t="s">
        <v>277</v>
      </c>
      <c r="L1644" s="11" t="s">
        <v>17333</v>
      </c>
      <c r="M1644" s="11" t="str">
        <f t="shared" si="96"/>
        <v>5_x5_4x_G_28a</v>
      </c>
      <c r="N1644" s="11" t="s">
        <v>11030</v>
      </c>
      <c r="O1644" s="11" t="s">
        <v>1256</v>
      </c>
      <c r="P1644" s="11"/>
      <c r="Q1644" s="55" t="s">
        <v>7058</v>
      </c>
      <c r="R1644" s="11" t="s">
        <v>7059</v>
      </c>
      <c r="S1644" s="152" t="s">
        <v>8334</v>
      </c>
      <c r="T1644" s="78" t="str">
        <f t="shared" si="95"/>
        <v>y4_6_2y</v>
      </c>
      <c r="U1644" s="78" t="str">
        <f>INDEX(Lista!$O$2:$S$206,MATCH('Base data'!T1644,Lista!$P$2:$P$206,0),3)</f>
        <v>Geometrienheter - Volym</v>
      </c>
      <c r="V1644" s="78" t="str">
        <f>INDEX(Lista!$O$2:$S$206,MATCH('Base data'!T1644,Lista!$P$2:$P$206,0),4)</f>
        <v>G_4_6</v>
      </c>
      <c r="W1644" s="78" t="str">
        <f>INDEX(Lista!$O$2:$S$206,MATCH('Base data'!T1644,Lista!$P$2:$P$206,0),5)</f>
        <v>Geometrienheter</v>
      </c>
      <c r="X1644" s="214" t="s">
        <v>16772</v>
      </c>
    </row>
    <row r="1645" spans="1:24" x14ac:dyDescent="0.2">
      <c r="A1645" s="215">
        <v>9789152302484</v>
      </c>
      <c r="B1645" s="11">
        <v>5</v>
      </c>
      <c r="C1645" s="11" t="s">
        <v>414</v>
      </c>
      <c r="D1645" s="11" t="s">
        <v>437</v>
      </c>
      <c r="E1645" s="11" t="s">
        <v>282</v>
      </c>
      <c r="F1645" s="11" t="s">
        <v>377</v>
      </c>
      <c r="G1645" s="11" t="s">
        <v>256</v>
      </c>
      <c r="H1645" s="11" t="s">
        <v>33</v>
      </c>
      <c r="I1645" s="11">
        <v>28</v>
      </c>
      <c r="J1645" s="11" t="s">
        <v>34</v>
      </c>
      <c r="K1645" s="164" t="s">
        <v>277</v>
      </c>
      <c r="L1645" s="11" t="s">
        <v>17333</v>
      </c>
      <c r="M1645" s="11" t="str">
        <f t="shared" si="96"/>
        <v>5_x5_4x_G_28b</v>
      </c>
      <c r="N1645" s="11" t="s">
        <v>11031</v>
      </c>
      <c r="O1645" s="11" t="s">
        <v>1256</v>
      </c>
      <c r="P1645" s="11"/>
      <c r="Q1645" s="55" t="s">
        <v>7060</v>
      </c>
      <c r="R1645" s="11" t="s">
        <v>7059</v>
      </c>
      <c r="S1645" s="152" t="s">
        <v>8334</v>
      </c>
      <c r="T1645" s="78" t="str">
        <f t="shared" si="95"/>
        <v>y4_6_2y</v>
      </c>
      <c r="U1645" s="78" t="str">
        <f>INDEX(Lista!$O$2:$S$206,MATCH('Base data'!T1645,Lista!$P$2:$P$206,0),3)</f>
        <v>Geometrienheter - Volym</v>
      </c>
      <c r="V1645" s="78" t="str">
        <f>INDEX(Lista!$O$2:$S$206,MATCH('Base data'!T1645,Lista!$P$2:$P$206,0),4)</f>
        <v>G_4_6</v>
      </c>
      <c r="W1645" s="78" t="str">
        <f>INDEX(Lista!$O$2:$S$206,MATCH('Base data'!T1645,Lista!$P$2:$P$206,0),5)</f>
        <v>Geometrienheter</v>
      </c>
      <c r="X1645" s="214" t="s">
        <v>16772</v>
      </c>
    </row>
    <row r="1646" spans="1:24" x14ac:dyDescent="0.2">
      <c r="A1646" s="215">
        <v>9789152302484</v>
      </c>
      <c r="B1646" s="11">
        <v>5</v>
      </c>
      <c r="C1646" s="11" t="s">
        <v>414</v>
      </c>
      <c r="D1646" s="11" t="s">
        <v>437</v>
      </c>
      <c r="E1646" s="11" t="s">
        <v>282</v>
      </c>
      <c r="F1646" s="11" t="s">
        <v>377</v>
      </c>
      <c r="G1646" s="11" t="s">
        <v>256</v>
      </c>
      <c r="H1646" s="11" t="s">
        <v>33</v>
      </c>
      <c r="I1646" s="11">
        <v>29</v>
      </c>
      <c r="J1646" s="11" t="s">
        <v>31</v>
      </c>
      <c r="K1646" s="164" t="s">
        <v>277</v>
      </c>
      <c r="L1646" s="11" t="s">
        <v>12548</v>
      </c>
      <c r="M1646" s="11" t="str">
        <f t="shared" si="96"/>
        <v>5_x5_4x_G_29a</v>
      </c>
      <c r="N1646" s="11" t="s">
        <v>11032</v>
      </c>
      <c r="O1646" s="11" t="s">
        <v>1256</v>
      </c>
      <c r="P1646" s="11"/>
      <c r="Q1646" s="55" t="s">
        <v>12033</v>
      </c>
      <c r="R1646" s="11" t="s">
        <v>16186</v>
      </c>
      <c r="S1646" s="152" t="s">
        <v>8333</v>
      </c>
      <c r="T1646" s="78" t="str">
        <f t="shared" si="95"/>
        <v>y4_15_1y</v>
      </c>
      <c r="U1646" s="78" t="str">
        <f>INDEX(Lista!$O$2:$S$206,MATCH('Base data'!T1646,Lista!$P$2:$P$206,0),3)</f>
        <v>Volym &amp; olika sorters kroppar - Rätblock, prisma och cylinder</v>
      </c>
      <c r="V1646" s="78" t="str">
        <f>INDEX(Lista!$O$2:$S$206,MATCH('Base data'!T1646,Lista!$P$2:$P$206,0),4)</f>
        <v>G_4_15</v>
      </c>
      <c r="W1646" s="78" t="str">
        <f>INDEX(Lista!$O$2:$S$206,MATCH('Base data'!T1646,Lista!$P$2:$P$206,0),5)</f>
        <v>Volym &amp; olika sorters kroppar</v>
      </c>
      <c r="X1646" s="214" t="s">
        <v>16772</v>
      </c>
    </row>
    <row r="1647" spans="1:24" x14ac:dyDescent="0.2">
      <c r="A1647" s="215">
        <v>9789152302484</v>
      </c>
      <c r="B1647" s="11">
        <v>5</v>
      </c>
      <c r="C1647" s="11" t="s">
        <v>414</v>
      </c>
      <c r="D1647" s="11" t="s">
        <v>437</v>
      </c>
      <c r="E1647" s="11" t="s">
        <v>282</v>
      </c>
      <c r="F1647" s="11" t="s">
        <v>377</v>
      </c>
      <c r="G1647" s="11" t="s">
        <v>256</v>
      </c>
      <c r="H1647" s="11" t="s">
        <v>33</v>
      </c>
      <c r="I1647" s="11">
        <v>29</v>
      </c>
      <c r="J1647" s="11" t="s">
        <v>34</v>
      </c>
      <c r="K1647" s="164" t="s">
        <v>277</v>
      </c>
      <c r="L1647" s="11" t="s">
        <v>12548</v>
      </c>
      <c r="M1647" s="11" t="str">
        <f t="shared" si="96"/>
        <v>5_x5_4x_G_29b</v>
      </c>
      <c r="N1647" s="11" t="s">
        <v>11033</v>
      </c>
      <c r="O1647" s="11" t="s">
        <v>1256</v>
      </c>
      <c r="P1647" s="11"/>
      <c r="Q1647" s="55" t="s">
        <v>7061</v>
      </c>
      <c r="R1647" s="11" t="s">
        <v>16186</v>
      </c>
      <c r="S1647" s="152" t="s">
        <v>8333</v>
      </c>
      <c r="T1647" s="78" t="str">
        <f t="shared" si="95"/>
        <v>y4_15_1y</v>
      </c>
      <c r="U1647" s="78" t="str">
        <f>INDEX(Lista!$O$2:$S$206,MATCH('Base data'!T1647,Lista!$P$2:$P$206,0),3)</f>
        <v>Volym &amp; olika sorters kroppar - Rätblock, prisma och cylinder</v>
      </c>
      <c r="V1647" s="78" t="str">
        <f>INDEX(Lista!$O$2:$S$206,MATCH('Base data'!T1647,Lista!$P$2:$P$206,0),4)</f>
        <v>G_4_15</v>
      </c>
      <c r="W1647" s="78" t="str">
        <f>INDEX(Lista!$O$2:$S$206,MATCH('Base data'!T1647,Lista!$P$2:$P$206,0),5)</f>
        <v>Volym &amp; olika sorters kroppar</v>
      </c>
      <c r="X1647" s="214" t="s">
        <v>16772</v>
      </c>
    </row>
    <row r="1648" spans="1:24" x14ac:dyDescent="0.2">
      <c r="A1648" s="215">
        <v>9789152302484</v>
      </c>
      <c r="B1648" s="11">
        <v>5</v>
      </c>
      <c r="C1648" s="11" t="s">
        <v>414</v>
      </c>
      <c r="D1648" s="11" t="s">
        <v>437</v>
      </c>
      <c r="E1648" s="11" t="s">
        <v>282</v>
      </c>
      <c r="F1648" s="11" t="s">
        <v>377</v>
      </c>
      <c r="G1648" s="11" t="s">
        <v>256</v>
      </c>
      <c r="H1648" s="11" t="s">
        <v>33</v>
      </c>
      <c r="I1648" s="11">
        <v>30</v>
      </c>
      <c r="J1648" s="11" t="s">
        <v>31</v>
      </c>
      <c r="K1648" s="164" t="s">
        <v>277</v>
      </c>
      <c r="L1648" s="11" t="s">
        <v>17333</v>
      </c>
      <c r="M1648" s="11" t="str">
        <f t="shared" si="96"/>
        <v>5_x5_4x_G_30a</v>
      </c>
      <c r="N1648" s="11" t="s">
        <v>11034</v>
      </c>
      <c r="O1648" s="11" t="s">
        <v>1256</v>
      </c>
      <c r="P1648" s="11"/>
      <c r="Q1648" s="55" t="s">
        <v>7062</v>
      </c>
      <c r="R1648" s="11" t="s">
        <v>7063</v>
      </c>
      <c r="S1648" s="152" t="s">
        <v>8333</v>
      </c>
      <c r="T1648" s="78" t="str">
        <f t="shared" si="95"/>
        <v>y4_15_1y</v>
      </c>
      <c r="U1648" s="78" t="str">
        <f>INDEX(Lista!$O$2:$S$206,MATCH('Base data'!T1648,Lista!$P$2:$P$206,0),3)</f>
        <v>Volym &amp; olika sorters kroppar - Rätblock, prisma och cylinder</v>
      </c>
      <c r="V1648" s="78" t="str">
        <f>INDEX(Lista!$O$2:$S$206,MATCH('Base data'!T1648,Lista!$P$2:$P$206,0),4)</f>
        <v>G_4_15</v>
      </c>
      <c r="W1648" s="78" t="str">
        <f>INDEX(Lista!$O$2:$S$206,MATCH('Base data'!T1648,Lista!$P$2:$P$206,0),5)</f>
        <v>Volym &amp; olika sorters kroppar</v>
      </c>
      <c r="X1648" s="214" t="s">
        <v>16772</v>
      </c>
    </row>
    <row r="1649" spans="1:24" x14ac:dyDescent="0.2">
      <c r="A1649" s="215">
        <v>9789152302484</v>
      </c>
      <c r="B1649" s="11">
        <v>5</v>
      </c>
      <c r="C1649" s="11" t="s">
        <v>414</v>
      </c>
      <c r="D1649" s="11" t="s">
        <v>437</v>
      </c>
      <c r="E1649" s="11" t="s">
        <v>282</v>
      </c>
      <c r="F1649" s="11" t="s">
        <v>377</v>
      </c>
      <c r="G1649" s="11" t="s">
        <v>256</v>
      </c>
      <c r="H1649" s="11" t="s">
        <v>33</v>
      </c>
      <c r="I1649" s="11">
        <v>30</v>
      </c>
      <c r="J1649" s="11" t="s">
        <v>34</v>
      </c>
      <c r="K1649" s="164" t="s">
        <v>277</v>
      </c>
      <c r="L1649" s="11" t="s">
        <v>17333</v>
      </c>
      <c r="M1649" s="11" t="str">
        <f t="shared" si="96"/>
        <v>5_x5_4x_G_30b</v>
      </c>
      <c r="N1649" s="11" t="s">
        <v>11035</v>
      </c>
      <c r="O1649" s="11" t="s">
        <v>1256</v>
      </c>
      <c r="P1649" s="11"/>
      <c r="Q1649" s="55" t="s">
        <v>7064</v>
      </c>
      <c r="R1649" s="11" t="s">
        <v>7063</v>
      </c>
      <c r="S1649" s="152" t="s">
        <v>8333</v>
      </c>
      <c r="T1649" s="78" t="str">
        <f t="shared" si="95"/>
        <v>y4_15_1y</v>
      </c>
      <c r="U1649" s="78" t="str">
        <f>INDEX(Lista!$O$2:$S$206,MATCH('Base data'!T1649,Lista!$P$2:$P$206,0),3)</f>
        <v>Volym &amp; olika sorters kroppar - Rätblock, prisma och cylinder</v>
      </c>
      <c r="V1649" s="78" t="str">
        <f>INDEX(Lista!$O$2:$S$206,MATCH('Base data'!T1649,Lista!$P$2:$P$206,0),4)</f>
        <v>G_4_15</v>
      </c>
      <c r="W1649" s="78" t="str">
        <f>INDEX(Lista!$O$2:$S$206,MATCH('Base data'!T1649,Lista!$P$2:$P$206,0),5)</f>
        <v>Volym &amp; olika sorters kroppar</v>
      </c>
      <c r="X1649" s="214" t="s">
        <v>16772</v>
      </c>
    </row>
    <row r="1650" spans="1:24" x14ac:dyDescent="0.2">
      <c r="A1650" s="215">
        <v>9789152302484</v>
      </c>
      <c r="B1650" s="11">
        <v>5</v>
      </c>
      <c r="C1650" s="11" t="s">
        <v>414</v>
      </c>
      <c r="D1650" s="11" t="s">
        <v>437</v>
      </c>
      <c r="E1650" s="11" t="s">
        <v>282</v>
      </c>
      <c r="F1650" s="11" t="s">
        <v>377</v>
      </c>
      <c r="G1650" s="11" t="s">
        <v>256</v>
      </c>
      <c r="H1650" s="11" t="s">
        <v>33</v>
      </c>
      <c r="I1650" s="11">
        <v>31</v>
      </c>
      <c r="J1650" s="11" t="s">
        <v>31</v>
      </c>
      <c r="K1650" s="164" t="s">
        <v>277</v>
      </c>
      <c r="L1650" s="11" t="s">
        <v>12548</v>
      </c>
      <c r="M1650" s="11" t="str">
        <f t="shared" si="96"/>
        <v>5_x5_4x_G_31a</v>
      </c>
      <c r="N1650" s="11" t="s">
        <v>11036</v>
      </c>
      <c r="O1650" s="11" t="s">
        <v>1256</v>
      </c>
      <c r="P1650" s="11"/>
      <c r="Q1650" s="55" t="s">
        <v>7054</v>
      </c>
      <c r="R1650" s="11" t="s">
        <v>7065</v>
      </c>
      <c r="S1650" s="152" t="s">
        <v>8338</v>
      </c>
      <c r="T1650" s="78" t="str">
        <f t="shared" si="95"/>
        <v>y4_15_2y</v>
      </c>
      <c r="U1650" s="78" t="str">
        <f>INDEX(Lista!$O$2:$S$206,MATCH('Base data'!T1650,Lista!$P$2:$P$206,0),3)</f>
        <v>Volym &amp; olika sorters kroppar - Pyramid och kon</v>
      </c>
      <c r="V1650" s="78" t="str">
        <f>INDEX(Lista!$O$2:$S$206,MATCH('Base data'!T1650,Lista!$P$2:$P$206,0),4)</f>
        <v>G_4_15</v>
      </c>
      <c r="W1650" s="78" t="str">
        <f>INDEX(Lista!$O$2:$S$206,MATCH('Base data'!T1650,Lista!$P$2:$P$206,0),5)</f>
        <v>Volym &amp; olika sorters kroppar</v>
      </c>
      <c r="X1650" s="214" t="s">
        <v>16772</v>
      </c>
    </row>
    <row r="1651" spans="1:24" x14ac:dyDescent="0.2">
      <c r="A1651" s="215">
        <v>9789152302484</v>
      </c>
      <c r="B1651" s="11">
        <v>5</v>
      </c>
      <c r="C1651" s="11" t="s">
        <v>414</v>
      </c>
      <c r="D1651" s="11" t="s">
        <v>437</v>
      </c>
      <c r="E1651" s="11" t="s">
        <v>282</v>
      </c>
      <c r="F1651" s="11" t="s">
        <v>377</v>
      </c>
      <c r="G1651" s="11" t="s">
        <v>256</v>
      </c>
      <c r="H1651" s="11" t="s">
        <v>33</v>
      </c>
      <c r="I1651" s="11">
        <v>31</v>
      </c>
      <c r="J1651" s="11" t="s">
        <v>34</v>
      </c>
      <c r="K1651" s="164" t="s">
        <v>277</v>
      </c>
      <c r="L1651" s="11" t="s">
        <v>12548</v>
      </c>
      <c r="M1651" s="11" t="str">
        <f t="shared" si="96"/>
        <v>5_x5_4x_G_31b</v>
      </c>
      <c r="N1651" s="11" t="s">
        <v>11037</v>
      </c>
      <c r="O1651" s="11" t="s">
        <v>1256</v>
      </c>
      <c r="P1651" s="11"/>
      <c r="Q1651" s="55" t="s">
        <v>7054</v>
      </c>
      <c r="R1651" s="11" t="s">
        <v>7066</v>
      </c>
      <c r="S1651" s="152" t="s">
        <v>8338</v>
      </c>
      <c r="T1651" s="78" t="str">
        <f t="shared" si="95"/>
        <v>y4_15_2y</v>
      </c>
      <c r="U1651" s="78" t="str">
        <f>INDEX(Lista!$O$2:$S$206,MATCH('Base data'!T1651,Lista!$P$2:$P$206,0),3)</f>
        <v>Volym &amp; olika sorters kroppar - Pyramid och kon</v>
      </c>
      <c r="V1651" s="78" t="str">
        <f>INDEX(Lista!$O$2:$S$206,MATCH('Base data'!T1651,Lista!$P$2:$P$206,0),4)</f>
        <v>G_4_15</v>
      </c>
      <c r="W1651" s="78" t="str">
        <f>INDEX(Lista!$O$2:$S$206,MATCH('Base data'!T1651,Lista!$P$2:$P$206,0),5)</f>
        <v>Volym &amp; olika sorters kroppar</v>
      </c>
      <c r="X1651" s="214" t="s">
        <v>16772</v>
      </c>
    </row>
    <row r="1652" spans="1:24" x14ac:dyDescent="0.2">
      <c r="A1652" s="215">
        <v>9789152302484</v>
      </c>
      <c r="B1652" s="11">
        <v>5</v>
      </c>
      <c r="C1652" s="11" t="s">
        <v>414</v>
      </c>
      <c r="D1652" s="11" t="s">
        <v>437</v>
      </c>
      <c r="E1652" s="11" t="s">
        <v>282</v>
      </c>
      <c r="F1652" s="11" t="s">
        <v>377</v>
      </c>
      <c r="G1652" s="11" t="s">
        <v>256</v>
      </c>
      <c r="H1652" s="11" t="s">
        <v>33</v>
      </c>
      <c r="I1652" s="11">
        <v>31</v>
      </c>
      <c r="J1652" s="11" t="s">
        <v>40</v>
      </c>
      <c r="K1652" s="164" t="s">
        <v>277</v>
      </c>
      <c r="L1652" s="11" t="s">
        <v>12548</v>
      </c>
      <c r="M1652" s="11" t="str">
        <f t="shared" si="96"/>
        <v>5_x5_4x_G_31c</v>
      </c>
      <c r="N1652" s="11" t="s">
        <v>11038</v>
      </c>
      <c r="O1652" s="11" t="s">
        <v>1256</v>
      </c>
      <c r="P1652" s="11"/>
      <c r="Q1652" s="55" t="s">
        <v>7054</v>
      </c>
      <c r="R1652" s="11" t="s">
        <v>7067</v>
      </c>
      <c r="S1652" s="152" t="s">
        <v>8338</v>
      </c>
      <c r="T1652" s="78" t="str">
        <f t="shared" si="95"/>
        <v>y4_15_2y</v>
      </c>
      <c r="U1652" s="78" t="str">
        <f>INDEX(Lista!$O$2:$S$206,MATCH('Base data'!T1652,Lista!$P$2:$P$206,0),3)</f>
        <v>Volym &amp; olika sorters kroppar - Pyramid och kon</v>
      </c>
      <c r="V1652" s="78" t="str">
        <f>INDEX(Lista!$O$2:$S$206,MATCH('Base data'!T1652,Lista!$P$2:$P$206,0),4)</f>
        <v>G_4_15</v>
      </c>
      <c r="W1652" s="78" t="str">
        <f>INDEX(Lista!$O$2:$S$206,MATCH('Base data'!T1652,Lista!$P$2:$P$206,0),5)</f>
        <v>Volym &amp; olika sorters kroppar</v>
      </c>
      <c r="X1652" s="214" t="s">
        <v>16772</v>
      </c>
    </row>
    <row r="1653" spans="1:24" x14ac:dyDescent="0.2">
      <c r="A1653" s="215">
        <v>9789152302484</v>
      </c>
      <c r="B1653" s="11">
        <v>5</v>
      </c>
      <c r="C1653" s="11" t="s">
        <v>414</v>
      </c>
      <c r="D1653" s="11" t="s">
        <v>437</v>
      </c>
      <c r="E1653" s="11" t="s">
        <v>282</v>
      </c>
      <c r="F1653" s="11" t="s">
        <v>377</v>
      </c>
      <c r="G1653" s="11" t="s">
        <v>256</v>
      </c>
      <c r="H1653" s="11" t="s">
        <v>33</v>
      </c>
      <c r="I1653" s="11">
        <v>32</v>
      </c>
      <c r="J1653" s="11"/>
      <c r="K1653" s="164" t="s">
        <v>277</v>
      </c>
      <c r="L1653" s="11" t="s">
        <v>17333</v>
      </c>
      <c r="M1653" s="11" t="str">
        <f t="shared" si="96"/>
        <v>5_x5_4x_G_32</v>
      </c>
      <c r="N1653" s="11" t="s">
        <v>11039</v>
      </c>
      <c r="O1653" s="11" t="s">
        <v>1256</v>
      </c>
      <c r="P1653" s="11"/>
      <c r="Q1653" s="55" t="s">
        <v>7068</v>
      </c>
      <c r="R1653" s="11" t="s">
        <v>7069</v>
      </c>
      <c r="S1653" s="152" t="s">
        <v>8339</v>
      </c>
      <c r="T1653" s="78" t="str">
        <f t="shared" si="95"/>
        <v>y4_12_1y</v>
      </c>
      <c r="U1653" s="78" t="str">
        <f>INDEX(Lista!$O$2:$S$206,MATCH('Base data'!T1653,Lista!$P$2:$P$206,0),3)</f>
        <v>Likformighet - Månghörningar</v>
      </c>
      <c r="V1653" s="78" t="str">
        <f>INDEX(Lista!$O$2:$S$206,MATCH('Base data'!T1653,Lista!$P$2:$P$206,0),4)</f>
        <v>G_4_12</v>
      </c>
      <c r="W1653" s="78" t="str">
        <f>INDEX(Lista!$O$2:$S$206,MATCH('Base data'!T1653,Lista!$P$2:$P$206,0),5)</f>
        <v>Likformighet</v>
      </c>
      <c r="X1653" s="214" t="s">
        <v>16772</v>
      </c>
    </row>
    <row r="1654" spans="1:24" x14ac:dyDescent="0.2">
      <c r="A1654" s="215">
        <v>9789152302484</v>
      </c>
      <c r="B1654" s="11">
        <v>5</v>
      </c>
      <c r="C1654" s="11" t="s">
        <v>414</v>
      </c>
      <c r="D1654" s="11" t="s">
        <v>437</v>
      </c>
      <c r="E1654" s="11" t="s">
        <v>282</v>
      </c>
      <c r="F1654" s="11" t="s">
        <v>377</v>
      </c>
      <c r="G1654" s="11" t="s">
        <v>256</v>
      </c>
      <c r="H1654" s="11" t="s">
        <v>33</v>
      </c>
      <c r="I1654" s="11">
        <v>33</v>
      </c>
      <c r="J1654" s="11"/>
      <c r="K1654" s="164" t="s">
        <v>277</v>
      </c>
      <c r="L1654" s="11" t="s">
        <v>12548</v>
      </c>
      <c r="M1654" s="11" t="str">
        <f t="shared" si="96"/>
        <v>5_x5_4x_G_33</v>
      </c>
      <c r="N1654" s="11" t="s">
        <v>11040</v>
      </c>
      <c r="O1654" s="11" t="s">
        <v>1256</v>
      </c>
      <c r="P1654" s="11"/>
      <c r="Q1654" s="55" t="s">
        <v>7070</v>
      </c>
      <c r="R1654" s="11" t="s">
        <v>7071</v>
      </c>
      <c r="S1654" s="152" t="s">
        <v>8333</v>
      </c>
      <c r="T1654" s="78" t="str">
        <f t="shared" si="95"/>
        <v>y4_15_1y</v>
      </c>
      <c r="U1654" s="78" t="str">
        <f>INDEX(Lista!$O$2:$S$206,MATCH('Base data'!T1654,Lista!$P$2:$P$206,0),3)</f>
        <v>Volym &amp; olika sorters kroppar - Rätblock, prisma och cylinder</v>
      </c>
      <c r="V1654" s="78" t="str">
        <f>INDEX(Lista!$O$2:$S$206,MATCH('Base data'!T1654,Lista!$P$2:$P$206,0),4)</f>
        <v>G_4_15</v>
      </c>
      <c r="W1654" s="78" t="str">
        <f>INDEX(Lista!$O$2:$S$206,MATCH('Base data'!T1654,Lista!$P$2:$P$206,0),5)</f>
        <v>Volym &amp; olika sorters kroppar</v>
      </c>
      <c r="X1654" s="214" t="s">
        <v>16772</v>
      </c>
    </row>
    <row r="1655" spans="1:24" x14ac:dyDescent="0.2">
      <c r="A1655" s="215">
        <v>9789152302484</v>
      </c>
      <c r="B1655" s="11">
        <v>5</v>
      </c>
      <c r="C1655" s="11" t="s">
        <v>414</v>
      </c>
      <c r="D1655" s="11" t="s">
        <v>437</v>
      </c>
      <c r="E1655" s="11" t="s">
        <v>282</v>
      </c>
      <c r="F1655" s="11" t="s">
        <v>377</v>
      </c>
      <c r="G1655" s="11" t="s">
        <v>256</v>
      </c>
      <c r="H1655" s="11" t="s">
        <v>33</v>
      </c>
      <c r="I1655" s="11">
        <v>34</v>
      </c>
      <c r="J1655" s="11"/>
      <c r="K1655" s="164" t="s">
        <v>277</v>
      </c>
      <c r="L1655" s="11" t="s">
        <v>17333</v>
      </c>
      <c r="M1655" s="11" t="str">
        <f t="shared" si="96"/>
        <v>5_x5_4x_G_34</v>
      </c>
      <c r="N1655" s="11" t="s">
        <v>11041</v>
      </c>
      <c r="O1655" s="11" t="s">
        <v>1256</v>
      </c>
      <c r="P1655" s="11"/>
      <c r="Q1655" s="55" t="s">
        <v>7072</v>
      </c>
      <c r="R1655" s="11" t="s">
        <v>7073</v>
      </c>
      <c r="S1655" s="152" t="s">
        <v>8339</v>
      </c>
      <c r="T1655" s="78" t="str">
        <f t="shared" si="95"/>
        <v>y4_12_1y</v>
      </c>
      <c r="U1655" s="78" t="str">
        <f>INDEX(Lista!$O$2:$S$206,MATCH('Base data'!T1655,Lista!$P$2:$P$206,0),3)</f>
        <v>Likformighet - Månghörningar</v>
      </c>
      <c r="V1655" s="78" t="str">
        <f>INDEX(Lista!$O$2:$S$206,MATCH('Base data'!T1655,Lista!$P$2:$P$206,0),4)</f>
        <v>G_4_12</v>
      </c>
      <c r="W1655" s="78" t="str">
        <f>INDEX(Lista!$O$2:$S$206,MATCH('Base data'!T1655,Lista!$P$2:$P$206,0),5)</f>
        <v>Likformighet</v>
      </c>
      <c r="X1655" s="214" t="s">
        <v>16772</v>
      </c>
    </row>
    <row r="1656" spans="1:24" x14ac:dyDescent="0.2">
      <c r="A1656" s="215">
        <v>9789152302484</v>
      </c>
      <c r="B1656" s="11">
        <v>5</v>
      </c>
      <c r="C1656" s="11" t="s">
        <v>414</v>
      </c>
      <c r="D1656" s="11" t="s">
        <v>437</v>
      </c>
      <c r="E1656" s="11" t="s">
        <v>282</v>
      </c>
      <c r="F1656" s="11" t="s">
        <v>377</v>
      </c>
      <c r="G1656" s="11" t="s">
        <v>256</v>
      </c>
      <c r="H1656" s="11" t="s">
        <v>33</v>
      </c>
      <c r="I1656" s="11">
        <v>35</v>
      </c>
      <c r="J1656" s="11" t="s">
        <v>31</v>
      </c>
      <c r="K1656" s="164" t="s">
        <v>277</v>
      </c>
      <c r="L1656" s="11" t="s">
        <v>12548</v>
      </c>
      <c r="M1656" s="11" t="str">
        <f t="shared" si="96"/>
        <v>5_x5_4x_G_35a</v>
      </c>
      <c r="N1656" s="11" t="s">
        <v>11042</v>
      </c>
      <c r="O1656" s="11" t="s">
        <v>1256</v>
      </c>
      <c r="P1656" s="11"/>
      <c r="Q1656" s="55" t="s">
        <v>7074</v>
      </c>
      <c r="R1656" s="11" t="s">
        <v>7075</v>
      </c>
      <c r="S1656" s="152" t="s">
        <v>8337</v>
      </c>
      <c r="T1656" s="78" t="str">
        <f t="shared" si="95"/>
        <v>y4_12_2y</v>
      </c>
      <c r="U1656" s="78" t="str">
        <f>INDEX(Lista!$O$2:$S$206,MATCH('Base data'!T1656,Lista!$P$2:$P$206,0),3)</f>
        <v>Likformighet - Trianglar</v>
      </c>
      <c r="V1656" s="78" t="str">
        <f>INDEX(Lista!$O$2:$S$206,MATCH('Base data'!T1656,Lista!$P$2:$P$206,0),4)</f>
        <v>G_4_12</v>
      </c>
      <c r="W1656" s="78" t="str">
        <f>INDEX(Lista!$O$2:$S$206,MATCH('Base data'!T1656,Lista!$P$2:$P$206,0),5)</f>
        <v>Likformighet</v>
      </c>
      <c r="X1656" s="214" t="s">
        <v>16772</v>
      </c>
    </row>
    <row r="1657" spans="1:24" x14ac:dyDescent="0.2">
      <c r="A1657" s="215">
        <v>9789152302484</v>
      </c>
      <c r="B1657" s="11">
        <v>5</v>
      </c>
      <c r="C1657" s="11" t="s">
        <v>414</v>
      </c>
      <c r="D1657" s="11" t="s">
        <v>437</v>
      </c>
      <c r="E1657" s="11" t="s">
        <v>282</v>
      </c>
      <c r="F1657" s="11" t="s">
        <v>377</v>
      </c>
      <c r="G1657" s="11" t="s">
        <v>256</v>
      </c>
      <c r="H1657" s="11" t="s">
        <v>33</v>
      </c>
      <c r="I1657" s="11">
        <v>35</v>
      </c>
      <c r="J1657" s="11" t="s">
        <v>34</v>
      </c>
      <c r="K1657" s="164" t="s">
        <v>277</v>
      </c>
      <c r="L1657" s="11" t="s">
        <v>12548</v>
      </c>
      <c r="M1657" s="11" t="str">
        <f t="shared" si="96"/>
        <v>5_x5_4x_G_35b</v>
      </c>
      <c r="N1657" s="11" t="s">
        <v>11043</v>
      </c>
      <c r="O1657" s="11" t="s">
        <v>1256</v>
      </c>
      <c r="P1657" s="11"/>
      <c r="Q1657" s="55" t="s">
        <v>7074</v>
      </c>
      <c r="R1657" s="11" t="s">
        <v>7076</v>
      </c>
      <c r="S1657" s="152" t="s">
        <v>8337</v>
      </c>
      <c r="T1657" s="78" t="str">
        <f t="shared" si="95"/>
        <v>y4_12_2y</v>
      </c>
      <c r="U1657" s="78" t="str">
        <f>INDEX(Lista!$O$2:$S$206,MATCH('Base data'!T1657,Lista!$P$2:$P$206,0),3)</f>
        <v>Likformighet - Trianglar</v>
      </c>
      <c r="V1657" s="78" t="str">
        <f>INDEX(Lista!$O$2:$S$206,MATCH('Base data'!T1657,Lista!$P$2:$P$206,0),4)</f>
        <v>G_4_12</v>
      </c>
      <c r="W1657" s="78" t="str">
        <f>INDEX(Lista!$O$2:$S$206,MATCH('Base data'!T1657,Lista!$P$2:$P$206,0),5)</f>
        <v>Likformighet</v>
      </c>
      <c r="X1657" s="214" t="s">
        <v>16772</v>
      </c>
    </row>
    <row r="1658" spans="1:24" ht="32" x14ac:dyDescent="0.2">
      <c r="A1658" s="215">
        <v>9789152302484</v>
      </c>
      <c r="B1658" s="11">
        <v>5</v>
      </c>
      <c r="C1658" s="11" t="s">
        <v>414</v>
      </c>
      <c r="D1658" s="11" t="s">
        <v>437</v>
      </c>
      <c r="E1658" s="11" t="s">
        <v>282</v>
      </c>
      <c r="F1658" s="11" t="s">
        <v>377</v>
      </c>
      <c r="G1658" s="11" t="s">
        <v>256</v>
      </c>
      <c r="H1658" s="11" t="s">
        <v>33</v>
      </c>
      <c r="I1658" s="11">
        <v>36</v>
      </c>
      <c r="J1658" s="11"/>
      <c r="K1658" s="164" t="s">
        <v>277</v>
      </c>
      <c r="L1658" s="11" t="s">
        <v>17333</v>
      </c>
      <c r="M1658" s="11" t="str">
        <f t="shared" si="96"/>
        <v>5_x5_4x_G_36</v>
      </c>
      <c r="N1658" s="11" t="s">
        <v>11044</v>
      </c>
      <c r="O1658" s="11" t="s">
        <v>1256</v>
      </c>
      <c r="P1658" s="11"/>
      <c r="Q1658" s="55" t="s">
        <v>7077</v>
      </c>
      <c r="R1658" s="11" t="s">
        <v>7078</v>
      </c>
      <c r="S1658" s="152" t="s">
        <v>8337</v>
      </c>
      <c r="T1658" s="78" t="str">
        <f t="shared" si="95"/>
        <v>y4_12_2y</v>
      </c>
      <c r="U1658" s="78" t="str">
        <f>INDEX(Lista!$O$2:$S$206,MATCH('Base data'!T1658,Lista!$P$2:$P$206,0),3)</f>
        <v>Likformighet - Trianglar</v>
      </c>
      <c r="V1658" s="78" t="str">
        <f>INDEX(Lista!$O$2:$S$206,MATCH('Base data'!T1658,Lista!$P$2:$P$206,0),4)</f>
        <v>G_4_12</v>
      </c>
      <c r="W1658" s="78" t="str">
        <f>INDEX(Lista!$O$2:$S$206,MATCH('Base data'!T1658,Lista!$P$2:$P$206,0),5)</f>
        <v>Likformighet</v>
      </c>
      <c r="X1658" s="214" t="s">
        <v>16772</v>
      </c>
    </row>
    <row r="1659" spans="1:24" x14ac:dyDescent="0.2">
      <c r="A1659" s="215">
        <v>9789152302484</v>
      </c>
      <c r="B1659" s="11">
        <v>5</v>
      </c>
      <c r="C1659" s="11" t="s">
        <v>414</v>
      </c>
      <c r="D1659" s="11" t="s">
        <v>437</v>
      </c>
      <c r="E1659" s="11" t="s">
        <v>282</v>
      </c>
      <c r="F1659" s="11" t="s">
        <v>377</v>
      </c>
      <c r="G1659" s="11" t="s">
        <v>256</v>
      </c>
      <c r="H1659" s="11" t="s">
        <v>33</v>
      </c>
      <c r="I1659" s="11">
        <v>37</v>
      </c>
      <c r="J1659" s="11" t="s">
        <v>31</v>
      </c>
      <c r="K1659" s="164" t="s">
        <v>277</v>
      </c>
      <c r="L1659" s="11" t="s">
        <v>12548</v>
      </c>
      <c r="M1659" s="11" t="str">
        <f t="shared" si="96"/>
        <v>5_x5_4x_G_37a</v>
      </c>
      <c r="N1659" s="11" t="s">
        <v>11045</v>
      </c>
      <c r="O1659" s="11" t="s">
        <v>443</v>
      </c>
      <c r="P1659" s="11"/>
      <c r="Q1659" s="55" t="s">
        <v>7079</v>
      </c>
      <c r="R1659" s="11" t="s">
        <v>7080</v>
      </c>
      <c r="S1659" s="152" t="s">
        <v>8335</v>
      </c>
      <c r="T1659" s="78" t="str">
        <f t="shared" si="95"/>
        <v>y4_19y</v>
      </c>
      <c r="U1659" s="78" t="str">
        <f>INDEX(Lista!$O$2:$S$206,MATCH('Base data'!T1659,Lista!$P$2:$P$206,0),3)</f>
        <v>Skala</v>
      </c>
      <c r="V1659" s="78" t="str">
        <f>INDEX(Lista!$O$2:$S$206,MATCH('Base data'!T1659,Lista!$P$2:$P$206,0),4)</f>
        <v>G_4_19</v>
      </c>
      <c r="W1659" s="78" t="str">
        <f>INDEX(Lista!$O$2:$S$206,MATCH('Base data'!T1659,Lista!$P$2:$P$206,0),5)</f>
        <v>Skala</v>
      </c>
      <c r="X1659" s="214" t="s">
        <v>16772</v>
      </c>
    </row>
    <row r="1660" spans="1:24" x14ac:dyDescent="0.2">
      <c r="A1660" s="215">
        <v>9789152302484</v>
      </c>
      <c r="B1660" s="11">
        <v>5</v>
      </c>
      <c r="C1660" s="11" t="s">
        <v>414</v>
      </c>
      <c r="D1660" s="11" t="s">
        <v>437</v>
      </c>
      <c r="E1660" s="11" t="s">
        <v>282</v>
      </c>
      <c r="F1660" s="11" t="s">
        <v>377</v>
      </c>
      <c r="G1660" s="11" t="s">
        <v>256</v>
      </c>
      <c r="H1660" s="11" t="s">
        <v>33</v>
      </c>
      <c r="I1660" s="11">
        <v>37</v>
      </c>
      <c r="J1660" s="11" t="s">
        <v>34</v>
      </c>
      <c r="K1660" s="164" t="s">
        <v>277</v>
      </c>
      <c r="L1660" s="11" t="s">
        <v>12548</v>
      </c>
      <c r="M1660" s="11" t="str">
        <f t="shared" si="96"/>
        <v>5_x5_4x_G_37b</v>
      </c>
      <c r="N1660" s="11" t="s">
        <v>11046</v>
      </c>
      <c r="O1660" s="11" t="s">
        <v>443</v>
      </c>
      <c r="P1660" s="11"/>
      <c r="Q1660" s="55" t="s">
        <v>7081</v>
      </c>
      <c r="R1660" s="11" t="s">
        <v>7080</v>
      </c>
      <c r="S1660" s="152" t="s">
        <v>8335</v>
      </c>
      <c r="T1660" s="78" t="str">
        <f t="shared" si="95"/>
        <v>y4_19y</v>
      </c>
      <c r="U1660" s="78" t="str">
        <f>INDEX(Lista!$O$2:$S$206,MATCH('Base data'!T1660,Lista!$P$2:$P$206,0),3)</f>
        <v>Skala</v>
      </c>
      <c r="V1660" s="78" t="str">
        <f>INDEX(Lista!$O$2:$S$206,MATCH('Base data'!T1660,Lista!$P$2:$P$206,0),4)</f>
        <v>G_4_19</v>
      </c>
      <c r="W1660" s="78" t="str">
        <f>INDEX(Lista!$O$2:$S$206,MATCH('Base data'!T1660,Lista!$P$2:$P$206,0),5)</f>
        <v>Skala</v>
      </c>
      <c r="X1660" s="214" t="s">
        <v>16772</v>
      </c>
    </row>
    <row r="1661" spans="1:24" x14ac:dyDescent="0.2">
      <c r="A1661" s="215">
        <v>9789152302484</v>
      </c>
      <c r="B1661" s="11">
        <v>5</v>
      </c>
      <c r="C1661" s="11" t="s">
        <v>414</v>
      </c>
      <c r="D1661" s="11" t="s">
        <v>437</v>
      </c>
      <c r="E1661" s="11" t="s">
        <v>282</v>
      </c>
      <c r="F1661" s="11" t="s">
        <v>377</v>
      </c>
      <c r="G1661" s="11" t="s">
        <v>256</v>
      </c>
      <c r="H1661" s="11" t="s">
        <v>33</v>
      </c>
      <c r="I1661" s="11">
        <v>38</v>
      </c>
      <c r="J1661" s="11" t="s">
        <v>31</v>
      </c>
      <c r="K1661" s="164" t="s">
        <v>277</v>
      </c>
      <c r="L1661" s="11" t="s">
        <v>17333</v>
      </c>
      <c r="M1661" s="11" t="str">
        <f t="shared" si="96"/>
        <v>5_x5_4x_G_38a</v>
      </c>
      <c r="N1661" s="11" t="s">
        <v>11047</v>
      </c>
      <c r="O1661" s="11" t="s">
        <v>443</v>
      </c>
      <c r="P1661" s="11"/>
      <c r="Q1661" s="55" t="s">
        <v>7082</v>
      </c>
      <c r="R1661" s="11" t="s">
        <v>16186</v>
      </c>
      <c r="S1661" s="152" t="s">
        <v>8335</v>
      </c>
      <c r="T1661" s="78" t="str">
        <f t="shared" si="95"/>
        <v>y4_19y</v>
      </c>
      <c r="U1661" s="78" t="str">
        <f>INDEX(Lista!$O$2:$S$206,MATCH('Base data'!T1661,Lista!$P$2:$P$206,0),3)</f>
        <v>Skala</v>
      </c>
      <c r="V1661" s="78" t="str">
        <f>INDEX(Lista!$O$2:$S$206,MATCH('Base data'!T1661,Lista!$P$2:$P$206,0),4)</f>
        <v>G_4_19</v>
      </c>
      <c r="W1661" s="78" t="str">
        <f>INDEX(Lista!$O$2:$S$206,MATCH('Base data'!T1661,Lista!$P$2:$P$206,0),5)</f>
        <v>Skala</v>
      </c>
      <c r="X1661" s="214" t="s">
        <v>16772</v>
      </c>
    </row>
    <row r="1662" spans="1:24" x14ac:dyDescent="0.2">
      <c r="A1662" s="215">
        <v>9789152302484</v>
      </c>
      <c r="B1662" s="11">
        <v>5</v>
      </c>
      <c r="C1662" s="11" t="s">
        <v>414</v>
      </c>
      <c r="D1662" s="11" t="s">
        <v>437</v>
      </c>
      <c r="E1662" s="11" t="s">
        <v>282</v>
      </c>
      <c r="F1662" s="11" t="s">
        <v>377</v>
      </c>
      <c r="G1662" s="11" t="s">
        <v>256</v>
      </c>
      <c r="H1662" s="11" t="s">
        <v>33</v>
      </c>
      <c r="I1662" s="11">
        <v>38</v>
      </c>
      <c r="J1662" s="11" t="s">
        <v>34</v>
      </c>
      <c r="K1662" s="164" t="s">
        <v>277</v>
      </c>
      <c r="L1662" s="11" t="s">
        <v>17333</v>
      </c>
      <c r="M1662" s="11" t="str">
        <f t="shared" si="96"/>
        <v>5_x5_4x_G_38b</v>
      </c>
      <c r="N1662" s="11" t="s">
        <v>11048</v>
      </c>
      <c r="O1662" s="11" t="s">
        <v>443</v>
      </c>
      <c r="P1662" s="11"/>
      <c r="Q1662" s="55" t="s">
        <v>7083</v>
      </c>
      <c r="R1662" s="11" t="s">
        <v>16186</v>
      </c>
      <c r="S1662" s="152" t="s">
        <v>8335</v>
      </c>
      <c r="T1662" s="78" t="str">
        <f t="shared" ref="T1662:T1725" si="97">"y"&amp;S1662&amp;"y"</f>
        <v>y4_19y</v>
      </c>
      <c r="U1662" s="78" t="str">
        <f>INDEX(Lista!$O$2:$S$206,MATCH('Base data'!T1662,Lista!$P$2:$P$206,0),3)</f>
        <v>Skala</v>
      </c>
      <c r="V1662" s="78" t="str">
        <f>INDEX(Lista!$O$2:$S$206,MATCH('Base data'!T1662,Lista!$P$2:$P$206,0),4)</f>
        <v>G_4_19</v>
      </c>
      <c r="W1662" s="78" t="str">
        <f>INDEX(Lista!$O$2:$S$206,MATCH('Base data'!T1662,Lista!$P$2:$P$206,0),5)</f>
        <v>Skala</v>
      </c>
      <c r="X1662" s="214" t="s">
        <v>16772</v>
      </c>
    </row>
    <row r="1663" spans="1:24" x14ac:dyDescent="0.2">
      <c r="A1663" s="215">
        <v>9789152302484</v>
      </c>
      <c r="B1663" s="11">
        <v>5</v>
      </c>
      <c r="C1663" s="11" t="s">
        <v>414</v>
      </c>
      <c r="D1663" s="11" t="s">
        <v>437</v>
      </c>
      <c r="E1663" s="11" t="s">
        <v>282</v>
      </c>
      <c r="F1663" s="11" t="s">
        <v>377</v>
      </c>
      <c r="G1663" s="11" t="s">
        <v>256</v>
      </c>
      <c r="H1663" s="11" t="s">
        <v>33</v>
      </c>
      <c r="I1663" s="11">
        <v>38</v>
      </c>
      <c r="J1663" s="11" t="s">
        <v>40</v>
      </c>
      <c r="K1663" s="164" t="s">
        <v>277</v>
      </c>
      <c r="L1663" s="11" t="s">
        <v>17333</v>
      </c>
      <c r="M1663" s="11" t="str">
        <f t="shared" si="96"/>
        <v>5_x5_4x_G_38c</v>
      </c>
      <c r="N1663" s="11" t="s">
        <v>11049</v>
      </c>
      <c r="O1663" s="11" t="s">
        <v>443</v>
      </c>
      <c r="P1663" s="11"/>
      <c r="Q1663" s="55" t="s">
        <v>7084</v>
      </c>
      <c r="R1663" s="11" t="s">
        <v>16186</v>
      </c>
      <c r="S1663" s="152" t="s">
        <v>8335</v>
      </c>
      <c r="T1663" s="78" t="str">
        <f t="shared" si="97"/>
        <v>y4_19y</v>
      </c>
      <c r="U1663" s="78" t="str">
        <f>INDEX(Lista!$O$2:$S$206,MATCH('Base data'!T1663,Lista!$P$2:$P$206,0),3)</f>
        <v>Skala</v>
      </c>
      <c r="V1663" s="78" t="str">
        <f>INDEX(Lista!$O$2:$S$206,MATCH('Base data'!T1663,Lista!$P$2:$P$206,0),4)</f>
        <v>G_4_19</v>
      </c>
      <c r="W1663" s="78" t="str">
        <f>INDEX(Lista!$O$2:$S$206,MATCH('Base data'!T1663,Lista!$P$2:$P$206,0),5)</f>
        <v>Skala</v>
      </c>
      <c r="X1663" s="214" t="s">
        <v>16772</v>
      </c>
    </row>
    <row r="1664" spans="1:24" x14ac:dyDescent="0.2">
      <c r="A1664" s="215">
        <v>9789152302484</v>
      </c>
      <c r="B1664" s="11">
        <v>5</v>
      </c>
      <c r="C1664" s="11" t="s">
        <v>414</v>
      </c>
      <c r="D1664" s="11" t="s">
        <v>437</v>
      </c>
      <c r="E1664" s="11" t="s">
        <v>282</v>
      </c>
      <c r="F1664" s="11" t="s">
        <v>377</v>
      </c>
      <c r="G1664" s="11" t="s">
        <v>256</v>
      </c>
      <c r="H1664" s="11" t="s">
        <v>33</v>
      </c>
      <c r="I1664" s="11">
        <v>39</v>
      </c>
      <c r="J1664" s="11"/>
      <c r="K1664" s="164" t="s">
        <v>277</v>
      </c>
      <c r="L1664" s="11" t="s">
        <v>12548</v>
      </c>
      <c r="M1664" s="11" t="str">
        <f t="shared" si="96"/>
        <v>5_x5_4x_G_39</v>
      </c>
      <c r="N1664" s="11" t="s">
        <v>11050</v>
      </c>
      <c r="O1664" s="11" t="s">
        <v>1256</v>
      </c>
      <c r="P1664" s="11"/>
      <c r="Q1664" s="55" t="s">
        <v>7085</v>
      </c>
      <c r="R1664" s="11" t="s">
        <v>16186</v>
      </c>
      <c r="S1664" s="152" t="s">
        <v>8335</v>
      </c>
      <c r="T1664" s="78" t="str">
        <f t="shared" si="97"/>
        <v>y4_19y</v>
      </c>
      <c r="U1664" s="78" t="str">
        <f>INDEX(Lista!$O$2:$S$206,MATCH('Base data'!T1664,Lista!$P$2:$P$206,0),3)</f>
        <v>Skala</v>
      </c>
      <c r="V1664" s="78" t="str">
        <f>INDEX(Lista!$O$2:$S$206,MATCH('Base data'!T1664,Lista!$P$2:$P$206,0),4)</f>
        <v>G_4_19</v>
      </c>
      <c r="W1664" s="78" t="str">
        <f>INDEX(Lista!$O$2:$S$206,MATCH('Base data'!T1664,Lista!$P$2:$P$206,0),5)</f>
        <v>Skala</v>
      </c>
      <c r="X1664" s="214" t="s">
        <v>16772</v>
      </c>
    </row>
    <row r="1665" spans="1:24" x14ac:dyDescent="0.2">
      <c r="A1665" s="215">
        <v>9789152302484</v>
      </c>
      <c r="B1665" s="11">
        <v>5</v>
      </c>
      <c r="C1665" s="11" t="s">
        <v>414</v>
      </c>
      <c r="D1665" s="11" t="s">
        <v>437</v>
      </c>
      <c r="E1665" s="11" t="s">
        <v>282</v>
      </c>
      <c r="F1665" s="11" t="s">
        <v>377</v>
      </c>
      <c r="G1665" s="11" t="s">
        <v>256</v>
      </c>
      <c r="H1665" s="11" t="s">
        <v>33</v>
      </c>
      <c r="I1665" s="11">
        <v>40</v>
      </c>
      <c r="J1665" s="11" t="s">
        <v>31</v>
      </c>
      <c r="K1665" s="164" t="s">
        <v>277</v>
      </c>
      <c r="L1665" s="11" t="s">
        <v>17333</v>
      </c>
      <c r="M1665" s="11" t="str">
        <f t="shared" si="96"/>
        <v>5_x5_4x_G_40a</v>
      </c>
      <c r="N1665" s="11" t="s">
        <v>11051</v>
      </c>
      <c r="O1665" s="11" t="s">
        <v>1256</v>
      </c>
      <c r="P1665" s="11"/>
      <c r="Q1665" s="55" t="s">
        <v>7086</v>
      </c>
      <c r="R1665" s="11" t="s">
        <v>7087</v>
      </c>
      <c r="S1665" s="152" t="s">
        <v>8335</v>
      </c>
      <c r="T1665" s="78" t="str">
        <f t="shared" si="97"/>
        <v>y4_19y</v>
      </c>
      <c r="U1665" s="78" t="str">
        <f>INDEX(Lista!$O$2:$S$206,MATCH('Base data'!T1665,Lista!$P$2:$P$206,0),3)</f>
        <v>Skala</v>
      </c>
      <c r="V1665" s="78" t="str">
        <f>INDEX(Lista!$O$2:$S$206,MATCH('Base data'!T1665,Lista!$P$2:$P$206,0),4)</f>
        <v>G_4_19</v>
      </c>
      <c r="W1665" s="78" t="str">
        <f>INDEX(Lista!$O$2:$S$206,MATCH('Base data'!T1665,Lista!$P$2:$P$206,0),5)</f>
        <v>Skala</v>
      </c>
      <c r="X1665" s="214" t="s">
        <v>16772</v>
      </c>
    </row>
    <row r="1666" spans="1:24" x14ac:dyDescent="0.2">
      <c r="A1666" s="215">
        <v>9789152302484</v>
      </c>
      <c r="B1666" s="11">
        <v>5</v>
      </c>
      <c r="C1666" s="11" t="s">
        <v>414</v>
      </c>
      <c r="D1666" s="11" t="s">
        <v>437</v>
      </c>
      <c r="E1666" s="11" t="s">
        <v>282</v>
      </c>
      <c r="F1666" s="11" t="s">
        <v>377</v>
      </c>
      <c r="G1666" s="11" t="s">
        <v>256</v>
      </c>
      <c r="H1666" s="11" t="s">
        <v>33</v>
      </c>
      <c r="I1666" s="11">
        <v>40</v>
      </c>
      <c r="J1666" s="11" t="s">
        <v>34</v>
      </c>
      <c r="K1666" s="164" t="s">
        <v>277</v>
      </c>
      <c r="L1666" s="11" t="s">
        <v>17333</v>
      </c>
      <c r="M1666" s="11" t="str">
        <f t="shared" si="96"/>
        <v>5_x5_4x_G_40b</v>
      </c>
      <c r="N1666" s="11" t="s">
        <v>11052</v>
      </c>
      <c r="O1666" s="11" t="s">
        <v>1256</v>
      </c>
      <c r="P1666" s="11"/>
      <c r="Q1666" s="55" t="s">
        <v>7088</v>
      </c>
      <c r="R1666" s="11" t="s">
        <v>7087</v>
      </c>
      <c r="S1666" s="152" t="s">
        <v>8335</v>
      </c>
      <c r="T1666" s="78" t="str">
        <f t="shared" si="97"/>
        <v>y4_19y</v>
      </c>
      <c r="U1666" s="78" t="str">
        <f>INDEX(Lista!$O$2:$S$206,MATCH('Base data'!T1666,Lista!$P$2:$P$206,0),3)</f>
        <v>Skala</v>
      </c>
      <c r="V1666" s="78" t="str">
        <f>INDEX(Lista!$O$2:$S$206,MATCH('Base data'!T1666,Lista!$P$2:$P$206,0),4)</f>
        <v>G_4_19</v>
      </c>
      <c r="W1666" s="78" t="str">
        <f>INDEX(Lista!$O$2:$S$206,MATCH('Base data'!T1666,Lista!$P$2:$P$206,0),5)</f>
        <v>Skala</v>
      </c>
      <c r="X1666" s="214" t="s">
        <v>16772</v>
      </c>
    </row>
    <row r="1667" spans="1:24" x14ac:dyDescent="0.2">
      <c r="A1667" s="215">
        <v>9789152302484</v>
      </c>
      <c r="B1667" s="11">
        <v>5</v>
      </c>
      <c r="C1667" s="11" t="s">
        <v>414</v>
      </c>
      <c r="D1667" s="11" t="s">
        <v>437</v>
      </c>
      <c r="E1667" s="11" t="s">
        <v>282</v>
      </c>
      <c r="F1667" s="11" t="s">
        <v>377</v>
      </c>
      <c r="G1667" s="11" t="s">
        <v>256</v>
      </c>
      <c r="H1667" s="11" t="s">
        <v>33</v>
      </c>
      <c r="I1667" s="11">
        <v>40</v>
      </c>
      <c r="J1667" s="11" t="s">
        <v>40</v>
      </c>
      <c r="K1667" s="164" t="s">
        <v>277</v>
      </c>
      <c r="L1667" s="11" t="s">
        <v>17333</v>
      </c>
      <c r="M1667" s="11" t="str">
        <f t="shared" si="96"/>
        <v>5_x5_4x_G_40c</v>
      </c>
      <c r="N1667" s="11" t="s">
        <v>11053</v>
      </c>
      <c r="O1667" s="11" t="s">
        <v>1256</v>
      </c>
      <c r="P1667" s="11"/>
      <c r="Q1667" s="55" t="s">
        <v>7089</v>
      </c>
      <c r="R1667" s="11" t="s">
        <v>7087</v>
      </c>
      <c r="S1667" s="152" t="s">
        <v>8335</v>
      </c>
      <c r="T1667" s="78" t="str">
        <f t="shared" si="97"/>
        <v>y4_19y</v>
      </c>
      <c r="U1667" s="78" t="str">
        <f>INDEX(Lista!$O$2:$S$206,MATCH('Base data'!T1667,Lista!$P$2:$P$206,0),3)</f>
        <v>Skala</v>
      </c>
      <c r="V1667" s="78" t="str">
        <f>INDEX(Lista!$O$2:$S$206,MATCH('Base data'!T1667,Lista!$P$2:$P$206,0),4)</f>
        <v>G_4_19</v>
      </c>
      <c r="W1667" s="78" t="str">
        <f>INDEX(Lista!$O$2:$S$206,MATCH('Base data'!T1667,Lista!$P$2:$P$206,0),5)</f>
        <v>Skala</v>
      </c>
      <c r="X1667" s="214" t="s">
        <v>16772</v>
      </c>
    </row>
    <row r="1668" spans="1:24" x14ac:dyDescent="0.2">
      <c r="A1668" s="215">
        <v>9789152302484</v>
      </c>
      <c r="B1668" s="11">
        <v>5</v>
      </c>
      <c r="C1668" s="11" t="s">
        <v>414</v>
      </c>
      <c r="D1668" s="11" t="s">
        <v>437</v>
      </c>
      <c r="E1668" s="11" t="s">
        <v>282</v>
      </c>
      <c r="F1668" s="11" t="s">
        <v>377</v>
      </c>
      <c r="G1668" s="11" t="s">
        <v>256</v>
      </c>
      <c r="H1668" s="11" t="s">
        <v>33</v>
      </c>
      <c r="I1668" s="11">
        <v>41</v>
      </c>
      <c r="J1668" s="11"/>
      <c r="K1668" s="164" t="s">
        <v>277</v>
      </c>
      <c r="L1668" s="11" t="s">
        <v>12548</v>
      </c>
      <c r="M1668" s="11" t="str">
        <f t="shared" si="96"/>
        <v>5_x5_4x_G_41</v>
      </c>
      <c r="N1668" s="11" t="s">
        <v>11054</v>
      </c>
      <c r="O1668" s="11" t="s">
        <v>1256</v>
      </c>
      <c r="P1668" s="11"/>
      <c r="Q1668" s="55" t="s">
        <v>7090</v>
      </c>
      <c r="R1668" s="11" t="s">
        <v>16186</v>
      </c>
      <c r="S1668" s="152" t="s">
        <v>8335</v>
      </c>
      <c r="T1668" s="78" t="str">
        <f t="shared" si="97"/>
        <v>y4_19y</v>
      </c>
      <c r="U1668" s="78" t="str">
        <f>INDEX(Lista!$O$2:$S$206,MATCH('Base data'!T1668,Lista!$P$2:$P$206,0),3)</f>
        <v>Skala</v>
      </c>
      <c r="V1668" s="78" t="str">
        <f>INDEX(Lista!$O$2:$S$206,MATCH('Base data'!T1668,Lista!$P$2:$P$206,0),4)</f>
        <v>G_4_19</v>
      </c>
      <c r="W1668" s="78" t="str">
        <f>INDEX(Lista!$O$2:$S$206,MATCH('Base data'!T1668,Lista!$P$2:$P$206,0),5)</f>
        <v>Skala</v>
      </c>
      <c r="X1668" s="214" t="s">
        <v>16772</v>
      </c>
    </row>
    <row r="1669" spans="1:24" x14ac:dyDescent="0.2">
      <c r="A1669" s="215">
        <v>9789152302484</v>
      </c>
      <c r="B1669" s="11">
        <v>5</v>
      </c>
      <c r="C1669" s="11" t="s">
        <v>414</v>
      </c>
      <c r="D1669" s="11" t="s">
        <v>437</v>
      </c>
      <c r="E1669" s="11" t="s">
        <v>282</v>
      </c>
      <c r="F1669" s="11" t="s">
        <v>377</v>
      </c>
      <c r="G1669" s="11" t="s">
        <v>256</v>
      </c>
      <c r="H1669" s="11" t="s">
        <v>33</v>
      </c>
      <c r="I1669" s="11">
        <v>42</v>
      </c>
      <c r="J1669" s="11" t="s">
        <v>31</v>
      </c>
      <c r="K1669" s="164" t="s">
        <v>277</v>
      </c>
      <c r="L1669" s="11" t="s">
        <v>17333</v>
      </c>
      <c r="M1669" s="11" t="str">
        <f t="shared" si="96"/>
        <v>5_x5_4x_G_42a</v>
      </c>
      <c r="N1669" s="11" t="s">
        <v>11055</v>
      </c>
      <c r="O1669" s="11" t="s">
        <v>1256</v>
      </c>
      <c r="P1669" s="11"/>
      <c r="Q1669" s="55" t="s">
        <v>7091</v>
      </c>
      <c r="R1669" s="11" t="s">
        <v>16186</v>
      </c>
      <c r="S1669" s="152" t="s">
        <v>8376</v>
      </c>
      <c r="T1669" s="78" t="str">
        <f t="shared" si="97"/>
        <v>y4_19_1y</v>
      </c>
      <c r="U1669" s="78" t="str">
        <f>INDEX(Lista!$O$2:$S$206,MATCH('Base data'!T1669,Lista!$P$2:$P$206,0),3)</f>
        <v>Skala - Area och volymskala</v>
      </c>
      <c r="V1669" s="78" t="str">
        <f>INDEX(Lista!$O$2:$S$206,MATCH('Base data'!T1669,Lista!$P$2:$P$206,0),4)</f>
        <v>G_4_19</v>
      </c>
      <c r="W1669" s="78" t="str">
        <f>INDEX(Lista!$O$2:$S$206,MATCH('Base data'!T1669,Lista!$P$2:$P$206,0),5)</f>
        <v>Skala</v>
      </c>
      <c r="X1669" s="214" t="s">
        <v>16772</v>
      </c>
    </row>
    <row r="1670" spans="1:24" x14ac:dyDescent="0.2">
      <c r="A1670" s="215">
        <v>9789152302484</v>
      </c>
      <c r="B1670" s="11">
        <v>5</v>
      </c>
      <c r="C1670" s="11" t="s">
        <v>414</v>
      </c>
      <c r="D1670" s="11" t="s">
        <v>437</v>
      </c>
      <c r="E1670" s="11" t="s">
        <v>282</v>
      </c>
      <c r="F1670" s="11" t="s">
        <v>377</v>
      </c>
      <c r="G1670" s="11" t="s">
        <v>256</v>
      </c>
      <c r="H1670" s="11" t="s">
        <v>33</v>
      </c>
      <c r="I1670" s="11">
        <v>42</v>
      </c>
      <c r="J1670" s="11" t="s">
        <v>34</v>
      </c>
      <c r="K1670" s="164" t="s">
        <v>277</v>
      </c>
      <c r="L1670" s="11" t="s">
        <v>17333</v>
      </c>
      <c r="M1670" s="11" t="str">
        <f t="shared" ref="M1670:M1733" si="98">B1670&amp;"_"&amp;F1670&amp;"_"&amp;H1670&amp;"_"&amp;I1670&amp;J1670</f>
        <v>5_x5_4x_G_42b</v>
      </c>
      <c r="N1670" s="11" t="s">
        <v>11056</v>
      </c>
      <c r="O1670" s="11" t="s">
        <v>1256</v>
      </c>
      <c r="P1670" s="11"/>
      <c r="Q1670" s="55" t="s">
        <v>7092</v>
      </c>
      <c r="R1670" s="11" t="s">
        <v>16186</v>
      </c>
      <c r="S1670" s="152" t="s">
        <v>8376</v>
      </c>
      <c r="T1670" s="78" t="str">
        <f t="shared" si="97"/>
        <v>y4_19_1y</v>
      </c>
      <c r="U1670" s="78" t="str">
        <f>INDEX(Lista!$O$2:$S$206,MATCH('Base data'!T1670,Lista!$P$2:$P$206,0),3)</f>
        <v>Skala - Area och volymskala</v>
      </c>
      <c r="V1670" s="78" t="str">
        <f>INDEX(Lista!$O$2:$S$206,MATCH('Base data'!T1670,Lista!$P$2:$P$206,0),4)</f>
        <v>G_4_19</v>
      </c>
      <c r="W1670" s="78" t="str">
        <f>INDEX(Lista!$O$2:$S$206,MATCH('Base data'!T1670,Lista!$P$2:$P$206,0),5)</f>
        <v>Skala</v>
      </c>
      <c r="X1670" s="214" t="s">
        <v>16772</v>
      </c>
    </row>
    <row r="1671" spans="1:24" x14ac:dyDescent="0.2">
      <c r="A1671" s="215">
        <v>9789152302484</v>
      </c>
      <c r="B1671" s="11">
        <v>5</v>
      </c>
      <c r="C1671" s="11" t="s">
        <v>414</v>
      </c>
      <c r="D1671" s="11" t="s">
        <v>437</v>
      </c>
      <c r="E1671" s="11" t="s">
        <v>282</v>
      </c>
      <c r="F1671" s="11" t="s">
        <v>377</v>
      </c>
      <c r="G1671" s="11" t="s">
        <v>256</v>
      </c>
      <c r="H1671" s="11" t="s">
        <v>33</v>
      </c>
      <c r="I1671" s="11">
        <v>43</v>
      </c>
      <c r="J1671" s="11"/>
      <c r="K1671" s="164" t="s">
        <v>277</v>
      </c>
      <c r="L1671" s="11" t="s">
        <v>12548</v>
      </c>
      <c r="M1671" s="11" t="str">
        <f t="shared" si="98"/>
        <v>5_x5_4x_G_43</v>
      </c>
      <c r="N1671" s="11" t="s">
        <v>11057</v>
      </c>
      <c r="O1671" s="11" t="s">
        <v>1256</v>
      </c>
      <c r="P1671" s="11"/>
      <c r="Q1671" s="55" t="s">
        <v>12034</v>
      </c>
      <c r="R1671" s="11" t="s">
        <v>16186</v>
      </c>
      <c r="S1671" s="152" t="s">
        <v>8376</v>
      </c>
      <c r="T1671" s="78" t="str">
        <f t="shared" si="97"/>
        <v>y4_19_1y</v>
      </c>
      <c r="U1671" s="78" t="str">
        <f>INDEX(Lista!$O$2:$S$206,MATCH('Base data'!T1671,Lista!$P$2:$P$206,0),3)</f>
        <v>Skala - Area och volymskala</v>
      </c>
      <c r="V1671" s="78" t="str">
        <f>INDEX(Lista!$O$2:$S$206,MATCH('Base data'!T1671,Lista!$P$2:$P$206,0),4)</f>
        <v>G_4_19</v>
      </c>
      <c r="W1671" s="78" t="str">
        <f>INDEX(Lista!$O$2:$S$206,MATCH('Base data'!T1671,Lista!$P$2:$P$206,0),5)</f>
        <v>Skala</v>
      </c>
      <c r="X1671" s="214" t="s">
        <v>16772</v>
      </c>
    </row>
    <row r="1672" spans="1:24" x14ac:dyDescent="0.2">
      <c r="A1672" s="215">
        <v>9789152302484</v>
      </c>
      <c r="B1672" s="11">
        <v>5</v>
      </c>
      <c r="C1672" s="11" t="s">
        <v>414</v>
      </c>
      <c r="D1672" s="11" t="s">
        <v>437</v>
      </c>
      <c r="E1672" s="11" t="s">
        <v>282</v>
      </c>
      <c r="F1672" s="11" t="s">
        <v>377</v>
      </c>
      <c r="G1672" s="11" t="s">
        <v>256</v>
      </c>
      <c r="H1672" s="11" t="s">
        <v>33</v>
      </c>
      <c r="I1672" s="11">
        <v>44</v>
      </c>
      <c r="J1672" s="11"/>
      <c r="K1672" s="164" t="s">
        <v>277</v>
      </c>
      <c r="L1672" s="11" t="s">
        <v>17333</v>
      </c>
      <c r="M1672" s="11" t="str">
        <f t="shared" si="98"/>
        <v>5_x5_4x_G_44</v>
      </c>
      <c r="N1672" s="11" t="s">
        <v>11058</v>
      </c>
      <c r="O1672" s="11" t="s">
        <v>1256</v>
      </c>
      <c r="P1672" s="11"/>
      <c r="Q1672" s="55" t="s">
        <v>7093</v>
      </c>
      <c r="R1672" s="11" t="s">
        <v>16186</v>
      </c>
      <c r="S1672" s="152" t="s">
        <v>8376</v>
      </c>
      <c r="T1672" s="78" t="str">
        <f t="shared" si="97"/>
        <v>y4_19_1y</v>
      </c>
      <c r="U1672" s="78" t="str">
        <f>INDEX(Lista!$O$2:$S$206,MATCH('Base data'!T1672,Lista!$P$2:$P$206,0),3)</f>
        <v>Skala - Area och volymskala</v>
      </c>
      <c r="V1672" s="78" t="str">
        <f>INDEX(Lista!$O$2:$S$206,MATCH('Base data'!T1672,Lista!$P$2:$P$206,0),4)</f>
        <v>G_4_19</v>
      </c>
      <c r="W1672" s="78" t="str">
        <f>INDEX(Lista!$O$2:$S$206,MATCH('Base data'!T1672,Lista!$P$2:$P$206,0),5)</f>
        <v>Skala</v>
      </c>
      <c r="X1672" s="214" t="s">
        <v>16772</v>
      </c>
    </row>
    <row r="1673" spans="1:24" x14ac:dyDescent="0.2">
      <c r="A1673" s="215">
        <v>9789152302484</v>
      </c>
      <c r="B1673" s="11">
        <v>5</v>
      </c>
      <c r="C1673" s="11" t="s">
        <v>414</v>
      </c>
      <c r="D1673" s="11" t="s">
        <v>437</v>
      </c>
      <c r="E1673" s="11" t="s">
        <v>282</v>
      </c>
      <c r="F1673" s="11" t="s">
        <v>377</v>
      </c>
      <c r="G1673" s="11" t="s">
        <v>256</v>
      </c>
      <c r="H1673" s="11" t="s">
        <v>429</v>
      </c>
      <c r="I1673" s="11">
        <v>1</v>
      </c>
      <c r="J1673" s="11" t="s">
        <v>31</v>
      </c>
      <c r="K1673" s="164" t="s">
        <v>277</v>
      </c>
      <c r="L1673" s="11" t="s">
        <v>12548</v>
      </c>
      <c r="M1673" s="11" t="str">
        <f t="shared" si="98"/>
        <v>5_x5_4x_T_1a</v>
      </c>
      <c r="N1673" s="11" t="s">
        <v>11059</v>
      </c>
      <c r="O1673" s="11" t="s">
        <v>328</v>
      </c>
      <c r="P1673" s="11"/>
      <c r="Q1673" s="55" t="s">
        <v>7094</v>
      </c>
      <c r="R1673" s="11" t="s">
        <v>7095</v>
      </c>
      <c r="S1673" s="152" t="s">
        <v>8374</v>
      </c>
      <c r="T1673" s="78" t="str">
        <f t="shared" si="97"/>
        <v>y4_18_10y</v>
      </c>
      <c r="U1673" s="78" t="str">
        <f>INDEX(Lista!$O$2:$S$206,MATCH('Base data'!T1673,Lista!$P$2:$P$206,0),3)</f>
        <v>Satser &amp; Bevis - Yttervinkelsatsen</v>
      </c>
      <c r="V1673" s="78" t="str">
        <f>INDEX(Lista!$O$2:$S$206,MATCH('Base data'!T1673,Lista!$P$2:$P$206,0),4)</f>
        <v>G_4_18</v>
      </c>
      <c r="W1673" s="78" t="str">
        <f>INDEX(Lista!$O$2:$S$206,MATCH('Base data'!T1673,Lista!$P$2:$P$206,0),5)</f>
        <v>Satser &amp; bevis</v>
      </c>
      <c r="X1673" s="214" t="s">
        <v>16772</v>
      </c>
    </row>
    <row r="1674" spans="1:24" x14ac:dyDescent="0.2">
      <c r="A1674" s="215">
        <v>9789152302484</v>
      </c>
      <c r="B1674" s="11">
        <v>5</v>
      </c>
      <c r="C1674" s="11" t="s">
        <v>414</v>
      </c>
      <c r="D1674" s="11" t="s">
        <v>437</v>
      </c>
      <c r="E1674" s="11" t="s">
        <v>282</v>
      </c>
      <c r="F1674" s="11" t="s">
        <v>377</v>
      </c>
      <c r="G1674" s="11" t="s">
        <v>256</v>
      </c>
      <c r="H1674" s="11" t="s">
        <v>429</v>
      </c>
      <c r="I1674" s="11">
        <v>1</v>
      </c>
      <c r="J1674" s="11" t="s">
        <v>34</v>
      </c>
      <c r="K1674" s="164" t="s">
        <v>277</v>
      </c>
      <c r="L1674" s="11" t="s">
        <v>12548</v>
      </c>
      <c r="M1674" s="11" t="str">
        <f t="shared" si="98"/>
        <v>5_x5_4x_T_1b</v>
      </c>
      <c r="N1674" s="11" t="s">
        <v>11060</v>
      </c>
      <c r="O1674" s="11" t="s">
        <v>328</v>
      </c>
      <c r="P1674" s="11"/>
      <c r="Q1674" s="55" t="s">
        <v>7094</v>
      </c>
      <c r="R1674" s="11" t="s">
        <v>7096</v>
      </c>
      <c r="S1674" s="152" t="s">
        <v>8330</v>
      </c>
      <c r="T1674" s="78" t="str">
        <f t="shared" si="97"/>
        <v>y4_24_3y</v>
      </c>
      <c r="U1674" s="78" t="str">
        <f>INDEX(Lista!$O$2:$S$206,MATCH('Base data'!T1674,Lista!$P$2:$P$206,0),3)</f>
        <v>Vinklar - Vinkelsummor</v>
      </c>
      <c r="V1674" s="78" t="str">
        <f>INDEX(Lista!$O$2:$S$206,MATCH('Base data'!T1674,Lista!$P$2:$P$206,0),4)</f>
        <v>G_4_24</v>
      </c>
      <c r="W1674" s="78" t="str">
        <f>INDEX(Lista!$O$2:$S$206,MATCH('Base data'!T1674,Lista!$P$2:$P$206,0),5)</f>
        <v>Vinklar</v>
      </c>
      <c r="X1674" s="214" t="s">
        <v>16772</v>
      </c>
    </row>
    <row r="1675" spans="1:24" x14ac:dyDescent="0.2">
      <c r="A1675" s="215">
        <v>9789152302484</v>
      </c>
      <c r="B1675" s="11">
        <v>5</v>
      </c>
      <c r="C1675" s="11" t="s">
        <v>414</v>
      </c>
      <c r="D1675" s="11" t="s">
        <v>437</v>
      </c>
      <c r="E1675" s="11" t="s">
        <v>282</v>
      </c>
      <c r="F1675" s="11" t="s">
        <v>377</v>
      </c>
      <c r="G1675" s="11" t="s">
        <v>256</v>
      </c>
      <c r="H1675" s="11" t="s">
        <v>429</v>
      </c>
      <c r="I1675" s="11">
        <v>2</v>
      </c>
      <c r="J1675" s="11"/>
      <c r="K1675" s="164" t="s">
        <v>277</v>
      </c>
      <c r="L1675" s="11" t="s">
        <v>17333</v>
      </c>
      <c r="M1675" s="11" t="str">
        <f t="shared" si="98"/>
        <v>5_x5_4x_T_2</v>
      </c>
      <c r="N1675" s="11" t="s">
        <v>11061</v>
      </c>
      <c r="O1675" s="11" t="s">
        <v>328</v>
      </c>
      <c r="P1675" s="11"/>
      <c r="Q1675" s="55" t="s">
        <v>7097</v>
      </c>
      <c r="R1675" s="11" t="s">
        <v>16186</v>
      </c>
      <c r="S1675" s="152" t="s">
        <v>8332</v>
      </c>
      <c r="T1675" s="78" t="str">
        <f t="shared" si="97"/>
        <v>y4_4_1y</v>
      </c>
      <c r="U1675" s="78" t="str">
        <f>INDEX(Lista!$O$2:$S$206,MATCH('Base data'!T1675,Lista!$P$2:$P$206,0),3)</f>
        <v>Cirkeln - Omkrets &amp; Area</v>
      </c>
      <c r="V1675" s="78" t="str">
        <f>INDEX(Lista!$O$2:$S$206,MATCH('Base data'!T1675,Lista!$P$2:$P$206,0),4)</f>
        <v>G_4_4</v>
      </c>
      <c r="W1675" s="78" t="str">
        <f>INDEX(Lista!$O$2:$S$206,MATCH('Base data'!T1675,Lista!$P$2:$P$206,0),5)</f>
        <v>Cirkeln</v>
      </c>
      <c r="X1675" s="214" t="s">
        <v>16772</v>
      </c>
    </row>
    <row r="1676" spans="1:24" x14ac:dyDescent="0.2">
      <c r="A1676" s="215">
        <v>9789152302484</v>
      </c>
      <c r="B1676" s="11">
        <v>5</v>
      </c>
      <c r="C1676" s="11" t="s">
        <v>414</v>
      </c>
      <c r="D1676" s="11" t="s">
        <v>437</v>
      </c>
      <c r="E1676" s="11" t="s">
        <v>282</v>
      </c>
      <c r="F1676" s="11" t="s">
        <v>377</v>
      </c>
      <c r="G1676" s="11" t="s">
        <v>256</v>
      </c>
      <c r="H1676" s="11" t="s">
        <v>429</v>
      </c>
      <c r="I1676" s="11">
        <v>3</v>
      </c>
      <c r="J1676" s="11" t="s">
        <v>31</v>
      </c>
      <c r="K1676" s="164" t="s">
        <v>277</v>
      </c>
      <c r="L1676" s="11" t="s">
        <v>12548</v>
      </c>
      <c r="M1676" s="11" t="str">
        <f t="shared" si="98"/>
        <v>5_x5_4x_T_3a</v>
      </c>
      <c r="N1676" s="11" t="s">
        <v>11062</v>
      </c>
      <c r="O1676" s="11" t="s">
        <v>443</v>
      </c>
      <c r="P1676" s="11"/>
      <c r="Q1676" s="55" t="s">
        <v>12048</v>
      </c>
      <c r="R1676" s="11" t="s">
        <v>16186</v>
      </c>
      <c r="S1676" s="152" t="s">
        <v>8375</v>
      </c>
      <c r="T1676" s="78" t="str">
        <f t="shared" si="97"/>
        <v>y4_6_3y</v>
      </c>
      <c r="U1676" s="78" t="str">
        <f>INDEX(Lista!$O$2:$S$206,MATCH('Base data'!T1676,Lista!$P$2:$P$206,0),3)</f>
        <v>Geometrienheter - Area</v>
      </c>
      <c r="V1676" s="78" t="str">
        <f>INDEX(Lista!$O$2:$S$206,MATCH('Base data'!T1676,Lista!$P$2:$P$206,0),4)</f>
        <v>G_4_6</v>
      </c>
      <c r="W1676" s="78" t="str">
        <f>INDEX(Lista!$O$2:$S$206,MATCH('Base data'!T1676,Lista!$P$2:$P$206,0),5)</f>
        <v>Geometrienheter</v>
      </c>
      <c r="X1676" s="214" t="s">
        <v>16772</v>
      </c>
    </row>
    <row r="1677" spans="1:24" x14ac:dyDescent="0.2">
      <c r="A1677" s="215">
        <v>9789152302484</v>
      </c>
      <c r="B1677" s="11">
        <v>5</v>
      </c>
      <c r="C1677" s="11" t="s">
        <v>414</v>
      </c>
      <c r="D1677" s="11" t="s">
        <v>437</v>
      </c>
      <c r="E1677" s="11" t="s">
        <v>282</v>
      </c>
      <c r="F1677" s="11" t="s">
        <v>377</v>
      </c>
      <c r="G1677" s="11" t="s">
        <v>256</v>
      </c>
      <c r="H1677" s="11" t="s">
        <v>429</v>
      </c>
      <c r="I1677" s="11">
        <v>3</v>
      </c>
      <c r="J1677" s="11" t="s">
        <v>34</v>
      </c>
      <c r="K1677" s="164" t="s">
        <v>277</v>
      </c>
      <c r="L1677" s="11" t="s">
        <v>12548</v>
      </c>
      <c r="M1677" s="11" t="str">
        <f t="shared" si="98"/>
        <v>5_x5_4x_T_3b</v>
      </c>
      <c r="N1677" s="11" t="s">
        <v>11063</v>
      </c>
      <c r="O1677" s="11" t="s">
        <v>443</v>
      </c>
      <c r="P1677" s="11"/>
      <c r="Q1677" s="55" t="s">
        <v>12035</v>
      </c>
      <c r="R1677" s="11" t="s">
        <v>16186</v>
      </c>
      <c r="S1677" s="152" t="s">
        <v>8375</v>
      </c>
      <c r="T1677" s="78" t="str">
        <f t="shared" si="97"/>
        <v>y4_6_3y</v>
      </c>
      <c r="U1677" s="78" t="str">
        <f>INDEX(Lista!$O$2:$S$206,MATCH('Base data'!T1677,Lista!$P$2:$P$206,0),3)</f>
        <v>Geometrienheter - Area</v>
      </c>
      <c r="V1677" s="78" t="str">
        <f>INDEX(Lista!$O$2:$S$206,MATCH('Base data'!T1677,Lista!$P$2:$P$206,0),4)</f>
        <v>G_4_6</v>
      </c>
      <c r="W1677" s="78" t="str">
        <f>INDEX(Lista!$O$2:$S$206,MATCH('Base data'!T1677,Lista!$P$2:$P$206,0),5)</f>
        <v>Geometrienheter</v>
      </c>
      <c r="X1677" s="214" t="s">
        <v>16772</v>
      </c>
    </row>
    <row r="1678" spans="1:24" x14ac:dyDescent="0.2">
      <c r="A1678" s="215">
        <v>9789152302484</v>
      </c>
      <c r="B1678" s="11">
        <v>5</v>
      </c>
      <c r="C1678" s="11" t="s">
        <v>414</v>
      </c>
      <c r="D1678" s="11" t="s">
        <v>437</v>
      </c>
      <c r="E1678" s="11" t="s">
        <v>282</v>
      </c>
      <c r="F1678" s="11" t="s">
        <v>377</v>
      </c>
      <c r="G1678" s="11" t="s">
        <v>256</v>
      </c>
      <c r="H1678" s="11" t="s">
        <v>429</v>
      </c>
      <c r="I1678" s="11">
        <v>3</v>
      </c>
      <c r="J1678" s="11" t="s">
        <v>40</v>
      </c>
      <c r="K1678" s="164" t="s">
        <v>277</v>
      </c>
      <c r="L1678" s="11" t="s">
        <v>12548</v>
      </c>
      <c r="M1678" s="11" t="str">
        <f t="shared" si="98"/>
        <v>5_x5_4x_T_3c</v>
      </c>
      <c r="N1678" s="11" t="s">
        <v>11064</v>
      </c>
      <c r="O1678" s="11" t="s">
        <v>443</v>
      </c>
      <c r="P1678" s="11"/>
      <c r="Q1678" s="55" t="s">
        <v>12036</v>
      </c>
      <c r="R1678" s="11" t="s">
        <v>16186</v>
      </c>
      <c r="S1678" s="152" t="s">
        <v>8334</v>
      </c>
      <c r="T1678" s="78" t="str">
        <f t="shared" si="97"/>
        <v>y4_6_2y</v>
      </c>
      <c r="U1678" s="78" t="str">
        <f>INDEX(Lista!$O$2:$S$206,MATCH('Base data'!T1678,Lista!$P$2:$P$206,0),3)</f>
        <v>Geometrienheter - Volym</v>
      </c>
      <c r="V1678" s="78" t="str">
        <f>INDEX(Lista!$O$2:$S$206,MATCH('Base data'!T1678,Lista!$P$2:$P$206,0),4)</f>
        <v>G_4_6</v>
      </c>
      <c r="W1678" s="78" t="str">
        <f>INDEX(Lista!$O$2:$S$206,MATCH('Base data'!T1678,Lista!$P$2:$P$206,0),5)</f>
        <v>Geometrienheter</v>
      </c>
      <c r="X1678" s="214" t="s">
        <v>16772</v>
      </c>
    </row>
    <row r="1679" spans="1:24" x14ac:dyDescent="0.2">
      <c r="A1679" s="215">
        <v>9789152302484</v>
      </c>
      <c r="B1679" s="11">
        <v>5</v>
      </c>
      <c r="C1679" s="11" t="s">
        <v>414</v>
      </c>
      <c r="D1679" s="11" t="s">
        <v>437</v>
      </c>
      <c r="E1679" s="11" t="s">
        <v>282</v>
      </c>
      <c r="F1679" s="11" t="s">
        <v>377</v>
      </c>
      <c r="G1679" s="11" t="s">
        <v>256</v>
      </c>
      <c r="H1679" s="11" t="s">
        <v>429</v>
      </c>
      <c r="I1679" s="11">
        <v>4</v>
      </c>
      <c r="J1679" s="11"/>
      <c r="K1679" s="164" t="s">
        <v>277</v>
      </c>
      <c r="L1679" s="11" t="s">
        <v>17333</v>
      </c>
      <c r="M1679" s="11" t="str">
        <f t="shared" si="98"/>
        <v>5_x5_4x_T_4</v>
      </c>
      <c r="N1679" s="11" t="s">
        <v>11065</v>
      </c>
      <c r="O1679" s="11" t="s">
        <v>1256</v>
      </c>
      <c r="P1679" s="11"/>
      <c r="Q1679" s="55" t="s">
        <v>7098</v>
      </c>
      <c r="R1679" s="11" t="s">
        <v>7099</v>
      </c>
      <c r="S1679" s="152" t="s">
        <v>8333</v>
      </c>
      <c r="T1679" s="78" t="str">
        <f t="shared" si="97"/>
        <v>y4_15_1y</v>
      </c>
      <c r="U1679" s="78" t="str">
        <f>INDEX(Lista!$O$2:$S$206,MATCH('Base data'!T1679,Lista!$P$2:$P$206,0),3)</f>
        <v>Volym &amp; olika sorters kroppar - Rätblock, prisma och cylinder</v>
      </c>
      <c r="V1679" s="78" t="str">
        <f>INDEX(Lista!$O$2:$S$206,MATCH('Base data'!T1679,Lista!$P$2:$P$206,0),4)</f>
        <v>G_4_15</v>
      </c>
      <c r="W1679" s="78" t="str">
        <f>INDEX(Lista!$O$2:$S$206,MATCH('Base data'!T1679,Lista!$P$2:$P$206,0),5)</f>
        <v>Volym &amp; olika sorters kroppar</v>
      </c>
      <c r="X1679" s="214" t="s">
        <v>16772</v>
      </c>
    </row>
    <row r="1680" spans="1:24" x14ac:dyDescent="0.2">
      <c r="A1680" s="215">
        <v>9789152302484</v>
      </c>
      <c r="B1680" s="11">
        <v>5</v>
      </c>
      <c r="C1680" s="11" t="s">
        <v>414</v>
      </c>
      <c r="D1680" s="11" t="s">
        <v>437</v>
      </c>
      <c r="E1680" s="11" t="s">
        <v>282</v>
      </c>
      <c r="F1680" s="11" t="s">
        <v>377</v>
      </c>
      <c r="G1680" s="11" t="s">
        <v>256</v>
      </c>
      <c r="H1680" s="11" t="s">
        <v>429</v>
      </c>
      <c r="I1680" s="11">
        <v>5</v>
      </c>
      <c r="J1680" s="11" t="s">
        <v>31</v>
      </c>
      <c r="K1680" s="164" t="s">
        <v>277</v>
      </c>
      <c r="L1680" s="11" t="s">
        <v>12548</v>
      </c>
      <c r="M1680" s="11" t="str">
        <f t="shared" si="98"/>
        <v>5_x5_4x_T_5a</v>
      </c>
      <c r="N1680" s="11" t="s">
        <v>11066</v>
      </c>
      <c r="O1680" s="11" t="s">
        <v>1256</v>
      </c>
      <c r="P1680" s="11"/>
      <c r="Q1680" s="55" t="s">
        <v>7100</v>
      </c>
      <c r="R1680" s="11" t="s">
        <v>16186</v>
      </c>
      <c r="S1680" s="152" t="s">
        <v>8335</v>
      </c>
      <c r="T1680" s="78" t="str">
        <f t="shared" si="97"/>
        <v>y4_19y</v>
      </c>
      <c r="U1680" s="78" t="str">
        <f>INDEX(Lista!$O$2:$S$206,MATCH('Base data'!T1680,Lista!$P$2:$P$206,0),3)</f>
        <v>Skala</v>
      </c>
      <c r="V1680" s="78" t="str">
        <f>INDEX(Lista!$O$2:$S$206,MATCH('Base data'!T1680,Lista!$P$2:$P$206,0),4)</f>
        <v>G_4_19</v>
      </c>
      <c r="W1680" s="78" t="str">
        <f>INDEX(Lista!$O$2:$S$206,MATCH('Base data'!T1680,Lista!$P$2:$P$206,0),5)</f>
        <v>Skala</v>
      </c>
      <c r="X1680" s="214" t="s">
        <v>16772</v>
      </c>
    </row>
    <row r="1681" spans="1:24" x14ac:dyDescent="0.2">
      <c r="A1681" s="215">
        <v>9789152302484</v>
      </c>
      <c r="B1681" s="11">
        <v>5</v>
      </c>
      <c r="C1681" s="11" t="s">
        <v>414</v>
      </c>
      <c r="D1681" s="11" t="s">
        <v>437</v>
      </c>
      <c r="E1681" s="11" t="s">
        <v>282</v>
      </c>
      <c r="F1681" s="11" t="s">
        <v>377</v>
      </c>
      <c r="G1681" s="11" t="s">
        <v>256</v>
      </c>
      <c r="H1681" s="11" t="s">
        <v>429</v>
      </c>
      <c r="I1681" s="11">
        <v>5</v>
      </c>
      <c r="J1681" s="11" t="s">
        <v>34</v>
      </c>
      <c r="K1681" s="164" t="s">
        <v>277</v>
      </c>
      <c r="L1681" s="11" t="s">
        <v>12548</v>
      </c>
      <c r="M1681" s="11" t="str">
        <f t="shared" si="98"/>
        <v>5_x5_4x_T_5b</v>
      </c>
      <c r="N1681" s="11" t="s">
        <v>11067</v>
      </c>
      <c r="O1681" s="11" t="s">
        <v>1256</v>
      </c>
      <c r="P1681" s="11"/>
      <c r="Q1681" s="55" t="s">
        <v>7101</v>
      </c>
      <c r="R1681" s="11" t="s">
        <v>16186</v>
      </c>
      <c r="S1681" s="152" t="s">
        <v>8376</v>
      </c>
      <c r="T1681" s="78" t="str">
        <f t="shared" si="97"/>
        <v>y4_19_1y</v>
      </c>
      <c r="U1681" s="78" t="str">
        <f>INDEX(Lista!$O$2:$S$206,MATCH('Base data'!T1681,Lista!$P$2:$P$206,0),3)</f>
        <v>Skala - Area och volymskala</v>
      </c>
      <c r="V1681" s="78" t="str">
        <f>INDEX(Lista!$O$2:$S$206,MATCH('Base data'!T1681,Lista!$P$2:$P$206,0),4)</f>
        <v>G_4_19</v>
      </c>
      <c r="W1681" s="78" t="str">
        <f>INDEX(Lista!$O$2:$S$206,MATCH('Base data'!T1681,Lista!$P$2:$P$206,0),5)</f>
        <v>Skala</v>
      </c>
      <c r="X1681" s="214" t="s">
        <v>16772</v>
      </c>
    </row>
    <row r="1682" spans="1:24" x14ac:dyDescent="0.2">
      <c r="A1682" s="215">
        <v>9789152302484</v>
      </c>
      <c r="B1682" s="11">
        <v>5</v>
      </c>
      <c r="C1682" s="11" t="s">
        <v>414</v>
      </c>
      <c r="D1682" s="11" t="s">
        <v>437</v>
      </c>
      <c r="E1682" s="11" t="s">
        <v>282</v>
      </c>
      <c r="F1682" s="11" t="s">
        <v>377</v>
      </c>
      <c r="G1682" s="11" t="s">
        <v>256</v>
      </c>
      <c r="H1682" s="11" t="s">
        <v>429</v>
      </c>
      <c r="I1682" s="11">
        <v>5</v>
      </c>
      <c r="J1682" s="11" t="s">
        <v>40</v>
      </c>
      <c r="K1682" s="164" t="s">
        <v>277</v>
      </c>
      <c r="L1682" s="11" t="s">
        <v>12548</v>
      </c>
      <c r="M1682" s="11" t="str">
        <f t="shared" si="98"/>
        <v>5_x5_4x_T_5c</v>
      </c>
      <c r="N1682" s="11" t="s">
        <v>11068</v>
      </c>
      <c r="O1682" s="11" t="s">
        <v>1256</v>
      </c>
      <c r="P1682" s="11"/>
      <c r="Q1682" s="55" t="s">
        <v>7102</v>
      </c>
      <c r="R1682" s="11" t="s">
        <v>16186</v>
      </c>
      <c r="S1682" s="152" t="s">
        <v>8376</v>
      </c>
      <c r="T1682" s="78" t="str">
        <f t="shared" si="97"/>
        <v>y4_19_1y</v>
      </c>
      <c r="U1682" s="78" t="str">
        <f>INDEX(Lista!$O$2:$S$206,MATCH('Base data'!T1682,Lista!$P$2:$P$206,0),3)</f>
        <v>Skala - Area och volymskala</v>
      </c>
      <c r="V1682" s="78" t="str">
        <f>INDEX(Lista!$O$2:$S$206,MATCH('Base data'!T1682,Lista!$P$2:$P$206,0),4)</f>
        <v>G_4_19</v>
      </c>
      <c r="W1682" s="78" t="str">
        <f>INDEX(Lista!$O$2:$S$206,MATCH('Base data'!T1682,Lista!$P$2:$P$206,0),5)</f>
        <v>Skala</v>
      </c>
      <c r="X1682" s="214" t="s">
        <v>16772</v>
      </c>
    </row>
    <row r="1683" spans="1:24" x14ac:dyDescent="0.2">
      <c r="A1683" s="215">
        <v>9789152302484</v>
      </c>
      <c r="B1683" s="11">
        <v>5</v>
      </c>
      <c r="C1683" s="11" t="s">
        <v>414</v>
      </c>
      <c r="D1683" s="11" t="s">
        <v>437</v>
      </c>
      <c r="E1683" s="11" t="s">
        <v>282</v>
      </c>
      <c r="F1683" s="11" t="s">
        <v>377</v>
      </c>
      <c r="G1683" s="11" t="s">
        <v>256</v>
      </c>
      <c r="H1683" s="11" t="s">
        <v>429</v>
      </c>
      <c r="I1683" s="11">
        <v>6</v>
      </c>
      <c r="J1683" s="11"/>
      <c r="K1683" s="164" t="s">
        <v>277</v>
      </c>
      <c r="L1683" s="11" t="s">
        <v>17333</v>
      </c>
      <c r="M1683" s="11" t="str">
        <f t="shared" si="98"/>
        <v>5_x5_4x_T_6</v>
      </c>
      <c r="N1683" s="11" t="s">
        <v>11069</v>
      </c>
      <c r="O1683" s="11" t="s">
        <v>284</v>
      </c>
      <c r="P1683" s="11"/>
      <c r="Q1683" s="55" t="s">
        <v>7103</v>
      </c>
      <c r="R1683" s="11" t="s">
        <v>16186</v>
      </c>
      <c r="S1683" s="152" t="s">
        <v>8339</v>
      </c>
      <c r="T1683" s="78" t="str">
        <f t="shared" si="97"/>
        <v>y4_12_1y</v>
      </c>
      <c r="U1683" s="78" t="str">
        <f>INDEX(Lista!$O$2:$S$206,MATCH('Base data'!T1683,Lista!$P$2:$P$206,0),3)</f>
        <v>Likformighet - Månghörningar</v>
      </c>
      <c r="V1683" s="78" t="str">
        <f>INDEX(Lista!$O$2:$S$206,MATCH('Base data'!T1683,Lista!$P$2:$P$206,0),4)</f>
        <v>G_4_12</v>
      </c>
      <c r="W1683" s="78" t="str">
        <f>INDEX(Lista!$O$2:$S$206,MATCH('Base data'!T1683,Lista!$P$2:$P$206,0),5)</f>
        <v>Likformighet</v>
      </c>
      <c r="X1683" s="214" t="s">
        <v>16772</v>
      </c>
    </row>
    <row r="1684" spans="1:24" ht="32" x14ac:dyDescent="0.2">
      <c r="A1684" s="215">
        <v>9789152302484</v>
      </c>
      <c r="B1684" s="11">
        <v>5</v>
      </c>
      <c r="C1684" s="11" t="s">
        <v>414</v>
      </c>
      <c r="D1684" s="11" t="s">
        <v>437</v>
      </c>
      <c r="E1684" s="11" t="s">
        <v>282</v>
      </c>
      <c r="F1684" s="11" t="s">
        <v>377</v>
      </c>
      <c r="G1684" s="11" t="s">
        <v>256</v>
      </c>
      <c r="H1684" s="11" t="s">
        <v>429</v>
      </c>
      <c r="I1684" s="11">
        <v>7</v>
      </c>
      <c r="J1684" s="11"/>
      <c r="K1684" s="164" t="s">
        <v>277</v>
      </c>
      <c r="L1684" s="11" t="s">
        <v>12548</v>
      </c>
      <c r="M1684" s="11" t="str">
        <f t="shared" si="98"/>
        <v>5_x5_4x_T_7</v>
      </c>
      <c r="N1684" s="11" t="s">
        <v>11070</v>
      </c>
      <c r="O1684" s="11" t="s">
        <v>1256</v>
      </c>
      <c r="P1684" s="11"/>
      <c r="Q1684" s="55" t="s">
        <v>7105</v>
      </c>
      <c r="R1684" s="11" t="s">
        <v>7104</v>
      </c>
      <c r="S1684" s="152" t="s">
        <v>8377</v>
      </c>
      <c r="T1684" s="78" t="str">
        <f t="shared" si="97"/>
        <v>y6_1y</v>
      </c>
      <c r="U1684" s="78" t="str">
        <f>INDEX(Lista!$O$2:$S$206,MATCH('Base data'!T1684,Lista!$P$2:$P$206,0),3)</f>
        <v>Problemlösning - Geometri</v>
      </c>
      <c r="V1684" s="78" t="str">
        <f>INDEX(Lista!$O$2:$S$206,MATCH('Base data'!T1684,Lista!$P$2:$P$206,0),4)</f>
        <v>P_6_1</v>
      </c>
      <c r="W1684" s="78" t="str">
        <f>INDEX(Lista!$O$2:$S$206,MATCH('Base data'!T1684,Lista!$P$2:$P$206,0),5)</f>
        <v>Problemlösning - Geometri</v>
      </c>
      <c r="X1684" s="214" t="s">
        <v>16772</v>
      </c>
    </row>
    <row r="1685" spans="1:24" x14ac:dyDescent="0.2">
      <c r="A1685" s="215">
        <v>9789152302484</v>
      </c>
      <c r="B1685" s="11">
        <v>5</v>
      </c>
      <c r="C1685" s="11" t="s">
        <v>414</v>
      </c>
      <c r="D1685" s="11" t="s">
        <v>437</v>
      </c>
      <c r="E1685" s="11" t="s">
        <v>282</v>
      </c>
      <c r="F1685" s="11" t="s">
        <v>378</v>
      </c>
      <c r="G1685" s="11" t="s">
        <v>431</v>
      </c>
      <c r="H1685" s="11" t="s">
        <v>33</v>
      </c>
      <c r="I1685" s="11">
        <v>1</v>
      </c>
      <c r="J1685" s="11" t="s">
        <v>31</v>
      </c>
      <c r="K1685" s="164" t="s">
        <v>277</v>
      </c>
      <c r="L1685" s="11" t="s">
        <v>12548</v>
      </c>
      <c r="M1685" s="11" t="str">
        <f t="shared" si="98"/>
        <v>5_x5_5x_G_1a</v>
      </c>
      <c r="N1685" s="11" t="s">
        <v>11071</v>
      </c>
      <c r="O1685" s="11" t="s">
        <v>443</v>
      </c>
      <c r="P1685" s="11"/>
      <c r="Q1685" s="55" t="s">
        <v>7108</v>
      </c>
      <c r="R1685" s="11" t="s">
        <v>16186</v>
      </c>
      <c r="S1685" s="152" t="s">
        <v>8340</v>
      </c>
      <c r="T1685" s="78" t="str">
        <f t="shared" si="97"/>
        <v>y2_24y</v>
      </c>
      <c r="U1685" s="78" t="str">
        <f>INDEX(Lista!$O$2:$S$206,MATCH('Base data'!T1685,Lista!$P$2:$P$206,0),3)</f>
        <v>Variabler och uttryck</v>
      </c>
      <c r="V1685" s="78" t="str">
        <f>INDEX(Lista!$O$2:$S$206,MATCH('Base data'!T1685,Lista!$P$2:$P$206,0),4)</f>
        <v>SF_2_24</v>
      </c>
      <c r="W1685" s="78" t="str">
        <f>INDEX(Lista!$O$2:$S$206,MATCH('Base data'!T1685,Lista!$P$2:$P$206,0),5)</f>
        <v>Variabler och uttryck</v>
      </c>
      <c r="X1685" s="214" t="s">
        <v>16772</v>
      </c>
    </row>
    <row r="1686" spans="1:24" x14ac:dyDescent="0.2">
      <c r="A1686" s="215">
        <v>9789152302484</v>
      </c>
      <c r="B1686" s="11">
        <v>5</v>
      </c>
      <c r="C1686" s="11" t="s">
        <v>414</v>
      </c>
      <c r="D1686" s="11" t="s">
        <v>437</v>
      </c>
      <c r="E1686" s="11" t="s">
        <v>282</v>
      </c>
      <c r="F1686" s="11" t="s">
        <v>378</v>
      </c>
      <c r="G1686" s="11" t="s">
        <v>431</v>
      </c>
      <c r="H1686" s="11" t="s">
        <v>33</v>
      </c>
      <c r="I1686" s="11">
        <v>1</v>
      </c>
      <c r="J1686" s="11" t="s">
        <v>34</v>
      </c>
      <c r="K1686" s="164" t="s">
        <v>277</v>
      </c>
      <c r="L1686" s="11" t="s">
        <v>12548</v>
      </c>
      <c r="M1686" s="11" t="str">
        <f t="shared" si="98"/>
        <v>5_x5_5x_G_1b</v>
      </c>
      <c r="N1686" s="11" t="s">
        <v>11072</v>
      </c>
      <c r="O1686" s="11" t="s">
        <v>443</v>
      </c>
      <c r="P1686" s="11"/>
      <c r="Q1686" s="55" t="s">
        <v>7109</v>
      </c>
      <c r="R1686" s="11" t="s">
        <v>16186</v>
      </c>
      <c r="S1686" s="152" t="s">
        <v>8340</v>
      </c>
      <c r="T1686" s="78" t="str">
        <f t="shared" si="97"/>
        <v>y2_24y</v>
      </c>
      <c r="U1686" s="78" t="str">
        <f>INDEX(Lista!$O$2:$S$206,MATCH('Base data'!T1686,Lista!$P$2:$P$206,0),3)</f>
        <v>Variabler och uttryck</v>
      </c>
      <c r="V1686" s="78" t="str">
        <f>INDEX(Lista!$O$2:$S$206,MATCH('Base data'!T1686,Lista!$P$2:$P$206,0),4)</f>
        <v>SF_2_24</v>
      </c>
      <c r="W1686" s="78" t="str">
        <f>INDEX(Lista!$O$2:$S$206,MATCH('Base data'!T1686,Lista!$P$2:$P$206,0),5)</f>
        <v>Variabler och uttryck</v>
      </c>
      <c r="X1686" s="214" t="s">
        <v>16772</v>
      </c>
    </row>
    <row r="1687" spans="1:24" x14ac:dyDescent="0.2">
      <c r="A1687" s="215">
        <v>9789152302484</v>
      </c>
      <c r="B1687" s="11">
        <v>5</v>
      </c>
      <c r="C1687" s="11" t="s">
        <v>414</v>
      </c>
      <c r="D1687" s="11" t="s">
        <v>437</v>
      </c>
      <c r="E1687" s="11" t="s">
        <v>282</v>
      </c>
      <c r="F1687" s="11" t="s">
        <v>378</v>
      </c>
      <c r="G1687" s="11" t="s">
        <v>431</v>
      </c>
      <c r="H1687" s="11" t="s">
        <v>33</v>
      </c>
      <c r="I1687" s="11">
        <v>1</v>
      </c>
      <c r="J1687" s="11" t="s">
        <v>40</v>
      </c>
      <c r="K1687" s="164" t="s">
        <v>277</v>
      </c>
      <c r="L1687" s="11" t="s">
        <v>12548</v>
      </c>
      <c r="M1687" s="11" t="str">
        <f t="shared" si="98"/>
        <v>5_x5_5x_G_1c</v>
      </c>
      <c r="N1687" s="11" t="s">
        <v>11073</v>
      </c>
      <c r="O1687" s="11" t="s">
        <v>443</v>
      </c>
      <c r="P1687" s="11"/>
      <c r="Q1687" s="55" t="s">
        <v>7110</v>
      </c>
      <c r="R1687" s="11" t="s">
        <v>16186</v>
      </c>
      <c r="S1687" s="152" t="s">
        <v>8340</v>
      </c>
      <c r="T1687" s="78" t="str">
        <f t="shared" si="97"/>
        <v>y2_24y</v>
      </c>
      <c r="U1687" s="78" t="str">
        <f>INDEX(Lista!$O$2:$S$206,MATCH('Base data'!T1687,Lista!$P$2:$P$206,0),3)</f>
        <v>Variabler och uttryck</v>
      </c>
      <c r="V1687" s="78" t="str">
        <f>INDEX(Lista!$O$2:$S$206,MATCH('Base data'!T1687,Lista!$P$2:$P$206,0),4)</f>
        <v>SF_2_24</v>
      </c>
      <c r="W1687" s="78" t="str">
        <f>INDEX(Lista!$O$2:$S$206,MATCH('Base data'!T1687,Lista!$P$2:$P$206,0),5)</f>
        <v>Variabler och uttryck</v>
      </c>
      <c r="X1687" s="214" t="s">
        <v>16772</v>
      </c>
    </row>
    <row r="1688" spans="1:24" x14ac:dyDescent="0.2">
      <c r="A1688" s="215">
        <v>9789152302484</v>
      </c>
      <c r="B1688" s="11">
        <v>5</v>
      </c>
      <c r="C1688" s="11" t="s">
        <v>414</v>
      </c>
      <c r="D1688" s="11" t="s">
        <v>437</v>
      </c>
      <c r="E1688" s="11" t="s">
        <v>282</v>
      </c>
      <c r="F1688" s="11" t="s">
        <v>378</v>
      </c>
      <c r="G1688" s="11" t="s">
        <v>431</v>
      </c>
      <c r="H1688" s="11" t="s">
        <v>33</v>
      </c>
      <c r="I1688" s="11">
        <v>1</v>
      </c>
      <c r="J1688" s="11" t="s">
        <v>66</v>
      </c>
      <c r="K1688" s="164" t="s">
        <v>277</v>
      </c>
      <c r="L1688" s="11" t="s">
        <v>12548</v>
      </c>
      <c r="M1688" s="11" t="str">
        <f t="shared" si="98"/>
        <v>5_x5_5x_G_1d</v>
      </c>
      <c r="N1688" s="11" t="s">
        <v>11074</v>
      </c>
      <c r="O1688" s="11" t="s">
        <v>443</v>
      </c>
      <c r="P1688" s="11"/>
      <c r="Q1688" s="55" t="s">
        <v>7111</v>
      </c>
      <c r="R1688" s="11" t="s">
        <v>16186</v>
      </c>
      <c r="S1688" s="152" t="s">
        <v>8340</v>
      </c>
      <c r="T1688" s="78" t="str">
        <f t="shared" si="97"/>
        <v>y2_24y</v>
      </c>
      <c r="U1688" s="78" t="str">
        <f>INDEX(Lista!$O$2:$S$206,MATCH('Base data'!T1688,Lista!$P$2:$P$206,0),3)</f>
        <v>Variabler och uttryck</v>
      </c>
      <c r="V1688" s="78" t="str">
        <f>INDEX(Lista!$O$2:$S$206,MATCH('Base data'!T1688,Lista!$P$2:$P$206,0),4)</f>
        <v>SF_2_24</v>
      </c>
      <c r="W1688" s="78" t="str">
        <f>INDEX(Lista!$O$2:$S$206,MATCH('Base data'!T1688,Lista!$P$2:$P$206,0),5)</f>
        <v>Variabler och uttryck</v>
      </c>
      <c r="X1688" s="214" t="s">
        <v>16772</v>
      </c>
    </row>
    <row r="1689" spans="1:24" x14ac:dyDescent="0.2">
      <c r="A1689" s="215">
        <v>9789152302484</v>
      </c>
      <c r="B1689" s="11">
        <v>5</v>
      </c>
      <c r="C1689" s="11" t="s">
        <v>414</v>
      </c>
      <c r="D1689" s="11" t="s">
        <v>437</v>
      </c>
      <c r="E1689" s="11" t="s">
        <v>282</v>
      </c>
      <c r="F1689" s="11" t="s">
        <v>378</v>
      </c>
      <c r="G1689" s="11" t="s">
        <v>431</v>
      </c>
      <c r="H1689" s="11" t="s">
        <v>33</v>
      </c>
      <c r="I1689" s="11">
        <v>1</v>
      </c>
      <c r="J1689" s="11" t="s">
        <v>224</v>
      </c>
      <c r="K1689" s="164" t="s">
        <v>277</v>
      </c>
      <c r="L1689" s="11" t="s">
        <v>12548</v>
      </c>
      <c r="M1689" s="11" t="str">
        <f t="shared" si="98"/>
        <v>5_x5_5x_G_1e</v>
      </c>
      <c r="N1689" s="11" t="s">
        <v>11075</v>
      </c>
      <c r="O1689" s="11" t="s">
        <v>443</v>
      </c>
      <c r="P1689" s="11"/>
      <c r="Q1689" s="55" t="s">
        <v>7112</v>
      </c>
      <c r="R1689" s="11" t="s">
        <v>16186</v>
      </c>
      <c r="S1689" s="152" t="s">
        <v>8340</v>
      </c>
      <c r="T1689" s="78" t="str">
        <f t="shared" si="97"/>
        <v>y2_24y</v>
      </c>
      <c r="U1689" s="78" t="str">
        <f>INDEX(Lista!$O$2:$S$206,MATCH('Base data'!T1689,Lista!$P$2:$P$206,0),3)</f>
        <v>Variabler och uttryck</v>
      </c>
      <c r="V1689" s="78" t="str">
        <f>INDEX(Lista!$O$2:$S$206,MATCH('Base data'!T1689,Lista!$P$2:$P$206,0),4)</f>
        <v>SF_2_24</v>
      </c>
      <c r="W1689" s="78" t="str">
        <f>INDEX(Lista!$O$2:$S$206,MATCH('Base data'!T1689,Lista!$P$2:$P$206,0),5)</f>
        <v>Variabler och uttryck</v>
      </c>
      <c r="X1689" s="214" t="s">
        <v>16772</v>
      </c>
    </row>
    <row r="1690" spans="1:24" x14ac:dyDescent="0.2">
      <c r="A1690" s="215">
        <v>9789152302484</v>
      </c>
      <c r="B1690" s="11">
        <v>5</v>
      </c>
      <c r="C1690" s="11" t="s">
        <v>414</v>
      </c>
      <c r="D1690" s="11" t="s">
        <v>437</v>
      </c>
      <c r="E1690" s="11" t="s">
        <v>282</v>
      </c>
      <c r="F1690" s="11" t="s">
        <v>378</v>
      </c>
      <c r="G1690" s="11" t="s">
        <v>431</v>
      </c>
      <c r="H1690" s="11" t="s">
        <v>33</v>
      </c>
      <c r="I1690" s="11">
        <v>2</v>
      </c>
      <c r="J1690" s="11"/>
      <c r="K1690" s="164" t="s">
        <v>277</v>
      </c>
      <c r="L1690" s="11" t="s">
        <v>17333</v>
      </c>
      <c r="M1690" s="11" t="str">
        <f t="shared" si="98"/>
        <v>5_x5_5x_G_2</v>
      </c>
      <c r="N1690" s="11" t="s">
        <v>11076</v>
      </c>
      <c r="O1690" s="11" t="s">
        <v>443</v>
      </c>
      <c r="P1690" s="11"/>
      <c r="Q1690" s="55" t="s">
        <v>7113</v>
      </c>
      <c r="R1690" s="11" t="s">
        <v>7114</v>
      </c>
      <c r="S1690" s="152" t="s">
        <v>8340</v>
      </c>
      <c r="T1690" s="78" t="str">
        <f t="shared" si="97"/>
        <v>y2_24y</v>
      </c>
      <c r="U1690" s="78" t="str">
        <f>INDEX(Lista!$O$2:$S$206,MATCH('Base data'!T1690,Lista!$P$2:$P$206,0),3)</f>
        <v>Variabler och uttryck</v>
      </c>
      <c r="V1690" s="78" t="str">
        <f>INDEX(Lista!$O$2:$S$206,MATCH('Base data'!T1690,Lista!$P$2:$P$206,0),4)</f>
        <v>SF_2_24</v>
      </c>
      <c r="W1690" s="78" t="str">
        <f>INDEX(Lista!$O$2:$S$206,MATCH('Base data'!T1690,Lista!$P$2:$P$206,0),5)</f>
        <v>Variabler och uttryck</v>
      </c>
      <c r="X1690" s="214" t="s">
        <v>16772</v>
      </c>
    </row>
    <row r="1691" spans="1:24" x14ac:dyDescent="0.2">
      <c r="A1691" s="215">
        <v>9789152302484</v>
      </c>
      <c r="B1691" s="11">
        <v>5</v>
      </c>
      <c r="C1691" s="11" t="s">
        <v>414</v>
      </c>
      <c r="D1691" s="11" t="s">
        <v>437</v>
      </c>
      <c r="E1691" s="11" t="s">
        <v>282</v>
      </c>
      <c r="F1691" s="11" t="s">
        <v>378</v>
      </c>
      <c r="G1691" s="11" t="s">
        <v>431</v>
      </c>
      <c r="H1691" s="11" t="s">
        <v>33</v>
      </c>
      <c r="I1691" s="11">
        <v>3</v>
      </c>
      <c r="J1691" s="11"/>
      <c r="K1691" s="164" t="s">
        <v>277</v>
      </c>
      <c r="L1691" s="11" t="s">
        <v>12548</v>
      </c>
      <c r="M1691" s="11" t="str">
        <f t="shared" si="98"/>
        <v>5_x5_5x_G_3</v>
      </c>
      <c r="N1691" s="11" t="s">
        <v>11077</v>
      </c>
      <c r="O1691" s="11" t="s">
        <v>443</v>
      </c>
      <c r="P1691" s="11"/>
      <c r="Q1691" s="55" t="s">
        <v>7115</v>
      </c>
      <c r="R1691" s="11" t="s">
        <v>7116</v>
      </c>
      <c r="S1691" s="152" t="s">
        <v>8340</v>
      </c>
      <c r="T1691" s="78" t="str">
        <f t="shared" si="97"/>
        <v>y2_24y</v>
      </c>
      <c r="U1691" s="78" t="str">
        <f>INDEX(Lista!$O$2:$S$206,MATCH('Base data'!T1691,Lista!$P$2:$P$206,0),3)</f>
        <v>Variabler och uttryck</v>
      </c>
      <c r="V1691" s="78" t="str">
        <f>INDEX(Lista!$O$2:$S$206,MATCH('Base data'!T1691,Lista!$P$2:$P$206,0),4)</f>
        <v>SF_2_24</v>
      </c>
      <c r="W1691" s="78" t="str">
        <f>INDEX(Lista!$O$2:$S$206,MATCH('Base data'!T1691,Lista!$P$2:$P$206,0),5)</f>
        <v>Variabler och uttryck</v>
      </c>
      <c r="X1691" s="214" t="s">
        <v>16772</v>
      </c>
    </row>
    <row r="1692" spans="1:24" x14ac:dyDescent="0.2">
      <c r="A1692" s="215">
        <v>9789152302484</v>
      </c>
      <c r="B1692" s="11">
        <v>5</v>
      </c>
      <c r="C1692" s="11" t="s">
        <v>414</v>
      </c>
      <c r="D1692" s="11" t="s">
        <v>437</v>
      </c>
      <c r="E1692" s="11" t="s">
        <v>282</v>
      </c>
      <c r="F1692" s="11" t="s">
        <v>378</v>
      </c>
      <c r="G1692" s="11" t="s">
        <v>431</v>
      </c>
      <c r="H1692" s="11" t="s">
        <v>33</v>
      </c>
      <c r="I1692" s="11">
        <v>4</v>
      </c>
      <c r="J1692" s="11" t="s">
        <v>31</v>
      </c>
      <c r="K1692" s="164" t="s">
        <v>277</v>
      </c>
      <c r="L1692" s="11" t="s">
        <v>17333</v>
      </c>
      <c r="M1692" s="11" t="str">
        <f t="shared" si="98"/>
        <v>5_x5_5x_G_4a</v>
      </c>
      <c r="N1692" s="11" t="s">
        <v>11078</v>
      </c>
      <c r="O1692" s="11" t="s">
        <v>1256</v>
      </c>
      <c r="P1692" s="11"/>
      <c r="Q1692" s="55" t="s">
        <v>7117</v>
      </c>
      <c r="R1692" s="11" t="s">
        <v>16186</v>
      </c>
      <c r="S1692" s="152" t="s">
        <v>8340</v>
      </c>
      <c r="T1692" s="78" t="str">
        <f t="shared" si="97"/>
        <v>y2_24y</v>
      </c>
      <c r="U1692" s="78" t="str">
        <f>INDEX(Lista!$O$2:$S$206,MATCH('Base data'!T1692,Lista!$P$2:$P$206,0),3)</f>
        <v>Variabler och uttryck</v>
      </c>
      <c r="V1692" s="78" t="str">
        <f>INDEX(Lista!$O$2:$S$206,MATCH('Base data'!T1692,Lista!$P$2:$P$206,0),4)</f>
        <v>SF_2_24</v>
      </c>
      <c r="W1692" s="78" t="str">
        <f>INDEX(Lista!$O$2:$S$206,MATCH('Base data'!T1692,Lista!$P$2:$P$206,0),5)</f>
        <v>Variabler och uttryck</v>
      </c>
      <c r="X1692" s="214" t="s">
        <v>16772</v>
      </c>
    </row>
    <row r="1693" spans="1:24" x14ac:dyDescent="0.2">
      <c r="A1693" s="215">
        <v>9789152302484</v>
      </c>
      <c r="B1693" s="11">
        <v>5</v>
      </c>
      <c r="C1693" s="11" t="s">
        <v>414</v>
      </c>
      <c r="D1693" s="11" t="s">
        <v>437</v>
      </c>
      <c r="E1693" s="11" t="s">
        <v>282</v>
      </c>
      <c r="F1693" s="11" t="s">
        <v>378</v>
      </c>
      <c r="G1693" s="11" t="s">
        <v>431</v>
      </c>
      <c r="H1693" s="11" t="s">
        <v>33</v>
      </c>
      <c r="I1693" s="11">
        <v>4</v>
      </c>
      <c r="J1693" s="11" t="s">
        <v>34</v>
      </c>
      <c r="K1693" s="164" t="s">
        <v>277</v>
      </c>
      <c r="L1693" s="11" t="s">
        <v>17333</v>
      </c>
      <c r="M1693" s="11" t="str">
        <f t="shared" si="98"/>
        <v>5_x5_5x_G_4b</v>
      </c>
      <c r="N1693" s="11" t="s">
        <v>11079</v>
      </c>
      <c r="O1693" s="11" t="s">
        <v>1256</v>
      </c>
      <c r="P1693" s="11"/>
      <c r="Q1693" s="55" t="s">
        <v>7118</v>
      </c>
      <c r="R1693" s="11" t="s">
        <v>16186</v>
      </c>
      <c r="S1693" s="152" t="s">
        <v>8340</v>
      </c>
      <c r="T1693" s="78" t="str">
        <f t="shared" si="97"/>
        <v>y2_24y</v>
      </c>
      <c r="U1693" s="78" t="str">
        <f>INDEX(Lista!$O$2:$S$206,MATCH('Base data'!T1693,Lista!$P$2:$P$206,0),3)</f>
        <v>Variabler och uttryck</v>
      </c>
      <c r="V1693" s="78" t="str">
        <f>INDEX(Lista!$O$2:$S$206,MATCH('Base data'!T1693,Lista!$P$2:$P$206,0),4)</f>
        <v>SF_2_24</v>
      </c>
      <c r="W1693" s="78" t="str">
        <f>INDEX(Lista!$O$2:$S$206,MATCH('Base data'!T1693,Lista!$P$2:$P$206,0),5)</f>
        <v>Variabler och uttryck</v>
      </c>
      <c r="X1693" s="214" t="s">
        <v>16772</v>
      </c>
    </row>
    <row r="1694" spans="1:24" x14ac:dyDescent="0.2">
      <c r="A1694" s="215">
        <v>9789152302484</v>
      </c>
      <c r="B1694" s="11">
        <v>5</v>
      </c>
      <c r="C1694" s="11" t="s">
        <v>414</v>
      </c>
      <c r="D1694" s="11" t="s">
        <v>437</v>
      </c>
      <c r="E1694" s="11" t="s">
        <v>282</v>
      </c>
      <c r="F1694" s="11" t="s">
        <v>378</v>
      </c>
      <c r="G1694" s="11" t="s">
        <v>431</v>
      </c>
      <c r="H1694" s="11" t="s">
        <v>33</v>
      </c>
      <c r="I1694" s="11">
        <v>4</v>
      </c>
      <c r="J1694" s="11" t="s">
        <v>40</v>
      </c>
      <c r="K1694" s="164" t="s">
        <v>277</v>
      </c>
      <c r="L1694" s="11" t="s">
        <v>17333</v>
      </c>
      <c r="M1694" s="11" t="str">
        <f t="shared" si="98"/>
        <v>5_x5_5x_G_4c</v>
      </c>
      <c r="N1694" s="11" t="s">
        <v>11080</v>
      </c>
      <c r="O1694" s="11" t="s">
        <v>1256</v>
      </c>
      <c r="P1694" s="11"/>
      <c r="Q1694" s="55" t="s">
        <v>7119</v>
      </c>
      <c r="R1694" s="11" t="s">
        <v>16186</v>
      </c>
      <c r="S1694" s="152" t="s">
        <v>8340</v>
      </c>
      <c r="T1694" s="78" t="str">
        <f t="shared" si="97"/>
        <v>y2_24y</v>
      </c>
      <c r="U1694" s="78" t="str">
        <f>INDEX(Lista!$O$2:$S$206,MATCH('Base data'!T1694,Lista!$P$2:$P$206,0),3)</f>
        <v>Variabler och uttryck</v>
      </c>
      <c r="V1694" s="78" t="str">
        <f>INDEX(Lista!$O$2:$S$206,MATCH('Base data'!T1694,Lista!$P$2:$P$206,0),4)</f>
        <v>SF_2_24</v>
      </c>
      <c r="W1694" s="78" t="str">
        <f>INDEX(Lista!$O$2:$S$206,MATCH('Base data'!T1694,Lista!$P$2:$P$206,0),5)</f>
        <v>Variabler och uttryck</v>
      </c>
      <c r="X1694" s="214" t="s">
        <v>16772</v>
      </c>
    </row>
    <row r="1695" spans="1:24" x14ac:dyDescent="0.2">
      <c r="A1695" s="215">
        <v>9789152302484</v>
      </c>
      <c r="B1695" s="11">
        <v>5</v>
      </c>
      <c r="C1695" s="11" t="s">
        <v>414</v>
      </c>
      <c r="D1695" s="11" t="s">
        <v>437</v>
      </c>
      <c r="E1695" s="11" t="s">
        <v>282</v>
      </c>
      <c r="F1695" s="11" t="s">
        <v>378</v>
      </c>
      <c r="G1695" s="11" t="s">
        <v>431</v>
      </c>
      <c r="H1695" s="11" t="s">
        <v>33</v>
      </c>
      <c r="I1695" s="11">
        <v>5</v>
      </c>
      <c r="J1695" s="11" t="s">
        <v>31</v>
      </c>
      <c r="K1695" s="164" t="s">
        <v>277</v>
      </c>
      <c r="L1695" s="11" t="s">
        <v>12548</v>
      </c>
      <c r="M1695" s="11" t="str">
        <f t="shared" si="98"/>
        <v>5_x5_5x_G_5a</v>
      </c>
      <c r="N1695" s="11" t="s">
        <v>11081</v>
      </c>
      <c r="O1695" s="11" t="s">
        <v>1256</v>
      </c>
      <c r="P1695" s="11"/>
      <c r="Q1695" s="55" t="s">
        <v>7120</v>
      </c>
      <c r="R1695" s="11" t="s">
        <v>16186</v>
      </c>
      <c r="S1695" s="152" t="s">
        <v>8340</v>
      </c>
      <c r="T1695" s="78" t="str">
        <f t="shared" si="97"/>
        <v>y2_24y</v>
      </c>
      <c r="U1695" s="78" t="str">
        <f>INDEX(Lista!$O$2:$S$206,MATCH('Base data'!T1695,Lista!$P$2:$P$206,0),3)</f>
        <v>Variabler och uttryck</v>
      </c>
      <c r="V1695" s="78" t="str">
        <f>INDEX(Lista!$O$2:$S$206,MATCH('Base data'!T1695,Lista!$P$2:$P$206,0),4)</f>
        <v>SF_2_24</v>
      </c>
      <c r="W1695" s="78" t="str">
        <f>INDEX(Lista!$O$2:$S$206,MATCH('Base data'!T1695,Lista!$P$2:$P$206,0),5)</f>
        <v>Variabler och uttryck</v>
      </c>
      <c r="X1695" s="214" t="s">
        <v>16772</v>
      </c>
    </row>
    <row r="1696" spans="1:24" x14ac:dyDescent="0.2">
      <c r="A1696" s="215">
        <v>9789152302484</v>
      </c>
      <c r="B1696" s="11">
        <v>5</v>
      </c>
      <c r="C1696" s="11" t="s">
        <v>414</v>
      </c>
      <c r="D1696" s="11" t="s">
        <v>437</v>
      </c>
      <c r="E1696" s="11" t="s">
        <v>282</v>
      </c>
      <c r="F1696" s="11" t="s">
        <v>378</v>
      </c>
      <c r="G1696" s="11" t="s">
        <v>431</v>
      </c>
      <c r="H1696" s="11" t="s">
        <v>33</v>
      </c>
      <c r="I1696" s="11">
        <v>5</v>
      </c>
      <c r="J1696" s="11" t="s">
        <v>34</v>
      </c>
      <c r="K1696" s="164" t="s">
        <v>277</v>
      </c>
      <c r="L1696" s="11" t="s">
        <v>12548</v>
      </c>
      <c r="M1696" s="11" t="str">
        <f t="shared" si="98"/>
        <v>5_x5_5x_G_5b</v>
      </c>
      <c r="N1696" s="11" t="s">
        <v>11082</v>
      </c>
      <c r="O1696" s="11" t="s">
        <v>1256</v>
      </c>
      <c r="P1696" s="11"/>
      <c r="Q1696" s="55" t="s">
        <v>7121</v>
      </c>
      <c r="R1696" s="11" t="s">
        <v>16186</v>
      </c>
      <c r="S1696" s="152" t="s">
        <v>8340</v>
      </c>
      <c r="T1696" s="78" t="str">
        <f t="shared" si="97"/>
        <v>y2_24y</v>
      </c>
      <c r="U1696" s="78" t="str">
        <f>INDEX(Lista!$O$2:$S$206,MATCH('Base data'!T1696,Lista!$P$2:$P$206,0),3)</f>
        <v>Variabler och uttryck</v>
      </c>
      <c r="V1696" s="78" t="str">
        <f>INDEX(Lista!$O$2:$S$206,MATCH('Base data'!T1696,Lista!$P$2:$P$206,0),4)</f>
        <v>SF_2_24</v>
      </c>
      <c r="W1696" s="78" t="str">
        <f>INDEX(Lista!$O$2:$S$206,MATCH('Base data'!T1696,Lista!$P$2:$P$206,0),5)</f>
        <v>Variabler och uttryck</v>
      </c>
      <c r="X1696" s="214" t="s">
        <v>16772</v>
      </c>
    </row>
    <row r="1697" spans="1:24" x14ac:dyDescent="0.2">
      <c r="A1697" s="215">
        <v>9789152302484</v>
      </c>
      <c r="B1697" s="11">
        <v>5</v>
      </c>
      <c r="C1697" s="11" t="s">
        <v>414</v>
      </c>
      <c r="D1697" s="11" t="s">
        <v>437</v>
      </c>
      <c r="E1697" s="11" t="s">
        <v>282</v>
      </c>
      <c r="F1697" s="11" t="s">
        <v>378</v>
      </c>
      <c r="G1697" s="11" t="s">
        <v>431</v>
      </c>
      <c r="H1697" s="11" t="s">
        <v>33</v>
      </c>
      <c r="I1697" s="11">
        <v>5</v>
      </c>
      <c r="J1697" s="11" t="s">
        <v>40</v>
      </c>
      <c r="K1697" s="164" t="s">
        <v>277</v>
      </c>
      <c r="L1697" s="11" t="s">
        <v>12548</v>
      </c>
      <c r="M1697" s="11" t="str">
        <f t="shared" si="98"/>
        <v>5_x5_5x_G_5c</v>
      </c>
      <c r="N1697" s="11" t="s">
        <v>11083</v>
      </c>
      <c r="O1697" s="11" t="s">
        <v>1256</v>
      </c>
      <c r="P1697" s="11"/>
      <c r="Q1697" s="55" t="s">
        <v>7122</v>
      </c>
      <c r="R1697" s="11" t="s">
        <v>16186</v>
      </c>
      <c r="S1697" s="152" t="s">
        <v>8340</v>
      </c>
      <c r="T1697" s="78" t="str">
        <f t="shared" si="97"/>
        <v>y2_24y</v>
      </c>
      <c r="U1697" s="78" t="str">
        <f>INDEX(Lista!$O$2:$S$206,MATCH('Base data'!T1697,Lista!$P$2:$P$206,0),3)</f>
        <v>Variabler och uttryck</v>
      </c>
      <c r="V1697" s="78" t="str">
        <f>INDEX(Lista!$O$2:$S$206,MATCH('Base data'!T1697,Lista!$P$2:$P$206,0),4)</f>
        <v>SF_2_24</v>
      </c>
      <c r="W1697" s="78" t="str">
        <f>INDEX(Lista!$O$2:$S$206,MATCH('Base data'!T1697,Lista!$P$2:$P$206,0),5)</f>
        <v>Variabler och uttryck</v>
      </c>
      <c r="X1697" s="214" t="s">
        <v>16772</v>
      </c>
    </row>
    <row r="1698" spans="1:24" x14ac:dyDescent="0.2">
      <c r="A1698" s="215">
        <v>9789152302484</v>
      </c>
      <c r="B1698" s="11">
        <v>5</v>
      </c>
      <c r="C1698" s="11" t="s">
        <v>414</v>
      </c>
      <c r="D1698" s="11" t="s">
        <v>437</v>
      </c>
      <c r="E1698" s="11" t="s">
        <v>282</v>
      </c>
      <c r="F1698" s="11" t="s">
        <v>378</v>
      </c>
      <c r="G1698" s="11" t="s">
        <v>431</v>
      </c>
      <c r="H1698" s="11" t="s">
        <v>33</v>
      </c>
      <c r="I1698" s="11">
        <v>5</v>
      </c>
      <c r="J1698" s="11" t="s">
        <v>66</v>
      </c>
      <c r="K1698" s="164" t="s">
        <v>277</v>
      </c>
      <c r="L1698" s="11" t="s">
        <v>12548</v>
      </c>
      <c r="M1698" s="11" t="str">
        <f t="shared" si="98"/>
        <v>5_x5_5x_G_5d</v>
      </c>
      <c r="N1698" s="11" t="s">
        <v>11084</v>
      </c>
      <c r="O1698" s="11" t="s">
        <v>358</v>
      </c>
      <c r="P1698" s="11"/>
      <c r="Q1698" s="55" t="s">
        <v>7123</v>
      </c>
      <c r="R1698" s="11" t="s">
        <v>16186</v>
      </c>
      <c r="S1698" s="152" t="s">
        <v>8340</v>
      </c>
      <c r="T1698" s="78" t="str">
        <f t="shared" si="97"/>
        <v>y2_24y</v>
      </c>
      <c r="U1698" s="78" t="str">
        <f>INDEX(Lista!$O$2:$S$206,MATCH('Base data'!T1698,Lista!$P$2:$P$206,0),3)</f>
        <v>Variabler och uttryck</v>
      </c>
      <c r="V1698" s="78" t="str">
        <f>INDEX(Lista!$O$2:$S$206,MATCH('Base data'!T1698,Lista!$P$2:$P$206,0),4)</f>
        <v>SF_2_24</v>
      </c>
      <c r="W1698" s="78" t="str">
        <f>INDEX(Lista!$O$2:$S$206,MATCH('Base data'!T1698,Lista!$P$2:$P$206,0),5)</f>
        <v>Variabler och uttryck</v>
      </c>
      <c r="X1698" s="214" t="s">
        <v>16772</v>
      </c>
    </row>
    <row r="1699" spans="1:24" x14ac:dyDescent="0.2">
      <c r="A1699" s="215">
        <v>9789152302484</v>
      </c>
      <c r="B1699" s="11">
        <v>5</v>
      </c>
      <c r="C1699" s="11" t="s">
        <v>414</v>
      </c>
      <c r="D1699" s="11" t="s">
        <v>437</v>
      </c>
      <c r="E1699" s="11" t="s">
        <v>282</v>
      </c>
      <c r="F1699" s="11" t="s">
        <v>378</v>
      </c>
      <c r="G1699" s="11" t="s">
        <v>431</v>
      </c>
      <c r="H1699" s="11" t="s">
        <v>33</v>
      </c>
      <c r="I1699" s="11">
        <v>6</v>
      </c>
      <c r="J1699" s="11" t="s">
        <v>31</v>
      </c>
      <c r="K1699" s="164" t="s">
        <v>277</v>
      </c>
      <c r="L1699" s="11" t="s">
        <v>17333</v>
      </c>
      <c r="M1699" s="11" t="str">
        <f t="shared" si="98"/>
        <v>5_x5_5x_G_6a</v>
      </c>
      <c r="N1699" s="11" t="s">
        <v>11085</v>
      </c>
      <c r="O1699" s="11" t="s">
        <v>358</v>
      </c>
      <c r="P1699" s="11"/>
      <c r="Q1699" s="55" t="s">
        <v>7124</v>
      </c>
      <c r="R1699" s="11" t="s">
        <v>16186</v>
      </c>
      <c r="S1699" s="152" t="s">
        <v>8342</v>
      </c>
      <c r="T1699" s="78" t="str">
        <f t="shared" si="97"/>
        <v>y2_24_2y</v>
      </c>
      <c r="U1699" s="78" t="str">
        <f>INDEX(Lista!$O$2:$S$206,MATCH('Base data'!T1699,Lista!$P$2:$P$206,0),3)</f>
        <v>Variabler och uttryck - Förenkla uttryck</v>
      </c>
      <c r="V1699" s="78" t="str">
        <f>INDEX(Lista!$O$2:$S$206,MATCH('Base data'!T1699,Lista!$P$2:$P$206,0),4)</f>
        <v>SF_2_24</v>
      </c>
      <c r="W1699" s="78" t="str">
        <f>INDEX(Lista!$O$2:$S$206,MATCH('Base data'!T1699,Lista!$P$2:$P$206,0),5)</f>
        <v>Variabler och uttryck</v>
      </c>
      <c r="X1699" s="214" t="s">
        <v>16772</v>
      </c>
    </row>
    <row r="1700" spans="1:24" x14ac:dyDescent="0.2">
      <c r="A1700" s="215">
        <v>9789152302484</v>
      </c>
      <c r="B1700" s="11">
        <v>5</v>
      </c>
      <c r="C1700" s="11" t="s">
        <v>414</v>
      </c>
      <c r="D1700" s="11" t="s">
        <v>437</v>
      </c>
      <c r="E1700" s="11" t="s">
        <v>282</v>
      </c>
      <c r="F1700" s="11" t="s">
        <v>378</v>
      </c>
      <c r="G1700" s="11" t="s">
        <v>431</v>
      </c>
      <c r="H1700" s="11" t="s">
        <v>33</v>
      </c>
      <c r="I1700" s="11">
        <v>6</v>
      </c>
      <c r="J1700" s="11" t="s">
        <v>34</v>
      </c>
      <c r="K1700" s="164" t="s">
        <v>277</v>
      </c>
      <c r="L1700" s="11" t="s">
        <v>17333</v>
      </c>
      <c r="M1700" s="11" t="str">
        <f t="shared" si="98"/>
        <v>5_x5_5x_G_6b</v>
      </c>
      <c r="N1700" s="11" t="s">
        <v>11086</v>
      </c>
      <c r="O1700" s="11" t="s">
        <v>358</v>
      </c>
      <c r="P1700" s="11"/>
      <c r="Q1700" s="55" t="s">
        <v>7125</v>
      </c>
      <c r="R1700" s="11" t="s">
        <v>16186</v>
      </c>
      <c r="S1700" s="152" t="s">
        <v>8342</v>
      </c>
      <c r="T1700" s="78" t="str">
        <f t="shared" si="97"/>
        <v>y2_24_2y</v>
      </c>
      <c r="U1700" s="78" t="str">
        <f>INDEX(Lista!$O$2:$S$206,MATCH('Base data'!T1700,Lista!$P$2:$P$206,0),3)</f>
        <v>Variabler och uttryck - Förenkla uttryck</v>
      </c>
      <c r="V1700" s="78" t="str">
        <f>INDEX(Lista!$O$2:$S$206,MATCH('Base data'!T1700,Lista!$P$2:$P$206,0),4)</f>
        <v>SF_2_24</v>
      </c>
      <c r="W1700" s="78" t="str">
        <f>INDEX(Lista!$O$2:$S$206,MATCH('Base data'!T1700,Lista!$P$2:$P$206,0),5)</f>
        <v>Variabler och uttryck</v>
      </c>
      <c r="X1700" s="214" t="s">
        <v>16772</v>
      </c>
    </row>
    <row r="1701" spans="1:24" x14ac:dyDescent="0.2">
      <c r="A1701" s="215">
        <v>9789152302484</v>
      </c>
      <c r="B1701" s="11">
        <v>5</v>
      </c>
      <c r="C1701" s="11" t="s">
        <v>414</v>
      </c>
      <c r="D1701" s="11" t="s">
        <v>437</v>
      </c>
      <c r="E1701" s="11" t="s">
        <v>282</v>
      </c>
      <c r="F1701" s="11" t="s">
        <v>378</v>
      </c>
      <c r="G1701" s="11" t="s">
        <v>431</v>
      </c>
      <c r="H1701" s="11" t="s">
        <v>33</v>
      </c>
      <c r="I1701" s="11">
        <v>6</v>
      </c>
      <c r="J1701" s="11" t="s">
        <v>40</v>
      </c>
      <c r="K1701" s="164" t="s">
        <v>277</v>
      </c>
      <c r="L1701" s="11" t="s">
        <v>17333</v>
      </c>
      <c r="M1701" s="11" t="str">
        <f t="shared" si="98"/>
        <v>5_x5_5x_G_6c</v>
      </c>
      <c r="N1701" s="11" t="s">
        <v>11087</v>
      </c>
      <c r="O1701" s="11" t="s">
        <v>358</v>
      </c>
      <c r="P1701" s="11"/>
      <c r="Q1701" s="55" t="s">
        <v>7126</v>
      </c>
      <c r="R1701" s="11" t="s">
        <v>16186</v>
      </c>
      <c r="S1701" s="152" t="s">
        <v>8342</v>
      </c>
      <c r="T1701" s="78" t="str">
        <f t="shared" si="97"/>
        <v>y2_24_2y</v>
      </c>
      <c r="U1701" s="78" t="str">
        <f>INDEX(Lista!$O$2:$S$206,MATCH('Base data'!T1701,Lista!$P$2:$P$206,0),3)</f>
        <v>Variabler och uttryck - Förenkla uttryck</v>
      </c>
      <c r="V1701" s="78" t="str">
        <f>INDEX(Lista!$O$2:$S$206,MATCH('Base data'!T1701,Lista!$P$2:$P$206,0),4)</f>
        <v>SF_2_24</v>
      </c>
      <c r="W1701" s="78" t="str">
        <f>INDEX(Lista!$O$2:$S$206,MATCH('Base data'!T1701,Lista!$P$2:$P$206,0),5)</f>
        <v>Variabler och uttryck</v>
      </c>
      <c r="X1701" s="214" t="s">
        <v>16772</v>
      </c>
    </row>
    <row r="1702" spans="1:24" x14ac:dyDescent="0.2">
      <c r="A1702" s="215">
        <v>9789152302484</v>
      </c>
      <c r="B1702" s="11">
        <v>5</v>
      </c>
      <c r="C1702" s="11" t="s">
        <v>414</v>
      </c>
      <c r="D1702" s="11" t="s">
        <v>437</v>
      </c>
      <c r="E1702" s="11" t="s">
        <v>282</v>
      </c>
      <c r="F1702" s="11" t="s">
        <v>378</v>
      </c>
      <c r="G1702" s="11" t="s">
        <v>431</v>
      </c>
      <c r="H1702" s="11" t="s">
        <v>33</v>
      </c>
      <c r="I1702" s="11">
        <v>7</v>
      </c>
      <c r="J1702" s="11" t="s">
        <v>31</v>
      </c>
      <c r="K1702" s="164" t="s">
        <v>277</v>
      </c>
      <c r="L1702" s="11" t="s">
        <v>12548</v>
      </c>
      <c r="M1702" s="11" t="str">
        <f t="shared" si="98"/>
        <v>5_x5_5x_G_7a</v>
      </c>
      <c r="N1702" s="11" t="s">
        <v>11088</v>
      </c>
      <c r="O1702" s="11" t="s">
        <v>358</v>
      </c>
      <c r="P1702" s="11"/>
      <c r="Q1702" s="55" t="s">
        <v>7127</v>
      </c>
      <c r="R1702" s="11" t="s">
        <v>16186</v>
      </c>
      <c r="S1702" s="152" t="s">
        <v>8342</v>
      </c>
      <c r="T1702" s="78" t="str">
        <f t="shared" si="97"/>
        <v>y2_24_2y</v>
      </c>
      <c r="U1702" s="78" t="str">
        <f>INDEX(Lista!$O$2:$S$206,MATCH('Base data'!T1702,Lista!$P$2:$P$206,0),3)</f>
        <v>Variabler och uttryck - Förenkla uttryck</v>
      </c>
      <c r="V1702" s="78" t="str">
        <f>INDEX(Lista!$O$2:$S$206,MATCH('Base data'!T1702,Lista!$P$2:$P$206,0),4)</f>
        <v>SF_2_24</v>
      </c>
      <c r="W1702" s="78" t="str">
        <f>INDEX(Lista!$O$2:$S$206,MATCH('Base data'!T1702,Lista!$P$2:$P$206,0),5)</f>
        <v>Variabler och uttryck</v>
      </c>
      <c r="X1702" s="214" t="s">
        <v>16772</v>
      </c>
    </row>
    <row r="1703" spans="1:24" x14ac:dyDescent="0.2">
      <c r="A1703" s="215">
        <v>9789152302484</v>
      </c>
      <c r="B1703" s="11">
        <v>5</v>
      </c>
      <c r="C1703" s="11" t="s">
        <v>414</v>
      </c>
      <c r="D1703" s="11" t="s">
        <v>437</v>
      </c>
      <c r="E1703" s="11" t="s">
        <v>282</v>
      </c>
      <c r="F1703" s="11" t="s">
        <v>378</v>
      </c>
      <c r="G1703" s="11" t="s">
        <v>431</v>
      </c>
      <c r="H1703" s="11" t="s">
        <v>33</v>
      </c>
      <c r="I1703" s="11">
        <v>7</v>
      </c>
      <c r="J1703" s="11" t="s">
        <v>34</v>
      </c>
      <c r="K1703" s="164" t="s">
        <v>277</v>
      </c>
      <c r="L1703" s="11" t="s">
        <v>12548</v>
      </c>
      <c r="M1703" s="11" t="str">
        <f t="shared" si="98"/>
        <v>5_x5_5x_G_7b</v>
      </c>
      <c r="N1703" s="11" t="s">
        <v>11089</v>
      </c>
      <c r="O1703" s="11" t="s">
        <v>358</v>
      </c>
      <c r="P1703" s="11"/>
      <c r="Q1703" s="55" t="s">
        <v>7128</v>
      </c>
      <c r="R1703" s="11" t="s">
        <v>16186</v>
      </c>
      <c r="S1703" s="152" t="s">
        <v>8342</v>
      </c>
      <c r="T1703" s="78" t="str">
        <f t="shared" si="97"/>
        <v>y2_24_2y</v>
      </c>
      <c r="U1703" s="78" t="str">
        <f>INDEX(Lista!$O$2:$S$206,MATCH('Base data'!T1703,Lista!$P$2:$P$206,0),3)</f>
        <v>Variabler och uttryck - Förenkla uttryck</v>
      </c>
      <c r="V1703" s="78" t="str">
        <f>INDEX(Lista!$O$2:$S$206,MATCH('Base data'!T1703,Lista!$P$2:$P$206,0),4)</f>
        <v>SF_2_24</v>
      </c>
      <c r="W1703" s="78" t="str">
        <f>INDEX(Lista!$O$2:$S$206,MATCH('Base data'!T1703,Lista!$P$2:$P$206,0),5)</f>
        <v>Variabler och uttryck</v>
      </c>
      <c r="X1703" s="214" t="s">
        <v>16772</v>
      </c>
    </row>
    <row r="1704" spans="1:24" x14ac:dyDescent="0.2">
      <c r="A1704" s="215">
        <v>9789152302484</v>
      </c>
      <c r="B1704" s="11">
        <v>5</v>
      </c>
      <c r="C1704" s="11" t="s">
        <v>414</v>
      </c>
      <c r="D1704" s="11" t="s">
        <v>437</v>
      </c>
      <c r="E1704" s="11" t="s">
        <v>282</v>
      </c>
      <c r="F1704" s="11" t="s">
        <v>378</v>
      </c>
      <c r="G1704" s="11" t="s">
        <v>431</v>
      </c>
      <c r="H1704" s="11" t="s">
        <v>33</v>
      </c>
      <c r="I1704" s="11">
        <v>7</v>
      </c>
      <c r="J1704" s="11" t="s">
        <v>40</v>
      </c>
      <c r="K1704" s="164" t="s">
        <v>277</v>
      </c>
      <c r="L1704" s="11" t="s">
        <v>12548</v>
      </c>
      <c r="M1704" s="11" t="str">
        <f t="shared" si="98"/>
        <v>5_x5_5x_G_7c</v>
      </c>
      <c r="N1704" s="11" t="s">
        <v>11090</v>
      </c>
      <c r="O1704" s="11" t="s">
        <v>358</v>
      </c>
      <c r="P1704" s="11"/>
      <c r="Q1704" s="55" t="s">
        <v>7129</v>
      </c>
      <c r="R1704" s="11" t="s">
        <v>16186</v>
      </c>
      <c r="S1704" s="152" t="s">
        <v>8342</v>
      </c>
      <c r="T1704" s="78" t="str">
        <f t="shared" si="97"/>
        <v>y2_24_2y</v>
      </c>
      <c r="U1704" s="78" t="str">
        <f>INDEX(Lista!$O$2:$S$206,MATCH('Base data'!T1704,Lista!$P$2:$P$206,0),3)</f>
        <v>Variabler och uttryck - Förenkla uttryck</v>
      </c>
      <c r="V1704" s="78" t="str">
        <f>INDEX(Lista!$O$2:$S$206,MATCH('Base data'!T1704,Lista!$P$2:$P$206,0),4)</f>
        <v>SF_2_24</v>
      </c>
      <c r="W1704" s="78" t="str">
        <f>INDEX(Lista!$O$2:$S$206,MATCH('Base data'!T1704,Lista!$P$2:$P$206,0),5)</f>
        <v>Variabler och uttryck</v>
      </c>
      <c r="X1704" s="214" t="s">
        <v>16772</v>
      </c>
    </row>
    <row r="1705" spans="1:24" x14ac:dyDescent="0.2">
      <c r="A1705" s="215">
        <v>9789152302484</v>
      </c>
      <c r="B1705" s="11">
        <v>5</v>
      </c>
      <c r="C1705" s="11" t="s">
        <v>414</v>
      </c>
      <c r="D1705" s="11" t="s">
        <v>437</v>
      </c>
      <c r="E1705" s="11" t="s">
        <v>282</v>
      </c>
      <c r="F1705" s="11" t="s">
        <v>378</v>
      </c>
      <c r="G1705" s="11" t="s">
        <v>431</v>
      </c>
      <c r="H1705" s="11" t="s">
        <v>33</v>
      </c>
      <c r="I1705" s="11">
        <v>8</v>
      </c>
      <c r="J1705" s="11" t="s">
        <v>31</v>
      </c>
      <c r="K1705" s="164" t="s">
        <v>277</v>
      </c>
      <c r="L1705" s="11" t="s">
        <v>17333</v>
      </c>
      <c r="M1705" s="11" t="str">
        <f t="shared" si="98"/>
        <v>5_x5_5x_G_8a</v>
      </c>
      <c r="N1705" s="11" t="s">
        <v>11091</v>
      </c>
      <c r="O1705" s="11" t="s">
        <v>358</v>
      </c>
      <c r="P1705" s="11"/>
      <c r="Q1705" s="55" t="s">
        <v>7130</v>
      </c>
      <c r="R1705" s="11" t="s">
        <v>16186</v>
      </c>
      <c r="S1705" s="152" t="s">
        <v>8342</v>
      </c>
      <c r="T1705" s="78" t="str">
        <f t="shared" si="97"/>
        <v>y2_24_2y</v>
      </c>
      <c r="U1705" s="78" t="str">
        <f>INDEX(Lista!$O$2:$S$206,MATCH('Base data'!T1705,Lista!$P$2:$P$206,0),3)</f>
        <v>Variabler och uttryck - Förenkla uttryck</v>
      </c>
      <c r="V1705" s="78" t="str">
        <f>INDEX(Lista!$O$2:$S$206,MATCH('Base data'!T1705,Lista!$P$2:$P$206,0),4)</f>
        <v>SF_2_24</v>
      </c>
      <c r="W1705" s="78" t="str">
        <f>INDEX(Lista!$O$2:$S$206,MATCH('Base data'!T1705,Lista!$P$2:$P$206,0),5)</f>
        <v>Variabler och uttryck</v>
      </c>
      <c r="X1705" s="214" t="s">
        <v>16772</v>
      </c>
    </row>
    <row r="1706" spans="1:24" x14ac:dyDescent="0.2">
      <c r="A1706" s="215">
        <v>9789152302484</v>
      </c>
      <c r="B1706" s="11">
        <v>5</v>
      </c>
      <c r="C1706" s="11" t="s">
        <v>414</v>
      </c>
      <c r="D1706" s="11" t="s">
        <v>437</v>
      </c>
      <c r="E1706" s="11" t="s">
        <v>282</v>
      </c>
      <c r="F1706" s="11" t="s">
        <v>378</v>
      </c>
      <c r="G1706" s="11" t="s">
        <v>431</v>
      </c>
      <c r="H1706" s="11" t="s">
        <v>33</v>
      </c>
      <c r="I1706" s="11">
        <v>8</v>
      </c>
      <c r="J1706" s="11" t="s">
        <v>34</v>
      </c>
      <c r="K1706" s="164" t="s">
        <v>277</v>
      </c>
      <c r="L1706" s="11" t="s">
        <v>17333</v>
      </c>
      <c r="M1706" s="11" t="str">
        <f t="shared" si="98"/>
        <v>5_x5_5x_G_8b</v>
      </c>
      <c r="N1706" s="11" t="s">
        <v>11092</v>
      </c>
      <c r="O1706" s="11" t="s">
        <v>358</v>
      </c>
      <c r="P1706" s="11"/>
      <c r="Q1706" s="55" t="s">
        <v>7131</v>
      </c>
      <c r="R1706" s="11" t="s">
        <v>16186</v>
      </c>
      <c r="S1706" s="152" t="s">
        <v>8342</v>
      </c>
      <c r="T1706" s="78" t="str">
        <f t="shared" si="97"/>
        <v>y2_24_2y</v>
      </c>
      <c r="U1706" s="78" t="str">
        <f>INDEX(Lista!$O$2:$S$206,MATCH('Base data'!T1706,Lista!$P$2:$P$206,0),3)</f>
        <v>Variabler och uttryck - Förenkla uttryck</v>
      </c>
      <c r="V1706" s="78" t="str">
        <f>INDEX(Lista!$O$2:$S$206,MATCH('Base data'!T1706,Lista!$P$2:$P$206,0),4)</f>
        <v>SF_2_24</v>
      </c>
      <c r="W1706" s="78" t="str">
        <f>INDEX(Lista!$O$2:$S$206,MATCH('Base data'!T1706,Lista!$P$2:$P$206,0),5)</f>
        <v>Variabler och uttryck</v>
      </c>
      <c r="X1706" s="214" t="s">
        <v>16772</v>
      </c>
    </row>
    <row r="1707" spans="1:24" x14ac:dyDescent="0.2">
      <c r="A1707" s="215">
        <v>9789152302484</v>
      </c>
      <c r="B1707" s="11">
        <v>5</v>
      </c>
      <c r="C1707" s="11" t="s">
        <v>414</v>
      </c>
      <c r="D1707" s="11" t="s">
        <v>437</v>
      </c>
      <c r="E1707" s="11" t="s">
        <v>282</v>
      </c>
      <c r="F1707" s="11" t="s">
        <v>378</v>
      </c>
      <c r="G1707" s="11" t="s">
        <v>431</v>
      </c>
      <c r="H1707" s="11" t="s">
        <v>33</v>
      </c>
      <c r="I1707" s="11">
        <v>8</v>
      </c>
      <c r="J1707" s="11" t="s">
        <v>40</v>
      </c>
      <c r="K1707" s="164" t="s">
        <v>277</v>
      </c>
      <c r="L1707" s="11" t="s">
        <v>17333</v>
      </c>
      <c r="M1707" s="11" t="str">
        <f t="shared" si="98"/>
        <v>5_x5_5x_G_8c</v>
      </c>
      <c r="N1707" s="11" t="s">
        <v>11093</v>
      </c>
      <c r="O1707" s="11" t="s">
        <v>358</v>
      </c>
      <c r="P1707" s="11"/>
      <c r="Q1707" s="55" t="s">
        <v>11986</v>
      </c>
      <c r="R1707" s="11" t="s">
        <v>16186</v>
      </c>
      <c r="S1707" s="152" t="s">
        <v>8342</v>
      </c>
      <c r="T1707" s="78" t="str">
        <f t="shared" si="97"/>
        <v>y2_24_2y</v>
      </c>
      <c r="U1707" s="78" t="str">
        <f>INDEX(Lista!$O$2:$S$206,MATCH('Base data'!T1707,Lista!$P$2:$P$206,0),3)</f>
        <v>Variabler och uttryck - Förenkla uttryck</v>
      </c>
      <c r="V1707" s="78" t="str">
        <f>INDEX(Lista!$O$2:$S$206,MATCH('Base data'!T1707,Lista!$P$2:$P$206,0),4)</f>
        <v>SF_2_24</v>
      </c>
      <c r="W1707" s="78" t="str">
        <f>INDEX(Lista!$O$2:$S$206,MATCH('Base data'!T1707,Lista!$P$2:$P$206,0),5)</f>
        <v>Variabler och uttryck</v>
      </c>
      <c r="X1707" s="214" t="s">
        <v>16772</v>
      </c>
    </row>
    <row r="1708" spans="1:24" x14ac:dyDescent="0.2">
      <c r="A1708" s="215">
        <v>9789152302484</v>
      </c>
      <c r="B1708" s="11">
        <v>5</v>
      </c>
      <c r="C1708" s="11" t="s">
        <v>414</v>
      </c>
      <c r="D1708" s="11" t="s">
        <v>437</v>
      </c>
      <c r="E1708" s="11" t="s">
        <v>282</v>
      </c>
      <c r="F1708" s="11" t="s">
        <v>378</v>
      </c>
      <c r="G1708" s="11" t="s">
        <v>431</v>
      </c>
      <c r="H1708" s="11" t="s">
        <v>33</v>
      </c>
      <c r="I1708" s="11">
        <v>9</v>
      </c>
      <c r="J1708" s="11" t="s">
        <v>31</v>
      </c>
      <c r="K1708" s="164" t="s">
        <v>277</v>
      </c>
      <c r="L1708" s="11" t="s">
        <v>12548</v>
      </c>
      <c r="M1708" s="11" t="str">
        <f t="shared" si="98"/>
        <v>5_x5_5x_G_9a</v>
      </c>
      <c r="N1708" s="11" t="s">
        <v>11094</v>
      </c>
      <c r="O1708" s="11" t="s">
        <v>1256</v>
      </c>
      <c r="P1708" s="11"/>
      <c r="Q1708" s="55" t="s">
        <v>7132</v>
      </c>
      <c r="R1708" s="11" t="s">
        <v>7133</v>
      </c>
      <c r="S1708" s="152" t="s">
        <v>8342</v>
      </c>
      <c r="T1708" s="78" t="str">
        <f t="shared" si="97"/>
        <v>y2_24_2y</v>
      </c>
      <c r="U1708" s="78" t="str">
        <f>INDEX(Lista!$O$2:$S$206,MATCH('Base data'!T1708,Lista!$P$2:$P$206,0),3)</f>
        <v>Variabler och uttryck - Förenkla uttryck</v>
      </c>
      <c r="V1708" s="78" t="str">
        <f>INDEX(Lista!$O$2:$S$206,MATCH('Base data'!T1708,Lista!$P$2:$P$206,0),4)</f>
        <v>SF_2_24</v>
      </c>
      <c r="W1708" s="78" t="str">
        <f>INDEX(Lista!$O$2:$S$206,MATCH('Base data'!T1708,Lista!$P$2:$P$206,0),5)</f>
        <v>Variabler och uttryck</v>
      </c>
      <c r="X1708" s="214" t="s">
        <v>16772</v>
      </c>
    </row>
    <row r="1709" spans="1:24" x14ac:dyDescent="0.2">
      <c r="A1709" s="215">
        <v>9789152302484</v>
      </c>
      <c r="B1709" s="11">
        <v>5</v>
      </c>
      <c r="C1709" s="11" t="s">
        <v>414</v>
      </c>
      <c r="D1709" s="11" t="s">
        <v>437</v>
      </c>
      <c r="E1709" s="11" t="s">
        <v>282</v>
      </c>
      <c r="F1709" s="11" t="s">
        <v>378</v>
      </c>
      <c r="G1709" s="11" t="s">
        <v>431</v>
      </c>
      <c r="H1709" s="11" t="s">
        <v>33</v>
      </c>
      <c r="I1709" s="11">
        <v>9</v>
      </c>
      <c r="J1709" s="11" t="s">
        <v>34</v>
      </c>
      <c r="K1709" s="164" t="s">
        <v>277</v>
      </c>
      <c r="L1709" s="11" t="s">
        <v>12548</v>
      </c>
      <c r="M1709" s="11" t="str">
        <f t="shared" si="98"/>
        <v>5_x5_5x_G_9b</v>
      </c>
      <c r="N1709" s="11" t="s">
        <v>11095</v>
      </c>
      <c r="O1709" s="11" t="s">
        <v>1256</v>
      </c>
      <c r="P1709" s="11"/>
      <c r="Q1709" s="55" t="s">
        <v>7132</v>
      </c>
      <c r="R1709" s="11" t="s">
        <v>7134</v>
      </c>
      <c r="S1709" s="152" t="s">
        <v>8342</v>
      </c>
      <c r="T1709" s="78" t="str">
        <f t="shared" si="97"/>
        <v>y2_24_2y</v>
      </c>
      <c r="U1709" s="78" t="str">
        <f>INDEX(Lista!$O$2:$S$206,MATCH('Base data'!T1709,Lista!$P$2:$P$206,0),3)</f>
        <v>Variabler och uttryck - Förenkla uttryck</v>
      </c>
      <c r="V1709" s="78" t="str">
        <f>INDEX(Lista!$O$2:$S$206,MATCH('Base data'!T1709,Lista!$P$2:$P$206,0),4)</f>
        <v>SF_2_24</v>
      </c>
      <c r="W1709" s="78" t="str">
        <f>INDEX(Lista!$O$2:$S$206,MATCH('Base data'!T1709,Lista!$P$2:$P$206,0),5)</f>
        <v>Variabler och uttryck</v>
      </c>
      <c r="X1709" s="214" t="s">
        <v>16772</v>
      </c>
    </row>
    <row r="1710" spans="1:24" x14ac:dyDescent="0.2">
      <c r="A1710" s="215">
        <v>9789152302484</v>
      </c>
      <c r="B1710" s="11">
        <v>5</v>
      </c>
      <c r="C1710" s="11" t="s">
        <v>414</v>
      </c>
      <c r="D1710" s="11" t="s">
        <v>437</v>
      </c>
      <c r="E1710" s="11" t="s">
        <v>282</v>
      </c>
      <c r="F1710" s="11" t="s">
        <v>378</v>
      </c>
      <c r="G1710" s="11" t="s">
        <v>431</v>
      </c>
      <c r="H1710" s="11" t="s">
        <v>33</v>
      </c>
      <c r="I1710" s="11">
        <v>9</v>
      </c>
      <c r="J1710" s="11" t="s">
        <v>40</v>
      </c>
      <c r="K1710" s="164" t="s">
        <v>277</v>
      </c>
      <c r="L1710" s="11" t="s">
        <v>12548</v>
      </c>
      <c r="M1710" s="11" t="str">
        <f t="shared" si="98"/>
        <v>5_x5_5x_G_9c</v>
      </c>
      <c r="N1710" s="11" t="s">
        <v>11096</v>
      </c>
      <c r="O1710" s="11" t="s">
        <v>1256</v>
      </c>
      <c r="P1710" s="11"/>
      <c r="Q1710" s="55" t="s">
        <v>7132</v>
      </c>
      <c r="R1710" s="11" t="s">
        <v>7135</v>
      </c>
      <c r="S1710" s="152" t="s">
        <v>8342</v>
      </c>
      <c r="T1710" s="78" t="str">
        <f t="shared" si="97"/>
        <v>y2_24_2y</v>
      </c>
      <c r="U1710" s="78" t="str">
        <f>INDEX(Lista!$O$2:$S$206,MATCH('Base data'!T1710,Lista!$P$2:$P$206,0),3)</f>
        <v>Variabler och uttryck - Förenkla uttryck</v>
      </c>
      <c r="V1710" s="78" t="str">
        <f>INDEX(Lista!$O$2:$S$206,MATCH('Base data'!T1710,Lista!$P$2:$P$206,0),4)</f>
        <v>SF_2_24</v>
      </c>
      <c r="W1710" s="78" t="str">
        <f>INDEX(Lista!$O$2:$S$206,MATCH('Base data'!T1710,Lista!$P$2:$P$206,0),5)</f>
        <v>Variabler och uttryck</v>
      </c>
      <c r="X1710" s="214" t="s">
        <v>16772</v>
      </c>
    </row>
    <row r="1711" spans="1:24" x14ac:dyDescent="0.2">
      <c r="A1711" s="215">
        <v>9789152302484</v>
      </c>
      <c r="B1711" s="11">
        <v>5</v>
      </c>
      <c r="C1711" s="11" t="s">
        <v>414</v>
      </c>
      <c r="D1711" s="11" t="s">
        <v>437</v>
      </c>
      <c r="E1711" s="11" t="s">
        <v>282</v>
      </c>
      <c r="F1711" s="11" t="s">
        <v>378</v>
      </c>
      <c r="G1711" s="11" t="s">
        <v>431</v>
      </c>
      <c r="H1711" s="11" t="s">
        <v>33</v>
      </c>
      <c r="I1711" s="11">
        <v>10</v>
      </c>
      <c r="J1711" s="11" t="s">
        <v>31</v>
      </c>
      <c r="K1711" s="164" t="s">
        <v>277</v>
      </c>
      <c r="L1711" s="11" t="s">
        <v>17333</v>
      </c>
      <c r="M1711" s="11" t="str">
        <f t="shared" si="98"/>
        <v>5_x5_5x_G_10a</v>
      </c>
      <c r="N1711" s="11" t="s">
        <v>11097</v>
      </c>
      <c r="O1711" s="11" t="s">
        <v>328</v>
      </c>
      <c r="P1711" s="11"/>
      <c r="Q1711" s="55" t="s">
        <v>11988</v>
      </c>
      <c r="R1711" s="11" t="s">
        <v>16186</v>
      </c>
      <c r="S1711" s="152" t="s">
        <v>8343</v>
      </c>
      <c r="T1711" s="78" t="str">
        <f t="shared" si="97"/>
        <v>y2_24_5y</v>
      </c>
      <c r="U1711" s="78" t="str">
        <f>INDEX(Lista!$O$2:$S$206,MATCH('Base data'!T1711,Lista!$P$2:$P$206,0),3)</f>
        <v>Variabler och uttryck - Värdet av ett uttryck</v>
      </c>
      <c r="V1711" s="78" t="str">
        <f>INDEX(Lista!$O$2:$S$206,MATCH('Base data'!T1711,Lista!$P$2:$P$206,0),4)</f>
        <v>SF_2_24</v>
      </c>
      <c r="W1711" s="78" t="str">
        <f>INDEX(Lista!$O$2:$S$206,MATCH('Base data'!T1711,Lista!$P$2:$P$206,0),5)</f>
        <v>Variabler och uttryck</v>
      </c>
      <c r="X1711" s="214" t="s">
        <v>16772</v>
      </c>
    </row>
    <row r="1712" spans="1:24" x14ac:dyDescent="0.2">
      <c r="A1712" s="215">
        <v>9789152302484</v>
      </c>
      <c r="B1712" s="11">
        <v>5</v>
      </c>
      <c r="C1712" s="11" t="s">
        <v>414</v>
      </c>
      <c r="D1712" s="11" t="s">
        <v>437</v>
      </c>
      <c r="E1712" s="11" t="s">
        <v>282</v>
      </c>
      <c r="F1712" s="11" t="s">
        <v>378</v>
      </c>
      <c r="G1712" s="11" t="s">
        <v>431</v>
      </c>
      <c r="H1712" s="11" t="s">
        <v>33</v>
      </c>
      <c r="I1712" s="11">
        <v>10</v>
      </c>
      <c r="J1712" s="11" t="s">
        <v>34</v>
      </c>
      <c r="K1712" s="164" t="s">
        <v>277</v>
      </c>
      <c r="L1712" s="11" t="s">
        <v>17333</v>
      </c>
      <c r="M1712" s="11" t="str">
        <f t="shared" si="98"/>
        <v>5_x5_5x_G_10b</v>
      </c>
      <c r="N1712" s="11" t="s">
        <v>11098</v>
      </c>
      <c r="O1712" s="11" t="s">
        <v>328</v>
      </c>
      <c r="P1712" s="11"/>
      <c r="Q1712" s="55" t="s">
        <v>11989</v>
      </c>
      <c r="R1712" s="11" t="s">
        <v>16186</v>
      </c>
      <c r="S1712" s="152" t="s">
        <v>8343</v>
      </c>
      <c r="T1712" s="78" t="str">
        <f t="shared" si="97"/>
        <v>y2_24_5y</v>
      </c>
      <c r="U1712" s="78" t="str">
        <f>INDEX(Lista!$O$2:$S$206,MATCH('Base data'!T1712,Lista!$P$2:$P$206,0),3)</f>
        <v>Variabler och uttryck - Värdet av ett uttryck</v>
      </c>
      <c r="V1712" s="78" t="str">
        <f>INDEX(Lista!$O$2:$S$206,MATCH('Base data'!T1712,Lista!$P$2:$P$206,0),4)</f>
        <v>SF_2_24</v>
      </c>
      <c r="W1712" s="78" t="str">
        <f>INDEX(Lista!$O$2:$S$206,MATCH('Base data'!T1712,Lista!$P$2:$P$206,0),5)</f>
        <v>Variabler och uttryck</v>
      </c>
      <c r="X1712" s="214" t="s">
        <v>16772</v>
      </c>
    </row>
    <row r="1713" spans="1:24" x14ac:dyDescent="0.2">
      <c r="A1713" s="215">
        <v>9789152302484</v>
      </c>
      <c r="B1713" s="11">
        <v>5</v>
      </c>
      <c r="C1713" s="11" t="s">
        <v>414</v>
      </c>
      <c r="D1713" s="11" t="s">
        <v>437</v>
      </c>
      <c r="E1713" s="11" t="s">
        <v>282</v>
      </c>
      <c r="F1713" s="11" t="s">
        <v>378</v>
      </c>
      <c r="G1713" s="11" t="s">
        <v>431</v>
      </c>
      <c r="H1713" s="11" t="s">
        <v>33</v>
      </c>
      <c r="I1713" s="11">
        <v>11</v>
      </c>
      <c r="J1713" s="11" t="s">
        <v>31</v>
      </c>
      <c r="K1713" s="164" t="s">
        <v>277</v>
      </c>
      <c r="L1713" s="11" t="s">
        <v>12548</v>
      </c>
      <c r="M1713" s="11" t="str">
        <f t="shared" si="98"/>
        <v>5_x5_5x_G_11a</v>
      </c>
      <c r="N1713" s="11" t="s">
        <v>11099</v>
      </c>
      <c r="O1713" s="11" t="s">
        <v>328</v>
      </c>
      <c r="P1713" s="11"/>
      <c r="Q1713" s="55" t="s">
        <v>12538</v>
      </c>
      <c r="R1713" s="11" t="s">
        <v>16186</v>
      </c>
      <c r="S1713" s="152" t="s">
        <v>8343</v>
      </c>
      <c r="T1713" s="78" t="str">
        <f t="shared" si="97"/>
        <v>y2_24_5y</v>
      </c>
      <c r="U1713" s="78" t="str">
        <f>INDEX(Lista!$O$2:$S$206,MATCH('Base data'!T1713,Lista!$P$2:$P$206,0),3)</f>
        <v>Variabler och uttryck - Värdet av ett uttryck</v>
      </c>
      <c r="V1713" s="78" t="str">
        <f>INDEX(Lista!$O$2:$S$206,MATCH('Base data'!T1713,Lista!$P$2:$P$206,0),4)</f>
        <v>SF_2_24</v>
      </c>
      <c r="W1713" s="78" t="str">
        <f>INDEX(Lista!$O$2:$S$206,MATCH('Base data'!T1713,Lista!$P$2:$P$206,0),5)</f>
        <v>Variabler och uttryck</v>
      </c>
      <c r="X1713" s="214" t="s">
        <v>16772</v>
      </c>
    </row>
    <row r="1714" spans="1:24" x14ac:dyDescent="0.2">
      <c r="A1714" s="215">
        <v>9789152302484</v>
      </c>
      <c r="B1714" s="11">
        <v>5</v>
      </c>
      <c r="C1714" s="11" t="s">
        <v>414</v>
      </c>
      <c r="D1714" s="11" t="s">
        <v>437</v>
      </c>
      <c r="E1714" s="11" t="s">
        <v>282</v>
      </c>
      <c r="F1714" s="11" t="s">
        <v>378</v>
      </c>
      <c r="G1714" s="11" t="s">
        <v>431</v>
      </c>
      <c r="H1714" s="11" t="s">
        <v>33</v>
      </c>
      <c r="I1714" s="11">
        <v>11</v>
      </c>
      <c r="J1714" s="11" t="s">
        <v>34</v>
      </c>
      <c r="K1714" s="164" t="s">
        <v>277</v>
      </c>
      <c r="L1714" s="11" t="s">
        <v>12548</v>
      </c>
      <c r="M1714" s="11" t="str">
        <f t="shared" si="98"/>
        <v>5_x5_5x_G_11b</v>
      </c>
      <c r="N1714" s="11" t="s">
        <v>11100</v>
      </c>
      <c r="O1714" s="11" t="s">
        <v>328</v>
      </c>
      <c r="P1714" s="11"/>
      <c r="Q1714" s="55" t="s">
        <v>12539</v>
      </c>
      <c r="R1714" s="11" t="s">
        <v>16186</v>
      </c>
      <c r="S1714" s="152" t="s">
        <v>8343</v>
      </c>
      <c r="T1714" s="78" t="str">
        <f t="shared" si="97"/>
        <v>y2_24_5y</v>
      </c>
      <c r="U1714" s="78" t="str">
        <f>INDEX(Lista!$O$2:$S$206,MATCH('Base data'!T1714,Lista!$P$2:$P$206,0),3)</f>
        <v>Variabler och uttryck - Värdet av ett uttryck</v>
      </c>
      <c r="V1714" s="78" t="str">
        <f>INDEX(Lista!$O$2:$S$206,MATCH('Base data'!T1714,Lista!$P$2:$P$206,0),4)</f>
        <v>SF_2_24</v>
      </c>
      <c r="W1714" s="78" t="str">
        <f>INDEX(Lista!$O$2:$S$206,MATCH('Base data'!T1714,Lista!$P$2:$P$206,0),5)</f>
        <v>Variabler och uttryck</v>
      </c>
      <c r="X1714" s="214" t="s">
        <v>16772</v>
      </c>
    </row>
    <row r="1715" spans="1:24" x14ac:dyDescent="0.2">
      <c r="A1715" s="215">
        <v>9789152302484</v>
      </c>
      <c r="B1715" s="11">
        <v>5</v>
      </c>
      <c r="C1715" s="11" t="s">
        <v>414</v>
      </c>
      <c r="D1715" s="11" t="s">
        <v>437</v>
      </c>
      <c r="E1715" s="11" t="s">
        <v>282</v>
      </c>
      <c r="F1715" s="11" t="s">
        <v>378</v>
      </c>
      <c r="G1715" s="11" t="s">
        <v>431</v>
      </c>
      <c r="H1715" s="11" t="s">
        <v>33</v>
      </c>
      <c r="I1715" s="11">
        <v>11</v>
      </c>
      <c r="J1715" s="11" t="s">
        <v>40</v>
      </c>
      <c r="K1715" s="164" t="s">
        <v>277</v>
      </c>
      <c r="L1715" s="11" t="s">
        <v>12548</v>
      </c>
      <c r="M1715" s="11" t="str">
        <f t="shared" si="98"/>
        <v>5_x5_5x_G_11c</v>
      </c>
      <c r="N1715" s="11" t="s">
        <v>11101</v>
      </c>
      <c r="O1715" s="11" t="s">
        <v>328</v>
      </c>
      <c r="P1715" s="11"/>
      <c r="Q1715" s="55" t="s">
        <v>12540</v>
      </c>
      <c r="R1715" s="11" t="s">
        <v>16186</v>
      </c>
      <c r="S1715" s="152" t="s">
        <v>8343</v>
      </c>
      <c r="T1715" s="78" t="str">
        <f t="shared" si="97"/>
        <v>y2_24_5y</v>
      </c>
      <c r="U1715" s="78" t="str">
        <f>INDEX(Lista!$O$2:$S$206,MATCH('Base data'!T1715,Lista!$P$2:$P$206,0),3)</f>
        <v>Variabler och uttryck - Värdet av ett uttryck</v>
      </c>
      <c r="V1715" s="78" t="str">
        <f>INDEX(Lista!$O$2:$S$206,MATCH('Base data'!T1715,Lista!$P$2:$P$206,0),4)</f>
        <v>SF_2_24</v>
      </c>
      <c r="W1715" s="78" t="str">
        <f>INDEX(Lista!$O$2:$S$206,MATCH('Base data'!T1715,Lista!$P$2:$P$206,0),5)</f>
        <v>Variabler och uttryck</v>
      </c>
      <c r="X1715" s="214" t="s">
        <v>16772</v>
      </c>
    </row>
    <row r="1716" spans="1:24" x14ac:dyDescent="0.2">
      <c r="A1716" s="215">
        <v>9789152302484</v>
      </c>
      <c r="B1716" s="11">
        <v>5</v>
      </c>
      <c r="C1716" s="11" t="s">
        <v>414</v>
      </c>
      <c r="D1716" s="11" t="s">
        <v>437</v>
      </c>
      <c r="E1716" s="11" t="s">
        <v>282</v>
      </c>
      <c r="F1716" s="11" t="s">
        <v>378</v>
      </c>
      <c r="G1716" s="11" t="s">
        <v>431</v>
      </c>
      <c r="H1716" s="11" t="s">
        <v>33</v>
      </c>
      <c r="I1716" s="11">
        <v>12</v>
      </c>
      <c r="J1716" s="11"/>
      <c r="K1716" s="164" t="s">
        <v>277</v>
      </c>
      <c r="L1716" s="11" t="s">
        <v>17333</v>
      </c>
      <c r="M1716" s="11" t="str">
        <f t="shared" si="98"/>
        <v>5_x5_5x_G_12</v>
      </c>
      <c r="N1716" s="11" t="s">
        <v>11102</v>
      </c>
      <c r="O1716" s="11" t="s">
        <v>1256</v>
      </c>
      <c r="P1716" s="11"/>
      <c r="Q1716" s="55" t="s">
        <v>7136</v>
      </c>
      <c r="R1716" s="11" t="s">
        <v>16186</v>
      </c>
      <c r="S1716" s="152" t="s">
        <v>8343</v>
      </c>
      <c r="T1716" s="78" t="str">
        <f t="shared" si="97"/>
        <v>y2_24_5y</v>
      </c>
      <c r="U1716" s="78" t="str">
        <f>INDEX(Lista!$O$2:$S$206,MATCH('Base data'!T1716,Lista!$P$2:$P$206,0),3)</f>
        <v>Variabler och uttryck - Värdet av ett uttryck</v>
      </c>
      <c r="V1716" s="78" t="str">
        <f>INDEX(Lista!$O$2:$S$206,MATCH('Base data'!T1716,Lista!$P$2:$P$206,0),4)</f>
        <v>SF_2_24</v>
      </c>
      <c r="W1716" s="78" t="str">
        <f>INDEX(Lista!$O$2:$S$206,MATCH('Base data'!T1716,Lista!$P$2:$P$206,0),5)</f>
        <v>Variabler och uttryck</v>
      </c>
      <c r="X1716" s="214" t="s">
        <v>16772</v>
      </c>
    </row>
    <row r="1717" spans="1:24" x14ac:dyDescent="0.2">
      <c r="A1717" s="215">
        <v>9789152302484</v>
      </c>
      <c r="B1717" s="11">
        <v>5</v>
      </c>
      <c r="C1717" s="11" t="s">
        <v>414</v>
      </c>
      <c r="D1717" s="11" t="s">
        <v>437</v>
      </c>
      <c r="E1717" s="11" t="s">
        <v>282</v>
      </c>
      <c r="F1717" s="11" t="s">
        <v>378</v>
      </c>
      <c r="G1717" s="11" t="s">
        <v>431</v>
      </c>
      <c r="H1717" s="11" t="s">
        <v>33</v>
      </c>
      <c r="I1717" s="11">
        <v>13</v>
      </c>
      <c r="J1717" s="11" t="s">
        <v>31</v>
      </c>
      <c r="K1717" s="164" t="s">
        <v>277</v>
      </c>
      <c r="L1717" s="11" t="s">
        <v>12548</v>
      </c>
      <c r="M1717" s="11" t="str">
        <f t="shared" si="98"/>
        <v>5_x5_5x_G_13a</v>
      </c>
      <c r="N1717" s="11" t="s">
        <v>11103</v>
      </c>
      <c r="O1717" s="11" t="s">
        <v>358</v>
      </c>
      <c r="P1717" s="11"/>
      <c r="Q1717" s="55" t="s">
        <v>7137</v>
      </c>
      <c r="R1717" s="11" t="s">
        <v>16186</v>
      </c>
      <c r="S1717" s="152" t="s">
        <v>8342</v>
      </c>
      <c r="T1717" s="78" t="str">
        <f t="shared" si="97"/>
        <v>y2_24_2y</v>
      </c>
      <c r="U1717" s="78" t="str">
        <f>INDEX(Lista!$O$2:$S$206,MATCH('Base data'!T1717,Lista!$P$2:$P$206,0),3)</f>
        <v>Variabler och uttryck - Förenkla uttryck</v>
      </c>
      <c r="V1717" s="78" t="str">
        <f>INDEX(Lista!$O$2:$S$206,MATCH('Base data'!T1717,Lista!$P$2:$P$206,0),4)</f>
        <v>SF_2_24</v>
      </c>
      <c r="W1717" s="78" t="str">
        <f>INDEX(Lista!$O$2:$S$206,MATCH('Base data'!T1717,Lista!$P$2:$P$206,0),5)</f>
        <v>Variabler och uttryck</v>
      </c>
      <c r="X1717" s="214" t="s">
        <v>16772</v>
      </c>
    </row>
    <row r="1718" spans="1:24" x14ac:dyDescent="0.2">
      <c r="A1718" s="215">
        <v>9789152302484</v>
      </c>
      <c r="B1718" s="11">
        <v>5</v>
      </c>
      <c r="C1718" s="11" t="s">
        <v>414</v>
      </c>
      <c r="D1718" s="11" t="s">
        <v>437</v>
      </c>
      <c r="E1718" s="11" t="s">
        <v>282</v>
      </c>
      <c r="F1718" s="11" t="s">
        <v>378</v>
      </c>
      <c r="G1718" s="11" t="s">
        <v>431</v>
      </c>
      <c r="H1718" s="11" t="s">
        <v>33</v>
      </c>
      <c r="I1718" s="11">
        <v>13</v>
      </c>
      <c r="J1718" s="11" t="s">
        <v>34</v>
      </c>
      <c r="K1718" s="164" t="s">
        <v>277</v>
      </c>
      <c r="L1718" s="11" t="s">
        <v>12548</v>
      </c>
      <c r="M1718" s="11" t="str">
        <f t="shared" si="98"/>
        <v>5_x5_5x_G_13b</v>
      </c>
      <c r="N1718" s="11" t="s">
        <v>11104</v>
      </c>
      <c r="O1718" s="11" t="s">
        <v>358</v>
      </c>
      <c r="P1718" s="11"/>
      <c r="Q1718" s="55" t="s">
        <v>7138</v>
      </c>
      <c r="R1718" s="11" t="s">
        <v>16186</v>
      </c>
      <c r="S1718" s="152" t="s">
        <v>8342</v>
      </c>
      <c r="T1718" s="78" t="str">
        <f t="shared" si="97"/>
        <v>y2_24_2y</v>
      </c>
      <c r="U1718" s="78" t="str">
        <f>INDEX(Lista!$O$2:$S$206,MATCH('Base data'!T1718,Lista!$P$2:$P$206,0),3)</f>
        <v>Variabler och uttryck - Förenkla uttryck</v>
      </c>
      <c r="V1718" s="78" t="str">
        <f>INDEX(Lista!$O$2:$S$206,MATCH('Base data'!T1718,Lista!$P$2:$P$206,0),4)</f>
        <v>SF_2_24</v>
      </c>
      <c r="W1718" s="78" t="str">
        <f>INDEX(Lista!$O$2:$S$206,MATCH('Base data'!T1718,Lista!$P$2:$P$206,0),5)</f>
        <v>Variabler och uttryck</v>
      </c>
      <c r="X1718" s="214" t="s">
        <v>16772</v>
      </c>
    </row>
    <row r="1719" spans="1:24" x14ac:dyDescent="0.2">
      <c r="A1719" s="215">
        <v>9789152302484</v>
      </c>
      <c r="B1719" s="11">
        <v>5</v>
      </c>
      <c r="C1719" s="11" t="s">
        <v>414</v>
      </c>
      <c r="D1719" s="11" t="s">
        <v>437</v>
      </c>
      <c r="E1719" s="11" t="s">
        <v>282</v>
      </c>
      <c r="F1719" s="11" t="s">
        <v>378</v>
      </c>
      <c r="G1719" s="11" t="s">
        <v>431</v>
      </c>
      <c r="H1719" s="11" t="s">
        <v>33</v>
      </c>
      <c r="I1719" s="11">
        <v>13</v>
      </c>
      <c r="J1719" s="11" t="s">
        <v>40</v>
      </c>
      <c r="K1719" s="164" t="s">
        <v>277</v>
      </c>
      <c r="L1719" s="11" t="s">
        <v>12548</v>
      </c>
      <c r="M1719" s="11" t="str">
        <f t="shared" si="98"/>
        <v>5_x5_5x_G_13c</v>
      </c>
      <c r="N1719" s="11" t="s">
        <v>11105</v>
      </c>
      <c r="O1719" s="11" t="s">
        <v>358</v>
      </c>
      <c r="P1719" s="11"/>
      <c r="Q1719" s="55" t="s">
        <v>7139</v>
      </c>
      <c r="R1719" s="11" t="s">
        <v>16186</v>
      </c>
      <c r="S1719" s="152" t="s">
        <v>8342</v>
      </c>
      <c r="T1719" s="78" t="str">
        <f t="shared" si="97"/>
        <v>y2_24_2y</v>
      </c>
      <c r="U1719" s="78" t="str">
        <f>INDEX(Lista!$O$2:$S$206,MATCH('Base data'!T1719,Lista!$P$2:$P$206,0),3)</f>
        <v>Variabler och uttryck - Förenkla uttryck</v>
      </c>
      <c r="V1719" s="78" t="str">
        <f>INDEX(Lista!$O$2:$S$206,MATCH('Base data'!T1719,Lista!$P$2:$P$206,0),4)</f>
        <v>SF_2_24</v>
      </c>
      <c r="W1719" s="78" t="str">
        <f>INDEX(Lista!$O$2:$S$206,MATCH('Base data'!T1719,Lista!$P$2:$P$206,0),5)</f>
        <v>Variabler och uttryck</v>
      </c>
      <c r="X1719" s="214" t="s">
        <v>16772</v>
      </c>
    </row>
    <row r="1720" spans="1:24" x14ac:dyDescent="0.2">
      <c r="A1720" s="215">
        <v>9789152302484</v>
      </c>
      <c r="B1720" s="11">
        <v>5</v>
      </c>
      <c r="C1720" s="11" t="s">
        <v>414</v>
      </c>
      <c r="D1720" s="11" t="s">
        <v>437</v>
      </c>
      <c r="E1720" s="11" t="s">
        <v>282</v>
      </c>
      <c r="F1720" s="11" t="s">
        <v>378</v>
      </c>
      <c r="G1720" s="11" t="s">
        <v>431</v>
      </c>
      <c r="H1720" s="11" t="s">
        <v>33</v>
      </c>
      <c r="I1720" s="11">
        <v>14</v>
      </c>
      <c r="J1720" s="11" t="s">
        <v>31</v>
      </c>
      <c r="K1720" s="164" t="s">
        <v>277</v>
      </c>
      <c r="L1720" s="11" t="s">
        <v>17333</v>
      </c>
      <c r="M1720" s="11" t="str">
        <f t="shared" si="98"/>
        <v>5_x5_5x_G_14a</v>
      </c>
      <c r="N1720" s="11" t="s">
        <v>11106</v>
      </c>
      <c r="O1720" s="11" t="s">
        <v>358</v>
      </c>
      <c r="P1720" s="11"/>
      <c r="Q1720" s="55" t="s">
        <v>7140</v>
      </c>
      <c r="R1720" s="11" t="s">
        <v>16186</v>
      </c>
      <c r="S1720" s="152" t="s">
        <v>8342</v>
      </c>
      <c r="T1720" s="78" t="str">
        <f t="shared" si="97"/>
        <v>y2_24_2y</v>
      </c>
      <c r="U1720" s="78" t="str">
        <f>INDEX(Lista!$O$2:$S$206,MATCH('Base data'!T1720,Lista!$P$2:$P$206,0),3)</f>
        <v>Variabler och uttryck - Förenkla uttryck</v>
      </c>
      <c r="V1720" s="78" t="str">
        <f>INDEX(Lista!$O$2:$S$206,MATCH('Base data'!T1720,Lista!$P$2:$P$206,0),4)</f>
        <v>SF_2_24</v>
      </c>
      <c r="W1720" s="78" t="str">
        <f>INDEX(Lista!$O$2:$S$206,MATCH('Base data'!T1720,Lista!$P$2:$P$206,0),5)</f>
        <v>Variabler och uttryck</v>
      </c>
      <c r="X1720" s="214" t="s">
        <v>16772</v>
      </c>
    </row>
    <row r="1721" spans="1:24" x14ac:dyDescent="0.2">
      <c r="A1721" s="215">
        <v>9789152302484</v>
      </c>
      <c r="B1721" s="11">
        <v>5</v>
      </c>
      <c r="C1721" s="11" t="s">
        <v>414</v>
      </c>
      <c r="D1721" s="11" t="s">
        <v>437</v>
      </c>
      <c r="E1721" s="11" t="s">
        <v>282</v>
      </c>
      <c r="F1721" s="11" t="s">
        <v>378</v>
      </c>
      <c r="G1721" s="11" t="s">
        <v>431</v>
      </c>
      <c r="H1721" s="11" t="s">
        <v>33</v>
      </c>
      <c r="I1721" s="11">
        <v>14</v>
      </c>
      <c r="J1721" s="11" t="s">
        <v>34</v>
      </c>
      <c r="K1721" s="164" t="s">
        <v>277</v>
      </c>
      <c r="L1721" s="11" t="s">
        <v>17333</v>
      </c>
      <c r="M1721" s="11" t="str">
        <f t="shared" si="98"/>
        <v>5_x5_5x_G_14b</v>
      </c>
      <c r="N1721" s="11" t="s">
        <v>11107</v>
      </c>
      <c r="O1721" s="11" t="s">
        <v>358</v>
      </c>
      <c r="P1721" s="11"/>
      <c r="Q1721" s="55" t="s">
        <v>7141</v>
      </c>
      <c r="R1721" s="11" t="s">
        <v>16186</v>
      </c>
      <c r="S1721" s="152" t="s">
        <v>8342</v>
      </c>
      <c r="T1721" s="78" t="str">
        <f t="shared" si="97"/>
        <v>y2_24_2y</v>
      </c>
      <c r="U1721" s="78" t="str">
        <f>INDEX(Lista!$O$2:$S$206,MATCH('Base data'!T1721,Lista!$P$2:$P$206,0),3)</f>
        <v>Variabler och uttryck - Förenkla uttryck</v>
      </c>
      <c r="V1721" s="78" t="str">
        <f>INDEX(Lista!$O$2:$S$206,MATCH('Base data'!T1721,Lista!$P$2:$P$206,0),4)</f>
        <v>SF_2_24</v>
      </c>
      <c r="W1721" s="78" t="str">
        <f>INDEX(Lista!$O$2:$S$206,MATCH('Base data'!T1721,Lista!$P$2:$P$206,0),5)</f>
        <v>Variabler och uttryck</v>
      </c>
      <c r="X1721" s="214" t="s">
        <v>16772</v>
      </c>
    </row>
    <row r="1722" spans="1:24" x14ac:dyDescent="0.2">
      <c r="A1722" s="215">
        <v>9789152302484</v>
      </c>
      <c r="B1722" s="11">
        <v>5</v>
      </c>
      <c r="C1722" s="11" t="s">
        <v>414</v>
      </c>
      <c r="D1722" s="11" t="s">
        <v>437</v>
      </c>
      <c r="E1722" s="11" t="s">
        <v>282</v>
      </c>
      <c r="F1722" s="11" t="s">
        <v>378</v>
      </c>
      <c r="G1722" s="11" t="s">
        <v>431</v>
      </c>
      <c r="H1722" s="11" t="s">
        <v>33</v>
      </c>
      <c r="I1722" s="11">
        <v>14</v>
      </c>
      <c r="J1722" s="11" t="s">
        <v>40</v>
      </c>
      <c r="K1722" s="164" t="s">
        <v>277</v>
      </c>
      <c r="L1722" s="11" t="s">
        <v>17333</v>
      </c>
      <c r="M1722" s="11" t="str">
        <f t="shared" si="98"/>
        <v>5_x5_5x_G_14c</v>
      </c>
      <c r="N1722" s="11" t="s">
        <v>11108</v>
      </c>
      <c r="O1722" s="11" t="s">
        <v>358</v>
      </c>
      <c r="P1722" s="11"/>
      <c r="Q1722" s="55" t="s">
        <v>7142</v>
      </c>
      <c r="R1722" s="11" t="s">
        <v>16186</v>
      </c>
      <c r="S1722" s="152" t="s">
        <v>8342</v>
      </c>
      <c r="T1722" s="78" t="str">
        <f t="shared" si="97"/>
        <v>y2_24_2y</v>
      </c>
      <c r="U1722" s="78" t="str">
        <f>INDEX(Lista!$O$2:$S$206,MATCH('Base data'!T1722,Lista!$P$2:$P$206,0),3)</f>
        <v>Variabler och uttryck - Förenkla uttryck</v>
      </c>
      <c r="V1722" s="78" t="str">
        <f>INDEX(Lista!$O$2:$S$206,MATCH('Base data'!T1722,Lista!$P$2:$P$206,0),4)</f>
        <v>SF_2_24</v>
      </c>
      <c r="W1722" s="78" t="str">
        <f>INDEX(Lista!$O$2:$S$206,MATCH('Base data'!T1722,Lista!$P$2:$P$206,0),5)</f>
        <v>Variabler och uttryck</v>
      </c>
      <c r="X1722" s="214" t="s">
        <v>16772</v>
      </c>
    </row>
    <row r="1723" spans="1:24" x14ac:dyDescent="0.2">
      <c r="A1723" s="215">
        <v>9789152302484</v>
      </c>
      <c r="B1723" s="11">
        <v>5</v>
      </c>
      <c r="C1723" s="11" t="s">
        <v>414</v>
      </c>
      <c r="D1723" s="11" t="s">
        <v>437</v>
      </c>
      <c r="E1723" s="11" t="s">
        <v>282</v>
      </c>
      <c r="F1723" s="11" t="s">
        <v>378</v>
      </c>
      <c r="G1723" s="11" t="s">
        <v>431</v>
      </c>
      <c r="H1723" s="11" t="s">
        <v>33</v>
      </c>
      <c r="I1723" s="11">
        <v>15</v>
      </c>
      <c r="J1723" s="11" t="s">
        <v>31</v>
      </c>
      <c r="K1723" s="164" t="s">
        <v>277</v>
      </c>
      <c r="L1723" s="11" t="s">
        <v>12548</v>
      </c>
      <c r="M1723" s="11" t="str">
        <f t="shared" si="98"/>
        <v>5_x5_5x_G_15a</v>
      </c>
      <c r="N1723" s="11" t="s">
        <v>11109</v>
      </c>
      <c r="O1723" s="11" t="s">
        <v>1059</v>
      </c>
      <c r="P1723" s="11"/>
      <c r="Q1723" s="55" t="s">
        <v>7143</v>
      </c>
      <c r="R1723" s="11" t="s">
        <v>16186</v>
      </c>
      <c r="S1723" s="152" t="s">
        <v>8342</v>
      </c>
      <c r="T1723" s="78" t="str">
        <f t="shared" si="97"/>
        <v>y2_24_2y</v>
      </c>
      <c r="U1723" s="78" t="str">
        <f>INDEX(Lista!$O$2:$S$206,MATCH('Base data'!T1723,Lista!$P$2:$P$206,0),3)</f>
        <v>Variabler och uttryck - Förenkla uttryck</v>
      </c>
      <c r="V1723" s="78" t="str">
        <f>INDEX(Lista!$O$2:$S$206,MATCH('Base data'!T1723,Lista!$P$2:$P$206,0),4)</f>
        <v>SF_2_24</v>
      </c>
      <c r="W1723" s="78" t="str">
        <f>INDEX(Lista!$O$2:$S$206,MATCH('Base data'!T1723,Lista!$P$2:$P$206,0),5)</f>
        <v>Variabler och uttryck</v>
      </c>
      <c r="X1723" s="214" t="s">
        <v>16772</v>
      </c>
    </row>
    <row r="1724" spans="1:24" x14ac:dyDescent="0.2">
      <c r="A1724" s="215">
        <v>9789152302484</v>
      </c>
      <c r="B1724" s="11">
        <v>5</v>
      </c>
      <c r="C1724" s="11" t="s">
        <v>414</v>
      </c>
      <c r="D1724" s="11" t="s">
        <v>437</v>
      </c>
      <c r="E1724" s="11" t="s">
        <v>282</v>
      </c>
      <c r="F1724" s="11" t="s">
        <v>378</v>
      </c>
      <c r="G1724" s="11" t="s">
        <v>431</v>
      </c>
      <c r="H1724" s="11" t="s">
        <v>33</v>
      </c>
      <c r="I1724" s="11">
        <v>15</v>
      </c>
      <c r="J1724" s="11" t="s">
        <v>34</v>
      </c>
      <c r="K1724" s="164" t="s">
        <v>277</v>
      </c>
      <c r="L1724" s="11" t="s">
        <v>12548</v>
      </c>
      <c r="M1724" s="11" t="str">
        <f t="shared" si="98"/>
        <v>5_x5_5x_G_15b</v>
      </c>
      <c r="N1724" s="11" t="s">
        <v>11110</v>
      </c>
      <c r="O1724" s="11" t="s">
        <v>1059</v>
      </c>
      <c r="P1724" s="11"/>
      <c r="Q1724" s="55" t="s">
        <v>7144</v>
      </c>
      <c r="R1724" s="11" t="s">
        <v>16186</v>
      </c>
      <c r="S1724" s="152" t="s">
        <v>8342</v>
      </c>
      <c r="T1724" s="78" t="str">
        <f t="shared" si="97"/>
        <v>y2_24_2y</v>
      </c>
      <c r="U1724" s="78" t="str">
        <f>INDEX(Lista!$O$2:$S$206,MATCH('Base data'!T1724,Lista!$P$2:$P$206,0),3)</f>
        <v>Variabler och uttryck - Förenkla uttryck</v>
      </c>
      <c r="V1724" s="78" t="str">
        <f>INDEX(Lista!$O$2:$S$206,MATCH('Base data'!T1724,Lista!$P$2:$P$206,0),4)</f>
        <v>SF_2_24</v>
      </c>
      <c r="W1724" s="78" t="str">
        <f>INDEX(Lista!$O$2:$S$206,MATCH('Base data'!T1724,Lista!$P$2:$P$206,0),5)</f>
        <v>Variabler och uttryck</v>
      </c>
      <c r="X1724" s="214" t="s">
        <v>16772</v>
      </c>
    </row>
    <row r="1725" spans="1:24" x14ac:dyDescent="0.2">
      <c r="A1725" s="215">
        <v>9789152302484</v>
      </c>
      <c r="B1725" s="11">
        <v>5</v>
      </c>
      <c r="C1725" s="11" t="s">
        <v>414</v>
      </c>
      <c r="D1725" s="11" t="s">
        <v>437</v>
      </c>
      <c r="E1725" s="11" t="s">
        <v>282</v>
      </c>
      <c r="F1725" s="11" t="s">
        <v>378</v>
      </c>
      <c r="G1725" s="11" t="s">
        <v>431</v>
      </c>
      <c r="H1725" s="11" t="s">
        <v>33</v>
      </c>
      <c r="I1725" s="11">
        <v>16</v>
      </c>
      <c r="J1725" s="11" t="s">
        <v>31</v>
      </c>
      <c r="K1725" s="164" t="s">
        <v>277</v>
      </c>
      <c r="L1725" s="11" t="s">
        <v>17333</v>
      </c>
      <c r="M1725" s="11" t="str">
        <f t="shared" si="98"/>
        <v>5_x5_5x_G_16a</v>
      </c>
      <c r="N1725" s="11" t="s">
        <v>11111</v>
      </c>
      <c r="O1725" s="11" t="s">
        <v>1059</v>
      </c>
      <c r="P1725" s="11"/>
      <c r="Q1725" s="55" t="s">
        <v>7145</v>
      </c>
      <c r="R1725" s="11" t="s">
        <v>16186</v>
      </c>
      <c r="S1725" s="152" t="s">
        <v>8344</v>
      </c>
      <c r="T1725" s="78" t="str">
        <f t="shared" si="97"/>
        <v>y1_4_1y</v>
      </c>
      <c r="U1725" s="78" t="str">
        <f>INDEX(Lista!$O$2:$S$206,MATCH('Base data'!T1725,Lista!$P$2:$P$206,0),3)</f>
        <v>Ekvationslösning - Algebraisk lösning</v>
      </c>
      <c r="V1725" s="78" t="str">
        <f>INDEX(Lista!$O$2:$S$206,MATCH('Base data'!T1725,Lista!$P$2:$P$206,0),4)</f>
        <v>T_1_4</v>
      </c>
      <c r="W1725" s="78" t="str">
        <f>INDEX(Lista!$O$2:$S$206,MATCH('Base data'!T1725,Lista!$P$2:$P$206,0),5)</f>
        <v>Ekvationslösning</v>
      </c>
      <c r="X1725" s="214" t="s">
        <v>16772</v>
      </c>
    </row>
    <row r="1726" spans="1:24" x14ac:dyDescent="0.2">
      <c r="A1726" s="215">
        <v>9789152302484</v>
      </c>
      <c r="B1726" s="11">
        <v>5</v>
      </c>
      <c r="C1726" s="11" t="s">
        <v>414</v>
      </c>
      <c r="D1726" s="11" t="s">
        <v>437</v>
      </c>
      <c r="E1726" s="11" t="s">
        <v>282</v>
      </c>
      <c r="F1726" s="11" t="s">
        <v>378</v>
      </c>
      <c r="G1726" s="11" t="s">
        <v>431</v>
      </c>
      <c r="H1726" s="11" t="s">
        <v>33</v>
      </c>
      <c r="I1726" s="11">
        <v>16</v>
      </c>
      <c r="J1726" s="11" t="s">
        <v>34</v>
      </c>
      <c r="K1726" s="164" t="s">
        <v>277</v>
      </c>
      <c r="L1726" s="11" t="s">
        <v>17333</v>
      </c>
      <c r="M1726" s="11" t="str">
        <f t="shared" si="98"/>
        <v>5_x5_5x_G_16b</v>
      </c>
      <c r="N1726" s="11" t="s">
        <v>11112</v>
      </c>
      <c r="O1726" s="11" t="s">
        <v>1059</v>
      </c>
      <c r="P1726" s="11"/>
      <c r="Q1726" s="55" t="s">
        <v>7146</v>
      </c>
      <c r="R1726" s="11" t="s">
        <v>16186</v>
      </c>
      <c r="S1726" s="152" t="s">
        <v>8344</v>
      </c>
      <c r="T1726" s="78" t="str">
        <f t="shared" ref="T1726:T1789" si="99">"y"&amp;S1726&amp;"y"</f>
        <v>y1_4_1y</v>
      </c>
      <c r="U1726" s="78" t="str">
        <f>INDEX(Lista!$O$2:$S$206,MATCH('Base data'!T1726,Lista!$P$2:$P$206,0),3)</f>
        <v>Ekvationslösning - Algebraisk lösning</v>
      </c>
      <c r="V1726" s="78" t="str">
        <f>INDEX(Lista!$O$2:$S$206,MATCH('Base data'!T1726,Lista!$P$2:$P$206,0),4)</f>
        <v>T_1_4</v>
      </c>
      <c r="W1726" s="78" t="str">
        <f>INDEX(Lista!$O$2:$S$206,MATCH('Base data'!T1726,Lista!$P$2:$P$206,0),5)</f>
        <v>Ekvationslösning</v>
      </c>
      <c r="X1726" s="214" t="s">
        <v>16772</v>
      </c>
    </row>
    <row r="1727" spans="1:24" x14ac:dyDescent="0.2">
      <c r="A1727" s="215">
        <v>9789152302484</v>
      </c>
      <c r="B1727" s="11">
        <v>5</v>
      </c>
      <c r="C1727" s="11" t="s">
        <v>414</v>
      </c>
      <c r="D1727" s="11" t="s">
        <v>437</v>
      </c>
      <c r="E1727" s="11" t="s">
        <v>282</v>
      </c>
      <c r="F1727" s="11" t="s">
        <v>378</v>
      </c>
      <c r="G1727" s="11" t="s">
        <v>431</v>
      </c>
      <c r="H1727" s="11" t="s">
        <v>33</v>
      </c>
      <c r="I1727" s="11">
        <v>16</v>
      </c>
      <c r="J1727" s="11" t="s">
        <v>40</v>
      </c>
      <c r="K1727" s="164" t="s">
        <v>277</v>
      </c>
      <c r="L1727" s="11" t="s">
        <v>17333</v>
      </c>
      <c r="M1727" s="11" t="str">
        <f t="shared" si="98"/>
        <v>5_x5_5x_G_16c</v>
      </c>
      <c r="N1727" s="11" t="s">
        <v>11113</v>
      </c>
      <c r="O1727" s="11" t="s">
        <v>1059</v>
      </c>
      <c r="P1727" s="11"/>
      <c r="Q1727" s="55" t="s">
        <v>7147</v>
      </c>
      <c r="R1727" s="11" t="s">
        <v>16186</v>
      </c>
      <c r="S1727" s="152" t="s">
        <v>8344</v>
      </c>
      <c r="T1727" s="78" t="str">
        <f t="shared" si="99"/>
        <v>y1_4_1y</v>
      </c>
      <c r="U1727" s="78" t="str">
        <f>INDEX(Lista!$O$2:$S$206,MATCH('Base data'!T1727,Lista!$P$2:$P$206,0),3)</f>
        <v>Ekvationslösning - Algebraisk lösning</v>
      </c>
      <c r="V1727" s="78" t="str">
        <f>INDEX(Lista!$O$2:$S$206,MATCH('Base data'!T1727,Lista!$P$2:$P$206,0),4)</f>
        <v>T_1_4</v>
      </c>
      <c r="W1727" s="78" t="str">
        <f>INDEX(Lista!$O$2:$S$206,MATCH('Base data'!T1727,Lista!$P$2:$P$206,0),5)</f>
        <v>Ekvationslösning</v>
      </c>
      <c r="X1727" s="214" t="s">
        <v>16772</v>
      </c>
    </row>
    <row r="1728" spans="1:24" x14ac:dyDescent="0.2">
      <c r="A1728" s="215">
        <v>9789152302484</v>
      </c>
      <c r="B1728" s="11">
        <v>5</v>
      </c>
      <c r="C1728" s="11" t="s">
        <v>414</v>
      </c>
      <c r="D1728" s="11" t="s">
        <v>437</v>
      </c>
      <c r="E1728" s="11" t="s">
        <v>282</v>
      </c>
      <c r="F1728" s="11" t="s">
        <v>378</v>
      </c>
      <c r="G1728" s="11" t="s">
        <v>431</v>
      </c>
      <c r="H1728" s="11" t="s">
        <v>33</v>
      </c>
      <c r="I1728" s="11">
        <v>17</v>
      </c>
      <c r="J1728" s="11" t="s">
        <v>31</v>
      </c>
      <c r="K1728" s="164" t="s">
        <v>277</v>
      </c>
      <c r="L1728" s="11" t="s">
        <v>12548</v>
      </c>
      <c r="M1728" s="11" t="str">
        <f t="shared" si="98"/>
        <v>5_x5_5x_G_17a</v>
      </c>
      <c r="N1728" s="11" t="s">
        <v>11114</v>
      </c>
      <c r="O1728" s="11" t="s">
        <v>1059</v>
      </c>
      <c r="P1728" s="11"/>
      <c r="Q1728" s="55" t="s">
        <v>7148</v>
      </c>
      <c r="R1728" s="11" t="s">
        <v>16186</v>
      </c>
      <c r="S1728" s="152" t="s">
        <v>8344</v>
      </c>
      <c r="T1728" s="78" t="str">
        <f t="shared" si="99"/>
        <v>y1_4_1y</v>
      </c>
      <c r="U1728" s="78" t="str">
        <f>INDEX(Lista!$O$2:$S$206,MATCH('Base data'!T1728,Lista!$P$2:$P$206,0),3)</f>
        <v>Ekvationslösning - Algebraisk lösning</v>
      </c>
      <c r="V1728" s="78" t="str">
        <f>INDEX(Lista!$O$2:$S$206,MATCH('Base data'!T1728,Lista!$P$2:$P$206,0),4)</f>
        <v>T_1_4</v>
      </c>
      <c r="W1728" s="78" t="str">
        <f>INDEX(Lista!$O$2:$S$206,MATCH('Base data'!T1728,Lista!$P$2:$P$206,0),5)</f>
        <v>Ekvationslösning</v>
      </c>
      <c r="X1728" s="214" t="s">
        <v>16772</v>
      </c>
    </row>
    <row r="1729" spans="1:24" x14ac:dyDescent="0.2">
      <c r="A1729" s="215">
        <v>9789152302484</v>
      </c>
      <c r="B1729" s="11">
        <v>5</v>
      </c>
      <c r="C1729" s="11" t="s">
        <v>414</v>
      </c>
      <c r="D1729" s="11" t="s">
        <v>437</v>
      </c>
      <c r="E1729" s="11" t="s">
        <v>282</v>
      </c>
      <c r="F1729" s="11" t="s">
        <v>378</v>
      </c>
      <c r="G1729" s="11" t="s">
        <v>431</v>
      </c>
      <c r="H1729" s="11" t="s">
        <v>33</v>
      </c>
      <c r="I1729" s="11">
        <v>17</v>
      </c>
      <c r="J1729" s="11" t="s">
        <v>34</v>
      </c>
      <c r="K1729" s="164" t="s">
        <v>277</v>
      </c>
      <c r="L1729" s="11" t="s">
        <v>12548</v>
      </c>
      <c r="M1729" s="11" t="str">
        <f t="shared" si="98"/>
        <v>5_x5_5x_G_17b</v>
      </c>
      <c r="N1729" s="11" t="s">
        <v>11115</v>
      </c>
      <c r="O1729" s="11" t="s">
        <v>1059</v>
      </c>
      <c r="P1729" s="11"/>
      <c r="Q1729" s="55" t="s">
        <v>7149</v>
      </c>
      <c r="R1729" s="11" t="s">
        <v>16186</v>
      </c>
      <c r="S1729" s="152" t="s">
        <v>8344</v>
      </c>
      <c r="T1729" s="78" t="str">
        <f t="shared" si="99"/>
        <v>y1_4_1y</v>
      </c>
      <c r="U1729" s="78" t="str">
        <f>INDEX(Lista!$O$2:$S$206,MATCH('Base data'!T1729,Lista!$P$2:$P$206,0),3)</f>
        <v>Ekvationslösning - Algebraisk lösning</v>
      </c>
      <c r="V1729" s="78" t="str">
        <f>INDEX(Lista!$O$2:$S$206,MATCH('Base data'!T1729,Lista!$P$2:$P$206,0),4)</f>
        <v>T_1_4</v>
      </c>
      <c r="W1729" s="78" t="str">
        <f>INDEX(Lista!$O$2:$S$206,MATCH('Base data'!T1729,Lista!$P$2:$P$206,0),5)</f>
        <v>Ekvationslösning</v>
      </c>
      <c r="X1729" s="214" t="s">
        <v>16772</v>
      </c>
    </row>
    <row r="1730" spans="1:24" x14ac:dyDescent="0.2">
      <c r="A1730" s="215">
        <v>9789152302484</v>
      </c>
      <c r="B1730" s="11">
        <v>5</v>
      </c>
      <c r="C1730" s="11" t="s">
        <v>414</v>
      </c>
      <c r="D1730" s="11" t="s">
        <v>437</v>
      </c>
      <c r="E1730" s="11" t="s">
        <v>282</v>
      </c>
      <c r="F1730" s="11" t="s">
        <v>378</v>
      </c>
      <c r="G1730" s="11" t="s">
        <v>431</v>
      </c>
      <c r="H1730" s="11" t="s">
        <v>33</v>
      </c>
      <c r="I1730" s="11">
        <v>17</v>
      </c>
      <c r="J1730" s="11" t="s">
        <v>40</v>
      </c>
      <c r="K1730" s="164" t="s">
        <v>277</v>
      </c>
      <c r="L1730" s="11" t="s">
        <v>12548</v>
      </c>
      <c r="M1730" s="11" t="str">
        <f t="shared" si="98"/>
        <v>5_x5_5x_G_17c</v>
      </c>
      <c r="N1730" s="11" t="s">
        <v>11116</v>
      </c>
      <c r="O1730" s="11" t="s">
        <v>1059</v>
      </c>
      <c r="P1730" s="11"/>
      <c r="Q1730" s="55" t="s">
        <v>7150</v>
      </c>
      <c r="R1730" s="11" t="s">
        <v>16186</v>
      </c>
      <c r="S1730" s="152" t="s">
        <v>8344</v>
      </c>
      <c r="T1730" s="78" t="str">
        <f t="shared" si="99"/>
        <v>y1_4_1y</v>
      </c>
      <c r="U1730" s="78" t="str">
        <f>INDEX(Lista!$O$2:$S$206,MATCH('Base data'!T1730,Lista!$P$2:$P$206,0),3)</f>
        <v>Ekvationslösning - Algebraisk lösning</v>
      </c>
      <c r="V1730" s="78" t="str">
        <f>INDEX(Lista!$O$2:$S$206,MATCH('Base data'!T1730,Lista!$P$2:$P$206,0),4)</f>
        <v>T_1_4</v>
      </c>
      <c r="W1730" s="78" t="str">
        <f>INDEX(Lista!$O$2:$S$206,MATCH('Base data'!T1730,Lista!$P$2:$P$206,0),5)</f>
        <v>Ekvationslösning</v>
      </c>
      <c r="X1730" s="214" t="s">
        <v>16772</v>
      </c>
    </row>
    <row r="1731" spans="1:24" x14ac:dyDescent="0.2">
      <c r="A1731" s="215">
        <v>9789152302484</v>
      </c>
      <c r="B1731" s="11">
        <v>5</v>
      </c>
      <c r="C1731" s="11" t="s">
        <v>414</v>
      </c>
      <c r="D1731" s="11" t="s">
        <v>437</v>
      </c>
      <c r="E1731" s="11" t="s">
        <v>282</v>
      </c>
      <c r="F1731" s="11" t="s">
        <v>378</v>
      </c>
      <c r="G1731" s="11" t="s">
        <v>431</v>
      </c>
      <c r="H1731" s="11" t="s">
        <v>33</v>
      </c>
      <c r="I1731" s="11">
        <v>18</v>
      </c>
      <c r="J1731" s="11" t="s">
        <v>31</v>
      </c>
      <c r="K1731" s="164" t="s">
        <v>277</v>
      </c>
      <c r="L1731" s="11" t="s">
        <v>17333</v>
      </c>
      <c r="M1731" s="11" t="str">
        <f t="shared" si="98"/>
        <v>5_x5_5x_G_18a</v>
      </c>
      <c r="N1731" s="11" t="s">
        <v>11117</v>
      </c>
      <c r="O1731" s="11" t="s">
        <v>1059</v>
      </c>
      <c r="P1731" s="11"/>
      <c r="Q1731" s="55" t="s">
        <v>7151</v>
      </c>
      <c r="R1731" s="11" t="s">
        <v>16186</v>
      </c>
      <c r="S1731" s="152" t="s">
        <v>8344</v>
      </c>
      <c r="T1731" s="78" t="str">
        <f t="shared" si="99"/>
        <v>y1_4_1y</v>
      </c>
      <c r="U1731" s="78" t="str">
        <f>INDEX(Lista!$O$2:$S$206,MATCH('Base data'!T1731,Lista!$P$2:$P$206,0),3)</f>
        <v>Ekvationslösning - Algebraisk lösning</v>
      </c>
      <c r="V1731" s="78" t="str">
        <f>INDEX(Lista!$O$2:$S$206,MATCH('Base data'!T1731,Lista!$P$2:$P$206,0),4)</f>
        <v>T_1_4</v>
      </c>
      <c r="W1731" s="78" t="str">
        <f>INDEX(Lista!$O$2:$S$206,MATCH('Base data'!T1731,Lista!$P$2:$P$206,0),5)</f>
        <v>Ekvationslösning</v>
      </c>
      <c r="X1731" s="214" t="s">
        <v>16772</v>
      </c>
    </row>
    <row r="1732" spans="1:24" x14ac:dyDescent="0.2">
      <c r="A1732" s="215">
        <v>9789152302484</v>
      </c>
      <c r="B1732" s="11">
        <v>5</v>
      </c>
      <c r="C1732" s="11" t="s">
        <v>414</v>
      </c>
      <c r="D1732" s="11" t="s">
        <v>437</v>
      </c>
      <c r="E1732" s="11" t="s">
        <v>282</v>
      </c>
      <c r="F1732" s="11" t="s">
        <v>378</v>
      </c>
      <c r="G1732" s="11" t="s">
        <v>431</v>
      </c>
      <c r="H1732" s="11" t="s">
        <v>33</v>
      </c>
      <c r="I1732" s="11">
        <v>18</v>
      </c>
      <c r="J1732" s="11" t="s">
        <v>34</v>
      </c>
      <c r="K1732" s="164" t="s">
        <v>277</v>
      </c>
      <c r="L1732" s="11" t="s">
        <v>17333</v>
      </c>
      <c r="M1732" s="11" t="str">
        <f t="shared" si="98"/>
        <v>5_x5_5x_G_18b</v>
      </c>
      <c r="N1732" s="11" t="s">
        <v>11118</v>
      </c>
      <c r="O1732" s="11" t="s">
        <v>1059</v>
      </c>
      <c r="P1732" s="11"/>
      <c r="Q1732" s="55" t="s">
        <v>7152</v>
      </c>
      <c r="R1732" s="11" t="s">
        <v>16186</v>
      </c>
      <c r="S1732" s="152" t="s">
        <v>8344</v>
      </c>
      <c r="T1732" s="78" t="str">
        <f t="shared" si="99"/>
        <v>y1_4_1y</v>
      </c>
      <c r="U1732" s="78" t="str">
        <f>INDEX(Lista!$O$2:$S$206,MATCH('Base data'!T1732,Lista!$P$2:$P$206,0),3)</f>
        <v>Ekvationslösning - Algebraisk lösning</v>
      </c>
      <c r="V1732" s="78" t="str">
        <f>INDEX(Lista!$O$2:$S$206,MATCH('Base data'!T1732,Lista!$P$2:$P$206,0),4)</f>
        <v>T_1_4</v>
      </c>
      <c r="W1732" s="78" t="str">
        <f>INDEX(Lista!$O$2:$S$206,MATCH('Base data'!T1732,Lista!$P$2:$P$206,0),5)</f>
        <v>Ekvationslösning</v>
      </c>
      <c r="X1732" s="214" t="s">
        <v>16772</v>
      </c>
    </row>
    <row r="1733" spans="1:24" x14ac:dyDescent="0.2">
      <c r="A1733" s="215">
        <v>9789152302484</v>
      </c>
      <c r="B1733" s="11">
        <v>5</v>
      </c>
      <c r="C1733" s="11" t="s">
        <v>414</v>
      </c>
      <c r="D1733" s="11" t="s">
        <v>437</v>
      </c>
      <c r="E1733" s="11" t="s">
        <v>282</v>
      </c>
      <c r="F1733" s="11" t="s">
        <v>378</v>
      </c>
      <c r="G1733" s="11" t="s">
        <v>431</v>
      </c>
      <c r="H1733" s="11" t="s">
        <v>33</v>
      </c>
      <c r="I1733" s="11">
        <v>18</v>
      </c>
      <c r="J1733" s="11" t="s">
        <v>40</v>
      </c>
      <c r="K1733" s="164" t="s">
        <v>277</v>
      </c>
      <c r="L1733" s="11" t="s">
        <v>17333</v>
      </c>
      <c r="M1733" s="11" t="str">
        <f t="shared" si="98"/>
        <v>5_x5_5x_G_18c</v>
      </c>
      <c r="N1733" s="11" t="s">
        <v>11119</v>
      </c>
      <c r="O1733" s="11" t="s">
        <v>1059</v>
      </c>
      <c r="P1733" s="11"/>
      <c r="Q1733" s="55" t="s">
        <v>7153</v>
      </c>
      <c r="R1733" s="11" t="s">
        <v>16186</v>
      </c>
      <c r="S1733" s="152" t="s">
        <v>8344</v>
      </c>
      <c r="T1733" s="78" t="str">
        <f t="shared" si="99"/>
        <v>y1_4_1y</v>
      </c>
      <c r="U1733" s="78" t="str">
        <f>INDEX(Lista!$O$2:$S$206,MATCH('Base data'!T1733,Lista!$P$2:$P$206,0),3)</f>
        <v>Ekvationslösning - Algebraisk lösning</v>
      </c>
      <c r="V1733" s="78" t="str">
        <f>INDEX(Lista!$O$2:$S$206,MATCH('Base data'!T1733,Lista!$P$2:$P$206,0),4)</f>
        <v>T_1_4</v>
      </c>
      <c r="W1733" s="78" t="str">
        <f>INDEX(Lista!$O$2:$S$206,MATCH('Base data'!T1733,Lista!$P$2:$P$206,0),5)</f>
        <v>Ekvationslösning</v>
      </c>
      <c r="X1733" s="214" t="s">
        <v>16772</v>
      </c>
    </row>
    <row r="1734" spans="1:24" x14ac:dyDescent="0.2">
      <c r="A1734" s="215">
        <v>9789152302484</v>
      </c>
      <c r="B1734" s="11">
        <v>5</v>
      </c>
      <c r="C1734" s="11" t="s">
        <v>414</v>
      </c>
      <c r="D1734" s="11" t="s">
        <v>437</v>
      </c>
      <c r="E1734" s="11" t="s">
        <v>282</v>
      </c>
      <c r="F1734" s="11" t="s">
        <v>378</v>
      </c>
      <c r="G1734" s="11" t="s">
        <v>431</v>
      </c>
      <c r="H1734" s="11" t="s">
        <v>33</v>
      </c>
      <c r="I1734" s="11">
        <v>19</v>
      </c>
      <c r="J1734" s="11" t="s">
        <v>31</v>
      </c>
      <c r="K1734" s="164" t="s">
        <v>277</v>
      </c>
      <c r="L1734" s="11" t="s">
        <v>12548</v>
      </c>
      <c r="M1734" s="11" t="str">
        <f t="shared" ref="M1734:M1797" si="100">B1734&amp;"_"&amp;F1734&amp;"_"&amp;H1734&amp;"_"&amp;I1734&amp;J1734</f>
        <v>5_x5_5x_G_19a</v>
      </c>
      <c r="N1734" s="11" t="s">
        <v>11120</v>
      </c>
      <c r="O1734" s="11" t="s">
        <v>1059</v>
      </c>
      <c r="P1734" s="11"/>
      <c r="Q1734" s="55" t="s">
        <v>7154</v>
      </c>
      <c r="R1734" s="11" t="s">
        <v>16186</v>
      </c>
      <c r="S1734" s="152" t="s">
        <v>8344</v>
      </c>
      <c r="T1734" s="78" t="str">
        <f t="shared" si="99"/>
        <v>y1_4_1y</v>
      </c>
      <c r="U1734" s="78" t="str">
        <f>INDEX(Lista!$O$2:$S$206,MATCH('Base data'!T1734,Lista!$P$2:$P$206,0),3)</f>
        <v>Ekvationslösning - Algebraisk lösning</v>
      </c>
      <c r="V1734" s="78" t="str">
        <f>INDEX(Lista!$O$2:$S$206,MATCH('Base data'!T1734,Lista!$P$2:$P$206,0),4)</f>
        <v>T_1_4</v>
      </c>
      <c r="W1734" s="78" t="str">
        <f>INDEX(Lista!$O$2:$S$206,MATCH('Base data'!T1734,Lista!$P$2:$P$206,0),5)</f>
        <v>Ekvationslösning</v>
      </c>
      <c r="X1734" s="214" t="s">
        <v>16772</v>
      </c>
    </row>
    <row r="1735" spans="1:24" x14ac:dyDescent="0.2">
      <c r="A1735" s="215">
        <v>9789152302484</v>
      </c>
      <c r="B1735" s="11">
        <v>5</v>
      </c>
      <c r="C1735" s="11" t="s">
        <v>414</v>
      </c>
      <c r="D1735" s="11" t="s">
        <v>437</v>
      </c>
      <c r="E1735" s="11" t="s">
        <v>282</v>
      </c>
      <c r="F1735" s="11" t="s">
        <v>378</v>
      </c>
      <c r="G1735" s="11" t="s">
        <v>431</v>
      </c>
      <c r="H1735" s="11" t="s">
        <v>33</v>
      </c>
      <c r="I1735" s="11">
        <v>19</v>
      </c>
      <c r="J1735" s="11" t="s">
        <v>34</v>
      </c>
      <c r="K1735" s="164" t="s">
        <v>277</v>
      </c>
      <c r="L1735" s="11" t="s">
        <v>12548</v>
      </c>
      <c r="M1735" s="11" t="str">
        <f t="shared" si="100"/>
        <v>5_x5_5x_G_19b</v>
      </c>
      <c r="N1735" s="11" t="s">
        <v>11121</v>
      </c>
      <c r="O1735" s="11" t="s">
        <v>1059</v>
      </c>
      <c r="P1735" s="11"/>
      <c r="Q1735" s="55" t="s">
        <v>7155</v>
      </c>
      <c r="R1735" s="11" t="s">
        <v>16186</v>
      </c>
      <c r="S1735" s="152" t="s">
        <v>8344</v>
      </c>
      <c r="T1735" s="78" t="str">
        <f t="shared" si="99"/>
        <v>y1_4_1y</v>
      </c>
      <c r="U1735" s="78" t="str">
        <f>INDEX(Lista!$O$2:$S$206,MATCH('Base data'!T1735,Lista!$P$2:$P$206,0),3)</f>
        <v>Ekvationslösning - Algebraisk lösning</v>
      </c>
      <c r="V1735" s="78" t="str">
        <f>INDEX(Lista!$O$2:$S$206,MATCH('Base data'!T1735,Lista!$P$2:$P$206,0),4)</f>
        <v>T_1_4</v>
      </c>
      <c r="W1735" s="78" t="str">
        <f>INDEX(Lista!$O$2:$S$206,MATCH('Base data'!T1735,Lista!$P$2:$P$206,0),5)</f>
        <v>Ekvationslösning</v>
      </c>
      <c r="X1735" s="214" t="s">
        <v>16772</v>
      </c>
    </row>
    <row r="1736" spans="1:24" x14ac:dyDescent="0.2">
      <c r="A1736" s="215">
        <v>9789152302484</v>
      </c>
      <c r="B1736" s="11">
        <v>5</v>
      </c>
      <c r="C1736" s="11" t="s">
        <v>414</v>
      </c>
      <c r="D1736" s="11" t="s">
        <v>437</v>
      </c>
      <c r="E1736" s="11" t="s">
        <v>282</v>
      </c>
      <c r="F1736" s="11" t="s">
        <v>378</v>
      </c>
      <c r="G1736" s="11" t="s">
        <v>431</v>
      </c>
      <c r="H1736" s="11" t="s">
        <v>33</v>
      </c>
      <c r="I1736" s="11">
        <v>19</v>
      </c>
      <c r="J1736" s="11" t="s">
        <v>40</v>
      </c>
      <c r="K1736" s="164" t="s">
        <v>277</v>
      </c>
      <c r="L1736" s="11" t="s">
        <v>12548</v>
      </c>
      <c r="M1736" s="11" t="str">
        <f t="shared" si="100"/>
        <v>5_x5_5x_G_19c</v>
      </c>
      <c r="N1736" s="11" t="s">
        <v>11122</v>
      </c>
      <c r="O1736" s="11" t="s">
        <v>1059</v>
      </c>
      <c r="P1736" s="11"/>
      <c r="Q1736" s="55" t="s">
        <v>7156</v>
      </c>
      <c r="R1736" s="11" t="s">
        <v>16186</v>
      </c>
      <c r="S1736" s="152" t="s">
        <v>8344</v>
      </c>
      <c r="T1736" s="78" t="str">
        <f t="shared" si="99"/>
        <v>y1_4_1y</v>
      </c>
      <c r="U1736" s="78" t="str">
        <f>INDEX(Lista!$O$2:$S$206,MATCH('Base data'!T1736,Lista!$P$2:$P$206,0),3)</f>
        <v>Ekvationslösning - Algebraisk lösning</v>
      </c>
      <c r="V1736" s="78" t="str">
        <f>INDEX(Lista!$O$2:$S$206,MATCH('Base data'!T1736,Lista!$P$2:$P$206,0),4)</f>
        <v>T_1_4</v>
      </c>
      <c r="W1736" s="78" t="str">
        <f>INDEX(Lista!$O$2:$S$206,MATCH('Base data'!T1736,Lista!$P$2:$P$206,0),5)</f>
        <v>Ekvationslösning</v>
      </c>
      <c r="X1736" s="214" t="s">
        <v>16772</v>
      </c>
    </row>
    <row r="1737" spans="1:24" x14ac:dyDescent="0.2">
      <c r="A1737" s="215">
        <v>9789152302484</v>
      </c>
      <c r="B1737" s="11">
        <v>5</v>
      </c>
      <c r="C1737" s="11" t="s">
        <v>414</v>
      </c>
      <c r="D1737" s="11" t="s">
        <v>437</v>
      </c>
      <c r="E1737" s="11" t="s">
        <v>282</v>
      </c>
      <c r="F1737" s="11" t="s">
        <v>378</v>
      </c>
      <c r="G1737" s="11" t="s">
        <v>431</v>
      </c>
      <c r="H1737" s="11" t="s">
        <v>33</v>
      </c>
      <c r="I1737" s="11">
        <v>20</v>
      </c>
      <c r="J1737" s="11" t="s">
        <v>31</v>
      </c>
      <c r="K1737" s="164" t="s">
        <v>277</v>
      </c>
      <c r="L1737" s="11" t="s">
        <v>17333</v>
      </c>
      <c r="M1737" s="11" t="str">
        <f t="shared" si="100"/>
        <v>5_x5_5x_G_20a</v>
      </c>
      <c r="N1737" s="11" t="s">
        <v>11123</v>
      </c>
      <c r="O1737" s="11" t="s">
        <v>1059</v>
      </c>
      <c r="P1737" s="11"/>
      <c r="Q1737" s="55" t="s">
        <v>7157</v>
      </c>
      <c r="R1737" s="11" t="s">
        <v>16186</v>
      </c>
      <c r="S1737" s="152" t="s">
        <v>8344</v>
      </c>
      <c r="T1737" s="78" t="str">
        <f t="shared" si="99"/>
        <v>y1_4_1y</v>
      </c>
      <c r="U1737" s="78" t="str">
        <f>INDEX(Lista!$O$2:$S$206,MATCH('Base data'!T1737,Lista!$P$2:$P$206,0),3)</f>
        <v>Ekvationslösning - Algebraisk lösning</v>
      </c>
      <c r="V1737" s="78" t="str">
        <f>INDEX(Lista!$O$2:$S$206,MATCH('Base data'!T1737,Lista!$P$2:$P$206,0),4)</f>
        <v>T_1_4</v>
      </c>
      <c r="W1737" s="78" t="str">
        <f>INDEX(Lista!$O$2:$S$206,MATCH('Base data'!T1737,Lista!$P$2:$P$206,0),5)</f>
        <v>Ekvationslösning</v>
      </c>
      <c r="X1737" s="214" t="s">
        <v>16772</v>
      </c>
    </row>
    <row r="1738" spans="1:24" x14ac:dyDescent="0.2">
      <c r="A1738" s="215">
        <v>9789152302484</v>
      </c>
      <c r="B1738" s="11">
        <v>5</v>
      </c>
      <c r="C1738" s="11" t="s">
        <v>414</v>
      </c>
      <c r="D1738" s="11" t="s">
        <v>437</v>
      </c>
      <c r="E1738" s="11" t="s">
        <v>282</v>
      </c>
      <c r="F1738" s="11" t="s">
        <v>378</v>
      </c>
      <c r="G1738" s="11" t="s">
        <v>431</v>
      </c>
      <c r="H1738" s="11" t="s">
        <v>33</v>
      </c>
      <c r="I1738" s="11">
        <v>20</v>
      </c>
      <c r="J1738" s="11" t="s">
        <v>34</v>
      </c>
      <c r="K1738" s="164" t="s">
        <v>277</v>
      </c>
      <c r="L1738" s="11" t="s">
        <v>17333</v>
      </c>
      <c r="M1738" s="11" t="str">
        <f t="shared" si="100"/>
        <v>5_x5_5x_G_20b</v>
      </c>
      <c r="N1738" s="11" t="s">
        <v>11124</v>
      </c>
      <c r="O1738" s="11" t="s">
        <v>1059</v>
      </c>
      <c r="P1738" s="11"/>
      <c r="Q1738" s="55" t="s">
        <v>7158</v>
      </c>
      <c r="R1738" s="11" t="s">
        <v>16186</v>
      </c>
      <c r="S1738" s="152" t="s">
        <v>8344</v>
      </c>
      <c r="T1738" s="78" t="str">
        <f t="shared" si="99"/>
        <v>y1_4_1y</v>
      </c>
      <c r="U1738" s="78" t="str">
        <f>INDEX(Lista!$O$2:$S$206,MATCH('Base data'!T1738,Lista!$P$2:$P$206,0),3)</f>
        <v>Ekvationslösning - Algebraisk lösning</v>
      </c>
      <c r="V1738" s="78" t="str">
        <f>INDEX(Lista!$O$2:$S$206,MATCH('Base data'!T1738,Lista!$P$2:$P$206,0),4)</f>
        <v>T_1_4</v>
      </c>
      <c r="W1738" s="78" t="str">
        <f>INDEX(Lista!$O$2:$S$206,MATCH('Base data'!T1738,Lista!$P$2:$P$206,0),5)</f>
        <v>Ekvationslösning</v>
      </c>
      <c r="X1738" s="214" t="s">
        <v>16772</v>
      </c>
    </row>
    <row r="1739" spans="1:24" x14ac:dyDescent="0.2">
      <c r="A1739" s="215">
        <v>9789152302484</v>
      </c>
      <c r="B1739" s="11">
        <v>5</v>
      </c>
      <c r="C1739" s="11" t="s">
        <v>414</v>
      </c>
      <c r="D1739" s="11" t="s">
        <v>437</v>
      </c>
      <c r="E1739" s="11" t="s">
        <v>282</v>
      </c>
      <c r="F1739" s="11" t="s">
        <v>378</v>
      </c>
      <c r="G1739" s="11" t="s">
        <v>431</v>
      </c>
      <c r="H1739" s="11" t="s">
        <v>33</v>
      </c>
      <c r="I1739" s="11">
        <v>21</v>
      </c>
      <c r="J1739" s="11" t="s">
        <v>31</v>
      </c>
      <c r="K1739" s="164" t="s">
        <v>277</v>
      </c>
      <c r="L1739" s="11" t="s">
        <v>12548</v>
      </c>
      <c r="M1739" s="11" t="str">
        <f t="shared" si="100"/>
        <v>5_x5_5x_G_21a</v>
      </c>
      <c r="N1739" s="11" t="s">
        <v>11125</v>
      </c>
      <c r="O1739" s="11" t="s">
        <v>1059</v>
      </c>
      <c r="P1739" s="11"/>
      <c r="Q1739" s="55" t="s">
        <v>7159</v>
      </c>
      <c r="R1739" s="11" t="s">
        <v>16186</v>
      </c>
      <c r="S1739" s="152" t="s">
        <v>8344</v>
      </c>
      <c r="T1739" s="78" t="str">
        <f t="shared" si="99"/>
        <v>y1_4_1y</v>
      </c>
      <c r="U1739" s="78" t="str">
        <f>INDEX(Lista!$O$2:$S$206,MATCH('Base data'!T1739,Lista!$P$2:$P$206,0),3)</f>
        <v>Ekvationslösning - Algebraisk lösning</v>
      </c>
      <c r="V1739" s="78" t="str">
        <f>INDEX(Lista!$O$2:$S$206,MATCH('Base data'!T1739,Lista!$P$2:$P$206,0),4)</f>
        <v>T_1_4</v>
      </c>
      <c r="W1739" s="78" t="str">
        <f>INDEX(Lista!$O$2:$S$206,MATCH('Base data'!T1739,Lista!$P$2:$P$206,0),5)</f>
        <v>Ekvationslösning</v>
      </c>
      <c r="X1739" s="214" t="s">
        <v>16772</v>
      </c>
    </row>
    <row r="1740" spans="1:24" x14ac:dyDescent="0.2">
      <c r="A1740" s="215">
        <v>9789152302484</v>
      </c>
      <c r="B1740" s="11">
        <v>5</v>
      </c>
      <c r="C1740" s="11" t="s">
        <v>414</v>
      </c>
      <c r="D1740" s="11" t="s">
        <v>437</v>
      </c>
      <c r="E1740" s="11" t="s">
        <v>282</v>
      </c>
      <c r="F1740" s="11" t="s">
        <v>378</v>
      </c>
      <c r="G1740" s="11" t="s">
        <v>431</v>
      </c>
      <c r="H1740" s="11" t="s">
        <v>33</v>
      </c>
      <c r="I1740" s="11">
        <v>21</v>
      </c>
      <c r="J1740" s="11" t="s">
        <v>34</v>
      </c>
      <c r="K1740" s="164" t="s">
        <v>277</v>
      </c>
      <c r="L1740" s="11" t="s">
        <v>12548</v>
      </c>
      <c r="M1740" s="11" t="str">
        <f t="shared" si="100"/>
        <v>5_x5_5x_G_21b</v>
      </c>
      <c r="N1740" s="11" t="s">
        <v>11126</v>
      </c>
      <c r="O1740" s="11" t="s">
        <v>1059</v>
      </c>
      <c r="P1740" s="11"/>
      <c r="Q1740" s="55" t="s">
        <v>7160</v>
      </c>
      <c r="R1740" s="11" t="s">
        <v>16186</v>
      </c>
      <c r="S1740" s="152" t="s">
        <v>8344</v>
      </c>
      <c r="T1740" s="78" t="str">
        <f t="shared" si="99"/>
        <v>y1_4_1y</v>
      </c>
      <c r="U1740" s="78" t="str">
        <f>INDEX(Lista!$O$2:$S$206,MATCH('Base data'!T1740,Lista!$P$2:$P$206,0),3)</f>
        <v>Ekvationslösning - Algebraisk lösning</v>
      </c>
      <c r="V1740" s="78" t="str">
        <f>INDEX(Lista!$O$2:$S$206,MATCH('Base data'!T1740,Lista!$P$2:$P$206,0),4)</f>
        <v>T_1_4</v>
      </c>
      <c r="W1740" s="78" t="str">
        <f>INDEX(Lista!$O$2:$S$206,MATCH('Base data'!T1740,Lista!$P$2:$P$206,0),5)</f>
        <v>Ekvationslösning</v>
      </c>
      <c r="X1740" s="214" t="s">
        <v>16772</v>
      </c>
    </row>
    <row r="1741" spans="1:24" x14ac:dyDescent="0.2">
      <c r="A1741" s="215">
        <v>9789152302484</v>
      </c>
      <c r="B1741" s="11">
        <v>5</v>
      </c>
      <c r="C1741" s="11" t="s">
        <v>414</v>
      </c>
      <c r="D1741" s="11" t="s">
        <v>437</v>
      </c>
      <c r="E1741" s="11" t="s">
        <v>282</v>
      </c>
      <c r="F1741" s="11" t="s">
        <v>378</v>
      </c>
      <c r="G1741" s="11" t="s">
        <v>431</v>
      </c>
      <c r="H1741" s="11" t="s">
        <v>33</v>
      </c>
      <c r="I1741" s="11">
        <v>22</v>
      </c>
      <c r="J1741" s="11"/>
      <c r="K1741" s="164" t="s">
        <v>277</v>
      </c>
      <c r="L1741" s="11" t="s">
        <v>17333</v>
      </c>
      <c r="M1741" s="11" t="str">
        <f t="shared" si="100"/>
        <v>5_x5_5x_G_22</v>
      </c>
      <c r="N1741" s="11" t="s">
        <v>11127</v>
      </c>
      <c r="O1741" s="11" t="s">
        <v>1059</v>
      </c>
      <c r="P1741" s="11"/>
      <c r="Q1741" s="55" t="s">
        <v>7161</v>
      </c>
      <c r="R1741" s="11" t="s">
        <v>7162</v>
      </c>
      <c r="S1741" s="152" t="s">
        <v>8378</v>
      </c>
      <c r="T1741" s="78" t="str">
        <f t="shared" si="99"/>
        <v>y1_3y</v>
      </c>
      <c r="U1741" s="78" t="str">
        <f>INDEX(Lista!$O$2:$S$206,MATCH('Base data'!T1741,Lista!$P$2:$P$206,0),3)</f>
        <v>Ekvationer</v>
      </c>
      <c r="V1741" s="78" t="str">
        <f>INDEX(Lista!$O$2:$S$206,MATCH('Base data'!T1741,Lista!$P$2:$P$206,0),4)</f>
        <v>T_1_3</v>
      </c>
      <c r="W1741" s="78" t="str">
        <f>INDEX(Lista!$O$2:$S$206,MATCH('Base data'!T1741,Lista!$P$2:$P$206,0),5)</f>
        <v>Ekvationer</v>
      </c>
      <c r="X1741" s="214" t="s">
        <v>16772</v>
      </c>
    </row>
    <row r="1742" spans="1:24" x14ac:dyDescent="0.2">
      <c r="A1742" s="215">
        <v>9789152302484</v>
      </c>
      <c r="B1742" s="11">
        <v>5</v>
      </c>
      <c r="C1742" s="11" t="s">
        <v>414</v>
      </c>
      <c r="D1742" s="11" t="s">
        <v>437</v>
      </c>
      <c r="E1742" s="11" t="s">
        <v>282</v>
      </c>
      <c r="F1742" s="11" t="s">
        <v>378</v>
      </c>
      <c r="G1742" s="11" t="s">
        <v>431</v>
      </c>
      <c r="H1742" s="11" t="s">
        <v>33</v>
      </c>
      <c r="I1742" s="11">
        <v>23</v>
      </c>
      <c r="J1742" s="11" t="s">
        <v>31</v>
      </c>
      <c r="K1742" s="164" t="s">
        <v>277</v>
      </c>
      <c r="L1742" s="11" t="s">
        <v>12548</v>
      </c>
      <c r="M1742" s="11" t="str">
        <f t="shared" si="100"/>
        <v>5_x5_5x_G_23a</v>
      </c>
      <c r="N1742" s="11" t="s">
        <v>11128</v>
      </c>
      <c r="O1742" s="11" t="s">
        <v>1059</v>
      </c>
      <c r="P1742" s="11"/>
      <c r="Q1742" s="55" t="s">
        <v>7163</v>
      </c>
      <c r="R1742" s="11" t="s">
        <v>16186</v>
      </c>
      <c r="S1742" s="152" t="s">
        <v>8344</v>
      </c>
      <c r="T1742" s="78" t="str">
        <f t="shared" si="99"/>
        <v>y1_4_1y</v>
      </c>
      <c r="U1742" s="78" t="str">
        <f>INDEX(Lista!$O$2:$S$206,MATCH('Base data'!T1742,Lista!$P$2:$P$206,0),3)</f>
        <v>Ekvationslösning - Algebraisk lösning</v>
      </c>
      <c r="V1742" s="78" t="str">
        <f>INDEX(Lista!$O$2:$S$206,MATCH('Base data'!T1742,Lista!$P$2:$P$206,0),4)</f>
        <v>T_1_4</v>
      </c>
      <c r="W1742" s="78" t="str">
        <f>INDEX(Lista!$O$2:$S$206,MATCH('Base data'!T1742,Lista!$P$2:$P$206,0),5)</f>
        <v>Ekvationslösning</v>
      </c>
      <c r="X1742" s="214" t="s">
        <v>16772</v>
      </c>
    </row>
    <row r="1743" spans="1:24" x14ac:dyDescent="0.2">
      <c r="A1743" s="215">
        <v>9789152302484</v>
      </c>
      <c r="B1743" s="11">
        <v>5</v>
      </c>
      <c r="C1743" s="11" t="s">
        <v>414</v>
      </c>
      <c r="D1743" s="11" t="s">
        <v>437</v>
      </c>
      <c r="E1743" s="11" t="s">
        <v>282</v>
      </c>
      <c r="F1743" s="11" t="s">
        <v>378</v>
      </c>
      <c r="G1743" s="11" t="s">
        <v>431</v>
      </c>
      <c r="H1743" s="11" t="s">
        <v>33</v>
      </c>
      <c r="I1743" s="11">
        <v>23</v>
      </c>
      <c r="J1743" s="11" t="s">
        <v>34</v>
      </c>
      <c r="K1743" s="164" t="s">
        <v>277</v>
      </c>
      <c r="L1743" s="11" t="s">
        <v>12548</v>
      </c>
      <c r="M1743" s="11" t="str">
        <f t="shared" si="100"/>
        <v>5_x5_5x_G_23b</v>
      </c>
      <c r="N1743" s="11" t="s">
        <v>11129</v>
      </c>
      <c r="O1743" s="11" t="s">
        <v>1059</v>
      </c>
      <c r="P1743" s="11"/>
      <c r="Q1743" s="55" t="s">
        <v>7164</v>
      </c>
      <c r="R1743" s="11" t="s">
        <v>16186</v>
      </c>
      <c r="S1743" s="152" t="s">
        <v>8344</v>
      </c>
      <c r="T1743" s="78" t="str">
        <f t="shared" si="99"/>
        <v>y1_4_1y</v>
      </c>
      <c r="U1743" s="78" t="str">
        <f>INDEX(Lista!$O$2:$S$206,MATCH('Base data'!T1743,Lista!$P$2:$P$206,0),3)</f>
        <v>Ekvationslösning - Algebraisk lösning</v>
      </c>
      <c r="V1743" s="78" t="str">
        <f>INDEX(Lista!$O$2:$S$206,MATCH('Base data'!T1743,Lista!$P$2:$P$206,0),4)</f>
        <v>T_1_4</v>
      </c>
      <c r="W1743" s="78" t="str">
        <f>INDEX(Lista!$O$2:$S$206,MATCH('Base data'!T1743,Lista!$P$2:$P$206,0),5)</f>
        <v>Ekvationslösning</v>
      </c>
      <c r="X1743" s="214" t="s">
        <v>16772</v>
      </c>
    </row>
    <row r="1744" spans="1:24" x14ac:dyDescent="0.2">
      <c r="A1744" s="215">
        <v>9789152302484</v>
      </c>
      <c r="B1744" s="11">
        <v>5</v>
      </c>
      <c r="C1744" s="11" t="s">
        <v>414</v>
      </c>
      <c r="D1744" s="11" t="s">
        <v>437</v>
      </c>
      <c r="E1744" s="11" t="s">
        <v>282</v>
      </c>
      <c r="F1744" s="11" t="s">
        <v>378</v>
      </c>
      <c r="G1744" s="11" t="s">
        <v>431</v>
      </c>
      <c r="H1744" s="11" t="s">
        <v>33</v>
      </c>
      <c r="I1744" s="11">
        <v>23</v>
      </c>
      <c r="J1744" s="11" t="s">
        <v>40</v>
      </c>
      <c r="K1744" s="164" t="s">
        <v>277</v>
      </c>
      <c r="L1744" s="11" t="s">
        <v>12548</v>
      </c>
      <c r="M1744" s="11" t="str">
        <f t="shared" si="100"/>
        <v>5_x5_5x_G_23c</v>
      </c>
      <c r="N1744" s="11" t="s">
        <v>11130</v>
      </c>
      <c r="O1744" s="11" t="s">
        <v>1059</v>
      </c>
      <c r="P1744" s="11"/>
      <c r="Q1744" s="55" t="s">
        <v>7165</v>
      </c>
      <c r="R1744" s="11" t="s">
        <v>16186</v>
      </c>
      <c r="S1744" s="152" t="s">
        <v>8344</v>
      </c>
      <c r="T1744" s="78" t="str">
        <f t="shared" si="99"/>
        <v>y1_4_1y</v>
      </c>
      <c r="U1744" s="78" t="str">
        <f>INDEX(Lista!$O$2:$S$206,MATCH('Base data'!T1744,Lista!$P$2:$P$206,0),3)</f>
        <v>Ekvationslösning - Algebraisk lösning</v>
      </c>
      <c r="V1744" s="78" t="str">
        <f>INDEX(Lista!$O$2:$S$206,MATCH('Base data'!T1744,Lista!$P$2:$P$206,0),4)</f>
        <v>T_1_4</v>
      </c>
      <c r="W1744" s="78" t="str">
        <f>INDEX(Lista!$O$2:$S$206,MATCH('Base data'!T1744,Lista!$P$2:$P$206,0),5)</f>
        <v>Ekvationslösning</v>
      </c>
      <c r="X1744" s="214" t="s">
        <v>16772</v>
      </c>
    </row>
    <row r="1745" spans="1:24" x14ac:dyDescent="0.2">
      <c r="A1745" s="215">
        <v>9789152302484</v>
      </c>
      <c r="B1745" s="11">
        <v>5</v>
      </c>
      <c r="C1745" s="11" t="s">
        <v>414</v>
      </c>
      <c r="D1745" s="11" t="s">
        <v>437</v>
      </c>
      <c r="E1745" s="11" t="s">
        <v>282</v>
      </c>
      <c r="F1745" s="11" t="s">
        <v>378</v>
      </c>
      <c r="G1745" s="11" t="s">
        <v>431</v>
      </c>
      <c r="H1745" s="11" t="s">
        <v>33</v>
      </c>
      <c r="I1745" s="11">
        <v>24</v>
      </c>
      <c r="J1745" s="11"/>
      <c r="K1745" s="164" t="s">
        <v>277</v>
      </c>
      <c r="L1745" s="11" t="s">
        <v>17333</v>
      </c>
      <c r="M1745" s="11" t="str">
        <f t="shared" si="100"/>
        <v>5_x5_5x_G_24</v>
      </c>
      <c r="N1745" s="11" t="s">
        <v>11131</v>
      </c>
      <c r="O1745" s="11" t="s">
        <v>443</v>
      </c>
      <c r="P1745" s="11"/>
      <c r="Q1745" s="55" t="s">
        <v>7166</v>
      </c>
      <c r="R1745" s="11" t="s">
        <v>16186</v>
      </c>
      <c r="S1745" s="152" t="s">
        <v>8379</v>
      </c>
      <c r="T1745" s="78" t="str">
        <f t="shared" si="99"/>
        <v>y1_3_15y</v>
      </c>
      <c r="U1745" s="78" t="str">
        <f>INDEX(Lista!$O$2:$S$206,MATCH('Base data'!T1745,Lista!$P$2:$P$206,0),3)</f>
        <v>Ekvationer - Teckna ekvationer</v>
      </c>
      <c r="V1745" s="78" t="str">
        <f>INDEX(Lista!$O$2:$S$206,MATCH('Base data'!T1745,Lista!$P$2:$P$206,0),4)</f>
        <v>T_1_3</v>
      </c>
      <c r="W1745" s="78" t="str">
        <f>INDEX(Lista!$O$2:$S$206,MATCH('Base data'!T1745,Lista!$P$2:$P$206,0),5)</f>
        <v>Ekvationer</v>
      </c>
      <c r="X1745" s="214" t="s">
        <v>16772</v>
      </c>
    </row>
    <row r="1746" spans="1:24" x14ac:dyDescent="0.2">
      <c r="A1746" s="215">
        <v>9789152302484</v>
      </c>
      <c r="B1746" s="11">
        <v>5</v>
      </c>
      <c r="C1746" s="11" t="s">
        <v>414</v>
      </c>
      <c r="D1746" s="11" t="s">
        <v>437</v>
      </c>
      <c r="E1746" s="11" t="s">
        <v>282</v>
      </c>
      <c r="F1746" s="11" t="s">
        <v>378</v>
      </c>
      <c r="G1746" s="11" t="s">
        <v>431</v>
      </c>
      <c r="H1746" s="11" t="s">
        <v>33</v>
      </c>
      <c r="I1746" s="11">
        <v>25</v>
      </c>
      <c r="J1746" s="11"/>
      <c r="K1746" s="164" t="s">
        <v>277</v>
      </c>
      <c r="L1746" s="11" t="s">
        <v>12548</v>
      </c>
      <c r="M1746" s="11" t="str">
        <f t="shared" si="100"/>
        <v>5_x5_5x_G_25</v>
      </c>
      <c r="N1746" s="11" t="s">
        <v>11132</v>
      </c>
      <c r="O1746" s="11" t="s">
        <v>443</v>
      </c>
      <c r="P1746" s="11"/>
      <c r="Q1746" s="55" t="s">
        <v>7167</v>
      </c>
      <c r="R1746" s="11" t="s">
        <v>7168</v>
      </c>
      <c r="S1746" s="152" t="s">
        <v>8379</v>
      </c>
      <c r="T1746" s="78" t="str">
        <f t="shared" si="99"/>
        <v>y1_3_15y</v>
      </c>
      <c r="U1746" s="78" t="str">
        <f>INDEX(Lista!$O$2:$S$206,MATCH('Base data'!T1746,Lista!$P$2:$P$206,0),3)</f>
        <v>Ekvationer - Teckna ekvationer</v>
      </c>
      <c r="V1746" s="78" t="str">
        <f>INDEX(Lista!$O$2:$S$206,MATCH('Base data'!T1746,Lista!$P$2:$P$206,0),4)</f>
        <v>T_1_3</v>
      </c>
      <c r="W1746" s="78" t="str">
        <f>INDEX(Lista!$O$2:$S$206,MATCH('Base data'!T1746,Lista!$P$2:$P$206,0),5)</f>
        <v>Ekvationer</v>
      </c>
      <c r="X1746" s="214" t="s">
        <v>16772</v>
      </c>
    </row>
    <row r="1747" spans="1:24" x14ac:dyDescent="0.2">
      <c r="A1747" s="215">
        <v>9789152302484</v>
      </c>
      <c r="B1747" s="11">
        <v>5</v>
      </c>
      <c r="C1747" s="11" t="s">
        <v>414</v>
      </c>
      <c r="D1747" s="11" t="s">
        <v>437</v>
      </c>
      <c r="E1747" s="11" t="s">
        <v>282</v>
      </c>
      <c r="F1747" s="11" t="s">
        <v>378</v>
      </c>
      <c r="G1747" s="11" t="s">
        <v>431</v>
      </c>
      <c r="H1747" s="11" t="s">
        <v>33</v>
      </c>
      <c r="I1747" s="11">
        <v>26</v>
      </c>
      <c r="J1747" s="11" t="s">
        <v>31</v>
      </c>
      <c r="K1747" s="164" t="s">
        <v>277</v>
      </c>
      <c r="L1747" s="11" t="s">
        <v>17333</v>
      </c>
      <c r="M1747" s="11" t="str">
        <f t="shared" si="100"/>
        <v>5_x5_5x_G_26a</v>
      </c>
      <c r="N1747" s="11" t="s">
        <v>11133</v>
      </c>
      <c r="O1747" s="11" t="s">
        <v>284</v>
      </c>
      <c r="P1747" s="11"/>
      <c r="Q1747" s="55" t="s">
        <v>7169</v>
      </c>
      <c r="R1747" s="11" t="s">
        <v>7170</v>
      </c>
      <c r="S1747" s="152" t="s">
        <v>8351</v>
      </c>
      <c r="T1747" s="78" t="str">
        <f t="shared" si="99"/>
        <v>y2_23y</v>
      </c>
      <c r="U1747" s="78" t="str">
        <f>INDEX(Lista!$O$2:$S$206,MATCH('Base data'!T1747,Lista!$P$2:$P$206,0),3)</f>
        <v>Talföljder och mönster</v>
      </c>
      <c r="V1747" s="78" t="str">
        <f>INDEX(Lista!$O$2:$S$206,MATCH('Base data'!T1747,Lista!$P$2:$P$206,0),4)</f>
        <v>SF_2_23</v>
      </c>
      <c r="W1747" s="78" t="str">
        <f>INDEX(Lista!$O$2:$S$206,MATCH('Base data'!T1747,Lista!$P$2:$P$206,0),5)</f>
        <v>Talföljder och mönster</v>
      </c>
      <c r="X1747" s="214" t="s">
        <v>16772</v>
      </c>
    </row>
    <row r="1748" spans="1:24" x14ac:dyDescent="0.2">
      <c r="A1748" s="215">
        <v>9789152302484</v>
      </c>
      <c r="B1748" s="11">
        <v>5</v>
      </c>
      <c r="C1748" s="11" t="s">
        <v>414</v>
      </c>
      <c r="D1748" s="11" t="s">
        <v>437</v>
      </c>
      <c r="E1748" s="11" t="s">
        <v>282</v>
      </c>
      <c r="F1748" s="11" t="s">
        <v>378</v>
      </c>
      <c r="G1748" s="11" t="s">
        <v>431</v>
      </c>
      <c r="H1748" s="11" t="s">
        <v>33</v>
      </c>
      <c r="I1748" s="11">
        <v>26</v>
      </c>
      <c r="J1748" s="11" t="s">
        <v>34</v>
      </c>
      <c r="K1748" s="164" t="s">
        <v>277</v>
      </c>
      <c r="L1748" s="11" t="s">
        <v>17333</v>
      </c>
      <c r="M1748" s="11" t="str">
        <f t="shared" si="100"/>
        <v>5_x5_5x_G_26b</v>
      </c>
      <c r="N1748" s="11" t="s">
        <v>11134</v>
      </c>
      <c r="O1748" s="11" t="s">
        <v>1256</v>
      </c>
      <c r="P1748" s="11"/>
      <c r="Q1748" s="55" t="s">
        <v>7171</v>
      </c>
      <c r="R1748" s="11" t="s">
        <v>7170</v>
      </c>
      <c r="S1748" s="152" t="s">
        <v>8351</v>
      </c>
      <c r="T1748" s="78" t="str">
        <f t="shared" si="99"/>
        <v>y2_23y</v>
      </c>
      <c r="U1748" s="78" t="str">
        <f>INDEX(Lista!$O$2:$S$206,MATCH('Base data'!T1748,Lista!$P$2:$P$206,0),3)</f>
        <v>Talföljder och mönster</v>
      </c>
      <c r="V1748" s="78" t="str">
        <f>INDEX(Lista!$O$2:$S$206,MATCH('Base data'!T1748,Lista!$P$2:$P$206,0),4)</f>
        <v>SF_2_23</v>
      </c>
      <c r="W1748" s="78" t="str">
        <f>INDEX(Lista!$O$2:$S$206,MATCH('Base data'!T1748,Lista!$P$2:$P$206,0),5)</f>
        <v>Talföljder och mönster</v>
      </c>
      <c r="X1748" s="214" t="s">
        <v>16772</v>
      </c>
    </row>
    <row r="1749" spans="1:24" x14ac:dyDescent="0.2">
      <c r="A1749" s="215">
        <v>9789152302484</v>
      </c>
      <c r="B1749" s="11">
        <v>5</v>
      </c>
      <c r="C1749" s="11" t="s">
        <v>414</v>
      </c>
      <c r="D1749" s="11" t="s">
        <v>437</v>
      </c>
      <c r="E1749" s="11" t="s">
        <v>282</v>
      </c>
      <c r="F1749" s="11" t="s">
        <v>378</v>
      </c>
      <c r="G1749" s="11" t="s">
        <v>431</v>
      </c>
      <c r="H1749" s="11" t="s">
        <v>33</v>
      </c>
      <c r="I1749" s="11">
        <v>26</v>
      </c>
      <c r="J1749" s="11" t="s">
        <v>40</v>
      </c>
      <c r="K1749" s="164" t="s">
        <v>277</v>
      </c>
      <c r="L1749" s="11" t="s">
        <v>17333</v>
      </c>
      <c r="M1749" s="11" t="str">
        <f t="shared" si="100"/>
        <v>5_x5_5x_G_26c</v>
      </c>
      <c r="N1749" s="11" t="s">
        <v>11135</v>
      </c>
      <c r="O1749" s="11" t="s">
        <v>1256</v>
      </c>
      <c r="P1749" s="11"/>
      <c r="Q1749" s="55" t="s">
        <v>7172</v>
      </c>
      <c r="R1749" s="11" t="s">
        <v>7170</v>
      </c>
      <c r="S1749" s="152" t="s">
        <v>8351</v>
      </c>
      <c r="T1749" s="78" t="str">
        <f t="shared" si="99"/>
        <v>y2_23y</v>
      </c>
      <c r="U1749" s="78" t="str">
        <f>INDEX(Lista!$O$2:$S$206,MATCH('Base data'!T1749,Lista!$P$2:$P$206,0),3)</f>
        <v>Talföljder och mönster</v>
      </c>
      <c r="V1749" s="78" t="str">
        <f>INDEX(Lista!$O$2:$S$206,MATCH('Base data'!T1749,Lista!$P$2:$P$206,0),4)</f>
        <v>SF_2_23</v>
      </c>
      <c r="W1749" s="78" t="str">
        <f>INDEX(Lista!$O$2:$S$206,MATCH('Base data'!T1749,Lista!$P$2:$P$206,0),5)</f>
        <v>Talföljder och mönster</v>
      </c>
      <c r="X1749" s="214" t="s">
        <v>16772</v>
      </c>
    </row>
    <row r="1750" spans="1:24" x14ac:dyDescent="0.2">
      <c r="A1750" s="215">
        <v>9789152302484</v>
      </c>
      <c r="B1750" s="11">
        <v>5</v>
      </c>
      <c r="C1750" s="11" t="s">
        <v>414</v>
      </c>
      <c r="D1750" s="11" t="s">
        <v>437</v>
      </c>
      <c r="E1750" s="11" t="s">
        <v>282</v>
      </c>
      <c r="F1750" s="11" t="s">
        <v>378</v>
      </c>
      <c r="G1750" s="11" t="s">
        <v>431</v>
      </c>
      <c r="H1750" s="11" t="s">
        <v>33</v>
      </c>
      <c r="I1750" s="11">
        <v>27</v>
      </c>
      <c r="J1750" s="11" t="s">
        <v>31</v>
      </c>
      <c r="K1750" s="164" t="s">
        <v>277</v>
      </c>
      <c r="L1750" s="11" t="s">
        <v>12548</v>
      </c>
      <c r="M1750" s="11" t="str">
        <f t="shared" si="100"/>
        <v>5_x5_5x_G_27a</v>
      </c>
      <c r="N1750" s="11" t="s">
        <v>11136</v>
      </c>
      <c r="O1750" s="11" t="s">
        <v>1256</v>
      </c>
      <c r="P1750" s="11"/>
      <c r="Q1750" s="55" t="s">
        <v>7173</v>
      </c>
      <c r="R1750" s="11" t="s">
        <v>7174</v>
      </c>
      <c r="S1750" s="152" t="s">
        <v>8351</v>
      </c>
      <c r="T1750" s="78" t="str">
        <f t="shared" si="99"/>
        <v>y2_23y</v>
      </c>
      <c r="U1750" s="78" t="str">
        <f>INDEX(Lista!$O$2:$S$206,MATCH('Base data'!T1750,Lista!$P$2:$P$206,0),3)</f>
        <v>Talföljder och mönster</v>
      </c>
      <c r="V1750" s="78" t="str">
        <f>INDEX(Lista!$O$2:$S$206,MATCH('Base data'!T1750,Lista!$P$2:$P$206,0),4)</f>
        <v>SF_2_23</v>
      </c>
      <c r="W1750" s="78" t="str">
        <f>INDEX(Lista!$O$2:$S$206,MATCH('Base data'!T1750,Lista!$P$2:$P$206,0),5)</f>
        <v>Talföljder och mönster</v>
      </c>
      <c r="X1750" s="214" t="s">
        <v>16772</v>
      </c>
    </row>
    <row r="1751" spans="1:24" x14ac:dyDescent="0.2">
      <c r="A1751" s="215">
        <v>9789152302484</v>
      </c>
      <c r="B1751" s="11">
        <v>5</v>
      </c>
      <c r="C1751" s="11" t="s">
        <v>414</v>
      </c>
      <c r="D1751" s="11" t="s">
        <v>437</v>
      </c>
      <c r="E1751" s="11" t="s">
        <v>282</v>
      </c>
      <c r="F1751" s="11" t="s">
        <v>378</v>
      </c>
      <c r="G1751" s="11" t="s">
        <v>431</v>
      </c>
      <c r="H1751" s="11" t="s">
        <v>33</v>
      </c>
      <c r="I1751" s="11">
        <v>27</v>
      </c>
      <c r="J1751" s="11" t="s">
        <v>34</v>
      </c>
      <c r="K1751" s="164" t="s">
        <v>277</v>
      </c>
      <c r="L1751" s="11" t="s">
        <v>12548</v>
      </c>
      <c r="M1751" s="11" t="str">
        <f t="shared" si="100"/>
        <v>5_x5_5x_G_27b</v>
      </c>
      <c r="N1751" s="11" t="s">
        <v>11137</v>
      </c>
      <c r="O1751" s="11" t="s">
        <v>1256</v>
      </c>
      <c r="P1751" s="11"/>
      <c r="Q1751" s="55" t="s">
        <v>7175</v>
      </c>
      <c r="R1751" s="11" t="s">
        <v>7174</v>
      </c>
      <c r="S1751" s="152" t="s">
        <v>8351</v>
      </c>
      <c r="T1751" s="78" t="str">
        <f t="shared" si="99"/>
        <v>y2_23y</v>
      </c>
      <c r="U1751" s="78" t="str">
        <f>INDEX(Lista!$O$2:$S$206,MATCH('Base data'!T1751,Lista!$P$2:$P$206,0),3)</f>
        <v>Talföljder och mönster</v>
      </c>
      <c r="V1751" s="78" t="str">
        <f>INDEX(Lista!$O$2:$S$206,MATCH('Base data'!T1751,Lista!$P$2:$P$206,0),4)</f>
        <v>SF_2_23</v>
      </c>
      <c r="W1751" s="78" t="str">
        <f>INDEX(Lista!$O$2:$S$206,MATCH('Base data'!T1751,Lista!$P$2:$P$206,0),5)</f>
        <v>Talföljder och mönster</v>
      </c>
      <c r="X1751" s="214" t="s">
        <v>16772</v>
      </c>
    </row>
    <row r="1752" spans="1:24" x14ac:dyDescent="0.2">
      <c r="A1752" s="215">
        <v>9789152302484</v>
      </c>
      <c r="B1752" s="11">
        <v>5</v>
      </c>
      <c r="C1752" s="11" t="s">
        <v>414</v>
      </c>
      <c r="D1752" s="11" t="s">
        <v>437</v>
      </c>
      <c r="E1752" s="11" t="s">
        <v>282</v>
      </c>
      <c r="F1752" s="11" t="s">
        <v>378</v>
      </c>
      <c r="G1752" s="11" t="s">
        <v>431</v>
      </c>
      <c r="H1752" s="11" t="s">
        <v>33</v>
      </c>
      <c r="I1752" s="11">
        <v>28</v>
      </c>
      <c r="J1752" s="11" t="s">
        <v>31</v>
      </c>
      <c r="K1752" s="164" t="s">
        <v>277</v>
      </c>
      <c r="L1752" s="11" t="s">
        <v>17333</v>
      </c>
      <c r="M1752" s="11" t="str">
        <f t="shared" si="100"/>
        <v>5_x5_5x_G_28a</v>
      </c>
      <c r="N1752" s="11" t="s">
        <v>11138</v>
      </c>
      <c r="O1752" s="11" t="s">
        <v>1256</v>
      </c>
      <c r="P1752" s="11"/>
      <c r="Q1752" s="55" t="s">
        <v>7176</v>
      </c>
      <c r="R1752" s="11" t="s">
        <v>7177</v>
      </c>
      <c r="S1752" s="152" t="s">
        <v>8350</v>
      </c>
      <c r="T1752" s="78" t="str">
        <f t="shared" si="99"/>
        <v>y2_8_9y</v>
      </c>
      <c r="U1752" s="78" t="str">
        <f>INDEX(Lista!$O$2:$S$206,MATCH('Base data'!T1752,Lista!$P$2:$P$206,0),3)</f>
        <v>Funktioner - Linjära funktioner</v>
      </c>
      <c r="V1752" s="78" t="str">
        <f>INDEX(Lista!$O$2:$S$206,MATCH('Base data'!T1752,Lista!$P$2:$P$206,0),4)</f>
        <v>SF_2_8</v>
      </c>
      <c r="W1752" s="78" t="str">
        <f>INDEX(Lista!$O$2:$S$206,MATCH('Base data'!T1752,Lista!$P$2:$P$206,0),5)</f>
        <v>Funktioner</v>
      </c>
      <c r="X1752" s="214" t="s">
        <v>16772</v>
      </c>
    </row>
    <row r="1753" spans="1:24" x14ac:dyDescent="0.2">
      <c r="A1753" s="216">
        <v>9789152302484</v>
      </c>
      <c r="B1753" s="113">
        <v>5</v>
      </c>
      <c r="C1753" s="113" t="s">
        <v>414</v>
      </c>
      <c r="D1753" s="113" t="s">
        <v>437</v>
      </c>
      <c r="E1753" s="113" t="s">
        <v>282</v>
      </c>
      <c r="F1753" s="113" t="s">
        <v>378</v>
      </c>
      <c r="G1753" s="113" t="s">
        <v>431</v>
      </c>
      <c r="H1753" s="113" t="s">
        <v>33</v>
      </c>
      <c r="I1753" s="113">
        <v>28</v>
      </c>
      <c r="J1753" s="113" t="s">
        <v>34</v>
      </c>
      <c r="K1753" s="164" t="s">
        <v>277</v>
      </c>
      <c r="L1753" s="11" t="s">
        <v>17333</v>
      </c>
      <c r="M1753" s="113" t="str">
        <f t="shared" si="100"/>
        <v>5_x5_5x_G_28b</v>
      </c>
      <c r="N1753" s="11" t="s">
        <v>11139</v>
      </c>
      <c r="O1753" s="11" t="s">
        <v>284</v>
      </c>
      <c r="P1753" s="113"/>
      <c r="Q1753" s="55" t="s">
        <v>7178</v>
      </c>
      <c r="R1753" s="11" t="s">
        <v>7177</v>
      </c>
      <c r="S1753" s="152" t="s">
        <v>8350</v>
      </c>
      <c r="T1753" s="78" t="str">
        <f t="shared" si="99"/>
        <v>y2_8_9y</v>
      </c>
      <c r="U1753" s="78" t="str">
        <f>INDEX(Lista!$O$2:$S$206,MATCH('Base data'!T1753,Lista!$P$2:$P$206,0),3)</f>
        <v>Funktioner - Linjära funktioner</v>
      </c>
      <c r="V1753" s="78" t="str">
        <f>INDEX(Lista!$O$2:$S$206,MATCH('Base data'!T1753,Lista!$P$2:$P$206,0),4)</f>
        <v>SF_2_8</v>
      </c>
      <c r="W1753" s="78" t="str">
        <f>INDEX(Lista!$O$2:$S$206,MATCH('Base data'!T1753,Lista!$P$2:$P$206,0),5)</f>
        <v>Funktioner</v>
      </c>
      <c r="X1753" s="214" t="s">
        <v>16772</v>
      </c>
    </row>
    <row r="1754" spans="1:24" x14ac:dyDescent="0.2">
      <c r="A1754" s="216">
        <v>9789152302484</v>
      </c>
      <c r="B1754" s="113">
        <v>5</v>
      </c>
      <c r="C1754" s="113" t="s">
        <v>414</v>
      </c>
      <c r="D1754" s="113" t="s">
        <v>437</v>
      </c>
      <c r="E1754" s="113" t="s">
        <v>282</v>
      </c>
      <c r="F1754" s="113" t="s">
        <v>378</v>
      </c>
      <c r="G1754" s="113" t="s">
        <v>431</v>
      </c>
      <c r="H1754" s="113" t="s">
        <v>33</v>
      </c>
      <c r="I1754" s="113">
        <v>28</v>
      </c>
      <c r="J1754" s="113" t="s">
        <v>40</v>
      </c>
      <c r="K1754" s="164" t="s">
        <v>277</v>
      </c>
      <c r="L1754" s="11" t="s">
        <v>17333</v>
      </c>
      <c r="M1754" s="113" t="str">
        <f t="shared" si="100"/>
        <v>5_x5_5x_G_28c</v>
      </c>
      <c r="N1754" s="11" t="s">
        <v>11140</v>
      </c>
      <c r="O1754" s="11" t="s">
        <v>1256</v>
      </c>
      <c r="P1754" s="113"/>
      <c r="Q1754" s="55" t="s">
        <v>7179</v>
      </c>
      <c r="R1754" s="11" t="s">
        <v>7177</v>
      </c>
      <c r="S1754" s="152" t="s">
        <v>8347</v>
      </c>
      <c r="T1754" s="78" t="str">
        <f t="shared" si="99"/>
        <v>y2_11_1y</v>
      </c>
      <c r="U1754" s="78" t="str">
        <f>INDEX(Lista!$O$2:$S$206,MATCH('Base data'!T1754,Lista!$P$2:$P$206,0),3)</f>
        <v>Grafer - Avläsa grafer</v>
      </c>
      <c r="V1754" s="78" t="str">
        <f>INDEX(Lista!$O$2:$S$206,MATCH('Base data'!T1754,Lista!$P$2:$P$206,0),4)</f>
        <v>SF_2_11</v>
      </c>
      <c r="W1754" s="78" t="str">
        <f>INDEX(Lista!$O$2:$S$206,MATCH('Base data'!T1754,Lista!$P$2:$P$206,0),5)</f>
        <v>Grafer</v>
      </c>
      <c r="X1754" s="214" t="s">
        <v>16772</v>
      </c>
    </row>
    <row r="1755" spans="1:24" x14ac:dyDescent="0.2">
      <c r="A1755" s="216">
        <v>9789152302484</v>
      </c>
      <c r="B1755" s="113">
        <v>5</v>
      </c>
      <c r="C1755" s="113" t="s">
        <v>414</v>
      </c>
      <c r="D1755" s="113" t="s">
        <v>437</v>
      </c>
      <c r="E1755" s="113" t="s">
        <v>282</v>
      </c>
      <c r="F1755" s="113" t="s">
        <v>378</v>
      </c>
      <c r="G1755" s="113" t="s">
        <v>431</v>
      </c>
      <c r="H1755" s="113" t="s">
        <v>33</v>
      </c>
      <c r="I1755" s="113">
        <v>28</v>
      </c>
      <c r="J1755" s="113" t="s">
        <v>66</v>
      </c>
      <c r="K1755" s="164" t="s">
        <v>277</v>
      </c>
      <c r="L1755" s="11" t="s">
        <v>17333</v>
      </c>
      <c r="M1755" s="113" t="str">
        <f t="shared" si="100"/>
        <v>5_x5_5x_G_28d</v>
      </c>
      <c r="N1755" s="11" t="s">
        <v>11141</v>
      </c>
      <c r="O1755" s="11" t="s">
        <v>1256</v>
      </c>
      <c r="P1755" s="113"/>
      <c r="Q1755" s="55" t="s">
        <v>7180</v>
      </c>
      <c r="R1755" s="11" t="s">
        <v>7177</v>
      </c>
      <c r="S1755" s="152" t="s">
        <v>8347</v>
      </c>
      <c r="T1755" s="78" t="str">
        <f t="shared" si="99"/>
        <v>y2_11_1y</v>
      </c>
      <c r="U1755" s="78" t="str">
        <f>INDEX(Lista!$O$2:$S$206,MATCH('Base data'!T1755,Lista!$P$2:$P$206,0),3)</f>
        <v>Grafer - Avläsa grafer</v>
      </c>
      <c r="V1755" s="78" t="str">
        <f>INDEX(Lista!$O$2:$S$206,MATCH('Base data'!T1755,Lista!$P$2:$P$206,0),4)</f>
        <v>SF_2_11</v>
      </c>
      <c r="W1755" s="78" t="str">
        <f>INDEX(Lista!$O$2:$S$206,MATCH('Base data'!T1755,Lista!$P$2:$P$206,0),5)</f>
        <v>Grafer</v>
      </c>
      <c r="X1755" s="214" t="s">
        <v>16772</v>
      </c>
    </row>
    <row r="1756" spans="1:24" x14ac:dyDescent="0.2">
      <c r="A1756" s="215">
        <v>9789152302484</v>
      </c>
      <c r="B1756" s="11">
        <v>5</v>
      </c>
      <c r="C1756" s="11" t="s">
        <v>414</v>
      </c>
      <c r="D1756" s="11" t="s">
        <v>437</v>
      </c>
      <c r="E1756" s="11" t="s">
        <v>282</v>
      </c>
      <c r="F1756" s="11" t="s">
        <v>378</v>
      </c>
      <c r="G1756" s="11" t="s">
        <v>431</v>
      </c>
      <c r="H1756" s="11" t="s">
        <v>33</v>
      </c>
      <c r="I1756" s="11">
        <v>29</v>
      </c>
      <c r="J1756" s="11"/>
      <c r="K1756" s="164" t="s">
        <v>277</v>
      </c>
      <c r="L1756" s="11" t="s">
        <v>12548</v>
      </c>
      <c r="M1756" s="11" t="str">
        <f t="shared" si="100"/>
        <v>5_x5_5x_G_29</v>
      </c>
      <c r="N1756" s="11" t="s">
        <v>11142</v>
      </c>
      <c r="O1756" s="11" t="s">
        <v>1256</v>
      </c>
      <c r="P1756" s="11"/>
      <c r="Q1756" s="55" t="s">
        <v>7181</v>
      </c>
      <c r="R1756" s="11" t="s">
        <v>7182</v>
      </c>
      <c r="S1756" s="152" t="s">
        <v>8380</v>
      </c>
      <c r="T1756" s="78" t="str">
        <f t="shared" si="99"/>
        <v>y2_20y</v>
      </c>
      <c r="U1756" s="78" t="str">
        <f>INDEX(Lista!$O$2:$S$206,MATCH('Base data'!T1756,Lista!$P$2:$P$206,0),3)</f>
        <v>Proportionalitet</v>
      </c>
      <c r="V1756" s="78" t="str">
        <f>INDEX(Lista!$O$2:$S$206,MATCH('Base data'!T1756,Lista!$P$2:$P$206,0),4)</f>
        <v>SF_2_20</v>
      </c>
      <c r="W1756" s="78" t="str">
        <f>INDEX(Lista!$O$2:$S$206,MATCH('Base data'!T1756,Lista!$P$2:$P$206,0),5)</f>
        <v>Proportionalitet</v>
      </c>
      <c r="X1756" s="214" t="s">
        <v>16772</v>
      </c>
    </row>
    <row r="1757" spans="1:24" x14ac:dyDescent="0.2">
      <c r="A1757" s="215">
        <v>9789152302484</v>
      </c>
      <c r="B1757" s="11">
        <v>5</v>
      </c>
      <c r="C1757" s="11" t="s">
        <v>414</v>
      </c>
      <c r="D1757" s="11" t="s">
        <v>437</v>
      </c>
      <c r="E1757" s="11" t="s">
        <v>282</v>
      </c>
      <c r="F1757" s="11" t="s">
        <v>378</v>
      </c>
      <c r="G1757" s="11" t="s">
        <v>431</v>
      </c>
      <c r="H1757" s="11" t="s">
        <v>33</v>
      </c>
      <c r="I1757" s="11">
        <v>30</v>
      </c>
      <c r="J1757" s="11"/>
      <c r="K1757" s="164" t="s">
        <v>277</v>
      </c>
      <c r="L1757" s="11" t="s">
        <v>17333</v>
      </c>
      <c r="M1757" s="11" t="str">
        <f t="shared" si="100"/>
        <v>5_x5_5x_G_30</v>
      </c>
      <c r="N1757" s="11" t="s">
        <v>11143</v>
      </c>
      <c r="O1757" s="11" t="s">
        <v>1256</v>
      </c>
      <c r="P1757" s="11"/>
      <c r="Q1757" s="55" t="s">
        <v>7183</v>
      </c>
      <c r="R1757" s="11" t="s">
        <v>7184</v>
      </c>
      <c r="S1757" s="152" t="s">
        <v>8380</v>
      </c>
      <c r="T1757" s="78" t="str">
        <f t="shared" si="99"/>
        <v>y2_20y</v>
      </c>
      <c r="U1757" s="78" t="str">
        <f>INDEX(Lista!$O$2:$S$206,MATCH('Base data'!T1757,Lista!$P$2:$P$206,0),3)</f>
        <v>Proportionalitet</v>
      </c>
      <c r="V1757" s="78" t="str">
        <f>INDEX(Lista!$O$2:$S$206,MATCH('Base data'!T1757,Lista!$P$2:$P$206,0),4)</f>
        <v>SF_2_20</v>
      </c>
      <c r="W1757" s="78" t="str">
        <f>INDEX(Lista!$O$2:$S$206,MATCH('Base data'!T1757,Lista!$P$2:$P$206,0),5)</f>
        <v>Proportionalitet</v>
      </c>
      <c r="X1757" s="214" t="s">
        <v>16772</v>
      </c>
    </row>
    <row r="1758" spans="1:24" x14ac:dyDescent="0.2">
      <c r="A1758" s="215">
        <v>9789152302484</v>
      </c>
      <c r="B1758" s="11">
        <v>5</v>
      </c>
      <c r="C1758" s="11" t="s">
        <v>414</v>
      </c>
      <c r="D1758" s="11" t="s">
        <v>437</v>
      </c>
      <c r="E1758" s="11" t="s">
        <v>282</v>
      </c>
      <c r="F1758" s="11" t="s">
        <v>378</v>
      </c>
      <c r="G1758" s="11" t="s">
        <v>431</v>
      </c>
      <c r="H1758" s="11" t="s">
        <v>33</v>
      </c>
      <c r="I1758" s="11">
        <v>31</v>
      </c>
      <c r="J1758" s="11" t="s">
        <v>31</v>
      </c>
      <c r="K1758" s="164" t="s">
        <v>277</v>
      </c>
      <c r="L1758" s="11" t="s">
        <v>12548</v>
      </c>
      <c r="M1758" s="11" t="str">
        <f t="shared" si="100"/>
        <v>5_x5_5x_G_31a</v>
      </c>
      <c r="N1758" s="11" t="s">
        <v>11144</v>
      </c>
      <c r="O1758" s="11" t="s">
        <v>1256</v>
      </c>
      <c r="P1758" s="11"/>
      <c r="Q1758" s="55" t="s">
        <v>7185</v>
      </c>
      <c r="R1758" s="11" t="s">
        <v>7186</v>
      </c>
      <c r="S1758" s="152" t="s">
        <v>8380</v>
      </c>
      <c r="T1758" s="78" t="str">
        <f t="shared" si="99"/>
        <v>y2_20y</v>
      </c>
      <c r="U1758" s="78" t="str">
        <f>INDEX(Lista!$O$2:$S$206,MATCH('Base data'!T1758,Lista!$P$2:$P$206,0),3)</f>
        <v>Proportionalitet</v>
      </c>
      <c r="V1758" s="78" t="str">
        <f>INDEX(Lista!$O$2:$S$206,MATCH('Base data'!T1758,Lista!$P$2:$P$206,0),4)</f>
        <v>SF_2_20</v>
      </c>
      <c r="W1758" s="78" t="str">
        <f>INDEX(Lista!$O$2:$S$206,MATCH('Base data'!T1758,Lista!$P$2:$P$206,0),5)</f>
        <v>Proportionalitet</v>
      </c>
      <c r="X1758" s="214" t="s">
        <v>16772</v>
      </c>
    </row>
    <row r="1759" spans="1:24" x14ac:dyDescent="0.2">
      <c r="A1759" s="215">
        <v>9789152302484</v>
      </c>
      <c r="B1759" s="11">
        <v>5</v>
      </c>
      <c r="C1759" s="11" t="s">
        <v>414</v>
      </c>
      <c r="D1759" s="11" t="s">
        <v>437</v>
      </c>
      <c r="E1759" s="11" t="s">
        <v>282</v>
      </c>
      <c r="F1759" s="11" t="s">
        <v>378</v>
      </c>
      <c r="G1759" s="11" t="s">
        <v>431</v>
      </c>
      <c r="H1759" s="11" t="s">
        <v>33</v>
      </c>
      <c r="I1759" s="11">
        <v>31</v>
      </c>
      <c r="J1759" s="11" t="s">
        <v>34</v>
      </c>
      <c r="K1759" s="164" t="s">
        <v>277</v>
      </c>
      <c r="L1759" s="11" t="s">
        <v>12548</v>
      </c>
      <c r="M1759" s="11" t="str">
        <f t="shared" si="100"/>
        <v>5_x5_5x_G_31b</v>
      </c>
      <c r="N1759" s="11" t="s">
        <v>11145</v>
      </c>
      <c r="O1759" s="11" t="s">
        <v>1256</v>
      </c>
      <c r="P1759" s="11"/>
      <c r="Q1759" s="55" t="s">
        <v>7187</v>
      </c>
      <c r="R1759" s="11" t="s">
        <v>7188</v>
      </c>
      <c r="S1759" s="152" t="s">
        <v>8380</v>
      </c>
      <c r="T1759" s="78" t="str">
        <f t="shared" si="99"/>
        <v>y2_20y</v>
      </c>
      <c r="U1759" s="78" t="str">
        <f>INDEX(Lista!$O$2:$S$206,MATCH('Base data'!T1759,Lista!$P$2:$P$206,0),3)</f>
        <v>Proportionalitet</v>
      </c>
      <c r="V1759" s="78" t="str">
        <f>INDEX(Lista!$O$2:$S$206,MATCH('Base data'!T1759,Lista!$P$2:$P$206,0),4)</f>
        <v>SF_2_20</v>
      </c>
      <c r="W1759" s="78" t="str">
        <f>INDEX(Lista!$O$2:$S$206,MATCH('Base data'!T1759,Lista!$P$2:$P$206,0),5)</f>
        <v>Proportionalitet</v>
      </c>
      <c r="X1759" s="214" t="s">
        <v>16772</v>
      </c>
    </row>
    <row r="1760" spans="1:24" x14ac:dyDescent="0.2">
      <c r="A1760" s="215">
        <v>9789152302484</v>
      </c>
      <c r="B1760" s="11">
        <v>5</v>
      </c>
      <c r="C1760" s="11" t="s">
        <v>414</v>
      </c>
      <c r="D1760" s="11" t="s">
        <v>437</v>
      </c>
      <c r="E1760" s="11" t="s">
        <v>282</v>
      </c>
      <c r="F1760" s="11" t="s">
        <v>378</v>
      </c>
      <c r="G1760" s="11" t="s">
        <v>431</v>
      </c>
      <c r="H1760" s="11" t="s">
        <v>33</v>
      </c>
      <c r="I1760" s="11">
        <v>32</v>
      </c>
      <c r="J1760" s="11" t="s">
        <v>31</v>
      </c>
      <c r="K1760" s="164" t="s">
        <v>277</v>
      </c>
      <c r="L1760" s="11" t="s">
        <v>17333</v>
      </c>
      <c r="M1760" s="11" t="str">
        <f t="shared" si="100"/>
        <v>5_x5_5x_G_32a</v>
      </c>
      <c r="N1760" s="11" t="s">
        <v>11146</v>
      </c>
      <c r="O1760" s="11" t="s">
        <v>1256</v>
      </c>
      <c r="P1760" s="11"/>
      <c r="Q1760" s="55" t="s">
        <v>7189</v>
      </c>
      <c r="R1760" s="11" t="s">
        <v>16186</v>
      </c>
      <c r="S1760" s="152" t="s">
        <v>8347</v>
      </c>
      <c r="T1760" s="78" t="str">
        <f t="shared" si="99"/>
        <v>y2_11_1y</v>
      </c>
      <c r="U1760" s="78" t="str">
        <f>INDEX(Lista!$O$2:$S$206,MATCH('Base data'!T1760,Lista!$P$2:$P$206,0),3)</f>
        <v>Grafer - Avläsa grafer</v>
      </c>
      <c r="V1760" s="78" t="str">
        <f>INDEX(Lista!$O$2:$S$206,MATCH('Base data'!T1760,Lista!$P$2:$P$206,0),4)</f>
        <v>SF_2_11</v>
      </c>
      <c r="W1760" s="78" t="str">
        <f>INDEX(Lista!$O$2:$S$206,MATCH('Base data'!T1760,Lista!$P$2:$P$206,0),5)</f>
        <v>Grafer</v>
      </c>
      <c r="X1760" s="214" t="s">
        <v>16772</v>
      </c>
    </row>
    <row r="1761" spans="1:24" x14ac:dyDescent="0.2">
      <c r="A1761" s="215">
        <v>9789152302484</v>
      </c>
      <c r="B1761" s="11">
        <v>5</v>
      </c>
      <c r="C1761" s="11" t="s">
        <v>414</v>
      </c>
      <c r="D1761" s="11" t="s">
        <v>437</v>
      </c>
      <c r="E1761" s="11" t="s">
        <v>282</v>
      </c>
      <c r="F1761" s="11" t="s">
        <v>378</v>
      </c>
      <c r="G1761" s="11" t="s">
        <v>431</v>
      </c>
      <c r="H1761" s="11" t="s">
        <v>33</v>
      </c>
      <c r="I1761" s="11">
        <v>32</v>
      </c>
      <c r="J1761" s="11" t="s">
        <v>34</v>
      </c>
      <c r="K1761" s="164" t="s">
        <v>277</v>
      </c>
      <c r="L1761" s="11" t="s">
        <v>17333</v>
      </c>
      <c r="M1761" s="11" t="str">
        <f t="shared" si="100"/>
        <v>5_x5_5x_G_32b</v>
      </c>
      <c r="N1761" s="11" t="s">
        <v>11147</v>
      </c>
      <c r="O1761" s="11" t="s">
        <v>1256</v>
      </c>
      <c r="P1761" s="11"/>
      <c r="Q1761" s="55" t="s">
        <v>7190</v>
      </c>
      <c r="R1761" s="11" t="s">
        <v>16186</v>
      </c>
      <c r="S1761" s="152" t="s">
        <v>8347</v>
      </c>
      <c r="T1761" s="78" t="str">
        <f t="shared" si="99"/>
        <v>y2_11_1y</v>
      </c>
      <c r="U1761" s="78" t="str">
        <f>INDEX(Lista!$O$2:$S$206,MATCH('Base data'!T1761,Lista!$P$2:$P$206,0),3)</f>
        <v>Grafer - Avläsa grafer</v>
      </c>
      <c r="V1761" s="78" t="str">
        <f>INDEX(Lista!$O$2:$S$206,MATCH('Base data'!T1761,Lista!$P$2:$P$206,0),4)</f>
        <v>SF_2_11</v>
      </c>
      <c r="W1761" s="78" t="str">
        <f>INDEX(Lista!$O$2:$S$206,MATCH('Base data'!T1761,Lista!$P$2:$P$206,0),5)</f>
        <v>Grafer</v>
      </c>
      <c r="X1761" s="214" t="s">
        <v>16772</v>
      </c>
    </row>
    <row r="1762" spans="1:24" x14ac:dyDescent="0.2">
      <c r="A1762" s="215">
        <v>9789152302484</v>
      </c>
      <c r="B1762" s="11">
        <v>5</v>
      </c>
      <c r="C1762" s="11" t="s">
        <v>414</v>
      </c>
      <c r="D1762" s="11" t="s">
        <v>437</v>
      </c>
      <c r="E1762" s="11" t="s">
        <v>282</v>
      </c>
      <c r="F1762" s="11" t="s">
        <v>378</v>
      </c>
      <c r="G1762" s="11" t="s">
        <v>431</v>
      </c>
      <c r="H1762" s="11" t="s">
        <v>33</v>
      </c>
      <c r="I1762" s="11">
        <v>33</v>
      </c>
      <c r="J1762" s="11" t="s">
        <v>31</v>
      </c>
      <c r="K1762" s="164" t="s">
        <v>277</v>
      </c>
      <c r="L1762" s="11" t="s">
        <v>12548</v>
      </c>
      <c r="M1762" s="11" t="str">
        <f t="shared" si="100"/>
        <v>5_x5_5x_G_33a</v>
      </c>
      <c r="N1762" s="11" t="s">
        <v>11148</v>
      </c>
      <c r="O1762" s="11" t="s">
        <v>1256</v>
      </c>
      <c r="P1762" s="11"/>
      <c r="Q1762" s="55" t="s">
        <v>7191</v>
      </c>
      <c r="R1762" s="11" t="s">
        <v>16186</v>
      </c>
      <c r="S1762" s="152" t="s">
        <v>8350</v>
      </c>
      <c r="T1762" s="78" t="str">
        <f t="shared" si="99"/>
        <v>y2_8_9y</v>
      </c>
      <c r="U1762" s="78" t="str">
        <f>INDEX(Lista!$O$2:$S$206,MATCH('Base data'!T1762,Lista!$P$2:$P$206,0),3)</f>
        <v>Funktioner - Linjära funktioner</v>
      </c>
      <c r="V1762" s="78" t="str">
        <f>INDEX(Lista!$O$2:$S$206,MATCH('Base data'!T1762,Lista!$P$2:$P$206,0),4)</f>
        <v>SF_2_8</v>
      </c>
      <c r="W1762" s="78" t="str">
        <f>INDEX(Lista!$O$2:$S$206,MATCH('Base data'!T1762,Lista!$P$2:$P$206,0),5)</f>
        <v>Funktioner</v>
      </c>
      <c r="X1762" s="214" t="s">
        <v>16772</v>
      </c>
    </row>
    <row r="1763" spans="1:24" x14ac:dyDescent="0.2">
      <c r="A1763" s="215">
        <v>9789152302484</v>
      </c>
      <c r="B1763" s="11">
        <v>5</v>
      </c>
      <c r="C1763" s="11" t="s">
        <v>414</v>
      </c>
      <c r="D1763" s="11" t="s">
        <v>437</v>
      </c>
      <c r="E1763" s="11" t="s">
        <v>282</v>
      </c>
      <c r="F1763" s="11" t="s">
        <v>378</v>
      </c>
      <c r="G1763" s="11" t="s">
        <v>431</v>
      </c>
      <c r="H1763" s="11" t="s">
        <v>33</v>
      </c>
      <c r="I1763" s="11">
        <v>33</v>
      </c>
      <c r="J1763" s="11" t="s">
        <v>34</v>
      </c>
      <c r="K1763" s="164" t="s">
        <v>277</v>
      </c>
      <c r="L1763" s="11" t="s">
        <v>12548</v>
      </c>
      <c r="M1763" s="11" t="str">
        <f t="shared" si="100"/>
        <v>5_x5_5x_G_33b</v>
      </c>
      <c r="N1763" s="11" t="s">
        <v>11149</v>
      </c>
      <c r="O1763" s="11" t="s">
        <v>1256</v>
      </c>
      <c r="P1763" s="11"/>
      <c r="Q1763" s="55" t="s">
        <v>7192</v>
      </c>
      <c r="R1763" s="11" t="s">
        <v>16186</v>
      </c>
      <c r="S1763" s="152" t="s">
        <v>8350</v>
      </c>
      <c r="T1763" s="78" t="str">
        <f t="shared" si="99"/>
        <v>y2_8_9y</v>
      </c>
      <c r="U1763" s="78" t="str">
        <f>INDEX(Lista!$O$2:$S$206,MATCH('Base data'!T1763,Lista!$P$2:$P$206,0),3)</f>
        <v>Funktioner - Linjära funktioner</v>
      </c>
      <c r="V1763" s="78" t="str">
        <f>INDEX(Lista!$O$2:$S$206,MATCH('Base data'!T1763,Lista!$P$2:$P$206,0),4)</f>
        <v>SF_2_8</v>
      </c>
      <c r="W1763" s="78" t="str">
        <f>INDEX(Lista!$O$2:$S$206,MATCH('Base data'!T1763,Lista!$P$2:$P$206,0),5)</f>
        <v>Funktioner</v>
      </c>
      <c r="X1763" s="214" t="s">
        <v>16772</v>
      </c>
    </row>
    <row r="1764" spans="1:24" x14ac:dyDescent="0.2">
      <c r="A1764" s="215">
        <v>9789152302484</v>
      </c>
      <c r="B1764" s="11">
        <v>5</v>
      </c>
      <c r="C1764" s="11" t="s">
        <v>414</v>
      </c>
      <c r="D1764" s="11" t="s">
        <v>437</v>
      </c>
      <c r="E1764" s="11" t="s">
        <v>282</v>
      </c>
      <c r="F1764" s="11" t="s">
        <v>378</v>
      </c>
      <c r="G1764" s="11" t="s">
        <v>431</v>
      </c>
      <c r="H1764" s="11" t="s">
        <v>33</v>
      </c>
      <c r="I1764" s="11">
        <v>33</v>
      </c>
      <c r="J1764" s="11" t="s">
        <v>40</v>
      </c>
      <c r="K1764" s="164" t="s">
        <v>277</v>
      </c>
      <c r="L1764" s="11" t="s">
        <v>12548</v>
      </c>
      <c r="M1764" s="11" t="str">
        <f t="shared" si="100"/>
        <v>5_x5_5x_G_33c</v>
      </c>
      <c r="N1764" s="11" t="s">
        <v>11150</v>
      </c>
      <c r="O1764" s="11" t="s">
        <v>1256</v>
      </c>
      <c r="P1764" s="11"/>
      <c r="Q1764" s="55" t="s">
        <v>7193</v>
      </c>
      <c r="R1764" s="11" t="s">
        <v>16186</v>
      </c>
      <c r="S1764" s="152" t="s">
        <v>8350</v>
      </c>
      <c r="T1764" s="78" t="str">
        <f t="shared" si="99"/>
        <v>y2_8_9y</v>
      </c>
      <c r="U1764" s="78" t="str">
        <f>INDEX(Lista!$O$2:$S$206,MATCH('Base data'!T1764,Lista!$P$2:$P$206,0),3)</f>
        <v>Funktioner - Linjära funktioner</v>
      </c>
      <c r="V1764" s="78" t="str">
        <f>INDEX(Lista!$O$2:$S$206,MATCH('Base data'!T1764,Lista!$P$2:$P$206,0),4)</f>
        <v>SF_2_8</v>
      </c>
      <c r="W1764" s="78" t="str">
        <f>INDEX(Lista!$O$2:$S$206,MATCH('Base data'!T1764,Lista!$P$2:$P$206,0),5)</f>
        <v>Funktioner</v>
      </c>
      <c r="X1764" s="214" t="s">
        <v>16772</v>
      </c>
    </row>
    <row r="1765" spans="1:24" x14ac:dyDescent="0.2">
      <c r="A1765" s="215">
        <v>9789152302484</v>
      </c>
      <c r="B1765" s="11">
        <v>5</v>
      </c>
      <c r="C1765" s="11" t="s">
        <v>414</v>
      </c>
      <c r="D1765" s="11" t="s">
        <v>437</v>
      </c>
      <c r="E1765" s="11" t="s">
        <v>282</v>
      </c>
      <c r="F1765" s="11" t="s">
        <v>378</v>
      </c>
      <c r="G1765" s="11" t="s">
        <v>431</v>
      </c>
      <c r="H1765" s="11" t="s">
        <v>33</v>
      </c>
      <c r="I1765" s="11">
        <v>34</v>
      </c>
      <c r="J1765" s="11" t="s">
        <v>31</v>
      </c>
      <c r="K1765" s="164" t="s">
        <v>277</v>
      </c>
      <c r="L1765" s="11" t="s">
        <v>17333</v>
      </c>
      <c r="M1765" s="11" t="str">
        <f t="shared" si="100"/>
        <v>5_x5_5x_G_34a</v>
      </c>
      <c r="N1765" s="11" t="s">
        <v>11151</v>
      </c>
      <c r="O1765" s="11" t="s">
        <v>1256</v>
      </c>
      <c r="P1765" s="11"/>
      <c r="Q1765" s="55" t="s">
        <v>7194</v>
      </c>
      <c r="R1765" s="11" t="s">
        <v>7195</v>
      </c>
      <c r="S1765" s="152" t="s">
        <v>8347</v>
      </c>
      <c r="T1765" s="78" t="str">
        <f t="shared" si="99"/>
        <v>y2_11_1y</v>
      </c>
      <c r="U1765" s="78" t="str">
        <f>INDEX(Lista!$O$2:$S$206,MATCH('Base data'!T1765,Lista!$P$2:$P$206,0),3)</f>
        <v>Grafer - Avläsa grafer</v>
      </c>
      <c r="V1765" s="78" t="str">
        <f>INDEX(Lista!$O$2:$S$206,MATCH('Base data'!T1765,Lista!$P$2:$P$206,0),4)</f>
        <v>SF_2_11</v>
      </c>
      <c r="W1765" s="78" t="str">
        <f>INDEX(Lista!$O$2:$S$206,MATCH('Base data'!T1765,Lista!$P$2:$P$206,0),5)</f>
        <v>Grafer</v>
      </c>
      <c r="X1765" s="214" t="s">
        <v>16772</v>
      </c>
    </row>
    <row r="1766" spans="1:24" x14ac:dyDescent="0.2">
      <c r="A1766" s="215">
        <v>9789152302484</v>
      </c>
      <c r="B1766" s="11">
        <v>5</v>
      </c>
      <c r="C1766" s="11" t="s">
        <v>414</v>
      </c>
      <c r="D1766" s="11" t="s">
        <v>437</v>
      </c>
      <c r="E1766" s="11" t="s">
        <v>282</v>
      </c>
      <c r="F1766" s="11" t="s">
        <v>378</v>
      </c>
      <c r="G1766" s="11" t="s">
        <v>431</v>
      </c>
      <c r="H1766" s="11" t="s">
        <v>33</v>
      </c>
      <c r="I1766" s="11">
        <v>34</v>
      </c>
      <c r="J1766" s="11" t="s">
        <v>34</v>
      </c>
      <c r="K1766" s="164" t="s">
        <v>277</v>
      </c>
      <c r="L1766" s="11" t="s">
        <v>17333</v>
      </c>
      <c r="M1766" s="11" t="str">
        <f t="shared" si="100"/>
        <v>5_x5_5x_G_34b</v>
      </c>
      <c r="N1766" s="11" t="s">
        <v>11152</v>
      </c>
      <c r="O1766" s="11" t="s">
        <v>1256</v>
      </c>
      <c r="P1766" s="11"/>
      <c r="Q1766" s="55" t="s">
        <v>7196</v>
      </c>
      <c r="R1766" s="11" t="s">
        <v>7195</v>
      </c>
      <c r="S1766" s="152" t="s">
        <v>8347</v>
      </c>
      <c r="T1766" s="78" t="str">
        <f t="shared" si="99"/>
        <v>y2_11_1y</v>
      </c>
      <c r="U1766" s="78" t="str">
        <f>INDEX(Lista!$O$2:$S$206,MATCH('Base data'!T1766,Lista!$P$2:$P$206,0),3)</f>
        <v>Grafer - Avläsa grafer</v>
      </c>
      <c r="V1766" s="78" t="str">
        <f>INDEX(Lista!$O$2:$S$206,MATCH('Base data'!T1766,Lista!$P$2:$P$206,0),4)</f>
        <v>SF_2_11</v>
      </c>
      <c r="W1766" s="78" t="str">
        <f>INDEX(Lista!$O$2:$S$206,MATCH('Base data'!T1766,Lista!$P$2:$P$206,0),5)</f>
        <v>Grafer</v>
      </c>
      <c r="X1766" s="214" t="s">
        <v>16772</v>
      </c>
    </row>
    <row r="1767" spans="1:24" x14ac:dyDescent="0.2">
      <c r="A1767" s="215">
        <v>9789152302484</v>
      </c>
      <c r="B1767" s="11">
        <v>5</v>
      </c>
      <c r="C1767" s="11" t="s">
        <v>414</v>
      </c>
      <c r="D1767" s="11" t="s">
        <v>437</v>
      </c>
      <c r="E1767" s="11" t="s">
        <v>282</v>
      </c>
      <c r="F1767" s="11" t="s">
        <v>378</v>
      </c>
      <c r="G1767" s="11" t="s">
        <v>431</v>
      </c>
      <c r="H1767" s="11" t="s">
        <v>33</v>
      </c>
      <c r="I1767" s="11">
        <v>34</v>
      </c>
      <c r="J1767" s="11" t="s">
        <v>40</v>
      </c>
      <c r="K1767" s="164" t="s">
        <v>277</v>
      </c>
      <c r="L1767" s="11" t="s">
        <v>17333</v>
      </c>
      <c r="M1767" s="11" t="str">
        <f t="shared" si="100"/>
        <v>5_x5_5x_G_34c</v>
      </c>
      <c r="N1767" s="11" t="s">
        <v>11153</v>
      </c>
      <c r="O1767" s="11" t="s">
        <v>1256</v>
      </c>
      <c r="P1767" s="11"/>
      <c r="Q1767" s="55" t="s">
        <v>7197</v>
      </c>
      <c r="R1767" s="11" t="s">
        <v>7195</v>
      </c>
      <c r="S1767" s="152" t="s">
        <v>8346</v>
      </c>
      <c r="T1767" s="78" t="str">
        <f t="shared" si="99"/>
        <v>y2_7y</v>
      </c>
      <c r="U1767" s="78" t="str">
        <f>INDEX(Lista!$O$2:$S$206,MATCH('Base data'!T1767,Lista!$P$2:$P$206,0),3)</f>
        <v>Formler</v>
      </c>
      <c r="V1767" s="78" t="str">
        <f>INDEX(Lista!$O$2:$S$206,MATCH('Base data'!T1767,Lista!$P$2:$P$206,0),4)</f>
        <v>SF_2_7</v>
      </c>
      <c r="W1767" s="78" t="str">
        <f>INDEX(Lista!$O$2:$S$206,MATCH('Base data'!T1767,Lista!$P$2:$P$206,0),5)</f>
        <v>Formler</v>
      </c>
      <c r="X1767" s="214" t="s">
        <v>16772</v>
      </c>
    </row>
    <row r="1768" spans="1:24" ht="32" x14ac:dyDescent="0.2">
      <c r="A1768" s="215">
        <v>9789152302484</v>
      </c>
      <c r="B1768" s="11">
        <v>5</v>
      </c>
      <c r="C1768" s="11" t="s">
        <v>414</v>
      </c>
      <c r="D1768" s="11" t="s">
        <v>437</v>
      </c>
      <c r="E1768" s="11" t="s">
        <v>282</v>
      </c>
      <c r="F1768" s="11" t="s">
        <v>378</v>
      </c>
      <c r="G1768" s="11" t="s">
        <v>431</v>
      </c>
      <c r="H1768" s="11" t="s">
        <v>33</v>
      </c>
      <c r="I1768" s="11">
        <v>35</v>
      </c>
      <c r="J1768" s="11" t="s">
        <v>31</v>
      </c>
      <c r="K1768" s="164" t="s">
        <v>277</v>
      </c>
      <c r="L1768" s="11" t="s">
        <v>12548</v>
      </c>
      <c r="M1768" s="11" t="str">
        <f t="shared" si="100"/>
        <v>5_x5_5x_G_35a</v>
      </c>
      <c r="N1768" s="11" t="s">
        <v>11154</v>
      </c>
      <c r="O1768" s="11" t="s">
        <v>1256</v>
      </c>
      <c r="P1768" s="11"/>
      <c r="Q1768" s="55" t="s">
        <v>7198</v>
      </c>
      <c r="R1768" s="11" t="s">
        <v>16186</v>
      </c>
      <c r="S1768" s="152" t="s">
        <v>8346</v>
      </c>
      <c r="T1768" s="78" t="str">
        <f t="shared" si="99"/>
        <v>y2_7y</v>
      </c>
      <c r="U1768" s="78" t="str">
        <f>INDEX(Lista!$O$2:$S$206,MATCH('Base data'!T1768,Lista!$P$2:$P$206,0),3)</f>
        <v>Formler</v>
      </c>
      <c r="V1768" s="78" t="str">
        <f>INDEX(Lista!$O$2:$S$206,MATCH('Base data'!T1768,Lista!$P$2:$P$206,0),4)</f>
        <v>SF_2_7</v>
      </c>
      <c r="W1768" s="78" t="str">
        <f>INDEX(Lista!$O$2:$S$206,MATCH('Base data'!T1768,Lista!$P$2:$P$206,0),5)</f>
        <v>Formler</v>
      </c>
      <c r="X1768" s="214" t="s">
        <v>16772</v>
      </c>
    </row>
    <row r="1769" spans="1:24" ht="32" x14ac:dyDescent="0.2">
      <c r="A1769" s="215">
        <v>9789152302484</v>
      </c>
      <c r="B1769" s="11">
        <v>5</v>
      </c>
      <c r="C1769" s="11" t="s">
        <v>414</v>
      </c>
      <c r="D1769" s="11" t="s">
        <v>437</v>
      </c>
      <c r="E1769" s="11" t="s">
        <v>282</v>
      </c>
      <c r="F1769" s="11" t="s">
        <v>378</v>
      </c>
      <c r="G1769" s="11" t="s">
        <v>431</v>
      </c>
      <c r="H1769" s="11" t="s">
        <v>33</v>
      </c>
      <c r="I1769" s="11">
        <v>35</v>
      </c>
      <c r="J1769" s="11" t="s">
        <v>34</v>
      </c>
      <c r="K1769" s="164" t="s">
        <v>277</v>
      </c>
      <c r="L1769" s="11" t="s">
        <v>12548</v>
      </c>
      <c r="M1769" s="11" t="str">
        <f t="shared" si="100"/>
        <v>5_x5_5x_G_35b</v>
      </c>
      <c r="N1769" s="11" t="s">
        <v>11155</v>
      </c>
      <c r="O1769" s="11" t="s">
        <v>1256</v>
      </c>
      <c r="P1769" s="11"/>
      <c r="Q1769" s="55" t="s">
        <v>7199</v>
      </c>
      <c r="R1769" s="11" t="s">
        <v>16186</v>
      </c>
      <c r="S1769" s="152" t="s">
        <v>8350</v>
      </c>
      <c r="T1769" s="78" t="str">
        <f t="shared" si="99"/>
        <v>y2_8_9y</v>
      </c>
      <c r="U1769" s="78" t="str">
        <f>INDEX(Lista!$O$2:$S$206,MATCH('Base data'!T1769,Lista!$P$2:$P$206,0),3)</f>
        <v>Funktioner - Linjära funktioner</v>
      </c>
      <c r="V1769" s="78" t="str">
        <f>INDEX(Lista!$O$2:$S$206,MATCH('Base data'!T1769,Lista!$P$2:$P$206,0),4)</f>
        <v>SF_2_8</v>
      </c>
      <c r="W1769" s="78" t="str">
        <f>INDEX(Lista!$O$2:$S$206,MATCH('Base data'!T1769,Lista!$P$2:$P$206,0),5)</f>
        <v>Funktioner</v>
      </c>
      <c r="X1769" s="214" t="s">
        <v>16772</v>
      </c>
    </row>
    <row r="1770" spans="1:24" ht="32" x14ac:dyDescent="0.2">
      <c r="A1770" s="215">
        <v>9789152302484</v>
      </c>
      <c r="B1770" s="11">
        <v>5</v>
      </c>
      <c r="C1770" s="11" t="s">
        <v>414</v>
      </c>
      <c r="D1770" s="11" t="s">
        <v>437</v>
      </c>
      <c r="E1770" s="11" t="s">
        <v>282</v>
      </c>
      <c r="F1770" s="11" t="s">
        <v>378</v>
      </c>
      <c r="G1770" s="11" t="s">
        <v>431</v>
      </c>
      <c r="H1770" s="11" t="s">
        <v>33</v>
      </c>
      <c r="I1770" s="11">
        <v>35</v>
      </c>
      <c r="J1770" s="11" t="s">
        <v>40</v>
      </c>
      <c r="K1770" s="164" t="s">
        <v>277</v>
      </c>
      <c r="L1770" s="11" t="s">
        <v>12548</v>
      </c>
      <c r="M1770" s="11" t="str">
        <f t="shared" si="100"/>
        <v>5_x5_5x_G_35c</v>
      </c>
      <c r="N1770" s="11" t="s">
        <v>11156</v>
      </c>
      <c r="O1770" s="11" t="s">
        <v>1256</v>
      </c>
      <c r="P1770" s="11"/>
      <c r="Q1770" s="55" t="s">
        <v>7200</v>
      </c>
      <c r="R1770" s="11" t="s">
        <v>16186</v>
      </c>
      <c r="S1770" s="152" t="s">
        <v>8350</v>
      </c>
      <c r="T1770" s="78" t="str">
        <f t="shared" si="99"/>
        <v>y2_8_9y</v>
      </c>
      <c r="U1770" s="78" t="str">
        <f>INDEX(Lista!$O$2:$S$206,MATCH('Base data'!T1770,Lista!$P$2:$P$206,0),3)</f>
        <v>Funktioner - Linjära funktioner</v>
      </c>
      <c r="V1770" s="78" t="str">
        <f>INDEX(Lista!$O$2:$S$206,MATCH('Base data'!T1770,Lista!$P$2:$P$206,0),4)</f>
        <v>SF_2_8</v>
      </c>
      <c r="W1770" s="78" t="str">
        <f>INDEX(Lista!$O$2:$S$206,MATCH('Base data'!T1770,Lista!$P$2:$P$206,0),5)</f>
        <v>Funktioner</v>
      </c>
      <c r="X1770" s="214" t="s">
        <v>16772</v>
      </c>
    </row>
    <row r="1771" spans="1:24" x14ac:dyDescent="0.2">
      <c r="A1771" s="215">
        <v>9789152302484</v>
      </c>
      <c r="B1771" s="11">
        <v>5</v>
      </c>
      <c r="C1771" s="11" t="s">
        <v>414</v>
      </c>
      <c r="D1771" s="11" t="s">
        <v>437</v>
      </c>
      <c r="E1771" s="11" t="s">
        <v>282</v>
      </c>
      <c r="F1771" s="11" t="s">
        <v>378</v>
      </c>
      <c r="G1771" s="11" t="s">
        <v>431</v>
      </c>
      <c r="H1771" s="11" t="s">
        <v>33</v>
      </c>
      <c r="I1771" s="11">
        <v>36</v>
      </c>
      <c r="J1771" s="11" t="s">
        <v>31</v>
      </c>
      <c r="K1771" s="164" t="s">
        <v>277</v>
      </c>
      <c r="L1771" s="11" t="s">
        <v>17333</v>
      </c>
      <c r="M1771" s="11" t="str">
        <f t="shared" si="100"/>
        <v>5_x5_5x_G_36a</v>
      </c>
      <c r="N1771" s="11" t="s">
        <v>11157</v>
      </c>
      <c r="O1771" s="11" t="s">
        <v>443</v>
      </c>
      <c r="P1771" s="11"/>
      <c r="Q1771" s="55" t="s">
        <v>7201</v>
      </c>
      <c r="R1771" s="11" t="s">
        <v>16186</v>
      </c>
      <c r="S1771" s="152" t="s">
        <v>8353</v>
      </c>
      <c r="T1771" s="78" t="str">
        <f t="shared" si="99"/>
        <v>y1_16_2y</v>
      </c>
      <c r="U1771" s="78" t="str">
        <f>INDEX(Lista!$O$2:$S$206,MATCH('Base data'!T1771,Lista!$P$2:$P$206,0),3)</f>
        <v>Räta linjen - formel för k</v>
      </c>
      <c r="V1771" s="78" t="str">
        <f>INDEX(Lista!$O$2:$S$206,MATCH('Base data'!T1771,Lista!$P$2:$P$206,0),4)</f>
        <v>T_1_16</v>
      </c>
      <c r="W1771" s="78" t="str">
        <f>INDEX(Lista!$O$2:$S$206,MATCH('Base data'!T1771,Lista!$P$2:$P$206,0),5)</f>
        <v>Räta linjen</v>
      </c>
      <c r="X1771" s="214" t="s">
        <v>16772</v>
      </c>
    </row>
    <row r="1772" spans="1:24" x14ac:dyDescent="0.2">
      <c r="A1772" s="215">
        <v>9789152302484</v>
      </c>
      <c r="B1772" s="11">
        <v>5</v>
      </c>
      <c r="C1772" s="11" t="s">
        <v>414</v>
      </c>
      <c r="D1772" s="11" t="s">
        <v>437</v>
      </c>
      <c r="E1772" s="11" t="s">
        <v>282</v>
      </c>
      <c r="F1772" s="11" t="s">
        <v>378</v>
      </c>
      <c r="G1772" s="11" t="s">
        <v>431</v>
      </c>
      <c r="H1772" s="11" t="s">
        <v>33</v>
      </c>
      <c r="I1772" s="11">
        <v>36</v>
      </c>
      <c r="J1772" s="11" t="s">
        <v>34</v>
      </c>
      <c r="K1772" s="164" t="s">
        <v>277</v>
      </c>
      <c r="L1772" s="11" t="s">
        <v>17333</v>
      </c>
      <c r="M1772" s="11" t="str">
        <f t="shared" si="100"/>
        <v>5_x5_5x_G_36b</v>
      </c>
      <c r="N1772" s="11" t="s">
        <v>11158</v>
      </c>
      <c r="O1772" s="11" t="s">
        <v>443</v>
      </c>
      <c r="P1772" s="11"/>
      <c r="Q1772" s="55" t="s">
        <v>7202</v>
      </c>
      <c r="R1772" s="11" t="s">
        <v>16186</v>
      </c>
      <c r="S1772" s="152" t="s">
        <v>8353</v>
      </c>
      <c r="T1772" s="78" t="str">
        <f t="shared" si="99"/>
        <v>y1_16_2y</v>
      </c>
      <c r="U1772" s="78" t="str">
        <f>INDEX(Lista!$O$2:$S$206,MATCH('Base data'!T1772,Lista!$P$2:$P$206,0),3)</f>
        <v>Räta linjen - formel för k</v>
      </c>
      <c r="V1772" s="78" t="str">
        <f>INDEX(Lista!$O$2:$S$206,MATCH('Base data'!T1772,Lista!$P$2:$P$206,0),4)</f>
        <v>T_1_16</v>
      </c>
      <c r="W1772" s="78" t="str">
        <f>INDEX(Lista!$O$2:$S$206,MATCH('Base data'!T1772,Lista!$P$2:$P$206,0),5)</f>
        <v>Räta linjen</v>
      </c>
      <c r="X1772" s="214" t="s">
        <v>16772</v>
      </c>
    </row>
    <row r="1773" spans="1:24" x14ac:dyDescent="0.2">
      <c r="A1773" s="215">
        <v>9789152302484</v>
      </c>
      <c r="B1773" s="11">
        <v>5</v>
      </c>
      <c r="C1773" s="11" t="s">
        <v>414</v>
      </c>
      <c r="D1773" s="11" t="s">
        <v>437</v>
      </c>
      <c r="E1773" s="11" t="s">
        <v>282</v>
      </c>
      <c r="F1773" s="11" t="s">
        <v>378</v>
      </c>
      <c r="G1773" s="11" t="s">
        <v>431</v>
      </c>
      <c r="H1773" s="11" t="s">
        <v>33</v>
      </c>
      <c r="I1773" s="11">
        <v>36</v>
      </c>
      <c r="J1773" s="11" t="s">
        <v>40</v>
      </c>
      <c r="K1773" s="164" t="s">
        <v>277</v>
      </c>
      <c r="L1773" s="11" t="s">
        <v>17333</v>
      </c>
      <c r="M1773" s="11" t="str">
        <f t="shared" si="100"/>
        <v>5_x5_5x_G_36c</v>
      </c>
      <c r="N1773" s="11" t="s">
        <v>11159</v>
      </c>
      <c r="O1773" s="11" t="s">
        <v>443</v>
      </c>
      <c r="P1773" s="11"/>
      <c r="Q1773" s="55" t="s">
        <v>7203</v>
      </c>
      <c r="R1773" s="11" t="s">
        <v>16186</v>
      </c>
      <c r="S1773" s="152" t="s">
        <v>8353</v>
      </c>
      <c r="T1773" s="78" t="str">
        <f t="shared" si="99"/>
        <v>y1_16_2y</v>
      </c>
      <c r="U1773" s="78" t="str">
        <f>INDEX(Lista!$O$2:$S$206,MATCH('Base data'!T1773,Lista!$P$2:$P$206,0),3)</f>
        <v>Räta linjen - formel för k</v>
      </c>
      <c r="V1773" s="78" t="str">
        <f>INDEX(Lista!$O$2:$S$206,MATCH('Base data'!T1773,Lista!$P$2:$P$206,0),4)</f>
        <v>T_1_16</v>
      </c>
      <c r="W1773" s="78" t="str">
        <f>INDEX(Lista!$O$2:$S$206,MATCH('Base data'!T1773,Lista!$P$2:$P$206,0),5)</f>
        <v>Räta linjen</v>
      </c>
      <c r="X1773" s="214" t="s">
        <v>16772</v>
      </c>
    </row>
    <row r="1774" spans="1:24" x14ac:dyDescent="0.2">
      <c r="A1774" s="215">
        <v>9789152302484</v>
      </c>
      <c r="B1774" s="11">
        <v>5</v>
      </c>
      <c r="C1774" s="11" t="s">
        <v>414</v>
      </c>
      <c r="D1774" s="11" t="s">
        <v>437</v>
      </c>
      <c r="E1774" s="11" t="s">
        <v>282</v>
      </c>
      <c r="F1774" s="11" t="s">
        <v>378</v>
      </c>
      <c r="G1774" s="11" t="s">
        <v>431</v>
      </c>
      <c r="H1774" s="11" t="s">
        <v>33</v>
      </c>
      <c r="I1774" s="11">
        <v>36</v>
      </c>
      <c r="J1774" s="11" t="s">
        <v>66</v>
      </c>
      <c r="K1774" s="164" t="s">
        <v>277</v>
      </c>
      <c r="L1774" s="11" t="s">
        <v>17333</v>
      </c>
      <c r="M1774" s="11" t="str">
        <f t="shared" si="100"/>
        <v>5_x5_5x_G_36d</v>
      </c>
      <c r="N1774" s="11" t="s">
        <v>11160</v>
      </c>
      <c r="O1774" s="11" t="s">
        <v>443</v>
      </c>
      <c r="P1774" s="11"/>
      <c r="Q1774" s="55" t="s">
        <v>7204</v>
      </c>
      <c r="R1774" s="11" t="s">
        <v>16186</v>
      </c>
      <c r="S1774" s="152" t="s">
        <v>8353</v>
      </c>
      <c r="T1774" s="78" t="str">
        <f t="shared" si="99"/>
        <v>y1_16_2y</v>
      </c>
      <c r="U1774" s="78" t="str">
        <f>INDEX(Lista!$O$2:$S$206,MATCH('Base data'!T1774,Lista!$P$2:$P$206,0),3)</f>
        <v>Räta linjen - formel för k</v>
      </c>
      <c r="V1774" s="78" t="str">
        <f>INDEX(Lista!$O$2:$S$206,MATCH('Base data'!T1774,Lista!$P$2:$P$206,0),4)</f>
        <v>T_1_16</v>
      </c>
      <c r="W1774" s="78" t="str">
        <f>INDEX(Lista!$O$2:$S$206,MATCH('Base data'!T1774,Lista!$P$2:$P$206,0),5)</f>
        <v>Räta linjen</v>
      </c>
      <c r="X1774" s="214" t="s">
        <v>16772</v>
      </c>
    </row>
    <row r="1775" spans="1:24" x14ac:dyDescent="0.2">
      <c r="A1775" s="215">
        <v>9789152302484</v>
      </c>
      <c r="B1775" s="11">
        <v>5</v>
      </c>
      <c r="C1775" s="11" t="s">
        <v>414</v>
      </c>
      <c r="D1775" s="11" t="s">
        <v>437</v>
      </c>
      <c r="E1775" s="11" t="s">
        <v>282</v>
      </c>
      <c r="F1775" s="11" t="s">
        <v>378</v>
      </c>
      <c r="G1775" s="11" t="s">
        <v>431</v>
      </c>
      <c r="H1775" s="11" t="s">
        <v>33</v>
      </c>
      <c r="I1775" s="11">
        <v>37</v>
      </c>
      <c r="J1775" s="11"/>
      <c r="K1775" s="164" t="s">
        <v>277</v>
      </c>
      <c r="L1775" s="11" t="s">
        <v>12548</v>
      </c>
      <c r="M1775" s="11" t="str">
        <f t="shared" si="100"/>
        <v>5_x5_5x_G_37</v>
      </c>
      <c r="N1775" s="11" t="s">
        <v>11161</v>
      </c>
      <c r="O1775" s="11" t="s">
        <v>1256</v>
      </c>
      <c r="P1775" s="11"/>
      <c r="Q1775" s="55" t="s">
        <v>7205</v>
      </c>
      <c r="R1775" s="11" t="s">
        <v>7206</v>
      </c>
      <c r="S1775" s="152" t="s">
        <v>8350</v>
      </c>
      <c r="T1775" s="78" t="str">
        <f t="shared" si="99"/>
        <v>y2_8_9y</v>
      </c>
      <c r="U1775" s="78" t="str">
        <f>INDEX(Lista!$O$2:$S$206,MATCH('Base data'!T1775,Lista!$P$2:$P$206,0),3)</f>
        <v>Funktioner - Linjära funktioner</v>
      </c>
      <c r="V1775" s="78" t="str">
        <f>INDEX(Lista!$O$2:$S$206,MATCH('Base data'!T1775,Lista!$P$2:$P$206,0),4)</f>
        <v>SF_2_8</v>
      </c>
      <c r="W1775" s="78" t="str">
        <f>INDEX(Lista!$O$2:$S$206,MATCH('Base data'!T1775,Lista!$P$2:$P$206,0),5)</f>
        <v>Funktioner</v>
      </c>
      <c r="X1775" s="214" t="s">
        <v>16772</v>
      </c>
    </row>
    <row r="1776" spans="1:24" x14ac:dyDescent="0.2">
      <c r="A1776" s="216">
        <v>9789152302484</v>
      </c>
      <c r="B1776" s="113">
        <v>5</v>
      </c>
      <c r="C1776" s="113" t="s">
        <v>414</v>
      </c>
      <c r="D1776" s="113" t="s">
        <v>437</v>
      </c>
      <c r="E1776" s="113" t="s">
        <v>282</v>
      </c>
      <c r="F1776" s="113" t="s">
        <v>378</v>
      </c>
      <c r="G1776" s="113" t="s">
        <v>431</v>
      </c>
      <c r="H1776" s="113" t="s">
        <v>33</v>
      </c>
      <c r="I1776" s="113">
        <v>38</v>
      </c>
      <c r="J1776" s="113" t="s">
        <v>31</v>
      </c>
      <c r="K1776" s="164" t="s">
        <v>277</v>
      </c>
      <c r="L1776" s="11" t="s">
        <v>17333</v>
      </c>
      <c r="M1776" s="113" t="str">
        <f t="shared" si="100"/>
        <v>5_x5_5x_G_38a</v>
      </c>
      <c r="N1776" s="11" t="s">
        <v>11162</v>
      </c>
      <c r="O1776" s="11" t="s">
        <v>284</v>
      </c>
      <c r="P1776" s="113"/>
      <c r="Q1776" s="55" t="s">
        <v>7207</v>
      </c>
      <c r="R1776" s="11" t="s">
        <v>16186</v>
      </c>
      <c r="S1776" s="152" t="s">
        <v>8353</v>
      </c>
      <c r="T1776" s="78" t="str">
        <f t="shared" si="99"/>
        <v>y1_16_2y</v>
      </c>
      <c r="U1776" s="78" t="str">
        <f>INDEX(Lista!$O$2:$S$206,MATCH('Base data'!T1776,Lista!$P$2:$P$206,0),3)</f>
        <v>Räta linjen - formel för k</v>
      </c>
      <c r="V1776" s="78" t="str">
        <f>INDEX(Lista!$O$2:$S$206,MATCH('Base data'!T1776,Lista!$P$2:$P$206,0),4)</f>
        <v>T_1_16</v>
      </c>
      <c r="W1776" s="78" t="str">
        <f>INDEX(Lista!$O$2:$S$206,MATCH('Base data'!T1776,Lista!$P$2:$P$206,0),5)</f>
        <v>Räta linjen</v>
      </c>
      <c r="X1776" s="214" t="s">
        <v>16772</v>
      </c>
    </row>
    <row r="1777" spans="1:24" x14ac:dyDescent="0.2">
      <c r="A1777" s="215">
        <v>9789152302484</v>
      </c>
      <c r="B1777" s="11">
        <v>5</v>
      </c>
      <c r="C1777" s="11" t="s">
        <v>414</v>
      </c>
      <c r="D1777" s="11" t="s">
        <v>437</v>
      </c>
      <c r="E1777" s="11" t="s">
        <v>282</v>
      </c>
      <c r="F1777" s="11" t="s">
        <v>378</v>
      </c>
      <c r="G1777" s="11" t="s">
        <v>431</v>
      </c>
      <c r="H1777" s="11" t="s">
        <v>33</v>
      </c>
      <c r="I1777" s="11">
        <v>38</v>
      </c>
      <c r="J1777" s="11" t="s">
        <v>34</v>
      </c>
      <c r="K1777" s="164" t="s">
        <v>277</v>
      </c>
      <c r="L1777" s="11" t="s">
        <v>17333</v>
      </c>
      <c r="M1777" s="11" t="str">
        <f t="shared" si="100"/>
        <v>5_x5_5x_G_38b</v>
      </c>
      <c r="N1777" s="11" t="s">
        <v>11163</v>
      </c>
      <c r="O1777" s="11" t="s">
        <v>443</v>
      </c>
      <c r="P1777" s="11"/>
      <c r="Q1777" s="55" t="s">
        <v>7208</v>
      </c>
      <c r="R1777" s="11" t="s">
        <v>16186</v>
      </c>
      <c r="S1777" s="152" t="s">
        <v>8353</v>
      </c>
      <c r="T1777" s="78" t="str">
        <f t="shared" si="99"/>
        <v>y1_16_2y</v>
      </c>
      <c r="U1777" s="78" t="str">
        <f>INDEX(Lista!$O$2:$S$206,MATCH('Base data'!T1777,Lista!$P$2:$P$206,0),3)</f>
        <v>Räta linjen - formel för k</v>
      </c>
      <c r="V1777" s="78" t="str">
        <f>INDEX(Lista!$O$2:$S$206,MATCH('Base data'!T1777,Lista!$P$2:$P$206,0),4)</f>
        <v>T_1_16</v>
      </c>
      <c r="W1777" s="78" t="str">
        <f>INDEX(Lista!$O$2:$S$206,MATCH('Base data'!T1777,Lista!$P$2:$P$206,0),5)</f>
        <v>Räta linjen</v>
      </c>
      <c r="X1777" s="214" t="s">
        <v>16772</v>
      </c>
    </row>
    <row r="1778" spans="1:24" x14ac:dyDescent="0.2">
      <c r="A1778" s="216">
        <v>9789152302484</v>
      </c>
      <c r="B1778" s="113">
        <v>5</v>
      </c>
      <c r="C1778" s="113" t="s">
        <v>414</v>
      </c>
      <c r="D1778" s="113" t="s">
        <v>437</v>
      </c>
      <c r="E1778" s="113" t="s">
        <v>282</v>
      </c>
      <c r="F1778" s="113" t="s">
        <v>378</v>
      </c>
      <c r="G1778" s="113" t="s">
        <v>431</v>
      </c>
      <c r="H1778" s="113" t="s">
        <v>33</v>
      </c>
      <c r="I1778" s="113">
        <v>39</v>
      </c>
      <c r="J1778" s="113" t="s">
        <v>31</v>
      </c>
      <c r="K1778" s="164" t="s">
        <v>277</v>
      </c>
      <c r="L1778" s="11" t="s">
        <v>12548</v>
      </c>
      <c r="M1778" s="113" t="str">
        <f t="shared" si="100"/>
        <v>5_x5_5x_G_39a</v>
      </c>
      <c r="N1778" s="11" t="s">
        <v>11164</v>
      </c>
      <c r="O1778" s="11" t="s">
        <v>284</v>
      </c>
      <c r="P1778" s="113"/>
      <c r="Q1778" s="55" t="s">
        <v>7209</v>
      </c>
      <c r="R1778" s="11" t="s">
        <v>16186</v>
      </c>
      <c r="S1778" s="152" t="s">
        <v>8353</v>
      </c>
      <c r="T1778" s="78" t="str">
        <f t="shared" si="99"/>
        <v>y1_16_2y</v>
      </c>
      <c r="U1778" s="78" t="str">
        <f>INDEX(Lista!$O$2:$S$206,MATCH('Base data'!T1778,Lista!$P$2:$P$206,0),3)</f>
        <v>Räta linjen - formel för k</v>
      </c>
      <c r="V1778" s="78" t="str">
        <f>INDEX(Lista!$O$2:$S$206,MATCH('Base data'!T1778,Lista!$P$2:$P$206,0),4)</f>
        <v>T_1_16</v>
      </c>
      <c r="W1778" s="78" t="str">
        <f>INDEX(Lista!$O$2:$S$206,MATCH('Base data'!T1778,Lista!$P$2:$P$206,0),5)</f>
        <v>Räta linjen</v>
      </c>
      <c r="X1778" s="214" t="s">
        <v>16772</v>
      </c>
    </row>
    <row r="1779" spans="1:24" x14ac:dyDescent="0.2">
      <c r="A1779" s="215">
        <v>9789152302484</v>
      </c>
      <c r="B1779" s="11">
        <v>5</v>
      </c>
      <c r="C1779" s="11" t="s">
        <v>414</v>
      </c>
      <c r="D1779" s="11" t="s">
        <v>437</v>
      </c>
      <c r="E1779" s="11" t="s">
        <v>282</v>
      </c>
      <c r="F1779" s="11" t="s">
        <v>378</v>
      </c>
      <c r="G1779" s="11" t="s">
        <v>431</v>
      </c>
      <c r="H1779" s="11" t="s">
        <v>33</v>
      </c>
      <c r="I1779" s="11">
        <v>39</v>
      </c>
      <c r="J1779" s="11" t="s">
        <v>34</v>
      </c>
      <c r="K1779" s="164" t="s">
        <v>277</v>
      </c>
      <c r="L1779" s="11" t="s">
        <v>12548</v>
      </c>
      <c r="M1779" s="11" t="str">
        <f t="shared" si="100"/>
        <v>5_x5_5x_G_39b</v>
      </c>
      <c r="N1779" s="11" t="s">
        <v>11165</v>
      </c>
      <c r="O1779" s="11" t="s">
        <v>443</v>
      </c>
      <c r="P1779" s="11"/>
      <c r="Q1779" s="55" t="s">
        <v>7210</v>
      </c>
      <c r="R1779" s="11" t="s">
        <v>16186</v>
      </c>
      <c r="S1779" s="152" t="s">
        <v>8353</v>
      </c>
      <c r="T1779" s="78" t="str">
        <f t="shared" si="99"/>
        <v>y1_16_2y</v>
      </c>
      <c r="U1779" s="78" t="str">
        <f>INDEX(Lista!$O$2:$S$206,MATCH('Base data'!T1779,Lista!$P$2:$P$206,0),3)</f>
        <v>Räta linjen - formel för k</v>
      </c>
      <c r="V1779" s="78" t="str">
        <f>INDEX(Lista!$O$2:$S$206,MATCH('Base data'!T1779,Lista!$P$2:$P$206,0),4)</f>
        <v>T_1_16</v>
      </c>
      <c r="W1779" s="78" t="str">
        <f>INDEX(Lista!$O$2:$S$206,MATCH('Base data'!T1779,Lista!$P$2:$P$206,0),5)</f>
        <v>Räta linjen</v>
      </c>
      <c r="X1779" s="214" t="s">
        <v>16772</v>
      </c>
    </row>
    <row r="1780" spans="1:24" x14ac:dyDescent="0.2">
      <c r="A1780" s="215">
        <v>9789152302484</v>
      </c>
      <c r="B1780" s="11">
        <v>5</v>
      </c>
      <c r="C1780" s="11" t="s">
        <v>414</v>
      </c>
      <c r="D1780" s="11" t="s">
        <v>437</v>
      </c>
      <c r="E1780" s="11" t="s">
        <v>282</v>
      </c>
      <c r="F1780" s="11" t="s">
        <v>378</v>
      </c>
      <c r="G1780" s="11" t="s">
        <v>431</v>
      </c>
      <c r="H1780" s="11" t="s">
        <v>429</v>
      </c>
      <c r="I1780" s="11">
        <v>1</v>
      </c>
      <c r="J1780" s="11" t="s">
        <v>31</v>
      </c>
      <c r="K1780" s="164" t="s">
        <v>277</v>
      </c>
      <c r="L1780" s="11" t="s">
        <v>12548</v>
      </c>
      <c r="M1780" s="11" t="str">
        <f t="shared" si="100"/>
        <v>5_x5_5x_T_1a</v>
      </c>
      <c r="N1780" s="11" t="s">
        <v>11166</v>
      </c>
      <c r="O1780" s="11" t="s">
        <v>443</v>
      </c>
      <c r="P1780" s="11"/>
      <c r="Q1780" s="55" t="s">
        <v>7211</v>
      </c>
      <c r="R1780" s="11" t="s">
        <v>16186</v>
      </c>
      <c r="S1780" s="152" t="s">
        <v>8340</v>
      </c>
      <c r="T1780" s="78" t="str">
        <f t="shared" si="99"/>
        <v>y2_24y</v>
      </c>
      <c r="U1780" s="78" t="str">
        <f>INDEX(Lista!$O$2:$S$206,MATCH('Base data'!T1780,Lista!$P$2:$P$206,0),3)</f>
        <v>Variabler och uttryck</v>
      </c>
      <c r="V1780" s="78" t="str">
        <f>INDEX(Lista!$O$2:$S$206,MATCH('Base data'!T1780,Lista!$P$2:$P$206,0),4)</f>
        <v>SF_2_24</v>
      </c>
      <c r="W1780" s="78" t="str">
        <f>INDEX(Lista!$O$2:$S$206,MATCH('Base data'!T1780,Lista!$P$2:$P$206,0),5)</f>
        <v>Variabler och uttryck</v>
      </c>
      <c r="X1780" s="214" t="s">
        <v>16772</v>
      </c>
    </row>
    <row r="1781" spans="1:24" x14ac:dyDescent="0.2">
      <c r="A1781" s="215">
        <v>9789152302484</v>
      </c>
      <c r="B1781" s="11">
        <v>5</v>
      </c>
      <c r="C1781" s="11" t="s">
        <v>414</v>
      </c>
      <c r="D1781" s="11" t="s">
        <v>437</v>
      </c>
      <c r="E1781" s="11" t="s">
        <v>282</v>
      </c>
      <c r="F1781" s="11" t="s">
        <v>378</v>
      </c>
      <c r="G1781" s="11" t="s">
        <v>431</v>
      </c>
      <c r="H1781" s="11" t="s">
        <v>429</v>
      </c>
      <c r="I1781" s="11">
        <v>1</v>
      </c>
      <c r="J1781" s="11" t="s">
        <v>34</v>
      </c>
      <c r="K1781" s="164" t="s">
        <v>277</v>
      </c>
      <c r="L1781" s="11" t="s">
        <v>12548</v>
      </c>
      <c r="M1781" s="11" t="str">
        <f t="shared" si="100"/>
        <v>5_x5_5x_T_1b</v>
      </c>
      <c r="N1781" s="11" t="s">
        <v>11167</v>
      </c>
      <c r="O1781" s="11" t="s">
        <v>443</v>
      </c>
      <c r="P1781" s="11"/>
      <c r="Q1781" s="55" t="s">
        <v>7212</v>
      </c>
      <c r="R1781" s="11" t="s">
        <v>16186</v>
      </c>
      <c r="S1781" s="152" t="s">
        <v>8340</v>
      </c>
      <c r="T1781" s="78" t="str">
        <f t="shared" si="99"/>
        <v>y2_24y</v>
      </c>
      <c r="U1781" s="78" t="str">
        <f>INDEX(Lista!$O$2:$S$206,MATCH('Base data'!T1781,Lista!$P$2:$P$206,0),3)</f>
        <v>Variabler och uttryck</v>
      </c>
      <c r="V1781" s="78" t="str">
        <f>INDEX(Lista!$O$2:$S$206,MATCH('Base data'!T1781,Lista!$P$2:$P$206,0),4)</f>
        <v>SF_2_24</v>
      </c>
      <c r="W1781" s="78" t="str">
        <f>INDEX(Lista!$O$2:$S$206,MATCH('Base data'!T1781,Lista!$P$2:$P$206,0),5)</f>
        <v>Variabler och uttryck</v>
      </c>
      <c r="X1781" s="214" t="s">
        <v>16772</v>
      </c>
    </row>
    <row r="1782" spans="1:24" x14ac:dyDescent="0.2">
      <c r="A1782" s="215">
        <v>9789152302484</v>
      </c>
      <c r="B1782" s="11">
        <v>5</v>
      </c>
      <c r="C1782" s="11" t="s">
        <v>414</v>
      </c>
      <c r="D1782" s="11" t="s">
        <v>437</v>
      </c>
      <c r="E1782" s="11" t="s">
        <v>282</v>
      </c>
      <c r="F1782" s="11" t="s">
        <v>378</v>
      </c>
      <c r="G1782" s="11" t="s">
        <v>431</v>
      </c>
      <c r="H1782" s="11" t="s">
        <v>429</v>
      </c>
      <c r="I1782" s="11">
        <v>1</v>
      </c>
      <c r="J1782" s="11" t="s">
        <v>40</v>
      </c>
      <c r="K1782" s="164" t="s">
        <v>277</v>
      </c>
      <c r="L1782" s="11" t="s">
        <v>12548</v>
      </c>
      <c r="M1782" s="11" t="str">
        <f t="shared" si="100"/>
        <v>5_x5_5x_T_1c</v>
      </c>
      <c r="N1782" s="11" t="s">
        <v>11168</v>
      </c>
      <c r="O1782" s="11" t="s">
        <v>443</v>
      </c>
      <c r="P1782" s="11"/>
      <c r="Q1782" s="55" t="s">
        <v>7213</v>
      </c>
      <c r="R1782" s="11" t="s">
        <v>16186</v>
      </c>
      <c r="S1782" s="152" t="s">
        <v>8340</v>
      </c>
      <c r="T1782" s="78" t="str">
        <f t="shared" si="99"/>
        <v>y2_24y</v>
      </c>
      <c r="U1782" s="78" t="str">
        <f>INDEX(Lista!$O$2:$S$206,MATCH('Base data'!T1782,Lista!$P$2:$P$206,0),3)</f>
        <v>Variabler och uttryck</v>
      </c>
      <c r="V1782" s="78" t="str">
        <f>INDEX(Lista!$O$2:$S$206,MATCH('Base data'!T1782,Lista!$P$2:$P$206,0),4)</f>
        <v>SF_2_24</v>
      </c>
      <c r="W1782" s="78" t="str">
        <f>INDEX(Lista!$O$2:$S$206,MATCH('Base data'!T1782,Lista!$P$2:$P$206,0),5)</f>
        <v>Variabler och uttryck</v>
      </c>
      <c r="X1782" s="214" t="s">
        <v>16772</v>
      </c>
    </row>
    <row r="1783" spans="1:24" x14ac:dyDescent="0.2">
      <c r="A1783" s="215">
        <v>9789152302484</v>
      </c>
      <c r="B1783" s="11">
        <v>5</v>
      </c>
      <c r="C1783" s="11" t="s">
        <v>414</v>
      </c>
      <c r="D1783" s="11" t="s">
        <v>437</v>
      </c>
      <c r="E1783" s="11" t="s">
        <v>282</v>
      </c>
      <c r="F1783" s="11" t="s">
        <v>378</v>
      </c>
      <c r="G1783" s="11" t="s">
        <v>431</v>
      </c>
      <c r="H1783" s="11" t="s">
        <v>429</v>
      </c>
      <c r="I1783" s="11">
        <v>2</v>
      </c>
      <c r="J1783" s="11" t="s">
        <v>31</v>
      </c>
      <c r="K1783" s="164" t="s">
        <v>277</v>
      </c>
      <c r="L1783" s="11" t="s">
        <v>17333</v>
      </c>
      <c r="M1783" s="11" t="str">
        <f t="shared" si="100"/>
        <v>5_x5_5x_T_2a</v>
      </c>
      <c r="N1783" s="11" t="s">
        <v>11169</v>
      </c>
      <c r="O1783" s="11" t="s">
        <v>358</v>
      </c>
      <c r="P1783" s="11"/>
      <c r="Q1783" s="55" t="s">
        <v>7214</v>
      </c>
      <c r="R1783" s="11" t="s">
        <v>16186</v>
      </c>
      <c r="S1783" s="152" t="s">
        <v>8342</v>
      </c>
      <c r="T1783" s="78" t="str">
        <f t="shared" si="99"/>
        <v>y2_24_2y</v>
      </c>
      <c r="U1783" s="78" t="str">
        <f>INDEX(Lista!$O$2:$S$206,MATCH('Base data'!T1783,Lista!$P$2:$P$206,0),3)</f>
        <v>Variabler och uttryck - Förenkla uttryck</v>
      </c>
      <c r="V1783" s="78" t="str">
        <f>INDEX(Lista!$O$2:$S$206,MATCH('Base data'!T1783,Lista!$P$2:$P$206,0),4)</f>
        <v>SF_2_24</v>
      </c>
      <c r="W1783" s="78" t="str">
        <f>INDEX(Lista!$O$2:$S$206,MATCH('Base data'!T1783,Lista!$P$2:$P$206,0),5)</f>
        <v>Variabler och uttryck</v>
      </c>
      <c r="X1783" s="214" t="s">
        <v>16772</v>
      </c>
    </row>
    <row r="1784" spans="1:24" x14ac:dyDescent="0.2">
      <c r="A1784" s="215">
        <v>9789152302484</v>
      </c>
      <c r="B1784" s="11">
        <v>5</v>
      </c>
      <c r="C1784" s="11" t="s">
        <v>414</v>
      </c>
      <c r="D1784" s="11" t="s">
        <v>437</v>
      </c>
      <c r="E1784" s="11" t="s">
        <v>282</v>
      </c>
      <c r="F1784" s="11" t="s">
        <v>378</v>
      </c>
      <c r="G1784" s="11" t="s">
        <v>431</v>
      </c>
      <c r="H1784" s="11" t="s">
        <v>429</v>
      </c>
      <c r="I1784" s="11">
        <v>2</v>
      </c>
      <c r="J1784" s="11" t="s">
        <v>34</v>
      </c>
      <c r="K1784" s="164" t="s">
        <v>277</v>
      </c>
      <c r="L1784" s="11" t="s">
        <v>17333</v>
      </c>
      <c r="M1784" s="11" t="str">
        <f t="shared" si="100"/>
        <v>5_x5_5x_T_2b</v>
      </c>
      <c r="N1784" s="11" t="s">
        <v>11170</v>
      </c>
      <c r="O1784" s="11" t="s">
        <v>358</v>
      </c>
      <c r="P1784" s="11"/>
      <c r="Q1784" s="55" t="s">
        <v>7215</v>
      </c>
      <c r="R1784" s="11" t="s">
        <v>16186</v>
      </c>
      <c r="S1784" s="152" t="s">
        <v>8342</v>
      </c>
      <c r="T1784" s="78" t="str">
        <f t="shared" si="99"/>
        <v>y2_24_2y</v>
      </c>
      <c r="U1784" s="78" t="str">
        <f>INDEX(Lista!$O$2:$S$206,MATCH('Base data'!T1784,Lista!$P$2:$P$206,0),3)</f>
        <v>Variabler och uttryck - Förenkla uttryck</v>
      </c>
      <c r="V1784" s="78" t="str">
        <f>INDEX(Lista!$O$2:$S$206,MATCH('Base data'!T1784,Lista!$P$2:$P$206,0),4)</f>
        <v>SF_2_24</v>
      </c>
      <c r="W1784" s="78" t="str">
        <f>INDEX(Lista!$O$2:$S$206,MATCH('Base data'!T1784,Lista!$P$2:$P$206,0),5)</f>
        <v>Variabler och uttryck</v>
      </c>
      <c r="X1784" s="214" t="s">
        <v>16772</v>
      </c>
    </row>
    <row r="1785" spans="1:24" x14ac:dyDescent="0.2">
      <c r="A1785" s="215">
        <v>9789152302484</v>
      </c>
      <c r="B1785" s="11">
        <v>5</v>
      </c>
      <c r="C1785" s="11" t="s">
        <v>414</v>
      </c>
      <c r="D1785" s="11" t="s">
        <v>437</v>
      </c>
      <c r="E1785" s="11" t="s">
        <v>282</v>
      </c>
      <c r="F1785" s="11" t="s">
        <v>378</v>
      </c>
      <c r="G1785" s="11" t="s">
        <v>431</v>
      </c>
      <c r="H1785" s="11" t="s">
        <v>429</v>
      </c>
      <c r="I1785" s="11">
        <v>2</v>
      </c>
      <c r="J1785" s="11" t="s">
        <v>40</v>
      </c>
      <c r="K1785" s="164" t="s">
        <v>277</v>
      </c>
      <c r="L1785" s="11" t="s">
        <v>17333</v>
      </c>
      <c r="M1785" s="11" t="str">
        <f t="shared" si="100"/>
        <v>5_x5_5x_T_2c</v>
      </c>
      <c r="N1785" s="11" t="s">
        <v>11171</v>
      </c>
      <c r="O1785" s="11" t="s">
        <v>358</v>
      </c>
      <c r="P1785" s="11"/>
      <c r="Q1785" s="55" t="s">
        <v>7216</v>
      </c>
      <c r="R1785" s="11" t="s">
        <v>16186</v>
      </c>
      <c r="S1785" s="152" t="s">
        <v>8342</v>
      </c>
      <c r="T1785" s="78" t="str">
        <f t="shared" si="99"/>
        <v>y2_24_2y</v>
      </c>
      <c r="U1785" s="78" t="str">
        <f>INDEX(Lista!$O$2:$S$206,MATCH('Base data'!T1785,Lista!$P$2:$P$206,0),3)</f>
        <v>Variabler och uttryck - Förenkla uttryck</v>
      </c>
      <c r="V1785" s="78" t="str">
        <f>INDEX(Lista!$O$2:$S$206,MATCH('Base data'!T1785,Lista!$P$2:$P$206,0),4)</f>
        <v>SF_2_24</v>
      </c>
      <c r="W1785" s="78" t="str">
        <f>INDEX(Lista!$O$2:$S$206,MATCH('Base data'!T1785,Lista!$P$2:$P$206,0),5)</f>
        <v>Variabler och uttryck</v>
      </c>
      <c r="X1785" s="214" t="s">
        <v>16772</v>
      </c>
    </row>
    <row r="1786" spans="1:24" x14ac:dyDescent="0.2">
      <c r="A1786" s="215">
        <v>9789152302484</v>
      </c>
      <c r="B1786" s="11">
        <v>5</v>
      </c>
      <c r="C1786" s="11" t="s">
        <v>414</v>
      </c>
      <c r="D1786" s="11" t="s">
        <v>437</v>
      </c>
      <c r="E1786" s="11" t="s">
        <v>282</v>
      </c>
      <c r="F1786" s="11" t="s">
        <v>378</v>
      </c>
      <c r="G1786" s="11" t="s">
        <v>431</v>
      </c>
      <c r="H1786" s="11" t="s">
        <v>429</v>
      </c>
      <c r="I1786" s="11">
        <v>3</v>
      </c>
      <c r="J1786" s="11"/>
      <c r="K1786" s="164" t="s">
        <v>277</v>
      </c>
      <c r="L1786" s="11" t="s">
        <v>12548</v>
      </c>
      <c r="M1786" s="11" t="str">
        <f t="shared" si="100"/>
        <v>5_x5_5x_T_3</v>
      </c>
      <c r="N1786" s="11" t="s">
        <v>11172</v>
      </c>
      <c r="O1786" s="11" t="s">
        <v>328</v>
      </c>
      <c r="P1786" s="11"/>
      <c r="Q1786" s="55" t="s">
        <v>7217</v>
      </c>
      <c r="R1786" s="11" t="s">
        <v>16186</v>
      </c>
      <c r="S1786" s="152" t="s">
        <v>8343</v>
      </c>
      <c r="T1786" s="78" t="str">
        <f t="shared" si="99"/>
        <v>y2_24_5y</v>
      </c>
      <c r="U1786" s="78" t="str">
        <f>INDEX(Lista!$O$2:$S$206,MATCH('Base data'!T1786,Lista!$P$2:$P$206,0),3)</f>
        <v>Variabler och uttryck - Värdet av ett uttryck</v>
      </c>
      <c r="V1786" s="78" t="str">
        <f>INDEX(Lista!$O$2:$S$206,MATCH('Base data'!T1786,Lista!$P$2:$P$206,0),4)</f>
        <v>SF_2_24</v>
      </c>
      <c r="W1786" s="78" t="str">
        <f>INDEX(Lista!$O$2:$S$206,MATCH('Base data'!T1786,Lista!$P$2:$P$206,0),5)</f>
        <v>Variabler och uttryck</v>
      </c>
      <c r="X1786" s="214" t="s">
        <v>16772</v>
      </c>
    </row>
    <row r="1787" spans="1:24" x14ac:dyDescent="0.2">
      <c r="A1787" s="215">
        <v>9789152302484</v>
      </c>
      <c r="B1787" s="11">
        <v>5</v>
      </c>
      <c r="C1787" s="11" t="s">
        <v>414</v>
      </c>
      <c r="D1787" s="11" t="s">
        <v>437</v>
      </c>
      <c r="E1787" s="11" t="s">
        <v>282</v>
      </c>
      <c r="F1787" s="11" t="s">
        <v>378</v>
      </c>
      <c r="G1787" s="11" t="s">
        <v>431</v>
      </c>
      <c r="H1787" s="11" t="s">
        <v>429</v>
      </c>
      <c r="I1787" s="11">
        <v>4</v>
      </c>
      <c r="J1787" s="11" t="s">
        <v>31</v>
      </c>
      <c r="K1787" s="164" t="s">
        <v>277</v>
      </c>
      <c r="L1787" s="11" t="s">
        <v>17333</v>
      </c>
      <c r="M1787" s="11" t="str">
        <f t="shared" si="100"/>
        <v>5_x5_5x_T_4a</v>
      </c>
      <c r="N1787" s="11" t="s">
        <v>11173</v>
      </c>
      <c r="O1787" s="11" t="s">
        <v>1059</v>
      </c>
      <c r="P1787" s="11"/>
      <c r="Q1787" s="55" t="s">
        <v>7218</v>
      </c>
      <c r="R1787" s="11" t="s">
        <v>16186</v>
      </c>
      <c r="S1787" s="152" t="s">
        <v>8344</v>
      </c>
      <c r="T1787" s="78" t="str">
        <f t="shared" si="99"/>
        <v>y1_4_1y</v>
      </c>
      <c r="U1787" s="78" t="str">
        <f>INDEX(Lista!$O$2:$S$206,MATCH('Base data'!T1787,Lista!$P$2:$P$206,0),3)</f>
        <v>Ekvationslösning - Algebraisk lösning</v>
      </c>
      <c r="V1787" s="78" t="str">
        <f>INDEX(Lista!$O$2:$S$206,MATCH('Base data'!T1787,Lista!$P$2:$P$206,0),4)</f>
        <v>T_1_4</v>
      </c>
      <c r="W1787" s="78" t="str">
        <f>INDEX(Lista!$O$2:$S$206,MATCH('Base data'!T1787,Lista!$P$2:$P$206,0),5)</f>
        <v>Ekvationslösning</v>
      </c>
      <c r="X1787" s="214" t="s">
        <v>16772</v>
      </c>
    </row>
    <row r="1788" spans="1:24" x14ac:dyDescent="0.2">
      <c r="A1788" s="215">
        <v>9789152302484</v>
      </c>
      <c r="B1788" s="11">
        <v>5</v>
      </c>
      <c r="C1788" s="11" t="s">
        <v>414</v>
      </c>
      <c r="D1788" s="11" t="s">
        <v>437</v>
      </c>
      <c r="E1788" s="11" t="s">
        <v>282</v>
      </c>
      <c r="F1788" s="11" t="s">
        <v>378</v>
      </c>
      <c r="G1788" s="11" t="s">
        <v>431</v>
      </c>
      <c r="H1788" s="11" t="s">
        <v>429</v>
      </c>
      <c r="I1788" s="11">
        <v>4</v>
      </c>
      <c r="J1788" s="11" t="s">
        <v>34</v>
      </c>
      <c r="K1788" s="164" t="s">
        <v>277</v>
      </c>
      <c r="L1788" s="11" t="s">
        <v>17333</v>
      </c>
      <c r="M1788" s="11" t="str">
        <f t="shared" si="100"/>
        <v>5_x5_5x_T_4b</v>
      </c>
      <c r="N1788" s="11" t="s">
        <v>11174</v>
      </c>
      <c r="O1788" s="11" t="s">
        <v>1059</v>
      </c>
      <c r="P1788" s="11"/>
      <c r="Q1788" s="55" t="s">
        <v>7219</v>
      </c>
      <c r="R1788" s="11" t="s">
        <v>16186</v>
      </c>
      <c r="S1788" s="152" t="s">
        <v>8344</v>
      </c>
      <c r="T1788" s="78" t="str">
        <f t="shared" si="99"/>
        <v>y1_4_1y</v>
      </c>
      <c r="U1788" s="78" t="str">
        <f>INDEX(Lista!$O$2:$S$206,MATCH('Base data'!T1788,Lista!$P$2:$P$206,0),3)</f>
        <v>Ekvationslösning - Algebraisk lösning</v>
      </c>
      <c r="V1788" s="78" t="str">
        <f>INDEX(Lista!$O$2:$S$206,MATCH('Base data'!T1788,Lista!$P$2:$P$206,0),4)</f>
        <v>T_1_4</v>
      </c>
      <c r="W1788" s="78" t="str">
        <f>INDEX(Lista!$O$2:$S$206,MATCH('Base data'!T1788,Lista!$P$2:$P$206,0),5)</f>
        <v>Ekvationslösning</v>
      </c>
      <c r="X1788" s="214" t="s">
        <v>16772</v>
      </c>
    </row>
    <row r="1789" spans="1:24" x14ac:dyDescent="0.2">
      <c r="A1789" s="215">
        <v>9789152302484</v>
      </c>
      <c r="B1789" s="11">
        <v>5</v>
      </c>
      <c r="C1789" s="11" t="s">
        <v>414</v>
      </c>
      <c r="D1789" s="11" t="s">
        <v>437</v>
      </c>
      <c r="E1789" s="11" t="s">
        <v>282</v>
      </c>
      <c r="F1789" s="11" t="s">
        <v>378</v>
      </c>
      <c r="G1789" s="11" t="s">
        <v>431</v>
      </c>
      <c r="H1789" s="11" t="s">
        <v>429</v>
      </c>
      <c r="I1789" s="11">
        <v>4</v>
      </c>
      <c r="J1789" s="11" t="s">
        <v>40</v>
      </c>
      <c r="K1789" s="164" t="s">
        <v>277</v>
      </c>
      <c r="L1789" s="11" t="s">
        <v>17333</v>
      </c>
      <c r="M1789" s="11" t="str">
        <f t="shared" si="100"/>
        <v>5_x5_5x_T_4c</v>
      </c>
      <c r="N1789" s="11" t="s">
        <v>11175</v>
      </c>
      <c r="O1789" s="11" t="s">
        <v>1059</v>
      </c>
      <c r="P1789" s="11"/>
      <c r="Q1789" s="55" t="s">
        <v>7220</v>
      </c>
      <c r="R1789" s="11" t="s">
        <v>16186</v>
      </c>
      <c r="S1789" s="152" t="s">
        <v>8344</v>
      </c>
      <c r="T1789" s="78" t="str">
        <f t="shared" si="99"/>
        <v>y1_4_1y</v>
      </c>
      <c r="U1789" s="78" t="str">
        <f>INDEX(Lista!$O$2:$S$206,MATCH('Base data'!T1789,Lista!$P$2:$P$206,0),3)</f>
        <v>Ekvationslösning - Algebraisk lösning</v>
      </c>
      <c r="V1789" s="78" t="str">
        <f>INDEX(Lista!$O$2:$S$206,MATCH('Base data'!T1789,Lista!$P$2:$P$206,0),4)</f>
        <v>T_1_4</v>
      </c>
      <c r="W1789" s="78" t="str">
        <f>INDEX(Lista!$O$2:$S$206,MATCH('Base data'!T1789,Lista!$P$2:$P$206,0),5)</f>
        <v>Ekvationslösning</v>
      </c>
      <c r="X1789" s="214" t="s">
        <v>16772</v>
      </c>
    </row>
    <row r="1790" spans="1:24" x14ac:dyDescent="0.2">
      <c r="A1790" s="215">
        <v>9789152302484</v>
      </c>
      <c r="B1790" s="11">
        <v>5</v>
      </c>
      <c r="C1790" s="11" t="s">
        <v>414</v>
      </c>
      <c r="D1790" s="11" t="s">
        <v>437</v>
      </c>
      <c r="E1790" s="11" t="s">
        <v>282</v>
      </c>
      <c r="F1790" s="11" t="s">
        <v>378</v>
      </c>
      <c r="G1790" s="11" t="s">
        <v>431</v>
      </c>
      <c r="H1790" s="11" t="s">
        <v>429</v>
      </c>
      <c r="I1790" s="11">
        <v>5</v>
      </c>
      <c r="J1790" s="11" t="s">
        <v>31</v>
      </c>
      <c r="K1790" s="164" t="s">
        <v>277</v>
      </c>
      <c r="L1790" s="11" t="s">
        <v>12548</v>
      </c>
      <c r="M1790" s="11" t="str">
        <f t="shared" si="100"/>
        <v>5_x5_5x_T_5a</v>
      </c>
      <c r="N1790" s="11" t="s">
        <v>11176</v>
      </c>
      <c r="O1790" s="11" t="s">
        <v>1256</v>
      </c>
      <c r="P1790" s="11"/>
      <c r="Q1790" s="55" t="s">
        <v>7221</v>
      </c>
      <c r="R1790" s="11" t="s">
        <v>16186</v>
      </c>
      <c r="S1790" s="152" t="s">
        <v>8349</v>
      </c>
      <c r="T1790" s="78" t="str">
        <f t="shared" ref="T1790:T1853" si="101">"y"&amp;S1790&amp;"y"</f>
        <v>y1_16_3y</v>
      </c>
      <c r="U1790" s="78" t="str">
        <f>INDEX(Lista!$O$2:$S$206,MATCH('Base data'!T1790,Lista!$P$2:$P$206,0),3)</f>
        <v>Räta linjen - formen y=kx+m</v>
      </c>
      <c r="V1790" s="78" t="str">
        <f>INDEX(Lista!$O$2:$S$206,MATCH('Base data'!T1790,Lista!$P$2:$P$206,0),4)</f>
        <v>T_1_16</v>
      </c>
      <c r="W1790" s="78" t="str">
        <f>INDEX(Lista!$O$2:$S$206,MATCH('Base data'!T1790,Lista!$P$2:$P$206,0),5)</f>
        <v>Räta linjen</v>
      </c>
      <c r="X1790" s="214" t="s">
        <v>16772</v>
      </c>
    </row>
    <row r="1791" spans="1:24" x14ac:dyDescent="0.2">
      <c r="A1791" s="215">
        <v>9789152302484</v>
      </c>
      <c r="B1791" s="11">
        <v>5</v>
      </c>
      <c r="C1791" s="11" t="s">
        <v>414</v>
      </c>
      <c r="D1791" s="11" t="s">
        <v>437</v>
      </c>
      <c r="E1791" s="11" t="s">
        <v>282</v>
      </c>
      <c r="F1791" s="11" t="s">
        <v>378</v>
      </c>
      <c r="G1791" s="11" t="s">
        <v>431</v>
      </c>
      <c r="H1791" s="11" t="s">
        <v>429</v>
      </c>
      <c r="I1791" s="11">
        <v>5</v>
      </c>
      <c r="J1791" s="11" t="s">
        <v>34</v>
      </c>
      <c r="K1791" s="164" t="s">
        <v>277</v>
      </c>
      <c r="L1791" s="11" t="s">
        <v>12548</v>
      </c>
      <c r="M1791" s="11" t="str">
        <f t="shared" si="100"/>
        <v>5_x5_5x_T_5b</v>
      </c>
      <c r="N1791" s="11" t="s">
        <v>11177</v>
      </c>
      <c r="O1791" s="11" t="s">
        <v>1256</v>
      </c>
      <c r="P1791" s="11"/>
      <c r="Q1791" s="55" t="s">
        <v>7222</v>
      </c>
      <c r="R1791" s="11" t="s">
        <v>16186</v>
      </c>
      <c r="S1791" s="152" t="s">
        <v>8349</v>
      </c>
      <c r="T1791" s="78" t="str">
        <f t="shared" si="101"/>
        <v>y1_16_3y</v>
      </c>
      <c r="U1791" s="78" t="str">
        <f>INDEX(Lista!$O$2:$S$206,MATCH('Base data'!T1791,Lista!$P$2:$P$206,0),3)</f>
        <v>Räta linjen - formen y=kx+m</v>
      </c>
      <c r="V1791" s="78" t="str">
        <f>INDEX(Lista!$O$2:$S$206,MATCH('Base data'!T1791,Lista!$P$2:$P$206,0),4)</f>
        <v>T_1_16</v>
      </c>
      <c r="W1791" s="78" t="str">
        <f>INDEX(Lista!$O$2:$S$206,MATCH('Base data'!T1791,Lista!$P$2:$P$206,0),5)</f>
        <v>Räta linjen</v>
      </c>
      <c r="X1791" s="214" t="s">
        <v>16772</v>
      </c>
    </row>
    <row r="1792" spans="1:24" x14ac:dyDescent="0.2">
      <c r="A1792" s="216">
        <v>9789152302484</v>
      </c>
      <c r="B1792" s="113">
        <v>5</v>
      </c>
      <c r="C1792" s="113" t="s">
        <v>414</v>
      </c>
      <c r="D1792" s="113" t="s">
        <v>437</v>
      </c>
      <c r="E1792" s="113" t="s">
        <v>282</v>
      </c>
      <c r="F1792" s="113" t="s">
        <v>378</v>
      </c>
      <c r="G1792" s="113" t="s">
        <v>431</v>
      </c>
      <c r="H1792" s="113" t="s">
        <v>429</v>
      </c>
      <c r="I1792" s="113">
        <v>6</v>
      </c>
      <c r="J1792" s="113"/>
      <c r="K1792" s="164" t="s">
        <v>277</v>
      </c>
      <c r="L1792" s="11" t="s">
        <v>17333</v>
      </c>
      <c r="M1792" s="113" t="str">
        <f t="shared" si="100"/>
        <v>5_x5_5x_T_6</v>
      </c>
      <c r="N1792" s="11" t="s">
        <v>11178</v>
      </c>
      <c r="O1792" s="11" t="s">
        <v>284</v>
      </c>
      <c r="P1792" s="113"/>
      <c r="Q1792" s="55" t="s">
        <v>7223</v>
      </c>
      <c r="R1792" s="11" t="s">
        <v>16186</v>
      </c>
      <c r="S1792" s="152" t="s">
        <v>8351</v>
      </c>
      <c r="T1792" s="78" t="str">
        <f t="shared" si="101"/>
        <v>y2_23y</v>
      </c>
      <c r="U1792" s="78" t="str">
        <f>INDEX(Lista!$O$2:$S$206,MATCH('Base data'!T1792,Lista!$P$2:$P$206,0),3)</f>
        <v>Talföljder och mönster</v>
      </c>
      <c r="V1792" s="78" t="str">
        <f>INDEX(Lista!$O$2:$S$206,MATCH('Base data'!T1792,Lista!$P$2:$P$206,0),4)</f>
        <v>SF_2_23</v>
      </c>
      <c r="W1792" s="78" t="str">
        <f>INDEX(Lista!$O$2:$S$206,MATCH('Base data'!T1792,Lista!$P$2:$P$206,0),5)</f>
        <v>Talföljder och mönster</v>
      </c>
      <c r="X1792" s="214" t="s">
        <v>16772</v>
      </c>
    </row>
    <row r="1793" spans="1:24" x14ac:dyDescent="0.2">
      <c r="A1793" s="215">
        <v>9789152302484</v>
      </c>
      <c r="B1793" s="11">
        <v>5</v>
      </c>
      <c r="C1793" s="11" t="s">
        <v>414</v>
      </c>
      <c r="D1793" s="11" t="s">
        <v>437</v>
      </c>
      <c r="E1793" s="11" t="s">
        <v>282</v>
      </c>
      <c r="F1793" s="11" t="s">
        <v>378</v>
      </c>
      <c r="G1793" s="11" t="s">
        <v>431</v>
      </c>
      <c r="H1793" s="11" t="s">
        <v>429</v>
      </c>
      <c r="I1793" s="11">
        <v>7</v>
      </c>
      <c r="J1793" s="11" t="s">
        <v>31</v>
      </c>
      <c r="K1793" s="164" t="s">
        <v>277</v>
      </c>
      <c r="L1793" s="11" t="s">
        <v>12548</v>
      </c>
      <c r="M1793" s="11" t="str">
        <f t="shared" si="100"/>
        <v>5_x5_5x_T_7a</v>
      </c>
      <c r="N1793" s="11" t="s">
        <v>11179</v>
      </c>
      <c r="O1793" s="11" t="s">
        <v>443</v>
      </c>
      <c r="P1793" s="11"/>
      <c r="Q1793" s="55" t="s">
        <v>7224</v>
      </c>
      <c r="R1793" s="11" t="s">
        <v>7225</v>
      </c>
      <c r="S1793" s="152" t="s">
        <v>8340</v>
      </c>
      <c r="T1793" s="78" t="str">
        <f t="shared" si="101"/>
        <v>y2_24y</v>
      </c>
      <c r="U1793" s="78" t="str">
        <f>INDEX(Lista!$O$2:$S$206,MATCH('Base data'!T1793,Lista!$P$2:$P$206,0),3)</f>
        <v>Variabler och uttryck</v>
      </c>
      <c r="V1793" s="78" t="str">
        <f>INDEX(Lista!$O$2:$S$206,MATCH('Base data'!T1793,Lista!$P$2:$P$206,0),4)</f>
        <v>SF_2_24</v>
      </c>
      <c r="W1793" s="78" t="str">
        <f>INDEX(Lista!$O$2:$S$206,MATCH('Base data'!T1793,Lista!$P$2:$P$206,0),5)</f>
        <v>Variabler och uttryck</v>
      </c>
      <c r="X1793" s="214" t="s">
        <v>16772</v>
      </c>
    </row>
    <row r="1794" spans="1:24" x14ac:dyDescent="0.2">
      <c r="A1794" s="215">
        <v>9789152302484</v>
      </c>
      <c r="B1794" s="11">
        <v>5</v>
      </c>
      <c r="C1794" s="11" t="s">
        <v>414</v>
      </c>
      <c r="D1794" s="11" t="s">
        <v>437</v>
      </c>
      <c r="E1794" s="11" t="s">
        <v>282</v>
      </c>
      <c r="F1794" s="11" t="s">
        <v>378</v>
      </c>
      <c r="G1794" s="11" t="s">
        <v>431</v>
      </c>
      <c r="H1794" s="11" t="s">
        <v>429</v>
      </c>
      <c r="I1794" s="11">
        <v>7</v>
      </c>
      <c r="J1794" s="11" t="s">
        <v>34</v>
      </c>
      <c r="K1794" s="164" t="s">
        <v>277</v>
      </c>
      <c r="L1794" s="11" t="s">
        <v>12548</v>
      </c>
      <c r="M1794" s="11" t="str">
        <f t="shared" si="100"/>
        <v>5_x5_5x_T_7b</v>
      </c>
      <c r="N1794" s="11" t="s">
        <v>11180</v>
      </c>
      <c r="O1794" s="11" t="s">
        <v>443</v>
      </c>
      <c r="P1794" s="11"/>
      <c r="Q1794" s="55" t="s">
        <v>7226</v>
      </c>
      <c r="R1794" s="11" t="s">
        <v>7225</v>
      </c>
      <c r="S1794" s="152" t="s">
        <v>8378</v>
      </c>
      <c r="T1794" s="78" t="str">
        <f t="shared" si="101"/>
        <v>y1_3y</v>
      </c>
      <c r="U1794" s="78" t="str">
        <f>INDEX(Lista!$O$2:$S$206,MATCH('Base data'!T1794,Lista!$P$2:$P$206,0),3)</f>
        <v>Ekvationer</v>
      </c>
      <c r="V1794" s="78" t="str">
        <f>INDEX(Lista!$O$2:$S$206,MATCH('Base data'!T1794,Lista!$P$2:$P$206,0),4)</f>
        <v>T_1_3</v>
      </c>
      <c r="W1794" s="78" t="str">
        <f>INDEX(Lista!$O$2:$S$206,MATCH('Base data'!T1794,Lista!$P$2:$P$206,0),5)</f>
        <v>Ekvationer</v>
      </c>
      <c r="X1794" s="214" t="s">
        <v>16772</v>
      </c>
    </row>
    <row r="1795" spans="1:24" x14ac:dyDescent="0.2">
      <c r="A1795" s="215">
        <v>9789152302484</v>
      </c>
      <c r="B1795" s="11">
        <v>5</v>
      </c>
      <c r="C1795" s="11" t="s">
        <v>414</v>
      </c>
      <c r="D1795" s="11" t="s">
        <v>437</v>
      </c>
      <c r="E1795" s="11" t="s">
        <v>282</v>
      </c>
      <c r="F1795" s="11" t="s">
        <v>378</v>
      </c>
      <c r="G1795" s="11" t="s">
        <v>431</v>
      </c>
      <c r="H1795" s="11" t="s">
        <v>429</v>
      </c>
      <c r="I1795" s="11">
        <v>7</v>
      </c>
      <c r="J1795" s="11" t="s">
        <v>40</v>
      </c>
      <c r="K1795" s="164" t="s">
        <v>277</v>
      </c>
      <c r="L1795" s="11" t="s">
        <v>12548</v>
      </c>
      <c r="M1795" s="11" t="str">
        <f t="shared" si="100"/>
        <v>5_x5_5x_T_7c</v>
      </c>
      <c r="N1795" s="11" t="s">
        <v>11181</v>
      </c>
      <c r="O1795" s="11" t="s">
        <v>443</v>
      </c>
      <c r="P1795" s="11"/>
      <c r="Q1795" s="55" t="s">
        <v>7227</v>
      </c>
      <c r="R1795" s="11" t="s">
        <v>7225</v>
      </c>
      <c r="S1795" s="152" t="s">
        <v>8354</v>
      </c>
      <c r="T1795" s="78" t="str">
        <f t="shared" si="101"/>
        <v>y2_8y</v>
      </c>
      <c r="U1795" s="78" t="str">
        <f>INDEX(Lista!$O$2:$S$206,MATCH('Base data'!T1795,Lista!$P$2:$P$206,0),3)</f>
        <v>Funktioner</v>
      </c>
      <c r="V1795" s="78" t="str">
        <f>INDEX(Lista!$O$2:$S$206,MATCH('Base data'!T1795,Lista!$P$2:$P$206,0),4)</f>
        <v>SF_2_8</v>
      </c>
      <c r="W1795" s="78" t="str">
        <f>INDEX(Lista!$O$2:$S$206,MATCH('Base data'!T1795,Lista!$P$2:$P$206,0),5)</f>
        <v>Funktioner</v>
      </c>
      <c r="X1795" s="214" t="s">
        <v>16772</v>
      </c>
    </row>
    <row r="1796" spans="1:24" x14ac:dyDescent="0.2">
      <c r="A1796" s="215">
        <v>9789152302484</v>
      </c>
      <c r="B1796" s="11">
        <v>5</v>
      </c>
      <c r="C1796" s="11" t="s">
        <v>414</v>
      </c>
      <c r="D1796" s="11" t="s">
        <v>437</v>
      </c>
      <c r="E1796" s="11" t="s">
        <v>282</v>
      </c>
      <c r="F1796" s="11" t="s">
        <v>378</v>
      </c>
      <c r="G1796" s="11" t="s">
        <v>431</v>
      </c>
      <c r="H1796" s="11" t="s">
        <v>429</v>
      </c>
      <c r="I1796" s="11">
        <v>8</v>
      </c>
      <c r="J1796" s="11" t="s">
        <v>31</v>
      </c>
      <c r="K1796" s="164" t="s">
        <v>277</v>
      </c>
      <c r="L1796" s="11" t="s">
        <v>17333</v>
      </c>
      <c r="M1796" s="11" t="str">
        <f t="shared" si="100"/>
        <v>5_x5_5x_T_8a</v>
      </c>
      <c r="N1796" s="11" t="s">
        <v>11182</v>
      </c>
      <c r="O1796" s="11" t="s">
        <v>443</v>
      </c>
      <c r="P1796" s="11"/>
      <c r="Q1796" s="55" t="s">
        <v>7228</v>
      </c>
      <c r="R1796" s="11" t="s">
        <v>7225</v>
      </c>
      <c r="S1796" s="152" t="s">
        <v>8340</v>
      </c>
      <c r="T1796" s="78" t="str">
        <f t="shared" si="101"/>
        <v>y2_24y</v>
      </c>
      <c r="U1796" s="78" t="str">
        <f>INDEX(Lista!$O$2:$S$206,MATCH('Base data'!T1796,Lista!$P$2:$P$206,0),3)</f>
        <v>Variabler och uttryck</v>
      </c>
      <c r="V1796" s="78" t="str">
        <f>INDEX(Lista!$O$2:$S$206,MATCH('Base data'!T1796,Lista!$P$2:$P$206,0),4)</f>
        <v>SF_2_24</v>
      </c>
      <c r="W1796" s="78" t="str">
        <f>INDEX(Lista!$O$2:$S$206,MATCH('Base data'!T1796,Lista!$P$2:$P$206,0),5)</f>
        <v>Variabler och uttryck</v>
      </c>
      <c r="X1796" s="214" t="s">
        <v>16772</v>
      </c>
    </row>
    <row r="1797" spans="1:24" x14ac:dyDescent="0.2">
      <c r="A1797" s="215">
        <v>9789152302484</v>
      </c>
      <c r="B1797" s="11">
        <v>5</v>
      </c>
      <c r="C1797" s="11" t="s">
        <v>414</v>
      </c>
      <c r="D1797" s="11" t="s">
        <v>437</v>
      </c>
      <c r="E1797" s="11" t="s">
        <v>282</v>
      </c>
      <c r="F1797" s="11" t="s">
        <v>378</v>
      </c>
      <c r="G1797" s="11" t="s">
        <v>431</v>
      </c>
      <c r="H1797" s="11" t="s">
        <v>429</v>
      </c>
      <c r="I1797" s="11">
        <v>8</v>
      </c>
      <c r="J1797" s="11" t="s">
        <v>34</v>
      </c>
      <c r="K1797" s="164" t="s">
        <v>277</v>
      </c>
      <c r="L1797" s="11" t="s">
        <v>17333</v>
      </c>
      <c r="M1797" s="11" t="str">
        <f t="shared" si="100"/>
        <v>5_x5_5x_T_8b</v>
      </c>
      <c r="N1797" s="11" t="s">
        <v>11183</v>
      </c>
      <c r="O1797" s="11" t="s">
        <v>443</v>
      </c>
      <c r="P1797" s="11"/>
      <c r="Q1797" s="55" t="s">
        <v>7229</v>
      </c>
      <c r="R1797" s="11" t="s">
        <v>7225</v>
      </c>
      <c r="S1797" s="152" t="s">
        <v>8378</v>
      </c>
      <c r="T1797" s="78" t="str">
        <f t="shared" si="101"/>
        <v>y1_3y</v>
      </c>
      <c r="U1797" s="78" t="str">
        <f>INDEX(Lista!$O$2:$S$206,MATCH('Base data'!T1797,Lista!$P$2:$P$206,0),3)</f>
        <v>Ekvationer</v>
      </c>
      <c r="V1797" s="78" t="str">
        <f>INDEX(Lista!$O$2:$S$206,MATCH('Base data'!T1797,Lista!$P$2:$P$206,0),4)</f>
        <v>T_1_3</v>
      </c>
      <c r="W1797" s="78" t="str">
        <f>INDEX(Lista!$O$2:$S$206,MATCH('Base data'!T1797,Lista!$P$2:$P$206,0),5)</f>
        <v>Ekvationer</v>
      </c>
      <c r="X1797" s="214" t="s">
        <v>16772</v>
      </c>
    </row>
    <row r="1798" spans="1:24" x14ac:dyDescent="0.2">
      <c r="A1798" s="215">
        <v>9789152302484</v>
      </c>
      <c r="B1798" s="11">
        <v>5</v>
      </c>
      <c r="C1798" s="11" t="s">
        <v>414</v>
      </c>
      <c r="D1798" s="11" t="s">
        <v>437</v>
      </c>
      <c r="E1798" s="11" t="s">
        <v>282</v>
      </c>
      <c r="F1798" s="11" t="s">
        <v>378</v>
      </c>
      <c r="G1798" s="11" t="s">
        <v>431</v>
      </c>
      <c r="H1798" s="11" t="s">
        <v>429</v>
      </c>
      <c r="I1798" s="11">
        <v>9</v>
      </c>
      <c r="J1798" s="11"/>
      <c r="K1798" s="164" t="s">
        <v>277</v>
      </c>
      <c r="L1798" s="11" t="s">
        <v>12548</v>
      </c>
      <c r="M1798" s="11" t="str">
        <f t="shared" ref="M1798:M1861" si="102">B1798&amp;"_"&amp;F1798&amp;"_"&amp;H1798&amp;"_"&amp;I1798&amp;J1798</f>
        <v>5_x5_5x_T_9</v>
      </c>
      <c r="N1798" s="11" t="s">
        <v>11184</v>
      </c>
      <c r="O1798" s="11" t="s">
        <v>1256</v>
      </c>
      <c r="P1798" s="11"/>
      <c r="Q1798" s="55" t="s">
        <v>7230</v>
      </c>
      <c r="R1798" s="11" t="s">
        <v>7231</v>
      </c>
      <c r="S1798" s="152" t="s">
        <v>8349</v>
      </c>
      <c r="T1798" s="78" t="str">
        <f t="shared" si="101"/>
        <v>y1_16_3y</v>
      </c>
      <c r="U1798" s="78" t="str">
        <f>INDEX(Lista!$O$2:$S$206,MATCH('Base data'!T1798,Lista!$P$2:$P$206,0),3)</f>
        <v>Räta linjen - formen y=kx+m</v>
      </c>
      <c r="V1798" s="78" t="str">
        <f>INDEX(Lista!$O$2:$S$206,MATCH('Base data'!T1798,Lista!$P$2:$P$206,0),4)</f>
        <v>T_1_16</v>
      </c>
      <c r="W1798" s="78" t="str">
        <f>INDEX(Lista!$O$2:$S$206,MATCH('Base data'!T1798,Lista!$P$2:$P$206,0),5)</f>
        <v>Räta linjen</v>
      </c>
      <c r="X1798" s="214" t="s">
        <v>16772</v>
      </c>
    </row>
    <row r="1799" spans="1:24" x14ac:dyDescent="0.2">
      <c r="A1799" s="215">
        <v>9789152302484</v>
      </c>
      <c r="B1799" s="11">
        <v>5</v>
      </c>
      <c r="C1799" s="11" t="s">
        <v>414</v>
      </c>
      <c r="D1799" s="11" t="s">
        <v>437</v>
      </c>
      <c r="E1799" s="11" t="s">
        <v>282</v>
      </c>
      <c r="F1799" s="11" t="s">
        <v>435</v>
      </c>
      <c r="G1799" s="11" t="s">
        <v>419</v>
      </c>
      <c r="H1799" s="11" t="s">
        <v>33</v>
      </c>
      <c r="I1799" s="11">
        <v>1</v>
      </c>
      <c r="J1799" s="11"/>
      <c r="K1799" s="164" t="s">
        <v>277</v>
      </c>
      <c r="L1799" s="11" t="s">
        <v>12548</v>
      </c>
      <c r="M1799" s="11" t="str">
        <f t="shared" si="102"/>
        <v>5_x5_6x_G_1</v>
      </c>
      <c r="N1799" s="11" t="s">
        <v>11185</v>
      </c>
      <c r="O1799" s="11" t="s">
        <v>1256</v>
      </c>
      <c r="P1799" s="11"/>
      <c r="Q1799" s="55" t="s">
        <v>7232</v>
      </c>
      <c r="R1799" s="11" t="s">
        <v>7233</v>
      </c>
      <c r="S1799" s="152" t="s">
        <v>8322</v>
      </c>
      <c r="T1799" s="78" t="str">
        <f t="shared" si="101"/>
        <v>y2_19_2y</v>
      </c>
      <c r="U1799" s="78" t="str">
        <f>INDEX(Lista!$O$2:$S$206,MATCH('Base data'!T1799,Lista!$P$2:$P$206,0),3)</f>
        <v>Procent - Delar av det hela</v>
      </c>
      <c r="V1799" s="78" t="str">
        <f>INDEX(Lista!$O$2:$S$206,MATCH('Base data'!T1799,Lista!$P$2:$P$206,0),4)</f>
        <v>SF_2_19</v>
      </c>
      <c r="W1799" s="78" t="str">
        <f>INDEX(Lista!$O$2:$S$206,MATCH('Base data'!T1799,Lista!$P$2:$P$206,0),5)</f>
        <v>Procent</v>
      </c>
      <c r="X1799" s="214" t="s">
        <v>16772</v>
      </c>
    </row>
    <row r="1800" spans="1:24" x14ac:dyDescent="0.2">
      <c r="A1800" s="215">
        <v>9789152302484</v>
      </c>
      <c r="B1800" s="11">
        <v>5</v>
      </c>
      <c r="C1800" s="11" t="s">
        <v>414</v>
      </c>
      <c r="D1800" s="11" t="s">
        <v>437</v>
      </c>
      <c r="E1800" s="11" t="s">
        <v>282</v>
      </c>
      <c r="F1800" s="11" t="s">
        <v>435</v>
      </c>
      <c r="G1800" s="11" t="s">
        <v>419</v>
      </c>
      <c r="H1800" s="11" t="s">
        <v>33</v>
      </c>
      <c r="I1800" s="11">
        <v>2</v>
      </c>
      <c r="J1800" s="11" t="s">
        <v>31</v>
      </c>
      <c r="K1800" s="164" t="s">
        <v>277</v>
      </c>
      <c r="L1800" s="11" t="s">
        <v>17333</v>
      </c>
      <c r="M1800" s="11" t="str">
        <f t="shared" si="102"/>
        <v>5_x5_6x_G_2a</v>
      </c>
      <c r="N1800" s="11" t="s">
        <v>11186</v>
      </c>
      <c r="O1800" s="11" t="s">
        <v>358</v>
      </c>
      <c r="P1800" s="11"/>
      <c r="Q1800" s="55" t="s">
        <v>7234</v>
      </c>
      <c r="R1800" s="11" t="s">
        <v>16186</v>
      </c>
      <c r="S1800" s="152" t="s">
        <v>8356</v>
      </c>
      <c r="T1800" s="78" t="str">
        <f t="shared" si="101"/>
        <v>y1_2_5y</v>
      </c>
      <c r="U1800" s="78" t="str">
        <f>INDEX(Lista!$O$2:$S$206,MATCH('Base data'!T1800,Lista!$P$2:$P$206,0),3)</f>
        <v>Bråk - Jämföra bråk</v>
      </c>
      <c r="V1800" s="78" t="str">
        <f>INDEX(Lista!$O$2:$S$206,MATCH('Base data'!T1800,Lista!$P$2:$P$206,0),4)</f>
        <v>T_1_2</v>
      </c>
      <c r="W1800" s="78" t="str">
        <f>INDEX(Lista!$O$2:$S$206,MATCH('Base data'!T1800,Lista!$P$2:$P$206,0),5)</f>
        <v>Bråk</v>
      </c>
      <c r="X1800" s="214" t="s">
        <v>16772</v>
      </c>
    </row>
    <row r="1801" spans="1:24" x14ac:dyDescent="0.2">
      <c r="A1801" s="215">
        <v>9789152302484</v>
      </c>
      <c r="B1801" s="11">
        <v>5</v>
      </c>
      <c r="C1801" s="11" t="s">
        <v>414</v>
      </c>
      <c r="D1801" s="11" t="s">
        <v>437</v>
      </c>
      <c r="E1801" s="11" t="s">
        <v>282</v>
      </c>
      <c r="F1801" s="11" t="s">
        <v>435</v>
      </c>
      <c r="G1801" s="11" t="s">
        <v>419</v>
      </c>
      <c r="H1801" s="11" t="s">
        <v>33</v>
      </c>
      <c r="I1801" s="11">
        <v>2</v>
      </c>
      <c r="J1801" s="11" t="s">
        <v>34</v>
      </c>
      <c r="K1801" s="164" t="s">
        <v>277</v>
      </c>
      <c r="L1801" s="11" t="s">
        <v>17333</v>
      </c>
      <c r="M1801" s="11" t="str">
        <f t="shared" si="102"/>
        <v>5_x5_6x_G_2b</v>
      </c>
      <c r="N1801" s="11" t="s">
        <v>11187</v>
      </c>
      <c r="O1801" s="11" t="s">
        <v>358</v>
      </c>
      <c r="P1801" s="11"/>
      <c r="Q1801" s="55" t="s">
        <v>7235</v>
      </c>
      <c r="R1801" s="11" t="s">
        <v>16186</v>
      </c>
      <c r="S1801" s="152" t="s">
        <v>8356</v>
      </c>
      <c r="T1801" s="78" t="str">
        <f t="shared" si="101"/>
        <v>y1_2_5y</v>
      </c>
      <c r="U1801" s="78" t="str">
        <f>INDEX(Lista!$O$2:$S$206,MATCH('Base data'!T1801,Lista!$P$2:$P$206,0),3)</f>
        <v>Bråk - Jämföra bråk</v>
      </c>
      <c r="V1801" s="78" t="str">
        <f>INDEX(Lista!$O$2:$S$206,MATCH('Base data'!T1801,Lista!$P$2:$P$206,0),4)</f>
        <v>T_1_2</v>
      </c>
      <c r="W1801" s="78" t="str">
        <f>INDEX(Lista!$O$2:$S$206,MATCH('Base data'!T1801,Lista!$P$2:$P$206,0),5)</f>
        <v>Bråk</v>
      </c>
      <c r="X1801" s="214" t="s">
        <v>16772</v>
      </c>
    </row>
    <row r="1802" spans="1:24" x14ac:dyDescent="0.2">
      <c r="A1802" s="215">
        <v>9789152302484</v>
      </c>
      <c r="B1802" s="11">
        <v>5</v>
      </c>
      <c r="C1802" s="11" t="s">
        <v>414</v>
      </c>
      <c r="D1802" s="11" t="s">
        <v>437</v>
      </c>
      <c r="E1802" s="11" t="s">
        <v>282</v>
      </c>
      <c r="F1802" s="11" t="s">
        <v>435</v>
      </c>
      <c r="G1802" s="11" t="s">
        <v>419</v>
      </c>
      <c r="H1802" s="11" t="s">
        <v>33</v>
      </c>
      <c r="I1802" s="11">
        <v>2</v>
      </c>
      <c r="J1802" s="11" t="s">
        <v>40</v>
      </c>
      <c r="K1802" s="164" t="s">
        <v>277</v>
      </c>
      <c r="L1802" s="11" t="s">
        <v>17333</v>
      </c>
      <c r="M1802" s="11" t="str">
        <f t="shared" si="102"/>
        <v>5_x5_6x_G_2c</v>
      </c>
      <c r="N1802" s="11" t="s">
        <v>11188</v>
      </c>
      <c r="O1802" s="11" t="s">
        <v>358</v>
      </c>
      <c r="P1802" s="11"/>
      <c r="Q1802" s="55" t="s">
        <v>7236</v>
      </c>
      <c r="R1802" s="11" t="s">
        <v>16186</v>
      </c>
      <c r="S1802" s="152" t="s">
        <v>8356</v>
      </c>
      <c r="T1802" s="78" t="str">
        <f t="shared" si="101"/>
        <v>y1_2_5y</v>
      </c>
      <c r="U1802" s="78" t="str">
        <f>INDEX(Lista!$O$2:$S$206,MATCH('Base data'!T1802,Lista!$P$2:$P$206,0),3)</f>
        <v>Bråk - Jämföra bråk</v>
      </c>
      <c r="V1802" s="78" t="str">
        <f>INDEX(Lista!$O$2:$S$206,MATCH('Base data'!T1802,Lista!$P$2:$P$206,0),4)</f>
        <v>T_1_2</v>
      </c>
      <c r="W1802" s="78" t="str">
        <f>INDEX(Lista!$O$2:$S$206,MATCH('Base data'!T1802,Lista!$P$2:$P$206,0),5)</f>
        <v>Bråk</v>
      </c>
      <c r="X1802" s="214" t="s">
        <v>16772</v>
      </c>
    </row>
    <row r="1803" spans="1:24" x14ac:dyDescent="0.2">
      <c r="A1803" s="215">
        <v>9789152302484</v>
      </c>
      <c r="B1803" s="11">
        <v>5</v>
      </c>
      <c r="C1803" s="11" t="s">
        <v>414</v>
      </c>
      <c r="D1803" s="11" t="s">
        <v>437</v>
      </c>
      <c r="E1803" s="11" t="s">
        <v>282</v>
      </c>
      <c r="F1803" s="11" t="s">
        <v>435</v>
      </c>
      <c r="G1803" s="11" t="s">
        <v>419</v>
      </c>
      <c r="H1803" s="11" t="s">
        <v>33</v>
      </c>
      <c r="I1803" s="11">
        <v>3</v>
      </c>
      <c r="J1803" s="11" t="s">
        <v>31</v>
      </c>
      <c r="K1803" s="164" t="s">
        <v>277</v>
      </c>
      <c r="L1803" s="11" t="s">
        <v>12548</v>
      </c>
      <c r="M1803" s="11" t="str">
        <f t="shared" si="102"/>
        <v>5_x5_6x_G_3a</v>
      </c>
      <c r="N1803" s="11" t="s">
        <v>11189</v>
      </c>
      <c r="O1803" s="11" t="s">
        <v>358</v>
      </c>
      <c r="P1803" s="11"/>
      <c r="Q1803" s="55" t="s">
        <v>7237</v>
      </c>
      <c r="R1803" s="11" t="s">
        <v>7238</v>
      </c>
      <c r="S1803" s="152" t="s">
        <v>8356</v>
      </c>
      <c r="T1803" s="78" t="str">
        <f t="shared" si="101"/>
        <v>y1_2_5y</v>
      </c>
      <c r="U1803" s="78" t="str">
        <f>INDEX(Lista!$O$2:$S$206,MATCH('Base data'!T1803,Lista!$P$2:$P$206,0),3)</f>
        <v>Bråk - Jämföra bråk</v>
      </c>
      <c r="V1803" s="78" t="str">
        <f>INDEX(Lista!$O$2:$S$206,MATCH('Base data'!T1803,Lista!$P$2:$P$206,0),4)</f>
        <v>T_1_2</v>
      </c>
      <c r="W1803" s="78" t="str">
        <f>INDEX(Lista!$O$2:$S$206,MATCH('Base data'!T1803,Lista!$P$2:$P$206,0),5)</f>
        <v>Bråk</v>
      </c>
      <c r="X1803" s="214" t="s">
        <v>16772</v>
      </c>
    </row>
    <row r="1804" spans="1:24" x14ac:dyDescent="0.2">
      <c r="A1804" s="215">
        <v>9789152302484</v>
      </c>
      <c r="B1804" s="11">
        <v>5</v>
      </c>
      <c r="C1804" s="11" t="s">
        <v>414</v>
      </c>
      <c r="D1804" s="11" t="s">
        <v>437</v>
      </c>
      <c r="E1804" s="11" t="s">
        <v>282</v>
      </c>
      <c r="F1804" s="11" t="s">
        <v>435</v>
      </c>
      <c r="G1804" s="11" t="s">
        <v>419</v>
      </c>
      <c r="H1804" s="11" t="s">
        <v>33</v>
      </c>
      <c r="I1804" s="11">
        <v>3</v>
      </c>
      <c r="J1804" s="11" t="s">
        <v>34</v>
      </c>
      <c r="K1804" s="164" t="s">
        <v>277</v>
      </c>
      <c r="L1804" s="11" t="s">
        <v>12548</v>
      </c>
      <c r="M1804" s="11" t="str">
        <f t="shared" si="102"/>
        <v>5_x5_6x_G_3b</v>
      </c>
      <c r="N1804" s="11" t="s">
        <v>11190</v>
      </c>
      <c r="O1804" s="11" t="s">
        <v>358</v>
      </c>
      <c r="P1804" s="11"/>
      <c r="Q1804" s="55" t="s">
        <v>7239</v>
      </c>
      <c r="R1804" s="11" t="s">
        <v>7238</v>
      </c>
      <c r="S1804" s="152" t="s">
        <v>8356</v>
      </c>
      <c r="T1804" s="78" t="str">
        <f t="shared" si="101"/>
        <v>y1_2_5y</v>
      </c>
      <c r="U1804" s="78" t="str">
        <f>INDEX(Lista!$O$2:$S$206,MATCH('Base data'!T1804,Lista!$P$2:$P$206,0),3)</f>
        <v>Bråk - Jämföra bråk</v>
      </c>
      <c r="V1804" s="78" t="str">
        <f>INDEX(Lista!$O$2:$S$206,MATCH('Base data'!T1804,Lista!$P$2:$P$206,0),4)</f>
        <v>T_1_2</v>
      </c>
      <c r="W1804" s="78" t="str">
        <f>INDEX(Lista!$O$2:$S$206,MATCH('Base data'!T1804,Lista!$P$2:$P$206,0),5)</f>
        <v>Bråk</v>
      </c>
      <c r="X1804" s="214" t="s">
        <v>16772</v>
      </c>
    </row>
    <row r="1805" spans="1:24" x14ac:dyDescent="0.2">
      <c r="A1805" s="215">
        <v>9789152302484</v>
      </c>
      <c r="B1805" s="11">
        <v>5</v>
      </c>
      <c r="C1805" s="11" t="s">
        <v>414</v>
      </c>
      <c r="D1805" s="11" t="s">
        <v>437</v>
      </c>
      <c r="E1805" s="11" t="s">
        <v>282</v>
      </c>
      <c r="F1805" s="11" t="s">
        <v>435</v>
      </c>
      <c r="G1805" s="11" t="s">
        <v>419</v>
      </c>
      <c r="H1805" s="11" t="s">
        <v>33</v>
      </c>
      <c r="I1805" s="11">
        <v>3</v>
      </c>
      <c r="J1805" s="11" t="s">
        <v>40</v>
      </c>
      <c r="K1805" s="164" t="s">
        <v>277</v>
      </c>
      <c r="L1805" s="11" t="s">
        <v>12548</v>
      </c>
      <c r="M1805" s="11" t="str">
        <f t="shared" si="102"/>
        <v>5_x5_6x_G_3c</v>
      </c>
      <c r="N1805" s="11" t="s">
        <v>11191</v>
      </c>
      <c r="O1805" s="11" t="s">
        <v>358</v>
      </c>
      <c r="P1805" s="11"/>
      <c r="Q1805" s="55" t="s">
        <v>7240</v>
      </c>
      <c r="R1805" s="11" t="s">
        <v>7238</v>
      </c>
      <c r="S1805" s="152" t="s">
        <v>8356</v>
      </c>
      <c r="T1805" s="78" t="str">
        <f t="shared" si="101"/>
        <v>y1_2_5y</v>
      </c>
      <c r="U1805" s="78" t="str">
        <f>INDEX(Lista!$O$2:$S$206,MATCH('Base data'!T1805,Lista!$P$2:$P$206,0),3)</f>
        <v>Bråk - Jämföra bråk</v>
      </c>
      <c r="V1805" s="78" t="str">
        <f>INDEX(Lista!$O$2:$S$206,MATCH('Base data'!T1805,Lista!$P$2:$P$206,0),4)</f>
        <v>T_1_2</v>
      </c>
      <c r="W1805" s="78" t="str">
        <f>INDEX(Lista!$O$2:$S$206,MATCH('Base data'!T1805,Lista!$P$2:$P$206,0),5)</f>
        <v>Bråk</v>
      </c>
      <c r="X1805" s="214" t="s">
        <v>16772</v>
      </c>
    </row>
    <row r="1806" spans="1:24" x14ac:dyDescent="0.2">
      <c r="A1806" s="215">
        <v>9789152302484</v>
      </c>
      <c r="B1806" s="11">
        <v>5</v>
      </c>
      <c r="C1806" s="11" t="s">
        <v>414</v>
      </c>
      <c r="D1806" s="11" t="s">
        <v>437</v>
      </c>
      <c r="E1806" s="11" t="s">
        <v>282</v>
      </c>
      <c r="F1806" s="11" t="s">
        <v>435</v>
      </c>
      <c r="G1806" s="11" t="s">
        <v>419</v>
      </c>
      <c r="H1806" s="11" t="s">
        <v>33</v>
      </c>
      <c r="I1806" s="11">
        <v>4</v>
      </c>
      <c r="J1806" s="11" t="s">
        <v>31</v>
      </c>
      <c r="K1806" s="164" t="s">
        <v>277</v>
      </c>
      <c r="L1806" s="11" t="s">
        <v>17333</v>
      </c>
      <c r="M1806" s="11" t="str">
        <f t="shared" si="102"/>
        <v>5_x5_6x_G_4a</v>
      </c>
      <c r="N1806" s="11" t="s">
        <v>11192</v>
      </c>
      <c r="O1806" s="11" t="s">
        <v>358</v>
      </c>
      <c r="P1806" s="11"/>
      <c r="Q1806" s="55" t="s">
        <v>7241</v>
      </c>
      <c r="R1806" s="11" t="s">
        <v>7242</v>
      </c>
      <c r="S1806" s="152" t="s">
        <v>8356</v>
      </c>
      <c r="T1806" s="78" t="str">
        <f t="shared" si="101"/>
        <v>y1_2_5y</v>
      </c>
      <c r="U1806" s="78" t="str">
        <f>INDEX(Lista!$O$2:$S$206,MATCH('Base data'!T1806,Lista!$P$2:$P$206,0),3)</f>
        <v>Bråk - Jämföra bråk</v>
      </c>
      <c r="V1806" s="78" t="str">
        <f>INDEX(Lista!$O$2:$S$206,MATCH('Base data'!T1806,Lista!$P$2:$P$206,0),4)</f>
        <v>T_1_2</v>
      </c>
      <c r="W1806" s="78" t="str">
        <f>INDEX(Lista!$O$2:$S$206,MATCH('Base data'!T1806,Lista!$P$2:$P$206,0),5)</f>
        <v>Bråk</v>
      </c>
      <c r="X1806" s="214" t="s">
        <v>16772</v>
      </c>
    </row>
    <row r="1807" spans="1:24" x14ac:dyDescent="0.2">
      <c r="A1807" s="215">
        <v>9789152302484</v>
      </c>
      <c r="B1807" s="11">
        <v>5</v>
      </c>
      <c r="C1807" s="11" t="s">
        <v>414</v>
      </c>
      <c r="D1807" s="11" t="s">
        <v>437</v>
      </c>
      <c r="E1807" s="11" t="s">
        <v>282</v>
      </c>
      <c r="F1807" s="11" t="s">
        <v>435</v>
      </c>
      <c r="G1807" s="11" t="s">
        <v>419</v>
      </c>
      <c r="H1807" s="11" t="s">
        <v>33</v>
      </c>
      <c r="I1807" s="11">
        <v>4</v>
      </c>
      <c r="J1807" s="11" t="s">
        <v>34</v>
      </c>
      <c r="K1807" s="164" t="s">
        <v>277</v>
      </c>
      <c r="L1807" s="11" t="s">
        <v>17333</v>
      </c>
      <c r="M1807" s="11" t="str">
        <f t="shared" si="102"/>
        <v>5_x5_6x_G_4b</v>
      </c>
      <c r="N1807" s="11" t="s">
        <v>11193</v>
      </c>
      <c r="O1807" s="11" t="s">
        <v>358</v>
      </c>
      <c r="P1807" s="11"/>
      <c r="Q1807" s="55" t="s">
        <v>7243</v>
      </c>
      <c r="R1807" s="11" t="s">
        <v>7242</v>
      </c>
      <c r="S1807" s="152" t="s">
        <v>8356</v>
      </c>
      <c r="T1807" s="78" t="str">
        <f t="shared" si="101"/>
        <v>y1_2_5y</v>
      </c>
      <c r="U1807" s="78" t="str">
        <f>INDEX(Lista!$O$2:$S$206,MATCH('Base data'!T1807,Lista!$P$2:$P$206,0),3)</f>
        <v>Bråk - Jämföra bråk</v>
      </c>
      <c r="V1807" s="78" t="str">
        <f>INDEX(Lista!$O$2:$S$206,MATCH('Base data'!T1807,Lista!$P$2:$P$206,0),4)</f>
        <v>T_1_2</v>
      </c>
      <c r="W1807" s="78" t="str">
        <f>INDEX(Lista!$O$2:$S$206,MATCH('Base data'!T1807,Lista!$P$2:$P$206,0),5)</f>
        <v>Bråk</v>
      </c>
      <c r="X1807" s="214" t="s">
        <v>16772</v>
      </c>
    </row>
    <row r="1808" spans="1:24" x14ac:dyDescent="0.2">
      <c r="A1808" s="215">
        <v>9789152302484</v>
      </c>
      <c r="B1808" s="11">
        <v>5</v>
      </c>
      <c r="C1808" s="11" t="s">
        <v>414</v>
      </c>
      <c r="D1808" s="11" t="s">
        <v>437</v>
      </c>
      <c r="E1808" s="11" t="s">
        <v>282</v>
      </c>
      <c r="F1808" s="11" t="s">
        <v>435</v>
      </c>
      <c r="G1808" s="11" t="s">
        <v>419</v>
      </c>
      <c r="H1808" s="11" t="s">
        <v>33</v>
      </c>
      <c r="I1808" s="11">
        <v>4</v>
      </c>
      <c r="J1808" s="11" t="s">
        <v>40</v>
      </c>
      <c r="K1808" s="164" t="s">
        <v>277</v>
      </c>
      <c r="L1808" s="11" t="s">
        <v>17333</v>
      </c>
      <c r="M1808" s="11" t="str">
        <f t="shared" si="102"/>
        <v>5_x5_6x_G_4c</v>
      </c>
      <c r="N1808" s="11" t="s">
        <v>11194</v>
      </c>
      <c r="O1808" s="11" t="s">
        <v>358</v>
      </c>
      <c r="P1808" s="11"/>
      <c r="Q1808" s="55" t="s">
        <v>7244</v>
      </c>
      <c r="R1808" s="11" t="s">
        <v>7242</v>
      </c>
      <c r="S1808" s="152" t="s">
        <v>8356</v>
      </c>
      <c r="T1808" s="78" t="str">
        <f t="shared" si="101"/>
        <v>y1_2_5y</v>
      </c>
      <c r="U1808" s="78" t="str">
        <f>INDEX(Lista!$O$2:$S$206,MATCH('Base data'!T1808,Lista!$P$2:$P$206,0),3)</f>
        <v>Bråk - Jämföra bråk</v>
      </c>
      <c r="V1808" s="78" t="str">
        <f>INDEX(Lista!$O$2:$S$206,MATCH('Base data'!T1808,Lista!$P$2:$P$206,0),4)</f>
        <v>T_1_2</v>
      </c>
      <c r="W1808" s="78" t="str">
        <f>INDEX(Lista!$O$2:$S$206,MATCH('Base data'!T1808,Lista!$P$2:$P$206,0),5)</f>
        <v>Bråk</v>
      </c>
      <c r="X1808" s="214" t="s">
        <v>16772</v>
      </c>
    </row>
    <row r="1809" spans="1:24" x14ac:dyDescent="0.2">
      <c r="A1809" s="215">
        <v>9789152302484</v>
      </c>
      <c r="B1809" s="11">
        <v>5</v>
      </c>
      <c r="C1809" s="11" t="s">
        <v>414</v>
      </c>
      <c r="D1809" s="11" t="s">
        <v>437</v>
      </c>
      <c r="E1809" s="11" t="s">
        <v>282</v>
      </c>
      <c r="F1809" s="11" t="s">
        <v>435</v>
      </c>
      <c r="G1809" s="11" t="s">
        <v>419</v>
      </c>
      <c r="H1809" s="11" t="s">
        <v>33</v>
      </c>
      <c r="I1809" s="11">
        <v>5</v>
      </c>
      <c r="J1809" s="11"/>
      <c r="K1809" s="164" t="s">
        <v>277</v>
      </c>
      <c r="L1809" s="11" t="s">
        <v>12548</v>
      </c>
      <c r="M1809" s="11" t="str">
        <f t="shared" si="102"/>
        <v>5_x5_6x_G_5</v>
      </c>
      <c r="N1809" s="11" t="s">
        <v>11195</v>
      </c>
      <c r="O1809" s="11" t="s">
        <v>443</v>
      </c>
      <c r="P1809" s="11"/>
      <c r="Q1809" s="55" t="s">
        <v>7245</v>
      </c>
      <c r="R1809" s="11" t="s">
        <v>7246</v>
      </c>
      <c r="S1809" s="152" t="s">
        <v>8356</v>
      </c>
      <c r="T1809" s="78" t="str">
        <f t="shared" si="101"/>
        <v>y1_2_5y</v>
      </c>
      <c r="U1809" s="78" t="str">
        <f>INDEX(Lista!$O$2:$S$206,MATCH('Base data'!T1809,Lista!$P$2:$P$206,0),3)</f>
        <v>Bråk - Jämföra bråk</v>
      </c>
      <c r="V1809" s="78" t="str">
        <f>INDEX(Lista!$O$2:$S$206,MATCH('Base data'!T1809,Lista!$P$2:$P$206,0),4)</f>
        <v>T_1_2</v>
      </c>
      <c r="W1809" s="78" t="str">
        <f>INDEX(Lista!$O$2:$S$206,MATCH('Base data'!T1809,Lista!$P$2:$P$206,0),5)</f>
        <v>Bråk</v>
      </c>
      <c r="X1809" s="214" t="s">
        <v>16772</v>
      </c>
    </row>
    <row r="1810" spans="1:24" x14ac:dyDescent="0.2">
      <c r="A1810" s="215">
        <v>9789152302484</v>
      </c>
      <c r="B1810" s="11">
        <v>5</v>
      </c>
      <c r="C1810" s="11" t="s">
        <v>414</v>
      </c>
      <c r="D1810" s="11" t="s">
        <v>437</v>
      </c>
      <c r="E1810" s="11" t="s">
        <v>282</v>
      </c>
      <c r="F1810" s="11" t="s">
        <v>435</v>
      </c>
      <c r="G1810" s="11" t="s">
        <v>419</v>
      </c>
      <c r="H1810" s="11" t="s">
        <v>33</v>
      </c>
      <c r="I1810" s="11">
        <v>6</v>
      </c>
      <c r="J1810" s="11"/>
      <c r="K1810" s="164" t="s">
        <v>277</v>
      </c>
      <c r="L1810" s="11" t="s">
        <v>17333</v>
      </c>
      <c r="M1810" s="11" t="str">
        <f t="shared" si="102"/>
        <v>5_x5_6x_G_6</v>
      </c>
      <c r="N1810" s="11" t="s">
        <v>11196</v>
      </c>
      <c r="O1810" s="11" t="s">
        <v>443</v>
      </c>
      <c r="P1810" s="11"/>
      <c r="Q1810" s="55" t="s">
        <v>7247</v>
      </c>
      <c r="R1810" s="11" t="s">
        <v>7248</v>
      </c>
      <c r="S1810" s="152" t="s">
        <v>8356</v>
      </c>
      <c r="T1810" s="78" t="str">
        <f t="shared" si="101"/>
        <v>y1_2_5y</v>
      </c>
      <c r="U1810" s="78" t="str">
        <f>INDEX(Lista!$O$2:$S$206,MATCH('Base data'!T1810,Lista!$P$2:$P$206,0),3)</f>
        <v>Bråk - Jämföra bråk</v>
      </c>
      <c r="V1810" s="78" t="str">
        <f>INDEX(Lista!$O$2:$S$206,MATCH('Base data'!T1810,Lista!$P$2:$P$206,0),4)</f>
        <v>T_1_2</v>
      </c>
      <c r="W1810" s="78" t="str">
        <f>INDEX(Lista!$O$2:$S$206,MATCH('Base data'!T1810,Lista!$P$2:$P$206,0),5)</f>
        <v>Bråk</v>
      </c>
      <c r="X1810" s="214" t="s">
        <v>16772</v>
      </c>
    </row>
    <row r="1811" spans="1:24" x14ac:dyDescent="0.2">
      <c r="A1811" s="215">
        <v>9789152302484</v>
      </c>
      <c r="B1811" s="11">
        <v>5</v>
      </c>
      <c r="C1811" s="11" t="s">
        <v>414</v>
      </c>
      <c r="D1811" s="11" t="s">
        <v>437</v>
      </c>
      <c r="E1811" s="11" t="s">
        <v>282</v>
      </c>
      <c r="F1811" s="11" t="s">
        <v>435</v>
      </c>
      <c r="G1811" s="11" t="s">
        <v>419</v>
      </c>
      <c r="H1811" s="11" t="s">
        <v>33</v>
      </c>
      <c r="I1811" s="11">
        <v>7</v>
      </c>
      <c r="J1811" s="11" t="s">
        <v>31</v>
      </c>
      <c r="K1811" s="164" t="s">
        <v>277</v>
      </c>
      <c r="L1811" s="11" t="s">
        <v>12548</v>
      </c>
      <c r="M1811" s="11" t="str">
        <f t="shared" si="102"/>
        <v>5_x5_6x_G_7a</v>
      </c>
      <c r="N1811" s="11" t="s">
        <v>11197</v>
      </c>
      <c r="O1811" s="11" t="s">
        <v>358</v>
      </c>
      <c r="P1811" s="11"/>
      <c r="Q1811" s="55" t="s">
        <v>7249</v>
      </c>
      <c r="R1811" s="11" t="s">
        <v>16186</v>
      </c>
      <c r="S1811" s="152" t="s">
        <v>8381</v>
      </c>
      <c r="T1811" s="78" t="str">
        <f t="shared" si="101"/>
        <v>y1_2_3y</v>
      </c>
      <c r="U1811" s="78" t="str">
        <f>INDEX(Lista!$O$2:$S$206,MATCH('Base data'!T1811,Lista!$P$2:$P$206,0),3)</f>
        <v>Bråk - Förlängning &amp; förkortning</v>
      </c>
      <c r="V1811" s="78" t="str">
        <f>INDEX(Lista!$O$2:$S$206,MATCH('Base data'!T1811,Lista!$P$2:$P$206,0),4)</f>
        <v>T_1_2</v>
      </c>
      <c r="W1811" s="78" t="str">
        <f>INDEX(Lista!$O$2:$S$206,MATCH('Base data'!T1811,Lista!$P$2:$P$206,0),5)</f>
        <v>Bråk</v>
      </c>
      <c r="X1811" s="214" t="s">
        <v>16772</v>
      </c>
    </row>
    <row r="1812" spans="1:24" x14ac:dyDescent="0.2">
      <c r="A1812" s="215">
        <v>9789152302484</v>
      </c>
      <c r="B1812" s="11">
        <v>5</v>
      </c>
      <c r="C1812" s="11" t="s">
        <v>414</v>
      </c>
      <c r="D1812" s="11" t="s">
        <v>437</v>
      </c>
      <c r="E1812" s="11" t="s">
        <v>282</v>
      </c>
      <c r="F1812" s="11" t="s">
        <v>435</v>
      </c>
      <c r="G1812" s="11" t="s">
        <v>419</v>
      </c>
      <c r="H1812" s="11" t="s">
        <v>33</v>
      </c>
      <c r="I1812" s="11">
        <v>7</v>
      </c>
      <c r="J1812" s="11" t="s">
        <v>34</v>
      </c>
      <c r="K1812" s="164" t="s">
        <v>277</v>
      </c>
      <c r="L1812" s="11" t="s">
        <v>12548</v>
      </c>
      <c r="M1812" s="11" t="str">
        <f t="shared" si="102"/>
        <v>5_x5_6x_G_7b</v>
      </c>
      <c r="N1812" s="11" t="s">
        <v>11198</v>
      </c>
      <c r="O1812" s="11" t="s">
        <v>358</v>
      </c>
      <c r="P1812" s="11"/>
      <c r="Q1812" s="55" t="s">
        <v>7250</v>
      </c>
      <c r="R1812" s="11" t="s">
        <v>16186</v>
      </c>
      <c r="S1812" s="152" t="s">
        <v>8381</v>
      </c>
      <c r="T1812" s="78" t="str">
        <f t="shared" si="101"/>
        <v>y1_2_3y</v>
      </c>
      <c r="U1812" s="78" t="str">
        <f>INDEX(Lista!$O$2:$S$206,MATCH('Base data'!T1812,Lista!$P$2:$P$206,0),3)</f>
        <v>Bråk - Förlängning &amp; förkortning</v>
      </c>
      <c r="V1812" s="78" t="str">
        <f>INDEX(Lista!$O$2:$S$206,MATCH('Base data'!T1812,Lista!$P$2:$P$206,0),4)</f>
        <v>T_1_2</v>
      </c>
      <c r="W1812" s="78" t="str">
        <f>INDEX(Lista!$O$2:$S$206,MATCH('Base data'!T1812,Lista!$P$2:$P$206,0),5)</f>
        <v>Bråk</v>
      </c>
      <c r="X1812" s="214" t="s">
        <v>16772</v>
      </c>
    </row>
    <row r="1813" spans="1:24" x14ac:dyDescent="0.2">
      <c r="A1813" s="215">
        <v>9789152302484</v>
      </c>
      <c r="B1813" s="11">
        <v>5</v>
      </c>
      <c r="C1813" s="11" t="s">
        <v>414</v>
      </c>
      <c r="D1813" s="11" t="s">
        <v>437</v>
      </c>
      <c r="E1813" s="11" t="s">
        <v>282</v>
      </c>
      <c r="F1813" s="11" t="s">
        <v>435</v>
      </c>
      <c r="G1813" s="11" t="s">
        <v>419</v>
      </c>
      <c r="H1813" s="11" t="s">
        <v>33</v>
      </c>
      <c r="I1813" s="11">
        <v>7</v>
      </c>
      <c r="J1813" s="11" t="s">
        <v>40</v>
      </c>
      <c r="K1813" s="164" t="s">
        <v>277</v>
      </c>
      <c r="L1813" s="11" t="s">
        <v>12548</v>
      </c>
      <c r="M1813" s="11" t="str">
        <f t="shared" si="102"/>
        <v>5_x5_6x_G_7c</v>
      </c>
      <c r="N1813" s="11" t="s">
        <v>11199</v>
      </c>
      <c r="O1813" s="11" t="s">
        <v>358</v>
      </c>
      <c r="P1813" s="11"/>
      <c r="Q1813" s="55" t="s">
        <v>7251</v>
      </c>
      <c r="R1813" s="11" t="s">
        <v>16186</v>
      </c>
      <c r="S1813" s="152" t="s">
        <v>8381</v>
      </c>
      <c r="T1813" s="78" t="str">
        <f t="shared" si="101"/>
        <v>y1_2_3y</v>
      </c>
      <c r="U1813" s="78" t="str">
        <f>INDEX(Lista!$O$2:$S$206,MATCH('Base data'!T1813,Lista!$P$2:$P$206,0),3)</f>
        <v>Bråk - Förlängning &amp; förkortning</v>
      </c>
      <c r="V1813" s="78" t="str">
        <f>INDEX(Lista!$O$2:$S$206,MATCH('Base data'!T1813,Lista!$P$2:$P$206,0),4)</f>
        <v>T_1_2</v>
      </c>
      <c r="W1813" s="78" t="str">
        <f>INDEX(Lista!$O$2:$S$206,MATCH('Base data'!T1813,Lista!$P$2:$P$206,0),5)</f>
        <v>Bråk</v>
      </c>
      <c r="X1813" s="214" t="s">
        <v>16772</v>
      </c>
    </row>
    <row r="1814" spans="1:24" x14ac:dyDescent="0.2">
      <c r="A1814" s="215">
        <v>9789152302484</v>
      </c>
      <c r="B1814" s="11">
        <v>5</v>
      </c>
      <c r="C1814" s="11" t="s">
        <v>414</v>
      </c>
      <c r="D1814" s="11" t="s">
        <v>437</v>
      </c>
      <c r="E1814" s="11" t="s">
        <v>282</v>
      </c>
      <c r="F1814" s="11" t="s">
        <v>435</v>
      </c>
      <c r="G1814" s="11" t="s">
        <v>419</v>
      </c>
      <c r="H1814" s="11" t="s">
        <v>33</v>
      </c>
      <c r="I1814" s="11">
        <v>7</v>
      </c>
      <c r="J1814" s="11" t="s">
        <v>66</v>
      </c>
      <c r="K1814" s="164" t="s">
        <v>277</v>
      </c>
      <c r="L1814" s="11" t="s">
        <v>12548</v>
      </c>
      <c r="M1814" s="11" t="str">
        <f t="shared" si="102"/>
        <v>5_x5_6x_G_7d</v>
      </c>
      <c r="N1814" s="11" t="s">
        <v>11200</v>
      </c>
      <c r="O1814" s="11" t="s">
        <v>358</v>
      </c>
      <c r="P1814" s="11"/>
      <c r="Q1814" s="55" t="s">
        <v>7252</v>
      </c>
      <c r="R1814" s="11" t="s">
        <v>16186</v>
      </c>
      <c r="S1814" s="152" t="s">
        <v>8381</v>
      </c>
      <c r="T1814" s="78" t="str">
        <f t="shared" si="101"/>
        <v>y1_2_3y</v>
      </c>
      <c r="U1814" s="78" t="str">
        <f>INDEX(Lista!$O$2:$S$206,MATCH('Base data'!T1814,Lista!$P$2:$P$206,0),3)</f>
        <v>Bråk - Förlängning &amp; förkortning</v>
      </c>
      <c r="V1814" s="78" t="str">
        <f>INDEX(Lista!$O$2:$S$206,MATCH('Base data'!T1814,Lista!$P$2:$P$206,0),4)</f>
        <v>T_1_2</v>
      </c>
      <c r="W1814" s="78" t="str">
        <f>INDEX(Lista!$O$2:$S$206,MATCH('Base data'!T1814,Lista!$P$2:$P$206,0),5)</f>
        <v>Bråk</v>
      </c>
      <c r="X1814" s="214" t="s">
        <v>16772</v>
      </c>
    </row>
    <row r="1815" spans="1:24" x14ac:dyDescent="0.2">
      <c r="A1815" s="215">
        <v>9789152302484</v>
      </c>
      <c r="B1815" s="11">
        <v>5</v>
      </c>
      <c r="C1815" s="11" t="s">
        <v>414</v>
      </c>
      <c r="D1815" s="11" t="s">
        <v>437</v>
      </c>
      <c r="E1815" s="11" t="s">
        <v>282</v>
      </c>
      <c r="F1815" s="11" t="s">
        <v>435</v>
      </c>
      <c r="G1815" s="11" t="s">
        <v>419</v>
      </c>
      <c r="H1815" s="11" t="s">
        <v>33</v>
      </c>
      <c r="I1815" s="11">
        <v>8</v>
      </c>
      <c r="J1815" s="11" t="s">
        <v>31</v>
      </c>
      <c r="K1815" s="164" t="s">
        <v>277</v>
      </c>
      <c r="L1815" s="11" t="s">
        <v>17333</v>
      </c>
      <c r="M1815" s="11" t="str">
        <f t="shared" si="102"/>
        <v>5_x5_6x_G_8a</v>
      </c>
      <c r="N1815" s="11" t="s">
        <v>11201</v>
      </c>
      <c r="O1815" s="11" t="s">
        <v>358</v>
      </c>
      <c r="P1815" s="11"/>
      <c r="Q1815" s="55" t="s">
        <v>7253</v>
      </c>
      <c r="R1815" s="11" t="s">
        <v>16186</v>
      </c>
      <c r="S1815" s="152" t="s">
        <v>8381</v>
      </c>
      <c r="T1815" s="78" t="str">
        <f t="shared" si="101"/>
        <v>y1_2_3y</v>
      </c>
      <c r="U1815" s="78" t="str">
        <f>INDEX(Lista!$O$2:$S$206,MATCH('Base data'!T1815,Lista!$P$2:$P$206,0),3)</f>
        <v>Bråk - Förlängning &amp; förkortning</v>
      </c>
      <c r="V1815" s="78" t="str">
        <f>INDEX(Lista!$O$2:$S$206,MATCH('Base data'!T1815,Lista!$P$2:$P$206,0),4)</f>
        <v>T_1_2</v>
      </c>
      <c r="W1815" s="78" t="str">
        <f>INDEX(Lista!$O$2:$S$206,MATCH('Base data'!T1815,Lista!$P$2:$P$206,0),5)</f>
        <v>Bråk</v>
      </c>
      <c r="X1815" s="214" t="s">
        <v>16772</v>
      </c>
    </row>
    <row r="1816" spans="1:24" x14ac:dyDescent="0.2">
      <c r="A1816" s="215">
        <v>9789152302484</v>
      </c>
      <c r="B1816" s="11">
        <v>5</v>
      </c>
      <c r="C1816" s="11" t="s">
        <v>414</v>
      </c>
      <c r="D1816" s="11" t="s">
        <v>437</v>
      </c>
      <c r="E1816" s="11" t="s">
        <v>282</v>
      </c>
      <c r="F1816" s="11" t="s">
        <v>435</v>
      </c>
      <c r="G1816" s="11" t="s">
        <v>419</v>
      </c>
      <c r="H1816" s="11" t="s">
        <v>33</v>
      </c>
      <c r="I1816" s="11">
        <v>8</v>
      </c>
      <c r="J1816" s="11" t="s">
        <v>34</v>
      </c>
      <c r="K1816" s="164" t="s">
        <v>277</v>
      </c>
      <c r="L1816" s="11" t="s">
        <v>17333</v>
      </c>
      <c r="M1816" s="11" t="str">
        <f t="shared" si="102"/>
        <v>5_x5_6x_G_8b</v>
      </c>
      <c r="N1816" s="11" t="s">
        <v>11202</v>
      </c>
      <c r="O1816" s="11" t="s">
        <v>358</v>
      </c>
      <c r="P1816" s="11"/>
      <c r="Q1816" s="55" t="s">
        <v>7254</v>
      </c>
      <c r="R1816" s="11" t="s">
        <v>16186</v>
      </c>
      <c r="S1816" s="152" t="s">
        <v>8381</v>
      </c>
      <c r="T1816" s="78" t="str">
        <f t="shared" si="101"/>
        <v>y1_2_3y</v>
      </c>
      <c r="U1816" s="78" t="str">
        <f>INDEX(Lista!$O$2:$S$206,MATCH('Base data'!T1816,Lista!$P$2:$P$206,0),3)</f>
        <v>Bråk - Förlängning &amp; förkortning</v>
      </c>
      <c r="V1816" s="78" t="str">
        <f>INDEX(Lista!$O$2:$S$206,MATCH('Base data'!T1816,Lista!$P$2:$P$206,0),4)</f>
        <v>T_1_2</v>
      </c>
      <c r="W1816" s="78" t="str">
        <f>INDEX(Lista!$O$2:$S$206,MATCH('Base data'!T1816,Lista!$P$2:$P$206,0),5)</f>
        <v>Bråk</v>
      </c>
      <c r="X1816" s="214" t="s">
        <v>16772</v>
      </c>
    </row>
    <row r="1817" spans="1:24" x14ac:dyDescent="0.2">
      <c r="A1817" s="215">
        <v>9789152302484</v>
      </c>
      <c r="B1817" s="11">
        <v>5</v>
      </c>
      <c r="C1817" s="11" t="s">
        <v>414</v>
      </c>
      <c r="D1817" s="11" t="s">
        <v>437</v>
      </c>
      <c r="E1817" s="11" t="s">
        <v>282</v>
      </c>
      <c r="F1817" s="11" t="s">
        <v>435</v>
      </c>
      <c r="G1817" s="11" t="s">
        <v>419</v>
      </c>
      <c r="H1817" s="11" t="s">
        <v>33</v>
      </c>
      <c r="I1817" s="11">
        <v>8</v>
      </c>
      <c r="J1817" s="11" t="s">
        <v>40</v>
      </c>
      <c r="K1817" s="164" t="s">
        <v>277</v>
      </c>
      <c r="L1817" s="11" t="s">
        <v>17333</v>
      </c>
      <c r="M1817" s="11" t="str">
        <f t="shared" si="102"/>
        <v>5_x5_6x_G_8c</v>
      </c>
      <c r="N1817" s="11" t="s">
        <v>11203</v>
      </c>
      <c r="O1817" s="11" t="s">
        <v>358</v>
      </c>
      <c r="P1817" s="11"/>
      <c r="Q1817" s="55" t="s">
        <v>7255</v>
      </c>
      <c r="R1817" s="11" t="s">
        <v>16186</v>
      </c>
      <c r="S1817" s="152" t="s">
        <v>8381</v>
      </c>
      <c r="T1817" s="78" t="str">
        <f t="shared" si="101"/>
        <v>y1_2_3y</v>
      </c>
      <c r="U1817" s="78" t="str">
        <f>INDEX(Lista!$O$2:$S$206,MATCH('Base data'!T1817,Lista!$P$2:$P$206,0),3)</f>
        <v>Bråk - Förlängning &amp; förkortning</v>
      </c>
      <c r="V1817" s="78" t="str">
        <f>INDEX(Lista!$O$2:$S$206,MATCH('Base data'!T1817,Lista!$P$2:$P$206,0),4)</f>
        <v>T_1_2</v>
      </c>
      <c r="W1817" s="78" t="str">
        <f>INDEX(Lista!$O$2:$S$206,MATCH('Base data'!T1817,Lista!$P$2:$P$206,0),5)</f>
        <v>Bråk</v>
      </c>
      <c r="X1817" s="214" t="s">
        <v>16772</v>
      </c>
    </row>
    <row r="1818" spans="1:24" x14ac:dyDescent="0.2">
      <c r="A1818" s="215">
        <v>9789152302484</v>
      </c>
      <c r="B1818" s="11">
        <v>5</v>
      </c>
      <c r="C1818" s="11" t="s">
        <v>414</v>
      </c>
      <c r="D1818" s="11" t="s">
        <v>437</v>
      </c>
      <c r="E1818" s="11" t="s">
        <v>282</v>
      </c>
      <c r="F1818" s="11" t="s">
        <v>435</v>
      </c>
      <c r="G1818" s="11" t="s">
        <v>419</v>
      </c>
      <c r="H1818" s="11" t="s">
        <v>33</v>
      </c>
      <c r="I1818" s="11">
        <v>8</v>
      </c>
      <c r="J1818" s="11" t="s">
        <v>66</v>
      </c>
      <c r="K1818" s="164" t="s">
        <v>277</v>
      </c>
      <c r="L1818" s="11" t="s">
        <v>17333</v>
      </c>
      <c r="M1818" s="11" t="str">
        <f t="shared" si="102"/>
        <v>5_x5_6x_G_8d</v>
      </c>
      <c r="N1818" s="11" t="s">
        <v>11204</v>
      </c>
      <c r="O1818" s="11" t="s">
        <v>358</v>
      </c>
      <c r="P1818" s="11"/>
      <c r="Q1818" s="55" t="s">
        <v>7256</v>
      </c>
      <c r="R1818" s="11" t="s">
        <v>16186</v>
      </c>
      <c r="S1818" s="152" t="s">
        <v>8381</v>
      </c>
      <c r="T1818" s="78" t="str">
        <f t="shared" si="101"/>
        <v>y1_2_3y</v>
      </c>
      <c r="U1818" s="78" t="str">
        <f>INDEX(Lista!$O$2:$S$206,MATCH('Base data'!T1818,Lista!$P$2:$P$206,0),3)</f>
        <v>Bråk - Förlängning &amp; förkortning</v>
      </c>
      <c r="V1818" s="78" t="str">
        <f>INDEX(Lista!$O$2:$S$206,MATCH('Base data'!T1818,Lista!$P$2:$P$206,0),4)</f>
        <v>T_1_2</v>
      </c>
      <c r="W1818" s="78" t="str">
        <f>INDEX(Lista!$O$2:$S$206,MATCH('Base data'!T1818,Lista!$P$2:$P$206,0),5)</f>
        <v>Bråk</v>
      </c>
      <c r="X1818" s="214" t="s">
        <v>16772</v>
      </c>
    </row>
    <row r="1819" spans="1:24" x14ac:dyDescent="0.2">
      <c r="A1819" s="215">
        <v>9789152302484</v>
      </c>
      <c r="B1819" s="11">
        <v>5</v>
      </c>
      <c r="C1819" s="11" t="s">
        <v>414</v>
      </c>
      <c r="D1819" s="11" t="s">
        <v>437</v>
      </c>
      <c r="E1819" s="11" t="s">
        <v>282</v>
      </c>
      <c r="F1819" s="11" t="s">
        <v>435</v>
      </c>
      <c r="G1819" s="11" t="s">
        <v>419</v>
      </c>
      <c r="H1819" s="11" t="s">
        <v>33</v>
      </c>
      <c r="I1819" s="11">
        <v>9</v>
      </c>
      <c r="J1819" s="11" t="s">
        <v>31</v>
      </c>
      <c r="K1819" s="164" t="s">
        <v>277</v>
      </c>
      <c r="L1819" s="11" t="s">
        <v>12548</v>
      </c>
      <c r="M1819" s="11" t="str">
        <f t="shared" si="102"/>
        <v>5_x5_6x_G_9a</v>
      </c>
      <c r="N1819" s="11" t="s">
        <v>11205</v>
      </c>
      <c r="O1819" s="11" t="s">
        <v>358</v>
      </c>
      <c r="P1819" s="11"/>
      <c r="Q1819" s="55" t="s">
        <v>7257</v>
      </c>
      <c r="R1819" s="11" t="s">
        <v>16186</v>
      </c>
      <c r="S1819" s="152" t="s">
        <v>8381</v>
      </c>
      <c r="T1819" s="78" t="str">
        <f t="shared" si="101"/>
        <v>y1_2_3y</v>
      </c>
      <c r="U1819" s="78" t="str">
        <f>INDEX(Lista!$O$2:$S$206,MATCH('Base data'!T1819,Lista!$P$2:$P$206,0),3)</f>
        <v>Bråk - Förlängning &amp; förkortning</v>
      </c>
      <c r="V1819" s="78" t="str">
        <f>INDEX(Lista!$O$2:$S$206,MATCH('Base data'!T1819,Lista!$P$2:$P$206,0),4)</f>
        <v>T_1_2</v>
      </c>
      <c r="W1819" s="78" t="str">
        <f>INDEX(Lista!$O$2:$S$206,MATCH('Base data'!T1819,Lista!$P$2:$P$206,0),5)</f>
        <v>Bråk</v>
      </c>
      <c r="X1819" s="214" t="s">
        <v>16772</v>
      </c>
    </row>
    <row r="1820" spans="1:24" x14ac:dyDescent="0.2">
      <c r="A1820" s="215">
        <v>9789152302484</v>
      </c>
      <c r="B1820" s="11">
        <v>5</v>
      </c>
      <c r="C1820" s="11" t="s">
        <v>414</v>
      </c>
      <c r="D1820" s="11" t="s">
        <v>437</v>
      </c>
      <c r="E1820" s="11" t="s">
        <v>282</v>
      </c>
      <c r="F1820" s="11" t="s">
        <v>435</v>
      </c>
      <c r="G1820" s="11" t="s">
        <v>419</v>
      </c>
      <c r="H1820" s="11" t="s">
        <v>33</v>
      </c>
      <c r="I1820" s="11">
        <v>9</v>
      </c>
      <c r="J1820" s="11" t="s">
        <v>34</v>
      </c>
      <c r="K1820" s="164" t="s">
        <v>277</v>
      </c>
      <c r="L1820" s="11" t="s">
        <v>12548</v>
      </c>
      <c r="M1820" s="11" t="str">
        <f t="shared" si="102"/>
        <v>5_x5_6x_G_9b</v>
      </c>
      <c r="N1820" s="11" t="s">
        <v>11206</v>
      </c>
      <c r="O1820" s="11" t="s">
        <v>358</v>
      </c>
      <c r="P1820" s="11"/>
      <c r="Q1820" s="55" t="s">
        <v>7258</v>
      </c>
      <c r="R1820" s="11" t="s">
        <v>16186</v>
      </c>
      <c r="S1820" s="152" t="s">
        <v>8381</v>
      </c>
      <c r="T1820" s="78" t="str">
        <f t="shared" si="101"/>
        <v>y1_2_3y</v>
      </c>
      <c r="U1820" s="78" t="str">
        <f>INDEX(Lista!$O$2:$S$206,MATCH('Base data'!T1820,Lista!$P$2:$P$206,0),3)</f>
        <v>Bråk - Förlängning &amp; förkortning</v>
      </c>
      <c r="V1820" s="78" t="str">
        <f>INDEX(Lista!$O$2:$S$206,MATCH('Base data'!T1820,Lista!$P$2:$P$206,0),4)</f>
        <v>T_1_2</v>
      </c>
      <c r="W1820" s="78" t="str">
        <f>INDEX(Lista!$O$2:$S$206,MATCH('Base data'!T1820,Lista!$P$2:$P$206,0),5)</f>
        <v>Bråk</v>
      </c>
      <c r="X1820" s="214" t="s">
        <v>16772</v>
      </c>
    </row>
    <row r="1821" spans="1:24" x14ac:dyDescent="0.2">
      <c r="A1821" s="215">
        <v>9789152302484</v>
      </c>
      <c r="B1821" s="11">
        <v>5</v>
      </c>
      <c r="C1821" s="11" t="s">
        <v>414</v>
      </c>
      <c r="D1821" s="11" t="s">
        <v>437</v>
      </c>
      <c r="E1821" s="11" t="s">
        <v>282</v>
      </c>
      <c r="F1821" s="11" t="s">
        <v>435</v>
      </c>
      <c r="G1821" s="11" t="s">
        <v>419</v>
      </c>
      <c r="H1821" s="11" t="s">
        <v>33</v>
      </c>
      <c r="I1821" s="11">
        <v>9</v>
      </c>
      <c r="J1821" s="11" t="s">
        <v>40</v>
      </c>
      <c r="K1821" s="164" t="s">
        <v>277</v>
      </c>
      <c r="L1821" s="11" t="s">
        <v>12548</v>
      </c>
      <c r="M1821" s="11" t="str">
        <f t="shared" si="102"/>
        <v>5_x5_6x_G_9c</v>
      </c>
      <c r="N1821" s="11" t="s">
        <v>11207</v>
      </c>
      <c r="O1821" s="11" t="s">
        <v>358</v>
      </c>
      <c r="P1821" s="11"/>
      <c r="Q1821" s="55" t="s">
        <v>7259</v>
      </c>
      <c r="R1821" s="11" t="s">
        <v>16186</v>
      </c>
      <c r="S1821" s="152" t="s">
        <v>8381</v>
      </c>
      <c r="T1821" s="78" t="str">
        <f t="shared" si="101"/>
        <v>y1_2_3y</v>
      </c>
      <c r="U1821" s="78" t="str">
        <f>INDEX(Lista!$O$2:$S$206,MATCH('Base data'!T1821,Lista!$P$2:$P$206,0),3)</f>
        <v>Bråk - Förlängning &amp; förkortning</v>
      </c>
      <c r="V1821" s="78" t="str">
        <f>INDEX(Lista!$O$2:$S$206,MATCH('Base data'!T1821,Lista!$P$2:$P$206,0),4)</f>
        <v>T_1_2</v>
      </c>
      <c r="W1821" s="78" t="str">
        <f>INDEX(Lista!$O$2:$S$206,MATCH('Base data'!T1821,Lista!$P$2:$P$206,0),5)</f>
        <v>Bråk</v>
      </c>
      <c r="X1821" s="214" t="s">
        <v>16772</v>
      </c>
    </row>
    <row r="1822" spans="1:24" x14ac:dyDescent="0.2">
      <c r="A1822" s="215">
        <v>9789152302484</v>
      </c>
      <c r="B1822" s="11">
        <v>5</v>
      </c>
      <c r="C1822" s="11" t="s">
        <v>414</v>
      </c>
      <c r="D1822" s="11" t="s">
        <v>437</v>
      </c>
      <c r="E1822" s="11" t="s">
        <v>282</v>
      </c>
      <c r="F1822" s="11" t="s">
        <v>435</v>
      </c>
      <c r="G1822" s="11" t="s">
        <v>419</v>
      </c>
      <c r="H1822" s="11" t="s">
        <v>33</v>
      </c>
      <c r="I1822" s="11">
        <v>9</v>
      </c>
      <c r="J1822" s="11" t="s">
        <v>66</v>
      </c>
      <c r="K1822" s="164" t="s">
        <v>277</v>
      </c>
      <c r="L1822" s="11" t="s">
        <v>12548</v>
      </c>
      <c r="M1822" s="11" t="str">
        <f t="shared" si="102"/>
        <v>5_x5_6x_G_9d</v>
      </c>
      <c r="N1822" s="11" t="s">
        <v>11208</v>
      </c>
      <c r="O1822" s="11" t="s">
        <v>358</v>
      </c>
      <c r="P1822" s="11"/>
      <c r="Q1822" s="55" t="s">
        <v>7260</v>
      </c>
      <c r="R1822" s="11" t="s">
        <v>16186</v>
      </c>
      <c r="S1822" s="152" t="s">
        <v>8381</v>
      </c>
      <c r="T1822" s="78" t="str">
        <f t="shared" si="101"/>
        <v>y1_2_3y</v>
      </c>
      <c r="U1822" s="78" t="str">
        <f>INDEX(Lista!$O$2:$S$206,MATCH('Base data'!T1822,Lista!$P$2:$P$206,0),3)</f>
        <v>Bråk - Förlängning &amp; förkortning</v>
      </c>
      <c r="V1822" s="78" t="str">
        <f>INDEX(Lista!$O$2:$S$206,MATCH('Base data'!T1822,Lista!$P$2:$P$206,0),4)</f>
        <v>T_1_2</v>
      </c>
      <c r="W1822" s="78" t="str">
        <f>INDEX(Lista!$O$2:$S$206,MATCH('Base data'!T1822,Lista!$P$2:$P$206,0),5)</f>
        <v>Bråk</v>
      </c>
      <c r="X1822" s="214" t="s">
        <v>16772</v>
      </c>
    </row>
    <row r="1823" spans="1:24" x14ac:dyDescent="0.2">
      <c r="A1823" s="215">
        <v>9789152302484</v>
      </c>
      <c r="B1823" s="11">
        <v>5</v>
      </c>
      <c r="C1823" s="11" t="s">
        <v>414</v>
      </c>
      <c r="D1823" s="11" t="s">
        <v>437</v>
      </c>
      <c r="E1823" s="11" t="s">
        <v>282</v>
      </c>
      <c r="F1823" s="11" t="s">
        <v>435</v>
      </c>
      <c r="G1823" s="11" t="s">
        <v>419</v>
      </c>
      <c r="H1823" s="11" t="s">
        <v>33</v>
      </c>
      <c r="I1823" s="11">
        <v>10</v>
      </c>
      <c r="J1823" s="11" t="s">
        <v>31</v>
      </c>
      <c r="K1823" s="164" t="s">
        <v>277</v>
      </c>
      <c r="L1823" s="11" t="s">
        <v>17333</v>
      </c>
      <c r="M1823" s="11" t="str">
        <f t="shared" si="102"/>
        <v>5_x5_6x_G_10a</v>
      </c>
      <c r="N1823" s="11" t="s">
        <v>11209</v>
      </c>
      <c r="O1823" s="11" t="s">
        <v>358</v>
      </c>
      <c r="P1823" s="11"/>
      <c r="Q1823" s="55" t="s">
        <v>7261</v>
      </c>
      <c r="R1823" s="11" t="s">
        <v>16186</v>
      </c>
      <c r="S1823" s="152" t="s">
        <v>8381</v>
      </c>
      <c r="T1823" s="78" t="str">
        <f t="shared" si="101"/>
        <v>y1_2_3y</v>
      </c>
      <c r="U1823" s="78" t="str">
        <f>INDEX(Lista!$O$2:$S$206,MATCH('Base data'!T1823,Lista!$P$2:$P$206,0),3)</f>
        <v>Bråk - Förlängning &amp; förkortning</v>
      </c>
      <c r="V1823" s="78" t="str">
        <f>INDEX(Lista!$O$2:$S$206,MATCH('Base data'!T1823,Lista!$P$2:$P$206,0),4)</f>
        <v>T_1_2</v>
      </c>
      <c r="W1823" s="78" t="str">
        <f>INDEX(Lista!$O$2:$S$206,MATCH('Base data'!T1823,Lista!$P$2:$P$206,0),5)</f>
        <v>Bråk</v>
      </c>
      <c r="X1823" s="214" t="s">
        <v>16772</v>
      </c>
    </row>
    <row r="1824" spans="1:24" x14ac:dyDescent="0.2">
      <c r="A1824" s="215">
        <v>9789152302484</v>
      </c>
      <c r="B1824" s="11">
        <v>5</v>
      </c>
      <c r="C1824" s="11" t="s">
        <v>414</v>
      </c>
      <c r="D1824" s="11" t="s">
        <v>437</v>
      </c>
      <c r="E1824" s="11" t="s">
        <v>282</v>
      </c>
      <c r="F1824" s="11" t="s">
        <v>435</v>
      </c>
      <c r="G1824" s="11" t="s">
        <v>419</v>
      </c>
      <c r="H1824" s="11" t="s">
        <v>33</v>
      </c>
      <c r="I1824" s="11">
        <v>10</v>
      </c>
      <c r="J1824" s="11" t="s">
        <v>34</v>
      </c>
      <c r="K1824" s="164" t="s">
        <v>277</v>
      </c>
      <c r="L1824" s="11" t="s">
        <v>17333</v>
      </c>
      <c r="M1824" s="11" t="str">
        <f t="shared" si="102"/>
        <v>5_x5_6x_G_10b</v>
      </c>
      <c r="N1824" s="11" t="s">
        <v>11210</v>
      </c>
      <c r="O1824" s="11" t="s">
        <v>358</v>
      </c>
      <c r="P1824" s="11"/>
      <c r="Q1824" s="55" t="s">
        <v>7262</v>
      </c>
      <c r="R1824" s="11" t="s">
        <v>16186</v>
      </c>
      <c r="S1824" s="152" t="s">
        <v>8381</v>
      </c>
      <c r="T1824" s="78" t="str">
        <f t="shared" si="101"/>
        <v>y1_2_3y</v>
      </c>
      <c r="U1824" s="78" t="str">
        <f>INDEX(Lista!$O$2:$S$206,MATCH('Base data'!T1824,Lista!$P$2:$P$206,0),3)</f>
        <v>Bråk - Förlängning &amp; förkortning</v>
      </c>
      <c r="V1824" s="78" t="str">
        <f>INDEX(Lista!$O$2:$S$206,MATCH('Base data'!T1824,Lista!$P$2:$P$206,0),4)</f>
        <v>T_1_2</v>
      </c>
      <c r="W1824" s="78" t="str">
        <f>INDEX(Lista!$O$2:$S$206,MATCH('Base data'!T1824,Lista!$P$2:$P$206,0),5)</f>
        <v>Bråk</v>
      </c>
      <c r="X1824" s="214" t="s">
        <v>16772</v>
      </c>
    </row>
    <row r="1825" spans="1:24" x14ac:dyDescent="0.2">
      <c r="A1825" s="215">
        <v>9789152302484</v>
      </c>
      <c r="B1825" s="11">
        <v>5</v>
      </c>
      <c r="C1825" s="11" t="s">
        <v>414</v>
      </c>
      <c r="D1825" s="11" t="s">
        <v>437</v>
      </c>
      <c r="E1825" s="11" t="s">
        <v>282</v>
      </c>
      <c r="F1825" s="11" t="s">
        <v>435</v>
      </c>
      <c r="G1825" s="11" t="s">
        <v>419</v>
      </c>
      <c r="H1825" s="11" t="s">
        <v>33</v>
      </c>
      <c r="I1825" s="11">
        <v>10</v>
      </c>
      <c r="J1825" s="11" t="s">
        <v>40</v>
      </c>
      <c r="K1825" s="164" t="s">
        <v>277</v>
      </c>
      <c r="L1825" s="11" t="s">
        <v>17333</v>
      </c>
      <c r="M1825" s="11" t="str">
        <f t="shared" si="102"/>
        <v>5_x5_6x_G_10c</v>
      </c>
      <c r="N1825" s="11" t="s">
        <v>11211</v>
      </c>
      <c r="O1825" s="11" t="s">
        <v>358</v>
      </c>
      <c r="P1825" s="11"/>
      <c r="Q1825" s="55" t="s">
        <v>7263</v>
      </c>
      <c r="R1825" s="11" t="s">
        <v>16186</v>
      </c>
      <c r="S1825" s="152" t="s">
        <v>8381</v>
      </c>
      <c r="T1825" s="78" t="str">
        <f t="shared" si="101"/>
        <v>y1_2_3y</v>
      </c>
      <c r="U1825" s="78" t="str">
        <f>INDEX(Lista!$O$2:$S$206,MATCH('Base data'!T1825,Lista!$P$2:$P$206,0),3)</f>
        <v>Bråk - Förlängning &amp; förkortning</v>
      </c>
      <c r="V1825" s="78" t="str">
        <f>INDEX(Lista!$O$2:$S$206,MATCH('Base data'!T1825,Lista!$P$2:$P$206,0),4)</f>
        <v>T_1_2</v>
      </c>
      <c r="W1825" s="78" t="str">
        <f>INDEX(Lista!$O$2:$S$206,MATCH('Base data'!T1825,Lista!$P$2:$P$206,0),5)</f>
        <v>Bråk</v>
      </c>
      <c r="X1825" s="214" t="s">
        <v>16772</v>
      </c>
    </row>
    <row r="1826" spans="1:24" x14ac:dyDescent="0.2">
      <c r="A1826" s="215">
        <v>9789152302484</v>
      </c>
      <c r="B1826" s="11">
        <v>5</v>
      </c>
      <c r="C1826" s="11" t="s">
        <v>414</v>
      </c>
      <c r="D1826" s="11" t="s">
        <v>437</v>
      </c>
      <c r="E1826" s="11" t="s">
        <v>282</v>
      </c>
      <c r="F1826" s="11" t="s">
        <v>435</v>
      </c>
      <c r="G1826" s="11" t="s">
        <v>419</v>
      </c>
      <c r="H1826" s="11" t="s">
        <v>33</v>
      </c>
      <c r="I1826" s="11">
        <v>10</v>
      </c>
      <c r="J1826" s="11" t="s">
        <v>66</v>
      </c>
      <c r="K1826" s="164" t="s">
        <v>277</v>
      </c>
      <c r="L1826" s="11" t="s">
        <v>17333</v>
      </c>
      <c r="M1826" s="11" t="str">
        <f t="shared" si="102"/>
        <v>5_x5_6x_G_10d</v>
      </c>
      <c r="N1826" s="11" t="s">
        <v>11212</v>
      </c>
      <c r="O1826" s="11" t="s">
        <v>358</v>
      </c>
      <c r="P1826" s="11"/>
      <c r="Q1826" s="55" t="s">
        <v>7264</v>
      </c>
      <c r="R1826" s="11" t="s">
        <v>16186</v>
      </c>
      <c r="S1826" s="152" t="s">
        <v>8381</v>
      </c>
      <c r="T1826" s="78" t="str">
        <f t="shared" si="101"/>
        <v>y1_2_3y</v>
      </c>
      <c r="U1826" s="78" t="str">
        <f>INDEX(Lista!$O$2:$S$206,MATCH('Base data'!T1826,Lista!$P$2:$P$206,0),3)</f>
        <v>Bråk - Förlängning &amp; förkortning</v>
      </c>
      <c r="V1826" s="78" t="str">
        <f>INDEX(Lista!$O$2:$S$206,MATCH('Base data'!T1826,Lista!$P$2:$P$206,0),4)</f>
        <v>T_1_2</v>
      </c>
      <c r="W1826" s="78" t="str">
        <f>INDEX(Lista!$O$2:$S$206,MATCH('Base data'!T1826,Lista!$P$2:$P$206,0),5)</f>
        <v>Bråk</v>
      </c>
      <c r="X1826" s="214" t="s">
        <v>16772</v>
      </c>
    </row>
    <row r="1827" spans="1:24" x14ac:dyDescent="0.2">
      <c r="A1827" s="215">
        <v>9789152302484</v>
      </c>
      <c r="B1827" s="11">
        <v>5</v>
      </c>
      <c r="C1827" s="11" t="s">
        <v>414</v>
      </c>
      <c r="D1827" s="11" t="s">
        <v>437</v>
      </c>
      <c r="E1827" s="11" t="s">
        <v>282</v>
      </c>
      <c r="F1827" s="11" t="s">
        <v>435</v>
      </c>
      <c r="G1827" s="11" t="s">
        <v>419</v>
      </c>
      <c r="H1827" s="11" t="s">
        <v>33</v>
      </c>
      <c r="I1827" s="11">
        <v>11</v>
      </c>
      <c r="J1827" s="11" t="s">
        <v>31</v>
      </c>
      <c r="K1827" s="164" t="s">
        <v>277</v>
      </c>
      <c r="L1827" s="11" t="s">
        <v>12548</v>
      </c>
      <c r="M1827" s="11" t="str">
        <f t="shared" si="102"/>
        <v>5_x5_6x_G_11a</v>
      </c>
      <c r="N1827" s="11" t="s">
        <v>11213</v>
      </c>
      <c r="O1827" s="11" t="s">
        <v>358</v>
      </c>
      <c r="P1827" s="11"/>
      <c r="Q1827" s="55" t="s">
        <v>7265</v>
      </c>
      <c r="R1827" s="11" t="s">
        <v>16186</v>
      </c>
      <c r="S1827" s="152" t="s">
        <v>8381</v>
      </c>
      <c r="T1827" s="78" t="str">
        <f t="shared" si="101"/>
        <v>y1_2_3y</v>
      </c>
      <c r="U1827" s="78" t="str">
        <f>INDEX(Lista!$O$2:$S$206,MATCH('Base data'!T1827,Lista!$P$2:$P$206,0),3)</f>
        <v>Bråk - Förlängning &amp; förkortning</v>
      </c>
      <c r="V1827" s="78" t="str">
        <f>INDEX(Lista!$O$2:$S$206,MATCH('Base data'!T1827,Lista!$P$2:$P$206,0),4)</f>
        <v>T_1_2</v>
      </c>
      <c r="W1827" s="78" t="str">
        <f>INDEX(Lista!$O$2:$S$206,MATCH('Base data'!T1827,Lista!$P$2:$P$206,0),5)</f>
        <v>Bråk</v>
      </c>
      <c r="X1827" s="214" t="s">
        <v>16772</v>
      </c>
    </row>
    <row r="1828" spans="1:24" x14ac:dyDescent="0.2">
      <c r="A1828" s="215">
        <v>9789152302484</v>
      </c>
      <c r="B1828" s="11">
        <v>5</v>
      </c>
      <c r="C1828" s="11" t="s">
        <v>414</v>
      </c>
      <c r="D1828" s="11" t="s">
        <v>437</v>
      </c>
      <c r="E1828" s="11" t="s">
        <v>282</v>
      </c>
      <c r="F1828" s="11" t="s">
        <v>435</v>
      </c>
      <c r="G1828" s="11" t="s">
        <v>419</v>
      </c>
      <c r="H1828" s="11" t="s">
        <v>33</v>
      </c>
      <c r="I1828" s="11">
        <v>11</v>
      </c>
      <c r="J1828" s="11" t="s">
        <v>34</v>
      </c>
      <c r="K1828" s="164" t="s">
        <v>277</v>
      </c>
      <c r="L1828" s="11" t="s">
        <v>12548</v>
      </c>
      <c r="M1828" s="11" t="str">
        <f t="shared" si="102"/>
        <v>5_x5_6x_G_11b</v>
      </c>
      <c r="N1828" s="11" t="s">
        <v>11214</v>
      </c>
      <c r="O1828" s="11" t="s">
        <v>358</v>
      </c>
      <c r="P1828" s="11"/>
      <c r="Q1828" s="55" t="s">
        <v>7266</v>
      </c>
      <c r="R1828" s="11" t="s">
        <v>16186</v>
      </c>
      <c r="S1828" s="152" t="s">
        <v>8381</v>
      </c>
      <c r="T1828" s="78" t="str">
        <f t="shared" si="101"/>
        <v>y1_2_3y</v>
      </c>
      <c r="U1828" s="78" t="str">
        <f>INDEX(Lista!$O$2:$S$206,MATCH('Base data'!T1828,Lista!$P$2:$P$206,0),3)</f>
        <v>Bråk - Förlängning &amp; förkortning</v>
      </c>
      <c r="V1828" s="78" t="str">
        <f>INDEX(Lista!$O$2:$S$206,MATCH('Base data'!T1828,Lista!$P$2:$P$206,0),4)</f>
        <v>T_1_2</v>
      </c>
      <c r="W1828" s="78" t="str">
        <f>INDEX(Lista!$O$2:$S$206,MATCH('Base data'!T1828,Lista!$P$2:$P$206,0),5)</f>
        <v>Bråk</v>
      </c>
      <c r="X1828" s="214" t="s">
        <v>16772</v>
      </c>
    </row>
    <row r="1829" spans="1:24" x14ac:dyDescent="0.2">
      <c r="A1829" s="215">
        <v>9789152302484</v>
      </c>
      <c r="B1829" s="11">
        <v>5</v>
      </c>
      <c r="C1829" s="11" t="s">
        <v>414</v>
      </c>
      <c r="D1829" s="11" t="s">
        <v>437</v>
      </c>
      <c r="E1829" s="11" t="s">
        <v>282</v>
      </c>
      <c r="F1829" s="11" t="s">
        <v>435</v>
      </c>
      <c r="G1829" s="11" t="s">
        <v>419</v>
      </c>
      <c r="H1829" s="11" t="s">
        <v>33</v>
      </c>
      <c r="I1829" s="11">
        <v>11</v>
      </c>
      <c r="J1829" s="11" t="s">
        <v>40</v>
      </c>
      <c r="K1829" s="164" t="s">
        <v>277</v>
      </c>
      <c r="L1829" s="11" t="s">
        <v>12548</v>
      </c>
      <c r="M1829" s="11" t="str">
        <f t="shared" si="102"/>
        <v>5_x5_6x_G_11c</v>
      </c>
      <c r="N1829" s="11" t="s">
        <v>11215</v>
      </c>
      <c r="O1829" s="11" t="s">
        <v>358</v>
      </c>
      <c r="P1829" s="11"/>
      <c r="Q1829" s="55" t="s">
        <v>7267</v>
      </c>
      <c r="R1829" s="11" t="s">
        <v>16186</v>
      </c>
      <c r="S1829" s="152" t="s">
        <v>8381</v>
      </c>
      <c r="T1829" s="78" t="str">
        <f t="shared" si="101"/>
        <v>y1_2_3y</v>
      </c>
      <c r="U1829" s="78" t="str">
        <f>INDEX(Lista!$O$2:$S$206,MATCH('Base data'!T1829,Lista!$P$2:$P$206,0),3)</f>
        <v>Bråk - Förlängning &amp; förkortning</v>
      </c>
      <c r="V1829" s="78" t="str">
        <f>INDEX(Lista!$O$2:$S$206,MATCH('Base data'!T1829,Lista!$P$2:$P$206,0),4)</f>
        <v>T_1_2</v>
      </c>
      <c r="W1829" s="78" t="str">
        <f>INDEX(Lista!$O$2:$S$206,MATCH('Base data'!T1829,Lista!$P$2:$P$206,0),5)</f>
        <v>Bråk</v>
      </c>
      <c r="X1829" s="214" t="s">
        <v>16772</v>
      </c>
    </row>
    <row r="1830" spans="1:24" x14ac:dyDescent="0.2">
      <c r="A1830" s="215">
        <v>9789152302484</v>
      </c>
      <c r="B1830" s="11">
        <v>5</v>
      </c>
      <c r="C1830" s="11" t="s">
        <v>414</v>
      </c>
      <c r="D1830" s="11" t="s">
        <v>437</v>
      </c>
      <c r="E1830" s="11" t="s">
        <v>282</v>
      </c>
      <c r="F1830" s="11" t="s">
        <v>435</v>
      </c>
      <c r="G1830" s="11" t="s">
        <v>419</v>
      </c>
      <c r="H1830" s="11" t="s">
        <v>33</v>
      </c>
      <c r="I1830" s="11">
        <v>11</v>
      </c>
      <c r="J1830" s="11" t="s">
        <v>66</v>
      </c>
      <c r="K1830" s="164" t="s">
        <v>277</v>
      </c>
      <c r="L1830" s="11" t="s">
        <v>12548</v>
      </c>
      <c r="M1830" s="11" t="str">
        <f t="shared" si="102"/>
        <v>5_x5_6x_G_11d</v>
      </c>
      <c r="N1830" s="11" t="s">
        <v>11216</v>
      </c>
      <c r="O1830" s="11" t="s">
        <v>358</v>
      </c>
      <c r="P1830" s="11"/>
      <c r="Q1830" s="55" t="s">
        <v>7268</v>
      </c>
      <c r="R1830" s="11" t="s">
        <v>16186</v>
      </c>
      <c r="S1830" s="152" t="s">
        <v>8381</v>
      </c>
      <c r="T1830" s="78" t="str">
        <f t="shared" si="101"/>
        <v>y1_2_3y</v>
      </c>
      <c r="U1830" s="78" t="str">
        <f>INDEX(Lista!$O$2:$S$206,MATCH('Base data'!T1830,Lista!$P$2:$P$206,0),3)</f>
        <v>Bråk - Förlängning &amp; förkortning</v>
      </c>
      <c r="V1830" s="78" t="str">
        <f>INDEX(Lista!$O$2:$S$206,MATCH('Base data'!T1830,Lista!$P$2:$P$206,0),4)</f>
        <v>T_1_2</v>
      </c>
      <c r="W1830" s="78" t="str">
        <f>INDEX(Lista!$O$2:$S$206,MATCH('Base data'!T1830,Lista!$P$2:$P$206,0),5)</f>
        <v>Bråk</v>
      </c>
      <c r="X1830" s="214" t="s">
        <v>16772</v>
      </c>
    </row>
    <row r="1831" spans="1:24" x14ac:dyDescent="0.2">
      <c r="A1831" s="215">
        <v>9789152302484</v>
      </c>
      <c r="B1831" s="11">
        <v>5</v>
      </c>
      <c r="C1831" s="11" t="s">
        <v>414</v>
      </c>
      <c r="D1831" s="11" t="s">
        <v>437</v>
      </c>
      <c r="E1831" s="11" t="s">
        <v>282</v>
      </c>
      <c r="F1831" s="11" t="s">
        <v>435</v>
      </c>
      <c r="G1831" s="11" t="s">
        <v>419</v>
      </c>
      <c r="H1831" s="11" t="s">
        <v>33</v>
      </c>
      <c r="I1831" s="11">
        <v>12</v>
      </c>
      <c r="J1831" s="11" t="s">
        <v>31</v>
      </c>
      <c r="K1831" s="164" t="s">
        <v>277</v>
      </c>
      <c r="L1831" s="11" t="s">
        <v>17333</v>
      </c>
      <c r="M1831" s="11" t="str">
        <f t="shared" si="102"/>
        <v>5_x5_6x_G_12a</v>
      </c>
      <c r="N1831" s="11" t="s">
        <v>11217</v>
      </c>
      <c r="O1831" s="11" t="s">
        <v>358</v>
      </c>
      <c r="P1831" s="11"/>
      <c r="Q1831" s="55" t="s">
        <v>7269</v>
      </c>
      <c r="R1831" s="11" t="s">
        <v>16186</v>
      </c>
      <c r="S1831" s="152" t="s">
        <v>8381</v>
      </c>
      <c r="T1831" s="78" t="str">
        <f t="shared" si="101"/>
        <v>y1_2_3y</v>
      </c>
      <c r="U1831" s="78" t="str">
        <f>INDEX(Lista!$O$2:$S$206,MATCH('Base data'!T1831,Lista!$P$2:$P$206,0),3)</f>
        <v>Bråk - Förlängning &amp; förkortning</v>
      </c>
      <c r="V1831" s="78" t="str">
        <f>INDEX(Lista!$O$2:$S$206,MATCH('Base data'!T1831,Lista!$P$2:$P$206,0),4)</f>
        <v>T_1_2</v>
      </c>
      <c r="W1831" s="78" t="str">
        <f>INDEX(Lista!$O$2:$S$206,MATCH('Base data'!T1831,Lista!$P$2:$P$206,0),5)</f>
        <v>Bråk</v>
      </c>
      <c r="X1831" s="214" t="s">
        <v>16772</v>
      </c>
    </row>
    <row r="1832" spans="1:24" x14ac:dyDescent="0.2">
      <c r="A1832" s="215">
        <v>9789152302484</v>
      </c>
      <c r="B1832" s="11">
        <v>5</v>
      </c>
      <c r="C1832" s="11" t="s">
        <v>414</v>
      </c>
      <c r="D1832" s="11" t="s">
        <v>437</v>
      </c>
      <c r="E1832" s="11" t="s">
        <v>282</v>
      </c>
      <c r="F1832" s="11" t="s">
        <v>435</v>
      </c>
      <c r="G1832" s="11" t="s">
        <v>419</v>
      </c>
      <c r="H1832" s="11" t="s">
        <v>33</v>
      </c>
      <c r="I1832" s="11">
        <v>12</v>
      </c>
      <c r="J1832" s="11" t="s">
        <v>34</v>
      </c>
      <c r="K1832" s="164" t="s">
        <v>277</v>
      </c>
      <c r="L1832" s="11" t="s">
        <v>17333</v>
      </c>
      <c r="M1832" s="11" t="str">
        <f t="shared" si="102"/>
        <v>5_x5_6x_G_12b</v>
      </c>
      <c r="N1832" s="11" t="s">
        <v>11218</v>
      </c>
      <c r="O1832" s="11" t="s">
        <v>358</v>
      </c>
      <c r="P1832" s="11"/>
      <c r="Q1832" s="55" t="s">
        <v>7270</v>
      </c>
      <c r="R1832" s="11" t="s">
        <v>16186</v>
      </c>
      <c r="S1832" s="152" t="s">
        <v>8381</v>
      </c>
      <c r="T1832" s="78" t="str">
        <f t="shared" si="101"/>
        <v>y1_2_3y</v>
      </c>
      <c r="U1832" s="78" t="str">
        <f>INDEX(Lista!$O$2:$S$206,MATCH('Base data'!T1832,Lista!$P$2:$P$206,0),3)</f>
        <v>Bråk - Förlängning &amp; förkortning</v>
      </c>
      <c r="V1832" s="78" t="str">
        <f>INDEX(Lista!$O$2:$S$206,MATCH('Base data'!T1832,Lista!$P$2:$P$206,0),4)</f>
        <v>T_1_2</v>
      </c>
      <c r="W1832" s="78" t="str">
        <f>INDEX(Lista!$O$2:$S$206,MATCH('Base data'!T1832,Lista!$P$2:$P$206,0),5)</f>
        <v>Bråk</v>
      </c>
      <c r="X1832" s="214" t="s">
        <v>16772</v>
      </c>
    </row>
    <row r="1833" spans="1:24" x14ac:dyDescent="0.2">
      <c r="A1833" s="215">
        <v>9789152302484</v>
      </c>
      <c r="B1833" s="11">
        <v>5</v>
      </c>
      <c r="C1833" s="11" t="s">
        <v>414</v>
      </c>
      <c r="D1833" s="11" t="s">
        <v>437</v>
      </c>
      <c r="E1833" s="11" t="s">
        <v>282</v>
      </c>
      <c r="F1833" s="11" t="s">
        <v>435</v>
      </c>
      <c r="G1833" s="11" t="s">
        <v>419</v>
      </c>
      <c r="H1833" s="11" t="s">
        <v>33</v>
      </c>
      <c r="I1833" s="11">
        <v>13</v>
      </c>
      <c r="J1833" s="11" t="s">
        <v>31</v>
      </c>
      <c r="K1833" s="164" t="s">
        <v>277</v>
      </c>
      <c r="L1833" s="11" t="s">
        <v>12548</v>
      </c>
      <c r="M1833" s="11" t="str">
        <f t="shared" si="102"/>
        <v>5_x5_6x_G_13a</v>
      </c>
      <c r="N1833" s="11" t="s">
        <v>11219</v>
      </c>
      <c r="O1833" s="11" t="s">
        <v>443</v>
      </c>
      <c r="P1833" s="11"/>
      <c r="Q1833" s="55" t="s">
        <v>7271</v>
      </c>
      <c r="R1833" s="11" t="s">
        <v>16186</v>
      </c>
      <c r="S1833" s="152" t="s">
        <v>8381</v>
      </c>
      <c r="T1833" s="78" t="str">
        <f t="shared" si="101"/>
        <v>y1_2_3y</v>
      </c>
      <c r="U1833" s="78" t="str">
        <f>INDEX(Lista!$O$2:$S$206,MATCH('Base data'!T1833,Lista!$P$2:$P$206,0),3)</f>
        <v>Bråk - Förlängning &amp; förkortning</v>
      </c>
      <c r="V1833" s="78" t="str">
        <f>INDEX(Lista!$O$2:$S$206,MATCH('Base data'!T1833,Lista!$P$2:$P$206,0),4)</f>
        <v>T_1_2</v>
      </c>
      <c r="W1833" s="78" t="str">
        <f>INDEX(Lista!$O$2:$S$206,MATCH('Base data'!T1833,Lista!$P$2:$P$206,0),5)</f>
        <v>Bråk</v>
      </c>
      <c r="X1833" s="214" t="s">
        <v>16772</v>
      </c>
    </row>
    <row r="1834" spans="1:24" x14ac:dyDescent="0.2">
      <c r="A1834" s="215">
        <v>9789152302484</v>
      </c>
      <c r="B1834" s="11">
        <v>5</v>
      </c>
      <c r="C1834" s="11" t="s">
        <v>414</v>
      </c>
      <c r="D1834" s="11" t="s">
        <v>437</v>
      </c>
      <c r="E1834" s="11" t="s">
        <v>282</v>
      </c>
      <c r="F1834" s="11" t="s">
        <v>435</v>
      </c>
      <c r="G1834" s="11" t="s">
        <v>419</v>
      </c>
      <c r="H1834" s="11" t="s">
        <v>33</v>
      </c>
      <c r="I1834" s="11">
        <v>13</v>
      </c>
      <c r="J1834" s="11" t="s">
        <v>34</v>
      </c>
      <c r="K1834" s="164" t="s">
        <v>277</v>
      </c>
      <c r="L1834" s="11" t="s">
        <v>12548</v>
      </c>
      <c r="M1834" s="11" t="str">
        <f t="shared" si="102"/>
        <v>5_x5_6x_G_13b</v>
      </c>
      <c r="N1834" s="11" t="s">
        <v>11220</v>
      </c>
      <c r="O1834" s="11" t="s">
        <v>443</v>
      </c>
      <c r="P1834" s="11"/>
      <c r="Q1834" s="55" t="s">
        <v>7272</v>
      </c>
      <c r="R1834" s="11" t="s">
        <v>16186</v>
      </c>
      <c r="S1834" s="152" t="s">
        <v>8381</v>
      </c>
      <c r="T1834" s="78" t="str">
        <f t="shared" si="101"/>
        <v>y1_2_3y</v>
      </c>
      <c r="U1834" s="78" t="str">
        <f>INDEX(Lista!$O$2:$S$206,MATCH('Base data'!T1834,Lista!$P$2:$P$206,0),3)</f>
        <v>Bråk - Förlängning &amp; förkortning</v>
      </c>
      <c r="V1834" s="78" t="str">
        <f>INDEX(Lista!$O$2:$S$206,MATCH('Base data'!T1834,Lista!$P$2:$P$206,0),4)</f>
        <v>T_1_2</v>
      </c>
      <c r="W1834" s="78" t="str">
        <f>INDEX(Lista!$O$2:$S$206,MATCH('Base data'!T1834,Lista!$P$2:$P$206,0),5)</f>
        <v>Bråk</v>
      </c>
      <c r="X1834" s="214" t="s">
        <v>16772</v>
      </c>
    </row>
    <row r="1835" spans="1:24" x14ac:dyDescent="0.2">
      <c r="A1835" s="215">
        <v>9789152302484</v>
      </c>
      <c r="B1835" s="11">
        <v>5</v>
      </c>
      <c r="C1835" s="11" t="s">
        <v>414</v>
      </c>
      <c r="D1835" s="11" t="s">
        <v>437</v>
      </c>
      <c r="E1835" s="11" t="s">
        <v>282</v>
      </c>
      <c r="F1835" s="11" t="s">
        <v>435</v>
      </c>
      <c r="G1835" s="11" t="s">
        <v>419</v>
      </c>
      <c r="H1835" s="11" t="s">
        <v>33</v>
      </c>
      <c r="I1835" s="11">
        <v>13</v>
      </c>
      <c r="J1835" s="11" t="s">
        <v>40</v>
      </c>
      <c r="K1835" s="164" t="s">
        <v>277</v>
      </c>
      <c r="L1835" s="11" t="s">
        <v>12548</v>
      </c>
      <c r="M1835" s="11" t="str">
        <f t="shared" si="102"/>
        <v>5_x5_6x_G_13c</v>
      </c>
      <c r="N1835" s="11" t="s">
        <v>11221</v>
      </c>
      <c r="O1835" s="11" t="s">
        <v>443</v>
      </c>
      <c r="P1835" s="11"/>
      <c r="Q1835" s="55" t="s">
        <v>7273</v>
      </c>
      <c r="R1835" s="11" t="s">
        <v>16186</v>
      </c>
      <c r="S1835" s="152" t="s">
        <v>8381</v>
      </c>
      <c r="T1835" s="78" t="str">
        <f t="shared" si="101"/>
        <v>y1_2_3y</v>
      </c>
      <c r="U1835" s="78" t="str">
        <f>INDEX(Lista!$O$2:$S$206,MATCH('Base data'!T1835,Lista!$P$2:$P$206,0),3)</f>
        <v>Bråk - Förlängning &amp; förkortning</v>
      </c>
      <c r="V1835" s="78" t="str">
        <f>INDEX(Lista!$O$2:$S$206,MATCH('Base data'!T1835,Lista!$P$2:$P$206,0),4)</f>
        <v>T_1_2</v>
      </c>
      <c r="W1835" s="78" t="str">
        <f>INDEX(Lista!$O$2:$S$206,MATCH('Base data'!T1835,Lista!$P$2:$P$206,0),5)</f>
        <v>Bråk</v>
      </c>
      <c r="X1835" s="214" t="s">
        <v>16772</v>
      </c>
    </row>
    <row r="1836" spans="1:24" x14ac:dyDescent="0.2">
      <c r="A1836" s="215">
        <v>9789152302484</v>
      </c>
      <c r="B1836" s="11">
        <v>5</v>
      </c>
      <c r="C1836" s="11" t="s">
        <v>414</v>
      </c>
      <c r="D1836" s="11" t="s">
        <v>437</v>
      </c>
      <c r="E1836" s="11" t="s">
        <v>282</v>
      </c>
      <c r="F1836" s="11" t="s">
        <v>435</v>
      </c>
      <c r="G1836" s="11" t="s">
        <v>419</v>
      </c>
      <c r="H1836" s="11" t="s">
        <v>33</v>
      </c>
      <c r="I1836" s="11">
        <v>14</v>
      </c>
      <c r="J1836" s="11" t="s">
        <v>31</v>
      </c>
      <c r="K1836" s="164" t="s">
        <v>277</v>
      </c>
      <c r="L1836" s="11" t="s">
        <v>17333</v>
      </c>
      <c r="M1836" s="11" t="str">
        <f t="shared" si="102"/>
        <v>5_x5_6x_G_14a</v>
      </c>
      <c r="N1836" s="11" t="s">
        <v>11222</v>
      </c>
      <c r="O1836" s="11" t="s">
        <v>328</v>
      </c>
      <c r="P1836" s="11"/>
      <c r="Q1836" s="55" t="s">
        <v>7274</v>
      </c>
      <c r="R1836" s="11" t="s">
        <v>16186</v>
      </c>
      <c r="S1836" s="152" t="s">
        <v>8318</v>
      </c>
      <c r="T1836" s="78" t="str">
        <f t="shared" si="101"/>
        <v>y1_2_1y</v>
      </c>
      <c r="U1836" s="78" t="str">
        <f>INDEX(Lista!$O$2:$S$206,MATCH('Base data'!T1836,Lista!$P$2:$P$206,0),3)</f>
        <v>Bråk - Addera och subtrahera bråk</v>
      </c>
      <c r="V1836" s="78" t="str">
        <f>INDEX(Lista!$O$2:$S$206,MATCH('Base data'!T1836,Lista!$P$2:$P$206,0),4)</f>
        <v>T_1_2</v>
      </c>
      <c r="W1836" s="78" t="str">
        <f>INDEX(Lista!$O$2:$S$206,MATCH('Base data'!T1836,Lista!$P$2:$P$206,0),5)</f>
        <v>Bråk</v>
      </c>
      <c r="X1836" s="214" t="s">
        <v>16772</v>
      </c>
    </row>
    <row r="1837" spans="1:24" x14ac:dyDescent="0.2">
      <c r="A1837" s="215">
        <v>9789152302484</v>
      </c>
      <c r="B1837" s="11">
        <v>5</v>
      </c>
      <c r="C1837" s="11" t="s">
        <v>414</v>
      </c>
      <c r="D1837" s="11" t="s">
        <v>437</v>
      </c>
      <c r="E1837" s="11" t="s">
        <v>282</v>
      </c>
      <c r="F1837" s="11" t="s">
        <v>435</v>
      </c>
      <c r="G1837" s="11" t="s">
        <v>419</v>
      </c>
      <c r="H1837" s="11" t="s">
        <v>33</v>
      </c>
      <c r="I1837" s="11">
        <v>14</v>
      </c>
      <c r="J1837" s="11" t="s">
        <v>34</v>
      </c>
      <c r="K1837" s="164" t="s">
        <v>277</v>
      </c>
      <c r="L1837" s="11" t="s">
        <v>17333</v>
      </c>
      <c r="M1837" s="11" t="str">
        <f t="shared" si="102"/>
        <v>5_x5_6x_G_14b</v>
      </c>
      <c r="N1837" s="11" t="s">
        <v>11223</v>
      </c>
      <c r="O1837" s="11" t="s">
        <v>328</v>
      </c>
      <c r="P1837" s="11"/>
      <c r="Q1837" s="55" t="s">
        <v>7275</v>
      </c>
      <c r="R1837" s="11" t="s">
        <v>16186</v>
      </c>
      <c r="S1837" s="152" t="s">
        <v>8318</v>
      </c>
      <c r="T1837" s="78" t="str">
        <f t="shared" si="101"/>
        <v>y1_2_1y</v>
      </c>
      <c r="U1837" s="78" t="str">
        <f>INDEX(Lista!$O$2:$S$206,MATCH('Base data'!T1837,Lista!$P$2:$P$206,0),3)</f>
        <v>Bråk - Addera och subtrahera bråk</v>
      </c>
      <c r="V1837" s="78" t="str">
        <f>INDEX(Lista!$O$2:$S$206,MATCH('Base data'!T1837,Lista!$P$2:$P$206,0),4)</f>
        <v>T_1_2</v>
      </c>
      <c r="W1837" s="78" t="str">
        <f>INDEX(Lista!$O$2:$S$206,MATCH('Base data'!T1837,Lista!$P$2:$P$206,0),5)</f>
        <v>Bråk</v>
      </c>
      <c r="X1837" s="214" t="s">
        <v>16772</v>
      </c>
    </row>
    <row r="1838" spans="1:24" x14ac:dyDescent="0.2">
      <c r="A1838" s="215">
        <v>9789152302484</v>
      </c>
      <c r="B1838" s="11">
        <v>5</v>
      </c>
      <c r="C1838" s="11" t="s">
        <v>414</v>
      </c>
      <c r="D1838" s="11" t="s">
        <v>437</v>
      </c>
      <c r="E1838" s="11" t="s">
        <v>282</v>
      </c>
      <c r="F1838" s="11" t="s">
        <v>435</v>
      </c>
      <c r="G1838" s="11" t="s">
        <v>419</v>
      </c>
      <c r="H1838" s="11" t="s">
        <v>33</v>
      </c>
      <c r="I1838" s="11">
        <v>14</v>
      </c>
      <c r="J1838" s="11" t="s">
        <v>40</v>
      </c>
      <c r="K1838" s="164" t="s">
        <v>277</v>
      </c>
      <c r="L1838" s="11" t="s">
        <v>17333</v>
      </c>
      <c r="M1838" s="11" t="str">
        <f t="shared" si="102"/>
        <v>5_x5_6x_G_14c</v>
      </c>
      <c r="N1838" s="11" t="s">
        <v>11224</v>
      </c>
      <c r="O1838" s="11" t="s">
        <v>328</v>
      </c>
      <c r="P1838" s="11"/>
      <c r="Q1838" s="55" t="s">
        <v>7276</v>
      </c>
      <c r="R1838" s="11" t="s">
        <v>16186</v>
      </c>
      <c r="S1838" s="152" t="s">
        <v>8318</v>
      </c>
      <c r="T1838" s="78" t="str">
        <f t="shared" si="101"/>
        <v>y1_2_1y</v>
      </c>
      <c r="U1838" s="78" t="str">
        <f>INDEX(Lista!$O$2:$S$206,MATCH('Base data'!T1838,Lista!$P$2:$P$206,0),3)</f>
        <v>Bråk - Addera och subtrahera bråk</v>
      </c>
      <c r="V1838" s="78" t="str">
        <f>INDEX(Lista!$O$2:$S$206,MATCH('Base data'!T1838,Lista!$P$2:$P$206,0),4)</f>
        <v>T_1_2</v>
      </c>
      <c r="W1838" s="78" t="str">
        <f>INDEX(Lista!$O$2:$S$206,MATCH('Base data'!T1838,Lista!$P$2:$P$206,0),5)</f>
        <v>Bråk</v>
      </c>
      <c r="X1838" s="214" t="s">
        <v>16772</v>
      </c>
    </row>
    <row r="1839" spans="1:24" x14ac:dyDescent="0.2">
      <c r="A1839" s="215">
        <v>9789152302484</v>
      </c>
      <c r="B1839" s="11">
        <v>5</v>
      </c>
      <c r="C1839" s="11" t="s">
        <v>414</v>
      </c>
      <c r="D1839" s="11" t="s">
        <v>437</v>
      </c>
      <c r="E1839" s="11" t="s">
        <v>282</v>
      </c>
      <c r="F1839" s="11" t="s">
        <v>435</v>
      </c>
      <c r="G1839" s="11" t="s">
        <v>419</v>
      </c>
      <c r="H1839" s="11" t="s">
        <v>33</v>
      </c>
      <c r="I1839" s="11">
        <v>15</v>
      </c>
      <c r="J1839" s="11" t="s">
        <v>31</v>
      </c>
      <c r="K1839" s="164" t="s">
        <v>277</v>
      </c>
      <c r="L1839" s="11" t="s">
        <v>12548</v>
      </c>
      <c r="M1839" s="11" t="str">
        <f t="shared" si="102"/>
        <v>5_x5_6x_G_15a</v>
      </c>
      <c r="N1839" s="11" t="s">
        <v>11225</v>
      </c>
      <c r="O1839" s="11" t="s">
        <v>328</v>
      </c>
      <c r="P1839" s="11"/>
      <c r="Q1839" s="55" t="s">
        <v>7277</v>
      </c>
      <c r="R1839" s="11" t="s">
        <v>16186</v>
      </c>
      <c r="S1839" s="152" t="s">
        <v>8318</v>
      </c>
      <c r="T1839" s="78" t="str">
        <f t="shared" si="101"/>
        <v>y1_2_1y</v>
      </c>
      <c r="U1839" s="78" t="str">
        <f>INDEX(Lista!$O$2:$S$206,MATCH('Base data'!T1839,Lista!$P$2:$P$206,0),3)</f>
        <v>Bråk - Addera och subtrahera bråk</v>
      </c>
      <c r="V1839" s="78" t="str">
        <f>INDEX(Lista!$O$2:$S$206,MATCH('Base data'!T1839,Lista!$P$2:$P$206,0),4)</f>
        <v>T_1_2</v>
      </c>
      <c r="W1839" s="78" t="str">
        <f>INDEX(Lista!$O$2:$S$206,MATCH('Base data'!T1839,Lista!$P$2:$P$206,0),5)</f>
        <v>Bråk</v>
      </c>
      <c r="X1839" s="214" t="s">
        <v>16772</v>
      </c>
    </row>
    <row r="1840" spans="1:24" x14ac:dyDescent="0.2">
      <c r="A1840" s="215">
        <v>9789152302484</v>
      </c>
      <c r="B1840" s="11">
        <v>5</v>
      </c>
      <c r="C1840" s="11" t="s">
        <v>414</v>
      </c>
      <c r="D1840" s="11" t="s">
        <v>437</v>
      </c>
      <c r="E1840" s="11" t="s">
        <v>282</v>
      </c>
      <c r="F1840" s="11" t="s">
        <v>435</v>
      </c>
      <c r="G1840" s="11" t="s">
        <v>419</v>
      </c>
      <c r="H1840" s="11" t="s">
        <v>33</v>
      </c>
      <c r="I1840" s="11">
        <v>15</v>
      </c>
      <c r="J1840" s="11" t="s">
        <v>34</v>
      </c>
      <c r="K1840" s="164" t="s">
        <v>277</v>
      </c>
      <c r="L1840" s="11" t="s">
        <v>12548</v>
      </c>
      <c r="M1840" s="11" t="str">
        <f t="shared" si="102"/>
        <v>5_x5_6x_G_15b</v>
      </c>
      <c r="N1840" s="11" t="s">
        <v>11226</v>
      </c>
      <c r="O1840" s="11" t="s">
        <v>328</v>
      </c>
      <c r="P1840" s="11"/>
      <c r="Q1840" s="55" t="s">
        <v>7278</v>
      </c>
      <c r="R1840" s="11" t="s">
        <v>16186</v>
      </c>
      <c r="S1840" s="152" t="s">
        <v>8318</v>
      </c>
      <c r="T1840" s="78" t="str">
        <f t="shared" si="101"/>
        <v>y1_2_1y</v>
      </c>
      <c r="U1840" s="78" t="str">
        <f>INDEX(Lista!$O$2:$S$206,MATCH('Base data'!T1840,Lista!$P$2:$P$206,0),3)</f>
        <v>Bråk - Addera och subtrahera bråk</v>
      </c>
      <c r="V1840" s="78" t="str">
        <f>INDEX(Lista!$O$2:$S$206,MATCH('Base data'!T1840,Lista!$P$2:$P$206,0),4)</f>
        <v>T_1_2</v>
      </c>
      <c r="W1840" s="78" t="str">
        <f>INDEX(Lista!$O$2:$S$206,MATCH('Base data'!T1840,Lista!$P$2:$P$206,0),5)</f>
        <v>Bråk</v>
      </c>
      <c r="X1840" s="214" t="s">
        <v>16772</v>
      </c>
    </row>
    <row r="1841" spans="1:24" x14ac:dyDescent="0.2">
      <c r="A1841" s="215">
        <v>9789152302484</v>
      </c>
      <c r="B1841" s="11">
        <v>5</v>
      </c>
      <c r="C1841" s="11" t="s">
        <v>414</v>
      </c>
      <c r="D1841" s="11" t="s">
        <v>437</v>
      </c>
      <c r="E1841" s="11" t="s">
        <v>282</v>
      </c>
      <c r="F1841" s="11" t="s">
        <v>435</v>
      </c>
      <c r="G1841" s="11" t="s">
        <v>419</v>
      </c>
      <c r="H1841" s="11" t="s">
        <v>33</v>
      </c>
      <c r="I1841" s="11">
        <v>15</v>
      </c>
      <c r="J1841" s="11" t="s">
        <v>40</v>
      </c>
      <c r="K1841" s="164" t="s">
        <v>277</v>
      </c>
      <c r="L1841" s="11" t="s">
        <v>12548</v>
      </c>
      <c r="M1841" s="11" t="str">
        <f t="shared" si="102"/>
        <v>5_x5_6x_G_15c</v>
      </c>
      <c r="N1841" s="11" t="s">
        <v>11227</v>
      </c>
      <c r="O1841" s="11" t="s">
        <v>328</v>
      </c>
      <c r="P1841" s="11"/>
      <c r="Q1841" s="55" t="s">
        <v>7279</v>
      </c>
      <c r="R1841" s="11" t="s">
        <v>16186</v>
      </c>
      <c r="S1841" s="152" t="s">
        <v>8318</v>
      </c>
      <c r="T1841" s="78" t="str">
        <f t="shared" si="101"/>
        <v>y1_2_1y</v>
      </c>
      <c r="U1841" s="78" t="str">
        <f>INDEX(Lista!$O$2:$S$206,MATCH('Base data'!T1841,Lista!$P$2:$P$206,0),3)</f>
        <v>Bråk - Addera och subtrahera bråk</v>
      </c>
      <c r="V1841" s="78" t="str">
        <f>INDEX(Lista!$O$2:$S$206,MATCH('Base data'!T1841,Lista!$P$2:$P$206,0),4)</f>
        <v>T_1_2</v>
      </c>
      <c r="W1841" s="78" t="str">
        <f>INDEX(Lista!$O$2:$S$206,MATCH('Base data'!T1841,Lista!$P$2:$P$206,0),5)</f>
        <v>Bråk</v>
      </c>
      <c r="X1841" s="214" t="s">
        <v>16772</v>
      </c>
    </row>
    <row r="1842" spans="1:24" x14ac:dyDescent="0.2">
      <c r="A1842" s="215">
        <v>9789152302484</v>
      </c>
      <c r="B1842" s="11">
        <v>5</v>
      </c>
      <c r="C1842" s="11" t="s">
        <v>414</v>
      </c>
      <c r="D1842" s="11" t="s">
        <v>437</v>
      </c>
      <c r="E1842" s="11" t="s">
        <v>282</v>
      </c>
      <c r="F1842" s="11" t="s">
        <v>435</v>
      </c>
      <c r="G1842" s="11" t="s">
        <v>419</v>
      </c>
      <c r="H1842" s="11" t="s">
        <v>33</v>
      </c>
      <c r="I1842" s="11">
        <v>16</v>
      </c>
      <c r="J1842" s="11" t="s">
        <v>31</v>
      </c>
      <c r="K1842" s="164" t="s">
        <v>277</v>
      </c>
      <c r="L1842" s="11" t="s">
        <v>17333</v>
      </c>
      <c r="M1842" s="11" t="str">
        <f t="shared" si="102"/>
        <v>5_x5_6x_G_16a</v>
      </c>
      <c r="N1842" s="11" t="s">
        <v>11228</v>
      </c>
      <c r="O1842" s="11" t="s">
        <v>328</v>
      </c>
      <c r="P1842" s="11"/>
      <c r="Q1842" s="55" t="s">
        <v>7280</v>
      </c>
      <c r="R1842" s="11" t="s">
        <v>16186</v>
      </c>
      <c r="S1842" s="152" t="s">
        <v>8318</v>
      </c>
      <c r="T1842" s="78" t="str">
        <f t="shared" si="101"/>
        <v>y1_2_1y</v>
      </c>
      <c r="U1842" s="78" t="str">
        <f>INDEX(Lista!$O$2:$S$206,MATCH('Base data'!T1842,Lista!$P$2:$P$206,0),3)</f>
        <v>Bråk - Addera och subtrahera bråk</v>
      </c>
      <c r="V1842" s="78" t="str">
        <f>INDEX(Lista!$O$2:$S$206,MATCH('Base data'!T1842,Lista!$P$2:$P$206,0),4)</f>
        <v>T_1_2</v>
      </c>
      <c r="W1842" s="78" t="str">
        <f>INDEX(Lista!$O$2:$S$206,MATCH('Base data'!T1842,Lista!$P$2:$P$206,0),5)</f>
        <v>Bråk</v>
      </c>
      <c r="X1842" s="214" t="s">
        <v>16772</v>
      </c>
    </row>
    <row r="1843" spans="1:24" x14ac:dyDescent="0.2">
      <c r="A1843" s="215">
        <v>9789152302484</v>
      </c>
      <c r="B1843" s="11">
        <v>5</v>
      </c>
      <c r="C1843" s="11" t="s">
        <v>414</v>
      </c>
      <c r="D1843" s="11" t="s">
        <v>437</v>
      </c>
      <c r="E1843" s="11" t="s">
        <v>282</v>
      </c>
      <c r="F1843" s="11" t="s">
        <v>435</v>
      </c>
      <c r="G1843" s="11" t="s">
        <v>419</v>
      </c>
      <c r="H1843" s="11" t="s">
        <v>33</v>
      </c>
      <c r="I1843" s="11">
        <v>16</v>
      </c>
      <c r="J1843" s="11" t="s">
        <v>34</v>
      </c>
      <c r="K1843" s="164" t="s">
        <v>277</v>
      </c>
      <c r="L1843" s="11" t="s">
        <v>17333</v>
      </c>
      <c r="M1843" s="11" t="str">
        <f t="shared" si="102"/>
        <v>5_x5_6x_G_16b</v>
      </c>
      <c r="N1843" s="11" t="s">
        <v>11229</v>
      </c>
      <c r="O1843" s="11" t="s">
        <v>328</v>
      </c>
      <c r="P1843" s="11"/>
      <c r="Q1843" s="55" t="s">
        <v>7281</v>
      </c>
      <c r="R1843" s="11" t="s">
        <v>16186</v>
      </c>
      <c r="S1843" s="152" t="s">
        <v>8318</v>
      </c>
      <c r="T1843" s="78" t="str">
        <f t="shared" si="101"/>
        <v>y1_2_1y</v>
      </c>
      <c r="U1843" s="78" t="str">
        <f>INDEX(Lista!$O$2:$S$206,MATCH('Base data'!T1843,Lista!$P$2:$P$206,0),3)</f>
        <v>Bråk - Addera och subtrahera bråk</v>
      </c>
      <c r="V1843" s="78" t="str">
        <f>INDEX(Lista!$O$2:$S$206,MATCH('Base data'!T1843,Lista!$P$2:$P$206,0),4)</f>
        <v>T_1_2</v>
      </c>
      <c r="W1843" s="78" t="str">
        <f>INDEX(Lista!$O$2:$S$206,MATCH('Base data'!T1843,Lista!$P$2:$P$206,0),5)</f>
        <v>Bråk</v>
      </c>
      <c r="X1843" s="214" t="s">
        <v>16772</v>
      </c>
    </row>
    <row r="1844" spans="1:24" x14ac:dyDescent="0.2">
      <c r="A1844" s="215">
        <v>9789152302484</v>
      </c>
      <c r="B1844" s="11">
        <v>5</v>
      </c>
      <c r="C1844" s="11" t="s">
        <v>414</v>
      </c>
      <c r="D1844" s="11" t="s">
        <v>437</v>
      </c>
      <c r="E1844" s="11" t="s">
        <v>282</v>
      </c>
      <c r="F1844" s="11" t="s">
        <v>435</v>
      </c>
      <c r="G1844" s="11" t="s">
        <v>419</v>
      </c>
      <c r="H1844" s="11" t="s">
        <v>33</v>
      </c>
      <c r="I1844" s="11">
        <v>16</v>
      </c>
      <c r="J1844" s="11" t="s">
        <v>40</v>
      </c>
      <c r="K1844" s="164" t="s">
        <v>277</v>
      </c>
      <c r="L1844" s="11" t="s">
        <v>17333</v>
      </c>
      <c r="M1844" s="11" t="str">
        <f t="shared" si="102"/>
        <v>5_x5_6x_G_16c</v>
      </c>
      <c r="N1844" s="11" t="s">
        <v>11230</v>
      </c>
      <c r="O1844" s="11" t="s">
        <v>328</v>
      </c>
      <c r="P1844" s="11"/>
      <c r="Q1844" s="55" t="s">
        <v>7282</v>
      </c>
      <c r="R1844" s="11" t="s">
        <v>16186</v>
      </c>
      <c r="S1844" s="152" t="s">
        <v>8318</v>
      </c>
      <c r="T1844" s="78" t="str">
        <f t="shared" si="101"/>
        <v>y1_2_1y</v>
      </c>
      <c r="U1844" s="78" t="str">
        <f>INDEX(Lista!$O$2:$S$206,MATCH('Base data'!T1844,Lista!$P$2:$P$206,0),3)</f>
        <v>Bråk - Addera och subtrahera bråk</v>
      </c>
      <c r="V1844" s="78" t="str">
        <f>INDEX(Lista!$O$2:$S$206,MATCH('Base data'!T1844,Lista!$P$2:$P$206,0),4)</f>
        <v>T_1_2</v>
      </c>
      <c r="W1844" s="78" t="str">
        <f>INDEX(Lista!$O$2:$S$206,MATCH('Base data'!T1844,Lista!$P$2:$P$206,0),5)</f>
        <v>Bråk</v>
      </c>
      <c r="X1844" s="214" t="s">
        <v>16772</v>
      </c>
    </row>
    <row r="1845" spans="1:24" x14ac:dyDescent="0.2">
      <c r="A1845" s="215">
        <v>9789152302484</v>
      </c>
      <c r="B1845" s="11">
        <v>5</v>
      </c>
      <c r="C1845" s="11" t="s">
        <v>414</v>
      </c>
      <c r="D1845" s="11" t="s">
        <v>437</v>
      </c>
      <c r="E1845" s="11" t="s">
        <v>282</v>
      </c>
      <c r="F1845" s="11" t="s">
        <v>435</v>
      </c>
      <c r="G1845" s="11" t="s">
        <v>419</v>
      </c>
      <c r="H1845" s="11" t="s">
        <v>33</v>
      </c>
      <c r="I1845" s="11">
        <v>17</v>
      </c>
      <c r="J1845" s="11" t="s">
        <v>31</v>
      </c>
      <c r="K1845" s="164" t="s">
        <v>277</v>
      </c>
      <c r="L1845" s="11" t="s">
        <v>12548</v>
      </c>
      <c r="M1845" s="11" t="str">
        <f t="shared" si="102"/>
        <v>5_x5_6x_G_17a</v>
      </c>
      <c r="N1845" s="11" t="s">
        <v>11231</v>
      </c>
      <c r="O1845" s="11" t="s">
        <v>328</v>
      </c>
      <c r="P1845" s="11"/>
      <c r="Q1845" s="55" t="s">
        <v>7283</v>
      </c>
      <c r="R1845" s="11" t="s">
        <v>16186</v>
      </c>
      <c r="S1845" s="152" t="s">
        <v>8318</v>
      </c>
      <c r="T1845" s="78" t="str">
        <f t="shared" si="101"/>
        <v>y1_2_1y</v>
      </c>
      <c r="U1845" s="78" t="str">
        <f>INDEX(Lista!$O$2:$S$206,MATCH('Base data'!T1845,Lista!$P$2:$P$206,0),3)</f>
        <v>Bråk - Addera och subtrahera bråk</v>
      </c>
      <c r="V1845" s="78" t="str">
        <f>INDEX(Lista!$O$2:$S$206,MATCH('Base data'!T1845,Lista!$P$2:$P$206,0),4)</f>
        <v>T_1_2</v>
      </c>
      <c r="W1845" s="78" t="str">
        <f>INDEX(Lista!$O$2:$S$206,MATCH('Base data'!T1845,Lista!$P$2:$P$206,0),5)</f>
        <v>Bråk</v>
      </c>
      <c r="X1845" s="214" t="s">
        <v>16772</v>
      </c>
    </row>
    <row r="1846" spans="1:24" x14ac:dyDescent="0.2">
      <c r="A1846" s="215">
        <v>9789152302484</v>
      </c>
      <c r="B1846" s="11">
        <v>5</v>
      </c>
      <c r="C1846" s="11" t="s">
        <v>414</v>
      </c>
      <c r="D1846" s="11" t="s">
        <v>437</v>
      </c>
      <c r="E1846" s="11" t="s">
        <v>282</v>
      </c>
      <c r="F1846" s="11" t="s">
        <v>435</v>
      </c>
      <c r="G1846" s="11" t="s">
        <v>419</v>
      </c>
      <c r="H1846" s="11" t="s">
        <v>33</v>
      </c>
      <c r="I1846" s="11">
        <v>17</v>
      </c>
      <c r="J1846" s="11" t="s">
        <v>34</v>
      </c>
      <c r="K1846" s="164" t="s">
        <v>277</v>
      </c>
      <c r="L1846" s="11" t="s">
        <v>12548</v>
      </c>
      <c r="M1846" s="11" t="str">
        <f t="shared" si="102"/>
        <v>5_x5_6x_G_17b</v>
      </c>
      <c r="N1846" s="11" t="s">
        <v>11232</v>
      </c>
      <c r="O1846" s="11" t="s">
        <v>328</v>
      </c>
      <c r="P1846" s="11"/>
      <c r="Q1846" s="55" t="s">
        <v>7284</v>
      </c>
      <c r="R1846" s="11" t="s">
        <v>16186</v>
      </c>
      <c r="S1846" s="152" t="s">
        <v>8318</v>
      </c>
      <c r="T1846" s="78" t="str">
        <f t="shared" si="101"/>
        <v>y1_2_1y</v>
      </c>
      <c r="U1846" s="78" t="str">
        <f>INDEX(Lista!$O$2:$S$206,MATCH('Base data'!T1846,Lista!$P$2:$P$206,0),3)</f>
        <v>Bråk - Addera och subtrahera bråk</v>
      </c>
      <c r="V1846" s="78" t="str">
        <f>INDEX(Lista!$O$2:$S$206,MATCH('Base data'!T1846,Lista!$P$2:$P$206,0),4)</f>
        <v>T_1_2</v>
      </c>
      <c r="W1846" s="78" t="str">
        <f>INDEX(Lista!$O$2:$S$206,MATCH('Base data'!T1846,Lista!$P$2:$P$206,0),5)</f>
        <v>Bråk</v>
      </c>
      <c r="X1846" s="214" t="s">
        <v>16772</v>
      </c>
    </row>
    <row r="1847" spans="1:24" x14ac:dyDescent="0.2">
      <c r="A1847" s="215">
        <v>9789152302484</v>
      </c>
      <c r="B1847" s="11">
        <v>5</v>
      </c>
      <c r="C1847" s="11" t="s">
        <v>414</v>
      </c>
      <c r="D1847" s="11" t="s">
        <v>437</v>
      </c>
      <c r="E1847" s="11" t="s">
        <v>282</v>
      </c>
      <c r="F1847" s="11" t="s">
        <v>435</v>
      </c>
      <c r="G1847" s="11" t="s">
        <v>419</v>
      </c>
      <c r="H1847" s="11" t="s">
        <v>33</v>
      </c>
      <c r="I1847" s="11">
        <v>17</v>
      </c>
      <c r="J1847" s="11" t="s">
        <v>40</v>
      </c>
      <c r="K1847" s="164" t="s">
        <v>277</v>
      </c>
      <c r="L1847" s="11" t="s">
        <v>12548</v>
      </c>
      <c r="M1847" s="11" t="str">
        <f t="shared" si="102"/>
        <v>5_x5_6x_G_17c</v>
      </c>
      <c r="N1847" s="11" t="s">
        <v>11233</v>
      </c>
      <c r="O1847" s="11" t="s">
        <v>328</v>
      </c>
      <c r="P1847" s="11"/>
      <c r="Q1847" s="55" t="s">
        <v>7285</v>
      </c>
      <c r="R1847" s="11" t="s">
        <v>16186</v>
      </c>
      <c r="S1847" s="152" t="s">
        <v>8318</v>
      </c>
      <c r="T1847" s="78" t="str">
        <f t="shared" si="101"/>
        <v>y1_2_1y</v>
      </c>
      <c r="U1847" s="78" t="str">
        <f>INDEX(Lista!$O$2:$S$206,MATCH('Base data'!T1847,Lista!$P$2:$P$206,0),3)</f>
        <v>Bråk - Addera och subtrahera bråk</v>
      </c>
      <c r="V1847" s="78" t="str">
        <f>INDEX(Lista!$O$2:$S$206,MATCH('Base data'!T1847,Lista!$P$2:$P$206,0),4)</f>
        <v>T_1_2</v>
      </c>
      <c r="W1847" s="78" t="str">
        <f>INDEX(Lista!$O$2:$S$206,MATCH('Base data'!T1847,Lista!$P$2:$P$206,0),5)</f>
        <v>Bråk</v>
      </c>
      <c r="X1847" s="214" t="s">
        <v>16772</v>
      </c>
    </row>
    <row r="1848" spans="1:24" x14ac:dyDescent="0.2">
      <c r="A1848" s="215">
        <v>9789152302484</v>
      </c>
      <c r="B1848" s="11">
        <v>5</v>
      </c>
      <c r="C1848" s="11" t="s">
        <v>414</v>
      </c>
      <c r="D1848" s="11" t="s">
        <v>437</v>
      </c>
      <c r="E1848" s="11" t="s">
        <v>282</v>
      </c>
      <c r="F1848" s="11" t="s">
        <v>435</v>
      </c>
      <c r="G1848" s="11" t="s">
        <v>419</v>
      </c>
      <c r="H1848" s="11" t="s">
        <v>33</v>
      </c>
      <c r="I1848" s="11">
        <v>18</v>
      </c>
      <c r="J1848" s="11"/>
      <c r="K1848" s="164" t="s">
        <v>277</v>
      </c>
      <c r="L1848" s="11" t="s">
        <v>17333</v>
      </c>
      <c r="M1848" s="11" t="str">
        <f t="shared" si="102"/>
        <v>5_x5_6x_G_18</v>
      </c>
      <c r="N1848" s="11" t="s">
        <v>11234</v>
      </c>
      <c r="O1848" s="11" t="s">
        <v>1256</v>
      </c>
      <c r="P1848" s="11"/>
      <c r="Q1848" s="55" t="s">
        <v>7286</v>
      </c>
      <c r="R1848" s="11" t="s">
        <v>16186</v>
      </c>
      <c r="S1848" s="152" t="s">
        <v>8318</v>
      </c>
      <c r="T1848" s="78" t="str">
        <f t="shared" si="101"/>
        <v>y1_2_1y</v>
      </c>
      <c r="U1848" s="78" t="str">
        <f>INDEX(Lista!$O$2:$S$206,MATCH('Base data'!T1848,Lista!$P$2:$P$206,0),3)</f>
        <v>Bråk - Addera och subtrahera bråk</v>
      </c>
      <c r="V1848" s="78" t="str">
        <f>INDEX(Lista!$O$2:$S$206,MATCH('Base data'!T1848,Lista!$P$2:$P$206,0),4)</f>
        <v>T_1_2</v>
      </c>
      <c r="W1848" s="78" t="str">
        <f>INDEX(Lista!$O$2:$S$206,MATCH('Base data'!T1848,Lista!$P$2:$P$206,0),5)</f>
        <v>Bråk</v>
      </c>
      <c r="X1848" s="214" t="s">
        <v>16772</v>
      </c>
    </row>
    <row r="1849" spans="1:24" x14ac:dyDescent="0.2">
      <c r="A1849" s="215">
        <v>9789152302484</v>
      </c>
      <c r="B1849" s="11">
        <v>5</v>
      </c>
      <c r="C1849" s="11" t="s">
        <v>414</v>
      </c>
      <c r="D1849" s="11" t="s">
        <v>437</v>
      </c>
      <c r="E1849" s="11" t="s">
        <v>282</v>
      </c>
      <c r="F1849" s="11" t="s">
        <v>435</v>
      </c>
      <c r="G1849" s="11" t="s">
        <v>419</v>
      </c>
      <c r="H1849" s="11" t="s">
        <v>33</v>
      </c>
      <c r="I1849" s="11">
        <v>19</v>
      </c>
      <c r="J1849" s="11"/>
      <c r="K1849" s="164" t="s">
        <v>277</v>
      </c>
      <c r="L1849" s="11" t="s">
        <v>12548</v>
      </c>
      <c r="M1849" s="11" t="str">
        <f t="shared" si="102"/>
        <v>5_x5_6x_G_19</v>
      </c>
      <c r="N1849" s="11" t="s">
        <v>11235</v>
      </c>
      <c r="O1849" s="11" t="s">
        <v>1256</v>
      </c>
      <c r="P1849" s="11"/>
      <c r="Q1849" s="55" t="s">
        <v>7287</v>
      </c>
      <c r="R1849" s="11" t="s">
        <v>16186</v>
      </c>
      <c r="S1849" s="152" t="s">
        <v>8318</v>
      </c>
      <c r="T1849" s="78" t="str">
        <f t="shared" si="101"/>
        <v>y1_2_1y</v>
      </c>
      <c r="U1849" s="78" t="str">
        <f>INDEX(Lista!$O$2:$S$206,MATCH('Base data'!T1849,Lista!$P$2:$P$206,0),3)</f>
        <v>Bråk - Addera och subtrahera bråk</v>
      </c>
      <c r="V1849" s="78" t="str">
        <f>INDEX(Lista!$O$2:$S$206,MATCH('Base data'!T1849,Lista!$P$2:$P$206,0),4)</f>
        <v>T_1_2</v>
      </c>
      <c r="W1849" s="78" t="str">
        <f>INDEX(Lista!$O$2:$S$206,MATCH('Base data'!T1849,Lista!$P$2:$P$206,0),5)</f>
        <v>Bråk</v>
      </c>
      <c r="X1849" s="214" t="s">
        <v>16772</v>
      </c>
    </row>
    <row r="1850" spans="1:24" x14ac:dyDescent="0.2">
      <c r="A1850" s="215">
        <v>9789152302484</v>
      </c>
      <c r="B1850" s="11">
        <v>5</v>
      </c>
      <c r="C1850" s="11" t="s">
        <v>414</v>
      </c>
      <c r="D1850" s="11" t="s">
        <v>437</v>
      </c>
      <c r="E1850" s="11" t="s">
        <v>282</v>
      </c>
      <c r="F1850" s="11" t="s">
        <v>435</v>
      </c>
      <c r="G1850" s="11" t="s">
        <v>419</v>
      </c>
      <c r="H1850" s="11" t="s">
        <v>33</v>
      </c>
      <c r="I1850" s="11">
        <v>20</v>
      </c>
      <c r="J1850" s="11" t="s">
        <v>31</v>
      </c>
      <c r="K1850" s="164" t="s">
        <v>277</v>
      </c>
      <c r="L1850" s="11" t="s">
        <v>17333</v>
      </c>
      <c r="M1850" s="11" t="str">
        <f t="shared" si="102"/>
        <v>5_x5_6x_G_20a</v>
      </c>
      <c r="N1850" s="11" t="s">
        <v>11236</v>
      </c>
      <c r="O1850" s="11" t="s">
        <v>328</v>
      </c>
      <c r="P1850" s="11"/>
      <c r="Q1850" s="55" t="s">
        <v>7288</v>
      </c>
      <c r="R1850" s="11" t="s">
        <v>16186</v>
      </c>
      <c r="S1850" s="152" t="s">
        <v>8319</v>
      </c>
      <c r="T1850" s="78" t="str">
        <f t="shared" si="101"/>
        <v>y1_2_4y</v>
      </c>
      <c r="U1850" s="78" t="str">
        <f>INDEX(Lista!$O$2:$S$206,MATCH('Base data'!T1850,Lista!$P$2:$P$206,0),3)</f>
        <v>Bråk - Multiplicera och dividera bråk</v>
      </c>
      <c r="V1850" s="78" t="str">
        <f>INDEX(Lista!$O$2:$S$206,MATCH('Base data'!T1850,Lista!$P$2:$P$206,0),4)</f>
        <v>T_1_2</v>
      </c>
      <c r="W1850" s="78" t="str">
        <f>INDEX(Lista!$O$2:$S$206,MATCH('Base data'!T1850,Lista!$P$2:$P$206,0),5)</f>
        <v>Bråk</v>
      </c>
      <c r="X1850" s="214" t="s">
        <v>16772</v>
      </c>
    </row>
    <row r="1851" spans="1:24" x14ac:dyDescent="0.2">
      <c r="A1851" s="215">
        <v>9789152302484</v>
      </c>
      <c r="B1851" s="11">
        <v>5</v>
      </c>
      <c r="C1851" s="11" t="s">
        <v>414</v>
      </c>
      <c r="D1851" s="11" t="s">
        <v>437</v>
      </c>
      <c r="E1851" s="11" t="s">
        <v>282</v>
      </c>
      <c r="F1851" s="11" t="s">
        <v>435</v>
      </c>
      <c r="G1851" s="11" t="s">
        <v>419</v>
      </c>
      <c r="H1851" s="11" t="s">
        <v>33</v>
      </c>
      <c r="I1851" s="11">
        <v>20</v>
      </c>
      <c r="J1851" s="11" t="s">
        <v>34</v>
      </c>
      <c r="K1851" s="164" t="s">
        <v>277</v>
      </c>
      <c r="L1851" s="11" t="s">
        <v>17333</v>
      </c>
      <c r="M1851" s="11" t="str">
        <f t="shared" si="102"/>
        <v>5_x5_6x_G_20b</v>
      </c>
      <c r="N1851" s="11" t="s">
        <v>11237</v>
      </c>
      <c r="O1851" s="11" t="s">
        <v>328</v>
      </c>
      <c r="P1851" s="11"/>
      <c r="Q1851" s="55" t="s">
        <v>7289</v>
      </c>
      <c r="R1851" s="11" t="s">
        <v>16186</v>
      </c>
      <c r="S1851" s="152" t="s">
        <v>8319</v>
      </c>
      <c r="T1851" s="78" t="str">
        <f t="shared" si="101"/>
        <v>y1_2_4y</v>
      </c>
      <c r="U1851" s="78" t="str">
        <f>INDEX(Lista!$O$2:$S$206,MATCH('Base data'!T1851,Lista!$P$2:$P$206,0),3)</f>
        <v>Bråk - Multiplicera och dividera bråk</v>
      </c>
      <c r="V1851" s="78" t="str">
        <f>INDEX(Lista!$O$2:$S$206,MATCH('Base data'!T1851,Lista!$P$2:$P$206,0),4)</f>
        <v>T_1_2</v>
      </c>
      <c r="W1851" s="78" t="str">
        <f>INDEX(Lista!$O$2:$S$206,MATCH('Base data'!T1851,Lista!$P$2:$P$206,0),5)</f>
        <v>Bråk</v>
      </c>
      <c r="X1851" s="214" t="s">
        <v>16772</v>
      </c>
    </row>
    <row r="1852" spans="1:24" x14ac:dyDescent="0.2">
      <c r="A1852" s="215">
        <v>9789152302484</v>
      </c>
      <c r="B1852" s="11">
        <v>5</v>
      </c>
      <c r="C1852" s="11" t="s">
        <v>414</v>
      </c>
      <c r="D1852" s="11" t="s">
        <v>437</v>
      </c>
      <c r="E1852" s="11" t="s">
        <v>282</v>
      </c>
      <c r="F1852" s="11" t="s">
        <v>435</v>
      </c>
      <c r="G1852" s="11" t="s">
        <v>419</v>
      </c>
      <c r="H1852" s="11" t="s">
        <v>33</v>
      </c>
      <c r="I1852" s="11">
        <v>20</v>
      </c>
      <c r="J1852" s="11" t="s">
        <v>40</v>
      </c>
      <c r="K1852" s="164" t="s">
        <v>277</v>
      </c>
      <c r="L1852" s="11" t="s">
        <v>17333</v>
      </c>
      <c r="M1852" s="11" t="str">
        <f t="shared" si="102"/>
        <v>5_x5_6x_G_20c</v>
      </c>
      <c r="N1852" s="11" t="s">
        <v>11238</v>
      </c>
      <c r="O1852" s="11" t="s">
        <v>328</v>
      </c>
      <c r="P1852" s="11"/>
      <c r="Q1852" s="55" t="s">
        <v>7290</v>
      </c>
      <c r="R1852" s="11" t="s">
        <v>16186</v>
      </c>
      <c r="S1852" s="152" t="s">
        <v>8319</v>
      </c>
      <c r="T1852" s="78" t="str">
        <f t="shared" si="101"/>
        <v>y1_2_4y</v>
      </c>
      <c r="U1852" s="78" t="str">
        <f>INDEX(Lista!$O$2:$S$206,MATCH('Base data'!T1852,Lista!$P$2:$P$206,0),3)</f>
        <v>Bråk - Multiplicera och dividera bråk</v>
      </c>
      <c r="V1852" s="78" t="str">
        <f>INDEX(Lista!$O$2:$S$206,MATCH('Base data'!T1852,Lista!$P$2:$P$206,0),4)</f>
        <v>T_1_2</v>
      </c>
      <c r="W1852" s="78" t="str">
        <f>INDEX(Lista!$O$2:$S$206,MATCH('Base data'!T1852,Lista!$P$2:$P$206,0),5)</f>
        <v>Bråk</v>
      </c>
      <c r="X1852" s="214" t="s">
        <v>16772</v>
      </c>
    </row>
    <row r="1853" spans="1:24" x14ac:dyDescent="0.2">
      <c r="A1853" s="215">
        <v>9789152302484</v>
      </c>
      <c r="B1853" s="11">
        <v>5</v>
      </c>
      <c r="C1853" s="11" t="s">
        <v>414</v>
      </c>
      <c r="D1853" s="11" t="s">
        <v>437</v>
      </c>
      <c r="E1853" s="11" t="s">
        <v>282</v>
      </c>
      <c r="F1853" s="11" t="s">
        <v>435</v>
      </c>
      <c r="G1853" s="11" t="s">
        <v>419</v>
      </c>
      <c r="H1853" s="11" t="s">
        <v>33</v>
      </c>
      <c r="I1853" s="11">
        <v>20</v>
      </c>
      <c r="J1853" s="11" t="s">
        <v>66</v>
      </c>
      <c r="K1853" s="164" t="s">
        <v>277</v>
      </c>
      <c r="L1853" s="11" t="s">
        <v>17333</v>
      </c>
      <c r="M1853" s="11" t="str">
        <f t="shared" si="102"/>
        <v>5_x5_6x_G_20d</v>
      </c>
      <c r="N1853" s="11" t="s">
        <v>11239</v>
      </c>
      <c r="O1853" s="11" t="s">
        <v>328</v>
      </c>
      <c r="P1853" s="11"/>
      <c r="Q1853" s="55" t="s">
        <v>7291</v>
      </c>
      <c r="R1853" s="11" t="s">
        <v>16186</v>
      </c>
      <c r="S1853" s="152" t="s">
        <v>8319</v>
      </c>
      <c r="T1853" s="78" t="str">
        <f t="shared" si="101"/>
        <v>y1_2_4y</v>
      </c>
      <c r="U1853" s="78" t="str">
        <f>INDEX(Lista!$O$2:$S$206,MATCH('Base data'!T1853,Lista!$P$2:$P$206,0),3)</f>
        <v>Bråk - Multiplicera och dividera bråk</v>
      </c>
      <c r="V1853" s="78" t="str">
        <f>INDEX(Lista!$O$2:$S$206,MATCH('Base data'!T1853,Lista!$P$2:$P$206,0),4)</f>
        <v>T_1_2</v>
      </c>
      <c r="W1853" s="78" t="str">
        <f>INDEX(Lista!$O$2:$S$206,MATCH('Base data'!T1853,Lista!$P$2:$P$206,0),5)</f>
        <v>Bråk</v>
      </c>
      <c r="X1853" s="214" t="s">
        <v>16772</v>
      </c>
    </row>
    <row r="1854" spans="1:24" x14ac:dyDescent="0.2">
      <c r="A1854" s="215">
        <v>9789152302484</v>
      </c>
      <c r="B1854" s="11">
        <v>5</v>
      </c>
      <c r="C1854" s="11" t="s">
        <v>414</v>
      </c>
      <c r="D1854" s="11" t="s">
        <v>437</v>
      </c>
      <c r="E1854" s="11" t="s">
        <v>282</v>
      </c>
      <c r="F1854" s="11" t="s">
        <v>435</v>
      </c>
      <c r="G1854" s="11" t="s">
        <v>419</v>
      </c>
      <c r="H1854" s="11" t="s">
        <v>33</v>
      </c>
      <c r="I1854" s="11">
        <v>21</v>
      </c>
      <c r="J1854" s="11" t="s">
        <v>31</v>
      </c>
      <c r="K1854" s="164" t="s">
        <v>277</v>
      </c>
      <c r="L1854" s="11" t="s">
        <v>12548</v>
      </c>
      <c r="M1854" s="11" t="str">
        <f t="shared" si="102"/>
        <v>5_x5_6x_G_21a</v>
      </c>
      <c r="N1854" s="11" t="s">
        <v>11240</v>
      </c>
      <c r="O1854" s="11" t="s">
        <v>1256</v>
      </c>
      <c r="P1854" s="11"/>
      <c r="Q1854" s="55" t="s">
        <v>7292</v>
      </c>
      <c r="R1854" s="11" t="s">
        <v>16186</v>
      </c>
      <c r="S1854" s="152" t="s">
        <v>8319</v>
      </c>
      <c r="T1854" s="78" t="str">
        <f t="shared" ref="T1854:T1917" si="103">"y"&amp;S1854&amp;"y"</f>
        <v>y1_2_4y</v>
      </c>
      <c r="U1854" s="78" t="str">
        <f>INDEX(Lista!$O$2:$S$206,MATCH('Base data'!T1854,Lista!$P$2:$P$206,0),3)</f>
        <v>Bråk - Multiplicera och dividera bråk</v>
      </c>
      <c r="V1854" s="78" t="str">
        <f>INDEX(Lista!$O$2:$S$206,MATCH('Base data'!T1854,Lista!$P$2:$P$206,0),4)</f>
        <v>T_1_2</v>
      </c>
      <c r="W1854" s="78" t="str">
        <f>INDEX(Lista!$O$2:$S$206,MATCH('Base data'!T1854,Lista!$P$2:$P$206,0),5)</f>
        <v>Bråk</v>
      </c>
      <c r="X1854" s="214" t="s">
        <v>16772</v>
      </c>
    </row>
    <row r="1855" spans="1:24" x14ac:dyDescent="0.2">
      <c r="A1855" s="215">
        <v>9789152302484</v>
      </c>
      <c r="B1855" s="11">
        <v>5</v>
      </c>
      <c r="C1855" s="11" t="s">
        <v>414</v>
      </c>
      <c r="D1855" s="11" t="s">
        <v>437</v>
      </c>
      <c r="E1855" s="11" t="s">
        <v>282</v>
      </c>
      <c r="F1855" s="11" t="s">
        <v>435</v>
      </c>
      <c r="G1855" s="11" t="s">
        <v>419</v>
      </c>
      <c r="H1855" s="11" t="s">
        <v>33</v>
      </c>
      <c r="I1855" s="11">
        <v>21</v>
      </c>
      <c r="J1855" s="11" t="s">
        <v>34</v>
      </c>
      <c r="K1855" s="164" t="s">
        <v>277</v>
      </c>
      <c r="L1855" s="11" t="s">
        <v>12548</v>
      </c>
      <c r="M1855" s="11" t="str">
        <f t="shared" si="102"/>
        <v>5_x5_6x_G_21b</v>
      </c>
      <c r="N1855" s="11" t="s">
        <v>11241</v>
      </c>
      <c r="O1855" s="11" t="s">
        <v>1256</v>
      </c>
      <c r="P1855" s="11"/>
      <c r="Q1855" s="55" t="s">
        <v>7293</v>
      </c>
      <c r="R1855" s="11" t="s">
        <v>16186</v>
      </c>
      <c r="S1855" s="152" t="s">
        <v>8319</v>
      </c>
      <c r="T1855" s="78" t="str">
        <f t="shared" si="103"/>
        <v>y1_2_4y</v>
      </c>
      <c r="U1855" s="78" t="str">
        <f>INDEX(Lista!$O$2:$S$206,MATCH('Base data'!T1855,Lista!$P$2:$P$206,0),3)</f>
        <v>Bråk - Multiplicera och dividera bråk</v>
      </c>
      <c r="V1855" s="78" t="str">
        <f>INDEX(Lista!$O$2:$S$206,MATCH('Base data'!T1855,Lista!$P$2:$P$206,0),4)</f>
        <v>T_1_2</v>
      </c>
      <c r="W1855" s="78" t="str">
        <f>INDEX(Lista!$O$2:$S$206,MATCH('Base data'!T1855,Lista!$P$2:$P$206,0),5)</f>
        <v>Bråk</v>
      </c>
      <c r="X1855" s="214" t="s">
        <v>16772</v>
      </c>
    </row>
    <row r="1856" spans="1:24" x14ac:dyDescent="0.2">
      <c r="A1856" s="216">
        <v>9789152302484</v>
      </c>
      <c r="B1856" s="113">
        <v>5</v>
      </c>
      <c r="C1856" s="113" t="s">
        <v>414</v>
      </c>
      <c r="D1856" s="113" t="s">
        <v>437</v>
      </c>
      <c r="E1856" s="113" t="s">
        <v>282</v>
      </c>
      <c r="F1856" s="113" t="s">
        <v>435</v>
      </c>
      <c r="G1856" s="113" t="s">
        <v>419</v>
      </c>
      <c r="H1856" s="113" t="s">
        <v>33</v>
      </c>
      <c r="I1856" s="113">
        <v>21</v>
      </c>
      <c r="J1856" s="113" t="s">
        <v>40</v>
      </c>
      <c r="K1856" s="164" t="s">
        <v>277</v>
      </c>
      <c r="L1856" s="11" t="s">
        <v>12548</v>
      </c>
      <c r="M1856" s="113" t="str">
        <f t="shared" si="102"/>
        <v>5_x5_6x_G_21c</v>
      </c>
      <c r="N1856" s="11" t="s">
        <v>11242</v>
      </c>
      <c r="O1856" s="11" t="s">
        <v>1256</v>
      </c>
      <c r="P1856" s="113"/>
      <c r="Q1856" s="55" t="s">
        <v>7294</v>
      </c>
      <c r="R1856" s="11" t="s">
        <v>16186</v>
      </c>
      <c r="S1856" s="152" t="s">
        <v>8319</v>
      </c>
      <c r="T1856" s="78" t="str">
        <f t="shared" si="103"/>
        <v>y1_2_4y</v>
      </c>
      <c r="U1856" s="78" t="str">
        <f>INDEX(Lista!$O$2:$S$206,MATCH('Base data'!T1856,Lista!$P$2:$P$206,0),3)</f>
        <v>Bråk - Multiplicera och dividera bråk</v>
      </c>
      <c r="V1856" s="78" t="str">
        <f>INDEX(Lista!$O$2:$S$206,MATCH('Base data'!T1856,Lista!$P$2:$P$206,0),4)</f>
        <v>T_1_2</v>
      </c>
      <c r="W1856" s="78" t="str">
        <f>INDEX(Lista!$O$2:$S$206,MATCH('Base data'!T1856,Lista!$P$2:$P$206,0),5)</f>
        <v>Bråk</v>
      </c>
      <c r="X1856" s="214" t="s">
        <v>16772</v>
      </c>
    </row>
    <row r="1857" spans="1:24" x14ac:dyDescent="0.2">
      <c r="A1857" s="215">
        <v>9789152302484</v>
      </c>
      <c r="B1857" s="11">
        <v>5</v>
      </c>
      <c r="C1857" s="11" t="s">
        <v>414</v>
      </c>
      <c r="D1857" s="11" t="s">
        <v>437</v>
      </c>
      <c r="E1857" s="11" t="s">
        <v>282</v>
      </c>
      <c r="F1857" s="11" t="s">
        <v>435</v>
      </c>
      <c r="G1857" s="11" t="s">
        <v>419</v>
      </c>
      <c r="H1857" s="11" t="s">
        <v>33</v>
      </c>
      <c r="I1857" s="11">
        <v>22</v>
      </c>
      <c r="J1857" s="11" t="s">
        <v>31</v>
      </c>
      <c r="K1857" s="164" t="s">
        <v>277</v>
      </c>
      <c r="L1857" s="11" t="s">
        <v>17333</v>
      </c>
      <c r="M1857" s="11" t="str">
        <f t="shared" si="102"/>
        <v>5_x5_6x_G_22a</v>
      </c>
      <c r="N1857" s="11" t="s">
        <v>11243</v>
      </c>
      <c r="O1857" s="11" t="s">
        <v>328</v>
      </c>
      <c r="P1857" s="11"/>
      <c r="Q1857" s="55" t="s">
        <v>7295</v>
      </c>
      <c r="R1857" s="11" t="s">
        <v>16186</v>
      </c>
      <c r="S1857" s="152" t="s">
        <v>8319</v>
      </c>
      <c r="T1857" s="78" t="str">
        <f t="shared" si="103"/>
        <v>y1_2_4y</v>
      </c>
      <c r="U1857" s="78" t="str">
        <f>INDEX(Lista!$O$2:$S$206,MATCH('Base data'!T1857,Lista!$P$2:$P$206,0),3)</f>
        <v>Bråk - Multiplicera och dividera bråk</v>
      </c>
      <c r="V1857" s="78" t="str">
        <f>INDEX(Lista!$O$2:$S$206,MATCH('Base data'!T1857,Lista!$P$2:$P$206,0),4)</f>
        <v>T_1_2</v>
      </c>
      <c r="W1857" s="78" t="str">
        <f>INDEX(Lista!$O$2:$S$206,MATCH('Base data'!T1857,Lista!$P$2:$P$206,0),5)</f>
        <v>Bråk</v>
      </c>
      <c r="X1857" s="214" t="s">
        <v>16772</v>
      </c>
    </row>
    <row r="1858" spans="1:24" x14ac:dyDescent="0.2">
      <c r="A1858" s="215">
        <v>9789152302484</v>
      </c>
      <c r="B1858" s="11">
        <v>5</v>
      </c>
      <c r="C1858" s="11" t="s">
        <v>414</v>
      </c>
      <c r="D1858" s="11" t="s">
        <v>437</v>
      </c>
      <c r="E1858" s="11" t="s">
        <v>282</v>
      </c>
      <c r="F1858" s="11" t="s">
        <v>435</v>
      </c>
      <c r="G1858" s="11" t="s">
        <v>419</v>
      </c>
      <c r="H1858" s="11" t="s">
        <v>33</v>
      </c>
      <c r="I1858" s="11">
        <v>22</v>
      </c>
      <c r="J1858" s="11" t="s">
        <v>34</v>
      </c>
      <c r="K1858" s="164" t="s">
        <v>277</v>
      </c>
      <c r="L1858" s="11" t="s">
        <v>17333</v>
      </c>
      <c r="M1858" s="11" t="str">
        <f t="shared" si="102"/>
        <v>5_x5_6x_G_22b</v>
      </c>
      <c r="N1858" s="11" t="s">
        <v>11244</v>
      </c>
      <c r="O1858" s="11" t="s">
        <v>328</v>
      </c>
      <c r="P1858" s="11"/>
      <c r="Q1858" s="55" t="s">
        <v>7296</v>
      </c>
      <c r="R1858" s="11" t="s">
        <v>16186</v>
      </c>
      <c r="S1858" s="152" t="s">
        <v>8319</v>
      </c>
      <c r="T1858" s="78" t="str">
        <f t="shared" si="103"/>
        <v>y1_2_4y</v>
      </c>
      <c r="U1858" s="78" t="str">
        <f>INDEX(Lista!$O$2:$S$206,MATCH('Base data'!T1858,Lista!$P$2:$P$206,0),3)</f>
        <v>Bråk - Multiplicera och dividera bråk</v>
      </c>
      <c r="V1858" s="78" t="str">
        <f>INDEX(Lista!$O$2:$S$206,MATCH('Base data'!T1858,Lista!$P$2:$P$206,0),4)</f>
        <v>T_1_2</v>
      </c>
      <c r="W1858" s="78" t="str">
        <f>INDEX(Lista!$O$2:$S$206,MATCH('Base data'!T1858,Lista!$P$2:$P$206,0),5)</f>
        <v>Bråk</v>
      </c>
      <c r="X1858" s="214" t="s">
        <v>16772</v>
      </c>
    </row>
    <row r="1859" spans="1:24" x14ac:dyDescent="0.2">
      <c r="A1859" s="215">
        <v>9789152302484</v>
      </c>
      <c r="B1859" s="11">
        <v>5</v>
      </c>
      <c r="C1859" s="11" t="s">
        <v>414</v>
      </c>
      <c r="D1859" s="11" t="s">
        <v>437</v>
      </c>
      <c r="E1859" s="11" t="s">
        <v>282</v>
      </c>
      <c r="F1859" s="11" t="s">
        <v>435</v>
      </c>
      <c r="G1859" s="11" t="s">
        <v>419</v>
      </c>
      <c r="H1859" s="11" t="s">
        <v>33</v>
      </c>
      <c r="I1859" s="11">
        <v>22</v>
      </c>
      <c r="J1859" s="11" t="s">
        <v>40</v>
      </c>
      <c r="K1859" s="164" t="s">
        <v>277</v>
      </c>
      <c r="L1859" s="11" t="s">
        <v>17333</v>
      </c>
      <c r="M1859" s="11" t="str">
        <f t="shared" si="102"/>
        <v>5_x5_6x_G_22c</v>
      </c>
      <c r="N1859" s="11" t="s">
        <v>11245</v>
      </c>
      <c r="O1859" s="11" t="s">
        <v>328</v>
      </c>
      <c r="P1859" s="11"/>
      <c r="Q1859" s="55" t="s">
        <v>7297</v>
      </c>
      <c r="R1859" s="11" t="s">
        <v>16186</v>
      </c>
      <c r="S1859" s="152" t="s">
        <v>8319</v>
      </c>
      <c r="T1859" s="78" t="str">
        <f t="shared" si="103"/>
        <v>y1_2_4y</v>
      </c>
      <c r="U1859" s="78" t="str">
        <f>INDEX(Lista!$O$2:$S$206,MATCH('Base data'!T1859,Lista!$P$2:$P$206,0),3)</f>
        <v>Bråk - Multiplicera och dividera bråk</v>
      </c>
      <c r="V1859" s="78" t="str">
        <f>INDEX(Lista!$O$2:$S$206,MATCH('Base data'!T1859,Lista!$P$2:$P$206,0),4)</f>
        <v>T_1_2</v>
      </c>
      <c r="W1859" s="78" t="str">
        <f>INDEX(Lista!$O$2:$S$206,MATCH('Base data'!T1859,Lista!$P$2:$P$206,0),5)</f>
        <v>Bråk</v>
      </c>
      <c r="X1859" s="214" t="s">
        <v>16772</v>
      </c>
    </row>
    <row r="1860" spans="1:24" x14ac:dyDescent="0.2">
      <c r="A1860" s="215">
        <v>9789152302484</v>
      </c>
      <c r="B1860" s="11">
        <v>5</v>
      </c>
      <c r="C1860" s="11" t="s">
        <v>414</v>
      </c>
      <c r="D1860" s="11" t="s">
        <v>437</v>
      </c>
      <c r="E1860" s="11" t="s">
        <v>282</v>
      </c>
      <c r="F1860" s="11" t="s">
        <v>435</v>
      </c>
      <c r="G1860" s="11" t="s">
        <v>419</v>
      </c>
      <c r="H1860" s="11" t="s">
        <v>33</v>
      </c>
      <c r="I1860" s="11">
        <v>22</v>
      </c>
      <c r="J1860" s="11" t="s">
        <v>66</v>
      </c>
      <c r="K1860" s="164" t="s">
        <v>277</v>
      </c>
      <c r="L1860" s="11" t="s">
        <v>17333</v>
      </c>
      <c r="M1860" s="11" t="str">
        <f t="shared" si="102"/>
        <v>5_x5_6x_G_22d</v>
      </c>
      <c r="N1860" s="11" t="s">
        <v>11246</v>
      </c>
      <c r="O1860" s="11" t="s">
        <v>328</v>
      </c>
      <c r="P1860" s="11"/>
      <c r="Q1860" s="55" t="s">
        <v>7298</v>
      </c>
      <c r="R1860" s="11" t="s">
        <v>16186</v>
      </c>
      <c r="S1860" s="152" t="s">
        <v>8319</v>
      </c>
      <c r="T1860" s="78" t="str">
        <f t="shared" si="103"/>
        <v>y1_2_4y</v>
      </c>
      <c r="U1860" s="78" t="str">
        <f>INDEX(Lista!$O$2:$S$206,MATCH('Base data'!T1860,Lista!$P$2:$P$206,0),3)</f>
        <v>Bråk - Multiplicera och dividera bråk</v>
      </c>
      <c r="V1860" s="78" t="str">
        <f>INDEX(Lista!$O$2:$S$206,MATCH('Base data'!T1860,Lista!$P$2:$P$206,0),4)</f>
        <v>T_1_2</v>
      </c>
      <c r="W1860" s="78" t="str">
        <f>INDEX(Lista!$O$2:$S$206,MATCH('Base data'!T1860,Lista!$P$2:$P$206,0),5)</f>
        <v>Bråk</v>
      </c>
      <c r="X1860" s="214" t="s">
        <v>16772</v>
      </c>
    </row>
    <row r="1861" spans="1:24" x14ac:dyDescent="0.2">
      <c r="A1861" s="215">
        <v>9789152302484</v>
      </c>
      <c r="B1861" s="11">
        <v>5</v>
      </c>
      <c r="C1861" s="11" t="s">
        <v>414</v>
      </c>
      <c r="D1861" s="11" t="s">
        <v>437</v>
      </c>
      <c r="E1861" s="11" t="s">
        <v>282</v>
      </c>
      <c r="F1861" s="11" t="s">
        <v>435</v>
      </c>
      <c r="G1861" s="11" t="s">
        <v>419</v>
      </c>
      <c r="H1861" s="11" t="s">
        <v>33</v>
      </c>
      <c r="I1861" s="11">
        <v>23</v>
      </c>
      <c r="J1861" s="11"/>
      <c r="K1861" s="164" t="s">
        <v>277</v>
      </c>
      <c r="L1861" s="11" t="s">
        <v>12548</v>
      </c>
      <c r="M1861" s="11" t="str">
        <f t="shared" si="102"/>
        <v>5_x5_6x_G_23</v>
      </c>
      <c r="N1861" s="11" t="s">
        <v>11247</v>
      </c>
      <c r="O1861" s="11" t="s">
        <v>1256</v>
      </c>
      <c r="P1861" s="11"/>
      <c r="Q1861" s="55" t="s">
        <v>7299</v>
      </c>
      <c r="R1861" s="11" t="s">
        <v>16186</v>
      </c>
      <c r="S1861" s="152" t="s">
        <v>8319</v>
      </c>
      <c r="T1861" s="78" t="str">
        <f t="shared" si="103"/>
        <v>y1_2_4y</v>
      </c>
      <c r="U1861" s="78" t="str">
        <f>INDEX(Lista!$O$2:$S$206,MATCH('Base data'!T1861,Lista!$P$2:$P$206,0),3)</f>
        <v>Bråk - Multiplicera och dividera bråk</v>
      </c>
      <c r="V1861" s="78" t="str">
        <f>INDEX(Lista!$O$2:$S$206,MATCH('Base data'!T1861,Lista!$P$2:$P$206,0),4)</f>
        <v>T_1_2</v>
      </c>
      <c r="W1861" s="78" t="str">
        <f>INDEX(Lista!$O$2:$S$206,MATCH('Base data'!T1861,Lista!$P$2:$P$206,0),5)</f>
        <v>Bråk</v>
      </c>
      <c r="X1861" s="214" t="s">
        <v>16772</v>
      </c>
    </row>
    <row r="1862" spans="1:24" x14ac:dyDescent="0.2">
      <c r="A1862" s="215">
        <v>9789152302484</v>
      </c>
      <c r="B1862" s="11">
        <v>5</v>
      </c>
      <c r="C1862" s="11" t="s">
        <v>414</v>
      </c>
      <c r="D1862" s="11" t="s">
        <v>437</v>
      </c>
      <c r="E1862" s="11" t="s">
        <v>282</v>
      </c>
      <c r="F1862" s="11" t="s">
        <v>435</v>
      </c>
      <c r="G1862" s="11" t="s">
        <v>419</v>
      </c>
      <c r="H1862" s="11" t="s">
        <v>33</v>
      </c>
      <c r="I1862" s="11">
        <v>24</v>
      </c>
      <c r="J1862" s="11"/>
      <c r="K1862" s="164" t="s">
        <v>277</v>
      </c>
      <c r="L1862" s="11" t="s">
        <v>17333</v>
      </c>
      <c r="M1862" s="11" t="str">
        <f t="shared" ref="M1862:M1925" si="104">B1862&amp;"_"&amp;F1862&amp;"_"&amp;H1862&amp;"_"&amp;I1862&amp;J1862</f>
        <v>5_x5_6x_G_24</v>
      </c>
      <c r="N1862" s="11" t="s">
        <v>11248</v>
      </c>
      <c r="O1862" s="11" t="s">
        <v>1256</v>
      </c>
      <c r="P1862" s="11"/>
      <c r="Q1862" s="55" t="s">
        <v>7300</v>
      </c>
      <c r="R1862" s="11" t="s">
        <v>16186</v>
      </c>
      <c r="S1862" s="152" t="s">
        <v>8319</v>
      </c>
      <c r="T1862" s="78" t="str">
        <f t="shared" si="103"/>
        <v>y1_2_4y</v>
      </c>
      <c r="U1862" s="78" t="str">
        <f>INDEX(Lista!$O$2:$S$206,MATCH('Base data'!T1862,Lista!$P$2:$P$206,0),3)</f>
        <v>Bråk - Multiplicera och dividera bråk</v>
      </c>
      <c r="V1862" s="78" t="str">
        <f>INDEX(Lista!$O$2:$S$206,MATCH('Base data'!T1862,Lista!$P$2:$P$206,0),4)</f>
        <v>T_1_2</v>
      </c>
      <c r="W1862" s="78" t="str">
        <f>INDEX(Lista!$O$2:$S$206,MATCH('Base data'!T1862,Lista!$P$2:$P$206,0),5)</f>
        <v>Bråk</v>
      </c>
      <c r="X1862" s="214" t="s">
        <v>16772</v>
      </c>
    </row>
    <row r="1863" spans="1:24" x14ac:dyDescent="0.2">
      <c r="A1863" s="215">
        <v>9789152302484</v>
      </c>
      <c r="B1863" s="11">
        <v>5</v>
      </c>
      <c r="C1863" s="11" t="s">
        <v>414</v>
      </c>
      <c r="D1863" s="11" t="s">
        <v>437</v>
      </c>
      <c r="E1863" s="11" t="s">
        <v>282</v>
      </c>
      <c r="F1863" s="11" t="s">
        <v>435</v>
      </c>
      <c r="G1863" s="11" t="s">
        <v>419</v>
      </c>
      <c r="H1863" s="11" t="s">
        <v>33</v>
      </c>
      <c r="I1863" s="11">
        <v>25</v>
      </c>
      <c r="J1863" s="11"/>
      <c r="K1863" s="164" t="s">
        <v>277</v>
      </c>
      <c r="L1863" s="11" t="s">
        <v>12548</v>
      </c>
      <c r="M1863" s="11" t="str">
        <f t="shared" si="104"/>
        <v>5_x5_6x_G_25</v>
      </c>
      <c r="N1863" s="11" t="s">
        <v>11249</v>
      </c>
      <c r="O1863" s="11" t="s">
        <v>1256</v>
      </c>
      <c r="P1863" s="11"/>
      <c r="Q1863" s="55" t="s">
        <v>7301</v>
      </c>
      <c r="R1863" s="11" t="s">
        <v>7302</v>
      </c>
      <c r="S1863" s="152" t="s">
        <v>8319</v>
      </c>
      <c r="T1863" s="78" t="str">
        <f t="shared" si="103"/>
        <v>y1_2_4y</v>
      </c>
      <c r="U1863" s="78" t="str">
        <f>INDEX(Lista!$O$2:$S$206,MATCH('Base data'!T1863,Lista!$P$2:$P$206,0),3)</f>
        <v>Bråk - Multiplicera och dividera bråk</v>
      </c>
      <c r="V1863" s="78" t="str">
        <f>INDEX(Lista!$O$2:$S$206,MATCH('Base data'!T1863,Lista!$P$2:$P$206,0),4)</f>
        <v>T_1_2</v>
      </c>
      <c r="W1863" s="78" t="str">
        <f>INDEX(Lista!$O$2:$S$206,MATCH('Base data'!T1863,Lista!$P$2:$P$206,0),5)</f>
        <v>Bråk</v>
      </c>
      <c r="X1863" s="214" t="s">
        <v>16772</v>
      </c>
    </row>
    <row r="1864" spans="1:24" x14ac:dyDescent="0.2">
      <c r="A1864" s="215">
        <v>9789152302484</v>
      </c>
      <c r="B1864" s="11">
        <v>5</v>
      </c>
      <c r="C1864" s="11" t="s">
        <v>414</v>
      </c>
      <c r="D1864" s="11" t="s">
        <v>437</v>
      </c>
      <c r="E1864" s="11" t="s">
        <v>282</v>
      </c>
      <c r="F1864" s="11" t="s">
        <v>435</v>
      </c>
      <c r="G1864" s="11" t="s">
        <v>419</v>
      </c>
      <c r="H1864" s="11" t="s">
        <v>33</v>
      </c>
      <c r="I1864" s="11">
        <v>26</v>
      </c>
      <c r="J1864" s="11" t="s">
        <v>31</v>
      </c>
      <c r="K1864" s="164" t="s">
        <v>277</v>
      </c>
      <c r="L1864" s="11" t="s">
        <v>17333</v>
      </c>
      <c r="M1864" s="11" t="str">
        <f t="shared" si="104"/>
        <v>5_x5_6x_G_26a</v>
      </c>
      <c r="N1864" s="11" t="s">
        <v>11250</v>
      </c>
      <c r="O1864" s="11" t="s">
        <v>358</v>
      </c>
      <c r="P1864" s="11"/>
      <c r="Q1864" s="55" t="s">
        <v>7303</v>
      </c>
      <c r="R1864" s="11" t="s">
        <v>16186</v>
      </c>
      <c r="S1864" s="152" t="s">
        <v>8382</v>
      </c>
      <c r="T1864" s="78" t="str">
        <f t="shared" si="103"/>
        <v>y1_18_2y</v>
      </c>
      <c r="U1864" s="78" t="str">
        <f>INDEX(Lista!$O$2:$S$206,MATCH('Base data'!T1864,Lista!$P$2:$P$206,0),3)</f>
        <v>Talformer - Decimalform</v>
      </c>
      <c r="V1864" s="78" t="str">
        <f>INDEX(Lista!$O$2:$S$206,MATCH('Base data'!T1864,Lista!$P$2:$P$206,0),4)</f>
        <v>T_1_18</v>
      </c>
      <c r="W1864" s="78" t="str">
        <f>INDEX(Lista!$O$2:$S$206,MATCH('Base data'!T1864,Lista!$P$2:$P$206,0),5)</f>
        <v>Talform</v>
      </c>
      <c r="X1864" s="214" t="s">
        <v>16772</v>
      </c>
    </row>
    <row r="1865" spans="1:24" x14ac:dyDescent="0.2">
      <c r="A1865" s="215">
        <v>9789152302484</v>
      </c>
      <c r="B1865" s="11">
        <v>5</v>
      </c>
      <c r="C1865" s="11" t="s">
        <v>414</v>
      </c>
      <c r="D1865" s="11" t="s">
        <v>437</v>
      </c>
      <c r="E1865" s="11" t="s">
        <v>282</v>
      </c>
      <c r="F1865" s="11" t="s">
        <v>435</v>
      </c>
      <c r="G1865" s="11" t="s">
        <v>419</v>
      </c>
      <c r="H1865" s="11" t="s">
        <v>33</v>
      </c>
      <c r="I1865" s="11">
        <v>26</v>
      </c>
      <c r="J1865" s="11" t="s">
        <v>34</v>
      </c>
      <c r="K1865" s="164" t="s">
        <v>277</v>
      </c>
      <c r="L1865" s="11" t="s">
        <v>17333</v>
      </c>
      <c r="M1865" s="11" t="str">
        <f t="shared" si="104"/>
        <v>5_x5_6x_G_26b</v>
      </c>
      <c r="N1865" s="11" t="s">
        <v>11251</v>
      </c>
      <c r="O1865" s="11" t="s">
        <v>358</v>
      </c>
      <c r="P1865" s="11"/>
      <c r="Q1865" s="55" t="s">
        <v>7304</v>
      </c>
      <c r="R1865" s="11" t="s">
        <v>16186</v>
      </c>
      <c r="S1865" s="152" t="s">
        <v>8382</v>
      </c>
      <c r="T1865" s="78" t="str">
        <f t="shared" si="103"/>
        <v>y1_18_2y</v>
      </c>
      <c r="U1865" s="78" t="str">
        <f>INDEX(Lista!$O$2:$S$206,MATCH('Base data'!T1865,Lista!$P$2:$P$206,0),3)</f>
        <v>Talformer - Decimalform</v>
      </c>
      <c r="V1865" s="78" t="str">
        <f>INDEX(Lista!$O$2:$S$206,MATCH('Base data'!T1865,Lista!$P$2:$P$206,0),4)</f>
        <v>T_1_18</v>
      </c>
      <c r="W1865" s="78" t="str">
        <f>INDEX(Lista!$O$2:$S$206,MATCH('Base data'!T1865,Lista!$P$2:$P$206,0),5)</f>
        <v>Talform</v>
      </c>
      <c r="X1865" s="214" t="s">
        <v>16772</v>
      </c>
    </row>
    <row r="1866" spans="1:24" x14ac:dyDescent="0.2">
      <c r="A1866" s="215">
        <v>9789152302484</v>
      </c>
      <c r="B1866" s="11">
        <v>5</v>
      </c>
      <c r="C1866" s="11" t="s">
        <v>414</v>
      </c>
      <c r="D1866" s="11" t="s">
        <v>437</v>
      </c>
      <c r="E1866" s="11" t="s">
        <v>282</v>
      </c>
      <c r="F1866" s="11" t="s">
        <v>435</v>
      </c>
      <c r="G1866" s="11" t="s">
        <v>419</v>
      </c>
      <c r="H1866" s="11" t="s">
        <v>33</v>
      </c>
      <c r="I1866" s="11">
        <v>26</v>
      </c>
      <c r="J1866" s="11" t="s">
        <v>40</v>
      </c>
      <c r="K1866" s="164" t="s">
        <v>277</v>
      </c>
      <c r="L1866" s="11" t="s">
        <v>17333</v>
      </c>
      <c r="M1866" s="11" t="str">
        <f t="shared" si="104"/>
        <v>5_x5_6x_G_26c</v>
      </c>
      <c r="N1866" s="11" t="s">
        <v>11252</v>
      </c>
      <c r="O1866" s="11" t="s">
        <v>358</v>
      </c>
      <c r="P1866" s="11"/>
      <c r="Q1866" s="55" t="s">
        <v>7305</v>
      </c>
      <c r="R1866" s="11" t="s">
        <v>16186</v>
      </c>
      <c r="S1866" s="152" t="s">
        <v>8382</v>
      </c>
      <c r="T1866" s="78" t="str">
        <f t="shared" si="103"/>
        <v>y1_18_2y</v>
      </c>
      <c r="U1866" s="78" t="str">
        <f>INDEX(Lista!$O$2:$S$206,MATCH('Base data'!T1866,Lista!$P$2:$P$206,0),3)</f>
        <v>Talformer - Decimalform</v>
      </c>
      <c r="V1866" s="78" t="str">
        <f>INDEX(Lista!$O$2:$S$206,MATCH('Base data'!T1866,Lista!$P$2:$P$206,0),4)</f>
        <v>T_1_18</v>
      </c>
      <c r="W1866" s="78" t="str">
        <f>INDEX(Lista!$O$2:$S$206,MATCH('Base data'!T1866,Lista!$P$2:$P$206,0),5)</f>
        <v>Talform</v>
      </c>
      <c r="X1866" s="214" t="s">
        <v>16772</v>
      </c>
    </row>
    <row r="1867" spans="1:24" x14ac:dyDescent="0.2">
      <c r="A1867" s="215">
        <v>9789152302484</v>
      </c>
      <c r="B1867" s="11">
        <v>5</v>
      </c>
      <c r="C1867" s="11" t="s">
        <v>414</v>
      </c>
      <c r="D1867" s="11" t="s">
        <v>437</v>
      </c>
      <c r="E1867" s="11" t="s">
        <v>282</v>
      </c>
      <c r="F1867" s="11" t="s">
        <v>435</v>
      </c>
      <c r="G1867" s="11" t="s">
        <v>419</v>
      </c>
      <c r="H1867" s="11" t="s">
        <v>33</v>
      </c>
      <c r="I1867" s="11">
        <v>26</v>
      </c>
      <c r="J1867" s="11" t="s">
        <v>66</v>
      </c>
      <c r="K1867" s="164" t="s">
        <v>277</v>
      </c>
      <c r="L1867" s="11" t="s">
        <v>17333</v>
      </c>
      <c r="M1867" s="11" t="str">
        <f t="shared" si="104"/>
        <v>5_x5_6x_G_26d</v>
      </c>
      <c r="N1867" s="11" t="s">
        <v>11253</v>
      </c>
      <c r="O1867" s="11" t="s">
        <v>358</v>
      </c>
      <c r="P1867" s="11"/>
      <c r="Q1867" s="55" t="s">
        <v>7306</v>
      </c>
      <c r="R1867" s="11" t="s">
        <v>16186</v>
      </c>
      <c r="S1867" s="152" t="s">
        <v>8382</v>
      </c>
      <c r="T1867" s="78" t="str">
        <f t="shared" si="103"/>
        <v>y1_18_2y</v>
      </c>
      <c r="U1867" s="78" t="str">
        <f>INDEX(Lista!$O$2:$S$206,MATCH('Base data'!T1867,Lista!$P$2:$P$206,0),3)</f>
        <v>Talformer - Decimalform</v>
      </c>
      <c r="V1867" s="78" t="str">
        <f>INDEX(Lista!$O$2:$S$206,MATCH('Base data'!T1867,Lista!$P$2:$P$206,0),4)</f>
        <v>T_1_18</v>
      </c>
      <c r="W1867" s="78" t="str">
        <f>INDEX(Lista!$O$2:$S$206,MATCH('Base data'!T1867,Lista!$P$2:$P$206,0),5)</f>
        <v>Talform</v>
      </c>
      <c r="X1867" s="214" t="s">
        <v>16772</v>
      </c>
    </row>
    <row r="1868" spans="1:24" x14ac:dyDescent="0.2">
      <c r="A1868" s="215">
        <v>9789152302484</v>
      </c>
      <c r="B1868" s="11">
        <v>5</v>
      </c>
      <c r="C1868" s="11" t="s">
        <v>414</v>
      </c>
      <c r="D1868" s="11" t="s">
        <v>437</v>
      </c>
      <c r="E1868" s="11" t="s">
        <v>282</v>
      </c>
      <c r="F1868" s="11" t="s">
        <v>435</v>
      </c>
      <c r="G1868" s="11" t="s">
        <v>419</v>
      </c>
      <c r="H1868" s="11" t="s">
        <v>33</v>
      </c>
      <c r="I1868" s="11">
        <v>27</v>
      </c>
      <c r="J1868" s="11" t="s">
        <v>31</v>
      </c>
      <c r="K1868" s="164" t="s">
        <v>277</v>
      </c>
      <c r="L1868" s="11" t="s">
        <v>12548</v>
      </c>
      <c r="M1868" s="11" t="str">
        <f t="shared" si="104"/>
        <v>5_x5_6x_G_27a</v>
      </c>
      <c r="N1868" s="11" t="s">
        <v>11254</v>
      </c>
      <c r="O1868" s="11" t="s">
        <v>358</v>
      </c>
      <c r="P1868" s="11"/>
      <c r="Q1868" s="55" t="s">
        <v>7307</v>
      </c>
      <c r="R1868" s="11" t="s">
        <v>16186</v>
      </c>
      <c r="S1868" s="152" t="s">
        <v>8317</v>
      </c>
      <c r="T1868" s="78" t="str">
        <f t="shared" si="103"/>
        <v>y1_18y</v>
      </c>
      <c r="U1868" s="78" t="str">
        <f>INDEX(Lista!$O$2:$S$206,MATCH('Base data'!T1868,Lista!$P$2:$P$206,0),3)</f>
        <v>Talform</v>
      </c>
      <c r="V1868" s="78" t="str">
        <f>INDEX(Lista!$O$2:$S$206,MATCH('Base data'!T1868,Lista!$P$2:$P$206,0),4)</f>
        <v>T_1_18</v>
      </c>
      <c r="W1868" s="78" t="str">
        <f>INDEX(Lista!$O$2:$S$206,MATCH('Base data'!T1868,Lista!$P$2:$P$206,0),5)</f>
        <v>Talform</v>
      </c>
      <c r="X1868" s="214" t="s">
        <v>16772</v>
      </c>
    </row>
    <row r="1869" spans="1:24" x14ac:dyDescent="0.2">
      <c r="A1869" s="215">
        <v>9789152302484</v>
      </c>
      <c r="B1869" s="11">
        <v>5</v>
      </c>
      <c r="C1869" s="11" t="s">
        <v>414</v>
      </c>
      <c r="D1869" s="11" t="s">
        <v>437</v>
      </c>
      <c r="E1869" s="11" t="s">
        <v>282</v>
      </c>
      <c r="F1869" s="11" t="s">
        <v>435</v>
      </c>
      <c r="G1869" s="11" t="s">
        <v>419</v>
      </c>
      <c r="H1869" s="11" t="s">
        <v>33</v>
      </c>
      <c r="I1869" s="11">
        <v>27</v>
      </c>
      <c r="J1869" s="11" t="s">
        <v>34</v>
      </c>
      <c r="K1869" s="164" t="s">
        <v>277</v>
      </c>
      <c r="L1869" s="11" t="s">
        <v>12548</v>
      </c>
      <c r="M1869" s="11" t="str">
        <f t="shared" si="104"/>
        <v>5_x5_6x_G_27b</v>
      </c>
      <c r="N1869" s="11" t="s">
        <v>11255</v>
      </c>
      <c r="O1869" s="11" t="s">
        <v>358</v>
      </c>
      <c r="P1869" s="11"/>
      <c r="Q1869" s="55" t="s">
        <v>7308</v>
      </c>
      <c r="R1869" s="11" t="s">
        <v>16186</v>
      </c>
      <c r="S1869" s="152" t="s">
        <v>8317</v>
      </c>
      <c r="T1869" s="78" t="str">
        <f t="shared" si="103"/>
        <v>y1_18y</v>
      </c>
      <c r="U1869" s="78" t="str">
        <f>INDEX(Lista!$O$2:$S$206,MATCH('Base data'!T1869,Lista!$P$2:$P$206,0),3)</f>
        <v>Talform</v>
      </c>
      <c r="V1869" s="78" t="str">
        <f>INDEX(Lista!$O$2:$S$206,MATCH('Base data'!T1869,Lista!$P$2:$P$206,0),4)</f>
        <v>T_1_18</v>
      </c>
      <c r="W1869" s="78" t="str">
        <f>INDEX(Lista!$O$2:$S$206,MATCH('Base data'!T1869,Lista!$P$2:$P$206,0),5)</f>
        <v>Talform</v>
      </c>
      <c r="X1869" s="214" t="s">
        <v>16772</v>
      </c>
    </row>
    <row r="1870" spans="1:24" x14ac:dyDescent="0.2">
      <c r="A1870" s="215">
        <v>9789152302484</v>
      </c>
      <c r="B1870" s="11">
        <v>5</v>
      </c>
      <c r="C1870" s="11" t="s">
        <v>414</v>
      </c>
      <c r="D1870" s="11" t="s">
        <v>437</v>
      </c>
      <c r="E1870" s="11" t="s">
        <v>282</v>
      </c>
      <c r="F1870" s="11" t="s">
        <v>435</v>
      </c>
      <c r="G1870" s="11" t="s">
        <v>419</v>
      </c>
      <c r="H1870" s="11" t="s">
        <v>33</v>
      </c>
      <c r="I1870" s="11">
        <v>27</v>
      </c>
      <c r="J1870" s="11" t="s">
        <v>40</v>
      </c>
      <c r="K1870" s="164" t="s">
        <v>277</v>
      </c>
      <c r="L1870" s="11" t="s">
        <v>12548</v>
      </c>
      <c r="M1870" s="11" t="str">
        <f t="shared" si="104"/>
        <v>5_x5_6x_G_27c</v>
      </c>
      <c r="N1870" s="11" t="s">
        <v>11256</v>
      </c>
      <c r="O1870" s="11" t="s">
        <v>358</v>
      </c>
      <c r="P1870" s="11"/>
      <c r="Q1870" s="55" t="s">
        <v>7309</v>
      </c>
      <c r="R1870" s="11" t="s">
        <v>16186</v>
      </c>
      <c r="S1870" s="152" t="s">
        <v>8317</v>
      </c>
      <c r="T1870" s="78" t="str">
        <f t="shared" si="103"/>
        <v>y1_18y</v>
      </c>
      <c r="U1870" s="78" t="str">
        <f>INDEX(Lista!$O$2:$S$206,MATCH('Base data'!T1870,Lista!$P$2:$P$206,0),3)</f>
        <v>Talform</v>
      </c>
      <c r="V1870" s="78" t="str">
        <f>INDEX(Lista!$O$2:$S$206,MATCH('Base data'!T1870,Lista!$P$2:$P$206,0),4)</f>
        <v>T_1_18</v>
      </c>
      <c r="W1870" s="78" t="str">
        <f>INDEX(Lista!$O$2:$S$206,MATCH('Base data'!T1870,Lista!$P$2:$P$206,0),5)</f>
        <v>Talform</v>
      </c>
      <c r="X1870" s="214" t="s">
        <v>16772</v>
      </c>
    </row>
    <row r="1871" spans="1:24" x14ac:dyDescent="0.2">
      <c r="A1871" s="215">
        <v>9789152302484</v>
      </c>
      <c r="B1871" s="11">
        <v>5</v>
      </c>
      <c r="C1871" s="11" t="s">
        <v>414</v>
      </c>
      <c r="D1871" s="11" t="s">
        <v>437</v>
      </c>
      <c r="E1871" s="11" t="s">
        <v>282</v>
      </c>
      <c r="F1871" s="11" t="s">
        <v>435</v>
      </c>
      <c r="G1871" s="11" t="s">
        <v>419</v>
      </c>
      <c r="H1871" s="11" t="s">
        <v>33</v>
      </c>
      <c r="I1871" s="11">
        <v>27</v>
      </c>
      <c r="J1871" s="11" t="s">
        <v>66</v>
      </c>
      <c r="K1871" s="164" t="s">
        <v>277</v>
      </c>
      <c r="L1871" s="11" t="s">
        <v>12548</v>
      </c>
      <c r="M1871" s="11" t="str">
        <f t="shared" si="104"/>
        <v>5_x5_6x_G_27d</v>
      </c>
      <c r="N1871" s="11" t="s">
        <v>11257</v>
      </c>
      <c r="O1871" s="11" t="s">
        <v>358</v>
      </c>
      <c r="P1871" s="11"/>
      <c r="Q1871" s="55" t="s">
        <v>7310</v>
      </c>
      <c r="R1871" s="11" t="s">
        <v>16186</v>
      </c>
      <c r="S1871" s="152" t="s">
        <v>8317</v>
      </c>
      <c r="T1871" s="78" t="str">
        <f t="shared" si="103"/>
        <v>y1_18y</v>
      </c>
      <c r="U1871" s="78" t="str">
        <f>INDEX(Lista!$O$2:$S$206,MATCH('Base data'!T1871,Lista!$P$2:$P$206,0),3)</f>
        <v>Talform</v>
      </c>
      <c r="V1871" s="78" t="str">
        <f>INDEX(Lista!$O$2:$S$206,MATCH('Base data'!T1871,Lista!$P$2:$P$206,0),4)</f>
        <v>T_1_18</v>
      </c>
      <c r="W1871" s="78" t="str">
        <f>INDEX(Lista!$O$2:$S$206,MATCH('Base data'!T1871,Lista!$P$2:$P$206,0),5)</f>
        <v>Talform</v>
      </c>
      <c r="X1871" s="214" t="s">
        <v>16772</v>
      </c>
    </row>
    <row r="1872" spans="1:24" x14ac:dyDescent="0.2">
      <c r="A1872" s="215">
        <v>9789152302484</v>
      </c>
      <c r="B1872" s="11">
        <v>5</v>
      </c>
      <c r="C1872" s="11" t="s">
        <v>414</v>
      </c>
      <c r="D1872" s="11" t="s">
        <v>437</v>
      </c>
      <c r="E1872" s="11" t="s">
        <v>282</v>
      </c>
      <c r="F1872" s="11" t="s">
        <v>435</v>
      </c>
      <c r="G1872" s="11" t="s">
        <v>419</v>
      </c>
      <c r="H1872" s="11" t="s">
        <v>33</v>
      </c>
      <c r="I1872" s="11">
        <v>28</v>
      </c>
      <c r="J1872" s="11"/>
      <c r="K1872" s="164" t="s">
        <v>277</v>
      </c>
      <c r="L1872" s="11" t="s">
        <v>17333</v>
      </c>
      <c r="M1872" s="11" t="str">
        <f t="shared" si="104"/>
        <v>5_x5_6x_G_28</v>
      </c>
      <c r="N1872" s="11" t="s">
        <v>11258</v>
      </c>
      <c r="O1872" s="11" t="s">
        <v>1256</v>
      </c>
      <c r="P1872" s="11"/>
      <c r="Q1872" s="55" t="s">
        <v>7311</v>
      </c>
      <c r="R1872" s="11" t="s">
        <v>7312</v>
      </c>
      <c r="S1872" s="152" t="s">
        <v>8317</v>
      </c>
      <c r="T1872" s="78" t="str">
        <f t="shared" si="103"/>
        <v>y1_18y</v>
      </c>
      <c r="U1872" s="78" t="str">
        <f>INDEX(Lista!$O$2:$S$206,MATCH('Base data'!T1872,Lista!$P$2:$P$206,0),3)</f>
        <v>Talform</v>
      </c>
      <c r="V1872" s="78" t="str">
        <f>INDEX(Lista!$O$2:$S$206,MATCH('Base data'!T1872,Lista!$P$2:$P$206,0),4)</f>
        <v>T_1_18</v>
      </c>
      <c r="W1872" s="78" t="str">
        <f>INDEX(Lista!$O$2:$S$206,MATCH('Base data'!T1872,Lista!$P$2:$P$206,0),5)</f>
        <v>Talform</v>
      </c>
      <c r="X1872" s="214" t="s">
        <v>16772</v>
      </c>
    </row>
    <row r="1873" spans="1:24" x14ac:dyDescent="0.2">
      <c r="A1873" s="215">
        <v>9789152302484</v>
      </c>
      <c r="B1873" s="11">
        <v>5</v>
      </c>
      <c r="C1873" s="11" t="s">
        <v>414</v>
      </c>
      <c r="D1873" s="11" t="s">
        <v>437</v>
      </c>
      <c r="E1873" s="11" t="s">
        <v>282</v>
      </c>
      <c r="F1873" s="11" t="s">
        <v>435</v>
      </c>
      <c r="G1873" s="11" t="s">
        <v>419</v>
      </c>
      <c r="H1873" s="11" t="s">
        <v>33</v>
      </c>
      <c r="I1873" s="11">
        <v>29</v>
      </c>
      <c r="J1873" s="11" t="s">
        <v>31</v>
      </c>
      <c r="K1873" s="164" t="s">
        <v>277</v>
      </c>
      <c r="L1873" s="11" t="s">
        <v>12548</v>
      </c>
      <c r="M1873" s="11" t="str">
        <f t="shared" si="104"/>
        <v>5_x5_6x_G_29a</v>
      </c>
      <c r="N1873" s="11" t="s">
        <v>11259</v>
      </c>
      <c r="O1873" s="11" t="s">
        <v>328</v>
      </c>
      <c r="P1873" s="11"/>
      <c r="Q1873" s="55" t="s">
        <v>7313</v>
      </c>
      <c r="R1873" s="11" t="s">
        <v>16186</v>
      </c>
      <c r="S1873" s="152" t="s">
        <v>8383</v>
      </c>
      <c r="T1873" s="78" t="str">
        <f t="shared" si="103"/>
        <v>y2_19_14y</v>
      </c>
      <c r="U1873" s="78" t="str">
        <f>INDEX(Lista!$O$2:$S$206,MATCH('Base data'!T1873,Lista!$P$2:$P$206,0),3)</f>
        <v>Procent - Procentuell förändring</v>
      </c>
      <c r="V1873" s="78" t="str">
        <f>INDEX(Lista!$O$2:$S$206,MATCH('Base data'!T1873,Lista!$P$2:$P$206,0),4)</f>
        <v>SF_2_19</v>
      </c>
      <c r="W1873" s="78" t="str">
        <f>INDEX(Lista!$O$2:$S$206,MATCH('Base data'!T1873,Lista!$P$2:$P$206,0),5)</f>
        <v>Procent</v>
      </c>
      <c r="X1873" s="214" t="s">
        <v>16772</v>
      </c>
    </row>
    <row r="1874" spans="1:24" x14ac:dyDescent="0.2">
      <c r="A1874" s="215">
        <v>9789152302484</v>
      </c>
      <c r="B1874" s="11">
        <v>5</v>
      </c>
      <c r="C1874" s="11" t="s">
        <v>414</v>
      </c>
      <c r="D1874" s="11" t="s">
        <v>437</v>
      </c>
      <c r="E1874" s="11" t="s">
        <v>282</v>
      </c>
      <c r="F1874" s="11" t="s">
        <v>435</v>
      </c>
      <c r="G1874" s="11" t="s">
        <v>419</v>
      </c>
      <c r="H1874" s="11" t="s">
        <v>33</v>
      </c>
      <c r="I1874" s="11">
        <v>29</v>
      </c>
      <c r="J1874" s="11" t="s">
        <v>34</v>
      </c>
      <c r="K1874" s="164" t="s">
        <v>277</v>
      </c>
      <c r="L1874" s="11" t="s">
        <v>12548</v>
      </c>
      <c r="M1874" s="11" t="str">
        <f t="shared" si="104"/>
        <v>5_x5_6x_G_29b</v>
      </c>
      <c r="N1874" s="11" t="s">
        <v>11260</v>
      </c>
      <c r="O1874" s="11" t="s">
        <v>328</v>
      </c>
      <c r="P1874" s="11"/>
      <c r="Q1874" s="55" t="s">
        <v>7314</v>
      </c>
      <c r="R1874" s="11" t="s">
        <v>16186</v>
      </c>
      <c r="S1874" s="152" t="s">
        <v>8383</v>
      </c>
      <c r="T1874" s="78" t="str">
        <f t="shared" si="103"/>
        <v>y2_19_14y</v>
      </c>
      <c r="U1874" s="78" t="str">
        <f>INDEX(Lista!$O$2:$S$206,MATCH('Base data'!T1874,Lista!$P$2:$P$206,0),3)</f>
        <v>Procent - Procentuell förändring</v>
      </c>
      <c r="V1874" s="78" t="str">
        <f>INDEX(Lista!$O$2:$S$206,MATCH('Base data'!T1874,Lista!$P$2:$P$206,0),4)</f>
        <v>SF_2_19</v>
      </c>
      <c r="W1874" s="78" t="str">
        <f>INDEX(Lista!$O$2:$S$206,MATCH('Base data'!T1874,Lista!$P$2:$P$206,0),5)</f>
        <v>Procent</v>
      </c>
      <c r="X1874" s="214" t="s">
        <v>16772</v>
      </c>
    </row>
    <row r="1875" spans="1:24" x14ac:dyDescent="0.2">
      <c r="A1875" s="215">
        <v>9789152302484</v>
      </c>
      <c r="B1875" s="11">
        <v>5</v>
      </c>
      <c r="C1875" s="11" t="s">
        <v>414</v>
      </c>
      <c r="D1875" s="11" t="s">
        <v>437</v>
      </c>
      <c r="E1875" s="11" t="s">
        <v>282</v>
      </c>
      <c r="F1875" s="11" t="s">
        <v>435</v>
      </c>
      <c r="G1875" s="11" t="s">
        <v>419</v>
      </c>
      <c r="H1875" s="11" t="s">
        <v>33</v>
      </c>
      <c r="I1875" s="11">
        <v>29</v>
      </c>
      <c r="J1875" s="11" t="s">
        <v>40</v>
      </c>
      <c r="K1875" s="164" t="s">
        <v>277</v>
      </c>
      <c r="L1875" s="11" t="s">
        <v>12548</v>
      </c>
      <c r="M1875" s="11" t="str">
        <f t="shared" si="104"/>
        <v>5_x5_6x_G_29c</v>
      </c>
      <c r="N1875" s="11" t="s">
        <v>11261</v>
      </c>
      <c r="O1875" s="11" t="s">
        <v>328</v>
      </c>
      <c r="P1875" s="11"/>
      <c r="Q1875" s="55" t="s">
        <v>7315</v>
      </c>
      <c r="R1875" s="11" t="s">
        <v>16186</v>
      </c>
      <c r="S1875" s="152" t="s">
        <v>8383</v>
      </c>
      <c r="T1875" s="78" t="str">
        <f t="shared" si="103"/>
        <v>y2_19_14y</v>
      </c>
      <c r="U1875" s="78" t="str">
        <f>INDEX(Lista!$O$2:$S$206,MATCH('Base data'!T1875,Lista!$P$2:$P$206,0),3)</f>
        <v>Procent - Procentuell förändring</v>
      </c>
      <c r="V1875" s="78" t="str">
        <f>INDEX(Lista!$O$2:$S$206,MATCH('Base data'!T1875,Lista!$P$2:$P$206,0),4)</f>
        <v>SF_2_19</v>
      </c>
      <c r="W1875" s="78" t="str">
        <f>INDEX(Lista!$O$2:$S$206,MATCH('Base data'!T1875,Lista!$P$2:$P$206,0),5)</f>
        <v>Procent</v>
      </c>
      <c r="X1875" s="214" t="s">
        <v>16772</v>
      </c>
    </row>
    <row r="1876" spans="1:24" x14ac:dyDescent="0.2">
      <c r="A1876" s="215">
        <v>9789152302484</v>
      </c>
      <c r="B1876" s="11">
        <v>5</v>
      </c>
      <c r="C1876" s="11" t="s">
        <v>414</v>
      </c>
      <c r="D1876" s="11" t="s">
        <v>437</v>
      </c>
      <c r="E1876" s="11" t="s">
        <v>282</v>
      </c>
      <c r="F1876" s="11" t="s">
        <v>435</v>
      </c>
      <c r="G1876" s="11" t="s">
        <v>419</v>
      </c>
      <c r="H1876" s="11" t="s">
        <v>33</v>
      </c>
      <c r="I1876" s="11">
        <v>30</v>
      </c>
      <c r="J1876" s="11" t="s">
        <v>31</v>
      </c>
      <c r="K1876" s="164" t="s">
        <v>277</v>
      </c>
      <c r="L1876" s="11" t="s">
        <v>17333</v>
      </c>
      <c r="M1876" s="11" t="str">
        <f t="shared" si="104"/>
        <v>5_x5_6x_G_30a</v>
      </c>
      <c r="N1876" s="11" t="s">
        <v>11262</v>
      </c>
      <c r="O1876" s="11" t="s">
        <v>328</v>
      </c>
      <c r="P1876" s="11"/>
      <c r="Q1876" s="55" t="s">
        <v>7316</v>
      </c>
      <c r="R1876" s="11" t="s">
        <v>16186</v>
      </c>
      <c r="S1876" s="152" t="s">
        <v>8383</v>
      </c>
      <c r="T1876" s="78" t="str">
        <f t="shared" si="103"/>
        <v>y2_19_14y</v>
      </c>
      <c r="U1876" s="78" t="str">
        <f>INDEX(Lista!$O$2:$S$206,MATCH('Base data'!T1876,Lista!$P$2:$P$206,0),3)</f>
        <v>Procent - Procentuell förändring</v>
      </c>
      <c r="V1876" s="78" t="str">
        <f>INDEX(Lista!$O$2:$S$206,MATCH('Base data'!T1876,Lista!$P$2:$P$206,0),4)</f>
        <v>SF_2_19</v>
      </c>
      <c r="W1876" s="78" t="str">
        <f>INDEX(Lista!$O$2:$S$206,MATCH('Base data'!T1876,Lista!$P$2:$P$206,0),5)</f>
        <v>Procent</v>
      </c>
      <c r="X1876" s="214" t="s">
        <v>16772</v>
      </c>
    </row>
    <row r="1877" spans="1:24" x14ac:dyDescent="0.2">
      <c r="A1877" s="215">
        <v>9789152302484</v>
      </c>
      <c r="B1877" s="11">
        <v>5</v>
      </c>
      <c r="C1877" s="11" t="s">
        <v>414</v>
      </c>
      <c r="D1877" s="11" t="s">
        <v>437</v>
      </c>
      <c r="E1877" s="11" t="s">
        <v>282</v>
      </c>
      <c r="F1877" s="11" t="s">
        <v>435</v>
      </c>
      <c r="G1877" s="11" t="s">
        <v>419</v>
      </c>
      <c r="H1877" s="11" t="s">
        <v>33</v>
      </c>
      <c r="I1877" s="11">
        <v>30</v>
      </c>
      <c r="J1877" s="11" t="s">
        <v>34</v>
      </c>
      <c r="K1877" s="164" t="s">
        <v>277</v>
      </c>
      <c r="L1877" s="11" t="s">
        <v>17333</v>
      </c>
      <c r="M1877" s="11" t="str">
        <f t="shared" si="104"/>
        <v>5_x5_6x_G_30b</v>
      </c>
      <c r="N1877" s="11" t="s">
        <v>11263</v>
      </c>
      <c r="O1877" s="11" t="s">
        <v>328</v>
      </c>
      <c r="P1877" s="11"/>
      <c r="Q1877" s="55" t="s">
        <v>7317</v>
      </c>
      <c r="R1877" s="11" t="s">
        <v>16186</v>
      </c>
      <c r="S1877" s="152" t="s">
        <v>8383</v>
      </c>
      <c r="T1877" s="78" t="str">
        <f t="shared" si="103"/>
        <v>y2_19_14y</v>
      </c>
      <c r="U1877" s="78" t="str">
        <f>INDEX(Lista!$O$2:$S$206,MATCH('Base data'!T1877,Lista!$P$2:$P$206,0),3)</f>
        <v>Procent - Procentuell förändring</v>
      </c>
      <c r="V1877" s="78" t="str">
        <f>INDEX(Lista!$O$2:$S$206,MATCH('Base data'!T1877,Lista!$P$2:$P$206,0),4)</f>
        <v>SF_2_19</v>
      </c>
      <c r="W1877" s="78" t="str">
        <f>INDEX(Lista!$O$2:$S$206,MATCH('Base data'!T1877,Lista!$P$2:$P$206,0),5)</f>
        <v>Procent</v>
      </c>
      <c r="X1877" s="214" t="s">
        <v>16772</v>
      </c>
    </row>
    <row r="1878" spans="1:24" x14ac:dyDescent="0.2">
      <c r="A1878" s="215">
        <v>9789152302484</v>
      </c>
      <c r="B1878" s="11">
        <v>5</v>
      </c>
      <c r="C1878" s="11" t="s">
        <v>414</v>
      </c>
      <c r="D1878" s="11" t="s">
        <v>437</v>
      </c>
      <c r="E1878" s="11" t="s">
        <v>282</v>
      </c>
      <c r="F1878" s="11" t="s">
        <v>435</v>
      </c>
      <c r="G1878" s="11" t="s">
        <v>419</v>
      </c>
      <c r="H1878" s="11" t="s">
        <v>33</v>
      </c>
      <c r="I1878" s="11">
        <v>30</v>
      </c>
      <c r="J1878" s="11" t="s">
        <v>40</v>
      </c>
      <c r="K1878" s="164" t="s">
        <v>277</v>
      </c>
      <c r="L1878" s="11" t="s">
        <v>17333</v>
      </c>
      <c r="M1878" s="11" t="str">
        <f t="shared" si="104"/>
        <v>5_x5_6x_G_30c</v>
      </c>
      <c r="N1878" s="11" t="s">
        <v>11264</v>
      </c>
      <c r="O1878" s="11" t="s">
        <v>328</v>
      </c>
      <c r="P1878" s="11"/>
      <c r="Q1878" s="55" t="s">
        <v>7318</v>
      </c>
      <c r="R1878" s="11" t="s">
        <v>16186</v>
      </c>
      <c r="S1878" s="152" t="s">
        <v>8383</v>
      </c>
      <c r="T1878" s="78" t="str">
        <f t="shared" si="103"/>
        <v>y2_19_14y</v>
      </c>
      <c r="U1878" s="78" t="str">
        <f>INDEX(Lista!$O$2:$S$206,MATCH('Base data'!T1878,Lista!$P$2:$P$206,0),3)</f>
        <v>Procent - Procentuell förändring</v>
      </c>
      <c r="V1878" s="78" t="str">
        <f>INDEX(Lista!$O$2:$S$206,MATCH('Base data'!T1878,Lista!$P$2:$P$206,0),4)</f>
        <v>SF_2_19</v>
      </c>
      <c r="W1878" s="78" t="str">
        <f>INDEX(Lista!$O$2:$S$206,MATCH('Base data'!T1878,Lista!$P$2:$P$206,0),5)</f>
        <v>Procent</v>
      </c>
      <c r="X1878" s="214" t="s">
        <v>16772</v>
      </c>
    </row>
    <row r="1879" spans="1:24" x14ac:dyDescent="0.2">
      <c r="A1879" s="215">
        <v>9789152302484</v>
      </c>
      <c r="B1879" s="11">
        <v>5</v>
      </c>
      <c r="C1879" s="11" t="s">
        <v>414</v>
      </c>
      <c r="D1879" s="11" t="s">
        <v>437</v>
      </c>
      <c r="E1879" s="11" t="s">
        <v>282</v>
      </c>
      <c r="F1879" s="11" t="s">
        <v>435</v>
      </c>
      <c r="G1879" s="11" t="s">
        <v>419</v>
      </c>
      <c r="H1879" s="11" t="s">
        <v>33</v>
      </c>
      <c r="I1879" s="11">
        <v>31</v>
      </c>
      <c r="J1879" s="11"/>
      <c r="K1879" s="164" t="s">
        <v>277</v>
      </c>
      <c r="L1879" s="11" t="s">
        <v>12548</v>
      </c>
      <c r="M1879" s="11" t="str">
        <f t="shared" si="104"/>
        <v>5_x5_6x_G_31</v>
      </c>
      <c r="N1879" s="11" t="s">
        <v>11265</v>
      </c>
      <c r="O1879" s="11" t="s">
        <v>1256</v>
      </c>
      <c r="P1879" s="11"/>
      <c r="Q1879" s="55" t="s">
        <v>7319</v>
      </c>
      <c r="R1879" s="11" t="s">
        <v>7320</v>
      </c>
      <c r="S1879" s="152" t="s">
        <v>8383</v>
      </c>
      <c r="T1879" s="78" t="str">
        <f t="shared" si="103"/>
        <v>y2_19_14y</v>
      </c>
      <c r="U1879" s="78" t="str">
        <f>INDEX(Lista!$O$2:$S$206,MATCH('Base data'!T1879,Lista!$P$2:$P$206,0),3)</f>
        <v>Procent - Procentuell förändring</v>
      </c>
      <c r="V1879" s="78" t="str">
        <f>INDEX(Lista!$O$2:$S$206,MATCH('Base data'!T1879,Lista!$P$2:$P$206,0),4)</f>
        <v>SF_2_19</v>
      </c>
      <c r="W1879" s="78" t="str">
        <f>INDEX(Lista!$O$2:$S$206,MATCH('Base data'!T1879,Lista!$P$2:$P$206,0),5)</f>
        <v>Procent</v>
      </c>
      <c r="X1879" s="214" t="s">
        <v>16772</v>
      </c>
    </row>
    <row r="1880" spans="1:24" x14ac:dyDescent="0.2">
      <c r="A1880" s="215">
        <v>9789152302484</v>
      </c>
      <c r="B1880" s="11">
        <v>5</v>
      </c>
      <c r="C1880" s="11" t="s">
        <v>414</v>
      </c>
      <c r="D1880" s="11" t="s">
        <v>437</v>
      </c>
      <c r="E1880" s="11" t="s">
        <v>282</v>
      </c>
      <c r="F1880" s="11" t="s">
        <v>435</v>
      </c>
      <c r="G1880" s="11" t="s">
        <v>419</v>
      </c>
      <c r="H1880" s="11" t="s">
        <v>33</v>
      </c>
      <c r="I1880" s="11">
        <v>32</v>
      </c>
      <c r="J1880" s="11" t="s">
        <v>31</v>
      </c>
      <c r="K1880" s="164" t="s">
        <v>277</v>
      </c>
      <c r="L1880" s="11" t="s">
        <v>17333</v>
      </c>
      <c r="M1880" s="11" t="str">
        <f t="shared" si="104"/>
        <v>5_x5_6x_G_32a</v>
      </c>
      <c r="N1880" s="11" t="s">
        <v>11266</v>
      </c>
      <c r="O1880" s="11" t="s">
        <v>1256</v>
      </c>
      <c r="P1880" s="11"/>
      <c r="Q1880" s="55" t="s">
        <v>7321</v>
      </c>
      <c r="R1880" s="11" t="s">
        <v>16186</v>
      </c>
      <c r="S1880" s="152" t="s">
        <v>8383</v>
      </c>
      <c r="T1880" s="78" t="str">
        <f t="shared" si="103"/>
        <v>y2_19_14y</v>
      </c>
      <c r="U1880" s="78" t="str">
        <f>INDEX(Lista!$O$2:$S$206,MATCH('Base data'!T1880,Lista!$P$2:$P$206,0),3)</f>
        <v>Procent - Procentuell förändring</v>
      </c>
      <c r="V1880" s="78" t="str">
        <f>INDEX(Lista!$O$2:$S$206,MATCH('Base data'!T1880,Lista!$P$2:$P$206,0),4)</f>
        <v>SF_2_19</v>
      </c>
      <c r="W1880" s="78" t="str">
        <f>INDEX(Lista!$O$2:$S$206,MATCH('Base data'!T1880,Lista!$P$2:$P$206,0),5)</f>
        <v>Procent</v>
      </c>
      <c r="X1880" s="214" t="s">
        <v>16772</v>
      </c>
    </row>
    <row r="1881" spans="1:24" x14ac:dyDescent="0.2">
      <c r="A1881" s="215">
        <v>9789152302484</v>
      </c>
      <c r="B1881" s="11">
        <v>5</v>
      </c>
      <c r="C1881" s="11" t="s">
        <v>414</v>
      </c>
      <c r="D1881" s="11" t="s">
        <v>437</v>
      </c>
      <c r="E1881" s="11" t="s">
        <v>282</v>
      </c>
      <c r="F1881" s="11" t="s">
        <v>435</v>
      </c>
      <c r="G1881" s="11" t="s">
        <v>419</v>
      </c>
      <c r="H1881" s="11" t="s">
        <v>33</v>
      </c>
      <c r="I1881" s="11">
        <v>32</v>
      </c>
      <c r="J1881" s="11" t="s">
        <v>34</v>
      </c>
      <c r="K1881" s="164" t="s">
        <v>277</v>
      </c>
      <c r="L1881" s="11" t="s">
        <v>17333</v>
      </c>
      <c r="M1881" s="11" t="str">
        <f t="shared" si="104"/>
        <v>5_x5_6x_G_32b</v>
      </c>
      <c r="N1881" s="11" t="s">
        <v>11267</v>
      </c>
      <c r="O1881" s="11" t="s">
        <v>1256</v>
      </c>
      <c r="P1881" s="11"/>
      <c r="Q1881" s="55" t="s">
        <v>7322</v>
      </c>
      <c r="R1881" s="11" t="s">
        <v>16186</v>
      </c>
      <c r="S1881" s="152" t="s">
        <v>8383</v>
      </c>
      <c r="T1881" s="78" t="str">
        <f t="shared" si="103"/>
        <v>y2_19_14y</v>
      </c>
      <c r="U1881" s="78" t="str">
        <f>INDEX(Lista!$O$2:$S$206,MATCH('Base data'!T1881,Lista!$P$2:$P$206,0),3)</f>
        <v>Procent - Procentuell förändring</v>
      </c>
      <c r="V1881" s="78" t="str">
        <f>INDEX(Lista!$O$2:$S$206,MATCH('Base data'!T1881,Lista!$P$2:$P$206,0),4)</f>
        <v>SF_2_19</v>
      </c>
      <c r="W1881" s="78" t="str">
        <f>INDEX(Lista!$O$2:$S$206,MATCH('Base data'!T1881,Lista!$P$2:$P$206,0),5)</f>
        <v>Procent</v>
      </c>
      <c r="X1881" s="214" t="s">
        <v>16772</v>
      </c>
    </row>
    <row r="1882" spans="1:24" x14ac:dyDescent="0.2">
      <c r="A1882" s="215">
        <v>9789152302484</v>
      </c>
      <c r="B1882" s="11">
        <v>5</v>
      </c>
      <c r="C1882" s="11" t="s">
        <v>414</v>
      </c>
      <c r="D1882" s="11" t="s">
        <v>437</v>
      </c>
      <c r="E1882" s="11" t="s">
        <v>282</v>
      </c>
      <c r="F1882" s="11" t="s">
        <v>435</v>
      </c>
      <c r="G1882" s="11" t="s">
        <v>419</v>
      </c>
      <c r="H1882" s="11" t="s">
        <v>33</v>
      </c>
      <c r="I1882" s="11">
        <v>33</v>
      </c>
      <c r="J1882" s="11" t="s">
        <v>31</v>
      </c>
      <c r="K1882" s="164" t="s">
        <v>277</v>
      </c>
      <c r="L1882" s="11" t="s">
        <v>12548</v>
      </c>
      <c r="M1882" s="11" t="str">
        <f t="shared" si="104"/>
        <v>5_x5_6x_G_33a</v>
      </c>
      <c r="N1882" s="11" t="s">
        <v>11268</v>
      </c>
      <c r="O1882" s="11" t="s">
        <v>1256</v>
      </c>
      <c r="P1882" s="11"/>
      <c r="Q1882" s="55" t="s">
        <v>7323</v>
      </c>
      <c r="R1882" s="11" t="s">
        <v>16186</v>
      </c>
      <c r="S1882" s="152" t="s">
        <v>8358</v>
      </c>
      <c r="T1882" s="78" t="str">
        <f t="shared" si="103"/>
        <v>y2_19_9y</v>
      </c>
      <c r="U1882" s="78" t="str">
        <f>INDEX(Lista!$O$2:$S$206,MATCH('Base data'!T1882,Lista!$P$2:$P$206,0),3)</f>
        <v>Procent - Förändringsfaktor</v>
      </c>
      <c r="V1882" s="78" t="str">
        <f>INDEX(Lista!$O$2:$S$206,MATCH('Base data'!T1882,Lista!$P$2:$P$206,0),4)</f>
        <v>SF_2_19</v>
      </c>
      <c r="W1882" s="78" t="str">
        <f>INDEX(Lista!$O$2:$S$206,MATCH('Base data'!T1882,Lista!$P$2:$P$206,0),5)</f>
        <v>Procent</v>
      </c>
      <c r="X1882" s="214" t="s">
        <v>16772</v>
      </c>
    </row>
    <row r="1883" spans="1:24" x14ac:dyDescent="0.2">
      <c r="A1883" s="215">
        <v>9789152302484</v>
      </c>
      <c r="B1883" s="11">
        <v>5</v>
      </c>
      <c r="C1883" s="11" t="s">
        <v>414</v>
      </c>
      <c r="D1883" s="11" t="s">
        <v>437</v>
      </c>
      <c r="E1883" s="11" t="s">
        <v>282</v>
      </c>
      <c r="F1883" s="11" t="s">
        <v>435</v>
      </c>
      <c r="G1883" s="11" t="s">
        <v>419</v>
      </c>
      <c r="H1883" s="11" t="s">
        <v>33</v>
      </c>
      <c r="I1883" s="11">
        <v>33</v>
      </c>
      <c r="J1883" s="11" t="s">
        <v>34</v>
      </c>
      <c r="K1883" s="164" t="s">
        <v>277</v>
      </c>
      <c r="L1883" s="11" t="s">
        <v>12548</v>
      </c>
      <c r="M1883" s="11" t="str">
        <f t="shared" si="104"/>
        <v>5_x5_6x_G_33b</v>
      </c>
      <c r="N1883" s="11" t="s">
        <v>11269</v>
      </c>
      <c r="O1883" s="11" t="s">
        <v>1256</v>
      </c>
      <c r="P1883" s="11"/>
      <c r="Q1883" s="55" t="s">
        <v>7324</v>
      </c>
      <c r="R1883" s="11" t="s">
        <v>16186</v>
      </c>
      <c r="S1883" s="152" t="s">
        <v>8358</v>
      </c>
      <c r="T1883" s="78" t="str">
        <f t="shared" si="103"/>
        <v>y2_19_9y</v>
      </c>
      <c r="U1883" s="78" t="str">
        <f>INDEX(Lista!$O$2:$S$206,MATCH('Base data'!T1883,Lista!$P$2:$P$206,0),3)</f>
        <v>Procent - Förändringsfaktor</v>
      </c>
      <c r="V1883" s="78" t="str">
        <f>INDEX(Lista!$O$2:$S$206,MATCH('Base data'!T1883,Lista!$P$2:$P$206,0),4)</f>
        <v>SF_2_19</v>
      </c>
      <c r="W1883" s="78" t="str">
        <f>INDEX(Lista!$O$2:$S$206,MATCH('Base data'!T1883,Lista!$P$2:$P$206,0),5)</f>
        <v>Procent</v>
      </c>
      <c r="X1883" s="214" t="s">
        <v>16772</v>
      </c>
    </row>
    <row r="1884" spans="1:24" x14ac:dyDescent="0.2">
      <c r="A1884" s="215">
        <v>9789152302484</v>
      </c>
      <c r="B1884" s="11">
        <v>5</v>
      </c>
      <c r="C1884" s="11" t="s">
        <v>414</v>
      </c>
      <c r="D1884" s="11" t="s">
        <v>437</v>
      </c>
      <c r="E1884" s="11" t="s">
        <v>282</v>
      </c>
      <c r="F1884" s="11" t="s">
        <v>435</v>
      </c>
      <c r="G1884" s="11" t="s">
        <v>419</v>
      </c>
      <c r="H1884" s="11" t="s">
        <v>33</v>
      </c>
      <c r="I1884" s="11">
        <v>33</v>
      </c>
      <c r="J1884" s="11" t="s">
        <v>40</v>
      </c>
      <c r="K1884" s="164" t="s">
        <v>277</v>
      </c>
      <c r="L1884" s="11" t="s">
        <v>12548</v>
      </c>
      <c r="M1884" s="11" t="str">
        <f t="shared" si="104"/>
        <v>5_x5_6x_G_33c</v>
      </c>
      <c r="N1884" s="11" t="s">
        <v>11270</v>
      </c>
      <c r="O1884" s="11" t="s">
        <v>1256</v>
      </c>
      <c r="P1884" s="11"/>
      <c r="Q1884" s="55" t="s">
        <v>7325</v>
      </c>
      <c r="R1884" s="11" t="s">
        <v>16186</v>
      </c>
      <c r="S1884" s="152" t="s">
        <v>8358</v>
      </c>
      <c r="T1884" s="78" t="str">
        <f t="shared" si="103"/>
        <v>y2_19_9y</v>
      </c>
      <c r="U1884" s="78" t="str">
        <f>INDEX(Lista!$O$2:$S$206,MATCH('Base data'!T1884,Lista!$P$2:$P$206,0),3)</f>
        <v>Procent - Förändringsfaktor</v>
      </c>
      <c r="V1884" s="78" t="str">
        <f>INDEX(Lista!$O$2:$S$206,MATCH('Base data'!T1884,Lista!$P$2:$P$206,0),4)</f>
        <v>SF_2_19</v>
      </c>
      <c r="W1884" s="78" t="str">
        <f>INDEX(Lista!$O$2:$S$206,MATCH('Base data'!T1884,Lista!$P$2:$P$206,0),5)</f>
        <v>Procent</v>
      </c>
      <c r="X1884" s="214" t="s">
        <v>16772</v>
      </c>
    </row>
    <row r="1885" spans="1:24" x14ac:dyDescent="0.2">
      <c r="A1885" s="215">
        <v>9789152302484</v>
      </c>
      <c r="B1885" s="11">
        <v>5</v>
      </c>
      <c r="C1885" s="11" t="s">
        <v>414</v>
      </c>
      <c r="D1885" s="11" t="s">
        <v>437</v>
      </c>
      <c r="E1885" s="11" t="s">
        <v>282</v>
      </c>
      <c r="F1885" s="11" t="s">
        <v>435</v>
      </c>
      <c r="G1885" s="11" t="s">
        <v>419</v>
      </c>
      <c r="H1885" s="11" t="s">
        <v>33</v>
      </c>
      <c r="I1885" s="11">
        <v>34</v>
      </c>
      <c r="J1885" s="11"/>
      <c r="K1885" s="164" t="s">
        <v>277</v>
      </c>
      <c r="L1885" s="11" t="s">
        <v>17333</v>
      </c>
      <c r="M1885" s="11" t="str">
        <f t="shared" si="104"/>
        <v>5_x5_6x_G_34</v>
      </c>
      <c r="N1885" s="11" t="s">
        <v>11271</v>
      </c>
      <c r="O1885" s="11" t="s">
        <v>1256</v>
      </c>
      <c r="P1885" s="11"/>
      <c r="Q1885" s="55" t="s">
        <v>7326</v>
      </c>
      <c r="R1885" s="11" t="s">
        <v>16186</v>
      </c>
      <c r="S1885" s="152" t="s">
        <v>8358</v>
      </c>
      <c r="T1885" s="78" t="str">
        <f t="shared" si="103"/>
        <v>y2_19_9y</v>
      </c>
      <c r="U1885" s="78" t="str">
        <f>INDEX(Lista!$O$2:$S$206,MATCH('Base data'!T1885,Lista!$P$2:$P$206,0),3)</f>
        <v>Procent - Förändringsfaktor</v>
      </c>
      <c r="V1885" s="78" t="str">
        <f>INDEX(Lista!$O$2:$S$206,MATCH('Base data'!T1885,Lista!$P$2:$P$206,0),4)</f>
        <v>SF_2_19</v>
      </c>
      <c r="W1885" s="78" t="str">
        <f>INDEX(Lista!$O$2:$S$206,MATCH('Base data'!T1885,Lista!$P$2:$P$206,0),5)</f>
        <v>Procent</v>
      </c>
      <c r="X1885" s="214" t="s">
        <v>16772</v>
      </c>
    </row>
    <row r="1886" spans="1:24" x14ac:dyDescent="0.2">
      <c r="A1886" s="215">
        <v>9789152302484</v>
      </c>
      <c r="B1886" s="11">
        <v>5</v>
      </c>
      <c r="C1886" s="11" t="s">
        <v>414</v>
      </c>
      <c r="D1886" s="11" t="s">
        <v>437</v>
      </c>
      <c r="E1886" s="11" t="s">
        <v>282</v>
      </c>
      <c r="F1886" s="11" t="s">
        <v>435</v>
      </c>
      <c r="G1886" s="11" t="s">
        <v>419</v>
      </c>
      <c r="H1886" s="11" t="s">
        <v>33</v>
      </c>
      <c r="I1886" s="11">
        <v>35</v>
      </c>
      <c r="J1886" s="11" t="s">
        <v>31</v>
      </c>
      <c r="K1886" s="164" t="s">
        <v>277</v>
      </c>
      <c r="L1886" s="11" t="s">
        <v>12548</v>
      </c>
      <c r="M1886" s="11" t="str">
        <f t="shared" si="104"/>
        <v>5_x5_6x_G_35a</v>
      </c>
      <c r="N1886" s="11" t="s">
        <v>11272</v>
      </c>
      <c r="O1886" s="11" t="s">
        <v>1256</v>
      </c>
      <c r="P1886" s="11"/>
      <c r="Q1886" s="55" t="s">
        <v>7327</v>
      </c>
      <c r="R1886" s="11" t="s">
        <v>16186</v>
      </c>
      <c r="S1886" s="152" t="s">
        <v>8358</v>
      </c>
      <c r="T1886" s="78" t="str">
        <f t="shared" si="103"/>
        <v>y2_19_9y</v>
      </c>
      <c r="U1886" s="78" t="str">
        <f>INDEX(Lista!$O$2:$S$206,MATCH('Base data'!T1886,Lista!$P$2:$P$206,0),3)</f>
        <v>Procent - Förändringsfaktor</v>
      </c>
      <c r="V1886" s="78" t="str">
        <f>INDEX(Lista!$O$2:$S$206,MATCH('Base data'!T1886,Lista!$P$2:$P$206,0),4)</f>
        <v>SF_2_19</v>
      </c>
      <c r="W1886" s="78" t="str">
        <f>INDEX(Lista!$O$2:$S$206,MATCH('Base data'!T1886,Lista!$P$2:$P$206,0),5)</f>
        <v>Procent</v>
      </c>
      <c r="X1886" s="214" t="s">
        <v>16772</v>
      </c>
    </row>
    <row r="1887" spans="1:24" x14ac:dyDescent="0.2">
      <c r="A1887" s="215">
        <v>9789152302484</v>
      </c>
      <c r="B1887" s="11">
        <v>5</v>
      </c>
      <c r="C1887" s="11" t="s">
        <v>414</v>
      </c>
      <c r="D1887" s="11" t="s">
        <v>437</v>
      </c>
      <c r="E1887" s="11" t="s">
        <v>282</v>
      </c>
      <c r="F1887" s="11" t="s">
        <v>435</v>
      </c>
      <c r="G1887" s="11" t="s">
        <v>419</v>
      </c>
      <c r="H1887" s="11" t="s">
        <v>33</v>
      </c>
      <c r="I1887" s="11">
        <v>35</v>
      </c>
      <c r="J1887" s="11" t="s">
        <v>34</v>
      </c>
      <c r="K1887" s="164" t="s">
        <v>277</v>
      </c>
      <c r="L1887" s="11" t="s">
        <v>12548</v>
      </c>
      <c r="M1887" s="11" t="str">
        <f t="shared" si="104"/>
        <v>5_x5_6x_G_35b</v>
      </c>
      <c r="N1887" s="11" t="s">
        <v>11273</v>
      </c>
      <c r="O1887" s="11" t="s">
        <v>1256</v>
      </c>
      <c r="P1887" s="11"/>
      <c r="Q1887" s="55" t="s">
        <v>7328</v>
      </c>
      <c r="R1887" s="11" t="s">
        <v>16186</v>
      </c>
      <c r="S1887" s="152" t="s">
        <v>8358</v>
      </c>
      <c r="T1887" s="78" t="str">
        <f t="shared" si="103"/>
        <v>y2_19_9y</v>
      </c>
      <c r="U1887" s="78" t="str">
        <f>INDEX(Lista!$O$2:$S$206,MATCH('Base data'!T1887,Lista!$P$2:$P$206,0),3)</f>
        <v>Procent - Förändringsfaktor</v>
      </c>
      <c r="V1887" s="78" t="str">
        <f>INDEX(Lista!$O$2:$S$206,MATCH('Base data'!T1887,Lista!$P$2:$P$206,0),4)</f>
        <v>SF_2_19</v>
      </c>
      <c r="W1887" s="78" t="str">
        <f>INDEX(Lista!$O$2:$S$206,MATCH('Base data'!T1887,Lista!$P$2:$P$206,0),5)</f>
        <v>Procent</v>
      </c>
      <c r="X1887" s="214" t="s">
        <v>16772</v>
      </c>
    </row>
    <row r="1888" spans="1:24" x14ac:dyDescent="0.2">
      <c r="A1888" s="215">
        <v>9789152302484</v>
      </c>
      <c r="B1888" s="11">
        <v>5</v>
      </c>
      <c r="C1888" s="11" t="s">
        <v>414</v>
      </c>
      <c r="D1888" s="11" t="s">
        <v>437</v>
      </c>
      <c r="E1888" s="11" t="s">
        <v>282</v>
      </c>
      <c r="F1888" s="11" t="s">
        <v>435</v>
      </c>
      <c r="G1888" s="11" t="s">
        <v>419</v>
      </c>
      <c r="H1888" s="11" t="s">
        <v>33</v>
      </c>
      <c r="I1888" s="11">
        <v>36</v>
      </c>
      <c r="J1888" s="11"/>
      <c r="K1888" s="164" t="s">
        <v>277</v>
      </c>
      <c r="L1888" s="11" t="s">
        <v>17333</v>
      </c>
      <c r="M1888" s="11" t="str">
        <f t="shared" si="104"/>
        <v>5_x5_6x_G_36</v>
      </c>
      <c r="N1888" s="11" t="s">
        <v>11274</v>
      </c>
      <c r="O1888" s="11" t="s">
        <v>1256</v>
      </c>
      <c r="P1888" s="11"/>
      <c r="Q1888" s="55" t="s">
        <v>7329</v>
      </c>
      <c r="R1888" s="11" t="s">
        <v>16186</v>
      </c>
      <c r="S1888" s="152" t="s">
        <v>8358</v>
      </c>
      <c r="T1888" s="78" t="str">
        <f t="shared" si="103"/>
        <v>y2_19_9y</v>
      </c>
      <c r="U1888" s="78" t="str">
        <f>INDEX(Lista!$O$2:$S$206,MATCH('Base data'!T1888,Lista!$P$2:$P$206,0),3)</f>
        <v>Procent - Förändringsfaktor</v>
      </c>
      <c r="V1888" s="78" t="str">
        <f>INDEX(Lista!$O$2:$S$206,MATCH('Base data'!T1888,Lista!$P$2:$P$206,0),4)</f>
        <v>SF_2_19</v>
      </c>
      <c r="W1888" s="78" t="str">
        <f>INDEX(Lista!$O$2:$S$206,MATCH('Base data'!T1888,Lista!$P$2:$P$206,0),5)</f>
        <v>Procent</v>
      </c>
      <c r="X1888" s="214" t="s">
        <v>16772</v>
      </c>
    </row>
    <row r="1889" spans="1:24" x14ac:dyDescent="0.2">
      <c r="A1889" s="215">
        <v>9789152302484</v>
      </c>
      <c r="B1889" s="11">
        <v>5</v>
      </c>
      <c r="C1889" s="11" t="s">
        <v>414</v>
      </c>
      <c r="D1889" s="11" t="s">
        <v>437</v>
      </c>
      <c r="E1889" s="11" t="s">
        <v>282</v>
      </c>
      <c r="F1889" s="11" t="s">
        <v>435</v>
      </c>
      <c r="G1889" s="11" t="s">
        <v>419</v>
      </c>
      <c r="H1889" s="11" t="s">
        <v>33</v>
      </c>
      <c r="I1889" s="11">
        <v>37</v>
      </c>
      <c r="J1889" s="11" t="s">
        <v>31</v>
      </c>
      <c r="K1889" s="164" t="s">
        <v>277</v>
      </c>
      <c r="L1889" s="11" t="s">
        <v>12548</v>
      </c>
      <c r="M1889" s="11" t="str">
        <f t="shared" si="104"/>
        <v>5_x5_6x_G_37a</v>
      </c>
      <c r="N1889" s="11" t="s">
        <v>11275</v>
      </c>
      <c r="O1889" s="11" t="s">
        <v>1256</v>
      </c>
      <c r="P1889" s="11"/>
      <c r="Q1889" s="55" t="s">
        <v>7330</v>
      </c>
      <c r="R1889" s="11" t="s">
        <v>16186</v>
      </c>
      <c r="S1889" s="152" t="s">
        <v>8359</v>
      </c>
      <c r="T1889" s="78" t="str">
        <f t="shared" si="103"/>
        <v>y2_19_12y</v>
      </c>
      <c r="U1889" s="78" t="str">
        <f>INDEX(Lista!$O$2:$S$206,MATCH('Base data'!T1889,Lista!$P$2:$P$206,0),3)</f>
        <v>Procent - Upprepad procentuell förändring</v>
      </c>
      <c r="V1889" s="78" t="str">
        <f>INDEX(Lista!$O$2:$S$206,MATCH('Base data'!T1889,Lista!$P$2:$P$206,0),4)</f>
        <v>SF_2_19</v>
      </c>
      <c r="W1889" s="78" t="str">
        <f>INDEX(Lista!$O$2:$S$206,MATCH('Base data'!T1889,Lista!$P$2:$P$206,0),5)</f>
        <v>Procent</v>
      </c>
      <c r="X1889" s="214" t="s">
        <v>16772</v>
      </c>
    </row>
    <row r="1890" spans="1:24" x14ac:dyDescent="0.2">
      <c r="A1890" s="215">
        <v>9789152302484</v>
      </c>
      <c r="B1890" s="11">
        <v>5</v>
      </c>
      <c r="C1890" s="11" t="s">
        <v>414</v>
      </c>
      <c r="D1890" s="11" t="s">
        <v>437</v>
      </c>
      <c r="E1890" s="11" t="s">
        <v>282</v>
      </c>
      <c r="F1890" s="11" t="s">
        <v>435</v>
      </c>
      <c r="G1890" s="11" t="s">
        <v>419</v>
      </c>
      <c r="H1890" s="11" t="s">
        <v>33</v>
      </c>
      <c r="I1890" s="11">
        <v>37</v>
      </c>
      <c r="J1890" s="11" t="s">
        <v>34</v>
      </c>
      <c r="K1890" s="164" t="s">
        <v>277</v>
      </c>
      <c r="L1890" s="11" t="s">
        <v>12548</v>
      </c>
      <c r="M1890" s="11" t="str">
        <f t="shared" si="104"/>
        <v>5_x5_6x_G_37b</v>
      </c>
      <c r="N1890" s="11" t="s">
        <v>11276</v>
      </c>
      <c r="O1890" s="11" t="s">
        <v>1256</v>
      </c>
      <c r="P1890" s="11"/>
      <c r="Q1890" s="55" t="s">
        <v>7331</v>
      </c>
      <c r="R1890" s="11" t="s">
        <v>16186</v>
      </c>
      <c r="S1890" s="152" t="s">
        <v>8359</v>
      </c>
      <c r="T1890" s="78" t="str">
        <f t="shared" si="103"/>
        <v>y2_19_12y</v>
      </c>
      <c r="U1890" s="78" t="str">
        <f>INDEX(Lista!$O$2:$S$206,MATCH('Base data'!T1890,Lista!$P$2:$P$206,0),3)</f>
        <v>Procent - Upprepad procentuell förändring</v>
      </c>
      <c r="V1890" s="78" t="str">
        <f>INDEX(Lista!$O$2:$S$206,MATCH('Base data'!T1890,Lista!$P$2:$P$206,0),4)</f>
        <v>SF_2_19</v>
      </c>
      <c r="W1890" s="78" t="str">
        <f>INDEX(Lista!$O$2:$S$206,MATCH('Base data'!T1890,Lista!$P$2:$P$206,0),5)</f>
        <v>Procent</v>
      </c>
      <c r="X1890" s="214" t="s">
        <v>16772</v>
      </c>
    </row>
    <row r="1891" spans="1:24" x14ac:dyDescent="0.2">
      <c r="A1891" s="215">
        <v>9789152302484</v>
      </c>
      <c r="B1891" s="11">
        <v>5</v>
      </c>
      <c r="C1891" s="11" t="s">
        <v>414</v>
      </c>
      <c r="D1891" s="11" t="s">
        <v>437</v>
      </c>
      <c r="E1891" s="11" t="s">
        <v>282</v>
      </c>
      <c r="F1891" s="11" t="s">
        <v>435</v>
      </c>
      <c r="G1891" s="11" t="s">
        <v>419</v>
      </c>
      <c r="H1891" s="11" t="s">
        <v>33</v>
      </c>
      <c r="I1891" s="11">
        <v>38</v>
      </c>
      <c r="J1891" s="11" t="s">
        <v>31</v>
      </c>
      <c r="K1891" s="164" t="s">
        <v>277</v>
      </c>
      <c r="L1891" s="11" t="s">
        <v>17333</v>
      </c>
      <c r="M1891" s="11" t="str">
        <f t="shared" si="104"/>
        <v>5_x5_6x_G_38a</v>
      </c>
      <c r="N1891" s="11" t="s">
        <v>11277</v>
      </c>
      <c r="O1891" s="11" t="s">
        <v>328</v>
      </c>
      <c r="P1891" s="11"/>
      <c r="Q1891" s="55" t="s">
        <v>7332</v>
      </c>
      <c r="R1891" s="11" t="s">
        <v>16186</v>
      </c>
      <c r="S1891" s="152" t="s">
        <v>8383</v>
      </c>
      <c r="T1891" s="78" t="str">
        <f t="shared" si="103"/>
        <v>y2_19_14y</v>
      </c>
      <c r="U1891" s="78" t="str">
        <f>INDEX(Lista!$O$2:$S$206,MATCH('Base data'!T1891,Lista!$P$2:$P$206,0),3)</f>
        <v>Procent - Procentuell förändring</v>
      </c>
      <c r="V1891" s="78" t="str">
        <f>INDEX(Lista!$O$2:$S$206,MATCH('Base data'!T1891,Lista!$P$2:$P$206,0),4)</f>
        <v>SF_2_19</v>
      </c>
      <c r="W1891" s="78" t="str">
        <f>INDEX(Lista!$O$2:$S$206,MATCH('Base data'!T1891,Lista!$P$2:$P$206,0),5)</f>
        <v>Procent</v>
      </c>
      <c r="X1891" s="214" t="s">
        <v>16772</v>
      </c>
    </row>
    <row r="1892" spans="1:24" x14ac:dyDescent="0.2">
      <c r="A1892" s="215">
        <v>9789152302484</v>
      </c>
      <c r="B1892" s="11">
        <v>5</v>
      </c>
      <c r="C1892" s="11" t="s">
        <v>414</v>
      </c>
      <c r="D1892" s="11" t="s">
        <v>437</v>
      </c>
      <c r="E1892" s="11" t="s">
        <v>282</v>
      </c>
      <c r="F1892" s="11" t="s">
        <v>435</v>
      </c>
      <c r="G1892" s="11" t="s">
        <v>419</v>
      </c>
      <c r="H1892" s="11" t="s">
        <v>33</v>
      </c>
      <c r="I1892" s="11">
        <v>38</v>
      </c>
      <c r="J1892" s="11" t="s">
        <v>34</v>
      </c>
      <c r="K1892" s="164" t="s">
        <v>277</v>
      </c>
      <c r="L1892" s="11" t="s">
        <v>17333</v>
      </c>
      <c r="M1892" s="11" t="str">
        <f t="shared" si="104"/>
        <v>5_x5_6x_G_38b</v>
      </c>
      <c r="N1892" s="11" t="s">
        <v>11278</v>
      </c>
      <c r="O1892" s="11" t="s">
        <v>328</v>
      </c>
      <c r="P1892" s="11"/>
      <c r="Q1892" s="55" t="s">
        <v>7333</v>
      </c>
      <c r="R1892" s="11" t="s">
        <v>16186</v>
      </c>
      <c r="S1892" s="152" t="s">
        <v>8383</v>
      </c>
      <c r="T1892" s="78" t="str">
        <f t="shared" si="103"/>
        <v>y2_19_14y</v>
      </c>
      <c r="U1892" s="78" t="str">
        <f>INDEX(Lista!$O$2:$S$206,MATCH('Base data'!T1892,Lista!$P$2:$P$206,0),3)</f>
        <v>Procent - Procentuell förändring</v>
      </c>
      <c r="V1892" s="78" t="str">
        <f>INDEX(Lista!$O$2:$S$206,MATCH('Base data'!T1892,Lista!$P$2:$P$206,0),4)</f>
        <v>SF_2_19</v>
      </c>
      <c r="W1892" s="78" t="str">
        <f>INDEX(Lista!$O$2:$S$206,MATCH('Base data'!T1892,Lista!$P$2:$P$206,0),5)</f>
        <v>Procent</v>
      </c>
      <c r="X1892" s="214" t="s">
        <v>16772</v>
      </c>
    </row>
    <row r="1893" spans="1:24" x14ac:dyDescent="0.2">
      <c r="A1893" s="215">
        <v>9789152302484</v>
      </c>
      <c r="B1893" s="11">
        <v>5</v>
      </c>
      <c r="C1893" s="11" t="s">
        <v>414</v>
      </c>
      <c r="D1893" s="11" t="s">
        <v>437</v>
      </c>
      <c r="E1893" s="11" t="s">
        <v>282</v>
      </c>
      <c r="F1893" s="11" t="s">
        <v>435</v>
      </c>
      <c r="G1893" s="11" t="s">
        <v>419</v>
      </c>
      <c r="H1893" s="11" t="s">
        <v>33</v>
      </c>
      <c r="I1893" s="11">
        <v>38</v>
      </c>
      <c r="J1893" s="11" t="s">
        <v>40</v>
      </c>
      <c r="K1893" s="164" t="s">
        <v>277</v>
      </c>
      <c r="L1893" s="11" t="s">
        <v>17333</v>
      </c>
      <c r="M1893" s="11" t="str">
        <f t="shared" si="104"/>
        <v>5_x5_6x_G_38c</v>
      </c>
      <c r="N1893" s="11" t="s">
        <v>11279</v>
      </c>
      <c r="O1893" s="11" t="s">
        <v>328</v>
      </c>
      <c r="P1893" s="11"/>
      <c r="Q1893" s="55" t="s">
        <v>7334</v>
      </c>
      <c r="R1893" s="11" t="s">
        <v>16186</v>
      </c>
      <c r="S1893" s="152" t="s">
        <v>8383</v>
      </c>
      <c r="T1893" s="78" t="str">
        <f t="shared" si="103"/>
        <v>y2_19_14y</v>
      </c>
      <c r="U1893" s="78" t="str">
        <f>INDEX(Lista!$O$2:$S$206,MATCH('Base data'!T1893,Lista!$P$2:$P$206,0),3)</f>
        <v>Procent - Procentuell förändring</v>
      </c>
      <c r="V1893" s="78" t="str">
        <f>INDEX(Lista!$O$2:$S$206,MATCH('Base data'!T1893,Lista!$P$2:$P$206,0),4)</f>
        <v>SF_2_19</v>
      </c>
      <c r="W1893" s="78" t="str">
        <f>INDEX(Lista!$O$2:$S$206,MATCH('Base data'!T1893,Lista!$P$2:$P$206,0),5)</f>
        <v>Procent</v>
      </c>
      <c r="X1893" s="214" t="s">
        <v>16772</v>
      </c>
    </row>
    <row r="1894" spans="1:24" x14ac:dyDescent="0.2">
      <c r="A1894" s="215">
        <v>9789152302484</v>
      </c>
      <c r="B1894" s="11">
        <v>5</v>
      </c>
      <c r="C1894" s="11" t="s">
        <v>414</v>
      </c>
      <c r="D1894" s="11" t="s">
        <v>437</v>
      </c>
      <c r="E1894" s="11" t="s">
        <v>282</v>
      </c>
      <c r="F1894" s="11" t="s">
        <v>435</v>
      </c>
      <c r="G1894" s="11" t="s">
        <v>419</v>
      </c>
      <c r="H1894" s="11" t="s">
        <v>33</v>
      </c>
      <c r="I1894" s="11">
        <v>38</v>
      </c>
      <c r="J1894" s="11" t="s">
        <v>66</v>
      </c>
      <c r="K1894" s="164" t="s">
        <v>277</v>
      </c>
      <c r="L1894" s="11" t="s">
        <v>17333</v>
      </c>
      <c r="M1894" s="11" t="str">
        <f t="shared" si="104"/>
        <v>5_x5_6x_G_38d</v>
      </c>
      <c r="N1894" s="11" t="s">
        <v>11280</v>
      </c>
      <c r="O1894" s="11" t="s">
        <v>328</v>
      </c>
      <c r="P1894" s="11"/>
      <c r="Q1894" s="55" t="s">
        <v>7335</v>
      </c>
      <c r="R1894" s="11" t="s">
        <v>16186</v>
      </c>
      <c r="S1894" s="152" t="s">
        <v>8383</v>
      </c>
      <c r="T1894" s="78" t="str">
        <f t="shared" si="103"/>
        <v>y2_19_14y</v>
      </c>
      <c r="U1894" s="78" t="str">
        <f>INDEX(Lista!$O$2:$S$206,MATCH('Base data'!T1894,Lista!$P$2:$P$206,0),3)</f>
        <v>Procent - Procentuell förändring</v>
      </c>
      <c r="V1894" s="78" t="str">
        <f>INDEX(Lista!$O$2:$S$206,MATCH('Base data'!T1894,Lista!$P$2:$P$206,0),4)</f>
        <v>SF_2_19</v>
      </c>
      <c r="W1894" s="78" t="str">
        <f>INDEX(Lista!$O$2:$S$206,MATCH('Base data'!T1894,Lista!$P$2:$P$206,0),5)</f>
        <v>Procent</v>
      </c>
      <c r="X1894" s="214" t="s">
        <v>16772</v>
      </c>
    </row>
    <row r="1895" spans="1:24" x14ac:dyDescent="0.2">
      <c r="A1895" s="215">
        <v>9789152302484</v>
      </c>
      <c r="B1895" s="11">
        <v>5</v>
      </c>
      <c r="C1895" s="11" t="s">
        <v>414</v>
      </c>
      <c r="D1895" s="11" t="s">
        <v>437</v>
      </c>
      <c r="E1895" s="11" t="s">
        <v>282</v>
      </c>
      <c r="F1895" s="11" t="s">
        <v>435</v>
      </c>
      <c r="G1895" s="11" t="s">
        <v>419</v>
      </c>
      <c r="H1895" s="11" t="s">
        <v>33</v>
      </c>
      <c r="I1895" s="11">
        <v>39</v>
      </c>
      <c r="J1895" s="11" t="s">
        <v>31</v>
      </c>
      <c r="K1895" s="164" t="s">
        <v>277</v>
      </c>
      <c r="L1895" s="11" t="s">
        <v>12548</v>
      </c>
      <c r="M1895" s="11" t="str">
        <f t="shared" si="104"/>
        <v>5_x5_6x_G_39a</v>
      </c>
      <c r="N1895" s="11" t="s">
        <v>11281</v>
      </c>
      <c r="O1895" s="11" t="s">
        <v>358</v>
      </c>
      <c r="P1895" s="11"/>
      <c r="Q1895" s="55" t="s">
        <v>7336</v>
      </c>
      <c r="R1895" s="11" t="s">
        <v>16186</v>
      </c>
      <c r="S1895" s="152" t="s">
        <v>8383</v>
      </c>
      <c r="T1895" s="78" t="str">
        <f t="shared" si="103"/>
        <v>y2_19_14y</v>
      </c>
      <c r="U1895" s="78" t="str">
        <f>INDEX(Lista!$O$2:$S$206,MATCH('Base data'!T1895,Lista!$P$2:$P$206,0),3)</f>
        <v>Procent - Procentuell förändring</v>
      </c>
      <c r="V1895" s="78" t="str">
        <f>INDEX(Lista!$O$2:$S$206,MATCH('Base data'!T1895,Lista!$P$2:$P$206,0),4)</f>
        <v>SF_2_19</v>
      </c>
      <c r="W1895" s="78" t="str">
        <f>INDEX(Lista!$O$2:$S$206,MATCH('Base data'!T1895,Lista!$P$2:$P$206,0),5)</f>
        <v>Procent</v>
      </c>
      <c r="X1895" s="214" t="s">
        <v>16772</v>
      </c>
    </row>
    <row r="1896" spans="1:24" x14ac:dyDescent="0.2">
      <c r="A1896" s="215">
        <v>9789152302484</v>
      </c>
      <c r="B1896" s="11">
        <v>5</v>
      </c>
      <c r="C1896" s="11" t="s">
        <v>414</v>
      </c>
      <c r="D1896" s="11" t="s">
        <v>437</v>
      </c>
      <c r="E1896" s="11" t="s">
        <v>282</v>
      </c>
      <c r="F1896" s="11" t="s">
        <v>435</v>
      </c>
      <c r="G1896" s="11" t="s">
        <v>419</v>
      </c>
      <c r="H1896" s="11" t="s">
        <v>33</v>
      </c>
      <c r="I1896" s="11">
        <v>39</v>
      </c>
      <c r="J1896" s="11" t="s">
        <v>34</v>
      </c>
      <c r="K1896" s="164" t="s">
        <v>277</v>
      </c>
      <c r="L1896" s="11" t="s">
        <v>12548</v>
      </c>
      <c r="M1896" s="11" t="str">
        <f t="shared" si="104"/>
        <v>5_x5_6x_G_39b</v>
      </c>
      <c r="N1896" s="11" t="s">
        <v>11282</v>
      </c>
      <c r="O1896" s="11" t="s">
        <v>358</v>
      </c>
      <c r="P1896" s="11"/>
      <c r="Q1896" s="55" t="s">
        <v>7337</v>
      </c>
      <c r="R1896" s="11" t="s">
        <v>16186</v>
      </c>
      <c r="S1896" s="152" t="s">
        <v>8383</v>
      </c>
      <c r="T1896" s="78" t="str">
        <f t="shared" si="103"/>
        <v>y2_19_14y</v>
      </c>
      <c r="U1896" s="78" t="str">
        <f>INDEX(Lista!$O$2:$S$206,MATCH('Base data'!T1896,Lista!$P$2:$P$206,0),3)</f>
        <v>Procent - Procentuell förändring</v>
      </c>
      <c r="V1896" s="78" t="str">
        <f>INDEX(Lista!$O$2:$S$206,MATCH('Base data'!T1896,Lista!$P$2:$P$206,0),4)</f>
        <v>SF_2_19</v>
      </c>
      <c r="W1896" s="78" t="str">
        <f>INDEX(Lista!$O$2:$S$206,MATCH('Base data'!T1896,Lista!$P$2:$P$206,0),5)</f>
        <v>Procent</v>
      </c>
      <c r="X1896" s="214" t="s">
        <v>16772</v>
      </c>
    </row>
    <row r="1897" spans="1:24" x14ac:dyDescent="0.2">
      <c r="A1897" s="215">
        <v>9789152302484</v>
      </c>
      <c r="B1897" s="11">
        <v>5</v>
      </c>
      <c r="C1897" s="11" t="s">
        <v>414</v>
      </c>
      <c r="D1897" s="11" t="s">
        <v>437</v>
      </c>
      <c r="E1897" s="11" t="s">
        <v>282</v>
      </c>
      <c r="F1897" s="11" t="s">
        <v>435</v>
      </c>
      <c r="G1897" s="11" t="s">
        <v>419</v>
      </c>
      <c r="H1897" s="11" t="s">
        <v>33</v>
      </c>
      <c r="I1897" s="11">
        <v>39</v>
      </c>
      <c r="J1897" s="11" t="s">
        <v>40</v>
      </c>
      <c r="K1897" s="164" t="s">
        <v>277</v>
      </c>
      <c r="L1897" s="11" t="s">
        <v>12548</v>
      </c>
      <c r="M1897" s="11" t="str">
        <f t="shared" si="104"/>
        <v>5_x5_6x_G_39c</v>
      </c>
      <c r="N1897" s="11" t="s">
        <v>11283</v>
      </c>
      <c r="O1897" s="11" t="s">
        <v>358</v>
      </c>
      <c r="P1897" s="11"/>
      <c r="Q1897" s="55" t="s">
        <v>7338</v>
      </c>
      <c r="R1897" s="11" t="s">
        <v>16186</v>
      </c>
      <c r="S1897" s="152" t="s">
        <v>8383</v>
      </c>
      <c r="T1897" s="78" t="str">
        <f t="shared" si="103"/>
        <v>y2_19_14y</v>
      </c>
      <c r="U1897" s="78" t="str">
        <f>INDEX(Lista!$O$2:$S$206,MATCH('Base data'!T1897,Lista!$P$2:$P$206,0),3)</f>
        <v>Procent - Procentuell förändring</v>
      </c>
      <c r="V1897" s="78" t="str">
        <f>INDEX(Lista!$O$2:$S$206,MATCH('Base data'!T1897,Lista!$P$2:$P$206,0),4)</f>
        <v>SF_2_19</v>
      </c>
      <c r="W1897" s="78" t="str">
        <f>INDEX(Lista!$O$2:$S$206,MATCH('Base data'!T1897,Lista!$P$2:$P$206,0),5)</f>
        <v>Procent</v>
      </c>
      <c r="X1897" s="214" t="s">
        <v>16772</v>
      </c>
    </row>
    <row r="1898" spans="1:24" x14ac:dyDescent="0.2">
      <c r="A1898" s="215">
        <v>9789152302484</v>
      </c>
      <c r="B1898" s="11">
        <v>5</v>
      </c>
      <c r="C1898" s="11" t="s">
        <v>414</v>
      </c>
      <c r="D1898" s="11" t="s">
        <v>437</v>
      </c>
      <c r="E1898" s="11" t="s">
        <v>282</v>
      </c>
      <c r="F1898" s="11" t="s">
        <v>435</v>
      </c>
      <c r="G1898" s="11" t="s">
        <v>419</v>
      </c>
      <c r="H1898" s="11" t="s">
        <v>33</v>
      </c>
      <c r="I1898" s="11">
        <v>40</v>
      </c>
      <c r="J1898" s="11" t="s">
        <v>31</v>
      </c>
      <c r="K1898" s="164" t="s">
        <v>277</v>
      </c>
      <c r="L1898" s="11" t="s">
        <v>17333</v>
      </c>
      <c r="M1898" s="11" t="str">
        <f t="shared" si="104"/>
        <v>5_x5_6x_G_40a</v>
      </c>
      <c r="N1898" s="11" t="s">
        <v>11284</v>
      </c>
      <c r="O1898" s="11" t="s">
        <v>1256</v>
      </c>
      <c r="P1898" s="11"/>
      <c r="Q1898" s="55" t="s">
        <v>7339</v>
      </c>
      <c r="R1898" s="11" t="s">
        <v>7340</v>
      </c>
      <c r="S1898" s="152" t="s">
        <v>8383</v>
      </c>
      <c r="T1898" s="78" t="str">
        <f t="shared" si="103"/>
        <v>y2_19_14y</v>
      </c>
      <c r="U1898" s="78" t="str">
        <f>INDEX(Lista!$O$2:$S$206,MATCH('Base data'!T1898,Lista!$P$2:$P$206,0),3)</f>
        <v>Procent - Procentuell förändring</v>
      </c>
      <c r="V1898" s="78" t="str">
        <f>INDEX(Lista!$O$2:$S$206,MATCH('Base data'!T1898,Lista!$P$2:$P$206,0),4)</f>
        <v>SF_2_19</v>
      </c>
      <c r="W1898" s="78" t="str">
        <f>INDEX(Lista!$O$2:$S$206,MATCH('Base data'!T1898,Lista!$P$2:$P$206,0),5)</f>
        <v>Procent</v>
      </c>
      <c r="X1898" s="214" t="s">
        <v>16772</v>
      </c>
    </row>
    <row r="1899" spans="1:24" x14ac:dyDescent="0.2">
      <c r="A1899" s="215">
        <v>9789152302484</v>
      </c>
      <c r="B1899" s="11">
        <v>5</v>
      </c>
      <c r="C1899" s="11" t="s">
        <v>414</v>
      </c>
      <c r="D1899" s="11" t="s">
        <v>437</v>
      </c>
      <c r="E1899" s="11" t="s">
        <v>282</v>
      </c>
      <c r="F1899" s="11" t="s">
        <v>435</v>
      </c>
      <c r="G1899" s="11" t="s">
        <v>419</v>
      </c>
      <c r="H1899" s="11" t="s">
        <v>33</v>
      </c>
      <c r="I1899" s="11">
        <v>40</v>
      </c>
      <c r="J1899" s="11" t="s">
        <v>34</v>
      </c>
      <c r="K1899" s="164" t="s">
        <v>277</v>
      </c>
      <c r="L1899" s="11" t="s">
        <v>17333</v>
      </c>
      <c r="M1899" s="11" t="str">
        <f t="shared" si="104"/>
        <v>5_x5_6x_G_40b</v>
      </c>
      <c r="N1899" s="11" t="s">
        <v>11285</v>
      </c>
      <c r="O1899" s="11" t="s">
        <v>1256</v>
      </c>
      <c r="P1899" s="11"/>
      <c r="Q1899" s="55" t="s">
        <v>7341</v>
      </c>
      <c r="R1899" s="11" t="s">
        <v>7340</v>
      </c>
      <c r="S1899" s="152" t="s">
        <v>8383</v>
      </c>
      <c r="T1899" s="78" t="str">
        <f t="shared" si="103"/>
        <v>y2_19_14y</v>
      </c>
      <c r="U1899" s="78" t="str">
        <f>INDEX(Lista!$O$2:$S$206,MATCH('Base data'!T1899,Lista!$P$2:$P$206,0),3)</f>
        <v>Procent - Procentuell förändring</v>
      </c>
      <c r="V1899" s="78" t="str">
        <f>INDEX(Lista!$O$2:$S$206,MATCH('Base data'!T1899,Lista!$P$2:$P$206,0),4)</f>
        <v>SF_2_19</v>
      </c>
      <c r="W1899" s="78" t="str">
        <f>INDEX(Lista!$O$2:$S$206,MATCH('Base data'!T1899,Lista!$P$2:$P$206,0),5)</f>
        <v>Procent</v>
      </c>
      <c r="X1899" s="214" t="s">
        <v>16772</v>
      </c>
    </row>
    <row r="1900" spans="1:24" x14ac:dyDescent="0.2">
      <c r="A1900" s="215">
        <v>9789152302484</v>
      </c>
      <c r="B1900" s="11">
        <v>5</v>
      </c>
      <c r="C1900" s="11" t="s">
        <v>414</v>
      </c>
      <c r="D1900" s="11" t="s">
        <v>437</v>
      </c>
      <c r="E1900" s="11" t="s">
        <v>282</v>
      </c>
      <c r="F1900" s="11" t="s">
        <v>435</v>
      </c>
      <c r="G1900" s="11" t="s">
        <v>419</v>
      </c>
      <c r="H1900" s="11" t="s">
        <v>33</v>
      </c>
      <c r="I1900" s="11">
        <v>40</v>
      </c>
      <c r="J1900" s="11" t="s">
        <v>40</v>
      </c>
      <c r="K1900" s="164" t="s">
        <v>277</v>
      </c>
      <c r="L1900" s="11" t="s">
        <v>17333</v>
      </c>
      <c r="M1900" s="11" t="str">
        <f t="shared" si="104"/>
        <v>5_x5_6x_G_40c</v>
      </c>
      <c r="N1900" s="11" t="s">
        <v>11286</v>
      </c>
      <c r="O1900" s="11" t="s">
        <v>1256</v>
      </c>
      <c r="P1900" s="11"/>
      <c r="Q1900" s="55" t="s">
        <v>7342</v>
      </c>
      <c r="R1900" s="11" t="s">
        <v>7340</v>
      </c>
      <c r="S1900" s="152" t="s">
        <v>8383</v>
      </c>
      <c r="T1900" s="78" t="str">
        <f t="shared" si="103"/>
        <v>y2_19_14y</v>
      </c>
      <c r="U1900" s="78" t="str">
        <f>INDEX(Lista!$O$2:$S$206,MATCH('Base data'!T1900,Lista!$P$2:$P$206,0),3)</f>
        <v>Procent - Procentuell förändring</v>
      </c>
      <c r="V1900" s="78" t="str">
        <f>INDEX(Lista!$O$2:$S$206,MATCH('Base data'!T1900,Lista!$P$2:$P$206,0),4)</f>
        <v>SF_2_19</v>
      </c>
      <c r="W1900" s="78" t="str">
        <f>INDEX(Lista!$O$2:$S$206,MATCH('Base data'!T1900,Lista!$P$2:$P$206,0),5)</f>
        <v>Procent</v>
      </c>
      <c r="X1900" s="214" t="s">
        <v>16772</v>
      </c>
    </row>
    <row r="1901" spans="1:24" x14ac:dyDescent="0.2">
      <c r="A1901" s="215">
        <v>9789152302484</v>
      </c>
      <c r="B1901" s="11">
        <v>5</v>
      </c>
      <c r="C1901" s="11" t="s">
        <v>414</v>
      </c>
      <c r="D1901" s="11" t="s">
        <v>437</v>
      </c>
      <c r="E1901" s="11" t="s">
        <v>282</v>
      </c>
      <c r="F1901" s="11" t="s">
        <v>435</v>
      </c>
      <c r="G1901" s="11" t="s">
        <v>419</v>
      </c>
      <c r="H1901" s="11" t="s">
        <v>33</v>
      </c>
      <c r="I1901" s="11">
        <v>41</v>
      </c>
      <c r="J1901" s="11" t="s">
        <v>31</v>
      </c>
      <c r="K1901" s="164" t="s">
        <v>277</v>
      </c>
      <c r="L1901" s="11" t="s">
        <v>12548</v>
      </c>
      <c r="M1901" s="11" t="str">
        <f t="shared" si="104"/>
        <v>5_x5_6x_G_41a</v>
      </c>
      <c r="N1901" s="11" t="s">
        <v>11287</v>
      </c>
      <c r="O1901" s="11" t="s">
        <v>1256</v>
      </c>
      <c r="P1901" s="11"/>
      <c r="Q1901" s="55" t="s">
        <v>7343</v>
      </c>
      <c r="R1901" s="11" t="s">
        <v>16186</v>
      </c>
      <c r="S1901" s="152" t="s">
        <v>8322</v>
      </c>
      <c r="T1901" s="78" t="str">
        <f t="shared" si="103"/>
        <v>y2_19_2y</v>
      </c>
      <c r="U1901" s="78" t="str">
        <f>INDEX(Lista!$O$2:$S$206,MATCH('Base data'!T1901,Lista!$P$2:$P$206,0),3)</f>
        <v>Procent - Delar av det hela</v>
      </c>
      <c r="V1901" s="78" t="str">
        <f>INDEX(Lista!$O$2:$S$206,MATCH('Base data'!T1901,Lista!$P$2:$P$206,0),4)</f>
        <v>SF_2_19</v>
      </c>
      <c r="W1901" s="78" t="str">
        <f>INDEX(Lista!$O$2:$S$206,MATCH('Base data'!T1901,Lista!$P$2:$P$206,0),5)</f>
        <v>Procent</v>
      </c>
      <c r="X1901" s="214" t="s">
        <v>16772</v>
      </c>
    </row>
    <row r="1902" spans="1:24" x14ac:dyDescent="0.2">
      <c r="A1902" s="215">
        <v>9789152302484</v>
      </c>
      <c r="B1902" s="11">
        <v>5</v>
      </c>
      <c r="C1902" s="11" t="s">
        <v>414</v>
      </c>
      <c r="D1902" s="11" t="s">
        <v>437</v>
      </c>
      <c r="E1902" s="11" t="s">
        <v>282</v>
      </c>
      <c r="F1902" s="11" t="s">
        <v>435</v>
      </c>
      <c r="G1902" s="11" t="s">
        <v>419</v>
      </c>
      <c r="H1902" s="11" t="s">
        <v>33</v>
      </c>
      <c r="I1902" s="11">
        <v>41</v>
      </c>
      <c r="J1902" s="11" t="s">
        <v>34</v>
      </c>
      <c r="K1902" s="164" t="s">
        <v>277</v>
      </c>
      <c r="L1902" s="11" t="s">
        <v>12548</v>
      </c>
      <c r="M1902" s="11" t="str">
        <f t="shared" si="104"/>
        <v>5_x5_6x_G_41b</v>
      </c>
      <c r="N1902" s="11" t="s">
        <v>11288</v>
      </c>
      <c r="O1902" s="11" t="s">
        <v>1256</v>
      </c>
      <c r="P1902" s="11"/>
      <c r="Q1902" s="55" t="s">
        <v>7344</v>
      </c>
      <c r="R1902" s="11" t="s">
        <v>16186</v>
      </c>
      <c r="S1902" s="152" t="s">
        <v>8322</v>
      </c>
      <c r="T1902" s="78" t="str">
        <f t="shared" si="103"/>
        <v>y2_19_2y</v>
      </c>
      <c r="U1902" s="78" t="str">
        <f>INDEX(Lista!$O$2:$S$206,MATCH('Base data'!T1902,Lista!$P$2:$P$206,0),3)</f>
        <v>Procent - Delar av det hela</v>
      </c>
      <c r="V1902" s="78" t="str">
        <f>INDEX(Lista!$O$2:$S$206,MATCH('Base data'!T1902,Lista!$P$2:$P$206,0),4)</f>
        <v>SF_2_19</v>
      </c>
      <c r="W1902" s="78" t="str">
        <f>INDEX(Lista!$O$2:$S$206,MATCH('Base data'!T1902,Lista!$P$2:$P$206,0),5)</f>
        <v>Procent</v>
      </c>
      <c r="X1902" s="214" t="s">
        <v>16772</v>
      </c>
    </row>
    <row r="1903" spans="1:24" x14ac:dyDescent="0.2">
      <c r="A1903" s="215">
        <v>9789152302484</v>
      </c>
      <c r="B1903" s="11">
        <v>5</v>
      </c>
      <c r="C1903" s="11" t="s">
        <v>414</v>
      </c>
      <c r="D1903" s="11" t="s">
        <v>437</v>
      </c>
      <c r="E1903" s="11" t="s">
        <v>282</v>
      </c>
      <c r="F1903" s="11" t="s">
        <v>435</v>
      </c>
      <c r="G1903" s="11" t="s">
        <v>419</v>
      </c>
      <c r="H1903" s="11" t="s">
        <v>33</v>
      </c>
      <c r="I1903" s="11">
        <v>42</v>
      </c>
      <c r="J1903" s="11" t="s">
        <v>31</v>
      </c>
      <c r="K1903" s="164" t="s">
        <v>277</v>
      </c>
      <c r="L1903" s="11" t="s">
        <v>17333</v>
      </c>
      <c r="M1903" s="11" t="str">
        <f t="shared" si="104"/>
        <v>5_x5_6x_G_42a</v>
      </c>
      <c r="N1903" s="11" t="s">
        <v>11289</v>
      </c>
      <c r="O1903" s="11" t="s">
        <v>1256</v>
      </c>
      <c r="P1903" s="11"/>
      <c r="Q1903" s="55" t="s">
        <v>7345</v>
      </c>
      <c r="R1903" s="11" t="s">
        <v>16186</v>
      </c>
      <c r="S1903" s="152" t="s">
        <v>8383</v>
      </c>
      <c r="T1903" s="78" t="str">
        <f t="shared" si="103"/>
        <v>y2_19_14y</v>
      </c>
      <c r="U1903" s="78" t="str">
        <f>INDEX(Lista!$O$2:$S$206,MATCH('Base data'!T1903,Lista!$P$2:$P$206,0),3)</f>
        <v>Procent - Procentuell förändring</v>
      </c>
      <c r="V1903" s="78" t="str">
        <f>INDEX(Lista!$O$2:$S$206,MATCH('Base data'!T1903,Lista!$P$2:$P$206,0),4)</f>
        <v>SF_2_19</v>
      </c>
      <c r="W1903" s="78" t="str">
        <f>INDEX(Lista!$O$2:$S$206,MATCH('Base data'!T1903,Lista!$P$2:$P$206,0),5)</f>
        <v>Procent</v>
      </c>
      <c r="X1903" s="214" t="s">
        <v>16772</v>
      </c>
    </row>
    <row r="1904" spans="1:24" x14ac:dyDescent="0.2">
      <c r="A1904" s="215">
        <v>9789152302484</v>
      </c>
      <c r="B1904" s="11">
        <v>5</v>
      </c>
      <c r="C1904" s="11" t="s">
        <v>414</v>
      </c>
      <c r="D1904" s="11" t="s">
        <v>437</v>
      </c>
      <c r="E1904" s="11" t="s">
        <v>282</v>
      </c>
      <c r="F1904" s="11" t="s">
        <v>435</v>
      </c>
      <c r="G1904" s="11" t="s">
        <v>419</v>
      </c>
      <c r="H1904" s="11" t="s">
        <v>33</v>
      </c>
      <c r="I1904" s="11">
        <v>42</v>
      </c>
      <c r="J1904" s="11" t="s">
        <v>34</v>
      </c>
      <c r="K1904" s="164" t="s">
        <v>277</v>
      </c>
      <c r="L1904" s="11" t="s">
        <v>17333</v>
      </c>
      <c r="M1904" s="11" t="str">
        <f t="shared" si="104"/>
        <v>5_x5_6x_G_42b</v>
      </c>
      <c r="N1904" s="11" t="s">
        <v>11290</v>
      </c>
      <c r="O1904" s="11" t="s">
        <v>1256</v>
      </c>
      <c r="P1904" s="11"/>
      <c r="Q1904" s="55" t="s">
        <v>7346</v>
      </c>
      <c r="R1904" s="11" t="s">
        <v>16186</v>
      </c>
      <c r="S1904" s="152" t="s">
        <v>8383</v>
      </c>
      <c r="T1904" s="78" t="str">
        <f t="shared" si="103"/>
        <v>y2_19_14y</v>
      </c>
      <c r="U1904" s="78" t="str">
        <f>INDEX(Lista!$O$2:$S$206,MATCH('Base data'!T1904,Lista!$P$2:$P$206,0),3)</f>
        <v>Procent - Procentuell förändring</v>
      </c>
      <c r="V1904" s="78" t="str">
        <f>INDEX(Lista!$O$2:$S$206,MATCH('Base data'!T1904,Lista!$P$2:$P$206,0),4)</f>
        <v>SF_2_19</v>
      </c>
      <c r="W1904" s="78" t="str">
        <f>INDEX(Lista!$O$2:$S$206,MATCH('Base data'!T1904,Lista!$P$2:$P$206,0),5)</f>
        <v>Procent</v>
      </c>
      <c r="X1904" s="214" t="s">
        <v>16772</v>
      </c>
    </row>
    <row r="1905" spans="1:24" x14ac:dyDescent="0.2">
      <c r="A1905" s="215">
        <v>9789152302484</v>
      </c>
      <c r="B1905" s="11">
        <v>5</v>
      </c>
      <c r="C1905" s="11" t="s">
        <v>414</v>
      </c>
      <c r="D1905" s="11" t="s">
        <v>437</v>
      </c>
      <c r="E1905" s="11" t="s">
        <v>282</v>
      </c>
      <c r="F1905" s="11" t="s">
        <v>435</v>
      </c>
      <c r="G1905" s="11" t="s">
        <v>419</v>
      </c>
      <c r="H1905" s="11" t="s">
        <v>33</v>
      </c>
      <c r="I1905" s="11">
        <v>42</v>
      </c>
      <c r="J1905" s="11" t="s">
        <v>40</v>
      </c>
      <c r="K1905" s="164" t="s">
        <v>277</v>
      </c>
      <c r="L1905" s="11" t="s">
        <v>17333</v>
      </c>
      <c r="M1905" s="11" t="str">
        <f t="shared" si="104"/>
        <v>5_x5_6x_G_42c</v>
      </c>
      <c r="N1905" s="11" t="s">
        <v>11291</v>
      </c>
      <c r="O1905" s="11" t="s">
        <v>1256</v>
      </c>
      <c r="P1905" s="11"/>
      <c r="Q1905" s="55" t="s">
        <v>7347</v>
      </c>
      <c r="R1905" s="11" t="s">
        <v>16186</v>
      </c>
      <c r="S1905" s="152" t="s">
        <v>8383</v>
      </c>
      <c r="T1905" s="78" t="str">
        <f t="shared" si="103"/>
        <v>y2_19_14y</v>
      </c>
      <c r="U1905" s="78" t="str">
        <f>INDEX(Lista!$O$2:$S$206,MATCH('Base data'!T1905,Lista!$P$2:$P$206,0),3)</f>
        <v>Procent - Procentuell förändring</v>
      </c>
      <c r="V1905" s="78" t="str">
        <f>INDEX(Lista!$O$2:$S$206,MATCH('Base data'!T1905,Lista!$P$2:$P$206,0),4)</f>
        <v>SF_2_19</v>
      </c>
      <c r="W1905" s="78" t="str">
        <f>INDEX(Lista!$O$2:$S$206,MATCH('Base data'!T1905,Lista!$P$2:$P$206,0),5)</f>
        <v>Procent</v>
      </c>
      <c r="X1905" s="214" t="s">
        <v>16772</v>
      </c>
    </row>
    <row r="1906" spans="1:24" x14ac:dyDescent="0.2">
      <c r="A1906" s="215">
        <v>9789152302484</v>
      </c>
      <c r="B1906" s="11">
        <v>5</v>
      </c>
      <c r="C1906" s="11" t="s">
        <v>414</v>
      </c>
      <c r="D1906" s="11" t="s">
        <v>437</v>
      </c>
      <c r="E1906" s="11" t="s">
        <v>282</v>
      </c>
      <c r="F1906" s="11" t="s">
        <v>435</v>
      </c>
      <c r="G1906" s="11" t="s">
        <v>419</v>
      </c>
      <c r="H1906" s="11" t="s">
        <v>33</v>
      </c>
      <c r="I1906" s="11">
        <v>43</v>
      </c>
      <c r="J1906" s="11" t="s">
        <v>31</v>
      </c>
      <c r="K1906" s="164" t="s">
        <v>277</v>
      </c>
      <c r="L1906" s="11" t="s">
        <v>12548</v>
      </c>
      <c r="M1906" s="11" t="str">
        <f t="shared" si="104"/>
        <v>5_x5_6x_G_43a</v>
      </c>
      <c r="N1906" s="11" t="s">
        <v>11292</v>
      </c>
      <c r="O1906" s="11" t="s">
        <v>1256</v>
      </c>
      <c r="P1906" s="11"/>
      <c r="Q1906" s="55" t="s">
        <v>7348</v>
      </c>
      <c r="R1906" s="11" t="s">
        <v>16186</v>
      </c>
      <c r="S1906" s="152" t="s">
        <v>8383</v>
      </c>
      <c r="T1906" s="78" t="str">
        <f t="shared" si="103"/>
        <v>y2_19_14y</v>
      </c>
      <c r="U1906" s="78" t="str">
        <f>INDEX(Lista!$O$2:$S$206,MATCH('Base data'!T1906,Lista!$P$2:$P$206,0),3)</f>
        <v>Procent - Procentuell förändring</v>
      </c>
      <c r="V1906" s="78" t="str">
        <f>INDEX(Lista!$O$2:$S$206,MATCH('Base data'!T1906,Lista!$P$2:$P$206,0),4)</f>
        <v>SF_2_19</v>
      </c>
      <c r="W1906" s="78" t="str">
        <f>INDEX(Lista!$O$2:$S$206,MATCH('Base data'!T1906,Lista!$P$2:$P$206,0),5)</f>
        <v>Procent</v>
      </c>
      <c r="X1906" s="214" t="s">
        <v>16772</v>
      </c>
    </row>
    <row r="1907" spans="1:24" x14ac:dyDescent="0.2">
      <c r="A1907" s="215">
        <v>9789152302484</v>
      </c>
      <c r="B1907" s="11">
        <v>5</v>
      </c>
      <c r="C1907" s="11" t="s">
        <v>414</v>
      </c>
      <c r="D1907" s="11" t="s">
        <v>437</v>
      </c>
      <c r="E1907" s="11" t="s">
        <v>282</v>
      </c>
      <c r="F1907" s="11" t="s">
        <v>435</v>
      </c>
      <c r="G1907" s="11" t="s">
        <v>419</v>
      </c>
      <c r="H1907" s="11" t="s">
        <v>33</v>
      </c>
      <c r="I1907" s="11">
        <v>43</v>
      </c>
      <c r="J1907" s="11" t="s">
        <v>34</v>
      </c>
      <c r="K1907" s="164" t="s">
        <v>277</v>
      </c>
      <c r="L1907" s="11" t="s">
        <v>12548</v>
      </c>
      <c r="M1907" s="11" t="str">
        <f t="shared" si="104"/>
        <v>5_x5_6x_G_43b</v>
      </c>
      <c r="N1907" s="11" t="s">
        <v>11293</v>
      </c>
      <c r="O1907" s="11" t="s">
        <v>1256</v>
      </c>
      <c r="P1907" s="11"/>
      <c r="Q1907" s="55" t="s">
        <v>7349</v>
      </c>
      <c r="R1907" s="11" t="s">
        <v>16186</v>
      </c>
      <c r="S1907" s="152" t="s">
        <v>8383</v>
      </c>
      <c r="T1907" s="78" t="str">
        <f t="shared" si="103"/>
        <v>y2_19_14y</v>
      </c>
      <c r="U1907" s="78" t="str">
        <f>INDEX(Lista!$O$2:$S$206,MATCH('Base data'!T1907,Lista!$P$2:$P$206,0),3)</f>
        <v>Procent - Procentuell förändring</v>
      </c>
      <c r="V1907" s="78" t="str">
        <f>INDEX(Lista!$O$2:$S$206,MATCH('Base data'!T1907,Lista!$P$2:$P$206,0),4)</f>
        <v>SF_2_19</v>
      </c>
      <c r="W1907" s="78" t="str">
        <f>INDEX(Lista!$O$2:$S$206,MATCH('Base data'!T1907,Lista!$P$2:$P$206,0),5)</f>
        <v>Procent</v>
      </c>
      <c r="X1907" s="214" t="s">
        <v>16772</v>
      </c>
    </row>
    <row r="1908" spans="1:24" x14ac:dyDescent="0.2">
      <c r="A1908" s="215">
        <v>9789152302484</v>
      </c>
      <c r="B1908" s="11">
        <v>5</v>
      </c>
      <c r="C1908" s="11" t="s">
        <v>414</v>
      </c>
      <c r="D1908" s="11" t="s">
        <v>437</v>
      </c>
      <c r="E1908" s="11" t="s">
        <v>282</v>
      </c>
      <c r="F1908" s="11" t="s">
        <v>435</v>
      </c>
      <c r="G1908" s="11" t="s">
        <v>419</v>
      </c>
      <c r="H1908" s="11" t="s">
        <v>33</v>
      </c>
      <c r="I1908" s="11">
        <v>43</v>
      </c>
      <c r="J1908" s="11" t="s">
        <v>40</v>
      </c>
      <c r="K1908" s="164" t="s">
        <v>277</v>
      </c>
      <c r="L1908" s="11" t="s">
        <v>12548</v>
      </c>
      <c r="M1908" s="11" t="str">
        <f t="shared" si="104"/>
        <v>5_x5_6x_G_43c</v>
      </c>
      <c r="N1908" s="11" t="s">
        <v>11294</v>
      </c>
      <c r="O1908" s="11" t="s">
        <v>1256</v>
      </c>
      <c r="P1908" s="11"/>
      <c r="Q1908" s="55" t="s">
        <v>7350</v>
      </c>
      <c r="R1908" s="11" t="s">
        <v>16186</v>
      </c>
      <c r="S1908" s="152" t="s">
        <v>8383</v>
      </c>
      <c r="T1908" s="78" t="str">
        <f t="shared" si="103"/>
        <v>y2_19_14y</v>
      </c>
      <c r="U1908" s="78" t="str">
        <f>INDEX(Lista!$O$2:$S$206,MATCH('Base data'!T1908,Lista!$P$2:$P$206,0),3)</f>
        <v>Procent - Procentuell förändring</v>
      </c>
      <c r="V1908" s="78" t="str">
        <f>INDEX(Lista!$O$2:$S$206,MATCH('Base data'!T1908,Lista!$P$2:$P$206,0),4)</f>
        <v>SF_2_19</v>
      </c>
      <c r="W1908" s="78" t="str">
        <f>INDEX(Lista!$O$2:$S$206,MATCH('Base data'!T1908,Lista!$P$2:$P$206,0),5)</f>
        <v>Procent</v>
      </c>
      <c r="X1908" s="214" t="s">
        <v>16772</v>
      </c>
    </row>
    <row r="1909" spans="1:24" x14ac:dyDescent="0.2">
      <c r="A1909" s="215">
        <v>9789152302484</v>
      </c>
      <c r="B1909" s="11">
        <v>5</v>
      </c>
      <c r="C1909" s="11" t="s">
        <v>414</v>
      </c>
      <c r="D1909" s="11" t="s">
        <v>437</v>
      </c>
      <c r="E1909" s="11" t="s">
        <v>282</v>
      </c>
      <c r="F1909" s="11" t="s">
        <v>435</v>
      </c>
      <c r="G1909" s="11" t="s">
        <v>419</v>
      </c>
      <c r="H1909" s="11" t="s">
        <v>33</v>
      </c>
      <c r="I1909" s="11">
        <v>44</v>
      </c>
      <c r="J1909" s="11" t="s">
        <v>31</v>
      </c>
      <c r="K1909" s="164" t="s">
        <v>277</v>
      </c>
      <c r="L1909" s="11" t="s">
        <v>17333</v>
      </c>
      <c r="M1909" s="11" t="str">
        <f t="shared" si="104"/>
        <v>5_x5_6x_G_44a</v>
      </c>
      <c r="N1909" s="11" t="s">
        <v>11295</v>
      </c>
      <c r="O1909" s="11" t="s">
        <v>1256</v>
      </c>
      <c r="P1909" s="11"/>
      <c r="Q1909" s="55" t="s">
        <v>7351</v>
      </c>
      <c r="R1909" s="11" t="s">
        <v>16186</v>
      </c>
      <c r="S1909" s="152" t="s">
        <v>8322</v>
      </c>
      <c r="T1909" s="78" t="str">
        <f t="shared" si="103"/>
        <v>y2_19_2y</v>
      </c>
      <c r="U1909" s="78" t="str">
        <f>INDEX(Lista!$O$2:$S$206,MATCH('Base data'!T1909,Lista!$P$2:$P$206,0),3)</f>
        <v>Procent - Delar av det hela</v>
      </c>
      <c r="V1909" s="78" t="str">
        <f>INDEX(Lista!$O$2:$S$206,MATCH('Base data'!T1909,Lista!$P$2:$P$206,0),4)</f>
        <v>SF_2_19</v>
      </c>
      <c r="W1909" s="78" t="str">
        <f>INDEX(Lista!$O$2:$S$206,MATCH('Base data'!T1909,Lista!$P$2:$P$206,0),5)</f>
        <v>Procent</v>
      </c>
      <c r="X1909" s="214" t="s">
        <v>16772</v>
      </c>
    </row>
    <row r="1910" spans="1:24" x14ac:dyDescent="0.2">
      <c r="A1910" s="215">
        <v>9789152302484</v>
      </c>
      <c r="B1910" s="11">
        <v>5</v>
      </c>
      <c r="C1910" s="11" t="s">
        <v>414</v>
      </c>
      <c r="D1910" s="11" t="s">
        <v>437</v>
      </c>
      <c r="E1910" s="11" t="s">
        <v>282</v>
      </c>
      <c r="F1910" s="11" t="s">
        <v>435</v>
      </c>
      <c r="G1910" s="11" t="s">
        <v>419</v>
      </c>
      <c r="H1910" s="11" t="s">
        <v>33</v>
      </c>
      <c r="I1910" s="11">
        <v>44</v>
      </c>
      <c r="J1910" s="11" t="s">
        <v>34</v>
      </c>
      <c r="K1910" s="164" t="s">
        <v>277</v>
      </c>
      <c r="L1910" s="11" t="s">
        <v>17333</v>
      </c>
      <c r="M1910" s="11" t="str">
        <f t="shared" si="104"/>
        <v>5_x5_6x_G_44b</v>
      </c>
      <c r="N1910" s="11" t="s">
        <v>11296</v>
      </c>
      <c r="O1910" s="11" t="s">
        <v>1256</v>
      </c>
      <c r="P1910" s="11"/>
      <c r="Q1910" s="55" t="s">
        <v>7352</v>
      </c>
      <c r="R1910" s="11" t="s">
        <v>16186</v>
      </c>
      <c r="S1910" s="152" t="s">
        <v>8322</v>
      </c>
      <c r="T1910" s="78" t="str">
        <f t="shared" si="103"/>
        <v>y2_19_2y</v>
      </c>
      <c r="U1910" s="78" t="str">
        <f>INDEX(Lista!$O$2:$S$206,MATCH('Base data'!T1910,Lista!$P$2:$P$206,0),3)</f>
        <v>Procent - Delar av det hela</v>
      </c>
      <c r="V1910" s="78" t="str">
        <f>INDEX(Lista!$O$2:$S$206,MATCH('Base data'!T1910,Lista!$P$2:$P$206,0),4)</f>
        <v>SF_2_19</v>
      </c>
      <c r="W1910" s="78" t="str">
        <f>INDEX(Lista!$O$2:$S$206,MATCH('Base data'!T1910,Lista!$P$2:$P$206,0),5)</f>
        <v>Procent</v>
      </c>
      <c r="X1910" s="214" t="s">
        <v>16772</v>
      </c>
    </row>
    <row r="1911" spans="1:24" x14ac:dyDescent="0.2">
      <c r="A1911" s="215">
        <v>9789152302484</v>
      </c>
      <c r="B1911" s="11">
        <v>5</v>
      </c>
      <c r="C1911" s="11" t="s">
        <v>414</v>
      </c>
      <c r="D1911" s="11" t="s">
        <v>437</v>
      </c>
      <c r="E1911" s="11" t="s">
        <v>282</v>
      </c>
      <c r="F1911" s="11" t="s">
        <v>435</v>
      </c>
      <c r="G1911" s="11" t="s">
        <v>419</v>
      </c>
      <c r="H1911" s="11" t="s">
        <v>33</v>
      </c>
      <c r="I1911" s="11">
        <v>44</v>
      </c>
      <c r="J1911" s="11" t="s">
        <v>40</v>
      </c>
      <c r="K1911" s="164" t="s">
        <v>277</v>
      </c>
      <c r="L1911" s="11" t="s">
        <v>17333</v>
      </c>
      <c r="M1911" s="11" t="str">
        <f t="shared" si="104"/>
        <v>5_x5_6x_G_44c</v>
      </c>
      <c r="N1911" s="11" t="s">
        <v>11297</v>
      </c>
      <c r="O1911" s="11" t="s">
        <v>1256</v>
      </c>
      <c r="P1911" s="11"/>
      <c r="Q1911" s="55" t="s">
        <v>7353</v>
      </c>
      <c r="R1911" s="11" t="s">
        <v>16186</v>
      </c>
      <c r="S1911" s="152" t="s">
        <v>8322</v>
      </c>
      <c r="T1911" s="78" t="str">
        <f t="shared" si="103"/>
        <v>y2_19_2y</v>
      </c>
      <c r="U1911" s="78" t="str">
        <f>INDEX(Lista!$O$2:$S$206,MATCH('Base data'!T1911,Lista!$P$2:$P$206,0),3)</f>
        <v>Procent - Delar av det hela</v>
      </c>
      <c r="V1911" s="78" t="str">
        <f>INDEX(Lista!$O$2:$S$206,MATCH('Base data'!T1911,Lista!$P$2:$P$206,0),4)</f>
        <v>SF_2_19</v>
      </c>
      <c r="W1911" s="78" t="str">
        <f>INDEX(Lista!$O$2:$S$206,MATCH('Base data'!T1911,Lista!$P$2:$P$206,0),5)</f>
        <v>Procent</v>
      </c>
      <c r="X1911" s="214" t="s">
        <v>16772</v>
      </c>
    </row>
    <row r="1912" spans="1:24" x14ac:dyDescent="0.2">
      <c r="A1912" s="215">
        <v>9789152302484</v>
      </c>
      <c r="B1912" s="11">
        <v>5</v>
      </c>
      <c r="C1912" s="11" t="s">
        <v>414</v>
      </c>
      <c r="D1912" s="11" t="s">
        <v>437</v>
      </c>
      <c r="E1912" s="11" t="s">
        <v>282</v>
      </c>
      <c r="F1912" s="11" t="s">
        <v>435</v>
      </c>
      <c r="G1912" s="11" t="s">
        <v>419</v>
      </c>
      <c r="H1912" s="11" t="s">
        <v>33</v>
      </c>
      <c r="I1912" s="11">
        <v>44</v>
      </c>
      <c r="J1912" s="11" t="s">
        <v>66</v>
      </c>
      <c r="K1912" s="164" t="s">
        <v>277</v>
      </c>
      <c r="L1912" s="11" t="s">
        <v>17333</v>
      </c>
      <c r="M1912" s="11" t="str">
        <f t="shared" si="104"/>
        <v>5_x5_6x_G_44d</v>
      </c>
      <c r="N1912" s="11" t="s">
        <v>11298</v>
      </c>
      <c r="O1912" s="11" t="s">
        <v>1256</v>
      </c>
      <c r="P1912" s="11"/>
      <c r="Q1912" s="55" t="s">
        <v>7354</v>
      </c>
      <c r="R1912" s="11" t="s">
        <v>16186</v>
      </c>
      <c r="S1912" s="152" t="s">
        <v>8322</v>
      </c>
      <c r="T1912" s="78" t="str">
        <f t="shared" si="103"/>
        <v>y2_19_2y</v>
      </c>
      <c r="U1912" s="78" t="str">
        <f>INDEX(Lista!$O$2:$S$206,MATCH('Base data'!T1912,Lista!$P$2:$P$206,0),3)</f>
        <v>Procent - Delar av det hela</v>
      </c>
      <c r="V1912" s="78" t="str">
        <f>INDEX(Lista!$O$2:$S$206,MATCH('Base data'!T1912,Lista!$P$2:$P$206,0),4)</f>
        <v>SF_2_19</v>
      </c>
      <c r="W1912" s="78" t="str">
        <f>INDEX(Lista!$O$2:$S$206,MATCH('Base data'!T1912,Lista!$P$2:$P$206,0),5)</f>
        <v>Procent</v>
      </c>
      <c r="X1912" s="214" t="s">
        <v>16772</v>
      </c>
    </row>
    <row r="1913" spans="1:24" x14ac:dyDescent="0.2">
      <c r="A1913" s="215">
        <v>9789152302484</v>
      </c>
      <c r="B1913" s="11">
        <v>5</v>
      </c>
      <c r="C1913" s="11" t="s">
        <v>414</v>
      </c>
      <c r="D1913" s="11" t="s">
        <v>437</v>
      </c>
      <c r="E1913" s="11" t="s">
        <v>282</v>
      </c>
      <c r="F1913" s="11" t="s">
        <v>435</v>
      </c>
      <c r="G1913" s="11" t="s">
        <v>419</v>
      </c>
      <c r="H1913" s="11" t="s">
        <v>33</v>
      </c>
      <c r="I1913" s="11">
        <v>45</v>
      </c>
      <c r="J1913" s="11" t="s">
        <v>31</v>
      </c>
      <c r="K1913" s="164" t="s">
        <v>277</v>
      </c>
      <c r="L1913" s="11" t="s">
        <v>12548</v>
      </c>
      <c r="M1913" s="11" t="str">
        <f t="shared" si="104"/>
        <v>5_x5_6x_G_45a</v>
      </c>
      <c r="N1913" s="11" t="s">
        <v>11299</v>
      </c>
      <c r="O1913" s="11" t="s">
        <v>1256</v>
      </c>
      <c r="P1913" s="11"/>
      <c r="Q1913" s="55" t="s">
        <v>7355</v>
      </c>
      <c r="R1913" s="11" t="s">
        <v>16186</v>
      </c>
      <c r="S1913" s="152" t="s">
        <v>8383</v>
      </c>
      <c r="T1913" s="78" t="str">
        <f t="shared" si="103"/>
        <v>y2_19_14y</v>
      </c>
      <c r="U1913" s="78" t="str">
        <f>INDEX(Lista!$O$2:$S$206,MATCH('Base data'!T1913,Lista!$P$2:$P$206,0),3)</f>
        <v>Procent - Procentuell förändring</v>
      </c>
      <c r="V1913" s="78" t="str">
        <f>INDEX(Lista!$O$2:$S$206,MATCH('Base data'!T1913,Lista!$P$2:$P$206,0),4)</f>
        <v>SF_2_19</v>
      </c>
      <c r="W1913" s="78" t="str">
        <f>INDEX(Lista!$O$2:$S$206,MATCH('Base data'!T1913,Lista!$P$2:$P$206,0),5)</f>
        <v>Procent</v>
      </c>
      <c r="X1913" s="214" t="s">
        <v>16772</v>
      </c>
    </row>
    <row r="1914" spans="1:24" x14ac:dyDescent="0.2">
      <c r="A1914" s="215">
        <v>9789152302484</v>
      </c>
      <c r="B1914" s="11">
        <v>5</v>
      </c>
      <c r="C1914" s="11" t="s">
        <v>414</v>
      </c>
      <c r="D1914" s="11" t="s">
        <v>437</v>
      </c>
      <c r="E1914" s="11" t="s">
        <v>282</v>
      </c>
      <c r="F1914" s="11" t="s">
        <v>435</v>
      </c>
      <c r="G1914" s="11" t="s">
        <v>419</v>
      </c>
      <c r="H1914" s="11" t="s">
        <v>33</v>
      </c>
      <c r="I1914" s="11">
        <v>45</v>
      </c>
      <c r="J1914" s="11" t="s">
        <v>34</v>
      </c>
      <c r="K1914" s="164" t="s">
        <v>277</v>
      </c>
      <c r="L1914" s="11" t="s">
        <v>12548</v>
      </c>
      <c r="M1914" s="11" t="str">
        <f t="shared" si="104"/>
        <v>5_x5_6x_G_45b</v>
      </c>
      <c r="N1914" s="11" t="s">
        <v>11300</v>
      </c>
      <c r="O1914" s="11" t="s">
        <v>1256</v>
      </c>
      <c r="P1914" s="11"/>
      <c r="Q1914" s="55" t="s">
        <v>7356</v>
      </c>
      <c r="R1914" s="11" t="s">
        <v>16186</v>
      </c>
      <c r="S1914" s="152" t="s">
        <v>8383</v>
      </c>
      <c r="T1914" s="78" t="str">
        <f t="shared" si="103"/>
        <v>y2_19_14y</v>
      </c>
      <c r="U1914" s="78" t="str">
        <f>INDEX(Lista!$O$2:$S$206,MATCH('Base data'!T1914,Lista!$P$2:$P$206,0),3)</f>
        <v>Procent - Procentuell förändring</v>
      </c>
      <c r="V1914" s="78" t="str">
        <f>INDEX(Lista!$O$2:$S$206,MATCH('Base data'!T1914,Lista!$P$2:$P$206,0),4)</f>
        <v>SF_2_19</v>
      </c>
      <c r="W1914" s="78" t="str">
        <f>INDEX(Lista!$O$2:$S$206,MATCH('Base data'!T1914,Lista!$P$2:$P$206,0),5)</f>
        <v>Procent</v>
      </c>
      <c r="X1914" s="214" t="s">
        <v>16772</v>
      </c>
    </row>
    <row r="1915" spans="1:24" x14ac:dyDescent="0.2">
      <c r="A1915" s="215">
        <v>9789152302484</v>
      </c>
      <c r="B1915" s="11">
        <v>5</v>
      </c>
      <c r="C1915" s="11" t="s">
        <v>414</v>
      </c>
      <c r="D1915" s="11" t="s">
        <v>437</v>
      </c>
      <c r="E1915" s="11" t="s">
        <v>282</v>
      </c>
      <c r="F1915" s="11" t="s">
        <v>435</v>
      </c>
      <c r="G1915" s="11" t="s">
        <v>419</v>
      </c>
      <c r="H1915" s="11" t="s">
        <v>429</v>
      </c>
      <c r="I1915" s="11">
        <v>1</v>
      </c>
      <c r="J1915" s="11"/>
      <c r="K1915" s="164" t="s">
        <v>277</v>
      </c>
      <c r="L1915" s="11" t="s">
        <v>12548</v>
      </c>
      <c r="M1915" s="11" t="str">
        <f t="shared" si="104"/>
        <v>5_x5_6x_T_1</v>
      </c>
      <c r="N1915" s="11" t="s">
        <v>11301</v>
      </c>
      <c r="O1915" s="11" t="s">
        <v>358</v>
      </c>
      <c r="P1915" s="11"/>
      <c r="Q1915" s="55" t="s">
        <v>7357</v>
      </c>
      <c r="R1915" s="11" t="s">
        <v>7358</v>
      </c>
      <c r="S1915" s="152" t="s">
        <v>8356</v>
      </c>
      <c r="T1915" s="78" t="str">
        <f t="shared" si="103"/>
        <v>y1_2_5y</v>
      </c>
      <c r="U1915" s="78" t="str">
        <f>INDEX(Lista!$O$2:$S$206,MATCH('Base data'!T1915,Lista!$P$2:$P$206,0),3)</f>
        <v>Bråk - Jämföra bråk</v>
      </c>
      <c r="V1915" s="78" t="str">
        <f>INDEX(Lista!$O$2:$S$206,MATCH('Base data'!T1915,Lista!$P$2:$P$206,0),4)</f>
        <v>T_1_2</v>
      </c>
      <c r="W1915" s="78" t="str">
        <f>INDEX(Lista!$O$2:$S$206,MATCH('Base data'!T1915,Lista!$P$2:$P$206,0),5)</f>
        <v>Bråk</v>
      </c>
      <c r="X1915" s="214" t="s">
        <v>16772</v>
      </c>
    </row>
    <row r="1916" spans="1:24" x14ac:dyDescent="0.2">
      <c r="A1916" s="215">
        <v>9789152302484</v>
      </c>
      <c r="B1916" s="11">
        <v>5</v>
      </c>
      <c r="C1916" s="11" t="s">
        <v>414</v>
      </c>
      <c r="D1916" s="11" t="s">
        <v>437</v>
      </c>
      <c r="E1916" s="11" t="s">
        <v>282</v>
      </c>
      <c r="F1916" s="11" t="s">
        <v>435</v>
      </c>
      <c r="G1916" s="11" t="s">
        <v>419</v>
      </c>
      <c r="H1916" s="11" t="s">
        <v>429</v>
      </c>
      <c r="I1916" s="11">
        <v>2</v>
      </c>
      <c r="J1916" s="11" t="s">
        <v>31</v>
      </c>
      <c r="K1916" s="164" t="s">
        <v>277</v>
      </c>
      <c r="L1916" s="11" t="s">
        <v>17333</v>
      </c>
      <c r="M1916" s="11" t="str">
        <f t="shared" si="104"/>
        <v>5_x5_6x_T_2a</v>
      </c>
      <c r="N1916" s="11" t="s">
        <v>11302</v>
      </c>
      <c r="O1916" s="11" t="s">
        <v>358</v>
      </c>
      <c r="P1916" s="11"/>
      <c r="Q1916" s="55" t="s">
        <v>7359</v>
      </c>
      <c r="R1916" s="11" t="s">
        <v>16186</v>
      </c>
      <c r="S1916" s="152" t="s">
        <v>8381</v>
      </c>
      <c r="T1916" s="78" t="str">
        <f t="shared" si="103"/>
        <v>y1_2_3y</v>
      </c>
      <c r="U1916" s="78" t="str">
        <f>INDEX(Lista!$O$2:$S$206,MATCH('Base data'!T1916,Lista!$P$2:$P$206,0),3)</f>
        <v>Bråk - Förlängning &amp; förkortning</v>
      </c>
      <c r="V1916" s="78" t="str">
        <f>INDEX(Lista!$O$2:$S$206,MATCH('Base data'!T1916,Lista!$P$2:$P$206,0),4)</f>
        <v>T_1_2</v>
      </c>
      <c r="W1916" s="78" t="str">
        <f>INDEX(Lista!$O$2:$S$206,MATCH('Base data'!T1916,Lista!$P$2:$P$206,0),5)</f>
        <v>Bråk</v>
      </c>
      <c r="X1916" s="214" t="s">
        <v>16772</v>
      </c>
    </row>
    <row r="1917" spans="1:24" x14ac:dyDescent="0.2">
      <c r="A1917" s="215">
        <v>9789152302484</v>
      </c>
      <c r="B1917" s="11">
        <v>5</v>
      </c>
      <c r="C1917" s="11" t="s">
        <v>414</v>
      </c>
      <c r="D1917" s="11" t="s">
        <v>437</v>
      </c>
      <c r="E1917" s="11" t="s">
        <v>282</v>
      </c>
      <c r="F1917" s="11" t="s">
        <v>435</v>
      </c>
      <c r="G1917" s="11" t="s">
        <v>419</v>
      </c>
      <c r="H1917" s="11" t="s">
        <v>429</v>
      </c>
      <c r="I1917" s="11">
        <v>2</v>
      </c>
      <c r="J1917" s="11" t="s">
        <v>34</v>
      </c>
      <c r="K1917" s="164" t="s">
        <v>277</v>
      </c>
      <c r="L1917" s="11" t="s">
        <v>17333</v>
      </c>
      <c r="M1917" s="11" t="str">
        <f t="shared" si="104"/>
        <v>5_x5_6x_T_2b</v>
      </c>
      <c r="N1917" s="11" t="s">
        <v>11303</v>
      </c>
      <c r="O1917" s="11" t="s">
        <v>358</v>
      </c>
      <c r="P1917" s="11"/>
      <c r="Q1917" s="55" t="s">
        <v>7360</v>
      </c>
      <c r="R1917" s="11" t="s">
        <v>16186</v>
      </c>
      <c r="S1917" s="152" t="s">
        <v>8381</v>
      </c>
      <c r="T1917" s="78" t="str">
        <f t="shared" si="103"/>
        <v>y1_2_3y</v>
      </c>
      <c r="U1917" s="78" t="str">
        <f>INDEX(Lista!$O$2:$S$206,MATCH('Base data'!T1917,Lista!$P$2:$P$206,0),3)</f>
        <v>Bråk - Förlängning &amp; förkortning</v>
      </c>
      <c r="V1917" s="78" t="str">
        <f>INDEX(Lista!$O$2:$S$206,MATCH('Base data'!T1917,Lista!$P$2:$P$206,0),4)</f>
        <v>T_1_2</v>
      </c>
      <c r="W1917" s="78" t="str">
        <f>INDEX(Lista!$O$2:$S$206,MATCH('Base data'!T1917,Lista!$P$2:$P$206,0),5)</f>
        <v>Bråk</v>
      </c>
      <c r="X1917" s="214" t="s">
        <v>16772</v>
      </c>
    </row>
    <row r="1918" spans="1:24" x14ac:dyDescent="0.2">
      <c r="A1918" s="215">
        <v>9789152302484</v>
      </c>
      <c r="B1918" s="11">
        <v>5</v>
      </c>
      <c r="C1918" s="11" t="s">
        <v>414</v>
      </c>
      <c r="D1918" s="11" t="s">
        <v>437</v>
      </c>
      <c r="E1918" s="11" t="s">
        <v>282</v>
      </c>
      <c r="F1918" s="11" t="s">
        <v>435</v>
      </c>
      <c r="G1918" s="11" t="s">
        <v>419</v>
      </c>
      <c r="H1918" s="11" t="s">
        <v>429</v>
      </c>
      <c r="I1918" s="11">
        <v>3</v>
      </c>
      <c r="J1918" s="11" t="s">
        <v>31</v>
      </c>
      <c r="K1918" s="164" t="s">
        <v>277</v>
      </c>
      <c r="L1918" s="11" t="s">
        <v>12548</v>
      </c>
      <c r="M1918" s="11" t="str">
        <f t="shared" si="104"/>
        <v>5_x5_6x_T_3a</v>
      </c>
      <c r="N1918" s="11" t="s">
        <v>11304</v>
      </c>
      <c r="O1918" s="11" t="s">
        <v>328</v>
      </c>
      <c r="P1918" s="11"/>
      <c r="Q1918" s="55" t="s">
        <v>7361</v>
      </c>
      <c r="R1918" s="11" t="s">
        <v>16186</v>
      </c>
      <c r="S1918" s="152" t="s">
        <v>8318</v>
      </c>
      <c r="T1918" s="78" t="str">
        <f t="shared" ref="T1918:T1981" si="105">"y"&amp;S1918&amp;"y"</f>
        <v>y1_2_1y</v>
      </c>
      <c r="U1918" s="78" t="str">
        <f>INDEX(Lista!$O$2:$S$206,MATCH('Base data'!T1918,Lista!$P$2:$P$206,0),3)</f>
        <v>Bråk - Addera och subtrahera bråk</v>
      </c>
      <c r="V1918" s="78" t="str">
        <f>INDEX(Lista!$O$2:$S$206,MATCH('Base data'!T1918,Lista!$P$2:$P$206,0),4)</f>
        <v>T_1_2</v>
      </c>
      <c r="W1918" s="78" t="str">
        <f>INDEX(Lista!$O$2:$S$206,MATCH('Base data'!T1918,Lista!$P$2:$P$206,0),5)</f>
        <v>Bråk</v>
      </c>
      <c r="X1918" s="214" t="s">
        <v>16772</v>
      </c>
    </row>
    <row r="1919" spans="1:24" x14ac:dyDescent="0.2">
      <c r="A1919" s="215">
        <v>9789152302484</v>
      </c>
      <c r="B1919" s="11">
        <v>5</v>
      </c>
      <c r="C1919" s="11" t="s">
        <v>414</v>
      </c>
      <c r="D1919" s="11" t="s">
        <v>437</v>
      </c>
      <c r="E1919" s="11" t="s">
        <v>282</v>
      </c>
      <c r="F1919" s="11" t="s">
        <v>435</v>
      </c>
      <c r="G1919" s="11" t="s">
        <v>419</v>
      </c>
      <c r="H1919" s="11" t="s">
        <v>429</v>
      </c>
      <c r="I1919" s="11">
        <v>3</v>
      </c>
      <c r="J1919" s="11" t="s">
        <v>34</v>
      </c>
      <c r="K1919" s="164" t="s">
        <v>277</v>
      </c>
      <c r="L1919" s="11" t="s">
        <v>12548</v>
      </c>
      <c r="M1919" s="11" t="str">
        <f t="shared" si="104"/>
        <v>5_x5_6x_T_3b</v>
      </c>
      <c r="N1919" s="11" t="s">
        <v>11305</v>
      </c>
      <c r="O1919" s="11" t="s">
        <v>328</v>
      </c>
      <c r="P1919" s="11"/>
      <c r="Q1919" s="55" t="s">
        <v>7362</v>
      </c>
      <c r="R1919" s="11" t="s">
        <v>16186</v>
      </c>
      <c r="S1919" s="152" t="s">
        <v>8318</v>
      </c>
      <c r="T1919" s="78" t="str">
        <f t="shared" si="105"/>
        <v>y1_2_1y</v>
      </c>
      <c r="U1919" s="78" t="str">
        <f>INDEX(Lista!$O$2:$S$206,MATCH('Base data'!T1919,Lista!$P$2:$P$206,0),3)</f>
        <v>Bråk - Addera och subtrahera bråk</v>
      </c>
      <c r="V1919" s="78" t="str">
        <f>INDEX(Lista!$O$2:$S$206,MATCH('Base data'!T1919,Lista!$P$2:$P$206,0),4)</f>
        <v>T_1_2</v>
      </c>
      <c r="W1919" s="78" t="str">
        <f>INDEX(Lista!$O$2:$S$206,MATCH('Base data'!T1919,Lista!$P$2:$P$206,0),5)</f>
        <v>Bråk</v>
      </c>
      <c r="X1919" s="214" t="s">
        <v>16772</v>
      </c>
    </row>
    <row r="1920" spans="1:24" x14ac:dyDescent="0.2">
      <c r="A1920" s="215">
        <v>9789152302484</v>
      </c>
      <c r="B1920" s="11">
        <v>5</v>
      </c>
      <c r="C1920" s="11" t="s">
        <v>414</v>
      </c>
      <c r="D1920" s="11" t="s">
        <v>437</v>
      </c>
      <c r="E1920" s="11" t="s">
        <v>282</v>
      </c>
      <c r="F1920" s="11" t="s">
        <v>435</v>
      </c>
      <c r="G1920" s="11" t="s">
        <v>419</v>
      </c>
      <c r="H1920" s="11" t="s">
        <v>429</v>
      </c>
      <c r="I1920" s="11">
        <v>3</v>
      </c>
      <c r="J1920" s="11" t="s">
        <v>40</v>
      </c>
      <c r="K1920" s="164" t="s">
        <v>277</v>
      </c>
      <c r="L1920" s="11" t="s">
        <v>12548</v>
      </c>
      <c r="M1920" s="11" t="str">
        <f t="shared" si="104"/>
        <v>5_x5_6x_T_3c</v>
      </c>
      <c r="N1920" s="11" t="s">
        <v>11306</v>
      </c>
      <c r="O1920" s="11" t="s">
        <v>328</v>
      </c>
      <c r="P1920" s="11"/>
      <c r="Q1920" s="55" t="s">
        <v>7363</v>
      </c>
      <c r="R1920" s="11" t="s">
        <v>16186</v>
      </c>
      <c r="S1920" s="152" t="s">
        <v>8319</v>
      </c>
      <c r="T1920" s="78" t="str">
        <f t="shared" si="105"/>
        <v>y1_2_4y</v>
      </c>
      <c r="U1920" s="78" t="str">
        <f>INDEX(Lista!$O$2:$S$206,MATCH('Base data'!T1920,Lista!$P$2:$P$206,0),3)</f>
        <v>Bråk - Multiplicera och dividera bråk</v>
      </c>
      <c r="V1920" s="78" t="str">
        <f>INDEX(Lista!$O$2:$S$206,MATCH('Base data'!T1920,Lista!$P$2:$P$206,0),4)</f>
        <v>T_1_2</v>
      </c>
      <c r="W1920" s="78" t="str">
        <f>INDEX(Lista!$O$2:$S$206,MATCH('Base data'!T1920,Lista!$P$2:$P$206,0),5)</f>
        <v>Bråk</v>
      </c>
      <c r="X1920" s="214" t="s">
        <v>16772</v>
      </c>
    </row>
    <row r="1921" spans="1:24" x14ac:dyDescent="0.2">
      <c r="A1921" s="215">
        <v>9789152302484</v>
      </c>
      <c r="B1921" s="11">
        <v>5</v>
      </c>
      <c r="C1921" s="11" t="s">
        <v>414</v>
      </c>
      <c r="D1921" s="11" t="s">
        <v>437</v>
      </c>
      <c r="E1921" s="11" t="s">
        <v>282</v>
      </c>
      <c r="F1921" s="11" t="s">
        <v>435</v>
      </c>
      <c r="G1921" s="11" t="s">
        <v>419</v>
      </c>
      <c r="H1921" s="11" t="s">
        <v>429</v>
      </c>
      <c r="I1921" s="11">
        <v>3</v>
      </c>
      <c r="J1921" s="11" t="s">
        <v>66</v>
      </c>
      <c r="K1921" s="164" t="s">
        <v>277</v>
      </c>
      <c r="L1921" s="11" t="s">
        <v>12548</v>
      </c>
      <c r="M1921" s="11" t="str">
        <f t="shared" si="104"/>
        <v>5_x5_6x_T_3d</v>
      </c>
      <c r="N1921" s="11" t="s">
        <v>11307</v>
      </c>
      <c r="O1921" s="11" t="s">
        <v>328</v>
      </c>
      <c r="P1921" s="11"/>
      <c r="Q1921" s="55" t="s">
        <v>7364</v>
      </c>
      <c r="R1921" s="11" t="s">
        <v>16186</v>
      </c>
      <c r="S1921" s="152" t="s">
        <v>8319</v>
      </c>
      <c r="T1921" s="78" t="str">
        <f t="shared" si="105"/>
        <v>y1_2_4y</v>
      </c>
      <c r="U1921" s="78" t="str">
        <f>INDEX(Lista!$O$2:$S$206,MATCH('Base data'!T1921,Lista!$P$2:$P$206,0),3)</f>
        <v>Bråk - Multiplicera och dividera bråk</v>
      </c>
      <c r="V1921" s="78" t="str">
        <f>INDEX(Lista!$O$2:$S$206,MATCH('Base data'!T1921,Lista!$P$2:$P$206,0),4)</f>
        <v>T_1_2</v>
      </c>
      <c r="W1921" s="78" t="str">
        <f>INDEX(Lista!$O$2:$S$206,MATCH('Base data'!T1921,Lista!$P$2:$P$206,0),5)</f>
        <v>Bråk</v>
      </c>
      <c r="X1921" s="214" t="s">
        <v>16772</v>
      </c>
    </row>
    <row r="1922" spans="1:24" x14ac:dyDescent="0.2">
      <c r="A1922" s="215">
        <v>9789152302484</v>
      </c>
      <c r="B1922" s="11">
        <v>5</v>
      </c>
      <c r="C1922" s="11" t="s">
        <v>414</v>
      </c>
      <c r="D1922" s="11" t="s">
        <v>437</v>
      </c>
      <c r="E1922" s="11" t="s">
        <v>282</v>
      </c>
      <c r="F1922" s="11" t="s">
        <v>435</v>
      </c>
      <c r="G1922" s="11" t="s">
        <v>419</v>
      </c>
      <c r="H1922" s="11" t="s">
        <v>429</v>
      </c>
      <c r="I1922" s="11">
        <v>4</v>
      </c>
      <c r="J1922" s="11" t="s">
        <v>31</v>
      </c>
      <c r="K1922" s="164" t="s">
        <v>277</v>
      </c>
      <c r="L1922" s="11" t="s">
        <v>17333</v>
      </c>
      <c r="M1922" s="11" t="str">
        <f t="shared" si="104"/>
        <v>5_x5_6x_T_4a</v>
      </c>
      <c r="N1922" s="11" t="s">
        <v>11308</v>
      </c>
      <c r="O1922" s="11" t="s">
        <v>328</v>
      </c>
      <c r="P1922" s="11"/>
      <c r="Q1922" s="55" t="s">
        <v>7365</v>
      </c>
      <c r="R1922" s="11" t="s">
        <v>16186</v>
      </c>
      <c r="S1922" s="152" t="s">
        <v>8383</v>
      </c>
      <c r="T1922" s="78" t="str">
        <f t="shared" si="105"/>
        <v>y2_19_14y</v>
      </c>
      <c r="U1922" s="78" t="str">
        <f>INDEX(Lista!$O$2:$S$206,MATCH('Base data'!T1922,Lista!$P$2:$P$206,0),3)</f>
        <v>Procent - Procentuell förändring</v>
      </c>
      <c r="V1922" s="78" t="str">
        <f>INDEX(Lista!$O$2:$S$206,MATCH('Base data'!T1922,Lista!$P$2:$P$206,0),4)</f>
        <v>SF_2_19</v>
      </c>
      <c r="W1922" s="78" t="str">
        <f>INDEX(Lista!$O$2:$S$206,MATCH('Base data'!T1922,Lista!$P$2:$P$206,0),5)</f>
        <v>Procent</v>
      </c>
      <c r="X1922" s="214" t="s">
        <v>16772</v>
      </c>
    </row>
    <row r="1923" spans="1:24" x14ac:dyDescent="0.2">
      <c r="A1923" s="215">
        <v>9789152302484</v>
      </c>
      <c r="B1923" s="11">
        <v>5</v>
      </c>
      <c r="C1923" s="11" t="s">
        <v>414</v>
      </c>
      <c r="D1923" s="11" t="s">
        <v>437</v>
      </c>
      <c r="E1923" s="11" t="s">
        <v>282</v>
      </c>
      <c r="F1923" s="11" t="s">
        <v>435</v>
      </c>
      <c r="G1923" s="11" t="s">
        <v>419</v>
      </c>
      <c r="H1923" s="11" t="s">
        <v>429</v>
      </c>
      <c r="I1923" s="11">
        <v>4</v>
      </c>
      <c r="J1923" s="11" t="s">
        <v>34</v>
      </c>
      <c r="K1923" s="164" t="s">
        <v>277</v>
      </c>
      <c r="L1923" s="11" t="s">
        <v>17333</v>
      </c>
      <c r="M1923" s="11" t="str">
        <f t="shared" si="104"/>
        <v>5_x5_6x_T_4b</v>
      </c>
      <c r="N1923" s="11" t="s">
        <v>11309</v>
      </c>
      <c r="O1923" s="11" t="s">
        <v>328</v>
      </c>
      <c r="P1923" s="11"/>
      <c r="Q1923" s="55" t="s">
        <v>7366</v>
      </c>
      <c r="R1923" s="11" t="s">
        <v>16186</v>
      </c>
      <c r="S1923" s="152" t="s">
        <v>8383</v>
      </c>
      <c r="T1923" s="78" t="str">
        <f t="shared" si="105"/>
        <v>y2_19_14y</v>
      </c>
      <c r="U1923" s="78" t="str">
        <f>INDEX(Lista!$O$2:$S$206,MATCH('Base data'!T1923,Lista!$P$2:$P$206,0),3)</f>
        <v>Procent - Procentuell förändring</v>
      </c>
      <c r="V1923" s="78" t="str">
        <f>INDEX(Lista!$O$2:$S$206,MATCH('Base data'!T1923,Lista!$P$2:$P$206,0),4)</f>
        <v>SF_2_19</v>
      </c>
      <c r="W1923" s="78" t="str">
        <f>INDEX(Lista!$O$2:$S$206,MATCH('Base data'!T1923,Lista!$P$2:$P$206,0),5)</f>
        <v>Procent</v>
      </c>
      <c r="X1923" s="214" t="s">
        <v>16772</v>
      </c>
    </row>
    <row r="1924" spans="1:24" x14ac:dyDescent="0.2">
      <c r="A1924" s="215">
        <v>9789152302484</v>
      </c>
      <c r="B1924" s="11">
        <v>5</v>
      </c>
      <c r="C1924" s="11" t="s">
        <v>414</v>
      </c>
      <c r="D1924" s="11" t="s">
        <v>437</v>
      </c>
      <c r="E1924" s="11" t="s">
        <v>282</v>
      </c>
      <c r="F1924" s="11" t="s">
        <v>435</v>
      </c>
      <c r="G1924" s="11" t="s">
        <v>419</v>
      </c>
      <c r="H1924" s="11" t="s">
        <v>429</v>
      </c>
      <c r="I1924" s="11">
        <v>5</v>
      </c>
      <c r="J1924" s="11"/>
      <c r="K1924" s="164" t="s">
        <v>277</v>
      </c>
      <c r="L1924" s="11" t="s">
        <v>12548</v>
      </c>
      <c r="M1924" s="11" t="str">
        <f t="shared" si="104"/>
        <v>5_x5_6x_T_5</v>
      </c>
      <c r="N1924" s="11" t="s">
        <v>11310</v>
      </c>
      <c r="O1924" s="11" t="s">
        <v>1256</v>
      </c>
      <c r="P1924" s="11"/>
      <c r="Q1924" s="55" t="s">
        <v>7367</v>
      </c>
      <c r="R1924" s="11" t="s">
        <v>16186</v>
      </c>
      <c r="S1924" s="152" t="s">
        <v>8322</v>
      </c>
      <c r="T1924" s="78" t="str">
        <f t="shared" si="105"/>
        <v>y2_19_2y</v>
      </c>
      <c r="U1924" s="78" t="str">
        <f>INDEX(Lista!$O$2:$S$206,MATCH('Base data'!T1924,Lista!$P$2:$P$206,0),3)</f>
        <v>Procent - Delar av det hela</v>
      </c>
      <c r="V1924" s="78" t="str">
        <f>INDEX(Lista!$O$2:$S$206,MATCH('Base data'!T1924,Lista!$P$2:$P$206,0),4)</f>
        <v>SF_2_19</v>
      </c>
      <c r="W1924" s="78" t="str">
        <f>INDEX(Lista!$O$2:$S$206,MATCH('Base data'!T1924,Lista!$P$2:$P$206,0),5)</f>
        <v>Procent</v>
      </c>
      <c r="X1924" s="214" t="s">
        <v>16772</v>
      </c>
    </row>
    <row r="1925" spans="1:24" x14ac:dyDescent="0.2">
      <c r="A1925" s="215">
        <v>9789152302484</v>
      </c>
      <c r="B1925" s="11">
        <v>5</v>
      </c>
      <c r="C1925" s="11" t="s">
        <v>414</v>
      </c>
      <c r="D1925" s="11" t="s">
        <v>437</v>
      </c>
      <c r="E1925" s="11" t="s">
        <v>282</v>
      </c>
      <c r="F1925" s="11" t="s">
        <v>435</v>
      </c>
      <c r="G1925" s="11" t="s">
        <v>419</v>
      </c>
      <c r="H1925" s="11" t="s">
        <v>429</v>
      </c>
      <c r="I1925" s="11">
        <v>6</v>
      </c>
      <c r="J1925" s="11"/>
      <c r="K1925" s="164" t="s">
        <v>277</v>
      </c>
      <c r="L1925" s="11" t="s">
        <v>17333</v>
      </c>
      <c r="M1925" s="11" t="str">
        <f t="shared" si="104"/>
        <v>5_x5_6x_T_6</v>
      </c>
      <c r="N1925" s="11" t="s">
        <v>11311</v>
      </c>
      <c r="O1925" s="11" t="s">
        <v>1256</v>
      </c>
      <c r="P1925" s="11"/>
      <c r="Q1925" s="55" t="s">
        <v>7368</v>
      </c>
      <c r="R1925" s="11" t="s">
        <v>16186</v>
      </c>
      <c r="S1925" s="152" t="s">
        <v>8358</v>
      </c>
      <c r="T1925" s="78" t="str">
        <f t="shared" si="105"/>
        <v>y2_19_9y</v>
      </c>
      <c r="U1925" s="78" t="str">
        <f>INDEX(Lista!$O$2:$S$206,MATCH('Base data'!T1925,Lista!$P$2:$P$206,0),3)</f>
        <v>Procent - Förändringsfaktor</v>
      </c>
      <c r="V1925" s="78" t="str">
        <f>INDEX(Lista!$O$2:$S$206,MATCH('Base data'!T1925,Lista!$P$2:$P$206,0),4)</f>
        <v>SF_2_19</v>
      </c>
      <c r="W1925" s="78" t="str">
        <f>INDEX(Lista!$O$2:$S$206,MATCH('Base data'!T1925,Lista!$P$2:$P$206,0),5)</f>
        <v>Procent</v>
      </c>
      <c r="X1925" s="214" t="s">
        <v>16772</v>
      </c>
    </row>
    <row r="1926" spans="1:24" x14ac:dyDescent="0.2">
      <c r="A1926" s="215">
        <v>9789152302484</v>
      </c>
      <c r="B1926" s="11">
        <v>5</v>
      </c>
      <c r="C1926" s="11" t="s">
        <v>414</v>
      </c>
      <c r="D1926" s="11" t="s">
        <v>437</v>
      </c>
      <c r="E1926" s="11" t="s">
        <v>282</v>
      </c>
      <c r="F1926" s="11" t="s">
        <v>435</v>
      </c>
      <c r="G1926" s="11" t="s">
        <v>419</v>
      </c>
      <c r="H1926" s="11" t="s">
        <v>429</v>
      </c>
      <c r="I1926" s="11">
        <v>7</v>
      </c>
      <c r="J1926" s="11"/>
      <c r="K1926" s="164" t="s">
        <v>277</v>
      </c>
      <c r="L1926" s="11" t="s">
        <v>12548</v>
      </c>
      <c r="M1926" s="11" t="str">
        <f t="shared" ref="M1926:M1989" si="106">B1926&amp;"_"&amp;F1926&amp;"_"&amp;H1926&amp;"_"&amp;I1926&amp;J1926</f>
        <v>5_x5_6x_T_7</v>
      </c>
      <c r="N1926" s="11" t="s">
        <v>11312</v>
      </c>
      <c r="O1926" s="11" t="s">
        <v>1256</v>
      </c>
      <c r="P1926" s="11"/>
      <c r="Q1926" s="55" t="s">
        <v>7369</v>
      </c>
      <c r="R1926" s="11" t="s">
        <v>16186</v>
      </c>
      <c r="S1926" s="152" t="s">
        <v>8384</v>
      </c>
      <c r="T1926" s="78" t="str">
        <f t="shared" si="105"/>
        <v>y2_19_13y</v>
      </c>
      <c r="U1926" s="78" t="str">
        <f>INDEX(Lista!$O$2:$S$206,MATCH('Base data'!T1926,Lista!$P$2:$P$206,0),3)</f>
        <v>Procent - Vi vet procenttalet</v>
      </c>
      <c r="V1926" s="78" t="str">
        <f>INDEX(Lista!$O$2:$S$206,MATCH('Base data'!T1926,Lista!$P$2:$P$206,0),4)</f>
        <v>SF_2_19</v>
      </c>
      <c r="W1926" s="78" t="str">
        <f>INDEX(Lista!$O$2:$S$206,MATCH('Base data'!T1926,Lista!$P$2:$P$206,0),5)</f>
        <v>Procent</v>
      </c>
      <c r="X1926" s="214" t="s">
        <v>16772</v>
      </c>
    </row>
    <row r="1927" spans="1:24" x14ac:dyDescent="0.2">
      <c r="A1927" s="215">
        <v>9789152302484</v>
      </c>
      <c r="B1927" s="11">
        <v>5</v>
      </c>
      <c r="C1927" s="11" t="s">
        <v>414</v>
      </c>
      <c r="D1927" s="11" t="s">
        <v>437</v>
      </c>
      <c r="E1927" s="11" t="s">
        <v>282</v>
      </c>
      <c r="F1927" s="11" t="s">
        <v>436</v>
      </c>
      <c r="G1927" s="11" t="s">
        <v>432</v>
      </c>
      <c r="H1927" s="11" t="s">
        <v>33</v>
      </c>
      <c r="I1927" s="11">
        <v>1</v>
      </c>
      <c r="J1927" s="11" t="s">
        <v>31</v>
      </c>
      <c r="K1927" s="164" t="s">
        <v>277</v>
      </c>
      <c r="L1927" s="11" t="s">
        <v>12548</v>
      </c>
      <c r="M1927" s="11" t="str">
        <f t="shared" si="106"/>
        <v>5_x5_7x_G_1a</v>
      </c>
      <c r="N1927" s="11" t="s">
        <v>11313</v>
      </c>
      <c r="O1927" s="11" t="s">
        <v>1256</v>
      </c>
      <c r="P1927" s="11"/>
      <c r="Q1927" s="55" t="s">
        <v>7370</v>
      </c>
      <c r="R1927" s="11" t="s">
        <v>7371</v>
      </c>
      <c r="S1927" s="152" t="s">
        <v>8360</v>
      </c>
      <c r="T1927" s="78" t="str">
        <f t="shared" si="105"/>
        <v>y3_2_2y</v>
      </c>
      <c r="U1927" s="78" t="str">
        <f>INDEX(Lista!$O$2:$S$206,MATCH('Base data'!T1927,Lista!$P$2:$P$206,0),3)</f>
        <v>Statistik - Diagram &amp; tabeller</v>
      </c>
      <c r="V1927" s="78" t="str">
        <f>INDEX(Lista!$O$2:$S$206,MATCH('Base data'!T1927,Lista!$P$2:$P$206,0),4)</f>
        <v>SS_3_2</v>
      </c>
      <c r="W1927" s="78" t="str">
        <f>INDEX(Lista!$O$2:$S$206,MATCH('Base data'!T1927,Lista!$P$2:$P$206,0),5)</f>
        <v>Statistik</v>
      </c>
      <c r="X1927" s="214" t="s">
        <v>16772</v>
      </c>
    </row>
    <row r="1928" spans="1:24" x14ac:dyDescent="0.2">
      <c r="A1928" s="215">
        <v>9789152302484</v>
      </c>
      <c r="B1928" s="11">
        <v>5</v>
      </c>
      <c r="C1928" s="11" t="s">
        <v>414</v>
      </c>
      <c r="D1928" s="11" t="s">
        <v>437</v>
      </c>
      <c r="E1928" s="11" t="s">
        <v>282</v>
      </c>
      <c r="F1928" s="11" t="s">
        <v>436</v>
      </c>
      <c r="G1928" s="11" t="s">
        <v>432</v>
      </c>
      <c r="H1928" s="11" t="s">
        <v>33</v>
      </c>
      <c r="I1928" s="11">
        <v>1</v>
      </c>
      <c r="J1928" s="11" t="s">
        <v>34</v>
      </c>
      <c r="K1928" s="164" t="s">
        <v>277</v>
      </c>
      <c r="L1928" s="11" t="s">
        <v>12548</v>
      </c>
      <c r="M1928" s="11" t="str">
        <f t="shared" si="106"/>
        <v>5_x5_7x_G_1b</v>
      </c>
      <c r="N1928" s="11" t="s">
        <v>11314</v>
      </c>
      <c r="O1928" s="11" t="s">
        <v>1256</v>
      </c>
      <c r="P1928" s="11"/>
      <c r="Q1928" s="55" t="s">
        <v>7372</v>
      </c>
      <c r="R1928" s="11" t="s">
        <v>7371</v>
      </c>
      <c r="S1928" s="152" t="s">
        <v>8360</v>
      </c>
      <c r="T1928" s="78" t="str">
        <f t="shared" si="105"/>
        <v>y3_2_2y</v>
      </c>
      <c r="U1928" s="78" t="str">
        <f>INDEX(Lista!$O$2:$S$206,MATCH('Base data'!T1928,Lista!$P$2:$P$206,0),3)</f>
        <v>Statistik - Diagram &amp; tabeller</v>
      </c>
      <c r="V1928" s="78" t="str">
        <f>INDEX(Lista!$O$2:$S$206,MATCH('Base data'!T1928,Lista!$P$2:$P$206,0),4)</f>
        <v>SS_3_2</v>
      </c>
      <c r="W1928" s="78" t="str">
        <f>INDEX(Lista!$O$2:$S$206,MATCH('Base data'!T1928,Lista!$P$2:$P$206,0),5)</f>
        <v>Statistik</v>
      </c>
      <c r="X1928" s="214" t="s">
        <v>16772</v>
      </c>
    </row>
    <row r="1929" spans="1:24" x14ac:dyDescent="0.2">
      <c r="A1929" s="215">
        <v>9789152302484</v>
      </c>
      <c r="B1929" s="11">
        <v>5</v>
      </c>
      <c r="C1929" s="11" t="s">
        <v>414</v>
      </c>
      <c r="D1929" s="11" t="s">
        <v>437</v>
      </c>
      <c r="E1929" s="11" t="s">
        <v>282</v>
      </c>
      <c r="F1929" s="11" t="s">
        <v>436</v>
      </c>
      <c r="G1929" s="11" t="s">
        <v>432</v>
      </c>
      <c r="H1929" s="11" t="s">
        <v>33</v>
      </c>
      <c r="I1929" s="11">
        <v>1</v>
      </c>
      <c r="J1929" s="11" t="s">
        <v>40</v>
      </c>
      <c r="K1929" s="164" t="s">
        <v>277</v>
      </c>
      <c r="L1929" s="11" t="s">
        <v>12548</v>
      </c>
      <c r="M1929" s="11" t="str">
        <f t="shared" si="106"/>
        <v>5_x5_7x_G_1c</v>
      </c>
      <c r="N1929" s="11" t="s">
        <v>11315</v>
      </c>
      <c r="O1929" s="11" t="s">
        <v>1256</v>
      </c>
      <c r="P1929" s="11"/>
      <c r="Q1929" s="55" t="s">
        <v>7373</v>
      </c>
      <c r="R1929" s="11" t="s">
        <v>7371</v>
      </c>
      <c r="S1929" s="152" t="s">
        <v>8360</v>
      </c>
      <c r="T1929" s="78" t="str">
        <f t="shared" si="105"/>
        <v>y3_2_2y</v>
      </c>
      <c r="U1929" s="78" t="str">
        <f>INDEX(Lista!$O$2:$S$206,MATCH('Base data'!T1929,Lista!$P$2:$P$206,0),3)</f>
        <v>Statistik - Diagram &amp; tabeller</v>
      </c>
      <c r="V1929" s="78" t="str">
        <f>INDEX(Lista!$O$2:$S$206,MATCH('Base data'!T1929,Lista!$P$2:$P$206,0),4)</f>
        <v>SS_3_2</v>
      </c>
      <c r="W1929" s="78" t="str">
        <f>INDEX(Lista!$O$2:$S$206,MATCH('Base data'!T1929,Lista!$P$2:$P$206,0),5)</f>
        <v>Statistik</v>
      </c>
      <c r="X1929" s="214" t="s">
        <v>16772</v>
      </c>
    </row>
    <row r="1930" spans="1:24" x14ac:dyDescent="0.2">
      <c r="A1930" s="215">
        <v>9789152302484</v>
      </c>
      <c r="B1930" s="11">
        <v>5</v>
      </c>
      <c r="C1930" s="11" t="s">
        <v>414</v>
      </c>
      <c r="D1930" s="11" t="s">
        <v>437</v>
      </c>
      <c r="E1930" s="11" t="s">
        <v>282</v>
      </c>
      <c r="F1930" s="11" t="s">
        <v>436</v>
      </c>
      <c r="G1930" s="11" t="s">
        <v>432</v>
      </c>
      <c r="H1930" s="11" t="s">
        <v>33</v>
      </c>
      <c r="I1930" s="11">
        <v>2</v>
      </c>
      <c r="J1930" s="11"/>
      <c r="K1930" s="164" t="s">
        <v>277</v>
      </c>
      <c r="L1930" s="11" t="s">
        <v>17333</v>
      </c>
      <c r="M1930" s="11" t="str">
        <f t="shared" si="106"/>
        <v>5_x5_7x_G_2</v>
      </c>
      <c r="N1930" s="11" t="s">
        <v>11316</v>
      </c>
      <c r="O1930" s="11" t="s">
        <v>1256</v>
      </c>
      <c r="P1930" s="11"/>
      <c r="Q1930" s="55" t="s">
        <v>7374</v>
      </c>
      <c r="R1930" s="11" t="s">
        <v>7375</v>
      </c>
      <c r="S1930" s="152" t="s">
        <v>8360</v>
      </c>
      <c r="T1930" s="78" t="str">
        <f t="shared" si="105"/>
        <v>y3_2_2y</v>
      </c>
      <c r="U1930" s="78" t="str">
        <f>INDEX(Lista!$O$2:$S$206,MATCH('Base data'!T1930,Lista!$P$2:$P$206,0),3)</f>
        <v>Statistik - Diagram &amp; tabeller</v>
      </c>
      <c r="V1930" s="78" t="str">
        <f>INDEX(Lista!$O$2:$S$206,MATCH('Base data'!T1930,Lista!$P$2:$P$206,0),4)</f>
        <v>SS_3_2</v>
      </c>
      <c r="W1930" s="78" t="str">
        <f>INDEX(Lista!$O$2:$S$206,MATCH('Base data'!T1930,Lista!$P$2:$P$206,0),5)</f>
        <v>Statistik</v>
      </c>
      <c r="X1930" s="214" t="s">
        <v>16772</v>
      </c>
    </row>
    <row r="1931" spans="1:24" x14ac:dyDescent="0.2">
      <c r="A1931" s="215">
        <v>9789152302484</v>
      </c>
      <c r="B1931" s="11">
        <v>5</v>
      </c>
      <c r="C1931" s="11" t="s">
        <v>414</v>
      </c>
      <c r="D1931" s="11" t="s">
        <v>437</v>
      </c>
      <c r="E1931" s="11" t="s">
        <v>282</v>
      </c>
      <c r="F1931" s="11" t="s">
        <v>436</v>
      </c>
      <c r="G1931" s="11" t="s">
        <v>432</v>
      </c>
      <c r="H1931" s="11" t="s">
        <v>33</v>
      </c>
      <c r="I1931" s="11">
        <v>3</v>
      </c>
      <c r="J1931" s="11" t="s">
        <v>31</v>
      </c>
      <c r="K1931" s="164" t="s">
        <v>277</v>
      </c>
      <c r="L1931" s="11" t="s">
        <v>12548</v>
      </c>
      <c r="M1931" s="11" t="str">
        <f t="shared" si="106"/>
        <v>5_x5_7x_G_3a</v>
      </c>
      <c r="N1931" s="11" t="s">
        <v>11317</v>
      </c>
      <c r="O1931" s="11" t="s">
        <v>1256</v>
      </c>
      <c r="P1931" s="11"/>
      <c r="Q1931" s="55" t="s">
        <v>7376</v>
      </c>
      <c r="R1931" s="11" t="s">
        <v>7377</v>
      </c>
      <c r="S1931" s="152" t="s">
        <v>8360</v>
      </c>
      <c r="T1931" s="78" t="str">
        <f t="shared" si="105"/>
        <v>y3_2_2y</v>
      </c>
      <c r="U1931" s="78" t="str">
        <f>INDEX(Lista!$O$2:$S$206,MATCH('Base data'!T1931,Lista!$P$2:$P$206,0),3)</f>
        <v>Statistik - Diagram &amp; tabeller</v>
      </c>
      <c r="V1931" s="78" t="str">
        <f>INDEX(Lista!$O$2:$S$206,MATCH('Base data'!T1931,Lista!$P$2:$P$206,0),4)</f>
        <v>SS_3_2</v>
      </c>
      <c r="W1931" s="78" t="str">
        <f>INDEX(Lista!$O$2:$S$206,MATCH('Base data'!T1931,Lista!$P$2:$P$206,0),5)</f>
        <v>Statistik</v>
      </c>
      <c r="X1931" s="214" t="s">
        <v>16772</v>
      </c>
    </row>
    <row r="1932" spans="1:24" x14ac:dyDescent="0.2">
      <c r="A1932" s="215">
        <v>9789152302484</v>
      </c>
      <c r="B1932" s="11">
        <v>5</v>
      </c>
      <c r="C1932" s="11" t="s">
        <v>414</v>
      </c>
      <c r="D1932" s="11" t="s">
        <v>437</v>
      </c>
      <c r="E1932" s="11" t="s">
        <v>282</v>
      </c>
      <c r="F1932" s="11" t="s">
        <v>436</v>
      </c>
      <c r="G1932" s="11" t="s">
        <v>432</v>
      </c>
      <c r="H1932" s="11" t="s">
        <v>33</v>
      </c>
      <c r="I1932" s="11">
        <v>3</v>
      </c>
      <c r="J1932" s="11" t="s">
        <v>34</v>
      </c>
      <c r="K1932" s="164" t="s">
        <v>277</v>
      </c>
      <c r="L1932" s="11" t="s">
        <v>12548</v>
      </c>
      <c r="M1932" s="11" t="str">
        <f t="shared" si="106"/>
        <v>5_x5_7x_G_3b</v>
      </c>
      <c r="N1932" s="11" t="s">
        <v>11318</v>
      </c>
      <c r="O1932" s="11" t="s">
        <v>1256</v>
      </c>
      <c r="P1932" s="11"/>
      <c r="Q1932" s="55" t="s">
        <v>7378</v>
      </c>
      <c r="R1932" s="11" t="s">
        <v>7377</v>
      </c>
      <c r="S1932" s="152" t="s">
        <v>8360</v>
      </c>
      <c r="T1932" s="78" t="str">
        <f t="shared" si="105"/>
        <v>y3_2_2y</v>
      </c>
      <c r="U1932" s="78" t="str">
        <f>INDEX(Lista!$O$2:$S$206,MATCH('Base data'!T1932,Lista!$P$2:$P$206,0),3)</f>
        <v>Statistik - Diagram &amp; tabeller</v>
      </c>
      <c r="V1932" s="78" t="str">
        <f>INDEX(Lista!$O$2:$S$206,MATCH('Base data'!T1932,Lista!$P$2:$P$206,0),4)</f>
        <v>SS_3_2</v>
      </c>
      <c r="W1932" s="78" t="str">
        <f>INDEX(Lista!$O$2:$S$206,MATCH('Base data'!T1932,Lista!$P$2:$P$206,0),5)</f>
        <v>Statistik</v>
      </c>
      <c r="X1932" s="214" t="s">
        <v>16772</v>
      </c>
    </row>
    <row r="1933" spans="1:24" x14ac:dyDescent="0.2">
      <c r="A1933" s="215">
        <v>9789152302484</v>
      </c>
      <c r="B1933" s="11">
        <v>5</v>
      </c>
      <c r="C1933" s="11" t="s">
        <v>414</v>
      </c>
      <c r="D1933" s="11" t="s">
        <v>437</v>
      </c>
      <c r="E1933" s="11" t="s">
        <v>282</v>
      </c>
      <c r="F1933" s="11" t="s">
        <v>436</v>
      </c>
      <c r="G1933" s="11" t="s">
        <v>432</v>
      </c>
      <c r="H1933" s="11" t="s">
        <v>33</v>
      </c>
      <c r="I1933" s="11">
        <v>3</v>
      </c>
      <c r="J1933" s="11" t="s">
        <v>40</v>
      </c>
      <c r="K1933" s="164" t="s">
        <v>277</v>
      </c>
      <c r="L1933" s="11" t="s">
        <v>12548</v>
      </c>
      <c r="M1933" s="11" t="str">
        <f t="shared" si="106"/>
        <v>5_x5_7x_G_3c</v>
      </c>
      <c r="N1933" s="11" t="s">
        <v>11319</v>
      </c>
      <c r="O1933" s="11" t="s">
        <v>1256</v>
      </c>
      <c r="P1933" s="11"/>
      <c r="Q1933" s="55" t="s">
        <v>7379</v>
      </c>
      <c r="R1933" s="11" t="s">
        <v>7377</v>
      </c>
      <c r="S1933" s="152" t="s">
        <v>8360</v>
      </c>
      <c r="T1933" s="78" t="str">
        <f t="shared" si="105"/>
        <v>y3_2_2y</v>
      </c>
      <c r="U1933" s="78" t="str">
        <f>INDEX(Lista!$O$2:$S$206,MATCH('Base data'!T1933,Lista!$P$2:$P$206,0),3)</f>
        <v>Statistik - Diagram &amp; tabeller</v>
      </c>
      <c r="V1933" s="78" t="str">
        <f>INDEX(Lista!$O$2:$S$206,MATCH('Base data'!T1933,Lista!$P$2:$P$206,0),4)</f>
        <v>SS_3_2</v>
      </c>
      <c r="W1933" s="78" t="str">
        <f>INDEX(Lista!$O$2:$S$206,MATCH('Base data'!T1933,Lista!$P$2:$P$206,0),5)</f>
        <v>Statistik</v>
      </c>
      <c r="X1933" s="214" t="s">
        <v>16772</v>
      </c>
    </row>
    <row r="1934" spans="1:24" x14ac:dyDescent="0.2">
      <c r="A1934" s="215">
        <v>9789152302484</v>
      </c>
      <c r="B1934" s="11">
        <v>5</v>
      </c>
      <c r="C1934" s="11" t="s">
        <v>414</v>
      </c>
      <c r="D1934" s="11" t="s">
        <v>437</v>
      </c>
      <c r="E1934" s="11" t="s">
        <v>282</v>
      </c>
      <c r="F1934" s="11" t="s">
        <v>436</v>
      </c>
      <c r="G1934" s="11" t="s">
        <v>432</v>
      </c>
      <c r="H1934" s="11" t="s">
        <v>33</v>
      </c>
      <c r="I1934" s="11">
        <v>3</v>
      </c>
      <c r="J1934" s="11" t="s">
        <v>66</v>
      </c>
      <c r="K1934" s="164" t="s">
        <v>277</v>
      </c>
      <c r="L1934" s="11" t="s">
        <v>12548</v>
      </c>
      <c r="M1934" s="11" t="str">
        <f t="shared" si="106"/>
        <v>5_x5_7x_G_3d</v>
      </c>
      <c r="N1934" s="11" t="s">
        <v>11320</v>
      </c>
      <c r="O1934" s="11" t="s">
        <v>1256</v>
      </c>
      <c r="P1934" s="11"/>
      <c r="Q1934" s="55" t="s">
        <v>7380</v>
      </c>
      <c r="R1934" s="11" t="s">
        <v>7377</v>
      </c>
      <c r="S1934" s="152" t="s">
        <v>8360</v>
      </c>
      <c r="T1934" s="78" t="str">
        <f t="shared" si="105"/>
        <v>y3_2_2y</v>
      </c>
      <c r="U1934" s="78" t="str">
        <f>INDEX(Lista!$O$2:$S$206,MATCH('Base data'!T1934,Lista!$P$2:$P$206,0),3)</f>
        <v>Statistik - Diagram &amp; tabeller</v>
      </c>
      <c r="V1934" s="78" t="str">
        <f>INDEX(Lista!$O$2:$S$206,MATCH('Base data'!T1934,Lista!$P$2:$P$206,0),4)</f>
        <v>SS_3_2</v>
      </c>
      <c r="W1934" s="78" t="str">
        <f>INDEX(Lista!$O$2:$S$206,MATCH('Base data'!T1934,Lista!$P$2:$P$206,0),5)</f>
        <v>Statistik</v>
      </c>
      <c r="X1934" s="214" t="s">
        <v>16772</v>
      </c>
    </row>
    <row r="1935" spans="1:24" x14ac:dyDescent="0.2">
      <c r="A1935" s="215">
        <v>9789152302484</v>
      </c>
      <c r="B1935" s="11">
        <v>5</v>
      </c>
      <c r="C1935" s="11" t="s">
        <v>414</v>
      </c>
      <c r="D1935" s="11" t="s">
        <v>437</v>
      </c>
      <c r="E1935" s="11" t="s">
        <v>282</v>
      </c>
      <c r="F1935" s="11" t="s">
        <v>436</v>
      </c>
      <c r="G1935" s="11" t="s">
        <v>432</v>
      </c>
      <c r="H1935" s="11" t="s">
        <v>33</v>
      </c>
      <c r="I1935" s="11">
        <v>4</v>
      </c>
      <c r="J1935" s="11" t="s">
        <v>31</v>
      </c>
      <c r="K1935" s="164" t="s">
        <v>277</v>
      </c>
      <c r="L1935" s="11" t="s">
        <v>17333</v>
      </c>
      <c r="M1935" s="11" t="str">
        <f t="shared" si="106"/>
        <v>5_x5_7x_G_4a</v>
      </c>
      <c r="N1935" s="11" t="s">
        <v>11321</v>
      </c>
      <c r="O1935" s="11" t="s">
        <v>1256</v>
      </c>
      <c r="P1935" s="11"/>
      <c r="Q1935" s="55" t="s">
        <v>7381</v>
      </c>
      <c r="R1935" s="11" t="s">
        <v>16186</v>
      </c>
      <c r="S1935" s="152" t="s">
        <v>8361</v>
      </c>
      <c r="T1935" s="78" t="str">
        <f t="shared" si="105"/>
        <v>y3_2_5y</v>
      </c>
      <c r="U1935" s="78" t="str">
        <f>INDEX(Lista!$O$2:$S$206,MATCH('Base data'!T1935,Lista!$P$2:$P$206,0),3)</f>
        <v>Statistik - Lägesmått</v>
      </c>
      <c r="V1935" s="78" t="str">
        <f>INDEX(Lista!$O$2:$S$206,MATCH('Base data'!T1935,Lista!$P$2:$P$206,0),4)</f>
        <v>SS_3_2</v>
      </c>
      <c r="W1935" s="78" t="str">
        <f>INDEX(Lista!$O$2:$S$206,MATCH('Base data'!T1935,Lista!$P$2:$P$206,0),5)</f>
        <v>Statistik</v>
      </c>
      <c r="X1935" s="214" t="s">
        <v>16772</v>
      </c>
    </row>
    <row r="1936" spans="1:24" x14ac:dyDescent="0.2">
      <c r="A1936" s="215">
        <v>9789152302484</v>
      </c>
      <c r="B1936" s="11">
        <v>5</v>
      </c>
      <c r="C1936" s="11" t="s">
        <v>414</v>
      </c>
      <c r="D1936" s="11" t="s">
        <v>437</v>
      </c>
      <c r="E1936" s="11" t="s">
        <v>282</v>
      </c>
      <c r="F1936" s="11" t="s">
        <v>436</v>
      </c>
      <c r="G1936" s="11" t="s">
        <v>432</v>
      </c>
      <c r="H1936" s="11" t="s">
        <v>33</v>
      </c>
      <c r="I1936" s="11">
        <v>4</v>
      </c>
      <c r="J1936" s="11" t="s">
        <v>34</v>
      </c>
      <c r="K1936" s="164" t="s">
        <v>277</v>
      </c>
      <c r="L1936" s="11" t="s">
        <v>17333</v>
      </c>
      <c r="M1936" s="11" t="str">
        <f t="shared" si="106"/>
        <v>5_x5_7x_G_4b</v>
      </c>
      <c r="N1936" s="11" t="s">
        <v>11322</v>
      </c>
      <c r="O1936" s="11" t="s">
        <v>1256</v>
      </c>
      <c r="P1936" s="11"/>
      <c r="Q1936" s="55" t="s">
        <v>7382</v>
      </c>
      <c r="R1936" s="11" t="s">
        <v>16186</v>
      </c>
      <c r="S1936" s="152" t="s">
        <v>8361</v>
      </c>
      <c r="T1936" s="78" t="str">
        <f t="shared" si="105"/>
        <v>y3_2_5y</v>
      </c>
      <c r="U1936" s="78" t="str">
        <f>INDEX(Lista!$O$2:$S$206,MATCH('Base data'!T1936,Lista!$P$2:$P$206,0),3)</f>
        <v>Statistik - Lägesmått</v>
      </c>
      <c r="V1936" s="78" t="str">
        <f>INDEX(Lista!$O$2:$S$206,MATCH('Base data'!T1936,Lista!$P$2:$P$206,0),4)</f>
        <v>SS_3_2</v>
      </c>
      <c r="W1936" s="78" t="str">
        <f>INDEX(Lista!$O$2:$S$206,MATCH('Base data'!T1936,Lista!$P$2:$P$206,0),5)</f>
        <v>Statistik</v>
      </c>
      <c r="X1936" s="214" t="s">
        <v>16772</v>
      </c>
    </row>
    <row r="1937" spans="1:24" x14ac:dyDescent="0.2">
      <c r="A1937" s="215">
        <v>9789152302484</v>
      </c>
      <c r="B1937" s="11">
        <v>5</v>
      </c>
      <c r="C1937" s="11" t="s">
        <v>414</v>
      </c>
      <c r="D1937" s="11" t="s">
        <v>437</v>
      </c>
      <c r="E1937" s="11" t="s">
        <v>282</v>
      </c>
      <c r="F1937" s="11" t="s">
        <v>436</v>
      </c>
      <c r="G1937" s="11" t="s">
        <v>432</v>
      </c>
      <c r="H1937" s="11" t="s">
        <v>33</v>
      </c>
      <c r="I1937" s="11">
        <v>5</v>
      </c>
      <c r="J1937" s="11"/>
      <c r="K1937" s="164" t="s">
        <v>277</v>
      </c>
      <c r="L1937" s="11" t="s">
        <v>12548</v>
      </c>
      <c r="M1937" s="11" t="str">
        <f t="shared" si="106"/>
        <v>5_x5_7x_G_5</v>
      </c>
      <c r="N1937" s="11" t="s">
        <v>11323</v>
      </c>
      <c r="O1937" s="11" t="s">
        <v>1256</v>
      </c>
      <c r="P1937" s="11"/>
      <c r="Q1937" s="55" t="s">
        <v>7383</v>
      </c>
      <c r="R1937" s="11" t="s">
        <v>7384</v>
      </c>
      <c r="S1937" s="152" t="s">
        <v>8361</v>
      </c>
      <c r="T1937" s="78" t="str">
        <f t="shared" si="105"/>
        <v>y3_2_5y</v>
      </c>
      <c r="U1937" s="78" t="str">
        <f>INDEX(Lista!$O$2:$S$206,MATCH('Base data'!T1937,Lista!$P$2:$P$206,0),3)</f>
        <v>Statistik - Lägesmått</v>
      </c>
      <c r="V1937" s="78" t="str">
        <f>INDEX(Lista!$O$2:$S$206,MATCH('Base data'!T1937,Lista!$P$2:$P$206,0),4)</f>
        <v>SS_3_2</v>
      </c>
      <c r="W1937" s="78" t="str">
        <f>INDEX(Lista!$O$2:$S$206,MATCH('Base data'!T1937,Lista!$P$2:$P$206,0),5)</f>
        <v>Statistik</v>
      </c>
      <c r="X1937" s="214" t="s">
        <v>16772</v>
      </c>
    </row>
    <row r="1938" spans="1:24" ht="32" x14ac:dyDescent="0.2">
      <c r="A1938" s="215">
        <v>9789152302484</v>
      </c>
      <c r="B1938" s="11">
        <v>5</v>
      </c>
      <c r="C1938" s="11" t="s">
        <v>414</v>
      </c>
      <c r="D1938" s="11" t="s">
        <v>437</v>
      </c>
      <c r="E1938" s="11" t="s">
        <v>282</v>
      </c>
      <c r="F1938" s="11" t="s">
        <v>436</v>
      </c>
      <c r="G1938" s="11" t="s">
        <v>432</v>
      </c>
      <c r="H1938" s="11" t="s">
        <v>33</v>
      </c>
      <c r="I1938" s="11">
        <v>6</v>
      </c>
      <c r="J1938" s="11" t="s">
        <v>31</v>
      </c>
      <c r="K1938" s="164" t="s">
        <v>277</v>
      </c>
      <c r="L1938" s="11" t="s">
        <v>17333</v>
      </c>
      <c r="M1938" s="11" t="str">
        <f t="shared" si="106"/>
        <v>5_x5_7x_G_6a</v>
      </c>
      <c r="N1938" s="11" t="s">
        <v>11324</v>
      </c>
      <c r="O1938" s="11" t="s">
        <v>1256</v>
      </c>
      <c r="P1938" s="11"/>
      <c r="Q1938" s="55" t="s">
        <v>7385</v>
      </c>
      <c r="R1938" s="11" t="s">
        <v>16186</v>
      </c>
      <c r="S1938" s="152" t="s">
        <v>8361</v>
      </c>
      <c r="T1938" s="78" t="str">
        <f t="shared" si="105"/>
        <v>y3_2_5y</v>
      </c>
      <c r="U1938" s="78" t="str">
        <f>INDEX(Lista!$O$2:$S$206,MATCH('Base data'!T1938,Lista!$P$2:$P$206,0),3)</f>
        <v>Statistik - Lägesmått</v>
      </c>
      <c r="V1938" s="78" t="str">
        <f>INDEX(Lista!$O$2:$S$206,MATCH('Base data'!T1938,Lista!$P$2:$P$206,0),4)</f>
        <v>SS_3_2</v>
      </c>
      <c r="W1938" s="78" t="str">
        <f>INDEX(Lista!$O$2:$S$206,MATCH('Base data'!T1938,Lista!$P$2:$P$206,0),5)</f>
        <v>Statistik</v>
      </c>
      <c r="X1938" s="214" t="s">
        <v>16772</v>
      </c>
    </row>
    <row r="1939" spans="1:24" ht="32" x14ac:dyDescent="0.2">
      <c r="A1939" s="215">
        <v>9789152302484</v>
      </c>
      <c r="B1939" s="11">
        <v>5</v>
      </c>
      <c r="C1939" s="11" t="s">
        <v>414</v>
      </c>
      <c r="D1939" s="11" t="s">
        <v>437</v>
      </c>
      <c r="E1939" s="11" t="s">
        <v>282</v>
      </c>
      <c r="F1939" s="11" t="s">
        <v>436</v>
      </c>
      <c r="G1939" s="11" t="s">
        <v>432</v>
      </c>
      <c r="H1939" s="11" t="s">
        <v>33</v>
      </c>
      <c r="I1939" s="11">
        <v>6</v>
      </c>
      <c r="J1939" s="11" t="s">
        <v>34</v>
      </c>
      <c r="K1939" s="164" t="s">
        <v>277</v>
      </c>
      <c r="L1939" s="11" t="s">
        <v>17333</v>
      </c>
      <c r="M1939" s="11" t="str">
        <f t="shared" si="106"/>
        <v>5_x5_7x_G_6b</v>
      </c>
      <c r="N1939" s="11" t="s">
        <v>11325</v>
      </c>
      <c r="O1939" s="11" t="s">
        <v>1256</v>
      </c>
      <c r="P1939" s="11"/>
      <c r="Q1939" s="55" t="s">
        <v>7386</v>
      </c>
      <c r="R1939" s="11" t="s">
        <v>16186</v>
      </c>
      <c r="S1939" s="152" t="s">
        <v>8361</v>
      </c>
      <c r="T1939" s="78" t="str">
        <f t="shared" si="105"/>
        <v>y3_2_5y</v>
      </c>
      <c r="U1939" s="78" t="str">
        <f>INDEX(Lista!$O$2:$S$206,MATCH('Base data'!T1939,Lista!$P$2:$P$206,0),3)</f>
        <v>Statistik - Lägesmått</v>
      </c>
      <c r="V1939" s="78" t="str">
        <f>INDEX(Lista!$O$2:$S$206,MATCH('Base data'!T1939,Lista!$P$2:$P$206,0),4)</f>
        <v>SS_3_2</v>
      </c>
      <c r="W1939" s="78" t="str">
        <f>INDEX(Lista!$O$2:$S$206,MATCH('Base data'!T1939,Lista!$P$2:$P$206,0),5)</f>
        <v>Statistik</v>
      </c>
      <c r="X1939" s="214" t="s">
        <v>16772</v>
      </c>
    </row>
    <row r="1940" spans="1:24" x14ac:dyDescent="0.2">
      <c r="A1940" s="215">
        <v>9789152302484</v>
      </c>
      <c r="B1940" s="11">
        <v>5</v>
      </c>
      <c r="C1940" s="11" t="s">
        <v>414</v>
      </c>
      <c r="D1940" s="11" t="s">
        <v>437</v>
      </c>
      <c r="E1940" s="11" t="s">
        <v>282</v>
      </c>
      <c r="F1940" s="11" t="s">
        <v>436</v>
      </c>
      <c r="G1940" s="11" t="s">
        <v>432</v>
      </c>
      <c r="H1940" s="11" t="s">
        <v>33</v>
      </c>
      <c r="I1940" s="11">
        <v>7</v>
      </c>
      <c r="J1940" s="11" t="s">
        <v>31</v>
      </c>
      <c r="K1940" s="164" t="s">
        <v>277</v>
      </c>
      <c r="L1940" s="11" t="s">
        <v>12548</v>
      </c>
      <c r="M1940" s="11" t="str">
        <f t="shared" si="106"/>
        <v>5_x5_7x_G_7a</v>
      </c>
      <c r="N1940" s="11" t="s">
        <v>11326</v>
      </c>
      <c r="O1940" s="11" t="s">
        <v>1256</v>
      </c>
      <c r="P1940" s="11"/>
      <c r="Q1940" s="55" t="s">
        <v>7387</v>
      </c>
      <c r="R1940" s="11" t="s">
        <v>7388</v>
      </c>
      <c r="S1940" s="152" t="s">
        <v>8363</v>
      </c>
      <c r="T1940" s="78" t="str">
        <f t="shared" si="105"/>
        <v>y3_1_3y</v>
      </c>
      <c r="U1940" s="78" t="str">
        <f>INDEX(Lista!$O$2:$S$206,MATCH('Base data'!T1940,Lista!$P$2:$P$206,0),3)</f>
        <v>Sannolikhetslära - En händelse (den klassiska sannolikhetsdefinitionen)</v>
      </c>
      <c r="V1940" s="78" t="str">
        <f>INDEX(Lista!$O$2:$S$206,MATCH('Base data'!T1940,Lista!$P$2:$P$206,0),4)</f>
        <v>SS_3_1</v>
      </c>
      <c r="W1940" s="78" t="str">
        <f>INDEX(Lista!$O$2:$S$206,MATCH('Base data'!T1940,Lista!$P$2:$P$206,0),5)</f>
        <v>Sannolikhetslära</v>
      </c>
      <c r="X1940" s="214" t="s">
        <v>16772</v>
      </c>
    </row>
    <row r="1941" spans="1:24" x14ac:dyDescent="0.2">
      <c r="A1941" s="215">
        <v>9789152302484</v>
      </c>
      <c r="B1941" s="11">
        <v>5</v>
      </c>
      <c r="C1941" s="11" t="s">
        <v>414</v>
      </c>
      <c r="D1941" s="11" t="s">
        <v>437</v>
      </c>
      <c r="E1941" s="11" t="s">
        <v>282</v>
      </c>
      <c r="F1941" s="11" t="s">
        <v>436</v>
      </c>
      <c r="G1941" s="11" t="s">
        <v>432</v>
      </c>
      <c r="H1941" s="11" t="s">
        <v>33</v>
      </c>
      <c r="I1941" s="11">
        <v>7</v>
      </c>
      <c r="J1941" s="11" t="s">
        <v>34</v>
      </c>
      <c r="K1941" s="164" t="s">
        <v>277</v>
      </c>
      <c r="L1941" s="11" t="s">
        <v>12548</v>
      </c>
      <c r="M1941" s="11" t="str">
        <f t="shared" si="106"/>
        <v>5_x5_7x_G_7b</v>
      </c>
      <c r="N1941" s="11" t="s">
        <v>11327</v>
      </c>
      <c r="O1941" s="11" t="s">
        <v>1256</v>
      </c>
      <c r="P1941" s="11"/>
      <c r="Q1941" s="55" t="s">
        <v>7389</v>
      </c>
      <c r="R1941" s="11" t="s">
        <v>7388</v>
      </c>
      <c r="S1941" s="152" t="s">
        <v>8363</v>
      </c>
      <c r="T1941" s="78" t="str">
        <f t="shared" si="105"/>
        <v>y3_1_3y</v>
      </c>
      <c r="U1941" s="78" t="str">
        <f>INDEX(Lista!$O$2:$S$206,MATCH('Base data'!T1941,Lista!$P$2:$P$206,0),3)</f>
        <v>Sannolikhetslära - En händelse (den klassiska sannolikhetsdefinitionen)</v>
      </c>
      <c r="V1941" s="78" t="str">
        <f>INDEX(Lista!$O$2:$S$206,MATCH('Base data'!T1941,Lista!$P$2:$P$206,0),4)</f>
        <v>SS_3_1</v>
      </c>
      <c r="W1941" s="78" t="str">
        <f>INDEX(Lista!$O$2:$S$206,MATCH('Base data'!T1941,Lista!$P$2:$P$206,0),5)</f>
        <v>Sannolikhetslära</v>
      </c>
      <c r="X1941" s="214" t="s">
        <v>16772</v>
      </c>
    </row>
    <row r="1942" spans="1:24" x14ac:dyDescent="0.2">
      <c r="A1942" s="215">
        <v>9789152302484</v>
      </c>
      <c r="B1942" s="11">
        <v>5</v>
      </c>
      <c r="C1942" s="11" t="s">
        <v>414</v>
      </c>
      <c r="D1942" s="11" t="s">
        <v>437</v>
      </c>
      <c r="E1942" s="11" t="s">
        <v>282</v>
      </c>
      <c r="F1942" s="11" t="s">
        <v>436</v>
      </c>
      <c r="G1942" s="11" t="s">
        <v>432</v>
      </c>
      <c r="H1942" s="11" t="s">
        <v>33</v>
      </c>
      <c r="I1942" s="11">
        <v>7</v>
      </c>
      <c r="J1942" s="11" t="s">
        <v>40</v>
      </c>
      <c r="K1942" s="164" t="s">
        <v>277</v>
      </c>
      <c r="L1942" s="11" t="s">
        <v>12548</v>
      </c>
      <c r="M1942" s="11" t="str">
        <f t="shared" si="106"/>
        <v>5_x5_7x_G_7c</v>
      </c>
      <c r="N1942" s="11" t="s">
        <v>11328</v>
      </c>
      <c r="O1942" s="11" t="s">
        <v>1256</v>
      </c>
      <c r="P1942" s="11"/>
      <c r="Q1942" s="55" t="s">
        <v>7390</v>
      </c>
      <c r="R1942" s="11" t="s">
        <v>7388</v>
      </c>
      <c r="S1942" s="152" t="s">
        <v>8363</v>
      </c>
      <c r="T1942" s="78" t="str">
        <f t="shared" si="105"/>
        <v>y3_1_3y</v>
      </c>
      <c r="U1942" s="78" t="str">
        <f>INDEX(Lista!$O$2:$S$206,MATCH('Base data'!T1942,Lista!$P$2:$P$206,0),3)</f>
        <v>Sannolikhetslära - En händelse (den klassiska sannolikhetsdefinitionen)</v>
      </c>
      <c r="V1942" s="78" t="str">
        <f>INDEX(Lista!$O$2:$S$206,MATCH('Base data'!T1942,Lista!$P$2:$P$206,0),4)</f>
        <v>SS_3_1</v>
      </c>
      <c r="W1942" s="78" t="str">
        <f>INDEX(Lista!$O$2:$S$206,MATCH('Base data'!T1942,Lista!$P$2:$P$206,0),5)</f>
        <v>Sannolikhetslära</v>
      </c>
      <c r="X1942" s="214" t="s">
        <v>16772</v>
      </c>
    </row>
    <row r="1943" spans="1:24" x14ac:dyDescent="0.2">
      <c r="A1943" s="215">
        <v>9789152302484</v>
      </c>
      <c r="B1943" s="11">
        <v>5</v>
      </c>
      <c r="C1943" s="11" t="s">
        <v>414</v>
      </c>
      <c r="D1943" s="11" t="s">
        <v>437</v>
      </c>
      <c r="E1943" s="11" t="s">
        <v>282</v>
      </c>
      <c r="F1943" s="11" t="s">
        <v>436</v>
      </c>
      <c r="G1943" s="11" t="s">
        <v>432</v>
      </c>
      <c r="H1943" s="11" t="s">
        <v>33</v>
      </c>
      <c r="I1943" s="11">
        <v>8</v>
      </c>
      <c r="J1943" s="11" t="s">
        <v>31</v>
      </c>
      <c r="K1943" s="164" t="s">
        <v>277</v>
      </c>
      <c r="L1943" s="11" t="s">
        <v>17333</v>
      </c>
      <c r="M1943" s="11" t="str">
        <f t="shared" si="106"/>
        <v>5_x5_7x_G_8a</v>
      </c>
      <c r="N1943" s="11" t="s">
        <v>11329</v>
      </c>
      <c r="O1943" s="11" t="s">
        <v>1256</v>
      </c>
      <c r="P1943" s="11"/>
      <c r="Q1943" s="55" t="s">
        <v>7391</v>
      </c>
      <c r="R1943" s="11" t="s">
        <v>16186</v>
      </c>
      <c r="S1943" s="152" t="s">
        <v>8363</v>
      </c>
      <c r="T1943" s="78" t="str">
        <f t="shared" si="105"/>
        <v>y3_1_3y</v>
      </c>
      <c r="U1943" s="78" t="str">
        <f>INDEX(Lista!$O$2:$S$206,MATCH('Base data'!T1943,Lista!$P$2:$P$206,0),3)</f>
        <v>Sannolikhetslära - En händelse (den klassiska sannolikhetsdefinitionen)</v>
      </c>
      <c r="V1943" s="78" t="str">
        <f>INDEX(Lista!$O$2:$S$206,MATCH('Base data'!T1943,Lista!$P$2:$P$206,0),4)</f>
        <v>SS_3_1</v>
      </c>
      <c r="W1943" s="78" t="str">
        <f>INDEX(Lista!$O$2:$S$206,MATCH('Base data'!T1943,Lista!$P$2:$P$206,0),5)</f>
        <v>Sannolikhetslära</v>
      </c>
      <c r="X1943" s="214" t="s">
        <v>16772</v>
      </c>
    </row>
    <row r="1944" spans="1:24" x14ac:dyDescent="0.2">
      <c r="A1944" s="215">
        <v>9789152302484</v>
      </c>
      <c r="B1944" s="11">
        <v>5</v>
      </c>
      <c r="C1944" s="11" t="s">
        <v>414</v>
      </c>
      <c r="D1944" s="11" t="s">
        <v>437</v>
      </c>
      <c r="E1944" s="11" t="s">
        <v>282</v>
      </c>
      <c r="F1944" s="11" t="s">
        <v>436</v>
      </c>
      <c r="G1944" s="11" t="s">
        <v>432</v>
      </c>
      <c r="H1944" s="11" t="s">
        <v>33</v>
      </c>
      <c r="I1944" s="11">
        <v>8</v>
      </c>
      <c r="J1944" s="11" t="s">
        <v>34</v>
      </c>
      <c r="K1944" s="164" t="s">
        <v>277</v>
      </c>
      <c r="L1944" s="11" t="s">
        <v>17333</v>
      </c>
      <c r="M1944" s="11" t="str">
        <f t="shared" si="106"/>
        <v>5_x5_7x_G_8b</v>
      </c>
      <c r="N1944" s="11" t="s">
        <v>11330</v>
      </c>
      <c r="O1944" s="11" t="s">
        <v>1256</v>
      </c>
      <c r="P1944" s="11"/>
      <c r="Q1944" s="55" t="s">
        <v>7392</v>
      </c>
      <c r="R1944" s="11" t="s">
        <v>16186</v>
      </c>
      <c r="S1944" s="152" t="s">
        <v>8363</v>
      </c>
      <c r="T1944" s="78" t="str">
        <f t="shared" si="105"/>
        <v>y3_1_3y</v>
      </c>
      <c r="U1944" s="78" t="str">
        <f>INDEX(Lista!$O$2:$S$206,MATCH('Base data'!T1944,Lista!$P$2:$P$206,0),3)</f>
        <v>Sannolikhetslära - En händelse (den klassiska sannolikhetsdefinitionen)</v>
      </c>
      <c r="V1944" s="78" t="str">
        <f>INDEX(Lista!$O$2:$S$206,MATCH('Base data'!T1944,Lista!$P$2:$P$206,0),4)</f>
        <v>SS_3_1</v>
      </c>
      <c r="W1944" s="78" t="str">
        <f>INDEX(Lista!$O$2:$S$206,MATCH('Base data'!T1944,Lista!$P$2:$P$206,0),5)</f>
        <v>Sannolikhetslära</v>
      </c>
      <c r="X1944" s="214" t="s">
        <v>16772</v>
      </c>
    </row>
    <row r="1945" spans="1:24" x14ac:dyDescent="0.2">
      <c r="A1945" s="215">
        <v>9789152302484</v>
      </c>
      <c r="B1945" s="11">
        <v>5</v>
      </c>
      <c r="C1945" s="11" t="s">
        <v>414</v>
      </c>
      <c r="D1945" s="11" t="s">
        <v>437</v>
      </c>
      <c r="E1945" s="11" t="s">
        <v>282</v>
      </c>
      <c r="F1945" s="11" t="s">
        <v>436</v>
      </c>
      <c r="G1945" s="11" t="s">
        <v>432</v>
      </c>
      <c r="H1945" s="11" t="s">
        <v>33</v>
      </c>
      <c r="I1945" s="11">
        <v>8</v>
      </c>
      <c r="J1945" s="11" t="s">
        <v>40</v>
      </c>
      <c r="K1945" s="164" t="s">
        <v>277</v>
      </c>
      <c r="L1945" s="11" t="s">
        <v>17333</v>
      </c>
      <c r="M1945" s="11" t="str">
        <f t="shared" si="106"/>
        <v>5_x5_7x_G_8c</v>
      </c>
      <c r="N1945" s="11" t="s">
        <v>11331</v>
      </c>
      <c r="O1945" s="11" t="s">
        <v>1256</v>
      </c>
      <c r="P1945" s="11"/>
      <c r="Q1945" s="55" t="s">
        <v>7393</v>
      </c>
      <c r="R1945" s="11" t="s">
        <v>16186</v>
      </c>
      <c r="S1945" s="152" t="s">
        <v>8363</v>
      </c>
      <c r="T1945" s="78" t="str">
        <f t="shared" si="105"/>
        <v>y3_1_3y</v>
      </c>
      <c r="U1945" s="78" t="str">
        <f>INDEX(Lista!$O$2:$S$206,MATCH('Base data'!T1945,Lista!$P$2:$P$206,0),3)</f>
        <v>Sannolikhetslära - En händelse (den klassiska sannolikhetsdefinitionen)</v>
      </c>
      <c r="V1945" s="78" t="str">
        <f>INDEX(Lista!$O$2:$S$206,MATCH('Base data'!T1945,Lista!$P$2:$P$206,0),4)</f>
        <v>SS_3_1</v>
      </c>
      <c r="W1945" s="78" t="str">
        <f>INDEX(Lista!$O$2:$S$206,MATCH('Base data'!T1945,Lista!$P$2:$P$206,0),5)</f>
        <v>Sannolikhetslära</v>
      </c>
      <c r="X1945" s="214" t="s">
        <v>16772</v>
      </c>
    </row>
    <row r="1946" spans="1:24" x14ac:dyDescent="0.2">
      <c r="A1946" s="215">
        <v>9789152302484</v>
      </c>
      <c r="B1946" s="11">
        <v>5</v>
      </c>
      <c r="C1946" s="11" t="s">
        <v>414</v>
      </c>
      <c r="D1946" s="11" t="s">
        <v>437</v>
      </c>
      <c r="E1946" s="11" t="s">
        <v>282</v>
      </c>
      <c r="F1946" s="11" t="s">
        <v>436</v>
      </c>
      <c r="G1946" s="11" t="s">
        <v>432</v>
      </c>
      <c r="H1946" s="11" t="s">
        <v>33</v>
      </c>
      <c r="I1946" s="11">
        <v>9</v>
      </c>
      <c r="J1946" s="11"/>
      <c r="K1946" s="164" t="s">
        <v>277</v>
      </c>
      <c r="L1946" s="11" t="s">
        <v>12548</v>
      </c>
      <c r="M1946" s="11" t="str">
        <f t="shared" si="106"/>
        <v>5_x5_7x_G_9</v>
      </c>
      <c r="N1946" s="11" t="s">
        <v>11332</v>
      </c>
      <c r="O1946" s="11" t="s">
        <v>1256</v>
      </c>
      <c r="P1946" s="11"/>
      <c r="Q1946" s="55" t="s">
        <v>7394</v>
      </c>
      <c r="R1946" s="11" t="s">
        <v>7395</v>
      </c>
      <c r="S1946" s="152" t="s">
        <v>8360</v>
      </c>
      <c r="T1946" s="78" t="str">
        <f t="shared" si="105"/>
        <v>y3_2_2y</v>
      </c>
      <c r="U1946" s="78" t="str">
        <f>INDEX(Lista!$O$2:$S$206,MATCH('Base data'!T1946,Lista!$P$2:$P$206,0),3)</f>
        <v>Statistik - Diagram &amp; tabeller</v>
      </c>
      <c r="V1946" s="78" t="str">
        <f>INDEX(Lista!$O$2:$S$206,MATCH('Base data'!T1946,Lista!$P$2:$P$206,0),4)</f>
        <v>SS_3_2</v>
      </c>
      <c r="W1946" s="78" t="str">
        <f>INDEX(Lista!$O$2:$S$206,MATCH('Base data'!T1946,Lista!$P$2:$P$206,0),5)</f>
        <v>Statistik</v>
      </c>
      <c r="X1946" s="214" t="s">
        <v>16772</v>
      </c>
    </row>
    <row r="1947" spans="1:24" x14ac:dyDescent="0.2">
      <c r="A1947" s="215">
        <v>9789152302484</v>
      </c>
      <c r="B1947" s="11">
        <v>5</v>
      </c>
      <c r="C1947" s="11" t="s">
        <v>414</v>
      </c>
      <c r="D1947" s="11" t="s">
        <v>437</v>
      </c>
      <c r="E1947" s="11" t="s">
        <v>282</v>
      </c>
      <c r="F1947" s="11" t="s">
        <v>436</v>
      </c>
      <c r="G1947" s="11" t="s">
        <v>432</v>
      </c>
      <c r="H1947" s="11" t="s">
        <v>33</v>
      </c>
      <c r="I1947" s="11">
        <v>10</v>
      </c>
      <c r="J1947" s="11"/>
      <c r="K1947" s="164" t="s">
        <v>277</v>
      </c>
      <c r="L1947" s="11" t="s">
        <v>17333</v>
      </c>
      <c r="M1947" s="11" t="str">
        <f t="shared" si="106"/>
        <v>5_x5_7x_G_10</v>
      </c>
      <c r="N1947" s="11" t="s">
        <v>11333</v>
      </c>
      <c r="O1947" s="11" t="s">
        <v>1256</v>
      </c>
      <c r="P1947" s="11"/>
      <c r="Q1947" s="55" t="s">
        <v>7396</v>
      </c>
      <c r="R1947" s="11" t="s">
        <v>16186</v>
      </c>
      <c r="S1947" s="152" t="s">
        <v>8363</v>
      </c>
      <c r="T1947" s="78" t="str">
        <f t="shared" si="105"/>
        <v>y3_1_3y</v>
      </c>
      <c r="U1947" s="78" t="str">
        <f>INDEX(Lista!$O$2:$S$206,MATCH('Base data'!T1947,Lista!$P$2:$P$206,0),3)</f>
        <v>Sannolikhetslära - En händelse (den klassiska sannolikhetsdefinitionen)</v>
      </c>
      <c r="V1947" s="78" t="str">
        <f>INDEX(Lista!$O$2:$S$206,MATCH('Base data'!T1947,Lista!$P$2:$P$206,0),4)</f>
        <v>SS_3_1</v>
      </c>
      <c r="W1947" s="78" t="str">
        <f>INDEX(Lista!$O$2:$S$206,MATCH('Base data'!T1947,Lista!$P$2:$P$206,0),5)</f>
        <v>Sannolikhetslära</v>
      </c>
      <c r="X1947" s="214" t="s">
        <v>16772</v>
      </c>
    </row>
    <row r="1948" spans="1:24" x14ac:dyDescent="0.2">
      <c r="A1948" s="215">
        <v>9789152302484</v>
      </c>
      <c r="B1948" s="11">
        <v>5</v>
      </c>
      <c r="C1948" s="11" t="s">
        <v>414</v>
      </c>
      <c r="D1948" s="11" t="s">
        <v>437</v>
      </c>
      <c r="E1948" s="11" t="s">
        <v>282</v>
      </c>
      <c r="F1948" s="11" t="s">
        <v>436</v>
      </c>
      <c r="G1948" s="11" t="s">
        <v>432</v>
      </c>
      <c r="H1948" s="11" t="s">
        <v>33</v>
      </c>
      <c r="I1948" s="11">
        <v>11</v>
      </c>
      <c r="J1948" s="11"/>
      <c r="K1948" s="164" t="s">
        <v>277</v>
      </c>
      <c r="L1948" s="11" t="s">
        <v>12548</v>
      </c>
      <c r="M1948" s="11" t="str">
        <f t="shared" si="106"/>
        <v>5_x5_7x_G_11</v>
      </c>
      <c r="N1948" s="11" t="s">
        <v>11334</v>
      </c>
      <c r="O1948" s="11" t="s">
        <v>1256</v>
      </c>
      <c r="P1948" s="11"/>
      <c r="Q1948" s="55" t="s">
        <v>7397</v>
      </c>
      <c r="R1948" s="11" t="s">
        <v>16186</v>
      </c>
      <c r="S1948" s="152" t="s">
        <v>8385</v>
      </c>
      <c r="T1948" s="78" t="str">
        <f t="shared" si="105"/>
        <v>y3_1_5y</v>
      </c>
      <c r="U1948" s="78" t="str">
        <f>INDEX(Lista!$O$2:$S$206,MATCH('Base data'!T1948,Lista!$P$2:$P$206,0),3)</f>
        <v>Sannolikhetslära - Flera objekt</v>
      </c>
      <c r="V1948" s="78" t="str">
        <f>INDEX(Lista!$O$2:$S$206,MATCH('Base data'!T1948,Lista!$P$2:$P$206,0),4)</f>
        <v>SS_3_1</v>
      </c>
      <c r="W1948" s="78" t="str">
        <f>INDEX(Lista!$O$2:$S$206,MATCH('Base data'!T1948,Lista!$P$2:$P$206,0),5)</f>
        <v>Sannolikhetslära</v>
      </c>
      <c r="X1948" s="214" t="s">
        <v>16772</v>
      </c>
    </row>
    <row r="1949" spans="1:24" x14ac:dyDescent="0.2">
      <c r="A1949" s="215">
        <v>9789152302484</v>
      </c>
      <c r="B1949" s="11">
        <v>5</v>
      </c>
      <c r="C1949" s="11" t="s">
        <v>414</v>
      </c>
      <c r="D1949" s="11" t="s">
        <v>437</v>
      </c>
      <c r="E1949" s="11" t="s">
        <v>282</v>
      </c>
      <c r="F1949" s="11" t="s">
        <v>436</v>
      </c>
      <c r="G1949" s="11" t="s">
        <v>432</v>
      </c>
      <c r="H1949" s="11" t="s">
        <v>33</v>
      </c>
      <c r="I1949" s="11">
        <v>12</v>
      </c>
      <c r="J1949" s="11" t="s">
        <v>31</v>
      </c>
      <c r="K1949" s="164" t="s">
        <v>277</v>
      </c>
      <c r="L1949" s="11" t="s">
        <v>17333</v>
      </c>
      <c r="M1949" s="11" t="str">
        <f t="shared" si="106"/>
        <v>5_x5_7x_G_12a</v>
      </c>
      <c r="N1949" s="11" t="s">
        <v>11335</v>
      </c>
      <c r="O1949" s="11" t="s">
        <v>1256</v>
      </c>
      <c r="P1949" s="11"/>
      <c r="Q1949" s="55" t="s">
        <v>7398</v>
      </c>
      <c r="R1949" s="11" t="s">
        <v>7399</v>
      </c>
      <c r="S1949" s="152" t="s">
        <v>8363</v>
      </c>
      <c r="T1949" s="78" t="str">
        <f t="shared" si="105"/>
        <v>y3_1_3y</v>
      </c>
      <c r="U1949" s="78" t="str">
        <f>INDEX(Lista!$O$2:$S$206,MATCH('Base data'!T1949,Lista!$P$2:$P$206,0),3)</f>
        <v>Sannolikhetslära - En händelse (den klassiska sannolikhetsdefinitionen)</v>
      </c>
      <c r="V1949" s="78" t="str">
        <f>INDEX(Lista!$O$2:$S$206,MATCH('Base data'!T1949,Lista!$P$2:$P$206,0),4)</f>
        <v>SS_3_1</v>
      </c>
      <c r="W1949" s="78" t="str">
        <f>INDEX(Lista!$O$2:$S$206,MATCH('Base data'!T1949,Lista!$P$2:$P$206,0),5)</f>
        <v>Sannolikhetslära</v>
      </c>
      <c r="X1949" s="214" t="s">
        <v>16772</v>
      </c>
    </row>
    <row r="1950" spans="1:24" x14ac:dyDescent="0.2">
      <c r="A1950" s="215">
        <v>9789152302484</v>
      </c>
      <c r="B1950" s="11">
        <v>5</v>
      </c>
      <c r="C1950" s="11" t="s">
        <v>414</v>
      </c>
      <c r="D1950" s="11" t="s">
        <v>437</v>
      </c>
      <c r="E1950" s="11" t="s">
        <v>282</v>
      </c>
      <c r="F1950" s="11" t="s">
        <v>436</v>
      </c>
      <c r="G1950" s="11" t="s">
        <v>432</v>
      </c>
      <c r="H1950" s="11" t="s">
        <v>33</v>
      </c>
      <c r="I1950" s="11">
        <v>12</v>
      </c>
      <c r="J1950" s="11" t="s">
        <v>34</v>
      </c>
      <c r="K1950" s="164" t="s">
        <v>277</v>
      </c>
      <c r="L1950" s="11" t="s">
        <v>17333</v>
      </c>
      <c r="M1950" s="11" t="str">
        <f t="shared" si="106"/>
        <v>5_x5_7x_G_12b</v>
      </c>
      <c r="N1950" s="11" t="s">
        <v>11336</v>
      </c>
      <c r="O1950" s="11" t="s">
        <v>1256</v>
      </c>
      <c r="P1950" s="11"/>
      <c r="Q1950" s="55" t="s">
        <v>7400</v>
      </c>
      <c r="R1950" s="11" t="s">
        <v>7399</v>
      </c>
      <c r="S1950" s="152" t="s">
        <v>8363</v>
      </c>
      <c r="T1950" s="78" t="str">
        <f t="shared" si="105"/>
        <v>y3_1_3y</v>
      </c>
      <c r="U1950" s="78" t="str">
        <f>INDEX(Lista!$O$2:$S$206,MATCH('Base data'!T1950,Lista!$P$2:$P$206,0),3)</f>
        <v>Sannolikhetslära - En händelse (den klassiska sannolikhetsdefinitionen)</v>
      </c>
      <c r="V1950" s="78" t="str">
        <f>INDEX(Lista!$O$2:$S$206,MATCH('Base data'!T1950,Lista!$P$2:$P$206,0),4)</f>
        <v>SS_3_1</v>
      </c>
      <c r="W1950" s="78" t="str">
        <f>INDEX(Lista!$O$2:$S$206,MATCH('Base data'!T1950,Lista!$P$2:$P$206,0),5)</f>
        <v>Sannolikhetslära</v>
      </c>
      <c r="X1950" s="214" t="s">
        <v>16772</v>
      </c>
    </row>
    <row r="1951" spans="1:24" x14ac:dyDescent="0.2">
      <c r="A1951" s="215">
        <v>9789152302484</v>
      </c>
      <c r="B1951" s="11">
        <v>5</v>
      </c>
      <c r="C1951" s="11" t="s">
        <v>414</v>
      </c>
      <c r="D1951" s="11" t="s">
        <v>437</v>
      </c>
      <c r="E1951" s="11" t="s">
        <v>282</v>
      </c>
      <c r="F1951" s="11" t="s">
        <v>436</v>
      </c>
      <c r="G1951" s="11" t="s">
        <v>432</v>
      </c>
      <c r="H1951" s="11" t="s">
        <v>33</v>
      </c>
      <c r="I1951" s="11">
        <v>13</v>
      </c>
      <c r="J1951" s="11" t="s">
        <v>31</v>
      </c>
      <c r="K1951" s="164" t="s">
        <v>277</v>
      </c>
      <c r="L1951" s="11" t="s">
        <v>12548</v>
      </c>
      <c r="M1951" s="11" t="str">
        <f t="shared" si="106"/>
        <v>5_x5_7x_G_13a</v>
      </c>
      <c r="N1951" s="11" t="s">
        <v>11337</v>
      </c>
      <c r="O1951" s="11" t="s">
        <v>1256</v>
      </c>
      <c r="P1951" s="11"/>
      <c r="Q1951" s="55" t="s">
        <v>7401</v>
      </c>
      <c r="R1951" s="11" t="s">
        <v>16186</v>
      </c>
      <c r="S1951" s="152" t="s">
        <v>8364</v>
      </c>
      <c r="T1951" s="78" t="str">
        <f t="shared" si="105"/>
        <v>y3_1_4y</v>
      </c>
      <c r="U1951" s="78" t="str">
        <f>INDEX(Lista!$O$2:$S$206,MATCH('Base data'!T1951,Lista!$P$2:$P$206,0),3)</f>
        <v>Sannolikhetslära - Flera oberoende händelser</v>
      </c>
      <c r="V1951" s="78" t="str">
        <f>INDEX(Lista!$O$2:$S$206,MATCH('Base data'!T1951,Lista!$P$2:$P$206,0),4)</f>
        <v>SS_3_1</v>
      </c>
      <c r="W1951" s="78" t="str">
        <f>INDEX(Lista!$O$2:$S$206,MATCH('Base data'!T1951,Lista!$P$2:$P$206,0),5)</f>
        <v>Sannolikhetslära</v>
      </c>
      <c r="X1951" s="214" t="s">
        <v>16772</v>
      </c>
    </row>
    <row r="1952" spans="1:24" x14ac:dyDescent="0.2">
      <c r="A1952" s="215">
        <v>9789152302484</v>
      </c>
      <c r="B1952" s="11">
        <v>5</v>
      </c>
      <c r="C1952" s="11" t="s">
        <v>414</v>
      </c>
      <c r="D1952" s="11" t="s">
        <v>437</v>
      </c>
      <c r="E1952" s="11" t="s">
        <v>282</v>
      </c>
      <c r="F1952" s="11" t="s">
        <v>436</v>
      </c>
      <c r="G1952" s="11" t="s">
        <v>432</v>
      </c>
      <c r="H1952" s="11" t="s">
        <v>33</v>
      </c>
      <c r="I1952" s="11">
        <v>13</v>
      </c>
      <c r="J1952" s="11" t="s">
        <v>34</v>
      </c>
      <c r="K1952" s="164" t="s">
        <v>277</v>
      </c>
      <c r="L1952" s="11" t="s">
        <v>12548</v>
      </c>
      <c r="M1952" s="11" t="str">
        <f t="shared" si="106"/>
        <v>5_x5_7x_G_13b</v>
      </c>
      <c r="N1952" s="11" t="s">
        <v>11338</v>
      </c>
      <c r="O1952" s="11" t="s">
        <v>1256</v>
      </c>
      <c r="P1952" s="11"/>
      <c r="Q1952" s="55" t="s">
        <v>7402</v>
      </c>
      <c r="R1952" s="11" t="s">
        <v>16186</v>
      </c>
      <c r="S1952" s="152" t="s">
        <v>8364</v>
      </c>
      <c r="T1952" s="78" t="str">
        <f t="shared" si="105"/>
        <v>y3_1_4y</v>
      </c>
      <c r="U1952" s="78" t="str">
        <f>INDEX(Lista!$O$2:$S$206,MATCH('Base data'!T1952,Lista!$P$2:$P$206,0),3)</f>
        <v>Sannolikhetslära - Flera oberoende händelser</v>
      </c>
      <c r="V1952" s="78" t="str">
        <f>INDEX(Lista!$O$2:$S$206,MATCH('Base data'!T1952,Lista!$P$2:$P$206,0),4)</f>
        <v>SS_3_1</v>
      </c>
      <c r="W1952" s="78" t="str">
        <f>INDEX(Lista!$O$2:$S$206,MATCH('Base data'!T1952,Lista!$P$2:$P$206,0),5)</f>
        <v>Sannolikhetslära</v>
      </c>
      <c r="X1952" s="214" t="s">
        <v>16772</v>
      </c>
    </row>
    <row r="1953" spans="1:24" x14ac:dyDescent="0.2">
      <c r="A1953" s="215">
        <v>9789152302484</v>
      </c>
      <c r="B1953" s="11">
        <v>5</v>
      </c>
      <c r="C1953" s="11" t="s">
        <v>414</v>
      </c>
      <c r="D1953" s="11" t="s">
        <v>437</v>
      </c>
      <c r="E1953" s="11" t="s">
        <v>282</v>
      </c>
      <c r="F1953" s="11" t="s">
        <v>436</v>
      </c>
      <c r="G1953" s="11" t="s">
        <v>432</v>
      </c>
      <c r="H1953" s="11" t="s">
        <v>33</v>
      </c>
      <c r="I1953" s="11">
        <v>13</v>
      </c>
      <c r="J1953" s="11" t="s">
        <v>40</v>
      </c>
      <c r="K1953" s="164" t="s">
        <v>277</v>
      </c>
      <c r="L1953" s="11" t="s">
        <v>12548</v>
      </c>
      <c r="M1953" s="11" t="str">
        <f t="shared" si="106"/>
        <v>5_x5_7x_G_13c</v>
      </c>
      <c r="N1953" s="11" t="s">
        <v>11339</v>
      </c>
      <c r="O1953" s="11" t="s">
        <v>1256</v>
      </c>
      <c r="P1953" s="11"/>
      <c r="Q1953" s="55" t="s">
        <v>7403</v>
      </c>
      <c r="R1953" s="11" t="s">
        <v>16186</v>
      </c>
      <c r="S1953" s="152" t="s">
        <v>8364</v>
      </c>
      <c r="T1953" s="78" t="str">
        <f t="shared" si="105"/>
        <v>y3_1_4y</v>
      </c>
      <c r="U1953" s="78" t="str">
        <f>INDEX(Lista!$O$2:$S$206,MATCH('Base data'!T1953,Lista!$P$2:$P$206,0),3)</f>
        <v>Sannolikhetslära - Flera oberoende händelser</v>
      </c>
      <c r="V1953" s="78" t="str">
        <f>INDEX(Lista!$O$2:$S$206,MATCH('Base data'!T1953,Lista!$P$2:$P$206,0),4)</f>
        <v>SS_3_1</v>
      </c>
      <c r="W1953" s="78" t="str">
        <f>INDEX(Lista!$O$2:$S$206,MATCH('Base data'!T1953,Lista!$P$2:$P$206,0),5)</f>
        <v>Sannolikhetslära</v>
      </c>
      <c r="X1953" s="214" t="s">
        <v>16772</v>
      </c>
    </row>
    <row r="1954" spans="1:24" x14ac:dyDescent="0.2">
      <c r="A1954" s="215">
        <v>9789152302484</v>
      </c>
      <c r="B1954" s="11">
        <v>5</v>
      </c>
      <c r="C1954" s="11" t="s">
        <v>414</v>
      </c>
      <c r="D1954" s="11" t="s">
        <v>437</v>
      </c>
      <c r="E1954" s="11" t="s">
        <v>282</v>
      </c>
      <c r="F1954" s="11" t="s">
        <v>436</v>
      </c>
      <c r="G1954" s="11" t="s">
        <v>432</v>
      </c>
      <c r="H1954" s="11" t="s">
        <v>33</v>
      </c>
      <c r="I1954" s="11">
        <v>14</v>
      </c>
      <c r="J1954" s="11" t="s">
        <v>31</v>
      </c>
      <c r="K1954" s="164" t="s">
        <v>277</v>
      </c>
      <c r="L1954" s="11" t="s">
        <v>17333</v>
      </c>
      <c r="M1954" s="11" t="str">
        <f t="shared" si="106"/>
        <v>5_x5_7x_G_14a</v>
      </c>
      <c r="N1954" s="11" t="s">
        <v>11340</v>
      </c>
      <c r="O1954" s="11" t="s">
        <v>1256</v>
      </c>
      <c r="P1954" s="11"/>
      <c r="Q1954" s="55" t="s">
        <v>7404</v>
      </c>
      <c r="R1954" s="11" t="s">
        <v>16186</v>
      </c>
      <c r="S1954" s="152" t="s">
        <v>8364</v>
      </c>
      <c r="T1954" s="78" t="str">
        <f t="shared" si="105"/>
        <v>y3_1_4y</v>
      </c>
      <c r="U1954" s="78" t="str">
        <f>INDEX(Lista!$O$2:$S$206,MATCH('Base data'!T1954,Lista!$P$2:$P$206,0),3)</f>
        <v>Sannolikhetslära - Flera oberoende händelser</v>
      </c>
      <c r="V1954" s="78" t="str">
        <f>INDEX(Lista!$O$2:$S$206,MATCH('Base data'!T1954,Lista!$P$2:$P$206,0),4)</f>
        <v>SS_3_1</v>
      </c>
      <c r="W1954" s="78" t="str">
        <f>INDEX(Lista!$O$2:$S$206,MATCH('Base data'!T1954,Lista!$P$2:$P$206,0),5)</f>
        <v>Sannolikhetslära</v>
      </c>
      <c r="X1954" s="214" t="s">
        <v>16772</v>
      </c>
    </row>
    <row r="1955" spans="1:24" x14ac:dyDescent="0.2">
      <c r="A1955" s="215">
        <v>9789152302484</v>
      </c>
      <c r="B1955" s="11">
        <v>5</v>
      </c>
      <c r="C1955" s="11" t="s">
        <v>414</v>
      </c>
      <c r="D1955" s="11" t="s">
        <v>437</v>
      </c>
      <c r="E1955" s="11" t="s">
        <v>282</v>
      </c>
      <c r="F1955" s="11" t="s">
        <v>436</v>
      </c>
      <c r="G1955" s="11" t="s">
        <v>432</v>
      </c>
      <c r="H1955" s="11" t="s">
        <v>33</v>
      </c>
      <c r="I1955" s="11">
        <v>14</v>
      </c>
      <c r="J1955" s="11" t="s">
        <v>34</v>
      </c>
      <c r="K1955" s="164" t="s">
        <v>277</v>
      </c>
      <c r="L1955" s="11" t="s">
        <v>17333</v>
      </c>
      <c r="M1955" s="11" t="str">
        <f t="shared" si="106"/>
        <v>5_x5_7x_G_14b</v>
      </c>
      <c r="N1955" s="11" t="s">
        <v>11341</v>
      </c>
      <c r="O1955" s="11" t="s">
        <v>1256</v>
      </c>
      <c r="P1955" s="11"/>
      <c r="Q1955" s="55" t="s">
        <v>7405</v>
      </c>
      <c r="R1955" s="11" t="s">
        <v>16186</v>
      </c>
      <c r="S1955" s="152" t="s">
        <v>8364</v>
      </c>
      <c r="T1955" s="78" t="str">
        <f t="shared" si="105"/>
        <v>y3_1_4y</v>
      </c>
      <c r="U1955" s="78" t="str">
        <f>INDEX(Lista!$O$2:$S$206,MATCH('Base data'!T1955,Lista!$P$2:$P$206,0),3)</f>
        <v>Sannolikhetslära - Flera oberoende händelser</v>
      </c>
      <c r="V1955" s="78" t="str">
        <f>INDEX(Lista!$O$2:$S$206,MATCH('Base data'!T1955,Lista!$P$2:$P$206,0),4)</f>
        <v>SS_3_1</v>
      </c>
      <c r="W1955" s="78" t="str">
        <f>INDEX(Lista!$O$2:$S$206,MATCH('Base data'!T1955,Lista!$P$2:$P$206,0),5)</f>
        <v>Sannolikhetslära</v>
      </c>
      <c r="X1955" s="214" t="s">
        <v>16772</v>
      </c>
    </row>
    <row r="1956" spans="1:24" x14ac:dyDescent="0.2">
      <c r="A1956" s="215">
        <v>9789152302484</v>
      </c>
      <c r="B1956" s="11">
        <v>5</v>
      </c>
      <c r="C1956" s="11" t="s">
        <v>414</v>
      </c>
      <c r="D1956" s="11" t="s">
        <v>437</v>
      </c>
      <c r="E1956" s="11" t="s">
        <v>282</v>
      </c>
      <c r="F1956" s="11" t="s">
        <v>436</v>
      </c>
      <c r="G1956" s="11" t="s">
        <v>432</v>
      </c>
      <c r="H1956" s="11" t="s">
        <v>33</v>
      </c>
      <c r="I1956" s="11">
        <v>15</v>
      </c>
      <c r="J1956" s="11"/>
      <c r="K1956" s="164" t="s">
        <v>277</v>
      </c>
      <c r="L1956" s="11" t="s">
        <v>12548</v>
      </c>
      <c r="M1956" s="11" t="str">
        <f t="shared" si="106"/>
        <v>5_x5_7x_G_15</v>
      </c>
      <c r="N1956" s="11" t="s">
        <v>11342</v>
      </c>
      <c r="O1956" s="11" t="s">
        <v>1256</v>
      </c>
      <c r="P1956" s="11"/>
      <c r="Q1956" s="55" t="s">
        <v>7406</v>
      </c>
      <c r="R1956" s="11" t="s">
        <v>16186</v>
      </c>
      <c r="S1956" s="152" t="s">
        <v>8364</v>
      </c>
      <c r="T1956" s="78" t="str">
        <f t="shared" si="105"/>
        <v>y3_1_4y</v>
      </c>
      <c r="U1956" s="78" t="str">
        <f>INDEX(Lista!$O$2:$S$206,MATCH('Base data'!T1956,Lista!$P$2:$P$206,0),3)</f>
        <v>Sannolikhetslära - Flera oberoende händelser</v>
      </c>
      <c r="V1956" s="78" t="str">
        <f>INDEX(Lista!$O$2:$S$206,MATCH('Base data'!T1956,Lista!$P$2:$P$206,0),4)</f>
        <v>SS_3_1</v>
      </c>
      <c r="W1956" s="78" t="str">
        <f>INDEX(Lista!$O$2:$S$206,MATCH('Base data'!T1956,Lista!$P$2:$P$206,0),5)</f>
        <v>Sannolikhetslära</v>
      </c>
      <c r="X1956" s="214" t="s">
        <v>16772</v>
      </c>
    </row>
    <row r="1957" spans="1:24" ht="32" x14ac:dyDescent="0.2">
      <c r="A1957" s="216">
        <v>9789152302484</v>
      </c>
      <c r="B1957" s="113">
        <v>5</v>
      </c>
      <c r="C1957" s="113" t="s">
        <v>414</v>
      </c>
      <c r="D1957" s="113" t="s">
        <v>437</v>
      </c>
      <c r="E1957" s="113" t="s">
        <v>282</v>
      </c>
      <c r="F1957" s="113" t="s">
        <v>436</v>
      </c>
      <c r="G1957" s="113" t="s">
        <v>432</v>
      </c>
      <c r="H1957" s="113" t="s">
        <v>33</v>
      </c>
      <c r="I1957" s="113">
        <v>16</v>
      </c>
      <c r="J1957" s="113" t="s">
        <v>31</v>
      </c>
      <c r="K1957" s="164" t="s">
        <v>277</v>
      </c>
      <c r="L1957" s="11" t="s">
        <v>17333</v>
      </c>
      <c r="M1957" s="113" t="str">
        <f t="shared" si="106"/>
        <v>5_x5_7x_G_16a</v>
      </c>
      <c r="N1957" s="11" t="s">
        <v>11343</v>
      </c>
      <c r="O1957" s="11" t="s">
        <v>284</v>
      </c>
      <c r="P1957" s="113"/>
      <c r="Q1957" s="55" t="s">
        <v>7407</v>
      </c>
      <c r="R1957" s="11" t="s">
        <v>16186</v>
      </c>
      <c r="S1957" s="152" t="s">
        <v>8386</v>
      </c>
      <c r="T1957" s="78" t="str">
        <f t="shared" si="105"/>
        <v>y3_1_1y</v>
      </c>
      <c r="U1957" s="78" t="str">
        <f>INDEX(Lista!$O$2:$S$206,MATCH('Base data'!T1957,Lista!$P$2:$P$206,0),3)</f>
        <v>Sannolikhetslära - Beroende händelser</v>
      </c>
      <c r="V1957" s="78" t="str">
        <f>INDEX(Lista!$O$2:$S$206,MATCH('Base data'!T1957,Lista!$P$2:$P$206,0),4)</f>
        <v>SS_3_1</v>
      </c>
      <c r="W1957" s="78" t="str">
        <f>INDEX(Lista!$O$2:$S$206,MATCH('Base data'!T1957,Lista!$P$2:$P$206,0),5)</f>
        <v>Sannolikhetslära</v>
      </c>
      <c r="X1957" s="214" t="s">
        <v>16772</v>
      </c>
    </row>
    <row r="1958" spans="1:24" ht="32" x14ac:dyDescent="0.2">
      <c r="A1958" s="216">
        <v>9789152302484</v>
      </c>
      <c r="B1958" s="113">
        <v>5</v>
      </c>
      <c r="C1958" s="113" t="s">
        <v>414</v>
      </c>
      <c r="D1958" s="113" t="s">
        <v>437</v>
      </c>
      <c r="E1958" s="113" t="s">
        <v>282</v>
      </c>
      <c r="F1958" s="113" t="s">
        <v>436</v>
      </c>
      <c r="G1958" s="113" t="s">
        <v>432</v>
      </c>
      <c r="H1958" s="113" t="s">
        <v>33</v>
      </c>
      <c r="I1958" s="113">
        <v>16</v>
      </c>
      <c r="J1958" s="113" t="s">
        <v>34</v>
      </c>
      <c r="K1958" s="164" t="s">
        <v>277</v>
      </c>
      <c r="L1958" s="11" t="s">
        <v>17333</v>
      </c>
      <c r="M1958" s="113" t="str">
        <f t="shared" si="106"/>
        <v>5_x5_7x_G_16b</v>
      </c>
      <c r="N1958" s="11" t="s">
        <v>11344</v>
      </c>
      <c r="O1958" s="11" t="s">
        <v>284</v>
      </c>
      <c r="P1958" s="113"/>
      <c r="Q1958" s="55" t="s">
        <v>7408</v>
      </c>
      <c r="R1958" s="11" t="s">
        <v>16186</v>
      </c>
      <c r="S1958" s="152" t="s">
        <v>8386</v>
      </c>
      <c r="T1958" s="78" t="str">
        <f t="shared" si="105"/>
        <v>y3_1_1y</v>
      </c>
      <c r="U1958" s="78" t="str">
        <f>INDEX(Lista!$O$2:$S$206,MATCH('Base data'!T1958,Lista!$P$2:$P$206,0),3)</f>
        <v>Sannolikhetslära - Beroende händelser</v>
      </c>
      <c r="V1958" s="78" t="str">
        <f>INDEX(Lista!$O$2:$S$206,MATCH('Base data'!T1958,Lista!$P$2:$P$206,0),4)</f>
        <v>SS_3_1</v>
      </c>
      <c r="W1958" s="78" t="str">
        <f>INDEX(Lista!$O$2:$S$206,MATCH('Base data'!T1958,Lista!$P$2:$P$206,0),5)</f>
        <v>Sannolikhetslära</v>
      </c>
      <c r="X1958" s="214" t="s">
        <v>16772</v>
      </c>
    </row>
    <row r="1959" spans="1:24" ht="32" x14ac:dyDescent="0.2">
      <c r="A1959" s="216">
        <v>9789152302484</v>
      </c>
      <c r="B1959" s="113">
        <v>5</v>
      </c>
      <c r="C1959" s="113" t="s">
        <v>414</v>
      </c>
      <c r="D1959" s="113" t="s">
        <v>437</v>
      </c>
      <c r="E1959" s="113" t="s">
        <v>282</v>
      </c>
      <c r="F1959" s="113" t="s">
        <v>436</v>
      </c>
      <c r="G1959" s="113" t="s">
        <v>432</v>
      </c>
      <c r="H1959" s="113" t="s">
        <v>33</v>
      </c>
      <c r="I1959" s="113">
        <v>16</v>
      </c>
      <c r="J1959" s="113" t="s">
        <v>40</v>
      </c>
      <c r="K1959" s="164" t="s">
        <v>277</v>
      </c>
      <c r="L1959" s="11" t="s">
        <v>17333</v>
      </c>
      <c r="M1959" s="113" t="str">
        <f t="shared" si="106"/>
        <v>5_x5_7x_G_16c</v>
      </c>
      <c r="N1959" s="11" t="s">
        <v>11345</v>
      </c>
      <c r="O1959" s="11" t="s">
        <v>284</v>
      </c>
      <c r="P1959" s="113"/>
      <c r="Q1959" s="55" t="s">
        <v>7409</v>
      </c>
      <c r="R1959" s="11" t="s">
        <v>16186</v>
      </c>
      <c r="S1959" s="152" t="s">
        <v>8386</v>
      </c>
      <c r="T1959" s="78" t="str">
        <f t="shared" si="105"/>
        <v>y3_1_1y</v>
      </c>
      <c r="U1959" s="78" t="str">
        <f>INDEX(Lista!$O$2:$S$206,MATCH('Base data'!T1959,Lista!$P$2:$P$206,0),3)</f>
        <v>Sannolikhetslära - Beroende händelser</v>
      </c>
      <c r="V1959" s="78" t="str">
        <f>INDEX(Lista!$O$2:$S$206,MATCH('Base data'!T1959,Lista!$P$2:$P$206,0),4)</f>
        <v>SS_3_1</v>
      </c>
      <c r="W1959" s="78" t="str">
        <f>INDEX(Lista!$O$2:$S$206,MATCH('Base data'!T1959,Lista!$P$2:$P$206,0),5)</f>
        <v>Sannolikhetslära</v>
      </c>
      <c r="X1959" s="214" t="s">
        <v>16772</v>
      </c>
    </row>
    <row r="1960" spans="1:24" x14ac:dyDescent="0.2">
      <c r="A1960" s="215">
        <v>9789152302484</v>
      </c>
      <c r="B1960" s="11">
        <v>5</v>
      </c>
      <c r="C1960" s="11" t="s">
        <v>414</v>
      </c>
      <c r="D1960" s="11" t="s">
        <v>437</v>
      </c>
      <c r="E1960" s="11" t="s">
        <v>282</v>
      </c>
      <c r="F1960" s="11" t="s">
        <v>436</v>
      </c>
      <c r="G1960" s="11" t="s">
        <v>432</v>
      </c>
      <c r="H1960" s="11" t="s">
        <v>33</v>
      </c>
      <c r="I1960" s="11">
        <v>17</v>
      </c>
      <c r="J1960" s="11" t="s">
        <v>31</v>
      </c>
      <c r="K1960" s="164" t="s">
        <v>277</v>
      </c>
      <c r="L1960" s="11" t="s">
        <v>12548</v>
      </c>
      <c r="M1960" s="11" t="str">
        <f t="shared" si="106"/>
        <v>5_x5_7x_G_17a</v>
      </c>
      <c r="N1960" s="11" t="s">
        <v>11346</v>
      </c>
      <c r="O1960" s="11" t="s">
        <v>284</v>
      </c>
      <c r="P1960" s="11"/>
      <c r="Q1960" s="55" t="s">
        <v>7410</v>
      </c>
      <c r="R1960" s="11" t="s">
        <v>16186</v>
      </c>
      <c r="S1960" s="152" t="s">
        <v>8386</v>
      </c>
      <c r="T1960" s="78" t="str">
        <f t="shared" si="105"/>
        <v>y3_1_1y</v>
      </c>
      <c r="U1960" s="78" t="str">
        <f>INDEX(Lista!$O$2:$S$206,MATCH('Base data'!T1960,Lista!$P$2:$P$206,0),3)</f>
        <v>Sannolikhetslära - Beroende händelser</v>
      </c>
      <c r="V1960" s="78" t="str">
        <f>INDEX(Lista!$O$2:$S$206,MATCH('Base data'!T1960,Lista!$P$2:$P$206,0),4)</f>
        <v>SS_3_1</v>
      </c>
      <c r="W1960" s="78" t="str">
        <f>INDEX(Lista!$O$2:$S$206,MATCH('Base data'!T1960,Lista!$P$2:$P$206,0),5)</f>
        <v>Sannolikhetslära</v>
      </c>
      <c r="X1960" s="214" t="s">
        <v>16772</v>
      </c>
    </row>
    <row r="1961" spans="1:24" x14ac:dyDescent="0.2">
      <c r="A1961" s="215">
        <v>9789152302484</v>
      </c>
      <c r="B1961" s="11">
        <v>5</v>
      </c>
      <c r="C1961" s="11" t="s">
        <v>414</v>
      </c>
      <c r="D1961" s="11" t="s">
        <v>437</v>
      </c>
      <c r="E1961" s="11" t="s">
        <v>282</v>
      </c>
      <c r="F1961" s="11" t="s">
        <v>436</v>
      </c>
      <c r="G1961" s="11" t="s">
        <v>432</v>
      </c>
      <c r="H1961" s="11" t="s">
        <v>33</v>
      </c>
      <c r="I1961" s="11">
        <v>17</v>
      </c>
      <c r="J1961" s="11" t="s">
        <v>34</v>
      </c>
      <c r="K1961" s="164" t="s">
        <v>277</v>
      </c>
      <c r="L1961" s="11" t="s">
        <v>12548</v>
      </c>
      <c r="M1961" s="11" t="str">
        <f t="shared" si="106"/>
        <v>5_x5_7x_G_17b</v>
      </c>
      <c r="N1961" s="11" t="s">
        <v>11347</v>
      </c>
      <c r="O1961" s="11" t="s">
        <v>284</v>
      </c>
      <c r="P1961" s="11"/>
      <c r="Q1961" s="55" t="s">
        <v>7411</v>
      </c>
      <c r="R1961" s="11" t="s">
        <v>16186</v>
      </c>
      <c r="S1961" s="152" t="s">
        <v>8386</v>
      </c>
      <c r="T1961" s="78" t="str">
        <f t="shared" si="105"/>
        <v>y3_1_1y</v>
      </c>
      <c r="U1961" s="78" t="str">
        <f>INDEX(Lista!$O$2:$S$206,MATCH('Base data'!T1961,Lista!$P$2:$P$206,0),3)</f>
        <v>Sannolikhetslära - Beroende händelser</v>
      </c>
      <c r="V1961" s="78" t="str">
        <f>INDEX(Lista!$O$2:$S$206,MATCH('Base data'!T1961,Lista!$P$2:$P$206,0),4)</f>
        <v>SS_3_1</v>
      </c>
      <c r="W1961" s="78" t="str">
        <f>INDEX(Lista!$O$2:$S$206,MATCH('Base data'!T1961,Lista!$P$2:$P$206,0),5)</f>
        <v>Sannolikhetslära</v>
      </c>
      <c r="X1961" s="214" t="s">
        <v>16772</v>
      </c>
    </row>
    <row r="1962" spans="1:24" x14ac:dyDescent="0.2">
      <c r="A1962" s="215">
        <v>9789152302484</v>
      </c>
      <c r="B1962" s="11">
        <v>5</v>
      </c>
      <c r="C1962" s="11" t="s">
        <v>414</v>
      </c>
      <c r="D1962" s="11" t="s">
        <v>437</v>
      </c>
      <c r="E1962" s="11" t="s">
        <v>282</v>
      </c>
      <c r="F1962" s="11" t="s">
        <v>436</v>
      </c>
      <c r="G1962" s="11" t="s">
        <v>432</v>
      </c>
      <c r="H1962" s="11" t="s">
        <v>33</v>
      </c>
      <c r="I1962" s="11">
        <v>17</v>
      </c>
      <c r="J1962" s="11" t="s">
        <v>40</v>
      </c>
      <c r="K1962" s="164" t="s">
        <v>277</v>
      </c>
      <c r="L1962" s="11" t="s">
        <v>12548</v>
      </c>
      <c r="M1962" s="11" t="str">
        <f t="shared" si="106"/>
        <v>5_x5_7x_G_17c</v>
      </c>
      <c r="N1962" s="11" t="s">
        <v>11348</v>
      </c>
      <c r="O1962" s="11" t="s">
        <v>284</v>
      </c>
      <c r="P1962" s="11"/>
      <c r="Q1962" s="55" t="s">
        <v>7412</v>
      </c>
      <c r="R1962" s="11" t="s">
        <v>16186</v>
      </c>
      <c r="S1962" s="152" t="s">
        <v>8386</v>
      </c>
      <c r="T1962" s="78" t="str">
        <f t="shared" si="105"/>
        <v>y3_1_1y</v>
      </c>
      <c r="U1962" s="78" t="str">
        <f>INDEX(Lista!$O$2:$S$206,MATCH('Base data'!T1962,Lista!$P$2:$P$206,0),3)</f>
        <v>Sannolikhetslära - Beroende händelser</v>
      </c>
      <c r="V1962" s="78" t="str">
        <f>INDEX(Lista!$O$2:$S$206,MATCH('Base data'!T1962,Lista!$P$2:$P$206,0),4)</f>
        <v>SS_3_1</v>
      </c>
      <c r="W1962" s="78" t="str">
        <f>INDEX(Lista!$O$2:$S$206,MATCH('Base data'!T1962,Lista!$P$2:$P$206,0),5)</f>
        <v>Sannolikhetslära</v>
      </c>
      <c r="X1962" s="214" t="s">
        <v>16772</v>
      </c>
    </row>
    <row r="1963" spans="1:24" x14ac:dyDescent="0.2">
      <c r="A1963" s="215">
        <v>9789152302484</v>
      </c>
      <c r="B1963" s="11">
        <v>5</v>
      </c>
      <c r="C1963" s="11" t="s">
        <v>414</v>
      </c>
      <c r="D1963" s="11" t="s">
        <v>437</v>
      </c>
      <c r="E1963" s="11" t="s">
        <v>282</v>
      </c>
      <c r="F1963" s="11" t="s">
        <v>436</v>
      </c>
      <c r="G1963" s="11" t="s">
        <v>432</v>
      </c>
      <c r="H1963" s="11" t="s">
        <v>33</v>
      </c>
      <c r="I1963" s="11">
        <v>18</v>
      </c>
      <c r="J1963" s="11"/>
      <c r="K1963" s="164" t="s">
        <v>277</v>
      </c>
      <c r="L1963" s="11" t="s">
        <v>17333</v>
      </c>
      <c r="M1963" s="11" t="str">
        <f t="shared" si="106"/>
        <v>5_x5_7x_G_18</v>
      </c>
      <c r="N1963" s="11" t="s">
        <v>11349</v>
      </c>
      <c r="O1963" s="11" t="s">
        <v>1256</v>
      </c>
      <c r="P1963" s="11"/>
      <c r="Q1963" s="55" t="s">
        <v>7413</v>
      </c>
      <c r="R1963" s="11" t="s">
        <v>16186</v>
      </c>
      <c r="S1963" s="152" t="s">
        <v>8362</v>
      </c>
      <c r="T1963" s="78" t="str">
        <f t="shared" si="105"/>
        <v>y3_1_6y</v>
      </c>
      <c r="U1963" s="78" t="str">
        <f>INDEX(Lista!$O$2:$S$206,MATCH('Base data'!T1963,Lista!$P$2:$P$206,0),3)</f>
        <v>Sannolikhetslära - Kombinatorik</v>
      </c>
      <c r="V1963" s="78" t="str">
        <f>INDEX(Lista!$O$2:$S$206,MATCH('Base data'!T1963,Lista!$P$2:$P$206,0),4)</f>
        <v>SS_3_1</v>
      </c>
      <c r="W1963" s="78" t="str">
        <f>INDEX(Lista!$O$2:$S$206,MATCH('Base data'!T1963,Lista!$P$2:$P$206,0),5)</f>
        <v>Sannolikhetslära</v>
      </c>
      <c r="X1963" s="214" t="s">
        <v>16772</v>
      </c>
    </row>
    <row r="1964" spans="1:24" x14ac:dyDescent="0.2">
      <c r="A1964" s="215">
        <v>9789152302484</v>
      </c>
      <c r="B1964" s="11">
        <v>5</v>
      </c>
      <c r="C1964" s="11" t="s">
        <v>414</v>
      </c>
      <c r="D1964" s="11" t="s">
        <v>437</v>
      </c>
      <c r="E1964" s="11" t="s">
        <v>282</v>
      </c>
      <c r="F1964" s="11" t="s">
        <v>436</v>
      </c>
      <c r="G1964" s="11" t="s">
        <v>432</v>
      </c>
      <c r="H1964" s="11" t="s">
        <v>33</v>
      </c>
      <c r="I1964" s="11">
        <v>19</v>
      </c>
      <c r="J1964" s="11"/>
      <c r="K1964" s="164" t="s">
        <v>277</v>
      </c>
      <c r="L1964" s="11" t="s">
        <v>12548</v>
      </c>
      <c r="M1964" s="11" t="str">
        <f t="shared" si="106"/>
        <v>5_x5_7x_G_19</v>
      </c>
      <c r="N1964" s="11" t="s">
        <v>11350</v>
      </c>
      <c r="O1964" s="11" t="s">
        <v>1256</v>
      </c>
      <c r="P1964" s="11"/>
      <c r="Q1964" s="55" t="s">
        <v>7414</v>
      </c>
      <c r="R1964" s="11" t="s">
        <v>16186</v>
      </c>
      <c r="S1964" s="152" t="s">
        <v>8362</v>
      </c>
      <c r="T1964" s="78" t="str">
        <f t="shared" si="105"/>
        <v>y3_1_6y</v>
      </c>
      <c r="U1964" s="78" t="str">
        <f>INDEX(Lista!$O$2:$S$206,MATCH('Base data'!T1964,Lista!$P$2:$P$206,0),3)</f>
        <v>Sannolikhetslära - Kombinatorik</v>
      </c>
      <c r="V1964" s="78" t="str">
        <f>INDEX(Lista!$O$2:$S$206,MATCH('Base data'!T1964,Lista!$P$2:$P$206,0),4)</f>
        <v>SS_3_1</v>
      </c>
      <c r="W1964" s="78" t="str">
        <f>INDEX(Lista!$O$2:$S$206,MATCH('Base data'!T1964,Lista!$P$2:$P$206,0),5)</f>
        <v>Sannolikhetslära</v>
      </c>
      <c r="X1964" s="214" t="s">
        <v>16772</v>
      </c>
    </row>
    <row r="1965" spans="1:24" x14ac:dyDescent="0.2">
      <c r="A1965" s="215">
        <v>9789152302484</v>
      </c>
      <c r="B1965" s="11">
        <v>5</v>
      </c>
      <c r="C1965" s="11" t="s">
        <v>414</v>
      </c>
      <c r="D1965" s="11" t="s">
        <v>437</v>
      </c>
      <c r="E1965" s="11" t="s">
        <v>282</v>
      </c>
      <c r="F1965" s="11" t="s">
        <v>436</v>
      </c>
      <c r="G1965" s="11" t="s">
        <v>432</v>
      </c>
      <c r="H1965" s="11" t="s">
        <v>33</v>
      </c>
      <c r="I1965" s="11">
        <v>20</v>
      </c>
      <c r="J1965" s="11" t="s">
        <v>31</v>
      </c>
      <c r="K1965" s="164" t="s">
        <v>277</v>
      </c>
      <c r="L1965" s="11" t="s">
        <v>17333</v>
      </c>
      <c r="M1965" s="11" t="str">
        <f t="shared" si="106"/>
        <v>5_x5_7x_G_20a</v>
      </c>
      <c r="N1965" s="11" t="s">
        <v>11351</v>
      </c>
      <c r="O1965" s="11" t="s">
        <v>1256</v>
      </c>
      <c r="P1965" s="11"/>
      <c r="Q1965" s="55" t="s">
        <v>7415</v>
      </c>
      <c r="R1965" s="11" t="s">
        <v>16186</v>
      </c>
      <c r="S1965" s="152" t="s">
        <v>8362</v>
      </c>
      <c r="T1965" s="78" t="str">
        <f t="shared" si="105"/>
        <v>y3_1_6y</v>
      </c>
      <c r="U1965" s="78" t="str">
        <f>INDEX(Lista!$O$2:$S$206,MATCH('Base data'!T1965,Lista!$P$2:$P$206,0),3)</f>
        <v>Sannolikhetslära - Kombinatorik</v>
      </c>
      <c r="V1965" s="78" t="str">
        <f>INDEX(Lista!$O$2:$S$206,MATCH('Base data'!T1965,Lista!$P$2:$P$206,0),4)</f>
        <v>SS_3_1</v>
      </c>
      <c r="W1965" s="78" t="str">
        <f>INDEX(Lista!$O$2:$S$206,MATCH('Base data'!T1965,Lista!$P$2:$P$206,0),5)</f>
        <v>Sannolikhetslära</v>
      </c>
      <c r="X1965" s="214" t="s">
        <v>16772</v>
      </c>
    </row>
    <row r="1966" spans="1:24" x14ac:dyDescent="0.2">
      <c r="A1966" s="215">
        <v>9789152302484</v>
      </c>
      <c r="B1966" s="11">
        <v>5</v>
      </c>
      <c r="C1966" s="11" t="s">
        <v>414</v>
      </c>
      <c r="D1966" s="11" t="s">
        <v>437</v>
      </c>
      <c r="E1966" s="11" t="s">
        <v>282</v>
      </c>
      <c r="F1966" s="11" t="s">
        <v>436</v>
      </c>
      <c r="G1966" s="11" t="s">
        <v>432</v>
      </c>
      <c r="H1966" s="11" t="s">
        <v>33</v>
      </c>
      <c r="I1966" s="11">
        <v>20</v>
      </c>
      <c r="J1966" s="11" t="s">
        <v>34</v>
      </c>
      <c r="K1966" s="164" t="s">
        <v>277</v>
      </c>
      <c r="L1966" s="11" t="s">
        <v>17333</v>
      </c>
      <c r="M1966" s="11" t="str">
        <f t="shared" si="106"/>
        <v>5_x5_7x_G_20b</v>
      </c>
      <c r="N1966" s="11" t="s">
        <v>11352</v>
      </c>
      <c r="O1966" s="11" t="s">
        <v>1256</v>
      </c>
      <c r="P1966" s="11"/>
      <c r="Q1966" s="55" t="s">
        <v>7416</v>
      </c>
      <c r="R1966" s="11" t="s">
        <v>16186</v>
      </c>
      <c r="S1966" s="152" t="s">
        <v>8362</v>
      </c>
      <c r="T1966" s="78" t="str">
        <f t="shared" si="105"/>
        <v>y3_1_6y</v>
      </c>
      <c r="U1966" s="78" t="str">
        <f>INDEX(Lista!$O$2:$S$206,MATCH('Base data'!T1966,Lista!$P$2:$P$206,0),3)</f>
        <v>Sannolikhetslära - Kombinatorik</v>
      </c>
      <c r="V1966" s="78" t="str">
        <f>INDEX(Lista!$O$2:$S$206,MATCH('Base data'!T1966,Lista!$P$2:$P$206,0),4)</f>
        <v>SS_3_1</v>
      </c>
      <c r="W1966" s="78" t="str">
        <f>INDEX(Lista!$O$2:$S$206,MATCH('Base data'!T1966,Lista!$P$2:$P$206,0),5)</f>
        <v>Sannolikhetslära</v>
      </c>
      <c r="X1966" s="214" t="s">
        <v>16772</v>
      </c>
    </row>
    <row r="1967" spans="1:24" x14ac:dyDescent="0.2">
      <c r="A1967" s="215">
        <v>9789152302484</v>
      </c>
      <c r="B1967" s="11">
        <v>5</v>
      </c>
      <c r="C1967" s="11" t="s">
        <v>414</v>
      </c>
      <c r="D1967" s="11" t="s">
        <v>437</v>
      </c>
      <c r="E1967" s="11" t="s">
        <v>282</v>
      </c>
      <c r="F1967" s="11" t="s">
        <v>436</v>
      </c>
      <c r="G1967" s="11" t="s">
        <v>432</v>
      </c>
      <c r="H1967" s="11" t="s">
        <v>33</v>
      </c>
      <c r="I1967" s="11">
        <v>20</v>
      </c>
      <c r="J1967" s="11" t="s">
        <v>40</v>
      </c>
      <c r="K1967" s="164" t="s">
        <v>277</v>
      </c>
      <c r="L1967" s="11" t="s">
        <v>17333</v>
      </c>
      <c r="M1967" s="11" t="str">
        <f t="shared" si="106"/>
        <v>5_x5_7x_G_20c</v>
      </c>
      <c r="N1967" s="11" t="s">
        <v>11353</v>
      </c>
      <c r="O1967" s="11" t="s">
        <v>1256</v>
      </c>
      <c r="P1967" s="11"/>
      <c r="Q1967" s="55" t="s">
        <v>7417</v>
      </c>
      <c r="R1967" s="11" t="s">
        <v>16186</v>
      </c>
      <c r="S1967" s="152" t="s">
        <v>8362</v>
      </c>
      <c r="T1967" s="78" t="str">
        <f t="shared" si="105"/>
        <v>y3_1_6y</v>
      </c>
      <c r="U1967" s="78" t="str">
        <f>INDEX(Lista!$O$2:$S$206,MATCH('Base data'!T1967,Lista!$P$2:$P$206,0),3)</f>
        <v>Sannolikhetslära - Kombinatorik</v>
      </c>
      <c r="V1967" s="78" t="str">
        <f>INDEX(Lista!$O$2:$S$206,MATCH('Base data'!T1967,Lista!$P$2:$P$206,0),4)</f>
        <v>SS_3_1</v>
      </c>
      <c r="W1967" s="78" t="str">
        <f>INDEX(Lista!$O$2:$S$206,MATCH('Base data'!T1967,Lista!$P$2:$P$206,0),5)</f>
        <v>Sannolikhetslära</v>
      </c>
      <c r="X1967" s="214" t="s">
        <v>16772</v>
      </c>
    </row>
    <row r="1968" spans="1:24" x14ac:dyDescent="0.2">
      <c r="A1968" s="215">
        <v>9789152302484</v>
      </c>
      <c r="B1968" s="11">
        <v>5</v>
      </c>
      <c r="C1968" s="11" t="s">
        <v>414</v>
      </c>
      <c r="D1968" s="11" t="s">
        <v>437</v>
      </c>
      <c r="E1968" s="11" t="s">
        <v>282</v>
      </c>
      <c r="F1968" s="11" t="s">
        <v>436</v>
      </c>
      <c r="G1968" s="11" t="s">
        <v>432</v>
      </c>
      <c r="H1968" s="11" t="s">
        <v>33</v>
      </c>
      <c r="I1968" s="11">
        <v>21</v>
      </c>
      <c r="J1968" s="11" t="s">
        <v>31</v>
      </c>
      <c r="K1968" s="164" t="s">
        <v>277</v>
      </c>
      <c r="L1968" s="11" t="s">
        <v>12548</v>
      </c>
      <c r="M1968" s="11" t="str">
        <f t="shared" si="106"/>
        <v>5_x5_7x_G_21a</v>
      </c>
      <c r="N1968" s="11" t="s">
        <v>11354</v>
      </c>
      <c r="O1968" s="11" t="s">
        <v>1256</v>
      </c>
      <c r="P1968" s="11"/>
      <c r="Q1968" s="55" t="s">
        <v>7418</v>
      </c>
      <c r="R1968" s="11" t="s">
        <v>16186</v>
      </c>
      <c r="S1968" s="152" t="s">
        <v>8362</v>
      </c>
      <c r="T1968" s="78" t="str">
        <f t="shared" si="105"/>
        <v>y3_1_6y</v>
      </c>
      <c r="U1968" s="78" t="str">
        <f>INDEX(Lista!$O$2:$S$206,MATCH('Base data'!T1968,Lista!$P$2:$P$206,0),3)</f>
        <v>Sannolikhetslära - Kombinatorik</v>
      </c>
      <c r="V1968" s="78" t="str">
        <f>INDEX(Lista!$O$2:$S$206,MATCH('Base data'!T1968,Lista!$P$2:$P$206,0),4)</f>
        <v>SS_3_1</v>
      </c>
      <c r="W1968" s="78" t="str">
        <f>INDEX(Lista!$O$2:$S$206,MATCH('Base data'!T1968,Lista!$P$2:$P$206,0),5)</f>
        <v>Sannolikhetslära</v>
      </c>
      <c r="X1968" s="214" t="s">
        <v>16772</v>
      </c>
    </row>
    <row r="1969" spans="1:24" x14ac:dyDescent="0.2">
      <c r="A1969" s="215">
        <v>9789152302484</v>
      </c>
      <c r="B1969" s="11">
        <v>5</v>
      </c>
      <c r="C1969" s="11" t="s">
        <v>414</v>
      </c>
      <c r="D1969" s="11" t="s">
        <v>437</v>
      </c>
      <c r="E1969" s="11" t="s">
        <v>282</v>
      </c>
      <c r="F1969" s="11" t="s">
        <v>436</v>
      </c>
      <c r="G1969" s="11" t="s">
        <v>432</v>
      </c>
      <c r="H1969" s="11" t="s">
        <v>33</v>
      </c>
      <c r="I1969" s="11">
        <v>21</v>
      </c>
      <c r="J1969" s="11" t="s">
        <v>34</v>
      </c>
      <c r="K1969" s="164" t="s">
        <v>277</v>
      </c>
      <c r="L1969" s="11" t="s">
        <v>12548</v>
      </c>
      <c r="M1969" s="11" t="str">
        <f t="shared" si="106"/>
        <v>5_x5_7x_G_21b</v>
      </c>
      <c r="N1969" s="11" t="s">
        <v>11355</v>
      </c>
      <c r="O1969" s="11" t="s">
        <v>1256</v>
      </c>
      <c r="P1969" s="11"/>
      <c r="Q1969" s="55" t="s">
        <v>7419</v>
      </c>
      <c r="R1969" s="11" t="s">
        <v>16186</v>
      </c>
      <c r="S1969" s="152" t="s">
        <v>8362</v>
      </c>
      <c r="T1969" s="78" t="str">
        <f t="shared" si="105"/>
        <v>y3_1_6y</v>
      </c>
      <c r="U1969" s="78" t="str">
        <f>INDEX(Lista!$O$2:$S$206,MATCH('Base data'!T1969,Lista!$P$2:$P$206,0),3)</f>
        <v>Sannolikhetslära - Kombinatorik</v>
      </c>
      <c r="V1969" s="78" t="str">
        <f>INDEX(Lista!$O$2:$S$206,MATCH('Base data'!T1969,Lista!$P$2:$P$206,0),4)</f>
        <v>SS_3_1</v>
      </c>
      <c r="W1969" s="78" t="str">
        <f>INDEX(Lista!$O$2:$S$206,MATCH('Base data'!T1969,Lista!$P$2:$P$206,0),5)</f>
        <v>Sannolikhetslära</v>
      </c>
      <c r="X1969" s="214" t="s">
        <v>16772</v>
      </c>
    </row>
    <row r="1970" spans="1:24" x14ac:dyDescent="0.2">
      <c r="A1970" s="215">
        <v>9789152302484</v>
      </c>
      <c r="B1970" s="11">
        <v>5</v>
      </c>
      <c r="C1970" s="11" t="s">
        <v>414</v>
      </c>
      <c r="D1970" s="11" t="s">
        <v>437</v>
      </c>
      <c r="E1970" s="11" t="s">
        <v>282</v>
      </c>
      <c r="F1970" s="11" t="s">
        <v>436</v>
      </c>
      <c r="G1970" s="11" t="s">
        <v>432</v>
      </c>
      <c r="H1970" s="11" t="s">
        <v>33</v>
      </c>
      <c r="I1970" s="11">
        <v>22</v>
      </c>
      <c r="J1970" s="11" t="s">
        <v>31</v>
      </c>
      <c r="K1970" s="164" t="s">
        <v>277</v>
      </c>
      <c r="L1970" s="11" t="s">
        <v>17333</v>
      </c>
      <c r="M1970" s="11" t="str">
        <f t="shared" si="106"/>
        <v>5_x5_7x_G_22a</v>
      </c>
      <c r="N1970" s="11" t="s">
        <v>11356</v>
      </c>
      <c r="O1970" s="11" t="s">
        <v>1256</v>
      </c>
      <c r="P1970" s="11"/>
      <c r="Q1970" s="55" t="s">
        <v>7420</v>
      </c>
      <c r="R1970" s="11" t="s">
        <v>16186</v>
      </c>
      <c r="S1970" s="152" t="s">
        <v>8362</v>
      </c>
      <c r="T1970" s="78" t="str">
        <f t="shared" si="105"/>
        <v>y3_1_6y</v>
      </c>
      <c r="U1970" s="78" t="str">
        <f>INDEX(Lista!$O$2:$S$206,MATCH('Base data'!T1970,Lista!$P$2:$P$206,0),3)</f>
        <v>Sannolikhetslära - Kombinatorik</v>
      </c>
      <c r="V1970" s="78" t="str">
        <f>INDEX(Lista!$O$2:$S$206,MATCH('Base data'!T1970,Lista!$P$2:$P$206,0),4)</f>
        <v>SS_3_1</v>
      </c>
      <c r="W1970" s="78" t="str">
        <f>INDEX(Lista!$O$2:$S$206,MATCH('Base data'!T1970,Lista!$P$2:$P$206,0),5)</f>
        <v>Sannolikhetslära</v>
      </c>
      <c r="X1970" s="214" t="s">
        <v>16772</v>
      </c>
    </row>
    <row r="1971" spans="1:24" x14ac:dyDescent="0.2">
      <c r="A1971" s="215">
        <v>9789152302484</v>
      </c>
      <c r="B1971" s="11">
        <v>5</v>
      </c>
      <c r="C1971" s="11" t="s">
        <v>414</v>
      </c>
      <c r="D1971" s="11" t="s">
        <v>437</v>
      </c>
      <c r="E1971" s="11" t="s">
        <v>282</v>
      </c>
      <c r="F1971" s="11" t="s">
        <v>436</v>
      </c>
      <c r="G1971" s="11" t="s">
        <v>432</v>
      </c>
      <c r="H1971" s="11" t="s">
        <v>33</v>
      </c>
      <c r="I1971" s="11">
        <v>22</v>
      </c>
      <c r="J1971" s="11" t="s">
        <v>34</v>
      </c>
      <c r="K1971" s="164" t="s">
        <v>277</v>
      </c>
      <c r="L1971" s="11" t="s">
        <v>17333</v>
      </c>
      <c r="M1971" s="11" t="str">
        <f t="shared" si="106"/>
        <v>5_x5_7x_G_22b</v>
      </c>
      <c r="N1971" s="11" t="s">
        <v>11357</v>
      </c>
      <c r="O1971" s="11" t="s">
        <v>1256</v>
      </c>
      <c r="P1971" s="11"/>
      <c r="Q1971" s="55" t="s">
        <v>7421</v>
      </c>
      <c r="R1971" s="11" t="s">
        <v>16186</v>
      </c>
      <c r="S1971" s="152" t="s">
        <v>8362</v>
      </c>
      <c r="T1971" s="78" t="str">
        <f t="shared" si="105"/>
        <v>y3_1_6y</v>
      </c>
      <c r="U1971" s="78" t="str">
        <f>INDEX(Lista!$O$2:$S$206,MATCH('Base data'!T1971,Lista!$P$2:$P$206,0),3)</f>
        <v>Sannolikhetslära - Kombinatorik</v>
      </c>
      <c r="V1971" s="78" t="str">
        <f>INDEX(Lista!$O$2:$S$206,MATCH('Base data'!T1971,Lista!$P$2:$P$206,0),4)</f>
        <v>SS_3_1</v>
      </c>
      <c r="W1971" s="78" t="str">
        <f>INDEX(Lista!$O$2:$S$206,MATCH('Base data'!T1971,Lista!$P$2:$P$206,0),5)</f>
        <v>Sannolikhetslära</v>
      </c>
      <c r="X1971" s="214" t="s">
        <v>16772</v>
      </c>
    </row>
    <row r="1972" spans="1:24" x14ac:dyDescent="0.2">
      <c r="A1972" s="215">
        <v>9789152302484</v>
      </c>
      <c r="B1972" s="11">
        <v>5</v>
      </c>
      <c r="C1972" s="11" t="s">
        <v>414</v>
      </c>
      <c r="D1972" s="11" t="s">
        <v>437</v>
      </c>
      <c r="E1972" s="11" t="s">
        <v>282</v>
      </c>
      <c r="F1972" s="11" t="s">
        <v>436</v>
      </c>
      <c r="G1972" s="11" t="s">
        <v>432</v>
      </c>
      <c r="H1972" s="11" t="s">
        <v>429</v>
      </c>
      <c r="I1972" s="11">
        <v>1</v>
      </c>
      <c r="J1972" s="11" t="s">
        <v>31</v>
      </c>
      <c r="K1972" s="164" t="s">
        <v>277</v>
      </c>
      <c r="L1972" s="11" t="s">
        <v>12548</v>
      </c>
      <c r="M1972" s="11" t="str">
        <f t="shared" si="106"/>
        <v>5_x5_7x_T_1a</v>
      </c>
      <c r="N1972" s="11" t="s">
        <v>11358</v>
      </c>
      <c r="O1972" s="11" t="s">
        <v>1256</v>
      </c>
      <c r="P1972" s="11"/>
      <c r="Q1972" s="55" t="s">
        <v>7422</v>
      </c>
      <c r="R1972" s="11" t="s">
        <v>7423</v>
      </c>
      <c r="S1972" s="152" t="s">
        <v>8360</v>
      </c>
      <c r="T1972" s="78" t="str">
        <f t="shared" si="105"/>
        <v>y3_2_2y</v>
      </c>
      <c r="U1972" s="78" t="str">
        <f>INDEX(Lista!$O$2:$S$206,MATCH('Base data'!T1972,Lista!$P$2:$P$206,0),3)</f>
        <v>Statistik - Diagram &amp; tabeller</v>
      </c>
      <c r="V1972" s="78" t="str">
        <f>INDEX(Lista!$O$2:$S$206,MATCH('Base data'!T1972,Lista!$P$2:$P$206,0),4)</f>
        <v>SS_3_2</v>
      </c>
      <c r="W1972" s="78" t="str">
        <f>INDEX(Lista!$O$2:$S$206,MATCH('Base data'!T1972,Lista!$P$2:$P$206,0),5)</f>
        <v>Statistik</v>
      </c>
      <c r="X1972" s="214" t="s">
        <v>16772</v>
      </c>
    </row>
    <row r="1973" spans="1:24" x14ac:dyDescent="0.2">
      <c r="A1973" s="215">
        <v>9789152302484</v>
      </c>
      <c r="B1973" s="11">
        <v>5</v>
      </c>
      <c r="C1973" s="11" t="s">
        <v>414</v>
      </c>
      <c r="D1973" s="11" t="s">
        <v>437</v>
      </c>
      <c r="E1973" s="11" t="s">
        <v>282</v>
      </c>
      <c r="F1973" s="11" t="s">
        <v>436</v>
      </c>
      <c r="G1973" s="11" t="s">
        <v>432</v>
      </c>
      <c r="H1973" s="11" t="s">
        <v>429</v>
      </c>
      <c r="I1973" s="11">
        <v>1</v>
      </c>
      <c r="J1973" s="11" t="s">
        <v>34</v>
      </c>
      <c r="K1973" s="164" t="s">
        <v>277</v>
      </c>
      <c r="L1973" s="11" t="s">
        <v>12548</v>
      </c>
      <c r="M1973" s="11" t="str">
        <f t="shared" si="106"/>
        <v>5_x5_7x_T_1b</v>
      </c>
      <c r="N1973" s="11" t="s">
        <v>11359</v>
      </c>
      <c r="O1973" s="11" t="s">
        <v>1256</v>
      </c>
      <c r="P1973" s="11"/>
      <c r="Q1973" s="55" t="s">
        <v>7424</v>
      </c>
      <c r="R1973" s="11" t="s">
        <v>7423</v>
      </c>
      <c r="S1973" s="152" t="s">
        <v>8360</v>
      </c>
      <c r="T1973" s="78" t="str">
        <f t="shared" si="105"/>
        <v>y3_2_2y</v>
      </c>
      <c r="U1973" s="78" t="str">
        <f>INDEX(Lista!$O$2:$S$206,MATCH('Base data'!T1973,Lista!$P$2:$P$206,0),3)</f>
        <v>Statistik - Diagram &amp; tabeller</v>
      </c>
      <c r="V1973" s="78" t="str">
        <f>INDEX(Lista!$O$2:$S$206,MATCH('Base data'!T1973,Lista!$P$2:$P$206,0),4)</f>
        <v>SS_3_2</v>
      </c>
      <c r="W1973" s="78" t="str">
        <f>INDEX(Lista!$O$2:$S$206,MATCH('Base data'!T1973,Lista!$P$2:$P$206,0),5)</f>
        <v>Statistik</v>
      </c>
      <c r="X1973" s="214" t="s">
        <v>16772</v>
      </c>
    </row>
    <row r="1974" spans="1:24" x14ac:dyDescent="0.2">
      <c r="A1974" s="215">
        <v>9789152302484</v>
      </c>
      <c r="B1974" s="11">
        <v>5</v>
      </c>
      <c r="C1974" s="11" t="s">
        <v>414</v>
      </c>
      <c r="D1974" s="11" t="s">
        <v>437</v>
      </c>
      <c r="E1974" s="11" t="s">
        <v>282</v>
      </c>
      <c r="F1974" s="11" t="s">
        <v>436</v>
      </c>
      <c r="G1974" s="11" t="s">
        <v>432</v>
      </c>
      <c r="H1974" s="11" t="s">
        <v>429</v>
      </c>
      <c r="I1974" s="11">
        <v>1</v>
      </c>
      <c r="J1974" s="11" t="s">
        <v>40</v>
      </c>
      <c r="K1974" s="164" t="s">
        <v>277</v>
      </c>
      <c r="L1974" s="11" t="s">
        <v>12548</v>
      </c>
      <c r="M1974" s="11" t="str">
        <f t="shared" si="106"/>
        <v>5_x5_7x_T_1c</v>
      </c>
      <c r="N1974" s="11" t="s">
        <v>11360</v>
      </c>
      <c r="O1974" s="11" t="s">
        <v>1256</v>
      </c>
      <c r="P1974" s="11"/>
      <c r="Q1974" s="55" t="s">
        <v>7425</v>
      </c>
      <c r="R1974" s="11" t="s">
        <v>7423</v>
      </c>
      <c r="S1974" s="152" t="s">
        <v>8360</v>
      </c>
      <c r="T1974" s="78" t="str">
        <f t="shared" si="105"/>
        <v>y3_2_2y</v>
      </c>
      <c r="U1974" s="78" t="str">
        <f>INDEX(Lista!$O$2:$S$206,MATCH('Base data'!T1974,Lista!$P$2:$P$206,0),3)</f>
        <v>Statistik - Diagram &amp; tabeller</v>
      </c>
      <c r="V1974" s="78" t="str">
        <f>INDEX(Lista!$O$2:$S$206,MATCH('Base data'!T1974,Lista!$P$2:$P$206,0),4)</f>
        <v>SS_3_2</v>
      </c>
      <c r="W1974" s="78" t="str">
        <f>INDEX(Lista!$O$2:$S$206,MATCH('Base data'!T1974,Lista!$P$2:$P$206,0),5)</f>
        <v>Statistik</v>
      </c>
      <c r="X1974" s="214" t="s">
        <v>16772</v>
      </c>
    </row>
    <row r="1975" spans="1:24" x14ac:dyDescent="0.2">
      <c r="A1975" s="215">
        <v>9789152302484</v>
      </c>
      <c r="B1975" s="11">
        <v>5</v>
      </c>
      <c r="C1975" s="11" t="s">
        <v>414</v>
      </c>
      <c r="D1975" s="11" t="s">
        <v>437</v>
      </c>
      <c r="E1975" s="11" t="s">
        <v>282</v>
      </c>
      <c r="F1975" s="11" t="s">
        <v>436</v>
      </c>
      <c r="G1975" s="11" t="s">
        <v>432</v>
      </c>
      <c r="H1975" s="11" t="s">
        <v>429</v>
      </c>
      <c r="I1975" s="11">
        <v>2</v>
      </c>
      <c r="J1975" s="11" t="s">
        <v>31</v>
      </c>
      <c r="K1975" s="164" t="s">
        <v>277</v>
      </c>
      <c r="L1975" s="11" t="s">
        <v>17333</v>
      </c>
      <c r="M1975" s="11" t="str">
        <f t="shared" si="106"/>
        <v>5_x5_7x_T_2a</v>
      </c>
      <c r="N1975" s="11" t="s">
        <v>11361</v>
      </c>
      <c r="O1975" s="11" t="s">
        <v>1256</v>
      </c>
      <c r="P1975" s="11"/>
      <c r="Q1975" s="55" t="s">
        <v>7426</v>
      </c>
      <c r="R1975" s="11" t="s">
        <v>7423</v>
      </c>
      <c r="S1975" s="152" t="s">
        <v>8360</v>
      </c>
      <c r="T1975" s="78" t="str">
        <f t="shared" si="105"/>
        <v>y3_2_2y</v>
      </c>
      <c r="U1975" s="78" t="str">
        <f>INDEX(Lista!$O$2:$S$206,MATCH('Base data'!T1975,Lista!$P$2:$P$206,0),3)</f>
        <v>Statistik - Diagram &amp; tabeller</v>
      </c>
      <c r="V1975" s="78" t="str">
        <f>INDEX(Lista!$O$2:$S$206,MATCH('Base data'!T1975,Lista!$P$2:$P$206,0),4)</f>
        <v>SS_3_2</v>
      </c>
      <c r="W1975" s="78" t="str">
        <f>INDEX(Lista!$O$2:$S$206,MATCH('Base data'!T1975,Lista!$P$2:$P$206,0),5)</f>
        <v>Statistik</v>
      </c>
      <c r="X1975" s="214" t="s">
        <v>16772</v>
      </c>
    </row>
    <row r="1976" spans="1:24" x14ac:dyDescent="0.2">
      <c r="A1976" s="215">
        <v>9789152302484</v>
      </c>
      <c r="B1976" s="11">
        <v>5</v>
      </c>
      <c r="C1976" s="11" t="s">
        <v>414</v>
      </c>
      <c r="D1976" s="11" t="s">
        <v>437</v>
      </c>
      <c r="E1976" s="11" t="s">
        <v>282</v>
      </c>
      <c r="F1976" s="11" t="s">
        <v>436</v>
      </c>
      <c r="G1976" s="11" t="s">
        <v>432</v>
      </c>
      <c r="H1976" s="11" t="s">
        <v>429</v>
      </c>
      <c r="I1976" s="11">
        <v>2</v>
      </c>
      <c r="J1976" s="11" t="s">
        <v>34</v>
      </c>
      <c r="K1976" s="164" t="s">
        <v>277</v>
      </c>
      <c r="L1976" s="11" t="s">
        <v>17333</v>
      </c>
      <c r="M1976" s="11" t="str">
        <f t="shared" si="106"/>
        <v>5_x5_7x_T_2b</v>
      </c>
      <c r="N1976" s="11" t="s">
        <v>11362</v>
      </c>
      <c r="O1976" s="11" t="s">
        <v>1256</v>
      </c>
      <c r="P1976" s="11"/>
      <c r="Q1976" s="55" t="s">
        <v>7427</v>
      </c>
      <c r="R1976" s="11" t="s">
        <v>7423</v>
      </c>
      <c r="S1976" s="152" t="s">
        <v>8360</v>
      </c>
      <c r="T1976" s="78" t="str">
        <f t="shared" si="105"/>
        <v>y3_2_2y</v>
      </c>
      <c r="U1976" s="78" t="str">
        <f>INDEX(Lista!$O$2:$S$206,MATCH('Base data'!T1976,Lista!$P$2:$P$206,0),3)</f>
        <v>Statistik - Diagram &amp; tabeller</v>
      </c>
      <c r="V1976" s="78" t="str">
        <f>INDEX(Lista!$O$2:$S$206,MATCH('Base data'!T1976,Lista!$P$2:$P$206,0),4)</f>
        <v>SS_3_2</v>
      </c>
      <c r="W1976" s="78" t="str">
        <f>INDEX(Lista!$O$2:$S$206,MATCH('Base data'!T1976,Lista!$P$2:$P$206,0),5)</f>
        <v>Statistik</v>
      </c>
      <c r="X1976" s="214" t="s">
        <v>16772</v>
      </c>
    </row>
    <row r="1977" spans="1:24" x14ac:dyDescent="0.2">
      <c r="A1977" s="215">
        <v>9789152302484</v>
      </c>
      <c r="B1977" s="11">
        <v>5</v>
      </c>
      <c r="C1977" s="11" t="s">
        <v>414</v>
      </c>
      <c r="D1977" s="11" t="s">
        <v>437</v>
      </c>
      <c r="E1977" s="11" t="s">
        <v>282</v>
      </c>
      <c r="F1977" s="11" t="s">
        <v>436</v>
      </c>
      <c r="G1977" s="11" t="s">
        <v>432</v>
      </c>
      <c r="H1977" s="11" t="s">
        <v>429</v>
      </c>
      <c r="I1977" s="11">
        <v>3</v>
      </c>
      <c r="J1977" s="11" t="s">
        <v>31</v>
      </c>
      <c r="K1977" s="164" t="s">
        <v>277</v>
      </c>
      <c r="L1977" s="11" t="s">
        <v>12548</v>
      </c>
      <c r="M1977" s="11" t="str">
        <f t="shared" si="106"/>
        <v>5_x5_7x_T_3a</v>
      </c>
      <c r="N1977" s="11" t="s">
        <v>11363</v>
      </c>
      <c r="O1977" s="11" t="s">
        <v>328</v>
      </c>
      <c r="P1977" s="11"/>
      <c r="Q1977" s="55" t="s">
        <v>7428</v>
      </c>
      <c r="R1977" s="11" t="s">
        <v>16186</v>
      </c>
      <c r="S1977" s="152" t="s">
        <v>8361</v>
      </c>
      <c r="T1977" s="78" t="str">
        <f t="shared" si="105"/>
        <v>y3_2_5y</v>
      </c>
      <c r="U1977" s="78" t="str">
        <f>INDEX(Lista!$O$2:$S$206,MATCH('Base data'!T1977,Lista!$P$2:$P$206,0),3)</f>
        <v>Statistik - Lägesmått</v>
      </c>
      <c r="V1977" s="78" t="str">
        <f>INDEX(Lista!$O$2:$S$206,MATCH('Base data'!T1977,Lista!$P$2:$P$206,0),4)</f>
        <v>SS_3_2</v>
      </c>
      <c r="W1977" s="78" t="str">
        <f>INDEX(Lista!$O$2:$S$206,MATCH('Base data'!T1977,Lista!$P$2:$P$206,0),5)</f>
        <v>Statistik</v>
      </c>
      <c r="X1977" s="214" t="s">
        <v>16772</v>
      </c>
    </row>
    <row r="1978" spans="1:24" x14ac:dyDescent="0.2">
      <c r="A1978" s="215">
        <v>9789152302484</v>
      </c>
      <c r="B1978" s="11">
        <v>5</v>
      </c>
      <c r="C1978" s="11" t="s">
        <v>414</v>
      </c>
      <c r="D1978" s="11" t="s">
        <v>437</v>
      </c>
      <c r="E1978" s="11" t="s">
        <v>282</v>
      </c>
      <c r="F1978" s="11" t="s">
        <v>436</v>
      </c>
      <c r="G1978" s="11" t="s">
        <v>432</v>
      </c>
      <c r="H1978" s="11" t="s">
        <v>429</v>
      </c>
      <c r="I1978" s="11">
        <v>3</v>
      </c>
      <c r="J1978" s="11" t="s">
        <v>34</v>
      </c>
      <c r="K1978" s="164" t="s">
        <v>277</v>
      </c>
      <c r="L1978" s="11" t="s">
        <v>12548</v>
      </c>
      <c r="M1978" s="11" t="str">
        <f t="shared" si="106"/>
        <v>5_x5_7x_T_3b</v>
      </c>
      <c r="N1978" s="11" t="s">
        <v>11364</v>
      </c>
      <c r="O1978" s="11" t="s">
        <v>328</v>
      </c>
      <c r="P1978" s="11"/>
      <c r="Q1978" s="55" t="s">
        <v>7429</v>
      </c>
      <c r="R1978" s="11" t="s">
        <v>16186</v>
      </c>
      <c r="S1978" s="152" t="s">
        <v>8361</v>
      </c>
      <c r="T1978" s="78" t="str">
        <f t="shared" si="105"/>
        <v>y3_2_5y</v>
      </c>
      <c r="U1978" s="78" t="str">
        <f>INDEX(Lista!$O$2:$S$206,MATCH('Base data'!T1978,Lista!$P$2:$P$206,0),3)</f>
        <v>Statistik - Lägesmått</v>
      </c>
      <c r="V1978" s="78" t="str">
        <f>INDEX(Lista!$O$2:$S$206,MATCH('Base data'!T1978,Lista!$P$2:$P$206,0),4)</f>
        <v>SS_3_2</v>
      </c>
      <c r="W1978" s="78" t="str">
        <f>INDEX(Lista!$O$2:$S$206,MATCH('Base data'!T1978,Lista!$P$2:$P$206,0),5)</f>
        <v>Statistik</v>
      </c>
      <c r="X1978" s="214" t="s">
        <v>16772</v>
      </c>
    </row>
    <row r="1979" spans="1:24" x14ac:dyDescent="0.2">
      <c r="A1979" s="215">
        <v>9789152302484</v>
      </c>
      <c r="B1979" s="11">
        <v>5</v>
      </c>
      <c r="C1979" s="11" t="s">
        <v>414</v>
      </c>
      <c r="D1979" s="11" t="s">
        <v>437</v>
      </c>
      <c r="E1979" s="11" t="s">
        <v>282</v>
      </c>
      <c r="F1979" s="11" t="s">
        <v>436</v>
      </c>
      <c r="G1979" s="11" t="s">
        <v>432</v>
      </c>
      <c r="H1979" s="11" t="s">
        <v>429</v>
      </c>
      <c r="I1979" s="11">
        <v>4</v>
      </c>
      <c r="J1979" s="11"/>
      <c r="K1979" s="164" t="s">
        <v>277</v>
      </c>
      <c r="L1979" s="11" t="s">
        <v>17333</v>
      </c>
      <c r="M1979" s="11" t="str">
        <f t="shared" si="106"/>
        <v>5_x5_7x_T_4</v>
      </c>
      <c r="N1979" s="11" t="s">
        <v>11365</v>
      </c>
      <c r="O1979" s="11" t="s">
        <v>1256</v>
      </c>
      <c r="P1979" s="11"/>
      <c r="Q1979" s="55" t="s">
        <v>7430</v>
      </c>
      <c r="R1979" s="11" t="s">
        <v>16186</v>
      </c>
      <c r="S1979" s="152" t="s">
        <v>8363</v>
      </c>
      <c r="T1979" s="78" t="str">
        <f t="shared" si="105"/>
        <v>y3_1_3y</v>
      </c>
      <c r="U1979" s="78" t="str">
        <f>INDEX(Lista!$O$2:$S$206,MATCH('Base data'!T1979,Lista!$P$2:$P$206,0),3)</f>
        <v>Sannolikhetslära - En händelse (den klassiska sannolikhetsdefinitionen)</v>
      </c>
      <c r="V1979" s="78" t="str">
        <f>INDEX(Lista!$O$2:$S$206,MATCH('Base data'!T1979,Lista!$P$2:$P$206,0),4)</f>
        <v>SS_3_1</v>
      </c>
      <c r="W1979" s="78" t="str">
        <f>INDEX(Lista!$O$2:$S$206,MATCH('Base data'!T1979,Lista!$P$2:$P$206,0),5)</f>
        <v>Sannolikhetslära</v>
      </c>
      <c r="X1979" s="214" t="s">
        <v>16772</v>
      </c>
    </row>
    <row r="1980" spans="1:24" x14ac:dyDescent="0.2">
      <c r="A1980" s="215">
        <v>9789152302484</v>
      </c>
      <c r="B1980" s="11">
        <v>5</v>
      </c>
      <c r="C1980" s="11" t="s">
        <v>414</v>
      </c>
      <c r="D1980" s="11" t="s">
        <v>437</v>
      </c>
      <c r="E1980" s="11" t="s">
        <v>282</v>
      </c>
      <c r="F1980" s="11" t="s">
        <v>436</v>
      </c>
      <c r="G1980" s="11" t="s">
        <v>432</v>
      </c>
      <c r="H1980" s="11" t="s">
        <v>429</v>
      </c>
      <c r="I1980" s="11">
        <v>5</v>
      </c>
      <c r="J1980" s="11"/>
      <c r="K1980" s="164" t="s">
        <v>277</v>
      </c>
      <c r="L1980" s="11" t="s">
        <v>12548</v>
      </c>
      <c r="M1980" s="11" t="str">
        <f t="shared" si="106"/>
        <v>5_x5_7x_T_5</v>
      </c>
      <c r="N1980" s="11" t="s">
        <v>11366</v>
      </c>
      <c r="O1980" s="11" t="s">
        <v>1256</v>
      </c>
      <c r="P1980" s="11"/>
      <c r="Q1980" s="55" t="s">
        <v>7431</v>
      </c>
      <c r="R1980" s="11" t="s">
        <v>16186</v>
      </c>
      <c r="S1980" s="152" t="s">
        <v>8386</v>
      </c>
      <c r="T1980" s="78" t="str">
        <f t="shared" si="105"/>
        <v>y3_1_1y</v>
      </c>
      <c r="U1980" s="78" t="str">
        <f>INDEX(Lista!$O$2:$S$206,MATCH('Base data'!T1980,Lista!$P$2:$P$206,0),3)</f>
        <v>Sannolikhetslära - Beroende händelser</v>
      </c>
      <c r="V1980" s="78" t="str">
        <f>INDEX(Lista!$O$2:$S$206,MATCH('Base data'!T1980,Lista!$P$2:$P$206,0),4)</f>
        <v>SS_3_1</v>
      </c>
      <c r="W1980" s="78" t="str">
        <f>INDEX(Lista!$O$2:$S$206,MATCH('Base data'!T1980,Lista!$P$2:$P$206,0),5)</f>
        <v>Sannolikhetslära</v>
      </c>
      <c r="X1980" s="214" t="s">
        <v>16772</v>
      </c>
    </row>
    <row r="1981" spans="1:24" ht="32" x14ac:dyDescent="0.2">
      <c r="A1981" s="216">
        <v>9789152302484</v>
      </c>
      <c r="B1981" s="113">
        <v>5</v>
      </c>
      <c r="C1981" s="113" t="s">
        <v>414</v>
      </c>
      <c r="D1981" s="113" t="s">
        <v>437</v>
      </c>
      <c r="E1981" s="113" t="s">
        <v>282</v>
      </c>
      <c r="F1981" s="113" t="s">
        <v>436</v>
      </c>
      <c r="G1981" s="113" t="s">
        <v>432</v>
      </c>
      <c r="H1981" s="113" t="s">
        <v>429</v>
      </c>
      <c r="I1981" s="113">
        <v>6</v>
      </c>
      <c r="J1981" s="113" t="s">
        <v>31</v>
      </c>
      <c r="K1981" s="164" t="s">
        <v>277</v>
      </c>
      <c r="L1981" s="11" t="s">
        <v>17333</v>
      </c>
      <c r="M1981" s="113" t="str">
        <f t="shared" si="106"/>
        <v>5_x5_7x_T_6a</v>
      </c>
      <c r="N1981" s="11" t="s">
        <v>11367</v>
      </c>
      <c r="O1981" s="11" t="s">
        <v>284</v>
      </c>
      <c r="P1981" s="113"/>
      <c r="Q1981" s="55" t="s">
        <v>7432</v>
      </c>
      <c r="R1981" s="11" t="s">
        <v>16186</v>
      </c>
      <c r="S1981" s="152" t="s">
        <v>8364</v>
      </c>
      <c r="T1981" s="78" t="str">
        <f t="shared" si="105"/>
        <v>y3_1_4y</v>
      </c>
      <c r="U1981" s="78" t="str">
        <f>INDEX(Lista!$O$2:$S$206,MATCH('Base data'!T1981,Lista!$P$2:$P$206,0),3)</f>
        <v>Sannolikhetslära - Flera oberoende händelser</v>
      </c>
      <c r="V1981" s="78" t="str">
        <f>INDEX(Lista!$O$2:$S$206,MATCH('Base data'!T1981,Lista!$P$2:$P$206,0),4)</f>
        <v>SS_3_1</v>
      </c>
      <c r="W1981" s="78" t="str">
        <f>INDEX(Lista!$O$2:$S$206,MATCH('Base data'!T1981,Lista!$P$2:$P$206,0),5)</f>
        <v>Sannolikhetslära</v>
      </c>
      <c r="X1981" s="214" t="s">
        <v>16772</v>
      </c>
    </row>
    <row r="1982" spans="1:24" ht="32" x14ac:dyDescent="0.2">
      <c r="A1982" s="216">
        <v>9789152302484</v>
      </c>
      <c r="B1982" s="113">
        <v>5</v>
      </c>
      <c r="C1982" s="113" t="s">
        <v>414</v>
      </c>
      <c r="D1982" s="113" t="s">
        <v>437</v>
      </c>
      <c r="E1982" s="113" t="s">
        <v>282</v>
      </c>
      <c r="F1982" s="113" t="s">
        <v>436</v>
      </c>
      <c r="G1982" s="113" t="s">
        <v>432</v>
      </c>
      <c r="H1982" s="113" t="s">
        <v>429</v>
      </c>
      <c r="I1982" s="113">
        <v>6</v>
      </c>
      <c r="J1982" s="113" t="s">
        <v>34</v>
      </c>
      <c r="K1982" s="164" t="s">
        <v>277</v>
      </c>
      <c r="L1982" s="11" t="s">
        <v>17333</v>
      </c>
      <c r="M1982" s="113" t="str">
        <f t="shared" si="106"/>
        <v>5_x5_7x_T_6b</v>
      </c>
      <c r="N1982" s="11" t="s">
        <v>11368</v>
      </c>
      <c r="O1982" s="11" t="s">
        <v>284</v>
      </c>
      <c r="P1982" s="113"/>
      <c r="Q1982" s="55" t="s">
        <v>7433</v>
      </c>
      <c r="R1982" s="11" t="s">
        <v>16186</v>
      </c>
      <c r="S1982" s="152" t="s">
        <v>8364</v>
      </c>
      <c r="T1982" s="78" t="str">
        <f t="shared" ref="T1982:T2045" si="107">"y"&amp;S1982&amp;"y"</f>
        <v>y3_1_4y</v>
      </c>
      <c r="U1982" s="78" t="str">
        <f>INDEX(Lista!$O$2:$S$206,MATCH('Base data'!T1982,Lista!$P$2:$P$206,0),3)</f>
        <v>Sannolikhetslära - Flera oberoende händelser</v>
      </c>
      <c r="V1982" s="78" t="str">
        <f>INDEX(Lista!$O$2:$S$206,MATCH('Base data'!T1982,Lista!$P$2:$P$206,0),4)</f>
        <v>SS_3_1</v>
      </c>
      <c r="W1982" s="78" t="str">
        <f>INDEX(Lista!$O$2:$S$206,MATCH('Base data'!T1982,Lista!$P$2:$P$206,0),5)</f>
        <v>Sannolikhetslära</v>
      </c>
      <c r="X1982" s="214" t="s">
        <v>16772</v>
      </c>
    </row>
    <row r="1983" spans="1:24" x14ac:dyDescent="0.2">
      <c r="A1983" s="215">
        <v>9789152302484</v>
      </c>
      <c r="B1983" s="11">
        <v>6</v>
      </c>
      <c r="C1983" s="11" t="s">
        <v>415</v>
      </c>
      <c r="D1983" s="11" t="s">
        <v>292</v>
      </c>
      <c r="E1983" s="11" t="s">
        <v>282</v>
      </c>
      <c r="F1983" s="11" t="s">
        <v>380</v>
      </c>
      <c r="G1983" s="11" t="s">
        <v>433</v>
      </c>
      <c r="H1983" s="11" t="s">
        <v>213</v>
      </c>
      <c r="I1983" s="11">
        <v>1</v>
      </c>
      <c r="J1983" s="11" t="s">
        <v>31</v>
      </c>
      <c r="K1983" s="164" t="s">
        <v>365</v>
      </c>
      <c r="L1983" s="11" t="s">
        <v>12549</v>
      </c>
      <c r="M1983" s="11" t="str">
        <f t="shared" si="106"/>
        <v>6_x6_1x_R_1a</v>
      </c>
      <c r="N1983" s="11" t="s">
        <v>11369</v>
      </c>
      <c r="O1983" s="11" t="s">
        <v>328</v>
      </c>
      <c r="P1983" s="11"/>
      <c r="Q1983" s="55" t="s">
        <v>7434</v>
      </c>
      <c r="R1983" s="11" t="s">
        <v>16186</v>
      </c>
      <c r="S1983" s="152" t="s">
        <v>8318</v>
      </c>
      <c r="T1983" s="78" t="str">
        <f t="shared" si="107"/>
        <v>y1_2_1y</v>
      </c>
      <c r="U1983" s="78" t="str">
        <f>INDEX(Lista!$O$2:$S$206,MATCH('Base data'!T1983,Lista!$P$2:$P$206,0),3)</f>
        <v>Bråk - Addera och subtrahera bråk</v>
      </c>
      <c r="V1983" s="78" t="str">
        <f>INDEX(Lista!$O$2:$S$206,MATCH('Base data'!T1983,Lista!$P$2:$P$206,0),4)</f>
        <v>T_1_2</v>
      </c>
      <c r="W1983" s="78" t="str">
        <f>INDEX(Lista!$O$2:$S$206,MATCH('Base data'!T1983,Lista!$P$2:$P$206,0),5)</f>
        <v>Bråk</v>
      </c>
      <c r="X1983" s="214" t="s">
        <v>16772</v>
      </c>
    </row>
    <row r="1984" spans="1:24" x14ac:dyDescent="0.2">
      <c r="A1984" s="215">
        <v>9789152302484</v>
      </c>
      <c r="B1984" s="11">
        <v>6</v>
      </c>
      <c r="C1984" s="11" t="s">
        <v>415</v>
      </c>
      <c r="D1984" s="11" t="s">
        <v>292</v>
      </c>
      <c r="E1984" s="11" t="s">
        <v>282</v>
      </c>
      <c r="F1984" s="11" t="s">
        <v>380</v>
      </c>
      <c r="G1984" s="11" t="s">
        <v>433</v>
      </c>
      <c r="H1984" s="11" t="s">
        <v>213</v>
      </c>
      <c r="I1984" s="11">
        <v>1</v>
      </c>
      <c r="J1984" s="11" t="s">
        <v>34</v>
      </c>
      <c r="K1984" s="164" t="s">
        <v>365</v>
      </c>
      <c r="L1984" s="11" t="s">
        <v>12549</v>
      </c>
      <c r="M1984" s="11" t="str">
        <f t="shared" si="106"/>
        <v>6_x6_1x_R_1b</v>
      </c>
      <c r="N1984" s="11" t="s">
        <v>11370</v>
      </c>
      <c r="O1984" s="11" t="s">
        <v>328</v>
      </c>
      <c r="P1984" s="11"/>
      <c r="Q1984" s="55" t="s">
        <v>7435</v>
      </c>
      <c r="R1984" s="11" t="s">
        <v>16186</v>
      </c>
      <c r="S1984" s="152" t="s">
        <v>8318</v>
      </c>
      <c r="T1984" s="78" t="str">
        <f t="shared" si="107"/>
        <v>y1_2_1y</v>
      </c>
      <c r="U1984" s="78" t="str">
        <f>INDEX(Lista!$O$2:$S$206,MATCH('Base data'!T1984,Lista!$P$2:$P$206,0),3)</f>
        <v>Bråk - Addera och subtrahera bråk</v>
      </c>
      <c r="V1984" s="78" t="str">
        <f>INDEX(Lista!$O$2:$S$206,MATCH('Base data'!T1984,Lista!$P$2:$P$206,0),4)</f>
        <v>T_1_2</v>
      </c>
      <c r="W1984" s="78" t="str">
        <f>INDEX(Lista!$O$2:$S$206,MATCH('Base data'!T1984,Lista!$P$2:$P$206,0),5)</f>
        <v>Bråk</v>
      </c>
      <c r="X1984" s="214" t="s">
        <v>16772</v>
      </c>
    </row>
    <row r="1985" spans="1:24" x14ac:dyDescent="0.2">
      <c r="A1985" s="215">
        <v>9789152302484</v>
      </c>
      <c r="B1985" s="11">
        <v>6</v>
      </c>
      <c r="C1985" s="11" t="s">
        <v>415</v>
      </c>
      <c r="D1985" s="11" t="s">
        <v>292</v>
      </c>
      <c r="E1985" s="11" t="s">
        <v>282</v>
      </c>
      <c r="F1985" s="11" t="s">
        <v>380</v>
      </c>
      <c r="G1985" s="11" t="s">
        <v>433</v>
      </c>
      <c r="H1985" s="11" t="s">
        <v>213</v>
      </c>
      <c r="I1985" s="11">
        <v>1</v>
      </c>
      <c r="J1985" s="11" t="s">
        <v>40</v>
      </c>
      <c r="K1985" s="164" t="s">
        <v>365</v>
      </c>
      <c r="L1985" s="11" t="s">
        <v>12549</v>
      </c>
      <c r="M1985" s="11" t="str">
        <f t="shared" si="106"/>
        <v>6_x6_1x_R_1c</v>
      </c>
      <c r="N1985" s="11" t="s">
        <v>11371</v>
      </c>
      <c r="O1985" s="11" t="s">
        <v>328</v>
      </c>
      <c r="P1985" s="11"/>
      <c r="Q1985" s="55" t="s">
        <v>7436</v>
      </c>
      <c r="R1985" s="11" t="s">
        <v>16186</v>
      </c>
      <c r="S1985" s="152" t="s">
        <v>8318</v>
      </c>
      <c r="T1985" s="78" t="str">
        <f t="shared" si="107"/>
        <v>y1_2_1y</v>
      </c>
      <c r="U1985" s="78" t="str">
        <f>INDEX(Lista!$O$2:$S$206,MATCH('Base data'!T1985,Lista!$P$2:$P$206,0),3)</f>
        <v>Bråk - Addera och subtrahera bråk</v>
      </c>
      <c r="V1985" s="78" t="str">
        <f>INDEX(Lista!$O$2:$S$206,MATCH('Base data'!T1985,Lista!$P$2:$P$206,0),4)</f>
        <v>T_1_2</v>
      </c>
      <c r="W1985" s="78" t="str">
        <f>INDEX(Lista!$O$2:$S$206,MATCH('Base data'!T1985,Lista!$P$2:$P$206,0),5)</f>
        <v>Bråk</v>
      </c>
      <c r="X1985" s="214" t="s">
        <v>16772</v>
      </c>
    </row>
    <row r="1986" spans="1:24" x14ac:dyDescent="0.2">
      <c r="A1986" s="215">
        <v>9789152302484</v>
      </c>
      <c r="B1986" s="11">
        <v>6</v>
      </c>
      <c r="C1986" s="11" t="s">
        <v>415</v>
      </c>
      <c r="D1986" s="11" t="s">
        <v>292</v>
      </c>
      <c r="E1986" s="11" t="s">
        <v>282</v>
      </c>
      <c r="F1986" s="11" t="s">
        <v>380</v>
      </c>
      <c r="G1986" s="11" t="s">
        <v>433</v>
      </c>
      <c r="H1986" s="11" t="s">
        <v>213</v>
      </c>
      <c r="I1986" s="11">
        <v>2</v>
      </c>
      <c r="J1986" s="11" t="s">
        <v>31</v>
      </c>
      <c r="K1986" s="164" t="s">
        <v>365</v>
      </c>
      <c r="L1986" s="11" t="s">
        <v>12549</v>
      </c>
      <c r="M1986" s="11" t="str">
        <f t="shared" si="106"/>
        <v>6_x6_1x_R_2a</v>
      </c>
      <c r="N1986" s="11" t="s">
        <v>11372</v>
      </c>
      <c r="O1986" s="11" t="s">
        <v>328</v>
      </c>
      <c r="P1986" s="11"/>
      <c r="Q1986" s="55" t="s">
        <v>7437</v>
      </c>
      <c r="R1986" s="11" t="s">
        <v>16186</v>
      </c>
      <c r="S1986" s="152" t="s">
        <v>8318</v>
      </c>
      <c r="T1986" s="78" t="str">
        <f t="shared" si="107"/>
        <v>y1_2_1y</v>
      </c>
      <c r="U1986" s="78" t="str">
        <f>INDEX(Lista!$O$2:$S$206,MATCH('Base data'!T1986,Lista!$P$2:$P$206,0),3)</f>
        <v>Bråk - Addera och subtrahera bråk</v>
      </c>
      <c r="V1986" s="78" t="str">
        <f>INDEX(Lista!$O$2:$S$206,MATCH('Base data'!T1986,Lista!$P$2:$P$206,0),4)</f>
        <v>T_1_2</v>
      </c>
      <c r="W1986" s="78" t="str">
        <f>INDEX(Lista!$O$2:$S$206,MATCH('Base data'!T1986,Lista!$P$2:$P$206,0),5)</f>
        <v>Bråk</v>
      </c>
      <c r="X1986" s="214" t="s">
        <v>16772</v>
      </c>
    </row>
    <row r="1987" spans="1:24" x14ac:dyDescent="0.2">
      <c r="A1987" s="215">
        <v>9789152302484</v>
      </c>
      <c r="B1987" s="11">
        <v>6</v>
      </c>
      <c r="C1987" s="11" t="s">
        <v>415</v>
      </c>
      <c r="D1987" s="11" t="s">
        <v>292</v>
      </c>
      <c r="E1987" s="11" t="s">
        <v>282</v>
      </c>
      <c r="F1987" s="11" t="s">
        <v>380</v>
      </c>
      <c r="G1987" s="11" t="s">
        <v>433</v>
      </c>
      <c r="H1987" s="11" t="s">
        <v>213</v>
      </c>
      <c r="I1987" s="11">
        <v>2</v>
      </c>
      <c r="J1987" s="11" t="s">
        <v>34</v>
      </c>
      <c r="K1987" s="164" t="s">
        <v>365</v>
      </c>
      <c r="L1987" s="11" t="s">
        <v>12549</v>
      </c>
      <c r="M1987" s="11" t="str">
        <f t="shared" si="106"/>
        <v>6_x6_1x_R_2b</v>
      </c>
      <c r="N1987" s="11" t="s">
        <v>11373</v>
      </c>
      <c r="O1987" s="11" t="s">
        <v>328</v>
      </c>
      <c r="P1987" s="11"/>
      <c r="Q1987" s="55" t="s">
        <v>7438</v>
      </c>
      <c r="R1987" s="11" t="s">
        <v>16186</v>
      </c>
      <c r="S1987" s="152" t="s">
        <v>8318</v>
      </c>
      <c r="T1987" s="78" t="str">
        <f t="shared" si="107"/>
        <v>y1_2_1y</v>
      </c>
      <c r="U1987" s="78" t="str">
        <f>INDEX(Lista!$O$2:$S$206,MATCH('Base data'!T1987,Lista!$P$2:$P$206,0),3)</f>
        <v>Bråk - Addera och subtrahera bråk</v>
      </c>
      <c r="V1987" s="78" t="str">
        <f>INDEX(Lista!$O$2:$S$206,MATCH('Base data'!T1987,Lista!$P$2:$P$206,0),4)</f>
        <v>T_1_2</v>
      </c>
      <c r="W1987" s="78" t="str">
        <f>INDEX(Lista!$O$2:$S$206,MATCH('Base data'!T1987,Lista!$P$2:$P$206,0),5)</f>
        <v>Bråk</v>
      </c>
      <c r="X1987" s="214" t="s">
        <v>16772</v>
      </c>
    </row>
    <row r="1988" spans="1:24" x14ac:dyDescent="0.2">
      <c r="A1988" s="215">
        <v>9789152302484</v>
      </c>
      <c r="B1988" s="11">
        <v>6</v>
      </c>
      <c r="C1988" s="11" t="s">
        <v>415</v>
      </c>
      <c r="D1988" s="11" t="s">
        <v>292</v>
      </c>
      <c r="E1988" s="11" t="s">
        <v>282</v>
      </c>
      <c r="F1988" s="11" t="s">
        <v>380</v>
      </c>
      <c r="G1988" s="11" t="s">
        <v>433</v>
      </c>
      <c r="H1988" s="11" t="s">
        <v>213</v>
      </c>
      <c r="I1988" s="11">
        <v>2</v>
      </c>
      <c r="J1988" s="11" t="s">
        <v>40</v>
      </c>
      <c r="K1988" s="164" t="s">
        <v>365</v>
      </c>
      <c r="L1988" s="11" t="s">
        <v>12549</v>
      </c>
      <c r="M1988" s="11" t="str">
        <f t="shared" si="106"/>
        <v>6_x6_1x_R_2c</v>
      </c>
      <c r="N1988" s="11" t="s">
        <v>11374</v>
      </c>
      <c r="O1988" s="11" t="s">
        <v>328</v>
      </c>
      <c r="P1988" s="11"/>
      <c r="Q1988" s="55" t="s">
        <v>7439</v>
      </c>
      <c r="R1988" s="11" t="s">
        <v>16186</v>
      </c>
      <c r="S1988" s="152" t="s">
        <v>8318</v>
      </c>
      <c r="T1988" s="78" t="str">
        <f t="shared" si="107"/>
        <v>y1_2_1y</v>
      </c>
      <c r="U1988" s="78" t="str">
        <f>INDEX(Lista!$O$2:$S$206,MATCH('Base data'!T1988,Lista!$P$2:$P$206,0),3)</f>
        <v>Bråk - Addera och subtrahera bråk</v>
      </c>
      <c r="V1988" s="78" t="str">
        <f>INDEX(Lista!$O$2:$S$206,MATCH('Base data'!T1988,Lista!$P$2:$P$206,0),4)</f>
        <v>T_1_2</v>
      </c>
      <c r="W1988" s="78" t="str">
        <f>INDEX(Lista!$O$2:$S$206,MATCH('Base data'!T1988,Lista!$P$2:$P$206,0),5)</f>
        <v>Bråk</v>
      </c>
      <c r="X1988" s="214" t="s">
        <v>16772</v>
      </c>
    </row>
    <row r="1989" spans="1:24" x14ac:dyDescent="0.2">
      <c r="A1989" s="215">
        <v>9789152302484</v>
      </c>
      <c r="B1989" s="11">
        <v>6</v>
      </c>
      <c r="C1989" s="11" t="s">
        <v>415</v>
      </c>
      <c r="D1989" s="11" t="s">
        <v>292</v>
      </c>
      <c r="E1989" s="11" t="s">
        <v>282</v>
      </c>
      <c r="F1989" s="11" t="s">
        <v>380</v>
      </c>
      <c r="G1989" s="11" t="s">
        <v>433</v>
      </c>
      <c r="H1989" s="11" t="s">
        <v>213</v>
      </c>
      <c r="I1989" s="11">
        <v>3</v>
      </c>
      <c r="J1989" s="11" t="s">
        <v>31</v>
      </c>
      <c r="K1989" s="164" t="s">
        <v>365</v>
      </c>
      <c r="L1989" s="11" t="s">
        <v>12549</v>
      </c>
      <c r="M1989" s="11" t="str">
        <f t="shared" si="106"/>
        <v>6_x6_1x_R_3a</v>
      </c>
      <c r="N1989" s="11" t="s">
        <v>11375</v>
      </c>
      <c r="O1989" s="11" t="s">
        <v>328</v>
      </c>
      <c r="P1989" s="11"/>
      <c r="Q1989" s="55" t="s">
        <v>7440</v>
      </c>
      <c r="R1989" s="11" t="s">
        <v>16186</v>
      </c>
      <c r="S1989" s="152" t="s">
        <v>8318</v>
      </c>
      <c r="T1989" s="78" t="str">
        <f t="shared" si="107"/>
        <v>y1_2_1y</v>
      </c>
      <c r="U1989" s="78" t="str">
        <f>INDEX(Lista!$O$2:$S$206,MATCH('Base data'!T1989,Lista!$P$2:$P$206,0),3)</f>
        <v>Bråk - Addera och subtrahera bråk</v>
      </c>
      <c r="V1989" s="78" t="str">
        <f>INDEX(Lista!$O$2:$S$206,MATCH('Base data'!T1989,Lista!$P$2:$P$206,0),4)</f>
        <v>T_1_2</v>
      </c>
      <c r="W1989" s="78" t="str">
        <f>INDEX(Lista!$O$2:$S$206,MATCH('Base data'!T1989,Lista!$P$2:$P$206,0),5)</f>
        <v>Bråk</v>
      </c>
      <c r="X1989" s="214" t="s">
        <v>16772</v>
      </c>
    </row>
    <row r="1990" spans="1:24" x14ac:dyDescent="0.2">
      <c r="A1990" s="215">
        <v>9789152302484</v>
      </c>
      <c r="B1990" s="11">
        <v>6</v>
      </c>
      <c r="C1990" s="11" t="s">
        <v>415</v>
      </c>
      <c r="D1990" s="11" t="s">
        <v>292</v>
      </c>
      <c r="E1990" s="11" t="s">
        <v>282</v>
      </c>
      <c r="F1990" s="11" t="s">
        <v>380</v>
      </c>
      <c r="G1990" s="11" t="s">
        <v>433</v>
      </c>
      <c r="H1990" s="11" t="s">
        <v>213</v>
      </c>
      <c r="I1990" s="11">
        <v>3</v>
      </c>
      <c r="J1990" s="11" t="s">
        <v>34</v>
      </c>
      <c r="K1990" s="164" t="s">
        <v>365</v>
      </c>
      <c r="L1990" s="11" t="s">
        <v>12549</v>
      </c>
      <c r="M1990" s="11" t="str">
        <f t="shared" ref="M1990:M2053" si="108">B1990&amp;"_"&amp;F1990&amp;"_"&amp;H1990&amp;"_"&amp;I1990&amp;J1990</f>
        <v>6_x6_1x_R_3b</v>
      </c>
      <c r="N1990" s="11" t="s">
        <v>11376</v>
      </c>
      <c r="O1990" s="11" t="s">
        <v>328</v>
      </c>
      <c r="P1990" s="11"/>
      <c r="Q1990" s="55" t="s">
        <v>7441</v>
      </c>
      <c r="R1990" s="11" t="s">
        <v>16186</v>
      </c>
      <c r="S1990" s="152" t="s">
        <v>8318</v>
      </c>
      <c r="T1990" s="78" t="str">
        <f t="shared" si="107"/>
        <v>y1_2_1y</v>
      </c>
      <c r="U1990" s="78" t="str">
        <f>INDEX(Lista!$O$2:$S$206,MATCH('Base data'!T1990,Lista!$P$2:$P$206,0),3)</f>
        <v>Bråk - Addera och subtrahera bråk</v>
      </c>
      <c r="V1990" s="78" t="str">
        <f>INDEX(Lista!$O$2:$S$206,MATCH('Base data'!T1990,Lista!$P$2:$P$206,0),4)</f>
        <v>T_1_2</v>
      </c>
      <c r="W1990" s="78" t="str">
        <f>INDEX(Lista!$O$2:$S$206,MATCH('Base data'!T1990,Lista!$P$2:$P$206,0),5)</f>
        <v>Bråk</v>
      </c>
      <c r="X1990" s="214" t="s">
        <v>16772</v>
      </c>
    </row>
    <row r="1991" spans="1:24" x14ac:dyDescent="0.2">
      <c r="A1991" s="215">
        <v>9789152302484</v>
      </c>
      <c r="B1991" s="11">
        <v>6</v>
      </c>
      <c r="C1991" s="11" t="s">
        <v>415</v>
      </c>
      <c r="D1991" s="11" t="s">
        <v>292</v>
      </c>
      <c r="E1991" s="11" t="s">
        <v>282</v>
      </c>
      <c r="F1991" s="11" t="s">
        <v>380</v>
      </c>
      <c r="G1991" s="11" t="s">
        <v>433</v>
      </c>
      <c r="H1991" s="11" t="s">
        <v>213</v>
      </c>
      <c r="I1991" s="11">
        <v>3</v>
      </c>
      <c r="J1991" s="11" t="s">
        <v>40</v>
      </c>
      <c r="K1991" s="164" t="s">
        <v>365</v>
      </c>
      <c r="L1991" s="11" t="s">
        <v>12549</v>
      </c>
      <c r="M1991" s="11" t="str">
        <f t="shared" si="108"/>
        <v>6_x6_1x_R_3c</v>
      </c>
      <c r="N1991" s="11" t="s">
        <v>11377</v>
      </c>
      <c r="O1991" s="11" t="s">
        <v>328</v>
      </c>
      <c r="P1991" s="11"/>
      <c r="Q1991" s="55" t="s">
        <v>7442</v>
      </c>
      <c r="R1991" s="11" t="s">
        <v>16186</v>
      </c>
      <c r="S1991" s="152" t="s">
        <v>8318</v>
      </c>
      <c r="T1991" s="78" t="str">
        <f t="shared" si="107"/>
        <v>y1_2_1y</v>
      </c>
      <c r="U1991" s="78" t="str">
        <f>INDEX(Lista!$O$2:$S$206,MATCH('Base data'!T1991,Lista!$P$2:$P$206,0),3)</f>
        <v>Bråk - Addera och subtrahera bråk</v>
      </c>
      <c r="V1991" s="78" t="str">
        <f>INDEX(Lista!$O$2:$S$206,MATCH('Base data'!T1991,Lista!$P$2:$P$206,0),4)</f>
        <v>T_1_2</v>
      </c>
      <c r="W1991" s="78" t="str">
        <f>INDEX(Lista!$O$2:$S$206,MATCH('Base data'!T1991,Lista!$P$2:$P$206,0),5)</f>
        <v>Bråk</v>
      </c>
      <c r="X1991" s="214" t="s">
        <v>16772</v>
      </c>
    </row>
    <row r="1992" spans="1:24" x14ac:dyDescent="0.2">
      <c r="A1992" s="215">
        <v>9789152302484</v>
      </c>
      <c r="B1992" s="11">
        <v>6</v>
      </c>
      <c r="C1992" s="11" t="s">
        <v>415</v>
      </c>
      <c r="D1992" s="11" t="s">
        <v>292</v>
      </c>
      <c r="E1992" s="11" t="s">
        <v>282</v>
      </c>
      <c r="F1992" s="11" t="s">
        <v>380</v>
      </c>
      <c r="G1992" s="11" t="s">
        <v>433</v>
      </c>
      <c r="H1992" s="11" t="s">
        <v>213</v>
      </c>
      <c r="I1992" s="11">
        <v>4</v>
      </c>
      <c r="J1992" s="11" t="s">
        <v>31</v>
      </c>
      <c r="K1992" s="164" t="s">
        <v>365</v>
      </c>
      <c r="L1992" s="11" t="s">
        <v>12549</v>
      </c>
      <c r="M1992" s="11" t="str">
        <f t="shared" si="108"/>
        <v>6_x6_1x_R_4a</v>
      </c>
      <c r="N1992" s="11" t="s">
        <v>11378</v>
      </c>
      <c r="O1992" s="11" t="s">
        <v>1256</v>
      </c>
      <c r="P1992" s="11"/>
      <c r="Q1992" s="55" t="s">
        <v>7443</v>
      </c>
      <c r="R1992" s="11" t="s">
        <v>16186</v>
      </c>
      <c r="S1992" s="152" t="s">
        <v>8351</v>
      </c>
      <c r="T1992" s="78" t="str">
        <f t="shared" si="107"/>
        <v>y2_23y</v>
      </c>
      <c r="U1992" s="78" t="str">
        <f>INDEX(Lista!$O$2:$S$206,MATCH('Base data'!T1992,Lista!$P$2:$P$206,0),3)</f>
        <v>Talföljder och mönster</v>
      </c>
      <c r="V1992" s="78" t="str">
        <f>INDEX(Lista!$O$2:$S$206,MATCH('Base data'!T1992,Lista!$P$2:$P$206,0),4)</f>
        <v>SF_2_23</v>
      </c>
      <c r="W1992" s="78" t="str">
        <f>INDEX(Lista!$O$2:$S$206,MATCH('Base data'!T1992,Lista!$P$2:$P$206,0),5)</f>
        <v>Talföljder och mönster</v>
      </c>
      <c r="X1992" s="214" t="s">
        <v>16772</v>
      </c>
    </row>
    <row r="1993" spans="1:24" x14ac:dyDescent="0.2">
      <c r="A1993" s="215">
        <v>9789152302484</v>
      </c>
      <c r="B1993" s="11">
        <v>6</v>
      </c>
      <c r="C1993" s="11" t="s">
        <v>415</v>
      </c>
      <c r="D1993" s="11" t="s">
        <v>292</v>
      </c>
      <c r="E1993" s="11" t="s">
        <v>282</v>
      </c>
      <c r="F1993" s="11" t="s">
        <v>380</v>
      </c>
      <c r="G1993" s="11" t="s">
        <v>433</v>
      </c>
      <c r="H1993" s="11" t="s">
        <v>213</v>
      </c>
      <c r="I1993" s="11">
        <v>4</v>
      </c>
      <c r="J1993" s="11" t="s">
        <v>34</v>
      </c>
      <c r="K1993" s="164" t="s">
        <v>365</v>
      </c>
      <c r="L1993" s="11" t="s">
        <v>12549</v>
      </c>
      <c r="M1993" s="11" t="str">
        <f t="shared" si="108"/>
        <v>6_x6_1x_R_4b</v>
      </c>
      <c r="N1993" s="11" t="s">
        <v>11379</v>
      </c>
      <c r="O1993" s="11" t="s">
        <v>1256</v>
      </c>
      <c r="P1993" s="11"/>
      <c r="Q1993" s="55" t="s">
        <v>7444</v>
      </c>
      <c r="R1993" s="11" t="s">
        <v>16186</v>
      </c>
      <c r="S1993" s="152" t="s">
        <v>8351</v>
      </c>
      <c r="T1993" s="78" t="str">
        <f t="shared" si="107"/>
        <v>y2_23y</v>
      </c>
      <c r="U1993" s="78" t="str">
        <f>INDEX(Lista!$O$2:$S$206,MATCH('Base data'!T1993,Lista!$P$2:$P$206,0),3)</f>
        <v>Talföljder och mönster</v>
      </c>
      <c r="V1993" s="78" t="str">
        <f>INDEX(Lista!$O$2:$S$206,MATCH('Base data'!T1993,Lista!$P$2:$P$206,0),4)</f>
        <v>SF_2_23</v>
      </c>
      <c r="W1993" s="78" t="str">
        <f>INDEX(Lista!$O$2:$S$206,MATCH('Base data'!T1993,Lista!$P$2:$P$206,0),5)</f>
        <v>Talföljder och mönster</v>
      </c>
      <c r="X1993" s="214" t="s">
        <v>16772</v>
      </c>
    </row>
    <row r="1994" spans="1:24" x14ac:dyDescent="0.2">
      <c r="A1994" s="215">
        <v>9789152302484</v>
      </c>
      <c r="B1994" s="11">
        <v>6</v>
      </c>
      <c r="C1994" s="11" t="s">
        <v>415</v>
      </c>
      <c r="D1994" s="11" t="s">
        <v>292</v>
      </c>
      <c r="E1994" s="11" t="s">
        <v>282</v>
      </c>
      <c r="F1994" s="11" t="s">
        <v>380</v>
      </c>
      <c r="G1994" s="11" t="s">
        <v>433</v>
      </c>
      <c r="H1994" s="11" t="s">
        <v>213</v>
      </c>
      <c r="I1994" s="11">
        <v>4</v>
      </c>
      <c r="J1994" s="11" t="s">
        <v>40</v>
      </c>
      <c r="K1994" s="164" t="s">
        <v>365</v>
      </c>
      <c r="L1994" s="11" t="s">
        <v>12549</v>
      </c>
      <c r="M1994" s="11" t="str">
        <f t="shared" si="108"/>
        <v>6_x6_1x_R_4c</v>
      </c>
      <c r="N1994" s="11" t="s">
        <v>11380</v>
      </c>
      <c r="O1994" s="11" t="s">
        <v>1256</v>
      </c>
      <c r="P1994" s="11"/>
      <c r="Q1994" s="55" t="s">
        <v>7445</v>
      </c>
      <c r="R1994" s="11" t="s">
        <v>16186</v>
      </c>
      <c r="S1994" s="152" t="s">
        <v>8351</v>
      </c>
      <c r="T1994" s="78" t="str">
        <f t="shared" si="107"/>
        <v>y2_23y</v>
      </c>
      <c r="U1994" s="78" t="str">
        <f>INDEX(Lista!$O$2:$S$206,MATCH('Base data'!T1994,Lista!$P$2:$P$206,0),3)</f>
        <v>Talföljder och mönster</v>
      </c>
      <c r="V1994" s="78" t="str">
        <f>INDEX(Lista!$O$2:$S$206,MATCH('Base data'!T1994,Lista!$P$2:$P$206,0),4)</f>
        <v>SF_2_23</v>
      </c>
      <c r="W1994" s="78" t="str">
        <f>INDEX(Lista!$O$2:$S$206,MATCH('Base data'!T1994,Lista!$P$2:$P$206,0),5)</f>
        <v>Talföljder och mönster</v>
      </c>
      <c r="X1994" s="214" t="s">
        <v>16772</v>
      </c>
    </row>
    <row r="1995" spans="1:24" x14ac:dyDescent="0.2">
      <c r="A1995" s="215">
        <v>9789152302484</v>
      </c>
      <c r="B1995" s="11">
        <v>6</v>
      </c>
      <c r="C1995" s="11" t="s">
        <v>415</v>
      </c>
      <c r="D1995" s="11" t="s">
        <v>292</v>
      </c>
      <c r="E1995" s="11" t="s">
        <v>282</v>
      </c>
      <c r="F1995" s="11" t="s">
        <v>380</v>
      </c>
      <c r="G1995" s="11" t="s">
        <v>433</v>
      </c>
      <c r="H1995" s="11" t="s">
        <v>213</v>
      </c>
      <c r="I1995" s="11">
        <v>4</v>
      </c>
      <c r="J1995" s="11" t="s">
        <v>66</v>
      </c>
      <c r="K1995" s="164" t="s">
        <v>365</v>
      </c>
      <c r="L1995" s="11" t="s">
        <v>12549</v>
      </c>
      <c r="M1995" s="11" t="str">
        <f t="shared" si="108"/>
        <v>6_x6_1x_R_4d</v>
      </c>
      <c r="N1995" s="11" t="s">
        <v>11381</v>
      </c>
      <c r="O1995" s="11" t="s">
        <v>1256</v>
      </c>
      <c r="P1995" s="11"/>
      <c r="Q1995" s="55" t="s">
        <v>7446</v>
      </c>
      <c r="R1995" s="11" t="s">
        <v>16186</v>
      </c>
      <c r="S1995" s="152" t="s">
        <v>8351</v>
      </c>
      <c r="T1995" s="78" t="str">
        <f t="shared" si="107"/>
        <v>y2_23y</v>
      </c>
      <c r="U1995" s="78" t="str">
        <f>INDEX(Lista!$O$2:$S$206,MATCH('Base data'!T1995,Lista!$P$2:$P$206,0),3)</f>
        <v>Talföljder och mönster</v>
      </c>
      <c r="V1995" s="78" t="str">
        <f>INDEX(Lista!$O$2:$S$206,MATCH('Base data'!T1995,Lista!$P$2:$P$206,0),4)</f>
        <v>SF_2_23</v>
      </c>
      <c r="W1995" s="78" t="str">
        <f>INDEX(Lista!$O$2:$S$206,MATCH('Base data'!T1995,Lista!$P$2:$P$206,0),5)</f>
        <v>Talföljder och mönster</v>
      </c>
      <c r="X1995" s="214" t="s">
        <v>16772</v>
      </c>
    </row>
    <row r="1996" spans="1:24" ht="32" x14ac:dyDescent="0.2">
      <c r="A1996" s="215">
        <v>9789152302484</v>
      </c>
      <c r="B1996" s="11">
        <v>6</v>
      </c>
      <c r="C1996" s="11" t="s">
        <v>415</v>
      </c>
      <c r="D1996" s="11" t="s">
        <v>292</v>
      </c>
      <c r="E1996" s="11" t="s">
        <v>282</v>
      </c>
      <c r="F1996" s="11" t="s">
        <v>380</v>
      </c>
      <c r="G1996" s="11" t="s">
        <v>433</v>
      </c>
      <c r="H1996" s="11" t="s">
        <v>213</v>
      </c>
      <c r="I1996" s="11">
        <v>5</v>
      </c>
      <c r="J1996" s="11"/>
      <c r="K1996" s="164" t="s">
        <v>365</v>
      </c>
      <c r="L1996" s="11" t="s">
        <v>12549</v>
      </c>
      <c r="M1996" s="11" t="str">
        <f t="shared" si="108"/>
        <v>6_x6_1x_R_5</v>
      </c>
      <c r="N1996" s="11" t="s">
        <v>11382</v>
      </c>
      <c r="O1996" s="11" t="s">
        <v>1256</v>
      </c>
      <c r="P1996" s="11"/>
      <c r="Q1996" s="55" t="s">
        <v>7447</v>
      </c>
      <c r="R1996" s="11" t="s">
        <v>16186</v>
      </c>
      <c r="S1996" s="152" t="s">
        <v>8318</v>
      </c>
      <c r="T1996" s="78" t="str">
        <f t="shared" si="107"/>
        <v>y1_2_1y</v>
      </c>
      <c r="U1996" s="78" t="str">
        <f>INDEX(Lista!$O$2:$S$206,MATCH('Base data'!T1996,Lista!$P$2:$P$206,0),3)</f>
        <v>Bråk - Addera och subtrahera bråk</v>
      </c>
      <c r="V1996" s="78" t="str">
        <f>INDEX(Lista!$O$2:$S$206,MATCH('Base data'!T1996,Lista!$P$2:$P$206,0),4)</f>
        <v>T_1_2</v>
      </c>
      <c r="W1996" s="78" t="str">
        <f>INDEX(Lista!$O$2:$S$206,MATCH('Base data'!T1996,Lista!$P$2:$P$206,0),5)</f>
        <v>Bråk</v>
      </c>
      <c r="X1996" s="214" t="s">
        <v>16772</v>
      </c>
    </row>
    <row r="1997" spans="1:24" x14ac:dyDescent="0.2">
      <c r="A1997" s="215">
        <v>9789152302484</v>
      </c>
      <c r="B1997" s="11">
        <v>6</v>
      </c>
      <c r="C1997" s="11" t="s">
        <v>415</v>
      </c>
      <c r="D1997" s="11" t="s">
        <v>292</v>
      </c>
      <c r="E1997" s="11" t="s">
        <v>282</v>
      </c>
      <c r="F1997" s="11" t="s">
        <v>380</v>
      </c>
      <c r="G1997" s="11" t="s">
        <v>433</v>
      </c>
      <c r="H1997" s="11" t="s">
        <v>213</v>
      </c>
      <c r="I1997" s="11">
        <v>6</v>
      </c>
      <c r="J1997" s="11"/>
      <c r="K1997" s="164" t="s">
        <v>365</v>
      </c>
      <c r="L1997" s="11" t="s">
        <v>12549</v>
      </c>
      <c r="M1997" s="11" t="str">
        <f t="shared" si="108"/>
        <v>6_x6_1x_R_6</v>
      </c>
      <c r="N1997" s="11" t="s">
        <v>11383</v>
      </c>
      <c r="O1997" s="11" t="s">
        <v>1256</v>
      </c>
      <c r="P1997" s="11"/>
      <c r="Q1997" s="55" t="s">
        <v>7448</v>
      </c>
      <c r="R1997" s="11" t="s">
        <v>16186</v>
      </c>
      <c r="S1997" s="152" t="s">
        <v>8318</v>
      </c>
      <c r="T1997" s="78" t="str">
        <f t="shared" si="107"/>
        <v>y1_2_1y</v>
      </c>
      <c r="U1997" s="78" t="str">
        <f>INDEX(Lista!$O$2:$S$206,MATCH('Base data'!T1997,Lista!$P$2:$P$206,0),3)</f>
        <v>Bråk - Addera och subtrahera bråk</v>
      </c>
      <c r="V1997" s="78" t="str">
        <f>INDEX(Lista!$O$2:$S$206,MATCH('Base data'!T1997,Lista!$P$2:$P$206,0),4)</f>
        <v>T_1_2</v>
      </c>
      <c r="W1997" s="78" t="str">
        <f>INDEX(Lista!$O$2:$S$206,MATCH('Base data'!T1997,Lista!$P$2:$P$206,0),5)</f>
        <v>Bråk</v>
      </c>
      <c r="X1997" s="214" t="s">
        <v>16772</v>
      </c>
    </row>
    <row r="1998" spans="1:24" x14ac:dyDescent="0.2">
      <c r="A1998" s="215">
        <v>9789152302484</v>
      </c>
      <c r="B1998" s="11">
        <v>6</v>
      </c>
      <c r="C1998" s="11" t="s">
        <v>415</v>
      </c>
      <c r="D1998" s="11" t="s">
        <v>292</v>
      </c>
      <c r="E1998" s="11" t="s">
        <v>282</v>
      </c>
      <c r="F1998" s="11" t="s">
        <v>380</v>
      </c>
      <c r="G1998" s="11" t="s">
        <v>433</v>
      </c>
      <c r="H1998" s="11" t="s">
        <v>213</v>
      </c>
      <c r="I1998" s="11">
        <v>7</v>
      </c>
      <c r="J1998" s="11" t="s">
        <v>31</v>
      </c>
      <c r="K1998" s="164" t="s">
        <v>365</v>
      </c>
      <c r="L1998" s="11" t="s">
        <v>12549</v>
      </c>
      <c r="M1998" s="11" t="str">
        <f t="shared" si="108"/>
        <v>6_x6_1x_R_7a</v>
      </c>
      <c r="N1998" s="11" t="s">
        <v>11384</v>
      </c>
      <c r="O1998" s="11" t="s">
        <v>358</v>
      </c>
      <c r="P1998" s="11"/>
      <c r="Q1998" s="55" t="s">
        <v>7449</v>
      </c>
      <c r="R1998" s="11" t="s">
        <v>16186</v>
      </c>
      <c r="S1998" s="152" t="s">
        <v>8318</v>
      </c>
      <c r="T1998" s="78" t="str">
        <f t="shared" si="107"/>
        <v>y1_2_1y</v>
      </c>
      <c r="U1998" s="78" t="str">
        <f>INDEX(Lista!$O$2:$S$206,MATCH('Base data'!T1998,Lista!$P$2:$P$206,0),3)</f>
        <v>Bråk - Addera och subtrahera bråk</v>
      </c>
      <c r="V1998" s="78" t="str">
        <f>INDEX(Lista!$O$2:$S$206,MATCH('Base data'!T1998,Lista!$P$2:$P$206,0),4)</f>
        <v>T_1_2</v>
      </c>
      <c r="W1998" s="78" t="str">
        <f>INDEX(Lista!$O$2:$S$206,MATCH('Base data'!T1998,Lista!$P$2:$P$206,0),5)</f>
        <v>Bråk</v>
      </c>
      <c r="X1998" s="214" t="s">
        <v>16772</v>
      </c>
    </row>
    <row r="1999" spans="1:24" x14ac:dyDescent="0.2">
      <c r="A1999" s="215">
        <v>9789152302484</v>
      </c>
      <c r="B1999" s="11">
        <v>6</v>
      </c>
      <c r="C1999" s="11" t="s">
        <v>415</v>
      </c>
      <c r="D1999" s="11" t="s">
        <v>292</v>
      </c>
      <c r="E1999" s="11" t="s">
        <v>282</v>
      </c>
      <c r="F1999" s="11" t="s">
        <v>380</v>
      </c>
      <c r="G1999" s="11" t="s">
        <v>433</v>
      </c>
      <c r="H1999" s="11" t="s">
        <v>213</v>
      </c>
      <c r="I1999" s="11">
        <v>7</v>
      </c>
      <c r="J1999" s="11" t="s">
        <v>34</v>
      </c>
      <c r="K1999" s="164" t="s">
        <v>365</v>
      </c>
      <c r="L1999" s="11" t="s">
        <v>12549</v>
      </c>
      <c r="M1999" s="11" t="str">
        <f t="shared" si="108"/>
        <v>6_x6_1x_R_7b</v>
      </c>
      <c r="N1999" s="11" t="s">
        <v>11385</v>
      </c>
      <c r="O1999" s="11" t="s">
        <v>358</v>
      </c>
      <c r="P1999" s="11"/>
      <c r="Q1999" s="55" t="s">
        <v>7450</v>
      </c>
      <c r="R1999" s="11" t="s">
        <v>16186</v>
      </c>
      <c r="S1999" s="152" t="s">
        <v>8318</v>
      </c>
      <c r="T1999" s="78" t="str">
        <f t="shared" si="107"/>
        <v>y1_2_1y</v>
      </c>
      <c r="U1999" s="78" t="str">
        <f>INDEX(Lista!$O$2:$S$206,MATCH('Base data'!T1999,Lista!$P$2:$P$206,0),3)</f>
        <v>Bråk - Addera och subtrahera bråk</v>
      </c>
      <c r="V1999" s="78" t="str">
        <f>INDEX(Lista!$O$2:$S$206,MATCH('Base data'!T1999,Lista!$P$2:$P$206,0),4)</f>
        <v>T_1_2</v>
      </c>
      <c r="W1999" s="78" t="str">
        <f>INDEX(Lista!$O$2:$S$206,MATCH('Base data'!T1999,Lista!$P$2:$P$206,0),5)</f>
        <v>Bråk</v>
      </c>
      <c r="X1999" s="214" t="s">
        <v>16772</v>
      </c>
    </row>
    <row r="2000" spans="1:24" x14ac:dyDescent="0.2">
      <c r="A2000" s="215">
        <v>9789152302484</v>
      </c>
      <c r="B2000" s="11">
        <v>6</v>
      </c>
      <c r="C2000" s="11" t="s">
        <v>415</v>
      </c>
      <c r="D2000" s="11" t="s">
        <v>292</v>
      </c>
      <c r="E2000" s="11" t="s">
        <v>282</v>
      </c>
      <c r="F2000" s="11" t="s">
        <v>380</v>
      </c>
      <c r="G2000" s="11" t="s">
        <v>433</v>
      </c>
      <c r="H2000" s="11" t="s">
        <v>213</v>
      </c>
      <c r="I2000" s="11">
        <v>7</v>
      </c>
      <c r="J2000" s="11" t="s">
        <v>40</v>
      </c>
      <c r="K2000" s="164" t="s">
        <v>365</v>
      </c>
      <c r="L2000" s="11" t="s">
        <v>12549</v>
      </c>
      <c r="M2000" s="11" t="str">
        <f t="shared" si="108"/>
        <v>6_x6_1x_R_7c</v>
      </c>
      <c r="N2000" s="11" t="s">
        <v>11386</v>
      </c>
      <c r="O2000" s="11" t="s">
        <v>358</v>
      </c>
      <c r="P2000" s="11"/>
      <c r="Q2000" s="55" t="s">
        <v>7451</v>
      </c>
      <c r="R2000" s="11" t="s">
        <v>16186</v>
      </c>
      <c r="S2000" s="152" t="s">
        <v>8318</v>
      </c>
      <c r="T2000" s="78" t="str">
        <f t="shared" si="107"/>
        <v>y1_2_1y</v>
      </c>
      <c r="U2000" s="78" t="str">
        <f>INDEX(Lista!$O$2:$S$206,MATCH('Base data'!T2000,Lista!$P$2:$P$206,0),3)</f>
        <v>Bråk - Addera och subtrahera bråk</v>
      </c>
      <c r="V2000" s="78" t="str">
        <f>INDEX(Lista!$O$2:$S$206,MATCH('Base data'!T2000,Lista!$P$2:$P$206,0),4)</f>
        <v>T_1_2</v>
      </c>
      <c r="W2000" s="78" t="str">
        <f>INDEX(Lista!$O$2:$S$206,MATCH('Base data'!T2000,Lista!$P$2:$P$206,0),5)</f>
        <v>Bråk</v>
      </c>
      <c r="X2000" s="214" t="s">
        <v>16772</v>
      </c>
    </row>
    <row r="2001" spans="1:24" x14ac:dyDescent="0.2">
      <c r="A2001" s="215">
        <v>9789152302484</v>
      </c>
      <c r="B2001" s="11">
        <v>6</v>
      </c>
      <c r="C2001" s="11" t="s">
        <v>415</v>
      </c>
      <c r="D2001" s="11" t="s">
        <v>292</v>
      </c>
      <c r="E2001" s="11" t="s">
        <v>282</v>
      </c>
      <c r="F2001" s="11" t="s">
        <v>380</v>
      </c>
      <c r="G2001" s="11" t="s">
        <v>433</v>
      </c>
      <c r="H2001" s="11" t="s">
        <v>213</v>
      </c>
      <c r="I2001" s="11">
        <v>8</v>
      </c>
      <c r="J2001" s="11" t="s">
        <v>31</v>
      </c>
      <c r="K2001" s="164" t="s">
        <v>365</v>
      </c>
      <c r="L2001" s="11" t="s">
        <v>12549</v>
      </c>
      <c r="M2001" s="11" t="str">
        <f t="shared" si="108"/>
        <v>6_x6_1x_R_8a</v>
      </c>
      <c r="N2001" s="11" t="s">
        <v>11387</v>
      </c>
      <c r="O2001" s="11" t="s">
        <v>358</v>
      </c>
      <c r="P2001" s="11"/>
      <c r="Q2001" s="55" t="s">
        <v>7452</v>
      </c>
      <c r="R2001" s="11" t="s">
        <v>16186</v>
      </c>
      <c r="S2001" s="152" t="s">
        <v>8318</v>
      </c>
      <c r="T2001" s="78" t="str">
        <f t="shared" si="107"/>
        <v>y1_2_1y</v>
      </c>
      <c r="U2001" s="78" t="str">
        <f>INDEX(Lista!$O$2:$S$206,MATCH('Base data'!T2001,Lista!$P$2:$P$206,0),3)</f>
        <v>Bråk - Addera och subtrahera bråk</v>
      </c>
      <c r="V2001" s="78" t="str">
        <f>INDEX(Lista!$O$2:$S$206,MATCH('Base data'!T2001,Lista!$P$2:$P$206,0),4)</f>
        <v>T_1_2</v>
      </c>
      <c r="W2001" s="78" t="str">
        <f>INDEX(Lista!$O$2:$S$206,MATCH('Base data'!T2001,Lista!$P$2:$P$206,0),5)</f>
        <v>Bråk</v>
      </c>
      <c r="X2001" s="214" t="s">
        <v>16772</v>
      </c>
    </row>
    <row r="2002" spans="1:24" x14ac:dyDescent="0.2">
      <c r="A2002" s="215">
        <v>9789152302484</v>
      </c>
      <c r="B2002" s="11">
        <v>6</v>
      </c>
      <c r="C2002" s="11" t="s">
        <v>415</v>
      </c>
      <c r="D2002" s="11" t="s">
        <v>292</v>
      </c>
      <c r="E2002" s="11" t="s">
        <v>282</v>
      </c>
      <c r="F2002" s="11" t="s">
        <v>380</v>
      </c>
      <c r="G2002" s="11" t="s">
        <v>433</v>
      </c>
      <c r="H2002" s="11" t="s">
        <v>213</v>
      </c>
      <c r="I2002" s="11">
        <v>8</v>
      </c>
      <c r="J2002" s="11" t="s">
        <v>34</v>
      </c>
      <c r="K2002" s="164" t="s">
        <v>365</v>
      </c>
      <c r="L2002" s="11" t="s">
        <v>12549</v>
      </c>
      <c r="M2002" s="11" t="str">
        <f t="shared" si="108"/>
        <v>6_x6_1x_R_8b</v>
      </c>
      <c r="N2002" s="11" t="s">
        <v>11388</v>
      </c>
      <c r="O2002" s="11" t="s">
        <v>358</v>
      </c>
      <c r="P2002" s="11"/>
      <c r="Q2002" s="55" t="s">
        <v>7453</v>
      </c>
      <c r="R2002" s="11" t="s">
        <v>16186</v>
      </c>
      <c r="S2002" s="152" t="s">
        <v>8318</v>
      </c>
      <c r="T2002" s="78" t="str">
        <f t="shared" si="107"/>
        <v>y1_2_1y</v>
      </c>
      <c r="U2002" s="78" t="str">
        <f>INDEX(Lista!$O$2:$S$206,MATCH('Base data'!T2002,Lista!$P$2:$P$206,0),3)</f>
        <v>Bråk - Addera och subtrahera bråk</v>
      </c>
      <c r="V2002" s="78" t="str">
        <f>INDEX(Lista!$O$2:$S$206,MATCH('Base data'!T2002,Lista!$P$2:$P$206,0),4)</f>
        <v>T_1_2</v>
      </c>
      <c r="W2002" s="78" t="str">
        <f>INDEX(Lista!$O$2:$S$206,MATCH('Base data'!T2002,Lista!$P$2:$P$206,0),5)</f>
        <v>Bråk</v>
      </c>
      <c r="X2002" s="214" t="s">
        <v>16772</v>
      </c>
    </row>
    <row r="2003" spans="1:24" x14ac:dyDescent="0.2">
      <c r="A2003" s="215">
        <v>9789152302484</v>
      </c>
      <c r="B2003" s="11">
        <v>6</v>
      </c>
      <c r="C2003" s="11" t="s">
        <v>415</v>
      </c>
      <c r="D2003" s="11" t="s">
        <v>292</v>
      </c>
      <c r="E2003" s="11" t="s">
        <v>282</v>
      </c>
      <c r="F2003" s="11" t="s">
        <v>380</v>
      </c>
      <c r="G2003" s="11" t="s">
        <v>433</v>
      </c>
      <c r="H2003" s="11" t="s">
        <v>213</v>
      </c>
      <c r="I2003" s="11">
        <v>8</v>
      </c>
      <c r="J2003" s="11" t="s">
        <v>40</v>
      </c>
      <c r="K2003" s="164" t="s">
        <v>365</v>
      </c>
      <c r="L2003" s="11" t="s">
        <v>12549</v>
      </c>
      <c r="M2003" s="11" t="str">
        <f t="shared" si="108"/>
        <v>6_x6_1x_R_8c</v>
      </c>
      <c r="N2003" s="11" t="s">
        <v>11389</v>
      </c>
      <c r="O2003" s="11" t="s">
        <v>358</v>
      </c>
      <c r="P2003" s="11"/>
      <c r="Q2003" s="55" t="s">
        <v>7454</v>
      </c>
      <c r="R2003" s="11" t="s">
        <v>16186</v>
      </c>
      <c r="S2003" s="152" t="s">
        <v>8318</v>
      </c>
      <c r="T2003" s="78" t="str">
        <f t="shared" si="107"/>
        <v>y1_2_1y</v>
      </c>
      <c r="U2003" s="78" t="str">
        <f>INDEX(Lista!$O$2:$S$206,MATCH('Base data'!T2003,Lista!$P$2:$P$206,0),3)</f>
        <v>Bråk - Addera och subtrahera bråk</v>
      </c>
      <c r="V2003" s="78" t="str">
        <f>INDEX(Lista!$O$2:$S$206,MATCH('Base data'!T2003,Lista!$P$2:$P$206,0),4)</f>
        <v>T_1_2</v>
      </c>
      <c r="W2003" s="78" t="str">
        <f>INDEX(Lista!$O$2:$S$206,MATCH('Base data'!T2003,Lista!$P$2:$P$206,0),5)</f>
        <v>Bråk</v>
      </c>
      <c r="X2003" s="214" t="s">
        <v>16772</v>
      </c>
    </row>
    <row r="2004" spans="1:24" x14ac:dyDescent="0.2">
      <c r="A2004" s="215">
        <v>9789152302484</v>
      </c>
      <c r="B2004" s="11">
        <v>6</v>
      </c>
      <c r="C2004" s="11" t="s">
        <v>415</v>
      </c>
      <c r="D2004" s="11" t="s">
        <v>292</v>
      </c>
      <c r="E2004" s="11" t="s">
        <v>282</v>
      </c>
      <c r="F2004" s="11" t="s">
        <v>380</v>
      </c>
      <c r="G2004" s="11" t="s">
        <v>433</v>
      </c>
      <c r="H2004" s="11" t="s">
        <v>213</v>
      </c>
      <c r="I2004" s="11">
        <v>9</v>
      </c>
      <c r="J2004" s="11" t="s">
        <v>31</v>
      </c>
      <c r="K2004" s="164" t="s">
        <v>365</v>
      </c>
      <c r="L2004" s="11" t="s">
        <v>12549</v>
      </c>
      <c r="M2004" s="11" t="str">
        <f t="shared" si="108"/>
        <v>6_x6_1x_R_9a</v>
      </c>
      <c r="N2004" s="11" t="s">
        <v>11390</v>
      </c>
      <c r="O2004" s="11" t="s">
        <v>358</v>
      </c>
      <c r="P2004" s="11"/>
      <c r="Q2004" s="55" t="s">
        <v>7455</v>
      </c>
      <c r="R2004" s="11" t="s">
        <v>16186</v>
      </c>
      <c r="S2004" s="152" t="s">
        <v>8318</v>
      </c>
      <c r="T2004" s="78" t="str">
        <f t="shared" si="107"/>
        <v>y1_2_1y</v>
      </c>
      <c r="U2004" s="78" t="str">
        <f>INDEX(Lista!$O$2:$S$206,MATCH('Base data'!T2004,Lista!$P$2:$P$206,0),3)</f>
        <v>Bråk - Addera och subtrahera bråk</v>
      </c>
      <c r="V2004" s="78" t="str">
        <f>INDEX(Lista!$O$2:$S$206,MATCH('Base data'!T2004,Lista!$P$2:$P$206,0),4)</f>
        <v>T_1_2</v>
      </c>
      <c r="W2004" s="78" t="str">
        <f>INDEX(Lista!$O$2:$S$206,MATCH('Base data'!T2004,Lista!$P$2:$P$206,0),5)</f>
        <v>Bråk</v>
      </c>
      <c r="X2004" s="214" t="s">
        <v>16772</v>
      </c>
    </row>
    <row r="2005" spans="1:24" x14ac:dyDescent="0.2">
      <c r="A2005" s="215">
        <v>9789152302484</v>
      </c>
      <c r="B2005" s="11">
        <v>6</v>
      </c>
      <c r="C2005" s="11" t="s">
        <v>415</v>
      </c>
      <c r="D2005" s="11" t="s">
        <v>292</v>
      </c>
      <c r="E2005" s="11" t="s">
        <v>282</v>
      </c>
      <c r="F2005" s="11" t="s">
        <v>380</v>
      </c>
      <c r="G2005" s="11" t="s">
        <v>433</v>
      </c>
      <c r="H2005" s="11" t="s">
        <v>213</v>
      </c>
      <c r="I2005" s="11">
        <v>9</v>
      </c>
      <c r="J2005" s="11" t="s">
        <v>34</v>
      </c>
      <c r="K2005" s="164" t="s">
        <v>365</v>
      </c>
      <c r="L2005" s="11" t="s">
        <v>12549</v>
      </c>
      <c r="M2005" s="11" t="str">
        <f t="shared" si="108"/>
        <v>6_x6_1x_R_9b</v>
      </c>
      <c r="N2005" s="11" t="s">
        <v>11391</v>
      </c>
      <c r="O2005" s="11" t="s">
        <v>358</v>
      </c>
      <c r="P2005" s="11"/>
      <c r="Q2005" s="55" t="s">
        <v>7456</v>
      </c>
      <c r="R2005" s="11" t="s">
        <v>16186</v>
      </c>
      <c r="S2005" s="152" t="s">
        <v>8318</v>
      </c>
      <c r="T2005" s="78" t="str">
        <f t="shared" si="107"/>
        <v>y1_2_1y</v>
      </c>
      <c r="U2005" s="78" t="str">
        <f>INDEX(Lista!$O$2:$S$206,MATCH('Base data'!T2005,Lista!$P$2:$P$206,0),3)</f>
        <v>Bråk - Addera och subtrahera bråk</v>
      </c>
      <c r="V2005" s="78" t="str">
        <f>INDEX(Lista!$O$2:$S$206,MATCH('Base data'!T2005,Lista!$P$2:$P$206,0),4)</f>
        <v>T_1_2</v>
      </c>
      <c r="W2005" s="78" t="str">
        <f>INDEX(Lista!$O$2:$S$206,MATCH('Base data'!T2005,Lista!$P$2:$P$206,0),5)</f>
        <v>Bråk</v>
      </c>
      <c r="X2005" s="214" t="s">
        <v>16772</v>
      </c>
    </row>
    <row r="2006" spans="1:24" x14ac:dyDescent="0.2">
      <c r="A2006" s="215">
        <v>9789152302484</v>
      </c>
      <c r="B2006" s="11">
        <v>6</v>
      </c>
      <c r="C2006" s="11" t="s">
        <v>415</v>
      </c>
      <c r="D2006" s="11" t="s">
        <v>292</v>
      </c>
      <c r="E2006" s="11" t="s">
        <v>282</v>
      </c>
      <c r="F2006" s="11" t="s">
        <v>380</v>
      </c>
      <c r="G2006" s="11" t="s">
        <v>433</v>
      </c>
      <c r="H2006" s="11" t="s">
        <v>213</v>
      </c>
      <c r="I2006" s="11">
        <v>9</v>
      </c>
      <c r="J2006" s="11" t="s">
        <v>40</v>
      </c>
      <c r="K2006" s="164" t="s">
        <v>365</v>
      </c>
      <c r="L2006" s="11" t="s">
        <v>12549</v>
      </c>
      <c r="M2006" s="11" t="str">
        <f t="shared" si="108"/>
        <v>6_x6_1x_R_9c</v>
      </c>
      <c r="N2006" s="11" t="s">
        <v>11392</v>
      </c>
      <c r="O2006" s="11" t="s">
        <v>358</v>
      </c>
      <c r="P2006" s="11"/>
      <c r="Q2006" s="55" t="s">
        <v>7457</v>
      </c>
      <c r="R2006" s="11" t="s">
        <v>16186</v>
      </c>
      <c r="S2006" s="152" t="s">
        <v>8318</v>
      </c>
      <c r="T2006" s="78" t="str">
        <f t="shared" si="107"/>
        <v>y1_2_1y</v>
      </c>
      <c r="U2006" s="78" t="str">
        <f>INDEX(Lista!$O$2:$S$206,MATCH('Base data'!T2006,Lista!$P$2:$P$206,0),3)</f>
        <v>Bråk - Addera och subtrahera bråk</v>
      </c>
      <c r="V2006" s="78" t="str">
        <f>INDEX(Lista!$O$2:$S$206,MATCH('Base data'!T2006,Lista!$P$2:$P$206,0),4)</f>
        <v>T_1_2</v>
      </c>
      <c r="W2006" s="78" t="str">
        <f>INDEX(Lista!$O$2:$S$206,MATCH('Base data'!T2006,Lista!$P$2:$P$206,0),5)</f>
        <v>Bråk</v>
      </c>
      <c r="X2006" s="214" t="s">
        <v>16772</v>
      </c>
    </row>
    <row r="2007" spans="1:24" x14ac:dyDescent="0.2">
      <c r="A2007" s="215">
        <v>9789152302484</v>
      </c>
      <c r="B2007" s="11">
        <v>6</v>
      </c>
      <c r="C2007" s="11" t="s">
        <v>415</v>
      </c>
      <c r="D2007" s="11" t="s">
        <v>292</v>
      </c>
      <c r="E2007" s="11" t="s">
        <v>282</v>
      </c>
      <c r="F2007" s="11" t="s">
        <v>380</v>
      </c>
      <c r="G2007" s="11" t="s">
        <v>433</v>
      </c>
      <c r="H2007" s="11" t="s">
        <v>213</v>
      </c>
      <c r="I2007" s="11">
        <v>10</v>
      </c>
      <c r="J2007" s="11" t="s">
        <v>31</v>
      </c>
      <c r="K2007" s="164" t="s">
        <v>365</v>
      </c>
      <c r="L2007" s="11" t="s">
        <v>12549</v>
      </c>
      <c r="M2007" s="11" t="str">
        <f t="shared" si="108"/>
        <v>6_x6_1x_R_10a</v>
      </c>
      <c r="N2007" s="11" t="s">
        <v>11393</v>
      </c>
      <c r="O2007" s="11" t="s">
        <v>358</v>
      </c>
      <c r="P2007" s="11"/>
      <c r="Q2007" s="55" t="s">
        <v>7458</v>
      </c>
      <c r="R2007" s="11" t="s">
        <v>16186</v>
      </c>
      <c r="S2007" s="152" t="s">
        <v>8318</v>
      </c>
      <c r="T2007" s="78" t="str">
        <f t="shared" si="107"/>
        <v>y1_2_1y</v>
      </c>
      <c r="U2007" s="78" t="str">
        <f>INDEX(Lista!$O$2:$S$206,MATCH('Base data'!T2007,Lista!$P$2:$P$206,0),3)</f>
        <v>Bråk - Addera och subtrahera bråk</v>
      </c>
      <c r="V2007" s="78" t="str">
        <f>INDEX(Lista!$O$2:$S$206,MATCH('Base data'!T2007,Lista!$P$2:$P$206,0),4)</f>
        <v>T_1_2</v>
      </c>
      <c r="W2007" s="78" t="str">
        <f>INDEX(Lista!$O$2:$S$206,MATCH('Base data'!T2007,Lista!$P$2:$P$206,0),5)</f>
        <v>Bråk</v>
      </c>
      <c r="X2007" s="214" t="s">
        <v>16772</v>
      </c>
    </row>
    <row r="2008" spans="1:24" x14ac:dyDescent="0.2">
      <c r="A2008" s="215">
        <v>9789152302484</v>
      </c>
      <c r="B2008" s="11">
        <v>6</v>
      </c>
      <c r="C2008" s="11" t="s">
        <v>415</v>
      </c>
      <c r="D2008" s="11" t="s">
        <v>292</v>
      </c>
      <c r="E2008" s="11" t="s">
        <v>282</v>
      </c>
      <c r="F2008" s="11" t="s">
        <v>380</v>
      </c>
      <c r="G2008" s="11" t="s">
        <v>433</v>
      </c>
      <c r="H2008" s="11" t="s">
        <v>213</v>
      </c>
      <c r="I2008" s="11">
        <v>10</v>
      </c>
      <c r="J2008" s="11" t="s">
        <v>34</v>
      </c>
      <c r="K2008" s="164" t="s">
        <v>365</v>
      </c>
      <c r="L2008" s="11" t="s">
        <v>12549</v>
      </c>
      <c r="M2008" s="11" t="str">
        <f t="shared" si="108"/>
        <v>6_x6_1x_R_10b</v>
      </c>
      <c r="N2008" s="11" t="s">
        <v>11394</v>
      </c>
      <c r="O2008" s="11" t="s">
        <v>358</v>
      </c>
      <c r="P2008" s="11"/>
      <c r="Q2008" s="55" t="s">
        <v>7459</v>
      </c>
      <c r="R2008" s="11" t="s">
        <v>16186</v>
      </c>
      <c r="S2008" s="152" t="s">
        <v>8318</v>
      </c>
      <c r="T2008" s="78" t="str">
        <f t="shared" si="107"/>
        <v>y1_2_1y</v>
      </c>
      <c r="U2008" s="78" t="str">
        <f>INDEX(Lista!$O$2:$S$206,MATCH('Base data'!T2008,Lista!$P$2:$P$206,0),3)</f>
        <v>Bråk - Addera och subtrahera bråk</v>
      </c>
      <c r="V2008" s="78" t="str">
        <f>INDEX(Lista!$O$2:$S$206,MATCH('Base data'!T2008,Lista!$P$2:$P$206,0),4)</f>
        <v>T_1_2</v>
      </c>
      <c r="W2008" s="78" t="str">
        <f>INDEX(Lista!$O$2:$S$206,MATCH('Base data'!T2008,Lista!$P$2:$P$206,0),5)</f>
        <v>Bråk</v>
      </c>
      <c r="X2008" s="214" t="s">
        <v>16772</v>
      </c>
    </row>
    <row r="2009" spans="1:24" x14ac:dyDescent="0.2">
      <c r="A2009" s="215">
        <v>9789152302484</v>
      </c>
      <c r="B2009" s="11">
        <v>6</v>
      </c>
      <c r="C2009" s="11" t="s">
        <v>415</v>
      </c>
      <c r="D2009" s="11" t="s">
        <v>292</v>
      </c>
      <c r="E2009" s="11" t="s">
        <v>282</v>
      </c>
      <c r="F2009" s="11" t="s">
        <v>380</v>
      </c>
      <c r="G2009" s="11" t="s">
        <v>433</v>
      </c>
      <c r="H2009" s="11" t="s">
        <v>213</v>
      </c>
      <c r="I2009" s="11">
        <v>10</v>
      </c>
      <c r="J2009" s="11" t="s">
        <v>40</v>
      </c>
      <c r="K2009" s="164" t="s">
        <v>365</v>
      </c>
      <c r="L2009" s="11" t="s">
        <v>12549</v>
      </c>
      <c r="M2009" s="11" t="str">
        <f t="shared" si="108"/>
        <v>6_x6_1x_R_10c</v>
      </c>
      <c r="N2009" s="11" t="s">
        <v>11395</v>
      </c>
      <c r="O2009" s="11" t="s">
        <v>358</v>
      </c>
      <c r="P2009" s="11"/>
      <c r="Q2009" s="55" t="s">
        <v>7460</v>
      </c>
      <c r="R2009" s="11" t="s">
        <v>16186</v>
      </c>
      <c r="S2009" s="152" t="s">
        <v>8318</v>
      </c>
      <c r="T2009" s="78" t="str">
        <f t="shared" si="107"/>
        <v>y1_2_1y</v>
      </c>
      <c r="U2009" s="78" t="str">
        <f>INDEX(Lista!$O$2:$S$206,MATCH('Base data'!T2009,Lista!$P$2:$P$206,0),3)</f>
        <v>Bråk - Addera och subtrahera bråk</v>
      </c>
      <c r="V2009" s="78" t="str">
        <f>INDEX(Lista!$O$2:$S$206,MATCH('Base data'!T2009,Lista!$P$2:$P$206,0),4)</f>
        <v>T_1_2</v>
      </c>
      <c r="W2009" s="78" t="str">
        <f>INDEX(Lista!$O$2:$S$206,MATCH('Base data'!T2009,Lista!$P$2:$P$206,0),5)</f>
        <v>Bråk</v>
      </c>
      <c r="X2009" s="214" t="s">
        <v>16772</v>
      </c>
    </row>
    <row r="2010" spans="1:24" x14ac:dyDescent="0.2">
      <c r="A2010" s="215">
        <v>9789152302484</v>
      </c>
      <c r="B2010" s="11">
        <v>6</v>
      </c>
      <c r="C2010" s="11" t="s">
        <v>415</v>
      </c>
      <c r="D2010" s="11" t="s">
        <v>292</v>
      </c>
      <c r="E2010" s="11" t="s">
        <v>282</v>
      </c>
      <c r="F2010" s="11" t="s">
        <v>380</v>
      </c>
      <c r="G2010" s="11" t="s">
        <v>433</v>
      </c>
      <c r="H2010" s="11" t="s">
        <v>213</v>
      </c>
      <c r="I2010" s="11">
        <v>11</v>
      </c>
      <c r="J2010" s="11" t="s">
        <v>31</v>
      </c>
      <c r="K2010" s="164" t="s">
        <v>365</v>
      </c>
      <c r="L2010" s="11" t="s">
        <v>12549</v>
      </c>
      <c r="M2010" s="11" t="str">
        <f t="shared" si="108"/>
        <v>6_x6_1x_R_11a</v>
      </c>
      <c r="N2010" s="11" t="s">
        <v>11396</v>
      </c>
      <c r="O2010" s="11" t="s">
        <v>358</v>
      </c>
      <c r="P2010" s="11"/>
      <c r="Q2010" s="55" t="s">
        <v>7461</v>
      </c>
      <c r="R2010" s="11" t="s">
        <v>16186</v>
      </c>
      <c r="S2010" s="152" t="s">
        <v>8318</v>
      </c>
      <c r="T2010" s="78" t="str">
        <f t="shared" si="107"/>
        <v>y1_2_1y</v>
      </c>
      <c r="U2010" s="78" t="str">
        <f>INDEX(Lista!$O$2:$S$206,MATCH('Base data'!T2010,Lista!$P$2:$P$206,0),3)</f>
        <v>Bråk - Addera och subtrahera bråk</v>
      </c>
      <c r="V2010" s="78" t="str">
        <f>INDEX(Lista!$O$2:$S$206,MATCH('Base data'!T2010,Lista!$P$2:$P$206,0),4)</f>
        <v>T_1_2</v>
      </c>
      <c r="W2010" s="78" t="str">
        <f>INDEX(Lista!$O$2:$S$206,MATCH('Base data'!T2010,Lista!$P$2:$P$206,0),5)</f>
        <v>Bråk</v>
      </c>
      <c r="X2010" s="214" t="s">
        <v>16772</v>
      </c>
    </row>
    <row r="2011" spans="1:24" x14ac:dyDescent="0.2">
      <c r="A2011" s="215">
        <v>9789152302484</v>
      </c>
      <c r="B2011" s="11">
        <v>6</v>
      </c>
      <c r="C2011" s="11" t="s">
        <v>415</v>
      </c>
      <c r="D2011" s="11" t="s">
        <v>292</v>
      </c>
      <c r="E2011" s="11" t="s">
        <v>282</v>
      </c>
      <c r="F2011" s="11" t="s">
        <v>380</v>
      </c>
      <c r="G2011" s="11" t="s">
        <v>433</v>
      </c>
      <c r="H2011" s="11" t="s">
        <v>213</v>
      </c>
      <c r="I2011" s="11">
        <v>11</v>
      </c>
      <c r="J2011" s="11" t="s">
        <v>34</v>
      </c>
      <c r="K2011" s="164" t="s">
        <v>365</v>
      </c>
      <c r="L2011" s="11" t="s">
        <v>12549</v>
      </c>
      <c r="M2011" s="11" t="str">
        <f t="shared" si="108"/>
        <v>6_x6_1x_R_11b</v>
      </c>
      <c r="N2011" s="11" t="s">
        <v>11397</v>
      </c>
      <c r="O2011" s="11" t="s">
        <v>358</v>
      </c>
      <c r="P2011" s="11"/>
      <c r="Q2011" s="55" t="s">
        <v>7462</v>
      </c>
      <c r="R2011" s="11" t="s">
        <v>16186</v>
      </c>
      <c r="S2011" s="152" t="s">
        <v>8318</v>
      </c>
      <c r="T2011" s="78" t="str">
        <f t="shared" si="107"/>
        <v>y1_2_1y</v>
      </c>
      <c r="U2011" s="78" t="str">
        <f>INDEX(Lista!$O$2:$S$206,MATCH('Base data'!T2011,Lista!$P$2:$P$206,0),3)</f>
        <v>Bråk - Addera och subtrahera bråk</v>
      </c>
      <c r="V2011" s="78" t="str">
        <f>INDEX(Lista!$O$2:$S$206,MATCH('Base data'!T2011,Lista!$P$2:$P$206,0),4)</f>
        <v>T_1_2</v>
      </c>
      <c r="W2011" s="78" t="str">
        <f>INDEX(Lista!$O$2:$S$206,MATCH('Base data'!T2011,Lista!$P$2:$P$206,0),5)</f>
        <v>Bråk</v>
      </c>
      <c r="X2011" s="214" t="s">
        <v>16772</v>
      </c>
    </row>
    <row r="2012" spans="1:24" x14ac:dyDescent="0.2">
      <c r="A2012" s="215">
        <v>9789152302484</v>
      </c>
      <c r="B2012" s="11">
        <v>6</v>
      </c>
      <c r="C2012" s="11" t="s">
        <v>415</v>
      </c>
      <c r="D2012" s="11" t="s">
        <v>292</v>
      </c>
      <c r="E2012" s="11" t="s">
        <v>282</v>
      </c>
      <c r="F2012" s="11" t="s">
        <v>380</v>
      </c>
      <c r="G2012" s="11" t="s">
        <v>433</v>
      </c>
      <c r="H2012" s="11" t="s">
        <v>213</v>
      </c>
      <c r="I2012" s="11">
        <v>12</v>
      </c>
      <c r="J2012" s="11" t="s">
        <v>31</v>
      </c>
      <c r="K2012" s="164" t="s">
        <v>365</v>
      </c>
      <c r="L2012" s="11" t="s">
        <v>12549</v>
      </c>
      <c r="M2012" s="11" t="str">
        <f t="shared" si="108"/>
        <v>6_x6_1x_R_12a</v>
      </c>
      <c r="N2012" s="11" t="s">
        <v>11398</v>
      </c>
      <c r="O2012" s="11" t="s">
        <v>328</v>
      </c>
      <c r="P2012" s="11"/>
      <c r="Q2012" s="55" t="s">
        <v>7463</v>
      </c>
      <c r="R2012" s="11" t="s">
        <v>16186</v>
      </c>
      <c r="S2012" s="152" t="s">
        <v>8319</v>
      </c>
      <c r="T2012" s="78" t="str">
        <f t="shared" si="107"/>
        <v>y1_2_4y</v>
      </c>
      <c r="U2012" s="78" t="str">
        <f>INDEX(Lista!$O$2:$S$206,MATCH('Base data'!T2012,Lista!$P$2:$P$206,0),3)</f>
        <v>Bråk - Multiplicera och dividera bråk</v>
      </c>
      <c r="V2012" s="78" t="str">
        <f>INDEX(Lista!$O$2:$S$206,MATCH('Base data'!T2012,Lista!$P$2:$P$206,0),4)</f>
        <v>T_1_2</v>
      </c>
      <c r="W2012" s="78" t="str">
        <f>INDEX(Lista!$O$2:$S$206,MATCH('Base data'!T2012,Lista!$P$2:$P$206,0),5)</f>
        <v>Bråk</v>
      </c>
      <c r="X2012" s="214" t="s">
        <v>16772</v>
      </c>
    </row>
    <row r="2013" spans="1:24" x14ac:dyDescent="0.2">
      <c r="A2013" s="215">
        <v>9789152302484</v>
      </c>
      <c r="B2013" s="11">
        <v>6</v>
      </c>
      <c r="C2013" s="11" t="s">
        <v>415</v>
      </c>
      <c r="D2013" s="11" t="s">
        <v>292</v>
      </c>
      <c r="E2013" s="11" t="s">
        <v>282</v>
      </c>
      <c r="F2013" s="11" t="s">
        <v>380</v>
      </c>
      <c r="G2013" s="11" t="s">
        <v>433</v>
      </c>
      <c r="H2013" s="11" t="s">
        <v>213</v>
      </c>
      <c r="I2013" s="11">
        <v>12</v>
      </c>
      <c r="J2013" s="11" t="s">
        <v>34</v>
      </c>
      <c r="K2013" s="164" t="s">
        <v>365</v>
      </c>
      <c r="L2013" s="11" t="s">
        <v>12549</v>
      </c>
      <c r="M2013" s="11" t="str">
        <f t="shared" si="108"/>
        <v>6_x6_1x_R_12b</v>
      </c>
      <c r="N2013" s="11" t="s">
        <v>11399</v>
      </c>
      <c r="O2013" s="11" t="s">
        <v>328</v>
      </c>
      <c r="P2013" s="11"/>
      <c r="Q2013" s="55" t="s">
        <v>7464</v>
      </c>
      <c r="R2013" s="11" t="s">
        <v>16186</v>
      </c>
      <c r="S2013" s="152" t="s">
        <v>8319</v>
      </c>
      <c r="T2013" s="78" t="str">
        <f t="shared" si="107"/>
        <v>y1_2_4y</v>
      </c>
      <c r="U2013" s="78" t="str">
        <f>INDEX(Lista!$O$2:$S$206,MATCH('Base data'!T2013,Lista!$P$2:$P$206,0),3)</f>
        <v>Bråk - Multiplicera och dividera bråk</v>
      </c>
      <c r="V2013" s="78" t="str">
        <f>INDEX(Lista!$O$2:$S$206,MATCH('Base data'!T2013,Lista!$P$2:$P$206,0),4)</f>
        <v>T_1_2</v>
      </c>
      <c r="W2013" s="78" t="str">
        <f>INDEX(Lista!$O$2:$S$206,MATCH('Base data'!T2013,Lista!$P$2:$P$206,0),5)</f>
        <v>Bråk</v>
      </c>
      <c r="X2013" s="214" t="s">
        <v>16772</v>
      </c>
    </row>
    <row r="2014" spans="1:24" x14ac:dyDescent="0.2">
      <c r="A2014" s="215">
        <v>9789152302484</v>
      </c>
      <c r="B2014" s="11">
        <v>6</v>
      </c>
      <c r="C2014" s="11" t="s">
        <v>415</v>
      </c>
      <c r="D2014" s="11" t="s">
        <v>292</v>
      </c>
      <c r="E2014" s="11" t="s">
        <v>282</v>
      </c>
      <c r="F2014" s="11" t="s">
        <v>380</v>
      </c>
      <c r="G2014" s="11" t="s">
        <v>433</v>
      </c>
      <c r="H2014" s="11" t="s">
        <v>213</v>
      </c>
      <c r="I2014" s="11">
        <v>12</v>
      </c>
      <c r="J2014" s="11" t="s">
        <v>40</v>
      </c>
      <c r="K2014" s="164" t="s">
        <v>365</v>
      </c>
      <c r="L2014" s="11" t="s">
        <v>12549</v>
      </c>
      <c r="M2014" s="11" t="str">
        <f t="shared" si="108"/>
        <v>6_x6_1x_R_12c</v>
      </c>
      <c r="N2014" s="11" t="s">
        <v>11400</v>
      </c>
      <c r="O2014" s="11" t="s">
        <v>328</v>
      </c>
      <c r="P2014" s="11"/>
      <c r="Q2014" s="55" t="s">
        <v>7465</v>
      </c>
      <c r="R2014" s="11" t="s">
        <v>16186</v>
      </c>
      <c r="S2014" s="152" t="s">
        <v>8319</v>
      </c>
      <c r="T2014" s="78" t="str">
        <f t="shared" si="107"/>
        <v>y1_2_4y</v>
      </c>
      <c r="U2014" s="78" t="str">
        <f>INDEX(Lista!$O$2:$S$206,MATCH('Base data'!T2014,Lista!$P$2:$P$206,0),3)</f>
        <v>Bråk - Multiplicera och dividera bråk</v>
      </c>
      <c r="V2014" s="78" t="str">
        <f>INDEX(Lista!$O$2:$S$206,MATCH('Base data'!T2014,Lista!$P$2:$P$206,0),4)</f>
        <v>T_1_2</v>
      </c>
      <c r="W2014" s="78" t="str">
        <f>INDEX(Lista!$O$2:$S$206,MATCH('Base data'!T2014,Lista!$P$2:$P$206,0),5)</f>
        <v>Bråk</v>
      </c>
      <c r="X2014" s="214" t="s">
        <v>16772</v>
      </c>
    </row>
    <row r="2015" spans="1:24" x14ac:dyDescent="0.2">
      <c r="A2015" s="215">
        <v>9789152302484</v>
      </c>
      <c r="B2015" s="11">
        <v>6</v>
      </c>
      <c r="C2015" s="11" t="s">
        <v>415</v>
      </c>
      <c r="D2015" s="11" t="s">
        <v>292</v>
      </c>
      <c r="E2015" s="11" t="s">
        <v>282</v>
      </c>
      <c r="F2015" s="11" t="s">
        <v>380</v>
      </c>
      <c r="G2015" s="11" t="s">
        <v>433</v>
      </c>
      <c r="H2015" s="11" t="s">
        <v>213</v>
      </c>
      <c r="I2015" s="11">
        <v>13</v>
      </c>
      <c r="J2015" s="11" t="s">
        <v>31</v>
      </c>
      <c r="K2015" s="164" t="s">
        <v>365</v>
      </c>
      <c r="L2015" s="11" t="s">
        <v>12549</v>
      </c>
      <c r="M2015" s="11" t="str">
        <f t="shared" si="108"/>
        <v>6_x6_1x_R_13a</v>
      </c>
      <c r="N2015" s="11" t="s">
        <v>11401</v>
      </c>
      <c r="O2015" s="11" t="s">
        <v>328</v>
      </c>
      <c r="P2015" s="11"/>
      <c r="Q2015" s="55" t="s">
        <v>7466</v>
      </c>
      <c r="R2015" s="11" t="s">
        <v>16186</v>
      </c>
      <c r="S2015" s="152" t="s">
        <v>8319</v>
      </c>
      <c r="T2015" s="78" t="str">
        <f t="shared" si="107"/>
        <v>y1_2_4y</v>
      </c>
      <c r="U2015" s="78" t="str">
        <f>INDEX(Lista!$O$2:$S$206,MATCH('Base data'!T2015,Lista!$P$2:$P$206,0),3)</f>
        <v>Bråk - Multiplicera och dividera bråk</v>
      </c>
      <c r="V2015" s="78" t="str">
        <f>INDEX(Lista!$O$2:$S$206,MATCH('Base data'!T2015,Lista!$P$2:$P$206,0),4)</f>
        <v>T_1_2</v>
      </c>
      <c r="W2015" s="78" t="str">
        <f>INDEX(Lista!$O$2:$S$206,MATCH('Base data'!T2015,Lista!$P$2:$P$206,0),5)</f>
        <v>Bråk</v>
      </c>
      <c r="X2015" s="214" t="s">
        <v>16772</v>
      </c>
    </row>
    <row r="2016" spans="1:24" x14ac:dyDescent="0.2">
      <c r="A2016" s="215">
        <v>9789152302484</v>
      </c>
      <c r="B2016" s="11">
        <v>6</v>
      </c>
      <c r="C2016" s="11" t="s">
        <v>415</v>
      </c>
      <c r="D2016" s="11" t="s">
        <v>292</v>
      </c>
      <c r="E2016" s="11" t="s">
        <v>282</v>
      </c>
      <c r="F2016" s="11" t="s">
        <v>380</v>
      </c>
      <c r="G2016" s="11" t="s">
        <v>433</v>
      </c>
      <c r="H2016" s="11" t="s">
        <v>213</v>
      </c>
      <c r="I2016" s="11">
        <v>13</v>
      </c>
      <c r="J2016" s="11" t="s">
        <v>34</v>
      </c>
      <c r="K2016" s="164" t="s">
        <v>365</v>
      </c>
      <c r="L2016" s="11" t="s">
        <v>12549</v>
      </c>
      <c r="M2016" s="11" t="str">
        <f t="shared" si="108"/>
        <v>6_x6_1x_R_13b</v>
      </c>
      <c r="N2016" s="11" t="s">
        <v>11402</v>
      </c>
      <c r="O2016" s="11" t="s">
        <v>328</v>
      </c>
      <c r="P2016" s="11"/>
      <c r="Q2016" s="55" t="s">
        <v>7467</v>
      </c>
      <c r="R2016" s="11" t="s">
        <v>16186</v>
      </c>
      <c r="S2016" s="152" t="s">
        <v>8319</v>
      </c>
      <c r="T2016" s="78" t="str">
        <f t="shared" si="107"/>
        <v>y1_2_4y</v>
      </c>
      <c r="U2016" s="78" t="str">
        <f>INDEX(Lista!$O$2:$S$206,MATCH('Base data'!T2016,Lista!$P$2:$P$206,0),3)</f>
        <v>Bråk - Multiplicera och dividera bråk</v>
      </c>
      <c r="V2016" s="78" t="str">
        <f>INDEX(Lista!$O$2:$S$206,MATCH('Base data'!T2016,Lista!$P$2:$P$206,0),4)</f>
        <v>T_1_2</v>
      </c>
      <c r="W2016" s="78" t="str">
        <f>INDEX(Lista!$O$2:$S$206,MATCH('Base data'!T2016,Lista!$P$2:$P$206,0),5)</f>
        <v>Bråk</v>
      </c>
      <c r="X2016" s="214" t="s">
        <v>16772</v>
      </c>
    </row>
    <row r="2017" spans="1:24" x14ac:dyDescent="0.2">
      <c r="A2017" s="215">
        <v>9789152302484</v>
      </c>
      <c r="B2017" s="11">
        <v>6</v>
      </c>
      <c r="C2017" s="11" t="s">
        <v>415</v>
      </c>
      <c r="D2017" s="11" t="s">
        <v>292</v>
      </c>
      <c r="E2017" s="11" t="s">
        <v>282</v>
      </c>
      <c r="F2017" s="11" t="s">
        <v>380</v>
      </c>
      <c r="G2017" s="11" t="s">
        <v>433</v>
      </c>
      <c r="H2017" s="11" t="s">
        <v>213</v>
      </c>
      <c r="I2017" s="11">
        <v>13</v>
      </c>
      <c r="J2017" s="11" t="s">
        <v>40</v>
      </c>
      <c r="K2017" s="164" t="s">
        <v>365</v>
      </c>
      <c r="L2017" s="11" t="s">
        <v>12549</v>
      </c>
      <c r="M2017" s="11" t="str">
        <f t="shared" si="108"/>
        <v>6_x6_1x_R_13c</v>
      </c>
      <c r="N2017" s="11" t="s">
        <v>11403</v>
      </c>
      <c r="O2017" s="11" t="s">
        <v>328</v>
      </c>
      <c r="P2017" s="11"/>
      <c r="Q2017" s="55" t="s">
        <v>7468</v>
      </c>
      <c r="R2017" s="11" t="s">
        <v>16186</v>
      </c>
      <c r="S2017" s="152" t="s">
        <v>8319</v>
      </c>
      <c r="T2017" s="78" t="str">
        <f t="shared" si="107"/>
        <v>y1_2_4y</v>
      </c>
      <c r="U2017" s="78" t="str">
        <f>INDEX(Lista!$O$2:$S$206,MATCH('Base data'!T2017,Lista!$P$2:$P$206,0),3)</f>
        <v>Bråk - Multiplicera och dividera bråk</v>
      </c>
      <c r="V2017" s="78" t="str">
        <f>INDEX(Lista!$O$2:$S$206,MATCH('Base data'!T2017,Lista!$P$2:$P$206,0),4)</f>
        <v>T_1_2</v>
      </c>
      <c r="W2017" s="78" t="str">
        <f>INDEX(Lista!$O$2:$S$206,MATCH('Base data'!T2017,Lista!$P$2:$P$206,0),5)</f>
        <v>Bråk</v>
      </c>
      <c r="X2017" s="214" t="s">
        <v>16772</v>
      </c>
    </row>
    <row r="2018" spans="1:24" x14ac:dyDescent="0.2">
      <c r="A2018" s="215">
        <v>9789152302484</v>
      </c>
      <c r="B2018" s="11">
        <v>6</v>
      </c>
      <c r="C2018" s="11" t="s">
        <v>415</v>
      </c>
      <c r="D2018" s="11" t="s">
        <v>292</v>
      </c>
      <c r="E2018" s="11" t="s">
        <v>282</v>
      </c>
      <c r="F2018" s="11" t="s">
        <v>380</v>
      </c>
      <c r="G2018" s="11" t="s">
        <v>433</v>
      </c>
      <c r="H2018" s="11" t="s">
        <v>213</v>
      </c>
      <c r="I2018" s="11">
        <v>14</v>
      </c>
      <c r="J2018" s="11" t="s">
        <v>31</v>
      </c>
      <c r="K2018" s="164" t="s">
        <v>365</v>
      </c>
      <c r="L2018" s="11" t="s">
        <v>12549</v>
      </c>
      <c r="M2018" s="11" t="str">
        <f t="shared" si="108"/>
        <v>6_x6_1x_R_14a</v>
      </c>
      <c r="N2018" s="11" t="s">
        <v>11404</v>
      </c>
      <c r="O2018" s="11" t="s">
        <v>328</v>
      </c>
      <c r="P2018" s="11"/>
      <c r="Q2018" s="55" t="s">
        <v>7469</v>
      </c>
      <c r="R2018" s="11" t="s">
        <v>16186</v>
      </c>
      <c r="S2018" s="152" t="s">
        <v>8319</v>
      </c>
      <c r="T2018" s="78" t="str">
        <f t="shared" si="107"/>
        <v>y1_2_4y</v>
      </c>
      <c r="U2018" s="78" t="str">
        <f>INDEX(Lista!$O$2:$S$206,MATCH('Base data'!T2018,Lista!$P$2:$P$206,0),3)</f>
        <v>Bråk - Multiplicera och dividera bråk</v>
      </c>
      <c r="V2018" s="78" t="str">
        <f>INDEX(Lista!$O$2:$S$206,MATCH('Base data'!T2018,Lista!$P$2:$P$206,0),4)</f>
        <v>T_1_2</v>
      </c>
      <c r="W2018" s="78" t="str">
        <f>INDEX(Lista!$O$2:$S$206,MATCH('Base data'!T2018,Lista!$P$2:$P$206,0),5)</f>
        <v>Bråk</v>
      </c>
      <c r="X2018" s="214" t="s">
        <v>16772</v>
      </c>
    </row>
    <row r="2019" spans="1:24" x14ac:dyDescent="0.2">
      <c r="A2019" s="215">
        <v>9789152302484</v>
      </c>
      <c r="B2019" s="11">
        <v>6</v>
      </c>
      <c r="C2019" s="11" t="s">
        <v>415</v>
      </c>
      <c r="D2019" s="11" t="s">
        <v>292</v>
      </c>
      <c r="E2019" s="11" t="s">
        <v>282</v>
      </c>
      <c r="F2019" s="11" t="s">
        <v>380</v>
      </c>
      <c r="G2019" s="11" t="s">
        <v>433</v>
      </c>
      <c r="H2019" s="11" t="s">
        <v>213</v>
      </c>
      <c r="I2019" s="11">
        <v>14</v>
      </c>
      <c r="J2019" s="11" t="s">
        <v>34</v>
      </c>
      <c r="K2019" s="164" t="s">
        <v>365</v>
      </c>
      <c r="L2019" s="11" t="s">
        <v>12549</v>
      </c>
      <c r="M2019" s="11" t="str">
        <f t="shared" si="108"/>
        <v>6_x6_1x_R_14b</v>
      </c>
      <c r="N2019" s="11" t="s">
        <v>11405</v>
      </c>
      <c r="O2019" s="11" t="s">
        <v>328</v>
      </c>
      <c r="P2019" s="11"/>
      <c r="Q2019" s="55" t="s">
        <v>7470</v>
      </c>
      <c r="R2019" s="11" t="s">
        <v>16186</v>
      </c>
      <c r="S2019" s="152" t="s">
        <v>8319</v>
      </c>
      <c r="T2019" s="78" t="str">
        <f t="shared" si="107"/>
        <v>y1_2_4y</v>
      </c>
      <c r="U2019" s="78" t="str">
        <f>INDEX(Lista!$O$2:$S$206,MATCH('Base data'!T2019,Lista!$P$2:$P$206,0),3)</f>
        <v>Bråk - Multiplicera och dividera bråk</v>
      </c>
      <c r="V2019" s="78" t="str">
        <f>INDEX(Lista!$O$2:$S$206,MATCH('Base data'!T2019,Lista!$P$2:$P$206,0),4)</f>
        <v>T_1_2</v>
      </c>
      <c r="W2019" s="78" t="str">
        <f>INDEX(Lista!$O$2:$S$206,MATCH('Base data'!T2019,Lista!$P$2:$P$206,0),5)</f>
        <v>Bråk</v>
      </c>
      <c r="X2019" s="214" t="s">
        <v>16772</v>
      </c>
    </row>
    <row r="2020" spans="1:24" x14ac:dyDescent="0.2">
      <c r="A2020" s="215">
        <v>9789152302484</v>
      </c>
      <c r="B2020" s="11">
        <v>6</v>
      </c>
      <c r="C2020" s="11" t="s">
        <v>415</v>
      </c>
      <c r="D2020" s="11" t="s">
        <v>292</v>
      </c>
      <c r="E2020" s="11" t="s">
        <v>282</v>
      </c>
      <c r="F2020" s="11" t="s">
        <v>380</v>
      </c>
      <c r="G2020" s="11" t="s">
        <v>433</v>
      </c>
      <c r="H2020" s="11" t="s">
        <v>213</v>
      </c>
      <c r="I2020" s="11">
        <v>14</v>
      </c>
      <c r="J2020" s="11" t="s">
        <v>40</v>
      </c>
      <c r="K2020" s="164" t="s">
        <v>365</v>
      </c>
      <c r="L2020" s="11" t="s">
        <v>12549</v>
      </c>
      <c r="M2020" s="11" t="str">
        <f t="shared" si="108"/>
        <v>6_x6_1x_R_14c</v>
      </c>
      <c r="N2020" s="11" t="s">
        <v>11406</v>
      </c>
      <c r="O2020" s="11" t="s">
        <v>328</v>
      </c>
      <c r="P2020" s="11"/>
      <c r="Q2020" s="55" t="s">
        <v>7471</v>
      </c>
      <c r="R2020" s="11" t="s">
        <v>16186</v>
      </c>
      <c r="S2020" s="152" t="s">
        <v>8319</v>
      </c>
      <c r="T2020" s="78" t="str">
        <f t="shared" si="107"/>
        <v>y1_2_4y</v>
      </c>
      <c r="U2020" s="78" t="str">
        <f>INDEX(Lista!$O$2:$S$206,MATCH('Base data'!T2020,Lista!$P$2:$P$206,0),3)</f>
        <v>Bråk - Multiplicera och dividera bråk</v>
      </c>
      <c r="V2020" s="78" t="str">
        <f>INDEX(Lista!$O$2:$S$206,MATCH('Base data'!T2020,Lista!$P$2:$P$206,0),4)</f>
        <v>T_1_2</v>
      </c>
      <c r="W2020" s="78" t="str">
        <f>INDEX(Lista!$O$2:$S$206,MATCH('Base data'!T2020,Lista!$P$2:$P$206,0),5)</f>
        <v>Bråk</v>
      </c>
      <c r="X2020" s="214" t="s">
        <v>16772</v>
      </c>
    </row>
    <row r="2021" spans="1:24" x14ac:dyDescent="0.2">
      <c r="A2021" s="215">
        <v>9789152302484</v>
      </c>
      <c r="B2021" s="11">
        <v>6</v>
      </c>
      <c r="C2021" s="11" t="s">
        <v>415</v>
      </c>
      <c r="D2021" s="11" t="s">
        <v>292</v>
      </c>
      <c r="E2021" s="11" t="s">
        <v>282</v>
      </c>
      <c r="F2021" s="11" t="s">
        <v>380</v>
      </c>
      <c r="G2021" s="11" t="s">
        <v>433</v>
      </c>
      <c r="H2021" s="11" t="s">
        <v>213</v>
      </c>
      <c r="I2021" s="11">
        <v>15</v>
      </c>
      <c r="J2021" s="11" t="s">
        <v>31</v>
      </c>
      <c r="K2021" s="164" t="s">
        <v>365</v>
      </c>
      <c r="L2021" s="11" t="s">
        <v>12549</v>
      </c>
      <c r="M2021" s="11" t="str">
        <f t="shared" si="108"/>
        <v>6_x6_1x_R_15a</v>
      </c>
      <c r="N2021" s="11" t="s">
        <v>11407</v>
      </c>
      <c r="O2021" s="11" t="s">
        <v>358</v>
      </c>
      <c r="P2021" s="11"/>
      <c r="Q2021" s="55" t="s">
        <v>7472</v>
      </c>
      <c r="R2021" s="11" t="s">
        <v>16186</v>
      </c>
      <c r="S2021" s="152" t="s">
        <v>8319</v>
      </c>
      <c r="T2021" s="78" t="str">
        <f t="shared" si="107"/>
        <v>y1_2_4y</v>
      </c>
      <c r="U2021" s="78" t="str">
        <f>INDEX(Lista!$O$2:$S$206,MATCH('Base data'!T2021,Lista!$P$2:$P$206,0),3)</f>
        <v>Bråk - Multiplicera och dividera bråk</v>
      </c>
      <c r="V2021" s="78" t="str">
        <f>INDEX(Lista!$O$2:$S$206,MATCH('Base data'!T2021,Lista!$P$2:$P$206,0),4)</f>
        <v>T_1_2</v>
      </c>
      <c r="W2021" s="78" t="str">
        <f>INDEX(Lista!$O$2:$S$206,MATCH('Base data'!T2021,Lista!$P$2:$P$206,0),5)</f>
        <v>Bråk</v>
      </c>
      <c r="X2021" s="214" t="s">
        <v>16772</v>
      </c>
    </row>
    <row r="2022" spans="1:24" x14ac:dyDescent="0.2">
      <c r="A2022" s="215">
        <v>9789152302484</v>
      </c>
      <c r="B2022" s="11">
        <v>6</v>
      </c>
      <c r="C2022" s="11" t="s">
        <v>415</v>
      </c>
      <c r="D2022" s="11" t="s">
        <v>292</v>
      </c>
      <c r="E2022" s="11" t="s">
        <v>282</v>
      </c>
      <c r="F2022" s="11" t="s">
        <v>380</v>
      </c>
      <c r="G2022" s="11" t="s">
        <v>433</v>
      </c>
      <c r="H2022" s="11" t="s">
        <v>213</v>
      </c>
      <c r="I2022" s="11">
        <v>15</v>
      </c>
      <c r="J2022" s="11" t="s">
        <v>34</v>
      </c>
      <c r="K2022" s="164" t="s">
        <v>365</v>
      </c>
      <c r="L2022" s="11" t="s">
        <v>12549</v>
      </c>
      <c r="M2022" s="11" t="str">
        <f t="shared" si="108"/>
        <v>6_x6_1x_R_15b</v>
      </c>
      <c r="N2022" s="11" t="s">
        <v>11408</v>
      </c>
      <c r="O2022" s="11" t="s">
        <v>358</v>
      </c>
      <c r="P2022" s="11"/>
      <c r="Q2022" s="55" t="s">
        <v>7473</v>
      </c>
      <c r="R2022" s="11" t="s">
        <v>16186</v>
      </c>
      <c r="S2022" s="152" t="s">
        <v>8319</v>
      </c>
      <c r="T2022" s="78" t="str">
        <f t="shared" si="107"/>
        <v>y1_2_4y</v>
      </c>
      <c r="U2022" s="78" t="str">
        <f>INDEX(Lista!$O$2:$S$206,MATCH('Base data'!T2022,Lista!$P$2:$P$206,0),3)</f>
        <v>Bråk - Multiplicera och dividera bråk</v>
      </c>
      <c r="V2022" s="78" t="str">
        <f>INDEX(Lista!$O$2:$S$206,MATCH('Base data'!T2022,Lista!$P$2:$P$206,0),4)</f>
        <v>T_1_2</v>
      </c>
      <c r="W2022" s="78" t="str">
        <f>INDEX(Lista!$O$2:$S$206,MATCH('Base data'!T2022,Lista!$P$2:$P$206,0),5)</f>
        <v>Bråk</v>
      </c>
      <c r="X2022" s="214" t="s">
        <v>16772</v>
      </c>
    </row>
    <row r="2023" spans="1:24" x14ac:dyDescent="0.2">
      <c r="A2023" s="215">
        <v>9789152302484</v>
      </c>
      <c r="B2023" s="11">
        <v>6</v>
      </c>
      <c r="C2023" s="11" t="s">
        <v>415</v>
      </c>
      <c r="D2023" s="11" t="s">
        <v>292</v>
      </c>
      <c r="E2023" s="11" t="s">
        <v>282</v>
      </c>
      <c r="F2023" s="11" t="s">
        <v>380</v>
      </c>
      <c r="G2023" s="11" t="s">
        <v>433</v>
      </c>
      <c r="H2023" s="11" t="s">
        <v>213</v>
      </c>
      <c r="I2023" s="11">
        <v>16</v>
      </c>
      <c r="J2023" s="11" t="s">
        <v>31</v>
      </c>
      <c r="K2023" s="164" t="s">
        <v>365</v>
      </c>
      <c r="L2023" s="11" t="s">
        <v>12549</v>
      </c>
      <c r="M2023" s="11" t="str">
        <f t="shared" si="108"/>
        <v>6_x6_1x_R_16a</v>
      </c>
      <c r="N2023" s="11" t="s">
        <v>11409</v>
      </c>
      <c r="O2023" s="11" t="s">
        <v>358</v>
      </c>
      <c r="P2023" s="11"/>
      <c r="Q2023" s="55" t="s">
        <v>7474</v>
      </c>
      <c r="R2023" s="11" t="s">
        <v>16186</v>
      </c>
      <c r="S2023" s="152" t="s">
        <v>8319</v>
      </c>
      <c r="T2023" s="78" t="str">
        <f t="shared" si="107"/>
        <v>y1_2_4y</v>
      </c>
      <c r="U2023" s="78" t="str">
        <f>INDEX(Lista!$O$2:$S$206,MATCH('Base data'!T2023,Lista!$P$2:$P$206,0),3)</f>
        <v>Bråk - Multiplicera och dividera bråk</v>
      </c>
      <c r="V2023" s="78" t="str">
        <f>INDEX(Lista!$O$2:$S$206,MATCH('Base data'!T2023,Lista!$P$2:$P$206,0),4)</f>
        <v>T_1_2</v>
      </c>
      <c r="W2023" s="78" t="str">
        <f>INDEX(Lista!$O$2:$S$206,MATCH('Base data'!T2023,Lista!$P$2:$P$206,0),5)</f>
        <v>Bråk</v>
      </c>
      <c r="X2023" s="214" t="s">
        <v>16772</v>
      </c>
    </row>
    <row r="2024" spans="1:24" x14ac:dyDescent="0.2">
      <c r="A2024" s="215">
        <v>9789152302484</v>
      </c>
      <c r="B2024" s="11">
        <v>6</v>
      </c>
      <c r="C2024" s="11" t="s">
        <v>415</v>
      </c>
      <c r="D2024" s="11" t="s">
        <v>292</v>
      </c>
      <c r="E2024" s="11" t="s">
        <v>282</v>
      </c>
      <c r="F2024" s="11" t="s">
        <v>380</v>
      </c>
      <c r="G2024" s="11" t="s">
        <v>433</v>
      </c>
      <c r="H2024" s="11" t="s">
        <v>213</v>
      </c>
      <c r="I2024" s="11">
        <v>16</v>
      </c>
      <c r="J2024" s="11" t="s">
        <v>34</v>
      </c>
      <c r="K2024" s="164" t="s">
        <v>365</v>
      </c>
      <c r="L2024" s="11" t="s">
        <v>12549</v>
      </c>
      <c r="M2024" s="11" t="str">
        <f t="shared" si="108"/>
        <v>6_x6_1x_R_16b</v>
      </c>
      <c r="N2024" s="11" t="s">
        <v>11410</v>
      </c>
      <c r="O2024" s="11" t="s">
        <v>358</v>
      </c>
      <c r="P2024" s="11"/>
      <c r="Q2024" s="55" t="s">
        <v>7475</v>
      </c>
      <c r="R2024" s="11" t="s">
        <v>16186</v>
      </c>
      <c r="S2024" s="152" t="s">
        <v>8319</v>
      </c>
      <c r="T2024" s="78" t="str">
        <f t="shared" si="107"/>
        <v>y1_2_4y</v>
      </c>
      <c r="U2024" s="78" t="str">
        <f>INDEX(Lista!$O$2:$S$206,MATCH('Base data'!T2024,Lista!$P$2:$P$206,0),3)</f>
        <v>Bråk - Multiplicera och dividera bråk</v>
      </c>
      <c r="V2024" s="78" t="str">
        <f>INDEX(Lista!$O$2:$S$206,MATCH('Base data'!T2024,Lista!$P$2:$P$206,0),4)</f>
        <v>T_1_2</v>
      </c>
      <c r="W2024" s="78" t="str">
        <f>INDEX(Lista!$O$2:$S$206,MATCH('Base data'!T2024,Lista!$P$2:$P$206,0),5)</f>
        <v>Bråk</v>
      </c>
      <c r="X2024" s="214" t="s">
        <v>16772</v>
      </c>
    </row>
    <row r="2025" spans="1:24" x14ac:dyDescent="0.2">
      <c r="A2025" s="215">
        <v>9789152302484</v>
      </c>
      <c r="B2025" s="11">
        <v>6</v>
      </c>
      <c r="C2025" s="11" t="s">
        <v>415</v>
      </c>
      <c r="D2025" s="11" t="s">
        <v>292</v>
      </c>
      <c r="E2025" s="11" t="s">
        <v>282</v>
      </c>
      <c r="F2025" s="11" t="s">
        <v>380</v>
      </c>
      <c r="G2025" s="11" t="s">
        <v>433</v>
      </c>
      <c r="H2025" s="11" t="s">
        <v>213</v>
      </c>
      <c r="I2025" s="11">
        <v>17</v>
      </c>
      <c r="J2025" s="11" t="s">
        <v>31</v>
      </c>
      <c r="K2025" s="164" t="s">
        <v>365</v>
      </c>
      <c r="L2025" s="11" t="s">
        <v>12549</v>
      </c>
      <c r="M2025" s="11" t="str">
        <f t="shared" si="108"/>
        <v>6_x6_1x_R_17a</v>
      </c>
      <c r="N2025" s="11" t="s">
        <v>11411</v>
      </c>
      <c r="O2025" s="11" t="s">
        <v>358</v>
      </c>
      <c r="P2025" s="11"/>
      <c r="Q2025" s="55" t="s">
        <v>7476</v>
      </c>
      <c r="R2025" s="11" t="s">
        <v>16186</v>
      </c>
      <c r="S2025" s="152" t="s">
        <v>8319</v>
      </c>
      <c r="T2025" s="78" t="str">
        <f t="shared" si="107"/>
        <v>y1_2_4y</v>
      </c>
      <c r="U2025" s="78" t="str">
        <f>INDEX(Lista!$O$2:$S$206,MATCH('Base data'!T2025,Lista!$P$2:$P$206,0),3)</f>
        <v>Bråk - Multiplicera och dividera bråk</v>
      </c>
      <c r="V2025" s="78" t="str">
        <f>INDEX(Lista!$O$2:$S$206,MATCH('Base data'!T2025,Lista!$P$2:$P$206,0),4)</f>
        <v>T_1_2</v>
      </c>
      <c r="W2025" s="78" t="str">
        <f>INDEX(Lista!$O$2:$S$206,MATCH('Base data'!T2025,Lista!$P$2:$P$206,0),5)</f>
        <v>Bråk</v>
      </c>
      <c r="X2025" s="214" t="s">
        <v>16772</v>
      </c>
    </row>
    <row r="2026" spans="1:24" x14ac:dyDescent="0.2">
      <c r="A2026" s="215">
        <v>9789152302484</v>
      </c>
      <c r="B2026" s="11">
        <v>6</v>
      </c>
      <c r="C2026" s="11" t="s">
        <v>415</v>
      </c>
      <c r="D2026" s="11" t="s">
        <v>292</v>
      </c>
      <c r="E2026" s="11" t="s">
        <v>282</v>
      </c>
      <c r="F2026" s="11" t="s">
        <v>380</v>
      </c>
      <c r="G2026" s="11" t="s">
        <v>433</v>
      </c>
      <c r="H2026" s="11" t="s">
        <v>213</v>
      </c>
      <c r="I2026" s="11">
        <v>17</v>
      </c>
      <c r="J2026" s="11" t="s">
        <v>34</v>
      </c>
      <c r="K2026" s="164" t="s">
        <v>365</v>
      </c>
      <c r="L2026" s="11" t="s">
        <v>12549</v>
      </c>
      <c r="M2026" s="11" t="str">
        <f t="shared" si="108"/>
        <v>6_x6_1x_R_17b</v>
      </c>
      <c r="N2026" s="11" t="s">
        <v>11412</v>
      </c>
      <c r="O2026" s="11" t="s">
        <v>358</v>
      </c>
      <c r="P2026" s="11"/>
      <c r="Q2026" s="55" t="s">
        <v>7477</v>
      </c>
      <c r="R2026" s="11" t="s">
        <v>16186</v>
      </c>
      <c r="S2026" s="152" t="s">
        <v>8319</v>
      </c>
      <c r="T2026" s="78" t="str">
        <f t="shared" si="107"/>
        <v>y1_2_4y</v>
      </c>
      <c r="U2026" s="78" t="str">
        <f>INDEX(Lista!$O$2:$S$206,MATCH('Base data'!T2026,Lista!$P$2:$P$206,0),3)</f>
        <v>Bråk - Multiplicera och dividera bråk</v>
      </c>
      <c r="V2026" s="78" t="str">
        <f>INDEX(Lista!$O$2:$S$206,MATCH('Base data'!T2026,Lista!$P$2:$P$206,0),4)</f>
        <v>T_1_2</v>
      </c>
      <c r="W2026" s="78" t="str">
        <f>INDEX(Lista!$O$2:$S$206,MATCH('Base data'!T2026,Lista!$P$2:$P$206,0),5)</f>
        <v>Bråk</v>
      </c>
      <c r="X2026" s="214" t="s">
        <v>16772</v>
      </c>
    </row>
    <row r="2027" spans="1:24" x14ac:dyDescent="0.2">
      <c r="A2027" s="215">
        <v>9789152302484</v>
      </c>
      <c r="B2027" s="11">
        <v>6</v>
      </c>
      <c r="C2027" s="11" t="s">
        <v>415</v>
      </c>
      <c r="D2027" s="11" t="s">
        <v>292</v>
      </c>
      <c r="E2027" s="11" t="s">
        <v>282</v>
      </c>
      <c r="F2027" s="11" t="s">
        <v>380</v>
      </c>
      <c r="G2027" s="11" t="s">
        <v>433</v>
      </c>
      <c r="H2027" s="11" t="s">
        <v>213</v>
      </c>
      <c r="I2027" s="11">
        <v>18</v>
      </c>
      <c r="J2027" s="11" t="s">
        <v>31</v>
      </c>
      <c r="K2027" s="164" t="s">
        <v>365</v>
      </c>
      <c r="L2027" s="11" t="s">
        <v>12549</v>
      </c>
      <c r="M2027" s="11" t="str">
        <f t="shared" si="108"/>
        <v>6_x6_1x_R_18a</v>
      </c>
      <c r="N2027" s="11" t="s">
        <v>11413</v>
      </c>
      <c r="O2027" s="11" t="s">
        <v>358</v>
      </c>
      <c r="P2027" s="11"/>
      <c r="Q2027" s="55" t="s">
        <v>7478</v>
      </c>
      <c r="R2027" s="11" t="s">
        <v>16186</v>
      </c>
      <c r="S2027" s="152" t="s">
        <v>8319</v>
      </c>
      <c r="T2027" s="78" t="str">
        <f t="shared" si="107"/>
        <v>y1_2_4y</v>
      </c>
      <c r="U2027" s="78" t="str">
        <f>INDEX(Lista!$O$2:$S$206,MATCH('Base data'!T2027,Lista!$P$2:$P$206,0),3)</f>
        <v>Bråk - Multiplicera och dividera bråk</v>
      </c>
      <c r="V2027" s="78" t="str">
        <f>INDEX(Lista!$O$2:$S$206,MATCH('Base data'!T2027,Lista!$P$2:$P$206,0),4)</f>
        <v>T_1_2</v>
      </c>
      <c r="W2027" s="78" t="str">
        <f>INDEX(Lista!$O$2:$S$206,MATCH('Base data'!T2027,Lista!$P$2:$P$206,0),5)</f>
        <v>Bråk</v>
      </c>
      <c r="X2027" s="214" t="s">
        <v>16772</v>
      </c>
    </row>
    <row r="2028" spans="1:24" x14ac:dyDescent="0.2">
      <c r="A2028" s="215">
        <v>9789152302484</v>
      </c>
      <c r="B2028" s="11">
        <v>6</v>
      </c>
      <c r="C2028" s="11" t="s">
        <v>415</v>
      </c>
      <c r="D2028" s="11" t="s">
        <v>292</v>
      </c>
      <c r="E2028" s="11" t="s">
        <v>282</v>
      </c>
      <c r="F2028" s="11" t="s">
        <v>380</v>
      </c>
      <c r="G2028" s="11" t="s">
        <v>433</v>
      </c>
      <c r="H2028" s="11" t="s">
        <v>213</v>
      </c>
      <c r="I2028" s="11">
        <v>18</v>
      </c>
      <c r="J2028" s="11" t="s">
        <v>34</v>
      </c>
      <c r="K2028" s="164" t="s">
        <v>365</v>
      </c>
      <c r="L2028" s="11" t="s">
        <v>12549</v>
      </c>
      <c r="M2028" s="11" t="str">
        <f t="shared" si="108"/>
        <v>6_x6_1x_R_18b</v>
      </c>
      <c r="N2028" s="11" t="s">
        <v>11414</v>
      </c>
      <c r="O2028" s="11" t="s">
        <v>358</v>
      </c>
      <c r="P2028" s="11"/>
      <c r="Q2028" s="55" t="s">
        <v>7479</v>
      </c>
      <c r="R2028" s="11" t="s">
        <v>16186</v>
      </c>
      <c r="S2028" s="152" t="s">
        <v>8319</v>
      </c>
      <c r="T2028" s="78" t="str">
        <f t="shared" si="107"/>
        <v>y1_2_4y</v>
      </c>
      <c r="U2028" s="78" t="str">
        <f>INDEX(Lista!$O$2:$S$206,MATCH('Base data'!T2028,Lista!$P$2:$P$206,0),3)</f>
        <v>Bråk - Multiplicera och dividera bråk</v>
      </c>
      <c r="V2028" s="78" t="str">
        <f>INDEX(Lista!$O$2:$S$206,MATCH('Base data'!T2028,Lista!$P$2:$P$206,0),4)</f>
        <v>T_1_2</v>
      </c>
      <c r="W2028" s="78" t="str">
        <f>INDEX(Lista!$O$2:$S$206,MATCH('Base data'!T2028,Lista!$P$2:$P$206,0),5)</f>
        <v>Bråk</v>
      </c>
      <c r="X2028" s="214" t="s">
        <v>16772</v>
      </c>
    </row>
    <row r="2029" spans="1:24" x14ac:dyDescent="0.2">
      <c r="A2029" s="215">
        <v>9789152302484</v>
      </c>
      <c r="B2029" s="11">
        <v>6</v>
      </c>
      <c r="C2029" s="11" t="s">
        <v>415</v>
      </c>
      <c r="D2029" s="11" t="s">
        <v>292</v>
      </c>
      <c r="E2029" s="11" t="s">
        <v>282</v>
      </c>
      <c r="F2029" s="11" t="s">
        <v>380</v>
      </c>
      <c r="G2029" s="11" t="s">
        <v>433</v>
      </c>
      <c r="H2029" s="11" t="s">
        <v>213</v>
      </c>
      <c r="I2029" s="11">
        <v>19</v>
      </c>
      <c r="J2029" s="11" t="s">
        <v>31</v>
      </c>
      <c r="K2029" s="164" t="s">
        <v>365</v>
      </c>
      <c r="L2029" s="11" t="s">
        <v>12549</v>
      </c>
      <c r="M2029" s="11" t="str">
        <f t="shared" si="108"/>
        <v>6_x6_1x_R_19a</v>
      </c>
      <c r="N2029" s="11" t="s">
        <v>11415</v>
      </c>
      <c r="O2029" s="11" t="s">
        <v>328</v>
      </c>
      <c r="P2029" s="11"/>
      <c r="Q2029" s="55" t="s">
        <v>7480</v>
      </c>
      <c r="R2029" s="11" t="s">
        <v>16186</v>
      </c>
      <c r="S2029" s="152" t="s">
        <v>8319</v>
      </c>
      <c r="T2029" s="78" t="str">
        <f t="shared" si="107"/>
        <v>y1_2_4y</v>
      </c>
      <c r="U2029" s="78" t="str">
        <f>INDEX(Lista!$O$2:$S$206,MATCH('Base data'!T2029,Lista!$P$2:$P$206,0),3)</f>
        <v>Bråk - Multiplicera och dividera bråk</v>
      </c>
      <c r="V2029" s="78" t="str">
        <f>INDEX(Lista!$O$2:$S$206,MATCH('Base data'!T2029,Lista!$P$2:$P$206,0),4)</f>
        <v>T_1_2</v>
      </c>
      <c r="W2029" s="78" t="str">
        <f>INDEX(Lista!$O$2:$S$206,MATCH('Base data'!T2029,Lista!$P$2:$P$206,0),5)</f>
        <v>Bråk</v>
      </c>
      <c r="X2029" s="214" t="s">
        <v>16772</v>
      </c>
    </row>
    <row r="2030" spans="1:24" x14ac:dyDescent="0.2">
      <c r="A2030" s="215">
        <v>9789152302484</v>
      </c>
      <c r="B2030" s="11">
        <v>6</v>
      </c>
      <c r="C2030" s="11" t="s">
        <v>415</v>
      </c>
      <c r="D2030" s="11" t="s">
        <v>292</v>
      </c>
      <c r="E2030" s="11" t="s">
        <v>282</v>
      </c>
      <c r="F2030" s="11" t="s">
        <v>380</v>
      </c>
      <c r="G2030" s="11" t="s">
        <v>433</v>
      </c>
      <c r="H2030" s="11" t="s">
        <v>213</v>
      </c>
      <c r="I2030" s="11">
        <v>19</v>
      </c>
      <c r="J2030" s="11" t="s">
        <v>34</v>
      </c>
      <c r="K2030" s="164" t="s">
        <v>365</v>
      </c>
      <c r="L2030" s="11" t="s">
        <v>12549</v>
      </c>
      <c r="M2030" s="11" t="str">
        <f t="shared" si="108"/>
        <v>6_x6_1x_R_19b</v>
      </c>
      <c r="N2030" s="11" t="s">
        <v>11416</v>
      </c>
      <c r="O2030" s="11" t="s">
        <v>328</v>
      </c>
      <c r="P2030" s="11"/>
      <c r="Q2030" s="55" t="s">
        <v>7481</v>
      </c>
      <c r="R2030" s="11" t="s">
        <v>16186</v>
      </c>
      <c r="S2030" s="152" t="s">
        <v>8319</v>
      </c>
      <c r="T2030" s="78" t="str">
        <f t="shared" si="107"/>
        <v>y1_2_4y</v>
      </c>
      <c r="U2030" s="78" t="str">
        <f>INDEX(Lista!$O$2:$S$206,MATCH('Base data'!T2030,Lista!$P$2:$P$206,0),3)</f>
        <v>Bråk - Multiplicera och dividera bråk</v>
      </c>
      <c r="V2030" s="78" t="str">
        <f>INDEX(Lista!$O$2:$S$206,MATCH('Base data'!T2030,Lista!$P$2:$P$206,0),4)</f>
        <v>T_1_2</v>
      </c>
      <c r="W2030" s="78" t="str">
        <f>INDEX(Lista!$O$2:$S$206,MATCH('Base data'!T2030,Lista!$P$2:$P$206,0),5)</f>
        <v>Bråk</v>
      </c>
      <c r="X2030" s="214" t="s">
        <v>16772</v>
      </c>
    </row>
    <row r="2031" spans="1:24" x14ac:dyDescent="0.2">
      <c r="A2031" s="215">
        <v>9789152302484</v>
      </c>
      <c r="B2031" s="11">
        <v>6</v>
      </c>
      <c r="C2031" s="11" t="s">
        <v>415</v>
      </c>
      <c r="D2031" s="11" t="s">
        <v>292</v>
      </c>
      <c r="E2031" s="11" t="s">
        <v>282</v>
      </c>
      <c r="F2031" s="11" t="s">
        <v>380</v>
      </c>
      <c r="G2031" s="11" t="s">
        <v>433</v>
      </c>
      <c r="H2031" s="11" t="s">
        <v>213</v>
      </c>
      <c r="I2031" s="11">
        <v>19</v>
      </c>
      <c r="J2031" s="11" t="s">
        <v>40</v>
      </c>
      <c r="K2031" s="164" t="s">
        <v>365</v>
      </c>
      <c r="L2031" s="11" t="s">
        <v>12549</v>
      </c>
      <c r="M2031" s="11" t="str">
        <f t="shared" si="108"/>
        <v>6_x6_1x_R_19c</v>
      </c>
      <c r="N2031" s="11" t="s">
        <v>11417</v>
      </c>
      <c r="O2031" s="11" t="s">
        <v>328</v>
      </c>
      <c r="P2031" s="11"/>
      <c r="Q2031" s="55" t="s">
        <v>7482</v>
      </c>
      <c r="R2031" s="11" t="s">
        <v>16186</v>
      </c>
      <c r="S2031" s="152" t="s">
        <v>8319</v>
      </c>
      <c r="T2031" s="78" t="str">
        <f t="shared" si="107"/>
        <v>y1_2_4y</v>
      </c>
      <c r="U2031" s="78" t="str">
        <f>INDEX(Lista!$O$2:$S$206,MATCH('Base data'!T2031,Lista!$P$2:$P$206,0),3)</f>
        <v>Bråk - Multiplicera och dividera bråk</v>
      </c>
      <c r="V2031" s="78" t="str">
        <f>INDEX(Lista!$O$2:$S$206,MATCH('Base data'!T2031,Lista!$P$2:$P$206,0),4)</f>
        <v>T_1_2</v>
      </c>
      <c r="W2031" s="78" t="str">
        <f>INDEX(Lista!$O$2:$S$206,MATCH('Base data'!T2031,Lista!$P$2:$P$206,0),5)</f>
        <v>Bråk</v>
      </c>
      <c r="X2031" s="214" t="s">
        <v>16772</v>
      </c>
    </row>
    <row r="2032" spans="1:24" x14ac:dyDescent="0.2">
      <c r="A2032" s="215">
        <v>9789152302484</v>
      </c>
      <c r="B2032" s="11">
        <v>6</v>
      </c>
      <c r="C2032" s="11" t="s">
        <v>415</v>
      </c>
      <c r="D2032" s="11" t="s">
        <v>292</v>
      </c>
      <c r="E2032" s="11" t="s">
        <v>282</v>
      </c>
      <c r="F2032" s="11" t="s">
        <v>380</v>
      </c>
      <c r="G2032" s="11" t="s">
        <v>433</v>
      </c>
      <c r="H2032" s="11" t="s">
        <v>213</v>
      </c>
      <c r="I2032" s="11">
        <v>20</v>
      </c>
      <c r="J2032" s="11" t="s">
        <v>31</v>
      </c>
      <c r="K2032" s="164" t="s">
        <v>365</v>
      </c>
      <c r="L2032" s="11" t="s">
        <v>12549</v>
      </c>
      <c r="M2032" s="11" t="str">
        <f t="shared" si="108"/>
        <v>6_x6_1x_R_20a</v>
      </c>
      <c r="N2032" s="11" t="s">
        <v>11418</v>
      </c>
      <c r="O2032" s="11" t="s">
        <v>328</v>
      </c>
      <c r="P2032" s="11"/>
      <c r="Q2032" s="55" t="s">
        <v>7483</v>
      </c>
      <c r="R2032" s="11" t="s">
        <v>16186</v>
      </c>
      <c r="S2032" s="152" t="s">
        <v>8319</v>
      </c>
      <c r="T2032" s="78" t="str">
        <f t="shared" si="107"/>
        <v>y1_2_4y</v>
      </c>
      <c r="U2032" s="78" t="str">
        <f>INDEX(Lista!$O$2:$S$206,MATCH('Base data'!T2032,Lista!$P$2:$P$206,0),3)</f>
        <v>Bråk - Multiplicera och dividera bråk</v>
      </c>
      <c r="V2032" s="78" t="str">
        <f>INDEX(Lista!$O$2:$S$206,MATCH('Base data'!T2032,Lista!$P$2:$P$206,0),4)</f>
        <v>T_1_2</v>
      </c>
      <c r="W2032" s="78" t="str">
        <f>INDEX(Lista!$O$2:$S$206,MATCH('Base data'!T2032,Lista!$P$2:$P$206,0),5)</f>
        <v>Bråk</v>
      </c>
      <c r="X2032" s="214" t="s">
        <v>16772</v>
      </c>
    </row>
    <row r="2033" spans="1:24" x14ac:dyDescent="0.2">
      <c r="A2033" s="215">
        <v>9789152302484</v>
      </c>
      <c r="B2033" s="11">
        <v>6</v>
      </c>
      <c r="C2033" s="11" t="s">
        <v>415</v>
      </c>
      <c r="D2033" s="11" t="s">
        <v>292</v>
      </c>
      <c r="E2033" s="11" t="s">
        <v>282</v>
      </c>
      <c r="F2033" s="11" t="s">
        <v>380</v>
      </c>
      <c r="G2033" s="11" t="s">
        <v>433</v>
      </c>
      <c r="H2033" s="11" t="s">
        <v>213</v>
      </c>
      <c r="I2033" s="11">
        <v>20</v>
      </c>
      <c r="J2033" s="11" t="s">
        <v>34</v>
      </c>
      <c r="K2033" s="164" t="s">
        <v>365</v>
      </c>
      <c r="L2033" s="11" t="s">
        <v>12549</v>
      </c>
      <c r="M2033" s="11" t="str">
        <f t="shared" si="108"/>
        <v>6_x6_1x_R_20b</v>
      </c>
      <c r="N2033" s="11" t="s">
        <v>11419</v>
      </c>
      <c r="O2033" s="11" t="s">
        <v>328</v>
      </c>
      <c r="P2033" s="11"/>
      <c r="Q2033" s="55" t="s">
        <v>7484</v>
      </c>
      <c r="R2033" s="11" t="s">
        <v>16186</v>
      </c>
      <c r="S2033" s="152" t="s">
        <v>8319</v>
      </c>
      <c r="T2033" s="78" t="str">
        <f t="shared" si="107"/>
        <v>y1_2_4y</v>
      </c>
      <c r="U2033" s="78" t="str">
        <f>INDEX(Lista!$O$2:$S$206,MATCH('Base data'!T2033,Lista!$P$2:$P$206,0),3)</f>
        <v>Bråk - Multiplicera och dividera bråk</v>
      </c>
      <c r="V2033" s="78" t="str">
        <f>INDEX(Lista!$O$2:$S$206,MATCH('Base data'!T2033,Lista!$P$2:$P$206,0),4)</f>
        <v>T_1_2</v>
      </c>
      <c r="W2033" s="78" t="str">
        <f>INDEX(Lista!$O$2:$S$206,MATCH('Base data'!T2033,Lista!$P$2:$P$206,0),5)</f>
        <v>Bråk</v>
      </c>
      <c r="X2033" s="214" t="s">
        <v>16772</v>
      </c>
    </row>
    <row r="2034" spans="1:24" x14ac:dyDescent="0.2">
      <c r="A2034" s="215">
        <v>9789152302484</v>
      </c>
      <c r="B2034" s="11">
        <v>6</v>
      </c>
      <c r="C2034" s="11" t="s">
        <v>415</v>
      </c>
      <c r="D2034" s="11" t="s">
        <v>292</v>
      </c>
      <c r="E2034" s="11" t="s">
        <v>282</v>
      </c>
      <c r="F2034" s="11" t="s">
        <v>380</v>
      </c>
      <c r="G2034" s="11" t="s">
        <v>433</v>
      </c>
      <c r="H2034" s="11" t="s">
        <v>213</v>
      </c>
      <c r="I2034" s="11">
        <v>20</v>
      </c>
      <c r="J2034" s="11" t="s">
        <v>40</v>
      </c>
      <c r="K2034" s="164" t="s">
        <v>365</v>
      </c>
      <c r="L2034" s="11" t="s">
        <v>12549</v>
      </c>
      <c r="M2034" s="11" t="str">
        <f t="shared" si="108"/>
        <v>6_x6_1x_R_20c</v>
      </c>
      <c r="N2034" s="11" t="s">
        <v>11420</v>
      </c>
      <c r="O2034" s="11" t="s">
        <v>328</v>
      </c>
      <c r="P2034" s="11"/>
      <c r="Q2034" s="55" t="s">
        <v>7485</v>
      </c>
      <c r="R2034" s="11" t="s">
        <v>16186</v>
      </c>
      <c r="S2034" s="152" t="s">
        <v>8319</v>
      </c>
      <c r="T2034" s="78" t="str">
        <f t="shared" si="107"/>
        <v>y1_2_4y</v>
      </c>
      <c r="U2034" s="78" t="str">
        <f>INDEX(Lista!$O$2:$S$206,MATCH('Base data'!T2034,Lista!$P$2:$P$206,0),3)</f>
        <v>Bråk - Multiplicera och dividera bråk</v>
      </c>
      <c r="V2034" s="78" t="str">
        <f>INDEX(Lista!$O$2:$S$206,MATCH('Base data'!T2034,Lista!$P$2:$P$206,0),4)</f>
        <v>T_1_2</v>
      </c>
      <c r="W2034" s="78" t="str">
        <f>INDEX(Lista!$O$2:$S$206,MATCH('Base data'!T2034,Lista!$P$2:$P$206,0),5)</f>
        <v>Bråk</v>
      </c>
      <c r="X2034" s="214" t="s">
        <v>16772</v>
      </c>
    </row>
    <row r="2035" spans="1:24" x14ac:dyDescent="0.2">
      <c r="A2035" s="215">
        <v>9789152302484</v>
      </c>
      <c r="B2035" s="11">
        <v>6</v>
      </c>
      <c r="C2035" s="11" t="s">
        <v>415</v>
      </c>
      <c r="D2035" s="11" t="s">
        <v>292</v>
      </c>
      <c r="E2035" s="11" t="s">
        <v>282</v>
      </c>
      <c r="F2035" s="11" t="s">
        <v>380</v>
      </c>
      <c r="G2035" s="11" t="s">
        <v>433</v>
      </c>
      <c r="H2035" s="11" t="s">
        <v>213</v>
      </c>
      <c r="I2035" s="11">
        <v>21</v>
      </c>
      <c r="J2035" s="11" t="s">
        <v>31</v>
      </c>
      <c r="K2035" s="164" t="s">
        <v>365</v>
      </c>
      <c r="L2035" s="11" t="s">
        <v>12549</v>
      </c>
      <c r="M2035" s="11" t="str">
        <f t="shared" si="108"/>
        <v>6_x6_1x_R_21a</v>
      </c>
      <c r="N2035" s="11" t="s">
        <v>11421</v>
      </c>
      <c r="O2035" s="11" t="s">
        <v>328</v>
      </c>
      <c r="P2035" s="11"/>
      <c r="Q2035" s="55" t="s">
        <v>7486</v>
      </c>
      <c r="R2035" s="11" t="s">
        <v>16186</v>
      </c>
      <c r="S2035" s="152" t="s">
        <v>8319</v>
      </c>
      <c r="T2035" s="78" t="str">
        <f t="shared" si="107"/>
        <v>y1_2_4y</v>
      </c>
      <c r="U2035" s="78" t="str">
        <f>INDEX(Lista!$O$2:$S$206,MATCH('Base data'!T2035,Lista!$P$2:$P$206,0),3)</f>
        <v>Bråk - Multiplicera och dividera bråk</v>
      </c>
      <c r="V2035" s="78" t="str">
        <f>INDEX(Lista!$O$2:$S$206,MATCH('Base data'!T2035,Lista!$P$2:$P$206,0),4)</f>
        <v>T_1_2</v>
      </c>
      <c r="W2035" s="78" t="str">
        <f>INDEX(Lista!$O$2:$S$206,MATCH('Base data'!T2035,Lista!$P$2:$P$206,0),5)</f>
        <v>Bråk</v>
      </c>
      <c r="X2035" s="214" t="s">
        <v>16772</v>
      </c>
    </row>
    <row r="2036" spans="1:24" x14ac:dyDescent="0.2">
      <c r="A2036" s="215">
        <v>9789152302484</v>
      </c>
      <c r="B2036" s="11">
        <v>6</v>
      </c>
      <c r="C2036" s="11" t="s">
        <v>415</v>
      </c>
      <c r="D2036" s="11" t="s">
        <v>292</v>
      </c>
      <c r="E2036" s="11" t="s">
        <v>282</v>
      </c>
      <c r="F2036" s="11" t="s">
        <v>380</v>
      </c>
      <c r="G2036" s="11" t="s">
        <v>433</v>
      </c>
      <c r="H2036" s="11" t="s">
        <v>213</v>
      </c>
      <c r="I2036" s="11">
        <v>21</v>
      </c>
      <c r="J2036" s="11" t="s">
        <v>34</v>
      </c>
      <c r="K2036" s="164" t="s">
        <v>365</v>
      </c>
      <c r="L2036" s="11" t="s">
        <v>12549</v>
      </c>
      <c r="M2036" s="11" t="str">
        <f t="shared" si="108"/>
        <v>6_x6_1x_R_21b</v>
      </c>
      <c r="N2036" s="11" t="s">
        <v>11422</v>
      </c>
      <c r="O2036" s="11" t="s">
        <v>328</v>
      </c>
      <c r="P2036" s="11"/>
      <c r="Q2036" s="55" t="s">
        <v>7487</v>
      </c>
      <c r="R2036" s="11" t="s">
        <v>16186</v>
      </c>
      <c r="S2036" s="152" t="s">
        <v>8319</v>
      </c>
      <c r="T2036" s="78" t="str">
        <f t="shared" si="107"/>
        <v>y1_2_4y</v>
      </c>
      <c r="U2036" s="78" t="str">
        <f>INDEX(Lista!$O$2:$S$206,MATCH('Base data'!T2036,Lista!$P$2:$P$206,0),3)</f>
        <v>Bråk - Multiplicera och dividera bråk</v>
      </c>
      <c r="V2036" s="78" t="str">
        <f>INDEX(Lista!$O$2:$S$206,MATCH('Base data'!T2036,Lista!$P$2:$P$206,0),4)</f>
        <v>T_1_2</v>
      </c>
      <c r="W2036" s="78" t="str">
        <f>INDEX(Lista!$O$2:$S$206,MATCH('Base data'!T2036,Lista!$P$2:$P$206,0),5)</f>
        <v>Bråk</v>
      </c>
      <c r="X2036" s="214" t="s">
        <v>16772</v>
      </c>
    </row>
    <row r="2037" spans="1:24" x14ac:dyDescent="0.2">
      <c r="A2037" s="215">
        <v>9789152302484</v>
      </c>
      <c r="B2037" s="11">
        <v>6</v>
      </c>
      <c r="C2037" s="11" t="s">
        <v>415</v>
      </c>
      <c r="D2037" s="11" t="s">
        <v>292</v>
      </c>
      <c r="E2037" s="11" t="s">
        <v>282</v>
      </c>
      <c r="F2037" s="11" t="s">
        <v>380</v>
      </c>
      <c r="G2037" s="11" t="s">
        <v>433</v>
      </c>
      <c r="H2037" s="11" t="s">
        <v>213</v>
      </c>
      <c r="I2037" s="11">
        <v>21</v>
      </c>
      <c r="J2037" s="11" t="s">
        <v>40</v>
      </c>
      <c r="K2037" s="164" t="s">
        <v>365</v>
      </c>
      <c r="L2037" s="11" t="s">
        <v>12549</v>
      </c>
      <c r="M2037" s="11" t="str">
        <f t="shared" si="108"/>
        <v>6_x6_1x_R_21c</v>
      </c>
      <c r="N2037" s="11" t="s">
        <v>11423</v>
      </c>
      <c r="O2037" s="11" t="s">
        <v>328</v>
      </c>
      <c r="P2037" s="11"/>
      <c r="Q2037" s="55" t="s">
        <v>7488</v>
      </c>
      <c r="R2037" s="11" t="s">
        <v>16186</v>
      </c>
      <c r="S2037" s="152" t="s">
        <v>8319</v>
      </c>
      <c r="T2037" s="78" t="str">
        <f t="shared" si="107"/>
        <v>y1_2_4y</v>
      </c>
      <c r="U2037" s="78" t="str">
        <f>INDEX(Lista!$O$2:$S$206,MATCH('Base data'!T2037,Lista!$P$2:$P$206,0),3)</f>
        <v>Bråk - Multiplicera och dividera bråk</v>
      </c>
      <c r="V2037" s="78" t="str">
        <f>INDEX(Lista!$O$2:$S$206,MATCH('Base data'!T2037,Lista!$P$2:$P$206,0),4)</f>
        <v>T_1_2</v>
      </c>
      <c r="W2037" s="78" t="str">
        <f>INDEX(Lista!$O$2:$S$206,MATCH('Base data'!T2037,Lista!$P$2:$P$206,0),5)</f>
        <v>Bråk</v>
      </c>
      <c r="X2037" s="214" t="s">
        <v>16772</v>
      </c>
    </row>
    <row r="2038" spans="1:24" x14ac:dyDescent="0.2">
      <c r="A2038" s="215">
        <v>9789152302484</v>
      </c>
      <c r="B2038" s="11">
        <v>6</v>
      </c>
      <c r="C2038" s="11" t="s">
        <v>415</v>
      </c>
      <c r="D2038" s="11" t="s">
        <v>292</v>
      </c>
      <c r="E2038" s="11" t="s">
        <v>282</v>
      </c>
      <c r="F2038" s="11" t="s">
        <v>380</v>
      </c>
      <c r="G2038" s="11" t="s">
        <v>433</v>
      </c>
      <c r="H2038" s="11" t="s">
        <v>213</v>
      </c>
      <c r="I2038" s="11">
        <v>22</v>
      </c>
      <c r="J2038" s="11" t="s">
        <v>31</v>
      </c>
      <c r="K2038" s="164" t="s">
        <v>365</v>
      </c>
      <c r="L2038" s="11" t="s">
        <v>12549</v>
      </c>
      <c r="M2038" s="11" t="str">
        <f t="shared" si="108"/>
        <v>6_x6_1x_R_22a</v>
      </c>
      <c r="N2038" s="11" t="s">
        <v>11424</v>
      </c>
      <c r="O2038" s="11" t="s">
        <v>328</v>
      </c>
      <c r="P2038" s="11"/>
      <c r="Q2038" s="55" t="s">
        <v>7489</v>
      </c>
      <c r="R2038" s="11" t="s">
        <v>16186</v>
      </c>
      <c r="S2038" s="152" t="s">
        <v>8319</v>
      </c>
      <c r="T2038" s="78" t="str">
        <f t="shared" si="107"/>
        <v>y1_2_4y</v>
      </c>
      <c r="U2038" s="78" t="str">
        <f>INDEX(Lista!$O$2:$S$206,MATCH('Base data'!T2038,Lista!$P$2:$P$206,0),3)</f>
        <v>Bråk - Multiplicera och dividera bråk</v>
      </c>
      <c r="V2038" s="78" t="str">
        <f>INDEX(Lista!$O$2:$S$206,MATCH('Base data'!T2038,Lista!$P$2:$P$206,0),4)</f>
        <v>T_1_2</v>
      </c>
      <c r="W2038" s="78" t="str">
        <f>INDEX(Lista!$O$2:$S$206,MATCH('Base data'!T2038,Lista!$P$2:$P$206,0),5)</f>
        <v>Bråk</v>
      </c>
      <c r="X2038" s="214" t="s">
        <v>16772</v>
      </c>
    </row>
    <row r="2039" spans="1:24" x14ac:dyDescent="0.2">
      <c r="A2039" s="215">
        <v>9789152302484</v>
      </c>
      <c r="B2039" s="11">
        <v>6</v>
      </c>
      <c r="C2039" s="11" t="s">
        <v>415</v>
      </c>
      <c r="D2039" s="11" t="s">
        <v>292</v>
      </c>
      <c r="E2039" s="11" t="s">
        <v>282</v>
      </c>
      <c r="F2039" s="11" t="s">
        <v>380</v>
      </c>
      <c r="G2039" s="11" t="s">
        <v>433</v>
      </c>
      <c r="H2039" s="11" t="s">
        <v>213</v>
      </c>
      <c r="I2039" s="11">
        <v>22</v>
      </c>
      <c r="J2039" s="11" t="s">
        <v>34</v>
      </c>
      <c r="K2039" s="164" t="s">
        <v>365</v>
      </c>
      <c r="L2039" s="11" t="s">
        <v>12549</v>
      </c>
      <c r="M2039" s="11" t="str">
        <f t="shared" si="108"/>
        <v>6_x6_1x_R_22b</v>
      </c>
      <c r="N2039" s="11" t="s">
        <v>11425</v>
      </c>
      <c r="O2039" s="11" t="s">
        <v>328</v>
      </c>
      <c r="P2039" s="11"/>
      <c r="Q2039" s="55" t="s">
        <v>7490</v>
      </c>
      <c r="R2039" s="11" t="s">
        <v>16186</v>
      </c>
      <c r="S2039" s="152" t="s">
        <v>8319</v>
      </c>
      <c r="T2039" s="78" t="str">
        <f t="shared" si="107"/>
        <v>y1_2_4y</v>
      </c>
      <c r="U2039" s="78" t="str">
        <f>INDEX(Lista!$O$2:$S$206,MATCH('Base data'!T2039,Lista!$P$2:$P$206,0),3)</f>
        <v>Bråk - Multiplicera och dividera bråk</v>
      </c>
      <c r="V2039" s="78" t="str">
        <f>INDEX(Lista!$O$2:$S$206,MATCH('Base data'!T2039,Lista!$P$2:$P$206,0),4)</f>
        <v>T_1_2</v>
      </c>
      <c r="W2039" s="78" t="str">
        <f>INDEX(Lista!$O$2:$S$206,MATCH('Base data'!T2039,Lista!$P$2:$P$206,0),5)</f>
        <v>Bråk</v>
      </c>
      <c r="X2039" s="214" t="s">
        <v>16772</v>
      </c>
    </row>
    <row r="2040" spans="1:24" x14ac:dyDescent="0.2">
      <c r="A2040" s="215">
        <v>9789152302484</v>
      </c>
      <c r="B2040" s="11">
        <v>6</v>
      </c>
      <c r="C2040" s="11" t="s">
        <v>415</v>
      </c>
      <c r="D2040" s="11" t="s">
        <v>292</v>
      </c>
      <c r="E2040" s="11" t="s">
        <v>282</v>
      </c>
      <c r="F2040" s="11" t="s">
        <v>380</v>
      </c>
      <c r="G2040" s="11" t="s">
        <v>433</v>
      </c>
      <c r="H2040" s="11" t="s">
        <v>213</v>
      </c>
      <c r="I2040" s="11">
        <v>22</v>
      </c>
      <c r="J2040" s="11" t="s">
        <v>40</v>
      </c>
      <c r="K2040" s="164" t="s">
        <v>365</v>
      </c>
      <c r="L2040" s="11" t="s">
        <v>12549</v>
      </c>
      <c r="M2040" s="11" t="str">
        <f t="shared" si="108"/>
        <v>6_x6_1x_R_22c</v>
      </c>
      <c r="N2040" s="11" t="s">
        <v>11426</v>
      </c>
      <c r="O2040" s="11" t="s">
        <v>328</v>
      </c>
      <c r="P2040" s="11"/>
      <c r="Q2040" s="55" t="s">
        <v>7491</v>
      </c>
      <c r="R2040" s="11" t="s">
        <v>16186</v>
      </c>
      <c r="S2040" s="152" t="s">
        <v>8319</v>
      </c>
      <c r="T2040" s="78" t="str">
        <f t="shared" si="107"/>
        <v>y1_2_4y</v>
      </c>
      <c r="U2040" s="78" t="str">
        <f>INDEX(Lista!$O$2:$S$206,MATCH('Base data'!T2040,Lista!$P$2:$P$206,0),3)</f>
        <v>Bråk - Multiplicera och dividera bråk</v>
      </c>
      <c r="V2040" s="78" t="str">
        <f>INDEX(Lista!$O$2:$S$206,MATCH('Base data'!T2040,Lista!$P$2:$P$206,0),4)</f>
        <v>T_1_2</v>
      </c>
      <c r="W2040" s="78" t="str">
        <f>INDEX(Lista!$O$2:$S$206,MATCH('Base data'!T2040,Lista!$P$2:$P$206,0),5)</f>
        <v>Bråk</v>
      </c>
      <c r="X2040" s="214" t="s">
        <v>16772</v>
      </c>
    </row>
    <row r="2041" spans="1:24" x14ac:dyDescent="0.2">
      <c r="A2041" s="215">
        <v>9789152302484</v>
      </c>
      <c r="B2041" s="11">
        <v>6</v>
      </c>
      <c r="C2041" s="11" t="s">
        <v>415</v>
      </c>
      <c r="D2041" s="11" t="s">
        <v>292</v>
      </c>
      <c r="E2041" s="11" t="s">
        <v>282</v>
      </c>
      <c r="F2041" s="11" t="s">
        <v>380</v>
      </c>
      <c r="G2041" s="11" t="s">
        <v>433</v>
      </c>
      <c r="H2041" s="11" t="s">
        <v>213</v>
      </c>
      <c r="I2041" s="11">
        <v>23</v>
      </c>
      <c r="J2041" s="11" t="s">
        <v>31</v>
      </c>
      <c r="K2041" s="164" t="s">
        <v>365</v>
      </c>
      <c r="L2041" s="11" t="s">
        <v>12549</v>
      </c>
      <c r="M2041" s="11" t="str">
        <f t="shared" si="108"/>
        <v>6_x6_1x_R_23a</v>
      </c>
      <c r="N2041" s="11" t="s">
        <v>11427</v>
      </c>
      <c r="O2041" s="11" t="s">
        <v>1256</v>
      </c>
      <c r="P2041" s="11"/>
      <c r="Q2041" s="55" t="s">
        <v>7492</v>
      </c>
      <c r="R2041" s="11" t="s">
        <v>7493</v>
      </c>
      <c r="S2041" s="152" t="s">
        <v>8387</v>
      </c>
      <c r="T2041" s="78" t="str">
        <f t="shared" si="107"/>
        <v>y4_15_3y</v>
      </c>
      <c r="U2041" s="78" t="str">
        <f>INDEX(Lista!$O$2:$S$206,MATCH('Base data'!T2041,Lista!$P$2:$P$206,0),3)</f>
        <v>Volym &amp; olika sorters kroppar - Klot</v>
      </c>
      <c r="V2041" s="78" t="str">
        <f>INDEX(Lista!$O$2:$S$206,MATCH('Base data'!T2041,Lista!$P$2:$P$206,0),4)</f>
        <v>G_4_15</v>
      </c>
      <c r="W2041" s="78" t="str">
        <f>INDEX(Lista!$O$2:$S$206,MATCH('Base data'!T2041,Lista!$P$2:$P$206,0),5)</f>
        <v>Volym &amp; olika sorters kroppar</v>
      </c>
      <c r="X2041" s="214" t="s">
        <v>16772</v>
      </c>
    </row>
    <row r="2042" spans="1:24" x14ac:dyDescent="0.2">
      <c r="A2042" s="215">
        <v>9789152302484</v>
      </c>
      <c r="B2042" s="11">
        <v>6</v>
      </c>
      <c r="C2042" s="11" t="s">
        <v>415</v>
      </c>
      <c r="D2042" s="11" t="s">
        <v>292</v>
      </c>
      <c r="E2042" s="11" t="s">
        <v>282</v>
      </c>
      <c r="F2042" s="11" t="s">
        <v>380</v>
      </c>
      <c r="G2042" s="11" t="s">
        <v>433</v>
      </c>
      <c r="H2042" s="11" t="s">
        <v>213</v>
      </c>
      <c r="I2042" s="11">
        <v>23</v>
      </c>
      <c r="J2042" s="11" t="s">
        <v>34</v>
      </c>
      <c r="K2042" s="164" t="s">
        <v>365</v>
      </c>
      <c r="L2042" s="11" t="s">
        <v>12549</v>
      </c>
      <c r="M2042" s="11" t="str">
        <f t="shared" si="108"/>
        <v>6_x6_1x_R_23b</v>
      </c>
      <c r="N2042" s="11" t="s">
        <v>11428</v>
      </c>
      <c r="O2042" s="11" t="s">
        <v>1256</v>
      </c>
      <c r="P2042" s="11"/>
      <c r="Q2042" s="55" t="s">
        <v>7492</v>
      </c>
      <c r="R2042" s="11" t="s">
        <v>7494</v>
      </c>
      <c r="S2042" s="152" t="s">
        <v>8387</v>
      </c>
      <c r="T2042" s="78" t="str">
        <f t="shared" si="107"/>
        <v>y4_15_3y</v>
      </c>
      <c r="U2042" s="78" t="str">
        <f>INDEX(Lista!$O$2:$S$206,MATCH('Base data'!T2042,Lista!$P$2:$P$206,0),3)</f>
        <v>Volym &amp; olika sorters kroppar - Klot</v>
      </c>
      <c r="V2042" s="78" t="str">
        <f>INDEX(Lista!$O$2:$S$206,MATCH('Base data'!T2042,Lista!$P$2:$P$206,0),4)</f>
        <v>G_4_15</v>
      </c>
      <c r="W2042" s="78" t="str">
        <f>INDEX(Lista!$O$2:$S$206,MATCH('Base data'!T2042,Lista!$P$2:$P$206,0),5)</f>
        <v>Volym &amp; olika sorters kroppar</v>
      </c>
      <c r="X2042" s="214" t="s">
        <v>16772</v>
      </c>
    </row>
    <row r="2043" spans="1:24" x14ac:dyDescent="0.2">
      <c r="A2043" s="215">
        <v>9789152302484</v>
      </c>
      <c r="B2043" s="11">
        <v>6</v>
      </c>
      <c r="C2043" s="11" t="s">
        <v>415</v>
      </c>
      <c r="D2043" s="11" t="s">
        <v>292</v>
      </c>
      <c r="E2043" s="11" t="s">
        <v>282</v>
      </c>
      <c r="F2043" s="11" t="s">
        <v>380</v>
      </c>
      <c r="G2043" s="11" t="s">
        <v>433</v>
      </c>
      <c r="H2043" s="11" t="s">
        <v>213</v>
      </c>
      <c r="I2043" s="11">
        <v>24</v>
      </c>
      <c r="J2043" s="11" t="s">
        <v>31</v>
      </c>
      <c r="K2043" s="164" t="s">
        <v>365</v>
      </c>
      <c r="L2043" s="11" t="s">
        <v>12549</v>
      </c>
      <c r="M2043" s="11" t="str">
        <f t="shared" si="108"/>
        <v>6_x6_1x_R_24a</v>
      </c>
      <c r="N2043" s="11" t="s">
        <v>11429</v>
      </c>
      <c r="O2043" s="11" t="s">
        <v>358</v>
      </c>
      <c r="P2043" s="11"/>
      <c r="Q2043" s="55" t="s">
        <v>7495</v>
      </c>
      <c r="R2043" s="11" t="s">
        <v>16186</v>
      </c>
      <c r="S2043" s="152" t="s">
        <v>8388</v>
      </c>
      <c r="T2043" s="78" t="str">
        <f t="shared" si="107"/>
        <v>y2_24_1y</v>
      </c>
      <c r="U2043" s="78" t="str">
        <f>INDEX(Lista!$O$2:$S$206,MATCH('Base data'!T2043,Lista!$P$2:$P$206,0),3)</f>
        <v>Variabler och uttryck - Faktorisering</v>
      </c>
      <c r="V2043" s="78" t="str">
        <f>INDEX(Lista!$O$2:$S$206,MATCH('Base data'!T2043,Lista!$P$2:$P$206,0),4)</f>
        <v>SF_2_24</v>
      </c>
      <c r="W2043" s="78" t="str">
        <f>INDEX(Lista!$O$2:$S$206,MATCH('Base data'!T2043,Lista!$P$2:$P$206,0),5)</f>
        <v>Variabler och uttryck</v>
      </c>
      <c r="X2043" s="214" t="s">
        <v>16772</v>
      </c>
    </row>
    <row r="2044" spans="1:24" x14ac:dyDescent="0.2">
      <c r="A2044" s="215">
        <v>9789152302484</v>
      </c>
      <c r="B2044" s="11">
        <v>6</v>
      </c>
      <c r="C2044" s="11" t="s">
        <v>415</v>
      </c>
      <c r="D2044" s="11" t="s">
        <v>292</v>
      </c>
      <c r="E2044" s="11" t="s">
        <v>282</v>
      </c>
      <c r="F2044" s="11" t="s">
        <v>380</v>
      </c>
      <c r="G2044" s="11" t="s">
        <v>433</v>
      </c>
      <c r="H2044" s="11" t="s">
        <v>213</v>
      </c>
      <c r="I2044" s="11">
        <v>24</v>
      </c>
      <c r="J2044" s="11" t="s">
        <v>34</v>
      </c>
      <c r="K2044" s="164" t="s">
        <v>365</v>
      </c>
      <c r="L2044" s="11" t="s">
        <v>12549</v>
      </c>
      <c r="M2044" s="11" t="str">
        <f t="shared" si="108"/>
        <v>6_x6_1x_R_24b</v>
      </c>
      <c r="N2044" s="11" t="s">
        <v>11430</v>
      </c>
      <c r="O2044" s="11" t="s">
        <v>358</v>
      </c>
      <c r="P2044" s="11"/>
      <c r="Q2044" s="55" t="s">
        <v>7496</v>
      </c>
      <c r="R2044" s="11" t="s">
        <v>16186</v>
      </c>
      <c r="S2044" s="152" t="s">
        <v>8388</v>
      </c>
      <c r="T2044" s="78" t="str">
        <f t="shared" si="107"/>
        <v>y2_24_1y</v>
      </c>
      <c r="U2044" s="78" t="str">
        <f>INDEX(Lista!$O$2:$S$206,MATCH('Base data'!T2044,Lista!$P$2:$P$206,0),3)</f>
        <v>Variabler och uttryck - Faktorisering</v>
      </c>
      <c r="V2044" s="78" t="str">
        <f>INDEX(Lista!$O$2:$S$206,MATCH('Base data'!T2044,Lista!$P$2:$P$206,0),4)</f>
        <v>SF_2_24</v>
      </c>
      <c r="W2044" s="78" t="str">
        <f>INDEX(Lista!$O$2:$S$206,MATCH('Base data'!T2044,Lista!$P$2:$P$206,0),5)</f>
        <v>Variabler och uttryck</v>
      </c>
      <c r="X2044" s="214" t="s">
        <v>16772</v>
      </c>
    </row>
    <row r="2045" spans="1:24" x14ac:dyDescent="0.2">
      <c r="A2045" s="215">
        <v>9789152302484</v>
      </c>
      <c r="B2045" s="11">
        <v>6</v>
      </c>
      <c r="C2045" s="11" t="s">
        <v>415</v>
      </c>
      <c r="D2045" s="11" t="s">
        <v>292</v>
      </c>
      <c r="E2045" s="11" t="s">
        <v>282</v>
      </c>
      <c r="F2045" s="11" t="s">
        <v>380</v>
      </c>
      <c r="G2045" s="11" t="s">
        <v>433</v>
      </c>
      <c r="H2045" s="11" t="s">
        <v>213</v>
      </c>
      <c r="I2045" s="11">
        <v>24</v>
      </c>
      <c r="J2045" s="11" t="s">
        <v>40</v>
      </c>
      <c r="K2045" s="164" t="s">
        <v>365</v>
      </c>
      <c r="L2045" s="11" t="s">
        <v>12549</v>
      </c>
      <c r="M2045" s="11" t="str">
        <f t="shared" si="108"/>
        <v>6_x6_1x_R_24c</v>
      </c>
      <c r="N2045" s="11" t="s">
        <v>11431</v>
      </c>
      <c r="O2045" s="11" t="s">
        <v>358</v>
      </c>
      <c r="P2045" s="11"/>
      <c r="Q2045" s="55" t="s">
        <v>7497</v>
      </c>
      <c r="R2045" s="11" t="s">
        <v>16186</v>
      </c>
      <c r="S2045" s="152" t="s">
        <v>8388</v>
      </c>
      <c r="T2045" s="78" t="str">
        <f t="shared" si="107"/>
        <v>y2_24_1y</v>
      </c>
      <c r="U2045" s="78" t="str">
        <f>INDEX(Lista!$O$2:$S$206,MATCH('Base data'!T2045,Lista!$P$2:$P$206,0),3)</f>
        <v>Variabler och uttryck - Faktorisering</v>
      </c>
      <c r="V2045" s="78" t="str">
        <f>INDEX(Lista!$O$2:$S$206,MATCH('Base data'!T2045,Lista!$P$2:$P$206,0),4)</f>
        <v>SF_2_24</v>
      </c>
      <c r="W2045" s="78" t="str">
        <f>INDEX(Lista!$O$2:$S$206,MATCH('Base data'!T2045,Lista!$P$2:$P$206,0),5)</f>
        <v>Variabler och uttryck</v>
      </c>
      <c r="X2045" s="214" t="s">
        <v>16772</v>
      </c>
    </row>
    <row r="2046" spans="1:24" x14ac:dyDescent="0.2">
      <c r="A2046" s="215">
        <v>9789152302484</v>
      </c>
      <c r="B2046" s="11">
        <v>6</v>
      </c>
      <c r="C2046" s="11" t="s">
        <v>415</v>
      </c>
      <c r="D2046" s="11" t="s">
        <v>292</v>
      </c>
      <c r="E2046" s="11" t="s">
        <v>282</v>
      </c>
      <c r="F2046" s="11" t="s">
        <v>380</v>
      </c>
      <c r="G2046" s="11" t="s">
        <v>433</v>
      </c>
      <c r="H2046" s="11" t="s">
        <v>213</v>
      </c>
      <c r="I2046" s="11">
        <v>25</v>
      </c>
      <c r="J2046" s="11" t="s">
        <v>31</v>
      </c>
      <c r="K2046" s="164" t="s">
        <v>365</v>
      </c>
      <c r="L2046" s="11" t="s">
        <v>12549</v>
      </c>
      <c r="M2046" s="11" t="str">
        <f t="shared" si="108"/>
        <v>6_x6_1x_R_25a</v>
      </c>
      <c r="N2046" s="11" t="s">
        <v>11432</v>
      </c>
      <c r="O2046" s="11" t="s">
        <v>358</v>
      </c>
      <c r="P2046" s="11"/>
      <c r="Q2046" s="55" t="s">
        <v>7498</v>
      </c>
      <c r="R2046" s="11" t="s">
        <v>16186</v>
      </c>
      <c r="S2046" s="152" t="s">
        <v>8388</v>
      </c>
      <c r="T2046" s="78" t="str">
        <f t="shared" ref="T2046:T2109" si="109">"y"&amp;S2046&amp;"y"</f>
        <v>y2_24_1y</v>
      </c>
      <c r="U2046" s="78" t="str">
        <f>INDEX(Lista!$O$2:$S$206,MATCH('Base data'!T2046,Lista!$P$2:$P$206,0),3)</f>
        <v>Variabler och uttryck - Faktorisering</v>
      </c>
      <c r="V2046" s="78" t="str">
        <f>INDEX(Lista!$O$2:$S$206,MATCH('Base data'!T2046,Lista!$P$2:$P$206,0),4)</f>
        <v>SF_2_24</v>
      </c>
      <c r="W2046" s="78" t="str">
        <f>INDEX(Lista!$O$2:$S$206,MATCH('Base data'!T2046,Lista!$P$2:$P$206,0),5)</f>
        <v>Variabler och uttryck</v>
      </c>
      <c r="X2046" s="214" t="s">
        <v>16772</v>
      </c>
    </row>
    <row r="2047" spans="1:24" x14ac:dyDescent="0.2">
      <c r="A2047" s="215">
        <v>9789152302484</v>
      </c>
      <c r="B2047" s="11">
        <v>6</v>
      </c>
      <c r="C2047" s="11" t="s">
        <v>415</v>
      </c>
      <c r="D2047" s="11" t="s">
        <v>292</v>
      </c>
      <c r="E2047" s="11" t="s">
        <v>282</v>
      </c>
      <c r="F2047" s="11" t="s">
        <v>380</v>
      </c>
      <c r="G2047" s="11" t="s">
        <v>433</v>
      </c>
      <c r="H2047" s="11" t="s">
        <v>213</v>
      </c>
      <c r="I2047" s="11">
        <v>25</v>
      </c>
      <c r="J2047" s="11" t="s">
        <v>34</v>
      </c>
      <c r="K2047" s="164" t="s">
        <v>365</v>
      </c>
      <c r="L2047" s="11" t="s">
        <v>12549</v>
      </c>
      <c r="M2047" s="11" t="str">
        <f t="shared" si="108"/>
        <v>6_x6_1x_R_25b</v>
      </c>
      <c r="N2047" s="11" t="s">
        <v>11433</v>
      </c>
      <c r="O2047" s="11" t="s">
        <v>358</v>
      </c>
      <c r="P2047" s="11"/>
      <c r="Q2047" s="55" t="s">
        <v>7499</v>
      </c>
      <c r="R2047" s="11" t="s">
        <v>16186</v>
      </c>
      <c r="S2047" s="152" t="s">
        <v>8388</v>
      </c>
      <c r="T2047" s="78" t="str">
        <f t="shared" si="109"/>
        <v>y2_24_1y</v>
      </c>
      <c r="U2047" s="78" t="str">
        <f>INDEX(Lista!$O$2:$S$206,MATCH('Base data'!T2047,Lista!$P$2:$P$206,0),3)</f>
        <v>Variabler och uttryck - Faktorisering</v>
      </c>
      <c r="V2047" s="78" t="str">
        <f>INDEX(Lista!$O$2:$S$206,MATCH('Base data'!T2047,Lista!$P$2:$P$206,0),4)</f>
        <v>SF_2_24</v>
      </c>
      <c r="W2047" s="78" t="str">
        <f>INDEX(Lista!$O$2:$S$206,MATCH('Base data'!T2047,Lista!$P$2:$P$206,0),5)</f>
        <v>Variabler och uttryck</v>
      </c>
      <c r="X2047" s="214" t="s">
        <v>16772</v>
      </c>
    </row>
    <row r="2048" spans="1:24" x14ac:dyDescent="0.2">
      <c r="A2048" s="215">
        <v>9789152302484</v>
      </c>
      <c r="B2048" s="11">
        <v>6</v>
      </c>
      <c r="C2048" s="11" t="s">
        <v>415</v>
      </c>
      <c r="D2048" s="11" t="s">
        <v>292</v>
      </c>
      <c r="E2048" s="11" t="s">
        <v>282</v>
      </c>
      <c r="F2048" s="11" t="s">
        <v>380</v>
      </c>
      <c r="G2048" s="11" t="s">
        <v>433</v>
      </c>
      <c r="H2048" s="11" t="s">
        <v>213</v>
      </c>
      <c r="I2048" s="11">
        <v>25</v>
      </c>
      <c r="J2048" s="11" t="s">
        <v>40</v>
      </c>
      <c r="K2048" s="164" t="s">
        <v>365</v>
      </c>
      <c r="L2048" s="11" t="s">
        <v>12549</v>
      </c>
      <c r="M2048" s="11" t="str">
        <f t="shared" si="108"/>
        <v>6_x6_1x_R_25c</v>
      </c>
      <c r="N2048" s="11" t="s">
        <v>11434</v>
      </c>
      <c r="O2048" s="11" t="s">
        <v>358</v>
      </c>
      <c r="P2048" s="11"/>
      <c r="Q2048" s="55" t="s">
        <v>7500</v>
      </c>
      <c r="R2048" s="11" t="s">
        <v>16186</v>
      </c>
      <c r="S2048" s="152" t="s">
        <v>8388</v>
      </c>
      <c r="T2048" s="78" t="str">
        <f t="shared" si="109"/>
        <v>y2_24_1y</v>
      </c>
      <c r="U2048" s="78" t="str">
        <f>INDEX(Lista!$O$2:$S$206,MATCH('Base data'!T2048,Lista!$P$2:$P$206,0),3)</f>
        <v>Variabler och uttryck - Faktorisering</v>
      </c>
      <c r="V2048" s="78" t="str">
        <f>INDEX(Lista!$O$2:$S$206,MATCH('Base data'!T2048,Lista!$P$2:$P$206,0),4)</f>
        <v>SF_2_24</v>
      </c>
      <c r="W2048" s="78" t="str">
        <f>INDEX(Lista!$O$2:$S$206,MATCH('Base data'!T2048,Lista!$P$2:$P$206,0),5)</f>
        <v>Variabler och uttryck</v>
      </c>
      <c r="X2048" s="214" t="s">
        <v>16772</v>
      </c>
    </row>
    <row r="2049" spans="1:24" x14ac:dyDescent="0.2">
      <c r="A2049" s="215">
        <v>9789152302484</v>
      </c>
      <c r="B2049" s="11">
        <v>6</v>
      </c>
      <c r="C2049" s="11" t="s">
        <v>415</v>
      </c>
      <c r="D2049" s="11" t="s">
        <v>292</v>
      </c>
      <c r="E2049" s="11" t="s">
        <v>282</v>
      </c>
      <c r="F2049" s="11" t="s">
        <v>380</v>
      </c>
      <c r="G2049" s="11" t="s">
        <v>433</v>
      </c>
      <c r="H2049" s="11" t="s">
        <v>213</v>
      </c>
      <c r="I2049" s="11">
        <v>26</v>
      </c>
      <c r="J2049" s="11" t="s">
        <v>31</v>
      </c>
      <c r="K2049" s="164" t="s">
        <v>365</v>
      </c>
      <c r="L2049" s="11" t="s">
        <v>12549</v>
      </c>
      <c r="M2049" s="11" t="str">
        <f t="shared" si="108"/>
        <v>6_x6_1x_R_26a</v>
      </c>
      <c r="N2049" s="11" t="s">
        <v>11435</v>
      </c>
      <c r="O2049" s="11" t="s">
        <v>358</v>
      </c>
      <c r="P2049" s="11"/>
      <c r="Q2049" s="55" t="s">
        <v>7501</v>
      </c>
      <c r="R2049" s="11" t="s">
        <v>16186</v>
      </c>
      <c r="S2049" s="152" t="s">
        <v>8388</v>
      </c>
      <c r="T2049" s="78" t="str">
        <f t="shared" si="109"/>
        <v>y2_24_1y</v>
      </c>
      <c r="U2049" s="78" t="str">
        <f>INDEX(Lista!$O$2:$S$206,MATCH('Base data'!T2049,Lista!$P$2:$P$206,0),3)</f>
        <v>Variabler och uttryck - Faktorisering</v>
      </c>
      <c r="V2049" s="78" t="str">
        <f>INDEX(Lista!$O$2:$S$206,MATCH('Base data'!T2049,Lista!$P$2:$P$206,0),4)</f>
        <v>SF_2_24</v>
      </c>
      <c r="W2049" s="78" t="str">
        <f>INDEX(Lista!$O$2:$S$206,MATCH('Base data'!T2049,Lista!$P$2:$P$206,0),5)</f>
        <v>Variabler och uttryck</v>
      </c>
      <c r="X2049" s="214" t="s">
        <v>16772</v>
      </c>
    </row>
    <row r="2050" spans="1:24" x14ac:dyDescent="0.2">
      <c r="A2050" s="215">
        <v>9789152302484</v>
      </c>
      <c r="B2050" s="11">
        <v>6</v>
      </c>
      <c r="C2050" s="11" t="s">
        <v>415</v>
      </c>
      <c r="D2050" s="11" t="s">
        <v>292</v>
      </c>
      <c r="E2050" s="11" t="s">
        <v>282</v>
      </c>
      <c r="F2050" s="11" t="s">
        <v>380</v>
      </c>
      <c r="G2050" s="11" t="s">
        <v>433</v>
      </c>
      <c r="H2050" s="11" t="s">
        <v>213</v>
      </c>
      <c r="I2050" s="11">
        <v>26</v>
      </c>
      <c r="J2050" s="11" t="s">
        <v>34</v>
      </c>
      <c r="K2050" s="164" t="s">
        <v>365</v>
      </c>
      <c r="L2050" s="11" t="s">
        <v>12549</v>
      </c>
      <c r="M2050" s="11" t="str">
        <f t="shared" si="108"/>
        <v>6_x6_1x_R_26b</v>
      </c>
      <c r="N2050" s="11" t="s">
        <v>11436</v>
      </c>
      <c r="O2050" s="11" t="s">
        <v>358</v>
      </c>
      <c r="P2050" s="11"/>
      <c r="Q2050" s="55" t="s">
        <v>7502</v>
      </c>
      <c r="R2050" s="11" t="s">
        <v>16186</v>
      </c>
      <c r="S2050" s="152" t="s">
        <v>8388</v>
      </c>
      <c r="T2050" s="78" t="str">
        <f t="shared" si="109"/>
        <v>y2_24_1y</v>
      </c>
      <c r="U2050" s="78" t="str">
        <f>INDEX(Lista!$O$2:$S$206,MATCH('Base data'!T2050,Lista!$P$2:$P$206,0),3)</f>
        <v>Variabler och uttryck - Faktorisering</v>
      </c>
      <c r="V2050" s="78" t="str">
        <f>INDEX(Lista!$O$2:$S$206,MATCH('Base data'!T2050,Lista!$P$2:$P$206,0),4)</f>
        <v>SF_2_24</v>
      </c>
      <c r="W2050" s="78" t="str">
        <f>INDEX(Lista!$O$2:$S$206,MATCH('Base data'!T2050,Lista!$P$2:$P$206,0),5)</f>
        <v>Variabler och uttryck</v>
      </c>
      <c r="X2050" s="214" t="s">
        <v>16772</v>
      </c>
    </row>
    <row r="2051" spans="1:24" x14ac:dyDescent="0.2">
      <c r="A2051" s="215">
        <v>9789152302484</v>
      </c>
      <c r="B2051" s="11">
        <v>6</v>
      </c>
      <c r="C2051" s="11" t="s">
        <v>415</v>
      </c>
      <c r="D2051" s="11" t="s">
        <v>292</v>
      </c>
      <c r="E2051" s="11" t="s">
        <v>282</v>
      </c>
      <c r="F2051" s="11" t="s">
        <v>380</v>
      </c>
      <c r="G2051" s="11" t="s">
        <v>433</v>
      </c>
      <c r="H2051" s="11" t="s">
        <v>213</v>
      </c>
      <c r="I2051" s="11">
        <v>26</v>
      </c>
      <c r="J2051" s="11" t="s">
        <v>40</v>
      </c>
      <c r="K2051" s="164" t="s">
        <v>365</v>
      </c>
      <c r="L2051" s="11" t="s">
        <v>12549</v>
      </c>
      <c r="M2051" s="11" t="str">
        <f t="shared" si="108"/>
        <v>6_x6_1x_R_26c</v>
      </c>
      <c r="N2051" s="11" t="s">
        <v>11437</v>
      </c>
      <c r="O2051" s="11" t="s">
        <v>358</v>
      </c>
      <c r="P2051" s="11"/>
      <c r="Q2051" s="55" t="s">
        <v>7503</v>
      </c>
      <c r="R2051" s="11" t="s">
        <v>16186</v>
      </c>
      <c r="S2051" s="152" t="s">
        <v>8388</v>
      </c>
      <c r="T2051" s="78" t="str">
        <f t="shared" si="109"/>
        <v>y2_24_1y</v>
      </c>
      <c r="U2051" s="78" t="str">
        <f>INDEX(Lista!$O$2:$S$206,MATCH('Base data'!T2051,Lista!$P$2:$P$206,0),3)</f>
        <v>Variabler och uttryck - Faktorisering</v>
      </c>
      <c r="V2051" s="78" t="str">
        <f>INDEX(Lista!$O$2:$S$206,MATCH('Base data'!T2051,Lista!$P$2:$P$206,0),4)</f>
        <v>SF_2_24</v>
      </c>
      <c r="W2051" s="78" t="str">
        <f>INDEX(Lista!$O$2:$S$206,MATCH('Base data'!T2051,Lista!$P$2:$P$206,0),5)</f>
        <v>Variabler och uttryck</v>
      </c>
      <c r="X2051" s="214" t="s">
        <v>16772</v>
      </c>
    </row>
    <row r="2052" spans="1:24" x14ac:dyDescent="0.2">
      <c r="A2052" s="215">
        <v>9789152302484</v>
      </c>
      <c r="B2052" s="11">
        <v>6</v>
      </c>
      <c r="C2052" s="11" t="s">
        <v>415</v>
      </c>
      <c r="D2052" s="11" t="s">
        <v>292</v>
      </c>
      <c r="E2052" s="11" t="s">
        <v>282</v>
      </c>
      <c r="F2052" s="11" t="s">
        <v>380</v>
      </c>
      <c r="G2052" s="11" t="s">
        <v>433</v>
      </c>
      <c r="H2052" s="11" t="s">
        <v>213</v>
      </c>
      <c r="I2052" s="11">
        <v>27</v>
      </c>
      <c r="J2052" s="11" t="s">
        <v>31</v>
      </c>
      <c r="K2052" s="164" t="s">
        <v>365</v>
      </c>
      <c r="L2052" s="11" t="s">
        <v>12549</v>
      </c>
      <c r="M2052" s="11" t="str">
        <f t="shared" si="108"/>
        <v>6_x6_1x_R_27a</v>
      </c>
      <c r="N2052" s="11" t="s">
        <v>11438</v>
      </c>
      <c r="O2052" s="11" t="s">
        <v>358</v>
      </c>
      <c r="P2052" s="11"/>
      <c r="Q2052" s="55" t="s">
        <v>7504</v>
      </c>
      <c r="R2052" s="11" t="s">
        <v>16186</v>
      </c>
      <c r="S2052" s="152" t="s">
        <v>8388</v>
      </c>
      <c r="T2052" s="78" t="str">
        <f t="shared" si="109"/>
        <v>y2_24_1y</v>
      </c>
      <c r="U2052" s="78" t="str">
        <f>INDEX(Lista!$O$2:$S$206,MATCH('Base data'!T2052,Lista!$P$2:$P$206,0),3)</f>
        <v>Variabler och uttryck - Faktorisering</v>
      </c>
      <c r="V2052" s="78" t="str">
        <f>INDEX(Lista!$O$2:$S$206,MATCH('Base data'!T2052,Lista!$P$2:$P$206,0),4)</f>
        <v>SF_2_24</v>
      </c>
      <c r="W2052" s="78" t="str">
        <f>INDEX(Lista!$O$2:$S$206,MATCH('Base data'!T2052,Lista!$P$2:$P$206,0),5)</f>
        <v>Variabler och uttryck</v>
      </c>
      <c r="X2052" s="214" t="s">
        <v>16772</v>
      </c>
    </row>
    <row r="2053" spans="1:24" x14ac:dyDescent="0.2">
      <c r="A2053" s="215">
        <v>9789152302484</v>
      </c>
      <c r="B2053" s="11">
        <v>6</v>
      </c>
      <c r="C2053" s="11" t="s">
        <v>415</v>
      </c>
      <c r="D2053" s="11" t="s">
        <v>292</v>
      </c>
      <c r="E2053" s="11" t="s">
        <v>282</v>
      </c>
      <c r="F2053" s="11" t="s">
        <v>380</v>
      </c>
      <c r="G2053" s="11" t="s">
        <v>433</v>
      </c>
      <c r="H2053" s="11" t="s">
        <v>213</v>
      </c>
      <c r="I2053" s="11">
        <v>27</v>
      </c>
      <c r="J2053" s="11" t="s">
        <v>34</v>
      </c>
      <c r="K2053" s="164" t="s">
        <v>365</v>
      </c>
      <c r="L2053" s="11" t="s">
        <v>12549</v>
      </c>
      <c r="M2053" s="11" t="str">
        <f t="shared" si="108"/>
        <v>6_x6_1x_R_27b</v>
      </c>
      <c r="N2053" s="11" t="s">
        <v>11439</v>
      </c>
      <c r="O2053" s="11" t="s">
        <v>358</v>
      </c>
      <c r="P2053" s="11"/>
      <c r="Q2053" s="55" t="s">
        <v>7505</v>
      </c>
      <c r="R2053" s="11" t="s">
        <v>16186</v>
      </c>
      <c r="S2053" s="152" t="s">
        <v>8388</v>
      </c>
      <c r="T2053" s="78" t="str">
        <f t="shared" si="109"/>
        <v>y2_24_1y</v>
      </c>
      <c r="U2053" s="78" t="str">
        <f>INDEX(Lista!$O$2:$S$206,MATCH('Base data'!T2053,Lista!$P$2:$P$206,0),3)</f>
        <v>Variabler och uttryck - Faktorisering</v>
      </c>
      <c r="V2053" s="78" t="str">
        <f>INDEX(Lista!$O$2:$S$206,MATCH('Base data'!T2053,Lista!$P$2:$P$206,0),4)</f>
        <v>SF_2_24</v>
      </c>
      <c r="W2053" s="78" t="str">
        <f>INDEX(Lista!$O$2:$S$206,MATCH('Base data'!T2053,Lista!$P$2:$P$206,0),5)</f>
        <v>Variabler och uttryck</v>
      </c>
      <c r="X2053" s="214" t="s">
        <v>16772</v>
      </c>
    </row>
    <row r="2054" spans="1:24" x14ac:dyDescent="0.2">
      <c r="A2054" s="215">
        <v>9789152302484</v>
      </c>
      <c r="B2054" s="11">
        <v>6</v>
      </c>
      <c r="C2054" s="11" t="s">
        <v>415</v>
      </c>
      <c r="D2054" s="11" t="s">
        <v>292</v>
      </c>
      <c r="E2054" s="11" t="s">
        <v>282</v>
      </c>
      <c r="F2054" s="11" t="s">
        <v>380</v>
      </c>
      <c r="G2054" s="11" t="s">
        <v>433</v>
      </c>
      <c r="H2054" s="11" t="s">
        <v>213</v>
      </c>
      <c r="I2054" s="11">
        <v>27</v>
      </c>
      <c r="J2054" s="11" t="s">
        <v>40</v>
      </c>
      <c r="K2054" s="164" t="s">
        <v>365</v>
      </c>
      <c r="L2054" s="11" t="s">
        <v>12549</v>
      </c>
      <c r="M2054" s="11" t="str">
        <f t="shared" ref="M2054:M2117" si="110">B2054&amp;"_"&amp;F2054&amp;"_"&amp;H2054&amp;"_"&amp;I2054&amp;J2054</f>
        <v>6_x6_1x_R_27c</v>
      </c>
      <c r="N2054" s="11" t="s">
        <v>11440</v>
      </c>
      <c r="O2054" s="11" t="s">
        <v>358</v>
      </c>
      <c r="P2054" s="11"/>
      <c r="Q2054" s="55" t="s">
        <v>7506</v>
      </c>
      <c r="R2054" s="11" t="s">
        <v>16186</v>
      </c>
      <c r="S2054" s="152" t="s">
        <v>8388</v>
      </c>
      <c r="T2054" s="78" t="str">
        <f t="shared" si="109"/>
        <v>y2_24_1y</v>
      </c>
      <c r="U2054" s="78" t="str">
        <f>INDEX(Lista!$O$2:$S$206,MATCH('Base data'!T2054,Lista!$P$2:$P$206,0),3)</f>
        <v>Variabler och uttryck - Faktorisering</v>
      </c>
      <c r="V2054" s="78" t="str">
        <f>INDEX(Lista!$O$2:$S$206,MATCH('Base data'!T2054,Lista!$P$2:$P$206,0),4)</f>
        <v>SF_2_24</v>
      </c>
      <c r="W2054" s="78" t="str">
        <f>INDEX(Lista!$O$2:$S$206,MATCH('Base data'!T2054,Lista!$P$2:$P$206,0),5)</f>
        <v>Variabler och uttryck</v>
      </c>
      <c r="X2054" s="214" t="s">
        <v>16772</v>
      </c>
    </row>
    <row r="2055" spans="1:24" x14ac:dyDescent="0.2">
      <c r="A2055" s="215">
        <v>9789152302484</v>
      </c>
      <c r="B2055" s="11">
        <v>6</v>
      </c>
      <c r="C2055" s="11" t="s">
        <v>415</v>
      </c>
      <c r="D2055" s="11" t="s">
        <v>292</v>
      </c>
      <c r="E2055" s="11" t="s">
        <v>282</v>
      </c>
      <c r="F2055" s="11" t="s">
        <v>380</v>
      </c>
      <c r="G2055" s="11" t="s">
        <v>433</v>
      </c>
      <c r="H2055" s="11" t="s">
        <v>213</v>
      </c>
      <c r="I2055" s="11">
        <v>28</v>
      </c>
      <c r="J2055" s="11" t="s">
        <v>31</v>
      </c>
      <c r="K2055" s="164" t="s">
        <v>365</v>
      </c>
      <c r="L2055" s="11" t="s">
        <v>12549</v>
      </c>
      <c r="M2055" s="11" t="str">
        <f t="shared" si="110"/>
        <v>6_x6_1x_R_28a</v>
      </c>
      <c r="N2055" s="11" t="s">
        <v>11441</v>
      </c>
      <c r="O2055" s="11" t="s">
        <v>358</v>
      </c>
      <c r="P2055" s="11"/>
      <c r="Q2055" s="55" t="s">
        <v>7507</v>
      </c>
      <c r="R2055" s="11" t="s">
        <v>16186</v>
      </c>
      <c r="S2055" s="152" t="s">
        <v>8388</v>
      </c>
      <c r="T2055" s="78" t="str">
        <f t="shared" si="109"/>
        <v>y2_24_1y</v>
      </c>
      <c r="U2055" s="78" t="str">
        <f>INDEX(Lista!$O$2:$S$206,MATCH('Base data'!T2055,Lista!$P$2:$P$206,0),3)</f>
        <v>Variabler och uttryck - Faktorisering</v>
      </c>
      <c r="V2055" s="78" t="str">
        <f>INDEX(Lista!$O$2:$S$206,MATCH('Base data'!T2055,Lista!$P$2:$P$206,0),4)</f>
        <v>SF_2_24</v>
      </c>
      <c r="W2055" s="78" t="str">
        <f>INDEX(Lista!$O$2:$S$206,MATCH('Base data'!T2055,Lista!$P$2:$P$206,0),5)</f>
        <v>Variabler och uttryck</v>
      </c>
      <c r="X2055" s="214" t="s">
        <v>16772</v>
      </c>
    </row>
    <row r="2056" spans="1:24" x14ac:dyDescent="0.2">
      <c r="A2056" s="215">
        <v>9789152302484</v>
      </c>
      <c r="B2056" s="11">
        <v>6</v>
      </c>
      <c r="C2056" s="11" t="s">
        <v>415</v>
      </c>
      <c r="D2056" s="11" t="s">
        <v>292</v>
      </c>
      <c r="E2056" s="11" t="s">
        <v>282</v>
      </c>
      <c r="F2056" s="11" t="s">
        <v>380</v>
      </c>
      <c r="G2056" s="11" t="s">
        <v>433</v>
      </c>
      <c r="H2056" s="11" t="s">
        <v>213</v>
      </c>
      <c r="I2056" s="11">
        <v>28</v>
      </c>
      <c r="J2056" s="11" t="s">
        <v>34</v>
      </c>
      <c r="K2056" s="164" t="s">
        <v>365</v>
      </c>
      <c r="L2056" s="11" t="s">
        <v>12549</v>
      </c>
      <c r="M2056" s="11" t="str">
        <f t="shared" si="110"/>
        <v>6_x6_1x_R_28b</v>
      </c>
      <c r="N2056" s="11" t="s">
        <v>11442</v>
      </c>
      <c r="O2056" s="11" t="s">
        <v>358</v>
      </c>
      <c r="P2056" s="11"/>
      <c r="Q2056" s="55" t="s">
        <v>7508</v>
      </c>
      <c r="R2056" s="11" t="s">
        <v>16186</v>
      </c>
      <c r="S2056" s="152" t="s">
        <v>8388</v>
      </c>
      <c r="T2056" s="78" t="str">
        <f t="shared" si="109"/>
        <v>y2_24_1y</v>
      </c>
      <c r="U2056" s="78" t="str">
        <f>INDEX(Lista!$O$2:$S$206,MATCH('Base data'!T2056,Lista!$P$2:$P$206,0),3)</f>
        <v>Variabler och uttryck - Faktorisering</v>
      </c>
      <c r="V2056" s="78" t="str">
        <f>INDEX(Lista!$O$2:$S$206,MATCH('Base data'!T2056,Lista!$P$2:$P$206,0),4)</f>
        <v>SF_2_24</v>
      </c>
      <c r="W2056" s="78" t="str">
        <f>INDEX(Lista!$O$2:$S$206,MATCH('Base data'!T2056,Lista!$P$2:$P$206,0),5)</f>
        <v>Variabler och uttryck</v>
      </c>
      <c r="X2056" s="214" t="s">
        <v>16772</v>
      </c>
    </row>
    <row r="2057" spans="1:24" x14ac:dyDescent="0.2">
      <c r="A2057" s="215">
        <v>9789152302484</v>
      </c>
      <c r="B2057" s="11">
        <v>6</v>
      </c>
      <c r="C2057" s="11" t="s">
        <v>415</v>
      </c>
      <c r="D2057" s="11" t="s">
        <v>292</v>
      </c>
      <c r="E2057" s="11" t="s">
        <v>282</v>
      </c>
      <c r="F2057" s="11" t="s">
        <v>380</v>
      </c>
      <c r="G2057" s="11" t="s">
        <v>433</v>
      </c>
      <c r="H2057" s="11" t="s">
        <v>213</v>
      </c>
      <c r="I2057" s="11">
        <v>28</v>
      </c>
      <c r="J2057" s="11" t="s">
        <v>40</v>
      </c>
      <c r="K2057" s="164" t="s">
        <v>365</v>
      </c>
      <c r="L2057" s="11" t="s">
        <v>12549</v>
      </c>
      <c r="M2057" s="11" t="str">
        <f t="shared" si="110"/>
        <v>6_x6_1x_R_28c</v>
      </c>
      <c r="N2057" s="11" t="s">
        <v>11443</v>
      </c>
      <c r="O2057" s="11" t="s">
        <v>358</v>
      </c>
      <c r="P2057" s="11"/>
      <c r="Q2057" s="55" t="s">
        <v>7509</v>
      </c>
      <c r="R2057" s="11" t="s">
        <v>16186</v>
      </c>
      <c r="S2057" s="152" t="s">
        <v>8388</v>
      </c>
      <c r="T2057" s="78" t="str">
        <f t="shared" si="109"/>
        <v>y2_24_1y</v>
      </c>
      <c r="U2057" s="78" t="str">
        <f>INDEX(Lista!$O$2:$S$206,MATCH('Base data'!T2057,Lista!$P$2:$P$206,0),3)</f>
        <v>Variabler och uttryck - Faktorisering</v>
      </c>
      <c r="V2057" s="78" t="str">
        <f>INDEX(Lista!$O$2:$S$206,MATCH('Base data'!T2057,Lista!$P$2:$P$206,0),4)</f>
        <v>SF_2_24</v>
      </c>
      <c r="W2057" s="78" t="str">
        <f>INDEX(Lista!$O$2:$S$206,MATCH('Base data'!T2057,Lista!$P$2:$P$206,0),5)</f>
        <v>Variabler och uttryck</v>
      </c>
      <c r="X2057" s="214" t="s">
        <v>16772</v>
      </c>
    </row>
    <row r="2058" spans="1:24" x14ac:dyDescent="0.2">
      <c r="A2058" s="215">
        <v>9789152302484</v>
      </c>
      <c r="B2058" s="11">
        <v>6</v>
      </c>
      <c r="C2058" s="11" t="s">
        <v>415</v>
      </c>
      <c r="D2058" s="11" t="s">
        <v>292</v>
      </c>
      <c r="E2058" s="11" t="s">
        <v>282</v>
      </c>
      <c r="F2058" s="11" t="s">
        <v>380</v>
      </c>
      <c r="G2058" s="11" t="s">
        <v>433</v>
      </c>
      <c r="H2058" s="11" t="s">
        <v>213</v>
      </c>
      <c r="I2058" s="11">
        <v>29</v>
      </c>
      <c r="J2058" s="11" t="s">
        <v>31</v>
      </c>
      <c r="K2058" s="164" t="s">
        <v>365</v>
      </c>
      <c r="L2058" s="11" t="s">
        <v>12549</v>
      </c>
      <c r="M2058" s="11" t="str">
        <f t="shared" si="110"/>
        <v>6_x6_1x_R_29a</v>
      </c>
      <c r="N2058" s="11" t="s">
        <v>11444</v>
      </c>
      <c r="O2058" s="11" t="s">
        <v>358</v>
      </c>
      <c r="P2058" s="11"/>
      <c r="Q2058" s="55" t="s">
        <v>7510</v>
      </c>
      <c r="R2058" s="11" t="s">
        <v>16186</v>
      </c>
      <c r="S2058" s="152" t="s">
        <v>8388</v>
      </c>
      <c r="T2058" s="78" t="str">
        <f t="shared" si="109"/>
        <v>y2_24_1y</v>
      </c>
      <c r="U2058" s="78" t="str">
        <f>INDEX(Lista!$O$2:$S$206,MATCH('Base data'!T2058,Lista!$P$2:$P$206,0),3)</f>
        <v>Variabler och uttryck - Faktorisering</v>
      </c>
      <c r="V2058" s="78" t="str">
        <f>INDEX(Lista!$O$2:$S$206,MATCH('Base data'!T2058,Lista!$P$2:$P$206,0),4)</f>
        <v>SF_2_24</v>
      </c>
      <c r="W2058" s="78" t="str">
        <f>INDEX(Lista!$O$2:$S$206,MATCH('Base data'!T2058,Lista!$P$2:$P$206,0),5)</f>
        <v>Variabler och uttryck</v>
      </c>
      <c r="X2058" s="214" t="s">
        <v>16772</v>
      </c>
    </row>
    <row r="2059" spans="1:24" x14ac:dyDescent="0.2">
      <c r="A2059" s="215">
        <v>9789152302484</v>
      </c>
      <c r="B2059" s="11">
        <v>6</v>
      </c>
      <c r="C2059" s="11" t="s">
        <v>415</v>
      </c>
      <c r="D2059" s="11" t="s">
        <v>292</v>
      </c>
      <c r="E2059" s="11" t="s">
        <v>282</v>
      </c>
      <c r="F2059" s="11" t="s">
        <v>380</v>
      </c>
      <c r="G2059" s="11" t="s">
        <v>433</v>
      </c>
      <c r="H2059" s="11" t="s">
        <v>213</v>
      </c>
      <c r="I2059" s="11">
        <v>29</v>
      </c>
      <c r="J2059" s="11" t="s">
        <v>34</v>
      </c>
      <c r="K2059" s="164" t="s">
        <v>365</v>
      </c>
      <c r="L2059" s="11" t="s">
        <v>12549</v>
      </c>
      <c r="M2059" s="11" t="str">
        <f t="shared" si="110"/>
        <v>6_x6_1x_R_29b</v>
      </c>
      <c r="N2059" s="11" t="s">
        <v>11445</v>
      </c>
      <c r="O2059" s="11" t="s">
        <v>358</v>
      </c>
      <c r="P2059" s="11"/>
      <c r="Q2059" s="55" t="s">
        <v>7511</v>
      </c>
      <c r="R2059" s="11" t="s">
        <v>16186</v>
      </c>
      <c r="S2059" s="152" t="s">
        <v>8388</v>
      </c>
      <c r="T2059" s="78" t="str">
        <f t="shared" si="109"/>
        <v>y2_24_1y</v>
      </c>
      <c r="U2059" s="78" t="str">
        <f>INDEX(Lista!$O$2:$S$206,MATCH('Base data'!T2059,Lista!$P$2:$P$206,0),3)</f>
        <v>Variabler och uttryck - Faktorisering</v>
      </c>
      <c r="V2059" s="78" t="str">
        <f>INDEX(Lista!$O$2:$S$206,MATCH('Base data'!T2059,Lista!$P$2:$P$206,0),4)</f>
        <v>SF_2_24</v>
      </c>
      <c r="W2059" s="78" t="str">
        <f>INDEX(Lista!$O$2:$S$206,MATCH('Base data'!T2059,Lista!$P$2:$P$206,0),5)</f>
        <v>Variabler och uttryck</v>
      </c>
      <c r="X2059" s="214" t="s">
        <v>16772</v>
      </c>
    </row>
    <row r="2060" spans="1:24" x14ac:dyDescent="0.2">
      <c r="A2060" s="215">
        <v>9789152302484</v>
      </c>
      <c r="B2060" s="11">
        <v>6</v>
      </c>
      <c r="C2060" s="11" t="s">
        <v>415</v>
      </c>
      <c r="D2060" s="11" t="s">
        <v>292</v>
      </c>
      <c r="E2060" s="11" t="s">
        <v>282</v>
      </c>
      <c r="F2060" s="11" t="s">
        <v>380</v>
      </c>
      <c r="G2060" s="11" t="s">
        <v>433</v>
      </c>
      <c r="H2060" s="11" t="s">
        <v>213</v>
      </c>
      <c r="I2060" s="11">
        <v>29</v>
      </c>
      <c r="J2060" s="11" t="s">
        <v>40</v>
      </c>
      <c r="K2060" s="164" t="s">
        <v>365</v>
      </c>
      <c r="L2060" s="11" t="s">
        <v>12549</v>
      </c>
      <c r="M2060" s="11" t="str">
        <f t="shared" si="110"/>
        <v>6_x6_1x_R_29c</v>
      </c>
      <c r="N2060" s="11" t="s">
        <v>11446</v>
      </c>
      <c r="O2060" s="11" t="s">
        <v>358</v>
      </c>
      <c r="P2060" s="11"/>
      <c r="Q2060" s="55" t="s">
        <v>7512</v>
      </c>
      <c r="R2060" s="11" t="s">
        <v>16186</v>
      </c>
      <c r="S2060" s="152" t="s">
        <v>8388</v>
      </c>
      <c r="T2060" s="78" t="str">
        <f t="shared" si="109"/>
        <v>y2_24_1y</v>
      </c>
      <c r="U2060" s="78" t="str">
        <f>INDEX(Lista!$O$2:$S$206,MATCH('Base data'!T2060,Lista!$P$2:$P$206,0),3)</f>
        <v>Variabler och uttryck - Faktorisering</v>
      </c>
      <c r="V2060" s="78" t="str">
        <f>INDEX(Lista!$O$2:$S$206,MATCH('Base data'!T2060,Lista!$P$2:$P$206,0),4)</f>
        <v>SF_2_24</v>
      </c>
      <c r="W2060" s="78" t="str">
        <f>INDEX(Lista!$O$2:$S$206,MATCH('Base data'!T2060,Lista!$P$2:$P$206,0),5)</f>
        <v>Variabler och uttryck</v>
      </c>
      <c r="X2060" s="214" t="s">
        <v>16772</v>
      </c>
    </row>
    <row r="2061" spans="1:24" x14ac:dyDescent="0.2">
      <c r="A2061" s="215">
        <v>9789152302484</v>
      </c>
      <c r="B2061" s="11">
        <v>6</v>
      </c>
      <c r="C2061" s="11" t="s">
        <v>415</v>
      </c>
      <c r="D2061" s="11" t="s">
        <v>292</v>
      </c>
      <c r="E2061" s="11" t="s">
        <v>282</v>
      </c>
      <c r="F2061" s="11" t="s">
        <v>380</v>
      </c>
      <c r="G2061" s="11" t="s">
        <v>433</v>
      </c>
      <c r="H2061" s="11" t="s">
        <v>213</v>
      </c>
      <c r="I2061" s="11">
        <v>30</v>
      </c>
      <c r="J2061" s="11" t="s">
        <v>31</v>
      </c>
      <c r="K2061" s="164" t="s">
        <v>365</v>
      </c>
      <c r="L2061" s="11" t="s">
        <v>12549</v>
      </c>
      <c r="M2061" s="11" t="str">
        <f t="shared" si="110"/>
        <v>6_x6_1x_R_30a</v>
      </c>
      <c r="N2061" s="11" t="s">
        <v>11447</v>
      </c>
      <c r="O2061" s="11" t="s">
        <v>358</v>
      </c>
      <c r="P2061" s="11"/>
      <c r="Q2061" s="55" t="s">
        <v>7513</v>
      </c>
      <c r="R2061" s="11" t="s">
        <v>16186</v>
      </c>
      <c r="S2061" s="152" t="s">
        <v>8388</v>
      </c>
      <c r="T2061" s="78" t="str">
        <f t="shared" si="109"/>
        <v>y2_24_1y</v>
      </c>
      <c r="U2061" s="78" t="str">
        <f>INDEX(Lista!$O$2:$S$206,MATCH('Base data'!T2061,Lista!$P$2:$P$206,0),3)</f>
        <v>Variabler och uttryck - Faktorisering</v>
      </c>
      <c r="V2061" s="78" t="str">
        <f>INDEX(Lista!$O$2:$S$206,MATCH('Base data'!T2061,Lista!$P$2:$P$206,0),4)</f>
        <v>SF_2_24</v>
      </c>
      <c r="W2061" s="78" t="str">
        <f>INDEX(Lista!$O$2:$S$206,MATCH('Base data'!T2061,Lista!$P$2:$P$206,0),5)</f>
        <v>Variabler och uttryck</v>
      </c>
      <c r="X2061" s="214" t="s">
        <v>16772</v>
      </c>
    </row>
    <row r="2062" spans="1:24" x14ac:dyDescent="0.2">
      <c r="A2062" s="215">
        <v>9789152302484</v>
      </c>
      <c r="B2062" s="11">
        <v>6</v>
      </c>
      <c r="C2062" s="11" t="s">
        <v>415</v>
      </c>
      <c r="D2062" s="11" t="s">
        <v>292</v>
      </c>
      <c r="E2062" s="11" t="s">
        <v>282</v>
      </c>
      <c r="F2062" s="11" t="s">
        <v>380</v>
      </c>
      <c r="G2062" s="11" t="s">
        <v>433</v>
      </c>
      <c r="H2062" s="11" t="s">
        <v>213</v>
      </c>
      <c r="I2062" s="11">
        <v>30</v>
      </c>
      <c r="J2062" s="11" t="s">
        <v>34</v>
      </c>
      <c r="K2062" s="164" t="s">
        <v>365</v>
      </c>
      <c r="L2062" s="11" t="s">
        <v>12549</v>
      </c>
      <c r="M2062" s="11" t="str">
        <f t="shared" si="110"/>
        <v>6_x6_1x_R_30b</v>
      </c>
      <c r="N2062" s="11" t="s">
        <v>11448</v>
      </c>
      <c r="O2062" s="11" t="s">
        <v>358</v>
      </c>
      <c r="P2062" s="11"/>
      <c r="Q2062" s="55" t="s">
        <v>7514</v>
      </c>
      <c r="R2062" s="11" t="s">
        <v>16186</v>
      </c>
      <c r="S2062" s="152" t="s">
        <v>8388</v>
      </c>
      <c r="T2062" s="78" t="str">
        <f t="shared" si="109"/>
        <v>y2_24_1y</v>
      </c>
      <c r="U2062" s="78" t="str">
        <f>INDEX(Lista!$O$2:$S$206,MATCH('Base data'!T2062,Lista!$P$2:$P$206,0),3)</f>
        <v>Variabler och uttryck - Faktorisering</v>
      </c>
      <c r="V2062" s="78" t="str">
        <f>INDEX(Lista!$O$2:$S$206,MATCH('Base data'!T2062,Lista!$P$2:$P$206,0),4)</f>
        <v>SF_2_24</v>
      </c>
      <c r="W2062" s="78" t="str">
        <f>INDEX(Lista!$O$2:$S$206,MATCH('Base data'!T2062,Lista!$P$2:$P$206,0),5)</f>
        <v>Variabler och uttryck</v>
      </c>
      <c r="X2062" s="214" t="s">
        <v>16772</v>
      </c>
    </row>
    <row r="2063" spans="1:24" x14ac:dyDescent="0.2">
      <c r="A2063" s="215">
        <v>9789152302484</v>
      </c>
      <c r="B2063" s="11">
        <v>6</v>
      </c>
      <c r="C2063" s="11" t="s">
        <v>415</v>
      </c>
      <c r="D2063" s="11" t="s">
        <v>292</v>
      </c>
      <c r="E2063" s="11" t="s">
        <v>282</v>
      </c>
      <c r="F2063" s="11" t="s">
        <v>380</v>
      </c>
      <c r="G2063" s="11" t="s">
        <v>433</v>
      </c>
      <c r="H2063" s="11" t="s">
        <v>213</v>
      </c>
      <c r="I2063" s="11">
        <v>30</v>
      </c>
      <c r="J2063" s="11" t="s">
        <v>40</v>
      </c>
      <c r="K2063" s="164" t="s">
        <v>365</v>
      </c>
      <c r="L2063" s="11" t="s">
        <v>12549</v>
      </c>
      <c r="M2063" s="11" t="str">
        <f t="shared" si="110"/>
        <v>6_x6_1x_R_30c</v>
      </c>
      <c r="N2063" s="11" t="s">
        <v>11449</v>
      </c>
      <c r="O2063" s="11" t="s">
        <v>358</v>
      </c>
      <c r="P2063" s="11"/>
      <c r="Q2063" s="55" t="s">
        <v>7515</v>
      </c>
      <c r="R2063" s="11" t="s">
        <v>16186</v>
      </c>
      <c r="S2063" s="152" t="s">
        <v>8388</v>
      </c>
      <c r="T2063" s="78" t="str">
        <f t="shared" si="109"/>
        <v>y2_24_1y</v>
      </c>
      <c r="U2063" s="78" t="str">
        <f>INDEX(Lista!$O$2:$S$206,MATCH('Base data'!T2063,Lista!$P$2:$P$206,0),3)</f>
        <v>Variabler och uttryck - Faktorisering</v>
      </c>
      <c r="V2063" s="78" t="str">
        <f>INDEX(Lista!$O$2:$S$206,MATCH('Base data'!T2063,Lista!$P$2:$P$206,0),4)</f>
        <v>SF_2_24</v>
      </c>
      <c r="W2063" s="78" t="str">
        <f>INDEX(Lista!$O$2:$S$206,MATCH('Base data'!T2063,Lista!$P$2:$P$206,0),5)</f>
        <v>Variabler och uttryck</v>
      </c>
      <c r="X2063" s="214" t="s">
        <v>16772</v>
      </c>
    </row>
    <row r="2064" spans="1:24" x14ac:dyDescent="0.2">
      <c r="A2064" s="215">
        <v>9789152302484</v>
      </c>
      <c r="B2064" s="11">
        <v>6</v>
      </c>
      <c r="C2064" s="11" t="s">
        <v>415</v>
      </c>
      <c r="D2064" s="11" t="s">
        <v>292</v>
      </c>
      <c r="E2064" s="11" t="s">
        <v>282</v>
      </c>
      <c r="F2064" s="11" t="s">
        <v>380</v>
      </c>
      <c r="G2064" s="11" t="s">
        <v>433</v>
      </c>
      <c r="H2064" s="11" t="s">
        <v>213</v>
      </c>
      <c r="I2064" s="11">
        <v>31</v>
      </c>
      <c r="J2064" s="11" t="s">
        <v>31</v>
      </c>
      <c r="K2064" s="164" t="s">
        <v>365</v>
      </c>
      <c r="L2064" s="11" t="s">
        <v>12549</v>
      </c>
      <c r="M2064" s="11" t="str">
        <f t="shared" si="110"/>
        <v>6_x6_1x_R_31a</v>
      </c>
      <c r="N2064" s="11" t="s">
        <v>11450</v>
      </c>
      <c r="O2064" s="11" t="s">
        <v>358</v>
      </c>
      <c r="P2064" s="11"/>
      <c r="Q2064" s="55" t="s">
        <v>7516</v>
      </c>
      <c r="R2064" s="11" t="s">
        <v>16186</v>
      </c>
      <c r="S2064" s="152" t="s">
        <v>8388</v>
      </c>
      <c r="T2064" s="78" t="str">
        <f t="shared" si="109"/>
        <v>y2_24_1y</v>
      </c>
      <c r="U2064" s="78" t="str">
        <f>INDEX(Lista!$O$2:$S$206,MATCH('Base data'!T2064,Lista!$P$2:$P$206,0),3)</f>
        <v>Variabler och uttryck - Faktorisering</v>
      </c>
      <c r="V2064" s="78" t="str">
        <f>INDEX(Lista!$O$2:$S$206,MATCH('Base data'!T2064,Lista!$P$2:$P$206,0),4)</f>
        <v>SF_2_24</v>
      </c>
      <c r="W2064" s="78" t="str">
        <f>INDEX(Lista!$O$2:$S$206,MATCH('Base data'!T2064,Lista!$P$2:$P$206,0),5)</f>
        <v>Variabler och uttryck</v>
      </c>
      <c r="X2064" s="214" t="s">
        <v>16772</v>
      </c>
    </row>
    <row r="2065" spans="1:24" x14ac:dyDescent="0.2">
      <c r="A2065" s="215">
        <v>9789152302484</v>
      </c>
      <c r="B2065" s="11">
        <v>6</v>
      </c>
      <c r="C2065" s="11" t="s">
        <v>415</v>
      </c>
      <c r="D2065" s="11" t="s">
        <v>292</v>
      </c>
      <c r="E2065" s="11" t="s">
        <v>282</v>
      </c>
      <c r="F2065" s="11" t="s">
        <v>380</v>
      </c>
      <c r="G2065" s="11" t="s">
        <v>433</v>
      </c>
      <c r="H2065" s="11" t="s">
        <v>213</v>
      </c>
      <c r="I2065" s="11">
        <v>31</v>
      </c>
      <c r="J2065" s="11" t="s">
        <v>34</v>
      </c>
      <c r="K2065" s="164" t="s">
        <v>365</v>
      </c>
      <c r="L2065" s="11" t="s">
        <v>12549</v>
      </c>
      <c r="M2065" s="11" t="str">
        <f t="shared" si="110"/>
        <v>6_x6_1x_R_31b</v>
      </c>
      <c r="N2065" s="11" t="s">
        <v>11451</v>
      </c>
      <c r="O2065" s="11" t="s">
        <v>358</v>
      </c>
      <c r="P2065" s="11"/>
      <c r="Q2065" s="55" t="s">
        <v>7517</v>
      </c>
      <c r="R2065" s="11" t="s">
        <v>16186</v>
      </c>
      <c r="S2065" s="152" t="s">
        <v>8388</v>
      </c>
      <c r="T2065" s="78" t="str">
        <f t="shared" si="109"/>
        <v>y2_24_1y</v>
      </c>
      <c r="U2065" s="78" t="str">
        <f>INDEX(Lista!$O$2:$S$206,MATCH('Base data'!T2065,Lista!$P$2:$P$206,0),3)</f>
        <v>Variabler och uttryck - Faktorisering</v>
      </c>
      <c r="V2065" s="78" t="str">
        <f>INDEX(Lista!$O$2:$S$206,MATCH('Base data'!T2065,Lista!$P$2:$P$206,0),4)</f>
        <v>SF_2_24</v>
      </c>
      <c r="W2065" s="78" t="str">
        <f>INDEX(Lista!$O$2:$S$206,MATCH('Base data'!T2065,Lista!$P$2:$P$206,0),5)</f>
        <v>Variabler och uttryck</v>
      </c>
      <c r="X2065" s="214" t="s">
        <v>16772</v>
      </c>
    </row>
    <row r="2066" spans="1:24" x14ac:dyDescent="0.2">
      <c r="A2066" s="215">
        <v>9789152302484</v>
      </c>
      <c r="B2066" s="11">
        <v>6</v>
      </c>
      <c r="C2066" s="11" t="s">
        <v>415</v>
      </c>
      <c r="D2066" s="11" t="s">
        <v>292</v>
      </c>
      <c r="E2066" s="11" t="s">
        <v>282</v>
      </c>
      <c r="F2066" s="11" t="s">
        <v>380</v>
      </c>
      <c r="G2066" s="11" t="s">
        <v>433</v>
      </c>
      <c r="H2066" s="11" t="s">
        <v>213</v>
      </c>
      <c r="I2066" s="11">
        <v>31</v>
      </c>
      <c r="J2066" s="11" t="s">
        <v>40</v>
      </c>
      <c r="K2066" s="164" t="s">
        <v>365</v>
      </c>
      <c r="L2066" s="11" t="s">
        <v>12549</v>
      </c>
      <c r="M2066" s="11" t="str">
        <f t="shared" si="110"/>
        <v>6_x6_1x_R_31c</v>
      </c>
      <c r="N2066" s="11" t="s">
        <v>11452</v>
      </c>
      <c r="O2066" s="11" t="s">
        <v>358</v>
      </c>
      <c r="P2066" s="11"/>
      <c r="Q2066" s="55" t="s">
        <v>7518</v>
      </c>
      <c r="R2066" s="11" t="s">
        <v>16186</v>
      </c>
      <c r="S2066" s="152" t="s">
        <v>8388</v>
      </c>
      <c r="T2066" s="78" t="str">
        <f t="shared" si="109"/>
        <v>y2_24_1y</v>
      </c>
      <c r="U2066" s="78" t="str">
        <f>INDEX(Lista!$O$2:$S$206,MATCH('Base data'!T2066,Lista!$P$2:$P$206,0),3)</f>
        <v>Variabler och uttryck - Faktorisering</v>
      </c>
      <c r="V2066" s="78" t="str">
        <f>INDEX(Lista!$O$2:$S$206,MATCH('Base data'!T2066,Lista!$P$2:$P$206,0),4)</f>
        <v>SF_2_24</v>
      </c>
      <c r="W2066" s="78" t="str">
        <f>INDEX(Lista!$O$2:$S$206,MATCH('Base data'!T2066,Lista!$P$2:$P$206,0),5)</f>
        <v>Variabler och uttryck</v>
      </c>
      <c r="X2066" s="214" t="s">
        <v>16772</v>
      </c>
    </row>
    <row r="2067" spans="1:24" x14ac:dyDescent="0.2">
      <c r="A2067" s="215">
        <v>9789152302484</v>
      </c>
      <c r="B2067" s="11">
        <v>6</v>
      </c>
      <c r="C2067" s="11" t="s">
        <v>415</v>
      </c>
      <c r="D2067" s="11" t="s">
        <v>292</v>
      </c>
      <c r="E2067" s="11" t="s">
        <v>282</v>
      </c>
      <c r="F2067" s="11" t="s">
        <v>380</v>
      </c>
      <c r="G2067" s="11" t="s">
        <v>433</v>
      </c>
      <c r="H2067" s="11" t="s">
        <v>213</v>
      </c>
      <c r="I2067" s="11">
        <v>32</v>
      </c>
      <c r="J2067" s="11" t="s">
        <v>31</v>
      </c>
      <c r="K2067" s="164" t="s">
        <v>365</v>
      </c>
      <c r="L2067" s="11" t="s">
        <v>12549</v>
      </c>
      <c r="M2067" s="11" t="str">
        <f t="shared" si="110"/>
        <v>6_x6_1x_R_32a</v>
      </c>
      <c r="N2067" s="11" t="s">
        <v>11453</v>
      </c>
      <c r="O2067" s="11" t="s">
        <v>358</v>
      </c>
      <c r="P2067" s="11"/>
      <c r="Q2067" s="55" t="s">
        <v>7519</v>
      </c>
      <c r="R2067" s="11" t="s">
        <v>16186</v>
      </c>
      <c r="S2067" s="152" t="s">
        <v>8388</v>
      </c>
      <c r="T2067" s="78" t="str">
        <f t="shared" si="109"/>
        <v>y2_24_1y</v>
      </c>
      <c r="U2067" s="78" t="str">
        <f>INDEX(Lista!$O$2:$S$206,MATCH('Base data'!T2067,Lista!$P$2:$P$206,0),3)</f>
        <v>Variabler och uttryck - Faktorisering</v>
      </c>
      <c r="V2067" s="78" t="str">
        <f>INDEX(Lista!$O$2:$S$206,MATCH('Base data'!T2067,Lista!$P$2:$P$206,0),4)</f>
        <v>SF_2_24</v>
      </c>
      <c r="W2067" s="78" t="str">
        <f>INDEX(Lista!$O$2:$S$206,MATCH('Base data'!T2067,Lista!$P$2:$P$206,0),5)</f>
        <v>Variabler och uttryck</v>
      </c>
      <c r="X2067" s="214" t="s">
        <v>16772</v>
      </c>
    </row>
    <row r="2068" spans="1:24" x14ac:dyDescent="0.2">
      <c r="A2068" s="215">
        <v>9789152302484</v>
      </c>
      <c r="B2068" s="11">
        <v>6</v>
      </c>
      <c r="C2068" s="11" t="s">
        <v>415</v>
      </c>
      <c r="D2068" s="11" t="s">
        <v>292</v>
      </c>
      <c r="E2068" s="11" t="s">
        <v>282</v>
      </c>
      <c r="F2068" s="11" t="s">
        <v>380</v>
      </c>
      <c r="G2068" s="11" t="s">
        <v>433</v>
      </c>
      <c r="H2068" s="11" t="s">
        <v>213</v>
      </c>
      <c r="I2068" s="11">
        <v>32</v>
      </c>
      <c r="J2068" s="11" t="s">
        <v>34</v>
      </c>
      <c r="K2068" s="164" t="s">
        <v>365</v>
      </c>
      <c r="L2068" s="11" t="s">
        <v>12549</v>
      </c>
      <c r="M2068" s="11" t="str">
        <f t="shared" si="110"/>
        <v>6_x6_1x_R_32b</v>
      </c>
      <c r="N2068" s="11" t="s">
        <v>11454</v>
      </c>
      <c r="O2068" s="11" t="s">
        <v>358</v>
      </c>
      <c r="P2068" s="11"/>
      <c r="Q2068" s="55" t="s">
        <v>7520</v>
      </c>
      <c r="R2068" s="11" t="s">
        <v>16186</v>
      </c>
      <c r="S2068" s="152" t="s">
        <v>8388</v>
      </c>
      <c r="T2068" s="78" t="str">
        <f t="shared" si="109"/>
        <v>y2_24_1y</v>
      </c>
      <c r="U2068" s="78" t="str">
        <f>INDEX(Lista!$O$2:$S$206,MATCH('Base data'!T2068,Lista!$P$2:$P$206,0),3)</f>
        <v>Variabler och uttryck - Faktorisering</v>
      </c>
      <c r="V2068" s="78" t="str">
        <f>INDEX(Lista!$O$2:$S$206,MATCH('Base data'!T2068,Lista!$P$2:$P$206,0),4)</f>
        <v>SF_2_24</v>
      </c>
      <c r="W2068" s="78" t="str">
        <f>INDEX(Lista!$O$2:$S$206,MATCH('Base data'!T2068,Lista!$P$2:$P$206,0),5)</f>
        <v>Variabler och uttryck</v>
      </c>
      <c r="X2068" s="214" t="s">
        <v>16772</v>
      </c>
    </row>
    <row r="2069" spans="1:24" x14ac:dyDescent="0.2">
      <c r="A2069" s="215">
        <v>9789152302484</v>
      </c>
      <c r="B2069" s="11">
        <v>6</v>
      </c>
      <c r="C2069" s="11" t="s">
        <v>415</v>
      </c>
      <c r="D2069" s="11" t="s">
        <v>292</v>
      </c>
      <c r="E2069" s="11" t="s">
        <v>282</v>
      </c>
      <c r="F2069" s="11" t="s">
        <v>380</v>
      </c>
      <c r="G2069" s="11" t="s">
        <v>433</v>
      </c>
      <c r="H2069" s="11" t="s">
        <v>213</v>
      </c>
      <c r="I2069" s="11">
        <v>32</v>
      </c>
      <c r="J2069" s="11" t="s">
        <v>40</v>
      </c>
      <c r="K2069" s="164" t="s">
        <v>365</v>
      </c>
      <c r="L2069" s="11" t="s">
        <v>12549</v>
      </c>
      <c r="M2069" s="11" t="str">
        <f t="shared" si="110"/>
        <v>6_x6_1x_R_32c</v>
      </c>
      <c r="N2069" s="11" t="s">
        <v>11455</v>
      </c>
      <c r="O2069" s="11" t="s">
        <v>358</v>
      </c>
      <c r="P2069" s="11"/>
      <c r="Q2069" s="55" t="s">
        <v>7521</v>
      </c>
      <c r="R2069" s="11" t="s">
        <v>16186</v>
      </c>
      <c r="S2069" s="152" t="s">
        <v>8388</v>
      </c>
      <c r="T2069" s="78" t="str">
        <f t="shared" si="109"/>
        <v>y2_24_1y</v>
      </c>
      <c r="U2069" s="78" t="str">
        <f>INDEX(Lista!$O$2:$S$206,MATCH('Base data'!T2069,Lista!$P$2:$P$206,0),3)</f>
        <v>Variabler och uttryck - Faktorisering</v>
      </c>
      <c r="V2069" s="78" t="str">
        <f>INDEX(Lista!$O$2:$S$206,MATCH('Base data'!T2069,Lista!$P$2:$P$206,0),4)</f>
        <v>SF_2_24</v>
      </c>
      <c r="W2069" s="78" t="str">
        <f>INDEX(Lista!$O$2:$S$206,MATCH('Base data'!T2069,Lista!$P$2:$P$206,0),5)</f>
        <v>Variabler och uttryck</v>
      </c>
      <c r="X2069" s="214" t="s">
        <v>16772</v>
      </c>
    </row>
    <row r="2070" spans="1:24" x14ac:dyDescent="0.2">
      <c r="A2070" s="215">
        <v>9789152302484</v>
      </c>
      <c r="B2070" s="11">
        <v>6</v>
      </c>
      <c r="C2070" s="11" t="s">
        <v>415</v>
      </c>
      <c r="D2070" s="11" t="s">
        <v>292</v>
      </c>
      <c r="E2070" s="11" t="s">
        <v>282</v>
      </c>
      <c r="F2070" s="11" t="s">
        <v>380</v>
      </c>
      <c r="G2070" s="11" t="s">
        <v>433</v>
      </c>
      <c r="H2070" s="11" t="s">
        <v>213</v>
      </c>
      <c r="I2070" s="11">
        <v>33</v>
      </c>
      <c r="J2070" s="11" t="s">
        <v>31</v>
      </c>
      <c r="K2070" s="164" t="s">
        <v>365</v>
      </c>
      <c r="L2070" s="11" t="s">
        <v>12549</v>
      </c>
      <c r="M2070" s="11" t="str">
        <f t="shared" si="110"/>
        <v>6_x6_1x_R_33a</v>
      </c>
      <c r="N2070" s="11" t="s">
        <v>11456</v>
      </c>
      <c r="O2070" s="11" t="s">
        <v>358</v>
      </c>
      <c r="P2070" s="11"/>
      <c r="Q2070" s="55" t="s">
        <v>7522</v>
      </c>
      <c r="R2070" s="11" t="s">
        <v>16186</v>
      </c>
      <c r="S2070" s="152" t="s">
        <v>8388</v>
      </c>
      <c r="T2070" s="78" t="str">
        <f t="shared" si="109"/>
        <v>y2_24_1y</v>
      </c>
      <c r="U2070" s="78" t="str">
        <f>INDEX(Lista!$O$2:$S$206,MATCH('Base data'!T2070,Lista!$P$2:$P$206,0),3)</f>
        <v>Variabler och uttryck - Faktorisering</v>
      </c>
      <c r="V2070" s="78" t="str">
        <f>INDEX(Lista!$O$2:$S$206,MATCH('Base data'!T2070,Lista!$P$2:$P$206,0),4)</f>
        <v>SF_2_24</v>
      </c>
      <c r="W2070" s="78" t="str">
        <f>INDEX(Lista!$O$2:$S$206,MATCH('Base data'!T2070,Lista!$P$2:$P$206,0),5)</f>
        <v>Variabler och uttryck</v>
      </c>
      <c r="X2070" s="214" t="s">
        <v>16772</v>
      </c>
    </row>
    <row r="2071" spans="1:24" x14ac:dyDescent="0.2">
      <c r="A2071" s="215">
        <v>9789152302484</v>
      </c>
      <c r="B2071" s="11">
        <v>6</v>
      </c>
      <c r="C2071" s="11" t="s">
        <v>415</v>
      </c>
      <c r="D2071" s="11" t="s">
        <v>292</v>
      </c>
      <c r="E2071" s="11" t="s">
        <v>282</v>
      </c>
      <c r="F2071" s="11" t="s">
        <v>380</v>
      </c>
      <c r="G2071" s="11" t="s">
        <v>433</v>
      </c>
      <c r="H2071" s="11" t="s">
        <v>213</v>
      </c>
      <c r="I2071" s="11">
        <v>33</v>
      </c>
      <c r="J2071" s="11" t="s">
        <v>34</v>
      </c>
      <c r="K2071" s="164" t="s">
        <v>365</v>
      </c>
      <c r="L2071" s="11" t="s">
        <v>12549</v>
      </c>
      <c r="M2071" s="11" t="str">
        <f t="shared" si="110"/>
        <v>6_x6_1x_R_33b</v>
      </c>
      <c r="N2071" s="11" t="s">
        <v>11457</v>
      </c>
      <c r="O2071" s="11" t="s">
        <v>358</v>
      </c>
      <c r="P2071" s="11"/>
      <c r="Q2071" s="55" t="s">
        <v>7523</v>
      </c>
      <c r="R2071" s="11" t="s">
        <v>16186</v>
      </c>
      <c r="S2071" s="152" t="s">
        <v>8388</v>
      </c>
      <c r="T2071" s="78" t="str">
        <f t="shared" si="109"/>
        <v>y2_24_1y</v>
      </c>
      <c r="U2071" s="78" t="str">
        <f>INDEX(Lista!$O$2:$S$206,MATCH('Base data'!T2071,Lista!$P$2:$P$206,0),3)</f>
        <v>Variabler och uttryck - Faktorisering</v>
      </c>
      <c r="V2071" s="78" t="str">
        <f>INDEX(Lista!$O$2:$S$206,MATCH('Base data'!T2071,Lista!$P$2:$P$206,0),4)</f>
        <v>SF_2_24</v>
      </c>
      <c r="W2071" s="78" t="str">
        <f>INDEX(Lista!$O$2:$S$206,MATCH('Base data'!T2071,Lista!$P$2:$P$206,0),5)</f>
        <v>Variabler och uttryck</v>
      </c>
      <c r="X2071" s="214" t="s">
        <v>16772</v>
      </c>
    </row>
    <row r="2072" spans="1:24" x14ac:dyDescent="0.2">
      <c r="A2072" s="215">
        <v>9789152302484</v>
      </c>
      <c r="B2072" s="11">
        <v>6</v>
      </c>
      <c r="C2072" s="11" t="s">
        <v>415</v>
      </c>
      <c r="D2072" s="11" t="s">
        <v>292</v>
      </c>
      <c r="E2072" s="11" t="s">
        <v>282</v>
      </c>
      <c r="F2072" s="11" t="s">
        <v>380</v>
      </c>
      <c r="G2072" s="11" t="s">
        <v>433</v>
      </c>
      <c r="H2072" s="11" t="s">
        <v>213</v>
      </c>
      <c r="I2072" s="11">
        <v>33</v>
      </c>
      <c r="J2072" s="11" t="s">
        <v>40</v>
      </c>
      <c r="K2072" s="164" t="s">
        <v>365</v>
      </c>
      <c r="L2072" s="11" t="s">
        <v>12549</v>
      </c>
      <c r="M2072" s="11" t="str">
        <f t="shared" si="110"/>
        <v>6_x6_1x_R_33c</v>
      </c>
      <c r="N2072" s="11" t="s">
        <v>11458</v>
      </c>
      <c r="O2072" s="11" t="s">
        <v>358</v>
      </c>
      <c r="P2072" s="11"/>
      <c r="Q2072" s="55" t="s">
        <v>7524</v>
      </c>
      <c r="R2072" s="11" t="s">
        <v>16186</v>
      </c>
      <c r="S2072" s="152" t="s">
        <v>8388</v>
      </c>
      <c r="T2072" s="78" t="str">
        <f t="shared" si="109"/>
        <v>y2_24_1y</v>
      </c>
      <c r="U2072" s="78" t="str">
        <f>INDEX(Lista!$O$2:$S$206,MATCH('Base data'!T2072,Lista!$P$2:$P$206,0),3)</f>
        <v>Variabler och uttryck - Faktorisering</v>
      </c>
      <c r="V2072" s="78" t="str">
        <f>INDEX(Lista!$O$2:$S$206,MATCH('Base data'!T2072,Lista!$P$2:$P$206,0),4)</f>
        <v>SF_2_24</v>
      </c>
      <c r="W2072" s="78" t="str">
        <f>INDEX(Lista!$O$2:$S$206,MATCH('Base data'!T2072,Lista!$P$2:$P$206,0),5)</f>
        <v>Variabler och uttryck</v>
      </c>
      <c r="X2072" s="214" t="s">
        <v>16772</v>
      </c>
    </row>
    <row r="2073" spans="1:24" x14ac:dyDescent="0.2">
      <c r="A2073" s="215">
        <v>9789152302484</v>
      </c>
      <c r="B2073" s="11">
        <v>6</v>
      </c>
      <c r="C2073" s="11" t="s">
        <v>415</v>
      </c>
      <c r="D2073" s="11" t="s">
        <v>292</v>
      </c>
      <c r="E2073" s="11" t="s">
        <v>282</v>
      </c>
      <c r="F2073" s="11" t="s">
        <v>380</v>
      </c>
      <c r="G2073" s="11" t="s">
        <v>433</v>
      </c>
      <c r="H2073" s="11" t="s">
        <v>288</v>
      </c>
      <c r="I2073" s="11">
        <v>1</v>
      </c>
      <c r="J2073" s="11"/>
      <c r="K2073" s="164" t="s">
        <v>365</v>
      </c>
      <c r="L2073" s="11" t="s">
        <v>12548</v>
      </c>
      <c r="M2073" s="11" t="str">
        <f t="shared" si="110"/>
        <v>6_x6_1x_SF_1</v>
      </c>
      <c r="N2073" s="11" t="s">
        <v>11459</v>
      </c>
      <c r="O2073" s="11" t="s">
        <v>283</v>
      </c>
      <c r="P2073" s="11"/>
      <c r="Q2073" s="55" t="s">
        <v>8303</v>
      </c>
      <c r="R2073" s="11"/>
      <c r="S2073" s="152" t="s">
        <v>8319</v>
      </c>
      <c r="T2073" s="78" t="str">
        <f t="shared" si="109"/>
        <v>y1_2_4y</v>
      </c>
      <c r="U2073" s="78" t="str">
        <f>INDEX(Lista!$O$2:$S$206,MATCH('Base data'!T2073,Lista!$P$2:$P$206,0),3)</f>
        <v>Bråk - Multiplicera och dividera bråk</v>
      </c>
      <c r="V2073" s="78" t="str">
        <f>INDEX(Lista!$O$2:$S$206,MATCH('Base data'!T2073,Lista!$P$2:$P$206,0),4)</f>
        <v>T_1_2</v>
      </c>
      <c r="W2073" s="78" t="str">
        <f>INDEX(Lista!$O$2:$S$206,MATCH('Base data'!T2073,Lista!$P$2:$P$206,0),5)</f>
        <v>Bråk</v>
      </c>
      <c r="X2073" s="214" t="s">
        <v>16772</v>
      </c>
    </row>
    <row r="2074" spans="1:24" x14ac:dyDescent="0.2">
      <c r="A2074" s="215">
        <v>9789152302484</v>
      </c>
      <c r="B2074" s="11">
        <v>6</v>
      </c>
      <c r="C2074" s="11" t="s">
        <v>415</v>
      </c>
      <c r="D2074" s="11" t="s">
        <v>292</v>
      </c>
      <c r="E2074" s="11" t="s">
        <v>282</v>
      </c>
      <c r="F2074" s="11" t="s">
        <v>380</v>
      </c>
      <c r="G2074" s="11" t="s">
        <v>433</v>
      </c>
      <c r="H2074" s="11" t="s">
        <v>288</v>
      </c>
      <c r="I2074" s="11">
        <v>2</v>
      </c>
      <c r="J2074" s="11"/>
      <c r="K2074" s="164" t="s">
        <v>365</v>
      </c>
      <c r="L2074" s="11" t="s">
        <v>12548</v>
      </c>
      <c r="M2074" s="11" t="str">
        <f t="shared" si="110"/>
        <v>6_x6_1x_SF_2</v>
      </c>
      <c r="N2074" s="11" t="s">
        <v>11460</v>
      </c>
      <c r="O2074" s="11" t="s">
        <v>283</v>
      </c>
      <c r="P2074" s="11"/>
      <c r="Q2074" s="55" t="s">
        <v>8304</v>
      </c>
      <c r="R2074" s="11"/>
      <c r="S2074" s="152" t="s">
        <v>8319</v>
      </c>
      <c r="T2074" s="78" t="str">
        <f t="shared" si="109"/>
        <v>y1_2_4y</v>
      </c>
      <c r="U2074" s="78" t="str">
        <f>INDEX(Lista!$O$2:$S$206,MATCH('Base data'!T2074,Lista!$P$2:$P$206,0),3)</f>
        <v>Bråk - Multiplicera och dividera bråk</v>
      </c>
      <c r="V2074" s="78" t="str">
        <f>INDEX(Lista!$O$2:$S$206,MATCH('Base data'!T2074,Lista!$P$2:$P$206,0),4)</f>
        <v>T_1_2</v>
      </c>
      <c r="W2074" s="78" t="str">
        <f>INDEX(Lista!$O$2:$S$206,MATCH('Base data'!T2074,Lista!$P$2:$P$206,0),5)</f>
        <v>Bråk</v>
      </c>
      <c r="X2074" s="214" t="s">
        <v>16772</v>
      </c>
    </row>
    <row r="2075" spans="1:24" x14ac:dyDescent="0.2">
      <c r="A2075" s="215">
        <v>9789152302484</v>
      </c>
      <c r="B2075" s="11">
        <v>6</v>
      </c>
      <c r="C2075" s="11" t="s">
        <v>415</v>
      </c>
      <c r="D2075" s="11" t="s">
        <v>292</v>
      </c>
      <c r="E2075" s="11" t="s">
        <v>282</v>
      </c>
      <c r="F2075" s="11" t="s">
        <v>380</v>
      </c>
      <c r="G2075" s="11" t="s">
        <v>433</v>
      </c>
      <c r="H2075" s="11" t="s">
        <v>288</v>
      </c>
      <c r="I2075" s="11">
        <v>3</v>
      </c>
      <c r="J2075" s="11"/>
      <c r="K2075" s="164" t="s">
        <v>365</v>
      </c>
      <c r="L2075" s="11" t="s">
        <v>12548</v>
      </c>
      <c r="M2075" s="11" t="str">
        <f t="shared" si="110"/>
        <v>6_x6_1x_SF_3</v>
      </c>
      <c r="N2075" s="11" t="s">
        <v>11461</v>
      </c>
      <c r="O2075" s="11" t="s">
        <v>283</v>
      </c>
      <c r="P2075" s="11"/>
      <c r="Q2075" s="55" t="s">
        <v>8305</v>
      </c>
      <c r="R2075" s="11"/>
      <c r="S2075" s="152" t="s">
        <v>8319</v>
      </c>
      <c r="T2075" s="78" t="str">
        <f t="shared" si="109"/>
        <v>y1_2_4y</v>
      </c>
      <c r="U2075" s="78" t="str">
        <f>INDEX(Lista!$O$2:$S$206,MATCH('Base data'!T2075,Lista!$P$2:$P$206,0),3)</f>
        <v>Bråk - Multiplicera och dividera bråk</v>
      </c>
      <c r="V2075" s="78" t="str">
        <f>INDEX(Lista!$O$2:$S$206,MATCH('Base data'!T2075,Lista!$P$2:$P$206,0),4)</f>
        <v>T_1_2</v>
      </c>
      <c r="W2075" s="78" t="str">
        <f>INDEX(Lista!$O$2:$S$206,MATCH('Base data'!T2075,Lista!$P$2:$P$206,0),5)</f>
        <v>Bråk</v>
      </c>
      <c r="X2075" s="214" t="s">
        <v>16772</v>
      </c>
    </row>
    <row r="2076" spans="1:24" x14ac:dyDescent="0.2">
      <c r="A2076" s="215">
        <v>9789152302484</v>
      </c>
      <c r="B2076" s="11">
        <v>6</v>
      </c>
      <c r="C2076" s="11" t="s">
        <v>415</v>
      </c>
      <c r="D2076" s="11" t="s">
        <v>292</v>
      </c>
      <c r="E2076" s="11" t="s">
        <v>282</v>
      </c>
      <c r="F2076" s="11" t="s">
        <v>380</v>
      </c>
      <c r="G2076" s="11" t="s">
        <v>433</v>
      </c>
      <c r="H2076" s="11" t="s">
        <v>288</v>
      </c>
      <c r="I2076" s="11">
        <v>4</v>
      </c>
      <c r="J2076" s="11"/>
      <c r="K2076" s="164" t="s">
        <v>365</v>
      </c>
      <c r="L2076" s="11" t="s">
        <v>12548</v>
      </c>
      <c r="M2076" s="11" t="str">
        <f t="shared" si="110"/>
        <v>6_x6_1x_SF_4</v>
      </c>
      <c r="N2076" s="11" t="s">
        <v>11462</v>
      </c>
      <c r="O2076" s="11" t="s">
        <v>283</v>
      </c>
      <c r="P2076" s="11"/>
      <c r="Q2076" s="55" t="s">
        <v>8306</v>
      </c>
      <c r="R2076" s="11"/>
      <c r="S2076" s="152" t="s">
        <v>8388</v>
      </c>
      <c r="T2076" s="78" t="str">
        <f t="shared" si="109"/>
        <v>y2_24_1y</v>
      </c>
      <c r="U2076" s="78" t="str">
        <f>INDEX(Lista!$O$2:$S$206,MATCH('Base data'!T2076,Lista!$P$2:$P$206,0),3)</f>
        <v>Variabler och uttryck - Faktorisering</v>
      </c>
      <c r="V2076" s="78" t="str">
        <f>INDEX(Lista!$O$2:$S$206,MATCH('Base data'!T2076,Lista!$P$2:$P$206,0),4)</f>
        <v>SF_2_24</v>
      </c>
      <c r="W2076" s="78" t="str">
        <f>INDEX(Lista!$O$2:$S$206,MATCH('Base data'!T2076,Lista!$P$2:$P$206,0),5)</f>
        <v>Variabler och uttryck</v>
      </c>
      <c r="X2076" s="214" t="s">
        <v>16772</v>
      </c>
    </row>
    <row r="2077" spans="1:24" x14ac:dyDescent="0.2">
      <c r="A2077" s="215">
        <v>9789152302484</v>
      </c>
      <c r="B2077" s="11">
        <v>6</v>
      </c>
      <c r="C2077" s="11" t="s">
        <v>415</v>
      </c>
      <c r="D2077" s="11" t="s">
        <v>292</v>
      </c>
      <c r="E2077" s="11" t="s">
        <v>282</v>
      </c>
      <c r="F2077" s="11" t="s">
        <v>380</v>
      </c>
      <c r="G2077" s="11" t="s">
        <v>433</v>
      </c>
      <c r="H2077" s="11" t="s">
        <v>288</v>
      </c>
      <c r="I2077" s="11">
        <v>5</v>
      </c>
      <c r="J2077" s="11"/>
      <c r="K2077" s="164" t="s">
        <v>365</v>
      </c>
      <c r="L2077" s="11" t="s">
        <v>12548</v>
      </c>
      <c r="M2077" s="11" t="str">
        <f t="shared" si="110"/>
        <v>6_x6_1x_SF_5</v>
      </c>
      <c r="N2077" s="11" t="s">
        <v>11463</v>
      </c>
      <c r="O2077" s="11" t="s">
        <v>283</v>
      </c>
      <c r="P2077" s="11"/>
      <c r="Q2077" s="55" t="s">
        <v>8307</v>
      </c>
      <c r="R2077" s="11"/>
      <c r="S2077" s="152" t="s">
        <v>8388</v>
      </c>
      <c r="T2077" s="78" t="str">
        <f t="shared" si="109"/>
        <v>y2_24_1y</v>
      </c>
      <c r="U2077" s="78" t="str">
        <f>INDEX(Lista!$O$2:$S$206,MATCH('Base data'!T2077,Lista!$P$2:$P$206,0),3)</f>
        <v>Variabler och uttryck - Faktorisering</v>
      </c>
      <c r="V2077" s="78" t="str">
        <f>INDEX(Lista!$O$2:$S$206,MATCH('Base data'!T2077,Lista!$P$2:$P$206,0),4)</f>
        <v>SF_2_24</v>
      </c>
      <c r="W2077" s="78" t="str">
        <f>INDEX(Lista!$O$2:$S$206,MATCH('Base data'!T2077,Lista!$P$2:$P$206,0),5)</f>
        <v>Variabler och uttryck</v>
      </c>
      <c r="X2077" s="214" t="s">
        <v>16772</v>
      </c>
    </row>
    <row r="2078" spans="1:24" x14ac:dyDescent="0.2">
      <c r="A2078" s="215">
        <v>9789152302484</v>
      </c>
      <c r="B2078" s="11">
        <v>6</v>
      </c>
      <c r="C2078" s="11" t="s">
        <v>415</v>
      </c>
      <c r="D2078" s="11" t="s">
        <v>292</v>
      </c>
      <c r="E2078" s="11" t="s">
        <v>282</v>
      </c>
      <c r="F2078" s="11" t="s">
        <v>380</v>
      </c>
      <c r="G2078" s="11" t="s">
        <v>433</v>
      </c>
      <c r="H2078" s="11" t="s">
        <v>288</v>
      </c>
      <c r="I2078" s="11">
        <v>6</v>
      </c>
      <c r="J2078" s="11"/>
      <c r="K2078" s="164" t="s">
        <v>365</v>
      </c>
      <c r="L2078" s="11" t="s">
        <v>12548</v>
      </c>
      <c r="M2078" s="11" t="str">
        <f t="shared" si="110"/>
        <v>6_x6_1x_SF_6</v>
      </c>
      <c r="N2078" s="11" t="s">
        <v>11464</v>
      </c>
      <c r="O2078" s="11" t="s">
        <v>283</v>
      </c>
      <c r="P2078" s="11"/>
      <c r="Q2078" s="55" t="s">
        <v>8308</v>
      </c>
      <c r="R2078" s="11"/>
      <c r="S2078" s="152" t="s">
        <v>8388</v>
      </c>
      <c r="T2078" s="78" t="str">
        <f t="shared" si="109"/>
        <v>y2_24_1y</v>
      </c>
      <c r="U2078" s="78" t="str">
        <f>INDEX(Lista!$O$2:$S$206,MATCH('Base data'!T2078,Lista!$P$2:$P$206,0),3)</f>
        <v>Variabler och uttryck - Faktorisering</v>
      </c>
      <c r="V2078" s="78" t="str">
        <f>INDEX(Lista!$O$2:$S$206,MATCH('Base data'!T2078,Lista!$P$2:$P$206,0),4)</f>
        <v>SF_2_24</v>
      </c>
      <c r="W2078" s="78" t="str">
        <f>INDEX(Lista!$O$2:$S$206,MATCH('Base data'!T2078,Lista!$P$2:$P$206,0),5)</f>
        <v>Variabler och uttryck</v>
      </c>
      <c r="X2078" s="214" t="s">
        <v>16772</v>
      </c>
    </row>
    <row r="2079" spans="1:24" x14ac:dyDescent="0.2">
      <c r="A2079" s="215">
        <v>9789152302484</v>
      </c>
      <c r="B2079" s="11">
        <v>6</v>
      </c>
      <c r="C2079" s="11" t="s">
        <v>415</v>
      </c>
      <c r="D2079" s="11" t="s">
        <v>292</v>
      </c>
      <c r="E2079" s="11" t="s">
        <v>282</v>
      </c>
      <c r="F2079" s="11" t="s">
        <v>381</v>
      </c>
      <c r="G2079" s="11" t="s">
        <v>434</v>
      </c>
      <c r="H2079" s="11" t="s">
        <v>213</v>
      </c>
      <c r="I2079" s="11">
        <v>1</v>
      </c>
      <c r="J2079" s="11" t="s">
        <v>31</v>
      </c>
      <c r="K2079" s="164" t="s">
        <v>365</v>
      </c>
      <c r="L2079" s="11" t="s">
        <v>12549</v>
      </c>
      <c r="M2079" s="11" t="str">
        <f t="shared" si="110"/>
        <v>6_x6_2x_R_1a</v>
      </c>
      <c r="N2079" s="11" t="s">
        <v>11465</v>
      </c>
      <c r="O2079" s="11" t="s">
        <v>735</v>
      </c>
      <c r="P2079" s="11"/>
      <c r="Q2079" s="55" t="s">
        <v>7525</v>
      </c>
      <c r="R2079" s="11" t="s">
        <v>16186</v>
      </c>
      <c r="S2079" s="152" t="s">
        <v>8345</v>
      </c>
      <c r="T2079" s="78" t="str">
        <f t="shared" si="109"/>
        <v>y1_3_5y</v>
      </c>
      <c r="U2079" s="78" t="str">
        <f>INDEX(Lista!$O$2:$S$206,MATCH('Base data'!T2079,Lista!$P$2:$P$206,0),3)</f>
        <v>Ekvationer - Ekvationer med paranteser</v>
      </c>
      <c r="V2079" s="78" t="str">
        <f>INDEX(Lista!$O$2:$S$206,MATCH('Base data'!T2079,Lista!$P$2:$P$206,0),4)</f>
        <v>T_1_3</v>
      </c>
      <c r="W2079" s="78" t="str">
        <f>INDEX(Lista!$O$2:$S$206,MATCH('Base data'!T2079,Lista!$P$2:$P$206,0),5)</f>
        <v>Ekvationer</v>
      </c>
      <c r="X2079" s="214" t="s">
        <v>16772</v>
      </c>
    </row>
    <row r="2080" spans="1:24" x14ac:dyDescent="0.2">
      <c r="A2080" s="215">
        <v>9789152302484</v>
      </c>
      <c r="B2080" s="11">
        <v>6</v>
      </c>
      <c r="C2080" s="11" t="s">
        <v>415</v>
      </c>
      <c r="D2080" s="11" t="s">
        <v>292</v>
      </c>
      <c r="E2080" s="11" t="s">
        <v>282</v>
      </c>
      <c r="F2080" s="11" t="s">
        <v>381</v>
      </c>
      <c r="G2080" s="11" t="s">
        <v>434</v>
      </c>
      <c r="H2080" s="11" t="s">
        <v>213</v>
      </c>
      <c r="I2080" s="11">
        <v>1</v>
      </c>
      <c r="J2080" s="11" t="s">
        <v>34</v>
      </c>
      <c r="K2080" s="164" t="s">
        <v>365</v>
      </c>
      <c r="L2080" s="11" t="s">
        <v>12549</v>
      </c>
      <c r="M2080" s="11" t="str">
        <f t="shared" si="110"/>
        <v>6_x6_2x_R_1b</v>
      </c>
      <c r="N2080" s="11" t="s">
        <v>11466</v>
      </c>
      <c r="O2080" s="11" t="s">
        <v>735</v>
      </c>
      <c r="P2080" s="11"/>
      <c r="Q2080" s="55" t="s">
        <v>7526</v>
      </c>
      <c r="R2080" s="11" t="s">
        <v>16186</v>
      </c>
      <c r="S2080" s="152" t="s">
        <v>8345</v>
      </c>
      <c r="T2080" s="78" t="str">
        <f t="shared" si="109"/>
        <v>y1_3_5y</v>
      </c>
      <c r="U2080" s="78" t="str">
        <f>INDEX(Lista!$O$2:$S$206,MATCH('Base data'!T2080,Lista!$P$2:$P$206,0),3)</f>
        <v>Ekvationer - Ekvationer med paranteser</v>
      </c>
      <c r="V2080" s="78" t="str">
        <f>INDEX(Lista!$O$2:$S$206,MATCH('Base data'!T2080,Lista!$P$2:$P$206,0),4)</f>
        <v>T_1_3</v>
      </c>
      <c r="W2080" s="78" t="str">
        <f>INDEX(Lista!$O$2:$S$206,MATCH('Base data'!T2080,Lista!$P$2:$P$206,0),5)</f>
        <v>Ekvationer</v>
      </c>
      <c r="X2080" s="214" t="s">
        <v>16772</v>
      </c>
    </row>
    <row r="2081" spans="1:24" x14ac:dyDescent="0.2">
      <c r="A2081" s="215">
        <v>9789152302484</v>
      </c>
      <c r="B2081" s="11">
        <v>6</v>
      </c>
      <c r="C2081" s="11" t="s">
        <v>415</v>
      </c>
      <c r="D2081" s="11" t="s">
        <v>292</v>
      </c>
      <c r="E2081" s="11" t="s">
        <v>282</v>
      </c>
      <c r="F2081" s="11" t="s">
        <v>381</v>
      </c>
      <c r="G2081" s="11" t="s">
        <v>434</v>
      </c>
      <c r="H2081" s="11" t="s">
        <v>213</v>
      </c>
      <c r="I2081" s="11">
        <v>2</v>
      </c>
      <c r="J2081" s="11" t="s">
        <v>31</v>
      </c>
      <c r="K2081" s="164" t="s">
        <v>365</v>
      </c>
      <c r="L2081" s="11" t="s">
        <v>12549</v>
      </c>
      <c r="M2081" s="11" t="str">
        <f t="shared" si="110"/>
        <v>6_x6_2x_R_2a</v>
      </c>
      <c r="N2081" s="11" t="s">
        <v>11467</v>
      </c>
      <c r="O2081" s="11" t="s">
        <v>735</v>
      </c>
      <c r="P2081" s="11"/>
      <c r="Q2081" s="55" t="s">
        <v>7527</v>
      </c>
      <c r="R2081" s="11" t="s">
        <v>16186</v>
      </c>
      <c r="S2081" s="152" t="s">
        <v>8345</v>
      </c>
      <c r="T2081" s="78" t="str">
        <f t="shared" si="109"/>
        <v>y1_3_5y</v>
      </c>
      <c r="U2081" s="78" t="str">
        <f>INDEX(Lista!$O$2:$S$206,MATCH('Base data'!T2081,Lista!$P$2:$P$206,0),3)</f>
        <v>Ekvationer - Ekvationer med paranteser</v>
      </c>
      <c r="V2081" s="78" t="str">
        <f>INDEX(Lista!$O$2:$S$206,MATCH('Base data'!T2081,Lista!$P$2:$P$206,0),4)</f>
        <v>T_1_3</v>
      </c>
      <c r="W2081" s="78" t="str">
        <f>INDEX(Lista!$O$2:$S$206,MATCH('Base data'!T2081,Lista!$P$2:$P$206,0),5)</f>
        <v>Ekvationer</v>
      </c>
      <c r="X2081" s="214" t="s">
        <v>16772</v>
      </c>
    </row>
    <row r="2082" spans="1:24" x14ac:dyDescent="0.2">
      <c r="A2082" s="215">
        <v>9789152302484</v>
      </c>
      <c r="B2082" s="11">
        <v>6</v>
      </c>
      <c r="C2082" s="11" t="s">
        <v>415</v>
      </c>
      <c r="D2082" s="11" t="s">
        <v>292</v>
      </c>
      <c r="E2082" s="11" t="s">
        <v>282</v>
      </c>
      <c r="F2082" s="11" t="s">
        <v>381</v>
      </c>
      <c r="G2082" s="11" t="s">
        <v>434</v>
      </c>
      <c r="H2082" s="11" t="s">
        <v>213</v>
      </c>
      <c r="I2082" s="11">
        <v>2</v>
      </c>
      <c r="J2082" s="11" t="s">
        <v>34</v>
      </c>
      <c r="K2082" s="164" t="s">
        <v>365</v>
      </c>
      <c r="L2082" s="11" t="s">
        <v>12549</v>
      </c>
      <c r="M2082" s="11" t="str">
        <f t="shared" si="110"/>
        <v>6_x6_2x_R_2b</v>
      </c>
      <c r="N2082" s="11" t="s">
        <v>11468</v>
      </c>
      <c r="O2082" s="11" t="s">
        <v>735</v>
      </c>
      <c r="P2082" s="11"/>
      <c r="Q2082" s="55" t="s">
        <v>7528</v>
      </c>
      <c r="R2082" s="11" t="s">
        <v>16186</v>
      </c>
      <c r="S2082" s="152" t="s">
        <v>8345</v>
      </c>
      <c r="T2082" s="78" t="str">
        <f t="shared" si="109"/>
        <v>y1_3_5y</v>
      </c>
      <c r="U2082" s="78" t="str">
        <f>INDEX(Lista!$O$2:$S$206,MATCH('Base data'!T2082,Lista!$P$2:$P$206,0),3)</f>
        <v>Ekvationer - Ekvationer med paranteser</v>
      </c>
      <c r="V2082" s="78" t="str">
        <f>INDEX(Lista!$O$2:$S$206,MATCH('Base data'!T2082,Lista!$P$2:$P$206,0),4)</f>
        <v>T_1_3</v>
      </c>
      <c r="W2082" s="78" t="str">
        <f>INDEX(Lista!$O$2:$S$206,MATCH('Base data'!T2082,Lista!$P$2:$P$206,0),5)</f>
        <v>Ekvationer</v>
      </c>
      <c r="X2082" s="214" t="s">
        <v>16772</v>
      </c>
    </row>
    <row r="2083" spans="1:24" x14ac:dyDescent="0.2">
      <c r="A2083" s="215">
        <v>9789152302484</v>
      </c>
      <c r="B2083" s="11">
        <v>6</v>
      </c>
      <c r="C2083" s="11" t="s">
        <v>415</v>
      </c>
      <c r="D2083" s="11" t="s">
        <v>292</v>
      </c>
      <c r="E2083" s="11" t="s">
        <v>282</v>
      </c>
      <c r="F2083" s="11" t="s">
        <v>381</v>
      </c>
      <c r="G2083" s="11" t="s">
        <v>434</v>
      </c>
      <c r="H2083" s="11" t="s">
        <v>213</v>
      </c>
      <c r="I2083" s="11">
        <v>3</v>
      </c>
      <c r="J2083" s="11"/>
      <c r="K2083" s="164" t="s">
        <v>365</v>
      </c>
      <c r="L2083" s="11" t="s">
        <v>12549</v>
      </c>
      <c r="M2083" s="11" t="str">
        <f t="shared" si="110"/>
        <v>6_x6_2x_R_3</v>
      </c>
      <c r="N2083" s="11" t="s">
        <v>11469</v>
      </c>
      <c r="O2083" s="11" t="s">
        <v>735</v>
      </c>
      <c r="P2083" s="11"/>
      <c r="Q2083" s="55" t="s">
        <v>7529</v>
      </c>
      <c r="R2083" s="11" t="s">
        <v>16186</v>
      </c>
      <c r="S2083" s="152" t="s">
        <v>8345</v>
      </c>
      <c r="T2083" s="78" t="str">
        <f t="shared" si="109"/>
        <v>y1_3_5y</v>
      </c>
      <c r="U2083" s="78" t="str">
        <f>INDEX(Lista!$O$2:$S$206,MATCH('Base data'!T2083,Lista!$P$2:$P$206,0),3)</f>
        <v>Ekvationer - Ekvationer med paranteser</v>
      </c>
      <c r="V2083" s="78" t="str">
        <f>INDEX(Lista!$O$2:$S$206,MATCH('Base data'!T2083,Lista!$P$2:$P$206,0),4)</f>
        <v>T_1_3</v>
      </c>
      <c r="W2083" s="78" t="str">
        <f>INDEX(Lista!$O$2:$S$206,MATCH('Base data'!T2083,Lista!$P$2:$P$206,0),5)</f>
        <v>Ekvationer</v>
      </c>
      <c r="X2083" s="214" t="s">
        <v>16772</v>
      </c>
    </row>
    <row r="2084" spans="1:24" x14ac:dyDescent="0.2">
      <c r="A2084" s="215">
        <v>9789152302484</v>
      </c>
      <c r="B2084" s="11">
        <v>6</v>
      </c>
      <c r="C2084" s="11" t="s">
        <v>415</v>
      </c>
      <c r="D2084" s="11" t="s">
        <v>292</v>
      </c>
      <c r="E2084" s="11" t="s">
        <v>282</v>
      </c>
      <c r="F2084" s="11" t="s">
        <v>381</v>
      </c>
      <c r="G2084" s="11" t="s">
        <v>434</v>
      </c>
      <c r="H2084" s="11" t="s">
        <v>213</v>
      </c>
      <c r="I2084" s="11">
        <v>4</v>
      </c>
      <c r="J2084" s="11"/>
      <c r="K2084" s="164" t="s">
        <v>365</v>
      </c>
      <c r="L2084" s="11" t="s">
        <v>12549</v>
      </c>
      <c r="M2084" s="11" t="str">
        <f t="shared" si="110"/>
        <v>6_x6_2x_R_4</v>
      </c>
      <c r="N2084" s="11" t="s">
        <v>11470</v>
      </c>
      <c r="O2084" s="11" t="s">
        <v>735</v>
      </c>
      <c r="P2084" s="11"/>
      <c r="Q2084" s="55" t="s">
        <v>7530</v>
      </c>
      <c r="R2084" s="11" t="s">
        <v>16186</v>
      </c>
      <c r="S2084" s="152" t="s">
        <v>8345</v>
      </c>
      <c r="T2084" s="78" t="str">
        <f t="shared" si="109"/>
        <v>y1_3_5y</v>
      </c>
      <c r="U2084" s="78" t="str">
        <f>INDEX(Lista!$O$2:$S$206,MATCH('Base data'!T2084,Lista!$P$2:$P$206,0),3)</f>
        <v>Ekvationer - Ekvationer med paranteser</v>
      </c>
      <c r="V2084" s="78" t="str">
        <f>INDEX(Lista!$O$2:$S$206,MATCH('Base data'!T2084,Lista!$P$2:$P$206,0),4)</f>
        <v>T_1_3</v>
      </c>
      <c r="W2084" s="78" t="str">
        <f>INDEX(Lista!$O$2:$S$206,MATCH('Base data'!T2084,Lista!$P$2:$P$206,0),5)</f>
        <v>Ekvationer</v>
      </c>
      <c r="X2084" s="214" t="s">
        <v>16772</v>
      </c>
    </row>
    <row r="2085" spans="1:24" x14ac:dyDescent="0.2">
      <c r="A2085" s="215">
        <v>9789152302484</v>
      </c>
      <c r="B2085" s="11">
        <v>6</v>
      </c>
      <c r="C2085" s="11" t="s">
        <v>415</v>
      </c>
      <c r="D2085" s="11" t="s">
        <v>292</v>
      </c>
      <c r="E2085" s="11" t="s">
        <v>282</v>
      </c>
      <c r="F2085" s="11" t="s">
        <v>381</v>
      </c>
      <c r="G2085" s="11" t="s">
        <v>434</v>
      </c>
      <c r="H2085" s="11" t="s">
        <v>213</v>
      </c>
      <c r="I2085" s="11">
        <v>5</v>
      </c>
      <c r="J2085" s="11"/>
      <c r="K2085" s="164" t="s">
        <v>365</v>
      </c>
      <c r="L2085" s="11" t="s">
        <v>12549</v>
      </c>
      <c r="M2085" s="11" t="str">
        <f t="shared" si="110"/>
        <v>6_x6_2x_R_5</v>
      </c>
      <c r="N2085" s="11" t="s">
        <v>11471</v>
      </c>
      <c r="O2085" s="11" t="s">
        <v>735</v>
      </c>
      <c r="P2085" s="11"/>
      <c r="Q2085" s="55" t="s">
        <v>7531</v>
      </c>
      <c r="R2085" s="11" t="s">
        <v>16186</v>
      </c>
      <c r="S2085" s="152" t="s">
        <v>8345</v>
      </c>
      <c r="T2085" s="78" t="str">
        <f t="shared" si="109"/>
        <v>y1_3_5y</v>
      </c>
      <c r="U2085" s="78" t="str">
        <f>INDEX(Lista!$O$2:$S$206,MATCH('Base data'!T2085,Lista!$P$2:$P$206,0),3)</f>
        <v>Ekvationer - Ekvationer med paranteser</v>
      </c>
      <c r="V2085" s="78" t="str">
        <f>INDEX(Lista!$O$2:$S$206,MATCH('Base data'!T2085,Lista!$P$2:$P$206,0),4)</f>
        <v>T_1_3</v>
      </c>
      <c r="W2085" s="78" t="str">
        <f>INDEX(Lista!$O$2:$S$206,MATCH('Base data'!T2085,Lista!$P$2:$P$206,0),5)</f>
        <v>Ekvationer</v>
      </c>
      <c r="X2085" s="214" t="s">
        <v>16772</v>
      </c>
    </row>
    <row r="2086" spans="1:24" x14ac:dyDescent="0.2">
      <c r="A2086" s="215">
        <v>9789152302484</v>
      </c>
      <c r="B2086" s="11">
        <v>6</v>
      </c>
      <c r="C2086" s="11" t="s">
        <v>415</v>
      </c>
      <c r="D2086" s="11" t="s">
        <v>292</v>
      </c>
      <c r="E2086" s="11" t="s">
        <v>282</v>
      </c>
      <c r="F2086" s="11" t="s">
        <v>381</v>
      </c>
      <c r="G2086" s="11" t="s">
        <v>434</v>
      </c>
      <c r="H2086" s="11" t="s">
        <v>213</v>
      </c>
      <c r="I2086" s="11">
        <v>6</v>
      </c>
      <c r="J2086" s="11"/>
      <c r="K2086" s="164" t="s">
        <v>365</v>
      </c>
      <c r="L2086" s="11" t="s">
        <v>12549</v>
      </c>
      <c r="M2086" s="11" t="str">
        <f t="shared" si="110"/>
        <v>6_x6_2x_R_6</v>
      </c>
      <c r="N2086" s="11" t="s">
        <v>11472</v>
      </c>
      <c r="O2086" s="11" t="s">
        <v>735</v>
      </c>
      <c r="P2086" s="11"/>
      <c r="Q2086" s="55" t="s">
        <v>7532</v>
      </c>
      <c r="R2086" s="11" t="s">
        <v>16186</v>
      </c>
      <c r="S2086" s="152" t="s">
        <v>8345</v>
      </c>
      <c r="T2086" s="78" t="str">
        <f t="shared" si="109"/>
        <v>y1_3_5y</v>
      </c>
      <c r="U2086" s="78" t="str">
        <f>INDEX(Lista!$O$2:$S$206,MATCH('Base data'!T2086,Lista!$P$2:$P$206,0),3)</f>
        <v>Ekvationer - Ekvationer med paranteser</v>
      </c>
      <c r="V2086" s="78" t="str">
        <f>INDEX(Lista!$O$2:$S$206,MATCH('Base data'!T2086,Lista!$P$2:$P$206,0),4)</f>
        <v>T_1_3</v>
      </c>
      <c r="W2086" s="78" t="str">
        <f>INDEX(Lista!$O$2:$S$206,MATCH('Base data'!T2086,Lista!$P$2:$P$206,0),5)</f>
        <v>Ekvationer</v>
      </c>
      <c r="X2086" s="214" t="s">
        <v>16772</v>
      </c>
    </row>
    <row r="2087" spans="1:24" x14ac:dyDescent="0.2">
      <c r="A2087" s="215">
        <v>9789152302484</v>
      </c>
      <c r="B2087" s="11">
        <v>6</v>
      </c>
      <c r="C2087" s="11" t="s">
        <v>415</v>
      </c>
      <c r="D2087" s="11" t="s">
        <v>292</v>
      </c>
      <c r="E2087" s="11" t="s">
        <v>282</v>
      </c>
      <c r="F2087" s="11" t="s">
        <v>381</v>
      </c>
      <c r="G2087" s="11" t="s">
        <v>434</v>
      </c>
      <c r="H2087" s="11" t="s">
        <v>213</v>
      </c>
      <c r="I2087" s="11">
        <v>7</v>
      </c>
      <c r="J2087" s="11"/>
      <c r="K2087" s="164" t="s">
        <v>365</v>
      </c>
      <c r="L2087" s="11" t="s">
        <v>12549</v>
      </c>
      <c r="M2087" s="11" t="str">
        <f t="shared" si="110"/>
        <v>6_x6_2x_R_7</v>
      </c>
      <c r="N2087" s="11" t="s">
        <v>11473</v>
      </c>
      <c r="O2087" s="11" t="s">
        <v>735</v>
      </c>
      <c r="P2087" s="11"/>
      <c r="Q2087" s="55" t="s">
        <v>7533</v>
      </c>
      <c r="R2087" s="11" t="s">
        <v>16186</v>
      </c>
      <c r="S2087" s="152" t="s">
        <v>8345</v>
      </c>
      <c r="T2087" s="78" t="str">
        <f t="shared" si="109"/>
        <v>y1_3_5y</v>
      </c>
      <c r="U2087" s="78" t="str">
        <f>INDEX(Lista!$O$2:$S$206,MATCH('Base data'!T2087,Lista!$P$2:$P$206,0),3)</f>
        <v>Ekvationer - Ekvationer med paranteser</v>
      </c>
      <c r="V2087" s="78" t="str">
        <f>INDEX(Lista!$O$2:$S$206,MATCH('Base data'!T2087,Lista!$P$2:$P$206,0),4)</f>
        <v>T_1_3</v>
      </c>
      <c r="W2087" s="78" t="str">
        <f>INDEX(Lista!$O$2:$S$206,MATCH('Base data'!T2087,Lista!$P$2:$P$206,0),5)</f>
        <v>Ekvationer</v>
      </c>
      <c r="X2087" s="214" t="s">
        <v>16772</v>
      </c>
    </row>
    <row r="2088" spans="1:24" x14ac:dyDescent="0.2">
      <c r="A2088" s="215">
        <v>9789152302484</v>
      </c>
      <c r="B2088" s="11">
        <v>6</v>
      </c>
      <c r="C2088" s="11" t="s">
        <v>415</v>
      </c>
      <c r="D2088" s="11" t="s">
        <v>292</v>
      </c>
      <c r="E2088" s="11" t="s">
        <v>282</v>
      </c>
      <c r="F2088" s="11" t="s">
        <v>381</v>
      </c>
      <c r="G2088" s="11" t="s">
        <v>434</v>
      </c>
      <c r="H2088" s="11" t="s">
        <v>213</v>
      </c>
      <c r="I2088" s="11">
        <v>8</v>
      </c>
      <c r="J2088" s="11"/>
      <c r="K2088" s="164" t="s">
        <v>365</v>
      </c>
      <c r="L2088" s="11" t="s">
        <v>12549</v>
      </c>
      <c r="M2088" s="11" t="str">
        <f t="shared" si="110"/>
        <v>6_x6_2x_R_8</v>
      </c>
      <c r="N2088" s="11" t="s">
        <v>11474</v>
      </c>
      <c r="O2088" s="11" t="s">
        <v>735</v>
      </c>
      <c r="P2088" s="11"/>
      <c r="Q2088" s="55" t="s">
        <v>7534</v>
      </c>
      <c r="R2088" s="11" t="s">
        <v>16186</v>
      </c>
      <c r="S2088" s="152" t="s">
        <v>8345</v>
      </c>
      <c r="T2088" s="78" t="str">
        <f t="shared" si="109"/>
        <v>y1_3_5y</v>
      </c>
      <c r="U2088" s="78" t="str">
        <f>INDEX(Lista!$O$2:$S$206,MATCH('Base data'!T2088,Lista!$P$2:$P$206,0),3)</f>
        <v>Ekvationer - Ekvationer med paranteser</v>
      </c>
      <c r="V2088" s="78" t="str">
        <f>INDEX(Lista!$O$2:$S$206,MATCH('Base data'!T2088,Lista!$P$2:$P$206,0),4)</f>
        <v>T_1_3</v>
      </c>
      <c r="W2088" s="78" t="str">
        <f>INDEX(Lista!$O$2:$S$206,MATCH('Base data'!T2088,Lista!$P$2:$P$206,0),5)</f>
        <v>Ekvationer</v>
      </c>
      <c r="X2088" s="214" t="s">
        <v>16772</v>
      </c>
    </row>
    <row r="2089" spans="1:24" x14ac:dyDescent="0.2">
      <c r="A2089" s="215">
        <v>9789152302484</v>
      </c>
      <c r="B2089" s="11">
        <v>6</v>
      </c>
      <c r="C2089" s="11" t="s">
        <v>415</v>
      </c>
      <c r="D2089" s="11" t="s">
        <v>292</v>
      </c>
      <c r="E2089" s="11" t="s">
        <v>282</v>
      </c>
      <c r="F2089" s="11" t="s">
        <v>381</v>
      </c>
      <c r="G2089" s="11" t="s">
        <v>434</v>
      </c>
      <c r="H2089" s="11" t="s">
        <v>213</v>
      </c>
      <c r="I2089" s="11">
        <v>9</v>
      </c>
      <c r="J2089" s="11" t="s">
        <v>31</v>
      </c>
      <c r="K2089" s="164" t="s">
        <v>365</v>
      </c>
      <c r="L2089" s="11" t="s">
        <v>12549</v>
      </c>
      <c r="M2089" s="11" t="str">
        <f t="shared" si="110"/>
        <v>6_x6_2x_R_9a</v>
      </c>
      <c r="N2089" s="11" t="s">
        <v>11475</v>
      </c>
      <c r="O2089" s="11" t="s">
        <v>735</v>
      </c>
      <c r="P2089" s="11"/>
      <c r="Q2089" s="55" t="s">
        <v>7535</v>
      </c>
      <c r="R2089" s="11" t="s">
        <v>16186</v>
      </c>
      <c r="S2089" s="152" t="s">
        <v>8389</v>
      </c>
      <c r="T2089" s="78" t="str">
        <f t="shared" si="109"/>
        <v>y1_3_4y</v>
      </c>
      <c r="U2089" s="78" t="str">
        <f>INDEX(Lista!$O$2:$S$206,MATCH('Base data'!T2089,Lista!$P$2:$P$206,0),3)</f>
        <v>Ekvationer - Ekvationer med nämnare</v>
      </c>
      <c r="V2089" s="78" t="str">
        <f>INDEX(Lista!$O$2:$S$206,MATCH('Base data'!T2089,Lista!$P$2:$P$206,0),4)</f>
        <v>T_1_3</v>
      </c>
      <c r="W2089" s="78" t="str">
        <f>INDEX(Lista!$O$2:$S$206,MATCH('Base data'!T2089,Lista!$P$2:$P$206,0),5)</f>
        <v>Ekvationer</v>
      </c>
      <c r="X2089" s="214" t="s">
        <v>16772</v>
      </c>
    </row>
    <row r="2090" spans="1:24" x14ac:dyDescent="0.2">
      <c r="A2090" s="215">
        <v>9789152302484</v>
      </c>
      <c r="B2090" s="11">
        <v>6</v>
      </c>
      <c r="C2090" s="11" t="s">
        <v>415</v>
      </c>
      <c r="D2090" s="11" t="s">
        <v>292</v>
      </c>
      <c r="E2090" s="11" t="s">
        <v>282</v>
      </c>
      <c r="F2090" s="11" t="s">
        <v>381</v>
      </c>
      <c r="G2090" s="11" t="s">
        <v>434</v>
      </c>
      <c r="H2090" s="11" t="s">
        <v>213</v>
      </c>
      <c r="I2090" s="11">
        <v>9</v>
      </c>
      <c r="J2090" s="11" t="s">
        <v>34</v>
      </c>
      <c r="K2090" s="164" t="s">
        <v>365</v>
      </c>
      <c r="L2090" s="11" t="s">
        <v>12549</v>
      </c>
      <c r="M2090" s="11" t="str">
        <f t="shared" si="110"/>
        <v>6_x6_2x_R_9b</v>
      </c>
      <c r="N2090" s="11" t="s">
        <v>11476</v>
      </c>
      <c r="O2090" s="11" t="s">
        <v>735</v>
      </c>
      <c r="P2090" s="11"/>
      <c r="Q2090" s="55" t="s">
        <v>7536</v>
      </c>
      <c r="R2090" s="11" t="s">
        <v>16186</v>
      </c>
      <c r="S2090" s="152" t="s">
        <v>8389</v>
      </c>
      <c r="T2090" s="78" t="str">
        <f t="shared" si="109"/>
        <v>y1_3_4y</v>
      </c>
      <c r="U2090" s="78" t="str">
        <f>INDEX(Lista!$O$2:$S$206,MATCH('Base data'!T2090,Lista!$P$2:$P$206,0),3)</f>
        <v>Ekvationer - Ekvationer med nämnare</v>
      </c>
      <c r="V2090" s="78" t="str">
        <f>INDEX(Lista!$O$2:$S$206,MATCH('Base data'!T2090,Lista!$P$2:$P$206,0),4)</f>
        <v>T_1_3</v>
      </c>
      <c r="W2090" s="78" t="str">
        <f>INDEX(Lista!$O$2:$S$206,MATCH('Base data'!T2090,Lista!$P$2:$P$206,0),5)</f>
        <v>Ekvationer</v>
      </c>
      <c r="X2090" s="214" t="s">
        <v>16772</v>
      </c>
    </row>
    <row r="2091" spans="1:24" x14ac:dyDescent="0.2">
      <c r="A2091" s="215">
        <v>9789152302484</v>
      </c>
      <c r="B2091" s="11">
        <v>6</v>
      </c>
      <c r="C2091" s="11" t="s">
        <v>415</v>
      </c>
      <c r="D2091" s="11" t="s">
        <v>292</v>
      </c>
      <c r="E2091" s="11" t="s">
        <v>282</v>
      </c>
      <c r="F2091" s="11" t="s">
        <v>381</v>
      </c>
      <c r="G2091" s="11" t="s">
        <v>434</v>
      </c>
      <c r="H2091" s="11" t="s">
        <v>213</v>
      </c>
      <c r="I2091" s="11">
        <v>10</v>
      </c>
      <c r="J2091" s="11" t="s">
        <v>31</v>
      </c>
      <c r="K2091" s="164" t="s">
        <v>365</v>
      </c>
      <c r="L2091" s="11" t="s">
        <v>12549</v>
      </c>
      <c r="M2091" s="11" t="str">
        <f t="shared" si="110"/>
        <v>6_x6_2x_R_10a</v>
      </c>
      <c r="N2091" s="11" t="s">
        <v>11477</v>
      </c>
      <c r="O2091" s="11" t="s">
        <v>735</v>
      </c>
      <c r="P2091" s="11"/>
      <c r="Q2091" s="55" t="s">
        <v>7537</v>
      </c>
      <c r="R2091" s="11" t="s">
        <v>16186</v>
      </c>
      <c r="S2091" s="152" t="s">
        <v>8389</v>
      </c>
      <c r="T2091" s="78" t="str">
        <f t="shared" si="109"/>
        <v>y1_3_4y</v>
      </c>
      <c r="U2091" s="78" t="str">
        <f>INDEX(Lista!$O$2:$S$206,MATCH('Base data'!T2091,Lista!$P$2:$P$206,0),3)</f>
        <v>Ekvationer - Ekvationer med nämnare</v>
      </c>
      <c r="V2091" s="78" t="str">
        <f>INDEX(Lista!$O$2:$S$206,MATCH('Base data'!T2091,Lista!$P$2:$P$206,0),4)</f>
        <v>T_1_3</v>
      </c>
      <c r="W2091" s="78" t="str">
        <f>INDEX(Lista!$O$2:$S$206,MATCH('Base data'!T2091,Lista!$P$2:$P$206,0),5)</f>
        <v>Ekvationer</v>
      </c>
      <c r="X2091" s="214" t="s">
        <v>16772</v>
      </c>
    </row>
    <row r="2092" spans="1:24" x14ac:dyDescent="0.2">
      <c r="A2092" s="215">
        <v>9789152302484</v>
      </c>
      <c r="B2092" s="11">
        <v>6</v>
      </c>
      <c r="C2092" s="11" t="s">
        <v>415</v>
      </c>
      <c r="D2092" s="11" t="s">
        <v>292</v>
      </c>
      <c r="E2092" s="11" t="s">
        <v>282</v>
      </c>
      <c r="F2092" s="11" t="s">
        <v>381</v>
      </c>
      <c r="G2092" s="11" t="s">
        <v>434</v>
      </c>
      <c r="H2092" s="11" t="s">
        <v>213</v>
      </c>
      <c r="I2092" s="11">
        <v>10</v>
      </c>
      <c r="J2092" s="11" t="s">
        <v>34</v>
      </c>
      <c r="K2092" s="164" t="s">
        <v>365</v>
      </c>
      <c r="L2092" s="11" t="s">
        <v>12549</v>
      </c>
      <c r="M2092" s="11" t="str">
        <f t="shared" si="110"/>
        <v>6_x6_2x_R_10b</v>
      </c>
      <c r="N2092" s="11" t="s">
        <v>11478</v>
      </c>
      <c r="O2092" s="11" t="s">
        <v>735</v>
      </c>
      <c r="P2092" s="11"/>
      <c r="Q2092" s="55" t="s">
        <v>7538</v>
      </c>
      <c r="R2092" s="11" t="s">
        <v>16186</v>
      </c>
      <c r="S2092" s="152" t="s">
        <v>8389</v>
      </c>
      <c r="T2092" s="78" t="str">
        <f t="shared" si="109"/>
        <v>y1_3_4y</v>
      </c>
      <c r="U2092" s="78" t="str">
        <f>INDEX(Lista!$O$2:$S$206,MATCH('Base data'!T2092,Lista!$P$2:$P$206,0),3)</f>
        <v>Ekvationer - Ekvationer med nämnare</v>
      </c>
      <c r="V2092" s="78" t="str">
        <f>INDEX(Lista!$O$2:$S$206,MATCH('Base data'!T2092,Lista!$P$2:$P$206,0),4)</f>
        <v>T_1_3</v>
      </c>
      <c r="W2092" s="78" t="str">
        <f>INDEX(Lista!$O$2:$S$206,MATCH('Base data'!T2092,Lista!$P$2:$P$206,0),5)</f>
        <v>Ekvationer</v>
      </c>
      <c r="X2092" s="214" t="s">
        <v>16772</v>
      </c>
    </row>
    <row r="2093" spans="1:24" x14ac:dyDescent="0.2">
      <c r="A2093" s="215">
        <v>9789152302484</v>
      </c>
      <c r="B2093" s="11">
        <v>6</v>
      </c>
      <c r="C2093" s="11" t="s">
        <v>415</v>
      </c>
      <c r="D2093" s="11" t="s">
        <v>292</v>
      </c>
      <c r="E2093" s="11" t="s">
        <v>282</v>
      </c>
      <c r="F2093" s="11" t="s">
        <v>381</v>
      </c>
      <c r="G2093" s="11" t="s">
        <v>434</v>
      </c>
      <c r="H2093" s="11" t="s">
        <v>213</v>
      </c>
      <c r="I2093" s="11">
        <v>11</v>
      </c>
      <c r="J2093" s="11" t="s">
        <v>31</v>
      </c>
      <c r="K2093" s="164" t="s">
        <v>365</v>
      </c>
      <c r="L2093" s="11" t="s">
        <v>12549</v>
      </c>
      <c r="M2093" s="11" t="str">
        <f t="shared" si="110"/>
        <v>6_x6_2x_R_11a</v>
      </c>
      <c r="N2093" s="11" t="s">
        <v>11479</v>
      </c>
      <c r="O2093" s="11" t="s">
        <v>735</v>
      </c>
      <c r="P2093" s="11"/>
      <c r="Q2093" s="55" t="s">
        <v>7539</v>
      </c>
      <c r="R2093" s="11" t="s">
        <v>16186</v>
      </c>
      <c r="S2093" s="152" t="s">
        <v>8389</v>
      </c>
      <c r="T2093" s="78" t="str">
        <f t="shared" si="109"/>
        <v>y1_3_4y</v>
      </c>
      <c r="U2093" s="78" t="str">
        <f>INDEX(Lista!$O$2:$S$206,MATCH('Base data'!T2093,Lista!$P$2:$P$206,0),3)</f>
        <v>Ekvationer - Ekvationer med nämnare</v>
      </c>
      <c r="V2093" s="78" t="str">
        <f>INDEX(Lista!$O$2:$S$206,MATCH('Base data'!T2093,Lista!$P$2:$P$206,0),4)</f>
        <v>T_1_3</v>
      </c>
      <c r="W2093" s="78" t="str">
        <f>INDEX(Lista!$O$2:$S$206,MATCH('Base data'!T2093,Lista!$P$2:$P$206,0),5)</f>
        <v>Ekvationer</v>
      </c>
      <c r="X2093" s="214" t="s">
        <v>16772</v>
      </c>
    </row>
    <row r="2094" spans="1:24" x14ac:dyDescent="0.2">
      <c r="A2094" s="215">
        <v>9789152302484</v>
      </c>
      <c r="B2094" s="11">
        <v>6</v>
      </c>
      <c r="C2094" s="11" t="s">
        <v>415</v>
      </c>
      <c r="D2094" s="11" t="s">
        <v>292</v>
      </c>
      <c r="E2094" s="11" t="s">
        <v>282</v>
      </c>
      <c r="F2094" s="11" t="s">
        <v>381</v>
      </c>
      <c r="G2094" s="11" t="s">
        <v>434</v>
      </c>
      <c r="H2094" s="11" t="s">
        <v>213</v>
      </c>
      <c r="I2094" s="11">
        <v>11</v>
      </c>
      <c r="J2094" s="11" t="s">
        <v>34</v>
      </c>
      <c r="K2094" s="164" t="s">
        <v>365</v>
      </c>
      <c r="L2094" s="11" t="s">
        <v>12549</v>
      </c>
      <c r="M2094" s="11" t="str">
        <f t="shared" si="110"/>
        <v>6_x6_2x_R_11b</v>
      </c>
      <c r="N2094" s="11" t="s">
        <v>11480</v>
      </c>
      <c r="O2094" s="11" t="s">
        <v>735</v>
      </c>
      <c r="P2094" s="11"/>
      <c r="Q2094" s="55" t="s">
        <v>7540</v>
      </c>
      <c r="R2094" s="11" t="s">
        <v>16186</v>
      </c>
      <c r="S2094" s="152" t="s">
        <v>8389</v>
      </c>
      <c r="T2094" s="78" t="str">
        <f t="shared" si="109"/>
        <v>y1_3_4y</v>
      </c>
      <c r="U2094" s="78" t="str">
        <f>INDEX(Lista!$O$2:$S$206,MATCH('Base data'!T2094,Lista!$P$2:$P$206,0),3)</f>
        <v>Ekvationer - Ekvationer med nämnare</v>
      </c>
      <c r="V2094" s="78" t="str">
        <f>INDEX(Lista!$O$2:$S$206,MATCH('Base data'!T2094,Lista!$P$2:$P$206,0),4)</f>
        <v>T_1_3</v>
      </c>
      <c r="W2094" s="78" t="str">
        <f>INDEX(Lista!$O$2:$S$206,MATCH('Base data'!T2094,Lista!$P$2:$P$206,0),5)</f>
        <v>Ekvationer</v>
      </c>
      <c r="X2094" s="214" t="s">
        <v>16772</v>
      </c>
    </row>
    <row r="2095" spans="1:24" x14ac:dyDescent="0.2">
      <c r="A2095" s="215">
        <v>9789152302484</v>
      </c>
      <c r="B2095" s="11">
        <v>6</v>
      </c>
      <c r="C2095" s="11" t="s">
        <v>415</v>
      </c>
      <c r="D2095" s="11" t="s">
        <v>292</v>
      </c>
      <c r="E2095" s="11" t="s">
        <v>282</v>
      </c>
      <c r="F2095" s="11" t="s">
        <v>381</v>
      </c>
      <c r="G2095" s="11" t="s">
        <v>434</v>
      </c>
      <c r="H2095" s="11" t="s">
        <v>213</v>
      </c>
      <c r="I2095" s="11">
        <v>12</v>
      </c>
      <c r="J2095" s="11" t="s">
        <v>31</v>
      </c>
      <c r="K2095" s="164" t="s">
        <v>365</v>
      </c>
      <c r="L2095" s="11" t="s">
        <v>12549</v>
      </c>
      <c r="M2095" s="11" t="str">
        <f t="shared" si="110"/>
        <v>6_x6_2x_R_12a</v>
      </c>
      <c r="N2095" s="11" t="s">
        <v>11481</v>
      </c>
      <c r="O2095" s="11" t="s">
        <v>735</v>
      </c>
      <c r="P2095" s="11"/>
      <c r="Q2095" s="55" t="s">
        <v>7541</v>
      </c>
      <c r="R2095" s="11" t="s">
        <v>16186</v>
      </c>
      <c r="S2095" s="152" t="s">
        <v>8389</v>
      </c>
      <c r="T2095" s="78" t="str">
        <f t="shared" si="109"/>
        <v>y1_3_4y</v>
      </c>
      <c r="U2095" s="78" t="str">
        <f>INDEX(Lista!$O$2:$S$206,MATCH('Base data'!T2095,Lista!$P$2:$P$206,0),3)</f>
        <v>Ekvationer - Ekvationer med nämnare</v>
      </c>
      <c r="V2095" s="78" t="str">
        <f>INDEX(Lista!$O$2:$S$206,MATCH('Base data'!T2095,Lista!$P$2:$P$206,0),4)</f>
        <v>T_1_3</v>
      </c>
      <c r="W2095" s="78" t="str">
        <f>INDEX(Lista!$O$2:$S$206,MATCH('Base data'!T2095,Lista!$P$2:$P$206,0),5)</f>
        <v>Ekvationer</v>
      </c>
      <c r="X2095" s="214" t="s">
        <v>16772</v>
      </c>
    </row>
    <row r="2096" spans="1:24" x14ac:dyDescent="0.2">
      <c r="A2096" s="215">
        <v>9789152302484</v>
      </c>
      <c r="B2096" s="11">
        <v>6</v>
      </c>
      <c r="C2096" s="11" t="s">
        <v>415</v>
      </c>
      <c r="D2096" s="11" t="s">
        <v>292</v>
      </c>
      <c r="E2096" s="11" t="s">
        <v>282</v>
      </c>
      <c r="F2096" s="11" t="s">
        <v>381</v>
      </c>
      <c r="G2096" s="11" t="s">
        <v>434</v>
      </c>
      <c r="H2096" s="11" t="s">
        <v>213</v>
      </c>
      <c r="I2096" s="11">
        <v>12</v>
      </c>
      <c r="J2096" s="11" t="s">
        <v>34</v>
      </c>
      <c r="K2096" s="164" t="s">
        <v>365</v>
      </c>
      <c r="L2096" s="11" t="s">
        <v>12549</v>
      </c>
      <c r="M2096" s="11" t="str">
        <f t="shared" si="110"/>
        <v>6_x6_2x_R_12b</v>
      </c>
      <c r="N2096" s="11" t="s">
        <v>11482</v>
      </c>
      <c r="O2096" s="11" t="s">
        <v>735</v>
      </c>
      <c r="P2096" s="11"/>
      <c r="Q2096" s="55" t="s">
        <v>7542</v>
      </c>
      <c r="R2096" s="11" t="s">
        <v>16186</v>
      </c>
      <c r="S2096" s="152" t="s">
        <v>8389</v>
      </c>
      <c r="T2096" s="78" t="str">
        <f t="shared" si="109"/>
        <v>y1_3_4y</v>
      </c>
      <c r="U2096" s="78" t="str">
        <f>INDEX(Lista!$O$2:$S$206,MATCH('Base data'!T2096,Lista!$P$2:$P$206,0),3)</f>
        <v>Ekvationer - Ekvationer med nämnare</v>
      </c>
      <c r="V2096" s="78" t="str">
        <f>INDEX(Lista!$O$2:$S$206,MATCH('Base data'!T2096,Lista!$P$2:$P$206,0),4)</f>
        <v>T_1_3</v>
      </c>
      <c r="W2096" s="78" t="str">
        <f>INDEX(Lista!$O$2:$S$206,MATCH('Base data'!T2096,Lista!$P$2:$P$206,0),5)</f>
        <v>Ekvationer</v>
      </c>
      <c r="X2096" s="214" t="s">
        <v>16772</v>
      </c>
    </row>
    <row r="2097" spans="1:24" x14ac:dyDescent="0.2">
      <c r="A2097" s="215">
        <v>9789152302484</v>
      </c>
      <c r="B2097" s="11">
        <v>6</v>
      </c>
      <c r="C2097" s="11" t="s">
        <v>415</v>
      </c>
      <c r="D2097" s="11" t="s">
        <v>292</v>
      </c>
      <c r="E2097" s="11" t="s">
        <v>282</v>
      </c>
      <c r="F2097" s="11" t="s">
        <v>381</v>
      </c>
      <c r="G2097" s="11" t="s">
        <v>434</v>
      </c>
      <c r="H2097" s="11" t="s">
        <v>213</v>
      </c>
      <c r="I2097" s="11">
        <v>13</v>
      </c>
      <c r="J2097" s="11" t="s">
        <v>31</v>
      </c>
      <c r="K2097" s="164" t="s">
        <v>365</v>
      </c>
      <c r="L2097" s="11" t="s">
        <v>12549</v>
      </c>
      <c r="M2097" s="11" t="str">
        <f t="shared" si="110"/>
        <v>6_x6_2x_R_13a</v>
      </c>
      <c r="N2097" s="11" t="s">
        <v>11483</v>
      </c>
      <c r="O2097" s="11" t="s">
        <v>735</v>
      </c>
      <c r="P2097" s="11"/>
      <c r="Q2097" s="55" t="s">
        <v>7543</v>
      </c>
      <c r="R2097" s="11" t="s">
        <v>16186</v>
      </c>
      <c r="S2097" s="152" t="s">
        <v>8389</v>
      </c>
      <c r="T2097" s="78" t="str">
        <f t="shared" si="109"/>
        <v>y1_3_4y</v>
      </c>
      <c r="U2097" s="78" t="str">
        <f>INDEX(Lista!$O$2:$S$206,MATCH('Base data'!T2097,Lista!$P$2:$P$206,0),3)</f>
        <v>Ekvationer - Ekvationer med nämnare</v>
      </c>
      <c r="V2097" s="78" t="str">
        <f>INDEX(Lista!$O$2:$S$206,MATCH('Base data'!T2097,Lista!$P$2:$P$206,0),4)</f>
        <v>T_1_3</v>
      </c>
      <c r="W2097" s="78" t="str">
        <f>INDEX(Lista!$O$2:$S$206,MATCH('Base data'!T2097,Lista!$P$2:$P$206,0),5)</f>
        <v>Ekvationer</v>
      </c>
      <c r="X2097" s="214" t="s">
        <v>16772</v>
      </c>
    </row>
    <row r="2098" spans="1:24" x14ac:dyDescent="0.2">
      <c r="A2098" s="215">
        <v>9789152302484</v>
      </c>
      <c r="B2098" s="11">
        <v>6</v>
      </c>
      <c r="C2098" s="11" t="s">
        <v>415</v>
      </c>
      <c r="D2098" s="11" t="s">
        <v>292</v>
      </c>
      <c r="E2098" s="11" t="s">
        <v>282</v>
      </c>
      <c r="F2098" s="11" t="s">
        <v>381</v>
      </c>
      <c r="G2098" s="11" t="s">
        <v>434</v>
      </c>
      <c r="H2098" s="11" t="s">
        <v>213</v>
      </c>
      <c r="I2098" s="11">
        <v>13</v>
      </c>
      <c r="J2098" s="11" t="s">
        <v>34</v>
      </c>
      <c r="K2098" s="164" t="s">
        <v>365</v>
      </c>
      <c r="L2098" s="11" t="s">
        <v>12549</v>
      </c>
      <c r="M2098" s="11" t="str">
        <f t="shared" si="110"/>
        <v>6_x6_2x_R_13b</v>
      </c>
      <c r="N2098" s="11" t="s">
        <v>11484</v>
      </c>
      <c r="O2098" s="11" t="s">
        <v>735</v>
      </c>
      <c r="P2098" s="11"/>
      <c r="Q2098" s="55" t="s">
        <v>7544</v>
      </c>
      <c r="R2098" s="11" t="s">
        <v>16186</v>
      </c>
      <c r="S2098" s="152" t="s">
        <v>8389</v>
      </c>
      <c r="T2098" s="78" t="str">
        <f t="shared" si="109"/>
        <v>y1_3_4y</v>
      </c>
      <c r="U2098" s="78" t="str">
        <f>INDEX(Lista!$O$2:$S$206,MATCH('Base data'!T2098,Lista!$P$2:$P$206,0),3)</f>
        <v>Ekvationer - Ekvationer med nämnare</v>
      </c>
      <c r="V2098" s="78" t="str">
        <f>INDEX(Lista!$O$2:$S$206,MATCH('Base data'!T2098,Lista!$P$2:$P$206,0),4)</f>
        <v>T_1_3</v>
      </c>
      <c r="W2098" s="78" t="str">
        <f>INDEX(Lista!$O$2:$S$206,MATCH('Base data'!T2098,Lista!$P$2:$P$206,0),5)</f>
        <v>Ekvationer</v>
      </c>
      <c r="X2098" s="214" t="s">
        <v>16772</v>
      </c>
    </row>
    <row r="2099" spans="1:24" x14ac:dyDescent="0.2">
      <c r="A2099" s="215">
        <v>9789152302484</v>
      </c>
      <c r="B2099" s="11">
        <v>6</v>
      </c>
      <c r="C2099" s="11" t="s">
        <v>415</v>
      </c>
      <c r="D2099" s="11" t="s">
        <v>292</v>
      </c>
      <c r="E2099" s="11" t="s">
        <v>282</v>
      </c>
      <c r="F2099" s="11" t="s">
        <v>381</v>
      </c>
      <c r="G2099" s="11" t="s">
        <v>434</v>
      </c>
      <c r="H2099" s="11" t="s">
        <v>213</v>
      </c>
      <c r="I2099" s="11">
        <v>14</v>
      </c>
      <c r="J2099" s="11" t="s">
        <v>31</v>
      </c>
      <c r="K2099" s="164" t="s">
        <v>365</v>
      </c>
      <c r="L2099" s="11" t="s">
        <v>12549</v>
      </c>
      <c r="M2099" s="11" t="str">
        <f t="shared" si="110"/>
        <v>6_x6_2x_R_14a</v>
      </c>
      <c r="N2099" s="11" t="s">
        <v>11485</v>
      </c>
      <c r="O2099" s="11" t="s">
        <v>735</v>
      </c>
      <c r="P2099" s="11"/>
      <c r="Q2099" s="55" t="s">
        <v>7545</v>
      </c>
      <c r="R2099" s="11" t="s">
        <v>16186</v>
      </c>
      <c r="S2099" s="152" t="s">
        <v>8389</v>
      </c>
      <c r="T2099" s="78" t="str">
        <f t="shared" si="109"/>
        <v>y1_3_4y</v>
      </c>
      <c r="U2099" s="78" t="str">
        <f>INDEX(Lista!$O$2:$S$206,MATCH('Base data'!T2099,Lista!$P$2:$P$206,0),3)</f>
        <v>Ekvationer - Ekvationer med nämnare</v>
      </c>
      <c r="V2099" s="78" t="str">
        <f>INDEX(Lista!$O$2:$S$206,MATCH('Base data'!T2099,Lista!$P$2:$P$206,0),4)</f>
        <v>T_1_3</v>
      </c>
      <c r="W2099" s="78" t="str">
        <f>INDEX(Lista!$O$2:$S$206,MATCH('Base data'!T2099,Lista!$P$2:$P$206,0),5)</f>
        <v>Ekvationer</v>
      </c>
      <c r="X2099" s="214" t="s">
        <v>16772</v>
      </c>
    </row>
    <row r="2100" spans="1:24" x14ac:dyDescent="0.2">
      <c r="A2100" s="215">
        <v>9789152302484</v>
      </c>
      <c r="B2100" s="11">
        <v>6</v>
      </c>
      <c r="C2100" s="11" t="s">
        <v>415</v>
      </c>
      <c r="D2100" s="11" t="s">
        <v>292</v>
      </c>
      <c r="E2100" s="11" t="s">
        <v>282</v>
      </c>
      <c r="F2100" s="11" t="s">
        <v>381</v>
      </c>
      <c r="G2100" s="11" t="s">
        <v>434</v>
      </c>
      <c r="H2100" s="11" t="s">
        <v>213</v>
      </c>
      <c r="I2100" s="11">
        <v>14</v>
      </c>
      <c r="J2100" s="11" t="s">
        <v>34</v>
      </c>
      <c r="K2100" s="164" t="s">
        <v>365</v>
      </c>
      <c r="L2100" s="11" t="s">
        <v>12549</v>
      </c>
      <c r="M2100" s="11" t="str">
        <f t="shared" si="110"/>
        <v>6_x6_2x_R_14b</v>
      </c>
      <c r="N2100" s="11" t="s">
        <v>11486</v>
      </c>
      <c r="O2100" s="11" t="s">
        <v>735</v>
      </c>
      <c r="P2100" s="11"/>
      <c r="Q2100" s="55" t="s">
        <v>7546</v>
      </c>
      <c r="R2100" s="11" t="s">
        <v>16186</v>
      </c>
      <c r="S2100" s="152" t="s">
        <v>8389</v>
      </c>
      <c r="T2100" s="78" t="str">
        <f t="shared" si="109"/>
        <v>y1_3_4y</v>
      </c>
      <c r="U2100" s="78" t="str">
        <f>INDEX(Lista!$O$2:$S$206,MATCH('Base data'!T2100,Lista!$P$2:$P$206,0),3)</f>
        <v>Ekvationer - Ekvationer med nämnare</v>
      </c>
      <c r="V2100" s="78" t="str">
        <f>INDEX(Lista!$O$2:$S$206,MATCH('Base data'!T2100,Lista!$P$2:$P$206,0),4)</f>
        <v>T_1_3</v>
      </c>
      <c r="W2100" s="78" t="str">
        <f>INDEX(Lista!$O$2:$S$206,MATCH('Base data'!T2100,Lista!$P$2:$P$206,0),5)</f>
        <v>Ekvationer</v>
      </c>
      <c r="X2100" s="214" t="s">
        <v>16772</v>
      </c>
    </row>
    <row r="2101" spans="1:24" x14ac:dyDescent="0.2">
      <c r="A2101" s="215">
        <v>9789152302484</v>
      </c>
      <c r="B2101" s="11">
        <v>6</v>
      </c>
      <c r="C2101" s="11" t="s">
        <v>415</v>
      </c>
      <c r="D2101" s="11" t="s">
        <v>292</v>
      </c>
      <c r="E2101" s="11" t="s">
        <v>282</v>
      </c>
      <c r="F2101" s="11" t="s">
        <v>381</v>
      </c>
      <c r="G2101" s="11" t="s">
        <v>434</v>
      </c>
      <c r="H2101" s="11" t="s">
        <v>213</v>
      </c>
      <c r="I2101" s="11">
        <v>15</v>
      </c>
      <c r="J2101" s="11" t="s">
        <v>31</v>
      </c>
      <c r="K2101" s="164" t="s">
        <v>365</v>
      </c>
      <c r="L2101" s="11" t="s">
        <v>12549</v>
      </c>
      <c r="M2101" s="11" t="str">
        <f t="shared" si="110"/>
        <v>6_x6_2x_R_15a</v>
      </c>
      <c r="N2101" s="11" t="s">
        <v>11487</v>
      </c>
      <c r="O2101" s="11" t="s">
        <v>735</v>
      </c>
      <c r="P2101" s="11"/>
      <c r="Q2101" s="55" t="s">
        <v>7547</v>
      </c>
      <c r="R2101" s="11" t="s">
        <v>16186</v>
      </c>
      <c r="S2101" s="152" t="s">
        <v>8389</v>
      </c>
      <c r="T2101" s="78" t="str">
        <f t="shared" si="109"/>
        <v>y1_3_4y</v>
      </c>
      <c r="U2101" s="78" t="str">
        <f>INDEX(Lista!$O$2:$S$206,MATCH('Base data'!T2101,Lista!$P$2:$P$206,0),3)</f>
        <v>Ekvationer - Ekvationer med nämnare</v>
      </c>
      <c r="V2101" s="78" t="str">
        <f>INDEX(Lista!$O$2:$S$206,MATCH('Base data'!T2101,Lista!$P$2:$P$206,0),4)</f>
        <v>T_1_3</v>
      </c>
      <c r="W2101" s="78" t="str">
        <f>INDEX(Lista!$O$2:$S$206,MATCH('Base data'!T2101,Lista!$P$2:$P$206,0),5)</f>
        <v>Ekvationer</v>
      </c>
      <c r="X2101" s="214" t="s">
        <v>16772</v>
      </c>
    </row>
    <row r="2102" spans="1:24" x14ac:dyDescent="0.2">
      <c r="A2102" s="215">
        <v>9789152302484</v>
      </c>
      <c r="B2102" s="11">
        <v>6</v>
      </c>
      <c r="C2102" s="11" t="s">
        <v>415</v>
      </c>
      <c r="D2102" s="11" t="s">
        <v>292</v>
      </c>
      <c r="E2102" s="11" t="s">
        <v>282</v>
      </c>
      <c r="F2102" s="11" t="s">
        <v>381</v>
      </c>
      <c r="G2102" s="11" t="s">
        <v>434</v>
      </c>
      <c r="H2102" s="11" t="s">
        <v>213</v>
      </c>
      <c r="I2102" s="11">
        <v>15</v>
      </c>
      <c r="J2102" s="11" t="s">
        <v>34</v>
      </c>
      <c r="K2102" s="164" t="s">
        <v>365</v>
      </c>
      <c r="L2102" s="11" t="s">
        <v>12549</v>
      </c>
      <c r="M2102" s="11" t="str">
        <f t="shared" si="110"/>
        <v>6_x6_2x_R_15b</v>
      </c>
      <c r="N2102" s="11" t="s">
        <v>11488</v>
      </c>
      <c r="O2102" s="11" t="s">
        <v>735</v>
      </c>
      <c r="P2102" s="11"/>
      <c r="Q2102" s="55" t="s">
        <v>7548</v>
      </c>
      <c r="R2102" s="11" t="s">
        <v>16186</v>
      </c>
      <c r="S2102" s="152" t="s">
        <v>8389</v>
      </c>
      <c r="T2102" s="78" t="str">
        <f t="shared" si="109"/>
        <v>y1_3_4y</v>
      </c>
      <c r="U2102" s="78" t="str">
        <f>INDEX(Lista!$O$2:$S$206,MATCH('Base data'!T2102,Lista!$P$2:$P$206,0),3)</f>
        <v>Ekvationer - Ekvationer med nämnare</v>
      </c>
      <c r="V2102" s="78" t="str">
        <f>INDEX(Lista!$O$2:$S$206,MATCH('Base data'!T2102,Lista!$P$2:$P$206,0),4)</f>
        <v>T_1_3</v>
      </c>
      <c r="W2102" s="78" t="str">
        <f>INDEX(Lista!$O$2:$S$206,MATCH('Base data'!T2102,Lista!$P$2:$P$206,0),5)</f>
        <v>Ekvationer</v>
      </c>
      <c r="X2102" s="214" t="s">
        <v>16772</v>
      </c>
    </row>
    <row r="2103" spans="1:24" x14ac:dyDescent="0.2">
      <c r="A2103" s="215">
        <v>9789152302484</v>
      </c>
      <c r="B2103" s="11">
        <v>6</v>
      </c>
      <c r="C2103" s="11" t="s">
        <v>415</v>
      </c>
      <c r="D2103" s="11" t="s">
        <v>292</v>
      </c>
      <c r="E2103" s="11" t="s">
        <v>282</v>
      </c>
      <c r="F2103" s="11" t="s">
        <v>381</v>
      </c>
      <c r="G2103" s="11" t="s">
        <v>434</v>
      </c>
      <c r="H2103" s="11" t="s">
        <v>213</v>
      </c>
      <c r="I2103" s="11">
        <v>16</v>
      </c>
      <c r="J2103" s="11"/>
      <c r="K2103" s="164" t="s">
        <v>365</v>
      </c>
      <c r="L2103" s="11" t="s">
        <v>12549</v>
      </c>
      <c r="M2103" s="11" t="str">
        <f t="shared" si="110"/>
        <v>6_x6_2x_R_16</v>
      </c>
      <c r="N2103" s="11" t="s">
        <v>11489</v>
      </c>
      <c r="O2103" s="11" t="s">
        <v>735</v>
      </c>
      <c r="P2103" s="11"/>
      <c r="Q2103" s="55" t="s">
        <v>7549</v>
      </c>
      <c r="R2103" s="11" t="s">
        <v>16186</v>
      </c>
      <c r="S2103" s="152" t="s">
        <v>8389</v>
      </c>
      <c r="T2103" s="78" t="str">
        <f t="shared" si="109"/>
        <v>y1_3_4y</v>
      </c>
      <c r="U2103" s="78" t="str">
        <f>INDEX(Lista!$O$2:$S$206,MATCH('Base data'!T2103,Lista!$P$2:$P$206,0),3)</f>
        <v>Ekvationer - Ekvationer med nämnare</v>
      </c>
      <c r="V2103" s="78" t="str">
        <f>INDEX(Lista!$O$2:$S$206,MATCH('Base data'!T2103,Lista!$P$2:$P$206,0),4)</f>
        <v>T_1_3</v>
      </c>
      <c r="W2103" s="78" t="str">
        <f>INDEX(Lista!$O$2:$S$206,MATCH('Base data'!T2103,Lista!$P$2:$P$206,0),5)</f>
        <v>Ekvationer</v>
      </c>
      <c r="X2103" s="214" t="s">
        <v>16772</v>
      </c>
    </row>
    <row r="2104" spans="1:24" x14ac:dyDescent="0.2">
      <c r="A2104" s="215">
        <v>9789152302484</v>
      </c>
      <c r="B2104" s="11">
        <v>6</v>
      </c>
      <c r="C2104" s="11" t="s">
        <v>415</v>
      </c>
      <c r="D2104" s="11" t="s">
        <v>292</v>
      </c>
      <c r="E2104" s="11" t="s">
        <v>282</v>
      </c>
      <c r="F2104" s="11" t="s">
        <v>381</v>
      </c>
      <c r="G2104" s="11" t="s">
        <v>434</v>
      </c>
      <c r="H2104" s="11" t="s">
        <v>213</v>
      </c>
      <c r="I2104" s="11">
        <v>17</v>
      </c>
      <c r="J2104" s="11"/>
      <c r="K2104" s="164" t="s">
        <v>365</v>
      </c>
      <c r="L2104" s="11" t="s">
        <v>12549</v>
      </c>
      <c r="M2104" s="11" t="str">
        <f t="shared" si="110"/>
        <v>6_x6_2x_R_17</v>
      </c>
      <c r="N2104" s="11" t="s">
        <v>11490</v>
      </c>
      <c r="O2104" s="11" t="s">
        <v>735</v>
      </c>
      <c r="P2104" s="11"/>
      <c r="Q2104" s="55" t="s">
        <v>7550</v>
      </c>
      <c r="R2104" s="11" t="s">
        <v>16186</v>
      </c>
      <c r="S2104" s="152" t="s">
        <v>8389</v>
      </c>
      <c r="T2104" s="78" t="str">
        <f t="shared" si="109"/>
        <v>y1_3_4y</v>
      </c>
      <c r="U2104" s="78" t="str">
        <f>INDEX(Lista!$O$2:$S$206,MATCH('Base data'!T2104,Lista!$P$2:$P$206,0),3)</f>
        <v>Ekvationer - Ekvationer med nämnare</v>
      </c>
      <c r="V2104" s="78" t="str">
        <f>INDEX(Lista!$O$2:$S$206,MATCH('Base data'!T2104,Lista!$P$2:$P$206,0),4)</f>
        <v>T_1_3</v>
      </c>
      <c r="W2104" s="78" t="str">
        <f>INDEX(Lista!$O$2:$S$206,MATCH('Base data'!T2104,Lista!$P$2:$P$206,0),5)</f>
        <v>Ekvationer</v>
      </c>
      <c r="X2104" s="214" t="s">
        <v>16772</v>
      </c>
    </row>
    <row r="2105" spans="1:24" x14ac:dyDescent="0.2">
      <c r="A2105" s="215">
        <v>9789152302484</v>
      </c>
      <c r="B2105" s="11">
        <v>6</v>
      </c>
      <c r="C2105" s="11" t="s">
        <v>415</v>
      </c>
      <c r="D2105" s="11" t="s">
        <v>292</v>
      </c>
      <c r="E2105" s="11" t="s">
        <v>282</v>
      </c>
      <c r="F2105" s="11" t="s">
        <v>381</v>
      </c>
      <c r="G2105" s="11" t="s">
        <v>434</v>
      </c>
      <c r="H2105" s="11" t="s">
        <v>213</v>
      </c>
      <c r="I2105" s="11">
        <v>18</v>
      </c>
      <c r="J2105" s="11"/>
      <c r="K2105" s="164" t="s">
        <v>365</v>
      </c>
      <c r="L2105" s="11" t="s">
        <v>12549</v>
      </c>
      <c r="M2105" s="11" t="str">
        <f t="shared" si="110"/>
        <v>6_x6_2x_R_18</v>
      </c>
      <c r="N2105" s="11" t="s">
        <v>11491</v>
      </c>
      <c r="O2105" s="11" t="s">
        <v>735</v>
      </c>
      <c r="P2105" s="11"/>
      <c r="Q2105" s="55" t="s">
        <v>7551</v>
      </c>
      <c r="R2105" s="11" t="s">
        <v>16186</v>
      </c>
      <c r="S2105" s="152" t="s">
        <v>8389</v>
      </c>
      <c r="T2105" s="78" t="str">
        <f t="shared" si="109"/>
        <v>y1_3_4y</v>
      </c>
      <c r="U2105" s="78" t="str">
        <f>INDEX(Lista!$O$2:$S$206,MATCH('Base data'!T2105,Lista!$P$2:$P$206,0),3)</f>
        <v>Ekvationer - Ekvationer med nämnare</v>
      </c>
      <c r="V2105" s="78" t="str">
        <f>INDEX(Lista!$O$2:$S$206,MATCH('Base data'!T2105,Lista!$P$2:$P$206,0),4)</f>
        <v>T_1_3</v>
      </c>
      <c r="W2105" s="78" t="str">
        <f>INDEX(Lista!$O$2:$S$206,MATCH('Base data'!T2105,Lista!$P$2:$P$206,0),5)</f>
        <v>Ekvationer</v>
      </c>
      <c r="X2105" s="214" t="s">
        <v>16772</v>
      </c>
    </row>
    <row r="2106" spans="1:24" x14ac:dyDescent="0.2">
      <c r="A2106" s="215">
        <v>9789152302484</v>
      </c>
      <c r="B2106" s="11">
        <v>6</v>
      </c>
      <c r="C2106" s="11" t="s">
        <v>415</v>
      </c>
      <c r="D2106" s="11" t="s">
        <v>292</v>
      </c>
      <c r="E2106" s="11" t="s">
        <v>282</v>
      </c>
      <c r="F2106" s="11" t="s">
        <v>381</v>
      </c>
      <c r="G2106" s="11" t="s">
        <v>434</v>
      </c>
      <c r="H2106" s="11" t="s">
        <v>213</v>
      </c>
      <c r="I2106" s="11">
        <v>19</v>
      </c>
      <c r="J2106" s="11"/>
      <c r="K2106" s="164" t="s">
        <v>365</v>
      </c>
      <c r="L2106" s="11" t="s">
        <v>12549</v>
      </c>
      <c r="M2106" s="11" t="str">
        <f t="shared" si="110"/>
        <v>6_x6_2x_R_19</v>
      </c>
      <c r="N2106" s="11" t="s">
        <v>11492</v>
      </c>
      <c r="O2106" s="11" t="s">
        <v>735</v>
      </c>
      <c r="P2106" s="11"/>
      <c r="Q2106" s="55" t="s">
        <v>7552</v>
      </c>
      <c r="R2106" s="11" t="s">
        <v>16186</v>
      </c>
      <c r="S2106" s="152" t="s">
        <v>8389</v>
      </c>
      <c r="T2106" s="78" t="str">
        <f t="shared" si="109"/>
        <v>y1_3_4y</v>
      </c>
      <c r="U2106" s="78" t="str">
        <f>INDEX(Lista!$O$2:$S$206,MATCH('Base data'!T2106,Lista!$P$2:$P$206,0),3)</f>
        <v>Ekvationer - Ekvationer med nämnare</v>
      </c>
      <c r="V2106" s="78" t="str">
        <f>INDEX(Lista!$O$2:$S$206,MATCH('Base data'!T2106,Lista!$P$2:$P$206,0),4)</f>
        <v>T_1_3</v>
      </c>
      <c r="W2106" s="78" t="str">
        <f>INDEX(Lista!$O$2:$S$206,MATCH('Base data'!T2106,Lista!$P$2:$P$206,0),5)</f>
        <v>Ekvationer</v>
      </c>
      <c r="X2106" s="214" t="s">
        <v>16772</v>
      </c>
    </row>
    <row r="2107" spans="1:24" x14ac:dyDescent="0.2">
      <c r="A2107" s="215">
        <v>9789152302484</v>
      </c>
      <c r="B2107" s="11">
        <v>6</v>
      </c>
      <c r="C2107" s="11" t="s">
        <v>415</v>
      </c>
      <c r="D2107" s="11" t="s">
        <v>292</v>
      </c>
      <c r="E2107" s="11" t="s">
        <v>282</v>
      </c>
      <c r="F2107" s="11" t="s">
        <v>381</v>
      </c>
      <c r="G2107" s="11" t="s">
        <v>434</v>
      </c>
      <c r="H2107" s="11" t="s">
        <v>213</v>
      </c>
      <c r="I2107" s="11">
        <v>20</v>
      </c>
      <c r="J2107" s="11"/>
      <c r="K2107" s="164" t="s">
        <v>365</v>
      </c>
      <c r="L2107" s="11" t="s">
        <v>12549</v>
      </c>
      <c r="M2107" s="11" t="str">
        <f t="shared" si="110"/>
        <v>6_x6_2x_R_20</v>
      </c>
      <c r="N2107" s="11" t="s">
        <v>11493</v>
      </c>
      <c r="O2107" s="11" t="s">
        <v>735</v>
      </c>
      <c r="P2107" s="11"/>
      <c r="Q2107" s="55" t="s">
        <v>7553</v>
      </c>
      <c r="R2107" s="11" t="s">
        <v>16186</v>
      </c>
      <c r="S2107" s="152" t="s">
        <v>8389</v>
      </c>
      <c r="T2107" s="78" t="str">
        <f t="shared" si="109"/>
        <v>y1_3_4y</v>
      </c>
      <c r="U2107" s="78" t="str">
        <f>INDEX(Lista!$O$2:$S$206,MATCH('Base data'!T2107,Lista!$P$2:$P$206,0),3)</f>
        <v>Ekvationer - Ekvationer med nämnare</v>
      </c>
      <c r="V2107" s="78" t="str">
        <f>INDEX(Lista!$O$2:$S$206,MATCH('Base data'!T2107,Lista!$P$2:$P$206,0),4)</f>
        <v>T_1_3</v>
      </c>
      <c r="W2107" s="78" t="str">
        <f>INDEX(Lista!$O$2:$S$206,MATCH('Base data'!T2107,Lista!$P$2:$P$206,0),5)</f>
        <v>Ekvationer</v>
      </c>
      <c r="X2107" s="214" t="s">
        <v>16772</v>
      </c>
    </row>
    <row r="2108" spans="1:24" x14ac:dyDescent="0.2">
      <c r="A2108" s="215">
        <v>9789152302484</v>
      </c>
      <c r="B2108" s="11">
        <v>6</v>
      </c>
      <c r="C2108" s="11" t="s">
        <v>415</v>
      </c>
      <c r="D2108" s="11" t="s">
        <v>292</v>
      </c>
      <c r="E2108" s="11" t="s">
        <v>282</v>
      </c>
      <c r="F2108" s="11" t="s">
        <v>381</v>
      </c>
      <c r="G2108" s="11" t="s">
        <v>434</v>
      </c>
      <c r="H2108" s="11" t="s">
        <v>213</v>
      </c>
      <c r="I2108" s="11">
        <v>21</v>
      </c>
      <c r="J2108" s="11"/>
      <c r="K2108" s="164" t="s">
        <v>365</v>
      </c>
      <c r="L2108" s="11" t="s">
        <v>12549</v>
      </c>
      <c r="M2108" s="11" t="str">
        <f t="shared" si="110"/>
        <v>6_x6_2x_R_21</v>
      </c>
      <c r="N2108" s="11" t="s">
        <v>11494</v>
      </c>
      <c r="O2108" s="11" t="s">
        <v>735</v>
      </c>
      <c r="P2108" s="11"/>
      <c r="Q2108" s="55" t="s">
        <v>7554</v>
      </c>
      <c r="R2108" s="11" t="s">
        <v>16186</v>
      </c>
      <c r="S2108" s="152" t="s">
        <v>8389</v>
      </c>
      <c r="T2108" s="78" t="str">
        <f t="shared" si="109"/>
        <v>y1_3_4y</v>
      </c>
      <c r="U2108" s="78" t="str">
        <f>INDEX(Lista!$O$2:$S$206,MATCH('Base data'!T2108,Lista!$P$2:$P$206,0),3)</f>
        <v>Ekvationer - Ekvationer med nämnare</v>
      </c>
      <c r="V2108" s="78" t="str">
        <f>INDEX(Lista!$O$2:$S$206,MATCH('Base data'!T2108,Lista!$P$2:$P$206,0),4)</f>
        <v>T_1_3</v>
      </c>
      <c r="W2108" s="78" t="str">
        <f>INDEX(Lista!$O$2:$S$206,MATCH('Base data'!T2108,Lista!$P$2:$P$206,0),5)</f>
        <v>Ekvationer</v>
      </c>
      <c r="X2108" s="214" t="s">
        <v>16772</v>
      </c>
    </row>
    <row r="2109" spans="1:24" x14ac:dyDescent="0.2">
      <c r="A2109" s="215">
        <v>9789152302484</v>
      </c>
      <c r="B2109" s="11">
        <v>6</v>
      </c>
      <c r="C2109" s="11" t="s">
        <v>415</v>
      </c>
      <c r="D2109" s="11" t="s">
        <v>292</v>
      </c>
      <c r="E2109" s="11" t="s">
        <v>282</v>
      </c>
      <c r="F2109" s="11" t="s">
        <v>381</v>
      </c>
      <c r="G2109" s="11" t="s">
        <v>434</v>
      </c>
      <c r="H2109" s="11" t="s">
        <v>213</v>
      </c>
      <c r="I2109" s="11">
        <v>22</v>
      </c>
      <c r="J2109" s="11" t="s">
        <v>31</v>
      </c>
      <c r="K2109" s="164" t="s">
        <v>365</v>
      </c>
      <c r="L2109" s="11" t="s">
        <v>12549</v>
      </c>
      <c r="M2109" s="11" t="str">
        <f t="shared" si="110"/>
        <v>6_x6_2x_R_22a</v>
      </c>
      <c r="N2109" s="11" t="s">
        <v>11495</v>
      </c>
      <c r="O2109" s="11" t="s">
        <v>735</v>
      </c>
      <c r="P2109" s="11"/>
      <c r="Q2109" s="55" t="s">
        <v>7555</v>
      </c>
      <c r="R2109" s="11" t="s">
        <v>16186</v>
      </c>
      <c r="S2109" s="152" t="s">
        <v>8389</v>
      </c>
      <c r="T2109" s="78" t="str">
        <f t="shared" si="109"/>
        <v>y1_3_4y</v>
      </c>
      <c r="U2109" s="78" t="str">
        <f>INDEX(Lista!$O$2:$S$206,MATCH('Base data'!T2109,Lista!$P$2:$P$206,0),3)</f>
        <v>Ekvationer - Ekvationer med nämnare</v>
      </c>
      <c r="V2109" s="78" t="str">
        <f>INDEX(Lista!$O$2:$S$206,MATCH('Base data'!T2109,Lista!$P$2:$P$206,0),4)</f>
        <v>T_1_3</v>
      </c>
      <c r="W2109" s="78" t="str">
        <f>INDEX(Lista!$O$2:$S$206,MATCH('Base data'!T2109,Lista!$P$2:$P$206,0),5)</f>
        <v>Ekvationer</v>
      </c>
      <c r="X2109" s="214" t="s">
        <v>16772</v>
      </c>
    </row>
    <row r="2110" spans="1:24" x14ac:dyDescent="0.2">
      <c r="A2110" s="215">
        <v>9789152302484</v>
      </c>
      <c r="B2110" s="11">
        <v>6</v>
      </c>
      <c r="C2110" s="11" t="s">
        <v>415</v>
      </c>
      <c r="D2110" s="11" t="s">
        <v>292</v>
      </c>
      <c r="E2110" s="11" t="s">
        <v>282</v>
      </c>
      <c r="F2110" s="11" t="s">
        <v>381</v>
      </c>
      <c r="G2110" s="11" t="s">
        <v>434</v>
      </c>
      <c r="H2110" s="11" t="s">
        <v>213</v>
      </c>
      <c r="I2110" s="11">
        <v>22</v>
      </c>
      <c r="J2110" s="11" t="s">
        <v>34</v>
      </c>
      <c r="K2110" s="164" t="s">
        <v>365</v>
      </c>
      <c r="L2110" s="11" t="s">
        <v>12549</v>
      </c>
      <c r="M2110" s="11" t="str">
        <f t="shared" si="110"/>
        <v>6_x6_2x_R_22b</v>
      </c>
      <c r="N2110" s="11" t="s">
        <v>11496</v>
      </c>
      <c r="O2110" s="11" t="s">
        <v>735</v>
      </c>
      <c r="P2110" s="11"/>
      <c r="Q2110" s="55" t="s">
        <v>7556</v>
      </c>
      <c r="R2110" s="11" t="s">
        <v>16186</v>
      </c>
      <c r="S2110" s="152" t="s">
        <v>8389</v>
      </c>
      <c r="T2110" s="78" t="str">
        <f t="shared" ref="T2110:T2173" si="111">"y"&amp;S2110&amp;"y"</f>
        <v>y1_3_4y</v>
      </c>
      <c r="U2110" s="78" t="str">
        <f>INDEX(Lista!$O$2:$S$206,MATCH('Base data'!T2110,Lista!$P$2:$P$206,0),3)</f>
        <v>Ekvationer - Ekvationer med nämnare</v>
      </c>
      <c r="V2110" s="78" t="str">
        <f>INDEX(Lista!$O$2:$S$206,MATCH('Base data'!T2110,Lista!$P$2:$P$206,0),4)</f>
        <v>T_1_3</v>
      </c>
      <c r="W2110" s="78" t="str">
        <f>INDEX(Lista!$O$2:$S$206,MATCH('Base data'!T2110,Lista!$P$2:$P$206,0),5)</f>
        <v>Ekvationer</v>
      </c>
      <c r="X2110" s="214" t="s">
        <v>16772</v>
      </c>
    </row>
    <row r="2111" spans="1:24" x14ac:dyDescent="0.2">
      <c r="A2111" s="215">
        <v>9789152302484</v>
      </c>
      <c r="B2111" s="11">
        <v>6</v>
      </c>
      <c r="C2111" s="11" t="s">
        <v>415</v>
      </c>
      <c r="D2111" s="11" t="s">
        <v>292</v>
      </c>
      <c r="E2111" s="11" t="s">
        <v>282</v>
      </c>
      <c r="F2111" s="11" t="s">
        <v>381</v>
      </c>
      <c r="G2111" s="11" t="s">
        <v>434</v>
      </c>
      <c r="H2111" s="11" t="s">
        <v>213</v>
      </c>
      <c r="I2111" s="11">
        <v>22</v>
      </c>
      <c r="J2111" s="11" t="s">
        <v>40</v>
      </c>
      <c r="K2111" s="164" t="s">
        <v>365</v>
      </c>
      <c r="L2111" s="11" t="s">
        <v>12549</v>
      </c>
      <c r="M2111" s="11" t="str">
        <f t="shared" si="110"/>
        <v>6_x6_2x_R_22c</v>
      </c>
      <c r="N2111" s="11" t="s">
        <v>11497</v>
      </c>
      <c r="O2111" s="11" t="s">
        <v>735</v>
      </c>
      <c r="P2111" s="11"/>
      <c r="Q2111" s="55" t="s">
        <v>7557</v>
      </c>
      <c r="R2111" s="11" t="s">
        <v>16186</v>
      </c>
      <c r="S2111" s="152" t="s">
        <v>8389</v>
      </c>
      <c r="T2111" s="78" t="str">
        <f t="shared" si="111"/>
        <v>y1_3_4y</v>
      </c>
      <c r="U2111" s="78" t="str">
        <f>INDEX(Lista!$O$2:$S$206,MATCH('Base data'!T2111,Lista!$P$2:$P$206,0),3)</f>
        <v>Ekvationer - Ekvationer med nämnare</v>
      </c>
      <c r="V2111" s="78" t="str">
        <f>INDEX(Lista!$O$2:$S$206,MATCH('Base data'!T2111,Lista!$P$2:$P$206,0),4)</f>
        <v>T_1_3</v>
      </c>
      <c r="W2111" s="78" t="str">
        <f>INDEX(Lista!$O$2:$S$206,MATCH('Base data'!T2111,Lista!$P$2:$P$206,0),5)</f>
        <v>Ekvationer</v>
      </c>
      <c r="X2111" s="214" t="s">
        <v>16772</v>
      </c>
    </row>
    <row r="2112" spans="1:24" x14ac:dyDescent="0.2">
      <c r="A2112" s="215">
        <v>9789152302484</v>
      </c>
      <c r="B2112" s="11">
        <v>6</v>
      </c>
      <c r="C2112" s="11" t="s">
        <v>415</v>
      </c>
      <c r="D2112" s="11" t="s">
        <v>292</v>
      </c>
      <c r="E2112" s="11" t="s">
        <v>282</v>
      </c>
      <c r="F2112" s="11" t="s">
        <v>381</v>
      </c>
      <c r="G2112" s="11" t="s">
        <v>434</v>
      </c>
      <c r="H2112" s="11" t="s">
        <v>213</v>
      </c>
      <c r="I2112" s="11">
        <v>23</v>
      </c>
      <c r="J2112" s="11" t="s">
        <v>31</v>
      </c>
      <c r="K2112" s="164" t="s">
        <v>365</v>
      </c>
      <c r="L2112" s="11" t="s">
        <v>12549</v>
      </c>
      <c r="M2112" s="11" t="str">
        <f t="shared" si="110"/>
        <v>6_x6_2x_R_23a</v>
      </c>
      <c r="N2112" s="11" t="s">
        <v>11498</v>
      </c>
      <c r="O2112" s="11" t="s">
        <v>735</v>
      </c>
      <c r="P2112" s="11"/>
      <c r="Q2112" s="55" t="s">
        <v>7558</v>
      </c>
      <c r="R2112" s="11" t="s">
        <v>16186</v>
      </c>
      <c r="S2112" s="152" t="s">
        <v>8389</v>
      </c>
      <c r="T2112" s="78" t="str">
        <f t="shared" si="111"/>
        <v>y1_3_4y</v>
      </c>
      <c r="U2112" s="78" t="str">
        <f>INDEX(Lista!$O$2:$S$206,MATCH('Base data'!T2112,Lista!$P$2:$P$206,0),3)</f>
        <v>Ekvationer - Ekvationer med nämnare</v>
      </c>
      <c r="V2112" s="78" t="str">
        <f>INDEX(Lista!$O$2:$S$206,MATCH('Base data'!T2112,Lista!$P$2:$P$206,0),4)</f>
        <v>T_1_3</v>
      </c>
      <c r="W2112" s="78" t="str">
        <f>INDEX(Lista!$O$2:$S$206,MATCH('Base data'!T2112,Lista!$P$2:$P$206,0),5)</f>
        <v>Ekvationer</v>
      </c>
      <c r="X2112" s="214" t="s">
        <v>16772</v>
      </c>
    </row>
    <row r="2113" spans="1:24" x14ac:dyDescent="0.2">
      <c r="A2113" s="215">
        <v>9789152302484</v>
      </c>
      <c r="B2113" s="11">
        <v>6</v>
      </c>
      <c r="C2113" s="11" t="s">
        <v>415</v>
      </c>
      <c r="D2113" s="11" t="s">
        <v>292</v>
      </c>
      <c r="E2113" s="11" t="s">
        <v>282</v>
      </c>
      <c r="F2113" s="11" t="s">
        <v>381</v>
      </c>
      <c r="G2113" s="11" t="s">
        <v>434</v>
      </c>
      <c r="H2113" s="11" t="s">
        <v>213</v>
      </c>
      <c r="I2113" s="11">
        <v>23</v>
      </c>
      <c r="J2113" s="11" t="s">
        <v>34</v>
      </c>
      <c r="K2113" s="164" t="s">
        <v>365</v>
      </c>
      <c r="L2113" s="11" t="s">
        <v>12549</v>
      </c>
      <c r="M2113" s="11" t="str">
        <f t="shared" si="110"/>
        <v>6_x6_2x_R_23b</v>
      </c>
      <c r="N2113" s="11" t="s">
        <v>11499</v>
      </c>
      <c r="O2113" s="11" t="s">
        <v>735</v>
      </c>
      <c r="P2113" s="11"/>
      <c r="Q2113" s="55" t="s">
        <v>7559</v>
      </c>
      <c r="R2113" s="11" t="s">
        <v>16186</v>
      </c>
      <c r="S2113" s="152" t="s">
        <v>8389</v>
      </c>
      <c r="T2113" s="78" t="str">
        <f t="shared" si="111"/>
        <v>y1_3_4y</v>
      </c>
      <c r="U2113" s="78" t="str">
        <f>INDEX(Lista!$O$2:$S$206,MATCH('Base data'!T2113,Lista!$P$2:$P$206,0),3)</f>
        <v>Ekvationer - Ekvationer med nämnare</v>
      </c>
      <c r="V2113" s="78" t="str">
        <f>INDEX(Lista!$O$2:$S$206,MATCH('Base data'!T2113,Lista!$P$2:$P$206,0),4)</f>
        <v>T_1_3</v>
      </c>
      <c r="W2113" s="78" t="str">
        <f>INDEX(Lista!$O$2:$S$206,MATCH('Base data'!T2113,Lista!$P$2:$P$206,0),5)</f>
        <v>Ekvationer</v>
      </c>
      <c r="X2113" s="214" t="s">
        <v>16772</v>
      </c>
    </row>
    <row r="2114" spans="1:24" x14ac:dyDescent="0.2">
      <c r="A2114" s="215">
        <v>9789152302484</v>
      </c>
      <c r="B2114" s="11">
        <v>6</v>
      </c>
      <c r="C2114" s="11" t="s">
        <v>415</v>
      </c>
      <c r="D2114" s="11" t="s">
        <v>292</v>
      </c>
      <c r="E2114" s="11" t="s">
        <v>282</v>
      </c>
      <c r="F2114" s="11" t="s">
        <v>381</v>
      </c>
      <c r="G2114" s="11" t="s">
        <v>434</v>
      </c>
      <c r="H2114" s="11" t="s">
        <v>213</v>
      </c>
      <c r="I2114" s="11">
        <v>23</v>
      </c>
      <c r="J2114" s="11" t="s">
        <v>40</v>
      </c>
      <c r="K2114" s="164" t="s">
        <v>365</v>
      </c>
      <c r="L2114" s="11" t="s">
        <v>12549</v>
      </c>
      <c r="M2114" s="11" t="str">
        <f t="shared" si="110"/>
        <v>6_x6_2x_R_23c</v>
      </c>
      <c r="N2114" s="11" t="s">
        <v>11500</v>
      </c>
      <c r="O2114" s="11" t="s">
        <v>735</v>
      </c>
      <c r="P2114" s="11"/>
      <c r="Q2114" s="55" t="s">
        <v>7560</v>
      </c>
      <c r="R2114" s="11" t="s">
        <v>16186</v>
      </c>
      <c r="S2114" s="152" t="s">
        <v>8389</v>
      </c>
      <c r="T2114" s="78" t="str">
        <f t="shared" si="111"/>
        <v>y1_3_4y</v>
      </c>
      <c r="U2114" s="78" t="str">
        <f>INDEX(Lista!$O$2:$S$206,MATCH('Base data'!T2114,Lista!$P$2:$P$206,0),3)</f>
        <v>Ekvationer - Ekvationer med nämnare</v>
      </c>
      <c r="V2114" s="78" t="str">
        <f>INDEX(Lista!$O$2:$S$206,MATCH('Base data'!T2114,Lista!$P$2:$P$206,0),4)</f>
        <v>T_1_3</v>
      </c>
      <c r="W2114" s="78" t="str">
        <f>INDEX(Lista!$O$2:$S$206,MATCH('Base data'!T2114,Lista!$P$2:$P$206,0),5)</f>
        <v>Ekvationer</v>
      </c>
      <c r="X2114" s="214" t="s">
        <v>16772</v>
      </c>
    </row>
    <row r="2115" spans="1:24" x14ac:dyDescent="0.2">
      <c r="A2115" s="215">
        <v>9789152302484</v>
      </c>
      <c r="B2115" s="11">
        <v>6</v>
      </c>
      <c r="C2115" s="11" t="s">
        <v>415</v>
      </c>
      <c r="D2115" s="11" t="s">
        <v>292</v>
      </c>
      <c r="E2115" s="11" t="s">
        <v>282</v>
      </c>
      <c r="F2115" s="11" t="s">
        <v>381</v>
      </c>
      <c r="G2115" s="11" t="s">
        <v>434</v>
      </c>
      <c r="H2115" s="11" t="s">
        <v>213</v>
      </c>
      <c r="I2115" s="11">
        <v>24</v>
      </c>
      <c r="J2115" s="11" t="s">
        <v>31</v>
      </c>
      <c r="K2115" s="164" t="s">
        <v>365</v>
      </c>
      <c r="L2115" s="11" t="s">
        <v>12549</v>
      </c>
      <c r="M2115" s="11" t="str">
        <f t="shared" si="110"/>
        <v>6_x6_2x_R_24a</v>
      </c>
      <c r="N2115" s="11" t="s">
        <v>11501</v>
      </c>
      <c r="O2115" s="11" t="s">
        <v>735</v>
      </c>
      <c r="P2115" s="11"/>
      <c r="Q2115" s="55" t="s">
        <v>7561</v>
      </c>
      <c r="R2115" s="11" t="s">
        <v>16186</v>
      </c>
      <c r="S2115" s="152" t="s">
        <v>8389</v>
      </c>
      <c r="T2115" s="78" t="str">
        <f t="shared" si="111"/>
        <v>y1_3_4y</v>
      </c>
      <c r="U2115" s="78" t="str">
        <f>INDEX(Lista!$O$2:$S$206,MATCH('Base data'!T2115,Lista!$P$2:$P$206,0),3)</f>
        <v>Ekvationer - Ekvationer med nämnare</v>
      </c>
      <c r="V2115" s="78" t="str">
        <f>INDEX(Lista!$O$2:$S$206,MATCH('Base data'!T2115,Lista!$P$2:$P$206,0),4)</f>
        <v>T_1_3</v>
      </c>
      <c r="W2115" s="78" t="str">
        <f>INDEX(Lista!$O$2:$S$206,MATCH('Base data'!T2115,Lista!$P$2:$P$206,0),5)</f>
        <v>Ekvationer</v>
      </c>
      <c r="X2115" s="214" t="s">
        <v>16772</v>
      </c>
    </row>
    <row r="2116" spans="1:24" x14ac:dyDescent="0.2">
      <c r="A2116" s="215">
        <v>9789152302484</v>
      </c>
      <c r="B2116" s="11">
        <v>6</v>
      </c>
      <c r="C2116" s="11" t="s">
        <v>415</v>
      </c>
      <c r="D2116" s="11" t="s">
        <v>292</v>
      </c>
      <c r="E2116" s="11" t="s">
        <v>282</v>
      </c>
      <c r="F2116" s="11" t="s">
        <v>381</v>
      </c>
      <c r="G2116" s="11" t="s">
        <v>434</v>
      </c>
      <c r="H2116" s="11" t="s">
        <v>213</v>
      </c>
      <c r="I2116" s="11">
        <v>24</v>
      </c>
      <c r="J2116" s="11" t="s">
        <v>34</v>
      </c>
      <c r="K2116" s="164" t="s">
        <v>365</v>
      </c>
      <c r="L2116" s="11" t="s">
        <v>12549</v>
      </c>
      <c r="M2116" s="11" t="str">
        <f t="shared" si="110"/>
        <v>6_x6_2x_R_24b</v>
      </c>
      <c r="N2116" s="11" t="s">
        <v>11502</v>
      </c>
      <c r="O2116" s="11" t="s">
        <v>735</v>
      </c>
      <c r="P2116" s="11"/>
      <c r="Q2116" s="55" t="s">
        <v>7562</v>
      </c>
      <c r="R2116" s="11" t="s">
        <v>16186</v>
      </c>
      <c r="S2116" s="152" t="s">
        <v>8389</v>
      </c>
      <c r="T2116" s="78" t="str">
        <f t="shared" si="111"/>
        <v>y1_3_4y</v>
      </c>
      <c r="U2116" s="78" t="str">
        <f>INDEX(Lista!$O$2:$S$206,MATCH('Base data'!T2116,Lista!$P$2:$P$206,0),3)</f>
        <v>Ekvationer - Ekvationer med nämnare</v>
      </c>
      <c r="V2116" s="78" t="str">
        <f>INDEX(Lista!$O$2:$S$206,MATCH('Base data'!T2116,Lista!$P$2:$P$206,0),4)</f>
        <v>T_1_3</v>
      </c>
      <c r="W2116" s="78" t="str">
        <f>INDEX(Lista!$O$2:$S$206,MATCH('Base data'!T2116,Lista!$P$2:$P$206,0),5)</f>
        <v>Ekvationer</v>
      </c>
      <c r="X2116" s="214" t="s">
        <v>16772</v>
      </c>
    </row>
    <row r="2117" spans="1:24" x14ac:dyDescent="0.2">
      <c r="A2117" s="216">
        <v>9789152302484</v>
      </c>
      <c r="B2117" s="113">
        <v>6</v>
      </c>
      <c r="C2117" s="113" t="s">
        <v>415</v>
      </c>
      <c r="D2117" s="113" t="s">
        <v>292</v>
      </c>
      <c r="E2117" s="113" t="s">
        <v>282</v>
      </c>
      <c r="F2117" s="113" t="s">
        <v>381</v>
      </c>
      <c r="G2117" s="113" t="s">
        <v>434</v>
      </c>
      <c r="H2117" s="113" t="s">
        <v>213</v>
      </c>
      <c r="I2117" s="113">
        <v>25</v>
      </c>
      <c r="J2117" s="113"/>
      <c r="K2117" s="164" t="s">
        <v>365</v>
      </c>
      <c r="L2117" s="113" t="s">
        <v>12549</v>
      </c>
      <c r="M2117" s="113" t="str">
        <f t="shared" si="110"/>
        <v>6_x6_2x_R_25</v>
      </c>
      <c r="N2117" s="11" t="s">
        <v>11503</v>
      </c>
      <c r="O2117" s="11" t="s">
        <v>735</v>
      </c>
      <c r="P2117" s="113"/>
      <c r="Q2117" s="55" t="s">
        <v>7563</v>
      </c>
      <c r="R2117" s="11" t="s">
        <v>16186</v>
      </c>
      <c r="S2117" s="152" t="s">
        <v>8389</v>
      </c>
      <c r="T2117" s="78" t="str">
        <f t="shared" si="111"/>
        <v>y1_3_4y</v>
      </c>
      <c r="U2117" s="78" t="str">
        <f>INDEX(Lista!$O$2:$S$206,MATCH('Base data'!T2117,Lista!$P$2:$P$206,0),3)</f>
        <v>Ekvationer - Ekvationer med nämnare</v>
      </c>
      <c r="V2117" s="78" t="str">
        <f>INDEX(Lista!$O$2:$S$206,MATCH('Base data'!T2117,Lista!$P$2:$P$206,0),4)</f>
        <v>T_1_3</v>
      </c>
      <c r="W2117" s="78" t="str">
        <f>INDEX(Lista!$O$2:$S$206,MATCH('Base data'!T2117,Lista!$P$2:$P$206,0),5)</f>
        <v>Ekvationer</v>
      </c>
      <c r="X2117" s="214" t="s">
        <v>16772</v>
      </c>
    </row>
    <row r="2118" spans="1:24" x14ac:dyDescent="0.2">
      <c r="A2118" s="215">
        <v>9789152302484</v>
      </c>
      <c r="B2118" s="11">
        <v>6</v>
      </c>
      <c r="C2118" s="11" t="s">
        <v>415</v>
      </c>
      <c r="D2118" s="11" t="s">
        <v>292</v>
      </c>
      <c r="E2118" s="11" t="s">
        <v>282</v>
      </c>
      <c r="F2118" s="11" t="s">
        <v>381</v>
      </c>
      <c r="G2118" s="11" t="s">
        <v>434</v>
      </c>
      <c r="H2118" s="11" t="s">
        <v>213</v>
      </c>
      <c r="I2118" s="11">
        <v>26</v>
      </c>
      <c r="J2118" s="11"/>
      <c r="K2118" s="164" t="s">
        <v>365</v>
      </c>
      <c r="L2118" s="11" t="s">
        <v>12549</v>
      </c>
      <c r="M2118" s="11" t="str">
        <f t="shared" ref="M2118:M2181" si="112">B2118&amp;"_"&amp;F2118&amp;"_"&amp;H2118&amp;"_"&amp;I2118&amp;J2118</f>
        <v>6_x6_2x_R_26</v>
      </c>
      <c r="N2118" s="11" t="s">
        <v>11504</v>
      </c>
      <c r="O2118" s="11" t="s">
        <v>1256</v>
      </c>
      <c r="P2118" s="11"/>
      <c r="Q2118" s="55" t="s">
        <v>7564</v>
      </c>
      <c r="R2118" s="11" t="s">
        <v>16186</v>
      </c>
      <c r="S2118" s="152" t="s">
        <v>8390</v>
      </c>
      <c r="T2118" s="78" t="str">
        <f t="shared" si="111"/>
        <v>y6_4y</v>
      </c>
      <c r="U2118" s="78" t="str">
        <f>INDEX(Lista!$O$2:$S$206,MATCH('Base data'!T2118,Lista!$P$2:$P$206,0),3)</f>
        <v>Problemlösning - Taluppfattning, aritmetik &amp; algebra</v>
      </c>
      <c r="V2118" s="78" t="str">
        <f>INDEX(Lista!$O$2:$S$206,MATCH('Base data'!T2118,Lista!$P$2:$P$206,0),4)</f>
        <v>P_6_4</v>
      </c>
      <c r="W2118" s="78" t="str">
        <f>INDEX(Lista!$O$2:$S$206,MATCH('Base data'!T2118,Lista!$P$2:$P$206,0),5)</f>
        <v>Problemlösning - Taluppfattning, aritmetik &amp; algebra</v>
      </c>
      <c r="X2118" s="214" t="s">
        <v>16772</v>
      </c>
    </row>
    <row r="2119" spans="1:24" x14ac:dyDescent="0.2">
      <c r="A2119" s="215">
        <v>9789152302484</v>
      </c>
      <c r="B2119" s="11">
        <v>6</v>
      </c>
      <c r="C2119" s="11" t="s">
        <v>415</v>
      </c>
      <c r="D2119" s="11" t="s">
        <v>292</v>
      </c>
      <c r="E2119" s="11" t="s">
        <v>282</v>
      </c>
      <c r="F2119" s="11" t="s">
        <v>381</v>
      </c>
      <c r="G2119" s="11" t="s">
        <v>434</v>
      </c>
      <c r="H2119" s="11" t="s">
        <v>213</v>
      </c>
      <c r="I2119" s="11">
        <v>27</v>
      </c>
      <c r="J2119" s="11"/>
      <c r="K2119" s="164" t="s">
        <v>365</v>
      </c>
      <c r="L2119" s="11" t="s">
        <v>12549</v>
      </c>
      <c r="M2119" s="11" t="str">
        <f t="shared" si="112"/>
        <v>6_x6_2x_R_27</v>
      </c>
      <c r="N2119" s="11" t="s">
        <v>11505</v>
      </c>
      <c r="O2119" s="11" t="s">
        <v>1256</v>
      </c>
      <c r="P2119" s="11"/>
      <c r="Q2119" s="55" t="s">
        <v>7565</v>
      </c>
      <c r="R2119" s="11" t="s">
        <v>16186</v>
      </c>
      <c r="S2119" s="152" t="s">
        <v>8390</v>
      </c>
      <c r="T2119" s="78" t="str">
        <f t="shared" si="111"/>
        <v>y6_4y</v>
      </c>
      <c r="U2119" s="78" t="str">
        <f>INDEX(Lista!$O$2:$S$206,MATCH('Base data'!T2119,Lista!$P$2:$P$206,0),3)</f>
        <v>Problemlösning - Taluppfattning, aritmetik &amp; algebra</v>
      </c>
      <c r="V2119" s="78" t="str">
        <f>INDEX(Lista!$O$2:$S$206,MATCH('Base data'!T2119,Lista!$P$2:$P$206,0),4)</f>
        <v>P_6_4</v>
      </c>
      <c r="W2119" s="78" t="str">
        <f>INDEX(Lista!$O$2:$S$206,MATCH('Base data'!T2119,Lista!$P$2:$P$206,0),5)</f>
        <v>Problemlösning - Taluppfattning, aritmetik &amp; algebra</v>
      </c>
      <c r="X2119" s="214" t="s">
        <v>16772</v>
      </c>
    </row>
    <row r="2120" spans="1:24" x14ac:dyDescent="0.2">
      <c r="A2120" s="215">
        <v>9789152302484</v>
      </c>
      <c r="B2120" s="11">
        <v>6</v>
      </c>
      <c r="C2120" s="11" t="s">
        <v>415</v>
      </c>
      <c r="D2120" s="11" t="s">
        <v>292</v>
      </c>
      <c r="E2120" s="11" t="s">
        <v>282</v>
      </c>
      <c r="F2120" s="11" t="s">
        <v>381</v>
      </c>
      <c r="G2120" s="11" t="s">
        <v>434</v>
      </c>
      <c r="H2120" s="11" t="s">
        <v>213</v>
      </c>
      <c r="I2120" s="11">
        <v>28</v>
      </c>
      <c r="J2120" s="11"/>
      <c r="K2120" s="164" t="s">
        <v>365</v>
      </c>
      <c r="L2120" s="11" t="s">
        <v>12549</v>
      </c>
      <c r="M2120" s="11" t="str">
        <f t="shared" si="112"/>
        <v>6_x6_2x_R_28</v>
      </c>
      <c r="N2120" s="11" t="s">
        <v>11506</v>
      </c>
      <c r="O2120" s="11" t="s">
        <v>1256</v>
      </c>
      <c r="P2120" s="11"/>
      <c r="Q2120" s="55" t="s">
        <v>7566</v>
      </c>
      <c r="R2120" s="11" t="s">
        <v>16186</v>
      </c>
      <c r="S2120" s="152" t="s">
        <v>8390</v>
      </c>
      <c r="T2120" s="78" t="str">
        <f t="shared" si="111"/>
        <v>y6_4y</v>
      </c>
      <c r="U2120" s="78" t="str">
        <f>INDEX(Lista!$O$2:$S$206,MATCH('Base data'!T2120,Lista!$P$2:$P$206,0),3)</f>
        <v>Problemlösning - Taluppfattning, aritmetik &amp; algebra</v>
      </c>
      <c r="V2120" s="78" t="str">
        <f>INDEX(Lista!$O$2:$S$206,MATCH('Base data'!T2120,Lista!$P$2:$P$206,0),4)</f>
        <v>P_6_4</v>
      </c>
      <c r="W2120" s="78" t="str">
        <f>INDEX(Lista!$O$2:$S$206,MATCH('Base data'!T2120,Lista!$P$2:$P$206,0),5)</f>
        <v>Problemlösning - Taluppfattning, aritmetik &amp; algebra</v>
      </c>
      <c r="X2120" s="214" t="s">
        <v>16772</v>
      </c>
    </row>
    <row r="2121" spans="1:24" x14ac:dyDescent="0.2">
      <c r="A2121" s="215">
        <v>9789152302484</v>
      </c>
      <c r="B2121" s="11">
        <v>6</v>
      </c>
      <c r="C2121" s="11" t="s">
        <v>415</v>
      </c>
      <c r="D2121" s="11" t="s">
        <v>292</v>
      </c>
      <c r="E2121" s="11" t="s">
        <v>282</v>
      </c>
      <c r="F2121" s="11" t="s">
        <v>381</v>
      </c>
      <c r="G2121" s="11" t="s">
        <v>434</v>
      </c>
      <c r="H2121" s="11" t="s">
        <v>213</v>
      </c>
      <c r="I2121" s="11">
        <v>29</v>
      </c>
      <c r="J2121" s="11"/>
      <c r="K2121" s="164" t="s">
        <v>365</v>
      </c>
      <c r="L2121" s="11" t="s">
        <v>12549</v>
      </c>
      <c r="M2121" s="11" t="str">
        <f t="shared" si="112"/>
        <v>6_x6_2x_R_29</v>
      </c>
      <c r="N2121" s="11" t="s">
        <v>11507</v>
      </c>
      <c r="O2121" s="11" t="s">
        <v>1256</v>
      </c>
      <c r="P2121" s="11"/>
      <c r="Q2121" s="55" t="s">
        <v>7567</v>
      </c>
      <c r="R2121" s="11" t="s">
        <v>16186</v>
      </c>
      <c r="S2121" s="152" t="s">
        <v>8390</v>
      </c>
      <c r="T2121" s="78" t="str">
        <f t="shared" si="111"/>
        <v>y6_4y</v>
      </c>
      <c r="U2121" s="78" t="str">
        <f>INDEX(Lista!$O$2:$S$206,MATCH('Base data'!T2121,Lista!$P$2:$P$206,0),3)</f>
        <v>Problemlösning - Taluppfattning, aritmetik &amp; algebra</v>
      </c>
      <c r="V2121" s="78" t="str">
        <f>INDEX(Lista!$O$2:$S$206,MATCH('Base data'!T2121,Lista!$P$2:$P$206,0),4)</f>
        <v>P_6_4</v>
      </c>
      <c r="W2121" s="78" t="str">
        <f>INDEX(Lista!$O$2:$S$206,MATCH('Base data'!T2121,Lista!$P$2:$P$206,0),5)</f>
        <v>Problemlösning - Taluppfattning, aritmetik &amp; algebra</v>
      </c>
      <c r="X2121" s="214" t="s">
        <v>16772</v>
      </c>
    </row>
    <row r="2122" spans="1:24" x14ac:dyDescent="0.2">
      <c r="A2122" s="215">
        <v>9789152302484</v>
      </c>
      <c r="B2122" s="11">
        <v>6</v>
      </c>
      <c r="C2122" s="11" t="s">
        <v>415</v>
      </c>
      <c r="D2122" s="11" t="s">
        <v>292</v>
      </c>
      <c r="E2122" s="11" t="s">
        <v>282</v>
      </c>
      <c r="F2122" s="11" t="s">
        <v>381</v>
      </c>
      <c r="G2122" s="11" t="s">
        <v>434</v>
      </c>
      <c r="H2122" s="11" t="s">
        <v>213</v>
      </c>
      <c r="I2122" s="11">
        <v>30</v>
      </c>
      <c r="J2122" s="11"/>
      <c r="K2122" s="164" t="s">
        <v>365</v>
      </c>
      <c r="L2122" s="11" t="s">
        <v>12549</v>
      </c>
      <c r="M2122" s="11" t="str">
        <f t="shared" si="112"/>
        <v>6_x6_2x_R_30</v>
      </c>
      <c r="N2122" s="11" t="s">
        <v>11508</v>
      </c>
      <c r="O2122" s="11" t="s">
        <v>1256</v>
      </c>
      <c r="P2122" s="11"/>
      <c r="Q2122" s="55" t="s">
        <v>7568</v>
      </c>
      <c r="R2122" s="11" t="s">
        <v>16186</v>
      </c>
      <c r="S2122" s="152" t="s">
        <v>8390</v>
      </c>
      <c r="T2122" s="78" t="str">
        <f t="shared" si="111"/>
        <v>y6_4y</v>
      </c>
      <c r="U2122" s="78" t="str">
        <f>INDEX(Lista!$O$2:$S$206,MATCH('Base data'!T2122,Lista!$P$2:$P$206,0),3)</f>
        <v>Problemlösning - Taluppfattning, aritmetik &amp; algebra</v>
      </c>
      <c r="V2122" s="78" t="str">
        <f>INDEX(Lista!$O$2:$S$206,MATCH('Base data'!T2122,Lista!$P$2:$P$206,0),4)</f>
        <v>P_6_4</v>
      </c>
      <c r="W2122" s="78" t="str">
        <f>INDEX(Lista!$O$2:$S$206,MATCH('Base data'!T2122,Lista!$P$2:$P$206,0),5)</f>
        <v>Problemlösning - Taluppfattning, aritmetik &amp; algebra</v>
      </c>
      <c r="X2122" s="214" t="s">
        <v>16772</v>
      </c>
    </row>
    <row r="2123" spans="1:24" x14ac:dyDescent="0.2">
      <c r="A2123" s="215">
        <v>9789152302484</v>
      </c>
      <c r="B2123" s="11">
        <v>6</v>
      </c>
      <c r="C2123" s="11" t="s">
        <v>415</v>
      </c>
      <c r="D2123" s="11" t="s">
        <v>292</v>
      </c>
      <c r="E2123" s="11" t="s">
        <v>282</v>
      </c>
      <c r="F2123" s="11" t="s">
        <v>381</v>
      </c>
      <c r="G2123" s="11" t="s">
        <v>434</v>
      </c>
      <c r="H2123" s="11" t="s">
        <v>213</v>
      </c>
      <c r="I2123" s="11">
        <v>31</v>
      </c>
      <c r="J2123" s="11"/>
      <c r="K2123" s="164" t="s">
        <v>365</v>
      </c>
      <c r="L2123" s="11" t="s">
        <v>12549</v>
      </c>
      <c r="M2123" s="11" t="str">
        <f t="shared" si="112"/>
        <v>6_x6_2x_R_31</v>
      </c>
      <c r="N2123" s="11" t="s">
        <v>11509</v>
      </c>
      <c r="O2123" s="11" t="s">
        <v>1256</v>
      </c>
      <c r="P2123" s="11"/>
      <c r="Q2123" s="55" t="s">
        <v>7569</v>
      </c>
      <c r="R2123" s="11" t="s">
        <v>16186</v>
      </c>
      <c r="S2123" s="152" t="s">
        <v>8390</v>
      </c>
      <c r="T2123" s="78" t="str">
        <f t="shared" si="111"/>
        <v>y6_4y</v>
      </c>
      <c r="U2123" s="78" t="str">
        <f>INDEX(Lista!$O$2:$S$206,MATCH('Base data'!T2123,Lista!$P$2:$P$206,0),3)</f>
        <v>Problemlösning - Taluppfattning, aritmetik &amp; algebra</v>
      </c>
      <c r="V2123" s="78" t="str">
        <f>INDEX(Lista!$O$2:$S$206,MATCH('Base data'!T2123,Lista!$P$2:$P$206,0),4)</f>
        <v>P_6_4</v>
      </c>
      <c r="W2123" s="78" t="str">
        <f>INDEX(Lista!$O$2:$S$206,MATCH('Base data'!T2123,Lista!$P$2:$P$206,0),5)</f>
        <v>Problemlösning - Taluppfattning, aritmetik &amp; algebra</v>
      </c>
      <c r="X2123" s="214" t="s">
        <v>16772</v>
      </c>
    </row>
    <row r="2124" spans="1:24" x14ac:dyDescent="0.2">
      <c r="A2124" s="215">
        <v>9789152302484</v>
      </c>
      <c r="B2124" s="11">
        <v>6</v>
      </c>
      <c r="C2124" s="11" t="s">
        <v>415</v>
      </c>
      <c r="D2124" s="11" t="s">
        <v>292</v>
      </c>
      <c r="E2124" s="11" t="s">
        <v>282</v>
      </c>
      <c r="F2124" s="11" t="s">
        <v>381</v>
      </c>
      <c r="G2124" s="11" t="s">
        <v>434</v>
      </c>
      <c r="H2124" s="11" t="s">
        <v>213</v>
      </c>
      <c r="I2124" s="11">
        <v>32</v>
      </c>
      <c r="J2124" s="11"/>
      <c r="K2124" s="164" t="s">
        <v>365</v>
      </c>
      <c r="L2124" s="11" t="s">
        <v>12549</v>
      </c>
      <c r="M2124" s="11" t="str">
        <f t="shared" si="112"/>
        <v>6_x6_2x_R_32</v>
      </c>
      <c r="N2124" s="11" t="s">
        <v>11510</v>
      </c>
      <c r="O2124" s="11" t="s">
        <v>1256</v>
      </c>
      <c r="P2124" s="11"/>
      <c r="Q2124" s="55" t="s">
        <v>7570</v>
      </c>
      <c r="R2124" s="11" t="s">
        <v>16186</v>
      </c>
      <c r="S2124" s="152" t="s">
        <v>8390</v>
      </c>
      <c r="T2124" s="78" t="str">
        <f t="shared" si="111"/>
        <v>y6_4y</v>
      </c>
      <c r="U2124" s="78" t="str">
        <f>INDEX(Lista!$O$2:$S$206,MATCH('Base data'!T2124,Lista!$P$2:$P$206,0),3)</f>
        <v>Problemlösning - Taluppfattning, aritmetik &amp; algebra</v>
      </c>
      <c r="V2124" s="78" t="str">
        <f>INDEX(Lista!$O$2:$S$206,MATCH('Base data'!T2124,Lista!$P$2:$P$206,0),4)</f>
        <v>P_6_4</v>
      </c>
      <c r="W2124" s="78" t="str">
        <f>INDEX(Lista!$O$2:$S$206,MATCH('Base data'!T2124,Lista!$P$2:$P$206,0),5)</f>
        <v>Problemlösning - Taluppfattning, aritmetik &amp; algebra</v>
      </c>
      <c r="X2124" s="214" t="s">
        <v>16772</v>
      </c>
    </row>
    <row r="2125" spans="1:24" x14ac:dyDescent="0.2">
      <c r="A2125" s="215">
        <v>9789152302484</v>
      </c>
      <c r="B2125" s="11">
        <v>6</v>
      </c>
      <c r="C2125" s="11" t="s">
        <v>415</v>
      </c>
      <c r="D2125" s="11" t="s">
        <v>292</v>
      </c>
      <c r="E2125" s="11" t="s">
        <v>282</v>
      </c>
      <c r="F2125" s="11" t="s">
        <v>381</v>
      </c>
      <c r="G2125" s="11" t="s">
        <v>434</v>
      </c>
      <c r="H2125" s="11" t="s">
        <v>213</v>
      </c>
      <c r="I2125" s="11">
        <v>33</v>
      </c>
      <c r="J2125" s="11"/>
      <c r="K2125" s="164" t="s">
        <v>365</v>
      </c>
      <c r="L2125" s="11" t="s">
        <v>12549</v>
      </c>
      <c r="M2125" s="11" t="str">
        <f t="shared" si="112"/>
        <v>6_x6_2x_R_33</v>
      </c>
      <c r="N2125" s="11" t="s">
        <v>11511</v>
      </c>
      <c r="O2125" s="11" t="s">
        <v>1256</v>
      </c>
      <c r="P2125" s="11"/>
      <c r="Q2125" s="55" t="s">
        <v>7571</v>
      </c>
      <c r="R2125" s="11" t="s">
        <v>16186</v>
      </c>
      <c r="S2125" s="152" t="s">
        <v>8390</v>
      </c>
      <c r="T2125" s="78" t="str">
        <f t="shared" si="111"/>
        <v>y6_4y</v>
      </c>
      <c r="U2125" s="78" t="str">
        <f>INDEX(Lista!$O$2:$S$206,MATCH('Base data'!T2125,Lista!$P$2:$P$206,0),3)</f>
        <v>Problemlösning - Taluppfattning, aritmetik &amp; algebra</v>
      </c>
      <c r="V2125" s="78" t="str">
        <f>INDEX(Lista!$O$2:$S$206,MATCH('Base data'!T2125,Lista!$P$2:$P$206,0),4)</f>
        <v>P_6_4</v>
      </c>
      <c r="W2125" s="78" t="str">
        <f>INDEX(Lista!$O$2:$S$206,MATCH('Base data'!T2125,Lista!$P$2:$P$206,0),5)</f>
        <v>Problemlösning - Taluppfattning, aritmetik &amp; algebra</v>
      </c>
      <c r="X2125" s="214" t="s">
        <v>16772</v>
      </c>
    </row>
    <row r="2126" spans="1:24" x14ac:dyDescent="0.2">
      <c r="A2126" s="215">
        <v>9789152302484</v>
      </c>
      <c r="B2126" s="11">
        <v>6</v>
      </c>
      <c r="C2126" s="11" t="s">
        <v>415</v>
      </c>
      <c r="D2126" s="11" t="s">
        <v>292</v>
      </c>
      <c r="E2126" s="11" t="s">
        <v>282</v>
      </c>
      <c r="F2126" s="11" t="s">
        <v>381</v>
      </c>
      <c r="G2126" s="11" t="s">
        <v>434</v>
      </c>
      <c r="H2126" s="11" t="s">
        <v>213</v>
      </c>
      <c r="I2126" s="11">
        <v>34</v>
      </c>
      <c r="J2126" s="11"/>
      <c r="K2126" s="164" t="s">
        <v>365</v>
      </c>
      <c r="L2126" s="11" t="s">
        <v>12549</v>
      </c>
      <c r="M2126" s="11" t="str">
        <f t="shared" si="112"/>
        <v>6_x6_2x_R_34</v>
      </c>
      <c r="N2126" s="11" t="s">
        <v>11512</v>
      </c>
      <c r="O2126" s="11" t="s">
        <v>1256</v>
      </c>
      <c r="P2126" s="11"/>
      <c r="Q2126" s="55" t="s">
        <v>7572</v>
      </c>
      <c r="R2126" s="11" t="s">
        <v>16186</v>
      </c>
      <c r="S2126" s="152" t="s">
        <v>8390</v>
      </c>
      <c r="T2126" s="78" t="str">
        <f t="shared" si="111"/>
        <v>y6_4y</v>
      </c>
      <c r="U2126" s="78" t="str">
        <f>INDEX(Lista!$O$2:$S$206,MATCH('Base data'!T2126,Lista!$P$2:$P$206,0),3)</f>
        <v>Problemlösning - Taluppfattning, aritmetik &amp; algebra</v>
      </c>
      <c r="V2126" s="78" t="str">
        <f>INDEX(Lista!$O$2:$S$206,MATCH('Base data'!T2126,Lista!$P$2:$P$206,0),4)</f>
        <v>P_6_4</v>
      </c>
      <c r="W2126" s="78" t="str">
        <f>INDEX(Lista!$O$2:$S$206,MATCH('Base data'!T2126,Lista!$P$2:$P$206,0),5)</f>
        <v>Problemlösning - Taluppfattning, aritmetik &amp; algebra</v>
      </c>
      <c r="X2126" s="214" t="s">
        <v>16772</v>
      </c>
    </row>
    <row r="2127" spans="1:24" ht="32" x14ac:dyDescent="0.2">
      <c r="A2127" s="215">
        <v>9789152302484</v>
      </c>
      <c r="B2127" s="11">
        <v>6</v>
      </c>
      <c r="C2127" s="11" t="s">
        <v>415</v>
      </c>
      <c r="D2127" s="11" t="s">
        <v>292</v>
      </c>
      <c r="E2127" s="11" t="s">
        <v>282</v>
      </c>
      <c r="F2127" s="11" t="s">
        <v>381</v>
      </c>
      <c r="G2127" s="11" t="s">
        <v>434</v>
      </c>
      <c r="H2127" s="11" t="s">
        <v>213</v>
      </c>
      <c r="I2127" s="11">
        <v>35</v>
      </c>
      <c r="J2127" s="11"/>
      <c r="K2127" s="164" t="s">
        <v>365</v>
      </c>
      <c r="L2127" s="11" t="s">
        <v>12549</v>
      </c>
      <c r="M2127" s="11" t="str">
        <f t="shared" si="112"/>
        <v>6_x6_2x_R_35</v>
      </c>
      <c r="N2127" s="11" t="s">
        <v>11513</v>
      </c>
      <c r="O2127" s="11" t="s">
        <v>1256</v>
      </c>
      <c r="P2127" s="11"/>
      <c r="Q2127" s="55" t="s">
        <v>7573</v>
      </c>
      <c r="R2127" s="11" t="s">
        <v>16186</v>
      </c>
      <c r="S2127" s="152" t="s">
        <v>8390</v>
      </c>
      <c r="T2127" s="78" t="str">
        <f t="shared" si="111"/>
        <v>y6_4y</v>
      </c>
      <c r="U2127" s="78" t="str">
        <f>INDEX(Lista!$O$2:$S$206,MATCH('Base data'!T2127,Lista!$P$2:$P$206,0),3)</f>
        <v>Problemlösning - Taluppfattning, aritmetik &amp; algebra</v>
      </c>
      <c r="V2127" s="78" t="str">
        <f>INDEX(Lista!$O$2:$S$206,MATCH('Base data'!T2127,Lista!$P$2:$P$206,0),4)</f>
        <v>P_6_4</v>
      </c>
      <c r="W2127" s="78" t="str">
        <f>INDEX(Lista!$O$2:$S$206,MATCH('Base data'!T2127,Lista!$P$2:$P$206,0),5)</f>
        <v>Problemlösning - Taluppfattning, aritmetik &amp; algebra</v>
      </c>
      <c r="X2127" s="214" t="s">
        <v>16772</v>
      </c>
    </row>
    <row r="2128" spans="1:24" x14ac:dyDescent="0.2">
      <c r="A2128" s="215">
        <v>9789152302484</v>
      </c>
      <c r="B2128" s="11">
        <v>6</v>
      </c>
      <c r="C2128" s="11" t="s">
        <v>415</v>
      </c>
      <c r="D2128" s="11" t="s">
        <v>292</v>
      </c>
      <c r="E2128" s="11" t="s">
        <v>282</v>
      </c>
      <c r="F2128" s="11" t="s">
        <v>381</v>
      </c>
      <c r="G2128" s="11" t="s">
        <v>434</v>
      </c>
      <c r="H2128" s="11" t="s">
        <v>213</v>
      </c>
      <c r="I2128" s="11">
        <v>36</v>
      </c>
      <c r="J2128" s="11"/>
      <c r="K2128" s="164" t="s">
        <v>365</v>
      </c>
      <c r="L2128" s="11" t="s">
        <v>12549</v>
      </c>
      <c r="M2128" s="11" t="str">
        <f t="shared" si="112"/>
        <v>6_x6_2x_R_36</v>
      </c>
      <c r="N2128" s="11" t="s">
        <v>11514</v>
      </c>
      <c r="O2128" s="11" t="s">
        <v>1256</v>
      </c>
      <c r="P2128" s="11"/>
      <c r="Q2128" s="55" t="s">
        <v>7574</v>
      </c>
      <c r="R2128" s="11" t="s">
        <v>16186</v>
      </c>
      <c r="S2128" s="152" t="s">
        <v>8390</v>
      </c>
      <c r="T2128" s="78" t="str">
        <f t="shared" si="111"/>
        <v>y6_4y</v>
      </c>
      <c r="U2128" s="78" t="str">
        <f>INDEX(Lista!$O$2:$S$206,MATCH('Base data'!T2128,Lista!$P$2:$P$206,0),3)</f>
        <v>Problemlösning - Taluppfattning, aritmetik &amp; algebra</v>
      </c>
      <c r="V2128" s="78" t="str">
        <f>INDEX(Lista!$O$2:$S$206,MATCH('Base data'!T2128,Lista!$P$2:$P$206,0),4)</f>
        <v>P_6_4</v>
      </c>
      <c r="W2128" s="78" t="str">
        <f>INDEX(Lista!$O$2:$S$206,MATCH('Base data'!T2128,Lista!$P$2:$P$206,0),5)</f>
        <v>Problemlösning - Taluppfattning, aritmetik &amp; algebra</v>
      </c>
      <c r="X2128" s="214" t="s">
        <v>16772</v>
      </c>
    </row>
    <row r="2129" spans="1:24" x14ac:dyDescent="0.2">
      <c r="A2129" s="215">
        <v>9789152302484</v>
      </c>
      <c r="B2129" s="11">
        <v>6</v>
      </c>
      <c r="C2129" s="11" t="s">
        <v>415</v>
      </c>
      <c r="D2129" s="11" t="s">
        <v>292</v>
      </c>
      <c r="E2129" s="11" t="s">
        <v>282</v>
      </c>
      <c r="F2129" s="11" t="s">
        <v>381</v>
      </c>
      <c r="G2129" s="11" t="s">
        <v>434</v>
      </c>
      <c r="H2129" s="11" t="s">
        <v>288</v>
      </c>
      <c r="I2129" s="11">
        <v>1</v>
      </c>
      <c r="J2129" s="11"/>
      <c r="K2129" s="164" t="s">
        <v>365</v>
      </c>
      <c r="L2129" s="11" t="s">
        <v>12548</v>
      </c>
      <c r="M2129" s="11" t="str">
        <f t="shared" si="112"/>
        <v>6_x6_2x_SF_1</v>
      </c>
      <c r="N2129" s="11" t="s">
        <v>11515</v>
      </c>
      <c r="O2129" s="11" t="s">
        <v>283</v>
      </c>
      <c r="P2129" s="11"/>
      <c r="Q2129" s="55" t="s">
        <v>8311</v>
      </c>
      <c r="R2129" s="11"/>
      <c r="S2129" s="152" t="s">
        <v>8345</v>
      </c>
      <c r="T2129" s="78" t="str">
        <f t="shared" si="111"/>
        <v>y1_3_5y</v>
      </c>
      <c r="U2129" s="78" t="str">
        <f>INDEX(Lista!$O$2:$S$206,MATCH('Base data'!T2129,Lista!$P$2:$P$206,0),3)</f>
        <v>Ekvationer - Ekvationer med paranteser</v>
      </c>
      <c r="V2129" s="78" t="str">
        <f>INDEX(Lista!$O$2:$S$206,MATCH('Base data'!T2129,Lista!$P$2:$P$206,0),4)</f>
        <v>T_1_3</v>
      </c>
      <c r="W2129" s="78" t="str">
        <f>INDEX(Lista!$O$2:$S$206,MATCH('Base data'!T2129,Lista!$P$2:$P$206,0),5)</f>
        <v>Ekvationer</v>
      </c>
      <c r="X2129" s="214" t="s">
        <v>16772</v>
      </c>
    </row>
    <row r="2130" spans="1:24" x14ac:dyDescent="0.2">
      <c r="A2130" s="215">
        <v>9789152302484</v>
      </c>
      <c r="B2130" s="11">
        <v>6</v>
      </c>
      <c r="C2130" s="11" t="s">
        <v>415</v>
      </c>
      <c r="D2130" s="11" t="s">
        <v>292</v>
      </c>
      <c r="E2130" s="11" t="s">
        <v>282</v>
      </c>
      <c r="F2130" s="11" t="s">
        <v>381</v>
      </c>
      <c r="G2130" s="11" t="s">
        <v>434</v>
      </c>
      <c r="H2130" s="11" t="s">
        <v>288</v>
      </c>
      <c r="I2130" s="11">
        <v>2</v>
      </c>
      <c r="J2130" s="11"/>
      <c r="K2130" s="164" t="s">
        <v>365</v>
      </c>
      <c r="L2130" s="11" t="s">
        <v>12548</v>
      </c>
      <c r="M2130" s="11" t="str">
        <f t="shared" si="112"/>
        <v>6_x6_2x_SF_2</v>
      </c>
      <c r="N2130" s="11" t="s">
        <v>11516</v>
      </c>
      <c r="O2130" s="11" t="s">
        <v>283</v>
      </c>
      <c r="P2130" s="11"/>
      <c r="Q2130" s="55" t="s">
        <v>8312</v>
      </c>
      <c r="R2130" s="11"/>
      <c r="S2130" s="152" t="s">
        <v>8345</v>
      </c>
      <c r="T2130" s="78" t="str">
        <f t="shared" si="111"/>
        <v>y1_3_5y</v>
      </c>
      <c r="U2130" s="78" t="str">
        <f>INDEX(Lista!$O$2:$S$206,MATCH('Base data'!T2130,Lista!$P$2:$P$206,0),3)</f>
        <v>Ekvationer - Ekvationer med paranteser</v>
      </c>
      <c r="V2130" s="78" t="str">
        <f>INDEX(Lista!$O$2:$S$206,MATCH('Base data'!T2130,Lista!$P$2:$P$206,0),4)</f>
        <v>T_1_3</v>
      </c>
      <c r="W2130" s="78" t="str">
        <f>INDEX(Lista!$O$2:$S$206,MATCH('Base data'!T2130,Lista!$P$2:$P$206,0),5)</f>
        <v>Ekvationer</v>
      </c>
      <c r="X2130" s="214" t="s">
        <v>16772</v>
      </c>
    </row>
    <row r="2131" spans="1:24" x14ac:dyDescent="0.2">
      <c r="A2131" s="215">
        <v>9789152302484</v>
      </c>
      <c r="B2131" s="11">
        <v>6</v>
      </c>
      <c r="C2131" s="11" t="s">
        <v>415</v>
      </c>
      <c r="D2131" s="11" t="s">
        <v>292</v>
      </c>
      <c r="E2131" s="11" t="s">
        <v>282</v>
      </c>
      <c r="F2131" s="11" t="s">
        <v>381</v>
      </c>
      <c r="G2131" s="11" t="s">
        <v>434</v>
      </c>
      <c r="H2131" s="11" t="s">
        <v>288</v>
      </c>
      <c r="I2131" s="11">
        <v>3</v>
      </c>
      <c r="J2131" s="11"/>
      <c r="K2131" s="164" t="s">
        <v>365</v>
      </c>
      <c r="L2131" s="11" t="s">
        <v>12548</v>
      </c>
      <c r="M2131" s="11" t="str">
        <f t="shared" si="112"/>
        <v>6_x6_2x_SF_3</v>
      </c>
      <c r="N2131" s="11" t="s">
        <v>11517</v>
      </c>
      <c r="O2131" s="11" t="s">
        <v>283</v>
      </c>
      <c r="P2131" s="11"/>
      <c r="Q2131" s="55" t="s">
        <v>8313</v>
      </c>
      <c r="R2131" s="11"/>
      <c r="S2131" s="152" t="s">
        <v>8389</v>
      </c>
      <c r="T2131" s="78" t="str">
        <f t="shared" si="111"/>
        <v>y1_3_4y</v>
      </c>
      <c r="U2131" s="78" t="str">
        <f>INDEX(Lista!$O$2:$S$206,MATCH('Base data'!T2131,Lista!$P$2:$P$206,0),3)</f>
        <v>Ekvationer - Ekvationer med nämnare</v>
      </c>
      <c r="V2131" s="78" t="str">
        <f>INDEX(Lista!$O$2:$S$206,MATCH('Base data'!T2131,Lista!$P$2:$P$206,0),4)</f>
        <v>T_1_3</v>
      </c>
      <c r="W2131" s="78" t="str">
        <f>INDEX(Lista!$O$2:$S$206,MATCH('Base data'!T2131,Lista!$P$2:$P$206,0),5)</f>
        <v>Ekvationer</v>
      </c>
      <c r="X2131" s="214" t="s">
        <v>16772</v>
      </c>
    </row>
    <row r="2132" spans="1:24" x14ac:dyDescent="0.2">
      <c r="A2132" s="215">
        <v>9789152302484</v>
      </c>
      <c r="B2132" s="11">
        <v>6</v>
      </c>
      <c r="C2132" s="11" t="s">
        <v>415</v>
      </c>
      <c r="D2132" s="11" t="s">
        <v>292</v>
      </c>
      <c r="E2132" s="11" t="s">
        <v>282</v>
      </c>
      <c r="F2132" s="11" t="s">
        <v>381</v>
      </c>
      <c r="G2132" s="11" t="s">
        <v>434</v>
      </c>
      <c r="H2132" s="11" t="s">
        <v>288</v>
      </c>
      <c r="I2132" s="11">
        <v>4</v>
      </c>
      <c r="J2132" s="11"/>
      <c r="K2132" s="164" t="s">
        <v>365</v>
      </c>
      <c r="L2132" s="11" t="s">
        <v>12548</v>
      </c>
      <c r="M2132" s="11" t="str">
        <f t="shared" si="112"/>
        <v>6_x6_2x_SF_4</v>
      </c>
      <c r="N2132" s="11" t="s">
        <v>11518</v>
      </c>
      <c r="O2132" s="11" t="s">
        <v>283</v>
      </c>
      <c r="P2132" s="11"/>
      <c r="Q2132" s="55" t="s">
        <v>8314</v>
      </c>
      <c r="R2132" s="11"/>
      <c r="S2132" s="152" t="s">
        <v>8389</v>
      </c>
      <c r="T2132" s="78" t="str">
        <f t="shared" si="111"/>
        <v>y1_3_4y</v>
      </c>
      <c r="U2132" s="78" t="str">
        <f>INDEX(Lista!$O$2:$S$206,MATCH('Base data'!T2132,Lista!$P$2:$P$206,0),3)</f>
        <v>Ekvationer - Ekvationer med nämnare</v>
      </c>
      <c r="V2132" s="78" t="str">
        <f>INDEX(Lista!$O$2:$S$206,MATCH('Base data'!T2132,Lista!$P$2:$P$206,0),4)</f>
        <v>T_1_3</v>
      </c>
      <c r="W2132" s="78" t="str">
        <f>INDEX(Lista!$O$2:$S$206,MATCH('Base data'!T2132,Lista!$P$2:$P$206,0),5)</f>
        <v>Ekvationer</v>
      </c>
      <c r="X2132" s="214" t="s">
        <v>16772</v>
      </c>
    </row>
    <row r="2133" spans="1:24" x14ac:dyDescent="0.2">
      <c r="A2133" s="215">
        <v>9789152302484</v>
      </c>
      <c r="B2133" s="11">
        <v>6</v>
      </c>
      <c r="C2133" s="11" t="s">
        <v>415</v>
      </c>
      <c r="D2133" s="11" t="s">
        <v>292</v>
      </c>
      <c r="E2133" s="11" t="s">
        <v>282</v>
      </c>
      <c r="F2133" s="11" t="s">
        <v>381</v>
      </c>
      <c r="G2133" s="11" t="s">
        <v>434</v>
      </c>
      <c r="H2133" s="11" t="s">
        <v>288</v>
      </c>
      <c r="I2133" s="11">
        <v>5</v>
      </c>
      <c r="J2133" s="11"/>
      <c r="K2133" s="164" t="s">
        <v>365</v>
      </c>
      <c r="L2133" s="11" t="s">
        <v>12548</v>
      </c>
      <c r="M2133" s="11" t="str">
        <f t="shared" si="112"/>
        <v>6_x6_2x_SF_5</v>
      </c>
      <c r="N2133" s="11" t="s">
        <v>11519</v>
      </c>
      <c r="O2133" s="11" t="s">
        <v>283</v>
      </c>
      <c r="P2133" s="11"/>
      <c r="Q2133" s="55" t="s">
        <v>8310</v>
      </c>
      <c r="R2133" s="11"/>
      <c r="S2133" s="152" t="s">
        <v>8318</v>
      </c>
      <c r="T2133" s="78" t="str">
        <f t="shared" si="111"/>
        <v>y1_2_1y</v>
      </c>
      <c r="U2133" s="78" t="str">
        <f>INDEX(Lista!$O$2:$S$206,MATCH('Base data'!T2133,Lista!$P$2:$P$206,0),3)</f>
        <v>Bråk - Addera och subtrahera bråk</v>
      </c>
      <c r="V2133" s="78" t="str">
        <f>INDEX(Lista!$O$2:$S$206,MATCH('Base data'!T2133,Lista!$P$2:$P$206,0),4)</f>
        <v>T_1_2</v>
      </c>
      <c r="W2133" s="78" t="str">
        <f>INDEX(Lista!$O$2:$S$206,MATCH('Base data'!T2133,Lista!$P$2:$P$206,0),5)</f>
        <v>Bråk</v>
      </c>
      <c r="X2133" s="214" t="s">
        <v>16772</v>
      </c>
    </row>
    <row r="2134" spans="1:24" ht="32" x14ac:dyDescent="0.2">
      <c r="A2134" s="215">
        <v>9789152302484</v>
      </c>
      <c r="B2134" s="11">
        <v>6</v>
      </c>
      <c r="C2134" s="11" t="s">
        <v>415</v>
      </c>
      <c r="D2134" s="11" t="s">
        <v>292</v>
      </c>
      <c r="E2134" s="11" t="s">
        <v>282</v>
      </c>
      <c r="F2134" s="11" t="s">
        <v>381</v>
      </c>
      <c r="G2134" s="11" t="s">
        <v>434</v>
      </c>
      <c r="H2134" s="11" t="s">
        <v>288</v>
      </c>
      <c r="I2134" s="11">
        <v>6</v>
      </c>
      <c r="J2134" s="11"/>
      <c r="K2134" s="164" t="s">
        <v>365</v>
      </c>
      <c r="L2134" s="11" t="s">
        <v>12548</v>
      </c>
      <c r="M2134" s="11" t="str">
        <f t="shared" si="112"/>
        <v>6_x6_2x_SF_6</v>
      </c>
      <c r="N2134" s="11" t="s">
        <v>11520</v>
      </c>
      <c r="O2134" s="11" t="s">
        <v>283</v>
      </c>
      <c r="P2134" s="11"/>
      <c r="Q2134" s="55" t="s">
        <v>8309</v>
      </c>
      <c r="R2134" s="11"/>
      <c r="S2134" s="152" t="s">
        <v>8390</v>
      </c>
      <c r="T2134" s="78" t="str">
        <f t="shared" si="111"/>
        <v>y6_4y</v>
      </c>
      <c r="U2134" s="78" t="str">
        <f>INDEX(Lista!$O$2:$S$206,MATCH('Base data'!T2134,Lista!$P$2:$P$206,0),3)</f>
        <v>Problemlösning - Taluppfattning, aritmetik &amp; algebra</v>
      </c>
      <c r="V2134" s="78" t="str">
        <f>INDEX(Lista!$O$2:$S$206,MATCH('Base data'!T2134,Lista!$P$2:$P$206,0),4)</f>
        <v>P_6_4</v>
      </c>
      <c r="W2134" s="78" t="str">
        <f>INDEX(Lista!$O$2:$S$206,MATCH('Base data'!T2134,Lista!$P$2:$P$206,0),5)</f>
        <v>Problemlösning - Taluppfattning, aritmetik &amp; algebra</v>
      </c>
      <c r="X2134" s="214" t="s">
        <v>16772</v>
      </c>
    </row>
    <row r="2135" spans="1:24" x14ac:dyDescent="0.2">
      <c r="A2135" s="215">
        <v>9789152302484</v>
      </c>
      <c r="B2135" s="11">
        <v>6</v>
      </c>
      <c r="C2135" s="11" t="s">
        <v>415</v>
      </c>
      <c r="D2135" s="11" t="s">
        <v>292</v>
      </c>
      <c r="E2135" s="11" t="s">
        <v>282</v>
      </c>
      <c r="F2135" s="11" t="s">
        <v>382</v>
      </c>
      <c r="G2135" s="40" t="s">
        <v>421</v>
      </c>
      <c r="H2135" s="11" t="s">
        <v>213</v>
      </c>
      <c r="I2135" s="11">
        <v>1</v>
      </c>
      <c r="J2135" s="11"/>
      <c r="K2135" s="164" t="s">
        <v>365</v>
      </c>
      <c r="L2135" s="11" t="s">
        <v>12549</v>
      </c>
      <c r="M2135" s="11" t="str">
        <f t="shared" si="112"/>
        <v>6_x6_3x_R_1</v>
      </c>
      <c r="N2135" s="11" t="s">
        <v>11521</v>
      </c>
      <c r="O2135" s="11" t="s">
        <v>1256</v>
      </c>
      <c r="P2135" s="11"/>
      <c r="Q2135" s="55" t="s">
        <v>7575</v>
      </c>
      <c r="R2135" s="11" t="s">
        <v>7576</v>
      </c>
      <c r="S2135" s="152" t="s">
        <v>8391</v>
      </c>
      <c r="T2135" s="78" t="str">
        <f t="shared" si="111"/>
        <v>y1_5_4y</v>
      </c>
      <c r="U2135" s="78" t="str">
        <f>INDEX(Lista!$O$2:$S$206,MATCH('Base data'!T2135,Lista!$P$2:$P$206,0),3)</f>
        <v>Ekvationssystem - Två lösningsmetoder</v>
      </c>
      <c r="V2135" s="78" t="str">
        <f>INDEX(Lista!$O$2:$S$206,MATCH('Base data'!T2135,Lista!$P$2:$P$206,0),4)</f>
        <v>T_1_5</v>
      </c>
      <c r="W2135" s="78" t="str">
        <f>INDEX(Lista!$O$2:$S$206,MATCH('Base data'!T2135,Lista!$P$2:$P$206,0),5)</f>
        <v>Ekvationssystem</v>
      </c>
      <c r="X2135" s="214" t="s">
        <v>16772</v>
      </c>
    </row>
    <row r="2136" spans="1:24" x14ac:dyDescent="0.2">
      <c r="A2136" s="215">
        <v>9789152302484</v>
      </c>
      <c r="B2136" s="11">
        <v>6</v>
      </c>
      <c r="C2136" s="11" t="s">
        <v>415</v>
      </c>
      <c r="D2136" s="11" t="s">
        <v>292</v>
      </c>
      <c r="E2136" s="11" t="s">
        <v>282</v>
      </c>
      <c r="F2136" s="11" t="s">
        <v>382</v>
      </c>
      <c r="G2136" s="40" t="s">
        <v>421</v>
      </c>
      <c r="H2136" s="11" t="s">
        <v>213</v>
      </c>
      <c r="I2136" s="11">
        <v>2</v>
      </c>
      <c r="J2136" s="11"/>
      <c r="K2136" s="164" t="s">
        <v>365</v>
      </c>
      <c r="L2136" s="11" t="s">
        <v>12549</v>
      </c>
      <c r="M2136" s="11" t="str">
        <f t="shared" si="112"/>
        <v>6_x6_3x_R_2</v>
      </c>
      <c r="N2136" s="11" t="s">
        <v>11522</v>
      </c>
      <c r="O2136" s="11" t="s">
        <v>1256</v>
      </c>
      <c r="P2136" s="11"/>
      <c r="Q2136" s="55" t="s">
        <v>7577</v>
      </c>
      <c r="R2136" s="11" t="s">
        <v>7578</v>
      </c>
      <c r="S2136" s="152" t="s">
        <v>8391</v>
      </c>
      <c r="T2136" s="78" t="str">
        <f t="shared" si="111"/>
        <v>y1_5_4y</v>
      </c>
      <c r="U2136" s="78" t="str">
        <f>INDEX(Lista!$O$2:$S$206,MATCH('Base data'!T2136,Lista!$P$2:$P$206,0),3)</f>
        <v>Ekvationssystem - Två lösningsmetoder</v>
      </c>
      <c r="V2136" s="78" t="str">
        <f>INDEX(Lista!$O$2:$S$206,MATCH('Base data'!T2136,Lista!$P$2:$P$206,0),4)</f>
        <v>T_1_5</v>
      </c>
      <c r="W2136" s="78" t="str">
        <f>INDEX(Lista!$O$2:$S$206,MATCH('Base data'!T2136,Lista!$P$2:$P$206,0),5)</f>
        <v>Ekvationssystem</v>
      </c>
      <c r="X2136" s="214" t="s">
        <v>16772</v>
      </c>
    </row>
    <row r="2137" spans="1:24" x14ac:dyDescent="0.2">
      <c r="A2137" s="216">
        <v>9789152302484</v>
      </c>
      <c r="B2137" s="113">
        <v>6</v>
      </c>
      <c r="C2137" s="113" t="s">
        <v>415</v>
      </c>
      <c r="D2137" s="113" t="s">
        <v>292</v>
      </c>
      <c r="E2137" s="113" t="s">
        <v>282</v>
      </c>
      <c r="F2137" s="113" t="s">
        <v>382</v>
      </c>
      <c r="G2137" s="115" t="s">
        <v>421</v>
      </c>
      <c r="H2137" s="113" t="s">
        <v>213</v>
      </c>
      <c r="I2137" s="113">
        <v>3</v>
      </c>
      <c r="J2137" s="113" t="s">
        <v>31</v>
      </c>
      <c r="K2137" s="164" t="s">
        <v>365</v>
      </c>
      <c r="L2137" s="113" t="s">
        <v>12549</v>
      </c>
      <c r="M2137" s="113" t="str">
        <f t="shared" si="112"/>
        <v>6_x6_3x_R_3a</v>
      </c>
      <c r="N2137" s="11" t="s">
        <v>11523</v>
      </c>
      <c r="O2137" s="11" t="s">
        <v>284</v>
      </c>
      <c r="P2137" s="113"/>
      <c r="Q2137" s="55" t="s">
        <v>7579</v>
      </c>
      <c r="R2137" s="11" t="s">
        <v>16186</v>
      </c>
      <c r="S2137" s="152" t="s">
        <v>8392</v>
      </c>
      <c r="T2137" s="78" t="str">
        <f t="shared" si="111"/>
        <v>y1_5_2y</v>
      </c>
      <c r="U2137" s="78" t="str">
        <f>INDEX(Lista!$O$2:$S$206,MATCH('Base data'!T2137,Lista!$P$2:$P$206,0),3)</f>
        <v>Ekvationssystem - Grafisk lösning</v>
      </c>
      <c r="V2137" s="78" t="str">
        <f>INDEX(Lista!$O$2:$S$206,MATCH('Base data'!T2137,Lista!$P$2:$P$206,0),4)</f>
        <v>T_1_5</v>
      </c>
      <c r="W2137" s="78" t="str">
        <f>INDEX(Lista!$O$2:$S$206,MATCH('Base data'!T2137,Lista!$P$2:$P$206,0),5)</f>
        <v>Ekvationssystem</v>
      </c>
      <c r="X2137" s="214" t="s">
        <v>16772</v>
      </c>
    </row>
    <row r="2138" spans="1:24" x14ac:dyDescent="0.2">
      <c r="A2138" s="216">
        <v>9789152302484</v>
      </c>
      <c r="B2138" s="113">
        <v>6</v>
      </c>
      <c r="C2138" s="113" t="s">
        <v>415</v>
      </c>
      <c r="D2138" s="113" t="s">
        <v>292</v>
      </c>
      <c r="E2138" s="113" t="s">
        <v>282</v>
      </c>
      <c r="F2138" s="113" t="s">
        <v>382</v>
      </c>
      <c r="G2138" s="115" t="s">
        <v>421</v>
      </c>
      <c r="H2138" s="113" t="s">
        <v>213</v>
      </c>
      <c r="I2138" s="113">
        <v>3</v>
      </c>
      <c r="J2138" s="113" t="s">
        <v>34</v>
      </c>
      <c r="K2138" s="164" t="s">
        <v>365</v>
      </c>
      <c r="L2138" s="113" t="s">
        <v>12549</v>
      </c>
      <c r="M2138" s="113" t="str">
        <f t="shared" si="112"/>
        <v>6_x6_3x_R_3b</v>
      </c>
      <c r="N2138" s="11" t="s">
        <v>11524</v>
      </c>
      <c r="O2138" s="11" t="s">
        <v>284</v>
      </c>
      <c r="P2138" s="113"/>
      <c r="Q2138" s="55" t="s">
        <v>7580</v>
      </c>
      <c r="R2138" s="11" t="s">
        <v>16186</v>
      </c>
      <c r="S2138" s="152" t="s">
        <v>8392</v>
      </c>
      <c r="T2138" s="78" t="str">
        <f t="shared" si="111"/>
        <v>y1_5_2y</v>
      </c>
      <c r="U2138" s="78" t="str">
        <f>INDEX(Lista!$O$2:$S$206,MATCH('Base data'!T2138,Lista!$P$2:$P$206,0),3)</f>
        <v>Ekvationssystem - Grafisk lösning</v>
      </c>
      <c r="V2138" s="78" t="str">
        <f>INDEX(Lista!$O$2:$S$206,MATCH('Base data'!T2138,Lista!$P$2:$P$206,0),4)</f>
        <v>T_1_5</v>
      </c>
      <c r="W2138" s="78" t="str">
        <f>INDEX(Lista!$O$2:$S$206,MATCH('Base data'!T2138,Lista!$P$2:$P$206,0),5)</f>
        <v>Ekvationssystem</v>
      </c>
      <c r="X2138" s="214" t="s">
        <v>16772</v>
      </c>
    </row>
    <row r="2139" spans="1:24" x14ac:dyDescent="0.2">
      <c r="A2139" s="216">
        <v>9789152302484</v>
      </c>
      <c r="B2139" s="113">
        <v>6</v>
      </c>
      <c r="C2139" s="113" t="s">
        <v>415</v>
      </c>
      <c r="D2139" s="113" t="s">
        <v>292</v>
      </c>
      <c r="E2139" s="113" t="s">
        <v>282</v>
      </c>
      <c r="F2139" s="113" t="s">
        <v>382</v>
      </c>
      <c r="G2139" s="115" t="s">
        <v>421</v>
      </c>
      <c r="H2139" s="113" t="s">
        <v>213</v>
      </c>
      <c r="I2139" s="113">
        <v>3</v>
      </c>
      <c r="J2139" s="113" t="s">
        <v>40</v>
      </c>
      <c r="K2139" s="164" t="s">
        <v>365</v>
      </c>
      <c r="L2139" s="113" t="s">
        <v>12549</v>
      </c>
      <c r="M2139" s="113" t="str">
        <f t="shared" si="112"/>
        <v>6_x6_3x_R_3c</v>
      </c>
      <c r="N2139" s="11" t="s">
        <v>11525</v>
      </c>
      <c r="O2139" s="11" t="s">
        <v>284</v>
      </c>
      <c r="P2139" s="113"/>
      <c r="Q2139" s="55" t="s">
        <v>7581</v>
      </c>
      <c r="R2139" s="11" t="s">
        <v>16186</v>
      </c>
      <c r="S2139" s="152" t="s">
        <v>8392</v>
      </c>
      <c r="T2139" s="78" t="str">
        <f t="shared" si="111"/>
        <v>y1_5_2y</v>
      </c>
      <c r="U2139" s="78" t="str">
        <f>INDEX(Lista!$O$2:$S$206,MATCH('Base data'!T2139,Lista!$P$2:$P$206,0),3)</f>
        <v>Ekvationssystem - Grafisk lösning</v>
      </c>
      <c r="V2139" s="78" t="str">
        <f>INDEX(Lista!$O$2:$S$206,MATCH('Base data'!T2139,Lista!$P$2:$P$206,0),4)</f>
        <v>T_1_5</v>
      </c>
      <c r="W2139" s="78" t="str">
        <f>INDEX(Lista!$O$2:$S$206,MATCH('Base data'!T2139,Lista!$P$2:$P$206,0),5)</f>
        <v>Ekvationssystem</v>
      </c>
      <c r="X2139" s="214" t="s">
        <v>16772</v>
      </c>
    </row>
    <row r="2140" spans="1:24" x14ac:dyDescent="0.2">
      <c r="A2140" s="216">
        <v>9789152302484</v>
      </c>
      <c r="B2140" s="113">
        <v>6</v>
      </c>
      <c r="C2140" s="113" t="s">
        <v>415</v>
      </c>
      <c r="D2140" s="113" t="s">
        <v>292</v>
      </c>
      <c r="E2140" s="113" t="s">
        <v>282</v>
      </c>
      <c r="F2140" s="113" t="s">
        <v>382</v>
      </c>
      <c r="G2140" s="115" t="s">
        <v>421</v>
      </c>
      <c r="H2140" s="113" t="s">
        <v>213</v>
      </c>
      <c r="I2140" s="113">
        <v>4</v>
      </c>
      <c r="J2140" s="113" t="s">
        <v>31</v>
      </c>
      <c r="K2140" s="164" t="s">
        <v>365</v>
      </c>
      <c r="L2140" s="113" t="s">
        <v>12549</v>
      </c>
      <c r="M2140" s="113" t="str">
        <f t="shared" si="112"/>
        <v>6_x6_3x_R_4a</v>
      </c>
      <c r="N2140" s="11" t="s">
        <v>11526</v>
      </c>
      <c r="O2140" s="11" t="s">
        <v>284</v>
      </c>
      <c r="P2140" s="113"/>
      <c r="Q2140" s="55" t="s">
        <v>7582</v>
      </c>
      <c r="R2140" s="11" t="s">
        <v>16186</v>
      </c>
      <c r="S2140" s="152" t="s">
        <v>8392</v>
      </c>
      <c r="T2140" s="78" t="str">
        <f t="shared" si="111"/>
        <v>y1_5_2y</v>
      </c>
      <c r="U2140" s="78" t="str">
        <f>INDEX(Lista!$O$2:$S$206,MATCH('Base data'!T2140,Lista!$P$2:$P$206,0),3)</f>
        <v>Ekvationssystem - Grafisk lösning</v>
      </c>
      <c r="V2140" s="78" t="str">
        <f>INDEX(Lista!$O$2:$S$206,MATCH('Base data'!T2140,Lista!$P$2:$P$206,0),4)</f>
        <v>T_1_5</v>
      </c>
      <c r="W2140" s="78" t="str">
        <f>INDEX(Lista!$O$2:$S$206,MATCH('Base data'!T2140,Lista!$P$2:$P$206,0),5)</f>
        <v>Ekvationssystem</v>
      </c>
      <c r="X2140" s="214" t="s">
        <v>16772</v>
      </c>
    </row>
    <row r="2141" spans="1:24" x14ac:dyDescent="0.2">
      <c r="A2141" s="216">
        <v>9789152302484</v>
      </c>
      <c r="B2141" s="113">
        <v>6</v>
      </c>
      <c r="C2141" s="113" t="s">
        <v>415</v>
      </c>
      <c r="D2141" s="113" t="s">
        <v>292</v>
      </c>
      <c r="E2141" s="113" t="s">
        <v>282</v>
      </c>
      <c r="F2141" s="113" t="s">
        <v>382</v>
      </c>
      <c r="G2141" s="115" t="s">
        <v>421</v>
      </c>
      <c r="H2141" s="113" t="s">
        <v>213</v>
      </c>
      <c r="I2141" s="113">
        <v>4</v>
      </c>
      <c r="J2141" s="113" t="s">
        <v>34</v>
      </c>
      <c r="K2141" s="164" t="s">
        <v>365</v>
      </c>
      <c r="L2141" s="113" t="s">
        <v>12549</v>
      </c>
      <c r="M2141" s="113" t="str">
        <f t="shared" si="112"/>
        <v>6_x6_3x_R_4b</v>
      </c>
      <c r="N2141" s="11" t="s">
        <v>11527</v>
      </c>
      <c r="O2141" s="11" t="s">
        <v>284</v>
      </c>
      <c r="P2141" s="113"/>
      <c r="Q2141" s="55" t="s">
        <v>7583</v>
      </c>
      <c r="R2141" s="11" t="s">
        <v>16186</v>
      </c>
      <c r="S2141" s="152" t="s">
        <v>8392</v>
      </c>
      <c r="T2141" s="78" t="str">
        <f t="shared" si="111"/>
        <v>y1_5_2y</v>
      </c>
      <c r="U2141" s="78" t="str">
        <f>INDEX(Lista!$O$2:$S$206,MATCH('Base data'!T2141,Lista!$P$2:$P$206,0),3)</f>
        <v>Ekvationssystem - Grafisk lösning</v>
      </c>
      <c r="V2141" s="78" t="str">
        <f>INDEX(Lista!$O$2:$S$206,MATCH('Base data'!T2141,Lista!$P$2:$P$206,0),4)</f>
        <v>T_1_5</v>
      </c>
      <c r="W2141" s="78" t="str">
        <f>INDEX(Lista!$O$2:$S$206,MATCH('Base data'!T2141,Lista!$P$2:$P$206,0),5)</f>
        <v>Ekvationssystem</v>
      </c>
      <c r="X2141" s="214" t="s">
        <v>16772</v>
      </c>
    </row>
    <row r="2142" spans="1:24" x14ac:dyDescent="0.2">
      <c r="A2142" s="216">
        <v>9789152302484</v>
      </c>
      <c r="B2142" s="113">
        <v>6</v>
      </c>
      <c r="C2142" s="113" t="s">
        <v>415</v>
      </c>
      <c r="D2142" s="113" t="s">
        <v>292</v>
      </c>
      <c r="E2142" s="113" t="s">
        <v>282</v>
      </c>
      <c r="F2142" s="113" t="s">
        <v>382</v>
      </c>
      <c r="G2142" s="115" t="s">
        <v>421</v>
      </c>
      <c r="H2142" s="113" t="s">
        <v>213</v>
      </c>
      <c r="I2142" s="113">
        <v>4</v>
      </c>
      <c r="J2142" s="113" t="s">
        <v>40</v>
      </c>
      <c r="K2142" s="164" t="s">
        <v>365</v>
      </c>
      <c r="L2142" s="113" t="s">
        <v>12549</v>
      </c>
      <c r="M2142" s="113" t="str">
        <f t="shared" si="112"/>
        <v>6_x6_3x_R_4c</v>
      </c>
      <c r="N2142" s="11" t="s">
        <v>11528</v>
      </c>
      <c r="O2142" s="11" t="s">
        <v>284</v>
      </c>
      <c r="P2142" s="113"/>
      <c r="Q2142" s="55" t="s">
        <v>7584</v>
      </c>
      <c r="R2142" s="11" t="s">
        <v>16186</v>
      </c>
      <c r="S2142" s="152" t="s">
        <v>8392</v>
      </c>
      <c r="T2142" s="78" t="str">
        <f t="shared" si="111"/>
        <v>y1_5_2y</v>
      </c>
      <c r="U2142" s="78" t="str">
        <f>INDEX(Lista!$O$2:$S$206,MATCH('Base data'!T2142,Lista!$P$2:$P$206,0),3)</f>
        <v>Ekvationssystem - Grafisk lösning</v>
      </c>
      <c r="V2142" s="78" t="str">
        <f>INDEX(Lista!$O$2:$S$206,MATCH('Base data'!T2142,Lista!$P$2:$P$206,0),4)</f>
        <v>T_1_5</v>
      </c>
      <c r="W2142" s="78" t="str">
        <f>INDEX(Lista!$O$2:$S$206,MATCH('Base data'!T2142,Lista!$P$2:$P$206,0),5)</f>
        <v>Ekvationssystem</v>
      </c>
      <c r="X2142" s="214" t="s">
        <v>16772</v>
      </c>
    </row>
    <row r="2143" spans="1:24" x14ac:dyDescent="0.2">
      <c r="A2143" s="215">
        <v>9789152302484</v>
      </c>
      <c r="B2143" s="11">
        <v>6</v>
      </c>
      <c r="C2143" s="11" t="s">
        <v>415</v>
      </c>
      <c r="D2143" s="11" t="s">
        <v>292</v>
      </c>
      <c r="E2143" s="11" t="s">
        <v>282</v>
      </c>
      <c r="F2143" s="11" t="s">
        <v>382</v>
      </c>
      <c r="G2143" s="40" t="s">
        <v>421</v>
      </c>
      <c r="H2143" s="11" t="s">
        <v>213</v>
      </c>
      <c r="I2143" s="11">
        <v>5</v>
      </c>
      <c r="J2143" s="11" t="s">
        <v>31</v>
      </c>
      <c r="K2143" s="164" t="s">
        <v>365</v>
      </c>
      <c r="L2143" s="11" t="s">
        <v>12549</v>
      </c>
      <c r="M2143" s="11" t="str">
        <f t="shared" si="112"/>
        <v>6_x6_3x_R_5a</v>
      </c>
      <c r="N2143" s="11" t="s">
        <v>11529</v>
      </c>
      <c r="O2143" s="11" t="s">
        <v>1256</v>
      </c>
      <c r="P2143" s="11"/>
      <c r="Q2143" s="55" t="s">
        <v>7585</v>
      </c>
      <c r="R2143" s="11" t="s">
        <v>7586</v>
      </c>
      <c r="S2143" s="152" t="s">
        <v>8392</v>
      </c>
      <c r="T2143" s="78" t="str">
        <f t="shared" si="111"/>
        <v>y1_5_2y</v>
      </c>
      <c r="U2143" s="78" t="str">
        <f>INDEX(Lista!$O$2:$S$206,MATCH('Base data'!T2143,Lista!$P$2:$P$206,0),3)</f>
        <v>Ekvationssystem - Grafisk lösning</v>
      </c>
      <c r="V2143" s="78" t="str">
        <f>INDEX(Lista!$O$2:$S$206,MATCH('Base data'!T2143,Lista!$P$2:$P$206,0),4)</f>
        <v>T_1_5</v>
      </c>
      <c r="W2143" s="78" t="str">
        <f>INDEX(Lista!$O$2:$S$206,MATCH('Base data'!T2143,Lista!$P$2:$P$206,0),5)</f>
        <v>Ekvationssystem</v>
      </c>
      <c r="X2143" s="214" t="s">
        <v>16772</v>
      </c>
    </row>
    <row r="2144" spans="1:24" x14ac:dyDescent="0.2">
      <c r="A2144" s="215">
        <v>9789152302484</v>
      </c>
      <c r="B2144" s="11">
        <v>6</v>
      </c>
      <c r="C2144" s="11" t="s">
        <v>415</v>
      </c>
      <c r="D2144" s="11" t="s">
        <v>292</v>
      </c>
      <c r="E2144" s="11" t="s">
        <v>282</v>
      </c>
      <c r="F2144" s="11" t="s">
        <v>382</v>
      </c>
      <c r="G2144" s="40" t="s">
        <v>421</v>
      </c>
      <c r="H2144" s="11" t="s">
        <v>213</v>
      </c>
      <c r="I2144" s="11">
        <v>5</v>
      </c>
      <c r="J2144" s="11" t="s">
        <v>34</v>
      </c>
      <c r="K2144" s="164" t="s">
        <v>365</v>
      </c>
      <c r="L2144" s="11" t="s">
        <v>12549</v>
      </c>
      <c r="M2144" s="11" t="str">
        <f t="shared" si="112"/>
        <v>6_x6_3x_R_5b</v>
      </c>
      <c r="N2144" s="11" t="s">
        <v>11530</v>
      </c>
      <c r="O2144" s="11" t="s">
        <v>1256</v>
      </c>
      <c r="P2144" s="11"/>
      <c r="Q2144" s="55" t="s">
        <v>7585</v>
      </c>
      <c r="R2144" s="11" t="s">
        <v>7586</v>
      </c>
      <c r="S2144" s="152" t="s">
        <v>8392</v>
      </c>
      <c r="T2144" s="78" t="str">
        <f t="shared" si="111"/>
        <v>y1_5_2y</v>
      </c>
      <c r="U2144" s="78" t="str">
        <f>INDEX(Lista!$O$2:$S$206,MATCH('Base data'!T2144,Lista!$P$2:$P$206,0),3)</f>
        <v>Ekvationssystem - Grafisk lösning</v>
      </c>
      <c r="V2144" s="78" t="str">
        <f>INDEX(Lista!$O$2:$S$206,MATCH('Base data'!T2144,Lista!$P$2:$P$206,0),4)</f>
        <v>T_1_5</v>
      </c>
      <c r="W2144" s="78" t="str">
        <f>INDEX(Lista!$O$2:$S$206,MATCH('Base data'!T2144,Lista!$P$2:$P$206,0),5)</f>
        <v>Ekvationssystem</v>
      </c>
      <c r="X2144" s="214" t="s">
        <v>16772</v>
      </c>
    </row>
    <row r="2145" spans="1:24" ht="48" x14ac:dyDescent="0.2">
      <c r="A2145" s="216">
        <v>9789152302484</v>
      </c>
      <c r="B2145" s="113">
        <v>6</v>
      </c>
      <c r="C2145" s="113" t="s">
        <v>415</v>
      </c>
      <c r="D2145" s="113" t="s">
        <v>292</v>
      </c>
      <c r="E2145" s="113" t="s">
        <v>282</v>
      </c>
      <c r="F2145" s="113" t="s">
        <v>382</v>
      </c>
      <c r="G2145" s="115" t="s">
        <v>421</v>
      </c>
      <c r="H2145" s="113" t="s">
        <v>213</v>
      </c>
      <c r="I2145" s="113">
        <v>6</v>
      </c>
      <c r="J2145" s="113"/>
      <c r="K2145" s="164" t="s">
        <v>365</v>
      </c>
      <c r="L2145" s="113" t="s">
        <v>12549</v>
      </c>
      <c r="M2145" s="113" t="str">
        <f t="shared" si="112"/>
        <v>6_x6_3x_R_6</v>
      </c>
      <c r="N2145" s="11" t="s">
        <v>11531</v>
      </c>
      <c r="O2145" s="11" t="s">
        <v>284</v>
      </c>
      <c r="P2145" s="113"/>
      <c r="Q2145" s="55" t="s">
        <v>12233</v>
      </c>
      <c r="R2145" s="11" t="s">
        <v>16186</v>
      </c>
      <c r="S2145" s="152" t="s">
        <v>8392</v>
      </c>
      <c r="T2145" s="78" t="str">
        <f t="shared" si="111"/>
        <v>y1_5_2y</v>
      </c>
      <c r="U2145" s="78" t="str">
        <f>INDEX(Lista!$O$2:$S$206,MATCH('Base data'!T2145,Lista!$P$2:$P$206,0),3)</f>
        <v>Ekvationssystem - Grafisk lösning</v>
      </c>
      <c r="V2145" s="78" t="str">
        <f>INDEX(Lista!$O$2:$S$206,MATCH('Base data'!T2145,Lista!$P$2:$P$206,0),4)</f>
        <v>T_1_5</v>
      </c>
      <c r="W2145" s="78" t="str">
        <f>INDEX(Lista!$O$2:$S$206,MATCH('Base data'!T2145,Lista!$P$2:$P$206,0),5)</f>
        <v>Ekvationssystem</v>
      </c>
      <c r="X2145" s="214" t="s">
        <v>16772</v>
      </c>
    </row>
    <row r="2146" spans="1:24" x14ac:dyDescent="0.2">
      <c r="A2146" s="215">
        <v>9789152302484</v>
      </c>
      <c r="B2146" s="11">
        <v>6</v>
      </c>
      <c r="C2146" s="11" t="s">
        <v>415</v>
      </c>
      <c r="D2146" s="11" t="s">
        <v>292</v>
      </c>
      <c r="E2146" s="11" t="s">
        <v>282</v>
      </c>
      <c r="F2146" s="11" t="s">
        <v>382</v>
      </c>
      <c r="G2146" s="40" t="s">
        <v>421</v>
      </c>
      <c r="H2146" s="11" t="s">
        <v>213</v>
      </c>
      <c r="I2146" s="11">
        <v>7</v>
      </c>
      <c r="J2146" s="11"/>
      <c r="K2146" s="164" t="s">
        <v>365</v>
      </c>
      <c r="L2146" s="11" t="s">
        <v>12549</v>
      </c>
      <c r="M2146" s="11" t="str">
        <f t="shared" si="112"/>
        <v>6_x6_3x_R_7</v>
      </c>
      <c r="N2146" s="11" t="s">
        <v>11532</v>
      </c>
      <c r="O2146" s="11" t="s">
        <v>1059</v>
      </c>
      <c r="P2146" s="11"/>
      <c r="Q2146" s="55" t="s">
        <v>7587</v>
      </c>
      <c r="R2146" s="11" t="s">
        <v>16186</v>
      </c>
      <c r="S2146" s="152" t="s">
        <v>8391</v>
      </c>
      <c r="T2146" s="78" t="str">
        <f t="shared" si="111"/>
        <v>y1_5_4y</v>
      </c>
      <c r="U2146" s="78" t="str">
        <f>INDEX(Lista!$O$2:$S$206,MATCH('Base data'!T2146,Lista!$P$2:$P$206,0),3)</f>
        <v>Ekvationssystem - Två lösningsmetoder</v>
      </c>
      <c r="V2146" s="78" t="str">
        <f>INDEX(Lista!$O$2:$S$206,MATCH('Base data'!T2146,Lista!$P$2:$P$206,0),4)</f>
        <v>T_1_5</v>
      </c>
      <c r="W2146" s="78" t="str">
        <f>INDEX(Lista!$O$2:$S$206,MATCH('Base data'!T2146,Lista!$P$2:$P$206,0),5)</f>
        <v>Ekvationssystem</v>
      </c>
      <c r="X2146" s="214" t="s">
        <v>16772</v>
      </c>
    </row>
    <row r="2147" spans="1:24" x14ac:dyDescent="0.2">
      <c r="A2147" s="215">
        <v>9789152302484</v>
      </c>
      <c r="B2147" s="11">
        <v>6</v>
      </c>
      <c r="C2147" s="11" t="s">
        <v>415</v>
      </c>
      <c r="D2147" s="11" t="s">
        <v>292</v>
      </c>
      <c r="E2147" s="11" t="s">
        <v>282</v>
      </c>
      <c r="F2147" s="11" t="s">
        <v>382</v>
      </c>
      <c r="G2147" s="40" t="s">
        <v>421</v>
      </c>
      <c r="H2147" s="11" t="s">
        <v>213</v>
      </c>
      <c r="I2147" s="11">
        <v>8</v>
      </c>
      <c r="J2147" s="11" t="s">
        <v>31</v>
      </c>
      <c r="K2147" s="164" t="s">
        <v>365</v>
      </c>
      <c r="L2147" s="11" t="s">
        <v>12549</v>
      </c>
      <c r="M2147" s="11" t="str">
        <f t="shared" si="112"/>
        <v>6_x6_3x_R_8a</v>
      </c>
      <c r="N2147" s="11" t="s">
        <v>11533</v>
      </c>
      <c r="O2147" s="11" t="s">
        <v>1059</v>
      </c>
      <c r="P2147" s="11"/>
      <c r="Q2147" s="55" t="s">
        <v>7588</v>
      </c>
      <c r="R2147" s="11" t="s">
        <v>16186</v>
      </c>
      <c r="S2147" s="152" t="s">
        <v>8391</v>
      </c>
      <c r="T2147" s="78" t="str">
        <f t="shared" si="111"/>
        <v>y1_5_4y</v>
      </c>
      <c r="U2147" s="78" t="str">
        <f>INDEX(Lista!$O$2:$S$206,MATCH('Base data'!T2147,Lista!$P$2:$P$206,0),3)</f>
        <v>Ekvationssystem - Två lösningsmetoder</v>
      </c>
      <c r="V2147" s="78" t="str">
        <f>INDEX(Lista!$O$2:$S$206,MATCH('Base data'!T2147,Lista!$P$2:$P$206,0),4)</f>
        <v>T_1_5</v>
      </c>
      <c r="W2147" s="78" t="str">
        <f>INDEX(Lista!$O$2:$S$206,MATCH('Base data'!T2147,Lista!$P$2:$P$206,0),5)</f>
        <v>Ekvationssystem</v>
      </c>
      <c r="X2147" s="214" t="s">
        <v>16772</v>
      </c>
    </row>
    <row r="2148" spans="1:24" x14ac:dyDescent="0.2">
      <c r="A2148" s="215">
        <v>9789152302484</v>
      </c>
      <c r="B2148" s="11">
        <v>6</v>
      </c>
      <c r="C2148" s="11" t="s">
        <v>415</v>
      </c>
      <c r="D2148" s="11" t="s">
        <v>292</v>
      </c>
      <c r="E2148" s="11" t="s">
        <v>282</v>
      </c>
      <c r="F2148" s="11" t="s">
        <v>382</v>
      </c>
      <c r="G2148" s="40" t="s">
        <v>421</v>
      </c>
      <c r="H2148" s="11" t="s">
        <v>213</v>
      </c>
      <c r="I2148" s="11">
        <v>8</v>
      </c>
      <c r="J2148" s="11" t="s">
        <v>34</v>
      </c>
      <c r="K2148" s="164" t="s">
        <v>365</v>
      </c>
      <c r="L2148" s="11" t="s">
        <v>12549</v>
      </c>
      <c r="M2148" s="11" t="str">
        <f t="shared" si="112"/>
        <v>6_x6_3x_R_8b</v>
      </c>
      <c r="N2148" s="11" t="s">
        <v>11534</v>
      </c>
      <c r="O2148" s="11" t="s">
        <v>1059</v>
      </c>
      <c r="P2148" s="11"/>
      <c r="Q2148" s="55" t="s">
        <v>7589</v>
      </c>
      <c r="R2148" s="11" t="s">
        <v>16186</v>
      </c>
      <c r="S2148" s="152" t="s">
        <v>8391</v>
      </c>
      <c r="T2148" s="78" t="str">
        <f t="shared" si="111"/>
        <v>y1_5_4y</v>
      </c>
      <c r="U2148" s="78" t="str">
        <f>INDEX(Lista!$O$2:$S$206,MATCH('Base data'!T2148,Lista!$P$2:$P$206,0),3)</f>
        <v>Ekvationssystem - Två lösningsmetoder</v>
      </c>
      <c r="V2148" s="78" t="str">
        <f>INDEX(Lista!$O$2:$S$206,MATCH('Base data'!T2148,Lista!$P$2:$P$206,0),4)</f>
        <v>T_1_5</v>
      </c>
      <c r="W2148" s="78" t="str">
        <f>INDEX(Lista!$O$2:$S$206,MATCH('Base data'!T2148,Lista!$P$2:$P$206,0),5)</f>
        <v>Ekvationssystem</v>
      </c>
      <c r="X2148" s="214" t="s">
        <v>16772</v>
      </c>
    </row>
    <row r="2149" spans="1:24" x14ac:dyDescent="0.2">
      <c r="A2149" s="215">
        <v>9789152302484</v>
      </c>
      <c r="B2149" s="11">
        <v>6</v>
      </c>
      <c r="C2149" s="11" t="s">
        <v>415</v>
      </c>
      <c r="D2149" s="11" t="s">
        <v>292</v>
      </c>
      <c r="E2149" s="11" t="s">
        <v>282</v>
      </c>
      <c r="F2149" s="11" t="s">
        <v>382</v>
      </c>
      <c r="G2149" s="40" t="s">
        <v>421</v>
      </c>
      <c r="H2149" s="11" t="s">
        <v>213</v>
      </c>
      <c r="I2149" s="11">
        <v>8</v>
      </c>
      <c r="J2149" s="11" t="s">
        <v>40</v>
      </c>
      <c r="K2149" s="164" t="s">
        <v>365</v>
      </c>
      <c r="L2149" s="11" t="s">
        <v>12549</v>
      </c>
      <c r="M2149" s="11" t="str">
        <f t="shared" si="112"/>
        <v>6_x6_3x_R_8c</v>
      </c>
      <c r="N2149" s="11" t="s">
        <v>11535</v>
      </c>
      <c r="O2149" s="11" t="s">
        <v>1059</v>
      </c>
      <c r="P2149" s="11"/>
      <c r="Q2149" s="55" t="s">
        <v>7590</v>
      </c>
      <c r="R2149" s="11" t="s">
        <v>16186</v>
      </c>
      <c r="S2149" s="152" t="s">
        <v>8391</v>
      </c>
      <c r="T2149" s="78" t="str">
        <f t="shared" si="111"/>
        <v>y1_5_4y</v>
      </c>
      <c r="U2149" s="78" t="str">
        <f>INDEX(Lista!$O$2:$S$206,MATCH('Base data'!T2149,Lista!$P$2:$P$206,0),3)</f>
        <v>Ekvationssystem - Två lösningsmetoder</v>
      </c>
      <c r="V2149" s="78" t="str">
        <f>INDEX(Lista!$O$2:$S$206,MATCH('Base data'!T2149,Lista!$P$2:$P$206,0),4)</f>
        <v>T_1_5</v>
      </c>
      <c r="W2149" s="78" t="str">
        <f>INDEX(Lista!$O$2:$S$206,MATCH('Base data'!T2149,Lista!$P$2:$P$206,0),5)</f>
        <v>Ekvationssystem</v>
      </c>
      <c r="X2149" s="214" t="s">
        <v>16772</v>
      </c>
    </row>
    <row r="2150" spans="1:24" x14ac:dyDescent="0.2">
      <c r="A2150" s="215">
        <v>9789152302484</v>
      </c>
      <c r="B2150" s="11">
        <v>6</v>
      </c>
      <c r="C2150" s="11" t="s">
        <v>415</v>
      </c>
      <c r="D2150" s="11" t="s">
        <v>292</v>
      </c>
      <c r="E2150" s="11" t="s">
        <v>282</v>
      </c>
      <c r="F2150" s="11" t="s">
        <v>382</v>
      </c>
      <c r="G2150" s="40" t="s">
        <v>421</v>
      </c>
      <c r="H2150" s="11" t="s">
        <v>213</v>
      </c>
      <c r="I2150" s="11">
        <v>9</v>
      </c>
      <c r="J2150" s="11" t="s">
        <v>31</v>
      </c>
      <c r="K2150" s="164" t="s">
        <v>365</v>
      </c>
      <c r="L2150" s="11" t="s">
        <v>12549</v>
      </c>
      <c r="M2150" s="11" t="str">
        <f t="shared" si="112"/>
        <v>6_x6_3x_R_9a</v>
      </c>
      <c r="N2150" s="11" t="s">
        <v>11536</v>
      </c>
      <c r="O2150" s="11" t="s">
        <v>1059</v>
      </c>
      <c r="P2150" s="11"/>
      <c r="Q2150" s="55" t="s">
        <v>7591</v>
      </c>
      <c r="R2150" s="11" t="s">
        <v>16186</v>
      </c>
      <c r="S2150" s="152" t="s">
        <v>8391</v>
      </c>
      <c r="T2150" s="78" t="str">
        <f t="shared" si="111"/>
        <v>y1_5_4y</v>
      </c>
      <c r="U2150" s="78" t="str">
        <f>INDEX(Lista!$O$2:$S$206,MATCH('Base data'!T2150,Lista!$P$2:$P$206,0),3)</f>
        <v>Ekvationssystem - Två lösningsmetoder</v>
      </c>
      <c r="V2150" s="78" t="str">
        <f>INDEX(Lista!$O$2:$S$206,MATCH('Base data'!T2150,Lista!$P$2:$P$206,0),4)</f>
        <v>T_1_5</v>
      </c>
      <c r="W2150" s="78" t="str">
        <f>INDEX(Lista!$O$2:$S$206,MATCH('Base data'!T2150,Lista!$P$2:$P$206,0),5)</f>
        <v>Ekvationssystem</v>
      </c>
      <c r="X2150" s="214" t="s">
        <v>16772</v>
      </c>
    </row>
    <row r="2151" spans="1:24" x14ac:dyDescent="0.2">
      <c r="A2151" s="215">
        <v>9789152302484</v>
      </c>
      <c r="B2151" s="11">
        <v>6</v>
      </c>
      <c r="C2151" s="11" t="s">
        <v>415</v>
      </c>
      <c r="D2151" s="11" t="s">
        <v>292</v>
      </c>
      <c r="E2151" s="11" t="s">
        <v>282</v>
      </c>
      <c r="F2151" s="11" t="s">
        <v>382</v>
      </c>
      <c r="G2151" s="40" t="s">
        <v>421</v>
      </c>
      <c r="H2151" s="11" t="s">
        <v>213</v>
      </c>
      <c r="I2151" s="11">
        <v>9</v>
      </c>
      <c r="J2151" s="11" t="s">
        <v>34</v>
      </c>
      <c r="K2151" s="164" t="s">
        <v>365</v>
      </c>
      <c r="L2151" s="11" t="s">
        <v>12549</v>
      </c>
      <c r="M2151" s="11" t="str">
        <f t="shared" si="112"/>
        <v>6_x6_3x_R_9b</v>
      </c>
      <c r="N2151" s="11" t="s">
        <v>11537</v>
      </c>
      <c r="O2151" s="11" t="s">
        <v>1059</v>
      </c>
      <c r="P2151" s="11"/>
      <c r="Q2151" s="55" t="s">
        <v>7592</v>
      </c>
      <c r="R2151" s="11" t="s">
        <v>16186</v>
      </c>
      <c r="S2151" s="152" t="s">
        <v>8391</v>
      </c>
      <c r="T2151" s="78" t="str">
        <f t="shared" si="111"/>
        <v>y1_5_4y</v>
      </c>
      <c r="U2151" s="78" t="str">
        <f>INDEX(Lista!$O$2:$S$206,MATCH('Base data'!T2151,Lista!$P$2:$P$206,0),3)</f>
        <v>Ekvationssystem - Två lösningsmetoder</v>
      </c>
      <c r="V2151" s="78" t="str">
        <f>INDEX(Lista!$O$2:$S$206,MATCH('Base data'!T2151,Lista!$P$2:$P$206,0),4)</f>
        <v>T_1_5</v>
      </c>
      <c r="W2151" s="78" t="str">
        <f>INDEX(Lista!$O$2:$S$206,MATCH('Base data'!T2151,Lista!$P$2:$P$206,0),5)</f>
        <v>Ekvationssystem</v>
      </c>
      <c r="X2151" s="214" t="s">
        <v>16772</v>
      </c>
    </row>
    <row r="2152" spans="1:24" x14ac:dyDescent="0.2">
      <c r="A2152" s="215">
        <v>9789152302484</v>
      </c>
      <c r="B2152" s="11">
        <v>6</v>
      </c>
      <c r="C2152" s="11" t="s">
        <v>415</v>
      </c>
      <c r="D2152" s="11" t="s">
        <v>292</v>
      </c>
      <c r="E2152" s="11" t="s">
        <v>282</v>
      </c>
      <c r="F2152" s="11" t="s">
        <v>382</v>
      </c>
      <c r="G2152" s="40" t="s">
        <v>421</v>
      </c>
      <c r="H2152" s="11" t="s">
        <v>213</v>
      </c>
      <c r="I2152" s="11">
        <v>9</v>
      </c>
      <c r="J2152" s="11" t="s">
        <v>40</v>
      </c>
      <c r="K2152" s="164" t="s">
        <v>365</v>
      </c>
      <c r="L2152" s="11" t="s">
        <v>12549</v>
      </c>
      <c r="M2152" s="11" t="str">
        <f t="shared" si="112"/>
        <v>6_x6_3x_R_9c</v>
      </c>
      <c r="N2152" s="11" t="s">
        <v>11538</v>
      </c>
      <c r="O2152" s="11" t="s">
        <v>1059</v>
      </c>
      <c r="P2152" s="11"/>
      <c r="Q2152" s="55" t="s">
        <v>7593</v>
      </c>
      <c r="R2152" s="11" t="s">
        <v>16186</v>
      </c>
      <c r="S2152" s="152" t="s">
        <v>8391</v>
      </c>
      <c r="T2152" s="78" t="str">
        <f t="shared" si="111"/>
        <v>y1_5_4y</v>
      </c>
      <c r="U2152" s="78" t="str">
        <f>INDEX(Lista!$O$2:$S$206,MATCH('Base data'!T2152,Lista!$P$2:$P$206,0),3)</f>
        <v>Ekvationssystem - Två lösningsmetoder</v>
      </c>
      <c r="V2152" s="78" t="str">
        <f>INDEX(Lista!$O$2:$S$206,MATCH('Base data'!T2152,Lista!$P$2:$P$206,0),4)</f>
        <v>T_1_5</v>
      </c>
      <c r="W2152" s="78" t="str">
        <f>INDEX(Lista!$O$2:$S$206,MATCH('Base data'!T2152,Lista!$P$2:$P$206,0),5)</f>
        <v>Ekvationssystem</v>
      </c>
      <c r="X2152" s="214" t="s">
        <v>16772</v>
      </c>
    </row>
    <row r="2153" spans="1:24" x14ac:dyDescent="0.2">
      <c r="A2153" s="215">
        <v>9789152302484</v>
      </c>
      <c r="B2153" s="11">
        <v>6</v>
      </c>
      <c r="C2153" s="11" t="s">
        <v>415</v>
      </c>
      <c r="D2153" s="11" t="s">
        <v>292</v>
      </c>
      <c r="E2153" s="11" t="s">
        <v>282</v>
      </c>
      <c r="F2153" s="11" t="s">
        <v>382</v>
      </c>
      <c r="G2153" s="40" t="s">
        <v>421</v>
      </c>
      <c r="H2153" s="11" t="s">
        <v>213</v>
      </c>
      <c r="I2153" s="11">
        <v>10</v>
      </c>
      <c r="J2153" s="11" t="s">
        <v>31</v>
      </c>
      <c r="K2153" s="164" t="s">
        <v>365</v>
      </c>
      <c r="L2153" s="11" t="s">
        <v>12549</v>
      </c>
      <c r="M2153" s="11" t="str">
        <f t="shared" si="112"/>
        <v>6_x6_3x_R_10a</v>
      </c>
      <c r="N2153" s="11" t="s">
        <v>11539</v>
      </c>
      <c r="O2153" s="11" t="s">
        <v>1059</v>
      </c>
      <c r="P2153" s="11"/>
      <c r="Q2153" s="55" t="s">
        <v>7594</v>
      </c>
      <c r="R2153" s="11" t="s">
        <v>16186</v>
      </c>
      <c r="S2153" s="152" t="s">
        <v>8391</v>
      </c>
      <c r="T2153" s="78" t="str">
        <f t="shared" si="111"/>
        <v>y1_5_4y</v>
      </c>
      <c r="U2153" s="78" t="str">
        <f>INDEX(Lista!$O$2:$S$206,MATCH('Base data'!T2153,Lista!$P$2:$P$206,0),3)</f>
        <v>Ekvationssystem - Två lösningsmetoder</v>
      </c>
      <c r="V2153" s="78" t="str">
        <f>INDEX(Lista!$O$2:$S$206,MATCH('Base data'!T2153,Lista!$P$2:$P$206,0),4)</f>
        <v>T_1_5</v>
      </c>
      <c r="W2153" s="78" t="str">
        <f>INDEX(Lista!$O$2:$S$206,MATCH('Base data'!T2153,Lista!$P$2:$P$206,0),5)</f>
        <v>Ekvationssystem</v>
      </c>
      <c r="X2153" s="214" t="s">
        <v>16772</v>
      </c>
    </row>
    <row r="2154" spans="1:24" x14ac:dyDescent="0.2">
      <c r="A2154" s="215">
        <v>9789152302484</v>
      </c>
      <c r="B2154" s="11">
        <v>6</v>
      </c>
      <c r="C2154" s="11" t="s">
        <v>415</v>
      </c>
      <c r="D2154" s="11" t="s">
        <v>292</v>
      </c>
      <c r="E2154" s="11" t="s">
        <v>282</v>
      </c>
      <c r="F2154" s="11" t="s">
        <v>382</v>
      </c>
      <c r="G2154" s="40" t="s">
        <v>421</v>
      </c>
      <c r="H2154" s="11" t="s">
        <v>213</v>
      </c>
      <c r="I2154" s="11">
        <v>10</v>
      </c>
      <c r="J2154" s="11" t="s">
        <v>34</v>
      </c>
      <c r="K2154" s="164" t="s">
        <v>365</v>
      </c>
      <c r="L2154" s="11" t="s">
        <v>12549</v>
      </c>
      <c r="M2154" s="11" t="str">
        <f t="shared" si="112"/>
        <v>6_x6_3x_R_10b</v>
      </c>
      <c r="N2154" s="11" t="s">
        <v>11540</v>
      </c>
      <c r="O2154" s="11" t="s">
        <v>1059</v>
      </c>
      <c r="P2154" s="11"/>
      <c r="Q2154" s="55" t="s">
        <v>7595</v>
      </c>
      <c r="R2154" s="11" t="s">
        <v>16186</v>
      </c>
      <c r="S2154" s="152" t="s">
        <v>8391</v>
      </c>
      <c r="T2154" s="78" t="str">
        <f t="shared" si="111"/>
        <v>y1_5_4y</v>
      </c>
      <c r="U2154" s="78" t="str">
        <f>INDEX(Lista!$O$2:$S$206,MATCH('Base data'!T2154,Lista!$P$2:$P$206,0),3)</f>
        <v>Ekvationssystem - Två lösningsmetoder</v>
      </c>
      <c r="V2154" s="78" t="str">
        <f>INDEX(Lista!$O$2:$S$206,MATCH('Base data'!T2154,Lista!$P$2:$P$206,0),4)</f>
        <v>T_1_5</v>
      </c>
      <c r="W2154" s="78" t="str">
        <f>INDEX(Lista!$O$2:$S$206,MATCH('Base data'!T2154,Lista!$P$2:$P$206,0),5)</f>
        <v>Ekvationssystem</v>
      </c>
      <c r="X2154" s="214" t="s">
        <v>16772</v>
      </c>
    </row>
    <row r="2155" spans="1:24" x14ac:dyDescent="0.2">
      <c r="A2155" s="215">
        <v>9789152302484</v>
      </c>
      <c r="B2155" s="11">
        <v>6</v>
      </c>
      <c r="C2155" s="11" t="s">
        <v>415</v>
      </c>
      <c r="D2155" s="11" t="s">
        <v>292</v>
      </c>
      <c r="E2155" s="11" t="s">
        <v>282</v>
      </c>
      <c r="F2155" s="11" t="s">
        <v>382</v>
      </c>
      <c r="G2155" s="40" t="s">
        <v>421</v>
      </c>
      <c r="H2155" s="11" t="s">
        <v>213</v>
      </c>
      <c r="I2155" s="11">
        <v>10</v>
      </c>
      <c r="J2155" s="11" t="s">
        <v>40</v>
      </c>
      <c r="K2155" s="164" t="s">
        <v>365</v>
      </c>
      <c r="L2155" s="11" t="s">
        <v>12549</v>
      </c>
      <c r="M2155" s="11" t="str">
        <f t="shared" si="112"/>
        <v>6_x6_3x_R_10c</v>
      </c>
      <c r="N2155" s="11" t="s">
        <v>11541</v>
      </c>
      <c r="O2155" s="11" t="s">
        <v>1059</v>
      </c>
      <c r="P2155" s="11"/>
      <c r="Q2155" s="55" t="s">
        <v>7596</v>
      </c>
      <c r="R2155" s="11" t="s">
        <v>16186</v>
      </c>
      <c r="S2155" s="152" t="s">
        <v>8391</v>
      </c>
      <c r="T2155" s="78" t="str">
        <f t="shared" si="111"/>
        <v>y1_5_4y</v>
      </c>
      <c r="U2155" s="78" t="str">
        <f>INDEX(Lista!$O$2:$S$206,MATCH('Base data'!T2155,Lista!$P$2:$P$206,0),3)</f>
        <v>Ekvationssystem - Två lösningsmetoder</v>
      </c>
      <c r="V2155" s="78" t="str">
        <f>INDEX(Lista!$O$2:$S$206,MATCH('Base data'!T2155,Lista!$P$2:$P$206,0),4)</f>
        <v>T_1_5</v>
      </c>
      <c r="W2155" s="78" t="str">
        <f>INDEX(Lista!$O$2:$S$206,MATCH('Base data'!T2155,Lista!$P$2:$P$206,0),5)</f>
        <v>Ekvationssystem</v>
      </c>
      <c r="X2155" s="214" t="s">
        <v>16772</v>
      </c>
    </row>
    <row r="2156" spans="1:24" x14ac:dyDescent="0.2">
      <c r="A2156" s="215">
        <v>9789152302484</v>
      </c>
      <c r="B2156" s="11">
        <v>6</v>
      </c>
      <c r="C2156" s="11" t="s">
        <v>415</v>
      </c>
      <c r="D2156" s="11" t="s">
        <v>292</v>
      </c>
      <c r="E2156" s="11" t="s">
        <v>282</v>
      </c>
      <c r="F2156" s="11" t="s">
        <v>382</v>
      </c>
      <c r="G2156" s="40" t="s">
        <v>421</v>
      </c>
      <c r="H2156" s="11" t="s">
        <v>213</v>
      </c>
      <c r="I2156" s="11">
        <v>11</v>
      </c>
      <c r="J2156" s="11" t="s">
        <v>31</v>
      </c>
      <c r="K2156" s="164" t="s">
        <v>365</v>
      </c>
      <c r="L2156" s="11" t="s">
        <v>12549</v>
      </c>
      <c r="M2156" s="11" t="str">
        <f t="shared" si="112"/>
        <v>6_x6_3x_R_11a</v>
      </c>
      <c r="N2156" s="11" t="s">
        <v>11542</v>
      </c>
      <c r="O2156" s="11" t="s">
        <v>1059</v>
      </c>
      <c r="P2156" s="11"/>
      <c r="Q2156" s="55" t="s">
        <v>7597</v>
      </c>
      <c r="R2156" s="11" t="s">
        <v>16186</v>
      </c>
      <c r="S2156" s="152" t="s">
        <v>8391</v>
      </c>
      <c r="T2156" s="78" t="str">
        <f t="shared" si="111"/>
        <v>y1_5_4y</v>
      </c>
      <c r="U2156" s="78" t="str">
        <f>INDEX(Lista!$O$2:$S$206,MATCH('Base data'!T2156,Lista!$P$2:$P$206,0),3)</f>
        <v>Ekvationssystem - Två lösningsmetoder</v>
      </c>
      <c r="V2156" s="78" t="str">
        <f>INDEX(Lista!$O$2:$S$206,MATCH('Base data'!T2156,Lista!$P$2:$P$206,0),4)</f>
        <v>T_1_5</v>
      </c>
      <c r="W2156" s="78" t="str">
        <f>INDEX(Lista!$O$2:$S$206,MATCH('Base data'!T2156,Lista!$P$2:$P$206,0),5)</f>
        <v>Ekvationssystem</v>
      </c>
      <c r="X2156" s="214" t="s">
        <v>16772</v>
      </c>
    </row>
    <row r="2157" spans="1:24" x14ac:dyDescent="0.2">
      <c r="A2157" s="215">
        <v>9789152302484</v>
      </c>
      <c r="B2157" s="11">
        <v>6</v>
      </c>
      <c r="C2157" s="11" t="s">
        <v>415</v>
      </c>
      <c r="D2157" s="11" t="s">
        <v>292</v>
      </c>
      <c r="E2157" s="11" t="s">
        <v>282</v>
      </c>
      <c r="F2157" s="11" t="s">
        <v>382</v>
      </c>
      <c r="G2157" s="40" t="s">
        <v>421</v>
      </c>
      <c r="H2157" s="11" t="s">
        <v>213</v>
      </c>
      <c r="I2157" s="11">
        <v>11</v>
      </c>
      <c r="J2157" s="11" t="s">
        <v>34</v>
      </c>
      <c r="K2157" s="164" t="s">
        <v>365</v>
      </c>
      <c r="L2157" s="11" t="s">
        <v>12549</v>
      </c>
      <c r="M2157" s="11" t="str">
        <f t="shared" si="112"/>
        <v>6_x6_3x_R_11b</v>
      </c>
      <c r="N2157" s="11" t="s">
        <v>11543</v>
      </c>
      <c r="O2157" s="11" t="s">
        <v>1059</v>
      </c>
      <c r="P2157" s="11"/>
      <c r="Q2157" s="55" t="s">
        <v>7598</v>
      </c>
      <c r="R2157" s="11" t="s">
        <v>16186</v>
      </c>
      <c r="S2157" s="152" t="s">
        <v>8391</v>
      </c>
      <c r="T2157" s="78" t="str">
        <f t="shared" si="111"/>
        <v>y1_5_4y</v>
      </c>
      <c r="U2157" s="78" t="str">
        <f>INDEX(Lista!$O$2:$S$206,MATCH('Base data'!T2157,Lista!$P$2:$P$206,0),3)</f>
        <v>Ekvationssystem - Två lösningsmetoder</v>
      </c>
      <c r="V2157" s="78" t="str">
        <f>INDEX(Lista!$O$2:$S$206,MATCH('Base data'!T2157,Lista!$P$2:$P$206,0),4)</f>
        <v>T_1_5</v>
      </c>
      <c r="W2157" s="78" t="str">
        <f>INDEX(Lista!$O$2:$S$206,MATCH('Base data'!T2157,Lista!$P$2:$P$206,0),5)</f>
        <v>Ekvationssystem</v>
      </c>
      <c r="X2157" s="214" t="s">
        <v>16772</v>
      </c>
    </row>
    <row r="2158" spans="1:24" x14ac:dyDescent="0.2">
      <c r="A2158" s="215">
        <v>9789152302484</v>
      </c>
      <c r="B2158" s="11">
        <v>6</v>
      </c>
      <c r="C2158" s="11" t="s">
        <v>415</v>
      </c>
      <c r="D2158" s="11" t="s">
        <v>292</v>
      </c>
      <c r="E2158" s="11" t="s">
        <v>282</v>
      </c>
      <c r="F2158" s="11" t="s">
        <v>382</v>
      </c>
      <c r="G2158" s="40" t="s">
        <v>421</v>
      </c>
      <c r="H2158" s="11" t="s">
        <v>213</v>
      </c>
      <c r="I2158" s="11">
        <v>11</v>
      </c>
      <c r="J2158" s="11" t="s">
        <v>40</v>
      </c>
      <c r="K2158" s="164" t="s">
        <v>365</v>
      </c>
      <c r="L2158" s="11" t="s">
        <v>12549</v>
      </c>
      <c r="M2158" s="11" t="str">
        <f t="shared" si="112"/>
        <v>6_x6_3x_R_11c</v>
      </c>
      <c r="N2158" s="11" t="s">
        <v>11544</v>
      </c>
      <c r="O2158" s="11" t="s">
        <v>1059</v>
      </c>
      <c r="P2158" s="11"/>
      <c r="Q2158" s="55" t="s">
        <v>7599</v>
      </c>
      <c r="R2158" s="11" t="s">
        <v>16186</v>
      </c>
      <c r="S2158" s="152" t="s">
        <v>8391</v>
      </c>
      <c r="T2158" s="78" t="str">
        <f t="shared" si="111"/>
        <v>y1_5_4y</v>
      </c>
      <c r="U2158" s="78" t="str">
        <f>INDEX(Lista!$O$2:$S$206,MATCH('Base data'!T2158,Lista!$P$2:$P$206,0),3)</f>
        <v>Ekvationssystem - Två lösningsmetoder</v>
      </c>
      <c r="V2158" s="78" t="str">
        <f>INDEX(Lista!$O$2:$S$206,MATCH('Base data'!T2158,Lista!$P$2:$P$206,0),4)</f>
        <v>T_1_5</v>
      </c>
      <c r="W2158" s="78" t="str">
        <f>INDEX(Lista!$O$2:$S$206,MATCH('Base data'!T2158,Lista!$P$2:$P$206,0),5)</f>
        <v>Ekvationssystem</v>
      </c>
      <c r="X2158" s="214" t="s">
        <v>16772</v>
      </c>
    </row>
    <row r="2159" spans="1:24" x14ac:dyDescent="0.2">
      <c r="A2159" s="215">
        <v>9789152302484</v>
      </c>
      <c r="B2159" s="11">
        <v>6</v>
      </c>
      <c r="C2159" s="11" t="s">
        <v>415</v>
      </c>
      <c r="D2159" s="11" t="s">
        <v>292</v>
      </c>
      <c r="E2159" s="11" t="s">
        <v>282</v>
      </c>
      <c r="F2159" s="11" t="s">
        <v>382</v>
      </c>
      <c r="G2159" s="40" t="s">
        <v>421</v>
      </c>
      <c r="H2159" s="11" t="s">
        <v>213</v>
      </c>
      <c r="I2159" s="11">
        <v>12</v>
      </c>
      <c r="J2159" s="11" t="s">
        <v>31</v>
      </c>
      <c r="K2159" s="164" t="s">
        <v>365</v>
      </c>
      <c r="L2159" s="11" t="s">
        <v>12549</v>
      </c>
      <c r="M2159" s="11" t="str">
        <f t="shared" si="112"/>
        <v>6_x6_3x_R_12a</v>
      </c>
      <c r="N2159" s="11" t="s">
        <v>11545</v>
      </c>
      <c r="O2159" s="11" t="s">
        <v>1059</v>
      </c>
      <c r="P2159" s="11"/>
      <c r="Q2159" s="55" t="s">
        <v>7600</v>
      </c>
      <c r="R2159" s="11" t="s">
        <v>16186</v>
      </c>
      <c r="S2159" s="152" t="s">
        <v>8391</v>
      </c>
      <c r="T2159" s="78" t="str">
        <f t="shared" si="111"/>
        <v>y1_5_4y</v>
      </c>
      <c r="U2159" s="78" t="str">
        <f>INDEX(Lista!$O$2:$S$206,MATCH('Base data'!T2159,Lista!$P$2:$P$206,0),3)</f>
        <v>Ekvationssystem - Två lösningsmetoder</v>
      </c>
      <c r="V2159" s="78" t="str">
        <f>INDEX(Lista!$O$2:$S$206,MATCH('Base data'!T2159,Lista!$P$2:$P$206,0),4)</f>
        <v>T_1_5</v>
      </c>
      <c r="W2159" s="78" t="str">
        <f>INDEX(Lista!$O$2:$S$206,MATCH('Base data'!T2159,Lista!$P$2:$P$206,0),5)</f>
        <v>Ekvationssystem</v>
      </c>
      <c r="X2159" s="214" t="s">
        <v>16772</v>
      </c>
    </row>
    <row r="2160" spans="1:24" x14ac:dyDescent="0.2">
      <c r="A2160" s="215">
        <v>9789152302484</v>
      </c>
      <c r="B2160" s="11">
        <v>6</v>
      </c>
      <c r="C2160" s="11" t="s">
        <v>415</v>
      </c>
      <c r="D2160" s="11" t="s">
        <v>292</v>
      </c>
      <c r="E2160" s="11" t="s">
        <v>282</v>
      </c>
      <c r="F2160" s="11" t="s">
        <v>382</v>
      </c>
      <c r="G2160" s="40" t="s">
        <v>421</v>
      </c>
      <c r="H2160" s="11" t="s">
        <v>213</v>
      </c>
      <c r="I2160" s="11">
        <v>12</v>
      </c>
      <c r="J2160" s="11" t="s">
        <v>34</v>
      </c>
      <c r="K2160" s="164" t="s">
        <v>365</v>
      </c>
      <c r="L2160" s="11" t="s">
        <v>12549</v>
      </c>
      <c r="M2160" s="11" t="str">
        <f t="shared" si="112"/>
        <v>6_x6_3x_R_12b</v>
      </c>
      <c r="N2160" s="11" t="s">
        <v>11546</v>
      </c>
      <c r="O2160" s="11" t="s">
        <v>1059</v>
      </c>
      <c r="P2160" s="11"/>
      <c r="Q2160" s="55" t="s">
        <v>7601</v>
      </c>
      <c r="R2160" s="11" t="s">
        <v>16186</v>
      </c>
      <c r="S2160" s="152" t="s">
        <v>8391</v>
      </c>
      <c r="T2160" s="78" t="str">
        <f t="shared" si="111"/>
        <v>y1_5_4y</v>
      </c>
      <c r="U2160" s="78" t="str">
        <f>INDEX(Lista!$O$2:$S$206,MATCH('Base data'!T2160,Lista!$P$2:$P$206,0),3)</f>
        <v>Ekvationssystem - Två lösningsmetoder</v>
      </c>
      <c r="V2160" s="78" t="str">
        <f>INDEX(Lista!$O$2:$S$206,MATCH('Base data'!T2160,Lista!$P$2:$P$206,0),4)</f>
        <v>T_1_5</v>
      </c>
      <c r="W2160" s="78" t="str">
        <f>INDEX(Lista!$O$2:$S$206,MATCH('Base data'!T2160,Lista!$P$2:$P$206,0),5)</f>
        <v>Ekvationssystem</v>
      </c>
      <c r="X2160" s="214" t="s">
        <v>16772</v>
      </c>
    </row>
    <row r="2161" spans="1:24" x14ac:dyDescent="0.2">
      <c r="A2161" s="215">
        <v>9789152302484</v>
      </c>
      <c r="B2161" s="11">
        <v>6</v>
      </c>
      <c r="C2161" s="11" t="s">
        <v>415</v>
      </c>
      <c r="D2161" s="11" t="s">
        <v>292</v>
      </c>
      <c r="E2161" s="11" t="s">
        <v>282</v>
      </c>
      <c r="F2161" s="11" t="s">
        <v>382</v>
      </c>
      <c r="G2161" s="40" t="s">
        <v>421</v>
      </c>
      <c r="H2161" s="11" t="s">
        <v>213</v>
      </c>
      <c r="I2161" s="11">
        <v>12</v>
      </c>
      <c r="J2161" s="11" t="s">
        <v>40</v>
      </c>
      <c r="K2161" s="164" t="s">
        <v>365</v>
      </c>
      <c r="L2161" s="11" t="s">
        <v>12549</v>
      </c>
      <c r="M2161" s="11" t="str">
        <f t="shared" si="112"/>
        <v>6_x6_3x_R_12c</v>
      </c>
      <c r="N2161" s="11" t="s">
        <v>11547</v>
      </c>
      <c r="O2161" s="11" t="s">
        <v>1059</v>
      </c>
      <c r="P2161" s="11"/>
      <c r="Q2161" s="55" t="s">
        <v>7602</v>
      </c>
      <c r="R2161" s="11" t="s">
        <v>16186</v>
      </c>
      <c r="S2161" s="152" t="s">
        <v>8391</v>
      </c>
      <c r="T2161" s="78" t="str">
        <f t="shared" si="111"/>
        <v>y1_5_4y</v>
      </c>
      <c r="U2161" s="78" t="str">
        <f>INDEX(Lista!$O$2:$S$206,MATCH('Base data'!T2161,Lista!$P$2:$P$206,0),3)</f>
        <v>Ekvationssystem - Två lösningsmetoder</v>
      </c>
      <c r="V2161" s="78" t="str">
        <f>INDEX(Lista!$O$2:$S$206,MATCH('Base data'!T2161,Lista!$P$2:$P$206,0),4)</f>
        <v>T_1_5</v>
      </c>
      <c r="W2161" s="78" t="str">
        <f>INDEX(Lista!$O$2:$S$206,MATCH('Base data'!T2161,Lista!$P$2:$P$206,0),5)</f>
        <v>Ekvationssystem</v>
      </c>
      <c r="X2161" s="214" t="s">
        <v>16772</v>
      </c>
    </row>
    <row r="2162" spans="1:24" x14ac:dyDescent="0.2">
      <c r="A2162" s="215">
        <v>9789152302484</v>
      </c>
      <c r="B2162" s="11">
        <v>6</v>
      </c>
      <c r="C2162" s="11" t="s">
        <v>415</v>
      </c>
      <c r="D2162" s="11" t="s">
        <v>292</v>
      </c>
      <c r="E2162" s="11" t="s">
        <v>282</v>
      </c>
      <c r="F2162" s="11" t="s">
        <v>382</v>
      </c>
      <c r="G2162" s="40" t="s">
        <v>421</v>
      </c>
      <c r="H2162" s="11" t="s">
        <v>213</v>
      </c>
      <c r="I2162" s="11">
        <v>13</v>
      </c>
      <c r="J2162" s="11"/>
      <c r="K2162" s="164" t="s">
        <v>365</v>
      </c>
      <c r="L2162" s="11" t="s">
        <v>12549</v>
      </c>
      <c r="M2162" s="11" t="str">
        <f t="shared" si="112"/>
        <v>6_x6_3x_R_13</v>
      </c>
      <c r="N2162" s="11" t="s">
        <v>11548</v>
      </c>
      <c r="O2162" s="11" t="s">
        <v>1256</v>
      </c>
      <c r="P2162" s="11"/>
      <c r="Q2162" s="55" t="s">
        <v>7603</v>
      </c>
      <c r="R2162" s="11" t="s">
        <v>16186</v>
      </c>
      <c r="S2162" s="152" t="s">
        <v>8390</v>
      </c>
      <c r="T2162" s="78" t="str">
        <f t="shared" si="111"/>
        <v>y6_4y</v>
      </c>
      <c r="U2162" s="78" t="str">
        <f>INDEX(Lista!$O$2:$S$206,MATCH('Base data'!T2162,Lista!$P$2:$P$206,0),3)</f>
        <v>Problemlösning - Taluppfattning, aritmetik &amp; algebra</v>
      </c>
      <c r="V2162" s="78" t="str">
        <f>INDEX(Lista!$O$2:$S$206,MATCH('Base data'!T2162,Lista!$P$2:$P$206,0),4)</f>
        <v>P_6_4</v>
      </c>
      <c r="W2162" s="78" t="str">
        <f>INDEX(Lista!$O$2:$S$206,MATCH('Base data'!T2162,Lista!$P$2:$P$206,0),5)</f>
        <v>Problemlösning - Taluppfattning, aritmetik &amp; algebra</v>
      </c>
      <c r="X2162" s="214" t="s">
        <v>16772</v>
      </c>
    </row>
    <row r="2163" spans="1:24" x14ac:dyDescent="0.2">
      <c r="A2163" s="215">
        <v>9789152302484</v>
      </c>
      <c r="B2163" s="11">
        <v>6</v>
      </c>
      <c r="C2163" s="11" t="s">
        <v>415</v>
      </c>
      <c r="D2163" s="11" t="s">
        <v>292</v>
      </c>
      <c r="E2163" s="11" t="s">
        <v>282</v>
      </c>
      <c r="F2163" s="11" t="s">
        <v>382</v>
      </c>
      <c r="G2163" s="40" t="s">
        <v>421</v>
      </c>
      <c r="H2163" s="11" t="s">
        <v>213</v>
      </c>
      <c r="I2163" s="11">
        <v>14</v>
      </c>
      <c r="J2163" s="11"/>
      <c r="K2163" s="164" t="s">
        <v>365</v>
      </c>
      <c r="L2163" s="11" t="s">
        <v>12549</v>
      </c>
      <c r="M2163" s="11" t="str">
        <f t="shared" si="112"/>
        <v>6_x6_3x_R_14</v>
      </c>
      <c r="N2163" s="11" t="s">
        <v>11549</v>
      </c>
      <c r="O2163" s="11" t="s">
        <v>1256</v>
      </c>
      <c r="P2163" s="11"/>
      <c r="Q2163" s="55" t="s">
        <v>7604</v>
      </c>
      <c r="R2163" s="11" t="s">
        <v>16186</v>
      </c>
      <c r="S2163" s="152" t="s">
        <v>8390</v>
      </c>
      <c r="T2163" s="78" t="str">
        <f t="shared" si="111"/>
        <v>y6_4y</v>
      </c>
      <c r="U2163" s="78" t="str">
        <f>INDEX(Lista!$O$2:$S$206,MATCH('Base data'!T2163,Lista!$P$2:$P$206,0),3)</f>
        <v>Problemlösning - Taluppfattning, aritmetik &amp; algebra</v>
      </c>
      <c r="V2163" s="78" t="str">
        <f>INDEX(Lista!$O$2:$S$206,MATCH('Base data'!T2163,Lista!$P$2:$P$206,0),4)</f>
        <v>P_6_4</v>
      </c>
      <c r="W2163" s="78" t="str">
        <f>INDEX(Lista!$O$2:$S$206,MATCH('Base data'!T2163,Lista!$P$2:$P$206,0),5)</f>
        <v>Problemlösning - Taluppfattning, aritmetik &amp; algebra</v>
      </c>
      <c r="X2163" s="214" t="s">
        <v>16772</v>
      </c>
    </row>
    <row r="2164" spans="1:24" x14ac:dyDescent="0.2">
      <c r="A2164" s="215">
        <v>9789152302484</v>
      </c>
      <c r="B2164" s="11">
        <v>6</v>
      </c>
      <c r="C2164" s="11" t="s">
        <v>415</v>
      </c>
      <c r="D2164" s="11" t="s">
        <v>292</v>
      </c>
      <c r="E2164" s="11" t="s">
        <v>282</v>
      </c>
      <c r="F2164" s="11" t="s">
        <v>382</v>
      </c>
      <c r="G2164" s="40" t="s">
        <v>421</v>
      </c>
      <c r="H2164" s="11" t="s">
        <v>213</v>
      </c>
      <c r="I2164" s="11">
        <v>15</v>
      </c>
      <c r="J2164" s="11"/>
      <c r="K2164" s="164" t="s">
        <v>365</v>
      </c>
      <c r="L2164" s="11" t="s">
        <v>12549</v>
      </c>
      <c r="M2164" s="11" t="str">
        <f t="shared" si="112"/>
        <v>6_x6_3x_R_15</v>
      </c>
      <c r="N2164" s="11" t="s">
        <v>11550</v>
      </c>
      <c r="O2164" s="11" t="s">
        <v>1256</v>
      </c>
      <c r="P2164" s="11"/>
      <c r="Q2164" s="55" t="s">
        <v>7605</v>
      </c>
      <c r="R2164" s="11" t="s">
        <v>16186</v>
      </c>
      <c r="S2164" s="152" t="s">
        <v>8390</v>
      </c>
      <c r="T2164" s="78" t="str">
        <f t="shared" si="111"/>
        <v>y6_4y</v>
      </c>
      <c r="U2164" s="78" t="str">
        <f>INDEX(Lista!$O$2:$S$206,MATCH('Base data'!T2164,Lista!$P$2:$P$206,0),3)</f>
        <v>Problemlösning - Taluppfattning, aritmetik &amp; algebra</v>
      </c>
      <c r="V2164" s="78" t="str">
        <f>INDEX(Lista!$O$2:$S$206,MATCH('Base data'!T2164,Lista!$P$2:$P$206,0),4)</f>
        <v>P_6_4</v>
      </c>
      <c r="W2164" s="78" t="str">
        <f>INDEX(Lista!$O$2:$S$206,MATCH('Base data'!T2164,Lista!$P$2:$P$206,0),5)</f>
        <v>Problemlösning - Taluppfattning, aritmetik &amp; algebra</v>
      </c>
      <c r="X2164" s="214" t="s">
        <v>16772</v>
      </c>
    </row>
    <row r="2165" spans="1:24" ht="32" x14ac:dyDescent="0.2">
      <c r="A2165" s="215">
        <v>9789152302484</v>
      </c>
      <c r="B2165" s="11">
        <v>6</v>
      </c>
      <c r="C2165" s="11" t="s">
        <v>415</v>
      </c>
      <c r="D2165" s="11" t="s">
        <v>292</v>
      </c>
      <c r="E2165" s="11" t="s">
        <v>282</v>
      </c>
      <c r="F2165" s="11" t="s">
        <v>382</v>
      </c>
      <c r="G2165" s="40" t="s">
        <v>421</v>
      </c>
      <c r="H2165" s="11" t="s">
        <v>213</v>
      </c>
      <c r="I2165" s="11">
        <v>16</v>
      </c>
      <c r="J2165" s="11"/>
      <c r="K2165" s="164" t="s">
        <v>365</v>
      </c>
      <c r="L2165" s="11" t="s">
        <v>12549</v>
      </c>
      <c r="M2165" s="11" t="str">
        <f t="shared" si="112"/>
        <v>6_x6_3x_R_16</v>
      </c>
      <c r="N2165" s="11" t="s">
        <v>11551</v>
      </c>
      <c r="O2165" s="11" t="s">
        <v>1256</v>
      </c>
      <c r="P2165" s="11"/>
      <c r="Q2165" s="55" t="s">
        <v>7606</v>
      </c>
      <c r="R2165" s="11" t="s">
        <v>16186</v>
      </c>
      <c r="S2165" s="152" t="s">
        <v>8390</v>
      </c>
      <c r="T2165" s="78" t="str">
        <f t="shared" si="111"/>
        <v>y6_4y</v>
      </c>
      <c r="U2165" s="78" t="str">
        <f>INDEX(Lista!$O$2:$S$206,MATCH('Base data'!T2165,Lista!$P$2:$P$206,0),3)</f>
        <v>Problemlösning - Taluppfattning, aritmetik &amp; algebra</v>
      </c>
      <c r="V2165" s="78" t="str">
        <f>INDEX(Lista!$O$2:$S$206,MATCH('Base data'!T2165,Lista!$P$2:$P$206,0),4)</f>
        <v>P_6_4</v>
      </c>
      <c r="W2165" s="78" t="str">
        <f>INDEX(Lista!$O$2:$S$206,MATCH('Base data'!T2165,Lista!$P$2:$P$206,0),5)</f>
        <v>Problemlösning - Taluppfattning, aritmetik &amp; algebra</v>
      </c>
      <c r="X2165" s="214" t="s">
        <v>16772</v>
      </c>
    </row>
    <row r="2166" spans="1:24" x14ac:dyDescent="0.2">
      <c r="A2166" s="215">
        <v>9789152302484</v>
      </c>
      <c r="B2166" s="11">
        <v>6</v>
      </c>
      <c r="C2166" s="11" t="s">
        <v>415</v>
      </c>
      <c r="D2166" s="11" t="s">
        <v>292</v>
      </c>
      <c r="E2166" s="11" t="s">
        <v>282</v>
      </c>
      <c r="F2166" s="11" t="s">
        <v>382</v>
      </c>
      <c r="G2166" s="40" t="s">
        <v>421</v>
      </c>
      <c r="H2166" s="11" t="s">
        <v>213</v>
      </c>
      <c r="I2166" s="11">
        <v>17</v>
      </c>
      <c r="J2166" s="11"/>
      <c r="K2166" s="164" t="s">
        <v>365</v>
      </c>
      <c r="L2166" s="11" t="s">
        <v>12549</v>
      </c>
      <c r="M2166" s="11" t="str">
        <f t="shared" si="112"/>
        <v>6_x6_3x_R_17</v>
      </c>
      <c r="N2166" s="11" t="s">
        <v>11552</v>
      </c>
      <c r="O2166" s="11" t="s">
        <v>1256</v>
      </c>
      <c r="P2166" s="11"/>
      <c r="Q2166" s="55" t="s">
        <v>7607</v>
      </c>
      <c r="R2166" s="11" t="s">
        <v>16186</v>
      </c>
      <c r="S2166" s="152" t="s">
        <v>8390</v>
      </c>
      <c r="T2166" s="78" t="str">
        <f t="shared" si="111"/>
        <v>y6_4y</v>
      </c>
      <c r="U2166" s="78" t="str">
        <f>INDEX(Lista!$O$2:$S$206,MATCH('Base data'!T2166,Lista!$P$2:$P$206,0),3)</f>
        <v>Problemlösning - Taluppfattning, aritmetik &amp; algebra</v>
      </c>
      <c r="V2166" s="78" t="str">
        <f>INDEX(Lista!$O$2:$S$206,MATCH('Base data'!T2166,Lista!$P$2:$P$206,0),4)</f>
        <v>P_6_4</v>
      </c>
      <c r="W2166" s="78" t="str">
        <f>INDEX(Lista!$O$2:$S$206,MATCH('Base data'!T2166,Lista!$P$2:$P$206,0),5)</f>
        <v>Problemlösning - Taluppfattning, aritmetik &amp; algebra</v>
      </c>
      <c r="X2166" s="214" t="s">
        <v>16772</v>
      </c>
    </row>
    <row r="2167" spans="1:24" x14ac:dyDescent="0.2">
      <c r="A2167" s="215">
        <v>9789152302484</v>
      </c>
      <c r="B2167" s="11">
        <v>6</v>
      </c>
      <c r="C2167" s="11" t="s">
        <v>415</v>
      </c>
      <c r="D2167" s="11" t="s">
        <v>292</v>
      </c>
      <c r="E2167" s="11" t="s">
        <v>282</v>
      </c>
      <c r="F2167" s="11" t="s">
        <v>382</v>
      </c>
      <c r="G2167" s="40" t="s">
        <v>421</v>
      </c>
      <c r="H2167" s="11" t="s">
        <v>213</v>
      </c>
      <c r="I2167" s="11">
        <v>18</v>
      </c>
      <c r="J2167" s="11"/>
      <c r="K2167" s="164" t="s">
        <v>365</v>
      </c>
      <c r="L2167" s="11" t="s">
        <v>12549</v>
      </c>
      <c r="M2167" s="11" t="str">
        <f t="shared" si="112"/>
        <v>6_x6_3x_R_18</v>
      </c>
      <c r="N2167" s="11" t="s">
        <v>11553</v>
      </c>
      <c r="O2167" s="11" t="s">
        <v>1256</v>
      </c>
      <c r="P2167" s="11"/>
      <c r="Q2167" s="55" t="s">
        <v>7608</v>
      </c>
      <c r="R2167" s="11" t="s">
        <v>16186</v>
      </c>
      <c r="S2167" s="152" t="s">
        <v>8390</v>
      </c>
      <c r="T2167" s="78" t="str">
        <f t="shared" si="111"/>
        <v>y6_4y</v>
      </c>
      <c r="U2167" s="78" t="str">
        <f>INDEX(Lista!$O$2:$S$206,MATCH('Base data'!T2167,Lista!$P$2:$P$206,0),3)</f>
        <v>Problemlösning - Taluppfattning, aritmetik &amp; algebra</v>
      </c>
      <c r="V2167" s="78" t="str">
        <f>INDEX(Lista!$O$2:$S$206,MATCH('Base data'!T2167,Lista!$P$2:$P$206,0),4)</f>
        <v>P_6_4</v>
      </c>
      <c r="W2167" s="78" t="str">
        <f>INDEX(Lista!$O$2:$S$206,MATCH('Base data'!T2167,Lista!$P$2:$P$206,0),5)</f>
        <v>Problemlösning - Taluppfattning, aritmetik &amp; algebra</v>
      </c>
      <c r="X2167" s="214" t="s">
        <v>16772</v>
      </c>
    </row>
    <row r="2168" spans="1:24" ht="32" x14ac:dyDescent="0.2">
      <c r="A2168" s="215">
        <v>9789152302484</v>
      </c>
      <c r="B2168" s="11">
        <v>6</v>
      </c>
      <c r="C2168" s="11" t="s">
        <v>415</v>
      </c>
      <c r="D2168" s="11" t="s">
        <v>292</v>
      </c>
      <c r="E2168" s="11" t="s">
        <v>282</v>
      </c>
      <c r="F2168" s="11" t="s">
        <v>382</v>
      </c>
      <c r="G2168" s="40" t="s">
        <v>421</v>
      </c>
      <c r="H2168" s="11" t="s">
        <v>213</v>
      </c>
      <c r="I2168" s="11">
        <v>19</v>
      </c>
      <c r="J2168" s="11"/>
      <c r="K2168" s="164" t="s">
        <v>365</v>
      </c>
      <c r="L2168" s="11" t="s">
        <v>12549</v>
      </c>
      <c r="M2168" s="11" t="str">
        <f t="shared" si="112"/>
        <v>6_x6_3x_R_19</v>
      </c>
      <c r="N2168" s="11" t="s">
        <v>11554</v>
      </c>
      <c r="O2168" s="11" t="s">
        <v>1256</v>
      </c>
      <c r="P2168" s="11"/>
      <c r="Q2168" s="55" t="s">
        <v>7609</v>
      </c>
      <c r="R2168" s="11" t="s">
        <v>16186</v>
      </c>
      <c r="S2168" s="152" t="s">
        <v>8390</v>
      </c>
      <c r="T2168" s="78" t="str">
        <f t="shared" si="111"/>
        <v>y6_4y</v>
      </c>
      <c r="U2168" s="78" t="str">
        <f>INDEX(Lista!$O$2:$S$206,MATCH('Base data'!T2168,Lista!$P$2:$P$206,0),3)</f>
        <v>Problemlösning - Taluppfattning, aritmetik &amp; algebra</v>
      </c>
      <c r="V2168" s="78" t="str">
        <f>INDEX(Lista!$O$2:$S$206,MATCH('Base data'!T2168,Lista!$P$2:$P$206,0),4)</f>
        <v>P_6_4</v>
      </c>
      <c r="W2168" s="78" t="str">
        <f>INDEX(Lista!$O$2:$S$206,MATCH('Base data'!T2168,Lista!$P$2:$P$206,0),5)</f>
        <v>Problemlösning - Taluppfattning, aritmetik &amp; algebra</v>
      </c>
      <c r="X2168" s="214" t="s">
        <v>16772</v>
      </c>
    </row>
    <row r="2169" spans="1:24" x14ac:dyDescent="0.2">
      <c r="A2169" s="215">
        <v>9789152302484</v>
      </c>
      <c r="B2169" s="11">
        <v>6</v>
      </c>
      <c r="C2169" s="11" t="s">
        <v>415</v>
      </c>
      <c r="D2169" s="11" t="s">
        <v>292</v>
      </c>
      <c r="E2169" s="11" t="s">
        <v>282</v>
      </c>
      <c r="F2169" s="11" t="s">
        <v>382</v>
      </c>
      <c r="G2169" s="40" t="s">
        <v>421</v>
      </c>
      <c r="H2169" s="11" t="s">
        <v>213</v>
      </c>
      <c r="I2169" s="11">
        <v>20</v>
      </c>
      <c r="J2169" s="11"/>
      <c r="K2169" s="164" t="s">
        <v>365</v>
      </c>
      <c r="L2169" s="11" t="s">
        <v>12549</v>
      </c>
      <c r="M2169" s="11" t="str">
        <f t="shared" si="112"/>
        <v>6_x6_3x_R_20</v>
      </c>
      <c r="N2169" s="11" t="s">
        <v>11555</v>
      </c>
      <c r="O2169" s="11" t="s">
        <v>1256</v>
      </c>
      <c r="P2169" s="11"/>
      <c r="Q2169" s="55" t="s">
        <v>7610</v>
      </c>
      <c r="R2169" s="11" t="s">
        <v>7611</v>
      </c>
      <c r="S2169" s="152" t="s">
        <v>8390</v>
      </c>
      <c r="T2169" s="78" t="str">
        <f t="shared" si="111"/>
        <v>y6_4y</v>
      </c>
      <c r="U2169" s="78" t="str">
        <f>INDEX(Lista!$O$2:$S$206,MATCH('Base data'!T2169,Lista!$P$2:$P$206,0),3)</f>
        <v>Problemlösning - Taluppfattning, aritmetik &amp; algebra</v>
      </c>
      <c r="V2169" s="78" t="str">
        <f>INDEX(Lista!$O$2:$S$206,MATCH('Base data'!T2169,Lista!$P$2:$P$206,0),4)</f>
        <v>P_6_4</v>
      </c>
      <c r="W2169" s="78" t="str">
        <f>INDEX(Lista!$O$2:$S$206,MATCH('Base data'!T2169,Lista!$P$2:$P$206,0),5)</f>
        <v>Problemlösning - Taluppfattning, aritmetik &amp; algebra</v>
      </c>
      <c r="X2169" s="214" t="s">
        <v>16772</v>
      </c>
    </row>
    <row r="2170" spans="1:24" x14ac:dyDescent="0.2">
      <c r="A2170" s="215">
        <v>9789152302484</v>
      </c>
      <c r="B2170" s="11">
        <v>6</v>
      </c>
      <c r="C2170" s="11" t="s">
        <v>415</v>
      </c>
      <c r="D2170" s="11" t="s">
        <v>292</v>
      </c>
      <c r="E2170" s="11" t="s">
        <v>282</v>
      </c>
      <c r="F2170" s="11" t="s">
        <v>383</v>
      </c>
      <c r="G2170" s="11" t="s">
        <v>418</v>
      </c>
      <c r="H2170" s="11" t="s">
        <v>213</v>
      </c>
      <c r="I2170" s="11">
        <v>1</v>
      </c>
      <c r="J2170" s="11"/>
      <c r="K2170" s="164" t="s">
        <v>365</v>
      </c>
      <c r="L2170" s="11" t="s">
        <v>12549</v>
      </c>
      <c r="M2170" s="11" t="str">
        <f t="shared" si="112"/>
        <v>6_x6_4x_R_1</v>
      </c>
      <c r="N2170" s="11" t="s">
        <v>11556</v>
      </c>
      <c r="O2170" s="11" t="s">
        <v>328</v>
      </c>
      <c r="P2170" s="11"/>
      <c r="Q2170" s="55" t="s">
        <v>7612</v>
      </c>
      <c r="R2170" s="11" t="s">
        <v>16186</v>
      </c>
      <c r="S2170" s="152" t="s">
        <v>8337</v>
      </c>
      <c r="T2170" s="78" t="str">
        <f t="shared" si="111"/>
        <v>y4_12_2y</v>
      </c>
      <c r="U2170" s="78" t="str">
        <f>INDEX(Lista!$O$2:$S$206,MATCH('Base data'!T2170,Lista!$P$2:$P$206,0),3)</f>
        <v>Likformighet - Trianglar</v>
      </c>
      <c r="V2170" s="78" t="str">
        <f>INDEX(Lista!$O$2:$S$206,MATCH('Base data'!T2170,Lista!$P$2:$P$206,0),4)</f>
        <v>G_4_12</v>
      </c>
      <c r="W2170" s="78" t="str">
        <f>INDEX(Lista!$O$2:$S$206,MATCH('Base data'!T2170,Lista!$P$2:$P$206,0),5)</f>
        <v>Likformighet</v>
      </c>
      <c r="X2170" s="214" t="s">
        <v>16772</v>
      </c>
    </row>
    <row r="2171" spans="1:24" x14ac:dyDescent="0.2">
      <c r="A2171" s="215">
        <v>9789152302484</v>
      </c>
      <c r="B2171" s="11">
        <v>6</v>
      </c>
      <c r="C2171" s="11" t="s">
        <v>415</v>
      </c>
      <c r="D2171" s="11" t="s">
        <v>292</v>
      </c>
      <c r="E2171" s="11" t="s">
        <v>282</v>
      </c>
      <c r="F2171" s="11" t="s">
        <v>383</v>
      </c>
      <c r="G2171" s="11" t="s">
        <v>418</v>
      </c>
      <c r="H2171" s="11" t="s">
        <v>213</v>
      </c>
      <c r="I2171" s="11">
        <v>2</v>
      </c>
      <c r="J2171" s="11"/>
      <c r="K2171" s="164" t="s">
        <v>365</v>
      </c>
      <c r="L2171" s="11" t="s">
        <v>12549</v>
      </c>
      <c r="M2171" s="11" t="str">
        <f t="shared" si="112"/>
        <v>6_x6_4x_R_2</v>
      </c>
      <c r="N2171" s="11" t="s">
        <v>11557</v>
      </c>
      <c r="O2171" s="11" t="s">
        <v>1256</v>
      </c>
      <c r="P2171" s="11"/>
      <c r="Q2171" s="55" t="s">
        <v>7613</v>
      </c>
      <c r="R2171" s="11" t="s">
        <v>7614</v>
      </c>
      <c r="S2171" s="152" t="s">
        <v>8337</v>
      </c>
      <c r="T2171" s="78" t="str">
        <f t="shared" si="111"/>
        <v>y4_12_2y</v>
      </c>
      <c r="U2171" s="78" t="str">
        <f>INDEX(Lista!$O$2:$S$206,MATCH('Base data'!T2171,Lista!$P$2:$P$206,0),3)</f>
        <v>Likformighet - Trianglar</v>
      </c>
      <c r="V2171" s="78" t="str">
        <f>INDEX(Lista!$O$2:$S$206,MATCH('Base data'!T2171,Lista!$P$2:$P$206,0),4)</f>
        <v>G_4_12</v>
      </c>
      <c r="W2171" s="78" t="str">
        <f>INDEX(Lista!$O$2:$S$206,MATCH('Base data'!T2171,Lista!$P$2:$P$206,0),5)</f>
        <v>Likformighet</v>
      </c>
      <c r="X2171" s="214" t="s">
        <v>16772</v>
      </c>
    </row>
    <row r="2172" spans="1:24" x14ac:dyDescent="0.2">
      <c r="A2172" s="215">
        <v>9789152302484</v>
      </c>
      <c r="B2172" s="11">
        <v>6</v>
      </c>
      <c r="C2172" s="11" t="s">
        <v>415</v>
      </c>
      <c r="D2172" s="11" t="s">
        <v>292</v>
      </c>
      <c r="E2172" s="11" t="s">
        <v>282</v>
      </c>
      <c r="F2172" s="11" t="s">
        <v>383</v>
      </c>
      <c r="G2172" s="11" t="s">
        <v>418</v>
      </c>
      <c r="H2172" s="11" t="s">
        <v>213</v>
      </c>
      <c r="I2172" s="11">
        <v>3</v>
      </c>
      <c r="J2172" s="11"/>
      <c r="K2172" s="164" t="s">
        <v>365</v>
      </c>
      <c r="L2172" s="11" t="s">
        <v>12549</v>
      </c>
      <c r="M2172" s="11" t="str">
        <f t="shared" si="112"/>
        <v>6_x6_4x_R_3</v>
      </c>
      <c r="N2172" s="11" t="s">
        <v>11558</v>
      </c>
      <c r="O2172" s="11" t="s">
        <v>1256</v>
      </c>
      <c r="P2172" s="11"/>
      <c r="Q2172" s="55" t="s">
        <v>7615</v>
      </c>
      <c r="R2172" s="11" t="s">
        <v>7616</v>
      </c>
      <c r="S2172" s="152" t="s">
        <v>8337</v>
      </c>
      <c r="T2172" s="78" t="str">
        <f t="shared" si="111"/>
        <v>y4_12_2y</v>
      </c>
      <c r="U2172" s="78" t="str">
        <f>INDEX(Lista!$O$2:$S$206,MATCH('Base data'!T2172,Lista!$P$2:$P$206,0),3)</f>
        <v>Likformighet - Trianglar</v>
      </c>
      <c r="V2172" s="78" t="str">
        <f>INDEX(Lista!$O$2:$S$206,MATCH('Base data'!T2172,Lista!$P$2:$P$206,0),4)</f>
        <v>G_4_12</v>
      </c>
      <c r="W2172" s="78" t="str">
        <f>INDEX(Lista!$O$2:$S$206,MATCH('Base data'!T2172,Lista!$P$2:$P$206,0),5)</f>
        <v>Likformighet</v>
      </c>
      <c r="X2172" s="214" t="s">
        <v>16772</v>
      </c>
    </row>
    <row r="2173" spans="1:24" x14ac:dyDescent="0.2">
      <c r="A2173" s="215">
        <v>9789152302484</v>
      </c>
      <c r="B2173" s="11">
        <v>6</v>
      </c>
      <c r="C2173" s="11" t="s">
        <v>415</v>
      </c>
      <c r="D2173" s="11" t="s">
        <v>292</v>
      </c>
      <c r="E2173" s="11" t="s">
        <v>282</v>
      </c>
      <c r="F2173" s="11" t="s">
        <v>383</v>
      </c>
      <c r="G2173" s="11" t="s">
        <v>418</v>
      </c>
      <c r="H2173" s="11" t="s">
        <v>213</v>
      </c>
      <c r="I2173" s="11">
        <v>4</v>
      </c>
      <c r="J2173" s="11" t="s">
        <v>31</v>
      </c>
      <c r="K2173" s="164" t="s">
        <v>365</v>
      </c>
      <c r="L2173" s="11" t="s">
        <v>12549</v>
      </c>
      <c r="M2173" s="11" t="str">
        <f t="shared" si="112"/>
        <v>6_x6_4x_R_4a</v>
      </c>
      <c r="N2173" s="11" t="s">
        <v>11559</v>
      </c>
      <c r="O2173" s="11" t="s">
        <v>328</v>
      </c>
      <c r="P2173" s="11"/>
      <c r="Q2173" s="55" t="s">
        <v>7617</v>
      </c>
      <c r="R2173" s="11" t="s">
        <v>7618</v>
      </c>
      <c r="S2173" s="152" t="s">
        <v>8393</v>
      </c>
      <c r="T2173" s="78" t="str">
        <f t="shared" si="111"/>
        <v>y4_18_8y</v>
      </c>
      <c r="U2173" s="78" t="str">
        <f>INDEX(Lista!$O$2:$S$206,MATCH('Base data'!T2173,Lista!$P$2:$P$206,0),3)</f>
        <v>Satser &amp; bevis - Topptriangelsatsen &amp; transversalsatsen</v>
      </c>
      <c r="V2173" s="78" t="str">
        <f>INDEX(Lista!$O$2:$S$206,MATCH('Base data'!T2173,Lista!$P$2:$P$206,0),4)</f>
        <v>G_4_18</v>
      </c>
      <c r="W2173" s="78" t="str">
        <f>INDEX(Lista!$O$2:$S$206,MATCH('Base data'!T2173,Lista!$P$2:$P$206,0),5)</f>
        <v>Satser &amp; bevis</v>
      </c>
      <c r="X2173" s="214" t="s">
        <v>16772</v>
      </c>
    </row>
    <row r="2174" spans="1:24" x14ac:dyDescent="0.2">
      <c r="A2174" s="215">
        <v>9789152302484</v>
      </c>
      <c r="B2174" s="11">
        <v>6</v>
      </c>
      <c r="C2174" s="11" t="s">
        <v>415</v>
      </c>
      <c r="D2174" s="11" t="s">
        <v>292</v>
      </c>
      <c r="E2174" s="11" t="s">
        <v>282</v>
      </c>
      <c r="F2174" s="11" t="s">
        <v>383</v>
      </c>
      <c r="G2174" s="11" t="s">
        <v>418</v>
      </c>
      <c r="H2174" s="11" t="s">
        <v>213</v>
      </c>
      <c r="I2174" s="11">
        <v>4</v>
      </c>
      <c r="J2174" s="11" t="s">
        <v>34</v>
      </c>
      <c r="K2174" s="164" t="s">
        <v>365</v>
      </c>
      <c r="L2174" s="11" t="s">
        <v>12549</v>
      </c>
      <c r="M2174" s="11" t="str">
        <f t="shared" si="112"/>
        <v>6_x6_4x_R_4b</v>
      </c>
      <c r="N2174" s="11" t="s">
        <v>11560</v>
      </c>
      <c r="O2174" s="11" t="s">
        <v>328</v>
      </c>
      <c r="P2174" s="11"/>
      <c r="Q2174" s="55" t="s">
        <v>7617</v>
      </c>
      <c r="R2174" s="11" t="s">
        <v>7619</v>
      </c>
      <c r="S2174" s="152" t="s">
        <v>8393</v>
      </c>
      <c r="T2174" s="78" t="str">
        <f t="shared" ref="T2174:T2237" si="113">"y"&amp;S2174&amp;"y"</f>
        <v>y4_18_8y</v>
      </c>
      <c r="U2174" s="78" t="str">
        <f>INDEX(Lista!$O$2:$S$206,MATCH('Base data'!T2174,Lista!$P$2:$P$206,0),3)</f>
        <v>Satser &amp; bevis - Topptriangelsatsen &amp; transversalsatsen</v>
      </c>
      <c r="V2174" s="78" t="str">
        <f>INDEX(Lista!$O$2:$S$206,MATCH('Base data'!T2174,Lista!$P$2:$P$206,0),4)</f>
        <v>G_4_18</v>
      </c>
      <c r="W2174" s="78" t="str">
        <f>INDEX(Lista!$O$2:$S$206,MATCH('Base data'!T2174,Lista!$P$2:$P$206,0),5)</f>
        <v>Satser &amp; bevis</v>
      </c>
      <c r="X2174" s="214" t="s">
        <v>16772</v>
      </c>
    </row>
    <row r="2175" spans="1:24" x14ac:dyDescent="0.2">
      <c r="A2175" s="215">
        <v>9789152302484</v>
      </c>
      <c r="B2175" s="11">
        <v>6</v>
      </c>
      <c r="C2175" s="11" t="s">
        <v>415</v>
      </c>
      <c r="D2175" s="11" t="s">
        <v>292</v>
      </c>
      <c r="E2175" s="11" t="s">
        <v>282</v>
      </c>
      <c r="F2175" s="11" t="s">
        <v>383</v>
      </c>
      <c r="G2175" s="11" t="s">
        <v>418</v>
      </c>
      <c r="H2175" s="11" t="s">
        <v>213</v>
      </c>
      <c r="I2175" s="11">
        <v>5</v>
      </c>
      <c r="J2175" s="11" t="s">
        <v>31</v>
      </c>
      <c r="K2175" s="164" t="s">
        <v>365</v>
      </c>
      <c r="L2175" s="11" t="s">
        <v>12549</v>
      </c>
      <c r="M2175" s="11" t="str">
        <f t="shared" si="112"/>
        <v>6_x6_4x_R_5a</v>
      </c>
      <c r="N2175" s="11" t="s">
        <v>11561</v>
      </c>
      <c r="O2175" s="11" t="s">
        <v>328</v>
      </c>
      <c r="P2175" s="11"/>
      <c r="Q2175" s="55" t="s">
        <v>7617</v>
      </c>
      <c r="R2175" s="11" t="s">
        <v>7620</v>
      </c>
      <c r="S2175" s="152" t="s">
        <v>8393</v>
      </c>
      <c r="T2175" s="78" t="str">
        <f t="shared" si="113"/>
        <v>y4_18_8y</v>
      </c>
      <c r="U2175" s="78" t="str">
        <f>INDEX(Lista!$O$2:$S$206,MATCH('Base data'!T2175,Lista!$P$2:$P$206,0),3)</f>
        <v>Satser &amp; bevis - Topptriangelsatsen &amp; transversalsatsen</v>
      </c>
      <c r="V2175" s="78" t="str">
        <f>INDEX(Lista!$O$2:$S$206,MATCH('Base data'!T2175,Lista!$P$2:$P$206,0),4)</f>
        <v>G_4_18</v>
      </c>
      <c r="W2175" s="78" t="str">
        <f>INDEX(Lista!$O$2:$S$206,MATCH('Base data'!T2175,Lista!$P$2:$P$206,0),5)</f>
        <v>Satser &amp; bevis</v>
      </c>
      <c r="X2175" s="214" t="s">
        <v>16772</v>
      </c>
    </row>
    <row r="2176" spans="1:24" x14ac:dyDescent="0.2">
      <c r="A2176" s="215">
        <v>9789152302484</v>
      </c>
      <c r="B2176" s="11">
        <v>6</v>
      </c>
      <c r="C2176" s="11" t="s">
        <v>415</v>
      </c>
      <c r="D2176" s="11" t="s">
        <v>292</v>
      </c>
      <c r="E2176" s="11" t="s">
        <v>282</v>
      </c>
      <c r="F2176" s="11" t="s">
        <v>383</v>
      </c>
      <c r="G2176" s="11" t="s">
        <v>418</v>
      </c>
      <c r="H2176" s="11" t="s">
        <v>213</v>
      </c>
      <c r="I2176" s="11">
        <v>5</v>
      </c>
      <c r="J2176" s="11" t="s">
        <v>34</v>
      </c>
      <c r="K2176" s="164" t="s">
        <v>365</v>
      </c>
      <c r="L2176" s="11" t="s">
        <v>12549</v>
      </c>
      <c r="M2176" s="11" t="str">
        <f t="shared" si="112"/>
        <v>6_x6_4x_R_5b</v>
      </c>
      <c r="N2176" s="11" t="s">
        <v>11562</v>
      </c>
      <c r="O2176" s="11" t="s">
        <v>328</v>
      </c>
      <c r="P2176" s="11"/>
      <c r="Q2176" s="55" t="s">
        <v>7617</v>
      </c>
      <c r="R2176" s="11" t="s">
        <v>7621</v>
      </c>
      <c r="S2176" s="152" t="s">
        <v>8393</v>
      </c>
      <c r="T2176" s="78" t="str">
        <f t="shared" si="113"/>
        <v>y4_18_8y</v>
      </c>
      <c r="U2176" s="78" t="str">
        <f>INDEX(Lista!$O$2:$S$206,MATCH('Base data'!T2176,Lista!$P$2:$P$206,0),3)</f>
        <v>Satser &amp; bevis - Topptriangelsatsen &amp; transversalsatsen</v>
      </c>
      <c r="V2176" s="78" t="str">
        <f>INDEX(Lista!$O$2:$S$206,MATCH('Base data'!T2176,Lista!$P$2:$P$206,0),4)</f>
        <v>G_4_18</v>
      </c>
      <c r="W2176" s="78" t="str">
        <f>INDEX(Lista!$O$2:$S$206,MATCH('Base data'!T2176,Lista!$P$2:$P$206,0),5)</f>
        <v>Satser &amp; bevis</v>
      </c>
      <c r="X2176" s="214" t="s">
        <v>16772</v>
      </c>
    </row>
    <row r="2177" spans="1:24" x14ac:dyDescent="0.2">
      <c r="A2177" s="215">
        <v>9789152302484</v>
      </c>
      <c r="B2177" s="11">
        <v>6</v>
      </c>
      <c r="C2177" s="11" t="s">
        <v>415</v>
      </c>
      <c r="D2177" s="11" t="s">
        <v>292</v>
      </c>
      <c r="E2177" s="11" t="s">
        <v>282</v>
      </c>
      <c r="F2177" s="11" t="s">
        <v>383</v>
      </c>
      <c r="G2177" s="11" t="s">
        <v>418</v>
      </c>
      <c r="H2177" s="11" t="s">
        <v>213</v>
      </c>
      <c r="I2177" s="11">
        <v>6</v>
      </c>
      <c r="J2177" s="11"/>
      <c r="K2177" s="164" t="s">
        <v>365</v>
      </c>
      <c r="L2177" s="11" t="s">
        <v>12549</v>
      </c>
      <c r="M2177" s="11" t="str">
        <f t="shared" si="112"/>
        <v>6_x6_4x_R_6</v>
      </c>
      <c r="N2177" s="11" t="s">
        <v>11563</v>
      </c>
      <c r="O2177" s="11" t="s">
        <v>328</v>
      </c>
      <c r="P2177" s="11"/>
      <c r="Q2177" s="55" t="s">
        <v>7622</v>
      </c>
      <c r="R2177" s="11" t="s">
        <v>7623</v>
      </c>
      <c r="S2177" s="152" t="s">
        <v>8393</v>
      </c>
      <c r="T2177" s="78" t="str">
        <f t="shared" si="113"/>
        <v>y4_18_8y</v>
      </c>
      <c r="U2177" s="78" t="str">
        <f>INDEX(Lista!$O$2:$S$206,MATCH('Base data'!T2177,Lista!$P$2:$P$206,0),3)</f>
        <v>Satser &amp; bevis - Topptriangelsatsen &amp; transversalsatsen</v>
      </c>
      <c r="V2177" s="78" t="str">
        <f>INDEX(Lista!$O$2:$S$206,MATCH('Base data'!T2177,Lista!$P$2:$P$206,0),4)</f>
        <v>G_4_18</v>
      </c>
      <c r="W2177" s="78" t="str">
        <f>INDEX(Lista!$O$2:$S$206,MATCH('Base data'!T2177,Lista!$P$2:$P$206,0),5)</f>
        <v>Satser &amp; bevis</v>
      </c>
      <c r="X2177" s="214" t="s">
        <v>16772</v>
      </c>
    </row>
    <row r="2178" spans="1:24" x14ac:dyDescent="0.2">
      <c r="A2178" s="215">
        <v>9789152302484</v>
      </c>
      <c r="B2178" s="11">
        <v>6</v>
      </c>
      <c r="C2178" s="11" t="s">
        <v>415</v>
      </c>
      <c r="D2178" s="11" t="s">
        <v>292</v>
      </c>
      <c r="E2178" s="11" t="s">
        <v>282</v>
      </c>
      <c r="F2178" s="11" t="s">
        <v>383</v>
      </c>
      <c r="G2178" s="11" t="s">
        <v>418</v>
      </c>
      <c r="H2178" s="11" t="s">
        <v>213</v>
      </c>
      <c r="I2178" s="11">
        <v>7</v>
      </c>
      <c r="J2178" s="11"/>
      <c r="K2178" s="164" t="s">
        <v>365</v>
      </c>
      <c r="L2178" s="11" t="s">
        <v>12549</v>
      </c>
      <c r="M2178" s="11" t="str">
        <f t="shared" si="112"/>
        <v>6_x6_4x_R_7</v>
      </c>
      <c r="N2178" s="11" t="s">
        <v>11564</v>
      </c>
      <c r="O2178" s="11" t="s">
        <v>328</v>
      </c>
      <c r="P2178" s="11"/>
      <c r="Q2178" s="55" t="s">
        <v>7624</v>
      </c>
      <c r="R2178" s="11" t="s">
        <v>7625</v>
      </c>
      <c r="S2178" s="152" t="s">
        <v>8393</v>
      </c>
      <c r="T2178" s="78" t="str">
        <f t="shared" si="113"/>
        <v>y4_18_8y</v>
      </c>
      <c r="U2178" s="78" t="str">
        <f>INDEX(Lista!$O$2:$S$206,MATCH('Base data'!T2178,Lista!$P$2:$P$206,0),3)</f>
        <v>Satser &amp; bevis - Topptriangelsatsen &amp; transversalsatsen</v>
      </c>
      <c r="V2178" s="78" t="str">
        <f>INDEX(Lista!$O$2:$S$206,MATCH('Base data'!T2178,Lista!$P$2:$P$206,0),4)</f>
        <v>G_4_18</v>
      </c>
      <c r="W2178" s="78" t="str">
        <f>INDEX(Lista!$O$2:$S$206,MATCH('Base data'!T2178,Lista!$P$2:$P$206,0),5)</f>
        <v>Satser &amp; bevis</v>
      </c>
      <c r="X2178" s="214" t="s">
        <v>16772</v>
      </c>
    </row>
    <row r="2179" spans="1:24" x14ac:dyDescent="0.2">
      <c r="A2179" s="215">
        <v>9789152302484</v>
      </c>
      <c r="B2179" s="11">
        <v>6</v>
      </c>
      <c r="C2179" s="11" t="s">
        <v>415</v>
      </c>
      <c r="D2179" s="11" t="s">
        <v>292</v>
      </c>
      <c r="E2179" s="11" t="s">
        <v>282</v>
      </c>
      <c r="F2179" s="11" t="s">
        <v>383</v>
      </c>
      <c r="G2179" s="11" t="s">
        <v>418</v>
      </c>
      <c r="H2179" s="11" t="s">
        <v>213</v>
      </c>
      <c r="I2179" s="11">
        <v>8</v>
      </c>
      <c r="J2179" s="11"/>
      <c r="K2179" s="164" t="s">
        <v>365</v>
      </c>
      <c r="L2179" s="11" t="s">
        <v>12549</v>
      </c>
      <c r="M2179" s="11" t="str">
        <f t="shared" si="112"/>
        <v>6_x6_4x_R_8</v>
      </c>
      <c r="N2179" s="11" t="s">
        <v>11565</v>
      </c>
      <c r="O2179" s="11" t="s">
        <v>328</v>
      </c>
      <c r="P2179" s="11"/>
      <c r="Q2179" s="55" t="s">
        <v>7626</v>
      </c>
      <c r="R2179" s="11" t="s">
        <v>7627</v>
      </c>
      <c r="S2179" s="152" t="s">
        <v>8393</v>
      </c>
      <c r="T2179" s="78" t="str">
        <f t="shared" si="113"/>
        <v>y4_18_8y</v>
      </c>
      <c r="U2179" s="78" t="str">
        <f>INDEX(Lista!$O$2:$S$206,MATCH('Base data'!T2179,Lista!$P$2:$P$206,0),3)</f>
        <v>Satser &amp; bevis - Topptriangelsatsen &amp; transversalsatsen</v>
      </c>
      <c r="V2179" s="78" t="str">
        <f>INDEX(Lista!$O$2:$S$206,MATCH('Base data'!T2179,Lista!$P$2:$P$206,0),4)</f>
        <v>G_4_18</v>
      </c>
      <c r="W2179" s="78" t="str">
        <f>INDEX(Lista!$O$2:$S$206,MATCH('Base data'!T2179,Lista!$P$2:$P$206,0),5)</f>
        <v>Satser &amp; bevis</v>
      </c>
      <c r="X2179" s="214" t="s">
        <v>16772</v>
      </c>
    </row>
    <row r="2180" spans="1:24" x14ac:dyDescent="0.2">
      <c r="A2180" s="215">
        <v>9789152302484</v>
      </c>
      <c r="B2180" s="11">
        <v>6</v>
      </c>
      <c r="C2180" s="11" t="s">
        <v>415</v>
      </c>
      <c r="D2180" s="11" t="s">
        <v>292</v>
      </c>
      <c r="E2180" s="11" t="s">
        <v>282</v>
      </c>
      <c r="F2180" s="11" t="s">
        <v>383</v>
      </c>
      <c r="G2180" s="11" t="s">
        <v>418</v>
      </c>
      <c r="H2180" s="11" t="s">
        <v>213</v>
      </c>
      <c r="I2180" s="11">
        <v>9</v>
      </c>
      <c r="J2180" s="11"/>
      <c r="K2180" s="164" t="s">
        <v>365</v>
      </c>
      <c r="L2180" s="11" t="s">
        <v>12549</v>
      </c>
      <c r="M2180" s="11" t="str">
        <f t="shared" si="112"/>
        <v>6_x6_4x_R_9</v>
      </c>
      <c r="N2180" s="11" t="s">
        <v>11566</v>
      </c>
      <c r="O2180" s="11" t="s">
        <v>328</v>
      </c>
      <c r="P2180" s="11"/>
      <c r="Q2180" s="55" t="s">
        <v>7628</v>
      </c>
      <c r="R2180" s="11" t="s">
        <v>7629</v>
      </c>
      <c r="S2180" s="152" t="s">
        <v>8393</v>
      </c>
      <c r="T2180" s="78" t="str">
        <f t="shared" si="113"/>
        <v>y4_18_8y</v>
      </c>
      <c r="U2180" s="78" t="str">
        <f>INDEX(Lista!$O$2:$S$206,MATCH('Base data'!T2180,Lista!$P$2:$P$206,0),3)</f>
        <v>Satser &amp; bevis - Topptriangelsatsen &amp; transversalsatsen</v>
      </c>
      <c r="V2180" s="78" t="str">
        <f>INDEX(Lista!$O$2:$S$206,MATCH('Base data'!T2180,Lista!$P$2:$P$206,0),4)</f>
        <v>G_4_18</v>
      </c>
      <c r="W2180" s="78" t="str">
        <f>INDEX(Lista!$O$2:$S$206,MATCH('Base data'!T2180,Lista!$P$2:$P$206,0),5)</f>
        <v>Satser &amp; bevis</v>
      </c>
      <c r="X2180" s="214" t="s">
        <v>16772</v>
      </c>
    </row>
    <row r="2181" spans="1:24" x14ac:dyDescent="0.2">
      <c r="A2181" s="215">
        <v>9789152302484</v>
      </c>
      <c r="B2181" s="11">
        <v>6</v>
      </c>
      <c r="C2181" s="11" t="s">
        <v>415</v>
      </c>
      <c r="D2181" s="11" t="s">
        <v>292</v>
      </c>
      <c r="E2181" s="11" t="s">
        <v>282</v>
      </c>
      <c r="F2181" s="11" t="s">
        <v>383</v>
      </c>
      <c r="G2181" s="11" t="s">
        <v>418</v>
      </c>
      <c r="H2181" s="11" t="s">
        <v>213</v>
      </c>
      <c r="I2181" s="11">
        <v>10</v>
      </c>
      <c r="J2181" s="11" t="s">
        <v>31</v>
      </c>
      <c r="K2181" s="164" t="s">
        <v>365</v>
      </c>
      <c r="L2181" s="11" t="s">
        <v>12549</v>
      </c>
      <c r="M2181" s="11" t="str">
        <f t="shared" si="112"/>
        <v>6_x6_4x_R_10a</v>
      </c>
      <c r="N2181" s="11" t="s">
        <v>11567</v>
      </c>
      <c r="O2181" s="11" t="s">
        <v>1256</v>
      </c>
      <c r="P2181" s="11"/>
      <c r="Q2181" s="55" t="s">
        <v>7630</v>
      </c>
      <c r="R2181" s="11" t="s">
        <v>16186</v>
      </c>
      <c r="S2181" s="152" t="s">
        <v>8337</v>
      </c>
      <c r="T2181" s="78" t="str">
        <f t="shared" si="113"/>
        <v>y4_12_2y</v>
      </c>
      <c r="U2181" s="78" t="str">
        <f>INDEX(Lista!$O$2:$S$206,MATCH('Base data'!T2181,Lista!$P$2:$P$206,0),3)</f>
        <v>Likformighet - Trianglar</v>
      </c>
      <c r="V2181" s="78" t="str">
        <f>INDEX(Lista!$O$2:$S$206,MATCH('Base data'!T2181,Lista!$P$2:$P$206,0),4)</f>
        <v>G_4_12</v>
      </c>
      <c r="W2181" s="78" t="str">
        <f>INDEX(Lista!$O$2:$S$206,MATCH('Base data'!T2181,Lista!$P$2:$P$206,0),5)</f>
        <v>Likformighet</v>
      </c>
      <c r="X2181" s="214" t="s">
        <v>16772</v>
      </c>
    </row>
    <row r="2182" spans="1:24" x14ac:dyDescent="0.2">
      <c r="A2182" s="215">
        <v>9789152302484</v>
      </c>
      <c r="B2182" s="11">
        <v>6</v>
      </c>
      <c r="C2182" s="11" t="s">
        <v>415</v>
      </c>
      <c r="D2182" s="11" t="s">
        <v>292</v>
      </c>
      <c r="E2182" s="11" t="s">
        <v>282</v>
      </c>
      <c r="F2182" s="11" t="s">
        <v>383</v>
      </c>
      <c r="G2182" s="11" t="s">
        <v>418</v>
      </c>
      <c r="H2182" s="11" t="s">
        <v>213</v>
      </c>
      <c r="I2182" s="11">
        <v>10</v>
      </c>
      <c r="J2182" s="11" t="s">
        <v>34</v>
      </c>
      <c r="K2182" s="164" t="s">
        <v>365</v>
      </c>
      <c r="L2182" s="11" t="s">
        <v>12549</v>
      </c>
      <c r="M2182" s="11" t="str">
        <f t="shared" ref="M2182:M2245" si="114">B2182&amp;"_"&amp;F2182&amp;"_"&amp;H2182&amp;"_"&amp;I2182&amp;J2182</f>
        <v>6_x6_4x_R_10b</v>
      </c>
      <c r="N2182" s="11" t="s">
        <v>11568</v>
      </c>
      <c r="O2182" s="11" t="s">
        <v>1256</v>
      </c>
      <c r="P2182" s="11"/>
      <c r="Q2182" s="55" t="s">
        <v>7631</v>
      </c>
      <c r="R2182" s="11" t="s">
        <v>16186</v>
      </c>
      <c r="S2182" s="152" t="s">
        <v>8337</v>
      </c>
      <c r="T2182" s="78" t="str">
        <f t="shared" si="113"/>
        <v>y4_12_2y</v>
      </c>
      <c r="U2182" s="78" t="str">
        <f>INDEX(Lista!$O$2:$S$206,MATCH('Base data'!T2182,Lista!$P$2:$P$206,0),3)</f>
        <v>Likformighet - Trianglar</v>
      </c>
      <c r="V2182" s="78" t="str">
        <f>INDEX(Lista!$O$2:$S$206,MATCH('Base data'!T2182,Lista!$P$2:$P$206,0),4)</f>
        <v>G_4_12</v>
      </c>
      <c r="W2182" s="78" t="str">
        <f>INDEX(Lista!$O$2:$S$206,MATCH('Base data'!T2182,Lista!$P$2:$P$206,0),5)</f>
        <v>Likformighet</v>
      </c>
      <c r="X2182" s="214" t="s">
        <v>16772</v>
      </c>
    </row>
    <row r="2183" spans="1:24" x14ac:dyDescent="0.2">
      <c r="A2183" s="215">
        <v>9789152302484</v>
      </c>
      <c r="B2183" s="11">
        <v>6</v>
      </c>
      <c r="C2183" s="11" t="s">
        <v>415</v>
      </c>
      <c r="D2183" s="11" t="s">
        <v>292</v>
      </c>
      <c r="E2183" s="11" t="s">
        <v>282</v>
      </c>
      <c r="F2183" s="11" t="s">
        <v>383</v>
      </c>
      <c r="G2183" s="11" t="s">
        <v>418</v>
      </c>
      <c r="H2183" s="11" t="s">
        <v>213</v>
      </c>
      <c r="I2183" s="11">
        <v>11</v>
      </c>
      <c r="J2183" s="11" t="s">
        <v>31</v>
      </c>
      <c r="K2183" s="164" t="s">
        <v>365</v>
      </c>
      <c r="L2183" s="11" t="s">
        <v>12549</v>
      </c>
      <c r="M2183" s="11" t="str">
        <f t="shared" si="114"/>
        <v>6_x6_4x_R_11a</v>
      </c>
      <c r="N2183" s="11" t="s">
        <v>11569</v>
      </c>
      <c r="O2183" s="11" t="s">
        <v>1256</v>
      </c>
      <c r="P2183" s="11"/>
      <c r="Q2183" s="55" t="s">
        <v>7632</v>
      </c>
      <c r="R2183" s="11" t="s">
        <v>16186</v>
      </c>
      <c r="S2183" s="152" t="s">
        <v>8337</v>
      </c>
      <c r="T2183" s="78" t="str">
        <f t="shared" si="113"/>
        <v>y4_12_2y</v>
      </c>
      <c r="U2183" s="78" t="str">
        <f>INDEX(Lista!$O$2:$S$206,MATCH('Base data'!T2183,Lista!$P$2:$P$206,0),3)</f>
        <v>Likformighet - Trianglar</v>
      </c>
      <c r="V2183" s="78" t="str">
        <f>INDEX(Lista!$O$2:$S$206,MATCH('Base data'!T2183,Lista!$P$2:$P$206,0),4)</f>
        <v>G_4_12</v>
      </c>
      <c r="W2183" s="78" t="str">
        <f>INDEX(Lista!$O$2:$S$206,MATCH('Base data'!T2183,Lista!$P$2:$P$206,0),5)</f>
        <v>Likformighet</v>
      </c>
      <c r="X2183" s="214" t="s">
        <v>16772</v>
      </c>
    </row>
    <row r="2184" spans="1:24" x14ac:dyDescent="0.2">
      <c r="A2184" s="215">
        <v>9789152302484</v>
      </c>
      <c r="B2184" s="11">
        <v>6</v>
      </c>
      <c r="C2184" s="11" t="s">
        <v>415</v>
      </c>
      <c r="D2184" s="11" t="s">
        <v>292</v>
      </c>
      <c r="E2184" s="11" t="s">
        <v>282</v>
      </c>
      <c r="F2184" s="11" t="s">
        <v>383</v>
      </c>
      <c r="G2184" s="11" t="s">
        <v>418</v>
      </c>
      <c r="H2184" s="11" t="s">
        <v>213</v>
      </c>
      <c r="I2184" s="11">
        <v>11</v>
      </c>
      <c r="J2184" s="11" t="s">
        <v>34</v>
      </c>
      <c r="K2184" s="164" t="s">
        <v>365</v>
      </c>
      <c r="L2184" s="11" t="s">
        <v>12549</v>
      </c>
      <c r="M2184" s="11" t="str">
        <f t="shared" si="114"/>
        <v>6_x6_4x_R_11b</v>
      </c>
      <c r="N2184" s="11" t="s">
        <v>11570</v>
      </c>
      <c r="O2184" s="11" t="s">
        <v>1256</v>
      </c>
      <c r="P2184" s="11"/>
      <c r="Q2184" s="55" t="s">
        <v>7633</v>
      </c>
      <c r="R2184" s="11" t="s">
        <v>16186</v>
      </c>
      <c r="S2184" s="152" t="s">
        <v>8337</v>
      </c>
      <c r="T2184" s="78" t="str">
        <f t="shared" si="113"/>
        <v>y4_12_2y</v>
      </c>
      <c r="U2184" s="78" t="str">
        <f>INDEX(Lista!$O$2:$S$206,MATCH('Base data'!T2184,Lista!$P$2:$P$206,0),3)</f>
        <v>Likformighet - Trianglar</v>
      </c>
      <c r="V2184" s="78" t="str">
        <f>INDEX(Lista!$O$2:$S$206,MATCH('Base data'!T2184,Lista!$P$2:$P$206,0),4)</f>
        <v>G_4_12</v>
      </c>
      <c r="W2184" s="78" t="str">
        <f>INDEX(Lista!$O$2:$S$206,MATCH('Base data'!T2184,Lista!$P$2:$P$206,0),5)</f>
        <v>Likformighet</v>
      </c>
      <c r="X2184" s="214" t="s">
        <v>16772</v>
      </c>
    </row>
    <row r="2185" spans="1:24" x14ac:dyDescent="0.2">
      <c r="A2185" s="215">
        <v>9789152302484</v>
      </c>
      <c r="B2185" s="11">
        <v>6</v>
      </c>
      <c r="C2185" s="11" t="s">
        <v>415</v>
      </c>
      <c r="D2185" s="11" t="s">
        <v>292</v>
      </c>
      <c r="E2185" s="11" t="s">
        <v>282</v>
      </c>
      <c r="F2185" s="11" t="s">
        <v>383</v>
      </c>
      <c r="G2185" s="11" t="s">
        <v>418</v>
      </c>
      <c r="H2185" s="11" t="s">
        <v>213</v>
      </c>
      <c r="I2185" s="11">
        <v>12</v>
      </c>
      <c r="J2185" s="11" t="s">
        <v>31</v>
      </c>
      <c r="K2185" s="164" t="s">
        <v>365</v>
      </c>
      <c r="L2185" s="11" t="s">
        <v>12549</v>
      </c>
      <c r="M2185" s="11" t="str">
        <f t="shared" si="114"/>
        <v>6_x6_4x_R_12a</v>
      </c>
      <c r="N2185" s="11" t="s">
        <v>11571</v>
      </c>
      <c r="O2185" s="11" t="s">
        <v>328</v>
      </c>
      <c r="P2185" s="11"/>
      <c r="Q2185" s="55" t="s">
        <v>7634</v>
      </c>
      <c r="R2185" s="11" t="s">
        <v>7635</v>
      </c>
      <c r="S2185" s="152" t="s">
        <v>8337</v>
      </c>
      <c r="T2185" s="78" t="str">
        <f t="shared" si="113"/>
        <v>y4_12_2y</v>
      </c>
      <c r="U2185" s="78" t="str">
        <f>INDEX(Lista!$O$2:$S$206,MATCH('Base data'!T2185,Lista!$P$2:$P$206,0),3)</f>
        <v>Likformighet - Trianglar</v>
      </c>
      <c r="V2185" s="78" t="str">
        <f>INDEX(Lista!$O$2:$S$206,MATCH('Base data'!T2185,Lista!$P$2:$P$206,0),4)</f>
        <v>G_4_12</v>
      </c>
      <c r="W2185" s="78" t="str">
        <f>INDEX(Lista!$O$2:$S$206,MATCH('Base data'!T2185,Lista!$P$2:$P$206,0),5)</f>
        <v>Likformighet</v>
      </c>
      <c r="X2185" s="214" t="s">
        <v>16772</v>
      </c>
    </row>
    <row r="2186" spans="1:24" x14ac:dyDescent="0.2">
      <c r="A2186" s="215">
        <v>9789152302484</v>
      </c>
      <c r="B2186" s="11">
        <v>6</v>
      </c>
      <c r="C2186" s="11" t="s">
        <v>415</v>
      </c>
      <c r="D2186" s="11" t="s">
        <v>292</v>
      </c>
      <c r="E2186" s="11" t="s">
        <v>282</v>
      </c>
      <c r="F2186" s="11" t="s">
        <v>383</v>
      </c>
      <c r="G2186" s="11" t="s">
        <v>418</v>
      </c>
      <c r="H2186" s="11" t="s">
        <v>213</v>
      </c>
      <c r="I2186" s="11">
        <v>12</v>
      </c>
      <c r="J2186" s="11" t="s">
        <v>34</v>
      </c>
      <c r="K2186" s="164" t="s">
        <v>365</v>
      </c>
      <c r="L2186" s="11" t="s">
        <v>12549</v>
      </c>
      <c r="M2186" s="11" t="str">
        <f t="shared" si="114"/>
        <v>6_x6_4x_R_12b</v>
      </c>
      <c r="N2186" s="11" t="s">
        <v>11572</v>
      </c>
      <c r="O2186" s="11" t="s">
        <v>328</v>
      </c>
      <c r="P2186" s="11"/>
      <c r="Q2186" s="55" t="s">
        <v>7634</v>
      </c>
      <c r="R2186" s="11" t="s">
        <v>7636</v>
      </c>
      <c r="S2186" s="152" t="s">
        <v>8337</v>
      </c>
      <c r="T2186" s="78" t="str">
        <f t="shared" si="113"/>
        <v>y4_12_2y</v>
      </c>
      <c r="U2186" s="78" t="str">
        <f>INDEX(Lista!$O$2:$S$206,MATCH('Base data'!T2186,Lista!$P$2:$P$206,0),3)</f>
        <v>Likformighet - Trianglar</v>
      </c>
      <c r="V2186" s="78" t="str">
        <f>INDEX(Lista!$O$2:$S$206,MATCH('Base data'!T2186,Lista!$P$2:$P$206,0),4)</f>
        <v>G_4_12</v>
      </c>
      <c r="W2186" s="78" t="str">
        <f>INDEX(Lista!$O$2:$S$206,MATCH('Base data'!T2186,Lista!$P$2:$P$206,0),5)</f>
        <v>Likformighet</v>
      </c>
      <c r="X2186" s="214" t="s">
        <v>16772</v>
      </c>
    </row>
    <row r="2187" spans="1:24" x14ac:dyDescent="0.2">
      <c r="A2187" s="215">
        <v>9789152302484</v>
      </c>
      <c r="B2187" s="11">
        <v>6</v>
      </c>
      <c r="C2187" s="11" t="s">
        <v>415</v>
      </c>
      <c r="D2187" s="11" t="s">
        <v>292</v>
      </c>
      <c r="E2187" s="11" t="s">
        <v>282</v>
      </c>
      <c r="F2187" s="11" t="s">
        <v>383</v>
      </c>
      <c r="G2187" s="11" t="s">
        <v>418</v>
      </c>
      <c r="H2187" s="11" t="s">
        <v>213</v>
      </c>
      <c r="I2187" s="11">
        <v>12</v>
      </c>
      <c r="J2187" s="11" t="s">
        <v>40</v>
      </c>
      <c r="K2187" s="164" t="s">
        <v>365</v>
      </c>
      <c r="L2187" s="11" t="s">
        <v>12549</v>
      </c>
      <c r="M2187" s="11" t="str">
        <f t="shared" si="114"/>
        <v>6_x6_4x_R_12c</v>
      </c>
      <c r="N2187" s="11" t="s">
        <v>11573</v>
      </c>
      <c r="O2187" s="11" t="s">
        <v>328</v>
      </c>
      <c r="P2187" s="11"/>
      <c r="Q2187" s="55" t="s">
        <v>7634</v>
      </c>
      <c r="R2187" s="11" t="s">
        <v>7637</v>
      </c>
      <c r="S2187" s="152" t="s">
        <v>8337</v>
      </c>
      <c r="T2187" s="78" t="str">
        <f t="shared" si="113"/>
        <v>y4_12_2y</v>
      </c>
      <c r="U2187" s="78" t="str">
        <f>INDEX(Lista!$O$2:$S$206,MATCH('Base data'!T2187,Lista!$P$2:$P$206,0),3)</f>
        <v>Likformighet - Trianglar</v>
      </c>
      <c r="V2187" s="78" t="str">
        <f>INDEX(Lista!$O$2:$S$206,MATCH('Base data'!T2187,Lista!$P$2:$P$206,0),4)</f>
        <v>G_4_12</v>
      </c>
      <c r="W2187" s="78" t="str">
        <f>INDEX(Lista!$O$2:$S$206,MATCH('Base data'!T2187,Lista!$P$2:$P$206,0),5)</f>
        <v>Likformighet</v>
      </c>
      <c r="X2187" s="214" t="s">
        <v>16772</v>
      </c>
    </row>
    <row r="2188" spans="1:24" ht="32" x14ac:dyDescent="0.2">
      <c r="A2188" s="215">
        <v>9789152302484</v>
      </c>
      <c r="B2188" s="11">
        <v>6</v>
      </c>
      <c r="C2188" s="11" t="s">
        <v>415</v>
      </c>
      <c r="D2188" s="11" t="s">
        <v>292</v>
      </c>
      <c r="E2188" s="11" t="s">
        <v>282</v>
      </c>
      <c r="F2188" s="11" t="s">
        <v>383</v>
      </c>
      <c r="G2188" s="11" t="s">
        <v>418</v>
      </c>
      <c r="H2188" s="11" t="s">
        <v>213</v>
      </c>
      <c r="I2188" s="11">
        <v>13</v>
      </c>
      <c r="J2188" s="11"/>
      <c r="K2188" s="164" t="s">
        <v>365</v>
      </c>
      <c r="L2188" s="11" t="s">
        <v>12549</v>
      </c>
      <c r="M2188" s="11" t="str">
        <f t="shared" si="114"/>
        <v>6_x6_4x_R_13</v>
      </c>
      <c r="N2188" s="11" t="s">
        <v>11574</v>
      </c>
      <c r="O2188" s="11" t="s">
        <v>1256</v>
      </c>
      <c r="P2188" s="11"/>
      <c r="Q2188" s="55" t="s">
        <v>7638</v>
      </c>
      <c r="R2188" s="11" t="s">
        <v>7639</v>
      </c>
      <c r="S2188" s="152" t="s">
        <v>8377</v>
      </c>
      <c r="T2188" s="78" t="str">
        <f t="shared" si="113"/>
        <v>y6_1y</v>
      </c>
      <c r="U2188" s="78" t="str">
        <f>INDEX(Lista!$O$2:$S$206,MATCH('Base data'!T2188,Lista!$P$2:$P$206,0),3)</f>
        <v>Problemlösning - Geometri</v>
      </c>
      <c r="V2188" s="78" t="str">
        <f>INDEX(Lista!$O$2:$S$206,MATCH('Base data'!T2188,Lista!$P$2:$P$206,0),4)</f>
        <v>P_6_1</v>
      </c>
      <c r="W2188" s="78" t="str">
        <f>INDEX(Lista!$O$2:$S$206,MATCH('Base data'!T2188,Lista!$P$2:$P$206,0),5)</f>
        <v>Problemlösning - Geometri</v>
      </c>
      <c r="X2188" s="214" t="s">
        <v>16772</v>
      </c>
    </row>
    <row r="2189" spans="1:24" x14ac:dyDescent="0.2">
      <c r="A2189" s="216">
        <v>9789152302484</v>
      </c>
      <c r="B2189" s="113">
        <v>6</v>
      </c>
      <c r="C2189" s="113" t="s">
        <v>415</v>
      </c>
      <c r="D2189" s="113" t="s">
        <v>292</v>
      </c>
      <c r="E2189" s="113" t="s">
        <v>282</v>
      </c>
      <c r="F2189" s="113" t="s">
        <v>383</v>
      </c>
      <c r="G2189" s="113" t="s">
        <v>418</v>
      </c>
      <c r="H2189" s="113" t="s">
        <v>213</v>
      </c>
      <c r="I2189" s="113">
        <v>14</v>
      </c>
      <c r="J2189" s="113"/>
      <c r="K2189" s="164" t="s">
        <v>365</v>
      </c>
      <c r="L2189" s="113" t="s">
        <v>12549</v>
      </c>
      <c r="M2189" s="113" t="str">
        <f t="shared" si="114"/>
        <v>6_x6_4x_R_14</v>
      </c>
      <c r="N2189" s="11" t="s">
        <v>11575</v>
      </c>
      <c r="O2189" s="11" t="s">
        <v>1256</v>
      </c>
      <c r="P2189" s="113"/>
      <c r="Q2189" s="55" t="s">
        <v>7640</v>
      </c>
      <c r="R2189" s="11" t="s">
        <v>16186</v>
      </c>
      <c r="S2189" s="152" t="s">
        <v>8377</v>
      </c>
      <c r="T2189" s="78" t="str">
        <f t="shared" si="113"/>
        <v>y6_1y</v>
      </c>
      <c r="U2189" s="78" t="str">
        <f>INDEX(Lista!$O$2:$S$206,MATCH('Base data'!T2189,Lista!$P$2:$P$206,0),3)</f>
        <v>Problemlösning - Geometri</v>
      </c>
      <c r="V2189" s="78" t="str">
        <f>INDEX(Lista!$O$2:$S$206,MATCH('Base data'!T2189,Lista!$P$2:$P$206,0),4)</f>
        <v>P_6_1</v>
      </c>
      <c r="W2189" s="78" t="str">
        <f>INDEX(Lista!$O$2:$S$206,MATCH('Base data'!T2189,Lista!$P$2:$P$206,0),5)</f>
        <v>Problemlösning - Geometri</v>
      </c>
      <c r="X2189" s="214" t="s">
        <v>16772</v>
      </c>
    </row>
    <row r="2190" spans="1:24" x14ac:dyDescent="0.2">
      <c r="A2190" s="216">
        <v>9789152302484</v>
      </c>
      <c r="B2190" s="113">
        <v>6</v>
      </c>
      <c r="C2190" s="113" t="s">
        <v>415</v>
      </c>
      <c r="D2190" s="113" t="s">
        <v>292</v>
      </c>
      <c r="E2190" s="113" t="s">
        <v>282</v>
      </c>
      <c r="F2190" s="113" t="s">
        <v>383</v>
      </c>
      <c r="G2190" s="113" t="s">
        <v>418</v>
      </c>
      <c r="H2190" s="113" t="s">
        <v>213</v>
      </c>
      <c r="I2190" s="113">
        <v>15</v>
      </c>
      <c r="J2190" s="113"/>
      <c r="K2190" s="164" t="s">
        <v>365</v>
      </c>
      <c r="L2190" s="113" t="s">
        <v>12549</v>
      </c>
      <c r="M2190" s="113" t="str">
        <f t="shared" si="114"/>
        <v>6_x6_4x_R_15</v>
      </c>
      <c r="N2190" s="11" t="s">
        <v>11576</v>
      </c>
      <c r="O2190" s="11" t="s">
        <v>1256</v>
      </c>
      <c r="P2190" s="113"/>
      <c r="Q2190" s="55" t="s">
        <v>7641</v>
      </c>
      <c r="R2190" s="11" t="s">
        <v>7642</v>
      </c>
      <c r="S2190" s="152" t="s">
        <v>8377</v>
      </c>
      <c r="T2190" s="78" t="str">
        <f t="shared" si="113"/>
        <v>y6_1y</v>
      </c>
      <c r="U2190" s="78" t="str">
        <f>INDEX(Lista!$O$2:$S$206,MATCH('Base data'!T2190,Lista!$P$2:$P$206,0),3)</f>
        <v>Problemlösning - Geometri</v>
      </c>
      <c r="V2190" s="78" t="str">
        <f>INDEX(Lista!$O$2:$S$206,MATCH('Base data'!T2190,Lista!$P$2:$P$206,0),4)</f>
        <v>P_6_1</v>
      </c>
      <c r="W2190" s="78" t="str">
        <f>INDEX(Lista!$O$2:$S$206,MATCH('Base data'!T2190,Lista!$P$2:$P$206,0),5)</f>
        <v>Problemlösning - Geometri</v>
      </c>
      <c r="X2190" s="214" t="s">
        <v>16772</v>
      </c>
    </row>
    <row r="2191" spans="1:24" ht="32" x14ac:dyDescent="0.2">
      <c r="A2191" s="216">
        <v>9789152302484</v>
      </c>
      <c r="B2191" s="113">
        <v>6</v>
      </c>
      <c r="C2191" s="113" t="s">
        <v>415</v>
      </c>
      <c r="D2191" s="113" t="s">
        <v>292</v>
      </c>
      <c r="E2191" s="113" t="s">
        <v>282</v>
      </c>
      <c r="F2191" s="113" t="s">
        <v>383</v>
      </c>
      <c r="G2191" s="113" t="s">
        <v>418</v>
      </c>
      <c r="H2191" s="113" t="s">
        <v>213</v>
      </c>
      <c r="I2191" s="113">
        <v>16</v>
      </c>
      <c r="J2191" s="113" t="s">
        <v>31</v>
      </c>
      <c r="K2191" s="164" t="s">
        <v>365</v>
      </c>
      <c r="L2191" s="113" t="s">
        <v>12549</v>
      </c>
      <c r="M2191" s="113" t="str">
        <f t="shared" si="114"/>
        <v>6_x6_4x_R_16a</v>
      </c>
      <c r="N2191" s="11" t="s">
        <v>11577</v>
      </c>
      <c r="O2191" s="11" t="s">
        <v>1256</v>
      </c>
      <c r="P2191" s="113"/>
      <c r="Q2191" s="55" t="s">
        <v>7643</v>
      </c>
      <c r="R2191" s="11" t="s">
        <v>7644</v>
      </c>
      <c r="S2191" s="152" t="s">
        <v>8377</v>
      </c>
      <c r="T2191" s="78" t="str">
        <f t="shared" si="113"/>
        <v>y6_1y</v>
      </c>
      <c r="U2191" s="78" t="str">
        <f>INDEX(Lista!$O$2:$S$206,MATCH('Base data'!T2191,Lista!$P$2:$P$206,0),3)</f>
        <v>Problemlösning - Geometri</v>
      </c>
      <c r="V2191" s="78" t="str">
        <f>INDEX(Lista!$O$2:$S$206,MATCH('Base data'!T2191,Lista!$P$2:$P$206,0),4)</f>
        <v>P_6_1</v>
      </c>
      <c r="W2191" s="78" t="str">
        <f>INDEX(Lista!$O$2:$S$206,MATCH('Base data'!T2191,Lista!$P$2:$P$206,0),5)</f>
        <v>Problemlösning - Geometri</v>
      </c>
      <c r="X2191" s="214" t="s">
        <v>16772</v>
      </c>
    </row>
    <row r="2192" spans="1:24" ht="32" x14ac:dyDescent="0.2">
      <c r="A2192" s="216">
        <v>9789152302484</v>
      </c>
      <c r="B2192" s="113">
        <v>6</v>
      </c>
      <c r="C2192" s="113" t="s">
        <v>415</v>
      </c>
      <c r="D2192" s="113" t="s">
        <v>292</v>
      </c>
      <c r="E2192" s="113" t="s">
        <v>282</v>
      </c>
      <c r="F2192" s="113" t="s">
        <v>383</v>
      </c>
      <c r="G2192" s="113" t="s">
        <v>418</v>
      </c>
      <c r="H2192" s="113" t="s">
        <v>213</v>
      </c>
      <c r="I2192" s="113">
        <v>16</v>
      </c>
      <c r="J2192" s="113" t="s">
        <v>34</v>
      </c>
      <c r="K2192" s="164" t="s">
        <v>365</v>
      </c>
      <c r="L2192" s="113" t="s">
        <v>12549</v>
      </c>
      <c r="M2192" s="113" t="str">
        <f t="shared" si="114"/>
        <v>6_x6_4x_R_16b</v>
      </c>
      <c r="N2192" s="11" t="s">
        <v>11578</v>
      </c>
      <c r="O2192" s="11" t="s">
        <v>1256</v>
      </c>
      <c r="P2192" s="113"/>
      <c r="Q2192" s="55" t="s">
        <v>7645</v>
      </c>
      <c r="R2192" s="11" t="s">
        <v>7644</v>
      </c>
      <c r="S2192" s="152" t="s">
        <v>8377</v>
      </c>
      <c r="T2192" s="78" t="str">
        <f t="shared" si="113"/>
        <v>y6_1y</v>
      </c>
      <c r="U2192" s="78" t="str">
        <f>INDEX(Lista!$O$2:$S$206,MATCH('Base data'!T2192,Lista!$P$2:$P$206,0),3)</f>
        <v>Problemlösning - Geometri</v>
      </c>
      <c r="V2192" s="78" t="str">
        <f>INDEX(Lista!$O$2:$S$206,MATCH('Base data'!T2192,Lista!$P$2:$P$206,0),4)</f>
        <v>P_6_1</v>
      </c>
      <c r="W2192" s="78" t="str">
        <f>INDEX(Lista!$O$2:$S$206,MATCH('Base data'!T2192,Lista!$P$2:$P$206,0),5)</f>
        <v>Problemlösning - Geometri</v>
      </c>
      <c r="X2192" s="214" t="s">
        <v>16772</v>
      </c>
    </row>
    <row r="2193" spans="1:24" x14ac:dyDescent="0.2">
      <c r="A2193" s="215">
        <v>9789152302484</v>
      </c>
      <c r="B2193" s="11">
        <v>6</v>
      </c>
      <c r="C2193" s="11" t="s">
        <v>415</v>
      </c>
      <c r="D2193" s="11" t="s">
        <v>292</v>
      </c>
      <c r="E2193" s="11" t="s">
        <v>282</v>
      </c>
      <c r="F2193" s="11" t="s">
        <v>379</v>
      </c>
      <c r="G2193" s="11" t="s">
        <v>422</v>
      </c>
      <c r="H2193" s="11" t="s">
        <v>30</v>
      </c>
      <c r="I2193" s="11">
        <v>1</v>
      </c>
      <c r="J2193" s="11" t="s">
        <v>31</v>
      </c>
      <c r="K2193" s="164" t="s">
        <v>29</v>
      </c>
      <c r="L2193" s="11" t="s">
        <v>12548</v>
      </c>
      <c r="M2193" s="11" t="str">
        <f t="shared" si="114"/>
        <v>6_x6_5x_D_1a</v>
      </c>
      <c r="N2193" s="11" t="s">
        <v>11579</v>
      </c>
      <c r="O2193" s="11" t="s">
        <v>328</v>
      </c>
      <c r="P2193" s="11"/>
      <c r="Q2193" s="55" t="s">
        <v>7646</v>
      </c>
      <c r="R2193" s="11" t="s">
        <v>16186</v>
      </c>
      <c r="S2193" s="152" t="s">
        <v>8318</v>
      </c>
      <c r="T2193" s="78" t="str">
        <f t="shared" si="113"/>
        <v>y1_2_1y</v>
      </c>
      <c r="U2193" s="78" t="str">
        <f>INDEX(Lista!$O$2:$S$206,MATCH('Base data'!T2193,Lista!$P$2:$P$206,0),3)</f>
        <v>Bråk - Addera och subtrahera bråk</v>
      </c>
      <c r="V2193" s="78" t="str">
        <f>INDEX(Lista!$O$2:$S$206,MATCH('Base data'!T2193,Lista!$P$2:$P$206,0),4)</f>
        <v>T_1_2</v>
      </c>
      <c r="W2193" s="78" t="str">
        <f>INDEX(Lista!$O$2:$S$206,MATCH('Base data'!T2193,Lista!$P$2:$P$206,0),5)</f>
        <v>Bråk</v>
      </c>
      <c r="X2193" s="214" t="s">
        <v>16772</v>
      </c>
    </row>
    <row r="2194" spans="1:24" x14ac:dyDescent="0.2">
      <c r="A2194" s="215">
        <v>9789152302484</v>
      </c>
      <c r="B2194" s="11">
        <v>6</v>
      </c>
      <c r="C2194" s="11" t="s">
        <v>415</v>
      </c>
      <c r="D2194" s="11" t="s">
        <v>292</v>
      </c>
      <c r="E2194" s="11" t="s">
        <v>282</v>
      </c>
      <c r="F2194" s="11" t="s">
        <v>379</v>
      </c>
      <c r="G2194" s="11" t="s">
        <v>422</v>
      </c>
      <c r="H2194" s="11" t="s">
        <v>30</v>
      </c>
      <c r="I2194" s="11">
        <v>1</v>
      </c>
      <c r="J2194" s="11" t="s">
        <v>34</v>
      </c>
      <c r="K2194" s="164" t="s">
        <v>29</v>
      </c>
      <c r="L2194" s="11" t="s">
        <v>12548</v>
      </c>
      <c r="M2194" s="11" t="str">
        <f t="shared" si="114"/>
        <v>6_x6_5x_D_1b</v>
      </c>
      <c r="N2194" s="11" t="s">
        <v>11580</v>
      </c>
      <c r="O2194" s="11" t="s">
        <v>328</v>
      </c>
      <c r="P2194" s="11"/>
      <c r="Q2194" s="55" t="s">
        <v>7647</v>
      </c>
      <c r="R2194" s="11" t="s">
        <v>16186</v>
      </c>
      <c r="S2194" s="152" t="s">
        <v>8319</v>
      </c>
      <c r="T2194" s="78" t="str">
        <f t="shared" si="113"/>
        <v>y1_2_4y</v>
      </c>
      <c r="U2194" s="78" t="str">
        <f>INDEX(Lista!$O$2:$S$206,MATCH('Base data'!T2194,Lista!$P$2:$P$206,0),3)</f>
        <v>Bråk - Multiplicera och dividera bråk</v>
      </c>
      <c r="V2194" s="78" t="str">
        <f>INDEX(Lista!$O$2:$S$206,MATCH('Base data'!T2194,Lista!$P$2:$P$206,0),4)</f>
        <v>T_1_2</v>
      </c>
      <c r="W2194" s="78" t="str">
        <f>INDEX(Lista!$O$2:$S$206,MATCH('Base data'!T2194,Lista!$P$2:$P$206,0),5)</f>
        <v>Bråk</v>
      </c>
      <c r="X2194" s="214" t="s">
        <v>16772</v>
      </c>
    </row>
    <row r="2195" spans="1:24" x14ac:dyDescent="0.2">
      <c r="A2195" s="215">
        <v>9789152302484</v>
      </c>
      <c r="B2195" s="11">
        <v>6</v>
      </c>
      <c r="C2195" s="11" t="s">
        <v>415</v>
      </c>
      <c r="D2195" s="11" t="s">
        <v>292</v>
      </c>
      <c r="E2195" s="11" t="s">
        <v>282</v>
      </c>
      <c r="F2195" s="11" t="s">
        <v>379</v>
      </c>
      <c r="G2195" s="11" t="s">
        <v>422</v>
      </c>
      <c r="H2195" s="11" t="s">
        <v>30</v>
      </c>
      <c r="I2195" s="11">
        <v>1</v>
      </c>
      <c r="J2195" s="11" t="s">
        <v>40</v>
      </c>
      <c r="K2195" s="164" t="s">
        <v>29</v>
      </c>
      <c r="L2195" s="11" t="s">
        <v>12548</v>
      </c>
      <c r="M2195" s="11" t="str">
        <f t="shared" si="114"/>
        <v>6_x6_5x_D_1c</v>
      </c>
      <c r="N2195" s="11" t="s">
        <v>11581</v>
      </c>
      <c r="O2195" s="11" t="s">
        <v>328</v>
      </c>
      <c r="P2195" s="11"/>
      <c r="Q2195" s="55" t="s">
        <v>7648</v>
      </c>
      <c r="R2195" s="11" t="s">
        <v>16186</v>
      </c>
      <c r="S2195" s="152" t="s">
        <v>8319</v>
      </c>
      <c r="T2195" s="78" t="str">
        <f t="shared" si="113"/>
        <v>y1_2_4y</v>
      </c>
      <c r="U2195" s="78" t="str">
        <f>INDEX(Lista!$O$2:$S$206,MATCH('Base data'!T2195,Lista!$P$2:$P$206,0),3)</f>
        <v>Bråk - Multiplicera och dividera bråk</v>
      </c>
      <c r="V2195" s="78" t="str">
        <f>INDEX(Lista!$O$2:$S$206,MATCH('Base data'!T2195,Lista!$P$2:$P$206,0),4)</f>
        <v>T_1_2</v>
      </c>
      <c r="W2195" s="78" t="str">
        <f>INDEX(Lista!$O$2:$S$206,MATCH('Base data'!T2195,Lista!$P$2:$P$206,0),5)</f>
        <v>Bråk</v>
      </c>
      <c r="X2195" s="214" t="s">
        <v>16772</v>
      </c>
    </row>
    <row r="2196" spans="1:24" x14ac:dyDescent="0.2">
      <c r="A2196" s="215">
        <v>9789152302484</v>
      </c>
      <c r="B2196" s="11">
        <v>6</v>
      </c>
      <c r="C2196" s="11" t="s">
        <v>415</v>
      </c>
      <c r="D2196" s="11" t="s">
        <v>292</v>
      </c>
      <c r="E2196" s="11" t="s">
        <v>282</v>
      </c>
      <c r="F2196" s="11" t="s">
        <v>379</v>
      </c>
      <c r="G2196" s="11" t="s">
        <v>422</v>
      </c>
      <c r="H2196" s="11" t="s">
        <v>30</v>
      </c>
      <c r="I2196" s="11">
        <v>2</v>
      </c>
      <c r="J2196" s="11" t="s">
        <v>31</v>
      </c>
      <c r="K2196" s="164" t="s">
        <v>29</v>
      </c>
      <c r="L2196" s="11" t="s">
        <v>17333</v>
      </c>
      <c r="M2196" s="11" t="str">
        <f t="shared" si="114"/>
        <v>6_x6_5x_D_2a</v>
      </c>
      <c r="N2196" s="11" t="s">
        <v>11582</v>
      </c>
      <c r="O2196" s="11" t="s">
        <v>328</v>
      </c>
      <c r="P2196" s="11"/>
      <c r="Q2196" s="55" t="s">
        <v>7649</v>
      </c>
      <c r="R2196" s="11" t="s">
        <v>16186</v>
      </c>
      <c r="S2196" s="152" t="s">
        <v>8342</v>
      </c>
      <c r="T2196" s="78" t="str">
        <f t="shared" si="113"/>
        <v>y2_24_2y</v>
      </c>
      <c r="U2196" s="78" t="str">
        <f>INDEX(Lista!$O$2:$S$206,MATCH('Base data'!T2196,Lista!$P$2:$P$206,0),3)</f>
        <v>Variabler och uttryck - Förenkla uttryck</v>
      </c>
      <c r="V2196" s="78" t="str">
        <f>INDEX(Lista!$O$2:$S$206,MATCH('Base data'!T2196,Lista!$P$2:$P$206,0),4)</f>
        <v>SF_2_24</v>
      </c>
      <c r="W2196" s="78" t="str">
        <f>INDEX(Lista!$O$2:$S$206,MATCH('Base data'!T2196,Lista!$P$2:$P$206,0),5)</f>
        <v>Variabler och uttryck</v>
      </c>
      <c r="X2196" s="214" t="s">
        <v>16772</v>
      </c>
    </row>
    <row r="2197" spans="1:24" x14ac:dyDescent="0.2">
      <c r="A2197" s="215">
        <v>9789152302484</v>
      </c>
      <c r="B2197" s="11">
        <v>6</v>
      </c>
      <c r="C2197" s="11" t="s">
        <v>415</v>
      </c>
      <c r="D2197" s="11" t="s">
        <v>292</v>
      </c>
      <c r="E2197" s="11" t="s">
        <v>282</v>
      </c>
      <c r="F2197" s="11" t="s">
        <v>379</v>
      </c>
      <c r="G2197" s="11" t="s">
        <v>422</v>
      </c>
      <c r="H2197" s="11" t="s">
        <v>30</v>
      </c>
      <c r="I2197" s="11">
        <v>2</v>
      </c>
      <c r="J2197" s="11" t="s">
        <v>34</v>
      </c>
      <c r="K2197" s="164" t="s">
        <v>29</v>
      </c>
      <c r="L2197" s="11" t="s">
        <v>17333</v>
      </c>
      <c r="M2197" s="11" t="str">
        <f t="shared" si="114"/>
        <v>6_x6_5x_D_2b</v>
      </c>
      <c r="N2197" s="11" t="s">
        <v>11583</v>
      </c>
      <c r="O2197" s="11" t="s">
        <v>328</v>
      </c>
      <c r="P2197" s="11"/>
      <c r="Q2197" s="55" t="s">
        <v>7650</v>
      </c>
      <c r="R2197" s="11" t="s">
        <v>16186</v>
      </c>
      <c r="S2197" s="152" t="s">
        <v>8342</v>
      </c>
      <c r="T2197" s="78" t="str">
        <f t="shared" si="113"/>
        <v>y2_24_2y</v>
      </c>
      <c r="U2197" s="78" t="str">
        <f>INDEX(Lista!$O$2:$S$206,MATCH('Base data'!T2197,Lista!$P$2:$P$206,0),3)</f>
        <v>Variabler och uttryck - Förenkla uttryck</v>
      </c>
      <c r="V2197" s="78" t="str">
        <f>INDEX(Lista!$O$2:$S$206,MATCH('Base data'!T2197,Lista!$P$2:$P$206,0),4)</f>
        <v>SF_2_24</v>
      </c>
      <c r="W2197" s="78" t="str">
        <f>INDEX(Lista!$O$2:$S$206,MATCH('Base data'!T2197,Lista!$P$2:$P$206,0),5)</f>
        <v>Variabler och uttryck</v>
      </c>
      <c r="X2197" s="214" t="s">
        <v>16772</v>
      </c>
    </row>
    <row r="2198" spans="1:24" x14ac:dyDescent="0.2">
      <c r="A2198" s="215">
        <v>9789152302484</v>
      </c>
      <c r="B2198" s="11">
        <v>6</v>
      </c>
      <c r="C2198" s="11" t="s">
        <v>415</v>
      </c>
      <c r="D2198" s="11" t="s">
        <v>292</v>
      </c>
      <c r="E2198" s="11" t="s">
        <v>282</v>
      </c>
      <c r="F2198" s="11" t="s">
        <v>379</v>
      </c>
      <c r="G2198" s="11" t="s">
        <v>422</v>
      </c>
      <c r="H2198" s="11" t="s">
        <v>30</v>
      </c>
      <c r="I2198" s="11">
        <v>2</v>
      </c>
      <c r="J2198" s="11" t="s">
        <v>40</v>
      </c>
      <c r="K2198" s="164" t="s">
        <v>29</v>
      </c>
      <c r="L2198" s="11" t="s">
        <v>17333</v>
      </c>
      <c r="M2198" s="11" t="str">
        <f t="shared" si="114"/>
        <v>6_x6_5x_D_2c</v>
      </c>
      <c r="N2198" s="11" t="s">
        <v>11584</v>
      </c>
      <c r="O2198" s="11" t="s">
        <v>328</v>
      </c>
      <c r="P2198" s="11"/>
      <c r="Q2198" s="55" t="s">
        <v>7651</v>
      </c>
      <c r="R2198" s="11" t="s">
        <v>16186</v>
      </c>
      <c r="S2198" s="152" t="s">
        <v>8342</v>
      </c>
      <c r="T2198" s="78" t="str">
        <f t="shared" si="113"/>
        <v>y2_24_2y</v>
      </c>
      <c r="U2198" s="78" t="str">
        <f>INDEX(Lista!$O$2:$S$206,MATCH('Base data'!T2198,Lista!$P$2:$P$206,0),3)</f>
        <v>Variabler och uttryck - Förenkla uttryck</v>
      </c>
      <c r="V2198" s="78" t="str">
        <f>INDEX(Lista!$O$2:$S$206,MATCH('Base data'!T2198,Lista!$P$2:$P$206,0),4)</f>
        <v>SF_2_24</v>
      </c>
      <c r="W2198" s="78" t="str">
        <f>INDEX(Lista!$O$2:$S$206,MATCH('Base data'!T2198,Lista!$P$2:$P$206,0),5)</f>
        <v>Variabler och uttryck</v>
      </c>
      <c r="X2198" s="214" t="s">
        <v>16772</v>
      </c>
    </row>
    <row r="2199" spans="1:24" x14ac:dyDescent="0.2">
      <c r="A2199" s="215">
        <v>9789152302484</v>
      </c>
      <c r="B2199" s="11">
        <v>6</v>
      </c>
      <c r="C2199" s="11" t="s">
        <v>415</v>
      </c>
      <c r="D2199" s="11" t="s">
        <v>292</v>
      </c>
      <c r="E2199" s="11" t="s">
        <v>282</v>
      </c>
      <c r="F2199" s="11" t="s">
        <v>379</v>
      </c>
      <c r="G2199" s="11" t="s">
        <v>422</v>
      </c>
      <c r="H2199" s="11" t="s">
        <v>30</v>
      </c>
      <c r="I2199" s="11">
        <v>3</v>
      </c>
      <c r="J2199" s="11" t="s">
        <v>31</v>
      </c>
      <c r="K2199" s="164" t="s">
        <v>29</v>
      </c>
      <c r="L2199" s="11" t="s">
        <v>12548</v>
      </c>
      <c r="M2199" s="11" t="str">
        <f t="shared" si="114"/>
        <v>6_x6_5x_D_3a</v>
      </c>
      <c r="N2199" s="11" t="s">
        <v>11585</v>
      </c>
      <c r="O2199" s="11" t="s">
        <v>328</v>
      </c>
      <c r="P2199" s="11"/>
      <c r="Q2199" s="55" t="s">
        <v>7652</v>
      </c>
      <c r="R2199" s="11" t="s">
        <v>16186</v>
      </c>
      <c r="S2199" s="152" t="s">
        <v>8342</v>
      </c>
      <c r="T2199" s="78" t="str">
        <f t="shared" si="113"/>
        <v>y2_24_2y</v>
      </c>
      <c r="U2199" s="78" t="str">
        <f>INDEX(Lista!$O$2:$S$206,MATCH('Base data'!T2199,Lista!$P$2:$P$206,0),3)</f>
        <v>Variabler och uttryck - Förenkla uttryck</v>
      </c>
      <c r="V2199" s="78" t="str">
        <f>INDEX(Lista!$O$2:$S$206,MATCH('Base data'!T2199,Lista!$P$2:$P$206,0),4)</f>
        <v>SF_2_24</v>
      </c>
      <c r="W2199" s="78" t="str">
        <f>INDEX(Lista!$O$2:$S$206,MATCH('Base data'!T2199,Lista!$P$2:$P$206,0),5)</f>
        <v>Variabler och uttryck</v>
      </c>
      <c r="X2199" s="214" t="s">
        <v>16772</v>
      </c>
    </row>
    <row r="2200" spans="1:24" x14ac:dyDescent="0.2">
      <c r="A2200" s="215">
        <v>9789152302484</v>
      </c>
      <c r="B2200" s="11">
        <v>6</v>
      </c>
      <c r="C2200" s="11" t="s">
        <v>415</v>
      </c>
      <c r="D2200" s="11" t="s">
        <v>292</v>
      </c>
      <c r="E2200" s="11" t="s">
        <v>282</v>
      </c>
      <c r="F2200" s="11" t="s">
        <v>379</v>
      </c>
      <c r="G2200" s="11" t="s">
        <v>422</v>
      </c>
      <c r="H2200" s="11" t="s">
        <v>30</v>
      </c>
      <c r="I2200" s="11">
        <v>3</v>
      </c>
      <c r="J2200" s="11" t="s">
        <v>34</v>
      </c>
      <c r="K2200" s="164" t="s">
        <v>29</v>
      </c>
      <c r="L2200" s="11" t="s">
        <v>12548</v>
      </c>
      <c r="M2200" s="11" t="str">
        <f t="shared" si="114"/>
        <v>6_x6_5x_D_3b</v>
      </c>
      <c r="N2200" s="11" t="s">
        <v>11586</v>
      </c>
      <c r="O2200" s="11" t="s">
        <v>328</v>
      </c>
      <c r="P2200" s="11"/>
      <c r="Q2200" s="55" t="s">
        <v>7653</v>
      </c>
      <c r="R2200" s="11" t="s">
        <v>16186</v>
      </c>
      <c r="S2200" s="152" t="s">
        <v>8342</v>
      </c>
      <c r="T2200" s="78" t="str">
        <f t="shared" si="113"/>
        <v>y2_24_2y</v>
      </c>
      <c r="U2200" s="78" t="str">
        <f>INDEX(Lista!$O$2:$S$206,MATCH('Base data'!T2200,Lista!$P$2:$P$206,0),3)</f>
        <v>Variabler och uttryck - Förenkla uttryck</v>
      </c>
      <c r="V2200" s="78" t="str">
        <f>INDEX(Lista!$O$2:$S$206,MATCH('Base data'!T2200,Lista!$P$2:$P$206,0),4)</f>
        <v>SF_2_24</v>
      </c>
      <c r="W2200" s="78" t="str">
        <f>INDEX(Lista!$O$2:$S$206,MATCH('Base data'!T2200,Lista!$P$2:$P$206,0),5)</f>
        <v>Variabler och uttryck</v>
      </c>
      <c r="X2200" s="214" t="s">
        <v>16772</v>
      </c>
    </row>
    <row r="2201" spans="1:24" x14ac:dyDescent="0.2">
      <c r="A2201" s="215">
        <v>9789152302484</v>
      </c>
      <c r="B2201" s="11">
        <v>6</v>
      </c>
      <c r="C2201" s="11" t="s">
        <v>415</v>
      </c>
      <c r="D2201" s="11" t="s">
        <v>292</v>
      </c>
      <c r="E2201" s="11" t="s">
        <v>282</v>
      </c>
      <c r="F2201" s="11" t="s">
        <v>379</v>
      </c>
      <c r="G2201" s="11" t="s">
        <v>422</v>
      </c>
      <c r="H2201" s="11" t="s">
        <v>30</v>
      </c>
      <c r="I2201" s="11">
        <v>3</v>
      </c>
      <c r="J2201" s="11" t="s">
        <v>40</v>
      </c>
      <c r="K2201" s="164" t="s">
        <v>29</v>
      </c>
      <c r="L2201" s="11" t="s">
        <v>12548</v>
      </c>
      <c r="M2201" s="11" t="str">
        <f t="shared" si="114"/>
        <v>6_x6_5x_D_3c</v>
      </c>
      <c r="N2201" s="11" t="s">
        <v>11587</v>
      </c>
      <c r="O2201" s="11" t="s">
        <v>328</v>
      </c>
      <c r="P2201" s="11"/>
      <c r="Q2201" s="55" t="s">
        <v>7654</v>
      </c>
      <c r="R2201" s="11" t="s">
        <v>16186</v>
      </c>
      <c r="S2201" s="152" t="s">
        <v>8342</v>
      </c>
      <c r="T2201" s="78" t="str">
        <f t="shared" si="113"/>
        <v>y2_24_2y</v>
      </c>
      <c r="U2201" s="78" t="str">
        <f>INDEX(Lista!$O$2:$S$206,MATCH('Base data'!T2201,Lista!$P$2:$P$206,0),3)</f>
        <v>Variabler och uttryck - Förenkla uttryck</v>
      </c>
      <c r="V2201" s="78" t="str">
        <f>INDEX(Lista!$O$2:$S$206,MATCH('Base data'!T2201,Lista!$P$2:$P$206,0),4)</f>
        <v>SF_2_24</v>
      </c>
      <c r="W2201" s="78" t="str">
        <f>INDEX(Lista!$O$2:$S$206,MATCH('Base data'!T2201,Lista!$P$2:$P$206,0),5)</f>
        <v>Variabler och uttryck</v>
      </c>
      <c r="X2201" s="214" t="s">
        <v>16772</v>
      </c>
    </row>
    <row r="2202" spans="1:24" x14ac:dyDescent="0.2">
      <c r="A2202" s="215">
        <v>9789152302484</v>
      </c>
      <c r="B2202" s="11">
        <v>6</v>
      </c>
      <c r="C2202" s="11" t="s">
        <v>415</v>
      </c>
      <c r="D2202" s="11" t="s">
        <v>292</v>
      </c>
      <c r="E2202" s="11" t="s">
        <v>282</v>
      </c>
      <c r="F2202" s="11" t="s">
        <v>379</v>
      </c>
      <c r="G2202" s="11" t="s">
        <v>422</v>
      </c>
      <c r="H2202" s="11" t="s">
        <v>30</v>
      </c>
      <c r="I2202" s="11">
        <v>4</v>
      </c>
      <c r="J2202" s="11" t="s">
        <v>31</v>
      </c>
      <c r="K2202" s="164" t="s">
        <v>29</v>
      </c>
      <c r="L2202" s="11" t="s">
        <v>17333</v>
      </c>
      <c r="M2202" s="11" t="str">
        <f t="shared" si="114"/>
        <v>6_x6_5x_D_4a</v>
      </c>
      <c r="N2202" s="11" t="s">
        <v>11588</v>
      </c>
      <c r="O2202" s="11" t="s">
        <v>358</v>
      </c>
      <c r="P2202" s="11"/>
      <c r="Q2202" s="55" t="s">
        <v>7655</v>
      </c>
      <c r="R2202" s="11" t="s">
        <v>16186</v>
      </c>
      <c r="S2202" s="152" t="s">
        <v>8388</v>
      </c>
      <c r="T2202" s="78" t="str">
        <f t="shared" si="113"/>
        <v>y2_24_1y</v>
      </c>
      <c r="U2202" s="78" t="str">
        <f>INDEX(Lista!$O$2:$S$206,MATCH('Base data'!T2202,Lista!$P$2:$P$206,0),3)</f>
        <v>Variabler och uttryck - Faktorisering</v>
      </c>
      <c r="V2202" s="78" t="str">
        <f>INDEX(Lista!$O$2:$S$206,MATCH('Base data'!T2202,Lista!$P$2:$P$206,0),4)</f>
        <v>SF_2_24</v>
      </c>
      <c r="W2202" s="78" t="str">
        <f>INDEX(Lista!$O$2:$S$206,MATCH('Base data'!T2202,Lista!$P$2:$P$206,0),5)</f>
        <v>Variabler och uttryck</v>
      </c>
      <c r="X2202" s="214" t="s">
        <v>16772</v>
      </c>
    </row>
    <row r="2203" spans="1:24" x14ac:dyDescent="0.2">
      <c r="A2203" s="215">
        <v>9789152302484</v>
      </c>
      <c r="B2203" s="11">
        <v>6</v>
      </c>
      <c r="C2203" s="11" t="s">
        <v>415</v>
      </c>
      <c r="D2203" s="11" t="s">
        <v>292</v>
      </c>
      <c r="E2203" s="11" t="s">
        <v>282</v>
      </c>
      <c r="F2203" s="11" t="s">
        <v>379</v>
      </c>
      <c r="G2203" s="11" t="s">
        <v>422</v>
      </c>
      <c r="H2203" s="11" t="s">
        <v>30</v>
      </c>
      <c r="I2203" s="11">
        <v>4</v>
      </c>
      <c r="J2203" s="11" t="s">
        <v>34</v>
      </c>
      <c r="K2203" s="164" t="s">
        <v>29</v>
      </c>
      <c r="L2203" s="11" t="s">
        <v>17333</v>
      </c>
      <c r="M2203" s="11" t="str">
        <f t="shared" si="114"/>
        <v>6_x6_5x_D_4b</v>
      </c>
      <c r="N2203" s="11" t="s">
        <v>11589</v>
      </c>
      <c r="O2203" s="11" t="s">
        <v>358</v>
      </c>
      <c r="P2203" s="11"/>
      <c r="Q2203" s="55" t="s">
        <v>7656</v>
      </c>
      <c r="R2203" s="11" t="s">
        <v>16186</v>
      </c>
      <c r="S2203" s="152" t="s">
        <v>8388</v>
      </c>
      <c r="T2203" s="78" t="str">
        <f t="shared" si="113"/>
        <v>y2_24_1y</v>
      </c>
      <c r="U2203" s="78" t="str">
        <f>INDEX(Lista!$O$2:$S$206,MATCH('Base data'!T2203,Lista!$P$2:$P$206,0),3)</f>
        <v>Variabler och uttryck - Faktorisering</v>
      </c>
      <c r="V2203" s="78" t="str">
        <f>INDEX(Lista!$O$2:$S$206,MATCH('Base data'!T2203,Lista!$P$2:$P$206,0),4)</f>
        <v>SF_2_24</v>
      </c>
      <c r="W2203" s="78" t="str">
        <f>INDEX(Lista!$O$2:$S$206,MATCH('Base data'!T2203,Lista!$P$2:$P$206,0),5)</f>
        <v>Variabler och uttryck</v>
      </c>
      <c r="X2203" s="214" t="s">
        <v>16772</v>
      </c>
    </row>
    <row r="2204" spans="1:24" x14ac:dyDescent="0.2">
      <c r="A2204" s="215">
        <v>9789152302484</v>
      </c>
      <c r="B2204" s="11">
        <v>6</v>
      </c>
      <c r="C2204" s="11" t="s">
        <v>415</v>
      </c>
      <c r="D2204" s="11" t="s">
        <v>292</v>
      </c>
      <c r="E2204" s="11" t="s">
        <v>282</v>
      </c>
      <c r="F2204" s="11" t="s">
        <v>379</v>
      </c>
      <c r="G2204" s="11" t="s">
        <v>422</v>
      </c>
      <c r="H2204" s="11" t="s">
        <v>30</v>
      </c>
      <c r="I2204" s="11">
        <v>5</v>
      </c>
      <c r="J2204" s="11" t="s">
        <v>31</v>
      </c>
      <c r="K2204" s="164" t="s">
        <v>29</v>
      </c>
      <c r="L2204" s="11" t="s">
        <v>12548</v>
      </c>
      <c r="M2204" s="11" t="str">
        <f t="shared" si="114"/>
        <v>6_x6_5x_D_5a</v>
      </c>
      <c r="N2204" s="11" t="s">
        <v>11590</v>
      </c>
      <c r="O2204" s="11" t="s">
        <v>358</v>
      </c>
      <c r="P2204" s="11"/>
      <c r="Q2204" s="55" t="s">
        <v>7657</v>
      </c>
      <c r="R2204" s="11" t="s">
        <v>16186</v>
      </c>
      <c r="S2204" s="152" t="s">
        <v>8342</v>
      </c>
      <c r="T2204" s="78" t="str">
        <f t="shared" si="113"/>
        <v>y2_24_2y</v>
      </c>
      <c r="U2204" s="78" t="str">
        <f>INDEX(Lista!$O$2:$S$206,MATCH('Base data'!T2204,Lista!$P$2:$P$206,0),3)</f>
        <v>Variabler och uttryck - Förenkla uttryck</v>
      </c>
      <c r="V2204" s="78" t="str">
        <f>INDEX(Lista!$O$2:$S$206,MATCH('Base data'!T2204,Lista!$P$2:$P$206,0),4)</f>
        <v>SF_2_24</v>
      </c>
      <c r="W2204" s="78" t="str">
        <f>INDEX(Lista!$O$2:$S$206,MATCH('Base data'!T2204,Lista!$P$2:$P$206,0),5)</f>
        <v>Variabler och uttryck</v>
      </c>
      <c r="X2204" s="214" t="s">
        <v>16772</v>
      </c>
    </row>
    <row r="2205" spans="1:24" x14ac:dyDescent="0.2">
      <c r="A2205" s="215">
        <v>9789152302484</v>
      </c>
      <c r="B2205" s="11">
        <v>6</v>
      </c>
      <c r="C2205" s="11" t="s">
        <v>415</v>
      </c>
      <c r="D2205" s="11" t="s">
        <v>292</v>
      </c>
      <c r="E2205" s="11" t="s">
        <v>282</v>
      </c>
      <c r="F2205" s="11" t="s">
        <v>379</v>
      </c>
      <c r="G2205" s="11" t="s">
        <v>422</v>
      </c>
      <c r="H2205" s="11" t="s">
        <v>30</v>
      </c>
      <c r="I2205" s="11">
        <v>5</v>
      </c>
      <c r="J2205" s="11" t="s">
        <v>34</v>
      </c>
      <c r="K2205" s="164" t="s">
        <v>29</v>
      </c>
      <c r="L2205" s="11" t="s">
        <v>12548</v>
      </c>
      <c r="M2205" s="11" t="str">
        <f t="shared" si="114"/>
        <v>6_x6_5x_D_5b</v>
      </c>
      <c r="N2205" s="11" t="s">
        <v>11591</v>
      </c>
      <c r="O2205" s="11" t="s">
        <v>328</v>
      </c>
      <c r="P2205" s="11"/>
      <c r="Q2205" s="55" t="s">
        <v>7658</v>
      </c>
      <c r="R2205" s="11" t="s">
        <v>16186</v>
      </c>
      <c r="S2205" s="152" t="s">
        <v>8342</v>
      </c>
      <c r="T2205" s="78" t="str">
        <f t="shared" si="113"/>
        <v>y2_24_2y</v>
      </c>
      <c r="U2205" s="78" t="str">
        <f>INDEX(Lista!$O$2:$S$206,MATCH('Base data'!T2205,Lista!$P$2:$P$206,0),3)</f>
        <v>Variabler och uttryck - Förenkla uttryck</v>
      </c>
      <c r="V2205" s="78" t="str">
        <f>INDEX(Lista!$O$2:$S$206,MATCH('Base data'!T2205,Lista!$P$2:$P$206,0),4)</f>
        <v>SF_2_24</v>
      </c>
      <c r="W2205" s="78" t="str">
        <f>INDEX(Lista!$O$2:$S$206,MATCH('Base data'!T2205,Lista!$P$2:$P$206,0),5)</f>
        <v>Variabler och uttryck</v>
      </c>
      <c r="X2205" s="214" t="s">
        <v>16772</v>
      </c>
    </row>
    <row r="2206" spans="1:24" x14ac:dyDescent="0.2">
      <c r="A2206" s="215">
        <v>9789152302484</v>
      </c>
      <c r="B2206" s="11">
        <v>6</v>
      </c>
      <c r="C2206" s="11" t="s">
        <v>415</v>
      </c>
      <c r="D2206" s="11" t="s">
        <v>292</v>
      </c>
      <c r="E2206" s="11" t="s">
        <v>282</v>
      </c>
      <c r="F2206" s="11" t="s">
        <v>379</v>
      </c>
      <c r="G2206" s="11" t="s">
        <v>422</v>
      </c>
      <c r="H2206" s="11" t="s">
        <v>30</v>
      </c>
      <c r="I2206" s="11">
        <v>5</v>
      </c>
      <c r="J2206" s="11" t="s">
        <v>40</v>
      </c>
      <c r="K2206" s="164" t="s">
        <v>29</v>
      </c>
      <c r="L2206" s="11" t="s">
        <v>12548</v>
      </c>
      <c r="M2206" s="11" t="str">
        <f t="shared" si="114"/>
        <v>6_x6_5x_D_5c</v>
      </c>
      <c r="N2206" s="11" t="s">
        <v>11592</v>
      </c>
      <c r="O2206" s="11" t="s">
        <v>328</v>
      </c>
      <c r="P2206" s="11"/>
      <c r="Q2206" s="55" t="s">
        <v>7659</v>
      </c>
      <c r="R2206" s="11" t="s">
        <v>16186</v>
      </c>
      <c r="S2206" s="152" t="s">
        <v>8342</v>
      </c>
      <c r="T2206" s="78" t="str">
        <f t="shared" si="113"/>
        <v>y2_24_2y</v>
      </c>
      <c r="U2206" s="78" t="str">
        <f>INDEX(Lista!$O$2:$S$206,MATCH('Base data'!T2206,Lista!$P$2:$P$206,0),3)</f>
        <v>Variabler och uttryck - Förenkla uttryck</v>
      </c>
      <c r="V2206" s="78" t="str">
        <f>INDEX(Lista!$O$2:$S$206,MATCH('Base data'!T2206,Lista!$P$2:$P$206,0),4)</f>
        <v>SF_2_24</v>
      </c>
      <c r="W2206" s="78" t="str">
        <f>INDEX(Lista!$O$2:$S$206,MATCH('Base data'!T2206,Lista!$P$2:$P$206,0),5)</f>
        <v>Variabler och uttryck</v>
      </c>
      <c r="X2206" s="214" t="s">
        <v>16772</v>
      </c>
    </row>
    <row r="2207" spans="1:24" x14ac:dyDescent="0.2">
      <c r="A2207" s="215">
        <v>9789152302484</v>
      </c>
      <c r="B2207" s="11">
        <v>6</v>
      </c>
      <c r="C2207" s="11" t="s">
        <v>415</v>
      </c>
      <c r="D2207" s="11" t="s">
        <v>292</v>
      </c>
      <c r="E2207" s="11" t="s">
        <v>282</v>
      </c>
      <c r="F2207" s="11" t="s">
        <v>379</v>
      </c>
      <c r="G2207" s="11" t="s">
        <v>422</v>
      </c>
      <c r="H2207" s="11" t="s">
        <v>30</v>
      </c>
      <c r="I2207" s="11">
        <v>6</v>
      </c>
      <c r="J2207" s="11" t="s">
        <v>31</v>
      </c>
      <c r="K2207" s="164" t="s">
        <v>29</v>
      </c>
      <c r="L2207" s="11" t="s">
        <v>17333</v>
      </c>
      <c r="M2207" s="11" t="str">
        <f t="shared" si="114"/>
        <v>6_x6_5x_D_6a</v>
      </c>
      <c r="N2207" s="11" t="s">
        <v>11593</v>
      </c>
      <c r="O2207" s="11" t="s">
        <v>735</v>
      </c>
      <c r="P2207" s="11"/>
      <c r="Q2207" s="55" t="s">
        <v>7660</v>
      </c>
      <c r="R2207" s="11" t="s">
        <v>16186</v>
      </c>
      <c r="S2207" s="152" t="s">
        <v>8344</v>
      </c>
      <c r="T2207" s="78" t="str">
        <f t="shared" si="113"/>
        <v>y1_4_1y</v>
      </c>
      <c r="U2207" s="78" t="str">
        <f>INDEX(Lista!$O$2:$S$206,MATCH('Base data'!T2207,Lista!$P$2:$P$206,0),3)</f>
        <v>Ekvationslösning - Algebraisk lösning</v>
      </c>
      <c r="V2207" s="78" t="str">
        <f>INDEX(Lista!$O$2:$S$206,MATCH('Base data'!T2207,Lista!$P$2:$P$206,0),4)</f>
        <v>T_1_4</v>
      </c>
      <c r="W2207" s="78" t="str">
        <f>INDEX(Lista!$O$2:$S$206,MATCH('Base data'!T2207,Lista!$P$2:$P$206,0),5)</f>
        <v>Ekvationslösning</v>
      </c>
      <c r="X2207" s="214" t="s">
        <v>16772</v>
      </c>
    </row>
    <row r="2208" spans="1:24" x14ac:dyDescent="0.2">
      <c r="A2208" s="215">
        <v>9789152302484</v>
      </c>
      <c r="B2208" s="11">
        <v>6</v>
      </c>
      <c r="C2208" s="11" t="s">
        <v>415</v>
      </c>
      <c r="D2208" s="11" t="s">
        <v>292</v>
      </c>
      <c r="E2208" s="11" t="s">
        <v>282</v>
      </c>
      <c r="F2208" s="11" t="s">
        <v>379</v>
      </c>
      <c r="G2208" s="11" t="s">
        <v>422</v>
      </c>
      <c r="H2208" s="11" t="s">
        <v>30</v>
      </c>
      <c r="I2208" s="11">
        <v>6</v>
      </c>
      <c r="J2208" s="11" t="s">
        <v>34</v>
      </c>
      <c r="K2208" s="164" t="s">
        <v>29</v>
      </c>
      <c r="L2208" s="11" t="s">
        <v>17333</v>
      </c>
      <c r="M2208" s="11" t="str">
        <f t="shared" si="114"/>
        <v>6_x6_5x_D_6b</v>
      </c>
      <c r="N2208" s="11" t="s">
        <v>11594</v>
      </c>
      <c r="O2208" s="11" t="s">
        <v>735</v>
      </c>
      <c r="P2208" s="11"/>
      <c r="Q2208" s="55" t="s">
        <v>7661</v>
      </c>
      <c r="R2208" s="11" t="s">
        <v>16186</v>
      </c>
      <c r="S2208" s="152" t="s">
        <v>8344</v>
      </c>
      <c r="T2208" s="78" t="str">
        <f t="shared" si="113"/>
        <v>y1_4_1y</v>
      </c>
      <c r="U2208" s="78" t="str">
        <f>INDEX(Lista!$O$2:$S$206,MATCH('Base data'!T2208,Lista!$P$2:$P$206,0),3)</f>
        <v>Ekvationslösning - Algebraisk lösning</v>
      </c>
      <c r="V2208" s="78" t="str">
        <f>INDEX(Lista!$O$2:$S$206,MATCH('Base data'!T2208,Lista!$P$2:$P$206,0),4)</f>
        <v>T_1_4</v>
      </c>
      <c r="W2208" s="78" t="str">
        <f>INDEX(Lista!$O$2:$S$206,MATCH('Base data'!T2208,Lista!$P$2:$P$206,0),5)</f>
        <v>Ekvationslösning</v>
      </c>
      <c r="X2208" s="214" t="s">
        <v>16772</v>
      </c>
    </row>
    <row r="2209" spans="1:24" x14ac:dyDescent="0.2">
      <c r="A2209" s="215">
        <v>9789152302484</v>
      </c>
      <c r="B2209" s="11">
        <v>6</v>
      </c>
      <c r="C2209" s="11" t="s">
        <v>415</v>
      </c>
      <c r="D2209" s="11" t="s">
        <v>292</v>
      </c>
      <c r="E2209" s="11" t="s">
        <v>282</v>
      </c>
      <c r="F2209" s="11" t="s">
        <v>379</v>
      </c>
      <c r="G2209" s="11" t="s">
        <v>422</v>
      </c>
      <c r="H2209" s="11" t="s">
        <v>30</v>
      </c>
      <c r="I2209" s="11">
        <v>7</v>
      </c>
      <c r="J2209" s="11" t="s">
        <v>31</v>
      </c>
      <c r="K2209" s="164" t="s">
        <v>29</v>
      </c>
      <c r="L2209" s="11" t="s">
        <v>12548</v>
      </c>
      <c r="M2209" s="11" t="str">
        <f t="shared" si="114"/>
        <v>6_x6_5x_D_7a</v>
      </c>
      <c r="N2209" s="11" t="s">
        <v>11595</v>
      </c>
      <c r="O2209" s="11" t="s">
        <v>735</v>
      </c>
      <c r="P2209" s="11"/>
      <c r="Q2209" s="55" t="s">
        <v>7662</v>
      </c>
      <c r="R2209" s="11" t="s">
        <v>16186</v>
      </c>
      <c r="S2209" s="152" t="s">
        <v>8344</v>
      </c>
      <c r="T2209" s="78" t="str">
        <f t="shared" si="113"/>
        <v>y1_4_1y</v>
      </c>
      <c r="U2209" s="78" t="str">
        <f>INDEX(Lista!$O$2:$S$206,MATCH('Base data'!T2209,Lista!$P$2:$P$206,0),3)</f>
        <v>Ekvationslösning - Algebraisk lösning</v>
      </c>
      <c r="V2209" s="78" t="str">
        <f>INDEX(Lista!$O$2:$S$206,MATCH('Base data'!T2209,Lista!$P$2:$P$206,0),4)</f>
        <v>T_1_4</v>
      </c>
      <c r="W2209" s="78" t="str">
        <f>INDEX(Lista!$O$2:$S$206,MATCH('Base data'!T2209,Lista!$P$2:$P$206,0),5)</f>
        <v>Ekvationslösning</v>
      </c>
      <c r="X2209" s="214" t="s">
        <v>16772</v>
      </c>
    </row>
    <row r="2210" spans="1:24" x14ac:dyDescent="0.2">
      <c r="A2210" s="215">
        <v>9789152302484</v>
      </c>
      <c r="B2210" s="11">
        <v>6</v>
      </c>
      <c r="C2210" s="11" t="s">
        <v>415</v>
      </c>
      <c r="D2210" s="11" t="s">
        <v>292</v>
      </c>
      <c r="E2210" s="11" t="s">
        <v>282</v>
      </c>
      <c r="F2210" s="11" t="s">
        <v>379</v>
      </c>
      <c r="G2210" s="11" t="s">
        <v>422</v>
      </c>
      <c r="H2210" s="11" t="s">
        <v>30</v>
      </c>
      <c r="I2210" s="11">
        <v>7</v>
      </c>
      <c r="J2210" s="11" t="s">
        <v>34</v>
      </c>
      <c r="K2210" s="164" t="s">
        <v>29</v>
      </c>
      <c r="L2210" s="11" t="s">
        <v>12548</v>
      </c>
      <c r="M2210" s="11" t="str">
        <f t="shared" si="114"/>
        <v>6_x6_5x_D_7b</v>
      </c>
      <c r="N2210" s="11" t="s">
        <v>11596</v>
      </c>
      <c r="O2210" s="11" t="s">
        <v>735</v>
      </c>
      <c r="P2210" s="11"/>
      <c r="Q2210" s="55" t="s">
        <v>7663</v>
      </c>
      <c r="R2210" s="11" t="s">
        <v>16186</v>
      </c>
      <c r="S2210" s="152" t="s">
        <v>8344</v>
      </c>
      <c r="T2210" s="78" t="str">
        <f t="shared" si="113"/>
        <v>y1_4_1y</v>
      </c>
      <c r="U2210" s="78" t="str">
        <f>INDEX(Lista!$O$2:$S$206,MATCH('Base data'!T2210,Lista!$P$2:$P$206,0),3)</f>
        <v>Ekvationslösning - Algebraisk lösning</v>
      </c>
      <c r="V2210" s="78" t="str">
        <f>INDEX(Lista!$O$2:$S$206,MATCH('Base data'!T2210,Lista!$P$2:$P$206,0),4)</f>
        <v>T_1_4</v>
      </c>
      <c r="W2210" s="78" t="str">
        <f>INDEX(Lista!$O$2:$S$206,MATCH('Base data'!T2210,Lista!$P$2:$P$206,0),5)</f>
        <v>Ekvationslösning</v>
      </c>
      <c r="X2210" s="214" t="s">
        <v>16772</v>
      </c>
    </row>
    <row r="2211" spans="1:24" x14ac:dyDescent="0.2">
      <c r="A2211" s="215">
        <v>9789152302484</v>
      </c>
      <c r="B2211" s="11">
        <v>6</v>
      </c>
      <c r="C2211" s="11" t="s">
        <v>415</v>
      </c>
      <c r="D2211" s="11" t="s">
        <v>292</v>
      </c>
      <c r="E2211" s="11" t="s">
        <v>282</v>
      </c>
      <c r="F2211" s="11" t="s">
        <v>379</v>
      </c>
      <c r="G2211" s="11" t="s">
        <v>422</v>
      </c>
      <c r="H2211" s="11" t="s">
        <v>30</v>
      </c>
      <c r="I2211" s="11">
        <v>8</v>
      </c>
      <c r="J2211" s="11" t="s">
        <v>31</v>
      </c>
      <c r="K2211" s="164" t="s">
        <v>29</v>
      </c>
      <c r="L2211" s="11" t="s">
        <v>17333</v>
      </c>
      <c r="M2211" s="11" t="str">
        <f t="shared" si="114"/>
        <v>6_x6_5x_D_8a</v>
      </c>
      <c r="N2211" s="11" t="s">
        <v>11597</v>
      </c>
      <c r="O2211" s="11" t="s">
        <v>735</v>
      </c>
      <c r="P2211" s="11"/>
      <c r="Q2211" s="55" t="s">
        <v>7664</v>
      </c>
      <c r="R2211" s="11" t="s">
        <v>16186</v>
      </c>
      <c r="S2211" s="152" t="s">
        <v>8344</v>
      </c>
      <c r="T2211" s="78" t="str">
        <f t="shared" si="113"/>
        <v>y1_4_1y</v>
      </c>
      <c r="U2211" s="78" t="str">
        <f>INDEX(Lista!$O$2:$S$206,MATCH('Base data'!T2211,Lista!$P$2:$P$206,0),3)</f>
        <v>Ekvationslösning - Algebraisk lösning</v>
      </c>
      <c r="V2211" s="78" t="str">
        <f>INDEX(Lista!$O$2:$S$206,MATCH('Base data'!T2211,Lista!$P$2:$P$206,0),4)</f>
        <v>T_1_4</v>
      </c>
      <c r="W2211" s="78" t="str">
        <f>INDEX(Lista!$O$2:$S$206,MATCH('Base data'!T2211,Lista!$P$2:$P$206,0),5)</f>
        <v>Ekvationslösning</v>
      </c>
      <c r="X2211" s="214" t="s">
        <v>16772</v>
      </c>
    </row>
    <row r="2212" spans="1:24" x14ac:dyDescent="0.2">
      <c r="A2212" s="215">
        <v>9789152302484</v>
      </c>
      <c r="B2212" s="11">
        <v>6</v>
      </c>
      <c r="C2212" s="11" t="s">
        <v>415</v>
      </c>
      <c r="D2212" s="11" t="s">
        <v>292</v>
      </c>
      <c r="E2212" s="11" t="s">
        <v>282</v>
      </c>
      <c r="F2212" s="11" t="s">
        <v>379</v>
      </c>
      <c r="G2212" s="11" t="s">
        <v>422</v>
      </c>
      <c r="H2212" s="11" t="s">
        <v>30</v>
      </c>
      <c r="I2212" s="11">
        <v>8</v>
      </c>
      <c r="J2212" s="11" t="s">
        <v>34</v>
      </c>
      <c r="K2212" s="164" t="s">
        <v>29</v>
      </c>
      <c r="L2212" s="11" t="s">
        <v>17333</v>
      </c>
      <c r="M2212" s="11" t="str">
        <f t="shared" si="114"/>
        <v>6_x6_5x_D_8b</v>
      </c>
      <c r="N2212" s="11" t="s">
        <v>11598</v>
      </c>
      <c r="O2212" s="11" t="s">
        <v>735</v>
      </c>
      <c r="P2212" s="11"/>
      <c r="Q2212" s="55" t="s">
        <v>7665</v>
      </c>
      <c r="R2212" s="11" t="s">
        <v>16186</v>
      </c>
      <c r="S2212" s="152" t="s">
        <v>8344</v>
      </c>
      <c r="T2212" s="78" t="str">
        <f t="shared" si="113"/>
        <v>y1_4_1y</v>
      </c>
      <c r="U2212" s="78" t="str">
        <f>INDEX(Lista!$O$2:$S$206,MATCH('Base data'!T2212,Lista!$P$2:$P$206,0),3)</f>
        <v>Ekvationslösning - Algebraisk lösning</v>
      </c>
      <c r="V2212" s="78" t="str">
        <f>INDEX(Lista!$O$2:$S$206,MATCH('Base data'!T2212,Lista!$P$2:$P$206,0),4)</f>
        <v>T_1_4</v>
      </c>
      <c r="W2212" s="78" t="str">
        <f>INDEX(Lista!$O$2:$S$206,MATCH('Base data'!T2212,Lista!$P$2:$P$206,0),5)</f>
        <v>Ekvationslösning</v>
      </c>
      <c r="X2212" s="214" t="s">
        <v>16772</v>
      </c>
    </row>
    <row r="2213" spans="1:24" x14ac:dyDescent="0.2">
      <c r="A2213" s="215">
        <v>9789152302484</v>
      </c>
      <c r="B2213" s="11">
        <v>6</v>
      </c>
      <c r="C2213" s="11" t="s">
        <v>415</v>
      </c>
      <c r="D2213" s="11" t="s">
        <v>292</v>
      </c>
      <c r="E2213" s="11" t="s">
        <v>282</v>
      </c>
      <c r="F2213" s="11" t="s">
        <v>379</v>
      </c>
      <c r="G2213" s="11" t="s">
        <v>422</v>
      </c>
      <c r="H2213" s="11" t="s">
        <v>30</v>
      </c>
      <c r="I2213" s="11">
        <v>9</v>
      </c>
      <c r="J2213" s="11"/>
      <c r="K2213" s="164" t="s">
        <v>29</v>
      </c>
      <c r="L2213" s="11" t="s">
        <v>12548</v>
      </c>
      <c r="M2213" s="11" t="str">
        <f t="shared" si="114"/>
        <v>6_x6_5x_D_9</v>
      </c>
      <c r="N2213" s="11" t="s">
        <v>11599</v>
      </c>
      <c r="O2213" s="11" t="s">
        <v>1256</v>
      </c>
      <c r="P2213" s="11"/>
      <c r="Q2213" s="55" t="s">
        <v>7666</v>
      </c>
      <c r="R2213" s="11" t="s">
        <v>16186</v>
      </c>
      <c r="S2213" s="152" t="s">
        <v>8379</v>
      </c>
      <c r="T2213" s="78" t="str">
        <f t="shared" si="113"/>
        <v>y1_3_15y</v>
      </c>
      <c r="U2213" s="78" t="str">
        <f>INDEX(Lista!$O$2:$S$206,MATCH('Base data'!T2213,Lista!$P$2:$P$206,0),3)</f>
        <v>Ekvationer - Teckna ekvationer</v>
      </c>
      <c r="V2213" s="78" t="str">
        <f>INDEX(Lista!$O$2:$S$206,MATCH('Base data'!T2213,Lista!$P$2:$P$206,0),4)</f>
        <v>T_1_3</v>
      </c>
      <c r="W2213" s="78" t="str">
        <f>INDEX(Lista!$O$2:$S$206,MATCH('Base data'!T2213,Lista!$P$2:$P$206,0),5)</f>
        <v>Ekvationer</v>
      </c>
      <c r="X2213" s="214" t="s">
        <v>16772</v>
      </c>
    </row>
    <row r="2214" spans="1:24" x14ac:dyDescent="0.2">
      <c r="A2214" s="215">
        <v>9789152302484</v>
      </c>
      <c r="B2214" s="11">
        <v>6</v>
      </c>
      <c r="C2214" s="11" t="s">
        <v>415</v>
      </c>
      <c r="D2214" s="11" t="s">
        <v>292</v>
      </c>
      <c r="E2214" s="11" t="s">
        <v>282</v>
      </c>
      <c r="F2214" s="11" t="s">
        <v>379</v>
      </c>
      <c r="G2214" s="11" t="s">
        <v>422</v>
      </c>
      <c r="H2214" s="11" t="s">
        <v>30</v>
      </c>
      <c r="I2214" s="11">
        <v>10</v>
      </c>
      <c r="J2214" s="11" t="s">
        <v>31</v>
      </c>
      <c r="K2214" s="164" t="s">
        <v>29</v>
      </c>
      <c r="L2214" s="11" t="s">
        <v>17333</v>
      </c>
      <c r="M2214" s="11" t="str">
        <f t="shared" si="114"/>
        <v>6_x6_5x_D_10a</v>
      </c>
      <c r="N2214" s="11" t="s">
        <v>11600</v>
      </c>
      <c r="O2214" s="11" t="s">
        <v>735</v>
      </c>
      <c r="P2214" s="11"/>
      <c r="Q2214" s="55" t="s">
        <v>7667</v>
      </c>
      <c r="R2214" s="11" t="s">
        <v>16186</v>
      </c>
      <c r="S2214" s="152" t="s">
        <v>8391</v>
      </c>
      <c r="T2214" s="78" t="str">
        <f t="shared" si="113"/>
        <v>y1_5_4y</v>
      </c>
      <c r="U2214" s="78" t="str">
        <f>INDEX(Lista!$O$2:$S$206,MATCH('Base data'!T2214,Lista!$P$2:$P$206,0),3)</f>
        <v>Ekvationssystem - Två lösningsmetoder</v>
      </c>
      <c r="V2214" s="78" t="str">
        <f>INDEX(Lista!$O$2:$S$206,MATCH('Base data'!T2214,Lista!$P$2:$P$206,0),4)</f>
        <v>T_1_5</v>
      </c>
      <c r="W2214" s="78" t="str">
        <f>INDEX(Lista!$O$2:$S$206,MATCH('Base data'!T2214,Lista!$P$2:$P$206,0),5)</f>
        <v>Ekvationssystem</v>
      </c>
      <c r="X2214" s="214" t="s">
        <v>16772</v>
      </c>
    </row>
    <row r="2215" spans="1:24" x14ac:dyDescent="0.2">
      <c r="A2215" s="215">
        <v>9789152302484</v>
      </c>
      <c r="B2215" s="11">
        <v>6</v>
      </c>
      <c r="C2215" s="11" t="s">
        <v>415</v>
      </c>
      <c r="D2215" s="11" t="s">
        <v>292</v>
      </c>
      <c r="E2215" s="11" t="s">
        <v>282</v>
      </c>
      <c r="F2215" s="11" t="s">
        <v>379</v>
      </c>
      <c r="G2215" s="11" t="s">
        <v>422</v>
      </c>
      <c r="H2215" s="11" t="s">
        <v>30</v>
      </c>
      <c r="I2215" s="11">
        <v>10</v>
      </c>
      <c r="J2215" s="11" t="s">
        <v>34</v>
      </c>
      <c r="K2215" s="164" t="s">
        <v>29</v>
      </c>
      <c r="L2215" s="11" t="s">
        <v>17333</v>
      </c>
      <c r="M2215" s="11" t="str">
        <f t="shared" si="114"/>
        <v>6_x6_5x_D_10b</v>
      </c>
      <c r="N2215" s="11" t="s">
        <v>11601</v>
      </c>
      <c r="O2215" s="11" t="s">
        <v>735</v>
      </c>
      <c r="P2215" s="11"/>
      <c r="Q2215" s="55" t="s">
        <v>7668</v>
      </c>
      <c r="R2215" s="11" t="s">
        <v>16186</v>
      </c>
      <c r="S2215" s="152" t="s">
        <v>8391</v>
      </c>
      <c r="T2215" s="78" t="str">
        <f t="shared" si="113"/>
        <v>y1_5_4y</v>
      </c>
      <c r="U2215" s="78" t="str">
        <f>INDEX(Lista!$O$2:$S$206,MATCH('Base data'!T2215,Lista!$P$2:$P$206,0),3)</f>
        <v>Ekvationssystem - Två lösningsmetoder</v>
      </c>
      <c r="V2215" s="78" t="str">
        <f>INDEX(Lista!$O$2:$S$206,MATCH('Base data'!T2215,Lista!$P$2:$P$206,0),4)</f>
        <v>T_1_5</v>
      </c>
      <c r="W2215" s="78" t="str">
        <f>INDEX(Lista!$O$2:$S$206,MATCH('Base data'!T2215,Lista!$P$2:$P$206,0),5)</f>
        <v>Ekvationssystem</v>
      </c>
      <c r="X2215" s="214" t="s">
        <v>16772</v>
      </c>
    </row>
    <row r="2216" spans="1:24" x14ac:dyDescent="0.2">
      <c r="A2216" s="215">
        <v>9789152302484</v>
      </c>
      <c r="B2216" s="11">
        <v>6</v>
      </c>
      <c r="C2216" s="11" t="s">
        <v>415</v>
      </c>
      <c r="D2216" s="11" t="s">
        <v>292</v>
      </c>
      <c r="E2216" s="11" t="s">
        <v>282</v>
      </c>
      <c r="F2216" s="11" t="s">
        <v>379</v>
      </c>
      <c r="G2216" s="11" t="s">
        <v>422</v>
      </c>
      <c r="H2216" s="11" t="s">
        <v>30</v>
      </c>
      <c r="I2216" s="11">
        <v>11</v>
      </c>
      <c r="J2216" s="11"/>
      <c r="K2216" s="164" t="s">
        <v>29</v>
      </c>
      <c r="L2216" s="11" t="s">
        <v>12548</v>
      </c>
      <c r="M2216" s="11" t="str">
        <f t="shared" si="114"/>
        <v>6_x6_5x_D_11</v>
      </c>
      <c r="N2216" s="11" t="s">
        <v>11602</v>
      </c>
      <c r="O2216" s="11" t="s">
        <v>1256</v>
      </c>
      <c r="P2216" s="11"/>
      <c r="Q2216" s="55" t="s">
        <v>7669</v>
      </c>
      <c r="R2216" s="11" t="s">
        <v>16186</v>
      </c>
      <c r="S2216" s="152" t="s">
        <v>8391</v>
      </c>
      <c r="T2216" s="78" t="str">
        <f t="shared" si="113"/>
        <v>y1_5_4y</v>
      </c>
      <c r="U2216" s="78" t="str">
        <f>INDEX(Lista!$O$2:$S$206,MATCH('Base data'!T2216,Lista!$P$2:$P$206,0),3)</f>
        <v>Ekvationssystem - Två lösningsmetoder</v>
      </c>
      <c r="V2216" s="78" t="str">
        <f>INDEX(Lista!$O$2:$S$206,MATCH('Base data'!T2216,Lista!$P$2:$P$206,0),4)</f>
        <v>T_1_5</v>
      </c>
      <c r="W2216" s="78" t="str">
        <f>INDEX(Lista!$O$2:$S$206,MATCH('Base data'!T2216,Lista!$P$2:$P$206,0),5)</f>
        <v>Ekvationssystem</v>
      </c>
      <c r="X2216" s="214" t="s">
        <v>16772</v>
      </c>
    </row>
    <row r="2217" spans="1:24" x14ac:dyDescent="0.2">
      <c r="A2217" s="215">
        <v>9789152302484</v>
      </c>
      <c r="B2217" s="11">
        <v>6</v>
      </c>
      <c r="C2217" s="11" t="s">
        <v>415</v>
      </c>
      <c r="D2217" s="11" t="s">
        <v>292</v>
      </c>
      <c r="E2217" s="11" t="s">
        <v>282</v>
      </c>
      <c r="F2217" s="11" t="s">
        <v>379</v>
      </c>
      <c r="G2217" s="11" t="s">
        <v>422</v>
      </c>
      <c r="H2217" s="11" t="s">
        <v>30</v>
      </c>
      <c r="I2217" s="11">
        <v>12</v>
      </c>
      <c r="J2217" s="11"/>
      <c r="K2217" s="164" t="s">
        <v>29</v>
      </c>
      <c r="L2217" s="11" t="s">
        <v>17333</v>
      </c>
      <c r="M2217" s="11" t="str">
        <f t="shared" si="114"/>
        <v>6_x6_5x_D_12</v>
      </c>
      <c r="N2217" s="11" t="s">
        <v>11603</v>
      </c>
      <c r="O2217" s="11" t="s">
        <v>1256</v>
      </c>
      <c r="P2217" s="11"/>
      <c r="Q2217" s="55" t="s">
        <v>7670</v>
      </c>
      <c r="R2217" s="11" t="s">
        <v>7671</v>
      </c>
      <c r="S2217" s="152" t="s">
        <v>8393</v>
      </c>
      <c r="T2217" s="78" t="str">
        <f t="shared" si="113"/>
        <v>y4_18_8y</v>
      </c>
      <c r="U2217" s="78" t="str">
        <f>INDEX(Lista!$O$2:$S$206,MATCH('Base data'!T2217,Lista!$P$2:$P$206,0),3)</f>
        <v>Satser &amp; bevis - Topptriangelsatsen &amp; transversalsatsen</v>
      </c>
      <c r="V2217" s="78" t="str">
        <f>INDEX(Lista!$O$2:$S$206,MATCH('Base data'!T2217,Lista!$P$2:$P$206,0),4)</f>
        <v>G_4_18</v>
      </c>
      <c r="W2217" s="78" t="str">
        <f>INDEX(Lista!$O$2:$S$206,MATCH('Base data'!T2217,Lista!$P$2:$P$206,0),5)</f>
        <v>Satser &amp; bevis</v>
      </c>
      <c r="X2217" s="214" t="s">
        <v>16772</v>
      </c>
    </row>
    <row r="2218" spans="1:24" x14ac:dyDescent="0.2">
      <c r="A2218" s="215">
        <v>9789152302484</v>
      </c>
      <c r="B2218" s="11">
        <v>6</v>
      </c>
      <c r="C2218" s="11" t="s">
        <v>415</v>
      </c>
      <c r="D2218" s="11" t="s">
        <v>292</v>
      </c>
      <c r="E2218" s="11" t="s">
        <v>282</v>
      </c>
      <c r="F2218" s="11" t="s">
        <v>379</v>
      </c>
      <c r="G2218" s="11" t="s">
        <v>422</v>
      </c>
      <c r="H2218" s="11" t="s">
        <v>30</v>
      </c>
      <c r="I2218" s="11">
        <v>13</v>
      </c>
      <c r="J2218" s="11"/>
      <c r="K2218" s="164" t="s">
        <v>29</v>
      </c>
      <c r="L2218" s="11" t="s">
        <v>12548</v>
      </c>
      <c r="M2218" s="11" t="str">
        <f t="shared" si="114"/>
        <v>6_x6_5x_D_13</v>
      </c>
      <c r="N2218" s="11" t="s">
        <v>11604</v>
      </c>
      <c r="O2218" s="11" t="s">
        <v>1256</v>
      </c>
      <c r="P2218" s="11"/>
      <c r="Q2218" s="55" t="s">
        <v>7672</v>
      </c>
      <c r="R2218" s="11" t="s">
        <v>7673</v>
      </c>
      <c r="S2218" s="152" t="s">
        <v>8377</v>
      </c>
      <c r="T2218" s="78" t="str">
        <f t="shared" si="113"/>
        <v>y6_1y</v>
      </c>
      <c r="U2218" s="78" t="str">
        <f>INDEX(Lista!$O$2:$S$206,MATCH('Base data'!T2218,Lista!$P$2:$P$206,0),3)</f>
        <v>Problemlösning - Geometri</v>
      </c>
      <c r="V2218" s="78" t="str">
        <f>INDEX(Lista!$O$2:$S$206,MATCH('Base data'!T2218,Lista!$P$2:$P$206,0),4)</f>
        <v>P_6_1</v>
      </c>
      <c r="W2218" s="78" t="str">
        <f>INDEX(Lista!$O$2:$S$206,MATCH('Base data'!T2218,Lista!$P$2:$P$206,0),5)</f>
        <v>Problemlösning - Geometri</v>
      </c>
      <c r="X2218" s="214" t="s">
        <v>16772</v>
      </c>
    </row>
    <row r="2219" spans="1:24" x14ac:dyDescent="0.2">
      <c r="A2219" s="215">
        <v>9789152302484</v>
      </c>
      <c r="B2219" s="11">
        <v>6</v>
      </c>
      <c r="C2219" s="11" t="s">
        <v>415</v>
      </c>
      <c r="D2219" s="11" t="s">
        <v>292</v>
      </c>
      <c r="E2219" s="11" t="s">
        <v>282</v>
      </c>
      <c r="F2219" s="11" t="s">
        <v>379</v>
      </c>
      <c r="G2219" s="11" t="s">
        <v>422</v>
      </c>
      <c r="H2219" s="11" t="s">
        <v>30</v>
      </c>
      <c r="I2219" s="11">
        <v>14</v>
      </c>
      <c r="J2219" s="11" t="s">
        <v>31</v>
      </c>
      <c r="K2219" s="164" t="s">
        <v>29</v>
      </c>
      <c r="L2219" s="11" t="s">
        <v>17333</v>
      </c>
      <c r="M2219" s="11" t="str">
        <f t="shared" si="114"/>
        <v>6_x6_5x_D_14a</v>
      </c>
      <c r="N2219" s="11" t="s">
        <v>11605</v>
      </c>
      <c r="O2219" s="11" t="s">
        <v>1256</v>
      </c>
      <c r="P2219" s="11"/>
      <c r="Q2219" s="55" t="s">
        <v>7674</v>
      </c>
      <c r="R2219" s="11" t="s">
        <v>7675</v>
      </c>
      <c r="S2219" s="152" t="s">
        <v>8377</v>
      </c>
      <c r="T2219" s="78" t="str">
        <f t="shared" si="113"/>
        <v>y6_1y</v>
      </c>
      <c r="U2219" s="78" t="str">
        <f>INDEX(Lista!$O$2:$S$206,MATCH('Base data'!T2219,Lista!$P$2:$P$206,0),3)</f>
        <v>Problemlösning - Geometri</v>
      </c>
      <c r="V2219" s="78" t="str">
        <f>INDEX(Lista!$O$2:$S$206,MATCH('Base data'!T2219,Lista!$P$2:$P$206,0),4)</f>
        <v>P_6_1</v>
      </c>
      <c r="W2219" s="78" t="str">
        <f>INDEX(Lista!$O$2:$S$206,MATCH('Base data'!T2219,Lista!$P$2:$P$206,0),5)</f>
        <v>Problemlösning - Geometri</v>
      </c>
      <c r="X2219" s="214" t="s">
        <v>16772</v>
      </c>
    </row>
    <row r="2220" spans="1:24" x14ac:dyDescent="0.2">
      <c r="A2220" s="215">
        <v>9789152302484</v>
      </c>
      <c r="B2220" s="11">
        <v>6</v>
      </c>
      <c r="C2220" s="11" t="s">
        <v>415</v>
      </c>
      <c r="D2220" s="11" t="s">
        <v>292</v>
      </c>
      <c r="E2220" s="11" t="s">
        <v>282</v>
      </c>
      <c r="F2220" s="11" t="s">
        <v>379</v>
      </c>
      <c r="G2220" s="11" t="s">
        <v>422</v>
      </c>
      <c r="H2220" s="11" t="s">
        <v>30</v>
      </c>
      <c r="I2220" s="11">
        <v>14</v>
      </c>
      <c r="J2220" s="11" t="s">
        <v>34</v>
      </c>
      <c r="K2220" s="164" t="s">
        <v>29</v>
      </c>
      <c r="L2220" s="11" t="s">
        <v>17333</v>
      </c>
      <c r="M2220" s="11" t="str">
        <f t="shared" si="114"/>
        <v>6_x6_5x_D_14b</v>
      </c>
      <c r="N2220" s="11" t="s">
        <v>11606</v>
      </c>
      <c r="O2220" s="11" t="s">
        <v>328</v>
      </c>
      <c r="P2220" s="11"/>
      <c r="Q2220" s="55" t="s">
        <v>7676</v>
      </c>
      <c r="R2220" s="11" t="s">
        <v>7675</v>
      </c>
      <c r="S2220" s="152" t="s">
        <v>8377</v>
      </c>
      <c r="T2220" s="78" t="str">
        <f t="shared" si="113"/>
        <v>y6_1y</v>
      </c>
      <c r="U2220" s="78" t="str">
        <f>INDEX(Lista!$O$2:$S$206,MATCH('Base data'!T2220,Lista!$P$2:$P$206,0),3)</f>
        <v>Problemlösning - Geometri</v>
      </c>
      <c r="V2220" s="78" t="str">
        <f>INDEX(Lista!$O$2:$S$206,MATCH('Base data'!T2220,Lista!$P$2:$P$206,0),4)</f>
        <v>P_6_1</v>
      </c>
      <c r="W2220" s="78" t="str">
        <f>INDEX(Lista!$O$2:$S$206,MATCH('Base data'!T2220,Lista!$P$2:$P$206,0),5)</f>
        <v>Problemlösning - Geometri</v>
      </c>
      <c r="X2220" s="214" t="s">
        <v>16772</v>
      </c>
    </row>
    <row r="2221" spans="1:24" x14ac:dyDescent="0.2">
      <c r="A2221" s="215">
        <v>9789152302484</v>
      </c>
      <c r="B2221" s="11">
        <v>6</v>
      </c>
      <c r="C2221" s="11" t="s">
        <v>415</v>
      </c>
      <c r="D2221" s="11" t="s">
        <v>292</v>
      </c>
      <c r="E2221" s="11" t="s">
        <v>282</v>
      </c>
      <c r="F2221" s="11" t="s">
        <v>379</v>
      </c>
      <c r="G2221" s="11" t="s">
        <v>422</v>
      </c>
      <c r="H2221" s="11" t="s">
        <v>30</v>
      </c>
      <c r="I2221" s="11">
        <v>14</v>
      </c>
      <c r="J2221" s="11" t="s">
        <v>40</v>
      </c>
      <c r="K2221" s="164" t="s">
        <v>29</v>
      </c>
      <c r="L2221" s="11" t="s">
        <v>17333</v>
      </c>
      <c r="M2221" s="11" t="str">
        <f t="shared" si="114"/>
        <v>6_x6_5x_D_14c</v>
      </c>
      <c r="N2221" s="11" t="s">
        <v>11607</v>
      </c>
      <c r="O2221" s="11" t="s">
        <v>328</v>
      </c>
      <c r="P2221" s="11"/>
      <c r="Q2221" s="55" t="s">
        <v>7677</v>
      </c>
      <c r="R2221" s="11" t="s">
        <v>7675</v>
      </c>
      <c r="S2221" s="152" t="s">
        <v>8377</v>
      </c>
      <c r="T2221" s="78" t="str">
        <f t="shared" si="113"/>
        <v>y6_1y</v>
      </c>
      <c r="U2221" s="78" t="str">
        <f>INDEX(Lista!$O$2:$S$206,MATCH('Base data'!T2221,Lista!$P$2:$P$206,0),3)</f>
        <v>Problemlösning - Geometri</v>
      </c>
      <c r="V2221" s="78" t="str">
        <f>INDEX(Lista!$O$2:$S$206,MATCH('Base data'!T2221,Lista!$P$2:$P$206,0),4)</f>
        <v>P_6_1</v>
      </c>
      <c r="W2221" s="78" t="str">
        <f>INDEX(Lista!$O$2:$S$206,MATCH('Base data'!T2221,Lista!$P$2:$P$206,0),5)</f>
        <v>Problemlösning - Geometri</v>
      </c>
      <c r="X2221" s="214" t="s">
        <v>16772</v>
      </c>
    </row>
    <row r="2222" spans="1:24" x14ac:dyDescent="0.2">
      <c r="A2222" s="216">
        <v>9789152302484</v>
      </c>
      <c r="B2222" s="113">
        <v>6</v>
      </c>
      <c r="C2222" s="113" t="s">
        <v>415</v>
      </c>
      <c r="D2222" s="113" t="s">
        <v>292</v>
      </c>
      <c r="E2222" s="113" t="s">
        <v>282</v>
      </c>
      <c r="F2222" s="113" t="s">
        <v>379</v>
      </c>
      <c r="G2222" s="113" t="s">
        <v>422</v>
      </c>
      <c r="H2222" s="113" t="s">
        <v>30</v>
      </c>
      <c r="I2222" s="113">
        <v>15</v>
      </c>
      <c r="J2222" s="113"/>
      <c r="K2222" s="164" t="s">
        <v>29</v>
      </c>
      <c r="L2222" s="11" t="s">
        <v>12548</v>
      </c>
      <c r="M2222" s="113" t="str">
        <f t="shared" si="114"/>
        <v>6_x6_5x_D_15</v>
      </c>
      <c r="N2222" s="11" t="s">
        <v>11608</v>
      </c>
      <c r="O2222" s="11" t="s">
        <v>1256</v>
      </c>
      <c r="P2222" s="113"/>
      <c r="Q2222" s="55" t="s">
        <v>7678</v>
      </c>
      <c r="R2222" s="11" t="s">
        <v>16186</v>
      </c>
      <c r="S2222" s="152" t="s">
        <v>8377</v>
      </c>
      <c r="T2222" s="78" t="str">
        <f t="shared" si="113"/>
        <v>y6_1y</v>
      </c>
      <c r="U2222" s="78" t="str">
        <f>INDEX(Lista!$O$2:$S$206,MATCH('Base data'!T2222,Lista!$P$2:$P$206,0),3)</f>
        <v>Problemlösning - Geometri</v>
      </c>
      <c r="V2222" s="78" t="str">
        <f>INDEX(Lista!$O$2:$S$206,MATCH('Base data'!T2222,Lista!$P$2:$P$206,0),4)</f>
        <v>P_6_1</v>
      </c>
      <c r="W2222" s="78" t="str">
        <f>INDEX(Lista!$O$2:$S$206,MATCH('Base data'!T2222,Lista!$P$2:$P$206,0),5)</f>
        <v>Problemlösning - Geometri</v>
      </c>
      <c r="X2222" s="214" t="s">
        <v>16772</v>
      </c>
    </row>
    <row r="2223" spans="1:24" x14ac:dyDescent="0.2">
      <c r="A2223" s="216">
        <v>9789152302484</v>
      </c>
      <c r="B2223" s="113">
        <v>7</v>
      </c>
      <c r="C2223" s="113" t="s">
        <v>416</v>
      </c>
      <c r="D2223" s="113" t="s">
        <v>438</v>
      </c>
      <c r="E2223" s="113" t="s">
        <v>282</v>
      </c>
      <c r="F2223" s="113" t="s">
        <v>384</v>
      </c>
      <c r="G2223" s="113" t="s">
        <v>423</v>
      </c>
      <c r="H2223" s="113" t="s">
        <v>33</v>
      </c>
      <c r="I2223" s="113">
        <v>1</v>
      </c>
      <c r="J2223" s="113"/>
      <c r="K2223" s="164"/>
      <c r="L2223" s="113" t="s">
        <v>12549</v>
      </c>
      <c r="M2223" s="113" t="str">
        <f t="shared" si="114"/>
        <v>7_x7_1x_G_1</v>
      </c>
      <c r="N2223" s="11" t="s">
        <v>11609</v>
      </c>
      <c r="O2223" s="11" t="s">
        <v>1256</v>
      </c>
      <c r="P2223" s="113"/>
      <c r="Q2223" s="55" t="s">
        <v>7679</v>
      </c>
      <c r="R2223" s="11" t="s">
        <v>16186</v>
      </c>
      <c r="S2223" s="152" t="s">
        <v>8377</v>
      </c>
      <c r="T2223" s="78" t="str">
        <f t="shared" si="113"/>
        <v>y6_1y</v>
      </c>
      <c r="U2223" s="78" t="str">
        <f>INDEX(Lista!$O$2:$S$206,MATCH('Base data'!T2223,Lista!$P$2:$P$206,0),3)</f>
        <v>Problemlösning - Geometri</v>
      </c>
      <c r="V2223" s="78" t="str">
        <f>INDEX(Lista!$O$2:$S$206,MATCH('Base data'!T2223,Lista!$P$2:$P$206,0),4)</f>
        <v>P_6_1</v>
      </c>
      <c r="W2223" s="78" t="str">
        <f>INDEX(Lista!$O$2:$S$206,MATCH('Base data'!T2223,Lista!$P$2:$P$206,0),5)</f>
        <v>Problemlösning - Geometri</v>
      </c>
      <c r="X2223" s="214" t="s">
        <v>16772</v>
      </c>
    </row>
    <row r="2224" spans="1:24" x14ac:dyDescent="0.2">
      <c r="A2224" s="216">
        <v>9789152302484</v>
      </c>
      <c r="B2224" s="113">
        <v>7</v>
      </c>
      <c r="C2224" s="113" t="s">
        <v>416</v>
      </c>
      <c r="D2224" s="113" t="s">
        <v>438</v>
      </c>
      <c r="E2224" s="113" t="s">
        <v>282</v>
      </c>
      <c r="F2224" s="113" t="s">
        <v>384</v>
      </c>
      <c r="G2224" s="113" t="s">
        <v>423</v>
      </c>
      <c r="H2224" s="113" t="s">
        <v>33</v>
      </c>
      <c r="I2224" s="113">
        <v>2</v>
      </c>
      <c r="J2224" s="113"/>
      <c r="K2224" s="164"/>
      <c r="L2224" s="113" t="s">
        <v>12549</v>
      </c>
      <c r="M2224" s="113" t="str">
        <f t="shared" si="114"/>
        <v>7_x7_1x_G_2</v>
      </c>
      <c r="N2224" s="11" t="s">
        <v>11610</v>
      </c>
      <c r="O2224" s="11" t="s">
        <v>1256</v>
      </c>
      <c r="P2224" s="113"/>
      <c r="Q2224" s="55" t="s">
        <v>12268</v>
      </c>
      <c r="R2224" s="11" t="s">
        <v>16186</v>
      </c>
      <c r="S2224" s="152" t="s">
        <v>8377</v>
      </c>
      <c r="T2224" s="78" t="str">
        <f t="shared" si="113"/>
        <v>y6_1y</v>
      </c>
      <c r="U2224" s="78" t="str">
        <f>INDEX(Lista!$O$2:$S$206,MATCH('Base data'!T2224,Lista!$P$2:$P$206,0),3)</f>
        <v>Problemlösning - Geometri</v>
      </c>
      <c r="V2224" s="78" t="str">
        <f>INDEX(Lista!$O$2:$S$206,MATCH('Base data'!T2224,Lista!$P$2:$P$206,0),4)</f>
        <v>P_6_1</v>
      </c>
      <c r="W2224" s="78" t="str">
        <f>INDEX(Lista!$O$2:$S$206,MATCH('Base data'!T2224,Lista!$P$2:$P$206,0),5)</f>
        <v>Problemlösning - Geometri</v>
      </c>
      <c r="X2224" s="214" t="s">
        <v>16772</v>
      </c>
    </row>
    <row r="2225" spans="1:24" x14ac:dyDescent="0.2">
      <c r="A2225" s="216">
        <v>9789152302484</v>
      </c>
      <c r="B2225" s="113">
        <v>7</v>
      </c>
      <c r="C2225" s="113" t="s">
        <v>416</v>
      </c>
      <c r="D2225" s="113" t="s">
        <v>438</v>
      </c>
      <c r="E2225" s="113" t="s">
        <v>282</v>
      </c>
      <c r="F2225" s="113" t="s">
        <v>384</v>
      </c>
      <c r="G2225" s="113" t="s">
        <v>423</v>
      </c>
      <c r="H2225" s="113" t="s">
        <v>33</v>
      </c>
      <c r="I2225" s="113">
        <v>3</v>
      </c>
      <c r="J2225" s="113"/>
      <c r="K2225" s="164"/>
      <c r="L2225" s="113" t="s">
        <v>12549</v>
      </c>
      <c r="M2225" s="113" t="str">
        <f t="shared" si="114"/>
        <v>7_x7_1x_G_3</v>
      </c>
      <c r="N2225" s="11" t="s">
        <v>11611</v>
      </c>
      <c r="O2225" s="11" t="s">
        <v>1256</v>
      </c>
      <c r="P2225" s="113"/>
      <c r="Q2225" s="55" t="s">
        <v>12037</v>
      </c>
      <c r="R2225" s="11" t="s">
        <v>16186</v>
      </c>
      <c r="S2225" s="152" t="s">
        <v>8377</v>
      </c>
      <c r="T2225" s="78" t="str">
        <f t="shared" si="113"/>
        <v>y6_1y</v>
      </c>
      <c r="U2225" s="78" t="str">
        <f>INDEX(Lista!$O$2:$S$206,MATCH('Base data'!T2225,Lista!$P$2:$P$206,0),3)</f>
        <v>Problemlösning - Geometri</v>
      </c>
      <c r="V2225" s="78" t="str">
        <f>INDEX(Lista!$O$2:$S$206,MATCH('Base data'!T2225,Lista!$P$2:$P$206,0),4)</f>
        <v>P_6_1</v>
      </c>
      <c r="W2225" s="78" t="str">
        <f>INDEX(Lista!$O$2:$S$206,MATCH('Base data'!T2225,Lista!$P$2:$P$206,0),5)</f>
        <v>Problemlösning - Geometri</v>
      </c>
      <c r="X2225" s="214" t="s">
        <v>16772</v>
      </c>
    </row>
    <row r="2226" spans="1:24" x14ac:dyDescent="0.2">
      <c r="A2226" s="216">
        <v>9789152302484</v>
      </c>
      <c r="B2226" s="113">
        <v>7</v>
      </c>
      <c r="C2226" s="113" t="s">
        <v>416</v>
      </c>
      <c r="D2226" s="113" t="s">
        <v>438</v>
      </c>
      <c r="E2226" s="113" t="s">
        <v>282</v>
      </c>
      <c r="F2226" s="113" t="s">
        <v>384</v>
      </c>
      <c r="G2226" s="113" t="s">
        <v>423</v>
      </c>
      <c r="H2226" s="113" t="s">
        <v>33</v>
      </c>
      <c r="I2226" s="113">
        <v>4</v>
      </c>
      <c r="J2226" s="113" t="s">
        <v>31</v>
      </c>
      <c r="K2226" s="164"/>
      <c r="L2226" s="113" t="s">
        <v>12549</v>
      </c>
      <c r="M2226" s="113" t="str">
        <f t="shared" si="114"/>
        <v>7_x7_1x_G_4a</v>
      </c>
      <c r="N2226" s="11" t="s">
        <v>11612</v>
      </c>
      <c r="O2226" s="11" t="s">
        <v>1256</v>
      </c>
      <c r="P2226" s="113"/>
      <c r="Q2226" s="55" t="s">
        <v>7680</v>
      </c>
      <c r="R2226" s="11" t="s">
        <v>7681</v>
      </c>
      <c r="S2226" s="152" t="s">
        <v>8377</v>
      </c>
      <c r="T2226" s="78" t="str">
        <f t="shared" si="113"/>
        <v>y6_1y</v>
      </c>
      <c r="U2226" s="78" t="str">
        <f>INDEX(Lista!$O$2:$S$206,MATCH('Base data'!T2226,Lista!$P$2:$P$206,0),3)</f>
        <v>Problemlösning - Geometri</v>
      </c>
      <c r="V2226" s="78" t="str">
        <f>INDEX(Lista!$O$2:$S$206,MATCH('Base data'!T2226,Lista!$P$2:$P$206,0),4)</f>
        <v>P_6_1</v>
      </c>
      <c r="W2226" s="78" t="str">
        <f>INDEX(Lista!$O$2:$S$206,MATCH('Base data'!T2226,Lista!$P$2:$P$206,0),5)</f>
        <v>Problemlösning - Geometri</v>
      </c>
      <c r="X2226" s="214" t="s">
        <v>16772</v>
      </c>
    </row>
    <row r="2227" spans="1:24" ht="32" x14ac:dyDescent="0.2">
      <c r="A2227" s="216">
        <v>9789152302484</v>
      </c>
      <c r="B2227" s="113">
        <v>7</v>
      </c>
      <c r="C2227" s="113" t="s">
        <v>416</v>
      </c>
      <c r="D2227" s="113" t="s">
        <v>438</v>
      </c>
      <c r="E2227" s="113" t="s">
        <v>282</v>
      </c>
      <c r="F2227" s="113" t="s">
        <v>384</v>
      </c>
      <c r="G2227" s="113" t="s">
        <v>423</v>
      </c>
      <c r="H2227" s="113" t="s">
        <v>33</v>
      </c>
      <c r="I2227" s="113">
        <v>4</v>
      </c>
      <c r="J2227" s="113" t="s">
        <v>34</v>
      </c>
      <c r="K2227" s="164"/>
      <c r="L2227" s="113" t="s">
        <v>12549</v>
      </c>
      <c r="M2227" s="113" t="str">
        <f t="shared" si="114"/>
        <v>7_x7_1x_G_4b</v>
      </c>
      <c r="N2227" s="11" t="s">
        <v>11613</v>
      </c>
      <c r="O2227" s="11" t="s">
        <v>1256</v>
      </c>
      <c r="P2227" s="113"/>
      <c r="Q2227" s="55" t="s">
        <v>7682</v>
      </c>
      <c r="R2227" s="11" t="s">
        <v>7681</v>
      </c>
      <c r="S2227" s="152" t="s">
        <v>8377</v>
      </c>
      <c r="T2227" s="78" t="str">
        <f t="shared" si="113"/>
        <v>y6_1y</v>
      </c>
      <c r="U2227" s="78" t="str">
        <f>INDEX(Lista!$O$2:$S$206,MATCH('Base data'!T2227,Lista!$P$2:$P$206,0),3)</f>
        <v>Problemlösning - Geometri</v>
      </c>
      <c r="V2227" s="78" t="str">
        <f>INDEX(Lista!$O$2:$S$206,MATCH('Base data'!T2227,Lista!$P$2:$P$206,0),4)</f>
        <v>P_6_1</v>
      </c>
      <c r="W2227" s="78" t="str">
        <f>INDEX(Lista!$O$2:$S$206,MATCH('Base data'!T2227,Lista!$P$2:$P$206,0),5)</f>
        <v>Problemlösning - Geometri</v>
      </c>
      <c r="X2227" s="214" t="s">
        <v>16772</v>
      </c>
    </row>
    <row r="2228" spans="1:24" x14ac:dyDescent="0.2">
      <c r="A2228" s="216">
        <v>9789152302484</v>
      </c>
      <c r="B2228" s="113">
        <v>7</v>
      </c>
      <c r="C2228" s="113" t="s">
        <v>416</v>
      </c>
      <c r="D2228" s="113" t="s">
        <v>438</v>
      </c>
      <c r="E2228" s="113" t="s">
        <v>282</v>
      </c>
      <c r="F2228" s="113" t="s">
        <v>384</v>
      </c>
      <c r="G2228" s="113" t="s">
        <v>423</v>
      </c>
      <c r="H2228" s="113" t="s">
        <v>33</v>
      </c>
      <c r="I2228" s="113">
        <v>5</v>
      </c>
      <c r="J2228" s="113" t="s">
        <v>31</v>
      </c>
      <c r="K2228" s="164"/>
      <c r="L2228" s="113" t="s">
        <v>12549</v>
      </c>
      <c r="M2228" s="113" t="str">
        <f t="shared" si="114"/>
        <v>7_x7_1x_G_5a</v>
      </c>
      <c r="N2228" s="11" t="s">
        <v>11614</v>
      </c>
      <c r="O2228" s="11" t="s">
        <v>1256</v>
      </c>
      <c r="P2228" s="113"/>
      <c r="Q2228" s="55" t="s">
        <v>7683</v>
      </c>
      <c r="R2228" s="11" t="s">
        <v>7684</v>
      </c>
      <c r="S2228" s="152" t="s">
        <v>8377</v>
      </c>
      <c r="T2228" s="78" t="str">
        <f t="shared" si="113"/>
        <v>y6_1y</v>
      </c>
      <c r="U2228" s="78" t="str">
        <f>INDEX(Lista!$O$2:$S$206,MATCH('Base data'!T2228,Lista!$P$2:$P$206,0),3)</f>
        <v>Problemlösning - Geometri</v>
      </c>
      <c r="V2228" s="78" t="str">
        <f>INDEX(Lista!$O$2:$S$206,MATCH('Base data'!T2228,Lista!$P$2:$P$206,0),4)</f>
        <v>P_6_1</v>
      </c>
      <c r="W2228" s="78" t="str">
        <f>INDEX(Lista!$O$2:$S$206,MATCH('Base data'!T2228,Lista!$P$2:$P$206,0),5)</f>
        <v>Problemlösning - Geometri</v>
      </c>
      <c r="X2228" s="214" t="s">
        <v>16772</v>
      </c>
    </row>
    <row r="2229" spans="1:24" x14ac:dyDescent="0.2">
      <c r="A2229" s="216">
        <v>9789152302484</v>
      </c>
      <c r="B2229" s="113">
        <v>7</v>
      </c>
      <c r="C2229" s="113" t="s">
        <v>416</v>
      </c>
      <c r="D2229" s="113" t="s">
        <v>438</v>
      </c>
      <c r="E2229" s="113" t="s">
        <v>282</v>
      </c>
      <c r="F2229" s="113" t="s">
        <v>384</v>
      </c>
      <c r="G2229" s="113" t="s">
        <v>423</v>
      </c>
      <c r="H2229" s="113" t="s">
        <v>33</v>
      </c>
      <c r="I2229" s="113">
        <v>5</v>
      </c>
      <c r="J2229" s="113" t="s">
        <v>34</v>
      </c>
      <c r="K2229" s="164"/>
      <c r="L2229" s="113" t="s">
        <v>12549</v>
      </c>
      <c r="M2229" s="113" t="str">
        <f t="shared" si="114"/>
        <v>7_x7_1x_G_5b</v>
      </c>
      <c r="N2229" s="11" t="s">
        <v>11615</v>
      </c>
      <c r="O2229" s="11" t="s">
        <v>1256</v>
      </c>
      <c r="P2229" s="113"/>
      <c r="Q2229" s="55" t="s">
        <v>7685</v>
      </c>
      <c r="R2229" s="11" t="s">
        <v>7684</v>
      </c>
      <c r="S2229" s="152" t="s">
        <v>8377</v>
      </c>
      <c r="T2229" s="78" t="str">
        <f t="shared" si="113"/>
        <v>y6_1y</v>
      </c>
      <c r="U2229" s="78" t="str">
        <f>INDEX(Lista!$O$2:$S$206,MATCH('Base data'!T2229,Lista!$P$2:$P$206,0),3)</f>
        <v>Problemlösning - Geometri</v>
      </c>
      <c r="V2229" s="78" t="str">
        <f>INDEX(Lista!$O$2:$S$206,MATCH('Base data'!T2229,Lista!$P$2:$P$206,0),4)</f>
        <v>P_6_1</v>
      </c>
      <c r="W2229" s="78" t="str">
        <f>INDEX(Lista!$O$2:$S$206,MATCH('Base data'!T2229,Lista!$P$2:$P$206,0),5)</f>
        <v>Problemlösning - Geometri</v>
      </c>
      <c r="X2229" s="214" t="s">
        <v>16772</v>
      </c>
    </row>
    <row r="2230" spans="1:24" x14ac:dyDescent="0.2">
      <c r="A2230" s="216">
        <v>9789152302484</v>
      </c>
      <c r="B2230" s="113">
        <v>7</v>
      </c>
      <c r="C2230" s="113" t="s">
        <v>416</v>
      </c>
      <c r="D2230" s="113" t="s">
        <v>438</v>
      </c>
      <c r="E2230" s="113" t="s">
        <v>282</v>
      </c>
      <c r="F2230" s="113" t="s">
        <v>384</v>
      </c>
      <c r="G2230" s="113" t="s">
        <v>423</v>
      </c>
      <c r="H2230" s="113" t="s">
        <v>33</v>
      </c>
      <c r="I2230" s="113">
        <v>6</v>
      </c>
      <c r="J2230" s="113"/>
      <c r="K2230" s="164"/>
      <c r="L2230" s="113" t="s">
        <v>12549</v>
      </c>
      <c r="M2230" s="113" t="str">
        <f t="shared" si="114"/>
        <v>7_x7_1x_G_6</v>
      </c>
      <c r="N2230" s="11" t="s">
        <v>11616</v>
      </c>
      <c r="O2230" s="11" t="s">
        <v>1256</v>
      </c>
      <c r="P2230" s="113"/>
      <c r="Q2230" s="55" t="s">
        <v>7686</v>
      </c>
      <c r="R2230" s="11" t="s">
        <v>7687</v>
      </c>
      <c r="S2230" s="152" t="s">
        <v>8377</v>
      </c>
      <c r="T2230" s="78" t="str">
        <f t="shared" si="113"/>
        <v>y6_1y</v>
      </c>
      <c r="U2230" s="78" t="str">
        <f>INDEX(Lista!$O$2:$S$206,MATCH('Base data'!T2230,Lista!$P$2:$P$206,0),3)</f>
        <v>Problemlösning - Geometri</v>
      </c>
      <c r="V2230" s="78" t="str">
        <f>INDEX(Lista!$O$2:$S$206,MATCH('Base data'!T2230,Lista!$P$2:$P$206,0),4)</f>
        <v>P_6_1</v>
      </c>
      <c r="W2230" s="78" t="str">
        <f>INDEX(Lista!$O$2:$S$206,MATCH('Base data'!T2230,Lista!$P$2:$P$206,0),5)</f>
        <v>Problemlösning - Geometri</v>
      </c>
      <c r="X2230" s="214" t="s">
        <v>16772</v>
      </c>
    </row>
    <row r="2231" spans="1:24" x14ac:dyDescent="0.2">
      <c r="A2231" s="216">
        <v>9789152302484</v>
      </c>
      <c r="B2231" s="113">
        <v>7</v>
      </c>
      <c r="C2231" s="113" t="s">
        <v>416</v>
      </c>
      <c r="D2231" s="113" t="s">
        <v>438</v>
      </c>
      <c r="E2231" s="113" t="s">
        <v>282</v>
      </c>
      <c r="F2231" s="113" t="s">
        <v>384</v>
      </c>
      <c r="G2231" s="113" t="s">
        <v>423</v>
      </c>
      <c r="H2231" s="113" t="s">
        <v>33</v>
      </c>
      <c r="I2231" s="113">
        <v>7</v>
      </c>
      <c r="J2231" s="113"/>
      <c r="K2231" s="164"/>
      <c r="L2231" s="113" t="s">
        <v>12549</v>
      </c>
      <c r="M2231" s="113" t="str">
        <f t="shared" si="114"/>
        <v>7_x7_1x_G_7</v>
      </c>
      <c r="N2231" s="11" t="s">
        <v>11617</v>
      </c>
      <c r="O2231" s="11" t="s">
        <v>1256</v>
      </c>
      <c r="P2231" s="113"/>
      <c r="Q2231" s="55" t="s">
        <v>7688</v>
      </c>
      <c r="R2231" s="11" t="s">
        <v>7687</v>
      </c>
      <c r="S2231" s="152" t="s">
        <v>8377</v>
      </c>
      <c r="T2231" s="78" t="str">
        <f t="shared" si="113"/>
        <v>y6_1y</v>
      </c>
      <c r="U2231" s="78" t="str">
        <f>INDEX(Lista!$O$2:$S$206,MATCH('Base data'!T2231,Lista!$P$2:$P$206,0),3)</f>
        <v>Problemlösning - Geometri</v>
      </c>
      <c r="V2231" s="78" t="str">
        <f>INDEX(Lista!$O$2:$S$206,MATCH('Base data'!T2231,Lista!$P$2:$P$206,0),4)</f>
        <v>P_6_1</v>
      </c>
      <c r="W2231" s="78" t="str">
        <f>INDEX(Lista!$O$2:$S$206,MATCH('Base data'!T2231,Lista!$P$2:$P$206,0),5)</f>
        <v>Problemlösning - Geometri</v>
      </c>
      <c r="X2231" s="214" t="s">
        <v>16772</v>
      </c>
    </row>
    <row r="2232" spans="1:24" x14ac:dyDescent="0.2">
      <c r="A2232" s="216">
        <v>9789152302484</v>
      </c>
      <c r="B2232" s="113">
        <v>7</v>
      </c>
      <c r="C2232" s="113" t="s">
        <v>416</v>
      </c>
      <c r="D2232" s="113" t="s">
        <v>438</v>
      </c>
      <c r="E2232" s="113" t="s">
        <v>282</v>
      </c>
      <c r="F2232" s="113" t="s">
        <v>384</v>
      </c>
      <c r="G2232" s="113" t="s">
        <v>423</v>
      </c>
      <c r="H2232" s="113" t="s">
        <v>33</v>
      </c>
      <c r="I2232" s="113">
        <v>8</v>
      </c>
      <c r="J2232" s="113"/>
      <c r="K2232" s="164"/>
      <c r="L2232" s="113" t="s">
        <v>12549</v>
      </c>
      <c r="M2232" s="113" t="str">
        <f t="shared" si="114"/>
        <v>7_x7_1x_G_8</v>
      </c>
      <c r="N2232" s="11" t="s">
        <v>11618</v>
      </c>
      <c r="O2232" s="11" t="s">
        <v>1256</v>
      </c>
      <c r="P2232" s="113"/>
      <c r="Q2232" s="55" t="s">
        <v>7689</v>
      </c>
      <c r="R2232" s="11" t="s">
        <v>7687</v>
      </c>
      <c r="S2232" s="152" t="s">
        <v>8377</v>
      </c>
      <c r="T2232" s="78" t="str">
        <f t="shared" si="113"/>
        <v>y6_1y</v>
      </c>
      <c r="U2232" s="78" t="str">
        <f>INDEX(Lista!$O$2:$S$206,MATCH('Base data'!T2232,Lista!$P$2:$P$206,0),3)</f>
        <v>Problemlösning - Geometri</v>
      </c>
      <c r="V2232" s="78" t="str">
        <f>INDEX(Lista!$O$2:$S$206,MATCH('Base data'!T2232,Lista!$P$2:$P$206,0),4)</f>
        <v>P_6_1</v>
      </c>
      <c r="W2232" s="78" t="str">
        <f>INDEX(Lista!$O$2:$S$206,MATCH('Base data'!T2232,Lista!$P$2:$P$206,0),5)</f>
        <v>Problemlösning - Geometri</v>
      </c>
      <c r="X2232" s="214" t="s">
        <v>16772</v>
      </c>
    </row>
    <row r="2233" spans="1:24" x14ac:dyDescent="0.2">
      <c r="A2233" s="216">
        <v>9789152302484</v>
      </c>
      <c r="B2233" s="113">
        <v>7</v>
      </c>
      <c r="C2233" s="113" t="s">
        <v>416</v>
      </c>
      <c r="D2233" s="113" t="s">
        <v>438</v>
      </c>
      <c r="E2233" s="113" t="s">
        <v>282</v>
      </c>
      <c r="F2233" s="113" t="s">
        <v>384</v>
      </c>
      <c r="G2233" s="113" t="s">
        <v>423</v>
      </c>
      <c r="H2233" s="113" t="s">
        <v>33</v>
      </c>
      <c r="I2233" s="113">
        <v>9</v>
      </c>
      <c r="J2233" s="113" t="s">
        <v>31</v>
      </c>
      <c r="K2233" s="164"/>
      <c r="L2233" s="113" t="s">
        <v>12549</v>
      </c>
      <c r="M2233" s="113" t="str">
        <f t="shared" si="114"/>
        <v>7_x7_1x_G_9a</v>
      </c>
      <c r="N2233" s="11" t="s">
        <v>11619</v>
      </c>
      <c r="O2233" s="11" t="s">
        <v>1256</v>
      </c>
      <c r="P2233" s="113"/>
      <c r="Q2233" s="55" t="s">
        <v>7690</v>
      </c>
      <c r="R2233" s="11" t="s">
        <v>7687</v>
      </c>
      <c r="S2233" s="152" t="s">
        <v>8377</v>
      </c>
      <c r="T2233" s="78" t="str">
        <f t="shared" si="113"/>
        <v>y6_1y</v>
      </c>
      <c r="U2233" s="78" t="str">
        <f>INDEX(Lista!$O$2:$S$206,MATCH('Base data'!T2233,Lista!$P$2:$P$206,0),3)</f>
        <v>Problemlösning - Geometri</v>
      </c>
      <c r="V2233" s="78" t="str">
        <f>INDEX(Lista!$O$2:$S$206,MATCH('Base data'!T2233,Lista!$P$2:$P$206,0),4)</f>
        <v>P_6_1</v>
      </c>
      <c r="W2233" s="78" t="str">
        <f>INDEX(Lista!$O$2:$S$206,MATCH('Base data'!T2233,Lista!$P$2:$P$206,0),5)</f>
        <v>Problemlösning - Geometri</v>
      </c>
      <c r="X2233" s="214" t="s">
        <v>16772</v>
      </c>
    </row>
    <row r="2234" spans="1:24" x14ac:dyDescent="0.2">
      <c r="A2234" s="216">
        <v>9789152302484</v>
      </c>
      <c r="B2234" s="113">
        <v>7</v>
      </c>
      <c r="C2234" s="113" t="s">
        <v>416</v>
      </c>
      <c r="D2234" s="113" t="s">
        <v>438</v>
      </c>
      <c r="E2234" s="113" t="s">
        <v>282</v>
      </c>
      <c r="F2234" s="113" t="s">
        <v>384</v>
      </c>
      <c r="G2234" s="113" t="s">
        <v>423</v>
      </c>
      <c r="H2234" s="113" t="s">
        <v>33</v>
      </c>
      <c r="I2234" s="113">
        <v>9</v>
      </c>
      <c r="J2234" s="113" t="s">
        <v>34</v>
      </c>
      <c r="K2234" s="164"/>
      <c r="L2234" s="113" t="s">
        <v>12549</v>
      </c>
      <c r="M2234" s="113" t="str">
        <f t="shared" si="114"/>
        <v>7_x7_1x_G_9b</v>
      </c>
      <c r="N2234" s="11" t="s">
        <v>11620</v>
      </c>
      <c r="O2234" s="11" t="s">
        <v>1256</v>
      </c>
      <c r="P2234" s="113"/>
      <c r="Q2234" s="55" t="s">
        <v>16196</v>
      </c>
      <c r="R2234" s="11" t="s">
        <v>7687</v>
      </c>
      <c r="S2234" s="152" t="s">
        <v>8377</v>
      </c>
      <c r="T2234" s="78" t="str">
        <f t="shared" si="113"/>
        <v>y6_1y</v>
      </c>
      <c r="U2234" s="78" t="str">
        <f>INDEX(Lista!$O$2:$S$206,MATCH('Base data'!T2234,Lista!$P$2:$P$206,0),3)</f>
        <v>Problemlösning - Geometri</v>
      </c>
      <c r="V2234" s="78" t="str">
        <f>INDEX(Lista!$O$2:$S$206,MATCH('Base data'!T2234,Lista!$P$2:$P$206,0),4)</f>
        <v>P_6_1</v>
      </c>
      <c r="W2234" s="78" t="str">
        <f>INDEX(Lista!$O$2:$S$206,MATCH('Base data'!T2234,Lista!$P$2:$P$206,0),5)</f>
        <v>Problemlösning - Geometri</v>
      </c>
      <c r="X2234" s="214" t="s">
        <v>16772</v>
      </c>
    </row>
    <row r="2235" spans="1:24" x14ac:dyDescent="0.2">
      <c r="A2235" s="216">
        <v>9789152302484</v>
      </c>
      <c r="B2235" s="113">
        <v>7</v>
      </c>
      <c r="C2235" s="113" t="s">
        <v>416</v>
      </c>
      <c r="D2235" s="113" t="s">
        <v>438</v>
      </c>
      <c r="E2235" s="113" t="s">
        <v>282</v>
      </c>
      <c r="F2235" s="113" t="s">
        <v>384</v>
      </c>
      <c r="G2235" s="113" t="s">
        <v>423</v>
      </c>
      <c r="H2235" s="113" t="s">
        <v>33</v>
      </c>
      <c r="I2235" s="113">
        <v>10</v>
      </c>
      <c r="J2235" s="113"/>
      <c r="K2235" s="164"/>
      <c r="L2235" s="113" t="s">
        <v>12549</v>
      </c>
      <c r="M2235" s="113" t="str">
        <f t="shared" si="114"/>
        <v>7_x7_1x_G_10</v>
      </c>
      <c r="N2235" s="11" t="s">
        <v>11621</v>
      </c>
      <c r="O2235" s="11" t="s">
        <v>1256</v>
      </c>
      <c r="P2235" s="113"/>
      <c r="Q2235" s="55" t="s">
        <v>7692</v>
      </c>
      <c r="R2235" s="11" t="s">
        <v>7693</v>
      </c>
      <c r="S2235" s="152" t="s">
        <v>8377</v>
      </c>
      <c r="T2235" s="78" t="str">
        <f t="shared" si="113"/>
        <v>y6_1y</v>
      </c>
      <c r="U2235" s="78" t="str">
        <f>INDEX(Lista!$O$2:$S$206,MATCH('Base data'!T2235,Lista!$P$2:$P$206,0),3)</f>
        <v>Problemlösning - Geometri</v>
      </c>
      <c r="V2235" s="78" t="str">
        <f>INDEX(Lista!$O$2:$S$206,MATCH('Base data'!T2235,Lista!$P$2:$P$206,0),4)</f>
        <v>P_6_1</v>
      </c>
      <c r="W2235" s="78" t="str">
        <f>INDEX(Lista!$O$2:$S$206,MATCH('Base data'!T2235,Lista!$P$2:$P$206,0),5)</f>
        <v>Problemlösning - Geometri</v>
      </c>
      <c r="X2235" s="214" t="s">
        <v>16772</v>
      </c>
    </row>
    <row r="2236" spans="1:24" x14ac:dyDescent="0.2">
      <c r="A2236" s="216">
        <v>9789152302484</v>
      </c>
      <c r="B2236" s="113">
        <v>7</v>
      </c>
      <c r="C2236" s="113" t="s">
        <v>416</v>
      </c>
      <c r="D2236" s="113" t="s">
        <v>438</v>
      </c>
      <c r="E2236" s="113" t="s">
        <v>282</v>
      </c>
      <c r="F2236" s="113" t="s">
        <v>385</v>
      </c>
      <c r="G2236" s="113" t="s">
        <v>424</v>
      </c>
      <c r="H2236" s="113" t="s">
        <v>33</v>
      </c>
      <c r="I2236" s="113">
        <v>1</v>
      </c>
      <c r="J2236" s="113"/>
      <c r="K2236" s="164"/>
      <c r="L2236" s="113" t="s">
        <v>12549</v>
      </c>
      <c r="M2236" s="113" t="str">
        <f t="shared" si="114"/>
        <v>7_x7_2x_G_1</v>
      </c>
      <c r="N2236" s="11" t="s">
        <v>11622</v>
      </c>
      <c r="O2236" s="11" t="s">
        <v>1256</v>
      </c>
      <c r="P2236" s="113"/>
      <c r="Q2236" s="55" t="s">
        <v>7694</v>
      </c>
      <c r="R2236" s="11" t="s">
        <v>16186</v>
      </c>
      <c r="S2236" s="151">
        <v>6</v>
      </c>
      <c r="T2236" s="78" t="str">
        <f t="shared" si="113"/>
        <v>y6y</v>
      </c>
      <c r="U2236" s="78" t="str">
        <f>INDEX(Lista!$O$2:$S$206,MATCH('Base data'!T2236,Lista!$P$2:$P$206,0),3)</f>
        <v>Problemlösning</v>
      </c>
      <c r="V2236" s="78" t="str">
        <f>INDEX(Lista!$O$2:$S$206,MATCH('Base data'!T2236,Lista!$P$2:$P$206,0),4)</f>
        <v>P_6</v>
      </c>
      <c r="W2236" s="78" t="str">
        <f>INDEX(Lista!$O$2:$S$206,MATCH('Base data'!T2236,Lista!$P$2:$P$206,0),5)</f>
        <v>Problemlösning</v>
      </c>
      <c r="X2236" s="214" t="s">
        <v>16772</v>
      </c>
    </row>
    <row r="2237" spans="1:24" x14ac:dyDescent="0.2">
      <c r="A2237" s="216">
        <v>9789152302484</v>
      </c>
      <c r="B2237" s="113">
        <v>7</v>
      </c>
      <c r="C2237" s="113" t="s">
        <v>416</v>
      </c>
      <c r="D2237" s="113" t="s">
        <v>438</v>
      </c>
      <c r="E2237" s="113" t="s">
        <v>282</v>
      </c>
      <c r="F2237" s="113" t="s">
        <v>385</v>
      </c>
      <c r="G2237" s="113" t="s">
        <v>424</v>
      </c>
      <c r="H2237" s="113" t="s">
        <v>33</v>
      </c>
      <c r="I2237" s="113">
        <v>2</v>
      </c>
      <c r="J2237" s="113"/>
      <c r="K2237" s="164"/>
      <c r="L2237" s="113" t="s">
        <v>12549</v>
      </c>
      <c r="M2237" s="113" t="str">
        <f t="shared" si="114"/>
        <v>7_x7_2x_G_2</v>
      </c>
      <c r="N2237" s="11" t="s">
        <v>11623</v>
      </c>
      <c r="O2237" s="11" t="s">
        <v>1256</v>
      </c>
      <c r="P2237" s="113"/>
      <c r="Q2237" s="55" t="s">
        <v>7695</v>
      </c>
      <c r="R2237" s="11" t="s">
        <v>7696</v>
      </c>
      <c r="S2237" s="151">
        <v>6</v>
      </c>
      <c r="T2237" s="78" t="str">
        <f t="shared" si="113"/>
        <v>y6y</v>
      </c>
      <c r="U2237" s="78" t="str">
        <f>INDEX(Lista!$O$2:$S$206,MATCH('Base data'!T2237,Lista!$P$2:$P$206,0),3)</f>
        <v>Problemlösning</v>
      </c>
      <c r="V2237" s="78" t="str">
        <f>INDEX(Lista!$O$2:$S$206,MATCH('Base data'!T2237,Lista!$P$2:$P$206,0),4)</f>
        <v>P_6</v>
      </c>
      <c r="W2237" s="78" t="str">
        <f>INDEX(Lista!$O$2:$S$206,MATCH('Base data'!T2237,Lista!$P$2:$P$206,0),5)</f>
        <v>Problemlösning</v>
      </c>
      <c r="X2237" s="214" t="s">
        <v>16772</v>
      </c>
    </row>
    <row r="2238" spans="1:24" x14ac:dyDescent="0.2">
      <c r="A2238" s="216">
        <v>9789152302484</v>
      </c>
      <c r="B2238" s="113">
        <v>7</v>
      </c>
      <c r="C2238" s="113" t="s">
        <v>416</v>
      </c>
      <c r="D2238" s="113" t="s">
        <v>438</v>
      </c>
      <c r="E2238" s="113" t="s">
        <v>282</v>
      </c>
      <c r="F2238" s="113" t="s">
        <v>385</v>
      </c>
      <c r="G2238" s="113" t="s">
        <v>424</v>
      </c>
      <c r="H2238" s="113" t="s">
        <v>33</v>
      </c>
      <c r="I2238" s="113">
        <v>3</v>
      </c>
      <c r="J2238" s="113"/>
      <c r="K2238" s="164"/>
      <c r="L2238" s="113" t="s">
        <v>12549</v>
      </c>
      <c r="M2238" s="113" t="str">
        <f t="shared" si="114"/>
        <v>7_x7_2x_G_3</v>
      </c>
      <c r="N2238" s="11" t="s">
        <v>11624</v>
      </c>
      <c r="O2238" s="11" t="s">
        <v>1256</v>
      </c>
      <c r="P2238" s="113"/>
      <c r="Q2238" s="55" t="s">
        <v>7697</v>
      </c>
      <c r="R2238" s="11" t="s">
        <v>16186</v>
      </c>
      <c r="S2238" s="151">
        <v>6</v>
      </c>
      <c r="T2238" s="78" t="str">
        <f t="shared" ref="T2238:T2301" si="115">"y"&amp;S2238&amp;"y"</f>
        <v>y6y</v>
      </c>
      <c r="U2238" s="78" t="str">
        <f>INDEX(Lista!$O$2:$S$206,MATCH('Base data'!T2238,Lista!$P$2:$P$206,0),3)</f>
        <v>Problemlösning</v>
      </c>
      <c r="V2238" s="78" t="str">
        <f>INDEX(Lista!$O$2:$S$206,MATCH('Base data'!T2238,Lista!$P$2:$P$206,0),4)</f>
        <v>P_6</v>
      </c>
      <c r="W2238" s="78" t="str">
        <f>INDEX(Lista!$O$2:$S$206,MATCH('Base data'!T2238,Lista!$P$2:$P$206,0),5)</f>
        <v>Problemlösning</v>
      </c>
      <c r="X2238" s="214" t="s">
        <v>16772</v>
      </c>
    </row>
    <row r="2239" spans="1:24" x14ac:dyDescent="0.2">
      <c r="A2239" s="216">
        <v>9789152302484</v>
      </c>
      <c r="B2239" s="113">
        <v>7</v>
      </c>
      <c r="C2239" s="113" t="s">
        <v>416</v>
      </c>
      <c r="D2239" s="113" t="s">
        <v>438</v>
      </c>
      <c r="E2239" s="113" t="s">
        <v>282</v>
      </c>
      <c r="F2239" s="113" t="s">
        <v>385</v>
      </c>
      <c r="G2239" s="113" t="s">
        <v>424</v>
      </c>
      <c r="H2239" s="113" t="s">
        <v>33</v>
      </c>
      <c r="I2239" s="113">
        <v>4</v>
      </c>
      <c r="J2239" s="113"/>
      <c r="K2239" s="164"/>
      <c r="L2239" s="113" t="s">
        <v>12549</v>
      </c>
      <c r="M2239" s="113" t="str">
        <f t="shared" si="114"/>
        <v>7_x7_2x_G_4</v>
      </c>
      <c r="N2239" s="11" t="s">
        <v>11625</v>
      </c>
      <c r="O2239" s="11" t="s">
        <v>1256</v>
      </c>
      <c r="P2239" s="113"/>
      <c r="Q2239" s="55" t="s">
        <v>7698</v>
      </c>
      <c r="R2239" s="11" t="s">
        <v>16186</v>
      </c>
      <c r="S2239" s="151">
        <v>6</v>
      </c>
      <c r="T2239" s="78" t="str">
        <f t="shared" si="115"/>
        <v>y6y</v>
      </c>
      <c r="U2239" s="78" t="str">
        <f>INDEX(Lista!$O$2:$S$206,MATCH('Base data'!T2239,Lista!$P$2:$P$206,0),3)</f>
        <v>Problemlösning</v>
      </c>
      <c r="V2239" s="78" t="str">
        <f>INDEX(Lista!$O$2:$S$206,MATCH('Base data'!T2239,Lista!$P$2:$P$206,0),4)</f>
        <v>P_6</v>
      </c>
      <c r="W2239" s="78" t="str">
        <f>INDEX(Lista!$O$2:$S$206,MATCH('Base data'!T2239,Lista!$P$2:$P$206,0),5)</f>
        <v>Problemlösning</v>
      </c>
      <c r="X2239" s="214" t="s">
        <v>16772</v>
      </c>
    </row>
    <row r="2240" spans="1:24" x14ac:dyDescent="0.2">
      <c r="A2240" s="216">
        <v>9789152302484</v>
      </c>
      <c r="B2240" s="113">
        <v>7</v>
      </c>
      <c r="C2240" s="113" t="s">
        <v>416</v>
      </c>
      <c r="D2240" s="113" t="s">
        <v>438</v>
      </c>
      <c r="E2240" s="113" t="s">
        <v>282</v>
      </c>
      <c r="F2240" s="113" t="s">
        <v>385</v>
      </c>
      <c r="G2240" s="113" t="s">
        <v>424</v>
      </c>
      <c r="H2240" s="113" t="s">
        <v>33</v>
      </c>
      <c r="I2240" s="113">
        <v>5</v>
      </c>
      <c r="J2240" s="113"/>
      <c r="K2240" s="164"/>
      <c r="L2240" s="113" t="s">
        <v>12549</v>
      </c>
      <c r="M2240" s="113" t="str">
        <f t="shared" si="114"/>
        <v>7_x7_2x_G_5</v>
      </c>
      <c r="N2240" s="11" t="s">
        <v>11626</v>
      </c>
      <c r="O2240" s="11" t="s">
        <v>1256</v>
      </c>
      <c r="P2240" s="113"/>
      <c r="Q2240" s="55" t="s">
        <v>7699</v>
      </c>
      <c r="R2240" s="11" t="s">
        <v>16186</v>
      </c>
      <c r="S2240" s="151">
        <v>6</v>
      </c>
      <c r="T2240" s="78" t="str">
        <f t="shared" si="115"/>
        <v>y6y</v>
      </c>
      <c r="U2240" s="78" t="str">
        <f>INDEX(Lista!$O$2:$S$206,MATCH('Base data'!T2240,Lista!$P$2:$P$206,0),3)</f>
        <v>Problemlösning</v>
      </c>
      <c r="V2240" s="78" t="str">
        <f>INDEX(Lista!$O$2:$S$206,MATCH('Base data'!T2240,Lista!$P$2:$P$206,0),4)</f>
        <v>P_6</v>
      </c>
      <c r="W2240" s="78" t="str">
        <f>INDEX(Lista!$O$2:$S$206,MATCH('Base data'!T2240,Lista!$P$2:$P$206,0),5)</f>
        <v>Problemlösning</v>
      </c>
      <c r="X2240" s="214" t="s">
        <v>16772</v>
      </c>
    </row>
    <row r="2241" spans="1:24" x14ac:dyDescent="0.2">
      <c r="A2241" s="216">
        <v>9789152302484</v>
      </c>
      <c r="B2241" s="113">
        <v>7</v>
      </c>
      <c r="C2241" s="113" t="s">
        <v>416</v>
      </c>
      <c r="D2241" s="113" t="s">
        <v>438</v>
      </c>
      <c r="E2241" s="113" t="s">
        <v>282</v>
      </c>
      <c r="F2241" s="113" t="s">
        <v>385</v>
      </c>
      <c r="G2241" s="113" t="s">
        <v>424</v>
      </c>
      <c r="H2241" s="113" t="s">
        <v>33</v>
      </c>
      <c r="I2241" s="113">
        <v>6</v>
      </c>
      <c r="J2241" s="113"/>
      <c r="K2241" s="164"/>
      <c r="L2241" s="113" t="s">
        <v>12549</v>
      </c>
      <c r="M2241" s="113" t="str">
        <f t="shared" si="114"/>
        <v>7_x7_2x_G_6</v>
      </c>
      <c r="N2241" s="11" t="s">
        <v>11627</v>
      </c>
      <c r="O2241" s="11" t="s">
        <v>1256</v>
      </c>
      <c r="P2241" s="113"/>
      <c r="Q2241" s="55" t="s">
        <v>7700</v>
      </c>
      <c r="R2241" s="11" t="s">
        <v>7701</v>
      </c>
      <c r="S2241" s="151">
        <v>6</v>
      </c>
      <c r="T2241" s="78" t="str">
        <f t="shared" si="115"/>
        <v>y6y</v>
      </c>
      <c r="U2241" s="78" t="str">
        <f>INDEX(Lista!$O$2:$S$206,MATCH('Base data'!T2241,Lista!$P$2:$P$206,0),3)</f>
        <v>Problemlösning</v>
      </c>
      <c r="V2241" s="78" t="str">
        <f>INDEX(Lista!$O$2:$S$206,MATCH('Base data'!T2241,Lista!$P$2:$P$206,0),4)</f>
        <v>P_6</v>
      </c>
      <c r="W2241" s="78" t="str">
        <f>INDEX(Lista!$O$2:$S$206,MATCH('Base data'!T2241,Lista!$P$2:$P$206,0),5)</f>
        <v>Problemlösning</v>
      </c>
      <c r="X2241" s="214" t="s">
        <v>16772</v>
      </c>
    </row>
    <row r="2242" spans="1:24" ht="32" x14ac:dyDescent="0.2">
      <c r="A2242" s="216">
        <v>9789152302484</v>
      </c>
      <c r="B2242" s="113">
        <v>7</v>
      </c>
      <c r="C2242" s="113" t="s">
        <v>416</v>
      </c>
      <c r="D2242" s="113" t="s">
        <v>438</v>
      </c>
      <c r="E2242" s="113" t="s">
        <v>282</v>
      </c>
      <c r="F2242" s="113" t="s">
        <v>385</v>
      </c>
      <c r="G2242" s="113" t="s">
        <v>424</v>
      </c>
      <c r="H2242" s="113" t="s">
        <v>33</v>
      </c>
      <c r="I2242" s="113">
        <v>7</v>
      </c>
      <c r="J2242" s="113"/>
      <c r="K2242" s="164"/>
      <c r="L2242" s="113" t="s">
        <v>12549</v>
      </c>
      <c r="M2242" s="113" t="str">
        <f t="shared" si="114"/>
        <v>7_x7_2x_G_7</v>
      </c>
      <c r="N2242" s="11" t="s">
        <v>11628</v>
      </c>
      <c r="O2242" s="11" t="s">
        <v>1256</v>
      </c>
      <c r="P2242" s="113"/>
      <c r="Q2242" s="55" t="s">
        <v>7702</v>
      </c>
      <c r="R2242" s="11" t="s">
        <v>16186</v>
      </c>
      <c r="S2242" s="151">
        <v>6</v>
      </c>
      <c r="T2242" s="78" t="str">
        <f t="shared" si="115"/>
        <v>y6y</v>
      </c>
      <c r="U2242" s="78" t="str">
        <f>INDEX(Lista!$O$2:$S$206,MATCH('Base data'!T2242,Lista!$P$2:$P$206,0),3)</f>
        <v>Problemlösning</v>
      </c>
      <c r="V2242" s="78" t="str">
        <f>INDEX(Lista!$O$2:$S$206,MATCH('Base data'!T2242,Lista!$P$2:$P$206,0),4)</f>
        <v>P_6</v>
      </c>
      <c r="W2242" s="78" t="str">
        <f>INDEX(Lista!$O$2:$S$206,MATCH('Base data'!T2242,Lista!$P$2:$P$206,0),5)</f>
        <v>Problemlösning</v>
      </c>
      <c r="X2242" s="214" t="s">
        <v>16772</v>
      </c>
    </row>
    <row r="2243" spans="1:24" x14ac:dyDescent="0.2">
      <c r="A2243" s="216">
        <v>9789152302484</v>
      </c>
      <c r="B2243" s="113">
        <v>7</v>
      </c>
      <c r="C2243" s="113" t="s">
        <v>416</v>
      </c>
      <c r="D2243" s="113" t="s">
        <v>438</v>
      </c>
      <c r="E2243" s="113" t="s">
        <v>282</v>
      </c>
      <c r="F2243" s="113" t="s">
        <v>385</v>
      </c>
      <c r="G2243" s="113" t="s">
        <v>424</v>
      </c>
      <c r="H2243" s="113" t="s">
        <v>33</v>
      </c>
      <c r="I2243" s="113">
        <v>8</v>
      </c>
      <c r="J2243" s="113" t="s">
        <v>31</v>
      </c>
      <c r="K2243" s="164"/>
      <c r="L2243" s="113" t="s">
        <v>12549</v>
      </c>
      <c r="M2243" s="113" t="str">
        <f t="shared" si="114"/>
        <v>7_x7_2x_G_8a</v>
      </c>
      <c r="N2243" s="11" t="s">
        <v>11629</v>
      </c>
      <c r="O2243" s="11" t="s">
        <v>1256</v>
      </c>
      <c r="P2243" s="113"/>
      <c r="Q2243" s="55" t="s">
        <v>7703</v>
      </c>
      <c r="R2243" s="11" t="s">
        <v>16186</v>
      </c>
      <c r="S2243" s="151">
        <v>6</v>
      </c>
      <c r="T2243" s="78" t="str">
        <f t="shared" si="115"/>
        <v>y6y</v>
      </c>
      <c r="U2243" s="78" t="str">
        <f>INDEX(Lista!$O$2:$S$206,MATCH('Base data'!T2243,Lista!$P$2:$P$206,0),3)</f>
        <v>Problemlösning</v>
      </c>
      <c r="V2243" s="78" t="str">
        <f>INDEX(Lista!$O$2:$S$206,MATCH('Base data'!T2243,Lista!$P$2:$P$206,0),4)</f>
        <v>P_6</v>
      </c>
      <c r="W2243" s="78" t="str">
        <f>INDEX(Lista!$O$2:$S$206,MATCH('Base data'!T2243,Lista!$P$2:$P$206,0),5)</f>
        <v>Problemlösning</v>
      </c>
      <c r="X2243" s="214" t="s">
        <v>16772</v>
      </c>
    </row>
    <row r="2244" spans="1:24" x14ac:dyDescent="0.2">
      <c r="A2244" s="216">
        <v>9789152302484</v>
      </c>
      <c r="B2244" s="113">
        <v>7</v>
      </c>
      <c r="C2244" s="113" t="s">
        <v>416</v>
      </c>
      <c r="D2244" s="113" t="s">
        <v>438</v>
      </c>
      <c r="E2244" s="113" t="s">
        <v>282</v>
      </c>
      <c r="F2244" s="113" t="s">
        <v>385</v>
      </c>
      <c r="G2244" s="113" t="s">
        <v>424</v>
      </c>
      <c r="H2244" s="113" t="s">
        <v>33</v>
      </c>
      <c r="I2244" s="113">
        <v>8</v>
      </c>
      <c r="J2244" s="113" t="s">
        <v>34</v>
      </c>
      <c r="K2244" s="164"/>
      <c r="L2244" s="113" t="s">
        <v>12549</v>
      </c>
      <c r="M2244" s="113" t="str">
        <f t="shared" si="114"/>
        <v>7_x7_2x_G_8b</v>
      </c>
      <c r="N2244" s="11" t="s">
        <v>11630</v>
      </c>
      <c r="O2244" s="11" t="s">
        <v>1256</v>
      </c>
      <c r="P2244" s="113"/>
      <c r="Q2244" s="55" t="s">
        <v>7704</v>
      </c>
      <c r="R2244" s="11" t="s">
        <v>16186</v>
      </c>
      <c r="S2244" s="151">
        <v>6</v>
      </c>
      <c r="T2244" s="78" t="str">
        <f t="shared" si="115"/>
        <v>y6y</v>
      </c>
      <c r="U2244" s="78" t="str">
        <f>INDEX(Lista!$O$2:$S$206,MATCH('Base data'!T2244,Lista!$P$2:$P$206,0),3)</f>
        <v>Problemlösning</v>
      </c>
      <c r="V2244" s="78" t="str">
        <f>INDEX(Lista!$O$2:$S$206,MATCH('Base data'!T2244,Lista!$P$2:$P$206,0),4)</f>
        <v>P_6</v>
      </c>
      <c r="W2244" s="78" t="str">
        <f>INDEX(Lista!$O$2:$S$206,MATCH('Base data'!T2244,Lista!$P$2:$P$206,0),5)</f>
        <v>Problemlösning</v>
      </c>
      <c r="X2244" s="214" t="s">
        <v>16772</v>
      </c>
    </row>
    <row r="2245" spans="1:24" x14ac:dyDescent="0.2">
      <c r="A2245" s="216">
        <v>9789152302484</v>
      </c>
      <c r="B2245" s="113">
        <v>7</v>
      </c>
      <c r="C2245" s="113" t="s">
        <v>416</v>
      </c>
      <c r="D2245" s="113" t="s">
        <v>438</v>
      </c>
      <c r="E2245" s="113" t="s">
        <v>282</v>
      </c>
      <c r="F2245" s="113" t="s">
        <v>385</v>
      </c>
      <c r="G2245" s="113" t="s">
        <v>424</v>
      </c>
      <c r="H2245" s="113" t="s">
        <v>33</v>
      </c>
      <c r="I2245" s="113">
        <v>8</v>
      </c>
      <c r="J2245" s="113" t="s">
        <v>40</v>
      </c>
      <c r="K2245" s="164"/>
      <c r="L2245" s="113" t="s">
        <v>12549</v>
      </c>
      <c r="M2245" s="113" t="str">
        <f t="shared" si="114"/>
        <v>7_x7_2x_G_8c</v>
      </c>
      <c r="N2245" s="11" t="s">
        <v>11631</v>
      </c>
      <c r="O2245" s="11" t="s">
        <v>1256</v>
      </c>
      <c r="P2245" s="113"/>
      <c r="Q2245" s="55" t="s">
        <v>7705</v>
      </c>
      <c r="R2245" s="11" t="s">
        <v>16186</v>
      </c>
      <c r="S2245" s="151">
        <v>6</v>
      </c>
      <c r="T2245" s="78" t="str">
        <f t="shared" si="115"/>
        <v>y6y</v>
      </c>
      <c r="U2245" s="78" t="str">
        <f>INDEX(Lista!$O$2:$S$206,MATCH('Base data'!T2245,Lista!$P$2:$P$206,0),3)</f>
        <v>Problemlösning</v>
      </c>
      <c r="V2245" s="78" t="str">
        <f>INDEX(Lista!$O$2:$S$206,MATCH('Base data'!T2245,Lista!$P$2:$P$206,0),4)</f>
        <v>P_6</v>
      </c>
      <c r="W2245" s="78" t="str">
        <f>INDEX(Lista!$O$2:$S$206,MATCH('Base data'!T2245,Lista!$P$2:$P$206,0),5)</f>
        <v>Problemlösning</v>
      </c>
      <c r="X2245" s="214" t="s">
        <v>16772</v>
      </c>
    </row>
    <row r="2246" spans="1:24" x14ac:dyDescent="0.2">
      <c r="A2246" s="216">
        <v>9789152302484</v>
      </c>
      <c r="B2246" s="113">
        <v>7</v>
      </c>
      <c r="C2246" s="113" t="s">
        <v>416</v>
      </c>
      <c r="D2246" s="113" t="s">
        <v>438</v>
      </c>
      <c r="E2246" s="113" t="s">
        <v>282</v>
      </c>
      <c r="F2246" s="113" t="s">
        <v>385</v>
      </c>
      <c r="G2246" s="113" t="s">
        <v>424</v>
      </c>
      <c r="H2246" s="113" t="s">
        <v>33</v>
      </c>
      <c r="I2246" s="113">
        <v>9</v>
      </c>
      <c r="J2246" s="113"/>
      <c r="K2246" s="164"/>
      <c r="L2246" s="113" t="s">
        <v>12549</v>
      </c>
      <c r="M2246" s="113" t="str">
        <f t="shared" ref="M2246:M2309" si="116">B2246&amp;"_"&amp;F2246&amp;"_"&amp;H2246&amp;"_"&amp;I2246&amp;J2246</f>
        <v>7_x7_2x_G_9</v>
      </c>
      <c r="N2246" s="11" t="s">
        <v>11632</v>
      </c>
      <c r="O2246" s="11" t="s">
        <v>1256</v>
      </c>
      <c r="P2246" s="113"/>
      <c r="Q2246" s="55" t="s">
        <v>7706</v>
      </c>
      <c r="R2246" s="11" t="s">
        <v>16186</v>
      </c>
      <c r="S2246" s="151">
        <v>6</v>
      </c>
      <c r="T2246" s="78" t="str">
        <f t="shared" si="115"/>
        <v>y6y</v>
      </c>
      <c r="U2246" s="78" t="str">
        <f>INDEX(Lista!$O$2:$S$206,MATCH('Base data'!T2246,Lista!$P$2:$P$206,0),3)</f>
        <v>Problemlösning</v>
      </c>
      <c r="V2246" s="78" t="str">
        <f>INDEX(Lista!$O$2:$S$206,MATCH('Base data'!T2246,Lista!$P$2:$P$206,0),4)</f>
        <v>P_6</v>
      </c>
      <c r="W2246" s="78" t="str">
        <f>INDEX(Lista!$O$2:$S$206,MATCH('Base data'!T2246,Lista!$P$2:$P$206,0),5)</f>
        <v>Problemlösning</v>
      </c>
      <c r="X2246" s="214" t="s">
        <v>16772</v>
      </c>
    </row>
    <row r="2247" spans="1:24" x14ac:dyDescent="0.2">
      <c r="A2247" s="216">
        <v>9789152302484</v>
      </c>
      <c r="B2247" s="113">
        <v>7</v>
      </c>
      <c r="C2247" s="113" t="s">
        <v>416</v>
      </c>
      <c r="D2247" s="113" t="s">
        <v>438</v>
      </c>
      <c r="E2247" s="113" t="s">
        <v>282</v>
      </c>
      <c r="F2247" s="113" t="s">
        <v>385</v>
      </c>
      <c r="G2247" s="113" t="s">
        <v>424</v>
      </c>
      <c r="H2247" s="113" t="s">
        <v>33</v>
      </c>
      <c r="I2247" s="113">
        <v>10</v>
      </c>
      <c r="J2247" s="113"/>
      <c r="K2247" s="164"/>
      <c r="L2247" s="113" t="s">
        <v>12549</v>
      </c>
      <c r="M2247" s="113" t="str">
        <f t="shared" si="116"/>
        <v>7_x7_2x_G_10</v>
      </c>
      <c r="N2247" s="11" t="s">
        <v>11633</v>
      </c>
      <c r="O2247" s="11" t="s">
        <v>1256</v>
      </c>
      <c r="P2247" s="113"/>
      <c r="Q2247" s="55" t="s">
        <v>7707</v>
      </c>
      <c r="R2247" s="11" t="s">
        <v>16186</v>
      </c>
      <c r="S2247" s="151">
        <v>6</v>
      </c>
      <c r="T2247" s="78" t="str">
        <f t="shared" si="115"/>
        <v>y6y</v>
      </c>
      <c r="U2247" s="78" t="str">
        <f>INDEX(Lista!$O$2:$S$206,MATCH('Base data'!T2247,Lista!$P$2:$P$206,0),3)</f>
        <v>Problemlösning</v>
      </c>
      <c r="V2247" s="78" t="str">
        <f>INDEX(Lista!$O$2:$S$206,MATCH('Base data'!T2247,Lista!$P$2:$P$206,0),4)</f>
        <v>P_6</v>
      </c>
      <c r="W2247" s="78" t="str">
        <f>INDEX(Lista!$O$2:$S$206,MATCH('Base data'!T2247,Lista!$P$2:$P$206,0),5)</f>
        <v>Problemlösning</v>
      </c>
      <c r="X2247" s="214" t="s">
        <v>16772</v>
      </c>
    </row>
    <row r="2248" spans="1:24" x14ac:dyDescent="0.2">
      <c r="A2248" s="216">
        <v>9789152302484</v>
      </c>
      <c r="B2248" s="113">
        <v>7</v>
      </c>
      <c r="C2248" s="113" t="s">
        <v>416</v>
      </c>
      <c r="D2248" s="113" t="s">
        <v>438</v>
      </c>
      <c r="E2248" s="113" t="s">
        <v>282</v>
      </c>
      <c r="F2248" s="113" t="s">
        <v>385</v>
      </c>
      <c r="G2248" s="113" t="s">
        <v>424</v>
      </c>
      <c r="H2248" s="113" t="s">
        <v>33</v>
      </c>
      <c r="I2248" s="113">
        <v>11</v>
      </c>
      <c r="J2248" s="113"/>
      <c r="K2248" s="164"/>
      <c r="L2248" s="113" t="s">
        <v>12549</v>
      </c>
      <c r="M2248" s="113" t="str">
        <f t="shared" si="116"/>
        <v>7_x7_2x_G_11</v>
      </c>
      <c r="N2248" s="11" t="s">
        <v>11634</v>
      </c>
      <c r="O2248" s="11" t="s">
        <v>1256</v>
      </c>
      <c r="P2248" s="113"/>
      <c r="Q2248" s="55" t="s">
        <v>7708</v>
      </c>
      <c r="R2248" s="11" t="s">
        <v>16186</v>
      </c>
      <c r="S2248" s="151">
        <v>6</v>
      </c>
      <c r="T2248" s="78" t="str">
        <f t="shared" si="115"/>
        <v>y6y</v>
      </c>
      <c r="U2248" s="78" t="str">
        <f>INDEX(Lista!$O$2:$S$206,MATCH('Base data'!T2248,Lista!$P$2:$P$206,0),3)</f>
        <v>Problemlösning</v>
      </c>
      <c r="V2248" s="78" t="str">
        <f>INDEX(Lista!$O$2:$S$206,MATCH('Base data'!T2248,Lista!$P$2:$P$206,0),4)</f>
        <v>P_6</v>
      </c>
      <c r="W2248" s="78" t="str">
        <f>INDEX(Lista!$O$2:$S$206,MATCH('Base data'!T2248,Lista!$P$2:$P$206,0),5)</f>
        <v>Problemlösning</v>
      </c>
      <c r="X2248" s="214" t="s">
        <v>16772</v>
      </c>
    </row>
    <row r="2249" spans="1:24" x14ac:dyDescent="0.2">
      <c r="A2249" s="216">
        <v>9789152302484</v>
      </c>
      <c r="B2249" s="113">
        <v>7</v>
      </c>
      <c r="C2249" s="113" t="s">
        <v>416</v>
      </c>
      <c r="D2249" s="113" t="s">
        <v>438</v>
      </c>
      <c r="E2249" s="113" t="s">
        <v>282</v>
      </c>
      <c r="F2249" s="113" t="s">
        <v>385</v>
      </c>
      <c r="G2249" s="113" t="s">
        <v>424</v>
      </c>
      <c r="H2249" s="113" t="s">
        <v>33</v>
      </c>
      <c r="I2249" s="113">
        <v>12</v>
      </c>
      <c r="J2249" s="113" t="s">
        <v>31</v>
      </c>
      <c r="K2249" s="164"/>
      <c r="L2249" s="113" t="s">
        <v>12549</v>
      </c>
      <c r="M2249" s="113" t="str">
        <f t="shared" si="116"/>
        <v>7_x7_2x_G_12a</v>
      </c>
      <c r="N2249" s="11" t="s">
        <v>11635</v>
      </c>
      <c r="O2249" s="11" t="s">
        <v>1256</v>
      </c>
      <c r="P2249" s="113"/>
      <c r="Q2249" s="55" t="s">
        <v>7709</v>
      </c>
      <c r="R2249" s="11" t="s">
        <v>16186</v>
      </c>
      <c r="S2249" s="151">
        <v>6</v>
      </c>
      <c r="T2249" s="78" t="str">
        <f t="shared" si="115"/>
        <v>y6y</v>
      </c>
      <c r="U2249" s="78" t="str">
        <f>INDEX(Lista!$O$2:$S$206,MATCH('Base data'!T2249,Lista!$P$2:$P$206,0),3)</f>
        <v>Problemlösning</v>
      </c>
      <c r="V2249" s="78" t="str">
        <f>INDEX(Lista!$O$2:$S$206,MATCH('Base data'!T2249,Lista!$P$2:$P$206,0),4)</f>
        <v>P_6</v>
      </c>
      <c r="W2249" s="78" t="str">
        <f>INDEX(Lista!$O$2:$S$206,MATCH('Base data'!T2249,Lista!$P$2:$P$206,0),5)</f>
        <v>Problemlösning</v>
      </c>
      <c r="X2249" s="214" t="s">
        <v>16772</v>
      </c>
    </row>
    <row r="2250" spans="1:24" x14ac:dyDescent="0.2">
      <c r="A2250" s="216">
        <v>9789152302484</v>
      </c>
      <c r="B2250" s="113">
        <v>7</v>
      </c>
      <c r="C2250" s="113" t="s">
        <v>416</v>
      </c>
      <c r="D2250" s="113" t="s">
        <v>438</v>
      </c>
      <c r="E2250" s="113" t="s">
        <v>282</v>
      </c>
      <c r="F2250" s="113" t="s">
        <v>385</v>
      </c>
      <c r="G2250" s="113" t="s">
        <v>424</v>
      </c>
      <c r="H2250" s="113" t="s">
        <v>33</v>
      </c>
      <c r="I2250" s="113">
        <v>12</v>
      </c>
      <c r="J2250" s="113" t="s">
        <v>34</v>
      </c>
      <c r="K2250" s="164"/>
      <c r="L2250" s="113" t="s">
        <v>12549</v>
      </c>
      <c r="M2250" s="113" t="str">
        <f t="shared" si="116"/>
        <v>7_x7_2x_G_12b</v>
      </c>
      <c r="N2250" s="11" t="s">
        <v>11636</v>
      </c>
      <c r="O2250" s="11" t="s">
        <v>1256</v>
      </c>
      <c r="P2250" s="113"/>
      <c r="Q2250" s="55" t="s">
        <v>7710</v>
      </c>
      <c r="R2250" s="11" t="s">
        <v>16186</v>
      </c>
      <c r="S2250" s="151">
        <v>6</v>
      </c>
      <c r="T2250" s="78" t="str">
        <f t="shared" si="115"/>
        <v>y6y</v>
      </c>
      <c r="U2250" s="78" t="str">
        <f>INDEX(Lista!$O$2:$S$206,MATCH('Base data'!T2250,Lista!$P$2:$P$206,0),3)</f>
        <v>Problemlösning</v>
      </c>
      <c r="V2250" s="78" t="str">
        <f>INDEX(Lista!$O$2:$S$206,MATCH('Base data'!T2250,Lista!$P$2:$P$206,0),4)</f>
        <v>P_6</v>
      </c>
      <c r="W2250" s="78" t="str">
        <f>INDEX(Lista!$O$2:$S$206,MATCH('Base data'!T2250,Lista!$P$2:$P$206,0),5)</f>
        <v>Problemlösning</v>
      </c>
      <c r="X2250" s="214" t="s">
        <v>16772</v>
      </c>
    </row>
    <row r="2251" spans="1:24" x14ac:dyDescent="0.2">
      <c r="A2251" s="216">
        <v>9789152302484</v>
      </c>
      <c r="B2251" s="113">
        <v>7</v>
      </c>
      <c r="C2251" s="113" t="s">
        <v>416</v>
      </c>
      <c r="D2251" s="113" t="s">
        <v>438</v>
      </c>
      <c r="E2251" s="113" t="s">
        <v>282</v>
      </c>
      <c r="F2251" s="113" t="s">
        <v>385</v>
      </c>
      <c r="G2251" s="113" t="s">
        <v>424</v>
      </c>
      <c r="H2251" s="113" t="s">
        <v>33</v>
      </c>
      <c r="I2251" s="113">
        <v>12</v>
      </c>
      <c r="J2251" s="113" t="s">
        <v>40</v>
      </c>
      <c r="K2251" s="164"/>
      <c r="L2251" s="113" t="s">
        <v>12549</v>
      </c>
      <c r="M2251" s="113" t="str">
        <f t="shared" si="116"/>
        <v>7_x7_2x_G_12c</v>
      </c>
      <c r="N2251" s="11" t="s">
        <v>11637</v>
      </c>
      <c r="O2251" s="11" t="s">
        <v>1256</v>
      </c>
      <c r="P2251" s="113"/>
      <c r="Q2251" s="55" t="s">
        <v>7711</v>
      </c>
      <c r="R2251" s="11" t="s">
        <v>16186</v>
      </c>
      <c r="S2251" s="151">
        <v>6</v>
      </c>
      <c r="T2251" s="78" t="str">
        <f t="shared" si="115"/>
        <v>y6y</v>
      </c>
      <c r="U2251" s="78" t="str">
        <f>INDEX(Lista!$O$2:$S$206,MATCH('Base data'!T2251,Lista!$P$2:$P$206,0),3)</f>
        <v>Problemlösning</v>
      </c>
      <c r="V2251" s="78" t="str">
        <f>INDEX(Lista!$O$2:$S$206,MATCH('Base data'!T2251,Lista!$P$2:$P$206,0),4)</f>
        <v>P_6</v>
      </c>
      <c r="W2251" s="78" t="str">
        <f>INDEX(Lista!$O$2:$S$206,MATCH('Base data'!T2251,Lista!$P$2:$P$206,0),5)</f>
        <v>Problemlösning</v>
      </c>
      <c r="X2251" s="214" t="s">
        <v>16772</v>
      </c>
    </row>
    <row r="2252" spans="1:24" x14ac:dyDescent="0.2">
      <c r="A2252" s="216">
        <v>9789152302484</v>
      </c>
      <c r="B2252" s="113">
        <v>7</v>
      </c>
      <c r="C2252" s="113" t="s">
        <v>416</v>
      </c>
      <c r="D2252" s="113" t="s">
        <v>438</v>
      </c>
      <c r="E2252" s="113" t="s">
        <v>282</v>
      </c>
      <c r="F2252" s="113" t="s">
        <v>385</v>
      </c>
      <c r="G2252" s="113" t="s">
        <v>424</v>
      </c>
      <c r="H2252" s="113" t="s">
        <v>33</v>
      </c>
      <c r="I2252" s="113">
        <v>13</v>
      </c>
      <c r="J2252" s="113"/>
      <c r="K2252" s="164"/>
      <c r="L2252" s="113" t="s">
        <v>12549</v>
      </c>
      <c r="M2252" s="113" t="str">
        <f t="shared" si="116"/>
        <v>7_x7_2x_G_13</v>
      </c>
      <c r="N2252" s="11" t="s">
        <v>11638</v>
      </c>
      <c r="O2252" s="11" t="s">
        <v>1256</v>
      </c>
      <c r="P2252" s="113"/>
      <c r="Q2252" s="55" t="s">
        <v>7712</v>
      </c>
      <c r="R2252" s="11" t="s">
        <v>16186</v>
      </c>
      <c r="S2252" s="151">
        <v>6</v>
      </c>
      <c r="T2252" s="78" t="str">
        <f t="shared" si="115"/>
        <v>y6y</v>
      </c>
      <c r="U2252" s="78" t="str">
        <f>INDEX(Lista!$O$2:$S$206,MATCH('Base data'!T2252,Lista!$P$2:$P$206,0),3)</f>
        <v>Problemlösning</v>
      </c>
      <c r="V2252" s="78" t="str">
        <f>INDEX(Lista!$O$2:$S$206,MATCH('Base data'!T2252,Lista!$P$2:$P$206,0),4)</f>
        <v>P_6</v>
      </c>
      <c r="W2252" s="78" t="str">
        <f>INDEX(Lista!$O$2:$S$206,MATCH('Base data'!T2252,Lista!$P$2:$P$206,0),5)</f>
        <v>Problemlösning</v>
      </c>
      <c r="X2252" s="214" t="s">
        <v>16772</v>
      </c>
    </row>
    <row r="2253" spans="1:24" x14ac:dyDescent="0.2">
      <c r="A2253" s="216">
        <v>9789152302484</v>
      </c>
      <c r="B2253" s="113">
        <v>7</v>
      </c>
      <c r="C2253" s="113" t="s">
        <v>416</v>
      </c>
      <c r="D2253" s="113" t="s">
        <v>438</v>
      </c>
      <c r="E2253" s="113" t="s">
        <v>282</v>
      </c>
      <c r="F2253" s="113" t="s">
        <v>385</v>
      </c>
      <c r="G2253" s="113" t="s">
        <v>424</v>
      </c>
      <c r="H2253" s="113" t="s">
        <v>33</v>
      </c>
      <c r="I2253" s="113">
        <v>14</v>
      </c>
      <c r="J2253" s="113"/>
      <c r="K2253" s="164"/>
      <c r="L2253" s="113" t="s">
        <v>12549</v>
      </c>
      <c r="M2253" s="113" t="str">
        <f t="shared" si="116"/>
        <v>7_x7_2x_G_14</v>
      </c>
      <c r="N2253" s="11" t="s">
        <v>11639</v>
      </c>
      <c r="O2253" s="11" t="s">
        <v>1256</v>
      </c>
      <c r="P2253" s="113"/>
      <c r="Q2253" s="55" t="s">
        <v>7713</v>
      </c>
      <c r="R2253" s="11" t="s">
        <v>16186</v>
      </c>
      <c r="S2253" s="151">
        <v>6</v>
      </c>
      <c r="T2253" s="78" t="str">
        <f t="shared" si="115"/>
        <v>y6y</v>
      </c>
      <c r="U2253" s="78" t="str">
        <f>INDEX(Lista!$O$2:$S$206,MATCH('Base data'!T2253,Lista!$P$2:$P$206,0),3)</f>
        <v>Problemlösning</v>
      </c>
      <c r="V2253" s="78" t="str">
        <f>INDEX(Lista!$O$2:$S$206,MATCH('Base data'!T2253,Lista!$P$2:$P$206,0),4)</f>
        <v>P_6</v>
      </c>
      <c r="W2253" s="78" t="str">
        <f>INDEX(Lista!$O$2:$S$206,MATCH('Base data'!T2253,Lista!$P$2:$P$206,0),5)</f>
        <v>Problemlösning</v>
      </c>
      <c r="X2253" s="214" t="s">
        <v>16772</v>
      </c>
    </row>
    <row r="2254" spans="1:24" x14ac:dyDescent="0.2">
      <c r="A2254" s="216">
        <v>9789152302484</v>
      </c>
      <c r="B2254" s="113">
        <v>7</v>
      </c>
      <c r="C2254" s="113" t="s">
        <v>416</v>
      </c>
      <c r="D2254" s="113" t="s">
        <v>438</v>
      </c>
      <c r="E2254" s="113" t="s">
        <v>282</v>
      </c>
      <c r="F2254" s="113" t="s">
        <v>386</v>
      </c>
      <c r="G2254" s="113" t="s">
        <v>425</v>
      </c>
      <c r="H2254" s="113" t="s">
        <v>33</v>
      </c>
      <c r="I2254" s="113">
        <v>1</v>
      </c>
      <c r="J2254" s="113"/>
      <c r="K2254" s="164"/>
      <c r="L2254" s="113" t="s">
        <v>12549</v>
      </c>
      <c r="M2254" s="113" t="str">
        <f t="shared" si="116"/>
        <v>7_x7_3x_G_1</v>
      </c>
      <c r="N2254" s="11" t="s">
        <v>11640</v>
      </c>
      <c r="O2254" s="11" t="s">
        <v>1256</v>
      </c>
      <c r="P2254" s="113"/>
      <c r="Q2254" s="55" t="s">
        <v>7714</v>
      </c>
      <c r="R2254" s="11" t="s">
        <v>16186</v>
      </c>
      <c r="S2254" s="152" t="s">
        <v>8394</v>
      </c>
      <c r="T2254" s="78" t="str">
        <f t="shared" si="115"/>
        <v>y6_2y</v>
      </c>
      <c r="U2254" s="78" t="str">
        <f>INDEX(Lista!$O$2:$S$206,MATCH('Base data'!T2254,Lista!$P$2:$P$206,0),3)</f>
        <v>Problemlösning - Samband &amp; förändring</v>
      </c>
      <c r="V2254" s="78" t="str">
        <f>INDEX(Lista!$O$2:$S$206,MATCH('Base data'!T2254,Lista!$P$2:$P$206,0),4)</f>
        <v>P_6_2</v>
      </c>
      <c r="W2254" s="78" t="str">
        <f>INDEX(Lista!$O$2:$S$206,MATCH('Base data'!T2254,Lista!$P$2:$P$206,0),5)</f>
        <v>Problemlösning - Samband &amp; förändring</v>
      </c>
      <c r="X2254" s="214" t="s">
        <v>16772</v>
      </c>
    </row>
    <row r="2255" spans="1:24" x14ac:dyDescent="0.2">
      <c r="A2255" s="216">
        <v>9789152302484</v>
      </c>
      <c r="B2255" s="113">
        <v>7</v>
      </c>
      <c r="C2255" s="113" t="s">
        <v>416</v>
      </c>
      <c r="D2255" s="113" t="s">
        <v>438</v>
      </c>
      <c r="E2255" s="113" t="s">
        <v>282</v>
      </c>
      <c r="F2255" s="113" t="s">
        <v>386</v>
      </c>
      <c r="G2255" s="113" t="s">
        <v>425</v>
      </c>
      <c r="H2255" s="113" t="s">
        <v>33</v>
      </c>
      <c r="I2255" s="113">
        <v>2</v>
      </c>
      <c r="J2255" s="113"/>
      <c r="K2255" s="164"/>
      <c r="L2255" s="113" t="s">
        <v>12549</v>
      </c>
      <c r="M2255" s="113" t="str">
        <f t="shared" si="116"/>
        <v>7_x7_3x_G_2</v>
      </c>
      <c r="N2255" s="11" t="s">
        <v>11641</v>
      </c>
      <c r="O2255" s="11" t="s">
        <v>1256</v>
      </c>
      <c r="P2255" s="113"/>
      <c r="Q2255" s="55" t="s">
        <v>7715</v>
      </c>
      <c r="R2255" s="11" t="s">
        <v>16186</v>
      </c>
      <c r="S2255" s="152" t="s">
        <v>8394</v>
      </c>
      <c r="T2255" s="78" t="str">
        <f t="shared" si="115"/>
        <v>y6_2y</v>
      </c>
      <c r="U2255" s="78" t="str">
        <f>INDEX(Lista!$O$2:$S$206,MATCH('Base data'!T2255,Lista!$P$2:$P$206,0),3)</f>
        <v>Problemlösning - Samband &amp; förändring</v>
      </c>
      <c r="V2255" s="78" t="str">
        <f>INDEX(Lista!$O$2:$S$206,MATCH('Base data'!T2255,Lista!$P$2:$P$206,0),4)</f>
        <v>P_6_2</v>
      </c>
      <c r="W2255" s="78" t="str">
        <f>INDEX(Lista!$O$2:$S$206,MATCH('Base data'!T2255,Lista!$P$2:$P$206,0),5)</f>
        <v>Problemlösning - Samband &amp; förändring</v>
      </c>
      <c r="X2255" s="214" t="s">
        <v>16772</v>
      </c>
    </row>
    <row r="2256" spans="1:24" x14ac:dyDescent="0.2">
      <c r="A2256" s="216">
        <v>9789152302484</v>
      </c>
      <c r="B2256" s="113">
        <v>7</v>
      </c>
      <c r="C2256" s="113" t="s">
        <v>416</v>
      </c>
      <c r="D2256" s="113" t="s">
        <v>438</v>
      </c>
      <c r="E2256" s="113" t="s">
        <v>282</v>
      </c>
      <c r="F2256" s="113" t="s">
        <v>386</v>
      </c>
      <c r="G2256" s="113" t="s">
        <v>425</v>
      </c>
      <c r="H2256" s="113" t="s">
        <v>33</v>
      </c>
      <c r="I2256" s="113">
        <v>3</v>
      </c>
      <c r="J2256" s="113"/>
      <c r="K2256" s="164"/>
      <c r="L2256" s="113" t="s">
        <v>12549</v>
      </c>
      <c r="M2256" s="113" t="str">
        <f t="shared" si="116"/>
        <v>7_x7_3x_G_3</v>
      </c>
      <c r="N2256" s="11" t="s">
        <v>11642</v>
      </c>
      <c r="O2256" s="11" t="s">
        <v>1256</v>
      </c>
      <c r="P2256" s="113"/>
      <c r="Q2256" s="55" t="s">
        <v>7716</v>
      </c>
      <c r="R2256" s="11" t="s">
        <v>16186</v>
      </c>
      <c r="S2256" s="152" t="s">
        <v>8394</v>
      </c>
      <c r="T2256" s="78" t="str">
        <f t="shared" si="115"/>
        <v>y6_2y</v>
      </c>
      <c r="U2256" s="78" t="str">
        <f>INDEX(Lista!$O$2:$S$206,MATCH('Base data'!T2256,Lista!$P$2:$P$206,0),3)</f>
        <v>Problemlösning - Samband &amp; förändring</v>
      </c>
      <c r="V2256" s="78" t="str">
        <f>INDEX(Lista!$O$2:$S$206,MATCH('Base data'!T2256,Lista!$P$2:$P$206,0),4)</f>
        <v>P_6_2</v>
      </c>
      <c r="W2256" s="78" t="str">
        <f>INDEX(Lista!$O$2:$S$206,MATCH('Base data'!T2256,Lista!$P$2:$P$206,0),5)</f>
        <v>Problemlösning - Samband &amp; förändring</v>
      </c>
      <c r="X2256" s="214" t="s">
        <v>16772</v>
      </c>
    </row>
    <row r="2257" spans="1:24" x14ac:dyDescent="0.2">
      <c r="A2257" s="216">
        <v>9789152302484</v>
      </c>
      <c r="B2257" s="113">
        <v>7</v>
      </c>
      <c r="C2257" s="113" t="s">
        <v>416</v>
      </c>
      <c r="D2257" s="113" t="s">
        <v>438</v>
      </c>
      <c r="E2257" s="113" t="s">
        <v>282</v>
      </c>
      <c r="F2257" s="113" t="s">
        <v>386</v>
      </c>
      <c r="G2257" s="113" t="s">
        <v>425</v>
      </c>
      <c r="H2257" s="113" t="s">
        <v>33</v>
      </c>
      <c r="I2257" s="113">
        <v>4</v>
      </c>
      <c r="J2257" s="113" t="s">
        <v>31</v>
      </c>
      <c r="K2257" s="164"/>
      <c r="L2257" s="113" t="s">
        <v>12549</v>
      </c>
      <c r="M2257" s="113" t="str">
        <f t="shared" si="116"/>
        <v>7_x7_3x_G_4a</v>
      </c>
      <c r="N2257" s="11" t="s">
        <v>11643</v>
      </c>
      <c r="O2257" s="11" t="s">
        <v>1256</v>
      </c>
      <c r="P2257" s="113"/>
      <c r="Q2257" s="55" t="s">
        <v>7717</v>
      </c>
      <c r="R2257" s="11" t="s">
        <v>7718</v>
      </c>
      <c r="S2257" s="152" t="s">
        <v>8394</v>
      </c>
      <c r="T2257" s="78" t="str">
        <f t="shared" si="115"/>
        <v>y6_2y</v>
      </c>
      <c r="U2257" s="78" t="str">
        <f>INDEX(Lista!$O$2:$S$206,MATCH('Base data'!T2257,Lista!$P$2:$P$206,0),3)</f>
        <v>Problemlösning - Samband &amp; förändring</v>
      </c>
      <c r="V2257" s="78" t="str">
        <f>INDEX(Lista!$O$2:$S$206,MATCH('Base data'!T2257,Lista!$P$2:$P$206,0),4)</f>
        <v>P_6_2</v>
      </c>
      <c r="W2257" s="78" t="str">
        <f>INDEX(Lista!$O$2:$S$206,MATCH('Base data'!T2257,Lista!$P$2:$P$206,0),5)</f>
        <v>Problemlösning - Samband &amp; förändring</v>
      </c>
      <c r="X2257" s="214" t="s">
        <v>16772</v>
      </c>
    </row>
    <row r="2258" spans="1:24" x14ac:dyDescent="0.2">
      <c r="A2258" s="216">
        <v>9789152302484</v>
      </c>
      <c r="B2258" s="113">
        <v>7</v>
      </c>
      <c r="C2258" s="113" t="s">
        <v>416</v>
      </c>
      <c r="D2258" s="113" t="s">
        <v>438</v>
      </c>
      <c r="E2258" s="113" t="s">
        <v>282</v>
      </c>
      <c r="F2258" s="113" t="s">
        <v>386</v>
      </c>
      <c r="G2258" s="113" t="s">
        <v>425</v>
      </c>
      <c r="H2258" s="113" t="s">
        <v>33</v>
      </c>
      <c r="I2258" s="113">
        <v>4</v>
      </c>
      <c r="J2258" s="113" t="s">
        <v>34</v>
      </c>
      <c r="K2258" s="164"/>
      <c r="L2258" s="113" t="s">
        <v>12549</v>
      </c>
      <c r="M2258" s="113" t="str">
        <f t="shared" si="116"/>
        <v>7_x7_3x_G_4b</v>
      </c>
      <c r="N2258" s="11" t="s">
        <v>11644</v>
      </c>
      <c r="O2258" s="11" t="s">
        <v>1256</v>
      </c>
      <c r="P2258" s="113"/>
      <c r="Q2258" s="55" t="s">
        <v>7719</v>
      </c>
      <c r="R2258" s="11" t="s">
        <v>7718</v>
      </c>
      <c r="S2258" s="152" t="s">
        <v>8394</v>
      </c>
      <c r="T2258" s="78" t="str">
        <f t="shared" si="115"/>
        <v>y6_2y</v>
      </c>
      <c r="U2258" s="78" t="str">
        <f>INDEX(Lista!$O$2:$S$206,MATCH('Base data'!T2258,Lista!$P$2:$P$206,0),3)</f>
        <v>Problemlösning - Samband &amp; förändring</v>
      </c>
      <c r="V2258" s="78" t="str">
        <f>INDEX(Lista!$O$2:$S$206,MATCH('Base data'!T2258,Lista!$P$2:$P$206,0),4)</f>
        <v>P_6_2</v>
      </c>
      <c r="W2258" s="78" t="str">
        <f>INDEX(Lista!$O$2:$S$206,MATCH('Base data'!T2258,Lista!$P$2:$P$206,0),5)</f>
        <v>Problemlösning - Samband &amp; förändring</v>
      </c>
      <c r="X2258" s="214" t="s">
        <v>16772</v>
      </c>
    </row>
    <row r="2259" spans="1:24" x14ac:dyDescent="0.2">
      <c r="A2259" s="216">
        <v>9789152302484</v>
      </c>
      <c r="B2259" s="113">
        <v>7</v>
      </c>
      <c r="C2259" s="113" t="s">
        <v>416</v>
      </c>
      <c r="D2259" s="113" t="s">
        <v>438</v>
      </c>
      <c r="E2259" s="113" t="s">
        <v>282</v>
      </c>
      <c r="F2259" s="113" t="s">
        <v>386</v>
      </c>
      <c r="G2259" s="113" t="s">
        <v>425</v>
      </c>
      <c r="H2259" s="113" t="s">
        <v>33</v>
      </c>
      <c r="I2259" s="113">
        <v>5</v>
      </c>
      <c r="J2259" s="113" t="s">
        <v>31</v>
      </c>
      <c r="K2259" s="164"/>
      <c r="L2259" s="113" t="s">
        <v>12549</v>
      </c>
      <c r="M2259" s="113" t="str">
        <f t="shared" si="116"/>
        <v>7_x7_3x_G_5a</v>
      </c>
      <c r="N2259" s="11" t="s">
        <v>11645</v>
      </c>
      <c r="O2259" s="11" t="s">
        <v>1256</v>
      </c>
      <c r="P2259" s="113"/>
      <c r="Q2259" s="55" t="s">
        <v>7720</v>
      </c>
      <c r="R2259" s="11" t="s">
        <v>16186</v>
      </c>
      <c r="S2259" s="152" t="s">
        <v>8394</v>
      </c>
      <c r="T2259" s="78" t="str">
        <f t="shared" si="115"/>
        <v>y6_2y</v>
      </c>
      <c r="U2259" s="78" t="str">
        <f>INDEX(Lista!$O$2:$S$206,MATCH('Base data'!T2259,Lista!$P$2:$P$206,0),3)</f>
        <v>Problemlösning - Samband &amp; förändring</v>
      </c>
      <c r="V2259" s="78" t="str">
        <f>INDEX(Lista!$O$2:$S$206,MATCH('Base data'!T2259,Lista!$P$2:$P$206,0),4)</f>
        <v>P_6_2</v>
      </c>
      <c r="W2259" s="78" t="str">
        <f>INDEX(Lista!$O$2:$S$206,MATCH('Base data'!T2259,Lista!$P$2:$P$206,0),5)</f>
        <v>Problemlösning - Samband &amp; förändring</v>
      </c>
      <c r="X2259" s="214" t="s">
        <v>16772</v>
      </c>
    </row>
    <row r="2260" spans="1:24" x14ac:dyDescent="0.2">
      <c r="A2260" s="216">
        <v>9789152302484</v>
      </c>
      <c r="B2260" s="113">
        <v>7</v>
      </c>
      <c r="C2260" s="113" t="s">
        <v>416</v>
      </c>
      <c r="D2260" s="113" t="s">
        <v>438</v>
      </c>
      <c r="E2260" s="113" t="s">
        <v>282</v>
      </c>
      <c r="F2260" s="113" t="s">
        <v>386</v>
      </c>
      <c r="G2260" s="113" t="s">
        <v>425</v>
      </c>
      <c r="H2260" s="113" t="s">
        <v>33</v>
      </c>
      <c r="I2260" s="113">
        <v>5</v>
      </c>
      <c r="J2260" s="113" t="s">
        <v>34</v>
      </c>
      <c r="K2260" s="164"/>
      <c r="L2260" s="113" t="s">
        <v>12549</v>
      </c>
      <c r="M2260" s="113" t="str">
        <f t="shared" si="116"/>
        <v>7_x7_3x_G_5b</v>
      </c>
      <c r="N2260" s="11" t="s">
        <v>11646</v>
      </c>
      <c r="O2260" s="11" t="s">
        <v>1256</v>
      </c>
      <c r="P2260" s="113"/>
      <c r="Q2260" s="55" t="s">
        <v>7721</v>
      </c>
      <c r="R2260" s="11" t="s">
        <v>16186</v>
      </c>
      <c r="S2260" s="152" t="s">
        <v>8394</v>
      </c>
      <c r="T2260" s="78" t="str">
        <f t="shared" si="115"/>
        <v>y6_2y</v>
      </c>
      <c r="U2260" s="78" t="str">
        <f>INDEX(Lista!$O$2:$S$206,MATCH('Base data'!T2260,Lista!$P$2:$P$206,0),3)</f>
        <v>Problemlösning - Samband &amp; förändring</v>
      </c>
      <c r="V2260" s="78" t="str">
        <f>INDEX(Lista!$O$2:$S$206,MATCH('Base data'!T2260,Lista!$P$2:$P$206,0),4)</f>
        <v>P_6_2</v>
      </c>
      <c r="W2260" s="78" t="str">
        <f>INDEX(Lista!$O$2:$S$206,MATCH('Base data'!T2260,Lista!$P$2:$P$206,0),5)</f>
        <v>Problemlösning - Samband &amp; förändring</v>
      </c>
      <c r="X2260" s="214" t="s">
        <v>16772</v>
      </c>
    </row>
    <row r="2261" spans="1:24" x14ac:dyDescent="0.2">
      <c r="A2261" s="216">
        <v>9789152302484</v>
      </c>
      <c r="B2261" s="113">
        <v>7</v>
      </c>
      <c r="C2261" s="113" t="s">
        <v>416</v>
      </c>
      <c r="D2261" s="113" t="s">
        <v>438</v>
      </c>
      <c r="E2261" s="113" t="s">
        <v>282</v>
      </c>
      <c r="F2261" s="113" t="s">
        <v>386</v>
      </c>
      <c r="G2261" s="113" t="s">
        <v>425</v>
      </c>
      <c r="H2261" s="113" t="s">
        <v>33</v>
      </c>
      <c r="I2261" s="113">
        <v>6</v>
      </c>
      <c r="J2261" s="113"/>
      <c r="K2261" s="164"/>
      <c r="L2261" s="113" t="s">
        <v>12549</v>
      </c>
      <c r="M2261" s="113" t="str">
        <f t="shared" si="116"/>
        <v>7_x7_3x_G_6</v>
      </c>
      <c r="N2261" s="11" t="s">
        <v>11647</v>
      </c>
      <c r="O2261" s="11" t="s">
        <v>1256</v>
      </c>
      <c r="P2261" s="113"/>
      <c r="Q2261" s="55" t="s">
        <v>7722</v>
      </c>
      <c r="R2261" s="11" t="s">
        <v>16186</v>
      </c>
      <c r="S2261" s="152" t="s">
        <v>8394</v>
      </c>
      <c r="T2261" s="78" t="str">
        <f t="shared" si="115"/>
        <v>y6_2y</v>
      </c>
      <c r="U2261" s="78" t="str">
        <f>INDEX(Lista!$O$2:$S$206,MATCH('Base data'!T2261,Lista!$P$2:$P$206,0),3)</f>
        <v>Problemlösning - Samband &amp; förändring</v>
      </c>
      <c r="V2261" s="78" t="str">
        <f>INDEX(Lista!$O$2:$S$206,MATCH('Base data'!T2261,Lista!$P$2:$P$206,0),4)</f>
        <v>P_6_2</v>
      </c>
      <c r="W2261" s="78" t="str">
        <f>INDEX(Lista!$O$2:$S$206,MATCH('Base data'!T2261,Lista!$P$2:$P$206,0),5)</f>
        <v>Problemlösning - Samband &amp; förändring</v>
      </c>
      <c r="X2261" s="214" t="s">
        <v>16772</v>
      </c>
    </row>
    <row r="2262" spans="1:24" x14ac:dyDescent="0.2">
      <c r="A2262" s="216">
        <v>9789152302484</v>
      </c>
      <c r="B2262" s="113">
        <v>7</v>
      </c>
      <c r="C2262" s="113" t="s">
        <v>416</v>
      </c>
      <c r="D2262" s="113" t="s">
        <v>438</v>
      </c>
      <c r="E2262" s="113" t="s">
        <v>282</v>
      </c>
      <c r="F2262" s="113" t="s">
        <v>386</v>
      </c>
      <c r="G2262" s="113" t="s">
        <v>425</v>
      </c>
      <c r="H2262" s="113" t="s">
        <v>33</v>
      </c>
      <c r="I2262" s="113">
        <v>7</v>
      </c>
      <c r="J2262" s="113" t="s">
        <v>31</v>
      </c>
      <c r="K2262" s="164"/>
      <c r="L2262" s="113" t="s">
        <v>12549</v>
      </c>
      <c r="M2262" s="113" t="str">
        <f t="shared" si="116"/>
        <v>7_x7_3x_G_7a</v>
      </c>
      <c r="N2262" s="11" t="s">
        <v>11648</v>
      </c>
      <c r="O2262" s="11" t="s">
        <v>1256</v>
      </c>
      <c r="P2262" s="113"/>
      <c r="Q2262" s="55" t="s">
        <v>7723</v>
      </c>
      <c r="R2262" s="11" t="s">
        <v>16186</v>
      </c>
      <c r="S2262" s="152" t="s">
        <v>8394</v>
      </c>
      <c r="T2262" s="78" t="str">
        <f t="shared" si="115"/>
        <v>y6_2y</v>
      </c>
      <c r="U2262" s="78" t="str">
        <f>INDEX(Lista!$O$2:$S$206,MATCH('Base data'!T2262,Lista!$P$2:$P$206,0),3)</f>
        <v>Problemlösning - Samband &amp; förändring</v>
      </c>
      <c r="V2262" s="78" t="str">
        <f>INDEX(Lista!$O$2:$S$206,MATCH('Base data'!T2262,Lista!$P$2:$P$206,0),4)</f>
        <v>P_6_2</v>
      </c>
      <c r="W2262" s="78" t="str">
        <f>INDEX(Lista!$O$2:$S$206,MATCH('Base data'!T2262,Lista!$P$2:$P$206,0),5)</f>
        <v>Problemlösning - Samband &amp; förändring</v>
      </c>
      <c r="X2262" s="214" t="s">
        <v>16772</v>
      </c>
    </row>
    <row r="2263" spans="1:24" x14ac:dyDescent="0.2">
      <c r="A2263" s="216">
        <v>9789152302484</v>
      </c>
      <c r="B2263" s="113">
        <v>7</v>
      </c>
      <c r="C2263" s="113" t="s">
        <v>416</v>
      </c>
      <c r="D2263" s="113" t="s">
        <v>438</v>
      </c>
      <c r="E2263" s="113" t="s">
        <v>282</v>
      </c>
      <c r="F2263" s="113" t="s">
        <v>386</v>
      </c>
      <c r="G2263" s="113" t="s">
        <v>425</v>
      </c>
      <c r="H2263" s="113" t="s">
        <v>33</v>
      </c>
      <c r="I2263" s="113">
        <v>7</v>
      </c>
      <c r="J2263" s="113" t="s">
        <v>34</v>
      </c>
      <c r="K2263" s="164"/>
      <c r="L2263" s="113" t="s">
        <v>12549</v>
      </c>
      <c r="M2263" s="113" t="str">
        <f t="shared" si="116"/>
        <v>7_x7_3x_G_7b</v>
      </c>
      <c r="N2263" s="11" t="s">
        <v>11649</v>
      </c>
      <c r="O2263" s="11" t="s">
        <v>1256</v>
      </c>
      <c r="P2263" s="113"/>
      <c r="Q2263" s="55" t="s">
        <v>7724</v>
      </c>
      <c r="R2263" s="11" t="s">
        <v>16186</v>
      </c>
      <c r="S2263" s="152" t="s">
        <v>8394</v>
      </c>
      <c r="T2263" s="78" t="str">
        <f t="shared" si="115"/>
        <v>y6_2y</v>
      </c>
      <c r="U2263" s="78" t="str">
        <f>INDEX(Lista!$O$2:$S$206,MATCH('Base data'!T2263,Lista!$P$2:$P$206,0),3)</f>
        <v>Problemlösning - Samband &amp; förändring</v>
      </c>
      <c r="V2263" s="78" t="str">
        <f>INDEX(Lista!$O$2:$S$206,MATCH('Base data'!T2263,Lista!$P$2:$P$206,0),4)</f>
        <v>P_6_2</v>
      </c>
      <c r="W2263" s="78" t="str">
        <f>INDEX(Lista!$O$2:$S$206,MATCH('Base data'!T2263,Lista!$P$2:$P$206,0),5)</f>
        <v>Problemlösning - Samband &amp; förändring</v>
      </c>
      <c r="X2263" s="214" t="s">
        <v>16772</v>
      </c>
    </row>
    <row r="2264" spans="1:24" ht="32" x14ac:dyDescent="0.2">
      <c r="A2264" s="216">
        <v>9789152302484</v>
      </c>
      <c r="B2264" s="113">
        <v>7</v>
      </c>
      <c r="C2264" s="113" t="s">
        <v>416</v>
      </c>
      <c r="D2264" s="113" t="s">
        <v>438</v>
      </c>
      <c r="E2264" s="113" t="s">
        <v>282</v>
      </c>
      <c r="F2264" s="113" t="s">
        <v>386</v>
      </c>
      <c r="G2264" s="113" t="s">
        <v>425</v>
      </c>
      <c r="H2264" s="113" t="s">
        <v>33</v>
      </c>
      <c r="I2264" s="113">
        <v>8</v>
      </c>
      <c r="J2264" s="113"/>
      <c r="K2264" s="164"/>
      <c r="L2264" s="113" t="s">
        <v>12549</v>
      </c>
      <c r="M2264" s="113" t="str">
        <f t="shared" si="116"/>
        <v>7_x7_3x_G_8</v>
      </c>
      <c r="N2264" s="11" t="s">
        <v>11650</v>
      </c>
      <c r="O2264" s="11" t="s">
        <v>1256</v>
      </c>
      <c r="P2264" s="113"/>
      <c r="Q2264" s="55" t="s">
        <v>7725</v>
      </c>
      <c r="R2264" s="11" t="s">
        <v>16186</v>
      </c>
      <c r="S2264" s="152" t="s">
        <v>8394</v>
      </c>
      <c r="T2264" s="78" t="str">
        <f t="shared" si="115"/>
        <v>y6_2y</v>
      </c>
      <c r="U2264" s="78" t="str">
        <f>INDEX(Lista!$O$2:$S$206,MATCH('Base data'!T2264,Lista!$P$2:$P$206,0),3)</f>
        <v>Problemlösning - Samband &amp; förändring</v>
      </c>
      <c r="V2264" s="78" t="str">
        <f>INDEX(Lista!$O$2:$S$206,MATCH('Base data'!T2264,Lista!$P$2:$P$206,0),4)</f>
        <v>P_6_2</v>
      </c>
      <c r="W2264" s="78" t="str">
        <f>INDEX(Lista!$O$2:$S$206,MATCH('Base data'!T2264,Lista!$P$2:$P$206,0),5)</f>
        <v>Problemlösning - Samband &amp; förändring</v>
      </c>
      <c r="X2264" s="214" t="s">
        <v>16772</v>
      </c>
    </row>
    <row r="2265" spans="1:24" x14ac:dyDescent="0.2">
      <c r="A2265" s="216">
        <v>9789152302484</v>
      </c>
      <c r="B2265" s="113">
        <v>7</v>
      </c>
      <c r="C2265" s="113" t="s">
        <v>416</v>
      </c>
      <c r="D2265" s="113" t="s">
        <v>438</v>
      </c>
      <c r="E2265" s="113" t="s">
        <v>282</v>
      </c>
      <c r="F2265" s="113" t="s">
        <v>386</v>
      </c>
      <c r="G2265" s="113" t="s">
        <v>425</v>
      </c>
      <c r="H2265" s="113" t="s">
        <v>33</v>
      </c>
      <c r="I2265" s="113">
        <v>9</v>
      </c>
      <c r="J2265" s="113" t="s">
        <v>31</v>
      </c>
      <c r="K2265" s="164"/>
      <c r="L2265" s="113" t="s">
        <v>12549</v>
      </c>
      <c r="M2265" s="113" t="str">
        <f t="shared" si="116"/>
        <v>7_x7_3x_G_9a</v>
      </c>
      <c r="N2265" s="11" t="s">
        <v>11651</v>
      </c>
      <c r="O2265" s="11" t="s">
        <v>1256</v>
      </c>
      <c r="P2265" s="113"/>
      <c r="Q2265" s="55" t="s">
        <v>7726</v>
      </c>
      <c r="R2265" s="11" t="s">
        <v>16186</v>
      </c>
      <c r="S2265" s="152" t="s">
        <v>8394</v>
      </c>
      <c r="T2265" s="78" t="str">
        <f t="shared" si="115"/>
        <v>y6_2y</v>
      </c>
      <c r="U2265" s="78" t="str">
        <f>INDEX(Lista!$O$2:$S$206,MATCH('Base data'!T2265,Lista!$P$2:$P$206,0),3)</f>
        <v>Problemlösning - Samband &amp; förändring</v>
      </c>
      <c r="V2265" s="78" t="str">
        <f>INDEX(Lista!$O$2:$S$206,MATCH('Base data'!T2265,Lista!$P$2:$P$206,0),4)</f>
        <v>P_6_2</v>
      </c>
      <c r="W2265" s="78" t="str">
        <f>INDEX(Lista!$O$2:$S$206,MATCH('Base data'!T2265,Lista!$P$2:$P$206,0),5)</f>
        <v>Problemlösning - Samband &amp; förändring</v>
      </c>
      <c r="X2265" s="214" t="s">
        <v>16772</v>
      </c>
    </row>
    <row r="2266" spans="1:24" x14ac:dyDescent="0.2">
      <c r="A2266" s="216">
        <v>9789152302484</v>
      </c>
      <c r="B2266" s="113">
        <v>7</v>
      </c>
      <c r="C2266" s="113" t="s">
        <v>416</v>
      </c>
      <c r="D2266" s="113" t="s">
        <v>438</v>
      </c>
      <c r="E2266" s="113" t="s">
        <v>282</v>
      </c>
      <c r="F2266" s="113" t="s">
        <v>386</v>
      </c>
      <c r="G2266" s="113" t="s">
        <v>425</v>
      </c>
      <c r="H2266" s="113" t="s">
        <v>33</v>
      </c>
      <c r="I2266" s="113">
        <v>9</v>
      </c>
      <c r="J2266" s="113" t="s">
        <v>34</v>
      </c>
      <c r="K2266" s="164"/>
      <c r="L2266" s="113" t="s">
        <v>12549</v>
      </c>
      <c r="M2266" s="113" t="str">
        <f t="shared" si="116"/>
        <v>7_x7_3x_G_9b</v>
      </c>
      <c r="N2266" s="11" t="s">
        <v>11652</v>
      </c>
      <c r="O2266" s="11" t="s">
        <v>1256</v>
      </c>
      <c r="P2266" s="113"/>
      <c r="Q2266" s="55" t="s">
        <v>7727</v>
      </c>
      <c r="R2266" s="11" t="s">
        <v>16186</v>
      </c>
      <c r="S2266" s="152" t="s">
        <v>8394</v>
      </c>
      <c r="T2266" s="78" t="str">
        <f t="shared" si="115"/>
        <v>y6_2y</v>
      </c>
      <c r="U2266" s="78" t="str">
        <f>INDEX(Lista!$O$2:$S$206,MATCH('Base data'!T2266,Lista!$P$2:$P$206,0),3)</f>
        <v>Problemlösning - Samband &amp; förändring</v>
      </c>
      <c r="V2266" s="78" t="str">
        <f>INDEX(Lista!$O$2:$S$206,MATCH('Base data'!T2266,Lista!$P$2:$P$206,0),4)</f>
        <v>P_6_2</v>
      </c>
      <c r="W2266" s="78" t="str">
        <f>INDEX(Lista!$O$2:$S$206,MATCH('Base data'!T2266,Lista!$P$2:$P$206,0),5)</f>
        <v>Problemlösning - Samband &amp; förändring</v>
      </c>
      <c r="X2266" s="214" t="s">
        <v>16772</v>
      </c>
    </row>
    <row r="2267" spans="1:24" x14ac:dyDescent="0.2">
      <c r="A2267" s="216">
        <v>9789152302484</v>
      </c>
      <c r="B2267" s="113">
        <v>7</v>
      </c>
      <c r="C2267" s="113" t="s">
        <v>416</v>
      </c>
      <c r="D2267" s="113" t="s">
        <v>438</v>
      </c>
      <c r="E2267" s="113" t="s">
        <v>282</v>
      </c>
      <c r="F2267" s="113" t="s">
        <v>386</v>
      </c>
      <c r="G2267" s="113" t="s">
        <v>425</v>
      </c>
      <c r="H2267" s="113" t="s">
        <v>33</v>
      </c>
      <c r="I2267" s="113">
        <v>10</v>
      </c>
      <c r="J2267" s="113" t="s">
        <v>31</v>
      </c>
      <c r="K2267" s="164"/>
      <c r="L2267" s="113" t="s">
        <v>12549</v>
      </c>
      <c r="M2267" s="113" t="str">
        <f t="shared" si="116"/>
        <v>7_x7_3x_G_10a</v>
      </c>
      <c r="N2267" s="11" t="s">
        <v>11653</v>
      </c>
      <c r="O2267" s="11" t="s">
        <v>1256</v>
      </c>
      <c r="P2267" s="113"/>
      <c r="Q2267" s="55" t="s">
        <v>7728</v>
      </c>
      <c r="R2267" s="11" t="s">
        <v>16186</v>
      </c>
      <c r="S2267" s="152" t="s">
        <v>8394</v>
      </c>
      <c r="T2267" s="78" t="str">
        <f t="shared" si="115"/>
        <v>y6_2y</v>
      </c>
      <c r="U2267" s="78" t="str">
        <f>INDEX(Lista!$O$2:$S$206,MATCH('Base data'!T2267,Lista!$P$2:$P$206,0),3)</f>
        <v>Problemlösning - Samband &amp; förändring</v>
      </c>
      <c r="V2267" s="78" t="str">
        <f>INDEX(Lista!$O$2:$S$206,MATCH('Base data'!T2267,Lista!$P$2:$P$206,0),4)</f>
        <v>P_6_2</v>
      </c>
      <c r="W2267" s="78" t="str">
        <f>INDEX(Lista!$O$2:$S$206,MATCH('Base data'!T2267,Lista!$P$2:$P$206,0),5)</f>
        <v>Problemlösning - Samband &amp; förändring</v>
      </c>
      <c r="X2267" s="214" t="s">
        <v>16772</v>
      </c>
    </row>
    <row r="2268" spans="1:24" x14ac:dyDescent="0.2">
      <c r="A2268" s="216">
        <v>9789152302484</v>
      </c>
      <c r="B2268" s="113">
        <v>7</v>
      </c>
      <c r="C2268" s="113" t="s">
        <v>416</v>
      </c>
      <c r="D2268" s="113" t="s">
        <v>438</v>
      </c>
      <c r="E2268" s="113" t="s">
        <v>282</v>
      </c>
      <c r="F2268" s="113" t="s">
        <v>386</v>
      </c>
      <c r="G2268" s="113" t="s">
        <v>425</v>
      </c>
      <c r="H2268" s="113" t="s">
        <v>33</v>
      </c>
      <c r="I2268" s="113">
        <v>10</v>
      </c>
      <c r="J2268" s="113" t="s">
        <v>34</v>
      </c>
      <c r="K2268" s="164"/>
      <c r="L2268" s="113" t="s">
        <v>12549</v>
      </c>
      <c r="M2268" s="113" t="str">
        <f t="shared" si="116"/>
        <v>7_x7_3x_G_10b</v>
      </c>
      <c r="N2268" s="11" t="s">
        <v>11654</v>
      </c>
      <c r="O2268" s="11" t="s">
        <v>1256</v>
      </c>
      <c r="P2268" s="113"/>
      <c r="Q2268" s="55" t="s">
        <v>7729</v>
      </c>
      <c r="R2268" s="11" t="s">
        <v>16186</v>
      </c>
      <c r="S2268" s="152" t="s">
        <v>8394</v>
      </c>
      <c r="T2268" s="78" t="str">
        <f t="shared" si="115"/>
        <v>y6_2y</v>
      </c>
      <c r="U2268" s="78" t="str">
        <f>INDEX(Lista!$O$2:$S$206,MATCH('Base data'!T2268,Lista!$P$2:$P$206,0),3)</f>
        <v>Problemlösning - Samband &amp; förändring</v>
      </c>
      <c r="V2268" s="78" t="str">
        <f>INDEX(Lista!$O$2:$S$206,MATCH('Base data'!T2268,Lista!$P$2:$P$206,0),4)</f>
        <v>P_6_2</v>
      </c>
      <c r="W2268" s="78" t="str">
        <f>INDEX(Lista!$O$2:$S$206,MATCH('Base data'!T2268,Lista!$P$2:$P$206,0),5)</f>
        <v>Problemlösning - Samband &amp; förändring</v>
      </c>
      <c r="X2268" s="214" t="s">
        <v>16772</v>
      </c>
    </row>
    <row r="2269" spans="1:24" x14ac:dyDescent="0.2">
      <c r="A2269" s="216">
        <v>9789152302484</v>
      </c>
      <c r="B2269" s="113">
        <v>7</v>
      </c>
      <c r="C2269" s="113" t="s">
        <v>416</v>
      </c>
      <c r="D2269" s="113" t="s">
        <v>438</v>
      </c>
      <c r="E2269" s="113" t="s">
        <v>282</v>
      </c>
      <c r="F2269" s="113" t="s">
        <v>387</v>
      </c>
      <c r="G2269" s="113" t="s">
        <v>426</v>
      </c>
      <c r="H2269" s="113" t="s">
        <v>33</v>
      </c>
      <c r="I2269" s="113">
        <v>1</v>
      </c>
      <c r="J2269" s="113" t="s">
        <v>31</v>
      </c>
      <c r="K2269" s="164"/>
      <c r="L2269" s="113" t="s">
        <v>12549</v>
      </c>
      <c r="M2269" s="113" t="str">
        <f t="shared" si="116"/>
        <v>7_x7_4x_G_1a</v>
      </c>
      <c r="N2269" s="11" t="s">
        <v>11655</v>
      </c>
      <c r="O2269" s="11" t="s">
        <v>1256</v>
      </c>
      <c r="P2269" s="113"/>
      <c r="Q2269" s="55" t="s">
        <v>7730</v>
      </c>
      <c r="R2269" s="11" t="s">
        <v>16186</v>
      </c>
      <c r="S2269" s="152" t="s">
        <v>8394</v>
      </c>
      <c r="T2269" s="78" t="str">
        <f t="shared" si="115"/>
        <v>y6_2y</v>
      </c>
      <c r="U2269" s="78" t="str">
        <f>INDEX(Lista!$O$2:$S$206,MATCH('Base data'!T2269,Lista!$P$2:$P$206,0),3)</f>
        <v>Problemlösning - Samband &amp; förändring</v>
      </c>
      <c r="V2269" s="78" t="str">
        <f>INDEX(Lista!$O$2:$S$206,MATCH('Base data'!T2269,Lista!$P$2:$P$206,0),4)</f>
        <v>P_6_2</v>
      </c>
      <c r="W2269" s="78" t="str">
        <f>INDEX(Lista!$O$2:$S$206,MATCH('Base data'!T2269,Lista!$P$2:$P$206,0),5)</f>
        <v>Problemlösning - Samband &amp; förändring</v>
      </c>
      <c r="X2269" s="214" t="s">
        <v>16772</v>
      </c>
    </row>
    <row r="2270" spans="1:24" x14ac:dyDescent="0.2">
      <c r="A2270" s="216">
        <v>9789152302484</v>
      </c>
      <c r="B2270" s="113">
        <v>7</v>
      </c>
      <c r="C2270" s="113" t="s">
        <v>416</v>
      </c>
      <c r="D2270" s="113" t="s">
        <v>438</v>
      </c>
      <c r="E2270" s="113" t="s">
        <v>282</v>
      </c>
      <c r="F2270" s="113" t="s">
        <v>387</v>
      </c>
      <c r="G2270" s="113" t="s">
        <v>426</v>
      </c>
      <c r="H2270" s="113" t="s">
        <v>33</v>
      </c>
      <c r="I2270" s="113">
        <v>1</v>
      </c>
      <c r="J2270" s="113" t="s">
        <v>34</v>
      </c>
      <c r="K2270" s="164"/>
      <c r="L2270" s="113" t="s">
        <v>12549</v>
      </c>
      <c r="M2270" s="113" t="str">
        <f t="shared" si="116"/>
        <v>7_x7_4x_G_1b</v>
      </c>
      <c r="N2270" s="11" t="s">
        <v>11656</v>
      </c>
      <c r="O2270" s="11" t="s">
        <v>1256</v>
      </c>
      <c r="P2270" s="113"/>
      <c r="Q2270" s="55" t="s">
        <v>7731</v>
      </c>
      <c r="R2270" s="11" t="s">
        <v>16186</v>
      </c>
      <c r="S2270" s="152" t="s">
        <v>8394</v>
      </c>
      <c r="T2270" s="78" t="str">
        <f t="shared" si="115"/>
        <v>y6_2y</v>
      </c>
      <c r="U2270" s="78" t="str">
        <f>INDEX(Lista!$O$2:$S$206,MATCH('Base data'!T2270,Lista!$P$2:$P$206,0),3)</f>
        <v>Problemlösning - Samband &amp; förändring</v>
      </c>
      <c r="V2270" s="78" t="str">
        <f>INDEX(Lista!$O$2:$S$206,MATCH('Base data'!T2270,Lista!$P$2:$P$206,0),4)</f>
        <v>P_6_2</v>
      </c>
      <c r="W2270" s="78" t="str">
        <f>INDEX(Lista!$O$2:$S$206,MATCH('Base data'!T2270,Lista!$P$2:$P$206,0),5)</f>
        <v>Problemlösning - Samband &amp; förändring</v>
      </c>
      <c r="X2270" s="214" t="s">
        <v>16772</v>
      </c>
    </row>
    <row r="2271" spans="1:24" x14ac:dyDescent="0.2">
      <c r="A2271" s="216">
        <v>9789152302484</v>
      </c>
      <c r="B2271" s="113">
        <v>7</v>
      </c>
      <c r="C2271" s="113" t="s">
        <v>416</v>
      </c>
      <c r="D2271" s="113" t="s">
        <v>438</v>
      </c>
      <c r="E2271" s="113" t="s">
        <v>282</v>
      </c>
      <c r="F2271" s="113" t="s">
        <v>387</v>
      </c>
      <c r="G2271" s="113" t="s">
        <v>426</v>
      </c>
      <c r="H2271" s="113" t="s">
        <v>33</v>
      </c>
      <c r="I2271" s="113">
        <v>1</v>
      </c>
      <c r="J2271" s="113" t="s">
        <v>40</v>
      </c>
      <c r="K2271" s="164"/>
      <c r="L2271" s="113" t="s">
        <v>12549</v>
      </c>
      <c r="M2271" s="113" t="str">
        <f t="shared" si="116"/>
        <v>7_x7_4x_G_1c</v>
      </c>
      <c r="N2271" s="11" t="s">
        <v>11657</v>
      </c>
      <c r="O2271" s="11" t="s">
        <v>1256</v>
      </c>
      <c r="P2271" s="113"/>
      <c r="Q2271" s="55" t="s">
        <v>7732</v>
      </c>
      <c r="R2271" s="11" t="s">
        <v>16186</v>
      </c>
      <c r="S2271" s="152" t="s">
        <v>8394</v>
      </c>
      <c r="T2271" s="78" t="str">
        <f t="shared" si="115"/>
        <v>y6_2y</v>
      </c>
      <c r="U2271" s="78" t="str">
        <f>INDEX(Lista!$O$2:$S$206,MATCH('Base data'!T2271,Lista!$P$2:$P$206,0),3)</f>
        <v>Problemlösning - Samband &amp; förändring</v>
      </c>
      <c r="V2271" s="78" t="str">
        <f>INDEX(Lista!$O$2:$S$206,MATCH('Base data'!T2271,Lista!$P$2:$P$206,0),4)</f>
        <v>P_6_2</v>
      </c>
      <c r="W2271" s="78" t="str">
        <f>INDEX(Lista!$O$2:$S$206,MATCH('Base data'!T2271,Lista!$P$2:$P$206,0),5)</f>
        <v>Problemlösning - Samband &amp; förändring</v>
      </c>
      <c r="X2271" s="214" t="s">
        <v>16772</v>
      </c>
    </row>
    <row r="2272" spans="1:24" x14ac:dyDescent="0.2">
      <c r="A2272" s="216">
        <v>9789152302484</v>
      </c>
      <c r="B2272" s="113">
        <v>7</v>
      </c>
      <c r="C2272" s="113" t="s">
        <v>416</v>
      </c>
      <c r="D2272" s="113" t="s">
        <v>438</v>
      </c>
      <c r="E2272" s="113" t="s">
        <v>282</v>
      </c>
      <c r="F2272" s="113" t="s">
        <v>387</v>
      </c>
      <c r="G2272" s="113" t="s">
        <v>426</v>
      </c>
      <c r="H2272" s="113" t="s">
        <v>33</v>
      </c>
      <c r="I2272" s="113">
        <v>2</v>
      </c>
      <c r="J2272" s="113" t="s">
        <v>31</v>
      </c>
      <c r="K2272" s="164"/>
      <c r="L2272" s="113" t="s">
        <v>12549</v>
      </c>
      <c r="M2272" s="113" t="str">
        <f t="shared" si="116"/>
        <v>7_x7_4x_G_2a</v>
      </c>
      <c r="N2272" s="11" t="s">
        <v>11658</v>
      </c>
      <c r="O2272" s="11" t="s">
        <v>1256</v>
      </c>
      <c r="P2272" s="113"/>
      <c r="Q2272" s="55" t="s">
        <v>7733</v>
      </c>
      <c r="R2272" s="11" t="s">
        <v>16186</v>
      </c>
      <c r="S2272" s="152" t="s">
        <v>8394</v>
      </c>
      <c r="T2272" s="78" t="str">
        <f t="shared" si="115"/>
        <v>y6_2y</v>
      </c>
      <c r="U2272" s="78" t="str">
        <f>INDEX(Lista!$O$2:$S$206,MATCH('Base data'!T2272,Lista!$P$2:$P$206,0),3)</f>
        <v>Problemlösning - Samband &amp; förändring</v>
      </c>
      <c r="V2272" s="78" t="str">
        <f>INDEX(Lista!$O$2:$S$206,MATCH('Base data'!T2272,Lista!$P$2:$P$206,0),4)</f>
        <v>P_6_2</v>
      </c>
      <c r="W2272" s="78" t="str">
        <f>INDEX(Lista!$O$2:$S$206,MATCH('Base data'!T2272,Lista!$P$2:$P$206,0),5)</f>
        <v>Problemlösning - Samband &amp; förändring</v>
      </c>
      <c r="X2272" s="214" t="s">
        <v>16772</v>
      </c>
    </row>
    <row r="2273" spans="1:24" x14ac:dyDescent="0.2">
      <c r="A2273" s="216">
        <v>9789152302484</v>
      </c>
      <c r="B2273" s="113">
        <v>7</v>
      </c>
      <c r="C2273" s="113" t="s">
        <v>416</v>
      </c>
      <c r="D2273" s="113" t="s">
        <v>438</v>
      </c>
      <c r="E2273" s="113" t="s">
        <v>282</v>
      </c>
      <c r="F2273" s="113" t="s">
        <v>387</v>
      </c>
      <c r="G2273" s="113" t="s">
        <v>426</v>
      </c>
      <c r="H2273" s="113" t="s">
        <v>33</v>
      </c>
      <c r="I2273" s="113">
        <v>2</v>
      </c>
      <c r="J2273" s="113" t="s">
        <v>34</v>
      </c>
      <c r="K2273" s="164"/>
      <c r="L2273" s="113" t="s">
        <v>12549</v>
      </c>
      <c r="M2273" s="113" t="str">
        <f t="shared" si="116"/>
        <v>7_x7_4x_G_2b</v>
      </c>
      <c r="N2273" s="11" t="s">
        <v>11659</v>
      </c>
      <c r="O2273" s="11" t="s">
        <v>1256</v>
      </c>
      <c r="P2273" s="113"/>
      <c r="Q2273" s="55" t="s">
        <v>7734</v>
      </c>
      <c r="R2273" s="11" t="s">
        <v>16186</v>
      </c>
      <c r="S2273" s="152" t="s">
        <v>8394</v>
      </c>
      <c r="T2273" s="78" t="str">
        <f t="shared" si="115"/>
        <v>y6_2y</v>
      </c>
      <c r="U2273" s="78" t="str">
        <f>INDEX(Lista!$O$2:$S$206,MATCH('Base data'!T2273,Lista!$P$2:$P$206,0),3)</f>
        <v>Problemlösning - Samband &amp; förändring</v>
      </c>
      <c r="V2273" s="78" t="str">
        <f>INDEX(Lista!$O$2:$S$206,MATCH('Base data'!T2273,Lista!$P$2:$P$206,0),4)</f>
        <v>P_6_2</v>
      </c>
      <c r="W2273" s="78" t="str">
        <f>INDEX(Lista!$O$2:$S$206,MATCH('Base data'!T2273,Lista!$P$2:$P$206,0),5)</f>
        <v>Problemlösning - Samband &amp; förändring</v>
      </c>
      <c r="X2273" s="214" t="s">
        <v>16772</v>
      </c>
    </row>
    <row r="2274" spans="1:24" x14ac:dyDescent="0.2">
      <c r="A2274" s="216">
        <v>9789152302484</v>
      </c>
      <c r="B2274" s="113">
        <v>7</v>
      </c>
      <c r="C2274" s="113" t="s">
        <v>416</v>
      </c>
      <c r="D2274" s="113" t="s">
        <v>438</v>
      </c>
      <c r="E2274" s="113" t="s">
        <v>282</v>
      </c>
      <c r="F2274" s="113" t="s">
        <v>387</v>
      </c>
      <c r="G2274" s="113" t="s">
        <v>426</v>
      </c>
      <c r="H2274" s="113" t="s">
        <v>33</v>
      </c>
      <c r="I2274" s="113">
        <v>3</v>
      </c>
      <c r="J2274" s="113"/>
      <c r="K2274" s="164"/>
      <c r="L2274" s="113" t="s">
        <v>12549</v>
      </c>
      <c r="M2274" s="113" t="str">
        <f t="shared" si="116"/>
        <v>7_x7_4x_G_3</v>
      </c>
      <c r="N2274" s="11" t="s">
        <v>11660</v>
      </c>
      <c r="O2274" s="11" t="s">
        <v>1256</v>
      </c>
      <c r="P2274" s="113"/>
      <c r="Q2274" s="55" t="s">
        <v>7735</v>
      </c>
      <c r="R2274" s="11" t="s">
        <v>7736</v>
      </c>
      <c r="S2274" s="152" t="s">
        <v>8394</v>
      </c>
      <c r="T2274" s="78" t="str">
        <f t="shared" si="115"/>
        <v>y6_2y</v>
      </c>
      <c r="U2274" s="78" t="str">
        <f>INDEX(Lista!$O$2:$S$206,MATCH('Base data'!T2274,Lista!$P$2:$P$206,0),3)</f>
        <v>Problemlösning - Samband &amp; förändring</v>
      </c>
      <c r="V2274" s="78" t="str">
        <f>INDEX(Lista!$O$2:$S$206,MATCH('Base data'!T2274,Lista!$P$2:$P$206,0),4)</f>
        <v>P_6_2</v>
      </c>
      <c r="W2274" s="78" t="str">
        <f>INDEX(Lista!$O$2:$S$206,MATCH('Base data'!T2274,Lista!$P$2:$P$206,0),5)</f>
        <v>Problemlösning - Samband &amp; förändring</v>
      </c>
      <c r="X2274" s="214" t="s">
        <v>16772</v>
      </c>
    </row>
    <row r="2275" spans="1:24" x14ac:dyDescent="0.2">
      <c r="A2275" s="216">
        <v>9789152302484</v>
      </c>
      <c r="B2275" s="113">
        <v>7</v>
      </c>
      <c r="C2275" s="113" t="s">
        <v>416</v>
      </c>
      <c r="D2275" s="113" t="s">
        <v>438</v>
      </c>
      <c r="E2275" s="113" t="s">
        <v>282</v>
      </c>
      <c r="F2275" s="113" t="s">
        <v>387</v>
      </c>
      <c r="G2275" s="113" t="s">
        <v>426</v>
      </c>
      <c r="H2275" s="113" t="s">
        <v>33</v>
      </c>
      <c r="I2275" s="113">
        <v>4</v>
      </c>
      <c r="J2275" s="113"/>
      <c r="K2275" s="164"/>
      <c r="L2275" s="113" t="s">
        <v>12549</v>
      </c>
      <c r="M2275" s="113" t="str">
        <f t="shared" si="116"/>
        <v>7_x7_4x_G_4</v>
      </c>
      <c r="N2275" s="11" t="s">
        <v>11661</v>
      </c>
      <c r="O2275" s="11" t="s">
        <v>1256</v>
      </c>
      <c r="P2275" s="113"/>
      <c r="Q2275" s="55" t="s">
        <v>7737</v>
      </c>
      <c r="R2275" s="11" t="s">
        <v>7738</v>
      </c>
      <c r="S2275" s="152" t="s">
        <v>8394</v>
      </c>
      <c r="T2275" s="78" t="str">
        <f t="shared" si="115"/>
        <v>y6_2y</v>
      </c>
      <c r="U2275" s="78" t="str">
        <f>INDEX(Lista!$O$2:$S$206,MATCH('Base data'!T2275,Lista!$P$2:$P$206,0),3)</f>
        <v>Problemlösning - Samband &amp; förändring</v>
      </c>
      <c r="V2275" s="78" t="str">
        <f>INDEX(Lista!$O$2:$S$206,MATCH('Base data'!T2275,Lista!$P$2:$P$206,0),4)</f>
        <v>P_6_2</v>
      </c>
      <c r="W2275" s="78" t="str">
        <f>INDEX(Lista!$O$2:$S$206,MATCH('Base data'!T2275,Lista!$P$2:$P$206,0),5)</f>
        <v>Problemlösning - Samband &amp; förändring</v>
      </c>
      <c r="X2275" s="214" t="s">
        <v>16772</v>
      </c>
    </row>
    <row r="2276" spans="1:24" ht="32" x14ac:dyDescent="0.2">
      <c r="A2276" s="216">
        <v>9789152302484</v>
      </c>
      <c r="B2276" s="113">
        <v>7</v>
      </c>
      <c r="C2276" s="113" t="s">
        <v>416</v>
      </c>
      <c r="D2276" s="113" t="s">
        <v>438</v>
      </c>
      <c r="E2276" s="113" t="s">
        <v>282</v>
      </c>
      <c r="F2276" s="113" t="s">
        <v>387</v>
      </c>
      <c r="G2276" s="113" t="s">
        <v>426</v>
      </c>
      <c r="H2276" s="113" t="s">
        <v>33</v>
      </c>
      <c r="I2276" s="113">
        <v>5</v>
      </c>
      <c r="J2276" s="113"/>
      <c r="K2276" s="164"/>
      <c r="L2276" s="113" t="s">
        <v>12549</v>
      </c>
      <c r="M2276" s="113" t="str">
        <f t="shared" si="116"/>
        <v>7_x7_4x_G_5</v>
      </c>
      <c r="N2276" s="11" t="s">
        <v>11662</v>
      </c>
      <c r="O2276" s="11" t="s">
        <v>1256</v>
      </c>
      <c r="P2276" s="113"/>
      <c r="Q2276" s="55" t="s">
        <v>7739</v>
      </c>
      <c r="R2276" s="11" t="s">
        <v>7740</v>
      </c>
      <c r="S2276" s="152" t="s">
        <v>8394</v>
      </c>
      <c r="T2276" s="78" t="str">
        <f t="shared" si="115"/>
        <v>y6_2y</v>
      </c>
      <c r="U2276" s="78" t="str">
        <f>INDEX(Lista!$O$2:$S$206,MATCH('Base data'!T2276,Lista!$P$2:$P$206,0),3)</f>
        <v>Problemlösning - Samband &amp; förändring</v>
      </c>
      <c r="V2276" s="78" t="str">
        <f>INDEX(Lista!$O$2:$S$206,MATCH('Base data'!T2276,Lista!$P$2:$P$206,0),4)</f>
        <v>P_6_2</v>
      </c>
      <c r="W2276" s="78" t="str">
        <f>INDEX(Lista!$O$2:$S$206,MATCH('Base data'!T2276,Lista!$P$2:$P$206,0),5)</f>
        <v>Problemlösning - Samband &amp; förändring</v>
      </c>
      <c r="X2276" s="214" t="s">
        <v>16772</v>
      </c>
    </row>
    <row r="2277" spans="1:24" ht="32" x14ac:dyDescent="0.2">
      <c r="A2277" s="216">
        <v>9789152302484</v>
      </c>
      <c r="B2277" s="113">
        <v>7</v>
      </c>
      <c r="C2277" s="113" t="s">
        <v>416</v>
      </c>
      <c r="D2277" s="113" t="s">
        <v>438</v>
      </c>
      <c r="E2277" s="113" t="s">
        <v>282</v>
      </c>
      <c r="F2277" s="113" t="s">
        <v>387</v>
      </c>
      <c r="G2277" s="113" t="s">
        <v>426</v>
      </c>
      <c r="H2277" s="113" t="s">
        <v>33</v>
      </c>
      <c r="I2277" s="113">
        <v>6</v>
      </c>
      <c r="J2277" s="113"/>
      <c r="K2277" s="164"/>
      <c r="L2277" s="113" t="s">
        <v>12549</v>
      </c>
      <c r="M2277" s="113" t="str">
        <f t="shared" si="116"/>
        <v>7_x7_4x_G_6</v>
      </c>
      <c r="N2277" s="11" t="s">
        <v>11663</v>
      </c>
      <c r="O2277" s="11" t="s">
        <v>1256</v>
      </c>
      <c r="P2277" s="113"/>
      <c r="Q2277" s="55" t="s">
        <v>7741</v>
      </c>
      <c r="R2277" s="11" t="s">
        <v>16186</v>
      </c>
      <c r="S2277" s="152" t="s">
        <v>8394</v>
      </c>
      <c r="T2277" s="78" t="str">
        <f t="shared" si="115"/>
        <v>y6_2y</v>
      </c>
      <c r="U2277" s="78" t="str">
        <f>INDEX(Lista!$O$2:$S$206,MATCH('Base data'!T2277,Lista!$P$2:$P$206,0),3)</f>
        <v>Problemlösning - Samband &amp; förändring</v>
      </c>
      <c r="V2277" s="78" t="str">
        <f>INDEX(Lista!$O$2:$S$206,MATCH('Base data'!T2277,Lista!$P$2:$P$206,0),4)</f>
        <v>P_6_2</v>
      </c>
      <c r="W2277" s="78" t="str">
        <f>INDEX(Lista!$O$2:$S$206,MATCH('Base data'!T2277,Lista!$P$2:$P$206,0),5)</f>
        <v>Problemlösning - Samband &amp; förändring</v>
      </c>
      <c r="X2277" s="214" t="s">
        <v>16772</v>
      </c>
    </row>
    <row r="2278" spans="1:24" ht="32" x14ac:dyDescent="0.2">
      <c r="A2278" s="216">
        <v>9789152302484</v>
      </c>
      <c r="B2278" s="113">
        <v>7</v>
      </c>
      <c r="C2278" s="113" t="s">
        <v>416</v>
      </c>
      <c r="D2278" s="113" t="s">
        <v>438</v>
      </c>
      <c r="E2278" s="113" t="s">
        <v>282</v>
      </c>
      <c r="F2278" s="113" t="s">
        <v>387</v>
      </c>
      <c r="G2278" s="113" t="s">
        <v>426</v>
      </c>
      <c r="H2278" s="113" t="s">
        <v>33</v>
      </c>
      <c r="I2278" s="113">
        <v>7</v>
      </c>
      <c r="J2278" s="113" t="s">
        <v>31</v>
      </c>
      <c r="K2278" s="164"/>
      <c r="L2278" s="113" t="s">
        <v>12549</v>
      </c>
      <c r="M2278" s="113" t="str">
        <f t="shared" si="116"/>
        <v>7_x7_4x_G_7a</v>
      </c>
      <c r="N2278" s="11" t="s">
        <v>11664</v>
      </c>
      <c r="O2278" s="11" t="s">
        <v>1256</v>
      </c>
      <c r="P2278" s="113"/>
      <c r="Q2278" s="55" t="s">
        <v>7742</v>
      </c>
      <c r="R2278" s="11" t="s">
        <v>16186</v>
      </c>
      <c r="S2278" s="152" t="s">
        <v>8394</v>
      </c>
      <c r="T2278" s="78" t="str">
        <f t="shared" si="115"/>
        <v>y6_2y</v>
      </c>
      <c r="U2278" s="78" t="str">
        <f>INDEX(Lista!$O$2:$S$206,MATCH('Base data'!T2278,Lista!$P$2:$P$206,0),3)</f>
        <v>Problemlösning - Samband &amp; förändring</v>
      </c>
      <c r="V2278" s="78" t="str">
        <f>INDEX(Lista!$O$2:$S$206,MATCH('Base data'!T2278,Lista!$P$2:$P$206,0),4)</f>
        <v>P_6_2</v>
      </c>
      <c r="W2278" s="78" t="str">
        <f>INDEX(Lista!$O$2:$S$206,MATCH('Base data'!T2278,Lista!$P$2:$P$206,0),5)</f>
        <v>Problemlösning - Samband &amp; förändring</v>
      </c>
      <c r="X2278" s="214" t="s">
        <v>16772</v>
      </c>
    </row>
    <row r="2279" spans="1:24" ht="32" x14ac:dyDescent="0.2">
      <c r="A2279" s="216">
        <v>9789152302484</v>
      </c>
      <c r="B2279" s="113">
        <v>7</v>
      </c>
      <c r="C2279" s="113" t="s">
        <v>416</v>
      </c>
      <c r="D2279" s="113" t="s">
        <v>438</v>
      </c>
      <c r="E2279" s="113" t="s">
        <v>282</v>
      </c>
      <c r="F2279" s="113" t="s">
        <v>387</v>
      </c>
      <c r="G2279" s="113" t="s">
        <v>426</v>
      </c>
      <c r="H2279" s="113" t="s">
        <v>33</v>
      </c>
      <c r="I2279" s="113">
        <v>7</v>
      </c>
      <c r="J2279" s="113" t="s">
        <v>34</v>
      </c>
      <c r="K2279" s="164"/>
      <c r="L2279" s="113" t="s">
        <v>12549</v>
      </c>
      <c r="M2279" s="113" t="str">
        <f t="shared" si="116"/>
        <v>7_x7_4x_G_7b</v>
      </c>
      <c r="N2279" s="11" t="s">
        <v>11665</v>
      </c>
      <c r="O2279" s="11" t="s">
        <v>1256</v>
      </c>
      <c r="P2279" s="113"/>
      <c r="Q2279" s="55" t="s">
        <v>7743</v>
      </c>
      <c r="R2279" s="11" t="s">
        <v>16186</v>
      </c>
      <c r="S2279" s="152" t="s">
        <v>8394</v>
      </c>
      <c r="T2279" s="78" t="str">
        <f t="shared" si="115"/>
        <v>y6_2y</v>
      </c>
      <c r="U2279" s="78" t="str">
        <f>INDEX(Lista!$O$2:$S$206,MATCH('Base data'!T2279,Lista!$P$2:$P$206,0),3)</f>
        <v>Problemlösning - Samband &amp; förändring</v>
      </c>
      <c r="V2279" s="78" t="str">
        <f>INDEX(Lista!$O$2:$S$206,MATCH('Base data'!T2279,Lista!$P$2:$P$206,0),4)</f>
        <v>P_6_2</v>
      </c>
      <c r="W2279" s="78" t="str">
        <f>INDEX(Lista!$O$2:$S$206,MATCH('Base data'!T2279,Lista!$P$2:$P$206,0),5)</f>
        <v>Problemlösning - Samband &amp; förändring</v>
      </c>
      <c r="X2279" s="214" t="s">
        <v>16772</v>
      </c>
    </row>
    <row r="2280" spans="1:24" x14ac:dyDescent="0.2">
      <c r="A2280" s="216">
        <v>9789152302484</v>
      </c>
      <c r="B2280" s="113">
        <v>7</v>
      </c>
      <c r="C2280" s="113" t="s">
        <v>416</v>
      </c>
      <c r="D2280" s="113" t="s">
        <v>438</v>
      </c>
      <c r="E2280" s="113" t="s">
        <v>282</v>
      </c>
      <c r="F2280" s="113" t="s">
        <v>388</v>
      </c>
      <c r="G2280" s="113" t="s">
        <v>427</v>
      </c>
      <c r="H2280" s="113" t="s">
        <v>33</v>
      </c>
      <c r="I2280" s="113">
        <v>1</v>
      </c>
      <c r="J2280" s="113"/>
      <c r="K2280" s="164"/>
      <c r="L2280" s="113" t="s">
        <v>12549</v>
      </c>
      <c r="M2280" s="113" t="str">
        <f t="shared" si="116"/>
        <v>7_x7_5x_G_1</v>
      </c>
      <c r="N2280" s="11" t="s">
        <v>11666</v>
      </c>
      <c r="O2280" s="11" t="s">
        <v>1256</v>
      </c>
      <c r="P2280" s="113"/>
      <c r="Q2280" s="55" t="s">
        <v>7744</v>
      </c>
      <c r="R2280" s="11" t="s">
        <v>16186</v>
      </c>
      <c r="S2280" s="152" t="s">
        <v>8395</v>
      </c>
      <c r="T2280" s="78" t="str">
        <f t="shared" si="115"/>
        <v>y4_22_11y</v>
      </c>
      <c r="U2280" s="78" t="str">
        <f>INDEX(Lista!$O$2:$S$206,MATCH('Base data'!T2280,Lista!$P$2:$P$206,0),3)</f>
        <v>Trigonometri - Sinus, Cosinus &amp; Tangens</v>
      </c>
      <c r="V2280" s="78" t="str">
        <f>INDEX(Lista!$O$2:$S$206,MATCH('Base data'!T2280,Lista!$P$2:$P$206,0),4)</f>
        <v>G_4_22</v>
      </c>
      <c r="W2280" s="78" t="str">
        <f>INDEX(Lista!$O$2:$S$206,MATCH('Base data'!T2280,Lista!$P$2:$P$206,0),5)</f>
        <v>Trigonometri</v>
      </c>
      <c r="X2280" s="214" t="s">
        <v>16772</v>
      </c>
    </row>
    <row r="2281" spans="1:24" x14ac:dyDescent="0.2">
      <c r="A2281" s="216">
        <v>9789152302484</v>
      </c>
      <c r="B2281" s="113">
        <v>7</v>
      </c>
      <c r="C2281" s="113" t="s">
        <v>416</v>
      </c>
      <c r="D2281" s="113" t="s">
        <v>438</v>
      </c>
      <c r="E2281" s="113" t="s">
        <v>282</v>
      </c>
      <c r="F2281" s="113" t="s">
        <v>388</v>
      </c>
      <c r="G2281" s="113" t="s">
        <v>427</v>
      </c>
      <c r="H2281" s="113" t="s">
        <v>33</v>
      </c>
      <c r="I2281" s="113">
        <v>2</v>
      </c>
      <c r="J2281" s="113"/>
      <c r="K2281" s="164"/>
      <c r="L2281" s="113" t="s">
        <v>12549</v>
      </c>
      <c r="M2281" s="113" t="str">
        <f t="shared" si="116"/>
        <v>7_x7_5x_G_2</v>
      </c>
      <c r="N2281" s="11" t="s">
        <v>11667</v>
      </c>
      <c r="O2281" s="11" t="s">
        <v>1256</v>
      </c>
      <c r="P2281" s="113"/>
      <c r="Q2281" s="55" t="s">
        <v>7745</v>
      </c>
      <c r="R2281" s="11" t="s">
        <v>7746</v>
      </c>
      <c r="S2281" s="152" t="s">
        <v>8395</v>
      </c>
      <c r="T2281" s="78" t="str">
        <f t="shared" si="115"/>
        <v>y4_22_11y</v>
      </c>
      <c r="U2281" s="78" t="str">
        <f>INDEX(Lista!$O$2:$S$206,MATCH('Base data'!T2281,Lista!$P$2:$P$206,0),3)</f>
        <v>Trigonometri - Sinus, Cosinus &amp; Tangens</v>
      </c>
      <c r="V2281" s="78" t="str">
        <f>INDEX(Lista!$O$2:$S$206,MATCH('Base data'!T2281,Lista!$P$2:$P$206,0),4)</f>
        <v>G_4_22</v>
      </c>
      <c r="W2281" s="78" t="str">
        <f>INDEX(Lista!$O$2:$S$206,MATCH('Base data'!T2281,Lista!$P$2:$P$206,0),5)</f>
        <v>Trigonometri</v>
      </c>
      <c r="X2281" s="214" t="s">
        <v>16772</v>
      </c>
    </row>
    <row r="2282" spans="1:24" x14ac:dyDescent="0.2">
      <c r="A2282" s="216">
        <v>9789152302484</v>
      </c>
      <c r="B2282" s="113">
        <v>7</v>
      </c>
      <c r="C2282" s="113" t="s">
        <v>416</v>
      </c>
      <c r="D2282" s="113" t="s">
        <v>438</v>
      </c>
      <c r="E2282" s="113" t="s">
        <v>282</v>
      </c>
      <c r="F2282" s="113" t="s">
        <v>388</v>
      </c>
      <c r="G2282" s="113" t="s">
        <v>427</v>
      </c>
      <c r="H2282" s="113" t="s">
        <v>33</v>
      </c>
      <c r="I2282" s="113">
        <v>3</v>
      </c>
      <c r="J2282" s="113" t="s">
        <v>31</v>
      </c>
      <c r="K2282" s="164"/>
      <c r="L2282" s="113" t="s">
        <v>12549</v>
      </c>
      <c r="M2282" s="113" t="str">
        <f t="shared" si="116"/>
        <v>7_x7_5x_G_3a</v>
      </c>
      <c r="N2282" s="11" t="s">
        <v>11668</v>
      </c>
      <c r="O2282" s="11" t="s">
        <v>1256</v>
      </c>
      <c r="P2282" s="113"/>
      <c r="Q2282" s="55" t="s">
        <v>7747</v>
      </c>
      <c r="R2282" s="11" t="s">
        <v>7746</v>
      </c>
      <c r="S2282" s="152" t="s">
        <v>8395</v>
      </c>
      <c r="T2282" s="78" t="str">
        <f t="shared" si="115"/>
        <v>y4_22_11y</v>
      </c>
      <c r="U2282" s="78" t="str">
        <f>INDEX(Lista!$O$2:$S$206,MATCH('Base data'!T2282,Lista!$P$2:$P$206,0),3)</f>
        <v>Trigonometri - Sinus, Cosinus &amp; Tangens</v>
      </c>
      <c r="V2282" s="78" t="str">
        <f>INDEX(Lista!$O$2:$S$206,MATCH('Base data'!T2282,Lista!$P$2:$P$206,0),4)</f>
        <v>G_4_22</v>
      </c>
      <c r="W2282" s="78" t="str">
        <f>INDEX(Lista!$O$2:$S$206,MATCH('Base data'!T2282,Lista!$P$2:$P$206,0),5)</f>
        <v>Trigonometri</v>
      </c>
      <c r="X2282" s="214" t="s">
        <v>16772</v>
      </c>
    </row>
    <row r="2283" spans="1:24" x14ac:dyDescent="0.2">
      <c r="A2283" s="216">
        <v>9789152302484</v>
      </c>
      <c r="B2283" s="113">
        <v>7</v>
      </c>
      <c r="C2283" s="113" t="s">
        <v>416</v>
      </c>
      <c r="D2283" s="113" t="s">
        <v>438</v>
      </c>
      <c r="E2283" s="113" t="s">
        <v>282</v>
      </c>
      <c r="F2283" s="113" t="s">
        <v>388</v>
      </c>
      <c r="G2283" s="113" t="s">
        <v>427</v>
      </c>
      <c r="H2283" s="113" t="s">
        <v>33</v>
      </c>
      <c r="I2283" s="113">
        <v>3</v>
      </c>
      <c r="J2283" s="113" t="s">
        <v>34</v>
      </c>
      <c r="K2283" s="164"/>
      <c r="L2283" s="113" t="s">
        <v>12549</v>
      </c>
      <c r="M2283" s="113" t="str">
        <f t="shared" si="116"/>
        <v>7_x7_5x_G_3b</v>
      </c>
      <c r="N2283" s="11" t="s">
        <v>11669</v>
      </c>
      <c r="O2283" s="11" t="s">
        <v>1256</v>
      </c>
      <c r="P2283" s="113"/>
      <c r="Q2283" s="55" t="s">
        <v>7748</v>
      </c>
      <c r="R2283" s="11" t="s">
        <v>7746</v>
      </c>
      <c r="S2283" s="152" t="s">
        <v>8395</v>
      </c>
      <c r="T2283" s="78" t="str">
        <f t="shared" si="115"/>
        <v>y4_22_11y</v>
      </c>
      <c r="U2283" s="78" t="str">
        <f>INDEX(Lista!$O$2:$S$206,MATCH('Base data'!T2283,Lista!$P$2:$P$206,0),3)</f>
        <v>Trigonometri - Sinus, Cosinus &amp; Tangens</v>
      </c>
      <c r="V2283" s="78" t="str">
        <f>INDEX(Lista!$O$2:$S$206,MATCH('Base data'!T2283,Lista!$P$2:$P$206,0),4)</f>
        <v>G_4_22</v>
      </c>
      <c r="W2283" s="78" t="str">
        <f>INDEX(Lista!$O$2:$S$206,MATCH('Base data'!T2283,Lista!$P$2:$P$206,0),5)</f>
        <v>Trigonometri</v>
      </c>
      <c r="X2283" s="214" t="s">
        <v>16772</v>
      </c>
    </row>
    <row r="2284" spans="1:24" x14ac:dyDescent="0.2">
      <c r="A2284" s="216">
        <v>9789152302484</v>
      </c>
      <c r="B2284" s="113">
        <v>7</v>
      </c>
      <c r="C2284" s="113" t="s">
        <v>416</v>
      </c>
      <c r="D2284" s="113" t="s">
        <v>438</v>
      </c>
      <c r="E2284" s="113" t="s">
        <v>282</v>
      </c>
      <c r="F2284" s="113" t="s">
        <v>388</v>
      </c>
      <c r="G2284" s="113" t="s">
        <v>427</v>
      </c>
      <c r="H2284" s="113" t="s">
        <v>33</v>
      </c>
      <c r="I2284" s="113">
        <v>4</v>
      </c>
      <c r="J2284" s="113" t="s">
        <v>31</v>
      </c>
      <c r="K2284" s="164"/>
      <c r="L2284" s="113" t="s">
        <v>12549</v>
      </c>
      <c r="M2284" s="113" t="str">
        <f t="shared" si="116"/>
        <v>7_x7_5x_G_4a</v>
      </c>
      <c r="N2284" s="11" t="s">
        <v>11670</v>
      </c>
      <c r="O2284" s="11" t="s">
        <v>1256</v>
      </c>
      <c r="P2284" s="113"/>
      <c r="Q2284" s="55" t="s">
        <v>7749</v>
      </c>
      <c r="R2284" s="11" t="s">
        <v>7750</v>
      </c>
      <c r="S2284" s="152" t="s">
        <v>8395</v>
      </c>
      <c r="T2284" s="78" t="str">
        <f t="shared" si="115"/>
        <v>y4_22_11y</v>
      </c>
      <c r="U2284" s="78" t="str">
        <f>INDEX(Lista!$O$2:$S$206,MATCH('Base data'!T2284,Lista!$P$2:$P$206,0),3)</f>
        <v>Trigonometri - Sinus, Cosinus &amp; Tangens</v>
      </c>
      <c r="V2284" s="78" t="str">
        <f>INDEX(Lista!$O$2:$S$206,MATCH('Base data'!T2284,Lista!$P$2:$P$206,0),4)</f>
        <v>G_4_22</v>
      </c>
      <c r="W2284" s="78" t="str">
        <f>INDEX(Lista!$O$2:$S$206,MATCH('Base data'!T2284,Lista!$P$2:$P$206,0),5)</f>
        <v>Trigonometri</v>
      </c>
      <c r="X2284" s="214" t="s">
        <v>16772</v>
      </c>
    </row>
    <row r="2285" spans="1:24" x14ac:dyDescent="0.2">
      <c r="A2285" s="216">
        <v>9789152302484</v>
      </c>
      <c r="B2285" s="113">
        <v>7</v>
      </c>
      <c r="C2285" s="113" t="s">
        <v>416</v>
      </c>
      <c r="D2285" s="113" t="s">
        <v>438</v>
      </c>
      <c r="E2285" s="113" t="s">
        <v>282</v>
      </c>
      <c r="F2285" s="113" t="s">
        <v>388</v>
      </c>
      <c r="G2285" s="113" t="s">
        <v>427</v>
      </c>
      <c r="H2285" s="113" t="s">
        <v>33</v>
      </c>
      <c r="I2285" s="113">
        <v>4</v>
      </c>
      <c r="J2285" s="113" t="s">
        <v>34</v>
      </c>
      <c r="K2285" s="164"/>
      <c r="L2285" s="113" t="s">
        <v>12549</v>
      </c>
      <c r="M2285" s="113" t="str">
        <f t="shared" si="116"/>
        <v>7_x7_5x_G_4b</v>
      </c>
      <c r="N2285" s="11" t="s">
        <v>11671</v>
      </c>
      <c r="O2285" s="11" t="s">
        <v>1256</v>
      </c>
      <c r="P2285" s="113"/>
      <c r="Q2285" s="55" t="s">
        <v>7751</v>
      </c>
      <c r="R2285" s="11" t="s">
        <v>7750</v>
      </c>
      <c r="S2285" s="152" t="s">
        <v>8395</v>
      </c>
      <c r="T2285" s="78" t="str">
        <f t="shared" si="115"/>
        <v>y4_22_11y</v>
      </c>
      <c r="U2285" s="78" t="str">
        <f>INDEX(Lista!$O$2:$S$206,MATCH('Base data'!T2285,Lista!$P$2:$P$206,0),3)</f>
        <v>Trigonometri - Sinus, Cosinus &amp; Tangens</v>
      </c>
      <c r="V2285" s="78" t="str">
        <f>INDEX(Lista!$O$2:$S$206,MATCH('Base data'!T2285,Lista!$P$2:$P$206,0),4)</f>
        <v>G_4_22</v>
      </c>
      <c r="W2285" s="78" t="str">
        <f>INDEX(Lista!$O$2:$S$206,MATCH('Base data'!T2285,Lista!$P$2:$P$206,0),5)</f>
        <v>Trigonometri</v>
      </c>
      <c r="X2285" s="214" t="s">
        <v>16772</v>
      </c>
    </row>
    <row r="2286" spans="1:24" x14ac:dyDescent="0.2">
      <c r="A2286" s="216">
        <v>9789152302484</v>
      </c>
      <c r="B2286" s="113">
        <v>7</v>
      </c>
      <c r="C2286" s="113" t="s">
        <v>416</v>
      </c>
      <c r="D2286" s="113" t="s">
        <v>438</v>
      </c>
      <c r="E2286" s="113" t="s">
        <v>282</v>
      </c>
      <c r="F2286" s="113" t="s">
        <v>388</v>
      </c>
      <c r="G2286" s="113" t="s">
        <v>427</v>
      </c>
      <c r="H2286" s="113" t="s">
        <v>33</v>
      </c>
      <c r="I2286" s="113">
        <v>4</v>
      </c>
      <c r="J2286" s="113" t="s">
        <v>40</v>
      </c>
      <c r="K2286" s="164"/>
      <c r="L2286" s="113" t="s">
        <v>12549</v>
      </c>
      <c r="M2286" s="113" t="str">
        <f t="shared" si="116"/>
        <v>7_x7_5x_G_4c</v>
      </c>
      <c r="N2286" s="11" t="s">
        <v>11672</v>
      </c>
      <c r="O2286" s="11" t="s">
        <v>1256</v>
      </c>
      <c r="P2286" s="113"/>
      <c r="Q2286" s="55" t="s">
        <v>7752</v>
      </c>
      <c r="R2286" s="11" t="s">
        <v>7750</v>
      </c>
      <c r="S2286" s="152" t="s">
        <v>8395</v>
      </c>
      <c r="T2286" s="78" t="str">
        <f t="shared" si="115"/>
        <v>y4_22_11y</v>
      </c>
      <c r="U2286" s="78" t="str">
        <f>INDEX(Lista!$O$2:$S$206,MATCH('Base data'!T2286,Lista!$P$2:$P$206,0),3)</f>
        <v>Trigonometri - Sinus, Cosinus &amp; Tangens</v>
      </c>
      <c r="V2286" s="78" t="str">
        <f>INDEX(Lista!$O$2:$S$206,MATCH('Base data'!T2286,Lista!$P$2:$P$206,0),4)</f>
        <v>G_4_22</v>
      </c>
      <c r="W2286" s="78" t="str">
        <f>INDEX(Lista!$O$2:$S$206,MATCH('Base data'!T2286,Lista!$P$2:$P$206,0),5)</f>
        <v>Trigonometri</v>
      </c>
      <c r="X2286" s="214" t="s">
        <v>16772</v>
      </c>
    </row>
    <row r="2287" spans="1:24" x14ac:dyDescent="0.2">
      <c r="A2287" s="216">
        <v>9789152302484</v>
      </c>
      <c r="B2287" s="113">
        <v>7</v>
      </c>
      <c r="C2287" s="113" t="s">
        <v>416</v>
      </c>
      <c r="D2287" s="113" t="s">
        <v>438</v>
      </c>
      <c r="E2287" s="113" t="s">
        <v>282</v>
      </c>
      <c r="F2287" s="113" t="s">
        <v>388</v>
      </c>
      <c r="G2287" s="113" t="s">
        <v>427</v>
      </c>
      <c r="H2287" s="113" t="s">
        <v>33</v>
      </c>
      <c r="I2287" s="113">
        <v>5</v>
      </c>
      <c r="J2287" s="113" t="s">
        <v>31</v>
      </c>
      <c r="K2287" s="164"/>
      <c r="L2287" s="113" t="s">
        <v>12549</v>
      </c>
      <c r="M2287" s="113" t="str">
        <f t="shared" si="116"/>
        <v>7_x7_5x_G_5a</v>
      </c>
      <c r="N2287" s="11" t="s">
        <v>11673</v>
      </c>
      <c r="O2287" s="11" t="s">
        <v>1256</v>
      </c>
      <c r="P2287" s="113"/>
      <c r="Q2287" s="55" t="s">
        <v>7753</v>
      </c>
      <c r="R2287" s="11" t="s">
        <v>7750</v>
      </c>
      <c r="S2287" s="152" t="s">
        <v>8395</v>
      </c>
      <c r="T2287" s="78" t="str">
        <f t="shared" si="115"/>
        <v>y4_22_11y</v>
      </c>
      <c r="U2287" s="78" t="str">
        <f>INDEX(Lista!$O$2:$S$206,MATCH('Base data'!T2287,Lista!$P$2:$P$206,0),3)</f>
        <v>Trigonometri - Sinus, Cosinus &amp; Tangens</v>
      </c>
      <c r="V2287" s="78" t="str">
        <f>INDEX(Lista!$O$2:$S$206,MATCH('Base data'!T2287,Lista!$P$2:$P$206,0),4)</f>
        <v>G_4_22</v>
      </c>
      <c r="W2287" s="78" t="str">
        <f>INDEX(Lista!$O$2:$S$206,MATCH('Base data'!T2287,Lista!$P$2:$P$206,0),5)</f>
        <v>Trigonometri</v>
      </c>
      <c r="X2287" s="214" t="s">
        <v>16772</v>
      </c>
    </row>
    <row r="2288" spans="1:24" x14ac:dyDescent="0.2">
      <c r="A2288" s="216">
        <v>9789152302484</v>
      </c>
      <c r="B2288" s="113">
        <v>7</v>
      </c>
      <c r="C2288" s="113" t="s">
        <v>416</v>
      </c>
      <c r="D2288" s="113" t="s">
        <v>438</v>
      </c>
      <c r="E2288" s="113" t="s">
        <v>282</v>
      </c>
      <c r="F2288" s="113" t="s">
        <v>388</v>
      </c>
      <c r="G2288" s="113" t="s">
        <v>427</v>
      </c>
      <c r="H2288" s="113" t="s">
        <v>33</v>
      </c>
      <c r="I2288" s="113">
        <v>5</v>
      </c>
      <c r="J2288" s="113" t="s">
        <v>34</v>
      </c>
      <c r="K2288" s="164"/>
      <c r="L2288" s="113" t="s">
        <v>12549</v>
      </c>
      <c r="M2288" s="113" t="str">
        <f t="shared" si="116"/>
        <v>7_x7_5x_G_5b</v>
      </c>
      <c r="N2288" s="11" t="s">
        <v>11674</v>
      </c>
      <c r="O2288" s="11" t="s">
        <v>1256</v>
      </c>
      <c r="P2288" s="113"/>
      <c r="Q2288" s="55" t="s">
        <v>7754</v>
      </c>
      <c r="R2288" s="11" t="s">
        <v>7750</v>
      </c>
      <c r="S2288" s="152" t="s">
        <v>8395</v>
      </c>
      <c r="T2288" s="78" t="str">
        <f t="shared" si="115"/>
        <v>y4_22_11y</v>
      </c>
      <c r="U2288" s="78" t="str">
        <f>INDEX(Lista!$O$2:$S$206,MATCH('Base data'!T2288,Lista!$P$2:$P$206,0),3)</f>
        <v>Trigonometri - Sinus, Cosinus &amp; Tangens</v>
      </c>
      <c r="V2288" s="78" t="str">
        <f>INDEX(Lista!$O$2:$S$206,MATCH('Base data'!T2288,Lista!$P$2:$P$206,0),4)</f>
        <v>G_4_22</v>
      </c>
      <c r="W2288" s="78" t="str">
        <f>INDEX(Lista!$O$2:$S$206,MATCH('Base data'!T2288,Lista!$P$2:$P$206,0),5)</f>
        <v>Trigonometri</v>
      </c>
      <c r="X2288" s="214" t="s">
        <v>16772</v>
      </c>
    </row>
    <row r="2289" spans="1:24" x14ac:dyDescent="0.2">
      <c r="A2289" s="216">
        <v>9789152302484</v>
      </c>
      <c r="B2289" s="113">
        <v>7</v>
      </c>
      <c r="C2289" s="113" t="s">
        <v>416</v>
      </c>
      <c r="D2289" s="113" t="s">
        <v>438</v>
      </c>
      <c r="E2289" s="113" t="s">
        <v>282</v>
      </c>
      <c r="F2289" s="113" t="s">
        <v>388</v>
      </c>
      <c r="G2289" s="113" t="s">
        <v>427</v>
      </c>
      <c r="H2289" s="113" t="s">
        <v>33</v>
      </c>
      <c r="I2289" s="113">
        <v>5</v>
      </c>
      <c r="J2289" s="113" t="s">
        <v>40</v>
      </c>
      <c r="K2289" s="164"/>
      <c r="L2289" s="113" t="s">
        <v>12549</v>
      </c>
      <c r="M2289" s="113" t="str">
        <f t="shared" si="116"/>
        <v>7_x7_5x_G_5c</v>
      </c>
      <c r="N2289" s="11" t="s">
        <v>11675</v>
      </c>
      <c r="O2289" s="11" t="s">
        <v>1256</v>
      </c>
      <c r="P2289" s="113"/>
      <c r="Q2289" s="55" t="s">
        <v>7755</v>
      </c>
      <c r="R2289" s="11" t="s">
        <v>7750</v>
      </c>
      <c r="S2289" s="152" t="s">
        <v>8395</v>
      </c>
      <c r="T2289" s="78" t="str">
        <f t="shared" si="115"/>
        <v>y4_22_11y</v>
      </c>
      <c r="U2289" s="78" t="str">
        <f>INDEX(Lista!$O$2:$S$206,MATCH('Base data'!T2289,Lista!$P$2:$P$206,0),3)</f>
        <v>Trigonometri - Sinus, Cosinus &amp; Tangens</v>
      </c>
      <c r="V2289" s="78" t="str">
        <f>INDEX(Lista!$O$2:$S$206,MATCH('Base data'!T2289,Lista!$P$2:$P$206,0),4)</f>
        <v>G_4_22</v>
      </c>
      <c r="W2289" s="78" t="str">
        <f>INDEX(Lista!$O$2:$S$206,MATCH('Base data'!T2289,Lista!$P$2:$P$206,0),5)</f>
        <v>Trigonometri</v>
      </c>
      <c r="X2289" s="214" t="s">
        <v>16772</v>
      </c>
    </row>
    <row r="2290" spans="1:24" x14ac:dyDescent="0.2">
      <c r="A2290" s="216">
        <v>9789152302484</v>
      </c>
      <c r="B2290" s="113">
        <v>7</v>
      </c>
      <c r="C2290" s="113" t="s">
        <v>416</v>
      </c>
      <c r="D2290" s="113" t="s">
        <v>438</v>
      </c>
      <c r="E2290" s="113" t="s">
        <v>282</v>
      </c>
      <c r="F2290" s="113" t="s">
        <v>388</v>
      </c>
      <c r="G2290" s="113" t="s">
        <v>427</v>
      </c>
      <c r="H2290" s="113" t="s">
        <v>33</v>
      </c>
      <c r="I2290" s="113">
        <v>6</v>
      </c>
      <c r="J2290" s="113" t="s">
        <v>31</v>
      </c>
      <c r="K2290" s="164"/>
      <c r="L2290" s="113" t="s">
        <v>12549</v>
      </c>
      <c r="M2290" s="113" t="str">
        <f t="shared" si="116"/>
        <v>7_x7_5x_G_6a</v>
      </c>
      <c r="N2290" s="11" t="s">
        <v>11676</v>
      </c>
      <c r="O2290" s="11" t="s">
        <v>1256</v>
      </c>
      <c r="P2290" s="113"/>
      <c r="Q2290" s="55" t="s">
        <v>7756</v>
      </c>
      <c r="R2290" s="11" t="s">
        <v>7757</v>
      </c>
      <c r="S2290" s="152" t="s">
        <v>8395</v>
      </c>
      <c r="T2290" s="78" t="str">
        <f t="shared" si="115"/>
        <v>y4_22_11y</v>
      </c>
      <c r="U2290" s="78" t="str">
        <f>INDEX(Lista!$O$2:$S$206,MATCH('Base data'!T2290,Lista!$P$2:$P$206,0),3)</f>
        <v>Trigonometri - Sinus, Cosinus &amp; Tangens</v>
      </c>
      <c r="V2290" s="78" t="str">
        <f>INDEX(Lista!$O$2:$S$206,MATCH('Base data'!T2290,Lista!$P$2:$P$206,0),4)</f>
        <v>G_4_22</v>
      </c>
      <c r="W2290" s="78" t="str">
        <f>INDEX(Lista!$O$2:$S$206,MATCH('Base data'!T2290,Lista!$P$2:$P$206,0),5)</f>
        <v>Trigonometri</v>
      </c>
      <c r="X2290" s="214" t="s">
        <v>16772</v>
      </c>
    </row>
    <row r="2291" spans="1:24" x14ac:dyDescent="0.2">
      <c r="A2291" s="216">
        <v>9789152302484</v>
      </c>
      <c r="B2291" s="113">
        <v>7</v>
      </c>
      <c r="C2291" s="113" t="s">
        <v>416</v>
      </c>
      <c r="D2291" s="113" t="s">
        <v>438</v>
      </c>
      <c r="E2291" s="113" t="s">
        <v>282</v>
      </c>
      <c r="F2291" s="113" t="s">
        <v>388</v>
      </c>
      <c r="G2291" s="113" t="s">
        <v>427</v>
      </c>
      <c r="H2291" s="113" t="s">
        <v>33</v>
      </c>
      <c r="I2291" s="113">
        <v>6</v>
      </c>
      <c r="J2291" s="113" t="s">
        <v>34</v>
      </c>
      <c r="K2291" s="164"/>
      <c r="L2291" s="113" t="s">
        <v>12549</v>
      </c>
      <c r="M2291" s="113" t="str">
        <f t="shared" si="116"/>
        <v>7_x7_5x_G_6b</v>
      </c>
      <c r="N2291" s="11" t="s">
        <v>11677</v>
      </c>
      <c r="O2291" s="11" t="s">
        <v>1256</v>
      </c>
      <c r="P2291" s="113"/>
      <c r="Q2291" s="55" t="s">
        <v>7758</v>
      </c>
      <c r="R2291" s="11" t="s">
        <v>7757</v>
      </c>
      <c r="S2291" s="152" t="s">
        <v>8395</v>
      </c>
      <c r="T2291" s="78" t="str">
        <f t="shared" si="115"/>
        <v>y4_22_11y</v>
      </c>
      <c r="U2291" s="78" t="str">
        <f>INDEX(Lista!$O$2:$S$206,MATCH('Base data'!T2291,Lista!$P$2:$P$206,0),3)</f>
        <v>Trigonometri - Sinus, Cosinus &amp; Tangens</v>
      </c>
      <c r="V2291" s="78" t="str">
        <f>INDEX(Lista!$O$2:$S$206,MATCH('Base data'!T2291,Lista!$P$2:$P$206,0),4)</f>
        <v>G_4_22</v>
      </c>
      <c r="W2291" s="78" t="str">
        <f>INDEX(Lista!$O$2:$S$206,MATCH('Base data'!T2291,Lista!$P$2:$P$206,0),5)</f>
        <v>Trigonometri</v>
      </c>
      <c r="X2291" s="214" t="s">
        <v>16772</v>
      </c>
    </row>
    <row r="2292" spans="1:24" x14ac:dyDescent="0.2">
      <c r="A2292" s="216">
        <v>9789152302484</v>
      </c>
      <c r="B2292" s="113">
        <v>7</v>
      </c>
      <c r="C2292" s="113" t="s">
        <v>416</v>
      </c>
      <c r="D2292" s="113" t="s">
        <v>438</v>
      </c>
      <c r="E2292" s="113" t="s">
        <v>282</v>
      </c>
      <c r="F2292" s="113" t="s">
        <v>388</v>
      </c>
      <c r="G2292" s="113" t="s">
        <v>427</v>
      </c>
      <c r="H2292" s="113" t="s">
        <v>33</v>
      </c>
      <c r="I2292" s="113">
        <v>7</v>
      </c>
      <c r="J2292" s="113" t="s">
        <v>31</v>
      </c>
      <c r="K2292" s="164"/>
      <c r="L2292" s="113" t="s">
        <v>12549</v>
      </c>
      <c r="M2292" s="113" t="str">
        <f t="shared" si="116"/>
        <v>7_x7_5x_G_7a</v>
      </c>
      <c r="N2292" s="11" t="s">
        <v>11678</v>
      </c>
      <c r="O2292" s="11" t="s">
        <v>1256</v>
      </c>
      <c r="P2292" s="113"/>
      <c r="Q2292" s="55" t="s">
        <v>7759</v>
      </c>
      <c r="R2292" s="11" t="s">
        <v>7760</v>
      </c>
      <c r="S2292" s="152" t="s">
        <v>8395</v>
      </c>
      <c r="T2292" s="78" t="str">
        <f t="shared" si="115"/>
        <v>y4_22_11y</v>
      </c>
      <c r="U2292" s="78" t="str">
        <f>INDEX(Lista!$O$2:$S$206,MATCH('Base data'!T2292,Lista!$P$2:$P$206,0),3)</f>
        <v>Trigonometri - Sinus, Cosinus &amp; Tangens</v>
      </c>
      <c r="V2292" s="78" t="str">
        <f>INDEX(Lista!$O$2:$S$206,MATCH('Base data'!T2292,Lista!$P$2:$P$206,0),4)</f>
        <v>G_4_22</v>
      </c>
      <c r="W2292" s="78" t="str">
        <f>INDEX(Lista!$O$2:$S$206,MATCH('Base data'!T2292,Lista!$P$2:$P$206,0),5)</f>
        <v>Trigonometri</v>
      </c>
      <c r="X2292" s="214" t="s">
        <v>16772</v>
      </c>
    </row>
    <row r="2293" spans="1:24" x14ac:dyDescent="0.2">
      <c r="A2293" s="216">
        <v>9789152302484</v>
      </c>
      <c r="B2293" s="113">
        <v>7</v>
      </c>
      <c r="C2293" s="113" t="s">
        <v>416</v>
      </c>
      <c r="D2293" s="113" t="s">
        <v>438</v>
      </c>
      <c r="E2293" s="113" t="s">
        <v>282</v>
      </c>
      <c r="F2293" s="113" t="s">
        <v>388</v>
      </c>
      <c r="G2293" s="113" t="s">
        <v>427</v>
      </c>
      <c r="H2293" s="113" t="s">
        <v>33</v>
      </c>
      <c r="I2293" s="113">
        <v>7</v>
      </c>
      <c r="J2293" s="113" t="s">
        <v>34</v>
      </c>
      <c r="K2293" s="164"/>
      <c r="L2293" s="113" t="s">
        <v>12549</v>
      </c>
      <c r="M2293" s="113" t="str">
        <f t="shared" si="116"/>
        <v>7_x7_5x_G_7b</v>
      </c>
      <c r="N2293" s="11" t="s">
        <v>11679</v>
      </c>
      <c r="O2293" s="11" t="s">
        <v>1256</v>
      </c>
      <c r="P2293" s="113"/>
      <c r="Q2293" s="55" t="s">
        <v>7759</v>
      </c>
      <c r="R2293" s="11" t="s">
        <v>7761</v>
      </c>
      <c r="S2293" s="152" t="s">
        <v>8395</v>
      </c>
      <c r="T2293" s="78" t="str">
        <f t="shared" si="115"/>
        <v>y4_22_11y</v>
      </c>
      <c r="U2293" s="78" t="str">
        <f>INDEX(Lista!$O$2:$S$206,MATCH('Base data'!T2293,Lista!$P$2:$P$206,0),3)</f>
        <v>Trigonometri - Sinus, Cosinus &amp; Tangens</v>
      </c>
      <c r="V2293" s="78" t="str">
        <f>INDEX(Lista!$O$2:$S$206,MATCH('Base data'!T2293,Lista!$P$2:$P$206,0),4)</f>
        <v>G_4_22</v>
      </c>
      <c r="W2293" s="78" t="str">
        <f>INDEX(Lista!$O$2:$S$206,MATCH('Base data'!T2293,Lista!$P$2:$P$206,0),5)</f>
        <v>Trigonometri</v>
      </c>
      <c r="X2293" s="214" t="s">
        <v>16772</v>
      </c>
    </row>
    <row r="2294" spans="1:24" x14ac:dyDescent="0.2">
      <c r="A2294" s="216">
        <v>9789152302484</v>
      </c>
      <c r="B2294" s="113">
        <v>7</v>
      </c>
      <c r="C2294" s="113" t="s">
        <v>416</v>
      </c>
      <c r="D2294" s="113" t="s">
        <v>438</v>
      </c>
      <c r="E2294" s="113" t="s">
        <v>282</v>
      </c>
      <c r="F2294" s="113" t="s">
        <v>388</v>
      </c>
      <c r="G2294" s="113" t="s">
        <v>427</v>
      </c>
      <c r="H2294" s="113" t="s">
        <v>33</v>
      </c>
      <c r="I2294" s="113">
        <v>8</v>
      </c>
      <c r="J2294" s="113" t="s">
        <v>31</v>
      </c>
      <c r="K2294" s="164"/>
      <c r="L2294" s="113" t="s">
        <v>12549</v>
      </c>
      <c r="M2294" s="113" t="str">
        <f t="shared" si="116"/>
        <v>7_x7_5x_G_8a</v>
      </c>
      <c r="N2294" s="11" t="s">
        <v>11680</v>
      </c>
      <c r="O2294" s="11" t="s">
        <v>1256</v>
      </c>
      <c r="P2294" s="113"/>
      <c r="Q2294" s="55" t="s">
        <v>7762</v>
      </c>
      <c r="R2294" s="11" t="s">
        <v>7763</v>
      </c>
      <c r="S2294" s="152" t="s">
        <v>8395</v>
      </c>
      <c r="T2294" s="78" t="str">
        <f t="shared" si="115"/>
        <v>y4_22_11y</v>
      </c>
      <c r="U2294" s="78" t="str">
        <f>INDEX(Lista!$O$2:$S$206,MATCH('Base data'!T2294,Lista!$P$2:$P$206,0),3)</f>
        <v>Trigonometri - Sinus, Cosinus &amp; Tangens</v>
      </c>
      <c r="V2294" s="78" t="str">
        <f>INDEX(Lista!$O$2:$S$206,MATCH('Base data'!T2294,Lista!$P$2:$P$206,0),4)</f>
        <v>G_4_22</v>
      </c>
      <c r="W2294" s="78" t="str">
        <f>INDEX(Lista!$O$2:$S$206,MATCH('Base data'!T2294,Lista!$P$2:$P$206,0),5)</f>
        <v>Trigonometri</v>
      </c>
      <c r="X2294" s="214" t="s">
        <v>16772</v>
      </c>
    </row>
    <row r="2295" spans="1:24" x14ac:dyDescent="0.2">
      <c r="A2295" s="216">
        <v>9789152302484</v>
      </c>
      <c r="B2295" s="113">
        <v>7</v>
      </c>
      <c r="C2295" s="113" t="s">
        <v>416</v>
      </c>
      <c r="D2295" s="113" t="s">
        <v>438</v>
      </c>
      <c r="E2295" s="113" t="s">
        <v>282</v>
      </c>
      <c r="F2295" s="113" t="s">
        <v>388</v>
      </c>
      <c r="G2295" s="113" t="s">
        <v>427</v>
      </c>
      <c r="H2295" s="113" t="s">
        <v>33</v>
      </c>
      <c r="I2295" s="113">
        <v>8</v>
      </c>
      <c r="J2295" s="113" t="s">
        <v>34</v>
      </c>
      <c r="K2295" s="164"/>
      <c r="L2295" s="113" t="s">
        <v>12549</v>
      </c>
      <c r="M2295" s="113" t="str">
        <f t="shared" si="116"/>
        <v>7_x7_5x_G_8b</v>
      </c>
      <c r="N2295" s="11" t="s">
        <v>11681</v>
      </c>
      <c r="O2295" s="11" t="s">
        <v>1256</v>
      </c>
      <c r="P2295" s="113"/>
      <c r="Q2295" s="55" t="s">
        <v>7756</v>
      </c>
      <c r="R2295" s="11" t="s">
        <v>7764</v>
      </c>
      <c r="S2295" s="152" t="s">
        <v>8395</v>
      </c>
      <c r="T2295" s="78" t="str">
        <f t="shared" si="115"/>
        <v>y4_22_11y</v>
      </c>
      <c r="U2295" s="78" t="str">
        <f>INDEX(Lista!$O$2:$S$206,MATCH('Base data'!T2295,Lista!$P$2:$P$206,0),3)</f>
        <v>Trigonometri - Sinus, Cosinus &amp; Tangens</v>
      </c>
      <c r="V2295" s="78" t="str">
        <f>INDEX(Lista!$O$2:$S$206,MATCH('Base data'!T2295,Lista!$P$2:$P$206,0),4)</f>
        <v>G_4_22</v>
      </c>
      <c r="W2295" s="78" t="str">
        <f>INDEX(Lista!$O$2:$S$206,MATCH('Base data'!T2295,Lista!$P$2:$P$206,0),5)</f>
        <v>Trigonometri</v>
      </c>
      <c r="X2295" s="214" t="s">
        <v>16772</v>
      </c>
    </row>
    <row r="2296" spans="1:24" x14ac:dyDescent="0.2">
      <c r="A2296" s="216">
        <v>9789152302484</v>
      </c>
      <c r="B2296" s="113">
        <v>7</v>
      </c>
      <c r="C2296" s="113" t="s">
        <v>416</v>
      </c>
      <c r="D2296" s="113" t="s">
        <v>438</v>
      </c>
      <c r="E2296" s="113" t="s">
        <v>282</v>
      </c>
      <c r="F2296" s="113" t="s">
        <v>388</v>
      </c>
      <c r="G2296" s="113" t="s">
        <v>427</v>
      </c>
      <c r="H2296" s="113" t="s">
        <v>33</v>
      </c>
      <c r="I2296" s="113">
        <v>9</v>
      </c>
      <c r="J2296" s="113"/>
      <c r="K2296" s="164"/>
      <c r="L2296" s="113" t="s">
        <v>12549</v>
      </c>
      <c r="M2296" s="113" t="str">
        <f t="shared" si="116"/>
        <v>7_x7_5x_G_9</v>
      </c>
      <c r="N2296" s="11" t="s">
        <v>11682</v>
      </c>
      <c r="O2296" s="11" t="s">
        <v>1256</v>
      </c>
      <c r="P2296" s="113"/>
      <c r="Q2296" s="55" t="s">
        <v>7765</v>
      </c>
      <c r="R2296" s="11" t="s">
        <v>7766</v>
      </c>
      <c r="S2296" s="152" t="s">
        <v>8395</v>
      </c>
      <c r="T2296" s="78" t="str">
        <f t="shared" si="115"/>
        <v>y4_22_11y</v>
      </c>
      <c r="U2296" s="78" t="str">
        <f>INDEX(Lista!$O$2:$S$206,MATCH('Base data'!T2296,Lista!$P$2:$P$206,0),3)</f>
        <v>Trigonometri - Sinus, Cosinus &amp; Tangens</v>
      </c>
      <c r="V2296" s="78" t="str">
        <f>INDEX(Lista!$O$2:$S$206,MATCH('Base data'!T2296,Lista!$P$2:$P$206,0),4)</f>
        <v>G_4_22</v>
      </c>
      <c r="W2296" s="78" t="str">
        <f>INDEX(Lista!$O$2:$S$206,MATCH('Base data'!T2296,Lista!$P$2:$P$206,0),5)</f>
        <v>Trigonometri</v>
      </c>
      <c r="X2296" s="214" t="s">
        <v>16772</v>
      </c>
    </row>
    <row r="2297" spans="1:24" x14ac:dyDescent="0.2">
      <c r="A2297" s="216">
        <v>9789152302484</v>
      </c>
      <c r="B2297" s="113">
        <v>7</v>
      </c>
      <c r="C2297" s="113" t="s">
        <v>416</v>
      </c>
      <c r="D2297" s="113" t="s">
        <v>438</v>
      </c>
      <c r="E2297" s="113" t="s">
        <v>282</v>
      </c>
      <c r="F2297" s="113" t="s">
        <v>388</v>
      </c>
      <c r="G2297" s="113" t="s">
        <v>427</v>
      </c>
      <c r="H2297" s="113" t="s">
        <v>33</v>
      </c>
      <c r="I2297" s="113">
        <v>10</v>
      </c>
      <c r="J2297" s="113"/>
      <c r="K2297" s="164"/>
      <c r="L2297" s="113" t="s">
        <v>12549</v>
      </c>
      <c r="M2297" s="113" t="str">
        <f t="shared" si="116"/>
        <v>7_x7_5x_G_10</v>
      </c>
      <c r="N2297" s="11" t="s">
        <v>11683</v>
      </c>
      <c r="O2297" s="11" t="s">
        <v>1256</v>
      </c>
      <c r="P2297" s="113"/>
      <c r="Q2297" s="55" t="s">
        <v>7767</v>
      </c>
      <c r="R2297" s="11" t="s">
        <v>7768</v>
      </c>
      <c r="S2297" s="152" t="s">
        <v>8395</v>
      </c>
      <c r="T2297" s="78" t="str">
        <f t="shared" si="115"/>
        <v>y4_22_11y</v>
      </c>
      <c r="U2297" s="78" t="str">
        <f>INDEX(Lista!$O$2:$S$206,MATCH('Base data'!T2297,Lista!$P$2:$P$206,0),3)</f>
        <v>Trigonometri - Sinus, Cosinus &amp; Tangens</v>
      </c>
      <c r="V2297" s="78" t="str">
        <f>INDEX(Lista!$O$2:$S$206,MATCH('Base data'!T2297,Lista!$P$2:$P$206,0),4)</f>
        <v>G_4_22</v>
      </c>
      <c r="W2297" s="78" t="str">
        <f>INDEX(Lista!$O$2:$S$206,MATCH('Base data'!T2297,Lista!$P$2:$P$206,0),5)</f>
        <v>Trigonometri</v>
      </c>
      <c r="X2297" s="214" t="s">
        <v>16772</v>
      </c>
    </row>
    <row r="2298" spans="1:24" x14ac:dyDescent="0.2">
      <c r="A2298" s="216">
        <v>9789152302484</v>
      </c>
      <c r="B2298" s="113">
        <v>7</v>
      </c>
      <c r="C2298" s="113" t="s">
        <v>416</v>
      </c>
      <c r="D2298" s="113" t="s">
        <v>438</v>
      </c>
      <c r="E2298" s="113" t="s">
        <v>282</v>
      </c>
      <c r="F2298" s="113" t="s">
        <v>388</v>
      </c>
      <c r="G2298" s="113" t="s">
        <v>427</v>
      </c>
      <c r="H2298" s="113" t="s">
        <v>33</v>
      </c>
      <c r="I2298" s="113">
        <v>11</v>
      </c>
      <c r="J2298" s="113"/>
      <c r="K2298" s="164"/>
      <c r="L2298" s="113" t="s">
        <v>12549</v>
      </c>
      <c r="M2298" s="113" t="str">
        <f t="shared" si="116"/>
        <v>7_x7_5x_G_11</v>
      </c>
      <c r="N2298" s="11" t="s">
        <v>11684</v>
      </c>
      <c r="O2298" s="11" t="s">
        <v>1256</v>
      </c>
      <c r="P2298" s="113"/>
      <c r="Q2298" s="55" t="s">
        <v>7769</v>
      </c>
      <c r="R2298" s="11" t="s">
        <v>7770</v>
      </c>
      <c r="S2298" s="152" t="s">
        <v>8395</v>
      </c>
      <c r="T2298" s="78" t="str">
        <f t="shared" si="115"/>
        <v>y4_22_11y</v>
      </c>
      <c r="U2298" s="78" t="str">
        <f>INDEX(Lista!$O$2:$S$206,MATCH('Base data'!T2298,Lista!$P$2:$P$206,0),3)</f>
        <v>Trigonometri - Sinus, Cosinus &amp; Tangens</v>
      </c>
      <c r="V2298" s="78" t="str">
        <f>INDEX(Lista!$O$2:$S$206,MATCH('Base data'!T2298,Lista!$P$2:$P$206,0),4)</f>
        <v>G_4_22</v>
      </c>
      <c r="W2298" s="78" t="str">
        <f>INDEX(Lista!$O$2:$S$206,MATCH('Base data'!T2298,Lista!$P$2:$P$206,0),5)</f>
        <v>Trigonometri</v>
      </c>
      <c r="X2298" s="214" t="s">
        <v>16772</v>
      </c>
    </row>
    <row r="2299" spans="1:24" x14ac:dyDescent="0.2">
      <c r="A2299" s="216">
        <v>9789152302484</v>
      </c>
      <c r="B2299" s="113">
        <v>7</v>
      </c>
      <c r="C2299" s="113" t="s">
        <v>416</v>
      </c>
      <c r="D2299" s="113" t="s">
        <v>438</v>
      </c>
      <c r="E2299" s="113" t="s">
        <v>282</v>
      </c>
      <c r="F2299" s="113" t="s">
        <v>388</v>
      </c>
      <c r="G2299" s="113" t="s">
        <v>427</v>
      </c>
      <c r="H2299" s="113" t="s">
        <v>33</v>
      </c>
      <c r="I2299" s="113">
        <v>12</v>
      </c>
      <c r="J2299" s="113"/>
      <c r="K2299" s="164"/>
      <c r="L2299" s="113" t="s">
        <v>12549</v>
      </c>
      <c r="M2299" s="113" t="str">
        <f t="shared" si="116"/>
        <v>7_x7_5x_G_12</v>
      </c>
      <c r="N2299" s="11" t="s">
        <v>11685</v>
      </c>
      <c r="O2299" s="11" t="s">
        <v>1256</v>
      </c>
      <c r="P2299" s="113"/>
      <c r="Q2299" s="55" t="s">
        <v>7771</v>
      </c>
      <c r="R2299" s="11" t="s">
        <v>16186</v>
      </c>
      <c r="S2299" s="152" t="s">
        <v>8395</v>
      </c>
      <c r="T2299" s="78" t="str">
        <f t="shared" si="115"/>
        <v>y4_22_11y</v>
      </c>
      <c r="U2299" s="78" t="str">
        <f>INDEX(Lista!$O$2:$S$206,MATCH('Base data'!T2299,Lista!$P$2:$P$206,0),3)</f>
        <v>Trigonometri - Sinus, Cosinus &amp; Tangens</v>
      </c>
      <c r="V2299" s="78" t="str">
        <f>INDEX(Lista!$O$2:$S$206,MATCH('Base data'!T2299,Lista!$P$2:$P$206,0),4)</f>
        <v>G_4_22</v>
      </c>
      <c r="W2299" s="78" t="str">
        <f>INDEX(Lista!$O$2:$S$206,MATCH('Base data'!T2299,Lista!$P$2:$P$206,0),5)</f>
        <v>Trigonometri</v>
      </c>
      <c r="X2299" s="214" t="s">
        <v>16772</v>
      </c>
    </row>
    <row r="2300" spans="1:24" x14ac:dyDescent="0.2">
      <c r="A2300" s="216">
        <v>9789152302484</v>
      </c>
      <c r="B2300" s="113">
        <v>7</v>
      </c>
      <c r="C2300" s="113" t="s">
        <v>416</v>
      </c>
      <c r="D2300" s="113" t="s">
        <v>438</v>
      </c>
      <c r="E2300" s="113" t="s">
        <v>282</v>
      </c>
      <c r="F2300" s="113" t="s">
        <v>388</v>
      </c>
      <c r="G2300" s="113" t="s">
        <v>427</v>
      </c>
      <c r="H2300" s="113" t="s">
        <v>33</v>
      </c>
      <c r="I2300" s="113">
        <v>13</v>
      </c>
      <c r="J2300" s="113"/>
      <c r="K2300" s="164"/>
      <c r="L2300" s="113" t="s">
        <v>12549</v>
      </c>
      <c r="M2300" s="113" t="str">
        <f t="shared" si="116"/>
        <v>7_x7_5x_G_13</v>
      </c>
      <c r="N2300" s="11" t="s">
        <v>11686</v>
      </c>
      <c r="O2300" s="11" t="s">
        <v>1256</v>
      </c>
      <c r="P2300" s="113"/>
      <c r="Q2300" s="55" t="s">
        <v>7772</v>
      </c>
      <c r="R2300" s="11" t="s">
        <v>16186</v>
      </c>
      <c r="S2300" s="152" t="s">
        <v>8395</v>
      </c>
      <c r="T2300" s="78" t="str">
        <f t="shared" si="115"/>
        <v>y4_22_11y</v>
      </c>
      <c r="U2300" s="78" t="str">
        <f>INDEX(Lista!$O$2:$S$206,MATCH('Base data'!T2300,Lista!$P$2:$P$206,0),3)</f>
        <v>Trigonometri - Sinus, Cosinus &amp; Tangens</v>
      </c>
      <c r="V2300" s="78" t="str">
        <f>INDEX(Lista!$O$2:$S$206,MATCH('Base data'!T2300,Lista!$P$2:$P$206,0),4)</f>
        <v>G_4_22</v>
      </c>
      <c r="W2300" s="78" t="str">
        <f>INDEX(Lista!$O$2:$S$206,MATCH('Base data'!T2300,Lista!$P$2:$P$206,0),5)</f>
        <v>Trigonometri</v>
      </c>
      <c r="X2300" s="214" t="s">
        <v>16772</v>
      </c>
    </row>
    <row r="2301" spans="1:24" x14ac:dyDescent="0.2">
      <c r="A2301" s="216">
        <v>9789152302484</v>
      </c>
      <c r="B2301" s="113">
        <v>7</v>
      </c>
      <c r="C2301" s="113" t="s">
        <v>416</v>
      </c>
      <c r="D2301" s="113" t="s">
        <v>438</v>
      </c>
      <c r="E2301" s="113" t="s">
        <v>282</v>
      </c>
      <c r="F2301" s="113" t="s">
        <v>388</v>
      </c>
      <c r="G2301" s="113" t="s">
        <v>427</v>
      </c>
      <c r="H2301" s="113" t="s">
        <v>33</v>
      </c>
      <c r="I2301" s="113">
        <v>14</v>
      </c>
      <c r="J2301" s="113"/>
      <c r="K2301" s="164"/>
      <c r="L2301" s="113" t="s">
        <v>12549</v>
      </c>
      <c r="M2301" s="113" t="str">
        <f t="shared" si="116"/>
        <v>7_x7_5x_G_14</v>
      </c>
      <c r="N2301" s="11" t="s">
        <v>11687</v>
      </c>
      <c r="O2301" s="11" t="s">
        <v>1256</v>
      </c>
      <c r="P2301" s="113"/>
      <c r="Q2301" s="55" t="s">
        <v>7773</v>
      </c>
      <c r="R2301" s="11" t="s">
        <v>7774</v>
      </c>
      <c r="S2301" s="152" t="s">
        <v>8395</v>
      </c>
      <c r="T2301" s="78" t="str">
        <f t="shared" si="115"/>
        <v>y4_22_11y</v>
      </c>
      <c r="U2301" s="78" t="str">
        <f>INDEX(Lista!$O$2:$S$206,MATCH('Base data'!T2301,Lista!$P$2:$P$206,0),3)</f>
        <v>Trigonometri - Sinus, Cosinus &amp; Tangens</v>
      </c>
      <c r="V2301" s="78" t="str">
        <f>INDEX(Lista!$O$2:$S$206,MATCH('Base data'!T2301,Lista!$P$2:$P$206,0),4)</f>
        <v>G_4_22</v>
      </c>
      <c r="W2301" s="78" t="str">
        <f>INDEX(Lista!$O$2:$S$206,MATCH('Base data'!T2301,Lista!$P$2:$P$206,0),5)</f>
        <v>Trigonometri</v>
      </c>
      <c r="X2301" s="214" t="s">
        <v>16772</v>
      </c>
    </row>
    <row r="2302" spans="1:24" x14ac:dyDescent="0.2">
      <c r="A2302" s="216">
        <v>9789152302484</v>
      </c>
      <c r="B2302" s="113">
        <v>7</v>
      </c>
      <c r="C2302" s="113" t="s">
        <v>416</v>
      </c>
      <c r="D2302" s="113" t="s">
        <v>438</v>
      </c>
      <c r="E2302" s="113" t="s">
        <v>282</v>
      </c>
      <c r="F2302" s="113" t="s">
        <v>388</v>
      </c>
      <c r="G2302" s="113" t="s">
        <v>427</v>
      </c>
      <c r="H2302" s="113" t="s">
        <v>33</v>
      </c>
      <c r="I2302" s="113">
        <v>15</v>
      </c>
      <c r="J2302" s="113" t="s">
        <v>31</v>
      </c>
      <c r="K2302" s="164"/>
      <c r="L2302" s="113" t="s">
        <v>12549</v>
      </c>
      <c r="M2302" s="113" t="str">
        <f t="shared" si="116"/>
        <v>7_x7_5x_G_15a</v>
      </c>
      <c r="N2302" s="11" t="s">
        <v>11688</v>
      </c>
      <c r="O2302" s="11" t="s">
        <v>1256</v>
      </c>
      <c r="P2302" s="113"/>
      <c r="Q2302" s="55" t="s">
        <v>7775</v>
      </c>
      <c r="R2302" s="11" t="s">
        <v>7776</v>
      </c>
      <c r="S2302" s="152" t="s">
        <v>8395</v>
      </c>
      <c r="T2302" s="78" t="str">
        <f t="shared" ref="T2302:T2365" si="117">"y"&amp;S2302&amp;"y"</f>
        <v>y4_22_11y</v>
      </c>
      <c r="U2302" s="78" t="str">
        <f>INDEX(Lista!$O$2:$S$206,MATCH('Base data'!T2302,Lista!$P$2:$P$206,0),3)</f>
        <v>Trigonometri - Sinus, Cosinus &amp; Tangens</v>
      </c>
      <c r="V2302" s="78" t="str">
        <f>INDEX(Lista!$O$2:$S$206,MATCH('Base data'!T2302,Lista!$P$2:$P$206,0),4)</f>
        <v>G_4_22</v>
      </c>
      <c r="W2302" s="78" t="str">
        <f>INDEX(Lista!$O$2:$S$206,MATCH('Base data'!T2302,Lista!$P$2:$P$206,0),5)</f>
        <v>Trigonometri</v>
      </c>
      <c r="X2302" s="214" t="s">
        <v>16772</v>
      </c>
    </row>
    <row r="2303" spans="1:24" x14ac:dyDescent="0.2">
      <c r="A2303" s="216">
        <v>9789152302484</v>
      </c>
      <c r="B2303" s="113">
        <v>7</v>
      </c>
      <c r="C2303" s="113" t="s">
        <v>416</v>
      </c>
      <c r="D2303" s="113" t="s">
        <v>438</v>
      </c>
      <c r="E2303" s="113" t="s">
        <v>282</v>
      </c>
      <c r="F2303" s="113" t="s">
        <v>388</v>
      </c>
      <c r="G2303" s="113" t="s">
        <v>427</v>
      </c>
      <c r="H2303" s="113" t="s">
        <v>33</v>
      </c>
      <c r="I2303" s="113">
        <v>15</v>
      </c>
      <c r="J2303" s="113" t="s">
        <v>34</v>
      </c>
      <c r="K2303" s="164"/>
      <c r="L2303" s="113" t="s">
        <v>12549</v>
      </c>
      <c r="M2303" s="113" t="str">
        <f t="shared" si="116"/>
        <v>7_x7_5x_G_15b</v>
      </c>
      <c r="N2303" s="11" t="s">
        <v>11689</v>
      </c>
      <c r="O2303" s="11" t="s">
        <v>1256</v>
      </c>
      <c r="P2303" s="113"/>
      <c r="Q2303" s="55" t="s">
        <v>7775</v>
      </c>
      <c r="R2303" s="11" t="s">
        <v>7777</v>
      </c>
      <c r="S2303" s="152" t="s">
        <v>8395</v>
      </c>
      <c r="T2303" s="78" t="str">
        <f t="shared" si="117"/>
        <v>y4_22_11y</v>
      </c>
      <c r="U2303" s="78" t="str">
        <f>INDEX(Lista!$O$2:$S$206,MATCH('Base data'!T2303,Lista!$P$2:$P$206,0),3)</f>
        <v>Trigonometri - Sinus, Cosinus &amp; Tangens</v>
      </c>
      <c r="V2303" s="78" t="str">
        <f>INDEX(Lista!$O$2:$S$206,MATCH('Base data'!T2303,Lista!$P$2:$P$206,0),4)</f>
        <v>G_4_22</v>
      </c>
      <c r="W2303" s="78" t="str">
        <f>INDEX(Lista!$O$2:$S$206,MATCH('Base data'!T2303,Lista!$P$2:$P$206,0),5)</f>
        <v>Trigonometri</v>
      </c>
      <c r="X2303" s="214" t="s">
        <v>16772</v>
      </c>
    </row>
    <row r="2304" spans="1:24" x14ac:dyDescent="0.2">
      <c r="A2304" s="216">
        <v>9789152302484</v>
      </c>
      <c r="B2304" s="113">
        <v>7</v>
      </c>
      <c r="C2304" s="113" t="s">
        <v>416</v>
      </c>
      <c r="D2304" s="113" t="s">
        <v>438</v>
      </c>
      <c r="E2304" s="113" t="s">
        <v>282</v>
      </c>
      <c r="F2304" s="113" t="s">
        <v>388</v>
      </c>
      <c r="G2304" s="113" t="s">
        <v>427</v>
      </c>
      <c r="H2304" s="113" t="s">
        <v>33</v>
      </c>
      <c r="I2304" s="113">
        <v>16</v>
      </c>
      <c r="J2304" s="113"/>
      <c r="K2304" s="164"/>
      <c r="L2304" s="113" t="s">
        <v>12549</v>
      </c>
      <c r="M2304" s="113" t="str">
        <f t="shared" si="116"/>
        <v>7_x7_5x_G_16</v>
      </c>
      <c r="N2304" s="11" t="s">
        <v>11690</v>
      </c>
      <c r="O2304" s="11" t="s">
        <v>1256</v>
      </c>
      <c r="P2304" s="113"/>
      <c r="Q2304" s="55" t="s">
        <v>7778</v>
      </c>
      <c r="R2304" s="11" t="s">
        <v>7779</v>
      </c>
      <c r="S2304" s="152" t="s">
        <v>8395</v>
      </c>
      <c r="T2304" s="78" t="str">
        <f t="shared" si="117"/>
        <v>y4_22_11y</v>
      </c>
      <c r="U2304" s="78" t="str">
        <f>INDEX(Lista!$O$2:$S$206,MATCH('Base data'!T2304,Lista!$P$2:$P$206,0),3)</f>
        <v>Trigonometri - Sinus, Cosinus &amp; Tangens</v>
      </c>
      <c r="V2304" s="78" t="str">
        <f>INDEX(Lista!$O$2:$S$206,MATCH('Base data'!T2304,Lista!$P$2:$P$206,0),4)</f>
        <v>G_4_22</v>
      </c>
      <c r="W2304" s="78" t="str">
        <f>INDEX(Lista!$O$2:$S$206,MATCH('Base data'!T2304,Lista!$P$2:$P$206,0),5)</f>
        <v>Trigonometri</v>
      </c>
      <c r="X2304" s="214" t="s">
        <v>16772</v>
      </c>
    </row>
    <row r="2305" spans="1:24" x14ac:dyDescent="0.2">
      <c r="A2305" s="160">
        <v>9789152302484</v>
      </c>
      <c r="B2305" s="11" t="s">
        <v>389</v>
      </c>
      <c r="C2305" s="11" t="s">
        <v>275</v>
      </c>
      <c r="D2305" s="161" t="s">
        <v>292</v>
      </c>
      <c r="E2305" s="11"/>
      <c r="F2305" s="11" t="s">
        <v>391</v>
      </c>
      <c r="G2305" s="161" t="s">
        <v>254</v>
      </c>
      <c r="H2305" s="11" t="s">
        <v>255</v>
      </c>
      <c r="I2305" s="11">
        <v>1</v>
      </c>
      <c r="J2305" s="11"/>
      <c r="K2305" s="164" t="s">
        <v>12845</v>
      </c>
      <c r="L2305" s="11" t="s">
        <v>12549</v>
      </c>
      <c r="M2305" s="11" t="str">
        <f t="shared" si="116"/>
        <v>x8x_x8_1x_S_1</v>
      </c>
      <c r="N2305" s="11" t="str">
        <f t="shared" ref="N2305:N2368" si="118">A2305&amp;"-"&amp;B2305&amp;"-"&amp;F2305&amp;"-"&amp;H2305&amp;"-"&amp;I2305&amp;J2305</f>
        <v>9789152302484-x8x-x8_1x-S-1</v>
      </c>
      <c r="O2305" s="78" t="s">
        <v>281</v>
      </c>
      <c r="P2305" s="39"/>
      <c r="Q2305" s="55" t="str">
        <f>INDEX(Freelancer!$A$1140:$J$2572,MATCH('Base data'!M2305,Freelancer!$G$1140:$G$2572,0),9)</f>
        <v>En kvadrat har arean A. Ange ett uttryck för kvadratens omkrets.</v>
      </c>
      <c r="R2305" s="161" t="str">
        <f>IF(INDEX(Freelancer!$A$1140:$J$2572,MATCH('Base data'!M2305,Freelancer!$G$1140:$G$2572,0),10)=0,"",INDEX(Freelancer!$A$1140:$J$2572,MATCH('Base data'!M2305,Freelancer!$G$1140:$G$2572,0),10))</f>
        <v/>
      </c>
      <c r="S2305" s="78" t="s">
        <v>8322</v>
      </c>
      <c r="T2305" s="78" t="str">
        <f t="shared" si="117"/>
        <v>y2_19_2y</v>
      </c>
      <c r="U2305" s="78" t="str">
        <f>INDEX(Lista!$O$2:$S$206,MATCH('Base data'!T2305,Lista!$P$2:$P$206,0),3)</f>
        <v>Procent - Delar av det hela</v>
      </c>
      <c r="V2305" s="78" t="str">
        <f>INDEX(Lista!$O$2:$S$206,MATCH('Base data'!T2305,Lista!$P$2:$P$206,0),4)</f>
        <v>SF_2_19</v>
      </c>
      <c r="W2305" s="78" t="str">
        <f>INDEX(Lista!$O$2:$S$206,MATCH('Base data'!T2305,Lista!$P$2:$P$206,0),5)</f>
        <v>Procent</v>
      </c>
      <c r="X2305" s="214" t="s">
        <v>16772</v>
      </c>
    </row>
    <row r="2306" spans="1:24" x14ac:dyDescent="0.2">
      <c r="A2306" s="160">
        <v>9789152302484</v>
      </c>
      <c r="B2306" s="11" t="s">
        <v>389</v>
      </c>
      <c r="C2306" s="11" t="s">
        <v>275</v>
      </c>
      <c r="D2306" s="161" t="s">
        <v>292</v>
      </c>
      <c r="E2306" s="11"/>
      <c r="F2306" s="11" t="s">
        <v>391</v>
      </c>
      <c r="G2306" s="161" t="s">
        <v>254</v>
      </c>
      <c r="H2306" s="11" t="s">
        <v>255</v>
      </c>
      <c r="I2306" s="11">
        <v>2</v>
      </c>
      <c r="J2306" s="11"/>
      <c r="K2306" s="164" t="s">
        <v>12845</v>
      </c>
      <c r="L2306" s="11" t="s">
        <v>12549</v>
      </c>
      <c r="M2306" s="11" t="str">
        <f t="shared" si="116"/>
        <v>x8x_x8_1x_S_2</v>
      </c>
      <c r="N2306" s="11" t="str">
        <f t="shared" si="118"/>
        <v>9789152302484-x8x-x8_1x-S-2</v>
      </c>
      <c r="O2306" s="78" t="s">
        <v>283</v>
      </c>
      <c r="P2306" s="39"/>
      <c r="Q2306" s="55" t="str">
        <f>INDEX(Freelancer!$A$1140:$J$2572,MATCH('Base data'!M2306,Freelancer!$G$1140:$G$2572,0),9)</f>
        <v>Ismail har talet hundra tusen och tänker dra roten ur talet tills det är mindre än ett. Hur länge måste han hålla på? Motivera ditt svar.</v>
      </c>
      <c r="R2306" s="161" t="str">
        <f>IF(INDEX(Freelancer!$A$1140:$J$2572,MATCH('Base data'!M2306,Freelancer!$G$1140:$G$2572,0),10)=0,"",INDEX(Freelancer!$A$1140:$J$2572,MATCH('Base data'!M2306,Freelancer!$G$1140:$G$2572,0),10))</f>
        <v/>
      </c>
      <c r="S2306" s="78" t="s">
        <v>8372</v>
      </c>
      <c r="T2306" s="78" t="str">
        <f t="shared" si="117"/>
        <v>y1_15_3y</v>
      </c>
      <c r="U2306" s="78" t="str">
        <f>INDEX(Lista!$O$2:$S$206,MATCH('Base data'!T2306,Lista!$P$2:$P$206,0),3)</f>
        <v>Räkneregler - Logaritmer &amp; logaritmlagarna</v>
      </c>
      <c r="V2306" s="78" t="str">
        <f>INDEX(Lista!$O$2:$S$206,MATCH('Base data'!T2306,Lista!$P$2:$P$206,0),4)</f>
        <v>T_1_15</v>
      </c>
      <c r="W2306" s="78" t="str">
        <f>INDEX(Lista!$O$2:$S$206,MATCH('Base data'!T2306,Lista!$P$2:$P$206,0),5)</f>
        <v>Räkneregler</v>
      </c>
      <c r="X2306" s="214" t="s">
        <v>16772</v>
      </c>
    </row>
    <row r="2307" spans="1:24" x14ac:dyDescent="0.2">
      <c r="A2307" s="160">
        <v>9789152302484</v>
      </c>
      <c r="B2307" s="11" t="s">
        <v>389</v>
      </c>
      <c r="C2307" s="11" t="s">
        <v>275</v>
      </c>
      <c r="D2307" s="161" t="s">
        <v>292</v>
      </c>
      <c r="E2307" s="11"/>
      <c r="F2307" s="11" t="s">
        <v>391</v>
      </c>
      <c r="G2307" s="161" t="s">
        <v>254</v>
      </c>
      <c r="H2307" s="11" t="s">
        <v>255</v>
      </c>
      <c r="I2307" s="11">
        <v>3</v>
      </c>
      <c r="J2307" s="11"/>
      <c r="K2307" s="164" t="s">
        <v>12845</v>
      </c>
      <c r="L2307" s="11" t="s">
        <v>12549</v>
      </c>
      <c r="M2307" s="11" t="str">
        <f t="shared" si="116"/>
        <v>x8x_x8_1x_S_3</v>
      </c>
      <c r="N2307" s="11" t="str">
        <f t="shared" si="118"/>
        <v>9789152302484-x8x-x8_1x-S-3</v>
      </c>
      <c r="O2307" s="78" t="s">
        <v>443</v>
      </c>
      <c r="P2307" s="39"/>
      <c r="Q2307" s="55" t="str">
        <f>INDEX(Freelancer!$A$1140:$J$2572,MATCH('Base data'!M2307,Freelancer!$G$1140:$G$2572,0),9)</f>
        <v>En rätvinklig triangel har arean 84 cm$^2$. Triangelns sidor har heltalsvärden. Hur långa är triangelns sidor?</v>
      </c>
      <c r="R2307" s="161" t="str">
        <f>IF(INDEX(Freelancer!$A$1140:$J$2572,MATCH('Base data'!M2307,Freelancer!$G$1140:$G$2572,0),10)=0,"",INDEX(Freelancer!$A$1140:$J$2572,MATCH('Base data'!M2307,Freelancer!$G$1140:$G$2572,0),10))</f>
        <v/>
      </c>
      <c r="S2307" s="78" t="s">
        <v>8366</v>
      </c>
      <c r="T2307" s="78" t="str">
        <f t="shared" si="117"/>
        <v>y1_10_5y</v>
      </c>
      <c r="U2307" s="78" t="str">
        <f>INDEX(Lista!$O$2:$S$206,MATCH('Base data'!T2307,Lista!$P$2:$P$206,0),3)</f>
        <v>Division</v>
      </c>
      <c r="V2307" s="78" t="str">
        <f>INDEX(Lista!$O$2:$S$206,MATCH('Base data'!T2307,Lista!$P$2:$P$206,0),4)</f>
        <v>T_1_10</v>
      </c>
      <c r="W2307" s="78" t="str">
        <f>INDEX(Lista!$O$2:$S$206,MATCH('Base data'!T2307,Lista!$P$2:$P$206,0),5)</f>
        <v>Olika räknemetoder</v>
      </c>
      <c r="X2307" s="214" t="s">
        <v>16772</v>
      </c>
    </row>
    <row r="2308" spans="1:24" x14ac:dyDescent="0.2">
      <c r="A2308" s="160">
        <v>9789152302484</v>
      </c>
      <c r="B2308" s="11" t="s">
        <v>389</v>
      </c>
      <c r="C2308" s="11" t="s">
        <v>275</v>
      </c>
      <c r="D2308" s="161" t="s">
        <v>292</v>
      </c>
      <c r="E2308" s="11"/>
      <c r="F2308" s="11" t="s">
        <v>391</v>
      </c>
      <c r="G2308" s="161" t="s">
        <v>254</v>
      </c>
      <c r="H2308" s="11" t="s">
        <v>255</v>
      </c>
      <c r="I2308" s="11">
        <v>4</v>
      </c>
      <c r="J2308" s="11" t="s">
        <v>31</v>
      </c>
      <c r="K2308" s="164" t="s">
        <v>12845</v>
      </c>
      <c r="L2308" s="11" t="s">
        <v>12549</v>
      </c>
      <c r="M2308" s="11" t="str">
        <f t="shared" si="116"/>
        <v>x8x_x8_1x_S_4a</v>
      </c>
      <c r="N2308" s="11" t="str">
        <f t="shared" si="118"/>
        <v>9789152302484-x8x-x8_1x-S-4a</v>
      </c>
      <c r="O2308" s="78" t="s">
        <v>1059</v>
      </c>
      <c r="P2308" s="39"/>
      <c r="Q2308" s="55" t="str">
        <f>INDEX(Freelancer!$A$1140:$J$2572,MATCH('Base data'!M2308,Freelancer!$G$1140:$G$2572,0),9)</f>
        <v>Kvadraten $EFGH$ har arean 289 cm2 och är inskriven i kvadraten $ABCD$. Hörnen $EFGH$ delar in sidorna av kvadraten $ABCD$ i förhållandet 3:4. Bestäm arean av kvadraten $ABCD$.</v>
      </c>
      <c r="R2308" s="161" t="str">
        <f>IF(INDEX(Freelancer!$A$1140:$J$2572,MATCH('Base data'!M2308,Freelancer!$G$1140:$G$2572,0),10)=0,"",INDEX(Freelancer!$A$1140:$J$2572,MATCH('Base data'!M2308,Freelancer!$G$1140:$G$2572,0),10))</f>
        <v>MD9_234_1</v>
      </c>
      <c r="S2308" s="78" t="s">
        <v>16687</v>
      </c>
      <c r="T2308" s="78" t="str">
        <f t="shared" si="117"/>
        <v>y3_2y</v>
      </c>
      <c r="U2308" s="78" t="str">
        <f>INDEX(Lista!$O$2:$S$206,MATCH('Base data'!T2308,Lista!$P$2:$P$206,0),3)</f>
        <v>Statistik</v>
      </c>
      <c r="V2308" s="78" t="str">
        <f>INDEX(Lista!$O$2:$S$206,MATCH('Base data'!T2308,Lista!$P$2:$P$206,0),4)</f>
        <v>SS_3_2</v>
      </c>
      <c r="W2308" s="78" t="str">
        <f>INDEX(Lista!$O$2:$S$206,MATCH('Base data'!T2308,Lista!$P$2:$P$206,0),5)</f>
        <v>Statistik</v>
      </c>
      <c r="X2308" s="214" t="s">
        <v>16772</v>
      </c>
    </row>
    <row r="2309" spans="1:24" ht="32" x14ac:dyDescent="0.2">
      <c r="A2309" s="160">
        <v>9789152302484</v>
      </c>
      <c r="B2309" s="11" t="s">
        <v>389</v>
      </c>
      <c r="C2309" s="11" t="s">
        <v>275</v>
      </c>
      <c r="D2309" s="161" t="s">
        <v>292</v>
      </c>
      <c r="E2309" s="11"/>
      <c r="F2309" s="11" t="s">
        <v>391</v>
      </c>
      <c r="G2309" s="161" t="s">
        <v>254</v>
      </c>
      <c r="H2309" s="11" t="s">
        <v>255</v>
      </c>
      <c r="I2309" s="11">
        <v>4</v>
      </c>
      <c r="J2309" s="11" t="s">
        <v>34</v>
      </c>
      <c r="K2309" s="164" t="s">
        <v>12845</v>
      </c>
      <c r="L2309" s="11" t="s">
        <v>12549</v>
      </c>
      <c r="M2309" s="11" t="str">
        <f t="shared" si="116"/>
        <v>x8x_x8_1x_S_4b</v>
      </c>
      <c r="N2309" s="11" t="str">
        <f t="shared" si="118"/>
        <v>9789152302484-x8x-x8_1x-S-4b</v>
      </c>
      <c r="O2309" s="78" t="s">
        <v>448</v>
      </c>
      <c r="P2309" s="39"/>
      <c r="Q2309" s="55" t="str">
        <f>INDEX(Freelancer!$A$1140:$J$2572,MATCH('Base data'!M2309,Freelancer!$G$1140:$G$2572,0),9)</f>
        <v>Kvadraten $EFGH$ har arean 289 cm2 och är inskriven i kvadraten $ABCD$. Hörnen $EFGH$ delar in sidorna av kvadraten $ABCD$ i förhållandet 3:4. Bestäm hur stor andel kvadraten $EFGH$ är av $ABCD$.</v>
      </c>
      <c r="R2309" s="161" t="str">
        <f>IF(INDEX(Freelancer!$A$1140:$J$2572,MATCH('Base data'!M2309,Freelancer!$G$1140:$G$2572,0),10)=0,"",INDEX(Freelancer!$A$1140:$J$2572,MATCH('Base data'!M2309,Freelancer!$G$1140:$G$2572,0),10))</f>
        <v>MD9_234_1</v>
      </c>
      <c r="S2309" s="78" t="s">
        <v>16685</v>
      </c>
      <c r="T2309" s="78" t="str">
        <f t="shared" si="117"/>
        <v>y1_17_7y</v>
      </c>
      <c r="U2309" s="78" t="str">
        <f>INDEX(Lista!$O$2:$S$206,MATCH('Base data'!T2309,Lista!$P$2:$P$206,0),3)</f>
        <v>Tal - Primtal och delbarhet</v>
      </c>
      <c r="V2309" s="78" t="str">
        <f>INDEX(Lista!$O$2:$S$206,MATCH('Base data'!T2309,Lista!$P$2:$P$206,0),4)</f>
        <v>T_1_17</v>
      </c>
      <c r="W2309" s="78" t="str">
        <f>INDEX(Lista!$O$2:$S$206,MATCH('Base data'!T2309,Lista!$P$2:$P$206,0),5)</f>
        <v>Tal</v>
      </c>
      <c r="X2309" s="214" t="s">
        <v>16772</v>
      </c>
    </row>
    <row r="2310" spans="1:24" x14ac:dyDescent="0.2">
      <c r="A2310" s="160">
        <v>9789152302484</v>
      </c>
      <c r="B2310" s="11" t="s">
        <v>389</v>
      </c>
      <c r="C2310" s="11" t="s">
        <v>275</v>
      </c>
      <c r="D2310" s="161" t="s">
        <v>292</v>
      </c>
      <c r="E2310" s="11"/>
      <c r="F2310" s="11" t="s">
        <v>391</v>
      </c>
      <c r="G2310" s="161" t="s">
        <v>254</v>
      </c>
      <c r="H2310" s="11" t="s">
        <v>255</v>
      </c>
      <c r="I2310" s="11">
        <v>5</v>
      </c>
      <c r="J2310" s="11"/>
      <c r="K2310" s="164" t="s">
        <v>12845</v>
      </c>
      <c r="L2310" s="11" t="s">
        <v>12549</v>
      </c>
      <c r="M2310" s="11" t="str">
        <f t="shared" ref="M2310:M2373" si="119">B2310&amp;"_"&amp;F2310&amp;"_"&amp;H2310&amp;"_"&amp;I2310&amp;J2310</f>
        <v>x8x_x8_1x_S_5</v>
      </c>
      <c r="N2310" s="11" t="str">
        <f t="shared" si="118"/>
        <v>9789152302484-x8x-x8_1x-S-5</v>
      </c>
      <c r="O2310" s="78" t="s">
        <v>284</v>
      </c>
      <c r="P2310" s="39"/>
      <c r="Q2310" s="55" t="str">
        <f>INDEX(Freelancer!$A$1140:$J$2572,MATCH('Base data'!M2310,Freelancer!$G$1140:$G$2572,0),9)</f>
        <v>Vilka siffror motsvarar bokstäverna? $$ABCD \cdot 4 = DCBA$$</v>
      </c>
      <c r="R2310" s="161" t="str">
        <f>IF(INDEX(Freelancer!$A$1140:$J$2572,MATCH('Base data'!M2310,Freelancer!$G$1140:$G$2572,0),10)=0,"",INDEX(Freelancer!$A$1140:$J$2572,MATCH('Base data'!M2310,Freelancer!$G$1140:$G$2572,0),10))</f>
        <v/>
      </c>
      <c r="S2310" s="78" t="s">
        <v>16698</v>
      </c>
      <c r="T2310" s="78" t="str">
        <f t="shared" si="117"/>
        <v>y1_17_11y</v>
      </c>
      <c r="U2310" s="78" t="str">
        <f>INDEX(Lista!$O$2:$S$206,MATCH('Base data'!T2310,Lista!$P$2:$P$206,0),3)</f>
        <v>Tal - Värdesiffror</v>
      </c>
      <c r="V2310" s="78" t="str">
        <f>INDEX(Lista!$O$2:$S$206,MATCH('Base data'!T2310,Lista!$P$2:$P$206,0),4)</f>
        <v>T_1_17</v>
      </c>
      <c r="W2310" s="78" t="str">
        <f>INDEX(Lista!$O$2:$S$206,MATCH('Base data'!T2310,Lista!$P$2:$P$206,0),5)</f>
        <v>Tal</v>
      </c>
      <c r="X2310" s="214" t="s">
        <v>16772</v>
      </c>
    </row>
    <row r="2311" spans="1:24" ht="32" x14ac:dyDescent="0.2">
      <c r="A2311" s="160">
        <v>9789152302484</v>
      </c>
      <c r="B2311" s="11" t="s">
        <v>389</v>
      </c>
      <c r="C2311" s="11" t="s">
        <v>275</v>
      </c>
      <c r="D2311" s="161" t="s">
        <v>292</v>
      </c>
      <c r="E2311" s="11"/>
      <c r="F2311" s="11" t="s">
        <v>391</v>
      </c>
      <c r="G2311" s="161" t="s">
        <v>254</v>
      </c>
      <c r="H2311" s="11" t="s">
        <v>255</v>
      </c>
      <c r="I2311" s="11">
        <v>6</v>
      </c>
      <c r="J2311" s="11" t="s">
        <v>31</v>
      </c>
      <c r="K2311" s="164" t="s">
        <v>12845</v>
      </c>
      <c r="L2311" s="11" t="s">
        <v>12549</v>
      </c>
      <c r="M2311" s="11" t="str">
        <f t="shared" si="119"/>
        <v>x8x_x8_1x_S_6a</v>
      </c>
      <c r="N2311" s="11" t="str">
        <f t="shared" si="118"/>
        <v>9789152302484-x8x-x8_1x-S-6a</v>
      </c>
      <c r="O2311" s="78" t="s">
        <v>1256</v>
      </c>
      <c r="P2311" s="39"/>
      <c r="Q2311" s="55" t="str">
        <f>INDEX(Freelancer!$A$1140:$J$2572,MATCH('Base data'!M2311,Freelancer!$G$1140:$G$2572,0),9)</f>
        <v>Den store matematikern Gauss fick som tioåring i uppgift av sin lärare att beräkna summan av de 100 första positiva heltalen. Han löste uppgiften på någon minut. Han började med att skriva termerna fram och baklänges under varandra: $$1 \quad 2 \quad 3 \; ...$$ $$100 \quad 99 \quad 98 \; ... $$ Fundera ut hur Gauss fortsatte och löste problemet.</v>
      </c>
      <c r="R2311" s="161" t="str">
        <f>IF(INDEX(Freelancer!$A$1140:$J$2572,MATCH('Base data'!M2311,Freelancer!$G$1140:$G$2572,0),10)=0,"",INDEX(Freelancer!$A$1140:$J$2572,MATCH('Base data'!M2311,Freelancer!$G$1140:$G$2572,0),10))</f>
        <v/>
      </c>
      <c r="S2311" s="78" t="s">
        <v>8367</v>
      </c>
      <c r="T2311" s="78" t="str">
        <f t="shared" si="117"/>
        <v>y1_15_1y</v>
      </c>
      <c r="U2311" s="78" t="str">
        <f>INDEX(Lista!$O$2:$S$206,MATCH('Base data'!T2311,Lista!$P$2:$P$206,0),3)</f>
        <v>Räkneregler - de fyra räknesätten</v>
      </c>
      <c r="V2311" s="78" t="str">
        <f>INDEX(Lista!$O$2:$S$206,MATCH('Base data'!T2311,Lista!$P$2:$P$206,0),4)</f>
        <v>T_1_15</v>
      </c>
      <c r="W2311" s="78" t="str">
        <f>INDEX(Lista!$O$2:$S$206,MATCH('Base data'!T2311,Lista!$P$2:$P$206,0),5)</f>
        <v>Räkneregler</v>
      </c>
      <c r="X2311" s="214" t="s">
        <v>16772</v>
      </c>
    </row>
    <row r="2312" spans="1:24" ht="48" x14ac:dyDescent="0.2">
      <c r="A2312" s="160">
        <v>9789152302484</v>
      </c>
      <c r="B2312" s="11" t="s">
        <v>389</v>
      </c>
      <c r="C2312" s="11" t="s">
        <v>275</v>
      </c>
      <c r="D2312" s="161" t="s">
        <v>292</v>
      </c>
      <c r="E2312" s="11"/>
      <c r="F2312" s="11" t="s">
        <v>391</v>
      </c>
      <c r="G2312" s="161" t="s">
        <v>254</v>
      </c>
      <c r="H2312" s="11" t="s">
        <v>255</v>
      </c>
      <c r="I2312" s="11">
        <v>6</v>
      </c>
      <c r="J2312" s="11" t="s">
        <v>34</v>
      </c>
      <c r="K2312" s="164" t="s">
        <v>12845</v>
      </c>
      <c r="L2312" s="11" t="s">
        <v>12549</v>
      </c>
      <c r="M2312" s="11" t="str">
        <f t="shared" si="119"/>
        <v>x8x_x8_1x_S_6b</v>
      </c>
      <c r="N2312" s="11" t="str">
        <f t="shared" si="118"/>
        <v>9789152302484-x8x-x8_1x-S-6b</v>
      </c>
      <c r="O2312" s="78" t="s">
        <v>281</v>
      </c>
      <c r="P2312" s="39"/>
      <c r="Q2312" s="55" t="str">
        <f>INDEX(Freelancer!$A$1140:$J$2572,MATCH('Base data'!M2312,Freelancer!$G$1140:$G$2572,0),9)</f>
        <v>Den store matematikern Gauss fick som tioåring i uppgift av sin lärare att beräkna summan av de 100 första positiva heltalen. Han löste uppgiften på någon minut. Han började med att skriva termerna fram och baklänges under varandra: $$1 \quad 2 \quad 3 \; ...$$ $$100 \quad 99 \quad 98 \; ... $$ Från detta resonemang kan man härleda en formel för hur man beräknar summan av de $n$ första heltalen. Skriv ett uttryck för denna formel.</v>
      </c>
      <c r="R2312" s="161" t="str">
        <f>IF(INDEX(Freelancer!$A$1140:$J$2572,MATCH('Base data'!M2312,Freelancer!$G$1140:$G$2572,0),10)=0,"",INDEX(Freelancer!$A$1140:$J$2572,MATCH('Base data'!M2312,Freelancer!$G$1140:$G$2572,0),10))</f>
        <v/>
      </c>
      <c r="S2312" s="78" t="s">
        <v>16591</v>
      </c>
      <c r="T2312" s="78" t="str">
        <f t="shared" si="117"/>
        <v>y4_18_6y</v>
      </c>
      <c r="U2312" s="78" t="str">
        <f>INDEX(Lista!$O$2:$S$206,MATCH('Base data'!T2312,Lista!$P$2:$P$206,0),3)</f>
        <v>Satser &amp; Bevis - Randvinkelsatsen</v>
      </c>
      <c r="V2312" s="78" t="str">
        <f>INDEX(Lista!$O$2:$S$206,MATCH('Base data'!T2312,Lista!$P$2:$P$206,0),4)</f>
        <v>G_4_18</v>
      </c>
      <c r="W2312" s="78" t="str">
        <f>INDEX(Lista!$O$2:$S$206,MATCH('Base data'!T2312,Lista!$P$2:$P$206,0),5)</f>
        <v>Satser &amp; bevis</v>
      </c>
      <c r="X2312" s="214" t="s">
        <v>16772</v>
      </c>
    </row>
    <row r="2313" spans="1:24" ht="32" x14ac:dyDescent="0.2">
      <c r="A2313" s="160">
        <v>9789152302484</v>
      </c>
      <c r="B2313" s="11" t="s">
        <v>389</v>
      </c>
      <c r="C2313" s="11" t="s">
        <v>275</v>
      </c>
      <c r="D2313" s="161" t="s">
        <v>292</v>
      </c>
      <c r="E2313" s="11"/>
      <c r="F2313" s="11" t="s">
        <v>391</v>
      </c>
      <c r="G2313" s="161" t="s">
        <v>254</v>
      </c>
      <c r="H2313" s="11" t="s">
        <v>255</v>
      </c>
      <c r="I2313" s="11">
        <v>6</v>
      </c>
      <c r="J2313" s="11" t="s">
        <v>40</v>
      </c>
      <c r="K2313" s="164" t="s">
        <v>12845</v>
      </c>
      <c r="L2313" s="11" t="s">
        <v>12549</v>
      </c>
      <c r="M2313" s="11" t="str">
        <f t="shared" si="119"/>
        <v>x8x_x8_1x_S_6c</v>
      </c>
      <c r="N2313" s="11" t="str">
        <f t="shared" si="118"/>
        <v>9789152302484-x8x-x8_1x-S-6c</v>
      </c>
      <c r="O2313" s="78" t="s">
        <v>283</v>
      </c>
      <c r="P2313" s="39"/>
      <c r="Q2313" s="55" t="str">
        <f>INDEX(Freelancer!$A$1140:$J$2572,MATCH('Base data'!M2313,Freelancer!$G$1140:$G$2572,0),9)</f>
        <v>Den store matematikern Gauss fick som tioåring i uppgift av sin lärare att beräkna summan av de 100 första positiva heltalen. Han löste uppgiften på någon minut. Han började med att skriva termerna fram och baklänges under varandra: $$1 \quad 2 \quad 3 \; ...$$ $$100 \quad 99 \quad 98 \; ... $$ Använd formeln för att beräkna summan av de 1000 första heltalen.</v>
      </c>
      <c r="R2313" s="161" t="str">
        <f>IF(INDEX(Freelancer!$A$1140:$J$2572,MATCH('Base data'!M2313,Freelancer!$G$1140:$G$2572,0),10)=0,"",INDEX(Freelancer!$A$1140:$J$2572,MATCH('Base data'!M2313,Freelancer!$G$1140:$G$2572,0),10))</f>
        <v/>
      </c>
      <c r="S2313" s="78" t="s">
        <v>8392</v>
      </c>
      <c r="T2313" s="78" t="str">
        <f t="shared" si="117"/>
        <v>y1_5_2y</v>
      </c>
      <c r="U2313" s="78" t="str">
        <f>INDEX(Lista!$O$2:$S$206,MATCH('Base data'!T2313,Lista!$P$2:$P$206,0),3)</f>
        <v>Ekvationssystem - Grafisk lösning</v>
      </c>
      <c r="V2313" s="78" t="str">
        <f>INDEX(Lista!$O$2:$S$206,MATCH('Base data'!T2313,Lista!$P$2:$P$206,0),4)</f>
        <v>T_1_5</v>
      </c>
      <c r="W2313" s="78" t="str">
        <f>INDEX(Lista!$O$2:$S$206,MATCH('Base data'!T2313,Lista!$P$2:$P$206,0),5)</f>
        <v>Ekvationssystem</v>
      </c>
      <c r="X2313" s="214" t="s">
        <v>16772</v>
      </c>
    </row>
    <row r="2314" spans="1:24" x14ac:dyDescent="0.2">
      <c r="A2314" s="160">
        <v>9789152302484</v>
      </c>
      <c r="B2314" s="11" t="s">
        <v>389</v>
      </c>
      <c r="C2314" s="11" t="s">
        <v>275</v>
      </c>
      <c r="D2314" s="161" t="s">
        <v>292</v>
      </c>
      <c r="E2314" s="11"/>
      <c r="F2314" s="11" t="s">
        <v>392</v>
      </c>
      <c r="G2314" s="161" t="s">
        <v>428</v>
      </c>
      <c r="H2314" s="11" t="s">
        <v>255</v>
      </c>
      <c r="I2314" s="11">
        <v>1</v>
      </c>
      <c r="J2314" s="11" t="s">
        <v>31</v>
      </c>
      <c r="K2314" s="164" t="s">
        <v>12845</v>
      </c>
      <c r="L2314" s="11" t="s">
        <v>12549</v>
      </c>
      <c r="M2314" s="11" t="str">
        <f t="shared" si="119"/>
        <v>x8x_x8_2x_S_1a</v>
      </c>
      <c r="N2314" s="11" t="str">
        <f t="shared" si="118"/>
        <v>9789152302484-x8x-x8_2x-S-1a</v>
      </c>
      <c r="O2314" s="78" t="s">
        <v>443</v>
      </c>
      <c r="P2314" s="39"/>
      <c r="Q2314" s="55" t="str">
        <f>INDEX(Freelancer!$A$1140:$J$2572,MATCH('Base data'!M2314,Freelancer!$G$1140:$G$2572,0),9)</f>
        <v>Fredrik och Lotta tar en cykeltur. Diagrammet visar deras cykeltur. Hur långt har de cyklat när de kommit hem igen?</v>
      </c>
      <c r="R2314" s="161" t="s">
        <v>14184</v>
      </c>
      <c r="S2314" s="78" t="s">
        <v>16647</v>
      </c>
      <c r="T2314" s="78" t="str">
        <f t="shared" si="117"/>
        <v>y1_2_6y</v>
      </c>
      <c r="U2314" s="78" t="str">
        <f>INDEX(Lista!$O$2:$S$206,MATCH('Base data'!T2314,Lista!$P$2:$P$206,0),3)</f>
        <v>Bråk - Andelen av något</v>
      </c>
      <c r="V2314" s="78" t="str">
        <f>INDEX(Lista!$O$2:$S$206,MATCH('Base data'!T2314,Lista!$P$2:$P$206,0),4)</f>
        <v>T_1_2</v>
      </c>
      <c r="W2314" s="78" t="str">
        <f>INDEX(Lista!$O$2:$S$206,MATCH('Base data'!T2314,Lista!$P$2:$P$206,0),5)</f>
        <v>Bråk</v>
      </c>
      <c r="X2314" s="214" t="s">
        <v>16772</v>
      </c>
    </row>
    <row r="2315" spans="1:24" x14ac:dyDescent="0.2">
      <c r="A2315" s="160">
        <v>9789152302484</v>
      </c>
      <c r="B2315" s="11" t="s">
        <v>389</v>
      </c>
      <c r="C2315" s="11" t="s">
        <v>275</v>
      </c>
      <c r="D2315" s="161" t="s">
        <v>292</v>
      </c>
      <c r="E2315" s="11"/>
      <c r="F2315" s="11" t="s">
        <v>392</v>
      </c>
      <c r="G2315" s="161" t="s">
        <v>428</v>
      </c>
      <c r="H2315" s="11" t="s">
        <v>255</v>
      </c>
      <c r="I2315" s="11">
        <v>1</v>
      </c>
      <c r="J2315" s="11" t="s">
        <v>34</v>
      </c>
      <c r="K2315" s="164" t="s">
        <v>12845</v>
      </c>
      <c r="L2315" s="11" t="s">
        <v>12549</v>
      </c>
      <c r="M2315" s="11" t="str">
        <f t="shared" si="119"/>
        <v>x8x_x8_2x_S_1b</v>
      </c>
      <c r="N2315" s="11" t="str">
        <f t="shared" si="118"/>
        <v>9789152302484-x8x-x8_2x-S-1b</v>
      </c>
      <c r="O2315" s="78" t="s">
        <v>1059</v>
      </c>
      <c r="P2315" s="39"/>
      <c r="Q2315" s="55" t="str">
        <f>INDEX(Freelancer!$A$1140:$J$2572,MATCH('Base data'!M2315,Freelancer!$G$1140:$G$2572,0),9)</f>
        <v>Fredrik och Lotta tar en cykeltur. Diagrammet visar deras cykeltur. Bestäm deras medelhastighet mellan C och E.</v>
      </c>
      <c r="R2315" s="161" t="s">
        <v>14184</v>
      </c>
      <c r="S2315" s="78" t="s">
        <v>8318</v>
      </c>
      <c r="T2315" s="78" t="str">
        <f t="shared" si="117"/>
        <v>y1_2_1y</v>
      </c>
      <c r="U2315" s="78" t="str">
        <f>INDEX(Lista!$O$2:$S$206,MATCH('Base data'!T2315,Lista!$P$2:$P$206,0),3)</f>
        <v>Bråk - Addera och subtrahera bråk</v>
      </c>
      <c r="V2315" s="78" t="str">
        <f>INDEX(Lista!$O$2:$S$206,MATCH('Base data'!T2315,Lista!$P$2:$P$206,0),4)</f>
        <v>T_1_2</v>
      </c>
      <c r="W2315" s="78" t="str">
        <f>INDEX(Lista!$O$2:$S$206,MATCH('Base data'!T2315,Lista!$P$2:$P$206,0),5)</f>
        <v>Bråk</v>
      </c>
      <c r="X2315" s="214" t="s">
        <v>16772</v>
      </c>
    </row>
    <row r="2316" spans="1:24" ht="32" x14ac:dyDescent="0.2">
      <c r="A2316" s="160">
        <v>9789152302484</v>
      </c>
      <c r="B2316" s="11" t="s">
        <v>389</v>
      </c>
      <c r="C2316" s="11" t="s">
        <v>275</v>
      </c>
      <c r="D2316" s="161" t="s">
        <v>292</v>
      </c>
      <c r="E2316" s="11"/>
      <c r="F2316" s="11" t="s">
        <v>392</v>
      </c>
      <c r="G2316" s="161" t="s">
        <v>428</v>
      </c>
      <c r="H2316" s="11" t="s">
        <v>255</v>
      </c>
      <c r="I2316" s="11">
        <v>1</v>
      </c>
      <c r="J2316" s="11" t="s">
        <v>40</v>
      </c>
      <c r="K2316" s="164" t="s">
        <v>12845</v>
      </c>
      <c r="L2316" s="11" t="s">
        <v>12549</v>
      </c>
      <c r="M2316" s="11" t="str">
        <f t="shared" si="119"/>
        <v>x8x_x8_2x_S_1c</v>
      </c>
      <c r="N2316" s="11" t="str">
        <f t="shared" si="118"/>
        <v>9789152302484-x8x-x8_2x-S-1c</v>
      </c>
      <c r="O2316" s="78" t="s">
        <v>448</v>
      </c>
      <c r="P2316" s="39"/>
      <c r="Q2316" s="55" t="str">
        <f>INDEX(Freelancer!$A$1140:$J$2572,MATCH('Base data'!M2316,Freelancer!$G$1140:$G$2572,0),9)</f>
        <v>Fredrik och Lotta tar en cykeltur. Diagrammet visar deras cykeltur. Vid en annan cykeltur kommer Fredrik på vid punkt D att han måste hinna hem på 3 minuter. Vilken medelhastighet måste han hålla under resten av sträckan?</v>
      </c>
      <c r="R2316" s="161" t="s">
        <v>14184</v>
      </c>
      <c r="S2316" s="78" t="s">
        <v>16687</v>
      </c>
      <c r="T2316" s="78" t="str">
        <f t="shared" si="117"/>
        <v>y3_2y</v>
      </c>
      <c r="U2316" s="78" t="str">
        <f>INDEX(Lista!$O$2:$S$206,MATCH('Base data'!T2316,Lista!$P$2:$P$206,0),3)</f>
        <v>Statistik</v>
      </c>
      <c r="V2316" s="78" t="str">
        <f>INDEX(Lista!$O$2:$S$206,MATCH('Base data'!T2316,Lista!$P$2:$P$206,0),4)</f>
        <v>SS_3_2</v>
      </c>
      <c r="W2316" s="78" t="str">
        <f>INDEX(Lista!$O$2:$S$206,MATCH('Base data'!T2316,Lista!$P$2:$P$206,0),5)</f>
        <v>Statistik</v>
      </c>
      <c r="X2316" s="214" t="s">
        <v>16772</v>
      </c>
    </row>
    <row r="2317" spans="1:24" ht="32" x14ac:dyDescent="0.2">
      <c r="A2317" s="160">
        <v>9789152302484</v>
      </c>
      <c r="B2317" s="11" t="s">
        <v>389</v>
      </c>
      <c r="C2317" s="11" t="s">
        <v>275</v>
      </c>
      <c r="D2317" s="161" t="s">
        <v>292</v>
      </c>
      <c r="E2317" s="11"/>
      <c r="F2317" s="11" t="s">
        <v>392</v>
      </c>
      <c r="G2317" s="161" t="s">
        <v>428</v>
      </c>
      <c r="H2317" s="11" t="s">
        <v>255</v>
      </c>
      <c r="I2317" s="11">
        <v>2</v>
      </c>
      <c r="J2317" s="11" t="s">
        <v>31</v>
      </c>
      <c r="K2317" s="164" t="s">
        <v>12845</v>
      </c>
      <c r="L2317" s="11" t="s">
        <v>12549</v>
      </c>
      <c r="M2317" s="11" t="str">
        <f t="shared" si="119"/>
        <v>x8x_x8_2x_S_2a</v>
      </c>
      <c r="N2317" s="11" t="str">
        <f t="shared" si="118"/>
        <v>9789152302484-x8x-x8_2x-S-2a</v>
      </c>
      <c r="O2317" s="78" t="s">
        <v>284</v>
      </c>
      <c r="P2317" s="39"/>
      <c r="Q2317" s="55" t="str">
        <f>INDEX(Freelancer!$A$1140:$J$2572,MATCH('Base data'!M2317,Freelancer!$G$1140:$G$2572,0),9)</f>
        <v>En tidning väger 150 gram. Det sänds ut som brev. Varje brev kostar 4,10 kr och dessutom tillkommer en avgift på hela utsändningen med 18 kr/kg. Hur mycket kostar det att sända ut 10000 exemplar?</v>
      </c>
      <c r="R2317" s="161" t="str">
        <f>IF(INDEX(Freelancer!$A$1140:$J$2572,MATCH('Base data'!M2317,Freelancer!$G$1140:$G$2572,0),10)=0,"",INDEX(Freelancer!$A$1140:$J$2572,MATCH('Base data'!M2317,Freelancer!$G$1140:$G$2572,0),10))</f>
        <v/>
      </c>
      <c r="S2317" s="78" t="s">
        <v>16663</v>
      </c>
      <c r="T2317" s="78" t="str">
        <f t="shared" si="117"/>
        <v>y2_24_4y</v>
      </c>
      <c r="U2317" s="78" t="str">
        <f>INDEX(Lista!$O$2:$S$206,MATCH('Base data'!T2317,Lista!$P$2:$P$206,0),3)</f>
        <v>Variabler och uttryck - Uttryck med paranteser</v>
      </c>
      <c r="V2317" s="78" t="str">
        <f>INDEX(Lista!$O$2:$S$206,MATCH('Base data'!T2317,Lista!$P$2:$P$206,0),4)</f>
        <v>SF_2_24</v>
      </c>
      <c r="W2317" s="78" t="str">
        <f>INDEX(Lista!$O$2:$S$206,MATCH('Base data'!T2317,Lista!$P$2:$P$206,0),5)</f>
        <v>Variabler och uttryck</v>
      </c>
      <c r="X2317" s="214" t="s">
        <v>16772</v>
      </c>
    </row>
    <row r="2318" spans="1:24" ht="32" x14ac:dyDescent="0.2">
      <c r="A2318" s="160">
        <v>9789152302484</v>
      </c>
      <c r="B2318" s="11" t="s">
        <v>389</v>
      </c>
      <c r="C2318" s="11" t="s">
        <v>275</v>
      </c>
      <c r="D2318" s="161" t="s">
        <v>292</v>
      </c>
      <c r="E2318" s="11"/>
      <c r="F2318" s="11" t="s">
        <v>392</v>
      </c>
      <c r="G2318" s="161" t="s">
        <v>428</v>
      </c>
      <c r="H2318" s="11" t="s">
        <v>255</v>
      </c>
      <c r="I2318" s="11">
        <v>2</v>
      </c>
      <c r="J2318" s="11" t="s">
        <v>34</v>
      </c>
      <c r="K2318" s="164" t="s">
        <v>12845</v>
      </c>
      <c r="L2318" s="11" t="s">
        <v>12549</v>
      </c>
      <c r="M2318" s="11" t="str">
        <f t="shared" si="119"/>
        <v>x8x_x8_2x_S_2b</v>
      </c>
      <c r="N2318" s="11" t="str">
        <f t="shared" si="118"/>
        <v>9789152302484-x8x-x8_2x-S-2b</v>
      </c>
      <c r="O2318" s="78" t="s">
        <v>1256</v>
      </c>
      <c r="P2318" s="39"/>
      <c r="Q2318" s="55" t="str">
        <f>INDEX(Freelancer!$A$1140:$J$2572,MATCH('Base data'!M2318,Freelancer!$G$1140:$G$2572,0),9)</f>
        <v>En tidning väger 150 gram. Det sänds ut som brev. Varje brev kostar 4,10 kr och dessutom tillkommer en avgift på hela utsändningen med 18 kr/kg. Antag att det kostar $y$ kr att sända ut $x$ exemplar av tidningen. Ange $y$ som funktion av $x$.</v>
      </c>
      <c r="R2318" s="161" t="str">
        <f>IF(INDEX(Freelancer!$A$1140:$J$2572,MATCH('Base data'!M2318,Freelancer!$G$1140:$G$2572,0),10)=0,"",INDEX(Freelancer!$A$1140:$J$2572,MATCH('Base data'!M2318,Freelancer!$G$1140:$G$2572,0),10))</f>
        <v/>
      </c>
      <c r="S2318" s="78" t="s">
        <v>8332</v>
      </c>
      <c r="T2318" s="78" t="str">
        <f t="shared" si="117"/>
        <v>y4_4_1y</v>
      </c>
      <c r="U2318" s="78" t="str">
        <f>INDEX(Lista!$O$2:$S$206,MATCH('Base data'!T2318,Lista!$P$2:$P$206,0),3)</f>
        <v>Cirkeln - Omkrets &amp; Area</v>
      </c>
      <c r="V2318" s="78" t="str">
        <f>INDEX(Lista!$O$2:$S$206,MATCH('Base data'!T2318,Lista!$P$2:$P$206,0),4)</f>
        <v>G_4_4</v>
      </c>
      <c r="W2318" s="78" t="str">
        <f>INDEX(Lista!$O$2:$S$206,MATCH('Base data'!T2318,Lista!$P$2:$P$206,0),5)</f>
        <v>Cirkeln</v>
      </c>
      <c r="X2318" s="214" t="s">
        <v>16772</v>
      </c>
    </row>
    <row r="2319" spans="1:24" ht="32" x14ac:dyDescent="0.2">
      <c r="A2319" s="160">
        <v>9789152302484</v>
      </c>
      <c r="B2319" s="11" t="s">
        <v>389</v>
      </c>
      <c r="C2319" s="11" t="s">
        <v>275</v>
      </c>
      <c r="D2319" s="161" t="s">
        <v>292</v>
      </c>
      <c r="E2319" s="11"/>
      <c r="F2319" s="11" t="s">
        <v>392</v>
      </c>
      <c r="G2319" s="161" t="s">
        <v>428</v>
      </c>
      <c r="H2319" s="11" t="s">
        <v>255</v>
      </c>
      <c r="I2319" s="11">
        <v>3</v>
      </c>
      <c r="J2319" s="11" t="s">
        <v>31</v>
      </c>
      <c r="K2319" s="164" t="s">
        <v>12845</v>
      </c>
      <c r="L2319" s="11" t="s">
        <v>12549</v>
      </c>
      <c r="M2319" s="11" t="str">
        <f t="shared" si="119"/>
        <v>x8x_x8_2x_S_3a</v>
      </c>
      <c r="N2319" s="11" t="str">
        <f t="shared" si="118"/>
        <v>9789152302484-x8x-x8_2x-S-3a</v>
      </c>
      <c r="O2319" s="78" t="s">
        <v>281</v>
      </c>
      <c r="P2319" s="39"/>
      <c r="Q2319" s="55" t="str">
        <f>INDEX(Freelancer!$A$1140:$J$2572,MATCH('Base data'!M2319,Freelancer!$G$1140:$G$2572,0),9)</f>
        <v>En affär säljer måttbeställda mattor. Priset för en matta är 395 kr/m2 och att sätta kant på mattan kostar 140 kr/m. Vad kostar en rektangulär matta med måtten $2,50 \times 3,20$ m som ska kantas runt om?</v>
      </c>
      <c r="R2319" s="161" t="str">
        <f>IF(INDEX(Freelancer!$A$1140:$J$2572,MATCH('Base data'!M2319,Freelancer!$G$1140:$G$2572,0),10)=0,"",INDEX(Freelancer!$A$1140:$J$2572,MATCH('Base data'!M2319,Freelancer!$G$1140:$G$2572,0),10))</f>
        <v/>
      </c>
      <c r="S2319" s="78" t="s">
        <v>16642</v>
      </c>
      <c r="T2319" s="78" t="str">
        <f t="shared" si="117"/>
        <v>y2_19_5y</v>
      </c>
      <c r="U2319" s="78" t="str">
        <f>INDEX(Lista!$O$2:$S$206,MATCH('Base data'!T2319,Lista!$P$2:$P$206,0),3)</f>
        <v>Procent - Jämförelser</v>
      </c>
      <c r="V2319" s="78" t="str">
        <f>INDEX(Lista!$O$2:$S$206,MATCH('Base data'!T2319,Lista!$P$2:$P$206,0),4)</f>
        <v>SF_2_19</v>
      </c>
      <c r="W2319" s="78" t="str">
        <f>INDEX(Lista!$O$2:$S$206,MATCH('Base data'!T2319,Lista!$P$2:$P$206,0),5)</f>
        <v>Procent</v>
      </c>
      <c r="X2319" s="214" t="s">
        <v>16772</v>
      </c>
    </row>
    <row r="2320" spans="1:24" ht="32" x14ac:dyDescent="0.2">
      <c r="A2320" s="160">
        <v>9789152302484</v>
      </c>
      <c r="B2320" s="11" t="s">
        <v>389</v>
      </c>
      <c r="C2320" s="11" t="s">
        <v>275</v>
      </c>
      <c r="D2320" s="161" t="s">
        <v>292</v>
      </c>
      <c r="E2320" s="11"/>
      <c r="F2320" s="11" t="s">
        <v>392</v>
      </c>
      <c r="G2320" s="161" t="s">
        <v>428</v>
      </c>
      <c r="H2320" s="11" t="s">
        <v>255</v>
      </c>
      <c r="I2320" s="11">
        <v>3</v>
      </c>
      <c r="J2320" s="11" t="s">
        <v>34</v>
      </c>
      <c r="K2320" s="164" t="s">
        <v>12845</v>
      </c>
      <c r="L2320" s="11" t="s">
        <v>12549</v>
      </c>
      <c r="M2320" s="11" t="str">
        <f t="shared" si="119"/>
        <v>x8x_x8_2x_S_3b</v>
      </c>
      <c r="N2320" s="11" t="str">
        <f t="shared" si="118"/>
        <v>9789152302484-x8x-x8_2x-S-3b</v>
      </c>
      <c r="O2320" s="78" t="s">
        <v>283</v>
      </c>
      <c r="P2320" s="39"/>
      <c r="Q2320" s="55" t="str">
        <f>INDEX(Freelancer!$A$1140:$J$2572,MATCH('Base data'!M2320,Freelancer!$G$1140:$G$2572,0),9)</f>
        <v>En affär säljer måttbeställda mattor. Priset för en matta är 395 kr/m2 och att sätta kant på mattan kostar 140 kr/m. I mattaffären vill man använda sin dator för att göra beräkningarna. Ställ upp en formel för beräkning av priset på kantade rektangulära mattor av olika längs och bredd. Formeln ska innehålla variablerna $P$ för priset, l för längden och $b$ för bredden.</v>
      </c>
      <c r="R2320" s="161" t="str">
        <f>IF(INDEX(Freelancer!$A$1140:$J$2572,MATCH('Base data'!M2320,Freelancer!$G$1140:$G$2572,0),10)=0,"",INDEX(Freelancer!$A$1140:$J$2572,MATCH('Base data'!M2320,Freelancer!$G$1140:$G$2572,0),10))</f>
        <v/>
      </c>
      <c r="S2320" s="78" t="s">
        <v>8376</v>
      </c>
      <c r="T2320" s="78" t="str">
        <f t="shared" si="117"/>
        <v>y4_19_1y</v>
      </c>
      <c r="U2320" s="78" t="str">
        <f>INDEX(Lista!$O$2:$S$206,MATCH('Base data'!T2320,Lista!$P$2:$P$206,0),3)</f>
        <v>Skala - Area och volymskala</v>
      </c>
      <c r="V2320" s="78" t="str">
        <f>INDEX(Lista!$O$2:$S$206,MATCH('Base data'!T2320,Lista!$P$2:$P$206,0),4)</f>
        <v>G_4_19</v>
      </c>
      <c r="W2320" s="78" t="str">
        <f>INDEX(Lista!$O$2:$S$206,MATCH('Base data'!T2320,Lista!$P$2:$P$206,0),5)</f>
        <v>Skala</v>
      </c>
      <c r="X2320" s="214" t="s">
        <v>16772</v>
      </c>
    </row>
    <row r="2321" spans="1:24" x14ac:dyDescent="0.2">
      <c r="A2321" s="160">
        <v>9789152302484</v>
      </c>
      <c r="B2321" s="11" t="s">
        <v>389</v>
      </c>
      <c r="C2321" s="11" t="s">
        <v>275</v>
      </c>
      <c r="D2321" s="161" t="s">
        <v>292</v>
      </c>
      <c r="E2321" s="11"/>
      <c r="F2321" s="11" t="s">
        <v>392</v>
      </c>
      <c r="G2321" s="161" t="s">
        <v>428</v>
      </c>
      <c r="H2321" s="11" t="s">
        <v>255</v>
      </c>
      <c r="I2321" s="11">
        <v>3</v>
      </c>
      <c r="J2321" s="11" t="s">
        <v>40</v>
      </c>
      <c r="K2321" s="164" t="s">
        <v>12845</v>
      </c>
      <c r="L2321" s="11" t="s">
        <v>12549</v>
      </c>
      <c r="M2321" s="11" t="str">
        <f t="shared" si="119"/>
        <v>x8x_x8_2x_S_3c</v>
      </c>
      <c r="N2321" s="11" t="str">
        <f t="shared" si="118"/>
        <v>9789152302484-x8x-x8_2x-S-3c</v>
      </c>
      <c r="O2321" s="78" t="s">
        <v>443</v>
      </c>
      <c r="P2321" s="39"/>
      <c r="Q2321" s="55" t="str">
        <f>INDEX(Freelancer!$A$1140:$J$2572,MATCH('Base data'!M2321,Freelancer!$G$1140:$G$2572,0),9)</f>
        <v>En affär säljer måttbeställda mattor. Priset för en matta är 395 kr/m2 och att sätta kant på mattan kostar 140 kr/m. Hur skulle motsvarande formel se ut för en rund matta?</v>
      </c>
      <c r="R2321" s="161" t="str">
        <f>IF(INDEX(Freelancer!$A$1140:$J$2572,MATCH('Base data'!M2321,Freelancer!$G$1140:$G$2572,0),10)=0,"",INDEX(Freelancer!$A$1140:$J$2572,MATCH('Base data'!M2321,Freelancer!$G$1140:$G$2572,0),10))</f>
        <v/>
      </c>
      <c r="S2321" s="78" t="s">
        <v>8390</v>
      </c>
      <c r="T2321" s="78" t="str">
        <f t="shared" si="117"/>
        <v>y6_4y</v>
      </c>
      <c r="U2321" s="78" t="str">
        <f>INDEX(Lista!$O$2:$S$206,MATCH('Base data'!T2321,Lista!$P$2:$P$206,0),3)</f>
        <v>Problemlösning - Taluppfattning, aritmetik &amp; algebra</v>
      </c>
      <c r="V2321" s="78" t="str">
        <f>INDEX(Lista!$O$2:$S$206,MATCH('Base data'!T2321,Lista!$P$2:$P$206,0),4)</f>
        <v>P_6_4</v>
      </c>
      <c r="W2321" s="78" t="str">
        <f>INDEX(Lista!$O$2:$S$206,MATCH('Base data'!T2321,Lista!$P$2:$P$206,0),5)</f>
        <v>Problemlösning - Taluppfattning, aritmetik &amp; algebra</v>
      </c>
      <c r="X2321" s="214" t="s">
        <v>16772</v>
      </c>
    </row>
    <row r="2322" spans="1:24" ht="32" x14ac:dyDescent="0.2">
      <c r="A2322" s="160">
        <v>9789152302484</v>
      </c>
      <c r="B2322" s="11" t="s">
        <v>389</v>
      </c>
      <c r="C2322" s="11" t="s">
        <v>275</v>
      </c>
      <c r="D2322" s="161" t="s">
        <v>292</v>
      </c>
      <c r="E2322" s="11"/>
      <c r="F2322" s="11" t="s">
        <v>392</v>
      </c>
      <c r="G2322" s="161" t="s">
        <v>428</v>
      </c>
      <c r="H2322" s="11" t="s">
        <v>255</v>
      </c>
      <c r="I2322" s="11">
        <v>4</v>
      </c>
      <c r="J2322" s="11" t="s">
        <v>31</v>
      </c>
      <c r="K2322" s="164" t="s">
        <v>12845</v>
      </c>
      <c r="L2322" s="11" t="s">
        <v>12549</v>
      </c>
      <c r="M2322" s="11" t="str">
        <f t="shared" si="119"/>
        <v>x8x_x8_2x_S_4a</v>
      </c>
      <c r="N2322" s="11" t="str">
        <f t="shared" si="118"/>
        <v>9789152302484-x8x-x8_2x-S-4a</v>
      </c>
      <c r="O2322" s="78" t="s">
        <v>1059</v>
      </c>
      <c r="P2322" s="39"/>
      <c r="Q2322" s="55" t="str">
        <f>INDEX(Freelancer!$A$1140:$J$2572,MATCH('Base data'!M2322,Freelancer!$G$1140:$G$2572,0),9)</f>
        <v>I USA mäter man ibland temperaturen med grader Fahrenheit (° F). Man kan omvandla grader Celsius (° C) till grader Fahrenheit genom att dividera temperaturen i grader Celsius med 5, multiplicera resultatet med 9 och därefter lägga till 32. Hur många grader Fahrenheit motsvarar 30° C?</v>
      </c>
      <c r="R2322" s="161" t="str">
        <f>IF(INDEX(Freelancer!$A$1140:$J$2572,MATCH('Base data'!M2322,Freelancer!$G$1140:$G$2572,0),10)=0,"",INDEX(Freelancer!$A$1140:$J$2572,MATCH('Base data'!M2322,Freelancer!$G$1140:$G$2572,0),10))</f>
        <v/>
      </c>
      <c r="S2322" s="78" t="s">
        <v>8325</v>
      </c>
      <c r="T2322" s="78" t="str">
        <f t="shared" si="117"/>
        <v>y1_6_4y</v>
      </c>
      <c r="U2322" s="78" t="str">
        <f>INDEX(Lista!$O$2:$S$206,MATCH('Base data'!T2322,Lista!$P$2:$P$206,0),3)</f>
        <v>Enheter - Prefix</v>
      </c>
      <c r="V2322" s="78" t="str">
        <f>INDEX(Lista!$O$2:$S$206,MATCH('Base data'!T2322,Lista!$P$2:$P$206,0),4)</f>
        <v>T_1_6</v>
      </c>
      <c r="W2322" s="78" t="str">
        <f>INDEX(Lista!$O$2:$S$206,MATCH('Base data'!T2322,Lista!$P$2:$P$206,0),5)</f>
        <v>Enheter</v>
      </c>
      <c r="X2322" s="214" t="s">
        <v>16772</v>
      </c>
    </row>
    <row r="2323" spans="1:24" ht="32" x14ac:dyDescent="0.2">
      <c r="A2323" s="160">
        <v>9789152302484</v>
      </c>
      <c r="B2323" s="11" t="s">
        <v>389</v>
      </c>
      <c r="C2323" s="11" t="s">
        <v>275</v>
      </c>
      <c r="D2323" s="161" t="s">
        <v>292</v>
      </c>
      <c r="E2323" s="11"/>
      <c r="F2323" s="11" t="s">
        <v>392</v>
      </c>
      <c r="G2323" s="161" t="s">
        <v>428</v>
      </c>
      <c r="H2323" s="11" t="s">
        <v>255</v>
      </c>
      <c r="I2323" s="11">
        <v>4</v>
      </c>
      <c r="J2323" s="11" t="s">
        <v>34</v>
      </c>
      <c r="K2323" s="164" t="s">
        <v>12845</v>
      </c>
      <c r="L2323" s="11" t="s">
        <v>12549</v>
      </c>
      <c r="M2323" s="11" t="str">
        <f t="shared" si="119"/>
        <v>x8x_x8_2x_S_4b</v>
      </c>
      <c r="N2323" s="11" t="str">
        <f t="shared" si="118"/>
        <v>9789152302484-x8x-x8_2x-S-4b</v>
      </c>
      <c r="O2323" s="78" t="s">
        <v>448</v>
      </c>
      <c r="P2323" s="39"/>
      <c r="Q2323" s="55" t="str">
        <f>INDEX(Freelancer!$A$1140:$J$2572,MATCH('Base data'!M2323,Freelancer!$G$1140:$G$2572,0),9)</f>
        <v>I USA mäter man ibland temperaturen med grader Fahrenheit (° F). Man kan omvandla grader Celsius (° C) till grader Fahrenheit genom att dividera temperaturen i grader Celsius med 5, multiplicera resultatet med 9 och därefter lägga till 32. Skriv en formel för omvandling av grader Fahrenheit till Celsiusgrader.</v>
      </c>
      <c r="R2323" s="161" t="str">
        <f>IF(INDEX(Freelancer!$A$1140:$J$2572,MATCH('Base data'!M2323,Freelancer!$G$1140:$G$2572,0),10)=0,"",INDEX(Freelancer!$A$1140:$J$2572,MATCH('Base data'!M2323,Freelancer!$G$1140:$G$2572,0),10))</f>
        <v/>
      </c>
      <c r="S2323" s="78" t="s">
        <v>8354</v>
      </c>
      <c r="T2323" s="78" t="str">
        <f t="shared" si="117"/>
        <v>y2_8y</v>
      </c>
      <c r="U2323" s="78" t="str">
        <f>INDEX(Lista!$O$2:$S$206,MATCH('Base data'!T2323,Lista!$P$2:$P$206,0),3)</f>
        <v>Funktioner</v>
      </c>
      <c r="V2323" s="78" t="str">
        <f>INDEX(Lista!$O$2:$S$206,MATCH('Base data'!T2323,Lista!$P$2:$P$206,0),4)</f>
        <v>SF_2_8</v>
      </c>
      <c r="W2323" s="78" t="str">
        <f>INDEX(Lista!$O$2:$S$206,MATCH('Base data'!T2323,Lista!$P$2:$P$206,0),5)</f>
        <v>Funktioner</v>
      </c>
      <c r="X2323" s="214" t="s">
        <v>16772</v>
      </c>
    </row>
    <row r="2324" spans="1:24" ht="32" x14ac:dyDescent="0.2">
      <c r="A2324" s="160">
        <v>9789152302484</v>
      </c>
      <c r="B2324" s="11" t="s">
        <v>389</v>
      </c>
      <c r="C2324" s="11" t="s">
        <v>275</v>
      </c>
      <c r="D2324" s="161" t="s">
        <v>292</v>
      </c>
      <c r="E2324" s="11"/>
      <c r="F2324" s="11" t="s">
        <v>392</v>
      </c>
      <c r="G2324" s="161" t="s">
        <v>428</v>
      </c>
      <c r="H2324" s="11" t="s">
        <v>255</v>
      </c>
      <c r="I2324" s="11">
        <v>4</v>
      </c>
      <c r="J2324" s="11" t="s">
        <v>40</v>
      </c>
      <c r="K2324" s="164" t="s">
        <v>12845</v>
      </c>
      <c r="L2324" s="11" t="s">
        <v>12549</v>
      </c>
      <c r="M2324" s="11" t="str">
        <f t="shared" si="119"/>
        <v>x8x_x8_2x_S_4c</v>
      </c>
      <c r="N2324" s="11" t="str">
        <f t="shared" si="118"/>
        <v>9789152302484-x8x-x8_2x-S-4c</v>
      </c>
      <c r="O2324" s="78" t="s">
        <v>284</v>
      </c>
      <c r="P2324" s="39"/>
      <c r="Q2324" s="55" t="str">
        <f>INDEX(Freelancer!$A$1140:$J$2572,MATCH('Base data'!M2324,Freelancer!$G$1140:$G$2572,0),9)</f>
        <v>I USA mäter man ibland temperaturen med grader Fahrenheit (° F). Man kan omvandla grader Celsius (° C) till grader Fahrenheit genom att dividera temperaturen i grader Celsius med 5, multiplicera resultatet med 9 och därefter lägga till 32. Vid vilken temperatur är det samma värde för Celsiusgrader och Fahrenheitgrader?</v>
      </c>
      <c r="R2324" s="161" t="str">
        <f>IF(INDEX(Freelancer!$A$1140:$J$2572,MATCH('Base data'!M2324,Freelancer!$G$1140:$G$2572,0),10)=0,"",INDEX(Freelancer!$A$1140:$J$2572,MATCH('Base data'!M2324,Freelancer!$G$1140:$G$2572,0),10))</f>
        <v/>
      </c>
      <c r="S2324" s="78" t="s">
        <v>8334</v>
      </c>
      <c r="T2324" s="78" t="str">
        <f t="shared" si="117"/>
        <v>y4_6_2y</v>
      </c>
      <c r="U2324" s="78" t="str">
        <f>INDEX(Lista!$O$2:$S$206,MATCH('Base data'!T2324,Lista!$P$2:$P$206,0),3)</f>
        <v>Geometrienheter - Volym</v>
      </c>
      <c r="V2324" s="78" t="str">
        <f>INDEX(Lista!$O$2:$S$206,MATCH('Base data'!T2324,Lista!$P$2:$P$206,0),4)</f>
        <v>G_4_6</v>
      </c>
      <c r="W2324" s="78" t="str">
        <f>INDEX(Lista!$O$2:$S$206,MATCH('Base data'!T2324,Lista!$P$2:$P$206,0),5)</f>
        <v>Geometrienheter</v>
      </c>
      <c r="X2324" s="214" t="s">
        <v>16772</v>
      </c>
    </row>
    <row r="2325" spans="1:24" ht="32" x14ac:dyDescent="0.2">
      <c r="A2325" s="160">
        <v>9789152302484</v>
      </c>
      <c r="B2325" s="11" t="s">
        <v>389</v>
      </c>
      <c r="C2325" s="11" t="s">
        <v>275</v>
      </c>
      <c r="D2325" s="161" t="s">
        <v>292</v>
      </c>
      <c r="E2325" s="11"/>
      <c r="F2325" s="11" t="s">
        <v>393</v>
      </c>
      <c r="G2325" s="161" t="s">
        <v>256</v>
      </c>
      <c r="H2325" s="11" t="s">
        <v>255</v>
      </c>
      <c r="I2325" s="11">
        <v>1</v>
      </c>
      <c r="J2325" s="11"/>
      <c r="K2325" s="164" t="s">
        <v>12845</v>
      </c>
      <c r="L2325" s="11" t="s">
        <v>12549</v>
      </c>
      <c r="M2325" s="11" t="str">
        <f t="shared" si="119"/>
        <v>x8x_x8_3x_S_1</v>
      </c>
      <c r="N2325" s="11" t="str">
        <f t="shared" si="118"/>
        <v>9789152302484-x8x-x8_3x-S-1</v>
      </c>
      <c r="O2325" s="78" t="s">
        <v>1256</v>
      </c>
      <c r="P2325" s="39"/>
      <c r="Q2325" s="55" t="str">
        <f>INDEX(Freelancer!$A$1140:$J$2572,MATCH('Base data'!M2325,Freelancer!$G$1140:$G$2572,0),9)</f>
        <v>En 2 km lång väg ska beläggas med asfalt. Vägbanan som är 7 meter bred ska täckas med ett 5 cm tjockt asfaltlager. Ungefär hur många lastbilslass asfalt behövs det till vägbeläggningen om varje lastbil lastar ca 8 m3 asfalt?</v>
      </c>
      <c r="R2325" s="161" t="str">
        <f>IF(INDEX(Freelancer!$A$1140:$J$2572,MATCH('Base data'!M2325,Freelancer!$G$1140:$G$2572,0),10)=0,"",INDEX(Freelancer!$A$1140:$J$2572,MATCH('Base data'!M2325,Freelancer!$G$1140:$G$2572,0),10))</f>
        <v/>
      </c>
      <c r="S2325" s="78" t="s">
        <v>8395</v>
      </c>
      <c r="T2325" s="78" t="str">
        <f t="shared" si="117"/>
        <v>y4_22_11y</v>
      </c>
      <c r="U2325" s="78" t="str">
        <f>INDEX(Lista!$O$2:$S$206,MATCH('Base data'!T2325,Lista!$P$2:$P$206,0),3)</f>
        <v>Trigonometri - Sinus, Cosinus &amp; Tangens</v>
      </c>
      <c r="V2325" s="78" t="str">
        <f>INDEX(Lista!$O$2:$S$206,MATCH('Base data'!T2325,Lista!$P$2:$P$206,0),4)</f>
        <v>G_4_22</v>
      </c>
      <c r="W2325" s="78" t="str">
        <f>INDEX(Lista!$O$2:$S$206,MATCH('Base data'!T2325,Lista!$P$2:$P$206,0),5)</f>
        <v>Trigonometri</v>
      </c>
      <c r="X2325" s="214" t="s">
        <v>16772</v>
      </c>
    </row>
    <row r="2326" spans="1:24" ht="32" x14ac:dyDescent="0.2">
      <c r="A2326" s="160">
        <v>9789152302484</v>
      </c>
      <c r="B2326" s="11" t="s">
        <v>389</v>
      </c>
      <c r="C2326" s="11" t="s">
        <v>275</v>
      </c>
      <c r="D2326" s="161" t="s">
        <v>292</v>
      </c>
      <c r="E2326" s="11"/>
      <c r="F2326" s="11" t="s">
        <v>393</v>
      </c>
      <c r="G2326" s="161" t="s">
        <v>256</v>
      </c>
      <c r="H2326" s="11" t="s">
        <v>255</v>
      </c>
      <c r="I2326" s="11">
        <v>2</v>
      </c>
      <c r="J2326" s="11"/>
      <c r="K2326" s="164" t="s">
        <v>12845</v>
      </c>
      <c r="L2326" s="11" t="s">
        <v>12549</v>
      </c>
      <c r="M2326" s="11" t="str">
        <f t="shared" si="119"/>
        <v>x8x_x8_3x_S_2</v>
      </c>
      <c r="N2326" s="11" t="str">
        <f t="shared" si="118"/>
        <v>9789152302484-x8x-x8_3x-S-2</v>
      </c>
      <c r="O2326" s="78" t="s">
        <v>281</v>
      </c>
      <c r="P2326" s="39"/>
      <c r="Q2326" s="55" t="str">
        <f>INDEX(Freelancer!$A$1140:$J$2572,MATCH('Base data'!M2326,Freelancer!$G$1140:$G$2572,0),9)</f>
        <v>En vattentank i form av ett rätblock har måtten 1,0 meter, 2,0 meter och 3,0 meter och innehåller 4,0 m3 vatten. Beroende på hur tanken är vänd, dvs. vilken sidoyta som är bottenyta, så ändras vattendjupet i tanken. Hur högt når vattnet i tanken beroende på hur tanken placeras?</v>
      </c>
      <c r="R2326" s="161" t="str">
        <f>IF(INDEX(Freelancer!$A$1140:$J$2572,MATCH('Base data'!M2326,Freelancer!$G$1140:$G$2572,0),10)=0,"",INDEX(Freelancer!$A$1140:$J$2572,MATCH('Base data'!M2326,Freelancer!$G$1140:$G$2572,0),10))</f>
        <v/>
      </c>
      <c r="S2326" s="78" t="s">
        <v>8360</v>
      </c>
      <c r="T2326" s="78" t="str">
        <f t="shared" si="117"/>
        <v>y3_2_2y</v>
      </c>
      <c r="U2326" s="78" t="str">
        <f>INDEX(Lista!$O$2:$S$206,MATCH('Base data'!T2326,Lista!$P$2:$P$206,0),3)</f>
        <v>Statistik - Diagram &amp; tabeller</v>
      </c>
      <c r="V2326" s="78" t="str">
        <f>INDEX(Lista!$O$2:$S$206,MATCH('Base data'!T2326,Lista!$P$2:$P$206,0),4)</f>
        <v>SS_3_2</v>
      </c>
      <c r="W2326" s="78" t="str">
        <f>INDEX(Lista!$O$2:$S$206,MATCH('Base data'!T2326,Lista!$P$2:$P$206,0),5)</f>
        <v>Statistik</v>
      </c>
      <c r="X2326" s="214" t="s">
        <v>16772</v>
      </c>
    </row>
    <row r="2327" spans="1:24" x14ac:dyDescent="0.2">
      <c r="A2327" s="160">
        <v>9789152302484</v>
      </c>
      <c r="B2327" s="11" t="s">
        <v>389</v>
      </c>
      <c r="C2327" s="11" t="s">
        <v>275</v>
      </c>
      <c r="D2327" s="161" t="s">
        <v>292</v>
      </c>
      <c r="E2327" s="11"/>
      <c r="F2327" s="11" t="s">
        <v>393</v>
      </c>
      <c r="G2327" s="161" t="s">
        <v>256</v>
      </c>
      <c r="H2327" s="11" t="s">
        <v>255</v>
      </c>
      <c r="I2327" s="11">
        <v>3</v>
      </c>
      <c r="J2327" s="11" t="s">
        <v>31</v>
      </c>
      <c r="K2327" s="164" t="s">
        <v>12845</v>
      </c>
      <c r="L2327" s="11" t="s">
        <v>12549</v>
      </c>
      <c r="M2327" s="11" t="str">
        <f t="shared" si="119"/>
        <v>x8x_x8_3x_S_3a</v>
      </c>
      <c r="N2327" s="11" t="str">
        <f t="shared" si="118"/>
        <v>9789152302484-x8x-x8_3x-S-3a</v>
      </c>
      <c r="O2327" s="78" t="s">
        <v>283</v>
      </c>
      <c r="P2327" s="39"/>
      <c r="Q2327" s="55" t="str">
        <f>INDEX(Freelancer!$A$1140:$J$2572,MATCH('Base data'!M2327,Freelancer!$G$1140:$G$2572,0),9)</f>
        <v>Inre diametern i en silverring är 1,1 cm. Ringens tjocklek är 1 mm och bredden är 4 mm. Hur mycket väger ringen? Densiteten för silver är 10,49 g/cm$^3$.</v>
      </c>
      <c r="R2327" s="161" t="str">
        <f>IF(INDEX(Freelancer!$A$1140:$J$2572,MATCH('Base data'!M2327,Freelancer!$G$1140:$G$2572,0),10)=0,"",INDEX(Freelancer!$A$1140:$J$2572,MATCH('Base data'!M2327,Freelancer!$G$1140:$G$2572,0),10))</f>
        <v>MD9_236_1</v>
      </c>
      <c r="S2327" s="78" t="s">
        <v>16698</v>
      </c>
      <c r="T2327" s="78" t="str">
        <f t="shared" si="117"/>
        <v>y1_17_11y</v>
      </c>
      <c r="U2327" s="78" t="str">
        <f>INDEX(Lista!$O$2:$S$206,MATCH('Base data'!T2327,Lista!$P$2:$P$206,0),3)</f>
        <v>Tal - Värdesiffror</v>
      </c>
      <c r="V2327" s="78" t="str">
        <f>INDEX(Lista!$O$2:$S$206,MATCH('Base data'!T2327,Lista!$P$2:$P$206,0),4)</f>
        <v>T_1_17</v>
      </c>
      <c r="W2327" s="78" t="str">
        <f>INDEX(Lista!$O$2:$S$206,MATCH('Base data'!T2327,Lista!$P$2:$P$206,0),5)</f>
        <v>Tal</v>
      </c>
      <c r="X2327" s="214" t="s">
        <v>16772</v>
      </c>
    </row>
    <row r="2328" spans="1:24" ht="32" x14ac:dyDescent="0.2">
      <c r="A2328" s="160">
        <v>9789152302484</v>
      </c>
      <c r="B2328" s="11" t="s">
        <v>389</v>
      </c>
      <c r="C2328" s="11" t="s">
        <v>275</v>
      </c>
      <c r="D2328" s="161" t="s">
        <v>292</v>
      </c>
      <c r="E2328" s="11"/>
      <c r="F2328" s="11" t="s">
        <v>393</v>
      </c>
      <c r="G2328" s="161" t="s">
        <v>256</v>
      </c>
      <c r="H2328" s="11" t="s">
        <v>255</v>
      </c>
      <c r="I2328" s="11">
        <v>3</v>
      </c>
      <c r="J2328" s="11" t="s">
        <v>34</v>
      </c>
      <c r="K2328" s="164" t="s">
        <v>12845</v>
      </c>
      <c r="L2328" s="11" t="s">
        <v>12549</v>
      </c>
      <c r="M2328" s="11" t="str">
        <f t="shared" si="119"/>
        <v>x8x_x8_3x_S_3b</v>
      </c>
      <c r="N2328" s="11" t="str">
        <f t="shared" si="118"/>
        <v>9789152302484-x8x-x8_3x-S-3b</v>
      </c>
      <c r="O2328" s="78" t="s">
        <v>443</v>
      </c>
      <c r="P2328" s="39"/>
      <c r="Q2328" s="55" t="str">
        <f>INDEX(Freelancer!$A$1140:$J$2572,MATCH('Base data'!M2328,Freelancer!$G$1140:$G$2572,0),9)</f>
        <v>Inre diametern i en silverring är 1,1 cm. Ringens tjocklek är 1 mm och bredden är 4 mm. Lisa vill förgylla ringen och man lägger på ett lager guld med tjockleken 0,5 mikrometer. Hur mycketguld behövs? Svara i mm$^3$.</v>
      </c>
      <c r="R2328" s="161" t="str">
        <f>IF(INDEX(Freelancer!$A$1140:$J$2572,MATCH('Base data'!M2328,Freelancer!$G$1140:$G$2572,0),10)=0,"",INDEX(Freelancer!$A$1140:$J$2572,MATCH('Base data'!M2328,Freelancer!$G$1140:$G$2572,0),10))</f>
        <v>MD9_236_1</v>
      </c>
      <c r="S2328" s="78" t="s">
        <v>16629</v>
      </c>
      <c r="T2328" s="78" t="str">
        <f t="shared" si="117"/>
        <v>y1_5_3y</v>
      </c>
      <c r="U2328" s="78" t="str">
        <f>INDEX(Lista!$O$2:$S$206,MATCH('Base data'!T2328,Lista!$P$2:$P$206,0),3)</f>
        <v>Ekvationssystem - Linjära ekvationssystem</v>
      </c>
      <c r="V2328" s="78" t="str">
        <f>INDEX(Lista!$O$2:$S$206,MATCH('Base data'!T2328,Lista!$P$2:$P$206,0),4)</f>
        <v>T_1_5</v>
      </c>
      <c r="W2328" s="78" t="str">
        <f>INDEX(Lista!$O$2:$S$206,MATCH('Base data'!T2328,Lista!$P$2:$P$206,0),5)</f>
        <v>Ekvationssystem</v>
      </c>
      <c r="X2328" s="214" t="s">
        <v>16772</v>
      </c>
    </row>
    <row r="2329" spans="1:24" ht="32" x14ac:dyDescent="0.2">
      <c r="A2329" s="160">
        <v>9789152302484</v>
      </c>
      <c r="B2329" s="11" t="s">
        <v>389</v>
      </c>
      <c r="C2329" s="11" t="s">
        <v>275</v>
      </c>
      <c r="D2329" s="161" t="s">
        <v>292</v>
      </c>
      <c r="E2329" s="11"/>
      <c r="F2329" s="11" t="s">
        <v>393</v>
      </c>
      <c r="G2329" s="161" t="s">
        <v>256</v>
      </c>
      <c r="H2329" s="11" t="s">
        <v>255</v>
      </c>
      <c r="I2329" s="11">
        <v>3</v>
      </c>
      <c r="J2329" s="11" t="s">
        <v>40</v>
      </c>
      <c r="K2329" s="164" t="s">
        <v>12845</v>
      </c>
      <c r="L2329" s="11" t="s">
        <v>12549</v>
      </c>
      <c r="M2329" s="11" t="str">
        <f t="shared" si="119"/>
        <v>x8x_x8_3x_S_3c</v>
      </c>
      <c r="N2329" s="11" t="str">
        <f t="shared" si="118"/>
        <v>9789152302484-x8x-x8_3x-S-3c</v>
      </c>
      <c r="O2329" s="78" t="s">
        <v>1059</v>
      </c>
      <c r="P2329" s="39"/>
      <c r="Q2329" s="55" t="str">
        <f>INDEX(Freelancer!$A$1140:$J$2572,MATCH('Base data'!M2329,Freelancer!$G$1140:$G$2572,0),9)</f>
        <v>Inre diametern i en silverring är 1,1 cm. Ringens tjocklek är 1 mm och bredden är 4 mm. Lisa planerar också att tillverka ett smycke i form av en silverkula. Hur många gram silver går det åt till en silverkula med diametern 9 mm?</v>
      </c>
      <c r="R2329" s="161" t="str">
        <f>IF(INDEX(Freelancer!$A$1140:$J$2572,MATCH('Base data'!M2329,Freelancer!$G$1140:$G$2572,0),10)=0,"",INDEX(Freelancer!$A$1140:$J$2572,MATCH('Base data'!M2329,Freelancer!$G$1140:$G$2572,0),10))</f>
        <v>MD9_236_1</v>
      </c>
      <c r="S2329" s="78" t="s">
        <v>16658</v>
      </c>
      <c r="T2329" s="78" t="str">
        <f t="shared" si="117"/>
        <v>y3_2_15y</v>
      </c>
      <c r="U2329" s="78" t="str">
        <f>INDEX(Lista!$O$2:$S$206,MATCH('Base data'!T2329,Lista!$P$2:$P$206,0),3)</f>
        <v>Statistik - Vilseledande statistik</v>
      </c>
      <c r="V2329" s="78" t="str">
        <f>INDEX(Lista!$O$2:$S$206,MATCH('Base data'!T2329,Lista!$P$2:$P$206,0),4)</f>
        <v>SS_3_2</v>
      </c>
      <c r="W2329" s="78" t="str">
        <f>INDEX(Lista!$O$2:$S$206,MATCH('Base data'!T2329,Lista!$P$2:$P$206,0),5)</f>
        <v>Statistik</v>
      </c>
      <c r="X2329" s="214" t="s">
        <v>16772</v>
      </c>
    </row>
    <row r="2330" spans="1:24" ht="32" x14ac:dyDescent="0.2">
      <c r="A2330" s="160">
        <v>9789152302484</v>
      </c>
      <c r="B2330" s="11" t="s">
        <v>389</v>
      </c>
      <c r="C2330" s="11" t="s">
        <v>275</v>
      </c>
      <c r="D2330" s="161" t="s">
        <v>292</v>
      </c>
      <c r="E2330" s="11"/>
      <c r="F2330" s="11" t="s">
        <v>393</v>
      </c>
      <c r="G2330" s="161" t="s">
        <v>256</v>
      </c>
      <c r="H2330" s="11" t="s">
        <v>255</v>
      </c>
      <c r="I2330" s="11">
        <v>4</v>
      </c>
      <c r="J2330" s="11"/>
      <c r="K2330" s="164" t="s">
        <v>12845</v>
      </c>
      <c r="L2330" s="11" t="s">
        <v>12549</v>
      </c>
      <c r="M2330" s="11" t="str">
        <f t="shared" si="119"/>
        <v>x8x_x8_3x_S_4</v>
      </c>
      <c r="N2330" s="11" t="str">
        <f t="shared" si="118"/>
        <v>9789152302484-x8x-x8_3x-S-4</v>
      </c>
      <c r="O2330" s="78" t="s">
        <v>448</v>
      </c>
      <c r="P2330" s="39"/>
      <c r="Q2330" s="55" t="str">
        <f>INDEX(Freelancer!$A$1140:$J$2572,MATCH('Base data'!M2330,Freelancer!$G$1140:$G$2572,0),9)</f>
        <v>En tandkrämstub innehåller 75 ml tandkräm. Anta att Pernilla varje gång trycker ut 2 cm tandkräm när hon borstar tänderna. Tandkrämstuben räcker ca 45 dagar. Pernilla borstar tänderna 2 gånger om dagen. Beräkna innerdiametern av hålet, genom vilket tandkrämen trycks ut.</v>
      </c>
      <c r="R2330" s="161" t="str">
        <f>IF(INDEX(Freelancer!$A$1140:$J$2572,MATCH('Base data'!M2330,Freelancer!$G$1140:$G$2572,0),10)=0,"",INDEX(Freelancer!$A$1140:$J$2572,MATCH('Base data'!M2330,Freelancer!$G$1140:$G$2572,0),10))</f>
        <v/>
      </c>
      <c r="S2330" s="78" t="s">
        <v>16700</v>
      </c>
      <c r="T2330" s="78" t="str">
        <f t="shared" si="117"/>
        <v>y4_11y</v>
      </c>
      <c r="U2330" s="78" t="str">
        <f>INDEX(Lista!$O$2:$S$206,MATCH('Base data'!T2330,Lista!$P$2:$P$206,0),3)</f>
        <v>Koordinatgeometri</v>
      </c>
      <c r="V2330" s="78" t="str">
        <f>INDEX(Lista!$O$2:$S$206,MATCH('Base data'!T2330,Lista!$P$2:$P$206,0),4)</f>
        <v>G_4_11</v>
      </c>
      <c r="W2330" s="78" t="str">
        <f>INDEX(Lista!$O$2:$S$206,MATCH('Base data'!T2330,Lista!$P$2:$P$206,0),5)</f>
        <v>Koordinatgeometri</v>
      </c>
      <c r="X2330" s="214" t="s">
        <v>16772</v>
      </c>
    </row>
    <row r="2331" spans="1:24" x14ac:dyDescent="0.2">
      <c r="A2331" s="160">
        <v>9789152302484</v>
      </c>
      <c r="B2331" s="11" t="s">
        <v>389</v>
      </c>
      <c r="C2331" s="11" t="s">
        <v>275</v>
      </c>
      <c r="D2331" s="161" t="s">
        <v>292</v>
      </c>
      <c r="E2331" s="11"/>
      <c r="F2331" s="11" t="s">
        <v>393</v>
      </c>
      <c r="G2331" s="161" t="s">
        <v>256</v>
      </c>
      <c r="H2331" s="11" t="s">
        <v>255</v>
      </c>
      <c r="I2331" s="11">
        <v>5</v>
      </c>
      <c r="J2331" s="11" t="s">
        <v>31</v>
      </c>
      <c r="K2331" s="164" t="s">
        <v>12845</v>
      </c>
      <c r="L2331" s="11" t="s">
        <v>12549</v>
      </c>
      <c r="M2331" s="11" t="str">
        <f t="shared" si="119"/>
        <v>x8x_x8_3x_S_5a</v>
      </c>
      <c r="N2331" s="11" t="str">
        <f t="shared" si="118"/>
        <v>9789152302484-x8x-x8_3x-S-5a</v>
      </c>
      <c r="O2331" s="78" t="s">
        <v>284</v>
      </c>
      <c r="P2331" s="39"/>
      <c r="Q2331" s="55" t="str">
        <f>INDEX(Freelancer!$A$1140:$J$2572,MATCH('Base data'!M2331,Freelancer!$G$1140:$G$2572,0),9)</f>
        <v>Basytan i pyramid är en kvadrat med sidan 1,0 dm. De fyra trianglarna som utgör sidoytorna i pyramiden är liksidiga. Beräkna pyramidens höjd</v>
      </c>
      <c r="R2331" s="161" t="str">
        <f>IF(INDEX(Freelancer!$A$1140:$J$2572,MATCH('Base data'!M2331,Freelancer!$G$1140:$G$2572,0),10)=0,"",INDEX(Freelancer!$A$1140:$J$2572,MATCH('Base data'!M2331,Freelancer!$G$1140:$G$2572,0),10))</f>
        <v>MD9_236_2</v>
      </c>
      <c r="S2331" s="78" t="s">
        <v>8325</v>
      </c>
      <c r="T2331" s="78" t="str">
        <f t="shared" si="117"/>
        <v>y1_6_4y</v>
      </c>
      <c r="U2331" s="78" t="str">
        <f>INDEX(Lista!$O$2:$S$206,MATCH('Base data'!T2331,Lista!$P$2:$P$206,0),3)</f>
        <v>Enheter - Prefix</v>
      </c>
      <c r="V2331" s="78" t="str">
        <f>INDEX(Lista!$O$2:$S$206,MATCH('Base data'!T2331,Lista!$P$2:$P$206,0),4)</f>
        <v>T_1_6</v>
      </c>
      <c r="W2331" s="78" t="str">
        <f>INDEX(Lista!$O$2:$S$206,MATCH('Base data'!T2331,Lista!$P$2:$P$206,0),5)</f>
        <v>Enheter</v>
      </c>
      <c r="X2331" s="214" t="s">
        <v>16772</v>
      </c>
    </row>
    <row r="2332" spans="1:24" x14ac:dyDescent="0.2">
      <c r="A2332" s="160">
        <v>9789152302484</v>
      </c>
      <c r="B2332" s="11" t="s">
        <v>389</v>
      </c>
      <c r="C2332" s="11" t="s">
        <v>275</v>
      </c>
      <c r="D2332" s="161" t="s">
        <v>292</v>
      </c>
      <c r="E2332" s="11"/>
      <c r="F2332" s="11" t="s">
        <v>393</v>
      </c>
      <c r="G2332" s="161" t="s">
        <v>256</v>
      </c>
      <c r="H2332" s="11" t="s">
        <v>255</v>
      </c>
      <c r="I2332" s="11">
        <v>5</v>
      </c>
      <c r="J2332" s="11" t="s">
        <v>34</v>
      </c>
      <c r="K2332" s="164" t="s">
        <v>12845</v>
      </c>
      <c r="L2332" s="11" t="s">
        <v>12549</v>
      </c>
      <c r="M2332" s="11" t="str">
        <f t="shared" si="119"/>
        <v>x8x_x8_3x_S_5b</v>
      </c>
      <c r="N2332" s="11" t="str">
        <f t="shared" si="118"/>
        <v>9789152302484-x8x-x8_3x-S-5b</v>
      </c>
      <c r="O2332" s="78" t="s">
        <v>1256</v>
      </c>
      <c r="P2332" s="39"/>
      <c r="Q2332" s="55" t="str">
        <f>INDEX(Freelancer!$A$1140:$J$2572,MATCH('Base data'!M2332,Freelancer!$G$1140:$G$2572,0),9)</f>
        <v>Basytan i pyramid är en kvadrat med sidan 1,0 dm. De fyra trianglarna som utgör sidoytorna i pyramiden är liksidiga. Beräkna pyramidens volym</v>
      </c>
      <c r="R2332" s="161" t="str">
        <f>IF(INDEX(Freelancer!$A$1140:$J$2572,MATCH('Base data'!M2332,Freelancer!$G$1140:$G$2572,0),10)=0,"",INDEX(Freelancer!$A$1140:$J$2572,MATCH('Base data'!M2332,Freelancer!$G$1140:$G$2572,0),10))</f>
        <v>MD9_236_2</v>
      </c>
      <c r="S2332" s="78" t="s">
        <v>8344</v>
      </c>
      <c r="T2332" s="78" t="str">
        <f t="shared" si="117"/>
        <v>y1_4_1y</v>
      </c>
      <c r="U2332" s="78" t="str">
        <f>INDEX(Lista!$O$2:$S$206,MATCH('Base data'!T2332,Lista!$P$2:$P$206,0),3)</f>
        <v>Ekvationslösning - Algebraisk lösning</v>
      </c>
      <c r="V2332" s="78" t="str">
        <f>INDEX(Lista!$O$2:$S$206,MATCH('Base data'!T2332,Lista!$P$2:$P$206,0),4)</f>
        <v>T_1_4</v>
      </c>
      <c r="W2332" s="78" t="str">
        <f>INDEX(Lista!$O$2:$S$206,MATCH('Base data'!T2332,Lista!$P$2:$P$206,0),5)</f>
        <v>Ekvationslösning</v>
      </c>
      <c r="X2332" s="214" t="s">
        <v>16772</v>
      </c>
    </row>
    <row r="2333" spans="1:24" x14ac:dyDescent="0.2">
      <c r="A2333" s="160">
        <v>9789152302484</v>
      </c>
      <c r="B2333" s="11" t="s">
        <v>389</v>
      </c>
      <c r="C2333" s="11" t="s">
        <v>275</v>
      </c>
      <c r="D2333" s="161" t="s">
        <v>292</v>
      </c>
      <c r="E2333" s="11"/>
      <c r="F2333" s="11" t="s">
        <v>394</v>
      </c>
      <c r="G2333" s="161" t="s">
        <v>420</v>
      </c>
      <c r="H2333" s="11" t="s">
        <v>255</v>
      </c>
      <c r="I2333" s="11">
        <v>1</v>
      </c>
      <c r="J2333" s="11"/>
      <c r="K2333" s="164" t="s">
        <v>12845</v>
      </c>
      <c r="L2333" s="11" t="s">
        <v>12549</v>
      </c>
      <c r="M2333" s="11" t="str">
        <f t="shared" si="119"/>
        <v>x8x_x8_4x_S_1</v>
      </c>
      <c r="N2333" s="11" t="str">
        <f t="shared" si="118"/>
        <v>9789152302484-x8x-x8_4x-S-1</v>
      </c>
      <c r="O2333" s="78" t="s">
        <v>281</v>
      </c>
      <c r="P2333" s="39"/>
      <c r="Q2333" s="55" t="str">
        <f>INDEX(Freelancer!$A$1140:$J$2572,MATCH('Base data'!M2333,Freelancer!$G$1140:$G$2572,0),9)</f>
        <v>Befolkningen i en by minskade ett år med 20% för att nästa år öka med 20% till 1200 personer. Hur många var de i byn för två år sedan?</v>
      </c>
      <c r="R2333" s="161" t="str">
        <f>IF(INDEX(Freelancer!$A$1140:$J$2572,MATCH('Base data'!M2333,Freelancer!$G$1140:$G$2572,0),10)=0,"",INDEX(Freelancer!$A$1140:$J$2572,MATCH('Base data'!M2333,Freelancer!$G$1140:$G$2572,0),10))</f>
        <v/>
      </c>
      <c r="S2333" s="78" t="s">
        <v>8370</v>
      </c>
      <c r="T2333" s="78" t="str">
        <f t="shared" si="117"/>
        <v>y4_18_5y</v>
      </c>
      <c r="U2333" s="78" t="str">
        <f>INDEX(Lista!$O$2:$S$206,MATCH('Base data'!T2333,Lista!$P$2:$P$206,0),3)</f>
        <v>Satser &amp; bevis - Pythagoras sats</v>
      </c>
      <c r="V2333" s="78" t="str">
        <f>INDEX(Lista!$O$2:$S$206,MATCH('Base data'!T2333,Lista!$P$2:$P$206,0),4)</f>
        <v>G_4_18</v>
      </c>
      <c r="W2333" s="78" t="str">
        <f>INDEX(Lista!$O$2:$S$206,MATCH('Base data'!T2333,Lista!$P$2:$P$206,0),5)</f>
        <v>Satser &amp; bevis</v>
      </c>
      <c r="X2333" s="214" t="s">
        <v>16772</v>
      </c>
    </row>
    <row r="2334" spans="1:24" x14ac:dyDescent="0.2">
      <c r="A2334" s="160">
        <v>9789152302484</v>
      </c>
      <c r="B2334" s="11" t="s">
        <v>389</v>
      </c>
      <c r="C2334" s="11" t="s">
        <v>275</v>
      </c>
      <c r="D2334" s="161" t="s">
        <v>292</v>
      </c>
      <c r="E2334" s="11"/>
      <c r="F2334" s="11" t="s">
        <v>394</v>
      </c>
      <c r="G2334" s="161" t="s">
        <v>420</v>
      </c>
      <c r="H2334" s="11" t="s">
        <v>255</v>
      </c>
      <c r="I2334" s="11">
        <v>2</v>
      </c>
      <c r="J2334" s="11" t="s">
        <v>31</v>
      </c>
      <c r="K2334" s="164" t="s">
        <v>12845</v>
      </c>
      <c r="L2334" s="11" t="s">
        <v>12549</v>
      </c>
      <c r="M2334" s="11" t="str">
        <f t="shared" si="119"/>
        <v>x8x_x8_4x_S_2a</v>
      </c>
      <c r="N2334" s="11" t="str">
        <f t="shared" si="118"/>
        <v>9789152302484-x8x-x8_4x-S-2a</v>
      </c>
      <c r="O2334" s="78" t="s">
        <v>283</v>
      </c>
      <c r="P2334" s="39"/>
      <c r="Q2334" s="55" t="str">
        <f>INDEX(Freelancer!$A$1140:$J$2572,MATCH('Base data'!M2334,Freelancer!$G$1140:$G$2572,0),9)</f>
        <v>Om A är 20% mindre än B, hur många procent större är B än A?</v>
      </c>
      <c r="R2334" s="161" t="str">
        <f>IF(INDEX(Freelancer!$A$1140:$J$2572,MATCH('Base data'!M2334,Freelancer!$G$1140:$G$2572,0),10)=0,"",INDEX(Freelancer!$A$1140:$J$2572,MATCH('Base data'!M2334,Freelancer!$G$1140:$G$2572,0),10))</f>
        <v/>
      </c>
      <c r="S2334" s="78" t="s">
        <v>8341</v>
      </c>
      <c r="T2334" s="78" t="str">
        <f t="shared" si="117"/>
        <v>y1_1y</v>
      </c>
      <c r="U2334" s="78" t="str">
        <f>INDEX(Lista!$O$2:$S$206,MATCH('Base data'!T2334,Lista!$P$2:$P$206,0),3)</f>
        <v>Algebra</v>
      </c>
      <c r="V2334" s="78" t="str">
        <f>INDEX(Lista!$O$2:$S$206,MATCH('Base data'!T2334,Lista!$P$2:$P$206,0),4)</f>
        <v>T_1_1</v>
      </c>
      <c r="W2334" s="78" t="str">
        <f>INDEX(Lista!$O$2:$S$206,MATCH('Base data'!T2334,Lista!$P$2:$P$206,0),5)</f>
        <v>Algebra</v>
      </c>
      <c r="X2334" s="214" t="s">
        <v>16772</v>
      </c>
    </row>
    <row r="2335" spans="1:24" x14ac:dyDescent="0.2">
      <c r="A2335" s="160">
        <v>9789152302484</v>
      </c>
      <c r="B2335" s="11" t="s">
        <v>389</v>
      </c>
      <c r="C2335" s="11" t="s">
        <v>275</v>
      </c>
      <c r="D2335" s="161" t="s">
        <v>292</v>
      </c>
      <c r="E2335" s="11"/>
      <c r="F2335" s="11" t="s">
        <v>394</v>
      </c>
      <c r="G2335" s="161" t="s">
        <v>420</v>
      </c>
      <c r="H2335" s="11" t="s">
        <v>255</v>
      </c>
      <c r="I2335" s="11">
        <v>2</v>
      </c>
      <c r="J2335" s="11" t="s">
        <v>34</v>
      </c>
      <c r="K2335" s="164" t="s">
        <v>12845</v>
      </c>
      <c r="L2335" s="11" t="s">
        <v>12549</v>
      </c>
      <c r="M2335" s="11" t="str">
        <f t="shared" si="119"/>
        <v>x8x_x8_4x_S_2b</v>
      </c>
      <c r="N2335" s="11" t="str">
        <f t="shared" si="118"/>
        <v>9789152302484-x8x-x8_4x-S-2b</v>
      </c>
      <c r="O2335" s="78" t="s">
        <v>443</v>
      </c>
      <c r="P2335" s="39"/>
      <c r="Q2335" s="55" t="str">
        <f>INDEX(Freelancer!$A$1140:$J$2572,MATCH('Base data'!M2335,Freelancer!$G$1140:$G$2572,0),9)</f>
        <v>Om C är 40% större än D, hur många procent mindre är D än C?</v>
      </c>
      <c r="R2335" s="161" t="str">
        <f>IF(INDEX(Freelancer!$A$1140:$J$2572,MATCH('Base data'!M2335,Freelancer!$G$1140:$G$2572,0),10)=0,"",INDEX(Freelancer!$A$1140:$J$2572,MATCH('Base data'!M2335,Freelancer!$G$1140:$G$2572,0),10))</f>
        <v/>
      </c>
      <c r="S2335" s="78" t="s">
        <v>16606</v>
      </c>
      <c r="T2335" s="78" t="str">
        <f t="shared" si="117"/>
        <v>y1_2y</v>
      </c>
      <c r="U2335" s="78" t="str">
        <f>INDEX(Lista!$O$2:$S$206,MATCH('Base data'!T2335,Lista!$P$2:$P$206,0),3)</f>
        <v>Bråk</v>
      </c>
      <c r="V2335" s="78" t="str">
        <f>INDEX(Lista!$O$2:$S$206,MATCH('Base data'!T2335,Lista!$P$2:$P$206,0),4)</f>
        <v>T_1_2</v>
      </c>
      <c r="W2335" s="78" t="str">
        <f>INDEX(Lista!$O$2:$S$206,MATCH('Base data'!T2335,Lista!$P$2:$P$206,0),5)</f>
        <v>Bråk</v>
      </c>
      <c r="X2335" s="214" t="s">
        <v>16772</v>
      </c>
    </row>
    <row r="2336" spans="1:24" x14ac:dyDescent="0.2">
      <c r="A2336" s="160">
        <v>9789152302484</v>
      </c>
      <c r="B2336" s="11" t="s">
        <v>389</v>
      </c>
      <c r="C2336" s="11" t="s">
        <v>275</v>
      </c>
      <c r="D2336" s="161" t="s">
        <v>292</v>
      </c>
      <c r="E2336" s="11"/>
      <c r="F2336" s="11" t="s">
        <v>394</v>
      </c>
      <c r="G2336" s="161" t="s">
        <v>420</v>
      </c>
      <c r="H2336" s="11" t="s">
        <v>255</v>
      </c>
      <c r="I2336" s="11">
        <v>2</v>
      </c>
      <c r="J2336" s="11" t="s">
        <v>40</v>
      </c>
      <c r="K2336" s="164" t="s">
        <v>12845</v>
      </c>
      <c r="L2336" s="11" t="s">
        <v>12549</v>
      </c>
      <c r="M2336" s="11" t="str">
        <f t="shared" si="119"/>
        <v>x8x_x8_4x_S_2c</v>
      </c>
      <c r="N2336" s="11" t="str">
        <f t="shared" si="118"/>
        <v>9789152302484-x8x-x8_4x-S-2c</v>
      </c>
      <c r="O2336" s="78" t="s">
        <v>1059</v>
      </c>
      <c r="P2336" s="39"/>
      <c r="Q2336" s="55" t="str">
        <f>INDEX(Freelancer!$A$1140:$J$2572,MATCH('Base data'!M2336,Freelancer!$G$1140:$G$2572,0),9)</f>
        <v>B är 80% av A och C är 20% av B. Beräkna $\displaystyle \frac{\textup{A}}{\textup{C}}$.</v>
      </c>
      <c r="R2336" s="161" t="str">
        <f>IF(INDEX(Freelancer!$A$1140:$J$2572,MATCH('Base data'!M2336,Freelancer!$G$1140:$G$2572,0),10)=0,"",INDEX(Freelancer!$A$1140:$J$2572,MATCH('Base data'!M2336,Freelancer!$G$1140:$G$2572,0),10))</f>
        <v/>
      </c>
      <c r="S2336" s="78" t="s">
        <v>8324</v>
      </c>
      <c r="T2336" s="78" t="str">
        <f t="shared" si="117"/>
        <v>y1_12_2y</v>
      </c>
      <c r="U2336" s="78" t="str">
        <f>INDEX(Lista!$O$2:$S$206,MATCH('Base data'!T2336,Lista!$P$2:$P$206,0),3)</f>
        <v>Potenser - Kvadrat &amp; kvadratrötter</v>
      </c>
      <c r="V2336" s="78" t="str">
        <f>INDEX(Lista!$O$2:$S$206,MATCH('Base data'!T2336,Lista!$P$2:$P$206,0),4)</f>
        <v>T_1_12</v>
      </c>
      <c r="W2336" s="78" t="str">
        <f>INDEX(Lista!$O$2:$S$206,MATCH('Base data'!T2336,Lista!$P$2:$P$206,0),5)</f>
        <v>Potenser</v>
      </c>
      <c r="X2336" s="214" t="s">
        <v>16772</v>
      </c>
    </row>
    <row r="2337" spans="1:24" x14ac:dyDescent="0.2">
      <c r="A2337" s="160">
        <v>9789152302484</v>
      </c>
      <c r="B2337" s="11" t="s">
        <v>389</v>
      </c>
      <c r="C2337" s="11" t="s">
        <v>275</v>
      </c>
      <c r="D2337" s="161" t="s">
        <v>292</v>
      </c>
      <c r="E2337" s="11"/>
      <c r="F2337" s="11" t="s">
        <v>394</v>
      </c>
      <c r="G2337" s="161" t="s">
        <v>420</v>
      </c>
      <c r="H2337" s="11" t="s">
        <v>255</v>
      </c>
      <c r="I2337" s="11">
        <v>3</v>
      </c>
      <c r="J2337" s="11"/>
      <c r="K2337" s="164" t="s">
        <v>12845</v>
      </c>
      <c r="L2337" s="11" t="s">
        <v>12549</v>
      </c>
      <c r="M2337" s="11" t="str">
        <f t="shared" si="119"/>
        <v>x8x_x8_4x_S_3</v>
      </c>
      <c r="N2337" s="11" t="str">
        <f t="shared" si="118"/>
        <v>9789152302484-x8x-x8_4x-S-3</v>
      </c>
      <c r="O2337" s="78" t="s">
        <v>448</v>
      </c>
      <c r="P2337" s="39"/>
      <c r="Q2337" s="55" t="str">
        <f>INDEX(Freelancer!$A$1140:$J$2572,MATCH('Base data'!M2337,Freelancer!$G$1140:$G$2572,0),9)</f>
        <v>En varas pris höjs med 30 % och sänks därefter med 10%. Tänk dig att varan i stället först höjs med 10%. Hur ska priset sedan förändras för att varan ska få samma slutpris?</v>
      </c>
      <c r="R2337" s="161" t="str">
        <f>IF(INDEX(Freelancer!$A$1140:$J$2572,MATCH('Base data'!M2337,Freelancer!$G$1140:$G$2572,0),10)=0,"",INDEX(Freelancer!$A$1140:$J$2572,MATCH('Base data'!M2337,Freelancer!$G$1140:$G$2572,0),10))</f>
        <v/>
      </c>
      <c r="S2337" s="78" t="s">
        <v>8337</v>
      </c>
      <c r="T2337" s="78" t="str">
        <f t="shared" si="117"/>
        <v>y4_12_2y</v>
      </c>
      <c r="U2337" s="78" t="str">
        <f>INDEX(Lista!$O$2:$S$206,MATCH('Base data'!T2337,Lista!$P$2:$P$206,0),3)</f>
        <v>Likformighet - Trianglar</v>
      </c>
      <c r="V2337" s="78" t="str">
        <f>INDEX(Lista!$O$2:$S$206,MATCH('Base data'!T2337,Lista!$P$2:$P$206,0),4)</f>
        <v>G_4_12</v>
      </c>
      <c r="W2337" s="78" t="str">
        <f>INDEX(Lista!$O$2:$S$206,MATCH('Base data'!T2337,Lista!$P$2:$P$206,0),5)</f>
        <v>Likformighet</v>
      </c>
      <c r="X2337" s="214" t="s">
        <v>16772</v>
      </c>
    </row>
    <row r="2338" spans="1:24" ht="32" x14ac:dyDescent="0.2">
      <c r="A2338" s="160">
        <v>9789152302484</v>
      </c>
      <c r="B2338" s="11" t="s">
        <v>389</v>
      </c>
      <c r="C2338" s="11" t="s">
        <v>275</v>
      </c>
      <c r="D2338" s="161" t="s">
        <v>292</v>
      </c>
      <c r="E2338" s="11"/>
      <c r="F2338" s="11" t="s">
        <v>394</v>
      </c>
      <c r="G2338" s="161" t="s">
        <v>420</v>
      </c>
      <c r="H2338" s="11" t="s">
        <v>255</v>
      </c>
      <c r="I2338" s="11">
        <v>4</v>
      </c>
      <c r="J2338" s="11"/>
      <c r="K2338" s="164" t="s">
        <v>12845</v>
      </c>
      <c r="L2338" s="11" t="s">
        <v>12549</v>
      </c>
      <c r="M2338" s="11" t="str">
        <f t="shared" si="119"/>
        <v>x8x_x8_4x_S_4</v>
      </c>
      <c r="N2338" s="11" t="str">
        <f t="shared" si="118"/>
        <v>9789152302484-x8x-x8_4x-S-4</v>
      </c>
      <c r="O2338" s="78" t="s">
        <v>284</v>
      </c>
      <c r="P2338" s="39"/>
      <c r="Q2338" s="55" t="str">
        <f>INDEX(Freelancer!$A$1140:$J$2572,MATCH('Base data'!M2338,Freelancer!$G$1140:$G$2572,0),9)</f>
        <v>Leif väger 100 kg och bestämmer sig för att banta. Målet är att gå ner till 90 kg. Problemet är att Leif är en jojobantare. Han går först upp 10% under våren och går ner 10% under hösten. Så håller han på år till år. Kommer Leif någonsin att väga 90 kg? Motivera ditt svar.</v>
      </c>
      <c r="R2338" s="161" t="str">
        <f>IF(INDEX(Freelancer!$A$1140:$J$2572,MATCH('Base data'!M2338,Freelancer!$G$1140:$G$2572,0),10)=0,"",INDEX(Freelancer!$A$1140:$J$2572,MATCH('Base data'!M2338,Freelancer!$G$1140:$G$2572,0),10))</f>
        <v/>
      </c>
      <c r="S2338" s="78" t="s">
        <v>16676</v>
      </c>
      <c r="T2338" s="78" t="str">
        <f t="shared" si="117"/>
        <v>y1_15_6y</v>
      </c>
      <c r="U2338" s="78" t="str">
        <f>INDEX(Lista!$O$2:$S$206,MATCH('Base data'!T2338,Lista!$P$2:$P$206,0),3)</f>
        <v>Räkneregler - Potenser &amp; potenslagar</v>
      </c>
      <c r="V2338" s="78" t="str">
        <f>INDEX(Lista!$O$2:$S$206,MATCH('Base data'!T2338,Lista!$P$2:$P$206,0),4)</f>
        <v>T_1_15</v>
      </c>
      <c r="W2338" s="78" t="str">
        <f>INDEX(Lista!$O$2:$S$206,MATCH('Base data'!T2338,Lista!$P$2:$P$206,0),5)</f>
        <v>Räkneregler</v>
      </c>
      <c r="X2338" s="214" t="s">
        <v>16772</v>
      </c>
    </row>
    <row r="2339" spans="1:24" x14ac:dyDescent="0.2">
      <c r="A2339" s="160">
        <v>9789152302484</v>
      </c>
      <c r="B2339" s="11" t="s">
        <v>389</v>
      </c>
      <c r="C2339" s="11" t="s">
        <v>275</v>
      </c>
      <c r="D2339" s="161" t="s">
        <v>292</v>
      </c>
      <c r="E2339" s="11"/>
      <c r="F2339" s="11" t="s">
        <v>394</v>
      </c>
      <c r="G2339" s="161" t="s">
        <v>420</v>
      </c>
      <c r="H2339" s="11" t="s">
        <v>255</v>
      </c>
      <c r="I2339" s="11">
        <v>5</v>
      </c>
      <c r="J2339" s="11"/>
      <c r="K2339" s="164" t="s">
        <v>12845</v>
      </c>
      <c r="L2339" s="11" t="s">
        <v>12549</v>
      </c>
      <c r="M2339" s="11" t="str">
        <f t="shared" si="119"/>
        <v>x8x_x8_4x_S_5</v>
      </c>
      <c r="N2339" s="11" t="str">
        <f t="shared" si="118"/>
        <v>9789152302484-x8x-x8_4x-S-5</v>
      </c>
      <c r="O2339" s="78" t="s">
        <v>1256</v>
      </c>
      <c r="P2339" s="39"/>
      <c r="Q2339" s="55" t="str">
        <f>INDEX(Freelancer!$A$1140:$J$2572,MATCH('Base data'!M2339,Freelancer!$G$1140:$G$2572,0),9)</f>
        <v>En kvadrats sidor ökas eller minskas med 5%. Hur många procent större är kvadratens största möjliga area jämfört med den minsta möjliga?</v>
      </c>
      <c r="R2339" s="161" t="str">
        <f>IF(INDEX(Freelancer!$A$1140:$J$2572,MATCH('Base data'!M2339,Freelancer!$G$1140:$G$2572,0),10)=0,"",INDEX(Freelancer!$A$1140:$J$2572,MATCH('Base data'!M2339,Freelancer!$G$1140:$G$2572,0),10))</f>
        <v/>
      </c>
      <c r="S2339" s="78" t="s">
        <v>16662</v>
      </c>
      <c r="T2339" s="78" t="str">
        <f t="shared" si="117"/>
        <v>y1_12_5y</v>
      </c>
      <c r="U2339" s="78" t="str">
        <f>INDEX(Lista!$O$2:$S$206,MATCH('Base data'!T2339,Lista!$P$2:$P$206,0),3)</f>
        <v>Potenser - Rationell exponent</v>
      </c>
      <c r="V2339" s="78" t="str">
        <f>INDEX(Lista!$O$2:$S$206,MATCH('Base data'!T2339,Lista!$P$2:$P$206,0),4)</f>
        <v>T_1_12</v>
      </c>
      <c r="W2339" s="78" t="str">
        <f>INDEX(Lista!$O$2:$S$206,MATCH('Base data'!T2339,Lista!$P$2:$P$206,0),5)</f>
        <v>Potenser</v>
      </c>
      <c r="X2339" s="214" t="s">
        <v>16772</v>
      </c>
    </row>
    <row r="2340" spans="1:24" x14ac:dyDescent="0.2">
      <c r="A2340" s="160">
        <v>9789152302484</v>
      </c>
      <c r="B2340" s="11" t="s">
        <v>389</v>
      </c>
      <c r="C2340" s="11" t="s">
        <v>275</v>
      </c>
      <c r="D2340" s="161" t="s">
        <v>292</v>
      </c>
      <c r="E2340" s="11"/>
      <c r="F2340" s="11" t="s">
        <v>394</v>
      </c>
      <c r="G2340" s="161" t="s">
        <v>420</v>
      </c>
      <c r="H2340" s="11" t="s">
        <v>255</v>
      </c>
      <c r="I2340" s="11">
        <v>6</v>
      </c>
      <c r="J2340" s="11"/>
      <c r="K2340" s="164" t="s">
        <v>12845</v>
      </c>
      <c r="L2340" s="11" t="s">
        <v>12549</v>
      </c>
      <c r="M2340" s="11" t="str">
        <f t="shared" si="119"/>
        <v>x8x_x8_4x_S_6</v>
      </c>
      <c r="N2340" s="11" t="str">
        <f t="shared" si="118"/>
        <v>9789152302484-x8x-x8_4x-S-6</v>
      </c>
      <c r="O2340" s="78" t="s">
        <v>281</v>
      </c>
      <c r="P2340" s="39"/>
      <c r="Q2340" s="55" t="str">
        <f>INDEX(Freelancer!$A$1140:$J$2572,MATCH('Base data'!M2340,Freelancer!$G$1140:$G$2572,0),9)</f>
        <v>Figuren visar en likbent rätvinklig triangel. Två av triangelns sidor är delade i tre lika stora delar. Hur stor andel av triangelns area är skuggad?</v>
      </c>
      <c r="R2340" s="161" t="str">
        <f>IF(INDEX(Freelancer!$A$1140:$J$2572,MATCH('Base data'!M2340,Freelancer!$G$1140:$G$2572,0),10)=0,"",INDEX(Freelancer!$A$1140:$J$2572,MATCH('Base data'!M2340,Freelancer!$G$1140:$G$2572,0),10))</f>
        <v>MD9_237_1</v>
      </c>
      <c r="S2340" s="78" t="s">
        <v>8369</v>
      </c>
      <c r="T2340" s="78" t="str">
        <f t="shared" si="117"/>
        <v>y1_12_1y</v>
      </c>
      <c r="U2340" s="78" t="str">
        <f>INDEX(Lista!$O$2:$S$206,MATCH('Base data'!T2340,Lista!$P$2:$P$206,0),3)</f>
        <v>Potenser - 10-potenser</v>
      </c>
      <c r="V2340" s="78" t="str">
        <f>INDEX(Lista!$O$2:$S$206,MATCH('Base data'!T2340,Lista!$P$2:$P$206,0),4)</f>
        <v>T_1_12</v>
      </c>
      <c r="W2340" s="78" t="str">
        <f>INDEX(Lista!$O$2:$S$206,MATCH('Base data'!T2340,Lista!$P$2:$P$206,0),5)</f>
        <v>Potenser</v>
      </c>
      <c r="X2340" s="214" t="s">
        <v>16772</v>
      </c>
    </row>
    <row r="2341" spans="1:24" x14ac:dyDescent="0.2">
      <c r="A2341" s="160">
        <v>9789152302484</v>
      </c>
      <c r="B2341" s="11" t="s">
        <v>389</v>
      </c>
      <c r="C2341" s="11" t="s">
        <v>275</v>
      </c>
      <c r="D2341" s="161" t="s">
        <v>292</v>
      </c>
      <c r="E2341" s="11"/>
      <c r="F2341" s="11" t="s">
        <v>394</v>
      </c>
      <c r="G2341" s="161" t="s">
        <v>420</v>
      </c>
      <c r="H2341" s="11" t="s">
        <v>255</v>
      </c>
      <c r="I2341" s="11">
        <v>7</v>
      </c>
      <c r="J2341" s="11"/>
      <c r="K2341" s="164" t="s">
        <v>12845</v>
      </c>
      <c r="L2341" s="11" t="s">
        <v>12549</v>
      </c>
      <c r="M2341" s="11" t="str">
        <f t="shared" si="119"/>
        <v>x8x_x8_4x_S_7</v>
      </c>
      <c r="N2341" s="11" t="str">
        <f t="shared" si="118"/>
        <v>9789152302484-x8x-x8_4x-S-7</v>
      </c>
      <c r="O2341" s="78" t="s">
        <v>283</v>
      </c>
      <c r="P2341" s="39"/>
      <c r="Q2341" s="55" t="str">
        <f>INDEX(Freelancer!$A$1140:$J$2572,MATCH('Base data'!M2341,Freelancer!$G$1140:$G$2572,0),9)</f>
        <v>Sidan i en kub är lika lång som diametern i en cylinder. Hur många procent längre måste cylinderns höjd vara än kubens sida för att cylindern ska ha samma volym som kuben?</v>
      </c>
      <c r="R2341" s="161" t="str">
        <f>IF(INDEX(Freelancer!$A$1140:$J$2572,MATCH('Base data'!M2341,Freelancer!$G$1140:$G$2572,0),10)=0,"",INDEX(Freelancer!$A$1140:$J$2572,MATCH('Base data'!M2341,Freelancer!$G$1140:$G$2572,0),10))</f>
        <v/>
      </c>
      <c r="S2341" s="78" t="s">
        <v>8346</v>
      </c>
      <c r="T2341" s="78" t="str">
        <f t="shared" si="117"/>
        <v>y2_7y</v>
      </c>
      <c r="U2341" s="78" t="str">
        <f>INDEX(Lista!$O$2:$S$206,MATCH('Base data'!T2341,Lista!$P$2:$P$206,0),3)</f>
        <v>Formler</v>
      </c>
      <c r="V2341" s="78" t="str">
        <f>INDEX(Lista!$O$2:$S$206,MATCH('Base data'!T2341,Lista!$P$2:$P$206,0),4)</f>
        <v>SF_2_7</v>
      </c>
      <c r="W2341" s="78" t="str">
        <f>INDEX(Lista!$O$2:$S$206,MATCH('Base data'!T2341,Lista!$P$2:$P$206,0),5)</f>
        <v>Formler</v>
      </c>
      <c r="X2341" s="214" t="s">
        <v>16772</v>
      </c>
    </row>
    <row r="2342" spans="1:24" x14ac:dyDescent="0.2">
      <c r="A2342" s="160">
        <v>9789152302484</v>
      </c>
      <c r="B2342" s="11" t="s">
        <v>390</v>
      </c>
      <c r="C2342" s="11" t="s">
        <v>276</v>
      </c>
      <c r="D2342" s="161" t="s">
        <v>439</v>
      </c>
      <c r="E2342" s="11"/>
      <c r="F2342" s="161" t="s">
        <v>395</v>
      </c>
      <c r="G2342" s="161" t="s">
        <v>258</v>
      </c>
      <c r="H2342" s="11" t="s">
        <v>259</v>
      </c>
      <c r="I2342" s="11">
        <v>1</v>
      </c>
      <c r="J2342" s="11" t="s">
        <v>31</v>
      </c>
      <c r="K2342" s="164" t="str">
        <f>INDEX(Lista!$H$10:$I$17,MATCH('Base data'!I2342,Lista!$H$10:$H$17,0),2)</f>
        <v>Blå kurs</v>
      </c>
      <c r="L2342" s="11" t="s">
        <v>12548</v>
      </c>
      <c r="M2342" s="11" t="str">
        <f t="shared" si="119"/>
        <v>x9x_x9_1x_L_1a</v>
      </c>
      <c r="N2342" s="11" t="str">
        <f t="shared" si="118"/>
        <v>9789152302484-x9x-x9_1x-L-1a</v>
      </c>
      <c r="O2342" s="78" t="s">
        <v>443</v>
      </c>
      <c r="P2342" s="39"/>
      <c r="Q2342" s="55" t="str">
        <f>INDEX(Freelancer!$A$1140:$J$2572,MATCH('Base data'!M2342,Freelancer!$G$1140:$G$2572,0),9)</f>
        <v>Beräkna utan räknare $12,3 + 5,06$</v>
      </c>
      <c r="R2342" s="161" t="str">
        <f>IF(INDEX(Freelancer!$A$1140:$J$2572,MATCH('Base data'!M2342,Freelancer!$G$1140:$G$2572,0),10)=0,"",INDEX(Freelancer!$A$1140:$J$2572,MATCH('Base data'!M2342,Freelancer!$G$1140:$G$2572,0),10))</f>
        <v/>
      </c>
      <c r="S2342" s="78" t="s">
        <v>16670</v>
      </c>
      <c r="T2342" s="78" t="str">
        <f t="shared" si="117"/>
        <v>y1_19_1y</v>
      </c>
      <c r="U2342" s="78" t="str">
        <f>INDEX(Lista!$O$2:$S$206,MATCH('Base data'!T2342,Lista!$P$2:$P$206,0),3)</f>
        <v>Talsystem - Det romerska talsystemet</v>
      </c>
      <c r="V2342" s="78" t="str">
        <f>INDEX(Lista!$O$2:$S$206,MATCH('Base data'!T2342,Lista!$P$2:$P$206,0),4)</f>
        <v>T_1_19</v>
      </c>
      <c r="W2342" s="78" t="str">
        <f>INDEX(Lista!$O$2:$S$206,MATCH('Base data'!T2342,Lista!$P$2:$P$206,0),5)</f>
        <v>Talsystem</v>
      </c>
      <c r="X2342" s="214" t="s">
        <v>16772</v>
      </c>
    </row>
    <row r="2343" spans="1:24" x14ac:dyDescent="0.2">
      <c r="A2343" s="160">
        <v>9789152302484</v>
      </c>
      <c r="B2343" s="11" t="s">
        <v>390</v>
      </c>
      <c r="C2343" s="11" t="s">
        <v>276</v>
      </c>
      <c r="D2343" s="161" t="s">
        <v>439</v>
      </c>
      <c r="E2343" s="11"/>
      <c r="F2343" s="161" t="s">
        <v>395</v>
      </c>
      <c r="G2343" s="161" t="s">
        <v>258</v>
      </c>
      <c r="H2343" s="11" t="s">
        <v>259</v>
      </c>
      <c r="I2343" s="11">
        <v>1</v>
      </c>
      <c r="J2343" s="11" t="s">
        <v>34</v>
      </c>
      <c r="K2343" s="164" t="str">
        <f>INDEX(Lista!$H$10:$I$17,MATCH('Base data'!I2343,Lista!$H$10:$H$17,0),2)</f>
        <v>Blå kurs</v>
      </c>
      <c r="L2343" s="11" t="s">
        <v>12548</v>
      </c>
      <c r="M2343" s="11" t="str">
        <f t="shared" si="119"/>
        <v>x9x_x9_1x_L_1b</v>
      </c>
      <c r="N2343" s="11" t="str">
        <f t="shared" si="118"/>
        <v>9789152302484-x9x-x9_1x-L-1b</v>
      </c>
      <c r="O2343" s="78" t="s">
        <v>1059</v>
      </c>
      <c r="P2343" s="39"/>
      <c r="Q2343" s="55" t="str">
        <f>INDEX(Freelancer!$A$1140:$J$2572,MATCH('Base data'!M2343,Freelancer!$G$1140:$G$2572,0),9)</f>
        <v>Beräkna utan räknare $76 + 64,3$</v>
      </c>
      <c r="R2343" s="161" t="str">
        <f>IF(INDEX(Freelancer!$A$1140:$J$2572,MATCH('Base data'!M2343,Freelancer!$G$1140:$G$2572,0),10)=0,"",INDEX(Freelancer!$A$1140:$J$2572,MATCH('Base data'!M2343,Freelancer!$G$1140:$G$2572,0),10))</f>
        <v/>
      </c>
      <c r="S2343" s="78" t="s">
        <v>16615</v>
      </c>
      <c r="T2343" s="78" t="str">
        <f t="shared" si="117"/>
        <v>y1_3_8y</v>
      </c>
      <c r="U2343" s="78" t="str">
        <f>INDEX(Lista!$O$2:$S$206,MATCH('Base data'!T2343,Lista!$P$2:$P$206,0),3)</f>
        <v>Ekvationer - Grafritande räknare</v>
      </c>
      <c r="V2343" s="78" t="str">
        <f>INDEX(Lista!$O$2:$S$206,MATCH('Base data'!T2343,Lista!$P$2:$P$206,0),4)</f>
        <v>T_1_3</v>
      </c>
      <c r="W2343" s="78" t="str">
        <f>INDEX(Lista!$O$2:$S$206,MATCH('Base data'!T2343,Lista!$P$2:$P$206,0),5)</f>
        <v>Ekvationer</v>
      </c>
      <c r="X2343" s="214" t="s">
        <v>16772</v>
      </c>
    </row>
    <row r="2344" spans="1:24" x14ac:dyDescent="0.2">
      <c r="A2344" s="160">
        <v>9789152302484</v>
      </c>
      <c r="B2344" s="11" t="s">
        <v>390</v>
      </c>
      <c r="C2344" s="11" t="s">
        <v>276</v>
      </c>
      <c r="D2344" s="161" t="s">
        <v>439</v>
      </c>
      <c r="E2344" s="11"/>
      <c r="F2344" s="161" t="s">
        <v>395</v>
      </c>
      <c r="G2344" s="161" t="s">
        <v>258</v>
      </c>
      <c r="H2344" s="11" t="s">
        <v>259</v>
      </c>
      <c r="I2344" s="11">
        <v>2</v>
      </c>
      <c r="J2344" s="11" t="s">
        <v>31</v>
      </c>
      <c r="K2344" s="164" t="str">
        <f>INDEX(Lista!$H$10:$I$17,MATCH('Base data'!I2344,Lista!$H$10:$H$17,0),2)</f>
        <v>Blå kurs</v>
      </c>
      <c r="L2344" s="11" t="s">
        <v>12548</v>
      </c>
      <c r="M2344" s="11" t="str">
        <f t="shared" si="119"/>
        <v>x9x_x9_1x_L_2a</v>
      </c>
      <c r="N2344" s="11" t="str">
        <f t="shared" si="118"/>
        <v>9789152302484-x9x-x9_1x-L-2a</v>
      </c>
      <c r="O2344" s="78" t="s">
        <v>448</v>
      </c>
      <c r="P2344" s="39"/>
      <c r="Q2344" s="55" t="str">
        <f>INDEX(Freelancer!$A$1140:$J$2572,MATCH('Base data'!M2344,Freelancer!$G$1140:$G$2572,0),9)</f>
        <v>Beräkna differensen av 17 och 3</v>
      </c>
      <c r="R2344" s="161" t="str">
        <f>IF(INDEX(Freelancer!$A$1140:$J$2572,MATCH('Base data'!M2344,Freelancer!$G$1140:$G$2572,0),10)=0,"",INDEX(Freelancer!$A$1140:$J$2572,MATCH('Base data'!M2344,Freelancer!$G$1140:$G$2572,0),10))</f>
        <v/>
      </c>
      <c r="S2344" s="78" t="s">
        <v>8328</v>
      </c>
      <c r="T2344" s="78" t="str">
        <f t="shared" si="117"/>
        <v>y1_6_1y</v>
      </c>
      <c r="U2344" s="78" t="str">
        <f>INDEX(Lista!$O$2:$S$206,MATCH('Base data'!T2344,Lista!$P$2:$P$206,0),3)</f>
        <v>Enheter - Längdenheter</v>
      </c>
      <c r="V2344" s="78" t="str">
        <f>INDEX(Lista!$O$2:$S$206,MATCH('Base data'!T2344,Lista!$P$2:$P$206,0),4)</f>
        <v>T_1_6</v>
      </c>
      <c r="W2344" s="78" t="str">
        <f>INDEX(Lista!$O$2:$S$206,MATCH('Base data'!T2344,Lista!$P$2:$P$206,0),5)</f>
        <v>Enheter</v>
      </c>
      <c r="X2344" s="214" t="s">
        <v>16772</v>
      </c>
    </row>
    <row r="2345" spans="1:24" x14ac:dyDescent="0.2">
      <c r="A2345" s="160">
        <v>9789152302484</v>
      </c>
      <c r="B2345" s="11" t="s">
        <v>390</v>
      </c>
      <c r="C2345" s="11" t="s">
        <v>276</v>
      </c>
      <c r="D2345" s="161" t="s">
        <v>439</v>
      </c>
      <c r="E2345" s="11"/>
      <c r="F2345" s="161" t="s">
        <v>395</v>
      </c>
      <c r="G2345" s="161" t="s">
        <v>258</v>
      </c>
      <c r="H2345" s="11" t="s">
        <v>259</v>
      </c>
      <c r="I2345" s="11">
        <v>2</v>
      </c>
      <c r="J2345" s="11" t="s">
        <v>34</v>
      </c>
      <c r="K2345" s="164" t="str">
        <f>INDEX(Lista!$H$10:$I$17,MATCH('Base data'!I2345,Lista!$H$10:$H$17,0),2)</f>
        <v>Blå kurs</v>
      </c>
      <c r="L2345" s="11" t="s">
        <v>12548</v>
      </c>
      <c r="M2345" s="11" t="str">
        <f t="shared" si="119"/>
        <v>x9x_x9_1x_L_2b</v>
      </c>
      <c r="N2345" s="11" t="str">
        <f t="shared" si="118"/>
        <v>9789152302484-x9x-x9_1x-L-2b</v>
      </c>
      <c r="O2345" s="78" t="s">
        <v>284</v>
      </c>
      <c r="P2345" s="39"/>
      <c r="Q2345" s="55" t="str">
        <f>INDEX(Freelancer!$A$1140:$J$2572,MATCH('Base data'!M2345,Freelancer!$G$1140:$G$2572,0),9)</f>
        <v>Beräkna kvoten av 12 och 4</v>
      </c>
      <c r="R2345" s="161" t="str">
        <f>IF(INDEX(Freelancer!$A$1140:$J$2572,MATCH('Base data'!M2345,Freelancer!$G$1140:$G$2572,0),10)=0,"",INDEX(Freelancer!$A$1140:$J$2572,MATCH('Base data'!M2345,Freelancer!$G$1140:$G$2572,0),10))</f>
        <v/>
      </c>
      <c r="S2345" s="78" t="s">
        <v>8386</v>
      </c>
      <c r="T2345" s="78" t="str">
        <f t="shared" si="117"/>
        <v>y3_1_1y</v>
      </c>
      <c r="U2345" s="78" t="str">
        <f>INDEX(Lista!$O$2:$S$206,MATCH('Base data'!T2345,Lista!$P$2:$P$206,0),3)</f>
        <v>Sannolikhetslära - Beroende händelser</v>
      </c>
      <c r="V2345" s="78" t="str">
        <f>INDEX(Lista!$O$2:$S$206,MATCH('Base data'!T2345,Lista!$P$2:$P$206,0),4)</f>
        <v>SS_3_1</v>
      </c>
      <c r="W2345" s="78" t="str">
        <f>INDEX(Lista!$O$2:$S$206,MATCH('Base data'!T2345,Lista!$P$2:$P$206,0),5)</f>
        <v>Sannolikhetslära</v>
      </c>
      <c r="X2345" s="214" t="s">
        <v>16772</v>
      </c>
    </row>
    <row r="2346" spans="1:24" x14ac:dyDescent="0.2">
      <c r="A2346" s="160">
        <v>9789152302484</v>
      </c>
      <c r="B2346" s="11" t="s">
        <v>390</v>
      </c>
      <c r="C2346" s="11" t="s">
        <v>276</v>
      </c>
      <c r="D2346" s="161" t="s">
        <v>439</v>
      </c>
      <c r="E2346" s="11"/>
      <c r="F2346" s="161" t="s">
        <v>395</v>
      </c>
      <c r="G2346" s="161" t="s">
        <v>258</v>
      </c>
      <c r="H2346" s="11" t="s">
        <v>259</v>
      </c>
      <c r="I2346" s="11">
        <v>2</v>
      </c>
      <c r="J2346" s="11" t="s">
        <v>40</v>
      </c>
      <c r="K2346" s="164" t="str">
        <f>INDEX(Lista!$H$10:$I$17,MATCH('Base data'!I2346,Lista!$H$10:$H$17,0),2)</f>
        <v>Blå kurs</v>
      </c>
      <c r="L2346" s="11" t="s">
        <v>12548</v>
      </c>
      <c r="M2346" s="11" t="str">
        <f t="shared" si="119"/>
        <v>x9x_x9_1x_L_2c</v>
      </c>
      <c r="N2346" s="11" t="str">
        <f t="shared" si="118"/>
        <v>9789152302484-x9x-x9_1x-L-2c</v>
      </c>
      <c r="O2346" s="78" t="s">
        <v>1256</v>
      </c>
      <c r="P2346" s="39"/>
      <c r="Q2346" s="55" t="str">
        <f>INDEX(Freelancer!$A$1140:$J$2572,MATCH('Base data'!M2346,Freelancer!$G$1140:$G$2572,0),9)</f>
        <v>Beräkna summan av 2,6 och 4,03</v>
      </c>
      <c r="R2346" s="161" t="str">
        <f>IF(INDEX(Freelancer!$A$1140:$J$2572,MATCH('Base data'!M2346,Freelancer!$G$1140:$G$2572,0),10)=0,"",INDEX(Freelancer!$A$1140:$J$2572,MATCH('Base data'!M2346,Freelancer!$G$1140:$G$2572,0),10))</f>
        <v/>
      </c>
      <c r="S2346" s="78" t="s">
        <v>8317</v>
      </c>
      <c r="T2346" s="78" t="str">
        <f t="shared" si="117"/>
        <v>y1_18y</v>
      </c>
      <c r="U2346" s="78" t="str">
        <f>INDEX(Lista!$O$2:$S$206,MATCH('Base data'!T2346,Lista!$P$2:$P$206,0),3)</f>
        <v>Talform</v>
      </c>
      <c r="V2346" s="78" t="str">
        <f>INDEX(Lista!$O$2:$S$206,MATCH('Base data'!T2346,Lista!$P$2:$P$206,0),4)</f>
        <v>T_1_18</v>
      </c>
      <c r="W2346" s="78" t="str">
        <f>INDEX(Lista!$O$2:$S$206,MATCH('Base data'!T2346,Lista!$P$2:$P$206,0),5)</f>
        <v>Talform</v>
      </c>
      <c r="X2346" s="214" t="s">
        <v>16772</v>
      </c>
    </row>
    <row r="2347" spans="1:24" x14ac:dyDescent="0.2">
      <c r="A2347" s="160">
        <v>9789152302484</v>
      </c>
      <c r="B2347" s="11" t="s">
        <v>390</v>
      </c>
      <c r="C2347" s="11" t="s">
        <v>276</v>
      </c>
      <c r="D2347" s="161" t="s">
        <v>439</v>
      </c>
      <c r="E2347" s="11"/>
      <c r="F2347" s="161" t="s">
        <v>395</v>
      </c>
      <c r="G2347" s="161" t="s">
        <v>258</v>
      </c>
      <c r="H2347" s="11" t="s">
        <v>259</v>
      </c>
      <c r="I2347" s="11">
        <v>2</v>
      </c>
      <c r="J2347" s="11" t="s">
        <v>66</v>
      </c>
      <c r="K2347" s="164" t="str">
        <f>INDEX(Lista!$H$10:$I$17,MATCH('Base data'!I2347,Lista!$H$10:$H$17,0),2)</f>
        <v>Blå kurs</v>
      </c>
      <c r="L2347" s="11" t="s">
        <v>12548</v>
      </c>
      <c r="M2347" s="11" t="str">
        <f t="shared" si="119"/>
        <v>x9x_x9_1x_L_2d</v>
      </c>
      <c r="N2347" s="11" t="str">
        <f t="shared" si="118"/>
        <v>9789152302484-x9x-x9_1x-L-2d</v>
      </c>
      <c r="O2347" s="78" t="s">
        <v>281</v>
      </c>
      <c r="P2347" s="39"/>
      <c r="Q2347" s="55" t="str">
        <f>INDEX(Freelancer!$A$1140:$J$2572,MATCH('Base data'!M2347,Freelancer!$G$1140:$G$2572,0),9)</f>
        <v>Beräkna produkten av 6 och 7</v>
      </c>
      <c r="R2347" s="161" t="str">
        <f>IF(INDEX(Freelancer!$A$1140:$J$2572,MATCH('Base data'!M2347,Freelancer!$G$1140:$G$2572,0),10)=0,"",INDEX(Freelancer!$A$1140:$J$2572,MATCH('Base data'!M2347,Freelancer!$G$1140:$G$2572,0),10))</f>
        <v/>
      </c>
      <c r="S2347" s="78" t="s">
        <v>16701</v>
      </c>
      <c r="T2347" s="78" t="str">
        <f t="shared" si="117"/>
        <v>y1_12_3y</v>
      </c>
      <c r="U2347" s="78" t="str">
        <f>INDEX(Lista!$O$2:$S$206,MATCH('Base data'!T2347,Lista!$P$2:$P$206,0),3)</f>
        <v>Potenser - Negativ heltalsexponent</v>
      </c>
      <c r="V2347" s="78" t="str">
        <f>INDEX(Lista!$O$2:$S$206,MATCH('Base data'!T2347,Lista!$P$2:$P$206,0),4)</f>
        <v>T_1_12</v>
      </c>
      <c r="W2347" s="78" t="str">
        <f>INDEX(Lista!$O$2:$S$206,MATCH('Base data'!T2347,Lista!$P$2:$P$206,0),5)</f>
        <v>Potenser</v>
      </c>
      <c r="X2347" s="214" t="s">
        <v>16772</v>
      </c>
    </row>
    <row r="2348" spans="1:24" x14ac:dyDescent="0.2">
      <c r="A2348" s="160">
        <v>9789152302484</v>
      </c>
      <c r="B2348" s="11" t="s">
        <v>390</v>
      </c>
      <c r="C2348" s="11" t="s">
        <v>276</v>
      </c>
      <c r="D2348" s="161" t="s">
        <v>439</v>
      </c>
      <c r="E2348" s="11"/>
      <c r="F2348" s="161" t="s">
        <v>395</v>
      </c>
      <c r="G2348" s="161" t="s">
        <v>258</v>
      </c>
      <c r="H2348" s="11" t="s">
        <v>259</v>
      </c>
      <c r="I2348" s="11">
        <v>3</v>
      </c>
      <c r="J2348" s="11" t="s">
        <v>31</v>
      </c>
      <c r="K2348" s="164" t="str">
        <f>INDEX(Lista!$H$10:$I$17,MATCH('Base data'!I2348,Lista!$H$10:$H$17,0),2)</f>
        <v>Grundkurs</v>
      </c>
      <c r="L2348" s="11" t="s">
        <v>12548</v>
      </c>
      <c r="M2348" s="11" t="str">
        <f t="shared" si="119"/>
        <v>x9x_x9_1x_L_3a</v>
      </c>
      <c r="N2348" s="11" t="str">
        <f t="shared" si="118"/>
        <v>9789152302484-x9x-x9_1x-L-3a</v>
      </c>
      <c r="O2348" s="78" t="s">
        <v>283</v>
      </c>
      <c r="P2348" s="39"/>
      <c r="Q2348" s="55" t="str">
        <f>INDEX(Freelancer!$A$1140:$J$2572,MATCH('Base data'!M2348,Freelancer!$G$1140:$G$2572,0),9)</f>
        <v>Skriv med siffror femton tiondelar</v>
      </c>
      <c r="R2348" s="161" t="str">
        <f>IF(INDEX(Freelancer!$A$1140:$J$2572,MATCH('Base data'!M2348,Freelancer!$G$1140:$G$2572,0),10)=0,"",INDEX(Freelancer!$A$1140:$J$2572,MATCH('Base data'!M2348,Freelancer!$G$1140:$G$2572,0),10))</f>
        <v/>
      </c>
      <c r="S2348" s="78" t="s">
        <v>16620</v>
      </c>
      <c r="T2348" s="78" t="str">
        <f t="shared" si="117"/>
        <v>y1_3_14y</v>
      </c>
      <c r="U2348" s="78" t="str">
        <f>INDEX(Lista!$O$2:$S$206,MATCH('Base data'!T2348,Lista!$P$2:$P$206,0),3)</f>
        <v>Ekvationer - Rotekvationer</v>
      </c>
      <c r="V2348" s="78" t="str">
        <f>INDEX(Lista!$O$2:$S$206,MATCH('Base data'!T2348,Lista!$P$2:$P$206,0),4)</f>
        <v>T_1_3</v>
      </c>
      <c r="W2348" s="78" t="str">
        <f>INDEX(Lista!$O$2:$S$206,MATCH('Base data'!T2348,Lista!$P$2:$P$206,0),5)</f>
        <v>Ekvationer</v>
      </c>
      <c r="X2348" s="214" t="s">
        <v>16772</v>
      </c>
    </row>
    <row r="2349" spans="1:24" x14ac:dyDescent="0.2">
      <c r="A2349" s="160">
        <v>9789152302484</v>
      </c>
      <c r="B2349" s="11" t="s">
        <v>390</v>
      </c>
      <c r="C2349" s="11" t="s">
        <v>276</v>
      </c>
      <c r="D2349" s="161" t="s">
        <v>439</v>
      </c>
      <c r="E2349" s="11"/>
      <c r="F2349" s="161" t="s">
        <v>395</v>
      </c>
      <c r="G2349" s="161" t="s">
        <v>258</v>
      </c>
      <c r="H2349" s="11" t="s">
        <v>259</v>
      </c>
      <c r="I2349" s="11">
        <v>3</v>
      </c>
      <c r="J2349" s="11" t="s">
        <v>34</v>
      </c>
      <c r="K2349" s="164" t="str">
        <f>INDEX(Lista!$H$10:$I$17,MATCH('Base data'!I2349,Lista!$H$10:$H$17,0),2)</f>
        <v>Grundkurs</v>
      </c>
      <c r="L2349" s="11" t="s">
        <v>12548</v>
      </c>
      <c r="M2349" s="11" t="str">
        <f t="shared" si="119"/>
        <v>x9x_x9_1x_L_3b</v>
      </c>
      <c r="N2349" s="11" t="str">
        <f t="shared" si="118"/>
        <v>9789152302484-x9x-x9_1x-L-3b</v>
      </c>
      <c r="O2349" s="78" t="s">
        <v>443</v>
      </c>
      <c r="P2349" s="39"/>
      <c r="Q2349" s="55" t="str">
        <f>INDEX(Freelancer!$A$1140:$J$2572,MATCH('Base data'!M2349,Freelancer!$G$1140:$G$2572,0),9)</f>
        <v>Skriv med siffror sextio hundradelar</v>
      </c>
      <c r="R2349" s="161" t="str">
        <f>IF(INDEX(Freelancer!$A$1140:$J$2572,MATCH('Base data'!M2349,Freelancer!$G$1140:$G$2572,0),10)=0,"",INDEX(Freelancer!$A$1140:$J$2572,MATCH('Base data'!M2349,Freelancer!$G$1140:$G$2572,0),10))</f>
        <v/>
      </c>
      <c r="S2349" s="78" t="s">
        <v>8363</v>
      </c>
      <c r="T2349" s="78" t="str">
        <f t="shared" si="117"/>
        <v>y3_1_3y</v>
      </c>
      <c r="U2349" s="78" t="str">
        <f>INDEX(Lista!$O$2:$S$206,MATCH('Base data'!T2349,Lista!$P$2:$P$206,0),3)</f>
        <v>Sannolikhetslära - En händelse (den klassiska sannolikhetsdefinitionen)</v>
      </c>
      <c r="V2349" s="78" t="str">
        <f>INDEX(Lista!$O$2:$S$206,MATCH('Base data'!T2349,Lista!$P$2:$P$206,0),4)</f>
        <v>SS_3_1</v>
      </c>
      <c r="W2349" s="78" t="str">
        <f>INDEX(Lista!$O$2:$S$206,MATCH('Base data'!T2349,Lista!$P$2:$P$206,0),5)</f>
        <v>Sannolikhetslära</v>
      </c>
      <c r="X2349" s="214" t="s">
        <v>16772</v>
      </c>
    </row>
    <row r="2350" spans="1:24" x14ac:dyDescent="0.2">
      <c r="A2350" s="160">
        <v>9789152302484</v>
      </c>
      <c r="B2350" s="11" t="s">
        <v>390</v>
      </c>
      <c r="C2350" s="11" t="s">
        <v>276</v>
      </c>
      <c r="D2350" s="161" t="s">
        <v>439</v>
      </c>
      <c r="E2350" s="11"/>
      <c r="F2350" s="161" t="s">
        <v>395</v>
      </c>
      <c r="G2350" s="161" t="s">
        <v>258</v>
      </c>
      <c r="H2350" s="11" t="s">
        <v>259</v>
      </c>
      <c r="I2350" s="11">
        <v>4</v>
      </c>
      <c r="J2350" s="11"/>
      <c r="K2350" s="164" t="str">
        <f>INDEX(Lista!$H$10:$I$17,MATCH('Base data'!I2350,Lista!$H$10:$H$17,0),2)</f>
        <v>Grundkurs</v>
      </c>
      <c r="L2350" s="11" t="s">
        <v>17333</v>
      </c>
      <c r="M2350" s="11" t="str">
        <f t="shared" si="119"/>
        <v>x9x_x9_1x_L_4</v>
      </c>
      <c r="N2350" s="11" t="str">
        <f t="shared" si="118"/>
        <v>9789152302484-x9x-x9_1x-L-4</v>
      </c>
      <c r="O2350" s="78" t="s">
        <v>1059</v>
      </c>
      <c r="P2350" s="39"/>
      <c r="Q2350" s="55" t="str">
        <f>INDEX(Freelancer!$A$1140:$J$2572,MATCH('Base data'!M2350,Freelancer!$G$1140:$G$2572,0),9)</f>
        <v>Skriv talen i storleksordning med det minsta först.</v>
      </c>
      <c r="R2350" s="161" t="str">
        <f>IF(INDEX(Freelancer!$A$1140:$J$2572,MATCH('Base data'!M2350,Freelancer!$G$1140:$G$2572,0),10)=0,"",INDEX(Freelancer!$A$1140:$J$2572,MATCH('Base data'!M2350,Freelancer!$G$1140:$G$2572,0),10))</f>
        <v>MD9_238_1</v>
      </c>
      <c r="S2350" s="78" t="s">
        <v>16678</v>
      </c>
      <c r="T2350" s="78" t="str">
        <f t="shared" si="117"/>
        <v>y2_19_10y</v>
      </c>
      <c r="U2350" s="78" t="str">
        <f>INDEX(Lista!$O$2:$S$206,MATCH('Base data'!T2350,Lista!$P$2:$P$206,0),3)</f>
        <v>Procent - Promille &amp; ppm</v>
      </c>
      <c r="V2350" s="78" t="str">
        <f>INDEX(Lista!$O$2:$S$206,MATCH('Base data'!T2350,Lista!$P$2:$P$206,0),4)</f>
        <v>SF_2_19</v>
      </c>
      <c r="W2350" s="78" t="str">
        <f>INDEX(Lista!$O$2:$S$206,MATCH('Base data'!T2350,Lista!$P$2:$P$206,0),5)</f>
        <v>Procent</v>
      </c>
      <c r="X2350" s="214" t="s">
        <v>16772</v>
      </c>
    </row>
    <row r="2351" spans="1:24" x14ac:dyDescent="0.2">
      <c r="A2351" s="160">
        <v>9789152302484</v>
      </c>
      <c r="B2351" s="11" t="s">
        <v>390</v>
      </c>
      <c r="C2351" s="11" t="s">
        <v>276</v>
      </c>
      <c r="D2351" s="161" t="s">
        <v>439</v>
      </c>
      <c r="E2351" s="11"/>
      <c r="F2351" s="161" t="s">
        <v>395</v>
      </c>
      <c r="G2351" s="161" t="s">
        <v>258</v>
      </c>
      <c r="H2351" s="11" t="s">
        <v>259</v>
      </c>
      <c r="I2351" s="11">
        <v>5</v>
      </c>
      <c r="J2351" s="11" t="s">
        <v>31</v>
      </c>
      <c r="K2351" s="164" t="str">
        <f>INDEX(Lista!$H$10:$I$17,MATCH('Base data'!I2351,Lista!$H$10:$H$17,0),2)</f>
        <v>Grundkurs</v>
      </c>
      <c r="L2351" s="11" t="s">
        <v>12548</v>
      </c>
      <c r="M2351" s="11" t="str">
        <f t="shared" si="119"/>
        <v>x9x_x9_1x_L_5a</v>
      </c>
      <c r="N2351" s="11" t="str">
        <f t="shared" si="118"/>
        <v>9789152302484-x9x-x9_1x-L-5a</v>
      </c>
      <c r="O2351" s="78" t="s">
        <v>448</v>
      </c>
      <c r="P2351" s="39"/>
      <c r="Q2351" s="55" t="str">
        <f>INDEX(Freelancer!$A$1140:$J$2572,MATCH('Base data'!M2351,Freelancer!$G$1140:$G$2572,0),9)</f>
        <v>Avrunda 178,55 till hundratal</v>
      </c>
      <c r="R2351" s="161" t="str">
        <f>IF(INDEX(Freelancer!$A$1140:$J$2572,MATCH('Base data'!M2351,Freelancer!$G$1140:$G$2572,0),10)=0,"",INDEX(Freelancer!$A$1140:$J$2572,MATCH('Base data'!M2351,Freelancer!$G$1140:$G$2572,0),10))</f>
        <v/>
      </c>
      <c r="S2351" s="78" t="s">
        <v>8378</v>
      </c>
      <c r="T2351" s="78" t="str">
        <f t="shared" si="117"/>
        <v>y1_3y</v>
      </c>
      <c r="U2351" s="78" t="str">
        <f>INDEX(Lista!$O$2:$S$206,MATCH('Base data'!T2351,Lista!$P$2:$P$206,0),3)</f>
        <v>Ekvationer</v>
      </c>
      <c r="V2351" s="78" t="str">
        <f>INDEX(Lista!$O$2:$S$206,MATCH('Base data'!T2351,Lista!$P$2:$P$206,0),4)</f>
        <v>T_1_3</v>
      </c>
      <c r="W2351" s="78" t="str">
        <f>INDEX(Lista!$O$2:$S$206,MATCH('Base data'!T2351,Lista!$P$2:$P$206,0),5)</f>
        <v>Ekvationer</v>
      </c>
      <c r="X2351" s="214" t="s">
        <v>16772</v>
      </c>
    </row>
    <row r="2352" spans="1:24" x14ac:dyDescent="0.2">
      <c r="A2352" s="160">
        <v>9789152302484</v>
      </c>
      <c r="B2352" s="11" t="s">
        <v>390</v>
      </c>
      <c r="C2352" s="11" t="s">
        <v>276</v>
      </c>
      <c r="D2352" s="161" t="s">
        <v>439</v>
      </c>
      <c r="E2352" s="11"/>
      <c r="F2352" s="161" t="s">
        <v>395</v>
      </c>
      <c r="G2352" s="161" t="s">
        <v>258</v>
      </c>
      <c r="H2352" s="11" t="s">
        <v>259</v>
      </c>
      <c r="I2352" s="11">
        <v>5</v>
      </c>
      <c r="J2352" s="11" t="s">
        <v>34</v>
      </c>
      <c r="K2352" s="164" t="str">
        <f>INDEX(Lista!$H$10:$I$17,MATCH('Base data'!I2352,Lista!$H$10:$H$17,0),2)</f>
        <v>Grundkurs</v>
      </c>
      <c r="L2352" s="11" t="s">
        <v>12548</v>
      </c>
      <c r="M2352" s="11" t="str">
        <f t="shared" si="119"/>
        <v>x9x_x9_1x_L_5b</v>
      </c>
      <c r="N2352" s="11" t="str">
        <f t="shared" si="118"/>
        <v>9789152302484-x9x-x9_1x-L-5b</v>
      </c>
      <c r="O2352" s="78" t="s">
        <v>284</v>
      </c>
      <c r="P2352" s="39"/>
      <c r="Q2352" s="55" t="str">
        <f>INDEX(Freelancer!$A$1140:$J$2572,MATCH('Base data'!M2352,Freelancer!$G$1140:$G$2572,0),9)</f>
        <v>Avrunda 178,55 till tiotal</v>
      </c>
      <c r="R2352" s="161" t="str">
        <f>IF(INDEX(Freelancer!$A$1140:$J$2572,MATCH('Base data'!M2352,Freelancer!$G$1140:$G$2572,0),10)=0,"",INDEX(Freelancer!$A$1140:$J$2572,MATCH('Base data'!M2352,Freelancer!$G$1140:$G$2572,0),10))</f>
        <v/>
      </c>
      <c r="S2352" s="78" t="s">
        <v>16603</v>
      </c>
      <c r="T2352" s="78" t="str">
        <f t="shared" si="117"/>
        <v>y1_11y</v>
      </c>
      <c r="U2352" s="78" t="str">
        <f>INDEX(Lista!$O$2:$S$206,MATCH('Base data'!T2352,Lista!$P$2:$P$206,0),3)</f>
        <v>Polynom</v>
      </c>
      <c r="V2352" s="78" t="str">
        <f>INDEX(Lista!$O$2:$S$206,MATCH('Base data'!T2352,Lista!$P$2:$P$206,0),4)</f>
        <v>T_1_11</v>
      </c>
      <c r="W2352" s="78" t="str">
        <f>INDEX(Lista!$O$2:$S$206,MATCH('Base data'!T2352,Lista!$P$2:$P$206,0),5)</f>
        <v>Polynom</v>
      </c>
      <c r="X2352" s="214" t="s">
        <v>16772</v>
      </c>
    </row>
    <row r="2353" spans="1:24" x14ac:dyDescent="0.2">
      <c r="A2353" s="160">
        <v>9789152302484</v>
      </c>
      <c r="B2353" s="11" t="s">
        <v>390</v>
      </c>
      <c r="C2353" s="11" t="s">
        <v>276</v>
      </c>
      <c r="D2353" s="161" t="s">
        <v>439</v>
      </c>
      <c r="E2353" s="11"/>
      <c r="F2353" s="161" t="s">
        <v>395</v>
      </c>
      <c r="G2353" s="161" t="s">
        <v>258</v>
      </c>
      <c r="H2353" s="11" t="s">
        <v>259</v>
      </c>
      <c r="I2353" s="11">
        <v>5</v>
      </c>
      <c r="J2353" s="11" t="s">
        <v>40</v>
      </c>
      <c r="K2353" s="164" t="str">
        <f>INDEX(Lista!$H$10:$I$17,MATCH('Base data'!I2353,Lista!$H$10:$H$17,0),2)</f>
        <v>Grundkurs</v>
      </c>
      <c r="L2353" s="11" t="s">
        <v>12548</v>
      </c>
      <c r="M2353" s="11" t="str">
        <f t="shared" si="119"/>
        <v>x9x_x9_1x_L_5c</v>
      </c>
      <c r="N2353" s="11" t="str">
        <f t="shared" si="118"/>
        <v>9789152302484-x9x-x9_1x-L-5c</v>
      </c>
      <c r="O2353" s="78" t="s">
        <v>1256</v>
      </c>
      <c r="P2353" s="39"/>
      <c r="Q2353" s="55" t="str">
        <f>INDEX(Freelancer!$A$1140:$J$2572,MATCH('Base data'!M2353,Freelancer!$G$1140:$G$2572,0),9)</f>
        <v>Avrunda 178,55 till ental</v>
      </c>
      <c r="R2353" s="161" t="str">
        <f>IF(INDEX(Freelancer!$A$1140:$J$2572,MATCH('Base data'!M2353,Freelancer!$G$1140:$G$2572,0),10)=0,"",INDEX(Freelancer!$A$1140:$J$2572,MATCH('Base data'!M2353,Freelancer!$G$1140:$G$2572,0),10))</f>
        <v/>
      </c>
      <c r="S2353" s="78" t="s">
        <v>16697</v>
      </c>
      <c r="T2353" s="78" t="str">
        <f t="shared" si="117"/>
        <v>y3_1_7y</v>
      </c>
      <c r="U2353" s="78" t="str">
        <f>INDEX(Lista!$O$2:$S$206,MATCH('Base data'!T2353,Lista!$P$2:$P$206,0),3)</f>
        <v>Sannolikhetslära - Komplementhändelse</v>
      </c>
      <c r="V2353" s="78" t="str">
        <f>INDEX(Lista!$O$2:$S$206,MATCH('Base data'!T2353,Lista!$P$2:$P$206,0),4)</f>
        <v>SS_3_1</v>
      </c>
      <c r="W2353" s="78" t="str">
        <f>INDEX(Lista!$O$2:$S$206,MATCH('Base data'!T2353,Lista!$P$2:$P$206,0),5)</f>
        <v>Sannolikhetslära</v>
      </c>
      <c r="X2353" s="214" t="s">
        <v>16772</v>
      </c>
    </row>
    <row r="2354" spans="1:24" x14ac:dyDescent="0.2">
      <c r="A2354" s="160">
        <v>9789152302484</v>
      </c>
      <c r="B2354" s="11" t="s">
        <v>390</v>
      </c>
      <c r="C2354" s="11" t="s">
        <v>276</v>
      </c>
      <c r="D2354" s="161" t="s">
        <v>439</v>
      </c>
      <c r="E2354" s="11"/>
      <c r="F2354" s="161" t="s">
        <v>395</v>
      </c>
      <c r="G2354" s="161" t="s">
        <v>258</v>
      </c>
      <c r="H2354" s="11" t="s">
        <v>259</v>
      </c>
      <c r="I2354" s="11">
        <v>6</v>
      </c>
      <c r="J2354" s="11"/>
      <c r="K2354" s="164" t="str">
        <f>INDEX(Lista!$H$10:$I$17,MATCH('Base data'!I2354,Lista!$H$10:$H$17,0),2)</f>
        <v>Grundkurs</v>
      </c>
      <c r="L2354" s="11" t="s">
        <v>17333</v>
      </c>
      <c r="M2354" s="11" t="str">
        <f t="shared" si="119"/>
        <v>x9x_x9_1x_L_6</v>
      </c>
      <c r="N2354" s="11" t="str">
        <f t="shared" si="118"/>
        <v>9789152302484-x9x-x9_1x-L-6</v>
      </c>
      <c r="O2354" s="78" t="s">
        <v>281</v>
      </c>
      <c r="P2354" s="39"/>
      <c r="Q2354" s="55" t="str">
        <f>INDEX(Freelancer!$A$1140:$J$2572,MATCH('Base data'!M2354,Freelancer!$G$1140:$G$2572,0),9)</f>
        <v>I en rätvinklig triangel är en vinkel 35°. Hur många grader är den tredje vinkeln?</v>
      </c>
      <c r="R2354" s="161" t="str">
        <f>IF(INDEX(Freelancer!$A$1140:$J$2572,MATCH('Base data'!M2354,Freelancer!$G$1140:$G$2572,0),10)=0,"",INDEX(Freelancer!$A$1140:$J$2572,MATCH('Base data'!M2354,Freelancer!$G$1140:$G$2572,0),10))</f>
        <v/>
      </c>
      <c r="S2354" s="78" t="s">
        <v>8316</v>
      </c>
      <c r="T2354" s="78" t="str">
        <f t="shared" si="117"/>
        <v>y1_10_3y</v>
      </c>
      <c r="U2354" s="78" t="str">
        <f>INDEX(Lista!$O$2:$S$206,MATCH('Base data'!T2354,Lista!$P$2:$P$206,0),3)</f>
        <v>Räkna med decimaler</v>
      </c>
      <c r="V2354" s="78" t="str">
        <f>INDEX(Lista!$O$2:$S$206,MATCH('Base data'!T2354,Lista!$P$2:$P$206,0),4)</f>
        <v>T_1_10</v>
      </c>
      <c r="W2354" s="78" t="str">
        <f>INDEX(Lista!$O$2:$S$206,MATCH('Base data'!T2354,Lista!$P$2:$P$206,0),5)</f>
        <v>Olika räknemetoder</v>
      </c>
      <c r="X2354" s="214" t="s">
        <v>16772</v>
      </c>
    </row>
    <row r="2355" spans="1:24" x14ac:dyDescent="0.2">
      <c r="A2355" s="160">
        <v>9789152302484</v>
      </c>
      <c r="B2355" s="11" t="s">
        <v>390</v>
      </c>
      <c r="C2355" s="11" t="s">
        <v>276</v>
      </c>
      <c r="D2355" s="161" t="s">
        <v>439</v>
      </c>
      <c r="E2355" s="11"/>
      <c r="F2355" s="161" t="s">
        <v>395</v>
      </c>
      <c r="G2355" s="161" t="s">
        <v>258</v>
      </c>
      <c r="H2355" s="11" t="s">
        <v>259</v>
      </c>
      <c r="I2355" s="11">
        <v>7</v>
      </c>
      <c r="J2355" s="11"/>
      <c r="K2355" s="164" t="str">
        <f>INDEX(Lista!$H$10:$I$17,MATCH('Base data'!I2355,Lista!$H$10:$H$17,0),2)</f>
        <v>Grundkurs</v>
      </c>
      <c r="L2355" s="11" t="s">
        <v>12548</v>
      </c>
      <c r="M2355" s="11" t="str">
        <f t="shared" si="119"/>
        <v>x9x_x9_1x_L_7</v>
      </c>
      <c r="N2355" s="11" t="str">
        <f t="shared" si="118"/>
        <v>9789152302484-x9x-x9_1x-L-7</v>
      </c>
      <c r="O2355" s="78" t="s">
        <v>283</v>
      </c>
      <c r="P2355" s="39"/>
      <c r="Q2355" s="55" t="str">
        <f>INDEX(Freelancer!$A$1140:$J$2572,MATCH('Base data'!M2355,Freelancer!$G$1140:$G$2572,0),9)</f>
        <v>Vad betyder prefixen centi, deci och milli?</v>
      </c>
      <c r="R2355" s="161" t="str">
        <f>IF(INDEX(Freelancer!$A$1140:$J$2572,MATCH('Base data'!M2355,Freelancer!$G$1140:$G$2572,0),10)=0,"",INDEX(Freelancer!$A$1140:$J$2572,MATCH('Base data'!M2355,Freelancer!$G$1140:$G$2572,0),10))</f>
        <v/>
      </c>
      <c r="S2355" s="78" t="s">
        <v>16697</v>
      </c>
      <c r="T2355" s="78" t="str">
        <f t="shared" si="117"/>
        <v>y3_1_7y</v>
      </c>
      <c r="U2355" s="78" t="str">
        <f>INDEX(Lista!$O$2:$S$206,MATCH('Base data'!T2355,Lista!$P$2:$P$206,0),3)</f>
        <v>Sannolikhetslära - Komplementhändelse</v>
      </c>
      <c r="V2355" s="78" t="str">
        <f>INDEX(Lista!$O$2:$S$206,MATCH('Base data'!T2355,Lista!$P$2:$P$206,0),4)</f>
        <v>SS_3_1</v>
      </c>
      <c r="W2355" s="78" t="str">
        <f>INDEX(Lista!$O$2:$S$206,MATCH('Base data'!T2355,Lista!$P$2:$P$206,0),5)</f>
        <v>Sannolikhetslära</v>
      </c>
      <c r="X2355" s="214" t="s">
        <v>16772</v>
      </c>
    </row>
    <row r="2356" spans="1:24" ht="32" x14ac:dyDescent="0.2">
      <c r="A2356" s="160">
        <v>9789152302484</v>
      </c>
      <c r="B2356" s="11" t="s">
        <v>390</v>
      </c>
      <c r="C2356" s="11" t="s">
        <v>276</v>
      </c>
      <c r="D2356" s="161" t="s">
        <v>439</v>
      </c>
      <c r="E2356" s="11"/>
      <c r="F2356" s="161" t="s">
        <v>395</v>
      </c>
      <c r="G2356" s="161" t="s">
        <v>258</v>
      </c>
      <c r="H2356" s="11" t="s">
        <v>259</v>
      </c>
      <c r="I2356" s="11">
        <v>8</v>
      </c>
      <c r="J2356" s="11"/>
      <c r="K2356" s="164" t="str">
        <f>INDEX(Lista!$H$10:$I$17,MATCH('Base data'!I2356,Lista!$H$10:$H$17,0),2)</f>
        <v>Röd kurs</v>
      </c>
      <c r="L2356" s="11" t="s">
        <v>12549</v>
      </c>
      <c r="M2356" s="11" t="str">
        <f t="shared" si="119"/>
        <v>x9x_x9_1x_L_8</v>
      </c>
      <c r="N2356" s="11" t="str">
        <f t="shared" si="118"/>
        <v>9789152302484-x9x-x9_1x-L-8</v>
      </c>
      <c r="O2356" s="78" t="s">
        <v>443</v>
      </c>
      <c r="P2356" s="39"/>
      <c r="Q2356" s="55" t="str">
        <f>INDEX(Freelancer!$A$1140:$J$2572,MATCH('Base data'!M2356,Freelancer!$G$1140:$G$2572,0),9)</f>
        <v>Efter franska revolutionen 1789 gjordes ett misslyckat försök att införa decimaltid. Dygnet delades in i 10 decimaltimmar. 1 decimaltimme delades in i 100 decimalminuter. Synnöve åkte Vasaloppet på 6 timmar och 58 minuter. Skriv tiden i decimaltid.</v>
      </c>
      <c r="R2356" s="161" t="str">
        <f>IF(INDEX(Freelancer!$A$1140:$J$2572,MATCH('Base data'!M2356,Freelancer!$G$1140:$G$2572,0),10)=0,"",INDEX(Freelancer!$A$1140:$J$2572,MATCH('Base data'!M2356,Freelancer!$G$1140:$G$2572,0),10))</f>
        <v/>
      </c>
      <c r="S2356" s="78" t="s">
        <v>16658</v>
      </c>
      <c r="T2356" s="78" t="str">
        <f t="shared" si="117"/>
        <v>y3_2_15y</v>
      </c>
      <c r="U2356" s="78" t="str">
        <f>INDEX(Lista!$O$2:$S$206,MATCH('Base data'!T2356,Lista!$P$2:$P$206,0),3)</f>
        <v>Statistik - Vilseledande statistik</v>
      </c>
      <c r="V2356" s="78" t="str">
        <f>INDEX(Lista!$O$2:$S$206,MATCH('Base data'!T2356,Lista!$P$2:$P$206,0),4)</f>
        <v>SS_3_2</v>
      </c>
      <c r="W2356" s="78" t="str">
        <f>INDEX(Lista!$O$2:$S$206,MATCH('Base data'!T2356,Lista!$P$2:$P$206,0),5)</f>
        <v>Statistik</v>
      </c>
      <c r="X2356" s="214" t="s">
        <v>16772</v>
      </c>
    </row>
    <row r="2357" spans="1:24" x14ac:dyDescent="0.2">
      <c r="A2357" s="160">
        <v>9789152302484</v>
      </c>
      <c r="B2357" s="11" t="s">
        <v>390</v>
      </c>
      <c r="C2357" s="11" t="s">
        <v>276</v>
      </c>
      <c r="D2357" s="161" t="s">
        <v>439</v>
      </c>
      <c r="E2357" s="11"/>
      <c r="F2357" s="161" t="s">
        <v>396</v>
      </c>
      <c r="G2357" s="161" t="s">
        <v>260</v>
      </c>
      <c r="H2357" s="11" t="s">
        <v>259</v>
      </c>
      <c r="I2357" s="11">
        <v>1</v>
      </c>
      <c r="J2357" s="11" t="s">
        <v>31</v>
      </c>
      <c r="K2357" s="164" t="str">
        <f>INDEX(Lista!$H$10:$I$17,MATCH('Base data'!I2357,Lista!$H$10:$H$17,0),2)</f>
        <v>Blå kurs</v>
      </c>
      <c r="L2357" s="11" t="s">
        <v>12548</v>
      </c>
      <c r="M2357" s="11" t="str">
        <f t="shared" si="119"/>
        <v>x9x_x9_2x_L_1a</v>
      </c>
      <c r="N2357" s="11" t="str">
        <f t="shared" si="118"/>
        <v>9789152302484-x9x-x9_2x-L-1a</v>
      </c>
      <c r="O2357" s="78" t="s">
        <v>1059</v>
      </c>
      <c r="P2357" s="39"/>
      <c r="Q2357" s="55" t="str">
        <f>INDEX(Freelancer!$A$1140:$J$2572,MATCH('Base data'!M2357,Freelancer!$G$1140:$G$2572,0),9)</f>
        <v>Beräkna utan räknare $9,4 - 5,7$</v>
      </c>
      <c r="R2357" s="161" t="str">
        <f>IF(INDEX(Freelancer!$A$1140:$J$2572,MATCH('Base data'!M2357,Freelancer!$G$1140:$G$2572,0),10)=0,"",INDEX(Freelancer!$A$1140:$J$2572,MATCH('Base data'!M2357,Freelancer!$G$1140:$G$2572,0),10))</f>
        <v/>
      </c>
      <c r="S2357" s="78" t="s">
        <v>16707</v>
      </c>
      <c r="T2357" s="78" t="str">
        <f t="shared" si="117"/>
        <v>y2_19_4y</v>
      </c>
      <c r="U2357" s="78" t="str">
        <f>INDEX(Lista!$O$2:$S$206,MATCH('Base data'!T2357,Lista!$P$2:$P$206,0),3)</f>
        <v>Procent - Index</v>
      </c>
      <c r="V2357" s="78" t="str">
        <f>INDEX(Lista!$O$2:$S$206,MATCH('Base data'!T2357,Lista!$P$2:$P$206,0),4)</f>
        <v>SF_2_19</v>
      </c>
      <c r="W2357" s="78" t="str">
        <f>INDEX(Lista!$O$2:$S$206,MATCH('Base data'!T2357,Lista!$P$2:$P$206,0),5)</f>
        <v>Procent</v>
      </c>
      <c r="X2357" s="214" t="s">
        <v>16772</v>
      </c>
    </row>
    <row r="2358" spans="1:24" x14ac:dyDescent="0.2">
      <c r="A2358" s="160">
        <v>9789152302484</v>
      </c>
      <c r="B2358" s="11" t="s">
        <v>390</v>
      </c>
      <c r="C2358" s="11" t="s">
        <v>276</v>
      </c>
      <c r="D2358" s="161" t="s">
        <v>439</v>
      </c>
      <c r="E2358" s="11"/>
      <c r="F2358" s="161" t="s">
        <v>396</v>
      </c>
      <c r="G2358" s="161" t="s">
        <v>260</v>
      </c>
      <c r="H2358" s="11" t="s">
        <v>259</v>
      </c>
      <c r="I2358" s="11">
        <v>1</v>
      </c>
      <c r="J2358" s="11" t="s">
        <v>34</v>
      </c>
      <c r="K2358" s="164" t="str">
        <f>INDEX(Lista!$H$10:$I$17,MATCH('Base data'!I2358,Lista!$H$10:$H$17,0),2)</f>
        <v>Blå kurs</v>
      </c>
      <c r="L2358" s="11" t="s">
        <v>12548</v>
      </c>
      <c r="M2358" s="11" t="str">
        <f t="shared" si="119"/>
        <v>x9x_x9_2x_L_1b</v>
      </c>
      <c r="N2358" s="11" t="str">
        <f t="shared" si="118"/>
        <v>9789152302484-x9x-x9_2x-L-1b</v>
      </c>
      <c r="O2358" s="78" t="s">
        <v>448</v>
      </c>
      <c r="P2358" s="39"/>
      <c r="Q2358" s="55" t="str">
        <f>INDEX(Freelancer!$A$1140:$J$2572,MATCH('Base data'!M2358,Freelancer!$G$1140:$G$2572,0),9)</f>
        <v>Beräkna utan räknare $15,3 - 4,08$</v>
      </c>
      <c r="R2358" s="161" t="str">
        <f>IF(INDEX(Freelancer!$A$1140:$J$2572,MATCH('Base data'!M2358,Freelancer!$G$1140:$G$2572,0),10)=0,"",INDEX(Freelancer!$A$1140:$J$2572,MATCH('Base data'!M2358,Freelancer!$G$1140:$G$2572,0),10))</f>
        <v/>
      </c>
      <c r="S2358" s="78" t="s">
        <v>8355</v>
      </c>
      <c r="T2358" s="78" t="str">
        <f t="shared" si="117"/>
        <v>y2_14y</v>
      </c>
      <c r="U2358" s="78" t="str">
        <f>INDEX(Lista!$O$2:$S$206,MATCH('Base data'!T2358,Lista!$P$2:$P$206,0),3)</f>
        <v>Koordinatsystem</v>
      </c>
      <c r="V2358" s="78" t="str">
        <f>INDEX(Lista!$O$2:$S$206,MATCH('Base data'!T2358,Lista!$P$2:$P$206,0),4)</f>
        <v>SF_2_14</v>
      </c>
      <c r="W2358" s="78" t="str">
        <f>INDEX(Lista!$O$2:$S$206,MATCH('Base data'!T2358,Lista!$P$2:$P$206,0),5)</f>
        <v>Koordinatsystem</v>
      </c>
      <c r="X2358" s="214" t="s">
        <v>16772</v>
      </c>
    </row>
    <row r="2359" spans="1:24" x14ac:dyDescent="0.2">
      <c r="A2359" s="160">
        <v>9789152302484</v>
      </c>
      <c r="B2359" s="11" t="s">
        <v>390</v>
      </c>
      <c r="C2359" s="11" t="s">
        <v>276</v>
      </c>
      <c r="D2359" s="161" t="s">
        <v>439</v>
      </c>
      <c r="E2359" s="11"/>
      <c r="F2359" s="161" t="s">
        <v>396</v>
      </c>
      <c r="G2359" s="161" t="s">
        <v>260</v>
      </c>
      <c r="H2359" s="11" t="s">
        <v>259</v>
      </c>
      <c r="I2359" s="11">
        <v>1</v>
      </c>
      <c r="J2359" s="11" t="s">
        <v>40</v>
      </c>
      <c r="K2359" s="164" t="str">
        <f>INDEX(Lista!$H$10:$I$17,MATCH('Base data'!I2359,Lista!$H$10:$H$17,0),2)</f>
        <v>Blå kurs</v>
      </c>
      <c r="L2359" s="11" t="s">
        <v>12548</v>
      </c>
      <c r="M2359" s="11" t="str">
        <f t="shared" si="119"/>
        <v>x9x_x9_2x_L_1c</v>
      </c>
      <c r="N2359" s="11" t="str">
        <f t="shared" si="118"/>
        <v>9789152302484-x9x-x9_2x-L-1c</v>
      </c>
      <c r="O2359" s="78" t="s">
        <v>284</v>
      </c>
      <c r="P2359" s="39"/>
      <c r="Q2359" s="55" t="str">
        <f>INDEX(Freelancer!$A$1140:$J$2572,MATCH('Base data'!M2359,Freelancer!$G$1140:$G$2572,0),9)</f>
        <v>Beräkna utan räknare $106 - 43,25$</v>
      </c>
      <c r="R2359" s="161" t="str">
        <f>IF(INDEX(Freelancer!$A$1140:$J$2572,MATCH('Base data'!M2359,Freelancer!$G$1140:$G$2572,0),10)=0,"",INDEX(Freelancer!$A$1140:$J$2572,MATCH('Base data'!M2359,Freelancer!$G$1140:$G$2572,0),10))</f>
        <v/>
      </c>
      <c r="S2359" s="78" t="s">
        <v>8330</v>
      </c>
      <c r="T2359" s="78" t="str">
        <f t="shared" si="117"/>
        <v>y4_24_3y</v>
      </c>
      <c r="U2359" s="78" t="str">
        <f>INDEX(Lista!$O$2:$S$206,MATCH('Base data'!T2359,Lista!$P$2:$P$206,0),3)</f>
        <v>Vinklar - Vinkelsummor</v>
      </c>
      <c r="V2359" s="78" t="str">
        <f>INDEX(Lista!$O$2:$S$206,MATCH('Base data'!T2359,Lista!$P$2:$P$206,0),4)</f>
        <v>G_4_24</v>
      </c>
      <c r="W2359" s="78" t="str">
        <f>INDEX(Lista!$O$2:$S$206,MATCH('Base data'!T2359,Lista!$P$2:$P$206,0),5)</f>
        <v>Vinklar</v>
      </c>
      <c r="X2359" s="214" t="s">
        <v>16772</v>
      </c>
    </row>
    <row r="2360" spans="1:24" x14ac:dyDescent="0.2">
      <c r="A2360" s="160">
        <v>9789152302484</v>
      </c>
      <c r="B2360" s="11" t="s">
        <v>390</v>
      </c>
      <c r="C2360" s="11" t="s">
        <v>276</v>
      </c>
      <c r="D2360" s="161" t="s">
        <v>439</v>
      </c>
      <c r="E2360" s="11"/>
      <c r="F2360" s="161" t="s">
        <v>396</v>
      </c>
      <c r="G2360" s="161" t="s">
        <v>260</v>
      </c>
      <c r="H2360" s="11" t="s">
        <v>259</v>
      </c>
      <c r="I2360" s="11">
        <v>2</v>
      </c>
      <c r="J2360" s="11" t="s">
        <v>31</v>
      </c>
      <c r="K2360" s="164" t="str">
        <f>INDEX(Lista!$H$10:$I$17,MATCH('Base data'!I2360,Lista!$H$10:$H$17,0),2)</f>
        <v>Blå kurs</v>
      </c>
      <c r="L2360" s="11" t="s">
        <v>12548</v>
      </c>
      <c r="M2360" s="11" t="str">
        <f t="shared" si="119"/>
        <v>x9x_x9_2x_L_2a</v>
      </c>
      <c r="N2360" s="11" t="str">
        <f t="shared" si="118"/>
        <v>9789152302484-x9x-x9_2x-L-2a</v>
      </c>
      <c r="O2360" s="78" t="s">
        <v>1256</v>
      </c>
      <c r="P2360" s="39"/>
      <c r="Q2360" s="55" t="str">
        <f>INDEX(Freelancer!$A$1140:$J$2572,MATCH('Base data'!M2360,Freelancer!$G$1140:$G$2572,0),9)</f>
        <v>Avrunda 32,54 till tiotal</v>
      </c>
      <c r="R2360" s="161" t="str">
        <f>IF(INDEX(Freelancer!$A$1140:$J$2572,MATCH('Base data'!M2360,Freelancer!$G$1140:$G$2572,0),10)=0,"",INDEX(Freelancer!$A$1140:$J$2572,MATCH('Base data'!M2360,Freelancer!$G$1140:$G$2572,0),10))</f>
        <v/>
      </c>
      <c r="S2360" s="78" t="s">
        <v>16706</v>
      </c>
      <c r="T2360" s="78" t="str">
        <f t="shared" si="117"/>
        <v>y1_9y</v>
      </c>
      <c r="U2360" s="78" t="str">
        <f>INDEX(Lista!$O$2:$S$206,MATCH('Base data'!T2360,Lista!$P$2:$P$206,0),3)</f>
        <v>Logaritmer</v>
      </c>
      <c r="V2360" s="78" t="str">
        <f>INDEX(Lista!$O$2:$S$206,MATCH('Base data'!T2360,Lista!$P$2:$P$206,0),4)</f>
        <v>T_1_9</v>
      </c>
      <c r="W2360" s="78" t="str">
        <f>INDEX(Lista!$O$2:$S$206,MATCH('Base data'!T2360,Lista!$P$2:$P$206,0),5)</f>
        <v>Logaritmer</v>
      </c>
      <c r="X2360" s="214" t="s">
        <v>16772</v>
      </c>
    </row>
    <row r="2361" spans="1:24" x14ac:dyDescent="0.2">
      <c r="A2361" s="160">
        <v>9789152302484</v>
      </c>
      <c r="B2361" s="11" t="s">
        <v>390</v>
      </c>
      <c r="C2361" s="11" t="s">
        <v>276</v>
      </c>
      <c r="D2361" s="161" t="s">
        <v>439</v>
      </c>
      <c r="E2361" s="11"/>
      <c r="F2361" s="161" t="s">
        <v>396</v>
      </c>
      <c r="G2361" s="161" t="s">
        <v>260</v>
      </c>
      <c r="H2361" s="11" t="s">
        <v>259</v>
      </c>
      <c r="I2361" s="11">
        <v>2</v>
      </c>
      <c r="J2361" s="11" t="s">
        <v>34</v>
      </c>
      <c r="K2361" s="164" t="str">
        <f>INDEX(Lista!$H$10:$I$17,MATCH('Base data'!I2361,Lista!$H$10:$H$17,0),2)</f>
        <v>Blå kurs</v>
      </c>
      <c r="L2361" s="11" t="s">
        <v>12548</v>
      </c>
      <c r="M2361" s="11" t="str">
        <f t="shared" si="119"/>
        <v>x9x_x9_2x_L_2b</v>
      </c>
      <c r="N2361" s="11" t="str">
        <f t="shared" si="118"/>
        <v>9789152302484-x9x-x9_2x-L-2b</v>
      </c>
      <c r="O2361" s="78" t="s">
        <v>281</v>
      </c>
      <c r="P2361" s="39"/>
      <c r="Q2361" s="55" t="str">
        <f>INDEX(Freelancer!$A$1140:$J$2572,MATCH('Base data'!M2361,Freelancer!$G$1140:$G$2572,0),9)</f>
        <v>Avrunda 32,54 till tiondelar</v>
      </c>
      <c r="R2361" s="161" t="str">
        <f>IF(INDEX(Freelancer!$A$1140:$J$2572,MATCH('Base data'!M2361,Freelancer!$G$1140:$G$2572,0),10)=0,"",INDEX(Freelancer!$A$1140:$J$2572,MATCH('Base data'!M2361,Freelancer!$G$1140:$G$2572,0),10))</f>
        <v/>
      </c>
      <c r="S2361" s="78" t="s">
        <v>16655</v>
      </c>
      <c r="T2361" s="78" t="str">
        <f t="shared" si="117"/>
        <v>y1_12y</v>
      </c>
      <c r="U2361" s="78" t="str">
        <f>INDEX(Lista!$O$2:$S$206,MATCH('Base data'!T2361,Lista!$P$2:$P$206,0),3)</f>
        <v>Potenser</v>
      </c>
      <c r="V2361" s="78" t="str">
        <f>INDEX(Lista!$O$2:$S$206,MATCH('Base data'!T2361,Lista!$P$2:$P$206,0),4)</f>
        <v>T_1_12</v>
      </c>
      <c r="W2361" s="78" t="str">
        <f>INDEX(Lista!$O$2:$S$206,MATCH('Base data'!T2361,Lista!$P$2:$P$206,0),5)</f>
        <v>Potenser</v>
      </c>
      <c r="X2361" s="214" t="s">
        <v>16772</v>
      </c>
    </row>
    <row r="2362" spans="1:24" x14ac:dyDescent="0.2">
      <c r="A2362" s="160">
        <v>9789152302484</v>
      </c>
      <c r="B2362" s="11" t="s">
        <v>390</v>
      </c>
      <c r="C2362" s="11" t="s">
        <v>276</v>
      </c>
      <c r="D2362" s="161" t="s">
        <v>439</v>
      </c>
      <c r="E2362" s="11"/>
      <c r="F2362" s="161" t="s">
        <v>396</v>
      </c>
      <c r="G2362" s="161" t="s">
        <v>260</v>
      </c>
      <c r="H2362" s="11" t="s">
        <v>259</v>
      </c>
      <c r="I2362" s="11">
        <v>3</v>
      </c>
      <c r="J2362" s="11" t="s">
        <v>31</v>
      </c>
      <c r="K2362" s="164" t="str">
        <f>INDEX(Lista!$H$10:$I$17,MATCH('Base data'!I2362,Lista!$H$10:$H$17,0),2)</f>
        <v>Grundkurs</v>
      </c>
      <c r="L2362" s="11" t="s">
        <v>12548</v>
      </c>
      <c r="M2362" s="11" t="str">
        <f t="shared" si="119"/>
        <v>x9x_x9_2x_L_3a</v>
      </c>
      <c r="N2362" s="11" t="str">
        <f t="shared" si="118"/>
        <v>9789152302484-x9x-x9_2x-L-3a</v>
      </c>
      <c r="O2362" s="78" t="s">
        <v>283</v>
      </c>
      <c r="P2362" s="39"/>
      <c r="Q2362" s="55" t="str">
        <f>INDEX(Freelancer!$A$1140:$J$2572,MATCH('Base data'!M2362,Freelancer!$G$1140:$G$2572,0),9)</f>
        <v>Lös ekvationen $x + 7 = 49$</v>
      </c>
      <c r="R2362" s="161" t="str">
        <f>IF(INDEX(Freelancer!$A$1140:$J$2572,MATCH('Base data'!M2362,Freelancer!$G$1140:$G$2572,0),10)=0,"",INDEX(Freelancer!$A$1140:$J$2572,MATCH('Base data'!M2362,Freelancer!$G$1140:$G$2572,0),10))</f>
        <v/>
      </c>
      <c r="S2362" s="78" t="s">
        <v>16699</v>
      </c>
      <c r="T2362" s="78" t="str">
        <f t="shared" si="117"/>
        <v>y1_17y</v>
      </c>
      <c r="U2362" s="78" t="str">
        <f>INDEX(Lista!$O$2:$S$206,MATCH('Base data'!T2362,Lista!$P$2:$P$206,0),3)</f>
        <v>Tal</v>
      </c>
      <c r="V2362" s="78" t="str">
        <f>INDEX(Lista!$O$2:$S$206,MATCH('Base data'!T2362,Lista!$P$2:$P$206,0),4)</f>
        <v>T_1_17</v>
      </c>
      <c r="W2362" s="78" t="str">
        <f>INDEX(Lista!$O$2:$S$206,MATCH('Base data'!T2362,Lista!$P$2:$P$206,0),5)</f>
        <v>Tal</v>
      </c>
      <c r="X2362" s="214" t="s">
        <v>16772</v>
      </c>
    </row>
    <row r="2363" spans="1:24" x14ac:dyDescent="0.2">
      <c r="A2363" s="160">
        <v>9789152302484</v>
      </c>
      <c r="B2363" s="11" t="s">
        <v>390</v>
      </c>
      <c r="C2363" s="11" t="s">
        <v>276</v>
      </c>
      <c r="D2363" s="161" t="s">
        <v>439</v>
      </c>
      <c r="E2363" s="11"/>
      <c r="F2363" s="161" t="s">
        <v>396</v>
      </c>
      <c r="G2363" s="161" t="s">
        <v>260</v>
      </c>
      <c r="H2363" s="11" t="s">
        <v>259</v>
      </c>
      <c r="I2363" s="11">
        <v>3</v>
      </c>
      <c r="J2363" s="11" t="s">
        <v>34</v>
      </c>
      <c r="K2363" s="164" t="str">
        <f>INDEX(Lista!$H$10:$I$17,MATCH('Base data'!I2363,Lista!$H$10:$H$17,0),2)</f>
        <v>Grundkurs</v>
      </c>
      <c r="L2363" s="11" t="s">
        <v>12548</v>
      </c>
      <c r="M2363" s="11" t="str">
        <f t="shared" si="119"/>
        <v>x9x_x9_2x_L_3b</v>
      </c>
      <c r="N2363" s="11" t="str">
        <f t="shared" si="118"/>
        <v>9789152302484-x9x-x9_2x-L-3b</v>
      </c>
      <c r="O2363" s="78" t="s">
        <v>443</v>
      </c>
      <c r="P2363" s="39"/>
      <c r="Q2363" s="55" t="str">
        <f>INDEX(Freelancer!$A$1140:$J$2572,MATCH('Base data'!M2363,Freelancer!$G$1140:$G$2572,0),9)</f>
        <v>Lös ekvationen $x - 13 = 67$</v>
      </c>
      <c r="R2363" s="161" t="str">
        <f>IF(INDEX(Freelancer!$A$1140:$J$2572,MATCH('Base data'!M2363,Freelancer!$G$1140:$G$2572,0),10)=0,"",INDEX(Freelancer!$A$1140:$J$2572,MATCH('Base data'!M2363,Freelancer!$G$1140:$G$2572,0),10))</f>
        <v/>
      </c>
      <c r="S2363" s="78" t="s">
        <v>16602</v>
      </c>
      <c r="T2363" s="78" t="str">
        <f t="shared" si="117"/>
        <v>y1_17_2y</v>
      </c>
      <c r="U2363" s="78" t="str">
        <f>INDEX(Lista!$O$2:$S$206,MATCH('Base data'!T2363,Lista!$P$2:$P$206,0),3)</f>
        <v>Tal - Decimaltal</v>
      </c>
      <c r="V2363" s="78" t="str">
        <f>INDEX(Lista!$O$2:$S$206,MATCH('Base data'!T2363,Lista!$P$2:$P$206,0),4)</f>
        <v>T_1_17</v>
      </c>
      <c r="W2363" s="78" t="str">
        <f>INDEX(Lista!$O$2:$S$206,MATCH('Base data'!T2363,Lista!$P$2:$P$206,0),5)</f>
        <v>Tal</v>
      </c>
      <c r="X2363" s="214" t="s">
        <v>16772</v>
      </c>
    </row>
    <row r="2364" spans="1:24" x14ac:dyDescent="0.2">
      <c r="A2364" s="160">
        <v>9789152302484</v>
      </c>
      <c r="B2364" s="11" t="s">
        <v>390</v>
      </c>
      <c r="C2364" s="11" t="s">
        <v>276</v>
      </c>
      <c r="D2364" s="161" t="s">
        <v>439</v>
      </c>
      <c r="E2364" s="11"/>
      <c r="F2364" s="161" t="s">
        <v>396</v>
      </c>
      <c r="G2364" s="161" t="s">
        <v>260</v>
      </c>
      <c r="H2364" s="11" t="s">
        <v>259</v>
      </c>
      <c r="I2364" s="11">
        <v>3</v>
      </c>
      <c r="J2364" s="11" t="s">
        <v>40</v>
      </c>
      <c r="K2364" s="164" t="str">
        <f>INDEX(Lista!$H$10:$I$17,MATCH('Base data'!I2364,Lista!$H$10:$H$17,0),2)</f>
        <v>Grundkurs</v>
      </c>
      <c r="L2364" s="11" t="s">
        <v>12548</v>
      </c>
      <c r="M2364" s="11" t="str">
        <f t="shared" si="119"/>
        <v>x9x_x9_2x_L_3c</v>
      </c>
      <c r="N2364" s="11" t="str">
        <f t="shared" si="118"/>
        <v>9789152302484-x9x-x9_2x-L-3c</v>
      </c>
      <c r="O2364" s="78" t="s">
        <v>1059</v>
      </c>
      <c r="P2364" s="39"/>
      <c r="Q2364" s="55" t="str">
        <f>INDEX(Freelancer!$A$1140:$J$2572,MATCH('Base data'!M2364,Freelancer!$G$1140:$G$2572,0),9)</f>
        <v>Lös ekvationen $2x + 3 = 27$</v>
      </c>
      <c r="R2364" s="161" t="str">
        <f>IF(INDEX(Freelancer!$A$1140:$J$2572,MATCH('Base data'!M2364,Freelancer!$G$1140:$G$2572,0),10)=0,"",INDEX(Freelancer!$A$1140:$J$2572,MATCH('Base data'!M2364,Freelancer!$G$1140:$G$2572,0),10))</f>
        <v/>
      </c>
      <c r="S2364" s="78" t="s">
        <v>16699</v>
      </c>
      <c r="T2364" s="78" t="str">
        <f t="shared" si="117"/>
        <v>y1_17y</v>
      </c>
      <c r="U2364" s="78" t="str">
        <f>INDEX(Lista!$O$2:$S$206,MATCH('Base data'!T2364,Lista!$P$2:$P$206,0),3)</f>
        <v>Tal</v>
      </c>
      <c r="V2364" s="78" t="str">
        <f>INDEX(Lista!$O$2:$S$206,MATCH('Base data'!T2364,Lista!$P$2:$P$206,0),4)</f>
        <v>T_1_17</v>
      </c>
      <c r="W2364" s="78" t="str">
        <f>INDEX(Lista!$O$2:$S$206,MATCH('Base data'!T2364,Lista!$P$2:$P$206,0),5)</f>
        <v>Tal</v>
      </c>
      <c r="X2364" s="214" t="s">
        <v>16772</v>
      </c>
    </row>
    <row r="2365" spans="1:24" x14ac:dyDescent="0.2">
      <c r="A2365" s="160">
        <v>9789152302484</v>
      </c>
      <c r="B2365" s="11" t="s">
        <v>390</v>
      </c>
      <c r="C2365" s="11" t="s">
        <v>276</v>
      </c>
      <c r="D2365" s="161" t="s">
        <v>439</v>
      </c>
      <c r="E2365" s="11"/>
      <c r="F2365" s="161" t="s">
        <v>396</v>
      </c>
      <c r="G2365" s="161" t="s">
        <v>260</v>
      </c>
      <c r="H2365" s="11" t="s">
        <v>259</v>
      </c>
      <c r="I2365" s="11">
        <v>4</v>
      </c>
      <c r="J2365" s="11" t="s">
        <v>31</v>
      </c>
      <c r="K2365" s="164" t="str">
        <f>INDEX(Lista!$H$10:$I$17,MATCH('Base data'!I2365,Lista!$H$10:$H$17,0),2)</f>
        <v>Grundkurs</v>
      </c>
      <c r="L2365" s="11" t="s">
        <v>17333</v>
      </c>
      <c r="M2365" s="11" t="str">
        <f t="shared" si="119"/>
        <v>x9x_x9_2x_L_4a</v>
      </c>
      <c r="N2365" s="11" t="str">
        <f t="shared" si="118"/>
        <v>9789152302484-x9x-x9_2x-L-4a</v>
      </c>
      <c r="O2365" s="78" t="s">
        <v>448</v>
      </c>
      <c r="P2365" s="39"/>
      <c r="Q2365" s="55" t="str">
        <f>INDEX(Freelancer!$A$1140:$J$2572,MATCH('Base data'!M2365,Freelancer!$G$1140:$G$2572,0),9)</f>
        <v>Beräkna $120 - 10 \cdot 3$</v>
      </c>
      <c r="R2365" s="161" t="str">
        <f>IF(INDEX(Freelancer!$A$1140:$J$2572,MATCH('Base data'!M2365,Freelancer!$G$1140:$G$2572,0),10)=0,"",INDEX(Freelancer!$A$1140:$J$2572,MATCH('Base data'!M2365,Freelancer!$G$1140:$G$2572,0),10))</f>
        <v/>
      </c>
      <c r="S2365" s="78" t="s">
        <v>8316</v>
      </c>
      <c r="T2365" s="78" t="str">
        <f t="shared" si="117"/>
        <v>y1_10_3y</v>
      </c>
      <c r="U2365" s="78" t="str">
        <f>INDEX(Lista!$O$2:$S$206,MATCH('Base data'!T2365,Lista!$P$2:$P$206,0),3)</f>
        <v>Räkna med decimaler</v>
      </c>
      <c r="V2365" s="78" t="str">
        <f>INDEX(Lista!$O$2:$S$206,MATCH('Base data'!T2365,Lista!$P$2:$P$206,0),4)</f>
        <v>T_1_10</v>
      </c>
      <c r="W2365" s="78" t="str">
        <f>INDEX(Lista!$O$2:$S$206,MATCH('Base data'!T2365,Lista!$P$2:$P$206,0),5)</f>
        <v>Olika räknemetoder</v>
      </c>
      <c r="X2365" s="214" t="s">
        <v>16772</v>
      </c>
    </row>
    <row r="2366" spans="1:24" x14ac:dyDescent="0.2">
      <c r="A2366" s="160">
        <v>9789152302484</v>
      </c>
      <c r="B2366" s="11" t="s">
        <v>390</v>
      </c>
      <c r="C2366" s="11" t="s">
        <v>276</v>
      </c>
      <c r="D2366" s="161" t="s">
        <v>439</v>
      </c>
      <c r="E2366" s="11"/>
      <c r="F2366" s="161" t="s">
        <v>396</v>
      </c>
      <c r="G2366" s="161" t="s">
        <v>260</v>
      </c>
      <c r="H2366" s="11" t="s">
        <v>259</v>
      </c>
      <c r="I2366" s="11">
        <v>4</v>
      </c>
      <c r="J2366" s="11" t="s">
        <v>34</v>
      </c>
      <c r="K2366" s="164" t="str">
        <f>INDEX(Lista!$H$10:$I$17,MATCH('Base data'!I2366,Lista!$H$10:$H$17,0),2)</f>
        <v>Grundkurs</v>
      </c>
      <c r="L2366" s="11" t="s">
        <v>17333</v>
      </c>
      <c r="M2366" s="11" t="str">
        <f t="shared" si="119"/>
        <v>x9x_x9_2x_L_4b</v>
      </c>
      <c r="N2366" s="11" t="str">
        <f t="shared" si="118"/>
        <v>9789152302484-x9x-x9_2x-L-4b</v>
      </c>
      <c r="O2366" s="78" t="s">
        <v>284</v>
      </c>
      <c r="P2366" s="39"/>
      <c r="Q2366" s="55" t="str">
        <f>INDEX(Freelancer!$A$1140:$J$2572,MATCH('Base data'!M2366,Freelancer!$G$1140:$G$2572,0),9)</f>
        <v>Beräkna $1,5 + 2,5 \cdot 4$</v>
      </c>
      <c r="R2366" s="161" t="str">
        <f>IF(INDEX(Freelancer!$A$1140:$J$2572,MATCH('Base data'!M2366,Freelancer!$G$1140:$G$2572,0),10)=0,"",INDEX(Freelancer!$A$1140:$J$2572,MATCH('Base data'!M2366,Freelancer!$G$1140:$G$2572,0),10))</f>
        <v/>
      </c>
      <c r="S2366" s="78" t="s">
        <v>8322</v>
      </c>
      <c r="T2366" s="78" t="str">
        <f t="shared" ref="T2366:T2429" si="120">"y"&amp;S2366&amp;"y"</f>
        <v>y2_19_2y</v>
      </c>
      <c r="U2366" s="78" t="str">
        <f>INDEX(Lista!$O$2:$S$206,MATCH('Base data'!T2366,Lista!$P$2:$P$206,0),3)</f>
        <v>Procent - Delar av det hela</v>
      </c>
      <c r="V2366" s="78" t="str">
        <f>INDEX(Lista!$O$2:$S$206,MATCH('Base data'!T2366,Lista!$P$2:$P$206,0),4)</f>
        <v>SF_2_19</v>
      </c>
      <c r="W2366" s="78" t="str">
        <f>INDEX(Lista!$O$2:$S$206,MATCH('Base data'!T2366,Lista!$P$2:$P$206,0),5)</f>
        <v>Procent</v>
      </c>
      <c r="X2366" s="214" t="s">
        <v>16772</v>
      </c>
    </row>
    <row r="2367" spans="1:24" x14ac:dyDescent="0.2">
      <c r="A2367" s="160">
        <v>9789152302484</v>
      </c>
      <c r="B2367" s="11" t="s">
        <v>390</v>
      </c>
      <c r="C2367" s="11" t="s">
        <v>276</v>
      </c>
      <c r="D2367" s="161" t="s">
        <v>439</v>
      </c>
      <c r="E2367" s="11"/>
      <c r="F2367" s="161" t="s">
        <v>396</v>
      </c>
      <c r="G2367" s="161" t="s">
        <v>260</v>
      </c>
      <c r="H2367" s="11" t="s">
        <v>259</v>
      </c>
      <c r="I2367" s="11">
        <v>5</v>
      </c>
      <c r="J2367" s="11" t="s">
        <v>31</v>
      </c>
      <c r="K2367" s="164" t="str">
        <f>INDEX(Lista!$H$10:$I$17,MATCH('Base data'!I2367,Lista!$H$10:$H$17,0),2)</f>
        <v>Grundkurs</v>
      </c>
      <c r="L2367" s="11" t="s">
        <v>12548</v>
      </c>
      <c r="M2367" s="11" t="str">
        <f t="shared" si="119"/>
        <v>x9x_x9_2x_L_5a</v>
      </c>
      <c r="N2367" s="11" t="str">
        <f t="shared" si="118"/>
        <v>9789152302484-x9x-x9_2x-L-5a</v>
      </c>
      <c r="O2367" s="78" t="s">
        <v>1256</v>
      </c>
      <c r="P2367" s="39"/>
      <c r="Q2367" s="55" t="str">
        <f>INDEX(Freelancer!$A$1140:$J$2572,MATCH('Base data'!M2367,Freelancer!$G$1140:$G$2572,0),9)</f>
        <v>Vilket eller vilka av talen i rutan är jämnt delbara med 2</v>
      </c>
      <c r="R2367" s="161" t="str">
        <f>IF(INDEX(Freelancer!$A$1140:$J$2572,MATCH('Base data'!M2367,Freelancer!$G$1140:$G$2572,0),10)=0,"",INDEX(Freelancer!$A$1140:$J$2572,MATCH('Base data'!M2367,Freelancer!$G$1140:$G$2572,0),10))</f>
        <v>MD9_239_1</v>
      </c>
      <c r="S2367" s="78" t="s">
        <v>8322</v>
      </c>
      <c r="T2367" s="78" t="str">
        <f t="shared" si="120"/>
        <v>y2_19_2y</v>
      </c>
      <c r="U2367" s="78" t="str">
        <f>INDEX(Lista!$O$2:$S$206,MATCH('Base data'!T2367,Lista!$P$2:$P$206,0),3)</f>
        <v>Procent - Delar av det hela</v>
      </c>
      <c r="V2367" s="78" t="str">
        <f>INDEX(Lista!$O$2:$S$206,MATCH('Base data'!T2367,Lista!$P$2:$P$206,0),4)</f>
        <v>SF_2_19</v>
      </c>
      <c r="W2367" s="78" t="str">
        <f>INDEX(Lista!$O$2:$S$206,MATCH('Base data'!T2367,Lista!$P$2:$P$206,0),5)</f>
        <v>Procent</v>
      </c>
      <c r="X2367" s="214" t="s">
        <v>16772</v>
      </c>
    </row>
    <row r="2368" spans="1:24" x14ac:dyDescent="0.2">
      <c r="A2368" s="160">
        <v>9789152302484</v>
      </c>
      <c r="B2368" s="11" t="s">
        <v>390</v>
      </c>
      <c r="C2368" s="11" t="s">
        <v>276</v>
      </c>
      <c r="D2368" s="161" t="s">
        <v>439</v>
      </c>
      <c r="E2368" s="11"/>
      <c r="F2368" s="161" t="s">
        <v>396</v>
      </c>
      <c r="G2368" s="161" t="s">
        <v>260</v>
      </c>
      <c r="H2368" s="11" t="s">
        <v>259</v>
      </c>
      <c r="I2368" s="11">
        <v>5</v>
      </c>
      <c r="J2368" s="11" t="s">
        <v>34</v>
      </c>
      <c r="K2368" s="164" t="str">
        <f>INDEX(Lista!$H$10:$I$17,MATCH('Base data'!I2368,Lista!$H$10:$H$17,0),2)</f>
        <v>Grundkurs</v>
      </c>
      <c r="L2368" s="11" t="s">
        <v>12548</v>
      </c>
      <c r="M2368" s="11" t="str">
        <f t="shared" si="119"/>
        <v>x9x_x9_2x_L_5b</v>
      </c>
      <c r="N2368" s="11" t="str">
        <f t="shared" si="118"/>
        <v>9789152302484-x9x-x9_2x-L-5b</v>
      </c>
      <c r="O2368" s="78" t="s">
        <v>281</v>
      </c>
      <c r="P2368" s="39"/>
      <c r="Q2368" s="55" t="str">
        <f>INDEX(Freelancer!$A$1140:$J$2572,MATCH('Base data'!M2368,Freelancer!$G$1140:$G$2572,0),9)</f>
        <v>Vilket eller vilka av talen i rutan är jämnt delbara med 3</v>
      </c>
      <c r="R2368" s="161" t="str">
        <f>IF(INDEX(Freelancer!$A$1140:$J$2572,MATCH('Base data'!M2368,Freelancer!$G$1140:$G$2572,0),10)=0,"",INDEX(Freelancer!$A$1140:$J$2572,MATCH('Base data'!M2368,Freelancer!$G$1140:$G$2572,0),10))</f>
        <v>MD9_239_1</v>
      </c>
      <c r="S2368" s="78" t="s">
        <v>8394</v>
      </c>
      <c r="T2368" s="78" t="str">
        <f t="shared" si="120"/>
        <v>y6_2y</v>
      </c>
      <c r="U2368" s="78" t="str">
        <f>INDEX(Lista!$O$2:$S$206,MATCH('Base data'!T2368,Lista!$P$2:$P$206,0),3)</f>
        <v>Problemlösning - Samband &amp; förändring</v>
      </c>
      <c r="V2368" s="78" t="str">
        <f>INDEX(Lista!$O$2:$S$206,MATCH('Base data'!T2368,Lista!$P$2:$P$206,0),4)</f>
        <v>P_6_2</v>
      </c>
      <c r="W2368" s="78" t="str">
        <f>INDEX(Lista!$O$2:$S$206,MATCH('Base data'!T2368,Lista!$P$2:$P$206,0),5)</f>
        <v>Problemlösning - Samband &amp; förändring</v>
      </c>
      <c r="X2368" s="214" t="s">
        <v>16772</v>
      </c>
    </row>
    <row r="2369" spans="1:24" x14ac:dyDescent="0.2">
      <c r="A2369" s="160">
        <v>9789152302484</v>
      </c>
      <c r="B2369" s="11" t="s">
        <v>390</v>
      </c>
      <c r="C2369" s="11" t="s">
        <v>276</v>
      </c>
      <c r="D2369" s="161" t="s">
        <v>439</v>
      </c>
      <c r="E2369" s="11"/>
      <c r="F2369" s="161" t="s">
        <v>396</v>
      </c>
      <c r="G2369" s="161" t="s">
        <v>260</v>
      </c>
      <c r="H2369" s="11" t="s">
        <v>259</v>
      </c>
      <c r="I2369" s="11">
        <v>5</v>
      </c>
      <c r="J2369" s="11" t="s">
        <v>40</v>
      </c>
      <c r="K2369" s="164" t="str">
        <f>INDEX(Lista!$H$10:$I$17,MATCH('Base data'!I2369,Lista!$H$10:$H$17,0),2)</f>
        <v>Grundkurs</v>
      </c>
      <c r="L2369" s="11" t="s">
        <v>12548</v>
      </c>
      <c r="M2369" s="11" t="str">
        <f t="shared" si="119"/>
        <v>x9x_x9_2x_L_5c</v>
      </c>
      <c r="N2369" s="11" t="str">
        <f t="shared" ref="N2369:N2432" si="121">A2369&amp;"-"&amp;B2369&amp;"-"&amp;F2369&amp;"-"&amp;H2369&amp;"-"&amp;I2369&amp;J2369</f>
        <v>9789152302484-x9x-x9_2x-L-5c</v>
      </c>
      <c r="O2369" s="78" t="s">
        <v>283</v>
      </c>
      <c r="P2369" s="39"/>
      <c r="Q2369" s="55" t="str">
        <f>INDEX(Freelancer!$A$1140:$J$2572,MATCH('Base data'!M2369,Freelancer!$G$1140:$G$2572,0),9)</f>
        <v>Vilket eller vilka av talen i rutan är jämnt delbara med 5</v>
      </c>
      <c r="R2369" s="161" t="str">
        <f>IF(INDEX(Freelancer!$A$1140:$J$2572,MATCH('Base data'!M2369,Freelancer!$G$1140:$G$2572,0),10)=0,"",INDEX(Freelancer!$A$1140:$J$2572,MATCH('Base data'!M2369,Freelancer!$G$1140:$G$2572,0),10))</f>
        <v>MD9_239_1</v>
      </c>
      <c r="S2369" s="78" t="s">
        <v>16671</v>
      </c>
      <c r="T2369" s="78" t="str">
        <f t="shared" si="120"/>
        <v>y2_1_1y</v>
      </c>
      <c r="U2369" s="78" t="str">
        <f>INDEX(Lista!$O$2:$S$206,MATCH('Base data'!T2369,Lista!$P$2:$P$206,0),3)</f>
        <v>Andragradsfunktionen - Funktionens graf</v>
      </c>
      <c r="V2369" s="78" t="str">
        <f>INDEX(Lista!$O$2:$S$206,MATCH('Base data'!T2369,Lista!$P$2:$P$206,0),4)</f>
        <v>SF_2_1</v>
      </c>
      <c r="W2369" s="78" t="str">
        <f>INDEX(Lista!$O$2:$S$206,MATCH('Base data'!T2369,Lista!$P$2:$P$206,0),5)</f>
        <v>Andragradsfunktionen</v>
      </c>
      <c r="X2369" s="214" t="s">
        <v>16772</v>
      </c>
    </row>
    <row r="2370" spans="1:24" x14ac:dyDescent="0.2">
      <c r="A2370" s="160">
        <v>9789152302484</v>
      </c>
      <c r="B2370" s="11" t="s">
        <v>390</v>
      </c>
      <c r="C2370" s="11" t="s">
        <v>276</v>
      </c>
      <c r="D2370" s="161" t="s">
        <v>439</v>
      </c>
      <c r="E2370" s="11"/>
      <c r="F2370" s="161" t="s">
        <v>396</v>
      </c>
      <c r="G2370" s="161" t="s">
        <v>260</v>
      </c>
      <c r="H2370" s="11" t="s">
        <v>259</v>
      </c>
      <c r="I2370" s="11">
        <v>6</v>
      </c>
      <c r="J2370" s="11"/>
      <c r="K2370" s="164" t="str">
        <f>INDEX(Lista!$H$10:$I$17,MATCH('Base data'!I2370,Lista!$H$10:$H$17,0),2)</f>
        <v>Grundkurs</v>
      </c>
      <c r="L2370" s="11" t="s">
        <v>17333</v>
      </c>
      <c r="M2370" s="11" t="str">
        <f t="shared" si="119"/>
        <v>x9x_x9_2x_L_6</v>
      </c>
      <c r="N2370" s="11" t="str">
        <f t="shared" si="121"/>
        <v>9789152302484-x9x-x9_2x-L-6</v>
      </c>
      <c r="O2370" s="78" t="s">
        <v>443</v>
      </c>
      <c r="P2370" s="39"/>
      <c r="Q2370" s="55" t="str">
        <f>INDEX(Freelancer!$A$1140:$J$2572,MATCH('Base data'!M2370,Freelancer!$G$1140:$G$2572,0),9)</f>
        <v>Vilka tal är 60 delbart med? Börja med att rita ett faktorträd.</v>
      </c>
      <c r="R2370" s="161" t="str">
        <f>IF(INDEX(Freelancer!$A$1140:$J$2572,MATCH('Base data'!M2370,Freelancer!$G$1140:$G$2572,0),10)=0,"",INDEX(Freelancer!$A$1140:$J$2572,MATCH('Base data'!M2370,Freelancer!$G$1140:$G$2572,0),10))</f>
        <v/>
      </c>
      <c r="S2370" s="78" t="s">
        <v>8390</v>
      </c>
      <c r="T2370" s="78" t="str">
        <f t="shared" si="120"/>
        <v>y6_4y</v>
      </c>
      <c r="U2370" s="78" t="str">
        <f>INDEX(Lista!$O$2:$S$206,MATCH('Base data'!T2370,Lista!$P$2:$P$206,0),3)</f>
        <v>Problemlösning - Taluppfattning, aritmetik &amp; algebra</v>
      </c>
      <c r="V2370" s="78" t="str">
        <f>INDEX(Lista!$O$2:$S$206,MATCH('Base data'!T2370,Lista!$P$2:$P$206,0),4)</f>
        <v>P_6_4</v>
      </c>
      <c r="W2370" s="78" t="str">
        <f>INDEX(Lista!$O$2:$S$206,MATCH('Base data'!T2370,Lista!$P$2:$P$206,0),5)</f>
        <v>Problemlösning - Taluppfattning, aritmetik &amp; algebra</v>
      </c>
      <c r="X2370" s="214" t="s">
        <v>16772</v>
      </c>
    </row>
    <row r="2371" spans="1:24" x14ac:dyDescent="0.2">
      <c r="A2371" s="160">
        <v>9789152302484</v>
      </c>
      <c r="B2371" s="11" t="s">
        <v>390</v>
      </c>
      <c r="C2371" s="11" t="s">
        <v>276</v>
      </c>
      <c r="D2371" s="161" t="s">
        <v>439</v>
      </c>
      <c r="E2371" s="11"/>
      <c r="F2371" s="161" t="s">
        <v>396</v>
      </c>
      <c r="G2371" s="161" t="s">
        <v>260</v>
      </c>
      <c r="H2371" s="11" t="s">
        <v>259</v>
      </c>
      <c r="I2371" s="11">
        <v>7</v>
      </c>
      <c r="J2371" s="11"/>
      <c r="K2371" s="164" t="str">
        <f>INDEX(Lista!$H$10:$I$17,MATCH('Base data'!I2371,Lista!$H$10:$H$17,0),2)</f>
        <v>Grundkurs</v>
      </c>
      <c r="L2371" s="11" t="s">
        <v>12548</v>
      </c>
      <c r="M2371" s="11" t="str">
        <f t="shared" si="119"/>
        <v>x9x_x9_2x_L_7</v>
      </c>
      <c r="N2371" s="11" t="str">
        <f t="shared" si="121"/>
        <v>9789152302484-x9x-x9_2x-L-7</v>
      </c>
      <c r="O2371" s="78" t="s">
        <v>1059</v>
      </c>
      <c r="P2371" s="39"/>
      <c r="Q2371" s="55" t="str">
        <f>INDEX(Freelancer!$A$1140:$J$2572,MATCH('Base data'!M2371,Freelancer!$G$1140:$G$2572,0),9)</f>
        <v>Vilka delbarhetsregler finns det för tal som är delbara med 2, 3, 5 respektive 10?</v>
      </c>
      <c r="R2371" s="161" t="str">
        <f>IF(INDEX(Freelancer!$A$1140:$J$2572,MATCH('Base data'!M2371,Freelancer!$G$1140:$G$2572,0),10)=0,"",INDEX(Freelancer!$A$1140:$J$2572,MATCH('Base data'!M2371,Freelancer!$G$1140:$G$2572,0),10))</f>
        <v/>
      </c>
      <c r="S2371" s="78" t="s">
        <v>8316</v>
      </c>
      <c r="T2371" s="78" t="str">
        <f t="shared" si="120"/>
        <v>y1_10_3y</v>
      </c>
      <c r="U2371" s="78" t="str">
        <f>INDEX(Lista!$O$2:$S$206,MATCH('Base data'!T2371,Lista!$P$2:$P$206,0),3)</f>
        <v>Räkna med decimaler</v>
      </c>
      <c r="V2371" s="78" t="str">
        <f>INDEX(Lista!$O$2:$S$206,MATCH('Base data'!T2371,Lista!$P$2:$P$206,0),4)</f>
        <v>T_1_10</v>
      </c>
      <c r="W2371" s="78" t="str">
        <f>INDEX(Lista!$O$2:$S$206,MATCH('Base data'!T2371,Lista!$P$2:$P$206,0),5)</f>
        <v>Olika räknemetoder</v>
      </c>
      <c r="X2371" s="214" t="s">
        <v>16772</v>
      </c>
    </row>
    <row r="2372" spans="1:24" ht="32" x14ac:dyDescent="0.2">
      <c r="A2372" s="160">
        <v>9789152302484</v>
      </c>
      <c r="B2372" s="11" t="s">
        <v>390</v>
      </c>
      <c r="C2372" s="11" t="s">
        <v>276</v>
      </c>
      <c r="D2372" s="161" t="s">
        <v>439</v>
      </c>
      <c r="E2372" s="11"/>
      <c r="F2372" s="161" t="s">
        <v>396</v>
      </c>
      <c r="G2372" s="161" t="s">
        <v>260</v>
      </c>
      <c r="H2372" s="11" t="s">
        <v>259</v>
      </c>
      <c r="I2372" s="11">
        <v>8</v>
      </c>
      <c r="J2372" s="11" t="s">
        <v>31</v>
      </c>
      <c r="K2372" s="164" t="str">
        <f>INDEX(Lista!$H$10:$I$17,MATCH('Base data'!I2372,Lista!$H$10:$H$17,0),2)</f>
        <v>Röd kurs</v>
      </c>
      <c r="L2372" s="11" t="s">
        <v>12549</v>
      </c>
      <c r="M2372" s="11" t="str">
        <f t="shared" si="119"/>
        <v>x9x_x9_2x_L_8a</v>
      </c>
      <c r="N2372" s="11" t="str">
        <f t="shared" si="121"/>
        <v>9789152302484-x9x-x9_2x-L-8a</v>
      </c>
      <c r="O2372" s="78" t="s">
        <v>448</v>
      </c>
      <c r="P2372" s="39"/>
      <c r="Q2372" s="55" t="str">
        <f>INDEX(Freelancer!$A$1140:$J$2572,MATCH('Base data'!M2372,Freelancer!$G$1140:$G$2572,0),9)</f>
        <v>En symbol som du antagligen inte tidigare har använt inom matematiken är ! som utläses fakultet. 3! utläses ”tre fakultet” och betyder $$1 \cdot 2 \cdot 3 = 6$$ $$4! = 1 \cdot 2 \cdot 3 \cdot 4 = 24$$ Beräkna 5!</v>
      </c>
      <c r="R2372" s="161" t="str">
        <f>IF(INDEX(Freelancer!$A$1140:$J$2572,MATCH('Base data'!M2372,Freelancer!$G$1140:$G$2572,0),10)=0,"",INDEX(Freelancer!$A$1140:$J$2572,MATCH('Base data'!M2372,Freelancer!$G$1140:$G$2572,0),10))</f>
        <v/>
      </c>
      <c r="S2372" s="78" t="s">
        <v>16701</v>
      </c>
      <c r="T2372" s="78" t="str">
        <f t="shared" si="120"/>
        <v>y1_12_3y</v>
      </c>
      <c r="U2372" s="78" t="str">
        <f>INDEX(Lista!$O$2:$S$206,MATCH('Base data'!T2372,Lista!$P$2:$P$206,0),3)</f>
        <v>Potenser - Negativ heltalsexponent</v>
      </c>
      <c r="V2372" s="78" t="str">
        <f>INDEX(Lista!$O$2:$S$206,MATCH('Base data'!T2372,Lista!$P$2:$P$206,0),4)</f>
        <v>T_1_12</v>
      </c>
      <c r="W2372" s="78" t="str">
        <f>INDEX(Lista!$O$2:$S$206,MATCH('Base data'!T2372,Lista!$P$2:$P$206,0),5)</f>
        <v>Potenser</v>
      </c>
      <c r="X2372" s="214" t="s">
        <v>16772</v>
      </c>
    </row>
    <row r="2373" spans="1:24" ht="32" x14ac:dyDescent="0.2">
      <c r="A2373" s="160">
        <v>9789152302484</v>
      </c>
      <c r="B2373" s="11" t="s">
        <v>390</v>
      </c>
      <c r="C2373" s="11" t="s">
        <v>276</v>
      </c>
      <c r="D2373" s="161" t="s">
        <v>439</v>
      </c>
      <c r="E2373" s="11"/>
      <c r="F2373" s="161" t="s">
        <v>396</v>
      </c>
      <c r="G2373" s="161" t="s">
        <v>260</v>
      </c>
      <c r="H2373" s="11" t="s">
        <v>259</v>
      </c>
      <c r="I2373" s="11">
        <v>8</v>
      </c>
      <c r="J2373" s="11" t="s">
        <v>34</v>
      </c>
      <c r="K2373" s="164" t="str">
        <f>INDEX(Lista!$H$10:$I$17,MATCH('Base data'!I2373,Lista!$H$10:$H$17,0),2)</f>
        <v>Röd kurs</v>
      </c>
      <c r="L2373" s="11" t="s">
        <v>12549</v>
      </c>
      <c r="M2373" s="11" t="str">
        <f t="shared" si="119"/>
        <v>x9x_x9_2x_L_8b</v>
      </c>
      <c r="N2373" s="11" t="str">
        <f t="shared" si="121"/>
        <v>9789152302484-x9x-x9_2x-L-8b</v>
      </c>
      <c r="O2373" s="78" t="s">
        <v>284</v>
      </c>
      <c r="P2373" s="39"/>
      <c r="Q2373" s="55" t="str">
        <f>INDEX(Freelancer!$A$1140:$J$2572,MATCH('Base data'!M2373,Freelancer!$G$1140:$G$2572,0),9)</f>
        <v>En symbol som du antagligen inte tidigare har använt inom matematiken är ! som utläses fakultet. 3! utläses ”tre fakultet” och betyder $$1 \cdot 2 \cdot 3 = 6$$ $$4! = 1 \cdot 2 \cdot 3 \cdot 4 = 24$$ Beräkna 10!</v>
      </c>
      <c r="R2373" s="161" t="str">
        <f>IF(INDEX(Freelancer!$A$1140:$J$2572,MATCH('Base data'!M2373,Freelancer!$G$1140:$G$2572,0),10)=0,"",INDEX(Freelancer!$A$1140:$J$2572,MATCH('Base data'!M2373,Freelancer!$G$1140:$G$2572,0),10))</f>
        <v/>
      </c>
      <c r="S2373" s="78" t="s">
        <v>8359</v>
      </c>
      <c r="T2373" s="78" t="str">
        <f t="shared" si="120"/>
        <v>y2_19_12y</v>
      </c>
      <c r="U2373" s="78" t="str">
        <f>INDEX(Lista!$O$2:$S$206,MATCH('Base data'!T2373,Lista!$P$2:$P$206,0),3)</f>
        <v>Procent - Upprepad procentuell förändring</v>
      </c>
      <c r="V2373" s="78" t="str">
        <f>INDEX(Lista!$O$2:$S$206,MATCH('Base data'!T2373,Lista!$P$2:$P$206,0),4)</f>
        <v>SF_2_19</v>
      </c>
      <c r="W2373" s="78" t="str">
        <f>INDEX(Lista!$O$2:$S$206,MATCH('Base data'!T2373,Lista!$P$2:$P$206,0),5)</f>
        <v>Procent</v>
      </c>
      <c r="X2373" s="214" t="s">
        <v>16772</v>
      </c>
    </row>
    <row r="2374" spans="1:24" x14ac:dyDescent="0.2">
      <c r="A2374" s="160">
        <v>9789152302484</v>
      </c>
      <c r="B2374" s="11" t="s">
        <v>390</v>
      </c>
      <c r="C2374" s="11" t="s">
        <v>276</v>
      </c>
      <c r="D2374" s="161" t="s">
        <v>439</v>
      </c>
      <c r="E2374" s="11"/>
      <c r="F2374" s="161" t="s">
        <v>397</v>
      </c>
      <c r="G2374" s="161" t="s">
        <v>261</v>
      </c>
      <c r="H2374" s="11" t="s">
        <v>259</v>
      </c>
      <c r="I2374" s="11">
        <v>1</v>
      </c>
      <c r="J2374" s="11" t="s">
        <v>31</v>
      </c>
      <c r="K2374" s="164" t="str">
        <f>INDEX(Lista!$H$10:$I$17,MATCH('Base data'!I2374,Lista!$H$10:$H$17,0),2)</f>
        <v>Blå kurs</v>
      </c>
      <c r="L2374" s="11" t="s">
        <v>12548</v>
      </c>
      <c r="M2374" s="11" t="str">
        <f t="shared" ref="M2374:M2437" si="122">B2374&amp;"_"&amp;F2374&amp;"_"&amp;H2374&amp;"_"&amp;I2374&amp;J2374</f>
        <v>x9x_x9_3x_L_1a</v>
      </c>
      <c r="N2374" s="11" t="str">
        <f t="shared" si="121"/>
        <v>9789152302484-x9x-x9_3x-L-1a</v>
      </c>
      <c r="O2374" s="78" t="s">
        <v>1256</v>
      </c>
      <c r="P2374" s="39"/>
      <c r="Q2374" s="55" t="str">
        <f>INDEX(Freelancer!$A$1140:$J$2572,MATCH('Base data'!M2374,Freelancer!$G$1140:$G$2572,0),9)</f>
        <v>Beräkna utan räknare $6 \cdot 18$</v>
      </c>
      <c r="R2374" s="161" t="str">
        <f>IF(INDEX(Freelancer!$A$1140:$J$2572,MATCH('Base data'!M2374,Freelancer!$G$1140:$G$2572,0),10)=0,"",INDEX(Freelancer!$A$1140:$J$2572,MATCH('Base data'!M2374,Freelancer!$G$1140:$G$2572,0),10))</f>
        <v/>
      </c>
      <c r="S2374" s="78" t="s">
        <v>16679</v>
      </c>
      <c r="T2374" s="78" t="str">
        <f t="shared" si="120"/>
        <v>y1_15_2y</v>
      </c>
      <c r="U2374" s="78" t="str">
        <f>INDEX(Lista!$O$2:$S$206,MATCH('Base data'!T2374,Lista!$P$2:$P$206,0),3)</f>
        <v>Räkneregler - Konjugat- och kvadreringsregler</v>
      </c>
      <c r="V2374" s="78" t="str">
        <f>INDEX(Lista!$O$2:$S$206,MATCH('Base data'!T2374,Lista!$P$2:$P$206,0),4)</f>
        <v>T_1_15</v>
      </c>
      <c r="W2374" s="78" t="str">
        <f>INDEX(Lista!$O$2:$S$206,MATCH('Base data'!T2374,Lista!$P$2:$P$206,0),5)</f>
        <v>Räkneregler</v>
      </c>
      <c r="X2374" s="214" t="s">
        <v>16772</v>
      </c>
    </row>
    <row r="2375" spans="1:24" x14ac:dyDescent="0.2">
      <c r="A2375" s="160">
        <v>9789152302484</v>
      </c>
      <c r="B2375" s="11" t="s">
        <v>390</v>
      </c>
      <c r="C2375" s="11" t="s">
        <v>276</v>
      </c>
      <c r="D2375" s="161" t="s">
        <v>439</v>
      </c>
      <c r="E2375" s="11"/>
      <c r="F2375" s="161" t="s">
        <v>397</v>
      </c>
      <c r="G2375" s="161" t="s">
        <v>261</v>
      </c>
      <c r="H2375" s="11" t="s">
        <v>259</v>
      </c>
      <c r="I2375" s="11">
        <v>1</v>
      </c>
      <c r="J2375" s="11" t="s">
        <v>34</v>
      </c>
      <c r="K2375" s="164" t="str">
        <f>INDEX(Lista!$H$10:$I$17,MATCH('Base data'!I2375,Lista!$H$10:$H$17,0),2)</f>
        <v>Blå kurs</v>
      </c>
      <c r="L2375" s="11" t="s">
        <v>12548</v>
      </c>
      <c r="M2375" s="11" t="str">
        <f t="shared" si="122"/>
        <v>x9x_x9_3x_L_1b</v>
      </c>
      <c r="N2375" s="11" t="str">
        <f t="shared" si="121"/>
        <v>9789152302484-x9x-x9_3x-L-1b</v>
      </c>
      <c r="O2375" s="78" t="s">
        <v>281</v>
      </c>
      <c r="P2375" s="39"/>
      <c r="Q2375" s="55" t="str">
        <f>INDEX(Freelancer!$A$1140:$J$2572,MATCH('Base data'!M2375,Freelancer!$G$1140:$G$2572,0),9)</f>
        <v>Beräkna utan räknare $23 \cdot 12$</v>
      </c>
      <c r="R2375" s="161" t="str">
        <f>IF(INDEX(Freelancer!$A$1140:$J$2572,MATCH('Base data'!M2375,Freelancer!$G$1140:$G$2572,0),10)=0,"",INDEX(Freelancer!$A$1140:$J$2572,MATCH('Base data'!M2375,Freelancer!$G$1140:$G$2572,0),10))</f>
        <v/>
      </c>
      <c r="S2375" s="78" t="s">
        <v>16590</v>
      </c>
      <c r="T2375" s="78" t="str">
        <f t="shared" si="120"/>
        <v>y2_8_6y</v>
      </c>
      <c r="U2375" s="78" t="str">
        <f>INDEX(Lista!$O$2:$S$206,MATCH('Base data'!T2375,Lista!$P$2:$P$206,0),3)</f>
        <v>Funktioner - Exponentialfunktioner</v>
      </c>
      <c r="V2375" s="78" t="str">
        <f>INDEX(Lista!$O$2:$S$206,MATCH('Base data'!T2375,Lista!$P$2:$P$206,0),4)</f>
        <v>SF_2_8</v>
      </c>
      <c r="W2375" s="78" t="str">
        <f>INDEX(Lista!$O$2:$S$206,MATCH('Base data'!T2375,Lista!$P$2:$P$206,0),5)</f>
        <v>Funktioner</v>
      </c>
      <c r="X2375" s="214" t="s">
        <v>16772</v>
      </c>
    </row>
    <row r="2376" spans="1:24" x14ac:dyDescent="0.2">
      <c r="A2376" s="160">
        <v>9789152302484</v>
      </c>
      <c r="B2376" s="11" t="s">
        <v>390</v>
      </c>
      <c r="C2376" s="11" t="s">
        <v>276</v>
      </c>
      <c r="D2376" s="161" t="s">
        <v>439</v>
      </c>
      <c r="E2376" s="11"/>
      <c r="F2376" s="161" t="s">
        <v>397</v>
      </c>
      <c r="G2376" s="161" t="s">
        <v>261</v>
      </c>
      <c r="H2376" s="11" t="s">
        <v>259</v>
      </c>
      <c r="I2376" s="11">
        <v>1</v>
      </c>
      <c r="J2376" s="11" t="s">
        <v>40</v>
      </c>
      <c r="K2376" s="164" t="str">
        <f>INDEX(Lista!$H$10:$I$17,MATCH('Base data'!I2376,Lista!$H$10:$H$17,0),2)</f>
        <v>Blå kurs</v>
      </c>
      <c r="L2376" s="11" t="s">
        <v>12548</v>
      </c>
      <c r="M2376" s="11" t="str">
        <f t="shared" si="122"/>
        <v>x9x_x9_3x_L_1c</v>
      </c>
      <c r="N2376" s="11" t="str">
        <f t="shared" si="121"/>
        <v>9789152302484-x9x-x9_3x-L-1c</v>
      </c>
      <c r="O2376" s="78" t="s">
        <v>283</v>
      </c>
      <c r="P2376" s="39"/>
      <c r="Q2376" s="55" t="str">
        <f>INDEX(Freelancer!$A$1140:$J$2572,MATCH('Base data'!M2376,Freelancer!$G$1140:$G$2572,0),9)</f>
        <v>Beräkna utan räknare $48 \cdot 25$</v>
      </c>
      <c r="R2376" s="161" t="str">
        <f>IF(INDEX(Freelancer!$A$1140:$J$2572,MATCH('Base data'!M2376,Freelancer!$G$1140:$G$2572,0),10)=0,"",INDEX(Freelancer!$A$1140:$J$2572,MATCH('Base data'!M2376,Freelancer!$G$1140:$G$2572,0),10))</f>
        <v/>
      </c>
      <c r="S2376" s="78" t="s">
        <v>16660</v>
      </c>
      <c r="T2376" s="78" t="str">
        <f t="shared" si="120"/>
        <v>y1_3_12y</v>
      </c>
      <c r="U2376" s="78" t="str">
        <f>INDEX(Lista!$O$2:$S$206,MATCH('Base data'!T2376,Lista!$P$2:$P$206,0),3)</f>
        <v>Ekvationer - Olikheter</v>
      </c>
      <c r="V2376" s="78" t="str">
        <f>INDEX(Lista!$O$2:$S$206,MATCH('Base data'!T2376,Lista!$P$2:$P$206,0),4)</f>
        <v>T_1_3</v>
      </c>
      <c r="W2376" s="78" t="str">
        <f>INDEX(Lista!$O$2:$S$206,MATCH('Base data'!T2376,Lista!$P$2:$P$206,0),5)</f>
        <v>Ekvationer</v>
      </c>
      <c r="X2376" s="214" t="s">
        <v>16772</v>
      </c>
    </row>
    <row r="2377" spans="1:24" x14ac:dyDescent="0.2">
      <c r="A2377" s="160">
        <v>9789152302484</v>
      </c>
      <c r="B2377" s="11" t="s">
        <v>390</v>
      </c>
      <c r="C2377" s="11" t="s">
        <v>276</v>
      </c>
      <c r="D2377" s="161" t="s">
        <v>439</v>
      </c>
      <c r="E2377" s="11"/>
      <c r="F2377" s="161" t="s">
        <v>397</v>
      </c>
      <c r="G2377" s="161" t="s">
        <v>261</v>
      </c>
      <c r="H2377" s="11" t="s">
        <v>259</v>
      </c>
      <c r="I2377" s="11">
        <v>2</v>
      </c>
      <c r="J2377" s="11" t="s">
        <v>31</v>
      </c>
      <c r="K2377" s="164" t="str">
        <f>INDEX(Lista!$H$10:$I$17,MATCH('Base data'!I2377,Lista!$H$10:$H$17,0),2)</f>
        <v>Blå kurs</v>
      </c>
      <c r="L2377" s="11" t="s">
        <v>12548</v>
      </c>
      <c r="M2377" s="11" t="str">
        <f t="shared" si="122"/>
        <v>x9x_x9_3x_L_2a</v>
      </c>
      <c r="N2377" s="11" t="str">
        <f t="shared" si="121"/>
        <v>9789152302484-x9x-x9_3x-L-2a</v>
      </c>
      <c r="O2377" s="78" t="s">
        <v>443</v>
      </c>
      <c r="P2377" s="39"/>
      <c r="Q2377" s="55" t="str">
        <f>INDEX(Freelancer!$A$1140:$J$2572,MATCH('Base data'!M2377,Freelancer!$G$1140:$G$2572,0),9)</f>
        <v>Skriv med siffror trettio tusen femhundra</v>
      </c>
      <c r="R2377" s="161" t="str">
        <f>IF(INDEX(Freelancer!$A$1140:$J$2572,MATCH('Base data'!M2377,Freelancer!$G$1140:$G$2572,0),10)=0,"",INDEX(Freelancer!$A$1140:$J$2572,MATCH('Base data'!M2377,Freelancer!$G$1140:$G$2572,0),10))</f>
        <v/>
      </c>
      <c r="S2377" s="78" t="s">
        <v>16604</v>
      </c>
      <c r="T2377" s="78" t="str">
        <f t="shared" si="120"/>
        <v>y1_17_6y</v>
      </c>
      <c r="U2377" s="78" t="str">
        <f>INDEX(Lista!$O$2:$S$206,MATCH('Base data'!T2377,Lista!$P$2:$P$206,0),3)</f>
        <v>Tal - Positiva tal</v>
      </c>
      <c r="V2377" s="78" t="str">
        <f>INDEX(Lista!$O$2:$S$206,MATCH('Base data'!T2377,Lista!$P$2:$P$206,0),4)</f>
        <v>T_1_17</v>
      </c>
      <c r="W2377" s="78" t="str">
        <f>INDEX(Lista!$O$2:$S$206,MATCH('Base data'!T2377,Lista!$P$2:$P$206,0),5)</f>
        <v>Tal</v>
      </c>
      <c r="X2377" s="214" t="s">
        <v>16772</v>
      </c>
    </row>
    <row r="2378" spans="1:24" x14ac:dyDescent="0.2">
      <c r="A2378" s="160">
        <v>9789152302484</v>
      </c>
      <c r="B2378" s="11" t="s">
        <v>390</v>
      </c>
      <c r="C2378" s="11" t="s">
        <v>276</v>
      </c>
      <c r="D2378" s="161" t="s">
        <v>439</v>
      </c>
      <c r="E2378" s="11"/>
      <c r="F2378" s="161" t="s">
        <v>397</v>
      </c>
      <c r="G2378" s="161" t="s">
        <v>261</v>
      </c>
      <c r="H2378" s="11" t="s">
        <v>259</v>
      </c>
      <c r="I2378" s="11">
        <v>2</v>
      </c>
      <c r="J2378" s="11" t="s">
        <v>34</v>
      </c>
      <c r="K2378" s="164" t="str">
        <f>INDEX(Lista!$H$10:$I$17,MATCH('Base data'!I2378,Lista!$H$10:$H$17,0),2)</f>
        <v>Blå kurs</v>
      </c>
      <c r="L2378" s="11" t="s">
        <v>12548</v>
      </c>
      <c r="M2378" s="11" t="str">
        <f t="shared" si="122"/>
        <v>x9x_x9_3x_L_2b</v>
      </c>
      <c r="N2378" s="11" t="str">
        <f t="shared" si="121"/>
        <v>9789152302484-x9x-x9_3x-L-2b</v>
      </c>
      <c r="O2378" s="78" t="s">
        <v>1059</v>
      </c>
      <c r="P2378" s="39"/>
      <c r="Q2378" s="55" t="str">
        <f>INDEX(Freelancer!$A$1140:$J$2572,MATCH('Base data'!M2378,Freelancer!$G$1140:$G$2572,0),9)</f>
        <v>Skriv med siffror en och en halv miljon</v>
      </c>
      <c r="R2378" s="161" t="str">
        <f>IF(INDEX(Freelancer!$A$1140:$J$2572,MATCH('Base data'!M2378,Freelancer!$G$1140:$G$2572,0),10)=0,"",INDEX(Freelancer!$A$1140:$J$2572,MATCH('Base data'!M2378,Freelancer!$G$1140:$G$2572,0),10))</f>
        <v/>
      </c>
      <c r="S2378" s="78" t="s">
        <v>8372</v>
      </c>
      <c r="T2378" s="78" t="str">
        <f t="shared" si="120"/>
        <v>y1_15_3y</v>
      </c>
      <c r="U2378" s="78" t="str">
        <f>INDEX(Lista!$O$2:$S$206,MATCH('Base data'!T2378,Lista!$P$2:$P$206,0),3)</f>
        <v>Räkneregler - Logaritmer &amp; logaritmlagarna</v>
      </c>
      <c r="V2378" s="78" t="str">
        <f>INDEX(Lista!$O$2:$S$206,MATCH('Base data'!T2378,Lista!$P$2:$P$206,0),4)</f>
        <v>T_1_15</v>
      </c>
      <c r="W2378" s="78" t="str">
        <f>INDEX(Lista!$O$2:$S$206,MATCH('Base data'!T2378,Lista!$P$2:$P$206,0),5)</f>
        <v>Räkneregler</v>
      </c>
      <c r="X2378" s="214" t="s">
        <v>16772</v>
      </c>
    </row>
    <row r="2379" spans="1:24" x14ac:dyDescent="0.2">
      <c r="A2379" s="160">
        <v>9789152302484</v>
      </c>
      <c r="B2379" s="11" t="s">
        <v>390</v>
      </c>
      <c r="C2379" s="11" t="s">
        <v>276</v>
      </c>
      <c r="D2379" s="161" t="s">
        <v>439</v>
      </c>
      <c r="E2379" s="11"/>
      <c r="F2379" s="161" t="s">
        <v>397</v>
      </c>
      <c r="G2379" s="161" t="s">
        <v>261</v>
      </c>
      <c r="H2379" s="11" t="s">
        <v>259</v>
      </c>
      <c r="I2379" s="11">
        <v>3</v>
      </c>
      <c r="J2379" s="11" t="s">
        <v>31</v>
      </c>
      <c r="K2379" s="164" t="str">
        <f>INDEX(Lista!$H$10:$I$17,MATCH('Base data'!I2379,Lista!$H$10:$H$17,0),2)</f>
        <v>Grundkurs</v>
      </c>
      <c r="L2379" s="11" t="s">
        <v>12548</v>
      </c>
      <c r="M2379" s="11" t="str">
        <f t="shared" si="122"/>
        <v>x9x_x9_3x_L_3a</v>
      </c>
      <c r="N2379" s="11" t="str">
        <f t="shared" si="121"/>
        <v>9789152302484-x9x-x9_3x-L-3a</v>
      </c>
      <c r="O2379" s="78" t="s">
        <v>448</v>
      </c>
      <c r="P2379" s="39"/>
      <c r="Q2379" s="55" t="str">
        <f>INDEX(Freelancer!$A$1140:$J$2572,MATCH('Base data'!M2379,Freelancer!$G$1140:$G$2572,0),9)</f>
        <v>Beräkna $4 + (-3)$</v>
      </c>
      <c r="R2379" s="161" t="str">
        <f>IF(INDEX(Freelancer!$A$1140:$J$2572,MATCH('Base data'!M2379,Freelancer!$G$1140:$G$2572,0),10)=0,"",INDEX(Freelancer!$A$1140:$J$2572,MATCH('Base data'!M2379,Freelancer!$G$1140:$G$2572,0),10))</f>
        <v/>
      </c>
      <c r="S2379" s="78" t="s">
        <v>16695</v>
      </c>
      <c r="T2379" s="78" t="str">
        <f t="shared" si="120"/>
        <v>y1_2_2y</v>
      </c>
      <c r="U2379" s="78" t="str">
        <f>INDEX(Lista!$O$2:$S$206,MATCH('Base data'!T2379,Lista!$P$2:$P$206,0),3)</f>
        <v>Bråk - Delbarhet</v>
      </c>
      <c r="V2379" s="78" t="str">
        <f>INDEX(Lista!$O$2:$S$206,MATCH('Base data'!T2379,Lista!$P$2:$P$206,0),4)</f>
        <v>T_1_2</v>
      </c>
      <c r="W2379" s="78" t="str">
        <f>INDEX(Lista!$O$2:$S$206,MATCH('Base data'!T2379,Lista!$P$2:$P$206,0),5)</f>
        <v>Bråk</v>
      </c>
      <c r="X2379" s="214" t="s">
        <v>16772</v>
      </c>
    </row>
    <row r="2380" spans="1:24" x14ac:dyDescent="0.2">
      <c r="A2380" s="160">
        <v>9789152302484</v>
      </c>
      <c r="B2380" s="11" t="s">
        <v>390</v>
      </c>
      <c r="C2380" s="11" t="s">
        <v>276</v>
      </c>
      <c r="D2380" s="161" t="s">
        <v>439</v>
      </c>
      <c r="E2380" s="11"/>
      <c r="F2380" s="161" t="s">
        <v>397</v>
      </c>
      <c r="G2380" s="161" t="s">
        <v>261</v>
      </c>
      <c r="H2380" s="11" t="s">
        <v>259</v>
      </c>
      <c r="I2380" s="11">
        <v>3</v>
      </c>
      <c r="J2380" s="11" t="s">
        <v>34</v>
      </c>
      <c r="K2380" s="164" t="str">
        <f>INDEX(Lista!$H$10:$I$17,MATCH('Base data'!I2380,Lista!$H$10:$H$17,0),2)</f>
        <v>Grundkurs</v>
      </c>
      <c r="L2380" s="11" t="s">
        <v>12548</v>
      </c>
      <c r="M2380" s="11" t="str">
        <f t="shared" si="122"/>
        <v>x9x_x9_3x_L_3b</v>
      </c>
      <c r="N2380" s="11" t="str">
        <f t="shared" si="121"/>
        <v>9789152302484-x9x-x9_3x-L-3b</v>
      </c>
      <c r="O2380" s="78" t="s">
        <v>284</v>
      </c>
      <c r="P2380" s="39"/>
      <c r="Q2380" s="55" t="str">
        <f>INDEX(Freelancer!$A$1140:$J$2572,MATCH('Base data'!M2380,Freelancer!$G$1140:$G$2572,0),9)</f>
        <v>Beräkna $(-5 ) - (-6)$</v>
      </c>
      <c r="R2380" s="161" t="str">
        <f>IF(INDEX(Freelancer!$A$1140:$J$2572,MATCH('Base data'!M2380,Freelancer!$G$1140:$G$2572,0),10)=0,"",INDEX(Freelancer!$A$1140:$J$2572,MATCH('Base data'!M2380,Freelancer!$G$1140:$G$2572,0),10))</f>
        <v/>
      </c>
      <c r="S2380" s="78" t="s">
        <v>16627</v>
      </c>
      <c r="T2380" s="78" t="str">
        <f t="shared" si="120"/>
        <v>y4_7y</v>
      </c>
      <c r="U2380" s="78" t="str">
        <f>INDEX(Lista!$O$2:$S$206,MATCH('Base data'!T2380,Lista!$P$2:$P$206,0),3)</f>
        <v>Geometri och ekvationer</v>
      </c>
      <c r="V2380" s="78" t="str">
        <f>INDEX(Lista!$O$2:$S$206,MATCH('Base data'!T2380,Lista!$P$2:$P$206,0),4)</f>
        <v>G_4_7</v>
      </c>
      <c r="W2380" s="78" t="str">
        <f>INDEX(Lista!$O$2:$S$206,MATCH('Base data'!T2380,Lista!$P$2:$P$206,0),5)</f>
        <v>Geometri och ekvationer</v>
      </c>
      <c r="X2380" s="214" t="s">
        <v>16772</v>
      </c>
    </row>
    <row r="2381" spans="1:24" x14ac:dyDescent="0.2">
      <c r="A2381" s="160">
        <v>9789152302484</v>
      </c>
      <c r="B2381" s="11" t="s">
        <v>390</v>
      </c>
      <c r="C2381" s="11" t="s">
        <v>276</v>
      </c>
      <c r="D2381" s="161" t="s">
        <v>439</v>
      </c>
      <c r="E2381" s="11"/>
      <c r="F2381" s="161" t="s">
        <v>397</v>
      </c>
      <c r="G2381" s="161" t="s">
        <v>261</v>
      </c>
      <c r="H2381" s="11" t="s">
        <v>259</v>
      </c>
      <c r="I2381" s="11">
        <v>3</v>
      </c>
      <c r="J2381" s="11" t="s">
        <v>40</v>
      </c>
      <c r="K2381" s="164" t="str">
        <f>INDEX(Lista!$H$10:$I$17,MATCH('Base data'!I2381,Lista!$H$10:$H$17,0),2)</f>
        <v>Grundkurs</v>
      </c>
      <c r="L2381" s="11" t="s">
        <v>12548</v>
      </c>
      <c r="M2381" s="11" t="str">
        <f t="shared" si="122"/>
        <v>x9x_x9_3x_L_3c</v>
      </c>
      <c r="N2381" s="11" t="str">
        <f t="shared" si="121"/>
        <v>9789152302484-x9x-x9_3x-L-3c</v>
      </c>
      <c r="O2381" s="78" t="s">
        <v>1256</v>
      </c>
      <c r="P2381" s="39"/>
      <c r="Q2381" s="55" t="str">
        <f>INDEX(Freelancer!$A$1140:$J$2572,MATCH('Base data'!M2381,Freelancer!$G$1140:$G$2572,0),9)</f>
        <v>Beräkna $(-5) \cdot 6$</v>
      </c>
      <c r="R2381" s="161" t="str">
        <f>IF(INDEX(Freelancer!$A$1140:$J$2572,MATCH('Base data'!M2381,Freelancer!$G$1140:$G$2572,0),10)=0,"",INDEX(Freelancer!$A$1140:$J$2572,MATCH('Base data'!M2381,Freelancer!$G$1140:$G$2572,0),10))</f>
        <v/>
      </c>
      <c r="S2381" s="78" t="s">
        <v>16703</v>
      </c>
      <c r="T2381" s="78" t="str">
        <f t="shared" si="120"/>
        <v>y1_16_4y</v>
      </c>
      <c r="U2381" s="78" t="str">
        <f>INDEX(Lista!$O$2:$S$206,MATCH('Base data'!T2381,Lista!$P$2:$P$206,0),3)</f>
        <v>Räta linjen - k-form &amp; enpunktsform</v>
      </c>
      <c r="V2381" s="78" t="str">
        <f>INDEX(Lista!$O$2:$S$206,MATCH('Base data'!T2381,Lista!$P$2:$P$206,0),4)</f>
        <v>T_1_16</v>
      </c>
      <c r="W2381" s="78" t="str">
        <f>INDEX(Lista!$O$2:$S$206,MATCH('Base data'!T2381,Lista!$P$2:$P$206,0),5)</f>
        <v>Räta linjen</v>
      </c>
      <c r="X2381" s="214" t="s">
        <v>16772</v>
      </c>
    </row>
    <row r="2382" spans="1:24" x14ac:dyDescent="0.2">
      <c r="A2382" s="160">
        <v>9789152302484</v>
      </c>
      <c r="B2382" s="11" t="s">
        <v>390</v>
      </c>
      <c r="C2382" s="11" t="s">
        <v>276</v>
      </c>
      <c r="D2382" s="161" t="s">
        <v>439</v>
      </c>
      <c r="E2382" s="11"/>
      <c r="F2382" s="161" t="s">
        <v>397</v>
      </c>
      <c r="G2382" s="161" t="s">
        <v>261</v>
      </c>
      <c r="H2382" s="11" t="s">
        <v>259</v>
      </c>
      <c r="I2382" s="11">
        <v>3</v>
      </c>
      <c r="J2382" s="11" t="s">
        <v>66</v>
      </c>
      <c r="K2382" s="164" t="str">
        <f>INDEX(Lista!$H$10:$I$17,MATCH('Base data'!I2382,Lista!$H$10:$H$17,0),2)</f>
        <v>Grundkurs</v>
      </c>
      <c r="L2382" s="11" t="s">
        <v>12548</v>
      </c>
      <c r="M2382" s="11" t="str">
        <f t="shared" si="122"/>
        <v>x9x_x9_3x_L_3d</v>
      </c>
      <c r="N2382" s="11" t="str">
        <f t="shared" si="121"/>
        <v>9789152302484-x9x-x9_3x-L-3d</v>
      </c>
      <c r="O2382" s="78" t="s">
        <v>281</v>
      </c>
      <c r="P2382" s="39"/>
      <c r="Q2382" s="55" t="str">
        <f>INDEX(Freelancer!$A$1140:$J$2572,MATCH('Base data'!M2382,Freelancer!$G$1140:$G$2572,0),9)</f>
        <v>Beräkna $(-5) \cdot (-6)$</v>
      </c>
      <c r="R2382" s="161" t="str">
        <f>IF(INDEX(Freelancer!$A$1140:$J$2572,MATCH('Base data'!M2382,Freelancer!$G$1140:$G$2572,0),10)=0,"",INDEX(Freelancer!$A$1140:$J$2572,MATCH('Base data'!M2382,Freelancer!$G$1140:$G$2572,0),10))</f>
        <v/>
      </c>
      <c r="S2382" s="78" t="s">
        <v>16623</v>
      </c>
      <c r="T2382" s="78" t="str">
        <f t="shared" si="120"/>
        <v>y4_21y</v>
      </c>
      <c r="U2382" s="78" t="str">
        <f>INDEX(Lista!$O$2:$S$206,MATCH('Base data'!T2382,Lista!$P$2:$P$206,0),3)</f>
        <v>Triangeln</v>
      </c>
      <c r="V2382" s="78" t="str">
        <f>INDEX(Lista!$O$2:$S$206,MATCH('Base data'!T2382,Lista!$P$2:$P$206,0),4)</f>
        <v>G_4_21</v>
      </c>
      <c r="W2382" s="78" t="str">
        <f>INDEX(Lista!$O$2:$S$206,MATCH('Base data'!T2382,Lista!$P$2:$P$206,0),5)</f>
        <v>Triangeln</v>
      </c>
      <c r="X2382" s="214" t="s">
        <v>16772</v>
      </c>
    </row>
    <row r="2383" spans="1:24" x14ac:dyDescent="0.2">
      <c r="A2383" s="160">
        <v>9789152302484</v>
      </c>
      <c r="B2383" s="11" t="s">
        <v>390</v>
      </c>
      <c r="C2383" s="11" t="s">
        <v>276</v>
      </c>
      <c r="D2383" s="161" t="s">
        <v>439</v>
      </c>
      <c r="E2383" s="11"/>
      <c r="F2383" s="161" t="s">
        <v>397</v>
      </c>
      <c r="G2383" s="161" t="s">
        <v>261</v>
      </c>
      <c r="H2383" s="11" t="s">
        <v>259</v>
      </c>
      <c r="I2383" s="11">
        <v>4</v>
      </c>
      <c r="J2383" s="11"/>
      <c r="K2383" s="164" t="str">
        <f>INDEX(Lista!$H$10:$I$17,MATCH('Base data'!I2383,Lista!$H$10:$H$17,0),2)</f>
        <v>Grundkurs</v>
      </c>
      <c r="L2383" s="11" t="s">
        <v>17333</v>
      </c>
      <c r="M2383" s="11" t="str">
        <f t="shared" si="122"/>
        <v>x9x_x9_3x_L_4</v>
      </c>
      <c r="N2383" s="11" t="str">
        <f t="shared" si="121"/>
        <v>9789152302484-x9x-x9_3x-L-4</v>
      </c>
      <c r="O2383" s="78" t="s">
        <v>283</v>
      </c>
      <c r="P2383" s="39"/>
      <c r="Q2383" s="55" t="str">
        <f>INDEX(Freelancer!$A$1140:$J$2572,MATCH('Base data'!M2383,Freelancer!$G$1140:$G$2572,0),9)</f>
        <v>En kastrull rymmer 5 liter saft. Hur många flaskor saft blir det om varje flaska rymmer 75 cl?</v>
      </c>
      <c r="R2383" s="161" t="str">
        <f>IF(INDEX(Freelancer!$A$1140:$J$2572,MATCH('Base data'!M2383,Freelancer!$G$1140:$G$2572,0),10)=0,"",INDEX(Freelancer!$A$1140:$J$2572,MATCH('Base data'!M2383,Freelancer!$G$1140:$G$2572,0),10))</f>
        <v/>
      </c>
      <c r="S2383" s="78" t="s">
        <v>16699</v>
      </c>
      <c r="T2383" s="78" t="str">
        <f t="shared" si="120"/>
        <v>y1_17y</v>
      </c>
      <c r="U2383" s="78" t="str">
        <f>INDEX(Lista!$O$2:$S$206,MATCH('Base data'!T2383,Lista!$P$2:$P$206,0),3)</f>
        <v>Tal</v>
      </c>
      <c r="V2383" s="78" t="str">
        <f>INDEX(Lista!$O$2:$S$206,MATCH('Base data'!T2383,Lista!$P$2:$P$206,0),4)</f>
        <v>T_1_17</v>
      </c>
      <c r="W2383" s="78" t="str">
        <f>INDEX(Lista!$O$2:$S$206,MATCH('Base data'!T2383,Lista!$P$2:$P$206,0),5)</f>
        <v>Tal</v>
      </c>
      <c r="X2383" s="214" t="s">
        <v>16772</v>
      </c>
    </row>
    <row r="2384" spans="1:24" x14ac:dyDescent="0.2">
      <c r="A2384" s="160">
        <v>9789152302484</v>
      </c>
      <c r="B2384" s="11" t="s">
        <v>390</v>
      </c>
      <c r="C2384" s="11" t="s">
        <v>276</v>
      </c>
      <c r="D2384" s="161" t="s">
        <v>439</v>
      </c>
      <c r="E2384" s="11"/>
      <c r="F2384" s="161" t="s">
        <v>397</v>
      </c>
      <c r="G2384" s="161" t="s">
        <v>261</v>
      </c>
      <c r="H2384" s="11" t="s">
        <v>259</v>
      </c>
      <c r="I2384" s="11">
        <v>5</v>
      </c>
      <c r="J2384" s="11" t="s">
        <v>31</v>
      </c>
      <c r="K2384" s="164" t="str">
        <f>INDEX(Lista!$H$10:$I$17,MATCH('Base data'!I2384,Lista!$H$10:$H$17,0),2)</f>
        <v>Grundkurs</v>
      </c>
      <c r="L2384" s="11" t="s">
        <v>12548</v>
      </c>
      <c r="M2384" s="11" t="str">
        <f t="shared" si="122"/>
        <v>x9x_x9_3x_L_5a</v>
      </c>
      <c r="N2384" s="11" t="str">
        <f t="shared" si="121"/>
        <v>9789152302484-x9x-x9_3x-L-5a</v>
      </c>
      <c r="O2384" s="78" t="s">
        <v>443</v>
      </c>
      <c r="P2384" s="39"/>
      <c r="Q2384" s="55" t="str">
        <f>INDEX(Freelancer!$A$1140:$J$2572,MATCH('Base data'!M2384,Freelancer!$G$1140:$G$2572,0),9)</f>
        <v>Skriv på vanligt sätt $30^2$</v>
      </c>
      <c r="R2384" s="161" t="str">
        <f>IF(INDEX(Freelancer!$A$1140:$J$2572,MATCH('Base data'!M2384,Freelancer!$G$1140:$G$2572,0),10)=0,"",INDEX(Freelancer!$A$1140:$J$2572,MATCH('Base data'!M2384,Freelancer!$G$1140:$G$2572,0),10))</f>
        <v/>
      </c>
      <c r="S2384" s="78" t="s">
        <v>8331</v>
      </c>
      <c r="T2384" s="78" t="str">
        <f t="shared" si="120"/>
        <v>y4_16y</v>
      </c>
      <c r="U2384" s="78" t="str">
        <f>INDEX(Lista!$O$2:$S$206,MATCH('Base data'!T2384,Lista!$P$2:$P$206,0),3)</f>
        <v>Omkrets &amp; area</v>
      </c>
      <c r="V2384" s="78" t="str">
        <f>INDEX(Lista!$O$2:$S$206,MATCH('Base data'!T2384,Lista!$P$2:$P$206,0),4)</f>
        <v>G_4_16</v>
      </c>
      <c r="W2384" s="78" t="str">
        <f>INDEX(Lista!$O$2:$S$206,MATCH('Base data'!T2384,Lista!$P$2:$P$206,0),5)</f>
        <v>Omkrets &amp; area</v>
      </c>
      <c r="X2384" s="214" t="s">
        <v>16772</v>
      </c>
    </row>
    <row r="2385" spans="1:24" x14ac:dyDescent="0.2">
      <c r="A2385" s="160">
        <v>9789152302484</v>
      </c>
      <c r="B2385" s="11" t="s">
        <v>390</v>
      </c>
      <c r="C2385" s="11" t="s">
        <v>276</v>
      </c>
      <c r="D2385" s="161" t="s">
        <v>439</v>
      </c>
      <c r="E2385" s="11"/>
      <c r="F2385" s="161" t="s">
        <v>397</v>
      </c>
      <c r="G2385" s="161" t="s">
        <v>261</v>
      </c>
      <c r="H2385" s="11" t="s">
        <v>259</v>
      </c>
      <c r="I2385" s="11">
        <v>5</v>
      </c>
      <c r="J2385" s="11" t="s">
        <v>34</v>
      </c>
      <c r="K2385" s="164" t="str">
        <f>INDEX(Lista!$H$10:$I$17,MATCH('Base data'!I2385,Lista!$H$10:$H$17,0),2)</f>
        <v>Grundkurs</v>
      </c>
      <c r="L2385" s="11" t="s">
        <v>12548</v>
      </c>
      <c r="M2385" s="11" t="str">
        <f t="shared" si="122"/>
        <v>x9x_x9_3x_L_5b</v>
      </c>
      <c r="N2385" s="11" t="str">
        <f t="shared" si="121"/>
        <v>9789152302484-x9x-x9_3x-L-5b</v>
      </c>
      <c r="O2385" s="78" t="s">
        <v>1059</v>
      </c>
      <c r="P2385" s="39"/>
      <c r="Q2385" s="55" t="str">
        <f>INDEX(Freelancer!$A$1140:$J$2572,MATCH('Base data'!M2385,Freelancer!$G$1140:$G$2572,0),9)</f>
        <v>Skriv på vanligt sätt $\sqrt{25}$</v>
      </c>
      <c r="R2385" s="161" t="str">
        <f>IF(INDEX(Freelancer!$A$1140:$J$2572,MATCH('Base data'!M2385,Freelancer!$G$1140:$G$2572,0),10)=0,"",INDEX(Freelancer!$A$1140:$J$2572,MATCH('Base data'!M2385,Freelancer!$G$1140:$G$2572,0),10))</f>
        <v/>
      </c>
      <c r="S2385" s="78" t="s">
        <v>8341</v>
      </c>
      <c r="T2385" s="78" t="str">
        <f t="shared" si="120"/>
        <v>y1_1y</v>
      </c>
      <c r="U2385" s="78" t="str">
        <f>INDEX(Lista!$O$2:$S$206,MATCH('Base data'!T2385,Lista!$P$2:$P$206,0),3)</f>
        <v>Algebra</v>
      </c>
      <c r="V2385" s="78" t="str">
        <f>INDEX(Lista!$O$2:$S$206,MATCH('Base data'!T2385,Lista!$P$2:$P$206,0),4)</f>
        <v>T_1_1</v>
      </c>
      <c r="W2385" s="78" t="str">
        <f>INDEX(Lista!$O$2:$S$206,MATCH('Base data'!T2385,Lista!$P$2:$P$206,0),5)</f>
        <v>Algebra</v>
      </c>
      <c r="X2385" s="214" t="s">
        <v>16772</v>
      </c>
    </row>
    <row r="2386" spans="1:24" x14ac:dyDescent="0.2">
      <c r="A2386" s="160">
        <v>9789152302484</v>
      </c>
      <c r="B2386" s="11" t="s">
        <v>390</v>
      </c>
      <c r="C2386" s="11" t="s">
        <v>276</v>
      </c>
      <c r="D2386" s="161" t="s">
        <v>439</v>
      </c>
      <c r="E2386" s="11"/>
      <c r="F2386" s="161" t="s">
        <v>397</v>
      </c>
      <c r="G2386" s="161" t="s">
        <v>261</v>
      </c>
      <c r="H2386" s="11" t="s">
        <v>259</v>
      </c>
      <c r="I2386" s="11">
        <v>5</v>
      </c>
      <c r="J2386" s="11" t="s">
        <v>40</v>
      </c>
      <c r="K2386" s="164" t="str">
        <f>INDEX(Lista!$H$10:$I$17,MATCH('Base data'!I2386,Lista!$H$10:$H$17,0),2)</f>
        <v>Grundkurs</v>
      </c>
      <c r="L2386" s="11" t="s">
        <v>12548</v>
      </c>
      <c r="M2386" s="11" t="str">
        <f t="shared" si="122"/>
        <v>x9x_x9_3x_L_5c</v>
      </c>
      <c r="N2386" s="11" t="str">
        <f t="shared" si="121"/>
        <v>9789152302484-x9x-x9_3x-L-5c</v>
      </c>
      <c r="O2386" s="78" t="s">
        <v>448</v>
      </c>
      <c r="P2386" s="39"/>
      <c r="Q2386" s="55" t="str">
        <f>INDEX(Freelancer!$A$1140:$J$2572,MATCH('Base data'!M2386,Freelancer!$G$1140:$G$2572,0),9)</f>
        <v>Skriv på vanligt sätt 12 i kvadrat</v>
      </c>
      <c r="R2386" s="161" t="str">
        <f>IF(INDEX(Freelancer!$A$1140:$J$2572,MATCH('Base data'!M2386,Freelancer!$G$1140:$G$2572,0),10)=0,"",INDEX(Freelancer!$A$1140:$J$2572,MATCH('Base data'!M2386,Freelancer!$G$1140:$G$2572,0),10))</f>
        <v/>
      </c>
      <c r="S2386" s="78" t="s">
        <v>16671</v>
      </c>
      <c r="T2386" s="78" t="str">
        <f t="shared" si="120"/>
        <v>y2_1_1y</v>
      </c>
      <c r="U2386" s="78" t="str">
        <f>INDEX(Lista!$O$2:$S$206,MATCH('Base data'!T2386,Lista!$P$2:$P$206,0),3)</f>
        <v>Andragradsfunktionen - Funktionens graf</v>
      </c>
      <c r="V2386" s="78" t="str">
        <f>INDEX(Lista!$O$2:$S$206,MATCH('Base data'!T2386,Lista!$P$2:$P$206,0),4)</f>
        <v>SF_2_1</v>
      </c>
      <c r="W2386" s="78" t="str">
        <f>INDEX(Lista!$O$2:$S$206,MATCH('Base data'!T2386,Lista!$P$2:$P$206,0),5)</f>
        <v>Andragradsfunktionen</v>
      </c>
      <c r="X2386" s="214" t="s">
        <v>16772</v>
      </c>
    </row>
    <row r="2387" spans="1:24" x14ac:dyDescent="0.2">
      <c r="A2387" s="160">
        <v>9789152302484</v>
      </c>
      <c r="B2387" s="11" t="s">
        <v>390</v>
      </c>
      <c r="C2387" s="11" t="s">
        <v>276</v>
      </c>
      <c r="D2387" s="161" t="s">
        <v>439</v>
      </c>
      <c r="E2387" s="11"/>
      <c r="F2387" s="161" t="s">
        <v>397</v>
      </c>
      <c r="G2387" s="161" t="s">
        <v>261</v>
      </c>
      <c r="H2387" s="11" t="s">
        <v>259</v>
      </c>
      <c r="I2387" s="11">
        <v>5</v>
      </c>
      <c r="J2387" s="11" t="s">
        <v>66</v>
      </c>
      <c r="K2387" s="164" t="str">
        <f>INDEX(Lista!$H$10:$I$17,MATCH('Base data'!I2387,Lista!$H$10:$H$17,0),2)</f>
        <v>Grundkurs</v>
      </c>
      <c r="L2387" s="11" t="s">
        <v>12548</v>
      </c>
      <c r="M2387" s="11" t="str">
        <f t="shared" si="122"/>
        <v>x9x_x9_3x_L_5d</v>
      </c>
      <c r="N2387" s="11" t="str">
        <f t="shared" si="121"/>
        <v>9789152302484-x9x-x9_3x-L-5d</v>
      </c>
      <c r="O2387" s="78" t="s">
        <v>284</v>
      </c>
      <c r="P2387" s="39"/>
      <c r="Q2387" s="55" t="str">
        <f>INDEX(Freelancer!$A$1140:$J$2572,MATCH('Base data'!M2387,Freelancer!$G$1140:$G$2572,0),9)</f>
        <v>Skriv på vanligt sätt roten ur 81</v>
      </c>
      <c r="R2387" s="161" t="str">
        <f>IF(INDEX(Freelancer!$A$1140:$J$2572,MATCH('Base data'!M2387,Freelancer!$G$1140:$G$2572,0),10)=0,"",INDEX(Freelancer!$A$1140:$J$2572,MATCH('Base data'!M2387,Freelancer!$G$1140:$G$2572,0),10))</f>
        <v/>
      </c>
      <c r="S2387" s="78" t="s">
        <v>16705</v>
      </c>
      <c r="T2387" s="78" t="str">
        <f t="shared" si="120"/>
        <v>y3_2_8y</v>
      </c>
      <c r="U2387" s="78" t="str">
        <f>INDEX(Lista!$O$2:$S$206,MATCH('Base data'!T2387,Lista!$P$2:$P$206,0),3)</f>
        <v>Statistik - Population &amp; stickprov</v>
      </c>
      <c r="V2387" s="78" t="str">
        <f>INDEX(Lista!$O$2:$S$206,MATCH('Base data'!T2387,Lista!$P$2:$P$206,0),4)</f>
        <v>SS_3_2</v>
      </c>
      <c r="W2387" s="78" t="str">
        <f>INDEX(Lista!$O$2:$S$206,MATCH('Base data'!T2387,Lista!$P$2:$P$206,0),5)</f>
        <v>Statistik</v>
      </c>
      <c r="X2387" s="214" t="s">
        <v>16772</v>
      </c>
    </row>
    <row r="2388" spans="1:24" x14ac:dyDescent="0.2">
      <c r="A2388" s="160">
        <v>9789152302484</v>
      </c>
      <c r="B2388" s="11" t="s">
        <v>390</v>
      </c>
      <c r="C2388" s="11" t="s">
        <v>276</v>
      </c>
      <c r="D2388" s="161" t="s">
        <v>439</v>
      </c>
      <c r="E2388" s="11"/>
      <c r="F2388" s="161" t="s">
        <v>397</v>
      </c>
      <c r="G2388" s="161" t="s">
        <v>261</v>
      </c>
      <c r="H2388" s="11" t="s">
        <v>259</v>
      </c>
      <c r="I2388" s="11">
        <v>6</v>
      </c>
      <c r="J2388" s="11"/>
      <c r="K2388" s="164" t="str">
        <f>INDEX(Lista!$H$10:$I$17,MATCH('Base data'!I2388,Lista!$H$10:$H$17,0),2)</f>
        <v>Grundkurs</v>
      </c>
      <c r="L2388" s="11" t="s">
        <v>17333</v>
      </c>
      <c r="M2388" s="11" t="str">
        <f t="shared" si="122"/>
        <v>x9x_x9_3x_L_6</v>
      </c>
      <c r="N2388" s="11" t="str">
        <f t="shared" si="121"/>
        <v>9789152302484-x9x-x9_3x-L-6</v>
      </c>
      <c r="O2388" s="78" t="s">
        <v>1256</v>
      </c>
      <c r="P2388" s="39"/>
      <c r="Q2388" s="55" t="str">
        <f>INDEX(Freelancer!$A$1140:$J$2572,MATCH('Base data'!M2388,Freelancer!$G$1140:$G$2572,0),9)</f>
        <v>Hur lång sida har en kvadrat med arean 169 cm2?</v>
      </c>
      <c r="R2388" s="161" t="str">
        <f>IF(INDEX(Freelancer!$A$1140:$J$2572,MATCH('Base data'!M2388,Freelancer!$G$1140:$G$2572,0),10)=0,"",INDEX(Freelancer!$A$1140:$J$2572,MATCH('Base data'!M2388,Freelancer!$G$1140:$G$2572,0),10))</f>
        <v/>
      </c>
      <c r="S2388" s="78" t="s">
        <v>8324</v>
      </c>
      <c r="T2388" s="78" t="str">
        <f t="shared" si="120"/>
        <v>y1_12_2y</v>
      </c>
      <c r="U2388" s="78" t="str">
        <f>INDEX(Lista!$O$2:$S$206,MATCH('Base data'!T2388,Lista!$P$2:$P$206,0),3)</f>
        <v>Potenser - Kvadrat &amp; kvadratrötter</v>
      </c>
      <c r="V2388" s="78" t="str">
        <f>INDEX(Lista!$O$2:$S$206,MATCH('Base data'!T2388,Lista!$P$2:$P$206,0),4)</f>
        <v>T_1_12</v>
      </c>
      <c r="W2388" s="78" t="str">
        <f>INDEX(Lista!$O$2:$S$206,MATCH('Base data'!T2388,Lista!$P$2:$P$206,0),5)</f>
        <v>Potenser</v>
      </c>
      <c r="X2388" s="214" t="s">
        <v>16772</v>
      </c>
    </row>
    <row r="2389" spans="1:24" x14ac:dyDescent="0.2">
      <c r="A2389" s="160">
        <v>9789152302484</v>
      </c>
      <c r="B2389" s="11" t="s">
        <v>390</v>
      </c>
      <c r="C2389" s="11" t="s">
        <v>276</v>
      </c>
      <c r="D2389" s="161" t="s">
        <v>439</v>
      </c>
      <c r="E2389" s="11"/>
      <c r="F2389" s="161" t="s">
        <v>397</v>
      </c>
      <c r="G2389" s="161" t="s">
        <v>261</v>
      </c>
      <c r="H2389" s="11" t="s">
        <v>259</v>
      </c>
      <c r="I2389" s="11">
        <v>7</v>
      </c>
      <c r="J2389" s="11"/>
      <c r="K2389" s="164" t="str">
        <f>INDEX(Lista!$H$10:$I$17,MATCH('Base data'!I2389,Lista!$H$10:$H$17,0),2)</f>
        <v>Grundkurs</v>
      </c>
      <c r="L2389" s="11" t="s">
        <v>12548</v>
      </c>
      <c r="M2389" s="11" t="str">
        <f t="shared" si="122"/>
        <v>x9x_x9_3x_L_7</v>
      </c>
      <c r="N2389" s="11" t="str">
        <f t="shared" si="121"/>
        <v>9789152302484-x9x-x9_3x-L-7</v>
      </c>
      <c r="O2389" s="78" t="s">
        <v>281</v>
      </c>
      <c r="P2389" s="39"/>
      <c r="Q2389" s="55" t="str">
        <f>INDEX(Freelancer!$A$1140:$J$2572,MATCH('Base data'!M2389,Freelancer!$G$1140:$G$2572,0),9)</f>
        <v>Varför är 225 och 625 kvadrattal men inte 325 och 425?</v>
      </c>
      <c r="R2389" s="161" t="str">
        <f>IF(INDEX(Freelancer!$A$1140:$J$2572,MATCH('Base data'!M2389,Freelancer!$G$1140:$G$2572,0),10)=0,"",INDEX(Freelancer!$A$1140:$J$2572,MATCH('Base data'!M2389,Freelancer!$G$1140:$G$2572,0),10))</f>
        <v/>
      </c>
      <c r="S2389" s="78" t="s">
        <v>16688</v>
      </c>
      <c r="T2389" s="78" t="str">
        <f t="shared" si="120"/>
        <v>y4_22_18y</v>
      </c>
      <c r="U2389" s="78" t="str">
        <f>INDEX(Lista!$O$2:$S$206,MATCH('Base data'!T2389,Lista!$P$2:$P$206,0),3)</f>
        <v>Trigonometri - Vinklar</v>
      </c>
      <c r="V2389" s="78" t="str">
        <f>INDEX(Lista!$O$2:$S$206,MATCH('Base data'!T2389,Lista!$P$2:$P$206,0),4)</f>
        <v>G_4_22</v>
      </c>
      <c r="W2389" s="78" t="str">
        <f>INDEX(Lista!$O$2:$S$206,MATCH('Base data'!T2389,Lista!$P$2:$P$206,0),5)</f>
        <v>Trigonometri</v>
      </c>
      <c r="X2389" s="214" t="s">
        <v>16772</v>
      </c>
    </row>
    <row r="2390" spans="1:24" ht="32" x14ac:dyDescent="0.2">
      <c r="A2390" s="160">
        <v>9789152302484</v>
      </c>
      <c r="B2390" s="11" t="s">
        <v>390</v>
      </c>
      <c r="C2390" s="11" t="s">
        <v>276</v>
      </c>
      <c r="D2390" s="161" t="s">
        <v>439</v>
      </c>
      <c r="E2390" s="11"/>
      <c r="F2390" s="161" t="s">
        <v>397</v>
      </c>
      <c r="G2390" s="161" t="s">
        <v>261</v>
      </c>
      <c r="H2390" s="11" t="s">
        <v>259</v>
      </c>
      <c r="I2390" s="11">
        <v>8</v>
      </c>
      <c r="J2390" s="11"/>
      <c r="K2390" s="164" t="str">
        <f>INDEX(Lista!$H$10:$I$17,MATCH('Base data'!I2390,Lista!$H$10:$H$17,0),2)</f>
        <v>Röd kurs</v>
      </c>
      <c r="L2390" s="11" t="s">
        <v>12549</v>
      </c>
      <c r="M2390" s="11" t="str">
        <f t="shared" si="122"/>
        <v>x9x_x9_3x_L_8</v>
      </c>
      <c r="N2390" s="11" t="str">
        <f t="shared" si="121"/>
        <v>9789152302484-x9x-x9_3x-L-8</v>
      </c>
      <c r="O2390" s="78" t="s">
        <v>283</v>
      </c>
      <c r="P2390" s="39"/>
      <c r="Q2390" s="55" t="str">
        <f>INDEX(Freelancer!$A$1140:$J$2572,MATCH('Base data'!M2390,Freelancer!$G$1140:$G$2572,0),9)</f>
        <v>En väteatom har en elektron. Elektronen kretsar kring atomkärnan i en bana som är $3 \cdot 10^{-7}$ mm lång. Vilken hastighet har elektronen om den gör $6 \cdot 10^{15}$ varv per sekund? Svara i km/s.</v>
      </c>
      <c r="R2390" s="161" t="str">
        <f>IF(INDEX(Freelancer!$A$1140:$J$2572,MATCH('Base data'!M2390,Freelancer!$G$1140:$G$2572,0),10)=0,"",INDEX(Freelancer!$A$1140:$J$2572,MATCH('Base data'!M2390,Freelancer!$G$1140:$G$2572,0),10))</f>
        <v>MD9_240_1</v>
      </c>
      <c r="S2390" s="78" t="s">
        <v>16635</v>
      </c>
      <c r="T2390" s="78" t="str">
        <f t="shared" si="120"/>
        <v>y2_19y</v>
      </c>
      <c r="U2390" s="78" t="str">
        <f>INDEX(Lista!$O$2:$S$206,MATCH('Base data'!T2390,Lista!$P$2:$P$206,0),3)</f>
        <v>Procent - Intro</v>
      </c>
      <c r="V2390" s="78" t="str">
        <f>INDEX(Lista!$O$2:$S$206,MATCH('Base data'!T2390,Lista!$P$2:$P$206,0),4)</f>
        <v>SF_2_19</v>
      </c>
      <c r="W2390" s="78" t="str">
        <f>INDEX(Lista!$O$2:$S$206,MATCH('Base data'!T2390,Lista!$P$2:$P$206,0),5)</f>
        <v>Procent</v>
      </c>
      <c r="X2390" s="214" t="s">
        <v>16772</v>
      </c>
    </row>
    <row r="2391" spans="1:24" x14ac:dyDescent="0.2">
      <c r="A2391" s="160">
        <v>9789152302484</v>
      </c>
      <c r="B2391" s="11" t="s">
        <v>390</v>
      </c>
      <c r="C2391" s="11" t="s">
        <v>276</v>
      </c>
      <c r="D2391" s="161" t="s">
        <v>439</v>
      </c>
      <c r="E2391" s="11"/>
      <c r="F2391" s="161" t="s">
        <v>398</v>
      </c>
      <c r="G2391" s="161" t="s">
        <v>262</v>
      </c>
      <c r="H2391" s="11" t="s">
        <v>259</v>
      </c>
      <c r="I2391" s="11">
        <v>1</v>
      </c>
      <c r="J2391" s="11" t="s">
        <v>31</v>
      </c>
      <c r="K2391" s="164" t="str">
        <f>INDEX(Lista!$H$10:$I$17,MATCH('Base data'!I2391,Lista!$H$10:$H$17,0),2)</f>
        <v>Blå kurs</v>
      </c>
      <c r="L2391" s="11" t="s">
        <v>12548</v>
      </c>
      <c r="M2391" s="11" t="str">
        <f t="shared" si="122"/>
        <v>x9x_x9_4x_L_1a</v>
      </c>
      <c r="N2391" s="11" t="str">
        <f t="shared" si="121"/>
        <v>9789152302484-x9x-x9_4x-L-1a</v>
      </c>
      <c r="O2391" s="78" t="s">
        <v>443</v>
      </c>
      <c r="P2391" s="39"/>
      <c r="Q2391" s="55" t="str">
        <f>INDEX(Freelancer!$A$1140:$J$2572,MATCH('Base data'!M2391,Freelancer!$G$1140:$G$2572,0),9)</f>
        <v>Beräkna utan räknare $\displaystyle \frac{123}{3}$</v>
      </c>
      <c r="R2391" s="161" t="str">
        <f>IF(INDEX(Freelancer!$A$1140:$J$2572,MATCH('Base data'!M2391,Freelancer!$G$1140:$G$2572,0),10)=0,"",INDEX(Freelancer!$A$1140:$J$2572,MATCH('Base data'!M2391,Freelancer!$G$1140:$G$2572,0),10))</f>
        <v/>
      </c>
      <c r="S2391" s="78" t="s">
        <v>16690</v>
      </c>
      <c r="T2391" s="78" t="str">
        <f t="shared" si="120"/>
        <v>y1_17_1y</v>
      </c>
      <c r="U2391" s="78" t="str">
        <f>INDEX(Lista!$O$2:$S$206,MATCH('Base data'!T2391,Lista!$P$2:$P$206,0),3)</f>
        <v>Tal - Komplexa tal</v>
      </c>
      <c r="V2391" s="78" t="str">
        <f>INDEX(Lista!$O$2:$S$206,MATCH('Base data'!T2391,Lista!$P$2:$P$206,0),4)</f>
        <v>T_1_17</v>
      </c>
      <c r="W2391" s="78" t="str">
        <f>INDEX(Lista!$O$2:$S$206,MATCH('Base data'!T2391,Lista!$P$2:$P$206,0),5)</f>
        <v>Tal</v>
      </c>
      <c r="X2391" s="214" t="s">
        <v>16772</v>
      </c>
    </row>
    <row r="2392" spans="1:24" x14ac:dyDescent="0.2">
      <c r="A2392" s="160">
        <v>9789152302484</v>
      </c>
      <c r="B2392" s="11" t="s">
        <v>390</v>
      </c>
      <c r="C2392" s="11" t="s">
        <v>276</v>
      </c>
      <c r="D2392" s="161" t="s">
        <v>439</v>
      </c>
      <c r="E2392" s="11"/>
      <c r="F2392" s="161" t="s">
        <v>398</v>
      </c>
      <c r="G2392" s="161" t="s">
        <v>262</v>
      </c>
      <c r="H2392" s="11" t="s">
        <v>259</v>
      </c>
      <c r="I2392" s="11">
        <v>1</v>
      </c>
      <c r="J2392" s="11" t="s">
        <v>34</v>
      </c>
      <c r="K2392" s="164" t="str">
        <f>INDEX(Lista!$H$10:$I$17,MATCH('Base data'!I2392,Lista!$H$10:$H$17,0),2)</f>
        <v>Blå kurs</v>
      </c>
      <c r="L2392" s="11" t="s">
        <v>12548</v>
      </c>
      <c r="M2392" s="11" t="str">
        <f t="shared" si="122"/>
        <v>x9x_x9_4x_L_1b</v>
      </c>
      <c r="N2392" s="11" t="str">
        <f t="shared" si="121"/>
        <v>9789152302484-x9x-x9_4x-L-1b</v>
      </c>
      <c r="O2392" s="78" t="s">
        <v>1059</v>
      </c>
      <c r="P2392" s="39"/>
      <c r="Q2392" s="55" t="str">
        <f>INDEX(Freelancer!$A$1140:$J$2572,MATCH('Base data'!M2392,Freelancer!$G$1140:$G$2572,0),9)</f>
        <v>Beräkna utan räknare $\displaystyle \frac{870}{6}$</v>
      </c>
      <c r="R2392" s="161" t="str">
        <f>IF(INDEX(Freelancer!$A$1140:$J$2572,MATCH('Base data'!M2392,Freelancer!$G$1140:$G$2572,0),10)=0,"",INDEX(Freelancer!$A$1140:$J$2572,MATCH('Base data'!M2392,Freelancer!$G$1140:$G$2572,0),10))</f>
        <v/>
      </c>
      <c r="S2392" s="78" t="s">
        <v>16636</v>
      </c>
      <c r="T2392" s="78" t="str">
        <f t="shared" si="120"/>
        <v>y6_3y</v>
      </c>
      <c r="U2392" s="78" t="str">
        <f>INDEX(Lista!$O$2:$S$206,MATCH('Base data'!T2392,Lista!$P$2:$P$206,0),3)</f>
        <v>Problemlösning - Sannolikhet och statistik</v>
      </c>
      <c r="V2392" s="78" t="str">
        <f>INDEX(Lista!$O$2:$S$206,MATCH('Base data'!T2392,Lista!$P$2:$P$206,0),4)</f>
        <v>P_6_3</v>
      </c>
      <c r="W2392" s="78" t="str">
        <f>INDEX(Lista!$O$2:$S$206,MATCH('Base data'!T2392,Lista!$P$2:$P$206,0),5)</f>
        <v>Problemlösning - Sannolikhet och statistik</v>
      </c>
      <c r="X2392" s="214" t="s">
        <v>16772</v>
      </c>
    </row>
    <row r="2393" spans="1:24" x14ac:dyDescent="0.2">
      <c r="A2393" s="160">
        <v>9789152302484</v>
      </c>
      <c r="B2393" s="11" t="s">
        <v>390</v>
      </c>
      <c r="C2393" s="11" t="s">
        <v>276</v>
      </c>
      <c r="D2393" s="161" t="s">
        <v>439</v>
      </c>
      <c r="E2393" s="11"/>
      <c r="F2393" s="161" t="s">
        <v>398</v>
      </c>
      <c r="G2393" s="161" t="s">
        <v>262</v>
      </c>
      <c r="H2393" s="11" t="s">
        <v>259</v>
      </c>
      <c r="I2393" s="11">
        <v>1</v>
      </c>
      <c r="J2393" s="11" t="s">
        <v>40</v>
      </c>
      <c r="K2393" s="164" t="str">
        <f>INDEX(Lista!$H$10:$I$17,MATCH('Base data'!I2393,Lista!$H$10:$H$17,0),2)</f>
        <v>Blå kurs</v>
      </c>
      <c r="L2393" s="11" t="s">
        <v>12548</v>
      </c>
      <c r="M2393" s="11" t="str">
        <f t="shared" si="122"/>
        <v>x9x_x9_4x_L_1c</v>
      </c>
      <c r="N2393" s="11" t="str">
        <f t="shared" si="121"/>
        <v>9789152302484-x9x-x9_4x-L-1c</v>
      </c>
      <c r="O2393" s="78" t="s">
        <v>448</v>
      </c>
      <c r="P2393" s="39"/>
      <c r="Q2393" s="55" t="str">
        <f>INDEX(Freelancer!$A$1140:$J$2572,MATCH('Base data'!M2393,Freelancer!$G$1140:$G$2572,0),9)</f>
        <v>Beräkna utan räknare $\displaystyle \frac{624}{6}$</v>
      </c>
      <c r="R2393" s="161" t="str">
        <f>IF(INDEX(Freelancer!$A$1140:$J$2572,MATCH('Base data'!M2393,Freelancer!$G$1140:$G$2572,0),10)=0,"",INDEX(Freelancer!$A$1140:$J$2572,MATCH('Base data'!M2393,Freelancer!$G$1140:$G$2572,0),10))</f>
        <v/>
      </c>
      <c r="S2393" s="78" t="s">
        <v>16634</v>
      </c>
      <c r="T2393" s="78" t="str">
        <f t="shared" si="120"/>
        <v>y1_19_3y</v>
      </c>
      <c r="U2393" s="78" t="str">
        <f>INDEX(Lista!$O$2:$S$206,MATCH('Base data'!T2393,Lista!$P$2:$P$206,0),3)</f>
        <v>Talsystem - Mayafolkets, det egyptiska och babylonska talsystemet</v>
      </c>
      <c r="V2393" s="78" t="str">
        <f>INDEX(Lista!$O$2:$S$206,MATCH('Base data'!T2393,Lista!$P$2:$P$206,0),4)</f>
        <v>T_1_19</v>
      </c>
      <c r="W2393" s="78" t="str">
        <f>INDEX(Lista!$O$2:$S$206,MATCH('Base data'!T2393,Lista!$P$2:$P$206,0),5)</f>
        <v>Talsystem</v>
      </c>
      <c r="X2393" s="214" t="s">
        <v>16772</v>
      </c>
    </row>
    <row r="2394" spans="1:24" x14ac:dyDescent="0.2">
      <c r="A2394" s="160">
        <v>9789152302484</v>
      </c>
      <c r="B2394" s="11" t="s">
        <v>390</v>
      </c>
      <c r="C2394" s="11" t="s">
        <v>276</v>
      </c>
      <c r="D2394" s="161" t="s">
        <v>439</v>
      </c>
      <c r="E2394" s="11"/>
      <c r="F2394" s="161" t="s">
        <v>398</v>
      </c>
      <c r="G2394" s="161" t="s">
        <v>262</v>
      </c>
      <c r="H2394" s="11" t="s">
        <v>259</v>
      </c>
      <c r="I2394" s="11">
        <v>2</v>
      </c>
      <c r="J2394" s="11" t="s">
        <v>31</v>
      </c>
      <c r="K2394" s="164" t="str">
        <f>INDEX(Lista!$H$10:$I$17,MATCH('Base data'!I2394,Lista!$H$10:$H$17,0),2)</f>
        <v>Blå kurs</v>
      </c>
      <c r="L2394" s="11" t="s">
        <v>12548</v>
      </c>
      <c r="M2394" s="11" t="str">
        <f t="shared" si="122"/>
        <v>x9x_x9_4x_L_2a</v>
      </c>
      <c r="N2394" s="11" t="str">
        <f t="shared" si="121"/>
        <v>9789152302484-x9x-x9_4x-L-2a</v>
      </c>
      <c r="O2394" s="78" t="s">
        <v>284</v>
      </c>
      <c r="P2394" s="39"/>
      <c r="Q2394" s="55" t="str">
        <f>INDEX(Freelancer!$A$1140:$J$2572,MATCH('Base data'!M2394,Freelancer!$G$1140:$G$2572,0),9)</f>
        <v>Skriv på vanligt sätt $12^2$</v>
      </c>
      <c r="R2394" s="161" t="str">
        <f>IF(INDEX(Freelancer!$A$1140:$J$2572,MATCH('Base data'!M2394,Freelancer!$G$1140:$G$2572,0),10)=0,"",INDEX(Freelancer!$A$1140:$J$2572,MATCH('Base data'!M2394,Freelancer!$G$1140:$G$2572,0),10))</f>
        <v/>
      </c>
      <c r="S2394" s="78" t="s">
        <v>16708</v>
      </c>
      <c r="T2394" s="78" t="str">
        <f t="shared" si="120"/>
        <v>y1_15y</v>
      </c>
      <c r="U2394" s="78" t="str">
        <f>INDEX(Lista!$O$2:$S$206,MATCH('Base data'!T2394,Lista!$P$2:$P$206,0),3)</f>
        <v>Räkneregler</v>
      </c>
      <c r="V2394" s="78" t="str">
        <f>INDEX(Lista!$O$2:$S$206,MATCH('Base data'!T2394,Lista!$P$2:$P$206,0),4)</f>
        <v>T_1_15</v>
      </c>
      <c r="W2394" s="78" t="str">
        <f>INDEX(Lista!$O$2:$S$206,MATCH('Base data'!T2394,Lista!$P$2:$P$206,0),5)</f>
        <v>Räkneregler</v>
      </c>
      <c r="X2394" s="214" t="s">
        <v>16772</v>
      </c>
    </row>
    <row r="2395" spans="1:24" x14ac:dyDescent="0.2">
      <c r="A2395" s="160">
        <v>9789152302484</v>
      </c>
      <c r="B2395" s="11" t="s">
        <v>390</v>
      </c>
      <c r="C2395" s="11" t="s">
        <v>276</v>
      </c>
      <c r="D2395" s="161" t="s">
        <v>439</v>
      </c>
      <c r="E2395" s="11"/>
      <c r="F2395" s="161" t="s">
        <v>398</v>
      </c>
      <c r="G2395" s="161" t="s">
        <v>262</v>
      </c>
      <c r="H2395" s="11" t="s">
        <v>259</v>
      </c>
      <c r="I2395" s="11">
        <v>2</v>
      </c>
      <c r="J2395" s="11" t="s">
        <v>34</v>
      </c>
      <c r="K2395" s="164" t="str">
        <f>INDEX(Lista!$H$10:$I$17,MATCH('Base data'!I2395,Lista!$H$10:$H$17,0),2)</f>
        <v>Blå kurs</v>
      </c>
      <c r="L2395" s="11" t="s">
        <v>12548</v>
      </c>
      <c r="M2395" s="11" t="str">
        <f t="shared" si="122"/>
        <v>x9x_x9_4x_L_2b</v>
      </c>
      <c r="N2395" s="11" t="str">
        <f t="shared" si="121"/>
        <v>9789152302484-x9x-x9_4x-L-2b</v>
      </c>
      <c r="O2395" s="78" t="s">
        <v>1256</v>
      </c>
      <c r="P2395" s="39"/>
      <c r="Q2395" s="55" t="str">
        <f>INDEX(Freelancer!$A$1140:$J$2572,MATCH('Base data'!M2395,Freelancer!$G$1140:$G$2572,0),9)</f>
        <v>Skriv på vanligt sätt $1,5^2$</v>
      </c>
      <c r="R2395" s="161" t="str">
        <f>IF(INDEX(Freelancer!$A$1140:$J$2572,MATCH('Base data'!M2395,Freelancer!$G$1140:$G$2572,0),10)=0,"",INDEX(Freelancer!$A$1140:$J$2572,MATCH('Base data'!M2395,Freelancer!$G$1140:$G$2572,0),10))</f>
        <v/>
      </c>
      <c r="S2395" s="78" t="s">
        <v>16672</v>
      </c>
      <c r="T2395" s="78" t="str">
        <f t="shared" si="120"/>
        <v>y2_5y</v>
      </c>
      <c r="U2395" s="78" t="str">
        <f>INDEX(Lista!$O$2:$S$206,MATCH('Base data'!T2395,Lista!$P$2:$P$206,0),3)</f>
        <v>Diagram &amp; tabeller</v>
      </c>
      <c r="V2395" s="78" t="str">
        <f>INDEX(Lista!$O$2:$S$206,MATCH('Base data'!T2395,Lista!$P$2:$P$206,0),4)</f>
        <v>SF_2_5</v>
      </c>
      <c r="W2395" s="78" t="str">
        <f>INDEX(Lista!$O$2:$S$206,MATCH('Base data'!T2395,Lista!$P$2:$P$206,0),5)</f>
        <v>Diagram &amp; tabeller</v>
      </c>
      <c r="X2395" s="214" t="s">
        <v>16772</v>
      </c>
    </row>
    <row r="2396" spans="1:24" x14ac:dyDescent="0.2">
      <c r="A2396" s="160">
        <v>9789152302484</v>
      </c>
      <c r="B2396" s="11" t="s">
        <v>390</v>
      </c>
      <c r="C2396" s="11" t="s">
        <v>276</v>
      </c>
      <c r="D2396" s="161" t="s">
        <v>439</v>
      </c>
      <c r="E2396" s="11"/>
      <c r="F2396" s="161" t="s">
        <v>398</v>
      </c>
      <c r="G2396" s="161" t="s">
        <v>262</v>
      </c>
      <c r="H2396" s="11" t="s">
        <v>259</v>
      </c>
      <c r="I2396" s="11">
        <v>2</v>
      </c>
      <c r="J2396" s="11" t="s">
        <v>40</v>
      </c>
      <c r="K2396" s="164" t="str">
        <f>INDEX(Lista!$H$10:$I$17,MATCH('Base data'!I2396,Lista!$H$10:$H$17,0),2)</f>
        <v>Blå kurs</v>
      </c>
      <c r="L2396" s="11" t="s">
        <v>12548</v>
      </c>
      <c r="M2396" s="11" t="str">
        <f t="shared" si="122"/>
        <v>x9x_x9_4x_L_2c</v>
      </c>
      <c r="N2396" s="11" t="str">
        <f t="shared" si="121"/>
        <v>9789152302484-x9x-x9_4x-L-2c</v>
      </c>
      <c r="O2396" s="78" t="s">
        <v>281</v>
      </c>
      <c r="P2396" s="39"/>
      <c r="Q2396" s="55" t="str">
        <f>INDEX(Freelancer!$A$1140:$J$2572,MATCH('Base data'!M2396,Freelancer!$G$1140:$G$2572,0),9)</f>
        <v>Skriv på vanligt sätt  $\sqrt{64}$</v>
      </c>
      <c r="R2396" s="161" t="str">
        <f>IF(INDEX(Freelancer!$A$1140:$J$2572,MATCH('Base data'!M2396,Freelancer!$G$1140:$G$2572,0),10)=0,"",INDEX(Freelancer!$A$1140:$J$2572,MATCH('Base data'!M2396,Freelancer!$G$1140:$G$2572,0),10))</f>
        <v/>
      </c>
      <c r="S2396" s="78" t="s">
        <v>16668</v>
      </c>
      <c r="T2396" s="78" t="str">
        <f t="shared" si="120"/>
        <v>y4_23_3y</v>
      </c>
      <c r="U2396" s="78" t="str">
        <f>INDEX(Lista!$O$2:$S$206,MATCH('Base data'!T2396,Lista!$P$2:$P$206,0),3)</f>
        <v>Vektorer - Räkna med vektorer</v>
      </c>
      <c r="V2396" s="78" t="str">
        <f>INDEX(Lista!$O$2:$S$206,MATCH('Base data'!T2396,Lista!$P$2:$P$206,0),4)</f>
        <v>G_4_23</v>
      </c>
      <c r="W2396" s="78" t="str">
        <f>INDEX(Lista!$O$2:$S$206,MATCH('Base data'!T2396,Lista!$P$2:$P$206,0),5)</f>
        <v>Vektorer</v>
      </c>
      <c r="X2396" s="214" t="s">
        <v>16772</v>
      </c>
    </row>
    <row r="2397" spans="1:24" x14ac:dyDescent="0.2">
      <c r="A2397" s="160">
        <v>9789152302484</v>
      </c>
      <c r="B2397" s="11" t="s">
        <v>390</v>
      </c>
      <c r="C2397" s="11" t="s">
        <v>276</v>
      </c>
      <c r="D2397" s="161" t="s">
        <v>439</v>
      </c>
      <c r="E2397" s="11"/>
      <c r="F2397" s="161" t="s">
        <v>398</v>
      </c>
      <c r="G2397" s="161" t="s">
        <v>262</v>
      </c>
      <c r="H2397" s="11" t="s">
        <v>259</v>
      </c>
      <c r="I2397" s="11">
        <v>3</v>
      </c>
      <c r="J2397" s="11" t="s">
        <v>31</v>
      </c>
      <c r="K2397" s="164" t="str">
        <f>INDEX(Lista!$H$10:$I$17,MATCH('Base data'!I2397,Lista!$H$10:$H$17,0),2)</f>
        <v>Grundkurs</v>
      </c>
      <c r="L2397" s="11" t="s">
        <v>12548</v>
      </c>
      <c r="M2397" s="11" t="str">
        <f t="shared" si="122"/>
        <v>x9x_x9_4x_L_3a</v>
      </c>
      <c r="N2397" s="11" t="str">
        <f t="shared" si="121"/>
        <v>9789152302484-x9x-x9_4x-L-3a</v>
      </c>
      <c r="O2397" s="78" t="s">
        <v>283</v>
      </c>
      <c r="P2397" s="39"/>
      <c r="Q2397" s="55" t="str">
        <f>INDEX(Freelancer!$A$1140:$J$2572,MATCH('Base data'!M2397,Freelancer!$G$1140:$G$2572,0),9)</f>
        <v>Beräkna  $\displaystyle \frac{1}{2} + \frac{3}{4}$</v>
      </c>
      <c r="R2397" s="161" t="str">
        <f>IF(INDEX(Freelancer!$A$1140:$J$2572,MATCH('Base data'!M2397,Freelancer!$G$1140:$G$2572,0),10)=0,"",INDEX(Freelancer!$A$1140:$J$2572,MATCH('Base data'!M2397,Freelancer!$G$1140:$G$2572,0),10))</f>
        <v/>
      </c>
      <c r="S2397" s="78" t="s">
        <v>8324</v>
      </c>
      <c r="T2397" s="78" t="str">
        <f t="shared" si="120"/>
        <v>y1_12_2y</v>
      </c>
      <c r="U2397" s="78" t="str">
        <f>INDEX(Lista!$O$2:$S$206,MATCH('Base data'!T2397,Lista!$P$2:$P$206,0),3)</f>
        <v>Potenser - Kvadrat &amp; kvadratrötter</v>
      </c>
      <c r="V2397" s="78" t="str">
        <f>INDEX(Lista!$O$2:$S$206,MATCH('Base data'!T2397,Lista!$P$2:$P$206,0),4)</f>
        <v>T_1_12</v>
      </c>
      <c r="W2397" s="78" t="str">
        <f>INDEX(Lista!$O$2:$S$206,MATCH('Base data'!T2397,Lista!$P$2:$P$206,0),5)</f>
        <v>Potenser</v>
      </c>
      <c r="X2397" s="214" t="s">
        <v>16772</v>
      </c>
    </row>
    <row r="2398" spans="1:24" x14ac:dyDescent="0.2">
      <c r="A2398" s="160">
        <v>9789152302484</v>
      </c>
      <c r="B2398" s="11" t="s">
        <v>390</v>
      </c>
      <c r="C2398" s="11" t="s">
        <v>276</v>
      </c>
      <c r="D2398" s="161" t="s">
        <v>439</v>
      </c>
      <c r="E2398" s="11"/>
      <c r="F2398" s="161" t="s">
        <v>398</v>
      </c>
      <c r="G2398" s="161" t="s">
        <v>262</v>
      </c>
      <c r="H2398" s="11" t="s">
        <v>259</v>
      </c>
      <c r="I2398" s="11">
        <v>3</v>
      </c>
      <c r="J2398" s="11" t="s">
        <v>34</v>
      </c>
      <c r="K2398" s="164" t="str">
        <f>INDEX(Lista!$H$10:$I$17,MATCH('Base data'!I2398,Lista!$H$10:$H$17,0),2)</f>
        <v>Grundkurs</v>
      </c>
      <c r="L2398" s="11" t="s">
        <v>12548</v>
      </c>
      <c r="M2398" s="11" t="str">
        <f t="shared" si="122"/>
        <v>x9x_x9_4x_L_3b</v>
      </c>
      <c r="N2398" s="11" t="str">
        <f t="shared" si="121"/>
        <v>9789152302484-x9x-x9_4x-L-3b</v>
      </c>
      <c r="O2398" s="78" t="s">
        <v>443</v>
      </c>
      <c r="P2398" s="39"/>
      <c r="Q2398" s="55" t="str">
        <f>INDEX(Freelancer!$A$1140:$J$2572,MATCH('Base data'!M2398,Freelancer!$G$1140:$G$2572,0),9)</f>
        <v>Beräkna  $\displaystyle \frac{1}{2} \cdot \frac{3}{4}$</v>
      </c>
      <c r="R2398" s="161" t="str">
        <f>IF(INDEX(Freelancer!$A$1140:$J$2572,MATCH('Base data'!M2398,Freelancer!$G$1140:$G$2572,0),10)=0,"",INDEX(Freelancer!$A$1140:$J$2572,MATCH('Base data'!M2398,Freelancer!$G$1140:$G$2572,0),10))</f>
        <v/>
      </c>
      <c r="S2398" s="78" t="s">
        <v>16639</v>
      </c>
      <c r="T2398" s="78" t="str">
        <f t="shared" si="120"/>
        <v>y1_17_10y</v>
      </c>
      <c r="U2398" s="78" t="str">
        <f>INDEX(Lista!$O$2:$S$206,MATCH('Base data'!T2398,Lista!$P$2:$P$206,0),3)</f>
        <v>Tal - Talmängder</v>
      </c>
      <c r="V2398" s="78" t="str">
        <f>INDEX(Lista!$O$2:$S$206,MATCH('Base data'!T2398,Lista!$P$2:$P$206,0),4)</f>
        <v>T_1_17</v>
      </c>
      <c r="W2398" s="78" t="str">
        <f>INDEX(Lista!$O$2:$S$206,MATCH('Base data'!T2398,Lista!$P$2:$P$206,0),5)</f>
        <v>Tal</v>
      </c>
      <c r="X2398" s="214" t="s">
        <v>16772</v>
      </c>
    </row>
    <row r="2399" spans="1:24" x14ac:dyDescent="0.2">
      <c r="A2399" s="160">
        <v>9789152302484</v>
      </c>
      <c r="B2399" s="11" t="s">
        <v>390</v>
      </c>
      <c r="C2399" s="11" t="s">
        <v>276</v>
      </c>
      <c r="D2399" s="161" t="s">
        <v>439</v>
      </c>
      <c r="E2399" s="11"/>
      <c r="F2399" s="161" t="s">
        <v>398</v>
      </c>
      <c r="G2399" s="161" t="s">
        <v>262</v>
      </c>
      <c r="H2399" s="11" t="s">
        <v>259</v>
      </c>
      <c r="I2399" s="11">
        <v>3</v>
      </c>
      <c r="J2399" s="11" t="s">
        <v>40</v>
      </c>
      <c r="K2399" s="164" t="str">
        <f>INDEX(Lista!$H$10:$I$17,MATCH('Base data'!I2399,Lista!$H$10:$H$17,0),2)</f>
        <v>Grundkurs</v>
      </c>
      <c r="L2399" s="11" t="s">
        <v>12548</v>
      </c>
      <c r="M2399" s="11" t="str">
        <f t="shared" si="122"/>
        <v>x9x_x9_4x_L_3c</v>
      </c>
      <c r="N2399" s="11" t="str">
        <f t="shared" si="121"/>
        <v>9789152302484-x9x-x9_4x-L-3c</v>
      </c>
      <c r="O2399" s="78" t="s">
        <v>1059</v>
      </c>
      <c r="P2399" s="39"/>
      <c r="Q2399" s="55" t="str">
        <f>INDEX(Freelancer!$A$1140:$J$2572,MATCH('Base data'!M2399,Freelancer!$G$1140:$G$2572,0),9)</f>
        <v>Beräkna  $\displaystyle \frac{4}{5} \cdot \frac{2}{3}$</v>
      </c>
      <c r="R2399" s="161" t="str">
        <f>IF(INDEX(Freelancer!$A$1140:$J$2572,MATCH('Base data'!M2399,Freelancer!$G$1140:$G$2572,0),10)=0,"",INDEX(Freelancer!$A$1140:$J$2572,MATCH('Base data'!M2399,Freelancer!$G$1140:$G$2572,0),10))</f>
        <v/>
      </c>
      <c r="S2399" s="78" t="s">
        <v>16593</v>
      </c>
      <c r="T2399" s="78" t="str">
        <f t="shared" si="120"/>
        <v>y4_14y</v>
      </c>
      <c r="U2399" s="78" t="str">
        <f>INDEX(Lista!$O$2:$S$206,MATCH('Base data'!T2399,Lista!$P$2:$P$206,0),3)</f>
        <v>Månghörningar</v>
      </c>
      <c r="V2399" s="78" t="str">
        <f>INDEX(Lista!$O$2:$S$206,MATCH('Base data'!T2399,Lista!$P$2:$P$206,0),4)</f>
        <v>G_4_14</v>
      </c>
      <c r="W2399" s="78" t="str">
        <f>INDEX(Lista!$O$2:$S$206,MATCH('Base data'!T2399,Lista!$P$2:$P$206,0),5)</f>
        <v>Månghörningar</v>
      </c>
      <c r="X2399" s="214" t="s">
        <v>16772</v>
      </c>
    </row>
    <row r="2400" spans="1:24" x14ac:dyDescent="0.2">
      <c r="A2400" s="160">
        <v>9789152302484</v>
      </c>
      <c r="B2400" s="11" t="s">
        <v>390</v>
      </c>
      <c r="C2400" s="11" t="s">
        <v>276</v>
      </c>
      <c r="D2400" s="161" t="s">
        <v>439</v>
      </c>
      <c r="E2400" s="11"/>
      <c r="F2400" s="161" t="s">
        <v>398</v>
      </c>
      <c r="G2400" s="161" t="s">
        <v>262</v>
      </c>
      <c r="H2400" s="11" t="s">
        <v>259</v>
      </c>
      <c r="I2400" s="11">
        <v>4</v>
      </c>
      <c r="J2400" s="11"/>
      <c r="K2400" s="164" t="str">
        <f>INDEX(Lista!$H$10:$I$17,MATCH('Base data'!I2400,Lista!$H$10:$H$17,0),2)</f>
        <v>Grundkurs</v>
      </c>
      <c r="L2400" s="11" t="s">
        <v>17333</v>
      </c>
      <c r="M2400" s="11" t="str">
        <f t="shared" si="122"/>
        <v>x9x_x9_4x_L_4</v>
      </c>
      <c r="N2400" s="11" t="str">
        <f t="shared" si="121"/>
        <v>9789152302484-x9x-x9_4x-L-4</v>
      </c>
      <c r="O2400" s="78" t="s">
        <v>448</v>
      </c>
      <c r="P2400" s="39"/>
      <c r="Q2400" s="55" t="str">
        <f>INDEX(Freelancer!$A$1140:$J$2572,MATCH('Base data'!M2400,Freelancer!$G$1140:$G$2572,0),9)</f>
        <v>Använd Pythagoras sats för att ta reda på vilka av trianglarna som är rätvinkliga. Triangelns sidor är A 18 cm, 24 cm och 30 cm B 15 cm, 19 cm och 24 cm C 16 cm, 30 cm och 34 cm</v>
      </c>
      <c r="R2400" s="161" t="str">
        <f>IF(INDEX(Freelancer!$A$1140:$J$2572,MATCH('Base data'!M2400,Freelancer!$G$1140:$G$2572,0),10)=0,"",INDEX(Freelancer!$A$1140:$J$2572,MATCH('Base data'!M2400,Freelancer!$G$1140:$G$2572,0),10))</f>
        <v/>
      </c>
      <c r="S2400" s="78" t="s">
        <v>8362</v>
      </c>
      <c r="T2400" s="78" t="str">
        <f t="shared" si="120"/>
        <v>y3_1_6y</v>
      </c>
      <c r="U2400" s="78" t="str">
        <f>INDEX(Lista!$O$2:$S$206,MATCH('Base data'!T2400,Lista!$P$2:$P$206,0),3)</f>
        <v>Sannolikhetslära - Kombinatorik</v>
      </c>
      <c r="V2400" s="78" t="str">
        <f>INDEX(Lista!$O$2:$S$206,MATCH('Base data'!T2400,Lista!$P$2:$P$206,0),4)</f>
        <v>SS_3_1</v>
      </c>
      <c r="W2400" s="78" t="str">
        <f>INDEX(Lista!$O$2:$S$206,MATCH('Base data'!T2400,Lista!$P$2:$P$206,0),5)</f>
        <v>Sannolikhetslära</v>
      </c>
      <c r="X2400" s="214" t="s">
        <v>16772</v>
      </c>
    </row>
    <row r="2401" spans="1:24" x14ac:dyDescent="0.2">
      <c r="A2401" s="160">
        <v>9789152302484</v>
      </c>
      <c r="B2401" s="11" t="s">
        <v>390</v>
      </c>
      <c r="C2401" s="11" t="s">
        <v>276</v>
      </c>
      <c r="D2401" s="161" t="s">
        <v>439</v>
      </c>
      <c r="E2401" s="11"/>
      <c r="F2401" s="161" t="s">
        <v>398</v>
      </c>
      <c r="G2401" s="161" t="s">
        <v>262</v>
      </c>
      <c r="H2401" s="11" t="s">
        <v>259</v>
      </c>
      <c r="I2401" s="11">
        <v>5</v>
      </c>
      <c r="J2401" s="11"/>
      <c r="K2401" s="164" t="str">
        <f>INDEX(Lista!$H$10:$I$17,MATCH('Base data'!I2401,Lista!$H$10:$H$17,0),2)</f>
        <v>Grundkurs</v>
      </c>
      <c r="L2401" s="11" t="s">
        <v>12548</v>
      </c>
      <c r="M2401" s="11" t="str">
        <f t="shared" si="122"/>
        <v>x9x_x9_4x_L_5</v>
      </c>
      <c r="N2401" s="11" t="str">
        <f t="shared" si="121"/>
        <v>9789152302484-x9x-x9_4x-L-5</v>
      </c>
      <c r="O2401" s="78" t="s">
        <v>284</v>
      </c>
      <c r="P2401" s="39"/>
      <c r="Q2401" s="55" t="str">
        <f>INDEX(Freelancer!$A$1140:$J$2572,MATCH('Base data'!M2401,Freelancer!$G$1140:$G$2572,0),9)</f>
        <v>Rita en triangel som har arean 18 cm2.</v>
      </c>
      <c r="R2401" s="161" t="str">
        <f>IF(INDEX(Freelancer!$A$1140:$J$2572,MATCH('Base data'!M2401,Freelancer!$G$1140:$G$2572,0),10)=0,"",INDEX(Freelancer!$A$1140:$J$2572,MATCH('Base data'!M2401,Freelancer!$G$1140:$G$2572,0),10))</f>
        <v/>
      </c>
      <c r="S2401" s="78" t="s">
        <v>8335</v>
      </c>
      <c r="T2401" s="78" t="str">
        <f t="shared" si="120"/>
        <v>y4_19y</v>
      </c>
      <c r="U2401" s="78" t="str">
        <f>INDEX(Lista!$O$2:$S$206,MATCH('Base data'!T2401,Lista!$P$2:$P$206,0),3)</f>
        <v>Skala</v>
      </c>
      <c r="V2401" s="78" t="str">
        <f>INDEX(Lista!$O$2:$S$206,MATCH('Base data'!T2401,Lista!$P$2:$P$206,0),4)</f>
        <v>G_4_19</v>
      </c>
      <c r="W2401" s="78" t="str">
        <f>INDEX(Lista!$O$2:$S$206,MATCH('Base data'!T2401,Lista!$P$2:$P$206,0),5)</f>
        <v>Skala</v>
      </c>
      <c r="X2401" s="214" t="s">
        <v>16772</v>
      </c>
    </row>
    <row r="2402" spans="1:24" x14ac:dyDescent="0.2">
      <c r="A2402" s="160">
        <v>9789152302484</v>
      </c>
      <c r="B2402" s="11" t="s">
        <v>390</v>
      </c>
      <c r="C2402" s="11" t="s">
        <v>276</v>
      </c>
      <c r="D2402" s="161" t="s">
        <v>439</v>
      </c>
      <c r="E2402" s="11"/>
      <c r="F2402" s="161" t="s">
        <v>398</v>
      </c>
      <c r="G2402" s="161" t="s">
        <v>262</v>
      </c>
      <c r="H2402" s="11" t="s">
        <v>259</v>
      </c>
      <c r="I2402" s="11">
        <v>6</v>
      </c>
      <c r="J2402" s="11" t="s">
        <v>31</v>
      </c>
      <c r="K2402" s="164" t="str">
        <f>INDEX(Lista!$H$10:$I$17,MATCH('Base data'!I2402,Lista!$H$10:$H$17,0),2)</f>
        <v>Grundkurs</v>
      </c>
      <c r="L2402" s="11" t="s">
        <v>17333</v>
      </c>
      <c r="M2402" s="11" t="str">
        <f t="shared" si="122"/>
        <v>x9x_x9_4x_L_6a</v>
      </c>
      <c r="N2402" s="11" t="str">
        <f t="shared" si="121"/>
        <v>9789152302484-x9x-x9_4x-L-6a</v>
      </c>
      <c r="O2402" s="78" t="s">
        <v>1256</v>
      </c>
      <c r="P2402" s="39"/>
      <c r="Q2402" s="55" t="str">
        <f>INDEX(Freelancer!$A$1140:$J$2572,MATCH('Base data'!M2402,Freelancer!$G$1140:$G$2572,0),9)</f>
        <v>Beräkna $10^6 \cdot 10^9$</v>
      </c>
      <c r="R2402" s="161" t="str">
        <f>IF(INDEX(Freelancer!$A$1140:$J$2572,MATCH('Base data'!M2402,Freelancer!$G$1140:$G$2572,0),10)=0,"",INDEX(Freelancer!$A$1140:$J$2572,MATCH('Base data'!M2402,Freelancer!$G$1140:$G$2572,0),10))</f>
        <v/>
      </c>
      <c r="S2402" s="78" t="s">
        <v>8326</v>
      </c>
      <c r="T2402" s="78" t="str">
        <f t="shared" si="120"/>
        <v>y1_6_3y</v>
      </c>
      <c r="U2402" s="78" t="str">
        <f>INDEX(Lista!$O$2:$S$206,MATCH('Base data'!T2402,Lista!$P$2:$P$206,0),3)</f>
        <v>Enheter - Sträcka &amp; hastighet</v>
      </c>
      <c r="V2402" s="78" t="str">
        <f>INDEX(Lista!$O$2:$S$206,MATCH('Base data'!T2402,Lista!$P$2:$P$206,0),4)</f>
        <v>T_1_6</v>
      </c>
      <c r="W2402" s="78" t="str">
        <f>INDEX(Lista!$O$2:$S$206,MATCH('Base data'!T2402,Lista!$P$2:$P$206,0),5)</f>
        <v>Enheter</v>
      </c>
      <c r="X2402" s="214" t="s">
        <v>16772</v>
      </c>
    </row>
    <row r="2403" spans="1:24" x14ac:dyDescent="0.2">
      <c r="A2403" s="160">
        <v>9789152302484</v>
      </c>
      <c r="B2403" s="11" t="s">
        <v>390</v>
      </c>
      <c r="C2403" s="11" t="s">
        <v>276</v>
      </c>
      <c r="D2403" s="161" t="s">
        <v>439</v>
      </c>
      <c r="E2403" s="11"/>
      <c r="F2403" s="161" t="s">
        <v>398</v>
      </c>
      <c r="G2403" s="161" t="s">
        <v>262</v>
      </c>
      <c r="H2403" s="11" t="s">
        <v>259</v>
      </c>
      <c r="I2403" s="11">
        <v>6</v>
      </c>
      <c r="J2403" s="11" t="s">
        <v>34</v>
      </c>
      <c r="K2403" s="164" t="str">
        <f>INDEX(Lista!$H$10:$I$17,MATCH('Base data'!I2403,Lista!$H$10:$H$17,0),2)</f>
        <v>Grundkurs</v>
      </c>
      <c r="L2403" s="11" t="s">
        <v>17333</v>
      </c>
      <c r="M2403" s="11" t="str">
        <f t="shared" si="122"/>
        <v>x9x_x9_4x_L_6b</v>
      </c>
      <c r="N2403" s="11" t="str">
        <f t="shared" si="121"/>
        <v>9789152302484-x9x-x9_4x-L-6b</v>
      </c>
      <c r="O2403" s="78" t="s">
        <v>281</v>
      </c>
      <c r="P2403" s="39"/>
      <c r="Q2403" s="55" t="str">
        <f>INDEX(Freelancer!$A$1140:$J$2572,MATCH('Base data'!M2403,Freelancer!$G$1140:$G$2572,0),9)</f>
        <v>Beräkna $\displaystyle \frac{10^{12}}{10^3}$</v>
      </c>
      <c r="R2403" s="161" t="str">
        <f>IF(INDEX(Freelancer!$A$1140:$J$2572,MATCH('Base data'!M2403,Freelancer!$G$1140:$G$2572,0),10)=0,"",INDEX(Freelancer!$A$1140:$J$2572,MATCH('Base data'!M2403,Freelancer!$G$1140:$G$2572,0),10))</f>
        <v/>
      </c>
      <c r="S2403" s="78" t="s">
        <v>8381</v>
      </c>
      <c r="T2403" s="78" t="str">
        <f t="shared" si="120"/>
        <v>y1_2_3y</v>
      </c>
      <c r="U2403" s="78" t="str">
        <f>INDEX(Lista!$O$2:$S$206,MATCH('Base data'!T2403,Lista!$P$2:$P$206,0),3)</f>
        <v>Bråk - Förlängning &amp; förkortning</v>
      </c>
      <c r="V2403" s="78" t="str">
        <f>INDEX(Lista!$O$2:$S$206,MATCH('Base data'!T2403,Lista!$P$2:$P$206,0),4)</f>
        <v>T_1_2</v>
      </c>
      <c r="W2403" s="78" t="str">
        <f>INDEX(Lista!$O$2:$S$206,MATCH('Base data'!T2403,Lista!$P$2:$P$206,0),5)</f>
        <v>Bråk</v>
      </c>
      <c r="X2403" s="214" t="s">
        <v>16772</v>
      </c>
    </row>
    <row r="2404" spans="1:24" x14ac:dyDescent="0.2">
      <c r="A2404" s="160">
        <v>9789152302484</v>
      </c>
      <c r="B2404" s="11" t="s">
        <v>390</v>
      </c>
      <c r="C2404" s="11" t="s">
        <v>276</v>
      </c>
      <c r="D2404" s="161" t="s">
        <v>439</v>
      </c>
      <c r="E2404" s="11"/>
      <c r="F2404" s="161" t="s">
        <v>398</v>
      </c>
      <c r="G2404" s="161" t="s">
        <v>262</v>
      </c>
      <c r="H2404" s="11" t="s">
        <v>259</v>
      </c>
      <c r="I2404" s="11">
        <v>6</v>
      </c>
      <c r="J2404" s="11" t="s">
        <v>40</v>
      </c>
      <c r="K2404" s="164" t="str">
        <f>INDEX(Lista!$H$10:$I$17,MATCH('Base data'!I2404,Lista!$H$10:$H$17,0),2)</f>
        <v>Grundkurs</v>
      </c>
      <c r="L2404" s="11" t="s">
        <v>17333</v>
      </c>
      <c r="M2404" s="11" t="str">
        <f t="shared" si="122"/>
        <v>x9x_x9_4x_L_6c</v>
      </c>
      <c r="N2404" s="11" t="str">
        <f t="shared" si="121"/>
        <v>9789152302484-x9x-x9_4x-L-6c</v>
      </c>
      <c r="O2404" s="78" t="s">
        <v>283</v>
      </c>
      <c r="P2404" s="39"/>
      <c r="Q2404" s="55" t="str">
        <f>INDEX(Freelancer!$A$1140:$J$2572,MATCH('Base data'!M2404,Freelancer!$G$1140:$G$2572,0),9)</f>
        <v>Beräkna $2 \cdot 10^2 \cdot 10^5$</v>
      </c>
      <c r="R2404" s="161" t="str">
        <f>IF(INDEX(Freelancer!$A$1140:$J$2572,MATCH('Base data'!M2404,Freelancer!$G$1140:$G$2572,0),10)=0,"",INDEX(Freelancer!$A$1140:$J$2572,MATCH('Base data'!M2404,Freelancer!$G$1140:$G$2572,0),10))</f>
        <v/>
      </c>
      <c r="S2404" s="78" t="s">
        <v>16636</v>
      </c>
      <c r="T2404" s="78" t="str">
        <f t="shared" si="120"/>
        <v>y6_3y</v>
      </c>
      <c r="U2404" s="78" t="str">
        <f>INDEX(Lista!$O$2:$S$206,MATCH('Base data'!T2404,Lista!$P$2:$P$206,0),3)</f>
        <v>Problemlösning - Sannolikhet och statistik</v>
      </c>
      <c r="V2404" s="78" t="str">
        <f>INDEX(Lista!$O$2:$S$206,MATCH('Base data'!T2404,Lista!$P$2:$P$206,0),4)</f>
        <v>P_6_3</v>
      </c>
      <c r="W2404" s="78" t="str">
        <f>INDEX(Lista!$O$2:$S$206,MATCH('Base data'!T2404,Lista!$P$2:$P$206,0),5)</f>
        <v>Problemlösning - Sannolikhet och statistik</v>
      </c>
      <c r="X2404" s="214" t="s">
        <v>16772</v>
      </c>
    </row>
    <row r="2405" spans="1:24" x14ac:dyDescent="0.2">
      <c r="A2405" s="160">
        <v>9789152302484</v>
      </c>
      <c r="B2405" s="11" t="s">
        <v>390</v>
      </c>
      <c r="C2405" s="11" t="s">
        <v>276</v>
      </c>
      <c r="D2405" s="161" t="s">
        <v>439</v>
      </c>
      <c r="E2405" s="11"/>
      <c r="F2405" s="161" t="s">
        <v>398</v>
      </c>
      <c r="G2405" s="161" t="s">
        <v>262</v>
      </c>
      <c r="H2405" s="11" t="s">
        <v>259</v>
      </c>
      <c r="I2405" s="11">
        <v>6</v>
      </c>
      <c r="J2405" s="11" t="s">
        <v>66</v>
      </c>
      <c r="K2405" s="164" t="str">
        <f>INDEX(Lista!$H$10:$I$17,MATCH('Base data'!I2405,Lista!$H$10:$H$17,0),2)</f>
        <v>Grundkurs</v>
      </c>
      <c r="L2405" s="11" t="s">
        <v>17333</v>
      </c>
      <c r="M2405" s="11" t="str">
        <f t="shared" si="122"/>
        <v>x9x_x9_4x_L_6d</v>
      </c>
      <c r="N2405" s="11" t="str">
        <f t="shared" si="121"/>
        <v>9789152302484-x9x-x9_4x-L-6d</v>
      </c>
      <c r="O2405" s="78" t="s">
        <v>443</v>
      </c>
      <c r="P2405" s="39"/>
      <c r="Q2405" s="55" t="str">
        <f>INDEX(Freelancer!$A$1140:$J$2572,MATCH('Base data'!M2405,Freelancer!$G$1140:$G$2572,0),9)</f>
        <v>Beräkna $\displaystyle \frac{8 \cdot 10^7}{2 \cdot 10^3}$</v>
      </c>
      <c r="R2405" s="161" t="str">
        <f>IF(INDEX(Freelancer!$A$1140:$J$2572,MATCH('Base data'!M2405,Freelancer!$G$1140:$G$2572,0),10)=0,"",INDEX(Freelancer!$A$1140:$J$2572,MATCH('Base data'!M2405,Freelancer!$G$1140:$G$2572,0),10))</f>
        <v/>
      </c>
      <c r="S2405" s="78" t="s">
        <v>16640</v>
      </c>
      <c r="T2405" s="78" t="str">
        <f t="shared" si="120"/>
        <v>y3_2_6y</v>
      </c>
      <c r="U2405" s="78" t="str">
        <f>INDEX(Lista!$O$2:$S$206,MATCH('Base data'!T2405,Lista!$P$2:$P$206,0),3)</f>
        <v>Statistik - Modellering</v>
      </c>
      <c r="V2405" s="78" t="str">
        <f>INDEX(Lista!$O$2:$S$206,MATCH('Base data'!T2405,Lista!$P$2:$P$206,0),4)</f>
        <v>SS_3_2</v>
      </c>
      <c r="W2405" s="78" t="str">
        <f>INDEX(Lista!$O$2:$S$206,MATCH('Base data'!T2405,Lista!$P$2:$P$206,0),5)</f>
        <v>Statistik</v>
      </c>
      <c r="X2405" s="214" t="s">
        <v>16772</v>
      </c>
    </row>
    <row r="2406" spans="1:24" x14ac:dyDescent="0.2">
      <c r="A2406" s="160">
        <v>9789152302484</v>
      </c>
      <c r="B2406" s="11" t="s">
        <v>390</v>
      </c>
      <c r="C2406" s="11" t="s">
        <v>276</v>
      </c>
      <c r="D2406" s="161" t="s">
        <v>439</v>
      </c>
      <c r="E2406" s="11"/>
      <c r="F2406" s="161" t="s">
        <v>398</v>
      </c>
      <c r="G2406" s="161" t="s">
        <v>262</v>
      </c>
      <c r="H2406" s="11" t="s">
        <v>259</v>
      </c>
      <c r="I2406" s="11">
        <v>7</v>
      </c>
      <c r="J2406" s="11"/>
      <c r="K2406" s="164" t="str">
        <f>INDEX(Lista!$H$10:$I$17,MATCH('Base data'!I2406,Lista!$H$10:$H$17,0),2)</f>
        <v>Grundkurs</v>
      </c>
      <c r="L2406" s="11" t="s">
        <v>12548</v>
      </c>
      <c r="M2406" s="11" t="str">
        <f t="shared" si="122"/>
        <v>x9x_x9_4x_L_7</v>
      </c>
      <c r="N2406" s="11" t="str">
        <f t="shared" si="121"/>
        <v>9789152302484-x9x-x9_4x-L-7</v>
      </c>
      <c r="O2406" s="78" t="s">
        <v>1059</v>
      </c>
      <c r="P2406" s="39"/>
      <c r="Q2406" s="55" t="str">
        <f>INDEX(Freelancer!$A$1140:$J$2572,MATCH('Base data'!M2406,Freelancer!$G$1140:$G$2572,0),9)</f>
        <v>”Ring till Martin och förklara vad Pythagoras sats är”, säger Maria till Awder. Vad bör Awder säga?</v>
      </c>
      <c r="R2406" s="161" t="str">
        <f>IF(INDEX(Freelancer!$A$1140:$J$2572,MATCH('Base data'!M2406,Freelancer!$G$1140:$G$2572,0),10)=0,"",INDEX(Freelancer!$A$1140:$J$2572,MATCH('Base data'!M2406,Freelancer!$G$1140:$G$2572,0),10))</f>
        <v/>
      </c>
      <c r="S2406" s="78" t="s">
        <v>8334</v>
      </c>
      <c r="T2406" s="78" t="str">
        <f t="shared" si="120"/>
        <v>y4_6_2y</v>
      </c>
      <c r="U2406" s="78" t="str">
        <f>INDEX(Lista!$O$2:$S$206,MATCH('Base data'!T2406,Lista!$P$2:$P$206,0),3)</f>
        <v>Geometrienheter - Volym</v>
      </c>
      <c r="V2406" s="78" t="str">
        <f>INDEX(Lista!$O$2:$S$206,MATCH('Base data'!T2406,Lista!$P$2:$P$206,0),4)</f>
        <v>G_4_6</v>
      </c>
      <c r="W2406" s="78" t="str">
        <f>INDEX(Lista!$O$2:$S$206,MATCH('Base data'!T2406,Lista!$P$2:$P$206,0),5)</f>
        <v>Geometrienheter</v>
      </c>
      <c r="X2406" s="214" t="s">
        <v>16772</v>
      </c>
    </row>
    <row r="2407" spans="1:24" x14ac:dyDescent="0.2">
      <c r="A2407" s="160">
        <v>9789152302484</v>
      </c>
      <c r="B2407" s="11" t="s">
        <v>390</v>
      </c>
      <c r="C2407" s="11" t="s">
        <v>276</v>
      </c>
      <c r="D2407" s="161" t="s">
        <v>439</v>
      </c>
      <c r="E2407" s="11"/>
      <c r="F2407" s="161" t="s">
        <v>398</v>
      </c>
      <c r="G2407" s="161" t="s">
        <v>262</v>
      </c>
      <c r="H2407" s="11" t="s">
        <v>259</v>
      </c>
      <c r="I2407" s="11">
        <v>8</v>
      </c>
      <c r="J2407" s="11"/>
      <c r="K2407" s="164" t="str">
        <f>INDEX(Lista!$H$10:$I$17,MATCH('Base data'!I2407,Lista!$H$10:$H$17,0),2)</f>
        <v>Röd kurs</v>
      </c>
      <c r="L2407" s="11" t="s">
        <v>12549</v>
      </c>
      <c r="M2407" s="11" t="str">
        <f t="shared" si="122"/>
        <v>x9x_x9_4x_L_8</v>
      </c>
      <c r="N2407" s="11" t="str">
        <f t="shared" si="121"/>
        <v>9789152302484-x9x-x9_4x-L-8</v>
      </c>
      <c r="O2407" s="78" t="s">
        <v>448</v>
      </c>
      <c r="P2407" s="39"/>
      <c r="Q2407" s="55" t="str">
        <f>INDEX(Freelancer!$A$1140:$J$2572,MATCH('Base data'!M2407,Freelancer!$G$1140:$G$2572,0),9)</f>
        <v>Det brinner på hotellets tak och man håller på att resa stegen, som är TI m lång. Kommer den att räcka?</v>
      </c>
      <c r="R2407" s="161" t="str">
        <f>IF(INDEX(Freelancer!$A$1140:$J$2572,MATCH('Base data'!M2407,Freelancer!$G$1140:$G$2572,0),10)=0,"",INDEX(Freelancer!$A$1140:$J$2572,MATCH('Base data'!M2407,Freelancer!$G$1140:$G$2572,0),10))</f>
        <v>MD9_241_1</v>
      </c>
      <c r="S2407" s="78" t="s">
        <v>16675</v>
      </c>
      <c r="T2407" s="78" t="str">
        <f t="shared" si="120"/>
        <v>y4_10y</v>
      </c>
      <c r="U2407" s="78" t="str">
        <f>INDEX(Lista!$O$2:$S$206,MATCH('Base data'!T2407,Lista!$P$2:$P$206,0),3)</f>
        <v>Kongruens</v>
      </c>
      <c r="V2407" s="78" t="str">
        <f>INDEX(Lista!$O$2:$S$206,MATCH('Base data'!T2407,Lista!$P$2:$P$206,0),4)</f>
        <v>G_4_10</v>
      </c>
      <c r="W2407" s="78" t="str">
        <f>INDEX(Lista!$O$2:$S$206,MATCH('Base data'!T2407,Lista!$P$2:$P$206,0),5)</f>
        <v>Kongruens</v>
      </c>
      <c r="X2407" s="214" t="s">
        <v>16772</v>
      </c>
    </row>
    <row r="2408" spans="1:24" x14ac:dyDescent="0.2">
      <c r="A2408" s="160">
        <v>9789152302484</v>
      </c>
      <c r="B2408" s="11" t="s">
        <v>390</v>
      </c>
      <c r="C2408" s="11" t="s">
        <v>276</v>
      </c>
      <c r="D2408" s="161" t="s">
        <v>439</v>
      </c>
      <c r="E2408" s="11"/>
      <c r="F2408" s="161" t="s">
        <v>399</v>
      </c>
      <c r="G2408" s="161" t="s">
        <v>263</v>
      </c>
      <c r="H2408" s="11" t="s">
        <v>259</v>
      </c>
      <c r="I2408" s="11">
        <v>1</v>
      </c>
      <c r="J2408" s="11" t="s">
        <v>31</v>
      </c>
      <c r="K2408" s="164" t="str">
        <f>INDEX(Lista!$H$10:$I$17,MATCH('Base data'!I2408,Lista!$H$10:$H$17,0),2)</f>
        <v>Blå kurs</v>
      </c>
      <c r="L2408" s="11" t="s">
        <v>12548</v>
      </c>
      <c r="M2408" s="11" t="str">
        <f t="shared" si="122"/>
        <v>x9x_x9_5x_L_1a</v>
      </c>
      <c r="N2408" s="11" t="str">
        <f t="shared" si="121"/>
        <v>9789152302484-x9x-x9_5x-L-1a</v>
      </c>
      <c r="O2408" s="78" t="s">
        <v>284</v>
      </c>
      <c r="P2408" s="39"/>
      <c r="Q2408" s="55" t="str">
        <f>INDEX(Freelancer!$A$1140:$J$2572,MATCH('Base data'!M2408,Freelancer!$G$1140:$G$2572,0),9)</f>
        <v>Använd diagrammet när du löser uppgift 1 och 2. Du ska köpa apelsiner. Hur mycket kostar 5 kg</v>
      </c>
      <c r="R2408" s="161" t="str">
        <f>IF(INDEX(Freelancer!$A$1140:$J$2572,MATCH('Base data'!M2408,Freelancer!$G$1140:$G$2572,0),10)=0,"",INDEX(Freelancer!$A$1140:$J$2572,MATCH('Base data'!M2408,Freelancer!$G$1140:$G$2572,0),10))</f>
        <v>MD9_242_1</v>
      </c>
      <c r="S2408" s="78" t="s">
        <v>8323</v>
      </c>
      <c r="T2408" s="78" t="str">
        <f t="shared" si="120"/>
        <v>y1_18_3y</v>
      </c>
      <c r="U2408" s="78" t="str">
        <f>INDEX(Lista!$O$2:$S$206,MATCH('Base data'!T2408,Lista!$P$2:$P$206,0),3)</f>
        <v>Talformer - Potensform</v>
      </c>
      <c r="V2408" s="78" t="str">
        <f>INDEX(Lista!$O$2:$S$206,MATCH('Base data'!T2408,Lista!$P$2:$P$206,0),4)</f>
        <v>T_1_18</v>
      </c>
      <c r="W2408" s="78" t="str">
        <f>INDEX(Lista!$O$2:$S$206,MATCH('Base data'!T2408,Lista!$P$2:$P$206,0),5)</f>
        <v>Talform</v>
      </c>
      <c r="X2408" s="214" t="s">
        <v>16772</v>
      </c>
    </row>
    <row r="2409" spans="1:24" x14ac:dyDescent="0.2">
      <c r="A2409" s="160">
        <v>9789152302484</v>
      </c>
      <c r="B2409" s="11" t="s">
        <v>390</v>
      </c>
      <c r="C2409" s="11" t="s">
        <v>276</v>
      </c>
      <c r="D2409" s="161" t="s">
        <v>439</v>
      </c>
      <c r="E2409" s="11"/>
      <c r="F2409" s="161" t="s">
        <v>399</v>
      </c>
      <c r="G2409" s="161" t="s">
        <v>263</v>
      </c>
      <c r="H2409" s="11" t="s">
        <v>259</v>
      </c>
      <c r="I2409" s="11">
        <v>1</v>
      </c>
      <c r="J2409" s="11" t="s">
        <v>34</v>
      </c>
      <c r="K2409" s="164" t="str">
        <f>INDEX(Lista!$H$10:$I$17,MATCH('Base data'!I2409,Lista!$H$10:$H$17,0),2)</f>
        <v>Blå kurs</v>
      </c>
      <c r="L2409" s="11" t="s">
        <v>12548</v>
      </c>
      <c r="M2409" s="11" t="str">
        <f t="shared" si="122"/>
        <v>x9x_x9_5x_L_1b</v>
      </c>
      <c r="N2409" s="11" t="str">
        <f t="shared" si="121"/>
        <v>9789152302484-x9x-x9_5x-L-1b</v>
      </c>
      <c r="O2409" s="78" t="s">
        <v>1256</v>
      </c>
      <c r="P2409" s="39"/>
      <c r="Q2409" s="55" t="str">
        <f>INDEX(Freelancer!$A$1140:$J$2572,MATCH('Base data'!M2409,Freelancer!$G$1140:$G$2572,0),9)</f>
        <v>Använd diagrammet när du löser uppgift 1 och 2. Du ska köpa apelsiner. Hur mycket kostar 1 kg</v>
      </c>
      <c r="R2409" s="161" t="str">
        <f>IF(INDEX(Freelancer!$A$1140:$J$2572,MATCH('Base data'!M2409,Freelancer!$G$1140:$G$2572,0),10)=0,"",INDEX(Freelancer!$A$1140:$J$2572,MATCH('Base data'!M2409,Freelancer!$G$1140:$G$2572,0),10))</f>
        <v>MD9_242_1</v>
      </c>
      <c r="S2409" s="78" t="s">
        <v>16669</v>
      </c>
      <c r="T2409" s="78" t="str">
        <f t="shared" si="120"/>
        <v>y4_18_11y</v>
      </c>
      <c r="U2409" s="78" t="str">
        <f>INDEX(Lista!$O$2:$S$206,MATCH('Base data'!T2409,Lista!$P$2:$P$206,0),3)</f>
        <v>Satser &amp; Bevis - Bisektrissatsen</v>
      </c>
      <c r="V2409" s="78" t="str">
        <f>INDEX(Lista!$O$2:$S$206,MATCH('Base data'!T2409,Lista!$P$2:$P$206,0),4)</f>
        <v>G_4_18</v>
      </c>
      <c r="W2409" s="78" t="str">
        <f>INDEX(Lista!$O$2:$S$206,MATCH('Base data'!T2409,Lista!$P$2:$P$206,0),5)</f>
        <v>Satser &amp; bevis</v>
      </c>
      <c r="X2409" s="214" t="s">
        <v>16772</v>
      </c>
    </row>
    <row r="2410" spans="1:24" x14ac:dyDescent="0.2">
      <c r="A2410" s="160">
        <v>9789152302484</v>
      </c>
      <c r="B2410" s="11" t="s">
        <v>390</v>
      </c>
      <c r="C2410" s="11" t="s">
        <v>276</v>
      </c>
      <c r="D2410" s="161" t="s">
        <v>439</v>
      </c>
      <c r="E2410" s="11"/>
      <c r="F2410" s="161" t="s">
        <v>399</v>
      </c>
      <c r="G2410" s="161" t="s">
        <v>263</v>
      </c>
      <c r="H2410" s="11" t="s">
        <v>259</v>
      </c>
      <c r="I2410" s="11">
        <v>2</v>
      </c>
      <c r="J2410" s="11"/>
      <c r="K2410" s="164" t="str">
        <f>INDEX(Lista!$H$10:$I$17,MATCH('Base data'!I2410,Lista!$H$10:$H$17,0),2)</f>
        <v>Blå kurs</v>
      </c>
      <c r="L2410" s="11" t="s">
        <v>12548</v>
      </c>
      <c r="M2410" s="11" t="str">
        <f t="shared" si="122"/>
        <v>x9x_x9_5x_L_2</v>
      </c>
      <c r="N2410" s="11" t="str">
        <f t="shared" si="121"/>
        <v>9789152302484-x9x-x9_5x-L-2</v>
      </c>
      <c r="O2410" s="78" t="s">
        <v>281</v>
      </c>
      <c r="P2410" s="39"/>
      <c r="Q2410" s="55" t="str">
        <f>INDEX(Freelancer!$A$1140:$J$2572,MATCH('Base data'!M2410,Freelancer!$G$1140:$G$2572,0),9)</f>
        <v>Hur mycket apelsiner får du för 30 kr?</v>
      </c>
      <c r="R2410" s="161" t="str">
        <f>IF(INDEX(Freelancer!$A$1140:$J$2572,MATCH('Base data'!M2410,Freelancer!$G$1140:$G$2572,0),10)=0,"",INDEX(Freelancer!$A$1140:$J$2572,MATCH('Base data'!M2410,Freelancer!$G$1140:$G$2572,0),10))</f>
        <v/>
      </c>
      <c r="S2410" s="78" t="s">
        <v>16614</v>
      </c>
      <c r="T2410" s="78" t="str">
        <f t="shared" si="120"/>
        <v>y3_2_16y</v>
      </c>
      <c r="U2410" s="78" t="str">
        <f>INDEX(Lista!$O$2:$S$206,MATCH('Base data'!T2410,Lista!$P$2:$P$206,0),3)</f>
        <v>Statistik - Histogram</v>
      </c>
      <c r="V2410" s="78" t="str">
        <f>INDEX(Lista!$O$2:$S$206,MATCH('Base data'!T2410,Lista!$P$2:$P$206,0),4)</f>
        <v>SS_3_2</v>
      </c>
      <c r="W2410" s="78" t="str">
        <f>INDEX(Lista!$O$2:$S$206,MATCH('Base data'!T2410,Lista!$P$2:$P$206,0),5)</f>
        <v>Statistik</v>
      </c>
      <c r="X2410" s="214" t="s">
        <v>16772</v>
      </c>
    </row>
    <row r="2411" spans="1:24" x14ac:dyDescent="0.2">
      <c r="A2411" s="160">
        <v>9789152302484</v>
      </c>
      <c r="B2411" s="11" t="s">
        <v>390</v>
      </c>
      <c r="C2411" s="11" t="s">
        <v>276</v>
      </c>
      <c r="D2411" s="161" t="s">
        <v>439</v>
      </c>
      <c r="E2411" s="11"/>
      <c r="F2411" s="161" t="s">
        <v>399</v>
      </c>
      <c r="G2411" s="161" t="s">
        <v>263</v>
      </c>
      <c r="H2411" s="11" t="s">
        <v>259</v>
      </c>
      <c r="I2411" s="11">
        <v>3</v>
      </c>
      <c r="J2411" s="11" t="s">
        <v>31</v>
      </c>
      <c r="K2411" s="164" t="str">
        <f>INDEX(Lista!$H$10:$I$17,MATCH('Base data'!I2411,Lista!$H$10:$H$17,0),2)</f>
        <v>Grundkurs</v>
      </c>
      <c r="L2411" s="11" t="s">
        <v>12548</v>
      </c>
      <c r="M2411" s="11" t="str">
        <f t="shared" si="122"/>
        <v>x9x_x9_5x_L_3a</v>
      </c>
      <c r="N2411" s="11" t="str">
        <f t="shared" si="121"/>
        <v>9789152302484-x9x-x9_5x-L-3a</v>
      </c>
      <c r="O2411" s="78" t="s">
        <v>283</v>
      </c>
      <c r="P2411" s="39"/>
      <c r="Q2411" s="55" t="str">
        <f>INDEX(Freelancer!$A$1140:$J$2572,MATCH('Base data'!M2411,Freelancer!$G$1140:$G$2572,0),9)</f>
        <v>Beräkna $2 + (-5)$</v>
      </c>
      <c r="R2411" s="161" t="str">
        <f>IF(INDEX(Freelancer!$A$1140:$J$2572,MATCH('Base data'!M2411,Freelancer!$G$1140:$G$2572,0),10)=0,"",INDEX(Freelancer!$A$1140:$J$2572,MATCH('Base data'!M2411,Freelancer!$G$1140:$G$2572,0),10))</f>
        <v/>
      </c>
      <c r="S2411" s="78" t="s">
        <v>16624</v>
      </c>
      <c r="T2411" s="78" t="str">
        <f t="shared" si="120"/>
        <v>y2_19_7y</v>
      </c>
      <c r="U2411" s="78" t="str">
        <f>INDEX(Lista!$O$2:$S$206,MATCH('Base data'!T2411,Lista!$P$2:$P$206,0),3)</f>
        <v>Procent - Olika typer av lån</v>
      </c>
      <c r="V2411" s="78" t="str">
        <f>INDEX(Lista!$O$2:$S$206,MATCH('Base data'!T2411,Lista!$P$2:$P$206,0),4)</f>
        <v>SF_2_19</v>
      </c>
      <c r="W2411" s="78" t="str">
        <f>INDEX(Lista!$O$2:$S$206,MATCH('Base data'!T2411,Lista!$P$2:$P$206,0),5)</f>
        <v>Procent</v>
      </c>
      <c r="X2411" s="214" t="s">
        <v>16772</v>
      </c>
    </row>
    <row r="2412" spans="1:24" x14ac:dyDescent="0.2">
      <c r="A2412" s="160">
        <v>9789152302484</v>
      </c>
      <c r="B2412" s="11" t="s">
        <v>390</v>
      </c>
      <c r="C2412" s="11" t="s">
        <v>276</v>
      </c>
      <c r="D2412" s="161" t="s">
        <v>439</v>
      </c>
      <c r="E2412" s="11"/>
      <c r="F2412" s="161" t="s">
        <v>399</v>
      </c>
      <c r="G2412" s="161" t="s">
        <v>263</v>
      </c>
      <c r="H2412" s="11" t="s">
        <v>259</v>
      </c>
      <c r="I2412" s="11">
        <v>3</v>
      </c>
      <c r="J2412" s="11" t="s">
        <v>34</v>
      </c>
      <c r="K2412" s="164" t="str">
        <f>INDEX(Lista!$H$10:$I$17,MATCH('Base data'!I2412,Lista!$H$10:$H$17,0),2)</f>
        <v>Grundkurs</v>
      </c>
      <c r="L2412" s="11" t="s">
        <v>12548</v>
      </c>
      <c r="M2412" s="11" t="str">
        <f t="shared" si="122"/>
        <v>x9x_x9_5x_L_3b</v>
      </c>
      <c r="N2412" s="11" t="str">
        <f t="shared" si="121"/>
        <v>9789152302484-x9x-x9_5x-L-3b</v>
      </c>
      <c r="O2412" s="78" t="s">
        <v>443</v>
      </c>
      <c r="P2412" s="39"/>
      <c r="Q2412" s="55" t="str">
        <f>INDEX(Freelancer!$A$1140:$J$2572,MATCH('Base data'!M2412,Freelancer!$G$1140:$G$2572,0),9)</f>
        <v>Beräkna $ (-2) + (-5)$</v>
      </c>
      <c r="R2412" s="161" t="str">
        <f>IF(INDEX(Freelancer!$A$1140:$J$2572,MATCH('Base data'!M2412,Freelancer!$G$1140:$G$2572,0),10)=0,"",INDEX(Freelancer!$A$1140:$J$2572,MATCH('Base data'!M2412,Freelancer!$G$1140:$G$2572,0),10))</f>
        <v/>
      </c>
      <c r="S2412" s="78" t="s">
        <v>16608</v>
      </c>
      <c r="T2412" s="78" t="str">
        <f t="shared" si="120"/>
        <v>y1_18_1y</v>
      </c>
      <c r="U2412" s="78" t="str">
        <f>INDEX(Lista!$O$2:$S$206,MATCH('Base data'!T2412,Lista!$P$2:$P$206,0),3)</f>
        <v>Talformer - Bråkform</v>
      </c>
      <c r="V2412" s="78" t="str">
        <f>INDEX(Lista!$O$2:$S$206,MATCH('Base data'!T2412,Lista!$P$2:$P$206,0),4)</f>
        <v>T_1_18</v>
      </c>
      <c r="W2412" s="78" t="str">
        <f>INDEX(Lista!$O$2:$S$206,MATCH('Base data'!T2412,Lista!$P$2:$P$206,0),5)</f>
        <v>Talform</v>
      </c>
      <c r="X2412" s="214" t="s">
        <v>16772</v>
      </c>
    </row>
    <row r="2413" spans="1:24" x14ac:dyDescent="0.2">
      <c r="A2413" s="160">
        <v>9789152302484</v>
      </c>
      <c r="B2413" s="11" t="s">
        <v>390</v>
      </c>
      <c r="C2413" s="11" t="s">
        <v>276</v>
      </c>
      <c r="D2413" s="161" t="s">
        <v>439</v>
      </c>
      <c r="E2413" s="11"/>
      <c r="F2413" s="161" t="s">
        <v>399</v>
      </c>
      <c r="G2413" s="161" t="s">
        <v>263</v>
      </c>
      <c r="H2413" s="11" t="s">
        <v>259</v>
      </c>
      <c r="I2413" s="11">
        <v>3</v>
      </c>
      <c r="J2413" s="11" t="s">
        <v>40</v>
      </c>
      <c r="K2413" s="164" t="str">
        <f>INDEX(Lista!$H$10:$I$17,MATCH('Base data'!I2413,Lista!$H$10:$H$17,0),2)</f>
        <v>Grundkurs</v>
      </c>
      <c r="L2413" s="11" t="s">
        <v>12548</v>
      </c>
      <c r="M2413" s="11" t="str">
        <f t="shared" si="122"/>
        <v>x9x_x9_5x_L_3c</v>
      </c>
      <c r="N2413" s="11" t="str">
        <f t="shared" si="121"/>
        <v>9789152302484-x9x-x9_5x-L-3c</v>
      </c>
      <c r="O2413" s="78" t="s">
        <v>1059</v>
      </c>
      <c r="P2413" s="39"/>
      <c r="Q2413" s="55" t="str">
        <f>INDEX(Freelancer!$A$1140:$J$2572,MATCH('Base data'!M2413,Freelancer!$G$1140:$G$2572,0),9)</f>
        <v>Beräkna $(-2) - (-5)$</v>
      </c>
      <c r="R2413" s="161" t="str">
        <f>IF(INDEX(Freelancer!$A$1140:$J$2572,MATCH('Base data'!M2413,Freelancer!$G$1140:$G$2572,0),10)=0,"",INDEX(Freelancer!$A$1140:$J$2572,MATCH('Base data'!M2413,Freelancer!$G$1140:$G$2572,0),10))</f>
        <v/>
      </c>
      <c r="S2413" s="78" t="s">
        <v>16637</v>
      </c>
      <c r="T2413" s="78" t="str">
        <f t="shared" si="120"/>
        <v>y1_3_10y</v>
      </c>
      <c r="U2413" s="78" t="str">
        <f>INDEX(Lista!$O$2:$S$206,MATCH('Base data'!T2413,Lista!$P$2:$P$206,0),3)</f>
        <v>Ekvationer - Kvadratkomplettering</v>
      </c>
      <c r="V2413" s="78" t="str">
        <f>INDEX(Lista!$O$2:$S$206,MATCH('Base data'!T2413,Lista!$P$2:$P$206,0),4)</f>
        <v>T_1_3</v>
      </c>
      <c r="W2413" s="78" t="str">
        <f>INDEX(Lista!$O$2:$S$206,MATCH('Base data'!T2413,Lista!$P$2:$P$206,0),5)</f>
        <v>Ekvationer</v>
      </c>
      <c r="X2413" s="214" t="s">
        <v>16772</v>
      </c>
    </row>
    <row r="2414" spans="1:24" x14ac:dyDescent="0.2">
      <c r="A2414" s="160">
        <v>9789152302484</v>
      </c>
      <c r="B2414" s="11" t="s">
        <v>390</v>
      </c>
      <c r="C2414" s="11" t="s">
        <v>276</v>
      </c>
      <c r="D2414" s="161" t="s">
        <v>439</v>
      </c>
      <c r="E2414" s="11"/>
      <c r="F2414" s="161" t="s">
        <v>399</v>
      </c>
      <c r="G2414" s="161" t="s">
        <v>263</v>
      </c>
      <c r="H2414" s="11" t="s">
        <v>259</v>
      </c>
      <c r="I2414" s="11">
        <v>3</v>
      </c>
      <c r="J2414" s="11" t="s">
        <v>66</v>
      </c>
      <c r="K2414" s="164" t="str">
        <f>INDEX(Lista!$H$10:$I$17,MATCH('Base data'!I2414,Lista!$H$10:$H$17,0),2)</f>
        <v>Grundkurs</v>
      </c>
      <c r="L2414" s="11" t="s">
        <v>12548</v>
      </c>
      <c r="M2414" s="11" t="str">
        <f t="shared" si="122"/>
        <v>x9x_x9_5x_L_3d</v>
      </c>
      <c r="N2414" s="11" t="str">
        <f t="shared" si="121"/>
        <v>9789152302484-x9x-x9_5x-L-3d</v>
      </c>
      <c r="O2414" s="78" t="s">
        <v>448</v>
      </c>
      <c r="P2414" s="39"/>
      <c r="Q2414" s="55" t="str">
        <f>INDEX(Freelancer!$A$1140:$J$2572,MATCH('Base data'!M2414,Freelancer!$G$1140:$G$2572,0),9)</f>
        <v>Beräkna $(-2) \cdot (-5)$</v>
      </c>
      <c r="R2414" s="161" t="str">
        <f>IF(INDEX(Freelancer!$A$1140:$J$2572,MATCH('Base data'!M2414,Freelancer!$G$1140:$G$2572,0),10)=0,"",INDEX(Freelancer!$A$1140:$J$2572,MATCH('Base data'!M2414,Freelancer!$G$1140:$G$2572,0),10))</f>
        <v/>
      </c>
      <c r="S2414" s="78" t="s">
        <v>16669</v>
      </c>
      <c r="T2414" s="78" t="str">
        <f t="shared" si="120"/>
        <v>y4_18_11y</v>
      </c>
      <c r="U2414" s="78" t="str">
        <f>INDEX(Lista!$O$2:$S$206,MATCH('Base data'!T2414,Lista!$P$2:$P$206,0),3)</f>
        <v>Satser &amp; Bevis - Bisektrissatsen</v>
      </c>
      <c r="V2414" s="78" t="str">
        <f>INDEX(Lista!$O$2:$S$206,MATCH('Base data'!T2414,Lista!$P$2:$P$206,0),4)</f>
        <v>G_4_18</v>
      </c>
      <c r="W2414" s="78" t="str">
        <f>INDEX(Lista!$O$2:$S$206,MATCH('Base data'!T2414,Lista!$P$2:$P$206,0),5)</f>
        <v>Satser &amp; bevis</v>
      </c>
      <c r="X2414" s="214" t="s">
        <v>16772</v>
      </c>
    </row>
    <row r="2415" spans="1:24" x14ac:dyDescent="0.2">
      <c r="A2415" s="160">
        <v>9789152302484</v>
      </c>
      <c r="B2415" s="11" t="s">
        <v>390</v>
      </c>
      <c r="C2415" s="11" t="s">
        <v>276</v>
      </c>
      <c r="D2415" s="161" t="s">
        <v>439</v>
      </c>
      <c r="E2415" s="11"/>
      <c r="F2415" s="161" t="s">
        <v>399</v>
      </c>
      <c r="G2415" s="161" t="s">
        <v>263</v>
      </c>
      <c r="H2415" s="11" t="s">
        <v>259</v>
      </c>
      <c r="I2415" s="11">
        <v>4</v>
      </c>
      <c r="J2415" s="11" t="s">
        <v>31</v>
      </c>
      <c r="K2415" s="164" t="str">
        <f>INDEX(Lista!$H$10:$I$17,MATCH('Base data'!I2415,Lista!$H$10:$H$17,0),2)</f>
        <v>Grundkurs</v>
      </c>
      <c r="L2415" s="11" t="s">
        <v>17333</v>
      </c>
      <c r="M2415" s="11" t="str">
        <f t="shared" si="122"/>
        <v>x9x_x9_5x_L_4a</v>
      </c>
      <c r="N2415" s="11" t="str">
        <f t="shared" si="121"/>
        <v>9789152302484-x9x-x9_5x-L-4a</v>
      </c>
      <c r="O2415" s="78" t="s">
        <v>284</v>
      </c>
      <c r="P2415" s="39"/>
      <c r="Q2415" s="55" t="str">
        <f>INDEX(Freelancer!$A$1140:$J$2572,MATCH('Base data'!M2415,Freelancer!$G$1140:$G$2572,0),9)</f>
        <v>Tabellen visar hur mycket lök kostar i butiken. Rita ett diagram till tabellen.</v>
      </c>
      <c r="R2415" s="161" t="str">
        <f>IF(INDEX(Freelancer!$A$1140:$J$2572,MATCH('Base data'!M2415,Freelancer!$G$1140:$G$2572,0),10)=0,"",INDEX(Freelancer!$A$1140:$J$2572,MATCH('Base data'!M2415,Freelancer!$G$1140:$G$2572,0),10))</f>
        <v>MD9_242_2</v>
      </c>
      <c r="S2415" s="78" t="s">
        <v>8364</v>
      </c>
      <c r="T2415" s="78" t="str">
        <f t="shared" si="120"/>
        <v>y3_1_4y</v>
      </c>
      <c r="U2415" s="78" t="str">
        <f>INDEX(Lista!$O$2:$S$206,MATCH('Base data'!T2415,Lista!$P$2:$P$206,0),3)</f>
        <v>Sannolikhetslära - Flera oberoende händelser</v>
      </c>
      <c r="V2415" s="78" t="str">
        <f>INDEX(Lista!$O$2:$S$206,MATCH('Base data'!T2415,Lista!$P$2:$P$206,0),4)</f>
        <v>SS_3_1</v>
      </c>
      <c r="W2415" s="78" t="str">
        <f>INDEX(Lista!$O$2:$S$206,MATCH('Base data'!T2415,Lista!$P$2:$P$206,0),5)</f>
        <v>Sannolikhetslära</v>
      </c>
      <c r="X2415" s="214" t="s">
        <v>16772</v>
      </c>
    </row>
    <row r="2416" spans="1:24" x14ac:dyDescent="0.2">
      <c r="A2416" s="160">
        <v>9789152302484</v>
      </c>
      <c r="B2416" s="11" t="s">
        <v>390</v>
      </c>
      <c r="C2416" s="11" t="s">
        <v>276</v>
      </c>
      <c r="D2416" s="161" t="s">
        <v>439</v>
      </c>
      <c r="E2416" s="11"/>
      <c r="F2416" s="161" t="s">
        <v>399</v>
      </c>
      <c r="G2416" s="161" t="s">
        <v>263</v>
      </c>
      <c r="H2416" s="11" t="s">
        <v>259</v>
      </c>
      <c r="I2416" s="11">
        <v>4</v>
      </c>
      <c r="J2416" s="11" t="s">
        <v>34</v>
      </c>
      <c r="K2416" s="164" t="str">
        <f>INDEX(Lista!$H$10:$I$17,MATCH('Base data'!I2416,Lista!$H$10:$H$17,0),2)</f>
        <v>Grundkurs</v>
      </c>
      <c r="L2416" s="11" t="s">
        <v>17333</v>
      </c>
      <c r="M2416" s="11" t="str">
        <f t="shared" si="122"/>
        <v>x9x_x9_5x_L_4b</v>
      </c>
      <c r="N2416" s="11" t="str">
        <f t="shared" si="121"/>
        <v>9789152302484-x9x-x9_5x-L-4b</v>
      </c>
      <c r="O2416" s="78" t="s">
        <v>281</v>
      </c>
      <c r="P2416" s="39"/>
      <c r="Q2416" s="55" t="str">
        <f>INDEX(Freelancer!$A$1140:$J$2572,MATCH('Base data'!M2416,Freelancer!$G$1140:$G$2572,0),9)</f>
        <v>Tabellen visar hur mycket lök kostar i butiken. Hur mycket kostar 4,5 kg lök?</v>
      </c>
      <c r="R2416" s="161" t="str">
        <f>IF(INDEX(Freelancer!$A$1140:$J$2572,MATCH('Base data'!M2416,Freelancer!$G$1140:$G$2572,0),10)=0,"",INDEX(Freelancer!$A$1140:$J$2572,MATCH('Base data'!M2416,Freelancer!$G$1140:$G$2572,0),10))</f>
        <v>MD9_242_2</v>
      </c>
      <c r="S2416" s="78" t="s">
        <v>16708</v>
      </c>
      <c r="T2416" s="78" t="str">
        <f t="shared" si="120"/>
        <v>y1_15y</v>
      </c>
      <c r="U2416" s="78" t="str">
        <f>INDEX(Lista!$O$2:$S$206,MATCH('Base data'!T2416,Lista!$P$2:$P$206,0),3)</f>
        <v>Räkneregler</v>
      </c>
      <c r="V2416" s="78" t="str">
        <f>INDEX(Lista!$O$2:$S$206,MATCH('Base data'!T2416,Lista!$P$2:$P$206,0),4)</f>
        <v>T_1_15</v>
      </c>
      <c r="W2416" s="78" t="str">
        <f>INDEX(Lista!$O$2:$S$206,MATCH('Base data'!T2416,Lista!$P$2:$P$206,0),5)</f>
        <v>Räkneregler</v>
      </c>
      <c r="X2416" s="214" t="s">
        <v>16772</v>
      </c>
    </row>
    <row r="2417" spans="1:24" x14ac:dyDescent="0.2">
      <c r="A2417" s="160">
        <v>9789152302484</v>
      </c>
      <c r="B2417" s="11" t="s">
        <v>390</v>
      </c>
      <c r="C2417" s="11" t="s">
        <v>276</v>
      </c>
      <c r="D2417" s="161" t="s">
        <v>439</v>
      </c>
      <c r="E2417" s="11"/>
      <c r="F2417" s="161" t="s">
        <v>399</v>
      </c>
      <c r="G2417" s="161" t="s">
        <v>263</v>
      </c>
      <c r="H2417" s="11" t="s">
        <v>259</v>
      </c>
      <c r="I2417" s="11">
        <v>5</v>
      </c>
      <c r="J2417" s="11" t="s">
        <v>31</v>
      </c>
      <c r="K2417" s="164" t="str">
        <f>INDEX(Lista!$H$10:$I$17,MATCH('Base data'!I2417,Lista!$H$10:$H$17,0),2)</f>
        <v>Grundkurs</v>
      </c>
      <c r="L2417" s="11" t="s">
        <v>12548</v>
      </c>
      <c r="M2417" s="11" t="str">
        <f t="shared" si="122"/>
        <v>x9x_x9_5x_L_5a</v>
      </c>
      <c r="N2417" s="11" t="str">
        <f t="shared" si="121"/>
        <v>9789152302484-x9x-x9_5x-L-5a</v>
      </c>
      <c r="O2417" s="78" t="s">
        <v>283</v>
      </c>
      <c r="P2417" s="39"/>
      <c r="Q2417" s="55" t="str">
        <f>INDEX(Freelancer!$A$1140:$J$2572,MATCH('Base data'!M2417,Freelancer!$G$1140:$G$2572,0),9)</f>
        <v>Funktionen $y = 13,75x$ beskriver kostnaden för bensin. Vad betyder talet 13,75</v>
      </c>
      <c r="R2417" s="161" t="str">
        <f>IF(INDEX(Freelancer!$A$1140:$J$2572,MATCH('Base data'!M2417,Freelancer!$G$1140:$G$2572,0),10)=0,"",INDEX(Freelancer!$A$1140:$J$2572,MATCH('Base data'!M2417,Freelancer!$G$1140:$G$2572,0),10))</f>
        <v/>
      </c>
      <c r="S2417" s="78" t="s">
        <v>16686</v>
      </c>
      <c r="T2417" s="78" t="str">
        <f t="shared" si="120"/>
        <v>y3_2_14y</v>
      </c>
      <c r="U2417" s="78" t="str">
        <f>INDEX(Lista!$O$2:$S$206,MATCH('Base data'!T2417,Lista!$P$2:$P$206,0),3)</f>
        <v>Statistik - Urval &amp; bortfall</v>
      </c>
      <c r="V2417" s="78" t="str">
        <f>INDEX(Lista!$O$2:$S$206,MATCH('Base data'!T2417,Lista!$P$2:$P$206,0),4)</f>
        <v>SS_3_2</v>
      </c>
      <c r="W2417" s="78" t="str">
        <f>INDEX(Lista!$O$2:$S$206,MATCH('Base data'!T2417,Lista!$P$2:$P$206,0),5)</f>
        <v>Statistik</v>
      </c>
      <c r="X2417" s="214" t="s">
        <v>16772</v>
      </c>
    </row>
    <row r="2418" spans="1:24" x14ac:dyDescent="0.2">
      <c r="A2418" s="160">
        <v>9789152302484</v>
      </c>
      <c r="B2418" s="11" t="s">
        <v>390</v>
      </c>
      <c r="C2418" s="11" t="s">
        <v>276</v>
      </c>
      <c r="D2418" s="161" t="s">
        <v>439</v>
      </c>
      <c r="E2418" s="11"/>
      <c r="F2418" s="161" t="s">
        <v>399</v>
      </c>
      <c r="G2418" s="161" t="s">
        <v>263</v>
      </c>
      <c r="H2418" s="11" t="s">
        <v>259</v>
      </c>
      <c r="I2418" s="11">
        <v>5</v>
      </c>
      <c r="J2418" s="11" t="s">
        <v>34</v>
      </c>
      <c r="K2418" s="164" t="str">
        <f>INDEX(Lista!$H$10:$I$17,MATCH('Base data'!I2418,Lista!$H$10:$H$17,0),2)</f>
        <v>Grundkurs</v>
      </c>
      <c r="L2418" s="11" t="s">
        <v>12548</v>
      </c>
      <c r="M2418" s="11" t="str">
        <f t="shared" si="122"/>
        <v>x9x_x9_5x_L_5b</v>
      </c>
      <c r="N2418" s="11" t="str">
        <f t="shared" si="121"/>
        <v>9789152302484-x9x-x9_5x-L-5b</v>
      </c>
      <c r="O2418" s="78" t="s">
        <v>443</v>
      </c>
      <c r="P2418" s="39"/>
      <c r="Q2418" s="55" t="str">
        <f>INDEX(Freelancer!$A$1140:$J$2572,MATCH('Base data'!M2418,Freelancer!$G$1140:$G$2572,0),9)</f>
        <v>Funktionen $y = 13,75x$ beskriver kostnaden för bensin. Vad betyder  variabeln $x$</v>
      </c>
      <c r="R2418" s="161" t="str">
        <f>IF(INDEX(Freelancer!$A$1140:$J$2572,MATCH('Base data'!M2418,Freelancer!$G$1140:$G$2572,0),10)=0,"",INDEX(Freelancer!$A$1140:$J$2572,MATCH('Base data'!M2418,Freelancer!$G$1140:$G$2572,0),10))</f>
        <v/>
      </c>
      <c r="S2418" s="78" t="s">
        <v>8390</v>
      </c>
      <c r="T2418" s="78" t="str">
        <f t="shared" si="120"/>
        <v>y6_4y</v>
      </c>
      <c r="U2418" s="78" t="str">
        <f>INDEX(Lista!$O$2:$S$206,MATCH('Base data'!T2418,Lista!$P$2:$P$206,0),3)</f>
        <v>Problemlösning - Taluppfattning, aritmetik &amp; algebra</v>
      </c>
      <c r="V2418" s="78" t="str">
        <f>INDEX(Lista!$O$2:$S$206,MATCH('Base data'!T2418,Lista!$P$2:$P$206,0),4)</f>
        <v>P_6_4</v>
      </c>
      <c r="W2418" s="78" t="str">
        <f>INDEX(Lista!$O$2:$S$206,MATCH('Base data'!T2418,Lista!$P$2:$P$206,0),5)</f>
        <v>Problemlösning - Taluppfattning, aritmetik &amp; algebra</v>
      </c>
      <c r="X2418" s="214" t="s">
        <v>16772</v>
      </c>
    </row>
    <row r="2419" spans="1:24" x14ac:dyDescent="0.2">
      <c r="A2419" s="160">
        <v>9789152302484</v>
      </c>
      <c r="B2419" s="11" t="s">
        <v>390</v>
      </c>
      <c r="C2419" s="11" t="s">
        <v>276</v>
      </c>
      <c r="D2419" s="161" t="s">
        <v>439</v>
      </c>
      <c r="E2419" s="11"/>
      <c r="F2419" s="161" t="s">
        <v>399</v>
      </c>
      <c r="G2419" s="161" t="s">
        <v>263</v>
      </c>
      <c r="H2419" s="11" t="s">
        <v>259</v>
      </c>
      <c r="I2419" s="11">
        <v>5</v>
      </c>
      <c r="J2419" s="11" t="s">
        <v>40</v>
      </c>
      <c r="K2419" s="164" t="str">
        <f>INDEX(Lista!$H$10:$I$17,MATCH('Base data'!I2419,Lista!$H$10:$H$17,0),2)</f>
        <v>Grundkurs</v>
      </c>
      <c r="L2419" s="11" t="s">
        <v>12548</v>
      </c>
      <c r="M2419" s="11" t="str">
        <f t="shared" si="122"/>
        <v>x9x_x9_5x_L_5c</v>
      </c>
      <c r="N2419" s="11" t="str">
        <f t="shared" si="121"/>
        <v>9789152302484-x9x-x9_5x-L-5c</v>
      </c>
      <c r="O2419" s="78" t="s">
        <v>1059</v>
      </c>
      <c r="P2419" s="39"/>
      <c r="Q2419" s="55" t="str">
        <f>INDEX(Freelancer!$A$1140:$J$2572,MATCH('Base data'!M2419,Freelancer!$G$1140:$G$2572,0),9)</f>
        <v>Funktionen $y = 13,75x$ beskriver kostnaden för bensin. Vad betyder variabeln $y$</v>
      </c>
      <c r="R2419" s="161" t="str">
        <f>IF(INDEX(Freelancer!$A$1140:$J$2572,MATCH('Base data'!M2419,Freelancer!$G$1140:$G$2572,0),10)=0,"",INDEX(Freelancer!$A$1140:$J$2572,MATCH('Base data'!M2419,Freelancer!$G$1140:$G$2572,0),10))</f>
        <v/>
      </c>
      <c r="S2419" s="78" t="s">
        <v>16681</v>
      </c>
      <c r="T2419" s="78" t="str">
        <f t="shared" si="120"/>
        <v>y4_4y</v>
      </c>
      <c r="U2419" s="78" t="str">
        <f>INDEX(Lista!$O$2:$S$206,MATCH('Base data'!T2419,Lista!$P$2:$P$206,0),3)</f>
        <v>Cirkeln</v>
      </c>
      <c r="V2419" s="78" t="str">
        <f>INDEX(Lista!$O$2:$S$206,MATCH('Base data'!T2419,Lista!$P$2:$P$206,0),4)</f>
        <v>G_4_4</v>
      </c>
      <c r="W2419" s="78" t="str">
        <f>INDEX(Lista!$O$2:$S$206,MATCH('Base data'!T2419,Lista!$P$2:$P$206,0),5)</f>
        <v>Cirkeln</v>
      </c>
      <c r="X2419" s="214" t="s">
        <v>16772</v>
      </c>
    </row>
    <row r="2420" spans="1:24" x14ac:dyDescent="0.2">
      <c r="A2420" s="160">
        <v>9789152302484</v>
      </c>
      <c r="B2420" s="11" t="s">
        <v>390</v>
      </c>
      <c r="C2420" s="11" t="s">
        <v>276</v>
      </c>
      <c r="D2420" s="161" t="s">
        <v>439</v>
      </c>
      <c r="E2420" s="11"/>
      <c r="F2420" s="161" t="s">
        <v>399</v>
      </c>
      <c r="G2420" s="161" t="s">
        <v>263</v>
      </c>
      <c r="H2420" s="11" t="s">
        <v>259</v>
      </c>
      <c r="I2420" s="11">
        <v>6</v>
      </c>
      <c r="J2420" s="11" t="s">
        <v>31</v>
      </c>
      <c r="K2420" s="164" t="str">
        <f>INDEX(Lista!$H$10:$I$17,MATCH('Base data'!I2420,Lista!$H$10:$H$17,0),2)</f>
        <v>Grundkurs</v>
      </c>
      <c r="L2420" s="11" t="s">
        <v>17333</v>
      </c>
      <c r="M2420" s="11" t="str">
        <f t="shared" si="122"/>
        <v>x9x_x9_5x_L_6a</v>
      </c>
      <c r="N2420" s="11" t="str">
        <f t="shared" si="121"/>
        <v>9789152302484-x9x-x9_5x-L-6a</v>
      </c>
      <c r="O2420" s="78" t="s">
        <v>448</v>
      </c>
      <c r="P2420" s="39"/>
      <c r="Q2420" s="55" t="str">
        <f>INDEX(Freelancer!$A$1140:$J$2572,MATCH('Base data'!M2420,Freelancer!$G$1140:$G$2572,0),9)</f>
        <v>Beräkna $\displaystyle \frac{4}{5} + \frac{1}{6}$</v>
      </c>
      <c r="R2420" s="161" t="str">
        <f>IF(INDEX(Freelancer!$A$1140:$J$2572,MATCH('Base data'!M2420,Freelancer!$G$1140:$G$2572,0),10)=0,"",INDEX(Freelancer!$A$1140:$J$2572,MATCH('Base data'!M2420,Freelancer!$G$1140:$G$2572,0),10))</f>
        <v/>
      </c>
      <c r="S2420" s="78" t="s">
        <v>8333</v>
      </c>
      <c r="T2420" s="78" t="str">
        <f t="shared" si="120"/>
        <v>y4_15_1y</v>
      </c>
      <c r="U2420" s="78" t="str">
        <f>INDEX(Lista!$O$2:$S$206,MATCH('Base data'!T2420,Lista!$P$2:$P$206,0),3)</f>
        <v>Volym &amp; olika sorters kroppar - Rätblock, prisma och cylinder</v>
      </c>
      <c r="V2420" s="78" t="str">
        <f>INDEX(Lista!$O$2:$S$206,MATCH('Base data'!T2420,Lista!$P$2:$P$206,0),4)</f>
        <v>G_4_15</v>
      </c>
      <c r="W2420" s="78" t="str">
        <f>INDEX(Lista!$O$2:$S$206,MATCH('Base data'!T2420,Lista!$P$2:$P$206,0),5)</f>
        <v>Volym &amp; olika sorters kroppar</v>
      </c>
      <c r="X2420" s="214" t="s">
        <v>16772</v>
      </c>
    </row>
    <row r="2421" spans="1:24" x14ac:dyDescent="0.2">
      <c r="A2421" s="160">
        <v>9789152302484</v>
      </c>
      <c r="B2421" s="11" t="s">
        <v>390</v>
      </c>
      <c r="C2421" s="11" t="s">
        <v>276</v>
      </c>
      <c r="D2421" s="161" t="s">
        <v>439</v>
      </c>
      <c r="E2421" s="11"/>
      <c r="F2421" s="161" t="s">
        <v>399</v>
      </c>
      <c r="G2421" s="161" t="s">
        <v>263</v>
      </c>
      <c r="H2421" s="11" t="s">
        <v>259</v>
      </c>
      <c r="I2421" s="11">
        <v>6</v>
      </c>
      <c r="J2421" s="11" t="s">
        <v>34</v>
      </c>
      <c r="K2421" s="164" t="str">
        <f>INDEX(Lista!$H$10:$I$17,MATCH('Base data'!I2421,Lista!$H$10:$H$17,0),2)</f>
        <v>Grundkurs</v>
      </c>
      <c r="L2421" s="11" t="s">
        <v>17333</v>
      </c>
      <c r="M2421" s="11" t="str">
        <f t="shared" si="122"/>
        <v>x9x_x9_5x_L_6b</v>
      </c>
      <c r="N2421" s="11" t="str">
        <f t="shared" si="121"/>
        <v>9789152302484-x9x-x9_5x-L-6b</v>
      </c>
      <c r="O2421" s="78" t="s">
        <v>284</v>
      </c>
      <c r="P2421" s="39"/>
      <c r="Q2421" s="55" t="str">
        <f>INDEX(Freelancer!$A$1140:$J$2572,MATCH('Base data'!M2421,Freelancer!$G$1140:$G$2572,0),9)</f>
        <v>Beräkna $\displaystyle 3 \cdot \frac{4}{9}$</v>
      </c>
      <c r="R2421" s="161" t="str">
        <f>IF(INDEX(Freelancer!$A$1140:$J$2572,MATCH('Base data'!M2421,Freelancer!$G$1140:$G$2572,0),10)=0,"",INDEX(Freelancer!$A$1140:$J$2572,MATCH('Base data'!M2421,Freelancer!$G$1140:$G$2572,0),10))</f>
        <v/>
      </c>
      <c r="S2421" s="78" t="s">
        <v>8393</v>
      </c>
      <c r="T2421" s="78" t="str">
        <f t="shared" si="120"/>
        <v>y4_18_8y</v>
      </c>
      <c r="U2421" s="78" t="str">
        <f>INDEX(Lista!$O$2:$S$206,MATCH('Base data'!T2421,Lista!$P$2:$P$206,0),3)</f>
        <v>Satser &amp; bevis - Topptriangelsatsen &amp; transversalsatsen</v>
      </c>
      <c r="V2421" s="78" t="str">
        <f>INDEX(Lista!$O$2:$S$206,MATCH('Base data'!T2421,Lista!$P$2:$P$206,0),4)</f>
        <v>G_4_18</v>
      </c>
      <c r="W2421" s="78" t="str">
        <f>INDEX(Lista!$O$2:$S$206,MATCH('Base data'!T2421,Lista!$P$2:$P$206,0),5)</f>
        <v>Satser &amp; bevis</v>
      </c>
      <c r="X2421" s="214" t="s">
        <v>16772</v>
      </c>
    </row>
    <row r="2422" spans="1:24" x14ac:dyDescent="0.2">
      <c r="A2422" s="160">
        <v>9789152302484</v>
      </c>
      <c r="B2422" s="11" t="s">
        <v>390</v>
      </c>
      <c r="C2422" s="11" t="s">
        <v>276</v>
      </c>
      <c r="D2422" s="161" t="s">
        <v>439</v>
      </c>
      <c r="E2422" s="11"/>
      <c r="F2422" s="161" t="s">
        <v>399</v>
      </c>
      <c r="G2422" s="161" t="s">
        <v>263</v>
      </c>
      <c r="H2422" s="11" t="s">
        <v>259</v>
      </c>
      <c r="I2422" s="11">
        <v>6</v>
      </c>
      <c r="J2422" s="11" t="s">
        <v>40</v>
      </c>
      <c r="K2422" s="164" t="str">
        <f>INDEX(Lista!$H$10:$I$17,MATCH('Base data'!I2422,Lista!$H$10:$H$17,0),2)</f>
        <v>Grundkurs</v>
      </c>
      <c r="L2422" s="11" t="s">
        <v>17333</v>
      </c>
      <c r="M2422" s="11" t="str">
        <f t="shared" si="122"/>
        <v>x9x_x9_5x_L_6c</v>
      </c>
      <c r="N2422" s="11" t="str">
        <f t="shared" si="121"/>
        <v>9789152302484-x9x-x9_5x-L-6c</v>
      </c>
      <c r="O2422" s="78" t="s">
        <v>1256</v>
      </c>
      <c r="P2422" s="39"/>
      <c r="Q2422" s="55" t="str">
        <f>INDEX(Freelancer!$A$1140:$J$2572,MATCH('Base data'!M2422,Freelancer!$G$1140:$G$2572,0),9)</f>
        <v>Beräkna $\displaystyle \frac{3}{5} \cdot \frac{15}{21}$</v>
      </c>
      <c r="R2422" s="161" t="str">
        <f>IF(INDEX(Freelancer!$A$1140:$J$2572,MATCH('Base data'!M2422,Freelancer!$G$1140:$G$2572,0),10)=0,"",INDEX(Freelancer!$A$1140:$J$2572,MATCH('Base data'!M2422,Freelancer!$G$1140:$G$2572,0),10))</f>
        <v/>
      </c>
      <c r="S2422" s="78" t="s">
        <v>16687</v>
      </c>
      <c r="T2422" s="78" t="str">
        <f t="shared" si="120"/>
        <v>y3_2y</v>
      </c>
      <c r="U2422" s="78" t="str">
        <f>INDEX(Lista!$O$2:$S$206,MATCH('Base data'!T2422,Lista!$P$2:$P$206,0),3)</f>
        <v>Statistik</v>
      </c>
      <c r="V2422" s="78" t="str">
        <f>INDEX(Lista!$O$2:$S$206,MATCH('Base data'!T2422,Lista!$P$2:$P$206,0),4)</f>
        <v>SS_3_2</v>
      </c>
      <c r="W2422" s="78" t="str">
        <f>INDEX(Lista!$O$2:$S$206,MATCH('Base data'!T2422,Lista!$P$2:$P$206,0),5)</f>
        <v>Statistik</v>
      </c>
      <c r="X2422" s="214" t="s">
        <v>16772</v>
      </c>
    </row>
    <row r="2423" spans="1:24" x14ac:dyDescent="0.2">
      <c r="A2423" s="160">
        <v>9789152302484</v>
      </c>
      <c r="B2423" s="11" t="s">
        <v>390</v>
      </c>
      <c r="C2423" s="11" t="s">
        <v>276</v>
      </c>
      <c r="D2423" s="161" t="s">
        <v>439</v>
      </c>
      <c r="E2423" s="11"/>
      <c r="F2423" s="161" t="s">
        <v>399</v>
      </c>
      <c r="G2423" s="161" t="s">
        <v>263</v>
      </c>
      <c r="H2423" s="11" t="s">
        <v>259</v>
      </c>
      <c r="I2423" s="11">
        <v>6</v>
      </c>
      <c r="J2423" s="11" t="s">
        <v>66</v>
      </c>
      <c r="K2423" s="164" t="str">
        <f>INDEX(Lista!$H$10:$I$17,MATCH('Base data'!I2423,Lista!$H$10:$H$17,0),2)</f>
        <v>Grundkurs</v>
      </c>
      <c r="L2423" s="11" t="s">
        <v>17333</v>
      </c>
      <c r="M2423" s="11" t="str">
        <f t="shared" si="122"/>
        <v>x9x_x9_5x_L_6d</v>
      </c>
      <c r="N2423" s="11" t="str">
        <f t="shared" si="121"/>
        <v>9789152302484-x9x-x9_5x-L-6d</v>
      </c>
      <c r="O2423" s="78" t="s">
        <v>281</v>
      </c>
      <c r="P2423" s="39"/>
      <c r="Q2423" s="55" t="str">
        <f>INDEX(Freelancer!$A$1140:$J$2572,MATCH('Base data'!M2423,Freelancer!$G$1140:$G$2572,0),9)</f>
        <v>Beräkna $\displaystyle \frac{1}{2} \bigg/ \frac{1}{4}$</v>
      </c>
      <c r="R2423" s="161" t="str">
        <f>IF(INDEX(Freelancer!$A$1140:$J$2572,MATCH('Base data'!M2423,Freelancer!$G$1140:$G$2572,0),10)=0,"",INDEX(Freelancer!$A$1140:$J$2572,MATCH('Base data'!M2423,Freelancer!$G$1140:$G$2572,0),10))</f>
        <v/>
      </c>
      <c r="S2423" s="78" t="s">
        <v>16594</v>
      </c>
      <c r="T2423" s="78" t="str">
        <f t="shared" si="120"/>
        <v>y1_17_4y</v>
      </c>
      <c r="U2423" s="78" t="str">
        <f>INDEX(Lista!$O$2:$S$206,MATCH('Base data'!T2423,Lista!$P$2:$P$206,0),3)</f>
        <v>Tal - Naturliga tal</v>
      </c>
      <c r="V2423" s="78" t="str">
        <f>INDEX(Lista!$O$2:$S$206,MATCH('Base data'!T2423,Lista!$P$2:$P$206,0),4)</f>
        <v>T_1_17</v>
      </c>
      <c r="W2423" s="78" t="str">
        <f>INDEX(Lista!$O$2:$S$206,MATCH('Base data'!T2423,Lista!$P$2:$P$206,0),5)</f>
        <v>Tal</v>
      </c>
      <c r="X2423" s="214" t="s">
        <v>16772</v>
      </c>
    </row>
    <row r="2424" spans="1:24" x14ac:dyDescent="0.2">
      <c r="A2424" s="160">
        <v>9789152302484</v>
      </c>
      <c r="B2424" s="11" t="s">
        <v>390</v>
      </c>
      <c r="C2424" s="11" t="s">
        <v>276</v>
      </c>
      <c r="D2424" s="161" t="s">
        <v>439</v>
      </c>
      <c r="E2424" s="11"/>
      <c r="F2424" s="161" t="s">
        <v>399</v>
      </c>
      <c r="G2424" s="161" t="s">
        <v>263</v>
      </c>
      <c r="H2424" s="11" t="s">
        <v>259</v>
      </c>
      <c r="I2424" s="11">
        <v>7</v>
      </c>
      <c r="J2424" s="11"/>
      <c r="K2424" s="164" t="str">
        <f>INDEX(Lista!$H$10:$I$17,MATCH('Base data'!I2424,Lista!$H$10:$H$17,0),2)</f>
        <v>Grundkurs</v>
      </c>
      <c r="L2424" s="11" t="s">
        <v>12548</v>
      </c>
      <c r="M2424" s="11" t="str">
        <f t="shared" si="122"/>
        <v>x9x_x9_5x_L_7</v>
      </c>
      <c r="N2424" s="11" t="str">
        <f t="shared" si="121"/>
        <v>9789152302484-x9x-x9_5x-L-7</v>
      </c>
      <c r="O2424" s="78" t="s">
        <v>283</v>
      </c>
      <c r="P2424" s="39"/>
      <c r="Q2424" s="55" t="str">
        <f>INDEX(Freelancer!$A$1140:$J$2572,MATCH('Base data'!M2424,Freelancer!$G$1140:$G$2572,0),9)</f>
        <v>Funktionen $y = 4x + 300$ är ingen proportionalitet. Förklara varför.</v>
      </c>
      <c r="R2424" s="161" t="str">
        <f>IF(INDEX(Freelancer!$A$1140:$J$2572,MATCH('Base data'!M2424,Freelancer!$G$1140:$G$2572,0),10)=0,"",INDEX(Freelancer!$A$1140:$J$2572,MATCH('Base data'!M2424,Freelancer!$G$1140:$G$2572,0),10))</f>
        <v/>
      </c>
      <c r="S2424" s="78" t="s">
        <v>16633</v>
      </c>
      <c r="T2424" s="78" t="str">
        <f t="shared" si="120"/>
        <v>y1_19_4y</v>
      </c>
      <c r="U2424" s="78" t="str">
        <f>INDEX(Lista!$O$2:$S$206,MATCH('Base data'!T2424,Lista!$P$2:$P$206,0),3)</f>
        <v>Talsystem - Det binära och hexadecimala talsystemet</v>
      </c>
      <c r="V2424" s="78" t="str">
        <f>INDEX(Lista!$O$2:$S$206,MATCH('Base data'!T2424,Lista!$P$2:$P$206,0),4)</f>
        <v>T_1_19</v>
      </c>
      <c r="W2424" s="78" t="str">
        <f>INDEX(Lista!$O$2:$S$206,MATCH('Base data'!T2424,Lista!$P$2:$P$206,0),5)</f>
        <v>Talsystem</v>
      </c>
      <c r="X2424" s="214" t="s">
        <v>16772</v>
      </c>
    </row>
    <row r="2425" spans="1:24" ht="32" x14ac:dyDescent="0.2">
      <c r="A2425" s="160">
        <v>9789152302484</v>
      </c>
      <c r="B2425" s="11" t="s">
        <v>390</v>
      </c>
      <c r="C2425" s="11" t="s">
        <v>276</v>
      </c>
      <c r="D2425" s="161" t="s">
        <v>439</v>
      </c>
      <c r="E2425" s="11"/>
      <c r="F2425" s="161" t="s">
        <v>399</v>
      </c>
      <c r="G2425" s="161" t="s">
        <v>263</v>
      </c>
      <c r="H2425" s="11" t="s">
        <v>259</v>
      </c>
      <c r="I2425" s="11">
        <v>8</v>
      </c>
      <c r="J2425" s="11"/>
      <c r="K2425" s="164" t="str">
        <f>INDEX(Lista!$H$10:$I$17,MATCH('Base data'!I2425,Lista!$H$10:$H$17,0),2)</f>
        <v>Röd kurs</v>
      </c>
      <c r="L2425" s="11" t="s">
        <v>12549</v>
      </c>
      <c r="M2425" s="11" t="str">
        <f t="shared" si="122"/>
        <v>x9x_x9_5x_L_8</v>
      </c>
      <c r="N2425" s="11" t="str">
        <f t="shared" si="121"/>
        <v>9789152302484-x9x-x9_5x-L-8</v>
      </c>
      <c r="O2425" s="78" t="s">
        <v>443</v>
      </c>
      <c r="P2425" s="39"/>
      <c r="Q2425" s="55" t="str">
        <f>INDEX(Freelancer!$A$1140:$J$2572,MATCH('Base data'!M2425,Freelancer!$G$1140:$G$2572,0),9)</f>
        <v>Hur snabbt snurrar Jorden runt solen? Medelavståndet från solen till jorden är $1,496 \cdot 10^8$ km. Vi räknar med att banan är cirkelformad. Det tar ett år (365 dygn) för Jorden att fullborda ett varv runt solen. Svara i km/s.</v>
      </c>
      <c r="R2425" s="161" t="str">
        <f>IF(INDEX(Freelancer!$A$1140:$J$2572,MATCH('Base data'!M2425,Freelancer!$G$1140:$G$2572,0),10)=0,"",INDEX(Freelancer!$A$1140:$J$2572,MATCH('Base data'!M2425,Freelancer!$G$1140:$G$2572,0),10))</f>
        <v>MD9_242_3</v>
      </c>
      <c r="S2425" s="78" t="s">
        <v>16606</v>
      </c>
      <c r="T2425" s="78" t="str">
        <f t="shared" si="120"/>
        <v>y1_2y</v>
      </c>
      <c r="U2425" s="78" t="str">
        <f>INDEX(Lista!$O$2:$S$206,MATCH('Base data'!T2425,Lista!$P$2:$P$206,0),3)</f>
        <v>Bråk</v>
      </c>
      <c r="V2425" s="78" t="str">
        <f>INDEX(Lista!$O$2:$S$206,MATCH('Base data'!T2425,Lista!$P$2:$P$206,0),4)</f>
        <v>T_1_2</v>
      </c>
      <c r="W2425" s="78" t="str">
        <f>INDEX(Lista!$O$2:$S$206,MATCH('Base data'!T2425,Lista!$P$2:$P$206,0),5)</f>
        <v>Bråk</v>
      </c>
      <c r="X2425" s="214" t="s">
        <v>16772</v>
      </c>
    </row>
    <row r="2426" spans="1:24" x14ac:dyDescent="0.2">
      <c r="A2426" s="160">
        <v>9789152302484</v>
      </c>
      <c r="B2426" s="11" t="s">
        <v>390</v>
      </c>
      <c r="C2426" s="11" t="s">
        <v>276</v>
      </c>
      <c r="D2426" s="161" t="s">
        <v>439</v>
      </c>
      <c r="E2426" s="11"/>
      <c r="F2426" s="161" t="s">
        <v>400</v>
      </c>
      <c r="G2426" s="161" t="s">
        <v>264</v>
      </c>
      <c r="H2426" s="11" t="s">
        <v>259</v>
      </c>
      <c r="I2426" s="11">
        <v>1</v>
      </c>
      <c r="J2426" s="11"/>
      <c r="K2426" s="164" t="str">
        <f>INDEX(Lista!$H$10:$I$17,MATCH('Base data'!I2426,Lista!$H$10:$H$17,0),2)</f>
        <v>Blå kurs</v>
      </c>
      <c r="L2426" s="11" t="s">
        <v>12548</v>
      </c>
      <c r="M2426" s="11" t="str">
        <f t="shared" si="122"/>
        <v>x9x_x9_6x_L_1</v>
      </c>
      <c r="N2426" s="11" t="str">
        <f t="shared" si="121"/>
        <v>9789152302484-x9x-x9_6x-L-1</v>
      </c>
      <c r="O2426" s="78" t="s">
        <v>1059</v>
      </c>
      <c r="P2426" s="39"/>
      <c r="Q2426" s="55" t="str">
        <f>INDEX(Freelancer!$A$1140:$J$2572,MATCH('Base data'!M2426,Freelancer!$G$1140:$G$2572,0),9)</f>
        <v>Långfilmen började 21.15 och slutade 23.50. Hur lång var filmen?</v>
      </c>
      <c r="R2426" s="161" t="str">
        <f>IF(INDEX(Freelancer!$A$1140:$J$2572,MATCH('Base data'!M2426,Freelancer!$G$1140:$G$2572,0),10)=0,"",INDEX(Freelancer!$A$1140:$J$2572,MATCH('Base data'!M2426,Freelancer!$G$1140:$G$2572,0),10))</f>
        <v/>
      </c>
      <c r="S2426" s="78" t="s">
        <v>16668</v>
      </c>
      <c r="T2426" s="78" t="str">
        <f t="shared" si="120"/>
        <v>y4_23_3y</v>
      </c>
      <c r="U2426" s="78" t="str">
        <f>INDEX(Lista!$O$2:$S$206,MATCH('Base data'!T2426,Lista!$P$2:$P$206,0),3)</f>
        <v>Vektorer - Räkna med vektorer</v>
      </c>
      <c r="V2426" s="78" t="str">
        <f>INDEX(Lista!$O$2:$S$206,MATCH('Base data'!T2426,Lista!$P$2:$P$206,0),4)</f>
        <v>G_4_23</v>
      </c>
      <c r="W2426" s="78" t="str">
        <f>INDEX(Lista!$O$2:$S$206,MATCH('Base data'!T2426,Lista!$P$2:$P$206,0),5)</f>
        <v>Vektorer</v>
      </c>
      <c r="X2426" s="214" t="s">
        <v>16772</v>
      </c>
    </row>
    <row r="2427" spans="1:24" ht="32" x14ac:dyDescent="0.2">
      <c r="A2427" s="160">
        <v>9789152302484</v>
      </c>
      <c r="B2427" s="11" t="s">
        <v>390</v>
      </c>
      <c r="C2427" s="11" t="s">
        <v>276</v>
      </c>
      <c r="D2427" s="161" t="s">
        <v>439</v>
      </c>
      <c r="E2427" s="11"/>
      <c r="F2427" s="161" t="s">
        <v>400</v>
      </c>
      <c r="G2427" s="161" t="s">
        <v>264</v>
      </c>
      <c r="H2427" s="11" t="s">
        <v>259</v>
      </c>
      <c r="I2427" s="11">
        <v>2</v>
      </c>
      <c r="J2427" s="11" t="s">
        <v>31</v>
      </c>
      <c r="K2427" s="164" t="str">
        <f>INDEX(Lista!$H$10:$I$17,MATCH('Base data'!I2427,Lista!$H$10:$H$17,0),2)</f>
        <v>Blå kurs</v>
      </c>
      <c r="L2427" s="11" t="s">
        <v>12548</v>
      </c>
      <c r="M2427" s="11" t="str">
        <f t="shared" si="122"/>
        <v>x9x_x9_6x_L_2a</v>
      </c>
      <c r="N2427" s="11" t="str">
        <f t="shared" si="121"/>
        <v>9789152302484-x9x-x9_6x-L-2a</v>
      </c>
      <c r="O2427" s="78" t="s">
        <v>448</v>
      </c>
      <c r="P2427" s="39"/>
      <c r="Q2427" s="55" t="str">
        <f>INDEX(Freelancer!$A$1140:$J$2572,MATCH('Base data'!M2427,Freelancer!$G$1140:$G$2572,0),9)</f>
        <v>Diagrammet visar Börjes bilfärd från en plats till en annan plats. Efter ett uppehåll åker han tillbaka igen. Besvara uppgifterna med hjälp av diagrammet. Mellan vilka tidpunkter kör Börje snabbast?</v>
      </c>
      <c r="R2427" s="161" t="str">
        <f>IF(INDEX(Freelancer!$A$1140:$J$2572,MATCH('Base data'!M2427,Freelancer!$G$1140:$G$2572,0),10)=0,"",INDEX(Freelancer!$A$1140:$J$2572,MATCH('Base data'!M2427,Freelancer!$G$1140:$G$2572,0),10))</f>
        <v>MD9_243_1</v>
      </c>
      <c r="S2427" s="78" t="s">
        <v>16635</v>
      </c>
      <c r="T2427" s="78" t="str">
        <f t="shared" si="120"/>
        <v>y2_19y</v>
      </c>
      <c r="U2427" s="78" t="str">
        <f>INDEX(Lista!$O$2:$S$206,MATCH('Base data'!T2427,Lista!$P$2:$P$206,0),3)</f>
        <v>Procent - Intro</v>
      </c>
      <c r="V2427" s="78" t="str">
        <f>INDEX(Lista!$O$2:$S$206,MATCH('Base data'!T2427,Lista!$P$2:$P$206,0),4)</f>
        <v>SF_2_19</v>
      </c>
      <c r="W2427" s="78" t="str">
        <f>INDEX(Lista!$O$2:$S$206,MATCH('Base data'!T2427,Lista!$P$2:$P$206,0),5)</f>
        <v>Procent</v>
      </c>
      <c r="X2427" s="214" t="s">
        <v>16772</v>
      </c>
    </row>
    <row r="2428" spans="1:24" x14ac:dyDescent="0.2">
      <c r="A2428" s="160">
        <v>9789152302484</v>
      </c>
      <c r="B2428" s="11" t="s">
        <v>390</v>
      </c>
      <c r="C2428" s="11" t="s">
        <v>276</v>
      </c>
      <c r="D2428" s="161" t="s">
        <v>439</v>
      </c>
      <c r="E2428" s="11"/>
      <c r="F2428" s="161" t="s">
        <v>400</v>
      </c>
      <c r="G2428" s="161" t="s">
        <v>264</v>
      </c>
      <c r="H2428" s="11" t="s">
        <v>259</v>
      </c>
      <c r="I2428" s="11">
        <v>2</v>
      </c>
      <c r="J2428" s="11" t="s">
        <v>34</v>
      </c>
      <c r="K2428" s="164" t="str">
        <f>INDEX(Lista!$H$10:$I$17,MATCH('Base data'!I2428,Lista!$H$10:$H$17,0),2)</f>
        <v>Blå kurs</v>
      </c>
      <c r="L2428" s="11" t="s">
        <v>12548</v>
      </c>
      <c r="M2428" s="11" t="str">
        <f t="shared" si="122"/>
        <v>x9x_x9_6x_L_2b</v>
      </c>
      <c r="N2428" s="11" t="str">
        <f t="shared" si="121"/>
        <v>9789152302484-x9x-x9_6x-L-2b</v>
      </c>
      <c r="O2428" s="78" t="s">
        <v>284</v>
      </c>
      <c r="P2428" s="39"/>
      <c r="Q2428" s="55" t="str">
        <f>INDEX(Freelancer!$A$1140:$J$2572,MATCH('Base data'!M2428,Freelancer!$G$1140:$G$2572,0),9)</f>
        <v>Diagrammet visar Börjes bilfärd från en plats till en annan plats. Efter ett uppehåll åker han tillbaka igen. Besvara uppgifterna med hjälp av diagrammet. Hur lång tid tar hemfärden?</v>
      </c>
      <c r="R2428" s="161" t="str">
        <f>IF(INDEX(Freelancer!$A$1140:$J$2572,MATCH('Base data'!M2428,Freelancer!$G$1140:$G$2572,0),10)=0,"",INDEX(Freelancer!$A$1140:$J$2572,MATCH('Base data'!M2428,Freelancer!$G$1140:$G$2572,0),10))</f>
        <v>MD9_243_1</v>
      </c>
      <c r="S2428" s="78" t="s">
        <v>8315</v>
      </c>
      <c r="T2428" s="78" t="str">
        <f t="shared" si="120"/>
        <v>y1_19_2y</v>
      </c>
      <c r="U2428" s="78" t="str">
        <f>INDEX(Lista!$O$2:$S$206,MATCH('Base data'!T2428,Lista!$P$2:$P$206,0),3)</f>
        <v>Talsystem - Vårt talsystem</v>
      </c>
      <c r="V2428" s="78" t="str">
        <f>INDEX(Lista!$O$2:$S$206,MATCH('Base data'!T2428,Lista!$P$2:$P$206,0),4)</f>
        <v>T_1_19</v>
      </c>
      <c r="W2428" s="78" t="str">
        <f>INDEX(Lista!$O$2:$S$206,MATCH('Base data'!T2428,Lista!$P$2:$P$206,0),5)</f>
        <v>Talsystem</v>
      </c>
      <c r="X2428" s="214" t="s">
        <v>16772</v>
      </c>
    </row>
    <row r="2429" spans="1:24" ht="32" x14ac:dyDescent="0.2">
      <c r="A2429" s="160">
        <v>9789152302484</v>
      </c>
      <c r="B2429" s="11" t="s">
        <v>390</v>
      </c>
      <c r="C2429" s="11" t="s">
        <v>276</v>
      </c>
      <c r="D2429" s="161" t="s">
        <v>439</v>
      </c>
      <c r="E2429" s="11"/>
      <c r="F2429" s="161" t="s">
        <v>400</v>
      </c>
      <c r="G2429" s="161" t="s">
        <v>264</v>
      </c>
      <c r="H2429" s="11" t="s">
        <v>259</v>
      </c>
      <c r="I2429" s="11">
        <v>2</v>
      </c>
      <c r="J2429" s="11" t="s">
        <v>40</v>
      </c>
      <c r="K2429" s="164" t="str">
        <f>INDEX(Lista!$H$10:$I$17,MATCH('Base data'!I2429,Lista!$H$10:$H$17,0),2)</f>
        <v>Blå kurs</v>
      </c>
      <c r="L2429" s="11" t="s">
        <v>12548</v>
      </c>
      <c r="M2429" s="11" t="str">
        <f t="shared" si="122"/>
        <v>x9x_x9_6x_L_2c</v>
      </c>
      <c r="N2429" s="11" t="str">
        <f t="shared" si="121"/>
        <v>9789152302484-x9x-x9_6x-L-2c</v>
      </c>
      <c r="O2429" s="78" t="s">
        <v>1256</v>
      </c>
      <c r="P2429" s="39"/>
      <c r="Q2429" s="55" t="str">
        <f>INDEX(Freelancer!$A$1140:$J$2572,MATCH('Base data'!M2429,Freelancer!$G$1140:$G$2572,0),9)</f>
        <v>Diagrammet visar Börjes bilfärd från en plats till en annan plats. Efter ett uppehåll åker han tillbaka igen. Besvara uppgifterna med hjälp av diagrammet. Vilken hastighet håller Börje på hemvägen?</v>
      </c>
      <c r="R2429" s="161" t="str">
        <f>IF(INDEX(Freelancer!$A$1140:$J$2572,MATCH('Base data'!M2429,Freelancer!$G$1140:$G$2572,0),10)=0,"",INDEX(Freelancer!$A$1140:$J$2572,MATCH('Base data'!M2429,Freelancer!$G$1140:$G$2572,0),10))</f>
        <v>MD9_243_1</v>
      </c>
      <c r="S2429" s="78" t="s">
        <v>16605</v>
      </c>
      <c r="T2429" s="78" t="str">
        <f t="shared" si="120"/>
        <v>y4_18y</v>
      </c>
      <c r="U2429" s="78" t="str">
        <f>INDEX(Lista!$O$2:$S$206,MATCH('Base data'!T2429,Lista!$P$2:$P$206,0),3)</f>
        <v>Satser &amp; bevis</v>
      </c>
      <c r="V2429" s="78" t="str">
        <f>INDEX(Lista!$O$2:$S$206,MATCH('Base data'!T2429,Lista!$P$2:$P$206,0),4)</f>
        <v>G_4_18</v>
      </c>
      <c r="W2429" s="78" t="str">
        <f>INDEX(Lista!$O$2:$S$206,MATCH('Base data'!T2429,Lista!$P$2:$P$206,0),5)</f>
        <v>Satser &amp; bevis</v>
      </c>
      <c r="X2429" s="214" t="s">
        <v>16772</v>
      </c>
    </row>
    <row r="2430" spans="1:24" x14ac:dyDescent="0.2">
      <c r="A2430" s="160">
        <v>9789152302484</v>
      </c>
      <c r="B2430" s="11" t="s">
        <v>390</v>
      </c>
      <c r="C2430" s="11" t="s">
        <v>276</v>
      </c>
      <c r="D2430" s="161" t="s">
        <v>439</v>
      </c>
      <c r="E2430" s="11"/>
      <c r="F2430" s="161" t="s">
        <v>400</v>
      </c>
      <c r="G2430" s="161" t="s">
        <v>264</v>
      </c>
      <c r="H2430" s="11" t="s">
        <v>259</v>
      </c>
      <c r="I2430" s="11">
        <v>3</v>
      </c>
      <c r="J2430" s="11"/>
      <c r="K2430" s="164" t="str">
        <f>INDEX(Lista!$H$10:$I$17,MATCH('Base data'!I2430,Lista!$H$10:$H$17,0),2)</f>
        <v>Grundkurs</v>
      </c>
      <c r="L2430" s="11" t="s">
        <v>12548</v>
      </c>
      <c r="M2430" s="11" t="str">
        <f t="shared" si="122"/>
        <v>x9x_x9_6x_L_3</v>
      </c>
      <c r="N2430" s="11" t="str">
        <f t="shared" si="121"/>
        <v>9789152302484-x9x-x9_6x-L-3</v>
      </c>
      <c r="O2430" s="78" t="s">
        <v>281</v>
      </c>
      <c r="P2430" s="39"/>
      <c r="Q2430" s="55" t="str">
        <f>INDEX(Freelancer!$A$1140:$J$2572,MATCH('Base data'!M2430,Freelancer!$G$1140:$G$2572,0),9)</f>
        <v>En rektangel har sidorna 5 m och 12 m. Hur lång är diagonalen?</v>
      </c>
      <c r="R2430" s="161" t="str">
        <f>IF(INDEX(Freelancer!$A$1140:$J$2572,MATCH('Base data'!M2430,Freelancer!$G$1140:$G$2572,0),10)=0,"",INDEX(Freelancer!$A$1140:$J$2572,MATCH('Base data'!M2430,Freelancer!$G$1140:$G$2572,0),10))</f>
        <v/>
      </c>
      <c r="S2430" s="78" t="s">
        <v>8387</v>
      </c>
      <c r="T2430" s="78" t="str">
        <f t="shared" ref="T2430:T2493" si="123">"y"&amp;S2430&amp;"y"</f>
        <v>y4_15_3y</v>
      </c>
      <c r="U2430" s="78" t="str">
        <f>INDEX(Lista!$O$2:$S$206,MATCH('Base data'!T2430,Lista!$P$2:$P$206,0),3)</f>
        <v>Volym &amp; olika sorters kroppar - Klot</v>
      </c>
      <c r="V2430" s="78" t="str">
        <f>INDEX(Lista!$O$2:$S$206,MATCH('Base data'!T2430,Lista!$P$2:$P$206,0),4)</f>
        <v>G_4_15</v>
      </c>
      <c r="W2430" s="78" t="str">
        <f>INDEX(Lista!$O$2:$S$206,MATCH('Base data'!T2430,Lista!$P$2:$P$206,0),5)</f>
        <v>Volym &amp; olika sorters kroppar</v>
      </c>
      <c r="X2430" s="214" t="s">
        <v>16772</v>
      </c>
    </row>
    <row r="2431" spans="1:24" x14ac:dyDescent="0.2">
      <c r="A2431" s="160">
        <v>9789152302484</v>
      </c>
      <c r="B2431" s="11" t="s">
        <v>390</v>
      </c>
      <c r="C2431" s="11" t="s">
        <v>276</v>
      </c>
      <c r="D2431" s="161" t="s">
        <v>439</v>
      </c>
      <c r="E2431" s="11"/>
      <c r="F2431" s="161" t="s">
        <v>400</v>
      </c>
      <c r="G2431" s="161" t="s">
        <v>264</v>
      </c>
      <c r="H2431" s="11" t="s">
        <v>259</v>
      </c>
      <c r="I2431" s="11">
        <v>4</v>
      </c>
      <c r="J2431" s="11" t="s">
        <v>31</v>
      </c>
      <c r="K2431" s="164" t="str">
        <f>INDEX(Lista!$H$10:$I$17,MATCH('Base data'!I2431,Lista!$H$10:$H$17,0),2)</f>
        <v>Grundkurs</v>
      </c>
      <c r="L2431" s="11" t="s">
        <v>17333</v>
      </c>
      <c r="M2431" s="11" t="str">
        <f t="shared" si="122"/>
        <v>x9x_x9_6x_L_4a</v>
      </c>
      <c r="N2431" s="11" t="str">
        <f t="shared" si="121"/>
        <v>9789152302484-x9x-x9_6x-L-4a</v>
      </c>
      <c r="O2431" s="78" t="s">
        <v>283</v>
      </c>
      <c r="P2431" s="39"/>
      <c r="Q2431" s="55" t="str">
        <f>INDEX(Freelancer!$A$1140:$J$2572,MATCH('Base data'!M2431,Freelancer!$G$1140:$G$2572,0),9)</f>
        <v>Beräkna utan räknare $6,75 \cdot 1,2$</v>
      </c>
      <c r="R2431" s="161" t="str">
        <f>IF(INDEX(Freelancer!$A$1140:$J$2572,MATCH('Base data'!M2431,Freelancer!$G$1140:$G$2572,0),10)=0,"",INDEX(Freelancer!$A$1140:$J$2572,MATCH('Base data'!M2431,Freelancer!$G$1140:$G$2572,0),10))</f>
        <v/>
      </c>
      <c r="S2431" s="78" t="s">
        <v>16669</v>
      </c>
      <c r="T2431" s="78" t="str">
        <f t="shared" si="123"/>
        <v>y4_18_11y</v>
      </c>
      <c r="U2431" s="78" t="str">
        <f>INDEX(Lista!$O$2:$S$206,MATCH('Base data'!T2431,Lista!$P$2:$P$206,0),3)</f>
        <v>Satser &amp; Bevis - Bisektrissatsen</v>
      </c>
      <c r="V2431" s="78" t="str">
        <f>INDEX(Lista!$O$2:$S$206,MATCH('Base data'!T2431,Lista!$P$2:$P$206,0),4)</f>
        <v>G_4_18</v>
      </c>
      <c r="W2431" s="78" t="str">
        <f>INDEX(Lista!$O$2:$S$206,MATCH('Base data'!T2431,Lista!$P$2:$P$206,0),5)</f>
        <v>Satser &amp; bevis</v>
      </c>
      <c r="X2431" s="214" t="s">
        <v>16772</v>
      </c>
    </row>
    <row r="2432" spans="1:24" x14ac:dyDescent="0.2">
      <c r="A2432" s="160">
        <v>9789152302484</v>
      </c>
      <c r="B2432" s="11" t="s">
        <v>390</v>
      </c>
      <c r="C2432" s="11" t="s">
        <v>276</v>
      </c>
      <c r="D2432" s="161" t="s">
        <v>439</v>
      </c>
      <c r="E2432" s="11"/>
      <c r="F2432" s="161" t="s">
        <v>400</v>
      </c>
      <c r="G2432" s="161" t="s">
        <v>264</v>
      </c>
      <c r="H2432" s="11" t="s">
        <v>259</v>
      </c>
      <c r="I2432" s="11">
        <v>4</v>
      </c>
      <c r="J2432" s="11" t="s">
        <v>34</v>
      </c>
      <c r="K2432" s="164" t="str">
        <f>INDEX(Lista!$H$10:$I$17,MATCH('Base data'!I2432,Lista!$H$10:$H$17,0),2)</f>
        <v>Grundkurs</v>
      </c>
      <c r="L2432" s="11" t="s">
        <v>17333</v>
      </c>
      <c r="M2432" s="11" t="str">
        <f t="shared" si="122"/>
        <v>x9x_x9_6x_L_4b</v>
      </c>
      <c r="N2432" s="11" t="str">
        <f t="shared" si="121"/>
        <v>9789152302484-x9x-x9_6x-L-4b</v>
      </c>
      <c r="O2432" s="78" t="s">
        <v>443</v>
      </c>
      <c r="P2432" s="39"/>
      <c r="Q2432" s="55" t="str">
        <f>INDEX(Freelancer!$A$1140:$J$2572,MATCH('Base data'!M2432,Freelancer!$G$1140:$G$2572,0),9)</f>
        <v>Beräkna utan räknare $ 0,05 \cdot 125$</v>
      </c>
      <c r="R2432" s="161" t="str">
        <f>IF(INDEX(Freelancer!$A$1140:$J$2572,MATCH('Base data'!M2432,Freelancer!$G$1140:$G$2572,0),10)=0,"",INDEX(Freelancer!$A$1140:$J$2572,MATCH('Base data'!M2432,Freelancer!$G$1140:$G$2572,0),10))</f>
        <v/>
      </c>
      <c r="S2432" s="78" t="s">
        <v>16624</v>
      </c>
      <c r="T2432" s="78" t="str">
        <f t="shared" si="123"/>
        <v>y2_19_7y</v>
      </c>
      <c r="U2432" s="78" t="str">
        <f>INDEX(Lista!$O$2:$S$206,MATCH('Base data'!T2432,Lista!$P$2:$P$206,0),3)</f>
        <v>Procent - Olika typer av lån</v>
      </c>
      <c r="V2432" s="78" t="str">
        <f>INDEX(Lista!$O$2:$S$206,MATCH('Base data'!T2432,Lista!$P$2:$P$206,0),4)</f>
        <v>SF_2_19</v>
      </c>
      <c r="W2432" s="78" t="str">
        <f>INDEX(Lista!$O$2:$S$206,MATCH('Base data'!T2432,Lista!$P$2:$P$206,0),5)</f>
        <v>Procent</v>
      </c>
      <c r="X2432" s="214" t="s">
        <v>16772</v>
      </c>
    </row>
    <row r="2433" spans="1:24" x14ac:dyDescent="0.2">
      <c r="A2433" s="160">
        <v>9789152302484</v>
      </c>
      <c r="B2433" s="11" t="s">
        <v>390</v>
      </c>
      <c r="C2433" s="11" t="s">
        <v>276</v>
      </c>
      <c r="D2433" s="161" t="s">
        <v>439</v>
      </c>
      <c r="E2433" s="11"/>
      <c r="F2433" s="161" t="s">
        <v>400</v>
      </c>
      <c r="G2433" s="161" t="s">
        <v>264</v>
      </c>
      <c r="H2433" s="11" t="s">
        <v>259</v>
      </c>
      <c r="I2433" s="11">
        <v>4</v>
      </c>
      <c r="J2433" s="11" t="s">
        <v>40</v>
      </c>
      <c r="K2433" s="164" t="str">
        <f>INDEX(Lista!$H$10:$I$17,MATCH('Base data'!I2433,Lista!$H$10:$H$17,0),2)</f>
        <v>Grundkurs</v>
      </c>
      <c r="L2433" s="11" t="s">
        <v>17333</v>
      </c>
      <c r="M2433" s="11" t="str">
        <f t="shared" si="122"/>
        <v>x9x_x9_6x_L_4c</v>
      </c>
      <c r="N2433" s="11" t="str">
        <f t="shared" ref="N2433:N2496" si="124">A2433&amp;"-"&amp;B2433&amp;"-"&amp;F2433&amp;"-"&amp;H2433&amp;"-"&amp;I2433&amp;J2433</f>
        <v>9789152302484-x9x-x9_6x-L-4c</v>
      </c>
      <c r="O2433" s="78" t="s">
        <v>1059</v>
      </c>
      <c r="P2433" s="39"/>
      <c r="Q2433" s="55" t="str">
        <f>INDEX(Freelancer!$A$1140:$J$2572,MATCH('Base data'!M2433,Freelancer!$G$1140:$G$2572,0),9)</f>
        <v>Beräkna utan räknare $(-2) + 8$</v>
      </c>
      <c r="R2433" s="161" t="str">
        <f>IF(INDEX(Freelancer!$A$1140:$J$2572,MATCH('Base data'!M2433,Freelancer!$G$1140:$G$2572,0),10)=0,"",INDEX(Freelancer!$A$1140:$J$2572,MATCH('Base data'!M2433,Freelancer!$G$1140:$G$2572,0),10))</f>
        <v/>
      </c>
      <c r="S2433" s="78" t="s">
        <v>8315</v>
      </c>
      <c r="T2433" s="78" t="str">
        <f t="shared" si="123"/>
        <v>y1_19_2y</v>
      </c>
      <c r="U2433" s="78" t="str">
        <f>INDEX(Lista!$O$2:$S$206,MATCH('Base data'!T2433,Lista!$P$2:$P$206,0),3)</f>
        <v>Talsystem - Vårt talsystem</v>
      </c>
      <c r="V2433" s="78" t="str">
        <f>INDEX(Lista!$O$2:$S$206,MATCH('Base data'!T2433,Lista!$P$2:$P$206,0),4)</f>
        <v>T_1_19</v>
      </c>
      <c r="W2433" s="78" t="str">
        <f>INDEX(Lista!$O$2:$S$206,MATCH('Base data'!T2433,Lista!$P$2:$P$206,0),5)</f>
        <v>Talsystem</v>
      </c>
      <c r="X2433" s="214" t="s">
        <v>16772</v>
      </c>
    </row>
    <row r="2434" spans="1:24" x14ac:dyDescent="0.2">
      <c r="A2434" s="160">
        <v>9789152302484</v>
      </c>
      <c r="B2434" s="11" t="s">
        <v>390</v>
      </c>
      <c r="C2434" s="11" t="s">
        <v>276</v>
      </c>
      <c r="D2434" s="161" t="s">
        <v>439</v>
      </c>
      <c r="E2434" s="11"/>
      <c r="F2434" s="161" t="s">
        <v>400</v>
      </c>
      <c r="G2434" s="161" t="s">
        <v>264</v>
      </c>
      <c r="H2434" s="11" t="s">
        <v>259</v>
      </c>
      <c r="I2434" s="11">
        <v>4</v>
      </c>
      <c r="J2434" s="11" t="s">
        <v>66</v>
      </c>
      <c r="K2434" s="164" t="str">
        <f>INDEX(Lista!$H$10:$I$17,MATCH('Base data'!I2434,Lista!$H$10:$H$17,0),2)</f>
        <v>Grundkurs</v>
      </c>
      <c r="L2434" s="11" t="s">
        <v>17333</v>
      </c>
      <c r="M2434" s="11" t="str">
        <f t="shared" si="122"/>
        <v>x9x_x9_6x_L_4d</v>
      </c>
      <c r="N2434" s="11" t="str">
        <f t="shared" si="124"/>
        <v>9789152302484-x9x-x9_6x-L-4d</v>
      </c>
      <c r="O2434" s="78" t="s">
        <v>448</v>
      </c>
      <c r="P2434" s="39"/>
      <c r="Q2434" s="55" t="str">
        <f>INDEX(Freelancer!$A$1140:$J$2572,MATCH('Base data'!M2434,Freelancer!$G$1140:$G$2572,0),9)</f>
        <v>Beräkna utan räknare $(-10) - (-15)$</v>
      </c>
      <c r="R2434" s="161" t="str">
        <f>IF(INDEX(Freelancer!$A$1140:$J$2572,MATCH('Base data'!M2434,Freelancer!$G$1140:$G$2572,0),10)=0,"",INDEX(Freelancer!$A$1140:$J$2572,MATCH('Base data'!M2434,Freelancer!$G$1140:$G$2572,0),10))</f>
        <v/>
      </c>
      <c r="S2434" s="78" t="s">
        <v>8385</v>
      </c>
      <c r="T2434" s="78" t="str">
        <f t="shared" si="123"/>
        <v>y3_1_5y</v>
      </c>
      <c r="U2434" s="78" t="str">
        <f>INDEX(Lista!$O$2:$S$206,MATCH('Base data'!T2434,Lista!$P$2:$P$206,0),3)</f>
        <v>Sannolikhetslära - Flera objekt</v>
      </c>
      <c r="V2434" s="78" t="str">
        <f>INDEX(Lista!$O$2:$S$206,MATCH('Base data'!T2434,Lista!$P$2:$P$206,0),4)</f>
        <v>SS_3_1</v>
      </c>
      <c r="W2434" s="78" t="str">
        <f>INDEX(Lista!$O$2:$S$206,MATCH('Base data'!T2434,Lista!$P$2:$P$206,0),5)</f>
        <v>Sannolikhetslära</v>
      </c>
      <c r="X2434" s="214" t="s">
        <v>16772</v>
      </c>
    </row>
    <row r="2435" spans="1:24" x14ac:dyDescent="0.2">
      <c r="A2435" s="160">
        <v>9789152302484</v>
      </c>
      <c r="B2435" s="11" t="s">
        <v>390</v>
      </c>
      <c r="C2435" s="11" t="s">
        <v>276</v>
      </c>
      <c r="D2435" s="161" t="s">
        <v>439</v>
      </c>
      <c r="E2435" s="11"/>
      <c r="F2435" s="161" t="s">
        <v>400</v>
      </c>
      <c r="G2435" s="161" t="s">
        <v>264</v>
      </c>
      <c r="H2435" s="11" t="s">
        <v>259</v>
      </c>
      <c r="I2435" s="11">
        <v>5</v>
      </c>
      <c r="J2435" s="11" t="s">
        <v>31</v>
      </c>
      <c r="K2435" s="164" t="str">
        <f>INDEX(Lista!$H$10:$I$17,MATCH('Base data'!I2435,Lista!$H$10:$H$17,0),2)</f>
        <v>Grundkurs</v>
      </c>
      <c r="L2435" s="11" t="s">
        <v>12548</v>
      </c>
      <c r="M2435" s="11" t="str">
        <f t="shared" si="122"/>
        <v>x9x_x9_6x_L_5a</v>
      </c>
      <c r="N2435" s="11" t="str">
        <f t="shared" si="124"/>
        <v>9789152302484-x9x-x9_6x-L-5a</v>
      </c>
      <c r="O2435" s="78" t="s">
        <v>284</v>
      </c>
      <c r="P2435" s="39"/>
      <c r="Q2435" s="55" t="str">
        <f>INDEX(Freelancer!$A$1140:$J$2572,MATCH('Base data'!M2435,Freelancer!$G$1140:$G$2572,0),9)</f>
        <v>Skriv uttrycken utan parentes $2(x + 4)$</v>
      </c>
      <c r="R2435" s="161" t="str">
        <f>IF(INDEX(Freelancer!$A$1140:$J$2572,MATCH('Base data'!M2435,Freelancer!$G$1140:$G$2572,0),10)=0,"",INDEX(Freelancer!$A$1140:$J$2572,MATCH('Base data'!M2435,Freelancer!$G$1140:$G$2572,0),10))</f>
        <v/>
      </c>
      <c r="S2435" s="78" t="s">
        <v>16599</v>
      </c>
      <c r="T2435" s="78" t="str">
        <f t="shared" si="123"/>
        <v>y1_16_5y</v>
      </c>
      <c r="U2435" s="78" t="str">
        <f>INDEX(Lista!$O$2:$S$206,MATCH('Base data'!T2435,Lista!$P$2:$P$206,0),3)</f>
        <v>Räta linjen - Linjens lutning</v>
      </c>
      <c r="V2435" s="78" t="str">
        <f>INDEX(Lista!$O$2:$S$206,MATCH('Base data'!T2435,Lista!$P$2:$P$206,0),4)</f>
        <v>T_1_16</v>
      </c>
      <c r="W2435" s="78" t="str">
        <f>INDEX(Lista!$O$2:$S$206,MATCH('Base data'!T2435,Lista!$P$2:$P$206,0),5)</f>
        <v>Räta linjen</v>
      </c>
      <c r="X2435" s="214" t="s">
        <v>16772</v>
      </c>
    </row>
    <row r="2436" spans="1:24" x14ac:dyDescent="0.2">
      <c r="A2436" s="160">
        <v>9789152302484</v>
      </c>
      <c r="B2436" s="11" t="s">
        <v>390</v>
      </c>
      <c r="C2436" s="11" t="s">
        <v>276</v>
      </c>
      <c r="D2436" s="161" t="s">
        <v>439</v>
      </c>
      <c r="E2436" s="11"/>
      <c r="F2436" s="161" t="s">
        <v>400</v>
      </c>
      <c r="G2436" s="161" t="s">
        <v>264</v>
      </c>
      <c r="H2436" s="11" t="s">
        <v>259</v>
      </c>
      <c r="I2436" s="11">
        <v>5</v>
      </c>
      <c r="J2436" s="11" t="s">
        <v>34</v>
      </c>
      <c r="K2436" s="164" t="str">
        <f>INDEX(Lista!$H$10:$I$17,MATCH('Base data'!I2436,Lista!$H$10:$H$17,0),2)</f>
        <v>Grundkurs</v>
      </c>
      <c r="L2436" s="11" t="s">
        <v>12548</v>
      </c>
      <c r="M2436" s="11" t="str">
        <f t="shared" si="122"/>
        <v>x9x_x9_6x_L_5b</v>
      </c>
      <c r="N2436" s="11" t="str">
        <f t="shared" si="124"/>
        <v>9789152302484-x9x-x9_6x-L-5b</v>
      </c>
      <c r="O2436" s="78" t="s">
        <v>1256</v>
      </c>
      <c r="P2436" s="39"/>
      <c r="Q2436" s="55" t="str">
        <f>INDEX(Freelancer!$A$1140:$J$2572,MATCH('Base data'!M2436,Freelancer!$G$1140:$G$2572,0),9)</f>
        <v>Skriv uttrycken utan parentes $2 - (x + 4)$</v>
      </c>
      <c r="R2436" s="161" t="str">
        <f>IF(INDEX(Freelancer!$A$1140:$J$2572,MATCH('Base data'!M2436,Freelancer!$G$1140:$G$2572,0),10)=0,"",INDEX(Freelancer!$A$1140:$J$2572,MATCH('Base data'!M2436,Freelancer!$G$1140:$G$2572,0),10))</f>
        <v/>
      </c>
      <c r="S2436" s="78" t="s">
        <v>16695</v>
      </c>
      <c r="T2436" s="78" t="str">
        <f t="shared" si="123"/>
        <v>y1_2_2y</v>
      </c>
      <c r="U2436" s="78" t="str">
        <f>INDEX(Lista!$O$2:$S$206,MATCH('Base data'!T2436,Lista!$P$2:$P$206,0),3)</f>
        <v>Bråk - Delbarhet</v>
      </c>
      <c r="V2436" s="78" t="str">
        <f>INDEX(Lista!$O$2:$S$206,MATCH('Base data'!T2436,Lista!$P$2:$P$206,0),4)</f>
        <v>T_1_2</v>
      </c>
      <c r="W2436" s="78" t="str">
        <f>INDEX(Lista!$O$2:$S$206,MATCH('Base data'!T2436,Lista!$P$2:$P$206,0),5)</f>
        <v>Bråk</v>
      </c>
      <c r="X2436" s="214" t="s">
        <v>16772</v>
      </c>
    </row>
    <row r="2437" spans="1:24" x14ac:dyDescent="0.2">
      <c r="A2437" s="160">
        <v>9789152302484</v>
      </c>
      <c r="B2437" s="11" t="s">
        <v>390</v>
      </c>
      <c r="C2437" s="11" t="s">
        <v>276</v>
      </c>
      <c r="D2437" s="161" t="s">
        <v>439</v>
      </c>
      <c r="E2437" s="11"/>
      <c r="F2437" s="161" t="s">
        <v>400</v>
      </c>
      <c r="G2437" s="161" t="s">
        <v>264</v>
      </c>
      <c r="H2437" s="11" t="s">
        <v>259</v>
      </c>
      <c r="I2437" s="11">
        <v>5</v>
      </c>
      <c r="J2437" s="11" t="s">
        <v>40</v>
      </c>
      <c r="K2437" s="164" t="str">
        <f>INDEX(Lista!$H$10:$I$17,MATCH('Base data'!I2437,Lista!$H$10:$H$17,0),2)</f>
        <v>Grundkurs</v>
      </c>
      <c r="L2437" s="11" t="s">
        <v>12548</v>
      </c>
      <c r="M2437" s="11" t="str">
        <f t="shared" si="122"/>
        <v>x9x_x9_6x_L_5c</v>
      </c>
      <c r="N2437" s="11" t="str">
        <f t="shared" si="124"/>
        <v>9789152302484-x9x-x9_6x-L-5c</v>
      </c>
      <c r="O2437" s="78" t="s">
        <v>281</v>
      </c>
      <c r="P2437" s="39"/>
      <c r="Q2437" s="55" t="str">
        <f>INDEX(Freelancer!$A$1140:$J$2572,MATCH('Base data'!M2437,Freelancer!$G$1140:$G$2572,0),9)</f>
        <v>Skriv uttrycken utan parentes $2 - (x - 4)$</v>
      </c>
      <c r="R2437" s="161" t="str">
        <f>IF(INDEX(Freelancer!$A$1140:$J$2572,MATCH('Base data'!M2437,Freelancer!$G$1140:$G$2572,0),10)=0,"",INDEX(Freelancer!$A$1140:$J$2572,MATCH('Base data'!M2437,Freelancer!$G$1140:$G$2572,0),10))</f>
        <v/>
      </c>
      <c r="S2437" s="78" t="s">
        <v>16590</v>
      </c>
      <c r="T2437" s="78" t="str">
        <f t="shared" si="123"/>
        <v>y2_8_6y</v>
      </c>
      <c r="U2437" s="78" t="str">
        <f>INDEX(Lista!$O$2:$S$206,MATCH('Base data'!T2437,Lista!$P$2:$P$206,0),3)</f>
        <v>Funktioner - Exponentialfunktioner</v>
      </c>
      <c r="V2437" s="78" t="str">
        <f>INDEX(Lista!$O$2:$S$206,MATCH('Base data'!T2437,Lista!$P$2:$P$206,0),4)</f>
        <v>SF_2_8</v>
      </c>
      <c r="W2437" s="78" t="str">
        <f>INDEX(Lista!$O$2:$S$206,MATCH('Base data'!T2437,Lista!$P$2:$P$206,0),5)</f>
        <v>Funktioner</v>
      </c>
      <c r="X2437" s="214" t="s">
        <v>16772</v>
      </c>
    </row>
    <row r="2438" spans="1:24" x14ac:dyDescent="0.2">
      <c r="A2438" s="160">
        <v>9789152302484</v>
      </c>
      <c r="B2438" s="11" t="s">
        <v>390</v>
      </c>
      <c r="C2438" s="11" t="s">
        <v>276</v>
      </c>
      <c r="D2438" s="161" t="s">
        <v>439</v>
      </c>
      <c r="E2438" s="11"/>
      <c r="F2438" s="161" t="s">
        <v>400</v>
      </c>
      <c r="G2438" s="161" t="s">
        <v>264</v>
      </c>
      <c r="H2438" s="11" t="s">
        <v>259</v>
      </c>
      <c r="I2438" s="11">
        <v>6</v>
      </c>
      <c r="J2438" s="11" t="s">
        <v>31</v>
      </c>
      <c r="K2438" s="164" t="str">
        <f>INDEX(Lista!$H$10:$I$17,MATCH('Base data'!I2438,Lista!$H$10:$H$17,0),2)</f>
        <v>Grundkurs</v>
      </c>
      <c r="L2438" s="11" t="s">
        <v>17333</v>
      </c>
      <c r="M2438" s="11" t="str">
        <f t="shared" ref="M2438:M2501" si="125">B2438&amp;"_"&amp;F2438&amp;"_"&amp;H2438&amp;"_"&amp;I2438&amp;J2438</f>
        <v>x9x_x9_6x_L_6a</v>
      </c>
      <c r="N2438" s="11" t="str">
        <f t="shared" si="124"/>
        <v>9789152302484-x9x-x9_6x-L-6a</v>
      </c>
      <c r="O2438" s="78" t="s">
        <v>283</v>
      </c>
      <c r="P2438" s="39"/>
      <c r="Q2438" s="55" t="str">
        <f>INDEX(Freelancer!$A$1140:$J$2572,MATCH('Base data'!M2438,Freelancer!$G$1140:$G$2572,0),9)</f>
        <v>Lös ekvationerna $2x + 8 = 44$</v>
      </c>
      <c r="R2438" s="161" t="str">
        <f>IF(INDEX(Freelancer!$A$1140:$J$2572,MATCH('Base data'!M2438,Freelancer!$G$1140:$G$2572,0),10)=0,"",INDEX(Freelancer!$A$1140:$J$2572,MATCH('Base data'!M2438,Freelancer!$G$1140:$G$2572,0),10))</f>
        <v/>
      </c>
      <c r="S2438" s="78" t="s">
        <v>8367</v>
      </c>
      <c r="T2438" s="78" t="str">
        <f t="shared" si="123"/>
        <v>y1_15_1y</v>
      </c>
      <c r="U2438" s="78" t="str">
        <f>INDEX(Lista!$O$2:$S$206,MATCH('Base data'!T2438,Lista!$P$2:$P$206,0),3)</f>
        <v>Räkneregler - de fyra räknesätten</v>
      </c>
      <c r="V2438" s="78" t="str">
        <f>INDEX(Lista!$O$2:$S$206,MATCH('Base data'!T2438,Lista!$P$2:$P$206,0),4)</f>
        <v>T_1_15</v>
      </c>
      <c r="W2438" s="78" t="str">
        <f>INDEX(Lista!$O$2:$S$206,MATCH('Base data'!T2438,Lista!$P$2:$P$206,0),5)</f>
        <v>Räkneregler</v>
      </c>
      <c r="X2438" s="214" t="s">
        <v>16772</v>
      </c>
    </row>
    <row r="2439" spans="1:24" x14ac:dyDescent="0.2">
      <c r="A2439" s="160">
        <v>9789152302484</v>
      </c>
      <c r="B2439" s="11" t="s">
        <v>390</v>
      </c>
      <c r="C2439" s="11" t="s">
        <v>276</v>
      </c>
      <c r="D2439" s="161" t="s">
        <v>439</v>
      </c>
      <c r="E2439" s="11"/>
      <c r="F2439" s="161" t="s">
        <v>400</v>
      </c>
      <c r="G2439" s="161" t="s">
        <v>264</v>
      </c>
      <c r="H2439" s="11" t="s">
        <v>259</v>
      </c>
      <c r="I2439" s="11">
        <v>6</v>
      </c>
      <c r="J2439" s="11" t="s">
        <v>34</v>
      </c>
      <c r="K2439" s="164" t="str">
        <f>INDEX(Lista!$H$10:$I$17,MATCH('Base data'!I2439,Lista!$H$10:$H$17,0),2)</f>
        <v>Grundkurs</v>
      </c>
      <c r="L2439" s="11" t="s">
        <v>17333</v>
      </c>
      <c r="M2439" s="11" t="str">
        <f t="shared" si="125"/>
        <v>x9x_x9_6x_L_6b</v>
      </c>
      <c r="N2439" s="11" t="str">
        <f t="shared" si="124"/>
        <v>9789152302484-x9x-x9_6x-L-6b</v>
      </c>
      <c r="O2439" s="78" t="s">
        <v>443</v>
      </c>
      <c r="P2439" s="39"/>
      <c r="Q2439" s="55" t="str">
        <f>INDEX(Freelancer!$A$1140:$J$2572,MATCH('Base data'!M2439,Freelancer!$G$1140:$G$2572,0),9)</f>
        <v>Lös ekvationerna $0,5x - 3 = 18$</v>
      </c>
      <c r="R2439" s="161" t="str">
        <f>IF(INDEX(Freelancer!$A$1140:$J$2572,MATCH('Base data'!M2439,Freelancer!$G$1140:$G$2572,0),10)=0,"",INDEX(Freelancer!$A$1140:$J$2572,MATCH('Base data'!M2439,Freelancer!$G$1140:$G$2572,0),10))</f>
        <v/>
      </c>
      <c r="S2439" s="78" t="s">
        <v>8390</v>
      </c>
      <c r="T2439" s="78" t="str">
        <f t="shared" si="123"/>
        <v>y6_4y</v>
      </c>
      <c r="U2439" s="78" t="str">
        <f>INDEX(Lista!$O$2:$S$206,MATCH('Base data'!T2439,Lista!$P$2:$P$206,0),3)</f>
        <v>Problemlösning - Taluppfattning, aritmetik &amp; algebra</v>
      </c>
      <c r="V2439" s="78" t="str">
        <f>INDEX(Lista!$O$2:$S$206,MATCH('Base data'!T2439,Lista!$P$2:$P$206,0),4)</f>
        <v>P_6_4</v>
      </c>
      <c r="W2439" s="78" t="str">
        <f>INDEX(Lista!$O$2:$S$206,MATCH('Base data'!T2439,Lista!$P$2:$P$206,0),5)</f>
        <v>Problemlösning - Taluppfattning, aritmetik &amp; algebra</v>
      </c>
      <c r="X2439" s="214" t="s">
        <v>16772</v>
      </c>
    </row>
    <row r="2440" spans="1:24" x14ac:dyDescent="0.2">
      <c r="A2440" s="160">
        <v>9789152302484</v>
      </c>
      <c r="B2440" s="11" t="s">
        <v>390</v>
      </c>
      <c r="C2440" s="11" t="s">
        <v>276</v>
      </c>
      <c r="D2440" s="161" t="s">
        <v>439</v>
      </c>
      <c r="E2440" s="11"/>
      <c r="F2440" s="161" t="s">
        <v>400</v>
      </c>
      <c r="G2440" s="161" t="s">
        <v>264</v>
      </c>
      <c r="H2440" s="11" t="s">
        <v>259</v>
      </c>
      <c r="I2440" s="11">
        <v>6</v>
      </c>
      <c r="J2440" s="11" t="s">
        <v>40</v>
      </c>
      <c r="K2440" s="164" t="str">
        <f>INDEX(Lista!$H$10:$I$17,MATCH('Base data'!I2440,Lista!$H$10:$H$17,0),2)</f>
        <v>Grundkurs</v>
      </c>
      <c r="L2440" s="11" t="s">
        <v>17333</v>
      </c>
      <c r="M2440" s="11" t="str">
        <f t="shared" si="125"/>
        <v>x9x_x9_6x_L_6c</v>
      </c>
      <c r="N2440" s="11" t="str">
        <f t="shared" si="124"/>
        <v>9789152302484-x9x-x9_6x-L-6c</v>
      </c>
      <c r="O2440" s="78" t="s">
        <v>1059</v>
      </c>
      <c r="P2440" s="39"/>
      <c r="Q2440" s="55" t="str">
        <f>INDEX(Freelancer!$A$1140:$J$2572,MATCH('Base data'!M2440,Freelancer!$G$1140:$G$2572,0),9)</f>
        <v>Lös ekvationerna $18 - (4 - x) = 35$</v>
      </c>
      <c r="R2440" s="161" t="str">
        <f>IF(INDEX(Freelancer!$A$1140:$J$2572,MATCH('Base data'!M2440,Freelancer!$G$1140:$G$2572,0),10)=0,"",INDEX(Freelancer!$A$1140:$J$2572,MATCH('Base data'!M2440,Freelancer!$G$1140:$G$2572,0),10))</f>
        <v/>
      </c>
      <c r="S2440" s="78" t="s">
        <v>16669</v>
      </c>
      <c r="T2440" s="78" t="str">
        <f t="shared" si="123"/>
        <v>y4_18_11y</v>
      </c>
      <c r="U2440" s="78" t="str">
        <f>INDEX(Lista!$O$2:$S$206,MATCH('Base data'!T2440,Lista!$P$2:$P$206,0),3)</f>
        <v>Satser &amp; Bevis - Bisektrissatsen</v>
      </c>
      <c r="V2440" s="78" t="str">
        <f>INDEX(Lista!$O$2:$S$206,MATCH('Base data'!T2440,Lista!$P$2:$P$206,0),4)</f>
        <v>G_4_18</v>
      </c>
      <c r="W2440" s="78" t="str">
        <f>INDEX(Lista!$O$2:$S$206,MATCH('Base data'!T2440,Lista!$P$2:$P$206,0),5)</f>
        <v>Satser &amp; bevis</v>
      </c>
      <c r="X2440" s="214" t="s">
        <v>16772</v>
      </c>
    </row>
    <row r="2441" spans="1:24" x14ac:dyDescent="0.2">
      <c r="A2441" s="160">
        <v>9789152302484</v>
      </c>
      <c r="B2441" s="11" t="s">
        <v>390</v>
      </c>
      <c r="C2441" s="11" t="s">
        <v>276</v>
      </c>
      <c r="D2441" s="161" t="s">
        <v>439</v>
      </c>
      <c r="E2441" s="11"/>
      <c r="F2441" s="161" t="s">
        <v>400</v>
      </c>
      <c r="G2441" s="161" t="s">
        <v>264</v>
      </c>
      <c r="H2441" s="11" t="s">
        <v>259</v>
      </c>
      <c r="I2441" s="11">
        <v>7</v>
      </c>
      <c r="J2441" s="11"/>
      <c r="K2441" s="164" t="str">
        <f>INDEX(Lista!$H$10:$I$17,MATCH('Base data'!I2441,Lista!$H$10:$H$17,0),2)</f>
        <v>Grundkurs</v>
      </c>
      <c r="L2441" s="11" t="s">
        <v>12548</v>
      </c>
      <c r="M2441" s="11" t="str">
        <f t="shared" si="125"/>
        <v>x9x_x9_6x_L_7</v>
      </c>
      <c r="N2441" s="11" t="str">
        <f t="shared" si="124"/>
        <v>9789152302484-x9x-x9_6x-L-7</v>
      </c>
      <c r="O2441" s="78" t="s">
        <v>448</v>
      </c>
      <c r="P2441" s="39"/>
      <c r="Q2441" s="55" t="str">
        <f>INDEX(Freelancer!$A$1140:$J$2572,MATCH('Base data'!M2441,Freelancer!$G$1140:$G$2572,0),9)</f>
        <v>Vilken av graferna visar en proportionalitet? Förklara med ord hur du kan se det.</v>
      </c>
      <c r="R2441" s="161" t="str">
        <f>IF(INDEX(Freelancer!$A$1140:$J$2572,MATCH('Base data'!M2441,Freelancer!$G$1140:$G$2572,0),10)=0,"",INDEX(Freelancer!$A$1140:$J$2572,MATCH('Base data'!M2441,Freelancer!$G$1140:$G$2572,0),10))</f>
        <v>MD9_243_2</v>
      </c>
      <c r="S2441" s="78" t="s">
        <v>8362</v>
      </c>
      <c r="T2441" s="78" t="str">
        <f t="shared" si="123"/>
        <v>y3_1_6y</v>
      </c>
      <c r="U2441" s="78" t="str">
        <f>INDEX(Lista!$O$2:$S$206,MATCH('Base data'!T2441,Lista!$P$2:$P$206,0),3)</f>
        <v>Sannolikhetslära - Kombinatorik</v>
      </c>
      <c r="V2441" s="78" t="str">
        <f>INDEX(Lista!$O$2:$S$206,MATCH('Base data'!T2441,Lista!$P$2:$P$206,0),4)</f>
        <v>SS_3_1</v>
      </c>
      <c r="W2441" s="78" t="str">
        <f>INDEX(Lista!$O$2:$S$206,MATCH('Base data'!T2441,Lista!$P$2:$P$206,0),5)</f>
        <v>Sannolikhetslära</v>
      </c>
      <c r="X2441" s="214" t="s">
        <v>16772</v>
      </c>
    </row>
    <row r="2442" spans="1:24" ht="32" x14ac:dyDescent="0.2">
      <c r="A2442" s="160">
        <v>9789152302484</v>
      </c>
      <c r="B2442" s="11" t="s">
        <v>390</v>
      </c>
      <c r="C2442" s="11" t="s">
        <v>276</v>
      </c>
      <c r="D2442" s="161" t="s">
        <v>439</v>
      </c>
      <c r="E2442" s="11"/>
      <c r="F2442" s="161" t="s">
        <v>400</v>
      </c>
      <c r="G2442" s="161" t="s">
        <v>264</v>
      </c>
      <c r="H2442" s="11" t="s">
        <v>259</v>
      </c>
      <c r="I2442" s="11">
        <v>8</v>
      </c>
      <c r="J2442" s="11"/>
      <c r="K2442" s="164" t="str">
        <f>INDEX(Lista!$H$10:$I$17,MATCH('Base data'!I2442,Lista!$H$10:$H$17,0),2)</f>
        <v>Röd kurs</v>
      </c>
      <c r="L2442" s="11" t="s">
        <v>12549</v>
      </c>
      <c r="M2442" s="11" t="str">
        <f t="shared" si="125"/>
        <v>x9x_x9_6x_L_8</v>
      </c>
      <c r="N2442" s="11" t="str">
        <f t="shared" si="124"/>
        <v>9789152302484-x9x-x9_6x-L-8</v>
      </c>
      <c r="O2442" s="78" t="s">
        <v>284</v>
      </c>
      <c r="P2442" s="39"/>
      <c r="Q2442" s="55" t="str">
        <f>INDEX(Freelancer!$A$1140:$J$2572,MATCH('Base data'!M2442,Freelancer!$G$1140:$G$2572,0),9)</f>
        <v>En bilförare kör med hastigheten 110 km/h. Utan att minska farten tittar föraren under 2 sekunder på sin mobil. Hur många hela meter hinner bilen rulla under den tid som föraren inte tittar på vägen?</v>
      </c>
      <c r="R2442" s="161" t="str">
        <f>IF(INDEX(Freelancer!$A$1140:$J$2572,MATCH('Base data'!M2442,Freelancer!$G$1140:$G$2572,0),10)=0,"",INDEX(Freelancer!$A$1140:$J$2572,MATCH('Base data'!M2442,Freelancer!$G$1140:$G$2572,0),10))</f>
        <v/>
      </c>
      <c r="S2442" s="78" t="s">
        <v>16634</v>
      </c>
      <c r="T2442" s="78" t="str">
        <f t="shared" si="123"/>
        <v>y1_19_3y</v>
      </c>
      <c r="U2442" s="78" t="str">
        <f>INDEX(Lista!$O$2:$S$206,MATCH('Base data'!T2442,Lista!$P$2:$P$206,0),3)</f>
        <v>Talsystem - Mayafolkets, det egyptiska och babylonska talsystemet</v>
      </c>
      <c r="V2442" s="78" t="str">
        <f>INDEX(Lista!$O$2:$S$206,MATCH('Base data'!T2442,Lista!$P$2:$P$206,0),4)</f>
        <v>T_1_19</v>
      </c>
      <c r="W2442" s="78" t="str">
        <f>INDEX(Lista!$O$2:$S$206,MATCH('Base data'!T2442,Lista!$P$2:$P$206,0),5)</f>
        <v>Talsystem</v>
      </c>
      <c r="X2442" s="214" t="s">
        <v>16772</v>
      </c>
    </row>
    <row r="2443" spans="1:24" x14ac:dyDescent="0.2">
      <c r="A2443" s="160">
        <v>9789152302484</v>
      </c>
      <c r="B2443" s="11" t="s">
        <v>390</v>
      </c>
      <c r="C2443" s="11" t="s">
        <v>276</v>
      </c>
      <c r="D2443" s="161" t="s">
        <v>439</v>
      </c>
      <c r="E2443" s="11"/>
      <c r="F2443" s="161" t="s">
        <v>401</v>
      </c>
      <c r="G2443" s="161" t="s">
        <v>265</v>
      </c>
      <c r="H2443" s="11" t="s">
        <v>259</v>
      </c>
      <c r="I2443" s="11">
        <v>1</v>
      </c>
      <c r="J2443" s="11" t="s">
        <v>31</v>
      </c>
      <c r="K2443" s="164" t="str">
        <f>INDEX(Lista!$H$10:$I$17,MATCH('Base data'!I2443,Lista!$H$10:$H$17,0),2)</f>
        <v>Blå kurs</v>
      </c>
      <c r="L2443" s="11" t="s">
        <v>12548</v>
      </c>
      <c r="M2443" s="11" t="str">
        <f t="shared" si="125"/>
        <v>x9x_x9_7x_L_1a</v>
      </c>
      <c r="N2443" s="11" t="str">
        <f t="shared" si="124"/>
        <v>9789152302484-x9x-x9_7x-L-1a</v>
      </c>
      <c r="O2443" s="78" t="s">
        <v>1256</v>
      </c>
      <c r="P2443" s="39"/>
      <c r="Q2443" s="55" t="str">
        <f>INDEX(Freelancer!$A$1140:$J$2572,MATCH('Base data'!M2443,Freelancer!$G$1140:$G$2572,0),9)</f>
        <v>Beräkna $5 + 3 \cdot 7$</v>
      </c>
      <c r="R2443" s="161" t="str">
        <f>IF(INDEX(Freelancer!$A$1140:$J$2572,MATCH('Base data'!M2443,Freelancer!$G$1140:$G$2572,0),10)=0,"",INDEX(Freelancer!$A$1140:$J$2572,MATCH('Base data'!M2443,Freelancer!$G$1140:$G$2572,0),10))</f>
        <v/>
      </c>
      <c r="S2443" s="78" t="s">
        <v>8325</v>
      </c>
      <c r="T2443" s="78" t="str">
        <f t="shared" si="123"/>
        <v>y1_6_4y</v>
      </c>
      <c r="U2443" s="78" t="str">
        <f>INDEX(Lista!$O$2:$S$206,MATCH('Base data'!T2443,Lista!$P$2:$P$206,0),3)</f>
        <v>Enheter - Prefix</v>
      </c>
      <c r="V2443" s="78" t="str">
        <f>INDEX(Lista!$O$2:$S$206,MATCH('Base data'!T2443,Lista!$P$2:$P$206,0),4)</f>
        <v>T_1_6</v>
      </c>
      <c r="W2443" s="78" t="str">
        <f>INDEX(Lista!$O$2:$S$206,MATCH('Base data'!T2443,Lista!$P$2:$P$206,0),5)</f>
        <v>Enheter</v>
      </c>
      <c r="X2443" s="214" t="s">
        <v>16772</v>
      </c>
    </row>
    <row r="2444" spans="1:24" x14ac:dyDescent="0.2">
      <c r="A2444" s="160">
        <v>9789152302484</v>
      </c>
      <c r="B2444" s="11" t="s">
        <v>390</v>
      </c>
      <c r="C2444" s="11" t="s">
        <v>276</v>
      </c>
      <c r="D2444" s="161" t="s">
        <v>439</v>
      </c>
      <c r="E2444" s="11"/>
      <c r="F2444" s="161" t="s">
        <v>401</v>
      </c>
      <c r="G2444" s="161" t="s">
        <v>265</v>
      </c>
      <c r="H2444" s="11" t="s">
        <v>259</v>
      </c>
      <c r="I2444" s="11">
        <v>1</v>
      </c>
      <c r="J2444" s="11" t="s">
        <v>34</v>
      </c>
      <c r="K2444" s="164" t="str">
        <f>INDEX(Lista!$H$10:$I$17,MATCH('Base data'!I2444,Lista!$H$10:$H$17,0),2)</f>
        <v>Blå kurs</v>
      </c>
      <c r="L2444" s="11" t="s">
        <v>12548</v>
      </c>
      <c r="M2444" s="11" t="str">
        <f t="shared" si="125"/>
        <v>x9x_x9_7x_L_1b</v>
      </c>
      <c r="N2444" s="11" t="str">
        <f t="shared" si="124"/>
        <v>9789152302484-x9x-x9_7x-L-1b</v>
      </c>
      <c r="O2444" s="78" t="s">
        <v>281</v>
      </c>
      <c r="P2444" s="39"/>
      <c r="Q2444" s="55" t="str">
        <f>INDEX(Freelancer!$A$1140:$J$2572,MATCH('Base data'!M2444,Freelancer!$G$1140:$G$2572,0),9)</f>
        <v>Beräkna $12 - 2 \cdot 5$</v>
      </c>
      <c r="R2444" s="161" t="str">
        <f>IF(INDEX(Freelancer!$A$1140:$J$2572,MATCH('Base data'!M2444,Freelancer!$G$1140:$G$2572,0),10)=0,"",INDEX(Freelancer!$A$1140:$J$2572,MATCH('Base data'!M2444,Freelancer!$G$1140:$G$2572,0),10))</f>
        <v/>
      </c>
      <c r="S2444" s="78" t="s">
        <v>16664</v>
      </c>
      <c r="T2444" s="78" t="str">
        <f t="shared" si="123"/>
        <v>y1_6y</v>
      </c>
      <c r="U2444" s="78" t="str">
        <f>INDEX(Lista!$O$2:$S$206,MATCH('Base data'!T2444,Lista!$P$2:$P$206,0),3)</f>
        <v>Enheter</v>
      </c>
      <c r="V2444" s="78" t="str">
        <f>INDEX(Lista!$O$2:$S$206,MATCH('Base data'!T2444,Lista!$P$2:$P$206,0),4)</f>
        <v>T_1_6</v>
      </c>
      <c r="W2444" s="78" t="str">
        <f>INDEX(Lista!$O$2:$S$206,MATCH('Base data'!T2444,Lista!$P$2:$P$206,0),5)</f>
        <v>Enheter</v>
      </c>
      <c r="X2444" s="214" t="s">
        <v>16772</v>
      </c>
    </row>
    <row r="2445" spans="1:24" x14ac:dyDescent="0.2">
      <c r="A2445" s="160">
        <v>9789152302484</v>
      </c>
      <c r="B2445" s="11" t="s">
        <v>390</v>
      </c>
      <c r="C2445" s="11" t="s">
        <v>276</v>
      </c>
      <c r="D2445" s="161" t="s">
        <v>439</v>
      </c>
      <c r="E2445" s="11"/>
      <c r="F2445" s="161" t="s">
        <v>401</v>
      </c>
      <c r="G2445" s="161" t="s">
        <v>265</v>
      </c>
      <c r="H2445" s="11" t="s">
        <v>259</v>
      </c>
      <c r="I2445" s="11">
        <v>1</v>
      </c>
      <c r="J2445" s="11" t="s">
        <v>40</v>
      </c>
      <c r="K2445" s="164" t="str">
        <f>INDEX(Lista!$H$10:$I$17,MATCH('Base data'!I2445,Lista!$H$10:$H$17,0),2)</f>
        <v>Blå kurs</v>
      </c>
      <c r="L2445" s="11" t="s">
        <v>12548</v>
      </c>
      <c r="M2445" s="11" t="str">
        <f t="shared" si="125"/>
        <v>x9x_x9_7x_L_1c</v>
      </c>
      <c r="N2445" s="11" t="str">
        <f t="shared" si="124"/>
        <v>9789152302484-x9x-x9_7x-L-1c</v>
      </c>
      <c r="O2445" s="78" t="s">
        <v>283</v>
      </c>
      <c r="P2445" s="39"/>
      <c r="Q2445" s="55" t="str">
        <f>INDEX(Freelancer!$A$1140:$J$2572,MATCH('Base data'!M2445,Freelancer!$G$1140:$G$2572,0),9)</f>
        <v>Beräkna $6 \cdot 8 - 4$</v>
      </c>
      <c r="R2445" s="161" t="str">
        <f>IF(INDEX(Freelancer!$A$1140:$J$2572,MATCH('Base data'!M2445,Freelancer!$G$1140:$G$2572,0),10)=0,"",INDEX(Freelancer!$A$1140:$J$2572,MATCH('Base data'!M2445,Freelancer!$G$1140:$G$2572,0),10))</f>
        <v/>
      </c>
      <c r="S2445" s="78" t="s">
        <v>8347</v>
      </c>
      <c r="T2445" s="78" t="str">
        <f t="shared" si="123"/>
        <v>y2_11_1y</v>
      </c>
      <c r="U2445" s="78" t="str">
        <f>INDEX(Lista!$O$2:$S$206,MATCH('Base data'!T2445,Lista!$P$2:$P$206,0),3)</f>
        <v>Grafer - Avläsa grafer</v>
      </c>
      <c r="V2445" s="78" t="str">
        <f>INDEX(Lista!$O$2:$S$206,MATCH('Base data'!T2445,Lista!$P$2:$P$206,0),4)</f>
        <v>SF_2_11</v>
      </c>
      <c r="W2445" s="78" t="str">
        <f>INDEX(Lista!$O$2:$S$206,MATCH('Base data'!T2445,Lista!$P$2:$P$206,0),5)</f>
        <v>Grafer</v>
      </c>
      <c r="X2445" s="214" t="s">
        <v>16772</v>
      </c>
    </row>
    <row r="2446" spans="1:24" x14ac:dyDescent="0.2">
      <c r="A2446" s="160">
        <v>9789152302484</v>
      </c>
      <c r="B2446" s="11" t="s">
        <v>390</v>
      </c>
      <c r="C2446" s="11" t="s">
        <v>276</v>
      </c>
      <c r="D2446" s="161" t="s">
        <v>439</v>
      </c>
      <c r="E2446" s="11"/>
      <c r="F2446" s="161" t="s">
        <v>401</v>
      </c>
      <c r="G2446" s="161" t="s">
        <v>265</v>
      </c>
      <c r="H2446" s="11" t="s">
        <v>259</v>
      </c>
      <c r="I2446" s="11">
        <v>1</v>
      </c>
      <c r="J2446" s="11" t="s">
        <v>66</v>
      </c>
      <c r="K2446" s="164" t="str">
        <f>INDEX(Lista!$H$10:$I$17,MATCH('Base data'!I2446,Lista!$H$10:$H$17,0),2)</f>
        <v>Blå kurs</v>
      </c>
      <c r="L2446" s="11" t="s">
        <v>12548</v>
      </c>
      <c r="M2446" s="11" t="str">
        <f t="shared" si="125"/>
        <v>x9x_x9_7x_L_1d</v>
      </c>
      <c r="N2446" s="11" t="str">
        <f t="shared" si="124"/>
        <v>9789152302484-x9x-x9_7x-L-1d</v>
      </c>
      <c r="O2446" s="78" t="s">
        <v>443</v>
      </c>
      <c r="P2446" s="39"/>
      <c r="Q2446" s="55" t="str">
        <f>INDEX(Freelancer!$A$1140:$J$2572,MATCH('Base data'!M2446,Freelancer!$G$1140:$G$2572,0),9)</f>
        <v>Beräkna $\displaystyle 25 - \frac{12}{3}$</v>
      </c>
      <c r="R2446" s="161" t="str">
        <f>IF(INDEX(Freelancer!$A$1140:$J$2572,MATCH('Base data'!M2446,Freelancer!$G$1140:$G$2572,0),10)=0,"",INDEX(Freelancer!$A$1140:$J$2572,MATCH('Base data'!M2446,Freelancer!$G$1140:$G$2572,0),10))</f>
        <v/>
      </c>
      <c r="S2446" s="78" t="s">
        <v>16616</v>
      </c>
      <c r="T2446" s="78" t="str">
        <f t="shared" si="123"/>
        <v>y2_19_16y</v>
      </c>
      <c r="U2446" s="78" t="str">
        <f>INDEX(Lista!$O$2:$S$206,MATCH('Base data'!T2446,Lista!$P$2:$P$206,0),3)</f>
        <v>Procent - Vi söker det hela</v>
      </c>
      <c r="V2446" s="78" t="str">
        <f>INDEX(Lista!$O$2:$S$206,MATCH('Base data'!T2446,Lista!$P$2:$P$206,0),4)</f>
        <v>SF_2_19</v>
      </c>
      <c r="W2446" s="78" t="str">
        <f>INDEX(Lista!$O$2:$S$206,MATCH('Base data'!T2446,Lista!$P$2:$P$206,0),5)</f>
        <v>Procent</v>
      </c>
      <c r="X2446" s="214" t="s">
        <v>16772</v>
      </c>
    </row>
    <row r="2447" spans="1:24" x14ac:dyDescent="0.2">
      <c r="A2447" s="160">
        <v>9789152302484</v>
      </c>
      <c r="B2447" s="11" t="s">
        <v>390</v>
      </c>
      <c r="C2447" s="11" t="s">
        <v>276</v>
      </c>
      <c r="D2447" s="161" t="s">
        <v>439</v>
      </c>
      <c r="E2447" s="11"/>
      <c r="F2447" s="161" t="s">
        <v>401</v>
      </c>
      <c r="G2447" s="161" t="s">
        <v>265</v>
      </c>
      <c r="H2447" s="11" t="s">
        <v>259</v>
      </c>
      <c r="I2447" s="11">
        <v>2</v>
      </c>
      <c r="J2447" s="11"/>
      <c r="K2447" s="164" t="str">
        <f>INDEX(Lista!$H$10:$I$17,MATCH('Base data'!I2447,Lista!$H$10:$H$17,0),2)</f>
        <v>Blå kurs</v>
      </c>
      <c r="L2447" s="11" t="s">
        <v>12548</v>
      </c>
      <c r="M2447" s="11" t="str">
        <f t="shared" si="125"/>
        <v>x9x_x9_7x_L_2</v>
      </c>
      <c r="N2447" s="11" t="str">
        <f t="shared" si="124"/>
        <v>9789152302484-x9x-x9_7x-L-2</v>
      </c>
      <c r="O2447" s="78" t="s">
        <v>1059</v>
      </c>
      <c r="P2447" s="39"/>
      <c r="Q2447" s="55" t="str">
        <f>INDEX(Freelancer!$A$1140:$J$2572,MATCH('Base data'!M2447,Freelancer!$G$1140:$G$2572,0),9)</f>
        <v>Ordna talen i storleksordning med det minsta först</v>
      </c>
      <c r="R2447" s="161" t="str">
        <f>IF(INDEX(Freelancer!$A$1140:$J$2572,MATCH('Base data'!M2447,Freelancer!$G$1140:$G$2572,0),10)=0,"",INDEX(Freelancer!$A$1140:$J$2572,MATCH('Base data'!M2447,Freelancer!$G$1140:$G$2572,0),10))</f>
        <v>MD9_244_1</v>
      </c>
      <c r="S2447" s="78" t="s">
        <v>16596</v>
      </c>
      <c r="T2447" s="78" t="str">
        <f t="shared" si="123"/>
        <v>y3_1_11y</v>
      </c>
      <c r="U2447" s="78" t="str">
        <f>INDEX(Lista!$O$2:$S$206,MATCH('Base data'!T2447,Lista!$P$2:$P$206,0),3)</f>
        <v>Sannolikhetslära - Pascals triangel</v>
      </c>
      <c r="V2447" s="78" t="str">
        <f>INDEX(Lista!$O$2:$S$206,MATCH('Base data'!T2447,Lista!$P$2:$P$206,0),4)</f>
        <v>SS_3_1</v>
      </c>
      <c r="W2447" s="78" t="str">
        <f>INDEX(Lista!$O$2:$S$206,MATCH('Base data'!T2447,Lista!$P$2:$P$206,0),5)</f>
        <v>Sannolikhetslära</v>
      </c>
      <c r="X2447" s="214" t="s">
        <v>16772</v>
      </c>
    </row>
    <row r="2448" spans="1:24" x14ac:dyDescent="0.2">
      <c r="A2448" s="160">
        <v>9789152302484</v>
      </c>
      <c r="B2448" s="11" t="s">
        <v>390</v>
      </c>
      <c r="C2448" s="11" t="s">
        <v>276</v>
      </c>
      <c r="D2448" s="161" t="s">
        <v>439</v>
      </c>
      <c r="E2448" s="11"/>
      <c r="F2448" s="161" t="s">
        <v>401</v>
      </c>
      <c r="G2448" s="161" t="s">
        <v>265</v>
      </c>
      <c r="H2448" s="11" t="s">
        <v>259</v>
      </c>
      <c r="I2448" s="11">
        <v>3</v>
      </c>
      <c r="J2448" s="11"/>
      <c r="K2448" s="164" t="str">
        <f>INDEX(Lista!$H$10:$I$17,MATCH('Base data'!I2448,Lista!$H$10:$H$17,0),2)</f>
        <v>Grundkurs</v>
      </c>
      <c r="L2448" s="11" t="s">
        <v>12548</v>
      </c>
      <c r="M2448" s="11" t="str">
        <f t="shared" si="125"/>
        <v>x9x_x9_7x_L_3</v>
      </c>
      <c r="N2448" s="11" t="str">
        <f t="shared" si="124"/>
        <v>9789152302484-x9x-x9_7x-L-3</v>
      </c>
      <c r="O2448" s="78" t="s">
        <v>448</v>
      </c>
      <c r="P2448" s="39"/>
      <c r="Q2448" s="55" t="str">
        <f>INDEX(Freelancer!$A$1140:$J$2572,MATCH('Base data'!M2448,Freelancer!$G$1140:$G$2572,0),9)</f>
        <v>Temperaturen var på morgonen -8 °C. Mitt på dagen hade den stigit 12 grader. Vad var temperaturen då?</v>
      </c>
      <c r="R2448" s="161" t="str">
        <f>IF(INDEX(Freelancer!$A$1140:$J$2572,MATCH('Base data'!M2448,Freelancer!$G$1140:$G$2572,0),10)=0,"",INDEX(Freelancer!$A$1140:$J$2572,MATCH('Base data'!M2448,Freelancer!$G$1140:$G$2572,0),10))</f>
        <v/>
      </c>
      <c r="S2448" s="78" t="s">
        <v>8318</v>
      </c>
      <c r="T2448" s="78" t="str">
        <f t="shared" si="123"/>
        <v>y1_2_1y</v>
      </c>
      <c r="U2448" s="78" t="str">
        <f>INDEX(Lista!$O$2:$S$206,MATCH('Base data'!T2448,Lista!$P$2:$P$206,0),3)</f>
        <v>Bråk - Addera och subtrahera bråk</v>
      </c>
      <c r="V2448" s="78" t="str">
        <f>INDEX(Lista!$O$2:$S$206,MATCH('Base data'!T2448,Lista!$P$2:$P$206,0),4)</f>
        <v>T_1_2</v>
      </c>
      <c r="W2448" s="78" t="str">
        <f>INDEX(Lista!$O$2:$S$206,MATCH('Base data'!T2448,Lista!$P$2:$P$206,0),5)</f>
        <v>Bråk</v>
      </c>
      <c r="X2448" s="214" t="s">
        <v>16772</v>
      </c>
    </row>
    <row r="2449" spans="1:24" x14ac:dyDescent="0.2">
      <c r="A2449" s="160">
        <v>9789152302484</v>
      </c>
      <c r="B2449" s="11" t="s">
        <v>390</v>
      </c>
      <c r="C2449" s="11" t="s">
        <v>276</v>
      </c>
      <c r="D2449" s="161" t="s">
        <v>439</v>
      </c>
      <c r="E2449" s="11"/>
      <c r="F2449" s="161" t="s">
        <v>401</v>
      </c>
      <c r="G2449" s="161" t="s">
        <v>265</v>
      </c>
      <c r="H2449" s="11" t="s">
        <v>259</v>
      </c>
      <c r="I2449" s="11">
        <v>4</v>
      </c>
      <c r="J2449" s="11" t="s">
        <v>31</v>
      </c>
      <c r="K2449" s="164" t="str">
        <f>INDEX(Lista!$H$10:$I$17,MATCH('Base data'!I2449,Lista!$H$10:$H$17,0),2)</f>
        <v>Grundkurs</v>
      </c>
      <c r="L2449" s="11" t="s">
        <v>17333</v>
      </c>
      <c r="M2449" s="11" t="str">
        <f t="shared" si="125"/>
        <v>x9x_x9_7x_L_4a</v>
      </c>
      <c r="N2449" s="11" t="str">
        <f t="shared" si="124"/>
        <v>9789152302484-x9x-x9_7x-L-4a</v>
      </c>
      <c r="O2449" s="78" t="s">
        <v>284</v>
      </c>
      <c r="P2449" s="39"/>
      <c r="Q2449" s="55" t="str">
        <f>INDEX(Freelancer!$A$1140:$J$2572,MATCH('Base data'!M2449,Freelancer!$G$1140:$G$2572,0),9)</f>
        <v>Rita ett koordinatsystem. Pricka in punkterna och rita en linje. I tabellen saknas ett $y$-värde. Läs av detta i koordinatsystemet.</v>
      </c>
      <c r="R2449" s="161" t="str">
        <f>IF(INDEX(Freelancer!$A$1140:$J$2572,MATCH('Base data'!M2449,Freelancer!$G$1140:$G$2572,0),10)=0,"",INDEX(Freelancer!$A$1140:$J$2572,MATCH('Base data'!M2449,Freelancer!$G$1140:$G$2572,0),10))</f>
        <v>MD9_244_2</v>
      </c>
      <c r="S2449" s="78" t="s">
        <v>8330</v>
      </c>
      <c r="T2449" s="78" t="str">
        <f t="shared" si="123"/>
        <v>y4_24_3y</v>
      </c>
      <c r="U2449" s="78" t="str">
        <f>INDEX(Lista!$O$2:$S$206,MATCH('Base data'!T2449,Lista!$P$2:$P$206,0),3)</f>
        <v>Vinklar - Vinkelsummor</v>
      </c>
      <c r="V2449" s="78" t="str">
        <f>INDEX(Lista!$O$2:$S$206,MATCH('Base data'!T2449,Lista!$P$2:$P$206,0),4)</f>
        <v>G_4_24</v>
      </c>
      <c r="W2449" s="78" t="str">
        <f>INDEX(Lista!$O$2:$S$206,MATCH('Base data'!T2449,Lista!$P$2:$P$206,0),5)</f>
        <v>Vinklar</v>
      </c>
      <c r="X2449" s="214" t="s">
        <v>16772</v>
      </c>
    </row>
    <row r="2450" spans="1:24" x14ac:dyDescent="0.2">
      <c r="A2450" s="160">
        <v>9789152302484</v>
      </c>
      <c r="B2450" s="11" t="s">
        <v>390</v>
      </c>
      <c r="C2450" s="11" t="s">
        <v>276</v>
      </c>
      <c r="D2450" s="161" t="s">
        <v>439</v>
      </c>
      <c r="E2450" s="11"/>
      <c r="F2450" s="161" t="s">
        <v>401</v>
      </c>
      <c r="G2450" s="161" t="s">
        <v>265</v>
      </c>
      <c r="H2450" s="11" t="s">
        <v>259</v>
      </c>
      <c r="I2450" s="11">
        <v>4</v>
      </c>
      <c r="J2450" s="11" t="s">
        <v>34</v>
      </c>
      <c r="K2450" s="164" t="str">
        <f>INDEX(Lista!$H$10:$I$17,MATCH('Base data'!I2450,Lista!$H$10:$H$17,0),2)</f>
        <v>Grundkurs</v>
      </c>
      <c r="L2450" s="11" t="s">
        <v>17333</v>
      </c>
      <c r="M2450" s="11" t="str">
        <f t="shared" si="125"/>
        <v>x9x_x9_7x_L_4b</v>
      </c>
      <c r="N2450" s="11" t="str">
        <f t="shared" si="124"/>
        <v>9789152302484-x9x-x9_7x-L-4b</v>
      </c>
      <c r="O2450" s="78" t="s">
        <v>1256</v>
      </c>
      <c r="P2450" s="39"/>
      <c r="Q2450" s="55" t="str">
        <f>INDEX(Freelancer!$A$1140:$J$2572,MATCH('Base data'!M2450,Freelancer!$G$1140:$G$2572,0),9)</f>
        <v>Rita ett koordinatsystem. Pricka in punkterna och rita en linje. I tabellen saknas ett $y$-värde. Läs av detta i koordinatsystemet.</v>
      </c>
      <c r="R2450" s="161" t="str">
        <f>IF(INDEX(Freelancer!$A$1140:$J$2572,MATCH('Base data'!M2450,Freelancer!$G$1140:$G$2572,0),10)=0,"",INDEX(Freelancer!$A$1140:$J$2572,MATCH('Base data'!M2450,Freelancer!$G$1140:$G$2572,0),10))</f>
        <v>MD9_244_3</v>
      </c>
      <c r="S2450" s="78" t="s">
        <v>16614</v>
      </c>
      <c r="T2450" s="78" t="str">
        <f t="shared" si="123"/>
        <v>y3_2_16y</v>
      </c>
      <c r="U2450" s="78" t="str">
        <f>INDEX(Lista!$O$2:$S$206,MATCH('Base data'!T2450,Lista!$P$2:$P$206,0),3)</f>
        <v>Statistik - Histogram</v>
      </c>
      <c r="V2450" s="78" t="str">
        <f>INDEX(Lista!$O$2:$S$206,MATCH('Base data'!T2450,Lista!$P$2:$P$206,0),4)</f>
        <v>SS_3_2</v>
      </c>
      <c r="W2450" s="78" t="str">
        <f>INDEX(Lista!$O$2:$S$206,MATCH('Base data'!T2450,Lista!$P$2:$P$206,0),5)</f>
        <v>Statistik</v>
      </c>
      <c r="X2450" s="214" t="s">
        <v>16772</v>
      </c>
    </row>
    <row r="2451" spans="1:24" x14ac:dyDescent="0.2">
      <c r="A2451" s="160">
        <v>9789152302484</v>
      </c>
      <c r="B2451" s="11" t="s">
        <v>390</v>
      </c>
      <c r="C2451" s="11" t="s">
        <v>276</v>
      </c>
      <c r="D2451" s="161" t="s">
        <v>439</v>
      </c>
      <c r="E2451" s="11"/>
      <c r="F2451" s="161" t="s">
        <v>401</v>
      </c>
      <c r="G2451" s="161" t="s">
        <v>265</v>
      </c>
      <c r="H2451" s="11" t="s">
        <v>259</v>
      </c>
      <c r="I2451" s="11">
        <v>5</v>
      </c>
      <c r="J2451" s="11"/>
      <c r="K2451" s="164" t="str">
        <f>INDEX(Lista!$H$10:$I$17,MATCH('Base data'!I2451,Lista!$H$10:$H$17,0),2)</f>
        <v>Grundkurs</v>
      </c>
      <c r="L2451" s="11" t="s">
        <v>12548</v>
      </c>
      <c r="M2451" s="11" t="str">
        <f t="shared" si="125"/>
        <v>x9x_x9_7x_L_5</v>
      </c>
      <c r="N2451" s="11" t="str">
        <f t="shared" si="124"/>
        <v>9789152302484-x9x-x9_7x-L-5</v>
      </c>
      <c r="O2451" s="78" t="s">
        <v>281</v>
      </c>
      <c r="P2451" s="39"/>
      <c r="Q2451" s="55" t="str">
        <f>INDEX(Freelancer!$A$1140:$J$2572,MATCH('Base data'!M2451,Freelancer!$G$1140:$G$2572,0),9)</f>
        <v>Priset på äpplen är proportionellt mot vikten. Vilka värden har $a$ och $b$?</v>
      </c>
      <c r="R2451" s="161" t="str">
        <f>IF(INDEX(Freelancer!$A$1140:$J$2572,MATCH('Base data'!M2451,Freelancer!$G$1140:$G$2572,0),10)=0,"",INDEX(Freelancer!$A$1140:$J$2572,MATCH('Base data'!M2451,Freelancer!$G$1140:$G$2572,0),10))</f>
        <v>MD9_244_5</v>
      </c>
      <c r="S2451" s="78" t="s">
        <v>16598</v>
      </c>
      <c r="T2451" s="78" t="str">
        <f t="shared" si="123"/>
        <v>y2_1_2y</v>
      </c>
      <c r="U2451" s="78" t="str">
        <f>INDEX(Lista!$O$2:$S$206,MATCH('Base data'!T2451,Lista!$P$2:$P$206,0),3)</f>
        <v>Andragradsfunktionen - Funktionens nollställen</v>
      </c>
      <c r="V2451" s="78" t="str">
        <f>INDEX(Lista!$O$2:$S$206,MATCH('Base data'!T2451,Lista!$P$2:$P$206,0),4)</f>
        <v>SF_2_1</v>
      </c>
      <c r="W2451" s="78" t="str">
        <f>INDEX(Lista!$O$2:$S$206,MATCH('Base data'!T2451,Lista!$P$2:$P$206,0),5)</f>
        <v>Andragradsfunktionen</v>
      </c>
      <c r="X2451" s="214" t="s">
        <v>16772</v>
      </c>
    </row>
    <row r="2452" spans="1:24" x14ac:dyDescent="0.2">
      <c r="A2452" s="160">
        <v>9789152302484</v>
      </c>
      <c r="B2452" s="11" t="s">
        <v>390</v>
      </c>
      <c r="C2452" s="11" t="s">
        <v>276</v>
      </c>
      <c r="D2452" s="161" t="s">
        <v>439</v>
      </c>
      <c r="E2452" s="11"/>
      <c r="F2452" s="161" t="s">
        <v>401</v>
      </c>
      <c r="G2452" s="161" t="s">
        <v>265</v>
      </c>
      <c r="H2452" s="11" t="s">
        <v>259</v>
      </c>
      <c r="I2452" s="11">
        <v>6</v>
      </c>
      <c r="J2452" s="11" t="s">
        <v>31</v>
      </c>
      <c r="K2452" s="164" t="str">
        <f>INDEX(Lista!$H$10:$I$17,MATCH('Base data'!I2452,Lista!$H$10:$H$17,0),2)</f>
        <v>Grundkurs</v>
      </c>
      <c r="L2452" s="11" t="s">
        <v>17333</v>
      </c>
      <c r="M2452" s="11" t="str">
        <f t="shared" si="125"/>
        <v>x9x_x9_7x_L_6a</v>
      </c>
      <c r="N2452" s="11" t="str">
        <f t="shared" si="124"/>
        <v>9789152302484-x9x-x9_7x-L-6a</v>
      </c>
      <c r="O2452" s="78" t="s">
        <v>283</v>
      </c>
      <c r="P2452" s="39"/>
      <c r="Q2452" s="55" t="str">
        <f>INDEX(Freelancer!$A$1140:$J$2572,MATCH('Base data'!M2452,Freelancer!$G$1140:$G$2572,0),9)</f>
        <v>En motorcykel förbrukar 10 liter bensin på 25 mil. Hur många mil kan du köra på 8 liter?</v>
      </c>
      <c r="R2452" s="161" t="str">
        <f>IF(INDEX(Freelancer!$A$1140:$J$2572,MATCH('Base data'!M2452,Freelancer!$G$1140:$G$2572,0),10)=0,"",INDEX(Freelancer!$A$1140:$J$2572,MATCH('Base data'!M2452,Freelancer!$G$1140:$G$2572,0),10))</f>
        <v/>
      </c>
      <c r="S2452" s="78" t="s">
        <v>16654</v>
      </c>
      <c r="T2452" s="78" t="str">
        <f t="shared" si="123"/>
        <v>y3_1_9y</v>
      </c>
      <c r="U2452" s="78" t="str">
        <f>INDEX(Lista!$O$2:$S$206,MATCH('Base data'!T2452,Lista!$P$2:$P$206,0),3)</f>
        <v>Sannolikhetslära - Odds/risk</v>
      </c>
      <c r="V2452" s="78" t="str">
        <f>INDEX(Lista!$O$2:$S$206,MATCH('Base data'!T2452,Lista!$P$2:$P$206,0),4)</f>
        <v>SS_3_1</v>
      </c>
      <c r="W2452" s="78" t="str">
        <f>INDEX(Lista!$O$2:$S$206,MATCH('Base data'!T2452,Lista!$P$2:$P$206,0),5)</f>
        <v>Sannolikhetslära</v>
      </c>
      <c r="X2452" s="214" t="s">
        <v>16772</v>
      </c>
    </row>
    <row r="2453" spans="1:24" x14ac:dyDescent="0.2">
      <c r="A2453" s="160">
        <v>9789152302484</v>
      </c>
      <c r="B2453" s="11" t="s">
        <v>390</v>
      </c>
      <c r="C2453" s="11" t="s">
        <v>276</v>
      </c>
      <c r="D2453" s="161" t="s">
        <v>439</v>
      </c>
      <c r="E2453" s="11"/>
      <c r="F2453" s="161" t="s">
        <v>401</v>
      </c>
      <c r="G2453" s="161" t="s">
        <v>265</v>
      </c>
      <c r="H2453" s="11" t="s">
        <v>259</v>
      </c>
      <c r="I2453" s="11">
        <v>6</v>
      </c>
      <c r="J2453" s="11" t="s">
        <v>34</v>
      </c>
      <c r="K2453" s="164" t="str">
        <f>INDEX(Lista!$H$10:$I$17,MATCH('Base data'!I2453,Lista!$H$10:$H$17,0),2)</f>
        <v>Grundkurs</v>
      </c>
      <c r="L2453" s="11" t="s">
        <v>17333</v>
      </c>
      <c r="M2453" s="11" t="str">
        <f t="shared" si="125"/>
        <v>x9x_x9_7x_L_6b</v>
      </c>
      <c r="N2453" s="11" t="str">
        <f t="shared" si="124"/>
        <v>9789152302484-x9x-x9_7x-L-6b</v>
      </c>
      <c r="O2453" s="78" t="s">
        <v>443</v>
      </c>
      <c r="P2453" s="39"/>
      <c r="Q2453" s="55" t="str">
        <f>INDEX(Freelancer!$A$1140:$J$2572,MATCH('Base data'!M2453,Freelancer!$G$1140:$G$2572,0),9)</f>
        <v>En annan motorcykel förbrukar 12 liter bensin på 30 mil. Hur många liter går det åt för att köra 12 mil?</v>
      </c>
      <c r="R2453" s="161" t="str">
        <f>IF(INDEX(Freelancer!$A$1140:$J$2572,MATCH('Base data'!M2453,Freelancer!$G$1140:$G$2572,0),10)=0,"",INDEX(Freelancer!$A$1140:$J$2572,MATCH('Base data'!M2453,Freelancer!$G$1140:$G$2572,0),10))</f>
        <v/>
      </c>
      <c r="S2453" s="78" t="s">
        <v>16693</v>
      </c>
      <c r="T2453" s="78" t="str">
        <f t="shared" si="123"/>
        <v>y2_11_2y</v>
      </c>
      <c r="U2453" s="78" t="str">
        <f>INDEX(Lista!$O$2:$S$206,MATCH('Base data'!T2453,Lista!$P$2:$P$206,0),3)</f>
        <v>Grafer - Grafritande räknare</v>
      </c>
      <c r="V2453" s="78" t="str">
        <f>INDEX(Lista!$O$2:$S$206,MATCH('Base data'!T2453,Lista!$P$2:$P$206,0),4)</f>
        <v>SF_2_11</v>
      </c>
      <c r="W2453" s="78" t="str">
        <f>INDEX(Lista!$O$2:$S$206,MATCH('Base data'!T2453,Lista!$P$2:$P$206,0),5)</f>
        <v>Grafer</v>
      </c>
      <c r="X2453" s="214" t="s">
        <v>16772</v>
      </c>
    </row>
    <row r="2454" spans="1:24" x14ac:dyDescent="0.2">
      <c r="A2454" s="160">
        <v>9789152302484</v>
      </c>
      <c r="B2454" s="11" t="s">
        <v>390</v>
      </c>
      <c r="C2454" s="11" t="s">
        <v>276</v>
      </c>
      <c r="D2454" s="161" t="s">
        <v>439</v>
      </c>
      <c r="E2454" s="11"/>
      <c r="F2454" s="161" t="s">
        <v>401</v>
      </c>
      <c r="G2454" s="161" t="s">
        <v>265</v>
      </c>
      <c r="H2454" s="11" t="s">
        <v>259</v>
      </c>
      <c r="I2454" s="11">
        <v>7</v>
      </c>
      <c r="J2454" s="11"/>
      <c r="K2454" s="164" t="str">
        <f>INDEX(Lista!$H$10:$I$17,MATCH('Base data'!I2454,Lista!$H$10:$H$17,0),2)</f>
        <v>Grundkurs</v>
      </c>
      <c r="L2454" s="11" t="s">
        <v>12548</v>
      </c>
      <c r="M2454" s="11" t="str">
        <f t="shared" si="125"/>
        <v>x9x_x9_7x_L_7</v>
      </c>
      <c r="N2454" s="11" t="str">
        <f t="shared" si="124"/>
        <v>9789152302484-x9x-x9_7x-L-7</v>
      </c>
      <c r="O2454" s="78" t="s">
        <v>1059</v>
      </c>
      <c r="P2454" s="39"/>
      <c r="Q2454" s="55" t="str">
        <f>INDEX(Freelancer!$A$1140:$J$2572,MATCH('Base data'!M2454,Freelancer!$G$1140:$G$2572,0),9)</f>
        <v>I ett koordinatsystem är en rät linje inritad. På linjen finns punkter med till exempel koordinaterna (2, 5), (4, 7) och (12,15). Ge exempel på koordinater för fler punkter som ligger på linjen.</v>
      </c>
      <c r="R2454" s="161" t="str">
        <f>IF(INDEX(Freelancer!$A$1140:$J$2572,MATCH('Base data'!M2454,Freelancer!$G$1140:$G$2572,0),10)=0,"",INDEX(Freelancer!$A$1140:$J$2572,MATCH('Base data'!M2454,Freelancer!$G$1140:$G$2572,0),10))</f>
        <v/>
      </c>
      <c r="S2454" s="78" t="s">
        <v>8387</v>
      </c>
      <c r="T2454" s="78" t="str">
        <f t="shared" si="123"/>
        <v>y4_15_3y</v>
      </c>
      <c r="U2454" s="78" t="str">
        <f>INDEX(Lista!$O$2:$S$206,MATCH('Base data'!T2454,Lista!$P$2:$P$206,0),3)</f>
        <v>Volym &amp; olika sorters kroppar - Klot</v>
      </c>
      <c r="V2454" s="78" t="str">
        <f>INDEX(Lista!$O$2:$S$206,MATCH('Base data'!T2454,Lista!$P$2:$P$206,0),4)</f>
        <v>G_4_15</v>
      </c>
      <c r="W2454" s="78" t="str">
        <f>INDEX(Lista!$O$2:$S$206,MATCH('Base data'!T2454,Lista!$P$2:$P$206,0),5)</f>
        <v>Volym &amp; olika sorters kroppar</v>
      </c>
      <c r="X2454" s="214" t="s">
        <v>16772</v>
      </c>
    </row>
    <row r="2455" spans="1:24" x14ac:dyDescent="0.2">
      <c r="A2455" s="160">
        <v>9789152302484</v>
      </c>
      <c r="B2455" s="11" t="s">
        <v>390</v>
      </c>
      <c r="C2455" s="11" t="s">
        <v>276</v>
      </c>
      <c r="D2455" s="161" t="s">
        <v>439</v>
      </c>
      <c r="E2455" s="11"/>
      <c r="F2455" s="161" t="s">
        <v>401</v>
      </c>
      <c r="G2455" s="161" t="s">
        <v>265</v>
      </c>
      <c r="H2455" s="11" t="s">
        <v>259</v>
      </c>
      <c r="I2455" s="11">
        <v>8</v>
      </c>
      <c r="J2455" s="11"/>
      <c r="K2455" s="164" t="str">
        <f>INDEX(Lista!$H$10:$I$17,MATCH('Base data'!I2455,Lista!$H$10:$H$17,0),2)</f>
        <v>Röd kurs</v>
      </c>
      <c r="L2455" s="11" t="s">
        <v>12549</v>
      </c>
      <c r="M2455" s="11" t="str">
        <f t="shared" si="125"/>
        <v>x9x_x9_7x_L_8</v>
      </c>
      <c r="N2455" s="11" t="str">
        <f t="shared" si="124"/>
        <v>9789152302484-x9x-x9_7x-L-8</v>
      </c>
      <c r="O2455" s="78" t="s">
        <v>448</v>
      </c>
      <c r="P2455" s="39"/>
      <c r="Q2455" s="55" t="str">
        <f>INDEX(Freelancer!$A$1140:$J$2572,MATCH('Base data'!M2455,Freelancer!$G$1140:$G$2572,0),9)</f>
        <v>Rita ett koordinatsystem och pricka in punkterna med koordinaterna (1, 2), (3, 4) och (5, 6). Dra en linje genom punkterna. Skriv formeln för den räta linjen.</v>
      </c>
      <c r="R2455" s="161" t="str">
        <f>IF(INDEX(Freelancer!$A$1140:$J$2572,MATCH('Base data'!M2455,Freelancer!$G$1140:$G$2572,0),10)=0,"",INDEX(Freelancer!$A$1140:$J$2572,MATCH('Base data'!M2455,Freelancer!$G$1140:$G$2572,0),10))</f>
        <v/>
      </c>
      <c r="S2455" s="78" t="s">
        <v>8359</v>
      </c>
      <c r="T2455" s="78" t="str">
        <f t="shared" si="123"/>
        <v>y2_19_12y</v>
      </c>
      <c r="U2455" s="78" t="str">
        <f>INDEX(Lista!$O$2:$S$206,MATCH('Base data'!T2455,Lista!$P$2:$P$206,0),3)</f>
        <v>Procent - Upprepad procentuell förändring</v>
      </c>
      <c r="V2455" s="78" t="str">
        <f>INDEX(Lista!$O$2:$S$206,MATCH('Base data'!T2455,Lista!$P$2:$P$206,0),4)</f>
        <v>SF_2_19</v>
      </c>
      <c r="W2455" s="78" t="str">
        <f>INDEX(Lista!$O$2:$S$206,MATCH('Base data'!T2455,Lista!$P$2:$P$206,0),5)</f>
        <v>Procent</v>
      </c>
      <c r="X2455" s="214" t="s">
        <v>16772</v>
      </c>
    </row>
    <row r="2456" spans="1:24" x14ac:dyDescent="0.2">
      <c r="A2456" s="160">
        <v>9789152302484</v>
      </c>
      <c r="B2456" s="11" t="s">
        <v>390</v>
      </c>
      <c r="C2456" s="11" t="s">
        <v>276</v>
      </c>
      <c r="D2456" s="161" t="s">
        <v>439</v>
      </c>
      <c r="E2456" s="11"/>
      <c r="F2456" s="161" t="s">
        <v>402</v>
      </c>
      <c r="G2456" s="161" t="s">
        <v>266</v>
      </c>
      <c r="H2456" s="11" t="s">
        <v>259</v>
      </c>
      <c r="I2456" s="11">
        <v>1</v>
      </c>
      <c r="J2456" s="11" t="s">
        <v>31</v>
      </c>
      <c r="K2456" s="164" t="str">
        <f>INDEX(Lista!$H$10:$I$17,MATCH('Base data'!I2456,Lista!$H$10:$H$17,0),2)</f>
        <v>Blå kurs</v>
      </c>
      <c r="L2456" s="11" t="s">
        <v>12548</v>
      </c>
      <c r="M2456" s="11" t="str">
        <f t="shared" si="125"/>
        <v>x9x_x9_8x_L_1a</v>
      </c>
      <c r="N2456" s="11" t="str">
        <f t="shared" si="124"/>
        <v>9789152302484-x9x-x9_8x-L-1a</v>
      </c>
      <c r="O2456" s="78" t="s">
        <v>284</v>
      </c>
      <c r="P2456" s="39"/>
      <c r="Q2456" s="55" t="str">
        <f>INDEX(Freelancer!$A$1140:$J$2572,MATCH('Base data'!M2456,Freelancer!$G$1140:$G$2572,0),9)</f>
        <v>Skriv som gram 2 kg</v>
      </c>
      <c r="R2456" s="161" t="str">
        <f>IF(INDEX(Freelancer!$A$1140:$J$2572,MATCH('Base data'!M2456,Freelancer!$G$1140:$G$2572,0),10)=0,"",INDEX(Freelancer!$A$1140:$J$2572,MATCH('Base data'!M2456,Freelancer!$G$1140:$G$2572,0),10))</f>
        <v/>
      </c>
      <c r="S2456" s="78" t="s">
        <v>16677</v>
      </c>
      <c r="T2456" s="78" t="str">
        <f t="shared" si="123"/>
        <v>y1_4y</v>
      </c>
      <c r="U2456" s="78" t="str">
        <f>INDEX(Lista!$O$2:$S$206,MATCH('Base data'!T2456,Lista!$P$2:$P$206,0),3)</f>
        <v>Ekvationslösning</v>
      </c>
      <c r="V2456" s="78" t="str">
        <f>INDEX(Lista!$O$2:$S$206,MATCH('Base data'!T2456,Lista!$P$2:$P$206,0),4)</f>
        <v>T_1_4</v>
      </c>
      <c r="W2456" s="78" t="str">
        <f>INDEX(Lista!$O$2:$S$206,MATCH('Base data'!T2456,Lista!$P$2:$P$206,0),5)</f>
        <v>Ekvationslösning</v>
      </c>
      <c r="X2456" s="214" t="s">
        <v>16772</v>
      </c>
    </row>
    <row r="2457" spans="1:24" x14ac:dyDescent="0.2">
      <c r="A2457" s="160">
        <v>9789152302484</v>
      </c>
      <c r="B2457" s="11" t="s">
        <v>390</v>
      </c>
      <c r="C2457" s="11" t="s">
        <v>276</v>
      </c>
      <c r="D2457" s="161" t="s">
        <v>439</v>
      </c>
      <c r="E2457" s="11"/>
      <c r="F2457" s="161" t="s">
        <v>402</v>
      </c>
      <c r="G2457" s="161" t="s">
        <v>266</v>
      </c>
      <c r="H2457" s="11" t="s">
        <v>259</v>
      </c>
      <c r="I2457" s="11">
        <v>1</v>
      </c>
      <c r="J2457" s="11" t="s">
        <v>34</v>
      </c>
      <c r="K2457" s="164" t="str">
        <f>INDEX(Lista!$H$10:$I$17,MATCH('Base data'!I2457,Lista!$H$10:$H$17,0),2)</f>
        <v>Blå kurs</v>
      </c>
      <c r="L2457" s="11" t="s">
        <v>12548</v>
      </c>
      <c r="M2457" s="11" t="str">
        <f t="shared" si="125"/>
        <v>x9x_x9_8x_L_1b</v>
      </c>
      <c r="N2457" s="11" t="str">
        <f t="shared" si="124"/>
        <v>9789152302484-x9x-x9_8x-L-1b</v>
      </c>
      <c r="O2457" s="78" t="s">
        <v>1256</v>
      </c>
      <c r="P2457" s="39"/>
      <c r="Q2457" s="55" t="str">
        <f>INDEX(Freelancer!$A$1140:$J$2572,MATCH('Base data'!M2457,Freelancer!$G$1140:$G$2572,0),9)</f>
        <v>Skriv som gram 5 hg</v>
      </c>
      <c r="R2457" s="161" t="str">
        <f>IF(INDEX(Freelancer!$A$1140:$J$2572,MATCH('Base data'!M2457,Freelancer!$G$1140:$G$2572,0),10)=0,"",INDEX(Freelancer!$A$1140:$J$2572,MATCH('Base data'!M2457,Freelancer!$G$1140:$G$2572,0),10))</f>
        <v/>
      </c>
      <c r="S2457" s="78" t="s">
        <v>16611</v>
      </c>
      <c r="T2457" s="78" t="str">
        <f t="shared" si="123"/>
        <v>y4_23_2y</v>
      </c>
      <c r="U2457" s="78" t="str">
        <f>INDEX(Lista!$O$2:$S$206,MATCH('Base data'!T2457,Lista!$P$2:$P$206,0),3)</f>
        <v>Vektorer - Längd</v>
      </c>
      <c r="V2457" s="78" t="str">
        <f>INDEX(Lista!$O$2:$S$206,MATCH('Base data'!T2457,Lista!$P$2:$P$206,0),4)</f>
        <v>G_4_23</v>
      </c>
      <c r="W2457" s="78" t="str">
        <f>INDEX(Lista!$O$2:$S$206,MATCH('Base data'!T2457,Lista!$P$2:$P$206,0),5)</f>
        <v>Vektorer</v>
      </c>
      <c r="X2457" s="214" t="s">
        <v>16772</v>
      </c>
    </row>
    <row r="2458" spans="1:24" x14ac:dyDescent="0.2">
      <c r="A2458" s="160">
        <v>9789152302484</v>
      </c>
      <c r="B2458" s="11" t="s">
        <v>390</v>
      </c>
      <c r="C2458" s="11" t="s">
        <v>276</v>
      </c>
      <c r="D2458" s="161" t="s">
        <v>439</v>
      </c>
      <c r="E2458" s="11"/>
      <c r="F2458" s="161" t="s">
        <v>402</v>
      </c>
      <c r="G2458" s="161" t="s">
        <v>266</v>
      </c>
      <c r="H2458" s="11" t="s">
        <v>259</v>
      </c>
      <c r="I2458" s="11">
        <v>1</v>
      </c>
      <c r="J2458" s="11" t="s">
        <v>40</v>
      </c>
      <c r="K2458" s="164" t="str">
        <f>INDEX(Lista!$H$10:$I$17,MATCH('Base data'!I2458,Lista!$H$10:$H$17,0),2)</f>
        <v>Blå kurs</v>
      </c>
      <c r="L2458" s="11" t="s">
        <v>12548</v>
      </c>
      <c r="M2458" s="11" t="str">
        <f t="shared" si="125"/>
        <v>x9x_x9_8x_L_1c</v>
      </c>
      <c r="N2458" s="11" t="str">
        <f t="shared" si="124"/>
        <v>9789152302484-x9x-x9_8x-L-1c</v>
      </c>
      <c r="O2458" s="78" t="s">
        <v>281</v>
      </c>
      <c r="P2458" s="39"/>
      <c r="Q2458" s="55" t="str">
        <f>INDEX(Freelancer!$A$1140:$J$2572,MATCH('Base data'!M2458,Freelancer!$G$1140:$G$2572,0),9)</f>
        <v>Skriv som gram 3 mg</v>
      </c>
      <c r="R2458" s="161" t="str">
        <f>IF(INDEX(Freelancer!$A$1140:$J$2572,MATCH('Base data'!M2458,Freelancer!$G$1140:$G$2572,0),10)=0,"",INDEX(Freelancer!$A$1140:$J$2572,MATCH('Base data'!M2458,Freelancer!$G$1140:$G$2572,0),10))</f>
        <v/>
      </c>
      <c r="S2458" s="78" t="s">
        <v>16704</v>
      </c>
      <c r="T2458" s="78" t="str">
        <f t="shared" si="123"/>
        <v>y1_4_5y</v>
      </c>
      <c r="U2458" s="78" t="str">
        <f>INDEX(Lista!$O$2:$S$206,MATCH('Base data'!T2458,Lista!$P$2:$P$206,0),3)</f>
        <v>Ekvationslösning - Med faktorisering</v>
      </c>
      <c r="V2458" s="78" t="str">
        <f>INDEX(Lista!$O$2:$S$206,MATCH('Base data'!T2458,Lista!$P$2:$P$206,0),4)</f>
        <v>T_1_4</v>
      </c>
      <c r="W2458" s="78" t="str">
        <f>INDEX(Lista!$O$2:$S$206,MATCH('Base data'!T2458,Lista!$P$2:$P$206,0),5)</f>
        <v>Ekvationslösning</v>
      </c>
      <c r="X2458" s="214" t="s">
        <v>16772</v>
      </c>
    </row>
    <row r="2459" spans="1:24" x14ac:dyDescent="0.2">
      <c r="A2459" s="160">
        <v>9789152302484</v>
      </c>
      <c r="B2459" s="11" t="s">
        <v>390</v>
      </c>
      <c r="C2459" s="11" t="s">
        <v>276</v>
      </c>
      <c r="D2459" s="161" t="s">
        <v>439</v>
      </c>
      <c r="E2459" s="11"/>
      <c r="F2459" s="161" t="s">
        <v>402</v>
      </c>
      <c r="G2459" s="161" t="s">
        <v>266</v>
      </c>
      <c r="H2459" s="11" t="s">
        <v>259</v>
      </c>
      <c r="I2459" s="11">
        <v>2</v>
      </c>
      <c r="J2459" s="11" t="s">
        <v>31</v>
      </c>
      <c r="K2459" s="164" t="str">
        <f>INDEX(Lista!$H$10:$I$17,MATCH('Base data'!I2459,Lista!$H$10:$H$17,0),2)</f>
        <v>Blå kurs</v>
      </c>
      <c r="L2459" s="11" t="s">
        <v>12548</v>
      </c>
      <c r="M2459" s="11" t="str">
        <f t="shared" si="125"/>
        <v>x9x_x9_8x_L_2a</v>
      </c>
      <c r="N2459" s="11" t="str">
        <f t="shared" si="124"/>
        <v>9789152302484-x9x-x9_8x-L-2a</v>
      </c>
      <c r="O2459" s="78" t="s">
        <v>283</v>
      </c>
      <c r="P2459" s="39"/>
      <c r="Q2459" s="55" t="str">
        <f>INDEX(Freelancer!$A$1140:$J$2572,MATCH('Base data'!M2459,Freelancer!$G$1140:$G$2572,0),9)</f>
        <v>Beräkna $(-5) + (-7)$</v>
      </c>
      <c r="R2459" s="161" t="str">
        <f>IF(INDEX(Freelancer!$A$1140:$J$2572,MATCH('Base data'!M2459,Freelancer!$G$1140:$G$2572,0),10)=0,"",INDEX(Freelancer!$A$1140:$J$2572,MATCH('Base data'!M2459,Freelancer!$G$1140:$G$2572,0),10))</f>
        <v/>
      </c>
      <c r="S2459" s="78" t="s">
        <v>16607</v>
      </c>
      <c r="T2459" s="78" t="str">
        <f t="shared" si="123"/>
        <v>y4_22_7y</v>
      </c>
      <c r="U2459" s="78" t="str">
        <f>INDEX(Lista!$O$2:$S$206,MATCH('Base data'!T2459,Lista!$P$2:$P$206,0),3)</f>
        <v>Trigonometri - Enhetscirkeln</v>
      </c>
      <c r="V2459" s="78" t="str">
        <f>INDEX(Lista!$O$2:$S$206,MATCH('Base data'!T2459,Lista!$P$2:$P$206,0),4)</f>
        <v>G_4_22</v>
      </c>
      <c r="W2459" s="78" t="str">
        <f>INDEX(Lista!$O$2:$S$206,MATCH('Base data'!T2459,Lista!$P$2:$P$206,0),5)</f>
        <v>Trigonometri</v>
      </c>
      <c r="X2459" s="214" t="s">
        <v>16772</v>
      </c>
    </row>
    <row r="2460" spans="1:24" x14ac:dyDescent="0.2">
      <c r="A2460" s="160">
        <v>9789152302484</v>
      </c>
      <c r="B2460" s="11" t="s">
        <v>390</v>
      </c>
      <c r="C2460" s="11" t="s">
        <v>276</v>
      </c>
      <c r="D2460" s="161" t="s">
        <v>439</v>
      </c>
      <c r="E2460" s="11"/>
      <c r="F2460" s="161" t="s">
        <v>402</v>
      </c>
      <c r="G2460" s="161" t="s">
        <v>266</v>
      </c>
      <c r="H2460" s="11" t="s">
        <v>259</v>
      </c>
      <c r="I2460" s="11">
        <v>2</v>
      </c>
      <c r="J2460" s="11" t="s">
        <v>34</v>
      </c>
      <c r="K2460" s="164" t="str">
        <f>INDEX(Lista!$H$10:$I$17,MATCH('Base data'!I2460,Lista!$H$10:$H$17,0),2)</f>
        <v>Blå kurs</v>
      </c>
      <c r="L2460" s="11" t="s">
        <v>12548</v>
      </c>
      <c r="M2460" s="11" t="str">
        <f t="shared" si="125"/>
        <v>x9x_x9_8x_L_2b</v>
      </c>
      <c r="N2460" s="11" t="str">
        <f t="shared" si="124"/>
        <v>9789152302484-x9x-x9_8x-L-2b</v>
      </c>
      <c r="O2460" s="78" t="s">
        <v>443</v>
      </c>
      <c r="P2460" s="39"/>
      <c r="Q2460" s="55" t="str">
        <f>INDEX(Freelancer!$A$1140:$J$2572,MATCH('Base data'!M2460,Freelancer!$G$1140:$G$2572,0),9)</f>
        <v>Beräkna $(-8) - (-6)$</v>
      </c>
      <c r="R2460" s="161" t="str">
        <f>IF(INDEX(Freelancer!$A$1140:$J$2572,MATCH('Base data'!M2460,Freelancer!$G$1140:$G$2572,0),10)=0,"",INDEX(Freelancer!$A$1140:$J$2572,MATCH('Base data'!M2460,Freelancer!$G$1140:$G$2572,0),10))</f>
        <v/>
      </c>
      <c r="S2460" s="78" t="s">
        <v>16700</v>
      </c>
      <c r="T2460" s="78" t="str">
        <f t="shared" si="123"/>
        <v>y4_11y</v>
      </c>
      <c r="U2460" s="78" t="str">
        <f>INDEX(Lista!$O$2:$S$206,MATCH('Base data'!T2460,Lista!$P$2:$P$206,0),3)</f>
        <v>Koordinatgeometri</v>
      </c>
      <c r="V2460" s="78" t="str">
        <f>INDEX(Lista!$O$2:$S$206,MATCH('Base data'!T2460,Lista!$P$2:$P$206,0),4)</f>
        <v>G_4_11</v>
      </c>
      <c r="W2460" s="78" t="str">
        <f>INDEX(Lista!$O$2:$S$206,MATCH('Base data'!T2460,Lista!$P$2:$P$206,0),5)</f>
        <v>Koordinatgeometri</v>
      </c>
      <c r="X2460" s="214" t="s">
        <v>16772</v>
      </c>
    </row>
    <row r="2461" spans="1:24" x14ac:dyDescent="0.2">
      <c r="A2461" s="160">
        <v>9789152302484</v>
      </c>
      <c r="B2461" s="11" t="s">
        <v>390</v>
      </c>
      <c r="C2461" s="11" t="s">
        <v>276</v>
      </c>
      <c r="D2461" s="161" t="s">
        <v>439</v>
      </c>
      <c r="E2461" s="11"/>
      <c r="F2461" s="161" t="s">
        <v>402</v>
      </c>
      <c r="G2461" s="161" t="s">
        <v>266</v>
      </c>
      <c r="H2461" s="11" t="s">
        <v>259</v>
      </c>
      <c r="I2461" s="11">
        <v>2</v>
      </c>
      <c r="J2461" s="11" t="s">
        <v>40</v>
      </c>
      <c r="K2461" s="164" t="str">
        <f>INDEX(Lista!$H$10:$I$17,MATCH('Base data'!I2461,Lista!$H$10:$H$17,0),2)</f>
        <v>Blå kurs</v>
      </c>
      <c r="L2461" s="11" t="s">
        <v>12548</v>
      </c>
      <c r="M2461" s="11" t="str">
        <f t="shared" si="125"/>
        <v>x9x_x9_8x_L_2c</v>
      </c>
      <c r="N2461" s="11" t="str">
        <f t="shared" si="124"/>
        <v>9789152302484-x9x-x9_8x-L-2c</v>
      </c>
      <c r="O2461" s="78" t="s">
        <v>1059</v>
      </c>
      <c r="P2461" s="39"/>
      <c r="Q2461" s="55" t="str">
        <f>INDEX(Freelancer!$A$1140:$J$2572,MATCH('Base data'!M2461,Freelancer!$G$1140:$G$2572,0),9)</f>
        <v>Beräkna $5 + (-8) - (-12)$</v>
      </c>
      <c r="R2461" s="161" t="str">
        <f>IF(INDEX(Freelancer!$A$1140:$J$2572,MATCH('Base data'!M2461,Freelancer!$G$1140:$G$2572,0),10)=0,"",INDEX(Freelancer!$A$1140:$J$2572,MATCH('Base data'!M2461,Freelancer!$G$1140:$G$2572,0),10))</f>
        <v/>
      </c>
      <c r="S2461" s="78" t="s">
        <v>8385</v>
      </c>
      <c r="T2461" s="78" t="str">
        <f t="shared" si="123"/>
        <v>y3_1_5y</v>
      </c>
      <c r="U2461" s="78" t="str">
        <f>INDEX(Lista!$O$2:$S$206,MATCH('Base data'!T2461,Lista!$P$2:$P$206,0),3)</f>
        <v>Sannolikhetslära - Flera objekt</v>
      </c>
      <c r="V2461" s="78" t="str">
        <f>INDEX(Lista!$O$2:$S$206,MATCH('Base data'!T2461,Lista!$P$2:$P$206,0),4)</f>
        <v>SS_3_1</v>
      </c>
      <c r="W2461" s="78" t="str">
        <f>INDEX(Lista!$O$2:$S$206,MATCH('Base data'!T2461,Lista!$P$2:$P$206,0),5)</f>
        <v>Sannolikhetslära</v>
      </c>
      <c r="X2461" s="214" t="s">
        <v>16772</v>
      </c>
    </row>
    <row r="2462" spans="1:24" x14ac:dyDescent="0.2">
      <c r="A2462" s="160">
        <v>9789152302484</v>
      </c>
      <c r="B2462" s="11" t="s">
        <v>390</v>
      </c>
      <c r="C2462" s="11" t="s">
        <v>276</v>
      </c>
      <c r="D2462" s="161" t="s">
        <v>439</v>
      </c>
      <c r="E2462" s="11"/>
      <c r="F2462" s="161" t="s">
        <v>402</v>
      </c>
      <c r="G2462" s="161" t="s">
        <v>266</v>
      </c>
      <c r="H2462" s="11" t="s">
        <v>259</v>
      </c>
      <c r="I2462" s="11">
        <v>3</v>
      </c>
      <c r="J2462" s="11" t="s">
        <v>31</v>
      </c>
      <c r="K2462" s="164" t="str">
        <f>INDEX(Lista!$H$10:$I$17,MATCH('Base data'!I2462,Lista!$H$10:$H$17,0),2)</f>
        <v>Grundkurs</v>
      </c>
      <c r="L2462" s="11" t="s">
        <v>12548</v>
      </c>
      <c r="M2462" s="11" t="str">
        <f t="shared" si="125"/>
        <v>x9x_x9_8x_L_3a</v>
      </c>
      <c r="N2462" s="11" t="str">
        <f t="shared" si="124"/>
        <v>9789152302484-x9x-x9_8x-L-3a</v>
      </c>
      <c r="O2462" s="78" t="s">
        <v>448</v>
      </c>
      <c r="P2462" s="39"/>
      <c r="Q2462" s="55" t="str">
        <f>INDEX(Freelancer!$A$1140:$J$2572,MATCH('Base data'!M2462,Freelancer!$G$1140:$G$2572,0),9)</f>
        <v>Funktionen är $y = 2x - 1$. Vilket värde får $y$ om $x$ är 1</v>
      </c>
      <c r="R2462" s="161" t="str">
        <f>IF(INDEX(Freelancer!$A$1140:$J$2572,MATCH('Base data'!M2462,Freelancer!$G$1140:$G$2572,0),10)=0,"",INDEX(Freelancer!$A$1140:$J$2572,MATCH('Base data'!M2462,Freelancer!$G$1140:$G$2572,0),10))</f>
        <v/>
      </c>
      <c r="S2462" s="78" t="s">
        <v>16589</v>
      </c>
      <c r="T2462" s="78" t="str">
        <f t="shared" si="123"/>
        <v>y1_3_7y</v>
      </c>
      <c r="U2462" s="78" t="str">
        <f>INDEX(Lista!$O$2:$S$206,MATCH('Base data'!T2462,Lista!$P$2:$P$206,0),3)</f>
        <v>Ekvationer - Ekvationer med procent</v>
      </c>
      <c r="V2462" s="78" t="str">
        <f>INDEX(Lista!$O$2:$S$206,MATCH('Base data'!T2462,Lista!$P$2:$P$206,0),4)</f>
        <v>T_1_3</v>
      </c>
      <c r="W2462" s="78" t="str">
        <f>INDEX(Lista!$O$2:$S$206,MATCH('Base data'!T2462,Lista!$P$2:$P$206,0),5)</f>
        <v>Ekvationer</v>
      </c>
      <c r="X2462" s="214" t="s">
        <v>16772</v>
      </c>
    </row>
    <row r="2463" spans="1:24" x14ac:dyDescent="0.2">
      <c r="A2463" s="160">
        <v>9789152302484</v>
      </c>
      <c r="B2463" s="11" t="s">
        <v>390</v>
      </c>
      <c r="C2463" s="11" t="s">
        <v>276</v>
      </c>
      <c r="D2463" s="161" t="s">
        <v>439</v>
      </c>
      <c r="E2463" s="11"/>
      <c r="F2463" s="161" t="s">
        <v>402</v>
      </c>
      <c r="G2463" s="161" t="s">
        <v>266</v>
      </c>
      <c r="H2463" s="11" t="s">
        <v>259</v>
      </c>
      <c r="I2463" s="11">
        <v>3</v>
      </c>
      <c r="J2463" s="11" t="s">
        <v>34</v>
      </c>
      <c r="K2463" s="164" t="str">
        <f>INDEX(Lista!$H$10:$I$17,MATCH('Base data'!I2463,Lista!$H$10:$H$17,0),2)</f>
        <v>Grundkurs</v>
      </c>
      <c r="L2463" s="11" t="s">
        <v>12548</v>
      </c>
      <c r="M2463" s="11" t="str">
        <f t="shared" si="125"/>
        <v>x9x_x9_8x_L_3b</v>
      </c>
      <c r="N2463" s="11" t="str">
        <f t="shared" si="124"/>
        <v>9789152302484-x9x-x9_8x-L-3b</v>
      </c>
      <c r="O2463" s="78" t="s">
        <v>284</v>
      </c>
      <c r="P2463" s="39"/>
      <c r="Q2463" s="55" t="str">
        <f>INDEX(Freelancer!$A$1140:$J$2572,MATCH('Base data'!M2463,Freelancer!$G$1140:$G$2572,0),9)</f>
        <v>Funktionen är $y = 2x - 1$. Vilket värde får $y$ om $x$ är 3</v>
      </c>
      <c r="R2463" s="161" t="str">
        <f>IF(INDEX(Freelancer!$A$1140:$J$2572,MATCH('Base data'!M2463,Freelancer!$G$1140:$G$2572,0),10)=0,"",INDEX(Freelancer!$A$1140:$J$2572,MATCH('Base data'!M2463,Freelancer!$G$1140:$G$2572,0),10))</f>
        <v/>
      </c>
      <c r="S2463" s="78" t="s">
        <v>8366</v>
      </c>
      <c r="T2463" s="78" t="str">
        <f t="shared" si="123"/>
        <v>y1_10_5y</v>
      </c>
      <c r="U2463" s="78" t="str">
        <f>INDEX(Lista!$O$2:$S$206,MATCH('Base data'!T2463,Lista!$P$2:$P$206,0),3)</f>
        <v>Division</v>
      </c>
      <c r="V2463" s="78" t="str">
        <f>INDEX(Lista!$O$2:$S$206,MATCH('Base data'!T2463,Lista!$P$2:$P$206,0),4)</f>
        <v>T_1_10</v>
      </c>
      <c r="W2463" s="78" t="str">
        <f>INDEX(Lista!$O$2:$S$206,MATCH('Base data'!T2463,Lista!$P$2:$P$206,0),5)</f>
        <v>Olika räknemetoder</v>
      </c>
      <c r="X2463" s="214" t="s">
        <v>16772</v>
      </c>
    </row>
    <row r="2464" spans="1:24" x14ac:dyDescent="0.2">
      <c r="A2464" s="160">
        <v>9789152302484</v>
      </c>
      <c r="B2464" s="11" t="s">
        <v>390</v>
      </c>
      <c r="C2464" s="11" t="s">
        <v>276</v>
      </c>
      <c r="D2464" s="161" t="s">
        <v>439</v>
      </c>
      <c r="E2464" s="11"/>
      <c r="F2464" s="161" t="s">
        <v>402</v>
      </c>
      <c r="G2464" s="161" t="s">
        <v>266</v>
      </c>
      <c r="H2464" s="11" t="s">
        <v>259</v>
      </c>
      <c r="I2464" s="11">
        <v>3</v>
      </c>
      <c r="J2464" s="11" t="s">
        <v>40</v>
      </c>
      <c r="K2464" s="164" t="str">
        <f>INDEX(Lista!$H$10:$I$17,MATCH('Base data'!I2464,Lista!$H$10:$H$17,0),2)</f>
        <v>Grundkurs</v>
      </c>
      <c r="L2464" s="11" t="s">
        <v>12548</v>
      </c>
      <c r="M2464" s="11" t="str">
        <f t="shared" si="125"/>
        <v>x9x_x9_8x_L_3c</v>
      </c>
      <c r="N2464" s="11" t="str">
        <f t="shared" si="124"/>
        <v>9789152302484-x9x-x9_8x-L-3c</v>
      </c>
      <c r="O2464" s="78" t="s">
        <v>1256</v>
      </c>
      <c r="P2464" s="39"/>
      <c r="Q2464" s="55" t="str">
        <f>INDEX(Freelancer!$A$1140:$J$2572,MATCH('Base data'!M2464,Freelancer!$G$1140:$G$2572,0),9)</f>
        <v>Funktionen är $y = 2x - 1$. Vilket värde får $y$ om $x$ är -2</v>
      </c>
      <c r="R2464" s="161" t="str">
        <f>IF(INDEX(Freelancer!$A$1140:$J$2572,MATCH('Base data'!M2464,Freelancer!$G$1140:$G$2572,0),10)=0,"",INDEX(Freelancer!$A$1140:$J$2572,MATCH('Base data'!M2464,Freelancer!$G$1140:$G$2572,0),10))</f>
        <v/>
      </c>
      <c r="S2464" s="78" t="s">
        <v>16641</v>
      </c>
      <c r="T2464" s="78" t="str">
        <f t="shared" si="123"/>
        <v>y3_2_11y</v>
      </c>
      <c r="U2464" s="78" t="str">
        <f>INDEX(Lista!$O$2:$S$206,MATCH('Base data'!T2464,Lista!$P$2:$P$206,0),3)</f>
        <v>Statistik - Spridningsmått</v>
      </c>
      <c r="V2464" s="78" t="str">
        <f>INDEX(Lista!$O$2:$S$206,MATCH('Base data'!T2464,Lista!$P$2:$P$206,0),4)</f>
        <v>SS_3_2</v>
      </c>
      <c r="W2464" s="78" t="str">
        <f>INDEX(Lista!$O$2:$S$206,MATCH('Base data'!T2464,Lista!$P$2:$P$206,0),5)</f>
        <v>Statistik</v>
      </c>
      <c r="X2464" s="214" t="s">
        <v>16772</v>
      </c>
    </row>
    <row r="2465" spans="1:24" x14ac:dyDescent="0.2">
      <c r="A2465" s="160">
        <v>9789152302484</v>
      </c>
      <c r="B2465" s="11" t="s">
        <v>390</v>
      </c>
      <c r="C2465" s="11" t="s">
        <v>276</v>
      </c>
      <c r="D2465" s="161" t="s">
        <v>439</v>
      </c>
      <c r="E2465" s="11"/>
      <c r="F2465" s="161" t="s">
        <v>402</v>
      </c>
      <c r="G2465" s="161" t="s">
        <v>266</v>
      </c>
      <c r="H2465" s="11" t="s">
        <v>259</v>
      </c>
      <c r="I2465" s="11">
        <v>4</v>
      </c>
      <c r="J2465" s="11"/>
      <c r="K2465" s="164" t="str">
        <f>INDEX(Lista!$H$10:$I$17,MATCH('Base data'!I2465,Lista!$H$10:$H$17,0),2)</f>
        <v>Grundkurs</v>
      </c>
      <c r="L2465" s="11" t="s">
        <v>17333</v>
      </c>
      <c r="M2465" s="11" t="str">
        <f t="shared" si="125"/>
        <v>x9x_x9_8x_L_4</v>
      </c>
      <c r="N2465" s="11" t="str">
        <f t="shared" si="124"/>
        <v>9789152302484-x9x-x9_8x-L-4</v>
      </c>
      <c r="O2465" s="78" t="s">
        <v>281</v>
      </c>
      <c r="P2465" s="39"/>
      <c r="Q2465" s="55" t="str">
        <f>INDEX(Freelancer!$A$1140:$J$2572,MATCH('Base data'!M2465,Freelancer!$G$1140:$G$2572,0),9)</f>
        <v>Rita linjerna $y = 3x, y = x$ och $y = -3x$ i samma koordinatsystem. Vilken betydelse har talet framför $x$?</v>
      </c>
      <c r="R2465" s="161" t="str">
        <f>IF(INDEX(Freelancer!$A$1140:$J$2572,MATCH('Base data'!M2465,Freelancer!$G$1140:$G$2572,0),10)=0,"",INDEX(Freelancer!$A$1140:$J$2572,MATCH('Base data'!M2465,Freelancer!$G$1140:$G$2572,0),10))</f>
        <v/>
      </c>
      <c r="S2465" s="78" t="s">
        <v>16661</v>
      </c>
      <c r="T2465" s="78" t="str">
        <f t="shared" si="123"/>
        <v>y3_2_3y</v>
      </c>
      <c r="U2465" s="78" t="str">
        <f>INDEX(Lista!$O$2:$S$206,MATCH('Base data'!T2465,Lista!$P$2:$P$206,0),3)</f>
        <v>Statistik - Felkällor</v>
      </c>
      <c r="V2465" s="78" t="str">
        <f>INDEX(Lista!$O$2:$S$206,MATCH('Base data'!T2465,Lista!$P$2:$P$206,0),4)</f>
        <v>SS_3_2</v>
      </c>
      <c r="W2465" s="78" t="str">
        <f>INDEX(Lista!$O$2:$S$206,MATCH('Base data'!T2465,Lista!$P$2:$P$206,0),5)</f>
        <v>Statistik</v>
      </c>
      <c r="X2465" s="214" t="s">
        <v>16772</v>
      </c>
    </row>
    <row r="2466" spans="1:24" x14ac:dyDescent="0.2">
      <c r="A2466" s="160">
        <v>9789152302484</v>
      </c>
      <c r="B2466" s="11" t="s">
        <v>390</v>
      </c>
      <c r="C2466" s="11" t="s">
        <v>276</v>
      </c>
      <c r="D2466" s="161" t="s">
        <v>439</v>
      </c>
      <c r="E2466" s="11"/>
      <c r="F2466" s="161" t="s">
        <v>402</v>
      </c>
      <c r="G2466" s="161" t="s">
        <v>266</v>
      </c>
      <c r="H2466" s="11" t="s">
        <v>259</v>
      </c>
      <c r="I2466" s="11">
        <v>5</v>
      </c>
      <c r="J2466" s="11" t="s">
        <v>31</v>
      </c>
      <c r="K2466" s="164" t="str">
        <f>INDEX(Lista!$H$10:$I$17,MATCH('Base data'!I2466,Lista!$H$10:$H$17,0),2)</f>
        <v>Grundkurs</v>
      </c>
      <c r="L2466" s="11" t="s">
        <v>12548</v>
      </c>
      <c r="M2466" s="11" t="str">
        <f t="shared" si="125"/>
        <v>x9x_x9_8x_L_5a</v>
      </c>
      <c r="N2466" s="11" t="str">
        <f t="shared" si="124"/>
        <v>9789152302484-x9x-x9_8x-L-5a</v>
      </c>
      <c r="O2466" s="78" t="s">
        <v>283</v>
      </c>
      <c r="P2466" s="39"/>
      <c r="Q2466" s="55" t="str">
        <f>INDEX(Freelancer!$A$1140:$J$2572,MATCH('Base data'!M2466,Freelancer!$G$1140:$G$2572,0),9)</f>
        <v>Månadskostnaden i kronor för Fabines mobilabonnemang kan skrivas $y = 0,3x + 180$, där $x$ är samtalstiden i minuter. Vad får Fabine betala om hon under en månad ringer i 20 min</v>
      </c>
      <c r="R2466" s="161" t="str">
        <f>IF(INDEX(Freelancer!$A$1140:$J$2572,MATCH('Base data'!M2466,Freelancer!$G$1140:$G$2572,0),10)=0,"",INDEX(Freelancer!$A$1140:$J$2572,MATCH('Base data'!M2466,Freelancer!$G$1140:$G$2572,0),10))</f>
        <v/>
      </c>
      <c r="S2466" s="78" t="s">
        <v>16688</v>
      </c>
      <c r="T2466" s="78" t="str">
        <f t="shared" si="123"/>
        <v>y4_22_18y</v>
      </c>
      <c r="U2466" s="78" t="str">
        <f>INDEX(Lista!$O$2:$S$206,MATCH('Base data'!T2466,Lista!$P$2:$P$206,0),3)</f>
        <v>Trigonometri - Vinklar</v>
      </c>
      <c r="V2466" s="78" t="str">
        <f>INDEX(Lista!$O$2:$S$206,MATCH('Base data'!T2466,Lista!$P$2:$P$206,0),4)</f>
        <v>G_4_22</v>
      </c>
      <c r="W2466" s="78" t="str">
        <f>INDEX(Lista!$O$2:$S$206,MATCH('Base data'!T2466,Lista!$P$2:$P$206,0),5)</f>
        <v>Trigonometri</v>
      </c>
      <c r="X2466" s="214" t="s">
        <v>16772</v>
      </c>
    </row>
    <row r="2467" spans="1:24" x14ac:dyDescent="0.2">
      <c r="A2467" s="160">
        <v>9789152302484</v>
      </c>
      <c r="B2467" s="11" t="s">
        <v>390</v>
      </c>
      <c r="C2467" s="11" t="s">
        <v>276</v>
      </c>
      <c r="D2467" s="161" t="s">
        <v>439</v>
      </c>
      <c r="E2467" s="11"/>
      <c r="F2467" s="161" t="s">
        <v>402</v>
      </c>
      <c r="G2467" s="161" t="s">
        <v>266</v>
      </c>
      <c r="H2467" s="11" t="s">
        <v>259</v>
      </c>
      <c r="I2467" s="11">
        <v>5</v>
      </c>
      <c r="J2467" s="11" t="s">
        <v>34</v>
      </c>
      <c r="K2467" s="164" t="str">
        <f>INDEX(Lista!$H$10:$I$17,MATCH('Base data'!I2467,Lista!$H$10:$H$17,0),2)</f>
        <v>Grundkurs</v>
      </c>
      <c r="L2467" s="11" t="s">
        <v>12548</v>
      </c>
      <c r="M2467" s="11" t="str">
        <f t="shared" si="125"/>
        <v>x9x_x9_8x_L_5b</v>
      </c>
      <c r="N2467" s="11" t="str">
        <f t="shared" si="124"/>
        <v>9789152302484-x9x-x9_8x-L-5b</v>
      </c>
      <c r="O2467" s="78" t="s">
        <v>443</v>
      </c>
      <c r="P2467" s="39"/>
      <c r="Q2467" s="55" t="str">
        <f>INDEX(Freelancer!$A$1140:$J$2572,MATCH('Base data'!M2467,Freelancer!$G$1140:$G$2572,0),9)</f>
        <v>Månadskostnaden i kronor för Fabines mobilabonnemang kan skrivas $y = 0,3x + 180$, där $x$ är samtalstiden i minuter. Vad får Fabine betala om hon under en månad ringer i 120 min</v>
      </c>
      <c r="R2467" s="161" t="str">
        <f>IF(INDEX(Freelancer!$A$1140:$J$2572,MATCH('Base data'!M2467,Freelancer!$G$1140:$G$2572,0),10)=0,"",INDEX(Freelancer!$A$1140:$J$2572,MATCH('Base data'!M2467,Freelancer!$G$1140:$G$2572,0),10))</f>
        <v/>
      </c>
      <c r="S2467" s="78" t="s">
        <v>16652</v>
      </c>
      <c r="T2467" s="78" t="str">
        <f t="shared" si="123"/>
        <v>y2_19_8y</v>
      </c>
      <c r="U2467" s="78" t="str">
        <f>INDEX(Lista!$O$2:$S$206,MATCH('Base data'!T2467,Lista!$P$2:$P$206,0),3)</f>
        <v>Procent - Mer än 100%</v>
      </c>
      <c r="V2467" s="78" t="str">
        <f>INDEX(Lista!$O$2:$S$206,MATCH('Base data'!T2467,Lista!$P$2:$P$206,0),4)</f>
        <v>SF_2_19</v>
      </c>
      <c r="W2467" s="78" t="str">
        <f>INDEX(Lista!$O$2:$S$206,MATCH('Base data'!T2467,Lista!$P$2:$P$206,0),5)</f>
        <v>Procent</v>
      </c>
      <c r="X2467" s="214" t="s">
        <v>16772</v>
      </c>
    </row>
    <row r="2468" spans="1:24" x14ac:dyDescent="0.2">
      <c r="A2468" s="160">
        <v>9789152302484</v>
      </c>
      <c r="B2468" s="11" t="s">
        <v>390</v>
      </c>
      <c r="C2468" s="11" t="s">
        <v>276</v>
      </c>
      <c r="D2468" s="161" t="s">
        <v>439</v>
      </c>
      <c r="E2468" s="11"/>
      <c r="F2468" s="161" t="s">
        <v>402</v>
      </c>
      <c r="G2468" s="161" t="s">
        <v>266</v>
      </c>
      <c r="H2468" s="11" t="s">
        <v>259</v>
      </c>
      <c r="I2468" s="11">
        <v>5</v>
      </c>
      <c r="J2468" s="11" t="s">
        <v>40</v>
      </c>
      <c r="K2468" s="164" t="str">
        <f>INDEX(Lista!$H$10:$I$17,MATCH('Base data'!I2468,Lista!$H$10:$H$17,0),2)</f>
        <v>Grundkurs</v>
      </c>
      <c r="L2468" s="11" t="s">
        <v>12548</v>
      </c>
      <c r="M2468" s="11" t="str">
        <f t="shared" si="125"/>
        <v>x9x_x9_8x_L_5c</v>
      </c>
      <c r="N2468" s="11" t="str">
        <f t="shared" si="124"/>
        <v>9789152302484-x9x-x9_8x-L-5c</v>
      </c>
      <c r="O2468" s="78" t="s">
        <v>1059</v>
      </c>
      <c r="P2468" s="39"/>
      <c r="Q2468" s="55" t="str">
        <f>INDEX(Freelancer!$A$1140:$J$2572,MATCH('Base data'!M2468,Freelancer!$G$1140:$G$2572,0),9)</f>
        <v>Månadskostnaden i kronor för Fabines mobilabonnemang kan skrivas $y = 0,3x + 180$, där $x$ är samtalstiden i minuter. Vad får Fabine betala om hon under en månad ringer i 3,5 h</v>
      </c>
      <c r="R2468" s="161" t="str">
        <f>IF(INDEX(Freelancer!$A$1140:$J$2572,MATCH('Base data'!M2468,Freelancer!$G$1140:$G$2572,0),10)=0,"",INDEX(Freelancer!$A$1140:$J$2572,MATCH('Base data'!M2468,Freelancer!$G$1140:$G$2572,0),10))</f>
        <v/>
      </c>
      <c r="S2468" s="78" t="s">
        <v>16663</v>
      </c>
      <c r="T2468" s="78" t="str">
        <f t="shared" si="123"/>
        <v>y2_24_4y</v>
      </c>
      <c r="U2468" s="78" t="str">
        <f>INDEX(Lista!$O$2:$S$206,MATCH('Base data'!T2468,Lista!$P$2:$P$206,0),3)</f>
        <v>Variabler och uttryck - Uttryck med paranteser</v>
      </c>
      <c r="V2468" s="78" t="str">
        <f>INDEX(Lista!$O$2:$S$206,MATCH('Base data'!T2468,Lista!$P$2:$P$206,0),4)</f>
        <v>SF_2_24</v>
      </c>
      <c r="W2468" s="78" t="str">
        <f>INDEX(Lista!$O$2:$S$206,MATCH('Base data'!T2468,Lista!$P$2:$P$206,0),5)</f>
        <v>Variabler och uttryck</v>
      </c>
      <c r="X2468" s="214" t="s">
        <v>16772</v>
      </c>
    </row>
    <row r="2469" spans="1:24" x14ac:dyDescent="0.2">
      <c r="A2469" s="160">
        <v>9789152302484</v>
      </c>
      <c r="B2469" s="11" t="s">
        <v>390</v>
      </c>
      <c r="C2469" s="11" t="s">
        <v>276</v>
      </c>
      <c r="D2469" s="161" t="s">
        <v>439</v>
      </c>
      <c r="E2469" s="11"/>
      <c r="F2469" s="161" t="s">
        <v>402</v>
      </c>
      <c r="G2469" s="161" t="s">
        <v>266</v>
      </c>
      <c r="H2469" s="11" t="s">
        <v>259</v>
      </c>
      <c r="I2469" s="11">
        <v>6</v>
      </c>
      <c r="J2469" s="11" t="s">
        <v>31</v>
      </c>
      <c r="K2469" s="164" t="str">
        <f>INDEX(Lista!$H$10:$I$17,MATCH('Base data'!I2469,Lista!$H$10:$H$17,0),2)</f>
        <v>Grundkurs</v>
      </c>
      <c r="L2469" s="11" t="s">
        <v>17333</v>
      </c>
      <c r="M2469" s="11" t="str">
        <f t="shared" si="125"/>
        <v>x9x_x9_8x_L_6a</v>
      </c>
      <c r="N2469" s="11" t="str">
        <f t="shared" si="124"/>
        <v>9789152302484-x9x-x9_8x-L-6a</v>
      </c>
      <c r="O2469" s="78" t="s">
        <v>448</v>
      </c>
      <c r="P2469" s="39"/>
      <c r="Q2469" s="55" t="str">
        <f>INDEX(Freelancer!$A$1140:$J$2572,MATCH('Base data'!M2469,Freelancer!$G$1140:$G$2572,0),9)</f>
        <v>I vilket av koordinatsystemen A-D är funktionen $y - 2x$ rätt avbildad?</v>
      </c>
      <c r="R2469" s="161" t="str">
        <f>IF(INDEX(Freelancer!$A$1140:$J$2572,MATCH('Base data'!M2469,Freelancer!$G$1140:$G$2572,0),10)=0,"",INDEX(Freelancer!$A$1140:$J$2572,MATCH('Base data'!M2469,Freelancer!$G$1140:$G$2572,0),10))</f>
        <v>MD9_245_1</v>
      </c>
      <c r="S2469" s="78" t="s">
        <v>8346</v>
      </c>
      <c r="T2469" s="78" t="str">
        <f t="shared" si="123"/>
        <v>y2_7y</v>
      </c>
      <c r="U2469" s="78" t="str">
        <f>INDEX(Lista!$O$2:$S$206,MATCH('Base data'!T2469,Lista!$P$2:$P$206,0),3)</f>
        <v>Formler</v>
      </c>
      <c r="V2469" s="78" t="str">
        <f>INDEX(Lista!$O$2:$S$206,MATCH('Base data'!T2469,Lista!$P$2:$P$206,0),4)</f>
        <v>SF_2_7</v>
      </c>
      <c r="W2469" s="78" t="str">
        <f>INDEX(Lista!$O$2:$S$206,MATCH('Base data'!T2469,Lista!$P$2:$P$206,0),5)</f>
        <v>Formler</v>
      </c>
      <c r="X2469" s="214" t="s">
        <v>16772</v>
      </c>
    </row>
    <row r="2470" spans="1:24" x14ac:dyDescent="0.2">
      <c r="A2470" s="160">
        <v>9789152302484</v>
      </c>
      <c r="B2470" s="11" t="s">
        <v>390</v>
      </c>
      <c r="C2470" s="11" t="s">
        <v>276</v>
      </c>
      <c r="D2470" s="161" t="s">
        <v>439</v>
      </c>
      <c r="E2470" s="11"/>
      <c r="F2470" s="161" t="s">
        <v>402</v>
      </c>
      <c r="G2470" s="161" t="s">
        <v>266</v>
      </c>
      <c r="H2470" s="11" t="s">
        <v>259</v>
      </c>
      <c r="I2470" s="11">
        <v>6</v>
      </c>
      <c r="J2470" s="11" t="s">
        <v>34</v>
      </c>
      <c r="K2470" s="164" t="str">
        <f>INDEX(Lista!$H$10:$I$17,MATCH('Base data'!I2470,Lista!$H$10:$H$17,0),2)</f>
        <v>Grundkurs</v>
      </c>
      <c r="L2470" s="11" t="s">
        <v>17333</v>
      </c>
      <c r="M2470" s="11" t="str">
        <f t="shared" si="125"/>
        <v>x9x_x9_8x_L_6b</v>
      </c>
      <c r="N2470" s="11" t="str">
        <f t="shared" si="124"/>
        <v>9789152302484-x9x-x9_8x-L-6b</v>
      </c>
      <c r="O2470" s="78" t="s">
        <v>284</v>
      </c>
      <c r="P2470" s="39"/>
      <c r="Q2470" s="55" t="str">
        <f>INDEX(Freelancer!$A$1140:$J$2572,MATCH('Base data'!M2470,Freelancer!$G$1140:$G$2572,0),9)</f>
        <v>Skriv funktionen för var och en av de övriga tre linjerna.</v>
      </c>
      <c r="R2470" s="161" t="s">
        <v>12690</v>
      </c>
      <c r="S2470" s="78" t="s">
        <v>8344</v>
      </c>
      <c r="T2470" s="78" t="str">
        <f t="shared" si="123"/>
        <v>y1_4_1y</v>
      </c>
      <c r="U2470" s="78" t="str">
        <f>INDEX(Lista!$O$2:$S$206,MATCH('Base data'!T2470,Lista!$P$2:$P$206,0),3)</f>
        <v>Ekvationslösning - Algebraisk lösning</v>
      </c>
      <c r="V2470" s="78" t="str">
        <f>INDEX(Lista!$O$2:$S$206,MATCH('Base data'!T2470,Lista!$P$2:$P$206,0),4)</f>
        <v>T_1_4</v>
      </c>
      <c r="W2470" s="78" t="str">
        <f>INDEX(Lista!$O$2:$S$206,MATCH('Base data'!T2470,Lista!$P$2:$P$206,0),5)</f>
        <v>Ekvationslösning</v>
      </c>
      <c r="X2470" s="214" t="s">
        <v>16772</v>
      </c>
    </row>
    <row r="2471" spans="1:24" x14ac:dyDescent="0.2">
      <c r="A2471" s="160">
        <v>9789152302484</v>
      </c>
      <c r="B2471" s="11" t="s">
        <v>390</v>
      </c>
      <c r="C2471" s="11" t="s">
        <v>276</v>
      </c>
      <c r="D2471" s="161" t="s">
        <v>439</v>
      </c>
      <c r="E2471" s="11"/>
      <c r="F2471" s="161" t="s">
        <v>402</v>
      </c>
      <c r="G2471" s="161" t="s">
        <v>266</v>
      </c>
      <c r="H2471" s="11" t="s">
        <v>259</v>
      </c>
      <c r="I2471" s="11">
        <v>7</v>
      </c>
      <c r="J2471" s="11"/>
      <c r="K2471" s="164" t="str">
        <f>INDEX(Lista!$H$10:$I$17,MATCH('Base data'!I2471,Lista!$H$10:$H$17,0),2)</f>
        <v>Grundkurs</v>
      </c>
      <c r="L2471" s="11" t="s">
        <v>12548</v>
      </c>
      <c r="M2471" s="11" t="str">
        <f t="shared" si="125"/>
        <v>x9x_x9_8x_L_7</v>
      </c>
      <c r="N2471" s="11" t="str">
        <f t="shared" si="124"/>
        <v>9789152302484-x9x-x9_8x-L-7</v>
      </c>
      <c r="O2471" s="78" t="s">
        <v>1256</v>
      </c>
      <c r="P2471" s="39"/>
      <c r="Q2471" s="55" t="str">
        <f>INDEX(Freelancer!$A$1140:$J$2572,MATCH('Base data'!M2471,Freelancer!$G$1140:$G$2572,0),9)</f>
        <v>En linje i ett koordinatsystem kan skrivas $y = kx + m$. Vilken betydelse har värdet på $k$ respektive $m$ för linjens utseende och läge.</v>
      </c>
      <c r="R2471" s="161" t="str">
        <f>IF(INDEX(Freelancer!$A$1140:$J$2572,MATCH('Base data'!M2471,Freelancer!$G$1140:$G$2572,0),10)=0,"",INDEX(Freelancer!$A$1140:$J$2572,MATCH('Base data'!M2471,Freelancer!$G$1140:$G$2572,0),10))</f>
        <v/>
      </c>
      <c r="S2471" s="78" t="s">
        <v>16636</v>
      </c>
      <c r="T2471" s="78" t="str">
        <f t="shared" si="123"/>
        <v>y6_3y</v>
      </c>
      <c r="U2471" s="78" t="str">
        <f>INDEX(Lista!$O$2:$S$206,MATCH('Base data'!T2471,Lista!$P$2:$P$206,0),3)</f>
        <v>Problemlösning - Sannolikhet och statistik</v>
      </c>
      <c r="V2471" s="78" t="str">
        <f>INDEX(Lista!$O$2:$S$206,MATCH('Base data'!T2471,Lista!$P$2:$P$206,0),4)</f>
        <v>P_6_3</v>
      </c>
      <c r="W2471" s="78" t="str">
        <f>INDEX(Lista!$O$2:$S$206,MATCH('Base data'!T2471,Lista!$P$2:$P$206,0),5)</f>
        <v>Problemlösning - Sannolikhet och statistik</v>
      </c>
      <c r="X2471" s="214" t="s">
        <v>16772</v>
      </c>
    </row>
    <row r="2472" spans="1:24" x14ac:dyDescent="0.2">
      <c r="A2472" s="160">
        <v>9789152302484</v>
      </c>
      <c r="B2472" s="11" t="s">
        <v>390</v>
      </c>
      <c r="C2472" s="11" t="s">
        <v>276</v>
      </c>
      <c r="D2472" s="161" t="s">
        <v>439</v>
      </c>
      <c r="E2472" s="11"/>
      <c r="F2472" s="161" t="s">
        <v>402</v>
      </c>
      <c r="G2472" s="161" t="s">
        <v>266</v>
      </c>
      <c r="H2472" s="11" t="s">
        <v>259</v>
      </c>
      <c r="I2472" s="11">
        <v>8</v>
      </c>
      <c r="J2472" s="11"/>
      <c r="K2472" s="164" t="str">
        <f>INDEX(Lista!$H$10:$I$17,MATCH('Base data'!I2472,Lista!$H$10:$H$17,0),2)</f>
        <v>Röd kurs</v>
      </c>
      <c r="L2472" s="11" t="s">
        <v>12549</v>
      </c>
      <c r="M2472" s="11" t="str">
        <f t="shared" si="125"/>
        <v>x9x_x9_8x_L_8</v>
      </c>
      <c r="N2472" s="11" t="str">
        <f t="shared" si="124"/>
        <v>9789152302484-x9x-x9_8x-L-8</v>
      </c>
      <c r="O2472" s="78" t="s">
        <v>281</v>
      </c>
      <c r="P2472" s="39"/>
      <c r="Q2472" s="55" t="str">
        <f>INDEX(Freelancer!$A$1140:$J$2572,MATCH('Base data'!M2472,Freelancer!$G$1140:$G$2572,0),9)</f>
        <v>En linje i ett koordinatsystem har k-värdet 1 och går genom punkten (2, 3). Genom samma punkt går en annan linje, vinkelrät mot den första. Vilken ekvation har denna andra linje?</v>
      </c>
      <c r="R2472" s="161" t="str">
        <f>IF(INDEX(Freelancer!$A$1140:$J$2572,MATCH('Base data'!M2472,Freelancer!$G$1140:$G$2572,0),10)=0,"",INDEX(Freelancer!$A$1140:$J$2572,MATCH('Base data'!M2472,Freelancer!$G$1140:$G$2572,0),10))</f>
        <v/>
      </c>
      <c r="S2472" s="78" t="s">
        <v>8327</v>
      </c>
      <c r="T2472" s="78" t="str">
        <f t="shared" si="123"/>
        <v>y1_6_5y</v>
      </c>
      <c r="U2472" s="78" t="str">
        <f>INDEX(Lista!$O$2:$S$206,MATCH('Base data'!T2472,Lista!$P$2:$P$206,0),3)</f>
        <v>Enheter - Vikt</v>
      </c>
      <c r="V2472" s="78" t="str">
        <f>INDEX(Lista!$O$2:$S$206,MATCH('Base data'!T2472,Lista!$P$2:$P$206,0),4)</f>
        <v>T_1_6</v>
      </c>
      <c r="W2472" s="78" t="str">
        <f>INDEX(Lista!$O$2:$S$206,MATCH('Base data'!T2472,Lista!$P$2:$P$206,0),5)</f>
        <v>Enheter</v>
      </c>
      <c r="X2472" s="214" t="s">
        <v>16772</v>
      </c>
    </row>
    <row r="2473" spans="1:24" x14ac:dyDescent="0.2">
      <c r="A2473" s="160">
        <v>9789152302484</v>
      </c>
      <c r="B2473" s="11" t="s">
        <v>390</v>
      </c>
      <c r="C2473" s="11" t="s">
        <v>276</v>
      </c>
      <c r="D2473" s="161" t="s">
        <v>439</v>
      </c>
      <c r="E2473" s="11"/>
      <c r="F2473" s="161" t="s">
        <v>403</v>
      </c>
      <c r="G2473" s="161" t="s">
        <v>267</v>
      </c>
      <c r="H2473" s="11" t="s">
        <v>259</v>
      </c>
      <c r="I2473" s="11">
        <v>1</v>
      </c>
      <c r="J2473" s="11" t="s">
        <v>31</v>
      </c>
      <c r="K2473" s="164" t="str">
        <f>INDEX(Lista!$H$10:$I$17,MATCH('Base data'!I2473,Lista!$H$10:$H$17,0),2)</f>
        <v>Blå kurs</v>
      </c>
      <c r="L2473" s="11" t="s">
        <v>12548</v>
      </c>
      <c r="M2473" s="11" t="str">
        <f t="shared" si="125"/>
        <v>x9x_x9_9x_L_1a</v>
      </c>
      <c r="N2473" s="11" t="str">
        <f t="shared" si="124"/>
        <v>9789152302484-x9x-x9_9x-L-1a</v>
      </c>
      <c r="O2473" s="78" t="s">
        <v>283</v>
      </c>
      <c r="P2473" s="39"/>
      <c r="Q2473" s="55" t="str">
        <f>INDEX(Freelancer!$A$1140:$J$2572,MATCH('Base data'!M2473,Freelancer!$G$1140:$G$2572,0),9)</f>
        <v>Beräkna utan räknare $10 \cdot 2,5$</v>
      </c>
      <c r="R2473" s="161" t="str">
        <f>IF(INDEX(Freelancer!$A$1140:$J$2572,MATCH('Base data'!M2473,Freelancer!$G$1140:$G$2572,0),10)=0,"",INDEX(Freelancer!$A$1140:$J$2572,MATCH('Base data'!M2473,Freelancer!$G$1140:$G$2572,0),10))</f>
        <v/>
      </c>
      <c r="S2473" s="78" t="s">
        <v>16649</v>
      </c>
      <c r="T2473" s="78" t="str">
        <f t="shared" si="123"/>
        <v>y4_15y</v>
      </c>
      <c r="U2473" s="78" t="str">
        <f>INDEX(Lista!$O$2:$S$206,MATCH('Base data'!T2473,Lista!$P$2:$P$206,0),3)</f>
        <v>Volym &amp; olika sorters kroppar</v>
      </c>
      <c r="V2473" s="78" t="str">
        <f>INDEX(Lista!$O$2:$S$206,MATCH('Base data'!T2473,Lista!$P$2:$P$206,0),4)</f>
        <v>G_4_15</v>
      </c>
      <c r="W2473" s="78" t="str">
        <f>INDEX(Lista!$O$2:$S$206,MATCH('Base data'!T2473,Lista!$P$2:$P$206,0),5)</f>
        <v>Volym &amp; olika sorters kroppar</v>
      </c>
      <c r="X2473" s="214" t="s">
        <v>16772</v>
      </c>
    </row>
    <row r="2474" spans="1:24" x14ac:dyDescent="0.2">
      <c r="A2474" s="160">
        <v>9789152302484</v>
      </c>
      <c r="B2474" s="11" t="s">
        <v>390</v>
      </c>
      <c r="C2474" s="11" t="s">
        <v>276</v>
      </c>
      <c r="D2474" s="161" t="s">
        <v>439</v>
      </c>
      <c r="E2474" s="11"/>
      <c r="F2474" s="161" t="s">
        <v>403</v>
      </c>
      <c r="G2474" s="161" t="s">
        <v>267</v>
      </c>
      <c r="H2474" s="11" t="s">
        <v>259</v>
      </c>
      <c r="I2474" s="11">
        <v>1</v>
      </c>
      <c r="J2474" s="11" t="s">
        <v>34</v>
      </c>
      <c r="K2474" s="164" t="str">
        <f>INDEX(Lista!$H$10:$I$17,MATCH('Base data'!I2474,Lista!$H$10:$H$17,0),2)</f>
        <v>Blå kurs</v>
      </c>
      <c r="L2474" s="11" t="s">
        <v>12548</v>
      </c>
      <c r="M2474" s="11" t="str">
        <f t="shared" si="125"/>
        <v>x9x_x9_9x_L_1b</v>
      </c>
      <c r="N2474" s="11" t="str">
        <f t="shared" si="124"/>
        <v>9789152302484-x9x-x9_9x-L-1b</v>
      </c>
      <c r="O2474" s="78" t="s">
        <v>443</v>
      </c>
      <c r="P2474" s="39"/>
      <c r="Q2474" s="55" t="str">
        <f>INDEX(Freelancer!$A$1140:$J$2572,MATCH('Base data'!M2474,Freelancer!$G$1140:$G$2572,0),9)</f>
        <v>Beräkna utan räknare $100 \cdot 3,75$</v>
      </c>
      <c r="R2474" s="161" t="str">
        <f>IF(INDEX(Freelancer!$A$1140:$J$2572,MATCH('Base data'!M2474,Freelancer!$G$1140:$G$2572,0),10)=0,"",INDEX(Freelancer!$A$1140:$J$2572,MATCH('Base data'!M2474,Freelancer!$G$1140:$G$2572,0),10))</f>
        <v/>
      </c>
      <c r="S2474" s="78" t="s">
        <v>16681</v>
      </c>
      <c r="T2474" s="78" t="str">
        <f t="shared" si="123"/>
        <v>y4_4y</v>
      </c>
      <c r="U2474" s="78" t="str">
        <f>INDEX(Lista!$O$2:$S$206,MATCH('Base data'!T2474,Lista!$P$2:$P$206,0),3)</f>
        <v>Cirkeln</v>
      </c>
      <c r="V2474" s="78" t="str">
        <f>INDEX(Lista!$O$2:$S$206,MATCH('Base data'!T2474,Lista!$P$2:$P$206,0),4)</f>
        <v>G_4_4</v>
      </c>
      <c r="W2474" s="78" t="str">
        <f>INDEX(Lista!$O$2:$S$206,MATCH('Base data'!T2474,Lista!$P$2:$P$206,0),5)</f>
        <v>Cirkeln</v>
      </c>
      <c r="X2474" s="214" t="s">
        <v>16772</v>
      </c>
    </row>
    <row r="2475" spans="1:24" x14ac:dyDescent="0.2">
      <c r="A2475" s="160">
        <v>9789152302484</v>
      </c>
      <c r="B2475" s="11" t="s">
        <v>390</v>
      </c>
      <c r="C2475" s="11" t="s">
        <v>276</v>
      </c>
      <c r="D2475" s="161" t="s">
        <v>439</v>
      </c>
      <c r="E2475" s="11"/>
      <c r="F2475" s="161" t="s">
        <v>403</v>
      </c>
      <c r="G2475" s="161" t="s">
        <v>267</v>
      </c>
      <c r="H2475" s="11" t="s">
        <v>259</v>
      </c>
      <c r="I2475" s="11">
        <v>1</v>
      </c>
      <c r="J2475" s="11" t="s">
        <v>40</v>
      </c>
      <c r="K2475" s="164" t="str">
        <f>INDEX(Lista!$H$10:$I$17,MATCH('Base data'!I2475,Lista!$H$10:$H$17,0),2)</f>
        <v>Blå kurs</v>
      </c>
      <c r="L2475" s="11" t="s">
        <v>12548</v>
      </c>
      <c r="M2475" s="11" t="str">
        <f t="shared" si="125"/>
        <v>x9x_x9_9x_L_1c</v>
      </c>
      <c r="N2475" s="11" t="str">
        <f t="shared" si="124"/>
        <v>9789152302484-x9x-x9_9x-L-1c</v>
      </c>
      <c r="O2475" s="78" t="s">
        <v>1059</v>
      </c>
      <c r="P2475" s="39"/>
      <c r="Q2475" s="55" t="str">
        <f>INDEX(Freelancer!$A$1140:$J$2572,MATCH('Base data'!M2475,Freelancer!$G$1140:$G$2572,0),9)</f>
        <v>Beräkna utan räknare $1000 \cdot 3,2$</v>
      </c>
      <c r="R2475" s="161" t="str">
        <f>IF(INDEX(Freelancer!$A$1140:$J$2572,MATCH('Base data'!M2475,Freelancer!$G$1140:$G$2572,0),10)=0,"",INDEX(Freelancer!$A$1140:$J$2572,MATCH('Base data'!M2475,Freelancer!$G$1140:$G$2572,0),10))</f>
        <v/>
      </c>
      <c r="S2475" s="78" t="s">
        <v>8358</v>
      </c>
      <c r="T2475" s="78" t="str">
        <f t="shared" si="123"/>
        <v>y2_19_9y</v>
      </c>
      <c r="U2475" s="78" t="str">
        <f>INDEX(Lista!$O$2:$S$206,MATCH('Base data'!T2475,Lista!$P$2:$P$206,0),3)</f>
        <v>Procent - Förändringsfaktor</v>
      </c>
      <c r="V2475" s="78" t="str">
        <f>INDEX(Lista!$O$2:$S$206,MATCH('Base data'!T2475,Lista!$P$2:$P$206,0),4)</f>
        <v>SF_2_19</v>
      </c>
      <c r="W2475" s="78" t="str">
        <f>INDEX(Lista!$O$2:$S$206,MATCH('Base data'!T2475,Lista!$P$2:$P$206,0),5)</f>
        <v>Procent</v>
      </c>
      <c r="X2475" s="214" t="s">
        <v>16772</v>
      </c>
    </row>
    <row r="2476" spans="1:24" x14ac:dyDescent="0.2">
      <c r="A2476" s="160">
        <v>9789152302484</v>
      </c>
      <c r="B2476" s="11" t="s">
        <v>390</v>
      </c>
      <c r="C2476" s="11" t="s">
        <v>276</v>
      </c>
      <c r="D2476" s="161" t="s">
        <v>439</v>
      </c>
      <c r="E2476" s="11"/>
      <c r="F2476" s="161" t="s">
        <v>403</v>
      </c>
      <c r="G2476" s="161" t="s">
        <v>267</v>
      </c>
      <c r="H2476" s="11" t="s">
        <v>259</v>
      </c>
      <c r="I2476" s="11">
        <v>2</v>
      </c>
      <c r="J2476" s="11"/>
      <c r="K2476" s="164" t="str">
        <f>INDEX(Lista!$H$10:$I$17,MATCH('Base data'!I2476,Lista!$H$10:$H$17,0),2)</f>
        <v>Blå kurs</v>
      </c>
      <c r="L2476" s="11" t="s">
        <v>12548</v>
      </c>
      <c r="M2476" s="11" t="str">
        <f t="shared" si="125"/>
        <v>x9x_x9_9x_L_2</v>
      </c>
      <c r="N2476" s="11" t="str">
        <f t="shared" si="124"/>
        <v>9789152302484-x9x-x9_9x-L-2</v>
      </c>
      <c r="O2476" s="78" t="s">
        <v>448</v>
      </c>
      <c r="P2476" s="39"/>
      <c r="Q2476" s="55" t="str">
        <f>INDEX(Freelancer!$A$1140:$J$2572,MATCH('Base data'!M2476,Freelancer!$G$1140:$G$2572,0),9)</f>
        <v>Vilka matematiska namn har kropparna?</v>
      </c>
      <c r="R2476" s="161" t="str">
        <f>IF(INDEX(Freelancer!$A$1140:$J$2572,MATCH('Base data'!M2476,Freelancer!$G$1140:$G$2572,0),10)=0,"",INDEX(Freelancer!$A$1140:$J$2572,MATCH('Base data'!M2476,Freelancer!$G$1140:$G$2572,0),10))</f>
        <v>MD9_246_1</v>
      </c>
      <c r="S2476" s="78" t="s">
        <v>8334</v>
      </c>
      <c r="T2476" s="78" t="str">
        <f t="shared" si="123"/>
        <v>y4_6_2y</v>
      </c>
      <c r="U2476" s="78" t="str">
        <f>INDEX(Lista!$O$2:$S$206,MATCH('Base data'!T2476,Lista!$P$2:$P$206,0),3)</f>
        <v>Geometrienheter - Volym</v>
      </c>
      <c r="V2476" s="78" t="str">
        <f>INDEX(Lista!$O$2:$S$206,MATCH('Base data'!T2476,Lista!$P$2:$P$206,0),4)</f>
        <v>G_4_6</v>
      </c>
      <c r="W2476" s="78" t="str">
        <f>INDEX(Lista!$O$2:$S$206,MATCH('Base data'!T2476,Lista!$P$2:$P$206,0),5)</f>
        <v>Geometrienheter</v>
      </c>
      <c r="X2476" s="214" t="s">
        <v>16772</v>
      </c>
    </row>
    <row r="2477" spans="1:24" x14ac:dyDescent="0.2">
      <c r="A2477" s="160">
        <v>9789152302484</v>
      </c>
      <c r="B2477" s="11" t="s">
        <v>390</v>
      </c>
      <c r="C2477" s="11" t="s">
        <v>276</v>
      </c>
      <c r="D2477" s="161" t="s">
        <v>439</v>
      </c>
      <c r="E2477" s="11"/>
      <c r="F2477" s="161" t="s">
        <v>403</v>
      </c>
      <c r="G2477" s="161" t="s">
        <v>267</v>
      </c>
      <c r="H2477" s="11" t="s">
        <v>259</v>
      </c>
      <c r="I2477" s="11">
        <v>3</v>
      </c>
      <c r="J2477" s="11" t="s">
        <v>31</v>
      </c>
      <c r="K2477" s="164" t="str">
        <f>INDEX(Lista!$H$10:$I$17,MATCH('Base data'!I2477,Lista!$H$10:$H$17,0),2)</f>
        <v>Grundkurs</v>
      </c>
      <c r="L2477" s="11" t="s">
        <v>12548</v>
      </c>
      <c r="M2477" s="11" t="str">
        <f t="shared" si="125"/>
        <v>x9x_x9_9x_L_3a</v>
      </c>
      <c r="N2477" s="11" t="str">
        <f t="shared" si="124"/>
        <v>9789152302484-x9x-x9_9x-L-3a</v>
      </c>
      <c r="O2477" s="78" t="s">
        <v>284</v>
      </c>
      <c r="P2477" s="39"/>
      <c r="Q2477" s="55" t="str">
        <f>INDEX(Freelancer!$A$1140:$J$2572,MATCH('Base data'!M2477,Freelancer!$G$1140:$G$2572,0),9)</f>
        <v>Skriv som liter 150 cl</v>
      </c>
      <c r="R2477" s="161" t="str">
        <f>IF(INDEX(Freelancer!$A$1140:$J$2572,MATCH('Base data'!M2477,Freelancer!$G$1140:$G$2572,0),10)=0,"",INDEX(Freelancer!$A$1140:$J$2572,MATCH('Base data'!M2477,Freelancer!$G$1140:$G$2572,0),10))</f>
        <v/>
      </c>
      <c r="S2477" s="78" t="s">
        <v>16708</v>
      </c>
      <c r="T2477" s="78" t="str">
        <f t="shared" si="123"/>
        <v>y1_15y</v>
      </c>
      <c r="U2477" s="78" t="str">
        <f>INDEX(Lista!$O$2:$S$206,MATCH('Base data'!T2477,Lista!$P$2:$P$206,0),3)</f>
        <v>Räkneregler</v>
      </c>
      <c r="V2477" s="78" t="str">
        <f>INDEX(Lista!$O$2:$S$206,MATCH('Base data'!T2477,Lista!$P$2:$P$206,0),4)</f>
        <v>T_1_15</v>
      </c>
      <c r="W2477" s="78" t="str">
        <f>INDEX(Lista!$O$2:$S$206,MATCH('Base data'!T2477,Lista!$P$2:$P$206,0),5)</f>
        <v>Räkneregler</v>
      </c>
      <c r="X2477" s="214" t="s">
        <v>16772</v>
      </c>
    </row>
    <row r="2478" spans="1:24" x14ac:dyDescent="0.2">
      <c r="A2478" s="160">
        <v>9789152302484</v>
      </c>
      <c r="B2478" s="11" t="s">
        <v>390</v>
      </c>
      <c r="C2478" s="11" t="s">
        <v>276</v>
      </c>
      <c r="D2478" s="161" t="s">
        <v>439</v>
      </c>
      <c r="E2478" s="11"/>
      <c r="F2478" s="161" t="s">
        <v>403</v>
      </c>
      <c r="G2478" s="161" t="s">
        <v>267</v>
      </c>
      <c r="H2478" s="11" t="s">
        <v>259</v>
      </c>
      <c r="I2478" s="11">
        <v>3</v>
      </c>
      <c r="J2478" s="11" t="s">
        <v>34</v>
      </c>
      <c r="K2478" s="164" t="str">
        <f>INDEX(Lista!$H$10:$I$17,MATCH('Base data'!I2478,Lista!$H$10:$H$17,0),2)</f>
        <v>Grundkurs</v>
      </c>
      <c r="L2478" s="11" t="s">
        <v>12548</v>
      </c>
      <c r="M2478" s="11" t="str">
        <f t="shared" si="125"/>
        <v>x9x_x9_9x_L_3b</v>
      </c>
      <c r="N2478" s="11" t="str">
        <f t="shared" si="124"/>
        <v>9789152302484-x9x-x9_9x-L-3b</v>
      </c>
      <c r="O2478" s="78" t="s">
        <v>1256</v>
      </c>
      <c r="P2478" s="39"/>
      <c r="Q2478" s="55" t="str">
        <f>INDEX(Freelancer!$A$1140:$J$2572,MATCH('Base data'!M2478,Freelancer!$G$1140:$G$2572,0),9)</f>
        <v>Skriv som liter 5 dl</v>
      </c>
      <c r="R2478" s="161" t="str">
        <f>IF(INDEX(Freelancer!$A$1140:$J$2572,MATCH('Base data'!M2478,Freelancer!$G$1140:$G$2572,0),10)=0,"",INDEX(Freelancer!$A$1140:$J$2572,MATCH('Base data'!M2478,Freelancer!$G$1140:$G$2572,0),10))</f>
        <v/>
      </c>
      <c r="S2478" s="78" t="s">
        <v>16597</v>
      </c>
      <c r="T2478" s="78" t="str">
        <f t="shared" si="123"/>
        <v>y1_17_9y</v>
      </c>
      <c r="U2478" s="78" t="str">
        <f>INDEX(Lista!$O$2:$S$206,MATCH('Base data'!T2478,Lista!$P$2:$P$206,0),3)</f>
        <v>Tal - Reella tal</v>
      </c>
      <c r="V2478" s="78" t="str">
        <f>INDEX(Lista!$O$2:$S$206,MATCH('Base data'!T2478,Lista!$P$2:$P$206,0),4)</f>
        <v>T_1_17</v>
      </c>
      <c r="W2478" s="78" t="str">
        <f>INDEX(Lista!$O$2:$S$206,MATCH('Base data'!T2478,Lista!$P$2:$P$206,0),5)</f>
        <v>Tal</v>
      </c>
      <c r="X2478" s="214" t="s">
        <v>16772</v>
      </c>
    </row>
    <row r="2479" spans="1:24" x14ac:dyDescent="0.2">
      <c r="A2479" s="160">
        <v>9789152302484</v>
      </c>
      <c r="B2479" s="11" t="s">
        <v>390</v>
      </c>
      <c r="C2479" s="11" t="s">
        <v>276</v>
      </c>
      <c r="D2479" s="161" t="s">
        <v>439</v>
      </c>
      <c r="E2479" s="11"/>
      <c r="F2479" s="161" t="s">
        <v>403</v>
      </c>
      <c r="G2479" s="161" t="s">
        <v>267</v>
      </c>
      <c r="H2479" s="11" t="s">
        <v>259</v>
      </c>
      <c r="I2479" s="11">
        <v>3</v>
      </c>
      <c r="J2479" s="11" t="s">
        <v>40</v>
      </c>
      <c r="K2479" s="164" t="str">
        <f>INDEX(Lista!$H$10:$I$17,MATCH('Base data'!I2479,Lista!$H$10:$H$17,0),2)</f>
        <v>Grundkurs</v>
      </c>
      <c r="L2479" s="11" t="s">
        <v>12548</v>
      </c>
      <c r="M2479" s="11" t="str">
        <f t="shared" si="125"/>
        <v>x9x_x9_9x_L_3c</v>
      </c>
      <c r="N2479" s="11" t="str">
        <f t="shared" si="124"/>
        <v>9789152302484-x9x-x9_9x-L-3c</v>
      </c>
      <c r="O2479" s="78" t="s">
        <v>281</v>
      </c>
      <c r="P2479" s="39"/>
      <c r="Q2479" s="55" t="str">
        <f>INDEX(Freelancer!$A$1140:$J$2572,MATCH('Base data'!M2479,Freelancer!$G$1140:$G$2572,0),9)</f>
        <v>Skriv som liter 750 ml</v>
      </c>
      <c r="R2479" s="161" t="str">
        <f>IF(INDEX(Freelancer!$A$1140:$J$2572,MATCH('Base data'!M2479,Freelancer!$G$1140:$G$2572,0),10)=0,"",INDEX(Freelancer!$A$1140:$J$2572,MATCH('Base data'!M2479,Freelancer!$G$1140:$G$2572,0),10))</f>
        <v/>
      </c>
      <c r="S2479" s="78" t="s">
        <v>16646</v>
      </c>
      <c r="T2479" s="78" t="str">
        <f t="shared" si="123"/>
        <v>y1_17_3y</v>
      </c>
      <c r="U2479" s="78" t="str">
        <f>INDEX(Lista!$O$2:$S$206,MATCH('Base data'!T2479,Lista!$P$2:$P$206,0),3)</f>
        <v>Tal - Motsatta tal</v>
      </c>
      <c r="V2479" s="78" t="str">
        <f>INDEX(Lista!$O$2:$S$206,MATCH('Base data'!T2479,Lista!$P$2:$P$206,0),4)</f>
        <v>T_1_17</v>
      </c>
      <c r="W2479" s="78" t="str">
        <f>INDEX(Lista!$O$2:$S$206,MATCH('Base data'!T2479,Lista!$P$2:$P$206,0),5)</f>
        <v>Tal</v>
      </c>
      <c r="X2479" s="214" t="s">
        <v>16772</v>
      </c>
    </row>
    <row r="2480" spans="1:24" x14ac:dyDescent="0.2">
      <c r="A2480" s="160">
        <v>9789152302484</v>
      </c>
      <c r="B2480" s="11" t="s">
        <v>390</v>
      </c>
      <c r="C2480" s="11" t="s">
        <v>276</v>
      </c>
      <c r="D2480" s="161" t="s">
        <v>439</v>
      </c>
      <c r="E2480" s="11"/>
      <c r="F2480" s="161" t="s">
        <v>403</v>
      </c>
      <c r="G2480" s="161" t="s">
        <v>267</v>
      </c>
      <c r="H2480" s="11" t="s">
        <v>259</v>
      </c>
      <c r="I2480" s="11">
        <v>4</v>
      </c>
      <c r="J2480" s="11"/>
      <c r="K2480" s="164" t="str">
        <f>INDEX(Lista!$H$10:$I$17,MATCH('Base data'!I2480,Lista!$H$10:$H$17,0),2)</f>
        <v>Grundkurs</v>
      </c>
      <c r="L2480" s="11" t="s">
        <v>17333</v>
      </c>
      <c r="M2480" s="11" t="str">
        <f t="shared" si="125"/>
        <v>x9x_x9_9x_L_4</v>
      </c>
      <c r="N2480" s="11" t="str">
        <f t="shared" si="124"/>
        <v>9789152302484-x9x-x9_9x-L-4</v>
      </c>
      <c r="O2480" s="78" t="s">
        <v>283</v>
      </c>
      <c r="P2480" s="39"/>
      <c r="Q2480" s="55" t="str">
        <f>INDEX(Freelancer!$A$1140:$J$2572,MATCH('Base data'!M2480,Freelancer!$G$1140:$G$2572,0),9)</f>
        <v>Beräkna arean av sidan på huset.</v>
      </c>
      <c r="R2480" s="161" t="str">
        <f>IF(INDEX(Freelancer!$A$1140:$J$2572,MATCH('Base data'!M2480,Freelancer!$G$1140:$G$2572,0),10)=0,"",INDEX(Freelancer!$A$1140:$J$2572,MATCH('Base data'!M2480,Freelancer!$G$1140:$G$2572,0),10))</f>
        <v>MD9_246_2</v>
      </c>
      <c r="S2480" s="78" t="s">
        <v>8357</v>
      </c>
      <c r="T2480" s="78" t="str">
        <f t="shared" si="123"/>
        <v>y2_19_6y</v>
      </c>
      <c r="U2480" s="78" t="str">
        <f>INDEX(Lista!$O$2:$S$206,MATCH('Base data'!T2480,Lista!$P$2:$P$206,0),3)</f>
        <v>Procent - Lån &amp; ränta</v>
      </c>
      <c r="V2480" s="78" t="str">
        <f>INDEX(Lista!$O$2:$S$206,MATCH('Base data'!T2480,Lista!$P$2:$P$206,0),4)</f>
        <v>SF_2_19</v>
      </c>
      <c r="W2480" s="78" t="str">
        <f>INDEX(Lista!$O$2:$S$206,MATCH('Base data'!T2480,Lista!$P$2:$P$206,0),5)</f>
        <v>Procent</v>
      </c>
      <c r="X2480" s="214" t="s">
        <v>16772</v>
      </c>
    </row>
    <row r="2481" spans="1:24" x14ac:dyDescent="0.2">
      <c r="A2481" s="160">
        <v>9789152302484</v>
      </c>
      <c r="B2481" s="11" t="s">
        <v>390</v>
      </c>
      <c r="C2481" s="11" t="s">
        <v>276</v>
      </c>
      <c r="D2481" s="161" t="s">
        <v>439</v>
      </c>
      <c r="E2481" s="11"/>
      <c r="F2481" s="161" t="s">
        <v>403</v>
      </c>
      <c r="G2481" s="161" t="s">
        <v>267</v>
      </c>
      <c r="H2481" s="11" t="s">
        <v>259</v>
      </c>
      <c r="I2481" s="11">
        <v>5</v>
      </c>
      <c r="J2481" s="11" t="s">
        <v>31</v>
      </c>
      <c r="K2481" s="164" t="str">
        <f>INDEX(Lista!$H$10:$I$17,MATCH('Base data'!I2481,Lista!$H$10:$H$17,0),2)</f>
        <v>Grundkurs</v>
      </c>
      <c r="L2481" s="11" t="s">
        <v>12548</v>
      </c>
      <c r="M2481" s="11" t="str">
        <f t="shared" si="125"/>
        <v>x9x_x9_9x_L_5a</v>
      </c>
      <c r="N2481" s="11" t="str">
        <f t="shared" si="124"/>
        <v>9789152302484-x9x-x9_9x-L-5a</v>
      </c>
      <c r="O2481" s="78" t="s">
        <v>443</v>
      </c>
      <c r="P2481" s="39"/>
      <c r="Q2481" s="55" t="str">
        <f>INDEX(Freelancer!$A$1140:$J$2572,MATCH('Base data'!M2481,Freelancer!$G$1140:$G$2572,0),9)</f>
        <v>En cirkel har diametern 8 cm. Beräkna cirkelns omkrets</v>
      </c>
      <c r="R2481" s="161" t="str">
        <f>IF(INDEX(Freelancer!$A$1140:$J$2572,MATCH('Base data'!M2481,Freelancer!$G$1140:$G$2572,0),10)=0,"",INDEX(Freelancer!$A$1140:$J$2572,MATCH('Base data'!M2481,Freelancer!$G$1140:$G$2572,0),10))</f>
        <v/>
      </c>
      <c r="S2481" s="78" t="s">
        <v>8352</v>
      </c>
      <c r="T2481" s="78" t="str">
        <f t="shared" si="123"/>
        <v>y1_16y</v>
      </c>
      <c r="U2481" s="78" t="str">
        <f>INDEX(Lista!$O$2:$S$206,MATCH('Base data'!T2481,Lista!$P$2:$P$206,0),3)</f>
        <v>Räta linjen</v>
      </c>
      <c r="V2481" s="78" t="str">
        <f>INDEX(Lista!$O$2:$S$206,MATCH('Base data'!T2481,Lista!$P$2:$P$206,0),4)</f>
        <v>T_1_16</v>
      </c>
      <c r="W2481" s="78" t="str">
        <f>INDEX(Lista!$O$2:$S$206,MATCH('Base data'!T2481,Lista!$P$2:$P$206,0),5)</f>
        <v>Räta linjen</v>
      </c>
      <c r="X2481" s="214" t="s">
        <v>16772</v>
      </c>
    </row>
    <row r="2482" spans="1:24" x14ac:dyDescent="0.2">
      <c r="A2482" s="160">
        <v>9789152302484</v>
      </c>
      <c r="B2482" s="11" t="s">
        <v>390</v>
      </c>
      <c r="C2482" s="11" t="s">
        <v>276</v>
      </c>
      <c r="D2482" s="161" t="s">
        <v>439</v>
      </c>
      <c r="E2482" s="11"/>
      <c r="F2482" s="161" t="s">
        <v>403</v>
      </c>
      <c r="G2482" s="161" t="s">
        <v>267</v>
      </c>
      <c r="H2482" s="11" t="s">
        <v>259</v>
      </c>
      <c r="I2482" s="11">
        <v>5</v>
      </c>
      <c r="J2482" s="11" t="s">
        <v>34</v>
      </c>
      <c r="K2482" s="164" t="str">
        <f>INDEX(Lista!$H$10:$I$17,MATCH('Base data'!I2482,Lista!$H$10:$H$17,0),2)</f>
        <v>Grundkurs</v>
      </c>
      <c r="L2482" s="11" t="s">
        <v>12548</v>
      </c>
      <c r="M2482" s="11" t="str">
        <f t="shared" si="125"/>
        <v>x9x_x9_9x_L_5b</v>
      </c>
      <c r="N2482" s="11" t="str">
        <f t="shared" si="124"/>
        <v>9789152302484-x9x-x9_9x-L-5b</v>
      </c>
      <c r="O2482" s="78" t="s">
        <v>1059</v>
      </c>
      <c r="P2482" s="39"/>
      <c r="Q2482" s="55" t="str">
        <f>INDEX(Freelancer!$A$1140:$J$2572,MATCH('Base data'!M2482,Freelancer!$G$1140:$G$2572,0),9)</f>
        <v>En cirkel har diametern 8 cm. Beräkna cirkelns area</v>
      </c>
      <c r="R2482" s="161" t="str">
        <f>IF(INDEX(Freelancer!$A$1140:$J$2572,MATCH('Base data'!M2482,Freelancer!$G$1140:$G$2572,0),10)=0,"",INDEX(Freelancer!$A$1140:$J$2572,MATCH('Base data'!M2482,Freelancer!$G$1140:$G$2572,0),10))</f>
        <v/>
      </c>
      <c r="S2482" s="78" t="s">
        <v>16588</v>
      </c>
      <c r="T2482" s="78" t="str">
        <f t="shared" si="123"/>
        <v>y2_19_3y</v>
      </c>
      <c r="U2482" s="78" t="str">
        <f>INDEX(Lista!$O$2:$S$206,MATCH('Base data'!T2482,Lista!$P$2:$P$206,0),3)</f>
        <v>Procent - Företagsekonomi/budgetering</v>
      </c>
      <c r="V2482" s="78" t="str">
        <f>INDEX(Lista!$O$2:$S$206,MATCH('Base data'!T2482,Lista!$P$2:$P$206,0),4)</f>
        <v>SF_2_19</v>
      </c>
      <c r="W2482" s="78" t="str">
        <f>INDEX(Lista!$O$2:$S$206,MATCH('Base data'!T2482,Lista!$P$2:$P$206,0),5)</f>
        <v>Procent</v>
      </c>
      <c r="X2482" s="214" t="s">
        <v>16772</v>
      </c>
    </row>
    <row r="2483" spans="1:24" x14ac:dyDescent="0.2">
      <c r="A2483" s="160">
        <v>9789152302484</v>
      </c>
      <c r="B2483" s="11" t="s">
        <v>390</v>
      </c>
      <c r="C2483" s="11" t="s">
        <v>276</v>
      </c>
      <c r="D2483" s="161" t="s">
        <v>439</v>
      </c>
      <c r="E2483" s="11"/>
      <c r="F2483" s="161" t="s">
        <v>403</v>
      </c>
      <c r="G2483" s="161" t="s">
        <v>267</v>
      </c>
      <c r="H2483" s="11" t="s">
        <v>259</v>
      </c>
      <c r="I2483" s="11">
        <v>6</v>
      </c>
      <c r="J2483" s="11" t="s">
        <v>31</v>
      </c>
      <c r="K2483" s="164" t="str">
        <f>INDEX(Lista!$H$10:$I$17,MATCH('Base data'!I2483,Lista!$H$10:$H$17,0),2)</f>
        <v>Grundkurs</v>
      </c>
      <c r="L2483" s="11" t="s">
        <v>17333</v>
      </c>
      <c r="M2483" s="11" t="str">
        <f t="shared" si="125"/>
        <v>x9x_x9_9x_L_6a</v>
      </c>
      <c r="N2483" s="11" t="str">
        <f t="shared" si="124"/>
        <v>9789152302484-x9x-x9_9x-L-6a</v>
      </c>
      <c r="O2483" s="78" t="s">
        <v>448</v>
      </c>
      <c r="P2483" s="39"/>
      <c r="Q2483" s="55" t="str">
        <f>INDEX(Freelancer!$A$1140:$J$2572,MATCH('Base data'!M2483,Freelancer!$G$1140:$G$2572,0),9)</f>
        <v>A, B och C är kvadrater. Kvadraten A har arean 4,0 m2 och kvadraten B har arean 16 m2. Bestäm arean av kvadraten C.</v>
      </c>
      <c r="R2483" s="161" t="str">
        <f>IF(INDEX(Freelancer!$A$1140:$J$2572,MATCH('Base data'!M2483,Freelancer!$G$1140:$G$2572,0),10)=0,"",INDEX(Freelancer!$A$1140:$J$2572,MATCH('Base data'!M2483,Freelancer!$G$1140:$G$2572,0),10))</f>
        <v>MD9_246_3</v>
      </c>
      <c r="S2483" s="78" t="s">
        <v>16707</v>
      </c>
      <c r="T2483" s="78" t="str">
        <f t="shared" si="123"/>
        <v>y2_19_4y</v>
      </c>
      <c r="U2483" s="78" t="str">
        <f>INDEX(Lista!$O$2:$S$206,MATCH('Base data'!T2483,Lista!$P$2:$P$206,0),3)</f>
        <v>Procent - Index</v>
      </c>
      <c r="V2483" s="78" t="str">
        <f>INDEX(Lista!$O$2:$S$206,MATCH('Base data'!T2483,Lista!$P$2:$P$206,0),4)</f>
        <v>SF_2_19</v>
      </c>
      <c r="W2483" s="78" t="str">
        <f>INDEX(Lista!$O$2:$S$206,MATCH('Base data'!T2483,Lista!$P$2:$P$206,0),5)</f>
        <v>Procent</v>
      </c>
      <c r="X2483" s="214" t="s">
        <v>16772</v>
      </c>
    </row>
    <row r="2484" spans="1:24" x14ac:dyDescent="0.2">
      <c r="A2484" s="160">
        <v>9789152302484</v>
      </c>
      <c r="B2484" s="11" t="s">
        <v>390</v>
      </c>
      <c r="C2484" s="11" t="s">
        <v>276</v>
      </c>
      <c r="D2484" s="161" t="s">
        <v>439</v>
      </c>
      <c r="E2484" s="11"/>
      <c r="F2484" s="161" t="s">
        <v>403</v>
      </c>
      <c r="G2484" s="161" t="s">
        <v>267</v>
      </c>
      <c r="H2484" s="11" t="s">
        <v>259</v>
      </c>
      <c r="I2484" s="11">
        <v>6</v>
      </c>
      <c r="J2484" s="11" t="s">
        <v>34</v>
      </c>
      <c r="K2484" s="164" t="str">
        <f>INDEX(Lista!$H$10:$I$17,MATCH('Base data'!I2484,Lista!$H$10:$H$17,0),2)</f>
        <v>Grundkurs</v>
      </c>
      <c r="L2484" s="11" t="s">
        <v>17333</v>
      </c>
      <c r="M2484" s="11" t="str">
        <f t="shared" si="125"/>
        <v>x9x_x9_9x_L_6b</v>
      </c>
      <c r="N2484" s="11" t="str">
        <f t="shared" si="124"/>
        <v>9789152302484-x9x-x9_9x-L-6b</v>
      </c>
      <c r="O2484" s="78" t="s">
        <v>284</v>
      </c>
      <c r="P2484" s="39"/>
      <c r="Q2484" s="55" t="str">
        <f>INDEX(Freelancer!$A$1140:$J$2572,MATCH('Base data'!M2484,Freelancer!$G$1140:$G$2572,0),9)</f>
        <v>A, B och C är kvadrater. Kvadraten A har arean 4,0 m2 och kvadraten B har arean 16 m2. Bestäm hela figurens omkrets.</v>
      </c>
      <c r="R2484" s="161" t="str">
        <f>IF(INDEX(Freelancer!$A$1140:$J$2572,MATCH('Base data'!M2484,Freelancer!$G$1140:$G$2572,0),10)=0,"",INDEX(Freelancer!$A$1140:$J$2572,MATCH('Base data'!M2484,Freelancer!$G$1140:$G$2572,0),10))</f>
        <v>MD9_246_3</v>
      </c>
      <c r="S2484" s="78" t="s">
        <v>8322</v>
      </c>
      <c r="T2484" s="78" t="str">
        <f t="shared" si="123"/>
        <v>y2_19_2y</v>
      </c>
      <c r="U2484" s="78" t="str">
        <f>INDEX(Lista!$O$2:$S$206,MATCH('Base data'!T2484,Lista!$P$2:$P$206,0),3)</f>
        <v>Procent - Delar av det hela</v>
      </c>
      <c r="V2484" s="78" t="str">
        <f>INDEX(Lista!$O$2:$S$206,MATCH('Base data'!T2484,Lista!$P$2:$P$206,0),4)</f>
        <v>SF_2_19</v>
      </c>
      <c r="W2484" s="78" t="str">
        <f>INDEX(Lista!$O$2:$S$206,MATCH('Base data'!T2484,Lista!$P$2:$P$206,0),5)</f>
        <v>Procent</v>
      </c>
      <c r="X2484" s="214" t="s">
        <v>16772</v>
      </c>
    </row>
    <row r="2485" spans="1:24" x14ac:dyDescent="0.2">
      <c r="A2485" s="160">
        <v>9789152302484</v>
      </c>
      <c r="B2485" s="11" t="s">
        <v>390</v>
      </c>
      <c r="C2485" s="11" t="s">
        <v>276</v>
      </c>
      <c r="D2485" s="161" t="s">
        <v>439</v>
      </c>
      <c r="E2485" s="11"/>
      <c r="F2485" s="161" t="s">
        <v>403</v>
      </c>
      <c r="G2485" s="161" t="s">
        <v>267</v>
      </c>
      <c r="H2485" s="11" t="s">
        <v>259</v>
      </c>
      <c r="I2485" s="11">
        <v>6</v>
      </c>
      <c r="J2485" s="11" t="s">
        <v>40</v>
      </c>
      <c r="K2485" s="164" t="str">
        <f>INDEX(Lista!$H$10:$I$17,MATCH('Base data'!I2485,Lista!$H$10:$H$17,0),2)</f>
        <v>Grundkurs</v>
      </c>
      <c r="L2485" s="11" t="s">
        <v>17333</v>
      </c>
      <c r="M2485" s="11" t="str">
        <f t="shared" si="125"/>
        <v>x9x_x9_9x_L_6c</v>
      </c>
      <c r="N2485" s="11" t="str">
        <f t="shared" si="124"/>
        <v>9789152302484-x9x-x9_9x-L-6c</v>
      </c>
      <c r="O2485" s="78" t="s">
        <v>1256</v>
      </c>
      <c r="P2485" s="39"/>
      <c r="Q2485" s="55" t="str">
        <f>INDEX(Freelancer!$A$1140:$J$2572,MATCH('Base data'!M2485,Freelancer!$G$1140:$G$2572,0),9)</f>
        <v>A, B och C är kvadrater. Kvadraten A har arean 4,0 m2 och kvadraten B har arean 16 m2. I vilken skala är figuren ritad?</v>
      </c>
      <c r="R2485" s="161" t="str">
        <f>IF(INDEX(Freelancer!$A$1140:$J$2572,MATCH('Base data'!M2485,Freelancer!$G$1140:$G$2572,0),10)=0,"",INDEX(Freelancer!$A$1140:$J$2572,MATCH('Base data'!M2485,Freelancer!$G$1140:$G$2572,0),10))</f>
        <v>MD9_246_3</v>
      </c>
      <c r="S2485" s="78" t="s">
        <v>8323</v>
      </c>
      <c r="T2485" s="78" t="str">
        <f t="shared" si="123"/>
        <v>y1_18_3y</v>
      </c>
      <c r="U2485" s="78" t="str">
        <f>INDEX(Lista!$O$2:$S$206,MATCH('Base data'!T2485,Lista!$P$2:$P$206,0),3)</f>
        <v>Talformer - Potensform</v>
      </c>
      <c r="V2485" s="78" t="str">
        <f>INDEX(Lista!$O$2:$S$206,MATCH('Base data'!T2485,Lista!$P$2:$P$206,0),4)</f>
        <v>T_1_18</v>
      </c>
      <c r="W2485" s="78" t="str">
        <f>INDEX(Lista!$O$2:$S$206,MATCH('Base data'!T2485,Lista!$P$2:$P$206,0),5)</f>
        <v>Talform</v>
      </c>
      <c r="X2485" s="214" t="s">
        <v>16772</v>
      </c>
    </row>
    <row r="2486" spans="1:24" x14ac:dyDescent="0.2">
      <c r="A2486" s="160">
        <v>9789152302484</v>
      </c>
      <c r="B2486" s="11" t="s">
        <v>390</v>
      </c>
      <c r="C2486" s="11" t="s">
        <v>276</v>
      </c>
      <c r="D2486" s="161" t="s">
        <v>439</v>
      </c>
      <c r="E2486" s="11"/>
      <c r="F2486" s="161" t="s">
        <v>403</v>
      </c>
      <c r="G2486" s="161" t="s">
        <v>267</v>
      </c>
      <c r="H2486" s="11" t="s">
        <v>259</v>
      </c>
      <c r="I2486" s="11">
        <v>7</v>
      </c>
      <c r="J2486" s="11"/>
      <c r="K2486" s="164" t="str">
        <f>INDEX(Lista!$H$10:$I$17,MATCH('Base data'!I2486,Lista!$H$10:$H$17,0),2)</f>
        <v>Grundkurs</v>
      </c>
      <c r="L2486" s="11" t="s">
        <v>12548</v>
      </c>
      <c r="M2486" s="11" t="str">
        <f t="shared" si="125"/>
        <v>x9x_x9_9x_L_7</v>
      </c>
      <c r="N2486" s="11" t="str">
        <f t="shared" si="124"/>
        <v>9789152302484-x9x-x9_9x-L-7</v>
      </c>
      <c r="O2486" s="78" t="s">
        <v>281</v>
      </c>
      <c r="P2486" s="39"/>
      <c r="Q2486" s="55" t="str">
        <f>INDEX(Freelancer!$A$1140:$J$2572,MATCH('Base data'!M2486,Freelancer!$G$1140:$G$2572,0),9)</f>
        <v>Vilka prefix har följande förkortningar och vilka tal står de för?</v>
      </c>
      <c r="R2486" s="161" t="str">
        <f>IF(INDEX(Freelancer!$A$1140:$J$2572,MATCH('Base data'!M2486,Freelancer!$G$1140:$G$2572,0),10)=0,"",INDEX(Freelancer!$A$1140:$J$2572,MATCH('Base data'!M2486,Freelancer!$G$1140:$G$2572,0),10))</f>
        <v>MD9_246_4</v>
      </c>
      <c r="S2486" s="78" t="s">
        <v>16708</v>
      </c>
      <c r="T2486" s="78" t="str">
        <f t="shared" si="123"/>
        <v>y1_15y</v>
      </c>
      <c r="U2486" s="78" t="str">
        <f>INDEX(Lista!$O$2:$S$206,MATCH('Base data'!T2486,Lista!$P$2:$P$206,0),3)</f>
        <v>Räkneregler</v>
      </c>
      <c r="V2486" s="78" t="str">
        <f>INDEX(Lista!$O$2:$S$206,MATCH('Base data'!T2486,Lista!$P$2:$P$206,0),4)</f>
        <v>T_1_15</v>
      </c>
      <c r="W2486" s="78" t="str">
        <f>INDEX(Lista!$O$2:$S$206,MATCH('Base data'!T2486,Lista!$P$2:$P$206,0),5)</f>
        <v>Räkneregler</v>
      </c>
      <c r="X2486" s="214" t="s">
        <v>16772</v>
      </c>
    </row>
    <row r="2487" spans="1:24" x14ac:dyDescent="0.2">
      <c r="A2487" s="160">
        <v>9789152302484</v>
      </c>
      <c r="B2487" s="11" t="s">
        <v>390</v>
      </c>
      <c r="C2487" s="11" t="s">
        <v>276</v>
      </c>
      <c r="D2487" s="161" t="s">
        <v>439</v>
      </c>
      <c r="E2487" s="11"/>
      <c r="F2487" s="161" t="s">
        <v>403</v>
      </c>
      <c r="G2487" s="161" t="s">
        <v>267</v>
      </c>
      <c r="H2487" s="11" t="s">
        <v>259</v>
      </c>
      <c r="I2487" s="11">
        <v>8</v>
      </c>
      <c r="J2487" s="11" t="s">
        <v>31</v>
      </c>
      <c r="K2487" s="164" t="str">
        <f>INDEX(Lista!$H$10:$I$17,MATCH('Base data'!I2487,Lista!$H$10:$H$17,0),2)</f>
        <v>Röd kurs</v>
      </c>
      <c r="L2487" s="11" t="s">
        <v>12549</v>
      </c>
      <c r="M2487" s="11" t="str">
        <f t="shared" si="125"/>
        <v>x9x_x9_9x_L_8a</v>
      </c>
      <c r="N2487" s="11" t="str">
        <f t="shared" si="124"/>
        <v>9789152302484-x9x-x9_9x-L-8a</v>
      </c>
      <c r="O2487" s="78" t="s">
        <v>283</v>
      </c>
      <c r="P2487" s="39"/>
      <c r="Q2487" s="55" t="str">
        <f>INDEX(Freelancer!$A$1140:$J$2572,MATCH('Base data'!M2487,Freelancer!$G$1140:$G$2572,0),9)</f>
        <v>Skriv uttrycken utan parentes. $(2a + b)^2$</v>
      </c>
      <c r="R2487" s="161" t="str">
        <f>IF(INDEX(Freelancer!$A$1140:$J$2572,MATCH('Base data'!M2487,Freelancer!$G$1140:$G$2572,0),10)=0,"",INDEX(Freelancer!$A$1140:$J$2572,MATCH('Base data'!M2487,Freelancer!$G$1140:$G$2572,0),10))</f>
        <v/>
      </c>
      <c r="S2487" s="78" t="s">
        <v>8343</v>
      </c>
      <c r="T2487" s="78" t="str">
        <f t="shared" si="123"/>
        <v>y2_24_5y</v>
      </c>
      <c r="U2487" s="78" t="str">
        <f>INDEX(Lista!$O$2:$S$206,MATCH('Base data'!T2487,Lista!$P$2:$P$206,0),3)</f>
        <v>Variabler och uttryck - Värdet av ett uttryck</v>
      </c>
      <c r="V2487" s="78" t="str">
        <f>INDEX(Lista!$O$2:$S$206,MATCH('Base data'!T2487,Lista!$P$2:$P$206,0),4)</f>
        <v>SF_2_24</v>
      </c>
      <c r="W2487" s="78" t="str">
        <f>INDEX(Lista!$O$2:$S$206,MATCH('Base data'!T2487,Lista!$P$2:$P$206,0),5)</f>
        <v>Variabler och uttryck</v>
      </c>
      <c r="X2487" s="214" t="s">
        <v>16772</v>
      </c>
    </row>
    <row r="2488" spans="1:24" x14ac:dyDescent="0.2">
      <c r="A2488" s="160">
        <v>9789152302484</v>
      </c>
      <c r="B2488" s="11" t="s">
        <v>390</v>
      </c>
      <c r="C2488" s="11" t="s">
        <v>276</v>
      </c>
      <c r="D2488" s="161" t="s">
        <v>439</v>
      </c>
      <c r="E2488" s="11"/>
      <c r="F2488" s="161" t="s">
        <v>403</v>
      </c>
      <c r="G2488" s="161" t="s">
        <v>267</v>
      </c>
      <c r="H2488" s="11" t="s">
        <v>259</v>
      </c>
      <c r="I2488" s="11">
        <v>8</v>
      </c>
      <c r="J2488" s="11" t="s">
        <v>34</v>
      </c>
      <c r="K2488" s="164" t="str">
        <f>INDEX(Lista!$H$10:$I$17,MATCH('Base data'!I2488,Lista!$H$10:$H$17,0),2)</f>
        <v>Röd kurs</v>
      </c>
      <c r="L2488" s="11" t="s">
        <v>12549</v>
      </c>
      <c r="M2488" s="11" t="str">
        <f t="shared" si="125"/>
        <v>x9x_x9_9x_L_8b</v>
      </c>
      <c r="N2488" s="11" t="str">
        <f t="shared" si="124"/>
        <v>9789152302484-x9x-x9_9x-L-8b</v>
      </c>
      <c r="O2488" s="78" t="s">
        <v>443</v>
      </c>
      <c r="P2488" s="39"/>
      <c r="Q2488" s="55" t="str">
        <f>INDEX(Freelancer!$A$1140:$J$2572,MATCH('Base data'!M2488,Freelancer!$G$1140:$G$2572,0),9)</f>
        <v>Skriv uttrycken utan parentes. $(x + 5)(x - 5)$</v>
      </c>
      <c r="R2488" s="161" t="str">
        <f>IF(INDEX(Freelancer!$A$1140:$J$2572,MATCH('Base data'!M2488,Freelancer!$G$1140:$G$2572,0),10)=0,"",INDEX(Freelancer!$A$1140:$J$2572,MATCH('Base data'!M2488,Freelancer!$G$1140:$G$2572,0),10))</f>
        <v/>
      </c>
      <c r="S2488" s="78" t="s">
        <v>8334</v>
      </c>
      <c r="T2488" s="78" t="str">
        <f t="shared" si="123"/>
        <v>y4_6_2y</v>
      </c>
      <c r="U2488" s="78" t="str">
        <f>INDEX(Lista!$O$2:$S$206,MATCH('Base data'!T2488,Lista!$P$2:$P$206,0),3)</f>
        <v>Geometrienheter - Volym</v>
      </c>
      <c r="V2488" s="78" t="str">
        <f>INDEX(Lista!$O$2:$S$206,MATCH('Base data'!T2488,Lista!$P$2:$P$206,0),4)</f>
        <v>G_4_6</v>
      </c>
      <c r="W2488" s="78" t="str">
        <f>INDEX(Lista!$O$2:$S$206,MATCH('Base data'!T2488,Lista!$P$2:$P$206,0),5)</f>
        <v>Geometrienheter</v>
      </c>
      <c r="X2488" s="214" t="s">
        <v>16772</v>
      </c>
    </row>
    <row r="2489" spans="1:24" x14ac:dyDescent="0.2">
      <c r="A2489" s="160">
        <v>9789152302484</v>
      </c>
      <c r="B2489" s="11" t="s">
        <v>390</v>
      </c>
      <c r="C2489" s="11" t="s">
        <v>276</v>
      </c>
      <c r="D2489" s="161" t="s">
        <v>439</v>
      </c>
      <c r="E2489" s="11"/>
      <c r="F2489" s="161" t="s">
        <v>403</v>
      </c>
      <c r="G2489" s="161" t="s">
        <v>267</v>
      </c>
      <c r="H2489" s="11" t="s">
        <v>259</v>
      </c>
      <c r="I2489" s="11">
        <v>8</v>
      </c>
      <c r="J2489" s="11" t="s">
        <v>40</v>
      </c>
      <c r="K2489" s="164" t="str">
        <f>INDEX(Lista!$H$10:$I$17,MATCH('Base data'!I2489,Lista!$H$10:$H$17,0),2)</f>
        <v>Röd kurs</v>
      </c>
      <c r="L2489" s="11" t="s">
        <v>12549</v>
      </c>
      <c r="M2489" s="11" t="str">
        <f t="shared" si="125"/>
        <v>x9x_x9_9x_L_8c</v>
      </c>
      <c r="N2489" s="11" t="str">
        <f t="shared" si="124"/>
        <v>9789152302484-x9x-x9_9x-L-8c</v>
      </c>
      <c r="O2489" s="78" t="s">
        <v>1059</v>
      </c>
      <c r="P2489" s="39"/>
      <c r="Q2489" s="55" t="str">
        <f>INDEX(Freelancer!$A$1140:$J$2572,MATCH('Base data'!M2489,Freelancer!$G$1140:$G$2572,0),9)</f>
        <v>Skriv uttrycken utan parentes. $3(x + 4) - (x + 3)^2 + (x + 8)(x - 8)$</v>
      </c>
      <c r="R2489" s="161" t="str">
        <f>IF(INDEX(Freelancer!$A$1140:$J$2572,MATCH('Base data'!M2489,Freelancer!$G$1140:$G$2572,0),10)=0,"",INDEX(Freelancer!$A$1140:$J$2572,MATCH('Base data'!M2489,Freelancer!$G$1140:$G$2572,0),10))</f>
        <v/>
      </c>
      <c r="S2489" s="78" t="s">
        <v>16670</v>
      </c>
      <c r="T2489" s="78" t="str">
        <f t="shared" si="123"/>
        <v>y1_19_1y</v>
      </c>
      <c r="U2489" s="78" t="str">
        <f>INDEX(Lista!$O$2:$S$206,MATCH('Base data'!T2489,Lista!$P$2:$P$206,0),3)</f>
        <v>Talsystem - Det romerska talsystemet</v>
      </c>
      <c r="V2489" s="78" t="str">
        <f>INDEX(Lista!$O$2:$S$206,MATCH('Base data'!T2489,Lista!$P$2:$P$206,0),4)</f>
        <v>T_1_19</v>
      </c>
      <c r="W2489" s="78" t="str">
        <f>INDEX(Lista!$O$2:$S$206,MATCH('Base data'!T2489,Lista!$P$2:$P$206,0),5)</f>
        <v>Talsystem</v>
      </c>
      <c r="X2489" s="214" t="s">
        <v>16772</v>
      </c>
    </row>
    <row r="2490" spans="1:24" x14ac:dyDescent="0.2">
      <c r="A2490" s="160">
        <v>9789152302484</v>
      </c>
      <c r="B2490" s="11" t="s">
        <v>390</v>
      </c>
      <c r="C2490" s="11" t="s">
        <v>276</v>
      </c>
      <c r="D2490" s="161" t="s">
        <v>439</v>
      </c>
      <c r="E2490" s="11"/>
      <c r="F2490" s="161" t="s">
        <v>404</v>
      </c>
      <c r="G2490" s="161" t="s">
        <v>268</v>
      </c>
      <c r="H2490" s="11" t="s">
        <v>259</v>
      </c>
      <c r="I2490" s="11">
        <v>1</v>
      </c>
      <c r="J2490" s="11" t="s">
        <v>31</v>
      </c>
      <c r="K2490" s="164" t="str">
        <f>INDEX(Lista!$H$10:$I$17,MATCH('Base data'!I2490,Lista!$H$10:$H$17,0),2)</f>
        <v>Blå kurs</v>
      </c>
      <c r="L2490" s="11" t="s">
        <v>12548</v>
      </c>
      <c r="M2490" s="11" t="str">
        <f t="shared" si="125"/>
        <v>x9x_x9_10x_L_1a</v>
      </c>
      <c r="N2490" s="11" t="str">
        <f t="shared" si="124"/>
        <v>9789152302484-x9x-x9_10x-L-1a</v>
      </c>
      <c r="O2490" s="78" t="s">
        <v>448</v>
      </c>
      <c r="P2490" s="39"/>
      <c r="Q2490" s="55" t="str">
        <f>INDEX(Freelancer!$A$1140:$J$2572,MATCH('Base data'!M2490,Freelancer!$G$1140:$G$2572,0),9)</f>
        <v>Beräkna utan räknare $\displaystyle \frac{56}{10}$</v>
      </c>
      <c r="R2490" s="161" t="str">
        <f>IF(INDEX(Freelancer!$A$1140:$J$2572,MATCH('Base data'!M2490,Freelancer!$G$1140:$G$2572,0),10)=0,"",INDEX(Freelancer!$A$1140:$J$2572,MATCH('Base data'!M2490,Freelancer!$G$1140:$G$2572,0),10))</f>
        <v/>
      </c>
      <c r="S2490" s="78" t="s">
        <v>16692</v>
      </c>
      <c r="T2490" s="78" t="str">
        <f t="shared" si="123"/>
        <v>y4_1y</v>
      </c>
      <c r="U2490" s="78" t="str">
        <f>INDEX(Lista!$O$2:$S$206,MATCH('Base data'!T2490,Lista!$P$2:$P$206,0),3)</f>
        <v>Analytisk geometri</v>
      </c>
      <c r="V2490" s="78" t="str">
        <f>INDEX(Lista!$O$2:$S$206,MATCH('Base data'!T2490,Lista!$P$2:$P$206,0),4)</f>
        <v>G_4_1</v>
      </c>
      <c r="W2490" s="78" t="str">
        <f>INDEX(Lista!$O$2:$S$206,MATCH('Base data'!T2490,Lista!$P$2:$P$206,0),5)</f>
        <v>Analytisk geometri</v>
      </c>
      <c r="X2490" s="214" t="s">
        <v>16772</v>
      </c>
    </row>
    <row r="2491" spans="1:24" x14ac:dyDescent="0.2">
      <c r="A2491" s="160">
        <v>9789152302484</v>
      </c>
      <c r="B2491" s="11" t="s">
        <v>390</v>
      </c>
      <c r="C2491" s="11" t="s">
        <v>276</v>
      </c>
      <c r="D2491" s="161" t="s">
        <v>439</v>
      </c>
      <c r="E2491" s="11"/>
      <c r="F2491" s="161" t="s">
        <v>404</v>
      </c>
      <c r="G2491" s="161" t="s">
        <v>268</v>
      </c>
      <c r="H2491" s="11" t="s">
        <v>259</v>
      </c>
      <c r="I2491" s="11">
        <v>1</v>
      </c>
      <c r="J2491" s="11" t="s">
        <v>34</v>
      </c>
      <c r="K2491" s="164" t="str">
        <f>INDEX(Lista!$H$10:$I$17,MATCH('Base data'!I2491,Lista!$H$10:$H$17,0),2)</f>
        <v>Blå kurs</v>
      </c>
      <c r="L2491" s="11" t="s">
        <v>12548</v>
      </c>
      <c r="M2491" s="11" t="str">
        <f t="shared" si="125"/>
        <v>x9x_x9_10x_L_1b</v>
      </c>
      <c r="N2491" s="11" t="str">
        <f t="shared" si="124"/>
        <v>9789152302484-x9x-x9_10x-L-1b</v>
      </c>
      <c r="O2491" s="78" t="s">
        <v>284</v>
      </c>
      <c r="P2491" s="39"/>
      <c r="Q2491" s="55" t="str">
        <f>INDEX(Freelancer!$A$1140:$J$2572,MATCH('Base data'!M2491,Freelancer!$G$1140:$G$2572,0),9)</f>
        <v>Beräkna utan räknare $\displaystyle \frac{125}{100}$</v>
      </c>
      <c r="R2491" s="161" t="str">
        <f>IF(INDEX(Freelancer!$A$1140:$J$2572,MATCH('Base data'!M2491,Freelancer!$G$1140:$G$2572,0),10)=0,"",INDEX(Freelancer!$A$1140:$J$2572,MATCH('Base data'!M2491,Freelancer!$G$1140:$G$2572,0),10))</f>
        <v/>
      </c>
      <c r="S2491" s="78" t="s">
        <v>16591</v>
      </c>
      <c r="T2491" s="78" t="str">
        <f t="shared" si="123"/>
        <v>y4_18_6y</v>
      </c>
      <c r="U2491" s="78" t="str">
        <f>INDEX(Lista!$O$2:$S$206,MATCH('Base data'!T2491,Lista!$P$2:$P$206,0),3)</f>
        <v>Satser &amp; Bevis - Randvinkelsatsen</v>
      </c>
      <c r="V2491" s="78" t="str">
        <f>INDEX(Lista!$O$2:$S$206,MATCH('Base data'!T2491,Lista!$P$2:$P$206,0),4)</f>
        <v>G_4_18</v>
      </c>
      <c r="W2491" s="78" t="str">
        <f>INDEX(Lista!$O$2:$S$206,MATCH('Base data'!T2491,Lista!$P$2:$P$206,0),5)</f>
        <v>Satser &amp; bevis</v>
      </c>
      <c r="X2491" s="214" t="s">
        <v>16772</v>
      </c>
    </row>
    <row r="2492" spans="1:24" x14ac:dyDescent="0.2">
      <c r="A2492" s="160">
        <v>9789152302484</v>
      </c>
      <c r="B2492" s="11" t="s">
        <v>390</v>
      </c>
      <c r="C2492" s="11" t="s">
        <v>276</v>
      </c>
      <c r="D2492" s="161" t="s">
        <v>439</v>
      </c>
      <c r="E2492" s="11"/>
      <c r="F2492" s="161" t="s">
        <v>404</v>
      </c>
      <c r="G2492" s="161" t="s">
        <v>268</v>
      </c>
      <c r="H2492" s="11" t="s">
        <v>259</v>
      </c>
      <c r="I2492" s="11">
        <v>1</v>
      </c>
      <c r="J2492" s="11" t="s">
        <v>40</v>
      </c>
      <c r="K2492" s="164" t="str">
        <f>INDEX(Lista!$H$10:$I$17,MATCH('Base data'!I2492,Lista!$H$10:$H$17,0),2)</f>
        <v>Blå kurs</v>
      </c>
      <c r="L2492" s="11" t="s">
        <v>12548</v>
      </c>
      <c r="M2492" s="11" t="str">
        <f t="shared" si="125"/>
        <v>x9x_x9_10x_L_1c</v>
      </c>
      <c r="N2492" s="11" t="str">
        <f t="shared" si="124"/>
        <v>9789152302484-x9x-x9_10x-L-1c</v>
      </c>
      <c r="O2492" s="78" t="s">
        <v>1256</v>
      </c>
      <c r="P2492" s="39"/>
      <c r="Q2492" s="55" t="str">
        <f>INDEX(Freelancer!$A$1140:$J$2572,MATCH('Base data'!M2492,Freelancer!$G$1140:$G$2572,0),9)</f>
        <v>Beräkna utan räknare $\displaystyle \frac{89}{1000}$</v>
      </c>
      <c r="R2492" s="161" t="str">
        <f>IF(INDEX(Freelancer!$A$1140:$J$2572,MATCH('Base data'!M2492,Freelancer!$G$1140:$G$2572,0),10)=0,"",INDEX(Freelancer!$A$1140:$J$2572,MATCH('Base data'!M2492,Freelancer!$G$1140:$G$2572,0),10))</f>
        <v/>
      </c>
      <c r="S2492" s="78" t="s">
        <v>8331</v>
      </c>
      <c r="T2492" s="78" t="str">
        <f t="shared" si="123"/>
        <v>y4_16y</v>
      </c>
      <c r="U2492" s="78" t="str">
        <f>INDEX(Lista!$O$2:$S$206,MATCH('Base data'!T2492,Lista!$P$2:$P$206,0),3)</f>
        <v>Omkrets &amp; area</v>
      </c>
      <c r="V2492" s="78" t="str">
        <f>INDEX(Lista!$O$2:$S$206,MATCH('Base data'!T2492,Lista!$P$2:$P$206,0),4)</f>
        <v>G_4_16</v>
      </c>
      <c r="W2492" s="78" t="str">
        <f>INDEX(Lista!$O$2:$S$206,MATCH('Base data'!T2492,Lista!$P$2:$P$206,0),5)</f>
        <v>Omkrets &amp; area</v>
      </c>
      <c r="X2492" s="214" t="s">
        <v>16772</v>
      </c>
    </row>
    <row r="2493" spans="1:24" x14ac:dyDescent="0.2">
      <c r="A2493" s="160">
        <v>9789152302484</v>
      </c>
      <c r="B2493" s="11" t="s">
        <v>390</v>
      </c>
      <c r="C2493" s="11" t="s">
        <v>276</v>
      </c>
      <c r="D2493" s="161" t="s">
        <v>439</v>
      </c>
      <c r="E2493" s="11"/>
      <c r="F2493" s="161" t="s">
        <v>404</v>
      </c>
      <c r="G2493" s="161" t="s">
        <v>268</v>
      </c>
      <c r="H2493" s="11" t="s">
        <v>259</v>
      </c>
      <c r="I2493" s="11">
        <v>2</v>
      </c>
      <c r="J2493" s="11" t="s">
        <v>31</v>
      </c>
      <c r="K2493" s="164" t="str">
        <f>INDEX(Lista!$H$10:$I$17,MATCH('Base data'!I2493,Lista!$H$10:$H$17,0),2)</f>
        <v>Blå kurs</v>
      </c>
      <c r="L2493" s="11" t="s">
        <v>12548</v>
      </c>
      <c r="M2493" s="11" t="str">
        <f t="shared" si="125"/>
        <v>x9x_x9_10x_L_2a</v>
      </c>
      <c r="N2493" s="11" t="str">
        <f t="shared" si="124"/>
        <v>9789152302484-x9x-x9_10x-L-2a</v>
      </c>
      <c r="O2493" s="78" t="s">
        <v>281</v>
      </c>
      <c r="P2493" s="39"/>
      <c r="Q2493" s="55" t="str">
        <f>INDEX(Freelancer!$A$1140:$J$2572,MATCH('Base data'!M2493,Freelancer!$G$1140:$G$2572,0),9)</f>
        <v>Skriv som liter 7,5 dl</v>
      </c>
      <c r="R2493" s="161" t="str">
        <f>IF(INDEX(Freelancer!$A$1140:$J$2572,MATCH('Base data'!M2493,Freelancer!$G$1140:$G$2572,0),10)=0,"",INDEX(Freelancer!$A$1140:$J$2572,MATCH('Base data'!M2493,Freelancer!$G$1140:$G$2572,0),10))</f>
        <v/>
      </c>
      <c r="S2493" s="78" t="s">
        <v>16705</v>
      </c>
      <c r="T2493" s="78" t="str">
        <f t="shared" si="123"/>
        <v>y3_2_8y</v>
      </c>
      <c r="U2493" s="78" t="str">
        <f>INDEX(Lista!$O$2:$S$206,MATCH('Base data'!T2493,Lista!$P$2:$P$206,0),3)</f>
        <v>Statistik - Population &amp; stickprov</v>
      </c>
      <c r="V2493" s="78" t="str">
        <f>INDEX(Lista!$O$2:$S$206,MATCH('Base data'!T2493,Lista!$P$2:$P$206,0),4)</f>
        <v>SS_3_2</v>
      </c>
      <c r="W2493" s="78" t="str">
        <f>INDEX(Lista!$O$2:$S$206,MATCH('Base data'!T2493,Lista!$P$2:$P$206,0),5)</f>
        <v>Statistik</v>
      </c>
      <c r="X2493" s="214" t="s">
        <v>16772</v>
      </c>
    </row>
    <row r="2494" spans="1:24" x14ac:dyDescent="0.2">
      <c r="A2494" s="160">
        <v>9789152302484</v>
      </c>
      <c r="B2494" s="11" t="s">
        <v>390</v>
      </c>
      <c r="C2494" s="11" t="s">
        <v>276</v>
      </c>
      <c r="D2494" s="161" t="s">
        <v>439</v>
      </c>
      <c r="E2494" s="11"/>
      <c r="F2494" s="161" t="s">
        <v>404</v>
      </c>
      <c r="G2494" s="161" t="s">
        <v>268</v>
      </c>
      <c r="H2494" s="11" t="s">
        <v>259</v>
      </c>
      <c r="I2494" s="11">
        <v>2</v>
      </c>
      <c r="J2494" s="11" t="s">
        <v>34</v>
      </c>
      <c r="K2494" s="164" t="str">
        <f>INDEX(Lista!$H$10:$I$17,MATCH('Base data'!I2494,Lista!$H$10:$H$17,0),2)</f>
        <v>Blå kurs</v>
      </c>
      <c r="L2494" s="11" t="s">
        <v>12548</v>
      </c>
      <c r="M2494" s="11" t="str">
        <f t="shared" si="125"/>
        <v>x9x_x9_10x_L_2b</v>
      </c>
      <c r="N2494" s="11" t="str">
        <f t="shared" si="124"/>
        <v>9789152302484-x9x-x9_10x-L-2b</v>
      </c>
      <c r="O2494" s="78" t="s">
        <v>283</v>
      </c>
      <c r="P2494" s="39"/>
      <c r="Q2494" s="55" t="str">
        <f>INDEX(Freelancer!$A$1140:$J$2572,MATCH('Base data'!M2494,Freelancer!$G$1140:$G$2572,0),9)</f>
        <v>Skriv som liter 7,5 cl</v>
      </c>
      <c r="R2494" s="161" t="str">
        <f>IF(INDEX(Freelancer!$A$1140:$J$2572,MATCH('Base data'!M2494,Freelancer!$G$1140:$G$2572,0),10)=0,"",INDEX(Freelancer!$A$1140:$J$2572,MATCH('Base data'!M2494,Freelancer!$G$1140:$G$2572,0),10))</f>
        <v/>
      </c>
      <c r="S2494" s="78" t="s">
        <v>16632</v>
      </c>
      <c r="T2494" s="78" t="str">
        <f t="shared" ref="T2494:T2557" si="126">"y"&amp;S2494&amp;"y"</f>
        <v>y4_23y</v>
      </c>
      <c r="U2494" s="78" t="str">
        <f>INDEX(Lista!$O$2:$S$206,MATCH('Base data'!T2494,Lista!$P$2:$P$206,0),3)</f>
        <v>Vektorer</v>
      </c>
      <c r="V2494" s="78" t="str">
        <f>INDEX(Lista!$O$2:$S$206,MATCH('Base data'!T2494,Lista!$P$2:$P$206,0),4)</f>
        <v>G_4_23</v>
      </c>
      <c r="W2494" s="78" t="str">
        <f>INDEX(Lista!$O$2:$S$206,MATCH('Base data'!T2494,Lista!$P$2:$P$206,0),5)</f>
        <v>Vektorer</v>
      </c>
      <c r="X2494" s="214" t="s">
        <v>16772</v>
      </c>
    </row>
    <row r="2495" spans="1:24" x14ac:dyDescent="0.2">
      <c r="A2495" s="160">
        <v>9789152302484</v>
      </c>
      <c r="B2495" s="11" t="s">
        <v>390</v>
      </c>
      <c r="C2495" s="11" t="s">
        <v>276</v>
      </c>
      <c r="D2495" s="161" t="s">
        <v>439</v>
      </c>
      <c r="E2495" s="11"/>
      <c r="F2495" s="161" t="s">
        <v>404</v>
      </c>
      <c r="G2495" s="161" t="s">
        <v>268</v>
      </c>
      <c r="H2495" s="11" t="s">
        <v>259</v>
      </c>
      <c r="I2495" s="11">
        <v>2</v>
      </c>
      <c r="J2495" s="11" t="s">
        <v>40</v>
      </c>
      <c r="K2495" s="164" t="str">
        <f>INDEX(Lista!$H$10:$I$17,MATCH('Base data'!I2495,Lista!$H$10:$H$17,0),2)</f>
        <v>Blå kurs</v>
      </c>
      <c r="L2495" s="11" t="s">
        <v>12548</v>
      </c>
      <c r="M2495" s="11" t="str">
        <f t="shared" si="125"/>
        <v>x9x_x9_10x_L_2c</v>
      </c>
      <c r="N2495" s="11" t="str">
        <f t="shared" si="124"/>
        <v>9789152302484-x9x-x9_10x-L-2c</v>
      </c>
      <c r="O2495" s="78" t="s">
        <v>443</v>
      </c>
      <c r="P2495" s="39"/>
      <c r="Q2495" s="55" t="str">
        <f>INDEX(Freelancer!$A$1140:$J$2572,MATCH('Base data'!M2495,Freelancer!$G$1140:$G$2572,0),9)</f>
        <v>Skriv som liter 7,5 ml</v>
      </c>
      <c r="R2495" s="161" t="str">
        <f>IF(INDEX(Freelancer!$A$1140:$J$2572,MATCH('Base data'!M2495,Freelancer!$G$1140:$G$2572,0),10)=0,"",INDEX(Freelancer!$A$1140:$J$2572,MATCH('Base data'!M2495,Freelancer!$G$1140:$G$2572,0),10))</f>
        <v/>
      </c>
      <c r="S2495" s="78" t="s">
        <v>8349</v>
      </c>
      <c r="T2495" s="78" t="str">
        <f t="shared" si="126"/>
        <v>y1_16_3y</v>
      </c>
      <c r="U2495" s="78" t="str">
        <f>INDEX(Lista!$O$2:$S$206,MATCH('Base data'!T2495,Lista!$P$2:$P$206,0),3)</f>
        <v>Räta linjen - formen y=kx+m</v>
      </c>
      <c r="V2495" s="78" t="str">
        <f>INDEX(Lista!$O$2:$S$206,MATCH('Base data'!T2495,Lista!$P$2:$P$206,0),4)</f>
        <v>T_1_16</v>
      </c>
      <c r="W2495" s="78" t="str">
        <f>INDEX(Lista!$O$2:$S$206,MATCH('Base data'!T2495,Lista!$P$2:$P$206,0),5)</f>
        <v>Räta linjen</v>
      </c>
      <c r="X2495" s="214" t="s">
        <v>16772</v>
      </c>
    </row>
    <row r="2496" spans="1:24" x14ac:dyDescent="0.2">
      <c r="A2496" s="160">
        <v>9789152302484</v>
      </c>
      <c r="B2496" s="11" t="s">
        <v>390</v>
      </c>
      <c r="C2496" s="11" t="s">
        <v>276</v>
      </c>
      <c r="D2496" s="161" t="s">
        <v>439</v>
      </c>
      <c r="E2496" s="11"/>
      <c r="F2496" s="161" t="s">
        <v>404</v>
      </c>
      <c r="G2496" s="161" t="s">
        <v>268</v>
      </c>
      <c r="H2496" s="11" t="s">
        <v>259</v>
      </c>
      <c r="I2496" s="11">
        <v>3</v>
      </c>
      <c r="J2496" s="11" t="s">
        <v>31</v>
      </c>
      <c r="K2496" s="164" t="str">
        <f>INDEX(Lista!$H$10:$I$17,MATCH('Base data'!I2496,Lista!$H$10:$H$17,0),2)</f>
        <v>Grundkurs</v>
      </c>
      <c r="L2496" s="11" t="s">
        <v>12548</v>
      </c>
      <c r="M2496" s="11" t="str">
        <f t="shared" si="125"/>
        <v>x9x_x9_10x_L_3a</v>
      </c>
      <c r="N2496" s="11" t="str">
        <f t="shared" si="124"/>
        <v>9789152302484-x9x-x9_10x-L-3a</v>
      </c>
      <c r="O2496" s="78" t="s">
        <v>1059</v>
      </c>
      <c r="P2496" s="39"/>
      <c r="Q2496" s="55" t="str">
        <f>INDEX(Freelancer!$A$1140:$J$2572,MATCH('Base data'!M2496,Freelancer!$G$1140:$G$2572,0),9)</f>
        <v>Beräkna rätblockets volym och begränsningsyta.</v>
      </c>
      <c r="R2496" s="161" t="str">
        <f>IF(INDEX(Freelancer!$A$1140:$J$2572,MATCH('Base data'!M2496,Freelancer!$G$1140:$G$2572,0),10)=0,"",INDEX(Freelancer!$A$1140:$J$2572,MATCH('Base data'!M2496,Freelancer!$G$1140:$G$2572,0),10))</f>
        <v>MD9_247_1</v>
      </c>
      <c r="S2496" s="78" t="s">
        <v>8316</v>
      </c>
      <c r="T2496" s="78" t="str">
        <f t="shared" si="126"/>
        <v>y1_10_3y</v>
      </c>
      <c r="U2496" s="78" t="str">
        <f>INDEX(Lista!$O$2:$S$206,MATCH('Base data'!T2496,Lista!$P$2:$P$206,0),3)</f>
        <v>Räkna med decimaler</v>
      </c>
      <c r="V2496" s="78" t="str">
        <f>INDEX(Lista!$O$2:$S$206,MATCH('Base data'!T2496,Lista!$P$2:$P$206,0),4)</f>
        <v>T_1_10</v>
      </c>
      <c r="W2496" s="78" t="str">
        <f>INDEX(Lista!$O$2:$S$206,MATCH('Base data'!T2496,Lista!$P$2:$P$206,0),5)</f>
        <v>Olika räknemetoder</v>
      </c>
      <c r="X2496" s="214" t="s">
        <v>16772</v>
      </c>
    </row>
    <row r="2497" spans="1:24" x14ac:dyDescent="0.2">
      <c r="A2497" s="160">
        <v>9789152302484</v>
      </c>
      <c r="B2497" s="11" t="s">
        <v>390</v>
      </c>
      <c r="C2497" s="11" t="s">
        <v>276</v>
      </c>
      <c r="D2497" s="161" t="s">
        <v>439</v>
      </c>
      <c r="E2497" s="11"/>
      <c r="F2497" s="161" t="s">
        <v>404</v>
      </c>
      <c r="G2497" s="161" t="s">
        <v>268</v>
      </c>
      <c r="H2497" s="11" t="s">
        <v>259</v>
      </c>
      <c r="I2497" s="11">
        <v>3</v>
      </c>
      <c r="J2497" s="11" t="s">
        <v>34</v>
      </c>
      <c r="K2497" s="164" t="str">
        <f>INDEX(Lista!$H$10:$I$17,MATCH('Base data'!I2497,Lista!$H$10:$H$17,0),2)</f>
        <v>Grundkurs</v>
      </c>
      <c r="L2497" s="11" t="s">
        <v>12548</v>
      </c>
      <c r="M2497" s="11" t="str">
        <f t="shared" si="125"/>
        <v>x9x_x9_10x_L_3b</v>
      </c>
      <c r="N2497" s="11" t="str">
        <f t="shared" ref="N2497:N2560" si="127">A2497&amp;"-"&amp;B2497&amp;"-"&amp;F2497&amp;"-"&amp;H2497&amp;"-"&amp;I2497&amp;J2497</f>
        <v>9789152302484-x9x-x9_10x-L-3b</v>
      </c>
      <c r="O2497" s="78" t="s">
        <v>448</v>
      </c>
      <c r="P2497" s="39"/>
      <c r="Q2497" s="55" t="str">
        <f>INDEX(Freelancer!$A$1140:$J$2572,MATCH('Base data'!M2497,Freelancer!$G$1140:$G$2572,0),9)</f>
        <v>Beräkna rätblockets volym och begränsningsyta.</v>
      </c>
      <c r="R2497" s="161" t="str">
        <f>IF(INDEX(Freelancer!$A$1140:$J$2572,MATCH('Base data'!M2497,Freelancer!$G$1140:$G$2572,0),10)=0,"",INDEX(Freelancer!$A$1140:$J$2572,MATCH('Base data'!M2497,Freelancer!$G$1140:$G$2572,0),10))</f>
        <v>MD9_247_2</v>
      </c>
      <c r="S2497" s="78" t="s">
        <v>8341</v>
      </c>
      <c r="T2497" s="78" t="str">
        <f t="shared" si="126"/>
        <v>y1_1y</v>
      </c>
      <c r="U2497" s="78" t="str">
        <f>INDEX(Lista!$O$2:$S$206,MATCH('Base data'!T2497,Lista!$P$2:$P$206,0),3)</f>
        <v>Algebra</v>
      </c>
      <c r="V2497" s="78" t="str">
        <f>INDEX(Lista!$O$2:$S$206,MATCH('Base data'!T2497,Lista!$P$2:$P$206,0),4)</f>
        <v>T_1_1</v>
      </c>
      <c r="W2497" s="78" t="str">
        <f>INDEX(Lista!$O$2:$S$206,MATCH('Base data'!T2497,Lista!$P$2:$P$206,0),5)</f>
        <v>Algebra</v>
      </c>
      <c r="X2497" s="214" t="s">
        <v>16772</v>
      </c>
    </row>
    <row r="2498" spans="1:24" x14ac:dyDescent="0.2">
      <c r="A2498" s="160">
        <v>9789152302484</v>
      </c>
      <c r="B2498" s="11" t="s">
        <v>390</v>
      </c>
      <c r="C2498" s="11" t="s">
        <v>276</v>
      </c>
      <c r="D2498" s="161" t="s">
        <v>439</v>
      </c>
      <c r="E2498" s="11"/>
      <c r="F2498" s="161" t="s">
        <v>404</v>
      </c>
      <c r="G2498" s="161" t="s">
        <v>268</v>
      </c>
      <c r="H2498" s="11" t="s">
        <v>259</v>
      </c>
      <c r="I2498" s="11">
        <v>4</v>
      </c>
      <c r="J2498" s="11" t="s">
        <v>31</v>
      </c>
      <c r="K2498" s="164" t="str">
        <f>INDEX(Lista!$H$10:$I$17,MATCH('Base data'!I2498,Lista!$H$10:$H$17,0),2)</f>
        <v>Grundkurs</v>
      </c>
      <c r="L2498" s="11" t="s">
        <v>17333</v>
      </c>
      <c r="M2498" s="11" t="str">
        <f t="shared" si="125"/>
        <v>x9x_x9_10x_L_4a</v>
      </c>
      <c r="N2498" s="11" t="str">
        <f t="shared" si="127"/>
        <v>9789152302484-x9x-x9_10x-L-4a</v>
      </c>
      <c r="O2498" s="78" t="s">
        <v>284</v>
      </c>
      <c r="P2498" s="39"/>
      <c r="Q2498" s="55" t="str">
        <f>INDEX(Freelancer!$A$1140:$J$2572,MATCH('Base data'!M2498,Freelancer!$G$1140:$G$2572,0),9)</f>
        <v>Skriv som dm3 4 liter</v>
      </c>
      <c r="R2498" s="161" t="str">
        <f>IF(INDEX(Freelancer!$A$1140:$J$2572,MATCH('Base data'!M2498,Freelancer!$G$1140:$G$2572,0),10)=0,"",INDEX(Freelancer!$A$1140:$J$2572,MATCH('Base data'!M2498,Freelancer!$G$1140:$G$2572,0),10))</f>
        <v/>
      </c>
      <c r="S2498" s="78" t="s">
        <v>16648</v>
      </c>
      <c r="T2498" s="78" t="str">
        <f t="shared" si="126"/>
        <v>y3_2_1y</v>
      </c>
      <c r="U2498" s="78" t="str">
        <f>INDEX(Lista!$O$2:$S$206,MATCH('Base data'!T2498,Lista!$P$2:$P$206,0),3)</f>
        <v>Statistik - Att göra en statistisk undersökning</v>
      </c>
      <c r="V2498" s="78" t="str">
        <f>INDEX(Lista!$O$2:$S$206,MATCH('Base data'!T2498,Lista!$P$2:$P$206,0),4)</f>
        <v>SS_3_2</v>
      </c>
      <c r="W2498" s="78" t="str">
        <f>INDEX(Lista!$O$2:$S$206,MATCH('Base data'!T2498,Lista!$P$2:$P$206,0),5)</f>
        <v>Statistik</v>
      </c>
      <c r="X2498" s="214" t="s">
        <v>16772</v>
      </c>
    </row>
    <row r="2499" spans="1:24" x14ac:dyDescent="0.2">
      <c r="A2499" s="160">
        <v>9789152302484</v>
      </c>
      <c r="B2499" s="11" t="s">
        <v>390</v>
      </c>
      <c r="C2499" s="11" t="s">
        <v>276</v>
      </c>
      <c r="D2499" s="161" t="s">
        <v>439</v>
      </c>
      <c r="E2499" s="11"/>
      <c r="F2499" s="161" t="s">
        <v>404</v>
      </c>
      <c r="G2499" s="161" t="s">
        <v>268</v>
      </c>
      <c r="H2499" s="11" t="s">
        <v>259</v>
      </c>
      <c r="I2499" s="11">
        <v>4</v>
      </c>
      <c r="J2499" s="11" t="s">
        <v>34</v>
      </c>
      <c r="K2499" s="164" t="str">
        <f>INDEX(Lista!$H$10:$I$17,MATCH('Base data'!I2499,Lista!$H$10:$H$17,0),2)</f>
        <v>Grundkurs</v>
      </c>
      <c r="L2499" s="11" t="s">
        <v>17333</v>
      </c>
      <c r="M2499" s="11" t="str">
        <f t="shared" si="125"/>
        <v>x9x_x9_10x_L_4b</v>
      </c>
      <c r="N2499" s="11" t="str">
        <f t="shared" si="127"/>
        <v>9789152302484-x9x-x9_10x-L-4b</v>
      </c>
      <c r="O2499" s="78" t="s">
        <v>1256</v>
      </c>
      <c r="P2499" s="39"/>
      <c r="Q2499" s="55" t="str">
        <f>INDEX(Freelancer!$A$1140:$J$2572,MATCH('Base data'!M2499,Freelancer!$G$1140:$G$2572,0),9)</f>
        <v>Skriv som dm3 2000 cm3</v>
      </c>
      <c r="R2499" s="161" t="str">
        <f>IF(INDEX(Freelancer!$A$1140:$J$2572,MATCH('Base data'!M2499,Freelancer!$G$1140:$G$2572,0),10)=0,"",INDEX(Freelancer!$A$1140:$J$2572,MATCH('Base data'!M2499,Freelancer!$G$1140:$G$2572,0),10))</f>
        <v/>
      </c>
      <c r="S2499" s="78" t="s">
        <v>8355</v>
      </c>
      <c r="T2499" s="78" t="str">
        <f t="shared" si="126"/>
        <v>y2_14y</v>
      </c>
      <c r="U2499" s="78" t="str">
        <f>INDEX(Lista!$O$2:$S$206,MATCH('Base data'!T2499,Lista!$P$2:$P$206,0),3)</f>
        <v>Koordinatsystem</v>
      </c>
      <c r="V2499" s="78" t="str">
        <f>INDEX(Lista!$O$2:$S$206,MATCH('Base data'!T2499,Lista!$P$2:$P$206,0),4)</f>
        <v>SF_2_14</v>
      </c>
      <c r="W2499" s="78" t="str">
        <f>INDEX(Lista!$O$2:$S$206,MATCH('Base data'!T2499,Lista!$P$2:$P$206,0),5)</f>
        <v>Koordinatsystem</v>
      </c>
      <c r="X2499" s="214" t="s">
        <v>16772</v>
      </c>
    </row>
    <row r="2500" spans="1:24" x14ac:dyDescent="0.2">
      <c r="A2500" s="160">
        <v>9789152302484</v>
      </c>
      <c r="B2500" s="11" t="s">
        <v>390</v>
      </c>
      <c r="C2500" s="11" t="s">
        <v>276</v>
      </c>
      <c r="D2500" s="161" t="s">
        <v>439</v>
      </c>
      <c r="E2500" s="11"/>
      <c r="F2500" s="161" t="s">
        <v>404</v>
      </c>
      <c r="G2500" s="161" t="s">
        <v>268</v>
      </c>
      <c r="H2500" s="11" t="s">
        <v>259</v>
      </c>
      <c r="I2500" s="11">
        <v>4</v>
      </c>
      <c r="J2500" s="11" t="s">
        <v>40</v>
      </c>
      <c r="K2500" s="164" t="str">
        <f>INDEX(Lista!$H$10:$I$17,MATCH('Base data'!I2500,Lista!$H$10:$H$17,0),2)</f>
        <v>Grundkurs</v>
      </c>
      <c r="L2500" s="11" t="s">
        <v>17333</v>
      </c>
      <c r="M2500" s="11" t="str">
        <f t="shared" si="125"/>
        <v>x9x_x9_10x_L_4c</v>
      </c>
      <c r="N2500" s="11" t="str">
        <f t="shared" si="127"/>
        <v>9789152302484-x9x-x9_10x-L-4c</v>
      </c>
      <c r="O2500" s="78" t="s">
        <v>281</v>
      </c>
      <c r="P2500" s="39"/>
      <c r="Q2500" s="55" t="str">
        <f>INDEX(Freelancer!$A$1140:$J$2572,MATCH('Base data'!M2500,Freelancer!$G$1140:$G$2572,0),9)</f>
        <v>Skriv som dm3 500 cm3</v>
      </c>
      <c r="R2500" s="161" t="str">
        <f>IF(INDEX(Freelancer!$A$1140:$J$2572,MATCH('Base data'!M2500,Freelancer!$G$1140:$G$2572,0),10)=0,"",INDEX(Freelancer!$A$1140:$J$2572,MATCH('Base data'!M2500,Freelancer!$G$1140:$G$2572,0),10))</f>
        <v/>
      </c>
      <c r="S2500" s="78" t="s">
        <v>16592</v>
      </c>
      <c r="T2500" s="78" t="str">
        <f t="shared" si="126"/>
        <v>y1_3_6y</v>
      </c>
      <c r="U2500" s="78" t="str">
        <f>INDEX(Lista!$O$2:$S$206,MATCH('Base data'!T2500,Lista!$P$2:$P$206,0),3)</f>
        <v>Ekvationer - Ekvationer med potenser</v>
      </c>
      <c r="V2500" s="78" t="str">
        <f>INDEX(Lista!$O$2:$S$206,MATCH('Base data'!T2500,Lista!$P$2:$P$206,0),4)</f>
        <v>T_1_3</v>
      </c>
      <c r="W2500" s="78" t="str">
        <f>INDEX(Lista!$O$2:$S$206,MATCH('Base data'!T2500,Lista!$P$2:$P$206,0),5)</f>
        <v>Ekvationer</v>
      </c>
      <c r="X2500" s="214" t="s">
        <v>16772</v>
      </c>
    </row>
    <row r="2501" spans="1:24" x14ac:dyDescent="0.2">
      <c r="A2501" s="160">
        <v>9789152302484</v>
      </c>
      <c r="B2501" s="11" t="s">
        <v>390</v>
      </c>
      <c r="C2501" s="11" t="s">
        <v>276</v>
      </c>
      <c r="D2501" s="161" t="s">
        <v>439</v>
      </c>
      <c r="E2501" s="11"/>
      <c r="F2501" s="161" t="s">
        <v>404</v>
      </c>
      <c r="G2501" s="161" t="s">
        <v>268</v>
      </c>
      <c r="H2501" s="11" t="s">
        <v>259</v>
      </c>
      <c r="I2501" s="11">
        <v>5</v>
      </c>
      <c r="J2501" s="11" t="s">
        <v>31</v>
      </c>
      <c r="K2501" s="164" t="str">
        <f>INDEX(Lista!$H$10:$I$17,MATCH('Base data'!I2501,Lista!$H$10:$H$17,0),2)</f>
        <v>Grundkurs</v>
      </c>
      <c r="L2501" s="11" t="s">
        <v>12548</v>
      </c>
      <c r="M2501" s="11" t="str">
        <f t="shared" si="125"/>
        <v>x9x_x9_10x_L_5a</v>
      </c>
      <c r="N2501" s="11" t="str">
        <f t="shared" si="127"/>
        <v>9789152302484-x9x-x9_10x-L-5a</v>
      </c>
      <c r="O2501" s="78" t="s">
        <v>283</v>
      </c>
      <c r="P2501" s="39"/>
      <c r="Q2501" s="55" t="str">
        <f>INDEX(Freelancer!$A$1140:$J$2572,MATCH('Base data'!M2501,Freelancer!$G$1140:$G$2572,0),9)</f>
        <v>Vilken geometrisk kropp kan figuren vikas till?</v>
      </c>
      <c r="R2501" s="161" t="str">
        <f>IF(INDEX(Freelancer!$A$1140:$J$2572,MATCH('Base data'!M2501,Freelancer!$G$1140:$G$2572,0),10)=0,"",INDEX(Freelancer!$A$1140:$J$2572,MATCH('Base data'!M2501,Freelancer!$G$1140:$G$2572,0),10))</f>
        <v>MD9_247_3</v>
      </c>
      <c r="S2501" s="78" t="s">
        <v>16647</v>
      </c>
      <c r="T2501" s="78" t="str">
        <f t="shared" si="126"/>
        <v>y1_2_6y</v>
      </c>
      <c r="U2501" s="78" t="str">
        <f>INDEX(Lista!$O$2:$S$206,MATCH('Base data'!T2501,Lista!$P$2:$P$206,0),3)</f>
        <v>Bråk - Andelen av något</v>
      </c>
      <c r="V2501" s="78" t="str">
        <f>INDEX(Lista!$O$2:$S$206,MATCH('Base data'!T2501,Lista!$P$2:$P$206,0),4)</f>
        <v>T_1_2</v>
      </c>
      <c r="W2501" s="78" t="str">
        <f>INDEX(Lista!$O$2:$S$206,MATCH('Base data'!T2501,Lista!$P$2:$P$206,0),5)</f>
        <v>Bråk</v>
      </c>
      <c r="X2501" s="214" t="s">
        <v>16772</v>
      </c>
    </row>
    <row r="2502" spans="1:24" x14ac:dyDescent="0.2">
      <c r="A2502" s="160">
        <v>9789152302484</v>
      </c>
      <c r="B2502" s="11" t="s">
        <v>390</v>
      </c>
      <c r="C2502" s="11" t="s">
        <v>276</v>
      </c>
      <c r="D2502" s="161" t="s">
        <v>439</v>
      </c>
      <c r="E2502" s="11"/>
      <c r="F2502" s="161" t="s">
        <v>404</v>
      </c>
      <c r="G2502" s="161" t="s">
        <v>268</v>
      </c>
      <c r="H2502" s="11" t="s">
        <v>259</v>
      </c>
      <c r="I2502" s="11">
        <v>5</v>
      </c>
      <c r="J2502" s="11" t="s">
        <v>34</v>
      </c>
      <c r="K2502" s="164" t="str">
        <f>INDEX(Lista!$H$10:$I$17,MATCH('Base data'!I2502,Lista!$H$10:$H$17,0),2)</f>
        <v>Grundkurs</v>
      </c>
      <c r="L2502" s="11" t="s">
        <v>12548</v>
      </c>
      <c r="M2502" s="11" t="str">
        <f t="shared" ref="M2502:M2565" si="128">B2502&amp;"_"&amp;F2502&amp;"_"&amp;H2502&amp;"_"&amp;I2502&amp;J2502</f>
        <v>x9x_x9_10x_L_5b</v>
      </c>
      <c r="N2502" s="11" t="str">
        <f t="shared" si="127"/>
        <v>9789152302484-x9x-x9_10x-L-5b</v>
      </c>
      <c r="O2502" s="78" t="s">
        <v>443</v>
      </c>
      <c r="P2502" s="39"/>
      <c r="Q2502" s="55" t="str">
        <f>INDEX(Freelancer!$A$1140:$J$2572,MATCH('Base data'!M2502,Freelancer!$G$1140:$G$2572,0),9)</f>
        <v>Vilken geometrisk kropp kan figuren vikas till?</v>
      </c>
      <c r="R2502" s="161" t="str">
        <f>IF(INDEX(Freelancer!$A$1140:$J$2572,MATCH('Base data'!M2502,Freelancer!$G$1140:$G$2572,0),10)=0,"",INDEX(Freelancer!$A$1140:$J$2572,MATCH('Base data'!M2502,Freelancer!$G$1140:$G$2572,0),10))</f>
        <v>MD9_247_4</v>
      </c>
      <c r="S2502" s="78" t="s">
        <v>16621</v>
      </c>
      <c r="T2502" s="78" t="str">
        <f t="shared" si="126"/>
        <v>y4_21_1y</v>
      </c>
      <c r="U2502" s="78" t="str">
        <f>INDEX(Lista!$O$2:$S$206,MATCH('Base data'!T2502,Lista!$P$2:$P$206,0),3)</f>
        <v>Triangeln - Rätvinkliga trianglar</v>
      </c>
      <c r="V2502" s="78" t="str">
        <f>INDEX(Lista!$O$2:$S$206,MATCH('Base data'!T2502,Lista!$P$2:$P$206,0),4)</f>
        <v>G_4_21</v>
      </c>
      <c r="W2502" s="78" t="str">
        <f>INDEX(Lista!$O$2:$S$206,MATCH('Base data'!T2502,Lista!$P$2:$P$206,0),5)</f>
        <v>Triangeln</v>
      </c>
      <c r="X2502" s="214" t="s">
        <v>16772</v>
      </c>
    </row>
    <row r="2503" spans="1:24" x14ac:dyDescent="0.2">
      <c r="A2503" s="160">
        <v>9789152302484</v>
      </c>
      <c r="B2503" s="11" t="s">
        <v>390</v>
      </c>
      <c r="C2503" s="11" t="s">
        <v>276</v>
      </c>
      <c r="D2503" s="161" t="s">
        <v>439</v>
      </c>
      <c r="E2503" s="11"/>
      <c r="F2503" s="161" t="s">
        <v>404</v>
      </c>
      <c r="G2503" s="161" t="s">
        <v>268</v>
      </c>
      <c r="H2503" s="11" t="s">
        <v>259</v>
      </c>
      <c r="I2503" s="11">
        <v>6</v>
      </c>
      <c r="J2503" s="11"/>
      <c r="K2503" s="164" t="str">
        <f>INDEX(Lista!$H$10:$I$17,MATCH('Base data'!I2503,Lista!$H$10:$H$17,0),2)</f>
        <v>Grundkurs</v>
      </c>
      <c r="L2503" s="11" t="s">
        <v>17333</v>
      </c>
      <c r="M2503" s="11" t="str">
        <f t="shared" si="128"/>
        <v>x9x_x9_10x_L_6</v>
      </c>
      <c r="N2503" s="11" t="str">
        <f t="shared" si="127"/>
        <v>9789152302484-x9x-x9_10x-L-6</v>
      </c>
      <c r="O2503" s="78" t="s">
        <v>1059</v>
      </c>
      <c r="P2503" s="39"/>
      <c r="Q2503" s="55" t="str">
        <f>INDEX(Freelancer!$A$1140:$J$2572,MATCH('Base data'!M2503,Freelancer!$G$1140:$G$2572,0),9)</f>
        <v>Hur lång sida har en kub som har volymen 64 cm3?</v>
      </c>
      <c r="R2503" s="161" t="str">
        <f>IF(INDEX(Freelancer!$A$1140:$J$2572,MATCH('Base data'!M2503,Freelancer!$G$1140:$G$2572,0),10)=0,"",INDEX(Freelancer!$A$1140:$J$2572,MATCH('Base data'!M2503,Freelancer!$G$1140:$G$2572,0),10))</f>
        <v/>
      </c>
      <c r="S2503" s="78" t="s">
        <v>16674</v>
      </c>
      <c r="T2503" s="78" t="str">
        <f t="shared" si="126"/>
        <v>y1_3_1y</v>
      </c>
      <c r="U2503" s="78" t="str">
        <f>INDEX(Lista!$O$2:$S$206,MATCH('Base data'!T2503,Lista!$P$2:$P$206,0),3)</f>
        <v>Ekvationer - Andra ekvationer (mer än 2:a)</v>
      </c>
      <c r="V2503" s="78" t="str">
        <f>INDEX(Lista!$O$2:$S$206,MATCH('Base data'!T2503,Lista!$P$2:$P$206,0),4)</f>
        <v>T_1_3</v>
      </c>
      <c r="W2503" s="78" t="str">
        <f>INDEX(Lista!$O$2:$S$206,MATCH('Base data'!T2503,Lista!$P$2:$P$206,0),5)</f>
        <v>Ekvationer</v>
      </c>
      <c r="X2503" s="214" t="s">
        <v>16772</v>
      </c>
    </row>
    <row r="2504" spans="1:24" x14ac:dyDescent="0.2">
      <c r="A2504" s="160">
        <v>9789152302484</v>
      </c>
      <c r="B2504" s="11" t="s">
        <v>390</v>
      </c>
      <c r="C2504" s="11" t="s">
        <v>276</v>
      </c>
      <c r="D2504" s="161" t="s">
        <v>439</v>
      </c>
      <c r="E2504" s="11"/>
      <c r="F2504" s="161" t="s">
        <v>404</v>
      </c>
      <c r="G2504" s="161" t="s">
        <v>268</v>
      </c>
      <c r="H2504" s="11" t="s">
        <v>259</v>
      </c>
      <c r="I2504" s="11">
        <v>7</v>
      </c>
      <c r="J2504" s="11"/>
      <c r="K2504" s="164" t="str">
        <f>INDEX(Lista!$H$10:$I$17,MATCH('Base data'!I2504,Lista!$H$10:$H$17,0),2)</f>
        <v>Grundkurs</v>
      </c>
      <c r="L2504" s="11" t="s">
        <v>12548</v>
      </c>
      <c r="M2504" s="11" t="str">
        <f t="shared" si="128"/>
        <v>x9x_x9_10x_L_7</v>
      </c>
      <c r="N2504" s="11" t="str">
        <f t="shared" si="127"/>
        <v>9789152302484-x9x-x9_10x-L-7</v>
      </c>
      <c r="O2504" s="78" t="s">
        <v>448</v>
      </c>
      <c r="P2504" s="39"/>
      <c r="Q2504" s="55" t="str">
        <f>INDEX(Freelancer!$A$1140:$J$2572,MATCH('Base data'!M2504,Freelancer!$G$1140:$G$2572,0),9)</f>
        <v>Förklara vad som menas med ett hörn, en sida och en sidoyta i ett rätblock.</v>
      </c>
      <c r="R2504" s="161" t="str">
        <f>IF(INDEX(Freelancer!$A$1140:$J$2572,MATCH('Base data'!M2504,Freelancer!$G$1140:$G$2572,0),10)=0,"",INDEX(Freelancer!$A$1140:$J$2572,MATCH('Base data'!M2504,Freelancer!$G$1140:$G$2572,0),10))</f>
        <v/>
      </c>
      <c r="S2504" s="78" t="s">
        <v>16633</v>
      </c>
      <c r="T2504" s="78" t="str">
        <f t="shared" si="126"/>
        <v>y1_19_4y</v>
      </c>
      <c r="U2504" s="78" t="str">
        <f>INDEX(Lista!$O$2:$S$206,MATCH('Base data'!T2504,Lista!$P$2:$P$206,0),3)</f>
        <v>Talsystem - Det binära och hexadecimala talsystemet</v>
      </c>
      <c r="V2504" s="78" t="str">
        <f>INDEX(Lista!$O$2:$S$206,MATCH('Base data'!T2504,Lista!$P$2:$P$206,0),4)</f>
        <v>T_1_19</v>
      </c>
      <c r="W2504" s="78" t="str">
        <f>INDEX(Lista!$O$2:$S$206,MATCH('Base data'!T2504,Lista!$P$2:$P$206,0),5)</f>
        <v>Talsystem</v>
      </c>
      <c r="X2504" s="214" t="s">
        <v>16772</v>
      </c>
    </row>
    <row r="2505" spans="1:24" x14ac:dyDescent="0.2">
      <c r="A2505" s="160">
        <v>9789152302484</v>
      </c>
      <c r="B2505" s="11" t="s">
        <v>390</v>
      </c>
      <c r="C2505" s="11" t="s">
        <v>276</v>
      </c>
      <c r="D2505" s="161" t="s">
        <v>439</v>
      </c>
      <c r="E2505" s="11"/>
      <c r="F2505" s="161" t="s">
        <v>404</v>
      </c>
      <c r="G2505" s="161" t="s">
        <v>268</v>
      </c>
      <c r="H2505" s="11" t="s">
        <v>259</v>
      </c>
      <c r="I2505" s="11">
        <v>8</v>
      </c>
      <c r="J2505" s="11"/>
      <c r="K2505" s="164" t="str">
        <f>INDEX(Lista!$H$10:$I$17,MATCH('Base data'!I2505,Lista!$H$10:$H$17,0),2)</f>
        <v>Röd kurs</v>
      </c>
      <c r="L2505" s="11" t="s">
        <v>12549</v>
      </c>
      <c r="M2505" s="11" t="str">
        <f t="shared" si="128"/>
        <v>x9x_x9_10x_L_8</v>
      </c>
      <c r="N2505" s="11" t="str">
        <f t="shared" si="127"/>
        <v>9789152302484-x9x-x9_10x-L-8</v>
      </c>
      <c r="O2505" s="78" t="s">
        <v>284</v>
      </c>
      <c r="P2505" s="39"/>
      <c r="Q2505" s="55" t="str">
        <f>INDEX(Freelancer!$A$1140:$J$2572,MATCH('Base data'!M2505,Freelancer!$G$1140:$G$2572,0),9)</f>
        <v>Beräkna växthusets volym.</v>
      </c>
      <c r="R2505" s="161" t="str">
        <f>IF(INDEX(Freelancer!$A$1140:$J$2572,MATCH('Base data'!M2505,Freelancer!$G$1140:$G$2572,0),10)=0,"",INDEX(Freelancer!$A$1140:$J$2572,MATCH('Base data'!M2505,Freelancer!$G$1140:$G$2572,0),10))</f>
        <v>MD9_247_5</v>
      </c>
      <c r="S2505" s="78" t="s">
        <v>16601</v>
      </c>
      <c r="T2505" s="78" t="str">
        <f t="shared" si="126"/>
        <v>y1_9_1y</v>
      </c>
      <c r="U2505" s="78" t="str">
        <f>INDEX(Lista!$O$2:$S$206,MATCH('Base data'!T2505,Lista!$P$2:$P$206,0),3)</f>
        <v>Logaritmer - 10-logaritmer</v>
      </c>
      <c r="V2505" s="78" t="str">
        <f>INDEX(Lista!$O$2:$S$206,MATCH('Base data'!T2505,Lista!$P$2:$P$206,0),4)</f>
        <v>T_1_9</v>
      </c>
      <c r="W2505" s="78" t="str">
        <f>INDEX(Lista!$O$2:$S$206,MATCH('Base data'!T2505,Lista!$P$2:$P$206,0),5)</f>
        <v>Logaritmer</v>
      </c>
      <c r="X2505" s="214" t="s">
        <v>16772</v>
      </c>
    </row>
    <row r="2506" spans="1:24" x14ac:dyDescent="0.2">
      <c r="A2506" s="160">
        <v>9789152302484</v>
      </c>
      <c r="B2506" s="11" t="s">
        <v>390</v>
      </c>
      <c r="C2506" s="11" t="s">
        <v>276</v>
      </c>
      <c r="D2506" s="161" t="s">
        <v>439</v>
      </c>
      <c r="E2506" s="11"/>
      <c r="F2506" s="161" t="s">
        <v>405</v>
      </c>
      <c r="G2506" s="161" t="s">
        <v>269</v>
      </c>
      <c r="H2506" s="11" t="s">
        <v>259</v>
      </c>
      <c r="I2506" s="11">
        <v>1</v>
      </c>
      <c r="J2506" s="11" t="s">
        <v>31</v>
      </c>
      <c r="K2506" s="164" t="str">
        <f>INDEX(Lista!$H$10:$I$17,MATCH('Base data'!I2506,Lista!$H$10:$H$17,0),2)</f>
        <v>Blå kurs</v>
      </c>
      <c r="L2506" s="11" t="s">
        <v>12548</v>
      </c>
      <c r="M2506" s="11" t="str">
        <f t="shared" si="128"/>
        <v>x9x_x9_11x_L_1a</v>
      </c>
      <c r="N2506" s="11" t="str">
        <f t="shared" si="127"/>
        <v>9789152302484-x9x-x9_11x-L-1a</v>
      </c>
      <c r="O2506" s="78" t="s">
        <v>1256</v>
      </c>
      <c r="P2506" s="39"/>
      <c r="Q2506" s="55" t="str">
        <f>INDEX(Freelancer!$A$1140:$J$2572,MATCH('Base data'!M2506,Freelancer!$G$1140:$G$2572,0),9)</f>
        <v>Beräkna volymen</v>
      </c>
      <c r="R2506" s="161" t="str">
        <f>IF(INDEX(Freelancer!$A$1140:$J$2572,MATCH('Base data'!M2506,Freelancer!$G$1140:$G$2572,0),10)=0,"",INDEX(Freelancer!$A$1140:$J$2572,MATCH('Base data'!M2506,Freelancer!$G$1140:$G$2572,0),10))</f>
        <v>MD9_248_1</v>
      </c>
      <c r="S2506" s="78" t="s">
        <v>8384</v>
      </c>
      <c r="T2506" s="78" t="str">
        <f t="shared" si="126"/>
        <v>y2_19_13y</v>
      </c>
      <c r="U2506" s="78" t="str">
        <f>INDEX(Lista!$O$2:$S$206,MATCH('Base data'!T2506,Lista!$P$2:$P$206,0),3)</f>
        <v>Procent - Vi vet procenttalet</v>
      </c>
      <c r="V2506" s="78" t="str">
        <f>INDEX(Lista!$O$2:$S$206,MATCH('Base data'!T2506,Lista!$P$2:$P$206,0),4)</f>
        <v>SF_2_19</v>
      </c>
      <c r="W2506" s="78" t="str">
        <f>INDEX(Lista!$O$2:$S$206,MATCH('Base data'!T2506,Lista!$P$2:$P$206,0),5)</f>
        <v>Procent</v>
      </c>
      <c r="X2506" s="214" t="s">
        <v>16772</v>
      </c>
    </row>
    <row r="2507" spans="1:24" x14ac:dyDescent="0.2">
      <c r="A2507" s="160">
        <v>9789152302484</v>
      </c>
      <c r="B2507" s="11" t="s">
        <v>390</v>
      </c>
      <c r="C2507" s="11" t="s">
        <v>276</v>
      </c>
      <c r="D2507" s="161" t="s">
        <v>439</v>
      </c>
      <c r="E2507" s="11"/>
      <c r="F2507" s="161" t="s">
        <v>405</v>
      </c>
      <c r="G2507" s="161" t="s">
        <v>269</v>
      </c>
      <c r="H2507" s="11" t="s">
        <v>259</v>
      </c>
      <c r="I2507" s="11">
        <v>1</v>
      </c>
      <c r="J2507" s="11" t="s">
        <v>34</v>
      </c>
      <c r="K2507" s="164" t="str">
        <f>INDEX(Lista!$H$10:$I$17,MATCH('Base data'!I2507,Lista!$H$10:$H$17,0),2)</f>
        <v>Blå kurs</v>
      </c>
      <c r="L2507" s="11" t="s">
        <v>12548</v>
      </c>
      <c r="M2507" s="11" t="str">
        <f t="shared" si="128"/>
        <v>x9x_x9_11x_L_1b</v>
      </c>
      <c r="N2507" s="11" t="str">
        <f t="shared" si="127"/>
        <v>9789152302484-x9x-x9_11x-L-1b</v>
      </c>
      <c r="O2507" s="78" t="s">
        <v>281</v>
      </c>
      <c r="P2507" s="39"/>
      <c r="Q2507" s="55" t="str">
        <f>INDEX(Freelancer!$A$1140:$J$2572,MATCH('Base data'!M2507,Freelancer!$G$1140:$G$2572,0),9)</f>
        <v>Beräkna volymen</v>
      </c>
      <c r="R2507" s="161" t="str">
        <f>IF(INDEX(Freelancer!$A$1140:$J$2572,MATCH('Base data'!M2507,Freelancer!$G$1140:$G$2572,0),10)=0,"",INDEX(Freelancer!$A$1140:$J$2572,MATCH('Base data'!M2507,Freelancer!$G$1140:$G$2572,0),10))</f>
        <v>MD9_248_2</v>
      </c>
      <c r="S2507" s="78" t="s">
        <v>16659</v>
      </c>
      <c r="T2507" s="78" t="str">
        <f t="shared" si="126"/>
        <v>y4_2y</v>
      </c>
      <c r="U2507" s="78" t="str">
        <f>INDEX(Lista!$O$2:$S$206,MATCH('Base data'!T2507,Lista!$P$2:$P$206,0),3)</f>
        <v>Argumentation</v>
      </c>
      <c r="V2507" s="78" t="str">
        <f>INDEX(Lista!$O$2:$S$206,MATCH('Base data'!T2507,Lista!$P$2:$P$206,0),4)</f>
        <v>G_4_2</v>
      </c>
      <c r="W2507" s="78" t="str">
        <f>INDEX(Lista!$O$2:$S$206,MATCH('Base data'!T2507,Lista!$P$2:$P$206,0),5)</f>
        <v>Argumentation</v>
      </c>
      <c r="X2507" s="214" t="s">
        <v>16772</v>
      </c>
    </row>
    <row r="2508" spans="1:24" x14ac:dyDescent="0.2">
      <c r="A2508" s="160">
        <v>9789152302484</v>
      </c>
      <c r="B2508" s="11" t="s">
        <v>390</v>
      </c>
      <c r="C2508" s="11" t="s">
        <v>276</v>
      </c>
      <c r="D2508" s="161" t="s">
        <v>439</v>
      </c>
      <c r="E2508" s="11"/>
      <c r="F2508" s="161" t="s">
        <v>405</v>
      </c>
      <c r="G2508" s="161" t="s">
        <v>269</v>
      </c>
      <c r="H2508" s="11" t="s">
        <v>259</v>
      </c>
      <c r="I2508" s="11">
        <v>2</v>
      </c>
      <c r="J2508" s="11"/>
      <c r="K2508" s="164" t="str">
        <f>INDEX(Lista!$H$10:$I$17,MATCH('Base data'!I2508,Lista!$H$10:$H$17,0),2)</f>
        <v>Blå kurs</v>
      </c>
      <c r="L2508" s="11" t="s">
        <v>12548</v>
      </c>
      <c r="M2508" s="11" t="str">
        <f t="shared" si="128"/>
        <v>x9x_x9_11x_L_2</v>
      </c>
      <c r="N2508" s="11" t="str">
        <f t="shared" si="127"/>
        <v>9789152302484-x9x-x9_11x-L-2</v>
      </c>
      <c r="O2508" s="78" t="s">
        <v>283</v>
      </c>
      <c r="P2508" s="39"/>
      <c r="Q2508" s="55" t="str">
        <f>INDEX(Freelancer!$A$1140:$J$2572,MATCH('Base data'!M2508,Freelancer!$G$1140:$G$2572,0),9)</f>
        <v>Ett paket har mått enligt figuren. Hur långt band går åt om det dessutom behövs 40 cm för rosetten?</v>
      </c>
      <c r="R2508" s="161" t="str">
        <f>IF(INDEX(Freelancer!$A$1140:$J$2572,MATCH('Base data'!M2508,Freelancer!$G$1140:$G$2572,0),10)=0,"",INDEX(Freelancer!$A$1140:$J$2572,MATCH('Base data'!M2508,Freelancer!$G$1140:$G$2572,0),10))</f>
        <v>MD9_248_3</v>
      </c>
      <c r="S2508" s="78" t="s">
        <v>16682</v>
      </c>
      <c r="T2508" s="78" t="str">
        <f t="shared" si="126"/>
        <v>y2_8_11y</v>
      </c>
      <c r="U2508" s="78" t="str">
        <f>INDEX(Lista!$O$2:$S$206,MATCH('Base data'!T2508,Lista!$P$2:$P$206,0),3)</f>
        <v>Funktioner - Potensfunktioner</v>
      </c>
      <c r="V2508" s="78" t="str">
        <f>INDEX(Lista!$O$2:$S$206,MATCH('Base data'!T2508,Lista!$P$2:$P$206,0),4)</f>
        <v>SF_2_8</v>
      </c>
      <c r="W2508" s="78" t="str">
        <f>INDEX(Lista!$O$2:$S$206,MATCH('Base data'!T2508,Lista!$P$2:$P$206,0),5)</f>
        <v>Funktioner</v>
      </c>
      <c r="X2508" s="214" t="s">
        <v>16772</v>
      </c>
    </row>
    <row r="2509" spans="1:24" x14ac:dyDescent="0.2">
      <c r="A2509" s="160">
        <v>9789152302484</v>
      </c>
      <c r="B2509" s="11" t="s">
        <v>390</v>
      </c>
      <c r="C2509" s="11" t="s">
        <v>276</v>
      </c>
      <c r="D2509" s="161" t="s">
        <v>439</v>
      </c>
      <c r="E2509" s="11"/>
      <c r="F2509" s="161" t="s">
        <v>405</v>
      </c>
      <c r="G2509" s="161" t="s">
        <v>269</v>
      </c>
      <c r="H2509" s="11" t="s">
        <v>259</v>
      </c>
      <c r="I2509" s="11">
        <v>3</v>
      </c>
      <c r="J2509" s="11"/>
      <c r="K2509" s="164" t="str">
        <f>INDEX(Lista!$H$10:$I$17,MATCH('Base data'!I2509,Lista!$H$10:$H$17,0),2)</f>
        <v>Grundkurs</v>
      </c>
      <c r="L2509" s="11" t="s">
        <v>12548</v>
      </c>
      <c r="M2509" s="11" t="str">
        <f t="shared" si="128"/>
        <v>x9x_x9_11x_L_3</v>
      </c>
      <c r="N2509" s="11" t="str">
        <f t="shared" si="127"/>
        <v>9789152302484-x9x-x9_11x-L-3</v>
      </c>
      <c r="O2509" s="78" t="s">
        <v>443</v>
      </c>
      <c r="P2509" s="39"/>
      <c r="Q2509" s="55" t="str">
        <f>INDEX(Freelancer!$A$1140:$J$2572,MATCH('Base data'!M2509,Freelancer!$G$1140:$G$2572,0),9)</f>
        <v>Ge förslag på mått på en låda som har volymen 90 liter.</v>
      </c>
      <c r="R2509" s="161" t="str">
        <f>IF(INDEX(Freelancer!$A$1140:$J$2572,MATCH('Base data'!M2509,Freelancer!$G$1140:$G$2572,0),10)=0,"",INDEX(Freelancer!$A$1140:$J$2572,MATCH('Base data'!M2509,Freelancer!$G$1140:$G$2572,0),10))</f>
        <v/>
      </c>
      <c r="S2509" s="78" t="s">
        <v>8371</v>
      </c>
      <c r="T2509" s="78" t="str">
        <f t="shared" si="126"/>
        <v>y1_17_5y</v>
      </c>
      <c r="U2509" s="78" t="str">
        <f>INDEX(Lista!$O$2:$S$206,MATCH('Base data'!T2509,Lista!$P$2:$P$206,0),3)</f>
        <v>Tal - Negativa tal</v>
      </c>
      <c r="V2509" s="78" t="str">
        <f>INDEX(Lista!$O$2:$S$206,MATCH('Base data'!T2509,Lista!$P$2:$P$206,0),4)</f>
        <v>T_1_17</v>
      </c>
      <c r="W2509" s="78" t="str">
        <f>INDEX(Lista!$O$2:$S$206,MATCH('Base data'!T2509,Lista!$P$2:$P$206,0),5)</f>
        <v>Tal</v>
      </c>
      <c r="X2509" s="214" t="s">
        <v>16772</v>
      </c>
    </row>
    <row r="2510" spans="1:24" x14ac:dyDescent="0.2">
      <c r="A2510" s="160">
        <v>9789152302484</v>
      </c>
      <c r="B2510" s="11" t="s">
        <v>390</v>
      </c>
      <c r="C2510" s="11" t="s">
        <v>276</v>
      </c>
      <c r="D2510" s="161" t="s">
        <v>439</v>
      </c>
      <c r="E2510" s="11"/>
      <c r="F2510" s="161" t="s">
        <v>405</v>
      </c>
      <c r="G2510" s="161" t="s">
        <v>269</v>
      </c>
      <c r="H2510" s="11" t="s">
        <v>259</v>
      </c>
      <c r="I2510" s="11">
        <v>4</v>
      </c>
      <c r="J2510" s="11" t="s">
        <v>31</v>
      </c>
      <c r="K2510" s="164" t="str">
        <f>INDEX(Lista!$H$10:$I$17,MATCH('Base data'!I2510,Lista!$H$10:$H$17,0),2)</f>
        <v>Grundkurs</v>
      </c>
      <c r="L2510" s="11" t="s">
        <v>17333</v>
      </c>
      <c r="M2510" s="11" t="str">
        <f t="shared" si="128"/>
        <v>x9x_x9_11x_L_4a</v>
      </c>
      <c r="N2510" s="11" t="str">
        <f t="shared" si="127"/>
        <v>9789152302484-x9x-x9_11x-L-4a</v>
      </c>
      <c r="O2510" s="78" t="s">
        <v>1059</v>
      </c>
      <c r="P2510" s="39"/>
      <c r="Q2510" s="55" t="str">
        <f>INDEX(Freelancer!$A$1140:$J$2572,MATCH('Base data'!M2510,Freelancer!$G$1140:$G$2572,0),9)</f>
        <v>Beräkna vinkeln $x$</v>
      </c>
      <c r="R2510" s="161" t="str">
        <f>IF(INDEX(Freelancer!$A$1140:$J$2572,MATCH('Base data'!M2510,Freelancer!$G$1140:$G$2572,0),10)=0,"",INDEX(Freelancer!$A$1140:$J$2572,MATCH('Base data'!M2510,Freelancer!$G$1140:$G$2572,0),10))</f>
        <v>MD9_248_4</v>
      </c>
      <c r="S2510" s="78" t="s">
        <v>8358</v>
      </c>
      <c r="T2510" s="78" t="str">
        <f t="shared" si="126"/>
        <v>y2_19_9y</v>
      </c>
      <c r="U2510" s="78" t="str">
        <f>INDEX(Lista!$O$2:$S$206,MATCH('Base data'!T2510,Lista!$P$2:$P$206,0),3)</f>
        <v>Procent - Förändringsfaktor</v>
      </c>
      <c r="V2510" s="78" t="str">
        <f>INDEX(Lista!$O$2:$S$206,MATCH('Base data'!T2510,Lista!$P$2:$P$206,0),4)</f>
        <v>SF_2_19</v>
      </c>
      <c r="W2510" s="78" t="str">
        <f>INDEX(Lista!$O$2:$S$206,MATCH('Base data'!T2510,Lista!$P$2:$P$206,0),5)</f>
        <v>Procent</v>
      </c>
      <c r="X2510" s="214" t="s">
        <v>16772</v>
      </c>
    </row>
    <row r="2511" spans="1:24" x14ac:dyDescent="0.2">
      <c r="A2511" s="160">
        <v>9789152302484</v>
      </c>
      <c r="B2511" s="11" t="s">
        <v>390</v>
      </c>
      <c r="C2511" s="11" t="s">
        <v>276</v>
      </c>
      <c r="D2511" s="161" t="s">
        <v>439</v>
      </c>
      <c r="E2511" s="11"/>
      <c r="F2511" s="161" t="s">
        <v>405</v>
      </c>
      <c r="G2511" s="161" t="s">
        <v>269</v>
      </c>
      <c r="H2511" s="11" t="s">
        <v>259</v>
      </c>
      <c r="I2511" s="11">
        <v>4</v>
      </c>
      <c r="J2511" s="11" t="s">
        <v>34</v>
      </c>
      <c r="K2511" s="164" t="str">
        <f>INDEX(Lista!$H$10:$I$17,MATCH('Base data'!I2511,Lista!$H$10:$H$17,0),2)</f>
        <v>Grundkurs</v>
      </c>
      <c r="L2511" s="11" t="s">
        <v>17333</v>
      </c>
      <c r="M2511" s="11" t="str">
        <f t="shared" si="128"/>
        <v>x9x_x9_11x_L_4b</v>
      </c>
      <c r="N2511" s="11" t="str">
        <f t="shared" si="127"/>
        <v>9789152302484-x9x-x9_11x-L-4b</v>
      </c>
      <c r="O2511" s="78" t="s">
        <v>448</v>
      </c>
      <c r="P2511" s="39"/>
      <c r="Q2511" s="55" t="str">
        <f>INDEX(Freelancer!$A$1140:$J$2572,MATCH('Base data'!M2511,Freelancer!$G$1140:$G$2572,0),9)</f>
        <v>Beräkna sidan $y$</v>
      </c>
      <c r="R2511" s="161" t="str">
        <f>IF(INDEX(Freelancer!$A$1140:$J$2572,MATCH('Base data'!M2511,Freelancer!$G$1140:$G$2572,0),10)=0,"",INDEX(Freelancer!$A$1140:$J$2572,MATCH('Base data'!M2511,Freelancer!$G$1140:$G$2572,0),10))</f>
        <v>MD9_248_4</v>
      </c>
      <c r="S2511" s="78" t="s">
        <v>8372</v>
      </c>
      <c r="T2511" s="78" t="str">
        <f t="shared" si="126"/>
        <v>y1_15_3y</v>
      </c>
      <c r="U2511" s="78" t="str">
        <f>INDEX(Lista!$O$2:$S$206,MATCH('Base data'!T2511,Lista!$P$2:$P$206,0),3)</f>
        <v>Räkneregler - Logaritmer &amp; logaritmlagarna</v>
      </c>
      <c r="V2511" s="78" t="str">
        <f>INDEX(Lista!$O$2:$S$206,MATCH('Base data'!T2511,Lista!$P$2:$P$206,0),4)</f>
        <v>T_1_15</v>
      </c>
      <c r="W2511" s="78" t="str">
        <f>INDEX(Lista!$O$2:$S$206,MATCH('Base data'!T2511,Lista!$P$2:$P$206,0),5)</f>
        <v>Räkneregler</v>
      </c>
      <c r="X2511" s="214" t="s">
        <v>16772</v>
      </c>
    </row>
    <row r="2512" spans="1:24" x14ac:dyDescent="0.2">
      <c r="A2512" s="160">
        <v>9789152302484</v>
      </c>
      <c r="B2512" s="11" t="s">
        <v>390</v>
      </c>
      <c r="C2512" s="11" t="s">
        <v>276</v>
      </c>
      <c r="D2512" s="161" t="s">
        <v>439</v>
      </c>
      <c r="E2512" s="11"/>
      <c r="F2512" s="161" t="s">
        <v>405</v>
      </c>
      <c r="G2512" s="161" t="s">
        <v>269</v>
      </c>
      <c r="H2512" s="11" t="s">
        <v>259</v>
      </c>
      <c r="I2512" s="11">
        <v>5</v>
      </c>
      <c r="J2512" s="11"/>
      <c r="K2512" s="164" t="str">
        <f>INDEX(Lista!$H$10:$I$17,MATCH('Base data'!I2512,Lista!$H$10:$H$17,0),2)</f>
        <v>Grundkurs</v>
      </c>
      <c r="L2512" s="11" t="s">
        <v>12548</v>
      </c>
      <c r="M2512" s="11" t="str">
        <f t="shared" si="128"/>
        <v>x9x_x9_11x_L_5</v>
      </c>
      <c r="N2512" s="11" t="str">
        <f t="shared" si="127"/>
        <v>9789152302484-x9x-x9_11x-L-5</v>
      </c>
      <c r="O2512" s="78" t="s">
        <v>284</v>
      </c>
      <c r="P2512" s="39"/>
      <c r="Q2512" s="55" t="str">
        <f>INDEX(Freelancer!$A$1140:$J$2572,MATCH('Base data'!M2512,Freelancer!$G$1140:$G$2572,0),9)</f>
        <v>Jenny mätte temperaturen varje morgon under en vecka. Här är hennes mätvärden: -1°, 0°, 2°, -3°, 1°, 6°, 9°. Bestäm medelvärde och median för temperaturen den veckan.</v>
      </c>
      <c r="R2512" s="161" t="str">
        <f>IF(INDEX(Freelancer!$A$1140:$J$2572,MATCH('Base data'!M2512,Freelancer!$G$1140:$G$2572,0),10)=0,"",INDEX(Freelancer!$A$1140:$J$2572,MATCH('Base data'!M2512,Freelancer!$G$1140:$G$2572,0),10))</f>
        <v/>
      </c>
      <c r="S2512" s="78" t="s">
        <v>16675</v>
      </c>
      <c r="T2512" s="78" t="str">
        <f t="shared" si="126"/>
        <v>y4_10y</v>
      </c>
      <c r="U2512" s="78" t="str">
        <f>INDEX(Lista!$O$2:$S$206,MATCH('Base data'!T2512,Lista!$P$2:$P$206,0),3)</f>
        <v>Kongruens</v>
      </c>
      <c r="V2512" s="78" t="str">
        <f>INDEX(Lista!$O$2:$S$206,MATCH('Base data'!T2512,Lista!$P$2:$P$206,0),4)</f>
        <v>G_4_10</v>
      </c>
      <c r="W2512" s="78" t="str">
        <f>INDEX(Lista!$O$2:$S$206,MATCH('Base data'!T2512,Lista!$P$2:$P$206,0),5)</f>
        <v>Kongruens</v>
      </c>
      <c r="X2512" s="214" t="s">
        <v>16772</v>
      </c>
    </row>
    <row r="2513" spans="1:24" ht="32" x14ac:dyDescent="0.2">
      <c r="A2513" s="160">
        <v>9789152302484</v>
      </c>
      <c r="B2513" s="11" t="s">
        <v>390</v>
      </c>
      <c r="C2513" s="11" t="s">
        <v>276</v>
      </c>
      <c r="D2513" s="161" t="s">
        <v>439</v>
      </c>
      <c r="E2513" s="11"/>
      <c r="F2513" s="161" t="s">
        <v>405</v>
      </c>
      <c r="G2513" s="161" t="s">
        <v>269</v>
      </c>
      <c r="H2513" s="11" t="s">
        <v>259</v>
      </c>
      <c r="I2513" s="11">
        <v>6</v>
      </c>
      <c r="J2513" s="11"/>
      <c r="K2513" s="164" t="str">
        <f>INDEX(Lista!$H$10:$I$17,MATCH('Base data'!I2513,Lista!$H$10:$H$17,0),2)</f>
        <v>Grundkurs</v>
      </c>
      <c r="L2513" s="11" t="s">
        <v>17333</v>
      </c>
      <c r="M2513" s="11" t="str">
        <f t="shared" si="128"/>
        <v>x9x_x9_11x_L_6</v>
      </c>
      <c r="N2513" s="11" t="str">
        <f t="shared" si="127"/>
        <v>9789152302484-x9x-x9_11x-L-6</v>
      </c>
      <c r="O2513" s="78" t="s">
        <v>1256</v>
      </c>
      <c r="P2513" s="39"/>
      <c r="Q2513" s="55" t="str">
        <f>INDEX(Freelancer!$A$1140:$J$2572,MATCH('Base data'!M2513,Freelancer!$G$1140:$G$2572,0),9)</f>
        <v>Anta att du vet medelåldern hos tre vuxna personer. Vilka två av följande frågor kan du då korrekt besvara? P Hur gammal är var och en av personerna?  Q Hur stor var medelåldern för dessa personer för exakt två år sedan?  R Vilken är medelåldern för två av dessa personer?  S Hur stor är personernas sammanlagda ålder?</v>
      </c>
      <c r="R2513" s="161" t="str">
        <f>IF(INDEX(Freelancer!$A$1140:$J$2572,MATCH('Base data'!M2513,Freelancer!$G$1140:$G$2572,0),10)=0,"",INDEX(Freelancer!$A$1140:$J$2572,MATCH('Base data'!M2513,Freelancer!$G$1140:$G$2572,0),10))</f>
        <v/>
      </c>
      <c r="S2513" s="78" t="s">
        <v>8366</v>
      </c>
      <c r="T2513" s="78" t="str">
        <f t="shared" si="126"/>
        <v>y1_10_5y</v>
      </c>
      <c r="U2513" s="78" t="str">
        <f>INDEX(Lista!$O$2:$S$206,MATCH('Base data'!T2513,Lista!$P$2:$P$206,0),3)</f>
        <v>Division</v>
      </c>
      <c r="V2513" s="78" t="str">
        <f>INDEX(Lista!$O$2:$S$206,MATCH('Base data'!T2513,Lista!$P$2:$P$206,0),4)</f>
        <v>T_1_10</v>
      </c>
      <c r="W2513" s="78" t="str">
        <f>INDEX(Lista!$O$2:$S$206,MATCH('Base data'!T2513,Lista!$P$2:$P$206,0),5)</f>
        <v>Olika räknemetoder</v>
      </c>
      <c r="X2513" s="214" t="s">
        <v>16772</v>
      </c>
    </row>
    <row r="2514" spans="1:24" ht="32" x14ac:dyDescent="0.2">
      <c r="A2514" s="160">
        <v>9789152302484</v>
      </c>
      <c r="B2514" s="11" t="s">
        <v>390</v>
      </c>
      <c r="C2514" s="11" t="s">
        <v>276</v>
      </c>
      <c r="D2514" s="161" t="s">
        <v>439</v>
      </c>
      <c r="E2514" s="11"/>
      <c r="F2514" s="161" t="s">
        <v>405</v>
      </c>
      <c r="G2514" s="161" t="s">
        <v>269</v>
      </c>
      <c r="H2514" s="11" t="s">
        <v>259</v>
      </c>
      <c r="I2514" s="11">
        <v>7</v>
      </c>
      <c r="J2514" s="11"/>
      <c r="K2514" s="164" t="str">
        <f>INDEX(Lista!$H$10:$I$17,MATCH('Base data'!I2514,Lista!$H$10:$H$17,0),2)</f>
        <v>Grundkurs</v>
      </c>
      <c r="L2514" s="11" t="s">
        <v>12548</v>
      </c>
      <c r="M2514" s="11" t="str">
        <f t="shared" si="128"/>
        <v>x9x_x9_11x_L_7</v>
      </c>
      <c r="N2514" s="11" t="str">
        <f t="shared" si="127"/>
        <v>9789152302484-x9x-x9_11x-L-7</v>
      </c>
      <c r="O2514" s="78" t="s">
        <v>281</v>
      </c>
      <c r="P2514" s="39"/>
      <c r="Q2514" s="55" t="str">
        <f>INDEX(Freelancer!$A$1140:$J$2572,MATCH('Base data'!M2514,Freelancer!$G$1140:$G$2572,0),9)</f>
        <v>Du har en burk och en strut. Struten är formad som en kon. Burken och struten har samma basyta och höjd. Du fyller struten med vatten och häller sedan vattnet i burken. Hur många gånger kan du göra det innan vattnet rinner över burkens kant?</v>
      </c>
      <c r="R2514" s="161" t="str">
        <f>IF(INDEX(Freelancer!$A$1140:$J$2572,MATCH('Base data'!M2514,Freelancer!$G$1140:$G$2572,0),10)=0,"",INDEX(Freelancer!$A$1140:$J$2572,MATCH('Base data'!M2514,Freelancer!$G$1140:$G$2572,0),10))</f>
        <v/>
      </c>
      <c r="S2514" s="78" t="s">
        <v>16697</v>
      </c>
      <c r="T2514" s="78" t="str">
        <f t="shared" si="126"/>
        <v>y3_1_7y</v>
      </c>
      <c r="U2514" s="78" t="str">
        <f>INDEX(Lista!$O$2:$S$206,MATCH('Base data'!T2514,Lista!$P$2:$P$206,0),3)</f>
        <v>Sannolikhetslära - Komplementhändelse</v>
      </c>
      <c r="V2514" s="78" t="str">
        <f>INDEX(Lista!$O$2:$S$206,MATCH('Base data'!T2514,Lista!$P$2:$P$206,0),4)</f>
        <v>SS_3_1</v>
      </c>
      <c r="W2514" s="78" t="str">
        <f>INDEX(Lista!$O$2:$S$206,MATCH('Base data'!T2514,Lista!$P$2:$P$206,0),5)</f>
        <v>Sannolikhetslära</v>
      </c>
      <c r="X2514" s="214" t="s">
        <v>16772</v>
      </c>
    </row>
    <row r="2515" spans="1:24" x14ac:dyDescent="0.2">
      <c r="A2515" s="160">
        <v>9789152302484</v>
      </c>
      <c r="B2515" s="11" t="s">
        <v>390</v>
      </c>
      <c r="C2515" s="11" t="s">
        <v>276</v>
      </c>
      <c r="D2515" s="161" t="s">
        <v>439</v>
      </c>
      <c r="E2515" s="11"/>
      <c r="F2515" s="161" t="s">
        <v>405</v>
      </c>
      <c r="G2515" s="161" t="s">
        <v>269</v>
      </c>
      <c r="H2515" s="11" t="s">
        <v>259</v>
      </c>
      <c r="I2515" s="11">
        <v>8</v>
      </c>
      <c r="J2515" s="11"/>
      <c r="K2515" s="164" t="str">
        <f>INDEX(Lista!$H$10:$I$17,MATCH('Base data'!I2515,Lista!$H$10:$H$17,0),2)</f>
        <v>Röd kurs</v>
      </c>
      <c r="L2515" s="11" t="s">
        <v>12549</v>
      </c>
      <c r="M2515" s="11" t="str">
        <f t="shared" si="128"/>
        <v>x9x_x9_11x_L_8</v>
      </c>
      <c r="N2515" s="11" t="str">
        <f t="shared" si="127"/>
        <v>9789152302484-x9x-x9_11x-L-8</v>
      </c>
      <c r="O2515" s="78" t="s">
        <v>283</v>
      </c>
      <c r="P2515" s="39"/>
      <c r="Q2515" s="55" t="str">
        <f>INDEX(Freelancer!$A$1140:$J$2572,MATCH('Base data'!M2515,Freelancer!$G$1140:$G$2572,0),9)</f>
        <v>En stållina är 100 m lång och har en genomskärningsyta med arean 5 mm2. Hur mycket väger linan om stål väger 7,8 kg/dm3?</v>
      </c>
      <c r="R2515" s="161" t="str">
        <f>IF(INDEX(Freelancer!$A$1140:$J$2572,MATCH('Base data'!M2515,Freelancer!$G$1140:$G$2572,0),10)=0,"",INDEX(Freelancer!$A$1140:$J$2572,MATCH('Base data'!M2515,Freelancer!$G$1140:$G$2572,0),10))</f>
        <v/>
      </c>
      <c r="S2515" s="78" t="s">
        <v>16656</v>
      </c>
      <c r="T2515" s="78" t="str">
        <f t="shared" si="126"/>
        <v>y4_5y</v>
      </c>
      <c r="U2515" s="78" t="str">
        <f>INDEX(Lista!$O$2:$S$206,MATCH('Base data'!T2515,Lista!$P$2:$P$206,0),3)</f>
        <v xml:space="preserve">Cirkelsektor </v>
      </c>
      <c r="V2515" s="78" t="str">
        <f>INDEX(Lista!$O$2:$S$206,MATCH('Base data'!T2515,Lista!$P$2:$P$206,0),4)</f>
        <v>G_4_5</v>
      </c>
      <c r="W2515" s="78" t="str">
        <f>INDEX(Lista!$O$2:$S$206,MATCH('Base data'!T2515,Lista!$P$2:$P$206,0),5)</f>
        <v xml:space="preserve">Cirkelsektor </v>
      </c>
      <c r="X2515" s="214" t="s">
        <v>16772</v>
      </c>
    </row>
    <row r="2516" spans="1:24" x14ac:dyDescent="0.2">
      <c r="A2516" s="160">
        <v>9789152302484</v>
      </c>
      <c r="B2516" s="11" t="s">
        <v>390</v>
      </c>
      <c r="C2516" s="11" t="s">
        <v>276</v>
      </c>
      <c r="D2516" s="161" t="s">
        <v>439</v>
      </c>
      <c r="E2516" s="11"/>
      <c r="F2516" s="161" t="s">
        <v>406</v>
      </c>
      <c r="G2516" s="161" t="s">
        <v>270</v>
      </c>
      <c r="H2516" s="11" t="s">
        <v>259</v>
      </c>
      <c r="I2516" s="11">
        <v>1</v>
      </c>
      <c r="J2516" s="11" t="s">
        <v>31</v>
      </c>
      <c r="K2516" s="164" t="str">
        <f>INDEX(Lista!$H$10:$I$17,MATCH('Base data'!I2516,Lista!$H$10:$H$17,0),2)</f>
        <v>Blå kurs</v>
      </c>
      <c r="L2516" s="11" t="s">
        <v>12548</v>
      </c>
      <c r="M2516" s="11" t="str">
        <f t="shared" si="128"/>
        <v>x9x_x9_12x_L_1a</v>
      </c>
      <c r="N2516" s="11" t="str">
        <f t="shared" si="127"/>
        <v>9789152302484-x9x-x9_12x-L-1a</v>
      </c>
      <c r="O2516" s="78" t="s">
        <v>443</v>
      </c>
      <c r="P2516" s="39"/>
      <c r="Q2516" s="55" t="str">
        <f>INDEX(Freelancer!$A$1140:$J$2572,MATCH('Base data'!M2516,Freelancer!$G$1140:$G$2572,0),9)</f>
        <v>Beräkna kroppens volym.</v>
      </c>
      <c r="R2516" s="161" t="str">
        <f>IF(INDEX(Freelancer!$A$1140:$J$2572,MATCH('Base data'!M2516,Freelancer!$G$1140:$G$2572,0),10)=0,"",INDEX(Freelancer!$A$1140:$J$2572,MATCH('Base data'!M2516,Freelancer!$G$1140:$G$2572,0),10))</f>
        <v>MD9_249_1</v>
      </c>
      <c r="S2516" s="78" t="s">
        <v>16640</v>
      </c>
      <c r="T2516" s="78" t="str">
        <f t="shared" si="126"/>
        <v>y3_2_6y</v>
      </c>
      <c r="U2516" s="78" t="str">
        <f>INDEX(Lista!$O$2:$S$206,MATCH('Base data'!T2516,Lista!$P$2:$P$206,0),3)</f>
        <v>Statistik - Modellering</v>
      </c>
      <c r="V2516" s="78" t="str">
        <f>INDEX(Lista!$O$2:$S$206,MATCH('Base data'!T2516,Lista!$P$2:$P$206,0),4)</f>
        <v>SS_3_2</v>
      </c>
      <c r="W2516" s="78" t="str">
        <f>INDEX(Lista!$O$2:$S$206,MATCH('Base data'!T2516,Lista!$P$2:$P$206,0),5)</f>
        <v>Statistik</v>
      </c>
      <c r="X2516" s="214" t="s">
        <v>16772</v>
      </c>
    </row>
    <row r="2517" spans="1:24" x14ac:dyDescent="0.2">
      <c r="A2517" s="160">
        <v>9789152302484</v>
      </c>
      <c r="B2517" s="11" t="s">
        <v>390</v>
      </c>
      <c r="C2517" s="11" t="s">
        <v>276</v>
      </c>
      <c r="D2517" s="161" t="s">
        <v>439</v>
      </c>
      <c r="E2517" s="11"/>
      <c r="F2517" s="161" t="s">
        <v>406</v>
      </c>
      <c r="G2517" s="161" t="s">
        <v>270</v>
      </c>
      <c r="H2517" s="11" t="s">
        <v>259</v>
      </c>
      <c r="I2517" s="11">
        <v>1</v>
      </c>
      <c r="J2517" s="11" t="s">
        <v>34</v>
      </c>
      <c r="K2517" s="164" t="str">
        <f>INDEX(Lista!$H$10:$I$17,MATCH('Base data'!I2517,Lista!$H$10:$H$17,0),2)</f>
        <v>Blå kurs</v>
      </c>
      <c r="L2517" s="11" t="s">
        <v>12548</v>
      </c>
      <c r="M2517" s="11" t="str">
        <f t="shared" si="128"/>
        <v>x9x_x9_12x_L_1b</v>
      </c>
      <c r="N2517" s="11" t="str">
        <f t="shared" si="127"/>
        <v>9789152302484-x9x-x9_12x-L-1b</v>
      </c>
      <c r="O2517" s="78" t="s">
        <v>1059</v>
      </c>
      <c r="P2517" s="39"/>
      <c r="Q2517" s="55" t="str">
        <f>INDEX(Freelancer!$A$1140:$J$2572,MATCH('Base data'!M2517,Freelancer!$G$1140:$G$2572,0),9)</f>
        <v>Beräkna kroppens volym.</v>
      </c>
      <c r="R2517" s="161" t="str">
        <f>IF(INDEX(Freelancer!$A$1140:$J$2572,MATCH('Base data'!M2517,Freelancer!$G$1140:$G$2572,0),10)=0,"",INDEX(Freelancer!$A$1140:$J$2572,MATCH('Base data'!M2517,Freelancer!$G$1140:$G$2572,0),10))</f>
        <v>MD9_249_2</v>
      </c>
      <c r="S2517" s="78" t="s">
        <v>8331</v>
      </c>
      <c r="T2517" s="78" t="str">
        <f t="shared" si="126"/>
        <v>y4_16y</v>
      </c>
      <c r="U2517" s="78" t="str">
        <f>INDEX(Lista!$O$2:$S$206,MATCH('Base data'!T2517,Lista!$P$2:$P$206,0),3)</f>
        <v>Omkrets &amp; area</v>
      </c>
      <c r="V2517" s="78" t="str">
        <f>INDEX(Lista!$O$2:$S$206,MATCH('Base data'!T2517,Lista!$P$2:$P$206,0),4)</f>
        <v>G_4_16</v>
      </c>
      <c r="W2517" s="78" t="str">
        <f>INDEX(Lista!$O$2:$S$206,MATCH('Base data'!T2517,Lista!$P$2:$P$206,0),5)</f>
        <v>Omkrets &amp; area</v>
      </c>
      <c r="X2517" s="214" t="s">
        <v>16772</v>
      </c>
    </row>
    <row r="2518" spans="1:24" x14ac:dyDescent="0.2">
      <c r="A2518" s="160">
        <v>9789152302484</v>
      </c>
      <c r="B2518" s="11" t="s">
        <v>390</v>
      </c>
      <c r="C2518" s="11" t="s">
        <v>276</v>
      </c>
      <c r="D2518" s="161" t="s">
        <v>439</v>
      </c>
      <c r="E2518" s="11"/>
      <c r="F2518" s="161" t="s">
        <v>406</v>
      </c>
      <c r="G2518" s="161" t="s">
        <v>270</v>
      </c>
      <c r="H2518" s="11" t="s">
        <v>259</v>
      </c>
      <c r="I2518" s="11">
        <v>1</v>
      </c>
      <c r="J2518" s="11" t="s">
        <v>40</v>
      </c>
      <c r="K2518" s="164" t="str">
        <f>INDEX(Lista!$H$10:$I$17,MATCH('Base data'!I2518,Lista!$H$10:$H$17,0),2)</f>
        <v>Blå kurs</v>
      </c>
      <c r="L2518" s="11" t="s">
        <v>12548</v>
      </c>
      <c r="M2518" s="11" t="str">
        <f t="shared" si="128"/>
        <v>x9x_x9_12x_L_1c</v>
      </c>
      <c r="N2518" s="11" t="str">
        <f t="shared" si="127"/>
        <v>9789152302484-x9x-x9_12x-L-1c</v>
      </c>
      <c r="O2518" s="78" t="s">
        <v>448</v>
      </c>
      <c r="P2518" s="39"/>
      <c r="Q2518" s="55" t="str">
        <f>INDEX(Freelancer!$A$1140:$J$2572,MATCH('Base data'!M2518,Freelancer!$G$1140:$G$2572,0),9)</f>
        <v>Beräkna kroppens volym.</v>
      </c>
      <c r="R2518" s="161" t="str">
        <f>IF(INDEX(Freelancer!$A$1140:$J$2572,MATCH('Base data'!M2518,Freelancer!$G$1140:$G$2572,0),10)=0,"",INDEX(Freelancer!$A$1140:$J$2572,MATCH('Base data'!M2518,Freelancer!$G$1140:$G$2572,0),10))</f>
        <v>MD9_249_3</v>
      </c>
      <c r="S2518" s="78" t="s">
        <v>8360</v>
      </c>
      <c r="T2518" s="78" t="str">
        <f t="shared" si="126"/>
        <v>y3_2_2y</v>
      </c>
      <c r="U2518" s="78" t="str">
        <f>INDEX(Lista!$O$2:$S$206,MATCH('Base data'!T2518,Lista!$P$2:$P$206,0),3)</f>
        <v>Statistik - Diagram &amp; tabeller</v>
      </c>
      <c r="V2518" s="78" t="str">
        <f>INDEX(Lista!$O$2:$S$206,MATCH('Base data'!T2518,Lista!$P$2:$P$206,0),4)</f>
        <v>SS_3_2</v>
      </c>
      <c r="W2518" s="78" t="str">
        <f>INDEX(Lista!$O$2:$S$206,MATCH('Base data'!T2518,Lista!$P$2:$P$206,0),5)</f>
        <v>Statistik</v>
      </c>
      <c r="X2518" s="214" t="s">
        <v>16772</v>
      </c>
    </row>
    <row r="2519" spans="1:24" x14ac:dyDescent="0.2">
      <c r="A2519" s="160">
        <v>9789152302484</v>
      </c>
      <c r="B2519" s="11" t="s">
        <v>390</v>
      </c>
      <c r="C2519" s="11" t="s">
        <v>276</v>
      </c>
      <c r="D2519" s="161" t="s">
        <v>439</v>
      </c>
      <c r="E2519" s="11"/>
      <c r="F2519" s="161" t="s">
        <v>406</v>
      </c>
      <c r="G2519" s="161" t="s">
        <v>270</v>
      </c>
      <c r="H2519" s="11" t="s">
        <v>259</v>
      </c>
      <c r="I2519" s="11">
        <v>2</v>
      </c>
      <c r="J2519" s="11" t="s">
        <v>31</v>
      </c>
      <c r="K2519" s="164" t="str">
        <f>INDEX(Lista!$H$10:$I$17,MATCH('Base data'!I2519,Lista!$H$10:$H$17,0),2)</f>
        <v>Blå kurs</v>
      </c>
      <c r="L2519" s="11" t="s">
        <v>12548</v>
      </c>
      <c r="M2519" s="11" t="str">
        <f t="shared" si="128"/>
        <v>x9x_x9_12x_L_2a</v>
      </c>
      <c r="N2519" s="11" t="str">
        <f t="shared" si="127"/>
        <v>9789152302484-x9x-x9_12x-L-2a</v>
      </c>
      <c r="O2519" s="78" t="s">
        <v>284</v>
      </c>
      <c r="P2519" s="39"/>
      <c r="Q2519" s="55" t="str">
        <f>INDEX(Freelancer!$A$1140:$J$2572,MATCH('Base data'!M2519,Freelancer!$G$1140:$G$2572,0),9)</f>
        <v>Skriv som liter 2 dm3</v>
      </c>
      <c r="R2519" s="161" t="str">
        <f>IF(INDEX(Freelancer!$A$1140:$J$2572,MATCH('Base data'!M2519,Freelancer!$G$1140:$G$2572,0),10)=0,"",INDEX(Freelancer!$A$1140:$J$2572,MATCH('Base data'!M2519,Freelancer!$G$1140:$G$2572,0),10))</f>
        <v/>
      </c>
      <c r="S2519" s="78" t="s">
        <v>16648</v>
      </c>
      <c r="T2519" s="78" t="str">
        <f t="shared" si="126"/>
        <v>y3_2_1y</v>
      </c>
      <c r="U2519" s="78" t="str">
        <f>INDEX(Lista!$O$2:$S$206,MATCH('Base data'!T2519,Lista!$P$2:$P$206,0),3)</f>
        <v>Statistik - Att göra en statistisk undersökning</v>
      </c>
      <c r="V2519" s="78" t="str">
        <f>INDEX(Lista!$O$2:$S$206,MATCH('Base data'!T2519,Lista!$P$2:$P$206,0),4)</f>
        <v>SS_3_2</v>
      </c>
      <c r="W2519" s="78" t="str">
        <f>INDEX(Lista!$O$2:$S$206,MATCH('Base data'!T2519,Lista!$P$2:$P$206,0),5)</f>
        <v>Statistik</v>
      </c>
      <c r="X2519" s="214" t="s">
        <v>16772</v>
      </c>
    </row>
    <row r="2520" spans="1:24" x14ac:dyDescent="0.2">
      <c r="A2520" s="160">
        <v>9789152302484</v>
      </c>
      <c r="B2520" s="11" t="s">
        <v>390</v>
      </c>
      <c r="C2520" s="11" t="s">
        <v>276</v>
      </c>
      <c r="D2520" s="161" t="s">
        <v>439</v>
      </c>
      <c r="E2520" s="11"/>
      <c r="F2520" s="161" t="s">
        <v>406</v>
      </c>
      <c r="G2520" s="161" t="s">
        <v>270</v>
      </c>
      <c r="H2520" s="11" t="s">
        <v>259</v>
      </c>
      <c r="I2520" s="11">
        <v>2</v>
      </c>
      <c r="J2520" s="11" t="s">
        <v>34</v>
      </c>
      <c r="K2520" s="164" t="str">
        <f>INDEX(Lista!$H$10:$I$17,MATCH('Base data'!I2520,Lista!$H$10:$H$17,0),2)</f>
        <v>Blå kurs</v>
      </c>
      <c r="L2520" s="11" t="s">
        <v>12548</v>
      </c>
      <c r="M2520" s="11" t="str">
        <f t="shared" si="128"/>
        <v>x9x_x9_12x_L_2b</v>
      </c>
      <c r="N2520" s="11" t="str">
        <f t="shared" si="127"/>
        <v>9789152302484-x9x-x9_12x-L-2b</v>
      </c>
      <c r="O2520" s="78" t="s">
        <v>1256</v>
      </c>
      <c r="P2520" s="39"/>
      <c r="Q2520" s="55" t="str">
        <f>INDEX(Freelancer!$A$1140:$J$2572,MATCH('Base data'!M2520,Freelancer!$G$1140:$G$2572,0),9)</f>
        <v>Skriv som liter  5000 cm3</v>
      </c>
      <c r="R2520" s="161" t="str">
        <f>IF(INDEX(Freelancer!$A$1140:$J$2572,MATCH('Base data'!M2520,Freelancer!$G$1140:$G$2572,0),10)=0,"",INDEX(Freelancer!$A$1140:$J$2572,MATCH('Base data'!M2520,Freelancer!$G$1140:$G$2572,0),10))</f>
        <v/>
      </c>
      <c r="S2520" s="78" t="s">
        <v>16652</v>
      </c>
      <c r="T2520" s="78" t="str">
        <f t="shared" si="126"/>
        <v>y2_19_8y</v>
      </c>
      <c r="U2520" s="78" t="str">
        <f>INDEX(Lista!$O$2:$S$206,MATCH('Base data'!T2520,Lista!$P$2:$P$206,0),3)</f>
        <v>Procent - Mer än 100%</v>
      </c>
      <c r="V2520" s="78" t="str">
        <f>INDEX(Lista!$O$2:$S$206,MATCH('Base data'!T2520,Lista!$P$2:$P$206,0),4)</f>
        <v>SF_2_19</v>
      </c>
      <c r="W2520" s="78" t="str">
        <f>INDEX(Lista!$O$2:$S$206,MATCH('Base data'!T2520,Lista!$P$2:$P$206,0),5)</f>
        <v>Procent</v>
      </c>
      <c r="X2520" s="214" t="s">
        <v>16772</v>
      </c>
    </row>
    <row r="2521" spans="1:24" x14ac:dyDescent="0.2">
      <c r="A2521" s="160">
        <v>9789152302484</v>
      </c>
      <c r="B2521" s="11" t="s">
        <v>390</v>
      </c>
      <c r="C2521" s="11" t="s">
        <v>276</v>
      </c>
      <c r="D2521" s="161" t="s">
        <v>439</v>
      </c>
      <c r="E2521" s="11"/>
      <c r="F2521" s="161" t="s">
        <v>406</v>
      </c>
      <c r="G2521" s="161" t="s">
        <v>270</v>
      </c>
      <c r="H2521" s="11" t="s">
        <v>259</v>
      </c>
      <c r="I2521" s="11">
        <v>2</v>
      </c>
      <c r="J2521" s="11" t="s">
        <v>40</v>
      </c>
      <c r="K2521" s="164" t="str">
        <f>INDEX(Lista!$H$10:$I$17,MATCH('Base data'!I2521,Lista!$H$10:$H$17,0),2)</f>
        <v>Blå kurs</v>
      </c>
      <c r="L2521" s="11" t="s">
        <v>12548</v>
      </c>
      <c r="M2521" s="11" t="str">
        <f t="shared" si="128"/>
        <v>x9x_x9_12x_L_2c</v>
      </c>
      <c r="N2521" s="11" t="str">
        <f t="shared" si="127"/>
        <v>9789152302484-x9x-x9_12x-L-2c</v>
      </c>
      <c r="O2521" s="78" t="s">
        <v>281</v>
      </c>
      <c r="P2521" s="39"/>
      <c r="Q2521" s="55" t="str">
        <f>INDEX(Freelancer!$A$1140:$J$2572,MATCH('Base data'!M2521,Freelancer!$G$1140:$G$2572,0),9)</f>
        <v>Skriv som liter 250 cm3</v>
      </c>
      <c r="R2521" s="161" t="str">
        <f>IF(INDEX(Freelancer!$A$1140:$J$2572,MATCH('Base data'!M2521,Freelancer!$G$1140:$G$2572,0),10)=0,"",INDEX(Freelancer!$A$1140:$J$2572,MATCH('Base data'!M2521,Freelancer!$G$1140:$G$2572,0),10))</f>
        <v/>
      </c>
      <c r="S2521" s="78" t="s">
        <v>8364</v>
      </c>
      <c r="T2521" s="78" t="str">
        <f t="shared" si="126"/>
        <v>y3_1_4y</v>
      </c>
      <c r="U2521" s="78" t="str">
        <f>INDEX(Lista!$O$2:$S$206,MATCH('Base data'!T2521,Lista!$P$2:$P$206,0),3)</f>
        <v>Sannolikhetslära - Flera oberoende händelser</v>
      </c>
      <c r="V2521" s="78" t="str">
        <f>INDEX(Lista!$O$2:$S$206,MATCH('Base data'!T2521,Lista!$P$2:$P$206,0),4)</f>
        <v>SS_3_1</v>
      </c>
      <c r="W2521" s="78" t="str">
        <f>INDEX(Lista!$O$2:$S$206,MATCH('Base data'!T2521,Lista!$P$2:$P$206,0),5)</f>
        <v>Sannolikhetslära</v>
      </c>
      <c r="X2521" s="214" t="s">
        <v>16772</v>
      </c>
    </row>
    <row r="2522" spans="1:24" x14ac:dyDescent="0.2">
      <c r="A2522" s="160">
        <v>9789152302484</v>
      </c>
      <c r="B2522" s="11" t="s">
        <v>390</v>
      </c>
      <c r="C2522" s="11" t="s">
        <v>276</v>
      </c>
      <c r="D2522" s="161" t="s">
        <v>439</v>
      </c>
      <c r="E2522" s="11"/>
      <c r="F2522" s="161" t="s">
        <v>406</v>
      </c>
      <c r="G2522" s="161" t="s">
        <v>270</v>
      </c>
      <c r="H2522" s="11" t="s">
        <v>259</v>
      </c>
      <c r="I2522" s="11">
        <v>3</v>
      </c>
      <c r="J2522" s="11" t="s">
        <v>31</v>
      </c>
      <c r="K2522" s="164" t="str">
        <f>INDEX(Lista!$H$10:$I$17,MATCH('Base data'!I2522,Lista!$H$10:$H$17,0),2)</f>
        <v>Grundkurs</v>
      </c>
      <c r="L2522" s="11" t="s">
        <v>12548</v>
      </c>
      <c r="M2522" s="11" t="str">
        <f t="shared" si="128"/>
        <v>x9x_x9_12x_L_3a</v>
      </c>
      <c r="N2522" s="11" t="str">
        <f t="shared" si="127"/>
        <v>9789152302484-x9x-x9_12x-L-3a</v>
      </c>
      <c r="O2522" s="78" t="s">
        <v>283</v>
      </c>
      <c r="P2522" s="39"/>
      <c r="Q2522" s="55" t="str">
        <f>INDEX(Freelancer!$A$1140:$J$2572,MATCH('Base data'!M2522,Freelancer!$G$1140:$G$2572,0),9)</f>
        <v>Beräkna $12 - (4 + 3)$</v>
      </c>
      <c r="R2522" s="161" t="str">
        <f>IF(INDEX(Freelancer!$A$1140:$J$2572,MATCH('Base data'!M2522,Freelancer!$G$1140:$G$2572,0),10)=0,"",INDEX(Freelancer!$A$1140:$J$2572,MATCH('Base data'!M2522,Freelancer!$G$1140:$G$2572,0),10))</f>
        <v/>
      </c>
      <c r="S2522" s="78" t="s">
        <v>8353</v>
      </c>
      <c r="T2522" s="78" t="str">
        <f t="shared" si="126"/>
        <v>y1_16_2y</v>
      </c>
      <c r="U2522" s="78" t="str">
        <f>INDEX(Lista!$O$2:$S$206,MATCH('Base data'!T2522,Lista!$P$2:$P$206,0),3)</f>
        <v>Räta linjen - formel för k</v>
      </c>
      <c r="V2522" s="78" t="str">
        <f>INDEX(Lista!$O$2:$S$206,MATCH('Base data'!T2522,Lista!$P$2:$P$206,0),4)</f>
        <v>T_1_16</v>
      </c>
      <c r="W2522" s="78" t="str">
        <f>INDEX(Lista!$O$2:$S$206,MATCH('Base data'!T2522,Lista!$P$2:$P$206,0),5)</f>
        <v>Räta linjen</v>
      </c>
      <c r="X2522" s="214" t="s">
        <v>16772</v>
      </c>
    </row>
    <row r="2523" spans="1:24" x14ac:dyDescent="0.2">
      <c r="A2523" s="160">
        <v>9789152302484</v>
      </c>
      <c r="B2523" s="11" t="s">
        <v>390</v>
      </c>
      <c r="C2523" s="11" t="s">
        <v>276</v>
      </c>
      <c r="D2523" s="161" t="s">
        <v>439</v>
      </c>
      <c r="E2523" s="11"/>
      <c r="F2523" s="161" t="s">
        <v>406</v>
      </c>
      <c r="G2523" s="161" t="s">
        <v>270</v>
      </c>
      <c r="H2523" s="11" t="s">
        <v>259</v>
      </c>
      <c r="I2523" s="11">
        <v>3</v>
      </c>
      <c r="J2523" s="11" t="s">
        <v>34</v>
      </c>
      <c r="K2523" s="164" t="str">
        <f>INDEX(Lista!$H$10:$I$17,MATCH('Base data'!I2523,Lista!$H$10:$H$17,0),2)</f>
        <v>Grundkurs</v>
      </c>
      <c r="L2523" s="11" t="s">
        <v>12548</v>
      </c>
      <c r="M2523" s="11" t="str">
        <f t="shared" si="128"/>
        <v>x9x_x9_12x_L_3b</v>
      </c>
      <c r="N2523" s="11" t="str">
        <f t="shared" si="127"/>
        <v>9789152302484-x9x-x9_12x-L-3b</v>
      </c>
      <c r="O2523" s="78" t="s">
        <v>443</v>
      </c>
      <c r="P2523" s="39"/>
      <c r="Q2523" s="55" t="str">
        <f>INDEX(Freelancer!$A$1140:$J$2572,MATCH('Base data'!M2523,Freelancer!$G$1140:$G$2572,0),9)</f>
        <v>Beräkna $45 - 12 + 14$</v>
      </c>
      <c r="R2523" s="161" t="str">
        <f>IF(INDEX(Freelancer!$A$1140:$J$2572,MATCH('Base data'!M2523,Freelancer!$G$1140:$G$2572,0),10)=0,"",INDEX(Freelancer!$A$1140:$J$2572,MATCH('Base data'!M2523,Freelancer!$G$1140:$G$2572,0),10))</f>
        <v/>
      </c>
      <c r="S2523" s="78" t="s">
        <v>16620</v>
      </c>
      <c r="T2523" s="78" t="str">
        <f t="shared" si="126"/>
        <v>y1_3_14y</v>
      </c>
      <c r="U2523" s="78" t="str">
        <f>INDEX(Lista!$O$2:$S$206,MATCH('Base data'!T2523,Lista!$P$2:$P$206,0),3)</f>
        <v>Ekvationer - Rotekvationer</v>
      </c>
      <c r="V2523" s="78" t="str">
        <f>INDEX(Lista!$O$2:$S$206,MATCH('Base data'!T2523,Lista!$P$2:$P$206,0),4)</f>
        <v>T_1_3</v>
      </c>
      <c r="W2523" s="78" t="str">
        <f>INDEX(Lista!$O$2:$S$206,MATCH('Base data'!T2523,Lista!$P$2:$P$206,0),5)</f>
        <v>Ekvationer</v>
      </c>
      <c r="X2523" s="214" t="s">
        <v>16772</v>
      </c>
    </row>
    <row r="2524" spans="1:24" x14ac:dyDescent="0.2">
      <c r="A2524" s="160">
        <v>9789152302484</v>
      </c>
      <c r="B2524" s="11" t="s">
        <v>390</v>
      </c>
      <c r="C2524" s="11" t="s">
        <v>276</v>
      </c>
      <c r="D2524" s="161" t="s">
        <v>439</v>
      </c>
      <c r="E2524" s="11"/>
      <c r="F2524" s="161" t="s">
        <v>406</v>
      </c>
      <c r="G2524" s="161" t="s">
        <v>270</v>
      </c>
      <c r="H2524" s="11" t="s">
        <v>259</v>
      </c>
      <c r="I2524" s="11">
        <v>3</v>
      </c>
      <c r="J2524" s="11" t="s">
        <v>40</v>
      </c>
      <c r="K2524" s="164" t="str">
        <f>INDEX(Lista!$H$10:$I$17,MATCH('Base data'!I2524,Lista!$H$10:$H$17,0),2)</f>
        <v>Grundkurs</v>
      </c>
      <c r="L2524" s="11" t="s">
        <v>12548</v>
      </c>
      <c r="M2524" s="11" t="str">
        <f t="shared" si="128"/>
        <v>x9x_x9_12x_L_3c</v>
      </c>
      <c r="N2524" s="11" t="str">
        <f t="shared" si="127"/>
        <v>9789152302484-x9x-x9_12x-L-3c</v>
      </c>
      <c r="O2524" s="78" t="s">
        <v>1059</v>
      </c>
      <c r="P2524" s="39"/>
      <c r="Q2524" s="55" t="str">
        <f>INDEX(Freelancer!$A$1140:$J$2572,MATCH('Base data'!M2524,Freelancer!$G$1140:$G$2572,0),9)</f>
        <v>Beräkna $35 - 17 - 4 - 8$</v>
      </c>
      <c r="R2524" s="161" t="str">
        <f>IF(INDEX(Freelancer!$A$1140:$J$2572,MATCH('Base data'!M2524,Freelancer!$G$1140:$G$2572,0),10)=0,"",INDEX(Freelancer!$A$1140:$J$2572,MATCH('Base data'!M2524,Freelancer!$G$1140:$G$2572,0),10))</f>
        <v/>
      </c>
      <c r="S2524" s="78" t="s">
        <v>8329</v>
      </c>
      <c r="T2524" s="78" t="str">
        <f t="shared" si="126"/>
        <v>y1_6_2y</v>
      </c>
      <c r="U2524" s="78" t="str">
        <f>INDEX(Lista!$O$2:$S$206,MATCH('Base data'!T2524,Lista!$P$2:$P$206,0),3)</f>
        <v>Enheter - Tid</v>
      </c>
      <c r="V2524" s="78" t="str">
        <f>INDEX(Lista!$O$2:$S$206,MATCH('Base data'!T2524,Lista!$P$2:$P$206,0),4)</f>
        <v>T_1_6</v>
      </c>
      <c r="W2524" s="78" t="str">
        <f>INDEX(Lista!$O$2:$S$206,MATCH('Base data'!T2524,Lista!$P$2:$P$206,0),5)</f>
        <v>Enheter</v>
      </c>
      <c r="X2524" s="214" t="s">
        <v>16772</v>
      </c>
    </row>
    <row r="2525" spans="1:24" x14ac:dyDescent="0.2">
      <c r="A2525" s="160">
        <v>9789152302484</v>
      </c>
      <c r="B2525" s="11" t="s">
        <v>390</v>
      </c>
      <c r="C2525" s="11" t="s">
        <v>276</v>
      </c>
      <c r="D2525" s="161" t="s">
        <v>439</v>
      </c>
      <c r="E2525" s="11"/>
      <c r="F2525" s="161" t="s">
        <v>406</v>
      </c>
      <c r="G2525" s="161" t="s">
        <v>270</v>
      </c>
      <c r="H2525" s="11" t="s">
        <v>259</v>
      </c>
      <c r="I2525" s="11">
        <v>4</v>
      </c>
      <c r="J2525" s="11" t="s">
        <v>31</v>
      </c>
      <c r="K2525" s="164" t="str">
        <f>INDEX(Lista!$H$10:$I$17,MATCH('Base data'!I2525,Lista!$H$10:$H$17,0),2)</f>
        <v>Grundkurs</v>
      </c>
      <c r="L2525" s="11" t="s">
        <v>17333</v>
      </c>
      <c r="M2525" s="11" t="str">
        <f t="shared" si="128"/>
        <v>x9x_x9_12x_L_4a</v>
      </c>
      <c r="N2525" s="11" t="str">
        <f t="shared" si="127"/>
        <v>9789152302484-x9x-x9_12x-L-4a</v>
      </c>
      <c r="O2525" s="78" t="s">
        <v>448</v>
      </c>
      <c r="P2525" s="39"/>
      <c r="Q2525" s="55" t="str">
        <f>INDEX(Freelancer!$A$1140:$J$2572,MATCH('Base data'!M2525,Freelancer!$G$1140:$G$2572,0),9)</f>
        <v>Kvadratens area är 100 cm2. Beräkna hela figurens omkrets</v>
      </c>
      <c r="R2525" s="161" t="str">
        <f>IF(INDEX(Freelancer!$A$1140:$J$2572,MATCH('Base data'!M2525,Freelancer!$G$1140:$G$2572,0),10)=0,"",INDEX(Freelancer!$A$1140:$J$2572,MATCH('Base data'!M2525,Freelancer!$G$1140:$G$2572,0),10))</f>
        <v>MD9_249_4</v>
      </c>
      <c r="S2525" s="78" t="s">
        <v>16666</v>
      </c>
      <c r="T2525" s="78" t="str">
        <f t="shared" si="126"/>
        <v>y1_10_4y</v>
      </c>
      <c r="U2525" s="78" t="str">
        <f>INDEX(Lista!$O$2:$S$206,MATCH('Base data'!T2525,Lista!$P$2:$P$206,0),3)</f>
        <v>Avrundning &amp; överslagsräkning</v>
      </c>
      <c r="V2525" s="78" t="str">
        <f>INDEX(Lista!$O$2:$S$206,MATCH('Base data'!T2525,Lista!$P$2:$P$206,0),4)</f>
        <v>T_1_10</v>
      </c>
      <c r="W2525" s="78" t="str">
        <f>INDEX(Lista!$O$2:$S$206,MATCH('Base data'!T2525,Lista!$P$2:$P$206,0),5)</f>
        <v>Olika räknemetoder</v>
      </c>
      <c r="X2525" s="214" t="s">
        <v>16772</v>
      </c>
    </row>
    <row r="2526" spans="1:24" x14ac:dyDescent="0.2">
      <c r="A2526" s="160">
        <v>9789152302484</v>
      </c>
      <c r="B2526" s="11" t="s">
        <v>390</v>
      </c>
      <c r="C2526" s="11" t="s">
        <v>276</v>
      </c>
      <c r="D2526" s="161" t="s">
        <v>439</v>
      </c>
      <c r="E2526" s="11"/>
      <c r="F2526" s="161" t="s">
        <v>406</v>
      </c>
      <c r="G2526" s="161" t="s">
        <v>270</v>
      </c>
      <c r="H2526" s="11" t="s">
        <v>259</v>
      </c>
      <c r="I2526" s="11">
        <v>4</v>
      </c>
      <c r="J2526" s="11" t="s">
        <v>34</v>
      </c>
      <c r="K2526" s="164" t="str">
        <f>INDEX(Lista!$H$10:$I$17,MATCH('Base data'!I2526,Lista!$H$10:$H$17,0),2)</f>
        <v>Grundkurs</v>
      </c>
      <c r="L2526" s="11" t="s">
        <v>17333</v>
      </c>
      <c r="M2526" s="11" t="str">
        <f t="shared" si="128"/>
        <v>x9x_x9_12x_L_4b</v>
      </c>
      <c r="N2526" s="11" t="str">
        <f t="shared" si="127"/>
        <v>9789152302484-x9x-x9_12x-L-4b</v>
      </c>
      <c r="O2526" s="78" t="s">
        <v>284</v>
      </c>
      <c r="P2526" s="39"/>
      <c r="Q2526" s="55" t="str">
        <f>INDEX(Freelancer!$A$1140:$J$2572,MATCH('Base data'!M2526,Freelancer!$G$1140:$G$2572,0),9)</f>
        <v>Kvadratens area är 100 cm2. Beräkna hela figurens area</v>
      </c>
      <c r="R2526" s="161" t="str">
        <f>IF(INDEX(Freelancer!$A$1140:$J$2572,MATCH('Base data'!M2526,Freelancer!$G$1140:$G$2572,0),10)=0,"",INDEX(Freelancer!$A$1140:$J$2572,MATCH('Base data'!M2526,Freelancer!$G$1140:$G$2572,0),10))</f>
        <v>MD9_249_4</v>
      </c>
      <c r="S2526" s="78" t="s">
        <v>16677</v>
      </c>
      <c r="T2526" s="78" t="str">
        <f t="shared" si="126"/>
        <v>y1_4y</v>
      </c>
      <c r="U2526" s="78" t="str">
        <f>INDEX(Lista!$O$2:$S$206,MATCH('Base data'!T2526,Lista!$P$2:$P$206,0),3)</f>
        <v>Ekvationslösning</v>
      </c>
      <c r="V2526" s="78" t="str">
        <f>INDEX(Lista!$O$2:$S$206,MATCH('Base data'!T2526,Lista!$P$2:$P$206,0),4)</f>
        <v>T_1_4</v>
      </c>
      <c r="W2526" s="78" t="str">
        <f>INDEX(Lista!$O$2:$S$206,MATCH('Base data'!T2526,Lista!$P$2:$P$206,0),5)</f>
        <v>Ekvationslösning</v>
      </c>
      <c r="X2526" s="214" t="s">
        <v>16772</v>
      </c>
    </row>
    <row r="2527" spans="1:24" x14ac:dyDescent="0.2">
      <c r="A2527" s="160">
        <v>9789152302484</v>
      </c>
      <c r="B2527" s="11" t="s">
        <v>390</v>
      </c>
      <c r="C2527" s="11" t="s">
        <v>276</v>
      </c>
      <c r="D2527" s="161" t="s">
        <v>439</v>
      </c>
      <c r="E2527" s="11"/>
      <c r="F2527" s="161" t="s">
        <v>406</v>
      </c>
      <c r="G2527" s="161" t="s">
        <v>270</v>
      </c>
      <c r="H2527" s="11" t="s">
        <v>259</v>
      </c>
      <c r="I2527" s="11">
        <v>5</v>
      </c>
      <c r="J2527" s="11"/>
      <c r="K2527" s="164" t="str">
        <f>INDEX(Lista!$H$10:$I$17,MATCH('Base data'!I2527,Lista!$H$10:$H$17,0),2)</f>
        <v>Grundkurs</v>
      </c>
      <c r="L2527" s="11" t="s">
        <v>12548</v>
      </c>
      <c r="M2527" s="11" t="str">
        <f t="shared" si="128"/>
        <v>x9x_x9_12x_L_5</v>
      </c>
      <c r="N2527" s="11" t="str">
        <f t="shared" si="127"/>
        <v>9789152302484-x9x-x9_12x-L-5</v>
      </c>
      <c r="O2527" s="78" t="s">
        <v>1256</v>
      </c>
      <c r="P2527" s="39"/>
      <c r="Q2527" s="55" t="str">
        <f>INDEX(Freelancer!$A$1140:$J$2572,MATCH('Base data'!M2527,Freelancer!$G$1140:$G$2572,0),9)</f>
        <v>Hur mycket väger pucken?</v>
      </c>
      <c r="R2527" s="161" t="str">
        <f>IF(INDEX(Freelancer!$A$1140:$J$2572,MATCH('Base data'!M2527,Freelancer!$G$1140:$G$2572,0),10)=0,"",INDEX(Freelancer!$A$1140:$J$2572,MATCH('Base data'!M2527,Freelancer!$G$1140:$G$2572,0),10))</f>
        <v>MD9_249_5</v>
      </c>
      <c r="S2527" s="78" t="s">
        <v>16708</v>
      </c>
      <c r="T2527" s="78" t="str">
        <f t="shared" si="126"/>
        <v>y1_15y</v>
      </c>
      <c r="U2527" s="78" t="str">
        <f>INDEX(Lista!$O$2:$S$206,MATCH('Base data'!T2527,Lista!$P$2:$P$206,0),3)</f>
        <v>Räkneregler</v>
      </c>
      <c r="V2527" s="78" t="str">
        <f>INDEX(Lista!$O$2:$S$206,MATCH('Base data'!T2527,Lista!$P$2:$P$206,0),4)</f>
        <v>T_1_15</v>
      </c>
      <c r="W2527" s="78" t="str">
        <f>INDEX(Lista!$O$2:$S$206,MATCH('Base data'!T2527,Lista!$P$2:$P$206,0),5)</f>
        <v>Räkneregler</v>
      </c>
      <c r="X2527" s="214" t="s">
        <v>16772</v>
      </c>
    </row>
    <row r="2528" spans="1:24" x14ac:dyDescent="0.2">
      <c r="A2528" s="160">
        <v>9789152302484</v>
      </c>
      <c r="B2528" s="11" t="s">
        <v>390</v>
      </c>
      <c r="C2528" s="11" t="s">
        <v>276</v>
      </c>
      <c r="D2528" s="161" t="s">
        <v>439</v>
      </c>
      <c r="E2528" s="11"/>
      <c r="F2528" s="161" t="s">
        <v>406</v>
      </c>
      <c r="G2528" s="161" t="s">
        <v>270</v>
      </c>
      <c r="H2528" s="11" t="s">
        <v>259</v>
      </c>
      <c r="I2528" s="11">
        <v>6</v>
      </c>
      <c r="J2528" s="11"/>
      <c r="K2528" s="164" t="str">
        <f>INDEX(Lista!$H$10:$I$17,MATCH('Base data'!I2528,Lista!$H$10:$H$17,0),2)</f>
        <v>Grundkurs</v>
      </c>
      <c r="L2528" s="11" t="s">
        <v>17333</v>
      </c>
      <c r="M2528" s="11" t="str">
        <f t="shared" si="128"/>
        <v>x9x_x9_12x_L_6</v>
      </c>
      <c r="N2528" s="11" t="str">
        <f t="shared" si="127"/>
        <v>9789152302484-x9x-x9_12x-L-6</v>
      </c>
      <c r="O2528" s="78" t="s">
        <v>281</v>
      </c>
      <c r="P2528" s="39"/>
      <c r="Q2528" s="55" t="str">
        <f>INDEX(Freelancer!$A$1140:$J$2572,MATCH('Base data'!M2528,Freelancer!$G$1140:$G$2572,0),9)</f>
        <v>Martin arbetade 6,5 timmar och fick 520 kronor i lön. Carl hade samma timlön men arbetade 8 timmar. Beräkna Carls lön.</v>
      </c>
      <c r="R2528" s="161" t="str">
        <f>IF(INDEX(Freelancer!$A$1140:$J$2572,MATCH('Base data'!M2528,Freelancer!$G$1140:$G$2572,0),10)=0,"",INDEX(Freelancer!$A$1140:$J$2572,MATCH('Base data'!M2528,Freelancer!$G$1140:$G$2572,0),10))</f>
        <v/>
      </c>
      <c r="S2528" s="78" t="s">
        <v>16696</v>
      </c>
      <c r="T2528" s="78" t="str">
        <f t="shared" si="126"/>
        <v>y1_3_2y</v>
      </c>
      <c r="U2528" s="78" t="str">
        <f>INDEX(Lista!$O$2:$S$206,MATCH('Base data'!T2528,Lista!$P$2:$P$206,0),3)</f>
        <v>Ekvationer - Andragradsekvationer</v>
      </c>
      <c r="V2528" s="78" t="str">
        <f>INDEX(Lista!$O$2:$S$206,MATCH('Base data'!T2528,Lista!$P$2:$P$206,0),4)</f>
        <v>T_1_3</v>
      </c>
      <c r="W2528" s="78" t="str">
        <f>INDEX(Lista!$O$2:$S$206,MATCH('Base data'!T2528,Lista!$P$2:$P$206,0),5)</f>
        <v>Ekvationer</v>
      </c>
      <c r="X2528" s="214" t="s">
        <v>16772</v>
      </c>
    </row>
    <row r="2529" spans="1:24" x14ac:dyDescent="0.2">
      <c r="A2529" s="160">
        <v>9789152302484</v>
      </c>
      <c r="B2529" s="11" t="s">
        <v>390</v>
      </c>
      <c r="C2529" s="11" t="s">
        <v>276</v>
      </c>
      <c r="D2529" s="161" t="s">
        <v>439</v>
      </c>
      <c r="E2529" s="11"/>
      <c r="F2529" s="161" t="s">
        <v>406</v>
      </c>
      <c r="G2529" s="161" t="s">
        <v>270</v>
      </c>
      <c r="H2529" s="11" t="s">
        <v>259</v>
      </c>
      <c r="I2529" s="11">
        <v>7</v>
      </c>
      <c r="J2529" s="11"/>
      <c r="K2529" s="164" t="str">
        <f>INDEX(Lista!$H$10:$I$17,MATCH('Base data'!I2529,Lista!$H$10:$H$17,0),2)</f>
        <v>Grundkurs</v>
      </c>
      <c r="L2529" s="11" t="s">
        <v>12548</v>
      </c>
      <c r="M2529" s="11" t="str">
        <f t="shared" si="128"/>
        <v>x9x_x9_12x_L_7</v>
      </c>
      <c r="N2529" s="11" t="str">
        <f t="shared" si="127"/>
        <v>9789152302484-x9x-x9_12x-L-7</v>
      </c>
      <c r="O2529" s="78" t="s">
        <v>283</v>
      </c>
      <c r="P2529" s="39"/>
      <c r="Q2529" s="55" t="str">
        <f>INDEX(Freelancer!$A$1140:$J$2572,MATCH('Base data'!M2529,Freelancer!$G$1140:$G$2572,0),9)</f>
        <v>Vilket är sambandet mellan areaskala och längdskala? Ge exempel.</v>
      </c>
      <c r="R2529" s="161" t="str">
        <f>IF(INDEX(Freelancer!$A$1140:$J$2572,MATCH('Base data'!M2529,Freelancer!$G$1140:$G$2572,0),10)=0,"",INDEX(Freelancer!$A$1140:$J$2572,MATCH('Base data'!M2529,Freelancer!$G$1140:$G$2572,0),10))</f>
        <v/>
      </c>
      <c r="S2529" s="78" t="s">
        <v>8355</v>
      </c>
      <c r="T2529" s="78" t="str">
        <f t="shared" si="126"/>
        <v>y2_14y</v>
      </c>
      <c r="U2529" s="78" t="str">
        <f>INDEX(Lista!$O$2:$S$206,MATCH('Base data'!T2529,Lista!$P$2:$P$206,0),3)</f>
        <v>Koordinatsystem</v>
      </c>
      <c r="V2529" s="78" t="str">
        <f>INDEX(Lista!$O$2:$S$206,MATCH('Base data'!T2529,Lista!$P$2:$P$206,0),4)</f>
        <v>SF_2_14</v>
      </c>
      <c r="W2529" s="78" t="str">
        <f>INDEX(Lista!$O$2:$S$206,MATCH('Base data'!T2529,Lista!$P$2:$P$206,0),5)</f>
        <v>Koordinatsystem</v>
      </c>
      <c r="X2529" s="214" t="s">
        <v>16772</v>
      </c>
    </row>
    <row r="2530" spans="1:24" x14ac:dyDescent="0.2">
      <c r="A2530" s="160">
        <v>9789152302484</v>
      </c>
      <c r="B2530" s="11" t="s">
        <v>390</v>
      </c>
      <c r="C2530" s="11" t="s">
        <v>276</v>
      </c>
      <c r="D2530" s="161" t="s">
        <v>439</v>
      </c>
      <c r="E2530" s="11"/>
      <c r="F2530" s="161" t="s">
        <v>406</v>
      </c>
      <c r="G2530" s="161" t="s">
        <v>270</v>
      </c>
      <c r="H2530" s="11" t="s">
        <v>259</v>
      </c>
      <c r="I2530" s="11">
        <v>8</v>
      </c>
      <c r="J2530" s="11"/>
      <c r="K2530" s="164" t="str">
        <f>INDEX(Lista!$H$10:$I$17,MATCH('Base data'!I2530,Lista!$H$10:$H$17,0),2)</f>
        <v>Röd kurs</v>
      </c>
      <c r="L2530" s="11" t="s">
        <v>12549</v>
      </c>
      <c r="M2530" s="11" t="str">
        <f t="shared" si="128"/>
        <v>x9x_x9_12x_L_8</v>
      </c>
      <c r="N2530" s="11" t="str">
        <f t="shared" si="127"/>
        <v>9789152302484-x9x-x9_12x-L-8</v>
      </c>
      <c r="O2530" s="78" t="s">
        <v>443</v>
      </c>
      <c r="P2530" s="39"/>
      <c r="Q2530" s="55" t="str">
        <f>INDEX(Freelancer!$A$1140:$J$2572,MATCH('Base data'!M2530,Freelancer!$G$1140:$G$2572,0),9)</f>
        <v>Hos ett rätblock har de olika sidoytorna arean 60 cm2, 72 cm2 och 120 cm2. Beräkna rätblockets volym.</v>
      </c>
      <c r="R2530" s="161" t="str">
        <f>IF(INDEX(Freelancer!$A$1140:$J$2572,MATCH('Base data'!M2530,Freelancer!$G$1140:$G$2572,0),10)=0,"",INDEX(Freelancer!$A$1140:$J$2572,MATCH('Base data'!M2530,Freelancer!$G$1140:$G$2572,0),10))</f>
        <v/>
      </c>
      <c r="S2530" s="78" t="s">
        <v>16611</v>
      </c>
      <c r="T2530" s="78" t="str">
        <f t="shared" si="126"/>
        <v>y4_23_2y</v>
      </c>
      <c r="U2530" s="78" t="str">
        <f>INDEX(Lista!$O$2:$S$206,MATCH('Base data'!T2530,Lista!$P$2:$P$206,0),3)</f>
        <v>Vektorer - Längd</v>
      </c>
      <c r="V2530" s="78" t="str">
        <f>INDEX(Lista!$O$2:$S$206,MATCH('Base data'!T2530,Lista!$P$2:$P$206,0),4)</f>
        <v>G_4_23</v>
      </c>
      <c r="W2530" s="78" t="str">
        <f>INDEX(Lista!$O$2:$S$206,MATCH('Base data'!T2530,Lista!$P$2:$P$206,0),5)</f>
        <v>Vektorer</v>
      </c>
      <c r="X2530" s="214" t="s">
        <v>16772</v>
      </c>
    </row>
    <row r="2531" spans="1:24" x14ac:dyDescent="0.2">
      <c r="A2531" s="160">
        <v>9789152302484</v>
      </c>
      <c r="B2531" s="11" t="s">
        <v>390</v>
      </c>
      <c r="C2531" s="11" t="s">
        <v>276</v>
      </c>
      <c r="D2531" s="161" t="s">
        <v>439</v>
      </c>
      <c r="E2531" s="11"/>
      <c r="F2531" s="161" t="s">
        <v>407</v>
      </c>
      <c r="G2531" s="161" t="s">
        <v>271</v>
      </c>
      <c r="H2531" s="11" t="s">
        <v>259</v>
      </c>
      <c r="I2531" s="11">
        <v>1</v>
      </c>
      <c r="J2531" s="11" t="s">
        <v>31</v>
      </c>
      <c r="K2531" s="164" t="str">
        <f>INDEX(Lista!$H$10:$I$17,MATCH('Base data'!I2531,Lista!$H$10:$H$17,0),2)</f>
        <v>Blå kurs</v>
      </c>
      <c r="L2531" s="11" t="s">
        <v>12548</v>
      </c>
      <c r="M2531" s="11" t="str">
        <f t="shared" si="128"/>
        <v>x9x_x9_13x_L_1a</v>
      </c>
      <c r="N2531" s="11" t="str">
        <f t="shared" si="127"/>
        <v>9789152302484-x9x-x9_13x-L-1a</v>
      </c>
      <c r="O2531" s="78" t="s">
        <v>1059</v>
      </c>
      <c r="P2531" s="39"/>
      <c r="Q2531" s="55" t="str">
        <f>INDEX(Freelancer!$A$1140:$J$2572,MATCH('Base data'!M2531,Freelancer!$G$1140:$G$2572,0),9)</f>
        <v>Skriv i decimalform 4%</v>
      </c>
      <c r="R2531" s="161" t="str">
        <f>IF(INDEX(Freelancer!$A$1140:$J$2572,MATCH('Base data'!M2531,Freelancer!$G$1140:$G$2572,0),10)=0,"",INDEX(Freelancer!$A$1140:$J$2572,MATCH('Base data'!M2531,Freelancer!$G$1140:$G$2572,0),10))</f>
        <v/>
      </c>
      <c r="S2531" s="78" t="s">
        <v>16604</v>
      </c>
      <c r="T2531" s="78" t="str">
        <f t="shared" si="126"/>
        <v>y1_17_6y</v>
      </c>
      <c r="U2531" s="78" t="str">
        <f>INDEX(Lista!$O$2:$S$206,MATCH('Base data'!T2531,Lista!$P$2:$P$206,0),3)</f>
        <v>Tal - Positiva tal</v>
      </c>
      <c r="V2531" s="78" t="str">
        <f>INDEX(Lista!$O$2:$S$206,MATCH('Base data'!T2531,Lista!$P$2:$P$206,0),4)</f>
        <v>T_1_17</v>
      </c>
      <c r="W2531" s="78" t="str">
        <f>INDEX(Lista!$O$2:$S$206,MATCH('Base data'!T2531,Lista!$P$2:$P$206,0),5)</f>
        <v>Tal</v>
      </c>
      <c r="X2531" s="214" t="s">
        <v>16772</v>
      </c>
    </row>
    <row r="2532" spans="1:24" x14ac:dyDescent="0.2">
      <c r="A2532" s="160">
        <v>9789152302484</v>
      </c>
      <c r="B2532" s="11" t="s">
        <v>390</v>
      </c>
      <c r="C2532" s="11" t="s">
        <v>276</v>
      </c>
      <c r="D2532" s="161" t="s">
        <v>439</v>
      </c>
      <c r="E2532" s="11"/>
      <c r="F2532" s="161" t="s">
        <v>407</v>
      </c>
      <c r="G2532" s="161" t="s">
        <v>271</v>
      </c>
      <c r="H2532" s="11" t="s">
        <v>259</v>
      </c>
      <c r="I2532" s="11">
        <v>1</v>
      </c>
      <c r="J2532" s="11" t="s">
        <v>34</v>
      </c>
      <c r="K2532" s="164" t="str">
        <f>INDEX(Lista!$H$10:$I$17,MATCH('Base data'!I2532,Lista!$H$10:$H$17,0),2)</f>
        <v>Blå kurs</v>
      </c>
      <c r="L2532" s="11" t="s">
        <v>12548</v>
      </c>
      <c r="M2532" s="11" t="str">
        <f t="shared" si="128"/>
        <v>x9x_x9_13x_L_1b</v>
      </c>
      <c r="N2532" s="11" t="str">
        <f t="shared" si="127"/>
        <v>9789152302484-x9x-x9_13x-L-1b</v>
      </c>
      <c r="O2532" s="78" t="s">
        <v>448</v>
      </c>
      <c r="P2532" s="39"/>
      <c r="Q2532" s="55" t="str">
        <f>INDEX(Freelancer!$A$1140:$J$2572,MATCH('Base data'!M2532,Freelancer!$G$1140:$G$2572,0),9)</f>
        <v>Skriv i decimalform 40%</v>
      </c>
      <c r="R2532" s="161" t="str">
        <f>IF(INDEX(Freelancer!$A$1140:$J$2572,MATCH('Base data'!M2532,Freelancer!$G$1140:$G$2572,0),10)=0,"",INDEX(Freelancer!$A$1140:$J$2572,MATCH('Base data'!M2532,Freelancer!$G$1140:$G$2572,0),10))</f>
        <v/>
      </c>
      <c r="S2532" s="78" t="s">
        <v>16655</v>
      </c>
      <c r="T2532" s="78" t="str">
        <f t="shared" si="126"/>
        <v>y1_12y</v>
      </c>
      <c r="U2532" s="78" t="str">
        <f>INDEX(Lista!$O$2:$S$206,MATCH('Base data'!T2532,Lista!$P$2:$P$206,0),3)</f>
        <v>Potenser</v>
      </c>
      <c r="V2532" s="78" t="str">
        <f>INDEX(Lista!$O$2:$S$206,MATCH('Base data'!T2532,Lista!$P$2:$P$206,0),4)</f>
        <v>T_1_12</v>
      </c>
      <c r="W2532" s="78" t="str">
        <f>INDEX(Lista!$O$2:$S$206,MATCH('Base data'!T2532,Lista!$P$2:$P$206,0),5)</f>
        <v>Potenser</v>
      </c>
      <c r="X2532" s="214" t="s">
        <v>16772</v>
      </c>
    </row>
    <row r="2533" spans="1:24" x14ac:dyDescent="0.2">
      <c r="A2533" s="160">
        <v>9789152302484</v>
      </c>
      <c r="B2533" s="11" t="s">
        <v>390</v>
      </c>
      <c r="C2533" s="11" t="s">
        <v>276</v>
      </c>
      <c r="D2533" s="161" t="s">
        <v>439</v>
      </c>
      <c r="E2533" s="11"/>
      <c r="F2533" s="161" t="s">
        <v>407</v>
      </c>
      <c r="G2533" s="161" t="s">
        <v>271</v>
      </c>
      <c r="H2533" s="11" t="s">
        <v>259</v>
      </c>
      <c r="I2533" s="11">
        <v>1</v>
      </c>
      <c r="J2533" s="11" t="s">
        <v>40</v>
      </c>
      <c r="K2533" s="164" t="str">
        <f>INDEX(Lista!$H$10:$I$17,MATCH('Base data'!I2533,Lista!$H$10:$H$17,0),2)</f>
        <v>Blå kurs</v>
      </c>
      <c r="L2533" s="11" t="s">
        <v>12548</v>
      </c>
      <c r="M2533" s="11" t="str">
        <f t="shared" si="128"/>
        <v>x9x_x9_13x_L_1c</v>
      </c>
      <c r="N2533" s="11" t="str">
        <f t="shared" si="127"/>
        <v>9789152302484-x9x-x9_13x-L-1c</v>
      </c>
      <c r="O2533" s="78" t="s">
        <v>284</v>
      </c>
      <c r="P2533" s="39"/>
      <c r="Q2533" s="55" t="str">
        <f>INDEX(Freelancer!$A$1140:$J$2572,MATCH('Base data'!M2533,Freelancer!$G$1140:$G$2572,0),9)</f>
        <v>Skriv i decimalform 0,4%</v>
      </c>
      <c r="R2533" s="161" t="str">
        <f>IF(INDEX(Freelancer!$A$1140:$J$2572,MATCH('Base data'!M2533,Freelancer!$G$1140:$G$2572,0),10)=0,"",INDEX(Freelancer!$A$1140:$J$2572,MATCH('Base data'!M2533,Freelancer!$G$1140:$G$2572,0),10))</f>
        <v/>
      </c>
      <c r="S2533" s="78" t="s">
        <v>8350</v>
      </c>
      <c r="T2533" s="78" t="str">
        <f t="shared" si="126"/>
        <v>y2_8_9y</v>
      </c>
      <c r="U2533" s="78" t="str">
        <f>INDEX(Lista!$O$2:$S$206,MATCH('Base data'!T2533,Lista!$P$2:$P$206,0),3)</f>
        <v>Funktioner - Linjära funktioner</v>
      </c>
      <c r="V2533" s="78" t="str">
        <f>INDEX(Lista!$O$2:$S$206,MATCH('Base data'!T2533,Lista!$P$2:$P$206,0),4)</f>
        <v>SF_2_8</v>
      </c>
      <c r="W2533" s="78" t="str">
        <f>INDEX(Lista!$O$2:$S$206,MATCH('Base data'!T2533,Lista!$P$2:$P$206,0),5)</f>
        <v>Funktioner</v>
      </c>
      <c r="X2533" s="214" t="s">
        <v>16772</v>
      </c>
    </row>
    <row r="2534" spans="1:24" x14ac:dyDescent="0.2">
      <c r="A2534" s="160">
        <v>9789152302484</v>
      </c>
      <c r="B2534" s="11" t="s">
        <v>390</v>
      </c>
      <c r="C2534" s="11" t="s">
        <v>276</v>
      </c>
      <c r="D2534" s="161" t="s">
        <v>439</v>
      </c>
      <c r="E2534" s="11"/>
      <c r="F2534" s="161" t="s">
        <v>407</v>
      </c>
      <c r="G2534" s="161" t="s">
        <v>271</v>
      </c>
      <c r="H2534" s="11" t="s">
        <v>259</v>
      </c>
      <c r="I2534" s="11">
        <v>1</v>
      </c>
      <c r="J2534" s="11" t="s">
        <v>66</v>
      </c>
      <c r="K2534" s="164" t="str">
        <f>INDEX(Lista!$H$10:$I$17,MATCH('Base data'!I2534,Lista!$H$10:$H$17,0),2)</f>
        <v>Blå kurs</v>
      </c>
      <c r="L2534" s="11" t="s">
        <v>12548</v>
      </c>
      <c r="M2534" s="11" t="str">
        <f t="shared" si="128"/>
        <v>x9x_x9_13x_L_1d</v>
      </c>
      <c r="N2534" s="11" t="str">
        <f t="shared" si="127"/>
        <v>9789152302484-x9x-x9_13x-L-1d</v>
      </c>
      <c r="O2534" s="78" t="s">
        <v>1256</v>
      </c>
      <c r="P2534" s="39"/>
      <c r="Q2534" s="55" t="str">
        <f>INDEX(Freelancer!$A$1140:$J$2572,MATCH('Base data'!M2534,Freelancer!$G$1140:$G$2572,0),9)</f>
        <v>Skriv i decimalform 140%</v>
      </c>
      <c r="R2534" s="161" t="str">
        <f>IF(INDEX(Freelancer!$A$1140:$J$2572,MATCH('Base data'!M2534,Freelancer!$G$1140:$G$2572,0),10)=0,"",INDEX(Freelancer!$A$1140:$J$2572,MATCH('Base data'!M2534,Freelancer!$G$1140:$G$2572,0),10))</f>
        <v/>
      </c>
      <c r="S2534" s="78" t="s">
        <v>16700</v>
      </c>
      <c r="T2534" s="78" t="str">
        <f t="shared" si="126"/>
        <v>y4_11y</v>
      </c>
      <c r="U2534" s="78" t="str">
        <f>INDEX(Lista!$O$2:$S$206,MATCH('Base data'!T2534,Lista!$P$2:$P$206,0),3)</f>
        <v>Koordinatgeometri</v>
      </c>
      <c r="V2534" s="78" t="str">
        <f>INDEX(Lista!$O$2:$S$206,MATCH('Base data'!T2534,Lista!$P$2:$P$206,0),4)</f>
        <v>G_4_11</v>
      </c>
      <c r="W2534" s="78" t="str">
        <f>INDEX(Lista!$O$2:$S$206,MATCH('Base data'!T2534,Lista!$P$2:$P$206,0),5)</f>
        <v>Koordinatgeometri</v>
      </c>
      <c r="X2534" s="214" t="s">
        <v>16772</v>
      </c>
    </row>
    <row r="2535" spans="1:24" x14ac:dyDescent="0.2">
      <c r="A2535" s="160">
        <v>9789152302484</v>
      </c>
      <c r="B2535" s="11" t="s">
        <v>390</v>
      </c>
      <c r="C2535" s="11" t="s">
        <v>276</v>
      </c>
      <c r="D2535" s="161" t="s">
        <v>439</v>
      </c>
      <c r="E2535" s="11"/>
      <c r="F2535" s="161" t="s">
        <v>407</v>
      </c>
      <c r="G2535" s="161" t="s">
        <v>271</v>
      </c>
      <c r="H2535" s="11" t="s">
        <v>259</v>
      </c>
      <c r="I2535" s="11">
        <v>2</v>
      </c>
      <c r="J2535" s="11" t="s">
        <v>31</v>
      </c>
      <c r="K2535" s="164" t="str">
        <f>INDEX(Lista!$H$10:$I$17,MATCH('Base data'!I2535,Lista!$H$10:$H$17,0),2)</f>
        <v>Blå kurs</v>
      </c>
      <c r="L2535" s="11" t="s">
        <v>12548</v>
      </c>
      <c r="M2535" s="11" t="str">
        <f t="shared" si="128"/>
        <v>x9x_x9_13x_L_2a</v>
      </c>
      <c r="N2535" s="11" t="str">
        <f t="shared" si="127"/>
        <v>9789152302484-x9x-x9_13x-L-2a</v>
      </c>
      <c r="O2535" s="78" t="s">
        <v>281</v>
      </c>
      <c r="P2535" s="39"/>
      <c r="Q2535" s="55" t="str">
        <f>INDEX(Freelancer!$A$1140:$J$2572,MATCH('Base data'!M2535,Freelancer!$G$1140:$G$2572,0),9)</f>
        <v>Beräkna $\displaystyle \frac{14}{0,01}$</v>
      </c>
      <c r="R2535" s="161" t="str">
        <f>IF(INDEX(Freelancer!$A$1140:$J$2572,MATCH('Base data'!M2535,Freelancer!$G$1140:$G$2572,0),10)=0,"",INDEX(Freelancer!$A$1140:$J$2572,MATCH('Base data'!M2535,Freelancer!$G$1140:$G$2572,0),10))</f>
        <v/>
      </c>
      <c r="S2535" s="78" t="s">
        <v>16693</v>
      </c>
      <c r="T2535" s="78" t="str">
        <f t="shared" si="126"/>
        <v>y2_11_2y</v>
      </c>
      <c r="U2535" s="78" t="str">
        <f>INDEX(Lista!$O$2:$S$206,MATCH('Base data'!T2535,Lista!$P$2:$P$206,0),3)</f>
        <v>Grafer - Grafritande räknare</v>
      </c>
      <c r="V2535" s="78" t="str">
        <f>INDEX(Lista!$O$2:$S$206,MATCH('Base data'!T2535,Lista!$P$2:$P$206,0),4)</f>
        <v>SF_2_11</v>
      </c>
      <c r="W2535" s="78" t="str">
        <f>INDEX(Lista!$O$2:$S$206,MATCH('Base data'!T2535,Lista!$P$2:$P$206,0),5)</f>
        <v>Grafer</v>
      </c>
      <c r="X2535" s="214" t="s">
        <v>16772</v>
      </c>
    </row>
    <row r="2536" spans="1:24" x14ac:dyDescent="0.2">
      <c r="A2536" s="160">
        <v>9789152302484</v>
      </c>
      <c r="B2536" s="11" t="s">
        <v>390</v>
      </c>
      <c r="C2536" s="11" t="s">
        <v>276</v>
      </c>
      <c r="D2536" s="161" t="s">
        <v>439</v>
      </c>
      <c r="E2536" s="11"/>
      <c r="F2536" s="161" t="s">
        <v>407</v>
      </c>
      <c r="G2536" s="161" t="s">
        <v>271</v>
      </c>
      <c r="H2536" s="11" t="s">
        <v>259</v>
      </c>
      <c r="I2536" s="11">
        <v>2</v>
      </c>
      <c r="J2536" s="11" t="s">
        <v>34</v>
      </c>
      <c r="K2536" s="164" t="str">
        <f>INDEX(Lista!$H$10:$I$17,MATCH('Base data'!I2536,Lista!$H$10:$H$17,0),2)</f>
        <v>Blå kurs</v>
      </c>
      <c r="L2536" s="11" t="s">
        <v>12548</v>
      </c>
      <c r="M2536" s="11" t="str">
        <f t="shared" si="128"/>
        <v>x9x_x9_13x_L_2b</v>
      </c>
      <c r="N2536" s="11" t="str">
        <f t="shared" si="127"/>
        <v>9789152302484-x9x-x9_13x-L-2b</v>
      </c>
      <c r="O2536" s="78" t="s">
        <v>283</v>
      </c>
      <c r="P2536" s="39"/>
      <c r="Q2536" s="55" t="str">
        <f>INDEX(Freelancer!$A$1140:$J$2572,MATCH('Base data'!M2536,Freelancer!$G$1140:$G$2572,0),9)</f>
        <v>Beräkna $\displaystyle \frac{2,8}{0,2}$</v>
      </c>
      <c r="R2536" s="161" t="str">
        <f>IF(INDEX(Freelancer!$A$1140:$J$2572,MATCH('Base data'!M2536,Freelancer!$G$1140:$G$2572,0),10)=0,"",INDEX(Freelancer!$A$1140:$J$2572,MATCH('Base data'!M2536,Freelancer!$G$1140:$G$2572,0),10))</f>
        <v/>
      </c>
      <c r="S2536" s="78" t="s">
        <v>16606</v>
      </c>
      <c r="T2536" s="78" t="str">
        <f t="shared" si="126"/>
        <v>y1_2y</v>
      </c>
      <c r="U2536" s="78" t="str">
        <f>INDEX(Lista!$O$2:$S$206,MATCH('Base data'!T2536,Lista!$P$2:$P$206,0),3)</f>
        <v>Bråk</v>
      </c>
      <c r="V2536" s="78" t="str">
        <f>INDEX(Lista!$O$2:$S$206,MATCH('Base data'!T2536,Lista!$P$2:$P$206,0),4)</f>
        <v>T_1_2</v>
      </c>
      <c r="W2536" s="78" t="str">
        <f>INDEX(Lista!$O$2:$S$206,MATCH('Base data'!T2536,Lista!$P$2:$P$206,0),5)</f>
        <v>Bråk</v>
      </c>
      <c r="X2536" s="214" t="s">
        <v>16772</v>
      </c>
    </row>
    <row r="2537" spans="1:24" x14ac:dyDescent="0.2">
      <c r="A2537" s="160">
        <v>9789152302484</v>
      </c>
      <c r="B2537" s="11" t="s">
        <v>390</v>
      </c>
      <c r="C2537" s="11" t="s">
        <v>276</v>
      </c>
      <c r="D2537" s="161" t="s">
        <v>439</v>
      </c>
      <c r="E2537" s="11"/>
      <c r="F2537" s="161" t="s">
        <v>407</v>
      </c>
      <c r="G2537" s="161" t="s">
        <v>271</v>
      </c>
      <c r="H2537" s="11" t="s">
        <v>259</v>
      </c>
      <c r="I2537" s="11">
        <v>2</v>
      </c>
      <c r="J2537" s="11" t="s">
        <v>40</v>
      </c>
      <c r="K2537" s="164" t="str">
        <f>INDEX(Lista!$H$10:$I$17,MATCH('Base data'!I2537,Lista!$H$10:$H$17,0),2)</f>
        <v>Blå kurs</v>
      </c>
      <c r="L2537" s="11" t="s">
        <v>12548</v>
      </c>
      <c r="M2537" s="11" t="str">
        <f t="shared" si="128"/>
        <v>x9x_x9_13x_L_2c</v>
      </c>
      <c r="N2537" s="11" t="str">
        <f t="shared" si="127"/>
        <v>9789152302484-x9x-x9_13x-L-2c</v>
      </c>
      <c r="O2537" s="78" t="s">
        <v>443</v>
      </c>
      <c r="P2537" s="39"/>
      <c r="Q2537" s="55" t="str">
        <f>INDEX(Freelancer!$A$1140:$J$2572,MATCH('Base data'!M2537,Freelancer!$G$1140:$G$2572,0),9)</f>
        <v>Beräkna $\displaystyle \frac{17,5}{0,5}$</v>
      </c>
      <c r="R2537" s="161" t="str">
        <f>IF(INDEX(Freelancer!$A$1140:$J$2572,MATCH('Base data'!M2537,Freelancer!$G$1140:$G$2572,0),10)=0,"",INDEX(Freelancer!$A$1140:$J$2572,MATCH('Base data'!M2537,Freelancer!$G$1140:$G$2572,0),10))</f>
        <v/>
      </c>
      <c r="S2537" s="78" t="s">
        <v>8316</v>
      </c>
      <c r="T2537" s="78" t="str">
        <f t="shared" si="126"/>
        <v>y1_10_3y</v>
      </c>
      <c r="U2537" s="78" t="str">
        <f>INDEX(Lista!$O$2:$S$206,MATCH('Base data'!T2537,Lista!$P$2:$P$206,0),3)</f>
        <v>Räkna med decimaler</v>
      </c>
      <c r="V2537" s="78" t="str">
        <f>INDEX(Lista!$O$2:$S$206,MATCH('Base data'!T2537,Lista!$P$2:$P$206,0),4)</f>
        <v>T_1_10</v>
      </c>
      <c r="W2537" s="78" t="str">
        <f>INDEX(Lista!$O$2:$S$206,MATCH('Base data'!T2537,Lista!$P$2:$P$206,0),5)</f>
        <v>Olika räknemetoder</v>
      </c>
      <c r="X2537" s="214" t="s">
        <v>16772</v>
      </c>
    </row>
    <row r="2538" spans="1:24" x14ac:dyDescent="0.2">
      <c r="A2538" s="160">
        <v>9789152302484</v>
      </c>
      <c r="B2538" s="11" t="s">
        <v>390</v>
      </c>
      <c r="C2538" s="11" t="s">
        <v>276</v>
      </c>
      <c r="D2538" s="161" t="s">
        <v>439</v>
      </c>
      <c r="E2538" s="11"/>
      <c r="F2538" s="161" t="s">
        <v>407</v>
      </c>
      <c r="G2538" s="161" t="s">
        <v>271</v>
      </c>
      <c r="H2538" s="11" t="s">
        <v>259</v>
      </c>
      <c r="I2538" s="11">
        <v>2</v>
      </c>
      <c r="J2538" s="11" t="s">
        <v>66</v>
      </c>
      <c r="K2538" s="164" t="str">
        <f>INDEX(Lista!$H$10:$I$17,MATCH('Base data'!I2538,Lista!$H$10:$H$17,0),2)</f>
        <v>Blå kurs</v>
      </c>
      <c r="L2538" s="11" t="s">
        <v>12548</v>
      </c>
      <c r="M2538" s="11" t="str">
        <f t="shared" si="128"/>
        <v>x9x_x9_13x_L_2d</v>
      </c>
      <c r="N2538" s="11" t="str">
        <f t="shared" si="127"/>
        <v>9789152302484-x9x-x9_13x-L-2d</v>
      </c>
      <c r="O2538" s="78" t="s">
        <v>1059</v>
      </c>
      <c r="P2538" s="39"/>
      <c r="Q2538" s="55" t="str">
        <f>INDEX(Freelancer!$A$1140:$J$2572,MATCH('Base data'!M2538,Freelancer!$G$1140:$G$2572,0),9)</f>
        <v>Beräkna $\displaystyle \frac{0,08}{0,001}$</v>
      </c>
      <c r="R2538" s="161" t="str">
        <f>IF(INDEX(Freelancer!$A$1140:$J$2572,MATCH('Base data'!M2538,Freelancer!$G$1140:$G$2572,0),10)=0,"",INDEX(Freelancer!$A$1140:$J$2572,MATCH('Base data'!M2538,Freelancer!$G$1140:$G$2572,0),10))</f>
        <v/>
      </c>
      <c r="S2538" s="78" t="s">
        <v>8356</v>
      </c>
      <c r="T2538" s="78" t="str">
        <f t="shared" si="126"/>
        <v>y1_2_5y</v>
      </c>
      <c r="U2538" s="78" t="str">
        <f>INDEX(Lista!$O$2:$S$206,MATCH('Base data'!T2538,Lista!$P$2:$P$206,0),3)</f>
        <v>Bråk - Jämföra bråk</v>
      </c>
      <c r="V2538" s="78" t="str">
        <f>INDEX(Lista!$O$2:$S$206,MATCH('Base data'!T2538,Lista!$P$2:$P$206,0),4)</f>
        <v>T_1_2</v>
      </c>
      <c r="W2538" s="78" t="str">
        <f>INDEX(Lista!$O$2:$S$206,MATCH('Base data'!T2538,Lista!$P$2:$P$206,0),5)</f>
        <v>Bråk</v>
      </c>
      <c r="X2538" s="214" t="s">
        <v>16772</v>
      </c>
    </row>
    <row r="2539" spans="1:24" x14ac:dyDescent="0.2">
      <c r="A2539" s="160">
        <v>9789152302484</v>
      </c>
      <c r="B2539" s="11" t="s">
        <v>390</v>
      </c>
      <c r="C2539" s="11" t="s">
        <v>276</v>
      </c>
      <c r="D2539" s="161" t="s">
        <v>439</v>
      </c>
      <c r="E2539" s="11"/>
      <c r="F2539" s="161" t="s">
        <v>407</v>
      </c>
      <c r="G2539" s="161" t="s">
        <v>271</v>
      </c>
      <c r="H2539" s="11" t="s">
        <v>259</v>
      </c>
      <c r="I2539" s="11">
        <v>3</v>
      </c>
      <c r="J2539" s="11" t="s">
        <v>31</v>
      </c>
      <c r="K2539" s="164" t="str">
        <f>INDEX(Lista!$H$10:$I$17,MATCH('Base data'!I2539,Lista!$H$10:$H$17,0),2)</f>
        <v>Grundkurs</v>
      </c>
      <c r="L2539" s="11" t="s">
        <v>12548</v>
      </c>
      <c r="M2539" s="11" t="str">
        <f t="shared" si="128"/>
        <v>x9x_x9_13x_L_3a</v>
      </c>
      <c r="N2539" s="11" t="str">
        <f t="shared" si="127"/>
        <v>9789152302484-x9x-x9_13x-L-3a</v>
      </c>
      <c r="O2539" s="78" t="s">
        <v>448</v>
      </c>
      <c r="P2539" s="39"/>
      <c r="Q2539" s="55" t="str">
        <f>INDEX(Freelancer!$A$1140:$J$2572,MATCH('Base data'!M2539,Freelancer!$G$1140:$G$2572,0),9)</f>
        <v>Skriv som centiliter 3 liter</v>
      </c>
      <c r="R2539" s="161" t="str">
        <f>IF(INDEX(Freelancer!$A$1140:$J$2572,MATCH('Base data'!M2539,Freelancer!$G$1140:$G$2572,0),10)=0,"",INDEX(Freelancer!$A$1140:$J$2572,MATCH('Base data'!M2539,Freelancer!$G$1140:$G$2572,0),10))</f>
        <v/>
      </c>
      <c r="S2539" s="78" t="s">
        <v>8340</v>
      </c>
      <c r="T2539" s="78" t="str">
        <f t="shared" si="126"/>
        <v>y2_24y</v>
      </c>
      <c r="U2539" s="78" t="str">
        <f>INDEX(Lista!$O$2:$S$206,MATCH('Base data'!T2539,Lista!$P$2:$P$206,0),3)</f>
        <v>Variabler och uttryck</v>
      </c>
      <c r="V2539" s="78" t="str">
        <f>INDEX(Lista!$O$2:$S$206,MATCH('Base data'!T2539,Lista!$P$2:$P$206,0),4)</f>
        <v>SF_2_24</v>
      </c>
      <c r="W2539" s="78" t="str">
        <f>INDEX(Lista!$O$2:$S$206,MATCH('Base data'!T2539,Lista!$P$2:$P$206,0),5)</f>
        <v>Variabler och uttryck</v>
      </c>
      <c r="X2539" s="214" t="s">
        <v>16772</v>
      </c>
    </row>
    <row r="2540" spans="1:24" x14ac:dyDescent="0.2">
      <c r="A2540" s="160">
        <v>9789152302484</v>
      </c>
      <c r="B2540" s="11" t="s">
        <v>390</v>
      </c>
      <c r="C2540" s="11" t="s">
        <v>276</v>
      </c>
      <c r="D2540" s="161" t="s">
        <v>439</v>
      </c>
      <c r="E2540" s="11"/>
      <c r="F2540" s="161" t="s">
        <v>407</v>
      </c>
      <c r="G2540" s="161" t="s">
        <v>271</v>
      </c>
      <c r="H2540" s="11" t="s">
        <v>259</v>
      </c>
      <c r="I2540" s="11">
        <v>3</v>
      </c>
      <c r="J2540" s="11" t="s">
        <v>34</v>
      </c>
      <c r="K2540" s="164" t="str">
        <f>INDEX(Lista!$H$10:$I$17,MATCH('Base data'!I2540,Lista!$H$10:$H$17,0),2)</f>
        <v>Grundkurs</v>
      </c>
      <c r="L2540" s="11" t="s">
        <v>12548</v>
      </c>
      <c r="M2540" s="11" t="str">
        <f t="shared" si="128"/>
        <v>x9x_x9_13x_L_3b</v>
      </c>
      <c r="N2540" s="11" t="str">
        <f t="shared" si="127"/>
        <v>9789152302484-x9x-x9_13x-L-3b</v>
      </c>
      <c r="O2540" s="78" t="s">
        <v>284</v>
      </c>
      <c r="P2540" s="39"/>
      <c r="Q2540" s="55" t="str">
        <f>INDEX(Freelancer!$A$1140:$J$2572,MATCH('Base data'!M2540,Freelancer!$G$1140:$G$2572,0),9)</f>
        <v>Skriv som centiliter 7 dl</v>
      </c>
      <c r="R2540" s="161" t="str">
        <f>IF(INDEX(Freelancer!$A$1140:$J$2572,MATCH('Base data'!M2540,Freelancer!$G$1140:$G$2572,0),10)=0,"",INDEX(Freelancer!$A$1140:$J$2572,MATCH('Base data'!M2540,Freelancer!$G$1140:$G$2572,0),10))</f>
        <v/>
      </c>
      <c r="S2540" s="78" t="s">
        <v>16699</v>
      </c>
      <c r="T2540" s="78" t="str">
        <f t="shared" si="126"/>
        <v>y1_17y</v>
      </c>
      <c r="U2540" s="78" t="str">
        <f>INDEX(Lista!$O$2:$S$206,MATCH('Base data'!T2540,Lista!$P$2:$P$206,0),3)</f>
        <v>Tal</v>
      </c>
      <c r="V2540" s="78" t="str">
        <f>INDEX(Lista!$O$2:$S$206,MATCH('Base data'!T2540,Lista!$P$2:$P$206,0),4)</f>
        <v>T_1_17</v>
      </c>
      <c r="W2540" s="78" t="str">
        <f>INDEX(Lista!$O$2:$S$206,MATCH('Base data'!T2540,Lista!$P$2:$P$206,0),5)</f>
        <v>Tal</v>
      </c>
      <c r="X2540" s="214" t="s">
        <v>16772</v>
      </c>
    </row>
    <row r="2541" spans="1:24" x14ac:dyDescent="0.2">
      <c r="A2541" s="160">
        <v>9789152302484</v>
      </c>
      <c r="B2541" s="11" t="s">
        <v>390</v>
      </c>
      <c r="C2541" s="11" t="s">
        <v>276</v>
      </c>
      <c r="D2541" s="161" t="s">
        <v>439</v>
      </c>
      <c r="E2541" s="11"/>
      <c r="F2541" s="161" t="s">
        <v>407</v>
      </c>
      <c r="G2541" s="161" t="s">
        <v>271</v>
      </c>
      <c r="H2541" s="11" t="s">
        <v>259</v>
      </c>
      <c r="I2541" s="11">
        <v>3</v>
      </c>
      <c r="J2541" s="11" t="s">
        <v>40</v>
      </c>
      <c r="K2541" s="164" t="str">
        <f>INDEX(Lista!$H$10:$I$17,MATCH('Base data'!I2541,Lista!$H$10:$H$17,0),2)</f>
        <v>Grundkurs</v>
      </c>
      <c r="L2541" s="11" t="s">
        <v>12548</v>
      </c>
      <c r="M2541" s="11" t="str">
        <f t="shared" si="128"/>
        <v>x9x_x9_13x_L_3c</v>
      </c>
      <c r="N2541" s="11" t="str">
        <f t="shared" si="127"/>
        <v>9789152302484-x9x-x9_13x-L-3c</v>
      </c>
      <c r="O2541" s="78" t="s">
        <v>1256</v>
      </c>
      <c r="P2541" s="39"/>
      <c r="Q2541" s="55" t="str">
        <f>INDEX(Freelancer!$A$1140:$J$2572,MATCH('Base data'!M2541,Freelancer!$G$1140:$G$2572,0),9)</f>
        <v>Skriv som centiliter 38 ml</v>
      </c>
      <c r="R2541" s="161" t="str">
        <f>IF(INDEX(Freelancer!$A$1140:$J$2572,MATCH('Base data'!M2541,Freelancer!$G$1140:$G$2572,0),10)=0,"",INDEX(Freelancer!$A$1140:$J$2572,MATCH('Base data'!M2541,Freelancer!$G$1140:$G$2572,0),10))</f>
        <v/>
      </c>
      <c r="S2541" s="78" t="s">
        <v>8316</v>
      </c>
      <c r="T2541" s="78" t="str">
        <f t="shared" si="126"/>
        <v>y1_10_3y</v>
      </c>
      <c r="U2541" s="78" t="str">
        <f>INDEX(Lista!$O$2:$S$206,MATCH('Base data'!T2541,Lista!$P$2:$P$206,0),3)</f>
        <v>Räkna med decimaler</v>
      </c>
      <c r="V2541" s="78" t="str">
        <f>INDEX(Lista!$O$2:$S$206,MATCH('Base data'!T2541,Lista!$P$2:$P$206,0),4)</f>
        <v>T_1_10</v>
      </c>
      <c r="W2541" s="78" t="str">
        <f>INDEX(Lista!$O$2:$S$206,MATCH('Base data'!T2541,Lista!$P$2:$P$206,0),5)</f>
        <v>Olika räknemetoder</v>
      </c>
      <c r="X2541" s="214" t="s">
        <v>16772</v>
      </c>
    </row>
    <row r="2542" spans="1:24" x14ac:dyDescent="0.2">
      <c r="A2542" s="160">
        <v>9789152302484</v>
      </c>
      <c r="B2542" s="11" t="s">
        <v>390</v>
      </c>
      <c r="C2542" s="11" t="s">
        <v>276</v>
      </c>
      <c r="D2542" s="161" t="s">
        <v>439</v>
      </c>
      <c r="E2542" s="11"/>
      <c r="F2542" s="161" t="s">
        <v>407</v>
      </c>
      <c r="G2542" s="161" t="s">
        <v>271</v>
      </c>
      <c r="H2542" s="11" t="s">
        <v>259</v>
      </c>
      <c r="I2542" s="11">
        <v>3</v>
      </c>
      <c r="J2542" s="11" t="s">
        <v>66</v>
      </c>
      <c r="K2542" s="164" t="str">
        <f>INDEX(Lista!$H$10:$I$17,MATCH('Base data'!I2542,Lista!$H$10:$H$17,0),2)</f>
        <v>Grundkurs</v>
      </c>
      <c r="L2542" s="11" t="s">
        <v>12548</v>
      </c>
      <c r="M2542" s="11" t="str">
        <f t="shared" si="128"/>
        <v>x9x_x9_13x_L_3d</v>
      </c>
      <c r="N2542" s="11" t="str">
        <f t="shared" si="127"/>
        <v>9789152302484-x9x-x9_13x-L-3d</v>
      </c>
      <c r="O2542" s="78" t="s">
        <v>281</v>
      </c>
      <c r="P2542" s="39"/>
      <c r="Q2542" s="55" t="str">
        <f>INDEX(Freelancer!$A$1140:$J$2572,MATCH('Base data'!M2542,Freelancer!$G$1140:$G$2572,0),9)</f>
        <v>Skriv som centiliter 0,6 liter</v>
      </c>
      <c r="R2542" s="161" t="str">
        <f>IF(INDEX(Freelancer!$A$1140:$J$2572,MATCH('Base data'!M2542,Freelancer!$G$1140:$G$2572,0),10)=0,"",INDEX(Freelancer!$A$1140:$J$2572,MATCH('Base data'!M2542,Freelancer!$G$1140:$G$2572,0),10))</f>
        <v/>
      </c>
      <c r="S2542" s="78" t="s">
        <v>16689</v>
      </c>
      <c r="T2542" s="78" t="str">
        <f t="shared" si="126"/>
        <v>y1_5y</v>
      </c>
      <c r="U2542" s="78" t="str">
        <f>INDEX(Lista!$O$2:$S$206,MATCH('Base data'!T2542,Lista!$P$2:$P$206,0),3)</f>
        <v>Ekvationssystem</v>
      </c>
      <c r="V2542" s="78" t="str">
        <f>INDEX(Lista!$O$2:$S$206,MATCH('Base data'!T2542,Lista!$P$2:$P$206,0),4)</f>
        <v>T_1_5</v>
      </c>
      <c r="W2542" s="78" t="str">
        <f>INDEX(Lista!$O$2:$S$206,MATCH('Base data'!T2542,Lista!$P$2:$P$206,0),5)</f>
        <v>Ekvationssystem</v>
      </c>
      <c r="X2542" s="214" t="s">
        <v>16772</v>
      </c>
    </row>
    <row r="2543" spans="1:24" x14ac:dyDescent="0.2">
      <c r="A2543" s="160">
        <v>9789152302484</v>
      </c>
      <c r="B2543" s="11" t="s">
        <v>390</v>
      </c>
      <c r="C2543" s="11" t="s">
        <v>276</v>
      </c>
      <c r="D2543" s="161" t="s">
        <v>439</v>
      </c>
      <c r="E2543" s="11"/>
      <c r="F2543" s="161" t="s">
        <v>407</v>
      </c>
      <c r="G2543" s="161" t="s">
        <v>271</v>
      </c>
      <c r="H2543" s="11" t="s">
        <v>259</v>
      </c>
      <c r="I2543" s="11">
        <v>4</v>
      </c>
      <c r="J2543" s="11" t="s">
        <v>31</v>
      </c>
      <c r="K2543" s="164" t="str">
        <f>INDEX(Lista!$H$10:$I$17,MATCH('Base data'!I2543,Lista!$H$10:$H$17,0),2)</f>
        <v>Grundkurs</v>
      </c>
      <c r="L2543" s="11" t="s">
        <v>17333</v>
      </c>
      <c r="M2543" s="11" t="str">
        <f t="shared" si="128"/>
        <v>x9x_x9_13x_L_4a</v>
      </c>
      <c r="N2543" s="11" t="str">
        <f t="shared" si="127"/>
        <v>9789152302484-x9x-x9_13x-L-4a</v>
      </c>
      <c r="O2543" s="78" t="s">
        <v>283</v>
      </c>
      <c r="P2543" s="39"/>
      <c r="Q2543" s="55" t="str">
        <f>INDEX(Freelancer!$A$1140:$J$2572,MATCH('Base data'!M2543,Freelancer!$G$1140:$G$2572,0),9)</f>
        <v>Vilka av talen i rutan är jämnt delbara med 2</v>
      </c>
      <c r="R2543" s="161" t="str">
        <f>IF(INDEX(Freelancer!$A$1140:$J$2572,MATCH('Base data'!M2543,Freelancer!$G$1140:$G$2572,0),10)=0,"",INDEX(Freelancer!$A$1140:$J$2572,MATCH('Base data'!M2543,Freelancer!$G$1140:$G$2572,0),10))</f>
        <v>MD9_250_1</v>
      </c>
      <c r="S2543" s="78" t="s">
        <v>16595</v>
      </c>
      <c r="T2543" s="78" t="str">
        <f t="shared" si="126"/>
        <v>y1_5_1y</v>
      </c>
      <c r="U2543" s="78" t="str">
        <f>INDEX(Lista!$O$2:$S$206,MATCH('Base data'!T2543,Lista!$P$2:$P$206,0),3)</f>
        <v>Ekvationssystem - 3 obekanta</v>
      </c>
      <c r="V2543" s="78" t="str">
        <f>INDEX(Lista!$O$2:$S$206,MATCH('Base data'!T2543,Lista!$P$2:$P$206,0),4)</f>
        <v>T_1_5</v>
      </c>
      <c r="W2543" s="78" t="str">
        <f>INDEX(Lista!$O$2:$S$206,MATCH('Base data'!T2543,Lista!$P$2:$P$206,0),5)</f>
        <v>Ekvationssystem</v>
      </c>
      <c r="X2543" s="214" t="s">
        <v>16772</v>
      </c>
    </row>
    <row r="2544" spans="1:24" x14ac:dyDescent="0.2">
      <c r="A2544" s="160">
        <v>9789152302484</v>
      </c>
      <c r="B2544" s="11" t="s">
        <v>390</v>
      </c>
      <c r="C2544" s="11" t="s">
        <v>276</v>
      </c>
      <c r="D2544" s="161" t="s">
        <v>439</v>
      </c>
      <c r="E2544" s="11"/>
      <c r="F2544" s="161" t="s">
        <v>407</v>
      </c>
      <c r="G2544" s="161" t="s">
        <v>271</v>
      </c>
      <c r="H2544" s="11" t="s">
        <v>259</v>
      </c>
      <c r="I2544" s="11">
        <v>4</v>
      </c>
      <c r="J2544" s="11" t="s">
        <v>34</v>
      </c>
      <c r="K2544" s="164" t="str">
        <f>INDEX(Lista!$H$10:$I$17,MATCH('Base data'!I2544,Lista!$H$10:$H$17,0),2)</f>
        <v>Grundkurs</v>
      </c>
      <c r="L2544" s="11" t="s">
        <v>17333</v>
      </c>
      <c r="M2544" s="11" t="str">
        <f t="shared" si="128"/>
        <v>x9x_x9_13x_L_4b</v>
      </c>
      <c r="N2544" s="11" t="str">
        <f t="shared" si="127"/>
        <v>9789152302484-x9x-x9_13x-L-4b</v>
      </c>
      <c r="O2544" s="78" t="s">
        <v>443</v>
      </c>
      <c r="P2544" s="39"/>
      <c r="Q2544" s="55" t="str">
        <f>INDEX(Freelancer!$A$1140:$J$2572,MATCH('Base data'!M2544,Freelancer!$G$1140:$G$2572,0),9)</f>
        <v>Vilka av talen i rutan är jämnt delbara med 5</v>
      </c>
      <c r="R2544" s="161" t="str">
        <f>IF(INDEX(Freelancer!$A$1140:$J$2572,MATCH('Base data'!M2544,Freelancer!$G$1140:$G$2572,0),10)=0,"",INDEX(Freelancer!$A$1140:$J$2572,MATCH('Base data'!M2544,Freelancer!$G$1140:$G$2572,0),10))</f>
        <v>MD9_250_1</v>
      </c>
      <c r="S2544" s="78" t="s">
        <v>16643</v>
      </c>
      <c r="T2544" s="78" t="str">
        <f t="shared" si="126"/>
        <v>y1_17_8y</v>
      </c>
      <c r="U2544" s="78" t="str">
        <f>INDEX(Lista!$O$2:$S$206,MATCH('Base data'!T2544,Lista!$P$2:$P$206,0),3)</f>
        <v>Tal - Rationella tal</v>
      </c>
      <c r="V2544" s="78" t="str">
        <f>INDEX(Lista!$O$2:$S$206,MATCH('Base data'!T2544,Lista!$P$2:$P$206,0),4)</f>
        <v>T_1_17</v>
      </c>
      <c r="W2544" s="78" t="str">
        <f>INDEX(Lista!$O$2:$S$206,MATCH('Base data'!T2544,Lista!$P$2:$P$206,0),5)</f>
        <v>Tal</v>
      </c>
      <c r="X2544" s="214" t="s">
        <v>16772</v>
      </c>
    </row>
    <row r="2545" spans="1:24" x14ac:dyDescent="0.2">
      <c r="A2545" s="160">
        <v>9789152302484</v>
      </c>
      <c r="B2545" s="11" t="s">
        <v>390</v>
      </c>
      <c r="C2545" s="11" t="s">
        <v>276</v>
      </c>
      <c r="D2545" s="161" t="s">
        <v>439</v>
      </c>
      <c r="E2545" s="11"/>
      <c r="F2545" s="161" t="s">
        <v>407</v>
      </c>
      <c r="G2545" s="161" t="s">
        <v>271</v>
      </c>
      <c r="H2545" s="11" t="s">
        <v>259</v>
      </c>
      <c r="I2545" s="11">
        <v>4</v>
      </c>
      <c r="J2545" s="11" t="s">
        <v>40</v>
      </c>
      <c r="K2545" s="164" t="str">
        <f>INDEX(Lista!$H$10:$I$17,MATCH('Base data'!I2545,Lista!$H$10:$H$17,0),2)</f>
        <v>Grundkurs</v>
      </c>
      <c r="L2545" s="11" t="s">
        <v>17333</v>
      </c>
      <c r="M2545" s="11" t="str">
        <f t="shared" si="128"/>
        <v>x9x_x9_13x_L_4c</v>
      </c>
      <c r="N2545" s="11" t="str">
        <f t="shared" si="127"/>
        <v>9789152302484-x9x-x9_13x-L-4c</v>
      </c>
      <c r="O2545" s="78" t="s">
        <v>1059</v>
      </c>
      <c r="P2545" s="39"/>
      <c r="Q2545" s="55" t="str">
        <f>INDEX(Freelancer!$A$1140:$J$2572,MATCH('Base data'!M2545,Freelancer!$G$1140:$G$2572,0),9)</f>
        <v>Vilka av talen i rutan är jämnt delbara med 3</v>
      </c>
      <c r="R2545" s="161" t="str">
        <f>IF(INDEX(Freelancer!$A$1140:$J$2572,MATCH('Base data'!M2545,Freelancer!$G$1140:$G$2572,0),10)=0,"",INDEX(Freelancer!$A$1140:$J$2572,MATCH('Base data'!M2545,Freelancer!$G$1140:$G$2572,0),10))</f>
        <v>MD9_250_1</v>
      </c>
      <c r="S2545" s="78" t="s">
        <v>16708</v>
      </c>
      <c r="T2545" s="78" t="str">
        <f t="shared" si="126"/>
        <v>y1_15y</v>
      </c>
      <c r="U2545" s="78" t="str">
        <f>INDEX(Lista!$O$2:$S$206,MATCH('Base data'!T2545,Lista!$P$2:$P$206,0),3)</f>
        <v>Räkneregler</v>
      </c>
      <c r="V2545" s="78" t="str">
        <f>INDEX(Lista!$O$2:$S$206,MATCH('Base data'!T2545,Lista!$P$2:$P$206,0),4)</f>
        <v>T_1_15</v>
      </c>
      <c r="W2545" s="78" t="str">
        <f>INDEX(Lista!$O$2:$S$206,MATCH('Base data'!T2545,Lista!$P$2:$P$206,0),5)</f>
        <v>Räkneregler</v>
      </c>
      <c r="X2545" s="214" t="s">
        <v>16772</v>
      </c>
    </row>
    <row r="2546" spans="1:24" x14ac:dyDescent="0.2">
      <c r="A2546" s="160">
        <v>9789152302484</v>
      </c>
      <c r="B2546" s="11" t="s">
        <v>390</v>
      </c>
      <c r="C2546" s="11" t="s">
        <v>276</v>
      </c>
      <c r="D2546" s="161" t="s">
        <v>439</v>
      </c>
      <c r="E2546" s="11"/>
      <c r="F2546" s="161" t="s">
        <v>407</v>
      </c>
      <c r="G2546" s="161" t="s">
        <v>271</v>
      </c>
      <c r="H2546" s="11" t="s">
        <v>259</v>
      </c>
      <c r="I2546" s="11">
        <v>5</v>
      </c>
      <c r="J2546" s="11" t="s">
        <v>31</v>
      </c>
      <c r="K2546" s="164" t="str">
        <f>INDEX(Lista!$H$10:$I$17,MATCH('Base data'!I2546,Lista!$H$10:$H$17,0),2)</f>
        <v>Grundkurs</v>
      </c>
      <c r="L2546" s="11" t="s">
        <v>12548</v>
      </c>
      <c r="M2546" s="11" t="str">
        <f t="shared" si="128"/>
        <v>x9x_x9_13x_L_5a</v>
      </c>
      <c r="N2546" s="11" t="str">
        <f t="shared" si="127"/>
        <v>9789152302484-x9x-x9_13x-L-5a</v>
      </c>
      <c r="O2546" s="78" t="s">
        <v>448</v>
      </c>
      <c r="P2546" s="39"/>
      <c r="Q2546" s="55" t="str">
        <f>INDEX(Freelancer!$A$1140:$J$2572,MATCH('Base data'!M2546,Freelancer!$G$1140:$G$2572,0),9)</f>
        <v>Beräkna $\displaystyle \frac{1}{3}$ av 45</v>
      </c>
      <c r="R2546" s="161" t="str">
        <f>IF(INDEX(Freelancer!$A$1140:$J$2572,MATCH('Base data'!M2546,Freelancer!$G$1140:$G$2572,0),10)=0,"",INDEX(Freelancer!$A$1140:$J$2572,MATCH('Base data'!M2546,Freelancer!$G$1140:$G$2572,0),10))</f>
        <v/>
      </c>
      <c r="S2546" s="78" t="s">
        <v>16679</v>
      </c>
      <c r="T2546" s="78" t="str">
        <f t="shared" si="126"/>
        <v>y1_15_2y</v>
      </c>
      <c r="U2546" s="78" t="str">
        <f>INDEX(Lista!$O$2:$S$206,MATCH('Base data'!T2546,Lista!$P$2:$P$206,0),3)</f>
        <v>Räkneregler - Konjugat- och kvadreringsregler</v>
      </c>
      <c r="V2546" s="78" t="str">
        <f>INDEX(Lista!$O$2:$S$206,MATCH('Base data'!T2546,Lista!$P$2:$P$206,0),4)</f>
        <v>T_1_15</v>
      </c>
      <c r="W2546" s="78" t="str">
        <f>INDEX(Lista!$O$2:$S$206,MATCH('Base data'!T2546,Lista!$P$2:$P$206,0),5)</f>
        <v>Räkneregler</v>
      </c>
      <c r="X2546" s="214" t="s">
        <v>16772</v>
      </c>
    </row>
    <row r="2547" spans="1:24" x14ac:dyDescent="0.2">
      <c r="A2547" s="160">
        <v>9789152302484</v>
      </c>
      <c r="B2547" s="11" t="s">
        <v>390</v>
      </c>
      <c r="C2547" s="11" t="s">
        <v>276</v>
      </c>
      <c r="D2547" s="161" t="s">
        <v>439</v>
      </c>
      <c r="E2547" s="11"/>
      <c r="F2547" s="161" t="s">
        <v>407</v>
      </c>
      <c r="G2547" s="161" t="s">
        <v>271</v>
      </c>
      <c r="H2547" s="11" t="s">
        <v>259</v>
      </c>
      <c r="I2547" s="11">
        <v>5</v>
      </c>
      <c r="J2547" s="11" t="s">
        <v>34</v>
      </c>
      <c r="K2547" s="164" t="str">
        <f>INDEX(Lista!$H$10:$I$17,MATCH('Base data'!I2547,Lista!$H$10:$H$17,0),2)</f>
        <v>Grundkurs</v>
      </c>
      <c r="L2547" s="11" t="s">
        <v>12548</v>
      </c>
      <c r="M2547" s="11" t="str">
        <f t="shared" si="128"/>
        <v>x9x_x9_13x_L_5b</v>
      </c>
      <c r="N2547" s="11" t="str">
        <f t="shared" si="127"/>
        <v>9789152302484-x9x-x9_13x-L-5b</v>
      </c>
      <c r="O2547" s="78" t="s">
        <v>284</v>
      </c>
      <c r="P2547" s="39"/>
      <c r="Q2547" s="55" t="str">
        <f>INDEX(Freelancer!$A$1140:$J$2572,MATCH('Base data'!M2547,Freelancer!$G$1140:$G$2572,0),9)</f>
        <v>Beräkna $\displaystyle \frac{2}{5}$ av 120</v>
      </c>
      <c r="R2547" s="161" t="str">
        <f>IF(INDEX(Freelancer!$A$1140:$J$2572,MATCH('Base data'!M2547,Freelancer!$G$1140:$G$2572,0),10)=0,"",INDEX(Freelancer!$A$1140:$J$2572,MATCH('Base data'!M2547,Freelancer!$G$1140:$G$2572,0),10))</f>
        <v/>
      </c>
      <c r="S2547" s="78" t="s">
        <v>8345</v>
      </c>
      <c r="T2547" s="78" t="str">
        <f t="shared" si="126"/>
        <v>y1_3_5y</v>
      </c>
      <c r="U2547" s="78" t="str">
        <f>INDEX(Lista!$O$2:$S$206,MATCH('Base data'!T2547,Lista!$P$2:$P$206,0),3)</f>
        <v>Ekvationer - Ekvationer med paranteser</v>
      </c>
      <c r="V2547" s="78" t="str">
        <f>INDEX(Lista!$O$2:$S$206,MATCH('Base data'!T2547,Lista!$P$2:$P$206,0),4)</f>
        <v>T_1_3</v>
      </c>
      <c r="W2547" s="78" t="str">
        <f>INDEX(Lista!$O$2:$S$206,MATCH('Base data'!T2547,Lista!$P$2:$P$206,0),5)</f>
        <v>Ekvationer</v>
      </c>
      <c r="X2547" s="214" t="s">
        <v>16772</v>
      </c>
    </row>
    <row r="2548" spans="1:24" x14ac:dyDescent="0.2">
      <c r="A2548" s="160">
        <v>9789152302484</v>
      </c>
      <c r="B2548" s="11" t="s">
        <v>390</v>
      </c>
      <c r="C2548" s="11" t="s">
        <v>276</v>
      </c>
      <c r="D2548" s="161" t="s">
        <v>439</v>
      </c>
      <c r="E2548" s="11"/>
      <c r="F2548" s="161" t="s">
        <v>407</v>
      </c>
      <c r="G2548" s="161" t="s">
        <v>271</v>
      </c>
      <c r="H2548" s="11" t="s">
        <v>259</v>
      </c>
      <c r="I2548" s="11">
        <v>5</v>
      </c>
      <c r="J2548" s="11" t="s">
        <v>40</v>
      </c>
      <c r="K2548" s="164" t="str">
        <f>INDEX(Lista!$H$10:$I$17,MATCH('Base data'!I2548,Lista!$H$10:$H$17,0),2)</f>
        <v>Grundkurs</v>
      </c>
      <c r="L2548" s="11" t="s">
        <v>12548</v>
      </c>
      <c r="M2548" s="11" t="str">
        <f t="shared" si="128"/>
        <v>x9x_x9_13x_L_5c</v>
      </c>
      <c r="N2548" s="11" t="str">
        <f t="shared" si="127"/>
        <v>9789152302484-x9x-x9_13x-L-5c</v>
      </c>
      <c r="O2548" s="78" t="s">
        <v>1256</v>
      </c>
      <c r="P2548" s="39"/>
      <c r="Q2548" s="55" t="str">
        <f>INDEX(Freelancer!$A$1140:$J$2572,MATCH('Base data'!M2548,Freelancer!$G$1140:$G$2572,0),9)</f>
        <v>Beräkna $\displaystyle \frac{2}{3} \cdot  \frac{9}{8}$</v>
      </c>
      <c r="R2548" s="161" t="str">
        <f>IF(INDEX(Freelancer!$A$1140:$J$2572,MATCH('Base data'!M2548,Freelancer!$G$1140:$G$2572,0),10)=0,"",INDEX(Freelancer!$A$1140:$J$2572,MATCH('Base data'!M2548,Freelancer!$G$1140:$G$2572,0),10))</f>
        <v/>
      </c>
      <c r="S2548" s="78" t="s">
        <v>16709</v>
      </c>
      <c r="T2548" s="78" t="str">
        <f t="shared" si="126"/>
        <v>y1_10y</v>
      </c>
      <c r="U2548" s="78" t="str">
        <f>INDEX(Lista!$O$2:$S$206,MATCH('Base data'!T2548,Lista!$P$2:$P$206,0),3)</f>
        <v>Olika räknemetoder</v>
      </c>
      <c r="V2548" s="78" t="str">
        <f>INDEX(Lista!$O$2:$S$206,MATCH('Base data'!T2548,Lista!$P$2:$P$206,0),4)</f>
        <v>T_1_10</v>
      </c>
      <c r="W2548" s="78" t="str">
        <f>INDEX(Lista!$O$2:$S$206,MATCH('Base data'!T2548,Lista!$P$2:$P$206,0),5)</f>
        <v>Olika räknemetoder</v>
      </c>
      <c r="X2548" s="214" t="s">
        <v>16772</v>
      </c>
    </row>
    <row r="2549" spans="1:24" x14ac:dyDescent="0.2">
      <c r="A2549" s="160">
        <v>9789152302484</v>
      </c>
      <c r="B2549" s="11" t="s">
        <v>390</v>
      </c>
      <c r="C2549" s="11" t="s">
        <v>276</v>
      </c>
      <c r="D2549" s="161" t="s">
        <v>439</v>
      </c>
      <c r="E2549" s="11"/>
      <c r="F2549" s="161" t="s">
        <v>407</v>
      </c>
      <c r="G2549" s="161" t="s">
        <v>271</v>
      </c>
      <c r="H2549" s="11" t="s">
        <v>259</v>
      </c>
      <c r="I2549" s="11">
        <v>5</v>
      </c>
      <c r="J2549" s="11" t="s">
        <v>66</v>
      </c>
      <c r="K2549" s="164" t="str">
        <f>INDEX(Lista!$H$10:$I$17,MATCH('Base data'!I2549,Lista!$H$10:$H$17,0),2)</f>
        <v>Grundkurs</v>
      </c>
      <c r="L2549" s="11" t="s">
        <v>12548</v>
      </c>
      <c r="M2549" s="11" t="str">
        <f t="shared" si="128"/>
        <v>x9x_x9_13x_L_5d</v>
      </c>
      <c r="N2549" s="11" t="str">
        <f t="shared" si="127"/>
        <v>9789152302484-x9x-x9_13x-L-5d</v>
      </c>
      <c r="O2549" s="78" t="s">
        <v>281</v>
      </c>
      <c r="P2549" s="39"/>
      <c r="Q2549" s="55" t="str">
        <f>INDEX(Freelancer!$A$1140:$J$2572,MATCH('Base data'!M2549,Freelancer!$G$1140:$G$2572,0),9)</f>
        <v>Beräkna $\displaystyle \frac{3 \cdot 4 \cdot 5}{6 \cdot 7 \cdot 8}$</v>
      </c>
      <c r="R2549" s="161" t="str">
        <f>IF(INDEX(Freelancer!$A$1140:$J$2572,MATCH('Base data'!M2549,Freelancer!$G$1140:$G$2572,0),10)=0,"",INDEX(Freelancer!$A$1140:$J$2572,MATCH('Base data'!M2549,Freelancer!$G$1140:$G$2572,0),10))</f>
        <v/>
      </c>
      <c r="S2549" s="78" t="s">
        <v>8384</v>
      </c>
      <c r="T2549" s="78" t="str">
        <f t="shared" si="126"/>
        <v>y2_19_13y</v>
      </c>
      <c r="U2549" s="78" t="str">
        <f>INDEX(Lista!$O$2:$S$206,MATCH('Base data'!T2549,Lista!$P$2:$P$206,0),3)</f>
        <v>Procent - Vi vet procenttalet</v>
      </c>
      <c r="V2549" s="78" t="str">
        <f>INDEX(Lista!$O$2:$S$206,MATCH('Base data'!T2549,Lista!$P$2:$P$206,0),4)</f>
        <v>SF_2_19</v>
      </c>
      <c r="W2549" s="78" t="str">
        <f>INDEX(Lista!$O$2:$S$206,MATCH('Base data'!T2549,Lista!$P$2:$P$206,0),5)</f>
        <v>Procent</v>
      </c>
      <c r="X2549" s="214" t="s">
        <v>16772</v>
      </c>
    </row>
    <row r="2550" spans="1:24" x14ac:dyDescent="0.2">
      <c r="A2550" s="160">
        <v>9789152302484</v>
      </c>
      <c r="B2550" s="11" t="s">
        <v>390</v>
      </c>
      <c r="C2550" s="11" t="s">
        <v>276</v>
      </c>
      <c r="D2550" s="161" t="s">
        <v>439</v>
      </c>
      <c r="E2550" s="11"/>
      <c r="F2550" s="161" t="s">
        <v>407</v>
      </c>
      <c r="G2550" s="161" t="s">
        <v>271</v>
      </c>
      <c r="H2550" s="11" t="s">
        <v>259</v>
      </c>
      <c r="I2550" s="11">
        <v>6</v>
      </c>
      <c r="J2550" s="11"/>
      <c r="K2550" s="164" t="str">
        <f>INDEX(Lista!$H$10:$I$17,MATCH('Base data'!I2550,Lista!$H$10:$H$17,0),2)</f>
        <v>Grundkurs</v>
      </c>
      <c r="L2550" s="11" t="s">
        <v>17333</v>
      </c>
      <c r="M2550" s="11" t="str">
        <f t="shared" si="128"/>
        <v>x9x_x9_13x_L_6</v>
      </c>
      <c r="N2550" s="11" t="str">
        <f t="shared" si="127"/>
        <v>9789152302484-x9x-x9_13x-L-6</v>
      </c>
      <c r="O2550" s="78" t="s">
        <v>283</v>
      </c>
      <c r="P2550" s="39"/>
      <c r="Q2550" s="55" t="str">
        <f>INDEX(Freelancer!$A$1140:$J$2572,MATCH('Base data'!M2550,Freelancer!$G$1140:$G$2572,0),9)</f>
        <v>Hur mycket rymmer lådan? Svara i liter.</v>
      </c>
      <c r="R2550" s="161" t="str">
        <f>IF(INDEX(Freelancer!$A$1140:$J$2572,MATCH('Base data'!M2550,Freelancer!$G$1140:$G$2572,0),10)=0,"",INDEX(Freelancer!$A$1140:$J$2572,MATCH('Base data'!M2550,Freelancer!$G$1140:$G$2572,0),10))</f>
        <v>MD9_250_2</v>
      </c>
      <c r="S2550" s="78" t="s">
        <v>8343</v>
      </c>
      <c r="T2550" s="78" t="str">
        <f t="shared" si="126"/>
        <v>y2_24_5y</v>
      </c>
      <c r="U2550" s="78" t="str">
        <f>INDEX(Lista!$O$2:$S$206,MATCH('Base data'!T2550,Lista!$P$2:$P$206,0),3)</f>
        <v>Variabler och uttryck - Värdet av ett uttryck</v>
      </c>
      <c r="V2550" s="78" t="str">
        <f>INDEX(Lista!$O$2:$S$206,MATCH('Base data'!T2550,Lista!$P$2:$P$206,0),4)</f>
        <v>SF_2_24</v>
      </c>
      <c r="W2550" s="78" t="str">
        <f>INDEX(Lista!$O$2:$S$206,MATCH('Base data'!T2550,Lista!$P$2:$P$206,0),5)</f>
        <v>Variabler och uttryck</v>
      </c>
      <c r="X2550" s="214" t="s">
        <v>16772</v>
      </c>
    </row>
    <row r="2551" spans="1:24" x14ac:dyDescent="0.2">
      <c r="A2551" s="160">
        <v>9789152302484</v>
      </c>
      <c r="B2551" s="11" t="s">
        <v>390</v>
      </c>
      <c r="C2551" s="11" t="s">
        <v>276</v>
      </c>
      <c r="D2551" s="161" t="s">
        <v>439</v>
      </c>
      <c r="E2551" s="11"/>
      <c r="F2551" s="161" t="s">
        <v>407</v>
      </c>
      <c r="G2551" s="161" t="s">
        <v>271</v>
      </c>
      <c r="H2551" s="11" t="s">
        <v>259</v>
      </c>
      <c r="I2551" s="11">
        <v>7</v>
      </c>
      <c r="J2551" s="11"/>
      <c r="K2551" s="164" t="str">
        <f>INDEX(Lista!$H$10:$I$17,MATCH('Base data'!I2551,Lista!$H$10:$H$17,0),2)</f>
        <v>Grundkurs</v>
      </c>
      <c r="L2551" s="11" t="s">
        <v>12548</v>
      </c>
      <c r="M2551" s="11" t="str">
        <f t="shared" si="128"/>
        <v>x9x_x9_13x_L_7</v>
      </c>
      <c r="N2551" s="11" t="str">
        <f t="shared" si="127"/>
        <v>9789152302484-x9x-x9_13x-L-7</v>
      </c>
      <c r="O2551" s="78" t="s">
        <v>443</v>
      </c>
      <c r="P2551" s="39"/>
      <c r="Q2551" s="55" t="str">
        <f>INDEX(Freelancer!$A$1140:$J$2572,MATCH('Base data'!M2551,Freelancer!$G$1140:$G$2572,0),9)</f>
        <v>Trianglarna är likformiga. Då gäller sambandet $\displaystyle \frac{a}{d} = \frac{b}{e}$. Ge exempel på andra liknande samband utifrån trianglarna.</v>
      </c>
      <c r="R2551" s="161" t="str">
        <f>IF(INDEX(Freelancer!$A$1140:$J$2572,MATCH('Base data'!M2551,Freelancer!$G$1140:$G$2572,0),10)=0,"",INDEX(Freelancer!$A$1140:$J$2572,MATCH('Base data'!M2551,Freelancer!$G$1140:$G$2572,0),10))</f>
        <v>MD9_250_3</v>
      </c>
      <c r="S2551" s="78" t="s">
        <v>16654</v>
      </c>
      <c r="T2551" s="78" t="str">
        <f t="shared" si="126"/>
        <v>y3_1_9y</v>
      </c>
      <c r="U2551" s="78" t="str">
        <f>INDEX(Lista!$O$2:$S$206,MATCH('Base data'!T2551,Lista!$P$2:$P$206,0),3)</f>
        <v>Sannolikhetslära - Odds/risk</v>
      </c>
      <c r="V2551" s="78" t="str">
        <f>INDEX(Lista!$O$2:$S$206,MATCH('Base data'!T2551,Lista!$P$2:$P$206,0),4)</f>
        <v>SS_3_1</v>
      </c>
      <c r="W2551" s="78" t="str">
        <f>INDEX(Lista!$O$2:$S$206,MATCH('Base data'!T2551,Lista!$P$2:$P$206,0),5)</f>
        <v>Sannolikhetslära</v>
      </c>
      <c r="X2551" s="214" t="s">
        <v>16772</v>
      </c>
    </row>
    <row r="2552" spans="1:24" x14ac:dyDescent="0.2">
      <c r="A2552" s="160">
        <v>9789152302484</v>
      </c>
      <c r="B2552" s="11" t="s">
        <v>390</v>
      </c>
      <c r="C2552" s="11" t="s">
        <v>276</v>
      </c>
      <c r="D2552" s="161" t="s">
        <v>439</v>
      </c>
      <c r="E2552" s="11"/>
      <c r="F2552" s="161" t="s">
        <v>407</v>
      </c>
      <c r="G2552" s="161" t="s">
        <v>271</v>
      </c>
      <c r="H2552" s="11" t="s">
        <v>259</v>
      </c>
      <c r="I2552" s="11">
        <v>8</v>
      </c>
      <c r="J2552" s="11" t="s">
        <v>31</v>
      </c>
      <c r="K2552" s="164" t="str">
        <f>INDEX(Lista!$H$10:$I$17,MATCH('Base data'!I2552,Lista!$H$10:$H$17,0),2)</f>
        <v>Röd kurs</v>
      </c>
      <c r="L2552" s="11" t="s">
        <v>12549</v>
      </c>
      <c r="M2552" s="11" t="str">
        <f t="shared" si="128"/>
        <v>x9x_x9_13x_L_8a</v>
      </c>
      <c r="N2552" s="11" t="str">
        <f t="shared" si="127"/>
        <v>9789152302484-x9x-x9_13x-L-8a</v>
      </c>
      <c r="O2552" s="78" t="s">
        <v>1059</v>
      </c>
      <c r="P2552" s="39"/>
      <c r="Q2552" s="55" t="str">
        <f>INDEX(Freelancer!$A$1140:$J$2572,MATCH('Base data'!M2552,Freelancer!$G$1140:$G$2572,0),9)</f>
        <v>Ett stearinljus är 40 cm högt. Höjden på ljuset efter $t$ timmars brinntid ges av formeln $h = -3t + 40$ Vad betyder 3 i formeln?</v>
      </c>
      <c r="R2552" s="161" t="str">
        <f>IF(INDEX(Freelancer!$A$1140:$J$2572,MATCH('Base data'!M2552,Freelancer!$G$1140:$G$2572,0),10)=0,"",INDEX(Freelancer!$A$1140:$J$2572,MATCH('Base data'!M2552,Freelancer!$G$1140:$G$2572,0),10))</f>
        <v/>
      </c>
      <c r="S2552" s="78" t="s">
        <v>16606</v>
      </c>
      <c r="T2552" s="78" t="str">
        <f t="shared" si="126"/>
        <v>y1_2y</v>
      </c>
      <c r="U2552" s="78" t="str">
        <f>INDEX(Lista!$O$2:$S$206,MATCH('Base data'!T2552,Lista!$P$2:$P$206,0),3)</f>
        <v>Bråk</v>
      </c>
      <c r="V2552" s="78" t="str">
        <f>INDEX(Lista!$O$2:$S$206,MATCH('Base data'!T2552,Lista!$P$2:$P$206,0),4)</f>
        <v>T_1_2</v>
      </c>
      <c r="W2552" s="78" t="str">
        <f>INDEX(Lista!$O$2:$S$206,MATCH('Base data'!T2552,Lista!$P$2:$P$206,0),5)</f>
        <v>Bråk</v>
      </c>
      <c r="X2552" s="214" t="s">
        <v>16772</v>
      </c>
    </row>
    <row r="2553" spans="1:24" x14ac:dyDescent="0.2">
      <c r="A2553" s="160">
        <v>9789152302484</v>
      </c>
      <c r="B2553" s="11" t="s">
        <v>390</v>
      </c>
      <c r="C2553" s="11" t="s">
        <v>276</v>
      </c>
      <c r="D2553" s="161" t="s">
        <v>439</v>
      </c>
      <c r="E2553" s="11"/>
      <c r="F2553" s="161" t="s">
        <v>407</v>
      </c>
      <c r="G2553" s="161" t="s">
        <v>271</v>
      </c>
      <c r="H2553" s="11" t="s">
        <v>259</v>
      </c>
      <c r="I2553" s="11">
        <v>8</v>
      </c>
      <c r="J2553" s="11" t="s">
        <v>34</v>
      </c>
      <c r="K2553" s="164" t="str">
        <f>INDEX(Lista!$H$10:$I$17,MATCH('Base data'!I2553,Lista!$H$10:$H$17,0),2)</f>
        <v>Röd kurs</v>
      </c>
      <c r="L2553" s="11" t="s">
        <v>12549</v>
      </c>
      <c r="M2553" s="11" t="str">
        <f t="shared" si="128"/>
        <v>x9x_x9_13x_L_8b</v>
      </c>
      <c r="N2553" s="11" t="str">
        <f t="shared" si="127"/>
        <v>9789152302484-x9x-x9_13x-L-8b</v>
      </c>
      <c r="O2553" s="78" t="s">
        <v>448</v>
      </c>
      <c r="P2553" s="39"/>
      <c r="Q2553" s="55" t="str">
        <f>INDEX(Freelancer!$A$1140:$J$2572,MATCH('Base data'!M2553,Freelancer!$G$1140:$G$2572,0),9)</f>
        <v>Ett stearinljus är 40 cm högt. Höjden på ljuset efter $t$ timmars brinntid ges av formeln $h = -3t + 40$ Hur långt är ljuset när det brunnit i 9 timmar?</v>
      </c>
      <c r="R2553" s="161" t="str">
        <f>IF(INDEX(Freelancer!$A$1140:$J$2572,MATCH('Base data'!M2553,Freelancer!$G$1140:$G$2572,0),10)=0,"",INDEX(Freelancer!$A$1140:$J$2572,MATCH('Base data'!M2553,Freelancer!$G$1140:$G$2572,0),10))</f>
        <v/>
      </c>
      <c r="S2553" s="78" t="s">
        <v>16687</v>
      </c>
      <c r="T2553" s="78" t="str">
        <f t="shared" si="126"/>
        <v>y3_2y</v>
      </c>
      <c r="U2553" s="78" t="str">
        <f>INDEX(Lista!$O$2:$S$206,MATCH('Base data'!T2553,Lista!$P$2:$P$206,0),3)</f>
        <v>Statistik</v>
      </c>
      <c r="V2553" s="78" t="str">
        <f>INDEX(Lista!$O$2:$S$206,MATCH('Base data'!T2553,Lista!$P$2:$P$206,0),4)</f>
        <v>SS_3_2</v>
      </c>
      <c r="W2553" s="78" t="str">
        <f>INDEX(Lista!$O$2:$S$206,MATCH('Base data'!T2553,Lista!$P$2:$P$206,0),5)</f>
        <v>Statistik</v>
      </c>
      <c r="X2553" s="214" t="s">
        <v>16772</v>
      </c>
    </row>
    <row r="2554" spans="1:24" x14ac:dyDescent="0.2">
      <c r="A2554" s="160">
        <v>9789152302484</v>
      </c>
      <c r="B2554" s="11" t="s">
        <v>390</v>
      </c>
      <c r="C2554" s="11" t="s">
        <v>276</v>
      </c>
      <c r="D2554" s="161" t="s">
        <v>439</v>
      </c>
      <c r="E2554" s="11"/>
      <c r="F2554" s="161" t="s">
        <v>407</v>
      </c>
      <c r="G2554" s="161" t="s">
        <v>271</v>
      </c>
      <c r="H2554" s="11" t="s">
        <v>259</v>
      </c>
      <c r="I2554" s="11">
        <v>8</v>
      </c>
      <c r="J2554" s="11" t="s">
        <v>40</v>
      </c>
      <c r="K2554" s="164" t="str">
        <f>INDEX(Lista!$H$10:$I$17,MATCH('Base data'!I2554,Lista!$H$10:$H$17,0),2)</f>
        <v>Röd kurs</v>
      </c>
      <c r="L2554" s="11" t="s">
        <v>12549</v>
      </c>
      <c r="M2554" s="11" t="str">
        <f t="shared" si="128"/>
        <v>x9x_x9_13x_L_8c</v>
      </c>
      <c r="N2554" s="11" t="str">
        <f t="shared" si="127"/>
        <v>9789152302484-x9x-x9_13x-L-8c</v>
      </c>
      <c r="O2554" s="78" t="s">
        <v>284</v>
      </c>
      <c r="P2554" s="39"/>
      <c r="Q2554" s="55" t="str">
        <f>INDEX(Freelancer!$A$1140:$J$2572,MATCH('Base data'!M2554,Freelancer!$G$1140:$G$2572,0),9)</f>
        <v>Ett stearinljus är 40 cm högt. Höjden på ljuset efter $t$ timmars brinntid ges av formeln $h = -3t + 40$ Efter hur lång tid har ljuset brunnit ner helt?</v>
      </c>
      <c r="R2554" s="161" t="str">
        <f>IF(INDEX(Freelancer!$A$1140:$J$2572,MATCH('Base data'!M2554,Freelancer!$G$1140:$G$2572,0),10)=0,"",INDEX(Freelancer!$A$1140:$J$2572,MATCH('Base data'!M2554,Freelancer!$G$1140:$G$2572,0),10))</f>
        <v/>
      </c>
      <c r="S2554" s="78" t="s">
        <v>8323</v>
      </c>
      <c r="T2554" s="78" t="str">
        <f t="shared" si="126"/>
        <v>y1_18_3y</v>
      </c>
      <c r="U2554" s="78" t="str">
        <f>INDEX(Lista!$O$2:$S$206,MATCH('Base data'!T2554,Lista!$P$2:$P$206,0),3)</f>
        <v>Talformer - Potensform</v>
      </c>
      <c r="V2554" s="78" t="str">
        <f>INDEX(Lista!$O$2:$S$206,MATCH('Base data'!T2554,Lista!$P$2:$P$206,0),4)</f>
        <v>T_1_18</v>
      </c>
      <c r="W2554" s="78" t="str">
        <f>INDEX(Lista!$O$2:$S$206,MATCH('Base data'!T2554,Lista!$P$2:$P$206,0),5)</f>
        <v>Talform</v>
      </c>
      <c r="X2554" s="214" t="s">
        <v>16772</v>
      </c>
    </row>
    <row r="2555" spans="1:24" x14ac:dyDescent="0.2">
      <c r="A2555" s="160">
        <v>9789152302484</v>
      </c>
      <c r="B2555" s="11" t="s">
        <v>390</v>
      </c>
      <c r="C2555" s="11" t="s">
        <v>276</v>
      </c>
      <c r="D2555" s="161" t="s">
        <v>439</v>
      </c>
      <c r="E2555" s="11"/>
      <c r="F2555" s="161" t="s">
        <v>408</v>
      </c>
      <c r="G2555" s="161" t="s">
        <v>272</v>
      </c>
      <c r="H2555" s="11" t="s">
        <v>259</v>
      </c>
      <c r="I2555" s="11">
        <v>1</v>
      </c>
      <c r="J2555" s="11" t="s">
        <v>31</v>
      </c>
      <c r="K2555" s="164" t="str">
        <f>INDEX(Lista!$H$10:$I$17,MATCH('Base data'!I2555,Lista!$H$10:$H$17,0),2)</f>
        <v>Blå kurs</v>
      </c>
      <c r="L2555" s="11" t="s">
        <v>12548</v>
      </c>
      <c r="M2555" s="11" t="str">
        <f t="shared" si="128"/>
        <v>x9x_x9_14x_L_1a</v>
      </c>
      <c r="N2555" s="11" t="str">
        <f t="shared" si="127"/>
        <v>9789152302484-x9x-x9_14x-L-1a</v>
      </c>
      <c r="O2555" s="78" t="s">
        <v>1256</v>
      </c>
      <c r="P2555" s="39"/>
      <c r="Q2555" s="55" t="str">
        <f>INDEX(Freelancer!$A$1140:$J$2572,MATCH('Base data'!M2555,Freelancer!$G$1140:$G$2572,0),9)</f>
        <v>Hur mycket är 100% om 15% är 30 st</v>
      </c>
      <c r="R2555" s="161" t="str">
        <f>IF(INDEX(Freelancer!$A$1140:$J$2572,MATCH('Base data'!M2555,Freelancer!$G$1140:$G$2572,0),10)=0,"",INDEX(Freelancer!$A$1140:$J$2572,MATCH('Base data'!M2555,Freelancer!$G$1140:$G$2572,0),10))</f>
        <v/>
      </c>
      <c r="S2555" s="78" t="s">
        <v>8368</v>
      </c>
      <c r="T2555" s="78" t="str">
        <f t="shared" si="126"/>
        <v>y1_15_5y</v>
      </c>
      <c r="U2555" s="78" t="str">
        <f>INDEX(Lista!$O$2:$S$206,MATCH('Base data'!T2555,Lista!$P$2:$P$206,0),3)</f>
        <v>Räkneregler - paranteser</v>
      </c>
      <c r="V2555" s="78" t="str">
        <f>INDEX(Lista!$O$2:$S$206,MATCH('Base data'!T2555,Lista!$P$2:$P$206,0),4)</f>
        <v>T_1_15</v>
      </c>
      <c r="W2555" s="78" t="str">
        <f>INDEX(Lista!$O$2:$S$206,MATCH('Base data'!T2555,Lista!$P$2:$P$206,0),5)</f>
        <v>Räkneregler</v>
      </c>
      <c r="X2555" s="214" t="s">
        <v>16772</v>
      </c>
    </row>
    <row r="2556" spans="1:24" x14ac:dyDescent="0.2">
      <c r="A2556" s="160">
        <v>9789152302484</v>
      </c>
      <c r="B2556" s="11" t="s">
        <v>390</v>
      </c>
      <c r="C2556" s="11" t="s">
        <v>276</v>
      </c>
      <c r="D2556" s="161" t="s">
        <v>439</v>
      </c>
      <c r="E2556" s="11"/>
      <c r="F2556" s="161" t="s">
        <v>408</v>
      </c>
      <c r="G2556" s="161" t="s">
        <v>272</v>
      </c>
      <c r="H2556" s="11" t="s">
        <v>259</v>
      </c>
      <c r="I2556" s="11">
        <v>1</v>
      </c>
      <c r="J2556" s="11" t="s">
        <v>34</v>
      </c>
      <c r="K2556" s="164" t="str">
        <f>INDEX(Lista!$H$10:$I$17,MATCH('Base data'!I2556,Lista!$H$10:$H$17,0),2)</f>
        <v>Blå kurs</v>
      </c>
      <c r="L2556" s="11" t="s">
        <v>12548</v>
      </c>
      <c r="M2556" s="11" t="str">
        <f t="shared" si="128"/>
        <v>x9x_x9_14x_L_1b</v>
      </c>
      <c r="N2556" s="11" t="str">
        <f t="shared" si="127"/>
        <v>9789152302484-x9x-x9_14x-L-1b</v>
      </c>
      <c r="O2556" s="78" t="s">
        <v>281</v>
      </c>
      <c r="P2556" s="39"/>
      <c r="Q2556" s="55" t="str">
        <f>INDEX(Freelancer!$A$1140:$J$2572,MATCH('Base data'!M2556,Freelancer!$G$1140:$G$2572,0),9)</f>
        <v>Hur mycket är 100% om 3% är 60 st</v>
      </c>
      <c r="R2556" s="161" t="str">
        <f>IF(INDEX(Freelancer!$A$1140:$J$2572,MATCH('Base data'!M2556,Freelancer!$G$1140:$G$2572,0),10)=0,"",INDEX(Freelancer!$A$1140:$J$2572,MATCH('Base data'!M2556,Freelancer!$G$1140:$G$2572,0),10))</f>
        <v/>
      </c>
      <c r="S2556" s="78" t="s">
        <v>16588</v>
      </c>
      <c r="T2556" s="78" t="str">
        <f t="shared" si="126"/>
        <v>y2_19_3y</v>
      </c>
      <c r="U2556" s="78" t="str">
        <f>INDEX(Lista!$O$2:$S$206,MATCH('Base data'!T2556,Lista!$P$2:$P$206,0),3)</f>
        <v>Procent - Företagsekonomi/budgetering</v>
      </c>
      <c r="V2556" s="78" t="str">
        <f>INDEX(Lista!$O$2:$S$206,MATCH('Base data'!T2556,Lista!$P$2:$P$206,0),4)</f>
        <v>SF_2_19</v>
      </c>
      <c r="W2556" s="78" t="str">
        <f>INDEX(Lista!$O$2:$S$206,MATCH('Base data'!T2556,Lista!$P$2:$P$206,0),5)</f>
        <v>Procent</v>
      </c>
      <c r="X2556" s="214" t="s">
        <v>16772</v>
      </c>
    </row>
    <row r="2557" spans="1:24" x14ac:dyDescent="0.2">
      <c r="A2557" s="160">
        <v>9789152302484</v>
      </c>
      <c r="B2557" s="11" t="s">
        <v>390</v>
      </c>
      <c r="C2557" s="11" t="s">
        <v>276</v>
      </c>
      <c r="D2557" s="161" t="s">
        <v>439</v>
      </c>
      <c r="E2557" s="11"/>
      <c r="F2557" s="161" t="s">
        <v>408</v>
      </c>
      <c r="G2557" s="161" t="s">
        <v>272</v>
      </c>
      <c r="H2557" s="11" t="s">
        <v>259</v>
      </c>
      <c r="I2557" s="11">
        <v>2</v>
      </c>
      <c r="J2557" s="11" t="s">
        <v>31</v>
      </c>
      <c r="K2557" s="164" t="str">
        <f>INDEX(Lista!$H$10:$I$17,MATCH('Base data'!I2557,Lista!$H$10:$H$17,0),2)</f>
        <v>Blå kurs</v>
      </c>
      <c r="L2557" s="11" t="s">
        <v>12548</v>
      </c>
      <c r="M2557" s="11" t="str">
        <f t="shared" si="128"/>
        <v>x9x_x9_14x_L_2a</v>
      </c>
      <c r="N2557" s="11" t="str">
        <f t="shared" si="127"/>
        <v>9789152302484-x9x-x9_14x-L-2a</v>
      </c>
      <c r="O2557" s="78" t="s">
        <v>283</v>
      </c>
      <c r="P2557" s="39"/>
      <c r="Q2557" s="55" t="str">
        <f>INDEX(Freelancer!$A$1140:$J$2572,MATCH('Base data'!M2557,Freelancer!$G$1140:$G$2572,0),9)</f>
        <v>Beräkna 7% av 4500 st</v>
      </c>
      <c r="R2557" s="161" t="str">
        <f>IF(INDEX(Freelancer!$A$1140:$J$2572,MATCH('Base data'!M2557,Freelancer!$G$1140:$G$2572,0),10)=0,"",INDEX(Freelancer!$A$1140:$J$2572,MATCH('Base data'!M2557,Freelancer!$G$1140:$G$2572,0),10))</f>
        <v/>
      </c>
      <c r="S2557" s="78" t="s">
        <v>8339</v>
      </c>
      <c r="T2557" s="78" t="str">
        <f t="shared" si="126"/>
        <v>y4_12_1y</v>
      </c>
      <c r="U2557" s="78" t="str">
        <f>INDEX(Lista!$O$2:$S$206,MATCH('Base data'!T2557,Lista!$P$2:$P$206,0),3)</f>
        <v>Likformighet - Månghörningar</v>
      </c>
      <c r="V2557" s="78" t="str">
        <f>INDEX(Lista!$O$2:$S$206,MATCH('Base data'!T2557,Lista!$P$2:$P$206,0),4)</f>
        <v>G_4_12</v>
      </c>
      <c r="W2557" s="78" t="str">
        <f>INDEX(Lista!$O$2:$S$206,MATCH('Base data'!T2557,Lista!$P$2:$P$206,0),5)</f>
        <v>Likformighet</v>
      </c>
      <c r="X2557" s="214" t="s">
        <v>16772</v>
      </c>
    </row>
    <row r="2558" spans="1:24" x14ac:dyDescent="0.2">
      <c r="A2558" s="160">
        <v>9789152302484</v>
      </c>
      <c r="B2558" s="11" t="s">
        <v>390</v>
      </c>
      <c r="C2558" s="11" t="s">
        <v>276</v>
      </c>
      <c r="D2558" s="161" t="s">
        <v>439</v>
      </c>
      <c r="E2558" s="11"/>
      <c r="F2558" s="161" t="s">
        <v>408</v>
      </c>
      <c r="G2558" s="161" t="s">
        <v>272</v>
      </c>
      <c r="H2558" s="11" t="s">
        <v>259</v>
      </c>
      <c r="I2558" s="11">
        <v>2</v>
      </c>
      <c r="J2558" s="11" t="s">
        <v>34</v>
      </c>
      <c r="K2558" s="164" t="str">
        <f>INDEX(Lista!$H$10:$I$17,MATCH('Base data'!I2558,Lista!$H$10:$H$17,0),2)</f>
        <v>Blå kurs</v>
      </c>
      <c r="L2558" s="11" t="s">
        <v>12548</v>
      </c>
      <c r="M2558" s="11" t="str">
        <f t="shared" si="128"/>
        <v>x9x_x9_14x_L_2b</v>
      </c>
      <c r="N2558" s="11" t="str">
        <f t="shared" si="127"/>
        <v>9789152302484-x9x-x9_14x-L-2b</v>
      </c>
      <c r="O2558" s="78" t="s">
        <v>443</v>
      </c>
      <c r="P2558" s="39"/>
      <c r="Q2558" s="55" t="str">
        <f>INDEX(Freelancer!$A$1140:$J$2572,MATCH('Base data'!M2558,Freelancer!$G$1140:$G$2572,0),9)</f>
        <v>Beräkna 0,5% av 5000 st</v>
      </c>
      <c r="R2558" s="161" t="str">
        <f>IF(INDEX(Freelancer!$A$1140:$J$2572,MATCH('Base data'!M2558,Freelancer!$G$1140:$G$2572,0),10)=0,"",INDEX(Freelancer!$A$1140:$J$2572,MATCH('Base data'!M2558,Freelancer!$G$1140:$G$2572,0),10))</f>
        <v/>
      </c>
      <c r="S2558" s="78" t="s">
        <v>8319</v>
      </c>
      <c r="T2558" s="78" t="str">
        <f t="shared" ref="T2558:T2604" si="129">"y"&amp;S2558&amp;"y"</f>
        <v>y1_2_4y</v>
      </c>
      <c r="U2558" s="78" t="str">
        <f>INDEX(Lista!$O$2:$S$206,MATCH('Base data'!T2558,Lista!$P$2:$P$206,0),3)</f>
        <v>Bråk - Multiplicera och dividera bråk</v>
      </c>
      <c r="V2558" s="78" t="str">
        <f>INDEX(Lista!$O$2:$S$206,MATCH('Base data'!T2558,Lista!$P$2:$P$206,0),4)</f>
        <v>T_1_2</v>
      </c>
      <c r="W2558" s="78" t="str">
        <f>INDEX(Lista!$O$2:$S$206,MATCH('Base data'!T2558,Lista!$P$2:$P$206,0),5)</f>
        <v>Bråk</v>
      </c>
      <c r="X2558" s="214" t="s">
        <v>16772</v>
      </c>
    </row>
    <row r="2559" spans="1:24" x14ac:dyDescent="0.2">
      <c r="A2559" s="160">
        <v>9789152302484</v>
      </c>
      <c r="B2559" s="11" t="s">
        <v>390</v>
      </c>
      <c r="C2559" s="11" t="s">
        <v>276</v>
      </c>
      <c r="D2559" s="161" t="s">
        <v>439</v>
      </c>
      <c r="E2559" s="11"/>
      <c r="F2559" s="161" t="s">
        <v>408</v>
      </c>
      <c r="G2559" s="161" t="s">
        <v>272</v>
      </c>
      <c r="H2559" s="11" t="s">
        <v>259</v>
      </c>
      <c r="I2559" s="11">
        <v>2</v>
      </c>
      <c r="J2559" s="11" t="s">
        <v>40</v>
      </c>
      <c r="K2559" s="164" t="str">
        <f>INDEX(Lista!$H$10:$I$17,MATCH('Base data'!I2559,Lista!$H$10:$H$17,0),2)</f>
        <v>Blå kurs</v>
      </c>
      <c r="L2559" s="11" t="s">
        <v>12548</v>
      </c>
      <c r="M2559" s="11" t="str">
        <f t="shared" si="128"/>
        <v>x9x_x9_14x_L_2c</v>
      </c>
      <c r="N2559" s="11" t="str">
        <f t="shared" si="127"/>
        <v>9789152302484-x9x-x9_14x-L-2c</v>
      </c>
      <c r="O2559" s="78" t="s">
        <v>1059</v>
      </c>
      <c r="P2559" s="39"/>
      <c r="Q2559" s="55" t="str">
        <f>INDEX(Freelancer!$A$1140:$J$2572,MATCH('Base data'!M2559,Freelancer!$G$1140:$G$2572,0),9)</f>
        <v>Beräkna 1,5% av 3000 st</v>
      </c>
      <c r="R2559" s="161" t="str">
        <f>IF(INDEX(Freelancer!$A$1140:$J$2572,MATCH('Base data'!M2559,Freelancer!$G$1140:$G$2572,0),10)=0,"",INDEX(Freelancer!$A$1140:$J$2572,MATCH('Base data'!M2559,Freelancer!$G$1140:$G$2572,0),10))</f>
        <v/>
      </c>
      <c r="S2559" s="78" t="s">
        <v>8337</v>
      </c>
      <c r="T2559" s="78" t="str">
        <f t="shared" si="129"/>
        <v>y4_12_2y</v>
      </c>
      <c r="U2559" s="78" t="str">
        <f>INDEX(Lista!$O$2:$S$206,MATCH('Base data'!T2559,Lista!$P$2:$P$206,0),3)</f>
        <v>Likformighet - Trianglar</v>
      </c>
      <c r="V2559" s="78" t="str">
        <f>INDEX(Lista!$O$2:$S$206,MATCH('Base data'!T2559,Lista!$P$2:$P$206,0),4)</f>
        <v>G_4_12</v>
      </c>
      <c r="W2559" s="78" t="str">
        <f>INDEX(Lista!$O$2:$S$206,MATCH('Base data'!T2559,Lista!$P$2:$P$206,0),5)</f>
        <v>Likformighet</v>
      </c>
      <c r="X2559" s="214" t="s">
        <v>16772</v>
      </c>
    </row>
    <row r="2560" spans="1:24" x14ac:dyDescent="0.2">
      <c r="A2560" s="160">
        <v>9789152302484</v>
      </c>
      <c r="B2560" s="11" t="s">
        <v>390</v>
      </c>
      <c r="C2560" s="11" t="s">
        <v>276</v>
      </c>
      <c r="D2560" s="161" t="s">
        <v>439</v>
      </c>
      <c r="E2560" s="11"/>
      <c r="F2560" s="161" t="s">
        <v>408</v>
      </c>
      <c r="G2560" s="161" t="s">
        <v>272</v>
      </c>
      <c r="H2560" s="11" t="s">
        <v>259</v>
      </c>
      <c r="I2560" s="11">
        <v>3</v>
      </c>
      <c r="J2560" s="11" t="s">
        <v>31</v>
      </c>
      <c r="K2560" s="164" t="str">
        <f>INDEX(Lista!$H$10:$I$17,MATCH('Base data'!I2560,Lista!$H$10:$H$17,0),2)</f>
        <v>Grundkurs</v>
      </c>
      <c r="L2560" s="11" t="s">
        <v>12548</v>
      </c>
      <c r="M2560" s="11" t="str">
        <f t="shared" si="128"/>
        <v>x9x_x9_14x_L_3a</v>
      </c>
      <c r="N2560" s="11" t="str">
        <f t="shared" si="127"/>
        <v>9789152302484-x9x-x9_14x-L-3a</v>
      </c>
      <c r="O2560" s="78" t="s">
        <v>448</v>
      </c>
      <c r="P2560" s="39"/>
      <c r="Q2560" s="55" t="str">
        <f>INDEX(Freelancer!$A$1140:$J$2572,MATCH('Base data'!M2560,Freelancer!$G$1140:$G$2572,0),9)</f>
        <v>Beräkna $\sqrt{49}$</v>
      </c>
      <c r="R2560" s="161" t="str">
        <f>IF(INDEX(Freelancer!$A$1140:$J$2572,MATCH('Base data'!M2560,Freelancer!$G$1140:$G$2572,0),10)=0,"",INDEX(Freelancer!$A$1140:$J$2572,MATCH('Base data'!M2560,Freelancer!$G$1140:$G$2572,0),10))</f>
        <v/>
      </c>
      <c r="S2560" s="78" t="s">
        <v>16601</v>
      </c>
      <c r="T2560" s="78" t="str">
        <f t="shared" si="129"/>
        <v>y1_9_1y</v>
      </c>
      <c r="U2560" s="78" t="str">
        <f>INDEX(Lista!$O$2:$S$206,MATCH('Base data'!T2560,Lista!$P$2:$P$206,0),3)</f>
        <v>Logaritmer - 10-logaritmer</v>
      </c>
      <c r="V2560" s="78" t="str">
        <f>INDEX(Lista!$O$2:$S$206,MATCH('Base data'!T2560,Lista!$P$2:$P$206,0),4)</f>
        <v>T_1_9</v>
      </c>
      <c r="W2560" s="78" t="str">
        <f>INDEX(Lista!$O$2:$S$206,MATCH('Base data'!T2560,Lista!$P$2:$P$206,0),5)</f>
        <v>Logaritmer</v>
      </c>
      <c r="X2560" s="214" t="s">
        <v>16772</v>
      </c>
    </row>
    <row r="2561" spans="1:24" x14ac:dyDescent="0.2">
      <c r="A2561" s="160">
        <v>9789152302484</v>
      </c>
      <c r="B2561" s="11" t="s">
        <v>390</v>
      </c>
      <c r="C2561" s="11" t="s">
        <v>276</v>
      </c>
      <c r="D2561" s="161" t="s">
        <v>439</v>
      </c>
      <c r="E2561" s="11"/>
      <c r="F2561" s="161" t="s">
        <v>408</v>
      </c>
      <c r="G2561" s="161" t="s">
        <v>272</v>
      </c>
      <c r="H2561" s="11" t="s">
        <v>259</v>
      </c>
      <c r="I2561" s="11">
        <v>3</v>
      </c>
      <c r="J2561" s="11" t="s">
        <v>34</v>
      </c>
      <c r="K2561" s="164" t="str">
        <f>INDEX(Lista!$H$10:$I$17,MATCH('Base data'!I2561,Lista!$H$10:$H$17,0),2)</f>
        <v>Grundkurs</v>
      </c>
      <c r="L2561" s="11" t="s">
        <v>12548</v>
      </c>
      <c r="M2561" s="11" t="str">
        <f t="shared" si="128"/>
        <v>x9x_x9_14x_L_3b</v>
      </c>
      <c r="N2561" s="11" t="str">
        <f t="shared" ref="N2561:N2604" si="130">A2561&amp;"-"&amp;B2561&amp;"-"&amp;F2561&amp;"-"&amp;H2561&amp;"-"&amp;I2561&amp;J2561</f>
        <v>9789152302484-x9x-x9_14x-L-3b</v>
      </c>
      <c r="O2561" s="78" t="s">
        <v>284</v>
      </c>
      <c r="P2561" s="39"/>
      <c r="Q2561" s="55" t="str">
        <f>INDEX(Freelancer!$A$1140:$J$2572,MATCH('Base data'!M2561,Freelancer!$G$1140:$G$2572,0),9)</f>
        <v>Beräkna $\sqrt{225}$</v>
      </c>
      <c r="R2561" s="161" t="str">
        <f>IF(INDEX(Freelancer!$A$1140:$J$2572,MATCH('Base data'!M2561,Freelancer!$G$1140:$G$2572,0),10)=0,"",INDEX(Freelancer!$A$1140:$J$2572,MATCH('Base data'!M2561,Freelancer!$G$1140:$G$2572,0),10))</f>
        <v/>
      </c>
      <c r="S2561" s="78" t="s">
        <v>8395</v>
      </c>
      <c r="T2561" s="78" t="str">
        <f t="shared" si="129"/>
        <v>y4_22_11y</v>
      </c>
      <c r="U2561" s="78" t="str">
        <f>INDEX(Lista!$O$2:$S$206,MATCH('Base data'!T2561,Lista!$P$2:$P$206,0),3)</f>
        <v>Trigonometri - Sinus, Cosinus &amp; Tangens</v>
      </c>
      <c r="V2561" s="78" t="str">
        <f>INDEX(Lista!$O$2:$S$206,MATCH('Base data'!T2561,Lista!$P$2:$P$206,0),4)</f>
        <v>G_4_22</v>
      </c>
      <c r="W2561" s="78" t="str">
        <f>INDEX(Lista!$O$2:$S$206,MATCH('Base data'!T2561,Lista!$P$2:$P$206,0),5)</f>
        <v>Trigonometri</v>
      </c>
      <c r="X2561" s="214" t="s">
        <v>16772</v>
      </c>
    </row>
    <row r="2562" spans="1:24" x14ac:dyDescent="0.2">
      <c r="A2562" s="160">
        <v>9789152302484</v>
      </c>
      <c r="B2562" s="11" t="s">
        <v>390</v>
      </c>
      <c r="C2562" s="11" t="s">
        <v>276</v>
      </c>
      <c r="D2562" s="161" t="s">
        <v>439</v>
      </c>
      <c r="E2562" s="11"/>
      <c r="F2562" s="161" t="s">
        <v>408</v>
      </c>
      <c r="G2562" s="161" t="s">
        <v>272</v>
      </c>
      <c r="H2562" s="11" t="s">
        <v>259</v>
      </c>
      <c r="I2562" s="11">
        <v>3</v>
      </c>
      <c r="J2562" s="11" t="s">
        <v>40</v>
      </c>
      <c r="K2562" s="164" t="str">
        <f>INDEX(Lista!$H$10:$I$17,MATCH('Base data'!I2562,Lista!$H$10:$H$17,0),2)</f>
        <v>Grundkurs</v>
      </c>
      <c r="L2562" s="11" t="s">
        <v>12548</v>
      </c>
      <c r="M2562" s="11" t="str">
        <f t="shared" si="128"/>
        <v>x9x_x9_14x_L_3c</v>
      </c>
      <c r="N2562" s="11" t="str">
        <f t="shared" si="130"/>
        <v>9789152302484-x9x-x9_14x-L-3c</v>
      </c>
      <c r="O2562" s="78" t="s">
        <v>1256</v>
      </c>
      <c r="P2562" s="39"/>
      <c r="Q2562" s="55" t="str">
        <f>INDEX(Freelancer!$A$1140:$J$2572,MATCH('Base data'!M2562,Freelancer!$G$1140:$G$2572,0),9)</f>
        <v>Beräkna $0,5^2$</v>
      </c>
      <c r="R2562" s="161" t="str">
        <f>IF(INDEX(Freelancer!$A$1140:$J$2572,MATCH('Base data'!M2562,Freelancer!$G$1140:$G$2572,0),10)=0,"",INDEX(Freelancer!$A$1140:$J$2572,MATCH('Base data'!M2562,Freelancer!$G$1140:$G$2572,0),10))</f>
        <v/>
      </c>
      <c r="S2562" s="78" t="s">
        <v>16665</v>
      </c>
      <c r="T2562" s="78" t="str">
        <f t="shared" si="129"/>
        <v>y2_1y</v>
      </c>
      <c r="U2562" s="78" t="str">
        <f>INDEX(Lista!$O$2:$S$206,MATCH('Base data'!T2562,Lista!$P$2:$P$206,0),3)</f>
        <v>Andragradsfunktionen</v>
      </c>
      <c r="V2562" s="78" t="str">
        <f>INDEX(Lista!$O$2:$S$206,MATCH('Base data'!T2562,Lista!$P$2:$P$206,0),4)</f>
        <v>SF_2_1</v>
      </c>
      <c r="W2562" s="78" t="str">
        <f>INDEX(Lista!$O$2:$S$206,MATCH('Base data'!T2562,Lista!$P$2:$P$206,0),5)</f>
        <v>Andragradsfunktionen</v>
      </c>
      <c r="X2562" s="214" t="s">
        <v>16772</v>
      </c>
    </row>
    <row r="2563" spans="1:24" x14ac:dyDescent="0.2">
      <c r="A2563" s="160">
        <v>9789152302484</v>
      </c>
      <c r="B2563" s="11" t="s">
        <v>390</v>
      </c>
      <c r="C2563" s="11" t="s">
        <v>276</v>
      </c>
      <c r="D2563" s="161" t="s">
        <v>439</v>
      </c>
      <c r="E2563" s="11"/>
      <c r="F2563" s="161" t="s">
        <v>408</v>
      </c>
      <c r="G2563" s="161" t="s">
        <v>272</v>
      </c>
      <c r="H2563" s="11" t="s">
        <v>259</v>
      </c>
      <c r="I2563" s="11">
        <v>3</v>
      </c>
      <c r="J2563" s="11" t="s">
        <v>66</v>
      </c>
      <c r="K2563" s="164" t="str">
        <f>INDEX(Lista!$H$10:$I$17,MATCH('Base data'!I2563,Lista!$H$10:$H$17,0),2)</f>
        <v>Grundkurs</v>
      </c>
      <c r="L2563" s="11" t="s">
        <v>12548</v>
      </c>
      <c r="M2563" s="11" t="str">
        <f t="shared" si="128"/>
        <v>x9x_x9_14x_L_3d</v>
      </c>
      <c r="N2563" s="11" t="str">
        <f t="shared" si="130"/>
        <v>9789152302484-x9x-x9_14x-L-3d</v>
      </c>
      <c r="O2563" s="78" t="s">
        <v>281</v>
      </c>
      <c r="P2563" s="39"/>
      <c r="Q2563" s="55" t="str">
        <f>INDEX(Freelancer!$A$1140:$J$2572,MATCH('Base data'!M2563,Freelancer!$G$1140:$G$2572,0),9)</f>
        <v>Beräkna $4 + 2 \cdot 7$</v>
      </c>
      <c r="R2563" s="161" t="str">
        <f>IF(INDEX(Freelancer!$A$1140:$J$2572,MATCH('Base data'!M2563,Freelancer!$G$1140:$G$2572,0),10)=0,"",INDEX(Freelancer!$A$1140:$J$2572,MATCH('Base data'!M2563,Freelancer!$G$1140:$G$2572,0),10))</f>
        <v/>
      </c>
      <c r="S2563" s="78" t="s">
        <v>16655</v>
      </c>
      <c r="T2563" s="78" t="str">
        <f t="shared" si="129"/>
        <v>y1_12y</v>
      </c>
      <c r="U2563" s="78" t="str">
        <f>INDEX(Lista!$O$2:$S$206,MATCH('Base data'!T2563,Lista!$P$2:$P$206,0),3)</f>
        <v>Potenser</v>
      </c>
      <c r="V2563" s="78" t="str">
        <f>INDEX(Lista!$O$2:$S$206,MATCH('Base data'!T2563,Lista!$P$2:$P$206,0),4)</f>
        <v>T_1_12</v>
      </c>
      <c r="W2563" s="78" t="str">
        <f>INDEX(Lista!$O$2:$S$206,MATCH('Base data'!T2563,Lista!$P$2:$P$206,0),5)</f>
        <v>Potenser</v>
      </c>
      <c r="X2563" s="214" t="s">
        <v>16772</v>
      </c>
    </row>
    <row r="2564" spans="1:24" x14ac:dyDescent="0.2">
      <c r="A2564" s="160">
        <v>9789152302484</v>
      </c>
      <c r="B2564" s="11" t="s">
        <v>390</v>
      </c>
      <c r="C2564" s="11" t="s">
        <v>276</v>
      </c>
      <c r="D2564" s="161" t="s">
        <v>439</v>
      </c>
      <c r="E2564" s="11"/>
      <c r="F2564" s="161" t="s">
        <v>408</v>
      </c>
      <c r="G2564" s="161" t="s">
        <v>272</v>
      </c>
      <c r="H2564" s="11" t="s">
        <v>259</v>
      </c>
      <c r="I2564" s="11">
        <v>4</v>
      </c>
      <c r="J2564" s="11" t="s">
        <v>31</v>
      </c>
      <c r="K2564" s="164" t="str">
        <f>INDEX(Lista!$H$10:$I$17,MATCH('Base data'!I2564,Lista!$H$10:$H$17,0),2)</f>
        <v>Grundkurs</v>
      </c>
      <c r="L2564" s="11" t="s">
        <v>17333</v>
      </c>
      <c r="M2564" s="11" t="str">
        <f t="shared" si="128"/>
        <v>x9x_x9_14x_L_4a</v>
      </c>
      <c r="N2564" s="11" t="str">
        <f t="shared" si="130"/>
        <v>9789152302484-x9x-x9_14x-L-4a</v>
      </c>
      <c r="O2564" s="78" t="s">
        <v>283</v>
      </c>
      <c r="P2564" s="39"/>
      <c r="Q2564" s="55" t="str">
        <f>INDEX(Freelancer!$A$1140:$J$2572,MATCH('Base data'!M2564,Freelancer!$G$1140:$G$2572,0),9)</f>
        <v>Ett kilo potatis kostar 8,50 kr. Hur mycket kostar 600 g?</v>
      </c>
      <c r="R2564" s="161" t="str">
        <f>IF(INDEX(Freelancer!$A$1140:$J$2572,MATCH('Base data'!M2564,Freelancer!$G$1140:$G$2572,0),10)=0,"",INDEX(Freelancer!$A$1140:$J$2572,MATCH('Base data'!M2564,Freelancer!$G$1140:$G$2572,0),10))</f>
        <v/>
      </c>
      <c r="S2564" s="78" t="s">
        <v>16697</v>
      </c>
      <c r="T2564" s="78" t="str">
        <f t="shared" si="129"/>
        <v>y3_1_7y</v>
      </c>
      <c r="U2564" s="78" t="str">
        <f>INDEX(Lista!$O$2:$S$206,MATCH('Base data'!T2564,Lista!$P$2:$P$206,0),3)</f>
        <v>Sannolikhetslära - Komplementhändelse</v>
      </c>
      <c r="V2564" s="78" t="str">
        <f>INDEX(Lista!$O$2:$S$206,MATCH('Base data'!T2564,Lista!$P$2:$P$206,0),4)</f>
        <v>SS_3_1</v>
      </c>
      <c r="W2564" s="78" t="str">
        <f>INDEX(Lista!$O$2:$S$206,MATCH('Base data'!T2564,Lista!$P$2:$P$206,0),5)</f>
        <v>Sannolikhetslära</v>
      </c>
      <c r="X2564" s="214" t="s">
        <v>16772</v>
      </c>
    </row>
    <row r="2565" spans="1:24" x14ac:dyDescent="0.2">
      <c r="A2565" s="160">
        <v>9789152302484</v>
      </c>
      <c r="B2565" s="11" t="s">
        <v>390</v>
      </c>
      <c r="C2565" s="11" t="s">
        <v>276</v>
      </c>
      <c r="D2565" s="161" t="s">
        <v>439</v>
      </c>
      <c r="E2565" s="11"/>
      <c r="F2565" s="161" t="s">
        <v>408</v>
      </c>
      <c r="G2565" s="161" t="s">
        <v>272</v>
      </c>
      <c r="H2565" s="11" t="s">
        <v>259</v>
      </c>
      <c r="I2565" s="11">
        <v>4</v>
      </c>
      <c r="J2565" s="11" t="s">
        <v>34</v>
      </c>
      <c r="K2565" s="164" t="str">
        <f>INDEX(Lista!$H$10:$I$17,MATCH('Base data'!I2565,Lista!$H$10:$H$17,0),2)</f>
        <v>Grundkurs</v>
      </c>
      <c r="L2565" s="11" t="s">
        <v>17333</v>
      </c>
      <c r="M2565" s="11" t="str">
        <f t="shared" si="128"/>
        <v>x9x_x9_14x_L_4b</v>
      </c>
      <c r="N2565" s="11" t="str">
        <f t="shared" si="130"/>
        <v>9789152302484-x9x-x9_14x-L-4b</v>
      </c>
      <c r="O2565" s="78" t="s">
        <v>443</v>
      </c>
      <c r="P2565" s="39"/>
      <c r="Q2565" s="55" t="str">
        <f>INDEX(Freelancer!$A$1140:$J$2572,MATCH('Base data'!M2565,Freelancer!$G$1140:$G$2572,0),9)</f>
        <v>En ostbit väger 380 g och kostar 25,50 kr. Vilket är kilopriset?</v>
      </c>
      <c r="R2565" s="161" t="str">
        <f>IF(INDEX(Freelancer!$A$1140:$J$2572,MATCH('Base data'!M2565,Freelancer!$G$1140:$G$2572,0),10)=0,"",INDEX(Freelancer!$A$1140:$J$2572,MATCH('Base data'!M2565,Freelancer!$G$1140:$G$2572,0),10))</f>
        <v/>
      </c>
      <c r="S2565" s="78" t="s">
        <v>16658</v>
      </c>
      <c r="T2565" s="78" t="str">
        <f t="shared" si="129"/>
        <v>y3_2_15y</v>
      </c>
      <c r="U2565" s="78" t="str">
        <f>INDEX(Lista!$O$2:$S$206,MATCH('Base data'!T2565,Lista!$P$2:$P$206,0),3)</f>
        <v>Statistik - Vilseledande statistik</v>
      </c>
      <c r="V2565" s="78" t="str">
        <f>INDEX(Lista!$O$2:$S$206,MATCH('Base data'!T2565,Lista!$P$2:$P$206,0),4)</f>
        <v>SS_3_2</v>
      </c>
      <c r="W2565" s="78" t="str">
        <f>INDEX(Lista!$O$2:$S$206,MATCH('Base data'!T2565,Lista!$P$2:$P$206,0),5)</f>
        <v>Statistik</v>
      </c>
      <c r="X2565" s="214" t="s">
        <v>16772</v>
      </c>
    </row>
    <row r="2566" spans="1:24" x14ac:dyDescent="0.2">
      <c r="A2566" s="160">
        <v>9789152302484</v>
      </c>
      <c r="B2566" s="11" t="s">
        <v>390</v>
      </c>
      <c r="C2566" s="11" t="s">
        <v>276</v>
      </c>
      <c r="D2566" s="161" t="s">
        <v>439</v>
      </c>
      <c r="E2566" s="11"/>
      <c r="F2566" s="161" t="s">
        <v>408</v>
      </c>
      <c r="G2566" s="161" t="s">
        <v>272</v>
      </c>
      <c r="H2566" s="11" t="s">
        <v>259</v>
      </c>
      <c r="I2566" s="11">
        <v>5</v>
      </c>
      <c r="J2566" s="11" t="s">
        <v>31</v>
      </c>
      <c r="K2566" s="164" t="str">
        <f>INDEX(Lista!$H$10:$I$17,MATCH('Base data'!I2566,Lista!$H$10:$H$17,0),2)</f>
        <v>Grundkurs</v>
      </c>
      <c r="L2566" s="11" t="s">
        <v>12548</v>
      </c>
      <c r="M2566" s="11" t="str">
        <f t="shared" ref="M2566:M2604" si="131">B2566&amp;"_"&amp;F2566&amp;"_"&amp;H2566&amp;"_"&amp;I2566&amp;J2566</f>
        <v>x9x_x9_14x_L_5a</v>
      </c>
      <c r="N2566" s="11" t="str">
        <f t="shared" si="130"/>
        <v>9789152302484-x9x-x9_14x-L-5a</v>
      </c>
      <c r="O2566" s="78" t="s">
        <v>1059</v>
      </c>
      <c r="P2566" s="39"/>
      <c r="Q2566" s="55" t="str">
        <f>INDEX(Freelancer!$A$1140:$J$2572,MATCH('Base data'!M2566,Freelancer!$G$1140:$G$2572,0),9)</f>
        <v>Vad får du betala för jeansen. Avrunda till tiotal kronor.</v>
      </c>
      <c r="R2566" s="161" t="str">
        <f>IF(INDEX(Freelancer!$A$1140:$J$2572,MATCH('Base data'!M2566,Freelancer!$G$1140:$G$2572,0),10)=0,"",INDEX(Freelancer!$A$1140:$J$2572,MATCH('Base data'!M2566,Freelancer!$G$1140:$G$2572,0),10))</f>
        <v>MD9_251_1</v>
      </c>
      <c r="S2566" s="78" t="s">
        <v>16663</v>
      </c>
      <c r="T2566" s="78" t="str">
        <f t="shared" si="129"/>
        <v>y2_24_4y</v>
      </c>
      <c r="U2566" s="78" t="str">
        <f>INDEX(Lista!$O$2:$S$206,MATCH('Base data'!T2566,Lista!$P$2:$P$206,0),3)</f>
        <v>Variabler och uttryck - Uttryck med paranteser</v>
      </c>
      <c r="V2566" s="78" t="str">
        <f>INDEX(Lista!$O$2:$S$206,MATCH('Base data'!T2566,Lista!$P$2:$P$206,0),4)</f>
        <v>SF_2_24</v>
      </c>
      <c r="W2566" s="78" t="str">
        <f>INDEX(Lista!$O$2:$S$206,MATCH('Base data'!T2566,Lista!$P$2:$P$206,0),5)</f>
        <v>Variabler och uttryck</v>
      </c>
      <c r="X2566" s="214" t="s">
        <v>16772</v>
      </c>
    </row>
    <row r="2567" spans="1:24" x14ac:dyDescent="0.2">
      <c r="A2567" s="160">
        <v>9789152302484</v>
      </c>
      <c r="B2567" s="11" t="s">
        <v>390</v>
      </c>
      <c r="C2567" s="11" t="s">
        <v>276</v>
      </c>
      <c r="D2567" s="161" t="s">
        <v>439</v>
      </c>
      <c r="E2567" s="11"/>
      <c r="F2567" s="161" t="s">
        <v>408</v>
      </c>
      <c r="G2567" s="161" t="s">
        <v>272</v>
      </c>
      <c r="H2567" s="11" t="s">
        <v>259</v>
      </c>
      <c r="I2567" s="11">
        <v>5</v>
      </c>
      <c r="J2567" s="11" t="s">
        <v>34</v>
      </c>
      <c r="K2567" s="164" t="str">
        <f>INDEX(Lista!$H$10:$I$17,MATCH('Base data'!I2567,Lista!$H$10:$H$17,0),2)</f>
        <v>Grundkurs</v>
      </c>
      <c r="L2567" s="11" t="s">
        <v>12548</v>
      </c>
      <c r="M2567" s="11" t="str">
        <f t="shared" si="131"/>
        <v>x9x_x9_14x_L_5b</v>
      </c>
      <c r="N2567" s="11" t="str">
        <f t="shared" si="130"/>
        <v>9789152302484-x9x-x9_14x-L-5b</v>
      </c>
      <c r="O2567" s="78" t="s">
        <v>448</v>
      </c>
      <c r="P2567" s="39"/>
      <c r="Q2567" s="55" t="str">
        <f>INDEX(Freelancer!$A$1140:$J$2572,MATCH('Base data'!M2567,Freelancer!$G$1140:$G$2572,0),9)</f>
        <v>Vad får du betala för jackan. Avrunda till tiotal kronor.</v>
      </c>
      <c r="R2567" s="161" t="str">
        <f>IF(INDEX(Freelancer!$A$1140:$J$2572,MATCH('Base data'!M2567,Freelancer!$G$1140:$G$2572,0),10)=0,"",INDEX(Freelancer!$A$1140:$J$2572,MATCH('Base data'!M2567,Freelancer!$G$1140:$G$2572,0),10))</f>
        <v>MD9_251_1</v>
      </c>
      <c r="S2567" s="78" t="s">
        <v>16593</v>
      </c>
      <c r="T2567" s="78" t="str">
        <f t="shared" si="129"/>
        <v>y4_14y</v>
      </c>
      <c r="U2567" s="78" t="str">
        <f>INDEX(Lista!$O$2:$S$206,MATCH('Base data'!T2567,Lista!$P$2:$P$206,0),3)</f>
        <v>Månghörningar</v>
      </c>
      <c r="V2567" s="78" t="str">
        <f>INDEX(Lista!$O$2:$S$206,MATCH('Base data'!T2567,Lista!$P$2:$P$206,0),4)</f>
        <v>G_4_14</v>
      </c>
      <c r="W2567" s="78" t="str">
        <f>INDEX(Lista!$O$2:$S$206,MATCH('Base data'!T2567,Lista!$P$2:$P$206,0),5)</f>
        <v>Månghörningar</v>
      </c>
      <c r="X2567" s="214" t="s">
        <v>16772</v>
      </c>
    </row>
    <row r="2568" spans="1:24" x14ac:dyDescent="0.2">
      <c r="A2568" s="160">
        <v>9789152302484</v>
      </c>
      <c r="B2568" s="11" t="s">
        <v>390</v>
      </c>
      <c r="C2568" s="11" t="s">
        <v>276</v>
      </c>
      <c r="D2568" s="161" t="s">
        <v>439</v>
      </c>
      <c r="E2568" s="11"/>
      <c r="F2568" s="161" t="s">
        <v>408</v>
      </c>
      <c r="G2568" s="161" t="s">
        <v>272</v>
      </c>
      <c r="H2568" s="11" t="s">
        <v>259</v>
      </c>
      <c r="I2568" s="11">
        <v>6</v>
      </c>
      <c r="J2568" s="11" t="s">
        <v>31</v>
      </c>
      <c r="K2568" s="164" t="str">
        <f>INDEX(Lista!$H$10:$I$17,MATCH('Base data'!I2568,Lista!$H$10:$H$17,0),2)</f>
        <v>Grundkurs</v>
      </c>
      <c r="L2568" s="11" t="s">
        <v>17333</v>
      </c>
      <c r="M2568" s="11" t="str">
        <f t="shared" si="131"/>
        <v>x9x_x9_14x_L_6a</v>
      </c>
      <c r="N2568" s="11" t="str">
        <f t="shared" si="130"/>
        <v>9789152302484-x9x-x9_14x-L-6a</v>
      </c>
      <c r="O2568" s="78" t="s">
        <v>284</v>
      </c>
      <c r="P2568" s="39"/>
      <c r="Q2568" s="55" t="str">
        <f>INDEX(Freelancer!$A$1140:$J$2572,MATCH('Base data'!M2568,Freelancer!$G$1140:$G$2572,0),9)</f>
        <v>En kamera kostar 1470 kr. Hur har priset förändrats om det direkt kan räknas ut så här $0,7 \cdot 1470$ kr</v>
      </c>
      <c r="R2568" s="161" t="str">
        <f>IF(INDEX(Freelancer!$A$1140:$J$2572,MATCH('Base data'!M2568,Freelancer!$G$1140:$G$2572,0),10)=0,"",INDEX(Freelancer!$A$1140:$J$2572,MATCH('Base data'!M2568,Freelancer!$G$1140:$G$2572,0),10))</f>
        <v/>
      </c>
      <c r="S2568" s="78" t="s">
        <v>16678</v>
      </c>
      <c r="T2568" s="78" t="str">
        <f t="shared" si="129"/>
        <v>y2_19_10y</v>
      </c>
      <c r="U2568" s="78" t="str">
        <f>INDEX(Lista!$O$2:$S$206,MATCH('Base data'!T2568,Lista!$P$2:$P$206,0),3)</f>
        <v>Procent - Promille &amp; ppm</v>
      </c>
      <c r="V2568" s="78" t="str">
        <f>INDEX(Lista!$O$2:$S$206,MATCH('Base data'!T2568,Lista!$P$2:$P$206,0),4)</f>
        <v>SF_2_19</v>
      </c>
      <c r="W2568" s="78" t="str">
        <f>INDEX(Lista!$O$2:$S$206,MATCH('Base data'!T2568,Lista!$P$2:$P$206,0),5)</f>
        <v>Procent</v>
      </c>
      <c r="X2568" s="214" t="s">
        <v>16772</v>
      </c>
    </row>
    <row r="2569" spans="1:24" x14ac:dyDescent="0.2">
      <c r="A2569" s="160">
        <v>9789152302484</v>
      </c>
      <c r="B2569" s="11" t="s">
        <v>390</v>
      </c>
      <c r="C2569" s="11" t="s">
        <v>276</v>
      </c>
      <c r="D2569" s="161" t="s">
        <v>439</v>
      </c>
      <c r="E2569" s="11"/>
      <c r="F2569" s="161" t="s">
        <v>408</v>
      </c>
      <c r="G2569" s="161" t="s">
        <v>272</v>
      </c>
      <c r="H2569" s="11" t="s">
        <v>259</v>
      </c>
      <c r="I2569" s="11">
        <v>6</v>
      </c>
      <c r="J2569" s="11" t="s">
        <v>34</v>
      </c>
      <c r="K2569" s="164" t="str">
        <f>INDEX(Lista!$H$10:$I$17,MATCH('Base data'!I2569,Lista!$H$10:$H$17,0),2)</f>
        <v>Grundkurs</v>
      </c>
      <c r="L2569" s="11" t="s">
        <v>17333</v>
      </c>
      <c r="M2569" s="11" t="str">
        <f t="shared" si="131"/>
        <v>x9x_x9_14x_L_6b</v>
      </c>
      <c r="N2569" s="11" t="str">
        <f t="shared" si="130"/>
        <v>9789152302484-x9x-x9_14x-L-6b</v>
      </c>
      <c r="O2569" s="78" t="s">
        <v>1256</v>
      </c>
      <c r="P2569" s="39"/>
      <c r="Q2569" s="55" t="str">
        <f>INDEX(Freelancer!$A$1140:$J$2572,MATCH('Base data'!M2569,Freelancer!$G$1140:$G$2572,0),9)</f>
        <v>En kamera kostar 1470 kr. Hur har priset förändrats om det direkt kan räknas ut så här $1,12 \cdot 1470$ kr</v>
      </c>
      <c r="R2569" s="161" t="str">
        <f>IF(INDEX(Freelancer!$A$1140:$J$2572,MATCH('Base data'!M2569,Freelancer!$G$1140:$G$2572,0),10)=0,"",INDEX(Freelancer!$A$1140:$J$2572,MATCH('Base data'!M2569,Freelancer!$G$1140:$G$2572,0),10))</f>
        <v/>
      </c>
      <c r="S2569" s="78" t="s">
        <v>16589</v>
      </c>
      <c r="T2569" s="78" t="str">
        <f t="shared" si="129"/>
        <v>y1_3_7y</v>
      </c>
      <c r="U2569" s="78" t="str">
        <f>INDEX(Lista!$O$2:$S$206,MATCH('Base data'!T2569,Lista!$P$2:$P$206,0),3)</f>
        <v>Ekvationer - Ekvationer med procent</v>
      </c>
      <c r="V2569" s="78" t="str">
        <f>INDEX(Lista!$O$2:$S$206,MATCH('Base data'!T2569,Lista!$P$2:$P$206,0),4)</f>
        <v>T_1_3</v>
      </c>
      <c r="W2569" s="78" t="str">
        <f>INDEX(Lista!$O$2:$S$206,MATCH('Base data'!T2569,Lista!$P$2:$P$206,0),5)</f>
        <v>Ekvationer</v>
      </c>
      <c r="X2569" s="214" t="s">
        <v>16772</v>
      </c>
    </row>
    <row r="2570" spans="1:24" x14ac:dyDescent="0.2">
      <c r="A2570" s="160">
        <v>9789152302484</v>
      </c>
      <c r="B2570" s="11" t="s">
        <v>390</v>
      </c>
      <c r="C2570" s="11" t="s">
        <v>276</v>
      </c>
      <c r="D2570" s="161" t="s">
        <v>439</v>
      </c>
      <c r="E2570" s="11"/>
      <c r="F2570" s="161" t="s">
        <v>408</v>
      </c>
      <c r="G2570" s="161" t="s">
        <v>272</v>
      </c>
      <c r="H2570" s="11" t="s">
        <v>259</v>
      </c>
      <c r="I2570" s="11">
        <v>6</v>
      </c>
      <c r="J2570" s="11" t="s">
        <v>40</v>
      </c>
      <c r="K2570" s="164" t="str">
        <f>INDEX(Lista!$H$10:$I$17,MATCH('Base data'!I2570,Lista!$H$10:$H$17,0),2)</f>
        <v>Grundkurs</v>
      </c>
      <c r="L2570" s="11" t="s">
        <v>17333</v>
      </c>
      <c r="M2570" s="11" t="str">
        <f t="shared" si="131"/>
        <v>x9x_x9_14x_L_6c</v>
      </c>
      <c r="N2570" s="11" t="str">
        <f t="shared" si="130"/>
        <v>9789152302484-x9x-x9_14x-L-6c</v>
      </c>
      <c r="O2570" s="78" t="s">
        <v>281</v>
      </c>
      <c r="P2570" s="39"/>
      <c r="Q2570" s="55" t="str">
        <f>INDEX(Freelancer!$A$1140:$J$2572,MATCH('Base data'!M2570,Freelancer!$G$1140:$G$2572,0),9)</f>
        <v>En kamera kostar 1470 kr. Hur har priset förändrats om det direkt kan räknas ut så här $1,15 \cdot 0,92 \cdot 1470$ kr</v>
      </c>
      <c r="R2570" s="161" t="str">
        <f>IF(INDEX(Freelancer!$A$1140:$J$2572,MATCH('Base data'!M2570,Freelancer!$G$1140:$G$2572,0),10)=0,"",INDEX(Freelancer!$A$1140:$J$2572,MATCH('Base data'!M2570,Freelancer!$G$1140:$G$2572,0),10))</f>
        <v/>
      </c>
      <c r="S2570" s="78" t="s">
        <v>8332</v>
      </c>
      <c r="T2570" s="78" t="str">
        <f t="shared" si="129"/>
        <v>y4_4_1y</v>
      </c>
      <c r="U2570" s="78" t="str">
        <f>INDEX(Lista!$O$2:$S$206,MATCH('Base data'!T2570,Lista!$P$2:$P$206,0),3)</f>
        <v>Cirkeln - Omkrets &amp; Area</v>
      </c>
      <c r="V2570" s="78" t="str">
        <f>INDEX(Lista!$O$2:$S$206,MATCH('Base data'!T2570,Lista!$P$2:$P$206,0),4)</f>
        <v>G_4_4</v>
      </c>
      <c r="W2570" s="78" t="str">
        <f>INDEX(Lista!$O$2:$S$206,MATCH('Base data'!T2570,Lista!$P$2:$P$206,0),5)</f>
        <v>Cirkeln</v>
      </c>
      <c r="X2570" s="214" t="s">
        <v>16772</v>
      </c>
    </row>
    <row r="2571" spans="1:24" x14ac:dyDescent="0.2">
      <c r="A2571" s="160">
        <v>9789152302484</v>
      </c>
      <c r="B2571" s="11" t="s">
        <v>390</v>
      </c>
      <c r="C2571" s="11" t="s">
        <v>276</v>
      </c>
      <c r="D2571" s="161" t="s">
        <v>439</v>
      </c>
      <c r="E2571" s="11"/>
      <c r="F2571" s="161" t="s">
        <v>408</v>
      </c>
      <c r="G2571" s="161" t="s">
        <v>272</v>
      </c>
      <c r="H2571" s="11" t="s">
        <v>259</v>
      </c>
      <c r="I2571" s="11">
        <v>7</v>
      </c>
      <c r="J2571" s="11"/>
      <c r="K2571" s="164" t="str">
        <f>INDEX(Lista!$H$10:$I$17,MATCH('Base data'!I2571,Lista!$H$10:$H$17,0),2)</f>
        <v>Grundkurs</v>
      </c>
      <c r="L2571" s="11" t="s">
        <v>12548</v>
      </c>
      <c r="M2571" s="11" t="str">
        <f t="shared" si="131"/>
        <v>x9x_x9_14x_L_7</v>
      </c>
      <c r="N2571" s="11" t="str">
        <f t="shared" si="130"/>
        <v>9789152302484-x9x-x9_14x-L-7</v>
      </c>
      <c r="O2571" s="78" t="s">
        <v>283</v>
      </c>
      <c r="P2571" s="39"/>
      <c r="Q2571" s="55" t="str">
        <f>INDEX(Freelancer!$A$1140:$J$2572,MATCH('Base data'!M2571,Freelancer!$G$1140:$G$2572,0),9)</f>
        <v>Beskriv två olika metoder att beräkna delen när du vet procentsatsen och det hela.</v>
      </c>
      <c r="R2571" s="161" t="str">
        <f>IF(INDEX(Freelancer!$A$1140:$J$2572,MATCH('Base data'!M2571,Freelancer!$G$1140:$G$2572,0),10)=0,"",INDEX(Freelancer!$A$1140:$J$2572,MATCH('Base data'!M2571,Freelancer!$G$1140:$G$2572,0),10))</f>
        <v/>
      </c>
      <c r="S2571" s="78" t="s">
        <v>16617</v>
      </c>
      <c r="T2571" s="78" t="str">
        <f t="shared" si="129"/>
        <v>y2_11_3y</v>
      </c>
      <c r="U2571" s="78" t="str">
        <f>INDEX(Lista!$O$2:$S$206,MATCH('Base data'!T2571,Lista!$P$2:$P$206,0),3)</f>
        <v>Grafer - Rita/skissa grafer</v>
      </c>
      <c r="V2571" s="78" t="str">
        <f>INDEX(Lista!$O$2:$S$206,MATCH('Base data'!T2571,Lista!$P$2:$P$206,0),4)</f>
        <v>SF_2_11</v>
      </c>
      <c r="W2571" s="78" t="str">
        <f>INDEX(Lista!$O$2:$S$206,MATCH('Base data'!T2571,Lista!$P$2:$P$206,0),5)</f>
        <v>Grafer</v>
      </c>
      <c r="X2571" s="214" t="s">
        <v>16772</v>
      </c>
    </row>
    <row r="2572" spans="1:24" ht="32" x14ac:dyDescent="0.2">
      <c r="A2572" s="160">
        <v>9789152302484</v>
      </c>
      <c r="B2572" s="11" t="s">
        <v>390</v>
      </c>
      <c r="C2572" s="11" t="s">
        <v>276</v>
      </c>
      <c r="D2572" s="161" t="s">
        <v>439</v>
      </c>
      <c r="E2572" s="11"/>
      <c r="F2572" s="161" t="s">
        <v>408</v>
      </c>
      <c r="G2572" s="161" t="s">
        <v>272</v>
      </c>
      <c r="H2572" s="11" t="s">
        <v>259</v>
      </c>
      <c r="I2572" s="11">
        <v>8</v>
      </c>
      <c r="J2572" s="11"/>
      <c r="K2572" s="164" t="str">
        <f>INDEX(Lista!$H$10:$I$17,MATCH('Base data'!I2572,Lista!$H$10:$H$17,0),2)</f>
        <v>Röd kurs</v>
      </c>
      <c r="L2572" s="11" t="s">
        <v>12549</v>
      </c>
      <c r="M2572" s="11" t="str">
        <f t="shared" si="131"/>
        <v>x9x_x9_14x_L_8</v>
      </c>
      <c r="N2572" s="11" t="str">
        <f t="shared" si="130"/>
        <v>9789152302484-x9x-x9_14x-L-8</v>
      </c>
      <c r="O2572" s="78" t="s">
        <v>443</v>
      </c>
      <c r="P2572" s="39"/>
      <c r="Q2572" s="55" t="str">
        <f>INDEX(Freelancer!$A$1140:$J$2572,MATCH('Base data'!M2572,Freelancer!$G$1140:$G$2572,0),9)</f>
        <v>En cirkel med diametern 5 cm ska förstoras så att den förstorade cirkeln får en area som är 100 gånger större än den ursprungliga cirkelns area. Hur stor ska diametern vara i den förstorade cirkeln?</v>
      </c>
      <c r="R2572" s="161" t="str">
        <f>IF(INDEX(Freelancer!$A$1140:$J$2572,MATCH('Base data'!M2572,Freelancer!$G$1140:$G$2572,0),10)=0,"",INDEX(Freelancer!$A$1140:$J$2572,MATCH('Base data'!M2572,Freelancer!$G$1140:$G$2572,0),10))</f>
        <v/>
      </c>
      <c r="S2572" s="78" t="s">
        <v>16703</v>
      </c>
      <c r="T2572" s="78" t="str">
        <f t="shared" si="129"/>
        <v>y1_16_4y</v>
      </c>
      <c r="U2572" s="78" t="str">
        <f>INDEX(Lista!$O$2:$S$206,MATCH('Base data'!T2572,Lista!$P$2:$P$206,0),3)</f>
        <v>Räta linjen - k-form &amp; enpunktsform</v>
      </c>
      <c r="V2572" s="78" t="str">
        <f>INDEX(Lista!$O$2:$S$206,MATCH('Base data'!T2572,Lista!$P$2:$P$206,0),4)</f>
        <v>T_1_16</v>
      </c>
      <c r="W2572" s="78" t="str">
        <f>INDEX(Lista!$O$2:$S$206,MATCH('Base data'!T2572,Lista!$P$2:$P$206,0),5)</f>
        <v>Räta linjen</v>
      </c>
      <c r="X2572" s="214" t="s">
        <v>16772</v>
      </c>
    </row>
    <row r="2573" spans="1:24" x14ac:dyDescent="0.2">
      <c r="A2573" s="160">
        <v>9789152302484</v>
      </c>
      <c r="B2573" s="11" t="s">
        <v>390</v>
      </c>
      <c r="C2573" s="11" t="s">
        <v>276</v>
      </c>
      <c r="D2573" s="161" t="s">
        <v>439</v>
      </c>
      <c r="E2573" s="11"/>
      <c r="F2573" s="161" t="s">
        <v>409</v>
      </c>
      <c r="G2573" s="161" t="s">
        <v>273</v>
      </c>
      <c r="H2573" s="11" t="s">
        <v>259</v>
      </c>
      <c r="I2573" s="11">
        <v>1</v>
      </c>
      <c r="J2573" s="11" t="s">
        <v>31</v>
      </c>
      <c r="K2573" s="164" t="str">
        <f>INDEX(Lista!$H$10:$I$17,MATCH('Base data'!I2573,Lista!$H$10:$H$17,0),2)</f>
        <v>Blå kurs</v>
      </c>
      <c r="L2573" s="11" t="s">
        <v>12548</v>
      </c>
      <c r="M2573" s="11" t="str">
        <f t="shared" si="131"/>
        <v>x9x_x9_15x_L_1a</v>
      </c>
      <c r="N2573" s="11" t="str">
        <f t="shared" si="130"/>
        <v>9789152302484-x9x-x9_15x-L-1a</v>
      </c>
      <c r="O2573" s="78" t="s">
        <v>1059</v>
      </c>
      <c r="P2573" s="39"/>
      <c r="Q2573" s="55" t="str">
        <f>INDEX(Freelancer!$A$1140:$J$2572,MATCH('Base data'!M2573,Freelancer!$G$1140:$G$2572,0),9)</f>
        <v>Beräkna $\displaystyle \frac{2,4}{0,1}$</v>
      </c>
      <c r="R2573" s="161" t="str">
        <f>IF(INDEX(Freelancer!$A$1140:$J$2572,MATCH('Base data'!M2573,Freelancer!$G$1140:$G$2572,0),10)=0,"",INDEX(Freelancer!$A$1140:$J$2572,MATCH('Base data'!M2573,Freelancer!$G$1140:$G$2572,0),10))</f>
        <v/>
      </c>
      <c r="S2573" s="78" t="s">
        <v>8338</v>
      </c>
      <c r="T2573" s="78" t="str">
        <f t="shared" si="129"/>
        <v>y4_15_2y</v>
      </c>
      <c r="U2573" s="78" t="str">
        <f>INDEX(Lista!$O$2:$S$206,MATCH('Base data'!T2573,Lista!$P$2:$P$206,0),3)</f>
        <v>Volym &amp; olika sorters kroppar - Pyramid och kon</v>
      </c>
      <c r="V2573" s="78" t="str">
        <f>INDEX(Lista!$O$2:$S$206,MATCH('Base data'!T2573,Lista!$P$2:$P$206,0),4)</f>
        <v>G_4_15</v>
      </c>
      <c r="W2573" s="78" t="str">
        <f>INDEX(Lista!$O$2:$S$206,MATCH('Base data'!T2573,Lista!$P$2:$P$206,0),5)</f>
        <v>Volym &amp; olika sorters kroppar</v>
      </c>
      <c r="X2573" s="214" t="s">
        <v>16772</v>
      </c>
    </row>
    <row r="2574" spans="1:24" x14ac:dyDescent="0.2">
      <c r="A2574" s="160">
        <v>9789152302484</v>
      </c>
      <c r="B2574" s="11" t="s">
        <v>390</v>
      </c>
      <c r="C2574" s="11" t="s">
        <v>276</v>
      </c>
      <c r="D2574" s="161" t="s">
        <v>439</v>
      </c>
      <c r="E2574" s="11"/>
      <c r="F2574" s="161" t="s">
        <v>409</v>
      </c>
      <c r="G2574" s="161" t="s">
        <v>273</v>
      </c>
      <c r="H2574" s="11" t="s">
        <v>259</v>
      </c>
      <c r="I2574" s="11">
        <v>1</v>
      </c>
      <c r="J2574" s="11" t="s">
        <v>34</v>
      </c>
      <c r="K2574" s="164" t="str">
        <f>INDEX(Lista!$H$10:$I$17,MATCH('Base data'!I2574,Lista!$H$10:$H$17,0),2)</f>
        <v>Blå kurs</v>
      </c>
      <c r="L2574" s="11" t="s">
        <v>12548</v>
      </c>
      <c r="M2574" s="11" t="str">
        <f t="shared" si="131"/>
        <v>x9x_x9_15x_L_1b</v>
      </c>
      <c r="N2574" s="11" t="str">
        <f t="shared" si="130"/>
        <v>9789152302484-x9x-x9_15x-L-1b</v>
      </c>
      <c r="O2574" s="78" t="s">
        <v>448</v>
      </c>
      <c r="P2574" s="39"/>
      <c r="Q2574" s="55" t="str">
        <f>INDEX(Freelancer!$A$1140:$J$2572,MATCH('Base data'!M2574,Freelancer!$G$1140:$G$2572,0),9)</f>
        <v>Beräkna $\displaystyle \frac{4,2}{0,01}$</v>
      </c>
      <c r="R2574" s="161" t="str">
        <f>IF(INDEX(Freelancer!$A$1140:$J$2572,MATCH('Base data'!M2574,Freelancer!$G$1140:$G$2572,0),10)=0,"",INDEX(Freelancer!$A$1140:$J$2572,MATCH('Base data'!M2574,Freelancer!$G$1140:$G$2572,0),10))</f>
        <v/>
      </c>
      <c r="S2574" s="78" t="s">
        <v>16658</v>
      </c>
      <c r="T2574" s="78" t="str">
        <f t="shared" si="129"/>
        <v>y3_2_15y</v>
      </c>
      <c r="U2574" s="78" t="str">
        <f>INDEX(Lista!$O$2:$S$206,MATCH('Base data'!T2574,Lista!$P$2:$P$206,0),3)</f>
        <v>Statistik - Vilseledande statistik</v>
      </c>
      <c r="V2574" s="78" t="str">
        <f>INDEX(Lista!$O$2:$S$206,MATCH('Base data'!T2574,Lista!$P$2:$P$206,0),4)</f>
        <v>SS_3_2</v>
      </c>
      <c r="W2574" s="78" t="str">
        <f>INDEX(Lista!$O$2:$S$206,MATCH('Base data'!T2574,Lista!$P$2:$P$206,0),5)</f>
        <v>Statistik</v>
      </c>
      <c r="X2574" s="214" t="s">
        <v>16772</v>
      </c>
    </row>
    <row r="2575" spans="1:24" x14ac:dyDescent="0.2">
      <c r="A2575" s="160">
        <v>9789152302484</v>
      </c>
      <c r="B2575" s="11" t="s">
        <v>390</v>
      </c>
      <c r="C2575" s="11" t="s">
        <v>276</v>
      </c>
      <c r="D2575" s="161" t="s">
        <v>439</v>
      </c>
      <c r="E2575" s="11"/>
      <c r="F2575" s="161" t="s">
        <v>409</v>
      </c>
      <c r="G2575" s="161" t="s">
        <v>273</v>
      </c>
      <c r="H2575" s="11" t="s">
        <v>259</v>
      </c>
      <c r="I2575" s="11">
        <v>1</v>
      </c>
      <c r="J2575" s="11" t="s">
        <v>40</v>
      </c>
      <c r="K2575" s="164" t="str">
        <f>INDEX(Lista!$H$10:$I$17,MATCH('Base data'!I2575,Lista!$H$10:$H$17,0),2)</f>
        <v>Blå kurs</v>
      </c>
      <c r="L2575" s="11" t="s">
        <v>12548</v>
      </c>
      <c r="M2575" s="11" t="str">
        <f t="shared" si="131"/>
        <v>x9x_x9_15x_L_1c</v>
      </c>
      <c r="N2575" s="11" t="str">
        <f t="shared" si="130"/>
        <v>9789152302484-x9x-x9_15x-L-1c</v>
      </c>
      <c r="O2575" s="78" t="s">
        <v>284</v>
      </c>
      <c r="P2575" s="39"/>
      <c r="Q2575" s="55" t="str">
        <f>INDEX(Freelancer!$A$1140:$J$2572,MATCH('Base data'!M2575,Freelancer!$G$1140:$G$2572,0),9)</f>
        <v>Beräkna $\displaystyle \frac{15}{0,5}$</v>
      </c>
      <c r="R2575" s="161" t="str">
        <f>IF(INDEX(Freelancer!$A$1140:$J$2572,MATCH('Base data'!M2575,Freelancer!$G$1140:$G$2572,0),10)=0,"",INDEX(Freelancer!$A$1140:$J$2572,MATCH('Base data'!M2575,Freelancer!$G$1140:$G$2572,0),10))</f>
        <v/>
      </c>
      <c r="S2575" s="78" t="s">
        <v>16614</v>
      </c>
      <c r="T2575" s="78" t="str">
        <f t="shared" si="129"/>
        <v>y3_2_16y</v>
      </c>
      <c r="U2575" s="78" t="str">
        <f>INDEX(Lista!$O$2:$S$206,MATCH('Base data'!T2575,Lista!$P$2:$P$206,0),3)</f>
        <v>Statistik - Histogram</v>
      </c>
      <c r="V2575" s="78" t="str">
        <f>INDEX(Lista!$O$2:$S$206,MATCH('Base data'!T2575,Lista!$P$2:$P$206,0),4)</f>
        <v>SS_3_2</v>
      </c>
      <c r="W2575" s="78" t="str">
        <f>INDEX(Lista!$O$2:$S$206,MATCH('Base data'!T2575,Lista!$P$2:$P$206,0),5)</f>
        <v>Statistik</v>
      </c>
      <c r="X2575" s="214" t="s">
        <v>16772</v>
      </c>
    </row>
    <row r="2576" spans="1:24" x14ac:dyDescent="0.2">
      <c r="A2576" s="160">
        <v>9789152302484</v>
      </c>
      <c r="B2576" s="11" t="s">
        <v>390</v>
      </c>
      <c r="C2576" s="11" t="s">
        <v>276</v>
      </c>
      <c r="D2576" s="161" t="s">
        <v>439</v>
      </c>
      <c r="E2576" s="11"/>
      <c r="F2576" s="161" t="s">
        <v>409</v>
      </c>
      <c r="G2576" s="161" t="s">
        <v>273</v>
      </c>
      <c r="H2576" s="11" t="s">
        <v>259</v>
      </c>
      <c r="I2576" s="11">
        <v>1</v>
      </c>
      <c r="J2576" s="11" t="s">
        <v>66</v>
      </c>
      <c r="K2576" s="164" t="str">
        <f>INDEX(Lista!$H$10:$I$17,MATCH('Base data'!I2576,Lista!$H$10:$H$17,0),2)</f>
        <v>Blå kurs</v>
      </c>
      <c r="L2576" s="11" t="s">
        <v>12548</v>
      </c>
      <c r="M2576" s="11" t="str">
        <f t="shared" si="131"/>
        <v>x9x_x9_15x_L_1d</v>
      </c>
      <c r="N2576" s="11" t="str">
        <f t="shared" si="130"/>
        <v>9789152302484-x9x-x9_15x-L-1d</v>
      </c>
      <c r="O2576" s="78" t="s">
        <v>1256</v>
      </c>
      <c r="P2576" s="39"/>
      <c r="Q2576" s="55" t="str">
        <f>INDEX(Freelancer!$A$1140:$J$2572,MATCH('Base data'!M2576,Freelancer!$G$1140:$G$2572,0),9)</f>
        <v>Beräkna $\displaystyle \frac{58}{0,2}$</v>
      </c>
      <c r="R2576" s="161" t="str">
        <f>IF(INDEX(Freelancer!$A$1140:$J$2572,MATCH('Base data'!M2576,Freelancer!$G$1140:$G$2572,0),10)=0,"",INDEX(Freelancer!$A$1140:$J$2572,MATCH('Base data'!M2576,Freelancer!$G$1140:$G$2572,0),10))</f>
        <v/>
      </c>
      <c r="S2576" s="78" t="s">
        <v>16624</v>
      </c>
      <c r="T2576" s="78" t="str">
        <f t="shared" si="129"/>
        <v>y2_19_7y</v>
      </c>
      <c r="U2576" s="78" t="str">
        <f>INDEX(Lista!$O$2:$S$206,MATCH('Base data'!T2576,Lista!$P$2:$P$206,0),3)</f>
        <v>Procent - Olika typer av lån</v>
      </c>
      <c r="V2576" s="78" t="str">
        <f>INDEX(Lista!$O$2:$S$206,MATCH('Base data'!T2576,Lista!$P$2:$P$206,0),4)</f>
        <v>SF_2_19</v>
      </c>
      <c r="W2576" s="78" t="str">
        <f>INDEX(Lista!$O$2:$S$206,MATCH('Base data'!T2576,Lista!$P$2:$P$206,0),5)</f>
        <v>Procent</v>
      </c>
      <c r="X2576" s="214" t="s">
        <v>16772</v>
      </c>
    </row>
    <row r="2577" spans="1:24" x14ac:dyDescent="0.2">
      <c r="A2577" s="160">
        <v>9789152302484</v>
      </c>
      <c r="B2577" s="11" t="s">
        <v>390</v>
      </c>
      <c r="C2577" s="11" t="s">
        <v>276</v>
      </c>
      <c r="D2577" s="161" t="s">
        <v>439</v>
      </c>
      <c r="E2577" s="11"/>
      <c r="F2577" s="161" t="s">
        <v>409</v>
      </c>
      <c r="G2577" s="161" t="s">
        <v>273</v>
      </c>
      <c r="H2577" s="11" t="s">
        <v>259</v>
      </c>
      <c r="I2577" s="11">
        <v>2</v>
      </c>
      <c r="J2577" s="11" t="s">
        <v>31</v>
      </c>
      <c r="K2577" s="164" t="str">
        <f>INDEX(Lista!$H$10:$I$17,MATCH('Base data'!I2577,Lista!$H$10:$H$17,0),2)</f>
        <v>Blå kurs</v>
      </c>
      <c r="L2577" s="11" t="s">
        <v>12548</v>
      </c>
      <c r="M2577" s="11" t="str">
        <f t="shared" si="131"/>
        <v>x9x_x9_15x_L_2a</v>
      </c>
      <c r="N2577" s="11" t="str">
        <f t="shared" si="130"/>
        <v>9789152302484-x9x-x9_15x-L-2a</v>
      </c>
      <c r="O2577" s="78" t="s">
        <v>281</v>
      </c>
      <c r="P2577" s="39"/>
      <c r="Q2577" s="55" t="str">
        <f>INDEX(Freelancer!$A$1140:$J$2572,MATCH('Base data'!M2577,Freelancer!$G$1140:$G$2572,0),9)</f>
        <v>Hur många liter är 75 dl</v>
      </c>
      <c r="R2577" s="161" t="str">
        <f>IF(INDEX(Freelancer!$A$1140:$J$2572,MATCH('Base data'!M2577,Freelancer!$G$1140:$G$2572,0),10)=0,"",INDEX(Freelancer!$A$1140:$J$2572,MATCH('Base data'!M2577,Freelancer!$G$1140:$G$2572,0),10))</f>
        <v/>
      </c>
      <c r="S2577" s="78" t="s">
        <v>8340</v>
      </c>
      <c r="T2577" s="78" t="str">
        <f t="shared" si="129"/>
        <v>y2_24y</v>
      </c>
      <c r="U2577" s="78" t="str">
        <f>INDEX(Lista!$O$2:$S$206,MATCH('Base data'!T2577,Lista!$P$2:$P$206,0),3)</f>
        <v>Variabler och uttryck</v>
      </c>
      <c r="V2577" s="78" t="str">
        <f>INDEX(Lista!$O$2:$S$206,MATCH('Base data'!T2577,Lista!$P$2:$P$206,0),4)</f>
        <v>SF_2_24</v>
      </c>
      <c r="W2577" s="78" t="str">
        <f>INDEX(Lista!$O$2:$S$206,MATCH('Base data'!T2577,Lista!$P$2:$P$206,0),5)</f>
        <v>Variabler och uttryck</v>
      </c>
      <c r="X2577" s="214" t="s">
        <v>16772</v>
      </c>
    </row>
    <row r="2578" spans="1:24" x14ac:dyDescent="0.2">
      <c r="A2578" s="160">
        <v>9789152302484</v>
      </c>
      <c r="B2578" s="11" t="s">
        <v>390</v>
      </c>
      <c r="C2578" s="11" t="s">
        <v>276</v>
      </c>
      <c r="D2578" s="161" t="s">
        <v>439</v>
      </c>
      <c r="E2578" s="11"/>
      <c r="F2578" s="161" t="s">
        <v>409</v>
      </c>
      <c r="G2578" s="161" t="s">
        <v>273</v>
      </c>
      <c r="H2578" s="11" t="s">
        <v>259</v>
      </c>
      <c r="I2578" s="11">
        <v>2</v>
      </c>
      <c r="J2578" s="11" t="s">
        <v>34</v>
      </c>
      <c r="K2578" s="164" t="str">
        <f>INDEX(Lista!$H$10:$I$17,MATCH('Base data'!I2578,Lista!$H$10:$H$17,0),2)</f>
        <v>Blå kurs</v>
      </c>
      <c r="L2578" s="11" t="s">
        <v>12548</v>
      </c>
      <c r="M2578" s="11" t="str">
        <f t="shared" si="131"/>
        <v>x9x_x9_15x_L_2b</v>
      </c>
      <c r="N2578" s="11" t="str">
        <f t="shared" si="130"/>
        <v>9789152302484-x9x-x9_15x-L-2b</v>
      </c>
      <c r="O2578" s="78" t="s">
        <v>283</v>
      </c>
      <c r="P2578" s="39"/>
      <c r="Q2578" s="55" t="str">
        <f>INDEX(Freelancer!$A$1140:$J$2572,MATCH('Base data'!M2578,Freelancer!$G$1140:$G$2572,0),9)</f>
        <v xml:space="preserve">Hur många liter är 450 cl </v>
      </c>
      <c r="R2578" s="161" t="str">
        <f>IF(INDEX(Freelancer!$A$1140:$J$2572,MATCH('Base data'!M2578,Freelancer!$G$1140:$G$2572,0),10)=0,"",INDEX(Freelancer!$A$1140:$J$2572,MATCH('Base data'!M2578,Freelancer!$G$1140:$G$2572,0),10))</f>
        <v/>
      </c>
      <c r="S2578" s="78" t="s">
        <v>16631</v>
      </c>
      <c r="T2578" s="78" t="str">
        <f t="shared" si="129"/>
        <v>y4_3y</v>
      </c>
      <c r="U2578" s="78" t="str">
        <f>INDEX(Lista!$O$2:$S$206,MATCH('Base data'!T2578,Lista!$P$2:$P$206,0),3)</f>
        <v>Begränsningsarea</v>
      </c>
      <c r="V2578" s="78" t="str">
        <f>INDEX(Lista!$O$2:$S$206,MATCH('Base data'!T2578,Lista!$P$2:$P$206,0),4)</f>
        <v>G_4_3</v>
      </c>
      <c r="W2578" s="78" t="str">
        <f>INDEX(Lista!$O$2:$S$206,MATCH('Base data'!T2578,Lista!$P$2:$P$206,0),5)</f>
        <v>Begränsningsarea</v>
      </c>
      <c r="X2578" s="214" t="s">
        <v>16772</v>
      </c>
    </row>
    <row r="2579" spans="1:24" x14ac:dyDescent="0.2">
      <c r="A2579" s="160">
        <v>9789152302484</v>
      </c>
      <c r="B2579" s="11" t="s">
        <v>390</v>
      </c>
      <c r="C2579" s="11" t="s">
        <v>276</v>
      </c>
      <c r="D2579" s="161" t="s">
        <v>439</v>
      </c>
      <c r="E2579" s="11"/>
      <c r="F2579" s="161" t="s">
        <v>409</v>
      </c>
      <c r="G2579" s="161" t="s">
        <v>273</v>
      </c>
      <c r="H2579" s="11" t="s">
        <v>259</v>
      </c>
      <c r="I2579" s="11">
        <v>2</v>
      </c>
      <c r="J2579" s="11" t="s">
        <v>40</v>
      </c>
      <c r="K2579" s="164" t="str">
        <f>INDEX(Lista!$H$10:$I$17,MATCH('Base data'!I2579,Lista!$H$10:$H$17,0),2)</f>
        <v>Blå kurs</v>
      </c>
      <c r="L2579" s="11" t="s">
        <v>12548</v>
      </c>
      <c r="M2579" s="11" t="str">
        <f t="shared" si="131"/>
        <v>x9x_x9_15x_L_2c</v>
      </c>
      <c r="N2579" s="11" t="str">
        <f t="shared" si="130"/>
        <v>9789152302484-x9x-x9_15x-L-2c</v>
      </c>
      <c r="O2579" s="78" t="s">
        <v>443</v>
      </c>
      <c r="P2579" s="39"/>
      <c r="Q2579" s="55" t="str">
        <f>INDEX(Freelancer!$A$1140:$J$2572,MATCH('Base data'!M2579,Freelancer!$G$1140:$G$2572,0),9)</f>
        <v>Hur många liter är 6 dm3</v>
      </c>
      <c r="R2579" s="161" t="str">
        <f>IF(INDEX(Freelancer!$A$1140:$J$2572,MATCH('Base data'!M2579,Freelancer!$G$1140:$G$2572,0),10)=0,"",INDEX(Freelancer!$A$1140:$J$2572,MATCH('Base data'!M2579,Freelancer!$G$1140:$G$2572,0),10))</f>
        <v/>
      </c>
      <c r="S2579" s="78" t="s">
        <v>16606</v>
      </c>
      <c r="T2579" s="78" t="str">
        <f t="shared" si="129"/>
        <v>y1_2y</v>
      </c>
      <c r="U2579" s="78" t="str">
        <f>INDEX(Lista!$O$2:$S$206,MATCH('Base data'!T2579,Lista!$P$2:$P$206,0),3)</f>
        <v>Bråk</v>
      </c>
      <c r="V2579" s="78" t="str">
        <f>INDEX(Lista!$O$2:$S$206,MATCH('Base data'!T2579,Lista!$P$2:$P$206,0),4)</f>
        <v>T_1_2</v>
      </c>
      <c r="W2579" s="78" t="str">
        <f>INDEX(Lista!$O$2:$S$206,MATCH('Base data'!T2579,Lista!$P$2:$P$206,0),5)</f>
        <v>Bråk</v>
      </c>
      <c r="X2579" s="214" t="s">
        <v>16772</v>
      </c>
    </row>
    <row r="2580" spans="1:24" x14ac:dyDescent="0.2">
      <c r="A2580" s="160">
        <v>9789152302484</v>
      </c>
      <c r="B2580" s="11" t="s">
        <v>390</v>
      </c>
      <c r="C2580" s="11" t="s">
        <v>276</v>
      </c>
      <c r="D2580" s="161" t="s">
        <v>439</v>
      </c>
      <c r="E2580" s="11"/>
      <c r="F2580" s="161" t="s">
        <v>409</v>
      </c>
      <c r="G2580" s="161" t="s">
        <v>273</v>
      </c>
      <c r="H2580" s="11" t="s">
        <v>259</v>
      </c>
      <c r="I2580" s="11">
        <v>2</v>
      </c>
      <c r="J2580" s="11" t="s">
        <v>66</v>
      </c>
      <c r="K2580" s="164" t="str">
        <f>INDEX(Lista!$H$10:$I$17,MATCH('Base data'!I2580,Lista!$H$10:$H$17,0),2)</f>
        <v>Blå kurs</v>
      </c>
      <c r="L2580" s="11" t="s">
        <v>12548</v>
      </c>
      <c r="M2580" s="11" t="str">
        <f t="shared" si="131"/>
        <v>x9x_x9_15x_L_2d</v>
      </c>
      <c r="N2580" s="11" t="str">
        <f t="shared" si="130"/>
        <v>9789152302484-x9x-x9_15x-L-2d</v>
      </c>
      <c r="O2580" s="78" t="s">
        <v>1059</v>
      </c>
      <c r="P2580" s="39"/>
      <c r="Q2580" s="55" t="str">
        <f>INDEX(Freelancer!$A$1140:$J$2572,MATCH('Base data'!M2580,Freelancer!$G$1140:$G$2572,0),9)</f>
        <v>Hur många liter är 2 m3</v>
      </c>
      <c r="R2580" s="161" t="str">
        <f>IF(INDEX(Freelancer!$A$1140:$J$2572,MATCH('Base data'!M2580,Freelancer!$G$1140:$G$2572,0),10)=0,"",INDEX(Freelancer!$A$1140:$J$2572,MATCH('Base data'!M2580,Freelancer!$G$1140:$G$2572,0),10))</f>
        <v/>
      </c>
      <c r="S2580" s="78" t="s">
        <v>16675</v>
      </c>
      <c r="T2580" s="78" t="str">
        <f t="shared" si="129"/>
        <v>y4_10y</v>
      </c>
      <c r="U2580" s="78" t="str">
        <f>INDEX(Lista!$O$2:$S$206,MATCH('Base data'!T2580,Lista!$P$2:$P$206,0),3)</f>
        <v>Kongruens</v>
      </c>
      <c r="V2580" s="78" t="str">
        <f>INDEX(Lista!$O$2:$S$206,MATCH('Base data'!T2580,Lista!$P$2:$P$206,0),4)</f>
        <v>G_4_10</v>
      </c>
      <c r="W2580" s="78" t="str">
        <f>INDEX(Lista!$O$2:$S$206,MATCH('Base data'!T2580,Lista!$P$2:$P$206,0),5)</f>
        <v>Kongruens</v>
      </c>
      <c r="X2580" s="214" t="s">
        <v>16772</v>
      </c>
    </row>
    <row r="2581" spans="1:24" x14ac:dyDescent="0.2">
      <c r="A2581" s="160">
        <v>9789152302484</v>
      </c>
      <c r="B2581" s="11" t="s">
        <v>390</v>
      </c>
      <c r="C2581" s="11" t="s">
        <v>276</v>
      </c>
      <c r="D2581" s="161" t="s">
        <v>439</v>
      </c>
      <c r="E2581" s="11"/>
      <c r="F2581" s="161" t="s">
        <v>409</v>
      </c>
      <c r="G2581" s="161" t="s">
        <v>273</v>
      </c>
      <c r="H2581" s="11" t="s">
        <v>259</v>
      </c>
      <c r="I2581" s="11">
        <v>3</v>
      </c>
      <c r="J2581" s="11"/>
      <c r="K2581" s="164" t="str">
        <f>INDEX(Lista!$H$10:$I$17,MATCH('Base data'!I2581,Lista!$H$10:$H$17,0),2)</f>
        <v>Grundkurs</v>
      </c>
      <c r="L2581" s="11" t="s">
        <v>12548</v>
      </c>
      <c r="M2581" s="11" t="str">
        <f t="shared" si="131"/>
        <v>x9x_x9_15x_L_3</v>
      </c>
      <c r="N2581" s="11" t="str">
        <f t="shared" si="130"/>
        <v>9789152302484-x9x-x9_15x-L-3</v>
      </c>
      <c r="O2581" s="78" t="s">
        <v>448</v>
      </c>
      <c r="P2581" s="39"/>
      <c r="Q2581" s="55" t="str">
        <f>INDEX(Freelancer!$A$1140:$J$2572,MATCH('Base data'!M2581,Freelancer!$G$1140:$G$2572,0),9)</f>
        <v>När Amisha köpte en cykel som kostade 4500 kr fick hon 15% rabatt. Vad fick han betala för cykeln?</v>
      </c>
      <c r="R2581" s="161" t="str">
        <f>IF(INDEX(Freelancer!$A$1140:$J$2572,MATCH('Base data'!M2581,Freelancer!$G$1140:$G$2572,0),10)=0,"",INDEX(Freelancer!$A$1140:$J$2572,MATCH('Base data'!M2581,Freelancer!$G$1140:$G$2572,0),10))</f>
        <v/>
      </c>
      <c r="S2581" s="78" t="s">
        <v>8340</v>
      </c>
      <c r="T2581" s="78" t="str">
        <f t="shared" si="129"/>
        <v>y2_24y</v>
      </c>
      <c r="U2581" s="78" t="str">
        <f>INDEX(Lista!$O$2:$S$206,MATCH('Base data'!T2581,Lista!$P$2:$P$206,0),3)</f>
        <v>Variabler och uttryck</v>
      </c>
      <c r="V2581" s="78" t="str">
        <f>INDEX(Lista!$O$2:$S$206,MATCH('Base data'!T2581,Lista!$P$2:$P$206,0),4)</f>
        <v>SF_2_24</v>
      </c>
      <c r="W2581" s="78" t="str">
        <f>INDEX(Lista!$O$2:$S$206,MATCH('Base data'!T2581,Lista!$P$2:$P$206,0),5)</f>
        <v>Variabler och uttryck</v>
      </c>
      <c r="X2581" s="214" t="s">
        <v>16772</v>
      </c>
    </row>
    <row r="2582" spans="1:24" x14ac:dyDescent="0.2">
      <c r="A2582" s="160">
        <v>9789152302484</v>
      </c>
      <c r="B2582" s="11" t="s">
        <v>390</v>
      </c>
      <c r="C2582" s="11" t="s">
        <v>276</v>
      </c>
      <c r="D2582" s="161" t="s">
        <v>439</v>
      </c>
      <c r="E2582" s="11"/>
      <c r="F2582" s="161" t="s">
        <v>409</v>
      </c>
      <c r="G2582" s="161" t="s">
        <v>273</v>
      </c>
      <c r="H2582" s="11" t="s">
        <v>259</v>
      </c>
      <c r="I2582" s="11">
        <v>4</v>
      </c>
      <c r="J2582" s="11"/>
      <c r="K2582" s="164" t="str">
        <f>INDEX(Lista!$H$10:$I$17,MATCH('Base data'!I2582,Lista!$H$10:$H$17,0),2)</f>
        <v>Grundkurs</v>
      </c>
      <c r="L2582" s="11" t="s">
        <v>17333</v>
      </c>
      <c r="M2582" s="11" t="str">
        <f t="shared" si="131"/>
        <v>x9x_x9_15x_L_4</v>
      </c>
      <c r="N2582" s="11" t="str">
        <f t="shared" si="130"/>
        <v>9789152302484-x9x-x9_15x-L-4</v>
      </c>
      <c r="O2582" s="78" t="s">
        <v>284</v>
      </c>
      <c r="P2582" s="39"/>
      <c r="Q2582" s="55" t="str">
        <f>INDEX(Freelancer!$A$1140:$J$2572,MATCH('Base data'!M2582,Freelancer!$G$1140:$G$2572,0),9)</f>
        <v>Saras telefonräkning på mobilen ökade från 80 kr till 140 kr. Hur stor är ökningen i procent?</v>
      </c>
      <c r="R2582" s="161" t="str">
        <f>IF(INDEX(Freelancer!$A$1140:$J$2572,MATCH('Base data'!M2582,Freelancer!$G$1140:$G$2572,0),10)=0,"",INDEX(Freelancer!$A$1140:$J$2572,MATCH('Base data'!M2582,Freelancer!$G$1140:$G$2572,0),10))</f>
        <v/>
      </c>
      <c r="S2582" s="78" t="s">
        <v>16670</v>
      </c>
      <c r="T2582" s="78" t="str">
        <f t="shared" si="129"/>
        <v>y1_19_1y</v>
      </c>
      <c r="U2582" s="78" t="str">
        <f>INDEX(Lista!$O$2:$S$206,MATCH('Base data'!T2582,Lista!$P$2:$P$206,0),3)</f>
        <v>Talsystem - Det romerska talsystemet</v>
      </c>
      <c r="V2582" s="78" t="str">
        <f>INDEX(Lista!$O$2:$S$206,MATCH('Base data'!T2582,Lista!$P$2:$P$206,0),4)</f>
        <v>T_1_19</v>
      </c>
      <c r="W2582" s="78" t="str">
        <f>INDEX(Lista!$O$2:$S$206,MATCH('Base data'!T2582,Lista!$P$2:$P$206,0),5)</f>
        <v>Talsystem</v>
      </c>
      <c r="X2582" s="214" t="s">
        <v>16772</v>
      </c>
    </row>
    <row r="2583" spans="1:24" x14ac:dyDescent="0.2">
      <c r="A2583" s="160">
        <v>9789152302484</v>
      </c>
      <c r="B2583" s="11" t="s">
        <v>390</v>
      </c>
      <c r="C2583" s="11" t="s">
        <v>276</v>
      </c>
      <c r="D2583" s="161" t="s">
        <v>439</v>
      </c>
      <c r="E2583" s="11"/>
      <c r="F2583" s="161" t="s">
        <v>409</v>
      </c>
      <c r="G2583" s="161" t="s">
        <v>273</v>
      </c>
      <c r="H2583" s="11" t="s">
        <v>259</v>
      </c>
      <c r="I2583" s="11">
        <v>5</v>
      </c>
      <c r="J2583" s="11"/>
      <c r="K2583" s="164" t="str">
        <f>INDEX(Lista!$H$10:$I$17,MATCH('Base data'!I2583,Lista!$H$10:$H$17,0),2)</f>
        <v>Grundkurs</v>
      </c>
      <c r="L2583" s="11" t="s">
        <v>12548</v>
      </c>
      <c r="M2583" s="11" t="str">
        <f t="shared" si="131"/>
        <v>x9x_x9_15x_L_5</v>
      </c>
      <c r="N2583" s="11" t="str">
        <f t="shared" si="130"/>
        <v>9789152302484-x9x-x9_15x-L-5</v>
      </c>
      <c r="O2583" s="78" t="s">
        <v>281</v>
      </c>
      <c r="P2583" s="39"/>
      <c r="Q2583" s="55" t="str">
        <f>INDEX(Freelancer!$A$1140:$J$2572,MATCH('Base data'!M2583,Freelancer!$G$1140:$G$2572,0),9)</f>
        <v>Truls minskade den tid han la ner på dataspel från 17 timmar i veckan till 6 timmar. Med hur många procent minskade han spelandet?</v>
      </c>
      <c r="R2583" s="161" t="str">
        <f>IF(INDEX(Freelancer!$A$1140:$J$2572,MATCH('Base data'!M2583,Freelancer!$G$1140:$G$2572,0),10)=0,"",INDEX(Freelancer!$A$1140:$J$2572,MATCH('Base data'!M2583,Freelancer!$G$1140:$G$2572,0),10))</f>
        <v/>
      </c>
      <c r="S2583" s="78" t="s">
        <v>8345</v>
      </c>
      <c r="T2583" s="78" t="str">
        <f t="shared" si="129"/>
        <v>y1_3_5y</v>
      </c>
      <c r="U2583" s="78" t="str">
        <f>INDEX(Lista!$O$2:$S$206,MATCH('Base data'!T2583,Lista!$P$2:$P$206,0),3)</f>
        <v>Ekvationer - Ekvationer med paranteser</v>
      </c>
      <c r="V2583" s="78" t="str">
        <f>INDEX(Lista!$O$2:$S$206,MATCH('Base data'!T2583,Lista!$P$2:$P$206,0),4)</f>
        <v>T_1_3</v>
      </c>
      <c r="W2583" s="78" t="str">
        <f>INDEX(Lista!$O$2:$S$206,MATCH('Base data'!T2583,Lista!$P$2:$P$206,0),5)</f>
        <v>Ekvationer</v>
      </c>
      <c r="X2583" s="214" t="s">
        <v>16772</v>
      </c>
    </row>
    <row r="2584" spans="1:24" ht="32" x14ac:dyDescent="0.2">
      <c r="A2584" s="160">
        <v>9789152302484</v>
      </c>
      <c r="B2584" s="11" t="s">
        <v>390</v>
      </c>
      <c r="C2584" s="11" t="s">
        <v>276</v>
      </c>
      <c r="D2584" s="161" t="s">
        <v>439</v>
      </c>
      <c r="E2584" s="11"/>
      <c r="F2584" s="161" t="s">
        <v>409</v>
      </c>
      <c r="G2584" s="161" t="s">
        <v>273</v>
      </c>
      <c r="H2584" s="11" t="s">
        <v>259</v>
      </c>
      <c r="I2584" s="11">
        <v>6</v>
      </c>
      <c r="J2584" s="11" t="s">
        <v>31</v>
      </c>
      <c r="K2584" s="164" t="str">
        <f>INDEX(Lista!$H$10:$I$17,MATCH('Base data'!I2584,Lista!$H$10:$H$17,0),2)</f>
        <v>Grundkurs</v>
      </c>
      <c r="L2584" s="11" t="s">
        <v>17333</v>
      </c>
      <c r="M2584" s="11" t="str">
        <f t="shared" si="131"/>
        <v>x9x_x9_15x_L_6a</v>
      </c>
      <c r="N2584" s="11" t="str">
        <f t="shared" si="130"/>
        <v>9789152302484-x9x-x9_15x-L-6a</v>
      </c>
      <c r="O2584" s="78" t="s">
        <v>283</v>
      </c>
      <c r="P2584" s="39"/>
      <c r="Q2584" s="55" t="str">
        <f>INDEX(Freelancer!$A$1140:$J$2572,MATCH('Base data'!M2584,Freelancer!$G$1140:$G$2572,0),9)</f>
        <v>Skostorlek anges på olika sätt i olika länder. För att beräkna skostorleken i USA kan man använda följande formel, där $S$ är skostorleken och $x$ är fotlängden i centimeter. $$\displaystyle S =  \frac{15}{11} \cdot (x - 19)$$ Bills fotlängd är 23,4 cm. Vilken skostorlek har han?</v>
      </c>
      <c r="R2584" s="161" t="str">
        <f>IF(INDEX(Freelancer!$A$1140:$J$2572,MATCH('Base data'!M2584,Freelancer!$G$1140:$G$2572,0),10)=0,"",INDEX(Freelancer!$A$1140:$J$2572,MATCH('Base data'!M2584,Freelancer!$G$1140:$G$2572,0),10))</f>
        <v/>
      </c>
      <c r="S2584" s="78" t="s">
        <v>16658</v>
      </c>
      <c r="T2584" s="78" t="str">
        <f t="shared" si="129"/>
        <v>y3_2_15y</v>
      </c>
      <c r="U2584" s="78" t="str">
        <f>INDEX(Lista!$O$2:$S$206,MATCH('Base data'!T2584,Lista!$P$2:$P$206,0),3)</f>
        <v>Statistik - Vilseledande statistik</v>
      </c>
      <c r="V2584" s="78" t="str">
        <f>INDEX(Lista!$O$2:$S$206,MATCH('Base data'!T2584,Lista!$P$2:$P$206,0),4)</f>
        <v>SS_3_2</v>
      </c>
      <c r="W2584" s="78" t="str">
        <f>INDEX(Lista!$O$2:$S$206,MATCH('Base data'!T2584,Lista!$P$2:$P$206,0),5)</f>
        <v>Statistik</v>
      </c>
      <c r="X2584" s="214" t="s">
        <v>16772</v>
      </c>
    </row>
    <row r="2585" spans="1:24" ht="32" x14ac:dyDescent="0.2">
      <c r="A2585" s="160">
        <v>9789152302484</v>
      </c>
      <c r="B2585" s="11" t="s">
        <v>390</v>
      </c>
      <c r="C2585" s="11" t="s">
        <v>276</v>
      </c>
      <c r="D2585" s="161" t="s">
        <v>439</v>
      </c>
      <c r="E2585" s="11"/>
      <c r="F2585" s="161" t="s">
        <v>409</v>
      </c>
      <c r="G2585" s="161" t="s">
        <v>273</v>
      </c>
      <c r="H2585" s="11" t="s">
        <v>259</v>
      </c>
      <c r="I2585" s="11">
        <v>6</v>
      </c>
      <c r="J2585" s="11" t="s">
        <v>34</v>
      </c>
      <c r="K2585" s="164" t="str">
        <f>INDEX(Lista!$H$10:$I$17,MATCH('Base data'!I2585,Lista!$H$10:$H$17,0),2)</f>
        <v>Grundkurs</v>
      </c>
      <c r="L2585" s="11" t="s">
        <v>17333</v>
      </c>
      <c r="M2585" s="11" t="str">
        <f t="shared" si="131"/>
        <v>x9x_x9_15x_L_6b</v>
      </c>
      <c r="N2585" s="11" t="str">
        <f t="shared" si="130"/>
        <v>9789152302484-x9x-x9_15x-L-6b</v>
      </c>
      <c r="O2585" s="78" t="s">
        <v>443</v>
      </c>
      <c r="P2585" s="39"/>
      <c r="Q2585" s="55" t="str">
        <f>INDEX(Freelancer!$A$1140:$J$2572,MATCH('Base data'!M2585,Freelancer!$G$1140:$G$2572,0),9)</f>
        <v>Skostorlek anges på olika sätt i olika länder. För att beräkna skostorleken i USA kan man använda följande formel, där $S$ är skostorleken och $x$ är fotlängden i centimeter. $$\displaystyle S =  \frac{15}{11} \cdot (x - 19)$$ Steve har köpt ett par skor i storlek 9. Hur långa är hans fötter?</v>
      </c>
      <c r="R2585" s="161" t="str">
        <f>IF(INDEX(Freelancer!$A$1140:$J$2572,MATCH('Base data'!M2585,Freelancer!$G$1140:$G$2572,0),10)=0,"",INDEX(Freelancer!$A$1140:$J$2572,MATCH('Base data'!M2585,Freelancer!$G$1140:$G$2572,0),10))</f>
        <v/>
      </c>
      <c r="S2585" s="78" t="s">
        <v>16612</v>
      </c>
      <c r="T2585" s="78" t="str">
        <f t="shared" si="129"/>
        <v>y1_4_3y</v>
      </c>
      <c r="U2585" s="78" t="str">
        <f>INDEX(Lista!$O$2:$S$206,MATCH('Base data'!T2585,Lista!$P$2:$P$206,0),3)</f>
        <v>Ekvationslösning - Grafisk lösning</v>
      </c>
      <c r="V2585" s="78" t="str">
        <f>INDEX(Lista!$O$2:$S$206,MATCH('Base data'!T2585,Lista!$P$2:$P$206,0),4)</f>
        <v>T_1_4</v>
      </c>
      <c r="W2585" s="78" t="str">
        <f>INDEX(Lista!$O$2:$S$206,MATCH('Base data'!T2585,Lista!$P$2:$P$206,0),5)</f>
        <v>Ekvationslösning</v>
      </c>
      <c r="X2585" s="214" t="s">
        <v>16772</v>
      </c>
    </row>
    <row r="2586" spans="1:24" x14ac:dyDescent="0.2">
      <c r="A2586" s="160">
        <v>9789152302484</v>
      </c>
      <c r="B2586" s="11" t="s">
        <v>390</v>
      </c>
      <c r="C2586" s="11" t="s">
        <v>276</v>
      </c>
      <c r="D2586" s="161" t="s">
        <v>439</v>
      </c>
      <c r="E2586" s="11"/>
      <c r="F2586" s="161" t="s">
        <v>409</v>
      </c>
      <c r="G2586" s="161" t="s">
        <v>273</v>
      </c>
      <c r="H2586" s="11" t="s">
        <v>259</v>
      </c>
      <c r="I2586" s="11">
        <v>7</v>
      </c>
      <c r="J2586" s="11"/>
      <c r="K2586" s="164" t="str">
        <f>INDEX(Lista!$H$10:$I$17,MATCH('Base data'!I2586,Lista!$H$10:$H$17,0),2)</f>
        <v>Grundkurs</v>
      </c>
      <c r="L2586" s="11" t="s">
        <v>12548</v>
      </c>
      <c r="M2586" s="11" t="str">
        <f t="shared" si="131"/>
        <v>x9x_x9_15x_L_7</v>
      </c>
      <c r="N2586" s="11" t="str">
        <f t="shared" si="130"/>
        <v>9789152302484-x9x-x9_15x-L-7</v>
      </c>
      <c r="O2586" s="78" t="s">
        <v>1059</v>
      </c>
      <c r="P2586" s="39"/>
      <c r="Q2586" s="55" t="str">
        <f>INDEX(Freelancer!$A$1140:$J$2572,MATCH('Base data'!M2586,Freelancer!$G$1140:$G$2572,0),9)</f>
        <v>Förklara med hjälp av ett exempel vad som menas med förändringsfaktor.</v>
      </c>
      <c r="R2586" s="161" t="str">
        <f>IF(INDEX(Freelancer!$A$1140:$J$2572,MATCH('Base data'!M2586,Freelancer!$G$1140:$G$2572,0),10)=0,"",INDEX(Freelancer!$A$1140:$J$2572,MATCH('Base data'!M2586,Freelancer!$G$1140:$G$2572,0),10))</f>
        <v/>
      </c>
      <c r="S2586" s="78" t="s">
        <v>8356</v>
      </c>
      <c r="T2586" s="78" t="str">
        <f t="shared" si="129"/>
        <v>y1_2_5y</v>
      </c>
      <c r="U2586" s="78" t="str">
        <f>INDEX(Lista!$O$2:$S$206,MATCH('Base data'!T2586,Lista!$P$2:$P$206,0),3)</f>
        <v>Bråk - Jämföra bråk</v>
      </c>
      <c r="V2586" s="78" t="str">
        <f>INDEX(Lista!$O$2:$S$206,MATCH('Base data'!T2586,Lista!$P$2:$P$206,0),4)</f>
        <v>T_1_2</v>
      </c>
      <c r="W2586" s="78" t="str">
        <f>INDEX(Lista!$O$2:$S$206,MATCH('Base data'!T2586,Lista!$P$2:$P$206,0),5)</f>
        <v>Bråk</v>
      </c>
      <c r="X2586" s="214" t="s">
        <v>16772</v>
      </c>
    </row>
    <row r="2587" spans="1:24" x14ac:dyDescent="0.2">
      <c r="A2587" s="160">
        <v>9789152302484</v>
      </c>
      <c r="B2587" s="11" t="s">
        <v>390</v>
      </c>
      <c r="C2587" s="11" t="s">
        <v>276</v>
      </c>
      <c r="D2587" s="161" t="s">
        <v>439</v>
      </c>
      <c r="E2587" s="11"/>
      <c r="F2587" s="161" t="s">
        <v>409</v>
      </c>
      <c r="G2587" s="161" t="s">
        <v>273</v>
      </c>
      <c r="H2587" s="11" t="s">
        <v>259</v>
      </c>
      <c r="I2587" s="11">
        <v>8</v>
      </c>
      <c r="J2587" s="11"/>
      <c r="K2587" s="164" t="str">
        <f>INDEX(Lista!$H$10:$I$17,MATCH('Base data'!I2587,Lista!$H$10:$H$17,0),2)</f>
        <v>Röd kurs</v>
      </c>
      <c r="L2587" s="11" t="s">
        <v>12549</v>
      </c>
      <c r="M2587" s="11" t="str">
        <f t="shared" si="131"/>
        <v>x9x_x9_15x_L_8</v>
      </c>
      <c r="N2587" s="11" t="str">
        <f t="shared" si="130"/>
        <v>9789152302484-x9x-x9_15x-L-8</v>
      </c>
      <c r="O2587" s="78" t="s">
        <v>448</v>
      </c>
      <c r="P2587" s="39"/>
      <c r="Q2587" s="55" t="str">
        <f>INDEX(Freelancer!$A$1140:$J$2572,MATCH('Base data'!M2587,Freelancer!$G$1140:$G$2572,0),9)</f>
        <v>Hanna lånar 8000 kr på banken med räntan 8,7%. Hon betalar ingenting förrän efter 3 år. Hur mycket ska hon då betala tillbaka?</v>
      </c>
      <c r="R2587" s="161" t="str">
        <f>IF(INDEX(Freelancer!$A$1140:$J$2572,MATCH('Base data'!M2587,Freelancer!$G$1140:$G$2572,0),10)=0,"",INDEX(Freelancer!$A$1140:$J$2572,MATCH('Base data'!M2587,Freelancer!$G$1140:$G$2572,0),10))</f>
        <v/>
      </c>
      <c r="S2587" s="78" t="s">
        <v>16703</v>
      </c>
      <c r="T2587" s="78" t="str">
        <f t="shared" si="129"/>
        <v>y1_16_4y</v>
      </c>
      <c r="U2587" s="78" t="str">
        <f>INDEX(Lista!$O$2:$S$206,MATCH('Base data'!T2587,Lista!$P$2:$P$206,0),3)</f>
        <v>Räta linjen - k-form &amp; enpunktsform</v>
      </c>
      <c r="V2587" s="78" t="str">
        <f>INDEX(Lista!$O$2:$S$206,MATCH('Base data'!T2587,Lista!$P$2:$P$206,0),4)</f>
        <v>T_1_16</v>
      </c>
      <c r="W2587" s="78" t="str">
        <f>INDEX(Lista!$O$2:$S$206,MATCH('Base data'!T2587,Lista!$P$2:$P$206,0),5)</f>
        <v>Räta linjen</v>
      </c>
      <c r="X2587" s="214" t="s">
        <v>16772</v>
      </c>
    </row>
    <row r="2588" spans="1:24" x14ac:dyDescent="0.2">
      <c r="A2588" s="160">
        <v>9789152302484</v>
      </c>
      <c r="B2588" s="11" t="s">
        <v>390</v>
      </c>
      <c r="C2588" s="11" t="s">
        <v>276</v>
      </c>
      <c r="D2588" s="161" t="s">
        <v>439</v>
      </c>
      <c r="E2588" s="11"/>
      <c r="F2588" s="161" t="s">
        <v>410</v>
      </c>
      <c r="G2588" s="161" t="s">
        <v>274</v>
      </c>
      <c r="H2588" s="11" t="s">
        <v>259</v>
      </c>
      <c r="I2588" s="11">
        <v>1</v>
      </c>
      <c r="J2588" s="11" t="s">
        <v>31</v>
      </c>
      <c r="K2588" s="164" t="str">
        <f>INDEX(Lista!$H$10:$I$17,MATCH('Base data'!I2588,Lista!$H$10:$H$17,0),2)</f>
        <v>Blå kurs</v>
      </c>
      <c r="L2588" s="11" t="s">
        <v>12548</v>
      </c>
      <c r="M2588" s="11" t="str">
        <f t="shared" si="131"/>
        <v>x9x_x9_16x_L_1a</v>
      </c>
      <c r="N2588" s="11" t="str">
        <f t="shared" si="130"/>
        <v>9789152302484-x9x-x9_16x-L-1a</v>
      </c>
      <c r="O2588" s="78" t="s">
        <v>284</v>
      </c>
      <c r="P2588" s="39"/>
      <c r="Q2588" s="55" t="str">
        <f>INDEX(Freelancer!$A$1140:$J$2572,MATCH('Base data'!M2588,Freelancer!$G$1140:$G$2572,0),9)</f>
        <v>Hur många procents rabatt får du om priset sänks från 80 kr till 60 kr</v>
      </c>
      <c r="R2588" s="161" t="str">
        <f>IF(INDEX(Freelancer!$A$1140:$J$2572,MATCH('Base data'!M2588,Freelancer!$G$1140:$G$2572,0),10)=0,"",INDEX(Freelancer!$A$1140:$J$2572,MATCH('Base data'!M2588,Freelancer!$G$1140:$G$2572,0),10))</f>
        <v/>
      </c>
      <c r="S2588" s="78" t="s">
        <v>16599</v>
      </c>
      <c r="T2588" s="78" t="str">
        <f t="shared" si="129"/>
        <v>y1_16_5y</v>
      </c>
      <c r="U2588" s="78" t="str">
        <f>INDEX(Lista!$O$2:$S$206,MATCH('Base data'!T2588,Lista!$P$2:$P$206,0),3)</f>
        <v>Räta linjen - Linjens lutning</v>
      </c>
      <c r="V2588" s="78" t="str">
        <f>INDEX(Lista!$O$2:$S$206,MATCH('Base data'!T2588,Lista!$P$2:$P$206,0),4)</f>
        <v>T_1_16</v>
      </c>
      <c r="W2588" s="78" t="str">
        <f>INDEX(Lista!$O$2:$S$206,MATCH('Base data'!T2588,Lista!$P$2:$P$206,0),5)</f>
        <v>Räta linjen</v>
      </c>
      <c r="X2588" s="214" t="s">
        <v>16772</v>
      </c>
    </row>
    <row r="2589" spans="1:24" x14ac:dyDescent="0.2">
      <c r="A2589" s="160">
        <v>9789152302484</v>
      </c>
      <c r="B2589" s="11" t="s">
        <v>390</v>
      </c>
      <c r="C2589" s="11" t="s">
        <v>276</v>
      </c>
      <c r="D2589" s="161" t="s">
        <v>439</v>
      </c>
      <c r="E2589" s="11"/>
      <c r="F2589" s="161" t="s">
        <v>410</v>
      </c>
      <c r="G2589" s="161" t="s">
        <v>274</v>
      </c>
      <c r="H2589" s="11" t="s">
        <v>259</v>
      </c>
      <c r="I2589" s="11">
        <v>1</v>
      </c>
      <c r="J2589" s="11" t="s">
        <v>34</v>
      </c>
      <c r="K2589" s="164" t="str">
        <f>INDEX(Lista!$H$10:$I$17,MATCH('Base data'!I2589,Lista!$H$10:$H$17,0),2)</f>
        <v>Blå kurs</v>
      </c>
      <c r="L2589" s="11" t="s">
        <v>12548</v>
      </c>
      <c r="M2589" s="11" t="str">
        <f t="shared" si="131"/>
        <v>x9x_x9_16x_L_1b</v>
      </c>
      <c r="N2589" s="11" t="str">
        <f t="shared" si="130"/>
        <v>9789152302484-x9x-x9_16x-L-1b</v>
      </c>
      <c r="O2589" s="78" t="s">
        <v>1256</v>
      </c>
      <c r="P2589" s="39"/>
      <c r="Q2589" s="55" t="str">
        <f>INDEX(Freelancer!$A$1140:$J$2572,MATCH('Base data'!M2589,Freelancer!$G$1140:$G$2572,0),9)</f>
        <v>Hur många procents rabatt får du om priset sänks från 500 kr till 275 kr</v>
      </c>
      <c r="R2589" s="161" t="str">
        <f>IF(INDEX(Freelancer!$A$1140:$J$2572,MATCH('Base data'!M2589,Freelancer!$G$1140:$G$2572,0),10)=0,"",INDEX(Freelancer!$A$1140:$J$2572,MATCH('Base data'!M2589,Freelancer!$G$1140:$G$2572,0),10))</f>
        <v/>
      </c>
      <c r="S2589" s="78" t="s">
        <v>8330</v>
      </c>
      <c r="T2589" s="78" t="str">
        <f t="shared" si="129"/>
        <v>y4_24_3y</v>
      </c>
      <c r="U2589" s="78" t="str">
        <f>INDEX(Lista!$O$2:$S$206,MATCH('Base data'!T2589,Lista!$P$2:$P$206,0),3)</f>
        <v>Vinklar - Vinkelsummor</v>
      </c>
      <c r="V2589" s="78" t="str">
        <f>INDEX(Lista!$O$2:$S$206,MATCH('Base data'!T2589,Lista!$P$2:$P$206,0),4)</f>
        <v>G_4_24</v>
      </c>
      <c r="W2589" s="78" t="str">
        <f>INDEX(Lista!$O$2:$S$206,MATCH('Base data'!T2589,Lista!$P$2:$P$206,0),5)</f>
        <v>Vinklar</v>
      </c>
      <c r="X2589" s="214" t="s">
        <v>16772</v>
      </c>
    </row>
    <row r="2590" spans="1:24" x14ac:dyDescent="0.2">
      <c r="A2590" s="160">
        <v>9789152302484</v>
      </c>
      <c r="B2590" s="11" t="s">
        <v>390</v>
      </c>
      <c r="C2590" s="11" t="s">
        <v>276</v>
      </c>
      <c r="D2590" s="161" t="s">
        <v>439</v>
      </c>
      <c r="E2590" s="11"/>
      <c r="F2590" s="161" t="s">
        <v>410</v>
      </c>
      <c r="G2590" s="161" t="s">
        <v>274</v>
      </c>
      <c r="H2590" s="11" t="s">
        <v>259</v>
      </c>
      <c r="I2590" s="11">
        <v>2</v>
      </c>
      <c r="J2590" s="11"/>
      <c r="K2590" s="164" t="str">
        <f>INDEX(Lista!$H$10:$I$17,MATCH('Base data'!I2590,Lista!$H$10:$H$17,0),2)</f>
        <v>Blå kurs</v>
      </c>
      <c r="L2590" s="11" t="s">
        <v>12548</v>
      </c>
      <c r="M2590" s="11" t="str">
        <f t="shared" si="131"/>
        <v>x9x_x9_16x_L_2</v>
      </c>
      <c r="N2590" s="11" t="str">
        <f t="shared" si="130"/>
        <v>9789152302484-x9x-x9_16x-L-2</v>
      </c>
      <c r="O2590" s="78" t="s">
        <v>281</v>
      </c>
      <c r="P2590" s="39"/>
      <c r="Q2590" s="55" t="str">
        <f>INDEX(Freelancer!$A$1140:$J$2572,MATCH('Base data'!M2590,Freelancer!$G$1140:$G$2572,0),9)</f>
        <v>Antalet nyregistrerade motorcyklar ökade från ett år till nästa från 180000 till 200000. Hur stor var ökningen i procent?</v>
      </c>
      <c r="R2590" s="161" t="str">
        <f>IF(INDEX(Freelancer!$A$1140:$J$2572,MATCH('Base data'!M2590,Freelancer!$G$1140:$G$2572,0),10)=0,"",INDEX(Freelancer!$A$1140:$J$2572,MATCH('Base data'!M2590,Freelancer!$G$1140:$G$2572,0),10))</f>
        <v/>
      </c>
      <c r="S2590" s="78" t="s">
        <v>16647</v>
      </c>
      <c r="T2590" s="78" t="str">
        <f t="shared" si="129"/>
        <v>y1_2_6y</v>
      </c>
      <c r="U2590" s="78" t="str">
        <f>INDEX(Lista!$O$2:$S$206,MATCH('Base data'!T2590,Lista!$P$2:$P$206,0),3)</f>
        <v>Bråk - Andelen av något</v>
      </c>
      <c r="V2590" s="78" t="str">
        <f>INDEX(Lista!$O$2:$S$206,MATCH('Base data'!T2590,Lista!$P$2:$P$206,0),4)</f>
        <v>T_1_2</v>
      </c>
      <c r="W2590" s="78" t="str">
        <f>INDEX(Lista!$O$2:$S$206,MATCH('Base data'!T2590,Lista!$P$2:$P$206,0),5)</f>
        <v>Bråk</v>
      </c>
      <c r="X2590" s="214" t="s">
        <v>16772</v>
      </c>
    </row>
    <row r="2591" spans="1:24" x14ac:dyDescent="0.2">
      <c r="A2591" s="160">
        <v>9789152302484</v>
      </c>
      <c r="B2591" s="11" t="s">
        <v>390</v>
      </c>
      <c r="C2591" s="11" t="s">
        <v>276</v>
      </c>
      <c r="D2591" s="161" t="s">
        <v>439</v>
      </c>
      <c r="E2591" s="11"/>
      <c r="F2591" s="161" t="s">
        <v>410</v>
      </c>
      <c r="G2591" s="161" t="s">
        <v>274</v>
      </c>
      <c r="H2591" s="11" t="s">
        <v>259</v>
      </c>
      <c r="I2591" s="11">
        <v>3</v>
      </c>
      <c r="J2591" s="11" t="s">
        <v>31</v>
      </c>
      <c r="K2591" s="164" t="str">
        <f>INDEX(Lista!$H$10:$I$17,MATCH('Base data'!I2591,Lista!$H$10:$H$17,0),2)</f>
        <v>Grundkurs</v>
      </c>
      <c r="L2591" s="11" t="s">
        <v>12548</v>
      </c>
      <c r="M2591" s="11" t="str">
        <f t="shared" si="131"/>
        <v>x9x_x9_16x_L_3a</v>
      </c>
      <c r="N2591" s="11" t="str">
        <f t="shared" si="130"/>
        <v>9789152302484-x9x-x9_16x-L-3a</v>
      </c>
      <c r="O2591" s="78" t="s">
        <v>283</v>
      </c>
      <c r="P2591" s="39"/>
      <c r="Q2591" s="55" t="str">
        <f>INDEX(Freelancer!$A$1140:$J$2572,MATCH('Base data'!M2591,Freelancer!$G$1140:$G$2572,0),9)</f>
        <v>Skriv som promille $\displaystyle \frac{51}{1000}$</v>
      </c>
      <c r="R2591" s="161" t="str">
        <f>IF(INDEX(Freelancer!$A$1140:$J$2572,MATCH('Base data'!M2591,Freelancer!$G$1140:$G$2572,0),10)=0,"",INDEX(Freelancer!$A$1140:$J$2572,MATCH('Base data'!M2591,Freelancer!$G$1140:$G$2572,0),10))</f>
        <v/>
      </c>
      <c r="S2591" s="78" t="s">
        <v>16615</v>
      </c>
      <c r="T2591" s="78" t="str">
        <f t="shared" si="129"/>
        <v>y1_3_8y</v>
      </c>
      <c r="U2591" s="78" t="str">
        <f>INDEX(Lista!$O$2:$S$206,MATCH('Base data'!T2591,Lista!$P$2:$P$206,0),3)</f>
        <v>Ekvationer - Grafritande räknare</v>
      </c>
      <c r="V2591" s="78" t="str">
        <f>INDEX(Lista!$O$2:$S$206,MATCH('Base data'!T2591,Lista!$P$2:$P$206,0),4)</f>
        <v>T_1_3</v>
      </c>
      <c r="W2591" s="78" t="str">
        <f>INDEX(Lista!$O$2:$S$206,MATCH('Base data'!T2591,Lista!$P$2:$P$206,0),5)</f>
        <v>Ekvationer</v>
      </c>
      <c r="X2591" s="214" t="s">
        <v>16772</v>
      </c>
    </row>
    <row r="2592" spans="1:24" x14ac:dyDescent="0.2">
      <c r="A2592" s="160">
        <v>9789152302484</v>
      </c>
      <c r="B2592" s="11" t="s">
        <v>390</v>
      </c>
      <c r="C2592" s="11" t="s">
        <v>276</v>
      </c>
      <c r="D2592" s="161" t="s">
        <v>439</v>
      </c>
      <c r="E2592" s="11"/>
      <c r="F2592" s="161" t="s">
        <v>410</v>
      </c>
      <c r="G2592" s="161" t="s">
        <v>274</v>
      </c>
      <c r="H2592" s="11" t="s">
        <v>259</v>
      </c>
      <c r="I2592" s="11">
        <v>3</v>
      </c>
      <c r="J2592" s="11" t="s">
        <v>34</v>
      </c>
      <c r="K2592" s="164" t="str">
        <f>INDEX(Lista!$H$10:$I$17,MATCH('Base data'!I2592,Lista!$H$10:$H$17,0),2)</f>
        <v>Grundkurs</v>
      </c>
      <c r="L2592" s="11" t="s">
        <v>12548</v>
      </c>
      <c r="M2592" s="11" t="str">
        <f t="shared" si="131"/>
        <v>x9x_x9_16x_L_3b</v>
      </c>
      <c r="N2592" s="11" t="str">
        <f t="shared" si="130"/>
        <v>9789152302484-x9x-x9_16x-L-3b</v>
      </c>
      <c r="O2592" s="78" t="s">
        <v>443</v>
      </c>
      <c r="P2592" s="39"/>
      <c r="Q2592" s="55" t="str">
        <f>INDEX(Freelancer!$A$1140:$J$2572,MATCH('Base data'!M2592,Freelancer!$G$1140:$G$2572,0),9)</f>
        <v>Skriv som promille $\displaystyle \frac{12}{500}$</v>
      </c>
      <c r="R2592" s="161" t="str">
        <f>IF(INDEX(Freelancer!$A$1140:$J$2572,MATCH('Base data'!M2592,Freelancer!$G$1140:$G$2572,0),10)=0,"",INDEX(Freelancer!$A$1140:$J$2572,MATCH('Base data'!M2592,Freelancer!$G$1140:$G$2572,0),10))</f>
        <v/>
      </c>
      <c r="S2592" s="78" t="s">
        <v>8370</v>
      </c>
      <c r="T2592" s="78" t="str">
        <f t="shared" si="129"/>
        <v>y4_18_5y</v>
      </c>
      <c r="U2592" s="78" t="str">
        <f>INDEX(Lista!$O$2:$S$206,MATCH('Base data'!T2592,Lista!$P$2:$P$206,0),3)</f>
        <v>Satser &amp; bevis - Pythagoras sats</v>
      </c>
      <c r="V2592" s="78" t="str">
        <f>INDEX(Lista!$O$2:$S$206,MATCH('Base data'!T2592,Lista!$P$2:$P$206,0),4)</f>
        <v>G_4_18</v>
      </c>
      <c r="W2592" s="78" t="str">
        <f>INDEX(Lista!$O$2:$S$206,MATCH('Base data'!T2592,Lista!$P$2:$P$206,0),5)</f>
        <v>Satser &amp; bevis</v>
      </c>
      <c r="X2592" s="214" t="s">
        <v>16772</v>
      </c>
    </row>
    <row r="2593" spans="1:24" x14ac:dyDescent="0.2">
      <c r="A2593" s="160">
        <v>9789152302484</v>
      </c>
      <c r="B2593" s="11" t="s">
        <v>390</v>
      </c>
      <c r="C2593" s="11" t="s">
        <v>276</v>
      </c>
      <c r="D2593" s="161" t="s">
        <v>439</v>
      </c>
      <c r="E2593" s="11"/>
      <c r="F2593" s="161" t="s">
        <v>410</v>
      </c>
      <c r="G2593" s="161" t="s">
        <v>274</v>
      </c>
      <c r="H2593" s="11" t="s">
        <v>259</v>
      </c>
      <c r="I2593" s="11">
        <v>3</v>
      </c>
      <c r="J2593" s="11" t="s">
        <v>40</v>
      </c>
      <c r="K2593" s="164" t="str">
        <f>INDEX(Lista!$H$10:$I$17,MATCH('Base data'!I2593,Lista!$H$10:$H$17,0),2)</f>
        <v>Grundkurs</v>
      </c>
      <c r="L2593" s="11" t="s">
        <v>12548</v>
      </c>
      <c r="M2593" s="11" t="str">
        <f t="shared" si="131"/>
        <v>x9x_x9_16x_L_3c</v>
      </c>
      <c r="N2593" s="11" t="str">
        <f t="shared" si="130"/>
        <v>9789152302484-x9x-x9_16x-L-3c</v>
      </c>
      <c r="O2593" s="78" t="s">
        <v>1059</v>
      </c>
      <c r="P2593" s="39"/>
      <c r="Q2593" s="55" t="str">
        <f>INDEX(Freelancer!$A$1140:$J$2572,MATCH('Base data'!M2593,Freelancer!$G$1140:$G$2572,0),9)</f>
        <v>Skriv som promille $3\%$</v>
      </c>
      <c r="R2593" s="161" t="str">
        <f>IF(INDEX(Freelancer!$A$1140:$J$2572,MATCH('Base data'!M2593,Freelancer!$G$1140:$G$2572,0),10)=0,"",INDEX(Freelancer!$A$1140:$J$2572,MATCH('Base data'!M2593,Freelancer!$G$1140:$G$2572,0),10))</f>
        <v/>
      </c>
      <c r="S2593" s="78" t="s">
        <v>8318</v>
      </c>
      <c r="T2593" s="78" t="str">
        <f t="shared" si="129"/>
        <v>y1_2_1y</v>
      </c>
      <c r="U2593" s="78" t="str">
        <f>INDEX(Lista!$O$2:$S$206,MATCH('Base data'!T2593,Lista!$P$2:$P$206,0),3)</f>
        <v>Bråk - Addera och subtrahera bråk</v>
      </c>
      <c r="V2593" s="78" t="str">
        <f>INDEX(Lista!$O$2:$S$206,MATCH('Base data'!T2593,Lista!$P$2:$P$206,0),4)</f>
        <v>T_1_2</v>
      </c>
      <c r="W2593" s="78" t="str">
        <f>INDEX(Lista!$O$2:$S$206,MATCH('Base data'!T2593,Lista!$P$2:$P$206,0),5)</f>
        <v>Bråk</v>
      </c>
      <c r="X2593" s="214" t="s">
        <v>16772</v>
      </c>
    </row>
    <row r="2594" spans="1:24" x14ac:dyDescent="0.2">
      <c r="A2594" s="160">
        <v>9789152302484</v>
      </c>
      <c r="B2594" s="11" t="s">
        <v>390</v>
      </c>
      <c r="C2594" s="11" t="s">
        <v>276</v>
      </c>
      <c r="D2594" s="161" t="s">
        <v>439</v>
      </c>
      <c r="E2594" s="11"/>
      <c r="F2594" s="161" t="s">
        <v>410</v>
      </c>
      <c r="G2594" s="161" t="s">
        <v>274</v>
      </c>
      <c r="H2594" s="11" t="s">
        <v>259</v>
      </c>
      <c r="I2594" s="11">
        <v>3</v>
      </c>
      <c r="J2594" s="11" t="s">
        <v>66</v>
      </c>
      <c r="K2594" s="164" t="str">
        <f>INDEX(Lista!$H$10:$I$17,MATCH('Base data'!I2594,Lista!$H$10:$H$17,0),2)</f>
        <v>Grundkurs</v>
      </c>
      <c r="L2594" s="11" t="s">
        <v>12548</v>
      </c>
      <c r="M2594" s="11" t="str">
        <f t="shared" si="131"/>
        <v>x9x_x9_16x_L_3d</v>
      </c>
      <c r="N2594" s="11" t="str">
        <f t="shared" si="130"/>
        <v>9789152302484-x9x-x9_16x-L-3d</v>
      </c>
      <c r="O2594" s="78" t="s">
        <v>448</v>
      </c>
      <c r="P2594" s="39"/>
      <c r="Q2594" s="55" t="str">
        <f>INDEX(Freelancer!$A$1140:$J$2572,MATCH('Base data'!M2594,Freelancer!$G$1140:$G$2572,0),9)</f>
        <v>Skriv som promille $0,8\%$</v>
      </c>
      <c r="R2594" s="161" t="str">
        <f>IF(INDEX(Freelancer!$A$1140:$J$2572,MATCH('Base data'!M2594,Freelancer!$G$1140:$G$2572,0),10)=0,"",INDEX(Freelancer!$A$1140:$J$2572,MATCH('Base data'!M2594,Freelancer!$G$1140:$G$2572,0),10))</f>
        <v/>
      </c>
      <c r="S2594" s="78" t="s">
        <v>16608</v>
      </c>
      <c r="T2594" s="78" t="str">
        <f t="shared" si="129"/>
        <v>y1_18_1y</v>
      </c>
      <c r="U2594" s="78" t="str">
        <f>INDEX(Lista!$O$2:$S$206,MATCH('Base data'!T2594,Lista!$P$2:$P$206,0),3)</f>
        <v>Talformer - Bråkform</v>
      </c>
      <c r="V2594" s="78" t="str">
        <f>INDEX(Lista!$O$2:$S$206,MATCH('Base data'!T2594,Lista!$P$2:$P$206,0),4)</f>
        <v>T_1_18</v>
      </c>
      <c r="W2594" s="78" t="str">
        <f>INDEX(Lista!$O$2:$S$206,MATCH('Base data'!T2594,Lista!$P$2:$P$206,0),5)</f>
        <v>Talform</v>
      </c>
      <c r="X2594" s="214" t="s">
        <v>16772</v>
      </c>
    </row>
    <row r="2595" spans="1:24" x14ac:dyDescent="0.2">
      <c r="A2595" s="160">
        <v>9789152302484</v>
      </c>
      <c r="B2595" s="11" t="s">
        <v>390</v>
      </c>
      <c r="C2595" s="11" t="s">
        <v>276</v>
      </c>
      <c r="D2595" s="161" t="s">
        <v>439</v>
      </c>
      <c r="E2595" s="11"/>
      <c r="F2595" s="161" t="s">
        <v>410</v>
      </c>
      <c r="G2595" s="161" t="s">
        <v>274</v>
      </c>
      <c r="H2595" s="11" t="s">
        <v>259</v>
      </c>
      <c r="I2595" s="11">
        <v>4</v>
      </c>
      <c r="J2595" s="11" t="s">
        <v>31</v>
      </c>
      <c r="K2595" s="164" t="str">
        <f>INDEX(Lista!$H$10:$I$17,MATCH('Base data'!I2595,Lista!$H$10:$H$17,0),2)</f>
        <v>Grundkurs</v>
      </c>
      <c r="L2595" s="11" t="s">
        <v>17333</v>
      </c>
      <c r="M2595" s="11" t="str">
        <f t="shared" si="131"/>
        <v>x9x_x9_16x_L_4a</v>
      </c>
      <c r="N2595" s="11" t="str">
        <f t="shared" si="130"/>
        <v>9789152302484-x9x-x9_16x-L-4a</v>
      </c>
      <c r="O2595" s="78" t="s">
        <v>284</v>
      </c>
      <c r="P2595" s="39"/>
      <c r="Q2595" s="55" t="str">
        <f>INDEX(Freelancer!$A$1140:$J$2572,MATCH('Base data'!M2595,Freelancer!$G$1140:$G$2572,0),9)</f>
        <v>Mellan två val ökade ett parti sin väljarandel från 37% till 42%. Med hur mycket hade välj ar andelen ökat i procentenheter</v>
      </c>
      <c r="R2595" s="161" t="str">
        <f>IF(INDEX(Freelancer!$A$1140:$J$2572,MATCH('Base data'!M2595,Freelancer!$G$1140:$G$2572,0),10)=0,"",INDEX(Freelancer!$A$1140:$J$2572,MATCH('Base data'!M2595,Freelancer!$G$1140:$G$2572,0),10))</f>
        <v/>
      </c>
      <c r="S2595" s="78" t="s">
        <v>8386</v>
      </c>
      <c r="T2595" s="78" t="str">
        <f t="shared" si="129"/>
        <v>y3_1_1y</v>
      </c>
      <c r="U2595" s="78" t="str">
        <f>INDEX(Lista!$O$2:$S$206,MATCH('Base data'!T2595,Lista!$P$2:$P$206,0),3)</f>
        <v>Sannolikhetslära - Beroende händelser</v>
      </c>
      <c r="V2595" s="78" t="str">
        <f>INDEX(Lista!$O$2:$S$206,MATCH('Base data'!T2595,Lista!$P$2:$P$206,0),4)</f>
        <v>SS_3_1</v>
      </c>
      <c r="W2595" s="78" t="str">
        <f>INDEX(Lista!$O$2:$S$206,MATCH('Base data'!T2595,Lista!$P$2:$P$206,0),5)</f>
        <v>Sannolikhetslära</v>
      </c>
      <c r="X2595" s="214" t="s">
        <v>16772</v>
      </c>
    </row>
    <row r="2596" spans="1:24" x14ac:dyDescent="0.2">
      <c r="A2596" s="160">
        <v>9789152302484</v>
      </c>
      <c r="B2596" s="11" t="s">
        <v>390</v>
      </c>
      <c r="C2596" s="11" t="s">
        <v>276</v>
      </c>
      <c r="D2596" s="161" t="s">
        <v>439</v>
      </c>
      <c r="E2596" s="11"/>
      <c r="F2596" s="161" t="s">
        <v>410</v>
      </c>
      <c r="G2596" s="161" t="s">
        <v>274</v>
      </c>
      <c r="H2596" s="11" t="s">
        <v>259</v>
      </c>
      <c r="I2596" s="11">
        <v>4</v>
      </c>
      <c r="J2596" s="11" t="s">
        <v>34</v>
      </c>
      <c r="K2596" s="164" t="str">
        <f>INDEX(Lista!$H$10:$I$17,MATCH('Base data'!I2596,Lista!$H$10:$H$17,0),2)</f>
        <v>Grundkurs</v>
      </c>
      <c r="L2596" s="11" t="s">
        <v>17333</v>
      </c>
      <c r="M2596" s="11" t="str">
        <f t="shared" si="131"/>
        <v>x9x_x9_16x_L_4b</v>
      </c>
      <c r="N2596" s="11" t="str">
        <f t="shared" si="130"/>
        <v>9789152302484-x9x-x9_16x-L-4b</v>
      </c>
      <c r="O2596" s="78" t="s">
        <v>1256</v>
      </c>
      <c r="P2596" s="39"/>
      <c r="Q2596" s="55" t="str">
        <f>INDEX(Freelancer!$A$1140:$J$2572,MATCH('Base data'!M2596,Freelancer!$G$1140:$G$2572,0),9)</f>
        <v>Mellan två val ökade ett parti sin väljarandel från 37% till 42%. Med hur mycket hade välj ar andelen ökat i procent</v>
      </c>
      <c r="R2596" s="161" t="str">
        <f>IF(INDEX(Freelancer!$A$1140:$J$2572,MATCH('Base data'!M2596,Freelancer!$G$1140:$G$2572,0),10)=0,"",INDEX(Freelancer!$A$1140:$J$2572,MATCH('Base data'!M2596,Freelancer!$G$1140:$G$2572,0),10))</f>
        <v/>
      </c>
      <c r="S2596" s="78" t="s">
        <v>8369</v>
      </c>
      <c r="T2596" s="78" t="str">
        <f t="shared" si="129"/>
        <v>y1_12_1y</v>
      </c>
      <c r="U2596" s="78" t="str">
        <f>INDEX(Lista!$O$2:$S$206,MATCH('Base data'!T2596,Lista!$P$2:$P$206,0),3)</f>
        <v>Potenser - 10-potenser</v>
      </c>
      <c r="V2596" s="78" t="str">
        <f>INDEX(Lista!$O$2:$S$206,MATCH('Base data'!T2596,Lista!$P$2:$P$206,0),4)</f>
        <v>T_1_12</v>
      </c>
      <c r="W2596" s="78" t="str">
        <f>INDEX(Lista!$O$2:$S$206,MATCH('Base data'!T2596,Lista!$P$2:$P$206,0),5)</f>
        <v>Potenser</v>
      </c>
      <c r="X2596" s="214" t="s">
        <v>16772</v>
      </c>
    </row>
    <row r="2597" spans="1:24" x14ac:dyDescent="0.2">
      <c r="A2597" s="160">
        <v>9789152302484</v>
      </c>
      <c r="B2597" s="11" t="s">
        <v>390</v>
      </c>
      <c r="C2597" s="11" t="s">
        <v>276</v>
      </c>
      <c r="D2597" s="161" t="s">
        <v>439</v>
      </c>
      <c r="E2597" s="11"/>
      <c r="F2597" s="161" t="s">
        <v>410</v>
      </c>
      <c r="G2597" s="161" t="s">
        <v>274</v>
      </c>
      <c r="H2597" s="11" t="s">
        <v>259</v>
      </c>
      <c r="I2597" s="11">
        <v>5</v>
      </c>
      <c r="J2597" s="11" t="s">
        <v>31</v>
      </c>
      <c r="K2597" s="164" t="str">
        <f>INDEX(Lista!$H$10:$I$17,MATCH('Base data'!I2597,Lista!$H$10:$H$17,0),2)</f>
        <v>Grundkurs</v>
      </c>
      <c r="L2597" s="11" t="s">
        <v>12548</v>
      </c>
      <c r="M2597" s="11" t="str">
        <f t="shared" si="131"/>
        <v>x9x_x9_16x_L_5a</v>
      </c>
      <c r="N2597" s="11" t="str">
        <f t="shared" si="130"/>
        <v>9789152302484-x9x-x9_16x-L-5a</v>
      </c>
      <c r="O2597" s="78" t="s">
        <v>281</v>
      </c>
      <c r="P2597" s="39"/>
      <c r="Q2597" s="55" t="str">
        <f>INDEX(Freelancer!$A$1140:$J$2572,MATCH('Base data'!M2597,Freelancer!$G$1140:$G$2572,0),9)</f>
        <v>Hos Parfymeri Prima kostar en parfym 169 kr. Samma parfym kostar 189 kr hos Salong Svalan. Hur många procent dyrare är parfymen hos Salong Svalan än hos Parfymeri Prima?</v>
      </c>
      <c r="R2597" s="161" t="str">
        <f>IF(INDEX(Freelancer!$A$1140:$J$2572,MATCH('Base data'!M2597,Freelancer!$G$1140:$G$2572,0),10)=0,"",INDEX(Freelancer!$A$1140:$J$2572,MATCH('Base data'!M2597,Freelancer!$G$1140:$G$2572,0),10))</f>
        <v/>
      </c>
      <c r="S2597" s="78" t="s">
        <v>16652</v>
      </c>
      <c r="T2597" s="78" t="str">
        <f t="shared" si="129"/>
        <v>y2_19_8y</v>
      </c>
      <c r="U2597" s="78" t="str">
        <f>INDEX(Lista!$O$2:$S$206,MATCH('Base data'!T2597,Lista!$P$2:$P$206,0),3)</f>
        <v>Procent - Mer än 100%</v>
      </c>
      <c r="V2597" s="78" t="str">
        <f>INDEX(Lista!$O$2:$S$206,MATCH('Base data'!T2597,Lista!$P$2:$P$206,0),4)</f>
        <v>SF_2_19</v>
      </c>
      <c r="W2597" s="78" t="str">
        <f>INDEX(Lista!$O$2:$S$206,MATCH('Base data'!T2597,Lista!$P$2:$P$206,0),5)</f>
        <v>Procent</v>
      </c>
      <c r="X2597" s="214" t="s">
        <v>16772</v>
      </c>
    </row>
    <row r="2598" spans="1:24" x14ac:dyDescent="0.2">
      <c r="A2598" s="160">
        <v>9789152302484</v>
      </c>
      <c r="B2598" s="11" t="s">
        <v>390</v>
      </c>
      <c r="C2598" s="11" t="s">
        <v>276</v>
      </c>
      <c r="D2598" s="161" t="s">
        <v>439</v>
      </c>
      <c r="E2598" s="11"/>
      <c r="F2598" s="161" t="s">
        <v>410</v>
      </c>
      <c r="G2598" s="161" t="s">
        <v>274</v>
      </c>
      <c r="H2598" s="11" t="s">
        <v>259</v>
      </c>
      <c r="I2598" s="11">
        <v>5</v>
      </c>
      <c r="J2598" s="11" t="s">
        <v>34</v>
      </c>
      <c r="K2598" s="164" t="str">
        <f>INDEX(Lista!$H$10:$I$17,MATCH('Base data'!I2598,Lista!$H$10:$H$17,0),2)</f>
        <v>Grundkurs</v>
      </c>
      <c r="L2598" s="11" t="s">
        <v>12548</v>
      </c>
      <c r="M2598" s="11" t="str">
        <f t="shared" si="131"/>
        <v>x9x_x9_16x_L_5b</v>
      </c>
      <c r="N2598" s="11" t="str">
        <f t="shared" si="130"/>
        <v>9789152302484-x9x-x9_16x-L-5b</v>
      </c>
      <c r="O2598" s="78" t="s">
        <v>283</v>
      </c>
      <c r="P2598" s="39"/>
      <c r="Q2598" s="55" t="str">
        <f>INDEX(Freelancer!$A$1140:$J$2572,MATCH('Base data'!M2598,Freelancer!$G$1140:$G$2572,0),9)</f>
        <v>Hos Parfymeri Prima kostar en parfym 169 kr. Samma parfym kostar 189 kr hos Salong Svalan. Hur många procent billigare är parfymen hos Parfymeri Prima än Salong Svalan?</v>
      </c>
      <c r="R2598" s="161" t="str">
        <f>IF(INDEX(Freelancer!$A$1140:$J$2572,MATCH('Base data'!M2598,Freelancer!$G$1140:$G$2572,0),10)=0,"",INDEX(Freelancer!$A$1140:$J$2572,MATCH('Base data'!M2598,Freelancer!$G$1140:$G$2572,0),10))</f>
        <v/>
      </c>
      <c r="S2598" s="78" t="s">
        <v>16592</v>
      </c>
      <c r="T2598" s="78" t="str">
        <f t="shared" si="129"/>
        <v>y1_3_6y</v>
      </c>
      <c r="U2598" s="78" t="str">
        <f>INDEX(Lista!$O$2:$S$206,MATCH('Base data'!T2598,Lista!$P$2:$P$206,0),3)</f>
        <v>Ekvationer - Ekvationer med potenser</v>
      </c>
      <c r="V2598" s="78" t="str">
        <f>INDEX(Lista!$O$2:$S$206,MATCH('Base data'!T2598,Lista!$P$2:$P$206,0),4)</f>
        <v>T_1_3</v>
      </c>
      <c r="W2598" s="78" t="str">
        <f>INDEX(Lista!$O$2:$S$206,MATCH('Base data'!T2598,Lista!$P$2:$P$206,0),5)</f>
        <v>Ekvationer</v>
      </c>
      <c r="X2598" s="214" t="s">
        <v>16772</v>
      </c>
    </row>
    <row r="2599" spans="1:24" x14ac:dyDescent="0.2">
      <c r="A2599" s="160">
        <v>9789152302484</v>
      </c>
      <c r="B2599" s="11" t="s">
        <v>390</v>
      </c>
      <c r="C2599" s="11" t="s">
        <v>276</v>
      </c>
      <c r="D2599" s="161" t="s">
        <v>439</v>
      </c>
      <c r="E2599" s="11"/>
      <c r="F2599" s="161" t="s">
        <v>410</v>
      </c>
      <c r="G2599" s="161" t="s">
        <v>274</v>
      </c>
      <c r="H2599" s="11" t="s">
        <v>259</v>
      </c>
      <c r="I2599" s="11">
        <v>6</v>
      </c>
      <c r="J2599" s="11" t="s">
        <v>31</v>
      </c>
      <c r="K2599" s="164" t="str">
        <f>INDEX(Lista!$H$10:$I$17,MATCH('Base data'!I2599,Lista!$H$10:$H$17,0),2)</f>
        <v>Grundkurs</v>
      </c>
      <c r="L2599" s="11" t="s">
        <v>17333</v>
      </c>
      <c r="M2599" s="11" t="str">
        <f t="shared" si="131"/>
        <v>x9x_x9_16x_L_6a</v>
      </c>
      <c r="N2599" s="11" t="str">
        <f t="shared" si="130"/>
        <v>9789152302484-x9x-x9_16x-L-6a</v>
      </c>
      <c r="O2599" s="78" t="s">
        <v>443</v>
      </c>
      <c r="P2599" s="39"/>
      <c r="Q2599" s="55" t="str">
        <f>INDEX(Freelancer!$A$1140:$J$2572,MATCH('Base data'!M2599,Freelancer!$G$1140:$G$2572,0),9)</f>
        <v>Vilka tal ska stå på linjerna? $1 \qquad 3 \qquad 5 \qquad 7 \qquad$ ___     ____</v>
      </c>
      <c r="R2599" s="161" t="str">
        <f>IF(INDEX(Freelancer!$A$1140:$J$2572,MATCH('Base data'!M2599,Freelancer!$G$1140:$G$2572,0),10)=0,"",INDEX(Freelancer!$A$1140:$J$2572,MATCH('Base data'!M2599,Freelancer!$G$1140:$G$2572,0),10))</f>
        <v/>
      </c>
      <c r="S2599" s="78" t="s">
        <v>16619</v>
      </c>
      <c r="T2599" s="78" t="str">
        <f t="shared" si="129"/>
        <v>y4_23_1y</v>
      </c>
      <c r="U2599" s="78" t="str">
        <f>INDEX(Lista!$O$2:$S$206,MATCH('Base data'!T2599,Lista!$P$2:$P$206,0),3)</f>
        <v>Vektorer - Koordinatsystem</v>
      </c>
      <c r="V2599" s="78" t="str">
        <f>INDEX(Lista!$O$2:$S$206,MATCH('Base data'!T2599,Lista!$P$2:$P$206,0),4)</f>
        <v>G_4_23</v>
      </c>
      <c r="W2599" s="78" t="str">
        <f>INDEX(Lista!$O$2:$S$206,MATCH('Base data'!T2599,Lista!$P$2:$P$206,0),5)</f>
        <v>Vektorer</v>
      </c>
      <c r="X2599" s="214" t="s">
        <v>16772</v>
      </c>
    </row>
    <row r="2600" spans="1:24" x14ac:dyDescent="0.2">
      <c r="A2600" s="160">
        <v>9789152302484</v>
      </c>
      <c r="B2600" s="11" t="s">
        <v>390</v>
      </c>
      <c r="C2600" s="11" t="s">
        <v>276</v>
      </c>
      <c r="D2600" s="161" t="s">
        <v>439</v>
      </c>
      <c r="E2600" s="11"/>
      <c r="F2600" s="161" t="s">
        <v>410</v>
      </c>
      <c r="G2600" s="161" t="s">
        <v>274</v>
      </c>
      <c r="H2600" s="11" t="s">
        <v>259</v>
      </c>
      <c r="I2600" s="11">
        <v>6</v>
      </c>
      <c r="J2600" s="11" t="s">
        <v>34</v>
      </c>
      <c r="K2600" s="164" t="str">
        <f>INDEX(Lista!$H$10:$I$17,MATCH('Base data'!I2600,Lista!$H$10:$H$17,0),2)</f>
        <v>Grundkurs</v>
      </c>
      <c r="L2600" s="11" t="s">
        <v>17333</v>
      </c>
      <c r="M2600" s="11" t="str">
        <f t="shared" si="131"/>
        <v>x9x_x9_16x_L_6b</v>
      </c>
      <c r="N2600" s="11" t="str">
        <f t="shared" si="130"/>
        <v>9789152302484-x9x-x9_16x-L-6b</v>
      </c>
      <c r="O2600" s="78" t="s">
        <v>1059</v>
      </c>
      <c r="P2600" s="39"/>
      <c r="Q2600" s="55" t="str">
        <f>INDEX(Freelancer!$A$1140:$J$2572,MATCH('Base data'!M2600,Freelancer!$G$1140:$G$2572,0),9)</f>
        <v>Vilket är det 10:e talet i talföljden i a?</v>
      </c>
      <c r="R2600" s="161" t="str">
        <f>IF(INDEX(Freelancer!$A$1140:$J$2572,MATCH('Base data'!M2600,Freelancer!$G$1140:$G$2572,0),10)=0,"",INDEX(Freelancer!$A$1140:$J$2572,MATCH('Base data'!M2600,Freelancer!$G$1140:$G$2572,0),10))</f>
        <v/>
      </c>
      <c r="S2600" s="78" t="s">
        <v>8368</v>
      </c>
      <c r="T2600" s="78" t="str">
        <f t="shared" si="129"/>
        <v>y1_15_5y</v>
      </c>
      <c r="U2600" s="78" t="str">
        <f>INDEX(Lista!$O$2:$S$206,MATCH('Base data'!T2600,Lista!$P$2:$P$206,0),3)</f>
        <v>Räkneregler - paranteser</v>
      </c>
      <c r="V2600" s="78" t="str">
        <f>INDEX(Lista!$O$2:$S$206,MATCH('Base data'!T2600,Lista!$P$2:$P$206,0),4)</f>
        <v>T_1_15</v>
      </c>
      <c r="W2600" s="78" t="str">
        <f>INDEX(Lista!$O$2:$S$206,MATCH('Base data'!T2600,Lista!$P$2:$P$206,0),5)</f>
        <v>Räkneregler</v>
      </c>
      <c r="X2600" s="214" t="s">
        <v>16772</v>
      </c>
    </row>
    <row r="2601" spans="1:24" x14ac:dyDescent="0.2">
      <c r="A2601" s="160">
        <v>9789152302484</v>
      </c>
      <c r="B2601" s="11" t="s">
        <v>390</v>
      </c>
      <c r="C2601" s="11" t="s">
        <v>276</v>
      </c>
      <c r="D2601" s="161" t="s">
        <v>439</v>
      </c>
      <c r="E2601" s="11"/>
      <c r="F2601" s="161" t="s">
        <v>410</v>
      </c>
      <c r="G2601" s="161" t="s">
        <v>274</v>
      </c>
      <c r="H2601" s="11" t="s">
        <v>259</v>
      </c>
      <c r="I2601" s="11">
        <v>6</v>
      </c>
      <c r="J2601" s="11" t="s">
        <v>40</v>
      </c>
      <c r="K2601" s="164" t="str">
        <f>INDEX(Lista!$H$10:$I$17,MATCH('Base data'!I2601,Lista!$H$10:$H$17,0),2)</f>
        <v>Grundkurs</v>
      </c>
      <c r="L2601" s="11" t="s">
        <v>17333</v>
      </c>
      <c r="M2601" s="11" t="str">
        <f t="shared" si="131"/>
        <v>x9x_x9_16x_L_6c</v>
      </c>
      <c r="N2601" s="11" t="str">
        <f t="shared" si="130"/>
        <v>9789152302484-x9x-x9_16x-L-6c</v>
      </c>
      <c r="O2601" s="78" t="s">
        <v>448</v>
      </c>
      <c r="P2601" s="39"/>
      <c r="Q2601" s="55" t="str">
        <f>INDEX(Freelancer!$A$1140:$J$2572,MATCH('Base data'!M2601,Freelancer!$G$1140:$G$2572,0),9)</f>
        <v>Skriv en formel som beskriver sambandet mellan talet $y$ och talets plats i talföljden, $n$.</v>
      </c>
      <c r="R2601" s="161" t="str">
        <f>IF(INDEX(Freelancer!$A$1140:$J$2572,MATCH('Base data'!M2601,Freelancer!$G$1140:$G$2572,0),10)=0,"",INDEX(Freelancer!$A$1140:$J$2572,MATCH('Base data'!M2601,Freelancer!$G$1140:$G$2572,0),10))</f>
        <v/>
      </c>
      <c r="S2601" s="78" t="s">
        <v>16631</v>
      </c>
      <c r="T2601" s="78" t="str">
        <f t="shared" si="129"/>
        <v>y4_3y</v>
      </c>
      <c r="U2601" s="78" t="str">
        <f>INDEX(Lista!$O$2:$S$206,MATCH('Base data'!T2601,Lista!$P$2:$P$206,0),3)</f>
        <v>Begränsningsarea</v>
      </c>
      <c r="V2601" s="78" t="str">
        <f>INDEX(Lista!$O$2:$S$206,MATCH('Base data'!T2601,Lista!$P$2:$P$206,0),4)</f>
        <v>G_4_3</v>
      </c>
      <c r="W2601" s="78" t="str">
        <f>INDEX(Lista!$O$2:$S$206,MATCH('Base data'!T2601,Lista!$P$2:$P$206,0),5)</f>
        <v>Begränsningsarea</v>
      </c>
      <c r="X2601" s="214" t="s">
        <v>16772</v>
      </c>
    </row>
    <row r="2602" spans="1:24" x14ac:dyDescent="0.2">
      <c r="A2602" s="160">
        <v>9789152302484</v>
      </c>
      <c r="B2602" s="11" t="s">
        <v>390</v>
      </c>
      <c r="C2602" s="11" t="s">
        <v>276</v>
      </c>
      <c r="D2602" s="161" t="s">
        <v>439</v>
      </c>
      <c r="E2602" s="11"/>
      <c r="F2602" s="161" t="s">
        <v>410</v>
      </c>
      <c r="G2602" s="161" t="s">
        <v>274</v>
      </c>
      <c r="H2602" s="11" t="s">
        <v>259</v>
      </c>
      <c r="I2602" s="11">
        <v>7</v>
      </c>
      <c r="J2602" s="11"/>
      <c r="K2602" s="164" t="str">
        <f>INDEX(Lista!$H$10:$I$17,MATCH('Base data'!I2602,Lista!$H$10:$H$17,0),2)</f>
        <v>Grundkurs</v>
      </c>
      <c r="L2602" s="11" t="s">
        <v>12548</v>
      </c>
      <c r="M2602" s="11" t="str">
        <f t="shared" si="131"/>
        <v>x9x_x9_16x_L_7</v>
      </c>
      <c r="N2602" s="11" t="str">
        <f t="shared" si="130"/>
        <v>9789152302484-x9x-x9_16x-L-7</v>
      </c>
      <c r="O2602" s="78" t="s">
        <v>284</v>
      </c>
      <c r="P2602" s="39"/>
      <c r="Q2602" s="55" t="str">
        <f>INDEX(Freelancer!$A$1140:$J$2572,MATCH('Base data'!M2602,Freelancer!$G$1140:$G$2572,0),9)</f>
        <v>Förklara skillnaden mellan procent och procentenheter med hjälp av ett exempel.</v>
      </c>
      <c r="R2602" s="161" t="str">
        <f>IF(INDEX(Freelancer!$A$1140:$J$2572,MATCH('Base data'!M2602,Freelancer!$G$1140:$G$2572,0),10)=0,"",INDEX(Freelancer!$A$1140:$J$2572,MATCH('Base data'!M2602,Freelancer!$G$1140:$G$2572,0),10))</f>
        <v/>
      </c>
      <c r="S2602" s="78" t="s">
        <v>16672</v>
      </c>
      <c r="T2602" s="78" t="str">
        <f t="shared" si="129"/>
        <v>y2_5y</v>
      </c>
      <c r="U2602" s="78" t="str">
        <f>INDEX(Lista!$O$2:$S$206,MATCH('Base data'!T2602,Lista!$P$2:$P$206,0),3)</f>
        <v>Diagram &amp; tabeller</v>
      </c>
      <c r="V2602" s="78" t="str">
        <f>INDEX(Lista!$O$2:$S$206,MATCH('Base data'!T2602,Lista!$P$2:$P$206,0),4)</f>
        <v>SF_2_5</v>
      </c>
      <c r="W2602" s="78" t="str">
        <f>INDEX(Lista!$O$2:$S$206,MATCH('Base data'!T2602,Lista!$P$2:$P$206,0),5)</f>
        <v>Diagram &amp; tabeller</v>
      </c>
      <c r="X2602" s="214" t="s">
        <v>16772</v>
      </c>
    </row>
    <row r="2603" spans="1:24" x14ac:dyDescent="0.2">
      <c r="A2603" s="160">
        <v>9789152302484</v>
      </c>
      <c r="B2603" s="11" t="s">
        <v>390</v>
      </c>
      <c r="C2603" s="11" t="s">
        <v>276</v>
      </c>
      <c r="D2603" s="161" t="s">
        <v>439</v>
      </c>
      <c r="E2603" s="11"/>
      <c r="F2603" s="161" t="s">
        <v>410</v>
      </c>
      <c r="G2603" s="161" t="s">
        <v>274</v>
      </c>
      <c r="H2603" s="11" t="s">
        <v>259</v>
      </c>
      <c r="I2603" s="11">
        <v>8</v>
      </c>
      <c r="J2603" s="11" t="s">
        <v>31</v>
      </c>
      <c r="K2603" s="164" t="str">
        <f>INDEX(Lista!$H$10:$I$17,MATCH('Base data'!I2603,Lista!$H$10:$H$17,0),2)</f>
        <v>Röd kurs</v>
      </c>
      <c r="L2603" s="11" t="s">
        <v>12549</v>
      </c>
      <c r="M2603" s="11" t="str">
        <f t="shared" si="131"/>
        <v>x9x_x9_16x_L_8a</v>
      </c>
      <c r="N2603" s="11" t="str">
        <f t="shared" si="130"/>
        <v>9789152302484-x9x-x9_16x-L-8a</v>
      </c>
      <c r="O2603" s="78" t="s">
        <v>1256</v>
      </c>
      <c r="P2603" s="39"/>
      <c r="Q2603" s="55" t="str">
        <f>INDEX(Freelancer!$A$1140:$J$2572,MATCH('Base data'!M2603,Freelancer!$G$1140:$G$2572,0),9)</f>
        <v>Simon ska fylla vatten i sitt akvarium. När han hällt i 40 liter når vattnet 24 cm upp på sidorna. Hur högt når vattnet när Simon fyllt i 70 liter?</v>
      </c>
      <c r="R2603" s="161" t="str">
        <f>IF(INDEX(Freelancer!$A$1140:$J$2572,MATCH('Base data'!M2603,Freelancer!$G$1140:$G$2572,0),10)=0,"",INDEX(Freelancer!$A$1140:$J$2572,MATCH('Base data'!M2603,Freelancer!$G$1140:$G$2572,0),10))</f>
        <v/>
      </c>
      <c r="S2603" s="78" t="s">
        <v>8340</v>
      </c>
      <c r="T2603" s="78" t="str">
        <f t="shared" si="129"/>
        <v>y2_24y</v>
      </c>
      <c r="U2603" s="78" t="str">
        <f>INDEX(Lista!$O$2:$S$206,MATCH('Base data'!T2603,Lista!$P$2:$P$206,0),3)</f>
        <v>Variabler och uttryck</v>
      </c>
      <c r="V2603" s="78" t="str">
        <f>INDEX(Lista!$O$2:$S$206,MATCH('Base data'!T2603,Lista!$P$2:$P$206,0),4)</f>
        <v>SF_2_24</v>
      </c>
      <c r="W2603" s="78" t="str">
        <f>INDEX(Lista!$O$2:$S$206,MATCH('Base data'!T2603,Lista!$P$2:$P$206,0),5)</f>
        <v>Variabler och uttryck</v>
      </c>
      <c r="X2603" s="214" t="s">
        <v>16772</v>
      </c>
    </row>
    <row r="2604" spans="1:24" ht="17" thickBot="1" x14ac:dyDescent="0.25">
      <c r="A2604" s="217">
        <v>9789152302484</v>
      </c>
      <c r="B2604" s="20" t="s">
        <v>390</v>
      </c>
      <c r="C2604" s="20" t="s">
        <v>276</v>
      </c>
      <c r="D2604" s="218" t="s">
        <v>439</v>
      </c>
      <c r="E2604" s="20"/>
      <c r="F2604" s="218" t="s">
        <v>410</v>
      </c>
      <c r="G2604" s="218" t="s">
        <v>274</v>
      </c>
      <c r="H2604" s="20" t="s">
        <v>259</v>
      </c>
      <c r="I2604" s="20">
        <v>8</v>
      </c>
      <c r="J2604" s="20" t="s">
        <v>34</v>
      </c>
      <c r="K2604" s="164" t="str">
        <f>INDEX(Lista!$H$10:$I$17,MATCH('Base data'!I2604,Lista!$H$10:$H$17,0),2)</f>
        <v>Röd kurs</v>
      </c>
      <c r="L2604" s="20" t="s">
        <v>12549</v>
      </c>
      <c r="M2604" s="20" t="str">
        <f t="shared" si="131"/>
        <v>x9x_x9_16x_L_8b</v>
      </c>
      <c r="N2604" s="20" t="str">
        <f t="shared" si="130"/>
        <v>9789152302484-x9x-x9_16x-L-8b</v>
      </c>
      <c r="O2604" s="219" t="s">
        <v>281</v>
      </c>
      <c r="P2604" s="220"/>
      <c r="Q2604" s="139" t="str">
        <f>INDEX(Freelancer!$A$1140:$J$2572,MATCH('Base data'!M2604,Freelancer!$G$1140:$G$2572,0),9)</f>
        <v>Simon ska fylla vatten i sitt akvarium. När han hällt i 40 liter når vattnet 24 cm upp på sidorna. Akvariet rymmer 150 liter. Hur högt är akvariet?</v>
      </c>
      <c r="R2604" s="218" t="str">
        <f>IF(INDEX(Freelancer!$A$1140:$J$2572,MATCH('Base data'!M2604,Freelancer!$G$1140:$G$2572,0),10)=0,"",INDEX(Freelancer!$A$1140:$J$2572,MATCH('Base data'!M2604,Freelancer!$G$1140:$G$2572,0),10))</f>
        <v/>
      </c>
      <c r="S2604" s="219" t="s">
        <v>16666</v>
      </c>
      <c r="T2604" s="219" t="str">
        <f t="shared" si="129"/>
        <v>y1_10_4y</v>
      </c>
      <c r="U2604" s="219" t="str">
        <f>INDEX(Lista!$O$2:$S$206,MATCH('Base data'!T2604,Lista!$P$2:$P$206,0),3)</f>
        <v>Avrundning &amp; överslagsräkning</v>
      </c>
      <c r="V2604" s="219" t="str">
        <f>INDEX(Lista!$O$2:$S$206,MATCH('Base data'!T2604,Lista!$P$2:$P$206,0),4)</f>
        <v>T_1_10</v>
      </c>
      <c r="W2604" s="219" t="str">
        <f>INDEX(Lista!$O$2:$S$206,MATCH('Base data'!T2604,Lista!$P$2:$P$206,0),5)</f>
        <v>Olika räknemetoder</v>
      </c>
      <c r="X2604" s="221" t="s">
        <v>16772</v>
      </c>
    </row>
    <row r="2605" spans="1:24" x14ac:dyDescent="0.2">
      <c r="A2605" s="2"/>
      <c r="S2605" s="150"/>
    </row>
    <row r="2606" spans="1:24" x14ac:dyDescent="0.2">
      <c r="A2606" s="2"/>
      <c r="S2606" s="150"/>
    </row>
    <row r="2607" spans="1:24" x14ac:dyDescent="0.2">
      <c r="A2607" s="2"/>
      <c r="S2607" s="150"/>
    </row>
    <row r="2608" spans="1:24" x14ac:dyDescent="0.2">
      <c r="A2608" s="2"/>
      <c r="S2608" s="150"/>
    </row>
    <row r="2609" spans="1:19" x14ac:dyDescent="0.2">
      <c r="A2609" s="2"/>
      <c r="S2609" s="150"/>
    </row>
    <row r="2610" spans="1:19" x14ac:dyDescent="0.2">
      <c r="A2610" s="2"/>
      <c r="S2610" s="150"/>
    </row>
    <row r="2611" spans="1:19" x14ac:dyDescent="0.2">
      <c r="A2611" s="2"/>
      <c r="S2611" s="150"/>
    </row>
    <row r="2612" spans="1:19" x14ac:dyDescent="0.2">
      <c r="A2612" s="2"/>
      <c r="S2612" s="150"/>
    </row>
    <row r="2613" spans="1:19" x14ac:dyDescent="0.2">
      <c r="A2613" s="2"/>
      <c r="S2613" s="150"/>
    </row>
    <row r="2614" spans="1:19" x14ac:dyDescent="0.2">
      <c r="A2614" s="2"/>
      <c r="S2614" s="150"/>
    </row>
    <row r="2615" spans="1:19" x14ac:dyDescent="0.2">
      <c r="A2615" s="2"/>
      <c r="S2615" s="150"/>
    </row>
    <row r="2616" spans="1:19" x14ac:dyDescent="0.2">
      <c r="A2616" s="2"/>
      <c r="S2616" s="150"/>
    </row>
    <row r="2617" spans="1:19" x14ac:dyDescent="0.2">
      <c r="A2617" s="2"/>
      <c r="S2617" s="150"/>
    </row>
    <row r="2618" spans="1:19" x14ac:dyDescent="0.2">
      <c r="A2618" s="2"/>
      <c r="S2618" s="150"/>
    </row>
    <row r="2619" spans="1:19" x14ac:dyDescent="0.2">
      <c r="A2619" s="2"/>
      <c r="S2619" s="150"/>
    </row>
    <row r="2620" spans="1:19" x14ac:dyDescent="0.2">
      <c r="A2620" s="2"/>
      <c r="S2620" s="150"/>
    </row>
    <row r="2621" spans="1:19" x14ac:dyDescent="0.2">
      <c r="A2621" s="2"/>
      <c r="S2621" s="150"/>
    </row>
    <row r="2622" spans="1:19" x14ac:dyDescent="0.2">
      <c r="A2622" s="2"/>
      <c r="S2622" s="150"/>
    </row>
    <row r="2623" spans="1:19" x14ac:dyDescent="0.2">
      <c r="A2623" s="2"/>
      <c r="S2623" s="150"/>
    </row>
    <row r="2624" spans="1:19" x14ac:dyDescent="0.2">
      <c r="A2624" s="2"/>
      <c r="S2624" s="150"/>
    </row>
    <row r="2625" spans="1:19" x14ac:dyDescent="0.2">
      <c r="A2625" s="2"/>
      <c r="S2625" s="150"/>
    </row>
    <row r="2626" spans="1:19" x14ac:dyDescent="0.2">
      <c r="A2626" s="2"/>
      <c r="S2626" s="150"/>
    </row>
    <row r="2627" spans="1:19" x14ac:dyDescent="0.2">
      <c r="A2627" s="2"/>
      <c r="S2627" s="150"/>
    </row>
    <row r="2628" spans="1:19" x14ac:dyDescent="0.2">
      <c r="A2628" s="2"/>
      <c r="S2628" s="150"/>
    </row>
    <row r="2629" spans="1:19" x14ac:dyDescent="0.2">
      <c r="A2629" s="2"/>
      <c r="S2629" s="150"/>
    </row>
    <row r="2630" spans="1:19" x14ac:dyDescent="0.2">
      <c r="A2630" s="2"/>
      <c r="S2630" s="150"/>
    </row>
    <row r="2631" spans="1:19" x14ac:dyDescent="0.2">
      <c r="A2631" s="2"/>
      <c r="S2631" s="150"/>
    </row>
    <row r="2632" spans="1:19" x14ac:dyDescent="0.2">
      <c r="A2632" s="2"/>
      <c r="S2632" s="150"/>
    </row>
    <row r="2633" spans="1:19" x14ac:dyDescent="0.2">
      <c r="A2633" s="2"/>
      <c r="S2633" s="150"/>
    </row>
    <row r="2634" spans="1:19" x14ac:dyDescent="0.2">
      <c r="A2634" s="2"/>
      <c r="S2634" s="150"/>
    </row>
    <row r="2635" spans="1:19" x14ac:dyDescent="0.2">
      <c r="A2635" s="2"/>
      <c r="S2635" s="150"/>
    </row>
    <row r="2636" spans="1:19" x14ac:dyDescent="0.2">
      <c r="A2636" s="2"/>
      <c r="S2636" s="150"/>
    </row>
    <row r="2637" spans="1:19" x14ac:dyDescent="0.2">
      <c r="A2637" s="2"/>
      <c r="S2637" s="150"/>
    </row>
    <row r="2638" spans="1:19" x14ac:dyDescent="0.2">
      <c r="A2638" s="2"/>
      <c r="S2638" s="150"/>
    </row>
    <row r="2639" spans="1:19" x14ac:dyDescent="0.2">
      <c r="A2639" s="2"/>
      <c r="S2639" s="150"/>
    </row>
    <row r="2640" spans="1:19" x14ac:dyDescent="0.2">
      <c r="A2640" s="2"/>
      <c r="S2640" s="150"/>
    </row>
    <row r="2641" spans="1:19" x14ac:dyDescent="0.2">
      <c r="A2641" s="2"/>
      <c r="S2641" s="150"/>
    </row>
    <row r="2642" spans="1:19" x14ac:dyDescent="0.2">
      <c r="A2642" s="2"/>
      <c r="S2642" s="150"/>
    </row>
    <row r="2643" spans="1:19" x14ac:dyDescent="0.2">
      <c r="A2643" s="2"/>
      <c r="S2643" s="150"/>
    </row>
    <row r="2644" spans="1:19" x14ac:dyDescent="0.2">
      <c r="A2644" s="2"/>
      <c r="S2644" s="150"/>
    </row>
    <row r="2645" spans="1:19" x14ac:dyDescent="0.2">
      <c r="A2645" s="2"/>
      <c r="S2645" s="150"/>
    </row>
    <row r="2646" spans="1:19" x14ac:dyDescent="0.2">
      <c r="A2646" s="2"/>
      <c r="S2646" s="150"/>
    </row>
    <row r="2647" spans="1:19" x14ac:dyDescent="0.2">
      <c r="A2647" s="2"/>
      <c r="S2647" s="150"/>
    </row>
    <row r="2648" spans="1:19" x14ac:dyDescent="0.2">
      <c r="A2648" s="2"/>
      <c r="S2648" s="150"/>
    </row>
    <row r="2649" spans="1:19" x14ac:dyDescent="0.2">
      <c r="A2649" s="2"/>
      <c r="S2649" s="150"/>
    </row>
    <row r="2650" spans="1:19" x14ac:dyDescent="0.2">
      <c r="A2650" s="2"/>
      <c r="S2650" s="150"/>
    </row>
    <row r="2651" spans="1:19" x14ac:dyDescent="0.2">
      <c r="A2651" s="2"/>
      <c r="S2651" s="150"/>
    </row>
    <row r="2652" spans="1:19" x14ac:dyDescent="0.2">
      <c r="A2652" s="2"/>
      <c r="S2652" s="150"/>
    </row>
    <row r="2653" spans="1:19" x14ac:dyDescent="0.2">
      <c r="A2653" s="2"/>
      <c r="S2653" s="150"/>
    </row>
    <row r="2654" spans="1:19" x14ac:dyDescent="0.2">
      <c r="A2654" s="2"/>
      <c r="S2654" s="150"/>
    </row>
    <row r="2655" spans="1:19" x14ac:dyDescent="0.2">
      <c r="A2655" s="2"/>
      <c r="S2655" s="150"/>
    </row>
    <row r="2656" spans="1:19" x14ac:dyDescent="0.2">
      <c r="A2656" s="2"/>
      <c r="S2656" s="150"/>
    </row>
    <row r="2657" spans="1:19" x14ac:dyDescent="0.2">
      <c r="A2657" s="2"/>
      <c r="S2657" s="150"/>
    </row>
    <row r="2658" spans="1:19" x14ac:dyDescent="0.2">
      <c r="A2658" s="2"/>
      <c r="S2658" s="150"/>
    </row>
    <row r="2659" spans="1:19" x14ac:dyDescent="0.2">
      <c r="A2659" s="2"/>
      <c r="S2659" s="150"/>
    </row>
    <row r="2660" spans="1:19" x14ac:dyDescent="0.2">
      <c r="A2660" s="2"/>
      <c r="S2660" s="150"/>
    </row>
    <row r="2661" spans="1:19" x14ac:dyDescent="0.2">
      <c r="A2661" s="2"/>
      <c r="S2661" s="150"/>
    </row>
    <row r="2662" spans="1:19" x14ac:dyDescent="0.2">
      <c r="A2662" s="2"/>
      <c r="S2662" s="150"/>
    </row>
    <row r="2663" spans="1:19" x14ac:dyDescent="0.2">
      <c r="A2663" s="2"/>
      <c r="S2663" s="150"/>
    </row>
    <row r="2664" spans="1:19" x14ac:dyDescent="0.2">
      <c r="A2664" s="2"/>
      <c r="S2664" s="150"/>
    </row>
    <row r="2665" spans="1:19" x14ac:dyDescent="0.2">
      <c r="A2665" s="2"/>
      <c r="S2665" s="150"/>
    </row>
    <row r="2666" spans="1:19" x14ac:dyDescent="0.2">
      <c r="A2666" s="2"/>
      <c r="S2666" s="150"/>
    </row>
    <row r="2667" spans="1:19" x14ac:dyDescent="0.2">
      <c r="A2667" s="2"/>
      <c r="S2667" s="150"/>
    </row>
    <row r="2668" spans="1:19" x14ac:dyDescent="0.2">
      <c r="A2668" s="2"/>
      <c r="S2668" s="150"/>
    </row>
    <row r="2669" spans="1:19" x14ac:dyDescent="0.2">
      <c r="A2669" s="2"/>
      <c r="S2669" s="150"/>
    </row>
    <row r="2670" spans="1:19" x14ac:dyDescent="0.2">
      <c r="A2670" s="2"/>
      <c r="S2670" s="150"/>
    </row>
    <row r="2671" spans="1:19" x14ac:dyDescent="0.2">
      <c r="A2671" s="2"/>
      <c r="S2671" s="150"/>
    </row>
    <row r="2672" spans="1:19" x14ac:dyDescent="0.2">
      <c r="A2672" s="2"/>
      <c r="S2672" s="150"/>
    </row>
    <row r="2673" spans="1:19" x14ac:dyDescent="0.2">
      <c r="A2673" s="2"/>
      <c r="S2673" s="150"/>
    </row>
    <row r="2674" spans="1:19" x14ac:dyDescent="0.2">
      <c r="A2674" s="2"/>
      <c r="S2674" s="150"/>
    </row>
    <row r="2675" spans="1:19" x14ac:dyDescent="0.2">
      <c r="A2675" s="2"/>
      <c r="S2675" s="150"/>
    </row>
    <row r="2676" spans="1:19" x14ac:dyDescent="0.2">
      <c r="A2676" s="2"/>
      <c r="S2676" s="150"/>
    </row>
    <row r="2677" spans="1:19" x14ac:dyDescent="0.2">
      <c r="A2677" s="2"/>
      <c r="S2677" s="150"/>
    </row>
    <row r="2678" spans="1:19" x14ac:dyDescent="0.2">
      <c r="A2678" s="2"/>
      <c r="S2678" s="150"/>
    </row>
    <row r="2679" spans="1:19" x14ac:dyDescent="0.2">
      <c r="A2679" s="2"/>
      <c r="S2679" s="150"/>
    </row>
    <row r="2680" spans="1:19" x14ac:dyDescent="0.2">
      <c r="A2680" s="2"/>
      <c r="S2680" s="150"/>
    </row>
    <row r="2681" spans="1:19" x14ac:dyDescent="0.2">
      <c r="A2681" s="2"/>
      <c r="S2681" s="150"/>
    </row>
    <row r="2682" spans="1:19" x14ac:dyDescent="0.2">
      <c r="A2682" s="2"/>
      <c r="S2682" s="150"/>
    </row>
    <row r="2683" spans="1:19" x14ac:dyDescent="0.2">
      <c r="A2683" s="2"/>
      <c r="S2683" s="150"/>
    </row>
    <row r="2684" spans="1:19" x14ac:dyDescent="0.2">
      <c r="A2684" s="2"/>
      <c r="S2684" s="150"/>
    </row>
    <row r="2685" spans="1:19" x14ac:dyDescent="0.2">
      <c r="A2685" s="2"/>
      <c r="S2685" s="150"/>
    </row>
    <row r="2686" spans="1:19" x14ac:dyDescent="0.2">
      <c r="A2686" s="2"/>
      <c r="S2686" s="150"/>
    </row>
    <row r="2687" spans="1:19" x14ac:dyDescent="0.2">
      <c r="A2687" s="2"/>
      <c r="S2687" s="150"/>
    </row>
    <row r="2688" spans="1:19" x14ac:dyDescent="0.2">
      <c r="A2688" s="2"/>
      <c r="S2688" s="150"/>
    </row>
    <row r="2689" spans="1:19" x14ac:dyDescent="0.2">
      <c r="A2689" s="2"/>
      <c r="S2689" s="150"/>
    </row>
    <row r="2690" spans="1:19" x14ac:dyDescent="0.2">
      <c r="A2690" s="2"/>
      <c r="S2690" s="150"/>
    </row>
    <row r="2691" spans="1:19" x14ac:dyDescent="0.2">
      <c r="A2691" s="2"/>
      <c r="S2691" s="150"/>
    </row>
    <row r="2692" spans="1:19" x14ac:dyDescent="0.2">
      <c r="A2692" s="2"/>
      <c r="S2692" s="150"/>
    </row>
    <row r="2693" spans="1:19" x14ac:dyDescent="0.2">
      <c r="A2693" s="2"/>
      <c r="S2693" s="150"/>
    </row>
    <row r="2694" spans="1:19" x14ac:dyDescent="0.2">
      <c r="A2694" s="2"/>
      <c r="S2694" s="150"/>
    </row>
    <row r="2695" spans="1:19" x14ac:dyDescent="0.2">
      <c r="A2695" s="2"/>
      <c r="S2695" s="150"/>
    </row>
    <row r="2696" spans="1:19" x14ac:dyDescent="0.2">
      <c r="A2696" s="2"/>
      <c r="S2696" s="150"/>
    </row>
    <row r="2697" spans="1:19" x14ac:dyDescent="0.2">
      <c r="A2697" s="2"/>
      <c r="S2697" s="150"/>
    </row>
    <row r="2698" spans="1:19" x14ac:dyDescent="0.2">
      <c r="A2698" s="2"/>
      <c r="S2698" s="150"/>
    </row>
    <row r="2699" spans="1:19" x14ac:dyDescent="0.2">
      <c r="A2699" s="2"/>
      <c r="S2699" s="150"/>
    </row>
    <row r="2700" spans="1:19" x14ac:dyDescent="0.2">
      <c r="A2700" s="2"/>
      <c r="S2700" s="150"/>
    </row>
    <row r="2701" spans="1:19" x14ac:dyDescent="0.2">
      <c r="A2701" s="2"/>
      <c r="S2701" s="150"/>
    </row>
    <row r="2702" spans="1:19" x14ac:dyDescent="0.2">
      <c r="A2702" s="2"/>
      <c r="S2702" s="150"/>
    </row>
    <row r="2703" spans="1:19" x14ac:dyDescent="0.2">
      <c r="A2703" s="2"/>
      <c r="S2703" s="150"/>
    </row>
    <row r="2704" spans="1:19" x14ac:dyDescent="0.2">
      <c r="A2704" s="2"/>
      <c r="S2704" s="150"/>
    </row>
    <row r="2705" spans="1:19" x14ac:dyDescent="0.2">
      <c r="A2705" s="2"/>
      <c r="S2705" s="150"/>
    </row>
    <row r="2706" spans="1:19" x14ac:dyDescent="0.2">
      <c r="A2706" s="2"/>
      <c r="S2706" s="150"/>
    </row>
    <row r="2707" spans="1:19" x14ac:dyDescent="0.2">
      <c r="A2707" s="2"/>
      <c r="S2707" s="150"/>
    </row>
    <row r="2708" spans="1:19" x14ac:dyDescent="0.2">
      <c r="A2708" s="2"/>
      <c r="S2708" s="150"/>
    </row>
    <row r="2709" spans="1:19" x14ac:dyDescent="0.2">
      <c r="A2709" s="2"/>
      <c r="S2709" s="150"/>
    </row>
    <row r="2710" spans="1:19" x14ac:dyDescent="0.2">
      <c r="A2710" s="2"/>
      <c r="S2710" s="150"/>
    </row>
    <row r="2711" spans="1:19" x14ac:dyDescent="0.2">
      <c r="A2711" s="2"/>
      <c r="S2711" s="150"/>
    </row>
    <row r="2712" spans="1:19" x14ac:dyDescent="0.2">
      <c r="A2712" s="2"/>
      <c r="S2712" s="150"/>
    </row>
    <row r="2713" spans="1:19" x14ac:dyDescent="0.2">
      <c r="A2713" s="2"/>
      <c r="S2713" s="150"/>
    </row>
    <row r="2714" spans="1:19" x14ac:dyDescent="0.2">
      <c r="A2714" s="2"/>
      <c r="S2714" s="150"/>
    </row>
    <row r="2715" spans="1:19" x14ac:dyDescent="0.2">
      <c r="A2715" s="2"/>
      <c r="S2715" s="150"/>
    </row>
    <row r="2716" spans="1:19" x14ac:dyDescent="0.2">
      <c r="A2716" s="2"/>
      <c r="S2716" s="150"/>
    </row>
    <row r="2717" spans="1:19" x14ac:dyDescent="0.2">
      <c r="A2717" s="2"/>
      <c r="S2717" s="150"/>
    </row>
    <row r="2718" spans="1:19" x14ac:dyDescent="0.2">
      <c r="A2718" s="2"/>
      <c r="S2718" s="150"/>
    </row>
    <row r="2719" spans="1:19" x14ac:dyDescent="0.2">
      <c r="A2719" s="2"/>
      <c r="S2719" s="150"/>
    </row>
    <row r="2720" spans="1:19" x14ac:dyDescent="0.2">
      <c r="A2720" s="2"/>
      <c r="S2720" s="150"/>
    </row>
    <row r="2721" spans="1:19" x14ac:dyDescent="0.2">
      <c r="A2721" s="2"/>
      <c r="S2721" s="150"/>
    </row>
    <row r="2722" spans="1:19" x14ac:dyDescent="0.2">
      <c r="A2722" s="2"/>
      <c r="S2722" s="150"/>
    </row>
    <row r="2723" spans="1:19" x14ac:dyDescent="0.2">
      <c r="A2723" s="2"/>
      <c r="S2723" s="150"/>
    </row>
    <row r="2724" spans="1:19" x14ac:dyDescent="0.2">
      <c r="A2724" s="2"/>
      <c r="S2724" s="150"/>
    </row>
    <row r="2725" spans="1:19" x14ac:dyDescent="0.2">
      <c r="A2725" s="2"/>
      <c r="S2725" s="150"/>
    </row>
    <row r="2726" spans="1:19" x14ac:dyDescent="0.2">
      <c r="A2726" s="2"/>
      <c r="S2726" s="150"/>
    </row>
    <row r="2727" spans="1:19" x14ac:dyDescent="0.2">
      <c r="A2727" s="2"/>
      <c r="S2727" s="150"/>
    </row>
    <row r="2728" spans="1:19" x14ac:dyDescent="0.2">
      <c r="A2728" s="2"/>
      <c r="S2728" s="150"/>
    </row>
    <row r="2729" spans="1:19" x14ac:dyDescent="0.2">
      <c r="A2729" s="2"/>
      <c r="S2729" s="150"/>
    </row>
    <row r="2730" spans="1:19" x14ac:dyDescent="0.2">
      <c r="A2730" s="2"/>
      <c r="S2730" s="150"/>
    </row>
    <row r="2731" spans="1:19" x14ac:dyDescent="0.2">
      <c r="A2731" s="2"/>
      <c r="S2731" s="150"/>
    </row>
    <row r="2732" spans="1:19" x14ac:dyDescent="0.2">
      <c r="A2732" s="2"/>
      <c r="S2732" s="150"/>
    </row>
    <row r="2733" spans="1:19" x14ac:dyDescent="0.2">
      <c r="A2733" s="2"/>
      <c r="S2733" s="150"/>
    </row>
    <row r="2734" spans="1:19" x14ac:dyDescent="0.2">
      <c r="A2734" s="2"/>
      <c r="S2734" s="150"/>
    </row>
    <row r="2735" spans="1:19" x14ac:dyDescent="0.2">
      <c r="A2735" s="2"/>
      <c r="S2735" s="150"/>
    </row>
    <row r="2736" spans="1:19" x14ac:dyDescent="0.2">
      <c r="A2736" s="2"/>
      <c r="S2736" s="150"/>
    </row>
    <row r="2737" spans="1:19" x14ac:dyDescent="0.2">
      <c r="A2737" s="2"/>
      <c r="S2737" s="150"/>
    </row>
    <row r="2738" spans="1:19" x14ac:dyDescent="0.2">
      <c r="A2738" s="2"/>
      <c r="S2738" s="150"/>
    </row>
    <row r="2739" spans="1:19" x14ac:dyDescent="0.2">
      <c r="A2739" s="2"/>
      <c r="S2739" s="150"/>
    </row>
    <row r="2740" spans="1:19" x14ac:dyDescent="0.2">
      <c r="A2740" s="2"/>
      <c r="S2740" s="150"/>
    </row>
    <row r="2741" spans="1:19" x14ac:dyDescent="0.2">
      <c r="A2741" s="2"/>
      <c r="S2741" s="150"/>
    </row>
    <row r="2742" spans="1:19" x14ac:dyDescent="0.2">
      <c r="A2742" s="2"/>
      <c r="S2742" s="150"/>
    </row>
    <row r="2743" spans="1:19" x14ac:dyDescent="0.2">
      <c r="A2743" s="2"/>
      <c r="S2743" s="150"/>
    </row>
    <row r="2744" spans="1:19" x14ac:dyDescent="0.2">
      <c r="A2744" s="2"/>
      <c r="S2744" s="150"/>
    </row>
    <row r="2745" spans="1:19" x14ac:dyDescent="0.2">
      <c r="A2745" s="2"/>
      <c r="S2745" s="150"/>
    </row>
    <row r="2746" spans="1:19" x14ac:dyDescent="0.2">
      <c r="A2746" s="2"/>
      <c r="S2746" s="150"/>
    </row>
    <row r="2747" spans="1:19" x14ac:dyDescent="0.2">
      <c r="A2747" s="2"/>
      <c r="S2747" s="150"/>
    </row>
    <row r="2748" spans="1:19" x14ac:dyDescent="0.2">
      <c r="A2748" s="2"/>
      <c r="S2748" s="150"/>
    </row>
    <row r="2749" spans="1:19" x14ac:dyDescent="0.2">
      <c r="A2749" s="2"/>
      <c r="S2749" s="150"/>
    </row>
    <row r="2750" spans="1:19" x14ac:dyDescent="0.2">
      <c r="A2750" s="2"/>
      <c r="S2750" s="150"/>
    </row>
    <row r="2751" spans="1:19" x14ac:dyDescent="0.2">
      <c r="A2751" s="2"/>
      <c r="S2751" s="150"/>
    </row>
    <row r="2752" spans="1:19" x14ac:dyDescent="0.2">
      <c r="A2752" s="2"/>
      <c r="S2752" s="150"/>
    </row>
    <row r="2753" spans="1:19" x14ac:dyDescent="0.2">
      <c r="A2753" s="2"/>
      <c r="S2753" s="150"/>
    </row>
    <row r="2754" spans="1:19" x14ac:dyDescent="0.2">
      <c r="A2754" s="2"/>
      <c r="S2754" s="150"/>
    </row>
    <row r="2755" spans="1:19" x14ac:dyDescent="0.2">
      <c r="A2755" s="2"/>
      <c r="S2755" s="150"/>
    </row>
    <row r="2756" spans="1:19" x14ac:dyDescent="0.2">
      <c r="A2756" s="2"/>
      <c r="S2756" s="150"/>
    </row>
    <row r="2757" spans="1:19" x14ac:dyDescent="0.2">
      <c r="A2757" s="2"/>
      <c r="S2757" s="150"/>
    </row>
    <row r="2758" spans="1:19" x14ac:dyDescent="0.2">
      <c r="A2758" s="2"/>
      <c r="S2758" s="150"/>
    </row>
    <row r="2759" spans="1:19" x14ac:dyDescent="0.2">
      <c r="A2759" s="2"/>
      <c r="S2759" s="150"/>
    </row>
    <row r="2760" spans="1:19" x14ac:dyDescent="0.2">
      <c r="A2760" s="2"/>
      <c r="S2760" s="150"/>
    </row>
    <row r="2761" spans="1:19" x14ac:dyDescent="0.2">
      <c r="A2761" s="2"/>
      <c r="S2761" s="150"/>
    </row>
    <row r="2762" spans="1:19" x14ac:dyDescent="0.2">
      <c r="A2762" s="2"/>
      <c r="S2762" s="150"/>
    </row>
    <row r="2763" spans="1:19" x14ac:dyDescent="0.2">
      <c r="A2763" s="2"/>
      <c r="S2763" s="150"/>
    </row>
    <row r="2764" spans="1:19" x14ac:dyDescent="0.2">
      <c r="A2764" s="2"/>
      <c r="S2764" s="150"/>
    </row>
    <row r="2765" spans="1:19" x14ac:dyDescent="0.2">
      <c r="A2765" s="2"/>
      <c r="S2765" s="150"/>
    </row>
    <row r="2766" spans="1:19" x14ac:dyDescent="0.2">
      <c r="A2766" s="2"/>
      <c r="S2766" s="150"/>
    </row>
    <row r="2767" spans="1:19" x14ac:dyDescent="0.2">
      <c r="A2767" s="2"/>
      <c r="S2767" s="150"/>
    </row>
    <row r="2768" spans="1:19" x14ac:dyDescent="0.2">
      <c r="A2768" s="2"/>
      <c r="S2768" s="150"/>
    </row>
    <row r="2769" spans="1:19" x14ac:dyDescent="0.2">
      <c r="A2769" s="2"/>
      <c r="S2769" s="150"/>
    </row>
    <row r="2770" spans="1:19" x14ac:dyDescent="0.2">
      <c r="A2770" s="2"/>
      <c r="S2770" s="150"/>
    </row>
    <row r="2771" spans="1:19" x14ac:dyDescent="0.2">
      <c r="A2771" s="2"/>
      <c r="S2771" s="150"/>
    </row>
    <row r="2772" spans="1:19" x14ac:dyDescent="0.2">
      <c r="A2772" s="2"/>
      <c r="S2772" s="150"/>
    </row>
    <row r="2773" spans="1:19" x14ac:dyDescent="0.2">
      <c r="A2773" s="2"/>
      <c r="S2773" s="150"/>
    </row>
    <row r="2774" spans="1:19" x14ac:dyDescent="0.2">
      <c r="A2774" s="2"/>
      <c r="S2774" s="150"/>
    </row>
    <row r="2775" spans="1:19" x14ac:dyDescent="0.2">
      <c r="A2775" s="2"/>
      <c r="S2775" s="150"/>
    </row>
    <row r="2776" spans="1:19" x14ac:dyDescent="0.2">
      <c r="A2776" s="2"/>
      <c r="S2776" s="150"/>
    </row>
    <row r="2777" spans="1:19" x14ac:dyDescent="0.2">
      <c r="A2777" s="2"/>
      <c r="S2777" s="150"/>
    </row>
    <row r="2778" spans="1:19" x14ac:dyDescent="0.2">
      <c r="A2778" s="2"/>
      <c r="S2778" s="150"/>
    </row>
    <row r="2779" spans="1:19" x14ac:dyDescent="0.2">
      <c r="A2779" s="2"/>
      <c r="S2779" s="150"/>
    </row>
    <row r="2780" spans="1:19" x14ac:dyDescent="0.2">
      <c r="A2780" s="2"/>
      <c r="S2780" s="150"/>
    </row>
    <row r="2781" spans="1:19" x14ac:dyDescent="0.2">
      <c r="A2781" s="2"/>
      <c r="S2781" s="150"/>
    </row>
    <row r="2782" spans="1:19" x14ac:dyDescent="0.2">
      <c r="A2782" s="2"/>
      <c r="S2782" s="150"/>
    </row>
    <row r="2783" spans="1:19" x14ac:dyDescent="0.2">
      <c r="A2783" s="2"/>
      <c r="S2783" s="150"/>
    </row>
    <row r="2784" spans="1:19" x14ac:dyDescent="0.2">
      <c r="A2784" s="2"/>
      <c r="S2784" s="150"/>
    </row>
    <row r="2785" spans="1:19" x14ac:dyDescent="0.2">
      <c r="A2785" s="2"/>
      <c r="S2785" s="150"/>
    </row>
    <row r="2786" spans="1:19" x14ac:dyDescent="0.2">
      <c r="A2786" s="2"/>
      <c r="S2786" s="150"/>
    </row>
    <row r="2787" spans="1:19" x14ac:dyDescent="0.2">
      <c r="A2787" s="2"/>
      <c r="S2787" s="150"/>
    </row>
    <row r="2788" spans="1:19" x14ac:dyDescent="0.2">
      <c r="A2788" s="2"/>
      <c r="S2788" s="150"/>
    </row>
    <row r="2789" spans="1:19" x14ac:dyDescent="0.2">
      <c r="A2789" s="2"/>
      <c r="S2789" s="150"/>
    </row>
    <row r="2790" spans="1:19" x14ac:dyDescent="0.2">
      <c r="A2790" s="2"/>
      <c r="S2790" s="150"/>
    </row>
    <row r="2791" spans="1:19" x14ac:dyDescent="0.2">
      <c r="A2791" s="2"/>
      <c r="S2791" s="150"/>
    </row>
    <row r="2792" spans="1:19" x14ac:dyDescent="0.2">
      <c r="A2792" s="2"/>
      <c r="S2792" s="150"/>
    </row>
    <row r="2793" spans="1:19" x14ac:dyDescent="0.2">
      <c r="A2793" s="2"/>
      <c r="S2793" s="150"/>
    </row>
    <row r="2794" spans="1:19" x14ac:dyDescent="0.2">
      <c r="A2794" s="2"/>
      <c r="S2794" s="150"/>
    </row>
    <row r="2795" spans="1:19" x14ac:dyDescent="0.2">
      <c r="A2795" s="2"/>
      <c r="S2795" s="150"/>
    </row>
    <row r="2796" spans="1:19" x14ac:dyDescent="0.2">
      <c r="A2796" s="2"/>
      <c r="S2796" s="150"/>
    </row>
    <row r="2797" spans="1:19" x14ac:dyDescent="0.2">
      <c r="A2797" s="2"/>
      <c r="S2797" s="150"/>
    </row>
    <row r="2798" spans="1:19" x14ac:dyDescent="0.2">
      <c r="A2798" s="2"/>
      <c r="S2798" s="150"/>
    </row>
    <row r="2799" spans="1:19" x14ac:dyDescent="0.2">
      <c r="A2799" s="2"/>
      <c r="S2799" s="150"/>
    </row>
    <row r="2800" spans="1:19" x14ac:dyDescent="0.2">
      <c r="A2800" s="2"/>
      <c r="S2800" s="150"/>
    </row>
    <row r="2801" spans="1:19" x14ac:dyDescent="0.2">
      <c r="A2801" s="2"/>
      <c r="S2801" s="150"/>
    </row>
    <row r="2802" spans="1:19" x14ac:dyDescent="0.2">
      <c r="A2802" s="2"/>
      <c r="S2802" s="150"/>
    </row>
    <row r="2803" spans="1:19" x14ac:dyDescent="0.2">
      <c r="A2803" s="2"/>
      <c r="S2803" s="150"/>
    </row>
    <row r="2804" spans="1:19" x14ac:dyDescent="0.2">
      <c r="A2804" s="2"/>
      <c r="S2804" s="150"/>
    </row>
    <row r="2805" spans="1:19" x14ac:dyDescent="0.2">
      <c r="A2805" s="2"/>
      <c r="S2805" s="150"/>
    </row>
    <row r="2806" spans="1:19" x14ac:dyDescent="0.2">
      <c r="A2806" s="2"/>
      <c r="S2806" s="150"/>
    </row>
    <row r="2807" spans="1:19" x14ac:dyDescent="0.2">
      <c r="A2807" s="2"/>
      <c r="S2807" s="150"/>
    </row>
    <row r="2808" spans="1:19" x14ac:dyDescent="0.2">
      <c r="A2808" s="2"/>
      <c r="S2808" s="150"/>
    </row>
    <row r="2809" spans="1:19" x14ac:dyDescent="0.2">
      <c r="A2809" s="2"/>
      <c r="S2809" s="150"/>
    </row>
    <row r="2810" spans="1:19" x14ac:dyDescent="0.2">
      <c r="A2810" s="2"/>
      <c r="S2810" s="150"/>
    </row>
    <row r="2811" spans="1:19" x14ac:dyDescent="0.2">
      <c r="A2811" s="2"/>
      <c r="S2811" s="150"/>
    </row>
    <row r="2812" spans="1:19" x14ac:dyDescent="0.2">
      <c r="A2812" s="2"/>
      <c r="S2812" s="150"/>
    </row>
    <row r="2813" spans="1:19" x14ac:dyDescent="0.2">
      <c r="A2813" s="2"/>
      <c r="S2813" s="150"/>
    </row>
    <row r="2814" spans="1:19" x14ac:dyDescent="0.2">
      <c r="A2814" s="2"/>
      <c r="S2814" s="150"/>
    </row>
    <row r="2815" spans="1:19" x14ac:dyDescent="0.2">
      <c r="A2815" s="2"/>
      <c r="S2815" s="150"/>
    </row>
    <row r="2816" spans="1:19" x14ac:dyDescent="0.2">
      <c r="A2816" s="2"/>
      <c r="S2816" s="150"/>
    </row>
    <row r="2817" spans="1:19" x14ac:dyDescent="0.2">
      <c r="A2817" s="2"/>
      <c r="S2817" s="150"/>
    </row>
    <row r="2818" spans="1:19" x14ac:dyDescent="0.2">
      <c r="A2818" s="2"/>
      <c r="S2818" s="150"/>
    </row>
    <row r="2819" spans="1:19" x14ac:dyDescent="0.2">
      <c r="A2819" s="2"/>
      <c r="S2819" s="150"/>
    </row>
    <row r="2820" spans="1:19" x14ac:dyDescent="0.2">
      <c r="A2820" s="2"/>
      <c r="S2820" s="150"/>
    </row>
    <row r="2821" spans="1:19" x14ac:dyDescent="0.2">
      <c r="A2821" s="2"/>
      <c r="S2821" s="150"/>
    </row>
    <row r="2822" spans="1:19" x14ac:dyDescent="0.2">
      <c r="A2822" s="2"/>
      <c r="S2822" s="150"/>
    </row>
    <row r="2823" spans="1:19" x14ac:dyDescent="0.2">
      <c r="A2823" s="2"/>
      <c r="S2823" s="150"/>
    </row>
    <row r="2824" spans="1:19" x14ac:dyDescent="0.2">
      <c r="A2824" s="2"/>
      <c r="S2824" s="150"/>
    </row>
    <row r="2825" spans="1:19" x14ac:dyDescent="0.2">
      <c r="A2825" s="2"/>
      <c r="S2825" s="150"/>
    </row>
    <row r="2826" spans="1:19" x14ac:dyDescent="0.2">
      <c r="A2826" s="2"/>
      <c r="S2826" s="150"/>
    </row>
    <row r="2827" spans="1:19" x14ac:dyDescent="0.2">
      <c r="A2827" s="2"/>
      <c r="S2827" s="150"/>
    </row>
    <row r="2828" spans="1:19" x14ac:dyDescent="0.2">
      <c r="A2828" s="2"/>
      <c r="S2828" s="150"/>
    </row>
    <row r="2829" spans="1:19" x14ac:dyDescent="0.2">
      <c r="A2829" s="2"/>
      <c r="S2829" s="150"/>
    </row>
    <row r="2830" spans="1:19" x14ac:dyDescent="0.2">
      <c r="A2830" s="2"/>
      <c r="S2830" s="150"/>
    </row>
    <row r="2831" spans="1:19" x14ac:dyDescent="0.2">
      <c r="A2831" s="2"/>
      <c r="S2831" s="150"/>
    </row>
    <row r="2832" spans="1:19" x14ac:dyDescent="0.2">
      <c r="A2832" s="2"/>
      <c r="S2832" s="150"/>
    </row>
    <row r="2833" spans="1:19" x14ac:dyDescent="0.2">
      <c r="A2833" s="2"/>
      <c r="S2833" s="150"/>
    </row>
    <row r="2834" spans="1:19" x14ac:dyDescent="0.2">
      <c r="A2834" s="2"/>
      <c r="S2834" s="150"/>
    </row>
    <row r="2835" spans="1:19" x14ac:dyDescent="0.2">
      <c r="A2835" s="2"/>
      <c r="S2835" s="150"/>
    </row>
    <row r="2836" spans="1:19" x14ac:dyDescent="0.2">
      <c r="A2836" s="2"/>
      <c r="S2836" s="150"/>
    </row>
    <row r="2837" spans="1:19" x14ac:dyDescent="0.2">
      <c r="A2837" s="2"/>
      <c r="S2837" s="150"/>
    </row>
    <row r="2838" spans="1:19" x14ac:dyDescent="0.2">
      <c r="A2838" s="2"/>
      <c r="S2838" s="150"/>
    </row>
    <row r="2839" spans="1:19" x14ac:dyDescent="0.2">
      <c r="A2839" s="2"/>
      <c r="S2839" s="150"/>
    </row>
    <row r="2840" spans="1:19" x14ac:dyDescent="0.2">
      <c r="A2840" s="2"/>
      <c r="S2840" s="150"/>
    </row>
    <row r="2841" spans="1:19" x14ac:dyDescent="0.2">
      <c r="A2841" s="2"/>
      <c r="S2841" s="150"/>
    </row>
    <row r="2842" spans="1:19" x14ac:dyDescent="0.2">
      <c r="A2842" s="2"/>
      <c r="S2842" s="150"/>
    </row>
    <row r="2843" spans="1:19" x14ac:dyDescent="0.2">
      <c r="A2843" s="2"/>
      <c r="S2843" s="150"/>
    </row>
    <row r="2844" spans="1:19" x14ac:dyDescent="0.2">
      <c r="A2844" s="2"/>
      <c r="S2844" s="150"/>
    </row>
    <row r="2845" spans="1:19" x14ac:dyDescent="0.2">
      <c r="A2845" s="2"/>
      <c r="S2845" s="150"/>
    </row>
    <row r="2846" spans="1:19" x14ac:dyDescent="0.2">
      <c r="A2846" s="2"/>
      <c r="S2846" s="150"/>
    </row>
    <row r="2847" spans="1:19" x14ac:dyDescent="0.2">
      <c r="A2847" s="2"/>
      <c r="S2847" s="150"/>
    </row>
    <row r="2848" spans="1:19" x14ac:dyDescent="0.2">
      <c r="A2848" s="2"/>
      <c r="S2848" s="150"/>
    </row>
    <row r="2849" spans="1:19" x14ac:dyDescent="0.2">
      <c r="A2849" s="2"/>
      <c r="S2849" s="150"/>
    </row>
    <row r="2850" spans="1:19" x14ac:dyDescent="0.2">
      <c r="A2850" s="2"/>
      <c r="S2850" s="150"/>
    </row>
    <row r="2851" spans="1:19" x14ac:dyDescent="0.2">
      <c r="A2851" s="2"/>
      <c r="S2851" s="150"/>
    </row>
    <row r="2852" spans="1:19" x14ac:dyDescent="0.2">
      <c r="A2852" s="2"/>
      <c r="S2852" s="150"/>
    </row>
    <row r="2853" spans="1:19" x14ac:dyDescent="0.2">
      <c r="A2853" s="2"/>
      <c r="S2853" s="150"/>
    </row>
    <row r="2854" spans="1:19" x14ac:dyDescent="0.2">
      <c r="A2854" s="2"/>
      <c r="S2854" s="150"/>
    </row>
    <row r="2855" spans="1:19" x14ac:dyDescent="0.2">
      <c r="A2855" s="2"/>
      <c r="S2855" s="150"/>
    </row>
    <row r="2856" spans="1:19" x14ac:dyDescent="0.2">
      <c r="A2856" s="2"/>
      <c r="S2856" s="150"/>
    </row>
    <row r="2857" spans="1:19" x14ac:dyDescent="0.2">
      <c r="A2857" s="2"/>
      <c r="S2857" s="150"/>
    </row>
    <row r="2858" spans="1:19" x14ac:dyDescent="0.2">
      <c r="A2858" s="2"/>
      <c r="S2858" s="150"/>
    </row>
    <row r="2859" spans="1:19" x14ac:dyDescent="0.2">
      <c r="A2859" s="2"/>
      <c r="S2859" s="150"/>
    </row>
    <row r="2860" spans="1:19" x14ac:dyDescent="0.2">
      <c r="A2860" s="2"/>
      <c r="S2860" s="150"/>
    </row>
    <row r="2861" spans="1:19" x14ac:dyDescent="0.2">
      <c r="A2861" s="2"/>
      <c r="S2861" s="150"/>
    </row>
    <row r="2862" spans="1:19" x14ac:dyDescent="0.2">
      <c r="A2862" s="2"/>
      <c r="S2862" s="150"/>
    </row>
    <row r="2863" spans="1:19" x14ac:dyDescent="0.2">
      <c r="A2863" s="2"/>
      <c r="S2863" s="150"/>
    </row>
    <row r="2864" spans="1:19" x14ac:dyDescent="0.2">
      <c r="A2864" s="2"/>
      <c r="S2864" s="150"/>
    </row>
    <row r="2865" spans="1:19" x14ac:dyDescent="0.2">
      <c r="A2865" s="2"/>
      <c r="S2865" s="150"/>
    </row>
    <row r="2866" spans="1:19" x14ac:dyDescent="0.2">
      <c r="A2866" s="2"/>
      <c r="S2866" s="150"/>
    </row>
    <row r="2867" spans="1:19" x14ac:dyDescent="0.2">
      <c r="A2867" s="2"/>
      <c r="S2867" s="150"/>
    </row>
    <row r="2868" spans="1:19" x14ac:dyDescent="0.2">
      <c r="A2868" s="2"/>
      <c r="S2868" s="150"/>
    </row>
    <row r="2869" spans="1:19" x14ac:dyDescent="0.2">
      <c r="A2869" s="2"/>
      <c r="S2869" s="150"/>
    </row>
    <row r="2870" spans="1:19" x14ac:dyDescent="0.2">
      <c r="A2870" s="2"/>
      <c r="S2870" s="150"/>
    </row>
    <row r="2871" spans="1:19" x14ac:dyDescent="0.2">
      <c r="A2871" s="2"/>
      <c r="S2871" s="150"/>
    </row>
    <row r="2872" spans="1:19" x14ac:dyDescent="0.2">
      <c r="A2872" s="2"/>
      <c r="S2872" s="150"/>
    </row>
    <row r="2873" spans="1:19" x14ac:dyDescent="0.2">
      <c r="A2873" s="2"/>
      <c r="S2873" s="150"/>
    </row>
    <row r="2874" spans="1:19" x14ac:dyDescent="0.2">
      <c r="A2874" s="2"/>
      <c r="S2874" s="150"/>
    </row>
    <row r="2875" spans="1:19" x14ac:dyDescent="0.2">
      <c r="A2875" s="2"/>
      <c r="S2875" s="150"/>
    </row>
    <row r="2876" spans="1:19" x14ac:dyDescent="0.2">
      <c r="A2876" s="2"/>
      <c r="S2876" s="150"/>
    </row>
    <row r="2877" spans="1:19" x14ac:dyDescent="0.2">
      <c r="A2877" s="2"/>
      <c r="S2877" s="150"/>
    </row>
    <row r="2878" spans="1:19" x14ac:dyDescent="0.2">
      <c r="A2878" s="2"/>
      <c r="S2878" s="150"/>
    </row>
    <row r="2879" spans="1:19" x14ac:dyDescent="0.2">
      <c r="A2879" s="2"/>
      <c r="S2879" s="150"/>
    </row>
    <row r="2880" spans="1:19" x14ac:dyDescent="0.2">
      <c r="A2880" s="2"/>
      <c r="S2880" s="150"/>
    </row>
    <row r="2881" spans="1:19" x14ac:dyDescent="0.2">
      <c r="A2881" s="2"/>
      <c r="S2881" s="150"/>
    </row>
    <row r="2882" spans="1:19" x14ac:dyDescent="0.2">
      <c r="A2882" s="2"/>
      <c r="S2882" s="150"/>
    </row>
    <row r="2883" spans="1:19" x14ac:dyDescent="0.2">
      <c r="A2883" s="2"/>
      <c r="S2883" s="150"/>
    </row>
    <row r="2884" spans="1:19" x14ac:dyDescent="0.2">
      <c r="A2884" s="2"/>
      <c r="S2884" s="150"/>
    </row>
    <row r="2885" spans="1:19" x14ac:dyDescent="0.2">
      <c r="A2885" s="2"/>
      <c r="S2885" s="150"/>
    </row>
    <row r="2886" spans="1:19" x14ac:dyDescent="0.2">
      <c r="A2886" s="2"/>
      <c r="S2886" s="150"/>
    </row>
    <row r="2887" spans="1:19" x14ac:dyDescent="0.2">
      <c r="A2887" s="2"/>
      <c r="S2887" s="150"/>
    </row>
    <row r="2888" spans="1:19" x14ac:dyDescent="0.2">
      <c r="A2888" s="2"/>
      <c r="S2888" s="150"/>
    </row>
    <row r="2889" spans="1:19" x14ac:dyDescent="0.2">
      <c r="A2889" s="2"/>
      <c r="S2889" s="150"/>
    </row>
    <row r="2890" spans="1:19" x14ac:dyDescent="0.2">
      <c r="A2890" s="2"/>
      <c r="S2890" s="150"/>
    </row>
  </sheetData>
  <autoFilter ref="A1:S260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 enableFormatConditionsCalculation="0"/>
  <dimension ref="A1:G5772"/>
  <sheetViews>
    <sheetView tabSelected="1" zoomScale="90" zoomScaleNormal="90" zoomScalePageLayoutView="90" workbookViewId="0">
      <selection activeCell="A9" sqref="A9"/>
    </sheetView>
  </sheetViews>
  <sheetFormatPr baseColWidth="10" defaultColWidth="11.1640625" defaultRowHeight="16" x14ac:dyDescent="0.2"/>
  <cols>
    <col min="1" max="1" width="40.6640625" style="150" bestFit="1" customWidth="1"/>
    <col min="2" max="2" width="15.1640625" style="150" bestFit="1" customWidth="1"/>
    <col min="3" max="3" width="12.1640625" style="150" bestFit="1" customWidth="1"/>
    <col min="4" max="4" width="13.6640625" style="150" bestFit="1" customWidth="1"/>
    <col min="5" max="5" width="65" style="156" bestFit="1" customWidth="1"/>
    <col min="6" max="6" width="65.5" style="156" customWidth="1"/>
    <col min="7" max="7" width="131.5" style="156" customWidth="1"/>
    <col min="8" max="16384" width="11.1640625" style="150"/>
  </cols>
  <sheetData>
    <row r="1" spans="1:7" s="234" customFormat="1" x14ac:dyDescent="0.2">
      <c r="A1" s="233" t="s">
        <v>11</v>
      </c>
      <c r="B1" s="233" t="s">
        <v>18</v>
      </c>
      <c r="C1" s="233" t="s">
        <v>19</v>
      </c>
      <c r="D1" s="233" t="s">
        <v>20</v>
      </c>
      <c r="E1" s="155" t="s">
        <v>21</v>
      </c>
      <c r="F1" s="155" t="s">
        <v>22</v>
      </c>
      <c r="G1" s="155" t="s">
        <v>23</v>
      </c>
    </row>
    <row r="2" spans="1:7" ht="32" customHeight="1" x14ac:dyDescent="0.2">
      <c r="A2" s="151" t="s">
        <v>16826</v>
      </c>
      <c r="B2" s="151">
        <v>1</v>
      </c>
      <c r="C2" s="151" t="s">
        <v>284</v>
      </c>
      <c r="D2" s="151" t="s">
        <v>370</v>
      </c>
      <c r="E2" s="154" t="s">
        <v>14188</v>
      </c>
      <c r="F2" s="154" t="s">
        <v>17240</v>
      </c>
      <c r="G2" s="154" t="s">
        <v>14189</v>
      </c>
    </row>
    <row r="3" spans="1:7" ht="32" customHeight="1" x14ac:dyDescent="0.2">
      <c r="A3" s="151" t="s">
        <v>16826</v>
      </c>
      <c r="B3" s="151">
        <v>2</v>
      </c>
      <c r="C3" s="151" t="s">
        <v>284</v>
      </c>
      <c r="D3" s="151" t="s">
        <v>370</v>
      </c>
      <c r="E3" s="154" t="s">
        <v>14190</v>
      </c>
      <c r="F3" s="154" t="s">
        <v>17241</v>
      </c>
      <c r="G3" s="154" t="s">
        <v>17304</v>
      </c>
    </row>
    <row r="4" spans="1:7" ht="32" customHeight="1" x14ac:dyDescent="0.2">
      <c r="A4" s="151" t="s">
        <v>16826</v>
      </c>
      <c r="B4" s="151">
        <v>3</v>
      </c>
      <c r="C4" s="151" t="s">
        <v>284</v>
      </c>
      <c r="D4" s="151" t="s">
        <v>370</v>
      </c>
      <c r="E4" s="154" t="s">
        <v>21092</v>
      </c>
      <c r="F4" s="154" t="s">
        <v>17242</v>
      </c>
      <c r="G4" s="154" t="s">
        <v>14193</v>
      </c>
    </row>
    <row r="5" spans="1:7" ht="32" customHeight="1" x14ac:dyDescent="0.2">
      <c r="A5" s="151" t="s">
        <v>16826</v>
      </c>
      <c r="B5" s="151">
        <v>4</v>
      </c>
      <c r="C5" s="151" t="s">
        <v>284</v>
      </c>
      <c r="D5" s="151" t="s">
        <v>370</v>
      </c>
      <c r="E5" s="154" t="s">
        <v>14194</v>
      </c>
      <c r="F5" s="154" t="s">
        <v>17243</v>
      </c>
      <c r="G5" s="154" t="s">
        <v>14195</v>
      </c>
    </row>
    <row r="6" spans="1:7" ht="32" customHeight="1" x14ac:dyDescent="0.2">
      <c r="A6" s="151" t="s">
        <v>16826</v>
      </c>
      <c r="B6" s="151">
        <v>5</v>
      </c>
      <c r="C6" s="151" t="s">
        <v>284</v>
      </c>
      <c r="D6" s="151" t="s">
        <v>370</v>
      </c>
      <c r="E6" s="154" t="s">
        <v>14196</v>
      </c>
      <c r="F6" s="154" t="s">
        <v>17244</v>
      </c>
      <c r="G6" s="154" t="s">
        <v>14197</v>
      </c>
    </row>
    <row r="7" spans="1:7" ht="32" customHeight="1" x14ac:dyDescent="0.2">
      <c r="A7" s="151" t="s">
        <v>16826</v>
      </c>
      <c r="B7" s="151">
        <v>6</v>
      </c>
      <c r="C7" s="151" t="s">
        <v>284</v>
      </c>
      <c r="D7" s="151" t="s">
        <v>370</v>
      </c>
      <c r="E7" s="154" t="s">
        <v>14198</v>
      </c>
      <c r="F7" s="154" t="s">
        <v>17245</v>
      </c>
      <c r="G7" s="154" t="s">
        <v>14199</v>
      </c>
    </row>
    <row r="8" spans="1:7" ht="32" customHeight="1" x14ac:dyDescent="0.2">
      <c r="A8" s="151" t="s">
        <v>16826</v>
      </c>
      <c r="B8" s="151">
        <v>7</v>
      </c>
      <c r="C8" s="151" t="s">
        <v>284</v>
      </c>
      <c r="D8" s="151" t="s">
        <v>370</v>
      </c>
      <c r="E8" s="154" t="s">
        <v>14200</v>
      </c>
      <c r="F8" s="154" t="s">
        <v>17246</v>
      </c>
      <c r="G8" s="154" t="s">
        <v>14201</v>
      </c>
    </row>
    <row r="9" spans="1:7" ht="32" customHeight="1" x14ac:dyDescent="0.2">
      <c r="A9" s="151" t="s">
        <v>16827</v>
      </c>
      <c r="B9" s="151">
        <v>1</v>
      </c>
      <c r="C9" s="151" t="s">
        <v>283</v>
      </c>
      <c r="D9" s="151" t="s">
        <v>311</v>
      </c>
      <c r="E9" s="154" t="s">
        <v>19082</v>
      </c>
      <c r="F9" s="154" t="s">
        <v>18792</v>
      </c>
      <c r="G9" s="154" t="s">
        <v>14204</v>
      </c>
    </row>
    <row r="10" spans="1:7" ht="32" customHeight="1" x14ac:dyDescent="0.2">
      <c r="A10" s="151" t="s">
        <v>16827</v>
      </c>
      <c r="B10" s="151">
        <v>2</v>
      </c>
      <c r="C10" s="151" t="s">
        <v>283</v>
      </c>
      <c r="D10" s="151" t="s">
        <v>311</v>
      </c>
      <c r="E10" s="154" t="s">
        <v>18868</v>
      </c>
      <c r="F10" s="154" t="s">
        <v>18869</v>
      </c>
      <c r="G10" s="154" t="s">
        <v>14207</v>
      </c>
    </row>
    <row r="11" spans="1:7" ht="32" customHeight="1" x14ac:dyDescent="0.2">
      <c r="A11" s="151" t="s">
        <v>16828</v>
      </c>
      <c r="B11" s="151">
        <v>1</v>
      </c>
      <c r="C11" s="151" t="s">
        <v>283</v>
      </c>
      <c r="D11" s="151" t="s">
        <v>311</v>
      </c>
      <c r="E11" s="154" t="s">
        <v>19083</v>
      </c>
      <c r="F11" s="154" t="s">
        <v>18792</v>
      </c>
      <c r="G11" s="154" t="s">
        <v>14204</v>
      </c>
    </row>
    <row r="12" spans="1:7" ht="32" customHeight="1" x14ac:dyDescent="0.2">
      <c r="A12" s="151" t="s">
        <v>16828</v>
      </c>
      <c r="B12" s="151">
        <v>2</v>
      </c>
      <c r="C12" s="151" t="s">
        <v>283</v>
      </c>
      <c r="D12" s="151" t="s">
        <v>311</v>
      </c>
      <c r="E12" s="154" t="s">
        <v>18868</v>
      </c>
      <c r="F12" s="154" t="s">
        <v>18869</v>
      </c>
      <c r="G12" s="154" t="s">
        <v>14209</v>
      </c>
    </row>
    <row r="13" spans="1:7" ht="32" x14ac:dyDescent="0.2">
      <c r="A13" s="151" t="s">
        <v>16829</v>
      </c>
      <c r="B13" s="151">
        <v>1</v>
      </c>
      <c r="C13" s="151" t="s">
        <v>283</v>
      </c>
      <c r="D13" s="151" t="s">
        <v>311</v>
      </c>
      <c r="E13" s="154" t="s">
        <v>18870</v>
      </c>
      <c r="F13" s="154" t="s">
        <v>18871</v>
      </c>
      <c r="G13" s="154" t="s">
        <v>14204</v>
      </c>
    </row>
    <row r="14" spans="1:7" ht="32" x14ac:dyDescent="0.2">
      <c r="A14" s="151" t="s">
        <v>16829</v>
      </c>
      <c r="B14" s="151">
        <v>2</v>
      </c>
      <c r="C14" s="151" t="s">
        <v>283</v>
      </c>
      <c r="D14" s="151" t="s">
        <v>311</v>
      </c>
      <c r="E14" s="154" t="s">
        <v>18868</v>
      </c>
      <c r="F14" s="154" t="s">
        <v>18793</v>
      </c>
      <c r="G14" s="154" t="s">
        <v>14214</v>
      </c>
    </row>
    <row r="15" spans="1:7" ht="32" x14ac:dyDescent="0.2">
      <c r="A15" s="151" t="s">
        <v>16830</v>
      </c>
      <c r="B15" s="151">
        <v>1</v>
      </c>
      <c r="C15" s="151" t="s">
        <v>283</v>
      </c>
      <c r="D15" s="151" t="s">
        <v>311</v>
      </c>
      <c r="E15" s="154" t="s">
        <v>18872</v>
      </c>
      <c r="F15" s="154" t="s">
        <v>18794</v>
      </c>
      <c r="G15" s="154" t="s">
        <v>14204</v>
      </c>
    </row>
    <row r="16" spans="1:7" ht="32" x14ac:dyDescent="0.2">
      <c r="A16" s="151" t="s">
        <v>16830</v>
      </c>
      <c r="B16" s="151">
        <v>2</v>
      </c>
      <c r="C16" s="151" t="s">
        <v>283</v>
      </c>
      <c r="D16" s="151" t="s">
        <v>311</v>
      </c>
      <c r="E16" s="154" t="s">
        <v>18868</v>
      </c>
      <c r="F16" s="154" t="s">
        <v>18793</v>
      </c>
      <c r="G16" s="154" t="s">
        <v>14215</v>
      </c>
    </row>
    <row r="17" spans="1:7" ht="32" x14ac:dyDescent="0.2">
      <c r="A17" s="151" t="s">
        <v>16831</v>
      </c>
      <c r="B17" s="151">
        <v>1</v>
      </c>
      <c r="C17" s="151" t="s">
        <v>283</v>
      </c>
      <c r="D17" s="151" t="s">
        <v>311</v>
      </c>
      <c r="E17" s="154" t="s">
        <v>18873</v>
      </c>
      <c r="F17" s="154" t="s">
        <v>18874</v>
      </c>
      <c r="G17" s="154" t="s">
        <v>14218</v>
      </c>
    </row>
    <row r="18" spans="1:7" ht="48" x14ac:dyDescent="0.2">
      <c r="A18" s="151" t="s">
        <v>16831</v>
      </c>
      <c r="B18" s="151">
        <v>2</v>
      </c>
      <c r="C18" s="151" t="s">
        <v>283</v>
      </c>
      <c r="D18" s="151" t="s">
        <v>311</v>
      </c>
      <c r="E18" s="154" t="s">
        <v>19021</v>
      </c>
      <c r="F18" s="154" t="s">
        <v>19022</v>
      </c>
      <c r="G18" s="154" t="s">
        <v>14221</v>
      </c>
    </row>
    <row r="19" spans="1:7" ht="32" x14ac:dyDescent="0.2">
      <c r="A19" s="151" t="s">
        <v>16832</v>
      </c>
      <c r="B19" s="151">
        <v>1</v>
      </c>
      <c r="C19" s="151" t="s">
        <v>283</v>
      </c>
      <c r="D19" s="151" t="s">
        <v>311</v>
      </c>
      <c r="E19" s="154" t="s">
        <v>18875</v>
      </c>
      <c r="F19" s="154" t="s">
        <v>18795</v>
      </c>
      <c r="G19" s="154" t="s">
        <v>14224</v>
      </c>
    </row>
    <row r="20" spans="1:7" ht="48" x14ac:dyDescent="0.2">
      <c r="A20" s="151" t="s">
        <v>16832</v>
      </c>
      <c r="B20" s="151">
        <v>2</v>
      </c>
      <c r="C20" s="151" t="s">
        <v>283</v>
      </c>
      <c r="D20" s="151" t="s">
        <v>311</v>
      </c>
      <c r="E20" s="154" t="s">
        <v>19023</v>
      </c>
      <c r="F20" s="154" t="s">
        <v>19024</v>
      </c>
      <c r="G20" s="154" t="s">
        <v>14227</v>
      </c>
    </row>
    <row r="21" spans="1:7" ht="32" x14ac:dyDescent="0.2">
      <c r="A21" s="151" t="s">
        <v>16833</v>
      </c>
      <c r="B21" s="151">
        <v>1</v>
      </c>
      <c r="C21" s="151" t="s">
        <v>283</v>
      </c>
      <c r="D21" s="151" t="s">
        <v>311</v>
      </c>
      <c r="E21" s="154" t="s">
        <v>18876</v>
      </c>
      <c r="F21" s="154" t="s">
        <v>18877</v>
      </c>
      <c r="G21" s="154" t="s">
        <v>14230</v>
      </c>
    </row>
    <row r="22" spans="1:7" ht="48" x14ac:dyDescent="0.2">
      <c r="A22" s="151" t="s">
        <v>16833</v>
      </c>
      <c r="B22" s="151">
        <v>2</v>
      </c>
      <c r="C22" s="151" t="s">
        <v>283</v>
      </c>
      <c r="D22" s="151" t="s">
        <v>311</v>
      </c>
      <c r="E22" s="154" t="s">
        <v>19025</v>
      </c>
      <c r="F22" s="154" t="s">
        <v>19026</v>
      </c>
      <c r="G22" s="154" t="s">
        <v>14233</v>
      </c>
    </row>
    <row r="23" spans="1:7" ht="64" x14ac:dyDescent="0.2">
      <c r="A23" s="151" t="s">
        <v>16834</v>
      </c>
      <c r="B23" s="151">
        <v>1</v>
      </c>
      <c r="C23" s="151" t="s">
        <v>283</v>
      </c>
      <c r="D23" s="151" t="s">
        <v>311</v>
      </c>
      <c r="E23" s="154" t="s">
        <v>19084</v>
      </c>
      <c r="F23" s="154" t="s">
        <v>19027</v>
      </c>
      <c r="G23" s="154" t="s">
        <v>14236</v>
      </c>
    </row>
    <row r="24" spans="1:7" ht="64" x14ac:dyDescent="0.2">
      <c r="A24" s="151" t="s">
        <v>16835</v>
      </c>
      <c r="B24" s="151">
        <v>1</v>
      </c>
      <c r="C24" s="151" t="s">
        <v>283</v>
      </c>
      <c r="D24" s="151" t="s">
        <v>311</v>
      </c>
      <c r="E24" s="154" t="s">
        <v>19085</v>
      </c>
      <c r="F24" s="154" t="s">
        <v>18878</v>
      </c>
      <c r="G24" s="154" t="s">
        <v>14239</v>
      </c>
    </row>
    <row r="25" spans="1:7" ht="32" x14ac:dyDescent="0.2">
      <c r="A25" s="151" t="s">
        <v>16836</v>
      </c>
      <c r="B25" s="151">
        <v>1</v>
      </c>
      <c r="C25" s="151" t="s">
        <v>283</v>
      </c>
      <c r="D25" s="151" t="s">
        <v>311</v>
      </c>
      <c r="E25" s="154" t="s">
        <v>18873</v>
      </c>
      <c r="F25" s="154" t="s">
        <v>18874</v>
      </c>
      <c r="G25" s="154" t="s">
        <v>14240</v>
      </c>
    </row>
    <row r="26" spans="1:7" x14ac:dyDescent="0.2">
      <c r="A26" s="151" t="s">
        <v>16836</v>
      </c>
      <c r="B26" s="151">
        <v>2</v>
      </c>
      <c r="C26" s="151" t="s">
        <v>284</v>
      </c>
      <c r="D26" s="151" t="s">
        <v>370</v>
      </c>
      <c r="E26" s="154" t="s">
        <v>14241</v>
      </c>
      <c r="F26" s="154" t="s">
        <v>17247</v>
      </c>
      <c r="G26" s="154" t="s">
        <v>16773</v>
      </c>
    </row>
    <row r="27" spans="1:7" ht="32" x14ac:dyDescent="0.2">
      <c r="A27" s="151" t="s">
        <v>16837</v>
      </c>
      <c r="B27" s="151">
        <v>1</v>
      </c>
      <c r="C27" s="151" t="s">
        <v>283</v>
      </c>
      <c r="D27" s="151" t="s">
        <v>311</v>
      </c>
      <c r="E27" s="154" t="s">
        <v>18873</v>
      </c>
      <c r="F27" s="154" t="s">
        <v>18874</v>
      </c>
      <c r="G27" s="154" t="s">
        <v>14240</v>
      </c>
    </row>
    <row r="28" spans="1:7" ht="32" x14ac:dyDescent="0.2">
      <c r="A28" s="151" t="s">
        <v>16837</v>
      </c>
      <c r="B28" s="151">
        <v>2</v>
      </c>
      <c r="C28" s="151" t="s">
        <v>284</v>
      </c>
      <c r="D28" s="151" t="s">
        <v>370</v>
      </c>
      <c r="E28" s="154" t="s">
        <v>14242</v>
      </c>
      <c r="F28" s="154" t="s">
        <v>17248</v>
      </c>
      <c r="G28" s="154" t="s">
        <v>16774</v>
      </c>
    </row>
    <row r="29" spans="1:7" ht="32" x14ac:dyDescent="0.2">
      <c r="A29" s="151" t="s">
        <v>16838</v>
      </c>
      <c r="B29" s="151">
        <v>1</v>
      </c>
      <c r="C29" s="151" t="s">
        <v>283</v>
      </c>
      <c r="D29" s="151" t="s">
        <v>311</v>
      </c>
      <c r="E29" s="154" t="s">
        <v>18873</v>
      </c>
      <c r="F29" s="154" t="s">
        <v>18874</v>
      </c>
      <c r="G29" s="154" t="s">
        <v>14240</v>
      </c>
    </row>
    <row r="30" spans="1:7" x14ac:dyDescent="0.2">
      <c r="A30" s="151" t="s">
        <v>16838</v>
      </c>
      <c r="B30" s="151">
        <v>2</v>
      </c>
      <c r="C30" s="151" t="s">
        <v>284</v>
      </c>
      <c r="D30" s="151" t="s">
        <v>370</v>
      </c>
      <c r="E30" s="154" t="s">
        <v>14243</v>
      </c>
      <c r="F30" s="154" t="s">
        <v>17249</v>
      </c>
      <c r="G30" s="154" t="s">
        <v>16774</v>
      </c>
    </row>
    <row r="31" spans="1:7" ht="48" x14ac:dyDescent="0.2">
      <c r="A31" s="151" t="s">
        <v>16839</v>
      </c>
      <c r="B31" s="151">
        <v>1</v>
      </c>
      <c r="C31" s="151" t="s">
        <v>283</v>
      </c>
      <c r="D31" s="151" t="s">
        <v>311</v>
      </c>
      <c r="E31" s="154" t="s">
        <v>18879</v>
      </c>
      <c r="F31" s="154" t="s">
        <v>18880</v>
      </c>
      <c r="G31" s="154" t="s">
        <v>14246</v>
      </c>
    </row>
    <row r="32" spans="1:7" ht="32" x14ac:dyDescent="0.2">
      <c r="A32" s="151" t="s">
        <v>16839</v>
      </c>
      <c r="B32" s="151">
        <v>2</v>
      </c>
      <c r="C32" s="151" t="s">
        <v>284</v>
      </c>
      <c r="D32" s="151" t="s">
        <v>370</v>
      </c>
      <c r="E32" s="154" t="s">
        <v>14247</v>
      </c>
      <c r="F32" s="154" t="s">
        <v>17250</v>
      </c>
      <c r="G32" s="154" t="s">
        <v>14248</v>
      </c>
    </row>
    <row r="33" spans="1:7" ht="64" x14ac:dyDescent="0.2">
      <c r="A33" s="151" t="s">
        <v>16840</v>
      </c>
      <c r="B33" s="151">
        <v>1</v>
      </c>
      <c r="C33" s="151" t="s">
        <v>283</v>
      </c>
      <c r="D33" s="151" t="s">
        <v>311</v>
      </c>
      <c r="E33" s="154" t="s">
        <v>18881</v>
      </c>
      <c r="F33" s="154" t="s">
        <v>18796</v>
      </c>
      <c r="G33" s="154" t="s">
        <v>14246</v>
      </c>
    </row>
    <row r="34" spans="1:7" ht="32" x14ac:dyDescent="0.2">
      <c r="A34" s="151" t="s">
        <v>16840</v>
      </c>
      <c r="B34" s="151">
        <v>2</v>
      </c>
      <c r="C34" s="151" t="s">
        <v>284</v>
      </c>
      <c r="D34" s="151" t="s">
        <v>370</v>
      </c>
      <c r="E34" s="154" t="s">
        <v>14250</v>
      </c>
      <c r="F34" s="154" t="s">
        <v>17251</v>
      </c>
      <c r="G34" s="154" t="s">
        <v>16776</v>
      </c>
    </row>
    <row r="35" spans="1:7" ht="64" x14ac:dyDescent="0.2">
      <c r="A35" s="151" t="s">
        <v>16841</v>
      </c>
      <c r="B35" s="151">
        <v>1</v>
      </c>
      <c r="C35" s="151" t="s">
        <v>283</v>
      </c>
      <c r="D35" s="151" t="s">
        <v>311</v>
      </c>
      <c r="E35" s="154" t="s">
        <v>18881</v>
      </c>
      <c r="F35" s="154" t="s">
        <v>18796</v>
      </c>
      <c r="G35" s="154" t="s">
        <v>14251</v>
      </c>
    </row>
    <row r="36" spans="1:7" ht="32" x14ac:dyDescent="0.2">
      <c r="A36" s="151" t="s">
        <v>16841</v>
      </c>
      <c r="B36" s="151">
        <v>2</v>
      </c>
      <c r="C36" s="151" t="s">
        <v>284</v>
      </c>
      <c r="D36" s="151" t="s">
        <v>370</v>
      </c>
      <c r="E36" s="154" t="s">
        <v>14250</v>
      </c>
      <c r="F36" s="154" t="s">
        <v>17252</v>
      </c>
      <c r="G36" s="154" t="s">
        <v>16776</v>
      </c>
    </row>
    <row r="37" spans="1:7" ht="32" x14ac:dyDescent="0.2">
      <c r="A37" s="151" t="s">
        <v>16842</v>
      </c>
      <c r="B37" s="151">
        <v>1</v>
      </c>
      <c r="C37" s="151" t="s">
        <v>283</v>
      </c>
      <c r="D37" s="151" t="s">
        <v>21236</v>
      </c>
      <c r="E37" s="154" t="s">
        <v>14252</v>
      </c>
      <c r="F37" s="154" t="s">
        <v>14253</v>
      </c>
      <c r="G37" s="154" t="s">
        <v>14254</v>
      </c>
    </row>
    <row r="38" spans="1:7" ht="32" x14ac:dyDescent="0.2">
      <c r="A38" s="151" t="s">
        <v>16843</v>
      </c>
      <c r="B38" s="151">
        <v>1</v>
      </c>
      <c r="C38" s="151" t="s">
        <v>283</v>
      </c>
      <c r="D38" s="151" t="s">
        <v>311</v>
      </c>
      <c r="E38" s="154" t="s">
        <v>18882</v>
      </c>
      <c r="F38" s="154" t="s">
        <v>18797</v>
      </c>
      <c r="G38" s="154" t="s">
        <v>14257</v>
      </c>
    </row>
    <row r="39" spans="1:7" ht="32" x14ac:dyDescent="0.2">
      <c r="A39" s="151" t="s">
        <v>16843</v>
      </c>
      <c r="B39" s="151">
        <v>2</v>
      </c>
      <c r="C39" s="151" t="s">
        <v>283</v>
      </c>
      <c r="D39" s="151" t="s">
        <v>311</v>
      </c>
      <c r="E39" s="154" t="s">
        <v>18883</v>
      </c>
      <c r="F39" s="154" t="s">
        <v>18884</v>
      </c>
      <c r="G39" s="154" t="s">
        <v>14260</v>
      </c>
    </row>
    <row r="40" spans="1:7" ht="32" x14ac:dyDescent="0.2">
      <c r="A40" s="151" t="s">
        <v>16844</v>
      </c>
      <c r="B40" s="151">
        <v>1</v>
      </c>
      <c r="C40" s="151" t="s">
        <v>283</v>
      </c>
      <c r="D40" s="151" t="s">
        <v>311</v>
      </c>
      <c r="E40" s="154" t="s">
        <v>18885</v>
      </c>
      <c r="F40" s="154" t="s">
        <v>18886</v>
      </c>
      <c r="G40" s="154" t="s">
        <v>14263</v>
      </c>
    </row>
    <row r="41" spans="1:7" ht="32" x14ac:dyDescent="0.2">
      <c r="A41" s="151" t="s">
        <v>16844</v>
      </c>
      <c r="B41" s="151">
        <v>2</v>
      </c>
      <c r="C41" s="151" t="s">
        <v>283</v>
      </c>
      <c r="D41" s="151" t="s">
        <v>311</v>
      </c>
      <c r="E41" s="154" t="s">
        <v>18887</v>
      </c>
      <c r="F41" s="154" t="s">
        <v>18798</v>
      </c>
      <c r="G41" s="154" t="s">
        <v>14266</v>
      </c>
    </row>
    <row r="42" spans="1:7" ht="32" x14ac:dyDescent="0.2">
      <c r="A42" s="151" t="s">
        <v>16844</v>
      </c>
      <c r="B42" s="151">
        <v>3</v>
      </c>
      <c r="C42" s="151" t="s">
        <v>283</v>
      </c>
      <c r="D42" s="151" t="s">
        <v>311</v>
      </c>
      <c r="E42" s="154" t="s">
        <v>18888</v>
      </c>
      <c r="F42" s="154" t="s">
        <v>18889</v>
      </c>
      <c r="G42" s="154" t="s">
        <v>14269</v>
      </c>
    </row>
    <row r="43" spans="1:7" ht="64" x14ac:dyDescent="0.2">
      <c r="A43" s="151" t="s">
        <v>16845</v>
      </c>
      <c r="B43" s="151">
        <v>1</v>
      </c>
      <c r="C43" s="151" t="s">
        <v>283</v>
      </c>
      <c r="D43" s="151" t="s">
        <v>311</v>
      </c>
      <c r="E43" s="154" t="s">
        <v>19086</v>
      </c>
      <c r="F43" s="154" t="s">
        <v>19087</v>
      </c>
      <c r="G43" s="154" t="s">
        <v>14272</v>
      </c>
    </row>
    <row r="44" spans="1:7" ht="80" x14ac:dyDescent="0.2">
      <c r="A44" s="151" t="s">
        <v>16845</v>
      </c>
      <c r="B44" s="151">
        <v>2</v>
      </c>
      <c r="C44" s="151" t="s">
        <v>281</v>
      </c>
      <c r="D44" s="151" t="s">
        <v>21236</v>
      </c>
      <c r="E44" s="154" t="s">
        <v>14273</v>
      </c>
      <c r="F44" s="154" t="s">
        <v>14274</v>
      </c>
      <c r="G44" s="154" t="s">
        <v>14275</v>
      </c>
    </row>
    <row r="45" spans="1:7" ht="48" x14ac:dyDescent="0.2">
      <c r="A45" s="151" t="s">
        <v>16846</v>
      </c>
      <c r="B45" s="151">
        <v>1</v>
      </c>
      <c r="C45" s="151" t="s">
        <v>283</v>
      </c>
      <c r="D45" s="151" t="s">
        <v>311</v>
      </c>
      <c r="E45" s="154" t="s">
        <v>19028</v>
      </c>
      <c r="F45" s="154" t="s">
        <v>18799</v>
      </c>
      <c r="G45" s="154" t="s">
        <v>14278</v>
      </c>
    </row>
    <row r="46" spans="1:7" x14ac:dyDescent="0.2">
      <c r="A46" s="151" t="s">
        <v>16846</v>
      </c>
      <c r="B46" s="151">
        <v>2</v>
      </c>
      <c r="C46" s="151" t="s">
        <v>283</v>
      </c>
      <c r="D46" s="151" t="s">
        <v>21236</v>
      </c>
      <c r="E46" s="154" t="s">
        <v>14279</v>
      </c>
      <c r="F46" s="154" t="s">
        <v>14280</v>
      </c>
      <c r="G46" s="154" t="s">
        <v>14281</v>
      </c>
    </row>
    <row r="47" spans="1:7" ht="64" x14ac:dyDescent="0.2">
      <c r="A47" s="151" t="s">
        <v>16847</v>
      </c>
      <c r="B47" s="151">
        <v>1</v>
      </c>
      <c r="C47" s="151" t="s">
        <v>283</v>
      </c>
      <c r="D47" s="151" t="s">
        <v>311</v>
      </c>
      <c r="E47" s="154" t="s">
        <v>19088</v>
      </c>
      <c r="F47" s="154" t="s">
        <v>19029</v>
      </c>
      <c r="G47" s="154" t="s">
        <v>14284</v>
      </c>
    </row>
    <row r="48" spans="1:7" ht="32" x14ac:dyDescent="0.2">
      <c r="A48" s="151" t="s">
        <v>16847</v>
      </c>
      <c r="B48" s="151">
        <v>2</v>
      </c>
      <c r="C48" s="151" t="s">
        <v>283</v>
      </c>
      <c r="D48" s="151" t="s">
        <v>311</v>
      </c>
      <c r="E48" s="154" t="s">
        <v>18890</v>
      </c>
      <c r="F48" s="154" t="s">
        <v>18800</v>
      </c>
      <c r="G48" s="154" t="s">
        <v>14287</v>
      </c>
    </row>
    <row r="49" spans="1:7" ht="64" x14ac:dyDescent="0.2">
      <c r="A49" s="151" t="s">
        <v>16848</v>
      </c>
      <c r="B49" s="151">
        <v>1</v>
      </c>
      <c r="C49" s="151" t="s">
        <v>283</v>
      </c>
      <c r="D49" s="151" t="s">
        <v>311</v>
      </c>
      <c r="E49" s="154" t="s">
        <v>19089</v>
      </c>
      <c r="F49" s="154" t="s">
        <v>19030</v>
      </c>
      <c r="G49" s="154" t="s">
        <v>14290</v>
      </c>
    </row>
    <row r="50" spans="1:7" ht="64" x14ac:dyDescent="0.2">
      <c r="A50" s="151" t="s">
        <v>16848</v>
      </c>
      <c r="B50" s="151">
        <v>2</v>
      </c>
      <c r="C50" s="151" t="s">
        <v>283</v>
      </c>
      <c r="D50" s="151" t="s">
        <v>21236</v>
      </c>
      <c r="E50" s="154" t="s">
        <v>14291</v>
      </c>
      <c r="F50" s="154" t="s">
        <v>14292</v>
      </c>
      <c r="G50" s="154" t="s">
        <v>14293</v>
      </c>
    </row>
    <row r="51" spans="1:7" ht="64" x14ac:dyDescent="0.2">
      <c r="A51" s="151" t="s">
        <v>16848</v>
      </c>
      <c r="B51" s="151">
        <v>3</v>
      </c>
      <c r="C51" s="151" t="s">
        <v>283</v>
      </c>
      <c r="D51" s="151" t="s">
        <v>21236</v>
      </c>
      <c r="E51" s="154" t="s">
        <v>14294</v>
      </c>
      <c r="F51" s="154" t="s">
        <v>14295</v>
      </c>
      <c r="G51" s="154" t="s">
        <v>14296</v>
      </c>
    </row>
    <row r="52" spans="1:7" ht="32" x14ac:dyDescent="0.2">
      <c r="A52" s="151" t="s">
        <v>16848</v>
      </c>
      <c r="B52" s="151">
        <v>4</v>
      </c>
      <c r="C52" s="151" t="s">
        <v>283</v>
      </c>
      <c r="D52" s="151" t="s">
        <v>311</v>
      </c>
      <c r="E52" s="154" t="s">
        <v>18891</v>
      </c>
      <c r="F52" s="154" t="s">
        <v>18801</v>
      </c>
      <c r="G52" s="154" t="s">
        <v>14299</v>
      </c>
    </row>
    <row r="53" spans="1:7" ht="64" x14ac:dyDescent="0.2">
      <c r="A53" s="151" t="s">
        <v>16849</v>
      </c>
      <c r="B53" s="151">
        <v>1</v>
      </c>
      <c r="C53" s="151" t="s">
        <v>283</v>
      </c>
      <c r="D53" s="151" t="s">
        <v>311</v>
      </c>
      <c r="E53" s="154" t="s">
        <v>19090</v>
      </c>
      <c r="F53" s="154" t="s">
        <v>19091</v>
      </c>
      <c r="G53" s="154" t="s">
        <v>14302</v>
      </c>
    </row>
    <row r="54" spans="1:7" ht="32" x14ac:dyDescent="0.2">
      <c r="A54" s="151" t="s">
        <v>16849</v>
      </c>
      <c r="B54" s="151">
        <v>2</v>
      </c>
      <c r="C54" s="151" t="s">
        <v>283</v>
      </c>
      <c r="D54" s="151" t="s">
        <v>311</v>
      </c>
      <c r="E54" s="154" t="s">
        <v>18892</v>
      </c>
      <c r="F54" s="154" t="s">
        <v>18802</v>
      </c>
      <c r="G54" s="154" t="s">
        <v>14305</v>
      </c>
    </row>
    <row r="55" spans="1:7" ht="64" x14ac:dyDescent="0.2">
      <c r="A55" s="151" t="s">
        <v>16850</v>
      </c>
      <c r="B55" s="151">
        <v>1</v>
      </c>
      <c r="C55" s="151" t="s">
        <v>283</v>
      </c>
      <c r="D55" s="151" t="s">
        <v>311</v>
      </c>
      <c r="E55" s="154" t="s">
        <v>19092</v>
      </c>
      <c r="F55" s="154" t="s">
        <v>18893</v>
      </c>
      <c r="G55" s="154" t="s">
        <v>14308</v>
      </c>
    </row>
    <row r="56" spans="1:7" ht="48" x14ac:dyDescent="0.2">
      <c r="A56" s="151" t="s">
        <v>16850</v>
      </c>
      <c r="B56" s="151">
        <v>2</v>
      </c>
      <c r="C56" s="151" t="s">
        <v>283</v>
      </c>
      <c r="D56" s="151" t="s">
        <v>21236</v>
      </c>
      <c r="E56" s="154" t="s">
        <v>14309</v>
      </c>
      <c r="F56" s="154" t="s">
        <v>14310</v>
      </c>
      <c r="G56" s="154" t="s">
        <v>14311</v>
      </c>
    </row>
    <row r="57" spans="1:7" ht="32" x14ac:dyDescent="0.2">
      <c r="A57" s="151" t="s">
        <v>16850</v>
      </c>
      <c r="B57" s="151">
        <v>3</v>
      </c>
      <c r="C57" s="151" t="s">
        <v>283</v>
      </c>
      <c r="D57" s="151" t="s">
        <v>311</v>
      </c>
      <c r="E57" s="154" t="s">
        <v>18894</v>
      </c>
      <c r="F57" s="154" t="s">
        <v>18895</v>
      </c>
      <c r="G57" s="154" t="s">
        <v>14314</v>
      </c>
    </row>
    <row r="58" spans="1:7" ht="64" x14ac:dyDescent="0.2">
      <c r="A58" s="151" t="s">
        <v>16851</v>
      </c>
      <c r="B58" s="151">
        <v>1</v>
      </c>
      <c r="C58" s="151" t="s">
        <v>283</v>
      </c>
      <c r="D58" s="151" t="s">
        <v>311</v>
      </c>
      <c r="E58" s="154" t="s">
        <v>19093</v>
      </c>
      <c r="F58" s="154" t="s">
        <v>18896</v>
      </c>
      <c r="G58" s="154" t="s">
        <v>14317</v>
      </c>
    </row>
    <row r="59" spans="1:7" ht="32" x14ac:dyDescent="0.2">
      <c r="A59" s="151" t="s">
        <v>16851</v>
      </c>
      <c r="B59" s="151">
        <v>2</v>
      </c>
      <c r="C59" s="151" t="s">
        <v>283</v>
      </c>
      <c r="D59" s="151" t="s">
        <v>311</v>
      </c>
      <c r="E59" s="154" t="s">
        <v>18897</v>
      </c>
      <c r="F59" s="154" t="s">
        <v>18898</v>
      </c>
      <c r="G59" s="154" t="s">
        <v>14320</v>
      </c>
    </row>
    <row r="60" spans="1:7" ht="96" x14ac:dyDescent="0.2">
      <c r="A60" s="151" t="s">
        <v>16852</v>
      </c>
      <c r="B60" s="151">
        <v>1</v>
      </c>
      <c r="C60" s="151" t="s">
        <v>283</v>
      </c>
      <c r="D60" s="151" t="s">
        <v>311</v>
      </c>
      <c r="E60" s="154" t="s">
        <v>19094</v>
      </c>
      <c r="F60" s="154" t="s">
        <v>19031</v>
      </c>
      <c r="G60" s="154" t="s">
        <v>14323</v>
      </c>
    </row>
    <row r="61" spans="1:7" ht="48" x14ac:dyDescent="0.2">
      <c r="A61" s="151" t="s">
        <v>16852</v>
      </c>
      <c r="B61" s="151">
        <v>2</v>
      </c>
      <c r="C61" s="151" t="s">
        <v>284</v>
      </c>
      <c r="D61" s="151" t="s">
        <v>370</v>
      </c>
      <c r="E61" s="154" t="s">
        <v>303</v>
      </c>
      <c r="F61" s="154" t="s">
        <v>17253</v>
      </c>
      <c r="G61" s="154" t="s">
        <v>14324</v>
      </c>
    </row>
    <row r="62" spans="1:7" x14ac:dyDescent="0.2">
      <c r="A62" s="151" t="s">
        <v>16852</v>
      </c>
      <c r="B62" s="151">
        <v>3</v>
      </c>
      <c r="C62" s="151" t="s">
        <v>284</v>
      </c>
      <c r="D62" s="151" t="s">
        <v>370</v>
      </c>
      <c r="E62" s="154" t="s">
        <v>303</v>
      </c>
      <c r="F62" s="154" t="s">
        <v>17254</v>
      </c>
      <c r="G62" s="154" t="s">
        <v>14325</v>
      </c>
    </row>
    <row r="63" spans="1:7" ht="32" x14ac:dyDescent="0.2">
      <c r="A63" s="151" t="s">
        <v>16852</v>
      </c>
      <c r="B63" s="151">
        <v>4</v>
      </c>
      <c r="C63" s="151" t="s">
        <v>284</v>
      </c>
      <c r="D63" s="151" t="s">
        <v>370</v>
      </c>
      <c r="E63" s="154" t="s">
        <v>14326</v>
      </c>
      <c r="F63" s="154" t="s">
        <v>17255</v>
      </c>
      <c r="G63" s="154" t="s">
        <v>16777</v>
      </c>
    </row>
    <row r="64" spans="1:7" ht="32" x14ac:dyDescent="0.2">
      <c r="A64" s="151" t="s">
        <v>16852</v>
      </c>
      <c r="B64" s="151">
        <v>5</v>
      </c>
      <c r="C64" s="151" t="s">
        <v>284</v>
      </c>
      <c r="D64" s="151" t="s">
        <v>370</v>
      </c>
      <c r="E64" s="154" t="s">
        <v>16778</v>
      </c>
      <c r="F64" s="154" t="s">
        <v>17256</v>
      </c>
      <c r="G64" s="154" t="s">
        <v>14327</v>
      </c>
    </row>
    <row r="65" spans="1:7" ht="32" x14ac:dyDescent="0.2">
      <c r="A65" s="151" t="s">
        <v>16852</v>
      </c>
      <c r="B65" s="151">
        <v>6</v>
      </c>
      <c r="C65" s="151" t="s">
        <v>284</v>
      </c>
      <c r="D65" s="151" t="s">
        <v>370</v>
      </c>
      <c r="E65" s="154" t="s">
        <v>14328</v>
      </c>
      <c r="F65" s="154" t="s">
        <v>17257</v>
      </c>
      <c r="G65" s="154" t="s">
        <v>14329</v>
      </c>
    </row>
    <row r="66" spans="1:7" x14ac:dyDescent="0.2">
      <c r="A66" s="151" t="s">
        <v>16852</v>
      </c>
      <c r="B66" s="151">
        <v>7</v>
      </c>
      <c r="C66" s="151" t="s">
        <v>284</v>
      </c>
      <c r="D66" s="151" t="s">
        <v>370</v>
      </c>
      <c r="E66" s="154" t="s">
        <v>14330</v>
      </c>
      <c r="F66" s="154" t="s">
        <v>17258</v>
      </c>
      <c r="G66" s="154" t="s">
        <v>14331</v>
      </c>
    </row>
    <row r="67" spans="1:7" ht="48" x14ac:dyDescent="0.2">
      <c r="A67" s="151" t="s">
        <v>16852</v>
      </c>
      <c r="B67" s="151">
        <v>8</v>
      </c>
      <c r="C67" s="151" t="s">
        <v>283</v>
      </c>
      <c r="D67" s="151" t="s">
        <v>21236</v>
      </c>
      <c r="E67" s="154" t="s">
        <v>14332</v>
      </c>
      <c r="F67" s="154" t="s">
        <v>14333</v>
      </c>
      <c r="G67" s="154" t="s">
        <v>14334</v>
      </c>
    </row>
    <row r="68" spans="1:7" ht="32" x14ac:dyDescent="0.2">
      <c r="A68" s="151" t="s">
        <v>16853</v>
      </c>
      <c r="B68" s="151">
        <v>1</v>
      </c>
      <c r="C68" s="151" t="s">
        <v>281</v>
      </c>
      <c r="D68" s="151" t="s">
        <v>21236</v>
      </c>
      <c r="E68" s="154" t="s">
        <v>14335</v>
      </c>
      <c r="F68" s="154">
        <v>9</v>
      </c>
      <c r="G68" s="154" t="s">
        <v>14336</v>
      </c>
    </row>
    <row r="69" spans="1:7" ht="32" x14ac:dyDescent="0.2">
      <c r="A69" s="151" t="s">
        <v>16853</v>
      </c>
      <c r="B69" s="151">
        <v>2</v>
      </c>
      <c r="C69" s="151" t="s">
        <v>283</v>
      </c>
      <c r="D69" s="151" t="s">
        <v>21236</v>
      </c>
      <c r="E69" s="154" t="s">
        <v>14337</v>
      </c>
      <c r="F69" s="154" t="s">
        <v>456</v>
      </c>
      <c r="G69" s="154" t="s">
        <v>14338</v>
      </c>
    </row>
    <row r="70" spans="1:7" ht="48" x14ac:dyDescent="0.2">
      <c r="A70" s="151" t="s">
        <v>16853</v>
      </c>
      <c r="B70" s="151">
        <v>3</v>
      </c>
      <c r="C70" s="151" t="s">
        <v>283</v>
      </c>
      <c r="D70" s="151" t="s">
        <v>21236</v>
      </c>
      <c r="E70" s="154" t="s">
        <v>14339</v>
      </c>
      <c r="F70" s="154" t="s">
        <v>14340</v>
      </c>
      <c r="G70" s="154" t="s">
        <v>16779</v>
      </c>
    </row>
    <row r="71" spans="1:7" ht="64" x14ac:dyDescent="0.2">
      <c r="A71" s="151" t="s">
        <v>16854</v>
      </c>
      <c r="B71" s="151">
        <v>1</v>
      </c>
      <c r="C71" s="151" t="s">
        <v>283</v>
      </c>
      <c r="D71" s="151" t="s">
        <v>311</v>
      </c>
      <c r="E71" s="154" t="s">
        <v>19095</v>
      </c>
      <c r="F71" s="154" t="s">
        <v>18899</v>
      </c>
      <c r="G71" s="154" t="s">
        <v>14343</v>
      </c>
    </row>
    <row r="72" spans="1:7" ht="32" x14ac:dyDescent="0.2">
      <c r="A72" s="151" t="s">
        <v>16854</v>
      </c>
      <c r="B72" s="151">
        <v>2</v>
      </c>
      <c r="C72" s="151" t="s">
        <v>284</v>
      </c>
      <c r="D72" s="151" t="s">
        <v>370</v>
      </c>
      <c r="E72" s="154" t="s">
        <v>14344</v>
      </c>
      <c r="F72" s="154" t="s">
        <v>17259</v>
      </c>
      <c r="G72" s="154" t="s">
        <v>14345</v>
      </c>
    </row>
    <row r="73" spans="1:7" ht="32" x14ac:dyDescent="0.2">
      <c r="A73" s="151" t="s">
        <v>16854</v>
      </c>
      <c r="B73" s="151">
        <v>3</v>
      </c>
      <c r="C73" s="151" t="s">
        <v>283</v>
      </c>
      <c r="D73" s="151" t="s">
        <v>21236</v>
      </c>
      <c r="E73" s="154" t="s">
        <v>14346</v>
      </c>
      <c r="F73" s="154" t="s">
        <v>14347</v>
      </c>
      <c r="G73" s="154" t="s">
        <v>14348</v>
      </c>
    </row>
    <row r="74" spans="1:7" ht="32" x14ac:dyDescent="0.2">
      <c r="A74" s="151" t="s">
        <v>16855</v>
      </c>
      <c r="B74" s="151">
        <v>1</v>
      </c>
      <c r="C74" s="151" t="s">
        <v>283</v>
      </c>
      <c r="D74" s="151" t="s">
        <v>21236</v>
      </c>
      <c r="E74" s="154" t="s">
        <v>14349</v>
      </c>
      <c r="F74" s="154" t="s">
        <v>2733</v>
      </c>
      <c r="G74" s="154" t="s">
        <v>14350</v>
      </c>
    </row>
    <row r="75" spans="1:7" x14ac:dyDescent="0.2">
      <c r="A75" s="151" t="s">
        <v>16855</v>
      </c>
      <c r="B75" s="151">
        <v>2</v>
      </c>
      <c r="C75" s="151" t="s">
        <v>283</v>
      </c>
      <c r="D75" s="151" t="s">
        <v>21236</v>
      </c>
      <c r="E75" s="154" t="s">
        <v>14351</v>
      </c>
      <c r="F75" s="154" t="s">
        <v>14352</v>
      </c>
      <c r="G75" s="154" t="s">
        <v>14353</v>
      </c>
    </row>
    <row r="76" spans="1:7" ht="32" x14ac:dyDescent="0.2">
      <c r="A76" s="151" t="s">
        <v>16856</v>
      </c>
      <c r="B76" s="151">
        <v>1</v>
      </c>
      <c r="C76" s="151" t="s">
        <v>284</v>
      </c>
      <c r="D76" s="151" t="s">
        <v>370</v>
      </c>
      <c r="E76" s="154" t="s">
        <v>14354</v>
      </c>
      <c r="F76" s="154" t="s">
        <v>17260</v>
      </c>
      <c r="G76" s="154" t="s">
        <v>14355</v>
      </c>
    </row>
    <row r="77" spans="1:7" x14ac:dyDescent="0.2">
      <c r="A77" s="151" t="s">
        <v>16856</v>
      </c>
      <c r="B77" s="151">
        <v>2</v>
      </c>
      <c r="C77" s="151" t="s">
        <v>283</v>
      </c>
      <c r="D77" s="151" t="s">
        <v>21236</v>
      </c>
      <c r="E77" s="154" t="s">
        <v>14356</v>
      </c>
      <c r="F77" s="154" t="s">
        <v>14357</v>
      </c>
      <c r="G77" s="154" t="s">
        <v>14358</v>
      </c>
    </row>
    <row r="78" spans="1:7" ht="32" x14ac:dyDescent="0.2">
      <c r="A78" s="151" t="s">
        <v>16857</v>
      </c>
      <c r="B78" s="151">
        <v>1</v>
      </c>
      <c r="C78" s="151" t="s">
        <v>284</v>
      </c>
      <c r="D78" s="151" t="s">
        <v>370</v>
      </c>
      <c r="E78" s="154" t="s">
        <v>14359</v>
      </c>
      <c r="F78" s="154" t="s">
        <v>17261</v>
      </c>
      <c r="G78" s="154" t="s">
        <v>14360</v>
      </c>
    </row>
    <row r="79" spans="1:7" x14ac:dyDescent="0.2">
      <c r="A79" s="151" t="s">
        <v>16857</v>
      </c>
      <c r="B79" s="151">
        <v>2</v>
      </c>
      <c r="C79" s="151" t="s">
        <v>283</v>
      </c>
      <c r="D79" s="151" t="s">
        <v>21236</v>
      </c>
      <c r="E79" s="154" t="s">
        <v>14361</v>
      </c>
      <c r="F79" s="154" t="s">
        <v>14362</v>
      </c>
      <c r="G79" s="154" t="s">
        <v>14363</v>
      </c>
    </row>
    <row r="80" spans="1:7" ht="32" x14ac:dyDescent="0.2">
      <c r="A80" s="151" t="s">
        <v>16858</v>
      </c>
      <c r="B80" s="151">
        <v>1</v>
      </c>
      <c r="C80" s="151" t="s">
        <v>284</v>
      </c>
      <c r="D80" s="151" t="s">
        <v>370</v>
      </c>
      <c r="E80" s="154" t="s">
        <v>14364</v>
      </c>
      <c r="F80" s="154" t="s">
        <v>17262</v>
      </c>
      <c r="G80" s="154" t="s">
        <v>14365</v>
      </c>
    </row>
    <row r="81" spans="1:7" x14ac:dyDescent="0.2">
      <c r="A81" s="151" t="s">
        <v>16858</v>
      </c>
      <c r="B81" s="151">
        <v>2</v>
      </c>
      <c r="C81" s="151" t="s">
        <v>283</v>
      </c>
      <c r="D81" s="151" t="s">
        <v>21236</v>
      </c>
      <c r="E81" s="154" t="s">
        <v>14366</v>
      </c>
      <c r="F81" s="154">
        <v>12</v>
      </c>
      <c r="G81" s="154" t="s">
        <v>14367</v>
      </c>
    </row>
    <row r="82" spans="1:7" ht="32" x14ac:dyDescent="0.2">
      <c r="A82" s="151" t="s">
        <v>16859</v>
      </c>
      <c r="B82" s="151">
        <v>1</v>
      </c>
      <c r="C82" s="151" t="s">
        <v>284</v>
      </c>
      <c r="D82" s="151" t="s">
        <v>370</v>
      </c>
      <c r="E82" s="154" t="s">
        <v>14368</v>
      </c>
      <c r="F82" s="154" t="s">
        <v>17263</v>
      </c>
      <c r="G82" s="154" t="s">
        <v>14369</v>
      </c>
    </row>
    <row r="83" spans="1:7" x14ac:dyDescent="0.2">
      <c r="A83" s="151" t="s">
        <v>16859</v>
      </c>
      <c r="B83" s="151">
        <v>2</v>
      </c>
      <c r="C83" s="151" t="s">
        <v>283</v>
      </c>
      <c r="D83" s="151" t="s">
        <v>21236</v>
      </c>
      <c r="E83" s="154" t="s">
        <v>14370</v>
      </c>
      <c r="F83" s="154">
        <v>3</v>
      </c>
      <c r="G83" s="154" t="s">
        <v>14371</v>
      </c>
    </row>
    <row r="84" spans="1:7" ht="48" x14ac:dyDescent="0.2">
      <c r="A84" s="151" t="s">
        <v>16860</v>
      </c>
      <c r="B84" s="151">
        <v>1</v>
      </c>
      <c r="C84" s="151" t="s">
        <v>283</v>
      </c>
      <c r="D84" s="151" t="s">
        <v>21236</v>
      </c>
      <c r="E84" s="154" t="s">
        <v>14372</v>
      </c>
      <c r="F84" s="154">
        <v>432</v>
      </c>
      <c r="G84" s="154" t="s">
        <v>14373</v>
      </c>
    </row>
    <row r="85" spans="1:7" ht="32" x14ac:dyDescent="0.2">
      <c r="A85" s="151" t="s">
        <v>16860</v>
      </c>
      <c r="B85" s="151">
        <v>2</v>
      </c>
      <c r="C85" s="151" t="s">
        <v>283</v>
      </c>
      <c r="D85" s="151" t="s">
        <v>21236</v>
      </c>
      <c r="E85" s="154" t="s">
        <v>14374</v>
      </c>
      <c r="F85" s="154">
        <v>432</v>
      </c>
      <c r="G85" s="154" t="s">
        <v>14375</v>
      </c>
    </row>
    <row r="86" spans="1:7" ht="48" x14ac:dyDescent="0.2">
      <c r="A86" s="151" t="s">
        <v>16861</v>
      </c>
      <c r="B86" s="151">
        <v>1</v>
      </c>
      <c r="C86" s="151" t="s">
        <v>284</v>
      </c>
      <c r="D86" s="151" t="s">
        <v>370</v>
      </c>
      <c r="E86" s="154" t="s">
        <v>14376</v>
      </c>
      <c r="F86" s="154" t="s">
        <v>17264</v>
      </c>
      <c r="G86" s="154" t="s">
        <v>14377</v>
      </c>
    </row>
    <row r="87" spans="1:7" x14ac:dyDescent="0.2">
      <c r="A87" s="151" t="s">
        <v>16861</v>
      </c>
      <c r="B87" s="151">
        <v>2</v>
      </c>
      <c r="C87" s="151" t="s">
        <v>283</v>
      </c>
      <c r="D87" s="151" t="s">
        <v>21236</v>
      </c>
      <c r="E87" s="154" t="s">
        <v>14378</v>
      </c>
      <c r="F87" s="154">
        <v>36</v>
      </c>
      <c r="G87" s="154" t="s">
        <v>14379</v>
      </c>
    </row>
    <row r="88" spans="1:7" ht="32" x14ac:dyDescent="0.2">
      <c r="A88" s="151" t="s">
        <v>16862</v>
      </c>
      <c r="B88" s="151">
        <v>1</v>
      </c>
      <c r="C88" s="151" t="s">
        <v>283</v>
      </c>
      <c r="D88" s="151" t="s">
        <v>21236</v>
      </c>
      <c r="E88" s="154" t="s">
        <v>14380</v>
      </c>
      <c r="F88" s="154" t="s">
        <v>14381</v>
      </c>
      <c r="G88" s="154" t="s">
        <v>14382</v>
      </c>
    </row>
    <row r="89" spans="1:7" x14ac:dyDescent="0.2">
      <c r="A89" s="151" t="s">
        <v>16862</v>
      </c>
      <c r="B89" s="151">
        <v>2</v>
      </c>
      <c r="C89" s="151" t="s">
        <v>283</v>
      </c>
      <c r="D89" s="151" t="s">
        <v>21236</v>
      </c>
      <c r="E89" s="154" t="s">
        <v>14383</v>
      </c>
      <c r="F89" s="154" t="s">
        <v>14384</v>
      </c>
      <c r="G89" s="154" t="s">
        <v>14385</v>
      </c>
    </row>
    <row r="90" spans="1:7" ht="32" x14ac:dyDescent="0.2">
      <c r="A90" s="151" t="s">
        <v>16862</v>
      </c>
      <c r="B90" s="151">
        <v>3</v>
      </c>
      <c r="C90" s="151" t="s">
        <v>283</v>
      </c>
      <c r="D90" s="151" t="s">
        <v>311</v>
      </c>
      <c r="E90" s="154" t="s">
        <v>18900</v>
      </c>
      <c r="F90" s="154" t="s">
        <v>18803</v>
      </c>
      <c r="G90" s="154" t="s">
        <v>14388</v>
      </c>
    </row>
    <row r="91" spans="1:7" ht="32" x14ac:dyDescent="0.2">
      <c r="A91" s="151" t="s">
        <v>16863</v>
      </c>
      <c r="B91" s="151">
        <v>1</v>
      </c>
      <c r="C91" s="151" t="s">
        <v>283</v>
      </c>
      <c r="D91" s="151" t="s">
        <v>21236</v>
      </c>
      <c r="E91" s="154" t="s">
        <v>14380</v>
      </c>
      <c r="F91" s="154" t="s">
        <v>14389</v>
      </c>
      <c r="G91" s="154" t="s">
        <v>14382</v>
      </c>
    </row>
    <row r="92" spans="1:7" ht="32" x14ac:dyDescent="0.2">
      <c r="A92" s="151" t="s">
        <v>16863</v>
      </c>
      <c r="B92" s="151">
        <v>2</v>
      </c>
      <c r="C92" s="151" t="s">
        <v>283</v>
      </c>
      <c r="D92" s="151" t="s">
        <v>311</v>
      </c>
      <c r="E92" s="154" t="s">
        <v>18901</v>
      </c>
      <c r="F92" s="154" t="s">
        <v>18804</v>
      </c>
      <c r="G92" s="154" t="s">
        <v>14392</v>
      </c>
    </row>
    <row r="93" spans="1:7" ht="32" x14ac:dyDescent="0.2">
      <c r="A93" s="151" t="s">
        <v>16864</v>
      </c>
      <c r="B93" s="151">
        <v>1</v>
      </c>
      <c r="C93" s="151" t="s">
        <v>283</v>
      </c>
      <c r="D93" s="151" t="s">
        <v>21236</v>
      </c>
      <c r="E93" s="154" t="s">
        <v>14380</v>
      </c>
      <c r="F93" s="154" t="s">
        <v>14393</v>
      </c>
      <c r="G93" s="154" t="s">
        <v>14382</v>
      </c>
    </row>
    <row r="94" spans="1:7" x14ac:dyDescent="0.2">
      <c r="A94" s="151" t="s">
        <v>16864</v>
      </c>
      <c r="B94" s="151">
        <v>2</v>
      </c>
      <c r="C94" s="151" t="s">
        <v>283</v>
      </c>
      <c r="D94" s="151" t="s">
        <v>21236</v>
      </c>
      <c r="E94" s="154" t="s">
        <v>14383</v>
      </c>
      <c r="F94" s="154" t="s">
        <v>14394</v>
      </c>
      <c r="G94" s="154" t="s">
        <v>14385</v>
      </c>
    </row>
    <row r="95" spans="1:7" x14ac:dyDescent="0.2">
      <c r="A95" s="151" t="s">
        <v>16864</v>
      </c>
      <c r="B95" s="151">
        <v>3</v>
      </c>
      <c r="C95" s="151" t="s">
        <v>283</v>
      </c>
      <c r="D95" s="151" t="s">
        <v>21236</v>
      </c>
      <c r="E95" s="154" t="s">
        <v>14395</v>
      </c>
      <c r="F95" s="154" t="s">
        <v>14396</v>
      </c>
      <c r="G95" s="154" t="s">
        <v>14397</v>
      </c>
    </row>
    <row r="96" spans="1:7" ht="32" x14ac:dyDescent="0.2">
      <c r="A96" s="151" t="s">
        <v>16864</v>
      </c>
      <c r="B96" s="151">
        <v>4</v>
      </c>
      <c r="C96" s="151" t="s">
        <v>283</v>
      </c>
      <c r="D96" s="151" t="s">
        <v>311</v>
      </c>
      <c r="E96" s="154" t="s">
        <v>18902</v>
      </c>
      <c r="F96" s="154" t="s">
        <v>18903</v>
      </c>
      <c r="G96" s="154" t="s">
        <v>14400</v>
      </c>
    </row>
    <row r="97" spans="1:7" ht="64" x14ac:dyDescent="0.2">
      <c r="A97" s="151" t="s">
        <v>16865</v>
      </c>
      <c r="B97" s="151">
        <v>1</v>
      </c>
      <c r="C97" s="151" t="s">
        <v>283</v>
      </c>
      <c r="D97" s="151" t="s">
        <v>311</v>
      </c>
      <c r="E97" s="154" t="s">
        <v>19096</v>
      </c>
      <c r="F97" s="154" t="s">
        <v>19097</v>
      </c>
      <c r="G97" s="154" t="s">
        <v>14403</v>
      </c>
    </row>
    <row r="98" spans="1:7" ht="32" x14ac:dyDescent="0.2">
      <c r="A98" s="151" t="s">
        <v>16865</v>
      </c>
      <c r="B98" s="151">
        <v>2</v>
      </c>
      <c r="C98" s="151" t="s">
        <v>284</v>
      </c>
      <c r="D98" s="151" t="s">
        <v>370</v>
      </c>
      <c r="E98" s="154" t="s">
        <v>14404</v>
      </c>
      <c r="F98" s="154" t="s">
        <v>17265</v>
      </c>
      <c r="G98" s="154" t="s">
        <v>14405</v>
      </c>
    </row>
    <row r="99" spans="1:7" ht="48" x14ac:dyDescent="0.2">
      <c r="A99" s="151" t="s">
        <v>16866</v>
      </c>
      <c r="B99" s="151">
        <v>1</v>
      </c>
      <c r="C99" s="151" t="s">
        <v>281</v>
      </c>
      <c r="D99" s="151" t="s">
        <v>21236</v>
      </c>
      <c r="E99" s="154" t="s">
        <v>14406</v>
      </c>
      <c r="F99" s="154" t="s">
        <v>14407</v>
      </c>
      <c r="G99" s="154" t="s">
        <v>14408</v>
      </c>
    </row>
    <row r="100" spans="1:7" x14ac:dyDescent="0.2">
      <c r="A100" s="151" t="s">
        <v>16866</v>
      </c>
      <c r="B100" s="151">
        <v>2</v>
      </c>
      <c r="C100" s="151" t="s">
        <v>281</v>
      </c>
      <c r="D100" s="151" t="s">
        <v>21236</v>
      </c>
      <c r="E100" s="154" t="s">
        <v>14409</v>
      </c>
      <c r="F100" s="154">
        <v>3</v>
      </c>
      <c r="G100" s="154" t="s">
        <v>14410</v>
      </c>
    </row>
    <row r="101" spans="1:7" x14ac:dyDescent="0.2">
      <c r="A101" s="151" t="s">
        <v>16867</v>
      </c>
      <c r="B101" s="151">
        <v>1</v>
      </c>
      <c r="C101" s="151" t="s">
        <v>281</v>
      </c>
      <c r="D101" s="151" t="s">
        <v>21236</v>
      </c>
      <c r="E101" s="154" t="s">
        <v>14411</v>
      </c>
      <c r="F101" s="154" t="s">
        <v>14407</v>
      </c>
      <c r="G101" s="154" t="s">
        <v>14412</v>
      </c>
    </row>
    <row r="102" spans="1:7" x14ac:dyDescent="0.2">
      <c r="A102" s="151" t="s">
        <v>16867</v>
      </c>
      <c r="B102" s="151">
        <v>2</v>
      </c>
      <c r="C102" s="151" t="s">
        <v>281</v>
      </c>
      <c r="D102" s="151" t="s">
        <v>21236</v>
      </c>
      <c r="E102" s="154" t="s">
        <v>14413</v>
      </c>
      <c r="F102" s="154" t="s">
        <v>14414</v>
      </c>
      <c r="G102" s="154" t="s">
        <v>14410</v>
      </c>
    </row>
    <row r="103" spans="1:7" x14ac:dyDescent="0.2">
      <c r="A103" s="151" t="s">
        <v>16868</v>
      </c>
      <c r="B103" s="151">
        <v>1</v>
      </c>
      <c r="C103" s="151" t="s">
        <v>281</v>
      </c>
      <c r="D103" s="151" t="s">
        <v>21236</v>
      </c>
      <c r="E103" s="154" t="s">
        <v>14415</v>
      </c>
      <c r="F103" s="154" t="s">
        <v>14416</v>
      </c>
      <c r="G103" s="154" t="s">
        <v>14412</v>
      </c>
    </row>
    <row r="104" spans="1:7" x14ac:dyDescent="0.2">
      <c r="A104" s="151" t="s">
        <v>16868</v>
      </c>
      <c r="B104" s="151">
        <v>2</v>
      </c>
      <c r="C104" s="151" t="s">
        <v>281</v>
      </c>
      <c r="D104" s="151" t="s">
        <v>21236</v>
      </c>
      <c r="E104" s="154" t="s">
        <v>14417</v>
      </c>
      <c r="F104" s="154">
        <v>7</v>
      </c>
      <c r="G104" s="154" t="s">
        <v>14410</v>
      </c>
    </row>
    <row r="105" spans="1:7" x14ac:dyDescent="0.2">
      <c r="A105" s="151" t="s">
        <v>16869</v>
      </c>
      <c r="B105" s="151">
        <v>1</v>
      </c>
      <c r="C105" s="151" t="s">
        <v>281</v>
      </c>
      <c r="D105" s="151" t="s">
        <v>21236</v>
      </c>
      <c r="E105" s="154" t="s">
        <v>14418</v>
      </c>
      <c r="F105" s="154" t="s">
        <v>14416</v>
      </c>
      <c r="G105" s="154" t="s">
        <v>14419</v>
      </c>
    </row>
    <row r="106" spans="1:7" x14ac:dyDescent="0.2">
      <c r="A106" s="151" t="s">
        <v>16869</v>
      </c>
      <c r="B106" s="151">
        <v>2</v>
      </c>
      <c r="C106" s="151" t="s">
        <v>281</v>
      </c>
      <c r="D106" s="151" t="s">
        <v>21236</v>
      </c>
      <c r="E106" s="154" t="s">
        <v>14420</v>
      </c>
      <c r="F106" s="154">
        <v>3</v>
      </c>
      <c r="G106" s="154" t="s">
        <v>14410</v>
      </c>
    </row>
    <row r="107" spans="1:7" ht="32" x14ac:dyDescent="0.2">
      <c r="A107" s="151" t="s">
        <v>16870</v>
      </c>
      <c r="B107" s="151">
        <v>1</v>
      </c>
      <c r="C107" s="151" t="s">
        <v>283</v>
      </c>
      <c r="D107" s="151" t="s">
        <v>311</v>
      </c>
      <c r="E107" s="154" t="s">
        <v>18904</v>
      </c>
      <c r="F107" s="154" t="s">
        <v>18805</v>
      </c>
      <c r="G107" s="154" t="s">
        <v>14423</v>
      </c>
    </row>
    <row r="108" spans="1:7" x14ac:dyDescent="0.2">
      <c r="A108" s="151" t="s">
        <v>16870</v>
      </c>
      <c r="B108" s="151">
        <v>2</v>
      </c>
      <c r="C108" s="151" t="s">
        <v>281</v>
      </c>
      <c r="D108" s="151" t="s">
        <v>21236</v>
      </c>
      <c r="E108" s="154" t="s">
        <v>14424</v>
      </c>
      <c r="F108" s="154" t="s">
        <v>1294</v>
      </c>
      <c r="G108" s="154" t="s">
        <v>14425</v>
      </c>
    </row>
    <row r="109" spans="1:7" ht="32" x14ac:dyDescent="0.2">
      <c r="A109" s="151" t="s">
        <v>16871</v>
      </c>
      <c r="B109" s="151">
        <v>1</v>
      </c>
      <c r="C109" s="151" t="s">
        <v>283</v>
      </c>
      <c r="D109" s="151" t="s">
        <v>311</v>
      </c>
      <c r="E109" s="154" t="s">
        <v>18904</v>
      </c>
      <c r="F109" s="154" t="s">
        <v>18805</v>
      </c>
      <c r="G109" s="154" t="s">
        <v>14426</v>
      </c>
    </row>
    <row r="110" spans="1:7" x14ac:dyDescent="0.2">
      <c r="A110" s="151" t="s">
        <v>16871</v>
      </c>
      <c r="B110" s="151">
        <v>2</v>
      </c>
      <c r="C110" s="151" t="s">
        <v>281</v>
      </c>
      <c r="D110" s="151" t="s">
        <v>21236</v>
      </c>
      <c r="E110" s="154" t="s">
        <v>14427</v>
      </c>
      <c r="F110" s="154" t="s">
        <v>14428</v>
      </c>
      <c r="G110" s="154" t="s">
        <v>14425</v>
      </c>
    </row>
    <row r="111" spans="1:7" ht="32" x14ac:dyDescent="0.2">
      <c r="A111" s="151" t="s">
        <v>16872</v>
      </c>
      <c r="B111" s="151">
        <v>1</v>
      </c>
      <c r="C111" s="151" t="s">
        <v>283</v>
      </c>
      <c r="D111" s="151" t="s">
        <v>311</v>
      </c>
      <c r="E111" s="154" t="s">
        <v>18904</v>
      </c>
      <c r="F111" s="154" t="s">
        <v>18905</v>
      </c>
      <c r="G111" s="154" t="s">
        <v>14426</v>
      </c>
    </row>
    <row r="112" spans="1:7" x14ac:dyDescent="0.2">
      <c r="A112" s="151" t="s">
        <v>16872</v>
      </c>
      <c r="B112" s="151">
        <v>2</v>
      </c>
      <c r="C112" s="151" t="s">
        <v>281</v>
      </c>
      <c r="D112" s="151" t="s">
        <v>21236</v>
      </c>
      <c r="E112" s="154" t="s">
        <v>14430</v>
      </c>
      <c r="F112" s="154">
        <v>18</v>
      </c>
      <c r="G112" s="154" t="s">
        <v>14425</v>
      </c>
    </row>
    <row r="113" spans="1:7" ht="32" x14ac:dyDescent="0.2">
      <c r="A113" s="151" t="s">
        <v>16873</v>
      </c>
      <c r="B113" s="151">
        <v>1</v>
      </c>
      <c r="C113" s="151" t="s">
        <v>283</v>
      </c>
      <c r="D113" s="151" t="s">
        <v>311</v>
      </c>
      <c r="E113" s="154" t="s">
        <v>18904</v>
      </c>
      <c r="F113" s="154" t="s">
        <v>18905</v>
      </c>
      <c r="G113" s="154" t="s">
        <v>14426</v>
      </c>
    </row>
    <row r="114" spans="1:7" x14ac:dyDescent="0.2">
      <c r="A114" s="151" t="s">
        <v>16873</v>
      </c>
      <c r="B114" s="151">
        <v>2</v>
      </c>
      <c r="C114" s="151" t="s">
        <v>281</v>
      </c>
      <c r="D114" s="151" t="s">
        <v>21236</v>
      </c>
      <c r="E114" s="154" t="s">
        <v>14431</v>
      </c>
      <c r="F114" s="154">
        <v>42</v>
      </c>
      <c r="G114" s="154" t="s">
        <v>14425</v>
      </c>
    </row>
    <row r="115" spans="1:7" ht="48" x14ac:dyDescent="0.2">
      <c r="A115" s="151" t="s">
        <v>16874</v>
      </c>
      <c r="B115" s="151">
        <v>1</v>
      </c>
      <c r="C115" s="151" t="s">
        <v>283</v>
      </c>
      <c r="D115" s="151" t="s">
        <v>311</v>
      </c>
      <c r="E115" s="154" t="s">
        <v>18906</v>
      </c>
      <c r="F115" s="154" t="s">
        <v>18806</v>
      </c>
      <c r="G115" s="154" t="s">
        <v>16780</v>
      </c>
    </row>
    <row r="116" spans="1:7" x14ac:dyDescent="0.2">
      <c r="A116" s="151" t="s">
        <v>16874</v>
      </c>
      <c r="B116" s="151">
        <v>2</v>
      </c>
      <c r="C116" s="151" t="s">
        <v>281</v>
      </c>
      <c r="D116" s="151" t="s">
        <v>21236</v>
      </c>
      <c r="E116" s="154" t="s">
        <v>14434</v>
      </c>
      <c r="F116" s="154" t="s">
        <v>14435</v>
      </c>
      <c r="G116" s="154" t="s">
        <v>14436</v>
      </c>
    </row>
    <row r="117" spans="1:7" ht="32" x14ac:dyDescent="0.2">
      <c r="A117" s="151" t="s">
        <v>16875</v>
      </c>
      <c r="B117" s="151">
        <v>1</v>
      </c>
      <c r="C117" s="151" t="s">
        <v>283</v>
      </c>
      <c r="D117" s="151" t="s">
        <v>311</v>
      </c>
      <c r="E117" s="154" t="s">
        <v>18906</v>
      </c>
      <c r="F117" s="154" t="s">
        <v>18806</v>
      </c>
      <c r="G117" s="154" t="s">
        <v>14437</v>
      </c>
    </row>
    <row r="118" spans="1:7" x14ac:dyDescent="0.2">
      <c r="A118" s="151" t="s">
        <v>16875</v>
      </c>
      <c r="B118" s="151">
        <v>2</v>
      </c>
      <c r="C118" s="151" t="s">
        <v>281</v>
      </c>
      <c r="D118" s="151" t="s">
        <v>21236</v>
      </c>
      <c r="E118" s="154" t="s">
        <v>14438</v>
      </c>
      <c r="F118" s="154" t="s">
        <v>14439</v>
      </c>
      <c r="G118" s="154" t="s">
        <v>14436</v>
      </c>
    </row>
    <row r="119" spans="1:7" ht="32" x14ac:dyDescent="0.2">
      <c r="A119" s="151" t="s">
        <v>16876</v>
      </c>
      <c r="B119" s="151">
        <v>1</v>
      </c>
      <c r="C119" s="151" t="s">
        <v>283</v>
      </c>
      <c r="D119" s="151" t="s">
        <v>311</v>
      </c>
      <c r="E119" s="154" t="s">
        <v>18906</v>
      </c>
      <c r="F119" s="154" t="s">
        <v>18907</v>
      </c>
      <c r="G119" s="154" t="s">
        <v>16781</v>
      </c>
    </row>
    <row r="120" spans="1:7" x14ac:dyDescent="0.2">
      <c r="A120" s="151" t="s">
        <v>16876</v>
      </c>
      <c r="B120" s="151">
        <v>2</v>
      </c>
      <c r="C120" s="151" t="s">
        <v>281</v>
      </c>
      <c r="D120" s="151" t="s">
        <v>21236</v>
      </c>
      <c r="E120" s="154" t="s">
        <v>14441</v>
      </c>
      <c r="F120" s="154">
        <v>6</v>
      </c>
      <c r="G120" s="154" t="s">
        <v>14436</v>
      </c>
    </row>
    <row r="121" spans="1:7" ht="32" x14ac:dyDescent="0.2">
      <c r="A121" s="151" t="s">
        <v>16877</v>
      </c>
      <c r="B121" s="151">
        <v>1</v>
      </c>
      <c r="C121" s="151" t="s">
        <v>283</v>
      </c>
      <c r="D121" s="151" t="s">
        <v>311</v>
      </c>
      <c r="E121" s="154" t="s">
        <v>18906</v>
      </c>
      <c r="F121" s="154" t="s">
        <v>18907</v>
      </c>
      <c r="G121" s="154" t="s">
        <v>16782</v>
      </c>
    </row>
    <row r="122" spans="1:7" x14ac:dyDescent="0.2">
      <c r="A122" s="151" t="s">
        <v>16877</v>
      </c>
      <c r="B122" s="151">
        <v>2</v>
      </c>
      <c r="C122" s="151" t="s">
        <v>281</v>
      </c>
      <c r="D122" s="151" t="s">
        <v>21236</v>
      </c>
      <c r="E122" s="154" t="s">
        <v>14442</v>
      </c>
      <c r="F122" s="154">
        <v>6</v>
      </c>
      <c r="G122" s="154" t="s">
        <v>14436</v>
      </c>
    </row>
    <row r="123" spans="1:7" ht="32" x14ac:dyDescent="0.2">
      <c r="A123" s="151" t="s">
        <v>16878</v>
      </c>
      <c r="B123" s="151">
        <v>1</v>
      </c>
      <c r="C123" s="151" t="s">
        <v>283</v>
      </c>
      <c r="D123" s="151" t="s">
        <v>311</v>
      </c>
      <c r="E123" s="154" t="s">
        <v>18908</v>
      </c>
      <c r="F123" s="154" t="s">
        <v>18909</v>
      </c>
      <c r="G123" s="154" t="s">
        <v>14445</v>
      </c>
    </row>
    <row r="124" spans="1:7" x14ac:dyDescent="0.2">
      <c r="A124" s="151" t="s">
        <v>16878</v>
      </c>
      <c r="B124" s="151">
        <v>2</v>
      </c>
      <c r="C124" s="151" t="s">
        <v>281</v>
      </c>
      <c r="D124" s="151" t="s">
        <v>21236</v>
      </c>
      <c r="E124" s="154" t="s">
        <v>14446</v>
      </c>
      <c r="F124" s="154" t="s">
        <v>14447</v>
      </c>
      <c r="G124" s="154" t="s">
        <v>14448</v>
      </c>
    </row>
    <row r="125" spans="1:7" x14ac:dyDescent="0.2">
      <c r="A125" s="151" t="s">
        <v>16878</v>
      </c>
      <c r="B125" s="151">
        <v>3</v>
      </c>
      <c r="C125" s="151" t="s">
        <v>281</v>
      </c>
      <c r="D125" s="151" t="s">
        <v>21236</v>
      </c>
      <c r="E125" s="154" t="s">
        <v>14449</v>
      </c>
      <c r="F125" s="154" t="s">
        <v>14450</v>
      </c>
      <c r="G125" s="154" t="s">
        <v>4911</v>
      </c>
    </row>
    <row r="126" spans="1:7" x14ac:dyDescent="0.2">
      <c r="A126" s="151" t="s">
        <v>16878</v>
      </c>
      <c r="B126" s="151">
        <v>4</v>
      </c>
      <c r="C126" s="151" t="s">
        <v>281</v>
      </c>
      <c r="D126" s="151" t="s">
        <v>21236</v>
      </c>
      <c r="E126" s="154" t="s">
        <v>14451</v>
      </c>
      <c r="F126" s="154">
        <v>28</v>
      </c>
      <c r="G126" s="154" t="s">
        <v>14452</v>
      </c>
    </row>
    <row r="127" spans="1:7" x14ac:dyDescent="0.2">
      <c r="A127" s="151" t="s">
        <v>16878</v>
      </c>
      <c r="B127" s="151">
        <v>5</v>
      </c>
      <c r="C127" s="151" t="s">
        <v>281</v>
      </c>
      <c r="D127" s="151" t="s">
        <v>21236</v>
      </c>
      <c r="E127" s="154" t="s">
        <v>14453</v>
      </c>
      <c r="F127" s="154">
        <v>28</v>
      </c>
      <c r="G127" s="154" t="s">
        <v>14454</v>
      </c>
    </row>
    <row r="128" spans="1:7" ht="32" x14ac:dyDescent="0.2">
      <c r="A128" s="151" t="s">
        <v>16879</v>
      </c>
      <c r="B128" s="151">
        <v>1</v>
      </c>
      <c r="C128" s="151" t="s">
        <v>283</v>
      </c>
      <c r="D128" s="151" t="s">
        <v>311</v>
      </c>
      <c r="E128" s="154" t="s">
        <v>18910</v>
      </c>
      <c r="F128" s="154" t="s">
        <v>18807</v>
      </c>
      <c r="G128" s="154" t="s">
        <v>14457</v>
      </c>
    </row>
    <row r="129" spans="1:7" x14ac:dyDescent="0.2">
      <c r="A129" s="151" t="s">
        <v>16879</v>
      </c>
      <c r="B129" s="151">
        <v>2</v>
      </c>
      <c r="C129" s="151" t="s">
        <v>281</v>
      </c>
      <c r="D129" s="151" t="s">
        <v>21236</v>
      </c>
      <c r="E129" s="154" t="s">
        <v>14458</v>
      </c>
      <c r="F129" s="154" t="s">
        <v>14459</v>
      </c>
      <c r="G129" s="154" t="s">
        <v>14460</v>
      </c>
    </row>
    <row r="130" spans="1:7" x14ac:dyDescent="0.2">
      <c r="A130" s="151" t="s">
        <v>16879</v>
      </c>
      <c r="B130" s="151">
        <v>3</v>
      </c>
      <c r="C130" s="151" t="s">
        <v>281</v>
      </c>
      <c r="D130" s="151" t="s">
        <v>21236</v>
      </c>
      <c r="E130" s="154" t="s">
        <v>14453</v>
      </c>
      <c r="F130" s="154" t="s">
        <v>14459</v>
      </c>
      <c r="G130" s="154" t="s">
        <v>14454</v>
      </c>
    </row>
    <row r="131" spans="1:7" ht="32" x14ac:dyDescent="0.2">
      <c r="A131" s="151" t="s">
        <v>16880</v>
      </c>
      <c r="B131" s="151">
        <v>1</v>
      </c>
      <c r="C131" s="151" t="s">
        <v>283</v>
      </c>
      <c r="D131" s="151" t="s">
        <v>311</v>
      </c>
      <c r="E131" s="154" t="s">
        <v>18908</v>
      </c>
      <c r="F131" s="154" t="s">
        <v>18808</v>
      </c>
      <c r="G131" s="154" t="s">
        <v>14445</v>
      </c>
    </row>
    <row r="132" spans="1:7" x14ac:dyDescent="0.2">
      <c r="A132" s="151" t="s">
        <v>16880</v>
      </c>
      <c r="B132" s="151">
        <v>2</v>
      </c>
      <c r="C132" s="151" t="s">
        <v>281</v>
      </c>
      <c r="D132" s="151" t="s">
        <v>21236</v>
      </c>
      <c r="E132" s="154" t="s">
        <v>14462</v>
      </c>
      <c r="F132" s="154">
        <v>16</v>
      </c>
      <c r="G132" s="154" t="s">
        <v>14463</v>
      </c>
    </row>
    <row r="133" spans="1:7" x14ac:dyDescent="0.2">
      <c r="A133" s="151" t="s">
        <v>16880</v>
      </c>
      <c r="B133" s="151">
        <v>3</v>
      </c>
      <c r="C133" s="151" t="s">
        <v>281</v>
      </c>
      <c r="D133" s="151" t="s">
        <v>21236</v>
      </c>
      <c r="E133" s="154" t="s">
        <v>14464</v>
      </c>
      <c r="F133" s="154" t="s">
        <v>14465</v>
      </c>
      <c r="G133" s="154" t="s">
        <v>4911</v>
      </c>
    </row>
    <row r="134" spans="1:7" x14ac:dyDescent="0.2">
      <c r="A134" s="151" t="s">
        <v>16880</v>
      </c>
      <c r="B134" s="151">
        <v>4</v>
      </c>
      <c r="C134" s="151" t="s">
        <v>281</v>
      </c>
      <c r="D134" s="151" t="s">
        <v>21236</v>
      </c>
      <c r="E134" s="154" t="s">
        <v>14466</v>
      </c>
      <c r="F134" s="154" t="s">
        <v>14467</v>
      </c>
      <c r="G134" s="154" t="s">
        <v>14468</v>
      </c>
    </row>
    <row r="135" spans="1:7" x14ac:dyDescent="0.2">
      <c r="A135" s="151" t="s">
        <v>16880</v>
      </c>
      <c r="B135" s="151">
        <v>5</v>
      </c>
      <c r="C135" s="151" t="s">
        <v>281</v>
      </c>
      <c r="D135" s="151" t="s">
        <v>21236</v>
      </c>
      <c r="E135" s="154" t="s">
        <v>14453</v>
      </c>
      <c r="F135" s="154" t="s">
        <v>14467</v>
      </c>
      <c r="G135" s="154" t="s">
        <v>14454</v>
      </c>
    </row>
    <row r="136" spans="1:7" ht="32" x14ac:dyDescent="0.2">
      <c r="A136" s="151" t="s">
        <v>16881</v>
      </c>
      <c r="B136" s="151">
        <v>1</v>
      </c>
      <c r="C136" s="151" t="s">
        <v>283</v>
      </c>
      <c r="D136" s="151" t="s">
        <v>311</v>
      </c>
      <c r="E136" s="154" t="s">
        <v>18910</v>
      </c>
      <c r="F136" s="154" t="s">
        <v>18911</v>
      </c>
      <c r="G136" s="154" t="s">
        <v>14470</v>
      </c>
    </row>
    <row r="137" spans="1:7" x14ac:dyDescent="0.2">
      <c r="A137" s="151" t="s">
        <v>16881</v>
      </c>
      <c r="B137" s="151">
        <v>2</v>
      </c>
      <c r="C137" s="151" t="s">
        <v>281</v>
      </c>
      <c r="D137" s="151" t="s">
        <v>21236</v>
      </c>
      <c r="E137" s="154" t="s">
        <v>14471</v>
      </c>
      <c r="F137" s="154">
        <v>7</v>
      </c>
      <c r="G137" s="154" t="s">
        <v>14472</v>
      </c>
    </row>
    <row r="138" spans="1:7" x14ac:dyDescent="0.2">
      <c r="A138" s="151" t="s">
        <v>16881</v>
      </c>
      <c r="B138" s="151">
        <v>3</v>
      </c>
      <c r="C138" s="151" t="s">
        <v>281</v>
      </c>
      <c r="D138" s="151" t="s">
        <v>21236</v>
      </c>
      <c r="E138" s="154" t="s">
        <v>14453</v>
      </c>
      <c r="F138" s="154">
        <v>7</v>
      </c>
      <c r="G138" s="154" t="s">
        <v>14454</v>
      </c>
    </row>
    <row r="139" spans="1:7" ht="32" x14ac:dyDescent="0.2">
      <c r="A139" s="151" t="s">
        <v>16882</v>
      </c>
      <c r="B139" s="151">
        <v>1</v>
      </c>
      <c r="C139" s="151" t="s">
        <v>283</v>
      </c>
      <c r="D139" s="151" t="s">
        <v>311</v>
      </c>
      <c r="E139" s="154" t="s">
        <v>18912</v>
      </c>
      <c r="F139" s="154" t="s">
        <v>18913</v>
      </c>
      <c r="G139" s="154" t="s">
        <v>14475</v>
      </c>
    </row>
    <row r="140" spans="1:7" x14ac:dyDescent="0.2">
      <c r="A140" s="151" t="s">
        <v>16882</v>
      </c>
      <c r="B140" s="151">
        <v>2</v>
      </c>
      <c r="C140" s="151" t="s">
        <v>283</v>
      </c>
      <c r="D140" s="151" t="s">
        <v>21236</v>
      </c>
      <c r="E140" s="154" t="s">
        <v>14476</v>
      </c>
      <c r="F140" s="154">
        <v>2</v>
      </c>
      <c r="G140" s="154" t="s">
        <v>14477</v>
      </c>
    </row>
    <row r="141" spans="1:7" ht="32" x14ac:dyDescent="0.2">
      <c r="A141" s="151" t="s">
        <v>16883</v>
      </c>
      <c r="B141" s="151">
        <v>1</v>
      </c>
      <c r="C141" s="151" t="s">
        <v>283</v>
      </c>
      <c r="D141" s="151" t="s">
        <v>311</v>
      </c>
      <c r="E141" s="154" t="s">
        <v>18914</v>
      </c>
      <c r="F141" s="154" t="s">
        <v>18809</v>
      </c>
      <c r="G141" s="154" t="s">
        <v>14480</v>
      </c>
    </row>
    <row r="142" spans="1:7" x14ac:dyDescent="0.2">
      <c r="A142" s="151" t="s">
        <v>16883</v>
      </c>
      <c r="B142" s="151">
        <v>2</v>
      </c>
      <c r="C142" s="151" t="s">
        <v>283</v>
      </c>
      <c r="D142" s="151" t="s">
        <v>21236</v>
      </c>
      <c r="E142" s="154" t="s">
        <v>14481</v>
      </c>
      <c r="F142" s="154" t="s">
        <v>14482</v>
      </c>
      <c r="G142" s="154" t="s">
        <v>14483</v>
      </c>
    </row>
    <row r="143" spans="1:7" x14ac:dyDescent="0.2">
      <c r="A143" s="151" t="s">
        <v>16883</v>
      </c>
      <c r="B143" s="151">
        <v>3</v>
      </c>
      <c r="C143" s="151" t="s">
        <v>283</v>
      </c>
      <c r="D143" s="151" t="s">
        <v>21236</v>
      </c>
      <c r="E143" s="154" t="s">
        <v>14453</v>
      </c>
      <c r="F143" s="154" t="s">
        <v>14482</v>
      </c>
      <c r="G143" s="154" t="s">
        <v>14454</v>
      </c>
    </row>
    <row r="144" spans="1:7" ht="48" x14ac:dyDescent="0.2">
      <c r="A144" s="151" t="s">
        <v>16884</v>
      </c>
      <c r="B144" s="151">
        <v>1</v>
      </c>
      <c r="C144" s="151" t="s">
        <v>283</v>
      </c>
      <c r="D144" s="151" t="s">
        <v>21236</v>
      </c>
      <c r="E144" s="154" t="s">
        <v>14484</v>
      </c>
      <c r="F144" s="154" t="s">
        <v>359</v>
      </c>
      <c r="G144" s="154" t="s">
        <v>14485</v>
      </c>
    </row>
    <row r="145" spans="1:7" x14ac:dyDescent="0.2">
      <c r="A145" s="151" t="s">
        <v>16884</v>
      </c>
      <c r="B145" s="151">
        <v>2</v>
      </c>
      <c r="C145" s="151" t="s">
        <v>283</v>
      </c>
      <c r="D145" s="151" t="s">
        <v>21236</v>
      </c>
      <c r="E145" s="154" t="s">
        <v>14486</v>
      </c>
      <c r="F145" s="154" t="s">
        <v>359</v>
      </c>
      <c r="G145" s="154" t="s">
        <v>14487</v>
      </c>
    </row>
    <row r="146" spans="1:7" ht="32" x14ac:dyDescent="0.2">
      <c r="A146" s="151" t="s">
        <v>16885</v>
      </c>
      <c r="B146" s="151">
        <v>1</v>
      </c>
      <c r="C146" s="151" t="s">
        <v>283</v>
      </c>
      <c r="D146" s="151" t="s">
        <v>21236</v>
      </c>
      <c r="E146" s="154" t="s">
        <v>14484</v>
      </c>
      <c r="F146" s="154" t="s">
        <v>14488</v>
      </c>
      <c r="G146" s="154" t="s">
        <v>14489</v>
      </c>
    </row>
    <row r="147" spans="1:7" x14ac:dyDescent="0.2">
      <c r="A147" s="151" t="s">
        <v>16885</v>
      </c>
      <c r="B147" s="151">
        <v>2</v>
      </c>
      <c r="C147" s="151" t="s">
        <v>283</v>
      </c>
      <c r="D147" s="151" t="s">
        <v>21236</v>
      </c>
      <c r="E147" s="154" t="s">
        <v>14490</v>
      </c>
      <c r="F147" s="154" t="s">
        <v>14488</v>
      </c>
      <c r="G147" s="154" t="s">
        <v>14491</v>
      </c>
    </row>
    <row r="148" spans="1:7" ht="32" x14ac:dyDescent="0.2">
      <c r="A148" s="151" t="s">
        <v>16886</v>
      </c>
      <c r="B148" s="151">
        <v>1</v>
      </c>
      <c r="C148" s="151" t="s">
        <v>283</v>
      </c>
      <c r="D148" s="151" t="s">
        <v>21236</v>
      </c>
      <c r="E148" s="154" t="s">
        <v>14484</v>
      </c>
      <c r="F148" s="154" t="s">
        <v>454</v>
      </c>
      <c r="G148" s="154" t="s">
        <v>14492</v>
      </c>
    </row>
    <row r="149" spans="1:7" x14ac:dyDescent="0.2">
      <c r="A149" s="151" t="s">
        <v>16886</v>
      </c>
      <c r="B149" s="151">
        <v>2</v>
      </c>
      <c r="C149" s="151" t="s">
        <v>283</v>
      </c>
      <c r="D149" s="151" t="s">
        <v>21236</v>
      </c>
      <c r="E149" s="154" t="s">
        <v>14486</v>
      </c>
      <c r="F149" s="154" t="s">
        <v>454</v>
      </c>
      <c r="G149" s="154" t="s">
        <v>14493</v>
      </c>
    </row>
    <row r="150" spans="1:7" ht="32" x14ac:dyDescent="0.2">
      <c r="A150" s="151" t="s">
        <v>16887</v>
      </c>
      <c r="B150" s="151">
        <v>1</v>
      </c>
      <c r="C150" s="151" t="s">
        <v>283</v>
      </c>
      <c r="D150" s="151" t="s">
        <v>21236</v>
      </c>
      <c r="E150" s="154" t="s">
        <v>14484</v>
      </c>
      <c r="F150" s="154" t="s">
        <v>8273</v>
      </c>
      <c r="G150" s="154" t="s">
        <v>16783</v>
      </c>
    </row>
    <row r="151" spans="1:7" x14ac:dyDescent="0.2">
      <c r="A151" s="151" t="s">
        <v>16887</v>
      </c>
      <c r="B151" s="151">
        <v>2</v>
      </c>
      <c r="C151" s="151" t="s">
        <v>283</v>
      </c>
      <c r="D151" s="151" t="s">
        <v>21236</v>
      </c>
      <c r="E151" s="154" t="s">
        <v>14486</v>
      </c>
      <c r="F151" s="154" t="s">
        <v>8273</v>
      </c>
      <c r="G151" s="154" t="s">
        <v>14493</v>
      </c>
    </row>
    <row r="152" spans="1:7" ht="32" x14ac:dyDescent="0.2">
      <c r="A152" s="151" t="s">
        <v>16888</v>
      </c>
      <c r="B152" s="151">
        <v>1</v>
      </c>
      <c r="C152" s="151" t="s">
        <v>283</v>
      </c>
      <c r="D152" s="151" t="s">
        <v>21236</v>
      </c>
      <c r="E152" s="154" t="s">
        <v>14484</v>
      </c>
      <c r="F152" s="154" t="s">
        <v>14494</v>
      </c>
      <c r="G152" s="154" t="s">
        <v>16784</v>
      </c>
    </row>
    <row r="153" spans="1:7" x14ac:dyDescent="0.2">
      <c r="A153" s="151" t="s">
        <v>16888</v>
      </c>
      <c r="B153" s="151">
        <v>2</v>
      </c>
      <c r="C153" s="151" t="s">
        <v>283</v>
      </c>
      <c r="D153" s="151" t="s">
        <v>21236</v>
      </c>
      <c r="E153" s="154" t="s">
        <v>14486</v>
      </c>
      <c r="F153" s="154" t="s">
        <v>14494</v>
      </c>
      <c r="G153" s="154" t="s">
        <v>14493</v>
      </c>
    </row>
    <row r="154" spans="1:7" ht="32" x14ac:dyDescent="0.2">
      <c r="A154" s="151" t="s">
        <v>16889</v>
      </c>
      <c r="B154" s="151">
        <v>1</v>
      </c>
      <c r="C154" s="151" t="s">
        <v>283</v>
      </c>
      <c r="D154" s="151" t="s">
        <v>21236</v>
      </c>
      <c r="E154" s="154" t="s">
        <v>14484</v>
      </c>
      <c r="F154" s="154" t="s">
        <v>14495</v>
      </c>
      <c r="G154" s="154" t="s">
        <v>16785</v>
      </c>
    </row>
    <row r="155" spans="1:7" x14ac:dyDescent="0.2">
      <c r="A155" s="151" t="s">
        <v>16889</v>
      </c>
      <c r="B155" s="151">
        <v>2</v>
      </c>
      <c r="C155" s="151" t="s">
        <v>283</v>
      </c>
      <c r="D155" s="151" t="s">
        <v>21236</v>
      </c>
      <c r="E155" s="154" t="s">
        <v>14486</v>
      </c>
      <c r="F155" s="154" t="s">
        <v>14495</v>
      </c>
      <c r="G155" s="154" t="s">
        <v>14493</v>
      </c>
    </row>
    <row r="156" spans="1:7" ht="32" x14ac:dyDescent="0.2">
      <c r="A156" s="151" t="s">
        <v>16890</v>
      </c>
      <c r="B156" s="151">
        <v>1</v>
      </c>
      <c r="C156" s="151" t="s">
        <v>443</v>
      </c>
      <c r="D156" s="151" t="s">
        <v>21236</v>
      </c>
      <c r="E156" s="154" t="s">
        <v>14496</v>
      </c>
      <c r="F156" s="154" t="s">
        <v>456</v>
      </c>
      <c r="G156" s="154" t="s">
        <v>14497</v>
      </c>
    </row>
    <row r="157" spans="1:7" ht="32" x14ac:dyDescent="0.2">
      <c r="A157" s="151" t="s">
        <v>16890</v>
      </c>
      <c r="B157" s="151">
        <v>2</v>
      </c>
      <c r="C157" s="151" t="s">
        <v>281</v>
      </c>
      <c r="D157" s="151" t="s">
        <v>21236</v>
      </c>
      <c r="E157" s="154" t="s">
        <v>14498</v>
      </c>
      <c r="F157" s="154" t="s">
        <v>2733</v>
      </c>
      <c r="G157" s="154" t="s">
        <v>14499</v>
      </c>
    </row>
    <row r="158" spans="1:7" ht="64" x14ac:dyDescent="0.2">
      <c r="A158" s="151" t="s">
        <v>16890</v>
      </c>
      <c r="B158" s="151">
        <v>3</v>
      </c>
      <c r="C158" s="151" t="s">
        <v>283</v>
      </c>
      <c r="D158" s="151" t="s">
        <v>311</v>
      </c>
      <c r="E158" s="154" t="s">
        <v>19098</v>
      </c>
      <c r="F158" s="154" t="s">
        <v>18915</v>
      </c>
      <c r="G158" s="154" t="s">
        <v>14502</v>
      </c>
    </row>
    <row r="159" spans="1:7" ht="32" x14ac:dyDescent="0.2">
      <c r="A159" s="151" t="s">
        <v>16891</v>
      </c>
      <c r="B159" s="151">
        <v>1</v>
      </c>
      <c r="C159" s="151" t="s">
        <v>443</v>
      </c>
      <c r="D159" s="151" t="s">
        <v>21236</v>
      </c>
      <c r="E159" s="154" t="s">
        <v>14503</v>
      </c>
      <c r="F159" s="154" t="s">
        <v>14504</v>
      </c>
      <c r="G159" s="154" t="s">
        <v>14505</v>
      </c>
    </row>
    <row r="160" spans="1:7" ht="32" x14ac:dyDescent="0.2">
      <c r="A160" s="151" t="s">
        <v>16891</v>
      </c>
      <c r="B160" s="151">
        <v>2</v>
      </c>
      <c r="C160" s="151" t="s">
        <v>281</v>
      </c>
      <c r="D160" s="151" t="s">
        <v>21236</v>
      </c>
      <c r="E160" s="154" t="s">
        <v>14506</v>
      </c>
      <c r="F160" s="154" t="s">
        <v>14507</v>
      </c>
      <c r="G160" s="154" t="s">
        <v>14499</v>
      </c>
    </row>
    <row r="161" spans="1:7" ht="64" x14ac:dyDescent="0.2">
      <c r="A161" s="151" t="s">
        <v>16891</v>
      </c>
      <c r="B161" s="151">
        <v>3</v>
      </c>
      <c r="C161" s="151" t="s">
        <v>283</v>
      </c>
      <c r="D161" s="151" t="s">
        <v>311</v>
      </c>
      <c r="E161" s="154" t="s">
        <v>19099</v>
      </c>
      <c r="F161" s="154" t="s">
        <v>19032</v>
      </c>
      <c r="G161" s="154" t="s">
        <v>14502</v>
      </c>
    </row>
    <row r="162" spans="1:7" ht="32" x14ac:dyDescent="0.2">
      <c r="A162" s="151" t="s">
        <v>16892</v>
      </c>
      <c r="B162" s="151">
        <v>1</v>
      </c>
      <c r="C162" s="151" t="s">
        <v>443</v>
      </c>
      <c r="D162" s="151" t="s">
        <v>21236</v>
      </c>
      <c r="E162" s="154" t="s">
        <v>14510</v>
      </c>
      <c r="F162" s="154" t="s">
        <v>14511</v>
      </c>
      <c r="G162" s="154" t="s">
        <v>14505</v>
      </c>
    </row>
    <row r="163" spans="1:7" ht="32" x14ac:dyDescent="0.2">
      <c r="A163" s="151" t="s">
        <v>16892</v>
      </c>
      <c r="B163" s="151">
        <v>2</v>
      </c>
      <c r="C163" s="151" t="s">
        <v>281</v>
      </c>
      <c r="D163" s="151" t="s">
        <v>21236</v>
      </c>
      <c r="E163" s="154" t="s">
        <v>14512</v>
      </c>
      <c r="F163" s="154" t="s">
        <v>14513</v>
      </c>
      <c r="G163" s="154" t="s">
        <v>14499</v>
      </c>
    </row>
    <row r="164" spans="1:7" ht="64" x14ac:dyDescent="0.2">
      <c r="A164" s="151" t="s">
        <v>16892</v>
      </c>
      <c r="B164" s="151">
        <v>3</v>
      </c>
      <c r="C164" s="151" t="s">
        <v>283</v>
      </c>
      <c r="D164" s="151" t="s">
        <v>311</v>
      </c>
      <c r="E164" s="154" t="s">
        <v>19100</v>
      </c>
      <c r="F164" s="154" t="s">
        <v>18810</v>
      </c>
      <c r="G164" s="154" t="s">
        <v>14502</v>
      </c>
    </row>
    <row r="165" spans="1:7" ht="32" x14ac:dyDescent="0.2">
      <c r="A165" s="151" t="s">
        <v>16893</v>
      </c>
      <c r="B165" s="151">
        <v>1</v>
      </c>
      <c r="C165" s="151" t="s">
        <v>283</v>
      </c>
      <c r="D165" s="151" t="s">
        <v>21236</v>
      </c>
      <c r="E165" s="154" t="s">
        <v>14516</v>
      </c>
      <c r="F165" s="154" t="s">
        <v>14517</v>
      </c>
      <c r="G165" s="154" t="s">
        <v>14518</v>
      </c>
    </row>
    <row r="166" spans="1:7" ht="32" x14ac:dyDescent="0.2">
      <c r="A166" s="151" t="s">
        <v>16893</v>
      </c>
      <c r="B166" s="151">
        <v>2</v>
      </c>
      <c r="C166" s="151" t="s">
        <v>281</v>
      </c>
      <c r="D166" s="151" t="s">
        <v>21236</v>
      </c>
      <c r="E166" s="154" t="s">
        <v>14519</v>
      </c>
      <c r="F166" s="154">
        <v>25</v>
      </c>
      <c r="G166" s="154" t="s">
        <v>14520</v>
      </c>
    </row>
    <row r="167" spans="1:7" x14ac:dyDescent="0.2">
      <c r="A167" s="151" t="s">
        <v>16893</v>
      </c>
      <c r="B167" s="151">
        <v>3</v>
      </c>
      <c r="C167" s="151" t="s">
        <v>283</v>
      </c>
      <c r="D167" s="151" t="s">
        <v>21236</v>
      </c>
      <c r="E167" s="154" t="s">
        <v>14521</v>
      </c>
      <c r="F167" s="154">
        <v>25</v>
      </c>
      <c r="G167" s="154" t="s">
        <v>14454</v>
      </c>
    </row>
    <row r="168" spans="1:7" ht="32" x14ac:dyDescent="0.2">
      <c r="A168" s="151" t="s">
        <v>16894</v>
      </c>
      <c r="B168" s="151">
        <v>1</v>
      </c>
      <c r="C168" s="151" t="s">
        <v>283</v>
      </c>
      <c r="D168" s="151" t="s">
        <v>21236</v>
      </c>
      <c r="E168" s="154" t="s">
        <v>14522</v>
      </c>
      <c r="F168" s="154" t="s">
        <v>14523</v>
      </c>
      <c r="G168" s="154" t="s">
        <v>14524</v>
      </c>
    </row>
    <row r="169" spans="1:7" ht="32" x14ac:dyDescent="0.2">
      <c r="A169" s="151" t="s">
        <v>16894</v>
      </c>
      <c r="B169" s="151">
        <v>2</v>
      </c>
      <c r="C169" s="151" t="s">
        <v>281</v>
      </c>
      <c r="D169" s="151" t="s">
        <v>21236</v>
      </c>
      <c r="E169" s="154" t="s">
        <v>14525</v>
      </c>
      <c r="F169" s="154">
        <v>4</v>
      </c>
      <c r="G169" s="154" t="s">
        <v>14526</v>
      </c>
    </row>
    <row r="170" spans="1:7" ht="32" x14ac:dyDescent="0.2">
      <c r="A170" s="151" t="s">
        <v>16894</v>
      </c>
      <c r="B170" s="151">
        <v>3</v>
      </c>
      <c r="C170" s="151" t="s">
        <v>281</v>
      </c>
      <c r="D170" s="151" t="s">
        <v>21236</v>
      </c>
      <c r="E170" s="154" t="s">
        <v>14424</v>
      </c>
      <c r="F170" s="154" t="s">
        <v>1294</v>
      </c>
      <c r="G170" s="154" t="s">
        <v>14527</v>
      </c>
    </row>
    <row r="171" spans="1:7" ht="32" x14ac:dyDescent="0.2">
      <c r="A171" s="151" t="s">
        <v>16894</v>
      </c>
      <c r="B171" s="151">
        <v>4</v>
      </c>
      <c r="C171" s="151" t="s">
        <v>283</v>
      </c>
      <c r="D171" s="151" t="s">
        <v>21236</v>
      </c>
      <c r="E171" s="154" t="s">
        <v>14528</v>
      </c>
      <c r="F171" s="154" t="s">
        <v>1294</v>
      </c>
      <c r="G171" s="154" t="s">
        <v>14529</v>
      </c>
    </row>
    <row r="172" spans="1:7" ht="32" x14ac:dyDescent="0.2">
      <c r="A172" s="151" t="s">
        <v>16895</v>
      </c>
      <c r="B172" s="151">
        <v>1</v>
      </c>
      <c r="C172" s="151" t="s">
        <v>283</v>
      </c>
      <c r="D172" s="151" t="s">
        <v>21236</v>
      </c>
      <c r="E172" s="154" t="s">
        <v>14530</v>
      </c>
      <c r="F172" s="154" t="s">
        <v>14531</v>
      </c>
      <c r="G172" s="154" t="s">
        <v>14532</v>
      </c>
    </row>
    <row r="173" spans="1:7" ht="48" x14ac:dyDescent="0.2">
      <c r="A173" s="151" t="s">
        <v>16895</v>
      </c>
      <c r="B173" s="151">
        <v>2</v>
      </c>
      <c r="C173" s="151" t="s">
        <v>281</v>
      </c>
      <c r="D173" s="151" t="s">
        <v>21236</v>
      </c>
      <c r="E173" s="154" t="s">
        <v>14533</v>
      </c>
      <c r="F173" s="154">
        <v>9</v>
      </c>
      <c r="G173" s="154" t="s">
        <v>14534</v>
      </c>
    </row>
    <row r="174" spans="1:7" ht="32" x14ac:dyDescent="0.2">
      <c r="A174" s="151" t="s">
        <v>16895</v>
      </c>
      <c r="B174" s="151">
        <v>3</v>
      </c>
      <c r="C174" s="151" t="s">
        <v>281</v>
      </c>
      <c r="D174" s="151" t="s">
        <v>21236</v>
      </c>
      <c r="E174" s="154" t="s">
        <v>14535</v>
      </c>
      <c r="F174" s="154">
        <v>81</v>
      </c>
      <c r="G174" s="154" t="s">
        <v>14536</v>
      </c>
    </row>
    <row r="175" spans="1:7" ht="48" x14ac:dyDescent="0.2">
      <c r="A175" s="151" t="s">
        <v>16895</v>
      </c>
      <c r="B175" s="151">
        <v>4</v>
      </c>
      <c r="C175" s="151" t="s">
        <v>283</v>
      </c>
      <c r="D175" s="151" t="s">
        <v>21236</v>
      </c>
      <c r="E175" s="154" t="s">
        <v>14537</v>
      </c>
      <c r="F175" s="154">
        <v>81</v>
      </c>
      <c r="G175" s="154" t="s">
        <v>14538</v>
      </c>
    </row>
    <row r="176" spans="1:7" x14ac:dyDescent="0.2">
      <c r="A176" s="151" t="s">
        <v>16896</v>
      </c>
      <c r="B176" s="151">
        <v>1</v>
      </c>
      <c r="C176" s="151" t="s">
        <v>283</v>
      </c>
      <c r="D176" s="151" t="s">
        <v>21236</v>
      </c>
      <c r="E176" s="154" t="s">
        <v>14539</v>
      </c>
      <c r="F176" s="154" t="s">
        <v>14540</v>
      </c>
      <c r="G176" s="154" t="s">
        <v>14541</v>
      </c>
    </row>
    <row r="177" spans="1:7" ht="32" x14ac:dyDescent="0.2">
      <c r="A177" s="151" t="s">
        <v>16896</v>
      </c>
      <c r="B177" s="151">
        <v>2</v>
      </c>
      <c r="C177" s="151" t="s">
        <v>281</v>
      </c>
      <c r="D177" s="151" t="s">
        <v>21236</v>
      </c>
      <c r="E177" s="154" t="s">
        <v>14542</v>
      </c>
      <c r="F177" s="154" t="s">
        <v>14543</v>
      </c>
      <c r="G177" s="154" t="s">
        <v>14544</v>
      </c>
    </row>
    <row r="178" spans="1:7" x14ac:dyDescent="0.2">
      <c r="A178" s="151" t="s">
        <v>16897</v>
      </c>
      <c r="B178" s="151">
        <v>1</v>
      </c>
      <c r="C178" s="151" t="s">
        <v>283</v>
      </c>
      <c r="D178" s="151" t="s">
        <v>21236</v>
      </c>
      <c r="E178" s="154" t="s">
        <v>14545</v>
      </c>
      <c r="F178" s="154" t="s">
        <v>14546</v>
      </c>
      <c r="G178" s="154" t="s">
        <v>14547</v>
      </c>
    </row>
    <row r="179" spans="1:7" ht="32" x14ac:dyDescent="0.2">
      <c r="A179" s="151" t="s">
        <v>16897</v>
      </c>
      <c r="B179" s="151">
        <v>2</v>
      </c>
      <c r="C179" s="151" t="s">
        <v>281</v>
      </c>
      <c r="D179" s="151" t="s">
        <v>21236</v>
      </c>
      <c r="E179" s="154" t="s">
        <v>14548</v>
      </c>
      <c r="F179" s="154" t="s">
        <v>9528</v>
      </c>
      <c r="G179" s="154" t="s">
        <v>14549</v>
      </c>
    </row>
    <row r="180" spans="1:7" x14ac:dyDescent="0.2">
      <c r="A180" s="151" t="s">
        <v>16898</v>
      </c>
      <c r="B180" s="151">
        <v>1</v>
      </c>
      <c r="C180" s="151" t="s">
        <v>283</v>
      </c>
      <c r="D180" s="151" t="s">
        <v>21236</v>
      </c>
      <c r="E180" s="154" t="s">
        <v>14550</v>
      </c>
      <c r="F180" s="154" t="s">
        <v>14551</v>
      </c>
      <c r="G180" s="154" t="s">
        <v>14552</v>
      </c>
    </row>
    <row r="181" spans="1:7" ht="32" x14ac:dyDescent="0.2">
      <c r="A181" s="151" t="s">
        <v>16898</v>
      </c>
      <c r="B181" s="151">
        <v>2</v>
      </c>
      <c r="C181" s="151" t="s">
        <v>281</v>
      </c>
      <c r="D181" s="151" t="s">
        <v>21236</v>
      </c>
      <c r="E181" s="154" t="s">
        <v>14553</v>
      </c>
      <c r="F181" s="154" t="s">
        <v>14554</v>
      </c>
      <c r="G181" s="154" t="s">
        <v>14555</v>
      </c>
    </row>
    <row r="182" spans="1:7" ht="32" x14ac:dyDescent="0.2">
      <c r="A182" s="151" t="s">
        <v>16899</v>
      </c>
      <c r="B182" s="151">
        <v>1</v>
      </c>
      <c r="C182" s="151" t="s">
        <v>283</v>
      </c>
      <c r="D182" s="151" t="s">
        <v>21236</v>
      </c>
      <c r="E182" s="154" t="s">
        <v>14556</v>
      </c>
      <c r="F182" s="154" t="s">
        <v>14557</v>
      </c>
      <c r="G182" s="154" t="s">
        <v>14558</v>
      </c>
    </row>
    <row r="183" spans="1:7" ht="32" x14ac:dyDescent="0.2">
      <c r="A183" s="151" t="s">
        <v>16899</v>
      </c>
      <c r="B183" s="151">
        <v>2</v>
      </c>
      <c r="C183" s="151" t="s">
        <v>281</v>
      </c>
      <c r="D183" s="151" t="s">
        <v>21236</v>
      </c>
      <c r="E183" s="154" t="s">
        <v>14559</v>
      </c>
      <c r="F183" s="154" t="s">
        <v>14560</v>
      </c>
      <c r="G183" s="154" t="s">
        <v>14561</v>
      </c>
    </row>
    <row r="184" spans="1:7" ht="32" x14ac:dyDescent="0.2">
      <c r="A184" s="151" t="s">
        <v>16900</v>
      </c>
      <c r="B184" s="151">
        <v>1</v>
      </c>
      <c r="C184" s="151" t="s">
        <v>283</v>
      </c>
      <c r="D184" s="151" t="s">
        <v>21236</v>
      </c>
      <c r="E184" s="154" t="s">
        <v>14562</v>
      </c>
      <c r="F184" s="154" t="s">
        <v>14563</v>
      </c>
      <c r="G184" s="154" t="s">
        <v>14564</v>
      </c>
    </row>
    <row r="185" spans="1:7" ht="48" x14ac:dyDescent="0.2">
      <c r="A185" s="151" t="s">
        <v>16900</v>
      </c>
      <c r="B185" s="151">
        <v>2</v>
      </c>
      <c r="C185" s="151" t="s">
        <v>281</v>
      </c>
      <c r="D185" s="151" t="s">
        <v>21236</v>
      </c>
      <c r="E185" s="154" t="s">
        <v>14565</v>
      </c>
      <c r="F185" s="154">
        <v>1</v>
      </c>
      <c r="G185" s="154" t="s">
        <v>14566</v>
      </c>
    </row>
    <row r="186" spans="1:7" ht="64" x14ac:dyDescent="0.2">
      <c r="A186" s="151" t="s">
        <v>16901</v>
      </c>
      <c r="B186" s="151">
        <v>1</v>
      </c>
      <c r="C186" s="151" t="s">
        <v>283</v>
      </c>
      <c r="D186" s="151" t="s">
        <v>311</v>
      </c>
      <c r="E186" s="154" t="s">
        <v>19101</v>
      </c>
      <c r="F186" s="154" t="s">
        <v>19033</v>
      </c>
      <c r="G186" s="154" t="s">
        <v>16786</v>
      </c>
    </row>
    <row r="187" spans="1:7" ht="32" x14ac:dyDescent="0.2">
      <c r="A187" s="151" t="s">
        <v>16901</v>
      </c>
      <c r="B187" s="151">
        <v>2</v>
      </c>
      <c r="C187" s="151" t="s">
        <v>283</v>
      </c>
      <c r="D187" s="151" t="s">
        <v>21236</v>
      </c>
      <c r="E187" s="154" t="s">
        <v>2790</v>
      </c>
      <c r="F187" s="154" t="s">
        <v>14560</v>
      </c>
      <c r="G187" s="154" t="s">
        <v>14569</v>
      </c>
    </row>
    <row r="188" spans="1:7" ht="112" x14ac:dyDescent="0.2">
      <c r="A188" s="151" t="s">
        <v>16902</v>
      </c>
      <c r="B188" s="151">
        <v>1</v>
      </c>
      <c r="C188" s="151" t="s">
        <v>283</v>
      </c>
      <c r="D188" s="151" t="s">
        <v>311</v>
      </c>
      <c r="E188" s="154" t="s">
        <v>19102</v>
      </c>
      <c r="F188" s="154" t="s">
        <v>18916</v>
      </c>
      <c r="G188" s="154" t="s">
        <v>14572</v>
      </c>
    </row>
    <row r="189" spans="1:7" ht="64" x14ac:dyDescent="0.2">
      <c r="A189" s="151" t="s">
        <v>16902</v>
      </c>
      <c r="B189" s="151">
        <v>2</v>
      </c>
      <c r="C189" s="151" t="s">
        <v>283</v>
      </c>
      <c r="D189" s="151" t="s">
        <v>311</v>
      </c>
      <c r="E189" s="154" t="s">
        <v>19103</v>
      </c>
      <c r="F189" s="154" t="s">
        <v>18917</v>
      </c>
      <c r="G189" s="154" t="s">
        <v>14575</v>
      </c>
    </row>
    <row r="190" spans="1:7" ht="32" x14ac:dyDescent="0.2">
      <c r="A190" s="151" t="s">
        <v>16903</v>
      </c>
      <c r="B190" s="151">
        <v>1</v>
      </c>
      <c r="C190" s="151" t="s">
        <v>283</v>
      </c>
      <c r="D190" s="151" t="s">
        <v>21236</v>
      </c>
      <c r="E190" s="154" t="s">
        <v>14576</v>
      </c>
      <c r="F190" s="154" t="s">
        <v>351</v>
      </c>
      <c r="G190" s="154" t="s">
        <v>14577</v>
      </c>
    </row>
    <row r="191" spans="1:7" x14ac:dyDescent="0.2">
      <c r="A191" s="151" t="s">
        <v>16903</v>
      </c>
      <c r="B191" s="151">
        <v>2</v>
      </c>
      <c r="C191" s="151" t="s">
        <v>281</v>
      </c>
      <c r="D191" s="151" t="s">
        <v>21236</v>
      </c>
      <c r="E191" s="154" t="s">
        <v>14578</v>
      </c>
      <c r="F191" s="154" t="s">
        <v>14579</v>
      </c>
      <c r="G191" s="154" t="s">
        <v>14580</v>
      </c>
    </row>
    <row r="192" spans="1:7" ht="32" x14ac:dyDescent="0.2">
      <c r="A192" s="151" t="s">
        <v>16904</v>
      </c>
      <c r="B192" s="151">
        <v>1</v>
      </c>
      <c r="C192" s="151" t="s">
        <v>283</v>
      </c>
      <c r="D192" s="151" t="s">
        <v>21236</v>
      </c>
      <c r="E192" s="154" t="s">
        <v>14581</v>
      </c>
      <c r="F192" s="154" t="s">
        <v>14582</v>
      </c>
      <c r="G192" s="154" t="s">
        <v>14577</v>
      </c>
    </row>
    <row r="193" spans="1:7" x14ac:dyDescent="0.2">
      <c r="A193" s="151" t="s">
        <v>16904</v>
      </c>
      <c r="B193" s="151">
        <v>2</v>
      </c>
      <c r="C193" s="151" t="s">
        <v>281</v>
      </c>
      <c r="D193" s="151" t="s">
        <v>21236</v>
      </c>
      <c r="E193" s="154" t="s">
        <v>14583</v>
      </c>
      <c r="F193" s="154" t="s">
        <v>14584</v>
      </c>
      <c r="G193" s="154" t="s">
        <v>14580</v>
      </c>
    </row>
    <row r="194" spans="1:7" ht="32" x14ac:dyDescent="0.2">
      <c r="A194" s="151" t="s">
        <v>16905</v>
      </c>
      <c r="B194" s="151">
        <v>1</v>
      </c>
      <c r="C194" s="151" t="s">
        <v>283</v>
      </c>
      <c r="D194" s="151" t="s">
        <v>21236</v>
      </c>
      <c r="E194" s="154" t="s">
        <v>17305</v>
      </c>
      <c r="F194" s="154" t="s">
        <v>14586</v>
      </c>
      <c r="G194" s="154" t="s">
        <v>14577</v>
      </c>
    </row>
    <row r="195" spans="1:7" x14ac:dyDescent="0.2">
      <c r="A195" s="151" t="s">
        <v>16905</v>
      </c>
      <c r="B195" s="151">
        <v>2</v>
      </c>
      <c r="C195" s="151" t="s">
        <v>281</v>
      </c>
      <c r="D195" s="151" t="s">
        <v>21236</v>
      </c>
      <c r="E195" s="154" t="s">
        <v>14587</v>
      </c>
      <c r="F195" s="154" t="s">
        <v>14588</v>
      </c>
      <c r="G195" s="154" t="s">
        <v>14580</v>
      </c>
    </row>
    <row r="196" spans="1:7" ht="32" x14ac:dyDescent="0.2">
      <c r="A196" s="151" t="s">
        <v>16906</v>
      </c>
      <c r="B196" s="151">
        <v>1</v>
      </c>
      <c r="C196" s="151" t="s">
        <v>283</v>
      </c>
      <c r="D196" s="151" t="s">
        <v>21236</v>
      </c>
      <c r="E196" s="154" t="s">
        <v>17306</v>
      </c>
      <c r="F196" s="154" t="s">
        <v>5310</v>
      </c>
      <c r="G196" s="154" t="s">
        <v>14590</v>
      </c>
    </row>
    <row r="197" spans="1:7" ht="32" x14ac:dyDescent="0.2">
      <c r="A197" s="151" t="s">
        <v>16906</v>
      </c>
      <c r="B197" s="151">
        <v>2</v>
      </c>
      <c r="C197" s="151" t="s">
        <v>281</v>
      </c>
      <c r="D197" s="151" t="s">
        <v>21236</v>
      </c>
      <c r="E197" s="154" t="s">
        <v>14591</v>
      </c>
      <c r="F197" s="154" t="s">
        <v>367</v>
      </c>
      <c r="G197" s="154" t="s">
        <v>14592</v>
      </c>
    </row>
    <row r="198" spans="1:7" x14ac:dyDescent="0.2">
      <c r="A198" s="151" t="s">
        <v>16906</v>
      </c>
      <c r="B198" s="151">
        <v>3</v>
      </c>
      <c r="C198" s="151" t="s">
        <v>283</v>
      </c>
      <c r="D198" s="151" t="s">
        <v>21236</v>
      </c>
      <c r="E198" s="154" t="s">
        <v>14593</v>
      </c>
      <c r="F198" s="154">
        <v>3</v>
      </c>
      <c r="G198" s="154" t="s">
        <v>14454</v>
      </c>
    </row>
    <row r="199" spans="1:7" ht="32" x14ac:dyDescent="0.2">
      <c r="A199" s="151" t="s">
        <v>16907</v>
      </c>
      <c r="B199" s="151">
        <v>1</v>
      </c>
      <c r="C199" s="151" t="s">
        <v>283</v>
      </c>
      <c r="D199" s="151" t="s">
        <v>21236</v>
      </c>
      <c r="E199" s="154" t="s">
        <v>17307</v>
      </c>
      <c r="F199" s="154" t="s">
        <v>14595</v>
      </c>
      <c r="G199" s="154" t="s">
        <v>14590</v>
      </c>
    </row>
    <row r="200" spans="1:7" ht="32" x14ac:dyDescent="0.2">
      <c r="A200" s="151" t="s">
        <v>16907</v>
      </c>
      <c r="B200" s="151">
        <v>2</v>
      </c>
      <c r="C200" s="151" t="s">
        <v>281</v>
      </c>
      <c r="D200" s="151" t="s">
        <v>21236</v>
      </c>
      <c r="E200" s="154" t="s">
        <v>14593</v>
      </c>
      <c r="F200" s="154">
        <v>3</v>
      </c>
      <c r="G200" s="154" t="s">
        <v>14596</v>
      </c>
    </row>
    <row r="201" spans="1:7" ht="32" x14ac:dyDescent="0.2">
      <c r="A201" s="151" t="s">
        <v>16908</v>
      </c>
      <c r="B201" s="151">
        <v>1</v>
      </c>
      <c r="C201" s="151" t="s">
        <v>283</v>
      </c>
      <c r="D201" s="151" t="s">
        <v>21236</v>
      </c>
      <c r="E201" s="154" t="s">
        <v>17308</v>
      </c>
      <c r="F201" s="154" t="s">
        <v>14598</v>
      </c>
      <c r="G201" s="154" t="s">
        <v>14590</v>
      </c>
    </row>
    <row r="202" spans="1:7" ht="32" x14ac:dyDescent="0.2">
      <c r="A202" s="151" t="s">
        <v>16908</v>
      </c>
      <c r="B202" s="151">
        <v>2</v>
      </c>
      <c r="C202" s="151" t="s">
        <v>281</v>
      </c>
      <c r="D202" s="151" t="s">
        <v>21236</v>
      </c>
      <c r="E202" s="154" t="s">
        <v>14599</v>
      </c>
      <c r="F202" s="154" t="s">
        <v>14600</v>
      </c>
      <c r="G202" s="154" t="s">
        <v>14601</v>
      </c>
    </row>
    <row r="203" spans="1:7" x14ac:dyDescent="0.2">
      <c r="A203" s="151" t="s">
        <v>16908</v>
      </c>
      <c r="B203" s="151">
        <v>3</v>
      </c>
      <c r="C203" s="151" t="s">
        <v>283</v>
      </c>
      <c r="D203" s="151" t="s">
        <v>21236</v>
      </c>
      <c r="E203" s="154" t="s">
        <v>14593</v>
      </c>
      <c r="F203" s="154">
        <v>9</v>
      </c>
      <c r="G203" s="154" t="s">
        <v>14454</v>
      </c>
    </row>
    <row r="204" spans="1:7" ht="32" x14ac:dyDescent="0.2">
      <c r="A204" s="151" t="s">
        <v>16909</v>
      </c>
      <c r="B204" s="151">
        <v>1</v>
      </c>
      <c r="C204" s="151" t="s">
        <v>283</v>
      </c>
      <c r="D204" s="151" t="s">
        <v>21236</v>
      </c>
      <c r="E204" s="154" t="s">
        <v>17309</v>
      </c>
      <c r="F204" s="154" t="s">
        <v>14603</v>
      </c>
      <c r="G204" s="154" t="s">
        <v>14590</v>
      </c>
    </row>
    <row r="205" spans="1:7" ht="32" x14ac:dyDescent="0.2">
      <c r="A205" s="151" t="s">
        <v>16909</v>
      </c>
      <c r="B205" s="151">
        <v>2</v>
      </c>
      <c r="C205" s="151" t="s">
        <v>281</v>
      </c>
      <c r="D205" s="151" t="s">
        <v>21236</v>
      </c>
      <c r="E205" s="154" t="s">
        <v>14593</v>
      </c>
      <c r="F205" s="154">
        <v>2</v>
      </c>
      <c r="G205" s="154" t="s">
        <v>14604</v>
      </c>
    </row>
    <row r="206" spans="1:7" x14ac:dyDescent="0.2">
      <c r="A206" s="151" t="s">
        <v>16910</v>
      </c>
      <c r="B206" s="151">
        <v>1</v>
      </c>
      <c r="C206" s="151" t="s">
        <v>283</v>
      </c>
      <c r="D206" s="151" t="s">
        <v>21236</v>
      </c>
      <c r="E206" s="154" t="s">
        <v>14605</v>
      </c>
      <c r="F206" s="154" t="s">
        <v>14606</v>
      </c>
      <c r="G206" s="154" t="s">
        <v>14607</v>
      </c>
    </row>
    <row r="207" spans="1:7" ht="32" x14ac:dyDescent="0.2">
      <c r="A207" s="151" t="s">
        <v>16910</v>
      </c>
      <c r="B207" s="151">
        <v>2</v>
      </c>
      <c r="C207" s="151" t="s">
        <v>281</v>
      </c>
      <c r="D207" s="151" t="s">
        <v>21236</v>
      </c>
      <c r="E207" s="154" t="s">
        <v>14608</v>
      </c>
      <c r="F207" s="154" t="s">
        <v>14609</v>
      </c>
      <c r="G207" s="154" t="s">
        <v>14610</v>
      </c>
    </row>
    <row r="208" spans="1:7" x14ac:dyDescent="0.2">
      <c r="A208" s="151" t="s">
        <v>16910</v>
      </c>
      <c r="B208" s="151">
        <v>3</v>
      </c>
      <c r="C208" s="151" t="s">
        <v>283</v>
      </c>
      <c r="D208" s="151" t="s">
        <v>21236</v>
      </c>
      <c r="E208" s="154" t="s">
        <v>14593</v>
      </c>
      <c r="F208" s="154">
        <v>7</v>
      </c>
      <c r="G208" s="154" t="s">
        <v>14454</v>
      </c>
    </row>
    <row r="209" spans="1:7" x14ac:dyDescent="0.2">
      <c r="A209" s="151" t="s">
        <v>16911</v>
      </c>
      <c r="B209" s="151">
        <v>1</v>
      </c>
      <c r="C209" s="151" t="s">
        <v>283</v>
      </c>
      <c r="D209" s="151" t="s">
        <v>21236</v>
      </c>
      <c r="E209" s="154" t="s">
        <v>17310</v>
      </c>
      <c r="F209" s="154" t="s">
        <v>14612</v>
      </c>
      <c r="G209" s="154" t="s">
        <v>14613</v>
      </c>
    </row>
    <row r="210" spans="1:7" ht="32" x14ac:dyDescent="0.2">
      <c r="A210" s="151" t="s">
        <v>16911</v>
      </c>
      <c r="B210" s="151">
        <v>2</v>
      </c>
      <c r="C210" s="151" t="s">
        <v>281</v>
      </c>
      <c r="D210" s="151" t="s">
        <v>21236</v>
      </c>
      <c r="E210" s="154" t="s">
        <v>14614</v>
      </c>
      <c r="F210" s="154" t="s">
        <v>14615</v>
      </c>
      <c r="G210" s="154" t="s">
        <v>14616</v>
      </c>
    </row>
    <row r="211" spans="1:7" ht="32" x14ac:dyDescent="0.2">
      <c r="A211" s="151" t="s">
        <v>16911</v>
      </c>
      <c r="B211" s="151">
        <v>3</v>
      </c>
      <c r="C211" s="151" t="s">
        <v>283</v>
      </c>
      <c r="D211" s="151" t="s">
        <v>21236</v>
      </c>
      <c r="E211" s="154" t="s">
        <v>14593</v>
      </c>
      <c r="F211" s="154">
        <v>7</v>
      </c>
      <c r="G211" s="154" t="s">
        <v>14617</v>
      </c>
    </row>
    <row r="212" spans="1:7" ht="32" x14ac:dyDescent="0.2">
      <c r="A212" s="151" t="s">
        <v>16912</v>
      </c>
      <c r="B212" s="151">
        <v>1</v>
      </c>
      <c r="C212" s="151" t="s">
        <v>283</v>
      </c>
      <c r="D212" s="151" t="s">
        <v>21236</v>
      </c>
      <c r="E212" s="154" t="s">
        <v>14618</v>
      </c>
      <c r="F212" s="154" t="s">
        <v>457</v>
      </c>
      <c r="G212" s="154" t="s">
        <v>14619</v>
      </c>
    </row>
    <row r="213" spans="1:7" x14ac:dyDescent="0.2">
      <c r="A213" s="151" t="s">
        <v>16912</v>
      </c>
      <c r="B213" s="151">
        <v>2</v>
      </c>
      <c r="C213" s="151" t="s">
        <v>281</v>
      </c>
      <c r="D213" s="151" t="s">
        <v>21236</v>
      </c>
      <c r="E213" s="154" t="s">
        <v>14620</v>
      </c>
      <c r="F213" s="154">
        <v>16</v>
      </c>
      <c r="G213" s="154" t="s">
        <v>14621</v>
      </c>
    </row>
    <row r="214" spans="1:7" x14ac:dyDescent="0.2">
      <c r="A214" s="151" t="s">
        <v>16913</v>
      </c>
      <c r="B214" s="151">
        <v>1</v>
      </c>
      <c r="C214" s="151" t="s">
        <v>283</v>
      </c>
      <c r="D214" s="151" t="s">
        <v>21236</v>
      </c>
      <c r="E214" s="154" t="s">
        <v>14622</v>
      </c>
      <c r="F214" s="154" t="s">
        <v>14623</v>
      </c>
      <c r="G214" s="154" t="s">
        <v>14624</v>
      </c>
    </row>
    <row r="215" spans="1:7" x14ac:dyDescent="0.2">
      <c r="A215" s="151" t="s">
        <v>16913</v>
      </c>
      <c r="B215" s="151">
        <v>2</v>
      </c>
      <c r="C215" s="151" t="s">
        <v>281</v>
      </c>
      <c r="D215" s="151" t="s">
        <v>21236</v>
      </c>
      <c r="E215" s="154" t="s">
        <v>14625</v>
      </c>
      <c r="F215" s="154">
        <v>64</v>
      </c>
      <c r="G215" s="154" t="s">
        <v>14626</v>
      </c>
    </row>
    <row r="216" spans="1:7" x14ac:dyDescent="0.2">
      <c r="A216" s="151" t="s">
        <v>16914</v>
      </c>
      <c r="B216" s="151">
        <v>1</v>
      </c>
      <c r="C216" s="151" t="s">
        <v>283</v>
      </c>
      <c r="D216" s="151" t="s">
        <v>21236</v>
      </c>
      <c r="E216" s="154" t="s">
        <v>14622</v>
      </c>
      <c r="F216" s="154" t="s">
        <v>14623</v>
      </c>
      <c r="G216" s="154" t="s">
        <v>14627</v>
      </c>
    </row>
    <row r="217" spans="1:7" x14ac:dyDescent="0.2">
      <c r="A217" s="151" t="s">
        <v>16914</v>
      </c>
      <c r="B217" s="151">
        <v>2</v>
      </c>
      <c r="C217" s="151" t="s">
        <v>281</v>
      </c>
      <c r="D217" s="151" t="s">
        <v>21236</v>
      </c>
      <c r="E217" s="154" t="s">
        <v>14625</v>
      </c>
      <c r="F217" s="154">
        <v>64</v>
      </c>
      <c r="G217" s="154" t="s">
        <v>14628</v>
      </c>
    </row>
    <row r="218" spans="1:7" x14ac:dyDescent="0.2">
      <c r="A218" s="151" t="s">
        <v>16915</v>
      </c>
      <c r="B218" s="151">
        <v>1</v>
      </c>
      <c r="C218" s="151" t="s">
        <v>283</v>
      </c>
      <c r="D218" s="151" t="s">
        <v>21236</v>
      </c>
      <c r="E218" s="154" t="s">
        <v>17337</v>
      </c>
      <c r="F218" s="154" t="s">
        <v>1925</v>
      </c>
      <c r="G218" s="154" t="s">
        <v>14627</v>
      </c>
    </row>
    <row r="219" spans="1:7" x14ac:dyDescent="0.2">
      <c r="A219" s="151" t="s">
        <v>16915</v>
      </c>
      <c r="B219" s="151">
        <v>2</v>
      </c>
      <c r="C219" s="151" t="s">
        <v>281</v>
      </c>
      <c r="D219" s="151" t="s">
        <v>21236</v>
      </c>
      <c r="E219" s="154" t="s">
        <v>17338</v>
      </c>
      <c r="F219" s="154">
        <v>625</v>
      </c>
      <c r="G219" s="154" t="s">
        <v>17339</v>
      </c>
    </row>
    <row r="220" spans="1:7" x14ac:dyDescent="0.2">
      <c r="A220" s="151" t="s">
        <v>16916</v>
      </c>
      <c r="B220" s="151">
        <v>1</v>
      </c>
      <c r="C220" s="151" t="s">
        <v>283</v>
      </c>
      <c r="D220" s="151" t="s">
        <v>21236</v>
      </c>
      <c r="E220" s="154" t="s">
        <v>14629</v>
      </c>
      <c r="F220" s="154" t="s">
        <v>14630</v>
      </c>
      <c r="G220" s="154" t="s">
        <v>14631</v>
      </c>
    </row>
    <row r="221" spans="1:7" x14ac:dyDescent="0.2">
      <c r="A221" s="151" t="s">
        <v>16916</v>
      </c>
      <c r="B221" s="151">
        <v>2</v>
      </c>
      <c r="C221" s="151" t="s">
        <v>281</v>
      </c>
      <c r="D221" s="151" t="s">
        <v>21236</v>
      </c>
      <c r="E221" s="154" t="s">
        <v>14632</v>
      </c>
      <c r="F221" s="154">
        <v>25</v>
      </c>
      <c r="G221" s="154" t="s">
        <v>14633</v>
      </c>
    </row>
    <row r="222" spans="1:7" ht="32" x14ac:dyDescent="0.2">
      <c r="A222" s="151" t="s">
        <v>16917</v>
      </c>
      <c r="B222" s="151">
        <v>1</v>
      </c>
      <c r="C222" s="151" t="s">
        <v>283</v>
      </c>
      <c r="D222" s="151" t="s">
        <v>21236</v>
      </c>
      <c r="E222" s="154" t="s">
        <v>14634</v>
      </c>
      <c r="F222" s="154" t="s">
        <v>14635</v>
      </c>
      <c r="G222" s="154" t="s">
        <v>14636</v>
      </c>
    </row>
    <row r="223" spans="1:7" x14ac:dyDescent="0.2">
      <c r="A223" s="151" t="s">
        <v>16917</v>
      </c>
      <c r="B223" s="151">
        <v>2</v>
      </c>
      <c r="C223" s="151" t="s">
        <v>281</v>
      </c>
      <c r="D223" s="151" t="s">
        <v>21236</v>
      </c>
      <c r="E223" s="154" t="s">
        <v>14637</v>
      </c>
      <c r="F223" s="154">
        <v>2500</v>
      </c>
      <c r="G223" s="154" t="s">
        <v>14638</v>
      </c>
    </row>
    <row r="224" spans="1:7" ht="64" x14ac:dyDescent="0.2">
      <c r="A224" s="151" t="s">
        <v>16918</v>
      </c>
      <c r="B224" s="151">
        <v>1</v>
      </c>
      <c r="C224" s="151" t="s">
        <v>283</v>
      </c>
      <c r="D224" s="151" t="s">
        <v>311</v>
      </c>
      <c r="E224" s="154" t="s">
        <v>19104</v>
      </c>
      <c r="F224" s="154" t="s">
        <v>18918</v>
      </c>
      <c r="G224" s="154" t="s">
        <v>14641</v>
      </c>
    </row>
    <row r="225" spans="1:7" ht="32" x14ac:dyDescent="0.2">
      <c r="A225" s="151" t="s">
        <v>16918</v>
      </c>
      <c r="B225" s="151">
        <v>2</v>
      </c>
      <c r="C225" s="151" t="s">
        <v>281</v>
      </c>
      <c r="D225" s="151" t="s">
        <v>21236</v>
      </c>
      <c r="E225" s="154" t="s">
        <v>14642</v>
      </c>
      <c r="F225" s="154">
        <v>20</v>
      </c>
      <c r="G225" s="154" t="s">
        <v>14643</v>
      </c>
    </row>
    <row r="226" spans="1:7" ht="320" x14ac:dyDescent="0.2">
      <c r="A226" s="151" t="s">
        <v>16918</v>
      </c>
      <c r="B226" s="151">
        <v>3</v>
      </c>
      <c r="C226" s="151" t="s">
        <v>281</v>
      </c>
      <c r="D226" s="151" t="s">
        <v>21236</v>
      </c>
      <c r="E226" s="154" t="s">
        <v>14644</v>
      </c>
      <c r="F226" s="154" t="s">
        <v>14645</v>
      </c>
      <c r="G226" s="154" t="s">
        <v>14646</v>
      </c>
    </row>
    <row r="227" spans="1:7" x14ac:dyDescent="0.2">
      <c r="A227" s="151" t="s">
        <v>16918</v>
      </c>
      <c r="B227" s="151">
        <v>4</v>
      </c>
      <c r="C227" s="151" t="s">
        <v>283</v>
      </c>
      <c r="D227" s="151" t="s">
        <v>370</v>
      </c>
      <c r="E227" s="154" t="s">
        <v>14647</v>
      </c>
      <c r="F227" s="154" t="s">
        <v>17266</v>
      </c>
      <c r="G227" s="154" t="s">
        <v>14648</v>
      </c>
    </row>
    <row r="228" spans="1:7" x14ac:dyDescent="0.2">
      <c r="A228" s="151" t="s">
        <v>16919</v>
      </c>
      <c r="B228" s="151">
        <v>1</v>
      </c>
      <c r="C228" s="151" t="s">
        <v>283</v>
      </c>
      <c r="D228" s="151" t="s">
        <v>21236</v>
      </c>
      <c r="E228" s="154" t="s">
        <v>14649</v>
      </c>
      <c r="F228" s="154" t="s">
        <v>14650</v>
      </c>
      <c r="G228" s="154" t="s">
        <v>14627</v>
      </c>
    </row>
    <row r="229" spans="1:7" x14ac:dyDescent="0.2">
      <c r="A229" s="151" t="s">
        <v>16919</v>
      </c>
      <c r="B229" s="151">
        <v>2</v>
      </c>
      <c r="C229" s="151" t="s">
        <v>281</v>
      </c>
      <c r="D229" s="151" t="s">
        <v>21236</v>
      </c>
      <c r="E229" s="154" t="s">
        <v>14651</v>
      </c>
      <c r="F229" s="154">
        <v>0.04</v>
      </c>
      <c r="G229" s="154" t="s">
        <v>14652</v>
      </c>
    </row>
    <row r="230" spans="1:7" x14ac:dyDescent="0.2">
      <c r="A230" s="151" t="s">
        <v>16920</v>
      </c>
      <c r="B230" s="151">
        <v>1</v>
      </c>
      <c r="C230" s="151" t="s">
        <v>283</v>
      </c>
      <c r="D230" s="151" t="s">
        <v>21236</v>
      </c>
      <c r="E230" s="154" t="s">
        <v>14653</v>
      </c>
      <c r="F230" s="154" t="s">
        <v>14654</v>
      </c>
      <c r="G230" s="154" t="s">
        <v>14627</v>
      </c>
    </row>
    <row r="231" spans="1:7" x14ac:dyDescent="0.2">
      <c r="A231" s="151" t="s">
        <v>16920</v>
      </c>
      <c r="B231" s="151">
        <v>2</v>
      </c>
      <c r="C231" s="151" t="s">
        <v>281</v>
      </c>
      <c r="D231" s="151" t="s">
        <v>21236</v>
      </c>
      <c r="E231" s="154" t="s">
        <v>14655</v>
      </c>
      <c r="F231" s="154">
        <v>0.16</v>
      </c>
      <c r="G231" s="154" t="s">
        <v>14656</v>
      </c>
    </row>
    <row r="232" spans="1:7" x14ac:dyDescent="0.2">
      <c r="A232" s="151" t="s">
        <v>16921</v>
      </c>
      <c r="B232" s="151">
        <v>1</v>
      </c>
      <c r="C232" s="151" t="s">
        <v>283</v>
      </c>
      <c r="D232" s="151" t="s">
        <v>21236</v>
      </c>
      <c r="E232" s="154" t="s">
        <v>14657</v>
      </c>
      <c r="F232" s="154" t="s">
        <v>14658</v>
      </c>
      <c r="G232" s="154" t="s">
        <v>14627</v>
      </c>
    </row>
    <row r="233" spans="1:7" x14ac:dyDescent="0.2">
      <c r="A233" s="151" t="s">
        <v>16921</v>
      </c>
      <c r="B233" s="151">
        <v>2</v>
      </c>
      <c r="C233" s="151" t="s">
        <v>281</v>
      </c>
      <c r="D233" s="151" t="s">
        <v>21236</v>
      </c>
      <c r="E233" s="154" t="s">
        <v>14659</v>
      </c>
      <c r="F233" s="154">
        <v>4.0000000000000002E-4</v>
      </c>
      <c r="G233" s="154" t="s">
        <v>14660</v>
      </c>
    </row>
    <row r="234" spans="1:7" x14ac:dyDescent="0.2">
      <c r="A234" s="151" t="s">
        <v>16922</v>
      </c>
      <c r="B234" s="151">
        <v>1</v>
      </c>
      <c r="C234" s="151" t="s">
        <v>283</v>
      </c>
      <c r="D234" s="151" t="s">
        <v>21236</v>
      </c>
      <c r="E234" s="154" t="s">
        <v>14661</v>
      </c>
      <c r="F234" s="154" t="s">
        <v>14662</v>
      </c>
      <c r="G234" s="154" t="s">
        <v>14627</v>
      </c>
    </row>
    <row r="235" spans="1:7" x14ac:dyDescent="0.2">
      <c r="A235" s="151" t="s">
        <v>16922</v>
      </c>
      <c r="B235" s="151">
        <v>2</v>
      </c>
      <c r="C235" s="151" t="s">
        <v>281</v>
      </c>
      <c r="D235" s="151" t="s">
        <v>21236</v>
      </c>
      <c r="E235" s="154" t="s">
        <v>14655</v>
      </c>
      <c r="F235" s="154">
        <v>1.6000000000000001E-3</v>
      </c>
      <c r="G235" s="154" t="s">
        <v>14656</v>
      </c>
    </row>
    <row r="236" spans="1:7" x14ac:dyDescent="0.2">
      <c r="A236" s="151" t="s">
        <v>16923</v>
      </c>
      <c r="B236" s="151">
        <v>1</v>
      </c>
      <c r="C236" s="151" t="s">
        <v>283</v>
      </c>
      <c r="D236" s="151" t="s">
        <v>21236</v>
      </c>
      <c r="E236" s="154" t="s">
        <v>14663</v>
      </c>
      <c r="F236" s="154" t="s">
        <v>14664</v>
      </c>
      <c r="G236" s="154" t="s">
        <v>14627</v>
      </c>
    </row>
    <row r="237" spans="1:7" x14ac:dyDescent="0.2">
      <c r="A237" s="151" t="s">
        <v>16923</v>
      </c>
      <c r="B237" s="151">
        <v>2</v>
      </c>
      <c r="C237" s="151" t="s">
        <v>281</v>
      </c>
      <c r="D237" s="151" t="s">
        <v>21236</v>
      </c>
      <c r="E237" s="154" t="s">
        <v>14665</v>
      </c>
      <c r="F237" s="154">
        <v>0.25</v>
      </c>
      <c r="G237" s="154" t="s">
        <v>14666</v>
      </c>
    </row>
    <row r="238" spans="1:7" x14ac:dyDescent="0.2">
      <c r="A238" s="151" t="s">
        <v>16924</v>
      </c>
      <c r="B238" s="151">
        <v>1</v>
      </c>
      <c r="C238" s="151" t="s">
        <v>283</v>
      </c>
      <c r="D238" s="151" t="s">
        <v>21236</v>
      </c>
      <c r="E238" s="154" t="s">
        <v>14663</v>
      </c>
      <c r="F238" s="154" t="s">
        <v>14664</v>
      </c>
      <c r="G238" s="154" t="s">
        <v>14627</v>
      </c>
    </row>
    <row r="239" spans="1:7" x14ac:dyDescent="0.2">
      <c r="A239" s="151" t="s">
        <v>16924</v>
      </c>
      <c r="B239" s="151">
        <v>2</v>
      </c>
      <c r="C239" s="151" t="s">
        <v>281</v>
      </c>
      <c r="D239" s="151" t="s">
        <v>21236</v>
      </c>
      <c r="E239" s="154" t="s">
        <v>14665</v>
      </c>
      <c r="F239" s="154">
        <v>0.81</v>
      </c>
      <c r="G239" s="154" t="s">
        <v>14667</v>
      </c>
    </row>
    <row r="240" spans="1:7" x14ac:dyDescent="0.2">
      <c r="A240" s="151" t="s">
        <v>16925</v>
      </c>
      <c r="B240" s="151">
        <v>1</v>
      </c>
      <c r="C240" s="151" t="s">
        <v>283</v>
      </c>
      <c r="D240" s="151" t="s">
        <v>21236</v>
      </c>
      <c r="E240" s="154" t="s">
        <v>14668</v>
      </c>
      <c r="F240" s="154" t="s">
        <v>14669</v>
      </c>
      <c r="G240" s="154" t="s">
        <v>14627</v>
      </c>
    </row>
    <row r="241" spans="1:7" x14ac:dyDescent="0.2">
      <c r="A241" s="151" t="s">
        <v>16925</v>
      </c>
      <c r="B241" s="151">
        <v>2</v>
      </c>
      <c r="C241" s="151" t="s">
        <v>281</v>
      </c>
      <c r="D241" s="151" t="s">
        <v>21236</v>
      </c>
      <c r="E241" s="154" t="s">
        <v>14670</v>
      </c>
      <c r="F241" s="154">
        <v>2.5000000000000001E-3</v>
      </c>
      <c r="G241" s="154" t="s">
        <v>14671</v>
      </c>
    </row>
    <row r="242" spans="1:7" x14ac:dyDescent="0.2">
      <c r="A242" s="151" t="s">
        <v>16926</v>
      </c>
      <c r="B242" s="151">
        <v>1</v>
      </c>
      <c r="C242" s="151" t="s">
        <v>283</v>
      </c>
      <c r="D242" s="151" t="s">
        <v>21236</v>
      </c>
      <c r="E242" s="154" t="s">
        <v>14672</v>
      </c>
      <c r="F242" s="154" t="s">
        <v>14673</v>
      </c>
      <c r="G242" s="154" t="s">
        <v>14627</v>
      </c>
    </row>
    <row r="243" spans="1:7" x14ac:dyDescent="0.2">
      <c r="A243" s="151" t="s">
        <v>16926</v>
      </c>
      <c r="B243" s="151">
        <v>2</v>
      </c>
      <c r="C243" s="151" t="s">
        <v>281</v>
      </c>
      <c r="D243" s="151" t="s">
        <v>21236</v>
      </c>
      <c r="E243" s="154" t="s">
        <v>14674</v>
      </c>
      <c r="F243" s="154">
        <v>8.0999999999999996E-3</v>
      </c>
      <c r="G243" s="154" t="s">
        <v>14675</v>
      </c>
    </row>
    <row r="244" spans="1:7" x14ac:dyDescent="0.2">
      <c r="A244" s="151" t="s">
        <v>16927</v>
      </c>
      <c r="B244" s="151">
        <v>1</v>
      </c>
      <c r="C244" s="151" t="s">
        <v>283</v>
      </c>
      <c r="D244" s="151" t="s">
        <v>21236</v>
      </c>
      <c r="E244" s="154" t="s">
        <v>14676</v>
      </c>
      <c r="F244" s="154" t="s">
        <v>14677</v>
      </c>
      <c r="G244" s="154" t="s">
        <v>14678</v>
      </c>
    </row>
    <row r="245" spans="1:7" x14ac:dyDescent="0.2">
      <c r="A245" s="151" t="s">
        <v>16927</v>
      </c>
      <c r="B245" s="151">
        <v>2</v>
      </c>
      <c r="C245" s="151" t="s">
        <v>281</v>
      </c>
      <c r="D245" s="151" t="s">
        <v>21236</v>
      </c>
      <c r="E245" s="154" t="s">
        <v>14679</v>
      </c>
      <c r="F245" s="154">
        <v>1.21</v>
      </c>
      <c r="G245" s="154" t="s">
        <v>14680</v>
      </c>
    </row>
    <row r="246" spans="1:7" x14ac:dyDescent="0.2">
      <c r="A246" s="151" t="s">
        <v>16928</v>
      </c>
      <c r="B246" s="151">
        <v>1</v>
      </c>
      <c r="C246" s="151" t="s">
        <v>283</v>
      </c>
      <c r="D246" s="151" t="s">
        <v>21236</v>
      </c>
      <c r="E246" s="154" t="s">
        <v>14681</v>
      </c>
      <c r="F246" s="154" t="s">
        <v>14682</v>
      </c>
      <c r="G246" s="154" t="s">
        <v>14678</v>
      </c>
    </row>
    <row r="247" spans="1:7" x14ac:dyDescent="0.2">
      <c r="A247" s="151" t="s">
        <v>16928</v>
      </c>
      <c r="B247" s="151">
        <v>2</v>
      </c>
      <c r="C247" s="151" t="s">
        <v>281</v>
      </c>
      <c r="D247" s="151" t="s">
        <v>21236</v>
      </c>
      <c r="E247" s="154" t="s">
        <v>14683</v>
      </c>
      <c r="F247" s="154">
        <v>2.25</v>
      </c>
      <c r="G247" s="154" t="s">
        <v>14684</v>
      </c>
    </row>
    <row r="248" spans="1:7" x14ac:dyDescent="0.2">
      <c r="A248" s="151" t="s">
        <v>16929</v>
      </c>
      <c r="B248" s="151">
        <v>1</v>
      </c>
      <c r="C248" s="151" t="s">
        <v>283</v>
      </c>
      <c r="D248" s="151" t="s">
        <v>21236</v>
      </c>
      <c r="E248" s="154" t="s">
        <v>14685</v>
      </c>
      <c r="F248" s="154" t="s">
        <v>14686</v>
      </c>
      <c r="G248" s="154" t="s">
        <v>14678</v>
      </c>
    </row>
    <row r="249" spans="1:7" x14ac:dyDescent="0.2">
      <c r="A249" s="151" t="s">
        <v>16929</v>
      </c>
      <c r="B249" s="151">
        <v>2</v>
      </c>
      <c r="C249" s="151" t="s">
        <v>281</v>
      </c>
      <c r="D249" s="151" t="s">
        <v>21236</v>
      </c>
      <c r="E249" s="154" t="s">
        <v>14687</v>
      </c>
      <c r="F249" s="154">
        <v>1.21E-2</v>
      </c>
      <c r="G249" s="154" t="s">
        <v>14688</v>
      </c>
    </row>
    <row r="250" spans="1:7" x14ac:dyDescent="0.2">
      <c r="A250" s="151" t="s">
        <v>16930</v>
      </c>
      <c r="B250" s="151">
        <v>1</v>
      </c>
      <c r="C250" s="151" t="s">
        <v>283</v>
      </c>
      <c r="D250" s="151" t="s">
        <v>21236</v>
      </c>
      <c r="E250" s="154" t="s">
        <v>14689</v>
      </c>
      <c r="F250" s="154" t="s">
        <v>14690</v>
      </c>
      <c r="G250" s="154" t="s">
        <v>14678</v>
      </c>
    </row>
    <row r="251" spans="1:7" x14ac:dyDescent="0.2">
      <c r="A251" s="151" t="s">
        <v>16930</v>
      </c>
      <c r="B251" s="151">
        <v>2</v>
      </c>
      <c r="C251" s="151" t="s">
        <v>281</v>
      </c>
      <c r="D251" s="151" t="s">
        <v>21236</v>
      </c>
      <c r="E251" s="154" t="s">
        <v>14691</v>
      </c>
      <c r="F251" s="154">
        <v>2.2499999999999999E-2</v>
      </c>
      <c r="G251" s="154" t="s">
        <v>14692</v>
      </c>
    </row>
    <row r="252" spans="1:7" x14ac:dyDescent="0.2">
      <c r="A252" s="151" t="s">
        <v>16931</v>
      </c>
      <c r="B252" s="151">
        <v>1</v>
      </c>
      <c r="C252" s="151" t="s">
        <v>283</v>
      </c>
      <c r="D252" s="151" t="s">
        <v>21236</v>
      </c>
      <c r="E252" s="154" t="s">
        <v>14693</v>
      </c>
      <c r="F252" s="154" t="s">
        <v>14694</v>
      </c>
      <c r="G252" s="154" t="s">
        <v>14678</v>
      </c>
    </row>
    <row r="253" spans="1:7" x14ac:dyDescent="0.2">
      <c r="A253" s="151" t="s">
        <v>16931</v>
      </c>
      <c r="B253" s="151">
        <v>2</v>
      </c>
      <c r="C253" s="151" t="s">
        <v>281</v>
      </c>
      <c r="D253" s="151" t="s">
        <v>21236</v>
      </c>
      <c r="E253" s="154" t="s">
        <v>14695</v>
      </c>
      <c r="F253" s="154">
        <v>16</v>
      </c>
      <c r="G253" s="154" t="s">
        <v>14696</v>
      </c>
    </row>
    <row r="254" spans="1:7" x14ac:dyDescent="0.2">
      <c r="A254" s="151" t="s">
        <v>16932</v>
      </c>
      <c r="B254" s="151">
        <v>1</v>
      </c>
      <c r="C254" s="151" t="s">
        <v>283</v>
      </c>
      <c r="D254" s="151" t="s">
        <v>21236</v>
      </c>
      <c r="E254" s="154" t="s">
        <v>14697</v>
      </c>
      <c r="F254" s="154" t="s">
        <v>14698</v>
      </c>
      <c r="G254" s="154" t="s">
        <v>14678</v>
      </c>
    </row>
    <row r="255" spans="1:7" ht="32" x14ac:dyDescent="0.2">
      <c r="A255" s="151" t="s">
        <v>16932</v>
      </c>
      <c r="B255" s="151">
        <v>2</v>
      </c>
      <c r="C255" s="151" t="s">
        <v>281</v>
      </c>
      <c r="D255" s="151" t="s">
        <v>21236</v>
      </c>
      <c r="E255" s="154" t="s">
        <v>14699</v>
      </c>
      <c r="F255" s="154">
        <v>0.25</v>
      </c>
      <c r="G255" s="154" t="s">
        <v>14700</v>
      </c>
    </row>
    <row r="256" spans="1:7" x14ac:dyDescent="0.2">
      <c r="A256" s="151" t="s">
        <v>16933</v>
      </c>
      <c r="B256" s="151">
        <v>1</v>
      </c>
      <c r="C256" s="151" t="s">
        <v>283</v>
      </c>
      <c r="D256" s="151" t="s">
        <v>21236</v>
      </c>
      <c r="E256" s="154" t="s">
        <v>14701</v>
      </c>
      <c r="F256" s="154" t="s">
        <v>14702</v>
      </c>
      <c r="G256" s="154" t="s">
        <v>14678</v>
      </c>
    </row>
    <row r="257" spans="1:7" ht="32" x14ac:dyDescent="0.2">
      <c r="A257" s="151" t="s">
        <v>16933</v>
      </c>
      <c r="B257" s="151">
        <v>2</v>
      </c>
      <c r="C257" s="151" t="s">
        <v>281</v>
      </c>
      <c r="D257" s="151" t="s">
        <v>21236</v>
      </c>
      <c r="E257" s="154" t="s">
        <v>14703</v>
      </c>
      <c r="F257" s="154">
        <v>0.01</v>
      </c>
      <c r="G257" s="154" t="s">
        <v>14704</v>
      </c>
    </row>
    <row r="258" spans="1:7" x14ac:dyDescent="0.2">
      <c r="A258" s="151" t="s">
        <v>16934</v>
      </c>
      <c r="B258" s="151">
        <v>1</v>
      </c>
      <c r="C258" s="151" t="s">
        <v>283</v>
      </c>
      <c r="D258" s="151" t="s">
        <v>21236</v>
      </c>
      <c r="E258" s="154" t="s">
        <v>14705</v>
      </c>
      <c r="F258" s="154" t="s">
        <v>14706</v>
      </c>
      <c r="G258" s="154" t="s">
        <v>14678</v>
      </c>
    </row>
    <row r="259" spans="1:7" ht="32" x14ac:dyDescent="0.2">
      <c r="A259" s="151" t="s">
        <v>16934</v>
      </c>
      <c r="B259" s="151">
        <v>2</v>
      </c>
      <c r="C259" s="151" t="s">
        <v>281</v>
      </c>
      <c r="D259" s="151" t="s">
        <v>21236</v>
      </c>
      <c r="E259" s="154" t="s">
        <v>14707</v>
      </c>
      <c r="F259" s="154">
        <v>144</v>
      </c>
      <c r="G259" s="154" t="s">
        <v>14704</v>
      </c>
    </row>
    <row r="260" spans="1:7" ht="48" x14ac:dyDescent="0.2">
      <c r="A260" s="151" t="s">
        <v>16935</v>
      </c>
      <c r="B260" s="151">
        <v>1</v>
      </c>
      <c r="C260" s="151" t="s">
        <v>281</v>
      </c>
      <c r="D260" s="151" t="s">
        <v>21236</v>
      </c>
      <c r="E260" s="154" t="s">
        <v>14708</v>
      </c>
      <c r="F260" s="154" t="s">
        <v>14709</v>
      </c>
      <c r="G260" s="154" t="s">
        <v>14710</v>
      </c>
    </row>
    <row r="261" spans="1:7" ht="32" x14ac:dyDescent="0.2">
      <c r="A261" s="151" t="s">
        <v>16935</v>
      </c>
      <c r="B261" s="151">
        <v>2</v>
      </c>
      <c r="C261" s="151" t="s">
        <v>281</v>
      </c>
      <c r="D261" s="151" t="s">
        <v>21236</v>
      </c>
      <c r="E261" s="154" t="s">
        <v>14711</v>
      </c>
      <c r="F261" s="154" t="s">
        <v>14709</v>
      </c>
      <c r="G261" s="154" t="s">
        <v>14712</v>
      </c>
    </row>
    <row r="262" spans="1:7" ht="32" x14ac:dyDescent="0.2">
      <c r="A262" s="151" t="s">
        <v>16936</v>
      </c>
      <c r="B262" s="151">
        <v>1</v>
      </c>
      <c r="C262" s="151" t="s">
        <v>281</v>
      </c>
      <c r="D262" s="151" t="s">
        <v>21236</v>
      </c>
      <c r="E262" s="154" t="s">
        <v>14713</v>
      </c>
      <c r="F262" s="154" t="s">
        <v>14714</v>
      </c>
      <c r="G262" s="154" t="s">
        <v>14715</v>
      </c>
    </row>
    <row r="263" spans="1:7" x14ac:dyDescent="0.2">
      <c r="A263" s="151" t="s">
        <v>16936</v>
      </c>
      <c r="B263" s="151">
        <v>2</v>
      </c>
      <c r="C263" s="151" t="s">
        <v>281</v>
      </c>
      <c r="D263" s="151" t="s">
        <v>21236</v>
      </c>
      <c r="E263" s="154" t="s">
        <v>14716</v>
      </c>
      <c r="F263" s="154" t="s">
        <v>14714</v>
      </c>
      <c r="G263" s="154" t="s">
        <v>14717</v>
      </c>
    </row>
    <row r="264" spans="1:7" ht="32" x14ac:dyDescent="0.2">
      <c r="A264" s="151" t="s">
        <v>16937</v>
      </c>
      <c r="B264" s="151">
        <v>1</v>
      </c>
      <c r="C264" s="151" t="s">
        <v>281</v>
      </c>
      <c r="D264" s="151" t="s">
        <v>21236</v>
      </c>
      <c r="E264" s="154" t="s">
        <v>14718</v>
      </c>
      <c r="F264" s="154" t="s">
        <v>14719</v>
      </c>
      <c r="G264" s="154" t="s">
        <v>14720</v>
      </c>
    </row>
    <row r="265" spans="1:7" x14ac:dyDescent="0.2">
      <c r="A265" s="151" t="s">
        <v>16937</v>
      </c>
      <c r="B265" s="151">
        <v>2</v>
      </c>
      <c r="C265" s="151" t="s">
        <v>281</v>
      </c>
      <c r="D265" s="151" t="s">
        <v>21236</v>
      </c>
      <c r="E265" s="154" t="s">
        <v>14721</v>
      </c>
      <c r="F265" s="154" t="s">
        <v>14719</v>
      </c>
      <c r="G265" s="154" t="s">
        <v>14722</v>
      </c>
    </row>
    <row r="266" spans="1:7" ht="32" x14ac:dyDescent="0.2">
      <c r="A266" s="151" t="s">
        <v>16938</v>
      </c>
      <c r="B266" s="151">
        <v>1</v>
      </c>
      <c r="C266" s="151" t="s">
        <v>281</v>
      </c>
      <c r="D266" s="151" t="s">
        <v>21236</v>
      </c>
      <c r="E266" s="154" t="s">
        <v>14723</v>
      </c>
      <c r="F266" s="154" t="s">
        <v>14724</v>
      </c>
      <c r="G266" s="154" t="s">
        <v>14725</v>
      </c>
    </row>
    <row r="267" spans="1:7" x14ac:dyDescent="0.2">
      <c r="A267" s="151" t="s">
        <v>16938</v>
      </c>
      <c r="B267" s="151">
        <v>2</v>
      </c>
      <c r="C267" s="151" t="s">
        <v>281</v>
      </c>
      <c r="D267" s="151" t="s">
        <v>21236</v>
      </c>
      <c r="E267" s="154" t="s">
        <v>14721</v>
      </c>
      <c r="F267" s="154" t="s">
        <v>14724</v>
      </c>
      <c r="G267" s="154" t="s">
        <v>14726</v>
      </c>
    </row>
    <row r="268" spans="1:7" ht="64" x14ac:dyDescent="0.2">
      <c r="A268" s="151" t="s">
        <v>16939</v>
      </c>
      <c r="B268" s="151">
        <v>1</v>
      </c>
      <c r="C268" s="151" t="s">
        <v>283</v>
      </c>
      <c r="D268" s="151" t="s">
        <v>311</v>
      </c>
      <c r="E268" s="154" t="s">
        <v>19105</v>
      </c>
      <c r="F268" s="154" t="s">
        <v>19034</v>
      </c>
      <c r="G268" s="154" t="s">
        <v>14729</v>
      </c>
    </row>
    <row r="269" spans="1:7" ht="32" x14ac:dyDescent="0.2">
      <c r="A269" s="151" t="s">
        <v>16939</v>
      </c>
      <c r="B269" s="151">
        <v>2</v>
      </c>
      <c r="C269" s="151" t="s">
        <v>281</v>
      </c>
      <c r="D269" s="151" t="s">
        <v>21236</v>
      </c>
      <c r="E269" s="154" t="s">
        <v>16787</v>
      </c>
      <c r="F269" s="154">
        <v>2</v>
      </c>
      <c r="G269" s="154" t="s">
        <v>14730</v>
      </c>
    </row>
    <row r="270" spans="1:7" ht="128" x14ac:dyDescent="0.2">
      <c r="A270" s="151" t="s">
        <v>16940</v>
      </c>
      <c r="B270" s="151">
        <v>1</v>
      </c>
      <c r="C270" s="151" t="s">
        <v>281</v>
      </c>
      <c r="D270" s="151" t="s">
        <v>311</v>
      </c>
      <c r="E270" s="154" t="s">
        <v>19106</v>
      </c>
      <c r="F270" s="154" t="s">
        <v>19107</v>
      </c>
      <c r="G270" s="154" t="s">
        <v>16788</v>
      </c>
    </row>
    <row r="271" spans="1:7" x14ac:dyDescent="0.2">
      <c r="A271" s="151" t="s">
        <v>16940</v>
      </c>
      <c r="B271" s="151">
        <v>2</v>
      </c>
      <c r="C271" s="151" t="s">
        <v>281</v>
      </c>
      <c r="D271" s="151" t="s">
        <v>21236</v>
      </c>
      <c r="E271" s="154" t="s">
        <v>14733</v>
      </c>
      <c r="F271" s="154" t="s">
        <v>4274</v>
      </c>
      <c r="G271" s="154" t="s">
        <v>14734</v>
      </c>
    </row>
    <row r="272" spans="1:7" ht="128" x14ac:dyDescent="0.2">
      <c r="A272" s="151" t="s">
        <v>16941</v>
      </c>
      <c r="B272" s="151">
        <v>1</v>
      </c>
      <c r="C272" s="151" t="s">
        <v>283</v>
      </c>
      <c r="D272" s="151" t="s">
        <v>311</v>
      </c>
      <c r="E272" s="154" t="s">
        <v>19108</v>
      </c>
      <c r="F272" s="154" t="s">
        <v>18811</v>
      </c>
      <c r="G272" s="154" t="s">
        <v>14737</v>
      </c>
    </row>
    <row r="273" spans="1:7" ht="32" x14ac:dyDescent="0.2">
      <c r="A273" s="151" t="s">
        <v>16941</v>
      </c>
      <c r="B273" s="151">
        <v>2</v>
      </c>
      <c r="C273" s="151" t="s">
        <v>281</v>
      </c>
      <c r="D273" s="151" t="s">
        <v>21236</v>
      </c>
      <c r="E273" s="154" t="s">
        <v>14738</v>
      </c>
      <c r="F273" s="154" t="s">
        <v>14739</v>
      </c>
      <c r="G273" s="154" t="s">
        <v>14740</v>
      </c>
    </row>
    <row r="274" spans="1:7" ht="32" x14ac:dyDescent="0.2">
      <c r="A274" s="151" t="s">
        <v>16942</v>
      </c>
      <c r="B274" s="151">
        <v>1</v>
      </c>
      <c r="C274" s="151" t="s">
        <v>281</v>
      </c>
      <c r="D274" s="151" t="s">
        <v>21236</v>
      </c>
      <c r="E274" s="154" t="s">
        <v>14741</v>
      </c>
      <c r="F274" s="154" t="s">
        <v>14742</v>
      </c>
      <c r="G274" s="154" t="s">
        <v>14743</v>
      </c>
    </row>
    <row r="275" spans="1:7" x14ac:dyDescent="0.2">
      <c r="A275" s="151" t="s">
        <v>16943</v>
      </c>
      <c r="B275" s="151">
        <v>1</v>
      </c>
      <c r="C275" s="151" t="s">
        <v>281</v>
      </c>
      <c r="D275" s="151" t="s">
        <v>21236</v>
      </c>
      <c r="E275" s="154" t="s">
        <v>14744</v>
      </c>
      <c r="F275" s="154" t="s">
        <v>8037</v>
      </c>
      <c r="G275" s="154" t="s">
        <v>14745</v>
      </c>
    </row>
    <row r="276" spans="1:7" x14ac:dyDescent="0.2">
      <c r="A276" s="151" t="s">
        <v>16944</v>
      </c>
      <c r="B276" s="151">
        <v>1</v>
      </c>
      <c r="C276" s="151" t="s">
        <v>281</v>
      </c>
      <c r="D276" s="151" t="s">
        <v>21236</v>
      </c>
      <c r="E276" s="154" t="s">
        <v>14746</v>
      </c>
      <c r="F276" s="154" t="s">
        <v>9524</v>
      </c>
      <c r="G276" s="154" t="s">
        <v>14747</v>
      </c>
    </row>
    <row r="277" spans="1:7" x14ac:dyDescent="0.2">
      <c r="A277" s="151" t="s">
        <v>16945</v>
      </c>
      <c r="B277" s="151">
        <v>1</v>
      </c>
      <c r="C277" s="151" t="s">
        <v>281</v>
      </c>
      <c r="D277" s="151" t="s">
        <v>21236</v>
      </c>
      <c r="E277" s="154" t="s">
        <v>14748</v>
      </c>
      <c r="F277" s="154" t="s">
        <v>14749</v>
      </c>
      <c r="G277" s="154" t="s">
        <v>14750</v>
      </c>
    </row>
    <row r="278" spans="1:7" x14ac:dyDescent="0.2">
      <c r="A278" s="151" t="s">
        <v>16946</v>
      </c>
      <c r="B278" s="151">
        <v>1</v>
      </c>
      <c r="C278" s="151" t="s">
        <v>281</v>
      </c>
      <c r="D278" s="151" t="s">
        <v>21236</v>
      </c>
      <c r="E278" s="154" t="s">
        <v>14751</v>
      </c>
      <c r="F278" s="154" t="s">
        <v>14752</v>
      </c>
      <c r="G278" s="154" t="s">
        <v>14750</v>
      </c>
    </row>
    <row r="279" spans="1:7" ht="32" x14ac:dyDescent="0.2">
      <c r="A279" s="151" t="s">
        <v>16947</v>
      </c>
      <c r="B279" s="151">
        <v>1</v>
      </c>
      <c r="C279" s="151" t="s">
        <v>281</v>
      </c>
      <c r="D279" s="151" t="s">
        <v>21236</v>
      </c>
      <c r="E279" s="154" t="s">
        <v>14753</v>
      </c>
      <c r="F279" s="154" t="s">
        <v>14754</v>
      </c>
      <c r="G279" s="154" t="s">
        <v>14755</v>
      </c>
    </row>
    <row r="280" spans="1:7" x14ac:dyDescent="0.2">
      <c r="A280" s="151" t="s">
        <v>16947</v>
      </c>
      <c r="B280" s="151">
        <v>2</v>
      </c>
      <c r="C280" s="151" t="s">
        <v>283</v>
      </c>
      <c r="D280" s="151" t="s">
        <v>21236</v>
      </c>
      <c r="E280" s="154" t="s">
        <v>14756</v>
      </c>
      <c r="F280" s="154" t="s">
        <v>361</v>
      </c>
      <c r="G280" s="154" t="s">
        <v>14757</v>
      </c>
    </row>
    <row r="281" spans="1:7" ht="32" x14ac:dyDescent="0.2">
      <c r="A281" s="151" t="s">
        <v>16948</v>
      </c>
      <c r="B281" s="151">
        <v>1</v>
      </c>
      <c r="C281" s="151" t="s">
        <v>281</v>
      </c>
      <c r="D281" s="151" t="s">
        <v>21236</v>
      </c>
      <c r="E281" s="154" t="s">
        <v>14758</v>
      </c>
      <c r="F281" s="154" t="s">
        <v>14759</v>
      </c>
      <c r="G281" s="154" t="s">
        <v>14760</v>
      </c>
    </row>
    <row r="282" spans="1:7" x14ac:dyDescent="0.2">
      <c r="A282" s="151" t="s">
        <v>16948</v>
      </c>
      <c r="B282" s="151">
        <v>2</v>
      </c>
      <c r="C282" s="151" t="s">
        <v>283</v>
      </c>
      <c r="D282" s="151" t="s">
        <v>21236</v>
      </c>
      <c r="E282" s="154" t="s">
        <v>14761</v>
      </c>
      <c r="F282" s="154" t="s">
        <v>14762</v>
      </c>
      <c r="G282" s="154" t="s">
        <v>14763</v>
      </c>
    </row>
    <row r="283" spans="1:7" ht="32" x14ac:dyDescent="0.2">
      <c r="A283" s="151" t="s">
        <v>16949</v>
      </c>
      <c r="B283" s="151">
        <v>1</v>
      </c>
      <c r="C283" s="151" t="s">
        <v>281</v>
      </c>
      <c r="D283" s="151" t="s">
        <v>21236</v>
      </c>
      <c r="E283" s="154" t="s">
        <v>14764</v>
      </c>
      <c r="F283" s="154" t="s">
        <v>14765</v>
      </c>
      <c r="G283" s="154" t="s">
        <v>14766</v>
      </c>
    </row>
    <row r="284" spans="1:7" x14ac:dyDescent="0.2">
      <c r="A284" s="151" t="s">
        <v>16949</v>
      </c>
      <c r="B284" s="151">
        <v>2</v>
      </c>
      <c r="C284" s="151" t="s">
        <v>283</v>
      </c>
      <c r="D284" s="151" t="s">
        <v>21236</v>
      </c>
      <c r="E284" s="154" t="s">
        <v>14767</v>
      </c>
      <c r="F284" s="154" t="s">
        <v>14768</v>
      </c>
      <c r="G284" s="154" t="s">
        <v>14769</v>
      </c>
    </row>
    <row r="285" spans="1:7" ht="32" x14ac:dyDescent="0.2">
      <c r="A285" s="151" t="s">
        <v>16950</v>
      </c>
      <c r="B285" s="151">
        <v>1</v>
      </c>
      <c r="C285" s="151" t="s">
        <v>281</v>
      </c>
      <c r="D285" s="151" t="s">
        <v>21236</v>
      </c>
      <c r="E285" s="154" t="s">
        <v>14770</v>
      </c>
      <c r="F285" s="154" t="s">
        <v>14771</v>
      </c>
      <c r="G285" s="154" t="s">
        <v>14772</v>
      </c>
    </row>
    <row r="286" spans="1:7" ht="32" x14ac:dyDescent="0.2">
      <c r="A286" s="151" t="s">
        <v>16951</v>
      </c>
      <c r="B286" s="151">
        <v>1</v>
      </c>
      <c r="C286" s="151" t="s">
        <v>281</v>
      </c>
      <c r="D286" s="151" t="s">
        <v>21236</v>
      </c>
      <c r="E286" s="154" t="s">
        <v>14773</v>
      </c>
      <c r="F286" s="154" t="s">
        <v>14774</v>
      </c>
      <c r="G286" s="154" t="s">
        <v>14772</v>
      </c>
    </row>
    <row r="287" spans="1:7" ht="32" x14ac:dyDescent="0.2">
      <c r="A287" s="151" t="s">
        <v>16952</v>
      </c>
      <c r="B287" s="151">
        <v>1</v>
      </c>
      <c r="C287" s="151" t="s">
        <v>281</v>
      </c>
      <c r="D287" s="151" t="s">
        <v>21236</v>
      </c>
      <c r="E287" s="154" t="s">
        <v>14775</v>
      </c>
      <c r="F287" s="154" t="s">
        <v>14776</v>
      </c>
      <c r="G287" s="154" t="s">
        <v>14772</v>
      </c>
    </row>
    <row r="288" spans="1:7" ht="32" x14ac:dyDescent="0.2">
      <c r="A288" s="151" t="s">
        <v>16953</v>
      </c>
      <c r="B288" s="151">
        <v>1</v>
      </c>
      <c r="C288" s="151" t="s">
        <v>281</v>
      </c>
      <c r="D288" s="151" t="s">
        <v>21236</v>
      </c>
      <c r="E288" s="154" t="s">
        <v>14777</v>
      </c>
      <c r="F288" s="154">
        <v>5</v>
      </c>
      <c r="G288" s="154" t="s">
        <v>14778</v>
      </c>
    </row>
    <row r="289" spans="1:7" x14ac:dyDescent="0.2">
      <c r="A289" s="151" t="s">
        <v>16953</v>
      </c>
      <c r="B289" s="151">
        <v>2</v>
      </c>
      <c r="C289" s="151" t="s">
        <v>284</v>
      </c>
      <c r="D289" s="151" t="s">
        <v>370</v>
      </c>
      <c r="E289" s="154" t="s">
        <v>14779</v>
      </c>
      <c r="F289" s="154" t="s">
        <v>17267</v>
      </c>
      <c r="G289" s="154" t="s">
        <v>14780</v>
      </c>
    </row>
    <row r="290" spans="1:7" ht="32" x14ac:dyDescent="0.2">
      <c r="A290" s="151" t="s">
        <v>16954</v>
      </c>
      <c r="B290" s="151">
        <v>1</v>
      </c>
      <c r="C290" s="151" t="s">
        <v>281</v>
      </c>
      <c r="D290" s="151" t="s">
        <v>21236</v>
      </c>
      <c r="E290" s="154" t="s">
        <v>14781</v>
      </c>
      <c r="F290" s="154" t="s">
        <v>14782</v>
      </c>
      <c r="G290" s="154" t="s">
        <v>14783</v>
      </c>
    </row>
    <row r="291" spans="1:7" x14ac:dyDescent="0.2">
      <c r="A291" s="151" t="s">
        <v>16954</v>
      </c>
      <c r="B291" s="151">
        <v>2</v>
      </c>
      <c r="C291" s="151" t="s">
        <v>284</v>
      </c>
      <c r="D291" s="151" t="s">
        <v>370</v>
      </c>
      <c r="E291" s="154"/>
      <c r="F291" s="154" t="s">
        <v>17268</v>
      </c>
      <c r="G291" s="154" t="s">
        <v>14784</v>
      </c>
    </row>
    <row r="292" spans="1:7" x14ac:dyDescent="0.2">
      <c r="A292" s="151" t="s">
        <v>16955</v>
      </c>
      <c r="B292" s="151">
        <v>1</v>
      </c>
      <c r="C292" s="151" t="s">
        <v>281</v>
      </c>
      <c r="D292" s="151" t="s">
        <v>21236</v>
      </c>
      <c r="E292" s="154" t="s">
        <v>14785</v>
      </c>
      <c r="F292" s="154" t="s">
        <v>14786</v>
      </c>
      <c r="G292" s="154" t="s">
        <v>14787</v>
      </c>
    </row>
    <row r="293" spans="1:7" x14ac:dyDescent="0.2">
      <c r="A293" s="151" t="s">
        <v>16955</v>
      </c>
      <c r="B293" s="151">
        <v>2</v>
      </c>
      <c r="C293" s="151" t="s">
        <v>284</v>
      </c>
      <c r="D293" s="151" t="s">
        <v>370</v>
      </c>
      <c r="E293" s="154"/>
      <c r="F293" s="154" t="s">
        <v>17269</v>
      </c>
      <c r="G293" s="154" t="s">
        <v>14788</v>
      </c>
    </row>
    <row r="294" spans="1:7" x14ac:dyDescent="0.2">
      <c r="A294" s="151" t="s">
        <v>16956</v>
      </c>
      <c r="B294" s="151">
        <v>1</v>
      </c>
      <c r="C294" s="151" t="s">
        <v>281</v>
      </c>
      <c r="D294" s="151" t="s">
        <v>21236</v>
      </c>
      <c r="E294" s="154" t="s">
        <v>14789</v>
      </c>
      <c r="F294" s="154" t="s">
        <v>14790</v>
      </c>
      <c r="G294" s="154" t="s">
        <v>14791</v>
      </c>
    </row>
    <row r="295" spans="1:7" ht="32" x14ac:dyDescent="0.2">
      <c r="A295" s="151" t="s">
        <v>16957</v>
      </c>
      <c r="B295" s="151">
        <v>1</v>
      </c>
      <c r="C295" s="151" t="s">
        <v>281</v>
      </c>
      <c r="D295" s="151" t="s">
        <v>21236</v>
      </c>
      <c r="E295" s="154" t="s">
        <v>14792</v>
      </c>
      <c r="F295" s="154" t="s">
        <v>8219</v>
      </c>
      <c r="G295" s="154" t="s">
        <v>14793</v>
      </c>
    </row>
    <row r="296" spans="1:7" ht="32" x14ac:dyDescent="0.2">
      <c r="A296" s="151" t="s">
        <v>16958</v>
      </c>
      <c r="B296" s="151">
        <v>1</v>
      </c>
      <c r="C296" s="151" t="s">
        <v>281</v>
      </c>
      <c r="D296" s="151" t="s">
        <v>21236</v>
      </c>
      <c r="E296" s="154" t="s">
        <v>14794</v>
      </c>
      <c r="F296" s="154" t="s">
        <v>14795</v>
      </c>
      <c r="G296" s="154" t="s">
        <v>14796</v>
      </c>
    </row>
    <row r="297" spans="1:7" x14ac:dyDescent="0.2">
      <c r="A297" s="151" t="s">
        <v>16958</v>
      </c>
      <c r="B297" s="151">
        <v>2</v>
      </c>
      <c r="C297" s="151" t="s">
        <v>284</v>
      </c>
      <c r="D297" s="151" t="s">
        <v>370</v>
      </c>
      <c r="E297" s="154" t="s">
        <v>14797</v>
      </c>
      <c r="F297" s="154" t="s">
        <v>17270</v>
      </c>
      <c r="G297" s="154" t="s">
        <v>14798</v>
      </c>
    </row>
    <row r="298" spans="1:7" ht="64" x14ac:dyDescent="0.2">
      <c r="A298" s="151" t="s">
        <v>16959</v>
      </c>
      <c r="B298" s="151">
        <v>1</v>
      </c>
      <c r="C298" s="151" t="s">
        <v>283</v>
      </c>
      <c r="D298" s="151" t="s">
        <v>311</v>
      </c>
      <c r="E298" s="154" t="s">
        <v>19109</v>
      </c>
      <c r="F298" s="154" t="s">
        <v>18919</v>
      </c>
      <c r="G298" s="154" t="s">
        <v>14801</v>
      </c>
    </row>
    <row r="299" spans="1:7" x14ac:dyDescent="0.2">
      <c r="A299" s="151" t="s">
        <v>16959</v>
      </c>
      <c r="B299" s="151">
        <v>2</v>
      </c>
      <c r="C299" s="151" t="s">
        <v>283</v>
      </c>
      <c r="D299" s="151" t="s">
        <v>21236</v>
      </c>
      <c r="E299" s="154" t="s">
        <v>14802</v>
      </c>
      <c r="F299" s="154" t="s">
        <v>14803</v>
      </c>
      <c r="G299" s="154" t="s">
        <v>14804</v>
      </c>
    </row>
    <row r="300" spans="1:7" ht="64" x14ac:dyDescent="0.2">
      <c r="A300" s="151" t="s">
        <v>16960</v>
      </c>
      <c r="B300" s="151">
        <v>1</v>
      </c>
      <c r="C300" s="151" t="s">
        <v>283</v>
      </c>
      <c r="D300" s="151" t="s">
        <v>311</v>
      </c>
      <c r="E300" s="154" t="s">
        <v>19110</v>
      </c>
      <c r="F300" s="154" t="s">
        <v>19035</v>
      </c>
      <c r="G300" s="154" t="s">
        <v>14807</v>
      </c>
    </row>
    <row r="301" spans="1:7" x14ac:dyDescent="0.2">
      <c r="A301" s="151" t="s">
        <v>16960</v>
      </c>
      <c r="B301" s="151">
        <v>2</v>
      </c>
      <c r="C301" s="151" t="s">
        <v>283</v>
      </c>
      <c r="D301" s="151" t="s">
        <v>21236</v>
      </c>
      <c r="E301" s="154" t="s">
        <v>14808</v>
      </c>
      <c r="F301" s="154" t="s">
        <v>14809</v>
      </c>
      <c r="G301" s="154" t="s">
        <v>14810</v>
      </c>
    </row>
    <row r="302" spans="1:7" ht="80" x14ac:dyDescent="0.2">
      <c r="A302" s="151" t="s">
        <v>16961</v>
      </c>
      <c r="B302" s="151">
        <v>1</v>
      </c>
      <c r="C302" s="151" t="s">
        <v>283</v>
      </c>
      <c r="D302" s="151" t="s">
        <v>311</v>
      </c>
      <c r="E302" s="154" t="s">
        <v>19111</v>
      </c>
      <c r="F302" s="154" t="s">
        <v>18920</v>
      </c>
      <c r="G302" s="154" t="s">
        <v>14813</v>
      </c>
    </row>
    <row r="303" spans="1:7" ht="32" x14ac:dyDescent="0.2">
      <c r="A303" s="151" t="s">
        <v>16961</v>
      </c>
      <c r="B303" s="151">
        <v>2</v>
      </c>
      <c r="C303" s="151" t="s">
        <v>283</v>
      </c>
      <c r="D303" s="151" t="s">
        <v>21236</v>
      </c>
      <c r="E303" s="154" t="s">
        <v>14814</v>
      </c>
      <c r="F303" s="154" t="s">
        <v>14815</v>
      </c>
      <c r="G303" s="154" t="s">
        <v>14816</v>
      </c>
    </row>
    <row r="304" spans="1:7" x14ac:dyDescent="0.2">
      <c r="A304" s="151" t="s">
        <v>16961</v>
      </c>
      <c r="B304" s="151">
        <v>3</v>
      </c>
      <c r="C304" s="151" t="s">
        <v>283</v>
      </c>
      <c r="D304" s="151" t="s">
        <v>21236</v>
      </c>
      <c r="E304" s="154" t="s">
        <v>14817</v>
      </c>
      <c r="F304" s="154" t="s">
        <v>14818</v>
      </c>
      <c r="G304" s="154" t="s">
        <v>14819</v>
      </c>
    </row>
    <row r="305" spans="1:7" ht="112" x14ac:dyDescent="0.2">
      <c r="A305" s="151" t="s">
        <v>16962</v>
      </c>
      <c r="B305" s="151">
        <v>1</v>
      </c>
      <c r="C305" s="151" t="s">
        <v>283</v>
      </c>
      <c r="D305" s="151" t="s">
        <v>311</v>
      </c>
      <c r="E305" s="154" t="s">
        <v>19112</v>
      </c>
      <c r="F305" s="154" t="s">
        <v>18921</v>
      </c>
      <c r="G305" s="154" t="s">
        <v>14813</v>
      </c>
    </row>
    <row r="306" spans="1:7" ht="32" x14ac:dyDescent="0.2">
      <c r="A306" s="151" t="s">
        <v>16962</v>
      </c>
      <c r="B306" s="151">
        <v>2</v>
      </c>
      <c r="C306" s="151" t="s">
        <v>283</v>
      </c>
      <c r="D306" s="151" t="s">
        <v>21236</v>
      </c>
      <c r="E306" s="154" t="s">
        <v>14822</v>
      </c>
      <c r="F306" s="154" t="s">
        <v>14823</v>
      </c>
      <c r="G306" s="154" t="s">
        <v>14824</v>
      </c>
    </row>
    <row r="307" spans="1:7" x14ac:dyDescent="0.2">
      <c r="A307" s="151" t="s">
        <v>16962</v>
      </c>
      <c r="B307" s="151">
        <v>3</v>
      </c>
      <c r="C307" s="151" t="s">
        <v>283</v>
      </c>
      <c r="D307" s="151" t="s">
        <v>21236</v>
      </c>
      <c r="E307" s="154" t="s">
        <v>14825</v>
      </c>
      <c r="F307" s="154" t="s">
        <v>14826</v>
      </c>
      <c r="G307" s="154" t="s">
        <v>14819</v>
      </c>
    </row>
    <row r="308" spans="1:7" ht="32" x14ac:dyDescent="0.2">
      <c r="A308" s="151" t="s">
        <v>16963</v>
      </c>
      <c r="B308" s="151">
        <v>1</v>
      </c>
      <c r="C308" s="151" t="s">
        <v>283</v>
      </c>
      <c r="D308" s="151" t="s">
        <v>21236</v>
      </c>
      <c r="E308" s="154" t="s">
        <v>14827</v>
      </c>
      <c r="F308" s="154" t="s">
        <v>14828</v>
      </c>
      <c r="G308" s="154" t="s">
        <v>14829</v>
      </c>
    </row>
    <row r="309" spans="1:7" x14ac:dyDescent="0.2">
      <c r="A309" s="151" t="s">
        <v>16963</v>
      </c>
      <c r="B309" s="151">
        <v>2</v>
      </c>
      <c r="C309" s="151" t="s">
        <v>283</v>
      </c>
      <c r="D309" s="151" t="s">
        <v>21236</v>
      </c>
      <c r="E309" s="154" t="s">
        <v>14830</v>
      </c>
      <c r="F309" s="154" t="s">
        <v>14831</v>
      </c>
      <c r="G309" s="154" t="s">
        <v>14832</v>
      </c>
    </row>
    <row r="310" spans="1:7" x14ac:dyDescent="0.2">
      <c r="A310" s="151" t="s">
        <v>16963</v>
      </c>
      <c r="B310" s="151">
        <v>3</v>
      </c>
      <c r="C310" s="151" t="s">
        <v>283</v>
      </c>
      <c r="D310" s="151" t="s">
        <v>21236</v>
      </c>
      <c r="E310" s="154" t="s">
        <v>14833</v>
      </c>
      <c r="F310" s="154" t="s">
        <v>14834</v>
      </c>
      <c r="G310" s="154" t="s">
        <v>14835</v>
      </c>
    </row>
    <row r="311" spans="1:7" ht="32" x14ac:dyDescent="0.2">
      <c r="A311" s="151" t="s">
        <v>16964</v>
      </c>
      <c r="B311" s="151">
        <v>1</v>
      </c>
      <c r="C311" s="151" t="s">
        <v>283</v>
      </c>
      <c r="D311" s="151" t="s">
        <v>21236</v>
      </c>
      <c r="E311" s="154" t="s">
        <v>14836</v>
      </c>
      <c r="F311" s="154" t="s">
        <v>14837</v>
      </c>
      <c r="G311" s="154" t="s">
        <v>14838</v>
      </c>
    </row>
    <row r="312" spans="1:7" x14ac:dyDescent="0.2">
      <c r="A312" s="151" t="s">
        <v>16964</v>
      </c>
      <c r="B312" s="151">
        <v>2</v>
      </c>
      <c r="C312" s="151" t="s">
        <v>283</v>
      </c>
      <c r="D312" s="151" t="s">
        <v>21236</v>
      </c>
      <c r="E312" s="154" t="s">
        <v>14839</v>
      </c>
      <c r="F312" s="154" t="s">
        <v>14840</v>
      </c>
      <c r="G312" s="154" t="s">
        <v>14841</v>
      </c>
    </row>
    <row r="313" spans="1:7" ht="64" x14ac:dyDescent="0.2">
      <c r="A313" s="151" t="s">
        <v>16964</v>
      </c>
      <c r="B313" s="151">
        <v>3</v>
      </c>
      <c r="C313" s="151" t="s">
        <v>283</v>
      </c>
      <c r="D313" s="151" t="s">
        <v>311</v>
      </c>
      <c r="E313" s="154" t="s">
        <v>19113</v>
      </c>
      <c r="F313" s="154" t="s">
        <v>19036</v>
      </c>
      <c r="G313" s="154" t="s">
        <v>14844</v>
      </c>
    </row>
    <row r="314" spans="1:7" ht="48" x14ac:dyDescent="0.2">
      <c r="A314" s="151" t="s">
        <v>16965</v>
      </c>
      <c r="B314" s="151">
        <v>1</v>
      </c>
      <c r="C314" s="151" t="s">
        <v>283</v>
      </c>
      <c r="D314" s="151" t="s">
        <v>21236</v>
      </c>
      <c r="E314" s="154" t="s">
        <v>14845</v>
      </c>
      <c r="F314" s="154" t="s">
        <v>14846</v>
      </c>
      <c r="G314" s="154" t="s">
        <v>14847</v>
      </c>
    </row>
    <row r="315" spans="1:7" x14ac:dyDescent="0.2">
      <c r="A315" s="151" t="s">
        <v>16965</v>
      </c>
      <c r="B315" s="151">
        <v>2</v>
      </c>
      <c r="C315" s="151" t="s">
        <v>281</v>
      </c>
      <c r="D315" s="151" t="s">
        <v>21236</v>
      </c>
      <c r="E315" s="154" t="s">
        <v>14848</v>
      </c>
      <c r="F315" s="154" t="s">
        <v>14849</v>
      </c>
      <c r="G315" s="154" t="s">
        <v>14850</v>
      </c>
    </row>
    <row r="316" spans="1:7" ht="32" x14ac:dyDescent="0.2">
      <c r="A316" s="151" t="s">
        <v>16965</v>
      </c>
      <c r="B316" s="151">
        <v>3</v>
      </c>
      <c r="C316" s="151" t="s">
        <v>281</v>
      </c>
      <c r="D316" s="151" t="s">
        <v>21236</v>
      </c>
      <c r="E316" s="154" t="s">
        <v>14851</v>
      </c>
      <c r="F316" s="154" t="s">
        <v>14852</v>
      </c>
      <c r="G316" s="154" t="s">
        <v>14853</v>
      </c>
    </row>
    <row r="317" spans="1:7" ht="32" x14ac:dyDescent="0.2">
      <c r="A317" s="151" t="s">
        <v>16965</v>
      </c>
      <c r="B317" s="151">
        <v>4</v>
      </c>
      <c r="C317" s="151" t="s">
        <v>283</v>
      </c>
      <c r="D317" s="151" t="s">
        <v>311</v>
      </c>
      <c r="E317" s="154" t="s">
        <v>18922</v>
      </c>
      <c r="F317" s="154"/>
      <c r="G317" s="154" t="s">
        <v>14855</v>
      </c>
    </row>
    <row r="318" spans="1:7" ht="48" x14ac:dyDescent="0.2">
      <c r="A318" s="151" t="s">
        <v>16966</v>
      </c>
      <c r="B318" s="151">
        <v>1</v>
      </c>
      <c r="C318" s="151" t="s">
        <v>283</v>
      </c>
      <c r="D318" s="151" t="s">
        <v>21236</v>
      </c>
      <c r="E318" s="154" t="s">
        <v>14845</v>
      </c>
      <c r="F318" s="154" t="s">
        <v>14856</v>
      </c>
      <c r="G318" s="154" t="s">
        <v>14857</v>
      </c>
    </row>
    <row r="319" spans="1:7" x14ac:dyDescent="0.2">
      <c r="A319" s="151" t="s">
        <v>16966</v>
      </c>
      <c r="B319" s="151">
        <v>2</v>
      </c>
      <c r="C319" s="151" t="s">
        <v>281</v>
      </c>
      <c r="D319" s="151" t="s">
        <v>21236</v>
      </c>
      <c r="E319" s="154" t="s">
        <v>14848</v>
      </c>
      <c r="F319" s="154" t="s">
        <v>14858</v>
      </c>
      <c r="G319" s="154" t="s">
        <v>14850</v>
      </c>
    </row>
    <row r="320" spans="1:7" ht="32" x14ac:dyDescent="0.2">
      <c r="A320" s="151" t="s">
        <v>16966</v>
      </c>
      <c r="B320" s="151">
        <v>3</v>
      </c>
      <c r="C320" s="151" t="s">
        <v>281</v>
      </c>
      <c r="D320" s="151" t="s">
        <v>21236</v>
      </c>
      <c r="E320" s="154" t="s">
        <v>14859</v>
      </c>
      <c r="F320" s="154" t="s">
        <v>14860</v>
      </c>
      <c r="G320" s="154" t="s">
        <v>14853</v>
      </c>
    </row>
    <row r="321" spans="1:7" ht="32" x14ac:dyDescent="0.2">
      <c r="A321" s="151" t="s">
        <v>16966</v>
      </c>
      <c r="B321" s="151">
        <v>4</v>
      </c>
      <c r="C321" s="151" t="s">
        <v>283</v>
      </c>
      <c r="D321" s="151" t="s">
        <v>311</v>
      </c>
      <c r="E321" s="154" t="s">
        <v>18922</v>
      </c>
      <c r="F321" s="154" t="s">
        <v>18923</v>
      </c>
      <c r="G321" s="154" t="s">
        <v>14855</v>
      </c>
    </row>
    <row r="322" spans="1:7" ht="48" x14ac:dyDescent="0.2">
      <c r="A322" s="151" t="s">
        <v>16967</v>
      </c>
      <c r="B322" s="151">
        <v>1</v>
      </c>
      <c r="C322" s="151" t="s">
        <v>283</v>
      </c>
      <c r="D322" s="151" t="s">
        <v>21236</v>
      </c>
      <c r="E322" s="154" t="s">
        <v>14845</v>
      </c>
      <c r="F322" s="154" t="s">
        <v>14862</v>
      </c>
      <c r="G322" s="154" t="s">
        <v>14857</v>
      </c>
    </row>
    <row r="323" spans="1:7" x14ac:dyDescent="0.2">
      <c r="A323" s="151" t="s">
        <v>16967</v>
      </c>
      <c r="B323" s="151">
        <v>2</v>
      </c>
      <c r="C323" s="151" t="s">
        <v>281</v>
      </c>
      <c r="D323" s="151" t="s">
        <v>21236</v>
      </c>
      <c r="E323" s="154" t="s">
        <v>14848</v>
      </c>
      <c r="F323" s="154" t="s">
        <v>14863</v>
      </c>
      <c r="G323" s="154" t="s">
        <v>14850</v>
      </c>
    </row>
    <row r="324" spans="1:7" ht="32" x14ac:dyDescent="0.2">
      <c r="A324" s="151" t="s">
        <v>16967</v>
      </c>
      <c r="B324" s="151">
        <v>3</v>
      </c>
      <c r="C324" s="151" t="s">
        <v>281</v>
      </c>
      <c r="D324" s="151" t="s">
        <v>21236</v>
      </c>
      <c r="E324" s="154" t="s">
        <v>14864</v>
      </c>
      <c r="F324" s="154" t="s">
        <v>14865</v>
      </c>
      <c r="G324" s="154" t="s">
        <v>14853</v>
      </c>
    </row>
    <row r="325" spans="1:7" ht="32" x14ac:dyDescent="0.2">
      <c r="A325" s="151" t="s">
        <v>16967</v>
      </c>
      <c r="B325" s="151">
        <v>4</v>
      </c>
      <c r="C325" s="151" t="s">
        <v>283</v>
      </c>
      <c r="D325" s="151" t="s">
        <v>311</v>
      </c>
      <c r="E325" s="154" t="s">
        <v>18922</v>
      </c>
      <c r="F325" s="154" t="s">
        <v>18812</v>
      </c>
      <c r="G325" s="154" t="s">
        <v>14867</v>
      </c>
    </row>
    <row r="326" spans="1:7" ht="48" x14ac:dyDescent="0.2">
      <c r="A326" s="151" t="s">
        <v>16968</v>
      </c>
      <c r="B326" s="151">
        <v>1</v>
      </c>
      <c r="C326" s="151" t="s">
        <v>283</v>
      </c>
      <c r="D326" s="151" t="s">
        <v>21236</v>
      </c>
      <c r="E326" s="154" t="s">
        <v>14845</v>
      </c>
      <c r="F326" s="154" t="s">
        <v>14868</v>
      </c>
      <c r="G326" s="154" t="s">
        <v>14857</v>
      </c>
    </row>
    <row r="327" spans="1:7" x14ac:dyDescent="0.2">
      <c r="A327" s="151" t="s">
        <v>16968</v>
      </c>
      <c r="B327" s="151">
        <v>2</v>
      </c>
      <c r="C327" s="151" t="s">
        <v>281</v>
      </c>
      <c r="D327" s="151" t="s">
        <v>21236</v>
      </c>
      <c r="E327" s="154" t="s">
        <v>14848</v>
      </c>
      <c r="F327" s="154" t="s">
        <v>14869</v>
      </c>
      <c r="G327" s="154" t="s">
        <v>14850</v>
      </c>
    </row>
    <row r="328" spans="1:7" ht="32" x14ac:dyDescent="0.2">
      <c r="A328" s="151" t="s">
        <v>16968</v>
      </c>
      <c r="B328" s="151">
        <v>3</v>
      </c>
      <c r="C328" s="151" t="s">
        <v>281</v>
      </c>
      <c r="D328" s="151" t="s">
        <v>21236</v>
      </c>
      <c r="E328" s="154" t="s">
        <v>14870</v>
      </c>
      <c r="F328" s="154" t="s">
        <v>14871</v>
      </c>
      <c r="G328" s="154" t="s">
        <v>14853</v>
      </c>
    </row>
    <row r="329" spans="1:7" ht="32" x14ac:dyDescent="0.2">
      <c r="A329" s="151" t="s">
        <v>16968</v>
      </c>
      <c r="B329" s="151">
        <v>4</v>
      </c>
      <c r="C329" s="151" t="s">
        <v>283</v>
      </c>
      <c r="D329" s="151" t="s">
        <v>311</v>
      </c>
      <c r="E329" s="154" t="s">
        <v>18922</v>
      </c>
      <c r="F329" s="154" t="s">
        <v>18812</v>
      </c>
      <c r="G329" s="154" t="s">
        <v>14867</v>
      </c>
    </row>
    <row r="330" spans="1:7" ht="48" x14ac:dyDescent="0.2">
      <c r="A330" s="151" t="s">
        <v>16969</v>
      </c>
      <c r="B330" s="151">
        <v>1</v>
      </c>
      <c r="C330" s="151" t="s">
        <v>283</v>
      </c>
      <c r="D330" s="151" t="s">
        <v>21236</v>
      </c>
      <c r="E330" s="154" t="s">
        <v>14845</v>
      </c>
      <c r="F330" s="154" t="s">
        <v>14872</v>
      </c>
      <c r="G330" s="154" t="s">
        <v>14873</v>
      </c>
    </row>
    <row r="331" spans="1:7" x14ac:dyDescent="0.2">
      <c r="A331" s="151" t="s">
        <v>16969</v>
      </c>
      <c r="B331" s="151">
        <v>2</v>
      </c>
      <c r="C331" s="151" t="s">
        <v>281</v>
      </c>
      <c r="D331" s="151" t="s">
        <v>21236</v>
      </c>
      <c r="E331" s="154" t="s">
        <v>14848</v>
      </c>
      <c r="F331" s="154" t="s">
        <v>14874</v>
      </c>
      <c r="G331" s="154" t="s">
        <v>14850</v>
      </c>
    </row>
    <row r="332" spans="1:7" ht="32" x14ac:dyDescent="0.2">
      <c r="A332" s="151" t="s">
        <v>16969</v>
      </c>
      <c r="B332" s="151">
        <v>3</v>
      </c>
      <c r="C332" s="151" t="s">
        <v>281</v>
      </c>
      <c r="D332" s="151" t="s">
        <v>21236</v>
      </c>
      <c r="E332" s="154" t="s">
        <v>14875</v>
      </c>
      <c r="F332" s="154" t="s">
        <v>14876</v>
      </c>
      <c r="G332" s="154" t="s">
        <v>14877</v>
      </c>
    </row>
    <row r="333" spans="1:7" ht="32" x14ac:dyDescent="0.2">
      <c r="A333" s="151" t="s">
        <v>16969</v>
      </c>
      <c r="B333" s="151">
        <v>4</v>
      </c>
      <c r="C333" s="151" t="s">
        <v>283</v>
      </c>
      <c r="D333" s="151" t="s">
        <v>311</v>
      </c>
      <c r="E333" s="154" t="s">
        <v>18924</v>
      </c>
      <c r="F333" s="154" t="s">
        <v>18925</v>
      </c>
      <c r="G333" s="154" t="s">
        <v>14880</v>
      </c>
    </row>
    <row r="334" spans="1:7" ht="48" x14ac:dyDescent="0.2">
      <c r="A334" s="151" t="s">
        <v>16970</v>
      </c>
      <c r="B334" s="151">
        <v>1</v>
      </c>
      <c r="C334" s="151" t="s">
        <v>283</v>
      </c>
      <c r="D334" s="151" t="s">
        <v>21236</v>
      </c>
      <c r="E334" s="154" t="s">
        <v>14881</v>
      </c>
      <c r="F334" s="154" t="s">
        <v>14882</v>
      </c>
      <c r="G334" s="154" t="s">
        <v>14873</v>
      </c>
    </row>
    <row r="335" spans="1:7" x14ac:dyDescent="0.2">
      <c r="A335" s="151" t="s">
        <v>16970</v>
      </c>
      <c r="B335" s="151">
        <v>2</v>
      </c>
      <c r="C335" s="151" t="s">
        <v>281</v>
      </c>
      <c r="D335" s="151" t="s">
        <v>21236</v>
      </c>
      <c r="E335" s="154" t="s">
        <v>14848</v>
      </c>
      <c r="F335" s="154" t="s">
        <v>14883</v>
      </c>
      <c r="G335" s="154" t="s">
        <v>14850</v>
      </c>
    </row>
    <row r="336" spans="1:7" ht="32" x14ac:dyDescent="0.2">
      <c r="A336" s="151" t="s">
        <v>16970</v>
      </c>
      <c r="B336" s="151">
        <v>3</v>
      </c>
      <c r="C336" s="151" t="s">
        <v>281</v>
      </c>
      <c r="D336" s="151" t="s">
        <v>21236</v>
      </c>
      <c r="E336" s="154" t="s">
        <v>14884</v>
      </c>
      <c r="F336" s="154" t="s">
        <v>14885</v>
      </c>
      <c r="G336" s="154" t="s">
        <v>14886</v>
      </c>
    </row>
    <row r="337" spans="1:7" ht="32" x14ac:dyDescent="0.2">
      <c r="A337" s="151" t="s">
        <v>16970</v>
      </c>
      <c r="B337" s="151">
        <v>4</v>
      </c>
      <c r="C337" s="151" t="s">
        <v>283</v>
      </c>
      <c r="D337" s="151" t="s">
        <v>311</v>
      </c>
      <c r="E337" s="154" t="s">
        <v>18926</v>
      </c>
      <c r="F337" s="154" t="s">
        <v>18813</v>
      </c>
      <c r="G337" s="154" t="s">
        <v>14889</v>
      </c>
    </row>
    <row r="338" spans="1:7" ht="48" x14ac:dyDescent="0.2">
      <c r="A338" s="151" t="s">
        <v>16971</v>
      </c>
      <c r="B338" s="151">
        <v>1</v>
      </c>
      <c r="C338" s="151" t="s">
        <v>283</v>
      </c>
      <c r="D338" s="151" t="s">
        <v>311</v>
      </c>
      <c r="E338" s="154" t="s">
        <v>19037</v>
      </c>
      <c r="F338" s="154" t="s">
        <v>18814</v>
      </c>
      <c r="G338" s="154" t="s">
        <v>14892</v>
      </c>
    </row>
    <row r="339" spans="1:7" x14ac:dyDescent="0.2">
      <c r="A339" s="151" t="s">
        <v>16971</v>
      </c>
      <c r="B339" s="151">
        <v>2</v>
      </c>
      <c r="C339" s="151" t="s">
        <v>283</v>
      </c>
      <c r="D339" s="151" t="s">
        <v>21236</v>
      </c>
      <c r="E339" s="154" t="s">
        <v>14893</v>
      </c>
      <c r="F339" s="154" t="s">
        <v>14894</v>
      </c>
      <c r="G339" s="154" t="s">
        <v>14895</v>
      </c>
    </row>
    <row r="340" spans="1:7" ht="32" x14ac:dyDescent="0.2">
      <c r="A340" s="151" t="s">
        <v>16971</v>
      </c>
      <c r="B340" s="151">
        <v>3</v>
      </c>
      <c r="C340" s="151" t="s">
        <v>281</v>
      </c>
      <c r="D340" s="151" t="s">
        <v>21236</v>
      </c>
      <c r="E340" s="154" t="s">
        <v>14896</v>
      </c>
      <c r="F340" s="154" t="s">
        <v>14897</v>
      </c>
      <c r="G340" s="154" t="s">
        <v>14898</v>
      </c>
    </row>
    <row r="341" spans="1:7" x14ac:dyDescent="0.2">
      <c r="A341" s="151" t="s">
        <v>16971</v>
      </c>
      <c r="B341" s="151">
        <v>4</v>
      </c>
      <c r="C341" s="151" t="s">
        <v>281</v>
      </c>
      <c r="D341" s="151" t="s">
        <v>21236</v>
      </c>
      <c r="E341" s="154" t="s">
        <v>14899</v>
      </c>
      <c r="F341" s="154">
        <v>225</v>
      </c>
      <c r="G341" s="154" t="s">
        <v>14900</v>
      </c>
    </row>
    <row r="342" spans="1:7" x14ac:dyDescent="0.2">
      <c r="A342" s="151" t="s">
        <v>16971</v>
      </c>
      <c r="B342" s="151">
        <v>5</v>
      </c>
      <c r="C342" s="151" t="s">
        <v>281</v>
      </c>
      <c r="D342" s="151" t="s">
        <v>21236</v>
      </c>
      <c r="E342" s="154" t="s">
        <v>14901</v>
      </c>
      <c r="F342" s="154">
        <v>15</v>
      </c>
      <c r="G342" s="154" t="s">
        <v>14902</v>
      </c>
    </row>
    <row r="343" spans="1:7" x14ac:dyDescent="0.2">
      <c r="A343" s="151" t="s">
        <v>16971</v>
      </c>
      <c r="B343" s="151">
        <v>6</v>
      </c>
      <c r="C343" s="151" t="s">
        <v>283</v>
      </c>
      <c r="D343" s="151" t="s">
        <v>21236</v>
      </c>
      <c r="E343" s="154" t="s">
        <v>14593</v>
      </c>
      <c r="F343" s="154">
        <v>15</v>
      </c>
      <c r="G343" s="154" t="s">
        <v>14903</v>
      </c>
    </row>
    <row r="344" spans="1:7" ht="48" x14ac:dyDescent="0.2">
      <c r="A344" s="151" t="s">
        <v>16972</v>
      </c>
      <c r="B344" s="151">
        <v>1</v>
      </c>
      <c r="C344" s="151" t="s">
        <v>283</v>
      </c>
      <c r="D344" s="151" t="s">
        <v>311</v>
      </c>
      <c r="E344" s="154" t="s">
        <v>19037</v>
      </c>
      <c r="F344" s="154" t="s">
        <v>19038</v>
      </c>
      <c r="G344" s="154" t="s">
        <v>14892</v>
      </c>
    </row>
    <row r="345" spans="1:7" x14ac:dyDescent="0.2">
      <c r="A345" s="151" t="s">
        <v>16972</v>
      </c>
      <c r="B345" s="151">
        <v>2</v>
      </c>
      <c r="C345" s="151" t="s">
        <v>283</v>
      </c>
      <c r="D345" s="151" t="s">
        <v>21236</v>
      </c>
      <c r="E345" s="154" t="s">
        <v>14905</v>
      </c>
      <c r="F345" s="154" t="s">
        <v>14906</v>
      </c>
      <c r="G345" s="154" t="s">
        <v>14907</v>
      </c>
    </row>
    <row r="346" spans="1:7" ht="32" x14ac:dyDescent="0.2">
      <c r="A346" s="151" t="s">
        <v>16972</v>
      </c>
      <c r="B346" s="151">
        <v>3</v>
      </c>
      <c r="C346" s="151" t="s">
        <v>281</v>
      </c>
      <c r="D346" s="151" t="s">
        <v>21236</v>
      </c>
      <c r="E346" s="154" t="s">
        <v>14908</v>
      </c>
      <c r="F346" s="154" t="s">
        <v>14909</v>
      </c>
      <c r="G346" s="154" t="s">
        <v>14910</v>
      </c>
    </row>
    <row r="347" spans="1:7" x14ac:dyDescent="0.2">
      <c r="A347" s="151" t="s">
        <v>16972</v>
      </c>
      <c r="B347" s="151">
        <v>4</v>
      </c>
      <c r="C347" s="151" t="s">
        <v>281</v>
      </c>
      <c r="D347" s="151" t="s">
        <v>21236</v>
      </c>
      <c r="E347" s="154" t="s">
        <v>14911</v>
      </c>
      <c r="F347" s="154">
        <v>36</v>
      </c>
      <c r="G347" s="154" t="s">
        <v>14912</v>
      </c>
    </row>
    <row r="348" spans="1:7" x14ac:dyDescent="0.2">
      <c r="A348" s="151" t="s">
        <v>16972</v>
      </c>
      <c r="B348" s="151">
        <v>5</v>
      </c>
      <c r="C348" s="151" t="s">
        <v>281</v>
      </c>
      <c r="D348" s="151" t="s">
        <v>21236</v>
      </c>
      <c r="E348" s="154" t="s">
        <v>14913</v>
      </c>
      <c r="F348" s="154">
        <v>6</v>
      </c>
      <c r="G348" s="154" t="s">
        <v>14914</v>
      </c>
    </row>
    <row r="349" spans="1:7" x14ac:dyDescent="0.2">
      <c r="A349" s="151" t="s">
        <v>16972</v>
      </c>
      <c r="B349" s="151">
        <v>6</v>
      </c>
      <c r="C349" s="151" t="s">
        <v>283</v>
      </c>
      <c r="D349" s="151" t="s">
        <v>21236</v>
      </c>
      <c r="E349" s="154" t="s">
        <v>14593</v>
      </c>
      <c r="F349" s="154">
        <v>6</v>
      </c>
      <c r="G349" s="154" t="s">
        <v>14903</v>
      </c>
    </row>
    <row r="350" spans="1:7" ht="48" x14ac:dyDescent="0.2">
      <c r="A350" s="151" t="s">
        <v>16973</v>
      </c>
      <c r="B350" s="151">
        <v>1</v>
      </c>
      <c r="C350" s="151" t="s">
        <v>283</v>
      </c>
      <c r="D350" s="151" t="s">
        <v>311</v>
      </c>
      <c r="E350" s="154" t="s">
        <v>19037</v>
      </c>
      <c r="F350" s="154" t="s">
        <v>18927</v>
      </c>
      <c r="G350" s="154" t="s">
        <v>14892</v>
      </c>
    </row>
    <row r="351" spans="1:7" x14ac:dyDescent="0.2">
      <c r="A351" s="151" t="s">
        <v>16973</v>
      </c>
      <c r="B351" s="151">
        <v>2</v>
      </c>
      <c r="C351" s="151" t="s">
        <v>283</v>
      </c>
      <c r="D351" s="151" t="s">
        <v>21236</v>
      </c>
      <c r="E351" s="154" t="s">
        <v>14916</v>
      </c>
      <c r="F351" s="154" t="s">
        <v>14917</v>
      </c>
      <c r="G351" s="154" t="s">
        <v>14918</v>
      </c>
    </row>
    <row r="352" spans="1:7" ht="32" x14ac:dyDescent="0.2">
      <c r="A352" s="151" t="s">
        <v>16973</v>
      </c>
      <c r="B352" s="151">
        <v>3</v>
      </c>
      <c r="C352" s="151" t="s">
        <v>281</v>
      </c>
      <c r="D352" s="151" t="s">
        <v>21236</v>
      </c>
      <c r="E352" s="154" t="s">
        <v>14919</v>
      </c>
      <c r="F352" s="154" t="s">
        <v>14920</v>
      </c>
      <c r="G352" s="154" t="s">
        <v>14921</v>
      </c>
    </row>
    <row r="353" spans="1:7" x14ac:dyDescent="0.2">
      <c r="A353" s="151" t="s">
        <v>16973</v>
      </c>
      <c r="B353" s="151">
        <v>4</v>
      </c>
      <c r="C353" s="151" t="s">
        <v>281</v>
      </c>
      <c r="D353" s="151" t="s">
        <v>21236</v>
      </c>
      <c r="E353" s="154" t="s">
        <v>14922</v>
      </c>
      <c r="F353" s="154">
        <v>4375</v>
      </c>
      <c r="G353" s="154" t="s">
        <v>14923</v>
      </c>
    </row>
    <row r="354" spans="1:7" x14ac:dyDescent="0.2">
      <c r="A354" s="151" t="s">
        <v>16973</v>
      </c>
      <c r="B354" s="151">
        <v>5</v>
      </c>
      <c r="C354" s="151" t="s">
        <v>281</v>
      </c>
      <c r="D354" s="151" t="s">
        <v>21236</v>
      </c>
      <c r="E354" s="154" t="s">
        <v>14924</v>
      </c>
      <c r="F354" s="154">
        <v>66.099999999999994</v>
      </c>
      <c r="G354" s="154" t="s">
        <v>14925</v>
      </c>
    </row>
    <row r="355" spans="1:7" x14ac:dyDescent="0.2">
      <c r="A355" s="151" t="s">
        <v>16973</v>
      </c>
      <c r="B355" s="151">
        <v>6</v>
      </c>
      <c r="C355" s="151" t="s">
        <v>283</v>
      </c>
      <c r="D355" s="151" t="s">
        <v>21236</v>
      </c>
      <c r="E355" s="154" t="s">
        <v>14593</v>
      </c>
      <c r="F355" s="154">
        <v>66.099999999999994</v>
      </c>
      <c r="G355" s="154" t="s">
        <v>14903</v>
      </c>
    </row>
    <row r="356" spans="1:7" ht="64" x14ac:dyDescent="0.2">
      <c r="A356" s="151" t="s">
        <v>16974</v>
      </c>
      <c r="B356" s="151">
        <v>1</v>
      </c>
      <c r="C356" s="151" t="s">
        <v>283</v>
      </c>
      <c r="D356" s="151" t="s">
        <v>311</v>
      </c>
      <c r="E356" s="154" t="s">
        <v>19114</v>
      </c>
      <c r="F356" s="154" t="s">
        <v>18815</v>
      </c>
      <c r="G356" s="154" t="s">
        <v>14928</v>
      </c>
    </row>
    <row r="357" spans="1:7" ht="32" x14ac:dyDescent="0.2">
      <c r="A357" s="151" t="s">
        <v>16974</v>
      </c>
      <c r="B357" s="151">
        <v>2</v>
      </c>
      <c r="C357" s="151" t="s">
        <v>284</v>
      </c>
      <c r="D357" s="151" t="s">
        <v>370</v>
      </c>
      <c r="E357" s="154" t="s">
        <v>14929</v>
      </c>
      <c r="F357" s="154" t="s">
        <v>17271</v>
      </c>
      <c r="G357" s="154" t="s">
        <v>14930</v>
      </c>
    </row>
    <row r="358" spans="1:7" x14ac:dyDescent="0.2">
      <c r="A358" s="151" t="s">
        <v>16168</v>
      </c>
      <c r="B358" s="151">
        <v>1</v>
      </c>
      <c r="C358" s="151" t="s">
        <v>284</v>
      </c>
      <c r="D358" s="151" t="s">
        <v>370</v>
      </c>
      <c r="E358" s="154" t="s">
        <v>14931</v>
      </c>
      <c r="F358" s="154" t="s">
        <v>17272</v>
      </c>
      <c r="G358" s="154" t="s">
        <v>14932</v>
      </c>
    </row>
    <row r="359" spans="1:7" ht="32" x14ac:dyDescent="0.2">
      <c r="A359" s="151" t="s">
        <v>16975</v>
      </c>
      <c r="B359" s="151">
        <v>1</v>
      </c>
      <c r="C359" s="151" t="s">
        <v>283</v>
      </c>
      <c r="D359" s="151" t="s">
        <v>21236</v>
      </c>
      <c r="E359" s="154" t="s">
        <v>14893</v>
      </c>
      <c r="F359" s="154" t="s">
        <v>9593</v>
      </c>
      <c r="G359" s="154" t="s">
        <v>14933</v>
      </c>
    </row>
    <row r="360" spans="1:7" ht="32" x14ac:dyDescent="0.2">
      <c r="A360" s="151" t="s">
        <v>16975</v>
      </c>
      <c r="B360" s="151">
        <v>2</v>
      </c>
      <c r="C360" s="151" t="s">
        <v>281</v>
      </c>
      <c r="D360" s="151" t="s">
        <v>21236</v>
      </c>
      <c r="E360" s="154" t="s">
        <v>14934</v>
      </c>
      <c r="F360" s="154" t="s">
        <v>14935</v>
      </c>
      <c r="G360" s="154" t="s">
        <v>14898</v>
      </c>
    </row>
    <row r="361" spans="1:7" x14ac:dyDescent="0.2">
      <c r="A361" s="151" t="s">
        <v>16975</v>
      </c>
      <c r="B361" s="151">
        <v>3</v>
      </c>
      <c r="C361" s="151" t="s">
        <v>281</v>
      </c>
      <c r="D361" s="151" t="s">
        <v>21236</v>
      </c>
      <c r="E361" s="154" t="s">
        <v>14936</v>
      </c>
      <c r="F361" s="154">
        <v>289</v>
      </c>
      <c r="G361" s="154" t="s">
        <v>14937</v>
      </c>
    </row>
    <row r="362" spans="1:7" x14ac:dyDescent="0.2">
      <c r="A362" s="151" t="s">
        <v>16975</v>
      </c>
      <c r="B362" s="151">
        <v>4</v>
      </c>
      <c r="C362" s="151" t="s">
        <v>281</v>
      </c>
      <c r="D362" s="151" t="s">
        <v>21236</v>
      </c>
      <c r="E362" s="154" t="s">
        <v>14938</v>
      </c>
      <c r="F362" s="154">
        <v>17</v>
      </c>
      <c r="G362" s="154" t="s">
        <v>14939</v>
      </c>
    </row>
    <row r="363" spans="1:7" x14ac:dyDescent="0.2">
      <c r="A363" s="151" t="s">
        <v>16975</v>
      </c>
      <c r="B363" s="151">
        <v>5</v>
      </c>
      <c r="C363" s="151" t="s">
        <v>283</v>
      </c>
      <c r="D363" s="151" t="s">
        <v>21236</v>
      </c>
      <c r="E363" s="154" t="s">
        <v>14940</v>
      </c>
      <c r="F363" s="154">
        <v>17</v>
      </c>
      <c r="G363" s="154" t="s">
        <v>14903</v>
      </c>
    </row>
    <row r="364" spans="1:7" ht="32" x14ac:dyDescent="0.2">
      <c r="A364" s="151" t="s">
        <v>16975</v>
      </c>
      <c r="B364" s="151">
        <v>6</v>
      </c>
      <c r="C364" s="151" t="s">
        <v>283</v>
      </c>
      <c r="D364" s="151" t="s">
        <v>311</v>
      </c>
      <c r="E364" s="154" t="s">
        <v>18928</v>
      </c>
      <c r="F364" s="154" t="s">
        <v>18816</v>
      </c>
      <c r="G364" s="154" t="s">
        <v>14943</v>
      </c>
    </row>
    <row r="365" spans="1:7" ht="64" x14ac:dyDescent="0.2">
      <c r="A365" s="151" t="s">
        <v>16976</v>
      </c>
      <c r="B365" s="151">
        <v>1</v>
      </c>
      <c r="C365" s="151" t="s">
        <v>283</v>
      </c>
      <c r="D365" s="151" t="s">
        <v>311</v>
      </c>
      <c r="E365" s="154" t="s">
        <v>19115</v>
      </c>
      <c r="F365" s="154" t="s">
        <v>19039</v>
      </c>
      <c r="G365" s="154" t="s">
        <v>14946</v>
      </c>
    </row>
    <row r="366" spans="1:7" x14ac:dyDescent="0.2">
      <c r="A366" s="151" t="s">
        <v>16976</v>
      </c>
      <c r="B366" s="151">
        <v>2</v>
      </c>
      <c r="C366" s="151" t="s">
        <v>283</v>
      </c>
      <c r="D366" s="151" t="s">
        <v>21236</v>
      </c>
      <c r="E366" s="154" t="s">
        <v>14947</v>
      </c>
      <c r="F366" s="154" t="s">
        <v>14948</v>
      </c>
      <c r="G366" s="154" t="s">
        <v>14949</v>
      </c>
    </row>
    <row r="367" spans="1:7" ht="32" x14ac:dyDescent="0.2">
      <c r="A367" s="151" t="s">
        <v>16976</v>
      </c>
      <c r="B367" s="151">
        <v>3</v>
      </c>
      <c r="C367" s="151" t="s">
        <v>281</v>
      </c>
      <c r="D367" s="151" t="s">
        <v>21236</v>
      </c>
      <c r="E367" s="154" t="s">
        <v>14950</v>
      </c>
      <c r="F367" s="154" t="s">
        <v>14951</v>
      </c>
      <c r="G367" s="154" t="s">
        <v>14898</v>
      </c>
    </row>
    <row r="368" spans="1:7" x14ac:dyDescent="0.2">
      <c r="A368" s="151" t="s">
        <v>16976</v>
      </c>
      <c r="B368" s="151">
        <v>4</v>
      </c>
      <c r="C368" s="151" t="s">
        <v>281</v>
      </c>
      <c r="D368" s="151" t="s">
        <v>21236</v>
      </c>
      <c r="E368" s="154" t="s">
        <v>14952</v>
      </c>
      <c r="F368" s="154">
        <v>1530</v>
      </c>
      <c r="G368" s="154" t="s">
        <v>14953</v>
      </c>
    </row>
    <row r="369" spans="1:7" x14ac:dyDescent="0.2">
      <c r="A369" s="151" t="s">
        <v>16976</v>
      </c>
      <c r="B369" s="151">
        <v>5</v>
      </c>
      <c r="C369" s="151" t="s">
        <v>281</v>
      </c>
      <c r="D369" s="151" t="s">
        <v>21236</v>
      </c>
      <c r="E369" s="154" t="s">
        <v>14954</v>
      </c>
      <c r="F369" s="154">
        <v>39.1</v>
      </c>
      <c r="G369" s="154" t="s">
        <v>14955</v>
      </c>
    </row>
    <row r="370" spans="1:7" x14ac:dyDescent="0.2">
      <c r="A370" s="151" t="s">
        <v>16976</v>
      </c>
      <c r="B370" s="151">
        <v>6</v>
      </c>
      <c r="C370" s="151" t="s">
        <v>283</v>
      </c>
      <c r="D370" s="151" t="s">
        <v>21236</v>
      </c>
      <c r="E370" s="154" t="s">
        <v>14956</v>
      </c>
      <c r="F370" s="154" t="s">
        <v>14957</v>
      </c>
      <c r="G370" s="154" t="s">
        <v>14958</v>
      </c>
    </row>
    <row r="371" spans="1:7" ht="48" x14ac:dyDescent="0.2">
      <c r="A371" s="151" t="s">
        <v>16977</v>
      </c>
      <c r="B371" s="151">
        <v>1</v>
      </c>
      <c r="C371" s="151" t="s">
        <v>283</v>
      </c>
      <c r="D371" s="151" t="s">
        <v>311</v>
      </c>
      <c r="E371" s="154" t="s">
        <v>19040</v>
      </c>
      <c r="F371" s="154" t="s">
        <v>18929</v>
      </c>
      <c r="G371" s="154" t="s">
        <v>14961</v>
      </c>
    </row>
    <row r="372" spans="1:7" ht="32" x14ac:dyDescent="0.2">
      <c r="A372" s="151" t="s">
        <v>16977</v>
      </c>
      <c r="B372" s="151">
        <v>2</v>
      </c>
      <c r="C372" s="151" t="s">
        <v>281</v>
      </c>
      <c r="D372" s="151" t="s">
        <v>21236</v>
      </c>
      <c r="E372" s="154" t="s">
        <v>14962</v>
      </c>
      <c r="F372" s="154">
        <v>15.6</v>
      </c>
      <c r="G372" s="154" t="s">
        <v>14963</v>
      </c>
    </row>
    <row r="373" spans="1:7" ht="48" x14ac:dyDescent="0.2">
      <c r="A373" s="151" t="s">
        <v>16978</v>
      </c>
      <c r="B373" s="151">
        <v>1</v>
      </c>
      <c r="C373" s="151" t="s">
        <v>283</v>
      </c>
      <c r="D373" s="151" t="s">
        <v>21236</v>
      </c>
      <c r="E373" s="154" t="s">
        <v>14964</v>
      </c>
      <c r="F373" s="154" t="s">
        <v>14965</v>
      </c>
      <c r="G373" s="154" t="s">
        <v>14966</v>
      </c>
    </row>
    <row r="374" spans="1:7" x14ac:dyDescent="0.2">
      <c r="A374" s="151" t="s">
        <v>16978</v>
      </c>
      <c r="B374" s="151">
        <v>2</v>
      </c>
      <c r="C374" s="151" t="s">
        <v>283</v>
      </c>
      <c r="D374" s="151" t="s">
        <v>21236</v>
      </c>
      <c r="E374" s="154" t="s">
        <v>14947</v>
      </c>
      <c r="F374" s="154" t="s">
        <v>14967</v>
      </c>
      <c r="G374" s="154" t="s">
        <v>14968</v>
      </c>
    </row>
    <row r="375" spans="1:7" ht="32" x14ac:dyDescent="0.2">
      <c r="A375" s="151" t="s">
        <v>16978</v>
      </c>
      <c r="B375" s="151">
        <v>3</v>
      </c>
      <c r="C375" s="151" t="s">
        <v>281</v>
      </c>
      <c r="D375" s="151" t="s">
        <v>21236</v>
      </c>
      <c r="E375" s="154" t="s">
        <v>14969</v>
      </c>
      <c r="F375" s="154" t="s">
        <v>14970</v>
      </c>
      <c r="G375" s="154" t="s">
        <v>14898</v>
      </c>
    </row>
    <row r="376" spans="1:7" x14ac:dyDescent="0.2">
      <c r="A376" s="151" t="s">
        <v>16978</v>
      </c>
      <c r="B376" s="151">
        <v>4</v>
      </c>
      <c r="C376" s="151" t="s">
        <v>281</v>
      </c>
      <c r="D376" s="151" t="s">
        <v>21236</v>
      </c>
      <c r="E376" s="154" t="s">
        <v>14971</v>
      </c>
      <c r="F376" s="154">
        <v>80</v>
      </c>
      <c r="G376" s="154" t="s">
        <v>14972</v>
      </c>
    </row>
    <row r="377" spans="1:7" x14ac:dyDescent="0.2">
      <c r="A377" s="151" t="s">
        <v>16978</v>
      </c>
      <c r="B377" s="151">
        <v>5</v>
      </c>
      <c r="C377" s="151" t="s">
        <v>281</v>
      </c>
      <c r="D377" s="151" t="s">
        <v>21236</v>
      </c>
      <c r="E377" s="154" t="s">
        <v>14973</v>
      </c>
      <c r="F377" s="154">
        <v>8.9</v>
      </c>
      <c r="G377" s="154" t="s">
        <v>14974</v>
      </c>
    </row>
    <row r="378" spans="1:7" x14ac:dyDescent="0.2">
      <c r="A378" s="151" t="s">
        <v>16978</v>
      </c>
      <c r="B378" s="151">
        <v>6</v>
      </c>
      <c r="C378" s="151" t="s">
        <v>281</v>
      </c>
      <c r="D378" s="151" t="s">
        <v>21236</v>
      </c>
      <c r="E378" s="154" t="s">
        <v>14975</v>
      </c>
      <c r="F378" s="154">
        <v>12</v>
      </c>
      <c r="G378" s="154" t="s">
        <v>14976</v>
      </c>
    </row>
    <row r="379" spans="1:7" x14ac:dyDescent="0.2">
      <c r="A379" s="151" t="s">
        <v>16978</v>
      </c>
      <c r="B379" s="151">
        <v>7</v>
      </c>
      <c r="C379" s="151" t="s">
        <v>281</v>
      </c>
      <c r="D379" s="151" t="s">
        <v>21236</v>
      </c>
      <c r="E379" s="154" t="s">
        <v>14977</v>
      </c>
      <c r="F379" s="154">
        <v>3.1</v>
      </c>
      <c r="G379" s="154" t="s">
        <v>14978</v>
      </c>
    </row>
    <row r="380" spans="1:7" x14ac:dyDescent="0.2">
      <c r="A380" s="151" t="s">
        <v>16978</v>
      </c>
      <c r="B380" s="151">
        <v>8</v>
      </c>
      <c r="C380" s="151" t="s">
        <v>283</v>
      </c>
      <c r="D380" s="151" t="s">
        <v>21236</v>
      </c>
      <c r="E380" s="154" t="s">
        <v>14979</v>
      </c>
      <c r="F380" s="154" t="s">
        <v>14980</v>
      </c>
      <c r="G380" s="154" t="s">
        <v>14981</v>
      </c>
    </row>
    <row r="381" spans="1:7" ht="48" x14ac:dyDescent="0.2">
      <c r="A381" s="151" t="s">
        <v>16979</v>
      </c>
      <c r="B381" s="151">
        <v>1</v>
      </c>
      <c r="C381" s="151" t="s">
        <v>283</v>
      </c>
      <c r="D381" s="151" t="s">
        <v>21236</v>
      </c>
      <c r="E381" s="154" t="s">
        <v>14964</v>
      </c>
      <c r="F381" s="154" t="s">
        <v>14982</v>
      </c>
      <c r="G381" s="154" t="s">
        <v>14983</v>
      </c>
    </row>
    <row r="382" spans="1:7" x14ac:dyDescent="0.2">
      <c r="A382" s="151" t="s">
        <v>16979</v>
      </c>
      <c r="B382" s="151">
        <v>2</v>
      </c>
      <c r="C382" s="151" t="s">
        <v>283</v>
      </c>
      <c r="D382" s="151" t="s">
        <v>21236</v>
      </c>
      <c r="E382" s="154" t="s">
        <v>14905</v>
      </c>
      <c r="F382" s="154" t="s">
        <v>14984</v>
      </c>
      <c r="G382" s="154" t="s">
        <v>14985</v>
      </c>
    </row>
    <row r="383" spans="1:7" ht="32" x14ac:dyDescent="0.2">
      <c r="A383" s="151" t="s">
        <v>16979</v>
      </c>
      <c r="B383" s="151">
        <v>3</v>
      </c>
      <c r="C383" s="151" t="s">
        <v>281</v>
      </c>
      <c r="D383" s="151" t="s">
        <v>21236</v>
      </c>
      <c r="E383" s="154" t="s">
        <v>14986</v>
      </c>
      <c r="F383" s="154" t="s">
        <v>14987</v>
      </c>
      <c r="G383" s="154" t="s">
        <v>14910</v>
      </c>
    </row>
    <row r="384" spans="1:7" x14ac:dyDescent="0.2">
      <c r="A384" s="151" t="s">
        <v>16979</v>
      </c>
      <c r="B384" s="151">
        <v>4</v>
      </c>
      <c r="C384" s="151" t="s">
        <v>281</v>
      </c>
      <c r="D384" s="151" t="s">
        <v>21236</v>
      </c>
      <c r="E384" s="154" t="s">
        <v>14988</v>
      </c>
      <c r="F384" s="154">
        <v>4.25</v>
      </c>
      <c r="G384" s="154" t="s">
        <v>14989</v>
      </c>
    </row>
    <row r="385" spans="1:7" x14ac:dyDescent="0.2">
      <c r="A385" s="151" t="s">
        <v>16979</v>
      </c>
      <c r="B385" s="151">
        <v>5</v>
      </c>
      <c r="C385" s="151" t="s">
        <v>281</v>
      </c>
      <c r="D385" s="151" t="s">
        <v>21236</v>
      </c>
      <c r="E385" s="154" t="s">
        <v>14990</v>
      </c>
      <c r="F385" s="154">
        <v>2.1</v>
      </c>
      <c r="G385" s="154" t="s">
        <v>14991</v>
      </c>
    </row>
    <row r="386" spans="1:7" x14ac:dyDescent="0.2">
      <c r="A386" s="151" t="s">
        <v>16979</v>
      </c>
      <c r="B386" s="151">
        <v>6</v>
      </c>
      <c r="C386" s="151" t="s">
        <v>283</v>
      </c>
      <c r="D386" s="151" t="s">
        <v>21236</v>
      </c>
      <c r="E386" s="154" t="s">
        <v>14992</v>
      </c>
      <c r="F386" s="154" t="s">
        <v>14993</v>
      </c>
      <c r="G386" s="154" t="s">
        <v>14994</v>
      </c>
    </row>
    <row r="387" spans="1:7" ht="48" x14ac:dyDescent="0.2">
      <c r="A387" s="151" t="s">
        <v>16980</v>
      </c>
      <c r="B387" s="151">
        <v>1</v>
      </c>
      <c r="C387" s="151" t="s">
        <v>283</v>
      </c>
      <c r="D387" s="151" t="s">
        <v>21236</v>
      </c>
      <c r="E387" s="154" t="s">
        <v>14995</v>
      </c>
      <c r="F387" s="154" t="s">
        <v>14996</v>
      </c>
      <c r="G387" s="154" t="s">
        <v>14997</v>
      </c>
    </row>
    <row r="388" spans="1:7" ht="64" x14ac:dyDescent="0.2">
      <c r="A388" s="151" t="s">
        <v>16980</v>
      </c>
      <c r="B388" s="151">
        <v>2</v>
      </c>
      <c r="C388" s="151" t="s">
        <v>283</v>
      </c>
      <c r="D388" s="151" t="s">
        <v>21236</v>
      </c>
      <c r="E388" s="154" t="s">
        <v>14998</v>
      </c>
      <c r="F388" s="154" t="s">
        <v>14999</v>
      </c>
      <c r="G388" s="154" t="s">
        <v>15000</v>
      </c>
    </row>
    <row r="389" spans="1:7" ht="32" x14ac:dyDescent="0.2">
      <c r="A389" s="151" t="s">
        <v>16980</v>
      </c>
      <c r="B389" s="151">
        <v>3</v>
      </c>
      <c r="C389" s="151" t="s">
        <v>281</v>
      </c>
      <c r="D389" s="151" t="s">
        <v>21236</v>
      </c>
      <c r="E389" s="154" t="s">
        <v>15001</v>
      </c>
      <c r="F389" s="154" t="s">
        <v>15002</v>
      </c>
      <c r="G389" s="154" t="s">
        <v>14898</v>
      </c>
    </row>
    <row r="390" spans="1:7" x14ac:dyDescent="0.2">
      <c r="A390" s="151" t="s">
        <v>16980</v>
      </c>
      <c r="B390" s="151">
        <v>4</v>
      </c>
      <c r="C390" s="151" t="s">
        <v>281</v>
      </c>
      <c r="D390" s="151" t="s">
        <v>21236</v>
      </c>
      <c r="E390" s="154" t="s">
        <v>15003</v>
      </c>
      <c r="F390" s="154">
        <v>1.85</v>
      </c>
      <c r="G390" s="154" t="s">
        <v>15004</v>
      </c>
    </row>
    <row r="391" spans="1:7" x14ac:dyDescent="0.2">
      <c r="A391" s="151" t="s">
        <v>16980</v>
      </c>
      <c r="B391" s="151">
        <v>5</v>
      </c>
      <c r="C391" s="151" t="s">
        <v>281</v>
      </c>
      <c r="D391" s="151" t="s">
        <v>21236</v>
      </c>
      <c r="E391" s="154" t="s">
        <v>15005</v>
      </c>
      <c r="F391" s="154">
        <v>1.36</v>
      </c>
      <c r="G391" s="154" t="s">
        <v>15006</v>
      </c>
    </row>
    <row r="392" spans="1:7" ht="32" x14ac:dyDescent="0.2">
      <c r="A392" s="151" t="s">
        <v>16980</v>
      </c>
      <c r="B392" s="151">
        <v>6</v>
      </c>
      <c r="C392" s="151" t="s">
        <v>283</v>
      </c>
      <c r="D392" s="151" t="s">
        <v>311</v>
      </c>
      <c r="E392" s="154" t="s">
        <v>18930</v>
      </c>
      <c r="F392" s="154" t="s">
        <v>18817</v>
      </c>
      <c r="G392" s="154" t="s">
        <v>15009</v>
      </c>
    </row>
    <row r="393" spans="1:7" ht="48" x14ac:dyDescent="0.2">
      <c r="A393" s="151" t="s">
        <v>16981</v>
      </c>
      <c r="B393" s="151">
        <v>1</v>
      </c>
      <c r="C393" s="151" t="s">
        <v>283</v>
      </c>
      <c r="D393" s="151" t="s">
        <v>21236</v>
      </c>
      <c r="E393" s="154" t="s">
        <v>15010</v>
      </c>
      <c r="F393" s="154" t="s">
        <v>15011</v>
      </c>
      <c r="G393" s="154" t="s">
        <v>15012</v>
      </c>
    </row>
    <row r="394" spans="1:7" ht="32" x14ac:dyDescent="0.2">
      <c r="A394" s="151" t="s">
        <v>16981</v>
      </c>
      <c r="B394" s="151">
        <v>2</v>
      </c>
      <c r="C394" s="151" t="s">
        <v>281</v>
      </c>
      <c r="D394" s="151" t="s">
        <v>21236</v>
      </c>
      <c r="E394" s="154" t="s">
        <v>15013</v>
      </c>
      <c r="F394" s="154" t="s">
        <v>15014</v>
      </c>
      <c r="G394" s="154" t="s">
        <v>15015</v>
      </c>
    </row>
    <row r="395" spans="1:7" x14ac:dyDescent="0.2">
      <c r="A395" s="151" t="s">
        <v>16981</v>
      </c>
      <c r="B395" s="151">
        <v>3</v>
      </c>
      <c r="C395" s="151" t="s">
        <v>281</v>
      </c>
      <c r="D395" s="151" t="s">
        <v>21236</v>
      </c>
      <c r="E395" s="154" t="s">
        <v>15016</v>
      </c>
      <c r="F395" s="154">
        <v>46.33</v>
      </c>
      <c r="G395" s="154" t="s">
        <v>15017</v>
      </c>
    </row>
    <row r="396" spans="1:7" x14ac:dyDescent="0.2">
      <c r="A396" s="151" t="s">
        <v>16981</v>
      </c>
      <c r="B396" s="151">
        <v>4</v>
      </c>
      <c r="C396" s="151" t="s">
        <v>281</v>
      </c>
      <c r="D396" s="151" t="s">
        <v>21236</v>
      </c>
      <c r="E396" s="154" t="s">
        <v>15018</v>
      </c>
      <c r="F396" s="154">
        <v>6.8</v>
      </c>
      <c r="G396" s="154" t="s">
        <v>15019</v>
      </c>
    </row>
    <row r="397" spans="1:7" ht="32" x14ac:dyDescent="0.2">
      <c r="A397" s="151" t="s">
        <v>16981</v>
      </c>
      <c r="B397" s="151">
        <v>5</v>
      </c>
      <c r="C397" s="151" t="s">
        <v>281</v>
      </c>
      <c r="D397" s="151" t="s">
        <v>21236</v>
      </c>
      <c r="E397" s="154" t="s">
        <v>15020</v>
      </c>
      <c r="F397" s="154">
        <v>8</v>
      </c>
      <c r="G397" s="154" t="s">
        <v>15021</v>
      </c>
    </row>
    <row r="398" spans="1:7" x14ac:dyDescent="0.2">
      <c r="A398" s="151" t="s">
        <v>16981</v>
      </c>
      <c r="B398" s="151">
        <v>6</v>
      </c>
      <c r="C398" s="151" t="s">
        <v>283</v>
      </c>
      <c r="D398" s="151" t="s">
        <v>21236</v>
      </c>
      <c r="E398" s="154" t="s">
        <v>15022</v>
      </c>
      <c r="F398" s="154" t="s">
        <v>15023</v>
      </c>
      <c r="G398" s="154" t="s">
        <v>15024</v>
      </c>
    </row>
    <row r="399" spans="1:7" ht="64" x14ac:dyDescent="0.2">
      <c r="A399" s="151" t="s">
        <v>16982</v>
      </c>
      <c r="B399" s="151">
        <v>1</v>
      </c>
      <c r="C399" s="151" t="s">
        <v>283</v>
      </c>
      <c r="D399" s="151" t="s">
        <v>311</v>
      </c>
      <c r="E399" s="154" t="s">
        <v>19116</v>
      </c>
      <c r="F399" s="154" t="s">
        <v>19041</v>
      </c>
      <c r="G399" s="154" t="s">
        <v>15027</v>
      </c>
    </row>
    <row r="400" spans="1:7" x14ac:dyDescent="0.2">
      <c r="A400" s="151" t="s">
        <v>16982</v>
      </c>
      <c r="B400" s="151">
        <v>2</v>
      </c>
      <c r="C400" s="151" t="s">
        <v>283</v>
      </c>
      <c r="D400" s="151" t="s">
        <v>370</v>
      </c>
      <c r="E400" s="154" t="s">
        <v>15028</v>
      </c>
      <c r="F400" s="154" t="s">
        <v>17273</v>
      </c>
      <c r="G400" s="154" t="s">
        <v>15029</v>
      </c>
    </row>
    <row r="401" spans="1:7" x14ac:dyDescent="0.2">
      <c r="A401" s="151" t="s">
        <v>16983</v>
      </c>
      <c r="B401" s="151">
        <v>1</v>
      </c>
      <c r="C401" s="151" t="s">
        <v>283</v>
      </c>
      <c r="D401" s="151" t="s">
        <v>21236</v>
      </c>
      <c r="E401" s="154" t="s">
        <v>15030</v>
      </c>
      <c r="F401" s="154" t="s">
        <v>15031</v>
      </c>
      <c r="G401" s="154" t="s">
        <v>15032</v>
      </c>
    </row>
    <row r="402" spans="1:7" x14ac:dyDescent="0.2">
      <c r="A402" s="151" t="s">
        <v>16983</v>
      </c>
      <c r="B402" s="151">
        <v>2</v>
      </c>
      <c r="C402" s="151" t="s">
        <v>281</v>
      </c>
      <c r="D402" s="151" t="s">
        <v>21236</v>
      </c>
      <c r="E402" s="154" t="s">
        <v>15033</v>
      </c>
      <c r="F402" s="154">
        <v>2</v>
      </c>
      <c r="G402" s="154" t="s">
        <v>15034</v>
      </c>
    </row>
    <row r="403" spans="1:7" x14ac:dyDescent="0.2">
      <c r="A403" s="151" t="s">
        <v>16983</v>
      </c>
      <c r="B403" s="151">
        <v>3</v>
      </c>
      <c r="C403" s="151" t="s">
        <v>281</v>
      </c>
      <c r="D403" s="151" t="s">
        <v>21236</v>
      </c>
      <c r="E403" s="154" t="s">
        <v>15035</v>
      </c>
      <c r="F403" s="154">
        <v>1.41</v>
      </c>
      <c r="G403" s="154" t="s">
        <v>15036</v>
      </c>
    </row>
    <row r="404" spans="1:7" x14ac:dyDescent="0.2">
      <c r="A404" s="151" t="s">
        <v>16983</v>
      </c>
      <c r="B404" s="151">
        <v>4</v>
      </c>
      <c r="C404" s="151" t="s">
        <v>283</v>
      </c>
      <c r="D404" s="151" t="s">
        <v>21236</v>
      </c>
      <c r="E404" s="154" t="s">
        <v>15037</v>
      </c>
      <c r="F404" s="154" t="s">
        <v>15038</v>
      </c>
      <c r="G404" s="154" t="s">
        <v>16789</v>
      </c>
    </row>
    <row r="405" spans="1:7" ht="32" x14ac:dyDescent="0.2">
      <c r="A405" s="151" t="s">
        <v>16984</v>
      </c>
      <c r="B405" s="151">
        <v>1</v>
      </c>
      <c r="C405" s="151" t="s">
        <v>283</v>
      </c>
      <c r="D405" s="151" t="s">
        <v>370</v>
      </c>
      <c r="E405" s="154" t="s">
        <v>15040</v>
      </c>
      <c r="F405" s="154" t="s">
        <v>17274</v>
      </c>
      <c r="G405" s="154" t="s">
        <v>15041</v>
      </c>
    </row>
    <row r="406" spans="1:7" ht="32" x14ac:dyDescent="0.2">
      <c r="A406" s="151" t="s">
        <v>16985</v>
      </c>
      <c r="B406" s="151">
        <v>1</v>
      </c>
      <c r="C406" s="151" t="s">
        <v>283</v>
      </c>
      <c r="D406" s="151" t="s">
        <v>21236</v>
      </c>
      <c r="E406" s="154" t="s">
        <v>15043</v>
      </c>
      <c r="F406" s="154" t="s">
        <v>349</v>
      </c>
      <c r="G406" s="154" t="s">
        <v>15044</v>
      </c>
    </row>
    <row r="407" spans="1:7" x14ac:dyDescent="0.2">
      <c r="A407" s="151" t="s">
        <v>16985</v>
      </c>
      <c r="B407" s="151">
        <v>2</v>
      </c>
      <c r="C407" s="151" t="s">
        <v>283</v>
      </c>
      <c r="D407" s="151" t="s">
        <v>21236</v>
      </c>
      <c r="E407" s="154" t="s">
        <v>15045</v>
      </c>
      <c r="F407" s="154">
        <v>2</v>
      </c>
      <c r="G407" s="154" t="s">
        <v>15046</v>
      </c>
    </row>
    <row r="408" spans="1:7" ht="32" x14ac:dyDescent="0.2">
      <c r="A408" s="151" t="s">
        <v>16985</v>
      </c>
      <c r="B408" s="151">
        <v>3</v>
      </c>
      <c r="C408" s="151" t="s">
        <v>283</v>
      </c>
      <c r="D408" s="151" t="s">
        <v>21236</v>
      </c>
      <c r="E408" s="154" t="s">
        <v>15047</v>
      </c>
      <c r="F408" s="154">
        <v>2</v>
      </c>
      <c r="G408" s="154" t="s">
        <v>15048</v>
      </c>
    </row>
    <row r="409" spans="1:7" ht="32" x14ac:dyDescent="0.2">
      <c r="A409" s="151" t="s">
        <v>16985</v>
      </c>
      <c r="B409" s="151">
        <v>4</v>
      </c>
      <c r="C409" s="151" t="s">
        <v>283</v>
      </c>
      <c r="D409" s="151" t="s">
        <v>21236</v>
      </c>
      <c r="E409" s="154" t="s">
        <v>15049</v>
      </c>
      <c r="F409" s="154" t="s">
        <v>15050</v>
      </c>
      <c r="G409" s="154" t="s">
        <v>15051</v>
      </c>
    </row>
    <row r="410" spans="1:7" ht="32" x14ac:dyDescent="0.2">
      <c r="A410" s="151" t="s">
        <v>16986</v>
      </c>
      <c r="B410" s="151">
        <v>1</v>
      </c>
      <c r="C410" s="151" t="s">
        <v>284</v>
      </c>
      <c r="D410" s="151" t="s">
        <v>370</v>
      </c>
      <c r="E410" s="154" t="s">
        <v>15052</v>
      </c>
      <c r="F410" s="154" t="s">
        <v>17275</v>
      </c>
      <c r="G410" s="154" t="s">
        <v>15053</v>
      </c>
    </row>
    <row r="411" spans="1:7" ht="32" x14ac:dyDescent="0.2">
      <c r="A411" s="151" t="s">
        <v>16986</v>
      </c>
      <c r="B411" s="151">
        <v>2</v>
      </c>
      <c r="C411" s="151" t="s">
        <v>284</v>
      </c>
      <c r="D411" s="151" t="s">
        <v>370</v>
      </c>
      <c r="E411" s="154" t="s">
        <v>15054</v>
      </c>
      <c r="F411" s="154" t="s">
        <v>17276</v>
      </c>
      <c r="G411" s="154" t="s">
        <v>15055</v>
      </c>
    </row>
    <row r="412" spans="1:7" ht="64" x14ac:dyDescent="0.2">
      <c r="A412" s="151" t="s">
        <v>16987</v>
      </c>
      <c r="B412" s="151">
        <v>1</v>
      </c>
      <c r="C412" s="151" t="s">
        <v>283</v>
      </c>
      <c r="D412" s="151" t="s">
        <v>311</v>
      </c>
      <c r="E412" s="154" t="s">
        <v>19117</v>
      </c>
      <c r="F412" s="154" t="s">
        <v>18931</v>
      </c>
      <c r="G412" s="154" t="s">
        <v>15058</v>
      </c>
    </row>
    <row r="413" spans="1:7" x14ac:dyDescent="0.2">
      <c r="A413" s="151" t="s">
        <v>16987</v>
      </c>
      <c r="B413" s="151">
        <v>2</v>
      </c>
      <c r="C413" s="151" t="s">
        <v>283</v>
      </c>
      <c r="D413" s="151" t="s">
        <v>21236</v>
      </c>
      <c r="E413" s="154" t="s">
        <v>15059</v>
      </c>
      <c r="F413" s="154" t="s">
        <v>15060</v>
      </c>
      <c r="G413" s="154" t="s">
        <v>15061</v>
      </c>
    </row>
    <row r="414" spans="1:7" x14ac:dyDescent="0.2">
      <c r="A414" s="151" t="s">
        <v>16988</v>
      </c>
      <c r="B414" s="151">
        <v>1</v>
      </c>
      <c r="C414" s="151" t="s">
        <v>283</v>
      </c>
      <c r="D414" s="151" t="s">
        <v>21236</v>
      </c>
      <c r="E414" s="154" t="s">
        <v>15062</v>
      </c>
      <c r="F414" s="154">
        <v>9</v>
      </c>
      <c r="G414" s="154" t="s">
        <v>15063</v>
      </c>
    </row>
    <row r="415" spans="1:7" x14ac:dyDescent="0.2">
      <c r="A415" s="151" t="s">
        <v>16988</v>
      </c>
      <c r="B415" s="151">
        <v>2</v>
      </c>
      <c r="C415" s="151" t="s">
        <v>281</v>
      </c>
      <c r="D415" s="151" t="s">
        <v>21236</v>
      </c>
      <c r="E415" s="154" t="s">
        <v>15064</v>
      </c>
      <c r="F415" s="154">
        <v>81</v>
      </c>
      <c r="G415" s="154" t="s">
        <v>15065</v>
      </c>
    </row>
    <row r="416" spans="1:7" ht="32" x14ac:dyDescent="0.2">
      <c r="A416" s="151" t="s">
        <v>16989</v>
      </c>
      <c r="B416" s="151">
        <v>1</v>
      </c>
      <c r="C416" s="151" t="s">
        <v>284</v>
      </c>
      <c r="D416" s="151" t="s">
        <v>370</v>
      </c>
      <c r="E416" s="154" t="s">
        <v>15066</v>
      </c>
      <c r="F416" s="154" t="s">
        <v>17277</v>
      </c>
      <c r="G416" s="154" t="s">
        <v>15067</v>
      </c>
    </row>
    <row r="417" spans="1:7" ht="64" x14ac:dyDescent="0.2">
      <c r="A417" s="151" t="s">
        <v>16990</v>
      </c>
      <c r="B417" s="151">
        <v>1</v>
      </c>
      <c r="C417" s="151" t="s">
        <v>283</v>
      </c>
      <c r="D417" s="151" t="s">
        <v>311</v>
      </c>
      <c r="E417" s="154" t="s">
        <v>19118</v>
      </c>
      <c r="F417" s="154" t="s">
        <v>18818</v>
      </c>
      <c r="G417" s="154" t="s">
        <v>15070</v>
      </c>
    </row>
    <row r="418" spans="1:7" x14ac:dyDescent="0.2">
      <c r="A418" s="151" t="s">
        <v>16990</v>
      </c>
      <c r="B418" s="151">
        <v>2</v>
      </c>
      <c r="C418" s="151" t="s">
        <v>283</v>
      </c>
      <c r="D418" s="151" t="s">
        <v>21236</v>
      </c>
      <c r="E418" s="154" t="s">
        <v>15071</v>
      </c>
      <c r="F418" s="154" t="s">
        <v>15072</v>
      </c>
      <c r="G418" s="154" t="s">
        <v>15073</v>
      </c>
    </row>
    <row r="419" spans="1:7" x14ac:dyDescent="0.2">
      <c r="A419" s="151" t="s">
        <v>16991</v>
      </c>
      <c r="B419" s="151">
        <v>1</v>
      </c>
      <c r="C419" s="151" t="s">
        <v>283</v>
      </c>
      <c r="D419" s="151" t="s">
        <v>21236</v>
      </c>
      <c r="E419" s="154" t="s">
        <v>15074</v>
      </c>
      <c r="F419" s="154" t="s">
        <v>15072</v>
      </c>
      <c r="G419" s="154" t="s">
        <v>15075</v>
      </c>
    </row>
    <row r="420" spans="1:7" x14ac:dyDescent="0.2">
      <c r="A420" s="151" t="s">
        <v>16991</v>
      </c>
      <c r="B420" s="151">
        <v>2</v>
      </c>
      <c r="C420" s="151" t="s">
        <v>281</v>
      </c>
      <c r="D420" s="151" t="s">
        <v>21236</v>
      </c>
      <c r="E420" s="154" t="s">
        <v>15076</v>
      </c>
      <c r="F420" s="154">
        <v>42</v>
      </c>
      <c r="G420" s="154" t="s">
        <v>15077</v>
      </c>
    </row>
    <row r="421" spans="1:7" x14ac:dyDescent="0.2">
      <c r="A421" s="151" t="s">
        <v>16992</v>
      </c>
      <c r="B421" s="151">
        <v>1</v>
      </c>
      <c r="C421" s="151" t="s">
        <v>283</v>
      </c>
      <c r="D421" s="151" t="s">
        <v>21236</v>
      </c>
      <c r="E421" s="154" t="s">
        <v>15074</v>
      </c>
      <c r="F421" s="154" t="s">
        <v>15072</v>
      </c>
      <c r="G421" s="154" t="s">
        <v>15075</v>
      </c>
    </row>
    <row r="422" spans="1:7" x14ac:dyDescent="0.2">
      <c r="A422" s="151" t="s">
        <v>16992</v>
      </c>
      <c r="B422" s="151">
        <v>2</v>
      </c>
      <c r="C422" s="151" t="s">
        <v>281</v>
      </c>
      <c r="D422" s="151" t="s">
        <v>21236</v>
      </c>
      <c r="E422" s="154" t="s">
        <v>15078</v>
      </c>
      <c r="F422" s="154">
        <v>56</v>
      </c>
      <c r="G422" s="154" t="s">
        <v>15079</v>
      </c>
    </row>
    <row r="423" spans="1:7" x14ac:dyDescent="0.2">
      <c r="A423" s="151" t="s">
        <v>16993</v>
      </c>
      <c r="B423" s="151">
        <v>1</v>
      </c>
      <c r="C423" s="151" t="s">
        <v>283</v>
      </c>
      <c r="D423" s="151" t="s">
        <v>21236</v>
      </c>
      <c r="E423" s="154" t="s">
        <v>15074</v>
      </c>
      <c r="F423" s="154" t="s">
        <v>15072</v>
      </c>
      <c r="G423" s="154" t="s">
        <v>15075</v>
      </c>
    </row>
    <row r="424" spans="1:7" x14ac:dyDescent="0.2">
      <c r="A424" s="151" t="s">
        <v>16993</v>
      </c>
      <c r="B424" s="151">
        <v>2</v>
      </c>
      <c r="C424" s="151" t="s">
        <v>281</v>
      </c>
      <c r="D424" s="151" t="s">
        <v>21236</v>
      </c>
      <c r="E424" s="154" t="s">
        <v>15080</v>
      </c>
      <c r="F424" s="154">
        <v>10100</v>
      </c>
      <c r="G424" s="154" t="s">
        <v>15081</v>
      </c>
    </row>
    <row r="425" spans="1:7" ht="32" x14ac:dyDescent="0.2">
      <c r="A425" s="151" t="s">
        <v>16994</v>
      </c>
      <c r="B425" s="151">
        <v>1</v>
      </c>
      <c r="C425" s="151" t="s">
        <v>284</v>
      </c>
      <c r="D425" s="151" t="s">
        <v>370</v>
      </c>
      <c r="E425" s="154" t="s">
        <v>15066</v>
      </c>
      <c r="F425" s="154" t="s">
        <v>17278</v>
      </c>
      <c r="G425" s="154" t="s">
        <v>15067</v>
      </c>
    </row>
    <row r="426" spans="1:7" ht="64" x14ac:dyDescent="0.2">
      <c r="A426" s="151" t="s">
        <v>16995</v>
      </c>
      <c r="B426" s="151">
        <v>1</v>
      </c>
      <c r="C426" s="151" t="s">
        <v>283</v>
      </c>
      <c r="D426" s="151" t="s">
        <v>311</v>
      </c>
      <c r="E426" s="154" t="s">
        <v>19119</v>
      </c>
      <c r="F426" s="154" t="s">
        <v>19042</v>
      </c>
      <c r="G426" s="154" t="s">
        <v>16790</v>
      </c>
    </row>
    <row r="427" spans="1:7" x14ac:dyDescent="0.2">
      <c r="A427" s="151" t="s">
        <v>16995</v>
      </c>
      <c r="B427" s="151">
        <v>2</v>
      </c>
      <c r="C427" s="151" t="s">
        <v>283</v>
      </c>
      <c r="D427" s="151" t="s">
        <v>21236</v>
      </c>
      <c r="E427" s="154" t="s">
        <v>15084</v>
      </c>
      <c r="F427" s="154" t="s">
        <v>15085</v>
      </c>
      <c r="G427" s="154" t="s">
        <v>15086</v>
      </c>
    </row>
    <row r="428" spans="1:7" ht="32" x14ac:dyDescent="0.2">
      <c r="A428" s="151" t="s">
        <v>16996</v>
      </c>
      <c r="B428" s="151">
        <v>1</v>
      </c>
      <c r="C428" s="151" t="s">
        <v>283</v>
      </c>
      <c r="D428" s="151" t="s">
        <v>311</v>
      </c>
      <c r="E428" s="154" t="s">
        <v>18873</v>
      </c>
      <c r="F428" s="154" t="s">
        <v>18874</v>
      </c>
      <c r="G428" s="154" t="s">
        <v>15087</v>
      </c>
    </row>
    <row r="429" spans="1:7" ht="32" x14ac:dyDescent="0.2">
      <c r="A429" s="151" t="s">
        <v>16996</v>
      </c>
      <c r="B429" s="151">
        <v>2</v>
      </c>
      <c r="C429" s="151" t="s">
        <v>283</v>
      </c>
      <c r="D429" s="151" t="s">
        <v>311</v>
      </c>
      <c r="E429" s="154" t="s">
        <v>18932</v>
      </c>
      <c r="F429" s="154" t="s">
        <v>18933</v>
      </c>
      <c r="G429" s="154" t="s">
        <v>15088</v>
      </c>
    </row>
    <row r="430" spans="1:7" ht="48" x14ac:dyDescent="0.2">
      <c r="A430" s="151" t="s">
        <v>16997</v>
      </c>
      <c r="B430" s="151">
        <v>1</v>
      </c>
      <c r="C430" s="151" t="s">
        <v>283</v>
      </c>
      <c r="D430" s="151" t="s">
        <v>311</v>
      </c>
      <c r="E430" s="154" t="s">
        <v>18879</v>
      </c>
      <c r="F430" s="154" t="s">
        <v>18880</v>
      </c>
      <c r="G430" s="154" t="s">
        <v>14246</v>
      </c>
    </row>
    <row r="431" spans="1:7" ht="32" x14ac:dyDescent="0.2">
      <c r="A431" s="151" t="s">
        <v>16997</v>
      </c>
      <c r="B431" s="151">
        <v>2</v>
      </c>
      <c r="C431" s="151" t="s">
        <v>283</v>
      </c>
      <c r="D431" s="151" t="s">
        <v>311</v>
      </c>
      <c r="E431" s="154" t="s">
        <v>18934</v>
      </c>
      <c r="F431" s="154" t="s">
        <v>18819</v>
      </c>
      <c r="G431" s="154" t="s">
        <v>15090</v>
      </c>
    </row>
    <row r="432" spans="1:7" ht="32" x14ac:dyDescent="0.2">
      <c r="A432" s="151" t="s">
        <v>16998</v>
      </c>
      <c r="B432" s="151">
        <v>1</v>
      </c>
      <c r="C432" s="151" t="s">
        <v>283</v>
      </c>
      <c r="D432" s="151" t="s">
        <v>311</v>
      </c>
      <c r="E432" s="154" t="s">
        <v>18935</v>
      </c>
      <c r="F432" s="154" t="s">
        <v>18820</v>
      </c>
      <c r="G432" s="154" t="s">
        <v>15093</v>
      </c>
    </row>
    <row r="433" spans="1:7" ht="32" x14ac:dyDescent="0.2">
      <c r="A433" s="151" t="s">
        <v>16998</v>
      </c>
      <c r="B433" s="151">
        <v>2</v>
      </c>
      <c r="C433" s="151" t="s">
        <v>283</v>
      </c>
      <c r="D433" s="151" t="s">
        <v>311</v>
      </c>
      <c r="E433" s="154" t="s">
        <v>18934</v>
      </c>
      <c r="F433" s="154" t="s">
        <v>18819</v>
      </c>
      <c r="G433" s="154" t="s">
        <v>15094</v>
      </c>
    </row>
    <row r="434" spans="1:7" ht="64" x14ac:dyDescent="0.2">
      <c r="A434" s="151" t="s">
        <v>16999</v>
      </c>
      <c r="B434" s="151">
        <v>1</v>
      </c>
      <c r="C434" s="151" t="s">
        <v>283</v>
      </c>
      <c r="D434" s="151" t="s">
        <v>311</v>
      </c>
      <c r="E434" s="154" t="s">
        <v>18936</v>
      </c>
      <c r="F434" s="154" t="s">
        <v>18821</v>
      </c>
      <c r="G434" s="154" t="s">
        <v>15096</v>
      </c>
    </row>
    <row r="435" spans="1:7" ht="32" x14ac:dyDescent="0.2">
      <c r="A435" s="151" t="s">
        <v>16999</v>
      </c>
      <c r="B435" s="151">
        <v>2</v>
      </c>
      <c r="C435" s="151" t="s">
        <v>283</v>
      </c>
      <c r="D435" s="151" t="s">
        <v>311</v>
      </c>
      <c r="E435" s="154" t="s">
        <v>18934</v>
      </c>
      <c r="F435" s="154" t="s">
        <v>18937</v>
      </c>
      <c r="G435" s="154" t="s">
        <v>16795</v>
      </c>
    </row>
    <row r="436" spans="1:7" ht="48" x14ac:dyDescent="0.2">
      <c r="A436" s="151" t="s">
        <v>17000</v>
      </c>
      <c r="B436" s="151">
        <v>1</v>
      </c>
      <c r="C436" s="151" t="s">
        <v>283</v>
      </c>
      <c r="D436" s="151" t="s">
        <v>311</v>
      </c>
      <c r="E436" s="154" t="s">
        <v>18938</v>
      </c>
      <c r="F436" s="154" t="s">
        <v>18939</v>
      </c>
      <c r="G436" s="154" t="s">
        <v>15099</v>
      </c>
    </row>
    <row r="437" spans="1:7" ht="32" x14ac:dyDescent="0.2">
      <c r="A437" s="151" t="s">
        <v>17000</v>
      </c>
      <c r="B437" s="151">
        <v>2</v>
      </c>
      <c r="C437" s="151" t="s">
        <v>283</v>
      </c>
      <c r="D437" s="151" t="s">
        <v>311</v>
      </c>
      <c r="E437" s="154" t="s">
        <v>18934</v>
      </c>
      <c r="F437" s="154" t="s">
        <v>18937</v>
      </c>
      <c r="G437" s="154" t="s">
        <v>16796</v>
      </c>
    </row>
    <row r="438" spans="1:7" ht="48" x14ac:dyDescent="0.2">
      <c r="A438" s="151" t="s">
        <v>17001</v>
      </c>
      <c r="B438" s="151">
        <v>1</v>
      </c>
      <c r="C438" s="151" t="s">
        <v>283</v>
      </c>
      <c r="D438" s="151" t="s">
        <v>311</v>
      </c>
      <c r="E438" s="154" t="s">
        <v>18940</v>
      </c>
      <c r="F438" s="154" t="s">
        <v>18822</v>
      </c>
      <c r="G438" s="154" t="s">
        <v>15101</v>
      </c>
    </row>
    <row r="439" spans="1:7" ht="32" x14ac:dyDescent="0.2">
      <c r="A439" s="151" t="s">
        <v>17001</v>
      </c>
      <c r="B439" s="151">
        <v>2</v>
      </c>
      <c r="C439" s="151" t="s">
        <v>283</v>
      </c>
      <c r="D439" s="151" t="s">
        <v>311</v>
      </c>
      <c r="E439" s="154" t="s">
        <v>18934</v>
      </c>
      <c r="F439" s="154" t="s">
        <v>18937</v>
      </c>
      <c r="G439" s="154" t="s">
        <v>15102</v>
      </c>
    </row>
    <row r="440" spans="1:7" ht="64" x14ac:dyDescent="0.2">
      <c r="A440" s="151" t="s">
        <v>17002</v>
      </c>
      <c r="B440" s="151">
        <v>1</v>
      </c>
      <c r="C440" s="151" t="s">
        <v>283</v>
      </c>
      <c r="D440" s="151" t="s">
        <v>311</v>
      </c>
      <c r="E440" s="154" t="s">
        <v>18941</v>
      </c>
      <c r="F440" s="154" t="s">
        <v>18823</v>
      </c>
      <c r="G440" s="154" t="s">
        <v>15105</v>
      </c>
    </row>
    <row r="441" spans="1:7" ht="32" x14ac:dyDescent="0.2">
      <c r="A441" s="151" t="s">
        <v>17002</v>
      </c>
      <c r="B441" s="151">
        <v>2</v>
      </c>
      <c r="C441" s="151" t="s">
        <v>283</v>
      </c>
      <c r="D441" s="151" t="s">
        <v>311</v>
      </c>
      <c r="E441" s="154" t="s">
        <v>18934</v>
      </c>
      <c r="F441" s="154" t="s">
        <v>18937</v>
      </c>
      <c r="G441" s="154" t="s">
        <v>15106</v>
      </c>
    </row>
    <row r="442" spans="1:7" x14ac:dyDescent="0.2">
      <c r="A442" s="151" t="s">
        <v>17003</v>
      </c>
      <c r="B442" s="151">
        <v>1</v>
      </c>
      <c r="C442" s="151" t="s">
        <v>283</v>
      </c>
      <c r="D442" s="151" t="s">
        <v>21236</v>
      </c>
      <c r="E442" s="154" t="s">
        <v>15107</v>
      </c>
      <c r="F442" s="154">
        <v>8</v>
      </c>
      <c r="G442" s="154" t="s">
        <v>15108</v>
      </c>
    </row>
    <row r="443" spans="1:7" ht="32" x14ac:dyDescent="0.2">
      <c r="A443" s="151" t="s">
        <v>17003</v>
      </c>
      <c r="B443" s="151">
        <v>2</v>
      </c>
      <c r="C443" s="151" t="s">
        <v>283</v>
      </c>
      <c r="D443" s="151" t="s">
        <v>311</v>
      </c>
      <c r="E443" s="154" t="s">
        <v>18934</v>
      </c>
      <c r="F443" s="154" t="s">
        <v>18819</v>
      </c>
      <c r="G443" s="154" t="s">
        <v>15109</v>
      </c>
    </row>
    <row r="444" spans="1:7" x14ac:dyDescent="0.2">
      <c r="A444" s="151" t="s">
        <v>17004</v>
      </c>
      <c r="B444" s="151">
        <v>1</v>
      </c>
      <c r="C444" s="151" t="s">
        <v>283</v>
      </c>
      <c r="D444" s="151" t="s">
        <v>21236</v>
      </c>
      <c r="E444" s="154" t="s">
        <v>15110</v>
      </c>
      <c r="F444" s="154" t="s">
        <v>15111</v>
      </c>
      <c r="G444" s="154" t="s">
        <v>15112</v>
      </c>
    </row>
    <row r="445" spans="1:7" ht="32" x14ac:dyDescent="0.2">
      <c r="A445" s="151" t="s">
        <v>17004</v>
      </c>
      <c r="B445" s="151">
        <v>2</v>
      </c>
      <c r="C445" s="151" t="s">
        <v>283</v>
      </c>
      <c r="D445" s="151" t="s">
        <v>311</v>
      </c>
      <c r="E445" s="154" t="s">
        <v>18934</v>
      </c>
      <c r="F445" s="154" t="s">
        <v>18937</v>
      </c>
      <c r="G445" s="154" t="s">
        <v>15109</v>
      </c>
    </row>
    <row r="446" spans="1:7" ht="64" x14ac:dyDescent="0.2">
      <c r="A446" s="151" t="s">
        <v>17005</v>
      </c>
      <c r="B446" s="151">
        <v>1</v>
      </c>
      <c r="C446" s="151" t="s">
        <v>283</v>
      </c>
      <c r="D446" s="151" t="s">
        <v>311</v>
      </c>
      <c r="E446" s="154" t="s">
        <v>19120</v>
      </c>
      <c r="F446" s="154" t="s">
        <v>19043</v>
      </c>
      <c r="G446" s="154" t="s">
        <v>15115</v>
      </c>
    </row>
    <row r="447" spans="1:7" ht="32" x14ac:dyDescent="0.2">
      <c r="A447" s="151" t="s">
        <v>17005</v>
      </c>
      <c r="B447" s="151">
        <v>2</v>
      </c>
      <c r="C447" s="151" t="s">
        <v>283</v>
      </c>
      <c r="D447" s="151" t="s">
        <v>311</v>
      </c>
      <c r="E447" s="154" t="s">
        <v>18934</v>
      </c>
      <c r="F447" s="154" t="s">
        <v>18819</v>
      </c>
      <c r="G447" s="154" t="s">
        <v>15116</v>
      </c>
    </row>
    <row r="448" spans="1:7" ht="32" x14ac:dyDescent="0.2">
      <c r="A448" s="151" t="s">
        <v>17006</v>
      </c>
      <c r="B448" s="151">
        <v>1</v>
      </c>
      <c r="C448" s="151" t="s">
        <v>283</v>
      </c>
      <c r="D448" s="151" t="s">
        <v>311</v>
      </c>
      <c r="E448" s="154" t="s">
        <v>18942</v>
      </c>
      <c r="F448" s="154" t="s">
        <v>18824</v>
      </c>
      <c r="G448" s="154" t="s">
        <v>15119</v>
      </c>
    </row>
    <row r="449" spans="1:7" ht="32" x14ac:dyDescent="0.2">
      <c r="A449" s="151" t="s">
        <v>17006</v>
      </c>
      <c r="B449" s="151">
        <v>2</v>
      </c>
      <c r="C449" s="151" t="s">
        <v>283</v>
      </c>
      <c r="D449" s="151" t="s">
        <v>311</v>
      </c>
      <c r="E449" s="154" t="s">
        <v>18934</v>
      </c>
      <c r="F449" s="154" t="s">
        <v>18819</v>
      </c>
      <c r="G449" s="154" t="s">
        <v>15120</v>
      </c>
    </row>
    <row r="450" spans="1:7" ht="64" x14ac:dyDescent="0.2">
      <c r="A450" s="151" t="s">
        <v>17007</v>
      </c>
      <c r="B450" s="151">
        <v>1</v>
      </c>
      <c r="C450" s="151" t="s">
        <v>283</v>
      </c>
      <c r="D450" s="151" t="s">
        <v>311</v>
      </c>
      <c r="E450" s="154" t="s">
        <v>19121</v>
      </c>
      <c r="F450" s="154" t="s">
        <v>19044</v>
      </c>
      <c r="G450" s="154" t="s">
        <v>15123</v>
      </c>
    </row>
    <row r="451" spans="1:7" ht="32" x14ac:dyDescent="0.2">
      <c r="A451" s="151" t="s">
        <v>17007</v>
      </c>
      <c r="B451" s="151">
        <v>2</v>
      </c>
      <c r="C451" s="151" t="s">
        <v>283</v>
      </c>
      <c r="D451" s="151" t="s">
        <v>311</v>
      </c>
      <c r="E451" s="154" t="s">
        <v>18934</v>
      </c>
      <c r="F451" s="154" t="s">
        <v>18937</v>
      </c>
      <c r="G451" s="154" t="s">
        <v>15124</v>
      </c>
    </row>
    <row r="452" spans="1:7" ht="32" x14ac:dyDescent="0.2">
      <c r="A452" s="151" t="s">
        <v>17008</v>
      </c>
      <c r="B452" s="151">
        <v>1</v>
      </c>
      <c r="C452" s="151" t="s">
        <v>283</v>
      </c>
      <c r="D452" s="151" t="s">
        <v>311</v>
      </c>
      <c r="E452" s="154" t="s">
        <v>18873</v>
      </c>
      <c r="F452" s="154" t="s">
        <v>18874</v>
      </c>
      <c r="G452" s="154" t="s">
        <v>15087</v>
      </c>
    </row>
    <row r="453" spans="1:7" ht="48" x14ac:dyDescent="0.2">
      <c r="A453" s="151" t="s">
        <v>17008</v>
      </c>
      <c r="B453" s="151">
        <v>2</v>
      </c>
      <c r="C453" s="151" t="s">
        <v>283</v>
      </c>
      <c r="D453" s="151" t="s">
        <v>311</v>
      </c>
      <c r="E453" s="154" t="s">
        <v>19045</v>
      </c>
      <c r="F453" s="154" t="s">
        <v>19046</v>
      </c>
      <c r="G453" s="154" t="s">
        <v>14221</v>
      </c>
    </row>
    <row r="454" spans="1:7" ht="32" x14ac:dyDescent="0.2">
      <c r="A454" s="151" t="s">
        <v>17009</v>
      </c>
      <c r="B454" s="151">
        <v>1</v>
      </c>
      <c r="C454" s="151" t="s">
        <v>283</v>
      </c>
      <c r="D454" s="151" t="s">
        <v>311</v>
      </c>
      <c r="E454" s="154" t="s">
        <v>18875</v>
      </c>
      <c r="F454" s="154" t="s">
        <v>18795</v>
      </c>
      <c r="G454" s="154" t="s">
        <v>15127</v>
      </c>
    </row>
    <row r="455" spans="1:7" ht="48" x14ac:dyDescent="0.2">
      <c r="A455" s="151" t="s">
        <v>17009</v>
      </c>
      <c r="B455" s="151">
        <v>2</v>
      </c>
      <c r="C455" s="151" t="s">
        <v>283</v>
      </c>
      <c r="D455" s="151" t="s">
        <v>311</v>
      </c>
      <c r="E455" s="154" t="s">
        <v>19047</v>
      </c>
      <c r="F455" s="154" t="s">
        <v>19048</v>
      </c>
      <c r="G455" s="154" t="s">
        <v>14227</v>
      </c>
    </row>
    <row r="456" spans="1:7" ht="32" x14ac:dyDescent="0.2">
      <c r="A456" s="151" t="s">
        <v>17010</v>
      </c>
      <c r="B456" s="151">
        <v>1</v>
      </c>
      <c r="C456" s="151" t="s">
        <v>283</v>
      </c>
      <c r="D456" s="151" t="s">
        <v>311</v>
      </c>
      <c r="E456" s="154" t="s">
        <v>18876</v>
      </c>
      <c r="F456" s="154" t="s">
        <v>18877</v>
      </c>
      <c r="G456" s="154" t="s">
        <v>15130</v>
      </c>
    </row>
    <row r="457" spans="1:7" ht="48" x14ac:dyDescent="0.2">
      <c r="A457" s="151" t="s">
        <v>17010</v>
      </c>
      <c r="B457" s="151">
        <v>2</v>
      </c>
      <c r="C457" s="151" t="s">
        <v>283</v>
      </c>
      <c r="D457" s="151" t="s">
        <v>311</v>
      </c>
      <c r="E457" s="154" t="s">
        <v>19049</v>
      </c>
      <c r="F457" s="154" t="s">
        <v>19050</v>
      </c>
      <c r="G457" s="154" t="s">
        <v>14233</v>
      </c>
    </row>
    <row r="458" spans="1:7" ht="48" x14ac:dyDescent="0.2">
      <c r="A458" s="151" t="s">
        <v>17011</v>
      </c>
      <c r="B458" s="151">
        <v>1</v>
      </c>
      <c r="C458" s="151" t="s">
        <v>283</v>
      </c>
      <c r="D458" s="151" t="s">
        <v>311</v>
      </c>
      <c r="E458" s="154" t="s">
        <v>18943</v>
      </c>
      <c r="F458" s="154" t="s">
        <v>18944</v>
      </c>
      <c r="G458" s="154" t="s">
        <v>15134</v>
      </c>
    </row>
    <row r="459" spans="1:7" ht="48" x14ac:dyDescent="0.2">
      <c r="A459" s="151" t="s">
        <v>17011</v>
      </c>
      <c r="B459" s="151">
        <v>2</v>
      </c>
      <c r="C459" s="151" t="s">
        <v>283</v>
      </c>
      <c r="D459" s="151" t="s">
        <v>311</v>
      </c>
      <c r="E459" s="154" t="s">
        <v>19051</v>
      </c>
      <c r="F459" s="154" t="s">
        <v>19052</v>
      </c>
      <c r="G459" s="154" t="s">
        <v>15137</v>
      </c>
    </row>
    <row r="460" spans="1:7" ht="32" x14ac:dyDescent="0.2">
      <c r="A460" s="151" t="s">
        <v>17012</v>
      </c>
      <c r="B460" s="151">
        <v>1</v>
      </c>
      <c r="C460" s="151" t="s">
        <v>283</v>
      </c>
      <c r="D460" s="151" t="s">
        <v>311</v>
      </c>
      <c r="E460" s="154" t="s">
        <v>18882</v>
      </c>
      <c r="F460" s="154" t="s">
        <v>18797</v>
      </c>
      <c r="G460" s="154" t="s">
        <v>14257</v>
      </c>
    </row>
    <row r="461" spans="1:7" ht="32" x14ac:dyDescent="0.2">
      <c r="A461" s="151" t="s">
        <v>17012</v>
      </c>
      <c r="B461" s="151">
        <v>2</v>
      </c>
      <c r="C461" s="151" t="s">
        <v>283</v>
      </c>
      <c r="D461" s="151" t="s">
        <v>311</v>
      </c>
      <c r="E461" s="154" t="s">
        <v>18945</v>
      </c>
      <c r="F461" s="154" t="s">
        <v>18946</v>
      </c>
      <c r="G461" s="154" t="s">
        <v>14260</v>
      </c>
    </row>
    <row r="462" spans="1:7" ht="64" x14ac:dyDescent="0.2">
      <c r="A462" s="151" t="s">
        <v>17013</v>
      </c>
      <c r="B462" s="151">
        <v>1</v>
      </c>
      <c r="C462" s="151" t="s">
        <v>283</v>
      </c>
      <c r="D462" s="151" t="s">
        <v>311</v>
      </c>
      <c r="E462" s="154" t="s">
        <v>19089</v>
      </c>
      <c r="F462" s="154" t="s">
        <v>19030</v>
      </c>
      <c r="G462" s="154" t="s">
        <v>14290</v>
      </c>
    </row>
    <row r="463" spans="1:7" ht="64" x14ac:dyDescent="0.2">
      <c r="A463" s="151" t="s">
        <v>17013</v>
      </c>
      <c r="B463" s="151">
        <v>2</v>
      </c>
      <c r="C463" s="151" t="s">
        <v>283</v>
      </c>
      <c r="D463" s="151" t="s">
        <v>21236</v>
      </c>
      <c r="E463" s="154" t="s">
        <v>15140</v>
      </c>
      <c r="F463" s="154" t="s">
        <v>15141</v>
      </c>
      <c r="G463" s="154" t="s">
        <v>15142</v>
      </c>
    </row>
    <row r="464" spans="1:7" ht="64" x14ac:dyDescent="0.2">
      <c r="A464" s="151" t="s">
        <v>17013</v>
      </c>
      <c r="B464" s="151">
        <v>3</v>
      </c>
      <c r="C464" s="151" t="s">
        <v>283</v>
      </c>
      <c r="D464" s="151" t="s">
        <v>21236</v>
      </c>
      <c r="E464" s="154" t="s">
        <v>15143</v>
      </c>
      <c r="F464" s="154" t="s">
        <v>15144</v>
      </c>
      <c r="G464" s="154" t="s">
        <v>15145</v>
      </c>
    </row>
    <row r="465" spans="1:7" ht="32" x14ac:dyDescent="0.2">
      <c r="A465" s="151" t="s">
        <v>17013</v>
      </c>
      <c r="B465" s="151">
        <v>4</v>
      </c>
      <c r="C465" s="151" t="s">
        <v>283</v>
      </c>
      <c r="D465" s="151" t="s">
        <v>311</v>
      </c>
      <c r="E465" s="154" t="s">
        <v>18947</v>
      </c>
      <c r="F465" s="154" t="s">
        <v>18948</v>
      </c>
      <c r="G465" s="154" t="s">
        <v>14299</v>
      </c>
    </row>
    <row r="466" spans="1:7" ht="32" x14ac:dyDescent="0.2">
      <c r="A466" s="151" t="s">
        <v>17014</v>
      </c>
      <c r="B466" s="151">
        <v>1</v>
      </c>
      <c r="C466" s="151" t="s">
        <v>283</v>
      </c>
      <c r="D466" s="151" t="s">
        <v>311</v>
      </c>
      <c r="E466" s="154" t="s">
        <v>18885</v>
      </c>
      <c r="F466" s="154" t="s">
        <v>18886</v>
      </c>
      <c r="G466" s="154" t="s">
        <v>14263</v>
      </c>
    </row>
    <row r="467" spans="1:7" ht="32" x14ac:dyDescent="0.2">
      <c r="A467" s="151" t="s">
        <v>17014</v>
      </c>
      <c r="B467" s="151">
        <v>2</v>
      </c>
      <c r="C467" s="151" t="s">
        <v>283</v>
      </c>
      <c r="D467" s="151" t="s">
        <v>311</v>
      </c>
      <c r="E467" s="154" t="s">
        <v>18887</v>
      </c>
      <c r="F467" s="154" t="s">
        <v>18798</v>
      </c>
      <c r="G467" s="154" t="s">
        <v>14266</v>
      </c>
    </row>
    <row r="468" spans="1:7" ht="32" x14ac:dyDescent="0.2">
      <c r="A468" s="151" t="s">
        <v>17014</v>
      </c>
      <c r="B468" s="151">
        <v>3</v>
      </c>
      <c r="C468" s="151" t="s">
        <v>283</v>
      </c>
      <c r="D468" s="151" t="s">
        <v>311</v>
      </c>
      <c r="E468" s="154" t="s">
        <v>18949</v>
      </c>
      <c r="F468" s="154" t="s">
        <v>18825</v>
      </c>
      <c r="G468" s="154" t="s">
        <v>14269</v>
      </c>
    </row>
    <row r="469" spans="1:7" ht="64" x14ac:dyDescent="0.2">
      <c r="A469" s="151" t="s">
        <v>17015</v>
      </c>
      <c r="B469" s="151">
        <v>1</v>
      </c>
      <c r="C469" s="151" t="s">
        <v>283</v>
      </c>
      <c r="D469" s="151" t="s">
        <v>311</v>
      </c>
      <c r="E469" s="154" t="s">
        <v>19092</v>
      </c>
      <c r="F469" s="154" t="s">
        <v>18893</v>
      </c>
      <c r="G469" s="154" t="s">
        <v>14308</v>
      </c>
    </row>
    <row r="470" spans="1:7" ht="48" x14ac:dyDescent="0.2">
      <c r="A470" s="151" t="s">
        <v>17015</v>
      </c>
      <c r="B470" s="151">
        <v>2</v>
      </c>
      <c r="C470" s="151" t="s">
        <v>283</v>
      </c>
      <c r="D470" s="151" t="s">
        <v>21236</v>
      </c>
      <c r="E470" s="154" t="s">
        <v>15150</v>
      </c>
      <c r="F470" s="154" t="s">
        <v>15151</v>
      </c>
      <c r="G470" s="154" t="s">
        <v>15152</v>
      </c>
    </row>
    <row r="471" spans="1:7" ht="32" x14ac:dyDescent="0.2">
      <c r="A471" s="151" t="s">
        <v>17015</v>
      </c>
      <c r="B471" s="151">
        <v>3</v>
      </c>
      <c r="C471" s="151" t="s">
        <v>283</v>
      </c>
      <c r="D471" s="151" t="s">
        <v>311</v>
      </c>
      <c r="E471" s="154" t="s">
        <v>18950</v>
      </c>
      <c r="F471" s="154" t="s">
        <v>18826</v>
      </c>
      <c r="G471" s="154" t="s">
        <v>15155</v>
      </c>
    </row>
    <row r="472" spans="1:7" x14ac:dyDescent="0.2">
      <c r="A472" s="151" t="s">
        <v>17016</v>
      </c>
      <c r="B472" s="151">
        <v>1</v>
      </c>
      <c r="C472" s="151" t="s">
        <v>284</v>
      </c>
      <c r="D472" s="151" t="s">
        <v>370</v>
      </c>
      <c r="E472" s="154"/>
      <c r="F472" s="154" t="s">
        <v>17279</v>
      </c>
      <c r="G472" s="154" t="s">
        <v>15156</v>
      </c>
    </row>
    <row r="473" spans="1:7" x14ac:dyDescent="0.2">
      <c r="A473" s="151" t="s">
        <v>17016</v>
      </c>
      <c r="B473" s="151">
        <v>2</v>
      </c>
      <c r="C473" s="151" t="s">
        <v>284</v>
      </c>
      <c r="D473" s="151" t="s">
        <v>370</v>
      </c>
      <c r="E473" s="154"/>
      <c r="F473" s="154" t="s">
        <v>17280</v>
      </c>
      <c r="G473" s="154" t="s">
        <v>15157</v>
      </c>
    </row>
    <row r="474" spans="1:7" x14ac:dyDescent="0.2">
      <c r="A474" s="151" t="s">
        <v>17016</v>
      </c>
      <c r="B474" s="151">
        <v>3</v>
      </c>
      <c r="C474" s="151" t="s">
        <v>283</v>
      </c>
      <c r="D474" s="151" t="s">
        <v>21236</v>
      </c>
      <c r="E474" s="154" t="s">
        <v>15158</v>
      </c>
      <c r="F474" s="154" t="s">
        <v>351</v>
      </c>
      <c r="G474" s="154" t="s">
        <v>16799</v>
      </c>
    </row>
    <row r="475" spans="1:7" x14ac:dyDescent="0.2">
      <c r="A475" s="151" t="s">
        <v>17017</v>
      </c>
      <c r="B475" s="151">
        <v>1</v>
      </c>
      <c r="C475" s="151" t="s">
        <v>284</v>
      </c>
      <c r="D475" s="151" t="s">
        <v>370</v>
      </c>
      <c r="E475" s="154"/>
      <c r="F475" s="154" t="s">
        <v>17281</v>
      </c>
      <c r="G475" s="154" t="s">
        <v>15159</v>
      </c>
    </row>
    <row r="476" spans="1:7" x14ac:dyDescent="0.2">
      <c r="A476" s="151" t="s">
        <v>17017</v>
      </c>
      <c r="B476" s="151">
        <v>2</v>
      </c>
      <c r="C476" s="151" t="s">
        <v>284</v>
      </c>
      <c r="D476" s="151" t="s">
        <v>370</v>
      </c>
      <c r="E476" s="154"/>
      <c r="F476" s="154" t="s">
        <v>17282</v>
      </c>
      <c r="G476" s="154" t="s">
        <v>15160</v>
      </c>
    </row>
    <row r="477" spans="1:7" x14ac:dyDescent="0.2">
      <c r="A477" s="151" t="s">
        <v>17017</v>
      </c>
      <c r="B477" s="151">
        <v>3</v>
      </c>
      <c r="C477" s="151" t="s">
        <v>283</v>
      </c>
      <c r="D477" s="151" t="s">
        <v>21236</v>
      </c>
      <c r="E477" s="154" t="s">
        <v>15161</v>
      </c>
      <c r="F477" s="154" t="s">
        <v>335</v>
      </c>
      <c r="G477" s="154" t="s">
        <v>16800</v>
      </c>
    </row>
    <row r="478" spans="1:7" ht="32" x14ac:dyDescent="0.2">
      <c r="A478" s="151" t="s">
        <v>17018</v>
      </c>
      <c r="B478" s="151">
        <v>1</v>
      </c>
      <c r="C478" s="151" t="s">
        <v>284</v>
      </c>
      <c r="D478" s="151" t="s">
        <v>370</v>
      </c>
      <c r="E478" s="154" t="s">
        <v>15162</v>
      </c>
      <c r="F478" s="154" t="s">
        <v>17283</v>
      </c>
      <c r="G478" s="154" t="s">
        <v>15163</v>
      </c>
    </row>
    <row r="479" spans="1:7" x14ac:dyDescent="0.2">
      <c r="A479" s="151" t="s">
        <v>17018</v>
      </c>
      <c r="B479" s="151">
        <v>2</v>
      </c>
      <c r="C479" s="151" t="s">
        <v>284</v>
      </c>
      <c r="D479" s="151" t="s">
        <v>370</v>
      </c>
      <c r="E479" s="154"/>
      <c r="F479" s="154" t="s">
        <v>17284</v>
      </c>
      <c r="G479" s="154" t="s">
        <v>15164</v>
      </c>
    </row>
    <row r="480" spans="1:7" x14ac:dyDescent="0.2">
      <c r="A480" s="151" t="s">
        <v>17018</v>
      </c>
      <c r="B480" s="151">
        <v>3</v>
      </c>
      <c r="C480" s="151" t="s">
        <v>283</v>
      </c>
      <c r="D480" s="151" t="s">
        <v>21236</v>
      </c>
      <c r="E480" s="154" t="s">
        <v>15165</v>
      </c>
      <c r="F480" s="154" t="s">
        <v>15166</v>
      </c>
      <c r="G480" s="154" t="s">
        <v>16801</v>
      </c>
    </row>
    <row r="481" spans="1:7" x14ac:dyDescent="0.2">
      <c r="A481" s="151" t="s">
        <v>17019</v>
      </c>
      <c r="B481" s="151">
        <v>1</v>
      </c>
      <c r="C481" s="151" t="s">
        <v>281</v>
      </c>
      <c r="D481" s="151" t="s">
        <v>21236</v>
      </c>
      <c r="E481" s="154" t="s">
        <v>15167</v>
      </c>
      <c r="F481" s="154" t="s">
        <v>14407</v>
      </c>
      <c r="G481" s="154" t="s">
        <v>15168</v>
      </c>
    </row>
    <row r="482" spans="1:7" x14ac:dyDescent="0.2">
      <c r="A482" s="151" t="s">
        <v>17019</v>
      </c>
      <c r="B482" s="151">
        <v>2</v>
      </c>
      <c r="C482" s="151" t="s">
        <v>281</v>
      </c>
      <c r="D482" s="151" t="s">
        <v>21236</v>
      </c>
      <c r="E482" s="154" t="s">
        <v>15169</v>
      </c>
      <c r="F482" s="154" t="s">
        <v>1269</v>
      </c>
      <c r="G482" s="154" t="s">
        <v>14410</v>
      </c>
    </row>
    <row r="483" spans="1:7" x14ac:dyDescent="0.2">
      <c r="A483" s="151" t="s">
        <v>17020</v>
      </c>
      <c r="B483" s="151">
        <v>1</v>
      </c>
      <c r="C483" s="151" t="s">
        <v>281</v>
      </c>
      <c r="D483" s="151" t="s">
        <v>21236</v>
      </c>
      <c r="E483" s="154" t="s">
        <v>15170</v>
      </c>
      <c r="F483" s="154" t="s">
        <v>14407</v>
      </c>
      <c r="G483" s="154" t="s">
        <v>15168</v>
      </c>
    </row>
    <row r="484" spans="1:7" x14ac:dyDescent="0.2">
      <c r="A484" s="151" t="s">
        <v>17020</v>
      </c>
      <c r="B484" s="151">
        <v>2</v>
      </c>
      <c r="C484" s="151" t="s">
        <v>281</v>
      </c>
      <c r="D484" s="151" t="s">
        <v>21236</v>
      </c>
      <c r="E484" s="154" t="s">
        <v>15171</v>
      </c>
      <c r="F484" s="154" t="s">
        <v>14428</v>
      </c>
      <c r="G484" s="154" t="s">
        <v>14410</v>
      </c>
    </row>
    <row r="485" spans="1:7" x14ac:dyDescent="0.2">
      <c r="A485" s="151" t="s">
        <v>17021</v>
      </c>
      <c r="B485" s="151">
        <v>1</v>
      </c>
      <c r="C485" s="151" t="s">
        <v>281</v>
      </c>
      <c r="D485" s="151" t="s">
        <v>21236</v>
      </c>
      <c r="E485" s="154" t="s">
        <v>15172</v>
      </c>
      <c r="F485" s="154" t="s">
        <v>14416</v>
      </c>
      <c r="G485" s="154" t="s">
        <v>15168</v>
      </c>
    </row>
    <row r="486" spans="1:7" x14ac:dyDescent="0.2">
      <c r="A486" s="151" t="s">
        <v>17021</v>
      </c>
      <c r="B486" s="151">
        <v>2</v>
      </c>
      <c r="C486" s="151" t="s">
        <v>281</v>
      </c>
      <c r="D486" s="151" t="s">
        <v>21236</v>
      </c>
      <c r="E486" s="154" t="s">
        <v>15173</v>
      </c>
      <c r="F486" s="154">
        <v>17</v>
      </c>
      <c r="G486" s="154" t="s">
        <v>14410</v>
      </c>
    </row>
    <row r="487" spans="1:7" ht="32" x14ac:dyDescent="0.2">
      <c r="A487" s="151" t="s">
        <v>17022</v>
      </c>
      <c r="B487" s="151">
        <v>1</v>
      </c>
      <c r="C487" s="151" t="s">
        <v>283</v>
      </c>
      <c r="D487" s="151" t="s">
        <v>311</v>
      </c>
      <c r="E487" s="154" t="s">
        <v>18904</v>
      </c>
      <c r="F487" s="154" t="s">
        <v>18805</v>
      </c>
      <c r="G487" s="154" t="s">
        <v>14423</v>
      </c>
    </row>
    <row r="488" spans="1:7" x14ac:dyDescent="0.2">
      <c r="A488" s="151" t="s">
        <v>17022</v>
      </c>
      <c r="B488" s="151">
        <v>2</v>
      </c>
      <c r="C488" s="151" t="s">
        <v>281</v>
      </c>
      <c r="D488" s="151" t="s">
        <v>21236</v>
      </c>
      <c r="E488" s="154" t="s">
        <v>15174</v>
      </c>
      <c r="F488" s="154" t="s">
        <v>3013</v>
      </c>
      <c r="G488" s="154" t="s">
        <v>14425</v>
      </c>
    </row>
    <row r="489" spans="1:7" ht="32" x14ac:dyDescent="0.2">
      <c r="A489" s="151" t="s">
        <v>17023</v>
      </c>
      <c r="B489" s="151">
        <v>1</v>
      </c>
      <c r="C489" s="151" t="s">
        <v>283</v>
      </c>
      <c r="D489" s="151" t="s">
        <v>311</v>
      </c>
      <c r="E489" s="154" t="s">
        <v>18904</v>
      </c>
      <c r="F489" s="154" t="s">
        <v>18905</v>
      </c>
      <c r="G489" s="154" t="s">
        <v>15175</v>
      </c>
    </row>
    <row r="490" spans="1:7" x14ac:dyDescent="0.2">
      <c r="A490" s="151" t="s">
        <v>17023</v>
      </c>
      <c r="B490" s="151">
        <v>2</v>
      </c>
      <c r="C490" s="151" t="s">
        <v>281</v>
      </c>
      <c r="D490" s="151" t="s">
        <v>21236</v>
      </c>
      <c r="E490" s="154" t="s">
        <v>15176</v>
      </c>
      <c r="F490" s="154">
        <v>32</v>
      </c>
      <c r="G490" s="154" t="s">
        <v>14425</v>
      </c>
    </row>
    <row r="491" spans="1:7" ht="48" x14ac:dyDescent="0.2">
      <c r="A491" s="151" t="s">
        <v>17024</v>
      </c>
      <c r="B491" s="151">
        <v>1</v>
      </c>
      <c r="C491" s="151" t="s">
        <v>283</v>
      </c>
      <c r="D491" s="151" t="s">
        <v>311</v>
      </c>
      <c r="E491" s="154" t="s">
        <v>18906</v>
      </c>
      <c r="F491" s="154" t="s">
        <v>18806</v>
      </c>
      <c r="G491" s="154" t="s">
        <v>16802</v>
      </c>
    </row>
    <row r="492" spans="1:7" x14ac:dyDescent="0.2">
      <c r="A492" s="151" t="s">
        <v>17024</v>
      </c>
      <c r="B492" s="151">
        <v>2</v>
      </c>
      <c r="C492" s="151" t="s">
        <v>281</v>
      </c>
      <c r="D492" s="151" t="s">
        <v>21236</v>
      </c>
      <c r="E492" s="154" t="s">
        <v>15177</v>
      </c>
      <c r="F492" s="154" t="s">
        <v>1278</v>
      </c>
      <c r="G492" s="154" t="s">
        <v>14436</v>
      </c>
    </row>
    <row r="493" spans="1:7" x14ac:dyDescent="0.2">
      <c r="A493" s="151" t="s">
        <v>17025</v>
      </c>
      <c r="B493" s="151">
        <v>1</v>
      </c>
      <c r="C493" s="151" t="s">
        <v>283</v>
      </c>
      <c r="D493" s="151" t="s">
        <v>21236</v>
      </c>
      <c r="E493" s="154" t="s">
        <v>15178</v>
      </c>
      <c r="F493" s="154" t="s">
        <v>3219</v>
      </c>
      <c r="G493" s="154" t="s">
        <v>15179</v>
      </c>
    </row>
    <row r="494" spans="1:7" x14ac:dyDescent="0.2">
      <c r="A494" s="151" t="s">
        <v>17025</v>
      </c>
      <c r="B494" s="151">
        <v>2</v>
      </c>
      <c r="C494" s="151" t="s">
        <v>281</v>
      </c>
      <c r="D494" s="151" t="s">
        <v>21236</v>
      </c>
      <c r="E494" s="154" t="s">
        <v>15180</v>
      </c>
      <c r="F494" s="154">
        <v>25</v>
      </c>
      <c r="G494" s="154" t="s">
        <v>15181</v>
      </c>
    </row>
    <row r="495" spans="1:7" ht="32" x14ac:dyDescent="0.2">
      <c r="A495" s="151" t="s">
        <v>17026</v>
      </c>
      <c r="B495" s="151">
        <v>1</v>
      </c>
      <c r="C495" s="151" t="s">
        <v>283</v>
      </c>
      <c r="D495" s="151" t="s">
        <v>21236</v>
      </c>
      <c r="E495" s="154" t="s">
        <v>15182</v>
      </c>
      <c r="F495" s="154" t="s">
        <v>15183</v>
      </c>
      <c r="G495" s="154" t="s">
        <v>15184</v>
      </c>
    </row>
    <row r="496" spans="1:7" x14ac:dyDescent="0.2">
      <c r="A496" s="151" t="s">
        <v>17026</v>
      </c>
      <c r="B496" s="151">
        <v>2</v>
      </c>
      <c r="C496" s="151" t="s">
        <v>281</v>
      </c>
      <c r="D496" s="151" t="s">
        <v>21236</v>
      </c>
      <c r="E496" s="154" t="s">
        <v>15185</v>
      </c>
      <c r="F496" s="154">
        <v>49</v>
      </c>
      <c r="G496" s="154" t="s">
        <v>15186</v>
      </c>
    </row>
    <row r="497" spans="1:7" ht="32" x14ac:dyDescent="0.2">
      <c r="A497" s="151" t="s">
        <v>17027</v>
      </c>
      <c r="B497" s="151">
        <v>1</v>
      </c>
      <c r="C497" s="151" t="s">
        <v>283</v>
      </c>
      <c r="D497" s="151" t="s">
        <v>21236</v>
      </c>
      <c r="E497" s="154" t="s">
        <v>15187</v>
      </c>
      <c r="F497" s="154" t="s">
        <v>15188</v>
      </c>
      <c r="G497" s="154" t="s">
        <v>15189</v>
      </c>
    </row>
    <row r="498" spans="1:7" x14ac:dyDescent="0.2">
      <c r="A498" s="151" t="s">
        <v>17027</v>
      </c>
      <c r="B498" s="151">
        <v>2</v>
      </c>
      <c r="C498" s="151" t="s">
        <v>281</v>
      </c>
      <c r="D498" s="151" t="s">
        <v>21236</v>
      </c>
      <c r="E498" s="154" t="s">
        <v>15190</v>
      </c>
      <c r="F498" s="154">
        <v>32</v>
      </c>
      <c r="G498" s="154" t="s">
        <v>15191</v>
      </c>
    </row>
    <row r="499" spans="1:7" ht="32" x14ac:dyDescent="0.2">
      <c r="A499" s="151" t="s">
        <v>17028</v>
      </c>
      <c r="B499" s="151">
        <v>1</v>
      </c>
      <c r="C499" s="151" t="s">
        <v>281</v>
      </c>
      <c r="D499" s="151" t="s">
        <v>21236</v>
      </c>
      <c r="E499" s="154" t="s">
        <v>15192</v>
      </c>
      <c r="F499" s="154" t="s">
        <v>636</v>
      </c>
      <c r="G499" s="154" t="s">
        <v>15193</v>
      </c>
    </row>
    <row r="500" spans="1:7" ht="32" x14ac:dyDescent="0.2">
      <c r="A500" s="151" t="s">
        <v>17029</v>
      </c>
      <c r="B500" s="151">
        <v>1</v>
      </c>
      <c r="C500" s="151" t="s">
        <v>281</v>
      </c>
      <c r="D500" s="151" t="s">
        <v>21236</v>
      </c>
      <c r="E500" s="154" t="s">
        <v>15194</v>
      </c>
      <c r="F500" s="154" t="s">
        <v>15195</v>
      </c>
      <c r="G500" s="154" t="s">
        <v>15196</v>
      </c>
    </row>
    <row r="501" spans="1:7" ht="32" x14ac:dyDescent="0.2">
      <c r="A501" s="151" t="s">
        <v>17030</v>
      </c>
      <c r="B501" s="151">
        <v>1</v>
      </c>
      <c r="C501" s="151" t="s">
        <v>281</v>
      </c>
      <c r="D501" s="151" t="s">
        <v>21236</v>
      </c>
      <c r="E501" s="154" t="s">
        <v>15197</v>
      </c>
      <c r="F501" s="154" t="s">
        <v>15198</v>
      </c>
      <c r="G501" s="154" t="s">
        <v>15199</v>
      </c>
    </row>
    <row r="502" spans="1:7" x14ac:dyDescent="0.2">
      <c r="A502" s="151" t="s">
        <v>17031</v>
      </c>
      <c r="B502" s="151">
        <v>1</v>
      </c>
      <c r="C502" s="151" t="s">
        <v>284</v>
      </c>
      <c r="D502" s="151" t="s">
        <v>370</v>
      </c>
      <c r="E502" s="154"/>
      <c r="F502" s="154" t="s">
        <v>17285</v>
      </c>
      <c r="G502" s="154" t="s">
        <v>16803</v>
      </c>
    </row>
    <row r="503" spans="1:7" ht="32" x14ac:dyDescent="0.2">
      <c r="A503" s="151" t="s">
        <v>17031</v>
      </c>
      <c r="B503" s="151">
        <v>2</v>
      </c>
      <c r="C503" s="151" t="s">
        <v>281</v>
      </c>
      <c r="D503" s="151" t="s">
        <v>21236</v>
      </c>
      <c r="E503" s="154" t="s">
        <v>17311</v>
      </c>
      <c r="F503" s="154" t="s">
        <v>15201</v>
      </c>
      <c r="G503" s="154" t="s">
        <v>15202</v>
      </c>
    </row>
    <row r="504" spans="1:7" x14ac:dyDescent="0.2">
      <c r="A504" s="151" t="s">
        <v>17031</v>
      </c>
      <c r="B504" s="151">
        <v>3</v>
      </c>
      <c r="C504" s="151" t="s">
        <v>284</v>
      </c>
      <c r="D504" s="151" t="s">
        <v>370</v>
      </c>
      <c r="E504" s="154"/>
      <c r="F504" s="154" t="s">
        <v>17286</v>
      </c>
      <c r="G504" s="154" t="s">
        <v>15203</v>
      </c>
    </row>
    <row r="505" spans="1:7" ht="64" x14ac:dyDescent="0.2">
      <c r="A505" s="151" t="s">
        <v>17032</v>
      </c>
      <c r="B505" s="151">
        <v>1</v>
      </c>
      <c r="C505" s="151" t="s">
        <v>283</v>
      </c>
      <c r="D505" s="151" t="s">
        <v>311</v>
      </c>
      <c r="E505" s="154" t="s">
        <v>19122</v>
      </c>
      <c r="F505" s="154" t="s">
        <v>19123</v>
      </c>
      <c r="G505" s="154" t="s">
        <v>15206</v>
      </c>
    </row>
    <row r="506" spans="1:7" ht="32" x14ac:dyDescent="0.2">
      <c r="A506" s="151" t="s">
        <v>17032</v>
      </c>
      <c r="B506" s="151">
        <v>2</v>
      </c>
      <c r="C506" s="151" t="s">
        <v>281</v>
      </c>
      <c r="D506" s="151" t="s">
        <v>21236</v>
      </c>
      <c r="E506" s="154" t="s">
        <v>15207</v>
      </c>
      <c r="F506" s="154" t="s">
        <v>15208</v>
      </c>
      <c r="G506" s="154" t="s">
        <v>15209</v>
      </c>
    </row>
    <row r="507" spans="1:7" ht="64" x14ac:dyDescent="0.2">
      <c r="A507" s="151" t="s">
        <v>17033</v>
      </c>
      <c r="B507" s="151">
        <v>1</v>
      </c>
      <c r="C507" s="151" t="s">
        <v>283</v>
      </c>
      <c r="D507" s="151" t="s">
        <v>311</v>
      </c>
      <c r="E507" s="154" t="s">
        <v>19124</v>
      </c>
      <c r="F507" s="154" t="s">
        <v>19125</v>
      </c>
      <c r="G507" s="154" t="s">
        <v>15206</v>
      </c>
    </row>
    <row r="508" spans="1:7" ht="32" x14ac:dyDescent="0.2">
      <c r="A508" s="151" t="s">
        <v>17033</v>
      </c>
      <c r="B508" s="151">
        <v>2</v>
      </c>
      <c r="C508" s="151" t="s">
        <v>281</v>
      </c>
      <c r="D508" s="151" t="s">
        <v>21236</v>
      </c>
      <c r="E508" s="154" t="s">
        <v>15212</v>
      </c>
      <c r="F508" s="154" t="s">
        <v>15213</v>
      </c>
      <c r="G508" s="154" t="s">
        <v>15214</v>
      </c>
    </row>
    <row r="509" spans="1:7" ht="48" x14ac:dyDescent="0.2">
      <c r="A509" s="151" t="s">
        <v>17034</v>
      </c>
      <c r="B509" s="151">
        <v>1</v>
      </c>
      <c r="C509" s="151" t="s">
        <v>283</v>
      </c>
      <c r="D509" s="151" t="s">
        <v>21236</v>
      </c>
      <c r="E509" s="154" t="s">
        <v>14881</v>
      </c>
      <c r="F509" s="154" t="s">
        <v>15215</v>
      </c>
      <c r="G509" s="154" t="s">
        <v>15216</v>
      </c>
    </row>
    <row r="510" spans="1:7" x14ac:dyDescent="0.2">
      <c r="A510" s="151" t="s">
        <v>17034</v>
      </c>
      <c r="B510" s="151">
        <v>2</v>
      </c>
      <c r="C510" s="151" t="s">
        <v>281</v>
      </c>
      <c r="D510" s="151" t="s">
        <v>21236</v>
      </c>
      <c r="E510" s="154" t="s">
        <v>14848</v>
      </c>
      <c r="F510" s="154" t="s">
        <v>15217</v>
      </c>
      <c r="G510" s="154" t="s">
        <v>14850</v>
      </c>
    </row>
    <row r="511" spans="1:7" ht="32" x14ac:dyDescent="0.2">
      <c r="A511" s="151" t="s">
        <v>17034</v>
      </c>
      <c r="B511" s="151">
        <v>3</v>
      </c>
      <c r="C511" s="151" t="s">
        <v>281</v>
      </c>
      <c r="D511" s="151" t="s">
        <v>21236</v>
      </c>
      <c r="E511" s="154" t="s">
        <v>15218</v>
      </c>
      <c r="F511" s="154" t="s">
        <v>15219</v>
      </c>
      <c r="G511" s="154" t="s">
        <v>14853</v>
      </c>
    </row>
    <row r="512" spans="1:7" ht="32" x14ac:dyDescent="0.2">
      <c r="A512" s="151" t="s">
        <v>17034</v>
      </c>
      <c r="B512" s="151">
        <v>4</v>
      </c>
      <c r="C512" s="151" t="s">
        <v>283</v>
      </c>
      <c r="D512" s="151" t="s">
        <v>311</v>
      </c>
      <c r="E512" s="154" t="s">
        <v>18922</v>
      </c>
      <c r="F512" s="154" t="s">
        <v>18923</v>
      </c>
      <c r="G512" s="154" t="s">
        <v>14855</v>
      </c>
    </row>
    <row r="513" spans="1:7" ht="48" x14ac:dyDescent="0.2">
      <c r="A513" s="151" t="s">
        <v>17035</v>
      </c>
      <c r="B513" s="151">
        <v>1</v>
      </c>
      <c r="C513" s="151" t="s">
        <v>283</v>
      </c>
      <c r="D513" s="151" t="s">
        <v>311</v>
      </c>
      <c r="E513" s="154" t="s">
        <v>19037</v>
      </c>
      <c r="F513" s="154" t="s">
        <v>18814</v>
      </c>
      <c r="G513" s="154" t="s">
        <v>14892</v>
      </c>
    </row>
    <row r="514" spans="1:7" x14ac:dyDescent="0.2">
      <c r="A514" s="151" t="s">
        <v>17035</v>
      </c>
      <c r="B514" s="151">
        <v>2</v>
      </c>
      <c r="C514" s="151" t="s">
        <v>283</v>
      </c>
      <c r="D514" s="151" t="s">
        <v>21236</v>
      </c>
      <c r="E514" s="154" t="s">
        <v>14893</v>
      </c>
      <c r="F514" s="154" t="s">
        <v>9593</v>
      </c>
      <c r="G514" s="154" t="s">
        <v>14895</v>
      </c>
    </row>
    <row r="515" spans="1:7" ht="32" x14ac:dyDescent="0.2">
      <c r="A515" s="151" t="s">
        <v>17035</v>
      </c>
      <c r="B515" s="151">
        <v>3</v>
      </c>
      <c r="C515" s="151" t="s">
        <v>281</v>
      </c>
      <c r="D515" s="151" t="s">
        <v>21236</v>
      </c>
      <c r="E515" s="154" t="s">
        <v>14934</v>
      </c>
      <c r="F515" s="154" t="s">
        <v>14935</v>
      </c>
      <c r="G515" s="154" t="s">
        <v>14898</v>
      </c>
    </row>
    <row r="516" spans="1:7" x14ac:dyDescent="0.2">
      <c r="A516" s="151" t="s">
        <v>17035</v>
      </c>
      <c r="B516" s="151">
        <v>4</v>
      </c>
      <c r="C516" s="151" t="s">
        <v>281</v>
      </c>
      <c r="D516" s="151" t="s">
        <v>21236</v>
      </c>
      <c r="E516" s="154" t="s">
        <v>14936</v>
      </c>
      <c r="F516" s="154">
        <v>289</v>
      </c>
      <c r="G516" s="154" t="s">
        <v>14937</v>
      </c>
    </row>
    <row r="517" spans="1:7" x14ac:dyDescent="0.2">
      <c r="A517" s="151" t="s">
        <v>17035</v>
      </c>
      <c r="B517" s="151">
        <v>5</v>
      </c>
      <c r="C517" s="151" t="s">
        <v>281</v>
      </c>
      <c r="D517" s="151" t="s">
        <v>21236</v>
      </c>
      <c r="E517" s="154" t="s">
        <v>14938</v>
      </c>
      <c r="F517" s="154">
        <v>17</v>
      </c>
      <c r="G517" s="154" t="s">
        <v>14939</v>
      </c>
    </row>
    <row r="518" spans="1:7" x14ac:dyDescent="0.2">
      <c r="A518" s="151" t="s">
        <v>17035</v>
      </c>
      <c r="B518" s="151">
        <v>6</v>
      </c>
      <c r="C518" s="151" t="s">
        <v>283</v>
      </c>
      <c r="D518" s="151" t="s">
        <v>21236</v>
      </c>
      <c r="E518" s="154" t="s">
        <v>14593</v>
      </c>
      <c r="F518" s="154">
        <v>17</v>
      </c>
      <c r="G518" s="154" t="s">
        <v>14903</v>
      </c>
    </row>
    <row r="519" spans="1:7" ht="48" x14ac:dyDescent="0.2">
      <c r="A519" s="151" t="s">
        <v>17036</v>
      </c>
      <c r="B519" s="151">
        <v>1</v>
      </c>
      <c r="C519" s="151" t="s">
        <v>283</v>
      </c>
      <c r="D519" s="151" t="s">
        <v>311</v>
      </c>
      <c r="E519" s="154" t="s">
        <v>19037</v>
      </c>
      <c r="F519" s="154" t="s">
        <v>19038</v>
      </c>
      <c r="G519" s="154" t="s">
        <v>14892</v>
      </c>
    </row>
    <row r="520" spans="1:7" x14ac:dyDescent="0.2">
      <c r="A520" s="151" t="s">
        <v>17036</v>
      </c>
      <c r="B520" s="151">
        <v>2</v>
      </c>
      <c r="C520" s="151" t="s">
        <v>283</v>
      </c>
      <c r="D520" s="151" t="s">
        <v>21236</v>
      </c>
      <c r="E520" s="154" t="s">
        <v>14905</v>
      </c>
      <c r="F520" s="154" t="s">
        <v>15220</v>
      </c>
      <c r="G520" s="154" t="s">
        <v>14907</v>
      </c>
    </row>
    <row r="521" spans="1:7" ht="32" x14ac:dyDescent="0.2">
      <c r="A521" s="151" t="s">
        <v>17036</v>
      </c>
      <c r="B521" s="151">
        <v>3</v>
      </c>
      <c r="C521" s="151" t="s">
        <v>281</v>
      </c>
      <c r="D521" s="151" t="s">
        <v>21236</v>
      </c>
      <c r="E521" s="154" t="s">
        <v>15221</v>
      </c>
      <c r="F521" s="154" t="s">
        <v>15222</v>
      </c>
      <c r="G521" s="154" t="s">
        <v>14910</v>
      </c>
    </row>
    <row r="522" spans="1:7" x14ac:dyDescent="0.2">
      <c r="A522" s="151" t="s">
        <v>17036</v>
      </c>
      <c r="B522" s="151">
        <v>4</v>
      </c>
      <c r="C522" s="151" t="s">
        <v>281</v>
      </c>
      <c r="D522" s="151" t="s">
        <v>21236</v>
      </c>
      <c r="E522" s="154" t="s">
        <v>1451</v>
      </c>
      <c r="F522" s="154">
        <v>25</v>
      </c>
      <c r="G522" s="154" t="s">
        <v>16804</v>
      </c>
    </row>
    <row r="523" spans="1:7" x14ac:dyDescent="0.2">
      <c r="A523" s="151" t="s">
        <v>17036</v>
      </c>
      <c r="B523" s="151">
        <v>5</v>
      </c>
      <c r="C523" s="151" t="s">
        <v>281</v>
      </c>
      <c r="D523" s="151" t="s">
        <v>21236</v>
      </c>
      <c r="E523" s="154" t="s">
        <v>15223</v>
      </c>
      <c r="F523" s="154">
        <v>5</v>
      </c>
      <c r="G523" s="154" t="s">
        <v>15224</v>
      </c>
    </row>
    <row r="524" spans="1:7" x14ac:dyDescent="0.2">
      <c r="A524" s="151" t="s">
        <v>17036</v>
      </c>
      <c r="B524" s="151">
        <v>6</v>
      </c>
      <c r="C524" s="151" t="s">
        <v>283</v>
      </c>
      <c r="D524" s="151" t="s">
        <v>21236</v>
      </c>
      <c r="E524" s="154" t="s">
        <v>14593</v>
      </c>
      <c r="F524" s="154">
        <v>5</v>
      </c>
      <c r="G524" s="154" t="s">
        <v>14903</v>
      </c>
    </row>
    <row r="525" spans="1:7" ht="64" x14ac:dyDescent="0.2">
      <c r="A525" s="151" t="s">
        <v>17037</v>
      </c>
      <c r="B525" s="151">
        <v>1</v>
      </c>
      <c r="C525" s="151" t="s">
        <v>283</v>
      </c>
      <c r="D525" s="151" t="s">
        <v>311</v>
      </c>
      <c r="E525" s="154" t="s">
        <v>19126</v>
      </c>
      <c r="F525" s="154" t="s">
        <v>18827</v>
      </c>
      <c r="G525" s="154" t="s">
        <v>15227</v>
      </c>
    </row>
    <row r="526" spans="1:7" ht="32" x14ac:dyDescent="0.2">
      <c r="A526" s="151" t="s">
        <v>17037</v>
      </c>
      <c r="B526" s="151">
        <v>2</v>
      </c>
      <c r="C526" s="151" t="s">
        <v>283</v>
      </c>
      <c r="D526" s="151" t="s">
        <v>21236</v>
      </c>
      <c r="E526" s="154" t="s">
        <v>15228</v>
      </c>
      <c r="F526" s="154" t="s">
        <v>15229</v>
      </c>
      <c r="G526" s="154" t="s">
        <v>15230</v>
      </c>
    </row>
    <row r="527" spans="1:7" ht="32" x14ac:dyDescent="0.2">
      <c r="A527" s="151" t="s">
        <v>17037</v>
      </c>
      <c r="B527" s="151">
        <v>3</v>
      </c>
      <c r="C527" s="151" t="s">
        <v>281</v>
      </c>
      <c r="D527" s="151" t="s">
        <v>21236</v>
      </c>
      <c r="E527" s="154" t="s">
        <v>15231</v>
      </c>
      <c r="F527" s="154" t="s">
        <v>15232</v>
      </c>
      <c r="G527" s="154" t="s">
        <v>14898</v>
      </c>
    </row>
    <row r="528" spans="1:7" x14ac:dyDescent="0.2">
      <c r="A528" s="151" t="s">
        <v>17037</v>
      </c>
      <c r="B528" s="151">
        <v>4</v>
      </c>
      <c r="C528" s="151" t="s">
        <v>281</v>
      </c>
      <c r="D528" s="151" t="s">
        <v>21236</v>
      </c>
      <c r="E528" s="154" t="s">
        <v>15233</v>
      </c>
      <c r="F528" s="154" t="s">
        <v>15234</v>
      </c>
      <c r="G528" s="154" t="s">
        <v>15235</v>
      </c>
    </row>
    <row r="529" spans="1:7" x14ac:dyDescent="0.2">
      <c r="A529" s="151" t="s">
        <v>17037</v>
      </c>
      <c r="B529" s="151">
        <v>5</v>
      </c>
      <c r="C529" s="151" t="s">
        <v>281</v>
      </c>
      <c r="D529" s="151" t="s">
        <v>21236</v>
      </c>
      <c r="E529" s="154" t="s">
        <v>15236</v>
      </c>
      <c r="F529" s="154" t="s">
        <v>7990</v>
      </c>
      <c r="G529" s="154" t="s">
        <v>15237</v>
      </c>
    </row>
    <row r="530" spans="1:7" ht="32" x14ac:dyDescent="0.2">
      <c r="A530" s="151" t="s">
        <v>17037</v>
      </c>
      <c r="B530" s="151">
        <v>6</v>
      </c>
      <c r="C530" s="151" t="s">
        <v>283</v>
      </c>
      <c r="D530" s="151" t="s">
        <v>21236</v>
      </c>
      <c r="E530" s="154" t="s">
        <v>15238</v>
      </c>
      <c r="F530" s="154" t="s">
        <v>15239</v>
      </c>
      <c r="G530" s="154" t="s">
        <v>16805</v>
      </c>
    </row>
    <row r="531" spans="1:7" ht="32" x14ac:dyDescent="0.2">
      <c r="A531" s="151" t="s">
        <v>17038</v>
      </c>
      <c r="B531" s="151">
        <v>1</v>
      </c>
      <c r="C531" s="151" t="s">
        <v>283</v>
      </c>
      <c r="D531" s="151" t="s">
        <v>311</v>
      </c>
      <c r="E531" s="154" t="s">
        <v>18873</v>
      </c>
      <c r="F531" s="154" t="s">
        <v>18874</v>
      </c>
      <c r="G531" s="154" t="s">
        <v>15087</v>
      </c>
    </row>
    <row r="532" spans="1:7" ht="48" x14ac:dyDescent="0.2">
      <c r="A532" s="151" t="s">
        <v>17038</v>
      </c>
      <c r="B532" s="151">
        <v>2</v>
      </c>
      <c r="C532" s="151" t="s">
        <v>283</v>
      </c>
      <c r="D532" s="151" t="s">
        <v>311</v>
      </c>
      <c r="E532" s="154" t="s">
        <v>19053</v>
      </c>
      <c r="F532" s="154" t="s">
        <v>19054</v>
      </c>
      <c r="G532" s="154" t="s">
        <v>14221</v>
      </c>
    </row>
    <row r="533" spans="1:7" ht="32" x14ac:dyDescent="0.2">
      <c r="A533" s="151" t="s">
        <v>17039</v>
      </c>
      <c r="B533" s="151">
        <v>1</v>
      </c>
      <c r="C533" s="151" t="s">
        <v>283</v>
      </c>
      <c r="D533" s="151" t="s">
        <v>311</v>
      </c>
      <c r="E533" s="154" t="s">
        <v>18875</v>
      </c>
      <c r="F533" s="154" t="s">
        <v>18795</v>
      </c>
      <c r="G533" s="154" t="s">
        <v>15127</v>
      </c>
    </row>
    <row r="534" spans="1:7" ht="32" x14ac:dyDescent="0.2">
      <c r="A534" s="151" t="s">
        <v>17039</v>
      </c>
      <c r="B534" s="151">
        <v>2</v>
      </c>
      <c r="C534" s="151" t="s">
        <v>283</v>
      </c>
      <c r="D534" s="151" t="s">
        <v>311</v>
      </c>
      <c r="E534" s="154" t="s">
        <v>18951</v>
      </c>
      <c r="F534" s="154" t="s">
        <v>18828</v>
      </c>
      <c r="G534" s="154" t="s">
        <v>14227</v>
      </c>
    </row>
    <row r="535" spans="1:7" ht="32" x14ac:dyDescent="0.2">
      <c r="A535" s="151" t="s">
        <v>17040</v>
      </c>
      <c r="B535" s="151">
        <v>1</v>
      </c>
      <c r="C535" s="151" t="s">
        <v>283</v>
      </c>
      <c r="D535" s="151" t="s">
        <v>311</v>
      </c>
      <c r="E535" s="154" t="s">
        <v>18876</v>
      </c>
      <c r="F535" s="154" t="s">
        <v>18877</v>
      </c>
      <c r="G535" s="154" t="s">
        <v>15130</v>
      </c>
    </row>
    <row r="536" spans="1:7" ht="48" x14ac:dyDescent="0.2">
      <c r="A536" s="151" t="s">
        <v>17040</v>
      </c>
      <c r="B536" s="151">
        <v>2</v>
      </c>
      <c r="C536" s="151" t="s">
        <v>283</v>
      </c>
      <c r="D536" s="151" t="s">
        <v>311</v>
      </c>
      <c r="E536" s="154" t="s">
        <v>19055</v>
      </c>
      <c r="F536" s="154" t="s">
        <v>19026</v>
      </c>
      <c r="G536" s="154" t="s">
        <v>14233</v>
      </c>
    </row>
    <row r="537" spans="1:7" ht="32" x14ac:dyDescent="0.2">
      <c r="A537" s="151" t="s">
        <v>17041</v>
      </c>
      <c r="B537" s="151">
        <v>1</v>
      </c>
      <c r="C537" s="151" t="s">
        <v>283</v>
      </c>
      <c r="D537" s="151" t="s">
        <v>311</v>
      </c>
      <c r="E537" s="154" t="s">
        <v>18873</v>
      </c>
      <c r="F537" s="154" t="s">
        <v>18874</v>
      </c>
      <c r="G537" s="154" t="s">
        <v>15245</v>
      </c>
    </row>
    <row r="538" spans="1:7" ht="64" x14ac:dyDescent="0.2">
      <c r="A538" s="151" t="s">
        <v>17041</v>
      </c>
      <c r="B538" s="151">
        <v>2</v>
      </c>
      <c r="C538" s="151" t="s">
        <v>283</v>
      </c>
      <c r="D538" s="151" t="s">
        <v>311</v>
      </c>
      <c r="E538" s="154" t="s">
        <v>19127</v>
      </c>
      <c r="F538" s="154" t="s">
        <v>18952</v>
      </c>
      <c r="G538" s="154" t="s">
        <v>15248</v>
      </c>
    </row>
    <row r="539" spans="1:7" ht="32" x14ac:dyDescent="0.2">
      <c r="A539" s="151" t="s">
        <v>17042</v>
      </c>
      <c r="B539" s="151">
        <v>1</v>
      </c>
      <c r="C539" s="151" t="s">
        <v>283</v>
      </c>
      <c r="D539" s="151" t="s">
        <v>311</v>
      </c>
      <c r="E539" s="154" t="s">
        <v>18953</v>
      </c>
      <c r="F539" s="154" t="s">
        <v>18954</v>
      </c>
      <c r="G539" s="154" t="s">
        <v>15251</v>
      </c>
    </row>
    <row r="540" spans="1:7" ht="64" x14ac:dyDescent="0.2">
      <c r="A540" s="151" t="s">
        <v>17042</v>
      </c>
      <c r="B540" s="151">
        <v>2</v>
      </c>
      <c r="C540" s="151" t="s">
        <v>283</v>
      </c>
      <c r="D540" s="151" t="s">
        <v>311</v>
      </c>
      <c r="E540" s="154" t="s">
        <v>19128</v>
      </c>
      <c r="F540" s="154" t="s">
        <v>18829</v>
      </c>
      <c r="G540" s="154" t="s">
        <v>15254</v>
      </c>
    </row>
    <row r="541" spans="1:7" ht="32" x14ac:dyDescent="0.2">
      <c r="A541" s="151" t="s">
        <v>17043</v>
      </c>
      <c r="B541" s="151">
        <v>1</v>
      </c>
      <c r="C541" s="151" t="s">
        <v>283</v>
      </c>
      <c r="D541" s="151" t="s">
        <v>311</v>
      </c>
      <c r="E541" s="154" t="s">
        <v>18876</v>
      </c>
      <c r="F541" s="154" t="s">
        <v>18877</v>
      </c>
      <c r="G541" s="154" t="s">
        <v>15255</v>
      </c>
    </row>
    <row r="542" spans="1:7" ht="80" x14ac:dyDescent="0.2">
      <c r="A542" s="151" t="s">
        <v>17043</v>
      </c>
      <c r="B542" s="151">
        <v>2</v>
      </c>
      <c r="C542" s="151" t="s">
        <v>283</v>
      </c>
      <c r="D542" s="151" t="s">
        <v>311</v>
      </c>
      <c r="E542" s="154" t="s">
        <v>19129</v>
      </c>
      <c r="F542" s="154" t="s">
        <v>19130</v>
      </c>
      <c r="G542" s="154" t="s">
        <v>15254</v>
      </c>
    </row>
    <row r="543" spans="1:7" ht="32" x14ac:dyDescent="0.2">
      <c r="A543" s="151" t="s">
        <v>17044</v>
      </c>
      <c r="B543" s="151">
        <v>1</v>
      </c>
      <c r="C543" s="151" t="s">
        <v>283</v>
      </c>
      <c r="D543" s="151" t="s">
        <v>311</v>
      </c>
      <c r="E543" s="154" t="s">
        <v>18955</v>
      </c>
      <c r="F543" s="154" t="s">
        <v>18830</v>
      </c>
      <c r="G543" s="154" t="s">
        <v>15260</v>
      </c>
    </row>
    <row r="544" spans="1:7" ht="32" x14ac:dyDescent="0.2">
      <c r="A544" s="151" t="s">
        <v>17044</v>
      </c>
      <c r="B544" s="151">
        <v>2</v>
      </c>
      <c r="C544" s="151" t="s">
        <v>283</v>
      </c>
      <c r="D544" s="151" t="s">
        <v>21236</v>
      </c>
      <c r="E544" s="154" t="s">
        <v>15261</v>
      </c>
      <c r="F544" s="154">
        <v>456</v>
      </c>
      <c r="G544" s="154" t="s">
        <v>15262</v>
      </c>
    </row>
    <row r="545" spans="1:7" ht="32" x14ac:dyDescent="0.2">
      <c r="A545" s="151" t="s">
        <v>17045</v>
      </c>
      <c r="B545" s="151">
        <v>1</v>
      </c>
      <c r="C545" s="151" t="s">
        <v>283</v>
      </c>
      <c r="D545" s="151" t="s">
        <v>311</v>
      </c>
      <c r="E545" s="154" t="s">
        <v>18956</v>
      </c>
      <c r="F545" s="154" t="s">
        <v>18957</v>
      </c>
      <c r="G545" s="154" t="s">
        <v>15265</v>
      </c>
    </row>
    <row r="546" spans="1:7" ht="32" x14ac:dyDescent="0.2">
      <c r="A546" s="151" t="s">
        <v>17045</v>
      </c>
      <c r="B546" s="151">
        <v>2</v>
      </c>
      <c r="C546" s="151" t="s">
        <v>283</v>
      </c>
      <c r="D546" s="151" t="s">
        <v>21236</v>
      </c>
      <c r="E546" s="154" t="s">
        <v>15261</v>
      </c>
      <c r="F546" s="154">
        <v>645</v>
      </c>
      <c r="G546" s="154" t="s">
        <v>15266</v>
      </c>
    </row>
    <row r="547" spans="1:7" x14ac:dyDescent="0.2">
      <c r="A547" s="151" t="s">
        <v>17046</v>
      </c>
      <c r="B547" s="151">
        <v>1</v>
      </c>
      <c r="C547" s="151" t="s">
        <v>283</v>
      </c>
      <c r="D547" s="151" t="s">
        <v>21236</v>
      </c>
      <c r="E547" s="154" t="s">
        <v>15267</v>
      </c>
      <c r="F547" s="154">
        <v>9</v>
      </c>
      <c r="G547" s="154" t="s">
        <v>15268</v>
      </c>
    </row>
    <row r="548" spans="1:7" ht="32" x14ac:dyDescent="0.2">
      <c r="A548" s="151" t="s">
        <v>17046</v>
      </c>
      <c r="B548" s="151">
        <v>2</v>
      </c>
      <c r="C548" s="151" t="s">
        <v>283</v>
      </c>
      <c r="D548" s="151" t="s">
        <v>21236</v>
      </c>
      <c r="E548" s="154" t="s">
        <v>15269</v>
      </c>
      <c r="F548" s="154">
        <v>999</v>
      </c>
      <c r="G548" s="154" t="s">
        <v>15270</v>
      </c>
    </row>
    <row r="549" spans="1:7" x14ac:dyDescent="0.2">
      <c r="A549" s="151" t="s">
        <v>17047</v>
      </c>
      <c r="B549" s="151">
        <v>1</v>
      </c>
      <c r="C549" s="151" t="s">
        <v>283</v>
      </c>
      <c r="D549" s="151" t="s">
        <v>21236</v>
      </c>
      <c r="E549" s="154" t="s">
        <v>15267</v>
      </c>
      <c r="F549" s="154">
        <v>1</v>
      </c>
      <c r="G549" s="154" t="s">
        <v>15271</v>
      </c>
    </row>
    <row r="550" spans="1:7" x14ac:dyDescent="0.2">
      <c r="A550" s="151" t="s">
        <v>17047</v>
      </c>
      <c r="B550" s="151">
        <v>2</v>
      </c>
      <c r="C550" s="151" t="s">
        <v>283</v>
      </c>
      <c r="D550" s="151" t="s">
        <v>21236</v>
      </c>
      <c r="E550" s="154" t="s">
        <v>15272</v>
      </c>
      <c r="F550" s="154">
        <v>101</v>
      </c>
      <c r="G550" s="154" t="s">
        <v>15273</v>
      </c>
    </row>
    <row r="551" spans="1:7" x14ac:dyDescent="0.2">
      <c r="A551" s="151" t="s">
        <v>17048</v>
      </c>
      <c r="B551" s="151">
        <v>1</v>
      </c>
      <c r="C551" s="151" t="s">
        <v>283</v>
      </c>
      <c r="D551" s="151" t="s">
        <v>21236</v>
      </c>
      <c r="E551" s="154" t="s">
        <v>15267</v>
      </c>
      <c r="F551" s="154">
        <v>8</v>
      </c>
      <c r="G551" s="154" t="s">
        <v>15274</v>
      </c>
    </row>
    <row r="552" spans="1:7" ht="32" x14ac:dyDescent="0.2">
      <c r="A552" s="151" t="s">
        <v>17048</v>
      </c>
      <c r="B552" s="151">
        <v>2</v>
      </c>
      <c r="C552" s="151" t="s">
        <v>283</v>
      </c>
      <c r="D552" s="151" t="s">
        <v>21236</v>
      </c>
      <c r="E552" s="154" t="s">
        <v>15275</v>
      </c>
      <c r="F552" s="154">
        <v>9998</v>
      </c>
      <c r="G552" s="154" t="s">
        <v>15276</v>
      </c>
    </row>
    <row r="553" spans="1:7" ht="32" x14ac:dyDescent="0.2">
      <c r="A553" s="151" t="s">
        <v>17049</v>
      </c>
      <c r="B553" s="151">
        <v>1</v>
      </c>
      <c r="C553" s="151" t="s">
        <v>283</v>
      </c>
      <c r="D553" s="151" t="s">
        <v>311</v>
      </c>
      <c r="E553" s="154" t="s">
        <v>18882</v>
      </c>
      <c r="F553" s="154" t="s">
        <v>18797</v>
      </c>
      <c r="G553" s="154" t="s">
        <v>14257</v>
      </c>
    </row>
    <row r="554" spans="1:7" ht="32" x14ac:dyDescent="0.2">
      <c r="A554" s="151" t="s">
        <v>17049</v>
      </c>
      <c r="B554" s="151">
        <v>2</v>
      </c>
      <c r="C554" s="151" t="s">
        <v>283</v>
      </c>
      <c r="D554" s="151" t="s">
        <v>311</v>
      </c>
      <c r="E554" s="154" t="s">
        <v>18958</v>
      </c>
      <c r="F554" s="154" t="s">
        <v>18959</v>
      </c>
      <c r="G554" s="154" t="s">
        <v>14260</v>
      </c>
    </row>
    <row r="555" spans="1:7" ht="32" x14ac:dyDescent="0.2">
      <c r="A555" s="151" t="s">
        <v>17050</v>
      </c>
      <c r="B555" s="151">
        <v>1</v>
      </c>
      <c r="C555" s="151" t="s">
        <v>283</v>
      </c>
      <c r="D555" s="151" t="s">
        <v>311</v>
      </c>
      <c r="E555" s="154" t="s">
        <v>18885</v>
      </c>
      <c r="F555" s="154" t="s">
        <v>18886</v>
      </c>
      <c r="G555" s="154" t="s">
        <v>14263</v>
      </c>
    </row>
    <row r="556" spans="1:7" ht="32" x14ac:dyDescent="0.2">
      <c r="A556" s="151" t="s">
        <v>17050</v>
      </c>
      <c r="B556" s="151">
        <v>2</v>
      </c>
      <c r="C556" s="151" t="s">
        <v>283</v>
      </c>
      <c r="D556" s="151" t="s">
        <v>311</v>
      </c>
      <c r="E556" s="154" t="s">
        <v>18887</v>
      </c>
      <c r="F556" s="154" t="s">
        <v>18798</v>
      </c>
      <c r="G556" s="154" t="s">
        <v>14266</v>
      </c>
    </row>
    <row r="557" spans="1:7" ht="32" x14ac:dyDescent="0.2">
      <c r="A557" s="151" t="s">
        <v>17050</v>
      </c>
      <c r="B557" s="151">
        <v>3</v>
      </c>
      <c r="C557" s="151" t="s">
        <v>283</v>
      </c>
      <c r="D557" s="151" t="s">
        <v>311</v>
      </c>
      <c r="E557" s="154" t="s">
        <v>18960</v>
      </c>
      <c r="F557" s="154" t="s">
        <v>18961</v>
      </c>
      <c r="G557" s="154" t="s">
        <v>14269</v>
      </c>
    </row>
    <row r="558" spans="1:7" ht="64" x14ac:dyDescent="0.2">
      <c r="A558" s="151" t="s">
        <v>17051</v>
      </c>
      <c r="B558" s="151">
        <v>1</v>
      </c>
      <c r="C558" s="151" t="s">
        <v>283</v>
      </c>
      <c r="D558" s="151" t="s">
        <v>311</v>
      </c>
      <c r="E558" s="154" t="s">
        <v>19131</v>
      </c>
      <c r="F558" s="154" t="s">
        <v>18831</v>
      </c>
      <c r="G558" s="154" t="s">
        <v>15283</v>
      </c>
    </row>
    <row r="559" spans="1:7" ht="48" x14ac:dyDescent="0.2">
      <c r="A559" s="151" t="s">
        <v>17051</v>
      </c>
      <c r="B559" s="151">
        <v>2</v>
      </c>
      <c r="C559" s="151" t="s">
        <v>281</v>
      </c>
      <c r="D559" s="151" t="s">
        <v>21236</v>
      </c>
      <c r="E559" s="154" t="s">
        <v>15284</v>
      </c>
      <c r="F559" s="154" t="s">
        <v>15285</v>
      </c>
      <c r="G559" s="154" t="s">
        <v>15286</v>
      </c>
    </row>
    <row r="560" spans="1:7" ht="64" x14ac:dyDescent="0.2">
      <c r="A560" s="151" t="s">
        <v>17052</v>
      </c>
      <c r="B560" s="151">
        <v>1</v>
      </c>
      <c r="C560" s="151" t="s">
        <v>283</v>
      </c>
      <c r="D560" s="151" t="s">
        <v>311</v>
      </c>
      <c r="E560" s="154" t="s">
        <v>19089</v>
      </c>
      <c r="F560" s="154" t="s">
        <v>19030</v>
      </c>
      <c r="G560" s="154" t="s">
        <v>15287</v>
      </c>
    </row>
    <row r="561" spans="1:7" ht="48" x14ac:dyDescent="0.2">
      <c r="A561" s="151" t="s">
        <v>17052</v>
      </c>
      <c r="B561" s="151">
        <v>2</v>
      </c>
      <c r="C561" s="151" t="s">
        <v>281</v>
      </c>
      <c r="D561" s="151" t="s">
        <v>21236</v>
      </c>
      <c r="E561" s="154" t="s">
        <v>15288</v>
      </c>
      <c r="F561" s="154" t="s">
        <v>15289</v>
      </c>
      <c r="G561" s="154" t="s">
        <v>15290</v>
      </c>
    </row>
    <row r="562" spans="1:7" x14ac:dyDescent="0.2">
      <c r="A562" s="151" t="s">
        <v>17052</v>
      </c>
      <c r="B562" s="151">
        <v>3</v>
      </c>
      <c r="C562" s="151" t="s">
        <v>283</v>
      </c>
      <c r="D562" s="151" t="s">
        <v>21236</v>
      </c>
      <c r="E562" s="154" t="s">
        <v>15291</v>
      </c>
      <c r="F562" s="154" t="s">
        <v>15292</v>
      </c>
      <c r="G562" s="154" t="s">
        <v>15293</v>
      </c>
    </row>
    <row r="563" spans="1:7" ht="32" x14ac:dyDescent="0.2">
      <c r="A563" s="151" t="s">
        <v>17053</v>
      </c>
      <c r="B563" s="151">
        <v>1</v>
      </c>
      <c r="C563" s="151" t="s">
        <v>283</v>
      </c>
      <c r="D563" s="151" t="s">
        <v>311</v>
      </c>
      <c r="E563" s="154" t="s">
        <v>18882</v>
      </c>
      <c r="F563" s="154" t="s">
        <v>18797</v>
      </c>
      <c r="G563" s="154" t="s">
        <v>14257</v>
      </c>
    </row>
    <row r="564" spans="1:7" ht="32" x14ac:dyDescent="0.2">
      <c r="A564" s="151" t="s">
        <v>17053</v>
      </c>
      <c r="B564" s="151">
        <v>2</v>
      </c>
      <c r="C564" s="151" t="s">
        <v>283</v>
      </c>
      <c r="D564" s="151" t="s">
        <v>311</v>
      </c>
      <c r="E564" s="154" t="s">
        <v>18962</v>
      </c>
      <c r="F564" s="154" t="s">
        <v>18963</v>
      </c>
      <c r="G564" s="154" t="s">
        <v>14260</v>
      </c>
    </row>
    <row r="565" spans="1:7" ht="32" x14ac:dyDescent="0.2">
      <c r="A565" s="151" t="s">
        <v>17054</v>
      </c>
      <c r="B565" s="151">
        <v>1</v>
      </c>
      <c r="C565" s="151" t="s">
        <v>283</v>
      </c>
      <c r="D565" s="151" t="s">
        <v>311</v>
      </c>
      <c r="E565" s="154" t="s">
        <v>18885</v>
      </c>
      <c r="F565" s="154" t="s">
        <v>18886</v>
      </c>
      <c r="G565" s="154" t="s">
        <v>15296</v>
      </c>
    </row>
    <row r="566" spans="1:7" ht="32" x14ac:dyDescent="0.2">
      <c r="A566" s="151" t="s">
        <v>17054</v>
      </c>
      <c r="B566" s="151">
        <v>2</v>
      </c>
      <c r="C566" s="151" t="s">
        <v>283</v>
      </c>
      <c r="D566" s="151" t="s">
        <v>311</v>
      </c>
      <c r="E566" s="154" t="s">
        <v>18887</v>
      </c>
      <c r="F566" s="154" t="s">
        <v>18798</v>
      </c>
      <c r="G566" s="154" t="s">
        <v>15297</v>
      </c>
    </row>
    <row r="567" spans="1:7" ht="32" x14ac:dyDescent="0.2">
      <c r="A567" s="151" t="s">
        <v>17054</v>
      </c>
      <c r="B567" s="151">
        <v>3</v>
      </c>
      <c r="C567" s="151" t="s">
        <v>283</v>
      </c>
      <c r="D567" s="151" t="s">
        <v>311</v>
      </c>
      <c r="E567" s="154" t="s">
        <v>18964</v>
      </c>
      <c r="F567" s="154" t="s">
        <v>18832</v>
      </c>
      <c r="G567" s="154" t="s">
        <v>14269</v>
      </c>
    </row>
    <row r="568" spans="1:7" ht="64" x14ac:dyDescent="0.2">
      <c r="A568" s="151" t="s">
        <v>17055</v>
      </c>
      <c r="B568" s="151">
        <v>1</v>
      </c>
      <c r="C568" s="151" t="s">
        <v>283</v>
      </c>
      <c r="D568" s="151" t="s">
        <v>311</v>
      </c>
      <c r="E568" s="154" t="s">
        <v>19089</v>
      </c>
      <c r="F568" s="154" t="s">
        <v>19030</v>
      </c>
      <c r="G568" s="154" t="s">
        <v>15300</v>
      </c>
    </row>
    <row r="569" spans="1:7" ht="80" x14ac:dyDescent="0.2">
      <c r="A569" s="151" t="s">
        <v>17055</v>
      </c>
      <c r="B569" s="151">
        <v>2</v>
      </c>
      <c r="C569" s="151" t="s">
        <v>283</v>
      </c>
      <c r="D569" s="151" t="s">
        <v>21236</v>
      </c>
      <c r="E569" s="154" t="s">
        <v>15301</v>
      </c>
      <c r="F569" s="154" t="s">
        <v>15302</v>
      </c>
      <c r="G569" s="154" t="s">
        <v>15303</v>
      </c>
    </row>
    <row r="570" spans="1:7" ht="64" x14ac:dyDescent="0.2">
      <c r="A570" s="151" t="s">
        <v>17055</v>
      </c>
      <c r="B570" s="151">
        <v>3</v>
      </c>
      <c r="C570" s="151" t="s">
        <v>283</v>
      </c>
      <c r="D570" s="151" t="s">
        <v>21236</v>
      </c>
      <c r="E570" s="154" t="s">
        <v>15304</v>
      </c>
      <c r="F570" s="154" t="s">
        <v>15305</v>
      </c>
      <c r="G570" s="154" t="s">
        <v>15306</v>
      </c>
    </row>
    <row r="571" spans="1:7" ht="32" x14ac:dyDescent="0.2">
      <c r="A571" s="151" t="s">
        <v>17055</v>
      </c>
      <c r="B571" s="151">
        <v>4</v>
      </c>
      <c r="C571" s="151" t="s">
        <v>283</v>
      </c>
      <c r="D571" s="151" t="s">
        <v>311</v>
      </c>
      <c r="E571" s="154" t="s">
        <v>18965</v>
      </c>
      <c r="F571" s="154" t="s">
        <v>18833</v>
      </c>
      <c r="G571" s="154" t="s">
        <v>14299</v>
      </c>
    </row>
    <row r="572" spans="1:7" ht="64" x14ac:dyDescent="0.2">
      <c r="A572" s="151" t="s">
        <v>17056</v>
      </c>
      <c r="B572" s="151">
        <v>1</v>
      </c>
      <c r="C572" s="151" t="s">
        <v>283</v>
      </c>
      <c r="D572" s="151" t="s">
        <v>311</v>
      </c>
      <c r="E572" s="154" t="s">
        <v>19092</v>
      </c>
      <c r="F572" s="154" t="s">
        <v>18893</v>
      </c>
      <c r="G572" s="154" t="s">
        <v>14308</v>
      </c>
    </row>
    <row r="573" spans="1:7" ht="32" x14ac:dyDescent="0.2">
      <c r="A573" s="151" t="s">
        <v>17056</v>
      </c>
      <c r="B573" s="151">
        <v>2</v>
      </c>
      <c r="C573" s="151" t="s">
        <v>283</v>
      </c>
      <c r="D573" s="151" t="s">
        <v>311</v>
      </c>
      <c r="E573" s="154" t="s">
        <v>18966</v>
      </c>
      <c r="F573" s="154" t="s">
        <v>18834</v>
      </c>
      <c r="G573" s="154" t="s">
        <v>15311</v>
      </c>
    </row>
    <row r="574" spans="1:7" ht="32" x14ac:dyDescent="0.2">
      <c r="A574" s="151" t="s">
        <v>17057</v>
      </c>
      <c r="B574" s="151">
        <v>1</v>
      </c>
      <c r="C574" s="151" t="s">
        <v>283</v>
      </c>
      <c r="D574" s="151" t="s">
        <v>311</v>
      </c>
      <c r="E574" s="154" t="s">
        <v>18967</v>
      </c>
      <c r="F574" s="154" t="s">
        <v>18835</v>
      </c>
      <c r="G574" s="154" t="s">
        <v>15314</v>
      </c>
    </row>
    <row r="575" spans="1:7" x14ac:dyDescent="0.2">
      <c r="A575" s="151" t="s">
        <v>17057</v>
      </c>
      <c r="B575" s="151">
        <v>2</v>
      </c>
      <c r="C575" s="151" t="s">
        <v>283</v>
      </c>
      <c r="D575" s="151" t="s">
        <v>21236</v>
      </c>
      <c r="E575" s="154" t="s">
        <v>15315</v>
      </c>
      <c r="F575" s="154" t="s">
        <v>15316</v>
      </c>
      <c r="G575" s="154" t="s">
        <v>15317</v>
      </c>
    </row>
    <row r="576" spans="1:7" ht="32" x14ac:dyDescent="0.2">
      <c r="A576" s="151" t="s">
        <v>17058</v>
      </c>
      <c r="B576" s="151">
        <v>1</v>
      </c>
      <c r="C576" s="151" t="s">
        <v>283</v>
      </c>
      <c r="D576" s="151" t="s">
        <v>21236</v>
      </c>
      <c r="E576" s="154" t="s">
        <v>15318</v>
      </c>
      <c r="F576" s="154" t="s">
        <v>14407</v>
      </c>
      <c r="G576" s="154" t="s">
        <v>15319</v>
      </c>
    </row>
    <row r="577" spans="1:7" x14ac:dyDescent="0.2">
      <c r="A577" s="151" t="s">
        <v>17058</v>
      </c>
      <c r="B577" s="151">
        <v>2</v>
      </c>
      <c r="C577" s="151" t="s">
        <v>281</v>
      </c>
      <c r="D577" s="151" t="s">
        <v>21236</v>
      </c>
      <c r="E577" s="154" t="s">
        <v>15320</v>
      </c>
      <c r="F577" s="154" t="s">
        <v>14416</v>
      </c>
      <c r="G577" s="154" t="s">
        <v>15321</v>
      </c>
    </row>
    <row r="578" spans="1:7" x14ac:dyDescent="0.2">
      <c r="A578" s="151" t="s">
        <v>17058</v>
      </c>
      <c r="B578" s="151">
        <v>3</v>
      </c>
      <c r="C578" s="151" t="s">
        <v>281</v>
      </c>
      <c r="D578" s="151" t="s">
        <v>21236</v>
      </c>
      <c r="E578" s="154" t="s">
        <v>15322</v>
      </c>
      <c r="F578" s="154">
        <v>15</v>
      </c>
      <c r="G578" s="154" t="s">
        <v>15323</v>
      </c>
    </row>
    <row r="579" spans="1:7" x14ac:dyDescent="0.2">
      <c r="A579" s="151" t="s">
        <v>17058</v>
      </c>
      <c r="B579" s="151">
        <v>4</v>
      </c>
      <c r="C579" s="151" t="s">
        <v>283</v>
      </c>
      <c r="D579" s="151" t="s">
        <v>21236</v>
      </c>
      <c r="E579" s="154" t="s">
        <v>15324</v>
      </c>
      <c r="F579" s="154">
        <v>15</v>
      </c>
      <c r="G579" s="154" t="s">
        <v>14454</v>
      </c>
    </row>
    <row r="580" spans="1:7" x14ac:dyDescent="0.2">
      <c r="A580" s="151" t="s">
        <v>17059</v>
      </c>
      <c r="B580" s="151">
        <v>1</v>
      </c>
      <c r="C580" s="151" t="s">
        <v>283</v>
      </c>
      <c r="D580" s="151" t="s">
        <v>21236</v>
      </c>
      <c r="E580" s="154" t="s">
        <v>15325</v>
      </c>
      <c r="F580" s="154" t="s">
        <v>14407</v>
      </c>
      <c r="G580" s="154" t="s">
        <v>15326</v>
      </c>
    </row>
    <row r="581" spans="1:7" x14ac:dyDescent="0.2">
      <c r="A581" s="151" t="s">
        <v>17059</v>
      </c>
      <c r="B581" s="151">
        <v>2</v>
      </c>
      <c r="C581" s="151" t="s">
        <v>281</v>
      </c>
      <c r="D581" s="151" t="s">
        <v>21236</v>
      </c>
      <c r="E581" s="154" t="s">
        <v>15327</v>
      </c>
      <c r="F581" s="154" t="s">
        <v>14416</v>
      </c>
      <c r="G581" s="154" t="s">
        <v>15328</v>
      </c>
    </row>
    <row r="582" spans="1:7" x14ac:dyDescent="0.2">
      <c r="A582" s="151" t="s">
        <v>17059</v>
      </c>
      <c r="B582" s="151">
        <v>3</v>
      </c>
      <c r="C582" s="151" t="s">
        <v>281</v>
      </c>
      <c r="D582" s="151" t="s">
        <v>21236</v>
      </c>
      <c r="E582" s="154" t="s">
        <v>15329</v>
      </c>
      <c r="F582" s="154">
        <v>11</v>
      </c>
      <c r="G582" s="154" t="s">
        <v>15323</v>
      </c>
    </row>
    <row r="583" spans="1:7" x14ac:dyDescent="0.2">
      <c r="A583" s="151" t="s">
        <v>17059</v>
      </c>
      <c r="B583" s="151">
        <v>4</v>
      </c>
      <c r="C583" s="151" t="s">
        <v>283</v>
      </c>
      <c r="D583" s="151" t="s">
        <v>21236</v>
      </c>
      <c r="E583" s="154" t="s">
        <v>15330</v>
      </c>
      <c r="F583" s="154">
        <v>11</v>
      </c>
      <c r="G583" s="154" t="s">
        <v>14454</v>
      </c>
    </row>
    <row r="584" spans="1:7" ht="32" x14ac:dyDescent="0.2">
      <c r="A584" s="151" t="s">
        <v>17060</v>
      </c>
      <c r="B584" s="151">
        <v>1</v>
      </c>
      <c r="C584" s="151" t="s">
        <v>281</v>
      </c>
      <c r="D584" s="151" t="s">
        <v>21236</v>
      </c>
      <c r="E584" s="154" t="s">
        <v>15331</v>
      </c>
      <c r="F584" s="154" t="s">
        <v>14416</v>
      </c>
      <c r="G584" s="154" t="s">
        <v>15332</v>
      </c>
    </row>
    <row r="585" spans="1:7" x14ac:dyDescent="0.2">
      <c r="A585" s="151" t="s">
        <v>17060</v>
      </c>
      <c r="B585" s="151">
        <v>2</v>
      </c>
      <c r="C585" s="151" t="s">
        <v>281</v>
      </c>
      <c r="D585" s="151" t="s">
        <v>21236</v>
      </c>
      <c r="E585" s="154" t="s">
        <v>15333</v>
      </c>
      <c r="F585" s="154">
        <v>0</v>
      </c>
      <c r="G585" s="154" t="s">
        <v>14410</v>
      </c>
    </row>
    <row r="586" spans="1:7" ht="32" x14ac:dyDescent="0.2">
      <c r="A586" s="151" t="s">
        <v>17061</v>
      </c>
      <c r="B586" s="151">
        <v>1</v>
      </c>
      <c r="C586" s="151" t="s">
        <v>281</v>
      </c>
      <c r="D586" s="151" t="s">
        <v>21236</v>
      </c>
      <c r="E586" s="154" t="s">
        <v>15334</v>
      </c>
      <c r="F586" s="154" t="s">
        <v>14416</v>
      </c>
      <c r="G586" s="154" t="s">
        <v>15335</v>
      </c>
    </row>
    <row r="587" spans="1:7" x14ac:dyDescent="0.2">
      <c r="A587" s="151" t="s">
        <v>17061</v>
      </c>
      <c r="B587" s="151">
        <v>2</v>
      </c>
      <c r="C587" s="151" t="s">
        <v>281</v>
      </c>
      <c r="D587" s="151" t="s">
        <v>21236</v>
      </c>
      <c r="E587" s="154" t="s">
        <v>15336</v>
      </c>
      <c r="F587" s="154">
        <v>2</v>
      </c>
      <c r="G587" s="154" t="s">
        <v>14410</v>
      </c>
    </row>
    <row r="588" spans="1:7" ht="32" x14ac:dyDescent="0.2">
      <c r="A588" s="151" t="s">
        <v>17062</v>
      </c>
      <c r="B588" s="151">
        <v>1</v>
      </c>
      <c r="C588" s="151" t="s">
        <v>281</v>
      </c>
      <c r="D588" s="151" t="s">
        <v>21236</v>
      </c>
      <c r="E588" s="154" t="s">
        <v>15337</v>
      </c>
      <c r="F588" s="154" t="s">
        <v>14416</v>
      </c>
      <c r="G588" s="154" t="s">
        <v>15335</v>
      </c>
    </row>
    <row r="589" spans="1:7" x14ac:dyDescent="0.2">
      <c r="A589" s="151" t="s">
        <v>17062</v>
      </c>
      <c r="B589" s="151">
        <v>2</v>
      </c>
      <c r="C589" s="151" t="s">
        <v>281</v>
      </c>
      <c r="D589" s="151" t="s">
        <v>21236</v>
      </c>
      <c r="E589" s="154" t="s">
        <v>15338</v>
      </c>
      <c r="F589" s="154" t="s">
        <v>14435</v>
      </c>
      <c r="G589" s="154" t="s">
        <v>14410</v>
      </c>
    </row>
    <row r="590" spans="1:7" x14ac:dyDescent="0.2">
      <c r="A590" s="151" t="s">
        <v>17063</v>
      </c>
      <c r="B590" s="151">
        <v>1</v>
      </c>
      <c r="C590" s="151" t="s">
        <v>281</v>
      </c>
      <c r="D590" s="151" t="s">
        <v>21236</v>
      </c>
      <c r="E590" s="154" t="s">
        <v>15339</v>
      </c>
      <c r="F590" s="154" t="s">
        <v>14407</v>
      </c>
      <c r="G590" s="154" t="s">
        <v>15340</v>
      </c>
    </row>
    <row r="591" spans="1:7" x14ac:dyDescent="0.2">
      <c r="A591" s="151" t="s">
        <v>17063</v>
      </c>
      <c r="B591" s="151">
        <v>2</v>
      </c>
      <c r="C591" s="151" t="s">
        <v>281</v>
      </c>
      <c r="D591" s="151" t="s">
        <v>21236</v>
      </c>
      <c r="E591" s="154" t="s">
        <v>15341</v>
      </c>
      <c r="F591" s="154">
        <v>0</v>
      </c>
      <c r="G591" s="154" t="s">
        <v>14410</v>
      </c>
    </row>
    <row r="592" spans="1:7" x14ac:dyDescent="0.2">
      <c r="A592" s="151" t="s">
        <v>17064</v>
      </c>
      <c r="B592" s="151">
        <v>1</v>
      </c>
      <c r="C592" s="151" t="s">
        <v>281</v>
      </c>
      <c r="D592" s="151" t="s">
        <v>21236</v>
      </c>
      <c r="E592" s="154" t="s">
        <v>15342</v>
      </c>
      <c r="F592" s="154" t="s">
        <v>14407</v>
      </c>
      <c r="G592" s="154" t="s">
        <v>15340</v>
      </c>
    </row>
    <row r="593" spans="1:7" x14ac:dyDescent="0.2">
      <c r="A593" s="151" t="s">
        <v>17064</v>
      </c>
      <c r="B593" s="151">
        <v>2</v>
      </c>
      <c r="C593" s="151" t="s">
        <v>281</v>
      </c>
      <c r="D593" s="151" t="s">
        <v>21236</v>
      </c>
      <c r="E593" s="154" t="s">
        <v>15343</v>
      </c>
      <c r="F593" s="154">
        <v>3</v>
      </c>
      <c r="G593" s="154" t="s">
        <v>14410</v>
      </c>
    </row>
    <row r="594" spans="1:7" x14ac:dyDescent="0.2">
      <c r="A594" s="151" t="s">
        <v>17065</v>
      </c>
      <c r="B594" s="151">
        <v>1</v>
      </c>
      <c r="C594" s="151" t="s">
        <v>281</v>
      </c>
      <c r="D594" s="151" t="s">
        <v>21236</v>
      </c>
      <c r="E594" s="154" t="s">
        <v>15344</v>
      </c>
      <c r="F594" s="154" t="s">
        <v>14407</v>
      </c>
      <c r="G594" s="154" t="s">
        <v>15340</v>
      </c>
    </row>
    <row r="595" spans="1:7" x14ac:dyDescent="0.2">
      <c r="A595" s="151" t="s">
        <v>17065</v>
      </c>
      <c r="B595" s="151">
        <v>2</v>
      </c>
      <c r="C595" s="151" t="s">
        <v>281</v>
      </c>
      <c r="D595" s="151" t="s">
        <v>21236</v>
      </c>
      <c r="E595" s="154" t="s">
        <v>15345</v>
      </c>
      <c r="F595" s="154" t="s">
        <v>1278</v>
      </c>
      <c r="G595" s="154" t="s">
        <v>14410</v>
      </c>
    </row>
    <row r="596" spans="1:7" x14ac:dyDescent="0.2">
      <c r="A596" s="151" t="s">
        <v>17066</v>
      </c>
      <c r="B596" s="151">
        <v>1</v>
      </c>
      <c r="C596" s="151" t="s">
        <v>281</v>
      </c>
      <c r="D596" s="151" t="s">
        <v>21236</v>
      </c>
      <c r="E596" s="154" t="s">
        <v>15346</v>
      </c>
      <c r="F596" s="154" t="s">
        <v>14739</v>
      </c>
      <c r="G596" s="154" t="s">
        <v>15347</v>
      </c>
    </row>
    <row r="597" spans="1:7" x14ac:dyDescent="0.2">
      <c r="A597" s="151" t="s">
        <v>17066</v>
      </c>
      <c r="B597" s="151">
        <v>2</v>
      </c>
      <c r="C597" s="151" t="s">
        <v>281</v>
      </c>
      <c r="D597" s="151" t="s">
        <v>21236</v>
      </c>
      <c r="E597" s="154" t="s">
        <v>15348</v>
      </c>
      <c r="F597" s="154">
        <v>0</v>
      </c>
      <c r="G597" s="154" t="s">
        <v>15349</v>
      </c>
    </row>
    <row r="598" spans="1:7" x14ac:dyDescent="0.2">
      <c r="A598" s="151" t="s">
        <v>17067</v>
      </c>
      <c r="B598" s="151">
        <v>1</v>
      </c>
      <c r="C598" s="151" t="s">
        <v>281</v>
      </c>
      <c r="D598" s="151" t="s">
        <v>21236</v>
      </c>
      <c r="E598" s="154" t="s">
        <v>15346</v>
      </c>
      <c r="F598" s="154" t="s">
        <v>361</v>
      </c>
      <c r="G598" s="154" t="s">
        <v>15347</v>
      </c>
    </row>
    <row r="599" spans="1:7" x14ac:dyDescent="0.2">
      <c r="A599" s="151" t="s">
        <v>17067</v>
      </c>
      <c r="B599" s="151">
        <v>2</v>
      </c>
      <c r="C599" s="151" t="s">
        <v>281</v>
      </c>
      <c r="D599" s="151" t="s">
        <v>21236</v>
      </c>
      <c r="E599" s="154" t="s">
        <v>15350</v>
      </c>
      <c r="F599" s="154" t="s">
        <v>14560</v>
      </c>
      <c r="G599" s="154" t="s">
        <v>15349</v>
      </c>
    </row>
    <row r="600" spans="1:7" x14ac:dyDescent="0.2">
      <c r="A600" s="151" t="s">
        <v>17068</v>
      </c>
      <c r="B600" s="151">
        <v>1</v>
      </c>
      <c r="C600" s="151" t="s">
        <v>281</v>
      </c>
      <c r="D600" s="151" t="s">
        <v>21236</v>
      </c>
      <c r="E600" s="154" t="s">
        <v>15346</v>
      </c>
      <c r="F600" s="154" t="s">
        <v>15351</v>
      </c>
      <c r="G600" s="154" t="s">
        <v>15347</v>
      </c>
    </row>
    <row r="601" spans="1:7" x14ac:dyDescent="0.2">
      <c r="A601" s="151" t="s">
        <v>17068</v>
      </c>
      <c r="B601" s="151">
        <v>2</v>
      </c>
      <c r="C601" s="151" t="s">
        <v>281</v>
      </c>
      <c r="D601" s="151" t="s">
        <v>21236</v>
      </c>
      <c r="E601" s="154" t="s">
        <v>15352</v>
      </c>
      <c r="F601" s="154" t="s">
        <v>1278</v>
      </c>
      <c r="G601" s="154" t="s">
        <v>15349</v>
      </c>
    </row>
    <row r="602" spans="1:7" x14ac:dyDescent="0.2">
      <c r="A602" s="151" t="s">
        <v>17069</v>
      </c>
      <c r="B602" s="151">
        <v>1</v>
      </c>
      <c r="C602" s="151" t="s">
        <v>281</v>
      </c>
      <c r="D602" s="151" t="s">
        <v>21236</v>
      </c>
      <c r="E602" s="154" t="s">
        <v>15353</v>
      </c>
      <c r="F602" s="154" t="s">
        <v>14416</v>
      </c>
      <c r="G602" s="154" t="s">
        <v>14419</v>
      </c>
    </row>
    <row r="603" spans="1:7" x14ac:dyDescent="0.2">
      <c r="A603" s="151" t="s">
        <v>17069</v>
      </c>
      <c r="B603" s="151">
        <v>2</v>
      </c>
      <c r="C603" s="151" t="s">
        <v>281</v>
      </c>
      <c r="D603" s="151" t="s">
        <v>21236</v>
      </c>
      <c r="E603" s="154" t="s">
        <v>15354</v>
      </c>
      <c r="F603" s="154">
        <v>20</v>
      </c>
      <c r="G603" s="154" t="s">
        <v>14410</v>
      </c>
    </row>
    <row r="604" spans="1:7" x14ac:dyDescent="0.2">
      <c r="A604" s="151" t="s">
        <v>17070</v>
      </c>
      <c r="B604" s="151">
        <v>1</v>
      </c>
      <c r="C604" s="151" t="s">
        <v>281</v>
      </c>
      <c r="D604" s="151" t="s">
        <v>21236</v>
      </c>
      <c r="E604" s="154" t="s">
        <v>15355</v>
      </c>
      <c r="F604" s="154" t="s">
        <v>14416</v>
      </c>
      <c r="G604" s="154" t="s">
        <v>14419</v>
      </c>
    </row>
    <row r="605" spans="1:7" x14ac:dyDescent="0.2">
      <c r="A605" s="151" t="s">
        <v>17070</v>
      </c>
      <c r="B605" s="151">
        <v>2</v>
      </c>
      <c r="C605" s="151" t="s">
        <v>281</v>
      </c>
      <c r="D605" s="151" t="s">
        <v>21236</v>
      </c>
      <c r="E605" s="154" t="s">
        <v>15356</v>
      </c>
      <c r="F605" s="154">
        <v>11</v>
      </c>
      <c r="G605" s="154" t="s">
        <v>14410</v>
      </c>
    </row>
    <row r="606" spans="1:7" x14ac:dyDescent="0.2">
      <c r="A606" s="151" t="s">
        <v>17071</v>
      </c>
      <c r="B606" s="151">
        <v>1</v>
      </c>
      <c r="C606" s="151" t="s">
        <v>281</v>
      </c>
      <c r="D606" s="151" t="s">
        <v>21236</v>
      </c>
      <c r="E606" s="154" t="s">
        <v>15357</v>
      </c>
      <c r="F606" s="154" t="s">
        <v>14416</v>
      </c>
      <c r="G606" s="154" t="s">
        <v>14419</v>
      </c>
    </row>
    <row r="607" spans="1:7" x14ac:dyDescent="0.2">
      <c r="A607" s="151" t="s">
        <v>17071</v>
      </c>
      <c r="B607" s="151">
        <v>2</v>
      </c>
      <c r="C607" s="151" t="s">
        <v>281</v>
      </c>
      <c r="D607" s="151" t="s">
        <v>21236</v>
      </c>
      <c r="E607" s="154" t="s">
        <v>15358</v>
      </c>
      <c r="F607" s="154">
        <v>14</v>
      </c>
      <c r="G607" s="154" t="s">
        <v>14410</v>
      </c>
    </row>
    <row r="608" spans="1:7" x14ac:dyDescent="0.2">
      <c r="A608" s="151" t="s">
        <v>17072</v>
      </c>
      <c r="B608" s="151">
        <v>1</v>
      </c>
      <c r="C608" s="151" t="s">
        <v>281</v>
      </c>
      <c r="D608" s="151" t="s">
        <v>21236</v>
      </c>
      <c r="E608" s="154" t="s">
        <v>15359</v>
      </c>
      <c r="F608" s="154" t="s">
        <v>14416</v>
      </c>
      <c r="G608" s="154" t="s">
        <v>14419</v>
      </c>
    </row>
    <row r="609" spans="1:7" x14ac:dyDescent="0.2">
      <c r="A609" s="151" t="s">
        <v>17072</v>
      </c>
      <c r="B609" s="151">
        <v>2</v>
      </c>
      <c r="C609" s="151" t="s">
        <v>281</v>
      </c>
      <c r="D609" s="151" t="s">
        <v>21236</v>
      </c>
      <c r="E609" s="154" t="s">
        <v>15360</v>
      </c>
      <c r="F609" s="154" t="s">
        <v>14435</v>
      </c>
      <c r="G609" s="154" t="s">
        <v>14410</v>
      </c>
    </row>
    <row r="610" spans="1:7" x14ac:dyDescent="0.2">
      <c r="A610" s="151" t="s">
        <v>17073</v>
      </c>
      <c r="B610" s="151">
        <v>1</v>
      </c>
      <c r="C610" s="151" t="s">
        <v>281</v>
      </c>
      <c r="D610" s="151" t="s">
        <v>21236</v>
      </c>
      <c r="E610" s="154" t="s">
        <v>15361</v>
      </c>
      <c r="F610" s="154" t="s">
        <v>14416</v>
      </c>
      <c r="G610" s="154" t="s">
        <v>14419</v>
      </c>
    </row>
    <row r="611" spans="1:7" x14ac:dyDescent="0.2">
      <c r="A611" s="151" t="s">
        <v>17073</v>
      </c>
      <c r="B611" s="151">
        <v>2</v>
      </c>
      <c r="C611" s="151" t="s">
        <v>281</v>
      </c>
      <c r="D611" s="151" t="s">
        <v>21236</v>
      </c>
      <c r="E611" s="154" t="s">
        <v>15362</v>
      </c>
      <c r="F611" s="154">
        <v>0</v>
      </c>
      <c r="G611" s="154" t="s">
        <v>14410</v>
      </c>
    </row>
    <row r="612" spans="1:7" x14ac:dyDescent="0.2">
      <c r="A612" s="151" t="s">
        <v>17074</v>
      </c>
      <c r="B612" s="151">
        <v>1</v>
      </c>
      <c r="C612" s="151" t="s">
        <v>281</v>
      </c>
      <c r="D612" s="151" t="s">
        <v>21236</v>
      </c>
      <c r="E612" s="154" t="s">
        <v>15363</v>
      </c>
      <c r="F612" s="154" t="s">
        <v>14416</v>
      </c>
      <c r="G612" s="154" t="s">
        <v>14419</v>
      </c>
    </row>
    <row r="613" spans="1:7" x14ac:dyDescent="0.2">
      <c r="A613" s="151" t="s">
        <v>17074</v>
      </c>
      <c r="B613" s="151">
        <v>2</v>
      </c>
      <c r="C613" s="151" t="s">
        <v>281</v>
      </c>
      <c r="D613" s="151" t="s">
        <v>21236</v>
      </c>
      <c r="E613" s="154" t="s">
        <v>15364</v>
      </c>
      <c r="F613" s="154">
        <v>4</v>
      </c>
      <c r="G613" s="154" t="s">
        <v>14410</v>
      </c>
    </row>
    <row r="614" spans="1:7" ht="32" x14ac:dyDescent="0.2">
      <c r="A614" s="151" t="s">
        <v>17075</v>
      </c>
      <c r="B614" s="151">
        <v>1</v>
      </c>
      <c r="C614" s="151" t="s">
        <v>283</v>
      </c>
      <c r="D614" s="151" t="s">
        <v>311</v>
      </c>
      <c r="E614" s="154" t="s">
        <v>18908</v>
      </c>
      <c r="F614" s="154" t="s">
        <v>18808</v>
      </c>
      <c r="G614" s="154" t="s">
        <v>15365</v>
      </c>
    </row>
    <row r="615" spans="1:7" x14ac:dyDescent="0.2">
      <c r="A615" s="151" t="s">
        <v>17075</v>
      </c>
      <c r="B615" s="151">
        <v>2</v>
      </c>
      <c r="C615" s="151" t="s">
        <v>281</v>
      </c>
      <c r="D615" s="151" t="s">
        <v>21236</v>
      </c>
      <c r="E615" s="154" t="s">
        <v>15366</v>
      </c>
      <c r="F615" s="154" t="s">
        <v>14435</v>
      </c>
      <c r="G615" s="154" t="s">
        <v>15367</v>
      </c>
    </row>
    <row r="616" spans="1:7" x14ac:dyDescent="0.2">
      <c r="A616" s="151" t="s">
        <v>17075</v>
      </c>
      <c r="B616" s="151">
        <v>3</v>
      </c>
      <c r="C616" s="151" t="s">
        <v>281</v>
      </c>
      <c r="D616" s="151" t="s">
        <v>21236</v>
      </c>
      <c r="E616" s="154" t="s">
        <v>14453</v>
      </c>
      <c r="F616" s="154" t="s">
        <v>14435</v>
      </c>
      <c r="G616" s="154" t="s">
        <v>14454</v>
      </c>
    </row>
    <row r="617" spans="1:7" ht="32" x14ac:dyDescent="0.2">
      <c r="A617" s="151" t="s">
        <v>17076</v>
      </c>
      <c r="B617" s="151">
        <v>1</v>
      </c>
      <c r="C617" s="151" t="s">
        <v>283</v>
      </c>
      <c r="D617" s="151" t="s">
        <v>311</v>
      </c>
      <c r="E617" s="154" t="s">
        <v>18908</v>
      </c>
      <c r="F617" s="154" t="s">
        <v>18808</v>
      </c>
      <c r="G617" s="154" t="s">
        <v>15368</v>
      </c>
    </row>
    <row r="618" spans="1:7" x14ac:dyDescent="0.2">
      <c r="A618" s="151" t="s">
        <v>17076</v>
      </c>
      <c r="B618" s="151">
        <v>2</v>
      </c>
      <c r="C618" s="151" t="s">
        <v>281</v>
      </c>
      <c r="D618" s="151" t="s">
        <v>21236</v>
      </c>
      <c r="E618" s="154" t="s">
        <v>15369</v>
      </c>
      <c r="F618" s="154" t="s">
        <v>3002</v>
      </c>
      <c r="G618" s="154" t="s">
        <v>15370</v>
      </c>
    </row>
    <row r="619" spans="1:7" x14ac:dyDescent="0.2">
      <c r="A619" s="151" t="s">
        <v>17076</v>
      </c>
      <c r="B619" s="151">
        <v>3</v>
      </c>
      <c r="C619" s="151" t="s">
        <v>281</v>
      </c>
      <c r="D619" s="151" t="s">
        <v>21236</v>
      </c>
      <c r="E619" s="154" t="s">
        <v>14453</v>
      </c>
      <c r="F619" s="154" t="s">
        <v>3002</v>
      </c>
      <c r="G619" s="154" t="s">
        <v>14454</v>
      </c>
    </row>
    <row r="620" spans="1:7" ht="32" x14ac:dyDescent="0.2">
      <c r="A620" s="151" t="s">
        <v>17077</v>
      </c>
      <c r="B620" s="151">
        <v>1</v>
      </c>
      <c r="C620" s="151" t="s">
        <v>283</v>
      </c>
      <c r="D620" s="151" t="s">
        <v>311</v>
      </c>
      <c r="E620" s="154" t="s">
        <v>18908</v>
      </c>
      <c r="F620" s="154" t="s">
        <v>18909</v>
      </c>
      <c r="G620" s="154" t="s">
        <v>15371</v>
      </c>
    </row>
    <row r="621" spans="1:7" x14ac:dyDescent="0.2">
      <c r="A621" s="151" t="s">
        <v>17077</v>
      </c>
      <c r="B621" s="151">
        <v>2</v>
      </c>
      <c r="C621" s="151" t="s">
        <v>281</v>
      </c>
      <c r="D621" s="151" t="s">
        <v>21236</v>
      </c>
      <c r="E621" s="154" t="s">
        <v>15372</v>
      </c>
      <c r="F621" s="154">
        <v>8</v>
      </c>
      <c r="G621" s="154" t="s">
        <v>14463</v>
      </c>
    </row>
    <row r="622" spans="1:7" x14ac:dyDescent="0.2">
      <c r="A622" s="151" t="s">
        <v>17077</v>
      </c>
      <c r="B622" s="151">
        <v>3</v>
      </c>
      <c r="C622" s="151" t="s">
        <v>281</v>
      </c>
      <c r="D622" s="151" t="s">
        <v>21236</v>
      </c>
      <c r="E622" s="154" t="s">
        <v>14453</v>
      </c>
      <c r="F622" s="154">
        <v>8</v>
      </c>
      <c r="G622" s="154" t="s">
        <v>14454</v>
      </c>
    </row>
    <row r="623" spans="1:7" ht="32" x14ac:dyDescent="0.2">
      <c r="A623" s="151" t="s">
        <v>17078</v>
      </c>
      <c r="B623" s="151">
        <v>1</v>
      </c>
      <c r="C623" s="151" t="s">
        <v>283</v>
      </c>
      <c r="D623" s="151" t="s">
        <v>311</v>
      </c>
      <c r="E623" s="154" t="s">
        <v>18908</v>
      </c>
      <c r="F623" s="154" t="s">
        <v>18909</v>
      </c>
      <c r="G623" s="154" t="s">
        <v>15373</v>
      </c>
    </row>
    <row r="624" spans="1:7" x14ac:dyDescent="0.2">
      <c r="A624" s="151" t="s">
        <v>17078</v>
      </c>
      <c r="B624" s="151">
        <v>2</v>
      </c>
      <c r="C624" s="151" t="s">
        <v>281</v>
      </c>
      <c r="D624" s="151" t="s">
        <v>21236</v>
      </c>
      <c r="E624" s="154" t="s">
        <v>15374</v>
      </c>
      <c r="F624" s="154">
        <v>5</v>
      </c>
      <c r="G624" s="154" t="s">
        <v>14463</v>
      </c>
    </row>
    <row r="625" spans="1:7" x14ac:dyDescent="0.2">
      <c r="A625" s="151" t="s">
        <v>17078</v>
      </c>
      <c r="B625" s="151">
        <v>3</v>
      </c>
      <c r="C625" s="151" t="s">
        <v>281</v>
      </c>
      <c r="D625" s="151" t="s">
        <v>21236</v>
      </c>
      <c r="E625" s="154" t="s">
        <v>14453</v>
      </c>
      <c r="F625" s="154">
        <v>5</v>
      </c>
      <c r="G625" s="154" t="s">
        <v>14454</v>
      </c>
    </row>
    <row r="626" spans="1:7" x14ac:dyDescent="0.2">
      <c r="A626" s="151" t="s">
        <v>17079</v>
      </c>
      <c r="B626" s="151">
        <v>1</v>
      </c>
      <c r="C626" s="151" t="s">
        <v>281</v>
      </c>
      <c r="D626" s="151" t="s">
        <v>21236</v>
      </c>
      <c r="E626" s="154" t="s">
        <v>15375</v>
      </c>
      <c r="F626" s="154">
        <v>2</v>
      </c>
      <c r="G626" s="154" t="s">
        <v>14463</v>
      </c>
    </row>
    <row r="627" spans="1:7" x14ac:dyDescent="0.2">
      <c r="A627" s="151" t="s">
        <v>17079</v>
      </c>
      <c r="B627" s="151">
        <v>2</v>
      </c>
      <c r="C627" s="151" t="s">
        <v>281</v>
      </c>
      <c r="D627" s="151" t="s">
        <v>21236</v>
      </c>
      <c r="E627" s="154" t="s">
        <v>14453</v>
      </c>
      <c r="F627" s="154">
        <v>2</v>
      </c>
      <c r="G627" s="154" t="s">
        <v>14454</v>
      </c>
    </row>
    <row r="628" spans="1:7" x14ac:dyDescent="0.2">
      <c r="A628" s="151" t="s">
        <v>17080</v>
      </c>
      <c r="B628" s="151">
        <v>1</v>
      </c>
      <c r="C628" s="151" t="s">
        <v>283</v>
      </c>
      <c r="D628" s="151" t="s">
        <v>21236</v>
      </c>
      <c r="E628" s="154" t="s">
        <v>15376</v>
      </c>
      <c r="F628" s="154" t="s">
        <v>15377</v>
      </c>
      <c r="G628" s="154" t="s">
        <v>15378</v>
      </c>
    </row>
    <row r="629" spans="1:7" x14ac:dyDescent="0.2">
      <c r="A629" s="151" t="s">
        <v>17080</v>
      </c>
      <c r="B629" s="151">
        <v>2</v>
      </c>
      <c r="C629" s="151" t="s">
        <v>281</v>
      </c>
      <c r="D629" s="151" t="s">
        <v>21236</v>
      </c>
      <c r="E629" s="154" t="s">
        <v>15379</v>
      </c>
      <c r="F629" s="154" t="s">
        <v>1278</v>
      </c>
      <c r="G629" s="154" t="s">
        <v>15380</v>
      </c>
    </row>
    <row r="630" spans="1:7" x14ac:dyDescent="0.2">
      <c r="A630" s="151" t="s">
        <v>17080</v>
      </c>
      <c r="B630" s="151">
        <v>3</v>
      </c>
      <c r="C630" s="151" t="s">
        <v>281</v>
      </c>
      <c r="D630" s="151" t="s">
        <v>21236</v>
      </c>
      <c r="E630" s="154" t="s">
        <v>14453</v>
      </c>
      <c r="F630" s="154" t="s">
        <v>1278</v>
      </c>
      <c r="G630" s="154" t="s">
        <v>14454</v>
      </c>
    </row>
    <row r="631" spans="1:7" ht="32" x14ac:dyDescent="0.2">
      <c r="A631" s="151" t="s">
        <v>17081</v>
      </c>
      <c r="B631" s="151">
        <v>1</v>
      </c>
      <c r="C631" s="151" t="s">
        <v>283</v>
      </c>
      <c r="D631" s="151" t="s">
        <v>21236</v>
      </c>
      <c r="E631" s="154" t="s">
        <v>14484</v>
      </c>
      <c r="F631" s="154" t="s">
        <v>359</v>
      </c>
      <c r="G631" s="154" t="s">
        <v>15381</v>
      </c>
    </row>
    <row r="632" spans="1:7" x14ac:dyDescent="0.2">
      <c r="A632" s="151" t="s">
        <v>17081</v>
      </c>
      <c r="B632" s="151">
        <v>2</v>
      </c>
      <c r="C632" s="151" t="s">
        <v>283</v>
      </c>
      <c r="D632" s="151" t="s">
        <v>21236</v>
      </c>
      <c r="E632" s="154" t="s">
        <v>14486</v>
      </c>
      <c r="F632" s="154" t="s">
        <v>359</v>
      </c>
      <c r="G632" s="154" t="s">
        <v>15382</v>
      </c>
    </row>
    <row r="633" spans="1:7" ht="32" x14ac:dyDescent="0.2">
      <c r="A633" s="151" t="s">
        <v>17082</v>
      </c>
      <c r="B633" s="151">
        <v>1</v>
      </c>
      <c r="C633" s="151" t="s">
        <v>283</v>
      </c>
      <c r="D633" s="151" t="s">
        <v>21236</v>
      </c>
      <c r="E633" s="154" t="s">
        <v>14484</v>
      </c>
      <c r="F633" s="154" t="s">
        <v>14630</v>
      </c>
      <c r="G633" s="154" t="s">
        <v>15383</v>
      </c>
    </row>
    <row r="634" spans="1:7" x14ac:dyDescent="0.2">
      <c r="A634" s="151" t="s">
        <v>17082</v>
      </c>
      <c r="B634" s="151">
        <v>2</v>
      </c>
      <c r="C634" s="151" t="s">
        <v>283</v>
      </c>
      <c r="D634" s="151" t="s">
        <v>21236</v>
      </c>
      <c r="E634" s="154" t="s">
        <v>14486</v>
      </c>
      <c r="F634" s="154" t="s">
        <v>14630</v>
      </c>
      <c r="G634" s="154" t="s">
        <v>15382</v>
      </c>
    </row>
    <row r="635" spans="1:7" ht="32" x14ac:dyDescent="0.2">
      <c r="A635" s="151" t="s">
        <v>17083</v>
      </c>
      <c r="B635" s="151">
        <v>1</v>
      </c>
      <c r="C635" s="151" t="s">
        <v>283</v>
      </c>
      <c r="D635" s="151" t="s">
        <v>21236</v>
      </c>
      <c r="E635" s="154" t="s">
        <v>14484</v>
      </c>
      <c r="F635" s="154" t="s">
        <v>14606</v>
      </c>
      <c r="G635" s="154" t="s">
        <v>15383</v>
      </c>
    </row>
    <row r="636" spans="1:7" x14ac:dyDescent="0.2">
      <c r="A636" s="151" t="s">
        <v>17083</v>
      </c>
      <c r="B636" s="151">
        <v>2</v>
      </c>
      <c r="C636" s="151" t="s">
        <v>283</v>
      </c>
      <c r="D636" s="151" t="s">
        <v>21236</v>
      </c>
      <c r="E636" s="154" t="s">
        <v>14486</v>
      </c>
      <c r="F636" s="154" t="s">
        <v>14606</v>
      </c>
      <c r="G636" s="154" t="s">
        <v>15382</v>
      </c>
    </row>
    <row r="637" spans="1:7" ht="32" x14ac:dyDescent="0.2">
      <c r="A637" s="151" t="s">
        <v>17084</v>
      </c>
      <c r="B637" s="151">
        <v>1</v>
      </c>
      <c r="C637" s="151" t="s">
        <v>283</v>
      </c>
      <c r="D637" s="151" t="s">
        <v>21236</v>
      </c>
      <c r="E637" s="154" t="s">
        <v>14484</v>
      </c>
      <c r="F637" s="154" t="s">
        <v>8273</v>
      </c>
      <c r="G637" s="154" t="s">
        <v>15384</v>
      </c>
    </row>
    <row r="638" spans="1:7" x14ac:dyDescent="0.2">
      <c r="A638" s="151" t="s">
        <v>17084</v>
      </c>
      <c r="B638" s="151">
        <v>2</v>
      </c>
      <c r="C638" s="151" t="s">
        <v>283</v>
      </c>
      <c r="D638" s="151" t="s">
        <v>21236</v>
      </c>
      <c r="E638" s="154" t="s">
        <v>14486</v>
      </c>
      <c r="F638" s="154" t="s">
        <v>8273</v>
      </c>
      <c r="G638" s="154" t="s">
        <v>14487</v>
      </c>
    </row>
    <row r="639" spans="1:7" ht="32" x14ac:dyDescent="0.2">
      <c r="A639" s="151" t="s">
        <v>17085</v>
      </c>
      <c r="B639" s="151">
        <v>1</v>
      </c>
      <c r="C639" s="151" t="s">
        <v>283</v>
      </c>
      <c r="D639" s="151" t="s">
        <v>21236</v>
      </c>
      <c r="E639" s="154" t="s">
        <v>14484</v>
      </c>
      <c r="F639" s="154" t="s">
        <v>14488</v>
      </c>
      <c r="G639" s="154" t="s">
        <v>15384</v>
      </c>
    </row>
    <row r="640" spans="1:7" x14ac:dyDescent="0.2">
      <c r="A640" s="151" t="s">
        <v>17085</v>
      </c>
      <c r="B640" s="151">
        <v>2</v>
      </c>
      <c r="C640" s="151" t="s">
        <v>283</v>
      </c>
      <c r="D640" s="151" t="s">
        <v>21236</v>
      </c>
      <c r="E640" s="154" t="s">
        <v>14486</v>
      </c>
      <c r="F640" s="154" t="s">
        <v>14488</v>
      </c>
      <c r="G640" s="154" t="s">
        <v>14487</v>
      </c>
    </row>
    <row r="641" spans="1:7" x14ac:dyDescent="0.2">
      <c r="A641" s="151" t="s">
        <v>17086</v>
      </c>
      <c r="B641" s="151">
        <v>1</v>
      </c>
      <c r="C641" s="151" t="s">
        <v>283</v>
      </c>
      <c r="D641" s="151" t="s">
        <v>21236</v>
      </c>
      <c r="E641" s="154" t="s">
        <v>15178</v>
      </c>
      <c r="F641" s="154" t="s">
        <v>3219</v>
      </c>
      <c r="G641" s="154" t="s">
        <v>15179</v>
      </c>
    </row>
    <row r="642" spans="1:7" x14ac:dyDescent="0.2">
      <c r="A642" s="151" t="s">
        <v>17086</v>
      </c>
      <c r="B642" s="151">
        <v>2</v>
      </c>
      <c r="C642" s="151" t="s">
        <v>281</v>
      </c>
      <c r="D642" s="151" t="s">
        <v>21236</v>
      </c>
      <c r="E642" s="154" t="s">
        <v>15180</v>
      </c>
      <c r="F642" s="154">
        <v>25</v>
      </c>
      <c r="G642" s="154" t="s">
        <v>15181</v>
      </c>
    </row>
    <row r="643" spans="1:7" ht="32" x14ac:dyDescent="0.2">
      <c r="A643" s="151" t="s">
        <v>17087</v>
      </c>
      <c r="B643" s="151">
        <v>1</v>
      </c>
      <c r="C643" s="151" t="s">
        <v>283</v>
      </c>
      <c r="D643" s="151" t="s">
        <v>21236</v>
      </c>
      <c r="E643" s="154" t="s">
        <v>15385</v>
      </c>
      <c r="F643" s="154" t="s">
        <v>766</v>
      </c>
      <c r="G643" s="154" t="s">
        <v>15386</v>
      </c>
    </row>
    <row r="644" spans="1:7" x14ac:dyDescent="0.2">
      <c r="A644" s="151" t="s">
        <v>17087</v>
      </c>
      <c r="B644" s="151">
        <v>2</v>
      </c>
      <c r="C644" s="151" t="s">
        <v>281</v>
      </c>
      <c r="D644" s="151" t="s">
        <v>21236</v>
      </c>
      <c r="E644" s="154" t="s">
        <v>15387</v>
      </c>
      <c r="F644" s="154">
        <v>16</v>
      </c>
      <c r="G644" s="154" t="s">
        <v>15191</v>
      </c>
    </row>
    <row r="645" spans="1:7" ht="32" x14ac:dyDescent="0.2">
      <c r="A645" s="151" t="s">
        <v>17088</v>
      </c>
      <c r="B645" s="151">
        <v>1</v>
      </c>
      <c r="C645" s="151" t="s">
        <v>283</v>
      </c>
      <c r="D645" s="151" t="s">
        <v>21236</v>
      </c>
      <c r="E645" s="154" t="s">
        <v>15389</v>
      </c>
      <c r="F645" s="154" t="s">
        <v>15390</v>
      </c>
      <c r="G645" s="154" t="s">
        <v>15386</v>
      </c>
    </row>
    <row r="646" spans="1:7" x14ac:dyDescent="0.2">
      <c r="A646" s="151" t="s">
        <v>17088</v>
      </c>
      <c r="B646" s="151">
        <v>2</v>
      </c>
      <c r="C646" s="151" t="s">
        <v>281</v>
      </c>
      <c r="D646" s="151" t="s">
        <v>21236</v>
      </c>
      <c r="E646" s="154" t="s">
        <v>15391</v>
      </c>
      <c r="F646" s="154">
        <v>1000</v>
      </c>
      <c r="G646" s="154" t="s">
        <v>15191</v>
      </c>
    </row>
    <row r="647" spans="1:7" ht="32" x14ac:dyDescent="0.2">
      <c r="A647" s="151" t="s">
        <v>17089</v>
      </c>
      <c r="B647" s="151">
        <v>1</v>
      </c>
      <c r="C647" s="151" t="s">
        <v>283</v>
      </c>
      <c r="D647" s="151" t="s">
        <v>21236</v>
      </c>
      <c r="E647" s="154" t="s">
        <v>15392</v>
      </c>
      <c r="F647" s="154" t="s">
        <v>15393</v>
      </c>
      <c r="G647" s="154" t="s">
        <v>15386</v>
      </c>
    </row>
    <row r="648" spans="1:7" x14ac:dyDescent="0.2">
      <c r="A648" s="151" t="s">
        <v>17089</v>
      </c>
      <c r="B648" s="151">
        <v>2</v>
      </c>
      <c r="C648" s="151" t="s">
        <v>281</v>
      </c>
      <c r="D648" s="151" t="s">
        <v>21236</v>
      </c>
      <c r="E648" s="154" t="s">
        <v>15394</v>
      </c>
      <c r="F648" s="154">
        <v>1</v>
      </c>
      <c r="G648" s="154" t="s">
        <v>15191</v>
      </c>
    </row>
    <row r="649" spans="1:7" ht="96" x14ac:dyDescent="0.2">
      <c r="A649" s="151" t="s">
        <v>17090</v>
      </c>
      <c r="B649" s="151">
        <v>1</v>
      </c>
      <c r="C649" s="151" t="s">
        <v>281</v>
      </c>
      <c r="D649" s="151" t="s">
        <v>21236</v>
      </c>
      <c r="E649" s="154" t="s">
        <v>15395</v>
      </c>
      <c r="F649" s="154" t="s">
        <v>15396</v>
      </c>
      <c r="G649" s="154" t="s">
        <v>15397</v>
      </c>
    </row>
    <row r="650" spans="1:7" x14ac:dyDescent="0.2">
      <c r="A650" s="151" t="s">
        <v>17090</v>
      </c>
      <c r="B650" s="151">
        <v>2</v>
      </c>
      <c r="C650" s="151" t="s">
        <v>281</v>
      </c>
      <c r="D650" s="151" t="s">
        <v>21236</v>
      </c>
      <c r="E650" s="154" t="s">
        <v>15398</v>
      </c>
      <c r="F650" s="154" t="s">
        <v>6510</v>
      </c>
      <c r="G650" s="154" t="s">
        <v>15399</v>
      </c>
    </row>
    <row r="651" spans="1:7" ht="96" x14ac:dyDescent="0.2">
      <c r="A651" s="151" t="s">
        <v>17091</v>
      </c>
      <c r="B651" s="151">
        <v>1</v>
      </c>
      <c r="C651" s="151" t="s">
        <v>281</v>
      </c>
      <c r="D651" s="151" t="s">
        <v>21236</v>
      </c>
      <c r="E651" s="154" t="s">
        <v>15395</v>
      </c>
      <c r="F651" s="154" t="s">
        <v>15396</v>
      </c>
      <c r="G651" s="154" t="s">
        <v>15400</v>
      </c>
    </row>
    <row r="652" spans="1:7" x14ac:dyDescent="0.2">
      <c r="A652" s="151" t="s">
        <v>17091</v>
      </c>
      <c r="B652" s="151">
        <v>2</v>
      </c>
      <c r="C652" s="151" t="s">
        <v>281</v>
      </c>
      <c r="D652" s="151" t="s">
        <v>21236</v>
      </c>
      <c r="E652" s="154" t="s">
        <v>15401</v>
      </c>
      <c r="F652" s="154" t="s">
        <v>15402</v>
      </c>
      <c r="G652" s="154" t="s">
        <v>15403</v>
      </c>
    </row>
    <row r="653" spans="1:7" ht="96" x14ac:dyDescent="0.2">
      <c r="A653" s="151" t="s">
        <v>17092</v>
      </c>
      <c r="B653" s="151">
        <v>1</v>
      </c>
      <c r="C653" s="151" t="s">
        <v>281</v>
      </c>
      <c r="D653" s="151" t="s">
        <v>21236</v>
      </c>
      <c r="E653" s="154" t="s">
        <v>15395</v>
      </c>
      <c r="F653" s="154" t="s">
        <v>15396</v>
      </c>
      <c r="G653" s="154" t="s">
        <v>15404</v>
      </c>
    </row>
    <row r="654" spans="1:7" x14ac:dyDescent="0.2">
      <c r="A654" s="151" t="s">
        <v>17092</v>
      </c>
      <c r="B654" s="151">
        <v>2</v>
      </c>
      <c r="C654" s="151" t="s">
        <v>281</v>
      </c>
      <c r="D654" s="151" t="s">
        <v>21236</v>
      </c>
      <c r="E654" s="154" t="s">
        <v>15405</v>
      </c>
      <c r="F654" s="154" t="s">
        <v>15406</v>
      </c>
      <c r="G654" s="154" t="s">
        <v>15407</v>
      </c>
    </row>
    <row r="655" spans="1:7" ht="64" x14ac:dyDescent="0.2">
      <c r="A655" s="151" t="s">
        <v>17093</v>
      </c>
      <c r="B655" s="151">
        <v>1</v>
      </c>
      <c r="C655" s="151" t="s">
        <v>283</v>
      </c>
      <c r="D655" s="151" t="s">
        <v>311</v>
      </c>
      <c r="E655" s="154" t="s">
        <v>19132</v>
      </c>
      <c r="F655" s="154" t="s">
        <v>18836</v>
      </c>
      <c r="G655" s="154" t="s">
        <v>15410</v>
      </c>
    </row>
    <row r="656" spans="1:7" x14ac:dyDescent="0.2">
      <c r="A656" s="151" t="s">
        <v>17093</v>
      </c>
      <c r="B656" s="151">
        <v>2</v>
      </c>
      <c r="C656" s="151" t="s">
        <v>283</v>
      </c>
      <c r="D656" s="151" t="s">
        <v>21236</v>
      </c>
      <c r="E656" s="154" t="s">
        <v>15411</v>
      </c>
      <c r="F656" s="154">
        <v>1000000</v>
      </c>
      <c r="G656" s="154" t="s">
        <v>16806</v>
      </c>
    </row>
    <row r="657" spans="1:7" ht="64" x14ac:dyDescent="0.2">
      <c r="A657" s="151" t="s">
        <v>17094</v>
      </c>
      <c r="B657" s="151">
        <v>1</v>
      </c>
      <c r="C657" s="151" t="s">
        <v>283</v>
      </c>
      <c r="D657" s="151" t="s">
        <v>311</v>
      </c>
      <c r="E657" s="154" t="s">
        <v>19133</v>
      </c>
      <c r="F657" s="154" t="s">
        <v>19056</v>
      </c>
      <c r="G657" s="154" t="s">
        <v>15410</v>
      </c>
    </row>
    <row r="658" spans="1:7" x14ac:dyDescent="0.2">
      <c r="A658" s="151" t="s">
        <v>17094</v>
      </c>
      <c r="B658" s="151">
        <v>2</v>
      </c>
      <c r="C658" s="151" t="s">
        <v>283</v>
      </c>
      <c r="D658" s="151" t="s">
        <v>21236</v>
      </c>
      <c r="E658" s="154" t="s">
        <v>15414</v>
      </c>
      <c r="F658" s="154">
        <v>1000</v>
      </c>
      <c r="G658" s="154" t="s">
        <v>16807</v>
      </c>
    </row>
    <row r="659" spans="1:7" ht="64" x14ac:dyDescent="0.2">
      <c r="A659" s="151" t="s">
        <v>17095</v>
      </c>
      <c r="B659" s="151">
        <v>1</v>
      </c>
      <c r="C659" s="151" t="s">
        <v>283</v>
      </c>
      <c r="D659" s="151" t="s">
        <v>311</v>
      </c>
      <c r="E659" s="154" t="s">
        <v>19132</v>
      </c>
      <c r="F659" s="154" t="s">
        <v>19057</v>
      </c>
      <c r="G659" s="154" t="s">
        <v>15410</v>
      </c>
    </row>
    <row r="660" spans="1:7" x14ac:dyDescent="0.2">
      <c r="A660" s="151" t="s">
        <v>17095</v>
      </c>
      <c r="B660" s="151">
        <v>2</v>
      </c>
      <c r="C660" s="151" t="s">
        <v>283</v>
      </c>
      <c r="D660" s="151" t="s">
        <v>21236</v>
      </c>
      <c r="E660" s="154" t="s">
        <v>15416</v>
      </c>
      <c r="F660" s="154">
        <v>1000000000</v>
      </c>
      <c r="G660" s="154" t="s">
        <v>16808</v>
      </c>
    </row>
    <row r="661" spans="1:7" x14ac:dyDescent="0.2">
      <c r="A661" s="151" t="s">
        <v>17096</v>
      </c>
      <c r="B661" s="151">
        <v>1</v>
      </c>
      <c r="C661" s="151" t="s">
        <v>281</v>
      </c>
      <c r="D661" s="151" t="s">
        <v>21236</v>
      </c>
      <c r="E661" s="154" t="s">
        <v>15417</v>
      </c>
      <c r="F661" s="154" t="s">
        <v>9528</v>
      </c>
      <c r="G661" s="154" t="s">
        <v>15418</v>
      </c>
    </row>
    <row r="662" spans="1:7" x14ac:dyDescent="0.2">
      <c r="A662" s="151" t="s">
        <v>17096</v>
      </c>
      <c r="B662" s="151">
        <v>2</v>
      </c>
      <c r="C662" s="151" t="s">
        <v>283</v>
      </c>
      <c r="D662" s="151" t="s">
        <v>21236</v>
      </c>
      <c r="E662" s="154" t="s">
        <v>15419</v>
      </c>
      <c r="F662" s="154" t="s">
        <v>9528</v>
      </c>
      <c r="G662" s="154" t="s">
        <v>15420</v>
      </c>
    </row>
    <row r="663" spans="1:7" x14ac:dyDescent="0.2">
      <c r="A663" s="151" t="s">
        <v>17097</v>
      </c>
      <c r="B663" s="151">
        <v>1</v>
      </c>
      <c r="C663" s="151" t="s">
        <v>281</v>
      </c>
      <c r="D663" s="151" t="s">
        <v>21236</v>
      </c>
      <c r="E663" s="154" t="s">
        <v>15421</v>
      </c>
      <c r="F663" s="154" t="s">
        <v>15111</v>
      </c>
      <c r="G663" s="154" t="s">
        <v>15418</v>
      </c>
    </row>
    <row r="664" spans="1:7" x14ac:dyDescent="0.2">
      <c r="A664" s="151" t="s">
        <v>17097</v>
      </c>
      <c r="B664" s="151">
        <v>2</v>
      </c>
      <c r="C664" s="151" t="s">
        <v>283</v>
      </c>
      <c r="D664" s="151" t="s">
        <v>21236</v>
      </c>
      <c r="E664" s="154" t="s">
        <v>15422</v>
      </c>
      <c r="F664" s="154" t="s">
        <v>15111</v>
      </c>
      <c r="G664" s="154" t="s">
        <v>15423</v>
      </c>
    </row>
    <row r="665" spans="1:7" x14ac:dyDescent="0.2">
      <c r="A665" s="151" t="s">
        <v>17098</v>
      </c>
      <c r="B665" s="151">
        <v>1</v>
      </c>
      <c r="C665" s="151" t="s">
        <v>281</v>
      </c>
      <c r="D665" s="151" t="s">
        <v>21236</v>
      </c>
      <c r="E665" s="154" t="s">
        <v>15424</v>
      </c>
      <c r="F665" s="154" t="s">
        <v>15425</v>
      </c>
      <c r="G665" s="154" t="s">
        <v>15418</v>
      </c>
    </row>
    <row r="666" spans="1:7" x14ac:dyDescent="0.2">
      <c r="A666" s="151" t="s">
        <v>17098</v>
      </c>
      <c r="B666" s="151">
        <v>2</v>
      </c>
      <c r="C666" s="151" t="s">
        <v>283</v>
      </c>
      <c r="D666" s="151" t="s">
        <v>21236</v>
      </c>
      <c r="E666" s="154" t="s">
        <v>15426</v>
      </c>
      <c r="F666" s="154" t="s">
        <v>15425</v>
      </c>
      <c r="G666" s="154" t="s">
        <v>15427</v>
      </c>
    </row>
    <row r="667" spans="1:7" x14ac:dyDescent="0.2">
      <c r="A667" s="151" t="s">
        <v>17099</v>
      </c>
      <c r="B667" s="151">
        <v>1</v>
      </c>
      <c r="C667" s="151" t="s">
        <v>281</v>
      </c>
      <c r="D667" s="151" t="s">
        <v>21236</v>
      </c>
      <c r="E667" s="154" t="s">
        <v>15428</v>
      </c>
      <c r="F667" s="154" t="s">
        <v>14543</v>
      </c>
      <c r="G667" s="154" t="s">
        <v>15418</v>
      </c>
    </row>
    <row r="668" spans="1:7" x14ac:dyDescent="0.2">
      <c r="A668" s="151" t="s">
        <v>17099</v>
      </c>
      <c r="B668" s="151">
        <v>2</v>
      </c>
      <c r="C668" s="151" t="s">
        <v>283</v>
      </c>
      <c r="D668" s="151" t="s">
        <v>21236</v>
      </c>
      <c r="E668" s="154" t="s">
        <v>15426</v>
      </c>
      <c r="F668" s="154" t="s">
        <v>14543</v>
      </c>
      <c r="G668" s="154" t="s">
        <v>15429</v>
      </c>
    </row>
    <row r="669" spans="1:7" ht="64" x14ac:dyDescent="0.2">
      <c r="A669" s="151" t="s">
        <v>17100</v>
      </c>
      <c r="B669" s="151">
        <v>1</v>
      </c>
      <c r="C669" s="151" t="s">
        <v>283</v>
      </c>
      <c r="D669" s="151" t="s">
        <v>311</v>
      </c>
      <c r="E669" s="154" t="s">
        <v>19134</v>
      </c>
      <c r="F669" s="154" t="s">
        <v>18837</v>
      </c>
      <c r="G669" s="154" t="s">
        <v>15432</v>
      </c>
    </row>
    <row r="670" spans="1:7" ht="192" x14ac:dyDescent="0.2">
      <c r="A670" s="151" t="s">
        <v>17100</v>
      </c>
      <c r="B670" s="151">
        <v>2</v>
      </c>
      <c r="C670" s="151" t="s">
        <v>281</v>
      </c>
      <c r="D670" s="151" t="s">
        <v>21236</v>
      </c>
      <c r="E670" s="154" t="s">
        <v>15433</v>
      </c>
      <c r="F670" s="154" t="s">
        <v>15434</v>
      </c>
      <c r="G670" s="154" t="s">
        <v>15435</v>
      </c>
    </row>
    <row r="671" spans="1:7" x14ac:dyDescent="0.2">
      <c r="A671" s="151" t="s">
        <v>17100</v>
      </c>
      <c r="B671" s="151">
        <v>3</v>
      </c>
      <c r="C671" s="151" t="s">
        <v>284</v>
      </c>
      <c r="D671" s="151" t="s">
        <v>370</v>
      </c>
      <c r="E671" s="154" t="s">
        <v>15436</v>
      </c>
      <c r="F671" s="154" t="s">
        <v>17287</v>
      </c>
      <c r="G671" s="154" t="s">
        <v>15437</v>
      </c>
    </row>
    <row r="672" spans="1:7" ht="64" x14ac:dyDescent="0.2">
      <c r="A672" s="151" t="s">
        <v>17101</v>
      </c>
      <c r="B672" s="151">
        <v>1</v>
      </c>
      <c r="C672" s="151" t="s">
        <v>283</v>
      </c>
      <c r="D672" s="151" t="s">
        <v>311</v>
      </c>
      <c r="E672" s="154" t="s">
        <v>19135</v>
      </c>
      <c r="F672" s="154" t="s">
        <v>18838</v>
      </c>
      <c r="G672" s="154" t="s">
        <v>15440</v>
      </c>
    </row>
    <row r="673" spans="1:7" x14ac:dyDescent="0.2">
      <c r="A673" s="151" t="s">
        <v>17101</v>
      </c>
      <c r="B673" s="151">
        <v>2</v>
      </c>
      <c r="C673" s="151" t="s">
        <v>284</v>
      </c>
      <c r="D673" s="151" t="s">
        <v>370</v>
      </c>
      <c r="E673" s="154"/>
      <c r="F673" s="154" t="s">
        <v>17288</v>
      </c>
      <c r="G673" s="154" t="s">
        <v>15441</v>
      </c>
    </row>
    <row r="674" spans="1:7" ht="128" x14ac:dyDescent="0.2">
      <c r="A674" s="151" t="s">
        <v>17102</v>
      </c>
      <c r="B674" s="151">
        <v>1</v>
      </c>
      <c r="C674" s="151" t="s">
        <v>283</v>
      </c>
      <c r="D674" s="151" t="s">
        <v>311</v>
      </c>
      <c r="E674" s="154" t="s">
        <v>19136</v>
      </c>
      <c r="F674" s="154" t="s">
        <v>18968</v>
      </c>
      <c r="G674" s="154" t="s">
        <v>15444</v>
      </c>
    </row>
    <row r="675" spans="1:7" x14ac:dyDescent="0.2">
      <c r="A675" s="151" t="s">
        <v>17102</v>
      </c>
      <c r="B675" s="151">
        <v>2</v>
      </c>
      <c r="C675" s="151" t="s">
        <v>281</v>
      </c>
      <c r="D675" s="151" t="s">
        <v>21236</v>
      </c>
      <c r="E675" s="154" t="s">
        <v>15445</v>
      </c>
      <c r="F675" s="154">
        <v>16</v>
      </c>
      <c r="G675" s="154" t="s">
        <v>15446</v>
      </c>
    </row>
    <row r="676" spans="1:7" x14ac:dyDescent="0.2">
      <c r="A676" s="151" t="s">
        <v>17102</v>
      </c>
      <c r="B676" s="151">
        <v>3</v>
      </c>
      <c r="C676" s="151" t="s">
        <v>283</v>
      </c>
      <c r="D676" s="151" t="s">
        <v>21236</v>
      </c>
      <c r="E676" s="154" t="s">
        <v>15447</v>
      </c>
      <c r="F676" s="154" t="s">
        <v>15448</v>
      </c>
      <c r="G676" s="154" t="s">
        <v>15449</v>
      </c>
    </row>
    <row r="677" spans="1:7" ht="80" x14ac:dyDescent="0.2">
      <c r="A677" s="151" t="s">
        <v>17103</v>
      </c>
      <c r="B677" s="151">
        <v>1</v>
      </c>
      <c r="C677" s="151" t="s">
        <v>283</v>
      </c>
      <c r="D677" s="151" t="s">
        <v>311</v>
      </c>
      <c r="E677" s="154" t="s">
        <v>19137</v>
      </c>
      <c r="F677" s="154" t="s">
        <v>18838</v>
      </c>
      <c r="G677" s="154" t="s">
        <v>15440</v>
      </c>
    </row>
    <row r="678" spans="1:7" x14ac:dyDescent="0.2">
      <c r="A678" s="151" t="s">
        <v>17103</v>
      </c>
      <c r="B678" s="151">
        <v>2</v>
      </c>
      <c r="C678" s="151" t="s">
        <v>284</v>
      </c>
      <c r="D678" s="151" t="s">
        <v>370</v>
      </c>
      <c r="E678" s="154"/>
      <c r="F678" s="154" t="s">
        <v>17289</v>
      </c>
      <c r="G678" s="154" t="s">
        <v>15450</v>
      </c>
    </row>
    <row r="679" spans="1:7" ht="128" x14ac:dyDescent="0.2">
      <c r="A679" s="151" t="s">
        <v>17104</v>
      </c>
      <c r="B679" s="151">
        <v>1</v>
      </c>
      <c r="C679" s="151" t="s">
        <v>283</v>
      </c>
      <c r="D679" s="151" t="s">
        <v>311</v>
      </c>
      <c r="E679" s="154" t="s">
        <v>19136</v>
      </c>
      <c r="F679" s="154" t="s">
        <v>18968</v>
      </c>
      <c r="G679" s="154" t="s">
        <v>15444</v>
      </c>
    </row>
    <row r="680" spans="1:7" x14ac:dyDescent="0.2">
      <c r="A680" s="151" t="s">
        <v>17104</v>
      </c>
      <c r="B680" s="151">
        <v>2</v>
      </c>
      <c r="C680" s="151" t="s">
        <v>281</v>
      </c>
      <c r="D680" s="151" t="s">
        <v>21236</v>
      </c>
      <c r="E680" s="154" t="s">
        <v>15451</v>
      </c>
      <c r="F680" s="154">
        <v>36</v>
      </c>
      <c r="G680" s="154" t="s">
        <v>15446</v>
      </c>
    </row>
    <row r="681" spans="1:7" x14ac:dyDescent="0.2">
      <c r="A681" s="151" t="s">
        <v>17104</v>
      </c>
      <c r="B681" s="151">
        <v>3</v>
      </c>
      <c r="C681" s="151" t="s">
        <v>283</v>
      </c>
      <c r="D681" s="151" t="s">
        <v>21236</v>
      </c>
      <c r="E681" s="154" t="s">
        <v>15447</v>
      </c>
      <c r="F681" s="154" t="s">
        <v>15452</v>
      </c>
      <c r="G681" s="154" t="s">
        <v>15449</v>
      </c>
    </row>
    <row r="682" spans="1:7" ht="64" x14ac:dyDescent="0.2">
      <c r="A682" s="151" t="s">
        <v>17105</v>
      </c>
      <c r="B682" s="151">
        <v>1</v>
      </c>
      <c r="C682" s="151" t="s">
        <v>283</v>
      </c>
      <c r="D682" s="151" t="s">
        <v>311</v>
      </c>
      <c r="E682" s="154" t="s">
        <v>19138</v>
      </c>
      <c r="F682" s="154" t="s">
        <v>19058</v>
      </c>
      <c r="G682" s="154" t="s">
        <v>15455</v>
      </c>
    </row>
    <row r="683" spans="1:7" x14ac:dyDescent="0.2">
      <c r="A683" s="151" t="s">
        <v>17105</v>
      </c>
      <c r="B683" s="151">
        <v>2</v>
      </c>
      <c r="C683" s="151" t="s">
        <v>281</v>
      </c>
      <c r="D683" s="151" t="s">
        <v>21236</v>
      </c>
      <c r="E683" s="154" t="s">
        <v>15456</v>
      </c>
      <c r="F683" s="154">
        <v>7</v>
      </c>
      <c r="G683" s="154" t="s">
        <v>15457</v>
      </c>
    </row>
    <row r="684" spans="1:7" x14ac:dyDescent="0.2">
      <c r="A684" s="151" t="s">
        <v>17105</v>
      </c>
      <c r="B684" s="151">
        <v>3</v>
      </c>
      <c r="C684" s="151" t="s">
        <v>284</v>
      </c>
      <c r="D684" s="151" t="s">
        <v>370</v>
      </c>
      <c r="E684" s="154"/>
      <c r="F684" s="154" t="s">
        <v>17290</v>
      </c>
      <c r="G684" s="154" t="s">
        <v>15458</v>
      </c>
    </row>
    <row r="685" spans="1:7" x14ac:dyDescent="0.2">
      <c r="A685" s="151" t="s">
        <v>17106</v>
      </c>
      <c r="B685" s="151">
        <v>1</v>
      </c>
      <c r="C685" s="151" t="s">
        <v>281</v>
      </c>
      <c r="D685" s="151" t="s">
        <v>21236</v>
      </c>
      <c r="E685" s="154" t="s">
        <v>15459</v>
      </c>
      <c r="F685" s="154">
        <v>8</v>
      </c>
      <c r="G685" s="154" t="s">
        <v>15460</v>
      </c>
    </row>
    <row r="686" spans="1:7" x14ac:dyDescent="0.2">
      <c r="A686" s="151" t="s">
        <v>17106</v>
      </c>
      <c r="B686" s="151">
        <v>2</v>
      </c>
      <c r="C686" s="151" t="s">
        <v>284</v>
      </c>
      <c r="D686" s="151" t="s">
        <v>370</v>
      </c>
      <c r="E686" s="154"/>
      <c r="F686" s="154" t="s">
        <v>17291</v>
      </c>
      <c r="G686" s="154" t="s">
        <v>15461</v>
      </c>
    </row>
    <row r="687" spans="1:7" x14ac:dyDescent="0.2">
      <c r="A687" s="151" t="s">
        <v>17107</v>
      </c>
      <c r="B687" s="151">
        <v>1</v>
      </c>
      <c r="C687" s="151" t="s">
        <v>283</v>
      </c>
      <c r="D687" s="151" t="s">
        <v>21236</v>
      </c>
      <c r="E687" s="154" t="s">
        <v>15462</v>
      </c>
      <c r="F687" s="154" t="s">
        <v>14739</v>
      </c>
      <c r="G687" s="154" t="s">
        <v>15463</v>
      </c>
    </row>
    <row r="688" spans="1:7" ht="32" x14ac:dyDescent="0.2">
      <c r="A688" s="151" t="s">
        <v>17107</v>
      </c>
      <c r="B688" s="151">
        <v>2</v>
      </c>
      <c r="C688" s="151" t="s">
        <v>281</v>
      </c>
      <c r="D688" s="151" t="s">
        <v>21236</v>
      </c>
      <c r="E688" s="154" t="s">
        <v>15464</v>
      </c>
      <c r="F688" s="154">
        <v>100</v>
      </c>
      <c r="G688" s="154" t="s">
        <v>15465</v>
      </c>
    </row>
    <row r="689" spans="1:7" x14ac:dyDescent="0.2">
      <c r="A689" s="151" t="s">
        <v>17108</v>
      </c>
      <c r="B689" s="151">
        <v>1</v>
      </c>
      <c r="C689" s="151" t="s">
        <v>283</v>
      </c>
      <c r="D689" s="151" t="s">
        <v>21236</v>
      </c>
      <c r="E689" s="154" t="s">
        <v>15466</v>
      </c>
      <c r="F689" s="154" t="s">
        <v>15467</v>
      </c>
      <c r="G689" s="154" t="s">
        <v>15463</v>
      </c>
    </row>
    <row r="690" spans="1:7" ht="32" x14ac:dyDescent="0.2">
      <c r="A690" s="151" t="s">
        <v>17108</v>
      </c>
      <c r="B690" s="151">
        <v>2</v>
      </c>
      <c r="C690" s="151" t="s">
        <v>281</v>
      </c>
      <c r="D690" s="151" t="s">
        <v>21236</v>
      </c>
      <c r="E690" s="154" t="s">
        <v>15468</v>
      </c>
      <c r="F690" s="154">
        <v>400</v>
      </c>
      <c r="G690" s="154" t="s">
        <v>15465</v>
      </c>
    </row>
    <row r="691" spans="1:7" x14ac:dyDescent="0.2">
      <c r="A691" s="151" t="s">
        <v>17109</v>
      </c>
      <c r="B691" s="151">
        <v>1</v>
      </c>
      <c r="C691" s="151" t="s">
        <v>283</v>
      </c>
      <c r="D691" s="151" t="s">
        <v>21236</v>
      </c>
      <c r="E691" s="154" t="s">
        <v>15469</v>
      </c>
      <c r="F691" s="154" t="s">
        <v>15470</v>
      </c>
      <c r="G691" s="154" t="s">
        <v>15463</v>
      </c>
    </row>
    <row r="692" spans="1:7" ht="32" x14ac:dyDescent="0.2">
      <c r="A692" s="151" t="s">
        <v>17109</v>
      </c>
      <c r="B692" s="151">
        <v>2</v>
      </c>
      <c r="C692" s="151" t="s">
        <v>281</v>
      </c>
      <c r="D692" s="151" t="s">
        <v>21236</v>
      </c>
      <c r="E692" s="154" t="s">
        <v>15471</v>
      </c>
      <c r="F692" s="154">
        <v>900</v>
      </c>
      <c r="G692" s="154" t="s">
        <v>15465</v>
      </c>
    </row>
    <row r="693" spans="1:7" x14ac:dyDescent="0.2">
      <c r="A693" s="151" t="s">
        <v>17110</v>
      </c>
      <c r="B693" s="151">
        <v>1</v>
      </c>
      <c r="C693" s="151" t="s">
        <v>283</v>
      </c>
      <c r="D693" s="151" t="s">
        <v>21236</v>
      </c>
      <c r="E693" s="154" t="s">
        <v>15472</v>
      </c>
      <c r="F693" s="154" t="s">
        <v>15473</v>
      </c>
      <c r="G693" s="154" t="s">
        <v>15463</v>
      </c>
    </row>
    <row r="694" spans="1:7" ht="32" x14ac:dyDescent="0.2">
      <c r="A694" s="151" t="s">
        <v>17110</v>
      </c>
      <c r="B694" s="151">
        <v>2</v>
      </c>
      <c r="C694" s="151" t="s">
        <v>281</v>
      </c>
      <c r="D694" s="151" t="s">
        <v>21236</v>
      </c>
      <c r="E694" s="154" t="s">
        <v>15474</v>
      </c>
      <c r="F694" s="154">
        <v>1600</v>
      </c>
      <c r="G694" s="154" t="s">
        <v>15465</v>
      </c>
    </row>
    <row r="695" spans="1:7" x14ac:dyDescent="0.2">
      <c r="A695" s="151" t="s">
        <v>17111</v>
      </c>
      <c r="B695" s="151">
        <v>1</v>
      </c>
      <c r="C695" s="151" t="s">
        <v>283</v>
      </c>
      <c r="D695" s="151" t="s">
        <v>21236</v>
      </c>
      <c r="E695" s="154" t="s">
        <v>15475</v>
      </c>
      <c r="F695" s="154" t="s">
        <v>11839</v>
      </c>
      <c r="G695" s="154" t="s">
        <v>15476</v>
      </c>
    </row>
    <row r="696" spans="1:7" ht="32" x14ac:dyDescent="0.2">
      <c r="A696" s="151" t="s">
        <v>17111</v>
      </c>
      <c r="B696" s="151">
        <v>2</v>
      </c>
      <c r="C696" s="151" t="s">
        <v>281</v>
      </c>
      <c r="D696" s="151" t="s">
        <v>21236</v>
      </c>
      <c r="E696" s="154" t="s">
        <v>15477</v>
      </c>
      <c r="F696" s="154">
        <v>2500</v>
      </c>
      <c r="G696" s="154" t="s">
        <v>15465</v>
      </c>
    </row>
    <row r="697" spans="1:7" x14ac:dyDescent="0.2">
      <c r="A697" s="151" t="s">
        <v>17112</v>
      </c>
      <c r="B697" s="151">
        <v>1</v>
      </c>
      <c r="C697" s="151" t="s">
        <v>283</v>
      </c>
      <c r="D697" s="151" t="s">
        <v>21236</v>
      </c>
      <c r="E697" s="154" t="s">
        <v>15478</v>
      </c>
      <c r="F697" s="154" t="s">
        <v>15479</v>
      </c>
      <c r="G697" s="154" t="s">
        <v>15463</v>
      </c>
    </row>
    <row r="698" spans="1:7" ht="32" x14ac:dyDescent="0.2">
      <c r="A698" s="151" t="s">
        <v>17112</v>
      </c>
      <c r="B698" s="151">
        <v>2</v>
      </c>
      <c r="C698" s="151" t="s">
        <v>281</v>
      </c>
      <c r="D698" s="151" t="s">
        <v>21236</v>
      </c>
      <c r="E698" s="154" t="s">
        <v>15480</v>
      </c>
      <c r="F698" s="154" t="s">
        <v>9885</v>
      </c>
      <c r="G698" s="154" t="s">
        <v>15465</v>
      </c>
    </row>
    <row r="699" spans="1:7" x14ac:dyDescent="0.2">
      <c r="A699" s="151" t="s">
        <v>17113</v>
      </c>
      <c r="B699" s="151">
        <v>1</v>
      </c>
      <c r="C699" s="151" t="s">
        <v>283</v>
      </c>
      <c r="D699" s="151" t="s">
        <v>21236</v>
      </c>
      <c r="E699" s="154" t="s">
        <v>15481</v>
      </c>
      <c r="F699" s="154" t="s">
        <v>2870</v>
      </c>
      <c r="G699" s="154" t="s">
        <v>15476</v>
      </c>
    </row>
    <row r="700" spans="1:7" ht="32" x14ac:dyDescent="0.2">
      <c r="A700" s="151" t="s">
        <v>17113</v>
      </c>
      <c r="B700" s="151">
        <v>2</v>
      </c>
      <c r="C700" s="151" t="s">
        <v>281</v>
      </c>
      <c r="D700" s="151" t="s">
        <v>21236</v>
      </c>
      <c r="E700" s="154" t="s">
        <v>15482</v>
      </c>
      <c r="F700" s="154">
        <v>0.01</v>
      </c>
      <c r="G700" s="154" t="s">
        <v>15465</v>
      </c>
    </row>
    <row r="701" spans="1:7" x14ac:dyDescent="0.2">
      <c r="A701" s="151" t="s">
        <v>17114</v>
      </c>
      <c r="B701" s="151">
        <v>1</v>
      </c>
      <c r="C701" s="151" t="s">
        <v>283</v>
      </c>
      <c r="D701" s="151" t="s">
        <v>21236</v>
      </c>
      <c r="E701" s="154" t="s">
        <v>14649</v>
      </c>
      <c r="F701" s="154" t="s">
        <v>14650</v>
      </c>
      <c r="G701" s="154" t="s">
        <v>15476</v>
      </c>
    </row>
    <row r="702" spans="1:7" ht="32" x14ac:dyDescent="0.2">
      <c r="A702" s="151" t="s">
        <v>17114</v>
      </c>
      <c r="B702" s="151">
        <v>2</v>
      </c>
      <c r="C702" s="151" t="s">
        <v>281</v>
      </c>
      <c r="D702" s="151" t="s">
        <v>21236</v>
      </c>
      <c r="E702" s="154" t="s">
        <v>14651</v>
      </c>
      <c r="F702" s="154">
        <v>0.04</v>
      </c>
      <c r="G702" s="154" t="s">
        <v>15465</v>
      </c>
    </row>
    <row r="703" spans="1:7" x14ac:dyDescent="0.2">
      <c r="A703" s="151" t="s">
        <v>17115</v>
      </c>
      <c r="B703" s="151">
        <v>1</v>
      </c>
      <c r="C703" s="151" t="s">
        <v>283</v>
      </c>
      <c r="D703" s="151" t="s">
        <v>21236</v>
      </c>
      <c r="E703" s="154" t="s">
        <v>15483</v>
      </c>
      <c r="F703" s="154" t="s">
        <v>15484</v>
      </c>
      <c r="G703" s="154" t="s">
        <v>15476</v>
      </c>
    </row>
    <row r="704" spans="1:7" ht="32" x14ac:dyDescent="0.2">
      <c r="A704" s="151" t="s">
        <v>17115</v>
      </c>
      <c r="B704" s="151">
        <v>2</v>
      </c>
      <c r="C704" s="151" t="s">
        <v>281</v>
      </c>
      <c r="D704" s="151" t="s">
        <v>21236</v>
      </c>
      <c r="E704" s="154" t="s">
        <v>15485</v>
      </c>
      <c r="F704" s="154">
        <v>0.09</v>
      </c>
      <c r="G704" s="154" t="s">
        <v>15465</v>
      </c>
    </row>
    <row r="705" spans="1:7" x14ac:dyDescent="0.2">
      <c r="A705" s="151" t="s">
        <v>17116</v>
      </c>
      <c r="B705" s="151">
        <v>1</v>
      </c>
      <c r="C705" s="151" t="s">
        <v>283</v>
      </c>
      <c r="D705" s="151" t="s">
        <v>21236</v>
      </c>
      <c r="E705" s="154" t="s">
        <v>14663</v>
      </c>
      <c r="F705" s="154" t="s">
        <v>14664</v>
      </c>
      <c r="G705" s="154" t="s">
        <v>15476</v>
      </c>
    </row>
    <row r="706" spans="1:7" ht="32" x14ac:dyDescent="0.2">
      <c r="A706" s="151" t="s">
        <v>17116</v>
      </c>
      <c r="B706" s="151">
        <v>2</v>
      </c>
      <c r="C706" s="151" t="s">
        <v>281</v>
      </c>
      <c r="D706" s="151" t="s">
        <v>21236</v>
      </c>
      <c r="E706" s="154" t="s">
        <v>14665</v>
      </c>
      <c r="F706" s="154">
        <v>0.25</v>
      </c>
      <c r="G706" s="154" t="s">
        <v>15465</v>
      </c>
    </row>
    <row r="707" spans="1:7" x14ac:dyDescent="0.2">
      <c r="A707" s="151" t="s">
        <v>17117</v>
      </c>
      <c r="B707" s="151">
        <v>1</v>
      </c>
      <c r="C707" s="151" t="s">
        <v>283</v>
      </c>
      <c r="D707" s="151" t="s">
        <v>21236</v>
      </c>
      <c r="E707" s="154" t="s">
        <v>15486</v>
      </c>
      <c r="F707" s="154" t="s">
        <v>15487</v>
      </c>
      <c r="G707" s="154" t="s">
        <v>15476</v>
      </c>
    </row>
    <row r="708" spans="1:7" ht="32" x14ac:dyDescent="0.2">
      <c r="A708" s="151" t="s">
        <v>17117</v>
      </c>
      <c r="B708" s="151">
        <v>2</v>
      </c>
      <c r="C708" s="151" t="s">
        <v>281</v>
      </c>
      <c r="D708" s="151" t="s">
        <v>21236</v>
      </c>
      <c r="E708" s="154" t="s">
        <v>15488</v>
      </c>
      <c r="F708" s="154">
        <v>0.49</v>
      </c>
      <c r="G708" s="154" t="s">
        <v>15465</v>
      </c>
    </row>
    <row r="709" spans="1:7" x14ac:dyDescent="0.2">
      <c r="A709" s="151" t="s">
        <v>17118</v>
      </c>
      <c r="B709" s="151">
        <v>1</v>
      </c>
      <c r="C709" s="151" t="s">
        <v>283</v>
      </c>
      <c r="D709" s="151" t="s">
        <v>21236</v>
      </c>
      <c r="E709" s="154" t="s">
        <v>15489</v>
      </c>
      <c r="F709" s="154" t="s">
        <v>15490</v>
      </c>
      <c r="G709" s="154" t="s">
        <v>15476</v>
      </c>
    </row>
    <row r="710" spans="1:7" ht="32" x14ac:dyDescent="0.2">
      <c r="A710" s="151" t="s">
        <v>17118</v>
      </c>
      <c r="B710" s="151">
        <v>2</v>
      </c>
      <c r="C710" s="151" t="s">
        <v>281</v>
      </c>
      <c r="D710" s="151" t="s">
        <v>21236</v>
      </c>
      <c r="E710" s="154" t="s">
        <v>15491</v>
      </c>
      <c r="F710" s="154">
        <v>0.81</v>
      </c>
      <c r="G710" s="154" t="s">
        <v>15465</v>
      </c>
    </row>
    <row r="711" spans="1:7" x14ac:dyDescent="0.2">
      <c r="A711" s="151" t="s">
        <v>17119</v>
      </c>
      <c r="B711" s="151">
        <v>1</v>
      </c>
      <c r="C711" s="151" t="s">
        <v>283</v>
      </c>
      <c r="D711" s="151" t="s">
        <v>21236</v>
      </c>
      <c r="E711" s="154" t="s">
        <v>14676</v>
      </c>
      <c r="F711" s="154" t="s">
        <v>14677</v>
      </c>
      <c r="G711" s="154" t="s">
        <v>15476</v>
      </c>
    </row>
    <row r="712" spans="1:7" ht="32" x14ac:dyDescent="0.2">
      <c r="A712" s="151" t="s">
        <v>17119</v>
      </c>
      <c r="B712" s="151">
        <v>2</v>
      </c>
      <c r="C712" s="151" t="s">
        <v>281</v>
      </c>
      <c r="D712" s="151" t="s">
        <v>21236</v>
      </c>
      <c r="E712" s="154" t="s">
        <v>14679</v>
      </c>
      <c r="F712" s="154">
        <v>1.21</v>
      </c>
      <c r="G712" s="154" t="s">
        <v>15465</v>
      </c>
    </row>
    <row r="713" spans="1:7" x14ac:dyDescent="0.2">
      <c r="A713" s="151" t="s">
        <v>17120</v>
      </c>
      <c r="B713" s="151">
        <v>1</v>
      </c>
      <c r="C713" s="151" t="s">
        <v>283</v>
      </c>
      <c r="D713" s="151" t="s">
        <v>21236</v>
      </c>
      <c r="E713" s="154" t="s">
        <v>15492</v>
      </c>
      <c r="F713" s="154" t="s">
        <v>15493</v>
      </c>
      <c r="G713" s="154" t="s">
        <v>15476</v>
      </c>
    </row>
    <row r="714" spans="1:7" ht="32" x14ac:dyDescent="0.2">
      <c r="A714" s="151" t="s">
        <v>17120</v>
      </c>
      <c r="B714" s="151">
        <v>2</v>
      </c>
      <c r="C714" s="151" t="s">
        <v>281</v>
      </c>
      <c r="D714" s="151" t="s">
        <v>21236</v>
      </c>
      <c r="E714" s="154" t="s">
        <v>15494</v>
      </c>
      <c r="F714" s="154">
        <v>1.44</v>
      </c>
      <c r="G714" s="154" t="s">
        <v>15465</v>
      </c>
    </row>
    <row r="715" spans="1:7" x14ac:dyDescent="0.2">
      <c r="A715" s="151" t="s">
        <v>17121</v>
      </c>
      <c r="B715" s="151">
        <v>1</v>
      </c>
      <c r="C715" s="151" t="s">
        <v>283</v>
      </c>
      <c r="D715" s="151" t="s">
        <v>21236</v>
      </c>
      <c r="E715" s="154" t="s">
        <v>14681</v>
      </c>
      <c r="F715" s="154" t="s">
        <v>14682</v>
      </c>
      <c r="G715" s="154" t="s">
        <v>15495</v>
      </c>
    </row>
    <row r="716" spans="1:7" ht="32" x14ac:dyDescent="0.2">
      <c r="A716" s="151" t="s">
        <v>17121</v>
      </c>
      <c r="B716" s="151">
        <v>2</v>
      </c>
      <c r="C716" s="151" t="s">
        <v>281</v>
      </c>
      <c r="D716" s="151" t="s">
        <v>21236</v>
      </c>
      <c r="E716" s="154" t="s">
        <v>14683</v>
      </c>
      <c r="F716" s="154">
        <v>2.25</v>
      </c>
      <c r="G716" s="154" t="s">
        <v>15465</v>
      </c>
    </row>
    <row r="717" spans="1:7" x14ac:dyDescent="0.2">
      <c r="A717" s="151" t="s">
        <v>17122</v>
      </c>
      <c r="B717" s="151">
        <v>1</v>
      </c>
      <c r="C717" s="151" t="s">
        <v>281</v>
      </c>
      <c r="D717" s="151" t="s">
        <v>21236</v>
      </c>
      <c r="E717" s="154" t="s">
        <v>15496</v>
      </c>
      <c r="F717" s="154">
        <v>2</v>
      </c>
      <c r="G717" s="154" t="s">
        <v>15497</v>
      </c>
    </row>
    <row r="718" spans="1:7" x14ac:dyDescent="0.2">
      <c r="A718" s="151" t="s">
        <v>17123</v>
      </c>
      <c r="B718" s="151">
        <v>1</v>
      </c>
      <c r="C718" s="151" t="s">
        <v>281</v>
      </c>
      <c r="D718" s="151" t="s">
        <v>21236</v>
      </c>
      <c r="E718" s="154" t="s">
        <v>15498</v>
      </c>
      <c r="F718" s="154">
        <v>4</v>
      </c>
      <c r="G718" s="154" t="s">
        <v>15499</v>
      </c>
    </row>
    <row r="719" spans="1:7" x14ac:dyDescent="0.2">
      <c r="A719" s="151" t="s">
        <v>17124</v>
      </c>
      <c r="B719" s="151">
        <v>1</v>
      </c>
      <c r="C719" s="151" t="s">
        <v>281</v>
      </c>
      <c r="D719" s="151" t="s">
        <v>21236</v>
      </c>
      <c r="E719" s="154" t="s">
        <v>15500</v>
      </c>
      <c r="F719" s="154">
        <v>5</v>
      </c>
      <c r="G719" s="154" t="s">
        <v>15501</v>
      </c>
    </row>
    <row r="720" spans="1:7" x14ac:dyDescent="0.2">
      <c r="A720" s="151" t="s">
        <v>17125</v>
      </c>
      <c r="B720" s="151">
        <v>1</v>
      </c>
      <c r="C720" s="151" t="s">
        <v>281</v>
      </c>
      <c r="D720" s="151" t="s">
        <v>21236</v>
      </c>
      <c r="E720" s="154" t="s">
        <v>15503</v>
      </c>
      <c r="F720" s="154">
        <v>14</v>
      </c>
      <c r="G720" s="154" t="s">
        <v>15504</v>
      </c>
    </row>
    <row r="721" spans="1:7" x14ac:dyDescent="0.2">
      <c r="A721" s="151" t="s">
        <v>17126</v>
      </c>
      <c r="B721" s="151">
        <v>1</v>
      </c>
      <c r="C721" s="151" t="s">
        <v>281</v>
      </c>
      <c r="D721" s="151" t="s">
        <v>21236</v>
      </c>
      <c r="E721" s="154" t="s">
        <v>15505</v>
      </c>
      <c r="F721" s="154">
        <v>6</v>
      </c>
      <c r="G721" s="154" t="s">
        <v>15504</v>
      </c>
    </row>
    <row r="722" spans="1:7" x14ac:dyDescent="0.2">
      <c r="A722" s="151" t="s">
        <v>17127</v>
      </c>
      <c r="B722" s="151">
        <v>1</v>
      </c>
      <c r="C722" s="151" t="s">
        <v>281</v>
      </c>
      <c r="D722" s="151" t="s">
        <v>21236</v>
      </c>
      <c r="E722" s="154" t="s">
        <v>15506</v>
      </c>
      <c r="F722" s="154">
        <v>10</v>
      </c>
      <c r="G722" s="154" t="s">
        <v>15504</v>
      </c>
    </row>
    <row r="723" spans="1:7" x14ac:dyDescent="0.2">
      <c r="A723" s="151" t="s">
        <v>17128</v>
      </c>
      <c r="B723" s="151">
        <v>1</v>
      </c>
      <c r="C723" s="151" t="s">
        <v>281</v>
      </c>
      <c r="D723" s="151" t="s">
        <v>21236</v>
      </c>
      <c r="E723" s="154" t="s">
        <v>15507</v>
      </c>
      <c r="F723" s="154">
        <v>8</v>
      </c>
      <c r="G723" s="154" t="s">
        <v>15504</v>
      </c>
    </row>
    <row r="724" spans="1:7" x14ac:dyDescent="0.2">
      <c r="A724" s="151" t="s">
        <v>17129</v>
      </c>
      <c r="B724" s="151">
        <v>1</v>
      </c>
      <c r="C724" s="151" t="s">
        <v>281</v>
      </c>
      <c r="D724" s="151" t="s">
        <v>21236</v>
      </c>
      <c r="E724" s="154" t="s">
        <v>15509</v>
      </c>
      <c r="F724" s="154">
        <v>11</v>
      </c>
      <c r="G724" s="154" t="s">
        <v>15504</v>
      </c>
    </row>
    <row r="725" spans="1:7" x14ac:dyDescent="0.2">
      <c r="A725" s="151" t="s">
        <v>17130</v>
      </c>
      <c r="B725" s="151">
        <v>1</v>
      </c>
      <c r="C725" s="151" t="s">
        <v>281</v>
      </c>
      <c r="D725" s="151" t="s">
        <v>21236</v>
      </c>
      <c r="E725" s="154" t="s">
        <v>15510</v>
      </c>
      <c r="F725" s="154">
        <v>13</v>
      </c>
      <c r="G725" s="154" t="s">
        <v>15504</v>
      </c>
    </row>
    <row r="726" spans="1:7" x14ac:dyDescent="0.2">
      <c r="A726" s="151" t="s">
        <v>17131</v>
      </c>
      <c r="B726" s="151">
        <v>1</v>
      </c>
      <c r="C726" s="151" t="s">
        <v>281</v>
      </c>
      <c r="D726" s="151" t="s">
        <v>21236</v>
      </c>
      <c r="E726" s="154" t="s">
        <v>15511</v>
      </c>
      <c r="F726" s="154">
        <v>30</v>
      </c>
      <c r="G726" s="154" t="s">
        <v>15504</v>
      </c>
    </row>
    <row r="727" spans="1:7" x14ac:dyDescent="0.2">
      <c r="A727" s="151" t="s">
        <v>17132</v>
      </c>
      <c r="B727" s="151">
        <v>1</v>
      </c>
      <c r="C727" s="151" t="s">
        <v>281</v>
      </c>
      <c r="D727" s="151" t="s">
        <v>21236</v>
      </c>
      <c r="E727" s="154" t="s">
        <v>15512</v>
      </c>
      <c r="F727" s="154">
        <v>100</v>
      </c>
      <c r="G727" s="154" t="s">
        <v>15504</v>
      </c>
    </row>
    <row r="728" spans="1:7" x14ac:dyDescent="0.2">
      <c r="A728" s="151" t="s">
        <v>17133</v>
      </c>
      <c r="B728" s="151">
        <v>1</v>
      </c>
      <c r="C728" s="151" t="s">
        <v>281</v>
      </c>
      <c r="D728" s="151" t="s">
        <v>21236</v>
      </c>
      <c r="E728" s="154" t="s">
        <v>15513</v>
      </c>
      <c r="F728" s="154">
        <v>15</v>
      </c>
      <c r="G728" s="154" t="s">
        <v>15504</v>
      </c>
    </row>
    <row r="729" spans="1:7" x14ac:dyDescent="0.2">
      <c r="A729" s="151" t="s">
        <v>17134</v>
      </c>
      <c r="B729" s="151">
        <v>1</v>
      </c>
      <c r="C729" s="151" t="s">
        <v>281</v>
      </c>
      <c r="D729" s="151" t="s">
        <v>21236</v>
      </c>
      <c r="E729" s="154" t="s">
        <v>15514</v>
      </c>
      <c r="F729" s="154">
        <v>20</v>
      </c>
      <c r="G729" s="154" t="s">
        <v>15504</v>
      </c>
    </row>
    <row r="730" spans="1:7" x14ac:dyDescent="0.2">
      <c r="A730" s="151" t="s">
        <v>17135</v>
      </c>
      <c r="B730" s="151">
        <v>1</v>
      </c>
      <c r="C730" s="151" t="s">
        <v>281</v>
      </c>
      <c r="D730" s="151" t="s">
        <v>21236</v>
      </c>
      <c r="E730" s="154" t="s">
        <v>15515</v>
      </c>
      <c r="F730" s="154">
        <v>25</v>
      </c>
      <c r="G730" s="154" t="s">
        <v>15504</v>
      </c>
    </row>
    <row r="731" spans="1:7" ht="64" x14ac:dyDescent="0.2">
      <c r="A731" s="151" t="s">
        <v>17136</v>
      </c>
      <c r="B731" s="151">
        <v>1</v>
      </c>
      <c r="C731" s="151" t="s">
        <v>283</v>
      </c>
      <c r="D731" s="151" t="s">
        <v>311</v>
      </c>
      <c r="E731" s="154" t="s">
        <v>19138</v>
      </c>
      <c r="F731" s="154" t="s">
        <v>19058</v>
      </c>
      <c r="G731" s="154" t="s">
        <v>15455</v>
      </c>
    </row>
    <row r="732" spans="1:7" x14ac:dyDescent="0.2">
      <c r="A732" s="151" t="s">
        <v>17136</v>
      </c>
      <c r="B732" s="151">
        <v>2</v>
      </c>
      <c r="C732" s="151" t="s">
        <v>281</v>
      </c>
      <c r="D732" s="151" t="s">
        <v>21236</v>
      </c>
      <c r="E732" s="154" t="s">
        <v>15516</v>
      </c>
      <c r="F732" s="154">
        <v>5</v>
      </c>
      <c r="G732" s="154" t="s">
        <v>15517</v>
      </c>
    </row>
    <row r="733" spans="1:7" ht="64" x14ac:dyDescent="0.2">
      <c r="A733" s="151" t="s">
        <v>17137</v>
      </c>
      <c r="B733" s="151">
        <v>1</v>
      </c>
      <c r="C733" s="151" t="s">
        <v>283</v>
      </c>
      <c r="D733" s="151" t="s">
        <v>311</v>
      </c>
      <c r="E733" s="154" t="s">
        <v>19139</v>
      </c>
      <c r="F733" s="154" t="s">
        <v>18839</v>
      </c>
      <c r="G733" s="154" t="s">
        <v>15455</v>
      </c>
    </row>
    <row r="734" spans="1:7" x14ac:dyDescent="0.2">
      <c r="A734" s="151" t="s">
        <v>17137</v>
      </c>
      <c r="B734" s="151">
        <v>2</v>
      </c>
      <c r="C734" s="151" t="s">
        <v>281</v>
      </c>
      <c r="D734" s="151" t="s">
        <v>21236</v>
      </c>
      <c r="E734" s="154" t="s">
        <v>15456</v>
      </c>
      <c r="F734" s="154">
        <v>7</v>
      </c>
      <c r="G734" s="154" t="s">
        <v>15520</v>
      </c>
    </row>
    <row r="735" spans="1:7" ht="64" x14ac:dyDescent="0.2">
      <c r="A735" s="151" t="s">
        <v>17138</v>
      </c>
      <c r="B735" s="151">
        <v>1</v>
      </c>
      <c r="C735" s="151" t="s">
        <v>283</v>
      </c>
      <c r="D735" s="151" t="s">
        <v>311</v>
      </c>
      <c r="E735" s="154" t="s">
        <v>19139</v>
      </c>
      <c r="F735" s="154" t="s">
        <v>18839</v>
      </c>
      <c r="G735" s="154" t="s">
        <v>15455</v>
      </c>
    </row>
    <row r="736" spans="1:7" x14ac:dyDescent="0.2">
      <c r="A736" s="151" t="s">
        <v>17138</v>
      </c>
      <c r="B736" s="151">
        <v>2</v>
      </c>
      <c r="C736" s="151" t="s">
        <v>281</v>
      </c>
      <c r="D736" s="151" t="s">
        <v>21236</v>
      </c>
      <c r="E736" s="154" t="s">
        <v>15521</v>
      </c>
      <c r="F736" s="154">
        <v>10</v>
      </c>
      <c r="G736" s="154" t="s">
        <v>15522</v>
      </c>
    </row>
    <row r="737" spans="1:7" ht="32" x14ac:dyDescent="0.2">
      <c r="A737" s="151" t="s">
        <v>17139</v>
      </c>
      <c r="B737" s="151">
        <v>1</v>
      </c>
      <c r="C737" s="151" t="s">
        <v>281</v>
      </c>
      <c r="D737" s="151" t="s">
        <v>21236</v>
      </c>
      <c r="E737" s="154" t="s">
        <v>15523</v>
      </c>
      <c r="F737" s="154" t="s">
        <v>15524</v>
      </c>
      <c r="G737" s="154" t="s">
        <v>15525</v>
      </c>
    </row>
    <row r="738" spans="1:7" ht="32" x14ac:dyDescent="0.2">
      <c r="A738" s="151" t="s">
        <v>17140</v>
      </c>
      <c r="B738" s="151">
        <v>1</v>
      </c>
      <c r="C738" s="151" t="s">
        <v>281</v>
      </c>
      <c r="D738" s="151" t="s">
        <v>21236</v>
      </c>
      <c r="E738" s="154" t="s">
        <v>15526</v>
      </c>
      <c r="F738" s="154" t="s">
        <v>14795</v>
      </c>
      <c r="G738" s="154" t="s">
        <v>15525</v>
      </c>
    </row>
    <row r="739" spans="1:7" ht="32" x14ac:dyDescent="0.2">
      <c r="A739" s="151" t="s">
        <v>17141</v>
      </c>
      <c r="B739" s="151">
        <v>1</v>
      </c>
      <c r="C739" s="151" t="s">
        <v>281</v>
      </c>
      <c r="D739" s="151" t="s">
        <v>21236</v>
      </c>
      <c r="E739" s="154" t="s">
        <v>15527</v>
      </c>
      <c r="F739" s="154" t="s">
        <v>15528</v>
      </c>
      <c r="G739" s="154" t="s">
        <v>15525</v>
      </c>
    </row>
    <row r="740" spans="1:7" ht="32" x14ac:dyDescent="0.2">
      <c r="A740" s="151" t="s">
        <v>17142</v>
      </c>
      <c r="B740" s="151">
        <v>1</v>
      </c>
      <c r="C740" s="151" t="s">
        <v>281</v>
      </c>
      <c r="D740" s="151" t="s">
        <v>21236</v>
      </c>
      <c r="E740" s="154" t="s">
        <v>15529</v>
      </c>
      <c r="F740" s="154" t="s">
        <v>15530</v>
      </c>
      <c r="G740" s="154" t="s">
        <v>15525</v>
      </c>
    </row>
    <row r="741" spans="1:7" ht="32" x14ac:dyDescent="0.2">
      <c r="A741" s="151" t="s">
        <v>17143</v>
      </c>
      <c r="B741" s="151">
        <v>1</v>
      </c>
      <c r="C741" s="151" t="s">
        <v>281</v>
      </c>
      <c r="D741" s="151" t="s">
        <v>21236</v>
      </c>
      <c r="E741" s="154" t="s">
        <v>15531</v>
      </c>
      <c r="F741" s="154" t="s">
        <v>15532</v>
      </c>
      <c r="G741" s="154" t="s">
        <v>15525</v>
      </c>
    </row>
    <row r="742" spans="1:7" ht="32" x14ac:dyDescent="0.2">
      <c r="A742" s="151" t="s">
        <v>17144</v>
      </c>
      <c r="B742" s="151">
        <v>1</v>
      </c>
      <c r="C742" s="151" t="s">
        <v>281</v>
      </c>
      <c r="D742" s="151" t="s">
        <v>21236</v>
      </c>
      <c r="E742" s="154" t="s">
        <v>15533</v>
      </c>
      <c r="F742" s="154" t="s">
        <v>15534</v>
      </c>
      <c r="G742" s="154" t="s">
        <v>15525</v>
      </c>
    </row>
    <row r="743" spans="1:7" ht="32" x14ac:dyDescent="0.2">
      <c r="A743" s="151" t="s">
        <v>17145</v>
      </c>
      <c r="B743" s="151">
        <v>1</v>
      </c>
      <c r="C743" s="151" t="s">
        <v>281</v>
      </c>
      <c r="D743" s="151" t="s">
        <v>21236</v>
      </c>
      <c r="E743" s="154" t="s">
        <v>15535</v>
      </c>
      <c r="F743" s="154">
        <v>12</v>
      </c>
      <c r="G743" s="154" t="s">
        <v>15536</v>
      </c>
    </row>
    <row r="744" spans="1:7" ht="32" x14ac:dyDescent="0.2">
      <c r="A744" s="151" t="s">
        <v>17146</v>
      </c>
      <c r="B744" s="151">
        <v>1</v>
      </c>
      <c r="C744" s="151" t="s">
        <v>281</v>
      </c>
      <c r="D744" s="151" t="s">
        <v>21236</v>
      </c>
      <c r="E744" s="154" t="s">
        <v>15537</v>
      </c>
      <c r="F744" s="154">
        <v>19</v>
      </c>
      <c r="G744" s="154" t="s">
        <v>15536</v>
      </c>
    </row>
    <row r="745" spans="1:7" ht="32" x14ac:dyDescent="0.2">
      <c r="A745" s="151" t="s">
        <v>17147</v>
      </c>
      <c r="B745" s="151">
        <v>1</v>
      </c>
      <c r="C745" s="151" t="s">
        <v>281</v>
      </c>
      <c r="D745" s="151" t="s">
        <v>21236</v>
      </c>
      <c r="E745" s="154" t="s">
        <v>15538</v>
      </c>
      <c r="F745" s="154">
        <v>30</v>
      </c>
      <c r="G745" s="154" t="s">
        <v>15536</v>
      </c>
    </row>
    <row r="746" spans="1:7" ht="48" x14ac:dyDescent="0.2">
      <c r="A746" s="151" t="s">
        <v>17148</v>
      </c>
      <c r="B746" s="151">
        <v>1</v>
      </c>
      <c r="C746" s="151" t="s">
        <v>283</v>
      </c>
      <c r="D746" s="151" t="s">
        <v>21236</v>
      </c>
      <c r="E746" s="154" t="s">
        <v>15539</v>
      </c>
      <c r="F746" s="154" t="s">
        <v>15540</v>
      </c>
      <c r="G746" s="154" t="s">
        <v>14857</v>
      </c>
    </row>
    <row r="747" spans="1:7" x14ac:dyDescent="0.2">
      <c r="A747" s="151" t="s">
        <v>17148</v>
      </c>
      <c r="B747" s="151">
        <v>2</v>
      </c>
      <c r="C747" s="151" t="s">
        <v>281</v>
      </c>
      <c r="D747" s="151" t="s">
        <v>21236</v>
      </c>
      <c r="E747" s="154" t="s">
        <v>14848</v>
      </c>
      <c r="F747" s="154" t="s">
        <v>15541</v>
      </c>
      <c r="G747" s="154" t="s">
        <v>14850</v>
      </c>
    </row>
    <row r="748" spans="1:7" ht="32" x14ac:dyDescent="0.2">
      <c r="A748" s="151" t="s">
        <v>17148</v>
      </c>
      <c r="B748" s="151">
        <v>3</v>
      </c>
      <c r="C748" s="151" t="s">
        <v>281</v>
      </c>
      <c r="D748" s="151" t="s">
        <v>21236</v>
      </c>
      <c r="E748" s="154" t="s">
        <v>15542</v>
      </c>
      <c r="F748" s="154" t="s">
        <v>15479</v>
      </c>
      <c r="G748" s="154" t="s">
        <v>14853</v>
      </c>
    </row>
    <row r="749" spans="1:7" ht="32" x14ac:dyDescent="0.2">
      <c r="A749" s="151" t="s">
        <v>17148</v>
      </c>
      <c r="B749" s="151">
        <v>4</v>
      </c>
      <c r="C749" s="151" t="s">
        <v>283</v>
      </c>
      <c r="D749" s="151" t="s">
        <v>311</v>
      </c>
      <c r="E749" s="154" t="s">
        <v>18922</v>
      </c>
      <c r="F749" s="154" t="s">
        <v>18812</v>
      </c>
      <c r="G749" s="154" t="s">
        <v>14855</v>
      </c>
    </row>
    <row r="750" spans="1:7" ht="48" x14ac:dyDescent="0.2">
      <c r="A750" s="151" t="s">
        <v>17149</v>
      </c>
      <c r="B750" s="151">
        <v>1</v>
      </c>
      <c r="C750" s="151" t="s">
        <v>283</v>
      </c>
      <c r="D750" s="151" t="s">
        <v>21236</v>
      </c>
      <c r="E750" s="154" t="s">
        <v>15539</v>
      </c>
      <c r="F750" s="154" t="s">
        <v>15543</v>
      </c>
      <c r="G750" s="154" t="s">
        <v>14857</v>
      </c>
    </row>
    <row r="751" spans="1:7" x14ac:dyDescent="0.2">
      <c r="A751" s="151" t="s">
        <v>17149</v>
      </c>
      <c r="B751" s="151">
        <v>2</v>
      </c>
      <c r="C751" s="151" t="s">
        <v>281</v>
      </c>
      <c r="D751" s="151" t="s">
        <v>21236</v>
      </c>
      <c r="E751" s="154" t="s">
        <v>14848</v>
      </c>
      <c r="F751" s="154" t="s">
        <v>9821</v>
      </c>
      <c r="G751" s="154" t="s">
        <v>14850</v>
      </c>
    </row>
    <row r="752" spans="1:7" ht="32" x14ac:dyDescent="0.2">
      <c r="A752" s="151" t="s">
        <v>17149</v>
      </c>
      <c r="B752" s="151">
        <v>3</v>
      </c>
      <c r="C752" s="151" t="s">
        <v>281</v>
      </c>
      <c r="D752" s="151" t="s">
        <v>21236</v>
      </c>
      <c r="E752" s="154" t="s">
        <v>15544</v>
      </c>
      <c r="F752" s="154" t="s">
        <v>15545</v>
      </c>
      <c r="G752" s="154" t="s">
        <v>14853</v>
      </c>
    </row>
    <row r="753" spans="1:7" ht="32" x14ac:dyDescent="0.2">
      <c r="A753" s="151" t="s">
        <v>17149</v>
      </c>
      <c r="B753" s="151">
        <v>4</v>
      </c>
      <c r="C753" s="151" t="s">
        <v>283</v>
      </c>
      <c r="D753" s="151" t="s">
        <v>311</v>
      </c>
      <c r="E753" s="154" t="s">
        <v>18922</v>
      </c>
      <c r="F753" s="154" t="s">
        <v>18923</v>
      </c>
      <c r="G753" s="154" t="s">
        <v>14855</v>
      </c>
    </row>
    <row r="754" spans="1:7" ht="48" x14ac:dyDescent="0.2">
      <c r="A754" s="151" t="s">
        <v>17150</v>
      </c>
      <c r="B754" s="151">
        <v>1</v>
      </c>
      <c r="C754" s="151" t="s">
        <v>283</v>
      </c>
      <c r="D754" s="151" t="s">
        <v>21236</v>
      </c>
      <c r="E754" s="154" t="s">
        <v>15539</v>
      </c>
      <c r="F754" s="154" t="s">
        <v>15546</v>
      </c>
      <c r="G754" s="154" t="s">
        <v>14857</v>
      </c>
    </row>
    <row r="755" spans="1:7" x14ac:dyDescent="0.2">
      <c r="A755" s="151" t="s">
        <v>17150</v>
      </c>
      <c r="B755" s="151">
        <v>2</v>
      </c>
      <c r="C755" s="151" t="s">
        <v>281</v>
      </c>
      <c r="D755" s="151" t="s">
        <v>21236</v>
      </c>
      <c r="E755" s="154" t="s">
        <v>14848</v>
      </c>
      <c r="F755" s="154" t="s">
        <v>15547</v>
      </c>
      <c r="G755" s="154" t="s">
        <v>14850</v>
      </c>
    </row>
    <row r="756" spans="1:7" ht="32" x14ac:dyDescent="0.2">
      <c r="A756" s="151" t="s">
        <v>17150</v>
      </c>
      <c r="B756" s="151">
        <v>3</v>
      </c>
      <c r="C756" s="151" t="s">
        <v>281</v>
      </c>
      <c r="D756" s="151" t="s">
        <v>21236</v>
      </c>
      <c r="E756" s="154" t="s">
        <v>15548</v>
      </c>
      <c r="F756" s="154" t="s">
        <v>15549</v>
      </c>
      <c r="G756" s="154" t="s">
        <v>14853</v>
      </c>
    </row>
    <row r="757" spans="1:7" ht="32" x14ac:dyDescent="0.2">
      <c r="A757" s="151" t="s">
        <v>17150</v>
      </c>
      <c r="B757" s="151">
        <v>4</v>
      </c>
      <c r="C757" s="151" t="s">
        <v>283</v>
      </c>
      <c r="D757" s="151" t="s">
        <v>311</v>
      </c>
      <c r="E757" s="154" t="s">
        <v>18922</v>
      </c>
      <c r="F757" s="154" t="s">
        <v>18812</v>
      </c>
      <c r="G757" s="154" t="s">
        <v>14855</v>
      </c>
    </row>
    <row r="758" spans="1:7" ht="48" x14ac:dyDescent="0.2">
      <c r="A758" s="151" t="s">
        <v>17151</v>
      </c>
      <c r="B758" s="151">
        <v>1</v>
      </c>
      <c r="C758" s="151" t="s">
        <v>283</v>
      </c>
      <c r="D758" s="151" t="s">
        <v>21236</v>
      </c>
      <c r="E758" s="154" t="s">
        <v>15550</v>
      </c>
      <c r="F758" s="154" t="s">
        <v>15543</v>
      </c>
      <c r="G758" s="154" t="s">
        <v>15551</v>
      </c>
    </row>
    <row r="759" spans="1:7" x14ac:dyDescent="0.2">
      <c r="A759" s="151" t="s">
        <v>17151</v>
      </c>
      <c r="B759" s="151">
        <v>2</v>
      </c>
      <c r="C759" s="151" t="s">
        <v>281</v>
      </c>
      <c r="D759" s="151" t="s">
        <v>21236</v>
      </c>
      <c r="E759" s="154" t="s">
        <v>14848</v>
      </c>
      <c r="F759" s="154" t="s">
        <v>9821</v>
      </c>
      <c r="G759" s="154" t="s">
        <v>14850</v>
      </c>
    </row>
    <row r="760" spans="1:7" ht="32" x14ac:dyDescent="0.2">
      <c r="A760" s="151" t="s">
        <v>17151</v>
      </c>
      <c r="B760" s="151">
        <v>3</v>
      </c>
      <c r="C760" s="151" t="s">
        <v>281</v>
      </c>
      <c r="D760" s="151" t="s">
        <v>21236</v>
      </c>
      <c r="E760" s="154" t="s">
        <v>15552</v>
      </c>
      <c r="F760" s="154" t="s">
        <v>15545</v>
      </c>
      <c r="G760" s="154" t="s">
        <v>14853</v>
      </c>
    </row>
    <row r="761" spans="1:7" ht="32" x14ac:dyDescent="0.2">
      <c r="A761" s="151" t="s">
        <v>17151</v>
      </c>
      <c r="B761" s="151">
        <v>4</v>
      </c>
      <c r="C761" s="151" t="s">
        <v>283</v>
      </c>
      <c r="D761" s="151" t="s">
        <v>311</v>
      </c>
      <c r="E761" s="154" t="s">
        <v>18969</v>
      </c>
      <c r="F761" s="154" t="s">
        <v>18970</v>
      </c>
      <c r="G761" s="154" t="s">
        <v>15553</v>
      </c>
    </row>
    <row r="762" spans="1:7" ht="48" x14ac:dyDescent="0.2">
      <c r="A762" s="151" t="s">
        <v>17152</v>
      </c>
      <c r="B762" s="151">
        <v>1</v>
      </c>
      <c r="C762" s="151" t="s">
        <v>283</v>
      </c>
      <c r="D762" s="151" t="s">
        <v>21236</v>
      </c>
      <c r="E762" s="154" t="s">
        <v>15550</v>
      </c>
      <c r="F762" s="154" t="s">
        <v>15546</v>
      </c>
      <c r="G762" s="154" t="s">
        <v>15551</v>
      </c>
    </row>
    <row r="763" spans="1:7" x14ac:dyDescent="0.2">
      <c r="A763" s="151" t="s">
        <v>17152</v>
      </c>
      <c r="B763" s="151">
        <v>2</v>
      </c>
      <c r="C763" s="151" t="s">
        <v>281</v>
      </c>
      <c r="D763" s="151" t="s">
        <v>21236</v>
      </c>
      <c r="E763" s="154" t="s">
        <v>14848</v>
      </c>
      <c r="F763" s="154" t="s">
        <v>15547</v>
      </c>
      <c r="G763" s="154" t="s">
        <v>14850</v>
      </c>
    </row>
    <row r="764" spans="1:7" ht="32" x14ac:dyDescent="0.2">
      <c r="A764" s="151" t="s">
        <v>17152</v>
      </c>
      <c r="B764" s="151">
        <v>3</v>
      </c>
      <c r="C764" s="151" t="s">
        <v>281</v>
      </c>
      <c r="D764" s="151" t="s">
        <v>21236</v>
      </c>
      <c r="E764" s="154" t="s">
        <v>15554</v>
      </c>
      <c r="F764" s="154" t="s">
        <v>15549</v>
      </c>
      <c r="G764" s="154" t="s">
        <v>14853</v>
      </c>
    </row>
    <row r="765" spans="1:7" ht="32" x14ac:dyDescent="0.2">
      <c r="A765" s="151" t="s">
        <v>17152</v>
      </c>
      <c r="B765" s="151">
        <v>4</v>
      </c>
      <c r="C765" s="151" t="s">
        <v>283</v>
      </c>
      <c r="D765" s="151" t="s">
        <v>311</v>
      </c>
      <c r="E765" s="154" t="s">
        <v>18969</v>
      </c>
      <c r="F765" s="154" t="s">
        <v>18840</v>
      </c>
      <c r="G765" s="154" t="s">
        <v>14855</v>
      </c>
    </row>
    <row r="766" spans="1:7" ht="64" x14ac:dyDescent="0.2">
      <c r="A766" s="151" t="s">
        <v>17153</v>
      </c>
      <c r="B766" s="151">
        <v>1</v>
      </c>
      <c r="C766" s="151" t="s">
        <v>283</v>
      </c>
      <c r="D766" s="151" t="s">
        <v>311</v>
      </c>
      <c r="E766" s="154" t="s">
        <v>19115</v>
      </c>
      <c r="F766" s="154" t="s">
        <v>19039</v>
      </c>
      <c r="G766" s="154" t="s">
        <v>14946</v>
      </c>
    </row>
    <row r="767" spans="1:7" x14ac:dyDescent="0.2">
      <c r="A767" s="151" t="s">
        <v>17153</v>
      </c>
      <c r="B767" s="151">
        <v>2</v>
      </c>
      <c r="C767" s="151" t="s">
        <v>283</v>
      </c>
      <c r="D767" s="151" t="s">
        <v>21236</v>
      </c>
      <c r="E767" s="154" t="s">
        <v>15556</v>
      </c>
      <c r="F767" s="154" t="s">
        <v>11709</v>
      </c>
      <c r="G767" s="154" t="s">
        <v>14949</v>
      </c>
    </row>
    <row r="768" spans="1:7" ht="32" x14ac:dyDescent="0.2">
      <c r="A768" s="151" t="s">
        <v>17153</v>
      </c>
      <c r="B768" s="151">
        <v>3</v>
      </c>
      <c r="C768" s="151" t="s">
        <v>281</v>
      </c>
      <c r="D768" s="151" t="s">
        <v>21236</v>
      </c>
      <c r="E768" s="154" t="s">
        <v>15557</v>
      </c>
      <c r="F768" s="154" t="s">
        <v>15558</v>
      </c>
      <c r="G768" s="154" t="s">
        <v>14898</v>
      </c>
    </row>
    <row r="769" spans="1:7" x14ac:dyDescent="0.2">
      <c r="A769" s="151" t="s">
        <v>17153</v>
      </c>
      <c r="B769" s="151">
        <v>4</v>
      </c>
      <c r="C769" s="151" t="s">
        <v>281</v>
      </c>
      <c r="D769" s="151" t="s">
        <v>21236</v>
      </c>
      <c r="E769" s="154" t="s">
        <v>15559</v>
      </c>
      <c r="F769" s="154">
        <v>100</v>
      </c>
      <c r="G769" s="154" t="s">
        <v>15560</v>
      </c>
    </row>
    <row r="770" spans="1:7" x14ac:dyDescent="0.2">
      <c r="A770" s="151" t="s">
        <v>17153</v>
      </c>
      <c r="B770" s="151">
        <v>5</v>
      </c>
      <c r="C770" s="151" t="s">
        <v>281</v>
      </c>
      <c r="D770" s="151" t="s">
        <v>21236</v>
      </c>
      <c r="E770" s="154" t="s">
        <v>15561</v>
      </c>
      <c r="F770" s="154">
        <v>10</v>
      </c>
      <c r="G770" s="154" t="s">
        <v>15562</v>
      </c>
    </row>
    <row r="771" spans="1:7" x14ac:dyDescent="0.2">
      <c r="A771" s="151" t="s">
        <v>17153</v>
      </c>
      <c r="B771" s="151">
        <v>6</v>
      </c>
      <c r="C771" s="151" t="s">
        <v>283</v>
      </c>
      <c r="D771" s="151" t="s">
        <v>21236</v>
      </c>
      <c r="E771" s="154" t="s">
        <v>14956</v>
      </c>
      <c r="F771" s="154" t="s">
        <v>15563</v>
      </c>
      <c r="G771" s="154" t="s">
        <v>15564</v>
      </c>
    </row>
    <row r="772" spans="1:7" x14ac:dyDescent="0.2">
      <c r="A772" s="151" t="s">
        <v>17154</v>
      </c>
      <c r="B772" s="151">
        <v>1</v>
      </c>
      <c r="C772" s="151" t="s">
        <v>283</v>
      </c>
      <c r="D772" s="151" t="s">
        <v>21236</v>
      </c>
      <c r="E772" s="154" t="s">
        <v>15556</v>
      </c>
      <c r="F772" s="154" t="s">
        <v>503</v>
      </c>
      <c r="G772" s="154" t="s">
        <v>14949</v>
      </c>
    </row>
    <row r="773" spans="1:7" ht="32" x14ac:dyDescent="0.2">
      <c r="A773" s="151" t="s">
        <v>17154</v>
      </c>
      <c r="B773" s="151">
        <v>2</v>
      </c>
      <c r="C773" s="151" t="s">
        <v>281</v>
      </c>
      <c r="D773" s="151" t="s">
        <v>21236</v>
      </c>
      <c r="E773" s="154" t="s">
        <v>15565</v>
      </c>
      <c r="F773" s="154" t="s">
        <v>15566</v>
      </c>
      <c r="G773" s="154" t="s">
        <v>14898</v>
      </c>
    </row>
    <row r="774" spans="1:7" x14ac:dyDescent="0.2">
      <c r="A774" s="151" t="s">
        <v>17154</v>
      </c>
      <c r="B774" s="151">
        <v>3</v>
      </c>
      <c r="C774" s="151" t="s">
        <v>281</v>
      </c>
      <c r="D774" s="151" t="s">
        <v>21236</v>
      </c>
      <c r="E774" s="154" t="s">
        <v>15567</v>
      </c>
      <c r="F774" s="154">
        <v>89</v>
      </c>
      <c r="G774" s="154" t="s">
        <v>15568</v>
      </c>
    </row>
    <row r="775" spans="1:7" x14ac:dyDescent="0.2">
      <c r="A775" s="151" t="s">
        <v>17154</v>
      </c>
      <c r="B775" s="151">
        <v>4</v>
      </c>
      <c r="C775" s="151" t="s">
        <v>281</v>
      </c>
      <c r="D775" s="151" t="s">
        <v>21236</v>
      </c>
      <c r="E775" s="154" t="s">
        <v>15569</v>
      </c>
      <c r="F775" s="154" t="s">
        <v>15570</v>
      </c>
      <c r="G775" s="154" t="s">
        <v>15571</v>
      </c>
    </row>
    <row r="776" spans="1:7" x14ac:dyDescent="0.2">
      <c r="A776" s="151" t="s">
        <v>17154</v>
      </c>
      <c r="B776" s="151">
        <v>5</v>
      </c>
      <c r="C776" s="151" t="s">
        <v>283</v>
      </c>
      <c r="D776" s="151" t="s">
        <v>21236</v>
      </c>
      <c r="E776" s="154" t="s">
        <v>14956</v>
      </c>
      <c r="F776" s="154" t="s">
        <v>15572</v>
      </c>
      <c r="G776" s="154" t="s">
        <v>15564</v>
      </c>
    </row>
    <row r="777" spans="1:7" x14ac:dyDescent="0.2">
      <c r="A777" s="151" t="s">
        <v>17155</v>
      </c>
      <c r="B777" s="151">
        <v>1</v>
      </c>
      <c r="C777" s="151" t="s">
        <v>283</v>
      </c>
      <c r="D777" s="151" t="s">
        <v>21236</v>
      </c>
      <c r="E777" s="154" t="s">
        <v>15556</v>
      </c>
      <c r="F777" s="154" t="s">
        <v>3219</v>
      </c>
      <c r="G777" s="154" t="s">
        <v>14949</v>
      </c>
    </row>
    <row r="778" spans="1:7" ht="32" x14ac:dyDescent="0.2">
      <c r="A778" s="151" t="s">
        <v>17155</v>
      </c>
      <c r="B778" s="151">
        <v>2</v>
      </c>
      <c r="C778" s="151" t="s">
        <v>281</v>
      </c>
      <c r="D778" s="151" t="s">
        <v>21236</v>
      </c>
      <c r="E778" s="154" t="s">
        <v>15573</v>
      </c>
      <c r="F778" s="154" t="s">
        <v>1925</v>
      </c>
      <c r="G778" s="154" t="s">
        <v>14898</v>
      </c>
    </row>
    <row r="779" spans="1:7" x14ac:dyDescent="0.2">
      <c r="A779" s="151" t="s">
        <v>17155</v>
      </c>
      <c r="B779" s="151">
        <v>3</v>
      </c>
      <c r="C779" s="151" t="s">
        <v>281</v>
      </c>
      <c r="D779" s="151" t="s">
        <v>21236</v>
      </c>
      <c r="E779" s="154" t="s">
        <v>15574</v>
      </c>
      <c r="F779" s="154">
        <v>50</v>
      </c>
      <c r="G779" s="154" t="s">
        <v>15575</v>
      </c>
    </row>
    <row r="780" spans="1:7" x14ac:dyDescent="0.2">
      <c r="A780" s="151" t="s">
        <v>17155</v>
      </c>
      <c r="B780" s="151">
        <v>4</v>
      </c>
      <c r="C780" s="151" t="s">
        <v>281</v>
      </c>
      <c r="D780" s="151" t="s">
        <v>21236</v>
      </c>
      <c r="E780" s="154" t="s">
        <v>15576</v>
      </c>
      <c r="F780" s="154" t="s">
        <v>15577</v>
      </c>
      <c r="G780" s="154" t="s">
        <v>15578</v>
      </c>
    </row>
    <row r="781" spans="1:7" x14ac:dyDescent="0.2">
      <c r="A781" s="151" t="s">
        <v>17155</v>
      </c>
      <c r="B781" s="151">
        <v>5</v>
      </c>
      <c r="C781" s="151" t="s">
        <v>283</v>
      </c>
      <c r="D781" s="151" t="s">
        <v>21236</v>
      </c>
      <c r="E781" s="154" t="s">
        <v>14956</v>
      </c>
      <c r="F781" s="154" t="s">
        <v>15579</v>
      </c>
      <c r="G781" s="154" t="s">
        <v>15564</v>
      </c>
    </row>
    <row r="782" spans="1:7" ht="32" x14ac:dyDescent="0.2">
      <c r="A782" s="151" t="s">
        <v>17156</v>
      </c>
      <c r="B782" s="151">
        <v>1</v>
      </c>
      <c r="C782" s="151" t="s">
        <v>283</v>
      </c>
      <c r="D782" s="151" t="s">
        <v>21236</v>
      </c>
      <c r="E782" s="154" t="s">
        <v>15556</v>
      </c>
      <c r="F782" s="154" t="s">
        <v>15580</v>
      </c>
      <c r="G782" s="154" t="s">
        <v>15581</v>
      </c>
    </row>
    <row r="783" spans="1:7" ht="32" x14ac:dyDescent="0.2">
      <c r="A783" s="151" t="s">
        <v>17156</v>
      </c>
      <c r="B783" s="151">
        <v>2</v>
      </c>
      <c r="C783" s="151" t="s">
        <v>281</v>
      </c>
      <c r="D783" s="151" t="s">
        <v>21236</v>
      </c>
      <c r="E783" s="154" t="s">
        <v>15582</v>
      </c>
      <c r="F783" s="154" t="s">
        <v>15583</v>
      </c>
      <c r="G783" s="154" t="s">
        <v>14898</v>
      </c>
    </row>
    <row r="784" spans="1:7" x14ac:dyDescent="0.2">
      <c r="A784" s="151" t="s">
        <v>17156</v>
      </c>
      <c r="B784" s="151">
        <v>3</v>
      </c>
      <c r="C784" s="151" t="s">
        <v>281</v>
      </c>
      <c r="D784" s="151" t="s">
        <v>21236</v>
      </c>
      <c r="E784" s="154" t="s">
        <v>15584</v>
      </c>
      <c r="F784" s="154">
        <v>289</v>
      </c>
      <c r="G784" s="154" t="s">
        <v>15585</v>
      </c>
    </row>
    <row r="785" spans="1:7" x14ac:dyDescent="0.2">
      <c r="A785" s="151" t="s">
        <v>17156</v>
      </c>
      <c r="B785" s="151">
        <v>4</v>
      </c>
      <c r="C785" s="151" t="s">
        <v>281</v>
      </c>
      <c r="D785" s="151" t="s">
        <v>21236</v>
      </c>
      <c r="E785" s="154" t="s">
        <v>14938</v>
      </c>
      <c r="F785" s="154">
        <v>17</v>
      </c>
      <c r="G785" s="154" t="s">
        <v>15586</v>
      </c>
    </row>
    <row r="786" spans="1:7" x14ac:dyDescent="0.2">
      <c r="A786" s="151" t="s">
        <v>17156</v>
      </c>
      <c r="B786" s="151">
        <v>5</v>
      </c>
      <c r="C786" s="151" t="s">
        <v>283</v>
      </c>
      <c r="D786" s="151" t="s">
        <v>21236</v>
      </c>
      <c r="E786" s="154" t="s">
        <v>14956</v>
      </c>
      <c r="F786" s="154" t="s">
        <v>15587</v>
      </c>
      <c r="G786" s="154" t="s">
        <v>15588</v>
      </c>
    </row>
    <row r="787" spans="1:7" ht="32" x14ac:dyDescent="0.2">
      <c r="A787" s="151" t="s">
        <v>17157</v>
      </c>
      <c r="B787" s="151">
        <v>1</v>
      </c>
      <c r="C787" s="151" t="s">
        <v>283</v>
      </c>
      <c r="D787" s="151" t="s">
        <v>21236</v>
      </c>
      <c r="E787" s="154" t="s">
        <v>15556</v>
      </c>
      <c r="F787" s="154" t="s">
        <v>15589</v>
      </c>
      <c r="G787" s="154" t="s">
        <v>15581</v>
      </c>
    </row>
    <row r="788" spans="1:7" ht="32" x14ac:dyDescent="0.2">
      <c r="A788" s="151" t="s">
        <v>17157</v>
      </c>
      <c r="B788" s="151">
        <v>2</v>
      </c>
      <c r="C788" s="151" t="s">
        <v>281</v>
      </c>
      <c r="D788" s="151" t="s">
        <v>21236</v>
      </c>
      <c r="E788" s="154" t="s">
        <v>15590</v>
      </c>
      <c r="F788" s="154" t="s">
        <v>15591</v>
      </c>
      <c r="G788" s="154" t="s">
        <v>14898</v>
      </c>
    </row>
    <row r="789" spans="1:7" x14ac:dyDescent="0.2">
      <c r="A789" s="151" t="s">
        <v>17157</v>
      </c>
      <c r="B789" s="151">
        <v>3</v>
      </c>
      <c r="C789" s="151" t="s">
        <v>281</v>
      </c>
      <c r="D789" s="151" t="s">
        <v>21236</v>
      </c>
      <c r="E789" s="154" t="s">
        <v>15592</v>
      </c>
      <c r="F789" s="154">
        <v>90</v>
      </c>
      <c r="G789" s="154" t="s">
        <v>15593</v>
      </c>
    </row>
    <row r="790" spans="1:7" x14ac:dyDescent="0.2">
      <c r="A790" s="151" t="s">
        <v>17157</v>
      </c>
      <c r="B790" s="151">
        <v>4</v>
      </c>
      <c r="C790" s="151" t="s">
        <v>281</v>
      </c>
      <c r="D790" s="151" t="s">
        <v>21236</v>
      </c>
      <c r="E790" s="154" t="s">
        <v>15594</v>
      </c>
      <c r="F790" s="154" t="s">
        <v>15595</v>
      </c>
      <c r="G790" s="154" t="s">
        <v>15586</v>
      </c>
    </row>
    <row r="791" spans="1:7" x14ac:dyDescent="0.2">
      <c r="A791" s="151" t="s">
        <v>17157</v>
      </c>
      <c r="B791" s="151">
        <v>5</v>
      </c>
      <c r="C791" s="151" t="s">
        <v>283</v>
      </c>
      <c r="D791" s="151" t="s">
        <v>21236</v>
      </c>
      <c r="E791" s="154" t="s">
        <v>14956</v>
      </c>
      <c r="F791" s="154" t="s">
        <v>15596</v>
      </c>
      <c r="G791" s="154" t="s">
        <v>15588</v>
      </c>
    </row>
    <row r="792" spans="1:7" x14ac:dyDescent="0.2">
      <c r="A792" s="151" t="s">
        <v>17158</v>
      </c>
      <c r="B792" s="151">
        <v>1</v>
      </c>
      <c r="C792" s="151" t="s">
        <v>283</v>
      </c>
      <c r="D792" s="151" t="s">
        <v>21236</v>
      </c>
      <c r="E792" s="154" t="s">
        <v>15597</v>
      </c>
      <c r="F792" s="154" t="s">
        <v>15598</v>
      </c>
      <c r="G792" s="154" t="s">
        <v>15599</v>
      </c>
    </row>
    <row r="793" spans="1:7" ht="32" x14ac:dyDescent="0.2">
      <c r="A793" s="151" t="s">
        <v>17158</v>
      </c>
      <c r="B793" s="151">
        <v>2</v>
      </c>
      <c r="C793" s="151" t="s">
        <v>281</v>
      </c>
      <c r="D793" s="151" t="s">
        <v>21236</v>
      </c>
      <c r="E793" s="154" t="s">
        <v>15600</v>
      </c>
      <c r="F793" s="154" t="s">
        <v>15601</v>
      </c>
      <c r="G793" s="154" t="s">
        <v>14898</v>
      </c>
    </row>
    <row r="794" spans="1:7" x14ac:dyDescent="0.2">
      <c r="A794" s="151" t="s">
        <v>17158</v>
      </c>
      <c r="B794" s="151">
        <v>3</v>
      </c>
      <c r="C794" s="151" t="s">
        <v>281</v>
      </c>
      <c r="D794" s="151" t="s">
        <v>21236</v>
      </c>
      <c r="E794" s="154" t="s">
        <v>15602</v>
      </c>
      <c r="F794" s="154">
        <v>6500</v>
      </c>
      <c r="G794" s="154" t="s">
        <v>15603</v>
      </c>
    </row>
    <row r="795" spans="1:7" x14ac:dyDescent="0.2">
      <c r="A795" s="151" t="s">
        <v>17158</v>
      </c>
      <c r="B795" s="151">
        <v>4</v>
      </c>
      <c r="C795" s="151" t="s">
        <v>281</v>
      </c>
      <c r="D795" s="151" t="s">
        <v>21236</v>
      </c>
      <c r="E795" s="154" t="s">
        <v>15604</v>
      </c>
      <c r="F795" s="154" t="s">
        <v>15605</v>
      </c>
      <c r="G795" s="154" t="s">
        <v>15606</v>
      </c>
    </row>
    <row r="796" spans="1:7" x14ac:dyDescent="0.2">
      <c r="A796" s="151" t="s">
        <v>17158</v>
      </c>
      <c r="B796" s="151">
        <v>5</v>
      </c>
      <c r="C796" s="151" t="s">
        <v>283</v>
      </c>
      <c r="D796" s="151" t="s">
        <v>21236</v>
      </c>
      <c r="E796" s="154" t="s">
        <v>14956</v>
      </c>
      <c r="F796" s="154" t="s">
        <v>15607</v>
      </c>
      <c r="G796" s="154" t="s">
        <v>15608</v>
      </c>
    </row>
    <row r="797" spans="1:7" ht="48" x14ac:dyDescent="0.2">
      <c r="A797" s="151" t="s">
        <v>17159</v>
      </c>
      <c r="B797" s="151">
        <v>1</v>
      </c>
      <c r="C797" s="151" t="s">
        <v>283</v>
      </c>
      <c r="D797" s="151" t="s">
        <v>311</v>
      </c>
      <c r="E797" s="154" t="s">
        <v>19040</v>
      </c>
      <c r="F797" s="154" t="s">
        <v>18929</v>
      </c>
      <c r="G797" s="154" t="s">
        <v>14961</v>
      </c>
    </row>
    <row r="798" spans="1:7" x14ac:dyDescent="0.2">
      <c r="A798" s="151" t="s">
        <v>17159</v>
      </c>
      <c r="B798" s="151">
        <v>2</v>
      </c>
      <c r="C798" s="151" t="s">
        <v>281</v>
      </c>
      <c r="D798" s="151" t="s">
        <v>21236</v>
      </c>
      <c r="E798" s="154" t="s">
        <v>15609</v>
      </c>
      <c r="F798" s="154" t="s">
        <v>15610</v>
      </c>
      <c r="G798" s="154" t="s">
        <v>16811</v>
      </c>
    </row>
    <row r="799" spans="1:7" ht="48" x14ac:dyDescent="0.2">
      <c r="A799" s="151" t="s">
        <v>17159</v>
      </c>
      <c r="B799" s="151">
        <v>3</v>
      </c>
      <c r="C799" s="151" t="s">
        <v>283</v>
      </c>
      <c r="D799" s="151" t="s">
        <v>311</v>
      </c>
      <c r="E799" s="154" t="s">
        <v>19059</v>
      </c>
      <c r="F799" s="154" t="s">
        <v>19060</v>
      </c>
      <c r="G799" s="154" t="s">
        <v>15613</v>
      </c>
    </row>
    <row r="800" spans="1:7" ht="32" x14ac:dyDescent="0.2">
      <c r="A800" s="151" t="s">
        <v>17160</v>
      </c>
      <c r="B800" s="151">
        <v>1</v>
      </c>
      <c r="C800" s="151" t="s">
        <v>281</v>
      </c>
      <c r="D800" s="151" t="s">
        <v>21236</v>
      </c>
      <c r="E800" s="154" t="s">
        <v>15614</v>
      </c>
      <c r="F800" s="154" t="s">
        <v>1272</v>
      </c>
      <c r="G800" s="154" t="s">
        <v>15615</v>
      </c>
    </row>
    <row r="801" spans="1:7" x14ac:dyDescent="0.2">
      <c r="A801" s="151" t="s">
        <v>17160</v>
      </c>
      <c r="B801" s="151">
        <v>2</v>
      </c>
      <c r="C801" s="151" t="s">
        <v>281</v>
      </c>
      <c r="D801" s="151" t="s">
        <v>21236</v>
      </c>
      <c r="E801" s="154" t="s">
        <v>15616</v>
      </c>
      <c r="F801" s="154">
        <v>9</v>
      </c>
      <c r="G801" s="154" t="s">
        <v>15617</v>
      </c>
    </row>
    <row r="802" spans="1:7" ht="32" x14ac:dyDescent="0.2">
      <c r="A802" s="151" t="s">
        <v>17161</v>
      </c>
      <c r="B802" s="151">
        <v>1</v>
      </c>
      <c r="C802" s="151" t="s">
        <v>281</v>
      </c>
      <c r="D802" s="151" t="s">
        <v>21236</v>
      </c>
      <c r="E802" s="154" t="s">
        <v>15618</v>
      </c>
      <c r="F802" s="154" t="s">
        <v>15619</v>
      </c>
      <c r="G802" s="154" t="s">
        <v>15615</v>
      </c>
    </row>
    <row r="803" spans="1:7" x14ac:dyDescent="0.2">
      <c r="A803" s="151" t="s">
        <v>17161</v>
      </c>
      <c r="B803" s="151">
        <v>2</v>
      </c>
      <c r="C803" s="151" t="s">
        <v>281</v>
      </c>
      <c r="D803" s="151" t="s">
        <v>21236</v>
      </c>
      <c r="E803" s="154" t="s">
        <v>15620</v>
      </c>
      <c r="F803" s="154" t="s">
        <v>14416</v>
      </c>
      <c r="G803" s="154" t="s">
        <v>15621</v>
      </c>
    </row>
    <row r="804" spans="1:7" x14ac:dyDescent="0.2">
      <c r="A804" s="151" t="s">
        <v>17161</v>
      </c>
      <c r="B804" s="151">
        <v>3</v>
      </c>
      <c r="C804" s="151" t="s">
        <v>281</v>
      </c>
      <c r="D804" s="151" t="s">
        <v>21236</v>
      </c>
      <c r="E804" s="154" t="s">
        <v>15622</v>
      </c>
      <c r="F804" s="154">
        <v>432</v>
      </c>
      <c r="G804" s="154" t="s">
        <v>15623</v>
      </c>
    </row>
    <row r="805" spans="1:7" ht="32" x14ac:dyDescent="0.2">
      <c r="A805" s="151" t="s">
        <v>17162</v>
      </c>
      <c r="B805" s="151">
        <v>1</v>
      </c>
      <c r="C805" s="151" t="s">
        <v>281</v>
      </c>
      <c r="D805" s="151" t="s">
        <v>21236</v>
      </c>
      <c r="E805" s="154" t="s">
        <v>15624</v>
      </c>
      <c r="F805" s="154">
        <v>24</v>
      </c>
      <c r="G805" s="154" t="s">
        <v>15625</v>
      </c>
    </row>
    <row r="806" spans="1:7" x14ac:dyDescent="0.2">
      <c r="A806" s="151" t="s">
        <v>17162</v>
      </c>
      <c r="B806" s="151">
        <v>2</v>
      </c>
      <c r="C806" s="151" t="s">
        <v>281</v>
      </c>
      <c r="D806" s="151" t="s">
        <v>21236</v>
      </c>
      <c r="E806" s="154" t="s">
        <v>15626</v>
      </c>
      <c r="F806" s="154">
        <v>20</v>
      </c>
      <c r="G806" s="154" t="s">
        <v>15627</v>
      </c>
    </row>
    <row r="807" spans="1:7" x14ac:dyDescent="0.2">
      <c r="A807" s="151" t="s">
        <v>17162</v>
      </c>
      <c r="B807" s="151">
        <v>3</v>
      </c>
      <c r="C807" s="151" t="s">
        <v>281</v>
      </c>
      <c r="D807" s="151" t="s">
        <v>21236</v>
      </c>
      <c r="E807" s="154" t="s">
        <v>15628</v>
      </c>
      <c r="F807" s="154" t="s">
        <v>1278</v>
      </c>
      <c r="G807" s="154" t="s">
        <v>15629</v>
      </c>
    </row>
    <row r="808" spans="1:7" ht="48" x14ac:dyDescent="0.2">
      <c r="A808" s="151" t="s">
        <v>17163</v>
      </c>
      <c r="B808" s="151">
        <v>1</v>
      </c>
      <c r="C808" s="151" t="s">
        <v>281</v>
      </c>
      <c r="D808" s="151" t="s">
        <v>21236</v>
      </c>
      <c r="E808" s="154" t="s">
        <v>15630</v>
      </c>
      <c r="F808" s="154" t="s">
        <v>15631</v>
      </c>
      <c r="G808" s="154" t="s">
        <v>15625</v>
      </c>
    </row>
    <row r="809" spans="1:7" x14ac:dyDescent="0.2">
      <c r="A809" s="151" t="s">
        <v>17163</v>
      </c>
      <c r="B809" s="151">
        <v>2</v>
      </c>
      <c r="C809" s="151" t="s">
        <v>281</v>
      </c>
      <c r="D809" s="151" t="s">
        <v>21236</v>
      </c>
      <c r="E809" s="154" t="s">
        <v>15632</v>
      </c>
      <c r="F809" s="154" t="s">
        <v>15633</v>
      </c>
      <c r="G809" s="154" t="s">
        <v>15634</v>
      </c>
    </row>
    <row r="810" spans="1:7" ht="48" x14ac:dyDescent="0.2">
      <c r="A810" s="151" t="s">
        <v>17164</v>
      </c>
      <c r="B810" s="151">
        <v>1</v>
      </c>
      <c r="C810" s="151" t="s">
        <v>281</v>
      </c>
      <c r="D810" s="151" t="s">
        <v>21236</v>
      </c>
      <c r="E810" s="154" t="s">
        <v>15635</v>
      </c>
      <c r="F810" s="154" t="s">
        <v>15636</v>
      </c>
      <c r="G810" s="154" t="s">
        <v>15637</v>
      </c>
    </row>
    <row r="811" spans="1:7" x14ac:dyDescent="0.2">
      <c r="A811" s="151" t="s">
        <v>17164</v>
      </c>
      <c r="B811" s="151">
        <v>2</v>
      </c>
      <c r="C811" s="151" t="s">
        <v>281</v>
      </c>
      <c r="D811" s="151" t="s">
        <v>21236</v>
      </c>
      <c r="E811" s="154" t="s">
        <v>15638</v>
      </c>
      <c r="F811" s="154" t="s">
        <v>12498</v>
      </c>
      <c r="G811" s="154" t="s">
        <v>15634</v>
      </c>
    </row>
    <row r="812" spans="1:7" ht="48" x14ac:dyDescent="0.2">
      <c r="A812" s="151" t="s">
        <v>17165</v>
      </c>
      <c r="B812" s="151">
        <v>1</v>
      </c>
      <c r="C812" s="151" t="s">
        <v>281</v>
      </c>
      <c r="D812" s="151" t="s">
        <v>21236</v>
      </c>
      <c r="E812" s="154" t="s">
        <v>15639</v>
      </c>
      <c r="F812" s="154" t="s">
        <v>15640</v>
      </c>
      <c r="G812" s="154" t="s">
        <v>15641</v>
      </c>
    </row>
    <row r="813" spans="1:7" x14ac:dyDescent="0.2">
      <c r="A813" s="151" t="s">
        <v>17165</v>
      </c>
      <c r="B813" s="151">
        <v>2</v>
      </c>
      <c r="C813" s="151" t="s">
        <v>281</v>
      </c>
      <c r="D813" s="151" t="s">
        <v>21236</v>
      </c>
      <c r="E813" s="154" t="s">
        <v>15642</v>
      </c>
      <c r="F813" s="154" t="s">
        <v>3013</v>
      </c>
      <c r="G813" s="154" t="s">
        <v>15643</v>
      </c>
    </row>
    <row r="814" spans="1:7" ht="48" x14ac:dyDescent="0.2">
      <c r="A814" s="151" t="s">
        <v>17166</v>
      </c>
      <c r="B814" s="151">
        <v>1</v>
      </c>
      <c r="C814" s="151" t="s">
        <v>281</v>
      </c>
      <c r="D814" s="151" t="s">
        <v>21236</v>
      </c>
      <c r="E814" s="154" t="s">
        <v>15644</v>
      </c>
      <c r="F814" s="154" t="s">
        <v>15645</v>
      </c>
      <c r="G814" s="154" t="s">
        <v>15641</v>
      </c>
    </row>
    <row r="815" spans="1:7" x14ac:dyDescent="0.2">
      <c r="A815" s="151" t="s">
        <v>17166</v>
      </c>
      <c r="B815" s="151">
        <v>2</v>
      </c>
      <c r="C815" s="151" t="s">
        <v>281</v>
      </c>
      <c r="D815" s="151" t="s">
        <v>21236</v>
      </c>
      <c r="E815" s="154" t="s">
        <v>15646</v>
      </c>
      <c r="F815" s="154" t="s">
        <v>14416</v>
      </c>
      <c r="G815" s="154" t="s">
        <v>15647</v>
      </c>
    </row>
    <row r="816" spans="1:7" x14ac:dyDescent="0.2">
      <c r="A816" s="151" t="s">
        <v>17166</v>
      </c>
      <c r="B816" s="151">
        <v>3</v>
      </c>
      <c r="C816" s="151" t="s">
        <v>281</v>
      </c>
      <c r="D816" s="151" t="s">
        <v>21236</v>
      </c>
      <c r="E816" s="154" t="s">
        <v>15648</v>
      </c>
      <c r="F816" s="154" t="s">
        <v>15649</v>
      </c>
      <c r="G816" s="154" t="s">
        <v>15643</v>
      </c>
    </row>
    <row r="817" spans="1:7" ht="48" x14ac:dyDescent="0.2">
      <c r="A817" s="151" t="s">
        <v>17167</v>
      </c>
      <c r="B817" s="151">
        <v>1</v>
      </c>
      <c r="C817" s="151" t="s">
        <v>281</v>
      </c>
      <c r="D817" s="151" t="s">
        <v>21236</v>
      </c>
      <c r="E817" s="154" t="s">
        <v>15650</v>
      </c>
      <c r="F817" s="154" t="s">
        <v>15651</v>
      </c>
      <c r="G817" s="154" t="s">
        <v>15641</v>
      </c>
    </row>
    <row r="818" spans="1:7" x14ac:dyDescent="0.2">
      <c r="A818" s="151" t="s">
        <v>17167</v>
      </c>
      <c r="B818" s="151">
        <v>2</v>
      </c>
      <c r="C818" s="151" t="s">
        <v>281</v>
      </c>
      <c r="D818" s="151" t="s">
        <v>21236</v>
      </c>
      <c r="E818" s="154" t="s">
        <v>15652</v>
      </c>
      <c r="F818" s="154" t="s">
        <v>14407</v>
      </c>
      <c r="G818" s="154" t="s">
        <v>15653</v>
      </c>
    </row>
    <row r="819" spans="1:7" x14ac:dyDescent="0.2">
      <c r="A819" s="151" t="s">
        <v>17167</v>
      </c>
      <c r="B819" s="151">
        <v>3</v>
      </c>
      <c r="C819" s="151" t="s">
        <v>281</v>
      </c>
      <c r="D819" s="151" t="s">
        <v>21236</v>
      </c>
      <c r="E819" s="154" t="s">
        <v>15654</v>
      </c>
      <c r="F819" s="154">
        <v>0</v>
      </c>
      <c r="G819" s="154" t="s">
        <v>15643</v>
      </c>
    </row>
    <row r="820" spans="1:7" ht="48" x14ac:dyDescent="0.2">
      <c r="A820" s="151" t="s">
        <v>17168</v>
      </c>
      <c r="B820" s="151">
        <v>1</v>
      </c>
      <c r="C820" s="151" t="s">
        <v>281</v>
      </c>
      <c r="D820" s="151" t="s">
        <v>21236</v>
      </c>
      <c r="E820" s="154" t="s">
        <v>15655</v>
      </c>
      <c r="F820" s="154" t="s">
        <v>15656</v>
      </c>
      <c r="G820" s="154" t="s">
        <v>15641</v>
      </c>
    </row>
    <row r="821" spans="1:7" x14ac:dyDescent="0.2">
      <c r="A821" s="151" t="s">
        <v>17168</v>
      </c>
      <c r="B821" s="151">
        <v>2</v>
      </c>
      <c r="C821" s="151" t="s">
        <v>281</v>
      </c>
      <c r="D821" s="151" t="s">
        <v>21236</v>
      </c>
      <c r="E821" s="154" t="s">
        <v>15657</v>
      </c>
      <c r="F821" s="154" t="s">
        <v>15658</v>
      </c>
      <c r="G821" s="154" t="s">
        <v>15647</v>
      </c>
    </row>
    <row r="822" spans="1:7" x14ac:dyDescent="0.2">
      <c r="A822" s="151" t="s">
        <v>17168</v>
      </c>
      <c r="B822" s="151">
        <v>3</v>
      </c>
      <c r="C822" s="151" t="s">
        <v>281</v>
      </c>
      <c r="D822" s="151" t="s">
        <v>21236</v>
      </c>
      <c r="E822" s="154" t="s">
        <v>15659</v>
      </c>
      <c r="F822" s="154" t="s">
        <v>14467</v>
      </c>
      <c r="G822" s="154" t="s">
        <v>15660</v>
      </c>
    </row>
    <row r="823" spans="1:7" ht="64" x14ac:dyDescent="0.2">
      <c r="A823" s="151" t="s">
        <v>17169</v>
      </c>
      <c r="B823" s="151">
        <v>1</v>
      </c>
      <c r="C823" s="151" t="s">
        <v>281</v>
      </c>
      <c r="D823" s="151" t="s">
        <v>21236</v>
      </c>
      <c r="E823" s="154" t="s">
        <v>15661</v>
      </c>
      <c r="F823" s="154" t="s">
        <v>15662</v>
      </c>
      <c r="G823" s="154" t="s">
        <v>15663</v>
      </c>
    </row>
    <row r="824" spans="1:7" x14ac:dyDescent="0.2">
      <c r="A824" s="151" t="s">
        <v>17169</v>
      </c>
      <c r="B824" s="151">
        <v>2</v>
      </c>
      <c r="C824" s="151" t="s">
        <v>281</v>
      </c>
      <c r="D824" s="151" t="s">
        <v>21236</v>
      </c>
      <c r="E824" s="154" t="s">
        <v>15664</v>
      </c>
      <c r="F824" s="154" t="s">
        <v>15658</v>
      </c>
      <c r="G824" s="154" t="s">
        <v>15665</v>
      </c>
    </row>
    <row r="825" spans="1:7" x14ac:dyDescent="0.2">
      <c r="A825" s="151" t="s">
        <v>17169</v>
      </c>
      <c r="B825" s="151">
        <v>3</v>
      </c>
      <c r="C825" s="151" t="s">
        <v>281</v>
      </c>
      <c r="D825" s="151" t="s">
        <v>21236</v>
      </c>
      <c r="E825" s="154" t="s">
        <v>15666</v>
      </c>
      <c r="F825" s="154" t="s">
        <v>1272</v>
      </c>
      <c r="G825" s="154" t="s">
        <v>15660</v>
      </c>
    </row>
    <row r="826" spans="1:7" ht="32" x14ac:dyDescent="0.2">
      <c r="A826" s="151" t="s">
        <v>17170</v>
      </c>
      <c r="B826" s="151">
        <v>1</v>
      </c>
      <c r="C826" s="151" t="s">
        <v>283</v>
      </c>
      <c r="D826" s="151" t="s">
        <v>21236</v>
      </c>
      <c r="E826" s="154" t="s">
        <v>15667</v>
      </c>
      <c r="F826" s="154" t="s">
        <v>15668</v>
      </c>
      <c r="G826" s="154" t="s">
        <v>15669</v>
      </c>
    </row>
    <row r="827" spans="1:7" ht="32" x14ac:dyDescent="0.2">
      <c r="A827" s="151" t="s">
        <v>17170</v>
      </c>
      <c r="B827" s="151">
        <v>2</v>
      </c>
      <c r="C827" s="151" t="s">
        <v>281</v>
      </c>
      <c r="D827" s="151" t="s">
        <v>21236</v>
      </c>
      <c r="E827" s="154" t="s">
        <v>15670</v>
      </c>
      <c r="F827" s="154" t="s">
        <v>15671</v>
      </c>
      <c r="G827" s="154" t="s">
        <v>15672</v>
      </c>
    </row>
    <row r="828" spans="1:7" x14ac:dyDescent="0.2">
      <c r="A828" s="151" t="s">
        <v>17170</v>
      </c>
      <c r="B828" s="151">
        <v>3</v>
      </c>
      <c r="C828" s="151" t="s">
        <v>281</v>
      </c>
      <c r="D828" s="151" t="s">
        <v>21236</v>
      </c>
      <c r="E828" s="154" t="s">
        <v>15673</v>
      </c>
      <c r="F828" s="154" t="s">
        <v>15674</v>
      </c>
      <c r="G828" s="154" t="s">
        <v>15675</v>
      </c>
    </row>
    <row r="829" spans="1:7" ht="32" x14ac:dyDescent="0.2">
      <c r="A829" s="151" t="s">
        <v>17171</v>
      </c>
      <c r="B829" s="151">
        <v>1</v>
      </c>
      <c r="C829" s="151" t="s">
        <v>283</v>
      </c>
      <c r="D829" s="151" t="s">
        <v>21236</v>
      </c>
      <c r="E829" s="154" t="s">
        <v>15667</v>
      </c>
      <c r="F829" s="154" t="s">
        <v>15676</v>
      </c>
      <c r="G829" s="154" t="s">
        <v>15677</v>
      </c>
    </row>
    <row r="830" spans="1:7" ht="32" x14ac:dyDescent="0.2">
      <c r="A830" s="151" t="s">
        <v>17171</v>
      </c>
      <c r="B830" s="151">
        <v>2</v>
      </c>
      <c r="C830" s="151" t="s">
        <v>281</v>
      </c>
      <c r="D830" s="151" t="s">
        <v>21236</v>
      </c>
      <c r="E830" s="154" t="s">
        <v>15678</v>
      </c>
      <c r="F830" s="154" t="s">
        <v>15679</v>
      </c>
      <c r="G830" s="154" t="s">
        <v>15672</v>
      </c>
    </row>
    <row r="831" spans="1:7" x14ac:dyDescent="0.2">
      <c r="A831" s="151" t="s">
        <v>17171</v>
      </c>
      <c r="B831" s="151">
        <v>3</v>
      </c>
      <c r="C831" s="151" t="s">
        <v>281</v>
      </c>
      <c r="D831" s="151" t="s">
        <v>21236</v>
      </c>
      <c r="E831" s="154" t="s">
        <v>15680</v>
      </c>
      <c r="F831" s="154">
        <v>50</v>
      </c>
      <c r="G831" s="154" t="s">
        <v>15681</v>
      </c>
    </row>
    <row r="832" spans="1:7" x14ac:dyDescent="0.2">
      <c r="A832" s="151" t="s">
        <v>17172</v>
      </c>
      <c r="B832" s="151">
        <v>1</v>
      </c>
      <c r="C832" s="151" t="s">
        <v>283</v>
      </c>
      <c r="D832" s="151" t="s">
        <v>21236</v>
      </c>
      <c r="E832" s="154" t="s">
        <v>15682</v>
      </c>
      <c r="F832" s="154" t="s">
        <v>15683</v>
      </c>
      <c r="G832" s="154" t="s">
        <v>15684</v>
      </c>
    </row>
    <row r="833" spans="1:7" ht="32" x14ac:dyDescent="0.2">
      <c r="A833" s="151" t="s">
        <v>17172</v>
      </c>
      <c r="B833" s="151">
        <v>2</v>
      </c>
      <c r="C833" s="151" t="s">
        <v>281</v>
      </c>
      <c r="D833" s="151" t="s">
        <v>21236</v>
      </c>
      <c r="E833" s="154" t="s">
        <v>15685</v>
      </c>
      <c r="F833" s="154" t="s">
        <v>15686</v>
      </c>
      <c r="G833" s="154" t="s">
        <v>15672</v>
      </c>
    </row>
    <row r="834" spans="1:7" x14ac:dyDescent="0.2">
      <c r="A834" s="151" t="s">
        <v>17172</v>
      </c>
      <c r="B834" s="151">
        <v>3</v>
      </c>
      <c r="C834" s="151" t="s">
        <v>281</v>
      </c>
      <c r="D834" s="151" t="s">
        <v>21236</v>
      </c>
      <c r="E834" s="154" t="s">
        <v>15687</v>
      </c>
      <c r="F834" s="154">
        <v>26</v>
      </c>
      <c r="G834" s="154" t="s">
        <v>15688</v>
      </c>
    </row>
    <row r="835" spans="1:7" x14ac:dyDescent="0.2">
      <c r="A835" s="151" t="s">
        <v>17173</v>
      </c>
      <c r="B835" s="151">
        <v>1</v>
      </c>
      <c r="C835" s="151" t="s">
        <v>283</v>
      </c>
      <c r="D835" s="151" t="s">
        <v>21236</v>
      </c>
      <c r="E835" s="154" t="s">
        <v>15682</v>
      </c>
      <c r="F835" s="154" t="s">
        <v>15683</v>
      </c>
      <c r="G835" s="154" t="s">
        <v>15689</v>
      </c>
    </row>
    <row r="836" spans="1:7" ht="32" x14ac:dyDescent="0.2">
      <c r="A836" s="151" t="s">
        <v>17173</v>
      </c>
      <c r="B836" s="151">
        <v>2</v>
      </c>
      <c r="C836" s="151" t="s">
        <v>281</v>
      </c>
      <c r="D836" s="151" t="s">
        <v>21236</v>
      </c>
      <c r="E836" s="154" t="s">
        <v>15685</v>
      </c>
      <c r="F836" s="154" t="s">
        <v>15686</v>
      </c>
      <c r="G836" s="154" t="s">
        <v>15672</v>
      </c>
    </row>
    <row r="837" spans="1:7" x14ac:dyDescent="0.2">
      <c r="A837" s="151" t="s">
        <v>17173</v>
      </c>
      <c r="B837" s="151">
        <v>3</v>
      </c>
      <c r="C837" s="151" t="s">
        <v>281</v>
      </c>
      <c r="D837" s="151" t="s">
        <v>21236</v>
      </c>
      <c r="E837" s="154" t="s">
        <v>15687</v>
      </c>
      <c r="F837" s="154">
        <v>26</v>
      </c>
      <c r="G837" s="154" t="s">
        <v>15690</v>
      </c>
    </row>
    <row r="838" spans="1:7" x14ac:dyDescent="0.2">
      <c r="A838" s="151" t="s">
        <v>17174</v>
      </c>
      <c r="B838" s="151">
        <v>1</v>
      </c>
      <c r="C838" s="151" t="s">
        <v>283</v>
      </c>
      <c r="D838" s="151" t="s">
        <v>21236</v>
      </c>
      <c r="E838" s="154" t="s">
        <v>15691</v>
      </c>
      <c r="F838" s="154" t="s">
        <v>15692</v>
      </c>
      <c r="G838" s="154" t="s">
        <v>15693</v>
      </c>
    </row>
    <row r="839" spans="1:7" ht="32" x14ac:dyDescent="0.2">
      <c r="A839" s="151" t="s">
        <v>17174</v>
      </c>
      <c r="B839" s="151">
        <v>2</v>
      </c>
      <c r="C839" s="151" t="s">
        <v>281</v>
      </c>
      <c r="D839" s="151" t="s">
        <v>21236</v>
      </c>
      <c r="E839" s="154" t="s">
        <v>15694</v>
      </c>
      <c r="F839" s="154" t="s">
        <v>15695</v>
      </c>
      <c r="G839" s="154" t="s">
        <v>15696</v>
      </c>
    </row>
    <row r="840" spans="1:7" x14ac:dyDescent="0.2">
      <c r="A840" s="151" t="s">
        <v>17174</v>
      </c>
      <c r="B840" s="151">
        <v>3</v>
      </c>
      <c r="C840" s="151" t="s">
        <v>281</v>
      </c>
      <c r="D840" s="151" t="s">
        <v>21236</v>
      </c>
      <c r="E840" s="154" t="s">
        <v>15697</v>
      </c>
      <c r="F840" s="154" t="s">
        <v>15698</v>
      </c>
      <c r="G840" s="154" t="s">
        <v>15699</v>
      </c>
    </row>
    <row r="841" spans="1:7" x14ac:dyDescent="0.2">
      <c r="A841" s="151" t="s">
        <v>17175</v>
      </c>
      <c r="B841" s="151">
        <v>1</v>
      </c>
      <c r="C841" s="151" t="s">
        <v>283</v>
      </c>
      <c r="D841" s="151" t="s">
        <v>21236</v>
      </c>
      <c r="E841" s="154" t="s">
        <v>15691</v>
      </c>
      <c r="F841" s="154" t="s">
        <v>15700</v>
      </c>
      <c r="G841" s="154" t="s">
        <v>15701</v>
      </c>
    </row>
    <row r="842" spans="1:7" ht="32" x14ac:dyDescent="0.2">
      <c r="A842" s="151" t="s">
        <v>17175</v>
      </c>
      <c r="B842" s="151">
        <v>2</v>
      </c>
      <c r="C842" s="151" t="s">
        <v>281</v>
      </c>
      <c r="D842" s="151" t="s">
        <v>21236</v>
      </c>
      <c r="E842" s="154" t="s">
        <v>15702</v>
      </c>
      <c r="F842" s="154" t="s">
        <v>15703</v>
      </c>
      <c r="G842" s="154" t="s">
        <v>15696</v>
      </c>
    </row>
    <row r="843" spans="1:7" x14ac:dyDescent="0.2">
      <c r="A843" s="151" t="s">
        <v>17175</v>
      </c>
      <c r="B843" s="151">
        <v>3</v>
      </c>
      <c r="C843" s="151" t="s">
        <v>281</v>
      </c>
      <c r="D843" s="151" t="s">
        <v>21236</v>
      </c>
      <c r="E843" s="154" t="s">
        <v>15704</v>
      </c>
      <c r="F843" s="154" t="s">
        <v>15705</v>
      </c>
      <c r="G843" s="154" t="s">
        <v>15699</v>
      </c>
    </row>
    <row r="844" spans="1:7" ht="32" x14ac:dyDescent="0.2">
      <c r="A844" s="151" t="s">
        <v>17176</v>
      </c>
      <c r="B844" s="151">
        <v>1</v>
      </c>
      <c r="C844" s="151" t="s">
        <v>283</v>
      </c>
      <c r="D844" s="151" t="s">
        <v>311</v>
      </c>
      <c r="E844" s="154" t="s">
        <v>18971</v>
      </c>
      <c r="F844" s="154" t="s">
        <v>18972</v>
      </c>
      <c r="G844" s="154" t="s">
        <v>15708</v>
      </c>
    </row>
    <row r="845" spans="1:7" ht="32" x14ac:dyDescent="0.2">
      <c r="A845" s="151" t="s">
        <v>17176</v>
      </c>
      <c r="B845" s="151">
        <v>2</v>
      </c>
      <c r="C845" s="151" t="s">
        <v>283</v>
      </c>
      <c r="D845" s="151" t="s">
        <v>311</v>
      </c>
      <c r="E845" s="154" t="s">
        <v>18973</v>
      </c>
      <c r="F845" s="154" t="s">
        <v>18841</v>
      </c>
      <c r="G845" s="154" t="s">
        <v>15711</v>
      </c>
    </row>
    <row r="846" spans="1:7" ht="32" x14ac:dyDescent="0.2">
      <c r="A846" s="151" t="s">
        <v>17177</v>
      </c>
      <c r="B846" s="151">
        <v>1</v>
      </c>
      <c r="C846" s="151" t="s">
        <v>283</v>
      </c>
      <c r="D846" s="151" t="s">
        <v>311</v>
      </c>
      <c r="E846" s="154" t="s">
        <v>18974</v>
      </c>
      <c r="F846" s="154" t="s">
        <v>18975</v>
      </c>
      <c r="G846" s="154" t="s">
        <v>15712</v>
      </c>
    </row>
    <row r="847" spans="1:7" ht="32" x14ac:dyDescent="0.2">
      <c r="A847" s="151" t="s">
        <v>17177</v>
      </c>
      <c r="B847" s="151">
        <v>2</v>
      </c>
      <c r="C847" s="151" t="s">
        <v>283</v>
      </c>
      <c r="D847" s="151" t="s">
        <v>311</v>
      </c>
      <c r="E847" s="154" t="s">
        <v>18934</v>
      </c>
      <c r="F847" s="154" t="s">
        <v>18937</v>
      </c>
      <c r="G847" s="154" t="s">
        <v>15715</v>
      </c>
    </row>
    <row r="848" spans="1:7" ht="64" x14ac:dyDescent="0.2">
      <c r="A848" s="151" t="s">
        <v>17178</v>
      </c>
      <c r="B848" s="151">
        <v>1</v>
      </c>
      <c r="C848" s="151" t="s">
        <v>283</v>
      </c>
      <c r="D848" s="151" t="s">
        <v>311</v>
      </c>
      <c r="E848" s="154" t="s">
        <v>18976</v>
      </c>
      <c r="F848" s="154" t="s">
        <v>18842</v>
      </c>
      <c r="G848" s="154" t="s">
        <v>15718</v>
      </c>
    </row>
    <row r="849" spans="1:7" ht="32" x14ac:dyDescent="0.2">
      <c r="A849" s="151" t="s">
        <v>17178</v>
      </c>
      <c r="B849" s="151">
        <v>2</v>
      </c>
      <c r="C849" s="151" t="s">
        <v>283</v>
      </c>
      <c r="D849" s="151" t="s">
        <v>311</v>
      </c>
      <c r="E849" s="154" t="s">
        <v>18934</v>
      </c>
      <c r="F849" s="154" t="s">
        <v>18819</v>
      </c>
      <c r="G849" s="154" t="s">
        <v>15719</v>
      </c>
    </row>
    <row r="850" spans="1:7" ht="32" x14ac:dyDescent="0.2">
      <c r="A850" s="151" t="s">
        <v>17179</v>
      </c>
      <c r="B850" s="151">
        <v>1</v>
      </c>
      <c r="C850" s="151" t="s">
        <v>283</v>
      </c>
      <c r="D850" s="151" t="s">
        <v>311</v>
      </c>
      <c r="E850" s="154" t="s">
        <v>18977</v>
      </c>
      <c r="F850" s="154" t="s">
        <v>18978</v>
      </c>
      <c r="G850" s="154" t="s">
        <v>15720</v>
      </c>
    </row>
    <row r="851" spans="1:7" ht="32" x14ac:dyDescent="0.2">
      <c r="A851" s="151" t="s">
        <v>17179</v>
      </c>
      <c r="B851" s="151">
        <v>2</v>
      </c>
      <c r="C851" s="151" t="s">
        <v>283</v>
      </c>
      <c r="D851" s="151" t="s">
        <v>311</v>
      </c>
      <c r="E851" s="154" t="s">
        <v>18934</v>
      </c>
      <c r="F851" s="154" t="s">
        <v>18819</v>
      </c>
      <c r="G851" s="154" t="s">
        <v>15715</v>
      </c>
    </row>
    <row r="852" spans="1:7" ht="32" x14ac:dyDescent="0.2">
      <c r="A852" s="151" t="s">
        <v>17180</v>
      </c>
      <c r="B852" s="151">
        <v>1</v>
      </c>
      <c r="C852" s="151" t="s">
        <v>283</v>
      </c>
      <c r="D852" s="151" t="s">
        <v>311</v>
      </c>
      <c r="E852" s="154" t="s">
        <v>18979</v>
      </c>
      <c r="F852" s="154" t="s">
        <v>18843</v>
      </c>
      <c r="G852" s="154" t="s">
        <v>15723</v>
      </c>
    </row>
    <row r="853" spans="1:7" ht="32" x14ac:dyDescent="0.2">
      <c r="A853" s="151" t="s">
        <v>17180</v>
      </c>
      <c r="B853" s="151">
        <v>2</v>
      </c>
      <c r="C853" s="151" t="s">
        <v>283</v>
      </c>
      <c r="D853" s="151" t="s">
        <v>311</v>
      </c>
      <c r="E853" s="154" t="s">
        <v>18934</v>
      </c>
      <c r="F853" s="154" t="s">
        <v>18819</v>
      </c>
      <c r="G853" s="154" t="s">
        <v>15724</v>
      </c>
    </row>
    <row r="854" spans="1:7" x14ac:dyDescent="0.2">
      <c r="A854" s="151" t="s">
        <v>17181</v>
      </c>
      <c r="B854" s="151">
        <v>1</v>
      </c>
      <c r="C854" s="151" t="s">
        <v>283</v>
      </c>
      <c r="D854" s="151" t="s">
        <v>21236</v>
      </c>
      <c r="E854" s="154" t="s">
        <v>17312</v>
      </c>
      <c r="F854" s="154" t="s">
        <v>15726</v>
      </c>
      <c r="G854" s="154" t="s">
        <v>15727</v>
      </c>
    </row>
    <row r="855" spans="1:7" x14ac:dyDescent="0.2">
      <c r="A855" s="151" t="s">
        <v>17181</v>
      </c>
      <c r="B855" s="151">
        <v>2</v>
      </c>
      <c r="C855" s="151" t="s">
        <v>281</v>
      </c>
      <c r="D855" s="151" t="s">
        <v>21236</v>
      </c>
      <c r="E855" s="154" t="s">
        <v>15728</v>
      </c>
      <c r="F855" s="154">
        <v>100</v>
      </c>
      <c r="G855" s="154" t="s">
        <v>15729</v>
      </c>
    </row>
    <row r="856" spans="1:7" x14ac:dyDescent="0.2">
      <c r="A856" s="151" t="s">
        <v>17181</v>
      </c>
      <c r="B856" s="151">
        <v>3</v>
      </c>
      <c r="C856" s="151" t="s">
        <v>281</v>
      </c>
      <c r="D856" s="151" t="s">
        <v>21236</v>
      </c>
      <c r="E856" s="154" t="s">
        <v>15730</v>
      </c>
      <c r="F856" s="154">
        <v>10</v>
      </c>
      <c r="G856" s="154" t="s">
        <v>15731</v>
      </c>
    </row>
    <row r="857" spans="1:7" x14ac:dyDescent="0.2">
      <c r="A857" s="151" t="s">
        <v>17182</v>
      </c>
      <c r="B857" s="151">
        <v>1</v>
      </c>
      <c r="C857" s="151" t="s">
        <v>283</v>
      </c>
      <c r="D857" s="151" t="s">
        <v>21236</v>
      </c>
      <c r="E857" s="154" t="s">
        <v>17313</v>
      </c>
      <c r="F857" s="154" t="s">
        <v>15733</v>
      </c>
      <c r="G857" s="154" t="s">
        <v>15727</v>
      </c>
    </row>
    <row r="858" spans="1:7" x14ac:dyDescent="0.2">
      <c r="A858" s="151" t="s">
        <v>17182</v>
      </c>
      <c r="B858" s="151">
        <v>2</v>
      </c>
      <c r="C858" s="151" t="s">
        <v>281</v>
      </c>
      <c r="D858" s="151" t="s">
        <v>21236</v>
      </c>
      <c r="E858" s="154" t="s">
        <v>15734</v>
      </c>
      <c r="F858" s="154">
        <v>16</v>
      </c>
      <c r="G858" s="154" t="s">
        <v>15735</v>
      </c>
    </row>
    <row r="859" spans="1:7" x14ac:dyDescent="0.2">
      <c r="A859" s="151" t="s">
        <v>17182</v>
      </c>
      <c r="B859" s="151">
        <v>3</v>
      </c>
      <c r="C859" s="151" t="s">
        <v>281</v>
      </c>
      <c r="D859" s="151" t="s">
        <v>21236</v>
      </c>
      <c r="E859" s="154" t="s">
        <v>15736</v>
      </c>
      <c r="F859" s="154">
        <v>4</v>
      </c>
      <c r="G859" s="154" t="s">
        <v>15737</v>
      </c>
    </row>
    <row r="860" spans="1:7" x14ac:dyDescent="0.2">
      <c r="A860" s="151" t="s">
        <v>17183</v>
      </c>
      <c r="B860" s="151">
        <v>1</v>
      </c>
      <c r="C860" s="151" t="s">
        <v>283</v>
      </c>
      <c r="D860" s="151" t="s">
        <v>21236</v>
      </c>
      <c r="E860" s="154" t="s">
        <v>17314</v>
      </c>
      <c r="F860" s="154" t="s">
        <v>15739</v>
      </c>
      <c r="G860" s="154" t="s">
        <v>15727</v>
      </c>
    </row>
    <row r="861" spans="1:7" x14ac:dyDescent="0.2">
      <c r="A861" s="151" t="s">
        <v>17183</v>
      </c>
      <c r="B861" s="151">
        <v>2</v>
      </c>
      <c r="C861" s="151" t="s">
        <v>281</v>
      </c>
      <c r="D861" s="151" t="s">
        <v>21236</v>
      </c>
      <c r="E861" s="154" t="s">
        <v>15740</v>
      </c>
      <c r="F861" s="154">
        <v>81</v>
      </c>
      <c r="G861" s="154" t="s">
        <v>15741</v>
      </c>
    </row>
    <row r="862" spans="1:7" x14ac:dyDescent="0.2">
      <c r="A862" s="151" t="s">
        <v>17183</v>
      </c>
      <c r="B862" s="151">
        <v>3</v>
      </c>
      <c r="C862" s="151" t="s">
        <v>281</v>
      </c>
      <c r="D862" s="151" t="s">
        <v>21236</v>
      </c>
      <c r="E862" s="154" t="s">
        <v>15742</v>
      </c>
      <c r="F862" s="154">
        <v>9</v>
      </c>
      <c r="G862" s="154" t="s">
        <v>15743</v>
      </c>
    </row>
    <row r="863" spans="1:7" x14ac:dyDescent="0.2">
      <c r="A863" s="151" t="s">
        <v>17184</v>
      </c>
      <c r="B863" s="151">
        <v>1</v>
      </c>
      <c r="C863" s="151" t="s">
        <v>283</v>
      </c>
      <c r="D863" s="151" t="s">
        <v>21236</v>
      </c>
      <c r="E863" s="154" t="s">
        <v>17315</v>
      </c>
      <c r="F863" s="154" t="s">
        <v>373</v>
      </c>
      <c r="G863" s="154" t="s">
        <v>15727</v>
      </c>
    </row>
    <row r="864" spans="1:7" x14ac:dyDescent="0.2">
      <c r="A864" s="151" t="s">
        <v>17184</v>
      </c>
      <c r="B864" s="151">
        <v>2</v>
      </c>
      <c r="C864" s="151" t="s">
        <v>281</v>
      </c>
      <c r="D864" s="151" t="s">
        <v>21236</v>
      </c>
      <c r="E864" s="154" t="s">
        <v>15745</v>
      </c>
      <c r="F864" s="154">
        <v>4</v>
      </c>
      <c r="G864" s="154" t="s">
        <v>15746</v>
      </c>
    </row>
    <row r="865" spans="1:7" x14ac:dyDescent="0.2">
      <c r="A865" s="151" t="s">
        <v>17184</v>
      </c>
      <c r="B865" s="151">
        <v>3</v>
      </c>
      <c r="C865" s="151" t="s">
        <v>281</v>
      </c>
      <c r="D865" s="151" t="s">
        <v>21236</v>
      </c>
      <c r="E865" s="154" t="s">
        <v>15747</v>
      </c>
      <c r="F865" s="154">
        <v>2</v>
      </c>
      <c r="G865" s="154" t="s">
        <v>15748</v>
      </c>
    </row>
    <row r="866" spans="1:7" x14ac:dyDescent="0.2">
      <c r="A866" s="151" t="s">
        <v>17185</v>
      </c>
      <c r="B866" s="151">
        <v>1</v>
      </c>
      <c r="C866" s="151" t="s">
        <v>283</v>
      </c>
      <c r="D866" s="151" t="s">
        <v>21236</v>
      </c>
      <c r="E866" s="154" t="s">
        <v>17316</v>
      </c>
      <c r="F866" s="154" t="s">
        <v>15750</v>
      </c>
      <c r="G866" s="154" t="s">
        <v>15727</v>
      </c>
    </row>
    <row r="867" spans="1:7" x14ac:dyDescent="0.2">
      <c r="A867" s="151" t="s">
        <v>17185</v>
      </c>
      <c r="B867" s="151">
        <v>2</v>
      </c>
      <c r="C867" s="151" t="s">
        <v>281</v>
      </c>
      <c r="D867" s="151" t="s">
        <v>21236</v>
      </c>
      <c r="E867" s="154" t="s">
        <v>15751</v>
      </c>
      <c r="F867" s="154" t="s">
        <v>15752</v>
      </c>
      <c r="G867" s="154" t="s">
        <v>15753</v>
      </c>
    </row>
    <row r="868" spans="1:7" x14ac:dyDescent="0.2">
      <c r="A868" s="151" t="s">
        <v>17185</v>
      </c>
      <c r="B868" s="151">
        <v>3</v>
      </c>
      <c r="C868" s="151" t="s">
        <v>281</v>
      </c>
      <c r="D868" s="151" t="s">
        <v>21236</v>
      </c>
      <c r="E868" s="154" t="s">
        <v>15754</v>
      </c>
      <c r="F868" s="154" t="s">
        <v>34</v>
      </c>
      <c r="G868" s="154" t="s">
        <v>15755</v>
      </c>
    </row>
    <row r="869" spans="1:7" x14ac:dyDescent="0.2">
      <c r="A869" s="151" t="s">
        <v>17186</v>
      </c>
      <c r="B869" s="151">
        <v>1</v>
      </c>
      <c r="C869" s="151" t="s">
        <v>283</v>
      </c>
      <c r="D869" s="151" t="s">
        <v>21236</v>
      </c>
      <c r="E869" s="154" t="s">
        <v>17317</v>
      </c>
      <c r="F869" s="154" t="s">
        <v>5086</v>
      </c>
      <c r="G869" s="154" t="s">
        <v>15727</v>
      </c>
    </row>
    <row r="870" spans="1:7" x14ac:dyDescent="0.2">
      <c r="A870" s="151" t="s">
        <v>17186</v>
      </c>
      <c r="B870" s="151">
        <v>2</v>
      </c>
      <c r="C870" s="151" t="s">
        <v>281</v>
      </c>
      <c r="D870" s="151" t="s">
        <v>21236</v>
      </c>
      <c r="E870" s="154" t="s">
        <v>15757</v>
      </c>
      <c r="F870" s="154" t="s">
        <v>15758</v>
      </c>
      <c r="G870" s="154" t="s">
        <v>15759</v>
      </c>
    </row>
    <row r="871" spans="1:7" ht="32" x14ac:dyDescent="0.2">
      <c r="A871" s="151" t="s">
        <v>17186</v>
      </c>
      <c r="B871" s="151">
        <v>3</v>
      </c>
      <c r="C871" s="151" t="s">
        <v>281</v>
      </c>
      <c r="D871" s="151" t="s">
        <v>21236</v>
      </c>
      <c r="E871" s="154" t="s">
        <v>15760</v>
      </c>
      <c r="F871" s="154" t="s">
        <v>15761</v>
      </c>
      <c r="G871" s="154" t="s">
        <v>15762</v>
      </c>
    </row>
    <row r="872" spans="1:7" x14ac:dyDescent="0.2">
      <c r="A872" s="151" t="s">
        <v>17187</v>
      </c>
      <c r="B872" s="151">
        <v>1</v>
      </c>
      <c r="C872" s="151" t="s">
        <v>281</v>
      </c>
      <c r="D872" s="151" t="s">
        <v>21236</v>
      </c>
      <c r="E872" s="154" t="s">
        <v>15763</v>
      </c>
      <c r="F872" s="154" t="s">
        <v>456</v>
      </c>
      <c r="G872" s="154" t="s">
        <v>15764</v>
      </c>
    </row>
    <row r="873" spans="1:7" x14ac:dyDescent="0.2">
      <c r="A873" s="151" t="s">
        <v>17187</v>
      </c>
      <c r="B873" s="151">
        <v>2</v>
      </c>
      <c r="C873" s="151" t="s">
        <v>283</v>
      </c>
      <c r="D873" s="151" t="s">
        <v>21236</v>
      </c>
      <c r="E873" s="154" t="s">
        <v>17318</v>
      </c>
      <c r="F873" s="154" t="s">
        <v>456</v>
      </c>
      <c r="G873" s="154" t="s">
        <v>15766</v>
      </c>
    </row>
    <row r="874" spans="1:7" x14ac:dyDescent="0.2">
      <c r="A874" s="151" t="s">
        <v>17187</v>
      </c>
      <c r="B874" s="151">
        <v>3</v>
      </c>
      <c r="C874" s="151" t="s">
        <v>281</v>
      </c>
      <c r="D874" s="151" t="s">
        <v>21236</v>
      </c>
      <c r="E874" s="154" t="s">
        <v>15767</v>
      </c>
      <c r="F874" s="154">
        <v>9</v>
      </c>
      <c r="G874" s="154" t="s">
        <v>15768</v>
      </c>
    </row>
    <row r="875" spans="1:7" x14ac:dyDescent="0.2">
      <c r="A875" s="151" t="s">
        <v>17187</v>
      </c>
      <c r="B875" s="151">
        <v>4</v>
      </c>
      <c r="C875" s="151" t="s">
        <v>281</v>
      </c>
      <c r="D875" s="151" t="s">
        <v>21236</v>
      </c>
      <c r="E875" s="154" t="s">
        <v>15769</v>
      </c>
      <c r="F875" s="154">
        <v>3</v>
      </c>
      <c r="G875" s="154" t="s">
        <v>15770</v>
      </c>
    </row>
    <row r="876" spans="1:7" x14ac:dyDescent="0.2">
      <c r="A876" s="151" t="s">
        <v>17188</v>
      </c>
      <c r="B876" s="151">
        <v>1</v>
      </c>
      <c r="C876" s="151" t="s">
        <v>281</v>
      </c>
      <c r="D876" s="151" t="s">
        <v>21236</v>
      </c>
      <c r="E876" s="154" t="s">
        <v>15771</v>
      </c>
      <c r="F876" s="154" t="s">
        <v>15772</v>
      </c>
      <c r="G876" s="154" t="s">
        <v>15764</v>
      </c>
    </row>
    <row r="877" spans="1:7" x14ac:dyDescent="0.2">
      <c r="A877" s="151" t="s">
        <v>17188</v>
      </c>
      <c r="B877" s="151">
        <v>2</v>
      </c>
      <c r="C877" s="151" t="s">
        <v>283</v>
      </c>
      <c r="D877" s="151" t="s">
        <v>21236</v>
      </c>
      <c r="E877" s="154" t="s">
        <v>17319</v>
      </c>
      <c r="F877" s="154" t="s">
        <v>15772</v>
      </c>
      <c r="G877" s="154" t="s">
        <v>15774</v>
      </c>
    </row>
    <row r="878" spans="1:7" x14ac:dyDescent="0.2">
      <c r="A878" s="151" t="s">
        <v>17188</v>
      </c>
      <c r="B878" s="151">
        <v>3</v>
      </c>
      <c r="C878" s="151" t="s">
        <v>281</v>
      </c>
      <c r="D878" s="151" t="s">
        <v>21236</v>
      </c>
      <c r="E878" s="154" t="s">
        <v>15775</v>
      </c>
      <c r="F878" s="154" t="s">
        <v>454</v>
      </c>
      <c r="G878" s="154" t="s">
        <v>15776</v>
      </c>
    </row>
    <row r="879" spans="1:7" x14ac:dyDescent="0.2">
      <c r="A879" s="151" t="s">
        <v>17188</v>
      </c>
      <c r="B879" s="151">
        <v>4</v>
      </c>
      <c r="C879" s="151" t="s">
        <v>281</v>
      </c>
      <c r="D879" s="151" t="s">
        <v>21236</v>
      </c>
      <c r="E879" s="154" t="s">
        <v>15777</v>
      </c>
      <c r="F879" s="154" t="s">
        <v>285</v>
      </c>
      <c r="G879" s="154" t="s">
        <v>15778</v>
      </c>
    </row>
    <row r="880" spans="1:7" x14ac:dyDescent="0.2">
      <c r="A880" s="151" t="s">
        <v>17189</v>
      </c>
      <c r="B880" s="151">
        <v>1</v>
      </c>
      <c r="C880" s="151" t="s">
        <v>281</v>
      </c>
      <c r="D880" s="151" t="s">
        <v>21236</v>
      </c>
      <c r="E880" s="154" t="s">
        <v>15779</v>
      </c>
      <c r="F880" s="154" t="s">
        <v>15780</v>
      </c>
      <c r="G880" s="154" t="s">
        <v>15764</v>
      </c>
    </row>
    <row r="881" spans="1:7" x14ac:dyDescent="0.2">
      <c r="A881" s="151" t="s">
        <v>17189</v>
      </c>
      <c r="B881" s="151">
        <v>2</v>
      </c>
      <c r="C881" s="151" t="s">
        <v>283</v>
      </c>
      <c r="D881" s="151" t="s">
        <v>21236</v>
      </c>
      <c r="E881" s="154" t="s">
        <v>17320</v>
      </c>
      <c r="F881" s="154" t="s">
        <v>15780</v>
      </c>
      <c r="G881" s="154" t="s">
        <v>15774</v>
      </c>
    </row>
    <row r="882" spans="1:7" x14ac:dyDescent="0.2">
      <c r="A882" s="151" t="s">
        <v>17189</v>
      </c>
      <c r="B882" s="151">
        <v>3</v>
      </c>
      <c r="C882" s="151" t="s">
        <v>281</v>
      </c>
      <c r="D882" s="151" t="s">
        <v>21236</v>
      </c>
      <c r="E882" s="154" t="s">
        <v>15782</v>
      </c>
      <c r="F882" s="154" t="s">
        <v>15783</v>
      </c>
      <c r="G882" s="154" t="s">
        <v>15784</v>
      </c>
    </row>
    <row r="883" spans="1:7" x14ac:dyDescent="0.2">
      <c r="A883" s="151" t="s">
        <v>17189</v>
      </c>
      <c r="B883" s="151">
        <v>4</v>
      </c>
      <c r="C883" s="151" t="s">
        <v>281</v>
      </c>
      <c r="D883" s="151" t="s">
        <v>21236</v>
      </c>
      <c r="E883" s="154" t="s">
        <v>15785</v>
      </c>
      <c r="F883" s="154" t="s">
        <v>165</v>
      </c>
      <c r="G883" s="154" t="s">
        <v>15786</v>
      </c>
    </row>
    <row r="884" spans="1:7" x14ac:dyDescent="0.2">
      <c r="A884" s="151" t="s">
        <v>17190</v>
      </c>
      <c r="B884" s="151">
        <v>1</v>
      </c>
      <c r="C884" s="151" t="s">
        <v>283</v>
      </c>
      <c r="D884" s="151" t="s">
        <v>21236</v>
      </c>
      <c r="E884" s="154" t="s">
        <v>17321</v>
      </c>
      <c r="F884" s="154" t="s">
        <v>15788</v>
      </c>
      <c r="G884" s="154" t="s">
        <v>15727</v>
      </c>
    </row>
    <row r="885" spans="1:7" x14ac:dyDescent="0.2">
      <c r="A885" s="151" t="s">
        <v>17190</v>
      </c>
      <c r="B885" s="151">
        <v>2</v>
      </c>
      <c r="C885" s="151" t="s">
        <v>281</v>
      </c>
      <c r="D885" s="151" t="s">
        <v>21236</v>
      </c>
      <c r="E885" s="154" t="s">
        <v>15789</v>
      </c>
      <c r="F885" s="154">
        <v>25</v>
      </c>
      <c r="G885" s="154" t="s">
        <v>15790</v>
      </c>
    </row>
    <row r="886" spans="1:7" x14ac:dyDescent="0.2">
      <c r="A886" s="151" t="s">
        <v>17190</v>
      </c>
      <c r="B886" s="151">
        <v>3</v>
      </c>
      <c r="C886" s="151" t="s">
        <v>281</v>
      </c>
      <c r="D886" s="151" t="s">
        <v>21236</v>
      </c>
      <c r="E886" s="154" t="s">
        <v>15791</v>
      </c>
      <c r="F886" s="154">
        <v>5</v>
      </c>
      <c r="G886" s="154" t="s">
        <v>15792</v>
      </c>
    </row>
    <row r="887" spans="1:7" x14ac:dyDescent="0.2">
      <c r="A887" s="151" t="s">
        <v>17191</v>
      </c>
      <c r="B887" s="151">
        <v>1</v>
      </c>
      <c r="C887" s="151" t="s">
        <v>283</v>
      </c>
      <c r="D887" s="151" t="s">
        <v>21236</v>
      </c>
      <c r="E887" s="154" t="s">
        <v>17322</v>
      </c>
      <c r="F887" s="154" t="s">
        <v>15794</v>
      </c>
      <c r="G887" s="154" t="s">
        <v>15727</v>
      </c>
    </row>
    <row r="888" spans="1:7" x14ac:dyDescent="0.2">
      <c r="A888" s="151" t="s">
        <v>17191</v>
      </c>
      <c r="B888" s="151">
        <v>2</v>
      </c>
      <c r="C888" s="151" t="s">
        <v>281</v>
      </c>
      <c r="D888" s="151" t="s">
        <v>21236</v>
      </c>
      <c r="E888" s="154" t="s">
        <v>15795</v>
      </c>
      <c r="F888" s="154">
        <v>16</v>
      </c>
      <c r="G888" s="154" t="s">
        <v>15796</v>
      </c>
    </row>
    <row r="889" spans="1:7" x14ac:dyDescent="0.2">
      <c r="A889" s="151" t="s">
        <v>17191</v>
      </c>
      <c r="B889" s="151">
        <v>3</v>
      </c>
      <c r="C889" s="151" t="s">
        <v>281</v>
      </c>
      <c r="D889" s="151" t="s">
        <v>21236</v>
      </c>
      <c r="E889" s="154" t="s">
        <v>15736</v>
      </c>
      <c r="F889" s="154">
        <v>4</v>
      </c>
      <c r="G889" s="154" t="s">
        <v>15737</v>
      </c>
    </row>
    <row r="890" spans="1:7" x14ac:dyDescent="0.2">
      <c r="A890" s="151" t="s">
        <v>17192</v>
      </c>
      <c r="B890" s="151">
        <v>1</v>
      </c>
      <c r="C890" s="151" t="s">
        <v>283</v>
      </c>
      <c r="D890" s="151" t="s">
        <v>21236</v>
      </c>
      <c r="E890" s="154" t="s">
        <v>17323</v>
      </c>
      <c r="F890" s="154" t="s">
        <v>15798</v>
      </c>
      <c r="G890" s="154" t="s">
        <v>15727</v>
      </c>
    </row>
    <row r="891" spans="1:7" x14ac:dyDescent="0.2">
      <c r="A891" s="151" t="s">
        <v>17192</v>
      </c>
      <c r="B891" s="151">
        <v>2</v>
      </c>
      <c r="C891" s="151" t="s">
        <v>281</v>
      </c>
      <c r="D891" s="151" t="s">
        <v>21236</v>
      </c>
      <c r="E891" s="154" t="s">
        <v>15799</v>
      </c>
      <c r="F891" s="154">
        <v>100</v>
      </c>
      <c r="G891" s="154" t="s">
        <v>15800</v>
      </c>
    </row>
    <row r="892" spans="1:7" x14ac:dyDescent="0.2">
      <c r="A892" s="151" t="s">
        <v>17192</v>
      </c>
      <c r="B892" s="151">
        <v>3</v>
      </c>
      <c r="C892" s="151" t="s">
        <v>281</v>
      </c>
      <c r="D892" s="151" t="s">
        <v>21236</v>
      </c>
      <c r="E892" s="154" t="s">
        <v>15730</v>
      </c>
      <c r="F892" s="154">
        <v>10</v>
      </c>
      <c r="G892" s="154" t="s">
        <v>15731</v>
      </c>
    </row>
    <row r="893" spans="1:7" x14ac:dyDescent="0.2">
      <c r="A893" s="151" t="s">
        <v>17193</v>
      </c>
      <c r="B893" s="151">
        <v>1</v>
      </c>
      <c r="C893" s="151" t="s">
        <v>283</v>
      </c>
      <c r="D893" s="151" t="s">
        <v>21236</v>
      </c>
      <c r="E893" s="154" t="s">
        <v>17324</v>
      </c>
      <c r="F893" s="154" t="s">
        <v>15802</v>
      </c>
      <c r="G893" s="154" t="s">
        <v>15803</v>
      </c>
    </row>
    <row r="894" spans="1:7" x14ac:dyDescent="0.2">
      <c r="A894" s="151" t="s">
        <v>17193</v>
      </c>
      <c r="B894" s="151">
        <v>2</v>
      </c>
      <c r="C894" s="151" t="s">
        <v>281</v>
      </c>
      <c r="D894" s="151" t="s">
        <v>21236</v>
      </c>
      <c r="E894" s="154" t="s">
        <v>15804</v>
      </c>
      <c r="F894" s="154" t="s">
        <v>15805</v>
      </c>
      <c r="G894" s="154" t="s">
        <v>15806</v>
      </c>
    </row>
    <row r="895" spans="1:7" x14ac:dyDescent="0.2">
      <c r="A895" s="151" t="s">
        <v>17193</v>
      </c>
      <c r="B895" s="151">
        <v>3</v>
      </c>
      <c r="C895" s="151" t="s">
        <v>281</v>
      </c>
      <c r="D895" s="151" t="s">
        <v>21236</v>
      </c>
      <c r="E895" s="154" t="s">
        <v>15807</v>
      </c>
      <c r="F895" s="154" t="s">
        <v>4472</v>
      </c>
      <c r="G895" s="154" t="s">
        <v>15808</v>
      </c>
    </row>
    <row r="896" spans="1:7" x14ac:dyDescent="0.2">
      <c r="A896" s="151" t="s">
        <v>17194</v>
      </c>
      <c r="B896" s="151">
        <v>1</v>
      </c>
      <c r="C896" s="151" t="s">
        <v>283</v>
      </c>
      <c r="D896" s="151" t="s">
        <v>21236</v>
      </c>
      <c r="E896" s="154" t="s">
        <v>17325</v>
      </c>
      <c r="F896" s="154" t="s">
        <v>15810</v>
      </c>
      <c r="G896" s="154" t="s">
        <v>15803</v>
      </c>
    </row>
    <row r="897" spans="1:7" x14ac:dyDescent="0.2">
      <c r="A897" s="151" t="s">
        <v>17194</v>
      </c>
      <c r="B897" s="151">
        <v>2</v>
      </c>
      <c r="C897" s="151" t="s">
        <v>281</v>
      </c>
      <c r="D897" s="151" t="s">
        <v>21236</v>
      </c>
      <c r="E897" s="154" t="s">
        <v>15811</v>
      </c>
      <c r="F897" s="154" t="s">
        <v>15812</v>
      </c>
      <c r="G897" s="154" t="s">
        <v>15813</v>
      </c>
    </row>
    <row r="898" spans="1:7" x14ac:dyDescent="0.2">
      <c r="A898" s="151" t="s">
        <v>17194</v>
      </c>
      <c r="B898" s="151">
        <v>3</v>
      </c>
      <c r="C898" s="151" t="s">
        <v>281</v>
      </c>
      <c r="D898" s="151" t="s">
        <v>21236</v>
      </c>
      <c r="E898" s="154" t="s">
        <v>15814</v>
      </c>
      <c r="F898" s="154" t="s">
        <v>38</v>
      </c>
      <c r="G898" s="154" t="s">
        <v>15815</v>
      </c>
    </row>
    <row r="899" spans="1:7" x14ac:dyDescent="0.2">
      <c r="A899" s="151" t="s">
        <v>17195</v>
      </c>
      <c r="B899" s="151">
        <v>1</v>
      </c>
      <c r="C899" s="151" t="s">
        <v>283</v>
      </c>
      <c r="D899" s="151" t="s">
        <v>21236</v>
      </c>
      <c r="E899" s="154" t="s">
        <v>17326</v>
      </c>
      <c r="F899" s="154" t="s">
        <v>15817</v>
      </c>
      <c r="G899" s="154" t="s">
        <v>15803</v>
      </c>
    </row>
    <row r="900" spans="1:7" x14ac:dyDescent="0.2">
      <c r="A900" s="151" t="s">
        <v>17195</v>
      </c>
      <c r="B900" s="151">
        <v>2</v>
      </c>
      <c r="C900" s="151" t="s">
        <v>281</v>
      </c>
      <c r="D900" s="151" t="s">
        <v>21236</v>
      </c>
      <c r="E900" s="154" t="s">
        <v>15818</v>
      </c>
      <c r="F900" s="154" t="s">
        <v>15819</v>
      </c>
      <c r="G900" s="154" t="s">
        <v>15820</v>
      </c>
    </row>
    <row r="901" spans="1:7" x14ac:dyDescent="0.2">
      <c r="A901" s="151" t="s">
        <v>17195</v>
      </c>
      <c r="B901" s="151">
        <v>3</v>
      </c>
      <c r="C901" s="151" t="s">
        <v>281</v>
      </c>
      <c r="D901" s="151" t="s">
        <v>21236</v>
      </c>
      <c r="E901" s="154" t="s">
        <v>15821</v>
      </c>
      <c r="F901" s="154" t="s">
        <v>15822</v>
      </c>
      <c r="G901" s="154" t="s">
        <v>15823</v>
      </c>
    </row>
    <row r="902" spans="1:7" ht="32" x14ac:dyDescent="0.2">
      <c r="A902" s="151" t="s">
        <v>17196</v>
      </c>
      <c r="B902" s="151">
        <v>1</v>
      </c>
      <c r="C902" s="151" t="s">
        <v>283</v>
      </c>
      <c r="D902" s="151" t="s">
        <v>21236</v>
      </c>
      <c r="E902" s="154" t="s">
        <v>17327</v>
      </c>
      <c r="F902" s="154" t="s">
        <v>15825</v>
      </c>
      <c r="G902" s="154" t="s">
        <v>15826</v>
      </c>
    </row>
    <row r="903" spans="1:7" x14ac:dyDescent="0.2">
      <c r="A903" s="151" t="s">
        <v>17196</v>
      </c>
      <c r="B903" s="151">
        <v>2</v>
      </c>
      <c r="C903" s="151" t="s">
        <v>281</v>
      </c>
      <c r="D903" s="151" t="s">
        <v>21236</v>
      </c>
      <c r="E903" s="154" t="s">
        <v>15827</v>
      </c>
      <c r="F903" s="154">
        <v>64</v>
      </c>
      <c r="G903" s="154" t="s">
        <v>15828</v>
      </c>
    </row>
    <row r="904" spans="1:7" x14ac:dyDescent="0.2">
      <c r="A904" s="151" t="s">
        <v>17196</v>
      </c>
      <c r="B904" s="151">
        <v>3</v>
      </c>
      <c r="C904" s="151" t="s">
        <v>281</v>
      </c>
      <c r="D904" s="151" t="s">
        <v>21236</v>
      </c>
      <c r="E904" s="154" t="s">
        <v>15829</v>
      </c>
      <c r="F904" s="154">
        <v>8</v>
      </c>
      <c r="G904" s="154" t="s">
        <v>15830</v>
      </c>
    </row>
    <row r="905" spans="1:7" ht="32" x14ac:dyDescent="0.2">
      <c r="A905" s="151" t="s">
        <v>17197</v>
      </c>
      <c r="B905" s="151">
        <v>1</v>
      </c>
      <c r="C905" s="151" t="s">
        <v>283</v>
      </c>
      <c r="D905" s="151" t="s">
        <v>21236</v>
      </c>
      <c r="E905" s="154" t="s">
        <v>17328</v>
      </c>
      <c r="F905" s="154" t="s">
        <v>15832</v>
      </c>
      <c r="G905" s="154" t="s">
        <v>15833</v>
      </c>
    </row>
    <row r="906" spans="1:7" x14ac:dyDescent="0.2">
      <c r="A906" s="151" t="s">
        <v>17197</v>
      </c>
      <c r="B906" s="151">
        <v>2</v>
      </c>
      <c r="C906" s="151" t="s">
        <v>281</v>
      </c>
      <c r="D906" s="151" t="s">
        <v>21236</v>
      </c>
      <c r="E906" s="154" t="s">
        <v>15834</v>
      </c>
      <c r="F906" s="154">
        <v>81</v>
      </c>
      <c r="G906" s="154" t="s">
        <v>15835</v>
      </c>
    </row>
    <row r="907" spans="1:7" x14ac:dyDescent="0.2">
      <c r="A907" s="151" t="s">
        <v>17197</v>
      </c>
      <c r="B907" s="151">
        <v>3</v>
      </c>
      <c r="C907" s="151" t="s">
        <v>281</v>
      </c>
      <c r="D907" s="151" t="s">
        <v>21236</v>
      </c>
      <c r="E907" s="154" t="s">
        <v>15742</v>
      </c>
      <c r="F907" s="154">
        <v>9</v>
      </c>
      <c r="G907" s="154" t="s">
        <v>15836</v>
      </c>
    </row>
    <row r="908" spans="1:7" ht="32" x14ac:dyDescent="0.2">
      <c r="A908" s="151" t="s">
        <v>17198</v>
      </c>
      <c r="B908" s="151">
        <v>1</v>
      </c>
      <c r="C908" s="151" t="s">
        <v>283</v>
      </c>
      <c r="D908" s="151" t="s">
        <v>21236</v>
      </c>
      <c r="E908" s="154" t="s">
        <v>15837</v>
      </c>
      <c r="F908" s="154">
        <v>64</v>
      </c>
      <c r="G908" s="154" t="s">
        <v>15838</v>
      </c>
    </row>
    <row r="909" spans="1:7" x14ac:dyDescent="0.2">
      <c r="A909" s="151" t="s">
        <v>17198</v>
      </c>
      <c r="B909" s="151">
        <v>2</v>
      </c>
      <c r="C909" s="151" t="s">
        <v>283</v>
      </c>
      <c r="D909" s="151" t="s">
        <v>21236</v>
      </c>
      <c r="E909" s="154" t="s">
        <v>15839</v>
      </c>
      <c r="F909" s="154">
        <v>8</v>
      </c>
      <c r="G909" s="154" t="s">
        <v>15840</v>
      </c>
    </row>
    <row r="910" spans="1:7" x14ac:dyDescent="0.2">
      <c r="A910" s="151" t="s">
        <v>17198</v>
      </c>
      <c r="B910" s="151">
        <v>3</v>
      </c>
      <c r="C910" s="151" t="s">
        <v>283</v>
      </c>
      <c r="D910" s="151" t="s">
        <v>21236</v>
      </c>
      <c r="E910" s="154" t="s">
        <v>14593</v>
      </c>
      <c r="F910" s="154">
        <v>8</v>
      </c>
      <c r="G910" s="154" t="s">
        <v>16816</v>
      </c>
    </row>
    <row r="911" spans="1:7" ht="32" x14ac:dyDescent="0.2">
      <c r="A911" s="151" t="s">
        <v>17199</v>
      </c>
      <c r="B911" s="151">
        <v>1</v>
      </c>
      <c r="C911" s="151" t="s">
        <v>283</v>
      </c>
      <c r="D911" s="151" t="s">
        <v>21236</v>
      </c>
      <c r="E911" s="154" t="s">
        <v>15841</v>
      </c>
      <c r="F911" s="154">
        <v>36</v>
      </c>
      <c r="G911" s="154" t="s">
        <v>15842</v>
      </c>
    </row>
    <row r="912" spans="1:7" x14ac:dyDescent="0.2">
      <c r="A912" s="151" t="s">
        <v>17199</v>
      </c>
      <c r="B912" s="151">
        <v>2</v>
      </c>
      <c r="C912" s="151" t="s">
        <v>283</v>
      </c>
      <c r="D912" s="151" t="s">
        <v>21236</v>
      </c>
      <c r="E912" s="154" t="s">
        <v>15843</v>
      </c>
      <c r="F912" s="154">
        <v>3</v>
      </c>
      <c r="G912" s="154" t="s">
        <v>15844</v>
      </c>
    </row>
    <row r="913" spans="1:7" x14ac:dyDescent="0.2">
      <c r="A913" s="151" t="s">
        <v>17199</v>
      </c>
      <c r="B913" s="151">
        <v>3</v>
      </c>
      <c r="C913" s="151" t="s">
        <v>283</v>
      </c>
      <c r="D913" s="151" t="s">
        <v>21236</v>
      </c>
      <c r="E913" s="154" t="s">
        <v>14593</v>
      </c>
      <c r="F913" s="154">
        <v>3</v>
      </c>
      <c r="G913" s="154" t="s">
        <v>16816</v>
      </c>
    </row>
    <row r="914" spans="1:7" ht="32" x14ac:dyDescent="0.2">
      <c r="A914" s="151" t="s">
        <v>17200</v>
      </c>
      <c r="B914" s="151">
        <v>1</v>
      </c>
      <c r="C914" s="151" t="s">
        <v>283</v>
      </c>
      <c r="D914" s="151" t="s">
        <v>21236</v>
      </c>
      <c r="E914" s="154" t="s">
        <v>15845</v>
      </c>
      <c r="F914" s="154">
        <v>100</v>
      </c>
      <c r="G914" s="154" t="s">
        <v>15846</v>
      </c>
    </row>
    <row r="915" spans="1:7" x14ac:dyDescent="0.2">
      <c r="A915" s="151" t="s">
        <v>17200</v>
      </c>
      <c r="B915" s="151">
        <v>2</v>
      </c>
      <c r="C915" s="151" t="s">
        <v>283</v>
      </c>
      <c r="D915" s="151" t="s">
        <v>21236</v>
      </c>
      <c r="E915" s="154" t="s">
        <v>15847</v>
      </c>
      <c r="F915" s="154">
        <v>2</v>
      </c>
      <c r="G915" s="154" t="s">
        <v>15848</v>
      </c>
    </row>
    <row r="916" spans="1:7" x14ac:dyDescent="0.2">
      <c r="A916" s="151" t="s">
        <v>17200</v>
      </c>
      <c r="B916" s="151">
        <v>3</v>
      </c>
      <c r="C916" s="151" t="s">
        <v>283</v>
      </c>
      <c r="D916" s="151" t="s">
        <v>21236</v>
      </c>
      <c r="E916" s="154" t="s">
        <v>14593</v>
      </c>
      <c r="F916" s="154">
        <v>2</v>
      </c>
      <c r="G916" s="154" t="s">
        <v>16816</v>
      </c>
    </row>
    <row r="917" spans="1:7" x14ac:dyDescent="0.2">
      <c r="A917" s="151" t="s">
        <v>17201</v>
      </c>
      <c r="B917" s="151">
        <v>1</v>
      </c>
      <c r="C917" s="151" t="s">
        <v>283</v>
      </c>
      <c r="D917" s="151" t="s">
        <v>21236</v>
      </c>
      <c r="E917" s="154" t="s">
        <v>15849</v>
      </c>
      <c r="F917" s="154" t="s">
        <v>15850</v>
      </c>
      <c r="G917" s="154" t="s">
        <v>15851</v>
      </c>
    </row>
    <row r="918" spans="1:7" x14ac:dyDescent="0.2">
      <c r="A918" s="151" t="s">
        <v>17201</v>
      </c>
      <c r="B918" s="151">
        <v>2</v>
      </c>
      <c r="C918" s="151" t="s">
        <v>281</v>
      </c>
      <c r="D918" s="151" t="s">
        <v>21236</v>
      </c>
      <c r="E918" s="154" t="s">
        <v>15852</v>
      </c>
      <c r="F918" s="154">
        <v>2</v>
      </c>
      <c r="G918" s="154" t="s">
        <v>15853</v>
      </c>
    </row>
    <row r="919" spans="1:7" ht="32" x14ac:dyDescent="0.2">
      <c r="A919" s="151" t="s">
        <v>17201</v>
      </c>
      <c r="B919" s="151">
        <v>3</v>
      </c>
      <c r="C919" s="151" t="s">
        <v>281</v>
      </c>
      <c r="D919" s="151" t="s">
        <v>21236</v>
      </c>
      <c r="E919" s="154" t="s">
        <v>15854</v>
      </c>
      <c r="F919" s="154" t="s">
        <v>15855</v>
      </c>
      <c r="G919" s="154" t="s">
        <v>15856</v>
      </c>
    </row>
    <row r="920" spans="1:7" x14ac:dyDescent="0.2">
      <c r="A920" s="151" t="s">
        <v>17202</v>
      </c>
      <c r="B920" s="151">
        <v>1</v>
      </c>
      <c r="C920" s="151" t="s">
        <v>283</v>
      </c>
      <c r="D920" s="151" t="s">
        <v>21236</v>
      </c>
      <c r="E920" s="154" t="s">
        <v>15857</v>
      </c>
      <c r="F920" s="154" t="s">
        <v>15858</v>
      </c>
      <c r="G920" s="154" t="s">
        <v>15859</v>
      </c>
    </row>
    <row r="921" spans="1:7" x14ac:dyDescent="0.2">
      <c r="A921" s="151" t="s">
        <v>17202</v>
      </c>
      <c r="B921" s="151">
        <v>2</v>
      </c>
      <c r="C921" s="151" t="s">
        <v>281</v>
      </c>
      <c r="D921" s="151" t="s">
        <v>21236</v>
      </c>
      <c r="E921" s="154" t="s">
        <v>15860</v>
      </c>
      <c r="F921" s="154">
        <v>8</v>
      </c>
      <c r="G921" s="154" t="s">
        <v>15861</v>
      </c>
    </row>
    <row r="922" spans="1:7" ht="32" x14ac:dyDescent="0.2">
      <c r="A922" s="151" t="s">
        <v>17202</v>
      </c>
      <c r="B922" s="151">
        <v>3</v>
      </c>
      <c r="C922" s="151" t="s">
        <v>281</v>
      </c>
      <c r="D922" s="151" t="s">
        <v>21236</v>
      </c>
      <c r="E922" s="154" t="s">
        <v>15862</v>
      </c>
      <c r="F922" s="154" t="s">
        <v>15863</v>
      </c>
      <c r="G922" s="154" t="s">
        <v>15864</v>
      </c>
    </row>
    <row r="923" spans="1:7" ht="32" x14ac:dyDescent="0.2">
      <c r="A923" s="151" t="s">
        <v>17203</v>
      </c>
      <c r="B923" s="151">
        <v>1</v>
      </c>
      <c r="C923" s="151" t="s">
        <v>283</v>
      </c>
      <c r="D923" s="151" t="s">
        <v>21236</v>
      </c>
      <c r="E923" s="154" t="s">
        <v>15865</v>
      </c>
      <c r="F923" s="154" t="s">
        <v>15866</v>
      </c>
      <c r="G923" s="154" t="s">
        <v>15867</v>
      </c>
    </row>
    <row r="924" spans="1:7" x14ac:dyDescent="0.2">
      <c r="A924" s="151" t="s">
        <v>17203</v>
      </c>
      <c r="B924" s="151">
        <v>2</v>
      </c>
      <c r="C924" s="151" t="s">
        <v>281</v>
      </c>
      <c r="D924" s="151" t="s">
        <v>21236</v>
      </c>
      <c r="E924" s="154" t="s">
        <v>15868</v>
      </c>
      <c r="F924" s="154">
        <v>16</v>
      </c>
      <c r="G924" s="154" t="s">
        <v>15869</v>
      </c>
    </row>
    <row r="925" spans="1:7" x14ac:dyDescent="0.2">
      <c r="A925" s="151" t="s">
        <v>17203</v>
      </c>
      <c r="B925" s="151">
        <v>3</v>
      </c>
      <c r="C925" s="151" t="s">
        <v>281</v>
      </c>
      <c r="D925" s="151" t="s">
        <v>21236</v>
      </c>
      <c r="E925" s="154" t="s">
        <v>15870</v>
      </c>
      <c r="F925" s="154">
        <v>4</v>
      </c>
      <c r="G925" s="154" t="s">
        <v>15871</v>
      </c>
    </row>
    <row r="926" spans="1:7" x14ac:dyDescent="0.2">
      <c r="A926" s="151" t="s">
        <v>17204</v>
      </c>
      <c r="B926" s="151">
        <v>1</v>
      </c>
      <c r="C926" s="151" t="s">
        <v>283</v>
      </c>
      <c r="D926" s="151" t="s">
        <v>21236</v>
      </c>
      <c r="E926" s="154" t="s">
        <v>15872</v>
      </c>
      <c r="F926" s="154" t="s">
        <v>15873</v>
      </c>
      <c r="G926" s="154" t="s">
        <v>15874</v>
      </c>
    </row>
    <row r="927" spans="1:7" x14ac:dyDescent="0.2">
      <c r="A927" s="151" t="s">
        <v>17204</v>
      </c>
      <c r="B927" s="151">
        <v>2</v>
      </c>
      <c r="C927" s="151" t="s">
        <v>281</v>
      </c>
      <c r="D927" s="151" t="s">
        <v>21236</v>
      </c>
      <c r="E927" s="154" t="s">
        <v>15875</v>
      </c>
      <c r="F927" s="154">
        <v>4</v>
      </c>
      <c r="G927" s="154" t="s">
        <v>15869</v>
      </c>
    </row>
    <row r="928" spans="1:7" x14ac:dyDescent="0.2">
      <c r="A928" s="151" t="s">
        <v>17204</v>
      </c>
      <c r="B928" s="151">
        <v>3</v>
      </c>
      <c r="C928" s="151" t="s">
        <v>281</v>
      </c>
      <c r="D928" s="151" t="s">
        <v>21236</v>
      </c>
      <c r="E928" s="154" t="s">
        <v>15876</v>
      </c>
      <c r="F928" s="154">
        <v>2</v>
      </c>
      <c r="G928" s="154" t="s">
        <v>15877</v>
      </c>
    </row>
    <row r="929" spans="1:7" x14ac:dyDescent="0.2">
      <c r="A929" s="151" t="s">
        <v>17205</v>
      </c>
      <c r="B929" s="151">
        <v>1</v>
      </c>
      <c r="C929" s="151" t="s">
        <v>283</v>
      </c>
      <c r="D929" s="151" t="s">
        <v>21236</v>
      </c>
      <c r="E929" s="154" t="s">
        <v>15878</v>
      </c>
      <c r="F929" s="154" t="s">
        <v>15879</v>
      </c>
      <c r="G929" s="154" t="s">
        <v>15880</v>
      </c>
    </row>
    <row r="930" spans="1:7" x14ac:dyDescent="0.2">
      <c r="A930" s="151" t="s">
        <v>17205</v>
      </c>
      <c r="B930" s="151">
        <v>2</v>
      </c>
      <c r="C930" s="151" t="s">
        <v>281</v>
      </c>
      <c r="D930" s="151" t="s">
        <v>21236</v>
      </c>
      <c r="E930" s="154" t="s">
        <v>15881</v>
      </c>
      <c r="F930" s="154">
        <v>9</v>
      </c>
      <c r="G930" s="154" t="s">
        <v>15869</v>
      </c>
    </row>
    <row r="931" spans="1:7" x14ac:dyDescent="0.2">
      <c r="A931" s="151" t="s">
        <v>17205</v>
      </c>
      <c r="B931" s="151">
        <v>3</v>
      </c>
      <c r="C931" s="151" t="s">
        <v>281</v>
      </c>
      <c r="D931" s="151" t="s">
        <v>21236</v>
      </c>
      <c r="E931" s="154" t="s">
        <v>15882</v>
      </c>
      <c r="F931" s="154">
        <v>3</v>
      </c>
      <c r="G931" s="154" t="s">
        <v>15883</v>
      </c>
    </row>
    <row r="932" spans="1:7" x14ac:dyDescent="0.2">
      <c r="A932" s="151" t="s">
        <v>17206</v>
      </c>
      <c r="B932" s="151">
        <v>1</v>
      </c>
      <c r="C932" s="151" t="s">
        <v>283</v>
      </c>
      <c r="D932" s="151" t="s">
        <v>21236</v>
      </c>
      <c r="E932" s="154" t="s">
        <v>15884</v>
      </c>
      <c r="F932" s="154" t="s">
        <v>15885</v>
      </c>
      <c r="G932" s="154" t="s">
        <v>15880</v>
      </c>
    </row>
    <row r="933" spans="1:7" x14ac:dyDescent="0.2">
      <c r="A933" s="151" t="s">
        <v>17206</v>
      </c>
      <c r="B933" s="151">
        <v>2</v>
      </c>
      <c r="C933" s="151" t="s">
        <v>281</v>
      </c>
      <c r="D933" s="151" t="s">
        <v>21236</v>
      </c>
      <c r="E933" s="154" t="s">
        <v>15886</v>
      </c>
      <c r="F933" s="154">
        <v>100</v>
      </c>
      <c r="G933" s="154" t="s">
        <v>15869</v>
      </c>
    </row>
    <row r="934" spans="1:7" x14ac:dyDescent="0.2">
      <c r="A934" s="151" t="s">
        <v>17206</v>
      </c>
      <c r="B934" s="151">
        <v>3</v>
      </c>
      <c r="C934" s="151" t="s">
        <v>281</v>
      </c>
      <c r="D934" s="151" t="s">
        <v>21236</v>
      </c>
      <c r="E934" s="154" t="s">
        <v>15887</v>
      </c>
      <c r="F934" s="154">
        <v>10</v>
      </c>
      <c r="G934" s="154" t="s">
        <v>15888</v>
      </c>
    </row>
    <row r="935" spans="1:7" x14ac:dyDescent="0.2">
      <c r="A935" s="151" t="s">
        <v>17207</v>
      </c>
      <c r="B935" s="151">
        <v>1</v>
      </c>
      <c r="C935" s="151" t="s">
        <v>283</v>
      </c>
      <c r="D935" s="151" t="s">
        <v>21236</v>
      </c>
      <c r="E935" s="154" t="s">
        <v>15889</v>
      </c>
      <c r="F935" s="154" t="s">
        <v>15890</v>
      </c>
      <c r="G935" s="154" t="s">
        <v>15880</v>
      </c>
    </row>
    <row r="936" spans="1:7" x14ac:dyDescent="0.2">
      <c r="A936" s="151" t="s">
        <v>17207</v>
      </c>
      <c r="B936" s="151">
        <v>2</v>
      </c>
      <c r="C936" s="151" t="s">
        <v>281</v>
      </c>
      <c r="D936" s="151" t="s">
        <v>21236</v>
      </c>
      <c r="E936" s="154" t="s">
        <v>15891</v>
      </c>
      <c r="F936" s="154">
        <v>144</v>
      </c>
      <c r="G936" s="154" t="s">
        <v>15869</v>
      </c>
    </row>
    <row r="937" spans="1:7" x14ac:dyDescent="0.2">
      <c r="A937" s="151" t="s">
        <v>17207</v>
      </c>
      <c r="B937" s="151">
        <v>3</v>
      </c>
      <c r="C937" s="151" t="s">
        <v>281</v>
      </c>
      <c r="D937" s="151" t="s">
        <v>21236</v>
      </c>
      <c r="E937" s="154" t="s">
        <v>15892</v>
      </c>
      <c r="F937" s="154">
        <v>12</v>
      </c>
      <c r="G937" s="154" t="s">
        <v>15893</v>
      </c>
    </row>
    <row r="938" spans="1:7" x14ac:dyDescent="0.2">
      <c r="A938" s="151" t="s">
        <v>17208</v>
      </c>
      <c r="B938" s="151">
        <v>1</v>
      </c>
      <c r="C938" s="151" t="s">
        <v>283</v>
      </c>
      <c r="D938" s="151" t="s">
        <v>21236</v>
      </c>
      <c r="E938" s="154" t="s">
        <v>15894</v>
      </c>
      <c r="F938" s="154" t="s">
        <v>15895</v>
      </c>
      <c r="G938" s="154" t="s">
        <v>15880</v>
      </c>
    </row>
    <row r="939" spans="1:7" x14ac:dyDescent="0.2">
      <c r="A939" s="151" t="s">
        <v>17208</v>
      </c>
      <c r="B939" s="151">
        <v>2</v>
      </c>
      <c r="C939" s="151" t="s">
        <v>281</v>
      </c>
      <c r="D939" s="151" t="s">
        <v>21236</v>
      </c>
      <c r="E939" s="154" t="s">
        <v>15896</v>
      </c>
      <c r="F939" s="154">
        <v>81</v>
      </c>
      <c r="G939" s="154" t="s">
        <v>15869</v>
      </c>
    </row>
    <row r="940" spans="1:7" x14ac:dyDescent="0.2">
      <c r="A940" s="151" t="s">
        <v>17208</v>
      </c>
      <c r="B940" s="151">
        <v>3</v>
      </c>
      <c r="C940" s="151" t="s">
        <v>281</v>
      </c>
      <c r="D940" s="151" t="s">
        <v>21236</v>
      </c>
      <c r="E940" s="154" t="s">
        <v>15897</v>
      </c>
      <c r="F940" s="154">
        <v>9</v>
      </c>
      <c r="G940" s="154" t="s">
        <v>15898</v>
      </c>
    </row>
    <row r="941" spans="1:7" ht="32" x14ac:dyDescent="0.2">
      <c r="A941" s="151" t="s">
        <v>17209</v>
      </c>
      <c r="B941" s="151">
        <v>1</v>
      </c>
      <c r="C941" s="151" t="s">
        <v>283</v>
      </c>
      <c r="D941" s="151" t="s">
        <v>21236</v>
      </c>
      <c r="E941" s="154" t="s">
        <v>15899</v>
      </c>
      <c r="F941" s="154" t="s">
        <v>15900</v>
      </c>
      <c r="G941" s="154" t="s">
        <v>15901</v>
      </c>
    </row>
    <row r="942" spans="1:7" x14ac:dyDescent="0.2">
      <c r="A942" s="151" t="s">
        <v>17209</v>
      </c>
      <c r="B942" s="151">
        <v>2</v>
      </c>
      <c r="C942" s="151" t="s">
        <v>281</v>
      </c>
      <c r="D942" s="151" t="s">
        <v>21236</v>
      </c>
      <c r="E942" s="154" t="s">
        <v>15902</v>
      </c>
      <c r="F942" s="154" t="s">
        <v>15903</v>
      </c>
      <c r="G942" s="154" t="s">
        <v>15869</v>
      </c>
    </row>
    <row r="943" spans="1:7" x14ac:dyDescent="0.2">
      <c r="A943" s="151" t="s">
        <v>17209</v>
      </c>
      <c r="B943" s="151">
        <v>3</v>
      </c>
      <c r="C943" s="151" t="s">
        <v>281</v>
      </c>
      <c r="D943" s="151" t="s">
        <v>21236</v>
      </c>
      <c r="E943" s="154" t="s">
        <v>15904</v>
      </c>
      <c r="F943" s="154" t="s">
        <v>31</v>
      </c>
      <c r="G943" s="154" t="s">
        <v>15905</v>
      </c>
    </row>
    <row r="944" spans="1:7" x14ac:dyDescent="0.2">
      <c r="A944" s="151" t="s">
        <v>17210</v>
      </c>
      <c r="B944" s="151">
        <v>1</v>
      </c>
      <c r="C944" s="151" t="s">
        <v>281</v>
      </c>
      <c r="D944" s="151" t="s">
        <v>21236</v>
      </c>
      <c r="E944" s="154" t="s">
        <v>15906</v>
      </c>
      <c r="F944" s="154" t="s">
        <v>15907</v>
      </c>
      <c r="G944" s="154" t="s">
        <v>15880</v>
      </c>
    </row>
    <row r="945" spans="1:7" x14ac:dyDescent="0.2">
      <c r="A945" s="151" t="s">
        <v>17210</v>
      </c>
      <c r="B945" s="151">
        <v>2</v>
      </c>
      <c r="C945" s="151" t="s">
        <v>281</v>
      </c>
      <c r="D945" s="151" t="s">
        <v>21236</v>
      </c>
      <c r="E945" s="154" t="s">
        <v>15908</v>
      </c>
      <c r="F945" s="154" t="s">
        <v>15909</v>
      </c>
      <c r="G945" s="154" t="s">
        <v>15910</v>
      </c>
    </row>
    <row r="946" spans="1:7" x14ac:dyDescent="0.2">
      <c r="A946" s="151" t="s">
        <v>17210</v>
      </c>
      <c r="B946" s="151">
        <v>3</v>
      </c>
      <c r="C946" s="151" t="s">
        <v>281</v>
      </c>
      <c r="D946" s="151" t="s">
        <v>21236</v>
      </c>
      <c r="E946" s="154" t="s">
        <v>15911</v>
      </c>
      <c r="F946" s="154" t="s">
        <v>37</v>
      </c>
      <c r="G946" s="154" t="s">
        <v>15912</v>
      </c>
    </row>
    <row r="947" spans="1:7" x14ac:dyDescent="0.2">
      <c r="A947" s="151" t="s">
        <v>17211</v>
      </c>
      <c r="B947" s="151">
        <v>1</v>
      </c>
      <c r="C947" s="151" t="s">
        <v>281</v>
      </c>
      <c r="D947" s="151" t="s">
        <v>21236</v>
      </c>
      <c r="E947" s="154" t="s">
        <v>15913</v>
      </c>
      <c r="F947" s="154" t="s">
        <v>15914</v>
      </c>
      <c r="G947" s="154" t="s">
        <v>15915</v>
      </c>
    </row>
    <row r="948" spans="1:7" x14ac:dyDescent="0.2">
      <c r="A948" s="151" t="s">
        <v>17211</v>
      </c>
      <c r="B948" s="151">
        <v>2</v>
      </c>
      <c r="C948" s="151" t="s">
        <v>281</v>
      </c>
      <c r="D948" s="151" t="s">
        <v>21236</v>
      </c>
      <c r="E948" s="154" t="s">
        <v>17329</v>
      </c>
      <c r="F948" s="154" t="s">
        <v>15917</v>
      </c>
      <c r="G948" s="154" t="s">
        <v>15910</v>
      </c>
    </row>
    <row r="949" spans="1:7" ht="32" x14ac:dyDescent="0.2">
      <c r="A949" s="151" t="s">
        <v>17211</v>
      </c>
      <c r="B949" s="151">
        <v>3</v>
      </c>
      <c r="C949" s="151" t="s">
        <v>281</v>
      </c>
      <c r="D949" s="151" t="s">
        <v>21236</v>
      </c>
      <c r="E949" s="154" t="s">
        <v>15918</v>
      </c>
      <c r="F949" s="154" t="s">
        <v>15919</v>
      </c>
      <c r="G949" s="154" t="s">
        <v>15920</v>
      </c>
    </row>
    <row r="950" spans="1:7" ht="32" x14ac:dyDescent="0.2">
      <c r="A950" s="151" t="s">
        <v>17212</v>
      </c>
      <c r="B950" s="151">
        <v>1</v>
      </c>
      <c r="C950" s="151" t="s">
        <v>283</v>
      </c>
      <c r="D950" s="151" t="s">
        <v>21236</v>
      </c>
      <c r="E950" s="154" t="s">
        <v>15921</v>
      </c>
      <c r="F950" s="154" t="s">
        <v>15922</v>
      </c>
      <c r="G950" s="154" t="s">
        <v>15923</v>
      </c>
    </row>
    <row r="951" spans="1:7" ht="32" x14ac:dyDescent="0.2">
      <c r="A951" s="151" t="s">
        <v>17212</v>
      </c>
      <c r="B951" s="151">
        <v>2</v>
      </c>
      <c r="C951" s="151" t="s">
        <v>281</v>
      </c>
      <c r="D951" s="151" t="s">
        <v>21236</v>
      </c>
      <c r="E951" s="154" t="s">
        <v>15924</v>
      </c>
      <c r="F951" s="154" t="s">
        <v>8273</v>
      </c>
      <c r="G951" s="154" t="s">
        <v>15925</v>
      </c>
    </row>
    <row r="952" spans="1:7" x14ac:dyDescent="0.2">
      <c r="A952" s="151" t="s">
        <v>17212</v>
      </c>
      <c r="B952" s="151">
        <v>3</v>
      </c>
      <c r="C952" s="151" t="s">
        <v>283</v>
      </c>
      <c r="D952" s="151" t="s">
        <v>21236</v>
      </c>
      <c r="E952" s="154" t="s">
        <v>15926</v>
      </c>
      <c r="F952" s="154" t="s">
        <v>8273</v>
      </c>
      <c r="G952" s="154" t="s">
        <v>14454</v>
      </c>
    </row>
    <row r="953" spans="1:7" x14ac:dyDescent="0.2">
      <c r="A953" s="151" t="s">
        <v>17213</v>
      </c>
      <c r="B953" s="151">
        <v>1</v>
      </c>
      <c r="C953" s="151" t="s">
        <v>283</v>
      </c>
      <c r="D953" s="151" t="s">
        <v>21236</v>
      </c>
      <c r="E953" s="154" t="s">
        <v>15927</v>
      </c>
      <c r="F953" s="154" t="s">
        <v>15928</v>
      </c>
      <c r="G953" s="154" t="s">
        <v>15929</v>
      </c>
    </row>
    <row r="954" spans="1:7" ht="32" x14ac:dyDescent="0.2">
      <c r="A954" s="151" t="s">
        <v>17213</v>
      </c>
      <c r="B954" s="151">
        <v>2</v>
      </c>
      <c r="C954" s="151" t="s">
        <v>281</v>
      </c>
      <c r="D954" s="151" t="s">
        <v>21236</v>
      </c>
      <c r="E954" s="154" t="s">
        <v>15930</v>
      </c>
      <c r="F954" s="154" t="s">
        <v>15931</v>
      </c>
      <c r="G954" s="154" t="s">
        <v>15932</v>
      </c>
    </row>
    <row r="955" spans="1:7" x14ac:dyDescent="0.2">
      <c r="A955" s="151" t="s">
        <v>17213</v>
      </c>
      <c r="B955" s="151">
        <v>3</v>
      </c>
      <c r="C955" s="151" t="s">
        <v>283</v>
      </c>
      <c r="D955" s="151" t="s">
        <v>21236</v>
      </c>
      <c r="E955" s="154" t="s">
        <v>15926</v>
      </c>
      <c r="F955" s="154" t="s">
        <v>15931</v>
      </c>
      <c r="G955" s="154" t="s">
        <v>14454</v>
      </c>
    </row>
    <row r="956" spans="1:7" ht="32" x14ac:dyDescent="0.2">
      <c r="A956" s="151" t="s">
        <v>17214</v>
      </c>
      <c r="B956" s="151">
        <v>1</v>
      </c>
      <c r="C956" s="151" t="s">
        <v>283</v>
      </c>
      <c r="D956" s="151" t="s">
        <v>21236</v>
      </c>
      <c r="E956" s="154" t="s">
        <v>15933</v>
      </c>
      <c r="F956" s="154" t="s">
        <v>15934</v>
      </c>
      <c r="G956" s="154" t="s">
        <v>15935</v>
      </c>
    </row>
    <row r="957" spans="1:7" ht="32" x14ac:dyDescent="0.2">
      <c r="A957" s="151" t="s">
        <v>17214</v>
      </c>
      <c r="B957" s="151">
        <v>2</v>
      </c>
      <c r="C957" s="151" t="s">
        <v>281</v>
      </c>
      <c r="D957" s="151" t="s">
        <v>21236</v>
      </c>
      <c r="E957" s="154" t="s">
        <v>15936</v>
      </c>
      <c r="F957" s="154" t="s">
        <v>15937</v>
      </c>
      <c r="G957" s="154" t="s">
        <v>15938</v>
      </c>
    </row>
    <row r="958" spans="1:7" x14ac:dyDescent="0.2">
      <c r="A958" s="151" t="s">
        <v>17214</v>
      </c>
      <c r="B958" s="151">
        <v>3</v>
      </c>
      <c r="C958" s="151" t="s">
        <v>283</v>
      </c>
      <c r="D958" s="151" t="s">
        <v>21236</v>
      </c>
      <c r="E958" s="154" t="s">
        <v>15926</v>
      </c>
      <c r="F958" s="154" t="s">
        <v>15937</v>
      </c>
      <c r="G958" s="154" t="s">
        <v>14454</v>
      </c>
    </row>
    <row r="959" spans="1:7" ht="32" x14ac:dyDescent="0.2">
      <c r="A959" s="151" t="s">
        <v>17215</v>
      </c>
      <c r="B959" s="151">
        <v>1</v>
      </c>
      <c r="C959" s="151" t="s">
        <v>283</v>
      </c>
      <c r="D959" s="151" t="s">
        <v>21236</v>
      </c>
      <c r="E959" s="154" t="s">
        <v>15939</v>
      </c>
      <c r="F959" s="154" t="s">
        <v>15940</v>
      </c>
      <c r="G959" s="154" t="s">
        <v>15941</v>
      </c>
    </row>
    <row r="960" spans="1:7" ht="32" x14ac:dyDescent="0.2">
      <c r="A960" s="151" t="s">
        <v>17215</v>
      </c>
      <c r="B960" s="151">
        <v>2</v>
      </c>
      <c r="C960" s="151" t="s">
        <v>281</v>
      </c>
      <c r="D960" s="151" t="s">
        <v>21236</v>
      </c>
      <c r="E960" s="154" t="s">
        <v>15942</v>
      </c>
      <c r="F960" s="154" t="s">
        <v>15943</v>
      </c>
      <c r="G960" s="154" t="s">
        <v>15944</v>
      </c>
    </row>
    <row r="961" spans="1:7" x14ac:dyDescent="0.2">
      <c r="A961" s="151" t="s">
        <v>17215</v>
      </c>
      <c r="B961" s="151">
        <v>3</v>
      </c>
      <c r="C961" s="151" t="s">
        <v>283</v>
      </c>
      <c r="D961" s="151" t="s">
        <v>21236</v>
      </c>
      <c r="E961" s="154" t="s">
        <v>15926</v>
      </c>
      <c r="F961" s="154" t="s">
        <v>15943</v>
      </c>
      <c r="G961" s="154" t="s">
        <v>14454</v>
      </c>
    </row>
    <row r="962" spans="1:7" ht="64" x14ac:dyDescent="0.2">
      <c r="A962" s="151" t="s">
        <v>17216</v>
      </c>
      <c r="B962" s="151">
        <v>1</v>
      </c>
      <c r="C962" s="151" t="s">
        <v>283</v>
      </c>
      <c r="D962" s="151" t="s">
        <v>311</v>
      </c>
      <c r="E962" s="154" t="s">
        <v>18980</v>
      </c>
      <c r="F962" s="154" t="s">
        <v>18844</v>
      </c>
      <c r="G962" s="154" t="s">
        <v>15947</v>
      </c>
    </row>
    <row r="963" spans="1:7" ht="64" x14ac:dyDescent="0.2">
      <c r="A963" s="151" t="s">
        <v>17216</v>
      </c>
      <c r="B963" s="151">
        <v>2</v>
      </c>
      <c r="C963" s="151" t="s">
        <v>283</v>
      </c>
      <c r="D963" s="151" t="s">
        <v>311</v>
      </c>
      <c r="E963" s="154" t="s">
        <v>18981</v>
      </c>
      <c r="F963" s="154" t="s">
        <v>18845</v>
      </c>
      <c r="G963" s="154" t="s">
        <v>15950</v>
      </c>
    </row>
    <row r="964" spans="1:7" ht="64" x14ac:dyDescent="0.2">
      <c r="A964" s="151" t="s">
        <v>17217</v>
      </c>
      <c r="B964" s="151">
        <v>1</v>
      </c>
      <c r="C964" s="151" t="s">
        <v>283</v>
      </c>
      <c r="D964" s="151" t="s">
        <v>311</v>
      </c>
      <c r="E964" s="154" t="s">
        <v>18982</v>
      </c>
      <c r="F964" s="154" t="s">
        <v>18846</v>
      </c>
      <c r="G964" s="154" t="s">
        <v>15947</v>
      </c>
    </row>
    <row r="965" spans="1:7" ht="64" x14ac:dyDescent="0.2">
      <c r="A965" s="151" t="s">
        <v>17217</v>
      </c>
      <c r="B965" s="151">
        <v>2</v>
      </c>
      <c r="C965" s="151" t="s">
        <v>283</v>
      </c>
      <c r="D965" s="151" t="s">
        <v>311</v>
      </c>
      <c r="E965" s="154" t="s">
        <v>18983</v>
      </c>
      <c r="F965" s="154" t="s">
        <v>18984</v>
      </c>
      <c r="G965" s="154" t="s">
        <v>15950</v>
      </c>
    </row>
    <row r="966" spans="1:7" ht="32" x14ac:dyDescent="0.2">
      <c r="A966" s="151" t="s">
        <v>17218</v>
      </c>
      <c r="B966" s="151">
        <v>1</v>
      </c>
      <c r="C966" s="151" t="s">
        <v>283</v>
      </c>
      <c r="D966" s="151" t="s">
        <v>21236</v>
      </c>
      <c r="E966" s="154" t="s">
        <v>15954</v>
      </c>
      <c r="F966" s="154">
        <v>3</v>
      </c>
      <c r="G966" s="154" t="s">
        <v>15955</v>
      </c>
    </row>
    <row r="967" spans="1:7" x14ac:dyDescent="0.2">
      <c r="A967" s="151" t="s">
        <v>17218</v>
      </c>
      <c r="B967" s="151">
        <v>2</v>
      </c>
      <c r="C967" s="151" t="s">
        <v>281</v>
      </c>
      <c r="D967" s="151" t="s">
        <v>21236</v>
      </c>
      <c r="E967" s="154" t="s">
        <v>15956</v>
      </c>
      <c r="F967" s="154">
        <v>15</v>
      </c>
      <c r="G967" s="154" t="s">
        <v>15957</v>
      </c>
    </row>
    <row r="968" spans="1:7" x14ac:dyDescent="0.2">
      <c r="A968" s="151" t="s">
        <v>17218</v>
      </c>
      <c r="B968" s="151">
        <v>3</v>
      </c>
      <c r="C968" s="151" t="s">
        <v>281</v>
      </c>
      <c r="D968" s="151" t="s">
        <v>21236</v>
      </c>
      <c r="E968" s="154" t="s">
        <v>15958</v>
      </c>
      <c r="F968" s="154">
        <v>225</v>
      </c>
      <c r="G968" s="154" t="s">
        <v>15959</v>
      </c>
    </row>
    <row r="969" spans="1:7" x14ac:dyDescent="0.2">
      <c r="A969" s="151" t="s">
        <v>17218</v>
      </c>
      <c r="B969" s="151">
        <v>4</v>
      </c>
      <c r="C969" s="151" t="s">
        <v>283</v>
      </c>
      <c r="D969" s="151" t="s">
        <v>21236</v>
      </c>
      <c r="E969" s="154" t="s">
        <v>14593</v>
      </c>
      <c r="F969" s="154">
        <v>225</v>
      </c>
      <c r="G969" s="154" t="s">
        <v>15960</v>
      </c>
    </row>
    <row r="970" spans="1:7" ht="32" x14ac:dyDescent="0.2">
      <c r="A970" s="151" t="s">
        <v>17219</v>
      </c>
      <c r="B970" s="151">
        <v>1</v>
      </c>
      <c r="C970" s="151" t="s">
        <v>283</v>
      </c>
      <c r="D970" s="151" t="s">
        <v>21236</v>
      </c>
      <c r="E970" s="154" t="s">
        <v>15961</v>
      </c>
      <c r="F970" s="154" t="s">
        <v>15962</v>
      </c>
      <c r="G970" s="154" t="s">
        <v>15963</v>
      </c>
    </row>
    <row r="971" spans="1:7" ht="32" x14ac:dyDescent="0.2">
      <c r="A971" s="151" t="s">
        <v>17219</v>
      </c>
      <c r="B971" s="151">
        <v>2</v>
      </c>
      <c r="C971" s="151" t="s">
        <v>281</v>
      </c>
      <c r="D971" s="151" t="s">
        <v>21236</v>
      </c>
      <c r="E971" s="154" t="s">
        <v>15964</v>
      </c>
      <c r="F971" s="154">
        <v>7</v>
      </c>
      <c r="G971" s="154" t="s">
        <v>15965</v>
      </c>
    </row>
    <row r="972" spans="1:7" x14ac:dyDescent="0.2">
      <c r="A972" s="151" t="s">
        <v>17219</v>
      </c>
      <c r="B972" s="151">
        <v>3</v>
      </c>
      <c r="C972" s="151" t="s">
        <v>283</v>
      </c>
      <c r="D972" s="151" t="s">
        <v>21236</v>
      </c>
      <c r="E972" s="154" t="s">
        <v>15966</v>
      </c>
      <c r="F972" s="154">
        <v>7</v>
      </c>
      <c r="G972" s="154" t="s">
        <v>15967</v>
      </c>
    </row>
    <row r="973" spans="1:7" x14ac:dyDescent="0.2">
      <c r="A973" s="151" t="s">
        <v>17220</v>
      </c>
      <c r="B973" s="151">
        <v>1</v>
      </c>
      <c r="C973" s="151" t="s">
        <v>283</v>
      </c>
      <c r="D973" s="151" t="s">
        <v>21236</v>
      </c>
      <c r="E973" s="154" t="s">
        <v>15968</v>
      </c>
      <c r="F973" s="154" t="s">
        <v>15969</v>
      </c>
      <c r="G973" s="154" t="s">
        <v>16817</v>
      </c>
    </row>
    <row r="974" spans="1:7" x14ac:dyDescent="0.2">
      <c r="A974" s="151" t="s">
        <v>17220</v>
      </c>
      <c r="B974" s="151">
        <v>2</v>
      </c>
      <c r="C974" s="151" t="s">
        <v>281</v>
      </c>
      <c r="D974" s="151" t="s">
        <v>21236</v>
      </c>
      <c r="E974" s="154" t="s">
        <v>15970</v>
      </c>
      <c r="F974" s="154">
        <v>2</v>
      </c>
      <c r="G974" s="154" t="s">
        <v>15971</v>
      </c>
    </row>
    <row r="975" spans="1:7" x14ac:dyDescent="0.2">
      <c r="A975" s="151" t="s">
        <v>17220</v>
      </c>
      <c r="B975" s="151">
        <v>3</v>
      </c>
      <c r="C975" s="151" t="s">
        <v>281</v>
      </c>
      <c r="D975" s="151" t="s">
        <v>21236</v>
      </c>
      <c r="E975" s="154" t="s">
        <v>15972</v>
      </c>
      <c r="F975" s="154">
        <v>4</v>
      </c>
      <c r="G975" s="154" t="s">
        <v>15973</v>
      </c>
    </row>
    <row r="976" spans="1:7" x14ac:dyDescent="0.2">
      <c r="A976" s="151" t="s">
        <v>17220</v>
      </c>
      <c r="B976" s="151">
        <v>4</v>
      </c>
      <c r="C976" s="151" t="s">
        <v>281</v>
      </c>
      <c r="D976" s="151" t="s">
        <v>21236</v>
      </c>
      <c r="E976" s="154" t="s">
        <v>15974</v>
      </c>
      <c r="F976" s="154">
        <v>4</v>
      </c>
      <c r="G976" s="154" t="s">
        <v>15975</v>
      </c>
    </row>
    <row r="977" spans="1:7" ht="32" x14ac:dyDescent="0.2">
      <c r="A977" s="151" t="s">
        <v>17221</v>
      </c>
      <c r="B977" s="151">
        <v>1</v>
      </c>
      <c r="C977" s="151" t="s">
        <v>283</v>
      </c>
      <c r="D977" s="151" t="s">
        <v>21236</v>
      </c>
      <c r="E977" s="154" t="s">
        <v>15976</v>
      </c>
      <c r="F977" s="154" t="s">
        <v>15977</v>
      </c>
      <c r="G977" s="154" t="s">
        <v>15963</v>
      </c>
    </row>
    <row r="978" spans="1:7" ht="32" x14ac:dyDescent="0.2">
      <c r="A978" s="151" t="s">
        <v>17221</v>
      </c>
      <c r="B978" s="151">
        <v>2</v>
      </c>
      <c r="C978" s="151" t="s">
        <v>281</v>
      </c>
      <c r="D978" s="151" t="s">
        <v>21236</v>
      </c>
      <c r="E978" s="154" t="s">
        <v>15978</v>
      </c>
      <c r="F978" s="154">
        <v>6</v>
      </c>
      <c r="G978" s="154" t="s">
        <v>15979</v>
      </c>
    </row>
    <row r="979" spans="1:7" x14ac:dyDescent="0.2">
      <c r="A979" s="151" t="s">
        <v>17221</v>
      </c>
      <c r="B979" s="151">
        <v>3</v>
      </c>
      <c r="C979" s="151" t="s">
        <v>283</v>
      </c>
      <c r="D979" s="151" t="s">
        <v>21236</v>
      </c>
      <c r="E979" s="154" t="s">
        <v>15974</v>
      </c>
      <c r="F979" s="154">
        <v>6</v>
      </c>
      <c r="G979" s="154" t="s">
        <v>15967</v>
      </c>
    </row>
    <row r="980" spans="1:7" ht="32" x14ac:dyDescent="0.2">
      <c r="A980" s="151" t="s">
        <v>17222</v>
      </c>
      <c r="B980" s="151">
        <v>1</v>
      </c>
      <c r="C980" s="151" t="s">
        <v>281</v>
      </c>
      <c r="D980" s="151" t="s">
        <v>21236</v>
      </c>
      <c r="E980" s="154" t="s">
        <v>15980</v>
      </c>
      <c r="F980" s="154" t="s">
        <v>15981</v>
      </c>
      <c r="G980" s="154" t="s">
        <v>16818</v>
      </c>
    </row>
    <row r="981" spans="1:7" ht="32" x14ac:dyDescent="0.2">
      <c r="A981" s="151" t="s">
        <v>17223</v>
      </c>
      <c r="B981" s="151">
        <v>1</v>
      </c>
      <c r="C981" s="151" t="s">
        <v>281</v>
      </c>
      <c r="D981" s="151" t="s">
        <v>21236</v>
      </c>
      <c r="E981" s="154" t="s">
        <v>15982</v>
      </c>
      <c r="F981" s="154" t="s">
        <v>15983</v>
      </c>
      <c r="G981" s="154" t="s">
        <v>16818</v>
      </c>
    </row>
    <row r="982" spans="1:7" ht="32" x14ac:dyDescent="0.2">
      <c r="A982" s="151" t="s">
        <v>17224</v>
      </c>
      <c r="B982" s="151">
        <v>1</v>
      </c>
      <c r="C982" s="151" t="s">
        <v>281</v>
      </c>
      <c r="D982" s="151" t="s">
        <v>21236</v>
      </c>
      <c r="E982" s="154" t="s">
        <v>15984</v>
      </c>
      <c r="F982" s="154" t="s">
        <v>15985</v>
      </c>
      <c r="G982" s="154" t="s">
        <v>16818</v>
      </c>
    </row>
    <row r="983" spans="1:7" ht="32" x14ac:dyDescent="0.2">
      <c r="A983" s="151" t="s">
        <v>17225</v>
      </c>
      <c r="B983" s="151">
        <v>1</v>
      </c>
      <c r="C983" s="151" t="s">
        <v>281</v>
      </c>
      <c r="D983" s="151" t="s">
        <v>21236</v>
      </c>
      <c r="E983" s="154" t="s">
        <v>15986</v>
      </c>
      <c r="F983" s="154" t="s">
        <v>15987</v>
      </c>
      <c r="G983" s="154" t="s">
        <v>16818</v>
      </c>
    </row>
    <row r="984" spans="1:7" ht="32" x14ac:dyDescent="0.2">
      <c r="A984" s="151" t="s">
        <v>17226</v>
      </c>
      <c r="B984" s="151">
        <v>1</v>
      </c>
      <c r="C984" s="151" t="s">
        <v>283</v>
      </c>
      <c r="D984" s="151" t="s">
        <v>21236</v>
      </c>
      <c r="E984" s="154" t="s">
        <v>15556</v>
      </c>
      <c r="F984" s="154" t="s">
        <v>15988</v>
      </c>
      <c r="G984" s="154" t="s">
        <v>15989</v>
      </c>
    </row>
    <row r="985" spans="1:7" ht="32" x14ac:dyDescent="0.2">
      <c r="A985" s="151" t="s">
        <v>17226</v>
      </c>
      <c r="B985" s="151">
        <v>2</v>
      </c>
      <c r="C985" s="151" t="s">
        <v>281</v>
      </c>
      <c r="D985" s="151" t="s">
        <v>21236</v>
      </c>
      <c r="E985" s="154" t="s">
        <v>15990</v>
      </c>
      <c r="F985" s="154" t="s">
        <v>15991</v>
      </c>
      <c r="G985" s="154" t="s">
        <v>14898</v>
      </c>
    </row>
    <row r="986" spans="1:7" x14ac:dyDescent="0.2">
      <c r="A986" s="151" t="s">
        <v>17226</v>
      </c>
      <c r="B986" s="151">
        <v>3</v>
      </c>
      <c r="C986" s="151" t="s">
        <v>281</v>
      </c>
      <c r="D986" s="151" t="s">
        <v>21236</v>
      </c>
      <c r="E986" s="154" t="s">
        <v>15992</v>
      </c>
      <c r="F986" s="154">
        <v>4000</v>
      </c>
      <c r="G986" s="154" t="s">
        <v>15993</v>
      </c>
    </row>
    <row r="987" spans="1:7" ht="32" x14ac:dyDescent="0.2">
      <c r="A987" s="151" t="s">
        <v>17226</v>
      </c>
      <c r="B987" s="151">
        <v>4</v>
      </c>
      <c r="C987" s="151" t="s">
        <v>281</v>
      </c>
      <c r="D987" s="151" t="s">
        <v>21236</v>
      </c>
      <c r="E987" s="154" t="s">
        <v>15994</v>
      </c>
      <c r="F987" s="154" t="s">
        <v>15995</v>
      </c>
      <c r="G987" s="154" t="s">
        <v>15996</v>
      </c>
    </row>
    <row r="988" spans="1:7" x14ac:dyDescent="0.2">
      <c r="A988" s="151" t="s">
        <v>17227</v>
      </c>
      <c r="B988" s="151">
        <v>1</v>
      </c>
      <c r="C988" s="151" t="s">
        <v>283</v>
      </c>
      <c r="D988" s="151" t="s">
        <v>21236</v>
      </c>
      <c r="E988" s="154" t="s">
        <v>15556</v>
      </c>
      <c r="F988" s="154" t="s">
        <v>15988</v>
      </c>
      <c r="G988" s="154" t="s">
        <v>15997</v>
      </c>
    </row>
    <row r="989" spans="1:7" ht="32" x14ac:dyDescent="0.2">
      <c r="A989" s="151" t="s">
        <v>17227</v>
      </c>
      <c r="B989" s="151">
        <v>2</v>
      </c>
      <c r="C989" s="151" t="s">
        <v>281</v>
      </c>
      <c r="D989" s="151" t="s">
        <v>21236</v>
      </c>
      <c r="E989" s="154" t="s">
        <v>15990</v>
      </c>
      <c r="F989" s="154" t="s">
        <v>15991</v>
      </c>
      <c r="G989" s="154" t="s">
        <v>14898</v>
      </c>
    </row>
    <row r="990" spans="1:7" x14ac:dyDescent="0.2">
      <c r="A990" s="151" t="s">
        <v>17227</v>
      </c>
      <c r="B990" s="151">
        <v>3</v>
      </c>
      <c r="C990" s="151" t="s">
        <v>281</v>
      </c>
      <c r="D990" s="151" t="s">
        <v>21236</v>
      </c>
      <c r="E990" s="154" t="s">
        <v>15992</v>
      </c>
      <c r="F990" s="154">
        <v>4000</v>
      </c>
      <c r="G990" s="154" t="s">
        <v>15993</v>
      </c>
    </row>
    <row r="991" spans="1:7" x14ac:dyDescent="0.2">
      <c r="A991" s="151" t="s">
        <v>17227</v>
      </c>
      <c r="B991" s="151">
        <v>4</v>
      </c>
      <c r="C991" s="151" t="s">
        <v>281</v>
      </c>
      <c r="D991" s="151" t="s">
        <v>21236</v>
      </c>
      <c r="E991" s="154" t="s">
        <v>15998</v>
      </c>
      <c r="F991" s="154">
        <v>63</v>
      </c>
      <c r="G991" s="154" t="s">
        <v>15999</v>
      </c>
    </row>
    <row r="992" spans="1:7" x14ac:dyDescent="0.2">
      <c r="A992" s="151" t="s">
        <v>17227</v>
      </c>
      <c r="B992" s="151">
        <v>5</v>
      </c>
      <c r="C992" s="151" t="s">
        <v>283</v>
      </c>
      <c r="D992" s="151" t="s">
        <v>21236</v>
      </c>
      <c r="E992" s="154" t="s">
        <v>16000</v>
      </c>
      <c r="F992" s="154" t="s">
        <v>16001</v>
      </c>
      <c r="G992" s="154" t="s">
        <v>15588</v>
      </c>
    </row>
    <row r="993" spans="1:7" ht="48" x14ac:dyDescent="0.2">
      <c r="A993" s="151" t="s">
        <v>17228</v>
      </c>
      <c r="B993" s="151">
        <v>1</v>
      </c>
      <c r="C993" s="151" t="s">
        <v>284</v>
      </c>
      <c r="D993" s="151" t="s">
        <v>370</v>
      </c>
      <c r="E993" s="154" t="s">
        <v>16002</v>
      </c>
      <c r="F993" s="154" t="s">
        <v>17292</v>
      </c>
      <c r="G993" s="154" t="s">
        <v>16003</v>
      </c>
    </row>
    <row r="994" spans="1:7" x14ac:dyDescent="0.2">
      <c r="A994" s="151" t="s">
        <v>17228</v>
      </c>
      <c r="B994" s="151">
        <v>2</v>
      </c>
      <c r="C994" s="151" t="s">
        <v>283</v>
      </c>
      <c r="D994" s="151" t="s">
        <v>21236</v>
      </c>
      <c r="E994" s="154" t="s">
        <v>16004</v>
      </c>
      <c r="F994" s="154" t="s">
        <v>15850</v>
      </c>
      <c r="G994" s="154" t="s">
        <v>15997</v>
      </c>
    </row>
    <row r="995" spans="1:7" ht="32" x14ac:dyDescent="0.2">
      <c r="A995" s="151" t="s">
        <v>17228</v>
      </c>
      <c r="B995" s="151">
        <v>3</v>
      </c>
      <c r="C995" s="151" t="s">
        <v>281</v>
      </c>
      <c r="D995" s="151" t="s">
        <v>21236</v>
      </c>
      <c r="E995" s="154" t="s">
        <v>16005</v>
      </c>
      <c r="F995" s="154" t="s">
        <v>16006</v>
      </c>
      <c r="G995" s="154" t="s">
        <v>14921</v>
      </c>
    </row>
    <row r="996" spans="1:7" x14ac:dyDescent="0.2">
      <c r="A996" s="151" t="s">
        <v>17228</v>
      </c>
      <c r="B996" s="151">
        <v>4</v>
      </c>
      <c r="C996" s="151" t="s">
        <v>281</v>
      </c>
      <c r="D996" s="151" t="s">
        <v>21236</v>
      </c>
      <c r="E996" s="154" t="s">
        <v>16007</v>
      </c>
      <c r="F996" s="154">
        <v>84</v>
      </c>
      <c r="G996" s="154" t="s">
        <v>16008</v>
      </c>
    </row>
    <row r="997" spans="1:7" x14ac:dyDescent="0.2">
      <c r="A997" s="151" t="s">
        <v>17228</v>
      </c>
      <c r="B997" s="151">
        <v>5</v>
      </c>
      <c r="C997" s="151" t="s">
        <v>281</v>
      </c>
      <c r="D997" s="151" t="s">
        <v>21236</v>
      </c>
      <c r="E997" s="154" t="s">
        <v>16009</v>
      </c>
      <c r="F997" s="154" t="s">
        <v>16010</v>
      </c>
      <c r="G997" s="154" t="s">
        <v>16011</v>
      </c>
    </row>
    <row r="998" spans="1:7" ht="32" x14ac:dyDescent="0.2">
      <c r="A998" s="151" t="s">
        <v>17228</v>
      </c>
      <c r="B998" s="151">
        <v>6</v>
      </c>
      <c r="C998" s="151" t="s">
        <v>281</v>
      </c>
      <c r="D998" s="151" t="s">
        <v>21236</v>
      </c>
      <c r="E998" s="154" t="s">
        <v>16012</v>
      </c>
      <c r="F998" s="154" t="s">
        <v>16013</v>
      </c>
      <c r="G998" s="154" t="s">
        <v>16014</v>
      </c>
    </row>
    <row r="999" spans="1:7" ht="32" x14ac:dyDescent="0.2">
      <c r="A999" s="151" t="s">
        <v>17229</v>
      </c>
      <c r="B999" s="151">
        <v>1</v>
      </c>
      <c r="C999" s="151" t="s">
        <v>284</v>
      </c>
      <c r="D999" s="151" t="s">
        <v>370</v>
      </c>
      <c r="E999" s="154" t="s">
        <v>16002</v>
      </c>
      <c r="F999" s="154" t="s">
        <v>17293</v>
      </c>
      <c r="G999" s="154" t="s">
        <v>16015</v>
      </c>
    </row>
    <row r="1000" spans="1:7" x14ac:dyDescent="0.2">
      <c r="A1000" s="151" t="s">
        <v>17229</v>
      </c>
      <c r="B1000" s="151">
        <v>2</v>
      </c>
      <c r="C1000" s="151" t="s">
        <v>283</v>
      </c>
      <c r="D1000" s="151" t="s">
        <v>21236</v>
      </c>
      <c r="E1000" s="154" t="s">
        <v>16004</v>
      </c>
      <c r="F1000" s="154" t="s">
        <v>16016</v>
      </c>
      <c r="G1000" s="154" t="s">
        <v>15997</v>
      </c>
    </row>
    <row r="1001" spans="1:7" ht="32" x14ac:dyDescent="0.2">
      <c r="A1001" s="151" t="s">
        <v>17229</v>
      </c>
      <c r="B1001" s="151">
        <v>3</v>
      </c>
      <c r="C1001" s="151" t="s">
        <v>281</v>
      </c>
      <c r="D1001" s="151" t="s">
        <v>21236</v>
      </c>
      <c r="E1001" s="154" t="s">
        <v>16017</v>
      </c>
      <c r="F1001" s="154" t="s">
        <v>372</v>
      </c>
      <c r="G1001" s="154" t="s">
        <v>14921</v>
      </c>
    </row>
    <row r="1002" spans="1:7" x14ac:dyDescent="0.2">
      <c r="A1002" s="151" t="s">
        <v>17229</v>
      </c>
      <c r="B1002" s="151">
        <v>4</v>
      </c>
      <c r="C1002" s="151" t="s">
        <v>281</v>
      </c>
      <c r="D1002" s="151" t="s">
        <v>21236</v>
      </c>
      <c r="E1002" s="154" t="s">
        <v>703</v>
      </c>
      <c r="F1002" s="154">
        <v>27</v>
      </c>
      <c r="G1002" s="154" t="s">
        <v>16018</v>
      </c>
    </row>
    <row r="1003" spans="1:7" ht="32" x14ac:dyDescent="0.2">
      <c r="A1003" s="151" t="s">
        <v>17229</v>
      </c>
      <c r="B1003" s="151">
        <v>5</v>
      </c>
      <c r="C1003" s="151" t="s">
        <v>281</v>
      </c>
      <c r="D1003" s="151" t="s">
        <v>21236</v>
      </c>
      <c r="E1003" s="154" t="s">
        <v>16019</v>
      </c>
      <c r="F1003" s="154" t="s">
        <v>16020</v>
      </c>
      <c r="G1003" s="154" t="s">
        <v>16021</v>
      </c>
    </row>
    <row r="1004" spans="1:7" x14ac:dyDescent="0.2">
      <c r="A1004" s="151" t="s">
        <v>17230</v>
      </c>
      <c r="B1004" s="151">
        <v>1</v>
      </c>
      <c r="C1004" s="151" t="s">
        <v>281</v>
      </c>
      <c r="D1004" s="151" t="s">
        <v>21236</v>
      </c>
      <c r="E1004" s="154" t="s">
        <v>16022</v>
      </c>
      <c r="F1004" s="154" t="s">
        <v>16023</v>
      </c>
      <c r="G1004" s="154" t="s">
        <v>16024</v>
      </c>
    </row>
    <row r="1005" spans="1:7" ht="32" x14ac:dyDescent="0.2">
      <c r="A1005" s="151" t="s">
        <v>17230</v>
      </c>
      <c r="B1005" s="151">
        <v>2</v>
      </c>
      <c r="C1005" s="151" t="s">
        <v>281</v>
      </c>
      <c r="D1005" s="151" t="s">
        <v>21236</v>
      </c>
      <c r="E1005" s="154" t="s">
        <v>16025</v>
      </c>
      <c r="F1005" s="154" t="s">
        <v>15739</v>
      </c>
      <c r="G1005" s="154" t="s">
        <v>16026</v>
      </c>
    </row>
    <row r="1006" spans="1:7" ht="32" x14ac:dyDescent="0.2">
      <c r="A1006" s="151" t="s">
        <v>17231</v>
      </c>
      <c r="B1006" s="151">
        <v>1</v>
      </c>
      <c r="C1006" s="151" t="s">
        <v>284</v>
      </c>
      <c r="D1006" s="151" t="s">
        <v>370</v>
      </c>
      <c r="E1006" s="154" t="s">
        <v>16027</v>
      </c>
      <c r="F1006" s="154" t="s">
        <v>17294</v>
      </c>
      <c r="G1006" s="154" t="s">
        <v>16028</v>
      </c>
    </row>
    <row r="1007" spans="1:7" ht="32" x14ac:dyDescent="0.2">
      <c r="A1007" s="151" t="s">
        <v>17231</v>
      </c>
      <c r="B1007" s="151">
        <v>2</v>
      </c>
      <c r="C1007" s="151" t="s">
        <v>283</v>
      </c>
      <c r="D1007" s="151" t="s">
        <v>21236</v>
      </c>
      <c r="E1007" s="154" t="s">
        <v>16029</v>
      </c>
      <c r="F1007" s="154" t="s">
        <v>16030</v>
      </c>
      <c r="G1007" s="154" t="s">
        <v>16031</v>
      </c>
    </row>
    <row r="1008" spans="1:7" ht="32" x14ac:dyDescent="0.2">
      <c r="A1008" s="151" t="s">
        <v>17231</v>
      </c>
      <c r="B1008" s="151">
        <v>3</v>
      </c>
      <c r="C1008" s="151" t="s">
        <v>281</v>
      </c>
      <c r="D1008" s="151" t="s">
        <v>21236</v>
      </c>
      <c r="E1008" s="154" t="s">
        <v>16032</v>
      </c>
      <c r="F1008" s="154" t="s">
        <v>16033</v>
      </c>
      <c r="G1008" s="154" t="s">
        <v>16034</v>
      </c>
    </row>
    <row r="1009" spans="1:7" x14ac:dyDescent="0.2">
      <c r="A1009" s="151" t="s">
        <v>17231</v>
      </c>
      <c r="B1009" s="151">
        <v>4</v>
      </c>
      <c r="C1009" s="151" t="s">
        <v>281</v>
      </c>
      <c r="D1009" s="151" t="s">
        <v>21236</v>
      </c>
      <c r="E1009" s="154" t="s">
        <v>16035</v>
      </c>
      <c r="F1009" s="154" t="s">
        <v>16036</v>
      </c>
      <c r="G1009" s="154" t="s">
        <v>16037</v>
      </c>
    </row>
    <row r="1010" spans="1:7" x14ac:dyDescent="0.2">
      <c r="A1010" s="151" t="s">
        <v>17231</v>
      </c>
      <c r="B1010" s="151">
        <v>5</v>
      </c>
      <c r="C1010" s="151" t="s">
        <v>281</v>
      </c>
      <c r="D1010" s="151" t="s">
        <v>21236</v>
      </c>
      <c r="E1010" s="154" t="s">
        <v>16038</v>
      </c>
      <c r="F1010" s="154" t="s">
        <v>16039</v>
      </c>
      <c r="G1010" s="154" t="s">
        <v>16040</v>
      </c>
    </row>
    <row r="1011" spans="1:7" x14ac:dyDescent="0.2">
      <c r="A1011" s="151" t="s">
        <v>17231</v>
      </c>
      <c r="B1011" s="151">
        <v>6</v>
      </c>
      <c r="C1011" s="151" t="s">
        <v>281</v>
      </c>
      <c r="D1011" s="151" t="s">
        <v>21236</v>
      </c>
      <c r="E1011" s="154" t="s">
        <v>16041</v>
      </c>
      <c r="F1011" s="154" t="s">
        <v>16042</v>
      </c>
      <c r="G1011" s="154" t="s">
        <v>16043</v>
      </c>
    </row>
    <row r="1012" spans="1:7" x14ac:dyDescent="0.2">
      <c r="A1012" s="151" t="s">
        <v>17231</v>
      </c>
      <c r="B1012" s="151">
        <v>7</v>
      </c>
      <c r="C1012" s="151" t="s">
        <v>283</v>
      </c>
      <c r="D1012" s="151" t="s">
        <v>21236</v>
      </c>
      <c r="E1012" s="154" t="s">
        <v>16044</v>
      </c>
      <c r="F1012" s="154" t="s">
        <v>16045</v>
      </c>
      <c r="G1012" s="154" t="s">
        <v>16046</v>
      </c>
    </row>
    <row r="1013" spans="1:7" ht="32" x14ac:dyDescent="0.2">
      <c r="A1013" s="151" t="s">
        <v>17232</v>
      </c>
      <c r="B1013" s="151">
        <v>1</v>
      </c>
      <c r="C1013" s="151" t="s">
        <v>284</v>
      </c>
      <c r="D1013" s="151" t="s">
        <v>370</v>
      </c>
      <c r="E1013" s="154" t="s">
        <v>16047</v>
      </c>
      <c r="F1013" s="154" t="s">
        <v>17295</v>
      </c>
      <c r="G1013" s="154" t="s">
        <v>16048</v>
      </c>
    </row>
    <row r="1014" spans="1:7" x14ac:dyDescent="0.2">
      <c r="A1014" s="151" t="s">
        <v>17232</v>
      </c>
      <c r="B1014" s="151">
        <v>2</v>
      </c>
      <c r="C1014" s="151" t="s">
        <v>283</v>
      </c>
      <c r="D1014" s="151" t="s">
        <v>21236</v>
      </c>
      <c r="E1014" s="154" t="s">
        <v>16049</v>
      </c>
      <c r="F1014" s="154">
        <v>65</v>
      </c>
      <c r="G1014" s="154" t="s">
        <v>16050</v>
      </c>
    </row>
    <row r="1015" spans="1:7" x14ac:dyDescent="0.2">
      <c r="A1015" s="151" t="s">
        <v>17232</v>
      </c>
      <c r="B1015" s="151">
        <v>3</v>
      </c>
      <c r="C1015" s="151" t="s">
        <v>281</v>
      </c>
      <c r="D1015" s="151" t="s">
        <v>21236</v>
      </c>
      <c r="E1015" s="154" t="s">
        <v>16051</v>
      </c>
      <c r="F1015" s="154" t="s">
        <v>2909</v>
      </c>
      <c r="G1015" s="154" t="s">
        <v>16052</v>
      </c>
    </row>
    <row r="1016" spans="1:7" x14ac:dyDescent="0.2">
      <c r="A1016" s="151" t="s">
        <v>17232</v>
      </c>
      <c r="B1016" s="151">
        <v>4</v>
      </c>
      <c r="C1016" s="151" t="s">
        <v>281</v>
      </c>
      <c r="D1016" s="151" t="s">
        <v>21236</v>
      </c>
      <c r="E1016" s="154" t="s">
        <v>16053</v>
      </c>
      <c r="F1016" s="154">
        <v>4225</v>
      </c>
      <c r="G1016" s="154" t="s">
        <v>16054</v>
      </c>
    </row>
    <row r="1017" spans="1:7" x14ac:dyDescent="0.2">
      <c r="A1017" s="151" t="s">
        <v>17232</v>
      </c>
      <c r="B1017" s="151">
        <v>5</v>
      </c>
      <c r="C1017" s="151" t="s">
        <v>281</v>
      </c>
      <c r="D1017" s="151" t="s">
        <v>21236</v>
      </c>
      <c r="E1017" s="154" t="s">
        <v>16055</v>
      </c>
      <c r="F1017" s="154" t="s">
        <v>16056</v>
      </c>
      <c r="G1017" s="154" t="s">
        <v>16057</v>
      </c>
    </row>
    <row r="1018" spans="1:7" x14ac:dyDescent="0.2">
      <c r="A1018" s="151" t="s">
        <v>17232</v>
      </c>
      <c r="B1018" s="151">
        <v>6</v>
      </c>
      <c r="C1018" s="151" t="s">
        <v>281</v>
      </c>
      <c r="D1018" s="151" t="s">
        <v>21236</v>
      </c>
      <c r="E1018" s="154" t="s">
        <v>16058</v>
      </c>
      <c r="F1018" s="154" t="s">
        <v>16059</v>
      </c>
      <c r="G1018" s="154" t="s">
        <v>16060</v>
      </c>
    </row>
    <row r="1019" spans="1:7" x14ac:dyDescent="0.2">
      <c r="A1019" s="151" t="s">
        <v>17232</v>
      </c>
      <c r="B1019" s="151">
        <v>7</v>
      </c>
      <c r="C1019" s="151" t="s">
        <v>283</v>
      </c>
      <c r="D1019" s="151" t="s">
        <v>21236</v>
      </c>
      <c r="E1019" s="154" t="s">
        <v>16061</v>
      </c>
      <c r="F1019" s="154" t="s">
        <v>16062</v>
      </c>
      <c r="G1019" s="154" t="s">
        <v>16063</v>
      </c>
    </row>
    <row r="1020" spans="1:7" ht="32" x14ac:dyDescent="0.2">
      <c r="A1020" s="151" t="s">
        <v>17233</v>
      </c>
      <c r="B1020" s="151">
        <v>1</v>
      </c>
      <c r="C1020" s="151" t="s">
        <v>284</v>
      </c>
      <c r="D1020" s="151" t="s">
        <v>370</v>
      </c>
      <c r="E1020" s="154" t="s">
        <v>16047</v>
      </c>
      <c r="F1020" s="154" t="s">
        <v>17296</v>
      </c>
      <c r="G1020" s="154" t="s">
        <v>16064</v>
      </c>
    </row>
    <row r="1021" spans="1:7" x14ac:dyDescent="0.2">
      <c r="A1021" s="151" t="s">
        <v>17233</v>
      </c>
      <c r="B1021" s="151">
        <v>2</v>
      </c>
      <c r="C1021" s="151" t="s">
        <v>283</v>
      </c>
      <c r="D1021" s="151" t="s">
        <v>21236</v>
      </c>
      <c r="E1021" s="154" t="s">
        <v>16049</v>
      </c>
      <c r="F1021" s="154" t="s">
        <v>7990</v>
      </c>
      <c r="G1021" s="154" t="s">
        <v>16050</v>
      </c>
    </row>
    <row r="1022" spans="1:7" x14ac:dyDescent="0.2">
      <c r="A1022" s="151" t="s">
        <v>17233</v>
      </c>
      <c r="B1022" s="151">
        <v>3</v>
      </c>
      <c r="C1022" s="151" t="s">
        <v>281</v>
      </c>
      <c r="D1022" s="151" t="s">
        <v>21236</v>
      </c>
      <c r="E1022" s="154" t="s">
        <v>16051</v>
      </c>
      <c r="F1022" s="154" t="s">
        <v>2909</v>
      </c>
      <c r="G1022" s="154" t="s">
        <v>16052</v>
      </c>
    </row>
    <row r="1023" spans="1:7" x14ac:dyDescent="0.2">
      <c r="A1023" s="151" t="s">
        <v>17233</v>
      </c>
      <c r="B1023" s="151">
        <v>4</v>
      </c>
      <c r="C1023" s="151" t="s">
        <v>281</v>
      </c>
      <c r="D1023" s="151" t="s">
        <v>21236</v>
      </c>
      <c r="E1023" s="154" t="s">
        <v>16065</v>
      </c>
      <c r="F1023" s="154" t="s">
        <v>15234</v>
      </c>
      <c r="G1023" s="154" t="s">
        <v>16066</v>
      </c>
    </row>
    <row r="1024" spans="1:7" x14ac:dyDescent="0.2">
      <c r="A1024" s="151" t="s">
        <v>17233</v>
      </c>
      <c r="B1024" s="151">
        <v>5</v>
      </c>
      <c r="C1024" s="151" t="s">
        <v>281</v>
      </c>
      <c r="D1024" s="151" t="s">
        <v>21236</v>
      </c>
      <c r="E1024" s="154" t="s">
        <v>16067</v>
      </c>
      <c r="F1024" s="154" t="s">
        <v>16068</v>
      </c>
      <c r="G1024" s="154" t="s">
        <v>16069</v>
      </c>
    </row>
    <row r="1025" spans="1:7" x14ac:dyDescent="0.2">
      <c r="A1025" s="151" t="s">
        <v>17233</v>
      </c>
      <c r="B1025" s="151">
        <v>6</v>
      </c>
      <c r="C1025" s="151" t="s">
        <v>281</v>
      </c>
      <c r="D1025" s="151" t="s">
        <v>21236</v>
      </c>
      <c r="E1025" s="154" t="s">
        <v>16070</v>
      </c>
      <c r="F1025" s="154" t="s">
        <v>16071</v>
      </c>
      <c r="G1025" s="154" t="s">
        <v>16072</v>
      </c>
    </row>
    <row r="1026" spans="1:7" ht="32" x14ac:dyDescent="0.2">
      <c r="A1026" s="151" t="s">
        <v>17233</v>
      </c>
      <c r="B1026" s="151">
        <v>7</v>
      </c>
      <c r="C1026" s="151" t="s">
        <v>283</v>
      </c>
      <c r="D1026" s="151" t="s">
        <v>21236</v>
      </c>
      <c r="E1026" s="154" t="s">
        <v>16073</v>
      </c>
      <c r="F1026" s="154" t="s">
        <v>16074</v>
      </c>
      <c r="G1026" s="154" t="s">
        <v>16819</v>
      </c>
    </row>
    <row r="1027" spans="1:7" ht="32" x14ac:dyDescent="0.2">
      <c r="A1027" s="151" t="s">
        <v>17234</v>
      </c>
      <c r="B1027" s="151">
        <v>1</v>
      </c>
      <c r="C1027" s="151" t="s">
        <v>284</v>
      </c>
      <c r="D1027" s="151" t="s">
        <v>370</v>
      </c>
      <c r="E1027" s="154" t="s">
        <v>16075</v>
      </c>
      <c r="F1027" s="154" t="s">
        <v>17297</v>
      </c>
      <c r="G1027" s="154" t="s">
        <v>16820</v>
      </c>
    </row>
    <row r="1028" spans="1:7" x14ac:dyDescent="0.2">
      <c r="A1028" s="151" t="s">
        <v>17234</v>
      </c>
      <c r="B1028" s="151">
        <v>2</v>
      </c>
      <c r="C1028" s="151" t="s">
        <v>283</v>
      </c>
      <c r="D1028" s="151" t="s">
        <v>21236</v>
      </c>
      <c r="E1028" s="154" t="s">
        <v>16076</v>
      </c>
      <c r="F1028" s="154" t="s">
        <v>16077</v>
      </c>
      <c r="G1028" s="154" t="s">
        <v>16078</v>
      </c>
    </row>
    <row r="1029" spans="1:7" ht="32" x14ac:dyDescent="0.2">
      <c r="A1029" s="151" t="s">
        <v>17234</v>
      </c>
      <c r="B1029" s="151">
        <v>3</v>
      </c>
      <c r="C1029" s="151" t="s">
        <v>281</v>
      </c>
      <c r="D1029" s="151" t="s">
        <v>21236</v>
      </c>
      <c r="E1029" s="154" t="s">
        <v>16079</v>
      </c>
      <c r="F1029" s="154" t="s">
        <v>16080</v>
      </c>
      <c r="G1029" s="154" t="s">
        <v>16081</v>
      </c>
    </row>
    <row r="1030" spans="1:7" x14ac:dyDescent="0.2">
      <c r="A1030" s="151" t="s">
        <v>17234</v>
      </c>
      <c r="B1030" s="151">
        <v>4</v>
      </c>
      <c r="C1030" s="151" t="s">
        <v>281</v>
      </c>
      <c r="D1030" s="151" t="s">
        <v>21236</v>
      </c>
      <c r="E1030" s="154" t="s">
        <v>16082</v>
      </c>
      <c r="F1030" s="154" t="s">
        <v>16083</v>
      </c>
      <c r="G1030" s="154" t="s">
        <v>16084</v>
      </c>
    </row>
    <row r="1031" spans="1:7" x14ac:dyDescent="0.2">
      <c r="A1031" s="151" t="s">
        <v>17234</v>
      </c>
      <c r="B1031" s="151">
        <v>5</v>
      </c>
      <c r="C1031" s="151" t="s">
        <v>281</v>
      </c>
      <c r="D1031" s="151" t="s">
        <v>21236</v>
      </c>
      <c r="E1031" s="154" t="s">
        <v>16085</v>
      </c>
      <c r="F1031" s="154" t="s">
        <v>9557</v>
      </c>
      <c r="G1031" s="154" t="s">
        <v>16086</v>
      </c>
    </row>
    <row r="1032" spans="1:7" ht="32" x14ac:dyDescent="0.2">
      <c r="A1032" s="151" t="s">
        <v>17234</v>
      </c>
      <c r="B1032" s="151">
        <v>6</v>
      </c>
      <c r="C1032" s="151" t="s">
        <v>283</v>
      </c>
      <c r="D1032" s="151" t="s">
        <v>21236</v>
      </c>
      <c r="E1032" s="154" t="s">
        <v>16076</v>
      </c>
      <c r="F1032" s="154" t="s">
        <v>16087</v>
      </c>
      <c r="G1032" s="154" t="s">
        <v>16088</v>
      </c>
    </row>
    <row r="1033" spans="1:7" ht="32" x14ac:dyDescent="0.2">
      <c r="A1033" s="151" t="s">
        <v>17234</v>
      </c>
      <c r="B1033" s="151">
        <v>7</v>
      </c>
      <c r="C1033" s="151" t="s">
        <v>281</v>
      </c>
      <c r="D1033" s="151" t="s">
        <v>21236</v>
      </c>
      <c r="E1033" s="154" t="s">
        <v>16089</v>
      </c>
      <c r="F1033" s="154" t="s">
        <v>16090</v>
      </c>
      <c r="G1033" s="154" t="s">
        <v>16081</v>
      </c>
    </row>
    <row r="1034" spans="1:7" x14ac:dyDescent="0.2">
      <c r="A1034" s="151" t="s">
        <v>17234</v>
      </c>
      <c r="B1034" s="151">
        <v>8</v>
      </c>
      <c r="C1034" s="151" t="s">
        <v>281</v>
      </c>
      <c r="D1034" s="151" t="s">
        <v>21236</v>
      </c>
      <c r="E1034" s="154" t="s">
        <v>16091</v>
      </c>
      <c r="F1034" s="154" t="s">
        <v>16092</v>
      </c>
      <c r="G1034" s="154" t="s">
        <v>16093</v>
      </c>
    </row>
    <row r="1035" spans="1:7" x14ac:dyDescent="0.2">
      <c r="A1035" s="151" t="s">
        <v>17234</v>
      </c>
      <c r="B1035" s="151">
        <v>9</v>
      </c>
      <c r="C1035" s="151" t="s">
        <v>281</v>
      </c>
      <c r="D1035" s="151" t="s">
        <v>21236</v>
      </c>
      <c r="E1035" s="154" t="s">
        <v>16094</v>
      </c>
      <c r="F1035" s="154" t="s">
        <v>16095</v>
      </c>
      <c r="G1035" s="154" t="s">
        <v>16096</v>
      </c>
    </row>
    <row r="1036" spans="1:7" ht="32" x14ac:dyDescent="0.2">
      <c r="A1036" s="151" t="s">
        <v>17234</v>
      </c>
      <c r="B1036" s="151">
        <v>10</v>
      </c>
      <c r="C1036" s="151" t="s">
        <v>281</v>
      </c>
      <c r="D1036" s="151" t="s">
        <v>21236</v>
      </c>
      <c r="E1036" s="154" t="s">
        <v>16097</v>
      </c>
      <c r="F1036" s="154" t="s">
        <v>16098</v>
      </c>
      <c r="G1036" s="154" t="s">
        <v>16099</v>
      </c>
    </row>
    <row r="1037" spans="1:7" ht="48" x14ac:dyDescent="0.2">
      <c r="A1037" s="151" t="s">
        <v>17235</v>
      </c>
      <c r="B1037" s="151">
        <v>1</v>
      </c>
      <c r="C1037" s="151" t="s">
        <v>284</v>
      </c>
      <c r="D1037" s="151" t="s">
        <v>370</v>
      </c>
      <c r="E1037" s="154" t="s">
        <v>16100</v>
      </c>
      <c r="F1037" s="154" t="s">
        <v>17298</v>
      </c>
      <c r="G1037" s="154" t="s">
        <v>16101</v>
      </c>
    </row>
    <row r="1038" spans="1:7" x14ac:dyDescent="0.2">
      <c r="A1038" s="151" t="s">
        <v>17235</v>
      </c>
      <c r="B1038" s="151">
        <v>2</v>
      </c>
      <c r="C1038" s="151" t="s">
        <v>283</v>
      </c>
      <c r="D1038" s="151" t="s">
        <v>21236</v>
      </c>
      <c r="E1038" s="154" t="s">
        <v>14947</v>
      </c>
      <c r="F1038" s="154" t="s">
        <v>456</v>
      </c>
      <c r="G1038" s="154" t="s">
        <v>16821</v>
      </c>
    </row>
    <row r="1039" spans="1:7" ht="32" x14ac:dyDescent="0.2">
      <c r="A1039" s="151" t="s">
        <v>17235</v>
      </c>
      <c r="B1039" s="151">
        <v>3</v>
      </c>
      <c r="C1039" s="151" t="s">
        <v>281</v>
      </c>
      <c r="D1039" s="151" t="s">
        <v>21236</v>
      </c>
      <c r="E1039" s="154" t="s">
        <v>16102</v>
      </c>
      <c r="F1039" s="154" t="s">
        <v>3190</v>
      </c>
      <c r="G1039" s="154" t="s">
        <v>16103</v>
      </c>
    </row>
    <row r="1040" spans="1:7" x14ac:dyDescent="0.2">
      <c r="A1040" s="151" t="s">
        <v>17235</v>
      </c>
      <c r="B1040" s="151">
        <v>4</v>
      </c>
      <c r="C1040" s="151" t="s">
        <v>281</v>
      </c>
      <c r="D1040" s="151" t="s">
        <v>21236</v>
      </c>
      <c r="E1040" s="154" t="s">
        <v>16104</v>
      </c>
      <c r="F1040" s="154">
        <v>18</v>
      </c>
      <c r="G1040" s="154" t="s">
        <v>16105</v>
      </c>
    </row>
    <row r="1041" spans="1:7" x14ac:dyDescent="0.2">
      <c r="A1041" s="151" t="s">
        <v>17235</v>
      </c>
      <c r="B1041" s="151">
        <v>5</v>
      </c>
      <c r="C1041" s="151" t="s">
        <v>283</v>
      </c>
      <c r="D1041" s="151" t="s">
        <v>21236</v>
      </c>
      <c r="E1041" s="154" t="s">
        <v>16106</v>
      </c>
      <c r="F1041" s="154">
        <v>18</v>
      </c>
      <c r="G1041" s="154" t="s">
        <v>16107</v>
      </c>
    </row>
    <row r="1042" spans="1:7" ht="48" x14ac:dyDescent="0.2">
      <c r="A1042" s="151" t="s">
        <v>17235</v>
      </c>
      <c r="B1042" s="151">
        <v>6</v>
      </c>
      <c r="C1042" s="151" t="s">
        <v>284</v>
      </c>
      <c r="D1042" s="151" t="s">
        <v>370</v>
      </c>
      <c r="E1042" s="154" t="s">
        <v>16108</v>
      </c>
      <c r="F1042" s="154" t="s">
        <v>17299</v>
      </c>
      <c r="G1042" s="154" t="s">
        <v>16109</v>
      </c>
    </row>
    <row r="1043" spans="1:7" ht="32" x14ac:dyDescent="0.2">
      <c r="A1043" s="151" t="s">
        <v>17235</v>
      </c>
      <c r="B1043" s="151">
        <v>7</v>
      </c>
      <c r="C1043" s="151" t="s">
        <v>283</v>
      </c>
      <c r="D1043" s="151" t="s">
        <v>21236</v>
      </c>
      <c r="E1043" s="154" t="s">
        <v>16049</v>
      </c>
      <c r="F1043" s="154" t="s">
        <v>16110</v>
      </c>
      <c r="G1043" s="154" t="s">
        <v>16111</v>
      </c>
    </row>
    <row r="1044" spans="1:7" x14ac:dyDescent="0.2">
      <c r="A1044" s="151" t="s">
        <v>17235</v>
      </c>
      <c r="B1044" s="151">
        <v>8</v>
      </c>
      <c r="C1044" s="151" t="s">
        <v>281</v>
      </c>
      <c r="D1044" s="151" t="s">
        <v>21236</v>
      </c>
      <c r="E1044" s="154" t="s">
        <v>16051</v>
      </c>
      <c r="F1044" s="154" t="s">
        <v>2909</v>
      </c>
      <c r="G1044" s="154" t="s">
        <v>16052</v>
      </c>
    </row>
    <row r="1045" spans="1:7" x14ac:dyDescent="0.2">
      <c r="A1045" s="151" t="s">
        <v>17235</v>
      </c>
      <c r="B1045" s="151">
        <v>9</v>
      </c>
      <c r="C1045" s="151" t="s">
        <v>281</v>
      </c>
      <c r="D1045" s="151" t="s">
        <v>21236</v>
      </c>
      <c r="E1045" s="154" t="s">
        <v>16112</v>
      </c>
      <c r="F1045" s="154" t="s">
        <v>16113</v>
      </c>
      <c r="G1045" s="154" t="s">
        <v>16114</v>
      </c>
    </row>
    <row r="1046" spans="1:7" x14ac:dyDescent="0.2">
      <c r="A1046" s="151" t="s">
        <v>17235</v>
      </c>
      <c r="B1046" s="151">
        <v>10</v>
      </c>
      <c r="C1046" s="151" t="s">
        <v>281</v>
      </c>
      <c r="D1046" s="151" t="s">
        <v>21236</v>
      </c>
      <c r="E1046" s="154" t="s">
        <v>16115</v>
      </c>
      <c r="F1046" s="154" t="s">
        <v>16116</v>
      </c>
      <c r="G1046" s="154" t="s">
        <v>16117</v>
      </c>
    </row>
    <row r="1047" spans="1:7" x14ac:dyDescent="0.2">
      <c r="A1047" s="151" t="s">
        <v>17235</v>
      </c>
      <c r="B1047" s="151">
        <v>11</v>
      </c>
      <c r="C1047" s="151" t="s">
        <v>281</v>
      </c>
      <c r="D1047" s="151" t="s">
        <v>21236</v>
      </c>
      <c r="E1047" s="154" t="s">
        <v>16118</v>
      </c>
      <c r="F1047" s="154">
        <v>2</v>
      </c>
      <c r="G1047" s="154" t="s">
        <v>16119</v>
      </c>
    </row>
    <row r="1048" spans="1:7" ht="32" x14ac:dyDescent="0.2">
      <c r="A1048" s="151" t="s">
        <v>17235</v>
      </c>
      <c r="B1048" s="151">
        <v>12</v>
      </c>
      <c r="C1048" s="151" t="s">
        <v>284</v>
      </c>
      <c r="D1048" s="151" t="s">
        <v>370</v>
      </c>
      <c r="E1048" s="154" t="s">
        <v>16120</v>
      </c>
      <c r="F1048" s="154" t="s">
        <v>17300</v>
      </c>
      <c r="G1048" s="154" t="s">
        <v>16121</v>
      </c>
    </row>
    <row r="1049" spans="1:7" ht="32" x14ac:dyDescent="0.2">
      <c r="A1049" s="151" t="s">
        <v>17235</v>
      </c>
      <c r="B1049" s="151">
        <v>13</v>
      </c>
      <c r="C1049" s="151" t="s">
        <v>283</v>
      </c>
      <c r="D1049" s="151" t="s">
        <v>21236</v>
      </c>
      <c r="E1049" s="154" t="s">
        <v>16122</v>
      </c>
      <c r="F1049" s="154" t="s">
        <v>16123</v>
      </c>
      <c r="G1049" s="154" t="s">
        <v>16124</v>
      </c>
    </row>
    <row r="1050" spans="1:7" ht="32" x14ac:dyDescent="0.2">
      <c r="A1050" s="151" t="s">
        <v>17235</v>
      </c>
      <c r="B1050" s="151">
        <v>14</v>
      </c>
      <c r="C1050" s="151" t="s">
        <v>281</v>
      </c>
      <c r="D1050" s="151" t="s">
        <v>21236</v>
      </c>
      <c r="E1050" s="154" t="s">
        <v>16125</v>
      </c>
      <c r="F1050" s="154" t="s">
        <v>16126</v>
      </c>
      <c r="G1050" s="154" t="s">
        <v>16127</v>
      </c>
    </row>
    <row r="1051" spans="1:7" x14ac:dyDescent="0.2">
      <c r="A1051" s="151" t="s">
        <v>17235</v>
      </c>
      <c r="B1051" s="151">
        <v>15</v>
      </c>
      <c r="C1051" s="151" t="s">
        <v>281</v>
      </c>
      <c r="D1051" s="151" t="s">
        <v>21236</v>
      </c>
      <c r="E1051" s="154" t="s">
        <v>16128</v>
      </c>
      <c r="F1051" s="154" t="s">
        <v>16129</v>
      </c>
      <c r="G1051" s="154" t="s">
        <v>16822</v>
      </c>
    </row>
    <row r="1052" spans="1:7" x14ac:dyDescent="0.2">
      <c r="A1052" s="151" t="s">
        <v>17235</v>
      </c>
      <c r="B1052" s="151">
        <v>16</v>
      </c>
      <c r="C1052" s="151" t="s">
        <v>281</v>
      </c>
      <c r="D1052" s="151" t="s">
        <v>21236</v>
      </c>
      <c r="E1052" s="154" t="s">
        <v>16130</v>
      </c>
      <c r="F1052" s="154" t="s">
        <v>16131</v>
      </c>
      <c r="G1052" s="154" t="s">
        <v>16132</v>
      </c>
    </row>
    <row r="1053" spans="1:7" ht="32" x14ac:dyDescent="0.2">
      <c r="A1053" s="151" t="s">
        <v>17235</v>
      </c>
      <c r="B1053" s="151">
        <v>17</v>
      </c>
      <c r="C1053" s="151" t="s">
        <v>281</v>
      </c>
      <c r="D1053" s="151" t="s">
        <v>21236</v>
      </c>
      <c r="E1053" s="154" t="s">
        <v>16133</v>
      </c>
      <c r="F1053" s="154" t="s">
        <v>16110</v>
      </c>
      <c r="G1053" s="154" t="s">
        <v>16134</v>
      </c>
    </row>
    <row r="1054" spans="1:7" ht="32" x14ac:dyDescent="0.2">
      <c r="A1054" s="151" t="s">
        <v>17235</v>
      </c>
      <c r="B1054" s="151">
        <v>18</v>
      </c>
      <c r="C1054" s="151" t="s">
        <v>284</v>
      </c>
      <c r="D1054" s="151" t="s">
        <v>370</v>
      </c>
      <c r="E1054" s="154" t="s">
        <v>16135</v>
      </c>
      <c r="F1054" s="154" t="s">
        <v>17301</v>
      </c>
      <c r="G1054" s="154" t="s">
        <v>16136</v>
      </c>
    </row>
    <row r="1055" spans="1:7" ht="48" x14ac:dyDescent="0.2">
      <c r="A1055" s="151" t="s">
        <v>17236</v>
      </c>
      <c r="B1055" s="151">
        <v>1</v>
      </c>
      <c r="C1055" s="151" t="s">
        <v>284</v>
      </c>
      <c r="D1055" s="151" t="s">
        <v>370</v>
      </c>
      <c r="E1055" s="154" t="s">
        <v>16137</v>
      </c>
      <c r="F1055" s="154" t="s">
        <v>17302</v>
      </c>
      <c r="G1055" s="154" t="s">
        <v>16138</v>
      </c>
    </row>
    <row r="1056" spans="1:7" ht="32" x14ac:dyDescent="0.2">
      <c r="A1056" s="151" t="s">
        <v>17236</v>
      </c>
      <c r="B1056" s="151">
        <v>2</v>
      </c>
      <c r="C1056" s="151" t="s">
        <v>283</v>
      </c>
      <c r="D1056" s="151" t="s">
        <v>21236</v>
      </c>
      <c r="E1056" s="154" t="s">
        <v>16139</v>
      </c>
      <c r="F1056" s="154" t="s">
        <v>457</v>
      </c>
      <c r="G1056" s="154" t="s">
        <v>16823</v>
      </c>
    </row>
    <row r="1057" spans="1:7" ht="32" x14ac:dyDescent="0.2">
      <c r="A1057" s="151" t="s">
        <v>17236</v>
      </c>
      <c r="B1057" s="151">
        <v>3</v>
      </c>
      <c r="C1057" s="151" t="s">
        <v>281</v>
      </c>
      <c r="D1057" s="151" t="s">
        <v>21236</v>
      </c>
      <c r="E1057" s="154" t="s">
        <v>16140</v>
      </c>
      <c r="F1057" s="154" t="s">
        <v>14507</v>
      </c>
      <c r="G1057" s="154" t="s">
        <v>16141</v>
      </c>
    </row>
    <row r="1058" spans="1:7" x14ac:dyDescent="0.2">
      <c r="A1058" s="151" t="s">
        <v>17236</v>
      </c>
      <c r="B1058" s="151">
        <v>4</v>
      </c>
      <c r="C1058" s="151" t="s">
        <v>281</v>
      </c>
      <c r="D1058" s="151" t="s">
        <v>21236</v>
      </c>
      <c r="E1058" s="154" t="s">
        <v>16142</v>
      </c>
      <c r="F1058" s="154">
        <v>32</v>
      </c>
      <c r="G1058" s="154" t="s">
        <v>16143</v>
      </c>
    </row>
    <row r="1059" spans="1:7" ht="32" x14ac:dyDescent="0.2">
      <c r="A1059" s="151" t="s">
        <v>17236</v>
      </c>
      <c r="B1059" s="151">
        <v>5</v>
      </c>
      <c r="C1059" s="151" t="s">
        <v>281</v>
      </c>
      <c r="D1059" s="151" t="s">
        <v>21236</v>
      </c>
      <c r="E1059" s="154" t="s">
        <v>16144</v>
      </c>
      <c r="F1059" s="154" t="s">
        <v>16145</v>
      </c>
      <c r="G1059" s="154" t="s">
        <v>16146</v>
      </c>
    </row>
    <row r="1060" spans="1:7" ht="64" x14ac:dyDescent="0.2">
      <c r="A1060" s="151" t="s">
        <v>17236</v>
      </c>
      <c r="B1060" s="151">
        <v>6</v>
      </c>
      <c r="C1060" s="151" t="s">
        <v>283</v>
      </c>
      <c r="D1060" s="151" t="s">
        <v>311</v>
      </c>
      <c r="E1060" s="154" t="s">
        <v>18985</v>
      </c>
      <c r="F1060" s="154" t="s">
        <v>18986</v>
      </c>
      <c r="G1060" s="154" t="s">
        <v>16149</v>
      </c>
    </row>
    <row r="1061" spans="1:7" ht="32" customHeight="1" x14ac:dyDescent="0.2">
      <c r="A1061" s="151" t="s">
        <v>17237</v>
      </c>
      <c r="B1061" s="151">
        <v>1</v>
      </c>
      <c r="C1061" s="151" t="s">
        <v>283</v>
      </c>
      <c r="D1061" s="151" t="s">
        <v>311</v>
      </c>
      <c r="E1061" s="154" t="s">
        <v>19140</v>
      </c>
      <c r="F1061" s="154" t="s">
        <v>18847</v>
      </c>
      <c r="G1061" s="154" t="s">
        <v>16152</v>
      </c>
    </row>
    <row r="1062" spans="1:7" ht="32" customHeight="1" x14ac:dyDescent="0.2">
      <c r="A1062" s="151" t="s">
        <v>17237</v>
      </c>
      <c r="B1062" s="151">
        <v>2</v>
      </c>
      <c r="C1062" s="151" t="s">
        <v>283</v>
      </c>
      <c r="D1062" s="151" t="s">
        <v>311</v>
      </c>
      <c r="E1062" s="154" t="s">
        <v>19141</v>
      </c>
      <c r="F1062" s="154" t="s">
        <v>18987</v>
      </c>
      <c r="G1062" s="154" t="s">
        <v>16155</v>
      </c>
    </row>
    <row r="1063" spans="1:7" ht="32" customHeight="1" x14ac:dyDescent="0.2">
      <c r="A1063" s="151" t="s">
        <v>17238</v>
      </c>
      <c r="B1063" s="151">
        <v>1</v>
      </c>
      <c r="C1063" s="151" t="s">
        <v>283</v>
      </c>
      <c r="D1063" s="151" t="s">
        <v>311</v>
      </c>
      <c r="E1063" s="154" t="s">
        <v>19140</v>
      </c>
      <c r="F1063" s="154" t="s">
        <v>18847</v>
      </c>
      <c r="G1063" s="154" t="s">
        <v>16152</v>
      </c>
    </row>
    <row r="1064" spans="1:7" ht="32" customHeight="1" x14ac:dyDescent="0.2">
      <c r="A1064" s="151" t="s">
        <v>17238</v>
      </c>
      <c r="B1064" s="151">
        <v>2</v>
      </c>
      <c r="C1064" s="151" t="s">
        <v>283</v>
      </c>
      <c r="D1064" s="151" t="s">
        <v>311</v>
      </c>
      <c r="E1064" s="154" t="s">
        <v>19142</v>
      </c>
      <c r="F1064" s="154" t="s">
        <v>19061</v>
      </c>
      <c r="G1064" s="154" t="s">
        <v>16158</v>
      </c>
    </row>
    <row r="1065" spans="1:7" ht="32" customHeight="1" x14ac:dyDescent="0.2">
      <c r="A1065" s="151" t="s">
        <v>17239</v>
      </c>
      <c r="B1065" s="151">
        <v>1</v>
      </c>
      <c r="C1065" s="151" t="s">
        <v>284</v>
      </c>
      <c r="D1065" s="151" t="s">
        <v>370</v>
      </c>
      <c r="E1065" s="154" t="s">
        <v>16159</v>
      </c>
      <c r="F1065" s="154" t="s">
        <v>17303</v>
      </c>
      <c r="G1065" s="154" t="s">
        <v>16160</v>
      </c>
    </row>
    <row r="1066" spans="1:7" ht="32" customHeight="1" x14ac:dyDescent="0.2">
      <c r="A1066" s="151" t="s">
        <v>17239</v>
      </c>
      <c r="B1066" s="151">
        <v>2</v>
      </c>
      <c r="C1066" s="151" t="s">
        <v>283</v>
      </c>
      <c r="D1066" s="151" t="s">
        <v>21236</v>
      </c>
      <c r="E1066" s="154" t="s">
        <v>16161</v>
      </c>
      <c r="F1066" s="154">
        <v>210</v>
      </c>
      <c r="G1066" s="154" t="s">
        <v>16162</v>
      </c>
    </row>
    <row r="1067" spans="1:7" ht="32" customHeight="1" x14ac:dyDescent="0.2">
      <c r="A1067" s="151" t="s">
        <v>18507</v>
      </c>
      <c r="B1067" s="151">
        <v>1</v>
      </c>
      <c r="C1067" s="151" t="s">
        <v>283</v>
      </c>
      <c r="D1067" s="151" t="s">
        <v>311</v>
      </c>
      <c r="E1067" s="154" t="s">
        <v>19143</v>
      </c>
      <c r="F1067" s="154" t="s">
        <v>18848</v>
      </c>
      <c r="G1067" s="154" t="s">
        <v>17346</v>
      </c>
    </row>
    <row r="1068" spans="1:7" ht="32" customHeight="1" x14ac:dyDescent="0.2">
      <c r="A1068" s="151" t="s">
        <v>18507</v>
      </c>
      <c r="B1068" s="151">
        <v>2</v>
      </c>
      <c r="C1068" s="151" t="s">
        <v>283</v>
      </c>
      <c r="D1068" s="151" t="s">
        <v>21236</v>
      </c>
      <c r="E1068" s="154" t="s">
        <v>17347</v>
      </c>
      <c r="F1068" s="154">
        <v>-8</v>
      </c>
      <c r="G1068" s="154" t="s">
        <v>17348</v>
      </c>
    </row>
    <row r="1069" spans="1:7" ht="32" customHeight="1" x14ac:dyDescent="0.2">
      <c r="A1069" s="151" t="s">
        <v>18507</v>
      </c>
      <c r="B1069" s="151">
        <v>3</v>
      </c>
      <c r="C1069" s="151" t="s">
        <v>283</v>
      </c>
      <c r="D1069" s="151" t="s">
        <v>21236</v>
      </c>
      <c r="E1069" s="154" t="s">
        <v>17349</v>
      </c>
      <c r="F1069" s="154" t="s">
        <v>17350</v>
      </c>
      <c r="G1069" s="154" t="s">
        <v>17351</v>
      </c>
    </row>
    <row r="1070" spans="1:7" ht="32" customHeight="1" x14ac:dyDescent="0.2">
      <c r="A1070" s="151" t="s">
        <v>18508</v>
      </c>
      <c r="B1070" s="151">
        <v>1</v>
      </c>
      <c r="C1070" s="151" t="s">
        <v>283</v>
      </c>
      <c r="D1070" s="151" t="s">
        <v>311</v>
      </c>
      <c r="E1070" s="154" t="s">
        <v>19144</v>
      </c>
      <c r="F1070" s="154" t="s">
        <v>18988</v>
      </c>
      <c r="G1070" s="154" t="s">
        <v>17352</v>
      </c>
    </row>
    <row r="1071" spans="1:7" ht="32" customHeight="1" x14ac:dyDescent="0.2">
      <c r="A1071" s="151" t="s">
        <v>18508</v>
      </c>
      <c r="B1071" s="151">
        <v>2</v>
      </c>
      <c r="C1071" s="151" t="s">
        <v>283</v>
      </c>
      <c r="D1071" s="151" t="s">
        <v>311</v>
      </c>
      <c r="E1071" s="154" t="s">
        <v>19062</v>
      </c>
      <c r="F1071" s="154" t="s">
        <v>19063</v>
      </c>
      <c r="G1071" s="154" t="s">
        <v>17355</v>
      </c>
    </row>
    <row r="1072" spans="1:7" ht="32" customHeight="1" x14ac:dyDescent="0.2">
      <c r="A1072" s="151" t="s">
        <v>18508</v>
      </c>
      <c r="B1072" s="151">
        <v>3</v>
      </c>
      <c r="C1072" s="151" t="s">
        <v>283</v>
      </c>
      <c r="D1072" s="151" t="s">
        <v>21236</v>
      </c>
      <c r="E1072" s="154" t="s">
        <v>17356</v>
      </c>
      <c r="F1072" s="154">
        <v>13</v>
      </c>
      <c r="G1072" s="154" t="s">
        <v>17357</v>
      </c>
    </row>
    <row r="1073" spans="1:7" ht="32" customHeight="1" x14ac:dyDescent="0.2">
      <c r="A1073" s="151" t="s">
        <v>18509</v>
      </c>
      <c r="B1073" s="151">
        <v>1</v>
      </c>
      <c r="C1073" s="151" t="s">
        <v>283</v>
      </c>
      <c r="D1073" s="151" t="s">
        <v>311</v>
      </c>
      <c r="E1073" s="154" t="s">
        <v>18989</v>
      </c>
      <c r="F1073" s="154" t="s">
        <v>18990</v>
      </c>
      <c r="G1073" s="154" t="s">
        <v>17359</v>
      </c>
    </row>
    <row r="1074" spans="1:7" ht="32" customHeight="1" x14ac:dyDescent="0.2">
      <c r="A1074" s="151" t="s">
        <v>18509</v>
      </c>
      <c r="B1074" s="151">
        <v>2</v>
      </c>
      <c r="C1074" s="151" t="s">
        <v>283</v>
      </c>
      <c r="D1074" s="151" t="s">
        <v>311</v>
      </c>
      <c r="E1074" s="154" t="s">
        <v>18991</v>
      </c>
      <c r="F1074" s="154" t="s">
        <v>18849</v>
      </c>
      <c r="G1074" s="154" t="s">
        <v>17361</v>
      </c>
    </row>
    <row r="1075" spans="1:7" ht="32" customHeight="1" x14ac:dyDescent="0.2">
      <c r="A1075" s="151" t="s">
        <v>18510</v>
      </c>
      <c r="B1075" s="151">
        <v>1</v>
      </c>
      <c r="C1075" s="151" t="s">
        <v>283</v>
      </c>
      <c r="D1075" s="151" t="s">
        <v>311</v>
      </c>
      <c r="E1075" s="154" t="s">
        <v>19145</v>
      </c>
      <c r="F1075" s="154" t="s">
        <v>19064</v>
      </c>
      <c r="G1075" s="154" t="s">
        <v>17363</v>
      </c>
    </row>
    <row r="1076" spans="1:7" ht="32" customHeight="1" x14ac:dyDescent="0.2">
      <c r="A1076" s="151" t="s">
        <v>18510</v>
      </c>
      <c r="B1076" s="151">
        <v>2</v>
      </c>
      <c r="C1076" s="151" t="s">
        <v>283</v>
      </c>
      <c r="D1076" s="151" t="s">
        <v>311</v>
      </c>
      <c r="E1076" s="154" t="s">
        <v>18992</v>
      </c>
      <c r="F1076" s="154" t="s">
        <v>18993</v>
      </c>
      <c r="G1076" s="154" t="s">
        <v>17365</v>
      </c>
    </row>
    <row r="1077" spans="1:7" ht="32" customHeight="1" x14ac:dyDescent="0.2">
      <c r="A1077" s="151" t="s">
        <v>18511</v>
      </c>
      <c r="B1077" s="151">
        <v>1</v>
      </c>
      <c r="C1077" s="151" t="s">
        <v>283</v>
      </c>
      <c r="D1077" s="151" t="s">
        <v>311</v>
      </c>
      <c r="E1077" s="154" t="s">
        <v>19146</v>
      </c>
      <c r="F1077" s="154" t="s">
        <v>18850</v>
      </c>
      <c r="G1077" s="154" t="s">
        <v>17367</v>
      </c>
    </row>
    <row r="1078" spans="1:7" ht="32" customHeight="1" x14ac:dyDescent="0.2">
      <c r="A1078" s="151" t="s">
        <v>18511</v>
      </c>
      <c r="B1078" s="151">
        <v>2</v>
      </c>
      <c r="C1078" s="151" t="s">
        <v>281</v>
      </c>
      <c r="D1078" s="151" t="s">
        <v>21236</v>
      </c>
      <c r="E1078" s="154" t="s">
        <v>17368</v>
      </c>
      <c r="F1078" s="154">
        <v>2000</v>
      </c>
      <c r="G1078" s="154" t="s">
        <v>17369</v>
      </c>
    </row>
    <row r="1079" spans="1:7" ht="32" customHeight="1" x14ac:dyDescent="0.2">
      <c r="A1079" s="151" t="s">
        <v>18511</v>
      </c>
      <c r="B1079" s="151">
        <v>3</v>
      </c>
      <c r="C1079" s="151" t="s">
        <v>283</v>
      </c>
      <c r="D1079" s="151" t="s">
        <v>311</v>
      </c>
      <c r="E1079" s="154" t="s">
        <v>19147</v>
      </c>
      <c r="F1079" s="154" t="s">
        <v>18994</v>
      </c>
      <c r="G1079" s="154" t="s">
        <v>17371</v>
      </c>
    </row>
    <row r="1080" spans="1:7" ht="32" customHeight="1" x14ac:dyDescent="0.2">
      <c r="A1080" s="151" t="s">
        <v>18512</v>
      </c>
      <c r="B1080" s="151">
        <v>1</v>
      </c>
      <c r="C1080" s="151" t="s">
        <v>283</v>
      </c>
      <c r="D1080" s="151" t="s">
        <v>311</v>
      </c>
      <c r="E1080" s="154" t="s">
        <v>18995</v>
      </c>
      <c r="F1080" s="154" t="s">
        <v>18996</v>
      </c>
      <c r="G1080" s="154" t="s">
        <v>17373</v>
      </c>
    </row>
    <row r="1081" spans="1:7" ht="32" customHeight="1" x14ac:dyDescent="0.2">
      <c r="A1081" s="151" t="s">
        <v>18512</v>
      </c>
      <c r="B1081" s="151">
        <v>2</v>
      </c>
      <c r="C1081" s="151" t="s">
        <v>283</v>
      </c>
      <c r="D1081" s="151" t="s">
        <v>311</v>
      </c>
      <c r="E1081" s="154" t="s">
        <v>18997</v>
      </c>
      <c r="F1081" s="154" t="s">
        <v>18851</v>
      </c>
      <c r="G1081" s="154" t="s">
        <v>17376</v>
      </c>
    </row>
    <row r="1082" spans="1:7" ht="32" customHeight="1" x14ac:dyDescent="0.2">
      <c r="A1082" s="151" t="s">
        <v>18513</v>
      </c>
      <c r="B1082" s="151">
        <v>1</v>
      </c>
      <c r="C1082" s="151" t="s">
        <v>283</v>
      </c>
      <c r="D1082" s="151" t="s">
        <v>21236</v>
      </c>
      <c r="E1082" s="154" t="s">
        <v>17377</v>
      </c>
      <c r="F1082" s="154">
        <v>3</v>
      </c>
      <c r="G1082" s="154" t="s">
        <v>17378</v>
      </c>
    </row>
    <row r="1083" spans="1:7" ht="32" customHeight="1" x14ac:dyDescent="0.2">
      <c r="A1083" s="151" t="s">
        <v>18513</v>
      </c>
      <c r="B1083" s="151">
        <v>2</v>
      </c>
      <c r="C1083" s="151" t="s">
        <v>281</v>
      </c>
      <c r="D1083" s="151" t="s">
        <v>21236</v>
      </c>
      <c r="E1083" s="154" t="s">
        <v>17379</v>
      </c>
      <c r="F1083" s="154">
        <v>27</v>
      </c>
      <c r="G1083" s="154" t="s">
        <v>17380</v>
      </c>
    </row>
    <row r="1084" spans="1:7" ht="32" customHeight="1" x14ac:dyDescent="0.2">
      <c r="A1084" s="151" t="s">
        <v>18513</v>
      </c>
      <c r="B1084" s="151">
        <v>3</v>
      </c>
      <c r="C1084" s="151" t="s">
        <v>281</v>
      </c>
      <c r="D1084" s="151" t="s">
        <v>21236</v>
      </c>
      <c r="E1084" s="154" t="s">
        <v>17381</v>
      </c>
      <c r="F1084" s="154" t="s">
        <v>17382</v>
      </c>
      <c r="G1084" s="154" t="s">
        <v>17383</v>
      </c>
    </row>
    <row r="1085" spans="1:7" ht="32" customHeight="1" x14ac:dyDescent="0.2">
      <c r="A1085" s="151" t="s">
        <v>18514</v>
      </c>
      <c r="B1085" s="151">
        <v>1</v>
      </c>
      <c r="C1085" s="151" t="s">
        <v>283</v>
      </c>
      <c r="D1085" s="151" t="s">
        <v>21236</v>
      </c>
      <c r="E1085" s="154" t="s">
        <v>17384</v>
      </c>
      <c r="F1085" s="154">
        <v>9</v>
      </c>
      <c r="G1085" s="154" t="s">
        <v>17385</v>
      </c>
    </row>
    <row r="1086" spans="1:7" ht="32" customHeight="1" x14ac:dyDescent="0.2">
      <c r="A1086" s="151" t="s">
        <v>18514</v>
      </c>
      <c r="B1086" s="151">
        <v>2</v>
      </c>
      <c r="C1086" s="151" t="s">
        <v>281</v>
      </c>
      <c r="D1086" s="151" t="s">
        <v>21236</v>
      </c>
      <c r="E1086" s="154" t="s">
        <v>17386</v>
      </c>
      <c r="F1086" s="154">
        <v>27</v>
      </c>
      <c r="G1086" s="154" t="s">
        <v>17387</v>
      </c>
    </row>
    <row r="1087" spans="1:7" ht="32" customHeight="1" x14ac:dyDescent="0.2">
      <c r="A1087" s="151" t="s">
        <v>18515</v>
      </c>
      <c r="B1087" s="151">
        <v>1</v>
      </c>
      <c r="C1087" s="151" t="s">
        <v>283</v>
      </c>
      <c r="D1087" s="151" t="s">
        <v>21236</v>
      </c>
      <c r="E1087" s="154" t="s">
        <v>17388</v>
      </c>
      <c r="F1087" s="154">
        <v>40</v>
      </c>
      <c r="G1087" s="154" t="s">
        <v>17389</v>
      </c>
    </row>
    <row r="1088" spans="1:7" ht="32" customHeight="1" x14ac:dyDescent="0.2">
      <c r="A1088" s="151" t="s">
        <v>18515</v>
      </c>
      <c r="B1088" s="151">
        <v>2</v>
      </c>
      <c r="C1088" s="151" t="s">
        <v>283</v>
      </c>
      <c r="D1088" s="151" t="s">
        <v>21236</v>
      </c>
      <c r="E1088" s="154" t="s">
        <v>17390</v>
      </c>
      <c r="F1088" s="154" t="s">
        <v>17391</v>
      </c>
      <c r="G1088" s="154" t="s">
        <v>17392</v>
      </c>
    </row>
    <row r="1089" spans="1:7" ht="32" customHeight="1" x14ac:dyDescent="0.2">
      <c r="A1089" s="151" t="s">
        <v>18516</v>
      </c>
      <c r="B1089" s="151">
        <v>1</v>
      </c>
      <c r="C1089" s="151" t="s">
        <v>283</v>
      </c>
      <c r="D1089" s="151" t="s">
        <v>311</v>
      </c>
      <c r="E1089" s="154" t="s">
        <v>19148</v>
      </c>
      <c r="F1089" s="154" t="s">
        <v>18998</v>
      </c>
      <c r="G1089" s="154" t="s">
        <v>17394</v>
      </c>
    </row>
    <row r="1090" spans="1:7" ht="32" customHeight="1" x14ac:dyDescent="0.2">
      <c r="A1090" s="151" t="s">
        <v>18516</v>
      </c>
      <c r="B1090" s="151">
        <v>2</v>
      </c>
      <c r="C1090" s="151" t="s">
        <v>283</v>
      </c>
      <c r="D1090" s="151" t="s">
        <v>21236</v>
      </c>
      <c r="E1090" s="154" t="s">
        <v>17395</v>
      </c>
      <c r="F1090" s="154" t="s">
        <v>17396</v>
      </c>
      <c r="G1090" s="154" t="s">
        <v>17397</v>
      </c>
    </row>
    <row r="1091" spans="1:7" ht="32" customHeight="1" x14ac:dyDescent="0.2">
      <c r="A1091" s="151" t="s">
        <v>18517</v>
      </c>
      <c r="B1091" s="151">
        <v>1</v>
      </c>
      <c r="C1091" s="151" t="s">
        <v>283</v>
      </c>
      <c r="D1091" s="151" t="s">
        <v>311</v>
      </c>
      <c r="E1091" s="154" t="s">
        <v>19149</v>
      </c>
      <c r="F1091" s="154" t="s">
        <v>18999</v>
      </c>
      <c r="G1091" s="154" t="s">
        <v>17399</v>
      </c>
    </row>
    <row r="1092" spans="1:7" ht="32" customHeight="1" x14ac:dyDescent="0.2">
      <c r="A1092" s="151" t="s">
        <v>18517</v>
      </c>
      <c r="B1092" s="151">
        <v>2</v>
      </c>
      <c r="C1092" s="151" t="s">
        <v>283</v>
      </c>
      <c r="D1092" s="151" t="s">
        <v>311</v>
      </c>
      <c r="E1092" s="154" t="s">
        <v>19150</v>
      </c>
      <c r="F1092" s="154" t="s">
        <v>19065</v>
      </c>
      <c r="G1092" s="154" t="s">
        <v>17402</v>
      </c>
    </row>
    <row r="1093" spans="1:7" ht="32" customHeight="1" x14ac:dyDescent="0.2">
      <c r="A1093" s="151" t="s">
        <v>18518</v>
      </c>
      <c r="B1093" s="151">
        <v>1</v>
      </c>
      <c r="C1093" s="151" t="s">
        <v>283</v>
      </c>
      <c r="D1093" s="151" t="s">
        <v>311</v>
      </c>
      <c r="E1093" s="154" t="s">
        <v>19151</v>
      </c>
      <c r="F1093" s="154" t="s">
        <v>19000</v>
      </c>
      <c r="G1093" s="154" t="s">
        <v>17405</v>
      </c>
    </row>
    <row r="1094" spans="1:7" ht="32" customHeight="1" x14ac:dyDescent="0.2">
      <c r="A1094" s="151" t="s">
        <v>18519</v>
      </c>
      <c r="B1094" s="151">
        <v>1</v>
      </c>
      <c r="C1094" s="151" t="s">
        <v>283</v>
      </c>
      <c r="D1094" s="151" t="s">
        <v>311</v>
      </c>
      <c r="E1094" s="154" t="s">
        <v>19152</v>
      </c>
      <c r="F1094" s="154" t="s">
        <v>18852</v>
      </c>
      <c r="G1094" s="154" t="s">
        <v>17408</v>
      </c>
    </row>
    <row r="1095" spans="1:7" ht="32" customHeight="1" x14ac:dyDescent="0.2">
      <c r="A1095" s="151" t="s">
        <v>18520</v>
      </c>
      <c r="B1095" s="151">
        <v>1</v>
      </c>
      <c r="C1095" s="151" t="s">
        <v>283</v>
      </c>
      <c r="D1095" s="151" t="s">
        <v>311</v>
      </c>
      <c r="E1095" s="154" t="s">
        <v>19153</v>
      </c>
      <c r="F1095" s="154" t="s">
        <v>19154</v>
      </c>
      <c r="G1095" s="154" t="s">
        <v>17411</v>
      </c>
    </row>
    <row r="1096" spans="1:7" ht="32" customHeight="1" x14ac:dyDescent="0.2">
      <c r="A1096" s="151" t="s">
        <v>18521</v>
      </c>
      <c r="B1096" s="151">
        <v>1</v>
      </c>
      <c r="C1096" s="151" t="s">
        <v>283</v>
      </c>
      <c r="D1096" s="151" t="s">
        <v>311</v>
      </c>
      <c r="E1096" s="154" t="s">
        <v>19001</v>
      </c>
      <c r="F1096" s="154" t="s">
        <v>18853</v>
      </c>
      <c r="G1096" s="154" t="s">
        <v>17413</v>
      </c>
    </row>
    <row r="1097" spans="1:7" ht="32" customHeight="1" x14ac:dyDescent="0.2">
      <c r="A1097" s="151" t="s">
        <v>18521</v>
      </c>
      <c r="B1097" s="151">
        <v>2</v>
      </c>
      <c r="C1097" s="151" t="s">
        <v>283</v>
      </c>
      <c r="D1097" s="151" t="s">
        <v>21236</v>
      </c>
      <c r="E1097" s="154" t="s">
        <v>17414</v>
      </c>
      <c r="F1097" s="154" t="s">
        <v>17415</v>
      </c>
      <c r="G1097" s="154" t="s">
        <v>17416</v>
      </c>
    </row>
    <row r="1098" spans="1:7" ht="32" customHeight="1" x14ac:dyDescent="0.2">
      <c r="A1098" s="151" t="s">
        <v>18522</v>
      </c>
      <c r="B1098" s="151">
        <v>1</v>
      </c>
      <c r="C1098" s="151" t="s">
        <v>283</v>
      </c>
      <c r="D1098" s="151" t="s">
        <v>311</v>
      </c>
      <c r="E1098" s="154" t="s">
        <v>19002</v>
      </c>
      <c r="F1098" s="154" t="s">
        <v>18854</v>
      </c>
      <c r="G1098" s="154" t="s">
        <v>17418</v>
      </c>
    </row>
    <row r="1099" spans="1:7" ht="32" customHeight="1" x14ac:dyDescent="0.2">
      <c r="A1099" s="151" t="s">
        <v>18522</v>
      </c>
      <c r="B1099" s="151">
        <v>2</v>
      </c>
      <c r="C1099" s="151" t="s">
        <v>283</v>
      </c>
      <c r="D1099" s="151" t="s">
        <v>21236</v>
      </c>
      <c r="E1099" s="154" t="s">
        <v>17419</v>
      </c>
      <c r="F1099" s="154" t="s">
        <v>17420</v>
      </c>
      <c r="G1099" s="154" t="s">
        <v>17421</v>
      </c>
    </row>
    <row r="1100" spans="1:7" ht="32" customHeight="1" x14ac:dyDescent="0.2">
      <c r="A1100" s="151" t="s">
        <v>18523</v>
      </c>
      <c r="B1100" s="151">
        <v>1</v>
      </c>
      <c r="C1100" s="151" t="s">
        <v>283</v>
      </c>
      <c r="D1100" s="151" t="s">
        <v>311</v>
      </c>
      <c r="E1100" s="154" t="s">
        <v>19003</v>
      </c>
      <c r="F1100" s="154" t="s">
        <v>18855</v>
      </c>
      <c r="G1100" s="154" t="s">
        <v>17423</v>
      </c>
    </row>
    <row r="1101" spans="1:7" ht="32" customHeight="1" x14ac:dyDescent="0.2">
      <c r="A1101" s="151" t="s">
        <v>18523</v>
      </c>
      <c r="B1101" s="151">
        <v>2</v>
      </c>
      <c r="C1101" s="151" t="s">
        <v>283</v>
      </c>
      <c r="D1101" s="151" t="s">
        <v>21236</v>
      </c>
      <c r="E1101" s="154" t="s">
        <v>17424</v>
      </c>
      <c r="F1101" s="154" t="s">
        <v>255</v>
      </c>
      <c r="G1101" s="154" t="s">
        <v>17425</v>
      </c>
    </row>
    <row r="1102" spans="1:7" ht="32" customHeight="1" x14ac:dyDescent="0.2">
      <c r="A1102" s="151" t="s">
        <v>18524</v>
      </c>
      <c r="B1102" s="151">
        <v>1</v>
      </c>
      <c r="C1102" s="151" t="s">
        <v>283</v>
      </c>
      <c r="D1102" s="151" t="s">
        <v>311</v>
      </c>
      <c r="E1102" s="154" t="s">
        <v>19004</v>
      </c>
      <c r="F1102" s="154" t="s">
        <v>18856</v>
      </c>
      <c r="G1102" s="154" t="s">
        <v>17427</v>
      </c>
    </row>
    <row r="1103" spans="1:7" ht="32" customHeight="1" x14ac:dyDescent="0.2">
      <c r="A1103" s="151" t="s">
        <v>18524</v>
      </c>
      <c r="B1103" s="151">
        <v>2</v>
      </c>
      <c r="C1103" s="151" t="s">
        <v>283</v>
      </c>
      <c r="D1103" s="151" t="s">
        <v>311</v>
      </c>
      <c r="E1103" s="154" t="s">
        <v>19005</v>
      </c>
      <c r="F1103" s="154" t="s">
        <v>18857</v>
      </c>
      <c r="G1103" s="154" t="s">
        <v>17429</v>
      </c>
    </row>
    <row r="1104" spans="1:7" ht="32" customHeight="1" x14ac:dyDescent="0.2">
      <c r="A1104" s="151" t="s">
        <v>18525</v>
      </c>
      <c r="B1104" s="151">
        <v>1</v>
      </c>
      <c r="C1104" s="151" t="s">
        <v>283</v>
      </c>
      <c r="D1104" s="151" t="s">
        <v>311</v>
      </c>
      <c r="E1104" s="154" t="s">
        <v>19006</v>
      </c>
      <c r="F1104" s="154" t="s">
        <v>19007</v>
      </c>
      <c r="G1104" s="154" t="s">
        <v>17431</v>
      </c>
    </row>
    <row r="1105" spans="1:7" ht="32" customHeight="1" x14ac:dyDescent="0.2">
      <c r="A1105" s="151" t="s">
        <v>18525</v>
      </c>
      <c r="B1105" s="151">
        <v>2</v>
      </c>
      <c r="C1105" s="151" t="s">
        <v>283</v>
      </c>
      <c r="D1105" s="151" t="s">
        <v>311</v>
      </c>
      <c r="E1105" s="154" t="s">
        <v>19008</v>
      </c>
      <c r="F1105" s="154" t="s">
        <v>18858</v>
      </c>
      <c r="G1105" s="154" t="s">
        <v>17433</v>
      </c>
    </row>
    <row r="1106" spans="1:7" ht="32" customHeight="1" x14ac:dyDescent="0.2">
      <c r="A1106" s="151" t="s">
        <v>18526</v>
      </c>
      <c r="B1106" s="151">
        <v>1</v>
      </c>
      <c r="C1106" s="151" t="s">
        <v>283</v>
      </c>
      <c r="D1106" s="151" t="s">
        <v>311</v>
      </c>
      <c r="E1106" s="154" t="s">
        <v>19155</v>
      </c>
      <c r="F1106" s="154" t="s">
        <v>19009</v>
      </c>
      <c r="G1106" s="154" t="s">
        <v>17435</v>
      </c>
    </row>
    <row r="1107" spans="1:7" ht="32" customHeight="1" x14ac:dyDescent="0.2">
      <c r="A1107" s="151" t="s">
        <v>18526</v>
      </c>
      <c r="B1107" s="151">
        <v>2</v>
      </c>
      <c r="C1107" s="151" t="s">
        <v>283</v>
      </c>
      <c r="D1107" s="151" t="s">
        <v>311</v>
      </c>
      <c r="E1107" s="154" t="s">
        <v>19156</v>
      </c>
      <c r="F1107" s="154" t="s">
        <v>19066</v>
      </c>
      <c r="G1107" s="154" t="s">
        <v>17438</v>
      </c>
    </row>
    <row r="1108" spans="1:7" ht="32" customHeight="1" x14ac:dyDescent="0.2">
      <c r="A1108" s="151" t="s">
        <v>18527</v>
      </c>
      <c r="B1108" s="151">
        <v>1</v>
      </c>
      <c r="C1108" s="151" t="s">
        <v>283</v>
      </c>
      <c r="D1108" s="151" t="s">
        <v>21236</v>
      </c>
      <c r="E1108" s="154" t="s">
        <v>17439</v>
      </c>
      <c r="F1108" s="154" t="s">
        <v>17440</v>
      </c>
      <c r="G1108" s="154" t="s">
        <v>17441</v>
      </c>
    </row>
    <row r="1109" spans="1:7" ht="32" customHeight="1" x14ac:dyDescent="0.2">
      <c r="A1109" s="151" t="s">
        <v>18527</v>
      </c>
      <c r="B1109" s="151">
        <v>2</v>
      </c>
      <c r="C1109" s="151" t="s">
        <v>283</v>
      </c>
      <c r="D1109" s="151" t="s">
        <v>21236</v>
      </c>
      <c r="E1109" s="154" t="s">
        <v>835</v>
      </c>
      <c r="F1109" s="154" t="s">
        <v>17442</v>
      </c>
      <c r="G1109" s="154" t="s">
        <v>17443</v>
      </c>
    </row>
    <row r="1110" spans="1:7" ht="32" customHeight="1" x14ac:dyDescent="0.2">
      <c r="A1110" s="151" t="s">
        <v>18528</v>
      </c>
      <c r="B1110" s="151">
        <v>1</v>
      </c>
      <c r="C1110" s="151" t="s">
        <v>281</v>
      </c>
      <c r="D1110" s="151" t="s">
        <v>21236</v>
      </c>
      <c r="E1110" s="154" t="s">
        <v>17444</v>
      </c>
      <c r="F1110" s="154">
        <v>1100</v>
      </c>
      <c r="G1110" s="154" t="s">
        <v>17445</v>
      </c>
    </row>
    <row r="1111" spans="1:7" ht="32" customHeight="1" x14ac:dyDescent="0.2">
      <c r="A1111" s="151" t="s">
        <v>18528</v>
      </c>
      <c r="B1111" s="151">
        <v>2</v>
      </c>
      <c r="C1111" s="151" t="s">
        <v>281</v>
      </c>
      <c r="D1111" s="151" t="s">
        <v>21236</v>
      </c>
      <c r="E1111" s="154" t="s">
        <v>17446</v>
      </c>
      <c r="F1111" s="154">
        <v>11000</v>
      </c>
      <c r="G1111" s="154" t="s">
        <v>17447</v>
      </c>
    </row>
    <row r="1112" spans="1:7" ht="32" customHeight="1" x14ac:dyDescent="0.2">
      <c r="A1112" s="151" t="s">
        <v>18528</v>
      </c>
      <c r="B1112" s="151">
        <v>3</v>
      </c>
      <c r="C1112" s="151" t="s">
        <v>283</v>
      </c>
      <c r="D1112" s="151" t="s">
        <v>311</v>
      </c>
      <c r="E1112" s="154" t="s">
        <v>19010</v>
      </c>
      <c r="F1112" s="154" t="s">
        <v>19011</v>
      </c>
      <c r="G1112" s="154" t="s">
        <v>17449</v>
      </c>
    </row>
    <row r="1113" spans="1:7" ht="32" customHeight="1" x14ac:dyDescent="0.2">
      <c r="A1113" s="151" t="s">
        <v>18529</v>
      </c>
      <c r="B1113" s="151">
        <v>1</v>
      </c>
      <c r="C1113" s="151" t="s">
        <v>284</v>
      </c>
      <c r="D1113" s="151" t="s">
        <v>370</v>
      </c>
      <c r="E1113" s="154" t="s">
        <v>17450</v>
      </c>
      <c r="F1113" s="154" t="s">
        <v>18722</v>
      </c>
      <c r="G1113" s="154" t="s">
        <v>17451</v>
      </c>
    </row>
    <row r="1114" spans="1:7" ht="32" customHeight="1" x14ac:dyDescent="0.2">
      <c r="A1114" s="151" t="s">
        <v>18529</v>
      </c>
      <c r="B1114" s="151">
        <v>2</v>
      </c>
      <c r="C1114" s="151" t="s">
        <v>284</v>
      </c>
      <c r="D1114" s="151" t="s">
        <v>370</v>
      </c>
      <c r="E1114" s="154" t="s">
        <v>17452</v>
      </c>
      <c r="F1114" s="154" t="s">
        <v>18723</v>
      </c>
      <c r="G1114" s="154" t="s">
        <v>17453</v>
      </c>
    </row>
    <row r="1115" spans="1:7" ht="32" customHeight="1" x14ac:dyDescent="0.2">
      <c r="A1115" s="151" t="s">
        <v>18529</v>
      </c>
      <c r="B1115" s="151">
        <v>3</v>
      </c>
      <c r="C1115" s="151" t="s">
        <v>283</v>
      </c>
      <c r="D1115" s="151" t="s">
        <v>311</v>
      </c>
      <c r="E1115" s="154" t="s">
        <v>19157</v>
      </c>
      <c r="F1115" s="154" t="s">
        <v>19012</v>
      </c>
      <c r="G1115" s="154" t="s">
        <v>17456</v>
      </c>
    </row>
    <row r="1116" spans="1:7" ht="32" customHeight="1" x14ac:dyDescent="0.2">
      <c r="A1116" s="151" t="s">
        <v>18530</v>
      </c>
      <c r="B1116" s="151">
        <v>1</v>
      </c>
      <c r="C1116" s="151" t="s">
        <v>284</v>
      </c>
      <c r="D1116" s="151" t="s">
        <v>370</v>
      </c>
      <c r="E1116" s="154" t="s">
        <v>17457</v>
      </c>
      <c r="F1116" s="154" t="s">
        <v>18724</v>
      </c>
      <c r="G1116" s="154" t="s">
        <v>17458</v>
      </c>
    </row>
    <row r="1117" spans="1:7" ht="32" customHeight="1" x14ac:dyDescent="0.2">
      <c r="A1117" s="151" t="s">
        <v>18530</v>
      </c>
      <c r="B1117" s="151">
        <v>2</v>
      </c>
      <c r="C1117" s="151" t="s">
        <v>283</v>
      </c>
      <c r="D1117" s="151" t="s">
        <v>311</v>
      </c>
      <c r="E1117" s="154" t="s">
        <v>19158</v>
      </c>
      <c r="F1117" s="154" t="s">
        <v>18859</v>
      </c>
      <c r="G1117" s="154" t="s">
        <v>17461</v>
      </c>
    </row>
    <row r="1118" spans="1:7" ht="32" customHeight="1" x14ac:dyDescent="0.2">
      <c r="A1118" s="151" t="s">
        <v>18531</v>
      </c>
      <c r="B1118" s="151">
        <v>1</v>
      </c>
      <c r="C1118" s="151" t="s">
        <v>283</v>
      </c>
      <c r="D1118" s="151" t="s">
        <v>21236</v>
      </c>
      <c r="E1118" s="154" t="s">
        <v>17462</v>
      </c>
      <c r="F1118" s="154" t="s">
        <v>17463</v>
      </c>
      <c r="G1118" s="154" t="s">
        <v>17464</v>
      </c>
    </row>
    <row r="1119" spans="1:7" ht="32" customHeight="1" x14ac:dyDescent="0.2">
      <c r="A1119" s="151" t="s">
        <v>18531</v>
      </c>
      <c r="B1119" s="151">
        <v>2</v>
      </c>
      <c r="C1119" s="151" t="s">
        <v>281</v>
      </c>
      <c r="D1119" s="151" t="s">
        <v>21236</v>
      </c>
      <c r="E1119" s="154" t="s">
        <v>17465</v>
      </c>
      <c r="F1119" s="154">
        <v>63000</v>
      </c>
      <c r="G1119" s="154" t="s">
        <v>17466</v>
      </c>
    </row>
    <row r="1120" spans="1:7" ht="32" customHeight="1" x14ac:dyDescent="0.2">
      <c r="A1120" s="151" t="s">
        <v>18531</v>
      </c>
      <c r="B1120" s="151">
        <v>3</v>
      </c>
      <c r="C1120" s="151" t="s">
        <v>281</v>
      </c>
      <c r="D1120" s="151" t="s">
        <v>21236</v>
      </c>
      <c r="E1120" s="154" t="s">
        <v>17467</v>
      </c>
      <c r="F1120" s="154">
        <v>18</v>
      </c>
      <c r="G1120" s="154" t="s">
        <v>17468</v>
      </c>
    </row>
    <row r="1121" spans="1:7" ht="32" customHeight="1" x14ac:dyDescent="0.2">
      <c r="A1121" s="151" t="s">
        <v>18531</v>
      </c>
      <c r="B1121" s="151">
        <v>4</v>
      </c>
      <c r="C1121" s="151" t="s">
        <v>281</v>
      </c>
      <c r="D1121" s="151" t="s">
        <v>21236</v>
      </c>
      <c r="E1121" s="154" t="s">
        <v>17469</v>
      </c>
      <c r="F1121" s="154">
        <v>2011</v>
      </c>
      <c r="G1121" s="154" t="s">
        <v>17470</v>
      </c>
    </row>
    <row r="1122" spans="1:7" ht="32" customHeight="1" x14ac:dyDescent="0.2">
      <c r="A1122" s="151" t="s">
        <v>18532</v>
      </c>
      <c r="B1122" s="151">
        <v>1</v>
      </c>
      <c r="C1122" s="151" t="s">
        <v>283</v>
      </c>
      <c r="D1122" s="151" t="s">
        <v>21236</v>
      </c>
      <c r="E1122" s="154" t="s">
        <v>17471</v>
      </c>
      <c r="F1122" s="154" t="s">
        <v>454</v>
      </c>
      <c r="G1122" s="154" t="s">
        <v>17472</v>
      </c>
    </row>
    <row r="1123" spans="1:7" ht="32" customHeight="1" x14ac:dyDescent="0.2">
      <c r="A1123" s="151" t="s">
        <v>18532</v>
      </c>
      <c r="B1123" s="151">
        <v>2</v>
      </c>
      <c r="C1123" s="151" t="s">
        <v>281</v>
      </c>
      <c r="D1123" s="151" t="s">
        <v>21236</v>
      </c>
      <c r="E1123" s="154" t="s">
        <v>17473</v>
      </c>
      <c r="F1123" s="154" t="s">
        <v>17474</v>
      </c>
      <c r="G1123" s="154" t="s">
        <v>17475</v>
      </c>
    </row>
    <row r="1124" spans="1:7" ht="32" customHeight="1" x14ac:dyDescent="0.2">
      <c r="A1124" s="151" t="s">
        <v>18533</v>
      </c>
      <c r="B1124" s="151">
        <v>1</v>
      </c>
      <c r="C1124" s="151" t="s">
        <v>283</v>
      </c>
      <c r="D1124" s="151" t="s">
        <v>21236</v>
      </c>
      <c r="E1124" s="154" t="s">
        <v>17471</v>
      </c>
      <c r="F1124" s="154" t="s">
        <v>454</v>
      </c>
      <c r="G1124" s="154" t="s">
        <v>17472</v>
      </c>
    </row>
    <row r="1125" spans="1:7" ht="32" customHeight="1" x14ac:dyDescent="0.2">
      <c r="A1125" s="151" t="s">
        <v>18533</v>
      </c>
      <c r="B1125" s="151">
        <v>2</v>
      </c>
      <c r="C1125" s="151" t="s">
        <v>281</v>
      </c>
      <c r="D1125" s="151" t="s">
        <v>21236</v>
      </c>
      <c r="E1125" s="154" t="s">
        <v>17473</v>
      </c>
      <c r="F1125" s="154" t="s">
        <v>17476</v>
      </c>
      <c r="G1125" s="154" t="s">
        <v>17475</v>
      </c>
    </row>
    <row r="1126" spans="1:7" ht="32" customHeight="1" x14ac:dyDescent="0.2">
      <c r="A1126" s="151" t="s">
        <v>18534</v>
      </c>
      <c r="B1126" s="151">
        <v>1</v>
      </c>
      <c r="C1126" s="151" t="s">
        <v>283</v>
      </c>
      <c r="D1126" s="151" t="s">
        <v>21236</v>
      </c>
      <c r="E1126" s="154" t="s">
        <v>17471</v>
      </c>
      <c r="F1126" s="154" t="s">
        <v>454</v>
      </c>
      <c r="G1126" s="154" t="s">
        <v>17472</v>
      </c>
    </row>
    <row r="1127" spans="1:7" ht="32" customHeight="1" x14ac:dyDescent="0.2">
      <c r="A1127" s="151" t="s">
        <v>18534</v>
      </c>
      <c r="B1127" s="151">
        <v>2</v>
      </c>
      <c r="C1127" s="151" t="s">
        <v>281</v>
      </c>
      <c r="D1127" s="151" t="s">
        <v>21236</v>
      </c>
      <c r="E1127" s="154" t="s">
        <v>17473</v>
      </c>
      <c r="F1127" s="154" t="s">
        <v>17477</v>
      </c>
      <c r="G1127" s="154" t="s">
        <v>17475</v>
      </c>
    </row>
    <row r="1128" spans="1:7" ht="32" customHeight="1" x14ac:dyDescent="0.2">
      <c r="A1128" s="151" t="s">
        <v>18535</v>
      </c>
      <c r="B1128" s="151">
        <v>1</v>
      </c>
      <c r="C1128" s="151" t="s">
        <v>283</v>
      </c>
      <c r="D1128" s="151" t="s">
        <v>21236</v>
      </c>
      <c r="E1128" s="154" t="s">
        <v>17471</v>
      </c>
      <c r="F1128" s="154" t="s">
        <v>17478</v>
      </c>
      <c r="G1128" s="154" t="s">
        <v>17472</v>
      </c>
    </row>
    <row r="1129" spans="1:7" ht="32" customHeight="1" x14ac:dyDescent="0.2">
      <c r="A1129" s="151" t="s">
        <v>18535</v>
      </c>
      <c r="B1129" s="151">
        <v>2</v>
      </c>
      <c r="C1129" s="151" t="s">
        <v>281</v>
      </c>
      <c r="D1129" s="151" t="s">
        <v>21236</v>
      </c>
      <c r="E1129" s="154" t="s">
        <v>17473</v>
      </c>
      <c r="F1129" s="154" t="s">
        <v>17479</v>
      </c>
      <c r="G1129" s="154" t="s">
        <v>17480</v>
      </c>
    </row>
    <row r="1130" spans="1:7" ht="32" customHeight="1" x14ac:dyDescent="0.2">
      <c r="A1130" s="151" t="s">
        <v>18536</v>
      </c>
      <c r="B1130" s="151">
        <v>1</v>
      </c>
      <c r="C1130" s="151" t="s">
        <v>283</v>
      </c>
      <c r="D1130" s="151" t="s">
        <v>21236</v>
      </c>
      <c r="E1130" s="154" t="s">
        <v>17471</v>
      </c>
      <c r="F1130" s="154" t="s">
        <v>17478</v>
      </c>
      <c r="G1130" s="154" t="s">
        <v>17472</v>
      </c>
    </row>
    <row r="1131" spans="1:7" ht="32" customHeight="1" x14ac:dyDescent="0.2">
      <c r="A1131" s="151" t="s">
        <v>18536</v>
      </c>
      <c r="B1131" s="151">
        <v>2</v>
      </c>
      <c r="C1131" s="151" t="s">
        <v>281</v>
      </c>
      <c r="D1131" s="151" t="s">
        <v>21236</v>
      </c>
      <c r="E1131" s="154" t="s">
        <v>17473</v>
      </c>
      <c r="F1131" s="154" t="s">
        <v>17481</v>
      </c>
      <c r="G1131" s="154" t="s">
        <v>17480</v>
      </c>
    </row>
    <row r="1132" spans="1:7" ht="32" customHeight="1" x14ac:dyDescent="0.2">
      <c r="A1132" s="151" t="s">
        <v>18537</v>
      </c>
      <c r="B1132" s="151">
        <v>1</v>
      </c>
      <c r="C1132" s="151" t="s">
        <v>283</v>
      </c>
      <c r="D1132" s="151" t="s">
        <v>21236</v>
      </c>
      <c r="E1132" s="154" t="s">
        <v>17471</v>
      </c>
      <c r="F1132" s="154" t="s">
        <v>17478</v>
      </c>
      <c r="G1132" s="154" t="s">
        <v>17472</v>
      </c>
    </row>
    <row r="1133" spans="1:7" ht="32" customHeight="1" x14ac:dyDescent="0.2">
      <c r="A1133" s="151" t="s">
        <v>18537</v>
      </c>
      <c r="B1133" s="151">
        <v>2</v>
      </c>
      <c r="C1133" s="151" t="s">
        <v>281</v>
      </c>
      <c r="D1133" s="151" t="s">
        <v>21236</v>
      </c>
      <c r="E1133" s="154" t="s">
        <v>17473</v>
      </c>
      <c r="F1133" s="154" t="s">
        <v>17482</v>
      </c>
      <c r="G1133" s="154" t="s">
        <v>17480</v>
      </c>
    </row>
    <row r="1134" spans="1:7" ht="32" customHeight="1" x14ac:dyDescent="0.2">
      <c r="A1134" s="151" t="s">
        <v>18538</v>
      </c>
      <c r="B1134" s="151">
        <v>1</v>
      </c>
      <c r="C1134" s="151" t="s">
        <v>283</v>
      </c>
      <c r="D1134" s="151" t="s">
        <v>21236</v>
      </c>
      <c r="E1134" s="154" t="s">
        <v>17483</v>
      </c>
      <c r="F1134" s="154" t="s">
        <v>14606</v>
      </c>
      <c r="G1134" s="154" t="s">
        <v>17484</v>
      </c>
    </row>
    <row r="1135" spans="1:7" ht="32" customHeight="1" x14ac:dyDescent="0.2">
      <c r="A1135" s="151" t="s">
        <v>18538</v>
      </c>
      <c r="B1135" s="151">
        <v>2</v>
      </c>
      <c r="C1135" s="151" t="s">
        <v>281</v>
      </c>
      <c r="D1135" s="151" t="s">
        <v>21236</v>
      </c>
      <c r="E1135" s="154" t="s">
        <v>17485</v>
      </c>
      <c r="F1135" s="154" t="s">
        <v>17486</v>
      </c>
      <c r="G1135" s="154" t="s">
        <v>17487</v>
      </c>
    </row>
    <row r="1136" spans="1:7" ht="32" customHeight="1" x14ac:dyDescent="0.2">
      <c r="A1136" s="151" t="s">
        <v>18538</v>
      </c>
      <c r="B1136" s="151">
        <v>3</v>
      </c>
      <c r="C1136" s="151" t="s">
        <v>283</v>
      </c>
      <c r="D1136" s="151" t="s">
        <v>21236</v>
      </c>
      <c r="E1136" s="154" t="s">
        <v>17488</v>
      </c>
      <c r="F1136" s="154" t="s">
        <v>1269</v>
      </c>
      <c r="G1136" s="154" t="s">
        <v>17489</v>
      </c>
    </row>
    <row r="1137" spans="1:7" ht="32" customHeight="1" x14ac:dyDescent="0.2">
      <c r="A1137" s="151" t="s">
        <v>18539</v>
      </c>
      <c r="B1137" s="151">
        <v>1</v>
      </c>
      <c r="C1137" s="151" t="s">
        <v>283</v>
      </c>
      <c r="D1137" s="151" t="s">
        <v>21236</v>
      </c>
      <c r="E1137" s="154" t="s">
        <v>17483</v>
      </c>
      <c r="F1137" s="154" t="s">
        <v>14606</v>
      </c>
      <c r="G1137" s="154" t="s">
        <v>17484</v>
      </c>
    </row>
    <row r="1138" spans="1:7" ht="32" customHeight="1" x14ac:dyDescent="0.2">
      <c r="A1138" s="151" t="s">
        <v>18539</v>
      </c>
      <c r="B1138" s="151">
        <v>2</v>
      </c>
      <c r="C1138" s="151" t="s">
        <v>281</v>
      </c>
      <c r="D1138" s="151" t="s">
        <v>21236</v>
      </c>
      <c r="E1138" s="154" t="s">
        <v>17490</v>
      </c>
      <c r="F1138" s="154" t="s">
        <v>335</v>
      </c>
      <c r="G1138" s="154" t="s">
        <v>17487</v>
      </c>
    </row>
    <row r="1139" spans="1:7" ht="32" customHeight="1" x14ac:dyDescent="0.2">
      <c r="A1139" s="151" t="s">
        <v>18539</v>
      </c>
      <c r="B1139" s="151">
        <v>3</v>
      </c>
      <c r="C1139" s="151" t="s">
        <v>283</v>
      </c>
      <c r="D1139" s="151" t="s">
        <v>21236</v>
      </c>
      <c r="E1139" s="154" t="s">
        <v>17488</v>
      </c>
      <c r="F1139" s="154" t="s">
        <v>1269</v>
      </c>
      <c r="G1139" s="154" t="s">
        <v>17489</v>
      </c>
    </row>
    <row r="1140" spans="1:7" ht="32" customHeight="1" x14ac:dyDescent="0.2">
      <c r="A1140" s="151" t="s">
        <v>18540</v>
      </c>
      <c r="B1140" s="151">
        <v>1</v>
      </c>
      <c r="C1140" s="151" t="s">
        <v>283</v>
      </c>
      <c r="D1140" s="151" t="s">
        <v>21236</v>
      </c>
      <c r="E1140" s="154" t="s">
        <v>17483</v>
      </c>
      <c r="F1140" s="154" t="s">
        <v>14606</v>
      </c>
      <c r="G1140" s="154" t="s">
        <v>17484</v>
      </c>
    </row>
    <row r="1141" spans="1:7" ht="32" customHeight="1" x14ac:dyDescent="0.2">
      <c r="A1141" s="151" t="s">
        <v>18540</v>
      </c>
      <c r="B1141" s="151">
        <v>2</v>
      </c>
      <c r="C1141" s="151" t="s">
        <v>281</v>
      </c>
      <c r="D1141" s="151" t="s">
        <v>21236</v>
      </c>
      <c r="E1141" s="154" t="s">
        <v>17491</v>
      </c>
      <c r="F1141" s="154" t="s">
        <v>17492</v>
      </c>
      <c r="G1141" s="154" t="s">
        <v>17487</v>
      </c>
    </row>
    <row r="1142" spans="1:7" ht="32" customHeight="1" x14ac:dyDescent="0.2">
      <c r="A1142" s="151" t="s">
        <v>18540</v>
      </c>
      <c r="B1142" s="151">
        <v>3</v>
      </c>
      <c r="C1142" s="151" t="s">
        <v>283</v>
      </c>
      <c r="D1142" s="151" t="s">
        <v>21236</v>
      </c>
      <c r="E1142" s="154" t="s">
        <v>17488</v>
      </c>
      <c r="F1142" s="154" t="s">
        <v>14435</v>
      </c>
      <c r="G1142" s="154" t="s">
        <v>17489</v>
      </c>
    </row>
    <row r="1143" spans="1:7" ht="32" customHeight="1" x14ac:dyDescent="0.2">
      <c r="A1143" s="151" t="s">
        <v>18541</v>
      </c>
      <c r="B1143" s="151">
        <v>1</v>
      </c>
      <c r="C1143" s="151" t="s">
        <v>283</v>
      </c>
      <c r="D1143" s="151" t="s">
        <v>21236</v>
      </c>
      <c r="E1143" s="154" t="s">
        <v>17493</v>
      </c>
      <c r="F1143" s="154" t="s">
        <v>17494</v>
      </c>
      <c r="G1143" s="154" t="s">
        <v>17495</v>
      </c>
    </row>
    <row r="1144" spans="1:7" ht="32" customHeight="1" x14ac:dyDescent="0.2">
      <c r="A1144" s="151" t="s">
        <v>18541</v>
      </c>
      <c r="B1144" s="151">
        <v>2</v>
      </c>
      <c r="C1144" s="151" t="s">
        <v>283</v>
      </c>
      <c r="D1144" s="151" t="s">
        <v>21236</v>
      </c>
      <c r="E1144" s="154" t="s">
        <v>17496</v>
      </c>
      <c r="F1144" s="154">
        <v>2</v>
      </c>
      <c r="G1144" s="154" t="s">
        <v>17497</v>
      </c>
    </row>
    <row r="1145" spans="1:7" ht="32" customHeight="1" x14ac:dyDescent="0.2">
      <c r="A1145" s="151" t="s">
        <v>18541</v>
      </c>
      <c r="B1145" s="151">
        <v>3</v>
      </c>
      <c r="C1145" s="151" t="s">
        <v>283</v>
      </c>
      <c r="D1145" s="151" t="s">
        <v>21236</v>
      </c>
      <c r="E1145" s="154" t="s">
        <v>17498</v>
      </c>
      <c r="F1145" s="154" t="s">
        <v>2909</v>
      </c>
      <c r="G1145" s="154" t="s">
        <v>17499</v>
      </c>
    </row>
    <row r="1146" spans="1:7" ht="32" customHeight="1" x14ac:dyDescent="0.2">
      <c r="A1146" s="151" t="s">
        <v>18542</v>
      </c>
      <c r="B1146" s="151">
        <v>1</v>
      </c>
      <c r="C1146" s="151" t="s">
        <v>284</v>
      </c>
      <c r="D1146" s="151" t="s">
        <v>370</v>
      </c>
      <c r="E1146" s="154"/>
      <c r="F1146" s="154" t="s">
        <v>18725</v>
      </c>
      <c r="G1146" s="154" t="s">
        <v>18472</v>
      </c>
    </row>
    <row r="1147" spans="1:7" ht="32" customHeight="1" x14ac:dyDescent="0.2">
      <c r="A1147" s="151" t="s">
        <v>18542</v>
      </c>
      <c r="B1147" s="151">
        <v>2</v>
      </c>
      <c r="C1147" s="151" t="s">
        <v>284</v>
      </c>
      <c r="D1147" s="151" t="s">
        <v>370</v>
      </c>
      <c r="E1147" s="154" t="s">
        <v>17500</v>
      </c>
      <c r="F1147" s="154" t="s">
        <v>18726</v>
      </c>
      <c r="G1147" s="154" t="s">
        <v>17501</v>
      </c>
    </row>
    <row r="1148" spans="1:7" ht="32" customHeight="1" x14ac:dyDescent="0.2">
      <c r="A1148" s="151" t="s">
        <v>18542</v>
      </c>
      <c r="B1148" s="151">
        <v>3</v>
      </c>
      <c r="C1148" s="151" t="s">
        <v>283</v>
      </c>
      <c r="D1148" s="151" t="s">
        <v>21236</v>
      </c>
      <c r="E1148" s="154" t="s">
        <v>17502</v>
      </c>
      <c r="F1148" s="154" t="s">
        <v>285</v>
      </c>
      <c r="G1148" s="154" t="s">
        <v>17503</v>
      </c>
    </row>
    <row r="1149" spans="1:7" ht="32" customHeight="1" x14ac:dyDescent="0.2">
      <c r="A1149" s="151" t="s">
        <v>18542</v>
      </c>
      <c r="B1149" s="151">
        <v>4</v>
      </c>
      <c r="C1149" s="151" t="s">
        <v>283</v>
      </c>
      <c r="D1149" s="151" t="s">
        <v>21236</v>
      </c>
      <c r="E1149" s="154" t="s">
        <v>17504</v>
      </c>
      <c r="F1149" s="154" t="s">
        <v>14606</v>
      </c>
      <c r="G1149" s="154" t="s">
        <v>17505</v>
      </c>
    </row>
    <row r="1150" spans="1:7" ht="32" customHeight="1" x14ac:dyDescent="0.2">
      <c r="A1150" s="151" t="s">
        <v>18543</v>
      </c>
      <c r="B1150" s="151">
        <v>1</v>
      </c>
      <c r="C1150" s="151" t="s">
        <v>284</v>
      </c>
      <c r="D1150" s="151" t="s">
        <v>370</v>
      </c>
      <c r="E1150" s="154"/>
      <c r="F1150" s="154" t="s">
        <v>18727</v>
      </c>
      <c r="G1150" s="154" t="s">
        <v>18472</v>
      </c>
    </row>
    <row r="1151" spans="1:7" ht="32" customHeight="1" x14ac:dyDescent="0.2">
      <c r="A1151" s="151" t="s">
        <v>18543</v>
      </c>
      <c r="B1151" s="151">
        <v>2</v>
      </c>
      <c r="C1151" s="151" t="s">
        <v>284</v>
      </c>
      <c r="D1151" s="151" t="s">
        <v>370</v>
      </c>
      <c r="E1151" s="154" t="s">
        <v>17506</v>
      </c>
      <c r="F1151" s="154" t="s">
        <v>18728</v>
      </c>
      <c r="G1151" s="154" t="s">
        <v>17501</v>
      </c>
    </row>
    <row r="1152" spans="1:7" ht="32" customHeight="1" x14ac:dyDescent="0.2">
      <c r="A1152" s="151" t="s">
        <v>18543</v>
      </c>
      <c r="B1152" s="151">
        <v>3</v>
      </c>
      <c r="C1152" s="151" t="s">
        <v>283</v>
      </c>
      <c r="D1152" s="151" t="s">
        <v>21236</v>
      </c>
      <c r="E1152" s="154" t="s">
        <v>17502</v>
      </c>
      <c r="F1152" s="154" t="s">
        <v>285</v>
      </c>
      <c r="G1152" s="154" t="s">
        <v>17507</v>
      </c>
    </row>
    <row r="1153" spans="1:7" ht="32" customHeight="1" x14ac:dyDescent="0.2">
      <c r="A1153" s="151" t="s">
        <v>18543</v>
      </c>
      <c r="B1153" s="151">
        <v>4</v>
      </c>
      <c r="C1153" s="151" t="s">
        <v>283</v>
      </c>
      <c r="D1153" s="151" t="s">
        <v>21236</v>
      </c>
      <c r="E1153" s="154" t="s">
        <v>17508</v>
      </c>
      <c r="F1153" s="154" t="s">
        <v>454</v>
      </c>
      <c r="G1153" s="154" t="s">
        <v>17509</v>
      </c>
    </row>
    <row r="1154" spans="1:7" ht="32" customHeight="1" x14ac:dyDescent="0.2">
      <c r="A1154" s="151" t="s">
        <v>18544</v>
      </c>
      <c r="B1154" s="151">
        <v>1</v>
      </c>
      <c r="C1154" s="151" t="s">
        <v>284</v>
      </c>
      <c r="D1154" s="151" t="s">
        <v>370</v>
      </c>
      <c r="E1154" s="154" t="s">
        <v>17510</v>
      </c>
      <c r="F1154" s="154" t="s">
        <v>18729</v>
      </c>
      <c r="G1154" s="154" t="s">
        <v>18472</v>
      </c>
    </row>
    <row r="1155" spans="1:7" ht="32" customHeight="1" x14ac:dyDescent="0.2">
      <c r="A1155" s="151" t="s">
        <v>18544</v>
      </c>
      <c r="B1155" s="151">
        <v>2</v>
      </c>
      <c r="C1155" s="151" t="s">
        <v>284</v>
      </c>
      <c r="D1155" s="151" t="s">
        <v>370</v>
      </c>
      <c r="E1155" s="154" t="s">
        <v>17511</v>
      </c>
      <c r="F1155" s="154" t="s">
        <v>18730</v>
      </c>
      <c r="G1155" s="154" t="s">
        <v>17512</v>
      </c>
    </row>
    <row r="1156" spans="1:7" ht="32" customHeight="1" x14ac:dyDescent="0.2">
      <c r="A1156" s="151" t="s">
        <v>18544</v>
      </c>
      <c r="B1156" s="151">
        <v>3</v>
      </c>
      <c r="C1156" s="151" t="s">
        <v>283</v>
      </c>
      <c r="D1156" s="151" t="s">
        <v>21236</v>
      </c>
      <c r="E1156" s="154" t="s">
        <v>17502</v>
      </c>
      <c r="F1156" s="154" t="s">
        <v>2909</v>
      </c>
      <c r="G1156" s="154" t="s">
        <v>17513</v>
      </c>
    </row>
    <row r="1157" spans="1:7" ht="32" customHeight="1" x14ac:dyDescent="0.2">
      <c r="A1157" s="151" t="s">
        <v>18544</v>
      </c>
      <c r="B1157" s="151">
        <v>4</v>
      </c>
      <c r="C1157" s="151" t="s">
        <v>283</v>
      </c>
      <c r="D1157" s="151" t="s">
        <v>21236</v>
      </c>
      <c r="E1157" s="154" t="s">
        <v>17504</v>
      </c>
      <c r="F1157" s="154" t="s">
        <v>17514</v>
      </c>
      <c r="G1157" s="154" t="s">
        <v>17509</v>
      </c>
    </row>
    <row r="1158" spans="1:7" ht="32" customHeight="1" x14ac:dyDescent="0.2">
      <c r="A1158" s="151" t="s">
        <v>18545</v>
      </c>
      <c r="B1158" s="151">
        <v>1</v>
      </c>
      <c r="C1158" s="151" t="s">
        <v>284</v>
      </c>
      <c r="D1158" s="151" t="s">
        <v>370</v>
      </c>
      <c r="E1158" s="154"/>
      <c r="F1158" s="154" t="s">
        <v>18731</v>
      </c>
      <c r="G1158" s="154" t="s">
        <v>17515</v>
      </c>
    </row>
    <row r="1159" spans="1:7" ht="32" customHeight="1" x14ac:dyDescent="0.2">
      <c r="A1159" s="151" t="s">
        <v>18545</v>
      </c>
      <c r="B1159" s="151">
        <v>2</v>
      </c>
      <c r="C1159" s="151" t="s">
        <v>281</v>
      </c>
      <c r="D1159" s="151" t="s">
        <v>21236</v>
      </c>
      <c r="E1159" s="154" t="s">
        <v>17516</v>
      </c>
      <c r="F1159" s="154" t="s">
        <v>17517</v>
      </c>
      <c r="G1159" s="154" t="s">
        <v>18473</v>
      </c>
    </row>
    <row r="1160" spans="1:7" ht="32" customHeight="1" x14ac:dyDescent="0.2">
      <c r="A1160" s="151" t="s">
        <v>18545</v>
      </c>
      <c r="B1160" s="151">
        <v>3</v>
      </c>
      <c r="C1160" s="151" t="s">
        <v>284</v>
      </c>
      <c r="D1160" s="151" t="s">
        <v>370</v>
      </c>
      <c r="E1160" s="154"/>
      <c r="F1160" s="154" t="s">
        <v>18732</v>
      </c>
      <c r="G1160" s="154" t="s">
        <v>17518</v>
      </c>
    </row>
    <row r="1161" spans="1:7" ht="32" customHeight="1" x14ac:dyDescent="0.2">
      <c r="A1161" s="151" t="s">
        <v>18546</v>
      </c>
      <c r="B1161" s="151">
        <v>1</v>
      </c>
      <c r="C1161" s="151" t="s">
        <v>284</v>
      </c>
      <c r="D1161" s="151" t="s">
        <v>370</v>
      </c>
      <c r="E1161" s="154"/>
      <c r="F1161" s="154" t="s">
        <v>18733</v>
      </c>
      <c r="G1161" s="154" t="s">
        <v>18472</v>
      </c>
    </row>
    <row r="1162" spans="1:7" ht="32" customHeight="1" x14ac:dyDescent="0.2">
      <c r="A1162" s="151" t="s">
        <v>18546</v>
      </c>
      <c r="B1162" s="151">
        <v>2</v>
      </c>
      <c r="C1162" s="151" t="s">
        <v>284</v>
      </c>
      <c r="D1162" s="151" t="s">
        <v>370</v>
      </c>
      <c r="E1162" s="154" t="s">
        <v>17519</v>
      </c>
      <c r="F1162" s="154" t="s">
        <v>18734</v>
      </c>
      <c r="G1162" s="154" t="s">
        <v>17520</v>
      </c>
    </row>
    <row r="1163" spans="1:7" ht="32" customHeight="1" x14ac:dyDescent="0.2">
      <c r="A1163" s="151" t="s">
        <v>18547</v>
      </c>
      <c r="B1163" s="151">
        <v>1</v>
      </c>
      <c r="C1163" s="151" t="s">
        <v>284</v>
      </c>
      <c r="D1163" s="151" t="s">
        <v>370</v>
      </c>
      <c r="E1163" s="154" t="s">
        <v>17521</v>
      </c>
      <c r="F1163" s="154" t="s">
        <v>18735</v>
      </c>
      <c r="G1163" s="154" t="s">
        <v>17522</v>
      </c>
    </row>
    <row r="1164" spans="1:7" ht="32" customHeight="1" x14ac:dyDescent="0.2">
      <c r="A1164" s="151" t="s">
        <v>18547</v>
      </c>
      <c r="B1164" s="151">
        <v>2</v>
      </c>
      <c r="C1164" s="151" t="s">
        <v>283</v>
      </c>
      <c r="D1164" s="151" t="s">
        <v>311</v>
      </c>
      <c r="E1164" s="154" t="s">
        <v>19013</v>
      </c>
      <c r="F1164" s="154" t="s">
        <v>18860</v>
      </c>
      <c r="G1164" s="154" t="s">
        <v>17524</v>
      </c>
    </row>
    <row r="1165" spans="1:7" ht="32" customHeight="1" x14ac:dyDescent="0.2">
      <c r="A1165" s="151" t="s">
        <v>18548</v>
      </c>
      <c r="B1165" s="151">
        <v>1</v>
      </c>
      <c r="C1165" s="151" t="s">
        <v>284</v>
      </c>
      <c r="D1165" s="151" t="s">
        <v>370</v>
      </c>
      <c r="E1165" s="154"/>
      <c r="F1165" s="154" t="s">
        <v>18736</v>
      </c>
      <c r="G1165" s="154" t="s">
        <v>17525</v>
      </c>
    </row>
    <row r="1166" spans="1:7" ht="32" customHeight="1" x14ac:dyDescent="0.2">
      <c r="A1166" s="151" t="s">
        <v>18548</v>
      </c>
      <c r="B1166" s="151">
        <v>2</v>
      </c>
      <c r="C1166" s="151" t="s">
        <v>281</v>
      </c>
      <c r="D1166" s="151" t="s">
        <v>21236</v>
      </c>
      <c r="E1166" s="154" t="s">
        <v>17526</v>
      </c>
      <c r="F1166" s="154" t="s">
        <v>17527</v>
      </c>
      <c r="G1166" s="154" t="s">
        <v>18474</v>
      </c>
    </row>
    <row r="1167" spans="1:7" ht="32" customHeight="1" x14ac:dyDescent="0.2">
      <c r="A1167" s="151" t="s">
        <v>18548</v>
      </c>
      <c r="B1167" s="151">
        <v>3</v>
      </c>
      <c r="C1167" s="151" t="s">
        <v>284</v>
      </c>
      <c r="D1167" s="151" t="s">
        <v>370</v>
      </c>
      <c r="E1167" s="154"/>
      <c r="F1167" s="154" t="s">
        <v>18737</v>
      </c>
      <c r="G1167" s="154" t="s">
        <v>18475</v>
      </c>
    </row>
    <row r="1168" spans="1:7" ht="32" customHeight="1" x14ac:dyDescent="0.2">
      <c r="A1168" s="151" t="s">
        <v>18549</v>
      </c>
      <c r="B1168" s="151">
        <v>1</v>
      </c>
      <c r="C1168" s="151" t="s">
        <v>284</v>
      </c>
      <c r="D1168" s="151" t="s">
        <v>370</v>
      </c>
      <c r="E1168" s="154"/>
      <c r="F1168" s="154" t="s">
        <v>18738</v>
      </c>
      <c r="G1168" s="154" t="s">
        <v>17528</v>
      </c>
    </row>
    <row r="1169" spans="1:7" ht="32" customHeight="1" x14ac:dyDescent="0.2">
      <c r="A1169" s="151" t="s">
        <v>18550</v>
      </c>
      <c r="B1169" s="151">
        <v>1</v>
      </c>
      <c r="C1169" s="151" t="s">
        <v>283</v>
      </c>
      <c r="D1169" s="151" t="s">
        <v>311</v>
      </c>
      <c r="E1169" s="154" t="s">
        <v>19159</v>
      </c>
      <c r="F1169" s="154" t="s">
        <v>19014</v>
      </c>
      <c r="G1169" s="154" t="s">
        <v>17530</v>
      </c>
    </row>
    <row r="1170" spans="1:7" ht="32" customHeight="1" x14ac:dyDescent="0.2">
      <c r="A1170" s="151" t="s">
        <v>18550</v>
      </c>
      <c r="B1170" s="151">
        <v>2</v>
      </c>
      <c r="C1170" s="151" t="s">
        <v>283</v>
      </c>
      <c r="D1170" s="151" t="s">
        <v>311</v>
      </c>
      <c r="E1170" s="154" t="s">
        <v>19160</v>
      </c>
      <c r="F1170" s="154" t="s">
        <v>19161</v>
      </c>
      <c r="G1170" s="154" t="s">
        <v>17532</v>
      </c>
    </row>
    <row r="1171" spans="1:7" ht="32" customHeight="1" x14ac:dyDescent="0.2">
      <c r="A1171" s="151" t="s">
        <v>18551</v>
      </c>
      <c r="B1171" s="151">
        <v>1</v>
      </c>
      <c r="C1171" s="151" t="s">
        <v>284</v>
      </c>
      <c r="D1171" s="151" t="s">
        <v>370</v>
      </c>
      <c r="E1171" s="154"/>
      <c r="F1171" s="154" t="s">
        <v>18739</v>
      </c>
      <c r="G1171" s="154" t="s">
        <v>17533</v>
      </c>
    </row>
    <row r="1172" spans="1:7" ht="32" customHeight="1" x14ac:dyDescent="0.2">
      <c r="A1172" s="151" t="s">
        <v>18551</v>
      </c>
      <c r="B1172" s="151">
        <v>2</v>
      </c>
      <c r="C1172" s="151" t="s">
        <v>283</v>
      </c>
      <c r="D1172" s="151" t="s">
        <v>21236</v>
      </c>
      <c r="E1172" s="154" t="s">
        <v>17534</v>
      </c>
      <c r="F1172" s="154">
        <v>1</v>
      </c>
      <c r="G1172" s="154" t="s">
        <v>17535</v>
      </c>
    </row>
    <row r="1173" spans="1:7" ht="32" customHeight="1" x14ac:dyDescent="0.2">
      <c r="A1173" s="151" t="s">
        <v>18552</v>
      </c>
      <c r="B1173" s="151">
        <v>1</v>
      </c>
      <c r="C1173" s="151" t="s">
        <v>284</v>
      </c>
      <c r="D1173" s="151" t="s">
        <v>370</v>
      </c>
      <c r="E1173" s="154"/>
      <c r="F1173" s="154" t="s">
        <v>18740</v>
      </c>
      <c r="G1173" s="154" t="s">
        <v>17536</v>
      </c>
    </row>
    <row r="1174" spans="1:7" ht="32" customHeight="1" x14ac:dyDescent="0.2">
      <c r="A1174" s="151" t="s">
        <v>18552</v>
      </c>
      <c r="B1174" s="151">
        <v>2</v>
      </c>
      <c r="C1174" s="151" t="s">
        <v>283</v>
      </c>
      <c r="D1174" s="151" t="s">
        <v>21236</v>
      </c>
      <c r="E1174" s="154" t="s">
        <v>17537</v>
      </c>
      <c r="F1174" s="154" t="s">
        <v>12243</v>
      </c>
      <c r="G1174" s="154" t="s">
        <v>18476</v>
      </c>
    </row>
    <row r="1175" spans="1:7" ht="32" customHeight="1" x14ac:dyDescent="0.2">
      <c r="A1175" s="151" t="s">
        <v>18553</v>
      </c>
      <c r="B1175" s="151">
        <v>1</v>
      </c>
      <c r="C1175" s="151" t="s">
        <v>283</v>
      </c>
      <c r="D1175" s="151" t="s">
        <v>21236</v>
      </c>
      <c r="E1175" s="154" t="s">
        <v>17538</v>
      </c>
      <c r="F1175" s="154" t="s">
        <v>368</v>
      </c>
      <c r="G1175" s="154" t="s">
        <v>17539</v>
      </c>
    </row>
    <row r="1176" spans="1:7" ht="32" customHeight="1" x14ac:dyDescent="0.2">
      <c r="A1176" s="151" t="s">
        <v>18553</v>
      </c>
      <c r="B1176" s="151">
        <v>2</v>
      </c>
      <c r="C1176" s="151" t="s">
        <v>284</v>
      </c>
      <c r="D1176" s="151" t="s">
        <v>370</v>
      </c>
      <c r="E1176" s="154"/>
      <c r="F1176" s="154" t="s">
        <v>18741</v>
      </c>
      <c r="G1176" s="154" t="s">
        <v>17540</v>
      </c>
    </row>
    <row r="1177" spans="1:7" ht="32" customHeight="1" x14ac:dyDescent="0.2">
      <c r="A1177" s="151" t="s">
        <v>18554</v>
      </c>
      <c r="B1177" s="151">
        <v>1</v>
      </c>
      <c r="C1177" s="151" t="s">
        <v>283</v>
      </c>
      <c r="D1177" s="151" t="s">
        <v>21236</v>
      </c>
      <c r="E1177" s="154" t="s">
        <v>17538</v>
      </c>
      <c r="F1177" s="154" t="s">
        <v>349</v>
      </c>
      <c r="G1177" s="154" t="s">
        <v>17541</v>
      </c>
    </row>
    <row r="1178" spans="1:7" ht="32" customHeight="1" x14ac:dyDescent="0.2">
      <c r="A1178" s="151" t="s">
        <v>18554</v>
      </c>
      <c r="B1178" s="151">
        <v>2</v>
      </c>
      <c r="C1178" s="151" t="s">
        <v>284</v>
      </c>
      <c r="D1178" s="151" t="s">
        <v>370</v>
      </c>
      <c r="E1178" s="154"/>
      <c r="F1178" s="154" t="s">
        <v>18742</v>
      </c>
      <c r="G1178" s="154" t="s">
        <v>17542</v>
      </c>
    </row>
    <row r="1179" spans="1:7" ht="32" customHeight="1" x14ac:dyDescent="0.2">
      <c r="A1179" s="151" t="s">
        <v>18555</v>
      </c>
      <c r="B1179" s="151">
        <v>1</v>
      </c>
      <c r="C1179" s="151" t="s">
        <v>283</v>
      </c>
      <c r="D1179" s="151" t="s">
        <v>311</v>
      </c>
      <c r="E1179" s="154" t="s">
        <v>19162</v>
      </c>
      <c r="F1179" s="154" t="s">
        <v>19015</v>
      </c>
      <c r="G1179" s="154" t="s">
        <v>17544</v>
      </c>
    </row>
    <row r="1180" spans="1:7" ht="32" customHeight="1" x14ac:dyDescent="0.2">
      <c r="A1180" s="151" t="s">
        <v>18555</v>
      </c>
      <c r="B1180" s="151">
        <v>2</v>
      </c>
      <c r="C1180" s="151" t="s">
        <v>283</v>
      </c>
      <c r="D1180" s="151" t="s">
        <v>21236</v>
      </c>
      <c r="E1180" s="154" t="s">
        <v>17545</v>
      </c>
      <c r="F1180" s="154" t="s">
        <v>17546</v>
      </c>
      <c r="G1180" s="154" t="s">
        <v>17547</v>
      </c>
    </row>
    <row r="1181" spans="1:7" ht="32" customHeight="1" x14ac:dyDescent="0.2">
      <c r="A1181" s="151" t="s">
        <v>18556</v>
      </c>
      <c r="B1181" s="151">
        <v>1</v>
      </c>
      <c r="C1181" s="151" t="s">
        <v>283</v>
      </c>
      <c r="D1181" s="151" t="s">
        <v>311</v>
      </c>
      <c r="E1181" s="154" t="s">
        <v>19163</v>
      </c>
      <c r="F1181" s="154" t="s">
        <v>19067</v>
      </c>
      <c r="G1181" s="154" t="s">
        <v>17549</v>
      </c>
    </row>
    <row r="1182" spans="1:7" ht="32" customHeight="1" x14ac:dyDescent="0.2">
      <c r="A1182" s="151" t="s">
        <v>18556</v>
      </c>
      <c r="B1182" s="151">
        <v>2</v>
      </c>
      <c r="C1182" s="151" t="s">
        <v>283</v>
      </c>
      <c r="D1182" s="151" t="s">
        <v>21236</v>
      </c>
      <c r="E1182" s="154" t="s">
        <v>17550</v>
      </c>
      <c r="F1182" s="154" t="s">
        <v>3300</v>
      </c>
      <c r="G1182" s="154" t="s">
        <v>17551</v>
      </c>
    </row>
    <row r="1183" spans="1:7" ht="32" customHeight="1" x14ac:dyDescent="0.2">
      <c r="A1183" s="151" t="s">
        <v>18557</v>
      </c>
      <c r="B1183" s="151">
        <v>1</v>
      </c>
      <c r="C1183" s="151" t="s">
        <v>283</v>
      </c>
      <c r="D1183" s="151" t="s">
        <v>21236</v>
      </c>
      <c r="E1183" s="154" t="s">
        <v>17552</v>
      </c>
      <c r="F1183" s="154" t="s">
        <v>17553</v>
      </c>
      <c r="G1183" s="154" t="s">
        <v>17554</v>
      </c>
    </row>
    <row r="1184" spans="1:7" ht="32" customHeight="1" x14ac:dyDescent="0.2">
      <c r="A1184" s="151" t="s">
        <v>18557</v>
      </c>
      <c r="B1184" s="151">
        <v>2</v>
      </c>
      <c r="C1184" s="151" t="s">
        <v>283</v>
      </c>
      <c r="D1184" s="151" t="s">
        <v>311</v>
      </c>
      <c r="E1184" s="154" t="s">
        <v>19068</v>
      </c>
      <c r="F1184" s="154" t="s">
        <v>19069</v>
      </c>
      <c r="G1184" s="154" t="s">
        <v>17556</v>
      </c>
    </row>
    <row r="1185" spans="1:7" ht="32" customHeight="1" x14ac:dyDescent="0.2">
      <c r="A1185" s="151" t="s">
        <v>18558</v>
      </c>
      <c r="B1185" s="151">
        <v>1</v>
      </c>
      <c r="C1185" s="151" t="s">
        <v>283</v>
      </c>
      <c r="D1185" s="151" t="s">
        <v>21236</v>
      </c>
      <c r="E1185" s="154" t="s">
        <v>17557</v>
      </c>
      <c r="F1185" s="154" t="s">
        <v>17558</v>
      </c>
      <c r="G1185" s="154" t="s">
        <v>18477</v>
      </c>
    </row>
    <row r="1186" spans="1:7" ht="32" customHeight="1" x14ac:dyDescent="0.2">
      <c r="A1186" s="151" t="s">
        <v>18558</v>
      </c>
      <c r="B1186" s="151">
        <v>2</v>
      </c>
      <c r="C1186" s="151" t="s">
        <v>283</v>
      </c>
      <c r="D1186" s="151" t="s">
        <v>21236</v>
      </c>
      <c r="E1186" s="154" t="s">
        <v>17559</v>
      </c>
      <c r="F1186" s="154" t="s">
        <v>17560</v>
      </c>
      <c r="G1186" s="154" t="s">
        <v>17561</v>
      </c>
    </row>
    <row r="1187" spans="1:7" ht="32" customHeight="1" x14ac:dyDescent="0.2">
      <c r="A1187" s="151" t="s">
        <v>18559</v>
      </c>
      <c r="B1187" s="151">
        <v>1</v>
      </c>
      <c r="C1187" s="151" t="s">
        <v>283</v>
      </c>
      <c r="D1187" s="151" t="s">
        <v>311</v>
      </c>
      <c r="E1187" s="154" t="s">
        <v>19164</v>
      </c>
      <c r="F1187" s="154" t="s">
        <v>18861</v>
      </c>
      <c r="G1187" s="154" t="s">
        <v>17564</v>
      </c>
    </row>
    <row r="1188" spans="1:7" ht="32" customHeight="1" x14ac:dyDescent="0.2">
      <c r="A1188" s="151" t="s">
        <v>18559</v>
      </c>
      <c r="B1188" s="151">
        <v>2</v>
      </c>
      <c r="C1188" s="151" t="s">
        <v>283</v>
      </c>
      <c r="D1188" s="151" t="s">
        <v>21236</v>
      </c>
      <c r="E1188" s="154" t="s">
        <v>17565</v>
      </c>
      <c r="F1188" s="154" t="s">
        <v>169</v>
      </c>
      <c r="G1188" s="154" t="s">
        <v>17566</v>
      </c>
    </row>
    <row r="1189" spans="1:7" ht="32" customHeight="1" x14ac:dyDescent="0.2">
      <c r="A1189" s="151" t="s">
        <v>18559</v>
      </c>
      <c r="B1189" s="151">
        <v>3</v>
      </c>
      <c r="C1189" s="151" t="s">
        <v>283</v>
      </c>
      <c r="D1189" s="151" t="s">
        <v>21236</v>
      </c>
      <c r="E1189" s="154" t="s">
        <v>17567</v>
      </c>
      <c r="F1189" s="154">
        <v>2</v>
      </c>
      <c r="G1189" s="154" t="s">
        <v>17568</v>
      </c>
    </row>
    <row r="1190" spans="1:7" ht="32" customHeight="1" x14ac:dyDescent="0.2">
      <c r="A1190" s="151" t="s">
        <v>18560</v>
      </c>
      <c r="B1190" s="151">
        <v>1</v>
      </c>
      <c r="C1190" s="151" t="s">
        <v>283</v>
      </c>
      <c r="D1190" s="151" t="s">
        <v>21236</v>
      </c>
      <c r="E1190" s="154" t="s">
        <v>17569</v>
      </c>
      <c r="F1190" s="154">
        <v>0</v>
      </c>
      <c r="G1190" s="154" t="s">
        <v>17570</v>
      </c>
    </row>
    <row r="1191" spans="1:7" ht="32" customHeight="1" x14ac:dyDescent="0.2">
      <c r="A1191" s="151" t="s">
        <v>18561</v>
      </c>
      <c r="B1191" s="151">
        <v>1</v>
      </c>
      <c r="C1191" s="151" t="s">
        <v>283</v>
      </c>
      <c r="D1191" s="151" t="s">
        <v>21236</v>
      </c>
      <c r="E1191" s="154" t="s">
        <v>17571</v>
      </c>
      <c r="F1191" s="154" t="s">
        <v>17558</v>
      </c>
      <c r="G1191" s="154" t="s">
        <v>17572</v>
      </c>
    </row>
    <row r="1192" spans="1:7" ht="32" customHeight="1" x14ac:dyDescent="0.2">
      <c r="A1192" s="151" t="s">
        <v>18561</v>
      </c>
      <c r="B1192" s="151">
        <v>2</v>
      </c>
      <c r="C1192" s="151" t="s">
        <v>283</v>
      </c>
      <c r="D1192" s="151" t="s">
        <v>21236</v>
      </c>
      <c r="E1192" s="154" t="s">
        <v>17573</v>
      </c>
      <c r="F1192" s="154" t="s">
        <v>17574</v>
      </c>
      <c r="G1192" s="154" t="s">
        <v>17575</v>
      </c>
    </row>
    <row r="1193" spans="1:7" ht="32" customHeight="1" x14ac:dyDescent="0.2">
      <c r="A1193" s="151" t="s">
        <v>18561</v>
      </c>
      <c r="B1193" s="151">
        <v>3</v>
      </c>
      <c r="C1193" s="151" t="s">
        <v>283</v>
      </c>
      <c r="D1193" s="151" t="s">
        <v>21236</v>
      </c>
      <c r="E1193" s="154" t="s">
        <v>17576</v>
      </c>
      <c r="F1193" s="154" t="s">
        <v>17577</v>
      </c>
      <c r="G1193" s="154" t="s">
        <v>17578</v>
      </c>
    </row>
    <row r="1194" spans="1:7" ht="32" customHeight="1" x14ac:dyDescent="0.2">
      <c r="A1194" s="151" t="s">
        <v>18562</v>
      </c>
      <c r="B1194" s="151">
        <v>1</v>
      </c>
      <c r="C1194" s="151" t="s">
        <v>284</v>
      </c>
      <c r="D1194" s="151" t="s">
        <v>370</v>
      </c>
      <c r="E1194" s="154" t="s">
        <v>17579</v>
      </c>
      <c r="F1194" s="154" t="s">
        <v>18743</v>
      </c>
      <c r="G1194" s="154" t="s">
        <v>17580</v>
      </c>
    </row>
    <row r="1195" spans="1:7" ht="32" customHeight="1" x14ac:dyDescent="0.2">
      <c r="A1195" s="151" t="s">
        <v>18562</v>
      </c>
      <c r="B1195" s="151">
        <v>2</v>
      </c>
      <c r="C1195" s="151" t="s">
        <v>283</v>
      </c>
      <c r="D1195" s="151" t="s">
        <v>21236</v>
      </c>
      <c r="E1195" s="154" t="s">
        <v>17581</v>
      </c>
      <c r="F1195" s="154" t="s">
        <v>17582</v>
      </c>
      <c r="G1195" s="154" t="s">
        <v>17583</v>
      </c>
    </row>
    <row r="1196" spans="1:7" ht="32" customHeight="1" x14ac:dyDescent="0.2">
      <c r="A1196" s="151" t="s">
        <v>18563</v>
      </c>
      <c r="B1196" s="151">
        <v>1</v>
      </c>
      <c r="C1196" s="151" t="s">
        <v>284</v>
      </c>
      <c r="D1196" s="151" t="s">
        <v>370</v>
      </c>
      <c r="E1196" s="154" t="s">
        <v>17584</v>
      </c>
      <c r="F1196" s="154" t="s">
        <v>18744</v>
      </c>
      <c r="G1196" s="154" t="s">
        <v>17585</v>
      </c>
    </row>
    <row r="1197" spans="1:7" ht="32" customHeight="1" x14ac:dyDescent="0.2">
      <c r="A1197" s="151" t="s">
        <v>18563</v>
      </c>
      <c r="B1197" s="151">
        <v>2</v>
      </c>
      <c r="C1197" s="151" t="s">
        <v>283</v>
      </c>
      <c r="D1197" s="151" t="s">
        <v>21236</v>
      </c>
      <c r="E1197" s="154" t="s">
        <v>17586</v>
      </c>
      <c r="F1197" s="154" t="s">
        <v>14749</v>
      </c>
      <c r="G1197" s="154" t="s">
        <v>17587</v>
      </c>
    </row>
    <row r="1198" spans="1:7" ht="32" customHeight="1" x14ac:dyDescent="0.2">
      <c r="A1198" s="151" t="s">
        <v>18564</v>
      </c>
      <c r="B1198" s="151">
        <v>1</v>
      </c>
      <c r="C1198" s="151" t="s">
        <v>284</v>
      </c>
      <c r="D1198" s="151" t="s">
        <v>370</v>
      </c>
      <c r="E1198" s="154" t="s">
        <v>17588</v>
      </c>
      <c r="F1198" s="154" t="s">
        <v>18745</v>
      </c>
      <c r="G1198" s="154" t="s">
        <v>17585</v>
      </c>
    </row>
    <row r="1199" spans="1:7" ht="32" customHeight="1" x14ac:dyDescent="0.2">
      <c r="A1199" s="151" t="s">
        <v>18564</v>
      </c>
      <c r="B1199" s="151">
        <v>2</v>
      </c>
      <c r="C1199" s="151" t="s">
        <v>283</v>
      </c>
      <c r="D1199" s="151" t="s">
        <v>21236</v>
      </c>
      <c r="E1199" s="154" t="s">
        <v>17589</v>
      </c>
      <c r="F1199" s="154" t="s">
        <v>17590</v>
      </c>
      <c r="G1199" s="154" t="s">
        <v>17591</v>
      </c>
    </row>
    <row r="1200" spans="1:7" ht="32" customHeight="1" x14ac:dyDescent="0.2">
      <c r="A1200" s="151" t="s">
        <v>18565</v>
      </c>
      <c r="B1200" s="151">
        <v>1</v>
      </c>
      <c r="C1200" s="151" t="s">
        <v>283</v>
      </c>
      <c r="D1200" s="151" t="s">
        <v>21236</v>
      </c>
      <c r="E1200" s="154" t="s">
        <v>17592</v>
      </c>
      <c r="F1200" s="154" t="s">
        <v>455</v>
      </c>
      <c r="G1200" s="154" t="s">
        <v>17593</v>
      </c>
    </row>
    <row r="1201" spans="1:7" ht="32" customHeight="1" x14ac:dyDescent="0.2">
      <c r="A1201" s="151" t="s">
        <v>18565</v>
      </c>
      <c r="B1201" s="151">
        <v>2</v>
      </c>
      <c r="C1201" s="151" t="s">
        <v>281</v>
      </c>
      <c r="D1201" s="151" t="s">
        <v>21236</v>
      </c>
      <c r="E1201" s="154" t="s">
        <v>17594</v>
      </c>
      <c r="F1201" s="154">
        <v>22</v>
      </c>
      <c r="G1201" s="154" t="s">
        <v>17595</v>
      </c>
    </row>
    <row r="1202" spans="1:7" ht="32" customHeight="1" x14ac:dyDescent="0.2">
      <c r="A1202" s="151" t="s">
        <v>18566</v>
      </c>
      <c r="B1202" s="151">
        <v>1</v>
      </c>
      <c r="C1202" s="151" t="s">
        <v>283</v>
      </c>
      <c r="D1202" s="151" t="s">
        <v>21236</v>
      </c>
      <c r="E1202" s="154" t="s">
        <v>17592</v>
      </c>
      <c r="F1202" s="154" t="s">
        <v>455</v>
      </c>
      <c r="G1202" s="154" t="s">
        <v>17596</v>
      </c>
    </row>
    <row r="1203" spans="1:7" ht="32" customHeight="1" x14ac:dyDescent="0.2">
      <c r="A1203" s="151" t="s">
        <v>18566</v>
      </c>
      <c r="B1203" s="151">
        <v>2</v>
      </c>
      <c r="C1203" s="151" t="s">
        <v>281</v>
      </c>
      <c r="D1203" s="151" t="s">
        <v>21236</v>
      </c>
      <c r="E1203" s="154" t="s">
        <v>17597</v>
      </c>
      <c r="F1203" s="154">
        <v>42</v>
      </c>
      <c r="G1203" s="154" t="s">
        <v>17598</v>
      </c>
    </row>
    <row r="1204" spans="1:7" ht="32" customHeight="1" x14ac:dyDescent="0.2">
      <c r="A1204" s="151" t="s">
        <v>18567</v>
      </c>
      <c r="B1204" s="151">
        <v>1</v>
      </c>
      <c r="C1204" s="151" t="s">
        <v>283</v>
      </c>
      <c r="D1204" s="151" t="s">
        <v>21236</v>
      </c>
      <c r="E1204" s="154" t="s">
        <v>17592</v>
      </c>
      <c r="F1204" s="154" t="s">
        <v>455</v>
      </c>
      <c r="G1204" s="154" t="s">
        <v>17596</v>
      </c>
    </row>
    <row r="1205" spans="1:7" ht="32" customHeight="1" x14ac:dyDescent="0.2">
      <c r="A1205" s="151" t="s">
        <v>18567</v>
      </c>
      <c r="B1205" s="151">
        <v>2</v>
      </c>
      <c r="C1205" s="151" t="s">
        <v>281</v>
      </c>
      <c r="D1205" s="151" t="s">
        <v>21236</v>
      </c>
      <c r="E1205" s="154" t="s">
        <v>17599</v>
      </c>
      <c r="F1205" s="154">
        <v>202</v>
      </c>
      <c r="G1205" s="154" t="s">
        <v>17600</v>
      </c>
    </row>
    <row r="1206" spans="1:7" ht="32" customHeight="1" x14ac:dyDescent="0.2">
      <c r="A1206" s="151" t="s">
        <v>18568</v>
      </c>
      <c r="B1206" s="151">
        <v>1</v>
      </c>
      <c r="C1206" s="151" t="s">
        <v>283</v>
      </c>
      <c r="D1206" s="151" t="s">
        <v>21236</v>
      </c>
      <c r="E1206" s="154" t="s">
        <v>17601</v>
      </c>
      <c r="F1206" s="154" t="s">
        <v>351</v>
      </c>
      <c r="G1206" s="154" t="s">
        <v>17596</v>
      </c>
    </row>
    <row r="1207" spans="1:7" ht="32" customHeight="1" x14ac:dyDescent="0.2">
      <c r="A1207" s="151" t="s">
        <v>18568</v>
      </c>
      <c r="B1207" s="151">
        <v>2</v>
      </c>
      <c r="C1207" s="151" t="s">
        <v>281</v>
      </c>
      <c r="D1207" s="151" t="s">
        <v>21236</v>
      </c>
      <c r="E1207" s="154" t="s">
        <v>17602</v>
      </c>
      <c r="F1207" s="154" t="s">
        <v>17603</v>
      </c>
      <c r="G1207" s="154" t="s">
        <v>17604</v>
      </c>
    </row>
    <row r="1208" spans="1:7" ht="32" customHeight="1" x14ac:dyDescent="0.2">
      <c r="A1208" s="151" t="s">
        <v>18569</v>
      </c>
      <c r="B1208" s="151">
        <v>1</v>
      </c>
      <c r="C1208" s="151" t="s">
        <v>283</v>
      </c>
      <c r="D1208" s="151" t="s">
        <v>21236</v>
      </c>
      <c r="E1208" s="154" t="s">
        <v>17605</v>
      </c>
      <c r="F1208" s="154" t="s">
        <v>14967</v>
      </c>
      <c r="G1208" s="154" t="s">
        <v>17596</v>
      </c>
    </row>
    <row r="1209" spans="1:7" ht="32" customHeight="1" x14ac:dyDescent="0.2">
      <c r="A1209" s="151" t="s">
        <v>18569</v>
      </c>
      <c r="B1209" s="151">
        <v>2</v>
      </c>
      <c r="C1209" s="151" t="s">
        <v>281</v>
      </c>
      <c r="D1209" s="151" t="s">
        <v>21236</v>
      </c>
      <c r="E1209" s="154" t="s">
        <v>17606</v>
      </c>
      <c r="F1209" s="154" t="s">
        <v>17607</v>
      </c>
      <c r="G1209" s="154" t="s">
        <v>17608</v>
      </c>
    </row>
    <row r="1210" spans="1:7" ht="32" customHeight="1" x14ac:dyDescent="0.2">
      <c r="A1210" s="151" t="s">
        <v>18570</v>
      </c>
      <c r="B1210" s="151">
        <v>1</v>
      </c>
      <c r="C1210" s="151" t="s">
        <v>283</v>
      </c>
      <c r="D1210" s="151" t="s">
        <v>21236</v>
      </c>
      <c r="E1210" s="154" t="s">
        <v>17609</v>
      </c>
      <c r="F1210" s="154">
        <v>9</v>
      </c>
      <c r="G1210" s="154" t="s">
        <v>17610</v>
      </c>
    </row>
    <row r="1211" spans="1:7" ht="32" customHeight="1" x14ac:dyDescent="0.2">
      <c r="A1211" s="151" t="s">
        <v>18570</v>
      </c>
      <c r="B1211" s="151">
        <v>2</v>
      </c>
      <c r="C1211" s="151" t="s">
        <v>281</v>
      </c>
      <c r="D1211" s="151" t="s">
        <v>21236</v>
      </c>
      <c r="E1211" s="154" t="s">
        <v>17611</v>
      </c>
      <c r="F1211" s="154" t="s">
        <v>17612</v>
      </c>
      <c r="G1211" s="154" t="s">
        <v>17613</v>
      </c>
    </row>
    <row r="1212" spans="1:7" ht="32" customHeight="1" x14ac:dyDescent="0.2">
      <c r="A1212" s="151" t="s">
        <v>18571</v>
      </c>
      <c r="B1212" s="151">
        <v>1</v>
      </c>
      <c r="C1212" s="151" t="s">
        <v>283</v>
      </c>
      <c r="D1212" s="151" t="s">
        <v>21236</v>
      </c>
      <c r="E1212" s="154" t="s">
        <v>17614</v>
      </c>
      <c r="F1212" s="154" t="s">
        <v>449</v>
      </c>
      <c r="G1212" s="154" t="s">
        <v>17615</v>
      </c>
    </row>
    <row r="1213" spans="1:7" ht="32" customHeight="1" x14ac:dyDescent="0.2">
      <c r="A1213" s="151" t="s">
        <v>18571</v>
      </c>
      <c r="B1213" s="151">
        <v>2</v>
      </c>
      <c r="C1213" s="151" t="s">
        <v>281</v>
      </c>
      <c r="D1213" s="151" t="s">
        <v>21236</v>
      </c>
      <c r="E1213" s="154" t="s">
        <v>17616</v>
      </c>
      <c r="F1213" s="154" t="s">
        <v>17617</v>
      </c>
      <c r="G1213" s="154" t="s">
        <v>17618</v>
      </c>
    </row>
    <row r="1214" spans="1:7" ht="32" customHeight="1" x14ac:dyDescent="0.2">
      <c r="A1214" s="151" t="s">
        <v>18572</v>
      </c>
      <c r="B1214" s="151">
        <v>1</v>
      </c>
      <c r="C1214" s="151" t="s">
        <v>281</v>
      </c>
      <c r="D1214" s="151" t="s">
        <v>21236</v>
      </c>
      <c r="E1214" s="154" t="s">
        <v>17619</v>
      </c>
      <c r="F1214" s="154">
        <v>8</v>
      </c>
      <c r="G1214" s="154" t="s">
        <v>17620</v>
      </c>
    </row>
    <row r="1215" spans="1:7" ht="32" customHeight="1" x14ac:dyDescent="0.2">
      <c r="A1215" s="151" t="s">
        <v>18572</v>
      </c>
      <c r="B1215" s="151">
        <v>2</v>
      </c>
      <c r="C1215" s="151" t="s">
        <v>281</v>
      </c>
      <c r="D1215" s="151" t="s">
        <v>21236</v>
      </c>
      <c r="E1215" s="154" t="s">
        <v>17621</v>
      </c>
      <c r="F1215" s="154">
        <v>31</v>
      </c>
      <c r="G1215" s="154" t="s">
        <v>17622</v>
      </c>
    </row>
    <row r="1216" spans="1:7" ht="32" customHeight="1" x14ac:dyDescent="0.2">
      <c r="A1216" s="151" t="s">
        <v>18573</v>
      </c>
      <c r="B1216" s="151">
        <v>1</v>
      </c>
      <c r="C1216" s="151" t="s">
        <v>281</v>
      </c>
      <c r="D1216" s="151" t="s">
        <v>21236</v>
      </c>
      <c r="E1216" s="154" t="s">
        <v>17623</v>
      </c>
      <c r="F1216" s="154">
        <v>13</v>
      </c>
      <c r="G1216" s="154" t="s">
        <v>17620</v>
      </c>
    </row>
    <row r="1217" spans="1:7" ht="32" customHeight="1" x14ac:dyDescent="0.2">
      <c r="A1217" s="151" t="s">
        <v>18573</v>
      </c>
      <c r="B1217" s="151">
        <v>2</v>
      </c>
      <c r="C1217" s="151" t="s">
        <v>281</v>
      </c>
      <c r="D1217" s="151" t="s">
        <v>21236</v>
      </c>
      <c r="E1217" s="154" t="s">
        <v>17624</v>
      </c>
      <c r="F1217" s="154">
        <v>14</v>
      </c>
      <c r="G1217" s="154" t="s">
        <v>17625</v>
      </c>
    </row>
    <row r="1218" spans="1:7" ht="32" customHeight="1" x14ac:dyDescent="0.2">
      <c r="A1218" s="151" t="s">
        <v>18574</v>
      </c>
      <c r="B1218" s="151">
        <v>1</v>
      </c>
      <c r="C1218" s="151" t="s">
        <v>281</v>
      </c>
      <c r="D1218" s="151" t="s">
        <v>21236</v>
      </c>
      <c r="E1218" s="154" t="s">
        <v>17626</v>
      </c>
      <c r="F1218" s="154">
        <v>22</v>
      </c>
      <c r="G1218" s="154" t="s">
        <v>17627</v>
      </c>
    </row>
    <row r="1219" spans="1:7" ht="32" customHeight="1" x14ac:dyDescent="0.2">
      <c r="A1219" s="151" t="s">
        <v>18574</v>
      </c>
      <c r="B1219" s="151">
        <v>2</v>
      </c>
      <c r="C1219" s="151" t="s">
        <v>281</v>
      </c>
      <c r="D1219" s="151" t="s">
        <v>21236</v>
      </c>
      <c r="E1219" s="154" t="s">
        <v>17628</v>
      </c>
      <c r="F1219" s="154">
        <v>11</v>
      </c>
      <c r="G1219" s="154" t="s">
        <v>17629</v>
      </c>
    </row>
    <row r="1220" spans="1:7" ht="32" customHeight="1" x14ac:dyDescent="0.2">
      <c r="A1220" s="151" t="s">
        <v>18574</v>
      </c>
      <c r="B1220" s="151">
        <v>3</v>
      </c>
      <c r="C1220" s="151" t="s">
        <v>281</v>
      </c>
      <c r="D1220" s="151" t="s">
        <v>21236</v>
      </c>
      <c r="E1220" s="154" t="s">
        <v>17630</v>
      </c>
      <c r="F1220" s="154">
        <v>95</v>
      </c>
      <c r="G1220" s="154" t="s">
        <v>17631</v>
      </c>
    </row>
    <row r="1221" spans="1:7" ht="32" customHeight="1" x14ac:dyDescent="0.2">
      <c r="A1221" s="151" t="s">
        <v>18575</v>
      </c>
      <c r="B1221" s="151">
        <v>1</v>
      </c>
      <c r="C1221" s="151" t="s">
        <v>281</v>
      </c>
      <c r="D1221" s="151" t="s">
        <v>21236</v>
      </c>
      <c r="E1221" s="154" t="s">
        <v>17632</v>
      </c>
      <c r="F1221" s="154" t="s">
        <v>373</v>
      </c>
      <c r="G1221" s="154" t="s">
        <v>17633</v>
      </c>
    </row>
    <row r="1222" spans="1:7" ht="32" customHeight="1" x14ac:dyDescent="0.2">
      <c r="A1222" s="151" t="s">
        <v>18575</v>
      </c>
      <c r="B1222" s="151">
        <v>2</v>
      </c>
      <c r="C1222" s="151" t="s">
        <v>281</v>
      </c>
      <c r="D1222" s="151" t="s">
        <v>21236</v>
      </c>
      <c r="E1222" s="154" t="s">
        <v>17634</v>
      </c>
      <c r="F1222" s="154">
        <v>1</v>
      </c>
      <c r="G1222" s="154" t="s">
        <v>17635</v>
      </c>
    </row>
    <row r="1223" spans="1:7" ht="32" customHeight="1" x14ac:dyDescent="0.2">
      <c r="A1223" s="151" t="s">
        <v>18575</v>
      </c>
      <c r="B1223" s="151">
        <v>3</v>
      </c>
      <c r="C1223" s="151" t="s">
        <v>281</v>
      </c>
      <c r="D1223" s="151" t="s">
        <v>21236</v>
      </c>
      <c r="E1223" s="154" t="s">
        <v>17636</v>
      </c>
      <c r="F1223" s="154" t="s">
        <v>449</v>
      </c>
      <c r="G1223" s="154" t="s">
        <v>17637</v>
      </c>
    </row>
    <row r="1224" spans="1:7" ht="32" customHeight="1" x14ac:dyDescent="0.2">
      <c r="A1224" s="151" t="s">
        <v>18576</v>
      </c>
      <c r="B1224" s="151">
        <v>1</v>
      </c>
      <c r="C1224" s="151" t="s">
        <v>281</v>
      </c>
      <c r="D1224" s="151" t="s">
        <v>21236</v>
      </c>
      <c r="E1224" s="154" t="s">
        <v>17638</v>
      </c>
      <c r="F1224" s="154" t="s">
        <v>456</v>
      </c>
      <c r="G1224" s="154" t="s">
        <v>17633</v>
      </c>
    </row>
    <row r="1225" spans="1:7" ht="32" customHeight="1" x14ac:dyDescent="0.2">
      <c r="A1225" s="151" t="s">
        <v>18576</v>
      </c>
      <c r="B1225" s="151">
        <v>2</v>
      </c>
      <c r="C1225" s="151" t="s">
        <v>281</v>
      </c>
      <c r="D1225" s="151" t="s">
        <v>21236</v>
      </c>
      <c r="E1225" s="154" t="s">
        <v>17639</v>
      </c>
      <c r="F1225" s="154">
        <v>2</v>
      </c>
      <c r="G1225" s="154" t="s">
        <v>17640</v>
      </c>
    </row>
    <row r="1226" spans="1:7" ht="32" customHeight="1" x14ac:dyDescent="0.2">
      <c r="A1226" s="151" t="s">
        <v>18576</v>
      </c>
      <c r="B1226" s="151">
        <v>3</v>
      </c>
      <c r="C1226" s="151" t="s">
        <v>281</v>
      </c>
      <c r="D1226" s="151" t="s">
        <v>21236</v>
      </c>
      <c r="E1226" s="154" t="s">
        <v>17636</v>
      </c>
      <c r="F1226" s="154" t="s">
        <v>6510</v>
      </c>
      <c r="G1226" s="154" t="s">
        <v>17641</v>
      </c>
    </row>
    <row r="1227" spans="1:7" ht="32" customHeight="1" x14ac:dyDescent="0.2">
      <c r="A1227" s="151" t="s">
        <v>18577</v>
      </c>
      <c r="B1227" s="151">
        <v>1</v>
      </c>
      <c r="C1227" s="151" t="s">
        <v>281</v>
      </c>
      <c r="D1227" s="151" t="s">
        <v>21236</v>
      </c>
      <c r="E1227" s="154" t="s">
        <v>17642</v>
      </c>
      <c r="F1227" s="154" t="s">
        <v>14694</v>
      </c>
      <c r="G1227" s="154" t="s">
        <v>17643</v>
      </c>
    </row>
    <row r="1228" spans="1:7" ht="32" customHeight="1" x14ac:dyDescent="0.2">
      <c r="A1228" s="151" t="s">
        <v>18577</v>
      </c>
      <c r="B1228" s="151">
        <v>2</v>
      </c>
      <c r="C1228" s="151" t="s">
        <v>281</v>
      </c>
      <c r="D1228" s="151" t="s">
        <v>21236</v>
      </c>
      <c r="E1228" s="154" t="s">
        <v>17644</v>
      </c>
      <c r="F1228" s="154">
        <v>7</v>
      </c>
      <c r="G1228" s="154" t="s">
        <v>17645</v>
      </c>
    </row>
    <row r="1229" spans="1:7" ht="32" customHeight="1" x14ac:dyDescent="0.2">
      <c r="A1229" s="151" t="s">
        <v>18577</v>
      </c>
      <c r="B1229" s="151">
        <v>3</v>
      </c>
      <c r="C1229" s="151" t="s">
        <v>281</v>
      </c>
      <c r="D1229" s="151" t="s">
        <v>21236</v>
      </c>
      <c r="E1229" s="154" t="s">
        <v>17636</v>
      </c>
      <c r="F1229" s="154" t="s">
        <v>17646</v>
      </c>
      <c r="G1229" s="154" t="s">
        <v>17647</v>
      </c>
    </row>
    <row r="1230" spans="1:7" ht="32" customHeight="1" x14ac:dyDescent="0.2">
      <c r="A1230" s="151" t="s">
        <v>18578</v>
      </c>
      <c r="B1230" s="151">
        <v>1</v>
      </c>
      <c r="C1230" s="151" t="s">
        <v>281</v>
      </c>
      <c r="D1230" s="151" t="s">
        <v>21236</v>
      </c>
      <c r="E1230" s="154" t="s">
        <v>17648</v>
      </c>
      <c r="F1230" s="154" t="s">
        <v>2171</v>
      </c>
      <c r="G1230" s="154" t="s">
        <v>17649</v>
      </c>
    </row>
    <row r="1231" spans="1:7" ht="32" customHeight="1" x14ac:dyDescent="0.2">
      <c r="A1231" s="151" t="s">
        <v>18578</v>
      </c>
      <c r="B1231" s="151">
        <v>2</v>
      </c>
      <c r="C1231" s="151" t="s">
        <v>281</v>
      </c>
      <c r="D1231" s="151" t="s">
        <v>21236</v>
      </c>
      <c r="E1231" s="154" t="s">
        <v>17650</v>
      </c>
      <c r="F1231" s="154">
        <v>322</v>
      </c>
      <c r="G1231" s="154" t="s">
        <v>17651</v>
      </c>
    </row>
    <row r="1232" spans="1:7" ht="32" customHeight="1" x14ac:dyDescent="0.2">
      <c r="A1232" s="151" t="s">
        <v>18579</v>
      </c>
      <c r="B1232" s="151">
        <v>1</v>
      </c>
      <c r="C1232" s="151" t="s">
        <v>281</v>
      </c>
      <c r="D1232" s="151" t="s">
        <v>21236</v>
      </c>
      <c r="E1232" s="154" t="s">
        <v>17652</v>
      </c>
      <c r="F1232" s="154" t="s">
        <v>457</v>
      </c>
      <c r="G1232" s="154" t="s">
        <v>17653</v>
      </c>
    </row>
    <row r="1233" spans="1:7" ht="32" customHeight="1" x14ac:dyDescent="0.2">
      <c r="A1233" s="151" t="s">
        <v>18579</v>
      </c>
      <c r="B1233" s="151">
        <v>2</v>
      </c>
      <c r="C1233" s="151" t="s">
        <v>281</v>
      </c>
      <c r="D1233" s="151" t="s">
        <v>21236</v>
      </c>
      <c r="E1233" s="154" t="s">
        <v>17654</v>
      </c>
      <c r="F1233" s="154">
        <v>3</v>
      </c>
      <c r="G1233" s="154" t="s">
        <v>18478</v>
      </c>
    </row>
    <row r="1234" spans="1:7" ht="32" customHeight="1" x14ac:dyDescent="0.2">
      <c r="A1234" s="151" t="s">
        <v>18579</v>
      </c>
      <c r="B1234" s="151">
        <v>3</v>
      </c>
      <c r="C1234" s="151" t="s">
        <v>281</v>
      </c>
      <c r="D1234" s="151" t="s">
        <v>21236</v>
      </c>
      <c r="E1234" s="154" t="s">
        <v>17655</v>
      </c>
      <c r="F1234" s="154" t="s">
        <v>17656</v>
      </c>
      <c r="G1234" s="154" t="s">
        <v>18479</v>
      </c>
    </row>
    <row r="1235" spans="1:7" ht="32" customHeight="1" x14ac:dyDescent="0.2">
      <c r="A1235" s="151" t="s">
        <v>18579</v>
      </c>
      <c r="B1235" s="151">
        <v>4</v>
      </c>
      <c r="C1235" s="151" t="s">
        <v>284</v>
      </c>
      <c r="D1235" s="151" t="s">
        <v>370</v>
      </c>
      <c r="E1235" s="154"/>
      <c r="F1235" s="154" t="s">
        <v>18746</v>
      </c>
      <c r="G1235" s="154" t="s">
        <v>18480</v>
      </c>
    </row>
    <row r="1236" spans="1:7" ht="32" customHeight="1" x14ac:dyDescent="0.2">
      <c r="A1236" s="151" t="s">
        <v>18580</v>
      </c>
      <c r="B1236" s="151">
        <v>1</v>
      </c>
      <c r="C1236" s="151" t="s">
        <v>281</v>
      </c>
      <c r="D1236" s="151" t="s">
        <v>21236</v>
      </c>
      <c r="E1236" s="154" t="s">
        <v>17657</v>
      </c>
      <c r="F1236" s="154" t="s">
        <v>17658</v>
      </c>
      <c r="G1236" s="154" t="s">
        <v>17659</v>
      </c>
    </row>
    <row r="1237" spans="1:7" ht="32" customHeight="1" x14ac:dyDescent="0.2">
      <c r="A1237" s="151" t="s">
        <v>18580</v>
      </c>
      <c r="B1237" s="151">
        <v>2</v>
      </c>
      <c r="C1237" s="151" t="s">
        <v>284</v>
      </c>
      <c r="D1237" s="151" t="s">
        <v>370</v>
      </c>
      <c r="E1237" s="154"/>
      <c r="F1237" s="154" t="s">
        <v>18747</v>
      </c>
      <c r="G1237" s="154" t="s">
        <v>17660</v>
      </c>
    </row>
    <row r="1238" spans="1:7" ht="32" customHeight="1" x14ac:dyDescent="0.2">
      <c r="A1238" s="151" t="s">
        <v>18581</v>
      </c>
      <c r="B1238" s="151">
        <v>1</v>
      </c>
      <c r="C1238" s="151" t="s">
        <v>283</v>
      </c>
      <c r="D1238" s="151" t="s">
        <v>311</v>
      </c>
      <c r="E1238" s="154" t="s">
        <v>19165</v>
      </c>
      <c r="F1238" s="154" t="s">
        <v>19166</v>
      </c>
      <c r="G1238" s="154" t="s">
        <v>17662</v>
      </c>
    </row>
    <row r="1239" spans="1:7" ht="32" customHeight="1" x14ac:dyDescent="0.2">
      <c r="A1239" s="151" t="s">
        <v>18581</v>
      </c>
      <c r="B1239" s="151">
        <v>2</v>
      </c>
      <c r="C1239" s="151" t="s">
        <v>283</v>
      </c>
      <c r="D1239" s="151" t="s">
        <v>21236</v>
      </c>
      <c r="E1239" s="154" t="s">
        <v>17663</v>
      </c>
      <c r="F1239" s="154" t="s">
        <v>169</v>
      </c>
      <c r="G1239" s="154" t="s">
        <v>17664</v>
      </c>
    </row>
    <row r="1240" spans="1:7" ht="32" customHeight="1" x14ac:dyDescent="0.2">
      <c r="A1240" s="151" t="s">
        <v>18582</v>
      </c>
      <c r="B1240" s="151">
        <v>1</v>
      </c>
      <c r="C1240" s="151" t="s">
        <v>283</v>
      </c>
      <c r="D1240" s="151" t="s">
        <v>311</v>
      </c>
      <c r="E1240" s="154" t="s">
        <v>19167</v>
      </c>
      <c r="F1240" s="154" t="s">
        <v>19070</v>
      </c>
      <c r="G1240" s="154" t="s">
        <v>17666</v>
      </c>
    </row>
    <row r="1241" spans="1:7" ht="32" customHeight="1" x14ac:dyDescent="0.2">
      <c r="A1241" s="151" t="s">
        <v>18582</v>
      </c>
      <c r="B1241" s="151">
        <v>2</v>
      </c>
      <c r="C1241" s="151" t="s">
        <v>283</v>
      </c>
      <c r="D1241" s="151" t="s">
        <v>21236</v>
      </c>
      <c r="E1241" s="154" t="s">
        <v>17667</v>
      </c>
      <c r="F1241" s="154" t="s">
        <v>231</v>
      </c>
      <c r="G1241" s="154" t="s">
        <v>17668</v>
      </c>
    </row>
    <row r="1242" spans="1:7" ht="32" customHeight="1" x14ac:dyDescent="0.2">
      <c r="A1242" s="151" t="s">
        <v>18583</v>
      </c>
      <c r="B1242" s="151">
        <v>1</v>
      </c>
      <c r="C1242" s="151" t="s">
        <v>283</v>
      </c>
      <c r="D1242" s="151" t="s">
        <v>21236</v>
      </c>
      <c r="E1242" s="154" t="s">
        <v>17669</v>
      </c>
      <c r="F1242" s="154" t="s">
        <v>17670</v>
      </c>
      <c r="G1242" s="154" t="s">
        <v>17671</v>
      </c>
    </row>
    <row r="1243" spans="1:7" ht="32" customHeight="1" x14ac:dyDescent="0.2">
      <c r="A1243" s="151" t="s">
        <v>18583</v>
      </c>
      <c r="B1243" s="151">
        <v>2</v>
      </c>
      <c r="C1243" s="151" t="s">
        <v>281</v>
      </c>
      <c r="D1243" s="151" t="s">
        <v>21236</v>
      </c>
      <c r="E1243" s="154" t="s">
        <v>17672</v>
      </c>
      <c r="F1243" s="154">
        <v>1280</v>
      </c>
      <c r="G1243" s="154" t="s">
        <v>17673</v>
      </c>
    </row>
    <row r="1244" spans="1:7" ht="32" customHeight="1" x14ac:dyDescent="0.2">
      <c r="A1244" s="151" t="s">
        <v>18584</v>
      </c>
      <c r="B1244" s="151">
        <v>1</v>
      </c>
      <c r="C1244" s="151" t="s">
        <v>283</v>
      </c>
      <c r="D1244" s="151" t="s">
        <v>311</v>
      </c>
      <c r="E1244" s="154" t="s">
        <v>19168</v>
      </c>
      <c r="F1244" s="154" t="s">
        <v>19016</v>
      </c>
      <c r="G1244" s="154" t="s">
        <v>17675</v>
      </c>
    </row>
    <row r="1245" spans="1:7" ht="32" customHeight="1" x14ac:dyDescent="0.2">
      <c r="A1245" s="151" t="s">
        <v>18584</v>
      </c>
      <c r="B1245" s="151">
        <v>2</v>
      </c>
      <c r="C1245" s="151" t="s">
        <v>283</v>
      </c>
      <c r="D1245" s="151" t="s">
        <v>21236</v>
      </c>
      <c r="E1245" s="154" t="s">
        <v>17676</v>
      </c>
      <c r="F1245" s="154" t="s">
        <v>17677</v>
      </c>
      <c r="G1245" s="154" t="s">
        <v>17678</v>
      </c>
    </row>
    <row r="1246" spans="1:7" ht="32" customHeight="1" x14ac:dyDescent="0.2">
      <c r="A1246" s="151" t="s">
        <v>18585</v>
      </c>
      <c r="B1246" s="151">
        <v>1</v>
      </c>
      <c r="C1246" s="151" t="s">
        <v>284</v>
      </c>
      <c r="D1246" s="151" t="s">
        <v>370</v>
      </c>
      <c r="E1246" s="154" t="s">
        <v>17679</v>
      </c>
      <c r="F1246" s="154" t="s">
        <v>18748</v>
      </c>
      <c r="G1246" s="154" t="s">
        <v>17680</v>
      </c>
    </row>
    <row r="1247" spans="1:7" ht="32" customHeight="1" x14ac:dyDescent="0.2">
      <c r="A1247" s="151" t="s">
        <v>18585</v>
      </c>
      <c r="B1247" s="151">
        <v>2</v>
      </c>
      <c r="C1247" s="151" t="s">
        <v>283</v>
      </c>
      <c r="D1247" s="151" t="s">
        <v>21236</v>
      </c>
      <c r="E1247" s="154" t="s">
        <v>17681</v>
      </c>
      <c r="F1247" s="154">
        <v>160</v>
      </c>
      <c r="G1247" s="154" t="s">
        <v>17682</v>
      </c>
    </row>
    <row r="1248" spans="1:7" ht="32" customHeight="1" x14ac:dyDescent="0.2">
      <c r="A1248" s="151" t="s">
        <v>18586</v>
      </c>
      <c r="B1248" s="151">
        <v>1</v>
      </c>
      <c r="C1248" s="151" t="s">
        <v>283</v>
      </c>
      <c r="D1248" s="151" t="s">
        <v>21236</v>
      </c>
      <c r="E1248" s="154" t="s">
        <v>17683</v>
      </c>
      <c r="F1248" s="154">
        <v>10</v>
      </c>
      <c r="G1248" s="154" t="s">
        <v>17684</v>
      </c>
    </row>
    <row r="1249" spans="1:7" ht="32" customHeight="1" x14ac:dyDescent="0.2">
      <c r="A1249" s="151" t="s">
        <v>18586</v>
      </c>
      <c r="B1249" s="151">
        <v>2</v>
      </c>
      <c r="C1249" s="151" t="s">
        <v>283</v>
      </c>
      <c r="D1249" s="151" t="s">
        <v>21236</v>
      </c>
      <c r="E1249" s="154" t="s">
        <v>17685</v>
      </c>
      <c r="F1249" s="154" t="s">
        <v>17686</v>
      </c>
      <c r="G1249" s="154" t="s">
        <v>17687</v>
      </c>
    </row>
    <row r="1250" spans="1:7" ht="32" customHeight="1" x14ac:dyDescent="0.2">
      <c r="A1250" s="151" t="s">
        <v>18587</v>
      </c>
      <c r="B1250" s="151">
        <v>1</v>
      </c>
      <c r="C1250" s="151" t="s">
        <v>283</v>
      </c>
      <c r="D1250" s="151" t="s">
        <v>21236</v>
      </c>
      <c r="E1250" s="154" t="s">
        <v>17688</v>
      </c>
      <c r="F1250" s="154" t="s">
        <v>6510</v>
      </c>
      <c r="G1250" s="154" t="s">
        <v>17689</v>
      </c>
    </row>
    <row r="1251" spans="1:7" ht="32" customHeight="1" x14ac:dyDescent="0.2">
      <c r="A1251" s="151" t="s">
        <v>18587</v>
      </c>
      <c r="B1251" s="151">
        <v>2</v>
      </c>
      <c r="C1251" s="151" t="s">
        <v>281</v>
      </c>
      <c r="D1251" s="151" t="s">
        <v>21236</v>
      </c>
      <c r="E1251" s="154" t="s">
        <v>17690</v>
      </c>
      <c r="F1251" s="154">
        <v>4</v>
      </c>
      <c r="G1251" s="154" t="s">
        <v>17691</v>
      </c>
    </row>
    <row r="1252" spans="1:7" ht="32" customHeight="1" x14ac:dyDescent="0.2">
      <c r="A1252" s="151" t="s">
        <v>18588</v>
      </c>
      <c r="B1252" s="151">
        <v>1</v>
      </c>
      <c r="C1252" s="151" t="s">
        <v>283</v>
      </c>
      <c r="D1252" s="151" t="s">
        <v>21236</v>
      </c>
      <c r="E1252" s="154" t="s">
        <v>17688</v>
      </c>
      <c r="F1252" s="154" t="s">
        <v>6510</v>
      </c>
      <c r="G1252" s="154" t="s">
        <v>17689</v>
      </c>
    </row>
    <row r="1253" spans="1:7" ht="32" customHeight="1" x14ac:dyDescent="0.2">
      <c r="A1253" s="151" t="s">
        <v>18588</v>
      </c>
      <c r="B1253" s="151">
        <v>2</v>
      </c>
      <c r="C1253" s="151" t="s">
        <v>281</v>
      </c>
      <c r="D1253" s="151" t="s">
        <v>21236</v>
      </c>
      <c r="E1253" s="154" t="s">
        <v>17692</v>
      </c>
      <c r="F1253" s="154">
        <v>10</v>
      </c>
      <c r="G1253" s="154" t="s">
        <v>17693</v>
      </c>
    </row>
    <row r="1254" spans="1:7" ht="32" customHeight="1" x14ac:dyDescent="0.2">
      <c r="A1254" s="151" t="s">
        <v>18589</v>
      </c>
      <c r="B1254" s="151">
        <v>1</v>
      </c>
      <c r="C1254" s="151" t="s">
        <v>283</v>
      </c>
      <c r="D1254" s="151" t="s">
        <v>21236</v>
      </c>
      <c r="E1254" s="154" t="s">
        <v>17688</v>
      </c>
      <c r="F1254" s="154" t="s">
        <v>6510</v>
      </c>
      <c r="G1254" s="154" t="s">
        <v>17689</v>
      </c>
    </row>
    <row r="1255" spans="1:7" ht="32" customHeight="1" x14ac:dyDescent="0.2">
      <c r="A1255" s="151" t="s">
        <v>18589</v>
      </c>
      <c r="B1255" s="151">
        <v>2</v>
      </c>
      <c r="C1255" s="151" t="s">
        <v>281</v>
      </c>
      <c r="D1255" s="151" t="s">
        <v>21236</v>
      </c>
      <c r="E1255" s="154" t="s">
        <v>17694</v>
      </c>
      <c r="F1255" s="154" t="s">
        <v>17695</v>
      </c>
      <c r="G1255" s="154" t="s">
        <v>17696</v>
      </c>
    </row>
    <row r="1256" spans="1:7" ht="32" customHeight="1" x14ac:dyDescent="0.2">
      <c r="A1256" s="151" t="s">
        <v>18590</v>
      </c>
      <c r="B1256" s="151">
        <v>1</v>
      </c>
      <c r="C1256" s="151" t="s">
        <v>284</v>
      </c>
      <c r="D1256" s="151" t="s">
        <v>370</v>
      </c>
      <c r="E1256" s="154"/>
      <c r="F1256" s="154" t="s">
        <v>18749</v>
      </c>
      <c r="G1256" s="154" t="s">
        <v>18481</v>
      </c>
    </row>
    <row r="1257" spans="1:7" ht="32" customHeight="1" x14ac:dyDescent="0.2">
      <c r="A1257" s="151" t="s">
        <v>18590</v>
      </c>
      <c r="B1257" s="151">
        <v>2</v>
      </c>
      <c r="C1257" s="151" t="s">
        <v>284</v>
      </c>
      <c r="D1257" s="151" t="s">
        <v>370</v>
      </c>
      <c r="E1257" s="154"/>
      <c r="F1257" s="154" t="s">
        <v>18750</v>
      </c>
      <c r="G1257" s="154" t="s">
        <v>17697</v>
      </c>
    </row>
    <row r="1258" spans="1:7" ht="32" customHeight="1" x14ac:dyDescent="0.2">
      <c r="A1258" s="151" t="s">
        <v>18591</v>
      </c>
      <c r="B1258" s="151">
        <v>1</v>
      </c>
      <c r="C1258" s="151" t="s">
        <v>283</v>
      </c>
      <c r="D1258" s="151" t="s">
        <v>21236</v>
      </c>
      <c r="E1258" s="154" t="s">
        <v>17698</v>
      </c>
      <c r="F1258" s="154" t="s">
        <v>17699</v>
      </c>
      <c r="G1258" s="154" t="s">
        <v>17700</v>
      </c>
    </row>
    <row r="1259" spans="1:7" ht="32" customHeight="1" x14ac:dyDescent="0.2">
      <c r="A1259" s="151" t="s">
        <v>18591</v>
      </c>
      <c r="B1259" s="151">
        <v>2</v>
      </c>
      <c r="C1259" s="151" t="s">
        <v>283</v>
      </c>
      <c r="D1259" s="151" t="s">
        <v>21236</v>
      </c>
      <c r="E1259" s="154" t="s">
        <v>17701</v>
      </c>
      <c r="F1259" s="154" t="s">
        <v>14560</v>
      </c>
      <c r="G1259" s="154" t="s">
        <v>17702</v>
      </c>
    </row>
    <row r="1260" spans="1:7" ht="32" customHeight="1" x14ac:dyDescent="0.2">
      <c r="A1260" s="151" t="s">
        <v>18591</v>
      </c>
      <c r="B1260" s="151">
        <v>3</v>
      </c>
      <c r="C1260" s="151" t="s">
        <v>284</v>
      </c>
      <c r="D1260" s="151" t="s">
        <v>370</v>
      </c>
      <c r="E1260" s="154"/>
      <c r="F1260" s="154" t="s">
        <v>18751</v>
      </c>
      <c r="G1260" s="154" t="s">
        <v>17703</v>
      </c>
    </row>
    <row r="1261" spans="1:7" ht="32" customHeight="1" x14ac:dyDescent="0.2">
      <c r="A1261" s="151" t="s">
        <v>18591</v>
      </c>
      <c r="B1261" s="151">
        <v>4</v>
      </c>
      <c r="C1261" s="151" t="s">
        <v>283</v>
      </c>
      <c r="D1261" s="151" t="s">
        <v>21236</v>
      </c>
      <c r="E1261" s="154" t="s">
        <v>17704</v>
      </c>
      <c r="F1261" s="154" t="s">
        <v>449</v>
      </c>
      <c r="G1261" s="154" t="s">
        <v>17705</v>
      </c>
    </row>
    <row r="1262" spans="1:7" ht="32" customHeight="1" x14ac:dyDescent="0.2">
      <c r="A1262" s="151" t="s">
        <v>18592</v>
      </c>
      <c r="B1262" s="151">
        <v>1</v>
      </c>
      <c r="C1262" s="151" t="s">
        <v>284</v>
      </c>
      <c r="D1262" s="151" t="s">
        <v>370</v>
      </c>
      <c r="E1262" s="154"/>
      <c r="F1262" s="154" t="s">
        <v>18752</v>
      </c>
      <c r="G1262" s="154" t="s">
        <v>17706</v>
      </c>
    </row>
    <row r="1263" spans="1:7" ht="32" customHeight="1" x14ac:dyDescent="0.2">
      <c r="A1263" s="151" t="s">
        <v>18592</v>
      </c>
      <c r="B1263" s="151">
        <v>2</v>
      </c>
      <c r="C1263" s="151" t="s">
        <v>283</v>
      </c>
      <c r="D1263" s="151" t="s">
        <v>21236</v>
      </c>
      <c r="E1263" s="154" t="s">
        <v>17707</v>
      </c>
      <c r="F1263" s="154" t="s">
        <v>231</v>
      </c>
      <c r="G1263" s="154" t="s">
        <v>17708</v>
      </c>
    </row>
    <row r="1264" spans="1:7" ht="32" customHeight="1" x14ac:dyDescent="0.2">
      <c r="A1264" s="151" t="s">
        <v>18593</v>
      </c>
      <c r="B1264" s="151">
        <v>1</v>
      </c>
      <c r="C1264" s="151" t="s">
        <v>283</v>
      </c>
      <c r="D1264" s="151" t="s">
        <v>311</v>
      </c>
      <c r="E1264" s="154" t="s">
        <v>19169</v>
      </c>
      <c r="F1264" s="154" t="s">
        <v>18861</v>
      </c>
      <c r="G1264" s="154" t="s">
        <v>17564</v>
      </c>
    </row>
    <row r="1265" spans="1:7" ht="32" customHeight="1" x14ac:dyDescent="0.2">
      <c r="A1265" s="151" t="s">
        <v>18593</v>
      </c>
      <c r="B1265" s="151">
        <v>2</v>
      </c>
      <c r="C1265" s="151" t="s">
        <v>283</v>
      </c>
      <c r="D1265" s="151" t="s">
        <v>21236</v>
      </c>
      <c r="E1265" s="154" t="s">
        <v>17709</v>
      </c>
      <c r="F1265" s="154" t="s">
        <v>169</v>
      </c>
      <c r="G1265" s="154" t="s">
        <v>17566</v>
      </c>
    </row>
    <row r="1266" spans="1:7" ht="32" customHeight="1" x14ac:dyDescent="0.2">
      <c r="A1266" s="151" t="s">
        <v>18594</v>
      </c>
      <c r="B1266" s="151">
        <v>1</v>
      </c>
      <c r="C1266" s="151" t="s">
        <v>281</v>
      </c>
      <c r="D1266" s="151" t="s">
        <v>21236</v>
      </c>
      <c r="E1266" s="154" t="s">
        <v>17710</v>
      </c>
      <c r="F1266" s="154">
        <v>1</v>
      </c>
      <c r="G1266" s="154" t="s">
        <v>17711</v>
      </c>
    </row>
    <row r="1267" spans="1:7" ht="32" customHeight="1" x14ac:dyDescent="0.2">
      <c r="A1267" s="151" t="s">
        <v>18594</v>
      </c>
      <c r="B1267" s="151">
        <v>2</v>
      </c>
      <c r="C1267" s="151" t="s">
        <v>281</v>
      </c>
      <c r="D1267" s="151" t="s">
        <v>21236</v>
      </c>
      <c r="E1267" s="154" t="s">
        <v>17712</v>
      </c>
      <c r="F1267" s="154" t="s">
        <v>17713</v>
      </c>
      <c r="G1267" s="154" t="s">
        <v>17714</v>
      </c>
    </row>
    <row r="1268" spans="1:7" ht="32" customHeight="1" x14ac:dyDescent="0.2">
      <c r="A1268" s="151" t="s">
        <v>18594</v>
      </c>
      <c r="B1268" s="151">
        <v>3</v>
      </c>
      <c r="C1268" s="151" t="s">
        <v>283</v>
      </c>
      <c r="D1268" s="151" t="s">
        <v>21236</v>
      </c>
      <c r="E1268" s="154" t="s">
        <v>17715</v>
      </c>
      <c r="F1268" s="154">
        <v>2</v>
      </c>
      <c r="G1268" s="154" t="s">
        <v>17716</v>
      </c>
    </row>
    <row r="1269" spans="1:7" ht="32" customHeight="1" x14ac:dyDescent="0.2">
      <c r="A1269" s="151" t="s">
        <v>18595</v>
      </c>
      <c r="B1269" s="151">
        <v>1</v>
      </c>
      <c r="C1269" s="151" t="s">
        <v>283</v>
      </c>
      <c r="D1269" s="151" t="s">
        <v>21236</v>
      </c>
      <c r="E1269" s="154" t="s">
        <v>17717</v>
      </c>
      <c r="F1269" s="154" t="s">
        <v>17718</v>
      </c>
      <c r="G1269" s="154" t="s">
        <v>17719</v>
      </c>
    </row>
    <row r="1270" spans="1:7" ht="32" customHeight="1" x14ac:dyDescent="0.2">
      <c r="A1270" s="151" t="s">
        <v>18595</v>
      </c>
      <c r="B1270" s="151">
        <v>2</v>
      </c>
      <c r="C1270" s="151" t="s">
        <v>281</v>
      </c>
      <c r="D1270" s="151" t="s">
        <v>21236</v>
      </c>
      <c r="E1270" s="154" t="s">
        <v>17720</v>
      </c>
      <c r="F1270" s="154">
        <v>102</v>
      </c>
      <c r="G1270" s="154" t="s">
        <v>17721</v>
      </c>
    </row>
    <row r="1271" spans="1:7" ht="32" customHeight="1" x14ac:dyDescent="0.2">
      <c r="A1271" s="151" t="s">
        <v>18596</v>
      </c>
      <c r="B1271" s="151">
        <v>1</v>
      </c>
      <c r="C1271" s="151" t="s">
        <v>283</v>
      </c>
      <c r="D1271" s="151" t="s">
        <v>21236</v>
      </c>
      <c r="E1271" s="154" t="s">
        <v>17722</v>
      </c>
      <c r="F1271" s="154">
        <v>1</v>
      </c>
      <c r="G1271" s="154" t="s">
        <v>17723</v>
      </c>
    </row>
    <row r="1272" spans="1:7" ht="32" customHeight="1" x14ac:dyDescent="0.2">
      <c r="A1272" s="151" t="s">
        <v>18596</v>
      </c>
      <c r="B1272" s="151">
        <v>2</v>
      </c>
      <c r="C1272" s="151" t="s">
        <v>283</v>
      </c>
      <c r="D1272" s="151" t="s">
        <v>21236</v>
      </c>
      <c r="E1272" s="154" t="s">
        <v>17724</v>
      </c>
      <c r="F1272" s="154">
        <v>2</v>
      </c>
      <c r="G1272" s="154" t="s">
        <v>17725</v>
      </c>
    </row>
    <row r="1273" spans="1:7" ht="32" customHeight="1" x14ac:dyDescent="0.2">
      <c r="A1273" s="151" t="s">
        <v>18596</v>
      </c>
      <c r="B1273" s="151">
        <v>3</v>
      </c>
      <c r="C1273" s="151" t="s">
        <v>283</v>
      </c>
      <c r="D1273" s="151" t="s">
        <v>21236</v>
      </c>
      <c r="E1273" s="154" t="s">
        <v>17726</v>
      </c>
      <c r="F1273" s="154">
        <v>2</v>
      </c>
      <c r="G1273" s="154" t="s">
        <v>17727</v>
      </c>
    </row>
    <row r="1274" spans="1:7" ht="32" customHeight="1" x14ac:dyDescent="0.2">
      <c r="A1274" s="151" t="s">
        <v>18596</v>
      </c>
      <c r="B1274" s="151">
        <v>4</v>
      </c>
      <c r="C1274" s="151" t="s">
        <v>281</v>
      </c>
      <c r="D1274" s="151" t="s">
        <v>21236</v>
      </c>
      <c r="E1274" s="154" t="s">
        <v>17728</v>
      </c>
      <c r="F1274" s="154">
        <v>6</v>
      </c>
      <c r="G1274" s="154" t="s">
        <v>17729</v>
      </c>
    </row>
    <row r="1275" spans="1:7" ht="32" customHeight="1" x14ac:dyDescent="0.2">
      <c r="A1275" s="151" t="s">
        <v>18596</v>
      </c>
      <c r="B1275" s="151">
        <v>5</v>
      </c>
      <c r="C1275" s="151" t="s">
        <v>283</v>
      </c>
      <c r="D1275" s="151" t="s">
        <v>21236</v>
      </c>
      <c r="E1275" s="154" t="s">
        <v>17730</v>
      </c>
      <c r="F1275" s="154" t="s">
        <v>357</v>
      </c>
      <c r="G1275" s="154" t="s">
        <v>17731</v>
      </c>
    </row>
    <row r="1276" spans="1:7" ht="32" customHeight="1" x14ac:dyDescent="0.2">
      <c r="A1276" s="151" t="s">
        <v>18596</v>
      </c>
      <c r="B1276" s="151">
        <v>6</v>
      </c>
      <c r="C1276" s="151" t="s">
        <v>283</v>
      </c>
      <c r="D1276" s="151" t="s">
        <v>21236</v>
      </c>
      <c r="E1276" s="154" t="s">
        <v>17732</v>
      </c>
      <c r="F1276" s="154">
        <v>14</v>
      </c>
      <c r="G1276" s="154" t="s">
        <v>17733</v>
      </c>
    </row>
    <row r="1277" spans="1:7" ht="32" customHeight="1" x14ac:dyDescent="0.2">
      <c r="A1277" s="151" t="s">
        <v>18597</v>
      </c>
      <c r="B1277" s="151">
        <v>1</v>
      </c>
      <c r="C1277" s="151" t="s">
        <v>283</v>
      </c>
      <c r="D1277" s="151" t="s">
        <v>21236</v>
      </c>
      <c r="E1277" s="154" t="s">
        <v>17734</v>
      </c>
      <c r="F1277" s="154" t="s">
        <v>17735</v>
      </c>
      <c r="G1277" s="154" t="s">
        <v>17736</v>
      </c>
    </row>
    <row r="1278" spans="1:7" ht="32" customHeight="1" x14ac:dyDescent="0.2">
      <c r="A1278" s="151" t="s">
        <v>18597</v>
      </c>
      <c r="B1278" s="151">
        <v>2</v>
      </c>
      <c r="C1278" s="151" t="s">
        <v>283</v>
      </c>
      <c r="D1278" s="151" t="s">
        <v>21236</v>
      </c>
      <c r="E1278" s="154" t="s">
        <v>17737</v>
      </c>
      <c r="F1278" s="154">
        <v>20</v>
      </c>
      <c r="G1278" s="154" t="s">
        <v>17738</v>
      </c>
    </row>
    <row r="1279" spans="1:7" ht="32" customHeight="1" x14ac:dyDescent="0.2">
      <c r="A1279" s="151" t="s">
        <v>18598</v>
      </c>
      <c r="B1279" s="151">
        <v>1</v>
      </c>
      <c r="C1279" s="151" t="s">
        <v>283</v>
      </c>
      <c r="D1279" s="151" t="s">
        <v>21236</v>
      </c>
      <c r="E1279" s="154" t="s">
        <v>17739</v>
      </c>
      <c r="F1279" s="154" t="s">
        <v>17740</v>
      </c>
      <c r="G1279" s="154" t="s">
        <v>17741</v>
      </c>
    </row>
    <row r="1280" spans="1:7" ht="32" customHeight="1" x14ac:dyDescent="0.2">
      <c r="A1280" s="151" t="s">
        <v>18598</v>
      </c>
      <c r="B1280" s="151">
        <v>2</v>
      </c>
      <c r="C1280" s="151" t="s">
        <v>283</v>
      </c>
      <c r="D1280" s="151" t="s">
        <v>21236</v>
      </c>
      <c r="E1280" s="154" t="s">
        <v>17742</v>
      </c>
      <c r="F1280" s="154" t="s">
        <v>357</v>
      </c>
      <c r="G1280" s="154" t="s">
        <v>17743</v>
      </c>
    </row>
    <row r="1281" spans="1:7" ht="32" customHeight="1" x14ac:dyDescent="0.2">
      <c r="A1281" s="151" t="s">
        <v>18599</v>
      </c>
      <c r="B1281" s="151">
        <v>1</v>
      </c>
      <c r="C1281" s="151" t="s">
        <v>283</v>
      </c>
      <c r="D1281" s="151" t="s">
        <v>21236</v>
      </c>
      <c r="E1281" s="154" t="s">
        <v>17744</v>
      </c>
      <c r="F1281" s="154" t="s">
        <v>17494</v>
      </c>
      <c r="G1281" s="154" t="s">
        <v>17745</v>
      </c>
    </row>
    <row r="1282" spans="1:7" ht="32" customHeight="1" x14ac:dyDescent="0.2">
      <c r="A1282" s="151" t="s">
        <v>18599</v>
      </c>
      <c r="B1282" s="151">
        <v>2</v>
      </c>
      <c r="C1282" s="151" t="s">
        <v>283</v>
      </c>
      <c r="D1282" s="151" t="s">
        <v>21236</v>
      </c>
      <c r="E1282" s="154" t="s">
        <v>17746</v>
      </c>
      <c r="F1282" s="154">
        <v>800</v>
      </c>
      <c r="G1282" s="154" t="s">
        <v>17747</v>
      </c>
    </row>
    <row r="1283" spans="1:7" ht="32" customHeight="1" x14ac:dyDescent="0.2">
      <c r="A1283" s="151" t="s">
        <v>18600</v>
      </c>
      <c r="B1283" s="151">
        <v>1</v>
      </c>
      <c r="C1283" s="151" t="s">
        <v>281</v>
      </c>
      <c r="D1283" s="151" t="s">
        <v>21236</v>
      </c>
      <c r="E1283" s="154" t="s">
        <v>17748</v>
      </c>
      <c r="F1283" s="154">
        <v>400</v>
      </c>
      <c r="G1283" s="154" t="s">
        <v>17749</v>
      </c>
    </row>
    <row r="1284" spans="1:7" ht="32" customHeight="1" x14ac:dyDescent="0.2">
      <c r="A1284" s="151" t="s">
        <v>18600</v>
      </c>
      <c r="B1284" s="151">
        <v>2</v>
      </c>
      <c r="C1284" s="151" t="s">
        <v>284</v>
      </c>
      <c r="D1284" s="151" t="s">
        <v>370</v>
      </c>
      <c r="E1284" s="154"/>
      <c r="F1284" s="154" t="s">
        <v>18753</v>
      </c>
      <c r="G1284" s="154" t="s">
        <v>17750</v>
      </c>
    </row>
    <row r="1285" spans="1:7" ht="32" customHeight="1" x14ac:dyDescent="0.2">
      <c r="A1285" s="151" t="s">
        <v>18600</v>
      </c>
      <c r="B1285" s="151">
        <v>3</v>
      </c>
      <c r="C1285" s="151" t="s">
        <v>283</v>
      </c>
      <c r="D1285" s="151" t="s">
        <v>21236</v>
      </c>
      <c r="E1285" s="154" t="s">
        <v>17751</v>
      </c>
      <c r="F1285" s="154" t="s">
        <v>17752</v>
      </c>
      <c r="G1285" s="154" t="s">
        <v>17753</v>
      </c>
    </row>
    <row r="1286" spans="1:7" ht="32" customHeight="1" x14ac:dyDescent="0.2">
      <c r="A1286" s="151" t="s">
        <v>18601</v>
      </c>
      <c r="B1286" s="151">
        <v>1</v>
      </c>
      <c r="C1286" s="151" t="s">
        <v>284</v>
      </c>
      <c r="D1286" s="151" t="s">
        <v>370</v>
      </c>
      <c r="E1286" s="154"/>
      <c r="F1286" s="154" t="s">
        <v>18754</v>
      </c>
      <c r="G1286" s="154" t="s">
        <v>17754</v>
      </c>
    </row>
    <row r="1287" spans="1:7" ht="32" customHeight="1" x14ac:dyDescent="0.2">
      <c r="A1287" s="151" t="s">
        <v>18601</v>
      </c>
      <c r="B1287" s="151">
        <v>2</v>
      </c>
      <c r="C1287" s="151" t="s">
        <v>283</v>
      </c>
      <c r="D1287" s="151" t="s">
        <v>21236</v>
      </c>
      <c r="E1287" s="154" t="s">
        <v>17755</v>
      </c>
      <c r="F1287" s="154" t="s">
        <v>17756</v>
      </c>
      <c r="G1287" s="154" t="s">
        <v>17757</v>
      </c>
    </row>
    <row r="1288" spans="1:7" ht="32" customHeight="1" x14ac:dyDescent="0.2">
      <c r="A1288" s="151" t="s">
        <v>18602</v>
      </c>
      <c r="B1288" s="151">
        <v>1</v>
      </c>
      <c r="C1288" s="151" t="s">
        <v>283</v>
      </c>
      <c r="D1288" s="151" t="s">
        <v>21236</v>
      </c>
      <c r="E1288" s="154" t="s">
        <v>17758</v>
      </c>
      <c r="F1288" s="154" t="s">
        <v>17494</v>
      </c>
      <c r="G1288" s="154" t="s">
        <v>17759</v>
      </c>
    </row>
    <row r="1289" spans="1:7" ht="32" customHeight="1" x14ac:dyDescent="0.2">
      <c r="A1289" s="151" t="s">
        <v>18602</v>
      </c>
      <c r="B1289" s="151">
        <v>2</v>
      </c>
      <c r="C1289" s="151" t="s">
        <v>284</v>
      </c>
      <c r="D1289" s="151" t="s">
        <v>370</v>
      </c>
      <c r="E1289" s="154"/>
      <c r="F1289" s="154" t="s">
        <v>18755</v>
      </c>
      <c r="G1289" s="154" t="s">
        <v>17760</v>
      </c>
    </row>
    <row r="1290" spans="1:7" ht="32" customHeight="1" x14ac:dyDescent="0.2">
      <c r="A1290" s="151" t="s">
        <v>18602</v>
      </c>
      <c r="B1290" s="151">
        <v>3</v>
      </c>
      <c r="C1290" s="151" t="s">
        <v>283</v>
      </c>
      <c r="D1290" s="151" t="s">
        <v>21236</v>
      </c>
      <c r="E1290" s="154" t="s">
        <v>17761</v>
      </c>
      <c r="F1290" s="154" t="s">
        <v>17762</v>
      </c>
      <c r="G1290" s="154" t="s">
        <v>17763</v>
      </c>
    </row>
    <row r="1291" spans="1:7" ht="32" customHeight="1" x14ac:dyDescent="0.2">
      <c r="A1291" s="151" t="s">
        <v>18603</v>
      </c>
      <c r="B1291" s="151">
        <v>1</v>
      </c>
      <c r="C1291" s="151" t="s">
        <v>284</v>
      </c>
      <c r="D1291" s="151" t="s">
        <v>370</v>
      </c>
      <c r="E1291" s="154"/>
      <c r="F1291" s="154" t="s">
        <v>18756</v>
      </c>
      <c r="G1291" s="154" t="s">
        <v>17764</v>
      </c>
    </row>
    <row r="1292" spans="1:7" ht="32" customHeight="1" x14ac:dyDescent="0.2">
      <c r="A1292" s="151" t="s">
        <v>18603</v>
      </c>
      <c r="B1292" s="151">
        <v>2</v>
      </c>
      <c r="C1292" s="151" t="s">
        <v>283</v>
      </c>
      <c r="D1292" s="151" t="s">
        <v>21236</v>
      </c>
      <c r="E1292" s="154" t="s">
        <v>17765</v>
      </c>
      <c r="F1292" s="154">
        <v>70</v>
      </c>
      <c r="G1292" s="154" t="s">
        <v>17766</v>
      </c>
    </row>
    <row r="1293" spans="1:7" ht="32" customHeight="1" x14ac:dyDescent="0.2">
      <c r="A1293" s="151" t="s">
        <v>18604</v>
      </c>
      <c r="B1293" s="151">
        <v>1</v>
      </c>
      <c r="C1293" s="151" t="s">
        <v>283</v>
      </c>
      <c r="D1293" s="151" t="s">
        <v>21236</v>
      </c>
      <c r="E1293" s="154" t="s">
        <v>17767</v>
      </c>
      <c r="F1293" s="154" t="s">
        <v>17494</v>
      </c>
      <c r="G1293" s="154" t="s">
        <v>17768</v>
      </c>
    </row>
    <row r="1294" spans="1:7" ht="32" customHeight="1" x14ac:dyDescent="0.2">
      <c r="A1294" s="151" t="s">
        <v>18604</v>
      </c>
      <c r="B1294" s="151">
        <v>2</v>
      </c>
      <c r="C1294" s="151" t="s">
        <v>283</v>
      </c>
      <c r="D1294" s="151" t="s">
        <v>21236</v>
      </c>
      <c r="E1294" s="154" t="s">
        <v>17769</v>
      </c>
      <c r="F1294" s="154" t="s">
        <v>17770</v>
      </c>
      <c r="G1294" s="154" t="s">
        <v>17771</v>
      </c>
    </row>
    <row r="1295" spans="1:7" ht="32" customHeight="1" x14ac:dyDescent="0.2">
      <c r="A1295" s="151" t="s">
        <v>18605</v>
      </c>
      <c r="B1295" s="151">
        <v>1</v>
      </c>
      <c r="C1295" s="151" t="s">
        <v>283</v>
      </c>
      <c r="D1295" s="151" t="s">
        <v>311</v>
      </c>
      <c r="E1295" s="154" t="s">
        <v>19170</v>
      </c>
      <c r="F1295" s="154" t="s">
        <v>19071</v>
      </c>
      <c r="G1295" s="154" t="s">
        <v>17773</v>
      </c>
    </row>
    <row r="1296" spans="1:7" ht="32" customHeight="1" x14ac:dyDescent="0.2">
      <c r="A1296" s="151" t="s">
        <v>18605</v>
      </c>
      <c r="B1296" s="151">
        <v>2</v>
      </c>
      <c r="C1296" s="151" t="s">
        <v>283</v>
      </c>
      <c r="D1296" s="151" t="s">
        <v>21236</v>
      </c>
      <c r="E1296" s="154" t="s">
        <v>17774</v>
      </c>
      <c r="F1296" s="154" t="s">
        <v>17775</v>
      </c>
      <c r="G1296" s="154" t="s">
        <v>17776</v>
      </c>
    </row>
    <row r="1297" spans="1:7" ht="32" customHeight="1" x14ac:dyDescent="0.2">
      <c r="A1297" s="151" t="s">
        <v>18606</v>
      </c>
      <c r="B1297" s="151">
        <v>1</v>
      </c>
      <c r="C1297" s="151" t="s">
        <v>283</v>
      </c>
      <c r="D1297" s="151" t="s">
        <v>21236</v>
      </c>
      <c r="E1297" s="154" t="s">
        <v>17777</v>
      </c>
      <c r="F1297" s="154" t="s">
        <v>285</v>
      </c>
      <c r="G1297" s="154" t="s">
        <v>17778</v>
      </c>
    </row>
    <row r="1298" spans="1:7" ht="32" customHeight="1" x14ac:dyDescent="0.2">
      <c r="A1298" s="151" t="s">
        <v>18606</v>
      </c>
      <c r="B1298" s="151">
        <v>2</v>
      </c>
      <c r="C1298" s="151" t="s">
        <v>283</v>
      </c>
      <c r="D1298" s="151" t="s">
        <v>21236</v>
      </c>
      <c r="E1298" s="154" t="s">
        <v>17779</v>
      </c>
      <c r="F1298" s="154" t="s">
        <v>17780</v>
      </c>
      <c r="G1298" s="154" t="s">
        <v>17781</v>
      </c>
    </row>
    <row r="1299" spans="1:7" ht="32" customHeight="1" x14ac:dyDescent="0.2">
      <c r="A1299" s="151" t="s">
        <v>18607</v>
      </c>
      <c r="B1299" s="151">
        <v>1</v>
      </c>
      <c r="C1299" s="151" t="s">
        <v>283</v>
      </c>
      <c r="D1299" s="151" t="s">
        <v>21236</v>
      </c>
      <c r="E1299" s="154" t="s">
        <v>17782</v>
      </c>
      <c r="F1299" s="154" t="s">
        <v>17494</v>
      </c>
      <c r="G1299" s="154" t="s">
        <v>17783</v>
      </c>
    </row>
    <row r="1300" spans="1:7" ht="32" customHeight="1" x14ac:dyDescent="0.2">
      <c r="A1300" s="151" t="s">
        <v>18607</v>
      </c>
      <c r="B1300" s="151">
        <v>2</v>
      </c>
      <c r="C1300" s="151" t="s">
        <v>284</v>
      </c>
      <c r="D1300" s="151" t="s">
        <v>370</v>
      </c>
      <c r="E1300" s="154"/>
      <c r="F1300" s="154" t="s">
        <v>18757</v>
      </c>
      <c r="G1300" s="154" t="s">
        <v>17784</v>
      </c>
    </row>
    <row r="1301" spans="1:7" ht="32" customHeight="1" x14ac:dyDescent="0.2">
      <c r="A1301" s="151" t="s">
        <v>18607</v>
      </c>
      <c r="B1301" s="151">
        <v>3</v>
      </c>
      <c r="C1301" s="151" t="s">
        <v>283</v>
      </c>
      <c r="D1301" s="151" t="s">
        <v>21236</v>
      </c>
      <c r="E1301" s="154" t="s">
        <v>17785</v>
      </c>
      <c r="F1301" s="154" t="s">
        <v>17786</v>
      </c>
      <c r="G1301" s="154" t="s">
        <v>17787</v>
      </c>
    </row>
    <row r="1302" spans="1:7" ht="32" customHeight="1" x14ac:dyDescent="0.2">
      <c r="A1302" s="151" t="s">
        <v>18608</v>
      </c>
      <c r="B1302" s="151">
        <v>1</v>
      </c>
      <c r="C1302" s="151" t="s">
        <v>284</v>
      </c>
      <c r="D1302" s="151" t="s">
        <v>370</v>
      </c>
      <c r="E1302" s="154"/>
      <c r="F1302" s="154" t="s">
        <v>18758</v>
      </c>
      <c r="G1302" s="154" t="s">
        <v>17788</v>
      </c>
    </row>
    <row r="1303" spans="1:7" ht="32" customHeight="1" x14ac:dyDescent="0.2">
      <c r="A1303" s="151" t="s">
        <v>18608</v>
      </c>
      <c r="B1303" s="151">
        <v>2</v>
      </c>
      <c r="C1303" s="151" t="s">
        <v>283</v>
      </c>
      <c r="D1303" s="151" t="s">
        <v>21236</v>
      </c>
      <c r="E1303" s="154" t="s">
        <v>17789</v>
      </c>
      <c r="F1303" s="154" t="s">
        <v>17790</v>
      </c>
      <c r="G1303" s="154" t="s">
        <v>17791</v>
      </c>
    </row>
    <row r="1304" spans="1:7" ht="32" customHeight="1" x14ac:dyDescent="0.2">
      <c r="A1304" s="151" t="s">
        <v>18609</v>
      </c>
      <c r="B1304" s="151">
        <v>1</v>
      </c>
      <c r="C1304" s="151" t="s">
        <v>284</v>
      </c>
      <c r="D1304" s="151" t="s">
        <v>370</v>
      </c>
      <c r="E1304" s="154" t="s">
        <v>17792</v>
      </c>
      <c r="F1304" s="154" t="s">
        <v>18759</v>
      </c>
      <c r="G1304" s="154" t="s">
        <v>17793</v>
      </c>
    </row>
    <row r="1305" spans="1:7" ht="32" customHeight="1" x14ac:dyDescent="0.2">
      <c r="A1305" s="151" t="s">
        <v>18609</v>
      </c>
      <c r="B1305" s="151">
        <v>2</v>
      </c>
      <c r="C1305" s="151" t="s">
        <v>284</v>
      </c>
      <c r="D1305" s="151" t="s">
        <v>370</v>
      </c>
      <c r="E1305" s="154" t="s">
        <v>17794</v>
      </c>
      <c r="F1305" s="154" t="s">
        <v>18760</v>
      </c>
      <c r="G1305" s="154" t="s">
        <v>17795</v>
      </c>
    </row>
    <row r="1306" spans="1:7" ht="32" customHeight="1" x14ac:dyDescent="0.2">
      <c r="A1306" s="151" t="s">
        <v>18609</v>
      </c>
      <c r="B1306" s="151">
        <v>3</v>
      </c>
      <c r="C1306" s="151" t="s">
        <v>281</v>
      </c>
      <c r="D1306" s="151" t="s">
        <v>21236</v>
      </c>
      <c r="E1306" s="154" t="s">
        <v>17796</v>
      </c>
      <c r="F1306" s="154" t="s">
        <v>17797</v>
      </c>
      <c r="G1306" s="154" t="s">
        <v>17798</v>
      </c>
    </row>
    <row r="1307" spans="1:7" ht="32" customHeight="1" x14ac:dyDescent="0.2">
      <c r="A1307" s="151" t="s">
        <v>18610</v>
      </c>
      <c r="B1307" s="151">
        <v>1</v>
      </c>
      <c r="C1307" s="151" t="s">
        <v>283</v>
      </c>
      <c r="D1307" s="151" t="s">
        <v>21236</v>
      </c>
      <c r="E1307" s="154" t="s">
        <v>17799</v>
      </c>
      <c r="F1307" s="154" t="s">
        <v>17800</v>
      </c>
      <c r="G1307" s="154" t="s">
        <v>17801</v>
      </c>
    </row>
    <row r="1308" spans="1:7" ht="32" customHeight="1" x14ac:dyDescent="0.2">
      <c r="A1308" s="151" t="s">
        <v>18610</v>
      </c>
      <c r="B1308" s="151">
        <v>2</v>
      </c>
      <c r="C1308" s="151" t="s">
        <v>284</v>
      </c>
      <c r="D1308" s="151" t="s">
        <v>370</v>
      </c>
      <c r="E1308" s="154"/>
      <c r="F1308" s="154" t="s">
        <v>18761</v>
      </c>
      <c r="G1308" s="154" t="s">
        <v>17784</v>
      </c>
    </row>
    <row r="1309" spans="1:7" ht="32" customHeight="1" x14ac:dyDescent="0.2">
      <c r="A1309" s="151" t="s">
        <v>18610</v>
      </c>
      <c r="B1309" s="151">
        <v>3</v>
      </c>
      <c r="C1309" s="151" t="s">
        <v>283</v>
      </c>
      <c r="D1309" s="151" t="s">
        <v>21236</v>
      </c>
      <c r="E1309" s="154" t="s">
        <v>17802</v>
      </c>
      <c r="F1309" s="154">
        <v>12000</v>
      </c>
      <c r="G1309" s="154" t="s">
        <v>17803</v>
      </c>
    </row>
    <row r="1310" spans="1:7" ht="32" customHeight="1" x14ac:dyDescent="0.2">
      <c r="A1310" s="151" t="s">
        <v>18611</v>
      </c>
      <c r="B1310" s="151">
        <v>2</v>
      </c>
      <c r="C1310" s="151" t="s">
        <v>284</v>
      </c>
      <c r="D1310" s="151" t="s">
        <v>370</v>
      </c>
      <c r="E1310" s="154"/>
      <c r="F1310" s="154" t="s">
        <v>18762</v>
      </c>
      <c r="G1310" s="154" t="s">
        <v>17804</v>
      </c>
    </row>
    <row r="1311" spans="1:7" ht="32" customHeight="1" x14ac:dyDescent="0.2">
      <c r="A1311" s="151" t="s">
        <v>18611</v>
      </c>
      <c r="B1311" s="151">
        <v>2</v>
      </c>
      <c r="C1311" s="151" t="s">
        <v>283</v>
      </c>
      <c r="D1311" s="151" t="s">
        <v>21236</v>
      </c>
      <c r="E1311" s="154" t="s">
        <v>17805</v>
      </c>
      <c r="F1311" s="154" t="s">
        <v>17806</v>
      </c>
      <c r="G1311" s="154" t="s">
        <v>17807</v>
      </c>
    </row>
    <row r="1312" spans="1:7" ht="32" customHeight="1" x14ac:dyDescent="0.2">
      <c r="A1312" s="151" t="s">
        <v>18612</v>
      </c>
      <c r="B1312" s="151">
        <v>1</v>
      </c>
      <c r="C1312" s="151" t="s">
        <v>283</v>
      </c>
      <c r="D1312" s="151" t="s">
        <v>311</v>
      </c>
      <c r="E1312" s="154" t="s">
        <v>19171</v>
      </c>
      <c r="F1312" s="154" t="s">
        <v>19017</v>
      </c>
      <c r="G1312" s="154" t="s">
        <v>17809</v>
      </c>
    </row>
    <row r="1313" spans="1:7" ht="32" customHeight="1" x14ac:dyDescent="0.2">
      <c r="A1313" s="151" t="s">
        <v>18612</v>
      </c>
      <c r="B1313" s="151">
        <v>2</v>
      </c>
      <c r="C1313" s="151" t="s">
        <v>283</v>
      </c>
      <c r="D1313" s="151" t="s">
        <v>311</v>
      </c>
      <c r="E1313" s="154" t="s">
        <v>19172</v>
      </c>
      <c r="F1313" s="154" t="s">
        <v>19072</v>
      </c>
      <c r="G1313" s="154" t="s">
        <v>17812</v>
      </c>
    </row>
    <row r="1314" spans="1:7" ht="32" customHeight="1" x14ac:dyDescent="0.2">
      <c r="A1314" s="151" t="s">
        <v>18613</v>
      </c>
      <c r="B1314" s="151">
        <v>1</v>
      </c>
      <c r="C1314" s="151" t="s">
        <v>283</v>
      </c>
      <c r="D1314" s="151" t="s">
        <v>311</v>
      </c>
      <c r="E1314" s="154" t="s">
        <v>19173</v>
      </c>
      <c r="F1314" s="154" t="s">
        <v>18862</v>
      </c>
      <c r="G1314" s="154" t="s">
        <v>17814</v>
      </c>
    </row>
    <row r="1315" spans="1:7" ht="32" customHeight="1" x14ac:dyDescent="0.2">
      <c r="A1315" s="151" t="s">
        <v>18613</v>
      </c>
      <c r="B1315" s="151">
        <v>2</v>
      </c>
      <c r="C1315" s="151" t="s">
        <v>283</v>
      </c>
      <c r="D1315" s="151" t="s">
        <v>21236</v>
      </c>
      <c r="E1315" s="154" t="s">
        <v>17815</v>
      </c>
      <c r="F1315" s="154" t="s">
        <v>17816</v>
      </c>
      <c r="G1315" s="154" t="s">
        <v>17817</v>
      </c>
    </row>
    <row r="1316" spans="1:7" ht="32" customHeight="1" x14ac:dyDescent="0.2">
      <c r="A1316" s="151" t="s">
        <v>18614</v>
      </c>
      <c r="B1316" s="151">
        <v>1</v>
      </c>
      <c r="C1316" s="151" t="s">
        <v>283</v>
      </c>
      <c r="D1316" s="151" t="s">
        <v>311</v>
      </c>
      <c r="E1316" s="154" t="s">
        <v>19173</v>
      </c>
      <c r="F1316" s="154" t="s">
        <v>18862</v>
      </c>
      <c r="G1316" s="154" t="s">
        <v>17818</v>
      </c>
    </row>
    <row r="1317" spans="1:7" ht="32" customHeight="1" x14ac:dyDescent="0.2">
      <c r="A1317" s="151" t="s">
        <v>18614</v>
      </c>
      <c r="B1317" s="151">
        <v>2</v>
      </c>
      <c r="C1317" s="151" t="s">
        <v>283</v>
      </c>
      <c r="D1317" s="151" t="s">
        <v>21236</v>
      </c>
      <c r="E1317" s="154" t="s">
        <v>17819</v>
      </c>
      <c r="F1317" s="154" t="s">
        <v>17820</v>
      </c>
      <c r="G1317" s="154" t="s">
        <v>17821</v>
      </c>
    </row>
    <row r="1318" spans="1:7" ht="32" customHeight="1" x14ac:dyDescent="0.2">
      <c r="A1318" s="151" t="s">
        <v>18615</v>
      </c>
      <c r="B1318" s="151">
        <v>1</v>
      </c>
      <c r="C1318" s="151" t="s">
        <v>283</v>
      </c>
      <c r="D1318" s="151" t="s">
        <v>311</v>
      </c>
      <c r="E1318" s="154" t="s">
        <v>19073</v>
      </c>
      <c r="F1318" s="154" t="s">
        <v>18863</v>
      </c>
      <c r="G1318" s="154" t="s">
        <v>17824</v>
      </c>
    </row>
    <row r="1319" spans="1:7" ht="32" customHeight="1" x14ac:dyDescent="0.2">
      <c r="A1319" s="151" t="s">
        <v>18616</v>
      </c>
      <c r="B1319" s="151">
        <v>1</v>
      </c>
      <c r="C1319" s="151" t="s">
        <v>283</v>
      </c>
      <c r="D1319" s="151" t="s">
        <v>21236</v>
      </c>
      <c r="E1319" s="154" t="s">
        <v>17825</v>
      </c>
      <c r="F1319" s="154" t="s">
        <v>17494</v>
      </c>
      <c r="G1319" s="154" t="s">
        <v>17826</v>
      </c>
    </row>
    <row r="1320" spans="1:7" ht="32" customHeight="1" x14ac:dyDescent="0.2">
      <c r="A1320" s="151" t="s">
        <v>18616</v>
      </c>
      <c r="B1320" s="151">
        <v>2</v>
      </c>
      <c r="C1320" s="151" t="s">
        <v>281</v>
      </c>
      <c r="D1320" s="151" t="s">
        <v>21236</v>
      </c>
      <c r="E1320" s="154" t="s">
        <v>17827</v>
      </c>
      <c r="F1320" s="154">
        <v>850</v>
      </c>
      <c r="G1320" s="154" t="s">
        <v>17828</v>
      </c>
    </row>
    <row r="1321" spans="1:7" ht="32" customHeight="1" x14ac:dyDescent="0.2">
      <c r="A1321" s="151" t="s">
        <v>18617</v>
      </c>
      <c r="B1321" s="151">
        <v>1</v>
      </c>
      <c r="C1321" s="151" t="s">
        <v>283</v>
      </c>
      <c r="D1321" s="151" t="s">
        <v>21236</v>
      </c>
      <c r="E1321" s="154" t="s">
        <v>17825</v>
      </c>
      <c r="F1321" s="154" t="s">
        <v>17494</v>
      </c>
      <c r="G1321" s="154" t="s">
        <v>17829</v>
      </c>
    </row>
    <row r="1322" spans="1:7" ht="32" customHeight="1" x14ac:dyDescent="0.2">
      <c r="A1322" s="151" t="s">
        <v>18617</v>
      </c>
      <c r="B1322" s="151">
        <v>2</v>
      </c>
      <c r="C1322" s="151" t="s">
        <v>281</v>
      </c>
      <c r="D1322" s="151" t="s">
        <v>21236</v>
      </c>
      <c r="E1322" s="154" t="s">
        <v>17830</v>
      </c>
      <c r="F1322" s="154">
        <v>1150</v>
      </c>
      <c r="G1322" s="154" t="s">
        <v>17831</v>
      </c>
    </row>
    <row r="1323" spans="1:7" ht="32" customHeight="1" x14ac:dyDescent="0.2">
      <c r="A1323" s="151" t="s">
        <v>18618</v>
      </c>
      <c r="B1323" s="151">
        <v>1</v>
      </c>
      <c r="C1323" s="151" t="s">
        <v>283</v>
      </c>
      <c r="D1323" s="151" t="s">
        <v>21236</v>
      </c>
      <c r="E1323" s="154" t="s">
        <v>17832</v>
      </c>
      <c r="F1323" s="154">
        <v>100</v>
      </c>
      <c r="G1323" s="154" t="s">
        <v>17833</v>
      </c>
    </row>
    <row r="1324" spans="1:7" ht="32" customHeight="1" x14ac:dyDescent="0.2">
      <c r="A1324" s="151" t="s">
        <v>18618</v>
      </c>
      <c r="B1324" s="151">
        <v>2</v>
      </c>
      <c r="C1324" s="151" t="s">
        <v>283</v>
      </c>
      <c r="D1324" s="151" t="s">
        <v>21236</v>
      </c>
      <c r="E1324" s="154" t="s">
        <v>17834</v>
      </c>
      <c r="F1324" s="154">
        <v>200</v>
      </c>
      <c r="G1324" s="154" t="s">
        <v>17835</v>
      </c>
    </row>
    <row r="1325" spans="1:7" ht="32" customHeight="1" x14ac:dyDescent="0.2">
      <c r="A1325" s="151" t="s">
        <v>18618</v>
      </c>
      <c r="B1325" s="151">
        <v>3</v>
      </c>
      <c r="C1325" s="151" t="s">
        <v>283</v>
      </c>
      <c r="D1325" s="151" t="s">
        <v>21236</v>
      </c>
      <c r="E1325" s="154" t="s">
        <v>17836</v>
      </c>
      <c r="F1325" s="154">
        <v>200</v>
      </c>
      <c r="G1325" s="154" t="s">
        <v>17837</v>
      </c>
    </row>
    <row r="1326" spans="1:7" ht="32" customHeight="1" x14ac:dyDescent="0.2">
      <c r="A1326" s="151" t="s">
        <v>18619</v>
      </c>
      <c r="B1326" s="151">
        <v>1</v>
      </c>
      <c r="C1326" s="151" t="s">
        <v>283</v>
      </c>
      <c r="D1326" s="151" t="s">
        <v>311</v>
      </c>
      <c r="E1326" s="154" t="s">
        <v>19174</v>
      </c>
      <c r="F1326" s="154" t="s">
        <v>19175</v>
      </c>
      <c r="G1326" s="154" t="s">
        <v>17839</v>
      </c>
    </row>
    <row r="1327" spans="1:7" ht="32" customHeight="1" x14ac:dyDescent="0.2">
      <c r="A1327" s="151" t="s">
        <v>18619</v>
      </c>
      <c r="B1327" s="151">
        <v>2</v>
      </c>
      <c r="C1327" s="151" t="s">
        <v>284</v>
      </c>
      <c r="D1327" s="151" t="s">
        <v>370</v>
      </c>
      <c r="E1327" s="154" t="s">
        <v>17840</v>
      </c>
      <c r="F1327" s="154" t="s">
        <v>18763</v>
      </c>
      <c r="G1327" s="154" t="s">
        <v>17841</v>
      </c>
    </row>
    <row r="1328" spans="1:7" ht="32" customHeight="1" x14ac:dyDescent="0.2">
      <c r="A1328" s="151" t="s">
        <v>18619</v>
      </c>
      <c r="B1328" s="151">
        <v>3</v>
      </c>
      <c r="C1328" s="151" t="s">
        <v>283</v>
      </c>
      <c r="D1328" s="151" t="s">
        <v>21236</v>
      </c>
      <c r="E1328" s="154" t="s">
        <v>17842</v>
      </c>
      <c r="F1328" s="154">
        <v>100</v>
      </c>
      <c r="G1328" s="154" t="s">
        <v>17843</v>
      </c>
    </row>
    <row r="1329" spans="1:7" ht="32" customHeight="1" x14ac:dyDescent="0.2">
      <c r="A1329" s="151" t="s">
        <v>18620</v>
      </c>
      <c r="B1329" s="151">
        <v>1</v>
      </c>
      <c r="C1329" s="151" t="s">
        <v>284</v>
      </c>
      <c r="D1329" s="151" t="s">
        <v>370</v>
      </c>
      <c r="E1329" s="154" t="s">
        <v>17844</v>
      </c>
      <c r="F1329" s="154" t="s">
        <v>18764</v>
      </c>
      <c r="G1329" s="154" t="s">
        <v>17845</v>
      </c>
    </row>
    <row r="1330" spans="1:7" ht="32" customHeight="1" x14ac:dyDescent="0.2">
      <c r="A1330" s="151" t="s">
        <v>18620</v>
      </c>
      <c r="B1330" s="151">
        <v>2</v>
      </c>
      <c r="C1330" s="151" t="s">
        <v>283</v>
      </c>
      <c r="D1330" s="151" t="s">
        <v>311</v>
      </c>
      <c r="E1330" s="154" t="s">
        <v>19074</v>
      </c>
      <c r="F1330" s="154" t="s">
        <v>19018</v>
      </c>
      <c r="G1330" s="154" t="s">
        <v>17847</v>
      </c>
    </row>
    <row r="1331" spans="1:7" ht="32" customHeight="1" x14ac:dyDescent="0.2">
      <c r="A1331" s="151" t="s">
        <v>18621</v>
      </c>
      <c r="B1331" s="151">
        <v>1</v>
      </c>
      <c r="C1331" s="151" t="s">
        <v>284</v>
      </c>
      <c r="D1331" s="151" t="s">
        <v>370</v>
      </c>
      <c r="E1331" s="154"/>
      <c r="F1331" s="154" t="s">
        <v>18765</v>
      </c>
      <c r="G1331" s="154" t="s">
        <v>17848</v>
      </c>
    </row>
    <row r="1332" spans="1:7" ht="32" customHeight="1" x14ac:dyDescent="0.2">
      <c r="A1332" s="151" t="s">
        <v>18621</v>
      </c>
      <c r="B1332" s="151">
        <v>2</v>
      </c>
      <c r="C1332" s="151" t="s">
        <v>283</v>
      </c>
      <c r="D1332" s="151" t="s">
        <v>311</v>
      </c>
      <c r="E1332" s="154" t="s">
        <v>19075</v>
      </c>
      <c r="F1332" s="154" t="s">
        <v>18864</v>
      </c>
      <c r="G1332" s="154" t="s">
        <v>17850</v>
      </c>
    </row>
    <row r="1333" spans="1:7" ht="32" customHeight="1" x14ac:dyDescent="0.2">
      <c r="A1333" s="151" t="s">
        <v>18622</v>
      </c>
      <c r="B1333" s="151">
        <v>1</v>
      </c>
      <c r="C1333" s="151" t="s">
        <v>283</v>
      </c>
      <c r="D1333" s="151" t="s">
        <v>21236</v>
      </c>
      <c r="E1333" s="154" t="s">
        <v>17851</v>
      </c>
      <c r="F1333" s="154" t="s">
        <v>17494</v>
      </c>
      <c r="G1333" s="154" t="s">
        <v>17852</v>
      </c>
    </row>
    <row r="1334" spans="1:7" ht="32" customHeight="1" x14ac:dyDescent="0.2">
      <c r="A1334" s="151" t="s">
        <v>18622</v>
      </c>
      <c r="B1334" s="151">
        <v>2</v>
      </c>
      <c r="C1334" s="151" t="s">
        <v>283</v>
      </c>
      <c r="D1334" s="151" t="s">
        <v>21236</v>
      </c>
      <c r="E1334" s="154" t="s">
        <v>17853</v>
      </c>
      <c r="F1334" s="154">
        <v>500</v>
      </c>
      <c r="G1334" s="154" t="s">
        <v>17854</v>
      </c>
    </row>
    <row r="1335" spans="1:7" ht="32" customHeight="1" x14ac:dyDescent="0.2">
      <c r="A1335" s="151" t="s">
        <v>18622</v>
      </c>
      <c r="B1335" s="151">
        <v>3</v>
      </c>
      <c r="C1335" s="151" t="s">
        <v>283</v>
      </c>
      <c r="D1335" s="151" t="s">
        <v>21236</v>
      </c>
      <c r="E1335" s="154" t="s">
        <v>17855</v>
      </c>
      <c r="F1335" s="154">
        <v>3</v>
      </c>
      <c r="G1335" s="154" t="s">
        <v>17856</v>
      </c>
    </row>
    <row r="1336" spans="1:7" ht="32" customHeight="1" x14ac:dyDescent="0.2">
      <c r="A1336" s="151" t="s">
        <v>18622</v>
      </c>
      <c r="B1336" s="151">
        <v>4</v>
      </c>
      <c r="C1336" s="151" t="s">
        <v>281</v>
      </c>
      <c r="D1336" s="151" t="s">
        <v>21236</v>
      </c>
      <c r="E1336" s="154" t="s">
        <v>17857</v>
      </c>
      <c r="F1336" s="154">
        <v>1500</v>
      </c>
      <c r="G1336" s="154" t="s">
        <v>17858</v>
      </c>
    </row>
    <row r="1337" spans="1:7" ht="32" customHeight="1" x14ac:dyDescent="0.2">
      <c r="A1337" s="151" t="s">
        <v>18623</v>
      </c>
      <c r="B1337" s="151">
        <v>1</v>
      </c>
      <c r="C1337" s="151" t="s">
        <v>284</v>
      </c>
      <c r="D1337" s="151" t="s">
        <v>370</v>
      </c>
      <c r="E1337" s="154" t="s">
        <v>17859</v>
      </c>
      <c r="F1337" s="154" t="s">
        <v>18766</v>
      </c>
      <c r="G1337" s="154" t="s">
        <v>17860</v>
      </c>
    </row>
    <row r="1338" spans="1:7" ht="32" customHeight="1" x14ac:dyDescent="0.2">
      <c r="A1338" s="151" t="s">
        <v>18623</v>
      </c>
      <c r="B1338" s="151">
        <v>2</v>
      </c>
      <c r="C1338" s="151" t="s">
        <v>283</v>
      </c>
      <c r="D1338" s="151" t="s">
        <v>21236</v>
      </c>
      <c r="E1338" s="154" t="s">
        <v>17861</v>
      </c>
      <c r="F1338" s="154">
        <v>2500</v>
      </c>
      <c r="G1338" s="154" t="s">
        <v>17862</v>
      </c>
    </row>
    <row r="1339" spans="1:7" ht="32" customHeight="1" x14ac:dyDescent="0.2">
      <c r="A1339" s="151" t="s">
        <v>18624</v>
      </c>
      <c r="B1339" s="151">
        <v>1</v>
      </c>
      <c r="C1339" s="151" t="s">
        <v>283</v>
      </c>
      <c r="D1339" s="151" t="s">
        <v>311</v>
      </c>
      <c r="E1339" s="154" t="s">
        <v>19076</v>
      </c>
      <c r="F1339" s="154" t="s">
        <v>19077</v>
      </c>
      <c r="G1339" s="154" t="s">
        <v>17865</v>
      </c>
    </row>
    <row r="1340" spans="1:7" ht="32" customHeight="1" x14ac:dyDescent="0.2">
      <c r="A1340" s="151" t="s">
        <v>18624</v>
      </c>
      <c r="B1340" s="151">
        <v>2</v>
      </c>
      <c r="C1340" s="151" t="s">
        <v>283</v>
      </c>
      <c r="D1340" s="151" t="s">
        <v>21236</v>
      </c>
      <c r="E1340" s="154" t="s">
        <v>17866</v>
      </c>
      <c r="F1340" s="154">
        <v>8</v>
      </c>
      <c r="G1340" s="154" t="s">
        <v>17867</v>
      </c>
    </row>
    <row r="1341" spans="1:7" ht="32" customHeight="1" x14ac:dyDescent="0.2">
      <c r="A1341" s="151" t="s">
        <v>18624</v>
      </c>
      <c r="B1341" s="151">
        <v>3</v>
      </c>
      <c r="C1341" s="151" t="s">
        <v>281</v>
      </c>
      <c r="D1341" s="151" t="s">
        <v>21236</v>
      </c>
      <c r="E1341" s="154" t="s">
        <v>17868</v>
      </c>
      <c r="F1341" s="154">
        <v>4000</v>
      </c>
      <c r="G1341" s="154" t="s">
        <v>17869</v>
      </c>
    </row>
    <row r="1342" spans="1:7" ht="32" customHeight="1" x14ac:dyDescent="0.2">
      <c r="A1342" s="151" t="s">
        <v>18625</v>
      </c>
      <c r="B1342" s="151">
        <v>1</v>
      </c>
      <c r="C1342" s="151" t="s">
        <v>284</v>
      </c>
      <c r="D1342" s="151" t="s">
        <v>370</v>
      </c>
      <c r="E1342" s="154" t="s">
        <v>17870</v>
      </c>
      <c r="F1342" s="154" t="s">
        <v>18767</v>
      </c>
      <c r="G1342" s="154" t="s">
        <v>17871</v>
      </c>
    </row>
    <row r="1343" spans="1:7" ht="32" customHeight="1" x14ac:dyDescent="0.2">
      <c r="A1343" s="151" t="s">
        <v>18625</v>
      </c>
      <c r="B1343" s="151">
        <v>2</v>
      </c>
      <c r="C1343" s="151" t="s">
        <v>284</v>
      </c>
      <c r="D1343" s="151" t="s">
        <v>370</v>
      </c>
      <c r="E1343" s="154" t="s">
        <v>17872</v>
      </c>
      <c r="F1343" s="154" t="s">
        <v>18768</v>
      </c>
      <c r="G1343" s="154" t="s">
        <v>17873</v>
      </c>
    </row>
    <row r="1344" spans="1:7" ht="32" customHeight="1" x14ac:dyDescent="0.2">
      <c r="A1344" s="151" t="s">
        <v>18626</v>
      </c>
      <c r="B1344" s="151">
        <v>1</v>
      </c>
      <c r="C1344" s="151" t="s">
        <v>283</v>
      </c>
      <c r="D1344" s="151" t="s">
        <v>21236</v>
      </c>
      <c r="E1344" s="154" t="s">
        <v>17874</v>
      </c>
      <c r="F1344" s="154">
        <v>700</v>
      </c>
      <c r="G1344" s="154" t="s">
        <v>17875</v>
      </c>
    </row>
    <row r="1345" spans="1:7" ht="32" customHeight="1" x14ac:dyDescent="0.2">
      <c r="A1345" s="151" t="s">
        <v>18626</v>
      </c>
      <c r="B1345" s="151">
        <v>2</v>
      </c>
      <c r="C1345" s="151" t="s">
        <v>281</v>
      </c>
      <c r="D1345" s="151" t="s">
        <v>21236</v>
      </c>
      <c r="E1345" s="154" t="s">
        <v>17876</v>
      </c>
      <c r="F1345" s="154">
        <v>4200</v>
      </c>
      <c r="G1345" s="154" t="s">
        <v>17877</v>
      </c>
    </row>
    <row r="1346" spans="1:7" ht="32" customHeight="1" x14ac:dyDescent="0.2">
      <c r="A1346" s="151" t="s">
        <v>18627</v>
      </c>
      <c r="B1346" s="151">
        <v>1</v>
      </c>
      <c r="C1346" s="151" t="s">
        <v>283</v>
      </c>
      <c r="D1346" s="151" t="s">
        <v>21236</v>
      </c>
      <c r="E1346" s="154" t="s">
        <v>17878</v>
      </c>
      <c r="F1346" s="154" t="s">
        <v>325</v>
      </c>
      <c r="G1346" s="154" t="s">
        <v>17879</v>
      </c>
    </row>
    <row r="1347" spans="1:7" ht="32" customHeight="1" x14ac:dyDescent="0.2">
      <c r="A1347" s="151" t="s">
        <v>18627</v>
      </c>
      <c r="B1347" s="151">
        <v>2</v>
      </c>
      <c r="C1347" s="151" t="s">
        <v>283</v>
      </c>
      <c r="D1347" s="151" t="s">
        <v>21236</v>
      </c>
      <c r="E1347" s="154" t="s">
        <v>17880</v>
      </c>
      <c r="F1347" s="154">
        <v>11495</v>
      </c>
      <c r="G1347" s="154" t="s">
        <v>17881</v>
      </c>
    </row>
    <row r="1348" spans="1:7" ht="32" customHeight="1" x14ac:dyDescent="0.2">
      <c r="A1348" s="151" t="s">
        <v>18627</v>
      </c>
      <c r="B1348" s="151">
        <v>3</v>
      </c>
      <c r="C1348" s="151" t="s">
        <v>281</v>
      </c>
      <c r="D1348" s="151" t="s">
        <v>21236</v>
      </c>
      <c r="E1348" s="154" t="s">
        <v>17882</v>
      </c>
      <c r="F1348" s="154" t="s">
        <v>17883</v>
      </c>
      <c r="G1348" s="154" t="s">
        <v>17884</v>
      </c>
    </row>
    <row r="1349" spans="1:7" ht="32" customHeight="1" x14ac:dyDescent="0.2">
      <c r="A1349" s="151" t="s">
        <v>18627</v>
      </c>
      <c r="B1349" s="151">
        <v>4</v>
      </c>
      <c r="C1349" s="151" t="s">
        <v>283</v>
      </c>
      <c r="D1349" s="151" t="s">
        <v>21236</v>
      </c>
      <c r="E1349" s="154" t="s">
        <v>17885</v>
      </c>
      <c r="F1349" s="154" t="s">
        <v>17886</v>
      </c>
      <c r="G1349" s="154" t="s">
        <v>17887</v>
      </c>
    </row>
    <row r="1350" spans="1:7" ht="32" customHeight="1" x14ac:dyDescent="0.2">
      <c r="A1350" s="151" t="s">
        <v>18628</v>
      </c>
      <c r="B1350" s="151">
        <v>1</v>
      </c>
      <c r="C1350" s="151" t="s">
        <v>283</v>
      </c>
      <c r="D1350" s="151" t="s">
        <v>311</v>
      </c>
      <c r="E1350" s="154" t="s">
        <v>19078</v>
      </c>
      <c r="F1350" s="154" t="s">
        <v>19079</v>
      </c>
      <c r="G1350" s="154" t="s">
        <v>17889</v>
      </c>
    </row>
    <row r="1351" spans="1:7" ht="32" customHeight="1" x14ac:dyDescent="0.2">
      <c r="A1351" s="151" t="s">
        <v>18628</v>
      </c>
      <c r="B1351" s="151">
        <v>2</v>
      </c>
      <c r="C1351" s="151" t="s">
        <v>283</v>
      </c>
      <c r="D1351" s="151" t="s">
        <v>21236</v>
      </c>
      <c r="E1351" s="154" t="s">
        <v>17890</v>
      </c>
      <c r="F1351" s="154" t="s">
        <v>230</v>
      </c>
      <c r="G1351" s="154" t="s">
        <v>17891</v>
      </c>
    </row>
    <row r="1352" spans="1:7" ht="32" customHeight="1" x14ac:dyDescent="0.2">
      <c r="A1352" s="151" t="s">
        <v>18628</v>
      </c>
      <c r="B1352" s="151">
        <v>3</v>
      </c>
      <c r="C1352" s="151" t="s">
        <v>283</v>
      </c>
      <c r="D1352" s="151" t="s">
        <v>21236</v>
      </c>
      <c r="E1352" s="154" t="s">
        <v>17892</v>
      </c>
      <c r="F1352" s="154" t="s">
        <v>17893</v>
      </c>
      <c r="G1352" s="154" t="s">
        <v>17894</v>
      </c>
    </row>
    <row r="1353" spans="1:7" ht="32" customHeight="1" x14ac:dyDescent="0.2">
      <c r="A1353" s="151" t="s">
        <v>18628</v>
      </c>
      <c r="B1353" s="151">
        <v>4</v>
      </c>
      <c r="C1353" s="151" t="s">
        <v>284</v>
      </c>
      <c r="D1353" s="151" t="s">
        <v>370</v>
      </c>
      <c r="E1353" s="154" t="s">
        <v>17895</v>
      </c>
      <c r="F1353" s="154" t="s">
        <v>18769</v>
      </c>
      <c r="G1353" s="154" t="s">
        <v>17896</v>
      </c>
    </row>
    <row r="1354" spans="1:7" ht="32" customHeight="1" x14ac:dyDescent="0.2">
      <c r="A1354" s="151" t="s">
        <v>18628</v>
      </c>
      <c r="B1354" s="151">
        <v>5</v>
      </c>
      <c r="C1354" s="151" t="s">
        <v>283</v>
      </c>
      <c r="D1354" s="151" t="s">
        <v>21236</v>
      </c>
      <c r="E1354" s="154" t="s">
        <v>17897</v>
      </c>
      <c r="F1354" s="154" t="s">
        <v>17898</v>
      </c>
      <c r="G1354" s="154" t="s">
        <v>17899</v>
      </c>
    </row>
    <row r="1355" spans="1:7" ht="32" customHeight="1" x14ac:dyDescent="0.2">
      <c r="A1355" s="151" t="s">
        <v>18629</v>
      </c>
      <c r="B1355" s="151">
        <v>1</v>
      </c>
      <c r="C1355" s="151" t="s">
        <v>283</v>
      </c>
      <c r="D1355" s="151" t="s">
        <v>21236</v>
      </c>
      <c r="E1355" s="154" t="s">
        <v>17900</v>
      </c>
      <c r="F1355" s="154" t="s">
        <v>169</v>
      </c>
      <c r="G1355" s="154" t="s">
        <v>17901</v>
      </c>
    </row>
    <row r="1356" spans="1:7" ht="32" customHeight="1" x14ac:dyDescent="0.2">
      <c r="A1356" s="151" t="s">
        <v>18629</v>
      </c>
      <c r="B1356" s="151">
        <v>2</v>
      </c>
      <c r="C1356" s="151" t="s">
        <v>284</v>
      </c>
      <c r="D1356" s="151" t="s">
        <v>370</v>
      </c>
      <c r="E1356" s="154" t="s">
        <v>17902</v>
      </c>
      <c r="F1356" s="154" t="s">
        <v>18770</v>
      </c>
      <c r="G1356" s="154" t="s">
        <v>17903</v>
      </c>
    </row>
    <row r="1357" spans="1:7" ht="32" customHeight="1" x14ac:dyDescent="0.2">
      <c r="A1357" s="151" t="s">
        <v>18629</v>
      </c>
      <c r="B1357" s="151">
        <v>3</v>
      </c>
      <c r="C1357" s="151" t="s">
        <v>283</v>
      </c>
      <c r="D1357" s="151" t="s">
        <v>21236</v>
      </c>
      <c r="E1357" s="154" t="s">
        <v>17904</v>
      </c>
      <c r="F1357" s="154" t="s">
        <v>17905</v>
      </c>
      <c r="G1357" s="154" t="s">
        <v>17906</v>
      </c>
    </row>
    <row r="1358" spans="1:7" ht="32" customHeight="1" x14ac:dyDescent="0.2">
      <c r="A1358" s="151" t="s">
        <v>18630</v>
      </c>
      <c r="B1358" s="151">
        <v>1</v>
      </c>
      <c r="C1358" s="151" t="s">
        <v>283</v>
      </c>
      <c r="D1358" s="151" t="s">
        <v>21236</v>
      </c>
      <c r="E1358" s="154" t="s">
        <v>17907</v>
      </c>
      <c r="F1358" s="154" t="s">
        <v>230</v>
      </c>
      <c r="G1358" s="154" t="s">
        <v>17908</v>
      </c>
    </row>
    <row r="1359" spans="1:7" ht="32" customHeight="1" x14ac:dyDescent="0.2">
      <c r="A1359" s="151" t="s">
        <v>18630</v>
      </c>
      <c r="B1359" s="151">
        <v>2</v>
      </c>
      <c r="C1359" s="151" t="s">
        <v>284</v>
      </c>
      <c r="D1359" s="151" t="s">
        <v>370</v>
      </c>
      <c r="E1359" s="154" t="s">
        <v>17909</v>
      </c>
      <c r="F1359" s="154" t="s">
        <v>18771</v>
      </c>
      <c r="G1359" s="154" t="s">
        <v>17910</v>
      </c>
    </row>
    <row r="1360" spans="1:7" ht="32" customHeight="1" x14ac:dyDescent="0.2">
      <c r="A1360" s="151" t="s">
        <v>18630</v>
      </c>
      <c r="B1360" s="151">
        <v>3</v>
      </c>
      <c r="C1360" s="151" t="s">
        <v>283</v>
      </c>
      <c r="D1360" s="151" t="s">
        <v>21236</v>
      </c>
      <c r="E1360" s="154" t="s">
        <v>17911</v>
      </c>
      <c r="F1360" s="154" t="s">
        <v>17912</v>
      </c>
      <c r="G1360" s="154" t="s">
        <v>17913</v>
      </c>
    </row>
    <row r="1361" spans="1:7" ht="32" customHeight="1" x14ac:dyDescent="0.2">
      <c r="A1361" s="151" t="s">
        <v>18631</v>
      </c>
      <c r="B1361" s="151">
        <v>1</v>
      </c>
      <c r="C1361" s="151" t="s">
        <v>283</v>
      </c>
      <c r="D1361" s="151" t="s">
        <v>311</v>
      </c>
      <c r="E1361" s="154" t="s">
        <v>19176</v>
      </c>
      <c r="F1361" s="154" t="s">
        <v>19080</v>
      </c>
      <c r="G1361" s="154" t="s">
        <v>17915</v>
      </c>
    </row>
    <row r="1362" spans="1:7" ht="32" customHeight="1" x14ac:dyDescent="0.2">
      <c r="A1362" s="151" t="s">
        <v>18631</v>
      </c>
      <c r="B1362" s="151">
        <v>2</v>
      </c>
      <c r="C1362" s="151" t="s">
        <v>283</v>
      </c>
      <c r="D1362" s="151" t="s">
        <v>21236</v>
      </c>
      <c r="E1362" s="154" t="s">
        <v>17916</v>
      </c>
      <c r="F1362" s="154">
        <v>20</v>
      </c>
      <c r="G1362" s="154" t="s">
        <v>17917</v>
      </c>
    </row>
    <row r="1363" spans="1:7" ht="32" customHeight="1" x14ac:dyDescent="0.2">
      <c r="A1363" s="151" t="s">
        <v>18632</v>
      </c>
      <c r="B1363" s="151">
        <v>1</v>
      </c>
      <c r="C1363" s="151" t="s">
        <v>283</v>
      </c>
      <c r="D1363" s="151" t="s">
        <v>311</v>
      </c>
      <c r="E1363" s="154" t="s">
        <v>19176</v>
      </c>
      <c r="F1363" s="154" t="s">
        <v>19080</v>
      </c>
      <c r="G1363" s="154" t="s">
        <v>17915</v>
      </c>
    </row>
    <row r="1364" spans="1:7" ht="32" customHeight="1" x14ac:dyDescent="0.2">
      <c r="A1364" s="151" t="s">
        <v>18632</v>
      </c>
      <c r="B1364" s="151">
        <v>2</v>
      </c>
      <c r="C1364" s="151" t="s">
        <v>283</v>
      </c>
      <c r="D1364" s="151" t="s">
        <v>21236</v>
      </c>
      <c r="E1364" s="154" t="s">
        <v>17918</v>
      </c>
      <c r="F1364" s="154">
        <v>80</v>
      </c>
      <c r="G1364" s="154" t="s">
        <v>17919</v>
      </c>
    </row>
    <row r="1365" spans="1:7" ht="32" customHeight="1" x14ac:dyDescent="0.2">
      <c r="A1365" s="151" t="s">
        <v>18633</v>
      </c>
      <c r="B1365" s="151">
        <v>1</v>
      </c>
      <c r="C1365" s="151" t="s">
        <v>283</v>
      </c>
      <c r="D1365" s="151" t="s">
        <v>21236</v>
      </c>
      <c r="E1365" s="154" t="s">
        <v>17471</v>
      </c>
      <c r="F1365" s="154" t="s">
        <v>17514</v>
      </c>
      <c r="G1365" s="154" t="s">
        <v>17472</v>
      </c>
    </row>
    <row r="1366" spans="1:7" ht="32" customHeight="1" x14ac:dyDescent="0.2">
      <c r="A1366" s="151" t="s">
        <v>18633</v>
      </c>
      <c r="B1366" s="151">
        <v>2</v>
      </c>
      <c r="C1366" s="151" t="s">
        <v>281</v>
      </c>
      <c r="D1366" s="151" t="s">
        <v>21236</v>
      </c>
      <c r="E1366" s="154" t="s">
        <v>17920</v>
      </c>
      <c r="F1366" s="154" t="s">
        <v>17921</v>
      </c>
      <c r="G1366" s="154" t="s">
        <v>17475</v>
      </c>
    </row>
    <row r="1367" spans="1:7" ht="32" customHeight="1" x14ac:dyDescent="0.2">
      <c r="A1367" s="151" t="s">
        <v>18634</v>
      </c>
      <c r="B1367" s="151">
        <v>1</v>
      </c>
      <c r="C1367" s="151" t="s">
        <v>283</v>
      </c>
      <c r="D1367" s="151" t="s">
        <v>21236</v>
      </c>
      <c r="E1367" s="154" t="s">
        <v>17471</v>
      </c>
      <c r="F1367" s="154" t="s">
        <v>17514</v>
      </c>
      <c r="G1367" s="154" t="s">
        <v>17472</v>
      </c>
    </row>
    <row r="1368" spans="1:7" ht="32" customHeight="1" x14ac:dyDescent="0.2">
      <c r="A1368" s="151" t="s">
        <v>18634</v>
      </c>
      <c r="B1368" s="151">
        <v>2</v>
      </c>
      <c r="C1368" s="151" t="s">
        <v>281</v>
      </c>
      <c r="D1368" s="151" t="s">
        <v>21236</v>
      </c>
      <c r="E1368" s="154" t="s">
        <v>17920</v>
      </c>
      <c r="F1368" s="154" t="s">
        <v>17922</v>
      </c>
      <c r="G1368" s="154" t="s">
        <v>17923</v>
      </c>
    </row>
    <row r="1369" spans="1:7" ht="32" customHeight="1" x14ac:dyDescent="0.2">
      <c r="A1369" s="151" t="s">
        <v>18635</v>
      </c>
      <c r="B1369" s="151">
        <v>1</v>
      </c>
      <c r="C1369" s="151" t="s">
        <v>283</v>
      </c>
      <c r="D1369" s="151" t="s">
        <v>21236</v>
      </c>
      <c r="E1369" s="154" t="s">
        <v>17471</v>
      </c>
      <c r="F1369" s="154" t="s">
        <v>17514</v>
      </c>
      <c r="G1369" s="154" t="s">
        <v>17472</v>
      </c>
    </row>
    <row r="1370" spans="1:7" ht="32" customHeight="1" x14ac:dyDescent="0.2">
      <c r="A1370" s="151" t="s">
        <v>18635</v>
      </c>
      <c r="B1370" s="151">
        <v>2</v>
      </c>
      <c r="C1370" s="151" t="s">
        <v>281</v>
      </c>
      <c r="D1370" s="151" t="s">
        <v>21236</v>
      </c>
      <c r="E1370" s="154" t="s">
        <v>17920</v>
      </c>
      <c r="F1370" s="154" t="s">
        <v>17924</v>
      </c>
      <c r="G1370" s="154" t="s">
        <v>17923</v>
      </c>
    </row>
    <row r="1371" spans="1:7" ht="32" customHeight="1" x14ac:dyDescent="0.2">
      <c r="A1371" s="151" t="s">
        <v>18636</v>
      </c>
      <c r="B1371" s="151">
        <v>1</v>
      </c>
      <c r="C1371" s="151" t="s">
        <v>281</v>
      </c>
      <c r="D1371" s="151" t="s">
        <v>21236</v>
      </c>
      <c r="E1371" s="154" t="s">
        <v>17925</v>
      </c>
      <c r="F1371" s="154" t="s">
        <v>17926</v>
      </c>
      <c r="G1371" s="154" t="s">
        <v>17927</v>
      </c>
    </row>
    <row r="1372" spans="1:7" ht="32" customHeight="1" x14ac:dyDescent="0.2">
      <c r="A1372" s="151" t="s">
        <v>18636</v>
      </c>
      <c r="B1372" s="151">
        <v>2</v>
      </c>
      <c r="C1372" s="151" t="s">
        <v>284</v>
      </c>
      <c r="D1372" s="151" t="s">
        <v>370</v>
      </c>
      <c r="E1372" s="154"/>
      <c r="F1372" s="154" t="s">
        <v>18772</v>
      </c>
      <c r="G1372" s="154" t="s">
        <v>18482</v>
      </c>
    </row>
    <row r="1373" spans="1:7" ht="32" customHeight="1" x14ac:dyDescent="0.2">
      <c r="A1373" s="151" t="s">
        <v>18636</v>
      </c>
      <c r="B1373" s="151">
        <v>3</v>
      </c>
      <c r="C1373" s="151" t="s">
        <v>284</v>
      </c>
      <c r="D1373" s="151" t="s">
        <v>370</v>
      </c>
      <c r="E1373" s="154"/>
      <c r="F1373" s="154" t="s">
        <v>18773</v>
      </c>
      <c r="G1373" s="154" t="s">
        <v>17928</v>
      </c>
    </row>
    <row r="1374" spans="1:7" ht="32" customHeight="1" x14ac:dyDescent="0.2">
      <c r="A1374" s="151" t="s">
        <v>18637</v>
      </c>
      <c r="B1374" s="151">
        <v>1</v>
      </c>
      <c r="C1374" s="151" t="s">
        <v>281</v>
      </c>
      <c r="D1374" s="151" t="s">
        <v>21236</v>
      </c>
      <c r="E1374" s="154" t="s">
        <v>17929</v>
      </c>
      <c r="F1374" s="154" t="s">
        <v>17930</v>
      </c>
      <c r="G1374" s="154" t="s">
        <v>17931</v>
      </c>
    </row>
    <row r="1375" spans="1:7" ht="32" customHeight="1" x14ac:dyDescent="0.2">
      <c r="A1375" s="151" t="s">
        <v>18637</v>
      </c>
      <c r="B1375" s="151">
        <v>2</v>
      </c>
      <c r="C1375" s="151" t="s">
        <v>284</v>
      </c>
      <c r="D1375" s="151" t="s">
        <v>370</v>
      </c>
      <c r="E1375" s="154"/>
      <c r="F1375" s="154" t="s">
        <v>18774</v>
      </c>
      <c r="G1375" s="154" t="s">
        <v>18482</v>
      </c>
    </row>
    <row r="1376" spans="1:7" ht="32" customHeight="1" x14ac:dyDescent="0.2">
      <c r="A1376" s="151" t="s">
        <v>18637</v>
      </c>
      <c r="B1376" s="151">
        <v>3</v>
      </c>
      <c r="C1376" s="151" t="s">
        <v>284</v>
      </c>
      <c r="D1376" s="151" t="s">
        <v>370</v>
      </c>
      <c r="E1376" s="154"/>
      <c r="F1376" s="154" t="s">
        <v>18775</v>
      </c>
      <c r="G1376" s="154" t="s">
        <v>17928</v>
      </c>
    </row>
    <row r="1377" spans="1:7" ht="32" customHeight="1" x14ac:dyDescent="0.2">
      <c r="A1377" s="151" t="s">
        <v>18638</v>
      </c>
      <c r="B1377" s="151">
        <v>1</v>
      </c>
      <c r="C1377" s="151" t="s">
        <v>281</v>
      </c>
      <c r="D1377" s="151" t="s">
        <v>21236</v>
      </c>
      <c r="E1377" s="154" t="s">
        <v>17932</v>
      </c>
      <c r="F1377" s="154" t="s">
        <v>17933</v>
      </c>
      <c r="G1377" s="154" t="s">
        <v>17931</v>
      </c>
    </row>
    <row r="1378" spans="1:7" ht="32" customHeight="1" x14ac:dyDescent="0.2">
      <c r="A1378" s="151" t="s">
        <v>18638</v>
      </c>
      <c r="B1378" s="151">
        <v>2</v>
      </c>
      <c r="C1378" s="151" t="s">
        <v>284</v>
      </c>
      <c r="D1378" s="151" t="s">
        <v>370</v>
      </c>
      <c r="E1378" s="154"/>
      <c r="F1378" s="154" t="s">
        <v>18776</v>
      </c>
      <c r="G1378" s="154" t="s">
        <v>18482</v>
      </c>
    </row>
    <row r="1379" spans="1:7" ht="32" customHeight="1" x14ac:dyDescent="0.2">
      <c r="A1379" s="151" t="s">
        <v>18638</v>
      </c>
      <c r="B1379" s="151">
        <v>3</v>
      </c>
      <c r="C1379" s="151" t="s">
        <v>284</v>
      </c>
      <c r="D1379" s="151" t="s">
        <v>370</v>
      </c>
      <c r="E1379" s="154"/>
      <c r="F1379" s="154" t="s">
        <v>18777</v>
      </c>
      <c r="G1379" s="154" t="s">
        <v>17928</v>
      </c>
    </row>
    <row r="1380" spans="1:7" ht="32" customHeight="1" x14ac:dyDescent="0.2">
      <c r="A1380" s="151" t="s">
        <v>18639</v>
      </c>
      <c r="B1380" s="151">
        <v>1</v>
      </c>
      <c r="C1380" s="151" t="s">
        <v>281</v>
      </c>
      <c r="D1380" s="151" t="s">
        <v>21236</v>
      </c>
      <c r="E1380" s="154" t="s">
        <v>17934</v>
      </c>
      <c r="F1380" s="154" t="s">
        <v>17935</v>
      </c>
      <c r="G1380" s="154" t="s">
        <v>17936</v>
      </c>
    </row>
    <row r="1381" spans="1:7" ht="32" customHeight="1" x14ac:dyDescent="0.2">
      <c r="A1381" s="151" t="s">
        <v>18639</v>
      </c>
      <c r="B1381" s="151">
        <v>2</v>
      </c>
      <c r="C1381" s="151" t="s">
        <v>284</v>
      </c>
      <c r="D1381" s="151" t="s">
        <v>370</v>
      </c>
      <c r="E1381" s="154"/>
      <c r="F1381" s="154" t="s">
        <v>18778</v>
      </c>
      <c r="G1381" s="154" t="s">
        <v>18482</v>
      </c>
    </row>
    <row r="1382" spans="1:7" ht="32" customHeight="1" x14ac:dyDescent="0.2">
      <c r="A1382" s="151" t="s">
        <v>18639</v>
      </c>
      <c r="B1382" s="151">
        <v>3</v>
      </c>
      <c r="C1382" s="151" t="s">
        <v>284</v>
      </c>
      <c r="D1382" s="151" t="s">
        <v>370</v>
      </c>
      <c r="E1382" s="154"/>
      <c r="F1382" s="154" t="s">
        <v>18779</v>
      </c>
      <c r="G1382" s="154" t="s">
        <v>17928</v>
      </c>
    </row>
    <row r="1383" spans="1:7" ht="32" customHeight="1" x14ac:dyDescent="0.2">
      <c r="A1383" s="151" t="s">
        <v>18640</v>
      </c>
      <c r="B1383" s="151">
        <v>1</v>
      </c>
      <c r="C1383" s="151" t="s">
        <v>283</v>
      </c>
      <c r="D1383" s="151" t="s">
        <v>21236</v>
      </c>
      <c r="E1383" s="154" t="s">
        <v>17557</v>
      </c>
      <c r="F1383" s="154" t="s">
        <v>17558</v>
      </c>
      <c r="G1383" s="154" t="s">
        <v>18483</v>
      </c>
    </row>
    <row r="1384" spans="1:7" ht="32" customHeight="1" x14ac:dyDescent="0.2">
      <c r="A1384" s="151" t="s">
        <v>18640</v>
      </c>
      <c r="B1384" s="151">
        <v>2</v>
      </c>
      <c r="C1384" s="151" t="s">
        <v>283</v>
      </c>
      <c r="D1384" s="151" t="s">
        <v>21236</v>
      </c>
      <c r="E1384" s="154" t="s">
        <v>17937</v>
      </c>
      <c r="F1384" s="154" t="s">
        <v>17938</v>
      </c>
      <c r="G1384" s="154" t="s">
        <v>17561</v>
      </c>
    </row>
    <row r="1385" spans="1:7" ht="32" customHeight="1" x14ac:dyDescent="0.2">
      <c r="A1385" s="151" t="s">
        <v>18641</v>
      </c>
      <c r="B1385" s="151">
        <v>1</v>
      </c>
      <c r="C1385" s="151" t="s">
        <v>283</v>
      </c>
      <c r="D1385" s="151" t="s">
        <v>21236</v>
      </c>
      <c r="E1385" s="154" t="s">
        <v>17939</v>
      </c>
      <c r="F1385" s="154" t="s">
        <v>17940</v>
      </c>
      <c r="G1385" s="154" t="s">
        <v>17941</v>
      </c>
    </row>
    <row r="1386" spans="1:7" ht="32" customHeight="1" x14ac:dyDescent="0.2">
      <c r="A1386" s="151" t="s">
        <v>18641</v>
      </c>
      <c r="B1386" s="151">
        <v>2</v>
      </c>
      <c r="C1386" s="151" t="s">
        <v>283</v>
      </c>
      <c r="D1386" s="151" t="s">
        <v>311</v>
      </c>
      <c r="E1386" s="154" t="s">
        <v>19177</v>
      </c>
      <c r="F1386" s="154" t="s">
        <v>18865</v>
      </c>
      <c r="G1386" s="154" t="s">
        <v>17943</v>
      </c>
    </row>
    <row r="1387" spans="1:7" ht="32" customHeight="1" x14ac:dyDescent="0.2">
      <c r="A1387" s="151" t="s">
        <v>18642</v>
      </c>
      <c r="B1387" s="151">
        <v>1</v>
      </c>
      <c r="C1387" s="151" t="s">
        <v>283</v>
      </c>
      <c r="D1387" s="151" t="s">
        <v>311</v>
      </c>
      <c r="E1387" s="154" t="s">
        <v>19162</v>
      </c>
      <c r="F1387" s="154" t="s">
        <v>19015</v>
      </c>
      <c r="G1387" s="154" t="s">
        <v>17544</v>
      </c>
    </row>
    <row r="1388" spans="1:7" ht="32" customHeight="1" x14ac:dyDescent="0.2">
      <c r="A1388" s="151" t="s">
        <v>18642</v>
      </c>
      <c r="B1388" s="151">
        <v>2</v>
      </c>
      <c r="C1388" s="151" t="s">
        <v>283</v>
      </c>
      <c r="D1388" s="151" t="s">
        <v>21236</v>
      </c>
      <c r="E1388" s="154" t="s">
        <v>17545</v>
      </c>
      <c r="F1388" s="154" t="s">
        <v>17546</v>
      </c>
      <c r="G1388" s="154" t="s">
        <v>17547</v>
      </c>
    </row>
    <row r="1389" spans="1:7" ht="32" customHeight="1" x14ac:dyDescent="0.2">
      <c r="A1389" s="151" t="s">
        <v>18643</v>
      </c>
      <c r="B1389" s="151">
        <v>1</v>
      </c>
      <c r="C1389" s="151" t="s">
        <v>283</v>
      </c>
      <c r="D1389" s="151" t="s">
        <v>311</v>
      </c>
      <c r="E1389" s="154" t="s">
        <v>19163</v>
      </c>
      <c r="F1389" s="154" t="s">
        <v>19067</v>
      </c>
      <c r="G1389" s="154" t="s">
        <v>17549</v>
      </c>
    </row>
    <row r="1390" spans="1:7" ht="32" customHeight="1" x14ac:dyDescent="0.2">
      <c r="A1390" s="151" t="s">
        <v>18643</v>
      </c>
      <c r="B1390" s="151">
        <v>2</v>
      </c>
      <c r="C1390" s="151" t="s">
        <v>283</v>
      </c>
      <c r="D1390" s="151" t="s">
        <v>21236</v>
      </c>
      <c r="E1390" s="154" t="s">
        <v>17550</v>
      </c>
      <c r="F1390" s="154" t="s">
        <v>3300</v>
      </c>
      <c r="G1390" s="154" t="s">
        <v>17551</v>
      </c>
    </row>
    <row r="1391" spans="1:7" ht="32" customHeight="1" x14ac:dyDescent="0.2">
      <c r="A1391" s="151" t="s">
        <v>18644</v>
      </c>
      <c r="B1391" s="151">
        <v>1</v>
      </c>
      <c r="C1391" s="151" t="s">
        <v>283</v>
      </c>
      <c r="D1391" s="151" t="s">
        <v>311</v>
      </c>
      <c r="E1391" s="154" t="s">
        <v>19162</v>
      </c>
      <c r="F1391" s="154" t="s">
        <v>19015</v>
      </c>
      <c r="G1391" s="154" t="s">
        <v>17544</v>
      </c>
    </row>
    <row r="1392" spans="1:7" ht="32" customHeight="1" x14ac:dyDescent="0.2">
      <c r="A1392" s="151" t="s">
        <v>18644</v>
      </c>
      <c r="B1392" s="151">
        <v>2</v>
      </c>
      <c r="C1392" s="151" t="s">
        <v>283</v>
      </c>
      <c r="D1392" s="151" t="s">
        <v>21236</v>
      </c>
      <c r="E1392" s="154" t="s">
        <v>17944</v>
      </c>
      <c r="F1392" s="154" t="s">
        <v>17945</v>
      </c>
      <c r="G1392" s="154" t="s">
        <v>17547</v>
      </c>
    </row>
    <row r="1393" spans="1:7" ht="32" customHeight="1" x14ac:dyDescent="0.2">
      <c r="A1393" s="151" t="s">
        <v>18645</v>
      </c>
      <c r="B1393" s="151">
        <v>1</v>
      </c>
      <c r="C1393" s="151" t="s">
        <v>283</v>
      </c>
      <c r="D1393" s="151" t="s">
        <v>21236</v>
      </c>
      <c r="E1393" s="154" t="s">
        <v>17939</v>
      </c>
      <c r="F1393" s="154" t="s">
        <v>17940</v>
      </c>
      <c r="G1393" s="154" t="s">
        <v>17941</v>
      </c>
    </row>
    <row r="1394" spans="1:7" ht="32" customHeight="1" x14ac:dyDescent="0.2">
      <c r="A1394" s="151" t="s">
        <v>18645</v>
      </c>
      <c r="B1394" s="151">
        <v>2</v>
      </c>
      <c r="C1394" s="151" t="s">
        <v>283</v>
      </c>
      <c r="D1394" s="151" t="s">
        <v>311</v>
      </c>
      <c r="E1394" s="154" t="s">
        <v>19178</v>
      </c>
      <c r="F1394" s="154" t="s">
        <v>18865</v>
      </c>
      <c r="G1394" s="154" t="s">
        <v>17946</v>
      </c>
    </row>
    <row r="1395" spans="1:7" ht="32" customHeight="1" x14ac:dyDescent="0.2">
      <c r="A1395" s="151" t="s">
        <v>18646</v>
      </c>
      <c r="B1395" s="151">
        <v>1</v>
      </c>
      <c r="C1395" s="151" t="s">
        <v>448</v>
      </c>
      <c r="D1395" s="151" t="s">
        <v>21236</v>
      </c>
      <c r="E1395" s="154" t="s">
        <v>17947</v>
      </c>
      <c r="F1395" s="154" t="s">
        <v>457</v>
      </c>
      <c r="G1395" s="154" t="s">
        <v>17948</v>
      </c>
    </row>
    <row r="1396" spans="1:7" ht="32" customHeight="1" x14ac:dyDescent="0.2">
      <c r="A1396" s="151" t="s">
        <v>18646</v>
      </c>
      <c r="B1396" s="151">
        <v>2</v>
      </c>
      <c r="C1396" s="151" t="s">
        <v>448</v>
      </c>
      <c r="D1396" s="151" t="s">
        <v>21236</v>
      </c>
      <c r="E1396" s="154" t="s">
        <v>17949</v>
      </c>
      <c r="F1396" s="154" t="s">
        <v>17950</v>
      </c>
      <c r="G1396" s="154" t="s">
        <v>17951</v>
      </c>
    </row>
    <row r="1397" spans="1:7" ht="32" customHeight="1" x14ac:dyDescent="0.2">
      <c r="A1397" s="151" t="s">
        <v>18647</v>
      </c>
      <c r="B1397" s="151">
        <v>1</v>
      </c>
      <c r="C1397" s="151" t="s">
        <v>448</v>
      </c>
      <c r="D1397" s="151" t="s">
        <v>21236</v>
      </c>
      <c r="E1397" s="154" t="s">
        <v>17952</v>
      </c>
      <c r="F1397" s="154" t="s">
        <v>3219</v>
      </c>
      <c r="G1397" s="154" t="s">
        <v>17953</v>
      </c>
    </row>
    <row r="1398" spans="1:7" ht="32" customHeight="1" x14ac:dyDescent="0.2">
      <c r="A1398" s="151" t="s">
        <v>18647</v>
      </c>
      <c r="B1398" s="151">
        <v>2</v>
      </c>
      <c r="C1398" s="151" t="s">
        <v>448</v>
      </c>
      <c r="D1398" s="151" t="s">
        <v>21236</v>
      </c>
      <c r="E1398" s="154" t="s">
        <v>17954</v>
      </c>
      <c r="F1398" s="154" t="s">
        <v>17955</v>
      </c>
      <c r="G1398" s="154" t="s">
        <v>17956</v>
      </c>
    </row>
    <row r="1399" spans="1:7" ht="32" customHeight="1" x14ac:dyDescent="0.2">
      <c r="A1399" s="151" t="s">
        <v>18648</v>
      </c>
      <c r="B1399" s="151">
        <v>1</v>
      </c>
      <c r="C1399" s="151" t="s">
        <v>448</v>
      </c>
      <c r="D1399" s="151" t="s">
        <v>21236</v>
      </c>
      <c r="E1399" s="154" t="s">
        <v>17957</v>
      </c>
      <c r="F1399" s="154" t="s">
        <v>17958</v>
      </c>
      <c r="G1399" s="154" t="s">
        <v>17959</v>
      </c>
    </row>
    <row r="1400" spans="1:7" ht="32" customHeight="1" x14ac:dyDescent="0.2">
      <c r="A1400" s="151" t="s">
        <v>18648</v>
      </c>
      <c r="B1400" s="151">
        <v>2</v>
      </c>
      <c r="C1400" s="151" t="s">
        <v>448</v>
      </c>
      <c r="D1400" s="151" t="s">
        <v>21236</v>
      </c>
      <c r="E1400" s="154" t="s">
        <v>17960</v>
      </c>
      <c r="F1400" s="154" t="s">
        <v>17961</v>
      </c>
      <c r="G1400" s="154" t="s">
        <v>17956</v>
      </c>
    </row>
    <row r="1401" spans="1:7" ht="32" customHeight="1" x14ac:dyDescent="0.2">
      <c r="A1401" s="151" t="s">
        <v>18649</v>
      </c>
      <c r="B1401" s="151">
        <v>1</v>
      </c>
      <c r="C1401" s="151" t="s">
        <v>448</v>
      </c>
      <c r="D1401" s="151" t="s">
        <v>21236</v>
      </c>
      <c r="E1401" s="154" t="s">
        <v>17962</v>
      </c>
      <c r="F1401" s="154" t="s">
        <v>17963</v>
      </c>
      <c r="G1401" s="154" t="s">
        <v>17964</v>
      </c>
    </row>
    <row r="1402" spans="1:7" ht="32" customHeight="1" x14ac:dyDescent="0.2">
      <c r="A1402" s="151" t="s">
        <v>18649</v>
      </c>
      <c r="B1402" s="151">
        <v>2</v>
      </c>
      <c r="C1402" s="151" t="s">
        <v>448</v>
      </c>
      <c r="D1402" s="151" t="s">
        <v>21236</v>
      </c>
      <c r="E1402" s="154" t="s">
        <v>17965</v>
      </c>
      <c r="F1402" s="154" t="s">
        <v>17966</v>
      </c>
      <c r="G1402" s="154" t="s">
        <v>17967</v>
      </c>
    </row>
    <row r="1403" spans="1:7" ht="32" customHeight="1" x14ac:dyDescent="0.2">
      <c r="A1403" s="151" t="s">
        <v>18650</v>
      </c>
      <c r="B1403" s="151">
        <v>1</v>
      </c>
      <c r="C1403" s="151" t="s">
        <v>448</v>
      </c>
      <c r="D1403" s="151" t="s">
        <v>21236</v>
      </c>
      <c r="E1403" s="154" t="s">
        <v>17968</v>
      </c>
      <c r="F1403" s="154" t="s">
        <v>17969</v>
      </c>
      <c r="G1403" s="154" t="s">
        <v>17970</v>
      </c>
    </row>
    <row r="1404" spans="1:7" ht="32" customHeight="1" x14ac:dyDescent="0.2">
      <c r="A1404" s="151" t="s">
        <v>18650</v>
      </c>
      <c r="B1404" s="151">
        <v>2</v>
      </c>
      <c r="C1404" s="151" t="s">
        <v>448</v>
      </c>
      <c r="D1404" s="151" t="s">
        <v>21236</v>
      </c>
      <c r="E1404" s="154" t="s">
        <v>17971</v>
      </c>
      <c r="F1404" s="154" t="s">
        <v>17972</v>
      </c>
      <c r="G1404" s="154" t="s">
        <v>17973</v>
      </c>
    </row>
    <row r="1405" spans="1:7" ht="32" customHeight="1" x14ac:dyDescent="0.2">
      <c r="A1405" s="151" t="s">
        <v>18651</v>
      </c>
      <c r="B1405" s="151">
        <v>1</v>
      </c>
      <c r="C1405" s="151" t="s">
        <v>448</v>
      </c>
      <c r="D1405" s="151" t="s">
        <v>21236</v>
      </c>
      <c r="E1405" s="154" t="s">
        <v>17974</v>
      </c>
      <c r="F1405" s="154" t="s">
        <v>17975</v>
      </c>
      <c r="G1405" s="154" t="s">
        <v>17970</v>
      </c>
    </row>
    <row r="1406" spans="1:7" ht="32" customHeight="1" x14ac:dyDescent="0.2">
      <c r="A1406" s="151" t="s">
        <v>18651</v>
      </c>
      <c r="B1406" s="151">
        <v>2</v>
      </c>
      <c r="C1406" s="151" t="s">
        <v>281</v>
      </c>
      <c r="D1406" s="151" t="s">
        <v>21236</v>
      </c>
      <c r="E1406" s="154" t="s">
        <v>17976</v>
      </c>
      <c r="F1406" s="154" t="s">
        <v>17977</v>
      </c>
      <c r="G1406" s="154" t="s">
        <v>17973</v>
      </c>
    </row>
    <row r="1407" spans="1:7" ht="32" customHeight="1" x14ac:dyDescent="0.2">
      <c r="A1407" s="151" t="s">
        <v>18652</v>
      </c>
      <c r="B1407" s="151">
        <v>1</v>
      </c>
      <c r="C1407" s="151" t="s">
        <v>448</v>
      </c>
      <c r="D1407" s="151" t="s">
        <v>21236</v>
      </c>
      <c r="E1407" s="154" t="s">
        <v>17978</v>
      </c>
      <c r="F1407" s="154" t="s">
        <v>17979</v>
      </c>
      <c r="G1407" s="154" t="s">
        <v>17980</v>
      </c>
    </row>
    <row r="1408" spans="1:7" ht="32" customHeight="1" x14ac:dyDescent="0.2">
      <c r="A1408" s="151" t="s">
        <v>18652</v>
      </c>
      <c r="B1408" s="151">
        <v>2</v>
      </c>
      <c r="C1408" s="151" t="s">
        <v>281</v>
      </c>
      <c r="D1408" s="151" t="s">
        <v>21236</v>
      </c>
      <c r="E1408" s="154" t="s">
        <v>17981</v>
      </c>
      <c r="F1408" s="154" t="s">
        <v>17982</v>
      </c>
      <c r="G1408" s="154" t="s">
        <v>17983</v>
      </c>
    </row>
    <row r="1409" spans="1:7" ht="32" customHeight="1" x14ac:dyDescent="0.2">
      <c r="A1409" s="151" t="s">
        <v>18653</v>
      </c>
      <c r="B1409" s="151">
        <v>1</v>
      </c>
      <c r="C1409" s="151" t="s">
        <v>448</v>
      </c>
      <c r="D1409" s="151" t="s">
        <v>21236</v>
      </c>
      <c r="E1409" s="154" t="s">
        <v>17984</v>
      </c>
      <c r="F1409" s="154" t="s">
        <v>17985</v>
      </c>
      <c r="G1409" s="154" t="s">
        <v>17980</v>
      </c>
    </row>
    <row r="1410" spans="1:7" ht="32" customHeight="1" x14ac:dyDescent="0.2">
      <c r="A1410" s="151" t="s">
        <v>18653</v>
      </c>
      <c r="B1410" s="151">
        <v>2</v>
      </c>
      <c r="C1410" s="151" t="s">
        <v>281</v>
      </c>
      <c r="D1410" s="151" t="s">
        <v>21236</v>
      </c>
      <c r="E1410" s="154" t="s">
        <v>17986</v>
      </c>
      <c r="F1410" s="154" t="s">
        <v>17987</v>
      </c>
      <c r="G1410" s="154" t="s">
        <v>17988</v>
      </c>
    </row>
    <row r="1411" spans="1:7" ht="32" customHeight="1" x14ac:dyDescent="0.2">
      <c r="A1411" s="151" t="s">
        <v>18654</v>
      </c>
      <c r="B1411" s="151">
        <v>1</v>
      </c>
      <c r="C1411" s="151" t="s">
        <v>281</v>
      </c>
      <c r="D1411" s="151" t="s">
        <v>21236</v>
      </c>
      <c r="E1411" s="154" t="s">
        <v>17989</v>
      </c>
      <c r="F1411" s="154" t="s">
        <v>17990</v>
      </c>
      <c r="G1411" s="154" t="s">
        <v>17991</v>
      </c>
    </row>
    <row r="1412" spans="1:7" ht="32" customHeight="1" x14ac:dyDescent="0.2">
      <c r="A1412" s="151" t="s">
        <v>18654</v>
      </c>
      <c r="B1412" s="151">
        <v>2</v>
      </c>
      <c r="C1412" s="151" t="s">
        <v>283</v>
      </c>
      <c r="D1412" s="151" t="s">
        <v>21236</v>
      </c>
      <c r="E1412" s="154" t="s">
        <v>17992</v>
      </c>
      <c r="F1412" s="154">
        <v>36</v>
      </c>
      <c r="G1412" s="154" t="s">
        <v>17993</v>
      </c>
    </row>
    <row r="1413" spans="1:7" ht="32" customHeight="1" x14ac:dyDescent="0.2">
      <c r="A1413" s="151" t="s">
        <v>18655</v>
      </c>
      <c r="B1413" s="151">
        <v>1</v>
      </c>
      <c r="C1413" s="151" t="s">
        <v>281</v>
      </c>
      <c r="D1413" s="151" t="s">
        <v>21236</v>
      </c>
      <c r="E1413" s="154" t="s">
        <v>17994</v>
      </c>
      <c r="F1413" s="154">
        <v>12</v>
      </c>
      <c r="G1413" s="154" t="s">
        <v>17995</v>
      </c>
    </row>
    <row r="1414" spans="1:7" ht="32" customHeight="1" x14ac:dyDescent="0.2">
      <c r="A1414" s="151" t="s">
        <v>18655</v>
      </c>
      <c r="B1414" s="151">
        <v>2</v>
      </c>
      <c r="C1414" s="151" t="s">
        <v>283</v>
      </c>
      <c r="D1414" s="151" t="s">
        <v>21236</v>
      </c>
      <c r="E1414" s="154" t="s">
        <v>17996</v>
      </c>
      <c r="F1414" s="154">
        <v>12</v>
      </c>
      <c r="G1414" s="154" t="s">
        <v>17997</v>
      </c>
    </row>
    <row r="1415" spans="1:7" ht="32" customHeight="1" x14ac:dyDescent="0.2">
      <c r="A1415" s="151" t="s">
        <v>18656</v>
      </c>
      <c r="B1415" s="151">
        <v>1</v>
      </c>
      <c r="C1415" s="151" t="s">
        <v>283</v>
      </c>
      <c r="D1415" s="151" t="s">
        <v>21236</v>
      </c>
      <c r="E1415" s="154" t="s">
        <v>17998</v>
      </c>
      <c r="F1415" s="154">
        <v>12</v>
      </c>
      <c r="G1415" s="154" t="s">
        <v>17999</v>
      </c>
    </row>
    <row r="1416" spans="1:7" ht="32" customHeight="1" x14ac:dyDescent="0.2">
      <c r="A1416" s="151" t="s">
        <v>18656</v>
      </c>
      <c r="B1416" s="151">
        <v>2</v>
      </c>
      <c r="C1416" s="151" t="s">
        <v>281</v>
      </c>
      <c r="D1416" s="151" t="s">
        <v>21236</v>
      </c>
      <c r="E1416" s="154" t="s">
        <v>18000</v>
      </c>
      <c r="F1416" s="154">
        <v>8</v>
      </c>
      <c r="G1416" s="154" t="s">
        <v>18001</v>
      </c>
    </row>
    <row r="1417" spans="1:7" ht="32" customHeight="1" x14ac:dyDescent="0.2">
      <c r="A1417" s="151" t="s">
        <v>18657</v>
      </c>
      <c r="B1417" s="151">
        <v>1</v>
      </c>
      <c r="C1417" s="151" t="s">
        <v>281</v>
      </c>
      <c r="D1417" s="151" t="s">
        <v>21236</v>
      </c>
      <c r="E1417" s="154" t="s">
        <v>18002</v>
      </c>
      <c r="F1417" s="154">
        <v>3</v>
      </c>
      <c r="G1417" s="154" t="s">
        <v>18003</v>
      </c>
    </row>
    <row r="1418" spans="1:7" ht="32" customHeight="1" x14ac:dyDescent="0.2">
      <c r="A1418" s="151" t="s">
        <v>18657</v>
      </c>
      <c r="B1418" s="151">
        <v>2</v>
      </c>
      <c r="C1418" s="151" t="s">
        <v>281</v>
      </c>
      <c r="D1418" s="151" t="s">
        <v>21236</v>
      </c>
      <c r="E1418" s="154" t="s">
        <v>18004</v>
      </c>
      <c r="F1418" s="154">
        <v>108</v>
      </c>
      <c r="G1418" s="154" t="s">
        <v>18005</v>
      </c>
    </row>
    <row r="1419" spans="1:7" ht="32" customHeight="1" x14ac:dyDescent="0.2">
      <c r="A1419" s="151" t="s">
        <v>18658</v>
      </c>
      <c r="B1419" s="151">
        <v>1</v>
      </c>
      <c r="C1419" s="151" t="s">
        <v>281</v>
      </c>
      <c r="D1419" s="151" t="s">
        <v>21236</v>
      </c>
      <c r="E1419" s="154" t="s">
        <v>18006</v>
      </c>
      <c r="F1419" s="154" t="s">
        <v>18007</v>
      </c>
      <c r="G1419" s="154" t="s">
        <v>18008</v>
      </c>
    </row>
    <row r="1420" spans="1:7" ht="32" customHeight="1" x14ac:dyDescent="0.2">
      <c r="A1420" s="151" t="s">
        <v>18658</v>
      </c>
      <c r="B1420" s="151">
        <v>2</v>
      </c>
      <c r="C1420" s="151" t="s">
        <v>283</v>
      </c>
      <c r="D1420" s="151" t="s">
        <v>21236</v>
      </c>
      <c r="E1420" s="154" t="s">
        <v>18009</v>
      </c>
      <c r="F1420" s="154" t="s">
        <v>18007</v>
      </c>
      <c r="G1420" s="154" t="s">
        <v>18010</v>
      </c>
    </row>
    <row r="1421" spans="1:7" ht="32" customHeight="1" x14ac:dyDescent="0.2">
      <c r="A1421" s="151" t="s">
        <v>18659</v>
      </c>
      <c r="B1421" s="151">
        <v>1</v>
      </c>
      <c r="C1421" s="151" t="s">
        <v>281</v>
      </c>
      <c r="D1421" s="151" t="s">
        <v>21236</v>
      </c>
      <c r="E1421" s="154" t="s">
        <v>18011</v>
      </c>
      <c r="F1421" s="154" t="s">
        <v>18012</v>
      </c>
      <c r="G1421" s="154" t="s">
        <v>18484</v>
      </c>
    </row>
    <row r="1422" spans="1:7" ht="32" customHeight="1" x14ac:dyDescent="0.2">
      <c r="A1422" s="151" t="s">
        <v>18659</v>
      </c>
      <c r="B1422" s="151">
        <v>2</v>
      </c>
      <c r="C1422" s="151" t="s">
        <v>283</v>
      </c>
      <c r="D1422" s="151" t="s">
        <v>21236</v>
      </c>
      <c r="E1422" s="154" t="s">
        <v>18009</v>
      </c>
      <c r="F1422" s="154" t="s">
        <v>18012</v>
      </c>
      <c r="G1422" s="154" t="s">
        <v>18010</v>
      </c>
    </row>
    <row r="1423" spans="1:7" ht="32" customHeight="1" x14ac:dyDescent="0.2">
      <c r="A1423" s="151" t="s">
        <v>18660</v>
      </c>
      <c r="B1423" s="151">
        <v>1</v>
      </c>
      <c r="C1423" s="151" t="s">
        <v>281</v>
      </c>
      <c r="D1423" s="151" t="s">
        <v>21236</v>
      </c>
      <c r="E1423" s="154" t="s">
        <v>18013</v>
      </c>
      <c r="F1423" s="154" t="s">
        <v>18014</v>
      </c>
      <c r="G1423" s="154" t="s">
        <v>18015</v>
      </c>
    </row>
    <row r="1424" spans="1:7" ht="32" customHeight="1" x14ac:dyDescent="0.2">
      <c r="A1424" s="151" t="s">
        <v>18660</v>
      </c>
      <c r="B1424" s="151">
        <v>2</v>
      </c>
      <c r="C1424" s="151" t="s">
        <v>283</v>
      </c>
      <c r="D1424" s="151" t="s">
        <v>21236</v>
      </c>
      <c r="E1424" s="154" t="s">
        <v>18016</v>
      </c>
      <c r="F1424" s="154" t="s">
        <v>18017</v>
      </c>
      <c r="G1424" s="154" t="s">
        <v>18485</v>
      </c>
    </row>
    <row r="1425" spans="1:7" ht="32" customHeight="1" x14ac:dyDescent="0.2">
      <c r="A1425" s="151" t="s">
        <v>18661</v>
      </c>
      <c r="B1425" s="151">
        <v>1</v>
      </c>
      <c r="C1425" s="151" t="s">
        <v>281</v>
      </c>
      <c r="D1425" s="151" t="s">
        <v>21236</v>
      </c>
      <c r="E1425" s="154" t="s">
        <v>18018</v>
      </c>
      <c r="F1425" s="154" t="s">
        <v>18019</v>
      </c>
      <c r="G1425" s="154" t="s">
        <v>18020</v>
      </c>
    </row>
    <row r="1426" spans="1:7" ht="32" customHeight="1" x14ac:dyDescent="0.2">
      <c r="A1426" s="151" t="s">
        <v>18661</v>
      </c>
      <c r="B1426" s="151">
        <v>2</v>
      </c>
      <c r="C1426" s="151" t="s">
        <v>283</v>
      </c>
      <c r="D1426" s="151" t="s">
        <v>21236</v>
      </c>
      <c r="E1426" s="154" t="s">
        <v>18016</v>
      </c>
      <c r="F1426" s="154" t="s">
        <v>18021</v>
      </c>
      <c r="G1426" s="154" t="s">
        <v>18486</v>
      </c>
    </row>
    <row r="1427" spans="1:7" ht="32" customHeight="1" x14ac:dyDescent="0.2">
      <c r="A1427" s="151" t="s">
        <v>18662</v>
      </c>
      <c r="B1427" s="151">
        <v>1</v>
      </c>
      <c r="C1427" s="151" t="s">
        <v>281</v>
      </c>
      <c r="D1427" s="151" t="s">
        <v>21236</v>
      </c>
      <c r="E1427" s="154" t="s">
        <v>18022</v>
      </c>
      <c r="F1427" s="154" t="s">
        <v>18023</v>
      </c>
      <c r="G1427" s="154" t="s">
        <v>18487</v>
      </c>
    </row>
    <row r="1428" spans="1:7" ht="32" customHeight="1" x14ac:dyDescent="0.2">
      <c r="A1428" s="151" t="s">
        <v>18662</v>
      </c>
      <c r="B1428" s="151">
        <v>2</v>
      </c>
      <c r="C1428" s="151" t="s">
        <v>283</v>
      </c>
      <c r="D1428" s="151" t="s">
        <v>21236</v>
      </c>
      <c r="E1428" s="154" t="s">
        <v>18016</v>
      </c>
      <c r="F1428" s="154" t="s">
        <v>18024</v>
      </c>
      <c r="G1428" s="154" t="s">
        <v>18025</v>
      </c>
    </row>
    <row r="1429" spans="1:7" ht="32" customHeight="1" x14ac:dyDescent="0.2">
      <c r="A1429" s="151" t="s">
        <v>18663</v>
      </c>
      <c r="B1429" s="151">
        <v>1</v>
      </c>
      <c r="C1429" s="151" t="s">
        <v>281</v>
      </c>
      <c r="D1429" s="151" t="s">
        <v>21236</v>
      </c>
      <c r="E1429" s="154" t="s">
        <v>18026</v>
      </c>
      <c r="F1429" s="154" t="s">
        <v>18027</v>
      </c>
      <c r="G1429" s="154" t="s">
        <v>18488</v>
      </c>
    </row>
    <row r="1430" spans="1:7" ht="32" customHeight="1" x14ac:dyDescent="0.2">
      <c r="A1430" s="151" t="s">
        <v>18663</v>
      </c>
      <c r="B1430" s="151">
        <v>2</v>
      </c>
      <c r="C1430" s="151" t="s">
        <v>283</v>
      </c>
      <c r="D1430" s="151" t="s">
        <v>21236</v>
      </c>
      <c r="E1430" s="154" t="s">
        <v>18028</v>
      </c>
      <c r="F1430" s="154" t="s">
        <v>18029</v>
      </c>
      <c r="G1430" s="154" t="s">
        <v>18030</v>
      </c>
    </row>
    <row r="1431" spans="1:7" ht="32" customHeight="1" x14ac:dyDescent="0.2">
      <c r="A1431" s="151" t="s">
        <v>18664</v>
      </c>
      <c r="B1431" s="151">
        <v>1</v>
      </c>
      <c r="C1431" s="151" t="s">
        <v>281</v>
      </c>
      <c r="D1431" s="151" t="s">
        <v>21236</v>
      </c>
      <c r="E1431" s="154" t="s">
        <v>18031</v>
      </c>
      <c r="F1431" s="154" t="s">
        <v>18032</v>
      </c>
      <c r="G1431" s="154" t="s">
        <v>18489</v>
      </c>
    </row>
    <row r="1432" spans="1:7" ht="32" customHeight="1" x14ac:dyDescent="0.2">
      <c r="A1432" s="151" t="s">
        <v>18664</v>
      </c>
      <c r="B1432" s="151">
        <v>2</v>
      </c>
      <c r="C1432" s="151" t="s">
        <v>283</v>
      </c>
      <c r="D1432" s="151" t="s">
        <v>21236</v>
      </c>
      <c r="E1432" s="154" t="s">
        <v>18028</v>
      </c>
      <c r="F1432" s="154" t="s">
        <v>18033</v>
      </c>
      <c r="G1432" s="154" t="s">
        <v>18034</v>
      </c>
    </row>
    <row r="1433" spans="1:7" ht="32" customHeight="1" x14ac:dyDescent="0.2">
      <c r="A1433" s="151" t="s">
        <v>18665</v>
      </c>
      <c r="B1433" s="151">
        <v>1</v>
      </c>
      <c r="C1433" s="151" t="s">
        <v>281</v>
      </c>
      <c r="D1433" s="151" t="s">
        <v>21236</v>
      </c>
      <c r="E1433" s="154" t="s">
        <v>18035</v>
      </c>
      <c r="F1433" s="154" t="s">
        <v>18036</v>
      </c>
      <c r="G1433" s="154" t="s">
        <v>18490</v>
      </c>
    </row>
    <row r="1434" spans="1:7" ht="32" customHeight="1" x14ac:dyDescent="0.2">
      <c r="A1434" s="151" t="s">
        <v>18665</v>
      </c>
      <c r="B1434" s="151">
        <v>2</v>
      </c>
      <c r="C1434" s="151" t="s">
        <v>283</v>
      </c>
      <c r="D1434" s="151" t="s">
        <v>21236</v>
      </c>
      <c r="E1434" s="154" t="s">
        <v>18037</v>
      </c>
      <c r="F1434" s="154" t="s">
        <v>18038</v>
      </c>
      <c r="G1434" s="154" t="s">
        <v>18025</v>
      </c>
    </row>
    <row r="1435" spans="1:7" ht="32" customHeight="1" x14ac:dyDescent="0.2">
      <c r="A1435" s="151" t="s">
        <v>18666</v>
      </c>
      <c r="B1435" s="151">
        <v>1</v>
      </c>
      <c r="C1435" s="151" t="s">
        <v>281</v>
      </c>
      <c r="D1435" s="151" t="s">
        <v>21236</v>
      </c>
      <c r="E1435" s="154" t="s">
        <v>18039</v>
      </c>
      <c r="F1435" s="154" t="s">
        <v>18040</v>
      </c>
      <c r="G1435" s="154" t="s">
        <v>18489</v>
      </c>
    </row>
    <row r="1436" spans="1:7" ht="32" customHeight="1" x14ac:dyDescent="0.2">
      <c r="A1436" s="151" t="s">
        <v>18666</v>
      </c>
      <c r="B1436" s="151">
        <v>2</v>
      </c>
      <c r="C1436" s="151" t="s">
        <v>283</v>
      </c>
      <c r="D1436" s="151" t="s">
        <v>21236</v>
      </c>
      <c r="E1436" s="154" t="s">
        <v>18028</v>
      </c>
      <c r="F1436" s="154" t="s">
        <v>18041</v>
      </c>
      <c r="G1436" s="154" t="s">
        <v>18042</v>
      </c>
    </row>
    <row r="1437" spans="1:7" ht="32" customHeight="1" x14ac:dyDescent="0.2">
      <c r="A1437" s="151" t="s">
        <v>18667</v>
      </c>
      <c r="B1437" s="151">
        <v>1</v>
      </c>
      <c r="C1437" s="151" t="s">
        <v>281</v>
      </c>
      <c r="D1437" s="151" t="s">
        <v>21236</v>
      </c>
      <c r="E1437" s="154" t="s">
        <v>18043</v>
      </c>
      <c r="F1437" s="154" t="s">
        <v>18044</v>
      </c>
      <c r="G1437" s="154" t="s">
        <v>18491</v>
      </c>
    </row>
    <row r="1438" spans="1:7" ht="32" customHeight="1" x14ac:dyDescent="0.2">
      <c r="A1438" s="151" t="s">
        <v>18667</v>
      </c>
      <c r="B1438" s="151">
        <v>2</v>
      </c>
      <c r="C1438" s="151" t="s">
        <v>283</v>
      </c>
      <c r="D1438" s="151" t="s">
        <v>21236</v>
      </c>
      <c r="E1438" s="154" t="s">
        <v>18045</v>
      </c>
      <c r="F1438" s="154" t="s">
        <v>18046</v>
      </c>
      <c r="G1438" s="154" t="s">
        <v>18047</v>
      </c>
    </row>
    <row r="1439" spans="1:7" ht="32" customHeight="1" x14ac:dyDescent="0.2">
      <c r="A1439" s="151" t="s">
        <v>18667</v>
      </c>
      <c r="B1439" s="151">
        <v>3</v>
      </c>
      <c r="C1439" s="151" t="s">
        <v>281</v>
      </c>
      <c r="D1439" s="151" t="s">
        <v>21236</v>
      </c>
      <c r="E1439" s="154" t="s">
        <v>18048</v>
      </c>
      <c r="F1439" s="154" t="s">
        <v>18049</v>
      </c>
      <c r="G1439" s="154" t="s">
        <v>18050</v>
      </c>
    </row>
    <row r="1440" spans="1:7" ht="32" customHeight="1" x14ac:dyDescent="0.2">
      <c r="A1440" s="151" t="s">
        <v>18667</v>
      </c>
      <c r="B1440" s="151">
        <v>4</v>
      </c>
      <c r="C1440" s="151" t="s">
        <v>283</v>
      </c>
      <c r="D1440" s="151" t="s">
        <v>21236</v>
      </c>
      <c r="E1440" s="154" t="s">
        <v>18051</v>
      </c>
      <c r="F1440" s="154" t="s">
        <v>18052</v>
      </c>
      <c r="G1440" s="154" t="s">
        <v>18053</v>
      </c>
    </row>
    <row r="1441" spans="1:7" ht="32" customHeight="1" x14ac:dyDescent="0.2">
      <c r="A1441" s="151" t="s">
        <v>18668</v>
      </c>
      <c r="B1441" s="151">
        <v>1</v>
      </c>
      <c r="C1441" s="151" t="s">
        <v>281</v>
      </c>
      <c r="D1441" s="151" t="s">
        <v>21236</v>
      </c>
      <c r="E1441" s="154" t="s">
        <v>18054</v>
      </c>
      <c r="F1441" s="154" t="s">
        <v>18055</v>
      </c>
      <c r="G1441" s="154" t="s">
        <v>18492</v>
      </c>
    </row>
    <row r="1442" spans="1:7" ht="32" customHeight="1" x14ac:dyDescent="0.2">
      <c r="A1442" s="151" t="s">
        <v>18668</v>
      </c>
      <c r="B1442" s="151">
        <v>2</v>
      </c>
      <c r="C1442" s="151" t="s">
        <v>283</v>
      </c>
      <c r="D1442" s="151" t="s">
        <v>21236</v>
      </c>
      <c r="E1442" s="154" t="s">
        <v>18056</v>
      </c>
      <c r="F1442" s="154" t="s">
        <v>18057</v>
      </c>
      <c r="G1442" s="154" t="s">
        <v>18058</v>
      </c>
    </row>
    <row r="1443" spans="1:7" ht="32" customHeight="1" x14ac:dyDescent="0.2">
      <c r="A1443" s="151" t="s">
        <v>18668</v>
      </c>
      <c r="B1443" s="151">
        <v>3</v>
      </c>
      <c r="C1443" s="151" t="s">
        <v>281</v>
      </c>
      <c r="D1443" s="151" t="s">
        <v>21236</v>
      </c>
      <c r="E1443" s="154" t="s">
        <v>18059</v>
      </c>
      <c r="F1443" s="154" t="s">
        <v>18060</v>
      </c>
      <c r="G1443" s="154" t="s">
        <v>18061</v>
      </c>
    </row>
    <row r="1444" spans="1:7" ht="32" customHeight="1" x14ac:dyDescent="0.2">
      <c r="A1444" s="151" t="s">
        <v>18668</v>
      </c>
      <c r="B1444" s="151">
        <v>4</v>
      </c>
      <c r="C1444" s="151" t="s">
        <v>283</v>
      </c>
      <c r="D1444" s="151" t="s">
        <v>21236</v>
      </c>
      <c r="E1444" s="154" t="s">
        <v>18051</v>
      </c>
      <c r="F1444" s="154" t="s">
        <v>18062</v>
      </c>
      <c r="G1444" s="154" t="s">
        <v>18063</v>
      </c>
    </row>
    <row r="1445" spans="1:7" ht="32" customHeight="1" x14ac:dyDescent="0.2">
      <c r="A1445" s="151" t="s">
        <v>18669</v>
      </c>
      <c r="B1445" s="151">
        <v>1</v>
      </c>
      <c r="C1445" s="151" t="s">
        <v>281</v>
      </c>
      <c r="D1445" s="151" t="s">
        <v>21236</v>
      </c>
      <c r="E1445" s="154" t="s">
        <v>18064</v>
      </c>
      <c r="F1445" s="154" t="s">
        <v>18065</v>
      </c>
      <c r="G1445" s="154" t="s">
        <v>18493</v>
      </c>
    </row>
    <row r="1446" spans="1:7" ht="32" customHeight="1" x14ac:dyDescent="0.2">
      <c r="A1446" s="151" t="s">
        <v>18669</v>
      </c>
      <c r="B1446" s="151">
        <v>2</v>
      </c>
      <c r="C1446" s="151" t="s">
        <v>283</v>
      </c>
      <c r="D1446" s="151" t="s">
        <v>21236</v>
      </c>
      <c r="E1446" s="154" t="s">
        <v>18066</v>
      </c>
      <c r="F1446" s="154" t="s">
        <v>15772</v>
      </c>
      <c r="G1446" s="154" t="s">
        <v>18058</v>
      </c>
    </row>
    <row r="1447" spans="1:7" ht="32" customHeight="1" x14ac:dyDescent="0.2">
      <c r="A1447" s="151" t="s">
        <v>18669</v>
      </c>
      <c r="B1447" s="151">
        <v>3</v>
      </c>
      <c r="C1447" s="151" t="s">
        <v>281</v>
      </c>
      <c r="D1447" s="151" t="s">
        <v>21236</v>
      </c>
      <c r="E1447" s="154" t="s">
        <v>18067</v>
      </c>
      <c r="F1447" s="154" t="s">
        <v>18068</v>
      </c>
      <c r="G1447" s="154" t="s">
        <v>18069</v>
      </c>
    </row>
    <row r="1448" spans="1:7" ht="32" customHeight="1" x14ac:dyDescent="0.2">
      <c r="A1448" s="151" t="s">
        <v>18669</v>
      </c>
      <c r="B1448" s="151">
        <v>4</v>
      </c>
      <c r="C1448" s="151" t="s">
        <v>283</v>
      </c>
      <c r="D1448" s="151" t="s">
        <v>21236</v>
      </c>
      <c r="E1448" s="154" t="s">
        <v>18051</v>
      </c>
      <c r="F1448" s="154" t="s">
        <v>18070</v>
      </c>
      <c r="G1448" s="154" t="s">
        <v>18063</v>
      </c>
    </row>
    <row r="1449" spans="1:7" ht="32" customHeight="1" x14ac:dyDescent="0.2">
      <c r="A1449" s="151" t="s">
        <v>18670</v>
      </c>
      <c r="B1449" s="151">
        <v>1</v>
      </c>
      <c r="C1449" s="151" t="s">
        <v>281</v>
      </c>
      <c r="D1449" s="151" t="s">
        <v>21236</v>
      </c>
      <c r="E1449" s="154" t="s">
        <v>18071</v>
      </c>
      <c r="F1449" s="154" t="s">
        <v>18072</v>
      </c>
      <c r="G1449" s="154" t="s">
        <v>18494</v>
      </c>
    </row>
    <row r="1450" spans="1:7" ht="32" customHeight="1" x14ac:dyDescent="0.2">
      <c r="A1450" s="151" t="s">
        <v>18670</v>
      </c>
      <c r="B1450" s="151">
        <v>2</v>
      </c>
      <c r="C1450" s="151" t="s">
        <v>283</v>
      </c>
      <c r="D1450" s="151" t="s">
        <v>21236</v>
      </c>
      <c r="E1450" s="154" t="s">
        <v>18073</v>
      </c>
      <c r="F1450" s="154" t="s">
        <v>18074</v>
      </c>
      <c r="G1450" s="154" t="s">
        <v>18058</v>
      </c>
    </row>
    <row r="1451" spans="1:7" ht="32" customHeight="1" x14ac:dyDescent="0.2">
      <c r="A1451" s="151" t="s">
        <v>18670</v>
      </c>
      <c r="B1451" s="151">
        <v>3</v>
      </c>
      <c r="C1451" s="151" t="s">
        <v>281</v>
      </c>
      <c r="D1451" s="151" t="s">
        <v>21236</v>
      </c>
      <c r="E1451" s="154" t="s">
        <v>18075</v>
      </c>
      <c r="F1451" s="154">
        <v>0</v>
      </c>
      <c r="G1451" s="154" t="s">
        <v>18076</v>
      </c>
    </row>
    <row r="1452" spans="1:7" ht="32" customHeight="1" x14ac:dyDescent="0.2">
      <c r="A1452" s="151" t="s">
        <v>18670</v>
      </c>
      <c r="B1452" s="151">
        <v>4</v>
      </c>
      <c r="C1452" s="151" t="s">
        <v>283</v>
      </c>
      <c r="D1452" s="151" t="s">
        <v>21236</v>
      </c>
      <c r="E1452" s="154" t="s">
        <v>18077</v>
      </c>
      <c r="F1452" s="154" t="s">
        <v>18078</v>
      </c>
      <c r="G1452" s="154" t="s">
        <v>18079</v>
      </c>
    </row>
    <row r="1453" spans="1:7" ht="32" customHeight="1" x14ac:dyDescent="0.2">
      <c r="A1453" s="151" t="s">
        <v>18671</v>
      </c>
      <c r="B1453" s="151">
        <v>1</v>
      </c>
      <c r="C1453" s="151" t="s">
        <v>281</v>
      </c>
      <c r="D1453" s="151" t="s">
        <v>21236</v>
      </c>
      <c r="E1453" s="154" t="s">
        <v>18080</v>
      </c>
      <c r="F1453" s="154" t="s">
        <v>18081</v>
      </c>
      <c r="G1453" s="154" t="s">
        <v>18495</v>
      </c>
    </row>
    <row r="1454" spans="1:7" ht="32" customHeight="1" x14ac:dyDescent="0.2">
      <c r="A1454" s="151" t="s">
        <v>18671</v>
      </c>
      <c r="B1454" s="151">
        <v>2</v>
      </c>
      <c r="C1454" s="151" t="s">
        <v>283</v>
      </c>
      <c r="D1454" s="151" t="s">
        <v>21236</v>
      </c>
      <c r="E1454" s="154" t="s">
        <v>18082</v>
      </c>
      <c r="F1454" s="154" t="s">
        <v>18083</v>
      </c>
      <c r="G1454" s="154" t="s">
        <v>18058</v>
      </c>
    </row>
    <row r="1455" spans="1:7" ht="32" customHeight="1" x14ac:dyDescent="0.2">
      <c r="A1455" s="151" t="s">
        <v>18671</v>
      </c>
      <c r="B1455" s="151">
        <v>3</v>
      </c>
      <c r="C1455" s="151" t="s">
        <v>281</v>
      </c>
      <c r="D1455" s="151" t="s">
        <v>21236</v>
      </c>
      <c r="E1455" s="154" t="s">
        <v>18084</v>
      </c>
      <c r="F1455" s="154">
        <v>0</v>
      </c>
      <c r="G1455" s="154" t="s">
        <v>18085</v>
      </c>
    </row>
    <row r="1456" spans="1:7" ht="32" customHeight="1" x14ac:dyDescent="0.2">
      <c r="A1456" s="151" t="s">
        <v>18671</v>
      </c>
      <c r="B1456" s="151">
        <v>4</v>
      </c>
      <c r="C1456" s="151" t="s">
        <v>283</v>
      </c>
      <c r="D1456" s="151" t="s">
        <v>21236</v>
      </c>
      <c r="E1456" s="154" t="s">
        <v>18077</v>
      </c>
      <c r="F1456" s="154" t="s">
        <v>18086</v>
      </c>
      <c r="G1456" s="154" t="s">
        <v>18087</v>
      </c>
    </row>
    <row r="1457" spans="1:7" ht="32" customHeight="1" x14ac:dyDescent="0.2">
      <c r="A1457" s="151" t="s">
        <v>18672</v>
      </c>
      <c r="B1457" s="151">
        <v>1</v>
      </c>
      <c r="C1457" s="151" t="s">
        <v>281</v>
      </c>
      <c r="D1457" s="151" t="s">
        <v>21236</v>
      </c>
      <c r="E1457" s="154" t="s">
        <v>18088</v>
      </c>
      <c r="F1457" s="154" t="s">
        <v>18089</v>
      </c>
      <c r="G1457" s="154" t="s">
        <v>18090</v>
      </c>
    </row>
    <row r="1458" spans="1:7" ht="32" customHeight="1" x14ac:dyDescent="0.2">
      <c r="A1458" s="151" t="s">
        <v>18672</v>
      </c>
      <c r="B1458" s="151">
        <v>2</v>
      </c>
      <c r="C1458" s="151" t="s">
        <v>283</v>
      </c>
      <c r="D1458" s="151" t="s">
        <v>21236</v>
      </c>
      <c r="E1458" s="154" t="s">
        <v>18091</v>
      </c>
      <c r="F1458" s="154" t="s">
        <v>15772</v>
      </c>
      <c r="G1458" s="154" t="s">
        <v>18058</v>
      </c>
    </row>
    <row r="1459" spans="1:7" ht="32" customHeight="1" x14ac:dyDescent="0.2">
      <c r="A1459" s="151" t="s">
        <v>18672</v>
      </c>
      <c r="B1459" s="151">
        <v>3</v>
      </c>
      <c r="C1459" s="151" t="s">
        <v>281</v>
      </c>
      <c r="D1459" s="151" t="s">
        <v>21236</v>
      </c>
      <c r="E1459" s="154" t="s">
        <v>18092</v>
      </c>
      <c r="F1459" s="154">
        <v>0</v>
      </c>
      <c r="G1459" s="154" t="s">
        <v>18093</v>
      </c>
    </row>
    <row r="1460" spans="1:7" ht="32" customHeight="1" x14ac:dyDescent="0.2">
      <c r="A1460" s="151" t="s">
        <v>18672</v>
      </c>
      <c r="B1460" s="151">
        <v>4</v>
      </c>
      <c r="C1460" s="151" t="s">
        <v>283</v>
      </c>
      <c r="D1460" s="151" t="s">
        <v>21236</v>
      </c>
      <c r="E1460" s="154" t="s">
        <v>18077</v>
      </c>
      <c r="F1460" s="154" t="s">
        <v>18094</v>
      </c>
      <c r="G1460" s="154" t="s">
        <v>18095</v>
      </c>
    </row>
    <row r="1461" spans="1:7" ht="32" customHeight="1" x14ac:dyDescent="0.2">
      <c r="A1461" s="151" t="s">
        <v>18673</v>
      </c>
      <c r="B1461" s="151">
        <v>1</v>
      </c>
      <c r="C1461" s="151" t="s">
        <v>283</v>
      </c>
      <c r="D1461" s="151" t="s">
        <v>21236</v>
      </c>
      <c r="E1461" s="154" t="s">
        <v>18096</v>
      </c>
      <c r="F1461" s="154" t="s">
        <v>18097</v>
      </c>
      <c r="G1461" s="154" t="s">
        <v>18098</v>
      </c>
    </row>
    <row r="1462" spans="1:7" ht="32" customHeight="1" x14ac:dyDescent="0.2">
      <c r="A1462" s="151" t="s">
        <v>18673</v>
      </c>
      <c r="B1462" s="151">
        <v>2</v>
      </c>
      <c r="C1462" s="151" t="s">
        <v>283</v>
      </c>
      <c r="D1462" s="151" t="s">
        <v>21236</v>
      </c>
      <c r="E1462" s="154" t="s">
        <v>18099</v>
      </c>
      <c r="F1462" s="154" t="s">
        <v>18100</v>
      </c>
      <c r="G1462" s="154" t="s">
        <v>18101</v>
      </c>
    </row>
    <row r="1463" spans="1:7" ht="32" customHeight="1" x14ac:dyDescent="0.2">
      <c r="A1463" s="151" t="s">
        <v>18673</v>
      </c>
      <c r="B1463" s="151">
        <v>3</v>
      </c>
      <c r="C1463" s="151" t="s">
        <v>283</v>
      </c>
      <c r="D1463" s="151" t="s">
        <v>21236</v>
      </c>
      <c r="E1463" s="154" t="s">
        <v>18102</v>
      </c>
      <c r="F1463" s="154" t="s">
        <v>18046</v>
      </c>
      <c r="G1463" s="154" t="s">
        <v>18103</v>
      </c>
    </row>
    <row r="1464" spans="1:7" ht="32" customHeight="1" x14ac:dyDescent="0.2">
      <c r="A1464" s="151" t="s">
        <v>18673</v>
      </c>
      <c r="B1464" s="151">
        <v>4</v>
      </c>
      <c r="C1464" s="151" t="s">
        <v>283</v>
      </c>
      <c r="D1464" s="151" t="s">
        <v>21236</v>
      </c>
      <c r="E1464" s="154" t="s">
        <v>18104</v>
      </c>
      <c r="F1464" s="154" t="s">
        <v>18105</v>
      </c>
      <c r="G1464" s="154" t="s">
        <v>18106</v>
      </c>
    </row>
    <row r="1465" spans="1:7" ht="32" customHeight="1" x14ac:dyDescent="0.2">
      <c r="A1465" s="151" t="s">
        <v>18673</v>
      </c>
      <c r="B1465" s="151">
        <v>5</v>
      </c>
      <c r="C1465" s="151" t="s">
        <v>283</v>
      </c>
      <c r="D1465" s="151" t="s">
        <v>21236</v>
      </c>
      <c r="E1465" s="154" t="s">
        <v>18107</v>
      </c>
      <c r="F1465" s="154" t="s">
        <v>18108</v>
      </c>
      <c r="G1465" s="154" t="s">
        <v>18109</v>
      </c>
    </row>
    <row r="1466" spans="1:7" ht="32" customHeight="1" x14ac:dyDescent="0.2">
      <c r="A1466" s="151" t="s">
        <v>18674</v>
      </c>
      <c r="B1466" s="151">
        <v>1</v>
      </c>
      <c r="C1466" s="151" t="s">
        <v>283</v>
      </c>
      <c r="D1466" s="151" t="s">
        <v>21236</v>
      </c>
      <c r="E1466" s="154" t="s">
        <v>18110</v>
      </c>
      <c r="F1466" s="154" t="s">
        <v>18111</v>
      </c>
      <c r="G1466" s="154" t="s">
        <v>18112</v>
      </c>
    </row>
    <row r="1467" spans="1:7" ht="32" customHeight="1" x14ac:dyDescent="0.2">
      <c r="A1467" s="151" t="s">
        <v>18674</v>
      </c>
      <c r="B1467" s="151">
        <v>2</v>
      </c>
      <c r="C1467" s="151" t="s">
        <v>283</v>
      </c>
      <c r="D1467" s="151" t="s">
        <v>21236</v>
      </c>
      <c r="E1467" s="154" t="s">
        <v>18113</v>
      </c>
      <c r="F1467" s="154" t="s">
        <v>18114</v>
      </c>
      <c r="G1467" s="154" t="s">
        <v>18115</v>
      </c>
    </row>
    <row r="1468" spans="1:7" ht="32" customHeight="1" x14ac:dyDescent="0.2">
      <c r="A1468" s="151" t="s">
        <v>18674</v>
      </c>
      <c r="B1468" s="151">
        <v>3</v>
      </c>
      <c r="C1468" s="151" t="s">
        <v>283</v>
      </c>
      <c r="D1468" s="151" t="s">
        <v>21236</v>
      </c>
      <c r="E1468" s="154" t="s">
        <v>18116</v>
      </c>
      <c r="F1468" s="154" t="s">
        <v>18057</v>
      </c>
      <c r="G1468" s="154" t="s">
        <v>18103</v>
      </c>
    </row>
    <row r="1469" spans="1:7" ht="32" customHeight="1" x14ac:dyDescent="0.2">
      <c r="A1469" s="151" t="s">
        <v>18674</v>
      </c>
      <c r="B1469" s="151">
        <v>4</v>
      </c>
      <c r="C1469" s="151" t="s">
        <v>283</v>
      </c>
      <c r="D1469" s="151" t="s">
        <v>21236</v>
      </c>
      <c r="E1469" s="154" t="s">
        <v>18117</v>
      </c>
      <c r="F1469" s="154" t="s">
        <v>18118</v>
      </c>
      <c r="G1469" s="154" t="s">
        <v>18119</v>
      </c>
    </row>
    <row r="1470" spans="1:7" ht="32" customHeight="1" x14ac:dyDescent="0.2">
      <c r="A1470" s="151" t="s">
        <v>18674</v>
      </c>
      <c r="B1470" s="151">
        <v>5</v>
      </c>
      <c r="C1470" s="151" t="s">
        <v>283</v>
      </c>
      <c r="D1470" s="151" t="s">
        <v>21236</v>
      </c>
      <c r="E1470" s="154" t="s">
        <v>18107</v>
      </c>
      <c r="F1470" s="154" t="s">
        <v>18120</v>
      </c>
      <c r="G1470" s="154" t="s">
        <v>18109</v>
      </c>
    </row>
    <row r="1471" spans="1:7" ht="32" customHeight="1" x14ac:dyDescent="0.2">
      <c r="A1471" s="151" t="s">
        <v>18675</v>
      </c>
      <c r="B1471" s="151">
        <v>1</v>
      </c>
      <c r="C1471" s="151" t="s">
        <v>283</v>
      </c>
      <c r="D1471" s="151" t="s">
        <v>21236</v>
      </c>
      <c r="E1471" s="154" t="s">
        <v>18121</v>
      </c>
      <c r="F1471" s="154" t="s">
        <v>18111</v>
      </c>
      <c r="G1471" s="154" t="s">
        <v>18122</v>
      </c>
    </row>
    <row r="1472" spans="1:7" ht="32" customHeight="1" x14ac:dyDescent="0.2">
      <c r="A1472" s="151" t="s">
        <v>18675</v>
      </c>
      <c r="B1472" s="151">
        <v>2</v>
      </c>
      <c r="C1472" s="151" t="s">
        <v>283</v>
      </c>
      <c r="D1472" s="151" t="s">
        <v>21236</v>
      </c>
      <c r="E1472" s="154" t="s">
        <v>18123</v>
      </c>
      <c r="F1472" s="154" t="s">
        <v>18124</v>
      </c>
      <c r="G1472" s="154" t="s">
        <v>18115</v>
      </c>
    </row>
    <row r="1473" spans="1:7" ht="32" customHeight="1" x14ac:dyDescent="0.2">
      <c r="A1473" s="151" t="s">
        <v>18675</v>
      </c>
      <c r="B1473" s="151">
        <v>3</v>
      </c>
      <c r="C1473" s="151" t="s">
        <v>283</v>
      </c>
      <c r="D1473" s="151" t="s">
        <v>21236</v>
      </c>
      <c r="E1473" s="154" t="s">
        <v>18125</v>
      </c>
      <c r="F1473" s="154" t="s">
        <v>18057</v>
      </c>
      <c r="G1473" s="154" t="s">
        <v>18103</v>
      </c>
    </row>
    <row r="1474" spans="1:7" ht="32" customHeight="1" x14ac:dyDescent="0.2">
      <c r="A1474" s="151" t="s">
        <v>18675</v>
      </c>
      <c r="B1474" s="151">
        <v>4</v>
      </c>
      <c r="C1474" s="151" t="s">
        <v>283</v>
      </c>
      <c r="D1474" s="151" t="s">
        <v>21236</v>
      </c>
      <c r="E1474" s="154" t="s">
        <v>18126</v>
      </c>
      <c r="F1474" s="154" t="s">
        <v>18127</v>
      </c>
      <c r="G1474" s="154" t="s">
        <v>18128</v>
      </c>
    </row>
    <row r="1475" spans="1:7" ht="32" customHeight="1" x14ac:dyDescent="0.2">
      <c r="A1475" s="151" t="s">
        <v>18675</v>
      </c>
      <c r="B1475" s="151">
        <v>5</v>
      </c>
      <c r="C1475" s="151" t="s">
        <v>283</v>
      </c>
      <c r="D1475" s="151" t="s">
        <v>21236</v>
      </c>
      <c r="E1475" s="154" t="s">
        <v>18129</v>
      </c>
      <c r="F1475" s="154" t="s">
        <v>18120</v>
      </c>
      <c r="G1475" s="154" t="s">
        <v>18130</v>
      </c>
    </row>
    <row r="1476" spans="1:7" ht="32" customHeight="1" x14ac:dyDescent="0.2">
      <c r="A1476" s="151" t="s">
        <v>18676</v>
      </c>
      <c r="B1476" s="151">
        <v>1</v>
      </c>
      <c r="C1476" s="151" t="s">
        <v>283</v>
      </c>
      <c r="D1476" s="151" t="s">
        <v>311</v>
      </c>
      <c r="E1476" s="154" t="s">
        <v>19179</v>
      </c>
      <c r="F1476" s="154" t="s">
        <v>19019</v>
      </c>
      <c r="G1476" s="154" t="s">
        <v>18132</v>
      </c>
    </row>
    <row r="1477" spans="1:7" ht="32" customHeight="1" x14ac:dyDescent="0.2">
      <c r="A1477" s="151" t="s">
        <v>18676</v>
      </c>
      <c r="B1477" s="151">
        <v>2</v>
      </c>
      <c r="C1477" s="151" t="s">
        <v>283</v>
      </c>
      <c r="D1477" s="151" t="s">
        <v>21236</v>
      </c>
      <c r="E1477" s="154" t="s">
        <v>18133</v>
      </c>
      <c r="F1477" s="154">
        <v>6</v>
      </c>
      <c r="G1477" s="154" t="s">
        <v>18134</v>
      </c>
    </row>
    <row r="1478" spans="1:7" ht="32" customHeight="1" x14ac:dyDescent="0.2">
      <c r="A1478" s="151" t="s">
        <v>18676</v>
      </c>
      <c r="B1478" s="151">
        <v>3</v>
      </c>
      <c r="C1478" s="151" t="s">
        <v>283</v>
      </c>
      <c r="D1478" s="151" t="s">
        <v>21236</v>
      </c>
      <c r="E1478" s="154" t="s">
        <v>18135</v>
      </c>
      <c r="F1478" s="154">
        <v>6</v>
      </c>
      <c r="G1478" s="154" t="s">
        <v>18136</v>
      </c>
    </row>
    <row r="1479" spans="1:7" ht="32" customHeight="1" x14ac:dyDescent="0.2">
      <c r="A1479" s="151" t="s">
        <v>18677</v>
      </c>
      <c r="B1479" s="151">
        <v>1</v>
      </c>
      <c r="C1479" s="151" t="s">
        <v>283</v>
      </c>
      <c r="D1479" s="151" t="s">
        <v>311</v>
      </c>
      <c r="E1479" s="154" t="s">
        <v>19180</v>
      </c>
      <c r="F1479" s="154" t="s">
        <v>18866</v>
      </c>
      <c r="G1479" s="154" t="s">
        <v>18137</v>
      </c>
    </row>
    <row r="1480" spans="1:7" ht="32" customHeight="1" x14ac:dyDescent="0.2">
      <c r="A1480" s="151" t="s">
        <v>18677</v>
      </c>
      <c r="B1480" s="151">
        <v>2</v>
      </c>
      <c r="C1480" s="151" t="s">
        <v>283</v>
      </c>
      <c r="D1480" s="151" t="s">
        <v>21236</v>
      </c>
      <c r="E1480" s="154" t="s">
        <v>18138</v>
      </c>
      <c r="F1480" s="154" t="s">
        <v>15937</v>
      </c>
      <c r="G1480" s="154" t="s">
        <v>18139</v>
      </c>
    </row>
    <row r="1481" spans="1:7" ht="32" customHeight="1" x14ac:dyDescent="0.2">
      <c r="A1481" s="151" t="s">
        <v>18677</v>
      </c>
      <c r="B1481" s="151">
        <v>3</v>
      </c>
      <c r="C1481" s="151" t="s">
        <v>283</v>
      </c>
      <c r="D1481" s="151" t="s">
        <v>21236</v>
      </c>
      <c r="E1481" s="154" t="s">
        <v>18140</v>
      </c>
      <c r="F1481" s="154" t="s">
        <v>462</v>
      </c>
      <c r="G1481" s="154" t="s">
        <v>18141</v>
      </c>
    </row>
    <row r="1482" spans="1:7" ht="32" customHeight="1" x14ac:dyDescent="0.2">
      <c r="A1482" s="151" t="s">
        <v>18678</v>
      </c>
      <c r="B1482" s="151">
        <v>1</v>
      </c>
      <c r="C1482" s="151" t="s">
        <v>281</v>
      </c>
      <c r="D1482" s="151" t="s">
        <v>21236</v>
      </c>
      <c r="E1482" s="154" t="s">
        <v>18142</v>
      </c>
      <c r="F1482" s="154" t="s">
        <v>18143</v>
      </c>
      <c r="G1482" s="154" t="s">
        <v>18498</v>
      </c>
    </row>
    <row r="1483" spans="1:7" ht="32" customHeight="1" x14ac:dyDescent="0.2">
      <c r="A1483" s="151" t="s">
        <v>18678</v>
      </c>
      <c r="B1483" s="151">
        <v>2</v>
      </c>
      <c r="C1483" s="151" t="s">
        <v>281</v>
      </c>
      <c r="D1483" s="151" t="s">
        <v>21236</v>
      </c>
      <c r="E1483" s="154" t="s">
        <v>18107</v>
      </c>
      <c r="F1483" s="154" t="s">
        <v>18143</v>
      </c>
      <c r="G1483" s="154" t="s">
        <v>18144</v>
      </c>
    </row>
    <row r="1484" spans="1:7" ht="32" customHeight="1" x14ac:dyDescent="0.2">
      <c r="A1484" s="151" t="s">
        <v>18679</v>
      </c>
      <c r="B1484" s="151">
        <v>1</v>
      </c>
      <c r="C1484" s="151" t="s">
        <v>281</v>
      </c>
      <c r="D1484" s="151" t="s">
        <v>21236</v>
      </c>
      <c r="E1484" s="154" t="s">
        <v>18145</v>
      </c>
      <c r="F1484" s="154" t="s">
        <v>18146</v>
      </c>
      <c r="G1484" s="154" t="s">
        <v>18499</v>
      </c>
    </row>
    <row r="1485" spans="1:7" ht="32" customHeight="1" x14ac:dyDescent="0.2">
      <c r="A1485" s="151" t="s">
        <v>18679</v>
      </c>
      <c r="B1485" s="151">
        <v>2</v>
      </c>
      <c r="C1485" s="151" t="s">
        <v>281</v>
      </c>
      <c r="D1485" s="151" t="s">
        <v>21236</v>
      </c>
      <c r="E1485" s="154" t="s">
        <v>18129</v>
      </c>
      <c r="F1485" s="154" t="s">
        <v>18146</v>
      </c>
      <c r="G1485" s="154" t="s">
        <v>18147</v>
      </c>
    </row>
    <row r="1486" spans="1:7" ht="32" customHeight="1" x14ac:dyDescent="0.2">
      <c r="A1486" s="151" t="s">
        <v>18680</v>
      </c>
      <c r="B1486" s="151">
        <v>1</v>
      </c>
      <c r="C1486" s="151" t="s">
        <v>281</v>
      </c>
      <c r="D1486" s="151" t="s">
        <v>21236</v>
      </c>
      <c r="E1486" s="154" t="s">
        <v>18148</v>
      </c>
      <c r="F1486" s="154" t="s">
        <v>18149</v>
      </c>
      <c r="G1486" s="154" t="s">
        <v>18152</v>
      </c>
    </row>
    <row r="1487" spans="1:7" ht="32" customHeight="1" x14ac:dyDescent="0.2">
      <c r="A1487" s="151" t="s">
        <v>18680</v>
      </c>
      <c r="B1487" s="151">
        <v>2</v>
      </c>
      <c r="C1487" s="151" t="s">
        <v>281</v>
      </c>
      <c r="D1487" s="151" t="s">
        <v>21236</v>
      </c>
      <c r="E1487" s="154" t="s">
        <v>18107</v>
      </c>
      <c r="F1487" s="154" t="s">
        <v>18149</v>
      </c>
      <c r="G1487" s="154" t="s">
        <v>18147</v>
      </c>
    </row>
    <row r="1488" spans="1:7" ht="32" customHeight="1" x14ac:dyDescent="0.2">
      <c r="A1488" s="151" t="s">
        <v>18681</v>
      </c>
      <c r="B1488" s="151">
        <v>1</v>
      </c>
      <c r="C1488" s="151" t="s">
        <v>281</v>
      </c>
      <c r="D1488" s="151" t="s">
        <v>21236</v>
      </c>
      <c r="E1488" s="154" t="s">
        <v>18150</v>
      </c>
      <c r="F1488" s="154" t="s">
        <v>18151</v>
      </c>
      <c r="G1488" s="154" t="s">
        <v>18152</v>
      </c>
    </row>
    <row r="1489" spans="1:7" ht="32" customHeight="1" x14ac:dyDescent="0.2">
      <c r="A1489" s="151" t="s">
        <v>18681</v>
      </c>
      <c r="B1489" s="151">
        <v>2</v>
      </c>
      <c r="C1489" s="151" t="s">
        <v>448</v>
      </c>
      <c r="D1489" s="151" t="s">
        <v>21236</v>
      </c>
      <c r="E1489" s="154" t="s">
        <v>18107</v>
      </c>
      <c r="F1489" s="154" t="s">
        <v>18151</v>
      </c>
      <c r="G1489" s="154" t="s">
        <v>18147</v>
      </c>
    </row>
    <row r="1490" spans="1:7" ht="32" customHeight="1" x14ac:dyDescent="0.2">
      <c r="A1490" s="151" t="s">
        <v>18682</v>
      </c>
      <c r="B1490" s="151">
        <v>1</v>
      </c>
      <c r="C1490" s="151" t="s">
        <v>281</v>
      </c>
      <c r="D1490" s="151" t="s">
        <v>21236</v>
      </c>
      <c r="E1490" s="154" t="s">
        <v>18153</v>
      </c>
      <c r="F1490" s="154" t="s">
        <v>18154</v>
      </c>
      <c r="G1490" s="154" t="s">
        <v>18155</v>
      </c>
    </row>
    <row r="1491" spans="1:7" ht="32" customHeight="1" x14ac:dyDescent="0.2">
      <c r="A1491" s="151" t="s">
        <v>18682</v>
      </c>
      <c r="B1491" s="151">
        <v>2</v>
      </c>
      <c r="C1491" s="151" t="s">
        <v>281</v>
      </c>
      <c r="D1491" s="151" t="s">
        <v>21236</v>
      </c>
      <c r="E1491" s="154" t="s">
        <v>18156</v>
      </c>
      <c r="F1491" s="154" t="s">
        <v>18157</v>
      </c>
      <c r="G1491" s="154" t="s">
        <v>18158</v>
      </c>
    </row>
    <row r="1492" spans="1:7" ht="32" customHeight="1" x14ac:dyDescent="0.2">
      <c r="A1492" s="151" t="s">
        <v>18682</v>
      </c>
      <c r="B1492" s="151">
        <v>3</v>
      </c>
      <c r="C1492" s="151" t="s">
        <v>448</v>
      </c>
      <c r="D1492" s="151" t="s">
        <v>21236</v>
      </c>
      <c r="E1492" s="154" t="s">
        <v>18129</v>
      </c>
      <c r="F1492" s="154" t="s">
        <v>18159</v>
      </c>
      <c r="G1492" s="154" t="s">
        <v>18500</v>
      </c>
    </row>
    <row r="1493" spans="1:7" ht="32" customHeight="1" x14ac:dyDescent="0.2">
      <c r="A1493" s="151" t="s">
        <v>18683</v>
      </c>
      <c r="B1493" s="151">
        <v>1</v>
      </c>
      <c r="C1493" s="151" t="s">
        <v>281</v>
      </c>
      <c r="D1493" s="151" t="s">
        <v>21236</v>
      </c>
      <c r="E1493" s="154" t="s">
        <v>18160</v>
      </c>
      <c r="F1493" s="154" t="s">
        <v>18161</v>
      </c>
      <c r="G1493" s="154" t="s">
        <v>18162</v>
      </c>
    </row>
    <row r="1494" spans="1:7" ht="32" customHeight="1" x14ac:dyDescent="0.2">
      <c r="A1494" s="151" t="s">
        <v>18683</v>
      </c>
      <c r="B1494" s="151">
        <v>2</v>
      </c>
      <c r="C1494" s="151" t="s">
        <v>281</v>
      </c>
      <c r="D1494" s="151" t="s">
        <v>21236</v>
      </c>
      <c r="E1494" s="154" t="s">
        <v>18163</v>
      </c>
      <c r="F1494" s="154" t="s">
        <v>18164</v>
      </c>
      <c r="G1494" s="154" t="s">
        <v>18165</v>
      </c>
    </row>
    <row r="1495" spans="1:7" ht="32" customHeight="1" x14ac:dyDescent="0.2">
      <c r="A1495" s="151" t="s">
        <v>18683</v>
      </c>
      <c r="B1495" s="151">
        <v>3</v>
      </c>
      <c r="C1495" s="151" t="s">
        <v>448</v>
      </c>
      <c r="D1495" s="151" t="s">
        <v>21236</v>
      </c>
      <c r="E1495" s="154" t="s">
        <v>18107</v>
      </c>
      <c r="F1495" s="154" t="s">
        <v>18166</v>
      </c>
      <c r="G1495" s="154" t="s">
        <v>18500</v>
      </c>
    </row>
    <row r="1496" spans="1:7" ht="32" customHeight="1" x14ac:dyDescent="0.2">
      <c r="A1496" s="151" t="s">
        <v>18684</v>
      </c>
      <c r="B1496" s="151">
        <v>1</v>
      </c>
      <c r="C1496" s="151" t="s">
        <v>281</v>
      </c>
      <c r="D1496" s="151" t="s">
        <v>21236</v>
      </c>
      <c r="E1496" s="154" t="s">
        <v>18167</v>
      </c>
      <c r="F1496" s="154" t="s">
        <v>18168</v>
      </c>
      <c r="G1496" s="154" t="s">
        <v>18169</v>
      </c>
    </row>
    <row r="1497" spans="1:7" ht="32" customHeight="1" x14ac:dyDescent="0.2">
      <c r="A1497" s="151" t="s">
        <v>18684</v>
      </c>
      <c r="B1497" s="151">
        <v>2</v>
      </c>
      <c r="C1497" s="151" t="s">
        <v>281</v>
      </c>
      <c r="D1497" s="151" t="s">
        <v>21236</v>
      </c>
      <c r="E1497" s="154" t="s">
        <v>18170</v>
      </c>
      <c r="F1497" s="154" t="s">
        <v>18171</v>
      </c>
      <c r="G1497" s="154" t="s">
        <v>18172</v>
      </c>
    </row>
    <row r="1498" spans="1:7" ht="32" customHeight="1" x14ac:dyDescent="0.2">
      <c r="A1498" s="151" t="s">
        <v>18684</v>
      </c>
      <c r="B1498" s="151">
        <v>3</v>
      </c>
      <c r="C1498" s="151" t="s">
        <v>448</v>
      </c>
      <c r="D1498" s="151" t="s">
        <v>21236</v>
      </c>
      <c r="E1498" s="154" t="s">
        <v>18129</v>
      </c>
      <c r="F1498" s="154" t="s">
        <v>18173</v>
      </c>
      <c r="G1498" s="154" t="s">
        <v>18500</v>
      </c>
    </row>
    <row r="1499" spans="1:7" ht="32" customHeight="1" x14ac:dyDescent="0.2">
      <c r="A1499" s="151" t="s">
        <v>18685</v>
      </c>
      <c r="B1499" s="151">
        <v>1</v>
      </c>
      <c r="C1499" s="151" t="s">
        <v>281</v>
      </c>
      <c r="D1499" s="151" t="s">
        <v>21236</v>
      </c>
      <c r="E1499" s="154" t="s">
        <v>18174</v>
      </c>
      <c r="F1499" s="154" t="s">
        <v>463</v>
      </c>
      <c r="G1499" s="154" t="s">
        <v>18162</v>
      </c>
    </row>
    <row r="1500" spans="1:7" ht="32" customHeight="1" x14ac:dyDescent="0.2">
      <c r="A1500" s="151" t="s">
        <v>18685</v>
      </c>
      <c r="B1500" s="151">
        <v>2</v>
      </c>
      <c r="C1500" s="151" t="s">
        <v>281</v>
      </c>
      <c r="D1500" s="151" t="s">
        <v>21236</v>
      </c>
      <c r="E1500" s="154" t="s">
        <v>18175</v>
      </c>
      <c r="F1500" s="154" t="s">
        <v>18176</v>
      </c>
      <c r="G1500" s="154" t="s">
        <v>18177</v>
      </c>
    </row>
    <row r="1501" spans="1:7" ht="32" customHeight="1" x14ac:dyDescent="0.2">
      <c r="A1501" s="151" t="s">
        <v>18685</v>
      </c>
      <c r="B1501" s="151">
        <v>3</v>
      </c>
      <c r="C1501" s="151" t="s">
        <v>448</v>
      </c>
      <c r="D1501" s="151" t="s">
        <v>21236</v>
      </c>
      <c r="E1501" s="154" t="s">
        <v>18107</v>
      </c>
      <c r="F1501" s="154" t="s">
        <v>18178</v>
      </c>
      <c r="G1501" s="154" t="s">
        <v>18500</v>
      </c>
    </row>
    <row r="1502" spans="1:7" ht="32" customHeight="1" x14ac:dyDescent="0.2">
      <c r="A1502" s="151" t="s">
        <v>18686</v>
      </c>
      <c r="B1502" s="151">
        <v>1</v>
      </c>
      <c r="C1502" s="151" t="s">
        <v>448</v>
      </c>
      <c r="D1502" s="151" t="s">
        <v>21236</v>
      </c>
      <c r="E1502" s="154" t="s">
        <v>18179</v>
      </c>
      <c r="F1502" s="154" t="s">
        <v>15937</v>
      </c>
      <c r="G1502" s="154" t="s">
        <v>18180</v>
      </c>
    </row>
    <row r="1503" spans="1:7" ht="32" customHeight="1" x14ac:dyDescent="0.2">
      <c r="A1503" s="151" t="s">
        <v>18686</v>
      </c>
      <c r="B1503" s="151">
        <v>2</v>
      </c>
      <c r="C1503" s="151" t="s">
        <v>448</v>
      </c>
      <c r="D1503" s="151" t="s">
        <v>21236</v>
      </c>
      <c r="E1503" s="154" t="s">
        <v>18181</v>
      </c>
      <c r="F1503" s="154" t="s">
        <v>464</v>
      </c>
      <c r="G1503" s="154" t="s">
        <v>18182</v>
      </c>
    </row>
    <row r="1504" spans="1:7" ht="32" customHeight="1" x14ac:dyDescent="0.2">
      <c r="A1504" s="151" t="s">
        <v>18687</v>
      </c>
      <c r="B1504" s="151">
        <v>1</v>
      </c>
      <c r="C1504" s="151" t="s">
        <v>281</v>
      </c>
      <c r="D1504" s="151" t="s">
        <v>21236</v>
      </c>
      <c r="E1504" s="154" t="s">
        <v>18183</v>
      </c>
      <c r="F1504" s="154" t="s">
        <v>18184</v>
      </c>
      <c r="G1504" s="154" t="s">
        <v>18185</v>
      </c>
    </row>
    <row r="1505" spans="1:7" ht="32" customHeight="1" x14ac:dyDescent="0.2">
      <c r="A1505" s="151" t="s">
        <v>18687</v>
      </c>
      <c r="B1505" s="151">
        <v>2</v>
      </c>
      <c r="C1505" s="151" t="s">
        <v>448</v>
      </c>
      <c r="D1505" s="151" t="s">
        <v>21236</v>
      </c>
      <c r="E1505" s="154" t="s">
        <v>18186</v>
      </c>
      <c r="F1505" s="154" t="s">
        <v>18120</v>
      </c>
      <c r="G1505" s="154" t="s">
        <v>18187</v>
      </c>
    </row>
    <row r="1506" spans="1:7" ht="32" customHeight="1" x14ac:dyDescent="0.2">
      <c r="A1506" s="151" t="s">
        <v>18688</v>
      </c>
      <c r="B1506" s="151">
        <v>1</v>
      </c>
      <c r="C1506" s="151" t="s">
        <v>283</v>
      </c>
      <c r="D1506" s="151" t="s">
        <v>311</v>
      </c>
      <c r="E1506" s="154" t="s">
        <v>19181</v>
      </c>
      <c r="F1506" s="154" t="s">
        <v>19081</v>
      </c>
      <c r="G1506" s="154" t="s">
        <v>18189</v>
      </c>
    </row>
    <row r="1507" spans="1:7" ht="32" customHeight="1" x14ac:dyDescent="0.2">
      <c r="A1507" s="151" t="s">
        <v>18688</v>
      </c>
      <c r="B1507" s="151">
        <v>2</v>
      </c>
      <c r="C1507" s="151" t="s">
        <v>283</v>
      </c>
      <c r="D1507" s="151" t="s">
        <v>21236</v>
      </c>
      <c r="E1507" s="154" t="s">
        <v>18190</v>
      </c>
      <c r="F1507" s="154" t="s">
        <v>15934</v>
      </c>
      <c r="G1507" s="154" t="s">
        <v>18191</v>
      </c>
    </row>
    <row r="1508" spans="1:7" ht="32" customHeight="1" x14ac:dyDescent="0.2">
      <c r="A1508" s="151" t="s">
        <v>18689</v>
      </c>
      <c r="B1508" s="151">
        <v>1</v>
      </c>
      <c r="C1508" s="151" t="s">
        <v>281</v>
      </c>
      <c r="D1508" s="151" t="s">
        <v>21236</v>
      </c>
      <c r="E1508" s="154" t="s">
        <v>18192</v>
      </c>
      <c r="F1508" s="154">
        <v>16</v>
      </c>
      <c r="G1508" s="154" t="s">
        <v>18193</v>
      </c>
    </row>
    <row r="1509" spans="1:7" ht="32" customHeight="1" x14ac:dyDescent="0.2">
      <c r="A1509" s="151" t="s">
        <v>18689</v>
      </c>
      <c r="B1509" s="151">
        <v>2</v>
      </c>
      <c r="C1509" s="151" t="s">
        <v>283</v>
      </c>
      <c r="D1509" s="151" t="s">
        <v>21236</v>
      </c>
      <c r="E1509" s="154" t="s">
        <v>18194</v>
      </c>
      <c r="F1509" s="154">
        <v>16</v>
      </c>
      <c r="G1509" s="154" t="s">
        <v>18195</v>
      </c>
    </row>
    <row r="1510" spans="1:7" ht="32" customHeight="1" x14ac:dyDescent="0.2">
      <c r="A1510" s="151" t="s">
        <v>18690</v>
      </c>
      <c r="B1510" s="151">
        <v>1</v>
      </c>
      <c r="C1510" s="151" t="s">
        <v>281</v>
      </c>
      <c r="D1510" s="151" t="s">
        <v>21236</v>
      </c>
      <c r="E1510" s="154" t="s">
        <v>18196</v>
      </c>
      <c r="F1510" s="154" t="s">
        <v>18197</v>
      </c>
      <c r="G1510" s="154" t="s">
        <v>18502</v>
      </c>
    </row>
    <row r="1511" spans="1:7" ht="32" customHeight="1" x14ac:dyDescent="0.2">
      <c r="A1511" s="151" t="s">
        <v>18690</v>
      </c>
      <c r="B1511" s="151">
        <v>2</v>
      </c>
      <c r="C1511" s="151" t="s">
        <v>283</v>
      </c>
      <c r="D1511" s="151" t="s">
        <v>21236</v>
      </c>
      <c r="E1511" s="154" t="s">
        <v>18194</v>
      </c>
      <c r="F1511" s="154" t="s">
        <v>18197</v>
      </c>
      <c r="G1511" s="154" t="s">
        <v>18195</v>
      </c>
    </row>
    <row r="1512" spans="1:7" ht="32" customHeight="1" x14ac:dyDescent="0.2">
      <c r="A1512" s="151" t="s">
        <v>18691</v>
      </c>
      <c r="B1512" s="151">
        <v>1</v>
      </c>
      <c r="C1512" s="151" t="s">
        <v>281</v>
      </c>
      <c r="D1512" s="151" t="s">
        <v>21236</v>
      </c>
      <c r="E1512" s="154" t="s">
        <v>18198</v>
      </c>
      <c r="F1512" s="154" t="s">
        <v>18199</v>
      </c>
      <c r="G1512" s="154" t="s">
        <v>18200</v>
      </c>
    </row>
    <row r="1513" spans="1:7" ht="32" customHeight="1" x14ac:dyDescent="0.2">
      <c r="A1513" s="151" t="s">
        <v>18691</v>
      </c>
      <c r="B1513" s="151">
        <v>2</v>
      </c>
      <c r="C1513" s="151" t="s">
        <v>283</v>
      </c>
      <c r="D1513" s="151" t="s">
        <v>21236</v>
      </c>
      <c r="E1513" s="154" t="s">
        <v>18201</v>
      </c>
      <c r="F1513" s="154" t="s">
        <v>18199</v>
      </c>
      <c r="G1513" s="154" t="s">
        <v>18202</v>
      </c>
    </row>
    <row r="1514" spans="1:7" ht="32" customHeight="1" x14ac:dyDescent="0.2">
      <c r="A1514" s="151" t="s">
        <v>18692</v>
      </c>
      <c r="B1514" s="151">
        <v>1</v>
      </c>
      <c r="C1514" s="151" t="s">
        <v>281</v>
      </c>
      <c r="D1514" s="151" t="s">
        <v>21236</v>
      </c>
      <c r="E1514" s="154" t="s">
        <v>18203</v>
      </c>
      <c r="F1514" s="154" t="s">
        <v>18204</v>
      </c>
      <c r="G1514" s="154" t="s">
        <v>18200</v>
      </c>
    </row>
    <row r="1515" spans="1:7" ht="32" customHeight="1" x14ac:dyDescent="0.2">
      <c r="A1515" s="151" t="s">
        <v>18692</v>
      </c>
      <c r="B1515" s="151">
        <v>2</v>
      </c>
      <c r="C1515" s="151" t="s">
        <v>283</v>
      </c>
      <c r="D1515" s="151" t="s">
        <v>21236</v>
      </c>
      <c r="E1515" s="154" t="s">
        <v>18201</v>
      </c>
      <c r="F1515" s="154" t="s">
        <v>18204</v>
      </c>
      <c r="G1515" s="154" t="s">
        <v>18202</v>
      </c>
    </row>
    <row r="1516" spans="1:7" ht="32" customHeight="1" x14ac:dyDescent="0.2">
      <c r="A1516" s="151" t="s">
        <v>18693</v>
      </c>
      <c r="B1516" s="151">
        <v>1</v>
      </c>
      <c r="C1516" s="151" t="s">
        <v>281</v>
      </c>
      <c r="D1516" s="151" t="s">
        <v>21236</v>
      </c>
      <c r="E1516" s="154" t="s">
        <v>18205</v>
      </c>
      <c r="F1516" s="154" t="s">
        <v>18206</v>
      </c>
      <c r="G1516" s="154" t="s">
        <v>18200</v>
      </c>
    </row>
    <row r="1517" spans="1:7" ht="32" customHeight="1" x14ac:dyDescent="0.2">
      <c r="A1517" s="151" t="s">
        <v>18693</v>
      </c>
      <c r="B1517" s="151">
        <v>2</v>
      </c>
      <c r="C1517" s="151" t="s">
        <v>283</v>
      </c>
      <c r="D1517" s="151" t="s">
        <v>21236</v>
      </c>
      <c r="E1517" s="154" t="s">
        <v>18201</v>
      </c>
      <c r="F1517" s="154" t="s">
        <v>18206</v>
      </c>
      <c r="G1517" s="154" t="s">
        <v>18202</v>
      </c>
    </row>
    <row r="1518" spans="1:7" ht="32" customHeight="1" x14ac:dyDescent="0.2">
      <c r="A1518" s="151" t="s">
        <v>18694</v>
      </c>
      <c r="B1518" s="151">
        <v>1</v>
      </c>
      <c r="C1518" s="151" t="s">
        <v>281</v>
      </c>
      <c r="D1518" s="151" t="s">
        <v>21236</v>
      </c>
      <c r="E1518" s="154" t="s">
        <v>18207</v>
      </c>
      <c r="F1518" s="154" t="s">
        <v>18208</v>
      </c>
      <c r="G1518" s="154" t="s">
        <v>18209</v>
      </c>
    </row>
    <row r="1519" spans="1:7" ht="32" customHeight="1" x14ac:dyDescent="0.2">
      <c r="A1519" s="151" t="s">
        <v>18694</v>
      </c>
      <c r="B1519" s="151">
        <v>2</v>
      </c>
      <c r="C1519" s="151" t="s">
        <v>283</v>
      </c>
      <c r="D1519" s="151" t="s">
        <v>21236</v>
      </c>
      <c r="E1519" s="154" t="s">
        <v>18201</v>
      </c>
      <c r="F1519" s="154" t="s">
        <v>18208</v>
      </c>
      <c r="G1519" s="154" t="s">
        <v>18202</v>
      </c>
    </row>
    <row r="1520" spans="1:7" ht="32" customHeight="1" x14ac:dyDescent="0.2">
      <c r="A1520" s="151" t="s">
        <v>18695</v>
      </c>
      <c r="B1520" s="151">
        <v>1</v>
      </c>
      <c r="C1520" s="151" t="s">
        <v>281</v>
      </c>
      <c r="D1520" s="151" t="s">
        <v>21236</v>
      </c>
      <c r="E1520" s="154" t="s">
        <v>18210</v>
      </c>
      <c r="F1520" s="154" t="s">
        <v>18211</v>
      </c>
      <c r="G1520" s="154" t="s">
        <v>18209</v>
      </c>
    </row>
    <row r="1521" spans="1:7" ht="32" customHeight="1" x14ac:dyDescent="0.2">
      <c r="A1521" s="151" t="s">
        <v>18695</v>
      </c>
      <c r="B1521" s="151">
        <v>2</v>
      </c>
      <c r="C1521" s="151" t="s">
        <v>283</v>
      </c>
      <c r="D1521" s="151" t="s">
        <v>21236</v>
      </c>
      <c r="E1521" s="154" t="s">
        <v>18201</v>
      </c>
      <c r="F1521" s="154" t="s">
        <v>18211</v>
      </c>
      <c r="G1521" s="154" t="s">
        <v>18202</v>
      </c>
    </row>
    <row r="1522" spans="1:7" ht="32" customHeight="1" x14ac:dyDescent="0.2">
      <c r="A1522" s="151" t="s">
        <v>18696</v>
      </c>
      <c r="B1522" s="151">
        <v>1</v>
      </c>
      <c r="C1522" s="151" t="s">
        <v>281</v>
      </c>
      <c r="D1522" s="151" t="s">
        <v>21236</v>
      </c>
      <c r="E1522" s="154" t="s">
        <v>18212</v>
      </c>
      <c r="F1522" s="154" t="s">
        <v>18213</v>
      </c>
      <c r="G1522" s="154" t="s">
        <v>18214</v>
      </c>
    </row>
    <row r="1523" spans="1:7" ht="32" customHeight="1" x14ac:dyDescent="0.2">
      <c r="A1523" s="151" t="s">
        <v>18696</v>
      </c>
      <c r="B1523" s="151">
        <v>2</v>
      </c>
      <c r="C1523" s="151" t="s">
        <v>283</v>
      </c>
      <c r="D1523" s="151" t="s">
        <v>21236</v>
      </c>
      <c r="E1523" s="154" t="s">
        <v>18201</v>
      </c>
      <c r="F1523" s="154" t="s">
        <v>18213</v>
      </c>
      <c r="G1523" s="154" t="s">
        <v>18202</v>
      </c>
    </row>
    <row r="1524" spans="1:7" ht="32" customHeight="1" x14ac:dyDescent="0.2">
      <c r="A1524" s="151" t="s">
        <v>18697</v>
      </c>
      <c r="B1524" s="151">
        <v>1</v>
      </c>
      <c r="C1524" s="151" t="s">
        <v>283</v>
      </c>
      <c r="D1524" s="151" t="s">
        <v>21236</v>
      </c>
      <c r="E1524" s="154" t="s">
        <v>18215</v>
      </c>
      <c r="F1524" s="154" t="s">
        <v>18216</v>
      </c>
      <c r="G1524" s="154" t="s">
        <v>18217</v>
      </c>
    </row>
    <row r="1525" spans="1:7" ht="32" customHeight="1" x14ac:dyDescent="0.2">
      <c r="A1525" s="151" t="s">
        <v>18697</v>
      </c>
      <c r="B1525" s="151">
        <v>2</v>
      </c>
      <c r="C1525" s="151" t="s">
        <v>281</v>
      </c>
      <c r="D1525" s="151" t="s">
        <v>21236</v>
      </c>
      <c r="E1525" s="154" t="s">
        <v>18218</v>
      </c>
      <c r="F1525" s="154" t="s">
        <v>18219</v>
      </c>
      <c r="G1525" s="154" t="s">
        <v>18220</v>
      </c>
    </row>
    <row r="1526" spans="1:7" ht="32" customHeight="1" x14ac:dyDescent="0.2">
      <c r="A1526" s="151" t="s">
        <v>18697</v>
      </c>
      <c r="B1526" s="151">
        <v>3</v>
      </c>
      <c r="C1526" s="151" t="s">
        <v>281</v>
      </c>
      <c r="D1526" s="151" t="s">
        <v>21236</v>
      </c>
      <c r="E1526" s="154" t="s">
        <v>18221</v>
      </c>
      <c r="F1526" s="154">
        <v>2496</v>
      </c>
      <c r="G1526" s="154" t="s">
        <v>18222</v>
      </c>
    </row>
    <row r="1527" spans="1:7" ht="32" customHeight="1" x14ac:dyDescent="0.2">
      <c r="A1527" s="151" t="s">
        <v>18697</v>
      </c>
      <c r="B1527" s="151">
        <v>4</v>
      </c>
      <c r="C1527" s="151" t="s">
        <v>283</v>
      </c>
      <c r="D1527" s="151" t="s">
        <v>21236</v>
      </c>
      <c r="E1527" s="154" t="s">
        <v>18223</v>
      </c>
      <c r="F1527" s="154">
        <v>2496</v>
      </c>
      <c r="G1527" s="154" t="s">
        <v>18224</v>
      </c>
    </row>
    <row r="1528" spans="1:7" ht="32" customHeight="1" x14ac:dyDescent="0.2">
      <c r="A1528" s="151" t="s">
        <v>18698</v>
      </c>
      <c r="B1528" s="151">
        <v>1</v>
      </c>
      <c r="C1528" s="151" t="s">
        <v>283</v>
      </c>
      <c r="D1528" s="151" t="s">
        <v>21236</v>
      </c>
      <c r="E1528" s="154" t="s">
        <v>18225</v>
      </c>
      <c r="F1528" s="154" t="s">
        <v>18226</v>
      </c>
      <c r="G1528" s="154" t="s">
        <v>18227</v>
      </c>
    </row>
    <row r="1529" spans="1:7" ht="32" customHeight="1" x14ac:dyDescent="0.2">
      <c r="A1529" s="151" t="s">
        <v>18698</v>
      </c>
      <c r="B1529" s="151">
        <v>2</v>
      </c>
      <c r="C1529" s="151" t="s">
        <v>281</v>
      </c>
      <c r="D1529" s="151" t="s">
        <v>21236</v>
      </c>
      <c r="E1529" s="154" t="s">
        <v>18228</v>
      </c>
      <c r="F1529" s="154" t="s">
        <v>18229</v>
      </c>
      <c r="G1529" s="154" t="s">
        <v>18230</v>
      </c>
    </row>
    <row r="1530" spans="1:7" ht="32" customHeight="1" x14ac:dyDescent="0.2">
      <c r="A1530" s="151" t="s">
        <v>18698</v>
      </c>
      <c r="B1530" s="151">
        <v>3</v>
      </c>
      <c r="C1530" s="151" t="s">
        <v>281</v>
      </c>
      <c r="D1530" s="151" t="s">
        <v>21236</v>
      </c>
      <c r="E1530" s="154" t="s">
        <v>18231</v>
      </c>
      <c r="F1530" s="154">
        <v>1584</v>
      </c>
      <c r="G1530" s="154" t="s">
        <v>18232</v>
      </c>
    </row>
    <row r="1531" spans="1:7" ht="32" customHeight="1" x14ac:dyDescent="0.2">
      <c r="A1531" s="151" t="s">
        <v>18699</v>
      </c>
      <c r="B1531" s="151">
        <v>1</v>
      </c>
      <c r="C1531" s="151" t="s">
        <v>283</v>
      </c>
      <c r="D1531" s="151" t="s">
        <v>21236</v>
      </c>
      <c r="E1531" s="154" t="s">
        <v>18233</v>
      </c>
      <c r="F1531" s="154" t="s">
        <v>18234</v>
      </c>
      <c r="G1531" s="154" t="s">
        <v>18227</v>
      </c>
    </row>
    <row r="1532" spans="1:7" ht="32" customHeight="1" x14ac:dyDescent="0.2">
      <c r="A1532" s="151" t="s">
        <v>18699</v>
      </c>
      <c r="B1532" s="151">
        <v>2</v>
      </c>
      <c r="C1532" s="151" t="s">
        <v>281</v>
      </c>
      <c r="D1532" s="151" t="s">
        <v>21236</v>
      </c>
      <c r="E1532" s="154" t="s">
        <v>18235</v>
      </c>
      <c r="F1532" s="154" t="s">
        <v>18236</v>
      </c>
      <c r="G1532" s="154" t="s">
        <v>18237</v>
      </c>
    </row>
    <row r="1533" spans="1:7" ht="32" customHeight="1" x14ac:dyDescent="0.2">
      <c r="A1533" s="151" t="s">
        <v>18699</v>
      </c>
      <c r="B1533" s="151">
        <v>3</v>
      </c>
      <c r="C1533" s="151" t="s">
        <v>281</v>
      </c>
      <c r="D1533" s="151" t="s">
        <v>21236</v>
      </c>
      <c r="E1533" s="154" t="s">
        <v>18238</v>
      </c>
      <c r="F1533" s="154">
        <v>14391</v>
      </c>
      <c r="G1533" s="154" t="s">
        <v>18239</v>
      </c>
    </row>
    <row r="1534" spans="1:7" ht="32" customHeight="1" x14ac:dyDescent="0.2">
      <c r="A1534" s="151" t="s">
        <v>18700</v>
      </c>
      <c r="B1534" s="151">
        <v>1</v>
      </c>
      <c r="C1534" s="151" t="s">
        <v>283</v>
      </c>
      <c r="D1534" s="151" t="s">
        <v>21236</v>
      </c>
      <c r="E1534" s="154" t="s">
        <v>18240</v>
      </c>
      <c r="F1534" s="154" t="s">
        <v>18241</v>
      </c>
      <c r="G1534" s="154" t="s">
        <v>18242</v>
      </c>
    </row>
    <row r="1535" spans="1:7" ht="32" customHeight="1" x14ac:dyDescent="0.2">
      <c r="A1535" s="151" t="s">
        <v>18700</v>
      </c>
      <c r="B1535" s="151">
        <v>2</v>
      </c>
      <c r="C1535" s="151" t="s">
        <v>281</v>
      </c>
      <c r="D1535" s="151" t="s">
        <v>21236</v>
      </c>
      <c r="E1535" s="154" t="s">
        <v>18243</v>
      </c>
      <c r="F1535" s="154" t="s">
        <v>18244</v>
      </c>
      <c r="G1535" s="154" t="s">
        <v>18245</v>
      </c>
    </row>
    <row r="1536" spans="1:7" ht="32" customHeight="1" x14ac:dyDescent="0.2">
      <c r="A1536" s="151" t="s">
        <v>18700</v>
      </c>
      <c r="B1536" s="151">
        <v>3</v>
      </c>
      <c r="C1536" s="151" t="s">
        <v>281</v>
      </c>
      <c r="D1536" s="151" t="s">
        <v>21236</v>
      </c>
      <c r="E1536" s="154" t="s">
        <v>18246</v>
      </c>
      <c r="F1536" s="154">
        <v>3575</v>
      </c>
      <c r="G1536" s="154" t="s">
        <v>18247</v>
      </c>
    </row>
    <row r="1537" spans="1:7" ht="32" customHeight="1" x14ac:dyDescent="0.2">
      <c r="A1537" s="151" t="s">
        <v>18701</v>
      </c>
      <c r="B1537" s="151">
        <v>1</v>
      </c>
      <c r="C1537" s="151" t="s">
        <v>283</v>
      </c>
      <c r="D1537" s="151" t="s">
        <v>21236</v>
      </c>
      <c r="E1537" s="154" t="s">
        <v>18248</v>
      </c>
      <c r="F1537" s="154" t="s">
        <v>18249</v>
      </c>
      <c r="G1537" s="154" t="s">
        <v>18242</v>
      </c>
    </row>
    <row r="1538" spans="1:7" ht="32" customHeight="1" x14ac:dyDescent="0.2">
      <c r="A1538" s="151" t="s">
        <v>18701</v>
      </c>
      <c r="B1538" s="151">
        <v>2</v>
      </c>
      <c r="C1538" s="151" t="s">
        <v>281</v>
      </c>
      <c r="D1538" s="151" t="s">
        <v>21236</v>
      </c>
      <c r="E1538" s="154" t="s">
        <v>18250</v>
      </c>
      <c r="F1538" s="154" t="s">
        <v>18251</v>
      </c>
      <c r="G1538" s="154" t="s">
        <v>18252</v>
      </c>
    </row>
    <row r="1539" spans="1:7" ht="32" customHeight="1" x14ac:dyDescent="0.2">
      <c r="A1539" s="151" t="s">
        <v>18701</v>
      </c>
      <c r="B1539" s="151">
        <v>3</v>
      </c>
      <c r="C1539" s="151" t="s">
        <v>281</v>
      </c>
      <c r="D1539" s="151" t="s">
        <v>21236</v>
      </c>
      <c r="E1539" s="154" t="s">
        <v>18253</v>
      </c>
      <c r="F1539" s="154">
        <v>39984</v>
      </c>
      <c r="G1539" s="154" t="s">
        <v>18254</v>
      </c>
    </row>
    <row r="1540" spans="1:7" ht="32" customHeight="1" x14ac:dyDescent="0.2">
      <c r="A1540" s="151" t="s">
        <v>18702</v>
      </c>
      <c r="B1540" s="151">
        <v>1</v>
      </c>
      <c r="C1540" s="151" t="s">
        <v>283</v>
      </c>
      <c r="D1540" s="151" t="s">
        <v>21236</v>
      </c>
      <c r="E1540" s="154" t="s">
        <v>18255</v>
      </c>
      <c r="F1540" s="154" t="s">
        <v>18256</v>
      </c>
      <c r="G1540" s="154" t="s">
        <v>18242</v>
      </c>
    </row>
    <row r="1541" spans="1:7" ht="32" customHeight="1" x14ac:dyDescent="0.2">
      <c r="A1541" s="151" t="s">
        <v>18702</v>
      </c>
      <c r="B1541" s="151">
        <v>2</v>
      </c>
      <c r="C1541" s="151" t="s">
        <v>281</v>
      </c>
      <c r="D1541" s="151" t="s">
        <v>21236</v>
      </c>
      <c r="E1541" s="154" t="s">
        <v>18257</v>
      </c>
      <c r="F1541" s="154" t="s">
        <v>18258</v>
      </c>
      <c r="G1541" s="154" t="s">
        <v>18259</v>
      </c>
    </row>
    <row r="1542" spans="1:7" ht="32" customHeight="1" x14ac:dyDescent="0.2">
      <c r="A1542" s="151" t="s">
        <v>18702</v>
      </c>
      <c r="B1542" s="151">
        <v>3</v>
      </c>
      <c r="C1542" s="151" t="s">
        <v>281</v>
      </c>
      <c r="D1542" s="151" t="s">
        <v>21236</v>
      </c>
      <c r="E1542" s="154" t="s">
        <v>18260</v>
      </c>
      <c r="F1542" s="154">
        <v>8990000</v>
      </c>
      <c r="G1542" s="154" t="s">
        <v>18261</v>
      </c>
    </row>
    <row r="1543" spans="1:7" ht="32" customHeight="1" x14ac:dyDescent="0.2">
      <c r="A1543" s="151" t="s">
        <v>18703</v>
      </c>
      <c r="B1543" s="151">
        <v>1</v>
      </c>
      <c r="C1543" s="151" t="s">
        <v>281</v>
      </c>
      <c r="D1543" s="151" t="s">
        <v>21236</v>
      </c>
      <c r="E1543" s="154" t="s">
        <v>18262</v>
      </c>
      <c r="F1543" s="154" t="s">
        <v>12203</v>
      </c>
      <c r="G1543" s="154" t="s">
        <v>18263</v>
      </c>
    </row>
    <row r="1544" spans="1:7" ht="32" customHeight="1" x14ac:dyDescent="0.2">
      <c r="A1544" s="151" t="s">
        <v>18703</v>
      </c>
      <c r="B1544" s="151">
        <v>2</v>
      </c>
      <c r="C1544" s="151" t="s">
        <v>283</v>
      </c>
      <c r="D1544" s="151" t="s">
        <v>311</v>
      </c>
      <c r="E1544" s="154" t="s">
        <v>19020</v>
      </c>
      <c r="F1544" s="154" t="s">
        <v>18867</v>
      </c>
      <c r="G1544" s="154" t="s">
        <v>18265</v>
      </c>
    </row>
    <row r="1545" spans="1:7" ht="32" customHeight="1" x14ac:dyDescent="0.2">
      <c r="A1545" s="151" t="s">
        <v>18704</v>
      </c>
      <c r="B1545" s="151">
        <v>1</v>
      </c>
      <c r="C1545" s="151" t="s">
        <v>281</v>
      </c>
      <c r="D1545" s="151" t="s">
        <v>21236</v>
      </c>
      <c r="E1545" s="154" t="s">
        <v>18198</v>
      </c>
      <c r="F1545" s="154" t="s">
        <v>18199</v>
      </c>
      <c r="G1545" s="154" t="s">
        <v>18266</v>
      </c>
    </row>
    <row r="1546" spans="1:7" ht="32" customHeight="1" x14ac:dyDescent="0.2">
      <c r="A1546" s="151" t="s">
        <v>18704</v>
      </c>
      <c r="B1546" s="151">
        <v>2</v>
      </c>
      <c r="C1546" s="151" t="s">
        <v>281</v>
      </c>
      <c r="D1546" s="151" t="s">
        <v>21236</v>
      </c>
      <c r="E1546" s="154" t="s">
        <v>18267</v>
      </c>
      <c r="F1546" s="154">
        <v>1</v>
      </c>
      <c r="G1546" s="154" t="s">
        <v>18268</v>
      </c>
    </row>
    <row r="1547" spans="1:7" ht="32" customHeight="1" x14ac:dyDescent="0.2">
      <c r="A1547" s="151" t="s">
        <v>18705</v>
      </c>
      <c r="B1547" s="151">
        <v>1</v>
      </c>
      <c r="C1547" s="151" t="s">
        <v>284</v>
      </c>
      <c r="D1547" s="151" t="s">
        <v>370</v>
      </c>
      <c r="E1547" s="154"/>
      <c r="F1547" s="154" t="s">
        <v>18780</v>
      </c>
      <c r="G1547" s="154" t="s">
        <v>18269</v>
      </c>
    </row>
    <row r="1548" spans="1:7" ht="32" customHeight="1" x14ac:dyDescent="0.2">
      <c r="A1548" s="151" t="s">
        <v>18705</v>
      </c>
      <c r="B1548" s="151">
        <v>2</v>
      </c>
      <c r="C1548" s="151" t="s">
        <v>283</v>
      </c>
      <c r="D1548" s="151" t="s">
        <v>21236</v>
      </c>
      <c r="E1548" s="154" t="s">
        <v>18270</v>
      </c>
      <c r="F1548" s="154" t="s">
        <v>18271</v>
      </c>
      <c r="G1548" s="154" t="s">
        <v>18272</v>
      </c>
    </row>
    <row r="1549" spans="1:7" ht="32" customHeight="1" x14ac:dyDescent="0.2">
      <c r="A1549" s="151" t="s">
        <v>18705</v>
      </c>
      <c r="B1549" s="151">
        <v>3</v>
      </c>
      <c r="C1549" s="151" t="s">
        <v>283</v>
      </c>
      <c r="D1549" s="151" t="s">
        <v>21236</v>
      </c>
      <c r="E1549" s="154" t="s">
        <v>18273</v>
      </c>
      <c r="F1549" s="154" t="s">
        <v>18274</v>
      </c>
      <c r="G1549" s="154" t="s">
        <v>18275</v>
      </c>
    </row>
    <row r="1550" spans="1:7" ht="32" customHeight="1" x14ac:dyDescent="0.2">
      <c r="A1550" s="151" t="s">
        <v>18705</v>
      </c>
      <c r="B1550" s="151">
        <v>4</v>
      </c>
      <c r="C1550" s="151" t="s">
        <v>283</v>
      </c>
      <c r="D1550" s="151" t="s">
        <v>21236</v>
      </c>
      <c r="E1550" s="154" t="s">
        <v>18276</v>
      </c>
      <c r="F1550" s="154" t="s">
        <v>18277</v>
      </c>
      <c r="G1550" s="154" t="s">
        <v>18278</v>
      </c>
    </row>
    <row r="1551" spans="1:7" ht="32" customHeight="1" x14ac:dyDescent="0.2">
      <c r="A1551" s="151" t="s">
        <v>18705</v>
      </c>
      <c r="B1551" s="151">
        <v>5</v>
      </c>
      <c r="C1551" s="151" t="s">
        <v>283</v>
      </c>
      <c r="D1551" s="151" t="s">
        <v>21236</v>
      </c>
      <c r="E1551" s="154" t="s">
        <v>18279</v>
      </c>
      <c r="F1551" s="154" t="s">
        <v>18280</v>
      </c>
      <c r="G1551" s="154" t="s">
        <v>18281</v>
      </c>
    </row>
    <row r="1552" spans="1:7" ht="32" customHeight="1" x14ac:dyDescent="0.2">
      <c r="A1552" s="151" t="s">
        <v>18705</v>
      </c>
      <c r="B1552" s="151">
        <v>6</v>
      </c>
      <c r="C1552" s="151" t="s">
        <v>281</v>
      </c>
      <c r="D1552" s="151" t="s">
        <v>21236</v>
      </c>
      <c r="E1552" s="154" t="s">
        <v>18282</v>
      </c>
      <c r="F1552" s="154">
        <v>12</v>
      </c>
      <c r="G1552" s="154" t="s">
        <v>18283</v>
      </c>
    </row>
    <row r="1553" spans="1:7" ht="32" customHeight="1" x14ac:dyDescent="0.2">
      <c r="A1553" s="151" t="s">
        <v>18705</v>
      </c>
      <c r="B1553" s="151">
        <v>7</v>
      </c>
      <c r="C1553" s="151" t="s">
        <v>281</v>
      </c>
      <c r="D1553" s="151" t="s">
        <v>21236</v>
      </c>
      <c r="E1553" s="154" t="s">
        <v>18284</v>
      </c>
      <c r="F1553" s="154">
        <v>13</v>
      </c>
      <c r="G1553" s="154" t="s">
        <v>18285</v>
      </c>
    </row>
    <row r="1554" spans="1:7" ht="32" customHeight="1" x14ac:dyDescent="0.2">
      <c r="A1554" s="151" t="s">
        <v>18705</v>
      </c>
      <c r="B1554" s="151">
        <v>8</v>
      </c>
      <c r="C1554" s="151" t="s">
        <v>283</v>
      </c>
      <c r="D1554" s="151" t="s">
        <v>21236</v>
      </c>
      <c r="E1554" s="154" t="s">
        <v>18286</v>
      </c>
      <c r="F1554" s="154" t="s">
        <v>18287</v>
      </c>
      <c r="G1554" s="154" t="s">
        <v>18288</v>
      </c>
    </row>
    <row r="1555" spans="1:7" ht="32" customHeight="1" x14ac:dyDescent="0.2">
      <c r="A1555" s="151" t="s">
        <v>18706</v>
      </c>
      <c r="B1555" s="151">
        <v>1</v>
      </c>
      <c r="C1555" s="151" t="s">
        <v>283</v>
      </c>
      <c r="D1555" s="151" t="s">
        <v>21236</v>
      </c>
      <c r="E1555" s="154" t="s">
        <v>18289</v>
      </c>
      <c r="F1555" s="154" t="s">
        <v>18290</v>
      </c>
      <c r="G1555" s="154" t="s">
        <v>18291</v>
      </c>
    </row>
    <row r="1556" spans="1:7" ht="32" customHeight="1" x14ac:dyDescent="0.2">
      <c r="A1556" s="151" t="s">
        <v>18706</v>
      </c>
      <c r="B1556" s="151">
        <v>2</v>
      </c>
      <c r="C1556" s="151" t="s">
        <v>283</v>
      </c>
      <c r="D1556" s="151" t="s">
        <v>21236</v>
      </c>
      <c r="E1556" s="154" t="s">
        <v>18292</v>
      </c>
      <c r="F1556" s="154" t="s">
        <v>18293</v>
      </c>
      <c r="G1556" s="154" t="s">
        <v>18294</v>
      </c>
    </row>
    <row r="1557" spans="1:7" ht="32" customHeight="1" x14ac:dyDescent="0.2">
      <c r="A1557" s="151" t="s">
        <v>18706</v>
      </c>
      <c r="B1557" s="151">
        <v>3</v>
      </c>
      <c r="C1557" s="151" t="s">
        <v>283</v>
      </c>
      <c r="D1557" s="151" t="s">
        <v>21236</v>
      </c>
      <c r="E1557" s="154" t="s">
        <v>18295</v>
      </c>
      <c r="F1557" s="154" t="s">
        <v>18296</v>
      </c>
      <c r="G1557" s="154" t="s">
        <v>18297</v>
      </c>
    </row>
    <row r="1558" spans="1:7" ht="32" customHeight="1" x14ac:dyDescent="0.2">
      <c r="A1558" s="151" t="s">
        <v>18706</v>
      </c>
      <c r="B1558" s="151">
        <v>4</v>
      </c>
      <c r="C1558" s="151" t="s">
        <v>281</v>
      </c>
      <c r="D1558" s="151" t="s">
        <v>21236</v>
      </c>
      <c r="E1558" s="154" t="s">
        <v>18298</v>
      </c>
      <c r="F1558" s="154" t="s">
        <v>18299</v>
      </c>
      <c r="G1558" s="154" t="s">
        <v>18300</v>
      </c>
    </row>
    <row r="1559" spans="1:7" ht="32" customHeight="1" x14ac:dyDescent="0.2">
      <c r="A1559" s="151" t="s">
        <v>18706</v>
      </c>
      <c r="B1559" s="151">
        <v>5</v>
      </c>
      <c r="C1559" s="151" t="s">
        <v>281</v>
      </c>
      <c r="D1559" s="151" t="s">
        <v>21236</v>
      </c>
      <c r="E1559" s="154" t="s">
        <v>18301</v>
      </c>
      <c r="F1559" s="154" t="s">
        <v>18302</v>
      </c>
      <c r="G1559" s="154" t="s">
        <v>18303</v>
      </c>
    </row>
    <row r="1560" spans="1:7" ht="32" customHeight="1" x14ac:dyDescent="0.2">
      <c r="A1560" s="151" t="s">
        <v>18706</v>
      </c>
      <c r="B1560" s="151">
        <v>6</v>
      </c>
      <c r="C1560" s="151" t="s">
        <v>281</v>
      </c>
      <c r="D1560" s="151" t="s">
        <v>21236</v>
      </c>
      <c r="E1560" s="154" t="s">
        <v>18304</v>
      </c>
      <c r="F1560" s="154">
        <v>13.2</v>
      </c>
      <c r="G1560" s="154" t="s">
        <v>18305</v>
      </c>
    </row>
    <row r="1561" spans="1:7" ht="32" customHeight="1" x14ac:dyDescent="0.2">
      <c r="A1561" s="151" t="s">
        <v>18706</v>
      </c>
      <c r="B1561" s="151">
        <v>7</v>
      </c>
      <c r="C1561" s="151" t="s">
        <v>283</v>
      </c>
      <c r="D1561" s="151" t="s">
        <v>21236</v>
      </c>
      <c r="E1561" s="154" t="s">
        <v>18306</v>
      </c>
      <c r="F1561" s="154" t="s">
        <v>18307</v>
      </c>
      <c r="G1561" s="154" t="s">
        <v>18308</v>
      </c>
    </row>
    <row r="1562" spans="1:7" ht="32" customHeight="1" x14ac:dyDescent="0.2">
      <c r="A1562" s="151" t="s">
        <v>18707</v>
      </c>
      <c r="B1562" s="151">
        <v>1</v>
      </c>
      <c r="C1562" s="151" t="s">
        <v>284</v>
      </c>
      <c r="D1562" s="151" t="s">
        <v>370</v>
      </c>
      <c r="E1562" s="154" t="s">
        <v>18309</v>
      </c>
      <c r="F1562" s="154" t="s">
        <v>18781</v>
      </c>
      <c r="G1562" s="154" t="s">
        <v>18310</v>
      </c>
    </row>
    <row r="1563" spans="1:7" ht="32" customHeight="1" x14ac:dyDescent="0.2">
      <c r="A1563" s="151" t="s">
        <v>18707</v>
      </c>
      <c r="B1563" s="151">
        <v>2</v>
      </c>
      <c r="C1563" s="151" t="s">
        <v>283</v>
      </c>
      <c r="D1563" s="151" t="s">
        <v>21236</v>
      </c>
      <c r="E1563" s="154" t="s">
        <v>18311</v>
      </c>
      <c r="F1563" s="154" t="s">
        <v>18312</v>
      </c>
      <c r="G1563" s="154" t="s">
        <v>18313</v>
      </c>
    </row>
    <row r="1564" spans="1:7" ht="32" customHeight="1" x14ac:dyDescent="0.2">
      <c r="A1564" s="151" t="s">
        <v>18707</v>
      </c>
      <c r="B1564" s="151">
        <v>3</v>
      </c>
      <c r="C1564" s="151" t="s">
        <v>448</v>
      </c>
      <c r="D1564" s="151" t="s">
        <v>21236</v>
      </c>
      <c r="E1564" s="154" t="s">
        <v>18314</v>
      </c>
      <c r="F1564" s="154" t="s">
        <v>18315</v>
      </c>
      <c r="G1564" s="154" t="s">
        <v>18316</v>
      </c>
    </row>
    <row r="1565" spans="1:7" ht="32" customHeight="1" x14ac:dyDescent="0.2">
      <c r="A1565" s="151" t="s">
        <v>18707</v>
      </c>
      <c r="B1565" s="151">
        <v>4</v>
      </c>
      <c r="C1565" s="151" t="s">
        <v>281</v>
      </c>
      <c r="D1565" s="151" t="s">
        <v>21236</v>
      </c>
      <c r="E1565" s="154" t="s">
        <v>18469</v>
      </c>
      <c r="F1565" s="154">
        <v>28</v>
      </c>
      <c r="G1565" s="154" t="s">
        <v>18317</v>
      </c>
    </row>
    <row r="1566" spans="1:7" ht="32" customHeight="1" x14ac:dyDescent="0.2">
      <c r="A1566" s="151" t="s">
        <v>18707</v>
      </c>
      <c r="B1566" s="151">
        <v>5</v>
      </c>
      <c r="C1566" s="151" t="s">
        <v>281</v>
      </c>
      <c r="D1566" s="151" t="s">
        <v>21236</v>
      </c>
      <c r="E1566" s="154" t="s">
        <v>18318</v>
      </c>
      <c r="F1566" s="154" t="s">
        <v>18319</v>
      </c>
      <c r="G1566" s="154" t="s">
        <v>18320</v>
      </c>
    </row>
    <row r="1567" spans="1:7" ht="32" customHeight="1" x14ac:dyDescent="0.2">
      <c r="A1567" s="151" t="s">
        <v>18707</v>
      </c>
      <c r="B1567" s="151">
        <v>6</v>
      </c>
      <c r="C1567" s="151" t="s">
        <v>281</v>
      </c>
      <c r="D1567" s="151" t="s">
        <v>21236</v>
      </c>
      <c r="E1567" s="154" t="s">
        <v>18321</v>
      </c>
      <c r="F1567" s="154" t="s">
        <v>18322</v>
      </c>
      <c r="G1567" s="154" t="s">
        <v>18323</v>
      </c>
    </row>
    <row r="1568" spans="1:7" ht="32" customHeight="1" x14ac:dyDescent="0.2">
      <c r="A1568" s="151" t="s">
        <v>18707</v>
      </c>
      <c r="B1568" s="151">
        <v>7</v>
      </c>
      <c r="C1568" s="151" t="s">
        <v>283</v>
      </c>
      <c r="D1568" s="151" t="s">
        <v>21236</v>
      </c>
      <c r="E1568" s="154" t="s">
        <v>18286</v>
      </c>
      <c r="F1568" s="154" t="s">
        <v>18324</v>
      </c>
      <c r="G1568" s="154" t="s">
        <v>18288</v>
      </c>
    </row>
    <row r="1569" spans="1:7" ht="32" customHeight="1" x14ac:dyDescent="0.2">
      <c r="A1569" s="151" t="s">
        <v>18708</v>
      </c>
      <c r="B1569" s="151">
        <v>1</v>
      </c>
      <c r="C1569" s="151" t="s">
        <v>283</v>
      </c>
      <c r="D1569" s="151" t="s">
        <v>21236</v>
      </c>
      <c r="E1569" s="154" t="s">
        <v>18325</v>
      </c>
      <c r="F1569" s="154" t="s">
        <v>18326</v>
      </c>
      <c r="G1569" s="154" t="s">
        <v>18327</v>
      </c>
    </row>
    <row r="1570" spans="1:7" ht="32" customHeight="1" x14ac:dyDescent="0.2">
      <c r="A1570" s="151" t="s">
        <v>18708</v>
      </c>
      <c r="B1570" s="151">
        <v>2</v>
      </c>
      <c r="C1570" s="151" t="s">
        <v>283</v>
      </c>
      <c r="D1570" s="151" t="s">
        <v>21236</v>
      </c>
      <c r="E1570" s="154" t="s">
        <v>18503</v>
      </c>
      <c r="F1570" s="154" t="s">
        <v>18146</v>
      </c>
      <c r="G1570" s="154" t="s">
        <v>18328</v>
      </c>
    </row>
    <row r="1571" spans="1:7" ht="32" customHeight="1" x14ac:dyDescent="0.2">
      <c r="A1571" s="151" t="s">
        <v>18708</v>
      </c>
      <c r="B1571" s="151">
        <v>3</v>
      </c>
      <c r="C1571" s="151" t="s">
        <v>448</v>
      </c>
      <c r="D1571" s="151" t="s">
        <v>21236</v>
      </c>
      <c r="E1571" s="154" t="s">
        <v>18329</v>
      </c>
      <c r="F1571" s="154" t="s">
        <v>18330</v>
      </c>
      <c r="G1571" s="154" t="s">
        <v>18331</v>
      </c>
    </row>
    <row r="1572" spans="1:7" ht="32" customHeight="1" x14ac:dyDescent="0.2">
      <c r="A1572" s="151" t="s">
        <v>18708</v>
      </c>
      <c r="B1572" s="151">
        <v>4</v>
      </c>
      <c r="C1572" s="151" t="s">
        <v>448</v>
      </c>
      <c r="D1572" s="151" t="s">
        <v>21236</v>
      </c>
      <c r="E1572" s="154" t="s">
        <v>18332</v>
      </c>
      <c r="F1572" s="154">
        <v>80</v>
      </c>
      <c r="G1572" s="154" t="s">
        <v>18333</v>
      </c>
    </row>
    <row r="1573" spans="1:7" ht="32" customHeight="1" x14ac:dyDescent="0.2">
      <c r="A1573" s="151" t="s">
        <v>18708</v>
      </c>
      <c r="B1573" s="151">
        <v>5</v>
      </c>
      <c r="C1573" s="151" t="s">
        <v>281</v>
      </c>
      <c r="D1573" s="151" t="s">
        <v>21236</v>
      </c>
      <c r="E1573" s="154" t="s">
        <v>18334</v>
      </c>
      <c r="F1573" s="154">
        <v>5</v>
      </c>
      <c r="G1573" s="154" t="s">
        <v>18335</v>
      </c>
    </row>
    <row r="1574" spans="1:7" ht="32" customHeight="1" x14ac:dyDescent="0.2">
      <c r="A1574" s="151" t="s">
        <v>18708</v>
      </c>
      <c r="B1574" s="151">
        <v>6</v>
      </c>
      <c r="C1574" s="151" t="s">
        <v>281</v>
      </c>
      <c r="D1574" s="151" t="s">
        <v>21236</v>
      </c>
      <c r="E1574" s="154" t="s">
        <v>18336</v>
      </c>
      <c r="F1574" s="154">
        <v>50</v>
      </c>
      <c r="G1574" s="154" t="s">
        <v>18337</v>
      </c>
    </row>
    <row r="1575" spans="1:7" ht="32" customHeight="1" x14ac:dyDescent="0.2">
      <c r="A1575" s="151" t="s">
        <v>18708</v>
      </c>
      <c r="B1575" s="151">
        <v>7</v>
      </c>
      <c r="C1575" s="151" t="s">
        <v>283</v>
      </c>
      <c r="D1575" s="151" t="s">
        <v>21236</v>
      </c>
      <c r="E1575" s="154" t="s">
        <v>18338</v>
      </c>
      <c r="F1575" s="154" t="s">
        <v>18339</v>
      </c>
      <c r="G1575" s="154" t="s">
        <v>18340</v>
      </c>
    </row>
    <row r="1576" spans="1:7" ht="32" customHeight="1" x14ac:dyDescent="0.2">
      <c r="A1576" s="151" t="s">
        <v>18709</v>
      </c>
      <c r="B1576" s="151">
        <v>1</v>
      </c>
      <c r="C1576" s="151" t="s">
        <v>283</v>
      </c>
      <c r="D1576" s="151" t="s">
        <v>21236</v>
      </c>
      <c r="E1576" s="154" t="s">
        <v>18325</v>
      </c>
      <c r="F1576" s="154" t="s">
        <v>18341</v>
      </c>
      <c r="G1576" s="154" t="s">
        <v>18342</v>
      </c>
    </row>
    <row r="1577" spans="1:7" ht="32" customHeight="1" x14ac:dyDescent="0.2">
      <c r="A1577" s="151" t="s">
        <v>18709</v>
      </c>
      <c r="B1577" s="151">
        <v>2</v>
      </c>
      <c r="C1577" s="151" t="s">
        <v>281</v>
      </c>
      <c r="D1577" s="151" t="s">
        <v>21236</v>
      </c>
      <c r="E1577" s="154" t="s">
        <v>18343</v>
      </c>
      <c r="F1577" s="154" t="s">
        <v>18344</v>
      </c>
      <c r="G1577" s="154" t="s">
        <v>18345</v>
      </c>
    </row>
    <row r="1578" spans="1:7" ht="32" customHeight="1" x14ac:dyDescent="0.2">
      <c r="A1578" s="151" t="s">
        <v>18709</v>
      </c>
      <c r="B1578" s="151">
        <v>3</v>
      </c>
      <c r="C1578" s="151" t="s">
        <v>281</v>
      </c>
      <c r="D1578" s="151" t="s">
        <v>21236</v>
      </c>
      <c r="E1578" s="154" t="s">
        <v>18346</v>
      </c>
      <c r="F1578" s="154" t="s">
        <v>18347</v>
      </c>
      <c r="G1578" s="154" t="s">
        <v>18348</v>
      </c>
    </row>
    <row r="1579" spans="1:7" ht="32" customHeight="1" x14ac:dyDescent="0.2">
      <c r="A1579" s="151" t="s">
        <v>18709</v>
      </c>
      <c r="B1579" s="151">
        <v>4</v>
      </c>
      <c r="C1579" s="151" t="s">
        <v>281</v>
      </c>
      <c r="D1579" s="151" t="s">
        <v>21236</v>
      </c>
      <c r="E1579" s="154" t="s">
        <v>18349</v>
      </c>
      <c r="F1579" s="154" t="s">
        <v>18350</v>
      </c>
      <c r="G1579" s="154" t="s">
        <v>18351</v>
      </c>
    </row>
    <row r="1580" spans="1:7" ht="32" customHeight="1" x14ac:dyDescent="0.2">
      <c r="A1580" s="151" t="s">
        <v>18710</v>
      </c>
      <c r="B1580" s="151">
        <v>1</v>
      </c>
      <c r="C1580" s="151" t="s">
        <v>284</v>
      </c>
      <c r="D1580" s="151" t="s">
        <v>370</v>
      </c>
      <c r="E1580" s="154" t="s">
        <v>18352</v>
      </c>
      <c r="F1580" s="154" t="s">
        <v>18782</v>
      </c>
      <c r="G1580" s="154" t="s">
        <v>18353</v>
      </c>
    </row>
    <row r="1581" spans="1:7" ht="32" customHeight="1" x14ac:dyDescent="0.2">
      <c r="A1581" s="151" t="s">
        <v>18710</v>
      </c>
      <c r="B1581" s="151">
        <v>2</v>
      </c>
      <c r="C1581" s="151" t="s">
        <v>283</v>
      </c>
      <c r="D1581" s="151" t="s">
        <v>21236</v>
      </c>
      <c r="E1581" s="154" t="s">
        <v>18354</v>
      </c>
      <c r="F1581" s="154" t="s">
        <v>18355</v>
      </c>
      <c r="G1581" s="154" t="s">
        <v>18356</v>
      </c>
    </row>
    <row r="1582" spans="1:7" ht="32" customHeight="1" x14ac:dyDescent="0.2">
      <c r="A1582" s="151" t="s">
        <v>18710</v>
      </c>
      <c r="B1582" s="151">
        <v>3</v>
      </c>
      <c r="C1582" s="151" t="s">
        <v>281</v>
      </c>
      <c r="D1582" s="151" t="s">
        <v>21236</v>
      </c>
      <c r="E1582" s="154" t="s">
        <v>18357</v>
      </c>
      <c r="F1582" s="154" t="s">
        <v>18358</v>
      </c>
      <c r="G1582" s="154" t="s">
        <v>18359</v>
      </c>
    </row>
    <row r="1583" spans="1:7" ht="32" customHeight="1" x14ac:dyDescent="0.2">
      <c r="A1583" s="151" t="s">
        <v>18711</v>
      </c>
      <c r="B1583" s="151">
        <v>1</v>
      </c>
      <c r="C1583" s="151" t="s">
        <v>283</v>
      </c>
      <c r="D1583" s="151" t="s">
        <v>21236</v>
      </c>
      <c r="E1583" s="154" t="s">
        <v>18360</v>
      </c>
      <c r="F1583" s="154" t="s">
        <v>18361</v>
      </c>
      <c r="G1583" s="154" t="s">
        <v>18362</v>
      </c>
    </row>
    <row r="1584" spans="1:7" ht="32" customHeight="1" x14ac:dyDescent="0.2">
      <c r="A1584" s="151" t="s">
        <v>18711</v>
      </c>
      <c r="B1584" s="151">
        <v>2</v>
      </c>
      <c r="C1584" s="151" t="s">
        <v>281</v>
      </c>
      <c r="D1584" s="151" t="s">
        <v>21236</v>
      </c>
      <c r="E1584" s="154" t="s">
        <v>18363</v>
      </c>
      <c r="F1584" s="154" t="s">
        <v>18364</v>
      </c>
      <c r="G1584" s="154" t="s">
        <v>18365</v>
      </c>
    </row>
    <row r="1585" spans="1:7" ht="32" customHeight="1" x14ac:dyDescent="0.2">
      <c r="A1585" s="151" t="s">
        <v>18712</v>
      </c>
      <c r="B1585" s="151">
        <v>1</v>
      </c>
      <c r="C1585" s="151" t="s">
        <v>283</v>
      </c>
      <c r="D1585" s="151" t="s">
        <v>21236</v>
      </c>
      <c r="E1585" s="154" t="s">
        <v>18366</v>
      </c>
      <c r="F1585" s="154" t="s">
        <v>18367</v>
      </c>
      <c r="G1585" s="154" t="s">
        <v>18368</v>
      </c>
    </row>
    <row r="1586" spans="1:7" ht="32" customHeight="1" x14ac:dyDescent="0.2">
      <c r="A1586" s="151" t="s">
        <v>18712</v>
      </c>
      <c r="B1586" s="151">
        <v>2</v>
      </c>
      <c r="C1586" s="151" t="s">
        <v>283</v>
      </c>
      <c r="D1586" s="151" t="s">
        <v>21236</v>
      </c>
      <c r="E1586" s="154" t="s">
        <v>18369</v>
      </c>
      <c r="F1586" s="154">
        <v>36</v>
      </c>
      <c r="G1586" s="154" t="s">
        <v>18370</v>
      </c>
    </row>
    <row r="1587" spans="1:7" ht="32" customHeight="1" x14ac:dyDescent="0.2">
      <c r="A1587" s="151" t="s">
        <v>18712</v>
      </c>
      <c r="B1587" s="151">
        <v>3</v>
      </c>
      <c r="C1587" s="151" t="s">
        <v>281</v>
      </c>
      <c r="D1587" s="151" t="s">
        <v>21236</v>
      </c>
      <c r="E1587" s="154" t="s">
        <v>18371</v>
      </c>
      <c r="F1587" s="154" t="s">
        <v>18372</v>
      </c>
      <c r="G1587" s="154" t="s">
        <v>18373</v>
      </c>
    </row>
    <row r="1588" spans="1:7" ht="32" customHeight="1" x14ac:dyDescent="0.2">
      <c r="A1588" s="151" t="s">
        <v>18713</v>
      </c>
      <c r="B1588" s="151">
        <v>1</v>
      </c>
      <c r="C1588" s="151" t="s">
        <v>284</v>
      </c>
      <c r="D1588" s="151" t="s">
        <v>370</v>
      </c>
      <c r="E1588" s="154"/>
      <c r="F1588" s="154" t="s">
        <v>18783</v>
      </c>
      <c r="G1588" s="154" t="s">
        <v>18504</v>
      </c>
    </row>
    <row r="1589" spans="1:7" ht="32" customHeight="1" x14ac:dyDescent="0.2">
      <c r="A1589" s="151" t="s">
        <v>18713</v>
      </c>
      <c r="B1589" s="151">
        <v>2</v>
      </c>
      <c r="C1589" s="151" t="s">
        <v>283</v>
      </c>
      <c r="D1589" s="151" t="s">
        <v>21236</v>
      </c>
      <c r="E1589" s="154" t="s">
        <v>18374</v>
      </c>
      <c r="F1589" s="154" t="s">
        <v>18375</v>
      </c>
      <c r="G1589" s="154" t="s">
        <v>18376</v>
      </c>
    </row>
    <row r="1590" spans="1:7" ht="32" customHeight="1" x14ac:dyDescent="0.2">
      <c r="A1590" s="151" t="s">
        <v>18714</v>
      </c>
      <c r="B1590" s="151">
        <v>1</v>
      </c>
      <c r="C1590" s="151" t="s">
        <v>283</v>
      </c>
      <c r="D1590" s="151" t="s">
        <v>21236</v>
      </c>
      <c r="E1590" s="154" t="s">
        <v>18377</v>
      </c>
      <c r="F1590" s="154" t="s">
        <v>18378</v>
      </c>
      <c r="G1590" s="154" t="s">
        <v>18379</v>
      </c>
    </row>
    <row r="1591" spans="1:7" ht="32" customHeight="1" x14ac:dyDescent="0.2">
      <c r="A1591" s="151" t="s">
        <v>18714</v>
      </c>
      <c r="B1591" s="151">
        <v>2</v>
      </c>
      <c r="C1591" s="151" t="s">
        <v>281</v>
      </c>
      <c r="D1591" s="151" t="s">
        <v>21236</v>
      </c>
      <c r="E1591" s="154" t="s">
        <v>18380</v>
      </c>
      <c r="F1591" s="154" t="s">
        <v>18381</v>
      </c>
      <c r="G1591" s="154" t="s">
        <v>18382</v>
      </c>
    </row>
    <row r="1592" spans="1:7" ht="32" customHeight="1" x14ac:dyDescent="0.2">
      <c r="A1592" s="151" t="s">
        <v>18715</v>
      </c>
      <c r="B1592" s="151">
        <v>1</v>
      </c>
      <c r="C1592" s="151" t="s">
        <v>281</v>
      </c>
      <c r="D1592" s="151" t="s">
        <v>21236</v>
      </c>
      <c r="E1592" s="154" t="s">
        <v>18383</v>
      </c>
      <c r="F1592" s="154" t="s">
        <v>18384</v>
      </c>
      <c r="G1592" s="154" t="s">
        <v>18385</v>
      </c>
    </row>
    <row r="1593" spans="1:7" ht="32" customHeight="1" x14ac:dyDescent="0.2">
      <c r="A1593" s="151" t="s">
        <v>18715</v>
      </c>
      <c r="B1593" s="151">
        <v>2</v>
      </c>
      <c r="C1593" s="151" t="s">
        <v>283</v>
      </c>
      <c r="D1593" s="151" t="s">
        <v>21236</v>
      </c>
      <c r="E1593" s="154" t="s">
        <v>18386</v>
      </c>
      <c r="F1593" s="154" t="s">
        <v>18387</v>
      </c>
      <c r="G1593" s="154" t="s">
        <v>18388</v>
      </c>
    </row>
    <row r="1594" spans="1:7" ht="32" customHeight="1" x14ac:dyDescent="0.2">
      <c r="A1594" s="151" t="s">
        <v>18716</v>
      </c>
      <c r="B1594" s="151">
        <v>1</v>
      </c>
      <c r="C1594" s="151" t="s">
        <v>283</v>
      </c>
      <c r="D1594" s="151" t="s">
        <v>21236</v>
      </c>
      <c r="E1594" s="154" t="s">
        <v>18389</v>
      </c>
      <c r="F1594" s="154" t="s">
        <v>17494</v>
      </c>
      <c r="G1594" s="154" t="s">
        <v>18390</v>
      </c>
    </row>
    <row r="1595" spans="1:7" ht="32" customHeight="1" x14ac:dyDescent="0.2">
      <c r="A1595" s="151" t="s">
        <v>18716</v>
      </c>
      <c r="B1595" s="151">
        <v>2</v>
      </c>
      <c r="C1595" s="151" t="s">
        <v>284</v>
      </c>
      <c r="D1595" s="151" t="s">
        <v>370</v>
      </c>
      <c r="E1595" s="154" t="s">
        <v>18391</v>
      </c>
      <c r="F1595" s="154" t="s">
        <v>18784</v>
      </c>
      <c r="G1595" s="154" t="s">
        <v>18392</v>
      </c>
    </row>
    <row r="1596" spans="1:7" ht="32" customHeight="1" x14ac:dyDescent="0.2">
      <c r="A1596" s="151" t="s">
        <v>18717</v>
      </c>
      <c r="B1596" s="151">
        <v>1</v>
      </c>
      <c r="C1596" s="151" t="s">
        <v>283</v>
      </c>
      <c r="D1596" s="151" t="s">
        <v>21236</v>
      </c>
      <c r="E1596" s="154" t="s">
        <v>18393</v>
      </c>
      <c r="F1596" s="154" t="s">
        <v>17800</v>
      </c>
      <c r="G1596" s="154" t="s">
        <v>18390</v>
      </c>
    </row>
    <row r="1597" spans="1:7" ht="32" customHeight="1" x14ac:dyDescent="0.2">
      <c r="A1597" s="151" t="s">
        <v>18717</v>
      </c>
      <c r="B1597" s="151">
        <v>2</v>
      </c>
      <c r="C1597" s="151" t="s">
        <v>284</v>
      </c>
      <c r="D1597" s="151" t="s">
        <v>370</v>
      </c>
      <c r="E1597" s="154" t="s">
        <v>18394</v>
      </c>
      <c r="F1597" s="154" t="s">
        <v>18785</v>
      </c>
      <c r="G1597" s="154" t="s">
        <v>18395</v>
      </c>
    </row>
    <row r="1598" spans="1:7" ht="32" customHeight="1" x14ac:dyDescent="0.2">
      <c r="A1598" s="151" t="s">
        <v>18718</v>
      </c>
      <c r="B1598" s="151">
        <v>1</v>
      </c>
      <c r="C1598" s="151" t="s">
        <v>283</v>
      </c>
      <c r="D1598" s="151" t="s">
        <v>21236</v>
      </c>
      <c r="E1598" s="154" t="s">
        <v>18396</v>
      </c>
      <c r="F1598" s="154" t="s">
        <v>17494</v>
      </c>
      <c r="G1598" s="154" t="s">
        <v>18397</v>
      </c>
    </row>
    <row r="1599" spans="1:7" ht="32" customHeight="1" x14ac:dyDescent="0.2">
      <c r="A1599" s="151" t="s">
        <v>18718</v>
      </c>
      <c r="B1599" s="151">
        <v>2</v>
      </c>
      <c r="C1599" s="151" t="s">
        <v>284</v>
      </c>
      <c r="D1599" s="151" t="s">
        <v>370</v>
      </c>
      <c r="E1599" s="154" t="s">
        <v>18398</v>
      </c>
      <c r="F1599" s="154" t="s">
        <v>18786</v>
      </c>
      <c r="G1599" s="154" t="s">
        <v>18399</v>
      </c>
    </row>
    <row r="1600" spans="1:7" ht="32" customHeight="1" x14ac:dyDescent="0.2">
      <c r="A1600" s="151" t="s">
        <v>18719</v>
      </c>
      <c r="B1600" s="151">
        <v>1</v>
      </c>
      <c r="C1600" s="151" t="s">
        <v>283</v>
      </c>
      <c r="D1600" s="151" t="s">
        <v>21236</v>
      </c>
      <c r="E1600" s="154" t="s">
        <v>18505</v>
      </c>
      <c r="F1600" s="154" t="s">
        <v>17800</v>
      </c>
      <c r="G1600" s="154" t="s">
        <v>18400</v>
      </c>
    </row>
    <row r="1601" spans="1:7" ht="32" customHeight="1" x14ac:dyDescent="0.2">
      <c r="A1601" s="151" t="s">
        <v>18719</v>
      </c>
      <c r="B1601" s="151">
        <v>2</v>
      </c>
      <c r="C1601" s="151" t="s">
        <v>284</v>
      </c>
      <c r="D1601" s="151" t="s">
        <v>370</v>
      </c>
      <c r="E1601" s="154" t="s">
        <v>18394</v>
      </c>
      <c r="F1601" s="154" t="s">
        <v>18787</v>
      </c>
      <c r="G1601" s="154" t="s">
        <v>18401</v>
      </c>
    </row>
    <row r="1602" spans="1:7" ht="32" customHeight="1" x14ac:dyDescent="0.2">
      <c r="A1602" s="151" t="s">
        <v>18720</v>
      </c>
      <c r="B1602" s="151">
        <v>1</v>
      </c>
      <c r="C1602" s="151" t="s">
        <v>283</v>
      </c>
      <c r="D1602" s="151" t="s">
        <v>21236</v>
      </c>
      <c r="E1602" s="154" t="s">
        <v>18402</v>
      </c>
      <c r="F1602" s="154">
        <v>6</v>
      </c>
      <c r="G1602" s="154" t="s">
        <v>18403</v>
      </c>
    </row>
    <row r="1603" spans="1:7" ht="32" customHeight="1" x14ac:dyDescent="0.2">
      <c r="A1603" s="151" t="s">
        <v>18720</v>
      </c>
      <c r="B1603" s="151">
        <v>2</v>
      </c>
      <c r="C1603" s="151" t="s">
        <v>281</v>
      </c>
      <c r="D1603" s="151" t="s">
        <v>21236</v>
      </c>
      <c r="E1603" s="154" t="s">
        <v>18404</v>
      </c>
      <c r="F1603" s="154">
        <v>332</v>
      </c>
      <c r="G1603" s="154" t="s">
        <v>18405</v>
      </c>
    </row>
    <row r="1604" spans="1:7" ht="32" customHeight="1" x14ac:dyDescent="0.2">
      <c r="A1604" s="151" t="s">
        <v>18720</v>
      </c>
      <c r="B1604" s="151">
        <v>3</v>
      </c>
      <c r="C1604" s="151" t="s">
        <v>284</v>
      </c>
      <c r="D1604" s="151" t="s">
        <v>370</v>
      </c>
      <c r="E1604" s="154"/>
      <c r="F1604" s="154" t="s">
        <v>18788</v>
      </c>
      <c r="G1604" s="154" t="s">
        <v>18406</v>
      </c>
    </row>
    <row r="1605" spans="1:7" ht="32" customHeight="1" x14ac:dyDescent="0.2">
      <c r="A1605" s="151" t="s">
        <v>18720</v>
      </c>
      <c r="B1605" s="151">
        <v>4</v>
      </c>
      <c r="C1605" s="151" t="s">
        <v>283</v>
      </c>
      <c r="D1605" s="151" t="s">
        <v>21236</v>
      </c>
      <c r="E1605" s="154" t="s">
        <v>18407</v>
      </c>
      <c r="F1605" s="154" t="s">
        <v>12840</v>
      </c>
      <c r="G1605" s="154" t="s">
        <v>18408</v>
      </c>
    </row>
    <row r="1606" spans="1:7" ht="32" customHeight="1" x14ac:dyDescent="0.2">
      <c r="A1606" s="151" t="s">
        <v>18721</v>
      </c>
      <c r="B1606" s="151">
        <v>1</v>
      </c>
      <c r="C1606" s="151" t="s">
        <v>283</v>
      </c>
      <c r="D1606" s="151" t="s">
        <v>21236</v>
      </c>
      <c r="E1606" s="154" t="s">
        <v>18409</v>
      </c>
      <c r="F1606" s="154" t="s">
        <v>18410</v>
      </c>
      <c r="G1606" s="154" t="s">
        <v>18411</v>
      </c>
    </row>
    <row r="1607" spans="1:7" ht="32" customHeight="1" x14ac:dyDescent="0.2">
      <c r="A1607" s="151" t="s">
        <v>18721</v>
      </c>
      <c r="B1607" s="151">
        <v>2</v>
      </c>
      <c r="C1607" s="151" t="s">
        <v>281</v>
      </c>
      <c r="D1607" s="151" t="s">
        <v>21236</v>
      </c>
      <c r="E1607" s="154" t="s">
        <v>18412</v>
      </c>
      <c r="F1607" s="154" t="s">
        <v>18413</v>
      </c>
      <c r="G1607" s="154" t="s">
        <v>18414</v>
      </c>
    </row>
    <row r="1608" spans="1:7" ht="32" customHeight="1" x14ac:dyDescent="0.2">
      <c r="A1608" s="151" t="s">
        <v>18721</v>
      </c>
      <c r="B1608" s="151">
        <v>3</v>
      </c>
      <c r="C1608" s="151" t="s">
        <v>281</v>
      </c>
      <c r="D1608" s="151" t="s">
        <v>21236</v>
      </c>
      <c r="E1608" s="154" t="s">
        <v>18415</v>
      </c>
      <c r="F1608" s="154" t="s">
        <v>18416</v>
      </c>
      <c r="G1608" s="154" t="s">
        <v>18417</v>
      </c>
    </row>
    <row r="1609" spans="1:7" ht="32" customHeight="1" x14ac:dyDescent="0.2">
      <c r="A1609" s="151" t="s">
        <v>18721</v>
      </c>
      <c r="B1609" s="151">
        <v>4</v>
      </c>
      <c r="C1609" s="151" t="s">
        <v>281</v>
      </c>
      <c r="D1609" s="151" t="s">
        <v>21236</v>
      </c>
      <c r="E1609" s="154" t="s">
        <v>18418</v>
      </c>
      <c r="F1609" s="154" t="s">
        <v>18419</v>
      </c>
      <c r="G1609" s="154" t="s">
        <v>18420</v>
      </c>
    </row>
    <row r="1610" spans="1:7" ht="32" customHeight="1" x14ac:dyDescent="0.2">
      <c r="A1610" s="151" t="s">
        <v>18721</v>
      </c>
      <c r="B1610" s="151">
        <v>5</v>
      </c>
      <c r="C1610" s="151" t="s">
        <v>281</v>
      </c>
      <c r="D1610" s="151" t="s">
        <v>21236</v>
      </c>
      <c r="E1610" s="154" t="s">
        <v>18421</v>
      </c>
      <c r="F1610" s="154">
        <v>208</v>
      </c>
      <c r="G1610" s="154" t="s">
        <v>18506</v>
      </c>
    </row>
    <row r="1611" spans="1:7" ht="32" customHeight="1" x14ac:dyDescent="0.2">
      <c r="A1611" s="151" t="s">
        <v>18721</v>
      </c>
      <c r="B1611" s="151">
        <v>6</v>
      </c>
      <c r="C1611" s="151" t="s">
        <v>281</v>
      </c>
      <c r="D1611" s="151" t="s">
        <v>21236</v>
      </c>
      <c r="E1611" s="154" t="s">
        <v>18422</v>
      </c>
      <c r="F1611" s="154" t="s">
        <v>231</v>
      </c>
      <c r="G1611" s="154" t="s">
        <v>18423</v>
      </c>
    </row>
    <row r="1612" spans="1:7" ht="32" customHeight="1" x14ac:dyDescent="0.2">
      <c r="A1612" s="151" t="s">
        <v>20801</v>
      </c>
      <c r="B1612" s="151">
        <v>1</v>
      </c>
      <c r="C1612" s="151" t="s">
        <v>283</v>
      </c>
      <c r="D1612" s="151" t="s">
        <v>311</v>
      </c>
      <c r="E1612" s="154" t="s">
        <v>20681</v>
      </c>
      <c r="F1612" s="154" t="s">
        <v>20682</v>
      </c>
      <c r="G1612" s="154" t="s">
        <v>19728</v>
      </c>
    </row>
    <row r="1613" spans="1:7" ht="32" customHeight="1" x14ac:dyDescent="0.2">
      <c r="A1613" s="151" t="s">
        <v>20801</v>
      </c>
      <c r="B1613" s="151">
        <v>2</v>
      </c>
      <c r="C1613" s="151" t="s">
        <v>283</v>
      </c>
      <c r="D1613" s="151" t="s">
        <v>311</v>
      </c>
      <c r="E1613" s="154" t="s">
        <v>20683</v>
      </c>
      <c r="F1613" s="154" t="s">
        <v>20684</v>
      </c>
      <c r="G1613" s="154" t="s">
        <v>19729</v>
      </c>
    </row>
    <row r="1614" spans="1:7" ht="32" customHeight="1" x14ac:dyDescent="0.2">
      <c r="A1614" s="151" t="s">
        <v>20801</v>
      </c>
      <c r="B1614" s="151">
        <v>3</v>
      </c>
      <c r="C1614" s="151" t="s">
        <v>283</v>
      </c>
      <c r="D1614" s="151" t="s">
        <v>311</v>
      </c>
      <c r="E1614" s="154" t="s">
        <v>20685</v>
      </c>
      <c r="F1614" s="154" t="s">
        <v>20686</v>
      </c>
      <c r="G1614" s="154" t="s">
        <v>19730</v>
      </c>
    </row>
    <row r="1615" spans="1:7" ht="32" customHeight="1" x14ac:dyDescent="0.2">
      <c r="A1615" s="151" t="s">
        <v>20801</v>
      </c>
      <c r="B1615" s="151">
        <v>4</v>
      </c>
      <c r="C1615" s="151" t="s">
        <v>283</v>
      </c>
      <c r="D1615" s="151" t="s">
        <v>311</v>
      </c>
      <c r="E1615" s="154" t="s">
        <v>20687</v>
      </c>
      <c r="F1615" s="154" t="s">
        <v>20688</v>
      </c>
      <c r="G1615" s="154" t="s">
        <v>19731</v>
      </c>
    </row>
    <row r="1616" spans="1:7" ht="32" customHeight="1" x14ac:dyDescent="0.2">
      <c r="A1616" s="151" t="s">
        <v>20801</v>
      </c>
      <c r="B1616" s="151">
        <v>5</v>
      </c>
      <c r="C1616" s="151" t="s">
        <v>283</v>
      </c>
      <c r="D1616" s="151" t="s">
        <v>311</v>
      </c>
      <c r="E1616" s="154" t="s">
        <v>20689</v>
      </c>
      <c r="F1616" s="154" t="s">
        <v>20690</v>
      </c>
      <c r="G1616" s="154" t="s">
        <v>19732</v>
      </c>
    </row>
    <row r="1617" spans="1:7" ht="32" customHeight="1" x14ac:dyDescent="0.2">
      <c r="A1617" s="151" t="s">
        <v>20801</v>
      </c>
      <c r="B1617" s="151">
        <v>6</v>
      </c>
      <c r="C1617" s="151" t="s">
        <v>283</v>
      </c>
      <c r="D1617" s="151" t="s">
        <v>311</v>
      </c>
      <c r="E1617" s="154" t="s">
        <v>20691</v>
      </c>
      <c r="F1617" s="154" t="s">
        <v>20692</v>
      </c>
      <c r="G1617" s="154" t="s">
        <v>19733</v>
      </c>
    </row>
    <row r="1618" spans="1:7" ht="32" customHeight="1" x14ac:dyDescent="0.2">
      <c r="A1618" s="151" t="s">
        <v>20801</v>
      </c>
      <c r="B1618" s="151">
        <v>7</v>
      </c>
      <c r="C1618" s="151" t="s">
        <v>283</v>
      </c>
      <c r="D1618" s="151" t="s">
        <v>311</v>
      </c>
      <c r="E1618" s="154" t="s">
        <v>20693</v>
      </c>
      <c r="F1618" s="154" t="s">
        <v>20694</v>
      </c>
      <c r="G1618" s="154" t="s">
        <v>20695</v>
      </c>
    </row>
    <row r="1619" spans="1:7" ht="32" customHeight="1" x14ac:dyDescent="0.2">
      <c r="A1619" s="151" t="s">
        <v>20802</v>
      </c>
      <c r="B1619" s="151">
        <v>1</v>
      </c>
      <c r="C1619" s="151" t="s">
        <v>284</v>
      </c>
      <c r="D1619" s="151" t="s">
        <v>370</v>
      </c>
      <c r="E1619" s="154" t="s">
        <v>19734</v>
      </c>
      <c r="F1619" s="154" t="s">
        <v>21021</v>
      </c>
      <c r="G1619" s="154" t="s">
        <v>19735</v>
      </c>
    </row>
    <row r="1620" spans="1:7" ht="32" customHeight="1" x14ac:dyDescent="0.2">
      <c r="A1620" s="151" t="s">
        <v>20802</v>
      </c>
      <c r="B1620" s="151">
        <v>2</v>
      </c>
      <c r="C1620" s="151" t="s">
        <v>283</v>
      </c>
      <c r="D1620" s="151" t="s">
        <v>21236</v>
      </c>
      <c r="E1620" s="154" t="s">
        <v>19736</v>
      </c>
      <c r="F1620" s="154">
        <v>8</v>
      </c>
      <c r="G1620" s="154" t="s">
        <v>19737</v>
      </c>
    </row>
    <row r="1621" spans="1:7" ht="32" customHeight="1" x14ac:dyDescent="0.2">
      <c r="A1621" s="151" t="s">
        <v>20803</v>
      </c>
      <c r="B1621" s="151">
        <v>1</v>
      </c>
      <c r="C1621" s="151" t="s">
        <v>284</v>
      </c>
      <c r="D1621" s="151" t="s">
        <v>370</v>
      </c>
      <c r="E1621" s="154" t="s">
        <v>20696</v>
      </c>
      <c r="F1621" s="154" t="s">
        <v>21022</v>
      </c>
      <c r="G1621" s="154" t="s">
        <v>19738</v>
      </c>
    </row>
    <row r="1622" spans="1:7" ht="32" customHeight="1" x14ac:dyDescent="0.2">
      <c r="A1622" s="151" t="s">
        <v>20803</v>
      </c>
      <c r="B1622" s="151">
        <v>2</v>
      </c>
      <c r="C1622" s="151" t="s">
        <v>283</v>
      </c>
      <c r="D1622" s="151" t="s">
        <v>21236</v>
      </c>
      <c r="E1622" s="154" t="s">
        <v>19739</v>
      </c>
      <c r="F1622" s="154">
        <v>5</v>
      </c>
      <c r="G1622" s="154" t="s">
        <v>19737</v>
      </c>
    </row>
    <row r="1623" spans="1:7" ht="32" customHeight="1" x14ac:dyDescent="0.2">
      <c r="A1623" s="151" t="s">
        <v>20804</v>
      </c>
      <c r="B1623" s="151">
        <v>1</v>
      </c>
      <c r="C1623" s="151" t="s">
        <v>284</v>
      </c>
      <c r="D1623" s="151" t="s">
        <v>370</v>
      </c>
      <c r="E1623" s="154" t="s">
        <v>19740</v>
      </c>
      <c r="F1623" s="154" t="s">
        <v>21023</v>
      </c>
      <c r="G1623" s="154" t="s">
        <v>19741</v>
      </c>
    </row>
    <row r="1624" spans="1:7" ht="32" customHeight="1" x14ac:dyDescent="0.2">
      <c r="A1624" s="151" t="s">
        <v>20804</v>
      </c>
      <c r="B1624" s="151">
        <v>2</v>
      </c>
      <c r="C1624" s="151" t="s">
        <v>283</v>
      </c>
      <c r="D1624" s="151" t="s">
        <v>21236</v>
      </c>
      <c r="E1624" s="154" t="s">
        <v>19742</v>
      </c>
      <c r="F1624" s="154">
        <v>0</v>
      </c>
      <c r="G1624" s="154" t="s">
        <v>19737</v>
      </c>
    </row>
    <row r="1625" spans="1:7" ht="32" customHeight="1" x14ac:dyDescent="0.2">
      <c r="A1625" s="151" t="s">
        <v>20805</v>
      </c>
      <c r="B1625" s="151">
        <v>1</v>
      </c>
      <c r="C1625" s="151" t="s">
        <v>284</v>
      </c>
      <c r="D1625" s="151" t="s">
        <v>370</v>
      </c>
      <c r="E1625" s="154" t="s">
        <v>19743</v>
      </c>
      <c r="F1625" s="154" t="s">
        <v>21024</v>
      </c>
      <c r="G1625" s="154" t="s">
        <v>19744</v>
      </c>
    </row>
    <row r="1626" spans="1:7" ht="32" customHeight="1" x14ac:dyDescent="0.2">
      <c r="A1626" s="151" t="s">
        <v>20805</v>
      </c>
      <c r="B1626" s="151">
        <v>2</v>
      </c>
      <c r="C1626" s="151" t="s">
        <v>284</v>
      </c>
      <c r="D1626" s="151" t="s">
        <v>370</v>
      </c>
      <c r="E1626" s="154" t="s">
        <v>19745</v>
      </c>
      <c r="F1626" s="154" t="s">
        <v>21025</v>
      </c>
      <c r="G1626" s="154" t="s">
        <v>19746</v>
      </c>
    </row>
    <row r="1627" spans="1:7" ht="32" customHeight="1" x14ac:dyDescent="0.2">
      <c r="A1627" s="151" t="s">
        <v>20805</v>
      </c>
      <c r="B1627" s="151">
        <v>3</v>
      </c>
      <c r="C1627" s="151" t="s">
        <v>284</v>
      </c>
      <c r="D1627" s="151" t="s">
        <v>370</v>
      </c>
      <c r="E1627" s="154" t="s">
        <v>19747</v>
      </c>
      <c r="F1627" s="154" t="s">
        <v>21026</v>
      </c>
      <c r="G1627" s="154" t="s">
        <v>19748</v>
      </c>
    </row>
    <row r="1628" spans="1:7" ht="32" customHeight="1" x14ac:dyDescent="0.2">
      <c r="A1628" s="151" t="s">
        <v>20805</v>
      </c>
      <c r="B1628" s="151">
        <v>4</v>
      </c>
      <c r="C1628" s="151" t="s">
        <v>284</v>
      </c>
      <c r="D1628" s="151" t="s">
        <v>370</v>
      </c>
      <c r="E1628" s="154" t="s">
        <v>19749</v>
      </c>
      <c r="F1628" s="154" t="s">
        <v>21027</v>
      </c>
      <c r="G1628" s="154" t="s">
        <v>19750</v>
      </c>
    </row>
    <row r="1629" spans="1:7" ht="32" customHeight="1" x14ac:dyDescent="0.2">
      <c r="A1629" s="151" t="s">
        <v>20805</v>
      </c>
      <c r="B1629" s="151">
        <v>5</v>
      </c>
      <c r="C1629" s="151" t="s">
        <v>284</v>
      </c>
      <c r="D1629" s="151" t="s">
        <v>370</v>
      </c>
      <c r="E1629" s="154" t="s">
        <v>19751</v>
      </c>
      <c r="F1629" s="154" t="s">
        <v>21028</v>
      </c>
      <c r="G1629" s="154" t="s">
        <v>19752</v>
      </c>
    </row>
    <row r="1630" spans="1:7" ht="32" customHeight="1" x14ac:dyDescent="0.2">
      <c r="A1630" s="151" t="s">
        <v>20805</v>
      </c>
      <c r="B1630" s="151">
        <v>6</v>
      </c>
      <c r="C1630" s="151" t="s">
        <v>283</v>
      </c>
      <c r="D1630" s="151" t="s">
        <v>21236</v>
      </c>
      <c r="E1630" s="154" t="s">
        <v>19753</v>
      </c>
      <c r="F1630" s="154" t="s">
        <v>231</v>
      </c>
      <c r="G1630" s="154" t="s">
        <v>19754</v>
      </c>
    </row>
    <row r="1631" spans="1:7" ht="32" customHeight="1" x14ac:dyDescent="0.2">
      <c r="A1631" s="151" t="s">
        <v>20806</v>
      </c>
      <c r="B1631" s="151">
        <v>1</v>
      </c>
      <c r="C1631" s="151" t="s">
        <v>283</v>
      </c>
      <c r="D1631" s="151" t="s">
        <v>21236</v>
      </c>
      <c r="E1631" s="154" t="s">
        <v>19755</v>
      </c>
      <c r="F1631" s="154" t="s">
        <v>19756</v>
      </c>
      <c r="G1631" s="154" t="s">
        <v>19757</v>
      </c>
    </row>
    <row r="1632" spans="1:7" ht="32" customHeight="1" x14ac:dyDescent="0.2">
      <c r="A1632" s="151" t="s">
        <v>20806</v>
      </c>
      <c r="B1632" s="151">
        <v>2</v>
      </c>
      <c r="C1632" s="151" t="s">
        <v>283</v>
      </c>
      <c r="D1632" s="151" t="s">
        <v>21236</v>
      </c>
      <c r="E1632" s="154" t="s">
        <v>19758</v>
      </c>
      <c r="F1632" s="154" t="s">
        <v>230</v>
      </c>
      <c r="G1632" s="154" t="s">
        <v>19759</v>
      </c>
    </row>
    <row r="1633" spans="1:7" ht="32" customHeight="1" x14ac:dyDescent="0.2">
      <c r="A1633" s="151" t="s">
        <v>20807</v>
      </c>
      <c r="B1633" s="151">
        <v>1</v>
      </c>
      <c r="C1633" s="151" t="s">
        <v>284</v>
      </c>
      <c r="D1633" s="151" t="s">
        <v>370</v>
      </c>
      <c r="E1633" s="154" t="s">
        <v>19760</v>
      </c>
      <c r="F1633" s="154" t="s">
        <v>21029</v>
      </c>
      <c r="G1633" s="154" t="s">
        <v>19761</v>
      </c>
    </row>
    <row r="1634" spans="1:7" ht="32" customHeight="1" x14ac:dyDescent="0.2">
      <c r="A1634" s="151" t="s">
        <v>20807</v>
      </c>
      <c r="B1634" s="151">
        <v>2</v>
      </c>
      <c r="C1634" s="151" t="s">
        <v>284</v>
      </c>
      <c r="D1634" s="151" t="s">
        <v>370</v>
      </c>
      <c r="E1634" s="154" t="s">
        <v>19762</v>
      </c>
      <c r="F1634" s="154" t="s">
        <v>21030</v>
      </c>
      <c r="G1634" s="154" t="s">
        <v>20697</v>
      </c>
    </row>
    <row r="1635" spans="1:7" ht="32" customHeight="1" x14ac:dyDescent="0.2">
      <c r="A1635" s="151" t="s">
        <v>20808</v>
      </c>
      <c r="B1635" s="151">
        <v>1</v>
      </c>
      <c r="C1635" s="151" t="s">
        <v>284</v>
      </c>
      <c r="D1635" s="151" t="s">
        <v>370</v>
      </c>
      <c r="E1635" s="154"/>
      <c r="F1635" s="154" t="s">
        <v>21031</v>
      </c>
      <c r="G1635" s="154" t="s">
        <v>19763</v>
      </c>
    </row>
    <row r="1636" spans="1:7" ht="32" customHeight="1" x14ac:dyDescent="0.2">
      <c r="A1636" s="151" t="s">
        <v>20808</v>
      </c>
      <c r="B1636" s="151">
        <v>2</v>
      </c>
      <c r="C1636" s="151" t="s">
        <v>284</v>
      </c>
      <c r="D1636" s="151" t="s">
        <v>370</v>
      </c>
      <c r="E1636" s="154"/>
      <c r="F1636" s="154" t="s">
        <v>21032</v>
      </c>
      <c r="G1636" s="154" t="s">
        <v>19764</v>
      </c>
    </row>
    <row r="1637" spans="1:7" ht="32" customHeight="1" x14ac:dyDescent="0.2">
      <c r="A1637" s="151" t="s">
        <v>20809</v>
      </c>
      <c r="B1637" s="151">
        <v>1</v>
      </c>
      <c r="C1637" s="151" t="s">
        <v>283</v>
      </c>
      <c r="D1637" s="151" t="s">
        <v>311</v>
      </c>
      <c r="E1637" s="154" t="s">
        <v>20659</v>
      </c>
      <c r="F1637" s="154" t="s">
        <v>19765</v>
      </c>
      <c r="G1637" s="154" t="s">
        <v>19766</v>
      </c>
    </row>
    <row r="1638" spans="1:7" ht="32" customHeight="1" x14ac:dyDescent="0.2">
      <c r="A1638" s="151" t="s">
        <v>20810</v>
      </c>
      <c r="B1638" s="151">
        <v>1</v>
      </c>
      <c r="C1638" s="151" t="s">
        <v>283</v>
      </c>
      <c r="D1638" s="151" t="s">
        <v>311</v>
      </c>
      <c r="E1638" s="154" t="s">
        <v>20680</v>
      </c>
      <c r="F1638" s="154" t="s">
        <v>19767</v>
      </c>
      <c r="G1638" s="154" t="s">
        <v>19768</v>
      </c>
    </row>
    <row r="1639" spans="1:7" ht="32" customHeight="1" x14ac:dyDescent="0.2">
      <c r="A1639" s="151" t="s">
        <v>20811</v>
      </c>
      <c r="B1639" s="151">
        <v>1</v>
      </c>
      <c r="C1639" s="151" t="s">
        <v>283</v>
      </c>
      <c r="D1639" s="151" t="s">
        <v>311</v>
      </c>
      <c r="E1639" s="154" t="s">
        <v>20660</v>
      </c>
      <c r="F1639" s="154" t="s">
        <v>19769</v>
      </c>
      <c r="G1639" s="154" t="s">
        <v>19770</v>
      </c>
    </row>
    <row r="1640" spans="1:7" ht="32" customHeight="1" x14ac:dyDescent="0.2">
      <c r="A1640" s="151" t="s">
        <v>20812</v>
      </c>
      <c r="B1640" s="151">
        <v>1</v>
      </c>
      <c r="C1640" s="151" t="s">
        <v>283</v>
      </c>
      <c r="D1640" s="151" t="s">
        <v>311</v>
      </c>
      <c r="E1640" s="154" t="s">
        <v>20661</v>
      </c>
      <c r="F1640" s="154" t="s">
        <v>19771</v>
      </c>
      <c r="G1640" s="154" t="s">
        <v>19772</v>
      </c>
    </row>
    <row r="1641" spans="1:7" ht="32" customHeight="1" x14ac:dyDescent="0.2">
      <c r="A1641" s="151" t="s">
        <v>20813</v>
      </c>
      <c r="B1641" s="151">
        <v>1</v>
      </c>
      <c r="C1641" s="151" t="s">
        <v>281</v>
      </c>
      <c r="D1641" s="151" t="s">
        <v>21236</v>
      </c>
      <c r="E1641" s="154" t="s">
        <v>19773</v>
      </c>
      <c r="F1641" s="154">
        <v>30</v>
      </c>
      <c r="G1641" s="154" t="s">
        <v>20698</v>
      </c>
    </row>
    <row r="1642" spans="1:7" ht="32" customHeight="1" x14ac:dyDescent="0.2">
      <c r="A1642" s="151" t="s">
        <v>20813</v>
      </c>
      <c r="B1642" s="151">
        <v>2</v>
      </c>
      <c r="C1642" s="151" t="s">
        <v>283</v>
      </c>
      <c r="D1642" s="151" t="s">
        <v>21236</v>
      </c>
      <c r="E1642" s="154" t="s">
        <v>19774</v>
      </c>
      <c r="F1642" s="154">
        <v>30</v>
      </c>
      <c r="G1642" s="154" t="s">
        <v>19775</v>
      </c>
    </row>
    <row r="1643" spans="1:7" ht="32" customHeight="1" x14ac:dyDescent="0.2">
      <c r="A1643" s="151" t="s">
        <v>20814</v>
      </c>
      <c r="B1643" s="151">
        <v>1</v>
      </c>
      <c r="C1643" s="151" t="s">
        <v>281</v>
      </c>
      <c r="D1643" s="151" t="s">
        <v>21236</v>
      </c>
      <c r="E1643" s="154" t="s">
        <v>19776</v>
      </c>
      <c r="F1643" s="154">
        <v>500</v>
      </c>
      <c r="G1643" s="154" t="s">
        <v>20699</v>
      </c>
    </row>
    <row r="1644" spans="1:7" ht="32" customHeight="1" x14ac:dyDescent="0.2">
      <c r="A1644" s="151" t="s">
        <v>20814</v>
      </c>
      <c r="B1644" s="151">
        <v>2</v>
      </c>
      <c r="C1644" s="151" t="s">
        <v>283</v>
      </c>
      <c r="D1644" s="151" t="s">
        <v>21236</v>
      </c>
      <c r="E1644" s="154" t="s">
        <v>19777</v>
      </c>
      <c r="F1644" s="154">
        <v>500</v>
      </c>
      <c r="G1644" s="154" t="s">
        <v>19775</v>
      </c>
    </row>
    <row r="1645" spans="1:7" ht="32" customHeight="1" x14ac:dyDescent="0.2">
      <c r="A1645" s="151" t="s">
        <v>20815</v>
      </c>
      <c r="B1645" s="151">
        <v>1</v>
      </c>
      <c r="C1645" s="151" t="s">
        <v>281</v>
      </c>
      <c r="D1645" s="151" t="s">
        <v>21236</v>
      </c>
      <c r="E1645" s="154" t="s">
        <v>19778</v>
      </c>
      <c r="F1645" s="154">
        <v>2000</v>
      </c>
      <c r="G1645" s="154" t="s">
        <v>20700</v>
      </c>
    </row>
    <row r="1646" spans="1:7" ht="32" customHeight="1" x14ac:dyDescent="0.2">
      <c r="A1646" s="151" t="s">
        <v>20815</v>
      </c>
      <c r="B1646" s="151">
        <v>2</v>
      </c>
      <c r="C1646" s="151" t="s">
        <v>283</v>
      </c>
      <c r="D1646" s="151" t="s">
        <v>21236</v>
      </c>
      <c r="E1646" s="154" t="s">
        <v>19779</v>
      </c>
      <c r="F1646" s="154">
        <v>2000</v>
      </c>
      <c r="G1646" s="154" t="s">
        <v>19775</v>
      </c>
    </row>
    <row r="1647" spans="1:7" ht="32" customHeight="1" x14ac:dyDescent="0.2">
      <c r="A1647" s="151" t="s">
        <v>20816</v>
      </c>
      <c r="B1647" s="151">
        <v>1</v>
      </c>
      <c r="C1647" s="151" t="s">
        <v>281</v>
      </c>
      <c r="D1647" s="151" t="s">
        <v>21236</v>
      </c>
      <c r="E1647" s="154" t="s">
        <v>19780</v>
      </c>
      <c r="F1647" s="154" t="s">
        <v>16201</v>
      </c>
      <c r="G1647" s="154" t="s">
        <v>19781</v>
      </c>
    </row>
    <row r="1648" spans="1:7" ht="32" customHeight="1" x14ac:dyDescent="0.2">
      <c r="A1648" s="151" t="s">
        <v>20816</v>
      </c>
      <c r="B1648" s="151">
        <v>2</v>
      </c>
      <c r="C1648" s="151" t="s">
        <v>283</v>
      </c>
      <c r="D1648" s="151" t="s">
        <v>21236</v>
      </c>
      <c r="E1648" s="154" t="s">
        <v>19782</v>
      </c>
      <c r="F1648" s="154" t="s">
        <v>16201</v>
      </c>
      <c r="G1648" s="154" t="s">
        <v>19775</v>
      </c>
    </row>
    <row r="1649" spans="1:7" ht="32" customHeight="1" x14ac:dyDescent="0.2">
      <c r="A1649" s="151" t="s">
        <v>20817</v>
      </c>
      <c r="B1649" s="151">
        <v>1</v>
      </c>
      <c r="C1649" s="151" t="s">
        <v>281</v>
      </c>
      <c r="D1649" s="151" t="s">
        <v>21236</v>
      </c>
      <c r="E1649" s="154" t="s">
        <v>1746</v>
      </c>
      <c r="F1649" s="154" t="s">
        <v>14749</v>
      </c>
      <c r="G1649" s="154" t="s">
        <v>19783</v>
      </c>
    </row>
    <row r="1650" spans="1:7" ht="32" customHeight="1" x14ac:dyDescent="0.2">
      <c r="A1650" s="151" t="s">
        <v>20817</v>
      </c>
      <c r="B1650" s="151">
        <v>2</v>
      </c>
      <c r="C1650" s="151" t="s">
        <v>283</v>
      </c>
      <c r="D1650" s="151" t="s">
        <v>21236</v>
      </c>
      <c r="E1650" s="154" t="s">
        <v>19784</v>
      </c>
      <c r="F1650" s="154" t="s">
        <v>14749</v>
      </c>
      <c r="G1650" s="154" t="s">
        <v>19775</v>
      </c>
    </row>
    <row r="1651" spans="1:7" ht="32" customHeight="1" x14ac:dyDescent="0.2">
      <c r="A1651" s="151" t="s">
        <v>20818</v>
      </c>
      <c r="B1651" s="151">
        <v>1</v>
      </c>
      <c r="C1651" s="151" t="s">
        <v>281</v>
      </c>
      <c r="D1651" s="151" t="s">
        <v>21236</v>
      </c>
      <c r="E1651" s="154" t="s">
        <v>19785</v>
      </c>
      <c r="F1651" s="154" t="s">
        <v>9528</v>
      </c>
      <c r="G1651" s="154" t="s">
        <v>19781</v>
      </c>
    </row>
    <row r="1652" spans="1:7" ht="32" customHeight="1" x14ac:dyDescent="0.2">
      <c r="A1652" s="151" t="s">
        <v>20818</v>
      </c>
      <c r="B1652" s="151">
        <v>2</v>
      </c>
      <c r="C1652" s="151" t="s">
        <v>283</v>
      </c>
      <c r="D1652" s="151" t="s">
        <v>21236</v>
      </c>
      <c r="E1652" s="154" t="s">
        <v>19782</v>
      </c>
      <c r="F1652" s="154" t="s">
        <v>9528</v>
      </c>
      <c r="G1652" s="154" t="s">
        <v>19775</v>
      </c>
    </row>
    <row r="1653" spans="1:7" ht="32" customHeight="1" x14ac:dyDescent="0.2">
      <c r="A1653" s="151" t="s">
        <v>20819</v>
      </c>
      <c r="B1653" s="151">
        <v>1</v>
      </c>
      <c r="C1653" s="151" t="s">
        <v>283</v>
      </c>
      <c r="D1653" s="151" t="s">
        <v>21236</v>
      </c>
      <c r="E1653" s="154" t="s">
        <v>19786</v>
      </c>
      <c r="F1653" s="154" t="s">
        <v>19787</v>
      </c>
      <c r="G1653" s="154" t="s">
        <v>19788</v>
      </c>
    </row>
    <row r="1654" spans="1:7" ht="32" customHeight="1" x14ac:dyDescent="0.2">
      <c r="A1654" s="151" t="s">
        <v>20820</v>
      </c>
      <c r="B1654" s="151">
        <v>1</v>
      </c>
      <c r="C1654" s="151" t="s">
        <v>283</v>
      </c>
      <c r="D1654" s="151" t="s">
        <v>21236</v>
      </c>
      <c r="E1654" s="154" t="s">
        <v>19789</v>
      </c>
      <c r="F1654" s="154" t="s">
        <v>19790</v>
      </c>
      <c r="G1654" s="154" t="s">
        <v>19791</v>
      </c>
    </row>
    <row r="1655" spans="1:7" ht="32" customHeight="1" x14ac:dyDescent="0.2">
      <c r="A1655" s="151" t="s">
        <v>20821</v>
      </c>
      <c r="B1655" s="151">
        <v>1</v>
      </c>
      <c r="C1655" s="151" t="s">
        <v>283</v>
      </c>
      <c r="D1655" s="151" t="s">
        <v>21236</v>
      </c>
      <c r="E1655" s="154" t="s">
        <v>19792</v>
      </c>
      <c r="F1655" s="154" t="s">
        <v>19793</v>
      </c>
      <c r="G1655" s="154" t="s">
        <v>20701</v>
      </c>
    </row>
    <row r="1656" spans="1:7" ht="32" customHeight="1" x14ac:dyDescent="0.2">
      <c r="A1656" s="151" t="s">
        <v>20822</v>
      </c>
      <c r="B1656" s="151">
        <v>1</v>
      </c>
      <c r="C1656" s="151" t="s">
        <v>281</v>
      </c>
      <c r="D1656" s="151" t="s">
        <v>21236</v>
      </c>
      <c r="E1656" s="154" t="s">
        <v>17473</v>
      </c>
      <c r="F1656" s="154" t="s">
        <v>19794</v>
      </c>
      <c r="G1656" s="154" t="s">
        <v>19795</v>
      </c>
    </row>
    <row r="1657" spans="1:7" ht="32" customHeight="1" x14ac:dyDescent="0.2">
      <c r="A1657" s="151" t="s">
        <v>20822</v>
      </c>
      <c r="B1657" s="151">
        <v>2</v>
      </c>
      <c r="C1657" s="151" t="s">
        <v>283</v>
      </c>
      <c r="D1657" s="151" t="s">
        <v>21236</v>
      </c>
      <c r="E1657" s="154" t="s">
        <v>19796</v>
      </c>
      <c r="F1657" s="154">
        <v>16</v>
      </c>
      <c r="G1657" s="154" t="s">
        <v>19797</v>
      </c>
    </row>
    <row r="1658" spans="1:7" ht="32" customHeight="1" x14ac:dyDescent="0.2">
      <c r="A1658" s="151" t="s">
        <v>20823</v>
      </c>
      <c r="B1658" s="151">
        <v>1</v>
      </c>
      <c r="C1658" s="151" t="s">
        <v>281</v>
      </c>
      <c r="D1658" s="151" t="s">
        <v>21236</v>
      </c>
      <c r="E1658" s="154" t="s">
        <v>19798</v>
      </c>
      <c r="F1658" s="154" t="s">
        <v>19799</v>
      </c>
      <c r="G1658" s="154" t="s">
        <v>19800</v>
      </c>
    </row>
    <row r="1659" spans="1:7" ht="32" customHeight="1" x14ac:dyDescent="0.2">
      <c r="A1659" s="151" t="s">
        <v>20823</v>
      </c>
      <c r="B1659" s="151">
        <v>2</v>
      </c>
      <c r="C1659" s="151" t="s">
        <v>283</v>
      </c>
      <c r="D1659" s="151" t="s">
        <v>21236</v>
      </c>
      <c r="E1659" s="154" t="s">
        <v>19796</v>
      </c>
      <c r="F1659" s="154">
        <v>18</v>
      </c>
      <c r="G1659" s="154" t="s">
        <v>19797</v>
      </c>
    </row>
    <row r="1660" spans="1:7" ht="32" customHeight="1" x14ac:dyDescent="0.2">
      <c r="A1660" s="151" t="s">
        <v>20824</v>
      </c>
      <c r="B1660" s="151">
        <v>1</v>
      </c>
      <c r="C1660" s="151" t="s">
        <v>281</v>
      </c>
      <c r="D1660" s="151" t="s">
        <v>21236</v>
      </c>
      <c r="E1660" s="154" t="s">
        <v>19798</v>
      </c>
      <c r="F1660" s="154" t="s">
        <v>19801</v>
      </c>
      <c r="G1660" s="154" t="s">
        <v>19802</v>
      </c>
    </row>
    <row r="1661" spans="1:7" ht="32" customHeight="1" x14ac:dyDescent="0.2">
      <c r="A1661" s="151" t="s">
        <v>20824</v>
      </c>
      <c r="B1661" s="151">
        <v>2</v>
      </c>
      <c r="C1661" s="151" t="s">
        <v>283</v>
      </c>
      <c r="D1661" s="151" t="s">
        <v>21236</v>
      </c>
      <c r="E1661" s="154" t="s">
        <v>19796</v>
      </c>
      <c r="F1661" s="154">
        <v>24</v>
      </c>
      <c r="G1661" s="154" t="s">
        <v>19797</v>
      </c>
    </row>
    <row r="1662" spans="1:7" ht="32" customHeight="1" x14ac:dyDescent="0.2">
      <c r="A1662" s="151" t="s">
        <v>20825</v>
      </c>
      <c r="B1662" s="151">
        <v>1</v>
      </c>
      <c r="C1662" s="151" t="s">
        <v>281</v>
      </c>
      <c r="D1662" s="151" t="s">
        <v>21236</v>
      </c>
      <c r="E1662" s="154" t="s">
        <v>19803</v>
      </c>
      <c r="F1662" s="154" t="s">
        <v>19804</v>
      </c>
      <c r="G1662" s="154" t="s">
        <v>19805</v>
      </c>
    </row>
    <row r="1663" spans="1:7" ht="32" customHeight="1" x14ac:dyDescent="0.2">
      <c r="A1663" s="151" t="s">
        <v>20825</v>
      </c>
      <c r="B1663" s="151">
        <v>2</v>
      </c>
      <c r="C1663" s="151" t="s">
        <v>283</v>
      </c>
      <c r="D1663" s="151" t="s">
        <v>21236</v>
      </c>
      <c r="E1663" s="154" t="s">
        <v>19806</v>
      </c>
      <c r="F1663" s="154">
        <v>3000</v>
      </c>
      <c r="G1663" s="154" t="s">
        <v>19775</v>
      </c>
    </row>
    <row r="1664" spans="1:7" ht="32" customHeight="1" x14ac:dyDescent="0.2">
      <c r="A1664" s="151" t="s">
        <v>20826</v>
      </c>
      <c r="B1664" s="151">
        <v>1</v>
      </c>
      <c r="C1664" s="151" t="s">
        <v>281</v>
      </c>
      <c r="D1664" s="151" t="s">
        <v>21236</v>
      </c>
      <c r="E1664" s="154" t="s">
        <v>19807</v>
      </c>
      <c r="F1664" s="154" t="s">
        <v>19808</v>
      </c>
      <c r="G1664" s="154" t="s">
        <v>19809</v>
      </c>
    </row>
    <row r="1665" spans="1:7" ht="32" customHeight="1" x14ac:dyDescent="0.2">
      <c r="A1665" s="151" t="s">
        <v>20826</v>
      </c>
      <c r="B1665" s="151">
        <v>2</v>
      </c>
      <c r="C1665" s="151" t="s">
        <v>283</v>
      </c>
      <c r="D1665" s="151" t="s">
        <v>21236</v>
      </c>
      <c r="E1665" s="154" t="s">
        <v>19810</v>
      </c>
      <c r="F1665" s="154">
        <v>2000</v>
      </c>
      <c r="G1665" s="154" t="s">
        <v>19775</v>
      </c>
    </row>
    <row r="1666" spans="1:7" ht="32" customHeight="1" x14ac:dyDescent="0.2">
      <c r="A1666" s="151" t="s">
        <v>20827</v>
      </c>
      <c r="B1666" s="151">
        <v>1</v>
      </c>
      <c r="C1666" s="151" t="s">
        <v>281</v>
      </c>
      <c r="D1666" s="151" t="s">
        <v>21236</v>
      </c>
      <c r="E1666" s="154" t="s">
        <v>19811</v>
      </c>
      <c r="F1666" s="154" t="s">
        <v>19812</v>
      </c>
      <c r="G1666" s="154" t="s">
        <v>19809</v>
      </c>
    </row>
    <row r="1667" spans="1:7" ht="32" customHeight="1" x14ac:dyDescent="0.2">
      <c r="A1667" s="151" t="s">
        <v>20827</v>
      </c>
      <c r="B1667" s="151">
        <v>2</v>
      </c>
      <c r="C1667" s="151" t="s">
        <v>283</v>
      </c>
      <c r="D1667" s="151" t="s">
        <v>21236</v>
      </c>
      <c r="E1667" s="154" t="s">
        <v>19813</v>
      </c>
      <c r="F1667" s="154">
        <v>700</v>
      </c>
      <c r="G1667" s="154" t="s">
        <v>19775</v>
      </c>
    </row>
    <row r="1668" spans="1:7" ht="32" customHeight="1" x14ac:dyDescent="0.2">
      <c r="A1668" s="151" t="s">
        <v>20828</v>
      </c>
      <c r="B1668" s="151">
        <v>1</v>
      </c>
      <c r="C1668" s="151" t="s">
        <v>281</v>
      </c>
      <c r="D1668" s="151" t="s">
        <v>21236</v>
      </c>
      <c r="E1668" s="154" t="s">
        <v>19814</v>
      </c>
      <c r="F1668" s="154" t="s">
        <v>19815</v>
      </c>
      <c r="G1668" s="154" t="s">
        <v>19816</v>
      </c>
    </row>
    <row r="1669" spans="1:7" ht="32" customHeight="1" x14ac:dyDescent="0.2">
      <c r="A1669" s="151" t="s">
        <v>20828</v>
      </c>
      <c r="B1669" s="151">
        <v>2</v>
      </c>
      <c r="C1669" s="151" t="s">
        <v>283</v>
      </c>
      <c r="D1669" s="151" t="s">
        <v>21236</v>
      </c>
      <c r="E1669" s="154" t="s">
        <v>19817</v>
      </c>
      <c r="F1669" s="154">
        <v>1</v>
      </c>
      <c r="G1669" s="154" t="s">
        <v>19775</v>
      </c>
    </row>
    <row r="1670" spans="1:7" ht="32" customHeight="1" x14ac:dyDescent="0.2">
      <c r="A1670" s="151" t="s">
        <v>20829</v>
      </c>
      <c r="B1670" s="151">
        <v>1</v>
      </c>
      <c r="C1670" s="151" t="s">
        <v>281</v>
      </c>
      <c r="D1670" s="151" t="s">
        <v>21236</v>
      </c>
      <c r="E1670" s="154" t="s">
        <v>19818</v>
      </c>
      <c r="F1670" s="154" t="s">
        <v>19819</v>
      </c>
      <c r="G1670" s="154" t="s">
        <v>19805</v>
      </c>
    </row>
    <row r="1671" spans="1:7" ht="32" customHeight="1" x14ac:dyDescent="0.2">
      <c r="A1671" s="151" t="s">
        <v>20829</v>
      </c>
      <c r="B1671" s="151">
        <v>2</v>
      </c>
      <c r="C1671" s="151" t="s">
        <v>283</v>
      </c>
      <c r="D1671" s="151" t="s">
        <v>21236</v>
      </c>
      <c r="E1671" s="154" t="s">
        <v>19820</v>
      </c>
      <c r="F1671" s="154">
        <v>500</v>
      </c>
      <c r="G1671" s="154" t="s">
        <v>19775</v>
      </c>
    </row>
    <row r="1672" spans="1:7" ht="32" customHeight="1" x14ac:dyDescent="0.2">
      <c r="A1672" s="151" t="s">
        <v>20830</v>
      </c>
      <c r="B1672" s="151">
        <v>1</v>
      </c>
      <c r="C1672" s="151" t="s">
        <v>281</v>
      </c>
      <c r="D1672" s="151" t="s">
        <v>21236</v>
      </c>
      <c r="E1672" s="154" t="s">
        <v>19821</v>
      </c>
      <c r="F1672" s="154" t="s">
        <v>19822</v>
      </c>
      <c r="G1672" s="154" t="s">
        <v>19816</v>
      </c>
    </row>
    <row r="1673" spans="1:7" ht="32" customHeight="1" x14ac:dyDescent="0.2">
      <c r="A1673" s="151" t="s">
        <v>20830</v>
      </c>
      <c r="B1673" s="151">
        <v>2</v>
      </c>
      <c r="C1673" s="151" t="s">
        <v>283</v>
      </c>
      <c r="D1673" s="151" t="s">
        <v>21236</v>
      </c>
      <c r="E1673" s="154" t="s">
        <v>19823</v>
      </c>
      <c r="F1673" s="154" t="s">
        <v>19824</v>
      </c>
      <c r="G1673" s="154" t="s">
        <v>19775</v>
      </c>
    </row>
    <row r="1674" spans="1:7" ht="32" customHeight="1" x14ac:dyDescent="0.2">
      <c r="A1674" s="151" t="s">
        <v>20831</v>
      </c>
      <c r="B1674" s="151">
        <v>1</v>
      </c>
      <c r="C1674" s="151" t="s">
        <v>283</v>
      </c>
      <c r="D1674" s="151" t="s">
        <v>21236</v>
      </c>
      <c r="E1674" s="154" t="s">
        <v>19825</v>
      </c>
      <c r="F1674" s="154">
        <v>2</v>
      </c>
      <c r="G1674" s="154" t="s">
        <v>19826</v>
      </c>
    </row>
    <row r="1675" spans="1:7" ht="32" customHeight="1" x14ac:dyDescent="0.2">
      <c r="A1675" s="151" t="s">
        <v>20832</v>
      </c>
      <c r="B1675" s="151">
        <v>1</v>
      </c>
      <c r="C1675" s="151" t="s">
        <v>283</v>
      </c>
      <c r="D1675" s="151" t="s">
        <v>21236</v>
      </c>
      <c r="E1675" s="154" t="s">
        <v>19827</v>
      </c>
      <c r="F1675" s="154">
        <v>30</v>
      </c>
      <c r="G1675" s="154" t="s">
        <v>19828</v>
      </c>
    </row>
    <row r="1676" spans="1:7" ht="32" customHeight="1" x14ac:dyDescent="0.2">
      <c r="A1676" s="151" t="s">
        <v>20833</v>
      </c>
      <c r="B1676" s="151">
        <v>1</v>
      </c>
      <c r="C1676" s="151" t="s">
        <v>283</v>
      </c>
      <c r="D1676" s="151" t="s">
        <v>21236</v>
      </c>
      <c r="E1676" s="154" t="s">
        <v>19829</v>
      </c>
      <c r="F1676" s="154" t="s">
        <v>14749</v>
      </c>
      <c r="G1676" s="154" t="s">
        <v>19830</v>
      </c>
    </row>
    <row r="1677" spans="1:7" ht="32" customHeight="1" x14ac:dyDescent="0.2">
      <c r="A1677" s="151" t="s">
        <v>20834</v>
      </c>
      <c r="B1677" s="151">
        <v>1</v>
      </c>
      <c r="C1677" s="151" t="s">
        <v>283</v>
      </c>
      <c r="D1677" s="151" t="s">
        <v>21236</v>
      </c>
      <c r="E1677" s="154" t="s">
        <v>20702</v>
      </c>
      <c r="F1677" s="154">
        <v>1000</v>
      </c>
      <c r="G1677" s="154" t="s">
        <v>20703</v>
      </c>
    </row>
    <row r="1678" spans="1:7" ht="32" customHeight="1" x14ac:dyDescent="0.2">
      <c r="A1678" s="151" t="s">
        <v>20834</v>
      </c>
      <c r="B1678" s="151">
        <v>2</v>
      </c>
      <c r="C1678" s="151" t="s">
        <v>281</v>
      </c>
      <c r="D1678" s="151" t="s">
        <v>21236</v>
      </c>
      <c r="E1678" s="154" t="s">
        <v>19831</v>
      </c>
      <c r="F1678" s="154" t="s">
        <v>19832</v>
      </c>
      <c r="G1678" s="154" t="s">
        <v>19833</v>
      </c>
    </row>
    <row r="1679" spans="1:7" ht="32" customHeight="1" x14ac:dyDescent="0.2">
      <c r="A1679" s="151" t="s">
        <v>20834</v>
      </c>
      <c r="B1679" s="151">
        <v>3</v>
      </c>
      <c r="C1679" s="151" t="s">
        <v>283</v>
      </c>
      <c r="D1679" s="151" t="s">
        <v>21236</v>
      </c>
      <c r="E1679" s="154" t="s">
        <v>19834</v>
      </c>
      <c r="F1679" s="154">
        <v>7500</v>
      </c>
      <c r="G1679" s="154" t="s">
        <v>19835</v>
      </c>
    </row>
    <row r="1680" spans="1:7" ht="32" customHeight="1" x14ac:dyDescent="0.2">
      <c r="A1680" s="151" t="s">
        <v>20835</v>
      </c>
      <c r="B1680" s="151">
        <v>1</v>
      </c>
      <c r="C1680" s="151" t="s">
        <v>283</v>
      </c>
      <c r="D1680" s="151" t="s">
        <v>21236</v>
      </c>
      <c r="E1680" s="154" t="s">
        <v>19836</v>
      </c>
      <c r="F1680" s="154">
        <v>1000</v>
      </c>
      <c r="G1680" s="154" t="s">
        <v>19837</v>
      </c>
    </row>
    <row r="1681" spans="1:7" ht="32" customHeight="1" x14ac:dyDescent="0.2">
      <c r="A1681" s="151" t="s">
        <v>20835</v>
      </c>
      <c r="B1681" s="151">
        <v>2</v>
      </c>
      <c r="C1681" s="151" t="s">
        <v>281</v>
      </c>
      <c r="D1681" s="151" t="s">
        <v>21236</v>
      </c>
      <c r="E1681" s="154" t="s">
        <v>19838</v>
      </c>
      <c r="F1681" s="154">
        <v>2</v>
      </c>
      <c r="G1681" s="154" t="s">
        <v>19839</v>
      </c>
    </row>
    <row r="1682" spans="1:7" ht="32" customHeight="1" x14ac:dyDescent="0.2">
      <c r="A1682" s="151" t="s">
        <v>20836</v>
      </c>
      <c r="B1682" s="151">
        <v>1</v>
      </c>
      <c r="C1682" s="151" t="s">
        <v>283</v>
      </c>
      <c r="D1682" s="151" t="s">
        <v>21236</v>
      </c>
      <c r="E1682" s="154" t="s">
        <v>19836</v>
      </c>
      <c r="F1682" s="154">
        <v>1000</v>
      </c>
      <c r="G1682" s="154" t="s">
        <v>19840</v>
      </c>
    </row>
    <row r="1683" spans="1:7" ht="32" customHeight="1" x14ac:dyDescent="0.2">
      <c r="A1683" s="151" t="s">
        <v>20836</v>
      </c>
      <c r="B1683" s="151">
        <v>2</v>
      </c>
      <c r="C1683" s="151" t="s">
        <v>281</v>
      </c>
      <c r="D1683" s="151" t="s">
        <v>21236</v>
      </c>
      <c r="E1683" s="154" t="s">
        <v>19841</v>
      </c>
      <c r="F1683" s="154" t="s">
        <v>14749</v>
      </c>
      <c r="G1683" s="154" t="s">
        <v>19842</v>
      </c>
    </row>
    <row r="1684" spans="1:7" ht="32" customHeight="1" x14ac:dyDescent="0.2">
      <c r="A1684" s="151" t="s">
        <v>20837</v>
      </c>
      <c r="B1684" s="151">
        <v>1</v>
      </c>
      <c r="C1684" s="151" t="s">
        <v>283</v>
      </c>
      <c r="D1684" s="151" t="s">
        <v>21236</v>
      </c>
      <c r="E1684" s="154" t="s">
        <v>19836</v>
      </c>
      <c r="F1684" s="154">
        <v>1000</v>
      </c>
      <c r="G1684" s="154" t="s">
        <v>19843</v>
      </c>
    </row>
    <row r="1685" spans="1:7" ht="32" customHeight="1" x14ac:dyDescent="0.2">
      <c r="A1685" s="151" t="s">
        <v>20837</v>
      </c>
      <c r="B1685" s="151">
        <v>2</v>
      </c>
      <c r="C1685" s="151" t="s">
        <v>281</v>
      </c>
      <c r="D1685" s="151" t="s">
        <v>21236</v>
      </c>
      <c r="E1685" s="154" t="s">
        <v>19844</v>
      </c>
      <c r="F1685" s="154" t="s">
        <v>19845</v>
      </c>
      <c r="G1685" s="154" t="s">
        <v>19846</v>
      </c>
    </row>
    <row r="1686" spans="1:7" ht="32" customHeight="1" x14ac:dyDescent="0.2">
      <c r="A1686" s="151" t="s">
        <v>20838</v>
      </c>
      <c r="B1686" s="151">
        <v>1</v>
      </c>
      <c r="C1686" s="151" t="s">
        <v>283</v>
      </c>
      <c r="D1686" s="151" t="s">
        <v>21236</v>
      </c>
      <c r="E1686" s="154" t="s">
        <v>19836</v>
      </c>
      <c r="F1686" s="154">
        <v>1000</v>
      </c>
      <c r="G1686" s="154" t="s">
        <v>19837</v>
      </c>
    </row>
    <row r="1687" spans="1:7" ht="32" customHeight="1" x14ac:dyDescent="0.2">
      <c r="A1687" s="151" t="s">
        <v>20838</v>
      </c>
      <c r="B1687" s="151">
        <v>2</v>
      </c>
      <c r="C1687" s="151" t="s">
        <v>281</v>
      </c>
      <c r="D1687" s="151" t="s">
        <v>21236</v>
      </c>
      <c r="E1687" s="154" t="s">
        <v>19848</v>
      </c>
      <c r="F1687" s="154" t="s">
        <v>19849</v>
      </c>
      <c r="G1687" s="154" t="s">
        <v>19850</v>
      </c>
    </row>
    <row r="1688" spans="1:7" ht="32" customHeight="1" x14ac:dyDescent="0.2">
      <c r="A1688" s="151" t="s">
        <v>20839</v>
      </c>
      <c r="B1688" s="151">
        <v>1</v>
      </c>
      <c r="C1688" s="151" t="s">
        <v>284</v>
      </c>
      <c r="D1688" s="151" t="s">
        <v>370</v>
      </c>
      <c r="E1688" s="154" t="s">
        <v>19851</v>
      </c>
      <c r="F1688" s="154" t="s">
        <v>21033</v>
      </c>
      <c r="G1688" s="154" t="s">
        <v>19852</v>
      </c>
    </row>
    <row r="1689" spans="1:7" ht="32" customHeight="1" x14ac:dyDescent="0.2">
      <c r="A1689" s="151" t="s">
        <v>20839</v>
      </c>
      <c r="B1689" s="151">
        <v>2</v>
      </c>
      <c r="C1689" s="151" t="s">
        <v>284</v>
      </c>
      <c r="D1689" s="151" t="s">
        <v>370</v>
      </c>
      <c r="E1689" s="154"/>
      <c r="F1689" s="154" t="s">
        <v>21034</v>
      </c>
      <c r="G1689" s="154" t="s">
        <v>19853</v>
      </c>
    </row>
    <row r="1690" spans="1:7" ht="32" customHeight="1" x14ac:dyDescent="0.2">
      <c r="A1690" s="151" t="s">
        <v>20839</v>
      </c>
      <c r="B1690" s="151">
        <v>3</v>
      </c>
      <c r="C1690" s="151" t="s">
        <v>284</v>
      </c>
      <c r="D1690" s="151" t="s">
        <v>370</v>
      </c>
      <c r="E1690" s="154"/>
      <c r="F1690" s="154" t="s">
        <v>21035</v>
      </c>
      <c r="G1690" s="154" t="s">
        <v>19854</v>
      </c>
    </row>
    <row r="1691" spans="1:7" ht="32" customHeight="1" x14ac:dyDescent="0.2">
      <c r="A1691" s="151" t="s">
        <v>20840</v>
      </c>
      <c r="B1691" s="151">
        <v>1</v>
      </c>
      <c r="C1691" s="151" t="s">
        <v>284</v>
      </c>
      <c r="D1691" s="151" t="s">
        <v>370</v>
      </c>
      <c r="E1691" s="154"/>
      <c r="F1691" s="154" t="s">
        <v>21036</v>
      </c>
      <c r="G1691" s="154" t="s">
        <v>19855</v>
      </c>
    </row>
    <row r="1692" spans="1:7" ht="32" customHeight="1" x14ac:dyDescent="0.2">
      <c r="A1692" s="151" t="s">
        <v>20840</v>
      </c>
      <c r="B1692" s="151">
        <v>2</v>
      </c>
      <c r="C1692" s="151" t="s">
        <v>284</v>
      </c>
      <c r="D1692" s="151" t="s">
        <v>370</v>
      </c>
      <c r="E1692" s="154"/>
      <c r="F1692" s="154" t="s">
        <v>21037</v>
      </c>
      <c r="G1692" s="154" t="s">
        <v>19856</v>
      </c>
    </row>
    <row r="1693" spans="1:7" ht="32" customHeight="1" x14ac:dyDescent="0.2">
      <c r="A1693" s="151" t="s">
        <v>20840</v>
      </c>
      <c r="B1693" s="151">
        <v>3</v>
      </c>
      <c r="C1693" s="151" t="s">
        <v>284</v>
      </c>
      <c r="D1693" s="151" t="s">
        <v>370</v>
      </c>
      <c r="E1693" s="154"/>
      <c r="F1693" s="154" t="s">
        <v>21038</v>
      </c>
      <c r="G1693" s="154" t="s">
        <v>19854</v>
      </c>
    </row>
    <row r="1694" spans="1:7" ht="32" customHeight="1" x14ac:dyDescent="0.2">
      <c r="A1694" s="151" t="s">
        <v>20841</v>
      </c>
      <c r="B1694" s="151">
        <v>1</v>
      </c>
      <c r="C1694" s="151" t="s">
        <v>284</v>
      </c>
      <c r="D1694" s="151" t="s">
        <v>370</v>
      </c>
      <c r="E1694" s="154"/>
      <c r="F1694" s="154" t="s">
        <v>21039</v>
      </c>
      <c r="G1694" s="154" t="s">
        <v>19857</v>
      </c>
    </row>
    <row r="1695" spans="1:7" ht="32" customHeight="1" x14ac:dyDescent="0.2">
      <c r="A1695" s="151" t="s">
        <v>20841</v>
      </c>
      <c r="B1695" s="151">
        <v>2</v>
      </c>
      <c r="C1695" s="151" t="s">
        <v>284</v>
      </c>
      <c r="D1695" s="151" t="s">
        <v>370</v>
      </c>
      <c r="E1695" s="154"/>
      <c r="F1695" s="154" t="s">
        <v>21040</v>
      </c>
      <c r="G1695" s="154" t="s">
        <v>19858</v>
      </c>
    </row>
    <row r="1696" spans="1:7" ht="32" customHeight="1" x14ac:dyDescent="0.2">
      <c r="A1696" s="151" t="s">
        <v>20841</v>
      </c>
      <c r="B1696" s="151">
        <v>3</v>
      </c>
      <c r="C1696" s="151" t="s">
        <v>284</v>
      </c>
      <c r="D1696" s="151" t="s">
        <v>370</v>
      </c>
      <c r="E1696" s="154"/>
      <c r="F1696" s="154" t="s">
        <v>21041</v>
      </c>
      <c r="G1696" s="154" t="s">
        <v>19859</v>
      </c>
    </row>
    <row r="1697" spans="1:7" ht="32" customHeight="1" x14ac:dyDescent="0.2">
      <c r="A1697" s="151" t="s">
        <v>20842</v>
      </c>
      <c r="B1697" s="151">
        <v>1</v>
      </c>
      <c r="C1697" s="151" t="s">
        <v>281</v>
      </c>
      <c r="D1697" s="151" t="s">
        <v>21236</v>
      </c>
      <c r="E1697" s="154" t="s">
        <v>19860</v>
      </c>
      <c r="F1697" s="154" t="s">
        <v>19861</v>
      </c>
      <c r="G1697" s="154" t="s">
        <v>19862</v>
      </c>
    </row>
    <row r="1698" spans="1:7" ht="32" customHeight="1" x14ac:dyDescent="0.2">
      <c r="A1698" s="151" t="s">
        <v>20842</v>
      </c>
      <c r="B1698" s="151">
        <v>2</v>
      </c>
      <c r="C1698" s="151" t="s">
        <v>281</v>
      </c>
      <c r="D1698" s="151" t="s">
        <v>21236</v>
      </c>
      <c r="E1698" s="154" t="s">
        <v>19863</v>
      </c>
      <c r="F1698" s="154" t="s">
        <v>19864</v>
      </c>
      <c r="G1698" s="154" t="s">
        <v>19865</v>
      </c>
    </row>
    <row r="1699" spans="1:7" ht="32" customHeight="1" x14ac:dyDescent="0.2">
      <c r="A1699" s="151" t="s">
        <v>20842</v>
      </c>
      <c r="B1699" s="151">
        <v>3</v>
      </c>
      <c r="C1699" s="151" t="s">
        <v>281</v>
      </c>
      <c r="D1699" s="151" t="s">
        <v>21236</v>
      </c>
      <c r="E1699" s="154" t="s">
        <v>19866</v>
      </c>
      <c r="F1699" s="154" t="s">
        <v>19867</v>
      </c>
      <c r="G1699" s="154" t="s">
        <v>19868</v>
      </c>
    </row>
    <row r="1700" spans="1:7" ht="32" customHeight="1" x14ac:dyDescent="0.2">
      <c r="A1700" s="151" t="s">
        <v>20842</v>
      </c>
      <c r="B1700" s="151">
        <v>4</v>
      </c>
      <c r="C1700" s="151" t="s">
        <v>283</v>
      </c>
      <c r="D1700" s="151" t="s">
        <v>21236</v>
      </c>
      <c r="E1700" s="154" t="s">
        <v>19869</v>
      </c>
      <c r="F1700" s="154" t="s">
        <v>19870</v>
      </c>
      <c r="G1700" s="154" t="s">
        <v>19871</v>
      </c>
    </row>
    <row r="1701" spans="1:7" ht="32" customHeight="1" x14ac:dyDescent="0.2">
      <c r="A1701" s="151" t="s">
        <v>20843</v>
      </c>
      <c r="B1701" s="151">
        <v>1</v>
      </c>
      <c r="C1701" s="151" t="s">
        <v>283</v>
      </c>
      <c r="D1701" s="151" t="s">
        <v>21236</v>
      </c>
      <c r="E1701" s="154" t="s">
        <v>19872</v>
      </c>
      <c r="F1701" s="154" t="s">
        <v>12203</v>
      </c>
      <c r="G1701" s="154" t="s">
        <v>21233</v>
      </c>
    </row>
    <row r="1702" spans="1:7" ht="32" customHeight="1" x14ac:dyDescent="0.2">
      <c r="A1702" s="151" t="s">
        <v>20843</v>
      </c>
      <c r="B1702" s="151">
        <v>2</v>
      </c>
      <c r="C1702" s="151" t="s">
        <v>284</v>
      </c>
      <c r="D1702" s="151" t="s">
        <v>370</v>
      </c>
      <c r="E1702" s="154" t="s">
        <v>19873</v>
      </c>
      <c r="F1702" s="154" t="s">
        <v>21042</v>
      </c>
      <c r="G1702" s="154" t="s">
        <v>19874</v>
      </c>
    </row>
    <row r="1703" spans="1:7" ht="32" customHeight="1" x14ac:dyDescent="0.2">
      <c r="A1703" s="151" t="s">
        <v>20843</v>
      </c>
      <c r="B1703" s="151">
        <v>3</v>
      </c>
      <c r="C1703" s="151" t="s">
        <v>284</v>
      </c>
      <c r="D1703" s="151" t="s">
        <v>370</v>
      </c>
      <c r="E1703" s="154"/>
      <c r="F1703" s="154" t="s">
        <v>21043</v>
      </c>
      <c r="G1703" s="154" t="s">
        <v>19875</v>
      </c>
    </row>
    <row r="1704" spans="1:7" ht="32" customHeight="1" x14ac:dyDescent="0.2">
      <c r="A1704" s="151" t="s">
        <v>20843</v>
      </c>
      <c r="B1704" s="151">
        <v>4</v>
      </c>
      <c r="C1704" s="151" t="s">
        <v>284</v>
      </c>
      <c r="D1704" s="151" t="s">
        <v>370</v>
      </c>
      <c r="E1704" s="154"/>
      <c r="F1704" s="154" t="s">
        <v>21044</v>
      </c>
      <c r="G1704" s="154" t="s">
        <v>19876</v>
      </c>
    </row>
    <row r="1705" spans="1:7" ht="32" customHeight="1" x14ac:dyDescent="0.2">
      <c r="A1705" s="151" t="s">
        <v>20844</v>
      </c>
      <c r="B1705" s="151">
        <v>1</v>
      </c>
      <c r="C1705" s="151" t="s">
        <v>283</v>
      </c>
      <c r="D1705" s="151" t="s">
        <v>311</v>
      </c>
      <c r="E1705" s="154" t="s">
        <v>20662</v>
      </c>
      <c r="F1705" s="154" t="s">
        <v>19877</v>
      </c>
      <c r="G1705" s="154" t="s">
        <v>21234</v>
      </c>
    </row>
    <row r="1706" spans="1:7" ht="32" customHeight="1" x14ac:dyDescent="0.2">
      <c r="A1706" s="151" t="s">
        <v>20844</v>
      </c>
      <c r="B1706" s="151">
        <v>2</v>
      </c>
      <c r="C1706" s="151" t="s">
        <v>284</v>
      </c>
      <c r="D1706" s="151" t="s">
        <v>370</v>
      </c>
      <c r="E1706" s="154" t="s">
        <v>19878</v>
      </c>
      <c r="F1706" s="154" t="s">
        <v>21045</v>
      </c>
      <c r="G1706" s="154" t="s">
        <v>19879</v>
      </c>
    </row>
    <row r="1707" spans="1:7" ht="32" customHeight="1" x14ac:dyDescent="0.2">
      <c r="A1707" s="151" t="s">
        <v>20844</v>
      </c>
      <c r="B1707" s="151">
        <v>3</v>
      </c>
      <c r="C1707" s="151" t="s">
        <v>284</v>
      </c>
      <c r="D1707" s="151" t="s">
        <v>370</v>
      </c>
      <c r="E1707" s="154"/>
      <c r="F1707" s="154" t="s">
        <v>21046</v>
      </c>
      <c r="G1707" s="154" t="s">
        <v>19858</v>
      </c>
    </row>
    <row r="1708" spans="1:7" ht="32" customHeight="1" x14ac:dyDescent="0.2">
      <c r="A1708" s="151" t="s">
        <v>20844</v>
      </c>
      <c r="B1708" s="151">
        <v>4</v>
      </c>
      <c r="C1708" s="151" t="s">
        <v>284</v>
      </c>
      <c r="D1708" s="151" t="s">
        <v>370</v>
      </c>
      <c r="E1708" s="154"/>
      <c r="F1708" s="154" t="s">
        <v>21047</v>
      </c>
      <c r="G1708" s="154" t="s">
        <v>19876</v>
      </c>
    </row>
    <row r="1709" spans="1:7" ht="32" customHeight="1" x14ac:dyDescent="0.2">
      <c r="A1709" s="151" t="s">
        <v>20845</v>
      </c>
      <c r="B1709" s="151">
        <v>1</v>
      </c>
      <c r="C1709" s="151" t="s">
        <v>283</v>
      </c>
      <c r="D1709" s="151" t="s">
        <v>311</v>
      </c>
      <c r="E1709" s="154" t="s">
        <v>20663</v>
      </c>
      <c r="F1709" s="154" t="s">
        <v>19880</v>
      </c>
      <c r="G1709" s="154" t="s">
        <v>21235</v>
      </c>
    </row>
    <row r="1710" spans="1:7" ht="32" customHeight="1" x14ac:dyDescent="0.2">
      <c r="A1710" s="151" t="s">
        <v>20845</v>
      </c>
      <c r="B1710" s="151">
        <v>2</v>
      </c>
      <c r="C1710" s="151" t="s">
        <v>284</v>
      </c>
      <c r="D1710" s="151" t="s">
        <v>370</v>
      </c>
      <c r="E1710" s="154" t="s">
        <v>19881</v>
      </c>
      <c r="F1710" s="154" t="s">
        <v>21048</v>
      </c>
      <c r="G1710" s="154" t="s">
        <v>19882</v>
      </c>
    </row>
    <row r="1711" spans="1:7" ht="32" customHeight="1" x14ac:dyDescent="0.2">
      <c r="A1711" s="151" t="s">
        <v>20845</v>
      </c>
      <c r="B1711" s="151">
        <v>3</v>
      </c>
      <c r="C1711" s="151" t="s">
        <v>284</v>
      </c>
      <c r="D1711" s="151" t="s">
        <v>370</v>
      </c>
      <c r="E1711" s="154"/>
      <c r="F1711" s="154" t="s">
        <v>21049</v>
      </c>
      <c r="G1711" s="154" t="s">
        <v>19858</v>
      </c>
    </row>
    <row r="1712" spans="1:7" ht="32" customHeight="1" x14ac:dyDescent="0.2">
      <c r="A1712" s="151" t="s">
        <v>20845</v>
      </c>
      <c r="B1712" s="151">
        <v>4</v>
      </c>
      <c r="C1712" s="151" t="s">
        <v>284</v>
      </c>
      <c r="D1712" s="151" t="s">
        <v>370</v>
      </c>
      <c r="E1712" s="154"/>
      <c r="F1712" s="154" t="s">
        <v>21050</v>
      </c>
      <c r="G1712" s="154" t="s">
        <v>19883</v>
      </c>
    </row>
    <row r="1713" spans="1:7" ht="32" customHeight="1" x14ac:dyDescent="0.2">
      <c r="A1713" s="151" t="s">
        <v>20846</v>
      </c>
      <c r="B1713" s="151">
        <v>1</v>
      </c>
      <c r="C1713" s="151" t="s">
        <v>283</v>
      </c>
      <c r="D1713" s="151" t="s">
        <v>311</v>
      </c>
      <c r="E1713" s="154" t="s">
        <v>20664</v>
      </c>
      <c r="F1713" s="154" t="s">
        <v>19884</v>
      </c>
      <c r="G1713" s="154" t="s">
        <v>19885</v>
      </c>
    </row>
    <row r="1714" spans="1:7" ht="32" customHeight="1" x14ac:dyDescent="0.2">
      <c r="A1714" s="151" t="s">
        <v>20846</v>
      </c>
      <c r="B1714" s="151">
        <v>2</v>
      </c>
      <c r="C1714" s="151" t="s">
        <v>284</v>
      </c>
      <c r="D1714" s="151" t="s">
        <v>370</v>
      </c>
      <c r="E1714" s="154"/>
      <c r="F1714" s="154" t="s">
        <v>21051</v>
      </c>
      <c r="G1714" s="154" t="s">
        <v>19886</v>
      </c>
    </row>
    <row r="1715" spans="1:7" ht="32" customHeight="1" x14ac:dyDescent="0.2">
      <c r="A1715" s="151" t="s">
        <v>20846</v>
      </c>
      <c r="B1715" s="151">
        <v>3</v>
      </c>
      <c r="C1715" s="151" t="s">
        <v>284</v>
      </c>
      <c r="D1715" s="151" t="s">
        <v>370</v>
      </c>
      <c r="E1715" s="154"/>
      <c r="F1715" s="154" t="s">
        <v>21052</v>
      </c>
      <c r="G1715" s="154" t="s">
        <v>19887</v>
      </c>
    </row>
    <row r="1716" spans="1:7" ht="32" customHeight="1" x14ac:dyDescent="0.2">
      <c r="A1716" s="151" t="s">
        <v>20846</v>
      </c>
      <c r="B1716" s="151">
        <v>4</v>
      </c>
      <c r="C1716" s="151" t="s">
        <v>284</v>
      </c>
      <c r="D1716" s="151" t="s">
        <v>370</v>
      </c>
      <c r="E1716" s="154" t="s">
        <v>14779</v>
      </c>
      <c r="F1716" s="154" t="s">
        <v>21053</v>
      </c>
      <c r="G1716" s="154" t="s">
        <v>19888</v>
      </c>
    </row>
    <row r="1717" spans="1:7" ht="32" customHeight="1" x14ac:dyDescent="0.2">
      <c r="A1717" s="151" t="s">
        <v>20847</v>
      </c>
      <c r="B1717" s="151">
        <v>1</v>
      </c>
      <c r="C1717" s="151" t="s">
        <v>281</v>
      </c>
      <c r="D1717" s="151" t="s">
        <v>21236</v>
      </c>
      <c r="E1717" s="154" t="s">
        <v>20707</v>
      </c>
      <c r="F1717" s="154" t="s">
        <v>19889</v>
      </c>
      <c r="G1717" s="154" t="s">
        <v>19890</v>
      </c>
    </row>
    <row r="1718" spans="1:7" ht="32" customHeight="1" x14ac:dyDescent="0.2">
      <c r="A1718" s="151" t="s">
        <v>20847</v>
      </c>
      <c r="B1718" s="151">
        <v>2</v>
      </c>
      <c r="C1718" s="151" t="s">
        <v>281</v>
      </c>
      <c r="D1718" s="151" t="s">
        <v>21236</v>
      </c>
      <c r="E1718" s="154" t="s">
        <v>20708</v>
      </c>
      <c r="F1718" s="154">
        <v>12</v>
      </c>
      <c r="G1718" s="154" t="s">
        <v>19891</v>
      </c>
    </row>
    <row r="1719" spans="1:7" ht="32" customHeight="1" x14ac:dyDescent="0.2">
      <c r="A1719" s="151" t="s">
        <v>20848</v>
      </c>
      <c r="B1719" s="151">
        <v>1</v>
      </c>
      <c r="C1719" s="151" t="s">
        <v>281</v>
      </c>
      <c r="D1719" s="151" t="s">
        <v>21236</v>
      </c>
      <c r="E1719" s="154" t="s">
        <v>20707</v>
      </c>
      <c r="F1719" s="154" t="s">
        <v>19892</v>
      </c>
      <c r="G1719" s="154" t="s">
        <v>19890</v>
      </c>
    </row>
    <row r="1720" spans="1:7" ht="32" customHeight="1" x14ac:dyDescent="0.2">
      <c r="A1720" s="151" t="s">
        <v>20848</v>
      </c>
      <c r="B1720" s="151">
        <v>2</v>
      </c>
      <c r="C1720" s="151" t="s">
        <v>281</v>
      </c>
      <c r="D1720" s="151" t="s">
        <v>21236</v>
      </c>
      <c r="E1720" s="154" t="s">
        <v>20709</v>
      </c>
      <c r="F1720" s="154">
        <v>27</v>
      </c>
      <c r="G1720" s="154" t="s">
        <v>19893</v>
      </c>
    </row>
    <row r="1721" spans="1:7" ht="32" customHeight="1" x14ac:dyDescent="0.2">
      <c r="A1721" s="151" t="s">
        <v>20849</v>
      </c>
      <c r="B1721" s="151">
        <v>1</v>
      </c>
      <c r="C1721" s="151" t="s">
        <v>281</v>
      </c>
      <c r="D1721" s="151" t="s">
        <v>21236</v>
      </c>
      <c r="E1721" s="154" t="s">
        <v>20707</v>
      </c>
      <c r="F1721" s="154" t="s">
        <v>12215</v>
      </c>
      <c r="G1721" s="154" t="s">
        <v>19890</v>
      </c>
    </row>
    <row r="1722" spans="1:7" ht="32" customHeight="1" x14ac:dyDescent="0.2">
      <c r="A1722" s="151" t="s">
        <v>20849</v>
      </c>
      <c r="B1722" s="151">
        <v>2</v>
      </c>
      <c r="C1722" s="151" t="s">
        <v>281</v>
      </c>
      <c r="D1722" s="151" t="s">
        <v>21236</v>
      </c>
      <c r="E1722" s="154" t="s">
        <v>20710</v>
      </c>
      <c r="F1722" s="154">
        <v>24</v>
      </c>
      <c r="G1722" s="154" t="s">
        <v>19894</v>
      </c>
    </row>
    <row r="1723" spans="1:7" ht="32" customHeight="1" x14ac:dyDescent="0.2">
      <c r="A1723" s="151" t="s">
        <v>20850</v>
      </c>
      <c r="B1723" s="151">
        <v>1</v>
      </c>
      <c r="C1723" s="151" t="s">
        <v>284</v>
      </c>
      <c r="D1723" s="151" t="s">
        <v>370</v>
      </c>
      <c r="E1723" s="154"/>
      <c r="F1723" s="154" t="s">
        <v>21054</v>
      </c>
      <c r="G1723" s="154" t="s">
        <v>19895</v>
      </c>
    </row>
    <row r="1724" spans="1:7" ht="32" customHeight="1" x14ac:dyDescent="0.2">
      <c r="A1724" s="151" t="s">
        <v>20850</v>
      </c>
      <c r="B1724" s="151">
        <v>2</v>
      </c>
      <c r="C1724" s="151" t="s">
        <v>284</v>
      </c>
      <c r="D1724" s="151" t="s">
        <v>370</v>
      </c>
      <c r="E1724" s="154"/>
      <c r="F1724" s="154" t="s">
        <v>21055</v>
      </c>
      <c r="G1724" s="154" t="s">
        <v>19856</v>
      </c>
    </row>
    <row r="1725" spans="1:7" ht="32" customHeight="1" x14ac:dyDescent="0.2">
      <c r="A1725" s="151" t="s">
        <v>20850</v>
      </c>
      <c r="B1725" s="151">
        <v>3</v>
      </c>
      <c r="C1725" s="151" t="s">
        <v>284</v>
      </c>
      <c r="D1725" s="151" t="s">
        <v>370</v>
      </c>
      <c r="E1725" s="154"/>
      <c r="F1725" s="154" t="s">
        <v>21056</v>
      </c>
      <c r="G1725" s="154" t="s">
        <v>19896</v>
      </c>
    </row>
    <row r="1726" spans="1:7" ht="32" customHeight="1" x14ac:dyDescent="0.2">
      <c r="A1726" s="151" t="s">
        <v>20851</v>
      </c>
      <c r="B1726" s="151">
        <v>1</v>
      </c>
      <c r="C1726" s="151" t="s">
        <v>283</v>
      </c>
      <c r="D1726" s="151" t="s">
        <v>21236</v>
      </c>
      <c r="E1726" s="154" t="s">
        <v>19897</v>
      </c>
      <c r="F1726" s="154" t="s">
        <v>19898</v>
      </c>
      <c r="G1726" s="154" t="s">
        <v>19899</v>
      </c>
    </row>
    <row r="1727" spans="1:7" ht="32" customHeight="1" x14ac:dyDescent="0.2">
      <c r="A1727" s="151" t="s">
        <v>20851</v>
      </c>
      <c r="B1727" s="151">
        <v>2</v>
      </c>
      <c r="C1727" s="151" t="s">
        <v>281</v>
      </c>
      <c r="D1727" s="151" t="s">
        <v>21236</v>
      </c>
      <c r="E1727" s="154" t="s">
        <v>19900</v>
      </c>
      <c r="F1727" s="154" t="s">
        <v>19901</v>
      </c>
      <c r="G1727" s="154" t="s">
        <v>19902</v>
      </c>
    </row>
    <row r="1728" spans="1:7" ht="32" customHeight="1" x14ac:dyDescent="0.2">
      <c r="A1728" s="151" t="s">
        <v>20852</v>
      </c>
      <c r="B1728" s="151">
        <v>1</v>
      </c>
      <c r="C1728" s="151" t="s">
        <v>283</v>
      </c>
      <c r="D1728" s="151" t="s">
        <v>21236</v>
      </c>
      <c r="E1728" s="154" t="s">
        <v>19903</v>
      </c>
      <c r="F1728" s="154" t="s">
        <v>19904</v>
      </c>
      <c r="G1728" s="154" t="s">
        <v>20711</v>
      </c>
    </row>
    <row r="1729" spans="1:7" ht="32" customHeight="1" x14ac:dyDescent="0.2">
      <c r="A1729" s="151" t="s">
        <v>20852</v>
      </c>
      <c r="B1729" s="151">
        <v>2</v>
      </c>
      <c r="C1729" s="151" t="s">
        <v>281</v>
      </c>
      <c r="D1729" s="151" t="s">
        <v>21236</v>
      </c>
      <c r="E1729" s="154" t="s">
        <v>19905</v>
      </c>
      <c r="F1729" s="154">
        <v>64</v>
      </c>
      <c r="G1729" s="154" t="s">
        <v>19906</v>
      </c>
    </row>
    <row r="1730" spans="1:7" ht="32" customHeight="1" x14ac:dyDescent="0.2">
      <c r="A1730" s="151" t="s">
        <v>20853</v>
      </c>
      <c r="B1730" s="151">
        <v>1</v>
      </c>
      <c r="C1730" s="151" t="s">
        <v>284</v>
      </c>
      <c r="D1730" s="151" t="s">
        <v>370</v>
      </c>
      <c r="E1730" s="154"/>
      <c r="F1730" s="154" t="s">
        <v>21057</v>
      </c>
      <c r="G1730" s="154" t="s">
        <v>19907</v>
      </c>
    </row>
    <row r="1731" spans="1:7" ht="32" customHeight="1" x14ac:dyDescent="0.2">
      <c r="A1731" s="151" t="s">
        <v>20853</v>
      </c>
      <c r="B1731" s="151">
        <v>2</v>
      </c>
      <c r="C1731" s="151" t="s">
        <v>284</v>
      </c>
      <c r="D1731" s="151" t="s">
        <v>370</v>
      </c>
      <c r="E1731" s="154"/>
      <c r="F1731" s="154" t="s">
        <v>21058</v>
      </c>
      <c r="G1731" s="154" t="s">
        <v>19856</v>
      </c>
    </row>
    <row r="1732" spans="1:7" ht="32" customHeight="1" x14ac:dyDescent="0.2">
      <c r="A1732" s="151" t="s">
        <v>20853</v>
      </c>
      <c r="B1732" s="151">
        <v>3</v>
      </c>
      <c r="C1732" s="151" t="s">
        <v>284</v>
      </c>
      <c r="D1732" s="151" t="s">
        <v>370</v>
      </c>
      <c r="E1732" s="154"/>
      <c r="F1732" s="154" t="s">
        <v>21059</v>
      </c>
      <c r="G1732" s="154" t="s">
        <v>19896</v>
      </c>
    </row>
    <row r="1733" spans="1:7" ht="32" customHeight="1" x14ac:dyDescent="0.2">
      <c r="A1733" s="151" t="s">
        <v>20854</v>
      </c>
      <c r="B1733" s="151">
        <v>1</v>
      </c>
      <c r="C1733" s="151" t="s">
        <v>281</v>
      </c>
      <c r="D1733" s="151" t="s">
        <v>21236</v>
      </c>
      <c r="E1733" s="154" t="s">
        <v>19908</v>
      </c>
      <c r="F1733" s="154" t="s">
        <v>19909</v>
      </c>
      <c r="G1733" s="154" t="s">
        <v>19910</v>
      </c>
    </row>
    <row r="1734" spans="1:7" ht="32" customHeight="1" x14ac:dyDescent="0.2">
      <c r="A1734" s="151" t="s">
        <v>20854</v>
      </c>
      <c r="B1734" s="151">
        <v>2</v>
      </c>
      <c r="C1734" s="151" t="s">
        <v>281</v>
      </c>
      <c r="D1734" s="151" t="s">
        <v>21236</v>
      </c>
      <c r="E1734" s="154" t="s">
        <v>19911</v>
      </c>
      <c r="F1734" s="154">
        <v>64</v>
      </c>
      <c r="G1734" s="154" t="s">
        <v>19906</v>
      </c>
    </row>
    <row r="1735" spans="1:7" ht="32" customHeight="1" x14ac:dyDescent="0.2">
      <c r="A1735" s="151" t="s">
        <v>20855</v>
      </c>
      <c r="B1735" s="151">
        <v>1</v>
      </c>
      <c r="C1735" s="151" t="s">
        <v>283</v>
      </c>
      <c r="D1735" s="151" t="s">
        <v>21236</v>
      </c>
      <c r="E1735" s="154" t="s">
        <v>19912</v>
      </c>
      <c r="F1735" s="154" t="s">
        <v>19913</v>
      </c>
      <c r="G1735" s="154" t="s">
        <v>19914</v>
      </c>
    </row>
    <row r="1736" spans="1:7" ht="32" customHeight="1" x14ac:dyDescent="0.2">
      <c r="A1736" s="151" t="s">
        <v>20855</v>
      </c>
      <c r="B1736" s="151">
        <v>2</v>
      </c>
      <c r="C1736" s="151" t="s">
        <v>281</v>
      </c>
      <c r="D1736" s="151" t="s">
        <v>21236</v>
      </c>
      <c r="E1736" s="154" t="s">
        <v>19915</v>
      </c>
      <c r="F1736" s="154">
        <v>40</v>
      </c>
      <c r="G1736" s="154" t="s">
        <v>19902</v>
      </c>
    </row>
    <row r="1737" spans="1:7" ht="32" customHeight="1" x14ac:dyDescent="0.2">
      <c r="A1737" s="151" t="s">
        <v>20856</v>
      </c>
      <c r="B1737" s="151">
        <v>1</v>
      </c>
      <c r="C1737" s="151" t="s">
        <v>283</v>
      </c>
      <c r="D1737" s="151" t="s">
        <v>21236</v>
      </c>
      <c r="E1737" s="154" t="s">
        <v>19916</v>
      </c>
      <c r="F1737" s="154" t="s">
        <v>19917</v>
      </c>
      <c r="G1737" s="154" t="s">
        <v>19918</v>
      </c>
    </row>
    <row r="1738" spans="1:7" ht="32" customHeight="1" x14ac:dyDescent="0.2">
      <c r="A1738" s="151" t="s">
        <v>20856</v>
      </c>
      <c r="B1738" s="151">
        <v>2</v>
      </c>
      <c r="C1738" s="151" t="s">
        <v>281</v>
      </c>
      <c r="D1738" s="151" t="s">
        <v>21236</v>
      </c>
      <c r="E1738" s="154" t="s">
        <v>19919</v>
      </c>
      <c r="F1738" s="154">
        <v>5</v>
      </c>
      <c r="G1738" s="154" t="s">
        <v>19920</v>
      </c>
    </row>
    <row r="1739" spans="1:7" ht="32" customHeight="1" x14ac:dyDescent="0.2">
      <c r="A1739" s="151" t="s">
        <v>20857</v>
      </c>
      <c r="B1739" s="151">
        <v>1</v>
      </c>
      <c r="C1739" s="151" t="s">
        <v>283</v>
      </c>
      <c r="D1739" s="151" t="s">
        <v>311</v>
      </c>
      <c r="E1739" s="154" t="s">
        <v>20665</v>
      </c>
      <c r="F1739" s="154" t="s">
        <v>19921</v>
      </c>
      <c r="G1739" s="154" t="s">
        <v>19922</v>
      </c>
    </row>
    <row r="1740" spans="1:7" ht="32" customHeight="1" x14ac:dyDescent="0.2">
      <c r="A1740" s="151" t="s">
        <v>20857</v>
      </c>
      <c r="B1740" s="151">
        <v>2</v>
      </c>
      <c r="C1740" s="151" t="s">
        <v>284</v>
      </c>
      <c r="D1740" s="151" t="s">
        <v>370</v>
      </c>
      <c r="E1740" s="154"/>
      <c r="F1740" s="154" t="s">
        <v>21060</v>
      </c>
      <c r="G1740" s="154" t="s">
        <v>19886</v>
      </c>
    </row>
    <row r="1741" spans="1:7" ht="32" customHeight="1" x14ac:dyDescent="0.2">
      <c r="A1741" s="151" t="s">
        <v>20857</v>
      </c>
      <c r="B1741" s="151">
        <v>3</v>
      </c>
      <c r="C1741" s="151" t="s">
        <v>284</v>
      </c>
      <c r="D1741" s="151" t="s">
        <v>370</v>
      </c>
      <c r="E1741" s="154"/>
      <c r="F1741" s="154" t="s">
        <v>21061</v>
      </c>
      <c r="G1741" s="154" t="s">
        <v>19887</v>
      </c>
    </row>
    <row r="1742" spans="1:7" ht="32" customHeight="1" x14ac:dyDescent="0.2">
      <c r="A1742" s="151" t="s">
        <v>20857</v>
      </c>
      <c r="B1742" s="151">
        <v>4</v>
      </c>
      <c r="C1742" s="151" t="s">
        <v>284</v>
      </c>
      <c r="D1742" s="151" t="s">
        <v>370</v>
      </c>
      <c r="E1742" s="154" t="s">
        <v>14779</v>
      </c>
      <c r="F1742" s="154" t="s">
        <v>21062</v>
      </c>
      <c r="G1742" s="154" t="s">
        <v>19888</v>
      </c>
    </row>
    <row r="1743" spans="1:7" ht="32" customHeight="1" x14ac:dyDescent="0.2">
      <c r="A1743" s="151" t="s">
        <v>20858</v>
      </c>
      <c r="B1743" s="151">
        <v>1</v>
      </c>
      <c r="C1743" s="151" t="s">
        <v>284</v>
      </c>
      <c r="D1743" s="151" t="s">
        <v>370</v>
      </c>
      <c r="E1743" s="154" t="s">
        <v>19923</v>
      </c>
      <c r="F1743" s="154" t="s">
        <v>21063</v>
      </c>
      <c r="G1743" s="154" t="s">
        <v>19924</v>
      </c>
    </row>
    <row r="1744" spans="1:7" ht="32" customHeight="1" x14ac:dyDescent="0.2">
      <c r="A1744" s="151" t="s">
        <v>20858</v>
      </c>
      <c r="B1744" s="151">
        <v>2</v>
      </c>
      <c r="C1744" s="151" t="s">
        <v>283</v>
      </c>
      <c r="D1744" s="151" t="s">
        <v>311</v>
      </c>
      <c r="E1744" s="154" t="s">
        <v>19925</v>
      </c>
      <c r="F1744" s="154" t="s">
        <v>19926</v>
      </c>
      <c r="G1744" s="154" t="s">
        <v>20314</v>
      </c>
    </row>
    <row r="1745" spans="1:7" ht="32" customHeight="1" x14ac:dyDescent="0.2">
      <c r="A1745" s="151" t="s">
        <v>20859</v>
      </c>
      <c r="B1745" s="151">
        <v>1</v>
      </c>
      <c r="C1745" s="151" t="s">
        <v>283</v>
      </c>
      <c r="D1745" s="151" t="s">
        <v>21236</v>
      </c>
      <c r="E1745" s="154" t="s">
        <v>19927</v>
      </c>
      <c r="F1745" s="154" t="s">
        <v>14588</v>
      </c>
      <c r="G1745" s="154" t="s">
        <v>19928</v>
      </c>
    </row>
    <row r="1746" spans="1:7" ht="32" customHeight="1" x14ac:dyDescent="0.2">
      <c r="A1746" s="151" t="s">
        <v>20859</v>
      </c>
      <c r="B1746" s="151">
        <v>2</v>
      </c>
      <c r="C1746" s="151" t="s">
        <v>281</v>
      </c>
      <c r="D1746" s="151" t="s">
        <v>21236</v>
      </c>
      <c r="E1746" s="154" t="s">
        <v>19929</v>
      </c>
      <c r="F1746" s="154">
        <v>40</v>
      </c>
      <c r="G1746" s="154" t="s">
        <v>19930</v>
      </c>
    </row>
    <row r="1747" spans="1:7" ht="32" customHeight="1" x14ac:dyDescent="0.2">
      <c r="A1747" s="151" t="s">
        <v>20860</v>
      </c>
      <c r="B1747" s="151">
        <v>1</v>
      </c>
      <c r="C1747" s="151" t="s">
        <v>283</v>
      </c>
      <c r="D1747" s="151" t="s">
        <v>21236</v>
      </c>
      <c r="E1747" s="154" t="s">
        <v>19931</v>
      </c>
      <c r="F1747" s="154" t="s">
        <v>367</v>
      </c>
      <c r="G1747" s="154" t="s">
        <v>19928</v>
      </c>
    </row>
    <row r="1748" spans="1:7" ht="32" customHeight="1" x14ac:dyDescent="0.2">
      <c r="A1748" s="151" t="s">
        <v>20860</v>
      </c>
      <c r="B1748" s="151">
        <v>2</v>
      </c>
      <c r="C1748" s="151" t="s">
        <v>281</v>
      </c>
      <c r="D1748" s="151" t="s">
        <v>21236</v>
      </c>
      <c r="E1748" s="154" t="s">
        <v>19932</v>
      </c>
      <c r="F1748" s="154">
        <v>12</v>
      </c>
      <c r="G1748" s="154" t="s">
        <v>19930</v>
      </c>
    </row>
    <row r="1749" spans="1:7" ht="32" customHeight="1" x14ac:dyDescent="0.2">
      <c r="A1749" s="151" t="s">
        <v>20861</v>
      </c>
      <c r="B1749" s="151">
        <v>1</v>
      </c>
      <c r="C1749" s="151" t="s">
        <v>283</v>
      </c>
      <c r="D1749" s="151" t="s">
        <v>21236</v>
      </c>
      <c r="E1749" s="154" t="s">
        <v>19931</v>
      </c>
      <c r="F1749" s="154" t="s">
        <v>336</v>
      </c>
      <c r="G1749" s="154" t="s">
        <v>19928</v>
      </c>
    </row>
    <row r="1750" spans="1:7" ht="32" customHeight="1" x14ac:dyDescent="0.2">
      <c r="A1750" s="151" t="s">
        <v>20861</v>
      </c>
      <c r="B1750" s="151">
        <v>2</v>
      </c>
      <c r="C1750" s="151" t="s">
        <v>281</v>
      </c>
      <c r="D1750" s="151" t="s">
        <v>21236</v>
      </c>
      <c r="E1750" s="154" t="s">
        <v>19933</v>
      </c>
      <c r="F1750" s="154">
        <v>100</v>
      </c>
      <c r="G1750" s="154" t="s">
        <v>19930</v>
      </c>
    </row>
    <row r="1751" spans="1:7" ht="32" customHeight="1" x14ac:dyDescent="0.2">
      <c r="A1751" s="151" t="s">
        <v>20862</v>
      </c>
      <c r="B1751" s="151">
        <v>1</v>
      </c>
      <c r="C1751" s="151" t="s">
        <v>283</v>
      </c>
      <c r="D1751" s="151" t="s">
        <v>21236</v>
      </c>
      <c r="E1751" s="154" t="s">
        <v>19934</v>
      </c>
      <c r="F1751" s="154" t="s">
        <v>15543</v>
      </c>
      <c r="G1751" s="154" t="s">
        <v>19935</v>
      </c>
    </row>
    <row r="1752" spans="1:7" ht="32" customHeight="1" x14ac:dyDescent="0.2">
      <c r="A1752" s="151" t="s">
        <v>20862</v>
      </c>
      <c r="B1752" s="151">
        <v>2</v>
      </c>
      <c r="C1752" s="151" t="s">
        <v>281</v>
      </c>
      <c r="D1752" s="151" t="s">
        <v>21236</v>
      </c>
      <c r="E1752" s="154" t="s">
        <v>19936</v>
      </c>
      <c r="F1752" s="154">
        <v>6</v>
      </c>
      <c r="G1752" s="154" t="s">
        <v>19937</v>
      </c>
    </row>
    <row r="1753" spans="1:7" ht="32" customHeight="1" x14ac:dyDescent="0.2">
      <c r="A1753" s="151" t="s">
        <v>20862</v>
      </c>
      <c r="B1753" s="151">
        <v>3</v>
      </c>
      <c r="C1753" s="151" t="s">
        <v>281</v>
      </c>
      <c r="D1753" s="151" t="s">
        <v>21236</v>
      </c>
      <c r="E1753" s="154" t="s">
        <v>19938</v>
      </c>
      <c r="F1753" s="154">
        <v>42</v>
      </c>
      <c r="G1753" s="154" t="s">
        <v>19939</v>
      </c>
    </row>
    <row r="1754" spans="1:7" ht="32" customHeight="1" x14ac:dyDescent="0.2">
      <c r="A1754" s="151" t="s">
        <v>20863</v>
      </c>
      <c r="B1754" s="151">
        <v>1</v>
      </c>
      <c r="C1754" s="151" t="s">
        <v>283</v>
      </c>
      <c r="D1754" s="151" t="s">
        <v>21236</v>
      </c>
      <c r="E1754" s="154" t="s">
        <v>19940</v>
      </c>
      <c r="F1754" s="154">
        <v>5</v>
      </c>
      <c r="G1754" s="154" t="s">
        <v>19941</v>
      </c>
    </row>
    <row r="1755" spans="1:7" ht="32" customHeight="1" x14ac:dyDescent="0.2">
      <c r="A1755" s="151" t="s">
        <v>20863</v>
      </c>
      <c r="B1755" s="151">
        <v>2</v>
      </c>
      <c r="C1755" s="151" t="s">
        <v>281</v>
      </c>
      <c r="D1755" s="151" t="s">
        <v>21236</v>
      </c>
      <c r="E1755" s="154" t="s">
        <v>19942</v>
      </c>
      <c r="F1755" s="154" t="s">
        <v>19943</v>
      </c>
      <c r="G1755" s="154" t="s">
        <v>19944</v>
      </c>
    </row>
    <row r="1756" spans="1:7" ht="32" customHeight="1" x14ac:dyDescent="0.2">
      <c r="A1756" s="151" t="s">
        <v>20863</v>
      </c>
      <c r="B1756" s="151">
        <v>3</v>
      </c>
      <c r="C1756" s="151" t="s">
        <v>281</v>
      </c>
      <c r="D1756" s="151" t="s">
        <v>21236</v>
      </c>
      <c r="E1756" s="154" t="s">
        <v>19945</v>
      </c>
      <c r="F1756" s="154">
        <v>942</v>
      </c>
      <c r="G1756" s="154" t="s">
        <v>19946</v>
      </c>
    </row>
    <row r="1757" spans="1:7" ht="32" customHeight="1" x14ac:dyDescent="0.2">
      <c r="A1757" s="151" t="s">
        <v>20864</v>
      </c>
      <c r="B1757" s="151">
        <v>1</v>
      </c>
      <c r="C1757" s="151" t="s">
        <v>283</v>
      </c>
      <c r="D1757" s="151" t="s">
        <v>21236</v>
      </c>
      <c r="E1757" s="154" t="s">
        <v>19947</v>
      </c>
      <c r="F1757" s="154">
        <v>4</v>
      </c>
      <c r="G1757" s="154" t="s">
        <v>19948</v>
      </c>
    </row>
    <row r="1758" spans="1:7" ht="32" customHeight="1" x14ac:dyDescent="0.2">
      <c r="A1758" s="151" t="s">
        <v>20864</v>
      </c>
      <c r="B1758" s="151">
        <v>2</v>
      </c>
      <c r="C1758" s="151" t="s">
        <v>281</v>
      </c>
      <c r="D1758" s="151" t="s">
        <v>21236</v>
      </c>
      <c r="E1758" s="154" t="s">
        <v>19949</v>
      </c>
      <c r="F1758" s="154" t="s">
        <v>19950</v>
      </c>
      <c r="G1758" s="154" t="s">
        <v>19944</v>
      </c>
    </row>
    <row r="1759" spans="1:7" ht="32" customHeight="1" x14ac:dyDescent="0.2">
      <c r="A1759" s="151" t="s">
        <v>20864</v>
      </c>
      <c r="B1759" s="151">
        <v>3</v>
      </c>
      <c r="C1759" s="151" t="s">
        <v>281</v>
      </c>
      <c r="D1759" s="151" t="s">
        <v>21236</v>
      </c>
      <c r="E1759" s="154" t="s">
        <v>19951</v>
      </c>
      <c r="F1759" s="154">
        <v>754</v>
      </c>
      <c r="G1759" s="154" t="s">
        <v>19946</v>
      </c>
    </row>
    <row r="1760" spans="1:7" ht="32" customHeight="1" x14ac:dyDescent="0.2">
      <c r="A1760" s="151" t="s">
        <v>20865</v>
      </c>
      <c r="B1760" s="151">
        <v>1</v>
      </c>
      <c r="C1760" s="151" t="s">
        <v>283</v>
      </c>
      <c r="D1760" s="151" t="s">
        <v>311</v>
      </c>
      <c r="E1760" s="154" t="s">
        <v>20666</v>
      </c>
      <c r="F1760" s="154" t="s">
        <v>19952</v>
      </c>
      <c r="G1760" s="154" t="s">
        <v>19953</v>
      </c>
    </row>
    <row r="1761" spans="1:7" ht="32" customHeight="1" x14ac:dyDescent="0.2">
      <c r="A1761" s="151" t="s">
        <v>20865</v>
      </c>
      <c r="B1761" s="151">
        <v>2</v>
      </c>
      <c r="C1761" s="151" t="s">
        <v>281</v>
      </c>
      <c r="D1761" s="151" t="s">
        <v>21236</v>
      </c>
      <c r="E1761" s="154" t="s">
        <v>19954</v>
      </c>
      <c r="F1761" s="154" t="s">
        <v>19955</v>
      </c>
      <c r="G1761" s="154" t="s">
        <v>19956</v>
      </c>
    </row>
    <row r="1762" spans="1:7" ht="32" customHeight="1" x14ac:dyDescent="0.2">
      <c r="A1762" s="151" t="s">
        <v>20865</v>
      </c>
      <c r="B1762" s="151">
        <v>3</v>
      </c>
      <c r="C1762" s="151" t="s">
        <v>281</v>
      </c>
      <c r="D1762" s="151" t="s">
        <v>21236</v>
      </c>
      <c r="E1762" s="154" t="s">
        <v>19957</v>
      </c>
      <c r="F1762" s="154" t="s">
        <v>19958</v>
      </c>
      <c r="G1762" s="154" t="s">
        <v>19959</v>
      </c>
    </row>
    <row r="1763" spans="1:7" ht="32" customHeight="1" x14ac:dyDescent="0.2">
      <c r="A1763" s="151" t="s">
        <v>20865</v>
      </c>
      <c r="B1763" s="151">
        <v>4</v>
      </c>
      <c r="C1763" s="151" t="s">
        <v>281</v>
      </c>
      <c r="D1763" s="151" t="s">
        <v>21236</v>
      </c>
      <c r="E1763" s="154" t="s">
        <v>19960</v>
      </c>
      <c r="F1763" s="154">
        <v>254</v>
      </c>
      <c r="G1763" s="154" t="s">
        <v>19961</v>
      </c>
    </row>
    <row r="1764" spans="1:7" ht="32" customHeight="1" x14ac:dyDescent="0.2">
      <c r="A1764" s="151" t="s">
        <v>20866</v>
      </c>
      <c r="B1764" s="151">
        <v>1</v>
      </c>
      <c r="C1764" s="151" t="s">
        <v>281</v>
      </c>
      <c r="D1764" s="151" t="s">
        <v>21236</v>
      </c>
      <c r="E1764" s="154" t="s">
        <v>20712</v>
      </c>
      <c r="F1764" s="154">
        <v>2880</v>
      </c>
      <c r="G1764" s="154" t="s">
        <v>20713</v>
      </c>
    </row>
    <row r="1765" spans="1:7" ht="32" customHeight="1" x14ac:dyDescent="0.2">
      <c r="A1765" s="151" t="s">
        <v>20866</v>
      </c>
      <c r="B1765" s="151">
        <v>2</v>
      </c>
      <c r="C1765" s="151" t="s">
        <v>281</v>
      </c>
      <c r="D1765" s="151" t="s">
        <v>21236</v>
      </c>
      <c r="E1765" s="154" t="s">
        <v>19962</v>
      </c>
      <c r="F1765" s="154">
        <v>3456</v>
      </c>
      <c r="G1765" s="154" t="s">
        <v>19963</v>
      </c>
    </row>
    <row r="1766" spans="1:7" ht="32" customHeight="1" x14ac:dyDescent="0.2">
      <c r="A1766" s="151" t="s">
        <v>20866</v>
      </c>
      <c r="B1766" s="151">
        <v>3</v>
      </c>
      <c r="C1766" s="151" t="s">
        <v>281</v>
      </c>
      <c r="D1766" s="151" t="s">
        <v>21236</v>
      </c>
      <c r="E1766" s="154" t="s">
        <v>19964</v>
      </c>
      <c r="F1766" s="154">
        <v>4032</v>
      </c>
      <c r="G1766" s="154" t="s">
        <v>20714</v>
      </c>
    </row>
    <row r="1767" spans="1:7" ht="32" customHeight="1" x14ac:dyDescent="0.2">
      <c r="A1767" s="151" t="s">
        <v>20866</v>
      </c>
      <c r="B1767" s="151">
        <v>4</v>
      </c>
      <c r="C1767" s="151" t="s">
        <v>281</v>
      </c>
      <c r="D1767" s="151" t="s">
        <v>21236</v>
      </c>
      <c r="E1767" s="154" t="s">
        <v>19965</v>
      </c>
      <c r="F1767" s="154" t="s">
        <v>19966</v>
      </c>
      <c r="G1767" s="154" t="s">
        <v>19967</v>
      </c>
    </row>
    <row r="1768" spans="1:7" ht="32" customHeight="1" x14ac:dyDescent="0.2">
      <c r="A1768" s="151" t="s">
        <v>20867</v>
      </c>
      <c r="B1768" s="151">
        <v>1</v>
      </c>
      <c r="C1768" s="151" t="s">
        <v>283</v>
      </c>
      <c r="D1768" s="151" t="s">
        <v>311</v>
      </c>
      <c r="E1768" s="154" t="s">
        <v>19968</v>
      </c>
      <c r="F1768" s="154" t="s">
        <v>19969</v>
      </c>
      <c r="G1768" s="154" t="s">
        <v>20715</v>
      </c>
    </row>
    <row r="1769" spans="1:7" ht="32" customHeight="1" x14ac:dyDescent="0.2">
      <c r="A1769" s="151" t="s">
        <v>20867</v>
      </c>
      <c r="B1769" s="151">
        <v>2</v>
      </c>
      <c r="C1769" s="151" t="s">
        <v>283</v>
      </c>
      <c r="D1769" s="151" t="s">
        <v>311</v>
      </c>
      <c r="E1769" s="154" t="s">
        <v>19970</v>
      </c>
      <c r="F1769" s="154" t="s">
        <v>19971</v>
      </c>
      <c r="G1769" s="154" t="s">
        <v>20716</v>
      </c>
    </row>
    <row r="1770" spans="1:7" ht="32" customHeight="1" x14ac:dyDescent="0.2">
      <c r="A1770" s="151" t="s">
        <v>20868</v>
      </c>
      <c r="B1770" s="151">
        <v>1</v>
      </c>
      <c r="C1770" s="151" t="s">
        <v>281</v>
      </c>
      <c r="D1770" s="151" t="s">
        <v>21236</v>
      </c>
      <c r="E1770" s="154" t="s">
        <v>19972</v>
      </c>
      <c r="F1770" s="154" t="s">
        <v>19973</v>
      </c>
      <c r="G1770" s="154" t="s">
        <v>20717</v>
      </c>
    </row>
    <row r="1771" spans="1:7" ht="32" customHeight="1" x14ac:dyDescent="0.2">
      <c r="A1771" s="151" t="s">
        <v>20868</v>
      </c>
      <c r="B1771" s="151">
        <v>2</v>
      </c>
      <c r="C1771" s="151" t="s">
        <v>281</v>
      </c>
      <c r="D1771" s="151" t="s">
        <v>21236</v>
      </c>
      <c r="E1771" s="154" t="s">
        <v>19974</v>
      </c>
      <c r="F1771" s="154">
        <v>7363</v>
      </c>
      <c r="G1771" s="154" t="s">
        <v>19975</v>
      </c>
    </row>
    <row r="1772" spans="1:7" ht="32" customHeight="1" x14ac:dyDescent="0.2">
      <c r="A1772" s="151" t="s">
        <v>20868</v>
      </c>
      <c r="B1772" s="151">
        <v>3</v>
      </c>
      <c r="C1772" s="151" t="s">
        <v>281</v>
      </c>
      <c r="D1772" s="151" t="s">
        <v>21236</v>
      </c>
      <c r="E1772" s="154" t="s">
        <v>19976</v>
      </c>
      <c r="F1772" s="154">
        <v>18750</v>
      </c>
      <c r="G1772" s="154" t="s">
        <v>19977</v>
      </c>
    </row>
    <row r="1773" spans="1:7" ht="32" customHeight="1" x14ac:dyDescent="0.2">
      <c r="A1773" s="151" t="s">
        <v>20868</v>
      </c>
      <c r="B1773" s="151">
        <v>4</v>
      </c>
      <c r="C1773" s="151" t="s">
        <v>281</v>
      </c>
      <c r="D1773" s="151" t="s">
        <v>21236</v>
      </c>
      <c r="E1773" s="154" t="s">
        <v>19978</v>
      </c>
      <c r="F1773" s="154">
        <v>26113</v>
      </c>
      <c r="G1773" s="154" t="s">
        <v>19979</v>
      </c>
    </row>
    <row r="1774" spans="1:7" ht="32" customHeight="1" x14ac:dyDescent="0.2">
      <c r="A1774" s="151" t="s">
        <v>20868</v>
      </c>
      <c r="B1774" s="151">
        <v>5</v>
      </c>
      <c r="C1774" s="151" t="s">
        <v>281</v>
      </c>
      <c r="D1774" s="151" t="s">
        <v>21236</v>
      </c>
      <c r="E1774" s="154" t="s">
        <v>19980</v>
      </c>
      <c r="F1774" s="154" t="s">
        <v>19981</v>
      </c>
      <c r="G1774" s="154" t="s">
        <v>20718</v>
      </c>
    </row>
    <row r="1775" spans="1:7" ht="32" customHeight="1" x14ac:dyDescent="0.2">
      <c r="A1775" s="151" t="s">
        <v>20869</v>
      </c>
      <c r="B1775" s="151">
        <v>1</v>
      </c>
      <c r="C1775" s="151" t="s">
        <v>281</v>
      </c>
      <c r="D1775" s="151" t="s">
        <v>21236</v>
      </c>
      <c r="E1775" s="154" t="s">
        <v>19982</v>
      </c>
      <c r="F1775" s="154" t="s">
        <v>19950</v>
      </c>
      <c r="G1775" s="154" t="s">
        <v>19983</v>
      </c>
    </row>
    <row r="1776" spans="1:7" ht="32" customHeight="1" x14ac:dyDescent="0.2">
      <c r="A1776" s="151" t="s">
        <v>20869</v>
      </c>
      <c r="B1776" s="151">
        <v>2</v>
      </c>
      <c r="C1776" s="151" t="s">
        <v>281</v>
      </c>
      <c r="D1776" s="151" t="s">
        <v>21236</v>
      </c>
      <c r="E1776" s="154" t="s">
        <v>19984</v>
      </c>
      <c r="F1776" s="154">
        <v>1005</v>
      </c>
      <c r="G1776" s="154" t="s">
        <v>19985</v>
      </c>
    </row>
    <row r="1777" spans="1:7" ht="32" customHeight="1" x14ac:dyDescent="0.2">
      <c r="A1777" s="151" t="s">
        <v>20869</v>
      </c>
      <c r="B1777" s="151">
        <v>3</v>
      </c>
      <c r="C1777" s="151" t="s">
        <v>281</v>
      </c>
      <c r="D1777" s="151" t="s">
        <v>21236</v>
      </c>
      <c r="E1777" s="154" t="s">
        <v>19986</v>
      </c>
      <c r="F1777" s="154">
        <v>1</v>
      </c>
      <c r="G1777" s="154" t="s">
        <v>19987</v>
      </c>
    </row>
    <row r="1778" spans="1:7" ht="32" customHeight="1" x14ac:dyDescent="0.2">
      <c r="A1778" s="151" t="s">
        <v>20870</v>
      </c>
      <c r="B1778" s="151">
        <v>1</v>
      </c>
      <c r="C1778" s="151" t="s">
        <v>281</v>
      </c>
      <c r="D1778" s="151" t="s">
        <v>21236</v>
      </c>
      <c r="E1778" s="154" t="s">
        <v>19988</v>
      </c>
      <c r="F1778" s="154" t="s">
        <v>19989</v>
      </c>
      <c r="G1778" s="154" t="s">
        <v>19990</v>
      </c>
    </row>
    <row r="1779" spans="1:7" ht="32" customHeight="1" x14ac:dyDescent="0.2">
      <c r="A1779" s="151" t="s">
        <v>20870</v>
      </c>
      <c r="B1779" s="151">
        <v>2</v>
      </c>
      <c r="C1779" s="151" t="s">
        <v>281</v>
      </c>
      <c r="D1779" s="151" t="s">
        <v>21236</v>
      </c>
      <c r="E1779" s="154" t="s">
        <v>19991</v>
      </c>
      <c r="F1779" s="154" t="s">
        <v>19992</v>
      </c>
      <c r="G1779" s="154" t="s">
        <v>19993</v>
      </c>
    </row>
    <row r="1780" spans="1:7" ht="32" customHeight="1" x14ac:dyDescent="0.2">
      <c r="A1780" s="151" t="s">
        <v>20870</v>
      </c>
      <c r="B1780" s="151">
        <v>3</v>
      </c>
      <c r="C1780" s="151" t="s">
        <v>281</v>
      </c>
      <c r="D1780" s="151" t="s">
        <v>21236</v>
      </c>
      <c r="E1780" s="154" t="s">
        <v>19994</v>
      </c>
      <c r="F1780" s="154" t="s">
        <v>19995</v>
      </c>
      <c r="G1780" s="154" t="s">
        <v>19996</v>
      </c>
    </row>
    <row r="1781" spans="1:7" ht="32" customHeight="1" x14ac:dyDescent="0.2">
      <c r="A1781" s="151" t="s">
        <v>20871</v>
      </c>
      <c r="B1781" s="151">
        <v>1</v>
      </c>
      <c r="C1781" s="151" t="s">
        <v>281</v>
      </c>
      <c r="D1781" s="151" t="s">
        <v>21236</v>
      </c>
      <c r="E1781" s="154" t="s">
        <v>19997</v>
      </c>
      <c r="F1781" s="154" t="s">
        <v>19998</v>
      </c>
      <c r="G1781" s="154" t="s">
        <v>20719</v>
      </c>
    </row>
    <row r="1782" spans="1:7" ht="32" customHeight="1" x14ac:dyDescent="0.2">
      <c r="A1782" s="151" t="s">
        <v>20871</v>
      </c>
      <c r="B1782" s="151">
        <v>2</v>
      </c>
      <c r="C1782" s="151" t="s">
        <v>281</v>
      </c>
      <c r="D1782" s="151" t="s">
        <v>21236</v>
      </c>
      <c r="E1782" s="154" t="s">
        <v>19999</v>
      </c>
      <c r="F1782" s="154" t="s">
        <v>20000</v>
      </c>
      <c r="G1782" s="154" t="s">
        <v>20001</v>
      </c>
    </row>
    <row r="1783" spans="1:7" ht="32" customHeight="1" x14ac:dyDescent="0.2">
      <c r="A1783" s="151" t="s">
        <v>20871</v>
      </c>
      <c r="B1783" s="151">
        <v>3</v>
      </c>
      <c r="C1783" s="151" t="s">
        <v>283</v>
      </c>
      <c r="D1783" s="151" t="s">
        <v>21236</v>
      </c>
      <c r="E1783" s="154" t="s">
        <v>20002</v>
      </c>
      <c r="F1783" s="154" t="s">
        <v>169</v>
      </c>
      <c r="G1783" s="154" t="s">
        <v>20003</v>
      </c>
    </row>
    <row r="1784" spans="1:7" ht="32" customHeight="1" x14ac:dyDescent="0.2">
      <c r="A1784" s="151" t="s">
        <v>20872</v>
      </c>
      <c r="B1784" s="151">
        <v>1</v>
      </c>
      <c r="C1784" s="151" t="s">
        <v>283</v>
      </c>
      <c r="D1784" s="151" t="s">
        <v>21236</v>
      </c>
      <c r="E1784" s="154" t="s">
        <v>20720</v>
      </c>
      <c r="F1784" s="154">
        <v>90</v>
      </c>
      <c r="G1784" s="154" t="s">
        <v>20004</v>
      </c>
    </row>
    <row r="1785" spans="1:7" ht="32" customHeight="1" x14ac:dyDescent="0.2">
      <c r="A1785" s="151" t="s">
        <v>20872</v>
      </c>
      <c r="B1785" s="151">
        <v>2</v>
      </c>
      <c r="C1785" s="151" t="s">
        <v>281</v>
      </c>
      <c r="D1785" s="151" t="s">
        <v>21236</v>
      </c>
      <c r="E1785" s="154" t="s">
        <v>20005</v>
      </c>
      <c r="F1785" s="154" t="s">
        <v>20006</v>
      </c>
      <c r="G1785" s="154" t="s">
        <v>20007</v>
      </c>
    </row>
    <row r="1786" spans="1:7" ht="32" customHeight="1" x14ac:dyDescent="0.2">
      <c r="A1786" s="151" t="s">
        <v>20873</v>
      </c>
      <c r="B1786" s="151">
        <v>1</v>
      </c>
      <c r="C1786" s="151" t="s">
        <v>283</v>
      </c>
      <c r="D1786" s="151" t="s">
        <v>21236</v>
      </c>
      <c r="E1786" s="154" t="s">
        <v>20008</v>
      </c>
      <c r="F1786" s="154">
        <v>4</v>
      </c>
      <c r="G1786" s="154" t="s">
        <v>20009</v>
      </c>
    </row>
    <row r="1787" spans="1:7" ht="32" customHeight="1" x14ac:dyDescent="0.2">
      <c r="A1787" s="151" t="s">
        <v>20873</v>
      </c>
      <c r="B1787" s="151">
        <v>2</v>
      </c>
      <c r="C1787" s="151" t="s">
        <v>281</v>
      </c>
      <c r="D1787" s="151" t="s">
        <v>21236</v>
      </c>
      <c r="E1787" s="154" t="s">
        <v>20010</v>
      </c>
      <c r="F1787" s="154" t="s">
        <v>20011</v>
      </c>
      <c r="G1787" s="154" t="s">
        <v>20012</v>
      </c>
    </row>
    <row r="1788" spans="1:7" ht="32" customHeight="1" x14ac:dyDescent="0.2">
      <c r="A1788" s="151" t="s">
        <v>20874</v>
      </c>
      <c r="B1788" s="151">
        <v>1</v>
      </c>
      <c r="C1788" s="151" t="s">
        <v>281</v>
      </c>
      <c r="D1788" s="151" t="s">
        <v>21236</v>
      </c>
      <c r="E1788" s="154" t="s">
        <v>20013</v>
      </c>
      <c r="F1788" s="154">
        <v>12</v>
      </c>
      <c r="G1788" s="154" t="s">
        <v>20014</v>
      </c>
    </row>
    <row r="1789" spans="1:7" ht="32" customHeight="1" x14ac:dyDescent="0.2">
      <c r="A1789" s="151" t="s">
        <v>20874</v>
      </c>
      <c r="B1789" s="151">
        <v>2</v>
      </c>
      <c r="C1789" s="151" t="s">
        <v>281</v>
      </c>
      <c r="D1789" s="151" t="s">
        <v>21236</v>
      </c>
      <c r="E1789" s="154" t="s">
        <v>20015</v>
      </c>
      <c r="F1789" s="154">
        <v>20</v>
      </c>
      <c r="G1789" s="154" t="s">
        <v>20016</v>
      </c>
    </row>
    <row r="1790" spans="1:7" ht="32" customHeight="1" x14ac:dyDescent="0.2">
      <c r="A1790" s="151" t="s">
        <v>20875</v>
      </c>
      <c r="B1790" s="151">
        <v>1</v>
      </c>
      <c r="C1790" s="151" t="s">
        <v>281</v>
      </c>
      <c r="D1790" s="151" t="s">
        <v>21236</v>
      </c>
      <c r="E1790" s="154" t="s">
        <v>20017</v>
      </c>
      <c r="F1790" s="154">
        <v>113</v>
      </c>
      <c r="G1790" s="154" t="s">
        <v>20018</v>
      </c>
    </row>
    <row r="1791" spans="1:7" ht="32" customHeight="1" x14ac:dyDescent="0.2">
      <c r="A1791" s="151" t="s">
        <v>20875</v>
      </c>
      <c r="B1791" s="151">
        <v>2</v>
      </c>
      <c r="C1791" s="151" t="s">
        <v>281</v>
      </c>
      <c r="D1791" s="151" t="s">
        <v>21236</v>
      </c>
      <c r="E1791" s="154" t="s">
        <v>20019</v>
      </c>
      <c r="F1791" s="154">
        <v>452</v>
      </c>
      <c r="G1791" s="154" t="s">
        <v>20020</v>
      </c>
    </row>
    <row r="1792" spans="1:7" ht="32" customHeight="1" x14ac:dyDescent="0.2">
      <c r="A1792" s="151" t="s">
        <v>20876</v>
      </c>
      <c r="B1792" s="151">
        <v>1</v>
      </c>
      <c r="C1792" s="151" t="s">
        <v>281</v>
      </c>
      <c r="D1792" s="151" t="s">
        <v>21236</v>
      </c>
      <c r="E1792" s="154" t="s">
        <v>20021</v>
      </c>
      <c r="F1792" s="154" t="s">
        <v>20022</v>
      </c>
      <c r="G1792" s="154" t="s">
        <v>20721</v>
      </c>
    </row>
    <row r="1793" spans="1:7" ht="32" customHeight="1" x14ac:dyDescent="0.2">
      <c r="A1793" s="151" t="s">
        <v>20876</v>
      </c>
      <c r="B1793" s="151">
        <v>2</v>
      </c>
      <c r="C1793" s="151" t="s">
        <v>281</v>
      </c>
      <c r="D1793" s="151" t="s">
        <v>21236</v>
      </c>
      <c r="E1793" s="154" t="s">
        <v>20023</v>
      </c>
      <c r="F1793" s="154">
        <v>96</v>
      </c>
      <c r="G1793" s="154" t="s">
        <v>20024</v>
      </c>
    </row>
    <row r="1794" spans="1:7" ht="32" customHeight="1" x14ac:dyDescent="0.2">
      <c r="A1794" s="151" t="s">
        <v>20877</v>
      </c>
      <c r="B1794" s="151">
        <v>1</v>
      </c>
      <c r="C1794" s="151" t="s">
        <v>281</v>
      </c>
      <c r="D1794" s="151" t="s">
        <v>21236</v>
      </c>
      <c r="E1794" s="154" t="s">
        <v>20025</v>
      </c>
      <c r="F1794" s="154" t="s">
        <v>8257</v>
      </c>
      <c r="G1794" s="154" t="s">
        <v>20026</v>
      </c>
    </row>
    <row r="1795" spans="1:7" ht="32" customHeight="1" x14ac:dyDescent="0.2">
      <c r="A1795" s="151" t="s">
        <v>20877</v>
      </c>
      <c r="B1795" s="151">
        <v>2</v>
      </c>
      <c r="C1795" s="151" t="s">
        <v>281</v>
      </c>
      <c r="D1795" s="151" t="s">
        <v>21236</v>
      </c>
      <c r="E1795" s="154" t="s">
        <v>20027</v>
      </c>
      <c r="F1795" s="154" t="s">
        <v>20028</v>
      </c>
      <c r="G1795" s="154" t="s">
        <v>20029</v>
      </c>
    </row>
    <row r="1796" spans="1:7" ht="32" customHeight="1" x14ac:dyDescent="0.2">
      <c r="A1796" s="151" t="s">
        <v>20877</v>
      </c>
      <c r="B1796" s="151">
        <v>3</v>
      </c>
      <c r="C1796" s="151" t="s">
        <v>281</v>
      </c>
      <c r="D1796" s="151" t="s">
        <v>21236</v>
      </c>
      <c r="E1796" s="154" t="s">
        <v>20030</v>
      </c>
      <c r="F1796" s="154" t="s">
        <v>20031</v>
      </c>
      <c r="G1796" s="154" t="s">
        <v>20032</v>
      </c>
    </row>
    <row r="1797" spans="1:7" ht="32" customHeight="1" x14ac:dyDescent="0.2">
      <c r="A1797" s="151" t="s">
        <v>20877</v>
      </c>
      <c r="B1797" s="151">
        <v>4</v>
      </c>
      <c r="C1797" s="151" t="s">
        <v>281</v>
      </c>
      <c r="D1797" s="151" t="s">
        <v>21236</v>
      </c>
      <c r="E1797" s="154" t="s">
        <v>20033</v>
      </c>
      <c r="F1797" s="154">
        <v>21</v>
      </c>
      <c r="G1797" s="154" t="s">
        <v>20034</v>
      </c>
    </row>
    <row r="1798" spans="1:7" ht="32" customHeight="1" x14ac:dyDescent="0.2">
      <c r="A1798" s="151" t="s">
        <v>20878</v>
      </c>
      <c r="B1798" s="151">
        <v>1</v>
      </c>
      <c r="C1798" s="151" t="s">
        <v>283</v>
      </c>
      <c r="D1798" s="151" t="s">
        <v>21236</v>
      </c>
      <c r="E1798" s="154" t="s">
        <v>20035</v>
      </c>
      <c r="F1798" s="154" t="s">
        <v>20036</v>
      </c>
      <c r="G1798" s="154" t="s">
        <v>20037</v>
      </c>
    </row>
    <row r="1799" spans="1:7" ht="32" customHeight="1" x14ac:dyDescent="0.2">
      <c r="A1799" s="151" t="s">
        <v>20878</v>
      </c>
      <c r="B1799" s="151">
        <v>2</v>
      </c>
      <c r="C1799" s="151" t="s">
        <v>281</v>
      </c>
      <c r="D1799" s="151" t="s">
        <v>21236</v>
      </c>
      <c r="E1799" s="154" t="s">
        <v>20038</v>
      </c>
      <c r="F1799" s="154">
        <v>398</v>
      </c>
      <c r="G1799" s="154" t="s">
        <v>20039</v>
      </c>
    </row>
    <row r="1800" spans="1:7" ht="32" customHeight="1" x14ac:dyDescent="0.2">
      <c r="A1800" s="151" t="s">
        <v>20879</v>
      </c>
      <c r="B1800" s="151">
        <v>1</v>
      </c>
      <c r="C1800" s="151" t="s">
        <v>283</v>
      </c>
      <c r="D1800" s="151" t="s">
        <v>21236</v>
      </c>
      <c r="E1800" s="154" t="s">
        <v>20040</v>
      </c>
      <c r="F1800" s="154" t="s">
        <v>20041</v>
      </c>
      <c r="G1800" s="154" t="s">
        <v>20042</v>
      </c>
    </row>
    <row r="1801" spans="1:7" ht="32" customHeight="1" x14ac:dyDescent="0.2">
      <c r="A1801" s="151" t="s">
        <v>20879</v>
      </c>
      <c r="B1801" s="151">
        <v>2</v>
      </c>
      <c r="C1801" s="151" t="s">
        <v>281</v>
      </c>
      <c r="D1801" s="151" t="s">
        <v>21236</v>
      </c>
      <c r="E1801" s="154" t="s">
        <v>20043</v>
      </c>
      <c r="F1801" s="154">
        <v>2551</v>
      </c>
      <c r="G1801" s="154" t="s">
        <v>20044</v>
      </c>
    </row>
    <row r="1802" spans="1:7" ht="32" customHeight="1" x14ac:dyDescent="0.2">
      <c r="A1802" s="151" t="s">
        <v>20880</v>
      </c>
      <c r="B1802" s="151">
        <v>1</v>
      </c>
      <c r="C1802" s="151" t="s">
        <v>284</v>
      </c>
      <c r="D1802" s="151" t="s">
        <v>370</v>
      </c>
      <c r="E1802" s="154"/>
      <c r="F1802" s="154" t="s">
        <v>21064</v>
      </c>
      <c r="G1802" s="154" t="s">
        <v>20045</v>
      </c>
    </row>
    <row r="1803" spans="1:7" ht="32" customHeight="1" x14ac:dyDescent="0.2">
      <c r="A1803" s="151" t="s">
        <v>20880</v>
      </c>
      <c r="B1803" s="151">
        <v>2</v>
      </c>
      <c r="C1803" s="151" t="s">
        <v>281</v>
      </c>
      <c r="D1803" s="151" t="s">
        <v>21236</v>
      </c>
      <c r="E1803" s="154" t="s">
        <v>20722</v>
      </c>
      <c r="F1803" s="154">
        <v>9</v>
      </c>
      <c r="G1803" s="154" t="s">
        <v>20046</v>
      </c>
    </row>
    <row r="1804" spans="1:7" ht="32" customHeight="1" x14ac:dyDescent="0.2">
      <c r="A1804" s="151" t="s">
        <v>20881</v>
      </c>
      <c r="B1804" s="151">
        <v>1</v>
      </c>
      <c r="C1804" s="151" t="s">
        <v>284</v>
      </c>
      <c r="D1804" s="151" t="s">
        <v>370</v>
      </c>
      <c r="E1804" s="154"/>
      <c r="F1804" s="154" t="s">
        <v>21065</v>
      </c>
      <c r="G1804" s="154" t="s">
        <v>20047</v>
      </c>
    </row>
    <row r="1805" spans="1:7" ht="32" customHeight="1" x14ac:dyDescent="0.2">
      <c r="A1805" s="151" t="s">
        <v>20881</v>
      </c>
      <c r="B1805" s="151">
        <v>2</v>
      </c>
      <c r="C1805" s="151" t="s">
        <v>281</v>
      </c>
      <c r="D1805" s="151" t="s">
        <v>21236</v>
      </c>
      <c r="E1805" s="154" t="s">
        <v>20723</v>
      </c>
      <c r="F1805" s="154">
        <v>36</v>
      </c>
      <c r="G1805" s="154" t="s">
        <v>20046</v>
      </c>
    </row>
    <row r="1806" spans="1:7" ht="32" customHeight="1" x14ac:dyDescent="0.2">
      <c r="A1806" s="151" t="s">
        <v>20882</v>
      </c>
      <c r="B1806" s="151">
        <v>1</v>
      </c>
      <c r="C1806" s="151" t="s">
        <v>281</v>
      </c>
      <c r="D1806" s="151" t="s">
        <v>21236</v>
      </c>
      <c r="E1806" s="154" t="s">
        <v>20048</v>
      </c>
      <c r="F1806" s="154">
        <v>4</v>
      </c>
      <c r="G1806" s="154" t="s">
        <v>20724</v>
      </c>
    </row>
    <row r="1807" spans="1:7" ht="32" customHeight="1" x14ac:dyDescent="0.2">
      <c r="A1807" s="151" t="s">
        <v>20882</v>
      </c>
      <c r="B1807" s="151">
        <v>2</v>
      </c>
      <c r="C1807" s="151" t="s">
        <v>283</v>
      </c>
      <c r="D1807" s="151" t="s">
        <v>21236</v>
      </c>
      <c r="E1807" s="154" t="s">
        <v>20049</v>
      </c>
      <c r="F1807" s="154">
        <v>4</v>
      </c>
      <c r="G1807" s="154" t="s">
        <v>20050</v>
      </c>
    </row>
    <row r="1808" spans="1:7" ht="32" customHeight="1" x14ac:dyDescent="0.2">
      <c r="A1808" s="151" t="s">
        <v>20883</v>
      </c>
      <c r="B1808" s="151">
        <v>1</v>
      </c>
      <c r="C1808" s="151" t="s">
        <v>284</v>
      </c>
      <c r="D1808" s="151" t="s">
        <v>370</v>
      </c>
      <c r="E1808" s="154"/>
      <c r="F1808" s="154" t="s">
        <v>21066</v>
      </c>
      <c r="G1808" s="154" t="s">
        <v>20051</v>
      </c>
    </row>
    <row r="1809" spans="1:7" ht="32" customHeight="1" x14ac:dyDescent="0.2">
      <c r="A1809" s="151" t="s">
        <v>20883</v>
      </c>
      <c r="B1809" s="151">
        <v>2</v>
      </c>
      <c r="C1809" s="151" t="s">
        <v>281</v>
      </c>
      <c r="D1809" s="151" t="s">
        <v>21236</v>
      </c>
      <c r="E1809" s="154" t="s">
        <v>20052</v>
      </c>
      <c r="F1809" s="154">
        <v>27</v>
      </c>
      <c r="G1809" s="154" t="s">
        <v>20053</v>
      </c>
    </row>
    <row r="1810" spans="1:7" ht="32" customHeight="1" x14ac:dyDescent="0.2">
      <c r="A1810" s="151" t="s">
        <v>20884</v>
      </c>
      <c r="B1810" s="151">
        <v>1</v>
      </c>
      <c r="C1810" s="151" t="s">
        <v>284</v>
      </c>
      <c r="D1810" s="151" t="s">
        <v>370</v>
      </c>
      <c r="E1810" s="154"/>
      <c r="F1810" s="154" t="s">
        <v>21067</v>
      </c>
      <c r="G1810" s="154" t="s">
        <v>20054</v>
      </c>
    </row>
    <row r="1811" spans="1:7" ht="32" customHeight="1" x14ac:dyDescent="0.2">
      <c r="A1811" s="151" t="s">
        <v>20884</v>
      </c>
      <c r="B1811" s="151">
        <v>2</v>
      </c>
      <c r="C1811" s="151" t="s">
        <v>281</v>
      </c>
      <c r="D1811" s="151" t="s">
        <v>21236</v>
      </c>
      <c r="E1811" s="154" t="s">
        <v>20055</v>
      </c>
      <c r="F1811" s="154">
        <v>216</v>
      </c>
      <c r="G1811" s="154" t="s">
        <v>20053</v>
      </c>
    </row>
    <row r="1812" spans="1:7" ht="32" customHeight="1" x14ac:dyDescent="0.2">
      <c r="A1812" s="151" t="s">
        <v>20885</v>
      </c>
      <c r="B1812" s="151">
        <v>1</v>
      </c>
      <c r="C1812" s="151" t="s">
        <v>281</v>
      </c>
      <c r="D1812" s="151" t="s">
        <v>21236</v>
      </c>
      <c r="E1812" s="154" t="s">
        <v>20056</v>
      </c>
      <c r="F1812" s="154">
        <v>8</v>
      </c>
      <c r="G1812" s="154" t="s">
        <v>20725</v>
      </c>
    </row>
    <row r="1813" spans="1:7" ht="32" customHeight="1" x14ac:dyDescent="0.2">
      <c r="A1813" s="151" t="s">
        <v>20885</v>
      </c>
      <c r="B1813" s="151">
        <v>2</v>
      </c>
      <c r="C1813" s="151" t="s">
        <v>283</v>
      </c>
      <c r="D1813" s="151" t="s">
        <v>21236</v>
      </c>
      <c r="E1813" s="154" t="s">
        <v>20057</v>
      </c>
      <c r="F1813" s="154">
        <v>8</v>
      </c>
      <c r="G1813" s="154" t="s">
        <v>20058</v>
      </c>
    </row>
    <row r="1814" spans="1:7" ht="32" customHeight="1" x14ac:dyDescent="0.2">
      <c r="A1814" s="151" t="s">
        <v>20886</v>
      </c>
      <c r="B1814" s="151">
        <v>1</v>
      </c>
      <c r="C1814" s="151" t="s">
        <v>284</v>
      </c>
      <c r="D1814" s="151" t="s">
        <v>370</v>
      </c>
      <c r="E1814" s="154"/>
      <c r="F1814" s="154" t="s">
        <v>21068</v>
      </c>
      <c r="G1814" s="154" t="s">
        <v>20059</v>
      </c>
    </row>
    <row r="1815" spans="1:7" ht="32" customHeight="1" x14ac:dyDescent="0.2">
      <c r="A1815" s="151" t="s">
        <v>20886</v>
      </c>
      <c r="B1815" s="151">
        <v>2</v>
      </c>
      <c r="C1815" s="151" t="s">
        <v>281</v>
      </c>
      <c r="D1815" s="151" t="s">
        <v>21236</v>
      </c>
      <c r="E1815" s="154" t="s">
        <v>20060</v>
      </c>
      <c r="F1815" s="154">
        <v>1728</v>
      </c>
      <c r="G1815" s="154" t="s">
        <v>20061</v>
      </c>
    </row>
    <row r="1816" spans="1:7" ht="32" customHeight="1" x14ac:dyDescent="0.2">
      <c r="A1816" s="151" t="s">
        <v>20887</v>
      </c>
      <c r="B1816" s="151">
        <v>1</v>
      </c>
      <c r="C1816" s="151" t="s">
        <v>281</v>
      </c>
      <c r="D1816" s="151" t="s">
        <v>21236</v>
      </c>
      <c r="E1816" s="154" t="s">
        <v>20062</v>
      </c>
      <c r="F1816" s="154">
        <v>27</v>
      </c>
      <c r="G1816" s="154" t="s">
        <v>20725</v>
      </c>
    </row>
    <row r="1817" spans="1:7" ht="32" customHeight="1" x14ac:dyDescent="0.2">
      <c r="A1817" s="151" t="s">
        <v>20887</v>
      </c>
      <c r="B1817" s="151">
        <v>2</v>
      </c>
      <c r="C1817" s="151" t="s">
        <v>283</v>
      </c>
      <c r="D1817" s="151" t="s">
        <v>21236</v>
      </c>
      <c r="E1817" s="154" t="s">
        <v>20057</v>
      </c>
      <c r="F1817" s="154">
        <v>27</v>
      </c>
      <c r="G1817" s="154" t="s">
        <v>20063</v>
      </c>
    </row>
    <row r="1818" spans="1:7" ht="32" customHeight="1" x14ac:dyDescent="0.2">
      <c r="A1818" s="151" t="s">
        <v>20888</v>
      </c>
      <c r="B1818" s="151">
        <v>1</v>
      </c>
      <c r="C1818" s="151" t="s">
        <v>283</v>
      </c>
      <c r="D1818" s="151" t="s">
        <v>21236</v>
      </c>
      <c r="E1818" s="154" t="s">
        <v>20064</v>
      </c>
      <c r="F1818" s="154">
        <v>27</v>
      </c>
      <c r="G1818" s="154" t="s">
        <v>20726</v>
      </c>
    </row>
    <row r="1819" spans="1:7" ht="32" customHeight="1" x14ac:dyDescent="0.2">
      <c r="A1819" s="151" t="s">
        <v>20888</v>
      </c>
      <c r="B1819" s="151">
        <v>2</v>
      </c>
      <c r="C1819" s="151" t="s">
        <v>283</v>
      </c>
      <c r="D1819" s="151" t="s">
        <v>21236</v>
      </c>
      <c r="E1819" s="154" t="s">
        <v>20065</v>
      </c>
      <c r="F1819" s="154" t="s">
        <v>20066</v>
      </c>
      <c r="G1819" s="154" t="s">
        <v>20067</v>
      </c>
    </row>
    <row r="1820" spans="1:7" ht="32" customHeight="1" x14ac:dyDescent="0.2">
      <c r="A1820" s="151" t="s">
        <v>20889</v>
      </c>
      <c r="B1820" s="151">
        <v>1</v>
      </c>
      <c r="C1820" s="151" t="s">
        <v>281</v>
      </c>
      <c r="D1820" s="151" t="s">
        <v>21236</v>
      </c>
      <c r="E1820" s="154" t="s">
        <v>20068</v>
      </c>
      <c r="F1820" s="154">
        <v>4</v>
      </c>
      <c r="G1820" s="154" t="s">
        <v>20727</v>
      </c>
    </row>
    <row r="1821" spans="1:7" ht="32" customHeight="1" x14ac:dyDescent="0.2">
      <c r="A1821" s="151" t="s">
        <v>20889</v>
      </c>
      <c r="B1821" s="151">
        <v>2</v>
      </c>
      <c r="C1821" s="151" t="s">
        <v>281</v>
      </c>
      <c r="D1821" s="151" t="s">
        <v>21236</v>
      </c>
      <c r="E1821" s="154" t="s">
        <v>20069</v>
      </c>
      <c r="F1821" s="154">
        <v>25</v>
      </c>
      <c r="G1821" s="154" t="s">
        <v>20070</v>
      </c>
    </row>
    <row r="1822" spans="1:7" ht="32" customHeight="1" x14ac:dyDescent="0.2">
      <c r="A1822" s="151" t="s">
        <v>20890</v>
      </c>
      <c r="B1822" s="151">
        <v>1</v>
      </c>
      <c r="C1822" s="151" t="s">
        <v>283</v>
      </c>
      <c r="D1822" s="151" t="s">
        <v>21236</v>
      </c>
      <c r="E1822" s="154" t="s">
        <v>20071</v>
      </c>
      <c r="F1822" s="154">
        <v>8</v>
      </c>
      <c r="G1822" s="154" t="s">
        <v>20072</v>
      </c>
    </row>
    <row r="1823" spans="1:7" ht="32" customHeight="1" x14ac:dyDescent="0.2">
      <c r="A1823" s="151" t="s">
        <v>20890</v>
      </c>
      <c r="B1823" s="151">
        <v>2</v>
      </c>
      <c r="C1823" s="151" t="s">
        <v>281</v>
      </c>
      <c r="D1823" s="151" t="s">
        <v>21236</v>
      </c>
      <c r="E1823" s="154" t="s">
        <v>20073</v>
      </c>
      <c r="F1823" s="154">
        <v>5</v>
      </c>
      <c r="G1823" s="154" t="s">
        <v>20074</v>
      </c>
    </row>
    <row r="1824" spans="1:7" ht="32" customHeight="1" x14ac:dyDescent="0.2">
      <c r="A1824" s="151" t="s">
        <v>20891</v>
      </c>
      <c r="B1824" s="151">
        <v>1</v>
      </c>
      <c r="C1824" s="151" t="s">
        <v>281</v>
      </c>
      <c r="D1824" s="151" t="s">
        <v>21236</v>
      </c>
      <c r="E1824" s="154" t="s">
        <v>20075</v>
      </c>
      <c r="F1824" s="154" t="s">
        <v>20076</v>
      </c>
      <c r="G1824" s="154" t="s">
        <v>20077</v>
      </c>
    </row>
    <row r="1825" spans="1:7" ht="32" customHeight="1" x14ac:dyDescent="0.2">
      <c r="A1825" s="151" t="s">
        <v>20891</v>
      </c>
      <c r="B1825" s="151">
        <v>2</v>
      </c>
      <c r="C1825" s="151" t="s">
        <v>281</v>
      </c>
      <c r="D1825" s="151" t="s">
        <v>21236</v>
      </c>
      <c r="E1825" s="154" t="s">
        <v>20078</v>
      </c>
      <c r="F1825" s="154">
        <v>2880</v>
      </c>
      <c r="G1825" s="154" t="s">
        <v>20079</v>
      </c>
    </row>
    <row r="1826" spans="1:7" ht="32" customHeight="1" x14ac:dyDescent="0.2">
      <c r="A1826" s="151" t="s">
        <v>20892</v>
      </c>
      <c r="B1826" s="151">
        <v>1</v>
      </c>
      <c r="C1826" s="151" t="s">
        <v>281</v>
      </c>
      <c r="D1826" s="151" t="s">
        <v>21236</v>
      </c>
      <c r="E1826" s="154" t="s">
        <v>20080</v>
      </c>
      <c r="F1826" s="154" t="s">
        <v>20081</v>
      </c>
      <c r="G1826" s="154" t="s">
        <v>20082</v>
      </c>
    </row>
    <row r="1827" spans="1:7" ht="32" customHeight="1" x14ac:dyDescent="0.2">
      <c r="A1827" s="151" t="s">
        <v>20892</v>
      </c>
      <c r="B1827" s="151">
        <v>2</v>
      </c>
      <c r="C1827" s="151" t="s">
        <v>281</v>
      </c>
      <c r="D1827" s="151" t="s">
        <v>21236</v>
      </c>
      <c r="E1827" s="154" t="s">
        <v>20083</v>
      </c>
      <c r="F1827" s="154">
        <v>207360</v>
      </c>
      <c r="G1827" s="154" t="s">
        <v>20084</v>
      </c>
    </row>
    <row r="1828" spans="1:7" ht="32" customHeight="1" x14ac:dyDescent="0.2">
      <c r="A1828" s="151" t="s">
        <v>20892</v>
      </c>
      <c r="B1828" s="151">
        <v>3</v>
      </c>
      <c r="C1828" s="151" t="s">
        <v>283</v>
      </c>
      <c r="D1828" s="151" t="s">
        <v>21236</v>
      </c>
      <c r="E1828" s="154" t="s">
        <v>20085</v>
      </c>
      <c r="F1828" s="154">
        <v>207</v>
      </c>
      <c r="G1828" s="154" t="s">
        <v>20086</v>
      </c>
    </row>
    <row r="1829" spans="1:7" ht="32" customHeight="1" x14ac:dyDescent="0.2">
      <c r="A1829" s="151" t="s">
        <v>20893</v>
      </c>
      <c r="B1829" s="151">
        <v>1</v>
      </c>
      <c r="C1829" s="151" t="s">
        <v>281</v>
      </c>
      <c r="D1829" s="151" t="s">
        <v>21236</v>
      </c>
      <c r="E1829" s="154" t="s">
        <v>20087</v>
      </c>
      <c r="F1829" s="154" t="s">
        <v>20088</v>
      </c>
      <c r="G1829" s="154" t="s">
        <v>20728</v>
      </c>
    </row>
    <row r="1830" spans="1:7" ht="32" customHeight="1" x14ac:dyDescent="0.2">
      <c r="A1830" s="151" t="s">
        <v>20893</v>
      </c>
      <c r="B1830" s="151">
        <v>2</v>
      </c>
      <c r="C1830" s="151" t="s">
        <v>281</v>
      </c>
      <c r="D1830" s="151" t="s">
        <v>21236</v>
      </c>
      <c r="E1830" s="154" t="s">
        <v>20089</v>
      </c>
      <c r="F1830" s="154" t="s">
        <v>20090</v>
      </c>
      <c r="G1830" s="154" t="s">
        <v>20091</v>
      </c>
    </row>
    <row r="1831" spans="1:7" ht="32" customHeight="1" x14ac:dyDescent="0.2">
      <c r="A1831" s="151" t="s">
        <v>20893</v>
      </c>
      <c r="B1831" s="151">
        <v>3</v>
      </c>
      <c r="C1831" s="151" t="s">
        <v>281</v>
      </c>
      <c r="D1831" s="151" t="s">
        <v>21236</v>
      </c>
      <c r="E1831" s="154" t="s">
        <v>20092</v>
      </c>
      <c r="F1831" s="154" t="s">
        <v>20093</v>
      </c>
      <c r="G1831" s="154" t="s">
        <v>20729</v>
      </c>
    </row>
    <row r="1832" spans="1:7" ht="32" customHeight="1" x14ac:dyDescent="0.2">
      <c r="A1832" s="151" t="s">
        <v>20893</v>
      </c>
      <c r="B1832" s="151">
        <v>4</v>
      </c>
      <c r="C1832" s="151" t="s">
        <v>281</v>
      </c>
      <c r="D1832" s="151" t="s">
        <v>21236</v>
      </c>
      <c r="E1832" s="154" t="s">
        <v>20094</v>
      </c>
      <c r="F1832" s="154" t="s">
        <v>20095</v>
      </c>
      <c r="G1832" s="154" t="s">
        <v>20730</v>
      </c>
    </row>
    <row r="1833" spans="1:7" ht="32" customHeight="1" x14ac:dyDescent="0.2">
      <c r="A1833" s="151" t="s">
        <v>20893</v>
      </c>
      <c r="B1833" s="151">
        <v>5</v>
      </c>
      <c r="C1833" s="151" t="s">
        <v>283</v>
      </c>
      <c r="D1833" s="151" t="s">
        <v>21236</v>
      </c>
      <c r="E1833" s="154" t="s">
        <v>20096</v>
      </c>
      <c r="F1833" s="154" t="s">
        <v>20097</v>
      </c>
      <c r="G1833" s="154" t="s">
        <v>20098</v>
      </c>
    </row>
    <row r="1834" spans="1:7" ht="32" customHeight="1" x14ac:dyDescent="0.2">
      <c r="A1834" s="151" t="s">
        <v>20894</v>
      </c>
      <c r="B1834" s="151">
        <v>1</v>
      </c>
      <c r="C1834" s="151" t="s">
        <v>283</v>
      </c>
      <c r="D1834" s="151" t="s">
        <v>311</v>
      </c>
      <c r="E1834" s="154" t="s">
        <v>20667</v>
      </c>
      <c r="F1834" s="154" t="s">
        <v>20099</v>
      </c>
      <c r="G1834" s="154" t="s">
        <v>20731</v>
      </c>
    </row>
    <row r="1835" spans="1:7" ht="32" customHeight="1" x14ac:dyDescent="0.2">
      <c r="A1835" s="151" t="s">
        <v>20895</v>
      </c>
      <c r="B1835" s="151">
        <v>1</v>
      </c>
      <c r="C1835" s="151" t="s">
        <v>283</v>
      </c>
      <c r="D1835" s="151" t="s">
        <v>311</v>
      </c>
      <c r="E1835" s="154" t="s">
        <v>20668</v>
      </c>
      <c r="F1835" s="154" t="s">
        <v>20100</v>
      </c>
      <c r="G1835" s="154" t="s">
        <v>20732</v>
      </c>
    </row>
    <row r="1836" spans="1:7" ht="32" customHeight="1" x14ac:dyDescent="0.2">
      <c r="A1836" s="151" t="s">
        <v>20896</v>
      </c>
      <c r="B1836" s="151">
        <v>1</v>
      </c>
      <c r="C1836" s="151" t="s">
        <v>281</v>
      </c>
      <c r="D1836" s="151" t="s">
        <v>21236</v>
      </c>
      <c r="E1836" s="154" t="s">
        <v>20101</v>
      </c>
      <c r="F1836" s="154" t="s">
        <v>20102</v>
      </c>
      <c r="G1836" s="154" t="s">
        <v>20103</v>
      </c>
    </row>
    <row r="1837" spans="1:7" ht="32" customHeight="1" x14ac:dyDescent="0.2">
      <c r="A1837" s="151" t="s">
        <v>20896</v>
      </c>
      <c r="B1837" s="151">
        <v>2</v>
      </c>
      <c r="C1837" s="151" t="s">
        <v>283</v>
      </c>
      <c r="D1837" s="151" t="s">
        <v>21236</v>
      </c>
      <c r="E1837" s="154" t="s">
        <v>20104</v>
      </c>
      <c r="F1837" s="154" t="s">
        <v>20105</v>
      </c>
      <c r="G1837" s="154" t="s">
        <v>20106</v>
      </c>
    </row>
    <row r="1838" spans="1:7" ht="32" customHeight="1" x14ac:dyDescent="0.2">
      <c r="A1838" s="151" t="s">
        <v>20897</v>
      </c>
      <c r="B1838" s="151">
        <v>1</v>
      </c>
      <c r="C1838" s="151" t="s">
        <v>281</v>
      </c>
      <c r="D1838" s="151" t="s">
        <v>21236</v>
      </c>
      <c r="E1838" s="154" t="s">
        <v>20108</v>
      </c>
      <c r="F1838" s="154" t="s">
        <v>20109</v>
      </c>
      <c r="G1838" s="154" t="s">
        <v>20110</v>
      </c>
    </row>
    <row r="1839" spans="1:7" ht="32" customHeight="1" x14ac:dyDescent="0.2">
      <c r="A1839" s="151" t="s">
        <v>20897</v>
      </c>
      <c r="B1839" s="151">
        <v>2</v>
      </c>
      <c r="C1839" s="151" t="s">
        <v>281</v>
      </c>
      <c r="D1839" s="151" t="s">
        <v>21236</v>
      </c>
      <c r="E1839" s="154" t="s">
        <v>20733</v>
      </c>
      <c r="F1839" s="154" t="s">
        <v>8273</v>
      </c>
      <c r="G1839" s="154" t="s">
        <v>20111</v>
      </c>
    </row>
    <row r="1840" spans="1:7" ht="32" customHeight="1" x14ac:dyDescent="0.2">
      <c r="A1840" s="151" t="s">
        <v>20897</v>
      </c>
      <c r="B1840" s="151">
        <v>3</v>
      </c>
      <c r="C1840" s="151" t="s">
        <v>281</v>
      </c>
      <c r="D1840" s="151" t="s">
        <v>21236</v>
      </c>
      <c r="E1840" s="154" t="s">
        <v>20112</v>
      </c>
      <c r="F1840" s="154" t="s">
        <v>14967</v>
      </c>
      <c r="G1840" s="154" t="s">
        <v>20113</v>
      </c>
    </row>
    <row r="1841" spans="1:7" ht="32" customHeight="1" x14ac:dyDescent="0.2">
      <c r="A1841" s="151" t="s">
        <v>20897</v>
      </c>
      <c r="B1841" s="151">
        <v>4</v>
      </c>
      <c r="C1841" s="151" t="s">
        <v>283</v>
      </c>
      <c r="D1841" s="151" t="s">
        <v>21236</v>
      </c>
      <c r="E1841" s="154" t="s">
        <v>20114</v>
      </c>
      <c r="F1841" s="154" t="s">
        <v>20115</v>
      </c>
      <c r="G1841" s="154" t="s">
        <v>20116</v>
      </c>
    </row>
    <row r="1842" spans="1:7" ht="32" customHeight="1" x14ac:dyDescent="0.2">
      <c r="A1842" s="151" t="s">
        <v>20898</v>
      </c>
      <c r="B1842" s="151">
        <v>1</v>
      </c>
      <c r="C1842" s="151" t="s">
        <v>281</v>
      </c>
      <c r="D1842" s="151" t="s">
        <v>21236</v>
      </c>
      <c r="E1842" s="154" t="s">
        <v>20118</v>
      </c>
      <c r="F1842" s="154" t="s">
        <v>20119</v>
      </c>
      <c r="G1842" s="154" t="s">
        <v>20734</v>
      </c>
    </row>
    <row r="1843" spans="1:7" ht="32" customHeight="1" x14ac:dyDescent="0.2">
      <c r="A1843" s="151" t="s">
        <v>20898</v>
      </c>
      <c r="B1843" s="151">
        <v>2</v>
      </c>
      <c r="C1843" s="151" t="s">
        <v>281</v>
      </c>
      <c r="D1843" s="151" t="s">
        <v>21236</v>
      </c>
      <c r="E1843" s="154" t="s">
        <v>20120</v>
      </c>
      <c r="F1843" s="154" t="s">
        <v>20121</v>
      </c>
      <c r="G1843" s="154" t="s">
        <v>20735</v>
      </c>
    </row>
    <row r="1844" spans="1:7" ht="32" customHeight="1" x14ac:dyDescent="0.2">
      <c r="A1844" s="151" t="s">
        <v>20898</v>
      </c>
      <c r="B1844" s="151">
        <v>3</v>
      </c>
      <c r="C1844" s="151" t="s">
        <v>283</v>
      </c>
      <c r="D1844" s="151" t="s">
        <v>21236</v>
      </c>
      <c r="E1844" s="154" t="s">
        <v>20122</v>
      </c>
      <c r="F1844" s="154" t="s">
        <v>20121</v>
      </c>
      <c r="G1844" s="154" t="s">
        <v>20116</v>
      </c>
    </row>
    <row r="1845" spans="1:7" ht="32" customHeight="1" x14ac:dyDescent="0.2">
      <c r="A1845" s="151" t="s">
        <v>20899</v>
      </c>
      <c r="B1845" s="151">
        <v>1</v>
      </c>
      <c r="C1845" s="151" t="s">
        <v>281</v>
      </c>
      <c r="D1845" s="151" t="s">
        <v>21236</v>
      </c>
      <c r="E1845" s="154" t="s">
        <v>20123</v>
      </c>
      <c r="F1845" s="154" t="s">
        <v>20124</v>
      </c>
      <c r="G1845" s="154" t="s">
        <v>20125</v>
      </c>
    </row>
    <row r="1846" spans="1:7" ht="32" customHeight="1" x14ac:dyDescent="0.2">
      <c r="A1846" s="151" t="s">
        <v>20899</v>
      </c>
      <c r="B1846" s="151">
        <v>2</v>
      </c>
      <c r="C1846" s="151" t="s">
        <v>284</v>
      </c>
      <c r="D1846" s="151" t="s">
        <v>370</v>
      </c>
      <c r="E1846" s="154"/>
      <c r="F1846" s="154" t="s">
        <v>21069</v>
      </c>
      <c r="G1846" s="154" t="s">
        <v>20736</v>
      </c>
    </row>
    <row r="1847" spans="1:7" ht="32" customHeight="1" x14ac:dyDescent="0.2">
      <c r="A1847" s="151" t="s">
        <v>20900</v>
      </c>
      <c r="B1847" s="151">
        <v>1</v>
      </c>
      <c r="C1847" s="151" t="s">
        <v>281</v>
      </c>
      <c r="D1847" s="151" t="s">
        <v>21236</v>
      </c>
      <c r="E1847" s="154" t="s">
        <v>20126</v>
      </c>
      <c r="F1847" s="154" t="s">
        <v>20127</v>
      </c>
      <c r="G1847" s="154" t="s">
        <v>20128</v>
      </c>
    </row>
    <row r="1848" spans="1:7" ht="32" customHeight="1" x14ac:dyDescent="0.2">
      <c r="A1848" s="151" t="s">
        <v>20900</v>
      </c>
      <c r="B1848" s="151">
        <v>2</v>
      </c>
      <c r="C1848" s="151" t="s">
        <v>284</v>
      </c>
      <c r="D1848" s="151" t="s">
        <v>370</v>
      </c>
      <c r="E1848" s="154"/>
      <c r="F1848" s="154" t="s">
        <v>21070</v>
      </c>
      <c r="G1848" s="154" t="s">
        <v>20737</v>
      </c>
    </row>
    <row r="1849" spans="1:7" ht="32" customHeight="1" x14ac:dyDescent="0.2">
      <c r="A1849" s="151" t="s">
        <v>20901</v>
      </c>
      <c r="B1849" s="151">
        <v>1</v>
      </c>
      <c r="C1849" s="151" t="s">
        <v>284</v>
      </c>
      <c r="D1849" s="151" t="s">
        <v>370</v>
      </c>
      <c r="E1849" s="154" t="s">
        <v>20129</v>
      </c>
      <c r="F1849" s="154" t="s">
        <v>21071</v>
      </c>
      <c r="G1849" s="154" t="s">
        <v>20130</v>
      </c>
    </row>
    <row r="1850" spans="1:7" ht="32" customHeight="1" x14ac:dyDescent="0.2">
      <c r="A1850" s="151" t="s">
        <v>20901</v>
      </c>
      <c r="B1850" s="151">
        <v>2</v>
      </c>
      <c r="C1850" s="151" t="s">
        <v>283</v>
      </c>
      <c r="D1850" s="151" t="s">
        <v>311</v>
      </c>
      <c r="E1850" s="154" t="s">
        <v>20669</v>
      </c>
      <c r="F1850" s="154" t="s">
        <v>20131</v>
      </c>
      <c r="G1850" s="154" t="s">
        <v>20132</v>
      </c>
    </row>
    <row r="1851" spans="1:7" ht="32" customHeight="1" x14ac:dyDescent="0.2">
      <c r="A1851" s="151" t="s">
        <v>20902</v>
      </c>
      <c r="B1851" s="151">
        <v>1</v>
      </c>
      <c r="C1851" s="151" t="s">
        <v>284</v>
      </c>
      <c r="D1851" s="151" t="s">
        <v>370</v>
      </c>
      <c r="E1851" s="154" t="s">
        <v>20133</v>
      </c>
      <c r="F1851" s="154" t="s">
        <v>21072</v>
      </c>
      <c r="G1851" s="154" t="s">
        <v>20134</v>
      </c>
    </row>
    <row r="1852" spans="1:7" ht="32" customHeight="1" x14ac:dyDescent="0.2">
      <c r="A1852" s="151" t="s">
        <v>20902</v>
      </c>
      <c r="B1852" s="151">
        <v>2</v>
      </c>
      <c r="C1852" s="151" t="s">
        <v>283</v>
      </c>
      <c r="D1852" s="151" t="s">
        <v>311</v>
      </c>
      <c r="E1852" s="154" t="s">
        <v>20670</v>
      </c>
      <c r="F1852" s="154" t="s">
        <v>20135</v>
      </c>
      <c r="G1852" s="154" t="s">
        <v>20132</v>
      </c>
    </row>
    <row r="1853" spans="1:7" ht="32" customHeight="1" x14ac:dyDescent="0.2">
      <c r="A1853" s="151" t="s">
        <v>20903</v>
      </c>
      <c r="B1853" s="151">
        <v>1</v>
      </c>
      <c r="C1853" s="151" t="s">
        <v>283</v>
      </c>
      <c r="D1853" s="151" t="s">
        <v>311</v>
      </c>
      <c r="E1853" s="154" t="s">
        <v>20738</v>
      </c>
      <c r="F1853" s="154" t="s">
        <v>20739</v>
      </c>
      <c r="G1853" s="154" t="s">
        <v>20136</v>
      </c>
    </row>
    <row r="1854" spans="1:7" ht="32" customHeight="1" x14ac:dyDescent="0.2">
      <c r="A1854" s="151" t="s">
        <v>20903</v>
      </c>
      <c r="B1854" s="151">
        <v>2</v>
      </c>
      <c r="C1854" s="151" t="s">
        <v>283</v>
      </c>
      <c r="D1854" s="151" t="s">
        <v>311</v>
      </c>
      <c r="E1854" s="154" t="s">
        <v>20671</v>
      </c>
      <c r="F1854" s="154" t="s">
        <v>20137</v>
      </c>
      <c r="G1854" s="154" t="s">
        <v>20138</v>
      </c>
    </row>
    <row r="1855" spans="1:7" ht="32" customHeight="1" x14ac:dyDescent="0.2">
      <c r="A1855" s="151" t="s">
        <v>20903</v>
      </c>
      <c r="B1855" s="151">
        <v>3</v>
      </c>
      <c r="C1855" s="151" t="s">
        <v>283</v>
      </c>
      <c r="D1855" s="151" t="s">
        <v>311</v>
      </c>
      <c r="E1855" s="154" t="s">
        <v>20740</v>
      </c>
      <c r="F1855" s="154" t="s">
        <v>20741</v>
      </c>
      <c r="G1855" s="154" t="s">
        <v>20139</v>
      </c>
    </row>
    <row r="1856" spans="1:7" ht="32" customHeight="1" x14ac:dyDescent="0.2">
      <c r="A1856" s="151" t="s">
        <v>20903</v>
      </c>
      <c r="B1856" s="151">
        <v>4</v>
      </c>
      <c r="C1856" s="151" t="s">
        <v>283</v>
      </c>
      <c r="D1856" s="151" t="s">
        <v>311</v>
      </c>
      <c r="E1856" s="154" t="s">
        <v>20742</v>
      </c>
      <c r="F1856" s="154" t="s">
        <v>20690</v>
      </c>
      <c r="G1856" s="154" t="s">
        <v>20140</v>
      </c>
    </row>
    <row r="1857" spans="1:7" ht="32" customHeight="1" x14ac:dyDescent="0.2">
      <c r="A1857" s="151" t="s">
        <v>20903</v>
      </c>
      <c r="B1857" s="151">
        <v>5</v>
      </c>
      <c r="C1857" s="151" t="s">
        <v>283</v>
      </c>
      <c r="D1857" s="151" t="s">
        <v>311</v>
      </c>
      <c r="E1857" s="154" t="s">
        <v>20743</v>
      </c>
      <c r="F1857" s="154" t="s">
        <v>20744</v>
      </c>
      <c r="G1857" s="154" t="s">
        <v>19733</v>
      </c>
    </row>
    <row r="1858" spans="1:7" ht="32" customHeight="1" x14ac:dyDescent="0.2">
      <c r="A1858" s="151" t="s">
        <v>20903</v>
      </c>
      <c r="B1858" s="151">
        <v>6</v>
      </c>
      <c r="C1858" s="151" t="s">
        <v>283</v>
      </c>
      <c r="D1858" s="151" t="s">
        <v>311</v>
      </c>
      <c r="E1858" s="154" t="s">
        <v>20745</v>
      </c>
      <c r="F1858" s="154" t="s">
        <v>20746</v>
      </c>
      <c r="G1858" s="154" t="s">
        <v>20141</v>
      </c>
    </row>
    <row r="1859" spans="1:7" ht="32" customHeight="1" x14ac:dyDescent="0.2">
      <c r="A1859" s="151" t="s">
        <v>20903</v>
      </c>
      <c r="B1859" s="151">
        <v>7</v>
      </c>
      <c r="C1859" s="151" t="s">
        <v>283</v>
      </c>
      <c r="D1859" s="151" t="s">
        <v>21236</v>
      </c>
      <c r="E1859" s="154" t="s">
        <v>20142</v>
      </c>
      <c r="F1859" s="154" t="s">
        <v>20143</v>
      </c>
      <c r="G1859" s="154" t="s">
        <v>20144</v>
      </c>
    </row>
    <row r="1860" spans="1:7" ht="32" customHeight="1" x14ac:dyDescent="0.2">
      <c r="A1860" s="151" t="s">
        <v>20904</v>
      </c>
      <c r="B1860" s="151">
        <v>1</v>
      </c>
      <c r="C1860" s="151" t="s">
        <v>284</v>
      </c>
      <c r="D1860" s="151" t="s">
        <v>370</v>
      </c>
      <c r="E1860" s="154" t="s">
        <v>19734</v>
      </c>
      <c r="F1860" s="154" t="s">
        <v>21073</v>
      </c>
      <c r="G1860" s="154" t="s">
        <v>19735</v>
      </c>
    </row>
    <row r="1861" spans="1:7" ht="32" customHeight="1" x14ac:dyDescent="0.2">
      <c r="A1861" s="151" t="s">
        <v>20904</v>
      </c>
      <c r="B1861" s="151">
        <v>2</v>
      </c>
      <c r="C1861" s="151" t="s">
        <v>283</v>
      </c>
      <c r="D1861" s="151" t="s">
        <v>21236</v>
      </c>
      <c r="E1861" s="154" t="s">
        <v>19736</v>
      </c>
      <c r="F1861" s="154">
        <v>8</v>
      </c>
      <c r="G1861" s="154" t="s">
        <v>19737</v>
      </c>
    </row>
    <row r="1862" spans="1:7" ht="32" customHeight="1" x14ac:dyDescent="0.2">
      <c r="A1862" s="151" t="s">
        <v>20905</v>
      </c>
      <c r="B1862" s="151">
        <v>1</v>
      </c>
      <c r="C1862" s="151" t="s">
        <v>284</v>
      </c>
      <c r="D1862" s="151" t="s">
        <v>370</v>
      </c>
      <c r="E1862" s="154" t="s">
        <v>20145</v>
      </c>
      <c r="F1862" s="154" t="s">
        <v>21074</v>
      </c>
      <c r="G1862" s="154" t="s">
        <v>20146</v>
      </c>
    </row>
    <row r="1863" spans="1:7" ht="32" customHeight="1" x14ac:dyDescent="0.2">
      <c r="A1863" s="151" t="s">
        <v>20905</v>
      </c>
      <c r="B1863" s="151">
        <v>2</v>
      </c>
      <c r="C1863" s="151" t="s">
        <v>283</v>
      </c>
      <c r="D1863" s="151" t="s">
        <v>21236</v>
      </c>
      <c r="E1863" s="154" t="s">
        <v>20147</v>
      </c>
      <c r="F1863" s="154">
        <v>4</v>
      </c>
      <c r="G1863" s="154" t="s">
        <v>19737</v>
      </c>
    </row>
    <row r="1864" spans="1:7" ht="32" customHeight="1" x14ac:dyDescent="0.2">
      <c r="A1864" s="151" t="s">
        <v>20906</v>
      </c>
      <c r="B1864" s="151">
        <v>1</v>
      </c>
      <c r="C1864" s="151" t="s">
        <v>284</v>
      </c>
      <c r="D1864" s="151" t="s">
        <v>370</v>
      </c>
      <c r="E1864" s="154" t="s">
        <v>20148</v>
      </c>
      <c r="F1864" s="154" t="s">
        <v>21075</v>
      </c>
      <c r="G1864" s="154" t="s">
        <v>20149</v>
      </c>
    </row>
    <row r="1865" spans="1:7" ht="32" customHeight="1" x14ac:dyDescent="0.2">
      <c r="A1865" s="151" t="s">
        <v>20906</v>
      </c>
      <c r="B1865" s="151">
        <v>2</v>
      </c>
      <c r="C1865" s="151" t="s">
        <v>283</v>
      </c>
      <c r="D1865" s="151" t="s">
        <v>21236</v>
      </c>
      <c r="E1865" s="154" t="s">
        <v>20150</v>
      </c>
      <c r="F1865" s="154">
        <v>6</v>
      </c>
      <c r="G1865" s="154" t="s">
        <v>19737</v>
      </c>
    </row>
    <row r="1866" spans="1:7" ht="32" customHeight="1" x14ac:dyDescent="0.2">
      <c r="A1866" s="151" t="s">
        <v>20907</v>
      </c>
      <c r="B1866" s="151">
        <v>1</v>
      </c>
      <c r="C1866" s="151" t="s">
        <v>281</v>
      </c>
      <c r="D1866" s="151" t="s">
        <v>21236</v>
      </c>
      <c r="E1866" s="154" t="s">
        <v>20707</v>
      </c>
      <c r="F1866" s="154" t="s">
        <v>20151</v>
      </c>
      <c r="G1866" s="154" t="s">
        <v>19890</v>
      </c>
    </row>
    <row r="1867" spans="1:7" ht="32" customHeight="1" x14ac:dyDescent="0.2">
      <c r="A1867" s="151" t="s">
        <v>20907</v>
      </c>
      <c r="B1867" s="151">
        <v>2</v>
      </c>
      <c r="C1867" s="151" t="s">
        <v>281</v>
      </c>
      <c r="D1867" s="151" t="s">
        <v>21236</v>
      </c>
      <c r="E1867" s="154" t="s">
        <v>20747</v>
      </c>
      <c r="F1867" s="154">
        <v>24</v>
      </c>
      <c r="G1867" s="154" t="s">
        <v>19894</v>
      </c>
    </row>
    <row r="1868" spans="1:7" ht="32" customHeight="1" x14ac:dyDescent="0.2">
      <c r="A1868" s="151" t="s">
        <v>20908</v>
      </c>
      <c r="B1868" s="151">
        <v>1</v>
      </c>
      <c r="C1868" s="151" t="s">
        <v>281</v>
      </c>
      <c r="D1868" s="151" t="s">
        <v>21236</v>
      </c>
      <c r="E1868" s="154" t="s">
        <v>20748</v>
      </c>
      <c r="F1868" s="154" t="s">
        <v>20152</v>
      </c>
      <c r="G1868" s="154" t="s">
        <v>19890</v>
      </c>
    </row>
    <row r="1869" spans="1:7" ht="32" customHeight="1" x14ac:dyDescent="0.2">
      <c r="A1869" s="151" t="s">
        <v>20908</v>
      </c>
      <c r="B1869" s="151">
        <v>2</v>
      </c>
      <c r="C1869" s="151" t="s">
        <v>281</v>
      </c>
      <c r="D1869" s="151" t="s">
        <v>21236</v>
      </c>
      <c r="E1869" s="154" t="s">
        <v>20749</v>
      </c>
      <c r="F1869" s="154">
        <v>50</v>
      </c>
      <c r="G1869" s="154" t="s">
        <v>20153</v>
      </c>
    </row>
    <row r="1870" spans="1:7" ht="32" customHeight="1" x14ac:dyDescent="0.2">
      <c r="A1870" s="151" t="s">
        <v>20909</v>
      </c>
      <c r="B1870" s="151">
        <v>1</v>
      </c>
      <c r="C1870" s="151" t="s">
        <v>283</v>
      </c>
      <c r="D1870" s="151" t="s">
        <v>21236</v>
      </c>
      <c r="E1870" s="154" t="s">
        <v>19947</v>
      </c>
      <c r="F1870" s="154">
        <v>5</v>
      </c>
      <c r="G1870" s="154" t="s">
        <v>19948</v>
      </c>
    </row>
    <row r="1871" spans="1:7" ht="32" customHeight="1" x14ac:dyDescent="0.2">
      <c r="A1871" s="151" t="s">
        <v>20909</v>
      </c>
      <c r="B1871" s="151">
        <v>2</v>
      </c>
      <c r="C1871" s="151" t="s">
        <v>281</v>
      </c>
      <c r="D1871" s="151" t="s">
        <v>21236</v>
      </c>
      <c r="E1871" s="154" t="s">
        <v>20154</v>
      </c>
      <c r="F1871" s="154" t="s">
        <v>19943</v>
      </c>
      <c r="G1871" s="154" t="s">
        <v>19944</v>
      </c>
    </row>
    <row r="1872" spans="1:7" ht="32" customHeight="1" x14ac:dyDescent="0.2">
      <c r="A1872" s="151" t="s">
        <v>20909</v>
      </c>
      <c r="B1872" s="151">
        <v>3</v>
      </c>
      <c r="C1872" s="151" t="s">
        <v>281</v>
      </c>
      <c r="D1872" s="151" t="s">
        <v>21236</v>
      </c>
      <c r="E1872" s="154" t="s">
        <v>20155</v>
      </c>
      <c r="F1872" s="154" t="s">
        <v>20156</v>
      </c>
      <c r="G1872" s="154" t="s">
        <v>20157</v>
      </c>
    </row>
    <row r="1873" spans="1:7" ht="32" customHeight="1" x14ac:dyDescent="0.2">
      <c r="A1873" s="151" t="s">
        <v>20910</v>
      </c>
      <c r="B1873" s="151">
        <v>1</v>
      </c>
      <c r="C1873" s="151" t="s">
        <v>283</v>
      </c>
      <c r="D1873" s="151" t="s">
        <v>21236</v>
      </c>
      <c r="E1873" s="154" t="s">
        <v>19934</v>
      </c>
      <c r="F1873" s="154" t="s">
        <v>20158</v>
      </c>
      <c r="G1873" s="154" t="s">
        <v>19935</v>
      </c>
    </row>
    <row r="1874" spans="1:7" ht="32" customHeight="1" x14ac:dyDescent="0.2">
      <c r="A1874" s="151" t="s">
        <v>20910</v>
      </c>
      <c r="B1874" s="151">
        <v>2</v>
      </c>
      <c r="C1874" s="151" t="s">
        <v>281</v>
      </c>
      <c r="D1874" s="151" t="s">
        <v>21236</v>
      </c>
      <c r="E1874" s="154" t="s">
        <v>20159</v>
      </c>
      <c r="F1874" s="154">
        <v>9</v>
      </c>
      <c r="G1874" s="154" t="s">
        <v>19937</v>
      </c>
    </row>
    <row r="1875" spans="1:7" ht="32" customHeight="1" x14ac:dyDescent="0.2">
      <c r="A1875" s="151" t="s">
        <v>20910</v>
      </c>
      <c r="B1875" s="151">
        <v>3</v>
      </c>
      <c r="C1875" s="151" t="s">
        <v>281</v>
      </c>
      <c r="D1875" s="151" t="s">
        <v>21236</v>
      </c>
      <c r="E1875" s="154" t="s">
        <v>20160</v>
      </c>
      <c r="F1875" s="154">
        <v>63</v>
      </c>
      <c r="G1875" s="154" t="s">
        <v>19939</v>
      </c>
    </row>
    <row r="1876" spans="1:7" ht="32" customHeight="1" x14ac:dyDescent="0.2">
      <c r="A1876" s="151" t="s">
        <v>20911</v>
      </c>
      <c r="B1876" s="151">
        <v>1</v>
      </c>
      <c r="C1876" s="151" t="s">
        <v>281</v>
      </c>
      <c r="D1876" s="151" t="s">
        <v>21236</v>
      </c>
      <c r="E1876" s="154" t="s">
        <v>20161</v>
      </c>
      <c r="F1876" s="154" t="s">
        <v>2263</v>
      </c>
      <c r="G1876" s="154" t="s">
        <v>20162</v>
      </c>
    </row>
    <row r="1877" spans="1:7" ht="32" customHeight="1" x14ac:dyDescent="0.2">
      <c r="A1877" s="151" t="s">
        <v>20911</v>
      </c>
      <c r="B1877" s="151">
        <v>2</v>
      </c>
      <c r="C1877" s="151" t="s">
        <v>283</v>
      </c>
      <c r="D1877" s="151" t="s">
        <v>21236</v>
      </c>
      <c r="E1877" s="154" t="s">
        <v>20163</v>
      </c>
      <c r="F1877" s="154">
        <v>25</v>
      </c>
      <c r="G1877" s="154" t="s">
        <v>19775</v>
      </c>
    </row>
    <row r="1878" spans="1:7" ht="32" customHeight="1" x14ac:dyDescent="0.2">
      <c r="A1878" s="151" t="s">
        <v>20912</v>
      </c>
      <c r="B1878" s="151">
        <v>1</v>
      </c>
      <c r="C1878" s="151" t="s">
        <v>281</v>
      </c>
      <c r="D1878" s="151" t="s">
        <v>21236</v>
      </c>
      <c r="E1878" s="154" t="s">
        <v>20164</v>
      </c>
      <c r="F1878" s="154" t="s">
        <v>19808</v>
      </c>
      <c r="G1878" s="154" t="s">
        <v>20165</v>
      </c>
    </row>
    <row r="1879" spans="1:7" ht="32" customHeight="1" x14ac:dyDescent="0.2">
      <c r="A1879" s="151" t="s">
        <v>20912</v>
      </c>
      <c r="B1879" s="151">
        <v>2</v>
      </c>
      <c r="C1879" s="151" t="s">
        <v>283</v>
      </c>
      <c r="D1879" s="151" t="s">
        <v>21236</v>
      </c>
      <c r="E1879" s="154" t="s">
        <v>20166</v>
      </c>
      <c r="F1879" s="154">
        <v>2000</v>
      </c>
      <c r="G1879" s="154" t="s">
        <v>19775</v>
      </c>
    </row>
    <row r="1880" spans="1:7" ht="32" customHeight="1" x14ac:dyDescent="0.2">
      <c r="A1880" s="151" t="s">
        <v>20913</v>
      </c>
      <c r="B1880" s="151">
        <v>1</v>
      </c>
      <c r="C1880" s="151" t="s">
        <v>281</v>
      </c>
      <c r="D1880" s="151" t="s">
        <v>21236</v>
      </c>
      <c r="E1880" s="154" t="s">
        <v>20167</v>
      </c>
      <c r="F1880" s="154" t="s">
        <v>20168</v>
      </c>
      <c r="G1880" s="154" t="s">
        <v>20169</v>
      </c>
    </row>
    <row r="1881" spans="1:7" ht="32" customHeight="1" x14ac:dyDescent="0.2">
      <c r="A1881" s="151" t="s">
        <v>20913</v>
      </c>
      <c r="B1881" s="151">
        <v>2</v>
      </c>
      <c r="C1881" s="151" t="s">
        <v>283</v>
      </c>
      <c r="D1881" s="151" t="s">
        <v>21236</v>
      </c>
      <c r="E1881" s="154" t="s">
        <v>20170</v>
      </c>
      <c r="F1881" s="154" t="s">
        <v>14749</v>
      </c>
      <c r="G1881" s="154" t="s">
        <v>19775</v>
      </c>
    </row>
    <row r="1882" spans="1:7" ht="32" customHeight="1" x14ac:dyDescent="0.2">
      <c r="A1882" s="151" t="s">
        <v>20914</v>
      </c>
      <c r="B1882" s="151">
        <v>1</v>
      </c>
      <c r="C1882" s="151" t="s">
        <v>281</v>
      </c>
      <c r="D1882" s="151" t="s">
        <v>21236</v>
      </c>
      <c r="E1882" s="154" t="s">
        <v>20171</v>
      </c>
      <c r="F1882" s="154" t="s">
        <v>19808</v>
      </c>
      <c r="G1882" s="154" t="s">
        <v>20172</v>
      </c>
    </row>
    <row r="1883" spans="1:7" ht="32" customHeight="1" x14ac:dyDescent="0.2">
      <c r="A1883" s="151" t="s">
        <v>20914</v>
      </c>
      <c r="B1883" s="151">
        <v>2</v>
      </c>
      <c r="C1883" s="151" t="s">
        <v>283</v>
      </c>
      <c r="D1883" s="151" t="s">
        <v>21236</v>
      </c>
      <c r="E1883" s="154" t="s">
        <v>20173</v>
      </c>
      <c r="F1883" s="154">
        <v>2000</v>
      </c>
      <c r="G1883" s="154" t="s">
        <v>19775</v>
      </c>
    </row>
    <row r="1884" spans="1:7" ht="32" customHeight="1" x14ac:dyDescent="0.2">
      <c r="A1884" s="151" t="s">
        <v>20915</v>
      </c>
      <c r="B1884" s="151">
        <v>1</v>
      </c>
      <c r="C1884" s="151" t="s">
        <v>281</v>
      </c>
      <c r="D1884" s="151" t="s">
        <v>21236</v>
      </c>
      <c r="E1884" s="154" t="s">
        <v>20174</v>
      </c>
      <c r="F1884" s="154" t="s">
        <v>17517</v>
      </c>
      <c r="G1884" s="154" t="s">
        <v>20175</v>
      </c>
    </row>
    <row r="1885" spans="1:7" ht="32" customHeight="1" x14ac:dyDescent="0.2">
      <c r="A1885" s="151" t="s">
        <v>20915</v>
      </c>
      <c r="B1885" s="151">
        <v>2</v>
      </c>
      <c r="C1885" s="151" t="s">
        <v>283</v>
      </c>
      <c r="D1885" s="151" t="s">
        <v>21236</v>
      </c>
      <c r="E1885" s="154" t="s">
        <v>20176</v>
      </c>
      <c r="F1885" s="154">
        <v>5</v>
      </c>
      <c r="G1885" s="154" t="s">
        <v>19775</v>
      </c>
    </row>
    <row r="1886" spans="1:7" ht="32" customHeight="1" x14ac:dyDescent="0.2">
      <c r="A1886" s="151" t="s">
        <v>20916</v>
      </c>
      <c r="B1886" s="151">
        <v>1</v>
      </c>
      <c r="C1886" s="151" t="s">
        <v>281</v>
      </c>
      <c r="D1886" s="151" t="s">
        <v>21236</v>
      </c>
      <c r="E1886" s="154" t="s">
        <v>20174</v>
      </c>
      <c r="F1886" s="154" t="s">
        <v>17517</v>
      </c>
      <c r="G1886" s="154" t="s">
        <v>20177</v>
      </c>
    </row>
    <row r="1887" spans="1:7" ht="32" customHeight="1" x14ac:dyDescent="0.2">
      <c r="A1887" s="151" t="s">
        <v>20916</v>
      </c>
      <c r="B1887" s="151">
        <v>2</v>
      </c>
      <c r="C1887" s="151" t="s">
        <v>283</v>
      </c>
      <c r="D1887" s="151" t="s">
        <v>21236</v>
      </c>
      <c r="E1887" s="154" t="s">
        <v>20176</v>
      </c>
      <c r="F1887" s="154">
        <v>5</v>
      </c>
      <c r="G1887" s="154" t="s">
        <v>19775</v>
      </c>
    </row>
    <row r="1888" spans="1:7" ht="32" customHeight="1" x14ac:dyDescent="0.2">
      <c r="A1888" s="151" t="s">
        <v>20917</v>
      </c>
      <c r="B1888" s="151">
        <v>1</v>
      </c>
      <c r="C1888" s="151" t="s">
        <v>281</v>
      </c>
      <c r="D1888" s="151" t="s">
        <v>21236</v>
      </c>
      <c r="E1888" s="154" t="s">
        <v>20178</v>
      </c>
      <c r="F1888" s="154" t="s">
        <v>20179</v>
      </c>
      <c r="G1888" s="154" t="s">
        <v>20180</v>
      </c>
    </row>
    <row r="1889" spans="1:7" ht="32" customHeight="1" x14ac:dyDescent="0.2">
      <c r="A1889" s="151" t="s">
        <v>20917</v>
      </c>
      <c r="B1889" s="151">
        <v>2</v>
      </c>
      <c r="C1889" s="151" t="s">
        <v>281</v>
      </c>
      <c r="D1889" s="151" t="s">
        <v>21236</v>
      </c>
      <c r="E1889" s="154" t="s">
        <v>20181</v>
      </c>
      <c r="F1889" s="154">
        <v>1810</v>
      </c>
      <c r="G1889" s="154" t="s">
        <v>20182</v>
      </c>
    </row>
    <row r="1890" spans="1:7" ht="32" customHeight="1" x14ac:dyDescent="0.2">
      <c r="A1890" s="151" t="s">
        <v>20918</v>
      </c>
      <c r="B1890" s="151">
        <v>1</v>
      </c>
      <c r="C1890" s="151" t="s">
        <v>281</v>
      </c>
      <c r="D1890" s="151" t="s">
        <v>21236</v>
      </c>
      <c r="E1890" s="154" t="s">
        <v>20183</v>
      </c>
      <c r="F1890" s="154">
        <v>100</v>
      </c>
      <c r="G1890" s="154" t="s">
        <v>20014</v>
      </c>
    </row>
    <row r="1891" spans="1:7" ht="32" customHeight="1" x14ac:dyDescent="0.2">
      <c r="A1891" s="151" t="s">
        <v>20918</v>
      </c>
      <c r="B1891" s="151">
        <v>2</v>
      </c>
      <c r="C1891" s="151" t="s">
        <v>281</v>
      </c>
      <c r="D1891" s="151" t="s">
        <v>21236</v>
      </c>
      <c r="E1891" s="154" t="s">
        <v>20184</v>
      </c>
      <c r="F1891" s="154">
        <v>600</v>
      </c>
      <c r="G1891" s="154" t="s">
        <v>20016</v>
      </c>
    </row>
    <row r="1892" spans="1:7" ht="32" customHeight="1" x14ac:dyDescent="0.2">
      <c r="A1892" s="151" t="s">
        <v>20919</v>
      </c>
      <c r="B1892" s="151">
        <v>1</v>
      </c>
      <c r="C1892" s="151" t="s">
        <v>281</v>
      </c>
      <c r="D1892" s="151" t="s">
        <v>21236</v>
      </c>
      <c r="E1892" s="154" t="s">
        <v>20185</v>
      </c>
      <c r="F1892" s="154">
        <v>160000</v>
      </c>
      <c r="G1892" s="154" t="s">
        <v>20186</v>
      </c>
    </row>
    <row r="1893" spans="1:7" ht="32" customHeight="1" x14ac:dyDescent="0.2">
      <c r="A1893" s="151" t="s">
        <v>20919</v>
      </c>
      <c r="B1893" s="151">
        <v>2</v>
      </c>
      <c r="C1893" s="151" t="s">
        <v>281</v>
      </c>
      <c r="D1893" s="151" t="s">
        <v>21236</v>
      </c>
      <c r="E1893" s="154" t="s">
        <v>20187</v>
      </c>
      <c r="F1893" s="154">
        <v>160</v>
      </c>
      <c r="G1893" s="154" t="s">
        <v>20188</v>
      </c>
    </row>
    <row r="1894" spans="1:7" ht="32" customHeight="1" x14ac:dyDescent="0.2">
      <c r="A1894" s="151" t="s">
        <v>20919</v>
      </c>
      <c r="B1894" s="151">
        <v>3</v>
      </c>
      <c r="C1894" s="151" t="s">
        <v>281</v>
      </c>
      <c r="D1894" s="151" t="s">
        <v>21236</v>
      </c>
      <c r="E1894" s="154" t="s">
        <v>20189</v>
      </c>
      <c r="F1894" s="154">
        <v>16</v>
      </c>
      <c r="G1894" s="154" t="s">
        <v>20190</v>
      </c>
    </row>
    <row r="1895" spans="1:7" ht="32" customHeight="1" x14ac:dyDescent="0.2">
      <c r="A1895" s="151" t="s">
        <v>20919</v>
      </c>
      <c r="B1895" s="151">
        <v>4</v>
      </c>
      <c r="C1895" s="151" t="s">
        <v>281</v>
      </c>
      <c r="D1895" s="151" t="s">
        <v>21236</v>
      </c>
      <c r="E1895" s="154" t="s">
        <v>20191</v>
      </c>
      <c r="F1895" s="154">
        <v>16</v>
      </c>
      <c r="G1895" s="154" t="s">
        <v>20192</v>
      </c>
    </row>
    <row r="1896" spans="1:7" ht="32" customHeight="1" x14ac:dyDescent="0.2">
      <c r="A1896" s="151" t="s">
        <v>20920</v>
      </c>
      <c r="B1896" s="151">
        <v>1</v>
      </c>
      <c r="C1896" s="151" t="s">
        <v>281</v>
      </c>
      <c r="D1896" s="151" t="s">
        <v>21236</v>
      </c>
      <c r="E1896" s="154" t="s">
        <v>20193</v>
      </c>
      <c r="F1896" s="154">
        <v>55</v>
      </c>
      <c r="G1896" s="154" t="s">
        <v>20194</v>
      </c>
    </row>
    <row r="1897" spans="1:7" ht="32" customHeight="1" x14ac:dyDescent="0.2">
      <c r="A1897" s="151" t="s">
        <v>20920</v>
      </c>
      <c r="B1897" s="151">
        <v>2</v>
      </c>
      <c r="C1897" s="151" t="s">
        <v>281</v>
      </c>
      <c r="D1897" s="151" t="s">
        <v>21236</v>
      </c>
      <c r="E1897" s="154" t="s">
        <v>20195</v>
      </c>
      <c r="F1897" s="154" t="s">
        <v>8055</v>
      </c>
      <c r="G1897" s="154" t="s">
        <v>20196</v>
      </c>
    </row>
    <row r="1898" spans="1:7" ht="32" customHeight="1" x14ac:dyDescent="0.2">
      <c r="A1898" s="151" t="s">
        <v>20920</v>
      </c>
      <c r="B1898" s="151">
        <v>3</v>
      </c>
      <c r="C1898" s="151" t="s">
        <v>281</v>
      </c>
      <c r="D1898" s="151" t="s">
        <v>21236</v>
      </c>
      <c r="E1898" s="154" t="s">
        <v>20197</v>
      </c>
      <c r="F1898" s="154" t="s">
        <v>20198</v>
      </c>
      <c r="G1898" s="154" t="s">
        <v>20199</v>
      </c>
    </row>
    <row r="1899" spans="1:7" ht="32" customHeight="1" x14ac:dyDescent="0.2">
      <c r="A1899" s="151" t="s">
        <v>20921</v>
      </c>
      <c r="B1899" s="151">
        <v>1</v>
      </c>
      <c r="C1899" s="151" t="s">
        <v>281</v>
      </c>
      <c r="D1899" s="151" t="s">
        <v>21236</v>
      </c>
      <c r="E1899" s="154" t="s">
        <v>20200</v>
      </c>
      <c r="F1899" s="154" t="s">
        <v>20201</v>
      </c>
      <c r="G1899" s="154" t="s">
        <v>20202</v>
      </c>
    </row>
    <row r="1900" spans="1:7" ht="32" customHeight="1" x14ac:dyDescent="0.2">
      <c r="A1900" s="151" t="s">
        <v>20921</v>
      </c>
      <c r="B1900" s="151">
        <v>2</v>
      </c>
      <c r="C1900" s="151" t="s">
        <v>281</v>
      </c>
      <c r="D1900" s="151" t="s">
        <v>21236</v>
      </c>
      <c r="E1900" s="154" t="s">
        <v>20203</v>
      </c>
      <c r="F1900" s="154">
        <v>120000</v>
      </c>
      <c r="G1900" s="154" t="s">
        <v>20204</v>
      </c>
    </row>
    <row r="1901" spans="1:7" ht="32" customHeight="1" x14ac:dyDescent="0.2">
      <c r="A1901" s="151" t="s">
        <v>20921</v>
      </c>
      <c r="B1901" s="151">
        <v>3</v>
      </c>
      <c r="C1901" s="151" t="s">
        <v>281</v>
      </c>
      <c r="D1901" s="151" t="s">
        <v>21236</v>
      </c>
      <c r="E1901" s="154" t="s">
        <v>20205</v>
      </c>
      <c r="F1901" s="154">
        <v>12</v>
      </c>
      <c r="G1901" s="154" t="s">
        <v>20206</v>
      </c>
    </row>
    <row r="1902" spans="1:7" ht="32" customHeight="1" x14ac:dyDescent="0.2">
      <c r="A1902" s="151" t="s">
        <v>20922</v>
      </c>
      <c r="B1902" s="151">
        <v>1</v>
      </c>
      <c r="C1902" s="151" t="s">
        <v>283</v>
      </c>
      <c r="D1902" s="151" t="s">
        <v>311</v>
      </c>
      <c r="E1902" s="154" t="s">
        <v>20672</v>
      </c>
      <c r="F1902" s="154" t="s">
        <v>20207</v>
      </c>
      <c r="G1902" s="154" t="s">
        <v>20750</v>
      </c>
    </row>
    <row r="1903" spans="1:7" ht="32" customHeight="1" x14ac:dyDescent="0.2">
      <c r="A1903" s="151" t="s">
        <v>20923</v>
      </c>
      <c r="B1903" s="151">
        <v>1</v>
      </c>
      <c r="C1903" s="151" t="s">
        <v>283</v>
      </c>
      <c r="D1903" s="151" t="s">
        <v>311</v>
      </c>
      <c r="E1903" s="154" t="s">
        <v>20673</v>
      </c>
      <c r="F1903" s="154" t="s">
        <v>20208</v>
      </c>
      <c r="G1903" s="154" t="s">
        <v>20751</v>
      </c>
    </row>
    <row r="1904" spans="1:7" ht="32" customHeight="1" x14ac:dyDescent="0.2">
      <c r="A1904" s="151" t="s">
        <v>20924</v>
      </c>
      <c r="B1904" s="151">
        <v>1</v>
      </c>
      <c r="C1904" s="151" t="s">
        <v>283</v>
      </c>
      <c r="D1904" s="151" t="s">
        <v>311</v>
      </c>
      <c r="E1904" s="154" t="s">
        <v>20674</v>
      </c>
      <c r="F1904" s="154" t="s">
        <v>20209</v>
      </c>
      <c r="G1904" s="154" t="s">
        <v>20752</v>
      </c>
    </row>
    <row r="1905" spans="1:7" ht="32" customHeight="1" x14ac:dyDescent="0.2">
      <c r="A1905" s="151" t="s">
        <v>20925</v>
      </c>
      <c r="B1905" s="151">
        <v>1</v>
      </c>
      <c r="C1905" s="151" t="s">
        <v>283</v>
      </c>
      <c r="D1905" s="151" t="s">
        <v>311</v>
      </c>
      <c r="E1905" s="154" t="s">
        <v>20675</v>
      </c>
      <c r="F1905" s="154" t="s">
        <v>20210</v>
      </c>
      <c r="G1905" s="154" t="s">
        <v>20753</v>
      </c>
    </row>
    <row r="1906" spans="1:7" ht="32" customHeight="1" x14ac:dyDescent="0.2">
      <c r="A1906" s="151" t="s">
        <v>20926</v>
      </c>
      <c r="B1906" s="151">
        <v>1</v>
      </c>
      <c r="C1906" s="151" t="s">
        <v>283</v>
      </c>
      <c r="D1906" s="151" t="s">
        <v>311</v>
      </c>
      <c r="E1906" s="154" t="s">
        <v>20676</v>
      </c>
      <c r="F1906" s="154" t="s">
        <v>20211</v>
      </c>
      <c r="G1906" s="154" t="s">
        <v>20212</v>
      </c>
    </row>
    <row r="1907" spans="1:7" ht="32" customHeight="1" x14ac:dyDescent="0.2">
      <c r="A1907" s="151" t="s">
        <v>20927</v>
      </c>
      <c r="B1907" s="151">
        <v>1</v>
      </c>
      <c r="C1907" s="151" t="s">
        <v>283</v>
      </c>
      <c r="D1907" s="151" t="s">
        <v>311</v>
      </c>
      <c r="E1907" s="154" t="s">
        <v>20677</v>
      </c>
      <c r="F1907" s="154" t="s">
        <v>20213</v>
      </c>
      <c r="G1907" s="154" t="s">
        <v>20214</v>
      </c>
    </row>
    <row r="1908" spans="1:7" ht="32" customHeight="1" x14ac:dyDescent="0.2">
      <c r="A1908" s="151" t="s">
        <v>20928</v>
      </c>
      <c r="B1908" s="151">
        <v>1</v>
      </c>
      <c r="C1908" s="151" t="s">
        <v>283</v>
      </c>
      <c r="D1908" s="151" t="s">
        <v>311</v>
      </c>
      <c r="E1908" s="154" t="s">
        <v>20215</v>
      </c>
      <c r="F1908" s="154" t="s">
        <v>20216</v>
      </c>
      <c r="G1908" s="154" t="s">
        <v>20217</v>
      </c>
    </row>
    <row r="1909" spans="1:7" ht="32" customHeight="1" x14ac:dyDescent="0.2">
      <c r="A1909" s="151" t="s">
        <v>20929</v>
      </c>
      <c r="B1909" s="151">
        <v>1</v>
      </c>
      <c r="C1909" s="151" t="s">
        <v>283</v>
      </c>
      <c r="D1909" s="151" t="s">
        <v>21236</v>
      </c>
      <c r="E1909" s="154" t="s">
        <v>20218</v>
      </c>
      <c r="F1909" s="154">
        <v>10</v>
      </c>
      <c r="G1909" s="154" t="s">
        <v>20219</v>
      </c>
    </row>
    <row r="1910" spans="1:7" ht="32" customHeight="1" x14ac:dyDescent="0.2">
      <c r="A1910" s="151" t="s">
        <v>20929</v>
      </c>
      <c r="B1910" s="151">
        <v>2</v>
      </c>
      <c r="C1910" s="151" t="s">
        <v>281</v>
      </c>
      <c r="D1910" s="151" t="s">
        <v>21236</v>
      </c>
      <c r="E1910" s="154" t="s">
        <v>20220</v>
      </c>
      <c r="F1910" s="154" t="s">
        <v>14749</v>
      </c>
      <c r="G1910" s="154" t="s">
        <v>20221</v>
      </c>
    </row>
    <row r="1911" spans="1:7" ht="32" customHeight="1" x14ac:dyDescent="0.2">
      <c r="A1911" s="151" t="s">
        <v>20930</v>
      </c>
      <c r="B1911" s="151">
        <v>1</v>
      </c>
      <c r="C1911" s="151" t="s">
        <v>283</v>
      </c>
      <c r="D1911" s="151" t="s">
        <v>21236</v>
      </c>
      <c r="E1911" s="154" t="s">
        <v>20222</v>
      </c>
      <c r="F1911" s="154">
        <v>100</v>
      </c>
      <c r="G1911" s="154" t="s">
        <v>20223</v>
      </c>
    </row>
    <row r="1912" spans="1:7" ht="32" customHeight="1" x14ac:dyDescent="0.2">
      <c r="A1912" s="151" t="s">
        <v>20930</v>
      </c>
      <c r="B1912" s="151">
        <v>2</v>
      </c>
      <c r="C1912" s="151" t="s">
        <v>281</v>
      </c>
      <c r="D1912" s="151" t="s">
        <v>21236</v>
      </c>
      <c r="E1912" s="154" t="s">
        <v>20224</v>
      </c>
      <c r="F1912" s="154" t="s">
        <v>20225</v>
      </c>
      <c r="G1912" s="154" t="s">
        <v>20226</v>
      </c>
    </row>
    <row r="1913" spans="1:7" ht="32" customHeight="1" x14ac:dyDescent="0.2">
      <c r="A1913" s="151" t="s">
        <v>20931</v>
      </c>
      <c r="B1913" s="151">
        <v>1</v>
      </c>
      <c r="C1913" s="151" t="s">
        <v>283</v>
      </c>
      <c r="D1913" s="151" t="s">
        <v>21236</v>
      </c>
      <c r="E1913" s="154" t="s">
        <v>20227</v>
      </c>
      <c r="F1913" s="154">
        <v>1000</v>
      </c>
      <c r="G1913" s="154" t="s">
        <v>20228</v>
      </c>
    </row>
    <row r="1914" spans="1:7" ht="32" customHeight="1" x14ac:dyDescent="0.2">
      <c r="A1914" s="151" t="s">
        <v>20931</v>
      </c>
      <c r="B1914" s="151">
        <v>2</v>
      </c>
      <c r="C1914" s="151" t="s">
        <v>281</v>
      </c>
      <c r="D1914" s="151" t="s">
        <v>21236</v>
      </c>
      <c r="E1914" s="154" t="s">
        <v>20229</v>
      </c>
      <c r="F1914" s="154" t="s">
        <v>8037</v>
      </c>
      <c r="G1914" s="154" t="s">
        <v>20230</v>
      </c>
    </row>
    <row r="1915" spans="1:7" ht="32" customHeight="1" x14ac:dyDescent="0.2">
      <c r="A1915" s="151" t="s">
        <v>20932</v>
      </c>
      <c r="B1915" s="151">
        <v>1</v>
      </c>
      <c r="C1915" s="151" t="s">
        <v>283</v>
      </c>
      <c r="D1915" s="151" t="s">
        <v>21236</v>
      </c>
      <c r="E1915" s="154" t="s">
        <v>20218</v>
      </c>
      <c r="F1915" s="154">
        <v>10</v>
      </c>
      <c r="G1915" s="154" t="s">
        <v>20219</v>
      </c>
    </row>
    <row r="1916" spans="1:7" ht="32" customHeight="1" x14ac:dyDescent="0.2">
      <c r="A1916" s="151" t="s">
        <v>20932</v>
      </c>
      <c r="B1916" s="151">
        <v>2</v>
      </c>
      <c r="C1916" s="151" t="s">
        <v>281</v>
      </c>
      <c r="D1916" s="151" t="s">
        <v>21236</v>
      </c>
      <c r="E1916" s="154" t="s">
        <v>20231</v>
      </c>
      <c r="F1916" s="154">
        <v>3</v>
      </c>
      <c r="G1916" s="154" t="s">
        <v>20232</v>
      </c>
    </row>
    <row r="1917" spans="1:7" ht="32" customHeight="1" x14ac:dyDescent="0.2">
      <c r="A1917" s="151" t="s">
        <v>20933</v>
      </c>
      <c r="B1917" s="151">
        <v>1</v>
      </c>
      <c r="C1917" s="151" t="s">
        <v>283</v>
      </c>
      <c r="D1917" s="151" t="s">
        <v>21236</v>
      </c>
      <c r="E1917" s="154" t="s">
        <v>20222</v>
      </c>
      <c r="F1917" s="154">
        <v>100</v>
      </c>
      <c r="G1917" s="154" t="s">
        <v>20223</v>
      </c>
    </row>
    <row r="1918" spans="1:7" ht="32" customHeight="1" x14ac:dyDescent="0.2">
      <c r="A1918" s="151" t="s">
        <v>20933</v>
      </c>
      <c r="B1918" s="151">
        <v>2</v>
      </c>
      <c r="C1918" s="151" t="s">
        <v>281</v>
      </c>
      <c r="D1918" s="151" t="s">
        <v>21236</v>
      </c>
      <c r="E1918" s="154" t="s">
        <v>20233</v>
      </c>
      <c r="F1918" s="154" t="s">
        <v>7990</v>
      </c>
      <c r="G1918" s="154" t="s">
        <v>20234</v>
      </c>
    </row>
    <row r="1919" spans="1:7" ht="32" customHeight="1" x14ac:dyDescent="0.2">
      <c r="A1919" s="151" t="s">
        <v>20934</v>
      </c>
      <c r="B1919" s="151">
        <v>1</v>
      </c>
      <c r="C1919" s="151" t="s">
        <v>283</v>
      </c>
      <c r="D1919" s="151" t="s">
        <v>21236</v>
      </c>
      <c r="E1919" s="154" t="s">
        <v>20227</v>
      </c>
      <c r="F1919" s="154">
        <v>1000</v>
      </c>
      <c r="G1919" s="154" t="s">
        <v>20228</v>
      </c>
    </row>
    <row r="1920" spans="1:7" ht="32" customHeight="1" x14ac:dyDescent="0.2">
      <c r="A1920" s="151" t="s">
        <v>20934</v>
      </c>
      <c r="B1920" s="151">
        <v>2</v>
      </c>
      <c r="C1920" s="151" t="s">
        <v>281</v>
      </c>
      <c r="D1920" s="151" t="s">
        <v>21236</v>
      </c>
      <c r="E1920" s="154" t="s">
        <v>20235</v>
      </c>
      <c r="F1920" s="154" t="s">
        <v>16375</v>
      </c>
      <c r="G1920" s="154" t="s">
        <v>20236</v>
      </c>
    </row>
    <row r="1921" spans="1:7" ht="32" customHeight="1" x14ac:dyDescent="0.2">
      <c r="A1921" s="151" t="s">
        <v>20935</v>
      </c>
      <c r="B1921" s="151">
        <v>1</v>
      </c>
      <c r="C1921" s="151" t="s">
        <v>283</v>
      </c>
      <c r="D1921" s="151" t="s">
        <v>21236</v>
      </c>
      <c r="E1921" s="154" t="s">
        <v>20218</v>
      </c>
      <c r="F1921" s="154">
        <v>10</v>
      </c>
      <c r="G1921" s="154" t="s">
        <v>20219</v>
      </c>
    </row>
    <row r="1922" spans="1:7" ht="32" customHeight="1" x14ac:dyDescent="0.2">
      <c r="A1922" s="151" t="s">
        <v>20935</v>
      </c>
      <c r="B1922" s="151">
        <v>2</v>
      </c>
      <c r="C1922" s="151" t="s">
        <v>281</v>
      </c>
      <c r="D1922" s="151" t="s">
        <v>21236</v>
      </c>
      <c r="E1922" s="154" t="s">
        <v>20237</v>
      </c>
      <c r="F1922" s="154" t="s">
        <v>9528</v>
      </c>
      <c r="G1922" s="154" t="s">
        <v>20232</v>
      </c>
    </row>
    <row r="1923" spans="1:7" ht="32" customHeight="1" x14ac:dyDescent="0.2">
      <c r="A1923" s="151" t="s">
        <v>20936</v>
      </c>
      <c r="B1923" s="151">
        <v>1</v>
      </c>
      <c r="C1923" s="151" t="s">
        <v>283</v>
      </c>
      <c r="D1923" s="151" t="s">
        <v>21236</v>
      </c>
      <c r="E1923" s="154" t="s">
        <v>20222</v>
      </c>
      <c r="F1923" s="154">
        <v>100</v>
      </c>
      <c r="G1923" s="154" t="s">
        <v>20223</v>
      </c>
    </row>
    <row r="1924" spans="1:7" ht="32" customHeight="1" x14ac:dyDescent="0.2">
      <c r="A1924" s="151" t="s">
        <v>20936</v>
      </c>
      <c r="B1924" s="151">
        <v>2</v>
      </c>
      <c r="C1924" s="151" t="s">
        <v>281</v>
      </c>
      <c r="D1924" s="151" t="s">
        <v>21236</v>
      </c>
      <c r="E1924" s="154" t="s">
        <v>20238</v>
      </c>
      <c r="F1924" s="154" t="s">
        <v>20239</v>
      </c>
      <c r="G1924" s="154" t="s">
        <v>20234</v>
      </c>
    </row>
    <row r="1925" spans="1:7" ht="32" customHeight="1" x14ac:dyDescent="0.2">
      <c r="A1925" s="151" t="s">
        <v>20937</v>
      </c>
      <c r="B1925" s="151">
        <v>1</v>
      </c>
      <c r="C1925" s="151" t="s">
        <v>283</v>
      </c>
      <c r="D1925" s="151" t="s">
        <v>21236</v>
      </c>
      <c r="E1925" s="154" t="s">
        <v>20227</v>
      </c>
      <c r="F1925" s="154">
        <v>1000</v>
      </c>
      <c r="G1925" s="154" t="s">
        <v>20228</v>
      </c>
    </row>
    <row r="1926" spans="1:7" ht="32" customHeight="1" x14ac:dyDescent="0.2">
      <c r="A1926" s="151" t="s">
        <v>20937</v>
      </c>
      <c r="B1926" s="151">
        <v>2</v>
      </c>
      <c r="C1926" s="151" t="s">
        <v>281</v>
      </c>
      <c r="D1926" s="151" t="s">
        <v>21236</v>
      </c>
      <c r="E1926" s="154" t="s">
        <v>20240</v>
      </c>
      <c r="F1926" s="154" t="s">
        <v>8105</v>
      </c>
      <c r="G1926" s="154" t="s">
        <v>20236</v>
      </c>
    </row>
    <row r="1927" spans="1:7" ht="32" customHeight="1" x14ac:dyDescent="0.2">
      <c r="A1927" s="151" t="s">
        <v>20938</v>
      </c>
      <c r="B1927" s="151">
        <v>1</v>
      </c>
      <c r="C1927" s="151" t="s">
        <v>283</v>
      </c>
      <c r="D1927" s="151" t="s">
        <v>311</v>
      </c>
      <c r="E1927" s="154" t="s">
        <v>20678</v>
      </c>
      <c r="F1927" s="154" t="s">
        <v>20241</v>
      </c>
      <c r="G1927" s="154" t="s">
        <v>20242</v>
      </c>
    </row>
    <row r="1928" spans="1:7" ht="32" customHeight="1" x14ac:dyDescent="0.2">
      <c r="A1928" s="151" t="s">
        <v>20939</v>
      </c>
      <c r="B1928" s="151">
        <v>1</v>
      </c>
      <c r="C1928" s="151" t="s">
        <v>283</v>
      </c>
      <c r="D1928" s="151" t="s">
        <v>21236</v>
      </c>
      <c r="E1928" s="154" t="s">
        <v>19792</v>
      </c>
      <c r="F1928" s="154" t="s">
        <v>19793</v>
      </c>
      <c r="G1928" s="154" t="s">
        <v>20754</v>
      </c>
    </row>
    <row r="1929" spans="1:7" ht="32" customHeight="1" x14ac:dyDescent="0.2">
      <c r="A1929" s="151" t="s">
        <v>20940</v>
      </c>
      <c r="B1929" s="151">
        <v>1</v>
      </c>
      <c r="C1929" s="151" t="s">
        <v>283</v>
      </c>
      <c r="D1929" s="151" t="s">
        <v>311</v>
      </c>
      <c r="E1929" s="154" t="s">
        <v>20679</v>
      </c>
      <c r="F1929" s="154" t="s">
        <v>20243</v>
      </c>
      <c r="G1929" s="154" t="s">
        <v>19772</v>
      </c>
    </row>
    <row r="1930" spans="1:7" ht="32" customHeight="1" x14ac:dyDescent="0.2">
      <c r="A1930" s="151" t="s">
        <v>20941</v>
      </c>
      <c r="B1930" s="151">
        <v>1</v>
      </c>
      <c r="C1930" s="151" t="s">
        <v>283</v>
      </c>
      <c r="D1930" s="151" t="s">
        <v>21236</v>
      </c>
      <c r="E1930" s="154" t="s">
        <v>20244</v>
      </c>
      <c r="F1930" s="154">
        <v>3</v>
      </c>
      <c r="G1930" s="154" t="s">
        <v>20245</v>
      </c>
    </row>
    <row r="1931" spans="1:7" ht="32" customHeight="1" x14ac:dyDescent="0.2">
      <c r="A1931" s="151" t="s">
        <v>20941</v>
      </c>
      <c r="B1931" s="151">
        <v>2</v>
      </c>
      <c r="C1931" s="151" t="s">
        <v>281</v>
      </c>
      <c r="D1931" s="151" t="s">
        <v>21236</v>
      </c>
      <c r="E1931" s="154" t="s">
        <v>20246</v>
      </c>
      <c r="F1931" s="154">
        <v>3</v>
      </c>
      <c r="G1931" s="154" t="s">
        <v>20247</v>
      </c>
    </row>
    <row r="1932" spans="1:7" ht="32" customHeight="1" x14ac:dyDescent="0.2">
      <c r="A1932" s="151" t="s">
        <v>20942</v>
      </c>
      <c r="B1932" s="151">
        <v>1</v>
      </c>
      <c r="C1932" s="151" t="s">
        <v>283</v>
      </c>
      <c r="D1932" s="151" t="s">
        <v>21236</v>
      </c>
      <c r="E1932" s="154" t="s">
        <v>20244</v>
      </c>
      <c r="F1932" s="154">
        <v>7</v>
      </c>
      <c r="G1932" s="154" t="s">
        <v>20248</v>
      </c>
    </row>
    <row r="1933" spans="1:7" ht="32" customHeight="1" x14ac:dyDescent="0.2">
      <c r="A1933" s="151" t="s">
        <v>20942</v>
      </c>
      <c r="B1933" s="151">
        <v>2</v>
      </c>
      <c r="C1933" s="151" t="s">
        <v>281</v>
      </c>
      <c r="D1933" s="151" t="s">
        <v>21236</v>
      </c>
      <c r="E1933" s="154" t="s">
        <v>20249</v>
      </c>
      <c r="F1933" s="154">
        <v>7</v>
      </c>
      <c r="G1933" s="154" t="s">
        <v>20250</v>
      </c>
    </row>
    <row r="1934" spans="1:7" ht="32" customHeight="1" x14ac:dyDescent="0.2">
      <c r="A1934" s="151" t="s">
        <v>20943</v>
      </c>
      <c r="B1934" s="151">
        <v>1</v>
      </c>
      <c r="C1934" s="151" t="s">
        <v>283</v>
      </c>
      <c r="D1934" s="151" t="s">
        <v>21236</v>
      </c>
      <c r="E1934" s="154" t="s">
        <v>20244</v>
      </c>
      <c r="F1934" s="154">
        <v>11</v>
      </c>
      <c r="G1934" s="154" t="s">
        <v>20251</v>
      </c>
    </row>
    <row r="1935" spans="1:7" ht="32" customHeight="1" x14ac:dyDescent="0.2">
      <c r="A1935" s="151" t="s">
        <v>20943</v>
      </c>
      <c r="B1935" s="151">
        <v>2</v>
      </c>
      <c r="C1935" s="151" t="s">
        <v>281</v>
      </c>
      <c r="D1935" s="151" t="s">
        <v>21236</v>
      </c>
      <c r="E1935" s="154" t="s">
        <v>20252</v>
      </c>
      <c r="F1935" s="154">
        <v>11</v>
      </c>
      <c r="G1935" s="154" t="s">
        <v>20250</v>
      </c>
    </row>
    <row r="1936" spans="1:7" ht="32" customHeight="1" x14ac:dyDescent="0.2">
      <c r="A1936" s="151" t="s">
        <v>20944</v>
      </c>
      <c r="B1936" s="151">
        <v>1</v>
      </c>
      <c r="C1936" s="151" t="s">
        <v>283</v>
      </c>
      <c r="D1936" s="151" t="s">
        <v>21236</v>
      </c>
      <c r="E1936" s="154" t="s">
        <v>20253</v>
      </c>
      <c r="F1936" s="154">
        <v>1</v>
      </c>
      <c r="G1936" s="154" t="s">
        <v>20254</v>
      </c>
    </row>
    <row r="1937" spans="1:7" ht="32" customHeight="1" x14ac:dyDescent="0.2">
      <c r="A1937" s="151" t="s">
        <v>20944</v>
      </c>
      <c r="B1937" s="151">
        <v>2</v>
      </c>
      <c r="C1937" s="151" t="s">
        <v>281</v>
      </c>
      <c r="D1937" s="151" t="s">
        <v>21236</v>
      </c>
      <c r="E1937" s="154" t="s">
        <v>20255</v>
      </c>
      <c r="F1937" s="154">
        <v>2</v>
      </c>
      <c r="G1937" s="154" t="s">
        <v>20256</v>
      </c>
    </row>
    <row r="1938" spans="1:7" ht="32" customHeight="1" x14ac:dyDescent="0.2">
      <c r="A1938" s="151" t="s">
        <v>20945</v>
      </c>
      <c r="B1938" s="151">
        <v>1</v>
      </c>
      <c r="C1938" s="151" t="s">
        <v>283</v>
      </c>
      <c r="D1938" s="151" t="s">
        <v>21236</v>
      </c>
      <c r="E1938" s="154" t="s">
        <v>20253</v>
      </c>
      <c r="F1938" s="154">
        <v>1</v>
      </c>
      <c r="G1938" s="154" t="s">
        <v>20254</v>
      </c>
    </row>
    <row r="1939" spans="1:7" ht="32" customHeight="1" x14ac:dyDescent="0.2">
      <c r="A1939" s="151" t="s">
        <v>20945</v>
      </c>
      <c r="B1939" s="151">
        <v>2</v>
      </c>
      <c r="C1939" s="151" t="s">
        <v>281</v>
      </c>
      <c r="D1939" s="151" t="s">
        <v>21236</v>
      </c>
      <c r="E1939" s="154" t="s">
        <v>20257</v>
      </c>
      <c r="F1939" s="154" t="s">
        <v>14749</v>
      </c>
      <c r="G1939" s="154" t="s">
        <v>20256</v>
      </c>
    </row>
    <row r="1940" spans="1:7" ht="32" customHeight="1" x14ac:dyDescent="0.2">
      <c r="A1940" s="151" t="s">
        <v>20946</v>
      </c>
      <c r="B1940" s="151">
        <v>1</v>
      </c>
      <c r="C1940" s="151" t="s">
        <v>283</v>
      </c>
      <c r="D1940" s="151" t="s">
        <v>21236</v>
      </c>
      <c r="E1940" s="154" t="s">
        <v>20258</v>
      </c>
      <c r="F1940" s="154">
        <v>1000</v>
      </c>
      <c r="G1940" s="154" t="s">
        <v>20259</v>
      </c>
    </row>
    <row r="1941" spans="1:7" ht="32" customHeight="1" x14ac:dyDescent="0.2">
      <c r="A1941" s="151" t="s">
        <v>20946</v>
      </c>
      <c r="B1941" s="151">
        <v>2</v>
      </c>
      <c r="C1941" s="151" t="s">
        <v>281</v>
      </c>
      <c r="D1941" s="151" t="s">
        <v>21236</v>
      </c>
      <c r="E1941" s="154" t="s">
        <v>20260</v>
      </c>
      <c r="F1941" s="154" t="s">
        <v>20261</v>
      </c>
      <c r="G1941" s="154" t="s">
        <v>20262</v>
      </c>
    </row>
    <row r="1942" spans="1:7" ht="32" customHeight="1" x14ac:dyDescent="0.2">
      <c r="A1942" s="151" t="s">
        <v>20947</v>
      </c>
      <c r="B1942" s="151">
        <v>1</v>
      </c>
      <c r="C1942" s="151" t="s">
        <v>283</v>
      </c>
      <c r="D1942" s="151" t="s">
        <v>21236</v>
      </c>
      <c r="E1942" s="154" t="s">
        <v>20253</v>
      </c>
      <c r="F1942" s="154">
        <v>1</v>
      </c>
      <c r="G1942" s="154" t="s">
        <v>20263</v>
      </c>
    </row>
    <row r="1943" spans="1:7" ht="32" customHeight="1" x14ac:dyDescent="0.2">
      <c r="A1943" s="151" t="s">
        <v>20947</v>
      </c>
      <c r="B1943" s="151">
        <v>2</v>
      </c>
      <c r="C1943" s="151" t="s">
        <v>281</v>
      </c>
      <c r="D1943" s="151" t="s">
        <v>21236</v>
      </c>
      <c r="E1943" s="154" t="s">
        <v>20264</v>
      </c>
      <c r="F1943" s="154" t="s">
        <v>16375</v>
      </c>
      <c r="G1943" s="154" t="s">
        <v>20256</v>
      </c>
    </row>
    <row r="1944" spans="1:7" ht="32" customHeight="1" x14ac:dyDescent="0.2">
      <c r="A1944" s="151" t="s">
        <v>20948</v>
      </c>
      <c r="B1944" s="151">
        <v>1</v>
      </c>
      <c r="C1944" s="151" t="s">
        <v>283</v>
      </c>
      <c r="D1944" s="151" t="s">
        <v>21236</v>
      </c>
      <c r="E1944" s="154" t="s">
        <v>20265</v>
      </c>
      <c r="F1944" s="154">
        <v>1000</v>
      </c>
      <c r="G1944" s="154" t="s">
        <v>20266</v>
      </c>
    </row>
    <row r="1945" spans="1:7" ht="32" customHeight="1" x14ac:dyDescent="0.2">
      <c r="A1945" s="151" t="s">
        <v>20948</v>
      </c>
      <c r="B1945" s="151">
        <v>2</v>
      </c>
      <c r="C1945" s="151" t="s">
        <v>281</v>
      </c>
      <c r="D1945" s="151" t="s">
        <v>21236</v>
      </c>
      <c r="E1945" s="154" t="s">
        <v>20267</v>
      </c>
      <c r="F1945" s="154" t="s">
        <v>20268</v>
      </c>
      <c r="G1945" s="154" t="s">
        <v>20269</v>
      </c>
    </row>
    <row r="1946" spans="1:7" ht="32" customHeight="1" x14ac:dyDescent="0.2">
      <c r="A1946" s="151" t="s">
        <v>20949</v>
      </c>
      <c r="B1946" s="151">
        <v>1</v>
      </c>
      <c r="C1946" s="151" t="s">
        <v>283</v>
      </c>
      <c r="D1946" s="151" t="s">
        <v>21236</v>
      </c>
      <c r="E1946" s="154" t="s">
        <v>20265</v>
      </c>
      <c r="F1946" s="154">
        <v>1000</v>
      </c>
      <c r="G1946" s="154" t="s">
        <v>20266</v>
      </c>
    </row>
    <row r="1947" spans="1:7" ht="32" customHeight="1" x14ac:dyDescent="0.2">
      <c r="A1947" s="151" t="s">
        <v>20949</v>
      </c>
      <c r="B1947" s="151">
        <v>2</v>
      </c>
      <c r="C1947" s="151" t="s">
        <v>281</v>
      </c>
      <c r="D1947" s="151" t="s">
        <v>21236</v>
      </c>
      <c r="E1947" s="154" t="s">
        <v>20270</v>
      </c>
      <c r="F1947" s="154" t="s">
        <v>20271</v>
      </c>
      <c r="G1947" s="154" t="s">
        <v>20269</v>
      </c>
    </row>
    <row r="1948" spans="1:7" ht="32" customHeight="1" x14ac:dyDescent="0.2">
      <c r="A1948" s="151" t="s">
        <v>20950</v>
      </c>
      <c r="B1948" s="151">
        <v>1</v>
      </c>
      <c r="C1948" s="151" t="s">
        <v>283</v>
      </c>
      <c r="D1948" s="151" t="s">
        <v>21236</v>
      </c>
      <c r="E1948" s="154" t="s">
        <v>20265</v>
      </c>
      <c r="F1948" s="154">
        <v>1000</v>
      </c>
      <c r="G1948" s="154" t="s">
        <v>20272</v>
      </c>
    </row>
    <row r="1949" spans="1:7" ht="32" customHeight="1" x14ac:dyDescent="0.2">
      <c r="A1949" s="151" t="s">
        <v>20950</v>
      </c>
      <c r="B1949" s="151">
        <v>2</v>
      </c>
      <c r="C1949" s="151" t="s">
        <v>281</v>
      </c>
      <c r="D1949" s="151" t="s">
        <v>21236</v>
      </c>
      <c r="E1949" s="154" t="s">
        <v>20273</v>
      </c>
      <c r="F1949" s="154" t="s">
        <v>20274</v>
      </c>
      <c r="G1949" s="154" t="s">
        <v>20275</v>
      </c>
    </row>
    <row r="1950" spans="1:7" ht="32" customHeight="1" x14ac:dyDescent="0.2">
      <c r="A1950" s="151" t="s">
        <v>20951</v>
      </c>
      <c r="B1950" s="151">
        <v>1</v>
      </c>
      <c r="C1950" s="151" t="s">
        <v>283</v>
      </c>
      <c r="D1950" s="151" t="s">
        <v>21236</v>
      </c>
      <c r="E1950" s="154" t="s">
        <v>20265</v>
      </c>
      <c r="F1950" s="154">
        <v>1000</v>
      </c>
      <c r="G1950" s="154" t="s">
        <v>20276</v>
      </c>
    </row>
    <row r="1951" spans="1:7" ht="32" customHeight="1" x14ac:dyDescent="0.2">
      <c r="A1951" s="151" t="s">
        <v>20951</v>
      </c>
      <c r="B1951" s="151">
        <v>2</v>
      </c>
      <c r="C1951" s="151" t="s">
        <v>281</v>
      </c>
      <c r="D1951" s="151" t="s">
        <v>21236</v>
      </c>
      <c r="E1951" s="154" t="s">
        <v>20277</v>
      </c>
      <c r="F1951" s="154" t="s">
        <v>20278</v>
      </c>
      <c r="G1951" s="154" t="s">
        <v>20275</v>
      </c>
    </row>
    <row r="1952" spans="1:7" ht="32" customHeight="1" x14ac:dyDescent="0.2">
      <c r="A1952" s="151" t="s">
        <v>20952</v>
      </c>
      <c r="B1952" s="151">
        <v>1</v>
      </c>
      <c r="C1952" s="151" t="s">
        <v>283</v>
      </c>
      <c r="D1952" s="151" t="s">
        <v>21236</v>
      </c>
      <c r="E1952" s="154" t="s">
        <v>20265</v>
      </c>
      <c r="F1952" s="154">
        <v>1000</v>
      </c>
      <c r="G1952" s="154" t="s">
        <v>20276</v>
      </c>
    </row>
    <row r="1953" spans="1:7" ht="32" customHeight="1" x14ac:dyDescent="0.2">
      <c r="A1953" s="151" t="s">
        <v>20952</v>
      </c>
      <c r="B1953" s="151">
        <v>2</v>
      </c>
      <c r="C1953" s="151" t="s">
        <v>281</v>
      </c>
      <c r="D1953" s="151" t="s">
        <v>21236</v>
      </c>
      <c r="E1953" s="154" t="s">
        <v>20279</v>
      </c>
      <c r="F1953" s="154" t="s">
        <v>2873</v>
      </c>
      <c r="G1953" s="154" t="s">
        <v>20280</v>
      </c>
    </row>
    <row r="1954" spans="1:7" ht="32" customHeight="1" x14ac:dyDescent="0.2">
      <c r="A1954" s="151" t="s">
        <v>20953</v>
      </c>
      <c r="B1954" s="151">
        <v>1</v>
      </c>
      <c r="C1954" s="151" t="s">
        <v>283</v>
      </c>
      <c r="D1954" s="151" t="s">
        <v>21236</v>
      </c>
      <c r="E1954" s="154" t="s">
        <v>20281</v>
      </c>
      <c r="F1954" s="154">
        <v>1</v>
      </c>
      <c r="G1954" s="154" t="s">
        <v>20282</v>
      </c>
    </row>
    <row r="1955" spans="1:7" ht="32" customHeight="1" x14ac:dyDescent="0.2">
      <c r="A1955" s="151" t="s">
        <v>20953</v>
      </c>
      <c r="B1955" s="151">
        <v>2</v>
      </c>
      <c r="C1955" s="151" t="s">
        <v>281</v>
      </c>
      <c r="D1955" s="151" t="s">
        <v>21236</v>
      </c>
      <c r="E1955" s="154" t="s">
        <v>20283</v>
      </c>
      <c r="F1955" s="154" t="s">
        <v>17517</v>
      </c>
      <c r="G1955" s="154" t="s">
        <v>20284</v>
      </c>
    </row>
    <row r="1956" spans="1:7" ht="32" customHeight="1" x14ac:dyDescent="0.2">
      <c r="A1956" s="151" t="s">
        <v>20954</v>
      </c>
      <c r="B1956" s="151">
        <v>1</v>
      </c>
      <c r="C1956" s="151" t="s">
        <v>283</v>
      </c>
      <c r="D1956" s="151" t="s">
        <v>21236</v>
      </c>
      <c r="E1956" s="154" t="s">
        <v>20281</v>
      </c>
      <c r="F1956" s="154">
        <v>1</v>
      </c>
      <c r="G1956" s="154" t="s">
        <v>20282</v>
      </c>
    </row>
    <row r="1957" spans="1:7" ht="32" customHeight="1" x14ac:dyDescent="0.2">
      <c r="A1957" s="151" t="s">
        <v>20954</v>
      </c>
      <c r="B1957" s="151">
        <v>2</v>
      </c>
      <c r="C1957" s="151" t="s">
        <v>281</v>
      </c>
      <c r="D1957" s="151" t="s">
        <v>21236</v>
      </c>
      <c r="E1957" s="154" t="s">
        <v>20285</v>
      </c>
      <c r="F1957" s="154" t="s">
        <v>339</v>
      </c>
      <c r="G1957" s="154" t="s">
        <v>20284</v>
      </c>
    </row>
    <row r="1958" spans="1:7" ht="32" customHeight="1" x14ac:dyDescent="0.2">
      <c r="A1958" s="151" t="s">
        <v>20955</v>
      </c>
      <c r="B1958" s="151">
        <v>1</v>
      </c>
      <c r="C1958" s="151" t="s">
        <v>283</v>
      </c>
      <c r="D1958" s="151" t="s">
        <v>21236</v>
      </c>
      <c r="E1958" s="154" t="s">
        <v>20281</v>
      </c>
      <c r="F1958" s="154">
        <v>1</v>
      </c>
      <c r="G1958" s="154" t="s">
        <v>20282</v>
      </c>
    </row>
    <row r="1959" spans="1:7" ht="32" customHeight="1" x14ac:dyDescent="0.2">
      <c r="A1959" s="151" t="s">
        <v>20955</v>
      </c>
      <c r="B1959" s="151">
        <v>2</v>
      </c>
      <c r="C1959" s="151" t="s">
        <v>281</v>
      </c>
      <c r="D1959" s="151" t="s">
        <v>21236</v>
      </c>
      <c r="E1959" s="154" t="s">
        <v>20286</v>
      </c>
      <c r="F1959" s="154" t="s">
        <v>20287</v>
      </c>
      <c r="G1959" s="154" t="s">
        <v>20284</v>
      </c>
    </row>
    <row r="1960" spans="1:7" ht="32" customHeight="1" x14ac:dyDescent="0.2">
      <c r="A1960" s="151" t="s">
        <v>20956</v>
      </c>
      <c r="B1960" s="151">
        <v>1</v>
      </c>
      <c r="C1960" s="151" t="s">
        <v>283</v>
      </c>
      <c r="D1960" s="151" t="s">
        <v>21236</v>
      </c>
      <c r="E1960" s="154" t="s">
        <v>20288</v>
      </c>
      <c r="F1960" s="154">
        <v>1000</v>
      </c>
      <c r="G1960" s="154" t="s">
        <v>20289</v>
      </c>
    </row>
    <row r="1961" spans="1:7" ht="32" customHeight="1" x14ac:dyDescent="0.2">
      <c r="A1961" s="151" t="s">
        <v>20956</v>
      </c>
      <c r="B1961" s="151">
        <v>2</v>
      </c>
      <c r="C1961" s="151" t="s">
        <v>281</v>
      </c>
      <c r="D1961" s="151" t="s">
        <v>21236</v>
      </c>
      <c r="E1961" s="154" t="s">
        <v>20290</v>
      </c>
      <c r="F1961" s="154" t="s">
        <v>20291</v>
      </c>
      <c r="G1961" s="154" t="s">
        <v>20292</v>
      </c>
    </row>
    <row r="1962" spans="1:7" ht="32" customHeight="1" x14ac:dyDescent="0.2">
      <c r="A1962" s="151" t="s">
        <v>20957</v>
      </c>
      <c r="B1962" s="151">
        <v>1</v>
      </c>
      <c r="C1962" s="151" t="s">
        <v>283</v>
      </c>
      <c r="D1962" s="151" t="s">
        <v>21236</v>
      </c>
      <c r="E1962" s="154" t="s">
        <v>20293</v>
      </c>
      <c r="F1962" s="154" t="s">
        <v>19913</v>
      </c>
      <c r="G1962" s="154" t="s">
        <v>20755</v>
      </c>
    </row>
    <row r="1963" spans="1:7" ht="32" customHeight="1" x14ac:dyDescent="0.2">
      <c r="A1963" s="151" t="s">
        <v>20957</v>
      </c>
      <c r="B1963" s="151">
        <v>2</v>
      </c>
      <c r="C1963" s="151" t="s">
        <v>281</v>
      </c>
      <c r="D1963" s="151" t="s">
        <v>21236</v>
      </c>
      <c r="E1963" s="154" t="s">
        <v>20294</v>
      </c>
      <c r="F1963" s="154">
        <v>40</v>
      </c>
      <c r="G1963" s="154" t="s">
        <v>20295</v>
      </c>
    </row>
    <row r="1964" spans="1:7" ht="32" customHeight="1" x14ac:dyDescent="0.2">
      <c r="A1964" s="151" t="s">
        <v>20958</v>
      </c>
      <c r="B1964" s="151">
        <v>1</v>
      </c>
      <c r="C1964" s="151" t="s">
        <v>283</v>
      </c>
      <c r="D1964" s="151" t="s">
        <v>21236</v>
      </c>
      <c r="E1964" s="154" t="s">
        <v>20756</v>
      </c>
      <c r="F1964" s="154" t="s">
        <v>20296</v>
      </c>
      <c r="G1964" s="154" t="s">
        <v>20757</v>
      </c>
    </row>
    <row r="1965" spans="1:7" ht="32" customHeight="1" x14ac:dyDescent="0.2">
      <c r="A1965" s="151" t="s">
        <v>20958</v>
      </c>
      <c r="B1965" s="151">
        <v>2</v>
      </c>
      <c r="C1965" s="151" t="s">
        <v>281</v>
      </c>
      <c r="D1965" s="151" t="s">
        <v>21236</v>
      </c>
      <c r="E1965" s="154" t="s">
        <v>20297</v>
      </c>
      <c r="F1965" s="154">
        <v>240</v>
      </c>
      <c r="G1965" s="154" t="s">
        <v>20298</v>
      </c>
    </row>
    <row r="1966" spans="1:7" ht="32" customHeight="1" x14ac:dyDescent="0.2">
      <c r="A1966" s="151" t="s">
        <v>20959</v>
      </c>
      <c r="B1966" s="151">
        <v>1</v>
      </c>
      <c r="C1966" s="151" t="s">
        <v>283</v>
      </c>
      <c r="D1966" s="151" t="s">
        <v>21236</v>
      </c>
      <c r="E1966" s="154" t="s">
        <v>20299</v>
      </c>
      <c r="F1966" s="154" t="s">
        <v>20300</v>
      </c>
      <c r="G1966" s="154" t="s">
        <v>20755</v>
      </c>
    </row>
    <row r="1967" spans="1:7" ht="32" customHeight="1" x14ac:dyDescent="0.2">
      <c r="A1967" s="151" t="s">
        <v>20959</v>
      </c>
      <c r="B1967" s="151">
        <v>2</v>
      </c>
      <c r="C1967" s="151" t="s">
        <v>281</v>
      </c>
      <c r="D1967" s="151" t="s">
        <v>21236</v>
      </c>
      <c r="E1967" s="154" t="s">
        <v>20301</v>
      </c>
      <c r="F1967" s="154">
        <v>28</v>
      </c>
      <c r="G1967" s="154" t="s">
        <v>20295</v>
      </c>
    </row>
    <row r="1968" spans="1:7" ht="32" customHeight="1" x14ac:dyDescent="0.2">
      <c r="A1968" s="151" t="s">
        <v>20960</v>
      </c>
      <c r="B1968" s="151">
        <v>1</v>
      </c>
      <c r="C1968" s="151" t="s">
        <v>283</v>
      </c>
      <c r="D1968" s="151" t="s">
        <v>21236</v>
      </c>
      <c r="E1968" s="154" t="s">
        <v>20758</v>
      </c>
      <c r="F1968" s="154" t="s">
        <v>20302</v>
      </c>
      <c r="G1968" s="154" t="s">
        <v>20757</v>
      </c>
    </row>
    <row r="1969" spans="1:7" ht="32" customHeight="1" x14ac:dyDescent="0.2">
      <c r="A1969" s="151" t="s">
        <v>20960</v>
      </c>
      <c r="B1969" s="151">
        <v>2</v>
      </c>
      <c r="C1969" s="151" t="s">
        <v>281</v>
      </c>
      <c r="D1969" s="151" t="s">
        <v>21236</v>
      </c>
      <c r="E1969" s="154" t="s">
        <v>20303</v>
      </c>
      <c r="F1969" s="154">
        <v>126</v>
      </c>
      <c r="G1969" s="154" t="s">
        <v>20298</v>
      </c>
    </row>
    <row r="1970" spans="1:7" ht="32" customHeight="1" x14ac:dyDescent="0.2">
      <c r="A1970" s="151" t="s">
        <v>20961</v>
      </c>
      <c r="B1970" s="151">
        <v>1</v>
      </c>
      <c r="C1970" s="151" t="s">
        <v>283</v>
      </c>
      <c r="D1970" s="151" t="s">
        <v>21236</v>
      </c>
      <c r="E1970" s="154" t="s">
        <v>20759</v>
      </c>
      <c r="F1970" s="154" t="s">
        <v>20304</v>
      </c>
      <c r="G1970" s="154" t="s">
        <v>20305</v>
      </c>
    </row>
    <row r="1971" spans="1:7" ht="32" customHeight="1" x14ac:dyDescent="0.2">
      <c r="A1971" s="151" t="s">
        <v>20961</v>
      </c>
      <c r="B1971" s="151">
        <v>2</v>
      </c>
      <c r="C1971" s="151" t="s">
        <v>281</v>
      </c>
      <c r="D1971" s="151" t="s">
        <v>21236</v>
      </c>
      <c r="E1971" s="154" t="s">
        <v>20306</v>
      </c>
      <c r="F1971" s="154">
        <v>40</v>
      </c>
      <c r="G1971" s="154" t="s">
        <v>20307</v>
      </c>
    </row>
    <row r="1972" spans="1:7" ht="32" customHeight="1" x14ac:dyDescent="0.2">
      <c r="A1972" s="151" t="s">
        <v>20962</v>
      </c>
      <c r="B1972" s="151">
        <v>1</v>
      </c>
      <c r="C1972" s="151" t="s">
        <v>283</v>
      </c>
      <c r="D1972" s="151" t="s">
        <v>21236</v>
      </c>
      <c r="E1972" s="154" t="s">
        <v>20759</v>
      </c>
      <c r="F1972" s="154" t="s">
        <v>20308</v>
      </c>
      <c r="G1972" s="154" t="s">
        <v>20305</v>
      </c>
    </row>
    <row r="1973" spans="1:7" ht="32" customHeight="1" x14ac:dyDescent="0.2">
      <c r="A1973" s="151" t="s">
        <v>20962</v>
      </c>
      <c r="B1973" s="151">
        <v>2</v>
      </c>
      <c r="C1973" s="151" t="s">
        <v>281</v>
      </c>
      <c r="D1973" s="151" t="s">
        <v>21236</v>
      </c>
      <c r="E1973" s="154" t="s">
        <v>20309</v>
      </c>
      <c r="F1973" s="154">
        <v>150</v>
      </c>
      <c r="G1973" s="154" t="s">
        <v>20307</v>
      </c>
    </row>
    <row r="1974" spans="1:7" ht="32" customHeight="1" x14ac:dyDescent="0.2">
      <c r="A1974" s="151" t="s">
        <v>20963</v>
      </c>
      <c r="B1974" s="151">
        <v>1</v>
      </c>
      <c r="C1974" s="151" t="s">
        <v>284</v>
      </c>
      <c r="D1974" s="151" t="s">
        <v>370</v>
      </c>
      <c r="E1974" s="154" t="s">
        <v>20310</v>
      </c>
      <c r="F1974" s="154" t="s">
        <v>21076</v>
      </c>
      <c r="G1974" s="154" t="s">
        <v>20311</v>
      </c>
    </row>
    <row r="1975" spans="1:7" ht="32" customHeight="1" x14ac:dyDescent="0.2">
      <c r="A1975" s="151" t="s">
        <v>20963</v>
      </c>
      <c r="B1975" s="151">
        <v>2</v>
      </c>
      <c r="C1975" s="151" t="s">
        <v>283</v>
      </c>
      <c r="D1975" s="151" t="s">
        <v>311</v>
      </c>
      <c r="E1975" s="154" t="s">
        <v>20312</v>
      </c>
      <c r="F1975" s="154" t="s">
        <v>20313</v>
      </c>
      <c r="G1975" s="154" t="s">
        <v>20314</v>
      </c>
    </row>
    <row r="1976" spans="1:7" ht="32" customHeight="1" x14ac:dyDescent="0.2">
      <c r="A1976" s="151" t="s">
        <v>20964</v>
      </c>
      <c r="B1976" s="151">
        <v>1</v>
      </c>
      <c r="C1976" s="151" t="s">
        <v>283</v>
      </c>
      <c r="D1976" s="151" t="s">
        <v>21236</v>
      </c>
      <c r="E1976" s="154" t="s">
        <v>20759</v>
      </c>
      <c r="F1976" s="154" t="s">
        <v>20315</v>
      </c>
      <c r="G1976" s="154" t="s">
        <v>20760</v>
      </c>
    </row>
    <row r="1977" spans="1:7" ht="32" customHeight="1" x14ac:dyDescent="0.2">
      <c r="A1977" s="151" t="s">
        <v>20964</v>
      </c>
      <c r="B1977" s="151">
        <v>2</v>
      </c>
      <c r="C1977" s="151" t="s">
        <v>281</v>
      </c>
      <c r="D1977" s="151" t="s">
        <v>21236</v>
      </c>
      <c r="E1977" s="154" t="s">
        <v>20761</v>
      </c>
      <c r="F1977" s="154">
        <v>50</v>
      </c>
      <c r="G1977" s="154" t="s">
        <v>20316</v>
      </c>
    </row>
    <row r="1978" spans="1:7" ht="32" customHeight="1" x14ac:dyDescent="0.2">
      <c r="A1978" s="151" t="s">
        <v>20965</v>
      </c>
      <c r="B1978" s="151">
        <v>1</v>
      </c>
      <c r="C1978" s="151" t="s">
        <v>283</v>
      </c>
      <c r="D1978" s="151" t="s">
        <v>21236</v>
      </c>
      <c r="E1978" s="154" t="s">
        <v>20317</v>
      </c>
      <c r="F1978" s="154">
        <v>1</v>
      </c>
      <c r="G1978" s="154" t="s">
        <v>20762</v>
      </c>
    </row>
    <row r="1979" spans="1:7" ht="32" customHeight="1" x14ac:dyDescent="0.2">
      <c r="A1979" s="151" t="s">
        <v>20965</v>
      </c>
      <c r="B1979" s="151">
        <v>2</v>
      </c>
      <c r="C1979" s="151" t="s">
        <v>283</v>
      </c>
      <c r="D1979" s="151" t="s">
        <v>21236</v>
      </c>
      <c r="E1979" s="154" t="s">
        <v>20763</v>
      </c>
      <c r="F1979" s="154">
        <v>50</v>
      </c>
      <c r="G1979" s="154" t="s">
        <v>20764</v>
      </c>
    </row>
    <row r="1980" spans="1:7" ht="32" customHeight="1" x14ac:dyDescent="0.2">
      <c r="A1980" s="151" t="s">
        <v>20966</v>
      </c>
      <c r="B1980" s="151">
        <v>1</v>
      </c>
      <c r="C1980" s="151" t="s">
        <v>283</v>
      </c>
      <c r="D1980" s="151" t="s">
        <v>21236</v>
      </c>
      <c r="E1980" s="154" t="s">
        <v>20318</v>
      </c>
      <c r="F1980" s="154" t="s">
        <v>20319</v>
      </c>
      <c r="G1980" s="154" t="s">
        <v>20765</v>
      </c>
    </row>
    <row r="1981" spans="1:7" ht="32" customHeight="1" x14ac:dyDescent="0.2">
      <c r="A1981" s="151" t="s">
        <v>20966</v>
      </c>
      <c r="B1981" s="151">
        <v>2</v>
      </c>
      <c r="C1981" s="151" t="s">
        <v>281</v>
      </c>
      <c r="D1981" s="151" t="s">
        <v>21236</v>
      </c>
      <c r="E1981" s="154" t="s">
        <v>20766</v>
      </c>
      <c r="F1981" s="154">
        <v>9</v>
      </c>
      <c r="G1981" s="154" t="s">
        <v>20767</v>
      </c>
    </row>
    <row r="1982" spans="1:7" ht="32" customHeight="1" x14ac:dyDescent="0.2">
      <c r="A1982" s="151" t="s">
        <v>20967</v>
      </c>
      <c r="B1982" s="151">
        <v>1</v>
      </c>
      <c r="C1982" s="151" t="s">
        <v>283</v>
      </c>
      <c r="D1982" s="151" t="s">
        <v>21236</v>
      </c>
      <c r="E1982" s="154" t="s">
        <v>20320</v>
      </c>
      <c r="F1982" s="154" t="s">
        <v>5171</v>
      </c>
      <c r="G1982" s="154" t="s">
        <v>20768</v>
      </c>
    </row>
    <row r="1983" spans="1:7" ht="32" customHeight="1" x14ac:dyDescent="0.2">
      <c r="A1983" s="151" t="s">
        <v>20967</v>
      </c>
      <c r="B1983" s="151">
        <v>2</v>
      </c>
      <c r="C1983" s="151" t="s">
        <v>281</v>
      </c>
      <c r="D1983" s="151" t="s">
        <v>21236</v>
      </c>
      <c r="E1983" s="154" t="s">
        <v>20321</v>
      </c>
      <c r="F1983" s="154">
        <v>15</v>
      </c>
      <c r="G1983" s="154" t="s">
        <v>20769</v>
      </c>
    </row>
    <row r="1984" spans="1:7" ht="32" customHeight="1" x14ac:dyDescent="0.2">
      <c r="A1984" s="151" t="s">
        <v>20967</v>
      </c>
      <c r="B1984" s="151">
        <v>3</v>
      </c>
      <c r="C1984" s="151" t="s">
        <v>281</v>
      </c>
      <c r="D1984" s="151" t="s">
        <v>21236</v>
      </c>
      <c r="E1984" s="154" t="s">
        <v>20770</v>
      </c>
      <c r="F1984" s="154">
        <v>4</v>
      </c>
      <c r="G1984" s="154" t="s">
        <v>20322</v>
      </c>
    </row>
    <row r="1985" spans="1:7" ht="32" customHeight="1" x14ac:dyDescent="0.2">
      <c r="A1985" s="151" t="s">
        <v>20967</v>
      </c>
      <c r="B1985" s="151">
        <v>4</v>
      </c>
      <c r="C1985" s="151" t="s">
        <v>283</v>
      </c>
      <c r="D1985" s="151" t="s">
        <v>21236</v>
      </c>
      <c r="E1985" s="154" t="s">
        <v>20771</v>
      </c>
      <c r="F1985" s="154">
        <v>40</v>
      </c>
      <c r="G1985" s="154" t="s">
        <v>20772</v>
      </c>
    </row>
    <row r="1986" spans="1:7" ht="32" customHeight="1" x14ac:dyDescent="0.2">
      <c r="A1986" s="151" t="s">
        <v>20968</v>
      </c>
      <c r="B1986" s="151">
        <v>1</v>
      </c>
      <c r="C1986" s="151" t="s">
        <v>281</v>
      </c>
      <c r="D1986" s="151" t="s">
        <v>21236</v>
      </c>
      <c r="E1986" s="154" t="s">
        <v>20323</v>
      </c>
      <c r="F1986" s="154" t="s">
        <v>20324</v>
      </c>
      <c r="G1986" s="154" t="s">
        <v>20773</v>
      </c>
    </row>
    <row r="1987" spans="1:7" ht="32" customHeight="1" x14ac:dyDescent="0.2">
      <c r="A1987" s="151" t="s">
        <v>20968</v>
      </c>
      <c r="B1987" s="151">
        <v>2</v>
      </c>
      <c r="C1987" s="151" t="s">
        <v>283</v>
      </c>
      <c r="D1987" s="151" t="s">
        <v>21236</v>
      </c>
      <c r="E1987" s="154" t="s">
        <v>20774</v>
      </c>
      <c r="F1987" s="154">
        <v>32</v>
      </c>
      <c r="G1987" s="154" t="s">
        <v>20325</v>
      </c>
    </row>
    <row r="1988" spans="1:7" ht="32" customHeight="1" x14ac:dyDescent="0.2">
      <c r="A1988" s="151" t="s">
        <v>20969</v>
      </c>
      <c r="B1988" s="151">
        <v>1</v>
      </c>
      <c r="C1988" s="151" t="s">
        <v>283</v>
      </c>
      <c r="D1988" s="151" t="s">
        <v>21236</v>
      </c>
      <c r="E1988" s="154" t="s">
        <v>20775</v>
      </c>
      <c r="F1988" s="154" t="s">
        <v>20326</v>
      </c>
      <c r="G1988" s="154" t="s">
        <v>20327</v>
      </c>
    </row>
    <row r="1989" spans="1:7" ht="32" customHeight="1" x14ac:dyDescent="0.2">
      <c r="A1989" s="151" t="s">
        <v>20969</v>
      </c>
      <c r="B1989" s="151">
        <v>2</v>
      </c>
      <c r="C1989" s="151" t="s">
        <v>281</v>
      </c>
      <c r="D1989" s="151" t="s">
        <v>21236</v>
      </c>
      <c r="E1989" s="154" t="s">
        <v>20328</v>
      </c>
      <c r="F1989" s="154">
        <v>32</v>
      </c>
      <c r="G1989" s="154" t="s">
        <v>20776</v>
      </c>
    </row>
    <row r="1990" spans="1:7" ht="32" customHeight="1" x14ac:dyDescent="0.2">
      <c r="A1990" s="151" t="s">
        <v>20970</v>
      </c>
      <c r="B1990" s="151">
        <v>1</v>
      </c>
      <c r="C1990" s="151" t="s">
        <v>283</v>
      </c>
      <c r="D1990" s="151" t="s">
        <v>21236</v>
      </c>
      <c r="E1990" s="154" t="s">
        <v>20288</v>
      </c>
      <c r="F1990" s="154">
        <v>1000</v>
      </c>
      <c r="G1990" s="154" t="s">
        <v>20777</v>
      </c>
    </row>
    <row r="1991" spans="1:7" ht="32" customHeight="1" x14ac:dyDescent="0.2">
      <c r="A1991" s="151" t="s">
        <v>20970</v>
      </c>
      <c r="B1991" s="151">
        <v>2</v>
      </c>
      <c r="C1991" s="151" t="s">
        <v>281</v>
      </c>
      <c r="D1991" s="151" t="s">
        <v>21236</v>
      </c>
      <c r="E1991" s="154" t="s">
        <v>20329</v>
      </c>
      <c r="F1991" s="154">
        <v>32000</v>
      </c>
      <c r="G1991" s="154" t="s">
        <v>20330</v>
      </c>
    </row>
    <row r="1992" spans="1:7" ht="32" customHeight="1" x14ac:dyDescent="0.2">
      <c r="A1992" s="151" t="s">
        <v>20971</v>
      </c>
      <c r="B1992" s="151">
        <v>1</v>
      </c>
      <c r="C1992" s="151" t="s">
        <v>283</v>
      </c>
      <c r="D1992" s="151" t="s">
        <v>21236</v>
      </c>
      <c r="E1992" s="154" t="s">
        <v>20331</v>
      </c>
      <c r="F1992" s="154" t="s">
        <v>20332</v>
      </c>
      <c r="G1992" s="154" t="s">
        <v>20333</v>
      </c>
    </row>
    <row r="1993" spans="1:7" ht="32" customHeight="1" x14ac:dyDescent="0.2">
      <c r="A1993" s="151" t="s">
        <v>20971</v>
      </c>
      <c r="B1993" s="151">
        <v>2</v>
      </c>
      <c r="C1993" s="151" t="s">
        <v>281</v>
      </c>
      <c r="D1993" s="151" t="s">
        <v>21236</v>
      </c>
      <c r="E1993" s="154" t="s">
        <v>20334</v>
      </c>
      <c r="F1993" s="154">
        <v>18</v>
      </c>
      <c r="G1993" s="154" t="s">
        <v>20335</v>
      </c>
    </row>
    <row r="1994" spans="1:7" ht="32" customHeight="1" x14ac:dyDescent="0.2">
      <c r="A1994" s="151" t="s">
        <v>20972</v>
      </c>
      <c r="B1994" s="151">
        <v>1</v>
      </c>
      <c r="C1994" s="151" t="s">
        <v>281</v>
      </c>
      <c r="D1994" s="151" t="s">
        <v>21236</v>
      </c>
      <c r="E1994" s="154" t="s">
        <v>20336</v>
      </c>
      <c r="F1994" s="154" t="s">
        <v>16378</v>
      </c>
      <c r="G1994" s="154" t="s">
        <v>20337</v>
      </c>
    </row>
    <row r="1995" spans="1:7" ht="32" customHeight="1" x14ac:dyDescent="0.2">
      <c r="A1995" s="151" t="s">
        <v>20972</v>
      </c>
      <c r="B1995" s="151">
        <v>2</v>
      </c>
      <c r="C1995" s="151" t="s">
        <v>283</v>
      </c>
      <c r="D1995" s="151" t="s">
        <v>21236</v>
      </c>
      <c r="E1995" s="154" t="s">
        <v>20338</v>
      </c>
      <c r="F1995" s="154">
        <v>2</v>
      </c>
      <c r="G1995" s="154" t="s">
        <v>20339</v>
      </c>
    </row>
    <row r="1996" spans="1:7" ht="32" customHeight="1" x14ac:dyDescent="0.2">
      <c r="A1996" s="151" t="s">
        <v>20973</v>
      </c>
      <c r="B1996" s="151">
        <v>1</v>
      </c>
      <c r="C1996" s="151" t="s">
        <v>283</v>
      </c>
      <c r="D1996" s="151" t="s">
        <v>21236</v>
      </c>
      <c r="E1996" s="154" t="s">
        <v>19927</v>
      </c>
      <c r="F1996" s="154" t="s">
        <v>20340</v>
      </c>
      <c r="G1996" s="154" t="s">
        <v>20341</v>
      </c>
    </row>
    <row r="1997" spans="1:7" ht="32" customHeight="1" x14ac:dyDescent="0.2">
      <c r="A1997" s="151" t="s">
        <v>20973</v>
      </c>
      <c r="B1997" s="151">
        <v>2</v>
      </c>
      <c r="C1997" s="151" t="s">
        <v>281</v>
      </c>
      <c r="D1997" s="151" t="s">
        <v>21236</v>
      </c>
      <c r="E1997" s="154" t="s">
        <v>20342</v>
      </c>
      <c r="F1997" s="154">
        <v>500</v>
      </c>
      <c r="G1997" s="154" t="s">
        <v>19930</v>
      </c>
    </row>
    <row r="1998" spans="1:7" ht="32" customHeight="1" x14ac:dyDescent="0.2">
      <c r="A1998" s="151" t="s">
        <v>20974</v>
      </c>
      <c r="B1998" s="151">
        <v>1</v>
      </c>
      <c r="C1998" s="151" t="s">
        <v>283</v>
      </c>
      <c r="D1998" s="151" t="s">
        <v>21236</v>
      </c>
      <c r="E1998" s="154" t="s">
        <v>19927</v>
      </c>
      <c r="F1998" s="154" t="s">
        <v>20343</v>
      </c>
      <c r="G1998" s="154" t="s">
        <v>20341</v>
      </c>
    </row>
    <row r="1999" spans="1:7" ht="32" customHeight="1" x14ac:dyDescent="0.2">
      <c r="A1999" s="151" t="s">
        <v>20974</v>
      </c>
      <c r="B1999" s="151">
        <v>2</v>
      </c>
      <c r="C1999" s="151" t="s">
        <v>281</v>
      </c>
      <c r="D1999" s="151" t="s">
        <v>21236</v>
      </c>
      <c r="E1999" s="154" t="s">
        <v>20344</v>
      </c>
      <c r="F1999" s="154">
        <v>180</v>
      </c>
      <c r="G1999" s="154" t="s">
        <v>19930</v>
      </c>
    </row>
    <row r="2000" spans="1:7" ht="32" customHeight="1" x14ac:dyDescent="0.2">
      <c r="A2000" s="151" t="s">
        <v>20975</v>
      </c>
      <c r="B2000" s="151">
        <v>1</v>
      </c>
      <c r="C2000" s="151" t="s">
        <v>283</v>
      </c>
      <c r="D2000" s="151" t="s">
        <v>21236</v>
      </c>
      <c r="E2000" s="154" t="s">
        <v>19931</v>
      </c>
      <c r="F2000" s="154" t="s">
        <v>20345</v>
      </c>
      <c r="G2000" s="154" t="s">
        <v>20341</v>
      </c>
    </row>
    <row r="2001" spans="1:7" ht="32" customHeight="1" x14ac:dyDescent="0.2">
      <c r="A2001" s="151" t="s">
        <v>20975</v>
      </c>
      <c r="B2001" s="151">
        <v>2</v>
      </c>
      <c r="C2001" s="151" t="s">
        <v>281</v>
      </c>
      <c r="D2001" s="151" t="s">
        <v>21236</v>
      </c>
      <c r="E2001" s="154" t="s">
        <v>20346</v>
      </c>
      <c r="F2001" s="154">
        <v>225</v>
      </c>
      <c r="G2001" s="154" t="s">
        <v>19930</v>
      </c>
    </row>
    <row r="2002" spans="1:7" ht="32" customHeight="1" x14ac:dyDescent="0.2">
      <c r="A2002" s="151" t="s">
        <v>20976</v>
      </c>
      <c r="B2002" s="151">
        <v>1</v>
      </c>
      <c r="C2002" s="151" t="s">
        <v>283</v>
      </c>
      <c r="D2002" s="151" t="s">
        <v>21236</v>
      </c>
      <c r="E2002" s="154" t="s">
        <v>19940</v>
      </c>
      <c r="F2002" s="154">
        <v>10</v>
      </c>
      <c r="G2002" s="154" t="s">
        <v>20347</v>
      </c>
    </row>
    <row r="2003" spans="1:7" ht="32" customHeight="1" x14ac:dyDescent="0.2">
      <c r="A2003" s="151" t="s">
        <v>20976</v>
      </c>
      <c r="B2003" s="151">
        <v>2</v>
      </c>
      <c r="C2003" s="151" t="s">
        <v>281</v>
      </c>
      <c r="D2003" s="151" t="s">
        <v>21236</v>
      </c>
      <c r="E2003" s="154" t="s">
        <v>20348</v>
      </c>
      <c r="F2003" s="154">
        <v>314</v>
      </c>
      <c r="G2003" s="154" t="s">
        <v>20349</v>
      </c>
    </row>
    <row r="2004" spans="1:7" ht="32" customHeight="1" x14ac:dyDescent="0.2">
      <c r="A2004" s="151" t="s">
        <v>20976</v>
      </c>
      <c r="B2004" s="151">
        <v>3</v>
      </c>
      <c r="C2004" s="151" t="s">
        <v>281</v>
      </c>
      <c r="D2004" s="151" t="s">
        <v>21236</v>
      </c>
      <c r="E2004" s="154" t="s">
        <v>20350</v>
      </c>
      <c r="F2004" s="154">
        <v>4710</v>
      </c>
      <c r="G2004" s="154" t="s">
        <v>20351</v>
      </c>
    </row>
    <row r="2005" spans="1:7" ht="32" customHeight="1" x14ac:dyDescent="0.2">
      <c r="A2005" s="151" t="s">
        <v>20977</v>
      </c>
      <c r="B2005" s="151">
        <v>1</v>
      </c>
      <c r="C2005" s="151" t="s">
        <v>283</v>
      </c>
      <c r="D2005" s="151" t="s">
        <v>21236</v>
      </c>
      <c r="E2005" s="154" t="s">
        <v>20352</v>
      </c>
      <c r="F2005" s="154" t="s">
        <v>16375</v>
      </c>
      <c r="G2005" s="154" t="s">
        <v>20347</v>
      </c>
    </row>
    <row r="2006" spans="1:7" ht="32" customHeight="1" x14ac:dyDescent="0.2">
      <c r="A2006" s="151" t="s">
        <v>20977</v>
      </c>
      <c r="B2006" s="151">
        <v>2</v>
      </c>
      <c r="C2006" s="151" t="s">
        <v>281</v>
      </c>
      <c r="D2006" s="151" t="s">
        <v>21236</v>
      </c>
      <c r="E2006" s="154" t="s">
        <v>20353</v>
      </c>
      <c r="F2006" s="154" t="s">
        <v>20354</v>
      </c>
      <c r="G2006" s="154" t="s">
        <v>20355</v>
      </c>
    </row>
    <row r="2007" spans="1:7" ht="32" customHeight="1" x14ac:dyDescent="0.2">
      <c r="A2007" s="151" t="s">
        <v>20977</v>
      </c>
      <c r="B2007" s="151">
        <v>3</v>
      </c>
      <c r="C2007" s="151" t="s">
        <v>281</v>
      </c>
      <c r="D2007" s="151" t="s">
        <v>21236</v>
      </c>
      <c r="E2007" s="154" t="s">
        <v>20356</v>
      </c>
      <c r="F2007" s="154">
        <v>157</v>
      </c>
      <c r="G2007" s="154" t="s">
        <v>20357</v>
      </c>
    </row>
    <row r="2008" spans="1:7" ht="32" customHeight="1" x14ac:dyDescent="0.2">
      <c r="A2008" s="151" t="s">
        <v>20978</v>
      </c>
      <c r="B2008" s="151">
        <v>1</v>
      </c>
      <c r="C2008" s="151" t="s">
        <v>281</v>
      </c>
      <c r="D2008" s="151" t="s">
        <v>21236</v>
      </c>
      <c r="E2008" s="154" t="s">
        <v>20358</v>
      </c>
      <c r="F2008" s="154" t="s">
        <v>14782</v>
      </c>
      <c r="G2008" s="154" t="s">
        <v>20359</v>
      </c>
    </row>
    <row r="2009" spans="1:7" ht="32" customHeight="1" x14ac:dyDescent="0.2">
      <c r="A2009" s="151" t="s">
        <v>20978</v>
      </c>
      <c r="B2009" s="151">
        <v>2</v>
      </c>
      <c r="C2009" s="151" t="s">
        <v>281</v>
      </c>
      <c r="D2009" s="151" t="s">
        <v>21236</v>
      </c>
      <c r="E2009" s="154" t="s">
        <v>20360</v>
      </c>
      <c r="F2009" s="154">
        <v>18</v>
      </c>
      <c r="G2009" s="154" t="s">
        <v>20361</v>
      </c>
    </row>
    <row r="2010" spans="1:7" ht="32" customHeight="1" x14ac:dyDescent="0.2">
      <c r="A2010" s="151" t="s">
        <v>20979</v>
      </c>
      <c r="B2010" s="151">
        <v>1</v>
      </c>
      <c r="C2010" s="151" t="s">
        <v>281</v>
      </c>
      <c r="D2010" s="151" t="s">
        <v>21236</v>
      </c>
      <c r="E2010" s="154" t="s">
        <v>20362</v>
      </c>
      <c r="F2010" s="154" t="s">
        <v>20363</v>
      </c>
      <c r="G2010" s="154" t="s">
        <v>20364</v>
      </c>
    </row>
    <row r="2011" spans="1:7" ht="32" customHeight="1" x14ac:dyDescent="0.2">
      <c r="A2011" s="151" t="s">
        <v>20979</v>
      </c>
      <c r="B2011" s="151">
        <v>2</v>
      </c>
      <c r="C2011" s="151" t="s">
        <v>281</v>
      </c>
      <c r="D2011" s="151" t="s">
        <v>21236</v>
      </c>
      <c r="E2011" s="154" t="s">
        <v>20365</v>
      </c>
      <c r="F2011" s="154">
        <v>8</v>
      </c>
      <c r="G2011" s="154" t="s">
        <v>20778</v>
      </c>
    </row>
    <row r="2012" spans="1:7" ht="32" customHeight="1" x14ac:dyDescent="0.2">
      <c r="A2012" s="151" t="s">
        <v>20980</v>
      </c>
      <c r="B2012" s="151">
        <v>1</v>
      </c>
      <c r="C2012" s="151" t="s">
        <v>281</v>
      </c>
      <c r="D2012" s="151" t="s">
        <v>21236</v>
      </c>
      <c r="E2012" s="154" t="s">
        <v>19927</v>
      </c>
      <c r="F2012" s="154" t="s">
        <v>20366</v>
      </c>
      <c r="G2012" s="154" t="s">
        <v>20367</v>
      </c>
    </row>
    <row r="2013" spans="1:7" ht="32" customHeight="1" x14ac:dyDescent="0.2">
      <c r="A2013" s="151" t="s">
        <v>20980</v>
      </c>
      <c r="B2013" s="151">
        <v>2</v>
      </c>
      <c r="C2013" s="151" t="s">
        <v>281</v>
      </c>
      <c r="D2013" s="151" t="s">
        <v>21236</v>
      </c>
      <c r="E2013" s="154" t="s">
        <v>20368</v>
      </c>
      <c r="F2013" s="154">
        <v>9</v>
      </c>
      <c r="G2013" s="154" t="s">
        <v>20369</v>
      </c>
    </row>
    <row r="2014" spans="1:7" ht="32" customHeight="1" x14ac:dyDescent="0.2">
      <c r="A2014" s="151" t="s">
        <v>20981</v>
      </c>
      <c r="B2014" s="151">
        <v>1</v>
      </c>
      <c r="C2014" s="151" t="s">
        <v>281</v>
      </c>
      <c r="D2014" s="151" t="s">
        <v>21236</v>
      </c>
      <c r="E2014" s="154" t="s">
        <v>19927</v>
      </c>
      <c r="F2014" s="154" t="s">
        <v>20370</v>
      </c>
      <c r="G2014" s="154" t="s">
        <v>20371</v>
      </c>
    </row>
    <row r="2015" spans="1:7" ht="32" customHeight="1" x14ac:dyDescent="0.2">
      <c r="A2015" s="151" t="s">
        <v>20981</v>
      </c>
      <c r="B2015" s="151">
        <v>2</v>
      </c>
      <c r="C2015" s="151" t="s">
        <v>281</v>
      </c>
      <c r="D2015" s="151" t="s">
        <v>21236</v>
      </c>
      <c r="E2015" s="154" t="s">
        <v>20372</v>
      </c>
      <c r="F2015" s="154">
        <v>25</v>
      </c>
      <c r="G2015" s="154" t="s">
        <v>20369</v>
      </c>
    </row>
    <row r="2016" spans="1:7" ht="32" customHeight="1" x14ac:dyDescent="0.2">
      <c r="A2016" s="151" t="s">
        <v>20982</v>
      </c>
      <c r="B2016" s="151">
        <v>1</v>
      </c>
      <c r="C2016" s="151" t="s">
        <v>281</v>
      </c>
      <c r="D2016" s="151" t="s">
        <v>21236</v>
      </c>
      <c r="E2016" s="154" t="s">
        <v>20373</v>
      </c>
      <c r="F2016" s="154">
        <v>100</v>
      </c>
      <c r="G2016" s="154" t="s">
        <v>20779</v>
      </c>
    </row>
    <row r="2017" spans="1:7" ht="32" customHeight="1" x14ac:dyDescent="0.2">
      <c r="A2017" s="151" t="s">
        <v>20982</v>
      </c>
      <c r="B2017" s="151">
        <v>2</v>
      </c>
      <c r="C2017" s="151" t="s">
        <v>281</v>
      </c>
      <c r="D2017" s="151" t="s">
        <v>21236</v>
      </c>
      <c r="E2017" s="154" t="s">
        <v>20374</v>
      </c>
      <c r="F2017" s="154">
        <v>400</v>
      </c>
      <c r="G2017" s="154" t="s">
        <v>20016</v>
      </c>
    </row>
    <row r="2018" spans="1:7" ht="32" customHeight="1" x14ac:dyDescent="0.2">
      <c r="A2018" s="151" t="s">
        <v>20983</v>
      </c>
      <c r="B2018" s="151">
        <v>1</v>
      </c>
      <c r="C2018" s="151" t="s">
        <v>281</v>
      </c>
      <c r="D2018" s="151" t="s">
        <v>21236</v>
      </c>
      <c r="E2018" s="154" t="s">
        <v>20375</v>
      </c>
      <c r="F2018" s="154">
        <v>5024</v>
      </c>
      <c r="G2018" s="154" t="s">
        <v>20376</v>
      </c>
    </row>
    <row r="2019" spans="1:7" ht="32" customHeight="1" x14ac:dyDescent="0.2">
      <c r="A2019" s="151" t="s">
        <v>20983</v>
      </c>
      <c r="B2019" s="151">
        <v>2</v>
      </c>
      <c r="C2019" s="151" t="s">
        <v>281</v>
      </c>
      <c r="D2019" s="151" t="s">
        <v>21236</v>
      </c>
      <c r="E2019" s="154" t="s">
        <v>20377</v>
      </c>
      <c r="F2019" s="154">
        <v>351680</v>
      </c>
      <c r="G2019" s="154" t="s">
        <v>20020</v>
      </c>
    </row>
    <row r="2020" spans="1:7" ht="32" customHeight="1" x14ac:dyDescent="0.2">
      <c r="A2020" s="151" t="s">
        <v>20984</v>
      </c>
      <c r="B2020" s="151">
        <v>1</v>
      </c>
      <c r="C2020" s="151" t="s">
        <v>283</v>
      </c>
      <c r="D2020" s="151" t="s">
        <v>21236</v>
      </c>
      <c r="E2020" s="154" t="s">
        <v>20378</v>
      </c>
      <c r="F2020" s="154" t="s">
        <v>20379</v>
      </c>
      <c r="G2020" s="154" t="s">
        <v>20380</v>
      </c>
    </row>
    <row r="2021" spans="1:7" ht="32" customHeight="1" x14ac:dyDescent="0.2">
      <c r="A2021" s="151" t="s">
        <v>20984</v>
      </c>
      <c r="B2021" s="151">
        <v>2</v>
      </c>
      <c r="C2021" s="151" t="s">
        <v>281</v>
      </c>
      <c r="D2021" s="151" t="s">
        <v>21236</v>
      </c>
      <c r="E2021" s="154" t="s">
        <v>20381</v>
      </c>
      <c r="F2021" s="154">
        <v>24</v>
      </c>
      <c r="G2021" s="154" t="s">
        <v>20382</v>
      </c>
    </row>
    <row r="2022" spans="1:7" ht="32" customHeight="1" x14ac:dyDescent="0.2">
      <c r="A2022" s="151" t="s">
        <v>20985</v>
      </c>
      <c r="B2022" s="151">
        <v>1</v>
      </c>
      <c r="C2022" s="151" t="s">
        <v>281</v>
      </c>
      <c r="D2022" s="151" t="s">
        <v>21236</v>
      </c>
      <c r="E2022" s="154" t="s">
        <v>20383</v>
      </c>
      <c r="F2022" s="154">
        <v>6</v>
      </c>
      <c r="G2022" s="154" t="s">
        <v>20014</v>
      </c>
    </row>
    <row r="2023" spans="1:7" ht="32" customHeight="1" x14ac:dyDescent="0.2">
      <c r="A2023" s="151" t="s">
        <v>20985</v>
      </c>
      <c r="B2023" s="151">
        <v>2</v>
      </c>
      <c r="C2023" s="151" t="s">
        <v>281</v>
      </c>
      <c r="D2023" s="151" t="s">
        <v>21236</v>
      </c>
      <c r="E2023" s="154" t="s">
        <v>20384</v>
      </c>
      <c r="F2023" s="154">
        <v>8</v>
      </c>
      <c r="G2023" s="154" t="s">
        <v>20385</v>
      </c>
    </row>
    <row r="2024" spans="1:7" ht="32" customHeight="1" x14ac:dyDescent="0.2">
      <c r="A2024" s="151" t="s">
        <v>20986</v>
      </c>
      <c r="B2024" s="151">
        <v>1</v>
      </c>
      <c r="C2024" s="151" t="s">
        <v>281</v>
      </c>
      <c r="D2024" s="151" t="s">
        <v>21236</v>
      </c>
      <c r="E2024" s="154" t="s">
        <v>20386</v>
      </c>
      <c r="F2024" s="154" t="s">
        <v>20387</v>
      </c>
      <c r="G2024" s="154" t="s">
        <v>20388</v>
      </c>
    </row>
    <row r="2025" spans="1:7" ht="32" customHeight="1" x14ac:dyDescent="0.2">
      <c r="A2025" s="151" t="s">
        <v>20986</v>
      </c>
      <c r="B2025" s="151">
        <v>2</v>
      </c>
      <c r="C2025" s="151" t="s">
        <v>283</v>
      </c>
      <c r="D2025" s="151" t="s">
        <v>21236</v>
      </c>
      <c r="E2025" s="154" t="s">
        <v>20389</v>
      </c>
      <c r="F2025" s="154">
        <v>3</v>
      </c>
      <c r="G2025" s="154" t="s">
        <v>20390</v>
      </c>
    </row>
    <row r="2026" spans="1:7" ht="32" customHeight="1" x14ac:dyDescent="0.2">
      <c r="A2026" s="151" t="s">
        <v>20987</v>
      </c>
      <c r="B2026" s="151">
        <v>1</v>
      </c>
      <c r="C2026" s="151" t="s">
        <v>283</v>
      </c>
      <c r="D2026" s="151" t="s">
        <v>21236</v>
      </c>
      <c r="E2026" s="154" t="s">
        <v>20391</v>
      </c>
      <c r="F2026" s="154" t="s">
        <v>20392</v>
      </c>
      <c r="G2026" s="154" t="s">
        <v>20393</v>
      </c>
    </row>
    <row r="2027" spans="1:7" ht="32" customHeight="1" x14ac:dyDescent="0.2">
      <c r="A2027" s="151" t="s">
        <v>20987</v>
      </c>
      <c r="B2027" s="151">
        <v>2</v>
      </c>
      <c r="C2027" s="151" t="s">
        <v>281</v>
      </c>
      <c r="D2027" s="151" t="s">
        <v>21236</v>
      </c>
      <c r="E2027" s="154" t="s">
        <v>20394</v>
      </c>
      <c r="F2027" s="154" t="s">
        <v>16375</v>
      </c>
      <c r="G2027" s="154" t="s">
        <v>20395</v>
      </c>
    </row>
    <row r="2028" spans="1:7" ht="32" customHeight="1" x14ac:dyDescent="0.2">
      <c r="A2028" s="151" t="s">
        <v>20987</v>
      </c>
      <c r="B2028" s="151">
        <v>3</v>
      </c>
      <c r="C2028" s="151" t="s">
        <v>281</v>
      </c>
      <c r="D2028" s="151" t="s">
        <v>21236</v>
      </c>
      <c r="E2028" s="154" t="s">
        <v>20396</v>
      </c>
      <c r="F2028" s="154">
        <v>9</v>
      </c>
      <c r="G2028" s="154" t="s">
        <v>20397</v>
      </c>
    </row>
    <row r="2029" spans="1:7" ht="32" customHeight="1" x14ac:dyDescent="0.2">
      <c r="A2029" s="151" t="s">
        <v>20987</v>
      </c>
      <c r="B2029" s="151">
        <v>4</v>
      </c>
      <c r="C2029" s="151" t="s">
        <v>281</v>
      </c>
      <c r="D2029" s="151" t="s">
        <v>21236</v>
      </c>
      <c r="E2029" s="154" t="s">
        <v>20398</v>
      </c>
      <c r="F2029" s="154" t="s">
        <v>14782</v>
      </c>
      <c r="G2029" s="154" t="s">
        <v>20399</v>
      </c>
    </row>
    <row r="2030" spans="1:7" ht="32" customHeight="1" x14ac:dyDescent="0.2">
      <c r="A2030" s="151" t="s">
        <v>20987</v>
      </c>
      <c r="B2030" s="151">
        <v>5</v>
      </c>
      <c r="C2030" s="151" t="s">
        <v>283</v>
      </c>
      <c r="D2030" s="151" t="s">
        <v>21236</v>
      </c>
      <c r="E2030" s="154" t="s">
        <v>20400</v>
      </c>
      <c r="F2030" s="154" t="s">
        <v>14782</v>
      </c>
      <c r="G2030" s="154" t="s">
        <v>20401</v>
      </c>
    </row>
    <row r="2031" spans="1:7" ht="32" customHeight="1" x14ac:dyDescent="0.2">
      <c r="A2031" s="151" t="s">
        <v>20988</v>
      </c>
      <c r="B2031" s="151">
        <v>1</v>
      </c>
      <c r="C2031" s="151" t="s">
        <v>283</v>
      </c>
      <c r="D2031" s="151" t="s">
        <v>21236</v>
      </c>
      <c r="E2031" s="154" t="s">
        <v>20402</v>
      </c>
      <c r="F2031" s="154" t="s">
        <v>20403</v>
      </c>
      <c r="G2031" s="154" t="s">
        <v>20404</v>
      </c>
    </row>
    <row r="2032" spans="1:7" ht="32" customHeight="1" x14ac:dyDescent="0.2">
      <c r="A2032" s="151" t="s">
        <v>20988</v>
      </c>
      <c r="B2032" s="151">
        <v>2</v>
      </c>
      <c r="C2032" s="151" t="s">
        <v>281</v>
      </c>
      <c r="D2032" s="151" t="s">
        <v>21236</v>
      </c>
      <c r="E2032" s="154" t="s">
        <v>20405</v>
      </c>
      <c r="F2032" s="154">
        <v>2</v>
      </c>
      <c r="G2032" s="154" t="s">
        <v>20406</v>
      </c>
    </row>
    <row r="2033" spans="1:7" ht="32" customHeight="1" x14ac:dyDescent="0.2">
      <c r="A2033" s="151" t="s">
        <v>20988</v>
      </c>
      <c r="B2033" s="151">
        <v>3</v>
      </c>
      <c r="C2033" s="151" t="s">
        <v>281</v>
      </c>
      <c r="D2033" s="151" t="s">
        <v>21236</v>
      </c>
      <c r="E2033" s="154" t="s">
        <v>20407</v>
      </c>
      <c r="F2033" s="154">
        <v>584</v>
      </c>
      <c r="G2033" s="154" t="s">
        <v>20408</v>
      </c>
    </row>
    <row r="2034" spans="1:7" ht="32" customHeight="1" x14ac:dyDescent="0.2">
      <c r="A2034" s="151" t="s">
        <v>20988</v>
      </c>
      <c r="B2034" s="151">
        <v>4</v>
      </c>
      <c r="C2034" s="151" t="s">
        <v>281</v>
      </c>
      <c r="D2034" s="151" t="s">
        <v>21236</v>
      </c>
      <c r="E2034" s="154" t="s">
        <v>20409</v>
      </c>
      <c r="F2034" s="154">
        <v>146</v>
      </c>
      <c r="G2034" s="154" t="s">
        <v>20410</v>
      </c>
    </row>
    <row r="2035" spans="1:7" ht="32" customHeight="1" x14ac:dyDescent="0.2">
      <c r="A2035" s="151" t="s">
        <v>20988</v>
      </c>
      <c r="B2035" s="151">
        <v>5</v>
      </c>
      <c r="C2035" s="151" t="s">
        <v>283</v>
      </c>
      <c r="D2035" s="151" t="s">
        <v>21236</v>
      </c>
      <c r="E2035" s="154" t="s">
        <v>20411</v>
      </c>
      <c r="F2035" s="154">
        <v>146</v>
      </c>
      <c r="G2035" s="154" t="s">
        <v>20412</v>
      </c>
    </row>
    <row r="2036" spans="1:7" ht="32" customHeight="1" x14ac:dyDescent="0.2">
      <c r="A2036" s="151" t="s">
        <v>20989</v>
      </c>
      <c r="B2036" s="151">
        <v>1</v>
      </c>
      <c r="C2036" s="151" t="s">
        <v>284</v>
      </c>
      <c r="D2036" s="151" t="s">
        <v>370</v>
      </c>
      <c r="E2036" s="154" t="s">
        <v>20413</v>
      </c>
      <c r="F2036" s="154" t="s">
        <v>21077</v>
      </c>
      <c r="G2036" s="154" t="s">
        <v>20414</v>
      </c>
    </row>
    <row r="2037" spans="1:7" ht="32" customHeight="1" x14ac:dyDescent="0.2">
      <c r="A2037" s="151" t="s">
        <v>20989</v>
      </c>
      <c r="B2037" s="151">
        <v>2</v>
      </c>
      <c r="C2037" s="151" t="s">
        <v>283</v>
      </c>
      <c r="D2037" s="151" t="s">
        <v>21236</v>
      </c>
      <c r="E2037" s="154" t="s">
        <v>20402</v>
      </c>
      <c r="F2037" s="154" t="s">
        <v>20415</v>
      </c>
      <c r="G2037" s="154" t="s">
        <v>20780</v>
      </c>
    </row>
    <row r="2038" spans="1:7" ht="32" customHeight="1" x14ac:dyDescent="0.2">
      <c r="A2038" s="151" t="s">
        <v>20989</v>
      </c>
      <c r="B2038" s="151">
        <v>3</v>
      </c>
      <c r="C2038" s="151" t="s">
        <v>281</v>
      </c>
      <c r="D2038" s="151" t="s">
        <v>21236</v>
      </c>
      <c r="E2038" s="154" t="s">
        <v>20416</v>
      </c>
      <c r="F2038" s="154" t="s">
        <v>16258</v>
      </c>
      <c r="G2038" s="154" t="s">
        <v>20417</v>
      </c>
    </row>
    <row r="2039" spans="1:7" ht="32" customHeight="1" x14ac:dyDescent="0.2">
      <c r="A2039" s="151" t="s">
        <v>20989</v>
      </c>
      <c r="B2039" s="151">
        <v>4</v>
      </c>
      <c r="C2039" s="151" t="s">
        <v>281</v>
      </c>
      <c r="D2039" s="151" t="s">
        <v>21236</v>
      </c>
      <c r="E2039" s="154" t="s">
        <v>20418</v>
      </c>
      <c r="F2039" s="154" t="s">
        <v>20419</v>
      </c>
      <c r="G2039" s="154" t="s">
        <v>20420</v>
      </c>
    </row>
    <row r="2040" spans="1:7" ht="32" customHeight="1" x14ac:dyDescent="0.2">
      <c r="A2040" s="151" t="s">
        <v>20989</v>
      </c>
      <c r="B2040" s="151">
        <v>5</v>
      </c>
      <c r="C2040" s="151" t="s">
        <v>281</v>
      </c>
      <c r="D2040" s="151" t="s">
        <v>21236</v>
      </c>
      <c r="E2040" s="154" t="s">
        <v>20421</v>
      </c>
      <c r="F2040" s="154" t="s">
        <v>20419</v>
      </c>
      <c r="G2040" s="154" t="s">
        <v>20422</v>
      </c>
    </row>
    <row r="2041" spans="1:7" ht="32" customHeight="1" x14ac:dyDescent="0.2">
      <c r="A2041" s="151" t="s">
        <v>20989</v>
      </c>
      <c r="B2041" s="151">
        <v>6</v>
      </c>
      <c r="C2041" s="151" t="s">
        <v>283</v>
      </c>
      <c r="D2041" s="151" t="s">
        <v>21236</v>
      </c>
      <c r="E2041" s="154" t="s">
        <v>20423</v>
      </c>
      <c r="F2041" s="154" t="s">
        <v>20419</v>
      </c>
      <c r="G2041" s="154" t="s">
        <v>20424</v>
      </c>
    </row>
    <row r="2042" spans="1:7" ht="32" customHeight="1" x14ac:dyDescent="0.2">
      <c r="A2042" s="151" t="s">
        <v>20990</v>
      </c>
      <c r="B2042" s="151">
        <v>1</v>
      </c>
      <c r="C2042" s="151" t="s">
        <v>284</v>
      </c>
      <c r="D2042" s="151" t="s">
        <v>370</v>
      </c>
      <c r="E2042" s="154" t="s">
        <v>20413</v>
      </c>
      <c r="F2042" s="154" t="s">
        <v>21078</v>
      </c>
      <c r="G2042" s="154" t="s">
        <v>20425</v>
      </c>
    </row>
    <row r="2043" spans="1:7" ht="32" customHeight="1" x14ac:dyDescent="0.2">
      <c r="A2043" s="151" t="s">
        <v>20990</v>
      </c>
      <c r="B2043" s="151">
        <v>2</v>
      </c>
      <c r="C2043" s="151" t="s">
        <v>283</v>
      </c>
      <c r="D2043" s="151" t="s">
        <v>21236</v>
      </c>
      <c r="E2043" s="154" t="s">
        <v>20402</v>
      </c>
      <c r="F2043" s="154" t="s">
        <v>20426</v>
      </c>
      <c r="G2043" s="154" t="s">
        <v>20780</v>
      </c>
    </row>
    <row r="2044" spans="1:7" ht="32" customHeight="1" x14ac:dyDescent="0.2">
      <c r="A2044" s="151" t="s">
        <v>20990</v>
      </c>
      <c r="B2044" s="151">
        <v>3</v>
      </c>
      <c r="C2044" s="151" t="s">
        <v>281</v>
      </c>
      <c r="D2044" s="151" t="s">
        <v>21236</v>
      </c>
      <c r="E2044" s="154" t="s">
        <v>20427</v>
      </c>
      <c r="F2044" s="154" t="s">
        <v>20428</v>
      </c>
      <c r="G2044" s="154" t="s">
        <v>20429</v>
      </c>
    </row>
    <row r="2045" spans="1:7" ht="32" customHeight="1" x14ac:dyDescent="0.2">
      <c r="A2045" s="151" t="s">
        <v>20990</v>
      </c>
      <c r="B2045" s="151">
        <v>4</v>
      </c>
      <c r="C2045" s="151" t="s">
        <v>281</v>
      </c>
      <c r="D2045" s="151" t="s">
        <v>21236</v>
      </c>
      <c r="E2045" s="154" t="s">
        <v>20430</v>
      </c>
      <c r="F2045" s="154" t="s">
        <v>20431</v>
      </c>
      <c r="G2045" s="154" t="s">
        <v>20432</v>
      </c>
    </row>
    <row r="2046" spans="1:7" ht="32" customHeight="1" x14ac:dyDescent="0.2">
      <c r="A2046" s="151" t="s">
        <v>20990</v>
      </c>
      <c r="B2046" s="151">
        <v>5</v>
      </c>
      <c r="C2046" s="151" t="s">
        <v>281</v>
      </c>
      <c r="D2046" s="151" t="s">
        <v>21236</v>
      </c>
      <c r="E2046" s="154" t="s">
        <v>20433</v>
      </c>
      <c r="F2046" s="154">
        <v>12</v>
      </c>
      <c r="G2046" s="154" t="s">
        <v>20434</v>
      </c>
    </row>
    <row r="2047" spans="1:7" ht="32" customHeight="1" x14ac:dyDescent="0.2">
      <c r="A2047" s="151" t="s">
        <v>20990</v>
      </c>
      <c r="B2047" s="151">
        <v>6</v>
      </c>
      <c r="C2047" s="151" t="s">
        <v>283</v>
      </c>
      <c r="D2047" s="151" t="s">
        <v>21236</v>
      </c>
      <c r="E2047" s="154" t="s">
        <v>20435</v>
      </c>
      <c r="F2047" s="154">
        <v>12</v>
      </c>
      <c r="G2047" s="154" t="s">
        <v>20781</v>
      </c>
    </row>
    <row r="2048" spans="1:7" ht="32" customHeight="1" x14ac:dyDescent="0.2">
      <c r="A2048" s="151" t="s">
        <v>20991</v>
      </c>
      <c r="B2048" s="151">
        <v>1</v>
      </c>
      <c r="C2048" s="151" t="s">
        <v>283</v>
      </c>
      <c r="D2048" s="151" t="s">
        <v>21236</v>
      </c>
      <c r="E2048" s="154" t="s">
        <v>20436</v>
      </c>
      <c r="F2048" s="154" t="s">
        <v>20437</v>
      </c>
      <c r="G2048" s="154" t="s">
        <v>20438</v>
      </c>
    </row>
    <row r="2049" spans="1:7" ht="32" customHeight="1" x14ac:dyDescent="0.2">
      <c r="A2049" s="151" t="s">
        <v>20992</v>
      </c>
      <c r="B2049" s="151">
        <v>1</v>
      </c>
      <c r="C2049" s="151" t="s">
        <v>283</v>
      </c>
      <c r="D2049" s="151" t="s">
        <v>21236</v>
      </c>
      <c r="E2049" s="154" t="s">
        <v>20439</v>
      </c>
      <c r="F2049" s="154" t="s">
        <v>20440</v>
      </c>
      <c r="G2049" s="154" t="s">
        <v>20441</v>
      </c>
    </row>
    <row r="2050" spans="1:7" ht="32" customHeight="1" x14ac:dyDescent="0.2">
      <c r="A2050" s="151" t="s">
        <v>20993</v>
      </c>
      <c r="B2050" s="151">
        <v>1</v>
      </c>
      <c r="C2050" s="151" t="s">
        <v>284</v>
      </c>
      <c r="D2050" s="151" t="s">
        <v>370</v>
      </c>
      <c r="E2050" s="154" t="s">
        <v>20442</v>
      </c>
      <c r="F2050" s="154" t="s">
        <v>21079</v>
      </c>
      <c r="G2050" s="154" t="s">
        <v>20782</v>
      </c>
    </row>
    <row r="2051" spans="1:7" ht="32" customHeight="1" x14ac:dyDescent="0.2">
      <c r="A2051" s="151" t="s">
        <v>20993</v>
      </c>
      <c r="B2051" s="151">
        <v>2</v>
      </c>
      <c r="C2051" s="151" t="s">
        <v>283</v>
      </c>
      <c r="D2051" s="151" t="s">
        <v>21236</v>
      </c>
      <c r="E2051" s="154" t="s">
        <v>20443</v>
      </c>
      <c r="F2051" s="154" t="s">
        <v>20444</v>
      </c>
      <c r="G2051" s="154" t="s">
        <v>20445</v>
      </c>
    </row>
    <row r="2052" spans="1:7" ht="32" customHeight="1" x14ac:dyDescent="0.2">
      <c r="A2052" s="151" t="s">
        <v>20993</v>
      </c>
      <c r="B2052" s="151">
        <v>3</v>
      </c>
      <c r="C2052" s="151" t="s">
        <v>281</v>
      </c>
      <c r="D2052" s="151" t="s">
        <v>21236</v>
      </c>
      <c r="E2052" s="154" t="s">
        <v>20446</v>
      </c>
      <c r="F2052" s="154">
        <v>60</v>
      </c>
      <c r="G2052" s="154" t="s">
        <v>20447</v>
      </c>
    </row>
    <row r="2053" spans="1:7" ht="32" customHeight="1" x14ac:dyDescent="0.2">
      <c r="A2053" s="151" t="s">
        <v>20993</v>
      </c>
      <c r="B2053" s="151">
        <v>4</v>
      </c>
      <c r="C2053" s="151" t="s">
        <v>281</v>
      </c>
      <c r="D2053" s="151" t="s">
        <v>21236</v>
      </c>
      <c r="E2053" s="154" t="s">
        <v>20448</v>
      </c>
      <c r="F2053" s="154">
        <v>1920</v>
      </c>
      <c r="G2053" s="154" t="s">
        <v>20449</v>
      </c>
    </row>
    <row r="2054" spans="1:7" ht="32" customHeight="1" x14ac:dyDescent="0.2">
      <c r="A2054" s="151" t="s">
        <v>20993</v>
      </c>
      <c r="B2054" s="151">
        <v>5</v>
      </c>
      <c r="C2054" s="151" t="s">
        <v>281</v>
      </c>
      <c r="D2054" s="151" t="s">
        <v>21236</v>
      </c>
      <c r="E2054" s="154" t="s">
        <v>20450</v>
      </c>
      <c r="F2054" s="154">
        <v>48</v>
      </c>
      <c r="G2054" s="154" t="s">
        <v>20451</v>
      </c>
    </row>
    <row r="2055" spans="1:7" ht="32" customHeight="1" x14ac:dyDescent="0.2">
      <c r="A2055" s="151" t="s">
        <v>20993</v>
      </c>
      <c r="B2055" s="151">
        <v>6</v>
      </c>
      <c r="C2055" s="151" t="s">
        <v>283</v>
      </c>
      <c r="D2055" s="151" t="s">
        <v>21236</v>
      </c>
      <c r="E2055" s="154" t="s">
        <v>20391</v>
      </c>
      <c r="F2055" s="154" t="s">
        <v>20452</v>
      </c>
      <c r="G2055" s="154" t="s">
        <v>20453</v>
      </c>
    </row>
    <row r="2056" spans="1:7" ht="32" customHeight="1" x14ac:dyDescent="0.2">
      <c r="A2056" s="151" t="s">
        <v>20993</v>
      </c>
      <c r="B2056" s="151">
        <v>7</v>
      </c>
      <c r="C2056" s="151" t="s">
        <v>281</v>
      </c>
      <c r="D2056" s="151" t="s">
        <v>21236</v>
      </c>
      <c r="E2056" s="154" t="s">
        <v>20454</v>
      </c>
      <c r="F2056" s="154">
        <v>40</v>
      </c>
      <c r="G2056" s="154" t="s">
        <v>20455</v>
      </c>
    </row>
    <row r="2057" spans="1:7" ht="32" customHeight="1" x14ac:dyDescent="0.2">
      <c r="A2057" s="151" t="s">
        <v>20993</v>
      </c>
      <c r="B2057" s="151">
        <v>8</v>
      </c>
      <c r="C2057" s="151" t="s">
        <v>281</v>
      </c>
      <c r="D2057" s="151" t="s">
        <v>21236</v>
      </c>
      <c r="E2057" s="154" t="s">
        <v>20456</v>
      </c>
      <c r="F2057" s="154">
        <v>1600</v>
      </c>
      <c r="G2057" s="154" t="s">
        <v>20457</v>
      </c>
    </row>
    <row r="2058" spans="1:7" ht="32" customHeight="1" x14ac:dyDescent="0.2">
      <c r="A2058" s="151" t="s">
        <v>20993</v>
      </c>
      <c r="B2058" s="151">
        <v>9</v>
      </c>
      <c r="C2058" s="151" t="s">
        <v>281</v>
      </c>
      <c r="D2058" s="151" t="s">
        <v>21236</v>
      </c>
      <c r="E2058" s="154" t="s">
        <v>20458</v>
      </c>
      <c r="F2058" s="154">
        <v>50</v>
      </c>
      <c r="G2058" s="154" t="s">
        <v>20459</v>
      </c>
    </row>
    <row r="2059" spans="1:7" ht="32" customHeight="1" x14ac:dyDescent="0.2">
      <c r="A2059" s="151" t="s">
        <v>20993</v>
      </c>
      <c r="B2059" s="151">
        <v>10</v>
      </c>
      <c r="C2059" s="151" t="s">
        <v>283</v>
      </c>
      <c r="D2059" s="151" t="s">
        <v>21236</v>
      </c>
      <c r="E2059" s="154" t="s">
        <v>20460</v>
      </c>
      <c r="F2059" s="154" t="s">
        <v>20461</v>
      </c>
      <c r="G2059" s="154" t="s">
        <v>20462</v>
      </c>
    </row>
    <row r="2060" spans="1:7" ht="32" customHeight="1" x14ac:dyDescent="0.2">
      <c r="A2060" s="151" t="s">
        <v>20994</v>
      </c>
      <c r="B2060" s="151">
        <v>1</v>
      </c>
      <c r="C2060" s="151" t="s">
        <v>283</v>
      </c>
      <c r="D2060" s="151" t="s">
        <v>21236</v>
      </c>
      <c r="E2060" s="154" t="s">
        <v>20463</v>
      </c>
      <c r="F2060" s="154">
        <v>2</v>
      </c>
      <c r="G2060" s="154" t="s">
        <v>20464</v>
      </c>
    </row>
    <row r="2061" spans="1:7" ht="32" customHeight="1" x14ac:dyDescent="0.2">
      <c r="A2061" s="151" t="s">
        <v>20995</v>
      </c>
      <c r="B2061" s="151">
        <v>1</v>
      </c>
      <c r="C2061" s="151" t="s">
        <v>283</v>
      </c>
      <c r="D2061" s="151" t="s">
        <v>21236</v>
      </c>
      <c r="E2061" s="154" t="s">
        <v>20465</v>
      </c>
      <c r="F2061" s="154">
        <v>3</v>
      </c>
      <c r="G2061" s="154" t="s">
        <v>20466</v>
      </c>
    </row>
    <row r="2062" spans="1:7" ht="32" customHeight="1" x14ac:dyDescent="0.2">
      <c r="A2062" s="151" t="s">
        <v>20996</v>
      </c>
      <c r="B2062" s="151">
        <v>1</v>
      </c>
      <c r="C2062" s="151" t="s">
        <v>283</v>
      </c>
      <c r="D2062" s="151" t="s">
        <v>21236</v>
      </c>
      <c r="E2062" s="154" t="s">
        <v>20467</v>
      </c>
      <c r="F2062" s="154" t="s">
        <v>20468</v>
      </c>
      <c r="G2062" s="154" t="s">
        <v>20469</v>
      </c>
    </row>
    <row r="2063" spans="1:7" ht="32" customHeight="1" x14ac:dyDescent="0.2">
      <c r="A2063" s="151" t="s">
        <v>20996</v>
      </c>
      <c r="B2063" s="151">
        <v>2</v>
      </c>
      <c r="C2063" s="151" t="s">
        <v>283</v>
      </c>
      <c r="D2063" s="151" t="s">
        <v>21236</v>
      </c>
      <c r="E2063" s="154" t="s">
        <v>20783</v>
      </c>
      <c r="F2063" s="154" t="s">
        <v>20470</v>
      </c>
      <c r="G2063" s="154" t="s">
        <v>20471</v>
      </c>
    </row>
    <row r="2064" spans="1:7" ht="32" customHeight="1" x14ac:dyDescent="0.2">
      <c r="A2064" s="151" t="s">
        <v>20996</v>
      </c>
      <c r="B2064" s="151">
        <v>3</v>
      </c>
      <c r="C2064" s="151" t="s">
        <v>281</v>
      </c>
      <c r="D2064" s="151" t="s">
        <v>21236</v>
      </c>
      <c r="E2064" s="154" t="s">
        <v>20472</v>
      </c>
      <c r="F2064" s="154" t="s">
        <v>20473</v>
      </c>
      <c r="G2064" s="154" t="s">
        <v>20474</v>
      </c>
    </row>
    <row r="2065" spans="1:7" ht="32" customHeight="1" x14ac:dyDescent="0.2">
      <c r="A2065" s="151" t="s">
        <v>20996</v>
      </c>
      <c r="B2065" s="151">
        <v>4</v>
      </c>
      <c r="C2065" s="151" t="s">
        <v>283</v>
      </c>
      <c r="D2065" s="151" t="s">
        <v>21236</v>
      </c>
      <c r="E2065" s="154" t="s">
        <v>20475</v>
      </c>
      <c r="F2065" s="154" t="s">
        <v>20473</v>
      </c>
      <c r="G2065" s="154" t="s">
        <v>20476</v>
      </c>
    </row>
    <row r="2066" spans="1:7" ht="32" customHeight="1" x14ac:dyDescent="0.2">
      <c r="A2066" s="151" t="s">
        <v>20997</v>
      </c>
      <c r="B2066" s="151">
        <v>1</v>
      </c>
      <c r="C2066" s="151" t="s">
        <v>283</v>
      </c>
      <c r="D2066" s="151" t="s">
        <v>21236</v>
      </c>
      <c r="E2066" s="154" t="s">
        <v>20477</v>
      </c>
      <c r="F2066" s="154">
        <v>1</v>
      </c>
      <c r="G2066" s="154" t="s">
        <v>20478</v>
      </c>
    </row>
    <row r="2067" spans="1:7" ht="32" customHeight="1" x14ac:dyDescent="0.2">
      <c r="A2067" s="151" t="s">
        <v>20997</v>
      </c>
      <c r="B2067" s="151">
        <v>2</v>
      </c>
      <c r="C2067" s="151" t="s">
        <v>283</v>
      </c>
      <c r="D2067" s="151" t="s">
        <v>21236</v>
      </c>
      <c r="E2067" s="154" t="s">
        <v>20783</v>
      </c>
      <c r="F2067" s="154" t="s">
        <v>20479</v>
      </c>
      <c r="G2067" s="154" t="s">
        <v>20471</v>
      </c>
    </row>
    <row r="2068" spans="1:7" ht="32" customHeight="1" x14ac:dyDescent="0.2">
      <c r="A2068" s="151" t="s">
        <v>20997</v>
      </c>
      <c r="B2068" s="151">
        <v>3</v>
      </c>
      <c r="C2068" s="151" t="s">
        <v>281</v>
      </c>
      <c r="D2068" s="151" t="s">
        <v>21236</v>
      </c>
      <c r="E2068" s="154" t="s">
        <v>20480</v>
      </c>
      <c r="F2068" s="154" t="s">
        <v>16116</v>
      </c>
      <c r="G2068" s="154" t="s">
        <v>20481</v>
      </c>
    </row>
    <row r="2069" spans="1:7" ht="32" customHeight="1" x14ac:dyDescent="0.2">
      <c r="A2069" s="151" t="s">
        <v>20997</v>
      </c>
      <c r="B2069" s="151">
        <v>4</v>
      </c>
      <c r="C2069" s="151" t="s">
        <v>283</v>
      </c>
      <c r="D2069" s="151" t="s">
        <v>21236</v>
      </c>
      <c r="E2069" s="154" t="s">
        <v>20482</v>
      </c>
      <c r="F2069" s="154" t="s">
        <v>16116</v>
      </c>
      <c r="G2069" s="154" t="s">
        <v>20784</v>
      </c>
    </row>
    <row r="2070" spans="1:7" ht="32" customHeight="1" x14ac:dyDescent="0.2">
      <c r="A2070" s="151" t="s">
        <v>20998</v>
      </c>
      <c r="B2070" s="151">
        <v>1</v>
      </c>
      <c r="C2070" s="151" t="s">
        <v>283</v>
      </c>
      <c r="D2070" s="151" t="s">
        <v>21236</v>
      </c>
      <c r="E2070" s="154" t="s">
        <v>20483</v>
      </c>
      <c r="F2070" s="154" t="s">
        <v>16301</v>
      </c>
      <c r="G2070" s="154" t="s">
        <v>20484</v>
      </c>
    </row>
    <row r="2071" spans="1:7" ht="32" customHeight="1" x14ac:dyDescent="0.2">
      <c r="A2071" s="151" t="s">
        <v>20998</v>
      </c>
      <c r="B2071" s="151">
        <v>2</v>
      </c>
      <c r="C2071" s="151" t="s">
        <v>283</v>
      </c>
      <c r="D2071" s="151" t="s">
        <v>21236</v>
      </c>
      <c r="E2071" s="154" t="s">
        <v>20783</v>
      </c>
      <c r="F2071" s="154" t="s">
        <v>20485</v>
      </c>
      <c r="G2071" s="154" t="s">
        <v>20471</v>
      </c>
    </row>
    <row r="2072" spans="1:7" ht="32" customHeight="1" x14ac:dyDescent="0.2">
      <c r="A2072" s="151" t="s">
        <v>20998</v>
      </c>
      <c r="B2072" s="151">
        <v>3</v>
      </c>
      <c r="C2072" s="151" t="s">
        <v>281</v>
      </c>
      <c r="D2072" s="151" t="s">
        <v>21236</v>
      </c>
      <c r="E2072" s="154" t="s">
        <v>20486</v>
      </c>
      <c r="F2072" s="154" t="s">
        <v>16584</v>
      </c>
      <c r="G2072" s="154" t="s">
        <v>20481</v>
      </c>
    </row>
    <row r="2073" spans="1:7" ht="32" customHeight="1" x14ac:dyDescent="0.2">
      <c r="A2073" s="151" t="s">
        <v>20998</v>
      </c>
      <c r="B2073" s="151">
        <v>4</v>
      </c>
      <c r="C2073" s="151" t="s">
        <v>283</v>
      </c>
      <c r="D2073" s="151" t="s">
        <v>21236</v>
      </c>
      <c r="E2073" s="154" t="s">
        <v>20487</v>
      </c>
      <c r="F2073" s="154" t="s">
        <v>16584</v>
      </c>
      <c r="G2073" s="154" t="s">
        <v>20785</v>
      </c>
    </row>
    <row r="2074" spans="1:7" ht="32" customHeight="1" x14ac:dyDescent="0.2">
      <c r="A2074" s="151" t="s">
        <v>20999</v>
      </c>
      <c r="B2074" s="151">
        <v>1</v>
      </c>
      <c r="C2074" s="151" t="s">
        <v>281</v>
      </c>
      <c r="D2074" s="151" t="s">
        <v>21236</v>
      </c>
      <c r="E2074" s="154" t="s">
        <v>20488</v>
      </c>
      <c r="F2074" s="154">
        <v>523</v>
      </c>
      <c r="G2074" s="154" t="s">
        <v>20786</v>
      </c>
    </row>
    <row r="2075" spans="1:7" ht="32" customHeight="1" x14ac:dyDescent="0.2">
      <c r="A2075" s="151" t="s">
        <v>20999</v>
      </c>
      <c r="B2075" s="151">
        <v>2</v>
      </c>
      <c r="C2075" s="151" t="s">
        <v>281</v>
      </c>
      <c r="D2075" s="151" t="s">
        <v>21236</v>
      </c>
      <c r="E2075" s="154" t="s">
        <v>20489</v>
      </c>
      <c r="F2075" s="154" t="s">
        <v>20490</v>
      </c>
      <c r="G2075" s="154" t="s">
        <v>20491</v>
      </c>
    </row>
    <row r="2076" spans="1:7" ht="32" customHeight="1" x14ac:dyDescent="0.2">
      <c r="A2076" s="151" t="s">
        <v>20999</v>
      </c>
      <c r="B2076" s="151">
        <v>3</v>
      </c>
      <c r="C2076" s="151" t="s">
        <v>281</v>
      </c>
      <c r="D2076" s="151" t="s">
        <v>21236</v>
      </c>
      <c r="E2076" s="154" t="s">
        <v>20492</v>
      </c>
      <c r="F2076" s="154" t="s">
        <v>20493</v>
      </c>
      <c r="G2076" s="154" t="s">
        <v>20787</v>
      </c>
    </row>
    <row r="2077" spans="1:7" ht="32" customHeight="1" x14ac:dyDescent="0.2">
      <c r="A2077" s="151" t="s">
        <v>21000</v>
      </c>
      <c r="B2077" s="151">
        <v>1</v>
      </c>
      <c r="C2077" s="151" t="s">
        <v>283</v>
      </c>
      <c r="D2077" s="151" t="s">
        <v>21236</v>
      </c>
      <c r="E2077" s="154" t="s">
        <v>20494</v>
      </c>
      <c r="F2077" s="154" t="s">
        <v>20495</v>
      </c>
      <c r="G2077" s="154" t="s">
        <v>20496</v>
      </c>
    </row>
    <row r="2078" spans="1:7" ht="32" customHeight="1" x14ac:dyDescent="0.2">
      <c r="A2078" s="151" t="s">
        <v>21000</v>
      </c>
      <c r="B2078" s="151">
        <v>2</v>
      </c>
      <c r="C2078" s="151" t="s">
        <v>281</v>
      </c>
      <c r="D2078" s="151" t="s">
        <v>21236</v>
      </c>
      <c r="E2078" s="154" t="s">
        <v>20497</v>
      </c>
      <c r="F2078" s="154" t="s">
        <v>20498</v>
      </c>
      <c r="G2078" s="154" t="s">
        <v>20499</v>
      </c>
    </row>
    <row r="2079" spans="1:7" ht="32" customHeight="1" x14ac:dyDescent="0.2">
      <c r="A2079" s="151" t="s">
        <v>21000</v>
      </c>
      <c r="B2079" s="151">
        <v>3</v>
      </c>
      <c r="C2079" s="151" t="s">
        <v>283</v>
      </c>
      <c r="D2079" s="151" t="s">
        <v>21236</v>
      </c>
      <c r="E2079" s="154" t="s">
        <v>20500</v>
      </c>
      <c r="F2079" s="154">
        <v>7</v>
      </c>
      <c r="G2079" s="154" t="s">
        <v>20501</v>
      </c>
    </row>
    <row r="2080" spans="1:7" ht="32" customHeight="1" x14ac:dyDescent="0.2">
      <c r="A2080" s="151" t="s">
        <v>21001</v>
      </c>
      <c r="B2080" s="151">
        <v>1</v>
      </c>
      <c r="C2080" s="151" t="s">
        <v>281</v>
      </c>
      <c r="D2080" s="151" t="s">
        <v>21236</v>
      </c>
      <c r="E2080" s="154" t="s">
        <v>20502</v>
      </c>
      <c r="F2080" s="154">
        <v>38773</v>
      </c>
      <c r="G2080" s="154" t="s">
        <v>20503</v>
      </c>
    </row>
    <row r="2081" spans="1:7" ht="32" customHeight="1" x14ac:dyDescent="0.2">
      <c r="A2081" s="151" t="s">
        <v>21001</v>
      </c>
      <c r="B2081" s="151">
        <v>2</v>
      </c>
      <c r="C2081" s="151" t="s">
        <v>281</v>
      </c>
      <c r="D2081" s="151" t="s">
        <v>21236</v>
      </c>
      <c r="E2081" s="154" t="s">
        <v>20504</v>
      </c>
      <c r="F2081" s="154" t="s">
        <v>20505</v>
      </c>
      <c r="G2081" s="154" t="s">
        <v>20506</v>
      </c>
    </row>
    <row r="2082" spans="1:7" ht="32" customHeight="1" x14ac:dyDescent="0.2">
      <c r="A2082" s="151" t="s">
        <v>21001</v>
      </c>
      <c r="B2082" s="151">
        <v>3</v>
      </c>
      <c r="C2082" s="151" t="s">
        <v>281</v>
      </c>
      <c r="D2082" s="151" t="s">
        <v>21236</v>
      </c>
      <c r="E2082" s="154" t="s">
        <v>20507</v>
      </c>
      <c r="F2082" s="154">
        <v>137089</v>
      </c>
      <c r="G2082" s="154" t="s">
        <v>20508</v>
      </c>
    </row>
    <row r="2083" spans="1:7" ht="32" customHeight="1" x14ac:dyDescent="0.2">
      <c r="A2083" s="151" t="s">
        <v>21001</v>
      </c>
      <c r="B2083" s="151">
        <v>4</v>
      </c>
      <c r="C2083" s="151" t="s">
        <v>281</v>
      </c>
      <c r="D2083" s="151" t="s">
        <v>21236</v>
      </c>
      <c r="E2083" s="154" t="s">
        <v>21093</v>
      </c>
      <c r="F2083" s="154">
        <v>156000</v>
      </c>
      <c r="G2083" s="154" t="s">
        <v>20510</v>
      </c>
    </row>
    <row r="2084" spans="1:7" ht="32" customHeight="1" x14ac:dyDescent="0.2">
      <c r="A2084" s="151" t="s">
        <v>21002</v>
      </c>
      <c r="B2084" s="151">
        <v>1</v>
      </c>
      <c r="C2084" s="151" t="s">
        <v>281</v>
      </c>
      <c r="D2084" s="151" t="s">
        <v>21236</v>
      </c>
      <c r="E2084" s="154" t="s">
        <v>20788</v>
      </c>
      <c r="F2084" s="154">
        <v>192000</v>
      </c>
      <c r="G2084" s="154" t="s">
        <v>20511</v>
      </c>
    </row>
    <row r="2085" spans="1:7" ht="32" customHeight="1" x14ac:dyDescent="0.2">
      <c r="A2085" s="151" t="s">
        <v>21002</v>
      </c>
      <c r="B2085" s="151">
        <v>2</v>
      </c>
      <c r="C2085" s="151" t="s">
        <v>283</v>
      </c>
      <c r="D2085" s="151" t="s">
        <v>21236</v>
      </c>
      <c r="E2085" s="154" t="s">
        <v>20512</v>
      </c>
      <c r="F2085" s="154" t="s">
        <v>20513</v>
      </c>
      <c r="G2085" s="154" t="s">
        <v>20789</v>
      </c>
    </row>
    <row r="2086" spans="1:7" ht="32" customHeight="1" x14ac:dyDescent="0.2">
      <c r="A2086" s="151" t="s">
        <v>21003</v>
      </c>
      <c r="B2086" s="151">
        <v>1</v>
      </c>
      <c r="C2086" s="151" t="s">
        <v>281</v>
      </c>
      <c r="D2086" s="151" t="s">
        <v>21236</v>
      </c>
      <c r="E2086" s="154" t="s">
        <v>20514</v>
      </c>
      <c r="F2086" s="154" t="s">
        <v>20515</v>
      </c>
      <c r="G2086" s="154" t="s">
        <v>20516</v>
      </c>
    </row>
    <row r="2087" spans="1:7" ht="32" customHeight="1" x14ac:dyDescent="0.2">
      <c r="A2087" s="151" t="s">
        <v>21003</v>
      </c>
      <c r="B2087" s="151">
        <v>2</v>
      </c>
      <c r="C2087" s="151" t="s">
        <v>283</v>
      </c>
      <c r="D2087" s="151" t="s">
        <v>21236</v>
      </c>
      <c r="E2087" s="154" t="s">
        <v>21094</v>
      </c>
      <c r="F2087" s="154">
        <v>5000</v>
      </c>
      <c r="G2087" s="154" t="s">
        <v>20790</v>
      </c>
    </row>
    <row r="2088" spans="1:7" ht="32" customHeight="1" x14ac:dyDescent="0.2">
      <c r="A2088" s="151" t="s">
        <v>21004</v>
      </c>
      <c r="B2088" s="151">
        <v>1</v>
      </c>
      <c r="C2088" s="151" t="s">
        <v>281</v>
      </c>
      <c r="D2088" s="151" t="s">
        <v>21236</v>
      </c>
      <c r="E2088" s="154" t="s">
        <v>20518</v>
      </c>
      <c r="F2088" s="154" t="s">
        <v>20519</v>
      </c>
      <c r="G2088" s="154" t="s">
        <v>20520</v>
      </c>
    </row>
    <row r="2089" spans="1:7" ht="32" customHeight="1" x14ac:dyDescent="0.2">
      <c r="A2089" s="151" t="s">
        <v>21004</v>
      </c>
      <c r="B2089" s="151">
        <v>2</v>
      </c>
      <c r="C2089" s="151" t="s">
        <v>281</v>
      </c>
      <c r="D2089" s="151" t="s">
        <v>21236</v>
      </c>
      <c r="E2089" s="154" t="s">
        <v>20521</v>
      </c>
      <c r="F2089" s="154" t="s">
        <v>20522</v>
      </c>
      <c r="G2089" s="154" t="s">
        <v>20523</v>
      </c>
    </row>
    <row r="2090" spans="1:7" ht="32" customHeight="1" x14ac:dyDescent="0.2">
      <c r="A2090" s="151" t="s">
        <v>21005</v>
      </c>
      <c r="B2090" s="151">
        <v>1</v>
      </c>
      <c r="C2090" s="151" t="s">
        <v>281</v>
      </c>
      <c r="D2090" s="151" t="s">
        <v>21236</v>
      </c>
      <c r="E2090" s="154" t="s">
        <v>20791</v>
      </c>
      <c r="F2090" s="154">
        <v>12408</v>
      </c>
      <c r="G2090" s="154" t="s">
        <v>20524</v>
      </c>
    </row>
    <row r="2091" spans="1:7" ht="32" customHeight="1" x14ac:dyDescent="0.2">
      <c r="A2091" s="151" t="s">
        <v>21005</v>
      </c>
      <c r="B2091" s="151">
        <v>2</v>
      </c>
      <c r="C2091" s="151" t="s">
        <v>283</v>
      </c>
      <c r="D2091" s="151" t="s">
        <v>21236</v>
      </c>
      <c r="E2091" s="154" t="s">
        <v>20525</v>
      </c>
      <c r="F2091" s="154">
        <v>12400</v>
      </c>
      <c r="G2091" s="154" t="s">
        <v>20526</v>
      </c>
    </row>
    <row r="2092" spans="1:7" ht="32" customHeight="1" x14ac:dyDescent="0.2">
      <c r="A2092" s="151" t="s">
        <v>21006</v>
      </c>
      <c r="B2092" s="151">
        <v>1</v>
      </c>
      <c r="C2092" s="151" t="s">
        <v>281</v>
      </c>
      <c r="D2092" s="151" t="s">
        <v>21236</v>
      </c>
      <c r="E2092" s="154" t="s">
        <v>20527</v>
      </c>
      <c r="F2092" s="154" t="s">
        <v>20528</v>
      </c>
      <c r="G2092" s="154" t="s">
        <v>20529</v>
      </c>
    </row>
    <row r="2093" spans="1:7" ht="32" customHeight="1" x14ac:dyDescent="0.2">
      <c r="A2093" s="151" t="s">
        <v>21006</v>
      </c>
      <c r="B2093" s="151">
        <v>2</v>
      </c>
      <c r="C2093" s="151" t="s">
        <v>281</v>
      </c>
      <c r="D2093" s="151" t="s">
        <v>21236</v>
      </c>
      <c r="E2093" s="154" t="s">
        <v>20530</v>
      </c>
      <c r="F2093" s="154">
        <v>4</v>
      </c>
      <c r="G2093" s="154" t="s">
        <v>20531</v>
      </c>
    </row>
    <row r="2094" spans="1:7" ht="32" customHeight="1" x14ac:dyDescent="0.2">
      <c r="A2094" s="151" t="s">
        <v>21006</v>
      </c>
      <c r="B2094" s="151">
        <v>3</v>
      </c>
      <c r="C2094" s="151" t="s">
        <v>283</v>
      </c>
      <c r="D2094" s="151" t="s">
        <v>21236</v>
      </c>
      <c r="E2094" s="154" t="s">
        <v>20532</v>
      </c>
      <c r="F2094" s="154">
        <v>4</v>
      </c>
      <c r="G2094" s="154" t="s">
        <v>20533</v>
      </c>
    </row>
    <row r="2095" spans="1:7" ht="32" customHeight="1" x14ac:dyDescent="0.2">
      <c r="A2095" s="151" t="s">
        <v>21007</v>
      </c>
      <c r="B2095" s="151">
        <v>1</v>
      </c>
      <c r="C2095" s="151" t="s">
        <v>281</v>
      </c>
      <c r="D2095" s="151" t="s">
        <v>21236</v>
      </c>
      <c r="E2095" s="154" t="s">
        <v>20534</v>
      </c>
      <c r="F2095" s="154" t="s">
        <v>20535</v>
      </c>
      <c r="G2095" s="154" t="s">
        <v>20536</v>
      </c>
    </row>
    <row r="2096" spans="1:7" ht="32" customHeight="1" x14ac:dyDescent="0.2">
      <c r="A2096" s="151" t="s">
        <v>21007</v>
      </c>
      <c r="B2096" s="151">
        <v>2</v>
      </c>
      <c r="C2096" s="151" t="s">
        <v>281</v>
      </c>
      <c r="D2096" s="151" t="s">
        <v>21236</v>
      </c>
      <c r="E2096" s="154" t="s">
        <v>20537</v>
      </c>
      <c r="F2096" s="154">
        <v>8</v>
      </c>
      <c r="G2096" s="154" t="s">
        <v>20538</v>
      </c>
    </row>
    <row r="2097" spans="1:7" ht="32" customHeight="1" x14ac:dyDescent="0.2">
      <c r="A2097" s="151" t="s">
        <v>21007</v>
      </c>
      <c r="B2097" s="151">
        <v>3</v>
      </c>
      <c r="C2097" s="151" t="s">
        <v>283</v>
      </c>
      <c r="D2097" s="151" t="s">
        <v>21236</v>
      </c>
      <c r="E2097" s="154" t="s">
        <v>20539</v>
      </c>
      <c r="F2097" s="154">
        <v>8</v>
      </c>
      <c r="G2097" s="154" t="s">
        <v>20540</v>
      </c>
    </row>
    <row r="2098" spans="1:7" ht="32" customHeight="1" x14ac:dyDescent="0.2">
      <c r="A2098" s="151" t="s">
        <v>21008</v>
      </c>
      <c r="B2098" s="151">
        <v>1</v>
      </c>
      <c r="C2098" s="151" t="s">
        <v>284</v>
      </c>
      <c r="D2098" s="151" t="s">
        <v>370</v>
      </c>
      <c r="E2098" s="154" t="s">
        <v>20541</v>
      </c>
      <c r="F2098" s="154" t="s">
        <v>21080</v>
      </c>
      <c r="G2098" s="154" t="s">
        <v>20542</v>
      </c>
    </row>
    <row r="2099" spans="1:7" ht="32" customHeight="1" x14ac:dyDescent="0.2">
      <c r="A2099" s="151" t="s">
        <v>21008</v>
      </c>
      <c r="B2099" s="151">
        <v>2</v>
      </c>
      <c r="C2099" s="151" t="s">
        <v>284</v>
      </c>
      <c r="D2099" s="151" t="s">
        <v>370</v>
      </c>
      <c r="E2099" s="154"/>
      <c r="F2099" s="154" t="s">
        <v>21081</v>
      </c>
      <c r="G2099" s="154" t="s">
        <v>20543</v>
      </c>
    </row>
    <row r="2100" spans="1:7" ht="32" customHeight="1" x14ac:dyDescent="0.2">
      <c r="A2100" s="151" t="s">
        <v>21008</v>
      </c>
      <c r="B2100" s="151">
        <v>3</v>
      </c>
      <c r="C2100" s="151" t="s">
        <v>284</v>
      </c>
      <c r="D2100" s="151" t="s">
        <v>370</v>
      </c>
      <c r="E2100" s="154" t="s">
        <v>20544</v>
      </c>
      <c r="F2100" s="154" t="s">
        <v>21082</v>
      </c>
      <c r="G2100" s="154" t="s">
        <v>20545</v>
      </c>
    </row>
    <row r="2101" spans="1:7" ht="32" customHeight="1" x14ac:dyDescent="0.2">
      <c r="A2101" s="151" t="s">
        <v>21009</v>
      </c>
      <c r="B2101" s="151">
        <v>1</v>
      </c>
      <c r="C2101" s="151" t="s">
        <v>284</v>
      </c>
      <c r="D2101" s="151" t="s">
        <v>370</v>
      </c>
      <c r="E2101" s="154" t="s">
        <v>20546</v>
      </c>
      <c r="F2101" s="154" t="s">
        <v>21083</v>
      </c>
      <c r="G2101" s="154" t="s">
        <v>20547</v>
      </c>
    </row>
    <row r="2102" spans="1:7" ht="32" customHeight="1" x14ac:dyDescent="0.2">
      <c r="A2102" s="151" t="s">
        <v>21010</v>
      </c>
      <c r="B2102" s="151">
        <v>1</v>
      </c>
      <c r="C2102" s="151" t="s">
        <v>283</v>
      </c>
      <c r="D2102" s="151" t="s">
        <v>21236</v>
      </c>
      <c r="E2102" s="154" t="s">
        <v>20548</v>
      </c>
      <c r="F2102" s="154" t="s">
        <v>20549</v>
      </c>
      <c r="G2102" s="154" t="s">
        <v>20550</v>
      </c>
    </row>
    <row r="2103" spans="1:7" ht="32" customHeight="1" x14ac:dyDescent="0.2">
      <c r="A2103" s="151" t="s">
        <v>21010</v>
      </c>
      <c r="B2103" s="151">
        <v>2</v>
      </c>
      <c r="C2103" s="151" t="s">
        <v>281</v>
      </c>
      <c r="D2103" s="151" t="s">
        <v>21236</v>
      </c>
      <c r="E2103" s="154" t="s">
        <v>20551</v>
      </c>
      <c r="F2103" s="154">
        <v>61</v>
      </c>
      <c r="G2103" s="154" t="s">
        <v>20552</v>
      </c>
    </row>
    <row r="2104" spans="1:7" ht="32" customHeight="1" x14ac:dyDescent="0.2">
      <c r="A2104" s="151" t="s">
        <v>21010</v>
      </c>
      <c r="B2104" s="151">
        <v>3</v>
      </c>
      <c r="C2104" s="151" t="s">
        <v>281</v>
      </c>
      <c r="D2104" s="151" t="s">
        <v>21236</v>
      </c>
      <c r="E2104" s="154" t="s">
        <v>20553</v>
      </c>
      <c r="F2104" s="154" t="s">
        <v>20554</v>
      </c>
      <c r="G2104" s="154" t="s">
        <v>20555</v>
      </c>
    </row>
    <row r="2105" spans="1:7" ht="32" customHeight="1" x14ac:dyDescent="0.2">
      <c r="A2105" s="151" t="s">
        <v>21010</v>
      </c>
      <c r="B2105" s="151">
        <v>4</v>
      </c>
      <c r="C2105" s="151" t="s">
        <v>283</v>
      </c>
      <c r="D2105" s="151" t="s">
        <v>21236</v>
      </c>
      <c r="E2105" s="154" t="s">
        <v>20556</v>
      </c>
      <c r="F2105" s="154" t="s">
        <v>20557</v>
      </c>
      <c r="G2105" s="154" t="s">
        <v>20558</v>
      </c>
    </row>
    <row r="2106" spans="1:7" ht="32" customHeight="1" x14ac:dyDescent="0.2">
      <c r="A2106" s="151" t="s">
        <v>21010</v>
      </c>
      <c r="B2106" s="151">
        <v>5</v>
      </c>
      <c r="C2106" s="151" t="s">
        <v>281</v>
      </c>
      <c r="D2106" s="151" t="s">
        <v>21236</v>
      </c>
      <c r="E2106" s="154" t="s">
        <v>20559</v>
      </c>
      <c r="F2106" s="154">
        <v>77</v>
      </c>
      <c r="G2106" s="154" t="s">
        <v>20552</v>
      </c>
    </row>
    <row r="2107" spans="1:7" ht="32" customHeight="1" x14ac:dyDescent="0.2">
      <c r="A2107" s="151" t="s">
        <v>21010</v>
      </c>
      <c r="B2107" s="151">
        <v>6</v>
      </c>
      <c r="C2107" s="151" t="s">
        <v>281</v>
      </c>
      <c r="D2107" s="151" t="s">
        <v>21236</v>
      </c>
      <c r="E2107" s="154" t="s">
        <v>20560</v>
      </c>
      <c r="F2107" s="154" t="s">
        <v>20561</v>
      </c>
      <c r="G2107" s="154" t="s">
        <v>20562</v>
      </c>
    </row>
    <row r="2108" spans="1:7" ht="32" customHeight="1" x14ac:dyDescent="0.2">
      <c r="A2108" s="151" t="s">
        <v>21011</v>
      </c>
      <c r="B2108" s="151">
        <v>1</v>
      </c>
      <c r="C2108" s="151" t="s">
        <v>283</v>
      </c>
      <c r="D2108" s="151" t="s">
        <v>21236</v>
      </c>
      <c r="E2108" s="154" t="s">
        <v>20548</v>
      </c>
      <c r="F2108" s="154" t="s">
        <v>20563</v>
      </c>
      <c r="G2108" s="154" t="s">
        <v>20550</v>
      </c>
    </row>
    <row r="2109" spans="1:7" ht="32" customHeight="1" x14ac:dyDescent="0.2">
      <c r="A2109" s="151" t="s">
        <v>21011</v>
      </c>
      <c r="B2109" s="151">
        <v>2</v>
      </c>
      <c r="C2109" s="151" t="s">
        <v>281</v>
      </c>
      <c r="D2109" s="151" t="s">
        <v>21236</v>
      </c>
      <c r="E2109" s="154" t="s">
        <v>20564</v>
      </c>
      <c r="F2109" s="154">
        <v>1525</v>
      </c>
      <c r="G2109" s="154" t="s">
        <v>20552</v>
      </c>
    </row>
    <row r="2110" spans="1:7" ht="32" customHeight="1" x14ac:dyDescent="0.2">
      <c r="A2110" s="151" t="s">
        <v>21011</v>
      </c>
      <c r="B2110" s="151">
        <v>3</v>
      </c>
      <c r="C2110" s="151" t="s">
        <v>281</v>
      </c>
      <c r="D2110" s="151" t="s">
        <v>21236</v>
      </c>
      <c r="E2110" s="154" t="s">
        <v>20565</v>
      </c>
      <c r="F2110" s="154" t="s">
        <v>20566</v>
      </c>
      <c r="G2110" s="154" t="s">
        <v>20567</v>
      </c>
    </row>
    <row r="2111" spans="1:7" ht="32" customHeight="1" x14ac:dyDescent="0.2">
      <c r="A2111" s="151" t="s">
        <v>21011</v>
      </c>
      <c r="B2111" s="151">
        <v>4</v>
      </c>
      <c r="C2111" s="151" t="s">
        <v>283</v>
      </c>
      <c r="D2111" s="151" t="s">
        <v>21236</v>
      </c>
      <c r="E2111" s="154" t="s">
        <v>20568</v>
      </c>
      <c r="F2111" s="154" t="s">
        <v>20569</v>
      </c>
      <c r="G2111" s="154" t="s">
        <v>20558</v>
      </c>
    </row>
    <row r="2112" spans="1:7" ht="32" customHeight="1" x14ac:dyDescent="0.2">
      <c r="A2112" s="151" t="s">
        <v>21011</v>
      </c>
      <c r="B2112" s="151">
        <v>5</v>
      </c>
      <c r="C2112" s="151" t="s">
        <v>281</v>
      </c>
      <c r="D2112" s="151" t="s">
        <v>21236</v>
      </c>
      <c r="E2112" s="154" t="s">
        <v>20570</v>
      </c>
      <c r="F2112" s="154">
        <v>3129</v>
      </c>
      <c r="G2112" s="154" t="s">
        <v>20552</v>
      </c>
    </row>
    <row r="2113" spans="1:7" ht="32" customHeight="1" x14ac:dyDescent="0.2">
      <c r="A2113" s="151" t="s">
        <v>21011</v>
      </c>
      <c r="B2113" s="151">
        <v>6</v>
      </c>
      <c r="C2113" s="151" t="s">
        <v>281</v>
      </c>
      <c r="D2113" s="151" t="s">
        <v>21236</v>
      </c>
      <c r="E2113" s="154" t="s">
        <v>20571</v>
      </c>
      <c r="F2113" s="154">
        <v>56</v>
      </c>
      <c r="G2113" s="154" t="s">
        <v>20572</v>
      </c>
    </row>
    <row r="2114" spans="1:7" ht="32" customHeight="1" x14ac:dyDescent="0.2">
      <c r="A2114" s="151" t="s">
        <v>21012</v>
      </c>
      <c r="B2114" s="151">
        <v>1</v>
      </c>
      <c r="C2114" s="151" t="s">
        <v>284</v>
      </c>
      <c r="D2114" s="151" t="s">
        <v>370</v>
      </c>
      <c r="E2114" s="154" t="s">
        <v>20792</v>
      </c>
      <c r="F2114" s="154" t="s">
        <v>21084</v>
      </c>
      <c r="G2114" s="154" t="s">
        <v>20573</v>
      </c>
    </row>
    <row r="2115" spans="1:7" ht="32" customHeight="1" x14ac:dyDescent="0.2">
      <c r="A2115" s="151" t="s">
        <v>21012</v>
      </c>
      <c r="B2115" s="151">
        <v>2</v>
      </c>
      <c r="C2115" s="151" t="s">
        <v>283</v>
      </c>
      <c r="D2115" s="151" t="s">
        <v>21236</v>
      </c>
      <c r="E2115" s="154" t="s">
        <v>20548</v>
      </c>
      <c r="F2115" s="154" t="s">
        <v>20574</v>
      </c>
      <c r="G2115" s="154" t="s">
        <v>20575</v>
      </c>
    </row>
    <row r="2116" spans="1:7" ht="32" customHeight="1" x14ac:dyDescent="0.2">
      <c r="A2116" s="151" t="s">
        <v>21012</v>
      </c>
      <c r="B2116" s="151">
        <v>3</v>
      </c>
      <c r="C2116" s="151" t="s">
        <v>281</v>
      </c>
      <c r="D2116" s="151" t="s">
        <v>21236</v>
      </c>
      <c r="E2116" s="154" t="s">
        <v>20576</v>
      </c>
      <c r="F2116" s="154">
        <v>128</v>
      </c>
      <c r="G2116" s="154" t="s">
        <v>20552</v>
      </c>
    </row>
    <row r="2117" spans="1:7" ht="32" customHeight="1" x14ac:dyDescent="0.2">
      <c r="A2117" s="151" t="s">
        <v>21012</v>
      </c>
      <c r="B2117" s="151">
        <v>4</v>
      </c>
      <c r="C2117" s="151" t="s">
        <v>281</v>
      </c>
      <c r="D2117" s="151" t="s">
        <v>21236</v>
      </c>
      <c r="E2117" s="154" t="s">
        <v>20577</v>
      </c>
      <c r="F2117" s="154" t="s">
        <v>20578</v>
      </c>
      <c r="G2117" s="154" t="s">
        <v>20579</v>
      </c>
    </row>
    <row r="2118" spans="1:7" ht="32" customHeight="1" x14ac:dyDescent="0.2">
      <c r="A2118" s="151" t="s">
        <v>21012</v>
      </c>
      <c r="B2118" s="151">
        <v>5</v>
      </c>
      <c r="C2118" s="151" t="s">
        <v>283</v>
      </c>
      <c r="D2118" s="151" t="s">
        <v>21236</v>
      </c>
      <c r="E2118" s="154" t="s">
        <v>20580</v>
      </c>
      <c r="F2118" s="154" t="s">
        <v>14612</v>
      </c>
      <c r="G2118" s="154" t="s">
        <v>20558</v>
      </c>
    </row>
    <row r="2119" spans="1:7" ht="32" customHeight="1" x14ac:dyDescent="0.2">
      <c r="A2119" s="151" t="s">
        <v>21012</v>
      </c>
      <c r="B2119" s="151">
        <v>6</v>
      </c>
      <c r="C2119" s="151" t="s">
        <v>281</v>
      </c>
      <c r="D2119" s="151" t="s">
        <v>21236</v>
      </c>
      <c r="E2119" s="154" t="s">
        <v>20581</v>
      </c>
      <c r="F2119" s="154">
        <v>192</v>
      </c>
      <c r="G2119" s="154" t="s">
        <v>20552</v>
      </c>
    </row>
    <row r="2120" spans="1:7" ht="32" customHeight="1" x14ac:dyDescent="0.2">
      <c r="A2120" s="151" t="s">
        <v>21012</v>
      </c>
      <c r="B2120" s="151">
        <v>7</v>
      </c>
      <c r="C2120" s="151" t="s">
        <v>281</v>
      </c>
      <c r="D2120" s="151" t="s">
        <v>21236</v>
      </c>
      <c r="E2120" s="154" t="s">
        <v>20582</v>
      </c>
      <c r="F2120" s="154" t="s">
        <v>20583</v>
      </c>
      <c r="G2120" s="154" t="s">
        <v>20584</v>
      </c>
    </row>
    <row r="2121" spans="1:7" ht="32" customHeight="1" x14ac:dyDescent="0.2">
      <c r="A2121" s="151" t="s">
        <v>21013</v>
      </c>
      <c r="B2121" s="151">
        <v>1</v>
      </c>
      <c r="C2121" s="151" t="s">
        <v>283</v>
      </c>
      <c r="D2121" s="151" t="s">
        <v>21236</v>
      </c>
      <c r="E2121" s="154" t="s">
        <v>20585</v>
      </c>
      <c r="F2121" s="154" t="s">
        <v>20586</v>
      </c>
      <c r="G2121" s="154" t="s">
        <v>20793</v>
      </c>
    </row>
    <row r="2122" spans="1:7" ht="32" customHeight="1" x14ac:dyDescent="0.2">
      <c r="A2122" s="151" t="s">
        <v>21013</v>
      </c>
      <c r="B2122" s="151">
        <v>2</v>
      </c>
      <c r="C2122" s="151" t="s">
        <v>281</v>
      </c>
      <c r="D2122" s="151" t="s">
        <v>21236</v>
      </c>
      <c r="E2122" s="154" t="s">
        <v>20587</v>
      </c>
      <c r="F2122" s="154" t="s">
        <v>20588</v>
      </c>
      <c r="G2122" s="154" t="s">
        <v>20589</v>
      </c>
    </row>
    <row r="2123" spans="1:7" ht="32" customHeight="1" x14ac:dyDescent="0.2">
      <c r="A2123" s="151" t="s">
        <v>21013</v>
      </c>
      <c r="B2123" s="151">
        <v>3</v>
      </c>
      <c r="C2123" s="151" t="s">
        <v>281</v>
      </c>
      <c r="D2123" s="151" t="s">
        <v>21236</v>
      </c>
      <c r="E2123" s="154" t="s">
        <v>20590</v>
      </c>
      <c r="F2123" s="154" t="s">
        <v>20591</v>
      </c>
      <c r="G2123" s="154" t="s">
        <v>20592</v>
      </c>
    </row>
    <row r="2124" spans="1:7" ht="32" customHeight="1" x14ac:dyDescent="0.2">
      <c r="A2124" s="151" t="s">
        <v>21013</v>
      </c>
      <c r="B2124" s="151">
        <v>4</v>
      </c>
      <c r="C2124" s="151" t="s">
        <v>281</v>
      </c>
      <c r="D2124" s="151" t="s">
        <v>21236</v>
      </c>
      <c r="E2124" s="154" t="s">
        <v>20794</v>
      </c>
      <c r="F2124" s="154" t="s">
        <v>20593</v>
      </c>
      <c r="G2124" s="154" t="s">
        <v>20594</v>
      </c>
    </row>
    <row r="2125" spans="1:7" ht="32" customHeight="1" x14ac:dyDescent="0.2">
      <c r="A2125" s="151" t="s">
        <v>21014</v>
      </c>
      <c r="B2125" s="151">
        <v>1</v>
      </c>
      <c r="C2125" s="151" t="s">
        <v>283</v>
      </c>
      <c r="D2125" s="151" t="s">
        <v>21236</v>
      </c>
      <c r="E2125" s="154" t="s">
        <v>20595</v>
      </c>
      <c r="F2125" s="154" t="s">
        <v>20596</v>
      </c>
      <c r="G2125" s="154" t="s">
        <v>20795</v>
      </c>
    </row>
    <row r="2126" spans="1:7" ht="32" customHeight="1" x14ac:dyDescent="0.2">
      <c r="A2126" s="151" t="s">
        <v>21014</v>
      </c>
      <c r="B2126" s="151">
        <v>2</v>
      </c>
      <c r="C2126" s="151" t="s">
        <v>281</v>
      </c>
      <c r="D2126" s="151" t="s">
        <v>21236</v>
      </c>
      <c r="E2126" s="154" t="s">
        <v>20597</v>
      </c>
      <c r="F2126" s="154" t="s">
        <v>20598</v>
      </c>
      <c r="G2126" s="154" t="s">
        <v>20589</v>
      </c>
    </row>
    <row r="2127" spans="1:7" ht="32" customHeight="1" x14ac:dyDescent="0.2">
      <c r="A2127" s="151" t="s">
        <v>21014</v>
      </c>
      <c r="B2127" s="151">
        <v>3</v>
      </c>
      <c r="C2127" s="151" t="s">
        <v>281</v>
      </c>
      <c r="D2127" s="151" t="s">
        <v>21236</v>
      </c>
      <c r="E2127" s="154" t="s">
        <v>20590</v>
      </c>
      <c r="F2127" s="154" t="s">
        <v>20599</v>
      </c>
      <c r="G2127" s="154" t="s">
        <v>20600</v>
      </c>
    </row>
    <row r="2128" spans="1:7" ht="32" customHeight="1" x14ac:dyDescent="0.2">
      <c r="A2128" s="151" t="s">
        <v>21014</v>
      </c>
      <c r="B2128" s="151">
        <v>4</v>
      </c>
      <c r="C2128" s="151" t="s">
        <v>281</v>
      </c>
      <c r="D2128" s="151" t="s">
        <v>21236</v>
      </c>
      <c r="E2128" s="154" t="s">
        <v>20796</v>
      </c>
      <c r="F2128" s="154" t="s">
        <v>20601</v>
      </c>
      <c r="G2128" s="154" t="s">
        <v>20602</v>
      </c>
    </row>
    <row r="2129" spans="1:7" ht="32" customHeight="1" x14ac:dyDescent="0.2">
      <c r="A2129" s="151" t="s">
        <v>21014</v>
      </c>
      <c r="B2129" s="151">
        <v>5</v>
      </c>
      <c r="C2129" s="151" t="s">
        <v>281</v>
      </c>
      <c r="D2129" s="151" t="s">
        <v>21236</v>
      </c>
      <c r="E2129" s="154" t="s">
        <v>20603</v>
      </c>
      <c r="F2129" s="154" t="s">
        <v>20604</v>
      </c>
      <c r="G2129" s="154" t="s">
        <v>20605</v>
      </c>
    </row>
    <row r="2130" spans="1:7" ht="32" customHeight="1" x14ac:dyDescent="0.2">
      <c r="A2130" s="151" t="s">
        <v>21015</v>
      </c>
      <c r="B2130" s="151">
        <v>1</v>
      </c>
      <c r="C2130" s="151" t="s">
        <v>283</v>
      </c>
      <c r="D2130" s="151" t="s">
        <v>21236</v>
      </c>
      <c r="E2130" s="154" t="s">
        <v>20606</v>
      </c>
      <c r="F2130" s="154" t="s">
        <v>20607</v>
      </c>
      <c r="G2130" s="154" t="s">
        <v>20608</v>
      </c>
    </row>
    <row r="2131" spans="1:7" ht="32" customHeight="1" x14ac:dyDescent="0.2">
      <c r="A2131" s="151" t="s">
        <v>21015</v>
      </c>
      <c r="B2131" s="151">
        <v>2</v>
      </c>
      <c r="C2131" s="151" t="s">
        <v>283</v>
      </c>
      <c r="D2131" s="151" t="s">
        <v>21236</v>
      </c>
      <c r="E2131" s="154" t="s">
        <v>20585</v>
      </c>
      <c r="F2131" s="154" t="s">
        <v>20609</v>
      </c>
      <c r="G2131" s="154" t="s">
        <v>20610</v>
      </c>
    </row>
    <row r="2132" spans="1:7" ht="32" customHeight="1" x14ac:dyDescent="0.2">
      <c r="A2132" s="151" t="s">
        <v>21015</v>
      </c>
      <c r="B2132" s="151">
        <v>3</v>
      </c>
      <c r="C2132" s="151" t="s">
        <v>281</v>
      </c>
      <c r="D2132" s="151" t="s">
        <v>21236</v>
      </c>
      <c r="E2132" s="154" t="s">
        <v>20611</v>
      </c>
      <c r="F2132" s="154" t="s">
        <v>20612</v>
      </c>
      <c r="G2132" s="154" t="s">
        <v>20589</v>
      </c>
    </row>
    <row r="2133" spans="1:7" ht="32" customHeight="1" x14ac:dyDescent="0.2">
      <c r="A2133" s="151" t="s">
        <v>21015</v>
      </c>
      <c r="B2133" s="151">
        <v>4</v>
      </c>
      <c r="C2133" s="151" t="s">
        <v>281</v>
      </c>
      <c r="D2133" s="151" t="s">
        <v>21236</v>
      </c>
      <c r="E2133" s="154" t="s">
        <v>20590</v>
      </c>
      <c r="F2133" s="154" t="s">
        <v>20613</v>
      </c>
      <c r="G2133" s="154" t="s">
        <v>20614</v>
      </c>
    </row>
    <row r="2134" spans="1:7" ht="32" customHeight="1" x14ac:dyDescent="0.2">
      <c r="A2134" s="151" t="s">
        <v>21015</v>
      </c>
      <c r="B2134" s="151">
        <v>5</v>
      </c>
      <c r="C2134" s="151" t="s">
        <v>281</v>
      </c>
      <c r="D2134" s="151" t="s">
        <v>21236</v>
      </c>
      <c r="E2134" s="154" t="s">
        <v>20797</v>
      </c>
      <c r="F2134" s="154" t="s">
        <v>18302</v>
      </c>
      <c r="G2134" s="154" t="s">
        <v>20615</v>
      </c>
    </row>
    <row r="2135" spans="1:7" ht="32" customHeight="1" x14ac:dyDescent="0.2">
      <c r="A2135" s="151" t="s">
        <v>21015</v>
      </c>
      <c r="B2135" s="151">
        <v>6</v>
      </c>
      <c r="C2135" s="151" t="s">
        <v>281</v>
      </c>
      <c r="D2135" s="151" t="s">
        <v>21236</v>
      </c>
      <c r="E2135" s="154" t="s">
        <v>20616</v>
      </c>
      <c r="F2135" s="154" t="s">
        <v>14782</v>
      </c>
      <c r="G2135" s="154" t="s">
        <v>20617</v>
      </c>
    </row>
    <row r="2136" spans="1:7" ht="32" customHeight="1" x14ac:dyDescent="0.2">
      <c r="A2136" s="151" t="s">
        <v>21015</v>
      </c>
      <c r="B2136" s="151">
        <v>7</v>
      </c>
      <c r="C2136" s="151" t="s">
        <v>281</v>
      </c>
      <c r="D2136" s="151" t="s">
        <v>21236</v>
      </c>
      <c r="E2136" s="154" t="s">
        <v>20618</v>
      </c>
      <c r="F2136" s="154" t="s">
        <v>20619</v>
      </c>
      <c r="G2136" s="154" t="s">
        <v>20620</v>
      </c>
    </row>
    <row r="2137" spans="1:7" ht="32" customHeight="1" x14ac:dyDescent="0.2">
      <c r="A2137" s="151" t="s">
        <v>21016</v>
      </c>
      <c r="B2137" s="151">
        <v>1</v>
      </c>
      <c r="C2137" s="151" t="s">
        <v>284</v>
      </c>
      <c r="D2137" s="151" t="s">
        <v>370</v>
      </c>
      <c r="E2137" s="154" t="s">
        <v>20621</v>
      </c>
      <c r="F2137" s="154" t="s">
        <v>21085</v>
      </c>
      <c r="G2137" s="154" t="s">
        <v>20622</v>
      </c>
    </row>
    <row r="2138" spans="1:7" ht="32" customHeight="1" x14ac:dyDescent="0.2">
      <c r="A2138" s="151" t="s">
        <v>21016</v>
      </c>
      <c r="B2138" s="151">
        <v>2</v>
      </c>
      <c r="C2138" s="151" t="s">
        <v>283</v>
      </c>
      <c r="D2138" s="151" t="s">
        <v>21236</v>
      </c>
      <c r="E2138" s="154" t="s">
        <v>20548</v>
      </c>
      <c r="F2138" s="154" t="s">
        <v>20623</v>
      </c>
      <c r="G2138" s="154" t="s">
        <v>20624</v>
      </c>
    </row>
    <row r="2139" spans="1:7" ht="32" customHeight="1" x14ac:dyDescent="0.2">
      <c r="A2139" s="151" t="s">
        <v>21016</v>
      </c>
      <c r="B2139" s="151">
        <v>3</v>
      </c>
      <c r="C2139" s="151" t="s">
        <v>281</v>
      </c>
      <c r="D2139" s="151" t="s">
        <v>21236</v>
      </c>
      <c r="E2139" s="154" t="s">
        <v>20625</v>
      </c>
      <c r="F2139" s="154" t="s">
        <v>20626</v>
      </c>
      <c r="G2139" s="154" t="s">
        <v>20589</v>
      </c>
    </row>
    <row r="2140" spans="1:7" ht="32" customHeight="1" x14ac:dyDescent="0.2">
      <c r="A2140" s="151" t="s">
        <v>21016</v>
      </c>
      <c r="B2140" s="151">
        <v>4</v>
      </c>
      <c r="C2140" s="151" t="s">
        <v>281</v>
      </c>
      <c r="D2140" s="151" t="s">
        <v>21236</v>
      </c>
      <c r="E2140" s="154" t="s">
        <v>20627</v>
      </c>
      <c r="F2140" s="154">
        <v>8500</v>
      </c>
      <c r="G2140" s="154" t="s">
        <v>20552</v>
      </c>
    </row>
    <row r="2141" spans="1:7" ht="32" customHeight="1" x14ac:dyDescent="0.2">
      <c r="A2141" s="151" t="s">
        <v>21016</v>
      </c>
      <c r="B2141" s="151">
        <v>5</v>
      </c>
      <c r="C2141" s="151" t="s">
        <v>281</v>
      </c>
      <c r="D2141" s="151" t="s">
        <v>21236</v>
      </c>
      <c r="E2141" s="154" t="s">
        <v>20628</v>
      </c>
      <c r="F2141" s="154" t="s">
        <v>20629</v>
      </c>
      <c r="G2141" s="154" t="s">
        <v>20630</v>
      </c>
    </row>
    <row r="2142" spans="1:7" ht="32" customHeight="1" x14ac:dyDescent="0.2">
      <c r="A2142" s="151" t="s">
        <v>21016</v>
      </c>
      <c r="B2142" s="151">
        <v>6</v>
      </c>
      <c r="C2142" s="151" t="s">
        <v>283</v>
      </c>
      <c r="D2142" s="151" t="s">
        <v>21236</v>
      </c>
      <c r="E2142" s="154" t="s">
        <v>20631</v>
      </c>
      <c r="F2142" s="154" t="s">
        <v>20569</v>
      </c>
      <c r="G2142" s="154" t="s">
        <v>20632</v>
      </c>
    </row>
    <row r="2143" spans="1:7" ht="32" customHeight="1" x14ac:dyDescent="0.2">
      <c r="A2143" s="151" t="s">
        <v>21016</v>
      </c>
      <c r="B2143" s="151">
        <v>7</v>
      </c>
      <c r="C2143" s="151" t="s">
        <v>281</v>
      </c>
      <c r="D2143" s="151" t="s">
        <v>21236</v>
      </c>
      <c r="E2143" s="154" t="s">
        <v>20633</v>
      </c>
      <c r="F2143" s="154">
        <v>10101</v>
      </c>
      <c r="G2143" s="154" t="s">
        <v>20552</v>
      </c>
    </row>
    <row r="2144" spans="1:7" ht="32" customHeight="1" x14ac:dyDescent="0.2">
      <c r="A2144" s="151" t="s">
        <v>21016</v>
      </c>
      <c r="B2144" s="151">
        <v>8</v>
      </c>
      <c r="C2144" s="151" t="s">
        <v>281</v>
      </c>
      <c r="D2144" s="151" t="s">
        <v>21236</v>
      </c>
      <c r="E2144" s="154" t="s">
        <v>20634</v>
      </c>
      <c r="F2144" s="154" t="s">
        <v>20635</v>
      </c>
      <c r="G2144" s="154" t="s">
        <v>20798</v>
      </c>
    </row>
    <row r="2145" spans="1:7" ht="32" customHeight="1" x14ac:dyDescent="0.2">
      <c r="A2145" s="151" t="s">
        <v>21016</v>
      </c>
      <c r="B2145" s="151">
        <v>9</v>
      </c>
      <c r="C2145" s="151" t="s">
        <v>283</v>
      </c>
      <c r="D2145" s="151" t="s">
        <v>311</v>
      </c>
      <c r="E2145" s="154" t="s">
        <v>20799</v>
      </c>
      <c r="F2145" s="154" t="s">
        <v>20800</v>
      </c>
      <c r="G2145" s="154" t="s">
        <v>20636</v>
      </c>
    </row>
    <row r="2146" spans="1:7" ht="32" customHeight="1" x14ac:dyDescent="0.2">
      <c r="A2146" s="151" t="s">
        <v>21017</v>
      </c>
      <c r="B2146" s="151">
        <v>1</v>
      </c>
      <c r="C2146" s="151" t="s">
        <v>284</v>
      </c>
      <c r="D2146" s="151" t="s">
        <v>370</v>
      </c>
      <c r="E2146" s="154" t="s">
        <v>20637</v>
      </c>
      <c r="F2146" s="154" t="s">
        <v>21086</v>
      </c>
      <c r="G2146" s="154" t="s">
        <v>20638</v>
      </c>
    </row>
    <row r="2147" spans="1:7" ht="32" customHeight="1" x14ac:dyDescent="0.2">
      <c r="A2147" s="151" t="s">
        <v>21017</v>
      </c>
      <c r="B2147" s="151">
        <v>2</v>
      </c>
      <c r="C2147" s="151" t="s">
        <v>284</v>
      </c>
      <c r="D2147" s="151" t="s">
        <v>370</v>
      </c>
      <c r="E2147" s="154" t="s">
        <v>20639</v>
      </c>
      <c r="F2147" s="154" t="s">
        <v>21087</v>
      </c>
      <c r="G2147" s="154" t="s">
        <v>20640</v>
      </c>
    </row>
    <row r="2148" spans="1:7" ht="32" customHeight="1" x14ac:dyDescent="0.2">
      <c r="A2148" s="151" t="s">
        <v>21017</v>
      </c>
      <c r="B2148" s="151">
        <v>3</v>
      </c>
      <c r="C2148" s="151" t="s">
        <v>284</v>
      </c>
      <c r="D2148" s="151" t="s">
        <v>370</v>
      </c>
      <c r="E2148" s="154" t="s">
        <v>20641</v>
      </c>
      <c r="F2148" s="154" t="s">
        <v>21088</v>
      </c>
      <c r="G2148" s="154" t="s">
        <v>20642</v>
      </c>
    </row>
    <row r="2149" spans="1:7" ht="32" customHeight="1" x14ac:dyDescent="0.2">
      <c r="A2149" s="151" t="s">
        <v>21017</v>
      </c>
      <c r="B2149" s="151">
        <v>4</v>
      </c>
      <c r="C2149" s="151" t="s">
        <v>284</v>
      </c>
      <c r="D2149" s="151" t="s">
        <v>370</v>
      </c>
      <c r="E2149" s="154" t="s">
        <v>20643</v>
      </c>
      <c r="F2149" s="154" t="s">
        <v>21089</v>
      </c>
      <c r="G2149" s="154" t="s">
        <v>20644</v>
      </c>
    </row>
    <row r="2150" spans="1:7" ht="32" customHeight="1" x14ac:dyDescent="0.2">
      <c r="A2150" s="151" t="s">
        <v>21017</v>
      </c>
      <c r="B2150" s="151">
        <v>5</v>
      </c>
      <c r="C2150" s="151" t="s">
        <v>283</v>
      </c>
      <c r="D2150" s="151" t="s">
        <v>21236</v>
      </c>
      <c r="E2150" s="154" t="s">
        <v>20645</v>
      </c>
      <c r="F2150" s="154" t="s">
        <v>30</v>
      </c>
      <c r="G2150" s="154" t="s">
        <v>20646</v>
      </c>
    </row>
    <row r="2151" spans="1:7" ht="32" customHeight="1" x14ac:dyDescent="0.2">
      <c r="A2151" s="151" t="s">
        <v>21018</v>
      </c>
      <c r="B2151" s="151">
        <v>1</v>
      </c>
      <c r="C2151" s="151" t="s">
        <v>284</v>
      </c>
      <c r="D2151" s="151" t="s">
        <v>370</v>
      </c>
      <c r="E2151" s="154"/>
      <c r="F2151" s="154" t="s">
        <v>21090</v>
      </c>
      <c r="G2151" s="154" t="s">
        <v>20647</v>
      </c>
    </row>
    <row r="2152" spans="1:7" ht="32" customHeight="1" x14ac:dyDescent="0.2">
      <c r="A2152" s="151" t="s">
        <v>21019</v>
      </c>
      <c r="B2152" s="151">
        <v>1</v>
      </c>
      <c r="C2152" s="151" t="s">
        <v>284</v>
      </c>
      <c r="D2152" s="151" t="s">
        <v>370</v>
      </c>
      <c r="E2152" s="154"/>
      <c r="F2152" s="154" t="s">
        <v>21091</v>
      </c>
      <c r="G2152" s="154" t="s">
        <v>20648</v>
      </c>
    </row>
    <row r="2153" spans="1:7" ht="32" customHeight="1" x14ac:dyDescent="0.2">
      <c r="A2153" s="151" t="s">
        <v>21020</v>
      </c>
      <c r="B2153" s="151">
        <v>1</v>
      </c>
      <c r="C2153" s="151" t="s">
        <v>283</v>
      </c>
      <c r="D2153" s="151" t="s">
        <v>21236</v>
      </c>
      <c r="E2153" s="154" t="s">
        <v>20650</v>
      </c>
      <c r="F2153" s="154" t="s">
        <v>20651</v>
      </c>
      <c r="G2153" s="154" t="s">
        <v>20652</v>
      </c>
    </row>
    <row r="2154" spans="1:7" ht="32" customHeight="1" x14ac:dyDescent="0.2">
      <c r="A2154" s="151" t="s">
        <v>21020</v>
      </c>
      <c r="B2154" s="151">
        <v>2</v>
      </c>
      <c r="C2154" s="151" t="s">
        <v>281</v>
      </c>
      <c r="D2154" s="151" t="s">
        <v>21236</v>
      </c>
      <c r="E2154" s="154" t="s">
        <v>20653</v>
      </c>
      <c r="F2154" s="154" t="s">
        <v>20654</v>
      </c>
      <c r="G2154" s="154" t="s">
        <v>20655</v>
      </c>
    </row>
    <row r="2155" spans="1:7" ht="32" customHeight="1" x14ac:dyDescent="0.2">
      <c r="A2155" s="151" t="s">
        <v>21020</v>
      </c>
      <c r="B2155" s="151">
        <v>3</v>
      </c>
      <c r="C2155" s="151" t="s">
        <v>283</v>
      </c>
      <c r="D2155" s="151" t="s">
        <v>21236</v>
      </c>
      <c r="E2155" s="154" t="s">
        <v>20656</v>
      </c>
      <c r="F2155" s="154" t="s">
        <v>20657</v>
      </c>
      <c r="G2155" s="154" t="s">
        <v>20658</v>
      </c>
    </row>
    <row r="2156" spans="1:7" ht="32" customHeight="1" x14ac:dyDescent="0.2">
      <c r="A2156" s="151" t="s">
        <v>10542</v>
      </c>
      <c r="B2156" s="151">
        <v>1</v>
      </c>
      <c r="C2156" s="151" t="s">
        <v>281</v>
      </c>
      <c r="D2156" s="151" t="s">
        <v>303</v>
      </c>
      <c r="E2156" s="154" t="s">
        <v>303</v>
      </c>
      <c r="F2156" s="154" t="s">
        <v>465</v>
      </c>
      <c r="G2156" s="154" t="s">
        <v>466</v>
      </c>
    </row>
    <row r="2157" spans="1:7" ht="16" customHeight="1" x14ac:dyDescent="0.2">
      <c r="A2157" s="151" t="s">
        <v>10542</v>
      </c>
      <c r="B2157" s="151">
        <v>2</v>
      </c>
      <c r="C2157" s="151" t="s">
        <v>283</v>
      </c>
      <c r="D2157" s="151" t="s">
        <v>304</v>
      </c>
      <c r="E2157" s="154" t="s">
        <v>467</v>
      </c>
      <c r="F2157" s="154">
        <v>60004</v>
      </c>
      <c r="G2157" s="154" t="s">
        <v>468</v>
      </c>
    </row>
    <row r="2158" spans="1:7" ht="48" customHeight="1" x14ac:dyDescent="0.2">
      <c r="A2158" s="151" t="s">
        <v>10543</v>
      </c>
      <c r="B2158" s="151">
        <v>1</v>
      </c>
      <c r="C2158" s="151" t="s">
        <v>283</v>
      </c>
      <c r="D2158" s="151" t="s">
        <v>304</v>
      </c>
      <c r="E2158" s="154" t="s">
        <v>469</v>
      </c>
      <c r="F2158" s="154" t="s">
        <v>470</v>
      </c>
      <c r="G2158" s="154" t="s">
        <v>471</v>
      </c>
    </row>
    <row r="2159" spans="1:7" ht="16" customHeight="1" x14ac:dyDescent="0.2">
      <c r="A2159" s="151" t="s">
        <v>10543</v>
      </c>
      <c r="B2159" s="151">
        <v>2</v>
      </c>
      <c r="C2159" s="151" t="s">
        <v>283</v>
      </c>
      <c r="D2159" s="151" t="s">
        <v>304</v>
      </c>
      <c r="E2159" s="154" t="s">
        <v>472</v>
      </c>
      <c r="F2159" s="154">
        <v>2058000</v>
      </c>
      <c r="G2159" s="154" t="s">
        <v>473</v>
      </c>
    </row>
    <row r="2160" spans="1:7" ht="32" customHeight="1" x14ac:dyDescent="0.2">
      <c r="A2160" s="151" t="s">
        <v>10544</v>
      </c>
      <c r="B2160" s="151">
        <v>1</v>
      </c>
      <c r="C2160" s="151" t="s">
        <v>283</v>
      </c>
      <c r="D2160" s="151" t="s">
        <v>304</v>
      </c>
      <c r="E2160" s="154" t="s">
        <v>8787</v>
      </c>
      <c r="F2160" s="154">
        <v>850</v>
      </c>
      <c r="G2160" s="154" t="s">
        <v>11691</v>
      </c>
    </row>
    <row r="2161" spans="1:7" ht="48" customHeight="1" x14ac:dyDescent="0.2">
      <c r="A2161" s="151" t="s">
        <v>10545</v>
      </c>
      <c r="B2161" s="151">
        <v>1</v>
      </c>
      <c r="C2161" s="151" t="s">
        <v>283</v>
      </c>
      <c r="D2161" s="151" t="s">
        <v>304</v>
      </c>
      <c r="E2161" s="154" t="s">
        <v>8788</v>
      </c>
      <c r="F2161" s="154">
        <v>85</v>
      </c>
      <c r="G2161" s="154" t="s">
        <v>11692</v>
      </c>
    </row>
    <row r="2162" spans="1:7" ht="16" customHeight="1" x14ac:dyDescent="0.2">
      <c r="A2162" s="151" t="s">
        <v>10546</v>
      </c>
      <c r="B2162" s="151">
        <v>1</v>
      </c>
      <c r="C2162" s="151" t="s">
        <v>283</v>
      </c>
      <c r="D2162" s="151" t="s">
        <v>304</v>
      </c>
      <c r="E2162" s="154" t="s">
        <v>478</v>
      </c>
      <c r="F2162" s="154">
        <v>6</v>
      </c>
      <c r="G2162" s="154" t="s">
        <v>9293</v>
      </c>
    </row>
    <row r="2163" spans="1:7" ht="32" customHeight="1" x14ac:dyDescent="0.2">
      <c r="A2163" s="151" t="s">
        <v>10547</v>
      </c>
      <c r="B2163" s="151">
        <v>1</v>
      </c>
      <c r="C2163" s="151" t="s">
        <v>283</v>
      </c>
      <c r="D2163" s="151" t="s">
        <v>304</v>
      </c>
      <c r="E2163" s="154" t="s">
        <v>8789</v>
      </c>
      <c r="F2163" s="154">
        <v>0.55000000000000004</v>
      </c>
      <c r="G2163" s="154" t="s">
        <v>9294</v>
      </c>
    </row>
    <row r="2164" spans="1:7" ht="16" customHeight="1" x14ac:dyDescent="0.2">
      <c r="A2164" s="151" t="s">
        <v>10547</v>
      </c>
      <c r="B2164" s="151">
        <v>2</v>
      </c>
      <c r="C2164" s="151" t="s">
        <v>283</v>
      </c>
      <c r="D2164" s="151" t="s">
        <v>304</v>
      </c>
      <c r="E2164" s="154" t="s">
        <v>8790</v>
      </c>
      <c r="F2164" s="154">
        <v>4.55</v>
      </c>
      <c r="G2164" s="154" t="s">
        <v>9295</v>
      </c>
    </row>
    <row r="2165" spans="1:7" ht="32" customHeight="1" x14ac:dyDescent="0.2">
      <c r="A2165" s="151" t="s">
        <v>10548</v>
      </c>
      <c r="B2165" s="151">
        <v>1</v>
      </c>
      <c r="C2165" s="151" t="s">
        <v>281</v>
      </c>
      <c r="D2165" s="151" t="s">
        <v>303</v>
      </c>
      <c r="E2165" s="154" t="s">
        <v>303</v>
      </c>
      <c r="F2165" s="154">
        <v>40</v>
      </c>
      <c r="G2165" s="154" t="s">
        <v>12451</v>
      </c>
    </row>
    <row r="2166" spans="1:7" ht="32" customHeight="1" x14ac:dyDescent="0.2">
      <c r="A2166" s="151" t="s">
        <v>10548</v>
      </c>
      <c r="B2166" s="151">
        <v>2</v>
      </c>
      <c r="C2166" s="151" t="s">
        <v>283</v>
      </c>
      <c r="D2166" s="151" t="s">
        <v>304</v>
      </c>
      <c r="E2166" s="154" t="s">
        <v>485</v>
      </c>
      <c r="F2166" s="154">
        <v>28</v>
      </c>
      <c r="G2166" s="154" t="s">
        <v>486</v>
      </c>
    </row>
    <row r="2167" spans="1:7" ht="32" customHeight="1" x14ac:dyDescent="0.2">
      <c r="A2167" s="151" t="s">
        <v>10549</v>
      </c>
      <c r="B2167" s="151">
        <v>1</v>
      </c>
      <c r="C2167" s="151" t="s">
        <v>283</v>
      </c>
      <c r="D2167" s="151" t="s">
        <v>304</v>
      </c>
      <c r="E2167" s="154" t="s">
        <v>8791</v>
      </c>
      <c r="F2167" s="154">
        <v>0.3</v>
      </c>
      <c r="G2167" s="154" t="s">
        <v>9296</v>
      </c>
    </row>
    <row r="2168" spans="1:7" ht="16" customHeight="1" x14ac:dyDescent="0.2">
      <c r="A2168" s="151" t="s">
        <v>10550</v>
      </c>
      <c r="B2168" s="151">
        <v>1</v>
      </c>
      <c r="C2168" s="151" t="s">
        <v>283</v>
      </c>
      <c r="D2168" s="151" t="s">
        <v>304</v>
      </c>
      <c r="E2168" s="154" t="s">
        <v>489</v>
      </c>
      <c r="F2168" s="154" t="s">
        <v>338</v>
      </c>
      <c r="G2168" s="154" t="s">
        <v>490</v>
      </c>
    </row>
    <row r="2169" spans="1:7" ht="16" customHeight="1" x14ac:dyDescent="0.2">
      <c r="A2169" s="151" t="s">
        <v>10550</v>
      </c>
      <c r="B2169" s="151">
        <v>2</v>
      </c>
      <c r="C2169" s="151" t="s">
        <v>283</v>
      </c>
      <c r="D2169" s="151" t="s">
        <v>304</v>
      </c>
      <c r="E2169" s="154" t="s">
        <v>12376</v>
      </c>
      <c r="F2169" s="154">
        <v>12</v>
      </c>
      <c r="G2169" s="154" t="s">
        <v>12377</v>
      </c>
    </row>
    <row r="2170" spans="1:7" ht="16" customHeight="1" x14ac:dyDescent="0.2">
      <c r="A2170" s="151" t="s">
        <v>10550</v>
      </c>
      <c r="B2170" s="151">
        <v>3</v>
      </c>
      <c r="C2170" s="151" t="s">
        <v>283</v>
      </c>
      <c r="D2170" s="151" t="s">
        <v>304</v>
      </c>
      <c r="E2170" s="154" t="s">
        <v>489</v>
      </c>
      <c r="F2170" s="154" t="s">
        <v>493</v>
      </c>
      <c r="G2170" s="154" t="s">
        <v>494</v>
      </c>
    </row>
    <row r="2171" spans="1:7" ht="16" customHeight="1" x14ac:dyDescent="0.2">
      <c r="A2171" s="151" t="s">
        <v>10550</v>
      </c>
      <c r="B2171" s="151">
        <v>4</v>
      </c>
      <c r="C2171" s="151" t="s">
        <v>283</v>
      </c>
      <c r="D2171" s="151" t="s">
        <v>304</v>
      </c>
      <c r="E2171" s="154" t="s">
        <v>495</v>
      </c>
      <c r="F2171" s="154" t="s">
        <v>339</v>
      </c>
      <c r="G2171" s="154" t="s">
        <v>496</v>
      </c>
    </row>
    <row r="2172" spans="1:7" ht="16" customHeight="1" x14ac:dyDescent="0.2">
      <c r="A2172" s="151" t="s">
        <v>10550</v>
      </c>
      <c r="B2172" s="151">
        <v>5</v>
      </c>
      <c r="C2172" s="151" t="s">
        <v>281</v>
      </c>
      <c r="D2172" s="151" t="s">
        <v>329</v>
      </c>
      <c r="E2172" s="154" t="s">
        <v>303</v>
      </c>
      <c r="F2172" s="154" t="s">
        <v>497</v>
      </c>
      <c r="G2172" s="154" t="s">
        <v>8645</v>
      </c>
    </row>
    <row r="2173" spans="1:7" ht="16" customHeight="1" x14ac:dyDescent="0.2">
      <c r="A2173" s="151" t="s">
        <v>10551</v>
      </c>
      <c r="B2173" s="151">
        <v>1</v>
      </c>
      <c r="C2173" s="151" t="s">
        <v>283</v>
      </c>
      <c r="D2173" s="151" t="s">
        <v>304</v>
      </c>
      <c r="E2173" s="154" t="s">
        <v>489</v>
      </c>
      <c r="F2173" s="154" t="s">
        <v>364</v>
      </c>
      <c r="G2173" s="154" t="s">
        <v>499</v>
      </c>
    </row>
    <row r="2174" spans="1:7" ht="16" customHeight="1" x14ac:dyDescent="0.2">
      <c r="A2174" s="151" t="s">
        <v>10551</v>
      </c>
      <c r="B2174" s="151">
        <v>2</v>
      </c>
      <c r="C2174" s="151" t="s">
        <v>283</v>
      </c>
      <c r="D2174" s="151" t="s">
        <v>304</v>
      </c>
      <c r="E2174" s="154" t="s">
        <v>500</v>
      </c>
      <c r="F2174" s="154" t="s">
        <v>337</v>
      </c>
      <c r="G2174" s="154" t="s">
        <v>501</v>
      </c>
    </row>
    <row r="2175" spans="1:7" ht="16" customHeight="1" x14ac:dyDescent="0.2">
      <c r="A2175" s="151" t="s">
        <v>10551</v>
      </c>
      <c r="B2175" s="151">
        <v>3</v>
      </c>
      <c r="C2175" s="151" t="s">
        <v>283</v>
      </c>
      <c r="D2175" s="151" t="s">
        <v>304</v>
      </c>
      <c r="E2175" s="154" t="s">
        <v>11693</v>
      </c>
      <c r="F2175" s="154" t="s">
        <v>503</v>
      </c>
      <c r="G2175" s="154" t="s">
        <v>504</v>
      </c>
    </row>
    <row r="2176" spans="1:7" ht="16" customHeight="1" x14ac:dyDescent="0.2">
      <c r="A2176" s="151" t="s">
        <v>10551</v>
      </c>
      <c r="B2176" s="151">
        <v>4</v>
      </c>
      <c r="C2176" s="151" t="s">
        <v>281</v>
      </c>
      <c r="D2176" s="151" t="s">
        <v>329</v>
      </c>
      <c r="E2176" s="154" t="s">
        <v>303</v>
      </c>
      <c r="F2176" s="154" t="s">
        <v>505</v>
      </c>
      <c r="G2176" s="154" t="s">
        <v>506</v>
      </c>
    </row>
    <row r="2177" spans="1:7" ht="32" customHeight="1" x14ac:dyDescent="0.2">
      <c r="A2177" s="151" t="s">
        <v>10552</v>
      </c>
      <c r="B2177" s="151">
        <v>1</v>
      </c>
      <c r="C2177" s="151" t="s">
        <v>283</v>
      </c>
      <c r="D2177" s="151" t="s">
        <v>304</v>
      </c>
      <c r="E2177" s="154" t="s">
        <v>507</v>
      </c>
      <c r="F2177" s="154">
        <v>-3</v>
      </c>
      <c r="G2177" s="154" t="s">
        <v>508</v>
      </c>
    </row>
    <row r="2178" spans="1:7" ht="16" customHeight="1" x14ac:dyDescent="0.2">
      <c r="A2178" s="151" t="s">
        <v>10553</v>
      </c>
      <c r="B2178" s="151">
        <v>1</v>
      </c>
      <c r="C2178" s="151" t="s">
        <v>283</v>
      </c>
      <c r="D2178" s="151" t="s">
        <v>304</v>
      </c>
      <c r="E2178" s="154" t="s">
        <v>509</v>
      </c>
      <c r="F2178" s="154">
        <v>-13</v>
      </c>
      <c r="G2178" s="154" t="s">
        <v>510</v>
      </c>
    </row>
    <row r="2179" spans="1:7" ht="32" customHeight="1" x14ac:dyDescent="0.2">
      <c r="A2179" s="151" t="s">
        <v>10554</v>
      </c>
      <c r="B2179" s="151">
        <v>1</v>
      </c>
      <c r="C2179" s="151" t="s">
        <v>283</v>
      </c>
      <c r="D2179" s="151" t="s">
        <v>304</v>
      </c>
      <c r="E2179" s="154" t="s">
        <v>511</v>
      </c>
      <c r="F2179" s="154">
        <v>3</v>
      </c>
      <c r="G2179" s="154" t="s">
        <v>512</v>
      </c>
    </row>
    <row r="2180" spans="1:7" ht="32" customHeight="1" x14ac:dyDescent="0.2">
      <c r="A2180" s="151" t="s">
        <v>10555</v>
      </c>
      <c r="B2180" s="151">
        <v>1</v>
      </c>
      <c r="C2180" s="151" t="s">
        <v>283</v>
      </c>
      <c r="D2180" s="151" t="s">
        <v>304</v>
      </c>
      <c r="E2180" s="154" t="s">
        <v>513</v>
      </c>
      <c r="F2180" s="154">
        <v>40</v>
      </c>
      <c r="G2180" s="154" t="s">
        <v>514</v>
      </c>
    </row>
    <row r="2181" spans="1:7" ht="32" customHeight="1" x14ac:dyDescent="0.2">
      <c r="A2181" s="151" t="s">
        <v>10556</v>
      </c>
      <c r="B2181" s="151">
        <v>1</v>
      </c>
      <c r="C2181" s="151" t="s">
        <v>283</v>
      </c>
      <c r="D2181" s="151" t="s">
        <v>304</v>
      </c>
      <c r="E2181" s="154" t="s">
        <v>516</v>
      </c>
      <c r="F2181" s="154" t="s">
        <v>517</v>
      </c>
      <c r="G2181" s="154" t="s">
        <v>9297</v>
      </c>
    </row>
    <row r="2182" spans="1:7" ht="16" customHeight="1" x14ac:dyDescent="0.2">
      <c r="A2182" s="151" t="s">
        <v>10556</v>
      </c>
      <c r="B2182" s="151">
        <v>2</v>
      </c>
      <c r="C2182" s="151" t="s">
        <v>283</v>
      </c>
      <c r="D2182" s="151" t="s">
        <v>304</v>
      </c>
      <c r="E2182" s="154" t="s">
        <v>12447</v>
      </c>
      <c r="F2182" s="154">
        <v>14</v>
      </c>
      <c r="G2182" s="154" t="s">
        <v>9298</v>
      </c>
    </row>
    <row r="2183" spans="1:7" ht="16" customHeight="1" x14ac:dyDescent="0.2">
      <c r="A2183" s="151" t="s">
        <v>10556</v>
      </c>
      <c r="B2183" s="151">
        <v>3</v>
      </c>
      <c r="C2183" s="151" t="s">
        <v>283</v>
      </c>
      <c r="D2183" s="151" t="s">
        <v>304</v>
      </c>
      <c r="E2183" s="154" t="s">
        <v>521</v>
      </c>
      <c r="F2183" s="154" t="s">
        <v>12448</v>
      </c>
      <c r="G2183" s="154" t="s">
        <v>523</v>
      </c>
    </row>
    <row r="2184" spans="1:7" ht="16" customHeight="1" x14ac:dyDescent="0.2">
      <c r="A2184" s="151" t="s">
        <v>10557</v>
      </c>
      <c r="B2184" s="151">
        <v>1</v>
      </c>
      <c r="C2184" s="151" t="s">
        <v>283</v>
      </c>
      <c r="D2184" s="151" t="s">
        <v>304</v>
      </c>
      <c r="E2184" s="154" t="s">
        <v>524</v>
      </c>
      <c r="F2184" s="154">
        <v>30000000</v>
      </c>
      <c r="G2184" s="154" t="s">
        <v>525</v>
      </c>
    </row>
    <row r="2185" spans="1:7" ht="16" customHeight="1" x14ac:dyDescent="0.2">
      <c r="A2185" s="151" t="s">
        <v>10557</v>
      </c>
      <c r="B2185" s="151">
        <v>2</v>
      </c>
      <c r="C2185" s="151" t="s">
        <v>281</v>
      </c>
      <c r="D2185" s="151" t="s">
        <v>303</v>
      </c>
      <c r="E2185" s="154" t="s">
        <v>303</v>
      </c>
      <c r="F2185" s="154" t="s">
        <v>526</v>
      </c>
      <c r="G2185" s="154" t="s">
        <v>527</v>
      </c>
    </row>
    <row r="2186" spans="1:7" ht="48" x14ac:dyDescent="0.2">
      <c r="A2186" s="151" t="s">
        <v>10558</v>
      </c>
      <c r="B2186" s="151">
        <v>1</v>
      </c>
      <c r="C2186" s="151" t="s">
        <v>283</v>
      </c>
      <c r="D2186" s="151" t="s">
        <v>311</v>
      </c>
      <c r="E2186" s="154" t="s">
        <v>12442</v>
      </c>
      <c r="F2186" s="154" t="s">
        <v>12443</v>
      </c>
      <c r="G2186" s="154" t="s">
        <v>12270</v>
      </c>
    </row>
    <row r="2187" spans="1:7" ht="16" customHeight="1" x14ac:dyDescent="0.2">
      <c r="A2187" s="151" t="s">
        <v>10558</v>
      </c>
      <c r="B2187" s="151">
        <v>2</v>
      </c>
      <c r="C2187" s="151" t="s">
        <v>283</v>
      </c>
      <c r="D2187" s="151" t="s">
        <v>304</v>
      </c>
      <c r="E2187" s="154" t="s">
        <v>529</v>
      </c>
      <c r="F2187" s="154" t="s">
        <v>350</v>
      </c>
      <c r="G2187" s="154" t="s">
        <v>530</v>
      </c>
    </row>
    <row r="2188" spans="1:7" ht="32" customHeight="1" x14ac:dyDescent="0.2">
      <c r="A2188" s="151" t="s">
        <v>10559</v>
      </c>
      <c r="B2188" s="151">
        <v>1</v>
      </c>
      <c r="C2188" s="151" t="s">
        <v>283</v>
      </c>
      <c r="D2188" s="151" t="s">
        <v>304</v>
      </c>
      <c r="E2188" s="154" t="s">
        <v>531</v>
      </c>
      <c r="F2188" s="154" t="s">
        <v>532</v>
      </c>
      <c r="G2188" s="154" t="s">
        <v>11694</v>
      </c>
    </row>
    <row r="2189" spans="1:7" ht="32" customHeight="1" x14ac:dyDescent="0.2">
      <c r="A2189" s="151" t="s">
        <v>10560</v>
      </c>
      <c r="B2189" s="151">
        <v>1</v>
      </c>
      <c r="C2189" s="151" t="s">
        <v>283</v>
      </c>
      <c r="D2189" s="151" t="s">
        <v>304</v>
      </c>
      <c r="E2189" s="154" t="s">
        <v>534</v>
      </c>
      <c r="F2189" s="154" t="s">
        <v>535</v>
      </c>
      <c r="G2189" s="154" t="s">
        <v>536</v>
      </c>
    </row>
    <row r="2190" spans="1:7" ht="32" customHeight="1" x14ac:dyDescent="0.2">
      <c r="A2190" s="151" t="s">
        <v>10561</v>
      </c>
      <c r="B2190" s="151">
        <v>1</v>
      </c>
      <c r="C2190" s="151" t="s">
        <v>283</v>
      </c>
      <c r="D2190" s="151" t="s">
        <v>304</v>
      </c>
      <c r="E2190" s="154" t="s">
        <v>537</v>
      </c>
      <c r="F2190" s="154" t="s">
        <v>8971</v>
      </c>
      <c r="G2190" s="154" t="s">
        <v>539</v>
      </c>
    </row>
    <row r="2191" spans="1:7" ht="32" customHeight="1" x14ac:dyDescent="0.2">
      <c r="A2191" s="151" t="s">
        <v>10562</v>
      </c>
      <c r="B2191" s="151">
        <v>1</v>
      </c>
      <c r="C2191" s="151" t="s">
        <v>283</v>
      </c>
      <c r="D2191" s="151" t="s">
        <v>304</v>
      </c>
      <c r="E2191" s="154" t="s">
        <v>540</v>
      </c>
      <c r="F2191" s="154" t="s">
        <v>11695</v>
      </c>
      <c r="G2191" s="154" t="s">
        <v>542</v>
      </c>
    </row>
    <row r="2192" spans="1:7" ht="16" customHeight="1" x14ac:dyDescent="0.2">
      <c r="A2192" s="151" t="s">
        <v>10563</v>
      </c>
      <c r="B2192" s="151">
        <v>1</v>
      </c>
      <c r="C2192" s="151" t="s">
        <v>281</v>
      </c>
      <c r="D2192" s="151" t="s">
        <v>303</v>
      </c>
      <c r="E2192" s="154" t="s">
        <v>303</v>
      </c>
      <c r="F2192" s="154">
        <v>0.33</v>
      </c>
      <c r="G2192" s="154" t="s">
        <v>12463</v>
      </c>
    </row>
    <row r="2193" spans="1:7" ht="16" customHeight="1" x14ac:dyDescent="0.2">
      <c r="A2193" s="151" t="s">
        <v>10563</v>
      </c>
      <c r="B2193" s="151">
        <v>2</v>
      </c>
      <c r="C2193" s="151" t="s">
        <v>283</v>
      </c>
      <c r="D2193" s="151" t="s">
        <v>304</v>
      </c>
      <c r="E2193" s="154" t="s">
        <v>544</v>
      </c>
      <c r="F2193" s="154">
        <v>20</v>
      </c>
      <c r="G2193" s="154" t="s">
        <v>9299</v>
      </c>
    </row>
    <row r="2194" spans="1:7" ht="16" customHeight="1" x14ac:dyDescent="0.2">
      <c r="A2194" s="151" t="s">
        <v>10563</v>
      </c>
      <c r="B2194" s="151">
        <v>3</v>
      </c>
      <c r="C2194" s="151" t="s">
        <v>281</v>
      </c>
      <c r="D2194" s="151" t="s">
        <v>303</v>
      </c>
      <c r="E2194" s="154" t="s">
        <v>303</v>
      </c>
      <c r="F2194" s="154" t="s">
        <v>546</v>
      </c>
      <c r="G2194" s="154" t="s">
        <v>547</v>
      </c>
    </row>
    <row r="2195" spans="1:7" ht="16" customHeight="1" x14ac:dyDescent="0.2">
      <c r="A2195" s="151" t="s">
        <v>10564</v>
      </c>
      <c r="B2195" s="151">
        <v>1</v>
      </c>
      <c r="C2195" s="151" t="s">
        <v>283</v>
      </c>
      <c r="D2195" s="151" t="s">
        <v>304</v>
      </c>
      <c r="E2195" s="154" t="s">
        <v>12449</v>
      </c>
      <c r="F2195" s="154" t="s">
        <v>8972</v>
      </c>
      <c r="G2195" s="154" t="s">
        <v>12450</v>
      </c>
    </row>
    <row r="2196" spans="1:7" ht="16" customHeight="1" x14ac:dyDescent="0.2">
      <c r="A2196" s="151" t="s">
        <v>10564</v>
      </c>
      <c r="B2196" s="151">
        <v>2</v>
      </c>
      <c r="C2196" s="151" t="s">
        <v>283</v>
      </c>
      <c r="D2196" s="151" t="s">
        <v>304</v>
      </c>
      <c r="E2196" s="154" t="s">
        <v>8792</v>
      </c>
      <c r="F2196" s="154" t="s">
        <v>552</v>
      </c>
      <c r="G2196" s="154" t="s">
        <v>9300</v>
      </c>
    </row>
    <row r="2197" spans="1:7" ht="48" customHeight="1" x14ac:dyDescent="0.2">
      <c r="A2197" s="151" t="s">
        <v>10564</v>
      </c>
      <c r="B2197" s="151">
        <v>3</v>
      </c>
      <c r="C2197" s="151" t="s">
        <v>283</v>
      </c>
      <c r="D2197" s="151" t="s">
        <v>304</v>
      </c>
      <c r="E2197" s="154" t="s">
        <v>8793</v>
      </c>
      <c r="F2197" s="154">
        <v>19.18</v>
      </c>
      <c r="G2197" s="154" t="s">
        <v>11696</v>
      </c>
    </row>
    <row r="2198" spans="1:7" ht="16" customHeight="1" x14ac:dyDescent="0.2">
      <c r="A2198" s="151" t="s">
        <v>10564</v>
      </c>
      <c r="B2198" s="151">
        <v>4</v>
      </c>
      <c r="C2198" s="151" t="s">
        <v>283</v>
      </c>
      <c r="D2198" s="151" t="s">
        <v>304</v>
      </c>
      <c r="E2198" s="154" t="s">
        <v>556</v>
      </c>
      <c r="F2198" s="154" t="s">
        <v>557</v>
      </c>
      <c r="G2198" s="154" t="s">
        <v>558</v>
      </c>
    </row>
    <row r="2199" spans="1:7" ht="16" customHeight="1" x14ac:dyDescent="0.2">
      <c r="A2199" s="151" t="s">
        <v>10565</v>
      </c>
      <c r="B2199" s="151">
        <v>1</v>
      </c>
      <c r="C2199" s="151" t="s">
        <v>283</v>
      </c>
      <c r="D2199" s="151" t="s">
        <v>304</v>
      </c>
      <c r="E2199" s="154" t="s">
        <v>11699</v>
      </c>
      <c r="F2199" s="154">
        <v>100</v>
      </c>
      <c r="G2199" s="154" t="s">
        <v>11700</v>
      </c>
    </row>
    <row r="2200" spans="1:7" ht="16" customHeight="1" x14ac:dyDescent="0.2">
      <c r="A2200" s="151" t="s">
        <v>10565</v>
      </c>
      <c r="B2200" s="151">
        <v>2</v>
      </c>
      <c r="C2200" s="151" t="s">
        <v>283</v>
      </c>
      <c r="D2200" s="151" t="s">
        <v>304</v>
      </c>
      <c r="E2200" s="154" t="s">
        <v>12271</v>
      </c>
      <c r="F2200" s="154">
        <v>250</v>
      </c>
      <c r="G2200" s="154" t="s">
        <v>9301</v>
      </c>
    </row>
    <row r="2201" spans="1:7" ht="16" customHeight="1" x14ac:dyDescent="0.2">
      <c r="A2201" s="151" t="s">
        <v>10565</v>
      </c>
      <c r="B2201" s="151">
        <v>3</v>
      </c>
      <c r="C2201" s="151" t="s">
        <v>281</v>
      </c>
      <c r="D2201" s="151" t="s">
        <v>303</v>
      </c>
      <c r="E2201" s="154" t="s">
        <v>303</v>
      </c>
      <c r="F2201" s="154">
        <v>250</v>
      </c>
      <c r="G2201" s="154" t="s">
        <v>561</v>
      </c>
    </row>
    <row r="2202" spans="1:7" ht="32" customHeight="1" x14ac:dyDescent="0.2">
      <c r="A2202" s="151" t="s">
        <v>10566</v>
      </c>
      <c r="B2202" s="151">
        <v>1</v>
      </c>
      <c r="C2202" s="151" t="s">
        <v>283</v>
      </c>
      <c r="D2202" s="151" t="s">
        <v>304</v>
      </c>
      <c r="E2202" s="154" t="s">
        <v>562</v>
      </c>
      <c r="F2202" s="154">
        <v>0.3</v>
      </c>
      <c r="G2202" s="154" t="s">
        <v>563</v>
      </c>
    </row>
    <row r="2203" spans="1:7" ht="16" customHeight="1" x14ac:dyDescent="0.2">
      <c r="A2203" s="151" t="s">
        <v>10566</v>
      </c>
      <c r="B2203" s="151">
        <v>2</v>
      </c>
      <c r="C2203" s="151" t="s">
        <v>281</v>
      </c>
      <c r="D2203" s="151" t="s">
        <v>303</v>
      </c>
      <c r="E2203" s="154" t="s">
        <v>303</v>
      </c>
      <c r="F2203" s="154">
        <v>0.3</v>
      </c>
      <c r="G2203" s="154" t="s">
        <v>561</v>
      </c>
    </row>
    <row r="2204" spans="1:7" ht="32" customHeight="1" x14ac:dyDescent="0.2">
      <c r="A2204" s="151" t="s">
        <v>10567</v>
      </c>
      <c r="B2204" s="151">
        <v>1</v>
      </c>
      <c r="C2204" s="151" t="s">
        <v>283</v>
      </c>
      <c r="D2204" s="151" t="s">
        <v>304</v>
      </c>
      <c r="E2204" s="154" t="s">
        <v>564</v>
      </c>
      <c r="F2204" s="154" t="s">
        <v>8973</v>
      </c>
      <c r="G2204" s="154" t="s">
        <v>566</v>
      </c>
    </row>
    <row r="2205" spans="1:7" ht="16" customHeight="1" x14ac:dyDescent="0.2">
      <c r="A2205" s="151" t="s">
        <v>10567</v>
      </c>
      <c r="B2205" s="151">
        <v>2</v>
      </c>
      <c r="C2205" s="151" t="s">
        <v>283</v>
      </c>
      <c r="D2205" s="151" t="s">
        <v>304</v>
      </c>
      <c r="E2205" s="154" t="s">
        <v>12374</v>
      </c>
      <c r="F2205" s="154">
        <v>750</v>
      </c>
      <c r="G2205" s="154" t="s">
        <v>18789</v>
      </c>
    </row>
    <row r="2206" spans="1:7" ht="16" customHeight="1" x14ac:dyDescent="0.2">
      <c r="A2206" s="151" t="s">
        <v>10567</v>
      </c>
      <c r="B2206" s="151">
        <v>3</v>
      </c>
      <c r="C2206" s="151" t="s">
        <v>281</v>
      </c>
      <c r="D2206" s="151" t="s">
        <v>303</v>
      </c>
      <c r="E2206" s="154" t="s">
        <v>303</v>
      </c>
      <c r="F2206" s="154">
        <v>750</v>
      </c>
      <c r="G2206" s="154" t="s">
        <v>569</v>
      </c>
    </row>
    <row r="2207" spans="1:7" ht="16" customHeight="1" x14ac:dyDescent="0.2">
      <c r="A2207" s="151" t="s">
        <v>10568</v>
      </c>
      <c r="B2207" s="151">
        <v>1</v>
      </c>
      <c r="C2207" s="151" t="s">
        <v>283</v>
      </c>
      <c r="D2207" s="151" t="s">
        <v>304</v>
      </c>
      <c r="E2207" s="154" t="s">
        <v>570</v>
      </c>
      <c r="F2207" s="154">
        <v>1000</v>
      </c>
      <c r="G2207" s="154" t="s">
        <v>571</v>
      </c>
    </row>
    <row r="2208" spans="1:7" ht="16" customHeight="1" x14ac:dyDescent="0.2">
      <c r="A2208" s="151" t="s">
        <v>10568</v>
      </c>
      <c r="B2208" s="151">
        <v>2</v>
      </c>
      <c r="C2208" s="151" t="s">
        <v>283</v>
      </c>
      <c r="D2208" s="151" t="s">
        <v>304</v>
      </c>
      <c r="E2208" s="154" t="s">
        <v>12464</v>
      </c>
      <c r="F2208" s="154">
        <v>1900</v>
      </c>
      <c r="G2208" s="154" t="s">
        <v>9302</v>
      </c>
    </row>
    <row r="2209" spans="1:7" ht="16" customHeight="1" x14ac:dyDescent="0.2">
      <c r="A2209" s="151" t="s">
        <v>10568</v>
      </c>
      <c r="B2209" s="151">
        <v>3</v>
      </c>
      <c r="C2209" s="151" t="s">
        <v>281</v>
      </c>
      <c r="D2209" s="151" t="s">
        <v>303</v>
      </c>
      <c r="E2209" s="154" t="s">
        <v>303</v>
      </c>
      <c r="F2209" s="154">
        <v>1900</v>
      </c>
      <c r="G2209" s="154" t="s">
        <v>574</v>
      </c>
    </row>
    <row r="2210" spans="1:7" ht="16" customHeight="1" x14ac:dyDescent="0.2">
      <c r="A2210" s="151" t="s">
        <v>10569</v>
      </c>
      <c r="B2210" s="151">
        <v>1</v>
      </c>
      <c r="C2210" s="151" t="s">
        <v>283</v>
      </c>
      <c r="D2210" s="151" t="s">
        <v>304</v>
      </c>
      <c r="E2210" s="154" t="s">
        <v>575</v>
      </c>
      <c r="F2210" s="154">
        <v>60</v>
      </c>
      <c r="G2210" s="154" t="s">
        <v>576</v>
      </c>
    </row>
    <row r="2211" spans="1:7" ht="16" customHeight="1" x14ac:dyDescent="0.2">
      <c r="A2211" s="151" t="s">
        <v>10569</v>
      </c>
      <c r="B2211" s="151">
        <v>2</v>
      </c>
      <c r="C2211" s="151" t="s">
        <v>283</v>
      </c>
      <c r="D2211" s="151" t="s">
        <v>304</v>
      </c>
      <c r="E2211" s="154" t="s">
        <v>577</v>
      </c>
      <c r="F2211" s="154">
        <v>30</v>
      </c>
      <c r="G2211" s="154" t="s">
        <v>578</v>
      </c>
    </row>
    <row r="2212" spans="1:7" ht="16" customHeight="1" x14ac:dyDescent="0.2">
      <c r="A2212" s="151" t="s">
        <v>10569</v>
      </c>
      <c r="B2212" s="151">
        <v>3</v>
      </c>
      <c r="C2212" s="151" t="s">
        <v>283</v>
      </c>
      <c r="D2212" s="151" t="s">
        <v>304</v>
      </c>
      <c r="E2212" s="154" t="s">
        <v>579</v>
      </c>
      <c r="F2212" s="154">
        <v>90</v>
      </c>
      <c r="G2212" s="154" t="s">
        <v>580</v>
      </c>
    </row>
    <row r="2213" spans="1:7" ht="16" customHeight="1" x14ac:dyDescent="0.2">
      <c r="A2213" s="151" t="s">
        <v>10569</v>
      </c>
      <c r="B2213" s="151">
        <v>4</v>
      </c>
      <c r="C2213" s="151" t="s">
        <v>281</v>
      </c>
      <c r="D2213" s="151" t="s">
        <v>303</v>
      </c>
      <c r="E2213" s="154" t="s">
        <v>303</v>
      </c>
      <c r="F2213" s="154">
        <v>90</v>
      </c>
      <c r="G2213" s="154" t="s">
        <v>581</v>
      </c>
    </row>
    <row r="2214" spans="1:7" ht="32" customHeight="1" x14ac:dyDescent="0.2">
      <c r="A2214" s="151" t="s">
        <v>10570</v>
      </c>
      <c r="B2214" s="151">
        <v>1</v>
      </c>
      <c r="C2214" s="151" t="s">
        <v>283</v>
      </c>
      <c r="D2214" s="151" t="s">
        <v>304</v>
      </c>
      <c r="E2214" s="154" t="s">
        <v>582</v>
      </c>
      <c r="F2214" s="154">
        <v>75</v>
      </c>
      <c r="G2214" s="154" t="s">
        <v>9303</v>
      </c>
    </row>
    <row r="2215" spans="1:7" ht="16" customHeight="1" x14ac:dyDescent="0.2">
      <c r="A2215" s="151" t="s">
        <v>10570</v>
      </c>
      <c r="B2215" s="151">
        <v>2</v>
      </c>
      <c r="C2215" s="151" t="s">
        <v>281</v>
      </c>
      <c r="D2215" s="151" t="s">
        <v>303</v>
      </c>
      <c r="E2215" s="154" t="s">
        <v>303</v>
      </c>
      <c r="F2215" s="154">
        <v>0.75</v>
      </c>
      <c r="G2215" s="154" t="s">
        <v>584</v>
      </c>
    </row>
    <row r="2216" spans="1:7" ht="16" customHeight="1" x14ac:dyDescent="0.2">
      <c r="A2216" s="151" t="s">
        <v>10571</v>
      </c>
      <c r="B2216" s="151">
        <v>1</v>
      </c>
      <c r="C2216" s="151" t="s">
        <v>283</v>
      </c>
      <c r="D2216" s="151" t="s">
        <v>304</v>
      </c>
      <c r="E2216" s="154" t="s">
        <v>585</v>
      </c>
      <c r="F2216" s="154">
        <v>360</v>
      </c>
      <c r="G2216" s="154" t="s">
        <v>586</v>
      </c>
    </row>
    <row r="2217" spans="1:7" ht="32" customHeight="1" x14ac:dyDescent="0.2">
      <c r="A2217" s="151" t="s">
        <v>10571</v>
      </c>
      <c r="B2217" s="151">
        <v>2</v>
      </c>
      <c r="C2217" s="151" t="s">
        <v>283</v>
      </c>
      <c r="D2217" s="151" t="s">
        <v>304</v>
      </c>
      <c r="E2217" s="154" t="s">
        <v>587</v>
      </c>
      <c r="F2217" s="154">
        <v>120</v>
      </c>
      <c r="G2217" s="154" t="s">
        <v>588</v>
      </c>
    </row>
    <row r="2218" spans="1:7" ht="16" customHeight="1" x14ac:dyDescent="0.2">
      <c r="A2218" s="151" t="s">
        <v>10571</v>
      </c>
      <c r="B2218" s="151">
        <v>3</v>
      </c>
      <c r="C2218" s="151" t="s">
        <v>283</v>
      </c>
      <c r="D2218" s="151" t="s">
        <v>304</v>
      </c>
      <c r="E2218" s="154" t="s">
        <v>589</v>
      </c>
      <c r="F2218" s="154">
        <v>120</v>
      </c>
      <c r="G2218" s="154" t="s">
        <v>590</v>
      </c>
    </row>
    <row r="2219" spans="1:7" ht="16" customHeight="1" x14ac:dyDescent="0.2">
      <c r="A2219" s="151" t="s">
        <v>10572</v>
      </c>
      <c r="B2219" s="151">
        <v>1</v>
      </c>
      <c r="C2219" s="151" t="s">
        <v>283</v>
      </c>
      <c r="D2219" s="151" t="s">
        <v>304</v>
      </c>
      <c r="E2219" s="154" t="s">
        <v>591</v>
      </c>
      <c r="F2219" s="154">
        <v>180</v>
      </c>
      <c r="G2219" s="154" t="s">
        <v>592</v>
      </c>
    </row>
    <row r="2220" spans="1:7" ht="16" customHeight="1" x14ac:dyDescent="0.2">
      <c r="A2220" s="151" t="s">
        <v>10572</v>
      </c>
      <c r="B2220" s="151">
        <v>2</v>
      </c>
      <c r="C2220" s="151" t="s">
        <v>283</v>
      </c>
      <c r="D2220" s="151" t="s">
        <v>304</v>
      </c>
      <c r="E2220" s="154" t="s">
        <v>593</v>
      </c>
      <c r="F2220" s="154">
        <v>32</v>
      </c>
      <c r="G2220" s="154" t="s">
        <v>594</v>
      </c>
    </row>
    <row r="2221" spans="1:7" ht="16" customHeight="1" x14ac:dyDescent="0.2">
      <c r="A2221" s="151" t="s">
        <v>10572</v>
      </c>
      <c r="B2221" s="151">
        <v>3</v>
      </c>
      <c r="C2221" s="151" t="s">
        <v>283</v>
      </c>
      <c r="D2221" s="151" t="s">
        <v>304</v>
      </c>
      <c r="E2221" s="154" t="s">
        <v>589</v>
      </c>
      <c r="F2221" s="154">
        <v>32</v>
      </c>
      <c r="G2221" s="154" t="s">
        <v>595</v>
      </c>
    </row>
    <row r="2222" spans="1:7" ht="48" customHeight="1" x14ac:dyDescent="0.2">
      <c r="A2222" s="151" t="s">
        <v>10573</v>
      </c>
      <c r="B2222" s="151">
        <v>1</v>
      </c>
      <c r="C2222" s="151" t="s">
        <v>283</v>
      </c>
      <c r="D2222" s="151" t="s">
        <v>304</v>
      </c>
      <c r="E2222" s="154" t="s">
        <v>596</v>
      </c>
      <c r="F2222" s="154">
        <v>4</v>
      </c>
      <c r="G2222" s="154" t="s">
        <v>597</v>
      </c>
    </row>
    <row r="2223" spans="1:7" ht="16" customHeight="1" x14ac:dyDescent="0.2">
      <c r="A2223" s="151" t="s">
        <v>10573</v>
      </c>
      <c r="B2223" s="151">
        <v>2</v>
      </c>
      <c r="C2223" s="151" t="s">
        <v>283</v>
      </c>
      <c r="D2223" s="151" t="s">
        <v>304</v>
      </c>
      <c r="E2223" s="154" t="s">
        <v>598</v>
      </c>
      <c r="F2223" s="154">
        <v>2</v>
      </c>
      <c r="G2223" s="154" t="s">
        <v>599</v>
      </c>
    </row>
    <row r="2224" spans="1:7" ht="16" customHeight="1" x14ac:dyDescent="0.2">
      <c r="A2224" s="151" t="s">
        <v>10573</v>
      </c>
      <c r="B2224" s="151">
        <v>3</v>
      </c>
      <c r="C2224" s="151" t="s">
        <v>283</v>
      </c>
      <c r="D2224" s="151" t="s">
        <v>304</v>
      </c>
      <c r="E2224" s="154" t="s">
        <v>600</v>
      </c>
      <c r="F2224" s="154">
        <v>22</v>
      </c>
      <c r="G2224" s="154" t="s">
        <v>601</v>
      </c>
    </row>
    <row r="2225" spans="1:7" ht="32" customHeight="1" x14ac:dyDescent="0.2">
      <c r="A2225" s="151" t="s">
        <v>10573</v>
      </c>
      <c r="B2225" s="151">
        <v>4</v>
      </c>
      <c r="C2225" s="151" t="s">
        <v>283</v>
      </c>
      <c r="D2225" s="151" t="s">
        <v>304</v>
      </c>
      <c r="E2225" s="154" t="s">
        <v>602</v>
      </c>
      <c r="F2225" s="154" t="s">
        <v>362</v>
      </c>
      <c r="G2225" s="154" t="s">
        <v>603</v>
      </c>
    </row>
    <row r="2226" spans="1:7" ht="16" customHeight="1" x14ac:dyDescent="0.2">
      <c r="A2226" s="151" t="s">
        <v>10573</v>
      </c>
      <c r="B2226" s="151">
        <v>5</v>
      </c>
      <c r="C2226" s="151" t="s">
        <v>283</v>
      </c>
      <c r="D2226" s="151" t="s">
        <v>304</v>
      </c>
      <c r="E2226" s="154" t="s">
        <v>604</v>
      </c>
      <c r="F2226" s="154">
        <v>22</v>
      </c>
      <c r="G2226" s="154" t="s">
        <v>605</v>
      </c>
    </row>
    <row r="2227" spans="1:7" ht="16" customHeight="1" x14ac:dyDescent="0.2">
      <c r="A2227" s="151" t="s">
        <v>10573</v>
      </c>
      <c r="B2227" s="151">
        <v>6</v>
      </c>
      <c r="C2227" s="151" t="s">
        <v>281</v>
      </c>
      <c r="D2227" s="151" t="s">
        <v>303</v>
      </c>
      <c r="E2227" s="154" t="s">
        <v>303</v>
      </c>
      <c r="F2227" s="154" t="s">
        <v>606</v>
      </c>
      <c r="G2227" s="154" t="s">
        <v>607</v>
      </c>
    </row>
    <row r="2228" spans="1:7" ht="16" customHeight="1" x14ac:dyDescent="0.2">
      <c r="A2228" s="151" t="s">
        <v>10574</v>
      </c>
      <c r="B2228" s="151">
        <v>1</v>
      </c>
      <c r="C2228" s="151" t="s">
        <v>283</v>
      </c>
      <c r="D2228" s="151" t="s">
        <v>295</v>
      </c>
      <c r="E2228" s="154" t="s">
        <v>12511</v>
      </c>
      <c r="F2228" s="154" t="s">
        <v>11706</v>
      </c>
      <c r="G2228" s="154" t="s">
        <v>11707</v>
      </c>
    </row>
    <row r="2229" spans="1:7" ht="16" customHeight="1" x14ac:dyDescent="0.2">
      <c r="A2229" s="151" t="s">
        <v>10574</v>
      </c>
      <c r="B2229" s="151">
        <v>2</v>
      </c>
      <c r="C2229" s="151" t="s">
        <v>283</v>
      </c>
      <c r="D2229" s="151" t="s">
        <v>304</v>
      </c>
      <c r="E2229" s="154" t="s">
        <v>8794</v>
      </c>
      <c r="F2229" s="154">
        <v>14.1</v>
      </c>
      <c r="G2229" s="154" t="s">
        <v>612</v>
      </c>
    </row>
    <row r="2230" spans="1:7" ht="16" customHeight="1" x14ac:dyDescent="0.2">
      <c r="A2230" s="151" t="s">
        <v>10574</v>
      </c>
      <c r="B2230" s="151">
        <v>3</v>
      </c>
      <c r="C2230" s="151" t="s">
        <v>283</v>
      </c>
      <c r="D2230" s="151" t="s">
        <v>304</v>
      </c>
      <c r="E2230" s="154" t="s">
        <v>8795</v>
      </c>
      <c r="F2230" s="154" t="s">
        <v>12438</v>
      </c>
      <c r="G2230" s="154" t="s">
        <v>12440</v>
      </c>
    </row>
    <row r="2231" spans="1:7" ht="16" customHeight="1" x14ac:dyDescent="0.2">
      <c r="A2231" s="151" t="s">
        <v>10574</v>
      </c>
      <c r="B2231" s="151">
        <v>4</v>
      </c>
      <c r="C2231" s="151" t="s">
        <v>281</v>
      </c>
      <c r="D2231" s="151" t="s">
        <v>303</v>
      </c>
      <c r="E2231" s="154" t="s">
        <v>303</v>
      </c>
      <c r="F2231" s="154" t="s">
        <v>12439</v>
      </c>
      <c r="G2231" s="154" t="s">
        <v>617</v>
      </c>
    </row>
    <row r="2232" spans="1:7" ht="32" customHeight="1" x14ac:dyDescent="0.2">
      <c r="A2232" s="151" t="s">
        <v>10575</v>
      </c>
      <c r="B2232" s="151">
        <v>1</v>
      </c>
      <c r="C2232" s="151" t="s">
        <v>283</v>
      </c>
      <c r="D2232" s="151" t="s">
        <v>304</v>
      </c>
      <c r="E2232" s="154" t="s">
        <v>618</v>
      </c>
      <c r="F2232" s="154" t="s">
        <v>619</v>
      </c>
      <c r="G2232" s="154" t="s">
        <v>620</v>
      </c>
    </row>
    <row r="2233" spans="1:7" ht="32" customHeight="1" x14ac:dyDescent="0.2">
      <c r="A2233" s="151" t="s">
        <v>10575</v>
      </c>
      <c r="B2233" s="151">
        <v>2</v>
      </c>
      <c r="C2233" s="151" t="s">
        <v>283</v>
      </c>
      <c r="D2233" s="151" t="s">
        <v>304</v>
      </c>
      <c r="E2233" s="154" t="s">
        <v>621</v>
      </c>
      <c r="F2233" s="154" t="s">
        <v>8974</v>
      </c>
      <c r="G2233" s="154" t="s">
        <v>623</v>
      </c>
    </row>
    <row r="2234" spans="1:7" ht="16" customHeight="1" x14ac:dyDescent="0.2">
      <c r="A2234" s="151" t="s">
        <v>10575</v>
      </c>
      <c r="B2234" s="151">
        <v>3</v>
      </c>
      <c r="C2234" s="151" t="s">
        <v>281</v>
      </c>
      <c r="D2234" s="151" t="s">
        <v>303</v>
      </c>
      <c r="E2234" s="154" t="s">
        <v>303</v>
      </c>
      <c r="F2234" s="154" t="s">
        <v>8975</v>
      </c>
      <c r="G2234" s="154" t="s">
        <v>625</v>
      </c>
    </row>
    <row r="2235" spans="1:7" ht="16" customHeight="1" x14ac:dyDescent="0.2">
      <c r="A2235" s="151" t="s">
        <v>10576</v>
      </c>
      <c r="B2235" s="151">
        <v>1</v>
      </c>
      <c r="C2235" s="151" t="s">
        <v>283</v>
      </c>
      <c r="D2235" s="151" t="s">
        <v>304</v>
      </c>
      <c r="E2235" s="154" t="s">
        <v>626</v>
      </c>
      <c r="F2235" s="154">
        <v>8</v>
      </c>
      <c r="G2235" s="154" t="s">
        <v>627</v>
      </c>
    </row>
    <row r="2236" spans="1:7" ht="16" customHeight="1" x14ac:dyDescent="0.2">
      <c r="A2236" s="151" t="s">
        <v>10576</v>
      </c>
      <c r="B2236" s="151">
        <v>2</v>
      </c>
      <c r="C2236" s="151" t="s">
        <v>283</v>
      </c>
      <c r="D2236" s="151" t="s">
        <v>304</v>
      </c>
      <c r="E2236" s="154" t="s">
        <v>628</v>
      </c>
      <c r="F2236" s="154">
        <v>64</v>
      </c>
      <c r="G2236" s="154" t="s">
        <v>12272</v>
      </c>
    </row>
    <row r="2237" spans="1:7" ht="16" customHeight="1" x14ac:dyDescent="0.2">
      <c r="A2237" s="151" t="s">
        <v>10576</v>
      </c>
      <c r="B2237" s="151">
        <v>3</v>
      </c>
      <c r="C2237" s="151" t="s">
        <v>281</v>
      </c>
      <c r="D2237" s="151" t="s">
        <v>303</v>
      </c>
      <c r="E2237" s="154" t="s">
        <v>303</v>
      </c>
      <c r="F2237" s="154" t="s">
        <v>630</v>
      </c>
      <c r="G2237" s="154" t="s">
        <v>631</v>
      </c>
    </row>
    <row r="2238" spans="1:7" ht="16" customHeight="1" x14ac:dyDescent="0.2">
      <c r="A2238" s="151" t="s">
        <v>10577</v>
      </c>
      <c r="B2238" s="151">
        <v>1</v>
      </c>
      <c r="C2238" s="151" t="s">
        <v>283</v>
      </c>
      <c r="D2238" s="151" t="s">
        <v>304</v>
      </c>
      <c r="E2238" s="154" t="s">
        <v>632</v>
      </c>
      <c r="F2238" s="154" t="s">
        <v>633</v>
      </c>
      <c r="G2238" s="154" t="s">
        <v>634</v>
      </c>
    </row>
    <row r="2239" spans="1:7" ht="48" customHeight="1" x14ac:dyDescent="0.2">
      <c r="A2239" s="151" t="s">
        <v>10577</v>
      </c>
      <c r="B2239" s="151">
        <v>2</v>
      </c>
      <c r="C2239" s="151" t="s">
        <v>283</v>
      </c>
      <c r="D2239" s="151" t="s">
        <v>304</v>
      </c>
      <c r="E2239" s="154" t="s">
        <v>635</v>
      </c>
      <c r="F2239" s="154" t="s">
        <v>636</v>
      </c>
      <c r="G2239" s="154" t="s">
        <v>637</v>
      </c>
    </row>
    <row r="2240" spans="1:7" ht="16" customHeight="1" x14ac:dyDescent="0.2">
      <c r="A2240" s="151" t="s">
        <v>10577</v>
      </c>
      <c r="B2240" s="151">
        <v>3</v>
      </c>
      <c r="C2240" s="151" t="s">
        <v>281</v>
      </c>
      <c r="D2240" s="151" t="s">
        <v>303</v>
      </c>
      <c r="E2240" s="154" t="s">
        <v>329</v>
      </c>
      <c r="F2240" s="154" t="s">
        <v>638</v>
      </c>
      <c r="G2240" s="154" t="s">
        <v>639</v>
      </c>
    </row>
    <row r="2241" spans="1:7" ht="16" customHeight="1" x14ac:dyDescent="0.2">
      <c r="A2241" s="151" t="s">
        <v>10578</v>
      </c>
      <c r="B2241" s="151">
        <v>1</v>
      </c>
      <c r="C2241" s="151" t="s">
        <v>283</v>
      </c>
      <c r="D2241" s="151" t="s">
        <v>304</v>
      </c>
      <c r="E2241" s="154" t="s">
        <v>640</v>
      </c>
      <c r="F2241" s="154" t="s">
        <v>633</v>
      </c>
      <c r="G2241" s="154" t="s">
        <v>641</v>
      </c>
    </row>
    <row r="2242" spans="1:7" ht="32" customHeight="1" x14ac:dyDescent="0.2">
      <c r="A2242" s="151" t="s">
        <v>10578</v>
      </c>
      <c r="B2242" s="151">
        <v>2</v>
      </c>
      <c r="C2242" s="151" t="s">
        <v>283</v>
      </c>
      <c r="D2242" s="151" t="s">
        <v>304</v>
      </c>
      <c r="E2242" s="154" t="s">
        <v>642</v>
      </c>
      <c r="F2242" s="154" t="s">
        <v>643</v>
      </c>
      <c r="G2242" s="154" t="s">
        <v>644</v>
      </c>
    </row>
    <row r="2243" spans="1:7" ht="32" customHeight="1" x14ac:dyDescent="0.2">
      <c r="A2243" s="151" t="s">
        <v>10578</v>
      </c>
      <c r="B2243" s="151">
        <v>3</v>
      </c>
      <c r="C2243" s="151" t="s">
        <v>283</v>
      </c>
      <c r="D2243" s="151" t="s">
        <v>304</v>
      </c>
      <c r="E2243" s="154" t="s">
        <v>645</v>
      </c>
      <c r="F2243" s="154">
        <v>96</v>
      </c>
      <c r="G2243" s="154" t="s">
        <v>646</v>
      </c>
    </row>
    <row r="2244" spans="1:7" ht="16" customHeight="1" x14ac:dyDescent="0.2">
      <c r="A2244" s="151" t="s">
        <v>10578</v>
      </c>
      <c r="B2244" s="151">
        <v>4</v>
      </c>
      <c r="C2244" s="151" t="s">
        <v>281</v>
      </c>
      <c r="D2244" s="151" t="s">
        <v>303</v>
      </c>
      <c r="E2244" s="154" t="s">
        <v>303</v>
      </c>
      <c r="F2244" s="154" t="s">
        <v>647</v>
      </c>
      <c r="G2244" s="154" t="s">
        <v>648</v>
      </c>
    </row>
    <row r="2245" spans="1:7" ht="16" customHeight="1" x14ac:dyDescent="0.2">
      <c r="A2245" s="151" t="s">
        <v>10579</v>
      </c>
      <c r="B2245" s="151">
        <v>1</v>
      </c>
      <c r="C2245" s="151" t="s">
        <v>283</v>
      </c>
      <c r="D2245" s="151" t="s">
        <v>304</v>
      </c>
      <c r="E2245" s="154" t="s">
        <v>649</v>
      </c>
      <c r="F2245" s="154" t="s">
        <v>8976</v>
      </c>
      <c r="G2245" s="154" t="s">
        <v>651</v>
      </c>
    </row>
    <row r="2246" spans="1:7" ht="16" customHeight="1" x14ac:dyDescent="0.2">
      <c r="A2246" s="151" t="s">
        <v>10579</v>
      </c>
      <c r="B2246" s="151">
        <v>2</v>
      </c>
      <c r="C2246" s="151" t="s">
        <v>281</v>
      </c>
      <c r="D2246" s="151" t="s">
        <v>303</v>
      </c>
      <c r="E2246" s="154" t="s">
        <v>303</v>
      </c>
      <c r="F2246" s="154" t="s">
        <v>8977</v>
      </c>
      <c r="G2246" s="154" t="s">
        <v>653</v>
      </c>
    </row>
    <row r="2247" spans="1:7" ht="48" x14ac:dyDescent="0.2">
      <c r="A2247" s="151" t="s">
        <v>10580</v>
      </c>
      <c r="B2247" s="151">
        <v>1</v>
      </c>
      <c r="C2247" s="151" t="s">
        <v>283</v>
      </c>
      <c r="D2247" s="151" t="s">
        <v>311</v>
      </c>
      <c r="E2247" s="154" t="s">
        <v>12505</v>
      </c>
      <c r="F2247" s="154" t="s">
        <v>12506</v>
      </c>
      <c r="G2247" s="154" t="s">
        <v>657</v>
      </c>
    </row>
    <row r="2248" spans="1:7" ht="16" customHeight="1" x14ac:dyDescent="0.2">
      <c r="A2248" s="151" t="s">
        <v>10580</v>
      </c>
      <c r="B2248" s="151">
        <v>2</v>
      </c>
      <c r="C2248" s="151" t="s">
        <v>284</v>
      </c>
      <c r="D2248" s="151" t="s">
        <v>370</v>
      </c>
      <c r="E2248" s="154" t="s">
        <v>303</v>
      </c>
      <c r="F2248" s="151" t="str">
        <f>A2248&amp;"_"&amp;B2248</f>
        <v>9789152302484-5-x5_1x-D-18_2</v>
      </c>
      <c r="G2248" s="154" t="s">
        <v>658</v>
      </c>
    </row>
    <row r="2249" spans="1:7" ht="32" customHeight="1" x14ac:dyDescent="0.2">
      <c r="A2249" s="151" t="s">
        <v>10581</v>
      </c>
      <c r="B2249" s="151">
        <v>1</v>
      </c>
      <c r="C2249" s="151" t="s">
        <v>283</v>
      </c>
      <c r="D2249" s="151" t="s">
        <v>304</v>
      </c>
      <c r="E2249" s="154" t="s">
        <v>11708</v>
      </c>
      <c r="F2249" s="154" t="s">
        <v>11709</v>
      </c>
      <c r="G2249" s="154" t="s">
        <v>11710</v>
      </c>
    </row>
    <row r="2250" spans="1:7" ht="32" customHeight="1" x14ac:dyDescent="0.2">
      <c r="A2250" s="151" t="s">
        <v>10581</v>
      </c>
      <c r="B2250" s="151">
        <v>2</v>
      </c>
      <c r="C2250" s="151" t="s">
        <v>283</v>
      </c>
      <c r="D2250" s="151" t="s">
        <v>304</v>
      </c>
      <c r="E2250" s="154" t="s">
        <v>11711</v>
      </c>
      <c r="F2250" s="154">
        <v>24</v>
      </c>
      <c r="G2250" s="154" t="s">
        <v>11712</v>
      </c>
    </row>
    <row r="2251" spans="1:7" ht="16" customHeight="1" x14ac:dyDescent="0.2">
      <c r="A2251" s="151" t="s">
        <v>10581</v>
      </c>
      <c r="B2251" s="151">
        <v>3</v>
      </c>
      <c r="C2251" s="151" t="s">
        <v>283</v>
      </c>
      <c r="D2251" s="151" t="s">
        <v>304</v>
      </c>
      <c r="E2251" s="154" t="s">
        <v>11713</v>
      </c>
      <c r="F2251" s="154" t="s">
        <v>11714</v>
      </c>
      <c r="G2251" s="154" t="s">
        <v>11715</v>
      </c>
    </row>
    <row r="2252" spans="1:7" ht="16" customHeight="1" x14ac:dyDescent="0.2">
      <c r="A2252" s="151" t="s">
        <v>10581</v>
      </c>
      <c r="B2252" s="151">
        <v>4</v>
      </c>
      <c r="C2252" s="151" t="s">
        <v>283</v>
      </c>
      <c r="D2252" s="151" t="s">
        <v>304</v>
      </c>
      <c r="E2252" s="154" t="s">
        <v>665</v>
      </c>
      <c r="F2252" s="154" t="s">
        <v>11716</v>
      </c>
      <c r="G2252" s="154" t="s">
        <v>667</v>
      </c>
    </row>
    <row r="2253" spans="1:7" ht="48" customHeight="1" x14ac:dyDescent="0.2">
      <c r="A2253" s="151" t="s">
        <v>10582</v>
      </c>
      <c r="B2253" s="151">
        <v>1</v>
      </c>
      <c r="C2253" s="151" t="s">
        <v>283</v>
      </c>
      <c r="D2253" s="151" t="s">
        <v>304</v>
      </c>
      <c r="E2253" s="154" t="s">
        <v>6506</v>
      </c>
      <c r="F2253" s="154">
        <v>254.5</v>
      </c>
      <c r="G2253" s="154" t="s">
        <v>669</v>
      </c>
    </row>
    <row r="2254" spans="1:7" ht="32" customHeight="1" x14ac:dyDescent="0.2">
      <c r="A2254" s="151" t="s">
        <v>10582</v>
      </c>
      <c r="B2254" s="151">
        <v>2</v>
      </c>
      <c r="C2254" s="151" t="s">
        <v>283</v>
      </c>
      <c r="D2254" s="151" t="s">
        <v>304</v>
      </c>
      <c r="E2254" s="154" t="s">
        <v>8796</v>
      </c>
      <c r="F2254" s="154">
        <v>5089.3999999999996</v>
      </c>
      <c r="G2254" s="154" t="s">
        <v>671</v>
      </c>
    </row>
    <row r="2255" spans="1:7" ht="48" customHeight="1" x14ac:dyDescent="0.2">
      <c r="A2255" s="151" t="s">
        <v>10582</v>
      </c>
      <c r="B2255" s="151">
        <v>3</v>
      </c>
      <c r="C2255" s="151" t="s">
        <v>283</v>
      </c>
      <c r="D2255" s="151" t="s">
        <v>304</v>
      </c>
      <c r="E2255" s="154" t="s">
        <v>672</v>
      </c>
      <c r="F2255" s="154">
        <v>28.3</v>
      </c>
      <c r="G2255" s="154" t="s">
        <v>673</v>
      </c>
    </row>
    <row r="2256" spans="1:7" ht="32" customHeight="1" x14ac:dyDescent="0.2">
      <c r="A2256" s="151" t="s">
        <v>10582</v>
      </c>
      <c r="B2256" s="151">
        <v>4</v>
      </c>
      <c r="C2256" s="151" t="s">
        <v>283</v>
      </c>
      <c r="D2256" s="151" t="s">
        <v>304</v>
      </c>
      <c r="E2256" s="154" t="s">
        <v>8797</v>
      </c>
      <c r="F2256" s="154">
        <v>75.5</v>
      </c>
      <c r="G2256" s="154" t="s">
        <v>675</v>
      </c>
    </row>
    <row r="2257" spans="1:7" ht="32" customHeight="1" x14ac:dyDescent="0.2">
      <c r="A2257" s="151" t="s">
        <v>10582</v>
      </c>
      <c r="B2257" s="151">
        <v>5</v>
      </c>
      <c r="C2257" s="151" t="s">
        <v>283</v>
      </c>
      <c r="D2257" s="151" t="s">
        <v>304</v>
      </c>
      <c r="E2257" s="154" t="s">
        <v>8798</v>
      </c>
      <c r="F2257" s="154">
        <v>67</v>
      </c>
      <c r="G2257" s="154" t="s">
        <v>677</v>
      </c>
    </row>
    <row r="2258" spans="1:7" ht="16" customHeight="1" x14ac:dyDescent="0.2">
      <c r="A2258" s="151" t="s">
        <v>10582</v>
      </c>
      <c r="B2258" s="151">
        <v>6</v>
      </c>
      <c r="C2258" s="151" t="s">
        <v>281</v>
      </c>
      <c r="D2258" s="151" t="s">
        <v>303</v>
      </c>
      <c r="E2258" s="154" t="s">
        <v>303</v>
      </c>
      <c r="F2258" s="154" t="s">
        <v>678</v>
      </c>
      <c r="G2258" s="154" t="s">
        <v>631</v>
      </c>
    </row>
    <row r="2259" spans="1:7" ht="64" customHeight="1" x14ac:dyDescent="0.2">
      <c r="A2259" s="151" t="s">
        <v>10583</v>
      </c>
      <c r="B2259" s="151">
        <v>1</v>
      </c>
      <c r="C2259" s="151" t="s">
        <v>283</v>
      </c>
      <c r="D2259" s="151" t="s">
        <v>304</v>
      </c>
      <c r="E2259" s="154" t="s">
        <v>679</v>
      </c>
      <c r="F2259" s="154" t="s">
        <v>680</v>
      </c>
      <c r="G2259" s="154" t="s">
        <v>681</v>
      </c>
    </row>
    <row r="2260" spans="1:7" ht="32" customHeight="1" x14ac:dyDescent="0.2">
      <c r="A2260" s="151" t="s">
        <v>10583</v>
      </c>
      <c r="B2260" s="151">
        <v>2</v>
      </c>
      <c r="C2260" s="151" t="s">
        <v>283</v>
      </c>
      <c r="D2260" s="151" t="s">
        <v>304</v>
      </c>
      <c r="E2260" s="154" t="s">
        <v>682</v>
      </c>
      <c r="F2260" s="154">
        <v>9</v>
      </c>
      <c r="G2260" s="154" t="s">
        <v>683</v>
      </c>
    </row>
    <row r="2261" spans="1:7" ht="16" customHeight="1" x14ac:dyDescent="0.2">
      <c r="A2261" s="151" t="s">
        <v>10583</v>
      </c>
      <c r="B2261" s="151">
        <v>3</v>
      </c>
      <c r="C2261" s="151" t="s">
        <v>283</v>
      </c>
      <c r="D2261" s="151" t="s">
        <v>304</v>
      </c>
      <c r="E2261" s="154" t="s">
        <v>684</v>
      </c>
      <c r="F2261" s="154">
        <v>6</v>
      </c>
      <c r="G2261" s="154" t="s">
        <v>685</v>
      </c>
    </row>
    <row r="2262" spans="1:7" ht="16" customHeight="1" x14ac:dyDescent="0.2">
      <c r="A2262" s="151" t="s">
        <v>10583</v>
      </c>
      <c r="B2262" s="151">
        <v>4</v>
      </c>
      <c r="C2262" s="151" t="s">
        <v>281</v>
      </c>
      <c r="D2262" s="151" t="s">
        <v>303</v>
      </c>
      <c r="E2262" s="154" t="s">
        <v>303</v>
      </c>
      <c r="F2262" s="154" t="s">
        <v>686</v>
      </c>
      <c r="G2262" s="154" t="s">
        <v>687</v>
      </c>
    </row>
    <row r="2263" spans="1:7" ht="32" customHeight="1" x14ac:dyDescent="0.2">
      <c r="A2263" s="151" t="s">
        <v>10584</v>
      </c>
      <c r="B2263" s="151">
        <v>1</v>
      </c>
      <c r="C2263" s="151" t="s">
        <v>283</v>
      </c>
      <c r="D2263" s="151" t="s">
        <v>304</v>
      </c>
      <c r="E2263" s="154" t="s">
        <v>12494</v>
      </c>
      <c r="F2263" s="154" t="s">
        <v>6550</v>
      </c>
      <c r="G2263" s="154" t="s">
        <v>6551</v>
      </c>
    </row>
    <row r="2264" spans="1:7" ht="16" customHeight="1" x14ac:dyDescent="0.2">
      <c r="A2264" s="151" t="s">
        <v>10584</v>
      </c>
      <c r="B2264" s="151">
        <v>2</v>
      </c>
      <c r="C2264" s="151" t="s">
        <v>284</v>
      </c>
      <c r="D2264" s="151" t="s">
        <v>370</v>
      </c>
      <c r="E2264" s="154" t="s">
        <v>303</v>
      </c>
      <c r="F2264" s="151" t="str">
        <f>A2264&amp;"_"&amp;B2264</f>
        <v>9789152302484-5-x5_1x-D-22_2</v>
      </c>
      <c r="G2264" s="154" t="s">
        <v>6552</v>
      </c>
    </row>
    <row r="2265" spans="1:7" ht="16" customHeight="1" x14ac:dyDescent="0.2">
      <c r="A2265" s="151" t="s">
        <v>10584</v>
      </c>
      <c r="B2265" s="151">
        <v>3</v>
      </c>
      <c r="C2265" s="151" t="s">
        <v>283</v>
      </c>
      <c r="D2265" s="151" t="s">
        <v>304</v>
      </c>
      <c r="E2265" s="154" t="s">
        <v>8799</v>
      </c>
      <c r="F2265" s="154">
        <v>5</v>
      </c>
      <c r="G2265" s="154" t="s">
        <v>9304</v>
      </c>
    </row>
    <row r="2266" spans="1:7" ht="16" customHeight="1" x14ac:dyDescent="0.2">
      <c r="A2266" s="151" t="s">
        <v>10584</v>
      </c>
      <c r="B2266" s="151">
        <v>4</v>
      </c>
      <c r="C2266" s="151" t="s">
        <v>283</v>
      </c>
      <c r="D2266" s="151" t="s">
        <v>304</v>
      </c>
      <c r="E2266" s="154" t="s">
        <v>8800</v>
      </c>
      <c r="F2266" s="154">
        <v>7.5</v>
      </c>
      <c r="G2266" s="154" t="s">
        <v>9305</v>
      </c>
    </row>
    <row r="2267" spans="1:7" ht="16" customHeight="1" x14ac:dyDescent="0.2">
      <c r="A2267" s="151" t="s">
        <v>10584</v>
      </c>
      <c r="B2267" s="151">
        <v>5</v>
      </c>
      <c r="C2267" s="151" t="s">
        <v>281</v>
      </c>
      <c r="D2267" s="151" t="s">
        <v>303</v>
      </c>
      <c r="E2267" s="154" t="s">
        <v>329</v>
      </c>
      <c r="F2267" s="154" t="s">
        <v>8978</v>
      </c>
      <c r="G2267" s="154" t="s">
        <v>697</v>
      </c>
    </row>
    <row r="2268" spans="1:7" ht="64" customHeight="1" x14ac:dyDescent="0.2">
      <c r="A2268" s="151" t="s">
        <v>10585</v>
      </c>
      <c r="B2268" s="151">
        <v>1</v>
      </c>
      <c r="C2268" s="151" t="s">
        <v>283</v>
      </c>
      <c r="D2268" s="151" t="s">
        <v>304</v>
      </c>
      <c r="E2268" s="154" t="s">
        <v>698</v>
      </c>
      <c r="F2268" s="154" t="s">
        <v>699</v>
      </c>
      <c r="G2268" s="154" t="s">
        <v>700</v>
      </c>
    </row>
    <row r="2269" spans="1:7" ht="32" customHeight="1" x14ac:dyDescent="0.2">
      <c r="A2269" s="151" t="s">
        <v>10585</v>
      </c>
      <c r="B2269" s="151">
        <v>2</v>
      </c>
      <c r="C2269" s="151" t="s">
        <v>283</v>
      </c>
      <c r="D2269" s="151" t="s">
        <v>304</v>
      </c>
      <c r="E2269" s="154" t="s">
        <v>701</v>
      </c>
      <c r="F2269" s="154" t="s">
        <v>372</v>
      </c>
      <c r="G2269" s="154" t="s">
        <v>702</v>
      </c>
    </row>
    <row r="2270" spans="1:7" ht="16" customHeight="1" x14ac:dyDescent="0.2">
      <c r="A2270" s="151" t="s">
        <v>10585</v>
      </c>
      <c r="B2270" s="151">
        <v>3</v>
      </c>
      <c r="C2270" s="151" t="s">
        <v>283</v>
      </c>
      <c r="D2270" s="151" t="s">
        <v>295</v>
      </c>
      <c r="E2270" s="154" t="s">
        <v>703</v>
      </c>
      <c r="F2270" s="154">
        <v>27</v>
      </c>
      <c r="G2270" s="154" t="s">
        <v>704</v>
      </c>
    </row>
    <row r="2271" spans="1:7" ht="16" customHeight="1" x14ac:dyDescent="0.2">
      <c r="A2271" s="151" t="s">
        <v>10585</v>
      </c>
      <c r="B2271" s="151">
        <v>4</v>
      </c>
      <c r="C2271" s="151" t="s">
        <v>283</v>
      </c>
      <c r="D2271" s="151" t="s">
        <v>304</v>
      </c>
      <c r="E2271" s="154" t="s">
        <v>9631</v>
      </c>
      <c r="F2271" s="154">
        <v>5.2</v>
      </c>
      <c r="G2271" s="154" t="s">
        <v>706</v>
      </c>
    </row>
    <row r="2272" spans="1:7" ht="16" customHeight="1" x14ac:dyDescent="0.2">
      <c r="A2272" s="151" t="s">
        <v>10585</v>
      </c>
      <c r="B2272" s="151">
        <v>5</v>
      </c>
      <c r="C2272" s="151" t="s">
        <v>283</v>
      </c>
      <c r="D2272" s="151" t="s">
        <v>304</v>
      </c>
      <c r="E2272" s="154" t="s">
        <v>707</v>
      </c>
      <c r="F2272" s="154">
        <v>5.2</v>
      </c>
      <c r="G2272" s="154" t="s">
        <v>708</v>
      </c>
    </row>
    <row r="2273" spans="1:7" ht="16" customHeight="1" x14ac:dyDescent="0.2">
      <c r="A2273" s="151" t="s">
        <v>10586</v>
      </c>
      <c r="B2273" s="151">
        <v>1</v>
      </c>
      <c r="C2273" s="151" t="s">
        <v>283</v>
      </c>
      <c r="D2273" s="151" t="s">
        <v>304</v>
      </c>
      <c r="E2273" s="154" t="s">
        <v>709</v>
      </c>
      <c r="F2273" s="154" t="s">
        <v>710</v>
      </c>
      <c r="G2273" s="154" t="s">
        <v>711</v>
      </c>
    </row>
    <row r="2274" spans="1:7" ht="32" customHeight="1" x14ac:dyDescent="0.2">
      <c r="A2274" s="151" t="s">
        <v>10587</v>
      </c>
      <c r="B2274" s="151">
        <v>1</v>
      </c>
      <c r="C2274" s="151" t="s">
        <v>283</v>
      </c>
      <c r="D2274" s="151" t="s">
        <v>304</v>
      </c>
      <c r="E2274" s="154" t="s">
        <v>712</v>
      </c>
      <c r="F2274" s="154" t="s">
        <v>713</v>
      </c>
      <c r="G2274" s="154" t="s">
        <v>714</v>
      </c>
    </row>
    <row r="2275" spans="1:7" ht="32" customHeight="1" x14ac:dyDescent="0.2">
      <c r="A2275" s="151" t="s">
        <v>10588</v>
      </c>
      <c r="B2275" s="151">
        <v>1</v>
      </c>
      <c r="C2275" s="151" t="s">
        <v>283</v>
      </c>
      <c r="D2275" s="151" t="s">
        <v>304</v>
      </c>
      <c r="E2275" s="154" t="s">
        <v>715</v>
      </c>
      <c r="F2275" s="154" t="s">
        <v>716</v>
      </c>
      <c r="G2275" s="154" t="s">
        <v>717</v>
      </c>
    </row>
    <row r="2276" spans="1:7" ht="32" customHeight="1" x14ac:dyDescent="0.2">
      <c r="A2276" s="151" t="s">
        <v>10589</v>
      </c>
      <c r="B2276" s="151">
        <v>1</v>
      </c>
      <c r="C2276" s="151" t="s">
        <v>283</v>
      </c>
      <c r="D2276" s="151" t="s">
        <v>304</v>
      </c>
      <c r="E2276" s="154" t="s">
        <v>718</v>
      </c>
      <c r="F2276" s="154" t="s">
        <v>719</v>
      </c>
      <c r="G2276" s="154" t="s">
        <v>720</v>
      </c>
    </row>
    <row r="2277" spans="1:7" ht="48" customHeight="1" x14ac:dyDescent="0.2">
      <c r="A2277" s="151" t="s">
        <v>10590</v>
      </c>
      <c r="B2277" s="151">
        <v>1</v>
      </c>
      <c r="C2277" s="151" t="s">
        <v>283</v>
      </c>
      <c r="D2277" s="151" t="s">
        <v>304</v>
      </c>
      <c r="E2277" s="154" t="s">
        <v>721</v>
      </c>
      <c r="F2277" s="154" t="s">
        <v>722</v>
      </c>
      <c r="G2277" s="154" t="s">
        <v>723</v>
      </c>
    </row>
    <row r="2278" spans="1:7" ht="16" customHeight="1" x14ac:dyDescent="0.2">
      <c r="A2278" s="151" t="s">
        <v>10591</v>
      </c>
      <c r="B2278" s="151">
        <v>1</v>
      </c>
      <c r="C2278" s="151" t="s">
        <v>283</v>
      </c>
      <c r="D2278" s="151" t="s">
        <v>304</v>
      </c>
      <c r="E2278" s="154" t="s">
        <v>724</v>
      </c>
      <c r="F2278" s="154">
        <v>2</v>
      </c>
      <c r="G2278" s="154" t="s">
        <v>725</v>
      </c>
    </row>
    <row r="2279" spans="1:7" ht="16" customHeight="1" x14ac:dyDescent="0.2">
      <c r="A2279" s="151" t="s">
        <v>10591</v>
      </c>
      <c r="B2279" s="151">
        <v>2</v>
      </c>
      <c r="C2279" s="151" t="s">
        <v>283</v>
      </c>
      <c r="D2279" s="151" t="s">
        <v>304</v>
      </c>
      <c r="E2279" s="154" t="s">
        <v>726</v>
      </c>
      <c r="F2279" s="154" t="s">
        <v>727</v>
      </c>
      <c r="G2279" s="154" t="s">
        <v>728</v>
      </c>
    </row>
    <row r="2280" spans="1:7" ht="16" customHeight="1" x14ac:dyDescent="0.2">
      <c r="A2280" s="151" t="s">
        <v>10591</v>
      </c>
      <c r="B2280" s="151">
        <v>3</v>
      </c>
      <c r="C2280" s="151" t="s">
        <v>283</v>
      </c>
      <c r="D2280" s="151" t="s">
        <v>304</v>
      </c>
      <c r="E2280" s="154" t="s">
        <v>729</v>
      </c>
      <c r="F2280" s="154" t="s">
        <v>730</v>
      </c>
      <c r="G2280" s="154" t="s">
        <v>731</v>
      </c>
    </row>
    <row r="2281" spans="1:7" ht="16" customHeight="1" x14ac:dyDescent="0.2">
      <c r="A2281" s="151" t="s">
        <v>10592</v>
      </c>
      <c r="B2281" s="151">
        <v>1</v>
      </c>
      <c r="C2281" s="151" t="s">
        <v>283</v>
      </c>
      <c r="D2281" s="151" t="s">
        <v>304</v>
      </c>
      <c r="E2281" s="154" t="s">
        <v>732</v>
      </c>
      <c r="F2281" s="154">
        <v>10</v>
      </c>
      <c r="G2281" s="154" t="s">
        <v>733</v>
      </c>
    </row>
    <row r="2282" spans="1:7" ht="16" customHeight="1" x14ac:dyDescent="0.2">
      <c r="A2282" s="151" t="s">
        <v>10593</v>
      </c>
      <c r="B2282" s="151">
        <v>1</v>
      </c>
      <c r="C2282" s="151" t="s">
        <v>283</v>
      </c>
      <c r="D2282" s="151" t="s">
        <v>304</v>
      </c>
      <c r="E2282" s="154" t="s">
        <v>9632</v>
      </c>
      <c r="F2282" s="154">
        <v>24</v>
      </c>
      <c r="G2282" s="154" t="s">
        <v>733</v>
      </c>
    </row>
    <row r="2283" spans="1:7" ht="16" customHeight="1" x14ac:dyDescent="0.2">
      <c r="A2283" s="151" t="s">
        <v>10594</v>
      </c>
      <c r="B2283" s="151">
        <v>1</v>
      </c>
      <c r="C2283" s="151" t="s">
        <v>283</v>
      </c>
      <c r="D2283" s="151" t="s">
        <v>304</v>
      </c>
      <c r="E2283" s="154" t="s">
        <v>736</v>
      </c>
      <c r="F2283" s="154">
        <v>12</v>
      </c>
      <c r="G2283" s="154" t="s">
        <v>737</v>
      </c>
    </row>
    <row r="2284" spans="1:7" ht="16" customHeight="1" x14ac:dyDescent="0.2">
      <c r="A2284" s="151" t="s">
        <v>10594</v>
      </c>
      <c r="B2284" s="151">
        <v>2</v>
      </c>
      <c r="C2284" s="151" t="s">
        <v>283</v>
      </c>
      <c r="D2284" s="151" t="s">
        <v>304</v>
      </c>
      <c r="E2284" s="154" t="s">
        <v>738</v>
      </c>
      <c r="F2284" s="154">
        <v>4</v>
      </c>
      <c r="G2284" s="154" t="s">
        <v>739</v>
      </c>
    </row>
    <row r="2285" spans="1:7" ht="16" customHeight="1" x14ac:dyDescent="0.2">
      <c r="A2285" s="151" t="s">
        <v>10594</v>
      </c>
      <c r="B2285" s="151">
        <v>3</v>
      </c>
      <c r="C2285" s="151" t="s">
        <v>283</v>
      </c>
      <c r="D2285" s="151" t="s">
        <v>304</v>
      </c>
      <c r="E2285" s="154" t="s">
        <v>740</v>
      </c>
      <c r="F2285" s="154">
        <v>4</v>
      </c>
      <c r="G2285" s="154" t="s">
        <v>741</v>
      </c>
    </row>
    <row r="2286" spans="1:7" ht="16" customHeight="1" x14ac:dyDescent="0.2">
      <c r="A2286" s="151" t="s">
        <v>10595</v>
      </c>
      <c r="B2286" s="151">
        <v>1</v>
      </c>
      <c r="C2286" s="151" t="s">
        <v>283</v>
      </c>
      <c r="D2286" s="151" t="s">
        <v>304</v>
      </c>
      <c r="E2286" s="154" t="s">
        <v>742</v>
      </c>
      <c r="F2286" s="154" t="s">
        <v>743</v>
      </c>
      <c r="G2286" s="154" t="s">
        <v>744</v>
      </c>
    </row>
    <row r="2287" spans="1:7" ht="32" customHeight="1" x14ac:dyDescent="0.2">
      <c r="A2287" s="151" t="s">
        <v>10595</v>
      </c>
      <c r="B2287" s="151">
        <v>2</v>
      </c>
      <c r="C2287" s="151" t="s">
        <v>283</v>
      </c>
      <c r="D2287" s="151" t="s">
        <v>304</v>
      </c>
      <c r="E2287" s="154" t="s">
        <v>745</v>
      </c>
      <c r="F2287" s="154" t="s">
        <v>746</v>
      </c>
      <c r="G2287" s="154" t="s">
        <v>747</v>
      </c>
    </row>
    <row r="2288" spans="1:7" ht="16" customHeight="1" x14ac:dyDescent="0.2">
      <c r="A2288" s="151" t="s">
        <v>10595</v>
      </c>
      <c r="B2288" s="151">
        <v>3</v>
      </c>
      <c r="C2288" s="151" t="s">
        <v>283</v>
      </c>
      <c r="D2288" s="151" t="s">
        <v>304</v>
      </c>
      <c r="E2288" s="154" t="s">
        <v>748</v>
      </c>
      <c r="F2288" s="154" t="s">
        <v>749</v>
      </c>
      <c r="G2288" s="154" t="s">
        <v>750</v>
      </c>
    </row>
    <row r="2289" spans="1:7" ht="16" customHeight="1" x14ac:dyDescent="0.2">
      <c r="A2289" s="151" t="s">
        <v>10595</v>
      </c>
      <c r="B2289" s="151">
        <v>4</v>
      </c>
      <c r="C2289" s="151" t="s">
        <v>283</v>
      </c>
      <c r="D2289" s="151" t="s">
        <v>304</v>
      </c>
      <c r="E2289" s="154" t="s">
        <v>751</v>
      </c>
      <c r="F2289" s="154" t="s">
        <v>752</v>
      </c>
      <c r="G2289" s="154" t="s">
        <v>753</v>
      </c>
    </row>
    <row r="2290" spans="1:7" ht="16" customHeight="1" x14ac:dyDescent="0.2">
      <c r="A2290" s="151" t="s">
        <v>10595</v>
      </c>
      <c r="B2290" s="151">
        <v>5</v>
      </c>
      <c r="C2290" s="151" t="s">
        <v>283</v>
      </c>
      <c r="D2290" s="151" t="s">
        <v>304</v>
      </c>
      <c r="E2290" s="154" t="s">
        <v>754</v>
      </c>
      <c r="F2290" s="154" t="s">
        <v>755</v>
      </c>
      <c r="G2290" s="154" t="s">
        <v>756</v>
      </c>
    </row>
    <row r="2291" spans="1:7" ht="16" customHeight="1" x14ac:dyDescent="0.2">
      <c r="A2291" s="151" t="s">
        <v>10595</v>
      </c>
      <c r="B2291" s="151">
        <v>6</v>
      </c>
      <c r="C2291" s="151" t="s">
        <v>283</v>
      </c>
      <c r="D2291" s="151" t="s">
        <v>304</v>
      </c>
      <c r="E2291" s="154" t="s">
        <v>757</v>
      </c>
      <c r="F2291" s="154" t="s">
        <v>758</v>
      </c>
      <c r="G2291" s="154" t="s">
        <v>759</v>
      </c>
    </row>
    <row r="2292" spans="1:7" ht="16" customHeight="1" x14ac:dyDescent="0.2">
      <c r="A2292" s="151" t="s">
        <v>10595</v>
      </c>
      <c r="B2292" s="151">
        <v>7</v>
      </c>
      <c r="C2292" s="151" t="s">
        <v>281</v>
      </c>
      <c r="D2292" s="151" t="s">
        <v>303</v>
      </c>
      <c r="E2292" s="154" t="s">
        <v>303</v>
      </c>
      <c r="F2292" s="154" t="s">
        <v>760</v>
      </c>
      <c r="G2292" s="154" t="s">
        <v>761</v>
      </c>
    </row>
    <row r="2293" spans="1:7" ht="16" customHeight="1" x14ac:dyDescent="0.2">
      <c r="A2293" s="151" t="s">
        <v>10595</v>
      </c>
      <c r="B2293" s="151">
        <v>8</v>
      </c>
      <c r="C2293" s="151" t="s">
        <v>283</v>
      </c>
      <c r="D2293" s="151" t="s">
        <v>304</v>
      </c>
      <c r="E2293" s="154" t="s">
        <v>740</v>
      </c>
      <c r="F2293" s="154">
        <v>2</v>
      </c>
      <c r="G2293" s="154" t="s">
        <v>762</v>
      </c>
    </row>
    <row r="2294" spans="1:7" ht="64" customHeight="1" x14ac:dyDescent="0.2">
      <c r="A2294" s="151" t="s">
        <v>10596</v>
      </c>
      <c r="B2294" s="151">
        <v>1</v>
      </c>
      <c r="C2294" s="151" t="s">
        <v>283</v>
      </c>
      <c r="D2294" s="151" t="s">
        <v>304</v>
      </c>
      <c r="E2294" s="154" t="s">
        <v>763</v>
      </c>
      <c r="F2294" s="154" t="s">
        <v>364</v>
      </c>
      <c r="G2294" s="154" t="s">
        <v>8646</v>
      </c>
    </row>
    <row r="2295" spans="1:7" ht="64" customHeight="1" x14ac:dyDescent="0.2">
      <c r="A2295" s="151" t="s">
        <v>10596</v>
      </c>
      <c r="B2295" s="151">
        <v>2</v>
      </c>
      <c r="C2295" s="151" t="s">
        <v>283</v>
      </c>
      <c r="D2295" s="151" t="s">
        <v>304</v>
      </c>
      <c r="E2295" s="154" t="s">
        <v>765</v>
      </c>
      <c r="F2295" s="154" t="s">
        <v>766</v>
      </c>
      <c r="G2295" s="154" t="s">
        <v>767</v>
      </c>
    </row>
    <row r="2296" spans="1:7" ht="16" customHeight="1" x14ac:dyDescent="0.2">
      <c r="A2296" s="151" t="s">
        <v>10596</v>
      </c>
      <c r="B2296" s="151">
        <v>3</v>
      </c>
      <c r="C2296" s="151" t="s">
        <v>283</v>
      </c>
      <c r="D2296" s="151" t="s">
        <v>304</v>
      </c>
      <c r="E2296" s="154" t="s">
        <v>768</v>
      </c>
      <c r="F2296" s="154" t="s">
        <v>449</v>
      </c>
      <c r="G2296" s="154" t="s">
        <v>769</v>
      </c>
    </row>
    <row r="2297" spans="1:7" ht="16" customHeight="1" x14ac:dyDescent="0.2">
      <c r="A2297" s="151" t="s">
        <v>10597</v>
      </c>
      <c r="B2297" s="151">
        <v>1</v>
      </c>
      <c r="C2297" s="151" t="s">
        <v>283</v>
      </c>
      <c r="D2297" s="151" t="s">
        <v>304</v>
      </c>
      <c r="E2297" s="154" t="s">
        <v>770</v>
      </c>
      <c r="F2297" s="154" t="s">
        <v>771</v>
      </c>
      <c r="G2297" s="154" t="s">
        <v>772</v>
      </c>
    </row>
    <row r="2298" spans="1:7" ht="16" customHeight="1" x14ac:dyDescent="0.2">
      <c r="A2298" s="151" t="s">
        <v>10598</v>
      </c>
      <c r="B2298" s="151">
        <v>1</v>
      </c>
      <c r="C2298" s="151" t="s">
        <v>283</v>
      </c>
      <c r="D2298" s="151" t="s">
        <v>304</v>
      </c>
      <c r="E2298" s="154" t="s">
        <v>773</v>
      </c>
      <c r="F2298" s="154" t="s">
        <v>774</v>
      </c>
      <c r="G2298" s="154" t="s">
        <v>775</v>
      </c>
    </row>
    <row r="2299" spans="1:7" ht="16" customHeight="1" x14ac:dyDescent="0.2">
      <c r="A2299" s="151" t="s">
        <v>10599</v>
      </c>
      <c r="B2299" s="151">
        <v>1</v>
      </c>
      <c r="C2299" s="151" t="s">
        <v>283</v>
      </c>
      <c r="D2299" s="151" t="s">
        <v>304</v>
      </c>
      <c r="E2299" s="154" t="s">
        <v>776</v>
      </c>
      <c r="F2299" s="154" t="s">
        <v>777</v>
      </c>
      <c r="G2299" s="154" t="s">
        <v>778</v>
      </c>
    </row>
    <row r="2300" spans="1:7" ht="32" customHeight="1" x14ac:dyDescent="0.2">
      <c r="A2300" s="151" t="s">
        <v>10600</v>
      </c>
      <c r="B2300" s="151">
        <v>1</v>
      </c>
      <c r="C2300" s="151" t="s">
        <v>283</v>
      </c>
      <c r="D2300" s="151" t="s">
        <v>304</v>
      </c>
      <c r="E2300" s="154" t="s">
        <v>779</v>
      </c>
      <c r="F2300" s="154" t="s">
        <v>230</v>
      </c>
      <c r="G2300" s="154" t="s">
        <v>780</v>
      </c>
    </row>
    <row r="2301" spans="1:7" ht="32" customHeight="1" x14ac:dyDescent="0.2">
      <c r="A2301" s="151" t="s">
        <v>10601</v>
      </c>
      <c r="B2301" s="151">
        <v>1</v>
      </c>
      <c r="C2301" s="151" t="s">
        <v>283</v>
      </c>
      <c r="D2301" s="151" t="s">
        <v>304</v>
      </c>
      <c r="E2301" s="154" t="s">
        <v>781</v>
      </c>
      <c r="F2301" s="154" t="s">
        <v>782</v>
      </c>
      <c r="G2301" s="154" t="s">
        <v>783</v>
      </c>
    </row>
    <row r="2302" spans="1:7" ht="16" customHeight="1" x14ac:dyDescent="0.2">
      <c r="A2302" s="151" t="s">
        <v>10602</v>
      </c>
      <c r="B2302" s="151">
        <v>1</v>
      </c>
      <c r="C2302" s="151" t="s">
        <v>283</v>
      </c>
      <c r="D2302" s="151" t="s">
        <v>304</v>
      </c>
      <c r="E2302" s="154" t="s">
        <v>784</v>
      </c>
      <c r="F2302" s="154" t="s">
        <v>785</v>
      </c>
      <c r="G2302" s="154" t="s">
        <v>786</v>
      </c>
    </row>
    <row r="2303" spans="1:7" ht="48" customHeight="1" x14ac:dyDescent="0.2">
      <c r="A2303" s="151" t="s">
        <v>10603</v>
      </c>
      <c r="B2303" s="151">
        <v>1</v>
      </c>
      <c r="C2303" s="151" t="s">
        <v>283</v>
      </c>
      <c r="D2303" s="151" t="s">
        <v>304</v>
      </c>
      <c r="E2303" s="154" t="s">
        <v>787</v>
      </c>
      <c r="F2303" s="154" t="s">
        <v>788</v>
      </c>
      <c r="G2303" s="154" t="s">
        <v>789</v>
      </c>
    </row>
    <row r="2304" spans="1:7" ht="32" customHeight="1" x14ac:dyDescent="0.2">
      <c r="A2304" s="151" t="s">
        <v>10604</v>
      </c>
      <c r="B2304" s="151">
        <v>1</v>
      </c>
      <c r="C2304" s="151" t="s">
        <v>283</v>
      </c>
      <c r="D2304" s="151" t="s">
        <v>304</v>
      </c>
      <c r="E2304" s="154" t="s">
        <v>790</v>
      </c>
      <c r="F2304" s="154" t="s">
        <v>791</v>
      </c>
      <c r="G2304" s="154" t="s">
        <v>792</v>
      </c>
    </row>
    <row r="2305" spans="1:7" ht="16" customHeight="1" x14ac:dyDescent="0.2">
      <c r="A2305" s="151" t="s">
        <v>10604</v>
      </c>
      <c r="B2305" s="151">
        <v>2</v>
      </c>
      <c r="C2305" s="151" t="s">
        <v>283</v>
      </c>
      <c r="D2305" s="151" t="s">
        <v>304</v>
      </c>
      <c r="E2305" s="154" t="s">
        <v>793</v>
      </c>
      <c r="F2305" s="154">
        <v>7000</v>
      </c>
      <c r="G2305" s="154" t="s">
        <v>794</v>
      </c>
    </row>
    <row r="2306" spans="1:7" ht="32" customHeight="1" x14ac:dyDescent="0.2">
      <c r="A2306" s="151" t="s">
        <v>10604</v>
      </c>
      <c r="B2306" s="151">
        <v>3</v>
      </c>
      <c r="C2306" s="151" t="s">
        <v>283</v>
      </c>
      <c r="D2306" s="151" t="s">
        <v>304</v>
      </c>
      <c r="E2306" s="154" t="s">
        <v>795</v>
      </c>
      <c r="F2306" s="154">
        <v>280</v>
      </c>
      <c r="G2306" s="154" t="s">
        <v>11738</v>
      </c>
    </row>
    <row r="2307" spans="1:7" ht="16" customHeight="1" x14ac:dyDescent="0.2">
      <c r="A2307" s="151" t="s">
        <v>10604</v>
      </c>
      <c r="B2307" s="151">
        <v>4</v>
      </c>
      <c r="C2307" s="151" t="s">
        <v>283</v>
      </c>
      <c r="D2307" s="151" t="s">
        <v>304</v>
      </c>
      <c r="E2307" s="154" t="s">
        <v>797</v>
      </c>
      <c r="F2307" s="154">
        <v>360</v>
      </c>
      <c r="G2307" s="154" t="s">
        <v>798</v>
      </c>
    </row>
    <row r="2308" spans="1:7" ht="16" customHeight="1" x14ac:dyDescent="0.2">
      <c r="A2308" s="151" t="s">
        <v>10604</v>
      </c>
      <c r="B2308" s="151">
        <v>5</v>
      </c>
      <c r="C2308" s="151" t="s">
        <v>281</v>
      </c>
      <c r="D2308" s="151" t="s">
        <v>303</v>
      </c>
      <c r="E2308" s="154" t="s">
        <v>303</v>
      </c>
      <c r="F2308" s="154" t="s">
        <v>799</v>
      </c>
      <c r="G2308" s="154" t="s">
        <v>800</v>
      </c>
    </row>
    <row r="2309" spans="1:7" ht="48" customHeight="1" x14ac:dyDescent="0.2">
      <c r="A2309" s="151" t="s">
        <v>10605</v>
      </c>
      <c r="B2309" s="151">
        <v>1</v>
      </c>
      <c r="C2309" s="151" t="s">
        <v>283</v>
      </c>
      <c r="D2309" s="151" t="s">
        <v>304</v>
      </c>
      <c r="E2309" s="154" t="s">
        <v>801</v>
      </c>
      <c r="F2309" s="154" t="s">
        <v>341</v>
      </c>
      <c r="G2309" s="154" t="s">
        <v>802</v>
      </c>
    </row>
    <row r="2310" spans="1:7" ht="16" customHeight="1" x14ac:dyDescent="0.2">
      <c r="A2310" s="151" t="s">
        <v>10605</v>
      </c>
      <c r="B2310" s="151">
        <v>2</v>
      </c>
      <c r="C2310" s="151" t="s">
        <v>283</v>
      </c>
      <c r="D2310" s="151" t="s">
        <v>304</v>
      </c>
      <c r="E2310" s="154" t="s">
        <v>803</v>
      </c>
      <c r="F2310" s="154">
        <v>16</v>
      </c>
      <c r="G2310" s="154" t="s">
        <v>804</v>
      </c>
    </row>
    <row r="2311" spans="1:7" ht="32" customHeight="1" x14ac:dyDescent="0.2">
      <c r="A2311" s="151" t="s">
        <v>10605</v>
      </c>
      <c r="B2311" s="151">
        <v>3</v>
      </c>
      <c r="C2311" s="151" t="s">
        <v>283</v>
      </c>
      <c r="D2311" s="151" t="s">
        <v>304</v>
      </c>
      <c r="E2311" s="154" t="s">
        <v>805</v>
      </c>
      <c r="F2311" s="154">
        <v>4</v>
      </c>
      <c r="G2311" s="154" t="s">
        <v>806</v>
      </c>
    </row>
    <row r="2312" spans="1:7" ht="16" customHeight="1" x14ac:dyDescent="0.2">
      <c r="A2312" s="151" t="s">
        <v>10605</v>
      </c>
      <c r="B2312" s="151">
        <v>4</v>
      </c>
      <c r="C2312" s="151" t="s">
        <v>283</v>
      </c>
      <c r="D2312" s="151" t="s">
        <v>304</v>
      </c>
      <c r="E2312" s="154" t="s">
        <v>807</v>
      </c>
      <c r="F2312" s="154">
        <v>20</v>
      </c>
      <c r="G2312" s="154" t="s">
        <v>808</v>
      </c>
    </row>
    <row r="2313" spans="1:7" ht="48" customHeight="1" x14ac:dyDescent="0.2">
      <c r="A2313" s="151" t="s">
        <v>10606</v>
      </c>
      <c r="B2313" s="151">
        <v>1</v>
      </c>
      <c r="C2313" s="151" t="s">
        <v>283</v>
      </c>
      <c r="D2313" s="151" t="s">
        <v>304</v>
      </c>
      <c r="E2313" s="154" t="s">
        <v>809</v>
      </c>
      <c r="F2313" s="154" t="s">
        <v>359</v>
      </c>
      <c r="G2313" s="154" t="s">
        <v>810</v>
      </c>
    </row>
    <row r="2314" spans="1:7" ht="16" customHeight="1" x14ac:dyDescent="0.2">
      <c r="A2314" s="151" t="s">
        <v>10606</v>
      </c>
      <c r="B2314" s="151">
        <v>2</v>
      </c>
      <c r="C2314" s="151" t="s">
        <v>281</v>
      </c>
      <c r="D2314" s="151" t="s">
        <v>303</v>
      </c>
      <c r="E2314" s="154" t="s">
        <v>303</v>
      </c>
      <c r="F2314" s="154" t="s">
        <v>811</v>
      </c>
      <c r="G2314" s="154" t="s">
        <v>812</v>
      </c>
    </row>
    <row r="2315" spans="1:7" ht="64" x14ac:dyDescent="0.2">
      <c r="A2315" s="151" t="s">
        <v>10607</v>
      </c>
      <c r="B2315" s="151">
        <v>1</v>
      </c>
      <c r="C2315" s="151" t="s">
        <v>283</v>
      </c>
      <c r="D2315" s="151" t="s">
        <v>311</v>
      </c>
      <c r="E2315" s="154" t="s">
        <v>8549</v>
      </c>
      <c r="F2315" s="154" t="s">
        <v>8478</v>
      </c>
      <c r="G2315" s="154" t="s">
        <v>816</v>
      </c>
    </row>
    <row r="2316" spans="1:7" ht="16" customHeight="1" x14ac:dyDescent="0.2">
      <c r="A2316" s="151" t="s">
        <v>10607</v>
      </c>
      <c r="B2316" s="151">
        <v>2</v>
      </c>
      <c r="C2316" s="151" t="s">
        <v>284</v>
      </c>
      <c r="D2316" s="151" t="s">
        <v>370</v>
      </c>
      <c r="E2316" s="154" t="s">
        <v>329</v>
      </c>
      <c r="F2316" s="151" t="str">
        <f>A2316&amp;"_"&amp;B2316</f>
        <v>9789152302484-5-x5_1x-D-34_2</v>
      </c>
      <c r="G2316" s="154" t="s">
        <v>817</v>
      </c>
    </row>
    <row r="2317" spans="1:7" ht="48" customHeight="1" x14ac:dyDescent="0.2">
      <c r="A2317" s="151" t="s">
        <v>10608</v>
      </c>
      <c r="B2317" s="151">
        <v>1</v>
      </c>
      <c r="C2317" s="151" t="s">
        <v>284</v>
      </c>
      <c r="D2317" s="151" t="s">
        <v>370</v>
      </c>
      <c r="E2317" s="154" t="s">
        <v>303</v>
      </c>
      <c r="F2317" s="151" t="str">
        <f>A2317&amp;"_"&amp;B2317</f>
        <v>9789152302484-5-x5_1x-D-35a_1</v>
      </c>
      <c r="G2317" s="154" t="s">
        <v>818</v>
      </c>
    </row>
    <row r="2318" spans="1:7" ht="32" customHeight="1" x14ac:dyDescent="0.2">
      <c r="A2318" s="151" t="s">
        <v>10609</v>
      </c>
      <c r="B2318" s="151">
        <v>1</v>
      </c>
      <c r="C2318" s="151" t="s">
        <v>283</v>
      </c>
      <c r="D2318" s="151" t="s">
        <v>304</v>
      </c>
      <c r="E2318" s="154" t="s">
        <v>446</v>
      </c>
      <c r="F2318" s="154" t="s">
        <v>351</v>
      </c>
      <c r="G2318" s="154" t="s">
        <v>11751</v>
      </c>
    </row>
    <row r="2319" spans="1:7" ht="16" customHeight="1" x14ac:dyDescent="0.2">
      <c r="A2319" s="151" t="s">
        <v>10610</v>
      </c>
      <c r="B2319" s="151">
        <v>1</v>
      </c>
      <c r="C2319" s="151" t="s">
        <v>283</v>
      </c>
      <c r="D2319" s="151" t="s">
        <v>304</v>
      </c>
      <c r="E2319" s="154" t="s">
        <v>821</v>
      </c>
      <c r="F2319" s="154" t="s">
        <v>822</v>
      </c>
      <c r="G2319" s="154" t="s">
        <v>823</v>
      </c>
    </row>
    <row r="2320" spans="1:7" ht="16" customHeight="1" x14ac:dyDescent="0.2">
      <c r="A2320" s="151" t="s">
        <v>10610</v>
      </c>
      <c r="B2320" s="151">
        <v>2</v>
      </c>
      <c r="C2320" s="151" t="s">
        <v>283</v>
      </c>
      <c r="D2320" s="151" t="s">
        <v>304</v>
      </c>
      <c r="E2320" s="154" t="s">
        <v>824</v>
      </c>
      <c r="F2320" s="154">
        <v>-2</v>
      </c>
      <c r="G2320" s="154" t="s">
        <v>825</v>
      </c>
    </row>
    <row r="2321" spans="1:7" ht="16" customHeight="1" x14ac:dyDescent="0.2">
      <c r="A2321" s="151" t="s">
        <v>10610</v>
      </c>
      <c r="B2321" s="151">
        <v>3</v>
      </c>
      <c r="C2321" s="151" t="s">
        <v>283</v>
      </c>
      <c r="D2321" s="151" t="s">
        <v>304</v>
      </c>
      <c r="E2321" s="154" t="s">
        <v>826</v>
      </c>
      <c r="F2321" s="154">
        <v>-2</v>
      </c>
      <c r="G2321" s="154" t="s">
        <v>827</v>
      </c>
    </row>
    <row r="2322" spans="1:7" ht="64" customHeight="1" x14ac:dyDescent="0.2">
      <c r="A2322" s="151" t="s">
        <v>10611</v>
      </c>
      <c r="B2322" s="151">
        <v>1</v>
      </c>
      <c r="C2322" s="151" t="s">
        <v>283</v>
      </c>
      <c r="D2322" s="151" t="s">
        <v>304</v>
      </c>
      <c r="E2322" s="154" t="s">
        <v>828</v>
      </c>
      <c r="F2322" s="154" t="s">
        <v>169</v>
      </c>
      <c r="G2322" s="154" t="s">
        <v>829</v>
      </c>
    </row>
    <row r="2323" spans="1:7" ht="64" customHeight="1" x14ac:dyDescent="0.2">
      <c r="A2323" s="151" t="s">
        <v>10612</v>
      </c>
      <c r="B2323" s="151">
        <v>1</v>
      </c>
      <c r="C2323" s="151" t="s">
        <v>283</v>
      </c>
      <c r="D2323" s="151" t="s">
        <v>304</v>
      </c>
      <c r="E2323" s="154" t="s">
        <v>830</v>
      </c>
      <c r="F2323" s="154" t="s">
        <v>231</v>
      </c>
      <c r="G2323" s="154" t="s">
        <v>829</v>
      </c>
    </row>
    <row r="2324" spans="1:7" ht="64" customHeight="1" x14ac:dyDescent="0.2">
      <c r="A2324" s="151" t="s">
        <v>10613</v>
      </c>
      <c r="B2324" s="151">
        <v>1</v>
      </c>
      <c r="C2324" s="151" t="s">
        <v>283</v>
      </c>
      <c r="D2324" s="151" t="s">
        <v>304</v>
      </c>
      <c r="E2324" s="154" t="s">
        <v>831</v>
      </c>
      <c r="F2324" s="154" t="s">
        <v>230</v>
      </c>
      <c r="G2324" s="154" t="s">
        <v>829</v>
      </c>
    </row>
    <row r="2325" spans="1:7" ht="48" customHeight="1" x14ac:dyDescent="0.2">
      <c r="A2325" s="151" t="s">
        <v>10614</v>
      </c>
      <c r="B2325" s="151">
        <v>1</v>
      </c>
      <c r="C2325" s="151" t="s">
        <v>283</v>
      </c>
      <c r="D2325" s="151" t="s">
        <v>304</v>
      </c>
      <c r="E2325" s="154" t="s">
        <v>832</v>
      </c>
      <c r="F2325" s="154" t="s">
        <v>449</v>
      </c>
      <c r="G2325" s="154" t="s">
        <v>833</v>
      </c>
    </row>
    <row r="2326" spans="1:7" ht="16" customHeight="1" x14ac:dyDescent="0.2">
      <c r="A2326" s="151" t="s">
        <v>10614</v>
      </c>
      <c r="B2326" s="151">
        <v>2</v>
      </c>
      <c r="C2326" s="151" t="s">
        <v>281</v>
      </c>
      <c r="D2326" s="151" t="s">
        <v>303</v>
      </c>
      <c r="E2326" s="154" t="s">
        <v>303</v>
      </c>
      <c r="F2326" s="154" t="s">
        <v>458</v>
      </c>
      <c r="G2326" s="154" t="s">
        <v>834</v>
      </c>
    </row>
    <row r="2327" spans="1:7" ht="48" customHeight="1" x14ac:dyDescent="0.2">
      <c r="A2327" s="151" t="s">
        <v>10615</v>
      </c>
      <c r="B2327" s="151">
        <v>1</v>
      </c>
      <c r="C2327" s="151" t="s">
        <v>283</v>
      </c>
      <c r="D2327" s="151" t="s">
        <v>304</v>
      </c>
      <c r="E2327" s="154" t="s">
        <v>835</v>
      </c>
      <c r="F2327" s="154" t="s">
        <v>836</v>
      </c>
      <c r="G2327" s="154" t="s">
        <v>837</v>
      </c>
    </row>
    <row r="2328" spans="1:7" ht="16" customHeight="1" x14ac:dyDescent="0.2">
      <c r="A2328" s="151" t="s">
        <v>10615</v>
      </c>
      <c r="B2328" s="151">
        <v>2</v>
      </c>
      <c r="C2328" s="151" t="s">
        <v>281</v>
      </c>
      <c r="D2328" s="151" t="s">
        <v>303</v>
      </c>
      <c r="E2328" s="154" t="s">
        <v>303</v>
      </c>
      <c r="F2328" s="154" t="s">
        <v>838</v>
      </c>
      <c r="G2328" s="154" t="s">
        <v>834</v>
      </c>
    </row>
    <row r="2329" spans="1:7" ht="64" customHeight="1" x14ac:dyDescent="0.2">
      <c r="A2329" s="151" t="s">
        <v>10616</v>
      </c>
      <c r="B2329" s="151">
        <v>1</v>
      </c>
      <c r="C2329" s="151" t="s">
        <v>283</v>
      </c>
      <c r="D2329" s="151" t="s">
        <v>304</v>
      </c>
      <c r="E2329" s="154" t="s">
        <v>839</v>
      </c>
      <c r="F2329" s="154" t="s">
        <v>840</v>
      </c>
      <c r="G2329" s="154" t="s">
        <v>841</v>
      </c>
    </row>
    <row r="2330" spans="1:7" ht="16" customHeight="1" x14ac:dyDescent="0.2">
      <c r="A2330" s="151" t="s">
        <v>10617</v>
      </c>
      <c r="B2330" s="151">
        <v>1</v>
      </c>
      <c r="C2330" s="151" t="s">
        <v>283</v>
      </c>
      <c r="D2330" s="151" t="s">
        <v>304</v>
      </c>
      <c r="E2330" s="154" t="s">
        <v>842</v>
      </c>
      <c r="F2330" s="154">
        <v>9</v>
      </c>
      <c r="G2330" s="154" t="s">
        <v>843</v>
      </c>
    </row>
    <row r="2331" spans="1:7" ht="16" customHeight="1" x14ac:dyDescent="0.2">
      <c r="A2331" s="151" t="s">
        <v>10617</v>
      </c>
      <c r="B2331" s="151">
        <v>2</v>
      </c>
      <c r="C2331" s="151" t="s">
        <v>283</v>
      </c>
      <c r="D2331" s="151" t="s">
        <v>304</v>
      </c>
      <c r="E2331" s="154" t="s">
        <v>844</v>
      </c>
      <c r="F2331" s="154">
        <v>3</v>
      </c>
      <c r="G2331" s="154" t="s">
        <v>845</v>
      </c>
    </row>
    <row r="2332" spans="1:7" ht="16" customHeight="1" x14ac:dyDescent="0.2">
      <c r="A2332" s="151" t="s">
        <v>10617</v>
      </c>
      <c r="B2332" s="151">
        <v>3</v>
      </c>
      <c r="C2332" s="151" t="s">
        <v>283</v>
      </c>
      <c r="D2332" s="151" t="s">
        <v>304</v>
      </c>
      <c r="E2332" s="154" t="s">
        <v>846</v>
      </c>
      <c r="F2332" s="154">
        <v>6</v>
      </c>
      <c r="G2332" s="154" t="s">
        <v>11825</v>
      </c>
    </row>
    <row r="2333" spans="1:7" ht="32" customHeight="1" x14ac:dyDescent="0.2">
      <c r="A2333" s="151" t="s">
        <v>10618</v>
      </c>
      <c r="B2333" s="151">
        <v>1</v>
      </c>
      <c r="C2333" s="151" t="s">
        <v>283</v>
      </c>
      <c r="D2333" s="151" t="s">
        <v>304</v>
      </c>
      <c r="E2333" s="154" t="s">
        <v>8801</v>
      </c>
      <c r="F2333" s="154">
        <v>510</v>
      </c>
      <c r="G2333" s="154" t="s">
        <v>849</v>
      </c>
    </row>
    <row r="2334" spans="1:7" ht="32" customHeight="1" x14ac:dyDescent="0.2">
      <c r="A2334" s="151" t="s">
        <v>10618</v>
      </c>
      <c r="B2334" s="151">
        <v>2</v>
      </c>
      <c r="C2334" s="151" t="s">
        <v>281</v>
      </c>
      <c r="D2334" s="151" t="s">
        <v>303</v>
      </c>
      <c r="E2334" s="154" t="s">
        <v>303</v>
      </c>
      <c r="F2334" s="154">
        <v>6510</v>
      </c>
      <c r="G2334" s="154" t="s">
        <v>850</v>
      </c>
    </row>
    <row r="2335" spans="1:7" ht="32" customHeight="1" x14ac:dyDescent="0.2">
      <c r="A2335" s="151" t="s">
        <v>10619</v>
      </c>
      <c r="B2335" s="151">
        <v>1</v>
      </c>
      <c r="C2335" s="151" t="s">
        <v>283</v>
      </c>
      <c r="D2335" s="151" t="s">
        <v>304</v>
      </c>
      <c r="E2335" s="154" t="s">
        <v>851</v>
      </c>
      <c r="F2335" s="154">
        <v>0.6</v>
      </c>
      <c r="G2335" s="154" t="s">
        <v>852</v>
      </c>
    </row>
    <row r="2336" spans="1:7" ht="32" customHeight="1" x14ac:dyDescent="0.2">
      <c r="A2336" s="151" t="s">
        <v>10619</v>
      </c>
      <c r="B2336" s="151">
        <v>2</v>
      </c>
      <c r="C2336" s="151" t="s">
        <v>283</v>
      </c>
      <c r="D2336" s="151" t="s">
        <v>304</v>
      </c>
      <c r="E2336" s="154" t="s">
        <v>11827</v>
      </c>
      <c r="F2336" s="154">
        <v>60</v>
      </c>
      <c r="G2336" s="154" t="s">
        <v>11826</v>
      </c>
    </row>
    <row r="2337" spans="1:7" ht="64" customHeight="1" x14ac:dyDescent="0.2">
      <c r="A2337" s="151" t="s">
        <v>10620</v>
      </c>
      <c r="B2337" s="151">
        <v>1</v>
      </c>
      <c r="C2337" s="151" t="s">
        <v>283</v>
      </c>
      <c r="D2337" s="151" t="s">
        <v>304</v>
      </c>
      <c r="E2337" s="154" t="s">
        <v>8802</v>
      </c>
      <c r="F2337" s="154">
        <v>900000</v>
      </c>
      <c r="G2337" s="154" t="s">
        <v>9306</v>
      </c>
    </row>
    <row r="2338" spans="1:7" ht="16" customHeight="1" x14ac:dyDescent="0.2">
      <c r="A2338" s="151" t="s">
        <v>10620</v>
      </c>
      <c r="B2338" s="151">
        <v>2</v>
      </c>
      <c r="C2338" s="151" t="s">
        <v>281</v>
      </c>
      <c r="D2338" s="151" t="s">
        <v>303</v>
      </c>
      <c r="E2338" s="154" t="s">
        <v>303</v>
      </c>
      <c r="F2338" s="154">
        <v>900000</v>
      </c>
      <c r="G2338" s="154" t="s">
        <v>857</v>
      </c>
    </row>
    <row r="2339" spans="1:7" ht="32" customHeight="1" x14ac:dyDescent="0.2">
      <c r="A2339" s="151" t="s">
        <v>10621</v>
      </c>
      <c r="B2339" s="151">
        <v>1</v>
      </c>
      <c r="C2339" s="151" t="s">
        <v>283</v>
      </c>
      <c r="D2339" s="151" t="s">
        <v>304</v>
      </c>
      <c r="E2339" s="154" t="s">
        <v>8803</v>
      </c>
      <c r="F2339" s="154">
        <v>27</v>
      </c>
      <c r="G2339" s="154" t="s">
        <v>11828</v>
      </c>
    </row>
    <row r="2340" spans="1:7" ht="32" customHeight="1" x14ac:dyDescent="0.2">
      <c r="A2340" s="151" t="s">
        <v>10622</v>
      </c>
      <c r="B2340" s="151">
        <v>1</v>
      </c>
      <c r="C2340" s="151" t="s">
        <v>283</v>
      </c>
      <c r="D2340" s="151" t="s">
        <v>304</v>
      </c>
      <c r="E2340" s="154" t="s">
        <v>8804</v>
      </c>
      <c r="F2340" s="154" t="s">
        <v>8055</v>
      </c>
      <c r="G2340" s="154" t="s">
        <v>11830</v>
      </c>
    </row>
    <row r="2341" spans="1:7" ht="16" customHeight="1" x14ac:dyDescent="0.2">
      <c r="A2341" s="151" t="s">
        <v>10622</v>
      </c>
      <c r="B2341" s="151">
        <v>2</v>
      </c>
      <c r="C2341" s="151" t="s">
        <v>283</v>
      </c>
      <c r="D2341" s="151" t="s">
        <v>304</v>
      </c>
      <c r="E2341" s="154" t="s">
        <v>11829</v>
      </c>
      <c r="F2341" s="154">
        <v>11</v>
      </c>
      <c r="G2341" s="154" t="s">
        <v>863</v>
      </c>
    </row>
    <row r="2342" spans="1:7" ht="48" customHeight="1" x14ac:dyDescent="0.2">
      <c r="A2342" s="151" t="s">
        <v>10623</v>
      </c>
      <c r="B2342" s="151">
        <v>1</v>
      </c>
      <c r="C2342" s="151" t="s">
        <v>283</v>
      </c>
      <c r="D2342" s="151" t="s">
        <v>304</v>
      </c>
      <c r="E2342" s="154" t="s">
        <v>864</v>
      </c>
      <c r="F2342" s="154" t="s">
        <v>11831</v>
      </c>
      <c r="G2342" s="154" t="s">
        <v>866</v>
      </c>
    </row>
    <row r="2343" spans="1:7" ht="48" customHeight="1" x14ac:dyDescent="0.2">
      <c r="A2343" s="151" t="s">
        <v>10623</v>
      </c>
      <c r="B2343" s="151">
        <v>2</v>
      </c>
      <c r="C2343" s="151" t="s">
        <v>283</v>
      </c>
      <c r="D2343" s="151" t="s">
        <v>304</v>
      </c>
      <c r="E2343" s="154" t="s">
        <v>11832</v>
      </c>
      <c r="F2343" s="154" t="s">
        <v>11833</v>
      </c>
      <c r="G2343" s="154" t="s">
        <v>869</v>
      </c>
    </row>
    <row r="2344" spans="1:7" ht="16" customHeight="1" x14ac:dyDescent="0.2">
      <c r="A2344" s="151" t="s">
        <v>10623</v>
      </c>
      <c r="B2344" s="151">
        <v>3</v>
      </c>
      <c r="C2344" s="151" t="s">
        <v>283</v>
      </c>
      <c r="D2344" s="151" t="s">
        <v>304</v>
      </c>
      <c r="E2344" s="154" t="s">
        <v>11834</v>
      </c>
      <c r="F2344" s="154">
        <v>2400</v>
      </c>
      <c r="G2344" s="154" t="s">
        <v>871</v>
      </c>
    </row>
    <row r="2345" spans="1:7" ht="64" customHeight="1" x14ac:dyDescent="0.2">
      <c r="A2345" s="151" t="s">
        <v>10623</v>
      </c>
      <c r="B2345" s="151">
        <v>4</v>
      </c>
      <c r="C2345" s="151" t="s">
        <v>283</v>
      </c>
      <c r="D2345" s="151" t="s">
        <v>304</v>
      </c>
      <c r="E2345" s="154" t="s">
        <v>875</v>
      </c>
      <c r="F2345" s="154" t="s">
        <v>876</v>
      </c>
      <c r="G2345" s="154" t="s">
        <v>877</v>
      </c>
    </row>
    <row r="2346" spans="1:7" ht="48" customHeight="1" x14ac:dyDescent="0.2">
      <c r="A2346" s="151" t="s">
        <v>10624</v>
      </c>
      <c r="B2346" s="151">
        <v>1</v>
      </c>
      <c r="C2346" s="151" t="s">
        <v>283</v>
      </c>
      <c r="D2346" s="151" t="s">
        <v>304</v>
      </c>
      <c r="E2346" s="154" t="s">
        <v>12273</v>
      </c>
      <c r="F2346" s="154">
        <v>120</v>
      </c>
      <c r="G2346" s="154" t="s">
        <v>879</v>
      </c>
    </row>
    <row r="2347" spans="1:7" ht="16" customHeight="1" x14ac:dyDescent="0.2">
      <c r="A2347" s="151" t="s">
        <v>10624</v>
      </c>
      <c r="B2347" s="151">
        <v>2</v>
      </c>
      <c r="C2347" s="151" t="s">
        <v>283</v>
      </c>
      <c r="D2347" s="151" t="s">
        <v>304</v>
      </c>
      <c r="E2347" s="154" t="s">
        <v>12274</v>
      </c>
      <c r="F2347" s="154">
        <v>156</v>
      </c>
      <c r="G2347" s="154" t="s">
        <v>881</v>
      </c>
    </row>
    <row r="2348" spans="1:7" ht="32" customHeight="1" x14ac:dyDescent="0.2">
      <c r="A2348" s="151" t="s">
        <v>10624</v>
      </c>
      <c r="B2348" s="151">
        <v>3</v>
      </c>
      <c r="C2348" s="151" t="s">
        <v>283</v>
      </c>
      <c r="D2348" s="151" t="s">
        <v>304</v>
      </c>
      <c r="E2348" s="154" t="s">
        <v>882</v>
      </c>
      <c r="F2348" s="154">
        <v>1.56</v>
      </c>
      <c r="G2348" s="154" t="s">
        <v>9307</v>
      </c>
    </row>
    <row r="2349" spans="1:7" ht="32" customHeight="1" x14ac:dyDescent="0.2">
      <c r="A2349" s="151" t="s">
        <v>10625</v>
      </c>
      <c r="B2349" s="151">
        <v>1</v>
      </c>
      <c r="C2349" s="151" t="s">
        <v>283</v>
      </c>
      <c r="D2349" s="151" t="s">
        <v>304</v>
      </c>
      <c r="E2349" s="154" t="s">
        <v>8805</v>
      </c>
      <c r="F2349" s="154">
        <v>936</v>
      </c>
      <c r="G2349" s="154" t="s">
        <v>885</v>
      </c>
    </row>
    <row r="2350" spans="1:7" ht="48" customHeight="1" x14ac:dyDescent="0.2">
      <c r="A2350" s="151" t="s">
        <v>10626</v>
      </c>
      <c r="B2350" s="151">
        <v>1</v>
      </c>
      <c r="C2350" s="151" t="s">
        <v>283</v>
      </c>
      <c r="D2350" s="151" t="s">
        <v>304</v>
      </c>
      <c r="E2350" s="154" t="s">
        <v>11835</v>
      </c>
      <c r="F2350" s="154" t="s">
        <v>887</v>
      </c>
      <c r="G2350" s="154" t="s">
        <v>11836</v>
      </c>
    </row>
    <row r="2351" spans="1:7" ht="48" customHeight="1" x14ac:dyDescent="0.2">
      <c r="A2351" s="151" t="s">
        <v>10626</v>
      </c>
      <c r="B2351" s="151">
        <v>2</v>
      </c>
      <c r="C2351" s="151" t="s">
        <v>283</v>
      </c>
      <c r="D2351" s="151" t="s">
        <v>304</v>
      </c>
      <c r="E2351" s="154" t="s">
        <v>889</v>
      </c>
      <c r="F2351" s="154" t="s">
        <v>890</v>
      </c>
      <c r="G2351" s="154" t="s">
        <v>11837</v>
      </c>
    </row>
    <row r="2352" spans="1:7" ht="32" customHeight="1" x14ac:dyDescent="0.2">
      <c r="A2352" s="151" t="s">
        <v>10626</v>
      </c>
      <c r="B2352" s="151">
        <v>3</v>
      </c>
      <c r="C2352" s="151" t="s">
        <v>281</v>
      </c>
      <c r="D2352" s="151" t="s">
        <v>303</v>
      </c>
      <c r="E2352" s="154" t="s">
        <v>303</v>
      </c>
      <c r="F2352" s="154">
        <v>1000</v>
      </c>
      <c r="G2352" s="154" t="s">
        <v>892</v>
      </c>
    </row>
    <row r="2353" spans="1:7" ht="16" customHeight="1" x14ac:dyDescent="0.2">
      <c r="A2353" s="151" t="s">
        <v>10627</v>
      </c>
      <c r="B2353" s="151">
        <v>1</v>
      </c>
      <c r="C2353" s="151" t="s">
        <v>283</v>
      </c>
      <c r="D2353" s="151" t="s">
        <v>304</v>
      </c>
      <c r="E2353" s="154" t="s">
        <v>11838</v>
      </c>
      <c r="F2353" s="154" t="s">
        <v>11839</v>
      </c>
      <c r="G2353" s="154" t="s">
        <v>895</v>
      </c>
    </row>
    <row r="2354" spans="1:7" ht="16" customHeight="1" x14ac:dyDescent="0.2">
      <c r="A2354" s="151" t="s">
        <v>10628</v>
      </c>
      <c r="B2354" s="151">
        <v>1</v>
      </c>
      <c r="C2354" s="151" t="s">
        <v>283</v>
      </c>
      <c r="D2354" s="151" t="s">
        <v>304</v>
      </c>
      <c r="E2354" s="154" t="s">
        <v>896</v>
      </c>
      <c r="F2354" s="154">
        <v>25</v>
      </c>
      <c r="G2354" s="154" t="s">
        <v>897</v>
      </c>
    </row>
    <row r="2355" spans="1:7" ht="16" customHeight="1" x14ac:dyDescent="0.2">
      <c r="A2355" s="151" t="s">
        <v>10628</v>
      </c>
      <c r="B2355" s="151">
        <v>2</v>
      </c>
      <c r="C2355" s="151" t="s">
        <v>281</v>
      </c>
      <c r="D2355" s="151" t="s">
        <v>303</v>
      </c>
      <c r="E2355" s="154" t="s">
        <v>303</v>
      </c>
      <c r="F2355" s="154">
        <v>0.25</v>
      </c>
      <c r="G2355" s="154" t="s">
        <v>11840</v>
      </c>
    </row>
    <row r="2356" spans="1:7" ht="16" customHeight="1" x14ac:dyDescent="0.2">
      <c r="A2356" s="151" t="s">
        <v>10629</v>
      </c>
      <c r="B2356" s="151">
        <v>1</v>
      </c>
      <c r="C2356" s="151" t="s">
        <v>283</v>
      </c>
      <c r="D2356" s="151" t="s">
        <v>304</v>
      </c>
      <c r="E2356" s="154" t="s">
        <v>899</v>
      </c>
      <c r="F2356" s="154">
        <v>0.125</v>
      </c>
      <c r="G2356" s="154" t="s">
        <v>900</v>
      </c>
    </row>
    <row r="2357" spans="1:7" ht="80" x14ac:dyDescent="0.2">
      <c r="A2357" s="151" t="s">
        <v>10630</v>
      </c>
      <c r="B2357" s="151">
        <v>1</v>
      </c>
      <c r="C2357" s="151" t="s">
        <v>283</v>
      </c>
      <c r="D2357" s="151" t="s">
        <v>311</v>
      </c>
      <c r="E2357" s="154" t="s">
        <v>8479</v>
      </c>
      <c r="F2357" s="154" t="s">
        <v>8396</v>
      </c>
      <c r="G2357" s="154" t="s">
        <v>903</v>
      </c>
    </row>
    <row r="2358" spans="1:7" ht="64" x14ac:dyDescent="0.2">
      <c r="A2358" s="151" t="s">
        <v>10631</v>
      </c>
      <c r="B2358" s="151">
        <v>1</v>
      </c>
      <c r="C2358" s="151" t="s">
        <v>283</v>
      </c>
      <c r="D2358" s="151" t="s">
        <v>311</v>
      </c>
      <c r="E2358" s="154" t="s">
        <v>11841</v>
      </c>
      <c r="F2358" s="154" t="s">
        <v>11842</v>
      </c>
      <c r="G2358" s="154" t="s">
        <v>906</v>
      </c>
    </row>
    <row r="2359" spans="1:7" ht="32" customHeight="1" x14ac:dyDescent="0.2">
      <c r="A2359" s="151" t="s">
        <v>10632</v>
      </c>
      <c r="B2359" s="151">
        <v>1</v>
      </c>
      <c r="C2359" s="151" t="s">
        <v>283</v>
      </c>
      <c r="D2359" s="151" t="s">
        <v>304</v>
      </c>
      <c r="E2359" s="154" t="s">
        <v>11843</v>
      </c>
      <c r="F2359" s="154">
        <v>0.56000000000000005</v>
      </c>
      <c r="G2359" s="154" t="s">
        <v>908</v>
      </c>
    </row>
    <row r="2360" spans="1:7" ht="48" customHeight="1" x14ac:dyDescent="0.2">
      <c r="A2360" s="151" t="s">
        <v>10633</v>
      </c>
      <c r="B2360" s="151">
        <v>1</v>
      </c>
      <c r="C2360" s="151" t="s">
        <v>283</v>
      </c>
      <c r="D2360" s="151" t="s">
        <v>304</v>
      </c>
      <c r="E2360" s="154" t="s">
        <v>11844</v>
      </c>
      <c r="F2360" s="154">
        <v>0.12</v>
      </c>
      <c r="G2360" s="154" t="s">
        <v>910</v>
      </c>
    </row>
    <row r="2361" spans="1:7" ht="96" customHeight="1" x14ac:dyDescent="0.2">
      <c r="A2361" s="151" t="s">
        <v>10634</v>
      </c>
      <c r="B2361" s="151">
        <v>1</v>
      </c>
      <c r="C2361" s="151" t="s">
        <v>283</v>
      </c>
      <c r="D2361" s="151" t="s">
        <v>304</v>
      </c>
      <c r="E2361" s="154" t="s">
        <v>911</v>
      </c>
      <c r="F2361" s="154" t="s">
        <v>912</v>
      </c>
      <c r="G2361" s="154" t="s">
        <v>913</v>
      </c>
    </row>
    <row r="2362" spans="1:7" ht="32" customHeight="1" x14ac:dyDescent="0.2">
      <c r="A2362" s="151" t="s">
        <v>10634</v>
      </c>
      <c r="B2362" s="151">
        <v>2</v>
      </c>
      <c r="C2362" s="151" t="s">
        <v>283</v>
      </c>
      <c r="D2362" s="151" t="s">
        <v>304</v>
      </c>
      <c r="E2362" s="154" t="s">
        <v>914</v>
      </c>
      <c r="F2362" s="154">
        <v>4.5</v>
      </c>
      <c r="G2362" s="154" t="s">
        <v>915</v>
      </c>
    </row>
    <row r="2363" spans="1:7" ht="32" customHeight="1" x14ac:dyDescent="0.2">
      <c r="A2363" s="151" t="s">
        <v>10635</v>
      </c>
      <c r="B2363" s="151">
        <v>1</v>
      </c>
      <c r="C2363" s="151" t="s">
        <v>283</v>
      </c>
      <c r="D2363" s="151" t="s">
        <v>304</v>
      </c>
      <c r="E2363" s="154" t="s">
        <v>11845</v>
      </c>
      <c r="F2363" s="154">
        <v>4</v>
      </c>
      <c r="G2363" s="154" t="s">
        <v>917</v>
      </c>
    </row>
    <row r="2364" spans="1:7" ht="32" customHeight="1" x14ac:dyDescent="0.2">
      <c r="A2364" s="151" t="s">
        <v>10636</v>
      </c>
      <c r="B2364" s="151">
        <v>1</v>
      </c>
      <c r="C2364" s="151" t="s">
        <v>281</v>
      </c>
      <c r="D2364" s="151" t="s">
        <v>304</v>
      </c>
      <c r="E2364" s="154" t="s">
        <v>12493</v>
      </c>
      <c r="F2364" s="154" t="s">
        <v>918</v>
      </c>
      <c r="G2364" s="154" t="s">
        <v>919</v>
      </c>
    </row>
    <row r="2365" spans="1:7" ht="16" customHeight="1" x14ac:dyDescent="0.2">
      <c r="A2365" s="151" t="s">
        <v>10636</v>
      </c>
      <c r="B2365" s="151">
        <v>2</v>
      </c>
      <c r="C2365" s="151" t="s">
        <v>281</v>
      </c>
      <c r="D2365" s="151" t="s">
        <v>304</v>
      </c>
      <c r="E2365" s="154" t="s">
        <v>11846</v>
      </c>
      <c r="F2365" s="154">
        <v>9032</v>
      </c>
      <c r="G2365" s="154" t="s">
        <v>921</v>
      </c>
    </row>
    <row r="2366" spans="1:7" ht="80" customHeight="1" x14ac:dyDescent="0.2">
      <c r="A2366" s="151" t="s">
        <v>10637</v>
      </c>
      <c r="B2366" s="151">
        <v>1</v>
      </c>
      <c r="C2366" s="151" t="s">
        <v>283</v>
      </c>
      <c r="D2366" s="151" t="s">
        <v>304</v>
      </c>
      <c r="E2366" s="154" t="s">
        <v>11847</v>
      </c>
      <c r="F2366" s="154" t="s">
        <v>923</v>
      </c>
      <c r="G2366" s="154" t="s">
        <v>924</v>
      </c>
    </row>
    <row r="2367" spans="1:7" ht="32" customHeight="1" x14ac:dyDescent="0.2">
      <c r="A2367" s="151" t="s">
        <v>10637</v>
      </c>
      <c r="B2367" s="151">
        <v>2</v>
      </c>
      <c r="C2367" s="151" t="s">
        <v>283</v>
      </c>
      <c r="D2367" s="151" t="s">
        <v>304</v>
      </c>
      <c r="E2367" s="154" t="s">
        <v>925</v>
      </c>
      <c r="F2367" s="154">
        <v>15210</v>
      </c>
      <c r="G2367" s="154" t="s">
        <v>926</v>
      </c>
    </row>
    <row r="2368" spans="1:7" ht="64" customHeight="1" x14ac:dyDescent="0.2">
      <c r="A2368" s="151" t="s">
        <v>10638</v>
      </c>
      <c r="B2368" s="151">
        <v>1</v>
      </c>
      <c r="C2368" s="151" t="s">
        <v>283</v>
      </c>
      <c r="D2368" s="151" t="s">
        <v>304</v>
      </c>
      <c r="E2368" s="154" t="s">
        <v>11848</v>
      </c>
      <c r="F2368" s="154" t="s">
        <v>928</v>
      </c>
      <c r="G2368" s="154" t="s">
        <v>929</v>
      </c>
    </row>
    <row r="2369" spans="1:7" ht="16" customHeight="1" x14ac:dyDescent="0.2">
      <c r="A2369" s="151" t="s">
        <v>10638</v>
      </c>
      <c r="B2369" s="151">
        <v>2</v>
      </c>
      <c r="C2369" s="151" t="s">
        <v>283</v>
      </c>
      <c r="D2369" s="151" t="s">
        <v>304</v>
      </c>
      <c r="E2369" s="154" t="s">
        <v>930</v>
      </c>
      <c r="F2369" s="154">
        <v>2500000</v>
      </c>
      <c r="G2369" s="154" t="s">
        <v>931</v>
      </c>
    </row>
    <row r="2370" spans="1:7" ht="64" x14ac:dyDescent="0.2">
      <c r="A2370" s="151" t="s">
        <v>10639</v>
      </c>
      <c r="B2370" s="151">
        <v>1</v>
      </c>
      <c r="C2370" s="151" t="s">
        <v>283</v>
      </c>
      <c r="D2370" s="151" t="s">
        <v>311</v>
      </c>
      <c r="E2370" s="154" t="s">
        <v>8550</v>
      </c>
      <c r="F2370" s="154" t="s">
        <v>8429</v>
      </c>
      <c r="G2370" s="154" t="s">
        <v>934</v>
      </c>
    </row>
    <row r="2371" spans="1:7" ht="64" x14ac:dyDescent="0.2">
      <c r="A2371" s="151" t="s">
        <v>10640</v>
      </c>
      <c r="B2371" s="151">
        <v>1</v>
      </c>
      <c r="C2371" s="151" t="s">
        <v>283</v>
      </c>
      <c r="D2371" s="151" t="s">
        <v>311</v>
      </c>
      <c r="E2371" s="154" t="s">
        <v>11849</v>
      </c>
      <c r="F2371" s="154" t="s">
        <v>11850</v>
      </c>
      <c r="G2371" s="154" t="s">
        <v>937</v>
      </c>
    </row>
    <row r="2372" spans="1:7" ht="16" customHeight="1" x14ac:dyDescent="0.2">
      <c r="A2372" s="151" t="s">
        <v>10640</v>
      </c>
      <c r="B2372" s="151">
        <v>2</v>
      </c>
      <c r="C2372" s="151" t="s">
        <v>283</v>
      </c>
      <c r="D2372" s="151" t="s">
        <v>304</v>
      </c>
      <c r="E2372" s="154" t="s">
        <v>938</v>
      </c>
      <c r="F2372" s="154">
        <v>0.4</v>
      </c>
      <c r="G2372" s="154" t="s">
        <v>939</v>
      </c>
    </row>
    <row r="2373" spans="1:7" ht="64" x14ac:dyDescent="0.2">
      <c r="A2373" s="151" t="s">
        <v>10641</v>
      </c>
      <c r="B2373" s="151">
        <v>1</v>
      </c>
      <c r="C2373" s="151" t="s">
        <v>283</v>
      </c>
      <c r="D2373" s="151" t="s">
        <v>311</v>
      </c>
      <c r="E2373" s="154" t="s">
        <v>11851</v>
      </c>
      <c r="F2373" s="154" t="s">
        <v>11852</v>
      </c>
      <c r="G2373" s="154" t="s">
        <v>942</v>
      </c>
    </row>
    <row r="2374" spans="1:7" ht="32" customHeight="1" x14ac:dyDescent="0.2">
      <c r="A2374" s="151" t="s">
        <v>10641</v>
      </c>
      <c r="B2374" s="151">
        <v>2</v>
      </c>
      <c r="C2374" s="151" t="s">
        <v>283</v>
      </c>
      <c r="D2374" s="151" t="s">
        <v>304</v>
      </c>
      <c r="E2374" s="154" t="s">
        <v>943</v>
      </c>
      <c r="F2374" s="154">
        <v>0.09</v>
      </c>
      <c r="G2374" s="154" t="s">
        <v>944</v>
      </c>
    </row>
    <row r="2375" spans="1:7" ht="64" x14ac:dyDescent="0.2">
      <c r="A2375" s="151" t="s">
        <v>10642</v>
      </c>
      <c r="B2375" s="151">
        <v>1</v>
      </c>
      <c r="C2375" s="151" t="s">
        <v>283</v>
      </c>
      <c r="D2375" s="151" t="s">
        <v>311</v>
      </c>
      <c r="E2375" s="154" t="s">
        <v>11853</v>
      </c>
      <c r="F2375" s="154" t="s">
        <v>11854</v>
      </c>
      <c r="G2375" s="154" t="s">
        <v>12501</v>
      </c>
    </row>
    <row r="2376" spans="1:7" ht="32" customHeight="1" x14ac:dyDescent="0.2">
      <c r="A2376" s="151" t="s">
        <v>10642</v>
      </c>
      <c r="B2376" s="151">
        <v>2</v>
      </c>
      <c r="C2376" s="151" t="s">
        <v>283</v>
      </c>
      <c r="D2376" s="151" t="s">
        <v>304</v>
      </c>
      <c r="E2376" s="154" t="s">
        <v>948</v>
      </c>
      <c r="F2376" s="154">
        <v>8.0000000000000002E-3</v>
      </c>
      <c r="G2376" s="154" t="s">
        <v>949</v>
      </c>
    </row>
    <row r="2377" spans="1:7" ht="64" x14ac:dyDescent="0.2">
      <c r="A2377" s="151" t="s">
        <v>10643</v>
      </c>
      <c r="B2377" s="151">
        <v>1</v>
      </c>
      <c r="C2377" s="151" t="s">
        <v>283</v>
      </c>
      <c r="D2377" s="151" t="s">
        <v>311</v>
      </c>
      <c r="E2377" s="154" t="s">
        <v>11855</v>
      </c>
      <c r="F2377" s="154" t="s">
        <v>11856</v>
      </c>
      <c r="G2377" s="154" t="s">
        <v>952</v>
      </c>
    </row>
    <row r="2378" spans="1:7" ht="32" customHeight="1" x14ac:dyDescent="0.2">
      <c r="A2378" s="151" t="s">
        <v>10643</v>
      </c>
      <c r="B2378" s="151">
        <v>2</v>
      </c>
      <c r="C2378" s="151" t="s">
        <v>283</v>
      </c>
      <c r="D2378" s="151" t="s">
        <v>304</v>
      </c>
      <c r="E2378" s="154" t="s">
        <v>12372</v>
      </c>
      <c r="F2378" s="154">
        <v>1.2</v>
      </c>
      <c r="G2378" s="154" t="s">
        <v>954</v>
      </c>
    </row>
    <row r="2379" spans="1:7" ht="64" x14ac:dyDescent="0.2">
      <c r="A2379" s="151" t="s">
        <v>10644</v>
      </c>
      <c r="B2379" s="151">
        <v>1</v>
      </c>
      <c r="C2379" s="151" t="s">
        <v>283</v>
      </c>
      <c r="D2379" s="151" t="s">
        <v>311</v>
      </c>
      <c r="E2379" s="154" t="s">
        <v>11857</v>
      </c>
      <c r="F2379" s="154" t="s">
        <v>11858</v>
      </c>
      <c r="G2379" s="154" t="s">
        <v>11859</v>
      </c>
    </row>
    <row r="2380" spans="1:7" ht="32" customHeight="1" x14ac:dyDescent="0.2">
      <c r="A2380" s="151" t="s">
        <v>10644</v>
      </c>
      <c r="B2380" s="151">
        <v>2</v>
      </c>
      <c r="C2380" s="151" t="s">
        <v>283</v>
      </c>
      <c r="D2380" s="151" t="s">
        <v>304</v>
      </c>
      <c r="E2380" s="154" t="s">
        <v>12373</v>
      </c>
      <c r="F2380" s="154">
        <v>0.85</v>
      </c>
      <c r="G2380" s="154" t="s">
        <v>959</v>
      </c>
    </row>
    <row r="2381" spans="1:7" ht="64" x14ac:dyDescent="0.2">
      <c r="A2381" s="151" t="s">
        <v>10645</v>
      </c>
      <c r="B2381" s="151">
        <v>1</v>
      </c>
      <c r="C2381" s="151" t="s">
        <v>283</v>
      </c>
      <c r="D2381" s="151" t="s">
        <v>311</v>
      </c>
      <c r="E2381" s="154" t="s">
        <v>11860</v>
      </c>
      <c r="F2381" s="154" t="s">
        <v>11861</v>
      </c>
      <c r="G2381" s="154" t="s">
        <v>8767</v>
      </c>
    </row>
    <row r="2382" spans="1:7" ht="64" x14ac:dyDescent="0.2">
      <c r="A2382" s="151" t="s">
        <v>10646</v>
      </c>
      <c r="B2382" s="151">
        <v>1</v>
      </c>
      <c r="C2382" s="151" t="s">
        <v>283</v>
      </c>
      <c r="D2382" s="151" t="s">
        <v>311</v>
      </c>
      <c r="E2382" s="154" t="s">
        <v>11862</v>
      </c>
      <c r="F2382" s="154" t="s">
        <v>11863</v>
      </c>
      <c r="G2382" s="154" t="s">
        <v>965</v>
      </c>
    </row>
    <row r="2383" spans="1:7" ht="64" x14ac:dyDescent="0.2">
      <c r="A2383" s="151" t="s">
        <v>10647</v>
      </c>
      <c r="B2383" s="151">
        <v>1</v>
      </c>
      <c r="C2383" s="151" t="s">
        <v>283</v>
      </c>
      <c r="D2383" s="151" t="s">
        <v>311</v>
      </c>
      <c r="E2383" s="154" t="s">
        <v>11864</v>
      </c>
      <c r="F2383" s="154" t="s">
        <v>11865</v>
      </c>
      <c r="G2383" s="154" t="s">
        <v>967</v>
      </c>
    </row>
    <row r="2384" spans="1:7" ht="16" customHeight="1" x14ac:dyDescent="0.2">
      <c r="A2384" s="151" t="s">
        <v>10648</v>
      </c>
      <c r="B2384" s="151">
        <v>1</v>
      </c>
      <c r="C2384" s="151" t="s">
        <v>283</v>
      </c>
      <c r="D2384" s="151" t="s">
        <v>304</v>
      </c>
      <c r="E2384" s="154" t="s">
        <v>968</v>
      </c>
      <c r="F2384" s="154">
        <v>48679</v>
      </c>
      <c r="G2384" s="154" t="s">
        <v>969</v>
      </c>
    </row>
    <row r="2385" spans="1:7" ht="32" customHeight="1" x14ac:dyDescent="0.2">
      <c r="A2385" s="151" t="s">
        <v>10648</v>
      </c>
      <c r="B2385" s="151">
        <v>2</v>
      </c>
      <c r="C2385" s="151" t="s">
        <v>283</v>
      </c>
      <c r="D2385" s="151" t="s">
        <v>304</v>
      </c>
      <c r="E2385" s="154" t="s">
        <v>970</v>
      </c>
      <c r="F2385" s="154">
        <v>400</v>
      </c>
      <c r="G2385" s="154" t="s">
        <v>971</v>
      </c>
    </row>
    <row r="2386" spans="1:7" ht="16" customHeight="1" x14ac:dyDescent="0.2">
      <c r="A2386" s="151" t="s">
        <v>10649</v>
      </c>
      <c r="B2386" s="151">
        <v>1</v>
      </c>
      <c r="C2386" s="151" t="s">
        <v>283</v>
      </c>
      <c r="D2386" s="151" t="s">
        <v>304</v>
      </c>
      <c r="E2386" s="154" t="s">
        <v>968</v>
      </c>
      <c r="F2386" s="154">
        <v>47289</v>
      </c>
      <c r="G2386" s="154" t="s">
        <v>972</v>
      </c>
    </row>
    <row r="2387" spans="1:7" ht="32" customHeight="1" x14ac:dyDescent="0.2">
      <c r="A2387" s="151" t="s">
        <v>10649</v>
      </c>
      <c r="B2387" s="151">
        <v>2</v>
      </c>
      <c r="C2387" s="151" t="s">
        <v>283</v>
      </c>
      <c r="D2387" s="151" t="s">
        <v>304</v>
      </c>
      <c r="E2387" s="154" t="s">
        <v>11866</v>
      </c>
      <c r="F2387" s="154">
        <v>990</v>
      </c>
      <c r="G2387" s="154" t="s">
        <v>974</v>
      </c>
    </row>
    <row r="2388" spans="1:7" ht="32" customHeight="1" x14ac:dyDescent="0.2">
      <c r="A2388" s="151" t="s">
        <v>10650</v>
      </c>
      <c r="B2388" s="151">
        <v>1</v>
      </c>
      <c r="C2388" s="151" t="s">
        <v>283</v>
      </c>
      <c r="D2388" s="151" t="s">
        <v>304</v>
      </c>
      <c r="E2388" s="154" t="s">
        <v>975</v>
      </c>
      <c r="F2388" s="154" t="s">
        <v>8979</v>
      </c>
      <c r="G2388" s="154" t="s">
        <v>977</v>
      </c>
    </row>
    <row r="2389" spans="1:7" ht="64" x14ac:dyDescent="0.2">
      <c r="A2389" s="151" t="s">
        <v>10651</v>
      </c>
      <c r="B2389" s="151">
        <v>1</v>
      </c>
      <c r="C2389" s="151" t="s">
        <v>283</v>
      </c>
      <c r="D2389" s="151" t="s">
        <v>311</v>
      </c>
      <c r="E2389" s="154" t="s">
        <v>11869</v>
      </c>
      <c r="F2389" s="154" t="s">
        <v>11868</v>
      </c>
      <c r="G2389" s="154" t="s">
        <v>11867</v>
      </c>
    </row>
    <row r="2390" spans="1:7" ht="64" x14ac:dyDescent="0.2">
      <c r="A2390" s="151" t="s">
        <v>10652</v>
      </c>
      <c r="B2390" s="151">
        <v>1</v>
      </c>
      <c r="C2390" s="151" t="s">
        <v>283</v>
      </c>
      <c r="D2390" s="151" t="s">
        <v>311</v>
      </c>
      <c r="E2390" s="154" t="s">
        <v>8806</v>
      </c>
      <c r="F2390" s="154" t="s">
        <v>8980</v>
      </c>
      <c r="G2390" s="154" t="s">
        <v>9308</v>
      </c>
    </row>
    <row r="2391" spans="1:7" ht="64" x14ac:dyDescent="0.2">
      <c r="A2391" s="151" t="s">
        <v>10652</v>
      </c>
      <c r="B2391" s="151">
        <v>2</v>
      </c>
      <c r="C2391" s="151" t="s">
        <v>283</v>
      </c>
      <c r="D2391" s="151" t="s">
        <v>311</v>
      </c>
      <c r="E2391" s="154" t="s">
        <v>8807</v>
      </c>
      <c r="F2391" s="154" t="s">
        <v>8981</v>
      </c>
      <c r="G2391" s="154" t="s">
        <v>9309</v>
      </c>
    </row>
    <row r="2392" spans="1:7" ht="64" x14ac:dyDescent="0.2">
      <c r="A2392" s="151" t="s">
        <v>10652</v>
      </c>
      <c r="B2392" s="151">
        <v>3</v>
      </c>
      <c r="C2392" s="151" t="s">
        <v>283</v>
      </c>
      <c r="D2392" s="151" t="s">
        <v>311</v>
      </c>
      <c r="E2392" s="154" t="s">
        <v>8808</v>
      </c>
      <c r="F2392" s="154" t="s">
        <v>8982</v>
      </c>
      <c r="G2392" s="154" t="s">
        <v>9310</v>
      </c>
    </row>
    <row r="2393" spans="1:7" ht="64" x14ac:dyDescent="0.2">
      <c r="A2393" s="151" t="s">
        <v>10652</v>
      </c>
      <c r="B2393" s="151">
        <v>4</v>
      </c>
      <c r="C2393" s="151" t="s">
        <v>283</v>
      </c>
      <c r="D2393" s="151" t="s">
        <v>311</v>
      </c>
      <c r="E2393" s="154" t="s">
        <v>8809</v>
      </c>
      <c r="F2393" s="154" t="s">
        <v>8983</v>
      </c>
      <c r="G2393" s="154" t="s">
        <v>9311</v>
      </c>
    </row>
    <row r="2394" spans="1:7" ht="64" customHeight="1" x14ac:dyDescent="0.2">
      <c r="A2394" s="151" t="s">
        <v>10652</v>
      </c>
      <c r="B2394" s="151">
        <v>5</v>
      </c>
      <c r="C2394" s="151" t="s">
        <v>283</v>
      </c>
      <c r="D2394" s="151" t="s">
        <v>304</v>
      </c>
      <c r="E2394" s="154" t="s">
        <v>993</v>
      </c>
      <c r="F2394" s="154" t="s">
        <v>8984</v>
      </c>
      <c r="G2394" s="154" t="s">
        <v>995</v>
      </c>
    </row>
    <row r="2395" spans="1:7" ht="64" x14ac:dyDescent="0.2">
      <c r="A2395" s="151" t="s">
        <v>10653</v>
      </c>
      <c r="B2395" s="151">
        <v>1</v>
      </c>
      <c r="C2395" s="151" t="s">
        <v>283</v>
      </c>
      <c r="D2395" s="151" t="s">
        <v>311</v>
      </c>
      <c r="E2395" s="154" t="s">
        <v>8806</v>
      </c>
      <c r="F2395" s="154" t="s">
        <v>8985</v>
      </c>
      <c r="G2395" s="154" t="s">
        <v>9312</v>
      </c>
    </row>
    <row r="2396" spans="1:7" ht="64" x14ac:dyDescent="0.2">
      <c r="A2396" s="151" t="s">
        <v>10653</v>
      </c>
      <c r="B2396" s="151">
        <v>2</v>
      </c>
      <c r="C2396" s="151" t="s">
        <v>283</v>
      </c>
      <c r="D2396" s="151" t="s">
        <v>311</v>
      </c>
      <c r="E2396" s="154" t="s">
        <v>8807</v>
      </c>
      <c r="F2396" s="154" t="s">
        <v>8986</v>
      </c>
      <c r="G2396" s="154" t="s">
        <v>9313</v>
      </c>
    </row>
    <row r="2397" spans="1:7" ht="64" x14ac:dyDescent="0.2">
      <c r="A2397" s="151" t="s">
        <v>10653</v>
      </c>
      <c r="B2397" s="151">
        <v>3</v>
      </c>
      <c r="C2397" s="151" t="s">
        <v>283</v>
      </c>
      <c r="D2397" s="151" t="s">
        <v>311</v>
      </c>
      <c r="E2397" s="154" t="s">
        <v>8810</v>
      </c>
      <c r="F2397" s="154" t="s">
        <v>8987</v>
      </c>
      <c r="G2397" s="154" t="s">
        <v>9314</v>
      </c>
    </row>
    <row r="2398" spans="1:7" ht="64" x14ac:dyDescent="0.2">
      <c r="A2398" s="151" t="s">
        <v>10653</v>
      </c>
      <c r="B2398" s="151">
        <v>4</v>
      </c>
      <c r="C2398" s="151" t="s">
        <v>283</v>
      </c>
      <c r="D2398" s="151" t="s">
        <v>311</v>
      </c>
      <c r="E2398" s="154" t="s">
        <v>8811</v>
      </c>
      <c r="F2398" s="154" t="s">
        <v>8988</v>
      </c>
      <c r="G2398" s="154" t="s">
        <v>9315</v>
      </c>
    </row>
    <row r="2399" spans="1:7" ht="64" customHeight="1" x14ac:dyDescent="0.2">
      <c r="A2399" s="151" t="s">
        <v>10653</v>
      </c>
      <c r="B2399" s="151">
        <v>5</v>
      </c>
      <c r="C2399" s="151" t="s">
        <v>283</v>
      </c>
      <c r="D2399" s="151" t="s">
        <v>304</v>
      </c>
      <c r="E2399" s="154" t="s">
        <v>993</v>
      </c>
      <c r="F2399" s="154" t="s">
        <v>8989</v>
      </c>
      <c r="G2399" s="154" t="s">
        <v>1007</v>
      </c>
    </row>
    <row r="2400" spans="1:7" ht="32" customHeight="1" x14ac:dyDescent="0.2">
      <c r="A2400" s="151" t="s">
        <v>10654</v>
      </c>
      <c r="B2400" s="151">
        <v>1</v>
      </c>
      <c r="C2400" s="151" t="s">
        <v>283</v>
      </c>
      <c r="D2400" s="151" t="s">
        <v>304</v>
      </c>
      <c r="E2400" s="154" t="s">
        <v>11870</v>
      </c>
      <c r="F2400" s="154" t="s">
        <v>8990</v>
      </c>
      <c r="G2400" s="154" t="s">
        <v>9316</v>
      </c>
    </row>
    <row r="2401" spans="1:7" ht="32" customHeight="1" x14ac:dyDescent="0.2">
      <c r="A2401" s="151" t="s">
        <v>10655</v>
      </c>
      <c r="B2401" s="151">
        <v>1</v>
      </c>
      <c r="C2401" s="151" t="s">
        <v>281</v>
      </c>
      <c r="D2401" s="151" t="s">
        <v>303</v>
      </c>
      <c r="E2401" s="154" t="s">
        <v>303</v>
      </c>
      <c r="F2401" s="154" t="s">
        <v>8991</v>
      </c>
      <c r="G2401" s="154" t="s">
        <v>9317</v>
      </c>
    </row>
    <row r="2402" spans="1:7" ht="32" customHeight="1" x14ac:dyDescent="0.2">
      <c r="A2402" s="151" t="s">
        <v>10656</v>
      </c>
      <c r="B2402" s="151">
        <v>1</v>
      </c>
      <c r="C2402" s="151" t="s">
        <v>281</v>
      </c>
      <c r="D2402" s="151" t="s">
        <v>303</v>
      </c>
      <c r="E2402" s="154" t="s">
        <v>303</v>
      </c>
      <c r="F2402" s="154" t="s">
        <v>8992</v>
      </c>
      <c r="G2402" s="154" t="s">
        <v>9318</v>
      </c>
    </row>
    <row r="2403" spans="1:7" ht="32" customHeight="1" x14ac:dyDescent="0.2">
      <c r="A2403" s="151" t="s">
        <v>10657</v>
      </c>
      <c r="B2403" s="151">
        <v>1</v>
      </c>
      <c r="C2403" s="151" t="s">
        <v>281</v>
      </c>
      <c r="D2403" s="151" t="s">
        <v>303</v>
      </c>
      <c r="E2403" s="154" t="s">
        <v>303</v>
      </c>
      <c r="F2403" s="154" t="s">
        <v>8993</v>
      </c>
      <c r="G2403" s="154" t="s">
        <v>9319</v>
      </c>
    </row>
    <row r="2404" spans="1:7" ht="32" customHeight="1" x14ac:dyDescent="0.2">
      <c r="A2404" s="151" t="s">
        <v>10658</v>
      </c>
      <c r="B2404" s="151">
        <v>1</v>
      </c>
      <c r="C2404" s="151" t="s">
        <v>283</v>
      </c>
      <c r="D2404" s="151" t="s">
        <v>304</v>
      </c>
      <c r="E2404" s="154" t="s">
        <v>9518</v>
      </c>
      <c r="F2404" s="154" t="s">
        <v>9519</v>
      </c>
      <c r="G2404" s="154" t="s">
        <v>9520</v>
      </c>
    </row>
    <row r="2405" spans="1:7" ht="16" customHeight="1" x14ac:dyDescent="0.2">
      <c r="A2405" s="151" t="s">
        <v>10658</v>
      </c>
      <c r="B2405" s="151">
        <v>2</v>
      </c>
      <c r="C2405" s="151" t="s">
        <v>283</v>
      </c>
      <c r="D2405" s="151" t="s">
        <v>304</v>
      </c>
      <c r="E2405" s="154" t="s">
        <v>9521</v>
      </c>
      <c r="F2405" s="154" t="s">
        <v>8037</v>
      </c>
      <c r="G2405" s="154" t="s">
        <v>9522</v>
      </c>
    </row>
    <row r="2406" spans="1:7" ht="16" customHeight="1" x14ac:dyDescent="0.2">
      <c r="A2406" s="151" t="s">
        <v>10658</v>
      </c>
      <c r="B2406" s="151">
        <v>3</v>
      </c>
      <c r="C2406" s="151" t="s">
        <v>283</v>
      </c>
      <c r="D2406" s="151" t="s">
        <v>304</v>
      </c>
      <c r="E2406" s="154" t="s">
        <v>9521</v>
      </c>
      <c r="F2406" s="154" t="s">
        <v>9526</v>
      </c>
      <c r="G2406" s="154" t="s">
        <v>9527</v>
      </c>
    </row>
    <row r="2407" spans="1:7" ht="16" customHeight="1" x14ac:dyDescent="0.2">
      <c r="A2407" s="151" t="s">
        <v>10658</v>
      </c>
      <c r="B2407" s="151">
        <v>4</v>
      </c>
      <c r="C2407" s="151" t="s">
        <v>283</v>
      </c>
      <c r="D2407" s="151" t="s">
        <v>304</v>
      </c>
      <c r="E2407" s="154" t="s">
        <v>9521</v>
      </c>
      <c r="F2407" s="154" t="s">
        <v>9528</v>
      </c>
      <c r="G2407" s="154" t="s">
        <v>9529</v>
      </c>
    </row>
    <row r="2408" spans="1:7" ht="16" customHeight="1" x14ac:dyDescent="0.2">
      <c r="A2408" s="151" t="s">
        <v>10658</v>
      </c>
      <c r="B2408" s="151">
        <v>5</v>
      </c>
      <c r="C2408" s="151" t="s">
        <v>283</v>
      </c>
      <c r="D2408" s="151" t="s">
        <v>304</v>
      </c>
      <c r="E2408" s="154" t="s">
        <v>9523</v>
      </c>
      <c r="F2408" s="154" t="s">
        <v>9524</v>
      </c>
      <c r="G2408" s="154" t="s">
        <v>9525</v>
      </c>
    </row>
    <row r="2409" spans="1:7" ht="32" customHeight="1" x14ac:dyDescent="0.2">
      <c r="A2409" s="151" t="s">
        <v>10659</v>
      </c>
      <c r="B2409" s="151">
        <v>1</v>
      </c>
      <c r="C2409" s="151" t="s">
        <v>283</v>
      </c>
      <c r="D2409" s="151" t="s">
        <v>304</v>
      </c>
      <c r="E2409" s="154" t="s">
        <v>1019</v>
      </c>
      <c r="F2409" s="154">
        <v>3.8889999999999998</v>
      </c>
      <c r="G2409" s="154" t="s">
        <v>1020</v>
      </c>
    </row>
    <row r="2410" spans="1:7" ht="16" customHeight="1" x14ac:dyDescent="0.2">
      <c r="A2410" s="151" t="s">
        <v>10660</v>
      </c>
      <c r="B2410" s="151">
        <v>1</v>
      </c>
      <c r="C2410" s="151" t="s">
        <v>283</v>
      </c>
      <c r="D2410" s="151" t="s">
        <v>304</v>
      </c>
      <c r="E2410" s="154" t="s">
        <v>1021</v>
      </c>
      <c r="F2410" s="154">
        <v>9</v>
      </c>
      <c r="G2410" s="154" t="s">
        <v>1022</v>
      </c>
    </row>
    <row r="2411" spans="1:7" ht="16" customHeight="1" x14ac:dyDescent="0.2">
      <c r="A2411" s="151" t="s">
        <v>10660</v>
      </c>
      <c r="B2411" s="151">
        <v>2</v>
      </c>
      <c r="C2411" s="151" t="s">
        <v>281</v>
      </c>
      <c r="D2411" s="151" t="s">
        <v>303</v>
      </c>
      <c r="E2411" s="154" t="s">
        <v>303</v>
      </c>
      <c r="F2411" s="154">
        <v>0.9</v>
      </c>
      <c r="G2411" s="154" t="s">
        <v>1023</v>
      </c>
    </row>
    <row r="2412" spans="1:7" ht="16" customHeight="1" x14ac:dyDescent="0.2">
      <c r="A2412" s="151" t="s">
        <v>10661</v>
      </c>
      <c r="B2412" s="151">
        <v>1</v>
      </c>
      <c r="C2412" s="151" t="s">
        <v>283</v>
      </c>
      <c r="D2412" s="151" t="s">
        <v>304</v>
      </c>
      <c r="E2412" s="154" t="s">
        <v>1024</v>
      </c>
      <c r="F2412" s="154">
        <v>10</v>
      </c>
      <c r="G2412" s="154" t="s">
        <v>1025</v>
      </c>
    </row>
    <row r="2413" spans="1:7" ht="16" customHeight="1" x14ac:dyDescent="0.2">
      <c r="A2413" s="151" t="s">
        <v>10661</v>
      </c>
      <c r="B2413" s="151">
        <v>2</v>
      </c>
      <c r="C2413" s="151" t="s">
        <v>281</v>
      </c>
      <c r="D2413" s="151" t="s">
        <v>303</v>
      </c>
      <c r="E2413" s="154" t="s">
        <v>303</v>
      </c>
      <c r="F2413" s="154">
        <v>1</v>
      </c>
      <c r="G2413" s="154" t="s">
        <v>1023</v>
      </c>
    </row>
    <row r="2414" spans="1:7" ht="32" customHeight="1" x14ac:dyDescent="0.2">
      <c r="A2414" s="151" t="s">
        <v>10662</v>
      </c>
      <c r="B2414" s="151">
        <v>1</v>
      </c>
      <c r="C2414" s="151" t="s">
        <v>283</v>
      </c>
      <c r="D2414" s="151" t="s">
        <v>304</v>
      </c>
      <c r="E2414" s="154" t="s">
        <v>1026</v>
      </c>
      <c r="F2414" s="154">
        <v>11</v>
      </c>
      <c r="G2414" s="154" t="s">
        <v>1027</v>
      </c>
    </row>
    <row r="2415" spans="1:7" ht="16" customHeight="1" x14ac:dyDescent="0.2">
      <c r="A2415" s="151" t="s">
        <v>10662</v>
      </c>
      <c r="B2415" s="151">
        <v>2</v>
      </c>
      <c r="C2415" s="151" t="s">
        <v>281</v>
      </c>
      <c r="D2415" s="151" t="s">
        <v>303</v>
      </c>
      <c r="E2415" s="154" t="s">
        <v>303</v>
      </c>
      <c r="F2415" s="154">
        <v>1.1000000000000001</v>
      </c>
      <c r="G2415" s="154" t="s">
        <v>1023</v>
      </c>
    </row>
    <row r="2416" spans="1:7" ht="16" customHeight="1" x14ac:dyDescent="0.2">
      <c r="A2416" s="151" t="s">
        <v>10663</v>
      </c>
      <c r="B2416" s="151">
        <v>1</v>
      </c>
      <c r="C2416" s="151" t="s">
        <v>283</v>
      </c>
      <c r="D2416" s="151" t="s">
        <v>304</v>
      </c>
      <c r="E2416" s="154" t="s">
        <v>1028</v>
      </c>
      <c r="F2416" s="154">
        <v>3</v>
      </c>
      <c r="G2416" s="154" t="s">
        <v>1029</v>
      </c>
    </row>
    <row r="2417" spans="1:7" ht="16" customHeight="1" x14ac:dyDescent="0.2">
      <c r="A2417" s="151" t="s">
        <v>10663</v>
      </c>
      <c r="B2417" s="151">
        <v>2</v>
      </c>
      <c r="C2417" s="151" t="s">
        <v>281</v>
      </c>
      <c r="D2417" s="151" t="s">
        <v>303</v>
      </c>
      <c r="E2417" s="154" t="s">
        <v>303</v>
      </c>
      <c r="F2417" s="154">
        <v>0.3</v>
      </c>
      <c r="G2417" s="154" t="s">
        <v>1023</v>
      </c>
    </row>
    <row r="2418" spans="1:7" ht="16" customHeight="1" x14ac:dyDescent="0.2">
      <c r="A2418" s="151" t="s">
        <v>10664</v>
      </c>
      <c r="B2418" s="151">
        <v>1</v>
      </c>
      <c r="C2418" s="151" t="s">
        <v>283</v>
      </c>
      <c r="D2418" s="151" t="s">
        <v>304</v>
      </c>
      <c r="E2418" s="154" t="s">
        <v>8812</v>
      </c>
      <c r="F2418" s="154">
        <v>0.8</v>
      </c>
      <c r="G2418" s="154" t="s">
        <v>9320</v>
      </c>
    </row>
    <row r="2419" spans="1:7" ht="16" customHeight="1" x14ac:dyDescent="0.2">
      <c r="A2419" s="151" t="s">
        <v>10664</v>
      </c>
      <c r="B2419" s="151">
        <v>2</v>
      </c>
      <c r="C2419" s="151" t="s">
        <v>281</v>
      </c>
      <c r="D2419" s="151" t="s">
        <v>303</v>
      </c>
      <c r="E2419" s="154" t="s">
        <v>303</v>
      </c>
      <c r="F2419" s="154">
        <v>0.08</v>
      </c>
      <c r="G2419" s="154" t="s">
        <v>1023</v>
      </c>
    </row>
    <row r="2420" spans="1:7" ht="16" customHeight="1" x14ac:dyDescent="0.2">
      <c r="A2420" s="151" t="s">
        <v>10665</v>
      </c>
      <c r="B2420" s="151">
        <v>1</v>
      </c>
      <c r="C2420" s="151" t="s">
        <v>283</v>
      </c>
      <c r="D2420" s="151" t="s">
        <v>304</v>
      </c>
      <c r="E2420" s="154" t="s">
        <v>8813</v>
      </c>
      <c r="F2420" s="154">
        <v>3.2</v>
      </c>
      <c r="G2420" s="154" t="s">
        <v>9321</v>
      </c>
    </row>
    <row r="2421" spans="1:7" ht="16" customHeight="1" x14ac:dyDescent="0.2">
      <c r="A2421" s="151" t="s">
        <v>10665</v>
      </c>
      <c r="B2421" s="151">
        <v>2</v>
      </c>
      <c r="C2421" s="151" t="s">
        <v>281</v>
      </c>
      <c r="D2421" s="151" t="s">
        <v>303</v>
      </c>
      <c r="E2421" s="154" t="s">
        <v>303</v>
      </c>
      <c r="F2421" s="154">
        <v>0.32</v>
      </c>
      <c r="G2421" s="154" t="s">
        <v>1023</v>
      </c>
    </row>
    <row r="2422" spans="1:7" ht="48" customHeight="1" x14ac:dyDescent="0.2">
      <c r="A2422" s="151" t="s">
        <v>10666</v>
      </c>
      <c r="B2422" s="151">
        <v>1</v>
      </c>
      <c r="C2422" s="151" t="s">
        <v>283</v>
      </c>
      <c r="D2422" s="151" t="s">
        <v>304</v>
      </c>
      <c r="E2422" s="154" t="s">
        <v>8814</v>
      </c>
      <c r="F2422" s="154">
        <v>3.22</v>
      </c>
      <c r="G2422" s="154" t="s">
        <v>11871</v>
      </c>
    </row>
    <row r="2423" spans="1:7" ht="64" customHeight="1" x14ac:dyDescent="0.2">
      <c r="A2423" s="151" t="s">
        <v>10667</v>
      </c>
      <c r="B2423" s="151">
        <v>1</v>
      </c>
      <c r="C2423" s="151" t="s">
        <v>283</v>
      </c>
      <c r="D2423" s="151" t="s">
        <v>304</v>
      </c>
      <c r="E2423" s="154" t="s">
        <v>8815</v>
      </c>
      <c r="F2423" s="154">
        <v>1.45</v>
      </c>
      <c r="G2423" s="154" t="s">
        <v>11872</v>
      </c>
    </row>
    <row r="2424" spans="1:7" ht="64" customHeight="1" x14ac:dyDescent="0.2">
      <c r="A2424" s="151" t="s">
        <v>10668</v>
      </c>
      <c r="B2424" s="151">
        <v>1</v>
      </c>
      <c r="C2424" s="151" t="s">
        <v>283</v>
      </c>
      <c r="D2424" s="151" t="s">
        <v>304</v>
      </c>
      <c r="E2424" s="154" t="s">
        <v>8816</v>
      </c>
      <c r="F2424" s="154">
        <v>4.7699999999999996</v>
      </c>
      <c r="G2424" s="154" t="s">
        <v>11873</v>
      </c>
    </row>
    <row r="2425" spans="1:7" ht="32" customHeight="1" x14ac:dyDescent="0.2">
      <c r="A2425" s="151" t="s">
        <v>10669</v>
      </c>
      <c r="B2425" s="151">
        <v>1</v>
      </c>
      <c r="C2425" s="151" t="s">
        <v>283</v>
      </c>
      <c r="D2425" s="151" t="s">
        <v>304</v>
      </c>
      <c r="E2425" s="154" t="s">
        <v>8817</v>
      </c>
      <c r="F2425" s="154">
        <v>0.05</v>
      </c>
      <c r="G2425" s="154" t="s">
        <v>9322</v>
      </c>
    </row>
    <row r="2426" spans="1:7" ht="32" customHeight="1" x14ac:dyDescent="0.2">
      <c r="A2426" s="151" t="s">
        <v>10670</v>
      </c>
      <c r="B2426" s="151">
        <v>1</v>
      </c>
      <c r="C2426" s="151" t="s">
        <v>283</v>
      </c>
      <c r="D2426" s="151" t="s">
        <v>304</v>
      </c>
      <c r="E2426" s="154" t="s">
        <v>8818</v>
      </c>
      <c r="F2426" s="154">
        <v>0.06</v>
      </c>
      <c r="G2426" s="154" t="s">
        <v>1045</v>
      </c>
    </row>
    <row r="2427" spans="1:7" ht="32" customHeight="1" x14ac:dyDescent="0.2">
      <c r="A2427" s="151" t="s">
        <v>10671</v>
      </c>
      <c r="B2427" s="151">
        <v>1</v>
      </c>
      <c r="C2427" s="151" t="s">
        <v>283</v>
      </c>
      <c r="D2427" s="151" t="s">
        <v>304</v>
      </c>
      <c r="E2427" s="154" t="s">
        <v>8819</v>
      </c>
      <c r="F2427" s="154">
        <v>0.14000000000000001</v>
      </c>
      <c r="G2427" s="154" t="s">
        <v>1047</v>
      </c>
    </row>
    <row r="2428" spans="1:7" ht="16" customHeight="1" x14ac:dyDescent="0.2">
      <c r="A2428" s="151" t="s">
        <v>10672</v>
      </c>
      <c r="B2428" s="151">
        <v>1</v>
      </c>
      <c r="C2428" s="151" t="s">
        <v>283</v>
      </c>
      <c r="D2428" s="151" t="s">
        <v>304</v>
      </c>
      <c r="E2428" s="154" t="s">
        <v>1048</v>
      </c>
      <c r="F2428" s="154" t="s">
        <v>1049</v>
      </c>
      <c r="G2428" s="154" t="s">
        <v>1050</v>
      </c>
    </row>
    <row r="2429" spans="1:7" ht="16" customHeight="1" x14ac:dyDescent="0.2">
      <c r="A2429" s="151" t="s">
        <v>10672</v>
      </c>
      <c r="B2429" s="151">
        <v>2</v>
      </c>
      <c r="C2429" s="151" t="s">
        <v>281</v>
      </c>
      <c r="D2429" s="151" t="s">
        <v>303</v>
      </c>
      <c r="E2429" s="154" t="s">
        <v>303</v>
      </c>
      <c r="F2429" s="154">
        <v>125</v>
      </c>
      <c r="G2429" s="154" t="s">
        <v>1051</v>
      </c>
    </row>
    <row r="2430" spans="1:7" ht="16" customHeight="1" x14ac:dyDescent="0.2">
      <c r="A2430" s="151" t="s">
        <v>10673</v>
      </c>
      <c r="B2430" s="151">
        <v>1</v>
      </c>
      <c r="C2430" s="151" t="s">
        <v>283</v>
      </c>
      <c r="D2430" s="151" t="s">
        <v>304</v>
      </c>
      <c r="E2430" s="154" t="s">
        <v>11874</v>
      </c>
      <c r="F2430" s="154" t="s">
        <v>1052</v>
      </c>
      <c r="G2430" s="154" t="s">
        <v>1053</v>
      </c>
    </row>
    <row r="2431" spans="1:7" ht="16" customHeight="1" x14ac:dyDescent="0.2">
      <c r="A2431" s="151" t="s">
        <v>10673</v>
      </c>
      <c r="B2431" s="151">
        <v>2</v>
      </c>
      <c r="C2431" s="151" t="s">
        <v>281</v>
      </c>
      <c r="D2431" s="151" t="s">
        <v>303</v>
      </c>
      <c r="E2431" s="154" t="s">
        <v>303</v>
      </c>
      <c r="F2431" s="154">
        <v>115</v>
      </c>
      <c r="G2431" s="154" t="s">
        <v>1054</v>
      </c>
    </row>
    <row r="2432" spans="1:7" ht="16" customHeight="1" x14ac:dyDescent="0.2">
      <c r="A2432" s="151" t="s">
        <v>10674</v>
      </c>
      <c r="B2432" s="151">
        <v>1</v>
      </c>
      <c r="C2432" s="151" t="s">
        <v>283</v>
      </c>
      <c r="D2432" s="151" t="s">
        <v>304</v>
      </c>
      <c r="E2432" s="154" t="s">
        <v>11875</v>
      </c>
      <c r="F2432" s="154" t="s">
        <v>1902</v>
      </c>
      <c r="G2432" s="154" t="s">
        <v>1055</v>
      </c>
    </row>
    <row r="2433" spans="1:7" ht="16" customHeight="1" x14ac:dyDescent="0.2">
      <c r="A2433" s="151" t="s">
        <v>10674</v>
      </c>
      <c r="B2433" s="151">
        <v>2</v>
      </c>
      <c r="C2433" s="151" t="s">
        <v>281</v>
      </c>
      <c r="D2433" s="151" t="s">
        <v>303</v>
      </c>
      <c r="E2433" s="154" t="s">
        <v>303</v>
      </c>
      <c r="F2433" s="154">
        <v>600</v>
      </c>
      <c r="G2433" s="154" t="s">
        <v>1056</v>
      </c>
    </row>
    <row r="2434" spans="1:7" ht="16" customHeight="1" x14ac:dyDescent="0.2">
      <c r="A2434" s="151" t="s">
        <v>10675</v>
      </c>
      <c r="B2434" s="151">
        <v>1</v>
      </c>
      <c r="C2434" s="151" t="s">
        <v>283</v>
      </c>
      <c r="D2434" s="151" t="s">
        <v>304</v>
      </c>
      <c r="E2434" s="154" t="s">
        <v>11876</v>
      </c>
      <c r="F2434" s="154" t="s">
        <v>517</v>
      </c>
      <c r="G2434" s="154" t="s">
        <v>1057</v>
      </c>
    </row>
    <row r="2435" spans="1:7" ht="16" customHeight="1" x14ac:dyDescent="0.2">
      <c r="A2435" s="151" t="s">
        <v>10675</v>
      </c>
      <c r="B2435" s="151">
        <v>2</v>
      </c>
      <c r="C2435" s="151" t="s">
        <v>281</v>
      </c>
      <c r="D2435" s="151" t="s">
        <v>303</v>
      </c>
      <c r="E2435" s="154" t="s">
        <v>303</v>
      </c>
      <c r="F2435" s="154">
        <v>24</v>
      </c>
      <c r="G2435" s="154" t="s">
        <v>1058</v>
      </c>
    </row>
    <row r="2436" spans="1:7" ht="48" customHeight="1" x14ac:dyDescent="0.2">
      <c r="A2436" s="151" t="s">
        <v>10676</v>
      </c>
      <c r="B2436" s="151">
        <v>1</v>
      </c>
      <c r="C2436" s="151" t="s">
        <v>281</v>
      </c>
      <c r="D2436" s="151" t="s">
        <v>370</v>
      </c>
      <c r="E2436" s="154" t="s">
        <v>329</v>
      </c>
      <c r="F2436" s="151" t="str">
        <f t="shared" ref="F2436:F2444" si="0">A2436&amp;"_"&amp;B2436</f>
        <v>9789152302484-5-x5_2x-G-16a_1</v>
      </c>
      <c r="G2436" s="154" t="s">
        <v>1061</v>
      </c>
    </row>
    <row r="2437" spans="1:7" ht="32" customHeight="1" x14ac:dyDescent="0.2">
      <c r="A2437" s="151" t="s">
        <v>10677</v>
      </c>
      <c r="B2437" s="151">
        <v>1</v>
      </c>
      <c r="C2437" s="151" t="s">
        <v>281</v>
      </c>
      <c r="D2437" s="151" t="s">
        <v>370</v>
      </c>
      <c r="E2437" s="154" t="s">
        <v>303</v>
      </c>
      <c r="F2437" s="151" t="str">
        <f t="shared" si="0"/>
        <v>9789152302484-5-x5_2x-G-16b_1</v>
      </c>
      <c r="G2437" s="154" t="s">
        <v>8647</v>
      </c>
    </row>
    <row r="2438" spans="1:7" ht="32" customHeight="1" x14ac:dyDescent="0.2">
      <c r="A2438" s="151" t="s">
        <v>10678</v>
      </c>
      <c r="B2438" s="151">
        <v>1</v>
      </c>
      <c r="C2438" s="151" t="s">
        <v>281</v>
      </c>
      <c r="D2438" s="151" t="s">
        <v>370</v>
      </c>
      <c r="E2438" s="154" t="s">
        <v>303</v>
      </c>
      <c r="F2438" s="151" t="str">
        <f t="shared" si="0"/>
        <v>9789152302484-5-x5_2x-G-16c_1</v>
      </c>
      <c r="G2438" s="154" t="s">
        <v>1063</v>
      </c>
    </row>
    <row r="2439" spans="1:7" ht="32" customHeight="1" x14ac:dyDescent="0.2">
      <c r="A2439" s="151" t="s">
        <v>10679</v>
      </c>
      <c r="B2439" s="151">
        <v>1</v>
      </c>
      <c r="C2439" s="151" t="s">
        <v>281</v>
      </c>
      <c r="D2439" s="151" t="s">
        <v>370</v>
      </c>
      <c r="E2439" s="154" t="s">
        <v>329</v>
      </c>
      <c r="F2439" s="151" t="str">
        <f t="shared" si="0"/>
        <v>9789152302484-5-x5_2x-G-17a_1</v>
      </c>
      <c r="G2439" s="154" t="s">
        <v>1063</v>
      </c>
    </row>
    <row r="2440" spans="1:7" ht="32" customHeight="1" x14ac:dyDescent="0.2">
      <c r="A2440" s="151" t="s">
        <v>10680</v>
      </c>
      <c r="B2440" s="151">
        <v>1</v>
      </c>
      <c r="C2440" s="151" t="s">
        <v>281</v>
      </c>
      <c r="D2440" s="151" t="s">
        <v>370</v>
      </c>
      <c r="E2440" s="154" t="s">
        <v>303</v>
      </c>
      <c r="F2440" s="151" t="str">
        <f t="shared" si="0"/>
        <v>9789152302484-5-x5_2x-G-17b_1</v>
      </c>
      <c r="G2440" s="154" t="s">
        <v>1063</v>
      </c>
    </row>
    <row r="2441" spans="1:7" ht="32" customHeight="1" x14ac:dyDescent="0.2">
      <c r="A2441" s="151" t="s">
        <v>10681</v>
      </c>
      <c r="B2441" s="151">
        <v>1</v>
      </c>
      <c r="C2441" s="151" t="s">
        <v>281</v>
      </c>
      <c r="D2441" s="151" t="s">
        <v>370</v>
      </c>
      <c r="E2441" s="154" t="s">
        <v>303</v>
      </c>
      <c r="F2441" s="151" t="str">
        <f t="shared" si="0"/>
        <v>9789152302484-5-x5_2x-G-17c_1</v>
      </c>
      <c r="G2441" s="154" t="s">
        <v>11898</v>
      </c>
    </row>
    <row r="2442" spans="1:7" ht="32" customHeight="1" x14ac:dyDescent="0.2">
      <c r="A2442" s="151" t="s">
        <v>10682</v>
      </c>
      <c r="B2442" s="151">
        <v>1</v>
      </c>
      <c r="C2442" s="151" t="s">
        <v>281</v>
      </c>
      <c r="D2442" s="151" t="s">
        <v>370</v>
      </c>
      <c r="E2442" s="154" t="s">
        <v>329</v>
      </c>
      <c r="F2442" s="151" t="str">
        <f t="shared" si="0"/>
        <v>9789152302484-5-x5_2x-G-18a_1</v>
      </c>
      <c r="G2442" s="154" t="s">
        <v>9827</v>
      </c>
    </row>
    <row r="2443" spans="1:7" ht="32" customHeight="1" x14ac:dyDescent="0.2">
      <c r="A2443" s="151" t="s">
        <v>10683</v>
      </c>
      <c r="B2443" s="151">
        <v>1</v>
      </c>
      <c r="C2443" s="151" t="s">
        <v>281</v>
      </c>
      <c r="D2443" s="151" t="s">
        <v>370</v>
      </c>
      <c r="E2443" s="154" t="s">
        <v>303</v>
      </c>
      <c r="F2443" s="151" t="str">
        <f t="shared" si="0"/>
        <v>9789152302484-5-x5_2x-G-18b_1</v>
      </c>
      <c r="G2443" s="154" t="s">
        <v>9828</v>
      </c>
    </row>
    <row r="2444" spans="1:7" ht="32" customHeight="1" x14ac:dyDescent="0.2">
      <c r="A2444" s="151" t="s">
        <v>10684</v>
      </c>
      <c r="B2444" s="151">
        <v>1</v>
      </c>
      <c r="C2444" s="151" t="s">
        <v>281</v>
      </c>
      <c r="D2444" s="151" t="s">
        <v>370</v>
      </c>
      <c r="E2444" s="154" t="s">
        <v>303</v>
      </c>
      <c r="F2444" s="151" t="str">
        <f t="shared" si="0"/>
        <v>9789152302484-5-x5_2x-G-18c_1</v>
      </c>
      <c r="G2444" s="154" t="s">
        <v>9828</v>
      </c>
    </row>
    <row r="2445" spans="1:7" ht="32" customHeight="1" x14ac:dyDescent="0.2">
      <c r="A2445" s="151" t="s">
        <v>10685</v>
      </c>
      <c r="B2445" s="151">
        <v>1</v>
      </c>
      <c r="C2445" s="151" t="s">
        <v>283</v>
      </c>
      <c r="D2445" s="151" t="s">
        <v>304</v>
      </c>
      <c r="E2445" s="154" t="s">
        <v>1064</v>
      </c>
      <c r="F2445" s="154">
        <v>15</v>
      </c>
      <c r="G2445" s="154" t="s">
        <v>1065</v>
      </c>
    </row>
    <row r="2446" spans="1:7" ht="16" customHeight="1" x14ac:dyDescent="0.2">
      <c r="A2446" s="151" t="s">
        <v>10685</v>
      </c>
      <c r="B2446" s="151">
        <v>2</v>
      </c>
      <c r="C2446" s="151" t="s">
        <v>283</v>
      </c>
      <c r="D2446" s="151" t="s">
        <v>304</v>
      </c>
      <c r="E2446" s="154" t="s">
        <v>1066</v>
      </c>
      <c r="F2446" s="154">
        <v>22</v>
      </c>
      <c r="G2446" s="154" t="s">
        <v>1067</v>
      </c>
    </row>
    <row r="2447" spans="1:7" ht="32" customHeight="1" x14ac:dyDescent="0.2">
      <c r="A2447" s="151" t="s">
        <v>10686</v>
      </c>
      <c r="B2447" s="151">
        <v>1</v>
      </c>
      <c r="C2447" s="151" t="s">
        <v>283</v>
      </c>
      <c r="D2447" s="151" t="s">
        <v>304</v>
      </c>
      <c r="E2447" s="154" t="s">
        <v>1068</v>
      </c>
      <c r="F2447" s="154">
        <v>18</v>
      </c>
      <c r="G2447" s="154" t="s">
        <v>1069</v>
      </c>
    </row>
    <row r="2448" spans="1:7" ht="16" customHeight="1" x14ac:dyDescent="0.2">
      <c r="A2448" s="151" t="s">
        <v>10686</v>
      </c>
      <c r="B2448" s="151">
        <v>2</v>
      </c>
      <c r="C2448" s="151" t="s">
        <v>283</v>
      </c>
      <c r="D2448" s="151" t="s">
        <v>304</v>
      </c>
      <c r="E2448" s="154" t="s">
        <v>1070</v>
      </c>
      <c r="F2448" s="154">
        <v>26</v>
      </c>
      <c r="G2448" s="154" t="s">
        <v>1067</v>
      </c>
    </row>
    <row r="2449" spans="1:7" ht="48" customHeight="1" x14ac:dyDescent="0.2">
      <c r="A2449" s="151" t="s">
        <v>10687</v>
      </c>
      <c r="B2449" s="151">
        <v>1</v>
      </c>
      <c r="C2449" s="151" t="s">
        <v>283</v>
      </c>
      <c r="D2449" s="151" t="s">
        <v>304</v>
      </c>
      <c r="E2449" s="154" t="s">
        <v>1071</v>
      </c>
      <c r="F2449" s="154">
        <v>8</v>
      </c>
      <c r="G2449" s="154" t="s">
        <v>1072</v>
      </c>
    </row>
    <row r="2450" spans="1:7" ht="16" customHeight="1" x14ac:dyDescent="0.2">
      <c r="A2450" s="151" t="s">
        <v>10687</v>
      </c>
      <c r="B2450" s="151">
        <v>2</v>
      </c>
      <c r="C2450" s="151" t="s">
        <v>283</v>
      </c>
      <c r="D2450" s="151" t="s">
        <v>304</v>
      </c>
      <c r="E2450" s="154" t="s">
        <v>1073</v>
      </c>
      <c r="F2450" s="154">
        <v>7</v>
      </c>
      <c r="G2450" s="154" t="s">
        <v>1074</v>
      </c>
    </row>
    <row r="2451" spans="1:7" ht="48" customHeight="1" x14ac:dyDescent="0.2">
      <c r="A2451" s="151" t="s">
        <v>10688</v>
      </c>
      <c r="B2451" s="151">
        <v>1</v>
      </c>
      <c r="C2451" s="151" t="s">
        <v>283</v>
      </c>
      <c r="D2451" s="151" t="s">
        <v>304</v>
      </c>
      <c r="E2451" s="154" t="s">
        <v>1075</v>
      </c>
      <c r="F2451" s="154">
        <v>18</v>
      </c>
      <c r="G2451" s="154" t="s">
        <v>1072</v>
      </c>
    </row>
    <row r="2452" spans="1:7" ht="16" customHeight="1" x14ac:dyDescent="0.2">
      <c r="A2452" s="151" t="s">
        <v>10688</v>
      </c>
      <c r="B2452" s="151">
        <v>2</v>
      </c>
      <c r="C2452" s="151" t="s">
        <v>283</v>
      </c>
      <c r="D2452" s="151" t="s">
        <v>304</v>
      </c>
      <c r="E2452" s="154" t="s">
        <v>1076</v>
      </c>
      <c r="F2452" s="154">
        <v>27</v>
      </c>
      <c r="G2452" s="154" t="s">
        <v>1074</v>
      </c>
    </row>
    <row r="2453" spans="1:7" ht="16" customHeight="1" x14ac:dyDescent="0.2">
      <c r="A2453" s="151" t="s">
        <v>10689</v>
      </c>
      <c r="B2453" s="151">
        <v>1</v>
      </c>
      <c r="C2453" s="151" t="s">
        <v>283</v>
      </c>
      <c r="D2453" s="151" t="s">
        <v>304</v>
      </c>
      <c r="E2453" s="154" t="s">
        <v>1077</v>
      </c>
      <c r="F2453" s="154">
        <v>2</v>
      </c>
      <c r="G2453" s="154" t="s">
        <v>1078</v>
      </c>
    </row>
    <row r="2454" spans="1:7" ht="16" customHeight="1" x14ac:dyDescent="0.2">
      <c r="A2454" s="151" t="s">
        <v>10689</v>
      </c>
      <c r="B2454" s="151">
        <v>2</v>
      </c>
      <c r="C2454" s="151" t="s">
        <v>283</v>
      </c>
      <c r="D2454" s="151" t="s">
        <v>304</v>
      </c>
      <c r="E2454" s="154" t="s">
        <v>1079</v>
      </c>
      <c r="F2454" s="154">
        <v>10</v>
      </c>
      <c r="G2454" s="154" t="s">
        <v>1080</v>
      </c>
    </row>
    <row r="2455" spans="1:7" ht="16" customHeight="1" x14ac:dyDescent="0.2">
      <c r="A2455" s="151" t="s">
        <v>10690</v>
      </c>
      <c r="B2455" s="151">
        <v>1</v>
      </c>
      <c r="C2455" s="151" t="s">
        <v>283</v>
      </c>
      <c r="D2455" s="151" t="s">
        <v>304</v>
      </c>
      <c r="E2455" s="154" t="s">
        <v>1081</v>
      </c>
      <c r="F2455" s="154">
        <v>2</v>
      </c>
      <c r="G2455" s="154" t="s">
        <v>1082</v>
      </c>
    </row>
    <row r="2456" spans="1:7" ht="16" customHeight="1" x14ac:dyDescent="0.2">
      <c r="A2456" s="151" t="s">
        <v>10690</v>
      </c>
      <c r="B2456" s="151">
        <v>2</v>
      </c>
      <c r="C2456" s="151" t="s">
        <v>283</v>
      </c>
      <c r="D2456" s="151" t="s">
        <v>304</v>
      </c>
      <c r="E2456" s="154" t="s">
        <v>1083</v>
      </c>
      <c r="F2456" s="154">
        <v>6</v>
      </c>
      <c r="G2456" s="154" t="s">
        <v>1084</v>
      </c>
    </row>
    <row r="2457" spans="1:7" ht="32" customHeight="1" x14ac:dyDescent="0.2">
      <c r="A2457" s="151" t="s">
        <v>10691</v>
      </c>
      <c r="B2457" s="151">
        <v>1</v>
      </c>
      <c r="C2457" s="151" t="s">
        <v>283</v>
      </c>
      <c r="D2457" s="151" t="s">
        <v>304</v>
      </c>
      <c r="E2457" s="154" t="s">
        <v>1085</v>
      </c>
      <c r="F2457" s="154">
        <v>7</v>
      </c>
      <c r="G2457" s="154" t="s">
        <v>11899</v>
      </c>
    </row>
    <row r="2458" spans="1:7" ht="16" customHeight="1" x14ac:dyDescent="0.2">
      <c r="A2458" s="151" t="s">
        <v>10691</v>
      </c>
      <c r="B2458" s="151">
        <v>2</v>
      </c>
      <c r="C2458" s="151" t="s">
        <v>283</v>
      </c>
      <c r="D2458" s="151" t="s">
        <v>304</v>
      </c>
      <c r="E2458" s="154" t="s">
        <v>1087</v>
      </c>
      <c r="F2458" s="154">
        <v>5</v>
      </c>
      <c r="G2458" s="154" t="s">
        <v>1088</v>
      </c>
    </row>
    <row r="2459" spans="1:7" ht="32" customHeight="1" x14ac:dyDescent="0.2">
      <c r="A2459" s="151" t="s">
        <v>10692</v>
      </c>
      <c r="B2459" s="151">
        <v>1</v>
      </c>
      <c r="C2459" s="151" t="s">
        <v>283</v>
      </c>
      <c r="D2459" s="151" t="s">
        <v>304</v>
      </c>
      <c r="E2459" s="154" t="s">
        <v>1021</v>
      </c>
      <c r="F2459" s="154">
        <v>9</v>
      </c>
      <c r="G2459" s="154" t="s">
        <v>11900</v>
      </c>
    </row>
    <row r="2460" spans="1:7" ht="16" customHeight="1" x14ac:dyDescent="0.2">
      <c r="A2460" s="151" t="s">
        <v>10692</v>
      </c>
      <c r="B2460" s="151">
        <v>2</v>
      </c>
      <c r="C2460" s="151" t="s">
        <v>283</v>
      </c>
      <c r="D2460" s="151" t="s">
        <v>304</v>
      </c>
      <c r="E2460" s="154" t="s">
        <v>1090</v>
      </c>
      <c r="F2460" s="154">
        <v>36</v>
      </c>
      <c r="G2460" s="154" t="s">
        <v>1091</v>
      </c>
    </row>
    <row r="2461" spans="1:7" ht="32" customHeight="1" x14ac:dyDescent="0.2">
      <c r="A2461" s="151" t="s">
        <v>10693</v>
      </c>
      <c r="B2461" s="151">
        <v>1</v>
      </c>
      <c r="C2461" s="151" t="s">
        <v>283</v>
      </c>
      <c r="D2461" s="151" t="s">
        <v>304</v>
      </c>
      <c r="E2461" s="154" t="s">
        <v>8820</v>
      </c>
      <c r="F2461" s="154">
        <v>6</v>
      </c>
      <c r="G2461" s="154" t="s">
        <v>1093</v>
      </c>
    </row>
    <row r="2462" spans="1:7" ht="16" customHeight="1" x14ac:dyDescent="0.2">
      <c r="A2462" s="151" t="s">
        <v>10693</v>
      </c>
      <c r="B2462" s="151">
        <v>2</v>
      </c>
      <c r="C2462" s="151" t="s">
        <v>283</v>
      </c>
      <c r="D2462" s="151" t="s">
        <v>304</v>
      </c>
      <c r="E2462" s="154" t="s">
        <v>8821</v>
      </c>
      <c r="F2462" s="154">
        <v>10.6</v>
      </c>
      <c r="G2462" s="154" t="s">
        <v>9323</v>
      </c>
    </row>
    <row r="2463" spans="1:7" ht="32" customHeight="1" x14ac:dyDescent="0.2">
      <c r="A2463" s="151" t="s">
        <v>10694</v>
      </c>
      <c r="B2463" s="151">
        <v>1</v>
      </c>
      <c r="C2463" s="151" t="s">
        <v>283</v>
      </c>
      <c r="D2463" s="151" t="s">
        <v>304</v>
      </c>
      <c r="E2463" s="154" t="s">
        <v>8822</v>
      </c>
      <c r="F2463" s="154">
        <v>6.3</v>
      </c>
      <c r="G2463" s="154" t="s">
        <v>1097</v>
      </c>
    </row>
    <row r="2464" spans="1:7" ht="16" customHeight="1" x14ac:dyDescent="0.2">
      <c r="A2464" s="151" t="s">
        <v>10694</v>
      </c>
      <c r="B2464" s="151">
        <v>2</v>
      </c>
      <c r="C2464" s="151" t="s">
        <v>283</v>
      </c>
      <c r="D2464" s="151" t="s">
        <v>304</v>
      </c>
      <c r="E2464" s="154" t="s">
        <v>8823</v>
      </c>
      <c r="F2464" s="154">
        <v>9.5</v>
      </c>
      <c r="G2464" s="154" t="s">
        <v>9324</v>
      </c>
    </row>
    <row r="2465" spans="1:7" ht="64" customHeight="1" x14ac:dyDescent="0.2">
      <c r="A2465" s="151" t="s">
        <v>10695</v>
      </c>
      <c r="B2465" s="151">
        <v>1</v>
      </c>
      <c r="C2465" s="151" t="s">
        <v>283</v>
      </c>
      <c r="D2465" s="151" t="s">
        <v>304</v>
      </c>
      <c r="E2465" s="154" t="s">
        <v>8824</v>
      </c>
      <c r="F2465" s="154">
        <v>8.1</v>
      </c>
      <c r="G2465" s="154" t="s">
        <v>11901</v>
      </c>
    </row>
    <row r="2466" spans="1:7" ht="16" customHeight="1" x14ac:dyDescent="0.2">
      <c r="A2466" s="151" t="s">
        <v>10695</v>
      </c>
      <c r="B2466" s="151">
        <v>2</v>
      </c>
      <c r="C2466" s="151" t="s">
        <v>283</v>
      </c>
      <c r="D2466" s="151" t="s">
        <v>304</v>
      </c>
      <c r="E2466" s="154" t="s">
        <v>8825</v>
      </c>
      <c r="F2466" s="154">
        <v>1.8</v>
      </c>
      <c r="G2466" s="154" t="s">
        <v>1103</v>
      </c>
    </row>
    <row r="2467" spans="1:7" ht="32" customHeight="1" x14ac:dyDescent="0.2">
      <c r="A2467" s="151" t="s">
        <v>10695</v>
      </c>
      <c r="B2467" s="151">
        <v>3</v>
      </c>
      <c r="C2467" s="151" t="s">
        <v>283</v>
      </c>
      <c r="D2467" s="151" t="s">
        <v>304</v>
      </c>
      <c r="E2467" s="154" t="s">
        <v>8826</v>
      </c>
      <c r="F2467" s="154">
        <v>-6.3</v>
      </c>
      <c r="G2467" s="154" t="s">
        <v>11902</v>
      </c>
    </row>
    <row r="2468" spans="1:7" ht="16" customHeight="1" x14ac:dyDescent="0.2">
      <c r="A2468" s="151" t="s">
        <v>10695</v>
      </c>
      <c r="B2468" s="151">
        <v>4</v>
      </c>
      <c r="C2468" s="151" t="s">
        <v>283</v>
      </c>
      <c r="D2468" s="151" t="s">
        <v>304</v>
      </c>
      <c r="E2468" s="154" t="s">
        <v>8827</v>
      </c>
      <c r="F2468" s="154">
        <v>3.7</v>
      </c>
      <c r="G2468" s="154" t="s">
        <v>9325</v>
      </c>
    </row>
    <row r="2469" spans="1:7" ht="32" customHeight="1" x14ac:dyDescent="0.2">
      <c r="A2469" s="151" t="s">
        <v>10696</v>
      </c>
      <c r="B2469" s="151">
        <v>1</v>
      </c>
      <c r="C2469" s="151" t="s">
        <v>283</v>
      </c>
      <c r="D2469" s="151" t="s">
        <v>304</v>
      </c>
      <c r="E2469" s="154" t="s">
        <v>1108</v>
      </c>
      <c r="F2469" s="154">
        <v>12</v>
      </c>
      <c r="G2469" s="154" t="s">
        <v>1109</v>
      </c>
    </row>
    <row r="2470" spans="1:7" ht="16" customHeight="1" x14ac:dyDescent="0.2">
      <c r="A2470" s="151" t="s">
        <v>10696</v>
      </c>
      <c r="B2470" s="151">
        <v>2</v>
      </c>
      <c r="C2470" s="151" t="s">
        <v>283</v>
      </c>
      <c r="D2470" s="151" t="s">
        <v>304</v>
      </c>
      <c r="E2470" s="154" t="s">
        <v>1110</v>
      </c>
      <c r="F2470" s="154">
        <v>6</v>
      </c>
      <c r="G2470" s="154" t="s">
        <v>1111</v>
      </c>
    </row>
    <row r="2471" spans="1:7" ht="16" customHeight="1" x14ac:dyDescent="0.2">
      <c r="A2471" s="151" t="s">
        <v>10697</v>
      </c>
      <c r="B2471" s="151">
        <v>1</v>
      </c>
      <c r="C2471" s="151" t="s">
        <v>283</v>
      </c>
      <c r="D2471" s="151" t="s">
        <v>304</v>
      </c>
      <c r="E2471" s="154" t="s">
        <v>1112</v>
      </c>
      <c r="F2471" s="154">
        <v>15</v>
      </c>
      <c r="G2471" s="154" t="s">
        <v>1113</v>
      </c>
    </row>
    <row r="2472" spans="1:7" ht="16" customHeight="1" x14ac:dyDescent="0.2">
      <c r="A2472" s="151" t="s">
        <v>10697</v>
      </c>
      <c r="B2472" s="151">
        <v>2</v>
      </c>
      <c r="C2472" s="151" t="s">
        <v>283</v>
      </c>
      <c r="D2472" s="151" t="s">
        <v>304</v>
      </c>
      <c r="E2472" s="154" t="s">
        <v>1114</v>
      </c>
      <c r="F2472" s="154">
        <v>5</v>
      </c>
      <c r="G2472" s="154" t="s">
        <v>1115</v>
      </c>
    </row>
    <row r="2473" spans="1:7" ht="16" customHeight="1" x14ac:dyDescent="0.2">
      <c r="A2473" s="151" t="s">
        <v>10698</v>
      </c>
      <c r="B2473" s="151">
        <v>1</v>
      </c>
      <c r="C2473" s="151" t="s">
        <v>283</v>
      </c>
      <c r="D2473" s="151" t="s">
        <v>304</v>
      </c>
      <c r="E2473" s="154" t="s">
        <v>1116</v>
      </c>
      <c r="F2473" s="154">
        <v>40</v>
      </c>
      <c r="G2473" s="154" t="s">
        <v>1117</v>
      </c>
    </row>
    <row r="2474" spans="1:7" ht="32" customHeight="1" x14ac:dyDescent="0.2">
      <c r="A2474" s="151" t="s">
        <v>10698</v>
      </c>
      <c r="B2474" s="151">
        <v>2</v>
      </c>
      <c r="C2474" s="151" t="s">
        <v>283</v>
      </c>
      <c r="D2474" s="151" t="s">
        <v>304</v>
      </c>
      <c r="E2474" s="154" t="s">
        <v>1118</v>
      </c>
      <c r="F2474" s="154">
        <v>8</v>
      </c>
      <c r="G2474" s="154" t="s">
        <v>1119</v>
      </c>
    </row>
    <row r="2475" spans="1:7" ht="64" customHeight="1" x14ac:dyDescent="0.2">
      <c r="A2475" s="151" t="s">
        <v>10699</v>
      </c>
      <c r="B2475" s="151">
        <v>1</v>
      </c>
      <c r="C2475" s="151" t="s">
        <v>283</v>
      </c>
      <c r="D2475" s="151" t="s">
        <v>304</v>
      </c>
      <c r="E2475" s="154" t="s">
        <v>8828</v>
      </c>
      <c r="F2475" s="154">
        <v>140</v>
      </c>
      <c r="G2475" s="154" t="s">
        <v>9326</v>
      </c>
    </row>
    <row r="2476" spans="1:7" ht="48" customHeight="1" x14ac:dyDescent="0.2">
      <c r="A2476" s="151" t="s">
        <v>10700</v>
      </c>
      <c r="B2476" s="151">
        <v>1</v>
      </c>
      <c r="C2476" s="151" t="s">
        <v>283</v>
      </c>
      <c r="D2476" s="151" t="s">
        <v>304</v>
      </c>
      <c r="E2476" s="154" t="s">
        <v>8829</v>
      </c>
      <c r="F2476" s="154">
        <v>253</v>
      </c>
      <c r="G2476" s="154" t="s">
        <v>9327</v>
      </c>
    </row>
    <row r="2477" spans="1:7" ht="32" customHeight="1" x14ac:dyDescent="0.2">
      <c r="A2477" s="151" t="s">
        <v>10701</v>
      </c>
      <c r="B2477" s="151">
        <v>1</v>
      </c>
      <c r="C2477" s="151" t="s">
        <v>283</v>
      </c>
      <c r="D2477" s="151" t="s">
        <v>304</v>
      </c>
      <c r="E2477" s="154" t="s">
        <v>8830</v>
      </c>
      <c r="F2477" s="154">
        <v>1200</v>
      </c>
      <c r="G2477" s="154" t="s">
        <v>9328</v>
      </c>
    </row>
    <row r="2478" spans="1:7" ht="32" customHeight="1" x14ac:dyDescent="0.2">
      <c r="A2478" s="151" t="s">
        <v>10702</v>
      </c>
      <c r="B2478" s="151">
        <v>1</v>
      </c>
      <c r="C2478" s="151" t="s">
        <v>283</v>
      </c>
      <c r="D2478" s="151" t="s">
        <v>304</v>
      </c>
      <c r="E2478" s="154" t="s">
        <v>8831</v>
      </c>
      <c r="F2478" s="154">
        <v>680</v>
      </c>
      <c r="G2478" s="154" t="s">
        <v>9329</v>
      </c>
    </row>
    <row r="2479" spans="1:7" ht="64" x14ac:dyDescent="0.2">
      <c r="A2479" s="151" t="s">
        <v>10703</v>
      </c>
      <c r="B2479" s="151">
        <v>1</v>
      </c>
      <c r="C2479" s="151" t="s">
        <v>283</v>
      </c>
      <c r="D2479" s="151" t="s">
        <v>311</v>
      </c>
      <c r="E2479" s="154" t="s">
        <v>8832</v>
      </c>
      <c r="F2479" s="154" t="s">
        <v>8480</v>
      </c>
      <c r="G2479" s="154" t="s">
        <v>9330</v>
      </c>
    </row>
    <row r="2480" spans="1:7" ht="64" x14ac:dyDescent="0.2">
      <c r="A2480" s="151" t="s">
        <v>10704</v>
      </c>
      <c r="B2480" s="151">
        <v>1</v>
      </c>
      <c r="C2480" s="151" t="s">
        <v>283</v>
      </c>
      <c r="D2480" s="151" t="s">
        <v>311</v>
      </c>
      <c r="E2480" s="154" t="s">
        <v>8833</v>
      </c>
      <c r="F2480" s="154" t="s">
        <v>8397</v>
      </c>
      <c r="G2480" s="154" t="s">
        <v>9331</v>
      </c>
    </row>
    <row r="2481" spans="1:7" ht="64" x14ac:dyDescent="0.2">
      <c r="A2481" s="151" t="s">
        <v>10705</v>
      </c>
      <c r="B2481" s="151">
        <v>1</v>
      </c>
      <c r="C2481" s="151" t="s">
        <v>283</v>
      </c>
      <c r="D2481" s="151" t="s">
        <v>311</v>
      </c>
      <c r="E2481" s="154" t="s">
        <v>8834</v>
      </c>
      <c r="F2481" s="154" t="s">
        <v>8481</v>
      </c>
      <c r="G2481" s="154" t="s">
        <v>9332</v>
      </c>
    </row>
    <row r="2482" spans="1:7" ht="64" x14ac:dyDescent="0.2">
      <c r="A2482" s="151" t="s">
        <v>10706</v>
      </c>
      <c r="B2482" s="151">
        <v>1</v>
      </c>
      <c r="C2482" s="151" t="s">
        <v>283</v>
      </c>
      <c r="D2482" s="151" t="s">
        <v>311</v>
      </c>
      <c r="E2482" s="154" t="s">
        <v>8835</v>
      </c>
      <c r="F2482" s="154" t="s">
        <v>8430</v>
      </c>
      <c r="G2482" s="154" t="s">
        <v>9333</v>
      </c>
    </row>
    <row r="2483" spans="1:7" ht="64" x14ac:dyDescent="0.2">
      <c r="A2483" s="151" t="s">
        <v>10707</v>
      </c>
      <c r="B2483" s="151">
        <v>1</v>
      </c>
      <c r="C2483" s="151" t="s">
        <v>283</v>
      </c>
      <c r="D2483" s="151" t="s">
        <v>311</v>
      </c>
      <c r="E2483" s="154" t="s">
        <v>8551</v>
      </c>
      <c r="F2483" s="154" t="s">
        <v>8431</v>
      </c>
      <c r="G2483" s="154" t="s">
        <v>1142</v>
      </c>
    </row>
    <row r="2484" spans="1:7" ht="64" x14ac:dyDescent="0.2">
      <c r="A2484" s="151" t="s">
        <v>10708</v>
      </c>
      <c r="B2484" s="151">
        <v>1</v>
      </c>
      <c r="C2484" s="151" t="s">
        <v>283</v>
      </c>
      <c r="D2484" s="151" t="s">
        <v>311</v>
      </c>
      <c r="E2484" s="154" t="s">
        <v>8551</v>
      </c>
      <c r="F2484" s="154" t="s">
        <v>8431</v>
      </c>
      <c r="G2484" s="154" t="s">
        <v>9334</v>
      </c>
    </row>
    <row r="2485" spans="1:7" ht="64" x14ac:dyDescent="0.2">
      <c r="A2485" s="151" t="s">
        <v>10709</v>
      </c>
      <c r="B2485" s="151">
        <v>1</v>
      </c>
      <c r="C2485" s="151" t="s">
        <v>283</v>
      </c>
      <c r="D2485" s="151" t="s">
        <v>311</v>
      </c>
      <c r="E2485" s="154" t="s">
        <v>8551</v>
      </c>
      <c r="F2485" s="154" t="s">
        <v>8552</v>
      </c>
      <c r="G2485" s="154" t="s">
        <v>1145</v>
      </c>
    </row>
    <row r="2486" spans="1:7" ht="64" x14ac:dyDescent="0.2">
      <c r="A2486" s="151" t="s">
        <v>10710</v>
      </c>
      <c r="B2486" s="151">
        <v>1</v>
      </c>
      <c r="C2486" s="151" t="s">
        <v>283</v>
      </c>
      <c r="D2486" s="151" t="s">
        <v>311</v>
      </c>
      <c r="E2486" s="154" t="s">
        <v>8836</v>
      </c>
      <c r="F2486" s="154" t="s">
        <v>8994</v>
      </c>
      <c r="G2486" s="154" t="s">
        <v>1148</v>
      </c>
    </row>
    <row r="2487" spans="1:7" ht="64" x14ac:dyDescent="0.2">
      <c r="A2487" s="151" t="s">
        <v>10711</v>
      </c>
      <c r="B2487" s="151">
        <v>1</v>
      </c>
      <c r="C2487" s="151" t="s">
        <v>283</v>
      </c>
      <c r="D2487" s="151" t="s">
        <v>311</v>
      </c>
      <c r="E2487" s="154" t="s">
        <v>8837</v>
      </c>
      <c r="F2487" s="154" t="s">
        <v>8432</v>
      </c>
      <c r="G2487" s="154" t="s">
        <v>1151</v>
      </c>
    </row>
    <row r="2488" spans="1:7" ht="64" x14ac:dyDescent="0.2">
      <c r="A2488" s="151" t="s">
        <v>10712</v>
      </c>
      <c r="B2488" s="151">
        <v>1</v>
      </c>
      <c r="C2488" s="151" t="s">
        <v>283</v>
      </c>
      <c r="D2488" s="151" t="s">
        <v>311</v>
      </c>
      <c r="E2488" s="154" t="s">
        <v>8838</v>
      </c>
      <c r="F2488" s="154" t="s">
        <v>8995</v>
      </c>
      <c r="G2488" s="154" t="s">
        <v>1154</v>
      </c>
    </row>
    <row r="2489" spans="1:7" ht="64" x14ac:dyDescent="0.2">
      <c r="A2489" s="151" t="s">
        <v>10713</v>
      </c>
      <c r="B2489" s="151">
        <v>1</v>
      </c>
      <c r="C2489" s="151" t="s">
        <v>283</v>
      </c>
      <c r="D2489" s="151" t="s">
        <v>311</v>
      </c>
      <c r="E2489" s="154" t="s">
        <v>8839</v>
      </c>
      <c r="F2489" s="154" t="s">
        <v>8996</v>
      </c>
      <c r="G2489" s="154" t="s">
        <v>1157</v>
      </c>
    </row>
    <row r="2490" spans="1:7" ht="64" x14ac:dyDescent="0.2">
      <c r="A2490" s="151" t="s">
        <v>10714</v>
      </c>
      <c r="B2490" s="151">
        <v>1</v>
      </c>
      <c r="C2490" s="151" t="s">
        <v>283</v>
      </c>
      <c r="D2490" s="151" t="s">
        <v>311</v>
      </c>
      <c r="E2490" s="154" t="s">
        <v>8553</v>
      </c>
      <c r="F2490" s="154" t="s">
        <v>8433</v>
      </c>
      <c r="G2490" s="154" t="s">
        <v>1160</v>
      </c>
    </row>
    <row r="2491" spans="1:7" ht="64" x14ac:dyDescent="0.2">
      <c r="A2491" s="151" t="s">
        <v>10715</v>
      </c>
      <c r="B2491" s="151">
        <v>1</v>
      </c>
      <c r="C2491" s="151" t="s">
        <v>283</v>
      </c>
      <c r="D2491" s="151" t="s">
        <v>311</v>
      </c>
      <c r="E2491" s="154" t="s">
        <v>8840</v>
      </c>
      <c r="F2491" s="154" t="s">
        <v>8997</v>
      </c>
      <c r="G2491" s="154" t="s">
        <v>1157</v>
      </c>
    </row>
    <row r="2492" spans="1:7" ht="64" x14ac:dyDescent="0.2">
      <c r="A2492" s="151" t="s">
        <v>10716</v>
      </c>
      <c r="B2492" s="151">
        <v>1</v>
      </c>
      <c r="C2492" s="151" t="s">
        <v>283</v>
      </c>
      <c r="D2492" s="151" t="s">
        <v>311</v>
      </c>
      <c r="E2492" s="154" t="s">
        <v>8841</v>
      </c>
      <c r="F2492" s="154" t="s">
        <v>8998</v>
      </c>
      <c r="G2492" s="154" t="s">
        <v>1165</v>
      </c>
    </row>
    <row r="2493" spans="1:7" ht="64" x14ac:dyDescent="0.2">
      <c r="A2493" s="151" t="s">
        <v>10717</v>
      </c>
      <c r="B2493" s="151">
        <v>1</v>
      </c>
      <c r="C2493" s="151" t="s">
        <v>283</v>
      </c>
      <c r="D2493" s="151" t="s">
        <v>311</v>
      </c>
      <c r="E2493" s="154" t="s">
        <v>8842</v>
      </c>
      <c r="F2493" s="154" t="s">
        <v>8999</v>
      </c>
      <c r="G2493" s="154" t="s">
        <v>9335</v>
      </c>
    </row>
    <row r="2494" spans="1:7" ht="64" x14ac:dyDescent="0.2">
      <c r="A2494" s="151" t="s">
        <v>10718</v>
      </c>
      <c r="B2494" s="151">
        <v>1</v>
      </c>
      <c r="C2494" s="151" t="s">
        <v>283</v>
      </c>
      <c r="D2494" s="151" t="s">
        <v>311</v>
      </c>
      <c r="E2494" s="154" t="s">
        <v>8551</v>
      </c>
      <c r="F2494" s="154" t="s">
        <v>8434</v>
      </c>
      <c r="G2494" s="154" t="s">
        <v>1170</v>
      </c>
    </row>
    <row r="2495" spans="1:7" ht="64" x14ac:dyDescent="0.2">
      <c r="A2495" s="151" t="s">
        <v>10719</v>
      </c>
      <c r="B2495" s="151">
        <v>1</v>
      </c>
      <c r="C2495" s="151" t="s">
        <v>283</v>
      </c>
      <c r="D2495" s="151" t="s">
        <v>311</v>
      </c>
      <c r="E2495" s="154" t="s">
        <v>8551</v>
      </c>
      <c r="F2495" s="154" t="s">
        <v>8482</v>
      </c>
      <c r="G2495" s="154" t="s">
        <v>1172</v>
      </c>
    </row>
    <row r="2496" spans="1:7" ht="64" x14ac:dyDescent="0.2">
      <c r="A2496" s="151" t="s">
        <v>10720</v>
      </c>
      <c r="B2496" s="151">
        <v>1</v>
      </c>
      <c r="C2496" s="151" t="s">
        <v>283</v>
      </c>
      <c r="D2496" s="151" t="s">
        <v>311</v>
      </c>
      <c r="E2496" s="154" t="s">
        <v>8843</v>
      </c>
      <c r="F2496" s="154" t="s">
        <v>8398</v>
      </c>
      <c r="G2496" s="154" t="s">
        <v>1175</v>
      </c>
    </row>
    <row r="2497" spans="1:7" ht="64" x14ac:dyDescent="0.2">
      <c r="A2497" s="151" t="s">
        <v>10721</v>
      </c>
      <c r="B2497" s="151">
        <v>1</v>
      </c>
      <c r="C2497" s="151" t="s">
        <v>283</v>
      </c>
      <c r="D2497" s="151" t="s">
        <v>311</v>
      </c>
      <c r="E2497" s="154" t="s">
        <v>8554</v>
      </c>
      <c r="F2497" s="154" t="s">
        <v>8555</v>
      </c>
      <c r="G2497" s="154" t="s">
        <v>1178</v>
      </c>
    </row>
    <row r="2498" spans="1:7" ht="96" customHeight="1" x14ac:dyDescent="0.2">
      <c r="A2498" s="151" t="s">
        <v>10722</v>
      </c>
      <c r="B2498" s="151">
        <v>1</v>
      </c>
      <c r="C2498" s="151" t="s">
        <v>283</v>
      </c>
      <c r="D2498" s="151" t="s">
        <v>304</v>
      </c>
      <c r="E2498" s="154" t="s">
        <v>11903</v>
      </c>
      <c r="F2498" s="154" t="s">
        <v>9000</v>
      </c>
      <c r="G2498" s="154" t="s">
        <v>1181</v>
      </c>
    </row>
    <row r="2499" spans="1:7" ht="32" customHeight="1" x14ac:dyDescent="0.2">
      <c r="A2499" s="151" t="s">
        <v>10722</v>
      </c>
      <c r="B2499" s="151">
        <v>2</v>
      </c>
      <c r="C2499" s="151" t="s">
        <v>283</v>
      </c>
      <c r="D2499" s="151" t="s">
        <v>304</v>
      </c>
      <c r="E2499" s="154" t="s">
        <v>12483</v>
      </c>
      <c r="F2499" s="154" t="s">
        <v>12484</v>
      </c>
      <c r="G2499" s="154" t="s">
        <v>1184</v>
      </c>
    </row>
    <row r="2500" spans="1:7" ht="32" customHeight="1" x14ac:dyDescent="0.2">
      <c r="A2500" s="151" t="s">
        <v>10723</v>
      </c>
      <c r="B2500" s="151">
        <v>1</v>
      </c>
      <c r="C2500" s="151" t="s">
        <v>283</v>
      </c>
      <c r="D2500" s="151" t="s">
        <v>304</v>
      </c>
      <c r="E2500" s="154" t="s">
        <v>1185</v>
      </c>
      <c r="F2500" s="154" t="s">
        <v>11904</v>
      </c>
      <c r="G2500" s="154" t="s">
        <v>1187</v>
      </c>
    </row>
    <row r="2501" spans="1:7" ht="32" customHeight="1" x14ac:dyDescent="0.2">
      <c r="A2501" s="151" t="s">
        <v>10724</v>
      </c>
      <c r="B2501" s="151">
        <v>1</v>
      </c>
      <c r="C2501" s="151" t="s">
        <v>283</v>
      </c>
      <c r="D2501" s="151" t="s">
        <v>304</v>
      </c>
      <c r="E2501" s="154" t="s">
        <v>1188</v>
      </c>
      <c r="F2501" s="154" t="s">
        <v>11905</v>
      </c>
      <c r="G2501" s="154" t="s">
        <v>1190</v>
      </c>
    </row>
    <row r="2502" spans="1:7" ht="48" customHeight="1" x14ac:dyDescent="0.2">
      <c r="A2502" s="151" t="s">
        <v>10725</v>
      </c>
      <c r="B2502" s="151">
        <v>1</v>
      </c>
      <c r="C2502" s="151" t="s">
        <v>283</v>
      </c>
      <c r="D2502" s="151" t="s">
        <v>304</v>
      </c>
      <c r="E2502" s="154" t="s">
        <v>1191</v>
      </c>
      <c r="F2502" s="154" t="s">
        <v>1192</v>
      </c>
      <c r="G2502" s="154" t="s">
        <v>1193</v>
      </c>
    </row>
    <row r="2503" spans="1:7" ht="48" customHeight="1" x14ac:dyDescent="0.2">
      <c r="A2503" s="151" t="s">
        <v>10726</v>
      </c>
      <c r="B2503" s="151">
        <v>1</v>
      </c>
      <c r="C2503" s="151" t="s">
        <v>283</v>
      </c>
      <c r="D2503" s="151" t="s">
        <v>304</v>
      </c>
      <c r="E2503" s="154" t="s">
        <v>11906</v>
      </c>
      <c r="F2503" s="154" t="s">
        <v>12497</v>
      </c>
      <c r="G2503" s="154" t="s">
        <v>1196</v>
      </c>
    </row>
    <row r="2504" spans="1:7" ht="48" customHeight="1" x14ac:dyDescent="0.2">
      <c r="A2504" s="151" t="s">
        <v>10727</v>
      </c>
      <c r="B2504" s="151">
        <v>1</v>
      </c>
      <c r="C2504" s="151" t="s">
        <v>283</v>
      </c>
      <c r="D2504" s="151" t="s">
        <v>304</v>
      </c>
      <c r="E2504" s="154" t="s">
        <v>11907</v>
      </c>
      <c r="F2504" s="154" t="s">
        <v>12496</v>
      </c>
      <c r="G2504" s="154" t="s">
        <v>1199</v>
      </c>
    </row>
    <row r="2505" spans="1:7" ht="32" customHeight="1" x14ac:dyDescent="0.2">
      <c r="A2505" s="151" t="s">
        <v>10728</v>
      </c>
      <c r="B2505" s="151">
        <v>1</v>
      </c>
      <c r="C2505" s="151" t="s">
        <v>283</v>
      </c>
      <c r="D2505" s="151" t="s">
        <v>304</v>
      </c>
      <c r="E2505" s="154" t="s">
        <v>1200</v>
      </c>
      <c r="F2505" s="154" t="s">
        <v>9001</v>
      </c>
      <c r="G2505" s="154" t="s">
        <v>11908</v>
      </c>
    </row>
    <row r="2506" spans="1:7" ht="48" customHeight="1" x14ac:dyDescent="0.2">
      <c r="A2506" s="151" t="s">
        <v>10729</v>
      </c>
      <c r="B2506" s="151">
        <v>1</v>
      </c>
      <c r="C2506" s="151" t="s">
        <v>283</v>
      </c>
      <c r="D2506" s="151" t="s">
        <v>304</v>
      </c>
      <c r="E2506" s="154" t="s">
        <v>1203</v>
      </c>
      <c r="F2506" s="154" t="s">
        <v>9002</v>
      </c>
      <c r="G2506" s="154" t="s">
        <v>11909</v>
      </c>
    </row>
    <row r="2507" spans="1:7" ht="32" customHeight="1" x14ac:dyDescent="0.2">
      <c r="A2507" s="151" t="s">
        <v>10730</v>
      </c>
      <c r="B2507" s="151">
        <v>1</v>
      </c>
      <c r="C2507" s="151" t="s">
        <v>283</v>
      </c>
      <c r="D2507" s="151" t="s">
        <v>304</v>
      </c>
      <c r="E2507" s="154" t="s">
        <v>1206</v>
      </c>
      <c r="F2507" s="154" t="s">
        <v>12495</v>
      </c>
      <c r="G2507" s="154" t="s">
        <v>9336</v>
      </c>
    </row>
    <row r="2508" spans="1:7" ht="32" customHeight="1" x14ac:dyDescent="0.2">
      <c r="A2508" s="151" t="s">
        <v>10731</v>
      </c>
      <c r="B2508" s="151">
        <v>1</v>
      </c>
      <c r="C2508" s="151" t="s">
        <v>283</v>
      </c>
      <c r="D2508" s="151" t="s">
        <v>304</v>
      </c>
      <c r="E2508" s="154" t="s">
        <v>1209</v>
      </c>
      <c r="F2508" s="154" t="s">
        <v>9003</v>
      </c>
      <c r="G2508" s="154" t="s">
        <v>1211</v>
      </c>
    </row>
    <row r="2509" spans="1:7" ht="64" x14ac:dyDescent="0.2">
      <c r="A2509" s="151" t="s">
        <v>10732</v>
      </c>
      <c r="B2509" s="151">
        <v>1</v>
      </c>
      <c r="C2509" s="151" t="s">
        <v>283</v>
      </c>
      <c r="D2509" s="151" t="s">
        <v>311</v>
      </c>
      <c r="E2509" s="154" t="s">
        <v>8844</v>
      </c>
      <c r="F2509" s="154" t="s">
        <v>9004</v>
      </c>
      <c r="G2509" s="154" t="s">
        <v>1214</v>
      </c>
    </row>
    <row r="2510" spans="1:7" ht="64" x14ac:dyDescent="0.2">
      <c r="A2510" s="151" t="s">
        <v>10733</v>
      </c>
      <c r="B2510" s="151">
        <v>1</v>
      </c>
      <c r="C2510" s="151" t="s">
        <v>283</v>
      </c>
      <c r="D2510" s="151" t="s">
        <v>311</v>
      </c>
      <c r="E2510" s="154" t="s">
        <v>8845</v>
      </c>
      <c r="F2510" s="154" t="s">
        <v>9005</v>
      </c>
      <c r="G2510" s="154" t="s">
        <v>1217</v>
      </c>
    </row>
    <row r="2511" spans="1:7" ht="64" x14ac:dyDescent="0.2">
      <c r="A2511" s="151" t="s">
        <v>10734</v>
      </c>
      <c r="B2511" s="151">
        <v>1</v>
      </c>
      <c r="C2511" s="151" t="s">
        <v>283</v>
      </c>
      <c r="D2511" s="151" t="s">
        <v>311</v>
      </c>
      <c r="E2511" s="154" t="s">
        <v>8846</v>
      </c>
      <c r="F2511" s="154" t="s">
        <v>9006</v>
      </c>
      <c r="G2511" s="154" t="s">
        <v>12275</v>
      </c>
    </row>
    <row r="2512" spans="1:7" ht="64" x14ac:dyDescent="0.2">
      <c r="A2512" s="151" t="s">
        <v>10735</v>
      </c>
      <c r="B2512" s="151">
        <v>1</v>
      </c>
      <c r="C2512" s="151" t="s">
        <v>283</v>
      </c>
      <c r="D2512" s="151" t="s">
        <v>311</v>
      </c>
      <c r="E2512" s="154" t="s">
        <v>8847</v>
      </c>
      <c r="F2512" s="154" t="s">
        <v>9007</v>
      </c>
      <c r="G2512" s="154" t="s">
        <v>9337</v>
      </c>
    </row>
    <row r="2513" spans="1:7" ht="64" x14ac:dyDescent="0.2">
      <c r="A2513" s="151" t="s">
        <v>10736</v>
      </c>
      <c r="B2513" s="151">
        <v>1</v>
      </c>
      <c r="C2513" s="151" t="s">
        <v>283</v>
      </c>
      <c r="D2513" s="151" t="s">
        <v>311</v>
      </c>
      <c r="E2513" s="154" t="s">
        <v>8556</v>
      </c>
      <c r="F2513" s="154" t="s">
        <v>8483</v>
      </c>
      <c r="G2513" s="154" t="s">
        <v>1226</v>
      </c>
    </row>
    <row r="2514" spans="1:7" ht="64" x14ac:dyDescent="0.2">
      <c r="A2514" s="151" t="s">
        <v>10737</v>
      </c>
      <c r="B2514" s="151">
        <v>1</v>
      </c>
      <c r="C2514" s="151" t="s">
        <v>283</v>
      </c>
      <c r="D2514" s="151" t="s">
        <v>311</v>
      </c>
      <c r="E2514" s="154" t="s">
        <v>8848</v>
      </c>
      <c r="F2514" s="154" t="s">
        <v>12375</v>
      </c>
      <c r="G2514" s="154" t="s">
        <v>1228</v>
      </c>
    </row>
    <row r="2515" spans="1:7" ht="64" x14ac:dyDescent="0.2">
      <c r="A2515" s="151" t="s">
        <v>10738</v>
      </c>
      <c r="B2515" s="151">
        <v>1</v>
      </c>
      <c r="C2515" s="151" t="s">
        <v>283</v>
      </c>
      <c r="D2515" s="151" t="s">
        <v>311</v>
      </c>
      <c r="E2515" s="154" t="s">
        <v>8848</v>
      </c>
      <c r="F2515" s="154" t="s">
        <v>9008</v>
      </c>
      <c r="G2515" s="154" t="s">
        <v>1230</v>
      </c>
    </row>
    <row r="2516" spans="1:7" ht="32" customHeight="1" x14ac:dyDescent="0.2">
      <c r="A2516" s="151" t="s">
        <v>10739</v>
      </c>
      <c r="B2516" s="151">
        <v>1</v>
      </c>
      <c r="C2516" s="151" t="s">
        <v>283</v>
      </c>
      <c r="D2516" s="151" t="s">
        <v>304</v>
      </c>
      <c r="E2516" s="154" t="s">
        <v>8849</v>
      </c>
      <c r="F2516" s="154">
        <v>1.8</v>
      </c>
      <c r="G2516" s="154" t="s">
        <v>9338</v>
      </c>
    </row>
    <row r="2517" spans="1:7" ht="32" customHeight="1" x14ac:dyDescent="0.2">
      <c r="A2517" s="151" t="s">
        <v>10740</v>
      </c>
      <c r="B2517" s="151">
        <v>1</v>
      </c>
      <c r="C2517" s="151" t="s">
        <v>283</v>
      </c>
      <c r="D2517" s="151" t="s">
        <v>304</v>
      </c>
      <c r="E2517" s="154" t="s">
        <v>8850</v>
      </c>
      <c r="F2517" s="154">
        <v>1.4</v>
      </c>
      <c r="G2517" s="154" t="s">
        <v>9339</v>
      </c>
    </row>
    <row r="2518" spans="1:7" ht="32" customHeight="1" x14ac:dyDescent="0.2">
      <c r="A2518" s="151" t="s">
        <v>10741</v>
      </c>
      <c r="B2518" s="151">
        <v>1</v>
      </c>
      <c r="C2518" s="151" t="s">
        <v>283</v>
      </c>
      <c r="D2518" s="151" t="s">
        <v>304</v>
      </c>
      <c r="E2518" s="154" t="s">
        <v>11910</v>
      </c>
      <c r="F2518" s="154">
        <v>0.24</v>
      </c>
      <c r="G2518" s="154" t="s">
        <v>9340</v>
      </c>
    </row>
    <row r="2519" spans="1:7" ht="48" x14ac:dyDescent="0.2">
      <c r="A2519" s="151" t="s">
        <v>10742</v>
      </c>
      <c r="B2519" s="151">
        <v>1</v>
      </c>
      <c r="C2519" s="151" t="s">
        <v>283</v>
      </c>
      <c r="D2519" s="151" t="s">
        <v>311</v>
      </c>
      <c r="E2519" s="154" t="s">
        <v>8485</v>
      </c>
      <c r="F2519" s="154" t="s">
        <v>8486</v>
      </c>
      <c r="G2519" s="154" t="s">
        <v>6564</v>
      </c>
    </row>
    <row r="2520" spans="1:7" ht="48" x14ac:dyDescent="0.2">
      <c r="A2520" s="151" t="s">
        <v>10742</v>
      </c>
      <c r="B2520" s="151">
        <v>2</v>
      </c>
      <c r="C2520" s="151" t="s">
        <v>283</v>
      </c>
      <c r="D2520" s="151" t="s">
        <v>311</v>
      </c>
      <c r="E2520" s="154" t="s">
        <v>8487</v>
      </c>
      <c r="F2520" s="154" t="s">
        <v>8399</v>
      </c>
      <c r="G2520" s="154" t="s">
        <v>6565</v>
      </c>
    </row>
    <row r="2521" spans="1:7" ht="48" x14ac:dyDescent="0.2">
      <c r="A2521" s="151" t="s">
        <v>10742</v>
      </c>
      <c r="B2521" s="151">
        <v>3</v>
      </c>
      <c r="C2521" s="151" t="s">
        <v>283</v>
      </c>
      <c r="D2521" s="151" t="s">
        <v>311</v>
      </c>
      <c r="E2521" s="154" t="s">
        <v>8488</v>
      </c>
      <c r="F2521" s="154" t="s">
        <v>8435</v>
      </c>
      <c r="G2521" s="154" t="s">
        <v>6566</v>
      </c>
    </row>
    <row r="2522" spans="1:7" ht="64" x14ac:dyDescent="0.2">
      <c r="A2522" s="151" t="s">
        <v>10743</v>
      </c>
      <c r="B2522" s="151">
        <v>1</v>
      </c>
      <c r="C2522" s="151" t="s">
        <v>283</v>
      </c>
      <c r="D2522" s="151" t="s">
        <v>311</v>
      </c>
      <c r="E2522" s="154" t="s">
        <v>11911</v>
      </c>
      <c r="F2522" s="154" t="s">
        <v>11912</v>
      </c>
      <c r="G2522" s="154" t="s">
        <v>1241</v>
      </c>
    </row>
    <row r="2523" spans="1:7" ht="64" x14ac:dyDescent="0.2">
      <c r="A2523" s="151" t="s">
        <v>10744</v>
      </c>
      <c r="B2523" s="151">
        <v>1</v>
      </c>
      <c r="C2523" s="151" t="s">
        <v>283</v>
      </c>
      <c r="D2523" s="151" t="s">
        <v>311</v>
      </c>
      <c r="E2523" s="154" t="s">
        <v>11913</v>
      </c>
      <c r="F2523" s="154" t="s">
        <v>9009</v>
      </c>
      <c r="G2523" s="154" t="s">
        <v>1244</v>
      </c>
    </row>
    <row r="2524" spans="1:7" ht="64" x14ac:dyDescent="0.2">
      <c r="A2524" s="151" t="s">
        <v>10745</v>
      </c>
      <c r="B2524" s="151">
        <v>1</v>
      </c>
      <c r="C2524" s="151" t="s">
        <v>283</v>
      </c>
      <c r="D2524" s="151" t="s">
        <v>311</v>
      </c>
      <c r="E2524" s="154" t="s">
        <v>8851</v>
      </c>
      <c r="F2524" s="154" t="s">
        <v>8557</v>
      </c>
      <c r="G2524" s="154" t="s">
        <v>9341</v>
      </c>
    </row>
    <row r="2525" spans="1:7" ht="64" x14ac:dyDescent="0.2">
      <c r="A2525" s="151" t="s">
        <v>10746</v>
      </c>
      <c r="B2525" s="151">
        <v>1</v>
      </c>
      <c r="C2525" s="151" t="s">
        <v>283</v>
      </c>
      <c r="D2525" s="151" t="s">
        <v>311</v>
      </c>
      <c r="E2525" s="154" t="s">
        <v>8851</v>
      </c>
      <c r="F2525" s="154" t="s">
        <v>9010</v>
      </c>
      <c r="G2525" s="154" t="s">
        <v>1249</v>
      </c>
    </row>
    <row r="2526" spans="1:7" ht="64" x14ac:dyDescent="0.2">
      <c r="A2526" s="151" t="s">
        <v>10747</v>
      </c>
      <c r="B2526" s="151">
        <v>1</v>
      </c>
      <c r="C2526" s="151" t="s">
        <v>283</v>
      </c>
      <c r="D2526" s="151" t="s">
        <v>311</v>
      </c>
      <c r="E2526" s="154" t="s">
        <v>8558</v>
      </c>
      <c r="F2526" s="154" t="s">
        <v>8559</v>
      </c>
      <c r="G2526" s="154" t="s">
        <v>1252</v>
      </c>
    </row>
    <row r="2527" spans="1:7" ht="64" x14ac:dyDescent="0.2">
      <c r="A2527" s="151" t="s">
        <v>10748</v>
      </c>
      <c r="B2527" s="151">
        <v>1</v>
      </c>
      <c r="C2527" s="151" t="s">
        <v>283</v>
      </c>
      <c r="D2527" s="151" t="s">
        <v>311</v>
      </c>
      <c r="E2527" s="154" t="s">
        <v>8852</v>
      </c>
      <c r="F2527" s="154" t="s">
        <v>9011</v>
      </c>
      <c r="G2527" s="154" t="s">
        <v>1255</v>
      </c>
    </row>
    <row r="2528" spans="1:7" ht="16" customHeight="1" x14ac:dyDescent="0.2">
      <c r="A2528" s="151" t="s">
        <v>10749</v>
      </c>
      <c r="B2528" s="151">
        <v>1</v>
      </c>
      <c r="C2528" s="151" t="s">
        <v>283</v>
      </c>
      <c r="D2528" s="151" t="s">
        <v>304</v>
      </c>
      <c r="E2528" s="154" t="s">
        <v>1257</v>
      </c>
      <c r="F2528" s="154">
        <v>49</v>
      </c>
      <c r="G2528" s="154" t="s">
        <v>11914</v>
      </c>
    </row>
    <row r="2529" spans="1:7" ht="32" customHeight="1" x14ac:dyDescent="0.2">
      <c r="A2529" s="151" t="s">
        <v>10750</v>
      </c>
      <c r="B2529" s="151">
        <v>1</v>
      </c>
      <c r="C2529" s="151" t="s">
        <v>283</v>
      </c>
      <c r="D2529" s="151" t="s">
        <v>304</v>
      </c>
      <c r="E2529" s="154" t="s">
        <v>8853</v>
      </c>
      <c r="F2529" s="154">
        <v>196</v>
      </c>
      <c r="G2529" s="154" t="s">
        <v>9342</v>
      </c>
    </row>
    <row r="2530" spans="1:7" ht="32" customHeight="1" x14ac:dyDescent="0.2">
      <c r="A2530" s="151" t="s">
        <v>10751</v>
      </c>
      <c r="B2530" s="151">
        <v>1</v>
      </c>
      <c r="C2530" s="151" t="s">
        <v>283</v>
      </c>
      <c r="D2530" s="151" t="s">
        <v>304</v>
      </c>
      <c r="E2530" s="154" t="s">
        <v>8854</v>
      </c>
      <c r="F2530" s="154">
        <v>112</v>
      </c>
      <c r="G2530" s="154" t="s">
        <v>11915</v>
      </c>
    </row>
    <row r="2531" spans="1:7" ht="32" customHeight="1" x14ac:dyDescent="0.2">
      <c r="A2531" s="151" t="s">
        <v>10752</v>
      </c>
      <c r="B2531" s="151">
        <v>1</v>
      </c>
      <c r="C2531" s="151" t="s">
        <v>283</v>
      </c>
      <c r="D2531" s="151" t="s">
        <v>304</v>
      </c>
      <c r="E2531" s="154" t="s">
        <v>8855</v>
      </c>
      <c r="F2531" s="154">
        <v>75</v>
      </c>
      <c r="G2531" s="154" t="s">
        <v>1264</v>
      </c>
    </row>
    <row r="2532" spans="1:7" ht="16" customHeight="1" x14ac:dyDescent="0.2">
      <c r="A2532" s="151" t="s">
        <v>10753</v>
      </c>
      <c r="B2532" s="151">
        <v>1</v>
      </c>
      <c r="C2532" s="151" t="s">
        <v>283</v>
      </c>
      <c r="D2532" s="151" t="s">
        <v>304</v>
      </c>
      <c r="E2532" s="154" t="s">
        <v>8856</v>
      </c>
      <c r="F2532" s="154">
        <v>67.5</v>
      </c>
      <c r="G2532" s="154" t="s">
        <v>1266</v>
      </c>
    </row>
    <row r="2533" spans="1:7" ht="48" customHeight="1" x14ac:dyDescent="0.2">
      <c r="A2533" s="151" t="s">
        <v>10754</v>
      </c>
      <c r="B2533" s="151">
        <v>1</v>
      </c>
      <c r="C2533" s="151" t="s">
        <v>283</v>
      </c>
      <c r="D2533" s="151" t="s">
        <v>304</v>
      </c>
      <c r="E2533" s="154" t="s">
        <v>1267</v>
      </c>
      <c r="F2533" s="154">
        <v>6</v>
      </c>
      <c r="G2533" s="154" t="s">
        <v>1268</v>
      </c>
    </row>
    <row r="2534" spans="1:7" ht="16" customHeight="1" x14ac:dyDescent="0.2">
      <c r="A2534" s="151" t="s">
        <v>10755</v>
      </c>
      <c r="B2534" s="151">
        <v>1</v>
      </c>
      <c r="C2534" s="151" t="s">
        <v>281</v>
      </c>
      <c r="D2534" s="151" t="s">
        <v>303</v>
      </c>
      <c r="E2534" s="154" t="s">
        <v>303</v>
      </c>
      <c r="F2534" s="154" t="s">
        <v>1269</v>
      </c>
      <c r="G2534" s="154" t="s">
        <v>1270</v>
      </c>
    </row>
    <row r="2535" spans="1:7" ht="16" customHeight="1" x14ac:dyDescent="0.2">
      <c r="A2535" s="151" t="s">
        <v>10756</v>
      </c>
      <c r="B2535" s="151">
        <v>1</v>
      </c>
      <c r="C2535" s="151" t="s">
        <v>283</v>
      </c>
      <c r="D2535" s="151" t="s">
        <v>304</v>
      </c>
      <c r="E2535" s="154" t="s">
        <v>1271</v>
      </c>
      <c r="F2535" s="154" t="s">
        <v>1272</v>
      </c>
      <c r="G2535" s="154" t="s">
        <v>1273</v>
      </c>
    </row>
    <row r="2536" spans="1:7" ht="16" customHeight="1" x14ac:dyDescent="0.2">
      <c r="A2536" s="151" t="s">
        <v>10757</v>
      </c>
      <c r="B2536" s="151">
        <v>1</v>
      </c>
      <c r="C2536" s="151" t="s">
        <v>283</v>
      </c>
      <c r="D2536" s="151" t="s">
        <v>304</v>
      </c>
      <c r="E2536" s="154" t="s">
        <v>1275</v>
      </c>
      <c r="F2536" s="154" t="s">
        <v>1276</v>
      </c>
      <c r="G2536" s="154" t="s">
        <v>1273</v>
      </c>
    </row>
    <row r="2537" spans="1:7" ht="48" customHeight="1" x14ac:dyDescent="0.2">
      <c r="A2537" s="151" t="s">
        <v>10758</v>
      </c>
      <c r="B2537" s="151">
        <v>1</v>
      </c>
      <c r="C2537" s="151" t="s">
        <v>283</v>
      </c>
      <c r="D2537" s="151" t="s">
        <v>304</v>
      </c>
      <c r="E2537" s="154" t="s">
        <v>1277</v>
      </c>
      <c r="F2537" s="154" t="s">
        <v>1278</v>
      </c>
      <c r="G2537" s="154" t="s">
        <v>1279</v>
      </c>
    </row>
    <row r="2538" spans="1:7" ht="16" customHeight="1" x14ac:dyDescent="0.2">
      <c r="A2538" s="151" t="s">
        <v>10759</v>
      </c>
      <c r="B2538" s="151">
        <v>1</v>
      </c>
      <c r="C2538" s="151" t="s">
        <v>283</v>
      </c>
      <c r="D2538" s="151" t="s">
        <v>304</v>
      </c>
      <c r="E2538" s="154" t="s">
        <v>1280</v>
      </c>
      <c r="F2538" s="154">
        <v>18</v>
      </c>
      <c r="G2538" s="154" t="s">
        <v>1281</v>
      </c>
    </row>
    <row r="2539" spans="1:7" ht="16" customHeight="1" x14ac:dyDescent="0.2">
      <c r="A2539" s="151" t="s">
        <v>10760</v>
      </c>
      <c r="B2539" s="151">
        <v>1</v>
      </c>
      <c r="C2539" s="151" t="s">
        <v>283</v>
      </c>
      <c r="D2539" s="151" t="s">
        <v>304</v>
      </c>
      <c r="E2539" s="154" t="s">
        <v>1282</v>
      </c>
      <c r="F2539" s="154">
        <v>4</v>
      </c>
      <c r="G2539" s="154" t="s">
        <v>1283</v>
      </c>
    </row>
    <row r="2540" spans="1:7" ht="16" customHeight="1" x14ac:dyDescent="0.2">
      <c r="A2540" s="151" t="s">
        <v>10761</v>
      </c>
      <c r="B2540" s="151">
        <v>1</v>
      </c>
      <c r="C2540" s="151" t="s">
        <v>283</v>
      </c>
      <c r="D2540" s="151" t="s">
        <v>304</v>
      </c>
      <c r="E2540" s="154" t="s">
        <v>1285</v>
      </c>
      <c r="F2540" s="154">
        <v>-5</v>
      </c>
      <c r="G2540" s="154" t="s">
        <v>1286</v>
      </c>
    </row>
    <row r="2541" spans="1:7" ht="16" customHeight="1" x14ac:dyDescent="0.2">
      <c r="A2541" s="151" t="s">
        <v>10762</v>
      </c>
      <c r="B2541" s="151">
        <v>1</v>
      </c>
      <c r="C2541" s="151" t="s">
        <v>281</v>
      </c>
      <c r="D2541" s="151" t="s">
        <v>303</v>
      </c>
      <c r="E2541" s="154" t="s">
        <v>303</v>
      </c>
      <c r="F2541" s="154" t="s">
        <v>1272</v>
      </c>
      <c r="G2541" s="154" t="s">
        <v>1287</v>
      </c>
    </row>
    <row r="2542" spans="1:7" ht="16" customHeight="1" x14ac:dyDescent="0.2">
      <c r="A2542" s="151" t="s">
        <v>10763</v>
      </c>
      <c r="B2542" s="151">
        <v>1</v>
      </c>
      <c r="C2542" s="151" t="s">
        <v>281</v>
      </c>
      <c r="D2542" s="151" t="s">
        <v>303</v>
      </c>
      <c r="E2542" s="154" t="s">
        <v>303</v>
      </c>
      <c r="F2542" s="154" t="s">
        <v>1272</v>
      </c>
      <c r="G2542" s="154" t="s">
        <v>1288</v>
      </c>
    </row>
    <row r="2543" spans="1:7" ht="16" customHeight="1" x14ac:dyDescent="0.2">
      <c r="A2543" s="151" t="s">
        <v>10764</v>
      </c>
      <c r="B2543" s="151">
        <v>1</v>
      </c>
      <c r="C2543" s="151" t="s">
        <v>281</v>
      </c>
      <c r="D2543" s="151" t="s">
        <v>303</v>
      </c>
      <c r="E2543" s="154" t="s">
        <v>303</v>
      </c>
      <c r="F2543" s="154">
        <v>15</v>
      </c>
      <c r="G2543" s="154" t="s">
        <v>1289</v>
      </c>
    </row>
    <row r="2544" spans="1:7" ht="64" x14ac:dyDescent="0.2">
      <c r="A2544" s="151" t="s">
        <v>10765</v>
      </c>
      <c r="B2544" s="151">
        <v>1</v>
      </c>
      <c r="C2544" s="151" t="s">
        <v>283</v>
      </c>
      <c r="D2544" s="151" t="s">
        <v>311</v>
      </c>
      <c r="E2544" s="154" t="s">
        <v>8560</v>
      </c>
      <c r="F2544" s="154" t="s">
        <v>8489</v>
      </c>
      <c r="G2544" s="154" t="s">
        <v>9343</v>
      </c>
    </row>
    <row r="2545" spans="1:7" ht="16" customHeight="1" x14ac:dyDescent="0.2">
      <c r="A2545" s="151" t="s">
        <v>10766</v>
      </c>
      <c r="B2545" s="151">
        <v>1</v>
      </c>
      <c r="C2545" s="151" t="s">
        <v>281</v>
      </c>
      <c r="D2545" s="151" t="s">
        <v>303</v>
      </c>
      <c r="E2545" s="154" t="s">
        <v>303</v>
      </c>
      <c r="F2545" s="154" t="s">
        <v>1294</v>
      </c>
      <c r="G2545" s="154" t="s">
        <v>1295</v>
      </c>
    </row>
    <row r="2546" spans="1:7" ht="16" customHeight="1" x14ac:dyDescent="0.2">
      <c r="A2546" s="151" t="s">
        <v>10767</v>
      </c>
      <c r="B2546" s="151">
        <v>1</v>
      </c>
      <c r="C2546" s="151" t="s">
        <v>281</v>
      </c>
      <c r="D2546" s="151" t="s">
        <v>303</v>
      </c>
      <c r="E2546" s="154" t="s">
        <v>303</v>
      </c>
      <c r="F2546" s="154" t="s">
        <v>1294</v>
      </c>
      <c r="G2546" s="154" t="s">
        <v>1296</v>
      </c>
    </row>
    <row r="2547" spans="1:7" ht="32" customHeight="1" x14ac:dyDescent="0.2">
      <c r="A2547" s="151" t="s">
        <v>10768</v>
      </c>
      <c r="B2547" s="151">
        <v>1</v>
      </c>
      <c r="C2547" s="151" t="s">
        <v>281</v>
      </c>
      <c r="D2547" s="151" t="s">
        <v>303</v>
      </c>
      <c r="E2547" s="154" t="s">
        <v>303</v>
      </c>
      <c r="F2547" s="154">
        <v>8</v>
      </c>
      <c r="G2547" s="154" t="s">
        <v>1297</v>
      </c>
    </row>
    <row r="2548" spans="1:7" ht="32" customHeight="1" x14ac:dyDescent="0.2">
      <c r="A2548" s="151" t="s">
        <v>10769</v>
      </c>
      <c r="B2548" s="151">
        <v>1</v>
      </c>
      <c r="C2548" s="151" t="s">
        <v>281</v>
      </c>
      <c r="D2548" s="151" t="s">
        <v>303</v>
      </c>
      <c r="E2548" s="154" t="s">
        <v>303</v>
      </c>
      <c r="F2548" s="154">
        <v>72</v>
      </c>
      <c r="G2548" s="154" t="s">
        <v>1299</v>
      </c>
    </row>
    <row r="2549" spans="1:7" ht="32" customHeight="1" x14ac:dyDescent="0.2">
      <c r="A2549" s="151" t="s">
        <v>10770</v>
      </c>
      <c r="B2549" s="151">
        <v>1</v>
      </c>
      <c r="C2549" s="151" t="s">
        <v>283</v>
      </c>
      <c r="D2549" s="151" t="s">
        <v>304</v>
      </c>
      <c r="E2549" s="154" t="s">
        <v>1300</v>
      </c>
      <c r="F2549" s="154">
        <v>0</v>
      </c>
      <c r="G2549" s="154" t="s">
        <v>1301</v>
      </c>
    </row>
    <row r="2550" spans="1:7" ht="32" customHeight="1" x14ac:dyDescent="0.2">
      <c r="A2550" s="151" t="s">
        <v>10771</v>
      </c>
      <c r="B2550" s="151">
        <v>1</v>
      </c>
      <c r="C2550" s="151" t="s">
        <v>283</v>
      </c>
      <c r="D2550" s="151" t="s">
        <v>304</v>
      </c>
      <c r="E2550" s="154" t="s">
        <v>1302</v>
      </c>
      <c r="F2550" s="154">
        <v>3</v>
      </c>
      <c r="G2550" s="154" t="s">
        <v>1303</v>
      </c>
    </row>
    <row r="2551" spans="1:7" ht="16" customHeight="1" x14ac:dyDescent="0.2">
      <c r="A2551" s="151" t="s">
        <v>10772</v>
      </c>
      <c r="B2551" s="151">
        <v>1</v>
      </c>
      <c r="C2551" s="151" t="s">
        <v>283</v>
      </c>
      <c r="D2551" s="151" t="s">
        <v>304</v>
      </c>
      <c r="E2551" s="154" t="s">
        <v>1305</v>
      </c>
      <c r="F2551" s="154">
        <v>-9</v>
      </c>
      <c r="G2551" s="154" t="s">
        <v>1306</v>
      </c>
    </row>
    <row r="2552" spans="1:7" ht="16" customHeight="1" x14ac:dyDescent="0.2">
      <c r="A2552" s="151" t="s">
        <v>10773</v>
      </c>
      <c r="B2552" s="151">
        <v>1</v>
      </c>
      <c r="C2552" s="151" t="s">
        <v>283</v>
      </c>
      <c r="D2552" s="151" t="s">
        <v>304</v>
      </c>
      <c r="E2552" s="154" t="s">
        <v>8857</v>
      </c>
      <c r="F2552" s="154">
        <v>90.6</v>
      </c>
      <c r="G2552" s="154" t="s">
        <v>1308</v>
      </c>
    </row>
    <row r="2553" spans="1:7" ht="16" customHeight="1" x14ac:dyDescent="0.2">
      <c r="A2553" s="151" t="s">
        <v>10774</v>
      </c>
      <c r="B2553" s="151">
        <v>1</v>
      </c>
      <c r="C2553" s="151" t="s">
        <v>283</v>
      </c>
      <c r="D2553" s="151" t="s">
        <v>304</v>
      </c>
      <c r="E2553" s="154" t="s">
        <v>1309</v>
      </c>
      <c r="F2553" s="154" t="s">
        <v>1310</v>
      </c>
      <c r="G2553" s="154" t="s">
        <v>1311</v>
      </c>
    </row>
    <row r="2554" spans="1:7" ht="16" customHeight="1" x14ac:dyDescent="0.2">
      <c r="A2554" s="151" t="s">
        <v>10775</v>
      </c>
      <c r="B2554" s="151">
        <v>1</v>
      </c>
      <c r="C2554" s="151" t="s">
        <v>283</v>
      </c>
      <c r="D2554" s="151" t="s">
        <v>304</v>
      </c>
      <c r="E2554" s="154" t="s">
        <v>1312</v>
      </c>
      <c r="F2554" s="154" t="s">
        <v>1313</v>
      </c>
      <c r="G2554" s="154" t="s">
        <v>1314</v>
      </c>
    </row>
    <row r="2555" spans="1:7" ht="64" x14ac:dyDescent="0.2">
      <c r="A2555" s="151" t="s">
        <v>10776</v>
      </c>
      <c r="B2555" s="151">
        <v>1</v>
      </c>
      <c r="C2555" s="151" t="s">
        <v>283</v>
      </c>
      <c r="D2555" s="151" t="s">
        <v>311</v>
      </c>
      <c r="E2555" s="154" t="s">
        <v>8561</v>
      </c>
      <c r="F2555" s="154" t="s">
        <v>8562</v>
      </c>
      <c r="G2555" s="154" t="s">
        <v>1317</v>
      </c>
    </row>
    <row r="2556" spans="1:7" ht="64" x14ac:dyDescent="0.2">
      <c r="A2556" s="151" t="s">
        <v>10777</v>
      </c>
      <c r="B2556" s="151">
        <v>1</v>
      </c>
      <c r="C2556" s="151" t="s">
        <v>283</v>
      </c>
      <c r="D2556" s="151" t="s">
        <v>311</v>
      </c>
      <c r="E2556" s="154" t="s">
        <v>12491</v>
      </c>
      <c r="F2556" s="154" t="s">
        <v>8436</v>
      </c>
      <c r="G2556" s="154" t="s">
        <v>1320</v>
      </c>
    </row>
    <row r="2557" spans="1:7" ht="32" customHeight="1" x14ac:dyDescent="0.2">
      <c r="A2557" s="151" t="s">
        <v>10778</v>
      </c>
      <c r="B2557" s="151">
        <v>1</v>
      </c>
      <c r="C2557" s="151" t="s">
        <v>283</v>
      </c>
      <c r="D2557" s="151" t="s">
        <v>304</v>
      </c>
      <c r="E2557" s="154" t="s">
        <v>1321</v>
      </c>
      <c r="F2557" s="154" t="s">
        <v>1322</v>
      </c>
      <c r="G2557" s="154" t="s">
        <v>1323</v>
      </c>
    </row>
    <row r="2558" spans="1:7" ht="48" x14ac:dyDescent="0.2">
      <c r="A2558" s="151" t="s">
        <v>10779</v>
      </c>
      <c r="B2558" s="151">
        <v>1</v>
      </c>
      <c r="C2558" s="151" t="s">
        <v>283</v>
      </c>
      <c r="D2558" s="151" t="s">
        <v>311</v>
      </c>
      <c r="E2558" s="154" t="s">
        <v>8490</v>
      </c>
      <c r="F2558" s="154" t="s">
        <v>8491</v>
      </c>
      <c r="G2558" s="154" t="s">
        <v>1326</v>
      </c>
    </row>
    <row r="2559" spans="1:7" ht="16" customHeight="1" x14ac:dyDescent="0.2">
      <c r="A2559" s="151" t="s">
        <v>10780</v>
      </c>
      <c r="B2559" s="151">
        <v>1</v>
      </c>
      <c r="C2559" s="151" t="s">
        <v>283</v>
      </c>
      <c r="D2559" s="151" t="s">
        <v>304</v>
      </c>
      <c r="E2559" s="154" t="s">
        <v>1327</v>
      </c>
      <c r="F2559" s="154" t="s">
        <v>1328</v>
      </c>
      <c r="G2559" s="154" t="s">
        <v>1329</v>
      </c>
    </row>
    <row r="2560" spans="1:7" ht="16" customHeight="1" x14ac:dyDescent="0.2">
      <c r="A2560" s="151" t="s">
        <v>10781</v>
      </c>
      <c r="B2560" s="151">
        <v>1</v>
      </c>
      <c r="C2560" s="151" t="s">
        <v>283</v>
      </c>
      <c r="D2560" s="151" t="s">
        <v>304</v>
      </c>
      <c r="E2560" s="154" t="s">
        <v>1330</v>
      </c>
      <c r="F2560" s="154" t="s">
        <v>1331</v>
      </c>
      <c r="G2560" s="154" t="s">
        <v>1332</v>
      </c>
    </row>
    <row r="2561" spans="1:7" ht="32" customHeight="1" x14ac:dyDescent="0.2">
      <c r="A2561" s="151" t="s">
        <v>10782</v>
      </c>
      <c r="B2561" s="151">
        <v>1</v>
      </c>
      <c r="C2561" s="151" t="s">
        <v>283</v>
      </c>
      <c r="D2561" s="151" t="s">
        <v>304</v>
      </c>
      <c r="E2561" s="154" t="s">
        <v>1333</v>
      </c>
      <c r="F2561" s="154" t="s">
        <v>1334</v>
      </c>
      <c r="G2561" s="154" t="s">
        <v>1335</v>
      </c>
    </row>
    <row r="2562" spans="1:7" ht="16" customHeight="1" x14ac:dyDescent="0.2">
      <c r="A2562" s="151" t="s">
        <v>10783</v>
      </c>
      <c r="B2562" s="151">
        <v>1</v>
      </c>
      <c r="C2562" s="151" t="s">
        <v>283</v>
      </c>
      <c r="D2562" s="151" t="s">
        <v>304</v>
      </c>
      <c r="E2562" s="154" t="s">
        <v>1336</v>
      </c>
      <c r="F2562" s="154">
        <v>9</v>
      </c>
      <c r="G2562" s="154" t="s">
        <v>1337</v>
      </c>
    </row>
    <row r="2563" spans="1:7" ht="32" customHeight="1" x14ac:dyDescent="0.2">
      <c r="A2563" s="151" t="s">
        <v>10783</v>
      </c>
      <c r="B2563" s="151">
        <v>2</v>
      </c>
      <c r="C2563" s="151" t="s">
        <v>283</v>
      </c>
      <c r="D2563" s="151" t="s">
        <v>304</v>
      </c>
      <c r="E2563" s="154" t="s">
        <v>1338</v>
      </c>
      <c r="F2563" s="154">
        <v>2</v>
      </c>
      <c r="G2563" s="154" t="s">
        <v>1339</v>
      </c>
    </row>
    <row r="2564" spans="1:7" ht="16" customHeight="1" x14ac:dyDescent="0.2">
      <c r="A2564" s="151" t="s">
        <v>10784</v>
      </c>
      <c r="B2564" s="151">
        <v>1</v>
      </c>
      <c r="C2564" s="151" t="s">
        <v>283</v>
      </c>
      <c r="D2564" s="151" t="s">
        <v>304</v>
      </c>
      <c r="E2564" s="154" t="s">
        <v>1340</v>
      </c>
      <c r="F2564" s="154">
        <v>4</v>
      </c>
      <c r="G2564" s="154" t="s">
        <v>1341</v>
      </c>
    </row>
    <row r="2565" spans="1:7" ht="16" customHeight="1" x14ac:dyDescent="0.2">
      <c r="A2565" s="151" t="s">
        <v>10784</v>
      </c>
      <c r="B2565" s="151">
        <v>2</v>
      </c>
      <c r="C2565" s="151" t="s">
        <v>283</v>
      </c>
      <c r="D2565" s="151" t="s">
        <v>304</v>
      </c>
      <c r="E2565" s="154" t="s">
        <v>1342</v>
      </c>
      <c r="F2565" s="154">
        <v>8</v>
      </c>
      <c r="G2565" s="154" t="s">
        <v>1343</v>
      </c>
    </row>
    <row r="2566" spans="1:7" ht="32" customHeight="1" x14ac:dyDescent="0.2">
      <c r="A2566" s="151" t="s">
        <v>10784</v>
      </c>
      <c r="B2566" s="151">
        <v>3</v>
      </c>
      <c r="C2566" s="151" t="s">
        <v>283</v>
      </c>
      <c r="D2566" s="151" t="s">
        <v>304</v>
      </c>
      <c r="E2566" s="154" t="s">
        <v>1344</v>
      </c>
      <c r="F2566" s="154">
        <v>3</v>
      </c>
      <c r="G2566" s="154" t="s">
        <v>1345</v>
      </c>
    </row>
    <row r="2567" spans="1:7" ht="16" customHeight="1" x14ac:dyDescent="0.2">
      <c r="A2567" s="151" t="s">
        <v>10785</v>
      </c>
      <c r="B2567" s="151">
        <v>1</v>
      </c>
      <c r="C2567" s="151" t="s">
        <v>283</v>
      </c>
      <c r="D2567" s="151" t="s">
        <v>304</v>
      </c>
      <c r="E2567" s="154" t="s">
        <v>1346</v>
      </c>
      <c r="F2567" s="154">
        <v>16</v>
      </c>
      <c r="G2567" s="154" t="s">
        <v>1347</v>
      </c>
    </row>
    <row r="2568" spans="1:7" ht="16" customHeight="1" x14ac:dyDescent="0.2">
      <c r="A2568" s="151" t="s">
        <v>10785</v>
      </c>
      <c r="B2568" s="151">
        <v>2</v>
      </c>
      <c r="C2568" s="151" t="s">
        <v>283</v>
      </c>
      <c r="D2568" s="151" t="s">
        <v>304</v>
      </c>
      <c r="E2568" s="154" t="s">
        <v>740</v>
      </c>
      <c r="F2568" s="154">
        <v>4</v>
      </c>
      <c r="G2568" s="154" t="s">
        <v>1348</v>
      </c>
    </row>
    <row r="2569" spans="1:7" ht="32" customHeight="1" x14ac:dyDescent="0.2">
      <c r="A2569" s="151" t="s">
        <v>10786</v>
      </c>
      <c r="B2569" s="151">
        <v>1</v>
      </c>
      <c r="C2569" s="151" t="s">
        <v>283</v>
      </c>
      <c r="D2569" s="151" t="s">
        <v>304</v>
      </c>
      <c r="E2569" s="154" t="s">
        <v>1349</v>
      </c>
      <c r="F2569" s="154" t="s">
        <v>1350</v>
      </c>
      <c r="G2569" s="154" t="s">
        <v>1351</v>
      </c>
    </row>
    <row r="2570" spans="1:7" ht="32" customHeight="1" x14ac:dyDescent="0.2">
      <c r="A2570" s="151" t="s">
        <v>10787</v>
      </c>
      <c r="B2570" s="151">
        <v>1</v>
      </c>
      <c r="C2570" s="151" t="s">
        <v>283</v>
      </c>
      <c r="D2570" s="151" t="s">
        <v>304</v>
      </c>
      <c r="E2570" s="154" t="s">
        <v>1352</v>
      </c>
      <c r="F2570" s="154">
        <v>5</v>
      </c>
      <c r="G2570" s="154" t="s">
        <v>1353</v>
      </c>
    </row>
    <row r="2571" spans="1:7" ht="16" customHeight="1" x14ac:dyDescent="0.2">
      <c r="A2571" s="151" t="s">
        <v>10787</v>
      </c>
      <c r="B2571" s="151">
        <v>2</v>
      </c>
      <c r="C2571" s="151" t="s">
        <v>283</v>
      </c>
      <c r="D2571" s="151" t="s">
        <v>304</v>
      </c>
      <c r="E2571" s="154" t="s">
        <v>1354</v>
      </c>
      <c r="F2571" s="154" t="s">
        <v>1355</v>
      </c>
      <c r="G2571" s="154" t="s">
        <v>1356</v>
      </c>
    </row>
    <row r="2572" spans="1:7" ht="32" customHeight="1" x14ac:dyDescent="0.2">
      <c r="A2572" s="151" t="s">
        <v>10788</v>
      </c>
      <c r="B2572" s="151">
        <v>1</v>
      </c>
      <c r="C2572" s="151" t="s">
        <v>283</v>
      </c>
      <c r="D2572" s="151" t="s">
        <v>304</v>
      </c>
      <c r="E2572" s="154" t="s">
        <v>1357</v>
      </c>
      <c r="F2572" s="154">
        <v>6</v>
      </c>
      <c r="G2572" s="154" t="s">
        <v>1358</v>
      </c>
    </row>
    <row r="2573" spans="1:7" ht="32" customHeight="1" x14ac:dyDescent="0.2">
      <c r="A2573" s="151" t="s">
        <v>10788</v>
      </c>
      <c r="B2573" s="151">
        <v>2</v>
      </c>
      <c r="C2573" s="151" t="s">
        <v>283</v>
      </c>
      <c r="D2573" s="151" t="s">
        <v>304</v>
      </c>
      <c r="E2573" s="154" t="s">
        <v>1359</v>
      </c>
      <c r="F2573" s="154" t="s">
        <v>1360</v>
      </c>
      <c r="G2573" s="154" t="s">
        <v>1361</v>
      </c>
    </row>
    <row r="2574" spans="1:7" ht="32" customHeight="1" x14ac:dyDescent="0.2">
      <c r="A2574" s="151" t="s">
        <v>10789</v>
      </c>
      <c r="B2574" s="151">
        <v>1</v>
      </c>
      <c r="C2574" s="151" t="s">
        <v>283</v>
      </c>
      <c r="D2574" s="151" t="s">
        <v>304</v>
      </c>
      <c r="E2574" s="154" t="s">
        <v>1021</v>
      </c>
      <c r="F2574" s="154">
        <v>9</v>
      </c>
      <c r="G2574" s="154" t="s">
        <v>1363</v>
      </c>
    </row>
    <row r="2575" spans="1:7" ht="32" customHeight="1" x14ac:dyDescent="0.2">
      <c r="A2575" s="151" t="s">
        <v>10789</v>
      </c>
      <c r="B2575" s="151">
        <v>2</v>
      </c>
      <c r="C2575" s="151" t="s">
        <v>283</v>
      </c>
      <c r="D2575" s="151" t="s">
        <v>304</v>
      </c>
      <c r="E2575" s="154" t="s">
        <v>1364</v>
      </c>
      <c r="F2575" s="154" t="s">
        <v>1365</v>
      </c>
      <c r="G2575" s="154" t="s">
        <v>1366</v>
      </c>
    </row>
    <row r="2576" spans="1:7" ht="48" customHeight="1" x14ac:dyDescent="0.2">
      <c r="A2576" s="151" t="s">
        <v>10790</v>
      </c>
      <c r="B2576" s="151">
        <v>1</v>
      </c>
      <c r="C2576" s="151" t="s">
        <v>283</v>
      </c>
      <c r="D2576" s="151" t="s">
        <v>304</v>
      </c>
      <c r="E2576" s="154" t="s">
        <v>1367</v>
      </c>
      <c r="F2576" s="154">
        <v>1000</v>
      </c>
      <c r="G2576" s="154" t="s">
        <v>1368</v>
      </c>
    </row>
    <row r="2577" spans="1:7" ht="48" x14ac:dyDescent="0.2">
      <c r="A2577" s="151" t="s">
        <v>10791</v>
      </c>
      <c r="B2577" s="151">
        <v>1</v>
      </c>
      <c r="C2577" s="151" t="s">
        <v>283</v>
      </c>
      <c r="D2577" s="151" t="s">
        <v>311</v>
      </c>
      <c r="E2577" s="154" t="s">
        <v>8492</v>
      </c>
      <c r="F2577" s="154" t="s">
        <v>8437</v>
      </c>
      <c r="G2577" s="154" t="s">
        <v>1371</v>
      </c>
    </row>
    <row r="2578" spans="1:7" ht="16" customHeight="1" x14ac:dyDescent="0.2">
      <c r="A2578" s="151" t="s">
        <v>10791</v>
      </c>
      <c r="B2578" s="151">
        <v>2</v>
      </c>
      <c r="C2578" s="151" t="s">
        <v>283</v>
      </c>
      <c r="D2578" s="151" t="s">
        <v>304</v>
      </c>
      <c r="E2578" s="154" t="s">
        <v>1372</v>
      </c>
      <c r="F2578" s="154">
        <v>20000</v>
      </c>
      <c r="G2578" s="154" t="s">
        <v>1373</v>
      </c>
    </row>
    <row r="2579" spans="1:7" ht="48" x14ac:dyDescent="0.2">
      <c r="A2579" s="151" t="s">
        <v>10792</v>
      </c>
      <c r="B2579" s="151">
        <v>1</v>
      </c>
      <c r="C2579" s="151" t="s">
        <v>283</v>
      </c>
      <c r="D2579" s="151" t="s">
        <v>311</v>
      </c>
      <c r="E2579" s="154" t="s">
        <v>8493</v>
      </c>
      <c r="F2579" s="154" t="s">
        <v>8494</v>
      </c>
      <c r="G2579" s="154" t="s">
        <v>1376</v>
      </c>
    </row>
    <row r="2580" spans="1:7" ht="16" customHeight="1" x14ac:dyDescent="0.2">
      <c r="A2580" s="151" t="s">
        <v>10792</v>
      </c>
      <c r="B2580" s="151">
        <v>2</v>
      </c>
      <c r="C2580" s="151" t="s">
        <v>283</v>
      </c>
      <c r="D2580" s="151" t="s">
        <v>304</v>
      </c>
      <c r="E2580" s="154" t="s">
        <v>1377</v>
      </c>
      <c r="F2580" s="154">
        <v>400000</v>
      </c>
      <c r="G2580" s="154" t="s">
        <v>1378</v>
      </c>
    </row>
    <row r="2581" spans="1:7" ht="48" x14ac:dyDescent="0.2">
      <c r="A2581" s="151" t="s">
        <v>10793</v>
      </c>
      <c r="B2581" s="151">
        <v>1</v>
      </c>
      <c r="C2581" s="151" t="s">
        <v>283</v>
      </c>
      <c r="D2581" s="151" t="s">
        <v>311</v>
      </c>
      <c r="E2581" s="154" t="s">
        <v>12503</v>
      </c>
      <c r="F2581" s="154" t="s">
        <v>12492</v>
      </c>
      <c r="G2581" s="154" t="s">
        <v>1381</v>
      </c>
    </row>
    <row r="2582" spans="1:7" ht="16" customHeight="1" x14ac:dyDescent="0.2">
      <c r="A2582" s="151" t="s">
        <v>10793</v>
      </c>
      <c r="B2582" s="151">
        <v>2</v>
      </c>
      <c r="C2582" s="151" t="s">
        <v>283</v>
      </c>
      <c r="D2582" s="151" t="s">
        <v>304</v>
      </c>
      <c r="E2582" s="154" t="s">
        <v>1382</v>
      </c>
      <c r="F2582" s="154">
        <v>3000000</v>
      </c>
      <c r="G2582" s="154" t="s">
        <v>1383</v>
      </c>
    </row>
    <row r="2583" spans="1:7" ht="48" customHeight="1" x14ac:dyDescent="0.2">
      <c r="A2583" s="151" t="s">
        <v>10794</v>
      </c>
      <c r="B2583" s="151">
        <v>1</v>
      </c>
      <c r="C2583" s="151" t="s">
        <v>283</v>
      </c>
      <c r="D2583" s="151" t="s">
        <v>304</v>
      </c>
      <c r="E2583" s="154" t="s">
        <v>8858</v>
      </c>
      <c r="F2583" s="154" t="s">
        <v>456</v>
      </c>
      <c r="G2583" s="154" t="s">
        <v>1385</v>
      </c>
    </row>
    <row r="2584" spans="1:7" ht="64" x14ac:dyDescent="0.2">
      <c r="A2584" s="151" t="s">
        <v>10795</v>
      </c>
      <c r="B2584" s="151">
        <v>1</v>
      </c>
      <c r="C2584" s="151" t="s">
        <v>283</v>
      </c>
      <c r="D2584" s="151" t="s">
        <v>311</v>
      </c>
      <c r="E2584" s="154" t="s">
        <v>8563</v>
      </c>
      <c r="F2584" s="154" t="s">
        <v>8495</v>
      </c>
      <c r="G2584" s="154" t="s">
        <v>1388</v>
      </c>
    </row>
    <row r="2585" spans="1:7" ht="16" customHeight="1" x14ac:dyDescent="0.2">
      <c r="A2585" s="151" t="s">
        <v>10795</v>
      </c>
      <c r="B2585" s="151">
        <v>2</v>
      </c>
      <c r="C2585" s="151" t="s">
        <v>283</v>
      </c>
      <c r="D2585" s="151" t="s">
        <v>304</v>
      </c>
      <c r="E2585" s="154" t="s">
        <v>459</v>
      </c>
      <c r="F2585" s="154">
        <v>5</v>
      </c>
      <c r="G2585" s="154" t="s">
        <v>1389</v>
      </c>
    </row>
    <row r="2586" spans="1:7" ht="64" x14ac:dyDescent="0.2">
      <c r="A2586" s="151" t="s">
        <v>10796</v>
      </c>
      <c r="B2586" s="151">
        <v>1</v>
      </c>
      <c r="C2586" s="151" t="s">
        <v>283</v>
      </c>
      <c r="D2586" s="151" t="s">
        <v>311</v>
      </c>
      <c r="E2586" s="154" t="s">
        <v>8859</v>
      </c>
      <c r="F2586" s="154" t="s">
        <v>9012</v>
      </c>
      <c r="G2586" s="154" t="s">
        <v>1392</v>
      </c>
    </row>
    <row r="2587" spans="1:7" ht="64" x14ac:dyDescent="0.2">
      <c r="A2587" s="151" t="s">
        <v>10797</v>
      </c>
      <c r="B2587" s="151">
        <v>1</v>
      </c>
      <c r="C2587" s="151" t="s">
        <v>283</v>
      </c>
      <c r="D2587" s="151" t="s">
        <v>311</v>
      </c>
      <c r="E2587" s="154" t="s">
        <v>8564</v>
      </c>
      <c r="F2587" s="154" t="s">
        <v>8438</v>
      </c>
      <c r="G2587" s="154" t="s">
        <v>1395</v>
      </c>
    </row>
    <row r="2588" spans="1:7" ht="32" customHeight="1" x14ac:dyDescent="0.2">
      <c r="A2588" s="151" t="s">
        <v>10798</v>
      </c>
      <c r="B2588" s="151">
        <v>1</v>
      </c>
      <c r="C2588" s="151" t="s">
        <v>283</v>
      </c>
      <c r="D2588" s="151" t="s">
        <v>304</v>
      </c>
      <c r="E2588" s="154" t="s">
        <v>1396</v>
      </c>
      <c r="F2588" s="154">
        <v>2187</v>
      </c>
      <c r="G2588" s="154" t="s">
        <v>1397</v>
      </c>
    </row>
    <row r="2589" spans="1:7" ht="16" customHeight="1" x14ac:dyDescent="0.2">
      <c r="A2589" s="151" t="s">
        <v>10798</v>
      </c>
      <c r="B2589" s="151">
        <v>2</v>
      </c>
      <c r="C2589" s="151" t="s">
        <v>283</v>
      </c>
      <c r="D2589" s="151" t="s">
        <v>304</v>
      </c>
      <c r="E2589" s="154" t="s">
        <v>1398</v>
      </c>
      <c r="F2589" s="154">
        <v>6561</v>
      </c>
      <c r="G2589" s="154" t="s">
        <v>1399</v>
      </c>
    </row>
    <row r="2590" spans="1:7" ht="48" customHeight="1" x14ac:dyDescent="0.2">
      <c r="A2590" s="151" t="s">
        <v>10799</v>
      </c>
      <c r="B2590" s="151">
        <v>1</v>
      </c>
      <c r="C2590" s="151" t="s">
        <v>283</v>
      </c>
      <c r="D2590" s="151" t="s">
        <v>304</v>
      </c>
      <c r="E2590" s="154" t="s">
        <v>1400</v>
      </c>
      <c r="F2590" s="154">
        <v>15625</v>
      </c>
      <c r="G2590" s="154" t="s">
        <v>1401</v>
      </c>
    </row>
    <row r="2591" spans="1:7" ht="64" x14ac:dyDescent="0.2">
      <c r="A2591" s="151" t="s">
        <v>10800</v>
      </c>
      <c r="B2591" s="151">
        <v>1</v>
      </c>
      <c r="C2591" s="151" t="s">
        <v>283</v>
      </c>
      <c r="D2591" s="151" t="s">
        <v>311</v>
      </c>
      <c r="E2591" s="154" t="s">
        <v>8565</v>
      </c>
      <c r="F2591" s="154" t="s">
        <v>8400</v>
      </c>
      <c r="G2591" s="154" t="s">
        <v>1404</v>
      </c>
    </row>
    <row r="2592" spans="1:7" ht="32" customHeight="1" x14ac:dyDescent="0.2">
      <c r="A2592" s="151" t="s">
        <v>10801</v>
      </c>
      <c r="B2592" s="151">
        <v>1</v>
      </c>
      <c r="C2592" s="151" t="s">
        <v>283</v>
      </c>
      <c r="D2592" s="151" t="s">
        <v>304</v>
      </c>
      <c r="E2592" s="154" t="s">
        <v>1405</v>
      </c>
      <c r="F2592" s="154">
        <v>5</v>
      </c>
      <c r="G2592" s="154" t="s">
        <v>1406</v>
      </c>
    </row>
    <row r="2593" spans="1:7" ht="32" customHeight="1" x14ac:dyDescent="0.2">
      <c r="A2593" s="151" t="s">
        <v>10802</v>
      </c>
      <c r="B2593" s="151">
        <v>1</v>
      </c>
      <c r="C2593" s="151" t="s">
        <v>283</v>
      </c>
      <c r="D2593" s="151" t="s">
        <v>304</v>
      </c>
      <c r="E2593" s="154" t="s">
        <v>1407</v>
      </c>
      <c r="F2593" s="154">
        <v>4</v>
      </c>
      <c r="G2593" s="154" t="s">
        <v>1408</v>
      </c>
    </row>
    <row r="2594" spans="1:7" ht="48" customHeight="1" x14ac:dyDescent="0.2">
      <c r="A2594" s="151" t="s">
        <v>10803</v>
      </c>
      <c r="B2594" s="151">
        <v>1</v>
      </c>
      <c r="C2594" s="151" t="s">
        <v>283</v>
      </c>
      <c r="D2594" s="151" t="s">
        <v>304</v>
      </c>
      <c r="E2594" s="154" t="s">
        <v>1410</v>
      </c>
      <c r="F2594" s="154">
        <v>9</v>
      </c>
      <c r="G2594" s="154" t="s">
        <v>1411</v>
      </c>
    </row>
    <row r="2595" spans="1:7" ht="64" customHeight="1" x14ac:dyDescent="0.2">
      <c r="A2595" s="151" t="s">
        <v>10804</v>
      </c>
      <c r="B2595" s="151">
        <v>1</v>
      </c>
      <c r="C2595" s="151" t="s">
        <v>283</v>
      </c>
      <c r="D2595" s="151" t="s">
        <v>304</v>
      </c>
      <c r="E2595" s="154" t="s">
        <v>1412</v>
      </c>
      <c r="F2595" s="154">
        <v>7</v>
      </c>
      <c r="G2595" s="154" t="s">
        <v>1413</v>
      </c>
    </row>
    <row r="2596" spans="1:7" ht="16" customHeight="1" x14ac:dyDescent="0.2">
      <c r="A2596" s="151" t="s">
        <v>10804</v>
      </c>
      <c r="B2596" s="151">
        <v>2</v>
      </c>
      <c r="C2596" s="151" t="s">
        <v>281</v>
      </c>
      <c r="D2596" s="151" t="s">
        <v>303</v>
      </c>
      <c r="E2596" s="154" t="s">
        <v>329</v>
      </c>
      <c r="F2596" s="154" t="s">
        <v>1414</v>
      </c>
      <c r="G2596" s="154" t="s">
        <v>1415</v>
      </c>
    </row>
    <row r="2597" spans="1:7" ht="64" x14ac:dyDescent="0.2">
      <c r="A2597" s="151" t="s">
        <v>10805</v>
      </c>
      <c r="B2597" s="151">
        <v>1</v>
      </c>
      <c r="C2597" s="151" t="s">
        <v>283</v>
      </c>
      <c r="D2597" s="151" t="s">
        <v>311</v>
      </c>
      <c r="E2597" s="154" t="s">
        <v>8566</v>
      </c>
      <c r="F2597" s="154" t="s">
        <v>8496</v>
      </c>
      <c r="G2597" s="154" t="s">
        <v>1418</v>
      </c>
    </row>
    <row r="2598" spans="1:7" ht="32" customHeight="1" x14ac:dyDescent="0.2">
      <c r="A2598" s="151" t="s">
        <v>10805</v>
      </c>
      <c r="B2598" s="151">
        <v>2</v>
      </c>
      <c r="C2598" s="151" t="s">
        <v>283</v>
      </c>
      <c r="D2598" s="151" t="s">
        <v>304</v>
      </c>
      <c r="E2598" s="154" t="s">
        <v>1419</v>
      </c>
      <c r="F2598" s="154" t="s">
        <v>361</v>
      </c>
      <c r="G2598" s="154" t="s">
        <v>1420</v>
      </c>
    </row>
    <row r="2599" spans="1:7" ht="64" x14ac:dyDescent="0.2">
      <c r="A2599" s="151" t="s">
        <v>10806</v>
      </c>
      <c r="B2599" s="151">
        <v>1</v>
      </c>
      <c r="C2599" s="151" t="s">
        <v>283</v>
      </c>
      <c r="D2599" s="151" t="s">
        <v>311</v>
      </c>
      <c r="E2599" s="154" t="s">
        <v>8566</v>
      </c>
      <c r="F2599" s="154" t="s">
        <v>8401</v>
      </c>
      <c r="G2599" s="154" t="s">
        <v>1423</v>
      </c>
    </row>
    <row r="2600" spans="1:7" ht="32" customHeight="1" x14ac:dyDescent="0.2">
      <c r="A2600" s="151" t="s">
        <v>10806</v>
      </c>
      <c r="B2600" s="151">
        <v>2</v>
      </c>
      <c r="C2600" s="151" t="s">
        <v>283</v>
      </c>
      <c r="D2600" s="151" t="s">
        <v>304</v>
      </c>
      <c r="E2600" s="154" t="s">
        <v>6513</v>
      </c>
      <c r="F2600" s="154" t="s">
        <v>6510</v>
      </c>
      <c r="G2600" s="154" t="s">
        <v>6511</v>
      </c>
    </row>
    <row r="2601" spans="1:7" ht="32" customHeight="1" x14ac:dyDescent="0.2">
      <c r="A2601" s="151" t="s">
        <v>10806</v>
      </c>
      <c r="B2601" s="151">
        <v>3</v>
      </c>
      <c r="C2601" s="151" t="s">
        <v>284</v>
      </c>
      <c r="D2601" s="151" t="s">
        <v>370</v>
      </c>
      <c r="E2601" s="154" t="s">
        <v>303</v>
      </c>
      <c r="F2601" s="151" t="str">
        <f>A2601&amp;"_"&amp;B2601</f>
        <v>9789152302484-5-x5_2x-G-61b_3</v>
      </c>
      <c r="G2601" s="154" t="s">
        <v>6512</v>
      </c>
    </row>
    <row r="2602" spans="1:7" ht="64" x14ac:dyDescent="0.2">
      <c r="A2602" s="151" t="s">
        <v>10807</v>
      </c>
      <c r="B2602" s="151">
        <v>1</v>
      </c>
      <c r="C2602" s="151" t="s">
        <v>283</v>
      </c>
      <c r="D2602" s="151" t="s">
        <v>311</v>
      </c>
      <c r="E2602" s="154" t="s">
        <v>8567</v>
      </c>
      <c r="F2602" s="154" t="s">
        <v>8497</v>
      </c>
      <c r="G2602" s="154" t="s">
        <v>1427</v>
      </c>
    </row>
    <row r="2603" spans="1:7" ht="64" x14ac:dyDescent="0.2">
      <c r="A2603" s="151" t="s">
        <v>10808</v>
      </c>
      <c r="B2603" s="151">
        <v>1</v>
      </c>
      <c r="C2603" s="151" t="s">
        <v>283</v>
      </c>
      <c r="D2603" s="151" t="s">
        <v>311</v>
      </c>
      <c r="E2603" s="154" t="s">
        <v>8860</v>
      </c>
      <c r="F2603" s="154" t="s">
        <v>9013</v>
      </c>
      <c r="G2603" s="154" t="s">
        <v>1427</v>
      </c>
    </row>
    <row r="2604" spans="1:7" ht="64" x14ac:dyDescent="0.2">
      <c r="A2604" s="151" t="s">
        <v>10809</v>
      </c>
      <c r="B2604" s="151">
        <v>1</v>
      </c>
      <c r="C2604" s="151" t="s">
        <v>283</v>
      </c>
      <c r="D2604" s="151" t="s">
        <v>311</v>
      </c>
      <c r="E2604" s="154" t="s">
        <v>8861</v>
      </c>
      <c r="F2604" s="154" t="s">
        <v>9014</v>
      </c>
      <c r="G2604" s="154" t="s">
        <v>1427</v>
      </c>
    </row>
    <row r="2605" spans="1:7" ht="64" x14ac:dyDescent="0.2">
      <c r="A2605" s="151" t="s">
        <v>10810</v>
      </c>
      <c r="B2605" s="151">
        <v>1</v>
      </c>
      <c r="C2605" s="151" t="s">
        <v>283</v>
      </c>
      <c r="D2605" s="151" t="s">
        <v>311</v>
      </c>
      <c r="E2605" s="154" t="s">
        <v>8862</v>
      </c>
      <c r="F2605" s="154" t="s">
        <v>9015</v>
      </c>
      <c r="G2605" s="154" t="s">
        <v>1427</v>
      </c>
    </row>
    <row r="2606" spans="1:7" ht="64" x14ac:dyDescent="0.2">
      <c r="A2606" s="151" t="s">
        <v>10811</v>
      </c>
      <c r="B2606" s="151">
        <v>1</v>
      </c>
      <c r="C2606" s="151" t="s">
        <v>283</v>
      </c>
      <c r="D2606" s="151" t="s">
        <v>311</v>
      </c>
      <c r="E2606" s="154" t="s">
        <v>8863</v>
      </c>
      <c r="F2606" s="154" t="s">
        <v>9016</v>
      </c>
      <c r="G2606" s="154" t="s">
        <v>1427</v>
      </c>
    </row>
    <row r="2607" spans="1:7" ht="64" x14ac:dyDescent="0.2">
      <c r="A2607" s="151" t="s">
        <v>10812</v>
      </c>
      <c r="B2607" s="151">
        <v>1</v>
      </c>
      <c r="C2607" s="151" t="s">
        <v>283</v>
      </c>
      <c r="D2607" s="151" t="s">
        <v>311</v>
      </c>
      <c r="E2607" s="154" t="s">
        <v>8864</v>
      </c>
      <c r="F2607" s="154" t="s">
        <v>9017</v>
      </c>
      <c r="G2607" s="154" t="s">
        <v>1427</v>
      </c>
    </row>
    <row r="2608" spans="1:7" ht="64" x14ac:dyDescent="0.2">
      <c r="A2608" s="151" t="s">
        <v>10813</v>
      </c>
      <c r="B2608" s="151">
        <v>1</v>
      </c>
      <c r="C2608" s="151" t="s">
        <v>283</v>
      </c>
      <c r="D2608" s="151" t="s">
        <v>311</v>
      </c>
      <c r="E2608" s="154" t="s">
        <v>8865</v>
      </c>
      <c r="F2608" s="154" t="s">
        <v>9018</v>
      </c>
      <c r="G2608" s="154" t="s">
        <v>1427</v>
      </c>
    </row>
    <row r="2609" spans="1:7" ht="64" x14ac:dyDescent="0.2">
      <c r="A2609" s="151" t="s">
        <v>10814</v>
      </c>
      <c r="B2609" s="151">
        <v>1</v>
      </c>
      <c r="C2609" s="151" t="s">
        <v>283</v>
      </c>
      <c r="D2609" s="151" t="s">
        <v>311</v>
      </c>
      <c r="E2609" s="154" t="s">
        <v>8866</v>
      </c>
      <c r="F2609" s="154" t="s">
        <v>9019</v>
      </c>
      <c r="G2609" s="154" t="s">
        <v>1427</v>
      </c>
    </row>
    <row r="2610" spans="1:7" ht="16" customHeight="1" x14ac:dyDescent="0.2">
      <c r="A2610" s="151" t="s">
        <v>10815</v>
      </c>
      <c r="B2610" s="151">
        <v>1</v>
      </c>
      <c r="C2610" s="151" t="s">
        <v>283</v>
      </c>
      <c r="D2610" s="151" t="s">
        <v>304</v>
      </c>
      <c r="E2610" s="154" t="s">
        <v>1443</v>
      </c>
      <c r="F2610" s="154">
        <v>2500</v>
      </c>
      <c r="G2610" s="154" t="s">
        <v>1444</v>
      </c>
    </row>
    <row r="2611" spans="1:7" ht="16" customHeight="1" x14ac:dyDescent="0.2">
      <c r="A2611" s="151" t="s">
        <v>10815</v>
      </c>
      <c r="B2611" s="151">
        <v>2</v>
      </c>
      <c r="C2611" s="151" t="s">
        <v>283</v>
      </c>
      <c r="D2611" s="151" t="s">
        <v>304</v>
      </c>
      <c r="E2611" s="154" t="s">
        <v>8269</v>
      </c>
      <c r="F2611" s="154">
        <v>50</v>
      </c>
      <c r="G2611" s="154" t="s">
        <v>1446</v>
      </c>
    </row>
    <row r="2612" spans="1:7" ht="32" customHeight="1" x14ac:dyDescent="0.2">
      <c r="A2612" s="151" t="s">
        <v>10816</v>
      </c>
      <c r="B2612" s="151">
        <v>1</v>
      </c>
      <c r="C2612" s="151" t="s">
        <v>283</v>
      </c>
      <c r="D2612" s="151" t="s">
        <v>304</v>
      </c>
      <c r="E2612" s="154" t="s">
        <v>1447</v>
      </c>
      <c r="F2612" s="154">
        <v>100</v>
      </c>
      <c r="G2612" s="154" t="s">
        <v>1448</v>
      </c>
    </row>
    <row r="2613" spans="1:7" ht="16" customHeight="1" x14ac:dyDescent="0.2">
      <c r="A2613" s="151" t="s">
        <v>10816</v>
      </c>
      <c r="B2613" s="151">
        <v>2</v>
      </c>
      <c r="C2613" s="151" t="s">
        <v>283</v>
      </c>
      <c r="D2613" s="151" t="s">
        <v>304</v>
      </c>
      <c r="E2613" s="154" t="s">
        <v>8270</v>
      </c>
      <c r="F2613" s="154">
        <v>10</v>
      </c>
      <c r="G2613" s="154" t="s">
        <v>1450</v>
      </c>
    </row>
    <row r="2614" spans="1:7" ht="32" customHeight="1" x14ac:dyDescent="0.2">
      <c r="A2614" s="151" t="s">
        <v>10817</v>
      </c>
      <c r="B2614" s="151">
        <v>1</v>
      </c>
      <c r="C2614" s="151" t="s">
        <v>283</v>
      </c>
      <c r="D2614" s="151" t="s">
        <v>304</v>
      </c>
      <c r="E2614" s="154" t="s">
        <v>1451</v>
      </c>
      <c r="F2614" s="154">
        <v>25</v>
      </c>
      <c r="G2614" s="154" t="s">
        <v>1452</v>
      </c>
    </row>
    <row r="2615" spans="1:7" ht="16" customHeight="1" x14ac:dyDescent="0.2">
      <c r="A2615" s="151" t="s">
        <v>10817</v>
      </c>
      <c r="B2615" s="151">
        <v>2</v>
      </c>
      <c r="C2615" s="151" t="s">
        <v>283</v>
      </c>
      <c r="D2615" s="151" t="s">
        <v>304</v>
      </c>
      <c r="E2615" s="154" t="s">
        <v>8271</v>
      </c>
      <c r="F2615" s="154">
        <v>5</v>
      </c>
      <c r="G2615" s="154" t="s">
        <v>1454</v>
      </c>
    </row>
    <row r="2616" spans="1:7" ht="48" x14ac:dyDescent="0.2">
      <c r="A2616" s="151" t="s">
        <v>10818</v>
      </c>
      <c r="B2616" s="151">
        <v>1</v>
      </c>
      <c r="C2616" s="151" t="s">
        <v>283</v>
      </c>
      <c r="D2616" s="151" t="s">
        <v>311</v>
      </c>
      <c r="E2616" s="154" t="s">
        <v>9530</v>
      </c>
      <c r="F2616" s="154" t="s">
        <v>9531</v>
      </c>
      <c r="G2616" s="154" t="s">
        <v>9532</v>
      </c>
    </row>
    <row r="2617" spans="1:7" ht="48" x14ac:dyDescent="0.2">
      <c r="A2617" s="151" t="s">
        <v>10819</v>
      </c>
      <c r="B2617" s="151">
        <v>1</v>
      </c>
      <c r="C2617" s="151" t="s">
        <v>283</v>
      </c>
      <c r="D2617" s="151" t="s">
        <v>311</v>
      </c>
      <c r="E2617" s="154" t="s">
        <v>9533</v>
      </c>
      <c r="F2617" s="154" t="s">
        <v>9534</v>
      </c>
      <c r="G2617" s="154" t="s">
        <v>9535</v>
      </c>
    </row>
    <row r="2618" spans="1:7" ht="16" customHeight="1" x14ac:dyDescent="0.2">
      <c r="A2618" s="151" t="s">
        <v>10820</v>
      </c>
      <c r="B2618" s="151">
        <v>1</v>
      </c>
      <c r="C2618" s="151" t="s">
        <v>283</v>
      </c>
      <c r="D2618" s="151" t="s">
        <v>304</v>
      </c>
      <c r="E2618" s="154" t="s">
        <v>9536</v>
      </c>
      <c r="F2618" s="154" t="s">
        <v>9537</v>
      </c>
      <c r="G2618" s="154" t="s">
        <v>9538</v>
      </c>
    </row>
    <row r="2619" spans="1:7" ht="32" customHeight="1" x14ac:dyDescent="0.2">
      <c r="A2619" s="151" t="s">
        <v>10820</v>
      </c>
      <c r="B2619" s="151">
        <v>2</v>
      </c>
      <c r="C2619" s="151" t="s">
        <v>281</v>
      </c>
      <c r="D2619" s="151" t="s">
        <v>304</v>
      </c>
      <c r="E2619" s="154" t="s">
        <v>9539</v>
      </c>
      <c r="F2619" s="154" t="s">
        <v>9540</v>
      </c>
      <c r="G2619" s="154" t="s">
        <v>9541</v>
      </c>
    </row>
    <row r="2620" spans="1:7" ht="48" x14ac:dyDescent="0.2">
      <c r="A2620" s="151" t="s">
        <v>10820</v>
      </c>
      <c r="B2620" s="151">
        <v>3</v>
      </c>
      <c r="C2620" s="151" t="s">
        <v>283</v>
      </c>
      <c r="D2620" s="151" t="s">
        <v>311</v>
      </c>
      <c r="E2620" s="154" t="s">
        <v>9542</v>
      </c>
      <c r="F2620" s="154" t="s">
        <v>9543</v>
      </c>
      <c r="G2620" s="154" t="s">
        <v>9544</v>
      </c>
    </row>
    <row r="2621" spans="1:7" ht="16" customHeight="1" x14ac:dyDescent="0.2">
      <c r="A2621" s="151" t="s">
        <v>10821</v>
      </c>
      <c r="B2621" s="151">
        <v>1</v>
      </c>
      <c r="C2621" s="151" t="s">
        <v>283</v>
      </c>
      <c r="D2621" s="151" t="s">
        <v>304</v>
      </c>
      <c r="E2621" s="154" t="s">
        <v>9545</v>
      </c>
      <c r="F2621" s="154" t="s">
        <v>9546</v>
      </c>
      <c r="G2621" s="154" t="s">
        <v>9547</v>
      </c>
    </row>
    <row r="2622" spans="1:7" ht="32" customHeight="1" x14ac:dyDescent="0.2">
      <c r="A2622" s="151" t="s">
        <v>10821</v>
      </c>
      <c r="B2622" s="151">
        <v>2</v>
      </c>
      <c r="C2622" s="151" t="s">
        <v>281</v>
      </c>
      <c r="D2622" s="151" t="s">
        <v>304</v>
      </c>
      <c r="E2622" s="154" t="s">
        <v>9548</v>
      </c>
      <c r="F2622" s="154" t="s">
        <v>9549</v>
      </c>
      <c r="G2622" s="154" t="s">
        <v>9550</v>
      </c>
    </row>
    <row r="2623" spans="1:7" ht="48" x14ac:dyDescent="0.2">
      <c r="A2623" s="151" t="s">
        <v>10821</v>
      </c>
      <c r="B2623" s="151">
        <v>3</v>
      </c>
      <c r="C2623" s="151" t="s">
        <v>283</v>
      </c>
      <c r="D2623" s="151" t="s">
        <v>311</v>
      </c>
      <c r="E2623" s="154" t="s">
        <v>9551</v>
      </c>
      <c r="F2623" s="154" t="s">
        <v>9552</v>
      </c>
      <c r="G2623" s="154" t="s">
        <v>9553</v>
      </c>
    </row>
    <row r="2624" spans="1:7" ht="16" customHeight="1" x14ac:dyDescent="0.2">
      <c r="A2624" s="151" t="s">
        <v>10822</v>
      </c>
      <c r="B2624" s="151">
        <v>1</v>
      </c>
      <c r="C2624" s="151" t="s">
        <v>283</v>
      </c>
      <c r="D2624" s="151" t="s">
        <v>304</v>
      </c>
      <c r="E2624" s="154" t="s">
        <v>12276</v>
      </c>
      <c r="F2624" s="154" t="s">
        <v>9554</v>
      </c>
      <c r="G2624" s="154" t="s">
        <v>9555</v>
      </c>
    </row>
    <row r="2625" spans="1:7" ht="16" customHeight="1" x14ac:dyDescent="0.2">
      <c r="A2625" s="151" t="s">
        <v>10822</v>
      </c>
      <c r="B2625" s="151">
        <v>2</v>
      </c>
      <c r="C2625" s="151" t="s">
        <v>281</v>
      </c>
      <c r="D2625" s="151" t="s">
        <v>304</v>
      </c>
      <c r="E2625" s="154" t="s">
        <v>9556</v>
      </c>
      <c r="F2625" s="154" t="s">
        <v>9557</v>
      </c>
      <c r="G2625" s="154" t="s">
        <v>9558</v>
      </c>
    </row>
    <row r="2626" spans="1:7" ht="16" customHeight="1" x14ac:dyDescent="0.2">
      <c r="A2626" s="151" t="s">
        <v>10822</v>
      </c>
      <c r="B2626" s="151">
        <v>3</v>
      </c>
      <c r="C2626" s="151" t="s">
        <v>281</v>
      </c>
      <c r="D2626" s="151" t="s">
        <v>304</v>
      </c>
      <c r="E2626" s="154" t="s">
        <v>9559</v>
      </c>
      <c r="F2626" s="154">
        <v>30</v>
      </c>
      <c r="G2626" s="154" t="s">
        <v>9560</v>
      </c>
    </row>
    <row r="2627" spans="1:7" ht="16" customHeight="1" x14ac:dyDescent="0.2">
      <c r="A2627" s="151" t="s">
        <v>10822</v>
      </c>
      <c r="B2627" s="151">
        <v>4</v>
      </c>
      <c r="C2627" s="151" t="s">
        <v>281</v>
      </c>
      <c r="D2627" s="151" t="s">
        <v>304</v>
      </c>
      <c r="E2627" s="154" t="s">
        <v>9561</v>
      </c>
      <c r="F2627" s="154" t="s">
        <v>9562</v>
      </c>
      <c r="G2627" s="154" t="s">
        <v>9563</v>
      </c>
    </row>
    <row r="2628" spans="1:7" ht="48" x14ac:dyDescent="0.2">
      <c r="A2628" s="151" t="s">
        <v>10822</v>
      </c>
      <c r="B2628" s="151">
        <v>5</v>
      </c>
      <c r="C2628" s="151" t="s">
        <v>283</v>
      </c>
      <c r="D2628" s="151" t="s">
        <v>311</v>
      </c>
      <c r="E2628" s="154" t="s">
        <v>9564</v>
      </c>
      <c r="F2628" s="154" t="s">
        <v>9565</v>
      </c>
      <c r="G2628" s="154" t="s">
        <v>9544</v>
      </c>
    </row>
    <row r="2629" spans="1:7" ht="16" customHeight="1" x14ac:dyDescent="0.2">
      <c r="A2629" s="151" t="s">
        <v>10823</v>
      </c>
      <c r="B2629" s="151">
        <v>1</v>
      </c>
      <c r="C2629" s="151" t="s">
        <v>283</v>
      </c>
      <c r="D2629" s="151" t="s">
        <v>304</v>
      </c>
      <c r="E2629" s="154" t="s">
        <v>9566</v>
      </c>
      <c r="F2629" s="157" t="s">
        <v>9567</v>
      </c>
      <c r="G2629" s="154" t="s">
        <v>9568</v>
      </c>
    </row>
    <row r="2630" spans="1:7" ht="16" customHeight="1" x14ac:dyDescent="0.2">
      <c r="A2630" s="151" t="s">
        <v>10823</v>
      </c>
      <c r="B2630" s="151">
        <v>2</v>
      </c>
      <c r="C2630" s="151" t="s">
        <v>281</v>
      </c>
      <c r="D2630" s="151" t="s">
        <v>304</v>
      </c>
      <c r="E2630" s="154" t="s">
        <v>9569</v>
      </c>
      <c r="F2630" s="157" t="s">
        <v>9570</v>
      </c>
      <c r="G2630" s="154" t="s">
        <v>9571</v>
      </c>
    </row>
    <row r="2631" spans="1:7" ht="16" customHeight="1" x14ac:dyDescent="0.2">
      <c r="A2631" s="151" t="s">
        <v>10823</v>
      </c>
      <c r="B2631" s="151">
        <v>3</v>
      </c>
      <c r="C2631" s="151" t="s">
        <v>281</v>
      </c>
      <c r="D2631" s="151" t="s">
        <v>304</v>
      </c>
      <c r="E2631" s="154" t="s">
        <v>9572</v>
      </c>
      <c r="F2631" s="157" t="s">
        <v>9573</v>
      </c>
      <c r="G2631" s="154" t="s">
        <v>9574</v>
      </c>
    </row>
    <row r="2632" spans="1:7" ht="48" x14ac:dyDescent="0.2">
      <c r="A2632" s="151" t="s">
        <v>10823</v>
      </c>
      <c r="B2632" s="151">
        <v>4</v>
      </c>
      <c r="C2632" s="151" t="s">
        <v>283</v>
      </c>
      <c r="D2632" s="151" t="s">
        <v>311</v>
      </c>
      <c r="E2632" s="154" t="s">
        <v>9575</v>
      </c>
      <c r="F2632" s="154" t="s">
        <v>9576</v>
      </c>
      <c r="G2632" s="154" t="s">
        <v>9577</v>
      </c>
    </row>
    <row r="2633" spans="1:7" ht="48" x14ac:dyDescent="0.2">
      <c r="A2633" s="151" t="s">
        <v>10824</v>
      </c>
      <c r="B2633" s="151">
        <v>1</v>
      </c>
      <c r="C2633" s="151" t="s">
        <v>283</v>
      </c>
      <c r="D2633" s="151" t="s">
        <v>311</v>
      </c>
      <c r="E2633" s="154" t="s">
        <v>9578</v>
      </c>
      <c r="F2633" s="154" t="s">
        <v>9579</v>
      </c>
      <c r="G2633" s="154" t="s">
        <v>9580</v>
      </c>
    </row>
    <row r="2634" spans="1:7" ht="48" x14ac:dyDescent="0.2">
      <c r="A2634" s="151" t="s">
        <v>10825</v>
      </c>
      <c r="B2634" s="151">
        <v>1</v>
      </c>
      <c r="C2634" s="151" t="s">
        <v>283</v>
      </c>
      <c r="D2634" s="151" t="s">
        <v>311</v>
      </c>
      <c r="E2634" s="154" t="s">
        <v>9578</v>
      </c>
      <c r="F2634" s="154" t="s">
        <v>9581</v>
      </c>
      <c r="G2634" s="154" t="s">
        <v>9582</v>
      </c>
    </row>
    <row r="2635" spans="1:7" ht="48" x14ac:dyDescent="0.2">
      <c r="A2635" s="151" t="s">
        <v>10826</v>
      </c>
      <c r="B2635" s="151">
        <v>1</v>
      </c>
      <c r="C2635" s="151" t="s">
        <v>283</v>
      </c>
      <c r="D2635" s="151" t="s">
        <v>311</v>
      </c>
      <c r="E2635" s="154" t="s">
        <v>9585</v>
      </c>
      <c r="F2635" s="154" t="s">
        <v>9583</v>
      </c>
      <c r="G2635" s="154" t="s">
        <v>9584</v>
      </c>
    </row>
    <row r="2636" spans="1:7" ht="48" x14ac:dyDescent="0.2">
      <c r="A2636" s="151" t="s">
        <v>10827</v>
      </c>
      <c r="B2636" s="151">
        <v>1</v>
      </c>
      <c r="C2636" s="151" t="s">
        <v>283</v>
      </c>
      <c r="D2636" s="151" t="s">
        <v>311</v>
      </c>
      <c r="E2636" s="154" t="s">
        <v>9586</v>
      </c>
      <c r="F2636" s="154" t="s">
        <v>9587</v>
      </c>
      <c r="G2636" s="154" t="s">
        <v>9588</v>
      </c>
    </row>
    <row r="2637" spans="1:7" ht="48" x14ac:dyDescent="0.2">
      <c r="A2637" s="151" t="s">
        <v>10828</v>
      </c>
      <c r="B2637" s="151">
        <v>1</v>
      </c>
      <c r="C2637" s="151" t="s">
        <v>283</v>
      </c>
      <c r="D2637" s="151" t="s">
        <v>311</v>
      </c>
      <c r="E2637" s="154" t="s">
        <v>9589</v>
      </c>
      <c r="F2637" s="154" t="s">
        <v>9590</v>
      </c>
      <c r="G2637" s="154" t="s">
        <v>9591</v>
      </c>
    </row>
    <row r="2638" spans="1:7" ht="32" customHeight="1" x14ac:dyDescent="0.2">
      <c r="A2638" s="151" t="s">
        <v>10829</v>
      </c>
      <c r="B2638" s="151">
        <v>1</v>
      </c>
      <c r="C2638" s="151" t="s">
        <v>283</v>
      </c>
      <c r="D2638" s="151" t="s">
        <v>304</v>
      </c>
      <c r="E2638" s="154" t="s">
        <v>9592</v>
      </c>
      <c r="F2638" s="154" t="s">
        <v>9593</v>
      </c>
      <c r="G2638" s="154" t="s">
        <v>9594</v>
      </c>
    </row>
    <row r="2639" spans="1:7" ht="16" customHeight="1" x14ac:dyDescent="0.2">
      <c r="A2639" s="151" t="s">
        <v>10829</v>
      </c>
      <c r="B2639" s="151">
        <v>2</v>
      </c>
      <c r="C2639" s="151" t="s">
        <v>281</v>
      </c>
      <c r="D2639" s="151" t="s">
        <v>304</v>
      </c>
      <c r="E2639" s="154" t="s">
        <v>9595</v>
      </c>
      <c r="F2639" s="154">
        <v>289</v>
      </c>
      <c r="G2639" s="154" t="s">
        <v>12277</v>
      </c>
    </row>
    <row r="2640" spans="1:7" ht="16" customHeight="1" x14ac:dyDescent="0.2">
      <c r="A2640" s="151" t="s">
        <v>10829</v>
      </c>
      <c r="B2640" s="151">
        <v>3</v>
      </c>
      <c r="C2640" s="151" t="s">
        <v>281</v>
      </c>
      <c r="D2640" s="151" t="s">
        <v>304</v>
      </c>
      <c r="E2640" s="154" t="s">
        <v>9596</v>
      </c>
      <c r="F2640" s="154">
        <v>17</v>
      </c>
      <c r="G2640" s="154" t="s">
        <v>9597</v>
      </c>
    </row>
    <row r="2641" spans="1:7" ht="48" x14ac:dyDescent="0.2">
      <c r="A2641" s="151" t="s">
        <v>10829</v>
      </c>
      <c r="B2641" s="151">
        <v>4</v>
      </c>
      <c r="C2641" s="151" t="s">
        <v>283</v>
      </c>
      <c r="D2641" s="151" t="s">
        <v>311</v>
      </c>
      <c r="E2641" s="154" t="s">
        <v>9598</v>
      </c>
      <c r="F2641" s="154" t="s">
        <v>9599</v>
      </c>
      <c r="G2641" s="154" t="s">
        <v>9600</v>
      </c>
    </row>
    <row r="2642" spans="1:7" ht="32" customHeight="1" x14ac:dyDescent="0.2">
      <c r="A2642" s="151" t="s">
        <v>10830</v>
      </c>
      <c r="B2642" s="151">
        <v>1</v>
      </c>
      <c r="C2642" s="151" t="s">
        <v>283</v>
      </c>
      <c r="D2642" s="151" t="s">
        <v>304</v>
      </c>
      <c r="E2642" s="154" t="s">
        <v>1455</v>
      </c>
      <c r="F2642" s="154" t="s">
        <v>1456</v>
      </c>
      <c r="G2642" s="154" t="s">
        <v>1457</v>
      </c>
    </row>
    <row r="2643" spans="1:7" ht="32" customHeight="1" x14ac:dyDescent="0.2">
      <c r="A2643" s="151" t="s">
        <v>10831</v>
      </c>
      <c r="B2643" s="151">
        <v>1</v>
      </c>
      <c r="C2643" s="151" t="s">
        <v>283</v>
      </c>
      <c r="D2643" s="151" t="s">
        <v>304</v>
      </c>
      <c r="E2643" s="154" t="s">
        <v>1458</v>
      </c>
      <c r="F2643" s="154" t="s">
        <v>532</v>
      </c>
      <c r="G2643" s="154" t="s">
        <v>1459</v>
      </c>
    </row>
    <row r="2644" spans="1:7" ht="32" customHeight="1" x14ac:dyDescent="0.2">
      <c r="A2644" s="151" t="s">
        <v>10832</v>
      </c>
      <c r="B2644" s="151">
        <v>1</v>
      </c>
      <c r="C2644" s="151" t="s">
        <v>283</v>
      </c>
      <c r="D2644" s="151" t="s">
        <v>304</v>
      </c>
      <c r="E2644" s="154" t="s">
        <v>534</v>
      </c>
      <c r="F2644" s="154" t="s">
        <v>535</v>
      </c>
      <c r="G2644" s="154" t="s">
        <v>1461</v>
      </c>
    </row>
    <row r="2645" spans="1:7" ht="32" customHeight="1" x14ac:dyDescent="0.2">
      <c r="A2645" s="151" t="s">
        <v>10833</v>
      </c>
      <c r="B2645" s="151">
        <v>1</v>
      </c>
      <c r="C2645" s="151" t="s">
        <v>283</v>
      </c>
      <c r="D2645" s="151" t="s">
        <v>304</v>
      </c>
      <c r="E2645" s="154" t="s">
        <v>1462</v>
      </c>
      <c r="F2645" s="154" t="s">
        <v>1463</v>
      </c>
      <c r="G2645" s="154" t="s">
        <v>1464</v>
      </c>
    </row>
    <row r="2646" spans="1:7" ht="64" x14ac:dyDescent="0.2">
      <c r="A2646" s="151" t="s">
        <v>10834</v>
      </c>
      <c r="B2646" s="151">
        <v>1</v>
      </c>
      <c r="C2646" s="151" t="s">
        <v>283</v>
      </c>
      <c r="D2646" s="151" t="s">
        <v>311</v>
      </c>
      <c r="E2646" s="154" t="s">
        <v>8568</v>
      </c>
      <c r="F2646" s="154" t="s">
        <v>8402</v>
      </c>
      <c r="G2646" s="154" t="s">
        <v>11877</v>
      </c>
    </row>
    <row r="2647" spans="1:7" ht="64" x14ac:dyDescent="0.2">
      <c r="A2647" s="151" t="s">
        <v>10835</v>
      </c>
      <c r="B2647" s="151">
        <v>1</v>
      </c>
      <c r="C2647" s="151" t="s">
        <v>283</v>
      </c>
      <c r="D2647" s="151" t="s">
        <v>311</v>
      </c>
      <c r="E2647" s="154" t="s">
        <v>8568</v>
      </c>
      <c r="F2647" s="154" t="s">
        <v>8439</v>
      </c>
      <c r="G2647" s="154" t="s">
        <v>11877</v>
      </c>
    </row>
    <row r="2648" spans="1:7" ht="64" x14ac:dyDescent="0.2">
      <c r="A2648" s="151" t="s">
        <v>10836</v>
      </c>
      <c r="B2648" s="151">
        <v>1</v>
      </c>
      <c r="C2648" s="151" t="s">
        <v>283</v>
      </c>
      <c r="D2648" s="151" t="s">
        <v>311</v>
      </c>
      <c r="E2648" s="154" t="s">
        <v>8569</v>
      </c>
      <c r="F2648" s="154" t="s">
        <v>8498</v>
      </c>
      <c r="G2648" s="154" t="s">
        <v>11877</v>
      </c>
    </row>
    <row r="2649" spans="1:7" ht="64" x14ac:dyDescent="0.2">
      <c r="A2649" s="151" t="s">
        <v>10837</v>
      </c>
      <c r="B2649" s="151">
        <v>1</v>
      </c>
      <c r="C2649" s="151" t="s">
        <v>283</v>
      </c>
      <c r="D2649" s="151" t="s">
        <v>311</v>
      </c>
      <c r="E2649" s="154" t="s">
        <v>8570</v>
      </c>
      <c r="F2649" s="154" t="s">
        <v>8440</v>
      </c>
      <c r="G2649" s="154" t="s">
        <v>11877</v>
      </c>
    </row>
    <row r="2650" spans="1:7" ht="48" x14ac:dyDescent="0.2">
      <c r="A2650" s="151" t="s">
        <v>10838</v>
      </c>
      <c r="B2650" s="151">
        <v>1</v>
      </c>
      <c r="C2650" s="151" t="s">
        <v>283</v>
      </c>
      <c r="D2650" s="151" t="s">
        <v>311</v>
      </c>
      <c r="E2650" s="154" t="s">
        <v>12441</v>
      </c>
      <c r="F2650" s="154" t="s">
        <v>12278</v>
      </c>
      <c r="G2650" s="154" t="s">
        <v>9601</v>
      </c>
    </row>
    <row r="2651" spans="1:7" ht="48" x14ac:dyDescent="0.2">
      <c r="A2651" s="151" t="s">
        <v>10839</v>
      </c>
      <c r="B2651" s="151">
        <v>1</v>
      </c>
      <c r="C2651" s="151" t="s">
        <v>283</v>
      </c>
      <c r="D2651" s="151" t="s">
        <v>311</v>
      </c>
      <c r="E2651" s="154" t="s">
        <v>12279</v>
      </c>
      <c r="F2651" s="154" t="s">
        <v>12280</v>
      </c>
      <c r="G2651" s="154" t="s">
        <v>9602</v>
      </c>
    </row>
    <row r="2652" spans="1:7" ht="16" customHeight="1" x14ac:dyDescent="0.2">
      <c r="A2652" s="151" t="s">
        <v>10840</v>
      </c>
      <c r="B2652" s="151">
        <v>1</v>
      </c>
      <c r="C2652" s="151" t="s">
        <v>283</v>
      </c>
      <c r="D2652" s="151" t="s">
        <v>304</v>
      </c>
      <c r="E2652" s="154" t="s">
        <v>1473</v>
      </c>
      <c r="F2652" s="154" t="s">
        <v>11878</v>
      </c>
      <c r="G2652" s="154" t="s">
        <v>1475</v>
      </c>
    </row>
    <row r="2653" spans="1:7" ht="16" customHeight="1" x14ac:dyDescent="0.2">
      <c r="A2653" s="151" t="s">
        <v>10840</v>
      </c>
      <c r="B2653" s="151">
        <v>2</v>
      </c>
      <c r="C2653" s="151" t="s">
        <v>283</v>
      </c>
      <c r="D2653" s="151" t="s">
        <v>304</v>
      </c>
      <c r="E2653" s="154" t="s">
        <v>1476</v>
      </c>
      <c r="F2653" s="154">
        <v>9000</v>
      </c>
      <c r="G2653" s="154" t="s">
        <v>1477</v>
      </c>
    </row>
    <row r="2654" spans="1:7" ht="16" customHeight="1" x14ac:dyDescent="0.2">
      <c r="A2654" s="151" t="s">
        <v>10841</v>
      </c>
      <c r="B2654" s="151">
        <v>1</v>
      </c>
      <c r="C2654" s="151" t="s">
        <v>283</v>
      </c>
      <c r="D2654" s="151" t="s">
        <v>304</v>
      </c>
      <c r="E2654" s="154" t="s">
        <v>1478</v>
      </c>
      <c r="F2654" s="154" t="s">
        <v>11880</v>
      </c>
      <c r="G2654" s="154" t="s">
        <v>1480</v>
      </c>
    </row>
    <row r="2655" spans="1:7" ht="16" customHeight="1" x14ac:dyDescent="0.2">
      <c r="A2655" s="151" t="s">
        <v>10841</v>
      </c>
      <c r="B2655" s="151">
        <v>2</v>
      </c>
      <c r="C2655" s="151" t="s">
        <v>283</v>
      </c>
      <c r="D2655" s="151" t="s">
        <v>304</v>
      </c>
      <c r="E2655" s="154" t="s">
        <v>1481</v>
      </c>
      <c r="F2655" s="154">
        <v>3000000</v>
      </c>
      <c r="G2655" s="154" t="s">
        <v>1482</v>
      </c>
    </row>
    <row r="2656" spans="1:7" ht="16" customHeight="1" x14ac:dyDescent="0.2">
      <c r="A2656" s="151" t="s">
        <v>10842</v>
      </c>
      <c r="B2656" s="151">
        <v>1</v>
      </c>
      <c r="C2656" s="151" t="s">
        <v>283</v>
      </c>
      <c r="D2656" s="151" t="s">
        <v>304</v>
      </c>
      <c r="E2656" s="154" t="s">
        <v>1483</v>
      </c>
      <c r="F2656" s="154" t="s">
        <v>11881</v>
      </c>
      <c r="G2656" s="154" t="s">
        <v>1485</v>
      </c>
    </row>
    <row r="2657" spans="1:7" ht="16" customHeight="1" x14ac:dyDescent="0.2">
      <c r="A2657" s="151" t="s">
        <v>10842</v>
      </c>
      <c r="B2657" s="151">
        <v>2</v>
      </c>
      <c r="C2657" s="151" t="s">
        <v>283</v>
      </c>
      <c r="D2657" s="151" t="s">
        <v>304</v>
      </c>
      <c r="E2657" s="154" t="s">
        <v>1486</v>
      </c>
      <c r="F2657" s="154">
        <v>5000000000</v>
      </c>
      <c r="G2657" s="154" t="s">
        <v>1487</v>
      </c>
    </row>
    <row r="2658" spans="1:7" ht="16" customHeight="1" x14ac:dyDescent="0.2">
      <c r="A2658" s="151" t="s">
        <v>10843</v>
      </c>
      <c r="B2658" s="151">
        <v>1</v>
      </c>
      <c r="C2658" s="151" t="s">
        <v>283</v>
      </c>
      <c r="D2658" s="151" t="s">
        <v>304</v>
      </c>
      <c r="E2658" s="154" t="s">
        <v>1473</v>
      </c>
      <c r="F2658" s="154" t="s">
        <v>11878</v>
      </c>
      <c r="G2658" s="154" t="s">
        <v>11879</v>
      </c>
    </row>
    <row r="2659" spans="1:7" ht="16" customHeight="1" x14ac:dyDescent="0.2">
      <c r="A2659" s="151" t="s">
        <v>10843</v>
      </c>
      <c r="B2659" s="151">
        <v>2</v>
      </c>
      <c r="C2659" s="151" t="s">
        <v>283</v>
      </c>
      <c r="D2659" s="151" t="s">
        <v>304</v>
      </c>
      <c r="E2659" s="154" t="s">
        <v>1489</v>
      </c>
      <c r="F2659" s="154">
        <v>200000</v>
      </c>
      <c r="G2659" s="154" t="s">
        <v>1490</v>
      </c>
    </row>
    <row r="2660" spans="1:7" ht="16" customHeight="1" x14ac:dyDescent="0.2">
      <c r="A2660" s="151" t="s">
        <v>10843</v>
      </c>
      <c r="B2660" s="151">
        <v>3</v>
      </c>
      <c r="C2660" s="151" t="s">
        <v>281</v>
      </c>
      <c r="D2660" s="151" t="s">
        <v>303</v>
      </c>
      <c r="E2660" s="154" t="s">
        <v>303</v>
      </c>
      <c r="F2660" s="154" t="s">
        <v>1491</v>
      </c>
      <c r="G2660" s="154" t="s">
        <v>1492</v>
      </c>
    </row>
    <row r="2661" spans="1:7" ht="16" customHeight="1" x14ac:dyDescent="0.2">
      <c r="A2661" s="151" t="s">
        <v>10844</v>
      </c>
      <c r="B2661" s="151">
        <v>1</v>
      </c>
      <c r="C2661" s="151" t="s">
        <v>283</v>
      </c>
      <c r="D2661" s="151" t="s">
        <v>304</v>
      </c>
      <c r="E2661" s="154" t="s">
        <v>1478</v>
      </c>
      <c r="F2661" s="154" t="s">
        <v>11880</v>
      </c>
      <c r="G2661" s="154" t="s">
        <v>1493</v>
      </c>
    </row>
    <row r="2662" spans="1:7" ht="16" customHeight="1" x14ac:dyDescent="0.2">
      <c r="A2662" s="151" t="s">
        <v>10844</v>
      </c>
      <c r="B2662" s="151">
        <v>2</v>
      </c>
      <c r="C2662" s="151" t="s">
        <v>283</v>
      </c>
      <c r="D2662" s="151" t="s">
        <v>304</v>
      </c>
      <c r="E2662" s="154" t="s">
        <v>1494</v>
      </c>
      <c r="F2662" s="154">
        <v>14000000</v>
      </c>
      <c r="G2662" s="154" t="s">
        <v>1495</v>
      </c>
    </row>
    <row r="2663" spans="1:7" ht="16" customHeight="1" x14ac:dyDescent="0.2">
      <c r="A2663" s="151" t="s">
        <v>10844</v>
      </c>
      <c r="B2663" s="151">
        <v>3</v>
      </c>
      <c r="C2663" s="151" t="s">
        <v>281</v>
      </c>
      <c r="D2663" s="151" t="s">
        <v>303</v>
      </c>
      <c r="E2663" s="154" t="s">
        <v>303</v>
      </c>
      <c r="F2663" s="154" t="s">
        <v>1496</v>
      </c>
      <c r="G2663" s="154" t="s">
        <v>11882</v>
      </c>
    </row>
    <row r="2664" spans="1:7" ht="16" customHeight="1" x14ac:dyDescent="0.2">
      <c r="A2664" s="151" t="s">
        <v>10845</v>
      </c>
      <c r="B2664" s="151">
        <v>1</v>
      </c>
      <c r="C2664" s="151" t="s">
        <v>283</v>
      </c>
      <c r="D2664" s="151" t="s">
        <v>304</v>
      </c>
      <c r="E2664" s="154" t="s">
        <v>1483</v>
      </c>
      <c r="F2664" s="154" t="s">
        <v>11881</v>
      </c>
      <c r="G2664" s="154" t="s">
        <v>1497</v>
      </c>
    </row>
    <row r="2665" spans="1:7" ht="16" customHeight="1" x14ac:dyDescent="0.2">
      <c r="A2665" s="151" t="s">
        <v>10845</v>
      </c>
      <c r="B2665" s="151">
        <v>2</v>
      </c>
      <c r="C2665" s="151" t="s">
        <v>283</v>
      </c>
      <c r="D2665" s="151" t="s">
        <v>304</v>
      </c>
      <c r="E2665" s="154" t="s">
        <v>1498</v>
      </c>
      <c r="F2665" s="154">
        <v>70000000000</v>
      </c>
      <c r="G2665" s="154" t="s">
        <v>1499</v>
      </c>
    </row>
    <row r="2666" spans="1:7" ht="16" customHeight="1" x14ac:dyDescent="0.2">
      <c r="A2666" s="151" t="s">
        <v>10845</v>
      </c>
      <c r="B2666" s="151">
        <v>3</v>
      </c>
      <c r="C2666" s="151" t="s">
        <v>281</v>
      </c>
      <c r="D2666" s="151" t="s">
        <v>303</v>
      </c>
      <c r="E2666" s="154" t="s">
        <v>303</v>
      </c>
      <c r="F2666" s="154" t="s">
        <v>1500</v>
      </c>
      <c r="G2666" s="154" t="s">
        <v>11883</v>
      </c>
    </row>
    <row r="2667" spans="1:7" ht="16" customHeight="1" x14ac:dyDescent="0.2">
      <c r="A2667" s="151" t="s">
        <v>10846</v>
      </c>
      <c r="B2667" s="151">
        <v>1</v>
      </c>
      <c r="C2667" s="151" t="s">
        <v>283</v>
      </c>
      <c r="D2667" s="151" t="s">
        <v>304</v>
      </c>
      <c r="E2667" s="154" t="s">
        <v>1502</v>
      </c>
      <c r="F2667" s="154">
        <v>2</v>
      </c>
      <c r="G2667" s="154" t="s">
        <v>1503</v>
      </c>
    </row>
    <row r="2668" spans="1:7" ht="16" customHeight="1" x14ac:dyDescent="0.2">
      <c r="A2668" s="151" t="s">
        <v>10846</v>
      </c>
      <c r="B2668" s="151">
        <v>2</v>
      </c>
      <c r="C2668" s="151" t="s">
        <v>283</v>
      </c>
      <c r="D2668" s="151" t="s">
        <v>304</v>
      </c>
      <c r="E2668" s="154" t="s">
        <v>1504</v>
      </c>
      <c r="F2668" s="154" t="s">
        <v>1505</v>
      </c>
      <c r="G2668" s="154" t="s">
        <v>1506</v>
      </c>
    </row>
    <row r="2669" spans="1:7" ht="16" customHeight="1" x14ac:dyDescent="0.2">
      <c r="A2669" s="151" t="s">
        <v>10846</v>
      </c>
      <c r="B2669" s="151">
        <v>3</v>
      </c>
      <c r="C2669" s="151" t="s">
        <v>283</v>
      </c>
      <c r="D2669" s="151" t="s">
        <v>304</v>
      </c>
      <c r="E2669" s="154" t="s">
        <v>1507</v>
      </c>
      <c r="F2669" s="154">
        <v>6</v>
      </c>
      <c r="G2669" s="154" t="s">
        <v>1508</v>
      </c>
    </row>
    <row r="2670" spans="1:7" ht="16" customHeight="1" x14ac:dyDescent="0.2">
      <c r="A2670" s="151" t="s">
        <v>10846</v>
      </c>
      <c r="B2670" s="151">
        <v>4</v>
      </c>
      <c r="C2670" s="151" t="s">
        <v>281</v>
      </c>
      <c r="D2670" s="151" t="s">
        <v>303</v>
      </c>
      <c r="E2670" s="154" t="s">
        <v>303</v>
      </c>
      <c r="F2670" s="154" t="s">
        <v>1509</v>
      </c>
      <c r="G2670" s="154" t="s">
        <v>631</v>
      </c>
    </row>
    <row r="2671" spans="1:7" ht="16" customHeight="1" x14ac:dyDescent="0.2">
      <c r="A2671" s="151" t="s">
        <v>10847</v>
      </c>
      <c r="B2671" s="151">
        <v>1</v>
      </c>
      <c r="C2671" s="151" t="s">
        <v>283</v>
      </c>
      <c r="D2671" s="151" t="s">
        <v>304</v>
      </c>
      <c r="E2671" s="154" t="s">
        <v>1510</v>
      </c>
      <c r="F2671" s="154">
        <v>3</v>
      </c>
      <c r="G2671" s="154" t="s">
        <v>1511</v>
      </c>
    </row>
    <row r="2672" spans="1:7" ht="16" customHeight="1" x14ac:dyDescent="0.2">
      <c r="A2672" s="151" t="s">
        <v>10847</v>
      </c>
      <c r="B2672" s="151">
        <v>2</v>
      </c>
      <c r="C2672" s="151" t="s">
        <v>283</v>
      </c>
      <c r="D2672" s="151" t="s">
        <v>304</v>
      </c>
      <c r="E2672" s="154" t="s">
        <v>1512</v>
      </c>
      <c r="F2672" s="154" t="s">
        <v>1513</v>
      </c>
      <c r="G2672" s="154" t="s">
        <v>1514</v>
      </c>
    </row>
    <row r="2673" spans="1:7" ht="16" customHeight="1" x14ac:dyDescent="0.2">
      <c r="A2673" s="151" t="s">
        <v>10847</v>
      </c>
      <c r="B2673" s="151">
        <v>3</v>
      </c>
      <c r="C2673" s="151" t="s">
        <v>283</v>
      </c>
      <c r="D2673" s="151" t="s">
        <v>304</v>
      </c>
      <c r="E2673" s="154" t="s">
        <v>1515</v>
      </c>
      <c r="F2673" s="154">
        <v>3</v>
      </c>
      <c r="G2673" s="154" t="s">
        <v>1516</v>
      </c>
    </row>
    <row r="2674" spans="1:7" ht="16" customHeight="1" x14ac:dyDescent="0.2">
      <c r="A2674" s="151" t="s">
        <v>10847</v>
      </c>
      <c r="B2674" s="151">
        <v>4</v>
      </c>
      <c r="C2674" s="151" t="s">
        <v>281</v>
      </c>
      <c r="D2674" s="151" t="s">
        <v>303</v>
      </c>
      <c r="E2674" s="154" t="s">
        <v>303</v>
      </c>
      <c r="F2674" s="154" t="s">
        <v>1517</v>
      </c>
      <c r="G2674" s="154" t="s">
        <v>631</v>
      </c>
    </row>
    <row r="2675" spans="1:7" ht="16" customHeight="1" x14ac:dyDescent="0.2">
      <c r="A2675" s="151" t="s">
        <v>10848</v>
      </c>
      <c r="B2675" s="151">
        <v>1</v>
      </c>
      <c r="C2675" s="151" t="s">
        <v>283</v>
      </c>
      <c r="D2675" s="151" t="s">
        <v>304</v>
      </c>
      <c r="E2675" s="154" t="s">
        <v>1518</v>
      </c>
      <c r="F2675" s="154">
        <v>6</v>
      </c>
      <c r="G2675" s="154" t="s">
        <v>1519</v>
      </c>
    </row>
    <row r="2676" spans="1:7" ht="16" customHeight="1" x14ac:dyDescent="0.2">
      <c r="A2676" s="151" t="s">
        <v>10848</v>
      </c>
      <c r="B2676" s="151">
        <v>2</v>
      </c>
      <c r="C2676" s="151" t="s">
        <v>283</v>
      </c>
      <c r="D2676" s="151" t="s">
        <v>304</v>
      </c>
      <c r="E2676" s="154" t="s">
        <v>1520</v>
      </c>
      <c r="F2676" s="154" t="s">
        <v>1521</v>
      </c>
      <c r="G2676" s="154" t="s">
        <v>1522</v>
      </c>
    </row>
    <row r="2677" spans="1:7" ht="16" customHeight="1" x14ac:dyDescent="0.2">
      <c r="A2677" s="151" t="s">
        <v>10848</v>
      </c>
      <c r="B2677" s="151">
        <v>3</v>
      </c>
      <c r="C2677" s="151" t="s">
        <v>283</v>
      </c>
      <c r="D2677" s="151" t="s">
        <v>304</v>
      </c>
      <c r="E2677" s="154" t="s">
        <v>1523</v>
      </c>
      <c r="F2677" s="154">
        <v>8</v>
      </c>
      <c r="G2677" s="154" t="s">
        <v>1524</v>
      </c>
    </row>
    <row r="2678" spans="1:7" ht="16" customHeight="1" x14ac:dyDescent="0.2">
      <c r="A2678" s="151" t="s">
        <v>10848</v>
      </c>
      <c r="B2678" s="151">
        <v>4</v>
      </c>
      <c r="C2678" s="151" t="s">
        <v>281</v>
      </c>
      <c r="D2678" s="151" t="s">
        <v>303</v>
      </c>
      <c r="E2678" s="154" t="s">
        <v>303</v>
      </c>
      <c r="F2678" s="154" t="s">
        <v>1525</v>
      </c>
      <c r="G2678" s="154" t="s">
        <v>631</v>
      </c>
    </row>
    <row r="2679" spans="1:7" ht="16" customHeight="1" x14ac:dyDescent="0.2">
      <c r="A2679" s="151" t="s">
        <v>10849</v>
      </c>
      <c r="B2679" s="151">
        <v>1</v>
      </c>
      <c r="C2679" s="151" t="s">
        <v>283</v>
      </c>
      <c r="D2679" s="151" t="s">
        <v>304</v>
      </c>
      <c r="E2679" s="154" t="s">
        <v>1526</v>
      </c>
      <c r="F2679" s="154">
        <v>12</v>
      </c>
      <c r="G2679" s="154" t="s">
        <v>1511</v>
      </c>
    </row>
    <row r="2680" spans="1:7" ht="32" customHeight="1" x14ac:dyDescent="0.2">
      <c r="A2680" s="151" t="s">
        <v>10849</v>
      </c>
      <c r="B2680" s="151">
        <v>2</v>
      </c>
      <c r="C2680" s="151" t="s">
        <v>283</v>
      </c>
      <c r="D2680" s="151" t="s">
        <v>304</v>
      </c>
      <c r="E2680" s="154" t="s">
        <v>1527</v>
      </c>
      <c r="F2680" s="154" t="s">
        <v>1528</v>
      </c>
      <c r="G2680" s="154" t="s">
        <v>11884</v>
      </c>
    </row>
    <row r="2681" spans="1:7" ht="16" customHeight="1" x14ac:dyDescent="0.2">
      <c r="A2681" s="151" t="s">
        <v>10849</v>
      </c>
      <c r="B2681" s="151">
        <v>3</v>
      </c>
      <c r="C2681" s="151" t="s">
        <v>283</v>
      </c>
      <c r="D2681" s="151" t="s">
        <v>304</v>
      </c>
      <c r="E2681" s="154" t="s">
        <v>11885</v>
      </c>
      <c r="F2681" s="154" t="s">
        <v>11886</v>
      </c>
      <c r="G2681" s="154" t="s">
        <v>11887</v>
      </c>
    </row>
    <row r="2682" spans="1:7" ht="16" customHeight="1" x14ac:dyDescent="0.2">
      <c r="A2682" s="151" t="s">
        <v>10850</v>
      </c>
      <c r="B2682" s="151">
        <v>1</v>
      </c>
      <c r="C2682" s="151" t="s">
        <v>283</v>
      </c>
      <c r="D2682" s="151" t="s">
        <v>304</v>
      </c>
      <c r="E2682" s="154" t="s">
        <v>1529</v>
      </c>
      <c r="F2682" s="154" t="s">
        <v>9020</v>
      </c>
      <c r="G2682" s="154" t="s">
        <v>1531</v>
      </c>
    </row>
    <row r="2683" spans="1:7" ht="16" customHeight="1" x14ac:dyDescent="0.2">
      <c r="A2683" s="151" t="s">
        <v>10850</v>
      </c>
      <c r="B2683" s="151">
        <v>2</v>
      </c>
      <c r="C2683" s="151" t="s">
        <v>283</v>
      </c>
      <c r="D2683" s="151" t="s">
        <v>304</v>
      </c>
      <c r="E2683" s="154" t="s">
        <v>1532</v>
      </c>
      <c r="F2683" s="154" t="s">
        <v>9021</v>
      </c>
      <c r="G2683" s="154" t="s">
        <v>1534</v>
      </c>
    </row>
    <row r="2684" spans="1:7" ht="16" customHeight="1" x14ac:dyDescent="0.2">
      <c r="A2684" s="151" t="s">
        <v>10851</v>
      </c>
      <c r="B2684" s="151">
        <v>1</v>
      </c>
      <c r="C2684" s="151" t="s">
        <v>283</v>
      </c>
      <c r="D2684" s="151" t="s">
        <v>304</v>
      </c>
      <c r="E2684" s="154" t="s">
        <v>1535</v>
      </c>
      <c r="F2684" s="154" t="s">
        <v>9022</v>
      </c>
      <c r="G2684" s="154" t="s">
        <v>1537</v>
      </c>
    </row>
    <row r="2685" spans="1:7" ht="16" customHeight="1" x14ac:dyDescent="0.2">
      <c r="A2685" s="151" t="s">
        <v>10851</v>
      </c>
      <c r="B2685" s="151">
        <v>2</v>
      </c>
      <c r="C2685" s="151" t="s">
        <v>283</v>
      </c>
      <c r="D2685" s="151" t="s">
        <v>304</v>
      </c>
      <c r="E2685" s="154" t="s">
        <v>1538</v>
      </c>
      <c r="F2685" s="154" t="s">
        <v>9023</v>
      </c>
      <c r="G2685" s="154" t="s">
        <v>1540</v>
      </c>
    </row>
    <row r="2686" spans="1:7" ht="16" customHeight="1" x14ac:dyDescent="0.2">
      <c r="A2686" s="151" t="s">
        <v>10852</v>
      </c>
      <c r="B2686" s="151">
        <v>1</v>
      </c>
      <c r="C2686" s="151" t="s">
        <v>283</v>
      </c>
      <c r="D2686" s="151" t="s">
        <v>304</v>
      </c>
      <c r="E2686" s="154" t="s">
        <v>1541</v>
      </c>
      <c r="F2686" s="154" t="s">
        <v>9024</v>
      </c>
      <c r="G2686" s="154" t="s">
        <v>1543</v>
      </c>
    </row>
    <row r="2687" spans="1:7" ht="16" customHeight="1" x14ac:dyDescent="0.2">
      <c r="A2687" s="151" t="s">
        <v>10852</v>
      </c>
      <c r="B2687" s="151">
        <v>2</v>
      </c>
      <c r="C2687" s="151" t="s">
        <v>283</v>
      </c>
      <c r="D2687" s="151" t="s">
        <v>304</v>
      </c>
      <c r="E2687" s="154" t="s">
        <v>12465</v>
      </c>
      <c r="F2687" s="154" t="s">
        <v>9025</v>
      </c>
      <c r="G2687" s="154" t="s">
        <v>9344</v>
      </c>
    </row>
    <row r="2688" spans="1:7" ht="16" customHeight="1" x14ac:dyDescent="0.2">
      <c r="A2688" s="151" t="s">
        <v>10853</v>
      </c>
      <c r="B2688" s="151">
        <v>1</v>
      </c>
      <c r="C2688" s="151" t="s">
        <v>283</v>
      </c>
      <c r="D2688" s="151" t="s">
        <v>304</v>
      </c>
      <c r="E2688" s="154" t="s">
        <v>1546</v>
      </c>
      <c r="F2688" s="154" t="s">
        <v>1547</v>
      </c>
      <c r="G2688" s="154" t="s">
        <v>1548</v>
      </c>
    </row>
    <row r="2689" spans="1:7" ht="16" customHeight="1" x14ac:dyDescent="0.2">
      <c r="A2689" s="151" t="s">
        <v>10853</v>
      </c>
      <c r="B2689" s="151">
        <v>2</v>
      </c>
      <c r="C2689" s="151" t="s">
        <v>283</v>
      </c>
      <c r="D2689" s="151" t="s">
        <v>304</v>
      </c>
      <c r="E2689" s="154" t="s">
        <v>1549</v>
      </c>
      <c r="F2689" s="154" t="s">
        <v>9026</v>
      </c>
      <c r="G2689" s="154" t="s">
        <v>9345</v>
      </c>
    </row>
    <row r="2690" spans="1:7" ht="16" customHeight="1" x14ac:dyDescent="0.2">
      <c r="A2690" s="151" t="s">
        <v>10854</v>
      </c>
      <c r="B2690" s="151">
        <v>1</v>
      </c>
      <c r="C2690" s="151" t="s">
        <v>283</v>
      </c>
      <c r="D2690" s="151" t="s">
        <v>304</v>
      </c>
      <c r="E2690" s="154" t="s">
        <v>1552</v>
      </c>
      <c r="F2690" s="154" t="s">
        <v>1553</v>
      </c>
      <c r="G2690" s="154" t="s">
        <v>1554</v>
      </c>
    </row>
    <row r="2691" spans="1:7" ht="16" customHeight="1" x14ac:dyDescent="0.2">
      <c r="A2691" s="151" t="s">
        <v>10854</v>
      </c>
      <c r="B2691" s="151">
        <v>2</v>
      </c>
      <c r="C2691" s="151" t="s">
        <v>283</v>
      </c>
      <c r="D2691" s="151" t="s">
        <v>304</v>
      </c>
      <c r="E2691" s="154" t="s">
        <v>1555</v>
      </c>
      <c r="F2691" s="154" t="s">
        <v>9027</v>
      </c>
      <c r="G2691" s="154" t="s">
        <v>9346</v>
      </c>
    </row>
    <row r="2692" spans="1:7" ht="16" customHeight="1" x14ac:dyDescent="0.2">
      <c r="A2692" s="151" t="s">
        <v>10855</v>
      </c>
      <c r="B2692" s="151">
        <v>1</v>
      </c>
      <c r="C2692" s="151" t="s">
        <v>283</v>
      </c>
      <c r="D2692" s="151" t="s">
        <v>304</v>
      </c>
      <c r="E2692" s="154" t="s">
        <v>1558</v>
      </c>
      <c r="F2692" s="154" t="s">
        <v>1559</v>
      </c>
      <c r="G2692" s="154" t="s">
        <v>1560</v>
      </c>
    </row>
    <row r="2693" spans="1:7" ht="32" customHeight="1" x14ac:dyDescent="0.2">
      <c r="A2693" s="151" t="s">
        <v>10855</v>
      </c>
      <c r="B2693" s="151">
        <v>2</v>
      </c>
      <c r="C2693" s="151" t="s">
        <v>283</v>
      </c>
      <c r="D2693" s="151" t="s">
        <v>304</v>
      </c>
      <c r="E2693" s="154" t="s">
        <v>1561</v>
      </c>
      <c r="F2693" s="154" t="s">
        <v>9028</v>
      </c>
      <c r="G2693" s="154" t="s">
        <v>9347</v>
      </c>
    </row>
    <row r="2694" spans="1:7" ht="32" customHeight="1" x14ac:dyDescent="0.2">
      <c r="A2694" s="151" t="s">
        <v>10856</v>
      </c>
      <c r="B2694" s="151">
        <v>1</v>
      </c>
      <c r="C2694" s="151" t="s">
        <v>283</v>
      </c>
      <c r="D2694" s="151" t="s">
        <v>304</v>
      </c>
      <c r="E2694" s="154" t="s">
        <v>8867</v>
      </c>
      <c r="F2694" s="154">
        <v>3</v>
      </c>
      <c r="G2694" s="154" t="s">
        <v>9348</v>
      </c>
    </row>
    <row r="2695" spans="1:7" ht="16" customHeight="1" x14ac:dyDescent="0.2">
      <c r="A2695" s="151" t="s">
        <v>10856</v>
      </c>
      <c r="B2695" s="151">
        <v>2</v>
      </c>
      <c r="C2695" s="151" t="s">
        <v>283</v>
      </c>
      <c r="D2695" s="151" t="s">
        <v>304</v>
      </c>
      <c r="E2695" s="154" t="s">
        <v>1566</v>
      </c>
      <c r="F2695" s="154" t="s">
        <v>1567</v>
      </c>
      <c r="G2695" s="154" t="s">
        <v>1568</v>
      </c>
    </row>
    <row r="2696" spans="1:7" ht="64" x14ac:dyDescent="0.2">
      <c r="A2696" s="151" t="s">
        <v>10856</v>
      </c>
      <c r="B2696" s="151">
        <v>3</v>
      </c>
      <c r="C2696" s="151" t="s">
        <v>283</v>
      </c>
      <c r="D2696" s="151" t="s">
        <v>311</v>
      </c>
      <c r="E2696" s="154" t="s">
        <v>8571</v>
      </c>
      <c r="F2696" s="154" t="s">
        <v>8499</v>
      </c>
      <c r="G2696" s="154" t="s">
        <v>9349</v>
      </c>
    </row>
    <row r="2697" spans="1:7" ht="16" customHeight="1" x14ac:dyDescent="0.2">
      <c r="A2697" s="151" t="s">
        <v>10857</v>
      </c>
      <c r="B2697" s="151">
        <v>1</v>
      </c>
      <c r="C2697" s="151" t="s">
        <v>283</v>
      </c>
      <c r="D2697" s="151" t="s">
        <v>304</v>
      </c>
      <c r="E2697" s="154" t="s">
        <v>8868</v>
      </c>
      <c r="F2697" s="154">
        <v>2</v>
      </c>
      <c r="G2697" s="154" t="s">
        <v>9350</v>
      </c>
    </row>
    <row r="2698" spans="1:7" ht="16" customHeight="1" x14ac:dyDescent="0.2">
      <c r="A2698" s="151" t="s">
        <v>10857</v>
      </c>
      <c r="B2698" s="151">
        <v>2</v>
      </c>
      <c r="C2698" s="151" t="s">
        <v>283</v>
      </c>
      <c r="D2698" s="151" t="s">
        <v>304</v>
      </c>
      <c r="E2698" s="154" t="s">
        <v>1574</v>
      </c>
      <c r="F2698" s="154" t="s">
        <v>1575</v>
      </c>
      <c r="G2698" s="154" t="s">
        <v>1576</v>
      </c>
    </row>
    <row r="2699" spans="1:7" ht="32" customHeight="1" x14ac:dyDescent="0.2">
      <c r="A2699" s="151" t="s">
        <v>10857</v>
      </c>
      <c r="B2699" s="151">
        <v>3</v>
      </c>
      <c r="C2699" s="151" t="s">
        <v>283</v>
      </c>
      <c r="D2699" s="151" t="s">
        <v>304</v>
      </c>
      <c r="E2699" s="154" t="s">
        <v>8869</v>
      </c>
      <c r="F2699" s="154" t="s">
        <v>1578</v>
      </c>
      <c r="G2699" s="154" t="s">
        <v>9351</v>
      </c>
    </row>
    <row r="2700" spans="1:7" ht="32" customHeight="1" x14ac:dyDescent="0.2">
      <c r="A2700" s="151" t="s">
        <v>10858</v>
      </c>
      <c r="B2700" s="151">
        <v>1</v>
      </c>
      <c r="C2700" s="151" t="s">
        <v>283</v>
      </c>
      <c r="D2700" s="151" t="s">
        <v>304</v>
      </c>
      <c r="E2700" s="154" t="s">
        <v>1580</v>
      </c>
      <c r="F2700" s="154" t="s">
        <v>1553</v>
      </c>
      <c r="G2700" s="154" t="s">
        <v>1581</v>
      </c>
    </row>
    <row r="2701" spans="1:7" ht="16" customHeight="1" x14ac:dyDescent="0.2">
      <c r="A2701" s="151" t="s">
        <v>10858</v>
      </c>
      <c r="B2701" s="151">
        <v>2</v>
      </c>
      <c r="C2701" s="151" t="s">
        <v>281</v>
      </c>
      <c r="D2701" s="151" t="s">
        <v>303</v>
      </c>
      <c r="E2701" s="154" t="s">
        <v>303</v>
      </c>
      <c r="F2701" s="154" t="s">
        <v>1582</v>
      </c>
      <c r="G2701" s="154" t="s">
        <v>1583</v>
      </c>
    </row>
    <row r="2702" spans="1:7" ht="48" customHeight="1" x14ac:dyDescent="0.2">
      <c r="A2702" s="151" t="s">
        <v>10859</v>
      </c>
      <c r="B2702" s="151">
        <v>1</v>
      </c>
      <c r="C2702" s="151" t="s">
        <v>284</v>
      </c>
      <c r="D2702" s="151" t="s">
        <v>370</v>
      </c>
      <c r="E2702" s="154" t="s">
        <v>303</v>
      </c>
      <c r="F2702" s="151" t="str">
        <f>A2702&amp;"_"&amp;B2702</f>
        <v>9789152302484-5-x5_3x-G-10a_1</v>
      </c>
      <c r="G2702" s="154" t="s">
        <v>6553</v>
      </c>
    </row>
    <row r="2703" spans="1:7" ht="48" x14ac:dyDescent="0.2">
      <c r="A2703" s="151" t="s">
        <v>10859</v>
      </c>
      <c r="B2703" s="151">
        <v>2</v>
      </c>
      <c r="C2703" s="151" t="s">
        <v>283</v>
      </c>
      <c r="D2703" s="151" t="s">
        <v>311</v>
      </c>
      <c r="E2703" s="154" t="s">
        <v>11888</v>
      </c>
      <c r="F2703" s="154" t="s">
        <v>11889</v>
      </c>
      <c r="G2703" s="154" t="s">
        <v>6554</v>
      </c>
    </row>
    <row r="2704" spans="1:7" ht="48" customHeight="1" x14ac:dyDescent="0.2">
      <c r="A2704" s="151" t="s">
        <v>10860</v>
      </c>
      <c r="B2704" s="151">
        <v>1</v>
      </c>
      <c r="C2704" s="151" t="s">
        <v>284</v>
      </c>
      <c r="D2704" s="151" t="s">
        <v>370</v>
      </c>
      <c r="E2704" s="154" t="s">
        <v>303</v>
      </c>
      <c r="F2704" s="151" t="str">
        <f>A2704&amp;"_"&amp;B2704</f>
        <v>9789152302484-5-x5_3x-G-10b_1</v>
      </c>
      <c r="G2704" s="154" t="s">
        <v>6555</v>
      </c>
    </row>
    <row r="2705" spans="1:7" ht="48" x14ac:dyDescent="0.2">
      <c r="A2705" s="151" t="s">
        <v>10860</v>
      </c>
      <c r="B2705" s="151">
        <v>2</v>
      </c>
      <c r="C2705" s="151" t="s">
        <v>283</v>
      </c>
      <c r="D2705" s="151" t="s">
        <v>311</v>
      </c>
      <c r="E2705" s="154" t="s">
        <v>11890</v>
      </c>
      <c r="F2705" s="154" t="s">
        <v>11891</v>
      </c>
      <c r="G2705" s="154" t="s">
        <v>6557</v>
      </c>
    </row>
    <row r="2706" spans="1:7" ht="48" customHeight="1" x14ac:dyDescent="0.2">
      <c r="A2706" s="151" t="s">
        <v>10861</v>
      </c>
      <c r="B2706" s="151">
        <v>1</v>
      </c>
      <c r="C2706" s="151" t="s">
        <v>284</v>
      </c>
      <c r="D2706" s="151" t="s">
        <v>370</v>
      </c>
      <c r="E2706" s="154" t="s">
        <v>303</v>
      </c>
      <c r="F2706" s="151" t="str">
        <f>A2706&amp;"_"&amp;B2706</f>
        <v>9789152302484-5-x5_3x-G-10c_1</v>
      </c>
      <c r="G2706" s="154" t="s">
        <v>6556</v>
      </c>
    </row>
    <row r="2707" spans="1:7" ht="48" x14ac:dyDescent="0.2">
      <c r="A2707" s="151" t="s">
        <v>10861</v>
      </c>
      <c r="B2707" s="151">
        <v>2</v>
      </c>
      <c r="C2707" s="151" t="s">
        <v>283</v>
      </c>
      <c r="D2707" s="151" t="s">
        <v>311</v>
      </c>
      <c r="E2707" s="154" t="s">
        <v>11892</v>
      </c>
      <c r="F2707" s="154" t="s">
        <v>11893</v>
      </c>
      <c r="G2707" s="154" t="s">
        <v>6558</v>
      </c>
    </row>
    <row r="2708" spans="1:7" ht="64" x14ac:dyDescent="0.2">
      <c r="A2708" s="151" t="s">
        <v>10862</v>
      </c>
      <c r="B2708" s="151">
        <v>1</v>
      </c>
      <c r="C2708" s="151" t="s">
        <v>283</v>
      </c>
      <c r="D2708" s="151" t="s">
        <v>311</v>
      </c>
      <c r="E2708" s="154" t="s">
        <v>11894</v>
      </c>
      <c r="F2708" s="154" t="s">
        <v>11895</v>
      </c>
      <c r="G2708" s="154" t="s">
        <v>1599</v>
      </c>
    </row>
    <row r="2709" spans="1:7" ht="16" customHeight="1" x14ac:dyDescent="0.2">
      <c r="A2709" s="151" t="s">
        <v>10863</v>
      </c>
      <c r="B2709" s="151">
        <v>1</v>
      </c>
      <c r="C2709" s="151" t="s">
        <v>283</v>
      </c>
      <c r="D2709" s="151" t="s">
        <v>304</v>
      </c>
      <c r="E2709" s="154" t="s">
        <v>1600</v>
      </c>
      <c r="F2709" s="154" t="s">
        <v>1601</v>
      </c>
      <c r="G2709" s="154" t="s">
        <v>1602</v>
      </c>
    </row>
    <row r="2710" spans="1:7" ht="16" customHeight="1" x14ac:dyDescent="0.2">
      <c r="A2710" s="151" t="s">
        <v>10863</v>
      </c>
      <c r="B2710" s="151">
        <v>2</v>
      </c>
      <c r="C2710" s="151" t="s">
        <v>283</v>
      </c>
      <c r="D2710" s="151" t="s">
        <v>304</v>
      </c>
      <c r="E2710" s="154" t="s">
        <v>1603</v>
      </c>
      <c r="F2710" s="154" t="s">
        <v>1604</v>
      </c>
      <c r="G2710" s="154" t="s">
        <v>1605</v>
      </c>
    </row>
    <row r="2711" spans="1:7" ht="16" customHeight="1" x14ac:dyDescent="0.2">
      <c r="A2711" s="151" t="s">
        <v>10863</v>
      </c>
      <c r="B2711" s="151">
        <v>3</v>
      </c>
      <c r="C2711" s="151" t="s">
        <v>283</v>
      </c>
      <c r="D2711" s="151" t="s">
        <v>304</v>
      </c>
      <c r="E2711" s="154" t="s">
        <v>1606</v>
      </c>
      <c r="F2711" s="154" t="s">
        <v>1607</v>
      </c>
      <c r="G2711" s="154" t="s">
        <v>1608</v>
      </c>
    </row>
    <row r="2712" spans="1:7" ht="16" customHeight="1" x14ac:dyDescent="0.2">
      <c r="A2712" s="151" t="s">
        <v>10864</v>
      </c>
      <c r="B2712" s="151">
        <v>1</v>
      </c>
      <c r="C2712" s="151" t="s">
        <v>283</v>
      </c>
      <c r="D2712" s="151" t="s">
        <v>304</v>
      </c>
      <c r="E2712" s="154" t="s">
        <v>1609</v>
      </c>
      <c r="F2712" s="154">
        <v>5</v>
      </c>
      <c r="G2712" s="154" t="s">
        <v>1610</v>
      </c>
    </row>
    <row r="2713" spans="1:7" ht="16" customHeight="1" x14ac:dyDescent="0.2">
      <c r="A2713" s="151" t="s">
        <v>10864</v>
      </c>
      <c r="B2713" s="151">
        <v>2</v>
      </c>
      <c r="C2713" s="151" t="s">
        <v>283</v>
      </c>
      <c r="D2713" s="151" t="s">
        <v>304</v>
      </c>
      <c r="E2713" s="154" t="s">
        <v>1611</v>
      </c>
      <c r="F2713" s="154" t="s">
        <v>1612</v>
      </c>
      <c r="G2713" s="154" t="s">
        <v>1613</v>
      </c>
    </row>
    <row r="2714" spans="1:7" ht="16" customHeight="1" x14ac:dyDescent="0.2">
      <c r="A2714" s="151" t="s">
        <v>10864</v>
      </c>
      <c r="B2714" s="151">
        <v>3</v>
      </c>
      <c r="C2714" s="151" t="s">
        <v>283</v>
      </c>
      <c r="D2714" s="151" t="s">
        <v>304</v>
      </c>
      <c r="E2714" s="154" t="s">
        <v>1614</v>
      </c>
      <c r="F2714" s="154" t="s">
        <v>1615</v>
      </c>
      <c r="G2714" s="154" t="s">
        <v>1616</v>
      </c>
    </row>
    <row r="2715" spans="1:7" ht="16" customHeight="1" x14ac:dyDescent="0.2">
      <c r="A2715" s="151" t="s">
        <v>10864</v>
      </c>
      <c r="B2715" s="151">
        <v>4</v>
      </c>
      <c r="C2715" s="151" t="s">
        <v>281</v>
      </c>
      <c r="D2715" s="151" t="s">
        <v>303</v>
      </c>
      <c r="E2715" s="154" t="s">
        <v>303</v>
      </c>
      <c r="F2715" s="154" t="s">
        <v>1617</v>
      </c>
      <c r="G2715" s="154" t="s">
        <v>1618</v>
      </c>
    </row>
    <row r="2716" spans="1:7" ht="16" customHeight="1" x14ac:dyDescent="0.2">
      <c r="A2716" s="151" t="s">
        <v>10865</v>
      </c>
      <c r="B2716" s="151">
        <v>1</v>
      </c>
      <c r="C2716" s="151" t="s">
        <v>283</v>
      </c>
      <c r="D2716" s="151" t="s">
        <v>304</v>
      </c>
      <c r="E2716" s="154" t="s">
        <v>1619</v>
      </c>
      <c r="F2716" s="154" t="s">
        <v>1620</v>
      </c>
      <c r="G2716" s="154" t="s">
        <v>1621</v>
      </c>
    </row>
    <row r="2717" spans="1:7" ht="16" customHeight="1" x14ac:dyDescent="0.2">
      <c r="A2717" s="151" t="s">
        <v>10865</v>
      </c>
      <c r="B2717" s="151">
        <v>2</v>
      </c>
      <c r="C2717" s="151" t="s">
        <v>283</v>
      </c>
      <c r="D2717" s="151" t="s">
        <v>304</v>
      </c>
      <c r="E2717" s="154" t="s">
        <v>1622</v>
      </c>
      <c r="F2717" s="154" t="s">
        <v>11896</v>
      </c>
      <c r="G2717" s="154" t="s">
        <v>1623</v>
      </c>
    </row>
    <row r="2718" spans="1:7" ht="16" customHeight="1" x14ac:dyDescent="0.2">
      <c r="A2718" s="151" t="s">
        <v>10865</v>
      </c>
      <c r="B2718" s="151">
        <v>3</v>
      </c>
      <c r="C2718" s="151" t="s">
        <v>281</v>
      </c>
      <c r="D2718" s="151" t="s">
        <v>303</v>
      </c>
      <c r="E2718" s="154" t="s">
        <v>303</v>
      </c>
      <c r="F2718" s="154" t="s">
        <v>11897</v>
      </c>
      <c r="G2718" s="154" t="s">
        <v>1625</v>
      </c>
    </row>
    <row r="2719" spans="1:7" ht="64" x14ac:dyDescent="0.2">
      <c r="A2719" s="151" t="s">
        <v>10866</v>
      </c>
      <c r="B2719" s="151">
        <v>1</v>
      </c>
      <c r="C2719" s="151" t="s">
        <v>283</v>
      </c>
      <c r="D2719" s="151" t="s">
        <v>311</v>
      </c>
      <c r="E2719" s="154" t="s">
        <v>8572</v>
      </c>
      <c r="F2719" s="154" t="s">
        <v>8441</v>
      </c>
      <c r="G2719" s="154" t="s">
        <v>9352</v>
      </c>
    </row>
    <row r="2720" spans="1:7" ht="64" x14ac:dyDescent="0.2">
      <c r="A2720" s="151" t="s">
        <v>10867</v>
      </c>
      <c r="B2720" s="151">
        <v>1</v>
      </c>
      <c r="C2720" s="151" t="s">
        <v>283</v>
      </c>
      <c r="D2720" s="151" t="s">
        <v>311</v>
      </c>
      <c r="E2720" s="154" t="s">
        <v>8573</v>
      </c>
      <c r="F2720" s="154" t="s">
        <v>8500</v>
      </c>
      <c r="G2720" s="154" t="s">
        <v>1631</v>
      </c>
    </row>
    <row r="2721" spans="1:7" ht="64" x14ac:dyDescent="0.2">
      <c r="A2721" s="151" t="s">
        <v>10868</v>
      </c>
      <c r="B2721" s="151">
        <v>1</v>
      </c>
      <c r="C2721" s="151" t="s">
        <v>283</v>
      </c>
      <c r="D2721" s="151" t="s">
        <v>311</v>
      </c>
      <c r="E2721" s="154" t="s">
        <v>8574</v>
      </c>
      <c r="F2721" s="154" t="s">
        <v>8403</v>
      </c>
      <c r="G2721" s="154" t="s">
        <v>1634</v>
      </c>
    </row>
    <row r="2722" spans="1:7" ht="64" x14ac:dyDescent="0.2">
      <c r="A2722" s="151" t="s">
        <v>10869</v>
      </c>
      <c r="B2722" s="151">
        <v>1</v>
      </c>
      <c r="C2722" s="151" t="s">
        <v>283</v>
      </c>
      <c r="D2722" s="151" t="s">
        <v>311</v>
      </c>
      <c r="E2722" s="154" t="s">
        <v>8574</v>
      </c>
      <c r="F2722" s="154" t="s">
        <v>8501</v>
      </c>
      <c r="G2722" s="154" t="s">
        <v>1636</v>
      </c>
    </row>
    <row r="2723" spans="1:7" ht="16" customHeight="1" x14ac:dyDescent="0.2">
      <c r="A2723" s="151" t="s">
        <v>10870</v>
      </c>
      <c r="B2723" s="151">
        <v>1</v>
      </c>
      <c r="C2723" s="151" t="s">
        <v>283</v>
      </c>
      <c r="D2723" s="151" t="s">
        <v>304</v>
      </c>
      <c r="E2723" s="154" t="s">
        <v>1637</v>
      </c>
      <c r="F2723" s="154" t="s">
        <v>9022</v>
      </c>
      <c r="G2723" s="154" t="s">
        <v>1638</v>
      </c>
    </row>
    <row r="2724" spans="1:7" ht="16" customHeight="1" x14ac:dyDescent="0.2">
      <c r="A2724" s="151" t="s">
        <v>10870</v>
      </c>
      <c r="B2724" s="151">
        <v>2</v>
      </c>
      <c r="C2724" s="151" t="s">
        <v>283</v>
      </c>
      <c r="D2724" s="151" t="s">
        <v>304</v>
      </c>
      <c r="E2724" s="154" t="s">
        <v>1639</v>
      </c>
      <c r="F2724" s="154">
        <v>3</v>
      </c>
      <c r="G2724" s="154" t="s">
        <v>9353</v>
      </c>
    </row>
    <row r="2725" spans="1:7" ht="16" customHeight="1" x14ac:dyDescent="0.2">
      <c r="A2725" s="151" t="s">
        <v>10870</v>
      </c>
      <c r="B2725" s="151">
        <v>3</v>
      </c>
      <c r="C2725" s="151" t="s">
        <v>281</v>
      </c>
      <c r="D2725" s="151" t="s">
        <v>303</v>
      </c>
      <c r="E2725" s="154" t="s">
        <v>303</v>
      </c>
      <c r="F2725" s="154" t="s">
        <v>1641</v>
      </c>
      <c r="G2725" s="154" t="s">
        <v>1642</v>
      </c>
    </row>
    <row r="2726" spans="1:7" ht="16" customHeight="1" x14ac:dyDescent="0.2">
      <c r="A2726" s="151" t="s">
        <v>10871</v>
      </c>
      <c r="B2726" s="151">
        <v>1</v>
      </c>
      <c r="C2726" s="151" t="s">
        <v>283</v>
      </c>
      <c r="D2726" s="151" t="s">
        <v>304</v>
      </c>
      <c r="E2726" s="154" t="s">
        <v>1643</v>
      </c>
      <c r="F2726" s="154">
        <v>50</v>
      </c>
      <c r="G2726" s="154" t="s">
        <v>9354</v>
      </c>
    </row>
    <row r="2727" spans="1:7" ht="16" customHeight="1" x14ac:dyDescent="0.2">
      <c r="A2727" s="151" t="s">
        <v>10871</v>
      </c>
      <c r="B2727" s="151">
        <v>2</v>
      </c>
      <c r="C2727" s="151" t="s">
        <v>281</v>
      </c>
      <c r="D2727" s="151" t="s">
        <v>303</v>
      </c>
      <c r="E2727" s="154" t="s">
        <v>303</v>
      </c>
      <c r="F2727" s="154" t="s">
        <v>1645</v>
      </c>
      <c r="G2727" s="154" t="s">
        <v>9355</v>
      </c>
    </row>
    <row r="2728" spans="1:7" ht="16" customHeight="1" x14ac:dyDescent="0.2">
      <c r="A2728" s="151" t="s">
        <v>10872</v>
      </c>
      <c r="B2728" s="151">
        <v>1</v>
      </c>
      <c r="C2728" s="151" t="s">
        <v>283</v>
      </c>
      <c r="D2728" s="151" t="s">
        <v>304</v>
      </c>
      <c r="E2728" s="154" t="s">
        <v>1647</v>
      </c>
      <c r="F2728" s="154">
        <v>400</v>
      </c>
      <c r="G2728" s="154" t="s">
        <v>9356</v>
      </c>
    </row>
    <row r="2729" spans="1:7" ht="16" customHeight="1" x14ac:dyDescent="0.2">
      <c r="A2729" s="151" t="s">
        <v>10872</v>
      </c>
      <c r="B2729" s="151">
        <v>2</v>
      </c>
      <c r="C2729" s="151" t="s">
        <v>281</v>
      </c>
      <c r="D2729" s="151" t="s">
        <v>303</v>
      </c>
      <c r="E2729" s="154" t="s">
        <v>303</v>
      </c>
      <c r="F2729" s="154" t="s">
        <v>1649</v>
      </c>
      <c r="G2729" s="154" t="s">
        <v>9357</v>
      </c>
    </row>
    <row r="2730" spans="1:7" ht="16" customHeight="1" x14ac:dyDescent="0.2">
      <c r="A2730" s="151" t="s">
        <v>10873</v>
      </c>
      <c r="B2730" s="151">
        <v>1</v>
      </c>
      <c r="C2730" s="151" t="s">
        <v>283</v>
      </c>
      <c r="D2730" s="151" t="s">
        <v>304</v>
      </c>
      <c r="E2730" s="154" t="s">
        <v>1651</v>
      </c>
      <c r="F2730" s="154" t="s">
        <v>9024</v>
      </c>
      <c r="G2730" s="154" t="s">
        <v>1652</v>
      </c>
    </row>
    <row r="2731" spans="1:7" ht="16" customHeight="1" x14ac:dyDescent="0.2">
      <c r="A2731" s="151" t="s">
        <v>10873</v>
      </c>
      <c r="B2731" s="151">
        <v>2</v>
      </c>
      <c r="C2731" s="151" t="s">
        <v>283</v>
      </c>
      <c r="D2731" s="151" t="s">
        <v>304</v>
      </c>
      <c r="E2731" s="154" t="s">
        <v>1653</v>
      </c>
      <c r="F2731" s="154">
        <v>7</v>
      </c>
      <c r="G2731" s="154" t="s">
        <v>9358</v>
      </c>
    </row>
    <row r="2732" spans="1:7" ht="16" customHeight="1" x14ac:dyDescent="0.2">
      <c r="A2732" s="151" t="s">
        <v>10873</v>
      </c>
      <c r="B2732" s="151">
        <v>3</v>
      </c>
      <c r="C2732" s="151" t="s">
        <v>281</v>
      </c>
      <c r="D2732" s="151" t="s">
        <v>303</v>
      </c>
      <c r="E2732" s="154" t="s">
        <v>303</v>
      </c>
      <c r="F2732" s="154" t="s">
        <v>1655</v>
      </c>
      <c r="G2732" s="154" t="s">
        <v>1656</v>
      </c>
    </row>
    <row r="2733" spans="1:7" ht="16" customHeight="1" x14ac:dyDescent="0.2">
      <c r="A2733" s="151" t="s">
        <v>10874</v>
      </c>
      <c r="B2733" s="151">
        <v>1</v>
      </c>
      <c r="C2733" s="151" t="s">
        <v>283</v>
      </c>
      <c r="D2733" s="151" t="s">
        <v>304</v>
      </c>
      <c r="E2733" s="154" t="s">
        <v>1657</v>
      </c>
      <c r="F2733" s="154">
        <v>600</v>
      </c>
      <c r="G2733" s="154" t="s">
        <v>9359</v>
      </c>
    </row>
    <row r="2734" spans="1:7" ht="16" customHeight="1" x14ac:dyDescent="0.2">
      <c r="A2734" s="151" t="s">
        <v>10874</v>
      </c>
      <c r="B2734" s="151">
        <v>2</v>
      </c>
      <c r="C2734" s="151" t="s">
        <v>281</v>
      </c>
      <c r="D2734" s="151" t="s">
        <v>303</v>
      </c>
      <c r="E2734" s="154" t="s">
        <v>303</v>
      </c>
      <c r="F2734" s="154" t="s">
        <v>1659</v>
      </c>
      <c r="G2734" s="154" t="s">
        <v>9360</v>
      </c>
    </row>
    <row r="2735" spans="1:7" ht="16" customHeight="1" x14ac:dyDescent="0.2">
      <c r="A2735" s="151" t="s">
        <v>10875</v>
      </c>
      <c r="B2735" s="151">
        <v>1</v>
      </c>
      <c r="C2735" s="151" t="s">
        <v>283</v>
      </c>
      <c r="D2735" s="151" t="s">
        <v>304</v>
      </c>
      <c r="E2735" s="154" t="s">
        <v>1661</v>
      </c>
      <c r="F2735" s="154">
        <v>3000</v>
      </c>
      <c r="G2735" s="154" t="s">
        <v>9361</v>
      </c>
    </row>
    <row r="2736" spans="1:7" ht="16" customHeight="1" x14ac:dyDescent="0.2">
      <c r="A2736" s="151" t="s">
        <v>10875</v>
      </c>
      <c r="B2736" s="151">
        <v>2</v>
      </c>
      <c r="C2736" s="151" t="s">
        <v>281</v>
      </c>
      <c r="D2736" s="151" t="s">
        <v>303</v>
      </c>
      <c r="E2736" s="154" t="s">
        <v>303</v>
      </c>
      <c r="F2736" s="154" t="s">
        <v>1663</v>
      </c>
      <c r="G2736" s="154" t="s">
        <v>1664</v>
      </c>
    </row>
    <row r="2737" spans="1:7" ht="32" customHeight="1" x14ac:dyDescent="0.2">
      <c r="A2737" s="151" t="s">
        <v>10876</v>
      </c>
      <c r="B2737" s="151">
        <v>1</v>
      </c>
      <c r="C2737" s="151" t="s">
        <v>283</v>
      </c>
      <c r="D2737" s="151" t="s">
        <v>304</v>
      </c>
      <c r="E2737" s="154" t="s">
        <v>1665</v>
      </c>
      <c r="F2737" s="154" t="s">
        <v>1666</v>
      </c>
      <c r="G2737" s="154" t="s">
        <v>1667</v>
      </c>
    </row>
    <row r="2738" spans="1:7" ht="32" customHeight="1" x14ac:dyDescent="0.2">
      <c r="A2738" s="151" t="s">
        <v>10876</v>
      </c>
      <c r="B2738" s="151">
        <v>2</v>
      </c>
      <c r="C2738" s="151" t="s">
        <v>283</v>
      </c>
      <c r="D2738" s="151" t="s">
        <v>304</v>
      </c>
      <c r="E2738" s="154" t="s">
        <v>1668</v>
      </c>
      <c r="F2738" s="154" t="s">
        <v>9029</v>
      </c>
      <c r="G2738" s="154" t="s">
        <v>1670</v>
      </c>
    </row>
    <row r="2739" spans="1:7" ht="64" x14ac:dyDescent="0.2">
      <c r="A2739" s="151" t="s">
        <v>10876</v>
      </c>
      <c r="B2739" s="151">
        <v>3</v>
      </c>
      <c r="C2739" s="151" t="s">
        <v>283</v>
      </c>
      <c r="D2739" s="151" t="s">
        <v>311</v>
      </c>
      <c r="E2739" s="154" t="s">
        <v>8870</v>
      </c>
      <c r="F2739" s="154" t="s">
        <v>9030</v>
      </c>
      <c r="G2739" s="154" t="s">
        <v>1673</v>
      </c>
    </row>
    <row r="2740" spans="1:7" ht="32" customHeight="1" x14ac:dyDescent="0.2">
      <c r="A2740" s="151" t="s">
        <v>10877</v>
      </c>
      <c r="B2740" s="151">
        <v>1</v>
      </c>
      <c r="C2740" s="151" t="s">
        <v>283</v>
      </c>
      <c r="D2740" s="151" t="s">
        <v>304</v>
      </c>
      <c r="E2740" s="154" t="s">
        <v>1665</v>
      </c>
      <c r="F2740" s="154" t="s">
        <v>1666</v>
      </c>
      <c r="G2740" s="154" t="s">
        <v>1667</v>
      </c>
    </row>
    <row r="2741" spans="1:7" ht="32" customHeight="1" x14ac:dyDescent="0.2">
      <c r="A2741" s="151" t="s">
        <v>10877</v>
      </c>
      <c r="B2741" s="151">
        <v>2</v>
      </c>
      <c r="C2741" s="151" t="s">
        <v>283</v>
      </c>
      <c r="D2741" s="151" t="s">
        <v>304</v>
      </c>
      <c r="E2741" s="154" t="s">
        <v>1674</v>
      </c>
      <c r="F2741" s="154" t="s">
        <v>9031</v>
      </c>
      <c r="G2741" s="154" t="s">
        <v>1676</v>
      </c>
    </row>
    <row r="2742" spans="1:7" ht="64" x14ac:dyDescent="0.2">
      <c r="A2742" s="151" t="s">
        <v>10877</v>
      </c>
      <c r="B2742" s="151">
        <v>3</v>
      </c>
      <c r="C2742" s="151" t="s">
        <v>283</v>
      </c>
      <c r="D2742" s="151" t="s">
        <v>311</v>
      </c>
      <c r="E2742" s="154" t="s">
        <v>8871</v>
      </c>
      <c r="F2742" s="154" t="s">
        <v>9032</v>
      </c>
      <c r="G2742" s="154" t="s">
        <v>1679</v>
      </c>
    </row>
    <row r="2743" spans="1:7" ht="32" customHeight="1" x14ac:dyDescent="0.2">
      <c r="A2743" s="151" t="s">
        <v>10878</v>
      </c>
      <c r="B2743" s="151">
        <v>1</v>
      </c>
      <c r="C2743" s="151" t="s">
        <v>283</v>
      </c>
      <c r="D2743" s="151" t="s">
        <v>304</v>
      </c>
      <c r="E2743" s="154" t="s">
        <v>1665</v>
      </c>
      <c r="F2743" s="154" t="s">
        <v>1666</v>
      </c>
      <c r="G2743" s="154" t="s">
        <v>1667</v>
      </c>
    </row>
    <row r="2744" spans="1:7" ht="32" customHeight="1" x14ac:dyDescent="0.2">
      <c r="A2744" s="151" t="s">
        <v>10878</v>
      </c>
      <c r="B2744" s="151">
        <v>2</v>
      </c>
      <c r="C2744" s="151" t="s">
        <v>283</v>
      </c>
      <c r="D2744" s="151" t="s">
        <v>304</v>
      </c>
      <c r="E2744" s="154" t="s">
        <v>1668</v>
      </c>
      <c r="F2744" s="154" t="s">
        <v>9033</v>
      </c>
      <c r="G2744" s="154" t="s">
        <v>1681</v>
      </c>
    </row>
    <row r="2745" spans="1:7" ht="64" x14ac:dyDescent="0.2">
      <c r="A2745" s="151" t="s">
        <v>10878</v>
      </c>
      <c r="B2745" s="151">
        <v>3</v>
      </c>
      <c r="C2745" s="151" t="s">
        <v>283</v>
      </c>
      <c r="D2745" s="151" t="s">
        <v>311</v>
      </c>
      <c r="E2745" s="154" t="s">
        <v>8872</v>
      </c>
      <c r="F2745" s="154" t="s">
        <v>9034</v>
      </c>
      <c r="G2745" s="154" t="s">
        <v>1684</v>
      </c>
    </row>
    <row r="2746" spans="1:7" ht="16" customHeight="1" x14ac:dyDescent="0.2">
      <c r="A2746" s="151" t="s">
        <v>10879</v>
      </c>
      <c r="B2746" s="151">
        <v>1</v>
      </c>
      <c r="C2746" s="151" t="s">
        <v>283</v>
      </c>
      <c r="D2746" s="151" t="s">
        <v>304</v>
      </c>
      <c r="E2746" s="154" t="s">
        <v>1685</v>
      </c>
      <c r="F2746" s="154" t="s">
        <v>1686</v>
      </c>
      <c r="G2746" s="154" t="s">
        <v>1687</v>
      </c>
    </row>
    <row r="2747" spans="1:7" ht="64" x14ac:dyDescent="0.2">
      <c r="A2747" s="151" t="s">
        <v>10879</v>
      </c>
      <c r="B2747" s="151">
        <v>2</v>
      </c>
      <c r="C2747" s="151" t="s">
        <v>283</v>
      </c>
      <c r="D2747" s="151" t="s">
        <v>311</v>
      </c>
      <c r="E2747" s="154" t="s">
        <v>8873</v>
      </c>
      <c r="F2747" s="154" t="s">
        <v>9035</v>
      </c>
      <c r="G2747" s="154" t="s">
        <v>1690</v>
      </c>
    </row>
    <row r="2748" spans="1:7" ht="32" customHeight="1" x14ac:dyDescent="0.2">
      <c r="A2748" s="151" t="s">
        <v>10879</v>
      </c>
      <c r="B2748" s="151">
        <v>3</v>
      </c>
      <c r="C2748" s="151" t="s">
        <v>283</v>
      </c>
      <c r="D2748" s="151" t="s">
        <v>304</v>
      </c>
      <c r="E2748" s="154" t="s">
        <v>1691</v>
      </c>
      <c r="F2748" s="154" t="s">
        <v>1692</v>
      </c>
      <c r="G2748" s="154" t="s">
        <v>9362</v>
      </c>
    </row>
    <row r="2749" spans="1:7" ht="16" customHeight="1" x14ac:dyDescent="0.2">
      <c r="A2749" s="151" t="s">
        <v>10880</v>
      </c>
      <c r="B2749" s="151">
        <v>1</v>
      </c>
      <c r="C2749" s="151" t="s">
        <v>283</v>
      </c>
      <c r="D2749" s="151" t="s">
        <v>304</v>
      </c>
      <c r="E2749" s="154" t="s">
        <v>1685</v>
      </c>
      <c r="F2749" s="154" t="s">
        <v>1686</v>
      </c>
      <c r="G2749" s="154" t="s">
        <v>1687</v>
      </c>
    </row>
    <row r="2750" spans="1:7" ht="64" x14ac:dyDescent="0.2">
      <c r="A2750" s="151" t="s">
        <v>10880</v>
      </c>
      <c r="B2750" s="151">
        <v>2</v>
      </c>
      <c r="C2750" s="151" t="s">
        <v>283</v>
      </c>
      <c r="D2750" s="151" t="s">
        <v>311</v>
      </c>
      <c r="E2750" s="154" t="s">
        <v>8874</v>
      </c>
      <c r="F2750" s="154" t="s">
        <v>9036</v>
      </c>
      <c r="G2750" s="154" t="s">
        <v>9363</v>
      </c>
    </row>
    <row r="2751" spans="1:7" ht="32" customHeight="1" x14ac:dyDescent="0.2">
      <c r="A2751" s="151" t="s">
        <v>10880</v>
      </c>
      <c r="B2751" s="151">
        <v>3</v>
      </c>
      <c r="C2751" s="151" t="s">
        <v>283</v>
      </c>
      <c r="D2751" s="151" t="s">
        <v>304</v>
      </c>
      <c r="E2751" s="154" t="s">
        <v>1691</v>
      </c>
      <c r="F2751" s="154" t="s">
        <v>1697</v>
      </c>
      <c r="G2751" s="154" t="s">
        <v>9364</v>
      </c>
    </row>
    <row r="2752" spans="1:7" ht="16" customHeight="1" x14ac:dyDescent="0.2">
      <c r="A2752" s="151" t="s">
        <v>10881</v>
      </c>
      <c r="B2752" s="151">
        <v>1</v>
      </c>
      <c r="C2752" s="151" t="s">
        <v>283</v>
      </c>
      <c r="D2752" s="151" t="s">
        <v>304</v>
      </c>
      <c r="E2752" s="154" t="s">
        <v>1685</v>
      </c>
      <c r="F2752" s="154" t="s">
        <v>1686</v>
      </c>
      <c r="G2752" s="154" t="s">
        <v>1687</v>
      </c>
    </row>
    <row r="2753" spans="1:7" ht="64" x14ac:dyDescent="0.2">
      <c r="A2753" s="151" t="s">
        <v>10881</v>
      </c>
      <c r="B2753" s="151">
        <v>2</v>
      </c>
      <c r="C2753" s="151" t="s">
        <v>283</v>
      </c>
      <c r="D2753" s="151" t="s">
        <v>311</v>
      </c>
      <c r="E2753" s="154" t="s">
        <v>8875</v>
      </c>
      <c r="F2753" s="154" t="s">
        <v>9037</v>
      </c>
      <c r="G2753" s="154" t="s">
        <v>9365</v>
      </c>
    </row>
    <row r="2754" spans="1:7" ht="16" customHeight="1" x14ac:dyDescent="0.2">
      <c r="A2754" s="151" t="s">
        <v>10881</v>
      </c>
      <c r="B2754" s="151">
        <v>3</v>
      </c>
      <c r="C2754" s="151" t="s">
        <v>283</v>
      </c>
      <c r="D2754" s="151" t="s">
        <v>304</v>
      </c>
      <c r="E2754" s="154" t="s">
        <v>1691</v>
      </c>
      <c r="F2754" s="154" t="s">
        <v>9038</v>
      </c>
      <c r="G2754" s="154" t="s">
        <v>9366</v>
      </c>
    </row>
    <row r="2755" spans="1:7" ht="80" customHeight="1" x14ac:dyDescent="0.2">
      <c r="A2755" s="151" t="s">
        <v>10882</v>
      </c>
      <c r="B2755" s="151">
        <v>1</v>
      </c>
      <c r="C2755" s="151" t="s">
        <v>283</v>
      </c>
      <c r="D2755" s="151" t="s">
        <v>304</v>
      </c>
      <c r="E2755" s="154" t="s">
        <v>8876</v>
      </c>
      <c r="F2755" s="154" t="s">
        <v>9039</v>
      </c>
      <c r="G2755" s="154" t="s">
        <v>1707</v>
      </c>
    </row>
    <row r="2756" spans="1:7" ht="48" x14ac:dyDescent="0.2">
      <c r="A2756" s="151" t="s">
        <v>10882</v>
      </c>
      <c r="B2756" s="151">
        <v>2</v>
      </c>
      <c r="C2756" s="151" t="s">
        <v>283</v>
      </c>
      <c r="D2756" s="151" t="s">
        <v>311</v>
      </c>
      <c r="E2756" s="154" t="s">
        <v>9603</v>
      </c>
      <c r="F2756" s="154" t="s">
        <v>9604</v>
      </c>
      <c r="G2756" s="154" t="s">
        <v>1708</v>
      </c>
    </row>
    <row r="2757" spans="1:7" ht="32" customHeight="1" x14ac:dyDescent="0.2">
      <c r="A2757" s="151" t="s">
        <v>10883</v>
      </c>
      <c r="B2757" s="151">
        <v>1</v>
      </c>
      <c r="C2757" s="151" t="s">
        <v>283</v>
      </c>
      <c r="D2757" s="151" t="s">
        <v>304</v>
      </c>
      <c r="E2757" s="154" t="s">
        <v>1709</v>
      </c>
      <c r="F2757" s="154">
        <v>10000000</v>
      </c>
      <c r="G2757" s="154" t="s">
        <v>1710</v>
      </c>
    </row>
    <row r="2758" spans="1:7" ht="32" customHeight="1" x14ac:dyDescent="0.2">
      <c r="A2758" s="151" t="s">
        <v>10883</v>
      </c>
      <c r="B2758" s="151">
        <v>2</v>
      </c>
      <c r="C2758" s="151" t="s">
        <v>283</v>
      </c>
      <c r="D2758" s="151" t="s">
        <v>304</v>
      </c>
      <c r="E2758" s="154" t="s">
        <v>1711</v>
      </c>
      <c r="F2758" s="154">
        <v>1000</v>
      </c>
      <c r="G2758" s="154" t="s">
        <v>1712</v>
      </c>
    </row>
    <row r="2759" spans="1:7" ht="16" customHeight="1" x14ac:dyDescent="0.2">
      <c r="A2759" s="151" t="s">
        <v>10883</v>
      </c>
      <c r="B2759" s="151">
        <v>3</v>
      </c>
      <c r="C2759" s="151" t="s">
        <v>283</v>
      </c>
      <c r="D2759" s="151" t="s">
        <v>304</v>
      </c>
      <c r="E2759" s="154" t="s">
        <v>1713</v>
      </c>
      <c r="F2759" s="154" t="s">
        <v>1714</v>
      </c>
      <c r="G2759" s="154" t="s">
        <v>1715</v>
      </c>
    </row>
    <row r="2760" spans="1:7" ht="48" customHeight="1" x14ac:dyDescent="0.2">
      <c r="A2760" s="151" t="s">
        <v>10884</v>
      </c>
      <c r="B2760" s="151">
        <v>1</v>
      </c>
      <c r="C2760" s="151" t="s">
        <v>283</v>
      </c>
      <c r="D2760" s="151" t="s">
        <v>304</v>
      </c>
      <c r="E2760" s="154" t="s">
        <v>1716</v>
      </c>
      <c r="F2760" s="154" t="s">
        <v>1717</v>
      </c>
      <c r="G2760" s="154" t="s">
        <v>1718</v>
      </c>
    </row>
    <row r="2761" spans="1:7" ht="48" customHeight="1" x14ac:dyDescent="0.2">
      <c r="A2761" s="151" t="s">
        <v>10884</v>
      </c>
      <c r="B2761" s="151">
        <v>2</v>
      </c>
      <c r="C2761" s="151" t="s">
        <v>283</v>
      </c>
      <c r="D2761" s="151" t="s">
        <v>304</v>
      </c>
      <c r="E2761" s="154" t="s">
        <v>1719</v>
      </c>
      <c r="F2761" s="154" t="s">
        <v>1720</v>
      </c>
      <c r="G2761" s="154" t="s">
        <v>1721</v>
      </c>
    </row>
    <row r="2762" spans="1:7" ht="48" customHeight="1" x14ac:dyDescent="0.2">
      <c r="A2762" s="151" t="s">
        <v>10885</v>
      </c>
      <c r="B2762" s="151">
        <v>1</v>
      </c>
      <c r="C2762" s="151" t="s">
        <v>283</v>
      </c>
      <c r="D2762" s="151" t="s">
        <v>304</v>
      </c>
      <c r="E2762" s="154" t="s">
        <v>1716</v>
      </c>
      <c r="F2762" s="154" t="s">
        <v>1717</v>
      </c>
      <c r="G2762" s="154" t="s">
        <v>1722</v>
      </c>
    </row>
    <row r="2763" spans="1:7" ht="48" customHeight="1" x14ac:dyDescent="0.2">
      <c r="A2763" s="151" t="s">
        <v>10885</v>
      </c>
      <c r="B2763" s="151">
        <v>2</v>
      </c>
      <c r="C2763" s="151" t="s">
        <v>283</v>
      </c>
      <c r="D2763" s="151" t="s">
        <v>304</v>
      </c>
      <c r="E2763" s="154" t="s">
        <v>8877</v>
      </c>
      <c r="F2763" s="154" t="s">
        <v>1724</v>
      </c>
      <c r="G2763" s="154" t="s">
        <v>1725</v>
      </c>
    </row>
    <row r="2764" spans="1:7" ht="16" customHeight="1" x14ac:dyDescent="0.2">
      <c r="A2764" s="151" t="s">
        <v>10886</v>
      </c>
      <c r="B2764" s="151">
        <v>1</v>
      </c>
      <c r="C2764" s="151" t="s">
        <v>283</v>
      </c>
      <c r="D2764" s="151" t="s">
        <v>304</v>
      </c>
      <c r="E2764" s="154" t="s">
        <v>1726</v>
      </c>
      <c r="F2764" s="154" t="s">
        <v>1727</v>
      </c>
      <c r="G2764" s="154" t="s">
        <v>1728</v>
      </c>
    </row>
    <row r="2765" spans="1:7" ht="32" customHeight="1" x14ac:dyDescent="0.2">
      <c r="A2765" s="151" t="s">
        <v>10887</v>
      </c>
      <c r="B2765" s="151">
        <v>1</v>
      </c>
      <c r="C2765" s="151" t="s">
        <v>283</v>
      </c>
      <c r="D2765" s="151" t="s">
        <v>304</v>
      </c>
      <c r="E2765" s="154" t="s">
        <v>1729</v>
      </c>
      <c r="F2765" s="154" t="s">
        <v>1730</v>
      </c>
      <c r="G2765" s="154" t="s">
        <v>1731</v>
      </c>
    </row>
    <row r="2766" spans="1:7" ht="32" customHeight="1" x14ac:dyDescent="0.2">
      <c r="A2766" s="151" t="s">
        <v>10887</v>
      </c>
      <c r="B2766" s="151">
        <v>2</v>
      </c>
      <c r="C2766" s="151" t="s">
        <v>283</v>
      </c>
      <c r="D2766" s="151" t="s">
        <v>304</v>
      </c>
      <c r="E2766" s="154" t="s">
        <v>1668</v>
      </c>
      <c r="F2766" s="154" t="s">
        <v>9029</v>
      </c>
      <c r="G2766" s="154" t="s">
        <v>1670</v>
      </c>
    </row>
    <row r="2767" spans="1:7" ht="64" x14ac:dyDescent="0.2">
      <c r="A2767" s="151" t="s">
        <v>10887</v>
      </c>
      <c r="B2767" s="151">
        <v>3</v>
      </c>
      <c r="C2767" s="151" t="s">
        <v>283</v>
      </c>
      <c r="D2767" s="151" t="s">
        <v>311</v>
      </c>
      <c r="E2767" s="154" t="s">
        <v>8878</v>
      </c>
      <c r="F2767" s="154" t="s">
        <v>12502</v>
      </c>
      <c r="G2767" s="154" t="s">
        <v>1734</v>
      </c>
    </row>
    <row r="2768" spans="1:7" ht="32" customHeight="1" x14ac:dyDescent="0.2">
      <c r="A2768" s="151" t="s">
        <v>10888</v>
      </c>
      <c r="B2768" s="151">
        <v>1</v>
      </c>
      <c r="C2768" s="151" t="s">
        <v>283</v>
      </c>
      <c r="D2768" s="151" t="s">
        <v>304</v>
      </c>
      <c r="E2768" s="154" t="s">
        <v>1729</v>
      </c>
      <c r="F2768" s="154" t="s">
        <v>1730</v>
      </c>
      <c r="G2768" s="154" t="s">
        <v>1731</v>
      </c>
    </row>
    <row r="2769" spans="1:7" ht="32" customHeight="1" x14ac:dyDescent="0.2">
      <c r="A2769" s="151" t="s">
        <v>10888</v>
      </c>
      <c r="B2769" s="151">
        <v>2</v>
      </c>
      <c r="C2769" s="151" t="s">
        <v>283</v>
      </c>
      <c r="D2769" s="151" t="s">
        <v>304</v>
      </c>
      <c r="E2769" s="154" t="s">
        <v>1668</v>
      </c>
      <c r="F2769" s="154" t="s">
        <v>9029</v>
      </c>
      <c r="G2769" s="154" t="s">
        <v>1670</v>
      </c>
    </row>
    <row r="2770" spans="1:7" ht="64" x14ac:dyDescent="0.2">
      <c r="A2770" s="151" t="s">
        <v>10888</v>
      </c>
      <c r="B2770" s="151">
        <v>3</v>
      </c>
      <c r="C2770" s="151" t="s">
        <v>283</v>
      </c>
      <c r="D2770" s="151" t="s">
        <v>311</v>
      </c>
      <c r="E2770" s="154" t="s">
        <v>8879</v>
      </c>
      <c r="F2770" s="154" t="s">
        <v>9040</v>
      </c>
      <c r="G2770" s="154" t="s">
        <v>1737</v>
      </c>
    </row>
    <row r="2771" spans="1:7" ht="32" customHeight="1" x14ac:dyDescent="0.2">
      <c r="A2771" s="151" t="s">
        <v>10889</v>
      </c>
      <c r="B2771" s="151">
        <v>1</v>
      </c>
      <c r="C2771" s="151" t="s">
        <v>283</v>
      </c>
      <c r="D2771" s="151" t="s">
        <v>304</v>
      </c>
      <c r="E2771" s="154" t="s">
        <v>1729</v>
      </c>
      <c r="F2771" s="154" t="s">
        <v>1730</v>
      </c>
      <c r="G2771" s="154" t="s">
        <v>1731</v>
      </c>
    </row>
    <row r="2772" spans="1:7" ht="32" customHeight="1" x14ac:dyDescent="0.2">
      <c r="A2772" s="151" t="s">
        <v>10889</v>
      </c>
      <c r="B2772" s="151">
        <v>2</v>
      </c>
      <c r="C2772" s="151" t="s">
        <v>283</v>
      </c>
      <c r="D2772" s="151" t="s">
        <v>304</v>
      </c>
      <c r="E2772" s="154" t="s">
        <v>1668</v>
      </c>
      <c r="F2772" s="154" t="s">
        <v>9029</v>
      </c>
      <c r="G2772" s="154" t="s">
        <v>1670</v>
      </c>
    </row>
    <row r="2773" spans="1:7" ht="64" x14ac:dyDescent="0.2">
      <c r="A2773" s="151" t="s">
        <v>10889</v>
      </c>
      <c r="B2773" s="151">
        <v>3</v>
      </c>
      <c r="C2773" s="151" t="s">
        <v>283</v>
      </c>
      <c r="D2773" s="151" t="s">
        <v>311</v>
      </c>
      <c r="E2773" s="154" t="s">
        <v>8880</v>
      </c>
      <c r="F2773" s="154" t="s">
        <v>9041</v>
      </c>
      <c r="G2773" s="154" t="s">
        <v>1737</v>
      </c>
    </row>
    <row r="2774" spans="1:7" ht="16" customHeight="1" x14ac:dyDescent="0.2">
      <c r="A2774" s="151" t="s">
        <v>10890</v>
      </c>
      <c r="B2774" s="151">
        <v>1</v>
      </c>
      <c r="C2774" s="151" t="s">
        <v>283</v>
      </c>
      <c r="D2774" s="151" t="s">
        <v>304</v>
      </c>
      <c r="E2774" s="154" t="s">
        <v>1637</v>
      </c>
      <c r="F2774" s="154" t="s">
        <v>9022</v>
      </c>
      <c r="G2774" s="154" t="s">
        <v>1740</v>
      </c>
    </row>
    <row r="2775" spans="1:7" ht="16" customHeight="1" x14ac:dyDescent="0.2">
      <c r="A2775" s="151" t="s">
        <v>10890</v>
      </c>
      <c r="B2775" s="151">
        <v>2</v>
      </c>
      <c r="C2775" s="151" t="s">
        <v>283</v>
      </c>
      <c r="D2775" s="151" t="s">
        <v>304</v>
      </c>
      <c r="E2775" s="154" t="s">
        <v>1741</v>
      </c>
      <c r="F2775" s="154">
        <v>0.08</v>
      </c>
      <c r="G2775" s="154" t="s">
        <v>9367</v>
      </c>
    </row>
    <row r="2776" spans="1:7" ht="16" customHeight="1" x14ac:dyDescent="0.2">
      <c r="A2776" s="151" t="s">
        <v>10890</v>
      </c>
      <c r="B2776" s="151">
        <v>3</v>
      </c>
      <c r="C2776" s="151" t="s">
        <v>281</v>
      </c>
      <c r="D2776" s="151" t="s">
        <v>303</v>
      </c>
      <c r="E2776" s="154" t="s">
        <v>303</v>
      </c>
      <c r="F2776" s="154" t="s">
        <v>9042</v>
      </c>
      <c r="G2776" s="154" t="s">
        <v>1744</v>
      </c>
    </row>
    <row r="2777" spans="1:7" ht="32" customHeight="1" x14ac:dyDescent="0.2">
      <c r="A2777" s="151" t="s">
        <v>10891</v>
      </c>
      <c r="B2777" s="151">
        <v>1</v>
      </c>
      <c r="C2777" s="151" t="s">
        <v>283</v>
      </c>
      <c r="D2777" s="151" t="s">
        <v>304</v>
      </c>
      <c r="E2777" s="154" t="s">
        <v>1637</v>
      </c>
      <c r="F2777" s="154" t="s">
        <v>9022</v>
      </c>
      <c r="G2777" s="154" t="s">
        <v>1745</v>
      </c>
    </row>
    <row r="2778" spans="1:7" ht="16" customHeight="1" x14ac:dyDescent="0.2">
      <c r="A2778" s="151" t="s">
        <v>10891</v>
      </c>
      <c r="B2778" s="151">
        <v>2</v>
      </c>
      <c r="C2778" s="151" t="s">
        <v>283</v>
      </c>
      <c r="D2778" s="151" t="s">
        <v>304</v>
      </c>
      <c r="E2778" s="154" t="s">
        <v>1746</v>
      </c>
      <c r="F2778" s="154">
        <v>0.5</v>
      </c>
      <c r="G2778" s="154" t="s">
        <v>9368</v>
      </c>
    </row>
    <row r="2779" spans="1:7" ht="16" customHeight="1" x14ac:dyDescent="0.2">
      <c r="A2779" s="151" t="s">
        <v>10891</v>
      </c>
      <c r="B2779" s="151">
        <v>3</v>
      </c>
      <c r="C2779" s="151" t="s">
        <v>281</v>
      </c>
      <c r="D2779" s="151" t="s">
        <v>303</v>
      </c>
      <c r="E2779" s="154" t="s">
        <v>303</v>
      </c>
      <c r="F2779" s="154" t="s">
        <v>9043</v>
      </c>
      <c r="G2779" s="154" t="s">
        <v>1744</v>
      </c>
    </row>
    <row r="2780" spans="1:7" ht="32" customHeight="1" x14ac:dyDescent="0.2">
      <c r="A2780" s="151" t="s">
        <v>10892</v>
      </c>
      <c r="B2780" s="151">
        <v>1</v>
      </c>
      <c r="C2780" s="151" t="s">
        <v>283</v>
      </c>
      <c r="D2780" s="151" t="s">
        <v>304</v>
      </c>
      <c r="E2780" s="154" t="s">
        <v>1637</v>
      </c>
      <c r="F2780" s="154" t="s">
        <v>9022</v>
      </c>
      <c r="G2780" s="154" t="s">
        <v>1745</v>
      </c>
    </row>
    <row r="2781" spans="1:7" ht="16" customHeight="1" x14ac:dyDescent="0.2">
      <c r="A2781" s="151" t="s">
        <v>10892</v>
      </c>
      <c r="B2781" s="151">
        <v>2</v>
      </c>
      <c r="C2781" s="151" t="s">
        <v>283</v>
      </c>
      <c r="D2781" s="151" t="s">
        <v>304</v>
      </c>
      <c r="E2781" s="154" t="s">
        <v>1749</v>
      </c>
      <c r="F2781" s="154">
        <v>7.5</v>
      </c>
      <c r="G2781" s="154" t="s">
        <v>9369</v>
      </c>
    </row>
    <row r="2782" spans="1:7" ht="16" customHeight="1" x14ac:dyDescent="0.2">
      <c r="A2782" s="151" t="s">
        <v>10892</v>
      </c>
      <c r="B2782" s="151">
        <v>3</v>
      </c>
      <c r="C2782" s="151" t="s">
        <v>281</v>
      </c>
      <c r="D2782" s="151" t="s">
        <v>303</v>
      </c>
      <c r="E2782" s="154" t="s">
        <v>303</v>
      </c>
      <c r="F2782" s="154" t="s">
        <v>9044</v>
      </c>
      <c r="G2782" s="154" t="s">
        <v>1744</v>
      </c>
    </row>
    <row r="2783" spans="1:7" ht="16" customHeight="1" x14ac:dyDescent="0.2">
      <c r="A2783" s="151" t="s">
        <v>10893</v>
      </c>
      <c r="B2783" s="151">
        <v>1</v>
      </c>
      <c r="C2783" s="151" t="s">
        <v>283</v>
      </c>
      <c r="D2783" s="151" t="s">
        <v>304</v>
      </c>
      <c r="E2783" s="154" t="s">
        <v>1651</v>
      </c>
      <c r="F2783" s="154" t="s">
        <v>9024</v>
      </c>
      <c r="G2783" s="154" t="s">
        <v>1752</v>
      </c>
    </row>
    <row r="2784" spans="1:7" ht="16" customHeight="1" x14ac:dyDescent="0.2">
      <c r="A2784" s="151" t="s">
        <v>10893</v>
      </c>
      <c r="B2784" s="151">
        <v>2</v>
      </c>
      <c r="C2784" s="151" t="s">
        <v>283</v>
      </c>
      <c r="D2784" s="151" t="s">
        <v>304</v>
      </c>
      <c r="E2784" s="154" t="s">
        <v>1753</v>
      </c>
      <c r="F2784" s="154">
        <v>7.0000000000000001E-3</v>
      </c>
      <c r="G2784" s="154" t="s">
        <v>9370</v>
      </c>
    </row>
    <row r="2785" spans="1:7" ht="16" customHeight="1" x14ac:dyDescent="0.2">
      <c r="A2785" s="151" t="s">
        <v>10893</v>
      </c>
      <c r="B2785" s="151">
        <v>3</v>
      </c>
      <c r="C2785" s="151" t="s">
        <v>281</v>
      </c>
      <c r="D2785" s="151" t="s">
        <v>303</v>
      </c>
      <c r="E2785" s="154" t="s">
        <v>303</v>
      </c>
      <c r="F2785" s="154" t="s">
        <v>1655</v>
      </c>
      <c r="G2785" s="154" t="s">
        <v>1744</v>
      </c>
    </row>
    <row r="2786" spans="1:7" ht="16" customHeight="1" x14ac:dyDescent="0.2">
      <c r="A2786" s="151" t="s">
        <v>10894</v>
      </c>
      <c r="B2786" s="151">
        <v>1</v>
      </c>
      <c r="C2786" s="151" t="s">
        <v>283</v>
      </c>
      <c r="D2786" s="151" t="s">
        <v>304</v>
      </c>
      <c r="E2786" s="154" t="s">
        <v>1755</v>
      </c>
      <c r="F2786" s="154">
        <v>0.8</v>
      </c>
      <c r="G2786" s="154" t="s">
        <v>9371</v>
      </c>
    </row>
    <row r="2787" spans="1:7" ht="16" customHeight="1" x14ac:dyDescent="0.2">
      <c r="A2787" s="151" t="s">
        <v>10894</v>
      </c>
      <c r="B2787" s="151">
        <v>2</v>
      </c>
      <c r="C2787" s="151" t="s">
        <v>281</v>
      </c>
      <c r="D2787" s="151" t="s">
        <v>303</v>
      </c>
      <c r="E2787" s="154" t="s">
        <v>303</v>
      </c>
      <c r="F2787" s="154" t="s">
        <v>9045</v>
      </c>
      <c r="G2787" s="154" t="s">
        <v>1744</v>
      </c>
    </row>
    <row r="2788" spans="1:7" ht="16" customHeight="1" x14ac:dyDescent="0.2">
      <c r="A2788" s="151" t="s">
        <v>10895</v>
      </c>
      <c r="B2788" s="151">
        <v>1</v>
      </c>
      <c r="C2788" s="151" t="s">
        <v>283</v>
      </c>
      <c r="D2788" s="151" t="s">
        <v>304</v>
      </c>
      <c r="E2788" s="154" t="s">
        <v>1758</v>
      </c>
      <c r="F2788" s="154">
        <v>5.9</v>
      </c>
      <c r="G2788" s="154" t="s">
        <v>9372</v>
      </c>
    </row>
    <row r="2789" spans="1:7" ht="16" customHeight="1" x14ac:dyDescent="0.2">
      <c r="A2789" s="151" t="s">
        <v>10895</v>
      </c>
      <c r="B2789" s="151">
        <v>2</v>
      </c>
      <c r="C2789" s="151" t="s">
        <v>281</v>
      </c>
      <c r="D2789" s="151" t="s">
        <v>303</v>
      </c>
      <c r="E2789" s="154" t="s">
        <v>303</v>
      </c>
      <c r="F2789" s="154" t="s">
        <v>9046</v>
      </c>
      <c r="G2789" s="154" t="s">
        <v>1744</v>
      </c>
    </row>
    <row r="2790" spans="1:7" ht="96" customHeight="1" x14ac:dyDescent="0.2">
      <c r="A2790" s="151" t="s">
        <v>10896</v>
      </c>
      <c r="B2790" s="151">
        <v>1</v>
      </c>
      <c r="C2790" s="151" t="s">
        <v>283</v>
      </c>
      <c r="D2790" s="151" t="s">
        <v>304</v>
      </c>
      <c r="E2790" s="154" t="s">
        <v>8881</v>
      </c>
      <c r="F2790" s="154" t="s">
        <v>9047</v>
      </c>
      <c r="G2790" s="154" t="s">
        <v>1763</v>
      </c>
    </row>
    <row r="2791" spans="1:7" ht="48" x14ac:dyDescent="0.2">
      <c r="A2791" s="151" t="s">
        <v>10896</v>
      </c>
      <c r="B2791" s="151">
        <v>2</v>
      </c>
      <c r="C2791" s="151" t="s">
        <v>283</v>
      </c>
      <c r="D2791" s="151" t="s">
        <v>311</v>
      </c>
      <c r="E2791" s="154" t="s">
        <v>9605</v>
      </c>
      <c r="F2791" s="154" t="s">
        <v>9606</v>
      </c>
      <c r="G2791" s="154" t="s">
        <v>1764</v>
      </c>
    </row>
    <row r="2792" spans="1:7" ht="64" customHeight="1" x14ac:dyDescent="0.2">
      <c r="A2792" s="151" t="s">
        <v>10897</v>
      </c>
      <c r="B2792" s="151">
        <v>1</v>
      </c>
      <c r="C2792" s="151" t="s">
        <v>283</v>
      </c>
      <c r="D2792" s="151" t="s">
        <v>304</v>
      </c>
      <c r="E2792" s="154" t="s">
        <v>8882</v>
      </c>
      <c r="F2792" s="154" t="s">
        <v>9048</v>
      </c>
      <c r="G2792" s="154" t="s">
        <v>1767</v>
      </c>
    </row>
    <row r="2793" spans="1:7" ht="16" customHeight="1" x14ac:dyDescent="0.2">
      <c r="A2793" s="151" t="s">
        <v>10897</v>
      </c>
      <c r="B2793" s="151">
        <v>2</v>
      </c>
      <c r="C2793" s="151" t="s">
        <v>283</v>
      </c>
      <c r="D2793" s="151" t="s">
        <v>304</v>
      </c>
      <c r="E2793" s="154" t="s">
        <v>1768</v>
      </c>
      <c r="F2793" s="154" t="s">
        <v>442</v>
      </c>
      <c r="G2793" s="154" t="s">
        <v>1769</v>
      </c>
    </row>
    <row r="2794" spans="1:7" ht="48" customHeight="1" x14ac:dyDescent="0.2">
      <c r="A2794" s="151" t="s">
        <v>10898</v>
      </c>
      <c r="B2794" s="151">
        <v>1</v>
      </c>
      <c r="C2794" s="151" t="s">
        <v>283</v>
      </c>
      <c r="D2794" s="151" t="s">
        <v>304</v>
      </c>
      <c r="E2794" s="154" t="s">
        <v>1637</v>
      </c>
      <c r="F2794" s="154" t="s">
        <v>9022</v>
      </c>
      <c r="G2794" s="154" t="s">
        <v>1770</v>
      </c>
    </row>
    <row r="2795" spans="1:7" ht="16" customHeight="1" x14ac:dyDescent="0.2">
      <c r="A2795" s="151" t="s">
        <v>10898</v>
      </c>
      <c r="B2795" s="151">
        <v>2</v>
      </c>
      <c r="C2795" s="151" t="s">
        <v>283</v>
      </c>
      <c r="D2795" s="151" t="s">
        <v>304</v>
      </c>
      <c r="E2795" s="154" t="s">
        <v>8883</v>
      </c>
      <c r="F2795" s="154">
        <v>50</v>
      </c>
      <c r="G2795" s="154" t="s">
        <v>9373</v>
      </c>
    </row>
    <row r="2796" spans="1:7" ht="16" customHeight="1" x14ac:dyDescent="0.2">
      <c r="A2796" s="151" t="s">
        <v>10898</v>
      </c>
      <c r="B2796" s="151">
        <v>3</v>
      </c>
      <c r="C2796" s="151" t="s">
        <v>281</v>
      </c>
      <c r="D2796" s="151" t="s">
        <v>303</v>
      </c>
      <c r="E2796" s="154" t="s">
        <v>303</v>
      </c>
      <c r="F2796" s="154" t="s">
        <v>1773</v>
      </c>
      <c r="G2796" s="154" t="s">
        <v>1774</v>
      </c>
    </row>
    <row r="2797" spans="1:7" ht="32" customHeight="1" x14ac:dyDescent="0.2">
      <c r="A2797" s="151" t="s">
        <v>10899</v>
      </c>
      <c r="B2797" s="151">
        <v>1</v>
      </c>
      <c r="C2797" s="151" t="s">
        <v>283</v>
      </c>
      <c r="D2797" s="151" t="s">
        <v>304</v>
      </c>
      <c r="E2797" s="154" t="s">
        <v>1775</v>
      </c>
      <c r="F2797" s="154" t="s">
        <v>517</v>
      </c>
      <c r="G2797" s="154" t="s">
        <v>9374</v>
      </c>
    </row>
    <row r="2798" spans="1:7" ht="16" customHeight="1" x14ac:dyDescent="0.2">
      <c r="A2798" s="151" t="s">
        <v>10899</v>
      </c>
      <c r="B2798" s="151">
        <v>2</v>
      </c>
      <c r="C2798" s="151" t="s">
        <v>283</v>
      </c>
      <c r="D2798" s="151" t="s">
        <v>304</v>
      </c>
      <c r="E2798" s="154" t="s">
        <v>8884</v>
      </c>
      <c r="F2798" s="154">
        <v>0.1</v>
      </c>
      <c r="G2798" s="154" t="s">
        <v>1778</v>
      </c>
    </row>
    <row r="2799" spans="1:7" ht="16" customHeight="1" x14ac:dyDescent="0.2">
      <c r="A2799" s="151" t="s">
        <v>10899</v>
      </c>
      <c r="B2799" s="151">
        <v>3</v>
      </c>
      <c r="C2799" s="151" t="s">
        <v>283</v>
      </c>
      <c r="D2799" s="151" t="s">
        <v>304</v>
      </c>
      <c r="E2799" s="154" t="s">
        <v>8885</v>
      </c>
      <c r="F2799" s="154">
        <v>5</v>
      </c>
      <c r="G2799" s="154" t="s">
        <v>9375</v>
      </c>
    </row>
    <row r="2800" spans="1:7" ht="16" customHeight="1" x14ac:dyDescent="0.2">
      <c r="A2800" s="151" t="s">
        <v>10899</v>
      </c>
      <c r="B2800" s="151">
        <v>4</v>
      </c>
      <c r="C2800" s="151" t="s">
        <v>281</v>
      </c>
      <c r="D2800" s="151" t="s">
        <v>303</v>
      </c>
      <c r="E2800" s="154" t="s">
        <v>303</v>
      </c>
      <c r="F2800" s="154" t="s">
        <v>1781</v>
      </c>
      <c r="G2800" s="154" t="s">
        <v>1782</v>
      </c>
    </row>
    <row r="2801" spans="1:7" ht="16" customHeight="1" x14ac:dyDescent="0.2">
      <c r="A2801" s="151" t="s">
        <v>10899</v>
      </c>
      <c r="B2801" s="151">
        <v>5</v>
      </c>
      <c r="C2801" s="151" t="s">
        <v>281</v>
      </c>
      <c r="D2801" s="151" t="s">
        <v>303</v>
      </c>
      <c r="E2801" s="154" t="s">
        <v>303</v>
      </c>
      <c r="F2801" s="154" t="s">
        <v>1783</v>
      </c>
      <c r="G2801" s="154" t="s">
        <v>1784</v>
      </c>
    </row>
    <row r="2802" spans="1:7" ht="32" customHeight="1" x14ac:dyDescent="0.2">
      <c r="A2802" s="151" t="s">
        <v>10899</v>
      </c>
      <c r="B2802" s="151">
        <v>6</v>
      </c>
      <c r="C2802" s="151" t="s">
        <v>281</v>
      </c>
      <c r="D2802" s="151" t="s">
        <v>303</v>
      </c>
      <c r="E2802" s="154" t="s">
        <v>303</v>
      </c>
      <c r="F2802" s="154" t="s">
        <v>9049</v>
      </c>
      <c r="G2802" s="154" t="s">
        <v>9376</v>
      </c>
    </row>
    <row r="2803" spans="1:7" ht="16" customHeight="1" x14ac:dyDescent="0.2">
      <c r="A2803" s="151" t="s">
        <v>10899</v>
      </c>
      <c r="B2803" s="151">
        <v>7</v>
      </c>
      <c r="C2803" s="151" t="s">
        <v>281</v>
      </c>
      <c r="D2803" s="151" t="s">
        <v>303</v>
      </c>
      <c r="E2803" s="154" t="s">
        <v>303</v>
      </c>
      <c r="F2803" s="154" t="s">
        <v>9050</v>
      </c>
      <c r="G2803" s="154" t="s">
        <v>9377</v>
      </c>
    </row>
    <row r="2804" spans="1:7" ht="16" customHeight="1" x14ac:dyDescent="0.2">
      <c r="A2804" s="151" t="s">
        <v>10899</v>
      </c>
      <c r="B2804" s="151">
        <v>8</v>
      </c>
      <c r="C2804" s="151" t="s">
        <v>281</v>
      </c>
      <c r="D2804" s="151" t="s">
        <v>303</v>
      </c>
      <c r="E2804" s="154" t="s">
        <v>303</v>
      </c>
      <c r="F2804" s="154" t="s">
        <v>1789</v>
      </c>
      <c r="G2804" s="154" t="s">
        <v>1790</v>
      </c>
    </row>
    <row r="2805" spans="1:7" ht="64" customHeight="1" x14ac:dyDescent="0.2">
      <c r="A2805" s="151" t="s">
        <v>10900</v>
      </c>
      <c r="B2805" s="151">
        <v>1</v>
      </c>
      <c r="C2805" s="151" t="s">
        <v>283</v>
      </c>
      <c r="D2805" s="151" t="s">
        <v>304</v>
      </c>
      <c r="E2805" s="154" t="s">
        <v>1791</v>
      </c>
      <c r="F2805" s="154" t="s">
        <v>1792</v>
      </c>
      <c r="G2805" s="154" t="s">
        <v>1793</v>
      </c>
    </row>
    <row r="2806" spans="1:7" ht="64" customHeight="1" x14ac:dyDescent="0.2">
      <c r="A2806" s="151" t="s">
        <v>10900</v>
      </c>
      <c r="B2806" s="151">
        <v>2</v>
      </c>
      <c r="C2806" s="151" t="s">
        <v>283</v>
      </c>
      <c r="D2806" s="151" t="s">
        <v>304</v>
      </c>
      <c r="E2806" s="154" t="s">
        <v>8886</v>
      </c>
      <c r="F2806" s="154" t="s">
        <v>1795</v>
      </c>
      <c r="G2806" s="154" t="s">
        <v>1796</v>
      </c>
    </row>
    <row r="2807" spans="1:7" ht="32" customHeight="1" x14ac:dyDescent="0.2">
      <c r="A2807" s="151" t="s">
        <v>10901</v>
      </c>
      <c r="B2807" s="151">
        <v>1</v>
      </c>
      <c r="C2807" s="151" t="s">
        <v>283</v>
      </c>
      <c r="D2807" s="151" t="s">
        <v>304</v>
      </c>
      <c r="E2807" s="154" t="s">
        <v>1797</v>
      </c>
      <c r="F2807" s="154" t="s">
        <v>1798</v>
      </c>
      <c r="G2807" s="154" t="s">
        <v>1799</v>
      </c>
    </row>
    <row r="2808" spans="1:7" ht="16" customHeight="1" x14ac:dyDescent="0.2">
      <c r="A2808" s="151" t="s">
        <v>10902</v>
      </c>
      <c r="B2808" s="151">
        <v>1</v>
      </c>
      <c r="C2808" s="151" t="s">
        <v>283</v>
      </c>
      <c r="D2808" s="151" t="s">
        <v>304</v>
      </c>
      <c r="E2808" s="154" t="s">
        <v>1800</v>
      </c>
      <c r="F2808" s="154" t="s">
        <v>248</v>
      </c>
      <c r="G2808" s="154" t="s">
        <v>1801</v>
      </c>
    </row>
    <row r="2809" spans="1:7" ht="32" customHeight="1" x14ac:dyDescent="0.2">
      <c r="A2809" s="151" t="s">
        <v>10903</v>
      </c>
      <c r="B2809" s="151">
        <v>1</v>
      </c>
      <c r="C2809" s="151" t="s">
        <v>283</v>
      </c>
      <c r="D2809" s="151" t="s">
        <v>304</v>
      </c>
      <c r="E2809" s="154" t="s">
        <v>1802</v>
      </c>
      <c r="F2809" s="154" t="s">
        <v>1803</v>
      </c>
      <c r="G2809" s="154" t="s">
        <v>1804</v>
      </c>
    </row>
    <row r="2810" spans="1:7" ht="16" customHeight="1" x14ac:dyDescent="0.2">
      <c r="A2810" s="151" t="s">
        <v>10904</v>
      </c>
      <c r="B2810" s="151">
        <v>1</v>
      </c>
      <c r="C2810" s="151" t="s">
        <v>283</v>
      </c>
      <c r="D2810" s="151" t="s">
        <v>304</v>
      </c>
      <c r="E2810" s="154" t="s">
        <v>1805</v>
      </c>
      <c r="F2810" s="154" t="s">
        <v>1795</v>
      </c>
      <c r="G2810" s="154" t="s">
        <v>1806</v>
      </c>
    </row>
    <row r="2811" spans="1:7" ht="16" customHeight="1" x14ac:dyDescent="0.2">
      <c r="A2811" s="151" t="s">
        <v>10904</v>
      </c>
      <c r="B2811" s="151">
        <v>2</v>
      </c>
      <c r="C2811" s="151" t="s">
        <v>283</v>
      </c>
      <c r="D2811" s="151" t="s">
        <v>304</v>
      </c>
      <c r="E2811" s="154" t="s">
        <v>1807</v>
      </c>
      <c r="F2811" s="154">
        <v>1000</v>
      </c>
      <c r="G2811" s="154" t="s">
        <v>1808</v>
      </c>
    </row>
    <row r="2812" spans="1:7" ht="16" customHeight="1" x14ac:dyDescent="0.2">
      <c r="A2812" s="151" t="s">
        <v>10904</v>
      </c>
      <c r="B2812" s="151">
        <v>3</v>
      </c>
      <c r="C2812" s="151" t="s">
        <v>281</v>
      </c>
      <c r="D2812" s="151" t="s">
        <v>303</v>
      </c>
      <c r="E2812" s="154" t="s">
        <v>303</v>
      </c>
      <c r="F2812" s="154" t="s">
        <v>1809</v>
      </c>
      <c r="G2812" s="154" t="s">
        <v>1810</v>
      </c>
    </row>
    <row r="2813" spans="1:7" ht="16" customHeight="1" x14ac:dyDescent="0.2">
      <c r="A2813" s="151" t="s">
        <v>10904</v>
      </c>
      <c r="B2813" s="151">
        <v>4</v>
      </c>
      <c r="C2813" s="151" t="s">
        <v>281</v>
      </c>
      <c r="D2813" s="151" t="s">
        <v>303</v>
      </c>
      <c r="E2813" s="154" t="s">
        <v>303</v>
      </c>
      <c r="F2813" s="154" t="s">
        <v>1811</v>
      </c>
      <c r="G2813" s="154" t="s">
        <v>1812</v>
      </c>
    </row>
    <row r="2814" spans="1:7" ht="16" customHeight="1" x14ac:dyDescent="0.2">
      <c r="A2814" s="151" t="s">
        <v>10904</v>
      </c>
      <c r="B2814" s="151">
        <v>5</v>
      </c>
      <c r="C2814" s="151" t="s">
        <v>283</v>
      </c>
      <c r="D2814" s="151" t="s">
        <v>304</v>
      </c>
      <c r="E2814" s="154" t="s">
        <v>1813</v>
      </c>
      <c r="F2814" s="154" t="s">
        <v>1814</v>
      </c>
      <c r="G2814" s="154" t="s">
        <v>1815</v>
      </c>
    </row>
    <row r="2815" spans="1:7" ht="16" customHeight="1" x14ac:dyDescent="0.2">
      <c r="A2815" s="151" t="s">
        <v>10905</v>
      </c>
      <c r="B2815" s="151">
        <v>1</v>
      </c>
      <c r="C2815" s="151" t="s">
        <v>283</v>
      </c>
      <c r="D2815" s="151" t="s">
        <v>304</v>
      </c>
      <c r="E2815" s="154" t="s">
        <v>1805</v>
      </c>
      <c r="F2815" s="154" t="s">
        <v>1795</v>
      </c>
      <c r="G2815" s="154" t="s">
        <v>1806</v>
      </c>
    </row>
    <row r="2816" spans="1:7" ht="16" customHeight="1" x14ac:dyDescent="0.2">
      <c r="A2816" s="151" t="s">
        <v>10905</v>
      </c>
      <c r="B2816" s="151">
        <v>2</v>
      </c>
      <c r="C2816" s="151" t="s">
        <v>283</v>
      </c>
      <c r="D2816" s="151" t="s">
        <v>304</v>
      </c>
      <c r="E2816" s="154" t="s">
        <v>1807</v>
      </c>
      <c r="F2816" s="154">
        <v>1000</v>
      </c>
      <c r="G2816" s="154" t="s">
        <v>1808</v>
      </c>
    </row>
    <row r="2817" spans="1:7" ht="16" customHeight="1" x14ac:dyDescent="0.2">
      <c r="A2817" s="151" t="s">
        <v>10905</v>
      </c>
      <c r="B2817" s="151">
        <v>3</v>
      </c>
      <c r="C2817" s="151" t="s">
        <v>281</v>
      </c>
      <c r="D2817" s="151" t="s">
        <v>303</v>
      </c>
      <c r="E2817" s="154" t="s">
        <v>303</v>
      </c>
      <c r="F2817" s="154" t="s">
        <v>1816</v>
      </c>
      <c r="G2817" s="154" t="s">
        <v>1817</v>
      </c>
    </row>
    <row r="2818" spans="1:7" ht="16" customHeight="1" x14ac:dyDescent="0.2">
      <c r="A2818" s="151" t="s">
        <v>10905</v>
      </c>
      <c r="B2818" s="151">
        <v>4</v>
      </c>
      <c r="C2818" s="151" t="s">
        <v>281</v>
      </c>
      <c r="D2818" s="151" t="s">
        <v>303</v>
      </c>
      <c r="E2818" s="154" t="s">
        <v>303</v>
      </c>
      <c r="F2818" s="154" t="s">
        <v>1818</v>
      </c>
      <c r="G2818" s="154" t="s">
        <v>1819</v>
      </c>
    </row>
    <row r="2819" spans="1:7" ht="16" customHeight="1" x14ac:dyDescent="0.2">
      <c r="A2819" s="151" t="s">
        <v>10905</v>
      </c>
      <c r="B2819" s="151">
        <v>5</v>
      </c>
      <c r="C2819" s="151" t="s">
        <v>283</v>
      </c>
      <c r="D2819" s="151" t="s">
        <v>304</v>
      </c>
      <c r="E2819" s="154" t="s">
        <v>1820</v>
      </c>
      <c r="F2819" s="154" t="s">
        <v>1821</v>
      </c>
      <c r="G2819" s="154" t="s">
        <v>1822</v>
      </c>
    </row>
    <row r="2820" spans="1:7" ht="16" customHeight="1" x14ac:dyDescent="0.2">
      <c r="A2820" s="151" t="s">
        <v>10906</v>
      </c>
      <c r="B2820" s="151">
        <v>1</v>
      </c>
      <c r="C2820" s="151" t="s">
        <v>283</v>
      </c>
      <c r="D2820" s="151" t="s">
        <v>304</v>
      </c>
      <c r="E2820" s="154" t="s">
        <v>1805</v>
      </c>
      <c r="F2820" s="154" t="s">
        <v>1795</v>
      </c>
      <c r="G2820" s="154" t="s">
        <v>1806</v>
      </c>
    </row>
    <row r="2821" spans="1:7" ht="16" customHeight="1" x14ac:dyDescent="0.2">
      <c r="A2821" s="151" t="s">
        <v>10906</v>
      </c>
      <c r="B2821" s="151">
        <v>2</v>
      </c>
      <c r="C2821" s="151" t="s">
        <v>283</v>
      </c>
      <c r="D2821" s="151" t="s">
        <v>304</v>
      </c>
      <c r="E2821" s="154" t="s">
        <v>1807</v>
      </c>
      <c r="F2821" s="154">
        <v>1000</v>
      </c>
      <c r="G2821" s="154" t="s">
        <v>1808</v>
      </c>
    </row>
    <row r="2822" spans="1:7" ht="16" customHeight="1" x14ac:dyDescent="0.2">
      <c r="A2822" s="151" t="s">
        <v>10906</v>
      </c>
      <c r="B2822" s="151">
        <v>3</v>
      </c>
      <c r="C2822" s="151" t="s">
        <v>281</v>
      </c>
      <c r="D2822" s="151" t="s">
        <v>303</v>
      </c>
      <c r="E2822" s="154" t="s">
        <v>303</v>
      </c>
      <c r="F2822" s="154" t="s">
        <v>9051</v>
      </c>
      <c r="G2822" s="154" t="s">
        <v>9378</v>
      </c>
    </row>
    <row r="2823" spans="1:7" ht="16" customHeight="1" x14ac:dyDescent="0.2">
      <c r="A2823" s="151" t="s">
        <v>10906</v>
      </c>
      <c r="B2823" s="151">
        <v>4</v>
      </c>
      <c r="C2823" s="151" t="s">
        <v>281</v>
      </c>
      <c r="D2823" s="151" t="s">
        <v>303</v>
      </c>
      <c r="E2823" s="154" t="s">
        <v>303</v>
      </c>
      <c r="F2823" s="154" t="s">
        <v>9052</v>
      </c>
      <c r="G2823" s="154" t="s">
        <v>9379</v>
      </c>
    </row>
    <row r="2824" spans="1:7" ht="16" customHeight="1" x14ac:dyDescent="0.2">
      <c r="A2824" s="151" t="s">
        <v>10906</v>
      </c>
      <c r="B2824" s="151">
        <v>5</v>
      </c>
      <c r="C2824" s="151" t="s">
        <v>283</v>
      </c>
      <c r="D2824" s="151" t="s">
        <v>304</v>
      </c>
      <c r="E2824" s="154" t="s">
        <v>8887</v>
      </c>
      <c r="F2824" s="154" t="s">
        <v>1828</v>
      </c>
      <c r="G2824" s="154" t="s">
        <v>9380</v>
      </c>
    </row>
    <row r="2825" spans="1:7" ht="32" customHeight="1" x14ac:dyDescent="0.2">
      <c r="A2825" s="151" t="s">
        <v>10907</v>
      </c>
      <c r="B2825" s="151">
        <v>1</v>
      </c>
      <c r="C2825" s="151" t="s">
        <v>283</v>
      </c>
      <c r="D2825" s="151" t="s">
        <v>304</v>
      </c>
      <c r="E2825" s="154" t="s">
        <v>1830</v>
      </c>
      <c r="F2825" s="154" t="s">
        <v>1831</v>
      </c>
      <c r="G2825" s="154" t="s">
        <v>1832</v>
      </c>
    </row>
    <row r="2826" spans="1:7" ht="16" customHeight="1" x14ac:dyDescent="0.2">
      <c r="A2826" s="151" t="s">
        <v>10907</v>
      </c>
      <c r="B2826" s="151">
        <v>2</v>
      </c>
      <c r="C2826" s="151" t="s">
        <v>283</v>
      </c>
      <c r="D2826" s="151" t="s">
        <v>304</v>
      </c>
      <c r="E2826" s="154" t="s">
        <v>1833</v>
      </c>
      <c r="F2826" s="154">
        <v>100</v>
      </c>
      <c r="G2826" s="154" t="s">
        <v>1834</v>
      </c>
    </row>
    <row r="2827" spans="1:7" ht="16" customHeight="1" x14ac:dyDescent="0.2">
      <c r="A2827" s="151" t="s">
        <v>10907</v>
      </c>
      <c r="B2827" s="151">
        <v>3</v>
      </c>
      <c r="C2827" s="151" t="s">
        <v>281</v>
      </c>
      <c r="D2827" s="151" t="s">
        <v>303</v>
      </c>
      <c r="E2827" s="154" t="s">
        <v>303</v>
      </c>
      <c r="F2827" s="154" t="s">
        <v>1835</v>
      </c>
      <c r="G2827" s="154" t="s">
        <v>1836</v>
      </c>
    </row>
    <row r="2828" spans="1:7" ht="16" customHeight="1" x14ac:dyDescent="0.2">
      <c r="A2828" s="151" t="s">
        <v>10907</v>
      </c>
      <c r="B2828" s="151">
        <v>4</v>
      </c>
      <c r="C2828" s="151" t="s">
        <v>281</v>
      </c>
      <c r="D2828" s="151" t="s">
        <v>303</v>
      </c>
      <c r="E2828" s="154" t="s">
        <v>303</v>
      </c>
      <c r="F2828" s="154" t="s">
        <v>1837</v>
      </c>
      <c r="G2828" s="154" t="s">
        <v>1838</v>
      </c>
    </row>
    <row r="2829" spans="1:7" ht="16" customHeight="1" x14ac:dyDescent="0.2">
      <c r="A2829" s="151" t="s">
        <v>10907</v>
      </c>
      <c r="B2829" s="151">
        <v>5</v>
      </c>
      <c r="C2829" s="151" t="s">
        <v>283</v>
      </c>
      <c r="D2829" s="151" t="s">
        <v>304</v>
      </c>
      <c r="E2829" s="154" t="s">
        <v>1839</v>
      </c>
      <c r="F2829" s="154" t="s">
        <v>1840</v>
      </c>
      <c r="G2829" s="154" t="s">
        <v>1841</v>
      </c>
    </row>
    <row r="2830" spans="1:7" ht="32" customHeight="1" x14ac:dyDescent="0.2">
      <c r="A2830" s="151" t="s">
        <v>10908</v>
      </c>
      <c r="B2830" s="151">
        <v>1</v>
      </c>
      <c r="C2830" s="151" t="s">
        <v>283</v>
      </c>
      <c r="D2830" s="151" t="s">
        <v>304</v>
      </c>
      <c r="E2830" s="154" t="s">
        <v>1830</v>
      </c>
      <c r="F2830" s="154" t="s">
        <v>1831</v>
      </c>
      <c r="G2830" s="154" t="s">
        <v>1832</v>
      </c>
    </row>
    <row r="2831" spans="1:7" ht="16" customHeight="1" x14ac:dyDescent="0.2">
      <c r="A2831" s="151" t="s">
        <v>10908</v>
      </c>
      <c r="B2831" s="151">
        <v>2</v>
      </c>
      <c r="C2831" s="151" t="s">
        <v>443</v>
      </c>
      <c r="D2831" s="151" t="s">
        <v>304</v>
      </c>
      <c r="E2831" s="154" t="s">
        <v>1833</v>
      </c>
      <c r="F2831" s="154">
        <v>100</v>
      </c>
      <c r="G2831" s="154" t="s">
        <v>1834</v>
      </c>
    </row>
    <row r="2832" spans="1:7" ht="16" customHeight="1" x14ac:dyDescent="0.2">
      <c r="A2832" s="151" t="s">
        <v>10908</v>
      </c>
      <c r="B2832" s="151">
        <v>3</v>
      </c>
      <c r="C2832" s="151" t="s">
        <v>281</v>
      </c>
      <c r="D2832" s="151" t="s">
        <v>303</v>
      </c>
      <c r="E2832" s="154" t="s">
        <v>303</v>
      </c>
      <c r="F2832" s="154" t="s">
        <v>1842</v>
      </c>
      <c r="G2832" s="154" t="s">
        <v>1843</v>
      </c>
    </row>
    <row r="2833" spans="1:7" ht="16" customHeight="1" x14ac:dyDescent="0.2">
      <c r="A2833" s="151" t="s">
        <v>10908</v>
      </c>
      <c r="B2833" s="151">
        <v>4</v>
      </c>
      <c r="C2833" s="151" t="s">
        <v>281</v>
      </c>
      <c r="D2833" s="151" t="s">
        <v>303</v>
      </c>
      <c r="E2833" s="154" t="s">
        <v>303</v>
      </c>
      <c r="F2833" s="154" t="s">
        <v>1844</v>
      </c>
      <c r="G2833" s="154" t="s">
        <v>1845</v>
      </c>
    </row>
    <row r="2834" spans="1:7" ht="16" customHeight="1" x14ac:dyDescent="0.2">
      <c r="A2834" s="151" t="s">
        <v>10908</v>
      </c>
      <c r="B2834" s="151">
        <v>5</v>
      </c>
      <c r="C2834" s="151" t="s">
        <v>283</v>
      </c>
      <c r="D2834" s="151" t="s">
        <v>304</v>
      </c>
      <c r="E2834" s="154" t="s">
        <v>1846</v>
      </c>
      <c r="F2834" s="154" t="s">
        <v>1847</v>
      </c>
      <c r="G2834" s="154" t="s">
        <v>1848</v>
      </c>
    </row>
    <row r="2835" spans="1:7" ht="32" customHeight="1" x14ac:dyDescent="0.2">
      <c r="A2835" s="151" t="s">
        <v>10909</v>
      </c>
      <c r="B2835" s="151">
        <v>1</v>
      </c>
      <c r="C2835" s="151" t="s">
        <v>283</v>
      </c>
      <c r="D2835" s="151" t="s">
        <v>304</v>
      </c>
      <c r="E2835" s="154" t="s">
        <v>1830</v>
      </c>
      <c r="F2835" s="154" t="s">
        <v>1831</v>
      </c>
      <c r="G2835" s="154" t="s">
        <v>1832</v>
      </c>
    </row>
    <row r="2836" spans="1:7" ht="16" customHeight="1" x14ac:dyDescent="0.2">
      <c r="A2836" s="151" t="s">
        <v>10909</v>
      </c>
      <c r="B2836" s="151">
        <v>2</v>
      </c>
      <c r="C2836" s="151" t="s">
        <v>443</v>
      </c>
      <c r="D2836" s="151" t="s">
        <v>304</v>
      </c>
      <c r="E2836" s="154" t="s">
        <v>1833</v>
      </c>
      <c r="F2836" s="154">
        <v>100</v>
      </c>
      <c r="G2836" s="154" t="s">
        <v>1834</v>
      </c>
    </row>
    <row r="2837" spans="1:7" ht="16" customHeight="1" x14ac:dyDescent="0.2">
      <c r="A2837" s="151" t="s">
        <v>10909</v>
      </c>
      <c r="B2837" s="151">
        <v>3</v>
      </c>
      <c r="C2837" s="151" t="s">
        <v>281</v>
      </c>
      <c r="D2837" s="151" t="s">
        <v>303</v>
      </c>
      <c r="E2837" s="154" t="s">
        <v>303</v>
      </c>
      <c r="F2837" s="154" t="s">
        <v>9053</v>
      </c>
      <c r="G2837" s="154" t="s">
        <v>9381</v>
      </c>
    </row>
    <row r="2838" spans="1:7" ht="16" customHeight="1" x14ac:dyDescent="0.2">
      <c r="A2838" s="151" t="s">
        <v>10909</v>
      </c>
      <c r="B2838" s="151">
        <v>4</v>
      </c>
      <c r="C2838" s="151" t="s">
        <v>281</v>
      </c>
      <c r="D2838" s="151" t="s">
        <v>303</v>
      </c>
      <c r="E2838" s="154" t="s">
        <v>303</v>
      </c>
      <c r="F2838" s="154" t="s">
        <v>9054</v>
      </c>
      <c r="G2838" s="154" t="s">
        <v>9382</v>
      </c>
    </row>
    <row r="2839" spans="1:7" ht="16" customHeight="1" x14ac:dyDescent="0.2">
      <c r="A2839" s="151" t="s">
        <v>10909</v>
      </c>
      <c r="B2839" s="151">
        <v>5</v>
      </c>
      <c r="C2839" s="151" t="s">
        <v>283</v>
      </c>
      <c r="D2839" s="151" t="s">
        <v>304</v>
      </c>
      <c r="E2839" s="154" t="s">
        <v>8888</v>
      </c>
      <c r="F2839" s="154" t="s">
        <v>1854</v>
      </c>
      <c r="G2839" s="154" t="s">
        <v>9383</v>
      </c>
    </row>
    <row r="2840" spans="1:7" ht="32" customHeight="1" x14ac:dyDescent="0.2">
      <c r="A2840" s="151" t="s">
        <v>10910</v>
      </c>
      <c r="B2840" s="151">
        <v>1</v>
      </c>
      <c r="C2840" s="151" t="s">
        <v>283</v>
      </c>
      <c r="D2840" s="151" t="s">
        <v>304</v>
      </c>
      <c r="E2840" s="154" t="s">
        <v>1856</v>
      </c>
      <c r="F2840" s="154" t="s">
        <v>1831</v>
      </c>
      <c r="G2840" s="154" t="s">
        <v>1832</v>
      </c>
    </row>
    <row r="2841" spans="1:7" ht="16" customHeight="1" x14ac:dyDescent="0.2">
      <c r="A2841" s="151" t="s">
        <v>10910</v>
      </c>
      <c r="B2841" s="151">
        <v>2</v>
      </c>
      <c r="C2841" s="151" t="s">
        <v>443</v>
      </c>
      <c r="D2841" s="151" t="s">
        <v>304</v>
      </c>
      <c r="E2841" s="154" t="s">
        <v>1857</v>
      </c>
      <c r="F2841" s="154">
        <v>1E-3</v>
      </c>
      <c r="G2841" s="154" t="s">
        <v>1858</v>
      </c>
    </row>
    <row r="2842" spans="1:7" ht="16" customHeight="1" x14ac:dyDescent="0.2">
      <c r="A2842" s="151" t="s">
        <v>10910</v>
      </c>
      <c r="B2842" s="151">
        <v>3</v>
      </c>
      <c r="C2842" s="151" t="s">
        <v>281</v>
      </c>
      <c r="D2842" s="151" t="s">
        <v>303</v>
      </c>
      <c r="E2842" s="154" t="s">
        <v>303</v>
      </c>
      <c r="F2842" s="154" t="s">
        <v>9055</v>
      </c>
      <c r="G2842" s="154" t="s">
        <v>9384</v>
      </c>
    </row>
    <row r="2843" spans="1:7" ht="16" customHeight="1" x14ac:dyDescent="0.2">
      <c r="A2843" s="151" t="s">
        <v>10910</v>
      </c>
      <c r="B2843" s="151">
        <v>4</v>
      </c>
      <c r="C2843" s="151" t="s">
        <v>281</v>
      </c>
      <c r="D2843" s="151" t="s">
        <v>303</v>
      </c>
      <c r="E2843" s="154" t="s">
        <v>303</v>
      </c>
      <c r="F2843" s="154" t="s">
        <v>9056</v>
      </c>
      <c r="G2843" s="154" t="s">
        <v>9385</v>
      </c>
    </row>
    <row r="2844" spans="1:7" ht="16" customHeight="1" x14ac:dyDescent="0.2">
      <c r="A2844" s="151" t="s">
        <v>10910</v>
      </c>
      <c r="B2844" s="151">
        <v>5</v>
      </c>
      <c r="C2844" s="151" t="s">
        <v>283</v>
      </c>
      <c r="D2844" s="151" t="s">
        <v>304</v>
      </c>
      <c r="E2844" s="154" t="s">
        <v>1863</v>
      </c>
      <c r="F2844" s="154" t="s">
        <v>9057</v>
      </c>
      <c r="G2844" s="154" t="s">
        <v>1865</v>
      </c>
    </row>
    <row r="2845" spans="1:7" ht="32" customHeight="1" x14ac:dyDescent="0.2">
      <c r="A2845" s="151" t="s">
        <v>10911</v>
      </c>
      <c r="B2845" s="151">
        <v>1</v>
      </c>
      <c r="C2845" s="151" t="s">
        <v>283</v>
      </c>
      <c r="D2845" s="151" t="s">
        <v>304</v>
      </c>
      <c r="E2845" s="154" t="s">
        <v>1856</v>
      </c>
      <c r="F2845" s="154" t="s">
        <v>1831</v>
      </c>
      <c r="G2845" s="154" t="s">
        <v>1832</v>
      </c>
    </row>
    <row r="2846" spans="1:7" ht="16" customHeight="1" x14ac:dyDescent="0.2">
      <c r="A2846" s="151" t="s">
        <v>10911</v>
      </c>
      <c r="B2846" s="151">
        <v>2</v>
      </c>
      <c r="C2846" s="151" t="s">
        <v>443</v>
      </c>
      <c r="D2846" s="151" t="s">
        <v>304</v>
      </c>
      <c r="E2846" s="154" t="s">
        <v>1857</v>
      </c>
      <c r="F2846" s="154">
        <v>1E-3</v>
      </c>
      <c r="G2846" s="154" t="s">
        <v>1858</v>
      </c>
    </row>
    <row r="2847" spans="1:7" ht="16" customHeight="1" x14ac:dyDescent="0.2">
      <c r="A2847" s="151" t="s">
        <v>10911</v>
      </c>
      <c r="B2847" s="151">
        <v>3</v>
      </c>
      <c r="C2847" s="151" t="s">
        <v>281</v>
      </c>
      <c r="D2847" s="151" t="s">
        <v>303</v>
      </c>
      <c r="E2847" s="154" t="s">
        <v>303</v>
      </c>
      <c r="F2847" s="154" t="s">
        <v>9058</v>
      </c>
      <c r="G2847" s="154" t="s">
        <v>9386</v>
      </c>
    </row>
    <row r="2848" spans="1:7" ht="16" customHeight="1" x14ac:dyDescent="0.2">
      <c r="A2848" s="151" t="s">
        <v>10911</v>
      </c>
      <c r="B2848" s="151">
        <v>4</v>
      </c>
      <c r="C2848" s="151" t="s">
        <v>281</v>
      </c>
      <c r="D2848" s="151" t="s">
        <v>303</v>
      </c>
      <c r="E2848" s="154" t="s">
        <v>303</v>
      </c>
      <c r="F2848" s="154" t="s">
        <v>9059</v>
      </c>
      <c r="G2848" s="154" t="s">
        <v>9387</v>
      </c>
    </row>
    <row r="2849" spans="1:7" ht="16" customHeight="1" x14ac:dyDescent="0.2">
      <c r="A2849" s="151" t="s">
        <v>10911</v>
      </c>
      <c r="B2849" s="151">
        <v>5</v>
      </c>
      <c r="C2849" s="151" t="s">
        <v>283</v>
      </c>
      <c r="D2849" s="151" t="s">
        <v>304</v>
      </c>
      <c r="E2849" s="154" t="s">
        <v>12466</v>
      </c>
      <c r="F2849" s="154" t="s">
        <v>12467</v>
      </c>
      <c r="G2849" s="154" t="s">
        <v>1870</v>
      </c>
    </row>
    <row r="2850" spans="1:7" ht="32" customHeight="1" x14ac:dyDescent="0.2">
      <c r="A2850" s="151" t="s">
        <v>10912</v>
      </c>
      <c r="B2850" s="151">
        <v>1</v>
      </c>
      <c r="C2850" s="151" t="s">
        <v>283</v>
      </c>
      <c r="D2850" s="151" t="s">
        <v>304</v>
      </c>
      <c r="E2850" s="154" t="s">
        <v>1856</v>
      </c>
      <c r="F2850" s="154" t="s">
        <v>1831</v>
      </c>
      <c r="G2850" s="154" t="s">
        <v>1832</v>
      </c>
    </row>
    <row r="2851" spans="1:7" ht="16" customHeight="1" x14ac:dyDescent="0.2">
      <c r="A2851" s="151" t="s">
        <v>10912</v>
      </c>
      <c r="B2851" s="151">
        <v>2</v>
      </c>
      <c r="C2851" s="151" t="s">
        <v>443</v>
      </c>
      <c r="D2851" s="151" t="s">
        <v>304</v>
      </c>
      <c r="E2851" s="154" t="s">
        <v>1857</v>
      </c>
      <c r="F2851" s="154">
        <v>1E-3</v>
      </c>
      <c r="G2851" s="154" t="s">
        <v>1858</v>
      </c>
    </row>
    <row r="2852" spans="1:7" ht="16" customHeight="1" x14ac:dyDescent="0.2">
      <c r="A2852" s="151" t="s">
        <v>10912</v>
      </c>
      <c r="B2852" s="151">
        <v>3</v>
      </c>
      <c r="C2852" s="151" t="s">
        <v>281</v>
      </c>
      <c r="D2852" s="151" t="s">
        <v>303</v>
      </c>
      <c r="E2852" s="154" t="s">
        <v>303</v>
      </c>
      <c r="F2852" s="154" t="s">
        <v>9060</v>
      </c>
      <c r="G2852" s="154" t="s">
        <v>9388</v>
      </c>
    </row>
    <row r="2853" spans="1:7" ht="16" customHeight="1" x14ac:dyDescent="0.2">
      <c r="A2853" s="151" t="s">
        <v>10912</v>
      </c>
      <c r="B2853" s="151">
        <v>4</v>
      </c>
      <c r="C2853" s="151" t="s">
        <v>281</v>
      </c>
      <c r="D2853" s="151" t="s">
        <v>303</v>
      </c>
      <c r="E2853" s="154" t="s">
        <v>303</v>
      </c>
      <c r="F2853" s="154" t="s">
        <v>9061</v>
      </c>
      <c r="G2853" s="154" t="s">
        <v>9385</v>
      </c>
    </row>
    <row r="2854" spans="1:7" ht="16" customHeight="1" x14ac:dyDescent="0.2">
      <c r="A2854" s="151" t="s">
        <v>10912</v>
      </c>
      <c r="B2854" s="151">
        <v>5</v>
      </c>
      <c r="C2854" s="151" t="s">
        <v>283</v>
      </c>
      <c r="D2854" s="151" t="s">
        <v>304</v>
      </c>
      <c r="E2854" s="154" t="s">
        <v>1874</v>
      </c>
      <c r="F2854" s="154" t="s">
        <v>9062</v>
      </c>
      <c r="G2854" s="154" t="s">
        <v>1865</v>
      </c>
    </row>
    <row r="2855" spans="1:7" ht="32" customHeight="1" x14ac:dyDescent="0.2">
      <c r="A2855" s="151" t="s">
        <v>10913</v>
      </c>
      <c r="B2855" s="151">
        <v>1</v>
      </c>
      <c r="C2855" s="151" t="s">
        <v>283</v>
      </c>
      <c r="D2855" s="151" t="s">
        <v>304</v>
      </c>
      <c r="E2855" s="154" t="s">
        <v>8889</v>
      </c>
      <c r="F2855" s="154">
        <v>4500</v>
      </c>
      <c r="G2855" s="154" t="s">
        <v>9389</v>
      </c>
    </row>
    <row r="2856" spans="1:7" ht="32" customHeight="1" x14ac:dyDescent="0.2">
      <c r="A2856" s="151" t="s">
        <v>10913</v>
      </c>
      <c r="B2856" s="151">
        <v>2</v>
      </c>
      <c r="C2856" s="151" t="s">
        <v>283</v>
      </c>
      <c r="D2856" s="151" t="s">
        <v>304</v>
      </c>
      <c r="E2856" s="154" t="s">
        <v>1878</v>
      </c>
      <c r="F2856" s="154">
        <v>4350</v>
      </c>
      <c r="G2856" s="154" t="s">
        <v>1879</v>
      </c>
    </row>
    <row r="2857" spans="1:7" ht="16" customHeight="1" x14ac:dyDescent="0.2">
      <c r="A2857" s="151" t="s">
        <v>10913</v>
      </c>
      <c r="B2857" s="151">
        <v>3</v>
      </c>
      <c r="C2857" s="151" t="s">
        <v>281</v>
      </c>
      <c r="D2857" s="151" t="s">
        <v>303</v>
      </c>
      <c r="E2857" s="154" t="s">
        <v>303</v>
      </c>
      <c r="F2857" s="154" t="s">
        <v>1880</v>
      </c>
      <c r="G2857" s="154" t="s">
        <v>1881</v>
      </c>
    </row>
    <row r="2858" spans="1:7" ht="16" customHeight="1" x14ac:dyDescent="0.2">
      <c r="A2858" s="151" t="s">
        <v>10914</v>
      </c>
      <c r="B2858" s="151">
        <v>1</v>
      </c>
      <c r="C2858" s="151" t="s">
        <v>283</v>
      </c>
      <c r="D2858" s="151" t="s">
        <v>304</v>
      </c>
      <c r="E2858" s="154" t="s">
        <v>1882</v>
      </c>
      <c r="F2858" s="154" t="s">
        <v>517</v>
      </c>
      <c r="G2858" s="154" t="s">
        <v>1883</v>
      </c>
    </row>
    <row r="2859" spans="1:7" ht="16" customHeight="1" x14ac:dyDescent="0.2">
      <c r="A2859" s="151" t="s">
        <v>10914</v>
      </c>
      <c r="B2859" s="151">
        <v>2</v>
      </c>
      <c r="C2859" s="151" t="s">
        <v>283</v>
      </c>
      <c r="D2859" s="151" t="s">
        <v>304</v>
      </c>
      <c r="E2859" s="154" t="s">
        <v>1884</v>
      </c>
      <c r="F2859" s="154" t="s">
        <v>1885</v>
      </c>
      <c r="G2859" s="154" t="s">
        <v>1886</v>
      </c>
    </row>
    <row r="2860" spans="1:7" ht="16" customHeight="1" x14ac:dyDescent="0.2">
      <c r="A2860" s="151" t="s">
        <v>10914</v>
      </c>
      <c r="B2860" s="151">
        <v>3</v>
      </c>
      <c r="C2860" s="151" t="s">
        <v>283</v>
      </c>
      <c r="D2860" s="151" t="s">
        <v>304</v>
      </c>
      <c r="E2860" s="154" t="s">
        <v>1887</v>
      </c>
      <c r="F2860" s="154">
        <v>30</v>
      </c>
      <c r="G2860" s="154" t="s">
        <v>1888</v>
      </c>
    </row>
    <row r="2861" spans="1:7" ht="16" customHeight="1" x14ac:dyDescent="0.2">
      <c r="A2861" s="151" t="s">
        <v>10914</v>
      </c>
      <c r="B2861" s="151">
        <v>4</v>
      </c>
      <c r="C2861" s="151" t="s">
        <v>281</v>
      </c>
      <c r="D2861" s="151" t="s">
        <v>303</v>
      </c>
      <c r="E2861" s="154" t="s">
        <v>303</v>
      </c>
      <c r="F2861" s="154" t="s">
        <v>1889</v>
      </c>
      <c r="G2861" s="154" t="s">
        <v>1890</v>
      </c>
    </row>
    <row r="2862" spans="1:7" ht="32" customHeight="1" x14ac:dyDescent="0.2">
      <c r="A2862" s="151" t="s">
        <v>10915</v>
      </c>
      <c r="B2862" s="151">
        <v>1</v>
      </c>
      <c r="C2862" s="151" t="s">
        <v>283</v>
      </c>
      <c r="D2862" s="151" t="s">
        <v>304</v>
      </c>
      <c r="E2862" s="154" t="s">
        <v>1891</v>
      </c>
      <c r="F2862" s="154" t="s">
        <v>517</v>
      </c>
      <c r="G2862" s="154" t="s">
        <v>1892</v>
      </c>
    </row>
    <row r="2863" spans="1:7" ht="16" customHeight="1" x14ac:dyDescent="0.2">
      <c r="A2863" s="151" t="s">
        <v>10915</v>
      </c>
      <c r="B2863" s="151">
        <v>2</v>
      </c>
      <c r="C2863" s="151" t="s">
        <v>281</v>
      </c>
      <c r="D2863" s="151" t="s">
        <v>303</v>
      </c>
      <c r="E2863" s="154" t="s">
        <v>303</v>
      </c>
      <c r="F2863" s="154" t="s">
        <v>9063</v>
      </c>
      <c r="G2863" s="154" t="s">
        <v>9390</v>
      </c>
    </row>
    <row r="2864" spans="1:7" ht="16" customHeight="1" x14ac:dyDescent="0.2">
      <c r="A2864" s="151" t="s">
        <v>10915</v>
      </c>
      <c r="B2864" s="151">
        <v>3</v>
      </c>
      <c r="C2864" s="151" t="s">
        <v>281</v>
      </c>
      <c r="D2864" s="151" t="s">
        <v>303</v>
      </c>
      <c r="E2864" s="154" t="s">
        <v>303</v>
      </c>
      <c r="F2864" s="154" t="s">
        <v>9064</v>
      </c>
      <c r="G2864" s="154" t="s">
        <v>1896</v>
      </c>
    </row>
    <row r="2865" spans="1:7" ht="16" customHeight="1" x14ac:dyDescent="0.2">
      <c r="A2865" s="151" t="s">
        <v>10915</v>
      </c>
      <c r="B2865" s="151">
        <v>4</v>
      </c>
      <c r="C2865" s="151" t="s">
        <v>283</v>
      </c>
      <c r="D2865" s="151" t="s">
        <v>304</v>
      </c>
      <c r="E2865" s="154" t="s">
        <v>1897</v>
      </c>
      <c r="F2865" s="154" t="s">
        <v>1898</v>
      </c>
      <c r="G2865" s="154" t="s">
        <v>1899</v>
      </c>
    </row>
    <row r="2866" spans="1:7" ht="16" customHeight="1" x14ac:dyDescent="0.2">
      <c r="A2866" s="151" t="s">
        <v>10916</v>
      </c>
      <c r="B2866" s="151">
        <v>1</v>
      </c>
      <c r="C2866" s="151" t="s">
        <v>283</v>
      </c>
      <c r="D2866" s="151" t="s">
        <v>304</v>
      </c>
      <c r="E2866" s="154" t="s">
        <v>8890</v>
      </c>
      <c r="F2866" s="154">
        <v>25</v>
      </c>
      <c r="G2866" s="154" t="s">
        <v>9391</v>
      </c>
    </row>
    <row r="2867" spans="1:7" ht="16" customHeight="1" x14ac:dyDescent="0.2">
      <c r="A2867" s="151" t="s">
        <v>10916</v>
      </c>
      <c r="B2867" s="151">
        <v>2</v>
      </c>
      <c r="C2867" s="151" t="s">
        <v>283</v>
      </c>
      <c r="D2867" s="151" t="s">
        <v>304</v>
      </c>
      <c r="E2867" s="154" t="s">
        <v>1891</v>
      </c>
      <c r="F2867" s="154" t="s">
        <v>1902</v>
      </c>
      <c r="G2867" s="154" t="s">
        <v>9392</v>
      </c>
    </row>
    <row r="2868" spans="1:7" ht="16" customHeight="1" x14ac:dyDescent="0.2">
      <c r="A2868" s="151" t="s">
        <v>10916</v>
      </c>
      <c r="B2868" s="151">
        <v>3</v>
      </c>
      <c r="C2868" s="151" t="s">
        <v>281</v>
      </c>
      <c r="D2868" s="151" t="s">
        <v>303</v>
      </c>
      <c r="E2868" s="154" t="s">
        <v>303</v>
      </c>
      <c r="F2868" s="154" t="s">
        <v>1904</v>
      </c>
      <c r="G2868" s="154" t="s">
        <v>1905</v>
      </c>
    </row>
    <row r="2869" spans="1:7" ht="16" customHeight="1" x14ac:dyDescent="0.2">
      <c r="A2869" s="151" t="s">
        <v>10916</v>
      </c>
      <c r="B2869" s="151">
        <v>4</v>
      </c>
      <c r="C2869" s="151" t="s">
        <v>281</v>
      </c>
      <c r="D2869" s="151" t="s">
        <v>303</v>
      </c>
      <c r="E2869" s="154" t="s">
        <v>303</v>
      </c>
      <c r="F2869" s="154" t="s">
        <v>1906</v>
      </c>
      <c r="G2869" s="154" t="s">
        <v>1907</v>
      </c>
    </row>
    <row r="2870" spans="1:7" ht="16" customHeight="1" x14ac:dyDescent="0.2">
      <c r="A2870" s="151" t="s">
        <v>10916</v>
      </c>
      <c r="B2870" s="151">
        <v>5</v>
      </c>
      <c r="C2870" s="151" t="s">
        <v>283</v>
      </c>
      <c r="D2870" s="151" t="s">
        <v>304</v>
      </c>
      <c r="E2870" s="154" t="s">
        <v>1908</v>
      </c>
      <c r="F2870" s="154">
        <v>50000</v>
      </c>
      <c r="G2870" s="154" t="s">
        <v>1909</v>
      </c>
    </row>
    <row r="2871" spans="1:7" ht="16" customHeight="1" x14ac:dyDescent="0.2">
      <c r="A2871" s="151" t="s">
        <v>10916</v>
      </c>
      <c r="B2871" s="151">
        <v>6</v>
      </c>
      <c r="C2871" s="151" t="s">
        <v>283</v>
      </c>
      <c r="D2871" s="151" t="s">
        <v>304</v>
      </c>
      <c r="E2871" s="154" t="s">
        <v>1910</v>
      </c>
      <c r="F2871" s="154">
        <v>50000</v>
      </c>
      <c r="G2871" s="154" t="s">
        <v>1911</v>
      </c>
    </row>
    <row r="2872" spans="1:7" ht="48" customHeight="1" x14ac:dyDescent="0.2">
      <c r="A2872" s="151" t="s">
        <v>10917</v>
      </c>
      <c r="B2872" s="151">
        <v>1</v>
      </c>
      <c r="C2872" s="151" t="s">
        <v>283</v>
      </c>
      <c r="D2872" s="151" t="s">
        <v>304</v>
      </c>
      <c r="E2872" s="154" t="s">
        <v>1912</v>
      </c>
      <c r="F2872" s="154">
        <v>40</v>
      </c>
      <c r="G2872" s="154" t="s">
        <v>1913</v>
      </c>
    </row>
    <row r="2873" spans="1:7" ht="32" customHeight="1" x14ac:dyDescent="0.2">
      <c r="A2873" s="151" t="s">
        <v>10917</v>
      </c>
      <c r="B2873" s="151">
        <v>2</v>
      </c>
      <c r="C2873" s="151" t="s">
        <v>283</v>
      </c>
      <c r="D2873" s="151" t="s">
        <v>304</v>
      </c>
      <c r="E2873" s="154" t="s">
        <v>1914</v>
      </c>
      <c r="F2873" s="154">
        <v>20000</v>
      </c>
      <c r="G2873" s="154" t="s">
        <v>1915</v>
      </c>
    </row>
    <row r="2874" spans="1:7" ht="64" x14ac:dyDescent="0.2">
      <c r="A2874" s="151" t="s">
        <v>10917</v>
      </c>
      <c r="B2874" s="151">
        <v>3</v>
      </c>
      <c r="C2874" s="151" t="s">
        <v>283</v>
      </c>
      <c r="D2874" s="151" t="s">
        <v>311</v>
      </c>
      <c r="E2874" s="154" t="s">
        <v>8891</v>
      </c>
      <c r="F2874" s="154" t="s">
        <v>8404</v>
      </c>
      <c r="G2874" s="154" t="s">
        <v>1918</v>
      </c>
    </row>
    <row r="2875" spans="1:7" ht="16" customHeight="1" x14ac:dyDescent="0.2">
      <c r="A2875" s="151" t="s">
        <v>10918</v>
      </c>
      <c r="B2875" s="151">
        <v>1</v>
      </c>
      <c r="C2875" s="151" t="s">
        <v>283</v>
      </c>
      <c r="D2875" s="151" t="s">
        <v>304</v>
      </c>
      <c r="E2875" s="154" t="s">
        <v>1919</v>
      </c>
      <c r="F2875" s="154" t="s">
        <v>1920</v>
      </c>
      <c r="G2875" s="154" t="s">
        <v>1921</v>
      </c>
    </row>
    <row r="2876" spans="1:7" ht="16" customHeight="1" x14ac:dyDescent="0.2">
      <c r="A2876" s="151" t="s">
        <v>10918</v>
      </c>
      <c r="B2876" s="151">
        <v>2</v>
      </c>
      <c r="C2876" s="151" t="s">
        <v>283</v>
      </c>
      <c r="D2876" s="151" t="s">
        <v>304</v>
      </c>
      <c r="E2876" s="154" t="s">
        <v>1922</v>
      </c>
      <c r="F2876" s="154">
        <v>1</v>
      </c>
      <c r="G2876" s="154" t="s">
        <v>1923</v>
      </c>
    </row>
    <row r="2877" spans="1:7" ht="32" customHeight="1" x14ac:dyDescent="0.2">
      <c r="A2877" s="151" t="s">
        <v>10918</v>
      </c>
      <c r="B2877" s="151">
        <v>3</v>
      </c>
      <c r="C2877" s="151" t="s">
        <v>283</v>
      </c>
      <c r="D2877" s="151" t="s">
        <v>304</v>
      </c>
      <c r="E2877" s="154" t="s">
        <v>1924</v>
      </c>
      <c r="F2877" s="154" t="s">
        <v>1925</v>
      </c>
      <c r="G2877" s="154" t="s">
        <v>1926</v>
      </c>
    </row>
    <row r="2878" spans="1:7" ht="16" customHeight="1" x14ac:dyDescent="0.2">
      <c r="A2878" s="151" t="s">
        <v>10918</v>
      </c>
      <c r="B2878" s="151">
        <v>4</v>
      </c>
      <c r="C2878" s="151" t="s">
        <v>281</v>
      </c>
      <c r="D2878" s="151" t="s">
        <v>303</v>
      </c>
      <c r="E2878" s="154" t="s">
        <v>303</v>
      </c>
      <c r="F2878" s="154" t="s">
        <v>1927</v>
      </c>
      <c r="G2878" s="154" t="s">
        <v>1928</v>
      </c>
    </row>
    <row r="2879" spans="1:7" ht="16" customHeight="1" x14ac:dyDescent="0.2">
      <c r="A2879" s="151" t="s">
        <v>10919</v>
      </c>
      <c r="B2879" s="151">
        <v>1</v>
      </c>
      <c r="C2879" s="151" t="s">
        <v>283</v>
      </c>
      <c r="D2879" s="151" t="s">
        <v>304</v>
      </c>
      <c r="E2879" s="154" t="s">
        <v>1919</v>
      </c>
      <c r="F2879" s="154" t="s">
        <v>1929</v>
      </c>
      <c r="G2879" s="154" t="s">
        <v>1921</v>
      </c>
    </row>
    <row r="2880" spans="1:7" ht="16" customHeight="1" x14ac:dyDescent="0.2">
      <c r="A2880" s="151" t="s">
        <v>10919</v>
      </c>
      <c r="B2880" s="151">
        <v>2</v>
      </c>
      <c r="C2880" s="151" t="s">
        <v>283</v>
      </c>
      <c r="D2880" s="151" t="s">
        <v>304</v>
      </c>
      <c r="E2880" s="154" t="s">
        <v>1930</v>
      </c>
      <c r="F2880" s="154">
        <v>1</v>
      </c>
      <c r="G2880" s="154" t="s">
        <v>1931</v>
      </c>
    </row>
    <row r="2881" spans="1:7" ht="32" customHeight="1" x14ac:dyDescent="0.2">
      <c r="A2881" s="151" t="s">
        <v>10919</v>
      </c>
      <c r="B2881" s="151">
        <v>3</v>
      </c>
      <c r="C2881" s="151" t="s">
        <v>283</v>
      </c>
      <c r="D2881" s="151" t="s">
        <v>304</v>
      </c>
      <c r="E2881" s="154" t="s">
        <v>1932</v>
      </c>
      <c r="F2881" s="154">
        <v>45</v>
      </c>
      <c r="G2881" s="154" t="s">
        <v>1933</v>
      </c>
    </row>
    <row r="2882" spans="1:7" ht="16" customHeight="1" x14ac:dyDescent="0.2">
      <c r="A2882" s="151" t="s">
        <v>10919</v>
      </c>
      <c r="B2882" s="151">
        <v>4</v>
      </c>
      <c r="C2882" s="151" t="s">
        <v>281</v>
      </c>
      <c r="D2882" s="151" t="s">
        <v>303</v>
      </c>
      <c r="E2882" s="154" t="s">
        <v>303</v>
      </c>
      <c r="F2882" s="154" t="s">
        <v>1934</v>
      </c>
      <c r="G2882" s="154" t="s">
        <v>1928</v>
      </c>
    </row>
    <row r="2883" spans="1:7" ht="16" customHeight="1" x14ac:dyDescent="0.2">
      <c r="A2883" s="151" t="s">
        <v>10920</v>
      </c>
      <c r="B2883" s="151">
        <v>1</v>
      </c>
      <c r="C2883" s="151" t="s">
        <v>283</v>
      </c>
      <c r="D2883" s="151" t="s">
        <v>304</v>
      </c>
      <c r="E2883" s="154" t="s">
        <v>1919</v>
      </c>
      <c r="F2883" s="154" t="s">
        <v>1935</v>
      </c>
      <c r="G2883" s="154" t="s">
        <v>1921</v>
      </c>
    </row>
    <row r="2884" spans="1:7" ht="16" customHeight="1" x14ac:dyDescent="0.2">
      <c r="A2884" s="151" t="s">
        <v>10920</v>
      </c>
      <c r="B2884" s="151">
        <v>2</v>
      </c>
      <c r="C2884" s="151" t="s">
        <v>283</v>
      </c>
      <c r="D2884" s="151" t="s">
        <v>304</v>
      </c>
      <c r="E2884" s="154" t="s">
        <v>1936</v>
      </c>
      <c r="F2884" s="154">
        <v>1</v>
      </c>
      <c r="G2884" s="154" t="s">
        <v>1937</v>
      </c>
    </row>
    <row r="2885" spans="1:7" ht="32" customHeight="1" x14ac:dyDescent="0.2">
      <c r="A2885" s="151" t="s">
        <v>10920</v>
      </c>
      <c r="B2885" s="151">
        <v>3</v>
      </c>
      <c r="C2885" s="151" t="s">
        <v>283</v>
      </c>
      <c r="D2885" s="151" t="s">
        <v>304</v>
      </c>
      <c r="E2885" s="154" t="s">
        <v>1932</v>
      </c>
      <c r="F2885" s="154">
        <v>45</v>
      </c>
      <c r="G2885" s="154" t="s">
        <v>1938</v>
      </c>
    </row>
    <row r="2886" spans="1:7" ht="16" customHeight="1" x14ac:dyDescent="0.2">
      <c r="A2886" s="151" t="s">
        <v>10920</v>
      </c>
      <c r="B2886" s="151">
        <v>4</v>
      </c>
      <c r="C2886" s="151" t="s">
        <v>281</v>
      </c>
      <c r="D2886" s="151" t="s">
        <v>303</v>
      </c>
      <c r="E2886" s="154" t="s">
        <v>303</v>
      </c>
      <c r="F2886" s="154" t="s">
        <v>1934</v>
      </c>
      <c r="G2886" s="154" t="s">
        <v>1928</v>
      </c>
    </row>
    <row r="2887" spans="1:7" ht="16" customHeight="1" x14ac:dyDescent="0.2">
      <c r="A2887" s="151" t="s">
        <v>10921</v>
      </c>
      <c r="B2887" s="151">
        <v>1</v>
      </c>
      <c r="C2887" s="151" t="s">
        <v>283</v>
      </c>
      <c r="D2887" s="151" t="s">
        <v>304</v>
      </c>
      <c r="E2887" s="154" t="s">
        <v>1919</v>
      </c>
      <c r="F2887" s="154" t="s">
        <v>1939</v>
      </c>
      <c r="G2887" s="154" t="s">
        <v>1940</v>
      </c>
    </row>
    <row r="2888" spans="1:7" ht="16" customHeight="1" x14ac:dyDescent="0.2">
      <c r="A2888" s="151" t="s">
        <v>10921</v>
      </c>
      <c r="B2888" s="151">
        <v>2</v>
      </c>
      <c r="C2888" s="151" t="s">
        <v>283</v>
      </c>
      <c r="D2888" s="151" t="s">
        <v>304</v>
      </c>
      <c r="E2888" s="154" t="s">
        <v>1941</v>
      </c>
      <c r="F2888" s="154">
        <v>3</v>
      </c>
      <c r="G2888" s="154" t="s">
        <v>1942</v>
      </c>
    </row>
    <row r="2889" spans="1:7" ht="32" customHeight="1" x14ac:dyDescent="0.2">
      <c r="A2889" s="151" t="s">
        <v>10921</v>
      </c>
      <c r="B2889" s="151">
        <v>3</v>
      </c>
      <c r="C2889" s="151" t="s">
        <v>283</v>
      </c>
      <c r="D2889" s="151" t="s">
        <v>304</v>
      </c>
      <c r="E2889" s="154" t="s">
        <v>1943</v>
      </c>
      <c r="F2889" s="154" t="s">
        <v>1944</v>
      </c>
      <c r="G2889" s="154" t="s">
        <v>1945</v>
      </c>
    </row>
    <row r="2890" spans="1:7" ht="16" customHeight="1" x14ac:dyDescent="0.2">
      <c r="A2890" s="151" t="s">
        <v>10921</v>
      </c>
      <c r="B2890" s="151">
        <v>4</v>
      </c>
      <c r="C2890" s="151" t="s">
        <v>281</v>
      </c>
      <c r="D2890" s="151" t="s">
        <v>303</v>
      </c>
      <c r="E2890" s="154" t="s">
        <v>303</v>
      </c>
      <c r="F2890" s="154" t="s">
        <v>1946</v>
      </c>
      <c r="G2890" s="154" t="s">
        <v>1928</v>
      </c>
    </row>
    <row r="2891" spans="1:7" ht="16" customHeight="1" x14ac:dyDescent="0.2">
      <c r="A2891" s="151" t="s">
        <v>10922</v>
      </c>
      <c r="B2891" s="151">
        <v>1</v>
      </c>
      <c r="C2891" s="151" t="s">
        <v>283</v>
      </c>
      <c r="D2891" s="151" t="s">
        <v>304</v>
      </c>
      <c r="E2891" s="154" t="s">
        <v>1919</v>
      </c>
      <c r="F2891" s="154" t="s">
        <v>1947</v>
      </c>
      <c r="G2891" s="154" t="s">
        <v>1948</v>
      </c>
    </row>
    <row r="2892" spans="1:7" ht="16" customHeight="1" x14ac:dyDescent="0.2">
      <c r="A2892" s="151" t="s">
        <v>10922</v>
      </c>
      <c r="B2892" s="151">
        <v>2</v>
      </c>
      <c r="C2892" s="151" t="s">
        <v>283</v>
      </c>
      <c r="D2892" s="151" t="s">
        <v>304</v>
      </c>
      <c r="E2892" s="154" t="s">
        <v>1949</v>
      </c>
      <c r="F2892" s="154">
        <v>9</v>
      </c>
      <c r="G2892" s="154" t="s">
        <v>1950</v>
      </c>
    </row>
    <row r="2893" spans="1:7" ht="32" customHeight="1" x14ac:dyDescent="0.2">
      <c r="A2893" s="151" t="s">
        <v>10922</v>
      </c>
      <c r="B2893" s="151">
        <v>3</v>
      </c>
      <c r="C2893" s="151" t="s">
        <v>283</v>
      </c>
      <c r="D2893" s="151" t="s">
        <v>304</v>
      </c>
      <c r="E2893" s="154" t="s">
        <v>1951</v>
      </c>
      <c r="F2893" s="154" t="s">
        <v>1952</v>
      </c>
      <c r="G2893" s="154" t="s">
        <v>1953</v>
      </c>
    </row>
    <row r="2894" spans="1:7" ht="16" customHeight="1" x14ac:dyDescent="0.2">
      <c r="A2894" s="151" t="s">
        <v>10922</v>
      </c>
      <c r="B2894" s="151">
        <v>4</v>
      </c>
      <c r="C2894" s="151" t="s">
        <v>281</v>
      </c>
      <c r="D2894" s="151" t="s">
        <v>303</v>
      </c>
      <c r="E2894" s="154" t="s">
        <v>303</v>
      </c>
      <c r="F2894" s="154" t="s">
        <v>1954</v>
      </c>
      <c r="G2894" s="154" t="s">
        <v>1928</v>
      </c>
    </row>
    <row r="2895" spans="1:7" ht="16" customHeight="1" x14ac:dyDescent="0.2">
      <c r="A2895" s="151" t="s">
        <v>10923</v>
      </c>
      <c r="B2895" s="151">
        <v>1</v>
      </c>
      <c r="C2895" s="151" t="s">
        <v>283</v>
      </c>
      <c r="D2895" s="151" t="s">
        <v>304</v>
      </c>
      <c r="E2895" s="154" t="s">
        <v>1919</v>
      </c>
      <c r="F2895" s="154" t="s">
        <v>1955</v>
      </c>
      <c r="G2895" s="154" t="s">
        <v>1956</v>
      </c>
    </row>
    <row r="2896" spans="1:7" ht="16" customHeight="1" x14ac:dyDescent="0.2">
      <c r="A2896" s="151" t="s">
        <v>10923</v>
      </c>
      <c r="B2896" s="151">
        <v>2</v>
      </c>
      <c r="C2896" s="151" t="s">
        <v>283</v>
      </c>
      <c r="D2896" s="151" t="s">
        <v>304</v>
      </c>
      <c r="E2896" s="154" t="s">
        <v>1957</v>
      </c>
      <c r="F2896" s="154">
        <v>1</v>
      </c>
      <c r="G2896" s="154" t="s">
        <v>1958</v>
      </c>
    </row>
    <row r="2897" spans="1:7" ht="32" customHeight="1" x14ac:dyDescent="0.2">
      <c r="A2897" s="151" t="s">
        <v>10923</v>
      </c>
      <c r="B2897" s="151">
        <v>3</v>
      </c>
      <c r="C2897" s="151" t="s">
        <v>283</v>
      </c>
      <c r="D2897" s="151" t="s">
        <v>304</v>
      </c>
      <c r="E2897" s="154" t="s">
        <v>1959</v>
      </c>
      <c r="F2897" s="154">
        <v>31</v>
      </c>
      <c r="G2897" s="154" t="s">
        <v>1960</v>
      </c>
    </row>
    <row r="2898" spans="1:7" ht="16" customHeight="1" x14ac:dyDescent="0.2">
      <c r="A2898" s="151" t="s">
        <v>10923</v>
      </c>
      <c r="B2898" s="151">
        <v>4</v>
      </c>
      <c r="C2898" s="151" t="s">
        <v>281</v>
      </c>
      <c r="D2898" s="151" t="s">
        <v>303</v>
      </c>
      <c r="E2898" s="154" t="s">
        <v>303</v>
      </c>
      <c r="F2898" s="154" t="s">
        <v>1961</v>
      </c>
      <c r="G2898" s="154" t="s">
        <v>1962</v>
      </c>
    </row>
    <row r="2899" spans="1:7" ht="16" customHeight="1" x14ac:dyDescent="0.2">
      <c r="A2899" s="151" t="s">
        <v>10923</v>
      </c>
      <c r="B2899" s="151">
        <v>5</v>
      </c>
      <c r="C2899" s="151" t="s">
        <v>281</v>
      </c>
      <c r="D2899" s="151" t="s">
        <v>303</v>
      </c>
      <c r="E2899" s="154" t="s">
        <v>303</v>
      </c>
      <c r="F2899" s="154" t="s">
        <v>1963</v>
      </c>
      <c r="G2899" s="154" t="s">
        <v>1964</v>
      </c>
    </row>
    <row r="2900" spans="1:7" ht="16" customHeight="1" x14ac:dyDescent="0.2">
      <c r="A2900" s="151" t="s">
        <v>10923</v>
      </c>
      <c r="B2900" s="151">
        <v>6</v>
      </c>
      <c r="C2900" s="151" t="s">
        <v>283</v>
      </c>
      <c r="D2900" s="151" t="s">
        <v>304</v>
      </c>
      <c r="E2900" s="154" t="s">
        <v>1965</v>
      </c>
      <c r="F2900" s="154" t="s">
        <v>1966</v>
      </c>
      <c r="G2900" s="154" t="s">
        <v>1928</v>
      </c>
    </row>
    <row r="2901" spans="1:7" ht="16" customHeight="1" x14ac:dyDescent="0.2">
      <c r="A2901" s="151" t="s">
        <v>10924</v>
      </c>
      <c r="B2901" s="151">
        <v>1</v>
      </c>
      <c r="C2901" s="151" t="s">
        <v>283</v>
      </c>
      <c r="D2901" s="151" t="s">
        <v>304</v>
      </c>
      <c r="E2901" s="154" t="s">
        <v>1967</v>
      </c>
      <c r="F2901" s="154" t="s">
        <v>1968</v>
      </c>
      <c r="G2901" s="154" t="s">
        <v>1969</v>
      </c>
    </row>
    <row r="2902" spans="1:7" ht="32" customHeight="1" x14ac:dyDescent="0.2">
      <c r="A2902" s="151" t="s">
        <v>10924</v>
      </c>
      <c r="B2902" s="151">
        <v>2</v>
      </c>
      <c r="C2902" s="151" t="s">
        <v>283</v>
      </c>
      <c r="D2902" s="151" t="s">
        <v>304</v>
      </c>
      <c r="E2902" s="154" t="s">
        <v>1970</v>
      </c>
      <c r="F2902" s="154" t="s">
        <v>1052</v>
      </c>
      <c r="G2902" s="154" t="s">
        <v>1971</v>
      </c>
    </row>
    <row r="2903" spans="1:7" ht="32" customHeight="1" x14ac:dyDescent="0.2">
      <c r="A2903" s="151" t="s">
        <v>10924</v>
      </c>
      <c r="B2903" s="151">
        <v>3</v>
      </c>
      <c r="C2903" s="151" t="s">
        <v>283</v>
      </c>
      <c r="D2903" s="151" t="s">
        <v>304</v>
      </c>
      <c r="E2903" s="154" t="s">
        <v>1972</v>
      </c>
      <c r="F2903" s="154">
        <v>43</v>
      </c>
      <c r="G2903" s="154" t="s">
        <v>1973</v>
      </c>
    </row>
    <row r="2904" spans="1:7" ht="16" customHeight="1" x14ac:dyDescent="0.2">
      <c r="A2904" s="151" t="s">
        <v>10924</v>
      </c>
      <c r="B2904" s="151">
        <v>4</v>
      </c>
      <c r="C2904" s="151" t="s">
        <v>283</v>
      </c>
      <c r="D2904" s="151" t="s">
        <v>304</v>
      </c>
      <c r="E2904" s="154" t="s">
        <v>1974</v>
      </c>
      <c r="F2904" s="154" t="s">
        <v>1975</v>
      </c>
      <c r="G2904" s="154" t="s">
        <v>1976</v>
      </c>
    </row>
    <row r="2905" spans="1:7" ht="64" x14ac:dyDescent="0.2">
      <c r="A2905" s="151" t="s">
        <v>10925</v>
      </c>
      <c r="B2905" s="151">
        <v>1</v>
      </c>
      <c r="C2905" s="151" t="s">
        <v>283</v>
      </c>
      <c r="D2905" s="151" t="s">
        <v>311</v>
      </c>
      <c r="E2905" s="154" t="s">
        <v>8575</v>
      </c>
      <c r="F2905" s="154" t="s">
        <v>8442</v>
      </c>
      <c r="G2905" s="154" t="s">
        <v>1979</v>
      </c>
    </row>
    <row r="2906" spans="1:7" ht="32" customHeight="1" x14ac:dyDescent="0.2">
      <c r="A2906" s="151" t="s">
        <v>10925</v>
      </c>
      <c r="B2906" s="151">
        <v>2</v>
      </c>
      <c r="C2906" s="151" t="s">
        <v>283</v>
      </c>
      <c r="D2906" s="151" t="s">
        <v>304</v>
      </c>
      <c r="E2906" s="154" t="s">
        <v>1980</v>
      </c>
      <c r="F2906" s="154" t="s">
        <v>1981</v>
      </c>
      <c r="G2906" s="154" t="s">
        <v>1982</v>
      </c>
    </row>
    <row r="2907" spans="1:7" ht="16" customHeight="1" x14ac:dyDescent="0.2">
      <c r="A2907" s="151" t="s">
        <v>10925</v>
      </c>
      <c r="B2907" s="151">
        <v>3</v>
      </c>
      <c r="C2907" s="151" t="s">
        <v>283</v>
      </c>
      <c r="D2907" s="151" t="s">
        <v>304</v>
      </c>
      <c r="E2907" s="154" t="s">
        <v>1983</v>
      </c>
      <c r="F2907" s="154">
        <v>135</v>
      </c>
      <c r="G2907" s="154" t="s">
        <v>1984</v>
      </c>
    </row>
    <row r="2908" spans="1:7" ht="16" customHeight="1" x14ac:dyDescent="0.2">
      <c r="A2908" s="151" t="s">
        <v>10925</v>
      </c>
      <c r="B2908" s="151">
        <v>4</v>
      </c>
      <c r="C2908" s="151" t="s">
        <v>283</v>
      </c>
      <c r="D2908" s="151" t="s">
        <v>304</v>
      </c>
      <c r="E2908" s="154" t="s">
        <v>1985</v>
      </c>
      <c r="F2908" s="154" t="s">
        <v>9065</v>
      </c>
      <c r="G2908" s="154" t="s">
        <v>1987</v>
      </c>
    </row>
    <row r="2909" spans="1:7" ht="16" customHeight="1" x14ac:dyDescent="0.2">
      <c r="A2909" s="151" t="s">
        <v>10925</v>
      </c>
      <c r="B2909" s="151">
        <v>5</v>
      </c>
      <c r="C2909" s="151" t="s">
        <v>283</v>
      </c>
      <c r="D2909" s="151" t="s">
        <v>304</v>
      </c>
      <c r="E2909" s="154" t="s">
        <v>8892</v>
      </c>
      <c r="F2909" s="154" t="s">
        <v>1989</v>
      </c>
      <c r="G2909" s="154" t="s">
        <v>9393</v>
      </c>
    </row>
    <row r="2910" spans="1:7" ht="32" customHeight="1" x14ac:dyDescent="0.2">
      <c r="A2910" s="151" t="s">
        <v>10925</v>
      </c>
      <c r="B2910" s="151">
        <v>6</v>
      </c>
      <c r="C2910" s="151" t="s">
        <v>283</v>
      </c>
      <c r="D2910" s="151" t="s">
        <v>304</v>
      </c>
      <c r="E2910" s="154" t="s">
        <v>1991</v>
      </c>
      <c r="F2910" s="154" t="s">
        <v>1992</v>
      </c>
      <c r="G2910" s="154" t="s">
        <v>1993</v>
      </c>
    </row>
    <row r="2911" spans="1:7" ht="16" customHeight="1" x14ac:dyDescent="0.2">
      <c r="A2911" s="151" t="s">
        <v>10925</v>
      </c>
      <c r="B2911" s="151">
        <v>7</v>
      </c>
      <c r="C2911" s="151" t="s">
        <v>283</v>
      </c>
      <c r="D2911" s="151" t="s">
        <v>304</v>
      </c>
      <c r="E2911" s="154" t="s">
        <v>1994</v>
      </c>
      <c r="F2911" s="154" t="s">
        <v>1995</v>
      </c>
      <c r="G2911" s="154" t="s">
        <v>1996</v>
      </c>
    </row>
    <row r="2912" spans="1:7" ht="16" customHeight="1" x14ac:dyDescent="0.2">
      <c r="A2912" s="151" t="s">
        <v>10925</v>
      </c>
      <c r="B2912" s="151">
        <v>8</v>
      </c>
      <c r="C2912" s="151" t="s">
        <v>281</v>
      </c>
      <c r="D2912" s="151" t="s">
        <v>303</v>
      </c>
      <c r="E2912" s="154" t="s">
        <v>303</v>
      </c>
      <c r="F2912" s="154" t="s">
        <v>1995</v>
      </c>
      <c r="G2912" s="154" t="s">
        <v>1997</v>
      </c>
    </row>
    <row r="2913" spans="1:7" ht="32" customHeight="1" x14ac:dyDescent="0.2">
      <c r="A2913" s="151" t="s">
        <v>10926</v>
      </c>
      <c r="B2913" s="151">
        <v>1</v>
      </c>
      <c r="C2913" s="151" t="s">
        <v>283</v>
      </c>
      <c r="D2913" s="151" t="s">
        <v>304</v>
      </c>
      <c r="E2913" s="154" t="s">
        <v>1998</v>
      </c>
      <c r="F2913" s="154" t="s">
        <v>1902</v>
      </c>
      <c r="G2913" s="154" t="s">
        <v>1999</v>
      </c>
    </row>
    <row r="2914" spans="1:7" ht="32" customHeight="1" x14ac:dyDescent="0.2">
      <c r="A2914" s="151" t="s">
        <v>10926</v>
      </c>
      <c r="B2914" s="151">
        <v>2</v>
      </c>
      <c r="C2914" s="151" t="s">
        <v>283</v>
      </c>
      <c r="D2914" s="151" t="s">
        <v>304</v>
      </c>
      <c r="E2914" s="154" t="s">
        <v>2000</v>
      </c>
      <c r="F2914" s="154">
        <v>60</v>
      </c>
      <c r="G2914" s="154" t="s">
        <v>2001</v>
      </c>
    </row>
    <row r="2915" spans="1:7" ht="16" customHeight="1" x14ac:dyDescent="0.2">
      <c r="A2915" s="151" t="s">
        <v>10926</v>
      </c>
      <c r="B2915" s="151">
        <v>3</v>
      </c>
      <c r="C2915" s="151" t="s">
        <v>283</v>
      </c>
      <c r="D2915" s="151" t="s">
        <v>304</v>
      </c>
      <c r="E2915" s="154" t="s">
        <v>8893</v>
      </c>
      <c r="F2915" s="154">
        <v>30</v>
      </c>
      <c r="G2915" s="154" t="s">
        <v>9394</v>
      </c>
    </row>
    <row r="2916" spans="1:7" ht="16" customHeight="1" x14ac:dyDescent="0.2">
      <c r="A2916" s="151" t="s">
        <v>10926</v>
      </c>
      <c r="B2916" s="151">
        <v>4</v>
      </c>
      <c r="C2916" s="151" t="s">
        <v>281</v>
      </c>
      <c r="D2916" s="151" t="s">
        <v>303</v>
      </c>
      <c r="E2916" s="154" t="s">
        <v>303</v>
      </c>
      <c r="F2916" s="154" t="s">
        <v>2004</v>
      </c>
      <c r="G2916" s="154" t="s">
        <v>1618</v>
      </c>
    </row>
    <row r="2917" spans="1:7" ht="32" customHeight="1" x14ac:dyDescent="0.2">
      <c r="A2917" s="151" t="s">
        <v>10927</v>
      </c>
      <c r="B2917" s="151">
        <v>1</v>
      </c>
      <c r="C2917" s="151" t="s">
        <v>283</v>
      </c>
      <c r="D2917" s="151" t="s">
        <v>304</v>
      </c>
      <c r="E2917" s="154" t="s">
        <v>1998</v>
      </c>
      <c r="F2917" s="154" t="s">
        <v>1902</v>
      </c>
      <c r="G2917" s="154" t="s">
        <v>1999</v>
      </c>
    </row>
    <row r="2918" spans="1:7" ht="32" customHeight="1" x14ac:dyDescent="0.2">
      <c r="A2918" s="151" t="s">
        <v>10927</v>
      </c>
      <c r="B2918" s="151">
        <v>2</v>
      </c>
      <c r="C2918" s="151" t="s">
        <v>283</v>
      </c>
      <c r="D2918" s="151" t="s">
        <v>304</v>
      </c>
      <c r="E2918" s="154" t="s">
        <v>2000</v>
      </c>
      <c r="F2918" s="154">
        <v>60</v>
      </c>
      <c r="G2918" s="154" t="s">
        <v>2001</v>
      </c>
    </row>
    <row r="2919" spans="1:7" ht="16" customHeight="1" x14ac:dyDescent="0.2">
      <c r="A2919" s="151" t="s">
        <v>10927</v>
      </c>
      <c r="B2919" s="151">
        <v>3</v>
      </c>
      <c r="C2919" s="151" t="s">
        <v>283</v>
      </c>
      <c r="D2919" s="151" t="s">
        <v>304</v>
      </c>
      <c r="E2919" s="154" t="s">
        <v>8894</v>
      </c>
      <c r="F2919" s="154">
        <v>90</v>
      </c>
      <c r="G2919" s="154" t="s">
        <v>9395</v>
      </c>
    </row>
    <row r="2920" spans="1:7" ht="16" customHeight="1" x14ac:dyDescent="0.2">
      <c r="A2920" s="151" t="s">
        <v>10927</v>
      </c>
      <c r="B2920" s="151">
        <v>4</v>
      </c>
      <c r="C2920" s="151" t="s">
        <v>281</v>
      </c>
      <c r="D2920" s="151" t="s">
        <v>303</v>
      </c>
      <c r="E2920" s="154" t="s">
        <v>303</v>
      </c>
      <c r="F2920" s="154" t="s">
        <v>2007</v>
      </c>
      <c r="G2920" s="154" t="s">
        <v>1618</v>
      </c>
    </row>
    <row r="2921" spans="1:7" ht="32" customHeight="1" x14ac:dyDescent="0.2">
      <c r="A2921" s="151" t="s">
        <v>10928</v>
      </c>
      <c r="B2921" s="151">
        <v>1</v>
      </c>
      <c r="C2921" s="151" t="s">
        <v>283</v>
      </c>
      <c r="D2921" s="151" t="s">
        <v>304</v>
      </c>
      <c r="E2921" s="154" t="s">
        <v>1998</v>
      </c>
      <c r="F2921" s="154" t="s">
        <v>1902</v>
      </c>
      <c r="G2921" s="154" t="s">
        <v>1999</v>
      </c>
    </row>
    <row r="2922" spans="1:7" ht="32" customHeight="1" x14ac:dyDescent="0.2">
      <c r="A2922" s="151" t="s">
        <v>10928</v>
      </c>
      <c r="B2922" s="151">
        <v>2</v>
      </c>
      <c r="C2922" s="151" t="s">
        <v>283</v>
      </c>
      <c r="D2922" s="151" t="s">
        <v>304</v>
      </c>
      <c r="E2922" s="154" t="s">
        <v>2000</v>
      </c>
      <c r="F2922" s="154">
        <v>60</v>
      </c>
      <c r="G2922" s="154" t="s">
        <v>2001</v>
      </c>
    </row>
    <row r="2923" spans="1:7" ht="16" customHeight="1" x14ac:dyDescent="0.2">
      <c r="A2923" s="151" t="s">
        <v>10928</v>
      </c>
      <c r="B2923" s="151">
        <v>3</v>
      </c>
      <c r="C2923" s="151" t="s">
        <v>283</v>
      </c>
      <c r="D2923" s="151" t="s">
        <v>304</v>
      </c>
      <c r="E2923" s="154" t="s">
        <v>8895</v>
      </c>
      <c r="F2923" s="154">
        <v>15</v>
      </c>
      <c r="G2923" s="154" t="s">
        <v>9396</v>
      </c>
    </row>
    <row r="2924" spans="1:7" ht="16" customHeight="1" x14ac:dyDescent="0.2">
      <c r="A2924" s="151" t="s">
        <v>10928</v>
      </c>
      <c r="B2924" s="151">
        <v>4</v>
      </c>
      <c r="C2924" s="151" t="s">
        <v>281</v>
      </c>
      <c r="D2924" s="151" t="s">
        <v>303</v>
      </c>
      <c r="E2924" s="154" t="s">
        <v>303</v>
      </c>
      <c r="F2924" s="154" t="s">
        <v>2010</v>
      </c>
      <c r="G2924" s="154" t="s">
        <v>1618</v>
      </c>
    </row>
    <row r="2925" spans="1:7" ht="32" customHeight="1" x14ac:dyDescent="0.2">
      <c r="A2925" s="151" t="s">
        <v>10929</v>
      </c>
      <c r="B2925" s="151">
        <v>1</v>
      </c>
      <c r="C2925" s="151" t="s">
        <v>283</v>
      </c>
      <c r="D2925" s="151" t="s">
        <v>304</v>
      </c>
      <c r="E2925" s="154" t="s">
        <v>1998</v>
      </c>
      <c r="F2925" s="154" t="s">
        <v>1902</v>
      </c>
      <c r="G2925" s="154" t="s">
        <v>1999</v>
      </c>
    </row>
    <row r="2926" spans="1:7" ht="32" customHeight="1" x14ac:dyDescent="0.2">
      <c r="A2926" s="151" t="s">
        <v>10929</v>
      </c>
      <c r="B2926" s="151">
        <v>2</v>
      </c>
      <c r="C2926" s="151" t="s">
        <v>283</v>
      </c>
      <c r="D2926" s="151" t="s">
        <v>304</v>
      </c>
      <c r="E2926" s="154" t="s">
        <v>2000</v>
      </c>
      <c r="F2926" s="154">
        <v>60</v>
      </c>
      <c r="G2926" s="154" t="s">
        <v>2001</v>
      </c>
    </row>
    <row r="2927" spans="1:7" ht="16" customHeight="1" x14ac:dyDescent="0.2">
      <c r="A2927" s="151" t="s">
        <v>10929</v>
      </c>
      <c r="B2927" s="151">
        <v>3</v>
      </c>
      <c r="C2927" s="151" t="s">
        <v>283</v>
      </c>
      <c r="D2927" s="151" t="s">
        <v>304</v>
      </c>
      <c r="E2927" s="154" t="s">
        <v>8896</v>
      </c>
      <c r="F2927" s="154">
        <v>18</v>
      </c>
      <c r="G2927" s="154" t="s">
        <v>9397</v>
      </c>
    </row>
    <row r="2928" spans="1:7" ht="16" customHeight="1" x14ac:dyDescent="0.2">
      <c r="A2928" s="151" t="s">
        <v>10929</v>
      </c>
      <c r="B2928" s="151">
        <v>4</v>
      </c>
      <c r="C2928" s="151" t="s">
        <v>281</v>
      </c>
      <c r="D2928" s="151" t="s">
        <v>303</v>
      </c>
      <c r="E2928" s="154" t="s">
        <v>303</v>
      </c>
      <c r="F2928" s="154" t="s">
        <v>2013</v>
      </c>
      <c r="G2928" s="154" t="s">
        <v>1618</v>
      </c>
    </row>
    <row r="2929" spans="1:7" ht="32" customHeight="1" x14ac:dyDescent="0.2">
      <c r="A2929" s="151" t="s">
        <v>10930</v>
      </c>
      <c r="B2929" s="151">
        <v>1</v>
      </c>
      <c r="C2929" s="151" t="s">
        <v>283</v>
      </c>
      <c r="D2929" s="151" t="s">
        <v>304</v>
      </c>
      <c r="E2929" s="154" t="s">
        <v>8897</v>
      </c>
      <c r="F2929" s="154">
        <v>66</v>
      </c>
      <c r="G2929" s="154" t="s">
        <v>2015</v>
      </c>
    </row>
    <row r="2930" spans="1:7" ht="16" customHeight="1" x14ac:dyDescent="0.2">
      <c r="A2930" s="151" t="s">
        <v>10930</v>
      </c>
      <c r="B2930" s="151">
        <v>2</v>
      </c>
      <c r="C2930" s="151" t="s">
        <v>283</v>
      </c>
      <c r="D2930" s="151" t="s">
        <v>304</v>
      </c>
      <c r="E2930" s="154" t="s">
        <v>2016</v>
      </c>
      <c r="F2930" s="154">
        <v>6</v>
      </c>
      <c r="G2930" s="154" t="s">
        <v>2017</v>
      </c>
    </row>
    <row r="2931" spans="1:7" ht="16" customHeight="1" x14ac:dyDescent="0.2">
      <c r="A2931" s="151" t="s">
        <v>10930</v>
      </c>
      <c r="B2931" s="151">
        <v>3</v>
      </c>
      <c r="C2931" s="151" t="s">
        <v>283</v>
      </c>
      <c r="D2931" s="151" t="s">
        <v>304</v>
      </c>
      <c r="E2931" s="154" t="s">
        <v>8898</v>
      </c>
      <c r="F2931" s="154" t="s">
        <v>333</v>
      </c>
      <c r="G2931" s="154" t="s">
        <v>2019</v>
      </c>
    </row>
    <row r="2932" spans="1:7" ht="16" customHeight="1" x14ac:dyDescent="0.2">
      <c r="A2932" s="151" t="s">
        <v>10930</v>
      </c>
      <c r="B2932" s="151">
        <v>4</v>
      </c>
      <c r="C2932" s="151" t="s">
        <v>281</v>
      </c>
      <c r="D2932" s="151" t="s">
        <v>303</v>
      </c>
      <c r="E2932" s="154" t="s">
        <v>303</v>
      </c>
      <c r="F2932" s="154" t="s">
        <v>2020</v>
      </c>
      <c r="G2932" s="154" t="s">
        <v>1618</v>
      </c>
    </row>
    <row r="2933" spans="1:7" ht="32" customHeight="1" x14ac:dyDescent="0.2">
      <c r="A2933" s="151" t="s">
        <v>10931</v>
      </c>
      <c r="B2933" s="151">
        <v>1</v>
      </c>
      <c r="C2933" s="151" t="s">
        <v>283</v>
      </c>
      <c r="D2933" s="151" t="s">
        <v>304</v>
      </c>
      <c r="E2933" s="154" t="s">
        <v>8899</v>
      </c>
      <c r="F2933" s="154">
        <v>108</v>
      </c>
      <c r="G2933" s="154" t="s">
        <v>2015</v>
      </c>
    </row>
    <row r="2934" spans="1:7" ht="16" customHeight="1" x14ac:dyDescent="0.2">
      <c r="A2934" s="151" t="s">
        <v>10931</v>
      </c>
      <c r="B2934" s="151">
        <v>2</v>
      </c>
      <c r="C2934" s="151" t="s">
        <v>283</v>
      </c>
      <c r="D2934" s="151" t="s">
        <v>304</v>
      </c>
      <c r="E2934" s="154" t="s">
        <v>2022</v>
      </c>
      <c r="F2934" s="154">
        <v>48</v>
      </c>
      <c r="G2934" s="154" t="s">
        <v>2023</v>
      </c>
    </row>
    <row r="2935" spans="1:7" ht="16" customHeight="1" x14ac:dyDescent="0.2">
      <c r="A2935" s="151" t="s">
        <v>10931</v>
      </c>
      <c r="B2935" s="151">
        <v>3</v>
      </c>
      <c r="C2935" s="151" t="s">
        <v>283</v>
      </c>
      <c r="D2935" s="151" t="s">
        <v>304</v>
      </c>
      <c r="E2935" s="154" t="s">
        <v>8900</v>
      </c>
      <c r="F2935" s="154" t="s">
        <v>2025</v>
      </c>
      <c r="G2935" s="154" t="s">
        <v>2026</v>
      </c>
    </row>
    <row r="2936" spans="1:7" ht="16" customHeight="1" x14ac:dyDescent="0.2">
      <c r="A2936" s="151" t="s">
        <v>10931</v>
      </c>
      <c r="B2936" s="151">
        <v>4</v>
      </c>
      <c r="C2936" s="151" t="s">
        <v>281</v>
      </c>
      <c r="D2936" s="151" t="s">
        <v>303</v>
      </c>
      <c r="E2936" s="154" t="s">
        <v>303</v>
      </c>
      <c r="F2936" s="154" t="s">
        <v>2027</v>
      </c>
      <c r="G2936" s="154" t="s">
        <v>1618</v>
      </c>
    </row>
    <row r="2937" spans="1:7" ht="16" customHeight="1" x14ac:dyDescent="0.2">
      <c r="A2937" s="151" t="s">
        <v>10932</v>
      </c>
      <c r="B2937" s="151">
        <v>1</v>
      </c>
      <c r="C2937" s="151" t="s">
        <v>283</v>
      </c>
      <c r="D2937" s="151" t="s">
        <v>304</v>
      </c>
      <c r="E2937" s="154" t="s">
        <v>8901</v>
      </c>
      <c r="F2937" s="154">
        <v>15</v>
      </c>
      <c r="G2937" s="154" t="s">
        <v>9398</v>
      </c>
    </row>
    <row r="2938" spans="1:7" ht="16" customHeight="1" x14ac:dyDescent="0.2">
      <c r="A2938" s="151" t="s">
        <v>10932</v>
      </c>
      <c r="B2938" s="151">
        <v>2</v>
      </c>
      <c r="C2938" s="151" t="s">
        <v>283</v>
      </c>
      <c r="D2938" s="151" t="s">
        <v>304</v>
      </c>
      <c r="E2938" s="154" t="s">
        <v>8902</v>
      </c>
      <c r="F2938" s="154" t="s">
        <v>340</v>
      </c>
      <c r="G2938" s="154" t="s">
        <v>2031</v>
      </c>
    </row>
    <row r="2939" spans="1:7" ht="16" customHeight="1" x14ac:dyDescent="0.2">
      <c r="A2939" s="151" t="s">
        <v>10932</v>
      </c>
      <c r="B2939" s="151">
        <v>3</v>
      </c>
      <c r="C2939" s="151" t="s">
        <v>281</v>
      </c>
      <c r="D2939" s="151" t="s">
        <v>303</v>
      </c>
      <c r="E2939" s="154" t="s">
        <v>303</v>
      </c>
      <c r="F2939" s="154" t="s">
        <v>2032</v>
      </c>
      <c r="G2939" s="154" t="s">
        <v>1618</v>
      </c>
    </row>
    <row r="2940" spans="1:7" ht="16" customHeight="1" x14ac:dyDescent="0.2">
      <c r="A2940" s="151" t="s">
        <v>10933</v>
      </c>
      <c r="B2940" s="151">
        <v>1</v>
      </c>
      <c r="C2940" s="151" t="s">
        <v>283</v>
      </c>
      <c r="D2940" s="151" t="s">
        <v>304</v>
      </c>
      <c r="E2940" s="154" t="s">
        <v>8903</v>
      </c>
      <c r="F2940" s="154">
        <v>9</v>
      </c>
      <c r="G2940" s="154" t="s">
        <v>9399</v>
      </c>
    </row>
    <row r="2941" spans="1:7" ht="16" customHeight="1" x14ac:dyDescent="0.2">
      <c r="A2941" s="151" t="s">
        <v>10933</v>
      </c>
      <c r="B2941" s="151">
        <v>2</v>
      </c>
      <c r="C2941" s="151" t="s">
        <v>283</v>
      </c>
      <c r="D2941" s="151" t="s">
        <v>304</v>
      </c>
      <c r="E2941" s="154" t="s">
        <v>8904</v>
      </c>
      <c r="F2941" s="154" t="s">
        <v>348</v>
      </c>
      <c r="G2941" s="154" t="s">
        <v>2036</v>
      </c>
    </row>
    <row r="2942" spans="1:7" ht="16" customHeight="1" x14ac:dyDescent="0.2">
      <c r="A2942" s="151" t="s">
        <v>10933</v>
      </c>
      <c r="B2942" s="151">
        <v>3</v>
      </c>
      <c r="C2942" s="151" t="s">
        <v>281</v>
      </c>
      <c r="D2942" s="151" t="s">
        <v>303</v>
      </c>
      <c r="E2942" s="154" t="s">
        <v>303</v>
      </c>
      <c r="F2942" s="154" t="s">
        <v>2037</v>
      </c>
      <c r="G2942" s="154" t="s">
        <v>1618</v>
      </c>
    </row>
    <row r="2943" spans="1:7" ht="32" customHeight="1" x14ac:dyDescent="0.2">
      <c r="A2943" s="151" t="s">
        <v>10934</v>
      </c>
      <c r="B2943" s="151">
        <v>1</v>
      </c>
      <c r="C2943" s="151" t="s">
        <v>283</v>
      </c>
      <c r="D2943" s="151" t="s">
        <v>304</v>
      </c>
      <c r="E2943" s="154" t="s">
        <v>2038</v>
      </c>
      <c r="F2943" s="154" t="s">
        <v>517</v>
      </c>
      <c r="G2943" s="154" t="s">
        <v>2039</v>
      </c>
    </row>
    <row r="2944" spans="1:7" ht="32" customHeight="1" x14ac:dyDescent="0.2">
      <c r="A2944" s="151" t="s">
        <v>10934</v>
      </c>
      <c r="B2944" s="151">
        <v>2</v>
      </c>
      <c r="C2944" s="151" t="s">
        <v>283</v>
      </c>
      <c r="D2944" s="151" t="s">
        <v>304</v>
      </c>
      <c r="E2944" s="154" t="s">
        <v>2040</v>
      </c>
      <c r="F2944" s="154">
        <v>60</v>
      </c>
      <c r="G2944" s="154" t="s">
        <v>2041</v>
      </c>
    </row>
    <row r="2945" spans="1:7" ht="16" customHeight="1" x14ac:dyDescent="0.2">
      <c r="A2945" s="151" t="s">
        <v>10934</v>
      </c>
      <c r="B2945" s="151">
        <v>3</v>
      </c>
      <c r="C2945" s="151" t="s">
        <v>283</v>
      </c>
      <c r="D2945" s="151" t="s">
        <v>304</v>
      </c>
      <c r="E2945" s="154" t="s">
        <v>2042</v>
      </c>
      <c r="F2945" s="154">
        <v>2</v>
      </c>
      <c r="G2945" s="154" t="s">
        <v>2043</v>
      </c>
    </row>
    <row r="2946" spans="1:7" ht="16" customHeight="1" x14ac:dyDescent="0.2">
      <c r="A2946" s="151" t="s">
        <v>10934</v>
      </c>
      <c r="B2946" s="151">
        <v>4</v>
      </c>
      <c r="C2946" s="151" t="s">
        <v>281</v>
      </c>
      <c r="D2946" s="151" t="s">
        <v>303</v>
      </c>
      <c r="E2946" s="154" t="s">
        <v>303</v>
      </c>
      <c r="F2946" s="154" t="s">
        <v>2044</v>
      </c>
      <c r="G2946" s="154" t="s">
        <v>1618</v>
      </c>
    </row>
    <row r="2947" spans="1:7" ht="32" customHeight="1" x14ac:dyDescent="0.2">
      <c r="A2947" s="151" t="s">
        <v>10935</v>
      </c>
      <c r="B2947" s="151">
        <v>1</v>
      </c>
      <c r="C2947" s="151" t="s">
        <v>283</v>
      </c>
      <c r="D2947" s="151" t="s">
        <v>304</v>
      </c>
      <c r="E2947" s="154" t="s">
        <v>2038</v>
      </c>
      <c r="F2947" s="154" t="s">
        <v>517</v>
      </c>
      <c r="G2947" s="154" t="s">
        <v>2039</v>
      </c>
    </row>
    <row r="2948" spans="1:7" ht="32" customHeight="1" x14ac:dyDescent="0.2">
      <c r="A2948" s="151" t="s">
        <v>10935</v>
      </c>
      <c r="B2948" s="151">
        <v>2</v>
      </c>
      <c r="C2948" s="151" t="s">
        <v>283</v>
      </c>
      <c r="D2948" s="151" t="s">
        <v>304</v>
      </c>
      <c r="E2948" s="154" t="s">
        <v>2040</v>
      </c>
      <c r="F2948" s="154">
        <v>60</v>
      </c>
      <c r="G2948" s="154" t="s">
        <v>2045</v>
      </c>
    </row>
    <row r="2949" spans="1:7" ht="16" customHeight="1" x14ac:dyDescent="0.2">
      <c r="A2949" s="151" t="s">
        <v>10935</v>
      </c>
      <c r="B2949" s="151">
        <v>3</v>
      </c>
      <c r="C2949" s="151" t="s">
        <v>283</v>
      </c>
      <c r="D2949" s="151" t="s">
        <v>304</v>
      </c>
      <c r="E2949" s="154" t="s">
        <v>2046</v>
      </c>
      <c r="F2949" s="154">
        <v>1.5</v>
      </c>
      <c r="G2949" s="154" t="s">
        <v>2043</v>
      </c>
    </row>
    <row r="2950" spans="1:7" ht="16" customHeight="1" x14ac:dyDescent="0.2">
      <c r="A2950" s="151" t="s">
        <v>10935</v>
      </c>
      <c r="B2950" s="151">
        <v>4</v>
      </c>
      <c r="C2950" s="151" t="s">
        <v>281</v>
      </c>
      <c r="D2950" s="151" t="s">
        <v>303</v>
      </c>
      <c r="E2950" s="154" t="s">
        <v>303</v>
      </c>
      <c r="F2950" s="154" t="s">
        <v>9066</v>
      </c>
      <c r="G2950" s="154" t="s">
        <v>1618</v>
      </c>
    </row>
    <row r="2951" spans="1:7" ht="32" customHeight="1" x14ac:dyDescent="0.2">
      <c r="A2951" s="151" t="s">
        <v>10936</v>
      </c>
      <c r="B2951" s="151">
        <v>1</v>
      </c>
      <c r="C2951" s="151" t="s">
        <v>283</v>
      </c>
      <c r="D2951" s="151" t="s">
        <v>304</v>
      </c>
      <c r="E2951" s="154" t="s">
        <v>2038</v>
      </c>
      <c r="F2951" s="154" t="s">
        <v>517</v>
      </c>
      <c r="G2951" s="154" t="s">
        <v>2048</v>
      </c>
    </row>
    <row r="2952" spans="1:7" ht="32" customHeight="1" x14ac:dyDescent="0.2">
      <c r="A2952" s="151" t="s">
        <v>10936</v>
      </c>
      <c r="B2952" s="151">
        <v>2</v>
      </c>
      <c r="C2952" s="151" t="s">
        <v>283</v>
      </c>
      <c r="D2952" s="151" t="s">
        <v>304</v>
      </c>
      <c r="E2952" s="154" t="s">
        <v>2040</v>
      </c>
      <c r="F2952" s="154">
        <v>60</v>
      </c>
      <c r="G2952" s="154" t="s">
        <v>2045</v>
      </c>
    </row>
    <row r="2953" spans="1:7" ht="16" customHeight="1" x14ac:dyDescent="0.2">
      <c r="A2953" s="151" t="s">
        <v>10936</v>
      </c>
      <c r="B2953" s="151">
        <v>3</v>
      </c>
      <c r="C2953" s="151" t="s">
        <v>283</v>
      </c>
      <c r="D2953" s="151" t="s">
        <v>304</v>
      </c>
      <c r="E2953" s="154" t="s">
        <v>2049</v>
      </c>
      <c r="F2953" s="154">
        <v>0.1</v>
      </c>
      <c r="G2953" s="154" t="s">
        <v>2043</v>
      </c>
    </row>
    <row r="2954" spans="1:7" ht="16" customHeight="1" x14ac:dyDescent="0.2">
      <c r="A2954" s="151" t="s">
        <v>10936</v>
      </c>
      <c r="B2954" s="151">
        <v>4</v>
      </c>
      <c r="C2954" s="151" t="s">
        <v>281</v>
      </c>
      <c r="D2954" s="151" t="s">
        <v>303</v>
      </c>
      <c r="E2954" s="154" t="s">
        <v>303</v>
      </c>
      <c r="F2954" s="154" t="s">
        <v>9067</v>
      </c>
      <c r="G2954" s="154" t="s">
        <v>1618</v>
      </c>
    </row>
    <row r="2955" spans="1:7" ht="32" customHeight="1" x14ac:dyDescent="0.2">
      <c r="A2955" s="151" t="s">
        <v>10937</v>
      </c>
      <c r="B2955" s="151">
        <v>1</v>
      </c>
      <c r="C2955" s="151" t="s">
        <v>283</v>
      </c>
      <c r="D2955" s="151" t="s">
        <v>304</v>
      </c>
      <c r="E2955" s="154" t="s">
        <v>2038</v>
      </c>
      <c r="F2955" s="154" t="s">
        <v>517</v>
      </c>
      <c r="G2955" s="154" t="s">
        <v>2048</v>
      </c>
    </row>
    <row r="2956" spans="1:7" ht="32" customHeight="1" x14ac:dyDescent="0.2">
      <c r="A2956" s="151" t="s">
        <v>10937</v>
      </c>
      <c r="B2956" s="151">
        <v>2</v>
      </c>
      <c r="C2956" s="151" t="s">
        <v>283</v>
      </c>
      <c r="D2956" s="151" t="s">
        <v>304</v>
      </c>
      <c r="E2956" s="154" t="s">
        <v>2040</v>
      </c>
      <c r="F2956" s="154">
        <v>60</v>
      </c>
      <c r="G2956" s="154" t="s">
        <v>2045</v>
      </c>
    </row>
    <row r="2957" spans="1:7" ht="16" customHeight="1" x14ac:dyDescent="0.2">
      <c r="A2957" s="151" t="s">
        <v>10937</v>
      </c>
      <c r="B2957" s="151">
        <v>3</v>
      </c>
      <c r="C2957" s="151" t="s">
        <v>283</v>
      </c>
      <c r="D2957" s="151" t="s">
        <v>304</v>
      </c>
      <c r="E2957" s="154" t="s">
        <v>2051</v>
      </c>
      <c r="F2957" s="154">
        <v>0.2</v>
      </c>
      <c r="G2957" s="154" t="s">
        <v>2043</v>
      </c>
    </row>
    <row r="2958" spans="1:7" ht="16" customHeight="1" x14ac:dyDescent="0.2">
      <c r="A2958" s="151" t="s">
        <v>10937</v>
      </c>
      <c r="B2958" s="151">
        <v>4</v>
      </c>
      <c r="C2958" s="151" t="s">
        <v>281</v>
      </c>
      <c r="D2958" s="151" t="s">
        <v>303</v>
      </c>
      <c r="E2958" s="154" t="s">
        <v>303</v>
      </c>
      <c r="F2958" s="154" t="s">
        <v>9068</v>
      </c>
      <c r="G2958" s="154" t="s">
        <v>1618</v>
      </c>
    </row>
    <row r="2959" spans="1:7" ht="32" customHeight="1" x14ac:dyDescent="0.2">
      <c r="A2959" s="151" t="s">
        <v>10938</v>
      </c>
      <c r="B2959" s="151">
        <v>1</v>
      </c>
      <c r="C2959" s="151" t="s">
        <v>283</v>
      </c>
      <c r="D2959" s="151" t="s">
        <v>304</v>
      </c>
      <c r="E2959" s="154" t="s">
        <v>2053</v>
      </c>
      <c r="F2959" s="154">
        <v>0.25</v>
      </c>
      <c r="G2959" s="154" t="s">
        <v>2054</v>
      </c>
    </row>
    <row r="2960" spans="1:7" ht="16" customHeight="1" x14ac:dyDescent="0.2">
      <c r="A2960" s="151" t="s">
        <v>10938</v>
      </c>
      <c r="B2960" s="151">
        <v>2</v>
      </c>
      <c r="C2960" s="151" t="s">
        <v>283</v>
      </c>
      <c r="D2960" s="151" t="s">
        <v>304</v>
      </c>
      <c r="E2960" s="154" t="s">
        <v>2055</v>
      </c>
      <c r="F2960" s="154">
        <v>2.25</v>
      </c>
      <c r="G2960" s="154" t="s">
        <v>9400</v>
      </c>
    </row>
    <row r="2961" spans="1:7" ht="16" customHeight="1" x14ac:dyDescent="0.2">
      <c r="A2961" s="151" t="s">
        <v>10938</v>
      </c>
      <c r="B2961" s="151">
        <v>3</v>
      </c>
      <c r="C2961" s="151" t="s">
        <v>281</v>
      </c>
      <c r="D2961" s="151" t="s">
        <v>303</v>
      </c>
      <c r="E2961" s="154" t="s">
        <v>303</v>
      </c>
      <c r="F2961" s="154" t="s">
        <v>9069</v>
      </c>
      <c r="G2961" s="154" t="s">
        <v>1618</v>
      </c>
    </row>
    <row r="2962" spans="1:7" ht="32" customHeight="1" x14ac:dyDescent="0.2">
      <c r="A2962" s="151" t="s">
        <v>10939</v>
      </c>
      <c r="B2962" s="151">
        <v>1</v>
      </c>
      <c r="C2962" s="151" t="s">
        <v>283</v>
      </c>
      <c r="D2962" s="151" t="s">
        <v>304</v>
      </c>
      <c r="E2962" s="154" t="s">
        <v>2058</v>
      </c>
      <c r="F2962" s="154">
        <v>1</v>
      </c>
      <c r="G2962" s="154" t="s">
        <v>2059</v>
      </c>
    </row>
    <row r="2963" spans="1:7" ht="16" customHeight="1" x14ac:dyDescent="0.2">
      <c r="A2963" s="151" t="s">
        <v>10939</v>
      </c>
      <c r="B2963" s="151">
        <v>2</v>
      </c>
      <c r="C2963" s="151" t="s">
        <v>281</v>
      </c>
      <c r="D2963" s="151" t="s">
        <v>303</v>
      </c>
      <c r="E2963" s="154" t="s">
        <v>303</v>
      </c>
      <c r="F2963" s="154" t="s">
        <v>9070</v>
      </c>
      <c r="G2963" s="154" t="s">
        <v>2061</v>
      </c>
    </row>
    <row r="2964" spans="1:7" ht="16" customHeight="1" x14ac:dyDescent="0.2">
      <c r="A2964" s="151" t="s">
        <v>10939</v>
      </c>
      <c r="B2964" s="151">
        <v>3</v>
      </c>
      <c r="C2964" s="151" t="s">
        <v>281</v>
      </c>
      <c r="D2964" s="151" t="s">
        <v>303</v>
      </c>
      <c r="E2964" s="154" t="s">
        <v>303</v>
      </c>
      <c r="F2964" s="154" t="s">
        <v>9071</v>
      </c>
      <c r="G2964" s="154" t="s">
        <v>2063</v>
      </c>
    </row>
    <row r="2965" spans="1:7" ht="16" customHeight="1" x14ac:dyDescent="0.2">
      <c r="A2965" s="151" t="s">
        <v>10939</v>
      </c>
      <c r="B2965" s="151">
        <v>4</v>
      </c>
      <c r="C2965" s="151" t="s">
        <v>283</v>
      </c>
      <c r="D2965" s="151" t="s">
        <v>304</v>
      </c>
      <c r="E2965" s="154" t="s">
        <v>2055</v>
      </c>
      <c r="F2965" s="154">
        <v>1.4</v>
      </c>
      <c r="G2965" s="154" t="s">
        <v>9401</v>
      </c>
    </row>
    <row r="2966" spans="1:7" ht="16" customHeight="1" x14ac:dyDescent="0.2">
      <c r="A2966" s="151" t="s">
        <v>10939</v>
      </c>
      <c r="B2966" s="151">
        <v>5</v>
      </c>
      <c r="C2966" s="151" t="s">
        <v>281</v>
      </c>
      <c r="D2966" s="151" t="s">
        <v>303</v>
      </c>
      <c r="E2966" s="154" t="s">
        <v>303</v>
      </c>
      <c r="F2966" s="154" t="s">
        <v>9072</v>
      </c>
      <c r="G2966" s="154" t="s">
        <v>1618</v>
      </c>
    </row>
    <row r="2967" spans="1:7" ht="32" customHeight="1" x14ac:dyDescent="0.2">
      <c r="A2967" s="151" t="s">
        <v>10940</v>
      </c>
      <c r="B2967" s="151">
        <v>1</v>
      </c>
      <c r="C2967" s="151" t="s">
        <v>283</v>
      </c>
      <c r="D2967" s="151" t="s">
        <v>304</v>
      </c>
      <c r="E2967" s="154" t="s">
        <v>2058</v>
      </c>
      <c r="F2967" s="154">
        <v>3</v>
      </c>
      <c r="G2967" s="154" t="s">
        <v>2066</v>
      </c>
    </row>
    <row r="2968" spans="1:7" ht="16" customHeight="1" x14ac:dyDescent="0.2">
      <c r="A2968" s="151" t="s">
        <v>10940</v>
      </c>
      <c r="B2968" s="151">
        <v>2</v>
      </c>
      <c r="C2968" s="151" t="s">
        <v>281</v>
      </c>
      <c r="D2968" s="151" t="s">
        <v>303</v>
      </c>
      <c r="E2968" s="154" t="s">
        <v>303</v>
      </c>
      <c r="F2968" s="154" t="s">
        <v>9073</v>
      </c>
      <c r="G2968" s="154" t="s">
        <v>2068</v>
      </c>
    </row>
    <row r="2969" spans="1:7" ht="16" customHeight="1" x14ac:dyDescent="0.2">
      <c r="A2969" s="151" t="s">
        <v>10940</v>
      </c>
      <c r="B2969" s="151">
        <v>3</v>
      </c>
      <c r="C2969" s="151" t="s">
        <v>281</v>
      </c>
      <c r="D2969" s="151" t="s">
        <v>303</v>
      </c>
      <c r="E2969" s="154" t="s">
        <v>303</v>
      </c>
      <c r="F2969" s="154" t="s">
        <v>9074</v>
      </c>
      <c r="G2969" s="154" t="s">
        <v>2063</v>
      </c>
    </row>
    <row r="2970" spans="1:7" ht="16" customHeight="1" x14ac:dyDescent="0.2">
      <c r="A2970" s="151" t="s">
        <v>10940</v>
      </c>
      <c r="B2970" s="151">
        <v>4</v>
      </c>
      <c r="C2970" s="151" t="s">
        <v>283</v>
      </c>
      <c r="D2970" s="151" t="s">
        <v>304</v>
      </c>
      <c r="E2970" s="154" t="s">
        <v>2055</v>
      </c>
      <c r="F2970" s="154">
        <v>3.2</v>
      </c>
      <c r="G2970" s="154" t="s">
        <v>9402</v>
      </c>
    </row>
    <row r="2971" spans="1:7" ht="16" customHeight="1" x14ac:dyDescent="0.2">
      <c r="A2971" s="151" t="s">
        <v>10940</v>
      </c>
      <c r="B2971" s="151">
        <v>5</v>
      </c>
      <c r="C2971" s="151" t="s">
        <v>281</v>
      </c>
      <c r="D2971" s="151" t="s">
        <v>303</v>
      </c>
      <c r="E2971" s="154" t="s">
        <v>303</v>
      </c>
      <c r="F2971" s="154" t="s">
        <v>9075</v>
      </c>
      <c r="G2971" s="154" t="s">
        <v>1618</v>
      </c>
    </row>
    <row r="2972" spans="1:7" ht="32" customHeight="1" x14ac:dyDescent="0.2">
      <c r="A2972" s="151" t="s">
        <v>10941</v>
      </c>
      <c r="B2972" s="151">
        <v>1</v>
      </c>
      <c r="C2972" s="151" t="s">
        <v>283</v>
      </c>
      <c r="D2972" s="151" t="s">
        <v>304</v>
      </c>
      <c r="E2972" s="154" t="s">
        <v>2058</v>
      </c>
      <c r="F2972" s="154">
        <v>5</v>
      </c>
      <c r="G2972" s="154" t="s">
        <v>2073</v>
      </c>
    </row>
    <row r="2973" spans="1:7" ht="16" customHeight="1" x14ac:dyDescent="0.2">
      <c r="A2973" s="151" t="s">
        <v>10941</v>
      </c>
      <c r="B2973" s="151">
        <v>2</v>
      </c>
      <c r="C2973" s="151" t="s">
        <v>281</v>
      </c>
      <c r="D2973" s="151" t="s">
        <v>303</v>
      </c>
      <c r="E2973" s="154" t="s">
        <v>303</v>
      </c>
      <c r="F2973" s="154" t="s">
        <v>9076</v>
      </c>
      <c r="G2973" s="154" t="s">
        <v>2075</v>
      </c>
    </row>
    <row r="2974" spans="1:7" ht="16" customHeight="1" x14ac:dyDescent="0.2">
      <c r="A2974" s="151" t="s">
        <v>10941</v>
      </c>
      <c r="B2974" s="151">
        <v>3</v>
      </c>
      <c r="C2974" s="151" t="s">
        <v>281</v>
      </c>
      <c r="D2974" s="151" t="s">
        <v>303</v>
      </c>
      <c r="E2974" s="154" t="s">
        <v>303</v>
      </c>
      <c r="F2974" s="154" t="s">
        <v>9077</v>
      </c>
      <c r="G2974" s="154" t="s">
        <v>2063</v>
      </c>
    </row>
    <row r="2975" spans="1:7" ht="16" customHeight="1" x14ac:dyDescent="0.2">
      <c r="A2975" s="151" t="s">
        <v>10941</v>
      </c>
      <c r="B2975" s="151">
        <v>4</v>
      </c>
      <c r="C2975" s="151" t="s">
        <v>283</v>
      </c>
      <c r="D2975" s="151" t="s">
        <v>304</v>
      </c>
      <c r="E2975" s="154" t="s">
        <v>2055</v>
      </c>
      <c r="F2975" s="154">
        <v>5.75</v>
      </c>
      <c r="G2975" s="154" t="s">
        <v>9403</v>
      </c>
    </row>
    <row r="2976" spans="1:7" ht="16" customHeight="1" x14ac:dyDescent="0.2">
      <c r="A2976" s="151" t="s">
        <v>10941</v>
      </c>
      <c r="B2976" s="151">
        <v>5</v>
      </c>
      <c r="C2976" s="151" t="s">
        <v>281</v>
      </c>
      <c r="D2976" s="151" t="s">
        <v>303</v>
      </c>
      <c r="E2976" s="154" t="s">
        <v>303</v>
      </c>
      <c r="F2976" s="154" t="s">
        <v>9078</v>
      </c>
      <c r="G2976" s="154" t="s">
        <v>1618</v>
      </c>
    </row>
    <row r="2977" spans="1:7" ht="32" customHeight="1" x14ac:dyDescent="0.2">
      <c r="A2977" s="151" t="s">
        <v>10942</v>
      </c>
      <c r="B2977" s="151">
        <v>1</v>
      </c>
      <c r="C2977" s="151" t="s">
        <v>283</v>
      </c>
      <c r="D2977" s="151" t="s">
        <v>304</v>
      </c>
      <c r="E2977" s="154" t="s">
        <v>6541</v>
      </c>
      <c r="F2977" s="154" t="s">
        <v>6544</v>
      </c>
      <c r="G2977" s="154" t="s">
        <v>6547</v>
      </c>
    </row>
    <row r="2978" spans="1:7" ht="32" customHeight="1" x14ac:dyDescent="0.2">
      <c r="A2978" s="151" t="s">
        <v>10942</v>
      </c>
      <c r="B2978" s="151">
        <v>2</v>
      </c>
      <c r="C2978" s="151" t="s">
        <v>284</v>
      </c>
      <c r="D2978" s="151" t="s">
        <v>370</v>
      </c>
      <c r="E2978" s="154" t="s">
        <v>303</v>
      </c>
      <c r="F2978" s="151" t="str">
        <f>A2978&amp;"_"&amp;B2978</f>
        <v>9789152302484-5-x5_3x-G-42a_2</v>
      </c>
      <c r="G2978" s="154" t="s">
        <v>6543</v>
      </c>
    </row>
    <row r="2979" spans="1:7" ht="16" customHeight="1" x14ac:dyDescent="0.2">
      <c r="A2979" s="151" t="s">
        <v>10942</v>
      </c>
      <c r="B2979" s="151">
        <v>3</v>
      </c>
      <c r="C2979" s="151" t="s">
        <v>283</v>
      </c>
      <c r="D2979" s="151" t="s">
        <v>304</v>
      </c>
      <c r="E2979" s="154" t="s">
        <v>2083</v>
      </c>
      <c r="F2979" s="154" t="s">
        <v>2084</v>
      </c>
      <c r="G2979" s="154" t="s">
        <v>2085</v>
      </c>
    </row>
    <row r="2980" spans="1:7" ht="16" customHeight="1" x14ac:dyDescent="0.2">
      <c r="A2980" s="151" t="s">
        <v>10942</v>
      </c>
      <c r="B2980" s="151">
        <v>4</v>
      </c>
      <c r="C2980" s="151" t="s">
        <v>283</v>
      </c>
      <c r="D2980" s="151" t="s">
        <v>304</v>
      </c>
      <c r="E2980" s="154" t="s">
        <v>2086</v>
      </c>
      <c r="F2980" s="154">
        <v>70</v>
      </c>
      <c r="G2980" s="154" t="s">
        <v>2087</v>
      </c>
    </row>
    <row r="2981" spans="1:7" ht="16" customHeight="1" x14ac:dyDescent="0.2">
      <c r="A2981" s="151" t="s">
        <v>10942</v>
      </c>
      <c r="B2981" s="151">
        <v>5</v>
      </c>
      <c r="C2981" s="151" t="s">
        <v>281</v>
      </c>
      <c r="D2981" s="151" t="s">
        <v>303</v>
      </c>
      <c r="E2981" s="154" t="s">
        <v>303</v>
      </c>
      <c r="F2981" s="154" t="s">
        <v>2088</v>
      </c>
      <c r="G2981" s="154" t="s">
        <v>2089</v>
      </c>
    </row>
    <row r="2982" spans="1:7" ht="32" customHeight="1" x14ac:dyDescent="0.2">
      <c r="A2982" s="151" t="s">
        <v>10943</v>
      </c>
      <c r="B2982" s="151">
        <v>1</v>
      </c>
      <c r="C2982" s="151" t="s">
        <v>283</v>
      </c>
      <c r="D2982" s="151" t="s">
        <v>304</v>
      </c>
      <c r="E2982" s="154" t="s">
        <v>6541</v>
      </c>
      <c r="F2982" s="154" t="s">
        <v>6542</v>
      </c>
      <c r="G2982" s="154" t="s">
        <v>6547</v>
      </c>
    </row>
    <row r="2983" spans="1:7" ht="32" customHeight="1" x14ac:dyDescent="0.2">
      <c r="A2983" s="151" t="s">
        <v>10943</v>
      </c>
      <c r="B2983" s="151">
        <v>2</v>
      </c>
      <c r="C2983" s="151" t="s">
        <v>284</v>
      </c>
      <c r="D2983" s="151" t="s">
        <v>370</v>
      </c>
      <c r="E2983" s="154" t="s">
        <v>303</v>
      </c>
      <c r="F2983" s="151" t="str">
        <f>A2983&amp;"_"&amp;B2983</f>
        <v>9789152302484-5-x5_3x-G-42b_2</v>
      </c>
      <c r="G2983" s="154" t="s">
        <v>6543</v>
      </c>
    </row>
    <row r="2984" spans="1:7" ht="16" customHeight="1" x14ac:dyDescent="0.2">
      <c r="A2984" s="151" t="s">
        <v>10943</v>
      </c>
      <c r="B2984" s="151">
        <v>3</v>
      </c>
      <c r="C2984" s="151" t="s">
        <v>283</v>
      </c>
      <c r="D2984" s="151" t="s">
        <v>304</v>
      </c>
      <c r="E2984" s="154" t="s">
        <v>2083</v>
      </c>
      <c r="F2984" s="154" t="s">
        <v>2084</v>
      </c>
      <c r="G2984" s="154" t="s">
        <v>2085</v>
      </c>
    </row>
    <row r="2985" spans="1:7" ht="16" customHeight="1" x14ac:dyDescent="0.2">
      <c r="A2985" s="151" t="s">
        <v>10943</v>
      </c>
      <c r="B2985" s="151">
        <v>4</v>
      </c>
      <c r="C2985" s="151" t="s">
        <v>283</v>
      </c>
      <c r="D2985" s="151" t="s">
        <v>304</v>
      </c>
      <c r="E2985" s="154" t="s">
        <v>2091</v>
      </c>
      <c r="F2985" s="154">
        <v>45</v>
      </c>
      <c r="G2985" s="154" t="s">
        <v>2087</v>
      </c>
    </row>
    <row r="2986" spans="1:7" ht="16" customHeight="1" x14ac:dyDescent="0.2">
      <c r="A2986" s="151" t="s">
        <v>10943</v>
      </c>
      <c r="B2986" s="151">
        <v>5</v>
      </c>
      <c r="C2986" s="151" t="s">
        <v>281</v>
      </c>
      <c r="D2986" s="151" t="s">
        <v>303</v>
      </c>
      <c r="E2986" s="154" t="s">
        <v>303</v>
      </c>
      <c r="F2986" s="154" t="s">
        <v>2092</v>
      </c>
      <c r="G2986" s="154" t="s">
        <v>2089</v>
      </c>
    </row>
    <row r="2987" spans="1:7" ht="32" customHeight="1" x14ac:dyDescent="0.2">
      <c r="A2987" s="151" t="s">
        <v>10944</v>
      </c>
      <c r="B2987" s="151">
        <v>1</v>
      </c>
      <c r="C2987" s="151" t="s">
        <v>283</v>
      </c>
      <c r="D2987" s="151" t="s">
        <v>304</v>
      </c>
      <c r="E2987" s="154" t="s">
        <v>6545</v>
      </c>
      <c r="F2987" s="154" t="s">
        <v>6546</v>
      </c>
      <c r="G2987" s="154" t="s">
        <v>6548</v>
      </c>
    </row>
    <row r="2988" spans="1:7" ht="32" customHeight="1" x14ac:dyDescent="0.2">
      <c r="A2988" s="151" t="s">
        <v>10944</v>
      </c>
      <c r="B2988" s="151">
        <v>2</v>
      </c>
      <c r="C2988" s="151" t="s">
        <v>284</v>
      </c>
      <c r="D2988" s="151" t="s">
        <v>370</v>
      </c>
      <c r="E2988" s="154" t="s">
        <v>303</v>
      </c>
      <c r="F2988" s="151" t="str">
        <f>A2988&amp;"_"&amp;B2988</f>
        <v>9789152302484-5-x5_3x-G-42c_2</v>
      </c>
      <c r="G2988" s="154" t="s">
        <v>6543</v>
      </c>
    </row>
    <row r="2989" spans="1:7" ht="16" customHeight="1" x14ac:dyDescent="0.2">
      <c r="A2989" s="151" t="s">
        <v>10944</v>
      </c>
      <c r="B2989" s="151">
        <v>3</v>
      </c>
      <c r="C2989" s="151" t="s">
        <v>283</v>
      </c>
      <c r="D2989" s="151" t="s">
        <v>304</v>
      </c>
      <c r="E2989" s="154" t="s">
        <v>2095</v>
      </c>
      <c r="F2989" s="154" t="s">
        <v>2084</v>
      </c>
      <c r="G2989" s="154" t="s">
        <v>2085</v>
      </c>
    </row>
    <row r="2990" spans="1:7" ht="16" customHeight="1" x14ac:dyDescent="0.2">
      <c r="A2990" s="151" t="s">
        <v>10944</v>
      </c>
      <c r="B2990" s="151">
        <v>4</v>
      </c>
      <c r="C2990" s="151" t="s">
        <v>283</v>
      </c>
      <c r="D2990" s="151" t="s">
        <v>304</v>
      </c>
      <c r="E2990" s="154" t="s">
        <v>8905</v>
      </c>
      <c r="F2990" s="154">
        <v>90</v>
      </c>
      <c r="G2990" s="154" t="s">
        <v>9404</v>
      </c>
    </row>
    <row r="2991" spans="1:7" ht="16" customHeight="1" x14ac:dyDescent="0.2">
      <c r="A2991" s="151" t="s">
        <v>10944</v>
      </c>
      <c r="B2991" s="151">
        <v>5</v>
      </c>
      <c r="C2991" s="151" t="s">
        <v>281</v>
      </c>
      <c r="D2991" s="151" t="s">
        <v>303</v>
      </c>
      <c r="E2991" s="154" t="s">
        <v>303</v>
      </c>
      <c r="F2991" s="154" t="s">
        <v>2098</v>
      </c>
      <c r="G2991" s="154" t="s">
        <v>2099</v>
      </c>
    </row>
    <row r="2992" spans="1:7" ht="32" customHeight="1" x14ac:dyDescent="0.2">
      <c r="A2992" s="151" t="s">
        <v>10945</v>
      </c>
      <c r="B2992" s="151">
        <v>1</v>
      </c>
      <c r="C2992" s="151" t="s">
        <v>283</v>
      </c>
      <c r="D2992" s="151" t="s">
        <v>304</v>
      </c>
      <c r="E2992" s="154" t="s">
        <v>2101</v>
      </c>
      <c r="F2992" s="154" t="s">
        <v>2102</v>
      </c>
      <c r="G2992" s="154" t="s">
        <v>8648</v>
      </c>
    </row>
    <row r="2993" spans="1:7" ht="16" customHeight="1" x14ac:dyDescent="0.2">
      <c r="A2993" s="151" t="s">
        <v>10945</v>
      </c>
      <c r="B2993" s="151">
        <v>2</v>
      </c>
      <c r="C2993" s="151" t="s">
        <v>283</v>
      </c>
      <c r="D2993" s="151" t="s">
        <v>304</v>
      </c>
      <c r="E2993" s="154" t="s">
        <v>2104</v>
      </c>
      <c r="F2993" s="154">
        <v>90</v>
      </c>
      <c r="G2993" s="154" t="s">
        <v>2105</v>
      </c>
    </row>
    <row r="2994" spans="1:7" ht="16" customHeight="1" x14ac:dyDescent="0.2">
      <c r="A2994" s="151" t="s">
        <v>10945</v>
      </c>
      <c r="B2994" s="151">
        <v>3</v>
      </c>
      <c r="C2994" s="151" t="s">
        <v>281</v>
      </c>
      <c r="D2994" s="151" t="s">
        <v>303</v>
      </c>
      <c r="E2994" s="154" t="s">
        <v>303</v>
      </c>
      <c r="F2994" s="154" t="s">
        <v>2098</v>
      </c>
      <c r="G2994" s="154" t="s">
        <v>2106</v>
      </c>
    </row>
    <row r="2995" spans="1:7" ht="16" customHeight="1" x14ac:dyDescent="0.2">
      <c r="A2995" s="151" t="s">
        <v>10946</v>
      </c>
      <c r="B2995" s="151">
        <v>1</v>
      </c>
      <c r="C2995" s="151" t="s">
        <v>283</v>
      </c>
      <c r="D2995" s="151" t="s">
        <v>304</v>
      </c>
      <c r="E2995" s="154" t="s">
        <v>2107</v>
      </c>
      <c r="F2995" s="154">
        <v>90</v>
      </c>
      <c r="G2995" s="154" t="s">
        <v>6549</v>
      </c>
    </row>
    <row r="2996" spans="1:7" ht="16" customHeight="1" x14ac:dyDescent="0.2">
      <c r="A2996" s="151" t="s">
        <v>10946</v>
      </c>
      <c r="B2996" s="151">
        <v>2</v>
      </c>
      <c r="C2996" s="151" t="s">
        <v>283</v>
      </c>
      <c r="D2996" s="151" t="s">
        <v>304</v>
      </c>
      <c r="E2996" s="154" t="s">
        <v>2109</v>
      </c>
      <c r="F2996" s="154">
        <v>98.33</v>
      </c>
      <c r="G2996" s="154" t="s">
        <v>2110</v>
      </c>
    </row>
    <row r="2997" spans="1:7" ht="16" customHeight="1" x14ac:dyDescent="0.2">
      <c r="A2997" s="151" t="s">
        <v>10946</v>
      </c>
      <c r="B2997" s="151">
        <v>3</v>
      </c>
      <c r="C2997" s="151" t="s">
        <v>283</v>
      </c>
      <c r="D2997" s="151" t="s">
        <v>304</v>
      </c>
      <c r="E2997" s="154" t="s">
        <v>2111</v>
      </c>
      <c r="F2997" s="154">
        <v>120</v>
      </c>
      <c r="G2997" s="154" t="s">
        <v>2112</v>
      </c>
    </row>
    <row r="2998" spans="1:7" ht="16" customHeight="1" x14ac:dyDescent="0.2">
      <c r="A2998" s="151" t="s">
        <v>10946</v>
      </c>
      <c r="B2998" s="151">
        <v>4</v>
      </c>
      <c r="C2998" s="151" t="s">
        <v>283</v>
      </c>
      <c r="D2998" s="151" t="s">
        <v>304</v>
      </c>
      <c r="E2998" s="154" t="s">
        <v>2113</v>
      </c>
      <c r="F2998" s="154">
        <v>110</v>
      </c>
      <c r="G2998" s="154" t="s">
        <v>2114</v>
      </c>
    </row>
    <row r="2999" spans="1:7" ht="48" x14ac:dyDescent="0.2">
      <c r="A2999" s="151" t="s">
        <v>10946</v>
      </c>
      <c r="B2999" s="151">
        <v>5</v>
      </c>
      <c r="C2999" s="151" t="s">
        <v>283</v>
      </c>
      <c r="D2999" s="151" t="s">
        <v>311</v>
      </c>
      <c r="E2999" s="154" t="s">
        <v>8502</v>
      </c>
      <c r="F2999" s="154" t="s">
        <v>8503</v>
      </c>
      <c r="G2999" s="154" t="s">
        <v>2117</v>
      </c>
    </row>
    <row r="3000" spans="1:7" ht="16" customHeight="1" x14ac:dyDescent="0.2">
      <c r="A3000" s="151" t="s">
        <v>10947</v>
      </c>
      <c r="B3000" s="151">
        <v>1</v>
      </c>
      <c r="C3000" s="151" t="s">
        <v>283</v>
      </c>
      <c r="D3000" s="151" t="s">
        <v>304</v>
      </c>
      <c r="E3000" s="154" t="s">
        <v>2118</v>
      </c>
      <c r="F3000" s="154" t="s">
        <v>2119</v>
      </c>
      <c r="G3000" s="154" t="s">
        <v>2120</v>
      </c>
    </row>
    <row r="3001" spans="1:7" ht="16" customHeight="1" x14ac:dyDescent="0.2">
      <c r="A3001" s="151" t="s">
        <v>10947</v>
      </c>
      <c r="B3001" s="151">
        <v>2</v>
      </c>
      <c r="C3001" s="151" t="s">
        <v>283</v>
      </c>
      <c r="D3001" s="151" t="s">
        <v>304</v>
      </c>
      <c r="E3001" s="154" t="s">
        <v>2121</v>
      </c>
      <c r="F3001" s="154" t="s">
        <v>9079</v>
      </c>
      <c r="G3001" s="154" t="s">
        <v>2123</v>
      </c>
    </row>
    <row r="3002" spans="1:7" ht="16" customHeight="1" x14ac:dyDescent="0.2">
      <c r="A3002" s="151" t="s">
        <v>10947</v>
      </c>
      <c r="B3002" s="151">
        <v>3</v>
      </c>
      <c r="C3002" s="151" t="s">
        <v>283</v>
      </c>
      <c r="D3002" s="151" t="s">
        <v>304</v>
      </c>
      <c r="E3002" s="154" t="s">
        <v>8906</v>
      </c>
      <c r="F3002" s="154">
        <v>1.224</v>
      </c>
      <c r="G3002" s="154" t="s">
        <v>2125</v>
      </c>
    </row>
    <row r="3003" spans="1:7" ht="16" customHeight="1" x14ac:dyDescent="0.2">
      <c r="A3003" s="151" t="s">
        <v>10947</v>
      </c>
      <c r="B3003" s="151">
        <v>4</v>
      </c>
      <c r="C3003" s="151" t="s">
        <v>448</v>
      </c>
      <c r="D3003" s="151" t="s">
        <v>303</v>
      </c>
      <c r="E3003" s="154" t="s">
        <v>303</v>
      </c>
      <c r="F3003" s="154" t="s">
        <v>9080</v>
      </c>
      <c r="G3003" s="154" t="s">
        <v>2127</v>
      </c>
    </row>
    <row r="3004" spans="1:7" ht="16" customHeight="1" x14ac:dyDescent="0.2">
      <c r="A3004" s="151" t="s">
        <v>10948</v>
      </c>
      <c r="B3004" s="151">
        <v>1</v>
      </c>
      <c r="C3004" s="151" t="s">
        <v>283</v>
      </c>
      <c r="D3004" s="151" t="s">
        <v>304</v>
      </c>
      <c r="E3004" s="154" t="s">
        <v>2118</v>
      </c>
      <c r="F3004" s="154" t="s">
        <v>2119</v>
      </c>
      <c r="G3004" s="154" t="s">
        <v>2128</v>
      </c>
    </row>
    <row r="3005" spans="1:7" ht="32" customHeight="1" x14ac:dyDescent="0.2">
      <c r="A3005" s="151" t="s">
        <v>10948</v>
      </c>
      <c r="B3005" s="151">
        <v>2</v>
      </c>
      <c r="C3005" s="151" t="s">
        <v>281</v>
      </c>
      <c r="D3005" s="151" t="s">
        <v>303</v>
      </c>
      <c r="E3005" s="154" t="s">
        <v>303</v>
      </c>
      <c r="F3005" s="154" t="s">
        <v>12512</v>
      </c>
      <c r="G3005" s="154" t="s">
        <v>2130</v>
      </c>
    </row>
    <row r="3006" spans="1:7" ht="16" customHeight="1" x14ac:dyDescent="0.2">
      <c r="A3006" s="151" t="s">
        <v>10948</v>
      </c>
      <c r="B3006" s="151">
        <v>3</v>
      </c>
      <c r="C3006" s="151" t="s">
        <v>281</v>
      </c>
      <c r="D3006" s="151" t="s">
        <v>303</v>
      </c>
      <c r="E3006" s="154" t="s">
        <v>303</v>
      </c>
      <c r="F3006" s="154" t="s">
        <v>12513</v>
      </c>
      <c r="G3006" s="154" t="s">
        <v>2132</v>
      </c>
    </row>
    <row r="3007" spans="1:7" ht="32" customHeight="1" x14ac:dyDescent="0.2">
      <c r="A3007" s="151" t="s">
        <v>10948</v>
      </c>
      <c r="B3007" s="151">
        <v>4</v>
      </c>
      <c r="C3007" s="151" t="s">
        <v>283</v>
      </c>
      <c r="D3007" s="151" t="s">
        <v>304</v>
      </c>
      <c r="E3007" s="154" t="s">
        <v>2133</v>
      </c>
      <c r="F3007" s="154" t="s">
        <v>2134</v>
      </c>
      <c r="G3007" s="154" t="s">
        <v>2135</v>
      </c>
    </row>
    <row r="3008" spans="1:7" ht="16" customHeight="1" x14ac:dyDescent="0.2">
      <c r="A3008" s="151" t="s">
        <v>10949</v>
      </c>
      <c r="B3008" s="151">
        <v>1</v>
      </c>
      <c r="C3008" s="151" t="s">
        <v>283</v>
      </c>
      <c r="D3008" s="151" t="s">
        <v>304</v>
      </c>
      <c r="E3008" s="154" t="s">
        <v>2118</v>
      </c>
      <c r="F3008" s="154" t="s">
        <v>2119</v>
      </c>
      <c r="G3008" s="154" t="s">
        <v>2136</v>
      </c>
    </row>
    <row r="3009" spans="1:7" ht="16" customHeight="1" x14ac:dyDescent="0.2">
      <c r="A3009" s="151" t="s">
        <v>10949</v>
      </c>
      <c r="B3009" s="151">
        <v>2</v>
      </c>
      <c r="C3009" s="151" t="s">
        <v>283</v>
      </c>
      <c r="D3009" s="151" t="s">
        <v>304</v>
      </c>
      <c r="E3009" s="154" t="s">
        <v>2137</v>
      </c>
      <c r="F3009" s="154" t="s">
        <v>2138</v>
      </c>
      <c r="G3009" s="154" t="s">
        <v>2139</v>
      </c>
    </row>
    <row r="3010" spans="1:7" ht="16" customHeight="1" x14ac:dyDescent="0.2">
      <c r="A3010" s="151" t="s">
        <v>10949</v>
      </c>
      <c r="B3010" s="151">
        <v>3</v>
      </c>
      <c r="C3010" s="151" t="s">
        <v>281</v>
      </c>
      <c r="D3010" s="151" t="s">
        <v>303</v>
      </c>
      <c r="E3010" s="154" t="s">
        <v>303</v>
      </c>
      <c r="F3010" s="154" t="s">
        <v>12514</v>
      </c>
      <c r="G3010" s="154" t="s">
        <v>2141</v>
      </c>
    </row>
    <row r="3011" spans="1:7" ht="16" customHeight="1" x14ac:dyDescent="0.2">
      <c r="A3011" s="151" t="s">
        <v>10949</v>
      </c>
      <c r="B3011" s="151">
        <v>4</v>
      </c>
      <c r="C3011" s="151" t="s">
        <v>281</v>
      </c>
      <c r="D3011" s="151" t="s">
        <v>303</v>
      </c>
      <c r="E3011" s="154" t="s">
        <v>303</v>
      </c>
      <c r="F3011" s="154" t="s">
        <v>12515</v>
      </c>
      <c r="G3011" s="154" t="s">
        <v>2132</v>
      </c>
    </row>
    <row r="3012" spans="1:7" ht="32" customHeight="1" x14ac:dyDescent="0.2">
      <c r="A3012" s="151" t="s">
        <v>10949</v>
      </c>
      <c r="B3012" s="151">
        <v>5</v>
      </c>
      <c r="C3012" s="151" t="s">
        <v>283</v>
      </c>
      <c r="D3012" s="151" t="s">
        <v>304</v>
      </c>
      <c r="E3012" s="154" t="s">
        <v>2143</v>
      </c>
      <c r="F3012" s="154" t="s">
        <v>2144</v>
      </c>
      <c r="G3012" s="154" t="s">
        <v>2145</v>
      </c>
    </row>
    <row r="3013" spans="1:7" ht="16" customHeight="1" x14ac:dyDescent="0.2">
      <c r="A3013" s="151" t="s">
        <v>10950</v>
      </c>
      <c r="B3013" s="151">
        <v>1</v>
      </c>
      <c r="C3013" s="151" t="s">
        <v>283</v>
      </c>
      <c r="D3013" s="151" t="s">
        <v>304</v>
      </c>
      <c r="E3013" s="154" t="s">
        <v>2118</v>
      </c>
      <c r="F3013" s="154" t="s">
        <v>2119</v>
      </c>
      <c r="G3013" s="154" t="s">
        <v>2146</v>
      </c>
    </row>
    <row r="3014" spans="1:7" ht="16" customHeight="1" x14ac:dyDescent="0.2">
      <c r="A3014" s="151" t="s">
        <v>10950</v>
      </c>
      <c r="B3014" s="151">
        <v>2</v>
      </c>
      <c r="C3014" s="151" t="s">
        <v>283</v>
      </c>
      <c r="D3014" s="151" t="s">
        <v>304</v>
      </c>
      <c r="E3014" s="154" t="s">
        <v>2137</v>
      </c>
      <c r="F3014" s="154" t="s">
        <v>9081</v>
      </c>
      <c r="G3014" s="154" t="s">
        <v>2139</v>
      </c>
    </row>
    <row r="3015" spans="1:7" ht="16" customHeight="1" x14ac:dyDescent="0.2">
      <c r="A3015" s="151" t="s">
        <v>10950</v>
      </c>
      <c r="B3015" s="151">
        <v>3</v>
      </c>
      <c r="C3015" s="151" t="s">
        <v>281</v>
      </c>
      <c r="D3015" s="151" t="s">
        <v>303</v>
      </c>
      <c r="E3015" s="154" t="s">
        <v>303</v>
      </c>
      <c r="F3015" s="154" t="s">
        <v>12516</v>
      </c>
      <c r="G3015" s="154" t="s">
        <v>2141</v>
      </c>
    </row>
    <row r="3016" spans="1:7" ht="16" customHeight="1" x14ac:dyDescent="0.2">
      <c r="A3016" s="151" t="s">
        <v>10950</v>
      </c>
      <c r="B3016" s="151">
        <v>4</v>
      </c>
      <c r="C3016" s="151" t="s">
        <v>281</v>
      </c>
      <c r="D3016" s="151" t="s">
        <v>303</v>
      </c>
      <c r="E3016" s="154" t="s">
        <v>303</v>
      </c>
      <c r="F3016" s="154" t="s">
        <v>12517</v>
      </c>
      <c r="G3016" s="154" t="s">
        <v>2132</v>
      </c>
    </row>
    <row r="3017" spans="1:7" ht="32" customHeight="1" x14ac:dyDescent="0.2">
      <c r="A3017" s="151" t="s">
        <v>10950</v>
      </c>
      <c r="B3017" s="151">
        <v>5</v>
      </c>
      <c r="C3017" s="151" t="s">
        <v>283</v>
      </c>
      <c r="D3017" s="151" t="s">
        <v>304</v>
      </c>
      <c r="E3017" s="154" t="s">
        <v>2150</v>
      </c>
      <c r="F3017" s="154" t="s">
        <v>2151</v>
      </c>
      <c r="G3017" s="154" t="s">
        <v>9405</v>
      </c>
    </row>
    <row r="3018" spans="1:7" ht="16" customHeight="1" x14ac:dyDescent="0.2">
      <c r="A3018" s="151" t="s">
        <v>10951</v>
      </c>
      <c r="B3018" s="151">
        <v>1</v>
      </c>
      <c r="C3018" s="151" t="s">
        <v>283</v>
      </c>
      <c r="D3018" s="151" t="s">
        <v>304</v>
      </c>
      <c r="E3018" s="154" t="s">
        <v>2118</v>
      </c>
      <c r="F3018" s="154" t="s">
        <v>2119</v>
      </c>
      <c r="G3018" s="154" t="s">
        <v>2146</v>
      </c>
    </row>
    <row r="3019" spans="1:7" ht="16" customHeight="1" x14ac:dyDescent="0.2">
      <c r="A3019" s="151" t="s">
        <v>10951</v>
      </c>
      <c r="B3019" s="151">
        <v>2</v>
      </c>
      <c r="C3019" s="151" t="s">
        <v>283</v>
      </c>
      <c r="D3019" s="151" t="s">
        <v>304</v>
      </c>
      <c r="E3019" s="154" t="s">
        <v>2053</v>
      </c>
      <c r="F3019" s="154">
        <v>0.25</v>
      </c>
      <c r="G3019" s="154" t="s">
        <v>2153</v>
      </c>
    </row>
    <row r="3020" spans="1:7" ht="16" customHeight="1" x14ac:dyDescent="0.2">
      <c r="A3020" s="151" t="s">
        <v>10951</v>
      </c>
      <c r="B3020" s="151">
        <v>3</v>
      </c>
      <c r="C3020" s="151" t="s">
        <v>283</v>
      </c>
      <c r="D3020" s="151" t="s">
        <v>304</v>
      </c>
      <c r="E3020" s="154" t="s">
        <v>2137</v>
      </c>
      <c r="F3020" s="154" t="s">
        <v>9082</v>
      </c>
      <c r="G3020" s="154" t="s">
        <v>2139</v>
      </c>
    </row>
    <row r="3021" spans="1:7" ht="16" customHeight="1" x14ac:dyDescent="0.2">
      <c r="A3021" s="151" t="s">
        <v>10951</v>
      </c>
      <c r="B3021" s="151">
        <v>4</v>
      </c>
      <c r="C3021" s="151" t="s">
        <v>281</v>
      </c>
      <c r="D3021" s="151" t="s">
        <v>303</v>
      </c>
      <c r="E3021" s="154" t="s">
        <v>303</v>
      </c>
      <c r="F3021" s="154" t="s">
        <v>12518</v>
      </c>
      <c r="G3021" s="154" t="s">
        <v>2141</v>
      </c>
    </row>
    <row r="3022" spans="1:7" ht="16" customHeight="1" x14ac:dyDescent="0.2">
      <c r="A3022" s="151" t="s">
        <v>10951</v>
      </c>
      <c r="B3022" s="151">
        <v>5</v>
      </c>
      <c r="C3022" s="151" t="s">
        <v>281</v>
      </c>
      <c r="D3022" s="151" t="s">
        <v>303</v>
      </c>
      <c r="E3022" s="154" t="s">
        <v>303</v>
      </c>
      <c r="F3022" s="154" t="s">
        <v>12519</v>
      </c>
      <c r="G3022" s="154" t="s">
        <v>2132</v>
      </c>
    </row>
    <row r="3023" spans="1:7" ht="32" customHeight="1" x14ac:dyDescent="0.2">
      <c r="A3023" s="151" t="s">
        <v>10951</v>
      </c>
      <c r="B3023" s="151">
        <v>6</v>
      </c>
      <c r="C3023" s="151" t="s">
        <v>283</v>
      </c>
      <c r="D3023" s="151" t="s">
        <v>304</v>
      </c>
      <c r="E3023" s="154" t="s">
        <v>2157</v>
      </c>
      <c r="F3023" s="154" t="s">
        <v>9083</v>
      </c>
      <c r="G3023" s="154" t="s">
        <v>2159</v>
      </c>
    </row>
    <row r="3024" spans="1:7" ht="16" customHeight="1" x14ac:dyDescent="0.2">
      <c r="A3024" s="151" t="s">
        <v>10952</v>
      </c>
      <c r="B3024" s="151">
        <v>1</v>
      </c>
      <c r="C3024" s="151" t="s">
        <v>283</v>
      </c>
      <c r="D3024" s="151" t="s">
        <v>304</v>
      </c>
      <c r="E3024" s="154" t="s">
        <v>2160</v>
      </c>
      <c r="F3024" s="154" t="s">
        <v>2084</v>
      </c>
      <c r="G3024" s="154" t="s">
        <v>2161</v>
      </c>
    </row>
    <row r="3025" spans="1:7" ht="16" customHeight="1" x14ac:dyDescent="0.2">
      <c r="A3025" s="151" t="s">
        <v>10952</v>
      </c>
      <c r="B3025" s="151">
        <v>2</v>
      </c>
      <c r="C3025" s="151" t="s">
        <v>283</v>
      </c>
      <c r="D3025" s="151" t="s">
        <v>304</v>
      </c>
      <c r="E3025" s="154" t="s">
        <v>2162</v>
      </c>
      <c r="F3025" s="154" t="s">
        <v>2163</v>
      </c>
      <c r="G3025" s="154" t="s">
        <v>2164</v>
      </c>
    </row>
    <row r="3026" spans="1:7" ht="16" customHeight="1" x14ac:dyDescent="0.2">
      <c r="A3026" s="151" t="s">
        <v>10952</v>
      </c>
      <c r="B3026" s="151">
        <v>3</v>
      </c>
      <c r="C3026" s="151" t="s">
        <v>281</v>
      </c>
      <c r="D3026" s="151" t="s">
        <v>303</v>
      </c>
      <c r="E3026" s="154" t="s">
        <v>303</v>
      </c>
      <c r="F3026" s="154" t="s">
        <v>9084</v>
      </c>
      <c r="G3026" s="154" t="s">
        <v>2166</v>
      </c>
    </row>
    <row r="3027" spans="1:7" ht="16" customHeight="1" x14ac:dyDescent="0.2">
      <c r="A3027" s="151" t="s">
        <v>10952</v>
      </c>
      <c r="B3027" s="151">
        <v>4</v>
      </c>
      <c r="C3027" s="151" t="s">
        <v>281</v>
      </c>
      <c r="D3027" s="151" t="s">
        <v>303</v>
      </c>
      <c r="E3027" s="154" t="s">
        <v>303</v>
      </c>
      <c r="F3027" s="154" t="s">
        <v>9085</v>
      </c>
      <c r="G3027" s="154" t="s">
        <v>2132</v>
      </c>
    </row>
    <row r="3028" spans="1:7" ht="32" customHeight="1" x14ac:dyDescent="0.2">
      <c r="A3028" s="151" t="s">
        <v>10952</v>
      </c>
      <c r="B3028" s="151">
        <v>5</v>
      </c>
      <c r="C3028" s="151" t="s">
        <v>283</v>
      </c>
      <c r="D3028" s="151" t="s">
        <v>304</v>
      </c>
      <c r="E3028" s="154" t="s">
        <v>2168</v>
      </c>
      <c r="F3028" s="154" t="s">
        <v>9086</v>
      </c>
      <c r="G3028" s="154" t="s">
        <v>2170</v>
      </c>
    </row>
    <row r="3029" spans="1:7" ht="16" customHeight="1" x14ac:dyDescent="0.2">
      <c r="A3029" s="151" t="s">
        <v>10953</v>
      </c>
      <c r="B3029" s="151">
        <v>1</v>
      </c>
      <c r="C3029" s="151" t="s">
        <v>283</v>
      </c>
      <c r="D3029" s="151" t="s">
        <v>304</v>
      </c>
      <c r="E3029" s="154" t="s">
        <v>2160</v>
      </c>
      <c r="F3029" s="154" t="s">
        <v>2084</v>
      </c>
      <c r="G3029" s="154" t="s">
        <v>2161</v>
      </c>
    </row>
    <row r="3030" spans="1:7" ht="16" customHeight="1" x14ac:dyDescent="0.2">
      <c r="A3030" s="151" t="s">
        <v>10953</v>
      </c>
      <c r="B3030" s="151">
        <v>2</v>
      </c>
      <c r="C3030" s="151" t="s">
        <v>283</v>
      </c>
      <c r="D3030" s="151" t="s">
        <v>304</v>
      </c>
      <c r="E3030" s="154" t="s">
        <v>2162</v>
      </c>
      <c r="F3030" s="154" t="s">
        <v>2171</v>
      </c>
      <c r="G3030" s="154" t="s">
        <v>2164</v>
      </c>
    </row>
    <row r="3031" spans="1:7" ht="16" customHeight="1" x14ac:dyDescent="0.2">
      <c r="A3031" s="151" t="s">
        <v>10953</v>
      </c>
      <c r="B3031" s="151">
        <v>3</v>
      </c>
      <c r="C3031" s="151" t="s">
        <v>281</v>
      </c>
      <c r="D3031" s="151" t="s">
        <v>303</v>
      </c>
      <c r="E3031" s="154" t="s">
        <v>303</v>
      </c>
      <c r="F3031" s="154" t="s">
        <v>9087</v>
      </c>
      <c r="G3031" s="154" t="s">
        <v>2166</v>
      </c>
    </row>
    <row r="3032" spans="1:7" ht="16" customHeight="1" x14ac:dyDescent="0.2">
      <c r="A3032" s="151" t="s">
        <v>10953</v>
      </c>
      <c r="B3032" s="151">
        <v>4</v>
      </c>
      <c r="C3032" s="151" t="s">
        <v>281</v>
      </c>
      <c r="D3032" s="151" t="s">
        <v>303</v>
      </c>
      <c r="E3032" s="154" t="s">
        <v>303</v>
      </c>
      <c r="F3032" s="154" t="s">
        <v>9088</v>
      </c>
      <c r="G3032" s="154" t="s">
        <v>2132</v>
      </c>
    </row>
    <row r="3033" spans="1:7" ht="32" customHeight="1" x14ac:dyDescent="0.2">
      <c r="A3033" s="151" t="s">
        <v>10953</v>
      </c>
      <c r="B3033" s="151">
        <v>5</v>
      </c>
      <c r="C3033" s="151" t="s">
        <v>283</v>
      </c>
      <c r="D3033" s="151" t="s">
        <v>304</v>
      </c>
      <c r="E3033" s="154" t="s">
        <v>2174</v>
      </c>
      <c r="F3033" s="154" t="s">
        <v>9066</v>
      </c>
      <c r="G3033" s="154" t="s">
        <v>2175</v>
      </c>
    </row>
    <row r="3034" spans="1:7" ht="16" customHeight="1" x14ac:dyDescent="0.2">
      <c r="A3034" s="151" t="s">
        <v>10954</v>
      </c>
      <c r="B3034" s="151">
        <v>1</v>
      </c>
      <c r="C3034" s="151" t="s">
        <v>283</v>
      </c>
      <c r="D3034" s="151" t="s">
        <v>304</v>
      </c>
      <c r="E3034" s="154" t="s">
        <v>2160</v>
      </c>
      <c r="F3034" s="154" t="s">
        <v>2084</v>
      </c>
      <c r="G3034" s="154" t="s">
        <v>2161</v>
      </c>
    </row>
    <row r="3035" spans="1:7" ht="16" customHeight="1" x14ac:dyDescent="0.2">
      <c r="A3035" s="151" t="s">
        <v>10954</v>
      </c>
      <c r="B3035" s="151">
        <v>2</v>
      </c>
      <c r="C3035" s="151" t="s">
        <v>283</v>
      </c>
      <c r="D3035" s="151" t="s">
        <v>304</v>
      </c>
      <c r="E3035" s="154" t="s">
        <v>2162</v>
      </c>
      <c r="F3035" s="154" t="s">
        <v>2176</v>
      </c>
      <c r="G3035" s="154" t="s">
        <v>2164</v>
      </c>
    </row>
    <row r="3036" spans="1:7" ht="16" customHeight="1" x14ac:dyDescent="0.2">
      <c r="A3036" s="151" t="s">
        <v>10954</v>
      </c>
      <c r="B3036" s="151">
        <v>3</v>
      </c>
      <c r="C3036" s="151" t="s">
        <v>281</v>
      </c>
      <c r="D3036" s="151" t="s">
        <v>303</v>
      </c>
      <c r="E3036" s="154" t="s">
        <v>303</v>
      </c>
      <c r="F3036" s="154" t="s">
        <v>9089</v>
      </c>
      <c r="G3036" s="154" t="s">
        <v>2166</v>
      </c>
    </row>
    <row r="3037" spans="1:7" ht="16" customHeight="1" x14ac:dyDescent="0.2">
      <c r="A3037" s="151" t="s">
        <v>10954</v>
      </c>
      <c r="B3037" s="151">
        <v>4</v>
      </c>
      <c r="C3037" s="151" t="s">
        <v>281</v>
      </c>
      <c r="D3037" s="151" t="s">
        <v>303</v>
      </c>
      <c r="E3037" s="154" t="s">
        <v>303</v>
      </c>
      <c r="F3037" s="154" t="s">
        <v>2178</v>
      </c>
      <c r="G3037" s="154" t="s">
        <v>2179</v>
      </c>
    </row>
    <row r="3038" spans="1:7" ht="16" customHeight="1" x14ac:dyDescent="0.2">
      <c r="A3038" s="151" t="s">
        <v>10954</v>
      </c>
      <c r="B3038" s="151">
        <v>5</v>
      </c>
      <c r="C3038" s="151" t="s">
        <v>281</v>
      </c>
      <c r="D3038" s="151" t="s">
        <v>303</v>
      </c>
      <c r="E3038" s="154" t="s">
        <v>303</v>
      </c>
      <c r="F3038" s="154" t="s">
        <v>2180</v>
      </c>
      <c r="G3038" s="154" t="s">
        <v>2132</v>
      </c>
    </row>
    <row r="3039" spans="1:7" ht="16" customHeight="1" x14ac:dyDescent="0.2">
      <c r="A3039" s="151" t="s">
        <v>10954</v>
      </c>
      <c r="B3039" s="151">
        <v>6</v>
      </c>
      <c r="C3039" s="151" t="s">
        <v>283</v>
      </c>
      <c r="D3039" s="151" t="s">
        <v>304</v>
      </c>
      <c r="E3039" s="154" t="s">
        <v>2181</v>
      </c>
      <c r="F3039" s="154">
        <v>20</v>
      </c>
      <c r="G3039" s="154" t="s">
        <v>2182</v>
      </c>
    </row>
    <row r="3040" spans="1:7" ht="32" customHeight="1" x14ac:dyDescent="0.2">
      <c r="A3040" s="151" t="s">
        <v>10954</v>
      </c>
      <c r="B3040" s="151">
        <v>7</v>
      </c>
      <c r="C3040" s="151" t="s">
        <v>283</v>
      </c>
      <c r="D3040" s="151" t="s">
        <v>304</v>
      </c>
      <c r="E3040" s="154" t="s">
        <v>2183</v>
      </c>
      <c r="F3040" s="154" t="s">
        <v>546</v>
      </c>
      <c r="G3040" s="154" t="s">
        <v>2184</v>
      </c>
    </row>
    <row r="3041" spans="1:7" ht="16" customHeight="1" x14ac:dyDescent="0.2">
      <c r="A3041" s="151" t="s">
        <v>10955</v>
      </c>
      <c r="B3041" s="151">
        <v>1</v>
      </c>
      <c r="C3041" s="151" t="s">
        <v>283</v>
      </c>
      <c r="D3041" s="151" t="s">
        <v>304</v>
      </c>
      <c r="E3041" s="154" t="s">
        <v>2160</v>
      </c>
      <c r="F3041" s="154" t="s">
        <v>2084</v>
      </c>
      <c r="G3041" s="154" t="s">
        <v>2185</v>
      </c>
    </row>
    <row r="3042" spans="1:7" ht="16" customHeight="1" x14ac:dyDescent="0.2">
      <c r="A3042" s="151" t="s">
        <v>10955</v>
      </c>
      <c r="B3042" s="151">
        <v>2</v>
      </c>
      <c r="C3042" s="151" t="s">
        <v>283</v>
      </c>
      <c r="D3042" s="151" t="s">
        <v>304</v>
      </c>
      <c r="E3042" s="154" t="s">
        <v>2162</v>
      </c>
      <c r="F3042" s="154" t="s">
        <v>2186</v>
      </c>
      <c r="G3042" s="154" t="s">
        <v>2164</v>
      </c>
    </row>
    <row r="3043" spans="1:7" ht="16" customHeight="1" x14ac:dyDescent="0.2">
      <c r="A3043" s="151" t="s">
        <v>10955</v>
      </c>
      <c r="B3043" s="151">
        <v>3</v>
      </c>
      <c r="C3043" s="151" t="s">
        <v>281</v>
      </c>
      <c r="D3043" s="151" t="s">
        <v>303</v>
      </c>
      <c r="E3043" s="154" t="s">
        <v>303</v>
      </c>
      <c r="F3043" s="154" t="s">
        <v>2187</v>
      </c>
      <c r="G3043" s="154" t="s">
        <v>2166</v>
      </c>
    </row>
    <row r="3044" spans="1:7" ht="16" customHeight="1" x14ac:dyDescent="0.2">
      <c r="A3044" s="151" t="s">
        <v>10955</v>
      </c>
      <c r="B3044" s="151">
        <v>4</v>
      </c>
      <c r="C3044" s="151" t="s">
        <v>281</v>
      </c>
      <c r="D3044" s="151" t="s">
        <v>303</v>
      </c>
      <c r="E3044" s="154" t="s">
        <v>303</v>
      </c>
      <c r="F3044" s="154" t="s">
        <v>2188</v>
      </c>
      <c r="G3044" s="154" t="s">
        <v>2132</v>
      </c>
    </row>
    <row r="3045" spans="1:7" ht="32" customHeight="1" x14ac:dyDescent="0.2">
      <c r="A3045" s="151" t="s">
        <v>10955</v>
      </c>
      <c r="B3045" s="151">
        <v>5</v>
      </c>
      <c r="C3045" s="151" t="s">
        <v>283</v>
      </c>
      <c r="D3045" s="151" t="s">
        <v>304</v>
      </c>
      <c r="E3045" s="154" t="s">
        <v>2189</v>
      </c>
      <c r="F3045" s="154" t="s">
        <v>2190</v>
      </c>
      <c r="G3045" s="154" t="s">
        <v>2191</v>
      </c>
    </row>
    <row r="3046" spans="1:7" ht="16" customHeight="1" x14ac:dyDescent="0.2">
      <c r="A3046" s="151" t="s">
        <v>10956</v>
      </c>
      <c r="B3046" s="151">
        <v>1</v>
      </c>
      <c r="C3046" s="151" t="s">
        <v>283</v>
      </c>
      <c r="D3046" s="151" t="s">
        <v>304</v>
      </c>
      <c r="E3046" s="154" t="s">
        <v>2193</v>
      </c>
      <c r="F3046" s="154">
        <v>3900</v>
      </c>
      <c r="G3046" s="154" t="s">
        <v>2194</v>
      </c>
    </row>
    <row r="3047" spans="1:7" ht="16" customHeight="1" x14ac:dyDescent="0.2">
      <c r="A3047" s="151" t="s">
        <v>10956</v>
      </c>
      <c r="B3047" s="151">
        <v>2</v>
      </c>
      <c r="C3047" s="151" t="s">
        <v>283</v>
      </c>
      <c r="D3047" s="151" t="s">
        <v>304</v>
      </c>
      <c r="E3047" s="154" t="s">
        <v>2195</v>
      </c>
      <c r="F3047" s="154" t="s">
        <v>2196</v>
      </c>
      <c r="G3047" s="154" t="s">
        <v>2197</v>
      </c>
    </row>
    <row r="3048" spans="1:7" ht="64" x14ac:dyDescent="0.2">
      <c r="A3048" s="151" t="s">
        <v>10956</v>
      </c>
      <c r="B3048" s="151">
        <v>3</v>
      </c>
      <c r="C3048" s="151" t="s">
        <v>283</v>
      </c>
      <c r="D3048" s="151" t="s">
        <v>311</v>
      </c>
      <c r="E3048" s="154" t="s">
        <v>8907</v>
      </c>
      <c r="F3048" s="154" t="s">
        <v>9090</v>
      </c>
      <c r="G3048" s="154" t="s">
        <v>2200</v>
      </c>
    </row>
    <row r="3049" spans="1:7" ht="16" customHeight="1" x14ac:dyDescent="0.2">
      <c r="A3049" s="151" t="s">
        <v>10957</v>
      </c>
      <c r="B3049" s="151">
        <v>1</v>
      </c>
      <c r="C3049" s="151" t="s">
        <v>283</v>
      </c>
      <c r="D3049" s="151" t="s">
        <v>304</v>
      </c>
      <c r="E3049" s="154" t="s">
        <v>2193</v>
      </c>
      <c r="F3049" s="154">
        <v>0.02</v>
      </c>
      <c r="G3049" s="154" t="s">
        <v>2194</v>
      </c>
    </row>
    <row r="3050" spans="1:7" ht="16" customHeight="1" x14ac:dyDescent="0.2">
      <c r="A3050" s="151" t="s">
        <v>10957</v>
      </c>
      <c r="B3050" s="151">
        <v>2</v>
      </c>
      <c r="C3050" s="151" t="s">
        <v>283</v>
      </c>
      <c r="D3050" s="151" t="s">
        <v>304</v>
      </c>
      <c r="E3050" s="154" t="s">
        <v>8908</v>
      </c>
      <c r="F3050" s="154" t="s">
        <v>2202</v>
      </c>
      <c r="G3050" s="154" t="s">
        <v>9406</v>
      </c>
    </row>
    <row r="3051" spans="1:7" ht="64" x14ac:dyDescent="0.2">
      <c r="A3051" s="151" t="s">
        <v>10957</v>
      </c>
      <c r="B3051" s="151">
        <v>3</v>
      </c>
      <c r="C3051" s="151" t="s">
        <v>283</v>
      </c>
      <c r="D3051" s="151" t="s">
        <v>311</v>
      </c>
      <c r="E3051" s="154" t="s">
        <v>8576</v>
      </c>
      <c r="F3051" s="154" t="s">
        <v>8443</v>
      </c>
      <c r="G3051" s="154" t="s">
        <v>2206</v>
      </c>
    </row>
    <row r="3052" spans="1:7" ht="16" customHeight="1" x14ac:dyDescent="0.2">
      <c r="A3052" s="151" t="s">
        <v>10958</v>
      </c>
      <c r="B3052" s="151">
        <v>1</v>
      </c>
      <c r="C3052" s="151" t="s">
        <v>283</v>
      </c>
      <c r="D3052" s="151" t="s">
        <v>304</v>
      </c>
      <c r="E3052" s="154" t="s">
        <v>2207</v>
      </c>
      <c r="F3052" s="154">
        <v>3000000</v>
      </c>
      <c r="G3052" s="154" t="s">
        <v>2208</v>
      </c>
    </row>
    <row r="3053" spans="1:7" ht="16" customHeight="1" x14ac:dyDescent="0.2">
      <c r="A3053" s="151" t="s">
        <v>10958</v>
      </c>
      <c r="B3053" s="151">
        <v>2</v>
      </c>
      <c r="C3053" s="151" t="s">
        <v>283</v>
      </c>
      <c r="D3053" s="151" t="s">
        <v>304</v>
      </c>
      <c r="E3053" s="154" t="s">
        <v>2209</v>
      </c>
      <c r="F3053" s="154" t="s">
        <v>2210</v>
      </c>
      <c r="G3053" s="154" t="s">
        <v>2211</v>
      </c>
    </row>
    <row r="3054" spans="1:7" ht="64" x14ac:dyDescent="0.2">
      <c r="A3054" s="151" t="s">
        <v>10958</v>
      </c>
      <c r="B3054" s="151">
        <v>3</v>
      </c>
      <c r="C3054" s="151" t="s">
        <v>283</v>
      </c>
      <c r="D3054" s="151" t="s">
        <v>311</v>
      </c>
      <c r="E3054" s="154" t="s">
        <v>8909</v>
      </c>
      <c r="F3054" s="154" t="s">
        <v>8405</v>
      </c>
      <c r="G3054" s="154" t="s">
        <v>2214</v>
      </c>
    </row>
    <row r="3055" spans="1:7" ht="16" customHeight="1" x14ac:dyDescent="0.2">
      <c r="A3055" s="151" t="s">
        <v>10959</v>
      </c>
      <c r="B3055" s="151">
        <v>1</v>
      </c>
      <c r="C3055" s="151" t="s">
        <v>283</v>
      </c>
      <c r="D3055" s="151" t="s">
        <v>304</v>
      </c>
      <c r="E3055" s="154" t="s">
        <v>2207</v>
      </c>
      <c r="F3055" s="154">
        <v>5000000000</v>
      </c>
      <c r="G3055" s="154" t="s">
        <v>2208</v>
      </c>
    </row>
    <row r="3056" spans="1:7" ht="16" customHeight="1" x14ac:dyDescent="0.2">
      <c r="A3056" s="151" t="s">
        <v>10959</v>
      </c>
      <c r="B3056" s="151">
        <v>2</v>
      </c>
      <c r="C3056" s="151" t="s">
        <v>283</v>
      </c>
      <c r="D3056" s="151" t="s">
        <v>304</v>
      </c>
      <c r="E3056" s="154" t="s">
        <v>2215</v>
      </c>
      <c r="F3056" s="154" t="s">
        <v>2216</v>
      </c>
      <c r="G3056" s="154" t="s">
        <v>2217</v>
      </c>
    </row>
    <row r="3057" spans="1:7" ht="64" x14ac:dyDescent="0.2">
      <c r="A3057" s="151" t="s">
        <v>10959</v>
      </c>
      <c r="B3057" s="151">
        <v>3</v>
      </c>
      <c r="C3057" s="151" t="s">
        <v>283</v>
      </c>
      <c r="D3057" s="151" t="s">
        <v>311</v>
      </c>
      <c r="E3057" s="154" t="s">
        <v>8910</v>
      </c>
      <c r="F3057" s="154" t="s">
        <v>8577</v>
      </c>
      <c r="G3057" s="154" t="s">
        <v>2220</v>
      </c>
    </row>
    <row r="3058" spans="1:7" ht="16" customHeight="1" x14ac:dyDescent="0.2">
      <c r="A3058" s="151" t="s">
        <v>10960</v>
      </c>
      <c r="B3058" s="151">
        <v>1</v>
      </c>
      <c r="C3058" s="151" t="s">
        <v>283</v>
      </c>
      <c r="D3058" s="151" t="s">
        <v>304</v>
      </c>
      <c r="E3058" s="154" t="s">
        <v>1805</v>
      </c>
      <c r="F3058" s="154" t="s">
        <v>1795</v>
      </c>
      <c r="G3058" s="154" t="s">
        <v>1806</v>
      </c>
    </row>
    <row r="3059" spans="1:7" ht="16" customHeight="1" x14ac:dyDescent="0.2">
      <c r="A3059" s="151" t="s">
        <v>10960</v>
      </c>
      <c r="B3059" s="151">
        <v>2</v>
      </c>
      <c r="C3059" s="151" t="s">
        <v>283</v>
      </c>
      <c r="D3059" s="151" t="s">
        <v>304</v>
      </c>
      <c r="E3059" s="154" t="s">
        <v>1807</v>
      </c>
      <c r="F3059" s="154">
        <v>1000</v>
      </c>
      <c r="G3059" s="154" t="s">
        <v>1808</v>
      </c>
    </row>
    <row r="3060" spans="1:7" ht="16" customHeight="1" x14ac:dyDescent="0.2">
      <c r="A3060" s="151" t="s">
        <v>10960</v>
      </c>
      <c r="B3060" s="151">
        <v>3</v>
      </c>
      <c r="C3060" s="151" t="s">
        <v>281</v>
      </c>
      <c r="D3060" s="151" t="s">
        <v>303</v>
      </c>
      <c r="E3060" s="154" t="s">
        <v>303</v>
      </c>
      <c r="F3060" s="154" t="s">
        <v>2221</v>
      </c>
      <c r="G3060" s="154" t="s">
        <v>2222</v>
      </c>
    </row>
    <row r="3061" spans="1:7" ht="16" customHeight="1" x14ac:dyDescent="0.2">
      <c r="A3061" s="151" t="s">
        <v>10960</v>
      </c>
      <c r="B3061" s="151">
        <v>4</v>
      </c>
      <c r="C3061" s="151" t="s">
        <v>281</v>
      </c>
      <c r="D3061" s="151" t="s">
        <v>303</v>
      </c>
      <c r="E3061" s="154" t="s">
        <v>303</v>
      </c>
      <c r="F3061" s="154" t="s">
        <v>2223</v>
      </c>
      <c r="G3061" s="154" t="s">
        <v>2224</v>
      </c>
    </row>
    <row r="3062" spans="1:7" ht="16" customHeight="1" x14ac:dyDescent="0.2">
      <c r="A3062" s="151" t="s">
        <v>10960</v>
      </c>
      <c r="B3062" s="151">
        <v>5</v>
      </c>
      <c r="C3062" s="151" t="s">
        <v>283</v>
      </c>
      <c r="D3062" s="151" t="s">
        <v>304</v>
      </c>
      <c r="E3062" s="154" t="s">
        <v>2225</v>
      </c>
      <c r="F3062" s="154" t="s">
        <v>2226</v>
      </c>
      <c r="G3062" s="154" t="s">
        <v>2227</v>
      </c>
    </row>
    <row r="3063" spans="1:7" ht="16" customHeight="1" x14ac:dyDescent="0.2">
      <c r="A3063" s="151" t="s">
        <v>10961</v>
      </c>
      <c r="B3063" s="151">
        <v>1</v>
      </c>
      <c r="C3063" s="151" t="s">
        <v>283</v>
      </c>
      <c r="D3063" s="151" t="s">
        <v>304</v>
      </c>
      <c r="E3063" s="154" t="s">
        <v>2228</v>
      </c>
      <c r="F3063" s="154" t="s">
        <v>1831</v>
      </c>
      <c r="G3063" s="154" t="s">
        <v>1806</v>
      </c>
    </row>
    <row r="3064" spans="1:7" ht="16" customHeight="1" x14ac:dyDescent="0.2">
      <c r="A3064" s="151" t="s">
        <v>10961</v>
      </c>
      <c r="B3064" s="151">
        <v>2</v>
      </c>
      <c r="C3064" s="151" t="s">
        <v>283</v>
      </c>
      <c r="D3064" s="151" t="s">
        <v>304</v>
      </c>
      <c r="E3064" s="154" t="s">
        <v>2229</v>
      </c>
      <c r="F3064" s="154">
        <v>1E-3</v>
      </c>
      <c r="G3064" s="154" t="s">
        <v>2230</v>
      </c>
    </row>
    <row r="3065" spans="1:7" ht="16" customHeight="1" x14ac:dyDescent="0.2">
      <c r="A3065" s="151" t="s">
        <v>10961</v>
      </c>
      <c r="B3065" s="151">
        <v>3</v>
      </c>
      <c r="C3065" s="151" t="s">
        <v>281</v>
      </c>
      <c r="D3065" s="151" t="s">
        <v>303</v>
      </c>
      <c r="E3065" s="154" t="s">
        <v>303</v>
      </c>
      <c r="F3065" s="154" t="s">
        <v>9091</v>
      </c>
      <c r="G3065" s="154" t="s">
        <v>9407</v>
      </c>
    </row>
    <row r="3066" spans="1:7" ht="16" customHeight="1" x14ac:dyDescent="0.2">
      <c r="A3066" s="151" t="s">
        <v>10961</v>
      </c>
      <c r="B3066" s="151">
        <v>4</v>
      </c>
      <c r="C3066" s="151" t="s">
        <v>281</v>
      </c>
      <c r="D3066" s="151" t="s">
        <v>303</v>
      </c>
      <c r="E3066" s="154" t="s">
        <v>303</v>
      </c>
      <c r="F3066" s="154" t="s">
        <v>9092</v>
      </c>
      <c r="G3066" s="154" t="s">
        <v>9408</v>
      </c>
    </row>
    <row r="3067" spans="1:7" ht="16" customHeight="1" x14ac:dyDescent="0.2">
      <c r="A3067" s="151" t="s">
        <v>10961</v>
      </c>
      <c r="B3067" s="151">
        <v>5</v>
      </c>
      <c r="C3067" s="151" t="s">
        <v>283</v>
      </c>
      <c r="D3067" s="151" t="s">
        <v>304</v>
      </c>
      <c r="E3067" s="154" t="s">
        <v>2235</v>
      </c>
      <c r="F3067" s="154" t="s">
        <v>9093</v>
      </c>
      <c r="G3067" s="154" t="s">
        <v>2237</v>
      </c>
    </row>
    <row r="3068" spans="1:7" ht="16" customHeight="1" x14ac:dyDescent="0.2">
      <c r="A3068" s="151" t="s">
        <v>10962</v>
      </c>
      <c r="B3068" s="151">
        <v>1</v>
      </c>
      <c r="C3068" s="151" t="s">
        <v>283</v>
      </c>
      <c r="D3068" s="151" t="s">
        <v>304</v>
      </c>
      <c r="E3068" s="154" t="s">
        <v>2238</v>
      </c>
      <c r="F3068" s="154" t="s">
        <v>2239</v>
      </c>
      <c r="G3068" s="154" t="s">
        <v>1806</v>
      </c>
    </row>
    <row r="3069" spans="1:7" ht="16" customHeight="1" x14ac:dyDescent="0.2">
      <c r="A3069" s="151" t="s">
        <v>10962</v>
      </c>
      <c r="B3069" s="151">
        <v>2</v>
      </c>
      <c r="C3069" s="151" t="s">
        <v>283</v>
      </c>
      <c r="D3069" s="151" t="s">
        <v>304</v>
      </c>
      <c r="E3069" s="154" t="s">
        <v>2240</v>
      </c>
      <c r="F3069" s="154">
        <v>0.1</v>
      </c>
      <c r="G3069" s="154" t="s">
        <v>2241</v>
      </c>
    </row>
    <row r="3070" spans="1:7" ht="16" customHeight="1" x14ac:dyDescent="0.2">
      <c r="A3070" s="151" t="s">
        <v>10962</v>
      </c>
      <c r="B3070" s="151">
        <v>3</v>
      </c>
      <c r="C3070" s="151" t="s">
        <v>281</v>
      </c>
      <c r="D3070" s="151" t="s">
        <v>303</v>
      </c>
      <c r="E3070" s="154" t="s">
        <v>303</v>
      </c>
      <c r="F3070" s="154" t="s">
        <v>9094</v>
      </c>
      <c r="G3070" s="154" t="s">
        <v>9409</v>
      </c>
    </row>
    <row r="3071" spans="1:7" ht="16" customHeight="1" x14ac:dyDescent="0.2">
      <c r="A3071" s="151" t="s">
        <v>10962</v>
      </c>
      <c r="B3071" s="151">
        <v>4</v>
      </c>
      <c r="C3071" s="151" t="s">
        <v>281</v>
      </c>
      <c r="D3071" s="151" t="s">
        <v>303</v>
      </c>
      <c r="E3071" s="154" t="s">
        <v>303</v>
      </c>
      <c r="F3071" s="154" t="s">
        <v>9095</v>
      </c>
      <c r="G3071" s="154" t="s">
        <v>9410</v>
      </c>
    </row>
    <row r="3072" spans="1:7" ht="16" customHeight="1" x14ac:dyDescent="0.2">
      <c r="A3072" s="151" t="s">
        <v>10962</v>
      </c>
      <c r="B3072" s="151">
        <v>5</v>
      </c>
      <c r="C3072" s="151" t="s">
        <v>283</v>
      </c>
      <c r="D3072" s="151" t="s">
        <v>304</v>
      </c>
      <c r="E3072" s="154" t="s">
        <v>2246</v>
      </c>
      <c r="F3072" s="154" t="s">
        <v>9096</v>
      </c>
      <c r="G3072" s="154" t="s">
        <v>2248</v>
      </c>
    </row>
    <row r="3073" spans="1:7" ht="16" customHeight="1" x14ac:dyDescent="0.2">
      <c r="A3073" s="151" t="s">
        <v>10963</v>
      </c>
      <c r="B3073" s="151">
        <v>1</v>
      </c>
      <c r="C3073" s="151" t="s">
        <v>283</v>
      </c>
      <c r="D3073" s="151" t="s">
        <v>304</v>
      </c>
      <c r="E3073" s="154" t="s">
        <v>2228</v>
      </c>
      <c r="F3073" s="154" t="s">
        <v>1831</v>
      </c>
      <c r="G3073" s="154" t="s">
        <v>1806</v>
      </c>
    </row>
    <row r="3074" spans="1:7" ht="16" customHeight="1" x14ac:dyDescent="0.2">
      <c r="A3074" s="151" t="s">
        <v>10963</v>
      </c>
      <c r="B3074" s="151">
        <v>2</v>
      </c>
      <c r="C3074" s="151" t="s">
        <v>283</v>
      </c>
      <c r="D3074" s="151" t="s">
        <v>304</v>
      </c>
      <c r="E3074" s="154" t="s">
        <v>2229</v>
      </c>
      <c r="F3074" s="154">
        <v>1E-3</v>
      </c>
      <c r="G3074" s="154" t="s">
        <v>2230</v>
      </c>
    </row>
    <row r="3075" spans="1:7" ht="16" customHeight="1" x14ac:dyDescent="0.2">
      <c r="A3075" s="151" t="s">
        <v>10963</v>
      </c>
      <c r="B3075" s="151">
        <v>3</v>
      </c>
      <c r="C3075" s="151" t="s">
        <v>281</v>
      </c>
      <c r="D3075" s="151" t="s">
        <v>303</v>
      </c>
      <c r="E3075" s="154" t="s">
        <v>303</v>
      </c>
      <c r="F3075" s="154" t="s">
        <v>9097</v>
      </c>
      <c r="G3075" s="154" t="s">
        <v>9411</v>
      </c>
    </row>
    <row r="3076" spans="1:7" ht="16" customHeight="1" x14ac:dyDescent="0.2">
      <c r="A3076" s="151" t="s">
        <v>10963</v>
      </c>
      <c r="B3076" s="151">
        <v>4</v>
      </c>
      <c r="C3076" s="151" t="s">
        <v>281</v>
      </c>
      <c r="D3076" s="151" t="s">
        <v>303</v>
      </c>
      <c r="E3076" s="154" t="s">
        <v>303</v>
      </c>
      <c r="F3076" s="154" t="s">
        <v>9098</v>
      </c>
      <c r="G3076" s="154" t="s">
        <v>9412</v>
      </c>
    </row>
    <row r="3077" spans="1:7" ht="16" customHeight="1" x14ac:dyDescent="0.2">
      <c r="A3077" s="151" t="s">
        <v>10963</v>
      </c>
      <c r="B3077" s="151">
        <v>5</v>
      </c>
      <c r="C3077" s="151" t="s">
        <v>283</v>
      </c>
      <c r="D3077" s="151" t="s">
        <v>304</v>
      </c>
      <c r="E3077" s="154" t="s">
        <v>2253</v>
      </c>
      <c r="F3077" s="154" t="s">
        <v>9099</v>
      </c>
      <c r="G3077" s="154" t="s">
        <v>2255</v>
      </c>
    </row>
    <row r="3078" spans="1:7" ht="80" customHeight="1" x14ac:dyDescent="0.2">
      <c r="A3078" s="151" t="s">
        <v>10964</v>
      </c>
      <c r="B3078" s="151">
        <v>1</v>
      </c>
      <c r="C3078" s="151" t="s">
        <v>283</v>
      </c>
      <c r="D3078" s="151" t="s">
        <v>304</v>
      </c>
      <c r="E3078" s="154" t="s">
        <v>8911</v>
      </c>
      <c r="F3078" s="154" t="s">
        <v>9100</v>
      </c>
      <c r="G3078" s="154" t="s">
        <v>2258</v>
      </c>
    </row>
    <row r="3079" spans="1:7" ht="48" x14ac:dyDescent="0.2">
      <c r="A3079" s="151" t="s">
        <v>10964</v>
      </c>
      <c r="B3079" s="151">
        <v>2</v>
      </c>
      <c r="C3079" s="151" t="s">
        <v>283</v>
      </c>
      <c r="D3079" s="151" t="s">
        <v>311</v>
      </c>
      <c r="E3079" s="154" t="s">
        <v>9607</v>
      </c>
      <c r="F3079" s="154" t="s">
        <v>9608</v>
      </c>
      <c r="G3079" s="154" t="s">
        <v>1764</v>
      </c>
    </row>
    <row r="3080" spans="1:7" ht="16" customHeight="1" x14ac:dyDescent="0.2">
      <c r="A3080" s="151" t="s">
        <v>10965</v>
      </c>
      <c r="B3080" s="151">
        <v>1</v>
      </c>
      <c r="C3080" s="151" t="s">
        <v>283</v>
      </c>
      <c r="D3080" s="151" t="s">
        <v>304</v>
      </c>
      <c r="E3080" s="154" t="s">
        <v>1919</v>
      </c>
      <c r="F3080" s="154" t="s">
        <v>2259</v>
      </c>
      <c r="G3080" s="154" t="s">
        <v>1948</v>
      </c>
    </row>
    <row r="3081" spans="1:7" ht="16" customHeight="1" x14ac:dyDescent="0.2">
      <c r="A3081" s="151" t="s">
        <v>10965</v>
      </c>
      <c r="B3081" s="151">
        <v>2</v>
      </c>
      <c r="C3081" s="151" t="s">
        <v>283</v>
      </c>
      <c r="D3081" s="151" t="s">
        <v>304</v>
      </c>
      <c r="E3081" s="154" t="s">
        <v>2260</v>
      </c>
      <c r="F3081" s="154">
        <v>2</v>
      </c>
      <c r="G3081" s="154" t="s">
        <v>2261</v>
      </c>
    </row>
    <row r="3082" spans="1:7" ht="32" customHeight="1" x14ac:dyDescent="0.2">
      <c r="A3082" s="151" t="s">
        <v>10965</v>
      </c>
      <c r="B3082" s="151">
        <v>3</v>
      </c>
      <c r="C3082" s="151" t="s">
        <v>283</v>
      </c>
      <c r="D3082" s="151" t="s">
        <v>304</v>
      </c>
      <c r="E3082" s="154" t="s">
        <v>2262</v>
      </c>
      <c r="F3082" s="154" t="s">
        <v>2263</v>
      </c>
      <c r="G3082" s="154" t="s">
        <v>2264</v>
      </c>
    </row>
    <row r="3083" spans="1:7" ht="16" customHeight="1" x14ac:dyDescent="0.2">
      <c r="A3083" s="151" t="s">
        <v>10965</v>
      </c>
      <c r="B3083" s="151">
        <v>4</v>
      </c>
      <c r="C3083" s="151" t="s">
        <v>281</v>
      </c>
      <c r="D3083" s="151" t="s">
        <v>303</v>
      </c>
      <c r="E3083" s="154" t="s">
        <v>303</v>
      </c>
      <c r="F3083" s="154" t="s">
        <v>2265</v>
      </c>
      <c r="G3083" s="154" t="s">
        <v>1928</v>
      </c>
    </row>
    <row r="3084" spans="1:7" ht="16" customHeight="1" x14ac:dyDescent="0.2">
      <c r="A3084" s="151" t="s">
        <v>10966</v>
      </c>
      <c r="B3084" s="151">
        <v>1</v>
      </c>
      <c r="C3084" s="151" t="s">
        <v>283</v>
      </c>
      <c r="D3084" s="151" t="s">
        <v>304</v>
      </c>
      <c r="E3084" s="154" t="s">
        <v>2160</v>
      </c>
      <c r="F3084" s="154" t="s">
        <v>2084</v>
      </c>
      <c r="G3084" s="154" t="s">
        <v>2161</v>
      </c>
    </row>
    <row r="3085" spans="1:7" ht="16" customHeight="1" x14ac:dyDescent="0.2">
      <c r="A3085" s="151" t="s">
        <v>10966</v>
      </c>
      <c r="B3085" s="151">
        <v>2</v>
      </c>
      <c r="C3085" s="151" t="s">
        <v>283</v>
      </c>
      <c r="D3085" s="151" t="s">
        <v>304</v>
      </c>
      <c r="E3085" s="154" t="s">
        <v>2162</v>
      </c>
      <c r="F3085" s="154" t="s">
        <v>336</v>
      </c>
      <c r="G3085" s="154" t="s">
        <v>2164</v>
      </c>
    </row>
    <row r="3086" spans="1:7" ht="16" customHeight="1" x14ac:dyDescent="0.2">
      <c r="A3086" s="151" t="s">
        <v>10966</v>
      </c>
      <c r="B3086" s="151">
        <v>3</v>
      </c>
      <c r="C3086" s="151" t="s">
        <v>281</v>
      </c>
      <c r="D3086" s="151" t="s">
        <v>303</v>
      </c>
      <c r="E3086" s="154" t="s">
        <v>303</v>
      </c>
      <c r="F3086" s="154" t="s">
        <v>9101</v>
      </c>
      <c r="G3086" s="154" t="s">
        <v>2267</v>
      </c>
    </row>
    <row r="3087" spans="1:7" ht="16" customHeight="1" x14ac:dyDescent="0.2">
      <c r="A3087" s="151" t="s">
        <v>10966</v>
      </c>
      <c r="B3087" s="151">
        <v>4</v>
      </c>
      <c r="C3087" s="151" t="s">
        <v>281</v>
      </c>
      <c r="D3087" s="151" t="s">
        <v>303</v>
      </c>
      <c r="E3087" s="154" t="s">
        <v>303</v>
      </c>
      <c r="F3087" s="154" t="s">
        <v>9102</v>
      </c>
      <c r="G3087" s="154" t="s">
        <v>2269</v>
      </c>
    </row>
    <row r="3088" spans="1:7" ht="16" customHeight="1" x14ac:dyDescent="0.2">
      <c r="A3088" s="151" t="s">
        <v>10966</v>
      </c>
      <c r="B3088" s="151">
        <v>5</v>
      </c>
      <c r="C3088" s="151" t="s">
        <v>283</v>
      </c>
      <c r="D3088" s="151" t="s">
        <v>304</v>
      </c>
      <c r="E3088" s="154" t="s">
        <v>8912</v>
      </c>
      <c r="F3088" s="154">
        <v>15</v>
      </c>
      <c r="G3088" s="154" t="s">
        <v>9413</v>
      </c>
    </row>
    <row r="3089" spans="1:7" ht="32" customHeight="1" x14ac:dyDescent="0.2">
      <c r="A3089" s="151" t="s">
        <v>10966</v>
      </c>
      <c r="B3089" s="151">
        <v>6</v>
      </c>
      <c r="C3089" s="151" t="s">
        <v>283</v>
      </c>
      <c r="D3089" s="151" t="s">
        <v>304</v>
      </c>
      <c r="E3089" s="154" t="s">
        <v>2272</v>
      </c>
      <c r="F3089" s="154" t="s">
        <v>2010</v>
      </c>
      <c r="G3089" s="154" t="s">
        <v>2273</v>
      </c>
    </row>
    <row r="3090" spans="1:7" ht="32" customHeight="1" x14ac:dyDescent="0.2">
      <c r="A3090" s="151" t="s">
        <v>10967</v>
      </c>
      <c r="B3090" s="151">
        <v>1</v>
      </c>
      <c r="C3090" s="151" t="s">
        <v>283</v>
      </c>
      <c r="D3090" s="151" t="s">
        <v>304</v>
      </c>
      <c r="E3090" s="154" t="s">
        <v>2274</v>
      </c>
      <c r="F3090" s="154" t="s">
        <v>2081</v>
      </c>
      <c r="G3090" s="154" t="s">
        <v>2082</v>
      </c>
    </row>
    <row r="3091" spans="1:7" ht="16" customHeight="1" x14ac:dyDescent="0.2">
      <c r="A3091" s="151" t="s">
        <v>10967</v>
      </c>
      <c r="B3091" s="151">
        <v>2</v>
      </c>
      <c r="C3091" s="151" t="s">
        <v>283</v>
      </c>
      <c r="D3091" s="151" t="s">
        <v>304</v>
      </c>
      <c r="E3091" s="154" t="s">
        <v>2083</v>
      </c>
      <c r="F3091" s="154" t="s">
        <v>2084</v>
      </c>
      <c r="G3091" s="154" t="s">
        <v>2085</v>
      </c>
    </row>
    <row r="3092" spans="1:7" ht="64" x14ac:dyDescent="0.2">
      <c r="A3092" s="151" t="s">
        <v>10967</v>
      </c>
      <c r="B3092" s="151">
        <v>3</v>
      </c>
      <c r="C3092" s="151" t="s">
        <v>283</v>
      </c>
      <c r="D3092" s="151" t="s">
        <v>311</v>
      </c>
      <c r="E3092" s="154" t="s">
        <v>8578</v>
      </c>
      <c r="F3092" s="154" t="s">
        <v>8406</v>
      </c>
      <c r="G3092" s="154" t="s">
        <v>2277</v>
      </c>
    </row>
    <row r="3093" spans="1:7" ht="16" customHeight="1" x14ac:dyDescent="0.2">
      <c r="A3093" s="151" t="s">
        <v>10967</v>
      </c>
      <c r="B3093" s="151">
        <v>4</v>
      </c>
      <c r="C3093" s="151" t="s">
        <v>283</v>
      </c>
      <c r="D3093" s="151" t="s">
        <v>304</v>
      </c>
      <c r="E3093" s="154" t="s">
        <v>2278</v>
      </c>
      <c r="F3093" s="154" t="s">
        <v>2279</v>
      </c>
      <c r="G3093" s="154" t="s">
        <v>2280</v>
      </c>
    </row>
    <row r="3094" spans="1:7" ht="16" customHeight="1" x14ac:dyDescent="0.2">
      <c r="A3094" s="151" t="s">
        <v>10967</v>
      </c>
      <c r="B3094" s="151">
        <v>5</v>
      </c>
      <c r="C3094" s="151" t="s">
        <v>283</v>
      </c>
      <c r="D3094" s="151" t="s">
        <v>304</v>
      </c>
      <c r="E3094" s="154" t="s">
        <v>2281</v>
      </c>
      <c r="F3094" s="154">
        <v>120</v>
      </c>
      <c r="G3094" s="154" t="s">
        <v>2087</v>
      </c>
    </row>
    <row r="3095" spans="1:7" ht="16" customHeight="1" x14ac:dyDescent="0.2">
      <c r="A3095" s="151" t="s">
        <v>10967</v>
      </c>
      <c r="B3095" s="151">
        <v>6</v>
      </c>
      <c r="C3095" s="151" t="s">
        <v>281</v>
      </c>
      <c r="D3095" s="151" t="s">
        <v>303</v>
      </c>
      <c r="E3095" s="154" t="s">
        <v>303</v>
      </c>
      <c r="F3095" s="154" t="s">
        <v>2282</v>
      </c>
      <c r="G3095" s="154" t="s">
        <v>2283</v>
      </c>
    </row>
    <row r="3096" spans="1:7" ht="16" customHeight="1" x14ac:dyDescent="0.2">
      <c r="A3096" s="151" t="s">
        <v>10968</v>
      </c>
      <c r="B3096" s="151">
        <v>1</v>
      </c>
      <c r="C3096" s="151" t="s">
        <v>283</v>
      </c>
      <c r="D3096" s="151" t="s">
        <v>304</v>
      </c>
      <c r="E3096" s="154" t="s">
        <v>8282</v>
      </c>
      <c r="F3096" s="154" t="s">
        <v>2285</v>
      </c>
      <c r="G3096" s="154" t="s">
        <v>2286</v>
      </c>
    </row>
    <row r="3097" spans="1:7" ht="64" x14ac:dyDescent="0.2">
      <c r="A3097" s="151" t="s">
        <v>10968</v>
      </c>
      <c r="B3097" s="151">
        <v>2</v>
      </c>
      <c r="C3097" s="151" t="s">
        <v>283</v>
      </c>
      <c r="D3097" s="151" t="s">
        <v>311</v>
      </c>
      <c r="E3097" s="154" t="s">
        <v>8579</v>
      </c>
      <c r="F3097" s="154" t="s">
        <v>8444</v>
      </c>
      <c r="G3097" s="154" t="s">
        <v>2289</v>
      </c>
    </row>
    <row r="3098" spans="1:7" ht="16" customHeight="1" x14ac:dyDescent="0.2">
      <c r="A3098" s="151" t="s">
        <v>10969</v>
      </c>
      <c r="B3098" s="151">
        <v>1</v>
      </c>
      <c r="C3098" s="151" t="s">
        <v>283</v>
      </c>
      <c r="D3098" s="151" t="s">
        <v>304</v>
      </c>
      <c r="E3098" s="154" t="s">
        <v>8283</v>
      </c>
      <c r="F3098" s="154">
        <v>90</v>
      </c>
      <c r="G3098" s="154" t="s">
        <v>2291</v>
      </c>
    </row>
    <row r="3099" spans="1:7" ht="64" x14ac:dyDescent="0.2">
      <c r="A3099" s="151" t="s">
        <v>10969</v>
      </c>
      <c r="B3099" s="151">
        <v>2</v>
      </c>
      <c r="C3099" s="151" t="s">
        <v>283</v>
      </c>
      <c r="D3099" s="151" t="s">
        <v>311</v>
      </c>
      <c r="E3099" s="154" t="s">
        <v>8580</v>
      </c>
      <c r="F3099" s="154" t="s">
        <v>8504</v>
      </c>
      <c r="G3099" s="154" t="s">
        <v>2289</v>
      </c>
    </row>
    <row r="3100" spans="1:7" ht="16" customHeight="1" x14ac:dyDescent="0.2">
      <c r="A3100" s="151" t="s">
        <v>10970</v>
      </c>
      <c r="B3100" s="151">
        <v>1</v>
      </c>
      <c r="C3100" s="151" t="s">
        <v>283</v>
      </c>
      <c r="D3100" s="151" t="s">
        <v>304</v>
      </c>
      <c r="E3100" s="154" t="s">
        <v>8284</v>
      </c>
      <c r="F3100" s="154" t="s">
        <v>2295</v>
      </c>
      <c r="G3100" s="154" t="s">
        <v>2296</v>
      </c>
    </row>
    <row r="3101" spans="1:7" ht="64" x14ac:dyDescent="0.2">
      <c r="A3101" s="151" t="s">
        <v>10970</v>
      </c>
      <c r="B3101" s="151">
        <v>2</v>
      </c>
      <c r="C3101" s="151" t="s">
        <v>283</v>
      </c>
      <c r="D3101" s="151" t="s">
        <v>311</v>
      </c>
      <c r="E3101" s="154" t="s">
        <v>8581</v>
      </c>
      <c r="F3101" s="154" t="s">
        <v>8582</v>
      </c>
      <c r="G3101" s="154" t="s">
        <v>2289</v>
      </c>
    </row>
    <row r="3102" spans="1:7" ht="16" customHeight="1" x14ac:dyDescent="0.2">
      <c r="A3102" s="151" t="s">
        <v>10971</v>
      </c>
      <c r="B3102" s="151">
        <v>1</v>
      </c>
      <c r="C3102" s="151" t="s">
        <v>283</v>
      </c>
      <c r="D3102" s="151" t="s">
        <v>304</v>
      </c>
      <c r="E3102" s="154" t="s">
        <v>8285</v>
      </c>
      <c r="F3102" s="154">
        <v>180</v>
      </c>
      <c r="G3102" s="154" t="s">
        <v>2300</v>
      </c>
    </row>
    <row r="3103" spans="1:7" ht="16" customHeight="1" x14ac:dyDescent="0.2">
      <c r="A3103" s="151" t="s">
        <v>10971</v>
      </c>
      <c r="B3103" s="151">
        <v>2</v>
      </c>
      <c r="C3103" s="151" t="s">
        <v>281</v>
      </c>
      <c r="D3103" s="151" t="s">
        <v>303</v>
      </c>
      <c r="E3103" s="154" t="s">
        <v>303</v>
      </c>
      <c r="F3103" s="154" t="s">
        <v>2301</v>
      </c>
      <c r="G3103" s="154" t="s">
        <v>8768</v>
      </c>
    </row>
    <row r="3104" spans="1:7" ht="16" customHeight="1" x14ac:dyDescent="0.2">
      <c r="A3104" s="151" t="s">
        <v>10971</v>
      </c>
      <c r="B3104" s="151">
        <v>3</v>
      </c>
      <c r="C3104" s="151" t="s">
        <v>281</v>
      </c>
      <c r="D3104" s="151" t="s">
        <v>303</v>
      </c>
      <c r="E3104" s="154" t="s">
        <v>303</v>
      </c>
      <c r="F3104" s="154" t="s">
        <v>2303</v>
      </c>
      <c r="G3104" s="154" t="s">
        <v>2304</v>
      </c>
    </row>
    <row r="3105" spans="1:7" ht="16" customHeight="1" x14ac:dyDescent="0.2">
      <c r="A3105" s="151" t="s">
        <v>10971</v>
      </c>
      <c r="B3105" s="151">
        <v>4</v>
      </c>
      <c r="C3105" s="151" t="s">
        <v>283</v>
      </c>
      <c r="D3105" s="151" t="s">
        <v>304</v>
      </c>
      <c r="E3105" s="154" t="s">
        <v>740</v>
      </c>
      <c r="F3105" s="154">
        <v>142</v>
      </c>
      <c r="G3105" s="154" t="s">
        <v>2305</v>
      </c>
    </row>
    <row r="3106" spans="1:7" ht="16" customHeight="1" x14ac:dyDescent="0.2">
      <c r="A3106" s="151" t="s">
        <v>10972</v>
      </c>
      <c r="B3106" s="151">
        <v>1</v>
      </c>
      <c r="C3106" s="151" t="s">
        <v>283</v>
      </c>
      <c r="D3106" s="151" t="s">
        <v>304</v>
      </c>
      <c r="E3106" s="154" t="s">
        <v>8286</v>
      </c>
      <c r="F3106" s="154">
        <v>360</v>
      </c>
      <c r="G3106" s="154" t="s">
        <v>2307</v>
      </c>
    </row>
    <row r="3107" spans="1:7" ht="16" customHeight="1" x14ac:dyDescent="0.2">
      <c r="A3107" s="151" t="s">
        <v>10972</v>
      </c>
      <c r="B3107" s="151">
        <v>2</v>
      </c>
      <c r="C3107" s="151" t="s">
        <v>281</v>
      </c>
      <c r="D3107" s="151" t="s">
        <v>303</v>
      </c>
      <c r="E3107" s="154" t="s">
        <v>303</v>
      </c>
      <c r="F3107" s="154" t="s">
        <v>2308</v>
      </c>
      <c r="G3107" s="154" t="s">
        <v>8769</v>
      </c>
    </row>
    <row r="3108" spans="1:7" ht="16" customHeight="1" x14ac:dyDescent="0.2">
      <c r="A3108" s="151" t="s">
        <v>10972</v>
      </c>
      <c r="B3108" s="151">
        <v>3</v>
      </c>
      <c r="C3108" s="151" t="s">
        <v>281</v>
      </c>
      <c r="D3108" s="151" t="s">
        <v>303</v>
      </c>
      <c r="E3108" s="154" t="s">
        <v>303</v>
      </c>
      <c r="F3108" s="154" t="s">
        <v>2310</v>
      </c>
      <c r="G3108" s="154" t="s">
        <v>2304</v>
      </c>
    </row>
    <row r="3109" spans="1:7" ht="16" customHeight="1" x14ac:dyDescent="0.2">
      <c r="A3109" s="151" t="s">
        <v>10972</v>
      </c>
      <c r="B3109" s="151">
        <v>4</v>
      </c>
      <c r="C3109" s="151" t="s">
        <v>283</v>
      </c>
      <c r="D3109" s="151" t="s">
        <v>304</v>
      </c>
      <c r="E3109" s="154" t="s">
        <v>740</v>
      </c>
      <c r="F3109" s="154">
        <v>296</v>
      </c>
      <c r="G3109" s="154" t="s">
        <v>2305</v>
      </c>
    </row>
    <row r="3110" spans="1:7" ht="16" customHeight="1" x14ac:dyDescent="0.2">
      <c r="A3110" s="151" t="s">
        <v>10973</v>
      </c>
      <c r="B3110" s="151">
        <v>1</v>
      </c>
      <c r="C3110" s="151" t="s">
        <v>283</v>
      </c>
      <c r="D3110" s="151" t="s">
        <v>304</v>
      </c>
      <c r="E3110" s="154" t="s">
        <v>8287</v>
      </c>
      <c r="F3110" s="154">
        <v>180</v>
      </c>
      <c r="G3110" s="154" t="s">
        <v>2312</v>
      </c>
    </row>
    <row r="3111" spans="1:7" ht="16" customHeight="1" x14ac:dyDescent="0.2">
      <c r="A3111" s="151" t="s">
        <v>10973</v>
      </c>
      <c r="B3111" s="151">
        <v>2</v>
      </c>
      <c r="C3111" s="151" t="s">
        <v>283</v>
      </c>
      <c r="D3111" s="151" t="s">
        <v>304</v>
      </c>
      <c r="E3111" s="154" t="s">
        <v>2313</v>
      </c>
      <c r="F3111" s="154">
        <v>57</v>
      </c>
      <c r="G3111" s="154" t="s">
        <v>8770</v>
      </c>
    </row>
    <row r="3112" spans="1:7" ht="16" customHeight="1" x14ac:dyDescent="0.2">
      <c r="A3112" s="151" t="s">
        <v>10973</v>
      </c>
      <c r="B3112" s="151">
        <v>3</v>
      </c>
      <c r="C3112" s="151" t="s">
        <v>281</v>
      </c>
      <c r="D3112" s="151" t="s">
        <v>303</v>
      </c>
      <c r="E3112" s="154" t="s">
        <v>303</v>
      </c>
      <c r="F3112" s="154" t="s">
        <v>2315</v>
      </c>
      <c r="G3112" s="154" t="s">
        <v>8771</v>
      </c>
    </row>
    <row r="3113" spans="1:7" ht="16" customHeight="1" x14ac:dyDescent="0.2">
      <c r="A3113" s="151" t="s">
        <v>10973</v>
      </c>
      <c r="B3113" s="151">
        <v>4</v>
      </c>
      <c r="C3113" s="151" t="s">
        <v>283</v>
      </c>
      <c r="D3113" s="151" t="s">
        <v>304</v>
      </c>
      <c r="E3113" s="154" t="s">
        <v>740</v>
      </c>
      <c r="F3113" s="154">
        <v>123</v>
      </c>
      <c r="G3113" s="154" t="s">
        <v>2305</v>
      </c>
    </row>
    <row r="3114" spans="1:7" ht="32" customHeight="1" x14ac:dyDescent="0.2">
      <c r="A3114" s="151" t="s">
        <v>10974</v>
      </c>
      <c r="B3114" s="151">
        <v>1</v>
      </c>
      <c r="C3114" s="151" t="s">
        <v>284</v>
      </c>
      <c r="D3114" s="151" t="s">
        <v>370</v>
      </c>
      <c r="E3114" s="154" t="s">
        <v>303</v>
      </c>
      <c r="F3114" s="151" t="str">
        <f>A3114&amp;"_"&amp;B3114</f>
        <v>9789152302484-5-x5_4x-G-3a_1</v>
      </c>
      <c r="G3114" s="154" t="s">
        <v>6507</v>
      </c>
    </row>
    <row r="3115" spans="1:7" ht="32" customHeight="1" x14ac:dyDescent="0.2">
      <c r="A3115" s="151" t="s">
        <v>10974</v>
      </c>
      <c r="B3115" s="151">
        <v>2</v>
      </c>
      <c r="C3115" s="151" t="s">
        <v>283</v>
      </c>
      <c r="D3115" s="151" t="s">
        <v>304</v>
      </c>
      <c r="E3115" s="154" t="s">
        <v>8288</v>
      </c>
      <c r="F3115" s="154" t="s">
        <v>2319</v>
      </c>
      <c r="G3115" s="154" t="s">
        <v>8649</v>
      </c>
    </row>
    <row r="3116" spans="1:7" ht="32" customHeight="1" x14ac:dyDescent="0.2">
      <c r="A3116" s="151" t="s">
        <v>10974</v>
      </c>
      <c r="B3116" s="151">
        <v>3</v>
      </c>
      <c r="C3116" s="151" t="s">
        <v>283</v>
      </c>
      <c r="D3116" s="151" t="s">
        <v>304</v>
      </c>
      <c r="E3116" s="154" t="s">
        <v>9609</v>
      </c>
      <c r="F3116" s="154">
        <v>60</v>
      </c>
      <c r="G3116" s="154" t="s">
        <v>8772</v>
      </c>
    </row>
    <row r="3117" spans="1:7" ht="16" customHeight="1" x14ac:dyDescent="0.2">
      <c r="A3117" s="151" t="s">
        <v>10974</v>
      </c>
      <c r="B3117" s="151">
        <v>4</v>
      </c>
      <c r="C3117" s="151" t="s">
        <v>283</v>
      </c>
      <c r="D3117" s="151" t="s">
        <v>304</v>
      </c>
      <c r="E3117" s="154" t="s">
        <v>2323</v>
      </c>
      <c r="F3117" s="154">
        <v>60</v>
      </c>
      <c r="G3117" s="154" t="s">
        <v>2324</v>
      </c>
    </row>
    <row r="3118" spans="1:7" ht="32" customHeight="1" x14ac:dyDescent="0.2">
      <c r="A3118" s="151" t="s">
        <v>10975</v>
      </c>
      <c r="B3118" s="151">
        <v>1</v>
      </c>
      <c r="C3118" s="151" t="s">
        <v>284</v>
      </c>
      <c r="D3118" s="151" t="s">
        <v>370</v>
      </c>
      <c r="E3118" s="154" t="s">
        <v>303</v>
      </c>
      <c r="F3118" s="151" t="str">
        <f>A3118&amp;"_"&amp;B3118</f>
        <v>9789152302484-5-x5_4x-G-3b_1</v>
      </c>
      <c r="G3118" s="154" t="s">
        <v>6508</v>
      </c>
    </row>
    <row r="3119" spans="1:7" ht="32" customHeight="1" x14ac:dyDescent="0.2">
      <c r="A3119" s="151" t="s">
        <v>10975</v>
      </c>
      <c r="B3119" s="151">
        <v>2</v>
      </c>
      <c r="C3119" s="151" t="s">
        <v>283</v>
      </c>
      <c r="D3119" s="151" t="s">
        <v>304</v>
      </c>
      <c r="E3119" s="154" t="s">
        <v>8289</v>
      </c>
      <c r="F3119" s="154" t="s">
        <v>2327</v>
      </c>
      <c r="G3119" s="154" t="s">
        <v>8650</v>
      </c>
    </row>
    <row r="3120" spans="1:7" ht="32" customHeight="1" x14ac:dyDescent="0.2">
      <c r="A3120" s="151" t="s">
        <v>10975</v>
      </c>
      <c r="B3120" s="151">
        <v>3</v>
      </c>
      <c r="C3120" s="151" t="s">
        <v>283</v>
      </c>
      <c r="D3120" s="151" t="s">
        <v>304</v>
      </c>
      <c r="E3120" s="154" t="s">
        <v>9610</v>
      </c>
      <c r="F3120" s="154">
        <v>120</v>
      </c>
      <c r="G3120" s="154" t="s">
        <v>8786</v>
      </c>
    </row>
    <row r="3121" spans="1:7" ht="16" customHeight="1" x14ac:dyDescent="0.2">
      <c r="A3121" s="151" t="s">
        <v>10975</v>
      </c>
      <c r="B3121" s="151">
        <v>4</v>
      </c>
      <c r="C3121" s="151" t="s">
        <v>283</v>
      </c>
      <c r="D3121" s="151" t="s">
        <v>304</v>
      </c>
      <c r="E3121" s="154" t="s">
        <v>2331</v>
      </c>
      <c r="F3121" s="154">
        <v>120</v>
      </c>
      <c r="G3121" s="154" t="s">
        <v>2324</v>
      </c>
    </row>
    <row r="3122" spans="1:7" ht="32" customHeight="1" x14ac:dyDescent="0.2">
      <c r="A3122" s="151" t="s">
        <v>10976</v>
      </c>
      <c r="B3122" s="151">
        <v>1</v>
      </c>
      <c r="C3122" s="151" t="s">
        <v>284</v>
      </c>
      <c r="D3122" s="151" t="s">
        <v>370</v>
      </c>
      <c r="E3122" s="154" t="s">
        <v>303</v>
      </c>
      <c r="F3122" s="151" t="str">
        <f>A3122&amp;"_"&amp;B3122</f>
        <v>9789152302484-5-x5_4x-G-3c_1</v>
      </c>
      <c r="G3122" s="154" t="s">
        <v>6509</v>
      </c>
    </row>
    <row r="3123" spans="1:7" ht="32" customHeight="1" x14ac:dyDescent="0.2">
      <c r="A3123" s="151" t="s">
        <v>10976</v>
      </c>
      <c r="B3123" s="151">
        <v>2</v>
      </c>
      <c r="C3123" s="151" t="s">
        <v>283</v>
      </c>
      <c r="D3123" s="151" t="s">
        <v>304</v>
      </c>
      <c r="E3123" s="154" t="s">
        <v>8290</v>
      </c>
      <c r="F3123" s="154" t="s">
        <v>2334</v>
      </c>
      <c r="G3123" s="154" t="s">
        <v>8651</v>
      </c>
    </row>
    <row r="3124" spans="1:7" ht="32" customHeight="1" x14ac:dyDescent="0.2">
      <c r="A3124" s="151" t="s">
        <v>10976</v>
      </c>
      <c r="B3124" s="151">
        <v>3</v>
      </c>
      <c r="C3124" s="151" t="s">
        <v>283</v>
      </c>
      <c r="D3124" s="151" t="s">
        <v>304</v>
      </c>
      <c r="E3124" s="154" t="s">
        <v>11916</v>
      </c>
      <c r="F3124" s="154">
        <v>90</v>
      </c>
      <c r="G3124" s="154" t="s">
        <v>11917</v>
      </c>
    </row>
    <row r="3125" spans="1:7" ht="16" customHeight="1" x14ac:dyDescent="0.2">
      <c r="A3125" s="151" t="s">
        <v>10976</v>
      </c>
      <c r="B3125" s="151">
        <v>4</v>
      </c>
      <c r="C3125" s="151" t="s">
        <v>283</v>
      </c>
      <c r="D3125" s="151" t="s">
        <v>304</v>
      </c>
      <c r="E3125" s="154" t="s">
        <v>2338</v>
      </c>
      <c r="F3125" s="154">
        <v>90</v>
      </c>
      <c r="G3125" s="154" t="s">
        <v>2324</v>
      </c>
    </row>
    <row r="3126" spans="1:7" ht="64" x14ac:dyDescent="0.2">
      <c r="A3126" s="151" t="s">
        <v>10977</v>
      </c>
      <c r="B3126" s="151">
        <v>1</v>
      </c>
      <c r="C3126" s="151" t="s">
        <v>283</v>
      </c>
      <c r="D3126" s="151" t="s">
        <v>311</v>
      </c>
      <c r="E3126" s="154" t="s">
        <v>8583</v>
      </c>
      <c r="F3126" s="154" t="s">
        <v>8445</v>
      </c>
      <c r="G3126" s="154" t="s">
        <v>2341</v>
      </c>
    </row>
    <row r="3127" spans="1:7" ht="16" customHeight="1" x14ac:dyDescent="0.2">
      <c r="A3127" s="151" t="s">
        <v>10977</v>
      </c>
      <c r="B3127" s="151">
        <v>2</v>
      </c>
      <c r="C3127" s="151" t="s">
        <v>283</v>
      </c>
      <c r="D3127" s="151" t="s">
        <v>304</v>
      </c>
      <c r="E3127" s="154" t="s">
        <v>8291</v>
      </c>
      <c r="F3127" s="154">
        <v>180</v>
      </c>
      <c r="G3127" s="154" t="s">
        <v>2343</v>
      </c>
    </row>
    <row r="3128" spans="1:7" ht="16" customHeight="1" x14ac:dyDescent="0.2">
      <c r="A3128" s="151" t="s">
        <v>10977</v>
      </c>
      <c r="B3128" s="151">
        <v>3</v>
      </c>
      <c r="C3128" s="151" t="s">
        <v>281</v>
      </c>
      <c r="D3128" s="151" t="s">
        <v>303</v>
      </c>
      <c r="E3128" s="154" t="s">
        <v>303</v>
      </c>
      <c r="F3128" s="154">
        <v>180</v>
      </c>
      <c r="G3128" s="154" t="s">
        <v>2344</v>
      </c>
    </row>
    <row r="3129" spans="1:7" ht="64" x14ac:dyDescent="0.2">
      <c r="A3129" s="151" t="s">
        <v>10978</v>
      </c>
      <c r="B3129" s="151">
        <v>1</v>
      </c>
      <c r="C3129" s="151" t="s">
        <v>283</v>
      </c>
      <c r="D3129" s="151" t="s">
        <v>311</v>
      </c>
      <c r="E3129" s="154" t="s">
        <v>8584</v>
      </c>
      <c r="F3129" s="154" t="s">
        <v>8505</v>
      </c>
      <c r="G3129" s="154" t="s">
        <v>2347</v>
      </c>
    </row>
    <row r="3130" spans="1:7" ht="16" customHeight="1" x14ac:dyDescent="0.2">
      <c r="A3130" s="151" t="s">
        <v>10978</v>
      </c>
      <c r="B3130" s="151">
        <v>2</v>
      </c>
      <c r="C3130" s="151" t="s">
        <v>283</v>
      </c>
      <c r="D3130" s="151" t="s">
        <v>304</v>
      </c>
      <c r="E3130" s="154" t="s">
        <v>8292</v>
      </c>
      <c r="F3130" s="154">
        <v>90</v>
      </c>
      <c r="G3130" s="154" t="s">
        <v>2349</v>
      </c>
    </row>
    <row r="3131" spans="1:7" ht="16" customHeight="1" x14ac:dyDescent="0.2">
      <c r="A3131" s="151" t="s">
        <v>10978</v>
      </c>
      <c r="B3131" s="151">
        <v>3</v>
      </c>
      <c r="C3131" s="151" t="s">
        <v>281</v>
      </c>
      <c r="D3131" s="151" t="s">
        <v>303</v>
      </c>
      <c r="E3131" s="154" t="s">
        <v>303</v>
      </c>
      <c r="F3131" s="154" t="s">
        <v>2350</v>
      </c>
      <c r="G3131" s="154" t="s">
        <v>2351</v>
      </c>
    </row>
    <row r="3132" spans="1:7" ht="16" customHeight="1" x14ac:dyDescent="0.2">
      <c r="A3132" s="151" t="s">
        <v>10978</v>
      </c>
      <c r="B3132" s="151">
        <v>4</v>
      </c>
      <c r="C3132" s="151" t="s">
        <v>281</v>
      </c>
      <c r="D3132" s="151" t="s">
        <v>303</v>
      </c>
      <c r="E3132" s="154" t="s">
        <v>303</v>
      </c>
      <c r="F3132" s="154" t="s">
        <v>2352</v>
      </c>
      <c r="G3132" s="154" t="s">
        <v>2353</v>
      </c>
    </row>
    <row r="3133" spans="1:7" ht="16" customHeight="1" x14ac:dyDescent="0.2">
      <c r="A3133" s="151" t="s">
        <v>10978</v>
      </c>
      <c r="B3133" s="151">
        <v>5</v>
      </c>
      <c r="C3133" s="151" t="s">
        <v>281</v>
      </c>
      <c r="D3133" s="151" t="s">
        <v>303</v>
      </c>
      <c r="E3133" s="154" t="s">
        <v>303</v>
      </c>
      <c r="F3133" s="154">
        <v>270</v>
      </c>
      <c r="G3133" s="154" t="s">
        <v>2354</v>
      </c>
    </row>
    <row r="3134" spans="1:7" ht="16" customHeight="1" x14ac:dyDescent="0.2">
      <c r="A3134" s="151" t="s">
        <v>10979</v>
      </c>
      <c r="B3134" s="151">
        <v>1</v>
      </c>
      <c r="C3134" s="151" t="s">
        <v>283</v>
      </c>
      <c r="D3134" s="151" t="s">
        <v>304</v>
      </c>
      <c r="E3134" s="154" t="s">
        <v>8293</v>
      </c>
      <c r="F3134" s="154">
        <v>180</v>
      </c>
      <c r="G3134" s="154" t="s">
        <v>2356</v>
      </c>
    </row>
    <row r="3135" spans="1:7" ht="16" customHeight="1" x14ac:dyDescent="0.2">
      <c r="A3135" s="151" t="s">
        <v>10979</v>
      </c>
      <c r="B3135" s="151">
        <v>2</v>
      </c>
      <c r="C3135" s="151" t="s">
        <v>283</v>
      </c>
      <c r="D3135" s="151" t="s">
        <v>304</v>
      </c>
      <c r="E3135" s="154" t="s">
        <v>2357</v>
      </c>
      <c r="F3135" s="154">
        <v>115</v>
      </c>
      <c r="G3135" s="154" t="s">
        <v>8773</v>
      </c>
    </row>
    <row r="3136" spans="1:7" ht="16" customHeight="1" x14ac:dyDescent="0.2">
      <c r="A3136" s="151" t="s">
        <v>10979</v>
      </c>
      <c r="B3136" s="151">
        <v>3</v>
      </c>
      <c r="C3136" s="151" t="s">
        <v>281</v>
      </c>
      <c r="D3136" s="151" t="s">
        <v>303</v>
      </c>
      <c r="E3136" s="154" t="s">
        <v>303</v>
      </c>
      <c r="F3136" s="154" t="s">
        <v>2359</v>
      </c>
      <c r="G3136" s="154" t="s">
        <v>8774</v>
      </c>
    </row>
    <row r="3137" spans="1:7" ht="16" customHeight="1" x14ac:dyDescent="0.2">
      <c r="A3137" s="151" t="s">
        <v>10979</v>
      </c>
      <c r="B3137" s="151">
        <v>4</v>
      </c>
      <c r="C3137" s="151" t="s">
        <v>281</v>
      </c>
      <c r="D3137" s="151" t="s">
        <v>303</v>
      </c>
      <c r="E3137" s="154" t="s">
        <v>303</v>
      </c>
      <c r="F3137" s="154" t="s">
        <v>2361</v>
      </c>
      <c r="G3137" s="154" t="s">
        <v>2362</v>
      </c>
    </row>
    <row r="3138" spans="1:7" ht="16" customHeight="1" x14ac:dyDescent="0.2">
      <c r="A3138" s="151" t="s">
        <v>10979</v>
      </c>
      <c r="B3138" s="151">
        <v>5</v>
      </c>
      <c r="C3138" s="151" t="s">
        <v>283</v>
      </c>
      <c r="D3138" s="151" t="s">
        <v>304</v>
      </c>
      <c r="E3138" s="154" t="s">
        <v>740</v>
      </c>
      <c r="F3138" s="154">
        <v>65</v>
      </c>
      <c r="G3138" s="154" t="s">
        <v>11918</v>
      </c>
    </row>
    <row r="3139" spans="1:7" ht="16" customHeight="1" x14ac:dyDescent="0.2">
      <c r="A3139" s="151" t="s">
        <v>10980</v>
      </c>
      <c r="B3139" s="151">
        <v>1</v>
      </c>
      <c r="C3139" s="151" t="s">
        <v>283</v>
      </c>
      <c r="D3139" s="151" t="s">
        <v>304</v>
      </c>
      <c r="E3139" s="154" t="s">
        <v>8293</v>
      </c>
      <c r="F3139" s="154">
        <v>180</v>
      </c>
      <c r="G3139" s="154" t="s">
        <v>2356</v>
      </c>
    </row>
    <row r="3140" spans="1:7" ht="32" customHeight="1" x14ac:dyDescent="0.2">
      <c r="A3140" s="151" t="s">
        <v>10980</v>
      </c>
      <c r="B3140" s="151">
        <v>2</v>
      </c>
      <c r="C3140" s="151" t="s">
        <v>283</v>
      </c>
      <c r="D3140" s="151" t="s">
        <v>304</v>
      </c>
      <c r="E3140" s="154" t="s">
        <v>2363</v>
      </c>
      <c r="F3140" s="154">
        <v>80</v>
      </c>
      <c r="G3140" s="154" t="s">
        <v>8775</v>
      </c>
    </row>
    <row r="3141" spans="1:7" ht="16" customHeight="1" x14ac:dyDescent="0.2">
      <c r="A3141" s="151" t="s">
        <v>10980</v>
      </c>
      <c r="B3141" s="151">
        <v>3</v>
      </c>
      <c r="C3141" s="151" t="s">
        <v>281</v>
      </c>
      <c r="D3141" s="151" t="s">
        <v>303</v>
      </c>
      <c r="E3141" s="154" t="s">
        <v>303</v>
      </c>
      <c r="F3141" s="154" t="s">
        <v>2365</v>
      </c>
      <c r="G3141" s="154" t="s">
        <v>8776</v>
      </c>
    </row>
    <row r="3142" spans="1:7" ht="16" customHeight="1" x14ac:dyDescent="0.2">
      <c r="A3142" s="151" t="s">
        <v>10980</v>
      </c>
      <c r="B3142" s="151">
        <v>4</v>
      </c>
      <c r="C3142" s="151" t="s">
        <v>281</v>
      </c>
      <c r="D3142" s="151" t="s">
        <v>303</v>
      </c>
      <c r="E3142" s="154" t="s">
        <v>303</v>
      </c>
      <c r="F3142" s="154" t="s">
        <v>2367</v>
      </c>
      <c r="G3142" s="154" t="s">
        <v>2362</v>
      </c>
    </row>
    <row r="3143" spans="1:7" ht="16" customHeight="1" x14ac:dyDescent="0.2">
      <c r="A3143" s="151" t="s">
        <v>10980</v>
      </c>
      <c r="B3143" s="151">
        <v>5</v>
      </c>
      <c r="C3143" s="151" t="s">
        <v>283</v>
      </c>
      <c r="D3143" s="151" t="s">
        <v>304</v>
      </c>
      <c r="E3143" s="154" t="s">
        <v>740</v>
      </c>
      <c r="F3143" s="154">
        <v>100</v>
      </c>
      <c r="G3143" s="154" t="s">
        <v>11918</v>
      </c>
    </row>
    <row r="3144" spans="1:7" ht="16" customHeight="1" x14ac:dyDescent="0.2">
      <c r="A3144" s="151" t="s">
        <v>10981</v>
      </c>
      <c r="B3144" s="151">
        <v>1</v>
      </c>
      <c r="C3144" s="151" t="s">
        <v>283</v>
      </c>
      <c r="D3144" s="151" t="s">
        <v>304</v>
      </c>
      <c r="E3144" s="154" t="s">
        <v>8293</v>
      </c>
      <c r="F3144" s="154">
        <v>180</v>
      </c>
      <c r="G3144" s="154" t="s">
        <v>2356</v>
      </c>
    </row>
    <row r="3145" spans="1:7" ht="32" customHeight="1" x14ac:dyDescent="0.2">
      <c r="A3145" s="151" t="s">
        <v>10981</v>
      </c>
      <c r="B3145" s="151">
        <v>2</v>
      </c>
      <c r="C3145" s="151" t="s">
        <v>283</v>
      </c>
      <c r="D3145" s="151" t="s">
        <v>304</v>
      </c>
      <c r="E3145" s="154" t="s">
        <v>2368</v>
      </c>
      <c r="F3145" s="154">
        <v>162</v>
      </c>
      <c r="G3145" s="154" t="s">
        <v>8777</v>
      </c>
    </row>
    <row r="3146" spans="1:7" ht="16" customHeight="1" x14ac:dyDescent="0.2">
      <c r="A3146" s="151" t="s">
        <v>10981</v>
      </c>
      <c r="B3146" s="151">
        <v>3</v>
      </c>
      <c r="C3146" s="151" t="s">
        <v>281</v>
      </c>
      <c r="D3146" s="151" t="s">
        <v>303</v>
      </c>
      <c r="E3146" s="154" t="s">
        <v>303</v>
      </c>
      <c r="F3146" s="154" t="s">
        <v>2370</v>
      </c>
      <c r="G3146" s="154" t="s">
        <v>8778</v>
      </c>
    </row>
    <row r="3147" spans="1:7" ht="16" customHeight="1" x14ac:dyDescent="0.2">
      <c r="A3147" s="151" t="s">
        <v>10981</v>
      </c>
      <c r="B3147" s="151">
        <v>4</v>
      </c>
      <c r="C3147" s="151" t="s">
        <v>281</v>
      </c>
      <c r="D3147" s="151" t="s">
        <v>303</v>
      </c>
      <c r="E3147" s="154" t="s">
        <v>303</v>
      </c>
      <c r="F3147" s="154" t="s">
        <v>2372</v>
      </c>
      <c r="G3147" s="154" t="s">
        <v>2362</v>
      </c>
    </row>
    <row r="3148" spans="1:7" ht="16" customHeight="1" x14ac:dyDescent="0.2">
      <c r="A3148" s="151" t="s">
        <v>10981</v>
      </c>
      <c r="B3148" s="151">
        <v>5</v>
      </c>
      <c r="C3148" s="151" t="s">
        <v>283</v>
      </c>
      <c r="D3148" s="151" t="s">
        <v>304</v>
      </c>
      <c r="E3148" s="154" t="s">
        <v>740</v>
      </c>
      <c r="F3148" s="154">
        <v>18</v>
      </c>
      <c r="G3148" s="154" t="s">
        <v>11918</v>
      </c>
    </row>
    <row r="3149" spans="1:7" ht="48" x14ac:dyDescent="0.2">
      <c r="A3149" s="151" t="s">
        <v>10982</v>
      </c>
      <c r="B3149" s="151">
        <v>1</v>
      </c>
      <c r="C3149" s="151" t="s">
        <v>283</v>
      </c>
      <c r="D3149" s="151" t="s">
        <v>311</v>
      </c>
      <c r="E3149" s="154" t="s">
        <v>11919</v>
      </c>
      <c r="F3149" s="154" t="s">
        <v>8407</v>
      </c>
      <c r="G3149" s="154" t="s">
        <v>2375</v>
      </c>
    </row>
    <row r="3150" spans="1:7" ht="48" x14ac:dyDescent="0.2">
      <c r="A3150" s="151" t="s">
        <v>10983</v>
      </c>
      <c r="B3150" s="151">
        <v>1</v>
      </c>
      <c r="C3150" s="151" t="s">
        <v>283</v>
      </c>
      <c r="D3150" s="151" t="s">
        <v>311</v>
      </c>
      <c r="E3150" s="154" t="s">
        <v>11920</v>
      </c>
      <c r="F3150" s="154" t="s">
        <v>8506</v>
      </c>
      <c r="G3150" s="154" t="s">
        <v>2375</v>
      </c>
    </row>
    <row r="3151" spans="1:7" ht="48" x14ac:dyDescent="0.2">
      <c r="A3151" s="151" t="s">
        <v>10984</v>
      </c>
      <c r="B3151" s="151">
        <v>1</v>
      </c>
      <c r="C3151" s="151" t="s">
        <v>283</v>
      </c>
      <c r="D3151" s="151" t="s">
        <v>311</v>
      </c>
      <c r="E3151" s="154" t="s">
        <v>8507</v>
      </c>
      <c r="F3151" s="154" t="s">
        <v>8446</v>
      </c>
      <c r="G3151" s="154" t="s">
        <v>2375</v>
      </c>
    </row>
    <row r="3152" spans="1:7" ht="64" x14ac:dyDescent="0.2">
      <c r="A3152" s="151" t="s">
        <v>10985</v>
      </c>
      <c r="B3152" s="151">
        <v>1</v>
      </c>
      <c r="C3152" s="151" t="s">
        <v>283</v>
      </c>
      <c r="D3152" s="151" t="s">
        <v>311</v>
      </c>
      <c r="E3152" s="154" t="s">
        <v>8585</v>
      </c>
      <c r="F3152" s="154" t="s">
        <v>8447</v>
      </c>
      <c r="G3152" s="154" t="s">
        <v>2382</v>
      </c>
    </row>
    <row r="3153" spans="1:7" ht="32" customHeight="1" x14ac:dyDescent="0.2">
      <c r="A3153" s="151" t="s">
        <v>10985</v>
      </c>
      <c r="B3153" s="151">
        <v>2</v>
      </c>
      <c r="C3153" s="151" t="s">
        <v>283</v>
      </c>
      <c r="D3153" s="151" t="s">
        <v>304</v>
      </c>
      <c r="E3153" s="154" t="s">
        <v>2383</v>
      </c>
      <c r="F3153" s="154" t="s">
        <v>2384</v>
      </c>
      <c r="G3153" s="154" t="s">
        <v>8779</v>
      </c>
    </row>
    <row r="3154" spans="1:7" ht="32" customHeight="1" x14ac:dyDescent="0.2">
      <c r="A3154" s="151" t="s">
        <v>10985</v>
      </c>
      <c r="B3154" s="151">
        <v>3</v>
      </c>
      <c r="C3154" s="151" t="s">
        <v>283</v>
      </c>
      <c r="D3154" s="151" t="s">
        <v>304</v>
      </c>
      <c r="E3154" s="154" t="s">
        <v>2386</v>
      </c>
      <c r="F3154" s="154">
        <v>65</v>
      </c>
      <c r="G3154" s="154" t="s">
        <v>2387</v>
      </c>
    </row>
    <row r="3155" spans="1:7" ht="16" customHeight="1" x14ac:dyDescent="0.2">
      <c r="A3155" s="151" t="s">
        <v>10985</v>
      </c>
      <c r="B3155" s="151">
        <v>4</v>
      </c>
      <c r="C3155" s="151" t="s">
        <v>284</v>
      </c>
      <c r="D3155" s="151" t="s">
        <v>370</v>
      </c>
      <c r="E3155" s="154" t="s">
        <v>303</v>
      </c>
      <c r="F3155" s="151" t="str">
        <f>A3155&amp;"_"&amp;B3155</f>
        <v>9789152302484-5-x5_4x-G-7_4</v>
      </c>
      <c r="G3155" s="154" t="s">
        <v>2388</v>
      </c>
    </row>
    <row r="3156" spans="1:7" ht="16" customHeight="1" x14ac:dyDescent="0.2">
      <c r="A3156" s="151" t="s">
        <v>10986</v>
      </c>
      <c r="B3156" s="151">
        <v>1</v>
      </c>
      <c r="C3156" s="151" t="s">
        <v>283</v>
      </c>
      <c r="D3156" s="151" t="s">
        <v>304</v>
      </c>
      <c r="E3156" s="154" t="s">
        <v>8294</v>
      </c>
      <c r="F3156" s="154">
        <v>32</v>
      </c>
      <c r="G3156" s="154" t="s">
        <v>2390</v>
      </c>
    </row>
    <row r="3157" spans="1:7" ht="16" customHeight="1" x14ac:dyDescent="0.2">
      <c r="A3157" s="151" t="s">
        <v>10986</v>
      </c>
      <c r="B3157" s="151">
        <v>2</v>
      </c>
      <c r="C3157" s="151" t="s">
        <v>283</v>
      </c>
      <c r="D3157" s="151" t="s">
        <v>304</v>
      </c>
      <c r="E3157" s="154" t="s">
        <v>2391</v>
      </c>
      <c r="F3157" s="154">
        <v>64</v>
      </c>
      <c r="G3157" s="154" t="s">
        <v>8780</v>
      </c>
    </row>
    <row r="3158" spans="1:7" ht="16" customHeight="1" x14ac:dyDescent="0.2">
      <c r="A3158" s="151" t="s">
        <v>10986</v>
      </c>
      <c r="B3158" s="151">
        <v>3</v>
      </c>
      <c r="C3158" s="151" t="s">
        <v>281</v>
      </c>
      <c r="D3158" s="151" t="s">
        <v>303</v>
      </c>
      <c r="E3158" s="154" t="s">
        <v>303</v>
      </c>
      <c r="F3158" s="154" t="s">
        <v>2393</v>
      </c>
      <c r="G3158" s="154" t="s">
        <v>8781</v>
      </c>
    </row>
    <row r="3159" spans="1:7" ht="16" customHeight="1" x14ac:dyDescent="0.2">
      <c r="A3159" s="151" t="s">
        <v>10986</v>
      </c>
      <c r="B3159" s="151">
        <v>4</v>
      </c>
      <c r="C3159" s="151" t="s">
        <v>281</v>
      </c>
      <c r="D3159" s="151" t="s">
        <v>303</v>
      </c>
      <c r="E3159" s="154" t="s">
        <v>303</v>
      </c>
      <c r="F3159" s="154" t="s">
        <v>2395</v>
      </c>
      <c r="G3159" s="154" t="s">
        <v>2362</v>
      </c>
    </row>
    <row r="3160" spans="1:7" ht="16" customHeight="1" x14ac:dyDescent="0.2">
      <c r="A3160" s="151" t="s">
        <v>10986</v>
      </c>
      <c r="B3160" s="151">
        <v>5</v>
      </c>
      <c r="C3160" s="151" t="s">
        <v>283</v>
      </c>
      <c r="D3160" s="151" t="s">
        <v>304</v>
      </c>
      <c r="E3160" s="154" t="s">
        <v>2396</v>
      </c>
      <c r="F3160" s="154" t="s">
        <v>8299</v>
      </c>
      <c r="G3160" s="154" t="s">
        <v>2398</v>
      </c>
    </row>
    <row r="3161" spans="1:7" ht="32" customHeight="1" x14ac:dyDescent="0.2">
      <c r="A3161" s="151" t="s">
        <v>10987</v>
      </c>
      <c r="B3161" s="151">
        <v>1</v>
      </c>
      <c r="C3161" s="151" t="s">
        <v>283</v>
      </c>
      <c r="D3161" s="151" t="s">
        <v>304</v>
      </c>
      <c r="E3161" s="154" t="s">
        <v>9611</v>
      </c>
      <c r="F3161" s="154">
        <v>60</v>
      </c>
      <c r="G3161" s="154" t="s">
        <v>9612</v>
      </c>
    </row>
    <row r="3162" spans="1:7" ht="32" customHeight="1" x14ac:dyDescent="0.2">
      <c r="A3162" s="151" t="s">
        <v>10987</v>
      </c>
      <c r="B3162" s="151">
        <v>2</v>
      </c>
      <c r="C3162" s="151" t="s">
        <v>283</v>
      </c>
      <c r="D3162" s="151" t="s">
        <v>304</v>
      </c>
      <c r="E3162" s="154" t="s">
        <v>9613</v>
      </c>
      <c r="F3162" s="154">
        <v>140</v>
      </c>
      <c r="G3162" s="154" t="s">
        <v>9614</v>
      </c>
    </row>
    <row r="3163" spans="1:7" ht="16" customHeight="1" x14ac:dyDescent="0.2">
      <c r="A3163" s="151" t="s">
        <v>10988</v>
      </c>
      <c r="B3163" s="151">
        <v>1</v>
      </c>
      <c r="C3163" s="151" t="s">
        <v>283</v>
      </c>
      <c r="D3163" s="151" t="s">
        <v>304</v>
      </c>
      <c r="E3163" s="154" t="s">
        <v>2399</v>
      </c>
      <c r="F3163" s="154">
        <v>4</v>
      </c>
      <c r="G3163" s="154" t="s">
        <v>2400</v>
      </c>
    </row>
    <row r="3164" spans="1:7" ht="16" customHeight="1" x14ac:dyDescent="0.2">
      <c r="A3164" s="151" t="s">
        <v>10988</v>
      </c>
      <c r="B3164" s="151">
        <v>2</v>
      </c>
      <c r="C3164" s="151" t="s">
        <v>283</v>
      </c>
      <c r="D3164" s="151" t="s">
        <v>304</v>
      </c>
      <c r="E3164" s="154" t="s">
        <v>8295</v>
      </c>
      <c r="F3164" s="154">
        <v>90</v>
      </c>
      <c r="G3164" s="154" t="s">
        <v>2402</v>
      </c>
    </row>
    <row r="3165" spans="1:7" ht="16" customHeight="1" x14ac:dyDescent="0.2">
      <c r="A3165" s="151" t="s">
        <v>10988</v>
      </c>
      <c r="B3165" s="151">
        <v>3</v>
      </c>
      <c r="C3165" s="151" t="s">
        <v>281</v>
      </c>
      <c r="D3165" s="151" t="s">
        <v>303</v>
      </c>
      <c r="E3165" s="154" t="s">
        <v>303</v>
      </c>
      <c r="F3165" s="154" t="s">
        <v>2403</v>
      </c>
      <c r="G3165" s="154" t="s">
        <v>8782</v>
      </c>
    </row>
    <row r="3166" spans="1:7" ht="16" customHeight="1" x14ac:dyDescent="0.2">
      <c r="A3166" s="151" t="s">
        <v>10988</v>
      </c>
      <c r="B3166" s="151">
        <v>4</v>
      </c>
      <c r="C3166" s="151" t="s">
        <v>281</v>
      </c>
      <c r="D3166" s="151" t="s">
        <v>303</v>
      </c>
      <c r="E3166" s="154" t="s">
        <v>303</v>
      </c>
      <c r="F3166" s="154" t="s">
        <v>2405</v>
      </c>
      <c r="G3166" s="154" t="s">
        <v>2353</v>
      </c>
    </row>
    <row r="3167" spans="1:7" ht="16" customHeight="1" x14ac:dyDescent="0.2">
      <c r="A3167" s="151" t="s">
        <v>10988</v>
      </c>
      <c r="B3167" s="151">
        <v>5</v>
      </c>
      <c r="C3167" s="151" t="s">
        <v>281</v>
      </c>
      <c r="D3167" s="151" t="s">
        <v>303</v>
      </c>
      <c r="E3167" s="154" t="s">
        <v>303</v>
      </c>
      <c r="F3167" s="154">
        <v>360</v>
      </c>
      <c r="G3167" s="154" t="s">
        <v>2406</v>
      </c>
    </row>
    <row r="3168" spans="1:7" ht="64" x14ac:dyDescent="0.2">
      <c r="A3168" s="151" t="s">
        <v>10989</v>
      </c>
      <c r="B3168" s="151">
        <v>1</v>
      </c>
      <c r="C3168" s="151" t="s">
        <v>283</v>
      </c>
      <c r="D3168" s="151" t="s">
        <v>311</v>
      </c>
      <c r="E3168" s="154" t="s">
        <v>8586</v>
      </c>
      <c r="F3168" s="154" t="s">
        <v>8484</v>
      </c>
      <c r="G3168" s="154" t="s">
        <v>2409</v>
      </c>
    </row>
    <row r="3169" spans="1:7" ht="32" customHeight="1" x14ac:dyDescent="0.2">
      <c r="A3169" s="151" t="s">
        <v>10989</v>
      </c>
      <c r="B3169" s="151">
        <v>2</v>
      </c>
      <c r="C3169" s="151" t="s">
        <v>281</v>
      </c>
      <c r="D3169" s="151" t="s">
        <v>303</v>
      </c>
      <c r="E3169" s="154" t="s">
        <v>303</v>
      </c>
      <c r="F3169" s="154" t="s">
        <v>2410</v>
      </c>
      <c r="G3169" s="154" t="s">
        <v>2411</v>
      </c>
    </row>
    <row r="3170" spans="1:7" ht="16" customHeight="1" x14ac:dyDescent="0.2">
      <c r="A3170" s="151" t="s">
        <v>10989</v>
      </c>
      <c r="B3170" s="151">
        <v>3</v>
      </c>
      <c r="C3170" s="151" t="s">
        <v>283</v>
      </c>
      <c r="D3170" s="151" t="s">
        <v>304</v>
      </c>
      <c r="E3170" s="154" t="s">
        <v>8296</v>
      </c>
      <c r="F3170" s="154">
        <v>540</v>
      </c>
      <c r="G3170" s="154" t="s">
        <v>2413</v>
      </c>
    </row>
    <row r="3171" spans="1:7" ht="64" x14ac:dyDescent="0.2">
      <c r="A3171" s="151" t="s">
        <v>10990</v>
      </c>
      <c r="B3171" s="151">
        <v>1</v>
      </c>
      <c r="C3171" s="151" t="s">
        <v>283</v>
      </c>
      <c r="D3171" s="151" t="s">
        <v>311</v>
      </c>
      <c r="E3171" s="154" t="s">
        <v>11921</v>
      </c>
      <c r="F3171" s="154" t="s">
        <v>11922</v>
      </c>
      <c r="G3171" s="154" t="s">
        <v>8652</v>
      </c>
    </row>
    <row r="3172" spans="1:7" ht="64" customHeight="1" x14ac:dyDescent="0.2">
      <c r="A3172" s="151" t="s">
        <v>10991</v>
      </c>
      <c r="B3172" s="151">
        <v>1</v>
      </c>
      <c r="C3172" s="151" t="s">
        <v>283</v>
      </c>
      <c r="D3172" s="151" t="s">
        <v>304</v>
      </c>
      <c r="E3172" s="154" t="s">
        <v>2417</v>
      </c>
      <c r="F3172" s="154" t="s">
        <v>2418</v>
      </c>
      <c r="G3172" s="154" t="s">
        <v>2419</v>
      </c>
    </row>
    <row r="3173" spans="1:7" ht="64" x14ac:dyDescent="0.2">
      <c r="A3173" s="151" t="s">
        <v>10992</v>
      </c>
      <c r="B3173" s="151">
        <v>1</v>
      </c>
      <c r="C3173" s="151" t="s">
        <v>283</v>
      </c>
      <c r="D3173" s="151" t="s">
        <v>311</v>
      </c>
      <c r="E3173" s="154" t="s">
        <v>8587</v>
      </c>
      <c r="F3173" s="154" t="s">
        <v>8588</v>
      </c>
      <c r="G3173" s="154" t="s">
        <v>8653</v>
      </c>
    </row>
    <row r="3174" spans="1:7" ht="64" x14ac:dyDescent="0.2">
      <c r="A3174" s="151" t="s">
        <v>10993</v>
      </c>
      <c r="B3174" s="151">
        <v>1</v>
      </c>
      <c r="C3174" s="151" t="s">
        <v>283</v>
      </c>
      <c r="D3174" s="151" t="s">
        <v>311</v>
      </c>
      <c r="E3174" s="154" t="s">
        <v>8589</v>
      </c>
      <c r="F3174" s="154" t="s">
        <v>8448</v>
      </c>
      <c r="G3174" s="154" t="s">
        <v>2425</v>
      </c>
    </row>
    <row r="3175" spans="1:7" ht="16" customHeight="1" x14ac:dyDescent="0.2">
      <c r="A3175" s="151" t="s">
        <v>10993</v>
      </c>
      <c r="B3175" s="151">
        <v>2</v>
      </c>
      <c r="C3175" s="151" t="s">
        <v>284</v>
      </c>
      <c r="D3175" s="151" t="s">
        <v>370</v>
      </c>
      <c r="E3175" s="154" t="s">
        <v>329</v>
      </c>
      <c r="F3175" s="151" t="str">
        <f>A3175&amp;"_"&amp;B3175</f>
        <v>9789152302484-5-x5_4x-G-13a_2</v>
      </c>
      <c r="G3175" s="154" t="s">
        <v>2426</v>
      </c>
    </row>
    <row r="3176" spans="1:7" ht="80" x14ac:dyDescent="0.2">
      <c r="A3176" s="151" t="s">
        <v>10994</v>
      </c>
      <c r="B3176" s="151">
        <v>1</v>
      </c>
      <c r="C3176" s="151" t="s">
        <v>283</v>
      </c>
      <c r="D3176" s="151" t="s">
        <v>311</v>
      </c>
      <c r="E3176" s="154" t="s">
        <v>11923</v>
      </c>
      <c r="F3176" s="154" t="s">
        <v>9621</v>
      </c>
      <c r="G3176" s="154" t="s">
        <v>2429</v>
      </c>
    </row>
    <row r="3177" spans="1:7" ht="16" customHeight="1" x14ac:dyDescent="0.2">
      <c r="A3177" s="151" t="s">
        <v>10995</v>
      </c>
      <c r="B3177" s="151">
        <v>1</v>
      </c>
      <c r="C3177" s="151" t="s">
        <v>284</v>
      </c>
      <c r="D3177" s="151" t="s">
        <v>370</v>
      </c>
      <c r="E3177" s="154" t="s">
        <v>303</v>
      </c>
      <c r="F3177" s="151" t="str">
        <f>A3177&amp;"_"&amp;B3177</f>
        <v>9789152302484-5-x5_4x-G-14a_1</v>
      </c>
      <c r="G3177" s="154" t="s">
        <v>2431</v>
      </c>
    </row>
    <row r="3178" spans="1:7" ht="32" customHeight="1" x14ac:dyDescent="0.2">
      <c r="A3178" s="151" t="s">
        <v>10996</v>
      </c>
      <c r="B3178" s="151">
        <v>1</v>
      </c>
      <c r="C3178" s="151" t="s">
        <v>284</v>
      </c>
      <c r="D3178" s="151" t="s">
        <v>370</v>
      </c>
      <c r="E3178" s="154" t="s">
        <v>303</v>
      </c>
      <c r="F3178" s="151" t="str">
        <f>A3178&amp;"_"&amp;B3178</f>
        <v>9789152302484-5-x5_4x-G-14b_1</v>
      </c>
      <c r="G3178" s="154" t="s">
        <v>2432</v>
      </c>
    </row>
    <row r="3179" spans="1:7" ht="32" customHeight="1" x14ac:dyDescent="0.2">
      <c r="A3179" s="151" t="s">
        <v>10997</v>
      </c>
      <c r="B3179" s="151">
        <v>1</v>
      </c>
      <c r="C3179" s="151" t="s">
        <v>284</v>
      </c>
      <c r="D3179" s="151" t="s">
        <v>370</v>
      </c>
      <c r="E3179" s="154" t="s">
        <v>303</v>
      </c>
      <c r="F3179" s="151" t="str">
        <f>A3179&amp;"_"&amp;B3179</f>
        <v>9789152302484-5-x5_4x-G-14c_1</v>
      </c>
      <c r="G3179" s="154" t="s">
        <v>2433</v>
      </c>
    </row>
    <row r="3180" spans="1:7" ht="16" customHeight="1" x14ac:dyDescent="0.2">
      <c r="A3180" s="151" t="s">
        <v>10998</v>
      </c>
      <c r="B3180" s="151">
        <v>1</v>
      </c>
      <c r="C3180" s="151" t="s">
        <v>283</v>
      </c>
      <c r="D3180" s="151" t="s">
        <v>304</v>
      </c>
      <c r="E3180" s="154" t="s">
        <v>2434</v>
      </c>
      <c r="F3180" s="154" t="s">
        <v>2435</v>
      </c>
      <c r="G3180" s="154" t="s">
        <v>2436</v>
      </c>
    </row>
    <row r="3181" spans="1:7" ht="16" customHeight="1" x14ac:dyDescent="0.2">
      <c r="A3181" s="151" t="s">
        <v>10998</v>
      </c>
      <c r="B3181" s="151">
        <v>2</v>
      </c>
      <c r="C3181" s="151" t="s">
        <v>284</v>
      </c>
      <c r="D3181" s="151" t="s">
        <v>370</v>
      </c>
      <c r="E3181" s="154" t="s">
        <v>303</v>
      </c>
      <c r="F3181" s="151" t="str">
        <f>A3181&amp;"_"&amp;B3181</f>
        <v>9789152302484-5-x5_4x-G-15a_2</v>
      </c>
      <c r="G3181" s="154" t="s">
        <v>2437</v>
      </c>
    </row>
    <row r="3182" spans="1:7" ht="32" customHeight="1" x14ac:dyDescent="0.2">
      <c r="A3182" s="151" t="s">
        <v>10999</v>
      </c>
      <c r="B3182" s="151">
        <v>1</v>
      </c>
      <c r="C3182" s="151" t="s">
        <v>283</v>
      </c>
      <c r="D3182" s="151" t="s">
        <v>304</v>
      </c>
      <c r="E3182" s="154" t="s">
        <v>2438</v>
      </c>
      <c r="F3182" s="154" t="s">
        <v>2439</v>
      </c>
      <c r="G3182" s="154" t="s">
        <v>2440</v>
      </c>
    </row>
    <row r="3183" spans="1:7" ht="16" customHeight="1" x14ac:dyDescent="0.2">
      <c r="A3183" s="151" t="s">
        <v>10999</v>
      </c>
      <c r="B3183" s="151">
        <v>2</v>
      </c>
      <c r="C3183" s="151" t="s">
        <v>284</v>
      </c>
      <c r="D3183" s="151" t="s">
        <v>370</v>
      </c>
      <c r="E3183" s="154" t="s">
        <v>303</v>
      </c>
      <c r="F3183" s="151" t="str">
        <f>A3183&amp;"_"&amp;B3183</f>
        <v>9789152302484-5-x5_4x-G-15b_2</v>
      </c>
      <c r="G3183" s="154" t="s">
        <v>2437</v>
      </c>
    </row>
    <row r="3184" spans="1:7" ht="32" customHeight="1" x14ac:dyDescent="0.2">
      <c r="A3184" s="151" t="s">
        <v>11000</v>
      </c>
      <c r="B3184" s="151">
        <v>1</v>
      </c>
      <c r="C3184" s="151" t="s">
        <v>283</v>
      </c>
      <c r="D3184" s="151" t="s">
        <v>304</v>
      </c>
      <c r="E3184" s="154" t="s">
        <v>6529</v>
      </c>
      <c r="F3184" s="154" t="s">
        <v>6530</v>
      </c>
      <c r="G3184" s="154" t="s">
        <v>6531</v>
      </c>
    </row>
    <row r="3185" spans="1:7" ht="16" customHeight="1" x14ac:dyDescent="0.2">
      <c r="A3185" s="151" t="s">
        <v>11000</v>
      </c>
      <c r="B3185" s="151">
        <v>2</v>
      </c>
      <c r="C3185" s="151" t="s">
        <v>284</v>
      </c>
      <c r="D3185" s="151" t="s">
        <v>370</v>
      </c>
      <c r="E3185" s="154" t="s">
        <v>303</v>
      </c>
      <c r="F3185" s="151" t="str">
        <f>A3185&amp;"_"&amp;B3185</f>
        <v>9789152302484-5-x5_4x-G-16_2</v>
      </c>
      <c r="G3185" s="154" t="s">
        <v>2437</v>
      </c>
    </row>
    <row r="3186" spans="1:7" ht="16" customHeight="1" x14ac:dyDescent="0.2">
      <c r="A3186" s="151" t="s">
        <v>11001</v>
      </c>
      <c r="B3186" s="151">
        <v>1</v>
      </c>
      <c r="C3186" s="151" t="s">
        <v>283</v>
      </c>
      <c r="D3186" s="151" t="s">
        <v>304</v>
      </c>
      <c r="E3186" s="154" t="s">
        <v>2443</v>
      </c>
      <c r="F3186" s="154">
        <v>4</v>
      </c>
      <c r="G3186" s="154" t="s">
        <v>2444</v>
      </c>
    </row>
    <row r="3187" spans="1:7" ht="16" customHeight="1" x14ac:dyDescent="0.2">
      <c r="A3187" s="151" t="s">
        <v>11001</v>
      </c>
      <c r="B3187" s="151">
        <v>2</v>
      </c>
      <c r="C3187" s="151" t="s">
        <v>281</v>
      </c>
      <c r="D3187" s="151" t="s">
        <v>303</v>
      </c>
      <c r="E3187" s="154" t="s">
        <v>303</v>
      </c>
      <c r="F3187" s="154" t="s">
        <v>2445</v>
      </c>
      <c r="G3187" s="154" t="s">
        <v>2446</v>
      </c>
    </row>
    <row r="3188" spans="1:7" ht="16" customHeight="1" x14ac:dyDescent="0.2">
      <c r="A3188" s="151" t="s">
        <v>11001</v>
      </c>
      <c r="B3188" s="151">
        <v>3</v>
      </c>
      <c r="C3188" s="151" t="s">
        <v>281</v>
      </c>
      <c r="D3188" s="151" t="s">
        <v>303</v>
      </c>
      <c r="E3188" s="154" t="s">
        <v>303</v>
      </c>
      <c r="F3188" s="154" t="s">
        <v>2447</v>
      </c>
      <c r="G3188" s="154" t="s">
        <v>2448</v>
      </c>
    </row>
    <row r="3189" spans="1:7" ht="16" customHeight="1" x14ac:dyDescent="0.2">
      <c r="A3189" s="151" t="s">
        <v>11001</v>
      </c>
      <c r="B3189" s="151">
        <v>4</v>
      </c>
      <c r="C3189" s="151" t="s">
        <v>283</v>
      </c>
      <c r="D3189" s="151" t="s">
        <v>304</v>
      </c>
      <c r="E3189" s="154" t="s">
        <v>2449</v>
      </c>
      <c r="F3189" s="154" t="s">
        <v>2450</v>
      </c>
      <c r="G3189" s="154" t="s">
        <v>2451</v>
      </c>
    </row>
    <row r="3190" spans="1:7" ht="16" customHeight="1" x14ac:dyDescent="0.2">
      <c r="A3190" s="151" t="s">
        <v>11001</v>
      </c>
      <c r="B3190" s="151">
        <v>5</v>
      </c>
      <c r="C3190" s="151" t="s">
        <v>281</v>
      </c>
      <c r="D3190" s="151" t="s">
        <v>303</v>
      </c>
      <c r="E3190" s="154" t="s">
        <v>303</v>
      </c>
      <c r="F3190" s="154" t="s">
        <v>2452</v>
      </c>
      <c r="G3190" s="154" t="s">
        <v>2453</v>
      </c>
    </row>
    <row r="3191" spans="1:7" ht="16" customHeight="1" x14ac:dyDescent="0.2">
      <c r="A3191" s="151" t="s">
        <v>11001</v>
      </c>
      <c r="B3191" s="151">
        <v>6</v>
      </c>
      <c r="C3191" s="151" t="s">
        <v>281</v>
      </c>
      <c r="D3191" s="151" t="s">
        <v>303</v>
      </c>
      <c r="E3191" s="154" t="s">
        <v>303</v>
      </c>
      <c r="F3191" s="154" t="s">
        <v>2454</v>
      </c>
      <c r="G3191" s="154" t="s">
        <v>2353</v>
      </c>
    </row>
    <row r="3192" spans="1:7" ht="16" customHeight="1" x14ac:dyDescent="0.2">
      <c r="A3192" s="151" t="s">
        <v>11001</v>
      </c>
      <c r="B3192" s="151">
        <v>7</v>
      </c>
      <c r="C3192" s="151" t="s">
        <v>283</v>
      </c>
      <c r="D3192" s="151" t="s">
        <v>304</v>
      </c>
      <c r="E3192" s="154" t="s">
        <v>2455</v>
      </c>
      <c r="F3192" s="154" t="s">
        <v>2456</v>
      </c>
      <c r="G3192" s="154" t="s">
        <v>11924</v>
      </c>
    </row>
    <row r="3193" spans="1:7" ht="32" customHeight="1" x14ac:dyDescent="0.2">
      <c r="A3193" s="151" t="s">
        <v>11002</v>
      </c>
      <c r="B3193" s="151">
        <v>1</v>
      </c>
      <c r="C3193" s="151" t="s">
        <v>283</v>
      </c>
      <c r="D3193" s="151" t="s">
        <v>304</v>
      </c>
      <c r="E3193" s="154" t="s">
        <v>9617</v>
      </c>
      <c r="F3193" s="154">
        <v>5</v>
      </c>
      <c r="G3193" s="154" t="s">
        <v>11925</v>
      </c>
    </row>
    <row r="3194" spans="1:7" ht="64" x14ac:dyDescent="0.2">
      <c r="A3194" s="151" t="s">
        <v>11002</v>
      </c>
      <c r="B3194" s="151">
        <v>2</v>
      </c>
      <c r="C3194" s="151" t="s">
        <v>283</v>
      </c>
      <c r="D3194" s="151" t="s">
        <v>311</v>
      </c>
      <c r="E3194" s="154" t="s">
        <v>9618</v>
      </c>
      <c r="F3194" s="154" t="s">
        <v>9619</v>
      </c>
      <c r="G3194" s="154" t="s">
        <v>2462</v>
      </c>
    </row>
    <row r="3195" spans="1:7" ht="32" customHeight="1" x14ac:dyDescent="0.2">
      <c r="A3195" s="151" t="s">
        <v>11002</v>
      </c>
      <c r="B3195" s="151">
        <v>3</v>
      </c>
      <c r="C3195" s="151" t="s">
        <v>283</v>
      </c>
      <c r="D3195" s="151" t="s">
        <v>304</v>
      </c>
      <c r="E3195" s="154" t="s">
        <v>9616</v>
      </c>
      <c r="F3195" s="154">
        <v>500</v>
      </c>
      <c r="G3195" s="154" t="s">
        <v>11926</v>
      </c>
    </row>
    <row r="3196" spans="1:7" ht="16" customHeight="1" x14ac:dyDescent="0.2">
      <c r="A3196" s="151" t="s">
        <v>11002</v>
      </c>
      <c r="B3196" s="151">
        <v>4</v>
      </c>
      <c r="C3196" s="151" t="s">
        <v>281</v>
      </c>
      <c r="D3196" s="151" t="s">
        <v>303</v>
      </c>
      <c r="E3196" s="154" t="s">
        <v>303</v>
      </c>
      <c r="F3196" s="154" t="s">
        <v>9620</v>
      </c>
      <c r="G3196" s="154" t="s">
        <v>2466</v>
      </c>
    </row>
    <row r="3197" spans="1:7" ht="32" customHeight="1" x14ac:dyDescent="0.2">
      <c r="A3197" s="151" t="s">
        <v>11003</v>
      </c>
      <c r="B3197" s="151">
        <v>1</v>
      </c>
      <c r="C3197" s="151" t="s">
        <v>283</v>
      </c>
      <c r="D3197" s="151" t="s">
        <v>304</v>
      </c>
      <c r="E3197" s="154" t="s">
        <v>9617</v>
      </c>
      <c r="F3197" s="154">
        <v>0.6</v>
      </c>
      <c r="G3197" s="154" t="s">
        <v>11925</v>
      </c>
    </row>
    <row r="3198" spans="1:7" ht="64" x14ac:dyDescent="0.2">
      <c r="A3198" s="151" t="s">
        <v>11003</v>
      </c>
      <c r="B3198" s="151">
        <v>2</v>
      </c>
      <c r="C3198" s="151" t="s">
        <v>283</v>
      </c>
      <c r="D3198" s="151" t="s">
        <v>311</v>
      </c>
      <c r="E3198" s="154" t="s">
        <v>9618</v>
      </c>
      <c r="F3198" s="154" t="s">
        <v>9619</v>
      </c>
      <c r="G3198" s="154" t="s">
        <v>2462</v>
      </c>
    </row>
    <row r="3199" spans="1:7" ht="32" customHeight="1" x14ac:dyDescent="0.2">
      <c r="A3199" s="151" t="s">
        <v>11003</v>
      </c>
      <c r="B3199" s="151">
        <v>3</v>
      </c>
      <c r="C3199" s="151" t="s">
        <v>283</v>
      </c>
      <c r="D3199" s="151" t="s">
        <v>304</v>
      </c>
      <c r="E3199" s="154" t="s">
        <v>9615</v>
      </c>
      <c r="F3199" s="154">
        <v>60</v>
      </c>
      <c r="G3199" s="154" t="s">
        <v>11928</v>
      </c>
    </row>
    <row r="3200" spans="1:7" ht="16" customHeight="1" x14ac:dyDescent="0.2">
      <c r="A3200" s="151" t="s">
        <v>11003</v>
      </c>
      <c r="B3200" s="151">
        <v>4</v>
      </c>
      <c r="C3200" s="151" t="s">
        <v>281</v>
      </c>
      <c r="D3200" s="151" t="s">
        <v>303</v>
      </c>
      <c r="E3200" s="154" t="s">
        <v>303</v>
      </c>
      <c r="F3200" s="154" t="s">
        <v>11927</v>
      </c>
      <c r="G3200" s="154" t="s">
        <v>2466</v>
      </c>
    </row>
    <row r="3201" spans="1:7" ht="16" customHeight="1" x14ac:dyDescent="0.2">
      <c r="A3201" s="151" t="s">
        <v>11004</v>
      </c>
      <c r="B3201" s="151">
        <v>1</v>
      </c>
      <c r="C3201" s="151" t="s">
        <v>283</v>
      </c>
      <c r="D3201" s="151" t="s">
        <v>304</v>
      </c>
      <c r="E3201" s="154" t="s">
        <v>11930</v>
      </c>
      <c r="F3201" s="154">
        <v>165</v>
      </c>
      <c r="G3201" s="154" t="s">
        <v>11929</v>
      </c>
    </row>
    <row r="3202" spans="1:7" ht="64" x14ac:dyDescent="0.2">
      <c r="A3202" s="151" t="s">
        <v>11004</v>
      </c>
      <c r="B3202" s="151">
        <v>2</v>
      </c>
      <c r="C3202" s="151" t="s">
        <v>283</v>
      </c>
      <c r="D3202" s="151" t="s">
        <v>311</v>
      </c>
      <c r="E3202" s="154" t="s">
        <v>11931</v>
      </c>
      <c r="F3202" s="154" t="s">
        <v>11932</v>
      </c>
      <c r="G3202" s="154" t="s">
        <v>9414</v>
      </c>
    </row>
    <row r="3203" spans="1:7" ht="32" customHeight="1" x14ac:dyDescent="0.2">
      <c r="A3203" s="151" t="s">
        <v>11004</v>
      </c>
      <c r="B3203" s="151">
        <v>3</v>
      </c>
      <c r="C3203" s="151" t="s">
        <v>283</v>
      </c>
      <c r="D3203" s="151" t="s">
        <v>304</v>
      </c>
      <c r="E3203" s="154" t="s">
        <v>18790</v>
      </c>
      <c r="F3203" s="154">
        <v>1.65</v>
      </c>
      <c r="G3203" s="154" t="s">
        <v>11936</v>
      </c>
    </row>
    <row r="3204" spans="1:7" ht="16" customHeight="1" x14ac:dyDescent="0.2">
      <c r="A3204" s="151" t="s">
        <v>11004</v>
      </c>
      <c r="B3204" s="151">
        <v>4</v>
      </c>
      <c r="C3204" s="151" t="s">
        <v>281</v>
      </c>
      <c r="D3204" s="151" t="s">
        <v>303</v>
      </c>
      <c r="E3204" s="154" t="s">
        <v>303</v>
      </c>
      <c r="F3204" s="154" t="s">
        <v>11933</v>
      </c>
      <c r="G3204" s="154" t="s">
        <v>2466</v>
      </c>
    </row>
    <row r="3205" spans="1:7" ht="16" customHeight="1" x14ac:dyDescent="0.2">
      <c r="A3205" s="151" t="s">
        <v>11005</v>
      </c>
      <c r="B3205" s="151">
        <v>1</v>
      </c>
      <c r="C3205" s="151" t="s">
        <v>283</v>
      </c>
      <c r="D3205" s="151" t="s">
        <v>304</v>
      </c>
      <c r="E3205" s="154" t="s">
        <v>11930</v>
      </c>
      <c r="F3205" s="154">
        <v>165</v>
      </c>
      <c r="G3205" s="154" t="s">
        <v>2471</v>
      </c>
    </row>
    <row r="3206" spans="1:7" ht="64" x14ac:dyDescent="0.2">
      <c r="A3206" s="151" t="s">
        <v>11005</v>
      </c>
      <c r="B3206" s="151">
        <v>2</v>
      </c>
      <c r="C3206" s="151" t="s">
        <v>283</v>
      </c>
      <c r="D3206" s="151" t="s">
        <v>311</v>
      </c>
      <c r="E3206" s="154" t="s">
        <v>11931</v>
      </c>
      <c r="F3206" s="154" t="s">
        <v>11932</v>
      </c>
      <c r="G3206" s="154" t="s">
        <v>9414</v>
      </c>
    </row>
    <row r="3207" spans="1:7" ht="32" customHeight="1" x14ac:dyDescent="0.2">
      <c r="A3207" s="151" t="s">
        <v>11005</v>
      </c>
      <c r="B3207" s="151">
        <v>3</v>
      </c>
      <c r="C3207" s="151" t="s">
        <v>283</v>
      </c>
      <c r="D3207" s="151" t="s">
        <v>304</v>
      </c>
      <c r="E3207" s="154" t="s">
        <v>11934</v>
      </c>
      <c r="F3207" s="154">
        <v>0.08</v>
      </c>
      <c r="G3207" s="154" t="s">
        <v>11937</v>
      </c>
    </row>
    <row r="3208" spans="1:7" ht="16" customHeight="1" x14ac:dyDescent="0.2">
      <c r="A3208" s="151" t="s">
        <v>11005</v>
      </c>
      <c r="B3208" s="151">
        <v>4</v>
      </c>
      <c r="C3208" s="151" t="s">
        <v>281</v>
      </c>
      <c r="D3208" s="151" t="s">
        <v>303</v>
      </c>
      <c r="E3208" s="154" t="s">
        <v>303</v>
      </c>
      <c r="F3208" s="154" t="s">
        <v>11935</v>
      </c>
      <c r="G3208" s="154" t="s">
        <v>2466</v>
      </c>
    </row>
    <row r="3209" spans="1:7" ht="32" customHeight="1" x14ac:dyDescent="0.2">
      <c r="A3209" s="151" t="s">
        <v>11006</v>
      </c>
      <c r="B3209" s="151">
        <v>1</v>
      </c>
      <c r="C3209" s="151" t="s">
        <v>283</v>
      </c>
      <c r="D3209" s="151" t="s">
        <v>304</v>
      </c>
      <c r="E3209" s="154" t="s">
        <v>2481</v>
      </c>
      <c r="F3209" s="154" t="s">
        <v>2482</v>
      </c>
      <c r="G3209" s="154" t="s">
        <v>2483</v>
      </c>
    </row>
    <row r="3210" spans="1:7" ht="16" customHeight="1" x14ac:dyDescent="0.2">
      <c r="A3210" s="151" t="s">
        <v>11006</v>
      </c>
      <c r="B3210" s="151">
        <v>2</v>
      </c>
      <c r="C3210" s="151" t="s">
        <v>281</v>
      </c>
      <c r="D3210" s="151" t="s">
        <v>303</v>
      </c>
      <c r="E3210" s="154" t="s">
        <v>329</v>
      </c>
      <c r="F3210" s="154" t="s">
        <v>2484</v>
      </c>
      <c r="G3210" s="154" t="s">
        <v>2485</v>
      </c>
    </row>
    <row r="3211" spans="1:7" ht="16" customHeight="1" x14ac:dyDescent="0.2">
      <c r="A3211" s="151" t="s">
        <v>11006</v>
      </c>
      <c r="B3211" s="151">
        <v>3</v>
      </c>
      <c r="C3211" s="151" t="s">
        <v>281</v>
      </c>
      <c r="D3211" s="151" t="s">
        <v>303</v>
      </c>
      <c r="E3211" s="154" t="s">
        <v>303</v>
      </c>
      <c r="F3211" s="154" t="s">
        <v>2486</v>
      </c>
      <c r="G3211" s="154" t="s">
        <v>2448</v>
      </c>
    </row>
    <row r="3212" spans="1:7" ht="16" customHeight="1" x14ac:dyDescent="0.2">
      <c r="A3212" s="151" t="s">
        <v>11006</v>
      </c>
      <c r="B3212" s="151">
        <v>4</v>
      </c>
      <c r="C3212" s="151" t="s">
        <v>283</v>
      </c>
      <c r="D3212" s="151" t="s">
        <v>304</v>
      </c>
      <c r="E3212" s="154" t="s">
        <v>2487</v>
      </c>
      <c r="F3212" s="154" t="s">
        <v>2488</v>
      </c>
      <c r="G3212" s="154" t="s">
        <v>2489</v>
      </c>
    </row>
    <row r="3213" spans="1:7" ht="16" customHeight="1" x14ac:dyDescent="0.2">
      <c r="A3213" s="151" t="s">
        <v>11007</v>
      </c>
      <c r="B3213" s="151">
        <v>1</v>
      </c>
      <c r="C3213" s="151" t="s">
        <v>283</v>
      </c>
      <c r="D3213" s="151" t="s">
        <v>304</v>
      </c>
      <c r="E3213" s="154" t="s">
        <v>2490</v>
      </c>
      <c r="F3213" s="154" t="s">
        <v>2450</v>
      </c>
      <c r="G3213" s="154" t="s">
        <v>2491</v>
      </c>
    </row>
    <row r="3214" spans="1:7" ht="16" customHeight="1" x14ac:dyDescent="0.2">
      <c r="A3214" s="151" t="s">
        <v>11007</v>
      </c>
      <c r="B3214" s="151">
        <v>2</v>
      </c>
      <c r="C3214" s="151" t="s">
        <v>283</v>
      </c>
      <c r="D3214" s="151" t="s">
        <v>304</v>
      </c>
      <c r="E3214" s="154" t="s">
        <v>2492</v>
      </c>
      <c r="F3214" s="154" t="s">
        <v>2493</v>
      </c>
      <c r="G3214" s="154" t="s">
        <v>2494</v>
      </c>
    </row>
    <row r="3215" spans="1:7" ht="16" customHeight="1" x14ac:dyDescent="0.2">
      <c r="A3215" s="151" t="s">
        <v>11007</v>
      </c>
      <c r="B3215" s="151">
        <v>3</v>
      </c>
      <c r="C3215" s="151" t="s">
        <v>281</v>
      </c>
      <c r="D3215" s="151" t="s">
        <v>303</v>
      </c>
      <c r="E3215" s="154" t="s">
        <v>303</v>
      </c>
      <c r="F3215" s="154" t="s">
        <v>2495</v>
      </c>
      <c r="G3215" s="154" t="s">
        <v>2496</v>
      </c>
    </row>
    <row r="3216" spans="1:7" ht="16" customHeight="1" x14ac:dyDescent="0.2">
      <c r="A3216" s="151" t="s">
        <v>11007</v>
      </c>
      <c r="B3216" s="151">
        <v>4</v>
      </c>
      <c r="C3216" s="151" t="s">
        <v>281</v>
      </c>
      <c r="D3216" s="151" t="s">
        <v>303</v>
      </c>
      <c r="E3216" s="154" t="s">
        <v>303</v>
      </c>
      <c r="F3216" s="154" t="s">
        <v>2497</v>
      </c>
      <c r="G3216" s="154" t="s">
        <v>2353</v>
      </c>
    </row>
    <row r="3217" spans="1:7" ht="16" customHeight="1" x14ac:dyDescent="0.2">
      <c r="A3217" s="151" t="s">
        <v>11007</v>
      </c>
      <c r="B3217" s="151">
        <v>5</v>
      </c>
      <c r="C3217" s="151" t="s">
        <v>281</v>
      </c>
      <c r="D3217" s="151" t="s">
        <v>303</v>
      </c>
      <c r="E3217" s="154" t="s">
        <v>303</v>
      </c>
      <c r="F3217" s="154" t="s">
        <v>2498</v>
      </c>
      <c r="G3217" s="154" t="s">
        <v>2499</v>
      </c>
    </row>
    <row r="3218" spans="1:7" ht="16" customHeight="1" x14ac:dyDescent="0.2">
      <c r="A3218" s="151" t="s">
        <v>11008</v>
      </c>
      <c r="B3218" s="151">
        <v>1</v>
      </c>
      <c r="C3218" s="151" t="s">
        <v>281</v>
      </c>
      <c r="D3218" s="151" t="s">
        <v>303</v>
      </c>
      <c r="E3218" s="154" t="s">
        <v>303</v>
      </c>
      <c r="F3218" s="154" t="s">
        <v>9103</v>
      </c>
      <c r="G3218" s="154" t="s">
        <v>2501</v>
      </c>
    </row>
    <row r="3219" spans="1:7" ht="16" customHeight="1" x14ac:dyDescent="0.2">
      <c r="A3219" s="151" t="s">
        <v>11008</v>
      </c>
      <c r="B3219" s="151">
        <v>2</v>
      </c>
      <c r="C3219" s="151" t="s">
        <v>281</v>
      </c>
      <c r="D3219" s="151" t="s">
        <v>303</v>
      </c>
      <c r="E3219" s="154" t="s">
        <v>303</v>
      </c>
      <c r="F3219" s="154" t="s">
        <v>9104</v>
      </c>
      <c r="G3219" s="154" t="s">
        <v>2448</v>
      </c>
    </row>
    <row r="3220" spans="1:7" ht="16" customHeight="1" x14ac:dyDescent="0.2">
      <c r="A3220" s="151" t="s">
        <v>11008</v>
      </c>
      <c r="B3220" s="151">
        <v>3</v>
      </c>
      <c r="C3220" s="151" t="s">
        <v>283</v>
      </c>
      <c r="D3220" s="151" t="s">
        <v>304</v>
      </c>
      <c r="E3220" s="154" t="s">
        <v>9622</v>
      </c>
      <c r="F3220" s="154">
        <v>110.25</v>
      </c>
      <c r="G3220" s="154" t="s">
        <v>9415</v>
      </c>
    </row>
    <row r="3221" spans="1:7" ht="16" customHeight="1" x14ac:dyDescent="0.2">
      <c r="A3221" s="151" t="s">
        <v>11008</v>
      </c>
      <c r="B3221" s="151">
        <v>4</v>
      </c>
      <c r="C3221" s="151" t="s">
        <v>281</v>
      </c>
      <c r="D3221" s="151" t="s">
        <v>303</v>
      </c>
      <c r="E3221" s="154" t="s">
        <v>303</v>
      </c>
      <c r="F3221" s="154" t="s">
        <v>2505</v>
      </c>
      <c r="G3221" s="154" t="s">
        <v>2499</v>
      </c>
    </row>
    <row r="3222" spans="1:7" ht="16" customHeight="1" x14ac:dyDescent="0.2">
      <c r="A3222" s="151" t="s">
        <v>11009</v>
      </c>
      <c r="B3222" s="151">
        <v>1</v>
      </c>
      <c r="C3222" s="151" t="s">
        <v>283</v>
      </c>
      <c r="D3222" s="151" t="s">
        <v>304</v>
      </c>
      <c r="E3222" s="154" t="s">
        <v>2506</v>
      </c>
      <c r="F3222" s="154" t="s">
        <v>8300</v>
      </c>
      <c r="G3222" s="154" t="s">
        <v>2508</v>
      </c>
    </row>
    <row r="3223" spans="1:7" ht="16" customHeight="1" x14ac:dyDescent="0.2">
      <c r="A3223" s="151" t="s">
        <v>11009</v>
      </c>
      <c r="B3223" s="151">
        <v>2</v>
      </c>
      <c r="C3223" s="151" t="s">
        <v>283</v>
      </c>
      <c r="D3223" s="151" t="s">
        <v>304</v>
      </c>
      <c r="E3223" s="154" t="s">
        <v>2509</v>
      </c>
      <c r="F3223" s="154">
        <v>40</v>
      </c>
      <c r="G3223" s="154" t="s">
        <v>2510</v>
      </c>
    </row>
    <row r="3224" spans="1:7" ht="16" customHeight="1" x14ac:dyDescent="0.2">
      <c r="A3224" s="151" t="s">
        <v>11009</v>
      </c>
      <c r="B3224" s="151">
        <v>3</v>
      </c>
      <c r="C3224" s="151" t="s">
        <v>283</v>
      </c>
      <c r="D3224" s="151" t="s">
        <v>304</v>
      </c>
      <c r="E3224" s="154" t="s">
        <v>2511</v>
      </c>
      <c r="F3224" s="154" t="s">
        <v>2512</v>
      </c>
      <c r="G3224" s="154" t="s">
        <v>2513</v>
      </c>
    </row>
    <row r="3225" spans="1:7" ht="16" customHeight="1" x14ac:dyDescent="0.2">
      <c r="A3225" s="151" t="s">
        <v>11009</v>
      </c>
      <c r="B3225" s="151">
        <v>4</v>
      </c>
      <c r="C3225" s="151" t="s">
        <v>283</v>
      </c>
      <c r="D3225" s="151" t="s">
        <v>304</v>
      </c>
      <c r="E3225" s="154" t="s">
        <v>2514</v>
      </c>
      <c r="F3225" s="154" t="s">
        <v>2515</v>
      </c>
      <c r="G3225" s="154" t="s">
        <v>2516</v>
      </c>
    </row>
    <row r="3226" spans="1:7" ht="16" customHeight="1" x14ac:dyDescent="0.2">
      <c r="A3226" s="151" t="s">
        <v>11009</v>
      </c>
      <c r="B3226" s="151">
        <v>5</v>
      </c>
      <c r="C3226" s="151" t="s">
        <v>283</v>
      </c>
      <c r="D3226" s="151" t="s">
        <v>304</v>
      </c>
      <c r="E3226" s="154" t="s">
        <v>2517</v>
      </c>
      <c r="F3226" s="154">
        <v>25.1</v>
      </c>
      <c r="G3226" s="154" t="s">
        <v>2518</v>
      </c>
    </row>
    <row r="3227" spans="1:7" ht="16" customHeight="1" x14ac:dyDescent="0.2">
      <c r="A3227" s="151" t="s">
        <v>11009</v>
      </c>
      <c r="B3227" s="151">
        <v>6</v>
      </c>
      <c r="C3227" s="151" t="s">
        <v>281</v>
      </c>
      <c r="D3227" s="151" t="s">
        <v>303</v>
      </c>
      <c r="E3227" s="154" t="s">
        <v>303</v>
      </c>
      <c r="F3227" s="154" t="s">
        <v>2519</v>
      </c>
      <c r="G3227" s="154" t="s">
        <v>2520</v>
      </c>
    </row>
    <row r="3228" spans="1:7" ht="32" customHeight="1" x14ac:dyDescent="0.2">
      <c r="A3228" s="151" t="s">
        <v>11010</v>
      </c>
      <c r="B3228" s="151">
        <v>1</v>
      </c>
      <c r="C3228" s="151" t="s">
        <v>283</v>
      </c>
      <c r="D3228" s="151" t="s">
        <v>304</v>
      </c>
      <c r="E3228" s="154" t="s">
        <v>2521</v>
      </c>
      <c r="F3228" s="154" t="s">
        <v>2522</v>
      </c>
      <c r="G3228" s="154" t="s">
        <v>2523</v>
      </c>
    </row>
    <row r="3229" spans="1:7" ht="16" customHeight="1" x14ac:dyDescent="0.2">
      <c r="A3229" s="151" t="s">
        <v>11010</v>
      </c>
      <c r="B3229" s="151">
        <v>2</v>
      </c>
      <c r="C3229" s="151" t="s">
        <v>283</v>
      </c>
      <c r="D3229" s="151" t="s">
        <v>304</v>
      </c>
      <c r="E3229" s="154" t="s">
        <v>2524</v>
      </c>
      <c r="F3229" s="154">
        <v>135</v>
      </c>
      <c r="G3229" s="154" t="s">
        <v>2525</v>
      </c>
    </row>
    <row r="3230" spans="1:7" ht="32" customHeight="1" x14ac:dyDescent="0.2">
      <c r="A3230" s="151" t="s">
        <v>11010</v>
      </c>
      <c r="B3230" s="151">
        <v>3</v>
      </c>
      <c r="C3230" s="151" t="s">
        <v>283</v>
      </c>
      <c r="D3230" s="151" t="s">
        <v>304</v>
      </c>
      <c r="E3230" s="154" t="s">
        <v>8913</v>
      </c>
      <c r="F3230" s="154">
        <v>63.6</v>
      </c>
      <c r="G3230" s="154" t="s">
        <v>2527</v>
      </c>
    </row>
    <row r="3231" spans="1:7" ht="16" customHeight="1" x14ac:dyDescent="0.2">
      <c r="A3231" s="151" t="s">
        <v>11010</v>
      </c>
      <c r="B3231" s="151">
        <v>4</v>
      </c>
      <c r="C3231" s="151" t="s">
        <v>283</v>
      </c>
      <c r="D3231" s="151" t="s">
        <v>304</v>
      </c>
      <c r="E3231" s="154" t="s">
        <v>8914</v>
      </c>
      <c r="F3231" s="154">
        <v>31.8</v>
      </c>
      <c r="G3231" s="154" t="s">
        <v>2529</v>
      </c>
    </row>
    <row r="3232" spans="1:7" ht="16" customHeight="1" x14ac:dyDescent="0.2">
      <c r="A3232" s="151" t="s">
        <v>11010</v>
      </c>
      <c r="B3232" s="151">
        <v>5</v>
      </c>
      <c r="C3232" s="151" t="s">
        <v>283</v>
      </c>
      <c r="D3232" s="151" t="s">
        <v>304</v>
      </c>
      <c r="E3232" s="154" t="s">
        <v>11938</v>
      </c>
      <c r="F3232" s="154">
        <v>167</v>
      </c>
      <c r="G3232" s="154" t="s">
        <v>2531</v>
      </c>
    </row>
    <row r="3233" spans="1:7" ht="16" customHeight="1" x14ac:dyDescent="0.2">
      <c r="A3233" s="151" t="s">
        <v>11010</v>
      </c>
      <c r="B3233" s="151">
        <v>6</v>
      </c>
      <c r="C3233" s="151" t="s">
        <v>281</v>
      </c>
      <c r="D3233" s="151" t="s">
        <v>303</v>
      </c>
      <c r="E3233" s="154" t="s">
        <v>303</v>
      </c>
      <c r="F3233" s="154" t="s">
        <v>2532</v>
      </c>
      <c r="G3233" s="154" t="s">
        <v>2533</v>
      </c>
    </row>
    <row r="3234" spans="1:7" ht="32" customHeight="1" x14ac:dyDescent="0.2">
      <c r="A3234" s="151" t="s">
        <v>11011</v>
      </c>
      <c r="B3234" s="151">
        <v>1</v>
      </c>
      <c r="C3234" s="151" t="s">
        <v>283</v>
      </c>
      <c r="D3234" s="151" t="s">
        <v>304</v>
      </c>
      <c r="E3234" s="154" t="s">
        <v>2534</v>
      </c>
      <c r="F3234" s="154" t="s">
        <v>2535</v>
      </c>
      <c r="G3234" s="154" t="s">
        <v>2536</v>
      </c>
    </row>
    <row r="3235" spans="1:7" ht="32" customHeight="1" x14ac:dyDescent="0.2">
      <c r="A3235" s="151" t="s">
        <v>11011</v>
      </c>
      <c r="B3235" s="151">
        <v>2</v>
      </c>
      <c r="C3235" s="151" t="s">
        <v>283</v>
      </c>
      <c r="D3235" s="151" t="s">
        <v>304</v>
      </c>
      <c r="E3235" s="154" t="s">
        <v>2537</v>
      </c>
      <c r="F3235" s="154" t="s">
        <v>9105</v>
      </c>
      <c r="G3235" s="154" t="s">
        <v>2539</v>
      </c>
    </row>
    <row r="3236" spans="1:7" ht="16" customHeight="1" x14ac:dyDescent="0.2">
      <c r="A3236" s="151" t="s">
        <v>11011</v>
      </c>
      <c r="B3236" s="151">
        <v>3</v>
      </c>
      <c r="C3236" s="151" t="s">
        <v>281</v>
      </c>
      <c r="D3236" s="151" t="s">
        <v>303</v>
      </c>
      <c r="E3236" s="154" t="s">
        <v>303</v>
      </c>
      <c r="F3236" s="154" t="s">
        <v>9106</v>
      </c>
      <c r="G3236" s="154" t="s">
        <v>2541</v>
      </c>
    </row>
    <row r="3237" spans="1:7" ht="16" customHeight="1" x14ac:dyDescent="0.2">
      <c r="A3237" s="151" t="s">
        <v>11011</v>
      </c>
      <c r="B3237" s="151">
        <v>4</v>
      </c>
      <c r="C3237" s="151" t="s">
        <v>283</v>
      </c>
      <c r="D3237" s="151" t="s">
        <v>304</v>
      </c>
      <c r="E3237" s="154" t="s">
        <v>2542</v>
      </c>
      <c r="F3237" s="154">
        <v>33</v>
      </c>
      <c r="G3237" s="154" t="s">
        <v>2543</v>
      </c>
    </row>
    <row r="3238" spans="1:7" ht="32" customHeight="1" x14ac:dyDescent="0.2">
      <c r="A3238" s="151" t="s">
        <v>11012</v>
      </c>
      <c r="B3238" s="151">
        <v>1</v>
      </c>
      <c r="C3238" s="151" t="s">
        <v>283</v>
      </c>
      <c r="D3238" s="151" t="s">
        <v>304</v>
      </c>
      <c r="E3238" s="154" t="s">
        <v>2544</v>
      </c>
      <c r="F3238" s="154" t="s">
        <v>2545</v>
      </c>
      <c r="G3238" s="154" t="s">
        <v>2546</v>
      </c>
    </row>
    <row r="3239" spans="1:7" ht="32" customHeight="1" x14ac:dyDescent="0.2">
      <c r="A3239" s="151" t="s">
        <v>11012</v>
      </c>
      <c r="B3239" s="151">
        <v>2</v>
      </c>
      <c r="C3239" s="151" t="s">
        <v>283</v>
      </c>
      <c r="D3239" s="151" t="s">
        <v>304</v>
      </c>
      <c r="E3239" s="154" t="s">
        <v>8915</v>
      </c>
      <c r="F3239" s="154" t="s">
        <v>9107</v>
      </c>
      <c r="G3239" s="154" t="s">
        <v>2549</v>
      </c>
    </row>
    <row r="3240" spans="1:7" ht="16" customHeight="1" x14ac:dyDescent="0.2">
      <c r="A3240" s="151" t="s">
        <v>11012</v>
      </c>
      <c r="B3240" s="151">
        <v>3</v>
      </c>
      <c r="C3240" s="151" t="s">
        <v>281</v>
      </c>
      <c r="D3240" s="151" t="s">
        <v>303</v>
      </c>
      <c r="E3240" s="154" t="s">
        <v>303</v>
      </c>
      <c r="F3240" s="154" t="s">
        <v>9108</v>
      </c>
      <c r="G3240" s="154" t="s">
        <v>2551</v>
      </c>
    </row>
    <row r="3241" spans="1:7" ht="16" customHeight="1" x14ac:dyDescent="0.2">
      <c r="A3241" s="151" t="s">
        <v>11012</v>
      </c>
      <c r="B3241" s="151">
        <v>4</v>
      </c>
      <c r="C3241" s="151" t="s">
        <v>283</v>
      </c>
      <c r="D3241" s="151" t="s">
        <v>304</v>
      </c>
      <c r="E3241" s="154" t="s">
        <v>2542</v>
      </c>
      <c r="F3241" s="154">
        <v>32</v>
      </c>
      <c r="G3241" s="154" t="s">
        <v>2543</v>
      </c>
    </row>
    <row r="3242" spans="1:7" ht="64" x14ac:dyDescent="0.2">
      <c r="A3242" s="151" t="s">
        <v>11013</v>
      </c>
      <c r="B3242" s="151">
        <v>1</v>
      </c>
      <c r="C3242" s="151" t="s">
        <v>283</v>
      </c>
      <c r="D3242" s="151" t="s">
        <v>311</v>
      </c>
      <c r="E3242" s="154" t="s">
        <v>11940</v>
      </c>
      <c r="F3242" s="154" t="s">
        <v>11941</v>
      </c>
      <c r="G3242" s="154" t="s">
        <v>11939</v>
      </c>
    </row>
    <row r="3243" spans="1:7" ht="64" x14ac:dyDescent="0.2">
      <c r="A3243" s="151" t="s">
        <v>11014</v>
      </c>
      <c r="B3243" s="151">
        <v>1</v>
      </c>
      <c r="C3243" s="151" t="s">
        <v>283</v>
      </c>
      <c r="D3243" s="151" t="s">
        <v>311</v>
      </c>
      <c r="E3243" s="154" t="s">
        <v>11943</v>
      </c>
      <c r="F3243" s="154" t="s">
        <v>11942</v>
      </c>
      <c r="G3243" s="154" t="s">
        <v>2557</v>
      </c>
    </row>
    <row r="3244" spans="1:7" ht="64" x14ac:dyDescent="0.2">
      <c r="A3244" s="151" t="s">
        <v>11015</v>
      </c>
      <c r="B3244" s="151">
        <v>1</v>
      </c>
      <c r="C3244" s="151" t="s">
        <v>283</v>
      </c>
      <c r="D3244" s="151" t="s">
        <v>311</v>
      </c>
      <c r="E3244" s="154" t="s">
        <v>8590</v>
      </c>
      <c r="F3244" s="154" t="s">
        <v>11944</v>
      </c>
      <c r="G3244" s="154" t="s">
        <v>2560</v>
      </c>
    </row>
    <row r="3245" spans="1:7" ht="64" x14ac:dyDescent="0.2">
      <c r="A3245" s="151" t="s">
        <v>11016</v>
      </c>
      <c r="B3245" s="151">
        <v>1</v>
      </c>
      <c r="C3245" s="151" t="s">
        <v>283</v>
      </c>
      <c r="D3245" s="151" t="s">
        <v>311</v>
      </c>
      <c r="E3245" s="154" t="s">
        <v>11945</v>
      </c>
      <c r="F3245" s="154" t="s">
        <v>11947</v>
      </c>
      <c r="G3245" s="154" t="s">
        <v>2563</v>
      </c>
    </row>
    <row r="3246" spans="1:7" ht="64" x14ac:dyDescent="0.2">
      <c r="A3246" s="151" t="s">
        <v>11017</v>
      </c>
      <c r="B3246" s="151">
        <v>1</v>
      </c>
      <c r="C3246" s="151" t="s">
        <v>283</v>
      </c>
      <c r="D3246" s="151" t="s">
        <v>311</v>
      </c>
      <c r="E3246" s="154" t="s">
        <v>8654</v>
      </c>
      <c r="F3246" s="154" t="s">
        <v>8655</v>
      </c>
      <c r="G3246" s="154" t="s">
        <v>2566</v>
      </c>
    </row>
    <row r="3247" spans="1:7" ht="64" x14ac:dyDescent="0.2">
      <c r="A3247" s="151" t="s">
        <v>11017</v>
      </c>
      <c r="B3247" s="151">
        <v>2</v>
      </c>
      <c r="C3247" s="151" t="s">
        <v>283</v>
      </c>
      <c r="D3247" s="151" t="s">
        <v>311</v>
      </c>
      <c r="E3247" s="154" t="s">
        <v>11946</v>
      </c>
      <c r="F3247" s="154" t="s">
        <v>11948</v>
      </c>
      <c r="G3247" s="154" t="s">
        <v>8656</v>
      </c>
    </row>
    <row r="3248" spans="1:7" ht="64" x14ac:dyDescent="0.2">
      <c r="A3248" s="151" t="s">
        <v>11018</v>
      </c>
      <c r="B3248" s="151">
        <v>1</v>
      </c>
      <c r="C3248" s="151" t="s">
        <v>283</v>
      </c>
      <c r="D3248" s="151" t="s">
        <v>311</v>
      </c>
      <c r="E3248" s="154" t="s">
        <v>8654</v>
      </c>
      <c r="F3248" s="154" t="s">
        <v>8655</v>
      </c>
      <c r="G3248" s="154" t="s">
        <v>2566</v>
      </c>
    </row>
    <row r="3249" spans="1:7" ht="64" x14ac:dyDescent="0.2">
      <c r="A3249" s="151" t="s">
        <v>11018</v>
      </c>
      <c r="B3249" s="151">
        <v>2</v>
      </c>
      <c r="C3249" s="151" t="s">
        <v>283</v>
      </c>
      <c r="D3249" s="151" t="s">
        <v>311</v>
      </c>
      <c r="E3249" s="154" t="s">
        <v>11951</v>
      </c>
      <c r="F3249" s="154" t="s">
        <v>11950</v>
      </c>
      <c r="G3249" s="154" t="s">
        <v>9416</v>
      </c>
    </row>
    <row r="3250" spans="1:7" ht="64" x14ac:dyDescent="0.2">
      <c r="A3250" s="151" t="s">
        <v>11019</v>
      </c>
      <c r="B3250" s="151">
        <v>1</v>
      </c>
      <c r="C3250" s="151" t="s">
        <v>283</v>
      </c>
      <c r="D3250" s="151" t="s">
        <v>311</v>
      </c>
      <c r="E3250" s="154" t="s">
        <v>8654</v>
      </c>
      <c r="F3250" s="154" t="s">
        <v>8655</v>
      </c>
      <c r="G3250" s="154" t="s">
        <v>2566</v>
      </c>
    </row>
    <row r="3251" spans="1:7" ht="64" x14ac:dyDescent="0.2">
      <c r="A3251" s="151" t="s">
        <v>11019</v>
      </c>
      <c r="B3251" s="151">
        <v>2</v>
      </c>
      <c r="C3251" s="151" t="s">
        <v>283</v>
      </c>
      <c r="D3251" s="151" t="s">
        <v>311</v>
      </c>
      <c r="E3251" s="154" t="s">
        <v>11952</v>
      </c>
      <c r="F3251" s="154" t="s">
        <v>11953</v>
      </c>
      <c r="G3251" s="154" t="s">
        <v>9417</v>
      </c>
    </row>
    <row r="3252" spans="1:7" ht="64" x14ac:dyDescent="0.2">
      <c r="A3252" s="151" t="s">
        <v>11020</v>
      </c>
      <c r="B3252" s="151">
        <v>1</v>
      </c>
      <c r="C3252" s="151" t="s">
        <v>283</v>
      </c>
      <c r="D3252" s="151" t="s">
        <v>311</v>
      </c>
      <c r="E3252" s="154" t="s">
        <v>8654</v>
      </c>
      <c r="F3252" s="154" t="s">
        <v>8655</v>
      </c>
      <c r="G3252" s="154" t="s">
        <v>2566</v>
      </c>
    </row>
    <row r="3253" spans="1:7" ht="64" x14ac:dyDescent="0.2">
      <c r="A3253" s="151" t="s">
        <v>11020</v>
      </c>
      <c r="B3253" s="151">
        <v>2</v>
      </c>
      <c r="C3253" s="151" t="s">
        <v>283</v>
      </c>
      <c r="D3253" s="151" t="s">
        <v>311</v>
      </c>
      <c r="E3253" s="154" t="s">
        <v>11954</v>
      </c>
      <c r="F3253" s="154" t="s">
        <v>11955</v>
      </c>
      <c r="G3253" s="154" t="s">
        <v>11949</v>
      </c>
    </row>
    <row r="3254" spans="1:7" ht="16" customHeight="1" x14ac:dyDescent="0.2">
      <c r="A3254" s="151" t="s">
        <v>11021</v>
      </c>
      <c r="B3254" s="151">
        <v>1</v>
      </c>
      <c r="C3254" s="151" t="s">
        <v>283</v>
      </c>
      <c r="D3254" s="151" t="s">
        <v>304</v>
      </c>
      <c r="E3254" s="154" t="s">
        <v>2578</v>
      </c>
      <c r="F3254" s="154">
        <v>10</v>
      </c>
      <c r="G3254" s="154" t="s">
        <v>2579</v>
      </c>
    </row>
    <row r="3255" spans="1:7" ht="64" x14ac:dyDescent="0.2">
      <c r="A3255" s="151" t="s">
        <v>11021</v>
      </c>
      <c r="B3255" s="151">
        <v>2</v>
      </c>
      <c r="C3255" s="151" t="s">
        <v>283</v>
      </c>
      <c r="D3255" s="151" t="s">
        <v>311</v>
      </c>
      <c r="E3255" s="154" t="s">
        <v>11956</v>
      </c>
      <c r="F3255" s="154" t="s">
        <v>11957</v>
      </c>
      <c r="G3255" s="154" t="s">
        <v>8657</v>
      </c>
    </row>
    <row r="3256" spans="1:7" ht="16" customHeight="1" x14ac:dyDescent="0.2">
      <c r="A3256" s="151" t="s">
        <v>11022</v>
      </c>
      <c r="B3256" s="151">
        <v>1</v>
      </c>
      <c r="C3256" s="151" t="s">
        <v>283</v>
      </c>
      <c r="D3256" s="151" t="s">
        <v>304</v>
      </c>
      <c r="E3256" s="154" t="s">
        <v>2578</v>
      </c>
      <c r="F3256" s="154">
        <v>10</v>
      </c>
      <c r="G3256" s="154" t="s">
        <v>2579</v>
      </c>
    </row>
    <row r="3257" spans="1:7" ht="64" x14ac:dyDescent="0.2">
      <c r="A3257" s="151" t="s">
        <v>11022</v>
      </c>
      <c r="B3257" s="151">
        <v>2</v>
      </c>
      <c r="C3257" s="151" t="s">
        <v>283</v>
      </c>
      <c r="D3257" s="151" t="s">
        <v>311</v>
      </c>
      <c r="E3257" s="154" t="s">
        <v>11958</v>
      </c>
      <c r="F3257" s="154" t="s">
        <v>11959</v>
      </c>
      <c r="G3257" s="154" t="s">
        <v>8657</v>
      </c>
    </row>
    <row r="3258" spans="1:7" ht="16" customHeight="1" x14ac:dyDescent="0.2">
      <c r="A3258" s="151" t="s">
        <v>11023</v>
      </c>
      <c r="B3258" s="151">
        <v>1</v>
      </c>
      <c r="C3258" s="151" t="s">
        <v>283</v>
      </c>
      <c r="D3258" s="151" t="s">
        <v>304</v>
      </c>
      <c r="E3258" s="154" t="s">
        <v>2578</v>
      </c>
      <c r="F3258" s="154">
        <v>10</v>
      </c>
      <c r="G3258" s="154" t="s">
        <v>2579</v>
      </c>
    </row>
    <row r="3259" spans="1:7" ht="64" x14ac:dyDescent="0.2">
      <c r="A3259" s="151" t="s">
        <v>11023</v>
      </c>
      <c r="B3259" s="151">
        <v>2</v>
      </c>
      <c r="C3259" s="151" t="s">
        <v>283</v>
      </c>
      <c r="D3259" s="151" t="s">
        <v>311</v>
      </c>
      <c r="E3259" s="154" t="s">
        <v>11960</v>
      </c>
      <c r="F3259" s="154" t="s">
        <v>11961</v>
      </c>
      <c r="G3259" s="154" t="s">
        <v>8657</v>
      </c>
    </row>
    <row r="3260" spans="1:7" ht="16" customHeight="1" x14ac:dyDescent="0.2">
      <c r="A3260" s="151" t="s">
        <v>11024</v>
      </c>
      <c r="B3260" s="151">
        <v>1</v>
      </c>
      <c r="C3260" s="151" t="s">
        <v>283</v>
      </c>
      <c r="D3260" s="151" t="s">
        <v>304</v>
      </c>
      <c r="E3260" s="154" t="s">
        <v>2578</v>
      </c>
      <c r="F3260" s="154">
        <v>10</v>
      </c>
      <c r="G3260" s="154" t="s">
        <v>2579</v>
      </c>
    </row>
    <row r="3261" spans="1:7" ht="64" x14ac:dyDescent="0.2">
      <c r="A3261" s="151" t="s">
        <v>11024</v>
      </c>
      <c r="B3261" s="151">
        <v>2</v>
      </c>
      <c r="C3261" s="151" t="s">
        <v>283</v>
      </c>
      <c r="D3261" s="151" t="s">
        <v>311</v>
      </c>
      <c r="E3261" s="154" t="s">
        <v>11962</v>
      </c>
      <c r="F3261" s="154" t="s">
        <v>11963</v>
      </c>
      <c r="G3261" s="154" t="s">
        <v>8657</v>
      </c>
    </row>
    <row r="3262" spans="1:7" ht="48" customHeight="1" x14ac:dyDescent="0.2">
      <c r="A3262" s="151" t="s">
        <v>11025</v>
      </c>
      <c r="B3262" s="151">
        <v>1</v>
      </c>
      <c r="C3262" s="151" t="s">
        <v>284</v>
      </c>
      <c r="D3262" s="151" t="s">
        <v>370</v>
      </c>
      <c r="E3262" s="154" t="s">
        <v>303</v>
      </c>
      <c r="F3262" s="151" t="str">
        <f>A3262&amp;"_"&amp;B3262</f>
        <v>9789152302484-5-x5_4x-G-25_1</v>
      </c>
      <c r="G3262" s="154" t="s">
        <v>6534</v>
      </c>
    </row>
    <row r="3263" spans="1:7" ht="16" customHeight="1" x14ac:dyDescent="0.2">
      <c r="A3263" s="151" t="s">
        <v>11025</v>
      </c>
      <c r="B3263" s="151">
        <v>2</v>
      </c>
      <c r="C3263" s="151" t="s">
        <v>284</v>
      </c>
      <c r="D3263" s="151" t="s">
        <v>370</v>
      </c>
      <c r="E3263" s="154" t="s">
        <v>303</v>
      </c>
      <c r="F3263" s="151" t="str">
        <f>A3263&amp;"_"&amp;B3263</f>
        <v>9789152302484-5-x5_4x-G-25_2</v>
      </c>
      <c r="G3263" s="154" t="s">
        <v>6532</v>
      </c>
    </row>
    <row r="3264" spans="1:7" ht="16" customHeight="1" x14ac:dyDescent="0.2">
      <c r="A3264" s="151" t="s">
        <v>11025</v>
      </c>
      <c r="B3264" s="151">
        <v>3</v>
      </c>
      <c r="C3264" s="151" t="s">
        <v>284</v>
      </c>
      <c r="D3264" s="151" t="s">
        <v>370</v>
      </c>
      <c r="E3264" s="154" t="s">
        <v>303</v>
      </c>
      <c r="F3264" s="151" t="str">
        <f>A3264&amp;"_"&amp;B3264</f>
        <v>9789152302484-5-x5_4x-G-25_3</v>
      </c>
      <c r="G3264" s="154" t="s">
        <v>6533</v>
      </c>
    </row>
    <row r="3265" spans="1:7" ht="48" customHeight="1" x14ac:dyDescent="0.2">
      <c r="A3265" s="151" t="s">
        <v>11026</v>
      </c>
      <c r="B3265" s="151">
        <v>1</v>
      </c>
      <c r="C3265" s="151" t="s">
        <v>283</v>
      </c>
      <c r="D3265" s="151" t="s">
        <v>304</v>
      </c>
      <c r="E3265" s="154" t="s">
        <v>6535</v>
      </c>
      <c r="F3265" s="154">
        <v>1000</v>
      </c>
      <c r="G3265" s="154" t="s">
        <v>9623</v>
      </c>
    </row>
    <row r="3266" spans="1:7" ht="48" customHeight="1" x14ac:dyDescent="0.2">
      <c r="A3266" s="151" t="s">
        <v>11026</v>
      </c>
      <c r="B3266" s="151">
        <v>2</v>
      </c>
      <c r="C3266" s="151" t="s">
        <v>281</v>
      </c>
      <c r="D3266" s="151" t="s">
        <v>304</v>
      </c>
      <c r="E3266" s="154" t="s">
        <v>6536</v>
      </c>
      <c r="F3266" s="154" t="s">
        <v>6538</v>
      </c>
      <c r="G3266" s="154" t="s">
        <v>9624</v>
      </c>
    </row>
    <row r="3267" spans="1:7" ht="16" customHeight="1" x14ac:dyDescent="0.2">
      <c r="A3267" s="151" t="s">
        <v>11026</v>
      </c>
      <c r="B3267" s="151">
        <v>3</v>
      </c>
      <c r="C3267" s="151" t="s">
        <v>284</v>
      </c>
      <c r="D3267" s="151" t="s">
        <v>370</v>
      </c>
      <c r="E3267" s="154" t="s">
        <v>303</v>
      </c>
      <c r="F3267" s="151" t="str">
        <f>A3267&amp;"_"&amp;B3267</f>
        <v>9789152302484-5-x5_4x-G-26_3</v>
      </c>
      <c r="G3267" s="154" t="s">
        <v>6537</v>
      </c>
    </row>
    <row r="3268" spans="1:7" ht="16" customHeight="1" x14ac:dyDescent="0.2">
      <c r="A3268" s="151" t="s">
        <v>11026</v>
      </c>
      <c r="B3268" s="151">
        <v>4</v>
      </c>
      <c r="C3268" s="151" t="s">
        <v>284</v>
      </c>
      <c r="D3268" s="151" t="s">
        <v>370</v>
      </c>
      <c r="E3268" s="154" t="s">
        <v>303</v>
      </c>
      <c r="F3268" s="151" t="str">
        <f>A3268&amp;"_"&amp;B3268</f>
        <v>9789152302484-5-x5_4x-G-26_4</v>
      </c>
      <c r="G3268" s="154" t="s">
        <v>6540</v>
      </c>
    </row>
    <row r="3269" spans="1:7" ht="16" customHeight="1" x14ac:dyDescent="0.2">
      <c r="A3269" s="151" t="s">
        <v>11026</v>
      </c>
      <c r="B3269" s="151">
        <v>5</v>
      </c>
      <c r="C3269" s="151" t="s">
        <v>284</v>
      </c>
      <c r="D3269" s="151" t="s">
        <v>370</v>
      </c>
      <c r="E3269" s="154" t="s">
        <v>303</v>
      </c>
      <c r="F3269" s="151" t="str">
        <f>A3269&amp;"_"&amp;B3269</f>
        <v>9789152302484-5-x5_4x-G-26_5</v>
      </c>
      <c r="G3269" s="154" t="s">
        <v>6539</v>
      </c>
    </row>
    <row r="3270" spans="1:7" ht="16" customHeight="1" x14ac:dyDescent="0.2">
      <c r="A3270" s="151" t="s">
        <v>11027</v>
      </c>
      <c r="B3270" s="151">
        <v>1</v>
      </c>
      <c r="C3270" s="151" t="s">
        <v>283</v>
      </c>
      <c r="D3270" s="151" t="s">
        <v>304</v>
      </c>
      <c r="E3270" s="154" t="s">
        <v>2589</v>
      </c>
      <c r="F3270" s="154" t="s">
        <v>2590</v>
      </c>
      <c r="G3270" s="154" t="s">
        <v>2591</v>
      </c>
    </row>
    <row r="3271" spans="1:7" ht="16" customHeight="1" x14ac:dyDescent="0.2">
      <c r="A3271" s="151" t="s">
        <v>11027</v>
      </c>
      <c r="B3271" s="151">
        <v>2</v>
      </c>
      <c r="C3271" s="151" t="s">
        <v>283</v>
      </c>
      <c r="D3271" s="151" t="s">
        <v>304</v>
      </c>
      <c r="E3271" s="154" t="s">
        <v>2592</v>
      </c>
      <c r="F3271" s="154" t="s">
        <v>2593</v>
      </c>
      <c r="G3271" s="154" t="s">
        <v>2594</v>
      </c>
    </row>
    <row r="3272" spans="1:7" ht="16" customHeight="1" x14ac:dyDescent="0.2">
      <c r="A3272" s="151" t="s">
        <v>11027</v>
      </c>
      <c r="B3272" s="151">
        <v>3</v>
      </c>
      <c r="C3272" s="151" t="s">
        <v>281</v>
      </c>
      <c r="D3272" s="151" t="s">
        <v>303</v>
      </c>
      <c r="E3272" s="154" t="s">
        <v>303</v>
      </c>
      <c r="F3272" s="154" t="s">
        <v>2595</v>
      </c>
      <c r="G3272" s="154" t="s">
        <v>2596</v>
      </c>
    </row>
    <row r="3273" spans="1:7" ht="16" customHeight="1" x14ac:dyDescent="0.2">
      <c r="A3273" s="151" t="s">
        <v>11027</v>
      </c>
      <c r="B3273" s="151">
        <v>4</v>
      </c>
      <c r="C3273" s="151" t="s">
        <v>281</v>
      </c>
      <c r="D3273" s="151" t="s">
        <v>303</v>
      </c>
      <c r="E3273" s="154" t="s">
        <v>303</v>
      </c>
      <c r="F3273" s="154" t="s">
        <v>2597</v>
      </c>
      <c r="G3273" s="154" t="s">
        <v>2353</v>
      </c>
    </row>
    <row r="3274" spans="1:7" ht="16" customHeight="1" x14ac:dyDescent="0.2">
      <c r="A3274" s="151" t="s">
        <v>11027</v>
      </c>
      <c r="B3274" s="151">
        <v>5</v>
      </c>
      <c r="C3274" s="151" t="s">
        <v>283</v>
      </c>
      <c r="D3274" s="151" t="s">
        <v>304</v>
      </c>
      <c r="E3274" s="154" t="s">
        <v>9625</v>
      </c>
      <c r="F3274" s="154">
        <v>120</v>
      </c>
      <c r="G3274" s="154" t="s">
        <v>2599</v>
      </c>
    </row>
    <row r="3275" spans="1:7" ht="16" customHeight="1" x14ac:dyDescent="0.2">
      <c r="A3275" s="151" t="s">
        <v>11027</v>
      </c>
      <c r="B3275" s="151">
        <v>6</v>
      </c>
      <c r="C3275" s="151" t="s">
        <v>281</v>
      </c>
      <c r="D3275" s="151" t="s">
        <v>303</v>
      </c>
      <c r="E3275" s="154" t="s">
        <v>303</v>
      </c>
      <c r="F3275" s="154" t="s">
        <v>2600</v>
      </c>
      <c r="G3275" s="154" t="s">
        <v>2601</v>
      </c>
    </row>
    <row r="3276" spans="1:7" ht="16" customHeight="1" x14ac:dyDescent="0.2">
      <c r="A3276" s="151" t="s">
        <v>11028</v>
      </c>
      <c r="B3276" s="151">
        <v>1</v>
      </c>
      <c r="C3276" s="151" t="s">
        <v>283</v>
      </c>
      <c r="D3276" s="151" t="s">
        <v>304</v>
      </c>
      <c r="E3276" s="154" t="s">
        <v>2589</v>
      </c>
      <c r="F3276" s="154" t="s">
        <v>2590</v>
      </c>
      <c r="G3276" s="154" t="s">
        <v>2591</v>
      </c>
    </row>
    <row r="3277" spans="1:7" ht="16" customHeight="1" x14ac:dyDescent="0.2">
      <c r="A3277" s="151" t="s">
        <v>11028</v>
      </c>
      <c r="B3277" s="151">
        <v>2</v>
      </c>
      <c r="C3277" s="151" t="s">
        <v>283</v>
      </c>
      <c r="D3277" s="151" t="s">
        <v>304</v>
      </c>
      <c r="E3277" s="154" t="s">
        <v>2592</v>
      </c>
      <c r="F3277" s="154" t="s">
        <v>2593</v>
      </c>
      <c r="G3277" s="154" t="s">
        <v>2594</v>
      </c>
    </row>
    <row r="3278" spans="1:7" ht="16" customHeight="1" x14ac:dyDescent="0.2">
      <c r="A3278" s="151" t="s">
        <v>11028</v>
      </c>
      <c r="B3278" s="151">
        <v>3</v>
      </c>
      <c r="C3278" s="151" t="s">
        <v>281</v>
      </c>
      <c r="D3278" s="151" t="s">
        <v>303</v>
      </c>
      <c r="E3278" s="154" t="s">
        <v>303</v>
      </c>
      <c r="F3278" s="154" t="s">
        <v>2602</v>
      </c>
      <c r="G3278" s="154" t="s">
        <v>2596</v>
      </c>
    </row>
    <row r="3279" spans="1:7" ht="16" customHeight="1" x14ac:dyDescent="0.2">
      <c r="A3279" s="151" t="s">
        <v>11028</v>
      </c>
      <c r="B3279" s="151">
        <v>4</v>
      </c>
      <c r="C3279" s="151" t="s">
        <v>281</v>
      </c>
      <c r="D3279" s="151" t="s">
        <v>303</v>
      </c>
      <c r="E3279" s="154" t="s">
        <v>303</v>
      </c>
      <c r="F3279" s="154" t="s">
        <v>2603</v>
      </c>
      <c r="G3279" s="154" t="s">
        <v>2353</v>
      </c>
    </row>
    <row r="3280" spans="1:7" ht="16" customHeight="1" x14ac:dyDescent="0.2">
      <c r="A3280" s="151" t="s">
        <v>11028</v>
      </c>
      <c r="B3280" s="151">
        <v>5</v>
      </c>
      <c r="C3280" s="151" t="s">
        <v>283</v>
      </c>
      <c r="D3280" s="151" t="s">
        <v>304</v>
      </c>
      <c r="E3280" s="154" t="s">
        <v>9626</v>
      </c>
      <c r="F3280" s="154">
        <v>48</v>
      </c>
      <c r="G3280" s="154" t="s">
        <v>2605</v>
      </c>
    </row>
    <row r="3281" spans="1:7" ht="16" customHeight="1" x14ac:dyDescent="0.2">
      <c r="A3281" s="151" t="s">
        <v>11028</v>
      </c>
      <c r="B3281" s="151">
        <v>6</v>
      </c>
      <c r="C3281" s="151" t="s">
        <v>281</v>
      </c>
      <c r="D3281" s="151" t="s">
        <v>303</v>
      </c>
      <c r="E3281" s="154" t="s">
        <v>303</v>
      </c>
      <c r="F3281" s="154" t="s">
        <v>2606</v>
      </c>
      <c r="G3281" s="154" t="s">
        <v>2601</v>
      </c>
    </row>
    <row r="3282" spans="1:7" ht="16" customHeight="1" x14ac:dyDescent="0.2">
      <c r="A3282" s="151" t="s">
        <v>11029</v>
      </c>
      <c r="B3282" s="151">
        <v>1</v>
      </c>
      <c r="C3282" s="151" t="s">
        <v>283</v>
      </c>
      <c r="D3282" s="151" t="s">
        <v>304</v>
      </c>
      <c r="E3282" s="154" t="s">
        <v>2589</v>
      </c>
      <c r="F3282" s="154" t="s">
        <v>2590</v>
      </c>
      <c r="G3282" s="154" t="s">
        <v>2591</v>
      </c>
    </row>
    <row r="3283" spans="1:7" ht="16" customHeight="1" x14ac:dyDescent="0.2">
      <c r="A3283" s="151" t="s">
        <v>11029</v>
      </c>
      <c r="B3283" s="151">
        <v>2</v>
      </c>
      <c r="C3283" s="151" t="s">
        <v>283</v>
      </c>
      <c r="D3283" s="151" t="s">
        <v>304</v>
      </c>
      <c r="E3283" s="154" t="s">
        <v>2592</v>
      </c>
      <c r="F3283" s="154" t="s">
        <v>2593</v>
      </c>
      <c r="G3283" s="154" t="s">
        <v>2594</v>
      </c>
    </row>
    <row r="3284" spans="1:7" ht="16" customHeight="1" x14ac:dyDescent="0.2">
      <c r="A3284" s="151" t="s">
        <v>11029</v>
      </c>
      <c r="B3284" s="151">
        <v>3</v>
      </c>
      <c r="C3284" s="151" t="s">
        <v>281</v>
      </c>
      <c r="D3284" s="151" t="s">
        <v>303</v>
      </c>
      <c r="E3284" s="154" t="s">
        <v>303</v>
      </c>
      <c r="F3284" s="154" t="s">
        <v>2607</v>
      </c>
      <c r="G3284" s="154" t="s">
        <v>2596</v>
      </c>
    </row>
    <row r="3285" spans="1:7" ht="16" customHeight="1" x14ac:dyDescent="0.2">
      <c r="A3285" s="151" t="s">
        <v>11029</v>
      </c>
      <c r="B3285" s="151">
        <v>4</v>
      </c>
      <c r="C3285" s="151" t="s">
        <v>281</v>
      </c>
      <c r="D3285" s="151" t="s">
        <v>303</v>
      </c>
      <c r="E3285" s="154" t="s">
        <v>303</v>
      </c>
      <c r="F3285" s="154" t="s">
        <v>11964</v>
      </c>
      <c r="G3285" s="154" t="s">
        <v>2353</v>
      </c>
    </row>
    <row r="3286" spans="1:7" ht="16" customHeight="1" x14ac:dyDescent="0.2">
      <c r="A3286" s="151" t="s">
        <v>11029</v>
      </c>
      <c r="B3286" s="151">
        <v>5</v>
      </c>
      <c r="C3286" s="151" t="s">
        <v>283</v>
      </c>
      <c r="D3286" s="151" t="s">
        <v>304</v>
      </c>
      <c r="E3286" s="154" t="s">
        <v>9627</v>
      </c>
      <c r="F3286" s="154">
        <v>125</v>
      </c>
      <c r="G3286" s="154" t="s">
        <v>2610</v>
      </c>
    </row>
    <row r="3287" spans="1:7" ht="16" customHeight="1" x14ac:dyDescent="0.2">
      <c r="A3287" s="151" t="s">
        <v>11029</v>
      </c>
      <c r="B3287" s="151">
        <v>6</v>
      </c>
      <c r="C3287" s="151" t="s">
        <v>281</v>
      </c>
      <c r="D3287" s="151" t="s">
        <v>303</v>
      </c>
      <c r="E3287" s="154" t="s">
        <v>303</v>
      </c>
      <c r="F3287" s="154" t="s">
        <v>2611</v>
      </c>
      <c r="G3287" s="154" t="s">
        <v>2601</v>
      </c>
    </row>
    <row r="3288" spans="1:7" ht="64" x14ac:dyDescent="0.2">
      <c r="A3288" s="151" t="s">
        <v>11030</v>
      </c>
      <c r="B3288" s="151">
        <v>1</v>
      </c>
      <c r="C3288" s="151" t="s">
        <v>283</v>
      </c>
      <c r="D3288" s="151" t="s">
        <v>311</v>
      </c>
      <c r="E3288" s="154" t="s">
        <v>8591</v>
      </c>
      <c r="F3288" s="154" t="s">
        <v>8408</v>
      </c>
      <c r="G3288" s="154" t="s">
        <v>2614</v>
      </c>
    </row>
    <row r="3289" spans="1:7" ht="16" customHeight="1" x14ac:dyDescent="0.2">
      <c r="A3289" s="151" t="s">
        <v>11030</v>
      </c>
      <c r="B3289" s="151">
        <v>2</v>
      </c>
      <c r="C3289" s="151" t="s">
        <v>281</v>
      </c>
      <c r="D3289" s="151" t="s">
        <v>303</v>
      </c>
      <c r="E3289" s="154" t="s">
        <v>303</v>
      </c>
      <c r="F3289" s="154" t="s">
        <v>2615</v>
      </c>
      <c r="G3289" s="154" t="s">
        <v>2616</v>
      </c>
    </row>
    <row r="3290" spans="1:7" ht="16" customHeight="1" x14ac:dyDescent="0.2">
      <c r="A3290" s="151" t="s">
        <v>11030</v>
      </c>
      <c r="B3290" s="151">
        <v>3</v>
      </c>
      <c r="C3290" s="151" t="s">
        <v>281</v>
      </c>
      <c r="D3290" s="151" t="s">
        <v>303</v>
      </c>
      <c r="E3290" s="154" t="s">
        <v>303</v>
      </c>
      <c r="F3290" s="154" t="s">
        <v>2617</v>
      </c>
      <c r="G3290" s="154" t="s">
        <v>2353</v>
      </c>
    </row>
    <row r="3291" spans="1:7" ht="16" customHeight="1" x14ac:dyDescent="0.2">
      <c r="A3291" s="151" t="s">
        <v>11030</v>
      </c>
      <c r="B3291" s="151">
        <v>4</v>
      </c>
      <c r="C3291" s="151" t="s">
        <v>283</v>
      </c>
      <c r="D3291" s="151" t="s">
        <v>304</v>
      </c>
      <c r="E3291" s="154" t="s">
        <v>2618</v>
      </c>
      <c r="F3291" s="154">
        <v>420</v>
      </c>
      <c r="G3291" s="154" t="s">
        <v>2619</v>
      </c>
    </row>
    <row r="3292" spans="1:7" ht="16" customHeight="1" x14ac:dyDescent="0.2">
      <c r="A3292" s="151" t="s">
        <v>11030</v>
      </c>
      <c r="B3292" s="151">
        <v>5</v>
      </c>
      <c r="C3292" s="151" t="s">
        <v>283</v>
      </c>
      <c r="D3292" s="151" t="s">
        <v>304</v>
      </c>
      <c r="E3292" s="154" t="s">
        <v>2620</v>
      </c>
      <c r="F3292" s="154">
        <v>7</v>
      </c>
      <c r="G3292" s="154" t="s">
        <v>2621</v>
      </c>
    </row>
    <row r="3293" spans="1:7" ht="16" customHeight="1" x14ac:dyDescent="0.2">
      <c r="A3293" s="151" t="s">
        <v>11030</v>
      </c>
      <c r="B3293" s="151">
        <v>6</v>
      </c>
      <c r="C3293" s="151" t="s">
        <v>281</v>
      </c>
      <c r="D3293" s="151" t="s">
        <v>303</v>
      </c>
      <c r="E3293" s="154" t="s">
        <v>303</v>
      </c>
      <c r="F3293" s="154" t="s">
        <v>1414</v>
      </c>
      <c r="G3293" s="154" t="s">
        <v>2622</v>
      </c>
    </row>
    <row r="3294" spans="1:7" ht="16" customHeight="1" x14ac:dyDescent="0.2">
      <c r="A3294" s="151" t="s">
        <v>11031</v>
      </c>
      <c r="B3294" s="151">
        <v>1</v>
      </c>
      <c r="C3294" s="151" t="s">
        <v>283</v>
      </c>
      <c r="D3294" s="151" t="s">
        <v>304</v>
      </c>
      <c r="E3294" s="154" t="s">
        <v>2623</v>
      </c>
      <c r="F3294" s="154">
        <v>420</v>
      </c>
      <c r="G3294" s="154" t="s">
        <v>2624</v>
      </c>
    </row>
    <row r="3295" spans="1:7" ht="64" x14ac:dyDescent="0.2">
      <c r="A3295" s="151" t="s">
        <v>11031</v>
      </c>
      <c r="B3295" s="151">
        <v>2</v>
      </c>
      <c r="C3295" s="151" t="s">
        <v>283</v>
      </c>
      <c r="D3295" s="151" t="s">
        <v>311</v>
      </c>
      <c r="E3295" s="154" t="s">
        <v>8592</v>
      </c>
      <c r="F3295" s="154" t="s">
        <v>8409</v>
      </c>
      <c r="G3295" s="154" t="s">
        <v>2627</v>
      </c>
    </row>
    <row r="3296" spans="1:7" ht="16" customHeight="1" x14ac:dyDescent="0.2">
      <c r="A3296" s="151" t="s">
        <v>11031</v>
      </c>
      <c r="B3296" s="151">
        <v>3</v>
      </c>
      <c r="C3296" s="151" t="s">
        <v>281</v>
      </c>
      <c r="D3296" s="151" t="s">
        <v>303</v>
      </c>
      <c r="E3296" s="154" t="s">
        <v>303</v>
      </c>
      <c r="F3296" s="154" t="s">
        <v>9109</v>
      </c>
      <c r="G3296" s="154" t="s">
        <v>2629</v>
      </c>
    </row>
    <row r="3297" spans="1:7" ht="16" customHeight="1" x14ac:dyDescent="0.2">
      <c r="A3297" s="151" t="s">
        <v>11031</v>
      </c>
      <c r="B3297" s="151">
        <v>4</v>
      </c>
      <c r="C3297" s="151" t="s">
        <v>281</v>
      </c>
      <c r="D3297" s="151" t="s">
        <v>303</v>
      </c>
      <c r="E3297" s="154" t="s">
        <v>303</v>
      </c>
      <c r="F3297" s="154" t="s">
        <v>9110</v>
      </c>
      <c r="G3297" s="154" t="s">
        <v>2353</v>
      </c>
    </row>
    <row r="3298" spans="1:7" ht="16" customHeight="1" x14ac:dyDescent="0.2">
      <c r="A3298" s="151" t="s">
        <v>11031</v>
      </c>
      <c r="B3298" s="151">
        <v>5</v>
      </c>
      <c r="C3298" s="151" t="s">
        <v>281</v>
      </c>
      <c r="D3298" s="151" t="s">
        <v>303</v>
      </c>
      <c r="E3298" s="154" t="s">
        <v>303</v>
      </c>
      <c r="F3298" s="154" t="s">
        <v>9111</v>
      </c>
      <c r="G3298" s="154" t="s">
        <v>2632</v>
      </c>
    </row>
    <row r="3299" spans="1:7" ht="16" customHeight="1" x14ac:dyDescent="0.2">
      <c r="A3299" s="151" t="s">
        <v>11032</v>
      </c>
      <c r="B3299" s="151">
        <v>1</v>
      </c>
      <c r="C3299" s="151" t="s">
        <v>283</v>
      </c>
      <c r="D3299" s="151" t="s">
        <v>304</v>
      </c>
      <c r="E3299" s="154" t="s">
        <v>2633</v>
      </c>
      <c r="F3299" s="154" t="s">
        <v>2590</v>
      </c>
      <c r="G3299" s="154" t="s">
        <v>2634</v>
      </c>
    </row>
    <row r="3300" spans="1:7" ht="16" customHeight="1" x14ac:dyDescent="0.2">
      <c r="A3300" s="151" t="s">
        <v>11032</v>
      </c>
      <c r="B3300" s="151">
        <v>2</v>
      </c>
      <c r="C3300" s="151" t="s">
        <v>283</v>
      </c>
      <c r="D3300" s="151" t="s">
        <v>304</v>
      </c>
      <c r="E3300" s="154" t="s">
        <v>9628</v>
      </c>
      <c r="F3300" s="154">
        <v>200</v>
      </c>
      <c r="G3300" s="154" t="s">
        <v>2636</v>
      </c>
    </row>
    <row r="3301" spans="1:7" ht="16" customHeight="1" x14ac:dyDescent="0.2">
      <c r="A3301" s="151" t="s">
        <v>11032</v>
      </c>
      <c r="B3301" s="151">
        <v>3</v>
      </c>
      <c r="C3301" s="151" t="s">
        <v>281</v>
      </c>
      <c r="D3301" s="151" t="s">
        <v>303</v>
      </c>
      <c r="E3301" s="154" t="s">
        <v>303</v>
      </c>
      <c r="F3301" s="154" t="s">
        <v>2637</v>
      </c>
      <c r="G3301" s="154" t="s">
        <v>2638</v>
      </c>
    </row>
    <row r="3302" spans="1:7" ht="16" customHeight="1" x14ac:dyDescent="0.2">
      <c r="A3302" s="151" t="s">
        <v>11033</v>
      </c>
      <c r="B3302" s="151">
        <v>1</v>
      </c>
      <c r="C3302" s="151" t="s">
        <v>283</v>
      </c>
      <c r="D3302" s="151" t="s">
        <v>304</v>
      </c>
      <c r="E3302" s="154" t="s">
        <v>2633</v>
      </c>
      <c r="F3302" s="154" t="s">
        <v>2590</v>
      </c>
      <c r="G3302" s="154" t="s">
        <v>2634</v>
      </c>
    </row>
    <row r="3303" spans="1:7" ht="16" customHeight="1" x14ac:dyDescent="0.2">
      <c r="A3303" s="151" t="s">
        <v>11033</v>
      </c>
      <c r="B3303" s="151">
        <v>2</v>
      </c>
      <c r="C3303" s="151" t="s">
        <v>283</v>
      </c>
      <c r="D3303" s="151" t="s">
        <v>304</v>
      </c>
      <c r="E3303" s="154" t="s">
        <v>9629</v>
      </c>
      <c r="F3303" s="154">
        <v>452.4</v>
      </c>
      <c r="G3303" s="154" t="s">
        <v>2640</v>
      </c>
    </row>
    <row r="3304" spans="1:7" ht="16" customHeight="1" x14ac:dyDescent="0.2">
      <c r="A3304" s="151" t="s">
        <v>11033</v>
      </c>
      <c r="B3304" s="151">
        <v>3</v>
      </c>
      <c r="C3304" s="151" t="s">
        <v>283</v>
      </c>
      <c r="D3304" s="151" t="s">
        <v>304</v>
      </c>
      <c r="E3304" s="154" t="s">
        <v>8916</v>
      </c>
      <c r="F3304" s="154" t="s">
        <v>9112</v>
      </c>
      <c r="G3304" s="154" t="s">
        <v>9418</v>
      </c>
    </row>
    <row r="3305" spans="1:7" ht="32" customHeight="1" x14ac:dyDescent="0.2">
      <c r="A3305" s="151" t="s">
        <v>11033</v>
      </c>
      <c r="B3305" s="151">
        <v>4</v>
      </c>
      <c r="C3305" s="151" t="s">
        <v>281</v>
      </c>
      <c r="D3305" s="151" t="s">
        <v>303</v>
      </c>
      <c r="E3305" s="154" t="s">
        <v>329</v>
      </c>
      <c r="F3305" s="154" t="s">
        <v>2644</v>
      </c>
      <c r="G3305" s="154" t="s">
        <v>2645</v>
      </c>
    </row>
    <row r="3306" spans="1:7" ht="16" customHeight="1" x14ac:dyDescent="0.2">
      <c r="A3306" s="151" t="s">
        <v>11034</v>
      </c>
      <c r="B3306" s="151">
        <v>1</v>
      </c>
      <c r="C3306" s="151" t="s">
        <v>283</v>
      </c>
      <c r="D3306" s="151" t="s">
        <v>304</v>
      </c>
      <c r="E3306" s="154" t="s">
        <v>2633</v>
      </c>
      <c r="F3306" s="154" t="s">
        <v>2590</v>
      </c>
      <c r="G3306" s="154" t="s">
        <v>2634</v>
      </c>
    </row>
    <row r="3307" spans="1:7" ht="16" customHeight="1" x14ac:dyDescent="0.2">
      <c r="A3307" s="151" t="s">
        <v>11034</v>
      </c>
      <c r="B3307" s="151">
        <v>2</v>
      </c>
      <c r="C3307" s="151" t="s">
        <v>283</v>
      </c>
      <c r="D3307" s="151" t="s">
        <v>304</v>
      </c>
      <c r="E3307" s="154" t="s">
        <v>9630</v>
      </c>
      <c r="F3307" s="154">
        <v>38.5</v>
      </c>
      <c r="G3307" s="154" t="s">
        <v>2640</v>
      </c>
    </row>
    <row r="3308" spans="1:7" ht="16" customHeight="1" x14ac:dyDescent="0.2">
      <c r="A3308" s="151" t="s">
        <v>11034</v>
      </c>
      <c r="B3308" s="151">
        <v>3</v>
      </c>
      <c r="C3308" s="151" t="s">
        <v>283</v>
      </c>
      <c r="D3308" s="151" t="s">
        <v>304</v>
      </c>
      <c r="E3308" s="154" t="s">
        <v>8917</v>
      </c>
      <c r="F3308" s="154" t="s">
        <v>9113</v>
      </c>
      <c r="G3308" s="154" t="s">
        <v>9419</v>
      </c>
    </row>
    <row r="3309" spans="1:7" ht="32" customHeight="1" x14ac:dyDescent="0.2">
      <c r="A3309" s="151" t="s">
        <v>11034</v>
      </c>
      <c r="B3309" s="151">
        <v>4</v>
      </c>
      <c r="C3309" s="151" t="s">
        <v>281</v>
      </c>
      <c r="D3309" s="151" t="s">
        <v>303</v>
      </c>
      <c r="E3309" s="154" t="s">
        <v>329</v>
      </c>
      <c r="F3309" s="154" t="s">
        <v>2650</v>
      </c>
      <c r="G3309" s="154" t="s">
        <v>2645</v>
      </c>
    </row>
    <row r="3310" spans="1:7" ht="16" customHeight="1" x14ac:dyDescent="0.2">
      <c r="A3310" s="151" t="s">
        <v>11035</v>
      </c>
      <c r="B3310" s="151">
        <v>1</v>
      </c>
      <c r="C3310" s="151" t="s">
        <v>283</v>
      </c>
      <c r="D3310" s="151" t="s">
        <v>304</v>
      </c>
      <c r="E3310" s="154" t="s">
        <v>8658</v>
      </c>
      <c r="F3310" s="154" t="s">
        <v>2652</v>
      </c>
      <c r="G3310" s="154" t="s">
        <v>2653</v>
      </c>
    </row>
    <row r="3311" spans="1:7" ht="16" customHeight="1" x14ac:dyDescent="0.2">
      <c r="A3311" s="151" t="s">
        <v>11035</v>
      </c>
      <c r="B3311" s="151">
        <v>2</v>
      </c>
      <c r="C3311" s="151" t="s">
        <v>283</v>
      </c>
      <c r="D3311" s="151" t="s">
        <v>304</v>
      </c>
      <c r="E3311" s="154" t="s">
        <v>2654</v>
      </c>
      <c r="F3311" s="154">
        <v>22</v>
      </c>
      <c r="G3311" s="154" t="s">
        <v>8659</v>
      </c>
    </row>
    <row r="3312" spans="1:7" ht="32" customHeight="1" x14ac:dyDescent="0.2">
      <c r="A3312" s="151" t="s">
        <v>11035</v>
      </c>
      <c r="B3312" s="151">
        <v>3</v>
      </c>
      <c r="C3312" s="151" t="s">
        <v>283</v>
      </c>
      <c r="D3312" s="151" t="s">
        <v>304</v>
      </c>
      <c r="E3312" s="154" t="s">
        <v>2656</v>
      </c>
      <c r="F3312" s="154">
        <v>264</v>
      </c>
      <c r="G3312" s="154" t="s">
        <v>8660</v>
      </c>
    </row>
    <row r="3313" spans="1:7" ht="32" customHeight="1" x14ac:dyDescent="0.2">
      <c r="A3313" s="151" t="s">
        <v>11035</v>
      </c>
      <c r="B3313" s="151">
        <v>4</v>
      </c>
      <c r="C3313" s="151" t="s">
        <v>283</v>
      </c>
      <c r="D3313" s="151" t="s">
        <v>304</v>
      </c>
      <c r="E3313" s="154" t="s">
        <v>9633</v>
      </c>
      <c r="F3313" s="154" t="s">
        <v>9114</v>
      </c>
      <c r="G3313" s="154" t="s">
        <v>2660</v>
      </c>
    </row>
    <row r="3314" spans="1:7" ht="16" customHeight="1" x14ac:dyDescent="0.2">
      <c r="A3314" s="151" t="s">
        <v>11035</v>
      </c>
      <c r="B3314" s="151">
        <v>5</v>
      </c>
      <c r="C3314" s="151" t="s">
        <v>281</v>
      </c>
      <c r="D3314" s="151" t="s">
        <v>303</v>
      </c>
      <c r="E3314" s="154" t="s">
        <v>303</v>
      </c>
      <c r="F3314" s="154" t="s">
        <v>2661</v>
      </c>
      <c r="G3314" s="154" t="s">
        <v>2662</v>
      </c>
    </row>
    <row r="3315" spans="1:7" ht="16" customHeight="1" x14ac:dyDescent="0.2">
      <c r="A3315" s="151" t="s">
        <v>11035</v>
      </c>
      <c r="B3315" s="151">
        <v>6</v>
      </c>
      <c r="C3315" s="151" t="s">
        <v>283</v>
      </c>
      <c r="D3315" s="151" t="s">
        <v>304</v>
      </c>
      <c r="E3315" s="154" t="s">
        <v>2663</v>
      </c>
      <c r="F3315" s="154" t="s">
        <v>2664</v>
      </c>
      <c r="G3315" s="154" t="s">
        <v>8661</v>
      </c>
    </row>
    <row r="3316" spans="1:7" ht="16" customHeight="1" x14ac:dyDescent="0.2">
      <c r="A3316" s="151" t="s">
        <v>11036</v>
      </c>
      <c r="B3316" s="151">
        <v>1</v>
      </c>
      <c r="C3316" s="151" t="s">
        <v>283</v>
      </c>
      <c r="D3316" s="151" t="s">
        <v>304</v>
      </c>
      <c r="E3316" s="154" t="s">
        <v>2666</v>
      </c>
      <c r="F3316" s="154" t="s">
        <v>2667</v>
      </c>
      <c r="G3316" s="154" t="s">
        <v>2668</v>
      </c>
    </row>
    <row r="3317" spans="1:7" ht="16" customHeight="1" x14ac:dyDescent="0.2">
      <c r="A3317" s="151" t="s">
        <v>11036</v>
      </c>
      <c r="B3317" s="151">
        <v>2</v>
      </c>
      <c r="C3317" s="151" t="s">
        <v>281</v>
      </c>
      <c r="D3317" s="151" t="s">
        <v>303</v>
      </c>
      <c r="E3317" s="154" t="s">
        <v>303</v>
      </c>
      <c r="F3317" s="154" t="s">
        <v>11965</v>
      </c>
      <c r="G3317" s="154" t="s">
        <v>2670</v>
      </c>
    </row>
    <row r="3318" spans="1:7" ht="16" customHeight="1" x14ac:dyDescent="0.2">
      <c r="A3318" s="151" t="s">
        <v>11036</v>
      </c>
      <c r="B3318" s="151">
        <v>3</v>
      </c>
      <c r="C3318" s="151" t="s">
        <v>281</v>
      </c>
      <c r="D3318" s="151" t="s">
        <v>303</v>
      </c>
      <c r="E3318" s="154" t="s">
        <v>303</v>
      </c>
      <c r="F3318" s="154" t="s">
        <v>11966</v>
      </c>
      <c r="G3318" s="154" t="s">
        <v>2672</v>
      </c>
    </row>
    <row r="3319" spans="1:7" ht="16" customHeight="1" x14ac:dyDescent="0.2">
      <c r="A3319" s="151" t="s">
        <v>11036</v>
      </c>
      <c r="B3319" s="151">
        <v>4</v>
      </c>
      <c r="C3319" s="151" t="s">
        <v>283</v>
      </c>
      <c r="D3319" s="151" t="s">
        <v>304</v>
      </c>
      <c r="E3319" s="154" t="s">
        <v>2673</v>
      </c>
      <c r="F3319" s="154" t="s">
        <v>2674</v>
      </c>
      <c r="G3319" s="154" t="s">
        <v>2675</v>
      </c>
    </row>
    <row r="3320" spans="1:7" ht="16" customHeight="1" x14ac:dyDescent="0.2">
      <c r="A3320" s="151" t="s">
        <v>11037</v>
      </c>
      <c r="B3320" s="151">
        <v>1</v>
      </c>
      <c r="C3320" s="151" t="s">
        <v>283</v>
      </c>
      <c r="D3320" s="151" t="s">
        <v>304</v>
      </c>
      <c r="E3320" s="154" t="s">
        <v>2666</v>
      </c>
      <c r="F3320" s="154" t="s">
        <v>2667</v>
      </c>
      <c r="G3320" s="154" t="s">
        <v>2668</v>
      </c>
    </row>
    <row r="3321" spans="1:7" ht="16" customHeight="1" x14ac:dyDescent="0.2">
      <c r="A3321" s="151" t="s">
        <v>11037</v>
      </c>
      <c r="B3321" s="151">
        <v>2</v>
      </c>
      <c r="C3321" s="151" t="s">
        <v>283</v>
      </c>
      <c r="D3321" s="151" t="s">
        <v>304</v>
      </c>
      <c r="E3321" s="154" t="s">
        <v>2676</v>
      </c>
      <c r="F3321" s="154">
        <v>12</v>
      </c>
      <c r="G3321" s="154" t="s">
        <v>2677</v>
      </c>
    </row>
    <row r="3322" spans="1:7" ht="16" customHeight="1" x14ac:dyDescent="0.2">
      <c r="A3322" s="151" t="s">
        <v>11037</v>
      </c>
      <c r="B3322" s="151">
        <v>3</v>
      </c>
      <c r="C3322" s="151" t="s">
        <v>281</v>
      </c>
      <c r="D3322" s="151" t="s">
        <v>303</v>
      </c>
      <c r="E3322" s="154" t="s">
        <v>303</v>
      </c>
      <c r="F3322" s="154" t="s">
        <v>11967</v>
      </c>
      <c r="G3322" s="154" t="s">
        <v>2679</v>
      </c>
    </row>
    <row r="3323" spans="1:7" ht="16" customHeight="1" x14ac:dyDescent="0.2">
      <c r="A3323" s="151" t="s">
        <v>11037</v>
      </c>
      <c r="B3323" s="151">
        <v>4</v>
      </c>
      <c r="C3323" s="151" t="s">
        <v>281</v>
      </c>
      <c r="D3323" s="151" t="s">
        <v>303</v>
      </c>
      <c r="E3323" s="154" t="s">
        <v>303</v>
      </c>
      <c r="F3323" s="154" t="s">
        <v>11968</v>
      </c>
      <c r="G3323" s="154" t="s">
        <v>2672</v>
      </c>
    </row>
    <row r="3324" spans="1:7" ht="16" customHeight="1" x14ac:dyDescent="0.2">
      <c r="A3324" s="151" t="s">
        <v>11037</v>
      </c>
      <c r="B3324" s="151">
        <v>5</v>
      </c>
      <c r="C3324" s="151" t="s">
        <v>283</v>
      </c>
      <c r="D3324" s="151" t="s">
        <v>304</v>
      </c>
      <c r="E3324" s="154" t="s">
        <v>2673</v>
      </c>
      <c r="F3324" s="154" t="s">
        <v>2681</v>
      </c>
      <c r="G3324" s="154" t="s">
        <v>2675</v>
      </c>
    </row>
    <row r="3325" spans="1:7" ht="16" customHeight="1" x14ac:dyDescent="0.2">
      <c r="A3325" s="151" t="s">
        <v>11038</v>
      </c>
      <c r="B3325" s="151">
        <v>1</v>
      </c>
      <c r="C3325" s="151" t="s">
        <v>283</v>
      </c>
      <c r="D3325" s="151" t="s">
        <v>304</v>
      </c>
      <c r="E3325" s="154" t="s">
        <v>2666</v>
      </c>
      <c r="F3325" s="154" t="s">
        <v>2682</v>
      </c>
      <c r="G3325" s="154" t="s">
        <v>2668</v>
      </c>
    </row>
    <row r="3326" spans="1:7" ht="16" customHeight="1" x14ac:dyDescent="0.2">
      <c r="A3326" s="151" t="s">
        <v>11038</v>
      </c>
      <c r="B3326" s="151">
        <v>2</v>
      </c>
      <c r="C3326" s="151" t="s">
        <v>283</v>
      </c>
      <c r="D3326" s="151" t="s">
        <v>304</v>
      </c>
      <c r="E3326" s="154" t="s">
        <v>2683</v>
      </c>
      <c r="F3326" s="154">
        <v>113.1</v>
      </c>
      <c r="G3326" s="154" t="s">
        <v>2684</v>
      </c>
    </row>
    <row r="3327" spans="1:7" ht="32" customHeight="1" x14ac:dyDescent="0.2">
      <c r="A3327" s="151" t="s">
        <v>11038</v>
      </c>
      <c r="B3327" s="151">
        <v>3</v>
      </c>
      <c r="C3327" s="151" t="s">
        <v>281</v>
      </c>
      <c r="D3327" s="151" t="s">
        <v>303</v>
      </c>
      <c r="E3327" s="154" t="s">
        <v>303</v>
      </c>
      <c r="F3327" s="154" t="s">
        <v>11969</v>
      </c>
      <c r="G3327" s="154" t="s">
        <v>9420</v>
      </c>
    </row>
    <row r="3328" spans="1:7" ht="16" customHeight="1" x14ac:dyDescent="0.2">
      <c r="A3328" s="151" t="s">
        <v>11038</v>
      </c>
      <c r="B3328" s="151">
        <v>4</v>
      </c>
      <c r="C3328" s="151" t="s">
        <v>281</v>
      </c>
      <c r="D3328" s="151" t="s">
        <v>303</v>
      </c>
      <c r="E3328" s="154" t="s">
        <v>303</v>
      </c>
      <c r="F3328" s="154" t="s">
        <v>11970</v>
      </c>
      <c r="G3328" s="154" t="s">
        <v>2672</v>
      </c>
    </row>
    <row r="3329" spans="1:7" ht="32" customHeight="1" x14ac:dyDescent="0.2">
      <c r="A3329" s="151" t="s">
        <v>11038</v>
      </c>
      <c r="B3329" s="151">
        <v>5</v>
      </c>
      <c r="C3329" s="151" t="s">
        <v>283</v>
      </c>
      <c r="D3329" s="151" t="s">
        <v>304</v>
      </c>
      <c r="E3329" s="154" t="s">
        <v>2673</v>
      </c>
      <c r="F3329" s="154" t="s">
        <v>2688</v>
      </c>
      <c r="G3329" s="154" t="s">
        <v>2689</v>
      </c>
    </row>
    <row r="3330" spans="1:7" ht="64" x14ac:dyDescent="0.2">
      <c r="A3330" s="151" t="s">
        <v>11039</v>
      </c>
      <c r="B3330" s="151">
        <v>1</v>
      </c>
      <c r="C3330" s="151" t="s">
        <v>283</v>
      </c>
      <c r="D3330" s="151" t="s">
        <v>311</v>
      </c>
      <c r="E3330" s="154" t="s">
        <v>8593</v>
      </c>
      <c r="F3330" s="154" t="s">
        <v>8508</v>
      </c>
      <c r="G3330" s="154" t="s">
        <v>2692</v>
      </c>
    </row>
    <row r="3331" spans="1:7" ht="32" customHeight="1" x14ac:dyDescent="0.2">
      <c r="A3331" s="151" t="s">
        <v>11039</v>
      </c>
      <c r="B3331" s="151">
        <v>2</v>
      </c>
      <c r="C3331" s="151" t="s">
        <v>281</v>
      </c>
      <c r="D3331" s="151" t="s">
        <v>303</v>
      </c>
      <c r="E3331" s="154" t="s">
        <v>303</v>
      </c>
      <c r="F3331" s="154" t="s">
        <v>2693</v>
      </c>
      <c r="G3331" s="154" t="s">
        <v>2694</v>
      </c>
    </row>
    <row r="3332" spans="1:7" ht="16" customHeight="1" x14ac:dyDescent="0.2">
      <c r="A3332" s="151" t="s">
        <v>11039</v>
      </c>
      <c r="B3332" s="151">
        <v>3</v>
      </c>
      <c r="C3332" s="151" t="s">
        <v>281</v>
      </c>
      <c r="D3332" s="151" t="s">
        <v>303</v>
      </c>
      <c r="E3332" s="154" t="s">
        <v>303</v>
      </c>
      <c r="F3332" s="154" t="s">
        <v>2695</v>
      </c>
      <c r="G3332" s="154" t="s">
        <v>11971</v>
      </c>
    </row>
    <row r="3333" spans="1:7" ht="16" customHeight="1" x14ac:dyDescent="0.2">
      <c r="A3333" s="151" t="s">
        <v>11039</v>
      </c>
      <c r="B3333" s="151">
        <v>4</v>
      </c>
      <c r="C3333" s="151" t="s">
        <v>283</v>
      </c>
      <c r="D3333" s="151" t="s">
        <v>304</v>
      </c>
      <c r="E3333" s="154" t="s">
        <v>11972</v>
      </c>
      <c r="F3333" s="154">
        <v>9</v>
      </c>
      <c r="G3333" s="154" t="s">
        <v>2698</v>
      </c>
    </row>
    <row r="3334" spans="1:7" ht="16" customHeight="1" x14ac:dyDescent="0.2">
      <c r="A3334" s="151" t="s">
        <v>11039</v>
      </c>
      <c r="B3334" s="151">
        <v>5</v>
      </c>
      <c r="C3334" s="151" t="s">
        <v>283</v>
      </c>
      <c r="D3334" s="151" t="s">
        <v>304</v>
      </c>
      <c r="E3334" s="154" t="s">
        <v>2699</v>
      </c>
      <c r="F3334" s="154">
        <v>36</v>
      </c>
      <c r="G3334" s="154" t="s">
        <v>2700</v>
      </c>
    </row>
    <row r="3335" spans="1:7" ht="16" customHeight="1" x14ac:dyDescent="0.2">
      <c r="A3335" s="151" t="s">
        <v>11039</v>
      </c>
      <c r="B3335" s="151">
        <v>6</v>
      </c>
      <c r="C3335" s="151" t="s">
        <v>281</v>
      </c>
      <c r="D3335" s="151" t="s">
        <v>303</v>
      </c>
      <c r="E3335" s="154" t="s">
        <v>303</v>
      </c>
      <c r="F3335" s="154" t="s">
        <v>2701</v>
      </c>
      <c r="G3335" s="154" t="s">
        <v>2702</v>
      </c>
    </row>
    <row r="3336" spans="1:7" ht="16" customHeight="1" x14ac:dyDescent="0.2">
      <c r="A3336" s="151" t="s">
        <v>11040</v>
      </c>
      <c r="B3336" s="151">
        <v>1</v>
      </c>
      <c r="C3336" s="151" t="s">
        <v>283</v>
      </c>
      <c r="D3336" s="151" t="s">
        <v>304</v>
      </c>
      <c r="E3336" s="154" t="s">
        <v>2703</v>
      </c>
      <c r="F3336" s="154" t="s">
        <v>2704</v>
      </c>
      <c r="G3336" s="154" t="s">
        <v>2705</v>
      </c>
    </row>
    <row r="3337" spans="1:7" ht="16" customHeight="1" x14ac:dyDescent="0.2">
      <c r="A3337" s="151" t="s">
        <v>11040</v>
      </c>
      <c r="B3337" s="151">
        <v>2</v>
      </c>
      <c r="C3337" s="151" t="s">
        <v>283</v>
      </c>
      <c r="D3337" s="151" t="s">
        <v>304</v>
      </c>
      <c r="E3337" s="154" t="s">
        <v>2706</v>
      </c>
      <c r="F3337" s="154">
        <v>28.3</v>
      </c>
      <c r="G3337" s="154" t="s">
        <v>2707</v>
      </c>
    </row>
    <row r="3338" spans="1:7" ht="16" customHeight="1" x14ac:dyDescent="0.2">
      <c r="A3338" s="151" t="s">
        <v>11040</v>
      </c>
      <c r="B3338" s="151">
        <v>3</v>
      </c>
      <c r="C3338" s="151" t="s">
        <v>283</v>
      </c>
      <c r="D3338" s="151" t="s">
        <v>304</v>
      </c>
      <c r="E3338" s="154" t="s">
        <v>8918</v>
      </c>
      <c r="F3338" s="154" t="s">
        <v>2709</v>
      </c>
      <c r="G3338" s="154" t="s">
        <v>2710</v>
      </c>
    </row>
    <row r="3339" spans="1:7" ht="64" x14ac:dyDescent="0.2">
      <c r="A3339" s="151" t="s">
        <v>11040</v>
      </c>
      <c r="B3339" s="151">
        <v>4</v>
      </c>
      <c r="C3339" s="151" t="s">
        <v>283</v>
      </c>
      <c r="D3339" s="151" t="s">
        <v>311</v>
      </c>
      <c r="E3339" s="154" t="s">
        <v>8919</v>
      </c>
      <c r="F3339" s="154" t="s">
        <v>9115</v>
      </c>
      <c r="G3339" s="154" t="s">
        <v>11973</v>
      </c>
    </row>
    <row r="3340" spans="1:7" ht="32" customHeight="1" x14ac:dyDescent="0.2">
      <c r="A3340" s="151" t="s">
        <v>11040</v>
      </c>
      <c r="B3340" s="151">
        <v>5</v>
      </c>
      <c r="C3340" s="151" t="s">
        <v>283</v>
      </c>
      <c r="D3340" s="151" t="s">
        <v>304</v>
      </c>
      <c r="E3340" s="154" t="s">
        <v>2714</v>
      </c>
      <c r="F3340" s="154" t="s">
        <v>9116</v>
      </c>
      <c r="G3340" s="154" t="s">
        <v>9421</v>
      </c>
    </row>
    <row r="3341" spans="1:7" ht="16" customHeight="1" x14ac:dyDescent="0.2">
      <c r="A3341" s="151" t="s">
        <v>11040</v>
      </c>
      <c r="B3341" s="151">
        <v>6</v>
      </c>
      <c r="C3341" s="151" t="s">
        <v>281</v>
      </c>
      <c r="D3341" s="151" t="s">
        <v>303</v>
      </c>
      <c r="E3341" s="154" t="s">
        <v>303</v>
      </c>
      <c r="F3341" s="154" t="s">
        <v>2717</v>
      </c>
      <c r="G3341" s="154" t="s">
        <v>2718</v>
      </c>
    </row>
    <row r="3342" spans="1:7" ht="48" x14ac:dyDescent="0.2">
      <c r="A3342" s="151" t="s">
        <v>11041</v>
      </c>
      <c r="B3342" s="151">
        <v>1</v>
      </c>
      <c r="C3342" s="151" t="s">
        <v>283</v>
      </c>
      <c r="D3342" s="151" t="s">
        <v>311</v>
      </c>
      <c r="E3342" s="154" t="s">
        <v>8509</v>
      </c>
      <c r="F3342" s="154" t="s">
        <v>8510</v>
      </c>
      <c r="G3342" s="154" t="s">
        <v>8662</v>
      </c>
    </row>
    <row r="3343" spans="1:7" ht="48" x14ac:dyDescent="0.2">
      <c r="A3343" s="151" t="s">
        <v>11041</v>
      </c>
      <c r="B3343" s="151">
        <v>2</v>
      </c>
      <c r="C3343" s="151" t="s">
        <v>283</v>
      </c>
      <c r="D3343" s="151" t="s">
        <v>311</v>
      </c>
      <c r="E3343" s="154" t="s">
        <v>8511</v>
      </c>
      <c r="F3343" s="154" t="s">
        <v>8444</v>
      </c>
      <c r="G3343" s="154" t="s">
        <v>8663</v>
      </c>
    </row>
    <row r="3344" spans="1:7" ht="48" x14ac:dyDescent="0.2">
      <c r="A3344" s="151" t="s">
        <v>11042</v>
      </c>
      <c r="B3344" s="151">
        <v>1</v>
      </c>
      <c r="C3344" s="151" t="s">
        <v>283</v>
      </c>
      <c r="D3344" s="151" t="s">
        <v>311</v>
      </c>
      <c r="E3344" s="154" t="s">
        <v>8512</v>
      </c>
      <c r="F3344" s="154" t="s">
        <v>8410</v>
      </c>
      <c r="G3344" s="154" t="s">
        <v>2726</v>
      </c>
    </row>
    <row r="3345" spans="1:7" ht="48" x14ac:dyDescent="0.2">
      <c r="A3345" s="151" t="s">
        <v>11042</v>
      </c>
      <c r="B3345" s="151">
        <v>2</v>
      </c>
      <c r="C3345" s="151" t="s">
        <v>283</v>
      </c>
      <c r="D3345" s="151" t="s">
        <v>311</v>
      </c>
      <c r="E3345" s="154" t="s">
        <v>8513</v>
      </c>
      <c r="F3345" s="154" t="s">
        <v>8449</v>
      </c>
      <c r="G3345" s="154" t="s">
        <v>2729</v>
      </c>
    </row>
    <row r="3346" spans="1:7" ht="16" customHeight="1" x14ac:dyDescent="0.2">
      <c r="A3346" s="151" t="s">
        <v>11042</v>
      </c>
      <c r="B3346" s="151">
        <v>3</v>
      </c>
      <c r="C3346" s="151" t="s">
        <v>283</v>
      </c>
      <c r="D3346" s="151" t="s">
        <v>304</v>
      </c>
      <c r="E3346" s="154" t="s">
        <v>2730</v>
      </c>
      <c r="F3346" s="154">
        <v>5</v>
      </c>
      <c r="G3346" s="154" t="s">
        <v>2731</v>
      </c>
    </row>
    <row r="3347" spans="1:7" ht="32" customHeight="1" x14ac:dyDescent="0.2">
      <c r="A3347" s="151" t="s">
        <v>11042</v>
      </c>
      <c r="B3347" s="151">
        <v>4</v>
      </c>
      <c r="C3347" s="151" t="s">
        <v>283</v>
      </c>
      <c r="D3347" s="151" t="s">
        <v>304</v>
      </c>
      <c r="E3347" s="154" t="s">
        <v>8920</v>
      </c>
      <c r="F3347" s="154" t="s">
        <v>2733</v>
      </c>
      <c r="G3347" s="154" t="s">
        <v>9422</v>
      </c>
    </row>
    <row r="3348" spans="1:7" ht="32" customHeight="1" x14ac:dyDescent="0.2">
      <c r="A3348" s="151" t="s">
        <v>11042</v>
      </c>
      <c r="B3348" s="151">
        <v>5</v>
      </c>
      <c r="C3348" s="151" t="s">
        <v>283</v>
      </c>
      <c r="D3348" s="151" t="s">
        <v>304</v>
      </c>
      <c r="E3348" s="154" t="s">
        <v>2735</v>
      </c>
      <c r="F3348" s="154" t="s">
        <v>2736</v>
      </c>
      <c r="G3348" s="154" t="s">
        <v>2737</v>
      </c>
    </row>
    <row r="3349" spans="1:7" ht="48" x14ac:dyDescent="0.2">
      <c r="A3349" s="151" t="s">
        <v>11043</v>
      </c>
      <c r="B3349" s="151">
        <v>1</v>
      </c>
      <c r="C3349" s="151" t="s">
        <v>283</v>
      </c>
      <c r="D3349" s="151" t="s">
        <v>311</v>
      </c>
      <c r="E3349" s="154" t="s">
        <v>8512</v>
      </c>
      <c r="F3349" s="154" t="s">
        <v>8450</v>
      </c>
      <c r="G3349" s="154" t="s">
        <v>2726</v>
      </c>
    </row>
    <row r="3350" spans="1:7" ht="32" customHeight="1" x14ac:dyDescent="0.2">
      <c r="A3350" s="151" t="s">
        <v>11043</v>
      </c>
      <c r="B3350" s="151">
        <v>2</v>
      </c>
      <c r="C3350" s="151" t="s">
        <v>283</v>
      </c>
      <c r="D3350" s="151" t="s">
        <v>304</v>
      </c>
      <c r="E3350" s="154" t="s">
        <v>8664</v>
      </c>
      <c r="F3350" s="154">
        <v>0.8</v>
      </c>
      <c r="G3350" s="154" t="s">
        <v>2743</v>
      </c>
    </row>
    <row r="3351" spans="1:7" ht="16" customHeight="1" x14ac:dyDescent="0.2">
      <c r="A3351" s="151" t="s">
        <v>11043</v>
      </c>
      <c r="B3351" s="151">
        <v>3</v>
      </c>
      <c r="C3351" s="151" t="s">
        <v>283</v>
      </c>
      <c r="D3351" s="151" t="s">
        <v>304</v>
      </c>
      <c r="E3351" s="154" t="s">
        <v>8921</v>
      </c>
      <c r="F3351" s="154">
        <v>16.25</v>
      </c>
      <c r="G3351" s="154" t="s">
        <v>9423</v>
      </c>
    </row>
    <row r="3352" spans="1:7" ht="16" customHeight="1" x14ac:dyDescent="0.2">
      <c r="A3352" s="151" t="s">
        <v>11043</v>
      </c>
      <c r="B3352" s="151">
        <v>4</v>
      </c>
      <c r="C3352" s="151" t="s">
        <v>283</v>
      </c>
      <c r="D3352" s="151" t="s">
        <v>304</v>
      </c>
      <c r="E3352" s="154" t="s">
        <v>8922</v>
      </c>
      <c r="F3352" s="154">
        <v>12.5</v>
      </c>
      <c r="G3352" s="154" t="s">
        <v>9424</v>
      </c>
    </row>
    <row r="3353" spans="1:7" ht="32" customHeight="1" x14ac:dyDescent="0.2">
      <c r="A3353" s="151" t="s">
        <v>11043</v>
      </c>
      <c r="B3353" s="151">
        <v>5</v>
      </c>
      <c r="C3353" s="151" t="s">
        <v>283</v>
      </c>
      <c r="D3353" s="151" t="s">
        <v>304</v>
      </c>
      <c r="E3353" s="154" t="s">
        <v>2735</v>
      </c>
      <c r="F3353" s="154" t="s">
        <v>9117</v>
      </c>
      <c r="G3353" s="154" t="s">
        <v>2749</v>
      </c>
    </row>
    <row r="3354" spans="1:7" ht="48" customHeight="1" x14ac:dyDescent="0.2">
      <c r="A3354" s="151" t="s">
        <v>11044</v>
      </c>
      <c r="B3354" s="151">
        <v>1</v>
      </c>
      <c r="C3354" s="151" t="s">
        <v>283</v>
      </c>
      <c r="D3354" s="151" t="s">
        <v>304</v>
      </c>
      <c r="E3354" s="154" t="s">
        <v>11974</v>
      </c>
      <c r="F3354" s="154" t="s">
        <v>9118</v>
      </c>
      <c r="G3354" s="154" t="s">
        <v>2752</v>
      </c>
    </row>
    <row r="3355" spans="1:7" ht="32" customHeight="1" x14ac:dyDescent="0.2">
      <c r="A3355" s="151" t="s">
        <v>11044</v>
      </c>
      <c r="B3355" s="151">
        <v>2</v>
      </c>
      <c r="C3355" s="151" t="s">
        <v>283</v>
      </c>
      <c r="D3355" s="151" t="s">
        <v>304</v>
      </c>
      <c r="E3355" s="154" t="s">
        <v>11975</v>
      </c>
      <c r="F3355" s="154">
        <v>15</v>
      </c>
      <c r="G3355" s="154" t="s">
        <v>2754</v>
      </c>
    </row>
    <row r="3356" spans="1:7" ht="16" customHeight="1" x14ac:dyDescent="0.2">
      <c r="A3356" s="151" t="s">
        <v>11044</v>
      </c>
      <c r="B3356" s="151">
        <v>3</v>
      </c>
      <c r="C3356" s="151" t="s">
        <v>283</v>
      </c>
      <c r="D3356" s="151" t="s">
        <v>304</v>
      </c>
      <c r="E3356" s="154" t="s">
        <v>2755</v>
      </c>
      <c r="F3356" s="154" t="s">
        <v>9119</v>
      </c>
      <c r="G3356" s="154" t="s">
        <v>9425</v>
      </c>
    </row>
    <row r="3357" spans="1:7" ht="16" customHeight="1" x14ac:dyDescent="0.2">
      <c r="A3357" s="151" t="s">
        <v>11044</v>
      </c>
      <c r="B3357" s="151">
        <v>4</v>
      </c>
      <c r="C3357" s="151" t="s">
        <v>281</v>
      </c>
      <c r="D3357" s="151" t="s">
        <v>303</v>
      </c>
      <c r="E3357" s="154" t="s">
        <v>303</v>
      </c>
      <c r="F3357" s="154" t="s">
        <v>9120</v>
      </c>
      <c r="G3357" s="154" t="s">
        <v>2759</v>
      </c>
    </row>
    <row r="3358" spans="1:7" ht="48" x14ac:dyDescent="0.2">
      <c r="A3358" s="151" t="s">
        <v>11045</v>
      </c>
      <c r="B3358" s="151">
        <v>1</v>
      </c>
      <c r="C3358" s="151" t="s">
        <v>283</v>
      </c>
      <c r="D3358" s="151" t="s">
        <v>311</v>
      </c>
      <c r="E3358" s="154" t="s">
        <v>9648</v>
      </c>
      <c r="F3358" s="154" t="s">
        <v>9649</v>
      </c>
      <c r="G3358" s="154" t="s">
        <v>2761</v>
      </c>
    </row>
    <row r="3359" spans="1:7" ht="48" x14ac:dyDescent="0.2">
      <c r="A3359" s="151" t="s">
        <v>11046</v>
      </c>
      <c r="B3359" s="151">
        <v>1</v>
      </c>
      <c r="C3359" s="151" t="s">
        <v>283</v>
      </c>
      <c r="D3359" s="151" t="s">
        <v>311</v>
      </c>
      <c r="E3359" s="154" t="s">
        <v>9648</v>
      </c>
      <c r="F3359" s="154" t="s">
        <v>9650</v>
      </c>
      <c r="G3359" s="154" t="s">
        <v>2763</v>
      </c>
    </row>
    <row r="3360" spans="1:7" ht="48" x14ac:dyDescent="0.2">
      <c r="A3360" s="151" t="s">
        <v>11047</v>
      </c>
      <c r="B3360" s="151">
        <v>1</v>
      </c>
      <c r="C3360" s="151" t="s">
        <v>283</v>
      </c>
      <c r="D3360" s="151" t="s">
        <v>311</v>
      </c>
      <c r="E3360" s="154" t="s">
        <v>8665</v>
      </c>
      <c r="F3360" s="154" t="s">
        <v>8666</v>
      </c>
      <c r="G3360" s="154" t="s">
        <v>2766</v>
      </c>
    </row>
    <row r="3361" spans="1:7" ht="48" x14ac:dyDescent="0.2">
      <c r="A3361" s="151" t="s">
        <v>11048</v>
      </c>
      <c r="B3361" s="151">
        <v>1</v>
      </c>
      <c r="C3361" s="151" t="s">
        <v>283</v>
      </c>
      <c r="D3361" s="151" t="s">
        <v>311</v>
      </c>
      <c r="E3361" s="154" t="s">
        <v>8667</v>
      </c>
      <c r="F3361" s="154" t="s">
        <v>8411</v>
      </c>
      <c r="G3361" s="154" t="s">
        <v>2766</v>
      </c>
    </row>
    <row r="3362" spans="1:7" ht="48" x14ac:dyDescent="0.2">
      <c r="A3362" s="151" t="s">
        <v>11049</v>
      </c>
      <c r="B3362" s="151">
        <v>1</v>
      </c>
      <c r="C3362" s="151" t="s">
        <v>283</v>
      </c>
      <c r="D3362" s="151" t="s">
        <v>311</v>
      </c>
      <c r="E3362" s="154" t="s">
        <v>8665</v>
      </c>
      <c r="F3362" s="154" t="s">
        <v>8451</v>
      </c>
      <c r="G3362" s="154" t="s">
        <v>2766</v>
      </c>
    </row>
    <row r="3363" spans="1:7" ht="32" customHeight="1" x14ac:dyDescent="0.2">
      <c r="A3363" s="151" t="s">
        <v>11050</v>
      </c>
      <c r="B3363" s="151">
        <v>1</v>
      </c>
      <c r="C3363" s="151" t="s">
        <v>283</v>
      </c>
      <c r="D3363" s="151" t="s">
        <v>304</v>
      </c>
      <c r="E3363" s="154" t="s">
        <v>2770</v>
      </c>
      <c r="F3363" s="154">
        <v>4</v>
      </c>
      <c r="G3363" s="154" t="s">
        <v>2771</v>
      </c>
    </row>
    <row r="3364" spans="1:7" ht="16" customHeight="1" x14ac:dyDescent="0.2">
      <c r="A3364" s="151" t="s">
        <v>11050</v>
      </c>
      <c r="B3364" s="151">
        <v>2</v>
      </c>
      <c r="C3364" s="151" t="s">
        <v>281</v>
      </c>
      <c r="D3364" s="151" t="s">
        <v>303</v>
      </c>
      <c r="E3364" s="154" t="s">
        <v>303</v>
      </c>
      <c r="F3364" s="154" t="s">
        <v>2772</v>
      </c>
      <c r="G3364" s="154" t="s">
        <v>2773</v>
      </c>
    </row>
    <row r="3365" spans="1:7" ht="16" customHeight="1" x14ac:dyDescent="0.2">
      <c r="A3365" s="151" t="s">
        <v>11050</v>
      </c>
      <c r="B3365" s="151">
        <v>3</v>
      </c>
      <c r="C3365" s="151" t="s">
        <v>281</v>
      </c>
      <c r="D3365" s="151" t="s">
        <v>303</v>
      </c>
      <c r="E3365" s="154" t="s">
        <v>303</v>
      </c>
      <c r="F3365" s="154" t="s">
        <v>2774</v>
      </c>
      <c r="G3365" s="154" t="s">
        <v>2775</v>
      </c>
    </row>
    <row r="3366" spans="1:7" ht="16" customHeight="1" x14ac:dyDescent="0.2">
      <c r="A3366" s="151" t="s">
        <v>11050</v>
      </c>
      <c r="B3366" s="151">
        <v>4</v>
      </c>
      <c r="C3366" s="151" t="s">
        <v>283</v>
      </c>
      <c r="D3366" s="151" t="s">
        <v>304</v>
      </c>
      <c r="E3366" s="154" t="s">
        <v>2776</v>
      </c>
      <c r="F3366" s="154" t="s">
        <v>2777</v>
      </c>
      <c r="G3366" s="154" t="s">
        <v>2778</v>
      </c>
    </row>
    <row r="3367" spans="1:7" ht="32" customHeight="1" x14ac:dyDescent="0.2">
      <c r="A3367" s="151" t="s">
        <v>11051</v>
      </c>
      <c r="B3367" s="151">
        <v>1</v>
      </c>
      <c r="C3367" s="151" t="s">
        <v>283</v>
      </c>
      <c r="D3367" s="151" t="s">
        <v>304</v>
      </c>
      <c r="E3367" s="154" t="s">
        <v>2779</v>
      </c>
      <c r="F3367" s="154" t="s">
        <v>9121</v>
      </c>
      <c r="G3367" s="154" t="s">
        <v>2781</v>
      </c>
    </row>
    <row r="3368" spans="1:7" ht="32" customHeight="1" x14ac:dyDescent="0.2">
      <c r="A3368" s="151" t="s">
        <v>11051</v>
      </c>
      <c r="B3368" s="151">
        <v>2</v>
      </c>
      <c r="C3368" s="151" t="s">
        <v>283</v>
      </c>
      <c r="D3368" s="151" t="s">
        <v>304</v>
      </c>
      <c r="E3368" s="154" t="s">
        <v>2782</v>
      </c>
      <c r="F3368" s="154" t="s">
        <v>9122</v>
      </c>
      <c r="G3368" s="154" t="s">
        <v>9426</v>
      </c>
    </row>
    <row r="3369" spans="1:7" ht="48" x14ac:dyDescent="0.2">
      <c r="A3369" s="151" t="s">
        <v>11052</v>
      </c>
      <c r="B3369" s="151">
        <v>1</v>
      </c>
      <c r="C3369" s="151" t="s">
        <v>283</v>
      </c>
      <c r="D3369" s="151" t="s">
        <v>311</v>
      </c>
      <c r="E3369" s="154" t="s">
        <v>8923</v>
      </c>
      <c r="F3369" s="154" t="s">
        <v>9123</v>
      </c>
      <c r="G3369" s="154" t="s">
        <v>9427</v>
      </c>
    </row>
    <row r="3370" spans="1:7" ht="16" customHeight="1" x14ac:dyDescent="0.2">
      <c r="A3370" s="151" t="s">
        <v>11053</v>
      </c>
      <c r="B3370" s="151">
        <v>1</v>
      </c>
      <c r="C3370" s="151" t="s">
        <v>283</v>
      </c>
      <c r="D3370" s="151" t="s">
        <v>304</v>
      </c>
      <c r="E3370" s="154" t="s">
        <v>2788</v>
      </c>
      <c r="F3370" s="154">
        <v>2.4</v>
      </c>
      <c r="G3370" s="154" t="s">
        <v>2789</v>
      </c>
    </row>
    <row r="3371" spans="1:7" ht="16" customHeight="1" x14ac:dyDescent="0.2">
      <c r="A3371" s="151" t="s">
        <v>11053</v>
      </c>
      <c r="B3371" s="151">
        <v>2</v>
      </c>
      <c r="C3371" s="151" t="s">
        <v>283</v>
      </c>
      <c r="D3371" s="151" t="s">
        <v>304</v>
      </c>
      <c r="E3371" s="154" t="s">
        <v>2790</v>
      </c>
      <c r="F3371" s="154" t="s">
        <v>450</v>
      </c>
      <c r="G3371" s="154" t="s">
        <v>9428</v>
      </c>
    </row>
    <row r="3372" spans="1:7" ht="16" customHeight="1" x14ac:dyDescent="0.2">
      <c r="A3372" s="151" t="s">
        <v>11054</v>
      </c>
      <c r="B3372" s="151">
        <v>1</v>
      </c>
      <c r="C3372" s="151" t="s">
        <v>283</v>
      </c>
      <c r="D3372" s="151" t="s">
        <v>304</v>
      </c>
      <c r="E3372" s="154" t="s">
        <v>2792</v>
      </c>
      <c r="F3372" s="154">
        <v>3.5</v>
      </c>
      <c r="G3372" s="154" t="s">
        <v>2793</v>
      </c>
    </row>
    <row r="3373" spans="1:7" ht="16" customHeight="1" x14ac:dyDescent="0.2">
      <c r="A3373" s="151" t="s">
        <v>11054</v>
      </c>
      <c r="B3373" s="151">
        <v>2</v>
      </c>
      <c r="C3373" s="151" t="s">
        <v>281</v>
      </c>
      <c r="D3373" s="151" t="s">
        <v>303</v>
      </c>
      <c r="E3373" s="154" t="s">
        <v>303</v>
      </c>
      <c r="F3373" s="154" t="s">
        <v>9124</v>
      </c>
      <c r="G3373" s="154" t="s">
        <v>9429</v>
      </c>
    </row>
    <row r="3374" spans="1:7" ht="16" customHeight="1" x14ac:dyDescent="0.2">
      <c r="A3374" s="151" t="s">
        <v>11054</v>
      </c>
      <c r="B3374" s="151">
        <v>3</v>
      </c>
      <c r="C3374" s="151" t="s">
        <v>283</v>
      </c>
      <c r="D3374" s="151" t="s">
        <v>304</v>
      </c>
      <c r="E3374" s="154" t="s">
        <v>2796</v>
      </c>
      <c r="F3374" s="154">
        <v>140</v>
      </c>
      <c r="G3374" s="154" t="s">
        <v>2797</v>
      </c>
    </row>
    <row r="3375" spans="1:7" ht="16" customHeight="1" x14ac:dyDescent="0.2">
      <c r="A3375" s="151" t="s">
        <v>11054</v>
      </c>
      <c r="B3375" s="151">
        <v>4</v>
      </c>
      <c r="C3375" s="151" t="s">
        <v>281</v>
      </c>
      <c r="D3375" s="151" t="s">
        <v>303</v>
      </c>
      <c r="E3375" s="154" t="s">
        <v>303</v>
      </c>
      <c r="F3375" s="154" t="s">
        <v>2798</v>
      </c>
      <c r="G3375" s="154" t="s">
        <v>2799</v>
      </c>
    </row>
    <row r="3376" spans="1:7" ht="48" x14ac:dyDescent="0.2">
      <c r="A3376" s="151" t="s">
        <v>11055</v>
      </c>
      <c r="B3376" s="151">
        <v>1</v>
      </c>
      <c r="C3376" s="151" t="s">
        <v>283</v>
      </c>
      <c r="D3376" s="151" t="s">
        <v>311</v>
      </c>
      <c r="E3376" s="154" t="s">
        <v>8514</v>
      </c>
      <c r="F3376" s="154" t="s">
        <v>8452</v>
      </c>
      <c r="G3376" s="154" t="s">
        <v>2802</v>
      </c>
    </row>
    <row r="3377" spans="1:7" ht="16" customHeight="1" x14ac:dyDescent="0.2">
      <c r="A3377" s="151" t="s">
        <v>11055</v>
      </c>
      <c r="B3377" s="151">
        <v>2</v>
      </c>
      <c r="C3377" s="151" t="s">
        <v>283</v>
      </c>
      <c r="D3377" s="151" t="s">
        <v>304</v>
      </c>
      <c r="E3377" s="154" t="s">
        <v>9634</v>
      </c>
      <c r="F3377" s="154" t="s">
        <v>2804</v>
      </c>
      <c r="G3377" s="154" t="s">
        <v>2805</v>
      </c>
    </row>
    <row r="3378" spans="1:7" ht="48" x14ac:dyDescent="0.2">
      <c r="A3378" s="151" t="s">
        <v>11056</v>
      </c>
      <c r="B3378" s="151">
        <v>1</v>
      </c>
      <c r="C3378" s="151" t="s">
        <v>283</v>
      </c>
      <c r="D3378" s="151" t="s">
        <v>311</v>
      </c>
      <c r="E3378" s="154" t="s">
        <v>8515</v>
      </c>
      <c r="F3378" s="154" t="s">
        <v>8453</v>
      </c>
      <c r="G3378" s="154" t="s">
        <v>2808</v>
      </c>
    </row>
    <row r="3379" spans="1:7" ht="16" customHeight="1" x14ac:dyDescent="0.2">
      <c r="A3379" s="151" t="s">
        <v>11056</v>
      </c>
      <c r="B3379" s="151">
        <v>2</v>
      </c>
      <c r="C3379" s="151" t="s">
        <v>283</v>
      </c>
      <c r="D3379" s="151" t="s">
        <v>304</v>
      </c>
      <c r="E3379" s="154" t="s">
        <v>9635</v>
      </c>
      <c r="F3379" s="154" t="s">
        <v>2810</v>
      </c>
      <c r="G3379" s="154" t="s">
        <v>2811</v>
      </c>
    </row>
    <row r="3380" spans="1:7" ht="16" customHeight="1" x14ac:dyDescent="0.2">
      <c r="A3380" s="151" t="s">
        <v>11057</v>
      </c>
      <c r="B3380" s="151">
        <v>1</v>
      </c>
      <c r="C3380" s="151" t="s">
        <v>281</v>
      </c>
      <c r="D3380" s="151" t="s">
        <v>303</v>
      </c>
      <c r="E3380" s="154" t="s">
        <v>303</v>
      </c>
      <c r="F3380" s="154" t="s">
        <v>2812</v>
      </c>
      <c r="G3380" s="154" t="s">
        <v>2813</v>
      </c>
    </row>
    <row r="3381" spans="1:7" ht="16" customHeight="1" x14ac:dyDescent="0.2">
      <c r="A3381" s="151" t="s">
        <v>11057</v>
      </c>
      <c r="B3381" s="151">
        <v>2</v>
      </c>
      <c r="C3381" s="151" t="s">
        <v>283</v>
      </c>
      <c r="D3381" s="151" t="s">
        <v>304</v>
      </c>
      <c r="E3381" s="154" t="s">
        <v>2814</v>
      </c>
      <c r="F3381" s="154">
        <v>400</v>
      </c>
      <c r="G3381" s="154" t="s">
        <v>8668</v>
      </c>
    </row>
    <row r="3382" spans="1:7" ht="16" customHeight="1" x14ac:dyDescent="0.2">
      <c r="A3382" s="151" t="s">
        <v>11057</v>
      </c>
      <c r="B3382" s="151">
        <v>3</v>
      </c>
      <c r="C3382" s="151" t="s">
        <v>283</v>
      </c>
      <c r="D3382" s="151" t="s">
        <v>304</v>
      </c>
      <c r="E3382" s="154" t="s">
        <v>2816</v>
      </c>
      <c r="F3382" s="154" t="s">
        <v>2817</v>
      </c>
      <c r="G3382" s="154" t="s">
        <v>2818</v>
      </c>
    </row>
    <row r="3383" spans="1:7" ht="48" x14ac:dyDescent="0.2">
      <c r="A3383" s="151" t="s">
        <v>11058</v>
      </c>
      <c r="B3383" s="151">
        <v>1</v>
      </c>
      <c r="C3383" s="151" t="s">
        <v>283</v>
      </c>
      <c r="D3383" s="151" t="s">
        <v>311</v>
      </c>
      <c r="E3383" s="154" t="s">
        <v>8516</v>
      </c>
      <c r="F3383" s="154" t="s">
        <v>8517</v>
      </c>
      <c r="G3383" s="154" t="s">
        <v>2821</v>
      </c>
    </row>
    <row r="3384" spans="1:7" ht="16" customHeight="1" x14ac:dyDescent="0.2">
      <c r="A3384" s="151" t="s">
        <v>11059</v>
      </c>
      <c r="B3384" s="151">
        <v>1</v>
      </c>
      <c r="C3384" s="151" t="s">
        <v>283</v>
      </c>
      <c r="D3384" s="151" t="s">
        <v>304</v>
      </c>
      <c r="E3384" s="154" t="s">
        <v>8297</v>
      </c>
      <c r="F3384" s="154">
        <v>180</v>
      </c>
      <c r="G3384" s="154" t="s">
        <v>2823</v>
      </c>
    </row>
    <row r="3385" spans="1:7" ht="16" customHeight="1" x14ac:dyDescent="0.2">
      <c r="A3385" s="151" t="s">
        <v>11059</v>
      </c>
      <c r="B3385" s="151">
        <v>2</v>
      </c>
      <c r="C3385" s="151" t="s">
        <v>281</v>
      </c>
      <c r="D3385" s="151" t="s">
        <v>303</v>
      </c>
      <c r="E3385" s="154" t="s">
        <v>303</v>
      </c>
      <c r="F3385" s="154" t="s">
        <v>9651</v>
      </c>
      <c r="G3385" s="154" t="s">
        <v>8783</v>
      </c>
    </row>
    <row r="3386" spans="1:7" ht="16" customHeight="1" x14ac:dyDescent="0.2">
      <c r="A3386" s="151" t="s">
        <v>11059</v>
      </c>
      <c r="B3386" s="151">
        <v>3</v>
      </c>
      <c r="C3386" s="151" t="s">
        <v>283</v>
      </c>
      <c r="D3386" s="151" t="s">
        <v>304</v>
      </c>
      <c r="E3386" s="154" t="s">
        <v>740</v>
      </c>
      <c r="F3386" s="154">
        <v>35</v>
      </c>
      <c r="G3386" s="154" t="s">
        <v>2826</v>
      </c>
    </row>
    <row r="3387" spans="1:7" ht="16" customHeight="1" x14ac:dyDescent="0.2">
      <c r="A3387" s="151" t="s">
        <v>11060</v>
      </c>
      <c r="B3387" s="151">
        <v>1</v>
      </c>
      <c r="C3387" s="151" t="s">
        <v>283</v>
      </c>
      <c r="D3387" s="151" t="s">
        <v>304</v>
      </c>
      <c r="E3387" s="154" t="s">
        <v>8669</v>
      </c>
      <c r="F3387" s="154">
        <v>180</v>
      </c>
      <c r="G3387" s="154" t="s">
        <v>2828</v>
      </c>
    </row>
    <row r="3388" spans="1:7" ht="16" customHeight="1" x14ac:dyDescent="0.2">
      <c r="A3388" s="151" t="s">
        <v>11060</v>
      </c>
      <c r="B3388" s="151">
        <v>2</v>
      </c>
      <c r="C3388" s="151" t="s">
        <v>283</v>
      </c>
      <c r="D3388" s="151" t="s">
        <v>304</v>
      </c>
      <c r="E3388" s="154" t="s">
        <v>2829</v>
      </c>
      <c r="F3388" s="154">
        <v>115</v>
      </c>
      <c r="G3388" s="154" t="s">
        <v>8784</v>
      </c>
    </row>
    <row r="3389" spans="1:7" ht="32" customHeight="1" x14ac:dyDescent="0.2">
      <c r="A3389" s="151" t="s">
        <v>11060</v>
      </c>
      <c r="B3389" s="151">
        <v>3</v>
      </c>
      <c r="C3389" s="151" t="s">
        <v>281</v>
      </c>
      <c r="D3389" s="151" t="s">
        <v>303</v>
      </c>
      <c r="E3389" s="154" t="s">
        <v>303</v>
      </c>
      <c r="F3389" s="154" t="s">
        <v>2831</v>
      </c>
      <c r="G3389" s="154" t="s">
        <v>8785</v>
      </c>
    </row>
    <row r="3390" spans="1:7" ht="16" customHeight="1" x14ac:dyDescent="0.2">
      <c r="A3390" s="151" t="s">
        <v>11060</v>
      </c>
      <c r="B3390" s="151">
        <v>4</v>
      </c>
      <c r="C3390" s="151" t="s">
        <v>283</v>
      </c>
      <c r="D3390" s="151" t="s">
        <v>304</v>
      </c>
      <c r="E3390" s="154" t="s">
        <v>740</v>
      </c>
      <c r="F3390" s="154">
        <v>65</v>
      </c>
      <c r="G3390" s="154" t="s">
        <v>2826</v>
      </c>
    </row>
    <row r="3391" spans="1:7" ht="16" customHeight="1" x14ac:dyDescent="0.2">
      <c r="A3391" s="151" t="s">
        <v>11061</v>
      </c>
      <c r="B3391" s="151">
        <v>1</v>
      </c>
      <c r="C3391" s="151" t="s">
        <v>283</v>
      </c>
      <c r="D3391" s="151" t="s">
        <v>304</v>
      </c>
      <c r="E3391" s="154" t="s">
        <v>8670</v>
      </c>
      <c r="F3391" s="154" t="s">
        <v>2834</v>
      </c>
      <c r="G3391" s="154" t="s">
        <v>2835</v>
      </c>
    </row>
    <row r="3392" spans="1:7" ht="16" customHeight="1" x14ac:dyDescent="0.2">
      <c r="A3392" s="151" t="s">
        <v>11061</v>
      </c>
      <c r="B3392" s="151">
        <v>2</v>
      </c>
      <c r="C3392" s="151" t="s">
        <v>283</v>
      </c>
      <c r="D3392" s="151" t="s">
        <v>304</v>
      </c>
      <c r="E3392" s="154" t="s">
        <v>2836</v>
      </c>
      <c r="F3392" s="154">
        <v>25.1</v>
      </c>
      <c r="G3392" s="154" t="s">
        <v>2837</v>
      </c>
    </row>
    <row r="3393" spans="1:7" ht="16" customHeight="1" x14ac:dyDescent="0.2">
      <c r="A3393" s="151" t="s">
        <v>11061</v>
      </c>
      <c r="B3393" s="151">
        <v>3</v>
      </c>
      <c r="C3393" s="151" t="s">
        <v>283</v>
      </c>
      <c r="D3393" s="151" t="s">
        <v>304</v>
      </c>
      <c r="E3393" s="154" t="s">
        <v>2839</v>
      </c>
      <c r="F3393" s="154">
        <v>50.2</v>
      </c>
      <c r="G3393" s="154" t="s">
        <v>2840</v>
      </c>
    </row>
    <row r="3394" spans="1:7" ht="32" customHeight="1" x14ac:dyDescent="0.2">
      <c r="A3394" s="151" t="s">
        <v>11061</v>
      </c>
      <c r="B3394" s="151">
        <v>4</v>
      </c>
      <c r="C3394" s="151" t="s">
        <v>283</v>
      </c>
      <c r="D3394" s="151" t="s">
        <v>304</v>
      </c>
      <c r="E3394" s="154" t="s">
        <v>2841</v>
      </c>
      <c r="F3394" s="154" t="s">
        <v>2842</v>
      </c>
      <c r="G3394" s="154" t="s">
        <v>2843</v>
      </c>
    </row>
    <row r="3395" spans="1:7" ht="64" x14ac:dyDescent="0.2">
      <c r="A3395" s="151" t="s">
        <v>11062</v>
      </c>
      <c r="B3395" s="151">
        <v>1</v>
      </c>
      <c r="C3395" s="151" t="s">
        <v>283</v>
      </c>
      <c r="D3395" s="151" t="s">
        <v>311</v>
      </c>
      <c r="E3395" s="154" t="s">
        <v>8594</v>
      </c>
      <c r="F3395" s="154" t="s">
        <v>8454</v>
      </c>
      <c r="G3395" s="154" t="s">
        <v>2846</v>
      </c>
    </row>
    <row r="3396" spans="1:7" ht="64" x14ac:dyDescent="0.2">
      <c r="A3396" s="151" t="s">
        <v>11063</v>
      </c>
      <c r="B3396" s="151">
        <v>1</v>
      </c>
      <c r="C3396" s="151" t="s">
        <v>283</v>
      </c>
      <c r="D3396" s="151" t="s">
        <v>311</v>
      </c>
      <c r="E3396" s="154" t="s">
        <v>8924</v>
      </c>
      <c r="F3396" s="154" t="s">
        <v>9125</v>
      </c>
      <c r="G3396" s="154" t="s">
        <v>9430</v>
      </c>
    </row>
    <row r="3397" spans="1:7" ht="64" x14ac:dyDescent="0.2">
      <c r="A3397" s="151" t="s">
        <v>11064</v>
      </c>
      <c r="B3397" s="151">
        <v>1</v>
      </c>
      <c r="C3397" s="151" t="s">
        <v>283</v>
      </c>
      <c r="D3397" s="151" t="s">
        <v>311</v>
      </c>
      <c r="E3397" s="154" t="s">
        <v>8595</v>
      </c>
      <c r="F3397" s="154" t="s">
        <v>8412</v>
      </c>
      <c r="G3397" s="154" t="s">
        <v>2852</v>
      </c>
    </row>
    <row r="3398" spans="1:7" ht="16" customHeight="1" x14ac:dyDescent="0.2">
      <c r="A3398" s="151" t="s">
        <v>11065</v>
      </c>
      <c r="B3398" s="151">
        <v>1</v>
      </c>
      <c r="C3398" s="151" t="s">
        <v>283</v>
      </c>
      <c r="D3398" s="151" t="s">
        <v>304</v>
      </c>
      <c r="E3398" s="154" t="s">
        <v>2633</v>
      </c>
      <c r="F3398" s="154" t="s">
        <v>2590</v>
      </c>
      <c r="G3398" s="154" t="s">
        <v>2634</v>
      </c>
    </row>
    <row r="3399" spans="1:7" ht="16" customHeight="1" x14ac:dyDescent="0.2">
      <c r="A3399" s="151" t="s">
        <v>11065</v>
      </c>
      <c r="B3399" s="151">
        <v>2</v>
      </c>
      <c r="C3399" s="151" t="s">
        <v>283</v>
      </c>
      <c r="D3399" s="151" t="s">
        <v>304</v>
      </c>
      <c r="E3399" s="154" t="s">
        <v>9636</v>
      </c>
      <c r="F3399" s="154">
        <v>78.5</v>
      </c>
      <c r="G3399" s="154" t="s">
        <v>2640</v>
      </c>
    </row>
    <row r="3400" spans="1:7" ht="16" customHeight="1" x14ac:dyDescent="0.2">
      <c r="A3400" s="151" t="s">
        <v>11065</v>
      </c>
      <c r="B3400" s="151">
        <v>3</v>
      </c>
      <c r="C3400" s="151" t="s">
        <v>283</v>
      </c>
      <c r="D3400" s="151" t="s">
        <v>304</v>
      </c>
      <c r="E3400" s="154" t="s">
        <v>8925</v>
      </c>
      <c r="F3400" s="154" t="s">
        <v>11976</v>
      </c>
      <c r="G3400" s="154" t="s">
        <v>9431</v>
      </c>
    </row>
    <row r="3401" spans="1:7" ht="32" customHeight="1" x14ac:dyDescent="0.2">
      <c r="A3401" s="151" t="s">
        <v>11065</v>
      </c>
      <c r="B3401" s="151">
        <v>4</v>
      </c>
      <c r="C3401" s="151" t="s">
        <v>281</v>
      </c>
      <c r="D3401" s="151" t="s">
        <v>303</v>
      </c>
      <c r="E3401" s="154" t="s">
        <v>329</v>
      </c>
      <c r="F3401" s="154" t="s">
        <v>11977</v>
      </c>
      <c r="G3401" s="154" t="s">
        <v>2645</v>
      </c>
    </row>
    <row r="3402" spans="1:7" ht="48" x14ac:dyDescent="0.2">
      <c r="A3402" s="151" t="s">
        <v>11066</v>
      </c>
      <c r="B3402" s="151">
        <v>1</v>
      </c>
      <c r="C3402" s="151" t="s">
        <v>283</v>
      </c>
      <c r="D3402" s="151" t="s">
        <v>311</v>
      </c>
      <c r="E3402" s="154" t="s">
        <v>9652</v>
      </c>
      <c r="F3402" s="154" t="s">
        <v>9653</v>
      </c>
      <c r="G3402" s="154" t="s">
        <v>8671</v>
      </c>
    </row>
    <row r="3403" spans="1:7" ht="48" x14ac:dyDescent="0.2">
      <c r="A3403" s="151" t="s">
        <v>11067</v>
      </c>
      <c r="B3403" s="151">
        <v>1</v>
      </c>
      <c r="C3403" s="151" t="s">
        <v>283</v>
      </c>
      <c r="D3403" s="151" t="s">
        <v>311</v>
      </c>
      <c r="E3403" s="154" t="s">
        <v>9652</v>
      </c>
      <c r="F3403" s="154" t="s">
        <v>8455</v>
      </c>
      <c r="G3403" s="154" t="s">
        <v>2862</v>
      </c>
    </row>
    <row r="3404" spans="1:7" ht="48" x14ac:dyDescent="0.2">
      <c r="A3404" s="151" t="s">
        <v>11068</v>
      </c>
      <c r="B3404" s="151">
        <v>1</v>
      </c>
      <c r="C3404" s="151" t="s">
        <v>283</v>
      </c>
      <c r="D3404" s="151" t="s">
        <v>311</v>
      </c>
      <c r="E3404" s="154" t="s">
        <v>9652</v>
      </c>
      <c r="F3404" s="154" t="s">
        <v>8518</v>
      </c>
      <c r="G3404" s="154" t="s">
        <v>2864</v>
      </c>
    </row>
    <row r="3405" spans="1:7" ht="32" customHeight="1" x14ac:dyDescent="0.2">
      <c r="A3405" s="151" t="s">
        <v>11069</v>
      </c>
      <c r="B3405" s="151">
        <v>1</v>
      </c>
      <c r="C3405" s="151" t="s">
        <v>284</v>
      </c>
      <c r="D3405" s="151" t="s">
        <v>370</v>
      </c>
      <c r="E3405" s="154" t="s">
        <v>303</v>
      </c>
      <c r="F3405" s="151" t="str">
        <f>A3405&amp;"_"&amp;B3405</f>
        <v>9789152302484-5-x5_4x-T-6_1</v>
      </c>
      <c r="G3405" s="154" t="s">
        <v>8672</v>
      </c>
    </row>
    <row r="3406" spans="1:7" ht="32" customHeight="1" x14ac:dyDescent="0.2">
      <c r="A3406" s="151" t="s">
        <v>11070</v>
      </c>
      <c r="B3406" s="151">
        <v>1</v>
      </c>
      <c r="C3406" s="151" t="s">
        <v>283</v>
      </c>
      <c r="D3406" s="151" t="s">
        <v>304</v>
      </c>
      <c r="E3406" s="154" t="s">
        <v>2866</v>
      </c>
      <c r="F3406" s="154" t="s">
        <v>2867</v>
      </c>
      <c r="G3406" s="154" t="s">
        <v>2868</v>
      </c>
    </row>
    <row r="3407" spans="1:7" ht="32" customHeight="1" x14ac:dyDescent="0.2">
      <c r="A3407" s="151" t="s">
        <v>11070</v>
      </c>
      <c r="B3407" s="151">
        <v>2</v>
      </c>
      <c r="C3407" s="151" t="s">
        <v>283</v>
      </c>
      <c r="D3407" s="151" t="s">
        <v>304</v>
      </c>
      <c r="E3407" s="154" t="s">
        <v>8926</v>
      </c>
      <c r="F3407" s="154" t="s">
        <v>9126</v>
      </c>
      <c r="G3407" s="154" t="s">
        <v>9432</v>
      </c>
    </row>
    <row r="3408" spans="1:7" ht="32" customHeight="1" x14ac:dyDescent="0.2">
      <c r="A3408" s="151" t="s">
        <v>11070</v>
      </c>
      <c r="B3408" s="151">
        <v>3</v>
      </c>
      <c r="C3408" s="151" t="s">
        <v>283</v>
      </c>
      <c r="D3408" s="151" t="s">
        <v>304</v>
      </c>
      <c r="E3408" s="154" t="s">
        <v>9637</v>
      </c>
      <c r="F3408" s="154" t="s">
        <v>2873</v>
      </c>
      <c r="G3408" s="154" t="s">
        <v>9433</v>
      </c>
    </row>
    <row r="3409" spans="1:7" ht="16" customHeight="1" x14ac:dyDescent="0.2">
      <c r="A3409" s="151" t="s">
        <v>11070</v>
      </c>
      <c r="B3409" s="151">
        <v>4</v>
      </c>
      <c r="C3409" s="151" t="s">
        <v>283</v>
      </c>
      <c r="D3409" s="151" t="s">
        <v>304</v>
      </c>
      <c r="E3409" s="154" t="s">
        <v>2875</v>
      </c>
      <c r="F3409" s="154" t="s">
        <v>2876</v>
      </c>
      <c r="G3409" s="154" t="s">
        <v>2877</v>
      </c>
    </row>
    <row r="3410" spans="1:7" ht="64" x14ac:dyDescent="0.2">
      <c r="A3410" s="151" t="s">
        <v>11071</v>
      </c>
      <c r="B3410" s="151">
        <v>1</v>
      </c>
      <c r="C3410" s="151" t="s">
        <v>283</v>
      </c>
      <c r="D3410" s="151" t="s">
        <v>311</v>
      </c>
      <c r="E3410" s="154" t="s">
        <v>8596</v>
      </c>
      <c r="F3410" s="154" t="s">
        <v>8456</v>
      </c>
      <c r="G3410" s="154" t="s">
        <v>2880</v>
      </c>
    </row>
    <row r="3411" spans="1:7" ht="64" x14ac:dyDescent="0.2">
      <c r="A3411" s="151" t="s">
        <v>11072</v>
      </c>
      <c r="B3411" s="151">
        <v>1</v>
      </c>
      <c r="C3411" s="151" t="s">
        <v>283</v>
      </c>
      <c r="D3411" s="151" t="s">
        <v>311</v>
      </c>
      <c r="E3411" s="154" t="s">
        <v>11978</v>
      </c>
      <c r="F3411" s="154" t="s">
        <v>8457</v>
      </c>
      <c r="G3411" s="154" t="s">
        <v>2880</v>
      </c>
    </row>
    <row r="3412" spans="1:7" ht="64" x14ac:dyDescent="0.2">
      <c r="A3412" s="151" t="s">
        <v>11073</v>
      </c>
      <c r="B3412" s="151">
        <v>1</v>
      </c>
      <c r="C3412" s="151" t="s">
        <v>283</v>
      </c>
      <c r="D3412" s="151" t="s">
        <v>311</v>
      </c>
      <c r="E3412" s="154" t="s">
        <v>18791</v>
      </c>
      <c r="F3412" s="154" t="s">
        <v>9654</v>
      </c>
      <c r="G3412" s="154" t="s">
        <v>2880</v>
      </c>
    </row>
    <row r="3413" spans="1:7" ht="64" x14ac:dyDescent="0.2">
      <c r="A3413" s="151" t="s">
        <v>11074</v>
      </c>
      <c r="B3413" s="151">
        <v>1</v>
      </c>
      <c r="C3413" s="151" t="s">
        <v>283</v>
      </c>
      <c r="D3413" s="151" t="s">
        <v>311</v>
      </c>
      <c r="E3413" s="154" t="s">
        <v>8597</v>
      </c>
      <c r="F3413" s="154" t="s">
        <v>8598</v>
      </c>
      <c r="G3413" s="154" t="s">
        <v>2880</v>
      </c>
    </row>
    <row r="3414" spans="1:7" ht="64" x14ac:dyDescent="0.2">
      <c r="A3414" s="151" t="s">
        <v>11075</v>
      </c>
      <c r="B3414" s="151">
        <v>1</v>
      </c>
      <c r="C3414" s="151" t="s">
        <v>283</v>
      </c>
      <c r="D3414" s="151" t="s">
        <v>311</v>
      </c>
      <c r="E3414" s="154" t="s">
        <v>8599</v>
      </c>
      <c r="F3414" s="154" t="s">
        <v>8519</v>
      </c>
      <c r="G3414" s="154" t="s">
        <v>2880</v>
      </c>
    </row>
    <row r="3415" spans="1:7" ht="16" customHeight="1" x14ac:dyDescent="0.2">
      <c r="A3415" s="151" t="s">
        <v>11076</v>
      </c>
      <c r="B3415" s="151">
        <v>1</v>
      </c>
      <c r="C3415" s="151" t="s">
        <v>283</v>
      </c>
      <c r="D3415" s="151" t="s">
        <v>304</v>
      </c>
      <c r="E3415" s="154" t="s">
        <v>2889</v>
      </c>
      <c r="F3415" s="154" t="s">
        <v>2890</v>
      </c>
      <c r="G3415" s="154" t="s">
        <v>2891</v>
      </c>
    </row>
    <row r="3416" spans="1:7" ht="16" customHeight="1" x14ac:dyDescent="0.2">
      <c r="A3416" s="151" t="s">
        <v>11077</v>
      </c>
      <c r="B3416" s="151">
        <v>1</v>
      </c>
      <c r="C3416" s="151" t="s">
        <v>283</v>
      </c>
      <c r="D3416" s="151" t="s">
        <v>304</v>
      </c>
      <c r="E3416" s="154" t="s">
        <v>2892</v>
      </c>
      <c r="F3416" s="154" t="s">
        <v>2893</v>
      </c>
      <c r="G3416" s="154" t="s">
        <v>2894</v>
      </c>
    </row>
    <row r="3417" spans="1:7" ht="16" customHeight="1" x14ac:dyDescent="0.2">
      <c r="A3417" s="151" t="s">
        <v>11078</v>
      </c>
      <c r="B3417" s="151">
        <v>1</v>
      </c>
      <c r="C3417" s="151" t="s">
        <v>283</v>
      </c>
      <c r="D3417" s="151" t="s">
        <v>304</v>
      </c>
      <c r="E3417" s="154" t="s">
        <v>2895</v>
      </c>
      <c r="F3417" s="154" t="s">
        <v>285</v>
      </c>
      <c r="G3417" s="154" t="s">
        <v>2896</v>
      </c>
    </row>
    <row r="3418" spans="1:7" ht="16" customHeight="1" x14ac:dyDescent="0.2">
      <c r="A3418" s="151" t="s">
        <v>11078</v>
      </c>
      <c r="B3418" s="151">
        <v>2</v>
      </c>
      <c r="C3418" s="151" t="s">
        <v>283</v>
      </c>
      <c r="D3418" s="151" t="s">
        <v>304</v>
      </c>
      <c r="E3418" s="154" t="s">
        <v>2897</v>
      </c>
      <c r="F3418" s="154" t="s">
        <v>2898</v>
      </c>
      <c r="G3418" s="154" t="s">
        <v>2899</v>
      </c>
    </row>
    <row r="3419" spans="1:7" ht="48" x14ac:dyDescent="0.2">
      <c r="A3419" s="151" t="s">
        <v>11078</v>
      </c>
      <c r="B3419" s="151">
        <v>3</v>
      </c>
      <c r="C3419" s="151" t="s">
        <v>283</v>
      </c>
      <c r="D3419" s="151" t="s">
        <v>311</v>
      </c>
      <c r="E3419" s="154" t="s">
        <v>11979</v>
      </c>
      <c r="F3419" s="154" t="s">
        <v>11980</v>
      </c>
      <c r="G3419" s="154" t="s">
        <v>2902</v>
      </c>
    </row>
    <row r="3420" spans="1:7" ht="16" customHeight="1" x14ac:dyDescent="0.2">
      <c r="A3420" s="151" t="s">
        <v>11079</v>
      </c>
      <c r="B3420" s="151">
        <v>1</v>
      </c>
      <c r="C3420" s="151" t="s">
        <v>283</v>
      </c>
      <c r="D3420" s="151" t="s">
        <v>304</v>
      </c>
      <c r="E3420" s="154" t="s">
        <v>2895</v>
      </c>
      <c r="F3420" s="154" t="s">
        <v>285</v>
      </c>
      <c r="G3420" s="154" t="s">
        <v>2896</v>
      </c>
    </row>
    <row r="3421" spans="1:7" ht="16" customHeight="1" x14ac:dyDescent="0.2">
      <c r="A3421" s="151" t="s">
        <v>11079</v>
      </c>
      <c r="B3421" s="151">
        <v>2</v>
      </c>
      <c r="C3421" s="151" t="s">
        <v>283</v>
      </c>
      <c r="D3421" s="151" t="s">
        <v>304</v>
      </c>
      <c r="E3421" s="154" t="s">
        <v>11981</v>
      </c>
      <c r="F3421" s="154" t="s">
        <v>2903</v>
      </c>
      <c r="G3421" s="154" t="s">
        <v>2904</v>
      </c>
    </row>
    <row r="3422" spans="1:7" ht="48" x14ac:dyDescent="0.2">
      <c r="A3422" s="151" t="s">
        <v>11079</v>
      </c>
      <c r="B3422" s="151">
        <v>3</v>
      </c>
      <c r="C3422" s="151" t="s">
        <v>283</v>
      </c>
      <c r="D3422" s="151" t="s">
        <v>311</v>
      </c>
      <c r="E3422" s="154" t="s">
        <v>8520</v>
      </c>
      <c r="F3422" s="154" t="s">
        <v>11982</v>
      </c>
      <c r="G3422" s="154" t="s">
        <v>2907</v>
      </c>
    </row>
    <row r="3423" spans="1:7" ht="16" customHeight="1" x14ac:dyDescent="0.2">
      <c r="A3423" s="151" t="s">
        <v>11080</v>
      </c>
      <c r="B3423" s="151">
        <v>1</v>
      </c>
      <c r="C3423" s="151" t="s">
        <v>283</v>
      </c>
      <c r="D3423" s="151" t="s">
        <v>304</v>
      </c>
      <c r="E3423" s="154" t="s">
        <v>2895</v>
      </c>
      <c r="F3423" s="154" t="s">
        <v>285</v>
      </c>
      <c r="G3423" s="154" t="s">
        <v>2896</v>
      </c>
    </row>
    <row r="3424" spans="1:7" ht="16" customHeight="1" x14ac:dyDescent="0.2">
      <c r="A3424" s="151" t="s">
        <v>11080</v>
      </c>
      <c r="B3424" s="151">
        <v>2</v>
      </c>
      <c r="C3424" s="151" t="s">
        <v>283</v>
      </c>
      <c r="D3424" s="151" t="s">
        <v>304</v>
      </c>
      <c r="E3424" s="154" t="s">
        <v>2908</v>
      </c>
      <c r="F3424" s="154" t="s">
        <v>2909</v>
      </c>
      <c r="G3424" s="154" t="s">
        <v>2910</v>
      </c>
    </row>
    <row r="3425" spans="1:7" ht="48" x14ac:dyDescent="0.2">
      <c r="A3425" s="151" t="s">
        <v>11080</v>
      </c>
      <c r="B3425" s="151">
        <v>3</v>
      </c>
      <c r="C3425" s="151" t="s">
        <v>283</v>
      </c>
      <c r="D3425" s="151" t="s">
        <v>311</v>
      </c>
      <c r="E3425" s="154" t="s">
        <v>8521</v>
      </c>
      <c r="F3425" s="154" t="s">
        <v>8522</v>
      </c>
      <c r="G3425" s="154" t="s">
        <v>2902</v>
      </c>
    </row>
    <row r="3426" spans="1:7" ht="48" x14ac:dyDescent="0.2">
      <c r="A3426" s="151" t="s">
        <v>11081</v>
      </c>
      <c r="B3426" s="151">
        <v>1</v>
      </c>
      <c r="C3426" s="151" t="s">
        <v>283</v>
      </c>
      <c r="D3426" s="151" t="s">
        <v>311</v>
      </c>
      <c r="E3426" s="154" t="s">
        <v>8523</v>
      </c>
      <c r="F3426" s="154" t="s">
        <v>8524</v>
      </c>
      <c r="G3426" s="154" t="s">
        <v>2915</v>
      </c>
    </row>
    <row r="3427" spans="1:7" ht="48" x14ac:dyDescent="0.2">
      <c r="A3427" s="151" t="s">
        <v>11082</v>
      </c>
      <c r="B3427" s="151">
        <v>1</v>
      </c>
      <c r="C3427" s="151" t="s">
        <v>283</v>
      </c>
      <c r="D3427" s="151" t="s">
        <v>311</v>
      </c>
      <c r="E3427" s="154" t="s">
        <v>8525</v>
      </c>
      <c r="F3427" s="154" t="s">
        <v>8458</v>
      </c>
      <c r="G3427" s="154" t="s">
        <v>2918</v>
      </c>
    </row>
    <row r="3428" spans="1:7" ht="48" x14ac:dyDescent="0.2">
      <c r="A3428" s="151" t="s">
        <v>11083</v>
      </c>
      <c r="B3428" s="151">
        <v>1</v>
      </c>
      <c r="C3428" s="151" t="s">
        <v>283</v>
      </c>
      <c r="D3428" s="151" t="s">
        <v>311</v>
      </c>
      <c r="E3428" s="154" t="s">
        <v>8673</v>
      </c>
      <c r="F3428" s="154" t="s">
        <v>8413</v>
      </c>
      <c r="G3428" s="154" t="s">
        <v>2921</v>
      </c>
    </row>
    <row r="3429" spans="1:7" ht="64" x14ac:dyDescent="0.2">
      <c r="A3429" s="151" t="s">
        <v>11084</v>
      </c>
      <c r="B3429" s="151">
        <v>1</v>
      </c>
      <c r="C3429" s="151" t="s">
        <v>283</v>
      </c>
      <c r="D3429" s="151" t="s">
        <v>311</v>
      </c>
      <c r="E3429" s="154" t="s">
        <v>8526</v>
      </c>
      <c r="F3429" s="154" t="s">
        <v>8459</v>
      </c>
      <c r="G3429" s="154" t="s">
        <v>2924</v>
      </c>
    </row>
    <row r="3430" spans="1:7" ht="64" x14ac:dyDescent="0.2">
      <c r="A3430" s="151" t="s">
        <v>11085</v>
      </c>
      <c r="B3430" s="151">
        <v>1</v>
      </c>
      <c r="C3430" s="151" t="s">
        <v>283</v>
      </c>
      <c r="D3430" s="151" t="s">
        <v>311</v>
      </c>
      <c r="E3430" s="154" t="s">
        <v>11983</v>
      </c>
      <c r="F3430" s="154" t="s">
        <v>9655</v>
      </c>
      <c r="G3430" s="154" t="s">
        <v>8674</v>
      </c>
    </row>
    <row r="3431" spans="1:7" ht="16" customHeight="1" x14ac:dyDescent="0.2">
      <c r="A3431" s="151" t="s">
        <v>11086</v>
      </c>
      <c r="B3431" s="151">
        <v>1</v>
      </c>
      <c r="C3431" s="151" t="s">
        <v>281</v>
      </c>
      <c r="D3431" s="151" t="s">
        <v>303</v>
      </c>
      <c r="E3431" s="154" t="s">
        <v>303</v>
      </c>
      <c r="F3431" s="154" t="s">
        <v>2928</v>
      </c>
      <c r="G3431" s="154" t="s">
        <v>2929</v>
      </c>
    </row>
    <row r="3432" spans="1:7" ht="16" customHeight="1" x14ac:dyDescent="0.2">
      <c r="A3432" s="151" t="s">
        <v>11086</v>
      </c>
      <c r="B3432" s="151">
        <v>2</v>
      </c>
      <c r="C3432" s="151" t="s">
        <v>281</v>
      </c>
      <c r="D3432" s="151" t="s">
        <v>303</v>
      </c>
      <c r="E3432" s="154" t="s">
        <v>303</v>
      </c>
      <c r="F3432" s="154" t="s">
        <v>2930</v>
      </c>
      <c r="G3432" s="154" t="s">
        <v>2931</v>
      </c>
    </row>
    <row r="3433" spans="1:7" ht="32" customHeight="1" x14ac:dyDescent="0.2">
      <c r="A3433" s="151" t="s">
        <v>11087</v>
      </c>
      <c r="B3433" s="151">
        <v>1</v>
      </c>
      <c r="C3433" s="151" t="s">
        <v>281</v>
      </c>
      <c r="D3433" s="151" t="s">
        <v>303</v>
      </c>
      <c r="E3433" s="154" t="s">
        <v>303</v>
      </c>
      <c r="F3433" s="154" t="s">
        <v>2932</v>
      </c>
      <c r="G3433" s="154" t="s">
        <v>2929</v>
      </c>
    </row>
    <row r="3434" spans="1:7" ht="16" customHeight="1" x14ac:dyDescent="0.2">
      <c r="A3434" s="151" t="s">
        <v>11087</v>
      </c>
      <c r="B3434" s="151">
        <v>2</v>
      </c>
      <c r="C3434" s="151" t="s">
        <v>281</v>
      </c>
      <c r="D3434" s="151" t="s">
        <v>303</v>
      </c>
      <c r="E3434" s="154" t="s">
        <v>303</v>
      </c>
      <c r="F3434" s="154" t="s">
        <v>2933</v>
      </c>
      <c r="G3434" s="154" t="s">
        <v>2934</v>
      </c>
    </row>
    <row r="3435" spans="1:7" ht="32" customHeight="1" x14ac:dyDescent="0.2">
      <c r="A3435" s="151" t="s">
        <v>11088</v>
      </c>
      <c r="B3435" s="151">
        <v>1</v>
      </c>
      <c r="C3435" s="151" t="s">
        <v>283</v>
      </c>
      <c r="D3435" s="151" t="s">
        <v>304</v>
      </c>
      <c r="E3435" s="154" t="s">
        <v>11984</v>
      </c>
      <c r="F3435" s="154" t="s">
        <v>2936</v>
      </c>
      <c r="G3435" s="154" t="s">
        <v>2937</v>
      </c>
    </row>
    <row r="3436" spans="1:7" ht="16" customHeight="1" x14ac:dyDescent="0.2">
      <c r="A3436" s="151" t="s">
        <v>11088</v>
      </c>
      <c r="B3436" s="151">
        <v>2</v>
      </c>
      <c r="C3436" s="151" t="s">
        <v>283</v>
      </c>
      <c r="D3436" s="151" t="s">
        <v>304</v>
      </c>
      <c r="E3436" s="154" t="s">
        <v>2938</v>
      </c>
      <c r="F3436" s="154" t="s">
        <v>2939</v>
      </c>
      <c r="G3436" s="154" t="s">
        <v>2940</v>
      </c>
    </row>
    <row r="3437" spans="1:7" ht="16" customHeight="1" x14ac:dyDescent="0.2">
      <c r="A3437" s="151" t="s">
        <v>11088</v>
      </c>
      <c r="B3437" s="151">
        <v>3</v>
      </c>
      <c r="C3437" s="151" t="s">
        <v>281</v>
      </c>
      <c r="D3437" s="151" t="s">
        <v>303</v>
      </c>
      <c r="E3437" s="154" t="s">
        <v>303</v>
      </c>
      <c r="F3437" s="154" t="s">
        <v>2941</v>
      </c>
      <c r="G3437" s="154" t="s">
        <v>2942</v>
      </c>
    </row>
    <row r="3438" spans="1:7" ht="16" customHeight="1" x14ac:dyDescent="0.2">
      <c r="A3438" s="151" t="s">
        <v>11088</v>
      </c>
      <c r="B3438" s="151">
        <v>4</v>
      </c>
      <c r="C3438" s="151" t="s">
        <v>283</v>
      </c>
      <c r="D3438" s="151" t="s">
        <v>304</v>
      </c>
      <c r="E3438" s="154" t="s">
        <v>2943</v>
      </c>
      <c r="F3438" s="154" t="s">
        <v>2944</v>
      </c>
      <c r="G3438" s="154" t="s">
        <v>2945</v>
      </c>
    </row>
    <row r="3439" spans="1:7" ht="32" customHeight="1" x14ac:dyDescent="0.2">
      <c r="A3439" s="151" t="s">
        <v>11089</v>
      </c>
      <c r="B3439" s="151">
        <v>1</v>
      </c>
      <c r="C3439" s="151" t="s">
        <v>283</v>
      </c>
      <c r="D3439" s="151" t="s">
        <v>304</v>
      </c>
      <c r="E3439" s="154" t="s">
        <v>11984</v>
      </c>
      <c r="F3439" s="154" t="s">
        <v>2936</v>
      </c>
      <c r="G3439" s="154" t="s">
        <v>2937</v>
      </c>
    </row>
    <row r="3440" spans="1:7" ht="16" customHeight="1" x14ac:dyDescent="0.2">
      <c r="A3440" s="151" t="s">
        <v>11089</v>
      </c>
      <c r="B3440" s="151">
        <v>2</v>
      </c>
      <c r="C3440" s="151" t="s">
        <v>283</v>
      </c>
      <c r="D3440" s="151" t="s">
        <v>304</v>
      </c>
      <c r="E3440" s="154" t="s">
        <v>2938</v>
      </c>
      <c r="F3440" s="154" t="s">
        <v>2946</v>
      </c>
      <c r="G3440" s="154" t="s">
        <v>2940</v>
      </c>
    </row>
    <row r="3441" spans="1:7" ht="16" customHeight="1" x14ac:dyDescent="0.2">
      <c r="A3441" s="151" t="s">
        <v>11089</v>
      </c>
      <c r="B3441" s="151">
        <v>3</v>
      </c>
      <c r="C3441" s="151" t="s">
        <v>281</v>
      </c>
      <c r="D3441" s="151" t="s">
        <v>303</v>
      </c>
      <c r="E3441" s="154" t="s">
        <v>303</v>
      </c>
      <c r="F3441" s="154" t="s">
        <v>2947</v>
      </c>
      <c r="G3441" s="154" t="s">
        <v>2948</v>
      </c>
    </row>
    <row r="3442" spans="1:7" ht="16" customHeight="1" x14ac:dyDescent="0.2">
      <c r="A3442" s="151" t="s">
        <v>11089</v>
      </c>
      <c r="B3442" s="151">
        <v>4</v>
      </c>
      <c r="C3442" s="151" t="s">
        <v>283</v>
      </c>
      <c r="D3442" s="151" t="s">
        <v>304</v>
      </c>
      <c r="E3442" s="154" t="s">
        <v>2943</v>
      </c>
      <c r="F3442" s="154" t="s">
        <v>2949</v>
      </c>
      <c r="G3442" s="154" t="s">
        <v>2950</v>
      </c>
    </row>
    <row r="3443" spans="1:7" ht="32" customHeight="1" x14ac:dyDescent="0.2">
      <c r="A3443" s="151" t="s">
        <v>11090</v>
      </c>
      <c r="B3443" s="151">
        <v>1</v>
      </c>
      <c r="C3443" s="151" t="s">
        <v>283</v>
      </c>
      <c r="D3443" s="151" t="s">
        <v>304</v>
      </c>
      <c r="E3443" s="154" t="s">
        <v>11984</v>
      </c>
      <c r="F3443" s="154" t="s">
        <v>2936</v>
      </c>
      <c r="G3443" s="154" t="s">
        <v>2937</v>
      </c>
    </row>
    <row r="3444" spans="1:7" ht="16" customHeight="1" x14ac:dyDescent="0.2">
      <c r="A3444" s="151" t="s">
        <v>11090</v>
      </c>
      <c r="B3444" s="151">
        <v>2</v>
      </c>
      <c r="C3444" s="151" t="s">
        <v>283</v>
      </c>
      <c r="D3444" s="151" t="s">
        <v>304</v>
      </c>
      <c r="E3444" s="154" t="s">
        <v>2938</v>
      </c>
      <c r="F3444" s="154" t="s">
        <v>2951</v>
      </c>
      <c r="G3444" s="154" t="s">
        <v>2940</v>
      </c>
    </row>
    <row r="3445" spans="1:7" ht="16" customHeight="1" x14ac:dyDescent="0.2">
      <c r="A3445" s="151" t="s">
        <v>11090</v>
      </c>
      <c r="B3445" s="151">
        <v>3</v>
      </c>
      <c r="C3445" s="151" t="s">
        <v>281</v>
      </c>
      <c r="D3445" s="151" t="s">
        <v>303</v>
      </c>
      <c r="E3445" s="154" t="s">
        <v>303</v>
      </c>
      <c r="F3445" s="154" t="s">
        <v>2952</v>
      </c>
      <c r="G3445" s="154" t="s">
        <v>2953</v>
      </c>
    </row>
    <row r="3446" spans="1:7" ht="16" customHeight="1" x14ac:dyDescent="0.2">
      <c r="A3446" s="151" t="s">
        <v>11090</v>
      </c>
      <c r="B3446" s="151">
        <v>4</v>
      </c>
      <c r="C3446" s="151" t="s">
        <v>283</v>
      </c>
      <c r="D3446" s="151" t="s">
        <v>304</v>
      </c>
      <c r="E3446" s="154" t="s">
        <v>2943</v>
      </c>
      <c r="F3446" s="154" t="s">
        <v>2952</v>
      </c>
      <c r="G3446" s="154" t="s">
        <v>2950</v>
      </c>
    </row>
    <row r="3447" spans="1:7" ht="32" customHeight="1" x14ac:dyDescent="0.2">
      <c r="A3447" s="151" t="s">
        <v>11091</v>
      </c>
      <c r="B3447" s="151">
        <v>1</v>
      </c>
      <c r="C3447" s="151" t="s">
        <v>283</v>
      </c>
      <c r="D3447" s="151" t="s">
        <v>304</v>
      </c>
      <c r="E3447" s="154" t="s">
        <v>11984</v>
      </c>
      <c r="F3447" s="154" t="s">
        <v>2936</v>
      </c>
      <c r="G3447" s="154" t="s">
        <v>2937</v>
      </c>
    </row>
    <row r="3448" spans="1:7" ht="16" customHeight="1" x14ac:dyDescent="0.2">
      <c r="A3448" s="151" t="s">
        <v>11091</v>
      </c>
      <c r="B3448" s="151">
        <v>2</v>
      </c>
      <c r="C3448" s="151" t="s">
        <v>283</v>
      </c>
      <c r="D3448" s="151" t="s">
        <v>304</v>
      </c>
      <c r="E3448" s="154" t="s">
        <v>2938</v>
      </c>
      <c r="F3448" s="154" t="s">
        <v>2954</v>
      </c>
      <c r="G3448" s="154" t="s">
        <v>2940</v>
      </c>
    </row>
    <row r="3449" spans="1:7" ht="16" customHeight="1" x14ac:dyDescent="0.2">
      <c r="A3449" s="151" t="s">
        <v>11091</v>
      </c>
      <c r="B3449" s="151">
        <v>3</v>
      </c>
      <c r="C3449" s="151" t="s">
        <v>281</v>
      </c>
      <c r="D3449" s="151" t="s">
        <v>303</v>
      </c>
      <c r="E3449" s="154" t="s">
        <v>303</v>
      </c>
      <c r="F3449" s="154" t="s">
        <v>2955</v>
      </c>
      <c r="G3449" s="154" t="s">
        <v>2956</v>
      </c>
    </row>
    <row r="3450" spans="1:7" ht="16" customHeight="1" x14ac:dyDescent="0.2">
      <c r="A3450" s="151" t="s">
        <v>11091</v>
      </c>
      <c r="B3450" s="151">
        <v>4</v>
      </c>
      <c r="C3450" s="151" t="s">
        <v>283</v>
      </c>
      <c r="D3450" s="151" t="s">
        <v>304</v>
      </c>
      <c r="E3450" s="154" t="s">
        <v>2943</v>
      </c>
      <c r="F3450" s="154" t="s">
        <v>2955</v>
      </c>
      <c r="G3450" s="154" t="s">
        <v>2950</v>
      </c>
    </row>
    <row r="3451" spans="1:7" ht="32" customHeight="1" x14ac:dyDescent="0.2">
      <c r="A3451" s="151" t="s">
        <v>11092</v>
      </c>
      <c r="B3451" s="151">
        <v>1</v>
      </c>
      <c r="C3451" s="151" t="s">
        <v>283</v>
      </c>
      <c r="D3451" s="151" t="s">
        <v>304</v>
      </c>
      <c r="E3451" s="154" t="s">
        <v>11984</v>
      </c>
      <c r="F3451" s="154" t="s">
        <v>2936</v>
      </c>
      <c r="G3451" s="154" t="s">
        <v>2937</v>
      </c>
    </row>
    <row r="3452" spans="1:7" ht="16" customHeight="1" x14ac:dyDescent="0.2">
      <c r="A3452" s="151" t="s">
        <v>11092</v>
      </c>
      <c r="B3452" s="151">
        <v>2</v>
      </c>
      <c r="C3452" s="151" t="s">
        <v>283</v>
      </c>
      <c r="D3452" s="151" t="s">
        <v>304</v>
      </c>
      <c r="E3452" s="154" t="s">
        <v>2938</v>
      </c>
      <c r="F3452" s="154" t="s">
        <v>2957</v>
      </c>
      <c r="G3452" s="154" t="s">
        <v>2940</v>
      </c>
    </row>
    <row r="3453" spans="1:7" ht="16" customHeight="1" x14ac:dyDescent="0.2">
      <c r="A3453" s="151" t="s">
        <v>11092</v>
      </c>
      <c r="B3453" s="151">
        <v>3</v>
      </c>
      <c r="C3453" s="151" t="s">
        <v>281</v>
      </c>
      <c r="D3453" s="151" t="s">
        <v>303</v>
      </c>
      <c r="E3453" s="154" t="s">
        <v>303</v>
      </c>
      <c r="F3453" s="154" t="s">
        <v>2958</v>
      </c>
      <c r="G3453" s="154" t="s">
        <v>11985</v>
      </c>
    </row>
    <row r="3454" spans="1:7" ht="16" customHeight="1" x14ac:dyDescent="0.2">
      <c r="A3454" s="151" t="s">
        <v>11092</v>
      </c>
      <c r="B3454" s="151">
        <v>4</v>
      </c>
      <c r="C3454" s="151" t="s">
        <v>283</v>
      </c>
      <c r="D3454" s="151" t="s">
        <v>304</v>
      </c>
      <c r="E3454" s="154" t="s">
        <v>2943</v>
      </c>
      <c r="F3454" s="154" t="s">
        <v>2958</v>
      </c>
      <c r="G3454" s="154" t="s">
        <v>2950</v>
      </c>
    </row>
    <row r="3455" spans="1:7" ht="32" customHeight="1" x14ac:dyDescent="0.2">
      <c r="A3455" s="151" t="s">
        <v>11093</v>
      </c>
      <c r="B3455" s="151">
        <v>1</v>
      </c>
      <c r="C3455" s="151" t="s">
        <v>283</v>
      </c>
      <c r="D3455" s="151" t="s">
        <v>304</v>
      </c>
      <c r="E3455" s="154" t="s">
        <v>11984</v>
      </c>
      <c r="F3455" s="154" t="s">
        <v>2936</v>
      </c>
      <c r="G3455" s="154" t="s">
        <v>2937</v>
      </c>
    </row>
    <row r="3456" spans="1:7" ht="16" customHeight="1" x14ac:dyDescent="0.2">
      <c r="A3456" s="151" t="s">
        <v>11093</v>
      </c>
      <c r="B3456" s="151">
        <v>2</v>
      </c>
      <c r="C3456" s="151" t="s">
        <v>283</v>
      </c>
      <c r="D3456" s="151" t="s">
        <v>304</v>
      </c>
      <c r="E3456" s="154" t="s">
        <v>2938</v>
      </c>
      <c r="F3456" s="154" t="s">
        <v>2960</v>
      </c>
      <c r="G3456" s="154" t="s">
        <v>2940</v>
      </c>
    </row>
    <row r="3457" spans="1:7" ht="16" customHeight="1" x14ac:dyDescent="0.2">
      <c r="A3457" s="151" t="s">
        <v>11093</v>
      </c>
      <c r="B3457" s="151">
        <v>3</v>
      </c>
      <c r="C3457" s="151" t="s">
        <v>281</v>
      </c>
      <c r="D3457" s="151" t="s">
        <v>303</v>
      </c>
      <c r="E3457" s="154" t="s">
        <v>303</v>
      </c>
      <c r="F3457" s="154" t="s">
        <v>2961</v>
      </c>
      <c r="G3457" s="154" t="s">
        <v>2962</v>
      </c>
    </row>
    <row r="3458" spans="1:7" ht="16" customHeight="1" x14ac:dyDescent="0.2">
      <c r="A3458" s="151" t="s">
        <v>11093</v>
      </c>
      <c r="B3458" s="151">
        <v>4</v>
      </c>
      <c r="C3458" s="151" t="s">
        <v>283</v>
      </c>
      <c r="D3458" s="151" t="s">
        <v>304</v>
      </c>
      <c r="E3458" s="154" t="s">
        <v>2943</v>
      </c>
      <c r="F3458" s="154" t="s">
        <v>2961</v>
      </c>
      <c r="G3458" s="154" t="s">
        <v>2950</v>
      </c>
    </row>
    <row r="3459" spans="1:7" ht="16" customHeight="1" x14ac:dyDescent="0.2">
      <c r="A3459" s="151" t="s">
        <v>11094</v>
      </c>
      <c r="B3459" s="151">
        <v>1</v>
      </c>
      <c r="C3459" s="151" t="s">
        <v>283</v>
      </c>
      <c r="D3459" s="151" t="s">
        <v>304</v>
      </c>
      <c r="E3459" s="154" t="s">
        <v>2963</v>
      </c>
      <c r="F3459" s="154" t="s">
        <v>2435</v>
      </c>
      <c r="G3459" s="154" t="s">
        <v>2964</v>
      </c>
    </row>
    <row r="3460" spans="1:7" ht="16" customHeight="1" x14ac:dyDescent="0.2">
      <c r="A3460" s="151" t="s">
        <v>11094</v>
      </c>
      <c r="B3460" s="151">
        <v>2</v>
      </c>
      <c r="C3460" s="151" t="s">
        <v>283</v>
      </c>
      <c r="D3460" s="151" t="s">
        <v>304</v>
      </c>
      <c r="E3460" s="154" t="s">
        <v>2965</v>
      </c>
      <c r="F3460" s="154" t="s">
        <v>50</v>
      </c>
      <c r="G3460" s="154" t="s">
        <v>2966</v>
      </c>
    </row>
    <row r="3461" spans="1:7" ht="16" customHeight="1" x14ac:dyDescent="0.2">
      <c r="A3461" s="151" t="s">
        <v>11094</v>
      </c>
      <c r="B3461" s="151">
        <v>3</v>
      </c>
      <c r="C3461" s="151" t="s">
        <v>283</v>
      </c>
      <c r="D3461" s="151" t="s">
        <v>304</v>
      </c>
      <c r="E3461" s="154" t="s">
        <v>2967</v>
      </c>
      <c r="F3461" s="154" t="s">
        <v>50</v>
      </c>
      <c r="G3461" s="154" t="s">
        <v>2968</v>
      </c>
    </row>
    <row r="3462" spans="1:7" ht="16" customHeight="1" x14ac:dyDescent="0.2">
      <c r="A3462" s="151" t="s">
        <v>11095</v>
      </c>
      <c r="B3462" s="151">
        <v>1</v>
      </c>
      <c r="C3462" s="151" t="s">
        <v>283</v>
      </c>
      <c r="D3462" s="151" t="s">
        <v>304</v>
      </c>
      <c r="E3462" s="154" t="s">
        <v>2969</v>
      </c>
      <c r="F3462" s="154" t="s">
        <v>2435</v>
      </c>
      <c r="G3462" s="154" t="s">
        <v>2970</v>
      </c>
    </row>
    <row r="3463" spans="1:7" ht="16" customHeight="1" x14ac:dyDescent="0.2">
      <c r="A3463" s="151" t="s">
        <v>11095</v>
      </c>
      <c r="B3463" s="151">
        <v>2</v>
      </c>
      <c r="C3463" s="151" t="s">
        <v>283</v>
      </c>
      <c r="D3463" s="151" t="s">
        <v>304</v>
      </c>
      <c r="E3463" s="154" t="s">
        <v>2971</v>
      </c>
      <c r="F3463" s="154" t="s">
        <v>11987</v>
      </c>
      <c r="G3463" s="154" t="s">
        <v>2973</v>
      </c>
    </row>
    <row r="3464" spans="1:7" ht="16" customHeight="1" x14ac:dyDescent="0.2">
      <c r="A3464" s="151" t="s">
        <v>11095</v>
      </c>
      <c r="B3464" s="151">
        <v>3</v>
      </c>
      <c r="C3464" s="151" t="s">
        <v>283</v>
      </c>
      <c r="D3464" s="151" t="s">
        <v>304</v>
      </c>
      <c r="E3464" s="154" t="s">
        <v>2974</v>
      </c>
      <c r="F3464" s="154" t="s">
        <v>11987</v>
      </c>
      <c r="G3464" s="154" t="s">
        <v>2968</v>
      </c>
    </row>
    <row r="3465" spans="1:7" ht="16" customHeight="1" x14ac:dyDescent="0.2">
      <c r="A3465" s="151" t="s">
        <v>11096</v>
      </c>
      <c r="B3465" s="151">
        <v>1</v>
      </c>
      <c r="C3465" s="151" t="s">
        <v>283</v>
      </c>
      <c r="D3465" s="151" t="s">
        <v>304</v>
      </c>
      <c r="E3465" s="154" t="s">
        <v>2975</v>
      </c>
      <c r="F3465" s="154" t="s">
        <v>2435</v>
      </c>
      <c r="G3465" s="154" t="s">
        <v>2976</v>
      </c>
    </row>
    <row r="3466" spans="1:7" ht="16" customHeight="1" x14ac:dyDescent="0.2">
      <c r="A3466" s="151" t="s">
        <v>11096</v>
      </c>
      <c r="B3466" s="151">
        <v>2</v>
      </c>
      <c r="C3466" s="151" t="s">
        <v>283</v>
      </c>
      <c r="D3466" s="151" t="s">
        <v>304</v>
      </c>
      <c r="E3466" s="154" t="s">
        <v>2977</v>
      </c>
      <c r="F3466" s="154" t="s">
        <v>2978</v>
      </c>
      <c r="G3466" s="154" t="s">
        <v>2979</v>
      </c>
    </row>
    <row r="3467" spans="1:7" ht="16" customHeight="1" x14ac:dyDescent="0.2">
      <c r="A3467" s="151" t="s">
        <v>11096</v>
      </c>
      <c r="B3467" s="151">
        <v>3</v>
      </c>
      <c r="C3467" s="151" t="s">
        <v>283</v>
      </c>
      <c r="D3467" s="151" t="s">
        <v>304</v>
      </c>
      <c r="E3467" s="154" t="s">
        <v>2980</v>
      </c>
      <c r="F3467" s="154" t="s">
        <v>2978</v>
      </c>
      <c r="G3467" s="154" t="s">
        <v>2968</v>
      </c>
    </row>
    <row r="3468" spans="1:7" ht="16" customHeight="1" x14ac:dyDescent="0.2">
      <c r="A3468" s="151" t="s">
        <v>11097</v>
      </c>
      <c r="B3468" s="151">
        <v>1</v>
      </c>
      <c r="C3468" s="151" t="s">
        <v>283</v>
      </c>
      <c r="D3468" s="151" t="s">
        <v>304</v>
      </c>
      <c r="E3468" s="154" t="s">
        <v>2981</v>
      </c>
      <c r="F3468" s="154" t="s">
        <v>2982</v>
      </c>
      <c r="G3468" s="154" t="s">
        <v>2983</v>
      </c>
    </row>
    <row r="3469" spans="1:7" ht="16" customHeight="1" x14ac:dyDescent="0.2">
      <c r="A3469" s="151" t="s">
        <v>11097</v>
      </c>
      <c r="B3469" s="151">
        <v>2</v>
      </c>
      <c r="C3469" s="151" t="s">
        <v>283</v>
      </c>
      <c r="D3469" s="151" t="s">
        <v>304</v>
      </c>
      <c r="E3469" s="154" t="s">
        <v>2984</v>
      </c>
      <c r="F3469" s="154" t="s">
        <v>2985</v>
      </c>
      <c r="G3469" s="154" t="s">
        <v>2986</v>
      </c>
    </row>
    <row r="3470" spans="1:7" ht="16" customHeight="1" x14ac:dyDescent="0.2">
      <c r="A3470" s="151" t="s">
        <v>11097</v>
      </c>
      <c r="B3470" s="151">
        <v>3</v>
      </c>
      <c r="C3470" s="151" t="s">
        <v>281</v>
      </c>
      <c r="D3470" s="151" t="s">
        <v>303</v>
      </c>
      <c r="E3470" s="154" t="s">
        <v>303</v>
      </c>
      <c r="F3470" s="154" t="s">
        <v>2987</v>
      </c>
      <c r="G3470" s="154" t="s">
        <v>2988</v>
      </c>
    </row>
    <row r="3471" spans="1:7" ht="16" customHeight="1" x14ac:dyDescent="0.2">
      <c r="A3471" s="151" t="s">
        <v>11097</v>
      </c>
      <c r="B3471" s="151">
        <v>4</v>
      </c>
      <c r="C3471" s="151" t="s">
        <v>283</v>
      </c>
      <c r="D3471" s="151" t="s">
        <v>304</v>
      </c>
      <c r="E3471" s="154" t="s">
        <v>2989</v>
      </c>
      <c r="F3471" s="154">
        <v>41</v>
      </c>
      <c r="G3471" s="154" t="s">
        <v>2990</v>
      </c>
    </row>
    <row r="3472" spans="1:7" ht="16" customHeight="1" x14ac:dyDescent="0.2">
      <c r="A3472" s="151" t="s">
        <v>11098</v>
      </c>
      <c r="B3472" s="151">
        <v>1</v>
      </c>
      <c r="C3472" s="151" t="s">
        <v>283</v>
      </c>
      <c r="D3472" s="151" t="s">
        <v>304</v>
      </c>
      <c r="E3472" s="154" t="s">
        <v>2981</v>
      </c>
      <c r="F3472" s="154" t="s">
        <v>2982</v>
      </c>
      <c r="G3472" s="154" t="s">
        <v>2983</v>
      </c>
    </row>
    <row r="3473" spans="1:7" ht="16" customHeight="1" x14ac:dyDescent="0.2">
      <c r="A3473" s="151" t="s">
        <v>11098</v>
      </c>
      <c r="B3473" s="151">
        <v>2</v>
      </c>
      <c r="C3473" s="151" t="s">
        <v>283</v>
      </c>
      <c r="D3473" s="151" t="s">
        <v>304</v>
      </c>
      <c r="E3473" s="154" t="s">
        <v>2991</v>
      </c>
      <c r="F3473" s="154" t="s">
        <v>2992</v>
      </c>
      <c r="G3473" s="154" t="s">
        <v>2993</v>
      </c>
    </row>
    <row r="3474" spans="1:7" ht="16" customHeight="1" x14ac:dyDescent="0.2">
      <c r="A3474" s="151" t="s">
        <v>11098</v>
      </c>
      <c r="B3474" s="151">
        <v>3</v>
      </c>
      <c r="C3474" s="151" t="s">
        <v>281</v>
      </c>
      <c r="D3474" s="151" t="s">
        <v>303</v>
      </c>
      <c r="E3474" s="154" t="s">
        <v>303</v>
      </c>
      <c r="F3474" s="154" t="s">
        <v>2994</v>
      </c>
      <c r="G3474" s="154" t="s">
        <v>2995</v>
      </c>
    </row>
    <row r="3475" spans="1:7" ht="16" customHeight="1" x14ac:dyDescent="0.2">
      <c r="A3475" s="151" t="s">
        <v>11098</v>
      </c>
      <c r="B3475" s="151">
        <v>4</v>
      </c>
      <c r="C3475" s="151" t="s">
        <v>283</v>
      </c>
      <c r="D3475" s="151" t="s">
        <v>304</v>
      </c>
      <c r="E3475" s="154" t="s">
        <v>2989</v>
      </c>
      <c r="F3475" s="154">
        <v>31</v>
      </c>
      <c r="G3475" s="154" t="s">
        <v>2990</v>
      </c>
    </row>
    <row r="3476" spans="1:7" ht="16" customHeight="1" x14ac:dyDescent="0.2">
      <c r="A3476" s="151" t="s">
        <v>11099</v>
      </c>
      <c r="B3476" s="151">
        <v>1</v>
      </c>
      <c r="C3476" s="151" t="s">
        <v>283</v>
      </c>
      <c r="D3476" s="151" t="s">
        <v>304</v>
      </c>
      <c r="E3476" s="154" t="s">
        <v>2981</v>
      </c>
      <c r="F3476" s="154" t="s">
        <v>2996</v>
      </c>
      <c r="G3476" s="154" t="s">
        <v>2983</v>
      </c>
    </row>
    <row r="3477" spans="1:7" ht="16" customHeight="1" x14ac:dyDescent="0.2">
      <c r="A3477" s="151" t="s">
        <v>11099</v>
      </c>
      <c r="B3477" s="151">
        <v>2</v>
      </c>
      <c r="C3477" s="151" t="s">
        <v>283</v>
      </c>
      <c r="D3477" s="151" t="s">
        <v>304</v>
      </c>
      <c r="E3477" s="154" t="s">
        <v>2997</v>
      </c>
      <c r="F3477" s="154" t="s">
        <v>2998</v>
      </c>
      <c r="G3477" s="154" t="s">
        <v>2999</v>
      </c>
    </row>
    <row r="3478" spans="1:7" ht="16" customHeight="1" x14ac:dyDescent="0.2">
      <c r="A3478" s="151" t="s">
        <v>11099</v>
      </c>
      <c r="B3478" s="151">
        <v>3</v>
      </c>
      <c r="C3478" s="151" t="s">
        <v>281</v>
      </c>
      <c r="D3478" s="151" t="s">
        <v>303</v>
      </c>
      <c r="E3478" s="154" t="s">
        <v>303</v>
      </c>
      <c r="F3478" s="154" t="s">
        <v>3000</v>
      </c>
      <c r="G3478" s="154" t="s">
        <v>3001</v>
      </c>
    </row>
    <row r="3479" spans="1:7" ht="16" customHeight="1" x14ac:dyDescent="0.2">
      <c r="A3479" s="151" t="s">
        <v>11099</v>
      </c>
      <c r="B3479" s="151">
        <v>4</v>
      </c>
      <c r="C3479" s="151" t="s">
        <v>283</v>
      </c>
      <c r="D3479" s="151" t="s">
        <v>304</v>
      </c>
      <c r="E3479" s="154" t="s">
        <v>2989</v>
      </c>
      <c r="F3479" s="154" t="s">
        <v>3002</v>
      </c>
      <c r="G3479" s="154" t="s">
        <v>2990</v>
      </c>
    </row>
    <row r="3480" spans="1:7" ht="16" customHeight="1" x14ac:dyDescent="0.2">
      <c r="A3480" s="151" t="s">
        <v>11100</v>
      </c>
      <c r="B3480" s="151">
        <v>1</v>
      </c>
      <c r="C3480" s="151" t="s">
        <v>283</v>
      </c>
      <c r="D3480" s="151" t="s">
        <v>304</v>
      </c>
      <c r="E3480" s="154" t="s">
        <v>2981</v>
      </c>
      <c r="F3480" s="154" t="s">
        <v>3003</v>
      </c>
      <c r="G3480" s="154" t="s">
        <v>2983</v>
      </c>
    </row>
    <row r="3481" spans="1:7" ht="16" customHeight="1" x14ac:dyDescent="0.2">
      <c r="A3481" s="151" t="s">
        <v>11100</v>
      </c>
      <c r="B3481" s="151">
        <v>2</v>
      </c>
      <c r="C3481" s="151" t="s">
        <v>283</v>
      </c>
      <c r="D3481" s="151" t="s">
        <v>304</v>
      </c>
      <c r="E3481" s="154" t="s">
        <v>3004</v>
      </c>
      <c r="F3481" s="154" t="s">
        <v>3005</v>
      </c>
      <c r="G3481" s="154" t="s">
        <v>3006</v>
      </c>
    </row>
    <row r="3482" spans="1:7" ht="16" customHeight="1" x14ac:dyDescent="0.2">
      <c r="A3482" s="151" t="s">
        <v>11100</v>
      </c>
      <c r="B3482" s="151">
        <v>3</v>
      </c>
      <c r="C3482" s="151" t="s">
        <v>281</v>
      </c>
      <c r="D3482" s="151" t="s">
        <v>303</v>
      </c>
      <c r="E3482" s="154" t="s">
        <v>303</v>
      </c>
      <c r="F3482" s="154" t="s">
        <v>3007</v>
      </c>
      <c r="G3482" s="154" t="s">
        <v>3008</v>
      </c>
    </row>
    <row r="3483" spans="1:7" ht="16" customHeight="1" x14ac:dyDescent="0.2">
      <c r="A3483" s="151" t="s">
        <v>11100</v>
      </c>
      <c r="B3483" s="151">
        <v>4</v>
      </c>
      <c r="C3483" s="151" t="s">
        <v>281</v>
      </c>
      <c r="D3483" s="151" t="s">
        <v>303</v>
      </c>
      <c r="E3483" s="154" t="s">
        <v>303</v>
      </c>
      <c r="F3483" s="154" t="s">
        <v>3009</v>
      </c>
      <c r="G3483" s="154" t="s">
        <v>3010</v>
      </c>
    </row>
    <row r="3484" spans="1:7" ht="16" customHeight="1" x14ac:dyDescent="0.2">
      <c r="A3484" s="151" t="s">
        <v>11100</v>
      </c>
      <c r="B3484" s="151">
        <v>5</v>
      </c>
      <c r="C3484" s="151" t="s">
        <v>283</v>
      </c>
      <c r="D3484" s="151" t="s">
        <v>304</v>
      </c>
      <c r="E3484" s="154" t="s">
        <v>2989</v>
      </c>
      <c r="F3484" s="154">
        <v>34</v>
      </c>
      <c r="G3484" s="154" t="s">
        <v>2990</v>
      </c>
    </row>
    <row r="3485" spans="1:7" ht="16" customHeight="1" x14ac:dyDescent="0.2">
      <c r="A3485" s="151" t="s">
        <v>11101</v>
      </c>
      <c r="B3485" s="151">
        <v>1</v>
      </c>
      <c r="C3485" s="151" t="s">
        <v>283</v>
      </c>
      <c r="D3485" s="151" t="s">
        <v>304</v>
      </c>
      <c r="E3485" s="154" t="s">
        <v>2981</v>
      </c>
      <c r="F3485" s="154" t="s">
        <v>3011</v>
      </c>
      <c r="G3485" s="154" t="s">
        <v>2983</v>
      </c>
    </row>
    <row r="3486" spans="1:7" ht="16" customHeight="1" x14ac:dyDescent="0.2">
      <c r="A3486" s="151" t="s">
        <v>11101</v>
      </c>
      <c r="B3486" s="151">
        <v>2</v>
      </c>
      <c r="C3486" s="151" t="s">
        <v>283</v>
      </c>
      <c r="D3486" s="151" t="s">
        <v>304</v>
      </c>
      <c r="E3486" s="154" t="s">
        <v>3012</v>
      </c>
      <c r="F3486" s="154" t="s">
        <v>3013</v>
      </c>
      <c r="G3486" s="154" t="s">
        <v>3014</v>
      </c>
    </row>
    <row r="3487" spans="1:7" ht="16" customHeight="1" x14ac:dyDescent="0.2">
      <c r="A3487" s="151" t="s">
        <v>11101</v>
      </c>
      <c r="B3487" s="151">
        <v>3</v>
      </c>
      <c r="C3487" s="151" t="s">
        <v>281</v>
      </c>
      <c r="D3487" s="151" t="s">
        <v>303</v>
      </c>
      <c r="E3487" s="154" t="s">
        <v>303</v>
      </c>
      <c r="F3487" s="154" t="s">
        <v>3015</v>
      </c>
      <c r="G3487" s="154" t="s">
        <v>3016</v>
      </c>
    </row>
    <row r="3488" spans="1:7" ht="16" customHeight="1" x14ac:dyDescent="0.2">
      <c r="A3488" s="151" t="s">
        <v>11101</v>
      </c>
      <c r="B3488" s="151">
        <v>4</v>
      </c>
      <c r="C3488" s="151" t="s">
        <v>283</v>
      </c>
      <c r="D3488" s="151" t="s">
        <v>304</v>
      </c>
      <c r="E3488" s="154" t="s">
        <v>2989</v>
      </c>
      <c r="F3488" s="154">
        <v>124</v>
      </c>
      <c r="G3488" s="154" t="s">
        <v>3017</v>
      </c>
    </row>
    <row r="3489" spans="1:7" ht="32" customHeight="1" x14ac:dyDescent="0.2">
      <c r="A3489" s="151" t="s">
        <v>11102</v>
      </c>
      <c r="B3489" s="151">
        <v>1</v>
      </c>
      <c r="C3489" s="151" t="s">
        <v>283</v>
      </c>
      <c r="D3489" s="151" t="s">
        <v>304</v>
      </c>
      <c r="E3489" s="154" t="s">
        <v>3018</v>
      </c>
      <c r="F3489" s="154" t="s">
        <v>11990</v>
      </c>
      <c r="G3489" s="154" t="s">
        <v>3020</v>
      </c>
    </row>
    <row r="3490" spans="1:7" ht="32" customHeight="1" x14ac:dyDescent="0.2">
      <c r="A3490" s="151" t="s">
        <v>11102</v>
      </c>
      <c r="B3490" s="151">
        <v>2</v>
      </c>
      <c r="C3490" s="151" t="s">
        <v>283</v>
      </c>
      <c r="D3490" s="151" t="s">
        <v>304</v>
      </c>
      <c r="E3490" s="154" t="s">
        <v>11992</v>
      </c>
      <c r="F3490" s="157" t="s">
        <v>11993</v>
      </c>
      <c r="G3490" s="154" t="s">
        <v>11991</v>
      </c>
    </row>
    <row r="3491" spans="1:7" ht="32" customHeight="1" x14ac:dyDescent="0.2">
      <c r="A3491" s="151" t="s">
        <v>11102</v>
      </c>
      <c r="B3491" s="151">
        <v>3</v>
      </c>
      <c r="C3491" s="151" t="s">
        <v>283</v>
      </c>
      <c r="D3491" s="151" t="s">
        <v>304</v>
      </c>
      <c r="E3491" s="154" t="s">
        <v>3023</v>
      </c>
      <c r="F3491" s="157" t="s">
        <v>11994</v>
      </c>
      <c r="G3491" s="154" t="s">
        <v>3025</v>
      </c>
    </row>
    <row r="3492" spans="1:7" ht="16" customHeight="1" x14ac:dyDescent="0.2">
      <c r="A3492" s="151" t="s">
        <v>11103</v>
      </c>
      <c r="B3492" s="151">
        <v>1</v>
      </c>
      <c r="C3492" s="151" t="s">
        <v>283</v>
      </c>
      <c r="D3492" s="151" t="s">
        <v>304</v>
      </c>
      <c r="E3492" s="154" t="s">
        <v>3026</v>
      </c>
      <c r="F3492" s="154" t="s">
        <v>3027</v>
      </c>
      <c r="G3492" s="154" t="s">
        <v>3028</v>
      </c>
    </row>
    <row r="3493" spans="1:7" ht="16" customHeight="1" x14ac:dyDescent="0.2">
      <c r="A3493" s="151" t="s">
        <v>11103</v>
      </c>
      <c r="B3493" s="151">
        <v>2</v>
      </c>
      <c r="C3493" s="151" t="s">
        <v>281</v>
      </c>
      <c r="D3493" s="151" t="s">
        <v>303</v>
      </c>
      <c r="E3493" s="154" t="s">
        <v>303</v>
      </c>
      <c r="F3493" s="154" t="s">
        <v>3027</v>
      </c>
      <c r="G3493" s="154" t="s">
        <v>3029</v>
      </c>
    </row>
    <row r="3494" spans="1:7" ht="16" customHeight="1" x14ac:dyDescent="0.2">
      <c r="A3494" s="151" t="s">
        <v>11104</v>
      </c>
      <c r="B3494" s="151">
        <v>1</v>
      </c>
      <c r="C3494" s="151" t="s">
        <v>283</v>
      </c>
      <c r="D3494" s="151" t="s">
        <v>304</v>
      </c>
      <c r="E3494" s="154" t="s">
        <v>3030</v>
      </c>
      <c r="F3494" s="154" t="s">
        <v>3031</v>
      </c>
      <c r="G3494" s="154" t="s">
        <v>3028</v>
      </c>
    </row>
    <row r="3495" spans="1:7" ht="16" customHeight="1" x14ac:dyDescent="0.2">
      <c r="A3495" s="151" t="s">
        <v>11104</v>
      </c>
      <c r="B3495" s="151">
        <v>2</v>
      </c>
      <c r="C3495" s="151" t="s">
        <v>281</v>
      </c>
      <c r="D3495" s="151" t="s">
        <v>303</v>
      </c>
      <c r="E3495" s="154" t="s">
        <v>303</v>
      </c>
      <c r="F3495" s="154" t="s">
        <v>3031</v>
      </c>
      <c r="G3495" s="154" t="s">
        <v>3029</v>
      </c>
    </row>
    <row r="3496" spans="1:7" ht="16" customHeight="1" x14ac:dyDescent="0.2">
      <c r="A3496" s="151" t="s">
        <v>11105</v>
      </c>
      <c r="B3496" s="151">
        <v>1</v>
      </c>
      <c r="C3496" s="151" t="s">
        <v>283</v>
      </c>
      <c r="D3496" s="151" t="s">
        <v>304</v>
      </c>
      <c r="E3496" s="154" t="s">
        <v>3032</v>
      </c>
      <c r="F3496" s="154" t="s">
        <v>3033</v>
      </c>
      <c r="G3496" s="154" t="s">
        <v>3028</v>
      </c>
    </row>
    <row r="3497" spans="1:7" ht="16" customHeight="1" x14ac:dyDescent="0.2">
      <c r="A3497" s="151" t="s">
        <v>11105</v>
      </c>
      <c r="B3497" s="151">
        <v>2</v>
      </c>
      <c r="C3497" s="151" t="s">
        <v>281</v>
      </c>
      <c r="D3497" s="151" t="s">
        <v>303</v>
      </c>
      <c r="E3497" s="154" t="s">
        <v>303</v>
      </c>
      <c r="F3497" s="154" t="s">
        <v>3034</v>
      </c>
      <c r="G3497" s="154" t="s">
        <v>3035</v>
      </c>
    </row>
    <row r="3498" spans="1:7" ht="32" customHeight="1" x14ac:dyDescent="0.2">
      <c r="A3498" s="151" t="s">
        <v>11105</v>
      </c>
      <c r="B3498" s="151">
        <v>3</v>
      </c>
      <c r="C3498" s="151" t="s">
        <v>281</v>
      </c>
      <c r="D3498" s="151" t="s">
        <v>303</v>
      </c>
      <c r="E3498" s="154" t="s">
        <v>303</v>
      </c>
      <c r="F3498" s="154" t="s">
        <v>3036</v>
      </c>
      <c r="G3498" s="154" t="s">
        <v>3037</v>
      </c>
    </row>
    <row r="3499" spans="1:7" ht="16" customHeight="1" x14ac:dyDescent="0.2">
      <c r="A3499" s="151" t="s">
        <v>11106</v>
      </c>
      <c r="B3499" s="151">
        <v>1</v>
      </c>
      <c r="C3499" s="151" t="s">
        <v>283</v>
      </c>
      <c r="D3499" s="151" t="s">
        <v>304</v>
      </c>
      <c r="E3499" s="154" t="s">
        <v>3038</v>
      </c>
      <c r="F3499" s="154" t="s">
        <v>3039</v>
      </c>
      <c r="G3499" s="154" t="s">
        <v>3028</v>
      </c>
    </row>
    <row r="3500" spans="1:7" ht="16" customHeight="1" x14ac:dyDescent="0.2">
      <c r="A3500" s="151" t="s">
        <v>11106</v>
      </c>
      <c r="B3500" s="151">
        <v>2</v>
      </c>
      <c r="C3500" s="151" t="s">
        <v>281</v>
      </c>
      <c r="D3500" s="151" t="s">
        <v>303</v>
      </c>
      <c r="E3500" s="154" t="s">
        <v>303</v>
      </c>
      <c r="F3500" s="154" t="s">
        <v>3040</v>
      </c>
      <c r="G3500" s="154" t="s">
        <v>3041</v>
      </c>
    </row>
    <row r="3501" spans="1:7" ht="32" customHeight="1" x14ac:dyDescent="0.2">
      <c r="A3501" s="151" t="s">
        <v>11106</v>
      </c>
      <c r="B3501" s="151">
        <v>3</v>
      </c>
      <c r="C3501" s="151" t="s">
        <v>281</v>
      </c>
      <c r="D3501" s="151" t="s">
        <v>303</v>
      </c>
      <c r="E3501" s="154" t="s">
        <v>303</v>
      </c>
      <c r="F3501" s="154" t="s">
        <v>3042</v>
      </c>
      <c r="G3501" s="154" t="s">
        <v>3043</v>
      </c>
    </row>
    <row r="3502" spans="1:7" ht="16" customHeight="1" x14ac:dyDescent="0.2">
      <c r="A3502" s="151" t="s">
        <v>11107</v>
      </c>
      <c r="B3502" s="151">
        <v>1</v>
      </c>
      <c r="C3502" s="151" t="s">
        <v>283</v>
      </c>
      <c r="D3502" s="151" t="s">
        <v>304</v>
      </c>
      <c r="E3502" s="154" t="s">
        <v>3038</v>
      </c>
      <c r="F3502" s="154" t="s">
        <v>3044</v>
      </c>
      <c r="G3502" s="154" t="s">
        <v>3045</v>
      </c>
    </row>
    <row r="3503" spans="1:7" ht="16" customHeight="1" x14ac:dyDescent="0.2">
      <c r="A3503" s="151" t="s">
        <v>11107</v>
      </c>
      <c r="B3503" s="151">
        <v>2</v>
      </c>
      <c r="C3503" s="151" t="s">
        <v>281</v>
      </c>
      <c r="D3503" s="151" t="s">
        <v>303</v>
      </c>
      <c r="E3503" s="154" t="s">
        <v>303</v>
      </c>
      <c r="F3503" s="154" t="s">
        <v>2941</v>
      </c>
      <c r="G3503" s="154" t="s">
        <v>3046</v>
      </c>
    </row>
    <row r="3504" spans="1:7" ht="32" customHeight="1" x14ac:dyDescent="0.2">
      <c r="A3504" s="151" t="s">
        <v>11107</v>
      </c>
      <c r="B3504" s="151">
        <v>3</v>
      </c>
      <c r="C3504" s="151" t="s">
        <v>281</v>
      </c>
      <c r="D3504" s="151" t="s">
        <v>303</v>
      </c>
      <c r="E3504" s="154" t="s">
        <v>303</v>
      </c>
      <c r="F3504" s="154" t="s">
        <v>3047</v>
      </c>
      <c r="G3504" s="154" t="s">
        <v>3048</v>
      </c>
    </row>
    <row r="3505" spans="1:7" ht="16" customHeight="1" x14ac:dyDescent="0.2">
      <c r="A3505" s="151" t="s">
        <v>11108</v>
      </c>
      <c r="B3505" s="151">
        <v>1</v>
      </c>
      <c r="C3505" s="151" t="s">
        <v>283</v>
      </c>
      <c r="D3505" s="151" t="s">
        <v>304</v>
      </c>
      <c r="E3505" s="154" t="s">
        <v>3049</v>
      </c>
      <c r="F3505" s="154" t="s">
        <v>3050</v>
      </c>
      <c r="G3505" s="154" t="s">
        <v>3051</v>
      </c>
    </row>
    <row r="3506" spans="1:7" ht="32" customHeight="1" x14ac:dyDescent="0.2">
      <c r="A3506" s="151" t="s">
        <v>11108</v>
      </c>
      <c r="B3506" s="151">
        <v>2</v>
      </c>
      <c r="C3506" s="151" t="s">
        <v>283</v>
      </c>
      <c r="D3506" s="151" t="s">
        <v>304</v>
      </c>
      <c r="E3506" s="154" t="s">
        <v>3052</v>
      </c>
      <c r="F3506" s="154" t="s">
        <v>3053</v>
      </c>
      <c r="G3506" s="154" t="s">
        <v>8675</v>
      </c>
    </row>
    <row r="3507" spans="1:7" ht="16" customHeight="1" x14ac:dyDescent="0.2">
      <c r="A3507" s="151" t="s">
        <v>11108</v>
      </c>
      <c r="B3507" s="151">
        <v>3</v>
      </c>
      <c r="C3507" s="151" t="s">
        <v>281</v>
      </c>
      <c r="D3507" s="151" t="s">
        <v>303</v>
      </c>
      <c r="E3507" s="154" t="s">
        <v>303</v>
      </c>
      <c r="F3507" s="154" t="s">
        <v>3055</v>
      </c>
      <c r="G3507" s="154" t="s">
        <v>3056</v>
      </c>
    </row>
    <row r="3508" spans="1:7" ht="16" customHeight="1" x14ac:dyDescent="0.2">
      <c r="A3508" s="151" t="s">
        <v>11108</v>
      </c>
      <c r="B3508" s="151">
        <v>4</v>
      </c>
      <c r="C3508" s="151" t="s">
        <v>283</v>
      </c>
      <c r="D3508" s="151" t="s">
        <v>304</v>
      </c>
      <c r="E3508" s="154" t="s">
        <v>3057</v>
      </c>
      <c r="F3508" s="154" t="s">
        <v>3055</v>
      </c>
      <c r="G3508" s="154" t="s">
        <v>3058</v>
      </c>
    </row>
    <row r="3509" spans="1:7" ht="32" customHeight="1" x14ac:dyDescent="0.2">
      <c r="A3509" s="151" t="s">
        <v>11109</v>
      </c>
      <c r="B3509" s="151">
        <v>1</v>
      </c>
      <c r="C3509" s="151" t="s">
        <v>283</v>
      </c>
      <c r="D3509" s="151" t="s">
        <v>304</v>
      </c>
      <c r="E3509" s="154" t="s">
        <v>3059</v>
      </c>
      <c r="F3509" s="154" t="s">
        <v>3060</v>
      </c>
      <c r="G3509" s="154" t="s">
        <v>3061</v>
      </c>
    </row>
    <row r="3510" spans="1:7" ht="32" customHeight="1" x14ac:dyDescent="0.2">
      <c r="A3510" s="151" t="s">
        <v>11109</v>
      </c>
      <c r="B3510" s="151">
        <v>2</v>
      </c>
      <c r="C3510" s="151" t="s">
        <v>283</v>
      </c>
      <c r="D3510" s="151" t="s">
        <v>304</v>
      </c>
      <c r="E3510" s="154" t="s">
        <v>3062</v>
      </c>
      <c r="F3510" s="154" t="s">
        <v>3063</v>
      </c>
      <c r="G3510" s="154" t="s">
        <v>3064</v>
      </c>
    </row>
    <row r="3511" spans="1:7" ht="32" customHeight="1" x14ac:dyDescent="0.2">
      <c r="A3511" s="151" t="s">
        <v>11109</v>
      </c>
      <c r="B3511" s="151">
        <v>3</v>
      </c>
      <c r="C3511" s="151" t="s">
        <v>283</v>
      </c>
      <c r="D3511" s="151" t="s">
        <v>304</v>
      </c>
      <c r="E3511" s="154" t="s">
        <v>3065</v>
      </c>
      <c r="F3511" s="154" t="s">
        <v>3066</v>
      </c>
      <c r="G3511" s="154" t="s">
        <v>3067</v>
      </c>
    </row>
    <row r="3512" spans="1:7" ht="16" customHeight="1" x14ac:dyDescent="0.2">
      <c r="A3512" s="151" t="s">
        <v>11109</v>
      </c>
      <c r="B3512" s="151">
        <v>4</v>
      </c>
      <c r="C3512" s="151" t="s">
        <v>281</v>
      </c>
      <c r="D3512" s="151" t="s">
        <v>303</v>
      </c>
      <c r="E3512" s="154" t="s">
        <v>303</v>
      </c>
      <c r="F3512" s="154" t="s">
        <v>3068</v>
      </c>
      <c r="G3512" s="154" t="s">
        <v>3069</v>
      </c>
    </row>
    <row r="3513" spans="1:7" ht="16" customHeight="1" x14ac:dyDescent="0.2">
      <c r="A3513" s="151" t="s">
        <v>11109</v>
      </c>
      <c r="B3513" s="151">
        <v>5</v>
      </c>
      <c r="C3513" s="151" t="s">
        <v>283</v>
      </c>
      <c r="D3513" s="151" t="s">
        <v>304</v>
      </c>
      <c r="E3513" s="154" t="s">
        <v>8676</v>
      </c>
      <c r="F3513" s="154" t="s">
        <v>3071</v>
      </c>
      <c r="G3513" s="154" t="s">
        <v>3072</v>
      </c>
    </row>
    <row r="3514" spans="1:7" ht="32" customHeight="1" x14ac:dyDescent="0.2">
      <c r="A3514" s="151" t="s">
        <v>11110</v>
      </c>
      <c r="B3514" s="151">
        <v>1</v>
      </c>
      <c r="C3514" s="151" t="s">
        <v>283</v>
      </c>
      <c r="D3514" s="151" t="s">
        <v>304</v>
      </c>
      <c r="E3514" s="154" t="s">
        <v>3073</v>
      </c>
      <c r="F3514" s="154" t="s">
        <v>11995</v>
      </c>
      <c r="G3514" s="154" t="s">
        <v>3075</v>
      </c>
    </row>
    <row r="3515" spans="1:7" ht="32" customHeight="1" x14ac:dyDescent="0.2">
      <c r="A3515" s="151" t="s">
        <v>11110</v>
      </c>
      <c r="B3515" s="151">
        <v>2</v>
      </c>
      <c r="C3515" s="151" t="s">
        <v>283</v>
      </c>
      <c r="D3515" s="151" t="s">
        <v>304</v>
      </c>
      <c r="E3515" s="154" t="s">
        <v>3076</v>
      </c>
      <c r="F3515" s="154" t="s">
        <v>3077</v>
      </c>
      <c r="G3515" s="154" t="s">
        <v>3078</v>
      </c>
    </row>
    <row r="3516" spans="1:7" ht="32" customHeight="1" x14ac:dyDescent="0.2">
      <c r="A3516" s="151" t="s">
        <v>11110</v>
      </c>
      <c r="B3516" s="151">
        <v>3</v>
      </c>
      <c r="C3516" s="151" t="s">
        <v>283</v>
      </c>
      <c r="D3516" s="151" t="s">
        <v>304</v>
      </c>
      <c r="E3516" s="154" t="s">
        <v>3079</v>
      </c>
      <c r="F3516" s="154" t="s">
        <v>3080</v>
      </c>
      <c r="G3516" s="154" t="s">
        <v>3081</v>
      </c>
    </row>
    <row r="3517" spans="1:7" ht="16" customHeight="1" x14ac:dyDescent="0.2">
      <c r="A3517" s="151" t="s">
        <v>11110</v>
      </c>
      <c r="B3517" s="151">
        <v>4</v>
      </c>
      <c r="C3517" s="151" t="s">
        <v>281</v>
      </c>
      <c r="D3517" s="151" t="s">
        <v>303</v>
      </c>
      <c r="E3517" s="154" t="s">
        <v>303</v>
      </c>
      <c r="F3517" s="154" t="s">
        <v>3082</v>
      </c>
      <c r="G3517" s="154" t="s">
        <v>3083</v>
      </c>
    </row>
    <row r="3518" spans="1:7" ht="16" customHeight="1" x14ac:dyDescent="0.2">
      <c r="A3518" s="151" t="s">
        <v>11110</v>
      </c>
      <c r="B3518" s="151">
        <v>5</v>
      </c>
      <c r="C3518" s="151" t="s">
        <v>283</v>
      </c>
      <c r="D3518" s="151" t="s">
        <v>304</v>
      </c>
      <c r="E3518" s="154" t="s">
        <v>8676</v>
      </c>
      <c r="F3518" s="154" t="s">
        <v>3084</v>
      </c>
      <c r="G3518" s="154" t="s">
        <v>3072</v>
      </c>
    </row>
    <row r="3519" spans="1:7" ht="16" customHeight="1" x14ac:dyDescent="0.2">
      <c r="A3519" s="151" t="s">
        <v>11111</v>
      </c>
      <c r="B3519" s="151">
        <v>1</v>
      </c>
      <c r="C3519" s="151" t="s">
        <v>281</v>
      </c>
      <c r="D3519" s="151" t="s">
        <v>303</v>
      </c>
      <c r="E3519" s="154" t="s">
        <v>303</v>
      </c>
      <c r="F3519" s="154" t="s">
        <v>3085</v>
      </c>
      <c r="G3519" s="154" t="s">
        <v>3086</v>
      </c>
    </row>
    <row r="3520" spans="1:7" ht="16" customHeight="1" x14ac:dyDescent="0.2">
      <c r="A3520" s="151" t="s">
        <v>11111</v>
      </c>
      <c r="B3520" s="151">
        <v>2</v>
      </c>
      <c r="C3520" s="151" t="s">
        <v>281</v>
      </c>
      <c r="D3520" s="151" t="s">
        <v>303</v>
      </c>
      <c r="E3520" s="154" t="s">
        <v>303</v>
      </c>
      <c r="F3520" s="154" t="s">
        <v>3087</v>
      </c>
      <c r="G3520" s="154" t="s">
        <v>3088</v>
      </c>
    </row>
    <row r="3521" spans="1:7" ht="16" customHeight="1" x14ac:dyDescent="0.2">
      <c r="A3521" s="151" t="s">
        <v>11111</v>
      </c>
      <c r="B3521" s="151">
        <v>3</v>
      </c>
      <c r="C3521" s="151" t="s">
        <v>283</v>
      </c>
      <c r="D3521" s="151" t="s">
        <v>304</v>
      </c>
      <c r="E3521" s="154" t="s">
        <v>740</v>
      </c>
      <c r="F3521" s="154">
        <v>12</v>
      </c>
      <c r="G3521" s="154" t="s">
        <v>3089</v>
      </c>
    </row>
    <row r="3522" spans="1:7" ht="16" customHeight="1" x14ac:dyDescent="0.2">
      <c r="A3522" s="151" t="s">
        <v>11112</v>
      </c>
      <c r="B3522" s="151">
        <v>1</v>
      </c>
      <c r="C3522" s="151" t="s">
        <v>281</v>
      </c>
      <c r="D3522" s="151" t="s">
        <v>303</v>
      </c>
      <c r="E3522" s="154" t="s">
        <v>303</v>
      </c>
      <c r="F3522" s="154" t="s">
        <v>3090</v>
      </c>
      <c r="G3522" s="154" t="s">
        <v>3091</v>
      </c>
    </row>
    <row r="3523" spans="1:7" ht="16" customHeight="1" x14ac:dyDescent="0.2">
      <c r="A3523" s="151" t="s">
        <v>11112</v>
      </c>
      <c r="B3523" s="151">
        <v>2</v>
      </c>
      <c r="C3523" s="151" t="s">
        <v>281</v>
      </c>
      <c r="D3523" s="151" t="s">
        <v>303</v>
      </c>
      <c r="E3523" s="154" t="s">
        <v>303</v>
      </c>
      <c r="F3523" s="154" t="s">
        <v>3092</v>
      </c>
      <c r="G3523" s="154" t="s">
        <v>3093</v>
      </c>
    </row>
    <row r="3524" spans="1:7" ht="16" customHeight="1" x14ac:dyDescent="0.2">
      <c r="A3524" s="151" t="s">
        <v>11112</v>
      </c>
      <c r="B3524" s="151">
        <v>3</v>
      </c>
      <c r="C3524" s="151" t="s">
        <v>283</v>
      </c>
      <c r="D3524" s="151" t="s">
        <v>304</v>
      </c>
      <c r="E3524" s="154" t="s">
        <v>740</v>
      </c>
      <c r="F3524" s="154">
        <v>30</v>
      </c>
      <c r="G3524" s="154" t="s">
        <v>3094</v>
      </c>
    </row>
    <row r="3525" spans="1:7" ht="16" customHeight="1" x14ac:dyDescent="0.2">
      <c r="A3525" s="151" t="s">
        <v>11113</v>
      </c>
      <c r="B3525" s="151">
        <v>1</v>
      </c>
      <c r="C3525" s="151" t="s">
        <v>281</v>
      </c>
      <c r="D3525" s="151" t="s">
        <v>303</v>
      </c>
      <c r="E3525" s="154" t="s">
        <v>303</v>
      </c>
      <c r="F3525" s="154" t="s">
        <v>3095</v>
      </c>
      <c r="G3525" s="154" t="s">
        <v>3096</v>
      </c>
    </row>
    <row r="3526" spans="1:7" ht="16" customHeight="1" x14ac:dyDescent="0.2">
      <c r="A3526" s="151" t="s">
        <v>11113</v>
      </c>
      <c r="B3526" s="151">
        <v>2</v>
      </c>
      <c r="C3526" s="151" t="s">
        <v>281</v>
      </c>
      <c r="D3526" s="151" t="s">
        <v>303</v>
      </c>
      <c r="E3526" s="154" t="s">
        <v>303</v>
      </c>
      <c r="F3526" s="154" t="s">
        <v>3097</v>
      </c>
      <c r="G3526" s="154" t="s">
        <v>3098</v>
      </c>
    </row>
    <row r="3527" spans="1:7" ht="16" customHeight="1" x14ac:dyDescent="0.2">
      <c r="A3527" s="151" t="s">
        <v>11113</v>
      </c>
      <c r="B3527" s="151">
        <v>3</v>
      </c>
      <c r="C3527" s="151" t="s">
        <v>283</v>
      </c>
      <c r="D3527" s="151" t="s">
        <v>304</v>
      </c>
      <c r="E3527" s="154" t="s">
        <v>740</v>
      </c>
      <c r="F3527" s="154">
        <v>5</v>
      </c>
      <c r="G3527" s="154" t="s">
        <v>3099</v>
      </c>
    </row>
    <row r="3528" spans="1:7" ht="16" customHeight="1" x14ac:dyDescent="0.2">
      <c r="A3528" s="151" t="s">
        <v>11114</v>
      </c>
      <c r="B3528" s="151">
        <v>1</v>
      </c>
      <c r="C3528" s="151" t="s">
        <v>281</v>
      </c>
      <c r="D3528" s="151" t="s">
        <v>303</v>
      </c>
      <c r="E3528" s="154" t="s">
        <v>303</v>
      </c>
      <c r="F3528" s="154" t="s">
        <v>3100</v>
      </c>
      <c r="G3528" s="154" t="s">
        <v>3101</v>
      </c>
    </row>
    <row r="3529" spans="1:7" ht="16" customHeight="1" x14ac:dyDescent="0.2">
      <c r="A3529" s="151" t="s">
        <v>11114</v>
      </c>
      <c r="B3529" s="151">
        <v>2</v>
      </c>
      <c r="C3529" s="151" t="s">
        <v>281</v>
      </c>
      <c r="D3529" s="151" t="s">
        <v>303</v>
      </c>
      <c r="E3529" s="154" t="s">
        <v>303</v>
      </c>
      <c r="F3529" s="154" t="s">
        <v>3102</v>
      </c>
      <c r="G3529" s="154" t="s">
        <v>3103</v>
      </c>
    </row>
    <row r="3530" spans="1:7" ht="16" customHeight="1" x14ac:dyDescent="0.2">
      <c r="A3530" s="151" t="s">
        <v>11114</v>
      </c>
      <c r="B3530" s="151">
        <v>3</v>
      </c>
      <c r="C3530" s="151" t="s">
        <v>283</v>
      </c>
      <c r="D3530" s="151" t="s">
        <v>304</v>
      </c>
      <c r="E3530" s="154" t="s">
        <v>740</v>
      </c>
      <c r="F3530" s="154">
        <v>6</v>
      </c>
      <c r="G3530" s="154" t="s">
        <v>3104</v>
      </c>
    </row>
    <row r="3531" spans="1:7" ht="16" customHeight="1" x14ac:dyDescent="0.2">
      <c r="A3531" s="151" t="s">
        <v>11115</v>
      </c>
      <c r="B3531" s="151">
        <v>1</v>
      </c>
      <c r="C3531" s="151" t="s">
        <v>281</v>
      </c>
      <c r="D3531" s="151" t="s">
        <v>303</v>
      </c>
      <c r="E3531" s="154" t="s">
        <v>303</v>
      </c>
      <c r="F3531" s="154" t="s">
        <v>3105</v>
      </c>
      <c r="G3531" s="154" t="s">
        <v>3106</v>
      </c>
    </row>
    <row r="3532" spans="1:7" ht="16" customHeight="1" x14ac:dyDescent="0.2">
      <c r="A3532" s="151" t="s">
        <v>11115</v>
      </c>
      <c r="B3532" s="151">
        <v>2</v>
      </c>
      <c r="C3532" s="151" t="s">
        <v>281</v>
      </c>
      <c r="D3532" s="151" t="s">
        <v>303</v>
      </c>
      <c r="E3532" s="154" t="s">
        <v>303</v>
      </c>
      <c r="F3532" s="154" t="s">
        <v>3107</v>
      </c>
      <c r="G3532" s="154" t="s">
        <v>3108</v>
      </c>
    </row>
    <row r="3533" spans="1:7" ht="16" customHeight="1" x14ac:dyDescent="0.2">
      <c r="A3533" s="151" t="s">
        <v>11115</v>
      </c>
      <c r="B3533" s="151">
        <v>3</v>
      </c>
      <c r="C3533" s="151" t="s">
        <v>283</v>
      </c>
      <c r="D3533" s="151" t="s">
        <v>304</v>
      </c>
      <c r="E3533" s="154" t="s">
        <v>740</v>
      </c>
      <c r="F3533" s="154">
        <v>50</v>
      </c>
      <c r="G3533" s="154" t="s">
        <v>3109</v>
      </c>
    </row>
    <row r="3534" spans="1:7" ht="16" customHeight="1" x14ac:dyDescent="0.2">
      <c r="A3534" s="151" t="s">
        <v>11116</v>
      </c>
      <c r="B3534" s="151">
        <v>1</v>
      </c>
      <c r="C3534" s="151" t="s">
        <v>281</v>
      </c>
      <c r="D3534" s="151" t="s">
        <v>303</v>
      </c>
      <c r="E3534" s="154" t="s">
        <v>303</v>
      </c>
      <c r="F3534" s="154" t="s">
        <v>3110</v>
      </c>
      <c r="G3534" s="154" t="s">
        <v>3111</v>
      </c>
    </row>
    <row r="3535" spans="1:7" ht="16" customHeight="1" x14ac:dyDescent="0.2">
      <c r="A3535" s="151" t="s">
        <v>11116</v>
      </c>
      <c r="B3535" s="151">
        <v>2</v>
      </c>
      <c r="C3535" s="151" t="s">
        <v>281</v>
      </c>
      <c r="D3535" s="151" t="s">
        <v>303</v>
      </c>
      <c r="E3535" s="154" t="s">
        <v>303</v>
      </c>
      <c r="F3535" s="154" t="s">
        <v>3112</v>
      </c>
      <c r="G3535" s="154" t="s">
        <v>3113</v>
      </c>
    </row>
    <row r="3536" spans="1:7" ht="16" customHeight="1" x14ac:dyDescent="0.2">
      <c r="A3536" s="151" t="s">
        <v>11116</v>
      </c>
      <c r="B3536" s="151">
        <v>3</v>
      </c>
      <c r="C3536" s="151" t="s">
        <v>283</v>
      </c>
      <c r="D3536" s="151" t="s">
        <v>304</v>
      </c>
      <c r="E3536" s="154" t="s">
        <v>740</v>
      </c>
      <c r="F3536" s="154">
        <v>72</v>
      </c>
      <c r="G3536" s="154" t="s">
        <v>3114</v>
      </c>
    </row>
    <row r="3537" spans="1:7" ht="16" customHeight="1" x14ac:dyDescent="0.2">
      <c r="A3537" s="151" t="s">
        <v>11117</v>
      </c>
      <c r="B3537" s="151">
        <v>1</v>
      </c>
      <c r="C3537" s="151" t="s">
        <v>283</v>
      </c>
      <c r="D3537" s="151" t="s">
        <v>304</v>
      </c>
      <c r="E3537" s="154" t="s">
        <v>3115</v>
      </c>
      <c r="F3537" s="154" t="s">
        <v>3116</v>
      </c>
      <c r="G3537" s="154" t="s">
        <v>3117</v>
      </c>
    </row>
    <row r="3538" spans="1:7" ht="16" customHeight="1" x14ac:dyDescent="0.2">
      <c r="A3538" s="151" t="s">
        <v>11117</v>
      </c>
      <c r="B3538" s="151">
        <v>2</v>
      </c>
      <c r="C3538" s="151" t="s">
        <v>283</v>
      </c>
      <c r="D3538" s="151" t="s">
        <v>304</v>
      </c>
      <c r="E3538" s="154" t="s">
        <v>3118</v>
      </c>
      <c r="F3538" s="154" t="s">
        <v>3119</v>
      </c>
      <c r="G3538" s="154" t="s">
        <v>3120</v>
      </c>
    </row>
    <row r="3539" spans="1:7" ht="16" customHeight="1" x14ac:dyDescent="0.2">
      <c r="A3539" s="151" t="s">
        <v>11117</v>
      </c>
      <c r="B3539" s="151">
        <v>3</v>
      </c>
      <c r="C3539" s="151" t="s">
        <v>281</v>
      </c>
      <c r="D3539" s="151" t="s">
        <v>303</v>
      </c>
      <c r="E3539" s="154" t="s">
        <v>303</v>
      </c>
      <c r="F3539" s="154" t="s">
        <v>3121</v>
      </c>
      <c r="G3539" s="154" t="s">
        <v>8677</v>
      </c>
    </row>
    <row r="3540" spans="1:7" ht="16" customHeight="1" x14ac:dyDescent="0.2">
      <c r="A3540" s="151" t="s">
        <v>11117</v>
      </c>
      <c r="B3540" s="151">
        <v>4</v>
      </c>
      <c r="C3540" s="151" t="s">
        <v>283</v>
      </c>
      <c r="D3540" s="151" t="s">
        <v>304</v>
      </c>
      <c r="E3540" s="154" t="s">
        <v>740</v>
      </c>
      <c r="F3540" s="154">
        <v>4</v>
      </c>
      <c r="G3540" s="154" t="s">
        <v>3123</v>
      </c>
    </row>
    <row r="3541" spans="1:7" ht="16" customHeight="1" x14ac:dyDescent="0.2">
      <c r="A3541" s="151" t="s">
        <v>11118</v>
      </c>
      <c r="B3541" s="151">
        <v>1</v>
      </c>
      <c r="C3541" s="151" t="s">
        <v>283</v>
      </c>
      <c r="D3541" s="151" t="s">
        <v>304</v>
      </c>
      <c r="E3541" s="154" t="s">
        <v>3115</v>
      </c>
      <c r="F3541" s="154" t="s">
        <v>3124</v>
      </c>
      <c r="G3541" s="154" t="s">
        <v>3117</v>
      </c>
    </row>
    <row r="3542" spans="1:7" ht="16" customHeight="1" x14ac:dyDescent="0.2">
      <c r="A3542" s="151" t="s">
        <v>11118</v>
      </c>
      <c r="B3542" s="151">
        <v>2</v>
      </c>
      <c r="C3542" s="151" t="s">
        <v>283</v>
      </c>
      <c r="D3542" s="151" t="s">
        <v>304</v>
      </c>
      <c r="E3542" s="154" t="s">
        <v>3125</v>
      </c>
      <c r="F3542" s="154" t="s">
        <v>3126</v>
      </c>
      <c r="G3542" s="154" t="s">
        <v>3127</v>
      </c>
    </row>
    <row r="3543" spans="1:7" ht="16" customHeight="1" x14ac:dyDescent="0.2">
      <c r="A3543" s="151" t="s">
        <v>11118</v>
      </c>
      <c r="B3543" s="151">
        <v>3</v>
      </c>
      <c r="C3543" s="151" t="s">
        <v>281</v>
      </c>
      <c r="D3543" s="151" t="s">
        <v>303</v>
      </c>
      <c r="E3543" s="154" t="s">
        <v>303</v>
      </c>
      <c r="F3543" s="154" t="s">
        <v>3128</v>
      </c>
      <c r="G3543" s="154" t="s">
        <v>8678</v>
      </c>
    </row>
    <row r="3544" spans="1:7" ht="16" customHeight="1" x14ac:dyDescent="0.2">
      <c r="A3544" s="151" t="s">
        <v>11118</v>
      </c>
      <c r="B3544" s="151">
        <v>4</v>
      </c>
      <c r="C3544" s="151" t="s">
        <v>283</v>
      </c>
      <c r="D3544" s="151" t="s">
        <v>304</v>
      </c>
      <c r="E3544" s="154" t="s">
        <v>740</v>
      </c>
      <c r="F3544" s="154">
        <v>6</v>
      </c>
      <c r="G3544" s="154" t="s">
        <v>3123</v>
      </c>
    </row>
    <row r="3545" spans="1:7" ht="16" customHeight="1" x14ac:dyDescent="0.2">
      <c r="A3545" s="151" t="s">
        <v>11119</v>
      </c>
      <c r="B3545" s="151">
        <v>1</v>
      </c>
      <c r="C3545" s="151" t="s">
        <v>283</v>
      </c>
      <c r="D3545" s="151" t="s">
        <v>304</v>
      </c>
      <c r="E3545" s="154" t="s">
        <v>3115</v>
      </c>
      <c r="F3545" s="154" t="s">
        <v>3130</v>
      </c>
      <c r="G3545" s="154" t="s">
        <v>3117</v>
      </c>
    </row>
    <row r="3546" spans="1:7" ht="16" customHeight="1" x14ac:dyDescent="0.2">
      <c r="A3546" s="151" t="s">
        <v>11119</v>
      </c>
      <c r="B3546" s="151">
        <v>2</v>
      </c>
      <c r="C3546" s="151" t="s">
        <v>283</v>
      </c>
      <c r="D3546" s="151" t="s">
        <v>304</v>
      </c>
      <c r="E3546" s="154" t="s">
        <v>3131</v>
      </c>
      <c r="F3546" s="154" t="s">
        <v>3132</v>
      </c>
      <c r="G3546" s="154" t="s">
        <v>3133</v>
      </c>
    </row>
    <row r="3547" spans="1:7" ht="16" customHeight="1" x14ac:dyDescent="0.2">
      <c r="A3547" s="151" t="s">
        <v>11119</v>
      </c>
      <c r="B3547" s="151">
        <v>3</v>
      </c>
      <c r="C3547" s="151" t="s">
        <v>281</v>
      </c>
      <c r="D3547" s="151" t="s">
        <v>303</v>
      </c>
      <c r="E3547" s="154" t="s">
        <v>303</v>
      </c>
      <c r="F3547" s="154" t="s">
        <v>3134</v>
      </c>
      <c r="G3547" s="154" t="s">
        <v>8679</v>
      </c>
    </row>
    <row r="3548" spans="1:7" ht="16" customHeight="1" x14ac:dyDescent="0.2">
      <c r="A3548" s="151" t="s">
        <v>11119</v>
      </c>
      <c r="B3548" s="151">
        <v>4</v>
      </c>
      <c r="C3548" s="151" t="s">
        <v>283</v>
      </c>
      <c r="D3548" s="151" t="s">
        <v>304</v>
      </c>
      <c r="E3548" s="154" t="s">
        <v>740</v>
      </c>
      <c r="F3548" s="154">
        <v>1</v>
      </c>
      <c r="G3548" s="154" t="s">
        <v>3123</v>
      </c>
    </row>
    <row r="3549" spans="1:7" ht="16" customHeight="1" x14ac:dyDescent="0.2">
      <c r="A3549" s="151" t="s">
        <v>11120</v>
      </c>
      <c r="B3549" s="151">
        <v>1</v>
      </c>
      <c r="C3549" s="151" t="s">
        <v>283</v>
      </c>
      <c r="D3549" s="151" t="s">
        <v>304</v>
      </c>
      <c r="E3549" s="154" t="s">
        <v>3115</v>
      </c>
      <c r="F3549" s="154" t="s">
        <v>3136</v>
      </c>
      <c r="G3549" s="154" t="s">
        <v>3117</v>
      </c>
    </row>
    <row r="3550" spans="1:7" ht="16" customHeight="1" x14ac:dyDescent="0.2">
      <c r="A3550" s="151" t="s">
        <v>11120</v>
      </c>
      <c r="B3550" s="151">
        <v>2</v>
      </c>
      <c r="C3550" s="151" t="s">
        <v>283</v>
      </c>
      <c r="D3550" s="151" t="s">
        <v>304</v>
      </c>
      <c r="E3550" s="154" t="s">
        <v>3137</v>
      </c>
      <c r="F3550" s="154" t="s">
        <v>3138</v>
      </c>
      <c r="G3550" s="154" t="s">
        <v>3139</v>
      </c>
    </row>
    <row r="3551" spans="1:7" ht="16" customHeight="1" x14ac:dyDescent="0.2">
      <c r="A3551" s="151" t="s">
        <v>11120</v>
      </c>
      <c r="B3551" s="151">
        <v>3</v>
      </c>
      <c r="C3551" s="151" t="s">
        <v>281</v>
      </c>
      <c r="D3551" s="151" t="s">
        <v>303</v>
      </c>
      <c r="E3551" s="154" t="s">
        <v>303</v>
      </c>
      <c r="F3551" s="154" t="s">
        <v>3140</v>
      </c>
      <c r="G3551" s="154" t="s">
        <v>8680</v>
      </c>
    </row>
    <row r="3552" spans="1:7" ht="16" customHeight="1" x14ac:dyDescent="0.2">
      <c r="A3552" s="151" t="s">
        <v>11120</v>
      </c>
      <c r="B3552" s="151">
        <v>4</v>
      </c>
      <c r="C3552" s="151" t="s">
        <v>283</v>
      </c>
      <c r="D3552" s="151" t="s">
        <v>304</v>
      </c>
      <c r="E3552" s="154" t="s">
        <v>740</v>
      </c>
      <c r="F3552" s="154">
        <v>30</v>
      </c>
      <c r="G3552" s="154" t="s">
        <v>3142</v>
      </c>
    </row>
    <row r="3553" spans="1:7" ht="16" customHeight="1" x14ac:dyDescent="0.2">
      <c r="A3553" s="151" t="s">
        <v>11121</v>
      </c>
      <c r="B3553" s="151">
        <v>1</v>
      </c>
      <c r="C3553" s="151" t="s">
        <v>283</v>
      </c>
      <c r="D3553" s="151" t="s">
        <v>304</v>
      </c>
      <c r="E3553" s="154" t="s">
        <v>3115</v>
      </c>
      <c r="F3553" s="154" t="s">
        <v>3143</v>
      </c>
      <c r="G3553" s="154" t="s">
        <v>3117</v>
      </c>
    </row>
    <row r="3554" spans="1:7" ht="16" customHeight="1" x14ac:dyDescent="0.2">
      <c r="A3554" s="151" t="s">
        <v>11121</v>
      </c>
      <c r="B3554" s="151">
        <v>2</v>
      </c>
      <c r="C3554" s="151" t="s">
        <v>283</v>
      </c>
      <c r="D3554" s="151" t="s">
        <v>304</v>
      </c>
      <c r="E3554" s="154" t="s">
        <v>3144</v>
      </c>
      <c r="F3554" s="154" t="s">
        <v>3145</v>
      </c>
      <c r="G3554" s="154" t="s">
        <v>3146</v>
      </c>
    </row>
    <row r="3555" spans="1:7" ht="16" customHeight="1" x14ac:dyDescent="0.2">
      <c r="A3555" s="151" t="s">
        <v>11121</v>
      </c>
      <c r="B3555" s="151">
        <v>3</v>
      </c>
      <c r="C3555" s="151" t="s">
        <v>281</v>
      </c>
      <c r="D3555" s="151" t="s">
        <v>303</v>
      </c>
      <c r="E3555" s="154" t="s">
        <v>303</v>
      </c>
      <c r="F3555" s="154" t="s">
        <v>11996</v>
      </c>
      <c r="G3555" s="154" t="s">
        <v>8681</v>
      </c>
    </row>
    <row r="3556" spans="1:7" ht="16" customHeight="1" x14ac:dyDescent="0.2">
      <c r="A3556" s="151" t="s">
        <v>11121</v>
      </c>
      <c r="B3556" s="151">
        <v>4</v>
      </c>
      <c r="C3556" s="151" t="s">
        <v>283</v>
      </c>
      <c r="D3556" s="151" t="s">
        <v>304</v>
      </c>
      <c r="E3556" s="154" t="s">
        <v>740</v>
      </c>
      <c r="F3556" s="154">
        <v>64</v>
      </c>
      <c r="G3556" s="154" t="s">
        <v>3142</v>
      </c>
    </row>
    <row r="3557" spans="1:7" ht="16" customHeight="1" x14ac:dyDescent="0.2">
      <c r="A3557" s="151" t="s">
        <v>11122</v>
      </c>
      <c r="B3557" s="151">
        <v>1</v>
      </c>
      <c r="C3557" s="151" t="s">
        <v>283</v>
      </c>
      <c r="D3557" s="151" t="s">
        <v>304</v>
      </c>
      <c r="E3557" s="154" t="s">
        <v>3115</v>
      </c>
      <c r="F3557" s="154" t="s">
        <v>3149</v>
      </c>
      <c r="G3557" s="154" t="s">
        <v>3117</v>
      </c>
    </row>
    <row r="3558" spans="1:7" ht="16" customHeight="1" x14ac:dyDescent="0.2">
      <c r="A3558" s="151" t="s">
        <v>11122</v>
      </c>
      <c r="B3558" s="151">
        <v>2</v>
      </c>
      <c r="C3558" s="151" t="s">
        <v>283</v>
      </c>
      <c r="D3558" s="151" t="s">
        <v>304</v>
      </c>
      <c r="E3558" s="154" t="s">
        <v>3150</v>
      </c>
      <c r="F3558" s="154" t="s">
        <v>3151</v>
      </c>
      <c r="G3558" s="154" t="s">
        <v>3152</v>
      </c>
    </row>
    <row r="3559" spans="1:7" ht="16" customHeight="1" x14ac:dyDescent="0.2">
      <c r="A3559" s="151" t="s">
        <v>11122</v>
      </c>
      <c r="B3559" s="151">
        <v>3</v>
      </c>
      <c r="C3559" s="151" t="s">
        <v>281</v>
      </c>
      <c r="D3559" s="151" t="s">
        <v>303</v>
      </c>
      <c r="E3559" s="154" t="s">
        <v>303</v>
      </c>
      <c r="F3559" s="154" t="s">
        <v>11997</v>
      </c>
      <c r="G3559" s="154" t="s">
        <v>3154</v>
      </c>
    </row>
    <row r="3560" spans="1:7" ht="16" customHeight="1" x14ac:dyDescent="0.2">
      <c r="A3560" s="151" t="s">
        <v>11122</v>
      </c>
      <c r="B3560" s="151">
        <v>4</v>
      </c>
      <c r="C3560" s="151" t="s">
        <v>281</v>
      </c>
      <c r="D3560" s="151" t="s">
        <v>303</v>
      </c>
      <c r="E3560" s="154" t="s">
        <v>303</v>
      </c>
      <c r="F3560" s="154" t="s">
        <v>3155</v>
      </c>
      <c r="G3560" s="154" t="s">
        <v>3156</v>
      </c>
    </row>
    <row r="3561" spans="1:7" ht="16" customHeight="1" x14ac:dyDescent="0.2">
      <c r="A3561" s="151" t="s">
        <v>11122</v>
      </c>
      <c r="B3561" s="151">
        <v>5</v>
      </c>
      <c r="C3561" s="151" t="s">
        <v>283</v>
      </c>
      <c r="D3561" s="151" t="s">
        <v>304</v>
      </c>
      <c r="E3561" s="154" t="s">
        <v>740</v>
      </c>
      <c r="F3561" s="154">
        <v>45</v>
      </c>
      <c r="G3561" s="154" t="s">
        <v>3123</v>
      </c>
    </row>
    <row r="3562" spans="1:7" ht="32" customHeight="1" x14ac:dyDescent="0.2">
      <c r="A3562" s="151" t="s">
        <v>11123</v>
      </c>
      <c r="B3562" s="151">
        <v>1</v>
      </c>
      <c r="C3562" s="151" t="s">
        <v>283</v>
      </c>
      <c r="D3562" s="151" t="s">
        <v>304</v>
      </c>
      <c r="E3562" s="154" t="s">
        <v>3157</v>
      </c>
      <c r="F3562" s="154" t="s">
        <v>463</v>
      </c>
      <c r="G3562" s="154" t="s">
        <v>3158</v>
      </c>
    </row>
    <row r="3563" spans="1:7" ht="16" customHeight="1" x14ac:dyDescent="0.2">
      <c r="A3563" s="151" t="s">
        <v>11123</v>
      </c>
      <c r="B3563" s="151">
        <v>2</v>
      </c>
      <c r="C3563" s="151" t="s">
        <v>281</v>
      </c>
      <c r="D3563" s="151" t="s">
        <v>303</v>
      </c>
      <c r="E3563" s="154" t="s">
        <v>303</v>
      </c>
      <c r="F3563" s="154" t="s">
        <v>3159</v>
      </c>
      <c r="G3563" s="154" t="s">
        <v>3160</v>
      </c>
    </row>
    <row r="3564" spans="1:7" ht="16" customHeight="1" x14ac:dyDescent="0.2">
      <c r="A3564" s="151" t="s">
        <v>11123</v>
      </c>
      <c r="B3564" s="151">
        <v>3</v>
      </c>
      <c r="C3564" s="151" t="s">
        <v>281</v>
      </c>
      <c r="D3564" s="151" t="s">
        <v>303</v>
      </c>
      <c r="E3564" s="154" t="s">
        <v>303</v>
      </c>
      <c r="F3564" s="154" t="s">
        <v>3161</v>
      </c>
      <c r="G3564" s="154" t="s">
        <v>3162</v>
      </c>
    </row>
    <row r="3565" spans="1:7" ht="16" customHeight="1" x14ac:dyDescent="0.2">
      <c r="A3565" s="151" t="s">
        <v>11123</v>
      </c>
      <c r="B3565" s="151">
        <v>4</v>
      </c>
      <c r="C3565" s="151" t="s">
        <v>283</v>
      </c>
      <c r="D3565" s="151" t="s">
        <v>304</v>
      </c>
      <c r="E3565" s="154" t="s">
        <v>740</v>
      </c>
      <c r="F3565" s="154">
        <v>4</v>
      </c>
      <c r="G3565" s="154" t="s">
        <v>3123</v>
      </c>
    </row>
    <row r="3566" spans="1:7" ht="32" customHeight="1" x14ac:dyDescent="0.2">
      <c r="A3566" s="151" t="s">
        <v>11124</v>
      </c>
      <c r="B3566" s="151">
        <v>1</v>
      </c>
      <c r="C3566" s="151" t="s">
        <v>283</v>
      </c>
      <c r="D3566" s="151" t="s">
        <v>304</v>
      </c>
      <c r="E3566" s="154" t="s">
        <v>3163</v>
      </c>
      <c r="F3566" s="154" t="s">
        <v>454</v>
      </c>
      <c r="G3566" s="154" t="s">
        <v>3164</v>
      </c>
    </row>
    <row r="3567" spans="1:7" ht="16" customHeight="1" x14ac:dyDescent="0.2">
      <c r="A3567" s="151" t="s">
        <v>11124</v>
      </c>
      <c r="B3567" s="151">
        <v>2</v>
      </c>
      <c r="C3567" s="151" t="s">
        <v>281</v>
      </c>
      <c r="D3567" s="151" t="s">
        <v>303</v>
      </c>
      <c r="E3567" s="154" t="s">
        <v>303</v>
      </c>
      <c r="F3567" s="154" t="s">
        <v>3165</v>
      </c>
      <c r="G3567" s="154" t="s">
        <v>9656</v>
      </c>
    </row>
    <row r="3568" spans="1:7" ht="16" customHeight="1" x14ac:dyDescent="0.2">
      <c r="A3568" s="151" t="s">
        <v>11124</v>
      </c>
      <c r="B3568" s="151">
        <v>3</v>
      </c>
      <c r="C3568" s="151" t="s">
        <v>283</v>
      </c>
      <c r="D3568" s="151" t="s">
        <v>304</v>
      </c>
      <c r="E3568" s="154" t="s">
        <v>740</v>
      </c>
      <c r="F3568" s="154">
        <v>6</v>
      </c>
      <c r="G3568" s="154" t="s">
        <v>8682</v>
      </c>
    </row>
    <row r="3569" spans="1:7" ht="16" customHeight="1" x14ac:dyDescent="0.2">
      <c r="A3569" s="151" t="s">
        <v>11125</v>
      </c>
      <c r="B3569" s="151">
        <v>1</v>
      </c>
      <c r="C3569" s="151" t="s">
        <v>281</v>
      </c>
      <c r="D3569" s="151" t="s">
        <v>303</v>
      </c>
      <c r="E3569" s="154" t="s">
        <v>303</v>
      </c>
      <c r="F3569" s="154" t="s">
        <v>3168</v>
      </c>
      <c r="G3569" s="154" t="s">
        <v>3169</v>
      </c>
    </row>
    <row r="3570" spans="1:7" ht="16" customHeight="1" x14ac:dyDescent="0.2">
      <c r="A3570" s="151" t="s">
        <v>11125</v>
      </c>
      <c r="B3570" s="151">
        <v>2</v>
      </c>
      <c r="C3570" s="151" t="s">
        <v>281</v>
      </c>
      <c r="D3570" s="151" t="s">
        <v>303</v>
      </c>
      <c r="E3570" s="154" t="s">
        <v>303</v>
      </c>
      <c r="F3570" s="154" t="s">
        <v>3170</v>
      </c>
      <c r="G3570" s="154" t="s">
        <v>3171</v>
      </c>
    </row>
    <row r="3571" spans="1:7" ht="16" customHeight="1" x14ac:dyDescent="0.2">
      <c r="A3571" s="151" t="s">
        <v>11125</v>
      </c>
      <c r="B3571" s="151">
        <v>3</v>
      </c>
      <c r="C3571" s="151" t="s">
        <v>281</v>
      </c>
      <c r="D3571" s="151" t="s">
        <v>303</v>
      </c>
      <c r="E3571" s="154" t="s">
        <v>303</v>
      </c>
      <c r="F3571" s="154" t="s">
        <v>3172</v>
      </c>
      <c r="G3571" s="154" t="s">
        <v>3173</v>
      </c>
    </row>
    <row r="3572" spans="1:7" ht="16" customHeight="1" x14ac:dyDescent="0.2">
      <c r="A3572" s="151" t="s">
        <v>11125</v>
      </c>
      <c r="B3572" s="151">
        <v>4</v>
      </c>
      <c r="C3572" s="151" t="s">
        <v>283</v>
      </c>
      <c r="D3572" s="151" t="s">
        <v>304</v>
      </c>
      <c r="E3572" s="154" t="s">
        <v>740</v>
      </c>
      <c r="F3572" s="154">
        <v>5</v>
      </c>
      <c r="G3572" s="154" t="s">
        <v>3123</v>
      </c>
    </row>
    <row r="3573" spans="1:7" ht="16" customHeight="1" x14ac:dyDescent="0.2">
      <c r="A3573" s="151" t="s">
        <v>11126</v>
      </c>
      <c r="B3573" s="151">
        <v>1</v>
      </c>
      <c r="C3573" s="151" t="s">
        <v>283</v>
      </c>
      <c r="D3573" s="151" t="s">
        <v>304</v>
      </c>
      <c r="E3573" s="154" t="s">
        <v>3174</v>
      </c>
      <c r="F3573" s="154" t="s">
        <v>3175</v>
      </c>
      <c r="G3573" s="154" t="s">
        <v>3176</v>
      </c>
    </row>
    <row r="3574" spans="1:7" ht="16" customHeight="1" x14ac:dyDescent="0.2">
      <c r="A3574" s="151" t="s">
        <v>11126</v>
      </c>
      <c r="B3574" s="151">
        <v>2</v>
      </c>
      <c r="C3574" s="151" t="s">
        <v>283</v>
      </c>
      <c r="D3574" s="151" t="s">
        <v>304</v>
      </c>
      <c r="E3574" s="154" t="s">
        <v>3177</v>
      </c>
      <c r="F3574" s="154" t="s">
        <v>3178</v>
      </c>
      <c r="G3574" s="154" t="s">
        <v>3179</v>
      </c>
    </row>
    <row r="3575" spans="1:7" ht="16" customHeight="1" x14ac:dyDescent="0.2">
      <c r="A3575" s="151" t="s">
        <v>11126</v>
      </c>
      <c r="B3575" s="151">
        <v>3</v>
      </c>
      <c r="C3575" s="151" t="s">
        <v>281</v>
      </c>
      <c r="D3575" s="151" t="s">
        <v>303</v>
      </c>
      <c r="E3575" s="154" t="s">
        <v>303</v>
      </c>
      <c r="F3575" s="154" t="s">
        <v>9127</v>
      </c>
      <c r="G3575" s="154" t="s">
        <v>3181</v>
      </c>
    </row>
    <row r="3576" spans="1:7" ht="16" customHeight="1" x14ac:dyDescent="0.2">
      <c r="A3576" s="151" t="s">
        <v>11126</v>
      </c>
      <c r="B3576" s="151">
        <v>4</v>
      </c>
      <c r="C3576" s="151" t="s">
        <v>283</v>
      </c>
      <c r="D3576" s="151" t="s">
        <v>304</v>
      </c>
      <c r="E3576" s="154" t="s">
        <v>740</v>
      </c>
      <c r="F3576" s="154">
        <v>1.25</v>
      </c>
      <c r="G3576" s="154" t="s">
        <v>3123</v>
      </c>
    </row>
    <row r="3577" spans="1:7" ht="32" customHeight="1" x14ac:dyDescent="0.2">
      <c r="A3577" s="151" t="s">
        <v>11127</v>
      </c>
      <c r="B3577" s="151">
        <v>1</v>
      </c>
      <c r="C3577" s="151" t="s">
        <v>283</v>
      </c>
      <c r="D3577" s="151" t="s">
        <v>304</v>
      </c>
      <c r="E3577" s="154" t="s">
        <v>3182</v>
      </c>
      <c r="F3577" s="154" t="s">
        <v>456</v>
      </c>
      <c r="G3577" s="154" t="s">
        <v>3183</v>
      </c>
    </row>
    <row r="3578" spans="1:7" ht="32" customHeight="1" x14ac:dyDescent="0.2">
      <c r="A3578" s="151" t="s">
        <v>11127</v>
      </c>
      <c r="B3578" s="151">
        <v>2</v>
      </c>
      <c r="C3578" s="151" t="s">
        <v>283</v>
      </c>
      <c r="D3578" s="151" t="s">
        <v>304</v>
      </c>
      <c r="E3578" s="154" t="s">
        <v>3184</v>
      </c>
      <c r="F3578" s="154" t="s">
        <v>456</v>
      </c>
      <c r="G3578" s="154" t="s">
        <v>3185</v>
      </c>
    </row>
    <row r="3579" spans="1:7" ht="48" customHeight="1" x14ac:dyDescent="0.2">
      <c r="A3579" s="151" t="s">
        <v>11127</v>
      </c>
      <c r="B3579" s="151">
        <v>3</v>
      </c>
      <c r="C3579" s="151" t="s">
        <v>283</v>
      </c>
      <c r="D3579" s="151" t="s">
        <v>304</v>
      </c>
      <c r="E3579" s="154" t="s">
        <v>3186</v>
      </c>
      <c r="F3579" s="154" t="s">
        <v>3187</v>
      </c>
      <c r="G3579" s="154" t="s">
        <v>3188</v>
      </c>
    </row>
    <row r="3580" spans="1:7" ht="32" customHeight="1" x14ac:dyDescent="0.2">
      <c r="A3580" s="151" t="s">
        <v>11127</v>
      </c>
      <c r="B3580" s="151">
        <v>4</v>
      </c>
      <c r="C3580" s="151" t="s">
        <v>283</v>
      </c>
      <c r="D3580" s="151" t="s">
        <v>304</v>
      </c>
      <c r="E3580" s="154" t="s">
        <v>3189</v>
      </c>
      <c r="F3580" s="154" t="s">
        <v>3190</v>
      </c>
      <c r="G3580" s="154" t="s">
        <v>3191</v>
      </c>
    </row>
    <row r="3581" spans="1:7" ht="64" x14ac:dyDescent="0.2">
      <c r="A3581" s="151" t="s">
        <v>11127</v>
      </c>
      <c r="B3581" s="151">
        <v>5</v>
      </c>
      <c r="C3581" s="151" t="s">
        <v>283</v>
      </c>
      <c r="D3581" s="151" t="s">
        <v>311</v>
      </c>
      <c r="E3581" s="154" t="s">
        <v>8600</v>
      </c>
      <c r="F3581" s="154" t="s">
        <v>8527</v>
      </c>
      <c r="G3581" s="154" t="s">
        <v>3194</v>
      </c>
    </row>
    <row r="3582" spans="1:7" ht="16" customHeight="1" x14ac:dyDescent="0.2">
      <c r="A3582" s="151" t="s">
        <v>11128</v>
      </c>
      <c r="B3582" s="151">
        <v>1</v>
      </c>
      <c r="C3582" s="151" t="s">
        <v>448</v>
      </c>
      <c r="D3582" s="151" t="s">
        <v>303</v>
      </c>
      <c r="E3582" s="154" t="s">
        <v>303</v>
      </c>
      <c r="F3582" s="154" t="s">
        <v>3195</v>
      </c>
      <c r="G3582" s="154" t="s">
        <v>3196</v>
      </c>
    </row>
    <row r="3583" spans="1:7" ht="16" customHeight="1" x14ac:dyDescent="0.2">
      <c r="A3583" s="151" t="s">
        <v>11128</v>
      </c>
      <c r="B3583" s="151">
        <v>2</v>
      </c>
      <c r="C3583" s="151" t="s">
        <v>448</v>
      </c>
      <c r="D3583" s="151" t="s">
        <v>303</v>
      </c>
      <c r="E3583" s="154" t="s">
        <v>303</v>
      </c>
      <c r="F3583" s="154" t="s">
        <v>3197</v>
      </c>
      <c r="G3583" s="154" t="s">
        <v>3198</v>
      </c>
    </row>
    <row r="3584" spans="1:7" ht="16" customHeight="1" x14ac:dyDescent="0.2">
      <c r="A3584" s="151" t="s">
        <v>11128</v>
      </c>
      <c r="B3584" s="151">
        <v>3</v>
      </c>
      <c r="C3584" s="151" t="s">
        <v>283</v>
      </c>
      <c r="D3584" s="151" t="s">
        <v>304</v>
      </c>
      <c r="E3584" s="154" t="s">
        <v>3199</v>
      </c>
      <c r="F3584" s="154">
        <v>0</v>
      </c>
      <c r="G3584" s="154" t="s">
        <v>3200</v>
      </c>
    </row>
    <row r="3585" spans="1:7" ht="16" customHeight="1" x14ac:dyDescent="0.2">
      <c r="A3585" s="151" t="s">
        <v>11129</v>
      </c>
      <c r="B3585" s="151">
        <v>1</v>
      </c>
      <c r="C3585" s="151" t="s">
        <v>448</v>
      </c>
      <c r="D3585" s="151" t="s">
        <v>303</v>
      </c>
      <c r="E3585" s="154" t="s">
        <v>303</v>
      </c>
      <c r="F3585" s="154" t="s">
        <v>3201</v>
      </c>
      <c r="G3585" s="154" t="s">
        <v>3202</v>
      </c>
    </row>
    <row r="3586" spans="1:7" ht="16" customHeight="1" x14ac:dyDescent="0.2">
      <c r="A3586" s="151" t="s">
        <v>11129</v>
      </c>
      <c r="B3586" s="151">
        <v>2</v>
      </c>
      <c r="C3586" s="151" t="s">
        <v>448</v>
      </c>
      <c r="D3586" s="151" t="s">
        <v>303</v>
      </c>
      <c r="E3586" s="154" t="s">
        <v>303</v>
      </c>
      <c r="F3586" s="154" t="s">
        <v>9128</v>
      </c>
      <c r="G3586" s="154" t="s">
        <v>3204</v>
      </c>
    </row>
    <row r="3587" spans="1:7" ht="16" customHeight="1" x14ac:dyDescent="0.2">
      <c r="A3587" s="151" t="s">
        <v>11129</v>
      </c>
      <c r="B3587" s="151">
        <v>3</v>
      </c>
      <c r="C3587" s="151" t="s">
        <v>283</v>
      </c>
      <c r="D3587" s="151" t="s">
        <v>304</v>
      </c>
      <c r="E3587" s="154" t="s">
        <v>3199</v>
      </c>
      <c r="F3587" s="154">
        <v>0.5</v>
      </c>
      <c r="G3587" s="154" t="s">
        <v>3200</v>
      </c>
    </row>
    <row r="3588" spans="1:7" ht="16" customHeight="1" x14ac:dyDescent="0.2">
      <c r="A3588" s="151" t="s">
        <v>11130</v>
      </c>
      <c r="B3588" s="151">
        <v>1</v>
      </c>
      <c r="C3588" s="151" t="s">
        <v>283</v>
      </c>
      <c r="D3588" s="151" t="s">
        <v>304</v>
      </c>
      <c r="E3588" s="154" t="s">
        <v>3205</v>
      </c>
      <c r="F3588" s="154" t="s">
        <v>11998</v>
      </c>
      <c r="G3588" s="154" t="s">
        <v>3207</v>
      </c>
    </row>
    <row r="3589" spans="1:7" ht="16" customHeight="1" x14ac:dyDescent="0.2">
      <c r="A3589" s="151" t="s">
        <v>11130</v>
      </c>
      <c r="B3589" s="151">
        <v>2</v>
      </c>
      <c r="C3589" s="151" t="s">
        <v>448</v>
      </c>
      <c r="D3589" s="151" t="s">
        <v>303</v>
      </c>
      <c r="E3589" s="154" t="s">
        <v>303</v>
      </c>
      <c r="F3589" s="154" t="s">
        <v>3208</v>
      </c>
      <c r="G3589" s="154" t="s">
        <v>3209</v>
      </c>
    </row>
    <row r="3590" spans="1:7" ht="16" customHeight="1" x14ac:dyDescent="0.2">
      <c r="A3590" s="151" t="s">
        <v>11130</v>
      </c>
      <c r="B3590" s="151">
        <v>3</v>
      </c>
      <c r="C3590" s="151" t="s">
        <v>448</v>
      </c>
      <c r="D3590" s="151" t="s">
        <v>303</v>
      </c>
      <c r="E3590" s="154" t="s">
        <v>303</v>
      </c>
      <c r="F3590" s="154" t="s">
        <v>3210</v>
      </c>
      <c r="G3590" s="154" t="s">
        <v>3211</v>
      </c>
    </row>
    <row r="3591" spans="1:7" ht="16" customHeight="1" x14ac:dyDescent="0.2">
      <c r="A3591" s="151" t="s">
        <v>11130</v>
      </c>
      <c r="B3591" s="151">
        <v>4</v>
      </c>
      <c r="C3591" s="151" t="s">
        <v>283</v>
      </c>
      <c r="D3591" s="151" t="s">
        <v>304</v>
      </c>
      <c r="E3591" s="154" t="s">
        <v>3199</v>
      </c>
      <c r="F3591" s="154">
        <v>5</v>
      </c>
      <c r="G3591" s="154" t="s">
        <v>3200</v>
      </c>
    </row>
    <row r="3592" spans="1:7" ht="64" x14ac:dyDescent="0.2">
      <c r="A3592" s="151" t="s">
        <v>11131</v>
      </c>
      <c r="B3592" s="151">
        <v>1</v>
      </c>
      <c r="C3592" s="151" t="s">
        <v>283</v>
      </c>
      <c r="D3592" s="151" t="s">
        <v>311</v>
      </c>
      <c r="E3592" s="154" t="s">
        <v>8601</v>
      </c>
      <c r="F3592" s="154" t="s">
        <v>8460</v>
      </c>
      <c r="G3592" s="154" t="s">
        <v>3214</v>
      </c>
    </row>
    <row r="3593" spans="1:7" ht="64" x14ac:dyDescent="0.2">
      <c r="A3593" s="151" t="s">
        <v>11132</v>
      </c>
      <c r="B3593" s="151">
        <v>1</v>
      </c>
      <c r="C3593" s="151" t="s">
        <v>283</v>
      </c>
      <c r="D3593" s="151" t="s">
        <v>311</v>
      </c>
      <c r="E3593" s="154" t="s">
        <v>8602</v>
      </c>
      <c r="F3593" s="154" t="s">
        <v>8603</v>
      </c>
      <c r="G3593" s="154" t="s">
        <v>3217</v>
      </c>
    </row>
    <row r="3594" spans="1:7" ht="16" customHeight="1" x14ac:dyDescent="0.2">
      <c r="A3594" s="151" t="s">
        <v>11133</v>
      </c>
      <c r="B3594" s="151">
        <v>1</v>
      </c>
      <c r="C3594" s="151" t="s">
        <v>283</v>
      </c>
      <c r="D3594" s="151" t="s">
        <v>304</v>
      </c>
      <c r="E3594" s="154" t="s">
        <v>6514</v>
      </c>
      <c r="F3594" s="154">
        <v>6</v>
      </c>
      <c r="G3594" s="154" t="s">
        <v>6522</v>
      </c>
    </row>
    <row r="3595" spans="1:7" ht="16" customHeight="1" x14ac:dyDescent="0.2">
      <c r="A3595" s="151" t="s">
        <v>11133</v>
      </c>
      <c r="B3595" s="151">
        <v>2</v>
      </c>
      <c r="C3595" s="151" t="s">
        <v>283</v>
      </c>
      <c r="D3595" s="151" t="s">
        <v>304</v>
      </c>
      <c r="E3595" s="154" t="s">
        <v>6515</v>
      </c>
      <c r="F3595" s="154">
        <v>1</v>
      </c>
      <c r="G3595" s="154" t="s">
        <v>6523</v>
      </c>
    </row>
    <row r="3596" spans="1:7" ht="16" customHeight="1" x14ac:dyDescent="0.2">
      <c r="A3596" s="151" t="s">
        <v>11133</v>
      </c>
      <c r="B3596" s="151">
        <v>3</v>
      </c>
      <c r="C3596" s="151" t="s">
        <v>283</v>
      </c>
      <c r="D3596" s="151" t="s">
        <v>304</v>
      </c>
      <c r="E3596" s="154" t="s">
        <v>6516</v>
      </c>
      <c r="F3596" s="154">
        <v>1</v>
      </c>
      <c r="G3596" s="154" t="s">
        <v>6524</v>
      </c>
    </row>
    <row r="3597" spans="1:7" ht="32" customHeight="1" x14ac:dyDescent="0.2">
      <c r="A3597" s="151" t="s">
        <v>11133</v>
      </c>
      <c r="B3597" s="151">
        <v>4</v>
      </c>
      <c r="C3597" s="151" t="s">
        <v>283</v>
      </c>
      <c r="D3597" s="151" t="s">
        <v>304</v>
      </c>
      <c r="E3597" s="154" t="s">
        <v>6517</v>
      </c>
      <c r="F3597" s="154">
        <v>5</v>
      </c>
      <c r="G3597" s="154" t="s">
        <v>6525</v>
      </c>
    </row>
    <row r="3598" spans="1:7" ht="16" customHeight="1" x14ac:dyDescent="0.2">
      <c r="A3598" s="151" t="s">
        <v>11133</v>
      </c>
      <c r="B3598" s="151">
        <v>5</v>
      </c>
      <c r="C3598" s="151" t="s">
        <v>283</v>
      </c>
      <c r="D3598" s="151" t="s">
        <v>304</v>
      </c>
      <c r="E3598" s="154" t="s">
        <v>6518</v>
      </c>
      <c r="F3598" s="154" t="s">
        <v>6520</v>
      </c>
      <c r="G3598" s="154" t="s">
        <v>6526</v>
      </c>
    </row>
    <row r="3599" spans="1:7" ht="16" customHeight="1" x14ac:dyDescent="0.2">
      <c r="A3599" s="151" t="s">
        <v>11133</v>
      </c>
      <c r="B3599" s="151">
        <v>6</v>
      </c>
      <c r="C3599" s="151" t="s">
        <v>283</v>
      </c>
      <c r="D3599" s="151" t="s">
        <v>304</v>
      </c>
      <c r="E3599" s="154" t="s">
        <v>6519</v>
      </c>
      <c r="F3599" s="154" t="s">
        <v>6521</v>
      </c>
      <c r="G3599" s="154" t="s">
        <v>6527</v>
      </c>
    </row>
    <row r="3600" spans="1:7" ht="32" customHeight="1" x14ac:dyDescent="0.2">
      <c r="A3600" s="151" t="s">
        <v>11133</v>
      </c>
      <c r="B3600" s="151">
        <v>7</v>
      </c>
      <c r="C3600" s="151" t="s">
        <v>284</v>
      </c>
      <c r="D3600" s="151" t="s">
        <v>370</v>
      </c>
      <c r="E3600" s="154" t="s">
        <v>303</v>
      </c>
      <c r="F3600" s="151" t="str">
        <f>A3600&amp;"_"&amp;B3600</f>
        <v>9789152302484-5-x5_5x-G-26a_7</v>
      </c>
      <c r="G3600" s="154" t="s">
        <v>6528</v>
      </c>
    </row>
    <row r="3601" spans="1:7" ht="32" customHeight="1" x14ac:dyDescent="0.2">
      <c r="A3601" s="151" t="s">
        <v>11134</v>
      </c>
      <c r="B3601" s="151">
        <v>1</v>
      </c>
      <c r="C3601" s="151" t="s">
        <v>283</v>
      </c>
      <c r="D3601" s="151" t="s">
        <v>304</v>
      </c>
      <c r="E3601" s="154" t="s">
        <v>11999</v>
      </c>
      <c r="F3601" s="154" t="s">
        <v>3219</v>
      </c>
      <c r="G3601" s="154" t="s">
        <v>8683</v>
      </c>
    </row>
    <row r="3602" spans="1:7" ht="32" customHeight="1" x14ac:dyDescent="0.2">
      <c r="A3602" s="151" t="s">
        <v>11134</v>
      </c>
      <c r="B3602" s="151">
        <v>2</v>
      </c>
      <c r="C3602" s="151" t="s">
        <v>283</v>
      </c>
      <c r="D3602" s="151" t="s">
        <v>304</v>
      </c>
      <c r="E3602" s="154" t="s">
        <v>3221</v>
      </c>
      <c r="F3602" s="154">
        <v>1</v>
      </c>
      <c r="G3602" s="154" t="s">
        <v>3222</v>
      </c>
    </row>
    <row r="3603" spans="1:7" ht="16" customHeight="1" x14ac:dyDescent="0.2">
      <c r="A3603" s="151" t="s">
        <v>11134</v>
      </c>
      <c r="B3603" s="151">
        <v>3</v>
      </c>
      <c r="C3603" s="151" t="s">
        <v>283</v>
      </c>
      <c r="D3603" s="151" t="s">
        <v>304</v>
      </c>
      <c r="E3603" s="154" t="s">
        <v>3223</v>
      </c>
      <c r="F3603" s="154" t="s">
        <v>3224</v>
      </c>
      <c r="G3603" s="154" t="s">
        <v>3225</v>
      </c>
    </row>
    <row r="3604" spans="1:7" ht="16" customHeight="1" x14ac:dyDescent="0.2">
      <c r="A3604" s="151" t="s">
        <v>11134</v>
      </c>
      <c r="B3604" s="151">
        <v>4</v>
      </c>
      <c r="C3604" s="151" t="s">
        <v>281</v>
      </c>
      <c r="D3604" s="151" t="s">
        <v>303</v>
      </c>
      <c r="E3604" s="154" t="s">
        <v>303</v>
      </c>
      <c r="F3604" s="154" t="s">
        <v>3226</v>
      </c>
      <c r="G3604" s="154" t="s">
        <v>3227</v>
      </c>
    </row>
    <row r="3605" spans="1:7" ht="16" customHeight="1" x14ac:dyDescent="0.2">
      <c r="A3605" s="151" t="s">
        <v>11135</v>
      </c>
      <c r="B3605" s="151">
        <v>1</v>
      </c>
      <c r="C3605" s="151" t="s">
        <v>283</v>
      </c>
      <c r="D3605" s="151" t="s">
        <v>304</v>
      </c>
      <c r="E3605" s="154" t="s">
        <v>459</v>
      </c>
      <c r="F3605" s="154">
        <v>20</v>
      </c>
      <c r="G3605" s="154" t="s">
        <v>3228</v>
      </c>
    </row>
    <row r="3606" spans="1:7" ht="16" customHeight="1" x14ac:dyDescent="0.2">
      <c r="A3606" s="151" t="s">
        <v>11135</v>
      </c>
      <c r="B3606" s="151">
        <v>2</v>
      </c>
      <c r="C3606" s="151" t="s">
        <v>283</v>
      </c>
      <c r="D3606" s="151" t="s">
        <v>304</v>
      </c>
      <c r="E3606" s="154" t="s">
        <v>3229</v>
      </c>
      <c r="F3606" s="154">
        <v>101</v>
      </c>
      <c r="G3606" s="154" t="s">
        <v>3230</v>
      </c>
    </row>
    <row r="3607" spans="1:7" ht="16" customHeight="1" x14ac:dyDescent="0.2">
      <c r="A3607" s="151" t="s">
        <v>11135</v>
      </c>
      <c r="B3607" s="151">
        <v>3</v>
      </c>
      <c r="C3607" s="151" t="s">
        <v>281</v>
      </c>
      <c r="D3607" s="151" t="s">
        <v>303</v>
      </c>
      <c r="E3607" s="154" t="s">
        <v>303</v>
      </c>
      <c r="F3607" s="154" t="s">
        <v>3231</v>
      </c>
      <c r="G3607" s="154" t="s">
        <v>3232</v>
      </c>
    </row>
    <row r="3608" spans="1:7" ht="16" customHeight="1" x14ac:dyDescent="0.2">
      <c r="A3608" s="151" t="s">
        <v>11136</v>
      </c>
      <c r="B3608" s="151">
        <v>1</v>
      </c>
      <c r="C3608" s="151" t="s">
        <v>283</v>
      </c>
      <c r="D3608" s="151" t="s">
        <v>304</v>
      </c>
      <c r="E3608" s="154" t="s">
        <v>3233</v>
      </c>
      <c r="F3608" s="154">
        <v>4</v>
      </c>
      <c r="G3608" s="154" t="s">
        <v>3234</v>
      </c>
    </row>
    <row r="3609" spans="1:7" ht="16" customHeight="1" x14ac:dyDescent="0.2">
      <c r="A3609" s="151" t="s">
        <v>11136</v>
      </c>
      <c r="B3609" s="151">
        <v>2</v>
      </c>
      <c r="C3609" s="151" t="s">
        <v>283</v>
      </c>
      <c r="D3609" s="151" t="s">
        <v>304</v>
      </c>
      <c r="E3609" s="154" t="s">
        <v>3235</v>
      </c>
      <c r="F3609" s="154">
        <v>6</v>
      </c>
      <c r="G3609" s="154" t="s">
        <v>3236</v>
      </c>
    </row>
    <row r="3610" spans="1:7" ht="32" customHeight="1" x14ac:dyDescent="0.2">
      <c r="A3610" s="151" t="s">
        <v>11136</v>
      </c>
      <c r="B3610" s="151">
        <v>3</v>
      </c>
      <c r="C3610" s="151" t="s">
        <v>283</v>
      </c>
      <c r="D3610" s="151" t="s">
        <v>304</v>
      </c>
      <c r="E3610" s="154" t="s">
        <v>3237</v>
      </c>
      <c r="F3610" s="154">
        <v>26</v>
      </c>
      <c r="G3610" s="154" t="s">
        <v>3238</v>
      </c>
    </row>
    <row r="3611" spans="1:7" ht="16" customHeight="1" x14ac:dyDescent="0.2">
      <c r="A3611" s="151" t="s">
        <v>11136</v>
      </c>
      <c r="B3611" s="151">
        <v>4</v>
      </c>
      <c r="C3611" s="151" t="s">
        <v>281</v>
      </c>
      <c r="D3611" s="151" t="s">
        <v>303</v>
      </c>
      <c r="E3611" s="154" t="s">
        <v>303</v>
      </c>
      <c r="F3611" s="154" t="s">
        <v>3239</v>
      </c>
      <c r="G3611" s="154" t="s">
        <v>3240</v>
      </c>
    </row>
    <row r="3612" spans="1:7" ht="32" customHeight="1" x14ac:dyDescent="0.2">
      <c r="A3612" s="151" t="s">
        <v>11137</v>
      </c>
      <c r="B3612" s="151">
        <v>1</v>
      </c>
      <c r="C3612" s="151" t="s">
        <v>283</v>
      </c>
      <c r="D3612" s="151" t="s">
        <v>304</v>
      </c>
      <c r="E3612" s="154" t="s">
        <v>12000</v>
      </c>
      <c r="F3612" s="154" t="s">
        <v>457</v>
      </c>
      <c r="G3612" s="154" t="s">
        <v>8684</v>
      </c>
    </row>
    <row r="3613" spans="1:7" ht="32" customHeight="1" x14ac:dyDescent="0.2">
      <c r="A3613" s="151" t="s">
        <v>11137</v>
      </c>
      <c r="B3613" s="151">
        <v>2</v>
      </c>
      <c r="C3613" s="151" t="s">
        <v>283</v>
      </c>
      <c r="D3613" s="151" t="s">
        <v>304</v>
      </c>
      <c r="E3613" s="154" t="s">
        <v>3243</v>
      </c>
      <c r="F3613" s="154">
        <v>2</v>
      </c>
      <c r="G3613" s="154" t="s">
        <v>3244</v>
      </c>
    </row>
    <row r="3614" spans="1:7" ht="16" customHeight="1" x14ac:dyDescent="0.2">
      <c r="A3614" s="151" t="s">
        <v>11137</v>
      </c>
      <c r="B3614" s="151">
        <v>3</v>
      </c>
      <c r="C3614" s="151" t="s">
        <v>283</v>
      </c>
      <c r="D3614" s="151" t="s">
        <v>304</v>
      </c>
      <c r="E3614" s="154" t="s">
        <v>3223</v>
      </c>
      <c r="F3614" s="154" t="s">
        <v>455</v>
      </c>
      <c r="G3614" s="154" t="s">
        <v>3245</v>
      </c>
    </row>
    <row r="3615" spans="1:7" ht="16" customHeight="1" x14ac:dyDescent="0.2">
      <c r="A3615" s="151" t="s">
        <v>11137</v>
      </c>
      <c r="B3615" s="151">
        <v>4</v>
      </c>
      <c r="C3615" s="151" t="s">
        <v>281</v>
      </c>
      <c r="D3615" s="151" t="s">
        <v>303</v>
      </c>
      <c r="E3615" s="154" t="s">
        <v>303</v>
      </c>
      <c r="F3615" s="154" t="s">
        <v>3246</v>
      </c>
      <c r="G3615" s="154" t="s">
        <v>3247</v>
      </c>
    </row>
    <row r="3616" spans="1:7" ht="16" customHeight="1" x14ac:dyDescent="0.2">
      <c r="A3616" s="151" t="s">
        <v>11138</v>
      </c>
      <c r="B3616" s="151">
        <v>1</v>
      </c>
      <c r="C3616" s="151" t="s">
        <v>283</v>
      </c>
      <c r="D3616" s="151" t="s">
        <v>304</v>
      </c>
      <c r="E3616" s="154" t="s">
        <v>3248</v>
      </c>
      <c r="F3616" s="154" t="s">
        <v>3249</v>
      </c>
      <c r="G3616" s="154" t="s">
        <v>3250</v>
      </c>
    </row>
    <row r="3617" spans="1:7" ht="16" customHeight="1" x14ac:dyDescent="0.2">
      <c r="A3617" s="151" t="s">
        <v>11138</v>
      </c>
      <c r="B3617" s="151">
        <v>2</v>
      </c>
      <c r="C3617" s="151" t="s">
        <v>281</v>
      </c>
      <c r="D3617" s="151" t="s">
        <v>303</v>
      </c>
      <c r="E3617" s="154" t="s">
        <v>303</v>
      </c>
      <c r="F3617" s="154" t="s">
        <v>3251</v>
      </c>
      <c r="G3617" s="154" t="s">
        <v>3252</v>
      </c>
    </row>
    <row r="3618" spans="1:7" ht="16" customHeight="1" x14ac:dyDescent="0.2">
      <c r="A3618" s="151" t="s">
        <v>11138</v>
      </c>
      <c r="B3618" s="151">
        <v>3</v>
      </c>
      <c r="C3618" s="151" t="s">
        <v>281</v>
      </c>
      <c r="D3618" s="151" t="s">
        <v>303</v>
      </c>
      <c r="E3618" s="154" t="s">
        <v>303</v>
      </c>
      <c r="F3618" s="154" t="s">
        <v>9659</v>
      </c>
      <c r="G3618" s="154" t="s">
        <v>3254</v>
      </c>
    </row>
    <row r="3619" spans="1:7" ht="16" customHeight="1" x14ac:dyDescent="0.2">
      <c r="A3619" s="151" t="s">
        <v>11138</v>
      </c>
      <c r="B3619" s="151">
        <v>4</v>
      </c>
      <c r="C3619" s="151" t="s">
        <v>281</v>
      </c>
      <c r="D3619" s="151" t="s">
        <v>303</v>
      </c>
      <c r="E3619" s="154" t="s">
        <v>303</v>
      </c>
      <c r="F3619" s="154" t="s">
        <v>3255</v>
      </c>
      <c r="G3619" s="154" t="s">
        <v>3256</v>
      </c>
    </row>
    <row r="3620" spans="1:7" ht="16" customHeight="1" x14ac:dyDescent="0.2">
      <c r="A3620" s="151" t="s">
        <v>11138</v>
      </c>
      <c r="B3620" s="151">
        <v>5</v>
      </c>
      <c r="C3620" s="151" t="s">
        <v>284</v>
      </c>
      <c r="D3620" s="151" t="s">
        <v>370</v>
      </c>
      <c r="E3620" s="154" t="s">
        <v>303</v>
      </c>
      <c r="F3620" s="151" t="str">
        <f>A3620&amp;"_"&amp;B3620</f>
        <v>9789152302484-5-x5_5x-G-28a_5</v>
      </c>
      <c r="G3620" s="154" t="s">
        <v>9657</v>
      </c>
    </row>
    <row r="3621" spans="1:7" ht="16" customHeight="1" x14ac:dyDescent="0.2">
      <c r="A3621" s="151" t="s">
        <v>11139</v>
      </c>
      <c r="B3621" s="151">
        <v>1</v>
      </c>
      <c r="C3621" s="151" t="s">
        <v>284</v>
      </c>
      <c r="D3621" s="151" t="s">
        <v>370</v>
      </c>
      <c r="E3621" s="154" t="s">
        <v>303</v>
      </c>
      <c r="F3621" s="151" t="str">
        <f>A3621&amp;"_"&amp;B3621</f>
        <v>9789152302484-5-x5_5x-G-28b_1</v>
      </c>
      <c r="G3621" s="154" t="s">
        <v>9658</v>
      </c>
    </row>
    <row r="3622" spans="1:7" ht="48" x14ac:dyDescent="0.2">
      <c r="A3622" s="151" t="s">
        <v>11140</v>
      </c>
      <c r="B3622" s="151">
        <v>1</v>
      </c>
      <c r="C3622" s="151" t="s">
        <v>283</v>
      </c>
      <c r="D3622" s="151" t="s">
        <v>311</v>
      </c>
      <c r="E3622" s="154" t="s">
        <v>9660</v>
      </c>
      <c r="F3622" s="151" t="s">
        <v>9661</v>
      </c>
      <c r="G3622" s="154" t="s">
        <v>9662</v>
      </c>
    </row>
    <row r="3623" spans="1:7" ht="48" x14ac:dyDescent="0.2">
      <c r="A3623" s="151" t="s">
        <v>11141</v>
      </c>
      <c r="B3623" s="151">
        <v>1</v>
      </c>
      <c r="C3623" s="151" t="s">
        <v>283</v>
      </c>
      <c r="D3623" s="151" t="s">
        <v>311</v>
      </c>
      <c r="E3623" s="154" t="s">
        <v>9663</v>
      </c>
      <c r="F3623" s="151" t="s">
        <v>9664</v>
      </c>
      <c r="G3623" s="154" t="s">
        <v>9665</v>
      </c>
    </row>
    <row r="3624" spans="1:7" ht="64" x14ac:dyDescent="0.2">
      <c r="A3624" s="151" t="s">
        <v>11142</v>
      </c>
      <c r="B3624" s="151">
        <v>1</v>
      </c>
      <c r="C3624" s="151" t="s">
        <v>283</v>
      </c>
      <c r="D3624" s="151" t="s">
        <v>311</v>
      </c>
      <c r="E3624" s="154" t="s">
        <v>8604</v>
      </c>
      <c r="F3624" s="154" t="s">
        <v>8461</v>
      </c>
      <c r="G3624" s="154" t="s">
        <v>8685</v>
      </c>
    </row>
    <row r="3625" spans="1:7" ht="16" customHeight="1" x14ac:dyDescent="0.2">
      <c r="A3625" s="151" t="s">
        <v>11143</v>
      </c>
      <c r="B3625" s="151">
        <v>1</v>
      </c>
      <c r="C3625" s="151" t="s">
        <v>281</v>
      </c>
      <c r="D3625" s="151" t="s">
        <v>303</v>
      </c>
      <c r="E3625" s="154" t="s">
        <v>303</v>
      </c>
      <c r="F3625" s="154" t="s">
        <v>3261</v>
      </c>
      <c r="G3625" s="154" t="s">
        <v>3262</v>
      </c>
    </row>
    <row r="3626" spans="1:7" ht="16" customHeight="1" x14ac:dyDescent="0.2">
      <c r="A3626" s="151" t="s">
        <v>11143</v>
      </c>
      <c r="B3626" s="151">
        <v>2</v>
      </c>
      <c r="C3626" s="151" t="s">
        <v>281</v>
      </c>
      <c r="D3626" s="151" t="s">
        <v>329</v>
      </c>
      <c r="E3626" s="154" t="s">
        <v>303</v>
      </c>
      <c r="F3626" s="154" t="s">
        <v>3263</v>
      </c>
      <c r="G3626" s="154" t="s">
        <v>3264</v>
      </c>
    </row>
    <row r="3627" spans="1:7" ht="16" customHeight="1" x14ac:dyDescent="0.2">
      <c r="A3627" s="151" t="s">
        <v>11143</v>
      </c>
      <c r="B3627" s="151">
        <v>3</v>
      </c>
      <c r="C3627" s="151" t="s">
        <v>283</v>
      </c>
      <c r="D3627" s="151" t="s">
        <v>304</v>
      </c>
      <c r="E3627" s="154" t="s">
        <v>3265</v>
      </c>
      <c r="F3627" s="154">
        <v>12</v>
      </c>
      <c r="G3627" s="154" t="s">
        <v>3266</v>
      </c>
    </row>
    <row r="3628" spans="1:7" ht="32" customHeight="1" x14ac:dyDescent="0.2">
      <c r="A3628" s="151" t="s">
        <v>11143</v>
      </c>
      <c r="B3628" s="151">
        <v>4</v>
      </c>
      <c r="C3628" s="151" t="s">
        <v>283</v>
      </c>
      <c r="D3628" s="151" t="s">
        <v>304</v>
      </c>
      <c r="E3628" s="154" t="s">
        <v>3023</v>
      </c>
      <c r="F3628" s="154" t="s">
        <v>360</v>
      </c>
      <c r="G3628" s="154" t="s">
        <v>3267</v>
      </c>
    </row>
    <row r="3629" spans="1:7" ht="96" x14ac:dyDescent="0.2">
      <c r="A3629" s="151" t="s">
        <v>11144</v>
      </c>
      <c r="B3629" s="151">
        <v>1</v>
      </c>
      <c r="C3629" s="151" t="s">
        <v>283</v>
      </c>
      <c r="D3629" s="151" t="s">
        <v>311</v>
      </c>
      <c r="E3629" s="154" t="s">
        <v>8686</v>
      </c>
      <c r="F3629" s="154" t="s">
        <v>12001</v>
      </c>
      <c r="G3629" s="154" t="s">
        <v>3270</v>
      </c>
    </row>
    <row r="3630" spans="1:7" ht="96" x14ac:dyDescent="0.2">
      <c r="A3630" s="151" t="s">
        <v>11145</v>
      </c>
      <c r="B3630" s="151">
        <v>1</v>
      </c>
      <c r="C3630" s="151" t="s">
        <v>283</v>
      </c>
      <c r="D3630" s="151" t="s">
        <v>311</v>
      </c>
      <c r="E3630" s="154" t="s">
        <v>8687</v>
      </c>
      <c r="F3630" s="154" t="s">
        <v>8688</v>
      </c>
      <c r="G3630" s="154" t="s">
        <v>3270</v>
      </c>
    </row>
    <row r="3631" spans="1:7" ht="16" customHeight="1" x14ac:dyDescent="0.2">
      <c r="A3631" s="151" t="s">
        <v>11146</v>
      </c>
      <c r="B3631" s="151">
        <v>1</v>
      </c>
      <c r="C3631" s="151" t="s">
        <v>283</v>
      </c>
      <c r="D3631" s="151" t="s">
        <v>304</v>
      </c>
      <c r="E3631" s="154" t="s">
        <v>3273</v>
      </c>
      <c r="F3631" s="154" t="s">
        <v>3274</v>
      </c>
      <c r="G3631" s="154" t="s">
        <v>3275</v>
      </c>
    </row>
    <row r="3632" spans="1:7" ht="16" customHeight="1" x14ac:dyDescent="0.2">
      <c r="A3632" s="151" t="s">
        <v>11146</v>
      </c>
      <c r="B3632" s="151">
        <v>2</v>
      </c>
      <c r="C3632" s="151" t="s">
        <v>283</v>
      </c>
      <c r="D3632" s="151" t="s">
        <v>304</v>
      </c>
      <c r="E3632" s="154" t="s">
        <v>3276</v>
      </c>
      <c r="F3632" s="154" t="s">
        <v>3277</v>
      </c>
      <c r="G3632" s="154" t="s">
        <v>3278</v>
      </c>
    </row>
    <row r="3633" spans="1:7" ht="16" customHeight="1" x14ac:dyDescent="0.2">
      <c r="A3633" s="151" t="s">
        <v>11146</v>
      </c>
      <c r="B3633" s="151">
        <v>3</v>
      </c>
      <c r="C3633" s="151" t="s">
        <v>283</v>
      </c>
      <c r="D3633" s="151" t="s">
        <v>304</v>
      </c>
      <c r="E3633" s="154" t="s">
        <v>3279</v>
      </c>
      <c r="F3633" s="154">
        <v>110</v>
      </c>
      <c r="G3633" s="154" t="s">
        <v>3280</v>
      </c>
    </row>
    <row r="3634" spans="1:7" ht="16" customHeight="1" x14ac:dyDescent="0.2">
      <c r="A3634" s="151" t="s">
        <v>11147</v>
      </c>
      <c r="B3634" s="151">
        <v>1</v>
      </c>
      <c r="C3634" s="151" t="s">
        <v>283</v>
      </c>
      <c r="D3634" s="151" t="s">
        <v>304</v>
      </c>
      <c r="E3634" s="154" t="s">
        <v>3276</v>
      </c>
      <c r="F3634" s="154" t="s">
        <v>3281</v>
      </c>
      <c r="G3634" s="154" t="s">
        <v>3282</v>
      </c>
    </row>
    <row r="3635" spans="1:7" ht="32" x14ac:dyDescent="0.2">
      <c r="A3635" s="151" t="s">
        <v>11147</v>
      </c>
      <c r="B3635" s="151">
        <v>2</v>
      </c>
      <c r="C3635" s="151" t="s">
        <v>283</v>
      </c>
      <c r="D3635" s="151" t="s">
        <v>311</v>
      </c>
      <c r="E3635" s="154" t="s">
        <v>8228</v>
      </c>
      <c r="F3635" s="154" t="s">
        <v>8428</v>
      </c>
      <c r="G3635" s="154" t="s">
        <v>3284</v>
      </c>
    </row>
    <row r="3636" spans="1:7" ht="64" x14ac:dyDescent="0.2">
      <c r="A3636" s="151" t="s">
        <v>11148</v>
      </c>
      <c r="B3636" s="151">
        <v>1</v>
      </c>
      <c r="C3636" s="151" t="s">
        <v>283</v>
      </c>
      <c r="D3636" s="151" t="s">
        <v>311</v>
      </c>
      <c r="E3636" s="154" t="s">
        <v>8605</v>
      </c>
      <c r="F3636" s="154" t="s">
        <v>8462</v>
      </c>
      <c r="G3636" s="154" t="s">
        <v>3287</v>
      </c>
    </row>
    <row r="3637" spans="1:7" ht="64" x14ac:dyDescent="0.2">
      <c r="A3637" s="151" t="s">
        <v>11149</v>
      </c>
      <c r="B3637" s="151">
        <v>1</v>
      </c>
      <c r="C3637" s="151" t="s">
        <v>283</v>
      </c>
      <c r="D3637" s="151" t="s">
        <v>311</v>
      </c>
      <c r="E3637" s="154" t="s">
        <v>8605</v>
      </c>
      <c r="F3637" s="154" t="s">
        <v>8414</v>
      </c>
      <c r="G3637" s="154" t="s">
        <v>3289</v>
      </c>
    </row>
    <row r="3638" spans="1:7" ht="16" customHeight="1" x14ac:dyDescent="0.2">
      <c r="A3638" s="151" t="s">
        <v>11150</v>
      </c>
      <c r="B3638" s="151">
        <v>1</v>
      </c>
      <c r="C3638" s="151" t="s">
        <v>283</v>
      </c>
      <c r="D3638" s="151" t="s">
        <v>304</v>
      </c>
      <c r="E3638" s="154" t="s">
        <v>3290</v>
      </c>
      <c r="F3638" s="154" t="s">
        <v>3291</v>
      </c>
      <c r="G3638" s="154" t="s">
        <v>3292</v>
      </c>
    </row>
    <row r="3639" spans="1:7" ht="16" customHeight="1" x14ac:dyDescent="0.2">
      <c r="A3639" s="151" t="s">
        <v>11150</v>
      </c>
      <c r="B3639" s="151">
        <v>2</v>
      </c>
      <c r="C3639" s="151" t="s">
        <v>283</v>
      </c>
      <c r="D3639" s="151" t="s">
        <v>304</v>
      </c>
      <c r="E3639" s="154" t="s">
        <v>3293</v>
      </c>
      <c r="F3639" s="154">
        <v>2620</v>
      </c>
      <c r="G3639" s="154" t="s">
        <v>3294</v>
      </c>
    </row>
    <row r="3640" spans="1:7" ht="16" customHeight="1" x14ac:dyDescent="0.2">
      <c r="A3640" s="151" t="s">
        <v>11150</v>
      </c>
      <c r="B3640" s="151">
        <v>3</v>
      </c>
      <c r="C3640" s="151" t="s">
        <v>443</v>
      </c>
      <c r="D3640" s="151" t="s">
        <v>303</v>
      </c>
      <c r="E3640" s="154" t="s">
        <v>303</v>
      </c>
      <c r="F3640" s="154">
        <v>2620</v>
      </c>
      <c r="G3640" s="154" t="s">
        <v>3295</v>
      </c>
    </row>
    <row r="3641" spans="1:7" ht="64" x14ac:dyDescent="0.2">
      <c r="A3641" s="151" t="s">
        <v>11151</v>
      </c>
      <c r="B3641" s="151">
        <v>1</v>
      </c>
      <c r="C3641" s="151" t="s">
        <v>283</v>
      </c>
      <c r="D3641" s="151" t="s">
        <v>311</v>
      </c>
      <c r="E3641" s="154" t="s">
        <v>8606</v>
      </c>
      <c r="F3641" s="154" t="s">
        <v>8528</v>
      </c>
      <c r="G3641" s="154" t="s">
        <v>3298</v>
      </c>
    </row>
    <row r="3642" spans="1:7" ht="16" customHeight="1" x14ac:dyDescent="0.2">
      <c r="A3642" s="151" t="s">
        <v>11152</v>
      </c>
      <c r="B3642" s="151">
        <v>1</v>
      </c>
      <c r="C3642" s="151" t="s">
        <v>283</v>
      </c>
      <c r="D3642" s="151" t="s">
        <v>304</v>
      </c>
      <c r="E3642" s="154" t="s">
        <v>3299</v>
      </c>
      <c r="F3642" s="154" t="s">
        <v>3300</v>
      </c>
      <c r="G3642" s="154" t="s">
        <v>3301</v>
      </c>
    </row>
    <row r="3643" spans="1:7" ht="16" customHeight="1" x14ac:dyDescent="0.2">
      <c r="A3643" s="151" t="s">
        <v>11152</v>
      </c>
      <c r="B3643" s="151">
        <v>2</v>
      </c>
      <c r="C3643" s="151" t="s">
        <v>283</v>
      </c>
      <c r="D3643" s="151" t="s">
        <v>304</v>
      </c>
      <c r="E3643" s="154" t="s">
        <v>3302</v>
      </c>
      <c r="F3643" s="154">
        <v>15</v>
      </c>
      <c r="G3643" s="154" t="s">
        <v>3303</v>
      </c>
    </row>
    <row r="3644" spans="1:7" ht="16" customHeight="1" x14ac:dyDescent="0.2">
      <c r="A3644" s="151" t="s">
        <v>11152</v>
      </c>
      <c r="B3644" s="151">
        <v>3</v>
      </c>
      <c r="C3644" s="151" t="s">
        <v>283</v>
      </c>
      <c r="D3644" s="151" t="s">
        <v>304</v>
      </c>
      <c r="E3644" s="154" t="s">
        <v>3304</v>
      </c>
      <c r="F3644" s="154" t="s">
        <v>3305</v>
      </c>
      <c r="G3644" s="154" t="s">
        <v>3306</v>
      </c>
    </row>
    <row r="3645" spans="1:7" ht="32" customHeight="1" x14ac:dyDescent="0.2">
      <c r="A3645" s="151" t="s">
        <v>11153</v>
      </c>
      <c r="B3645" s="151">
        <v>1</v>
      </c>
      <c r="C3645" s="151" t="s">
        <v>283</v>
      </c>
      <c r="D3645" s="151" t="s">
        <v>304</v>
      </c>
      <c r="E3645" s="154" t="s">
        <v>3307</v>
      </c>
      <c r="F3645" s="154" t="s">
        <v>2163</v>
      </c>
      <c r="G3645" s="154" t="s">
        <v>3308</v>
      </c>
    </row>
    <row r="3646" spans="1:7" ht="16" customHeight="1" x14ac:dyDescent="0.2">
      <c r="A3646" s="151" t="s">
        <v>11153</v>
      </c>
      <c r="B3646" s="151">
        <v>2</v>
      </c>
      <c r="C3646" s="151" t="s">
        <v>283</v>
      </c>
      <c r="D3646" s="151" t="s">
        <v>304</v>
      </c>
      <c r="E3646" s="154" t="s">
        <v>446</v>
      </c>
      <c r="F3646" s="154" t="s">
        <v>1981</v>
      </c>
      <c r="G3646" s="154" t="s">
        <v>8689</v>
      </c>
    </row>
    <row r="3647" spans="1:7" ht="16" customHeight="1" x14ac:dyDescent="0.2">
      <c r="A3647" s="151" t="s">
        <v>11153</v>
      </c>
      <c r="B3647" s="151">
        <v>3</v>
      </c>
      <c r="C3647" s="151" t="s">
        <v>443</v>
      </c>
      <c r="D3647" s="151" t="s">
        <v>303</v>
      </c>
      <c r="E3647" s="154" t="s">
        <v>303</v>
      </c>
      <c r="F3647" s="154" t="s">
        <v>3310</v>
      </c>
      <c r="G3647" s="154" t="s">
        <v>3311</v>
      </c>
    </row>
    <row r="3648" spans="1:7" ht="64" x14ac:dyDescent="0.2">
      <c r="A3648" s="151" t="s">
        <v>11154</v>
      </c>
      <c r="B3648" s="151">
        <v>1</v>
      </c>
      <c r="C3648" s="151" t="s">
        <v>283</v>
      </c>
      <c r="D3648" s="151" t="s">
        <v>311</v>
      </c>
      <c r="E3648" s="154" t="s">
        <v>8927</v>
      </c>
      <c r="F3648" s="154" t="s">
        <v>9129</v>
      </c>
      <c r="G3648" s="154" t="s">
        <v>3314</v>
      </c>
    </row>
    <row r="3649" spans="1:7" ht="16" customHeight="1" x14ac:dyDescent="0.2">
      <c r="A3649" s="151" t="s">
        <v>11155</v>
      </c>
      <c r="B3649" s="151">
        <v>1</v>
      </c>
      <c r="C3649" s="151" t="s">
        <v>443</v>
      </c>
      <c r="D3649" s="151" t="s">
        <v>304</v>
      </c>
      <c r="E3649" s="154" t="s">
        <v>3315</v>
      </c>
      <c r="F3649" s="154" t="s">
        <v>9130</v>
      </c>
      <c r="G3649" s="154" t="s">
        <v>3317</v>
      </c>
    </row>
    <row r="3650" spans="1:7" ht="16" customHeight="1" x14ac:dyDescent="0.2">
      <c r="A3650" s="151" t="s">
        <v>11155</v>
      </c>
      <c r="B3650" s="151">
        <v>2</v>
      </c>
      <c r="C3650" s="151" t="s">
        <v>283</v>
      </c>
      <c r="D3650" s="151" t="s">
        <v>304</v>
      </c>
      <c r="E3650" s="154" t="s">
        <v>8928</v>
      </c>
      <c r="F3650" s="154" t="s">
        <v>9131</v>
      </c>
      <c r="G3650" s="154" t="s">
        <v>3320</v>
      </c>
    </row>
    <row r="3651" spans="1:7" ht="16" customHeight="1" x14ac:dyDescent="0.2">
      <c r="A3651" s="151" t="s">
        <v>11155</v>
      </c>
      <c r="B3651" s="151">
        <v>3</v>
      </c>
      <c r="C3651" s="151" t="s">
        <v>443</v>
      </c>
      <c r="D3651" s="151" t="s">
        <v>304</v>
      </c>
      <c r="E3651" s="154" t="s">
        <v>8301</v>
      </c>
      <c r="F3651" s="154">
        <v>-13.5</v>
      </c>
      <c r="G3651" s="154" t="s">
        <v>3323</v>
      </c>
    </row>
    <row r="3652" spans="1:7" ht="16" customHeight="1" x14ac:dyDescent="0.2">
      <c r="A3652" s="151" t="s">
        <v>11156</v>
      </c>
      <c r="B3652" s="151">
        <v>1</v>
      </c>
      <c r="C3652" s="151" t="s">
        <v>281</v>
      </c>
      <c r="D3652" s="151" t="s">
        <v>303</v>
      </c>
      <c r="E3652" s="154" t="s">
        <v>303</v>
      </c>
      <c r="F3652" s="154" t="s">
        <v>9132</v>
      </c>
      <c r="G3652" s="154" t="s">
        <v>9434</v>
      </c>
    </row>
    <row r="3653" spans="1:7" ht="16" customHeight="1" x14ac:dyDescent="0.2">
      <c r="A3653" s="151" t="s">
        <v>11156</v>
      </c>
      <c r="B3653" s="151">
        <v>2</v>
      </c>
      <c r="C3653" s="151" t="s">
        <v>281</v>
      </c>
      <c r="D3653" s="151" t="s">
        <v>304</v>
      </c>
      <c r="E3653" s="154" t="s">
        <v>8298</v>
      </c>
      <c r="F3653" s="154" t="s">
        <v>3327</v>
      </c>
      <c r="G3653" s="154" t="s">
        <v>3328</v>
      </c>
    </row>
    <row r="3654" spans="1:7" ht="32" customHeight="1" x14ac:dyDescent="0.2">
      <c r="A3654" s="151" t="s">
        <v>11157</v>
      </c>
      <c r="B3654" s="151">
        <v>1</v>
      </c>
      <c r="C3654" s="151" t="s">
        <v>283</v>
      </c>
      <c r="D3654" s="151" t="s">
        <v>304</v>
      </c>
      <c r="E3654" s="154" t="s">
        <v>3329</v>
      </c>
      <c r="F3654" s="154" t="s">
        <v>351</v>
      </c>
      <c r="G3654" s="154" t="s">
        <v>3330</v>
      </c>
    </row>
    <row r="3655" spans="1:7" ht="32" customHeight="1" x14ac:dyDescent="0.2">
      <c r="A3655" s="151" t="s">
        <v>11158</v>
      </c>
      <c r="B3655" s="151">
        <v>1</v>
      </c>
      <c r="C3655" s="151" t="s">
        <v>283</v>
      </c>
      <c r="D3655" s="151" t="s">
        <v>304</v>
      </c>
      <c r="E3655" s="154" t="s">
        <v>3329</v>
      </c>
      <c r="F3655" s="154" t="s">
        <v>3331</v>
      </c>
      <c r="G3655" s="154" t="s">
        <v>3332</v>
      </c>
    </row>
    <row r="3656" spans="1:7" ht="32" customHeight="1" x14ac:dyDescent="0.2">
      <c r="A3656" s="151" t="s">
        <v>11159</v>
      </c>
      <c r="B3656" s="151">
        <v>1</v>
      </c>
      <c r="C3656" s="151" t="s">
        <v>283</v>
      </c>
      <c r="D3656" s="151" t="s">
        <v>304</v>
      </c>
      <c r="E3656" s="154" t="s">
        <v>3329</v>
      </c>
      <c r="F3656" s="154" t="s">
        <v>3333</v>
      </c>
      <c r="G3656" s="154" t="s">
        <v>3332</v>
      </c>
    </row>
    <row r="3657" spans="1:7" ht="32" customHeight="1" x14ac:dyDescent="0.2">
      <c r="A3657" s="151" t="s">
        <v>11160</v>
      </c>
      <c r="B3657" s="151">
        <v>1</v>
      </c>
      <c r="C3657" s="151" t="s">
        <v>283</v>
      </c>
      <c r="D3657" s="151" t="s">
        <v>304</v>
      </c>
      <c r="E3657" s="154" t="s">
        <v>3329</v>
      </c>
      <c r="F3657" s="154" t="s">
        <v>3334</v>
      </c>
      <c r="G3657" s="154" t="s">
        <v>3330</v>
      </c>
    </row>
    <row r="3658" spans="1:7" ht="48" customHeight="1" x14ac:dyDescent="0.2">
      <c r="A3658" s="151" t="s">
        <v>11161</v>
      </c>
      <c r="B3658" s="151">
        <v>1</v>
      </c>
      <c r="C3658" s="151" t="s">
        <v>283</v>
      </c>
      <c r="D3658" s="151" t="s">
        <v>304</v>
      </c>
      <c r="E3658" s="154" t="s">
        <v>9666</v>
      </c>
      <c r="F3658" s="154" t="s">
        <v>9671</v>
      </c>
      <c r="G3658" s="154" t="s">
        <v>9670</v>
      </c>
    </row>
    <row r="3659" spans="1:7" ht="16" customHeight="1" x14ac:dyDescent="0.2">
      <c r="A3659" s="151" t="s">
        <v>11161</v>
      </c>
      <c r="B3659" s="151">
        <v>2</v>
      </c>
      <c r="C3659" s="151" t="s">
        <v>283</v>
      </c>
      <c r="D3659" s="151" t="s">
        <v>304</v>
      </c>
      <c r="E3659" s="154" t="s">
        <v>9667</v>
      </c>
      <c r="F3659" s="154" t="s">
        <v>9672</v>
      </c>
      <c r="G3659" s="154" t="s">
        <v>9675</v>
      </c>
    </row>
    <row r="3660" spans="1:7" ht="16" customHeight="1" x14ac:dyDescent="0.2">
      <c r="A3660" s="151" t="s">
        <v>11161</v>
      </c>
      <c r="B3660" s="151">
        <v>3</v>
      </c>
      <c r="C3660" s="151" t="s">
        <v>283</v>
      </c>
      <c r="D3660" s="151" t="s">
        <v>304</v>
      </c>
      <c r="E3660" s="154" t="s">
        <v>9668</v>
      </c>
      <c r="F3660" s="154" t="s">
        <v>9673</v>
      </c>
      <c r="G3660" s="154" t="s">
        <v>9676</v>
      </c>
    </row>
    <row r="3661" spans="1:7" ht="16" customHeight="1" x14ac:dyDescent="0.2">
      <c r="A3661" s="151" t="s">
        <v>11161</v>
      </c>
      <c r="B3661" s="151">
        <v>4</v>
      </c>
      <c r="C3661" s="151" t="s">
        <v>283</v>
      </c>
      <c r="D3661" s="151" t="s">
        <v>304</v>
      </c>
      <c r="E3661" s="154" t="s">
        <v>9669</v>
      </c>
      <c r="F3661" s="154" t="s">
        <v>9674</v>
      </c>
      <c r="G3661" s="154" t="s">
        <v>9677</v>
      </c>
    </row>
    <row r="3662" spans="1:7" ht="32" customHeight="1" x14ac:dyDescent="0.2">
      <c r="A3662" s="151" t="s">
        <v>11162</v>
      </c>
      <c r="B3662" s="151">
        <v>1</v>
      </c>
      <c r="C3662" s="151" t="s">
        <v>284</v>
      </c>
      <c r="D3662" s="151" t="s">
        <v>370</v>
      </c>
      <c r="E3662" s="154" t="s">
        <v>303</v>
      </c>
      <c r="F3662" s="151" t="str">
        <f>A3662&amp;"_"&amp;B3662</f>
        <v>9789152302484-5-x5_5x-G-38a_1</v>
      </c>
      <c r="G3662" s="154" t="s">
        <v>9678</v>
      </c>
    </row>
    <row r="3663" spans="1:7" ht="64" x14ac:dyDescent="0.2">
      <c r="A3663" s="151" t="s">
        <v>11163</v>
      </c>
      <c r="B3663" s="151">
        <v>1</v>
      </c>
      <c r="C3663" s="151" t="s">
        <v>283</v>
      </c>
      <c r="D3663" s="151" t="s">
        <v>311</v>
      </c>
      <c r="E3663" s="154" t="s">
        <v>8607</v>
      </c>
      <c r="F3663" s="154" t="s">
        <v>8463</v>
      </c>
      <c r="G3663" s="154" t="s">
        <v>3337</v>
      </c>
    </row>
    <row r="3664" spans="1:7" ht="32" customHeight="1" x14ac:dyDescent="0.2">
      <c r="A3664" s="151" t="s">
        <v>11164</v>
      </c>
      <c r="B3664" s="151">
        <v>1</v>
      </c>
      <c r="C3664" s="151" t="s">
        <v>284</v>
      </c>
      <c r="D3664" s="151" t="s">
        <v>370</v>
      </c>
      <c r="E3664" s="154" t="s">
        <v>303</v>
      </c>
      <c r="F3664" s="151" t="str">
        <f>A3664&amp;"_"&amp;B3664</f>
        <v>9789152302484-5-x5_5x-G-39a_1</v>
      </c>
      <c r="G3664" s="154" t="s">
        <v>9679</v>
      </c>
    </row>
    <row r="3665" spans="1:7" ht="64" x14ac:dyDescent="0.2">
      <c r="A3665" s="151" t="s">
        <v>11165</v>
      </c>
      <c r="B3665" s="151">
        <v>1</v>
      </c>
      <c r="C3665" s="151" t="s">
        <v>283</v>
      </c>
      <c r="D3665" s="151" t="s">
        <v>311</v>
      </c>
      <c r="E3665" s="154" t="s">
        <v>8607</v>
      </c>
      <c r="F3665" s="154" t="s">
        <v>8529</v>
      </c>
      <c r="G3665" s="154" t="s">
        <v>3339</v>
      </c>
    </row>
    <row r="3666" spans="1:7" ht="64" x14ac:dyDescent="0.2">
      <c r="A3666" s="151" t="s">
        <v>11166</v>
      </c>
      <c r="B3666" s="151">
        <v>1</v>
      </c>
      <c r="C3666" s="151" t="s">
        <v>283</v>
      </c>
      <c r="D3666" s="151" t="s">
        <v>311</v>
      </c>
      <c r="E3666" s="154" t="s">
        <v>8608</v>
      </c>
      <c r="F3666" s="154" t="s">
        <v>8464</v>
      </c>
      <c r="G3666" s="154" t="s">
        <v>3342</v>
      </c>
    </row>
    <row r="3667" spans="1:7" ht="64" x14ac:dyDescent="0.2">
      <c r="A3667" s="151" t="s">
        <v>11167</v>
      </c>
      <c r="B3667" s="151">
        <v>1</v>
      </c>
      <c r="C3667" s="151" t="s">
        <v>283</v>
      </c>
      <c r="D3667" s="151" t="s">
        <v>311</v>
      </c>
      <c r="E3667" s="154" t="s">
        <v>8609</v>
      </c>
      <c r="F3667" s="154" t="s">
        <v>8415</v>
      </c>
      <c r="G3667" s="154" t="s">
        <v>3342</v>
      </c>
    </row>
    <row r="3668" spans="1:7" ht="64" x14ac:dyDescent="0.2">
      <c r="A3668" s="151" t="s">
        <v>11168</v>
      </c>
      <c r="B3668" s="151">
        <v>1</v>
      </c>
      <c r="C3668" s="151" t="s">
        <v>283</v>
      </c>
      <c r="D3668" s="151" t="s">
        <v>311</v>
      </c>
      <c r="E3668" s="154" t="s">
        <v>8610</v>
      </c>
      <c r="F3668" s="154" t="s">
        <v>8416</v>
      </c>
      <c r="G3668" s="154" t="s">
        <v>3347</v>
      </c>
    </row>
    <row r="3669" spans="1:7" ht="32" customHeight="1" x14ac:dyDescent="0.2">
      <c r="A3669" s="151" t="s">
        <v>11169</v>
      </c>
      <c r="B3669" s="151">
        <v>1</v>
      </c>
      <c r="C3669" s="151" t="s">
        <v>283</v>
      </c>
      <c r="D3669" s="151" t="s">
        <v>304</v>
      </c>
      <c r="E3669" s="154" t="s">
        <v>3348</v>
      </c>
      <c r="F3669" s="154" t="s">
        <v>50</v>
      </c>
      <c r="G3669" s="154" t="s">
        <v>3349</v>
      </c>
    </row>
    <row r="3670" spans="1:7" ht="16" customHeight="1" x14ac:dyDescent="0.2">
      <c r="A3670" s="151" t="s">
        <v>11169</v>
      </c>
      <c r="B3670" s="151">
        <v>2</v>
      </c>
      <c r="C3670" s="151" t="s">
        <v>443</v>
      </c>
      <c r="D3670" s="151" t="s">
        <v>303</v>
      </c>
      <c r="E3670" s="154" t="s">
        <v>303</v>
      </c>
      <c r="F3670" s="154" t="s">
        <v>50</v>
      </c>
      <c r="G3670" s="154" t="s">
        <v>3350</v>
      </c>
    </row>
    <row r="3671" spans="1:7" ht="32" customHeight="1" x14ac:dyDescent="0.2">
      <c r="A3671" s="151" t="s">
        <v>11170</v>
      </c>
      <c r="B3671" s="151">
        <v>1</v>
      </c>
      <c r="C3671" s="151" t="s">
        <v>448</v>
      </c>
      <c r="D3671" s="151" t="s">
        <v>303</v>
      </c>
      <c r="E3671" s="154" t="s">
        <v>303</v>
      </c>
      <c r="F3671" s="154" t="s">
        <v>3351</v>
      </c>
      <c r="G3671" s="154" t="s">
        <v>8690</v>
      </c>
    </row>
    <row r="3672" spans="1:7" ht="16" customHeight="1" x14ac:dyDescent="0.2">
      <c r="A3672" s="151" t="s">
        <v>11170</v>
      </c>
      <c r="B3672" s="151">
        <v>2</v>
      </c>
      <c r="C3672" s="151" t="s">
        <v>283</v>
      </c>
      <c r="D3672" s="151" t="s">
        <v>304</v>
      </c>
      <c r="E3672" s="154" t="s">
        <v>3353</v>
      </c>
      <c r="F3672" s="154" t="s">
        <v>3354</v>
      </c>
      <c r="G3672" s="154" t="s">
        <v>3355</v>
      </c>
    </row>
    <row r="3673" spans="1:7" ht="16" customHeight="1" x14ac:dyDescent="0.2">
      <c r="A3673" s="151" t="s">
        <v>11170</v>
      </c>
      <c r="B3673" s="151">
        <v>3</v>
      </c>
      <c r="C3673" s="151" t="s">
        <v>448</v>
      </c>
      <c r="D3673" s="151" t="s">
        <v>303</v>
      </c>
      <c r="E3673" s="154" t="s">
        <v>303</v>
      </c>
      <c r="F3673" s="154" t="s">
        <v>3354</v>
      </c>
      <c r="G3673" s="154" t="s">
        <v>3356</v>
      </c>
    </row>
    <row r="3674" spans="1:7" ht="32" customHeight="1" x14ac:dyDescent="0.2">
      <c r="A3674" s="151" t="s">
        <v>11171</v>
      </c>
      <c r="B3674" s="151">
        <v>1</v>
      </c>
      <c r="C3674" s="151" t="s">
        <v>448</v>
      </c>
      <c r="D3674" s="151" t="s">
        <v>304</v>
      </c>
      <c r="E3674" s="154" t="s">
        <v>3357</v>
      </c>
      <c r="F3674" s="154" t="s">
        <v>3358</v>
      </c>
      <c r="G3674" s="154" t="s">
        <v>3359</v>
      </c>
    </row>
    <row r="3675" spans="1:7" ht="32" customHeight="1" x14ac:dyDescent="0.2">
      <c r="A3675" s="151" t="s">
        <v>11171</v>
      </c>
      <c r="B3675" s="151">
        <v>2</v>
      </c>
      <c r="C3675" s="151" t="s">
        <v>448</v>
      </c>
      <c r="D3675" s="151" t="s">
        <v>304</v>
      </c>
      <c r="E3675" s="154" t="s">
        <v>3360</v>
      </c>
      <c r="F3675" s="154" t="s">
        <v>3361</v>
      </c>
      <c r="G3675" s="154" t="s">
        <v>3362</v>
      </c>
    </row>
    <row r="3676" spans="1:7" ht="16" customHeight="1" x14ac:dyDescent="0.2">
      <c r="A3676" s="151" t="s">
        <v>11172</v>
      </c>
      <c r="B3676" s="151">
        <v>1</v>
      </c>
      <c r="C3676" s="151" t="s">
        <v>283</v>
      </c>
      <c r="D3676" s="151" t="s">
        <v>304</v>
      </c>
      <c r="E3676" s="154" t="s">
        <v>3363</v>
      </c>
      <c r="F3676" s="154" t="s">
        <v>3364</v>
      </c>
      <c r="G3676" s="154" t="s">
        <v>3365</v>
      </c>
    </row>
    <row r="3677" spans="1:7" ht="16" customHeight="1" x14ac:dyDescent="0.2">
      <c r="A3677" s="151" t="s">
        <v>11172</v>
      </c>
      <c r="B3677" s="151">
        <v>2</v>
      </c>
      <c r="C3677" s="151" t="s">
        <v>281</v>
      </c>
      <c r="D3677" s="151" t="s">
        <v>303</v>
      </c>
      <c r="E3677" s="154" t="s">
        <v>329</v>
      </c>
      <c r="F3677" s="154" t="s">
        <v>9680</v>
      </c>
      <c r="G3677" s="154" t="s">
        <v>3367</v>
      </c>
    </row>
    <row r="3678" spans="1:7" ht="16" customHeight="1" x14ac:dyDescent="0.2">
      <c r="A3678" s="151" t="s">
        <v>11172</v>
      </c>
      <c r="B3678" s="151">
        <v>3</v>
      </c>
      <c r="C3678" s="151" t="s">
        <v>283</v>
      </c>
      <c r="D3678" s="151" t="s">
        <v>304</v>
      </c>
      <c r="E3678" s="154" t="s">
        <v>3368</v>
      </c>
      <c r="F3678" s="154">
        <v>46</v>
      </c>
      <c r="G3678" s="154" t="s">
        <v>3369</v>
      </c>
    </row>
    <row r="3679" spans="1:7" ht="16" customHeight="1" x14ac:dyDescent="0.2">
      <c r="A3679" s="151" t="s">
        <v>11173</v>
      </c>
      <c r="B3679" s="151">
        <v>1</v>
      </c>
      <c r="C3679" s="151" t="s">
        <v>283</v>
      </c>
      <c r="D3679" s="151" t="s">
        <v>304</v>
      </c>
      <c r="E3679" s="154" t="s">
        <v>3115</v>
      </c>
      <c r="F3679" s="154" t="s">
        <v>3370</v>
      </c>
      <c r="G3679" s="154" t="s">
        <v>3117</v>
      </c>
    </row>
    <row r="3680" spans="1:7" ht="16" customHeight="1" x14ac:dyDescent="0.2">
      <c r="A3680" s="151" t="s">
        <v>11173</v>
      </c>
      <c r="B3680" s="151">
        <v>2</v>
      </c>
      <c r="C3680" s="151" t="s">
        <v>283</v>
      </c>
      <c r="D3680" s="151" t="s">
        <v>304</v>
      </c>
      <c r="E3680" s="154" t="s">
        <v>3371</v>
      </c>
      <c r="F3680" s="154" t="s">
        <v>3126</v>
      </c>
      <c r="G3680" s="154" t="s">
        <v>3372</v>
      </c>
    </row>
    <row r="3681" spans="1:7" ht="16" customHeight="1" x14ac:dyDescent="0.2">
      <c r="A3681" s="151" t="s">
        <v>11173</v>
      </c>
      <c r="B3681" s="151">
        <v>3</v>
      </c>
      <c r="C3681" s="151" t="s">
        <v>281</v>
      </c>
      <c r="D3681" s="151" t="s">
        <v>303</v>
      </c>
      <c r="E3681" s="154" t="s">
        <v>303</v>
      </c>
      <c r="F3681" s="154" t="s">
        <v>3128</v>
      </c>
      <c r="G3681" s="154" t="s">
        <v>8691</v>
      </c>
    </row>
    <row r="3682" spans="1:7" ht="16" customHeight="1" x14ac:dyDescent="0.2">
      <c r="A3682" s="151" t="s">
        <v>11173</v>
      </c>
      <c r="B3682" s="151">
        <v>4</v>
      </c>
      <c r="C3682" s="151" t="s">
        <v>283</v>
      </c>
      <c r="D3682" s="151" t="s">
        <v>304</v>
      </c>
      <c r="E3682" s="154" t="s">
        <v>740</v>
      </c>
      <c r="F3682" s="154">
        <v>6</v>
      </c>
      <c r="G3682" s="154" t="s">
        <v>3123</v>
      </c>
    </row>
    <row r="3683" spans="1:7" ht="16" customHeight="1" x14ac:dyDescent="0.2">
      <c r="A3683" s="151" t="s">
        <v>11174</v>
      </c>
      <c r="B3683" s="151">
        <v>1</v>
      </c>
      <c r="C3683" s="151" t="s">
        <v>283</v>
      </c>
      <c r="D3683" s="151" t="s">
        <v>304</v>
      </c>
      <c r="E3683" s="154" t="s">
        <v>3115</v>
      </c>
      <c r="F3683" s="154" t="s">
        <v>3374</v>
      </c>
      <c r="G3683" s="154" t="s">
        <v>3117</v>
      </c>
    </row>
    <row r="3684" spans="1:7" ht="16" customHeight="1" x14ac:dyDescent="0.2">
      <c r="A3684" s="151" t="s">
        <v>11174</v>
      </c>
      <c r="B3684" s="151">
        <v>2</v>
      </c>
      <c r="C3684" s="151" t="s">
        <v>283</v>
      </c>
      <c r="D3684" s="151" t="s">
        <v>304</v>
      </c>
      <c r="E3684" s="154" t="s">
        <v>3375</v>
      </c>
      <c r="F3684" s="154" t="s">
        <v>3376</v>
      </c>
      <c r="G3684" s="154" t="s">
        <v>3377</v>
      </c>
    </row>
    <row r="3685" spans="1:7" ht="16" customHeight="1" x14ac:dyDescent="0.2">
      <c r="A3685" s="151" t="s">
        <v>11174</v>
      </c>
      <c r="B3685" s="151">
        <v>3</v>
      </c>
      <c r="C3685" s="151" t="s">
        <v>281</v>
      </c>
      <c r="D3685" s="151" t="s">
        <v>303</v>
      </c>
      <c r="E3685" s="154" t="s">
        <v>303</v>
      </c>
      <c r="F3685" s="154" t="s">
        <v>3378</v>
      </c>
      <c r="G3685" s="154" t="s">
        <v>8692</v>
      </c>
    </row>
    <row r="3686" spans="1:7" ht="16" customHeight="1" x14ac:dyDescent="0.2">
      <c r="A3686" s="151" t="s">
        <v>11174</v>
      </c>
      <c r="B3686" s="151">
        <v>4</v>
      </c>
      <c r="C3686" s="151" t="s">
        <v>283</v>
      </c>
      <c r="D3686" s="151" t="s">
        <v>304</v>
      </c>
      <c r="E3686" s="154" t="s">
        <v>740</v>
      </c>
      <c r="F3686" s="154">
        <v>200</v>
      </c>
      <c r="G3686" s="154" t="s">
        <v>3123</v>
      </c>
    </row>
    <row r="3687" spans="1:7" ht="16" customHeight="1" x14ac:dyDescent="0.2">
      <c r="A3687" s="151" t="s">
        <v>11175</v>
      </c>
      <c r="B3687" s="151">
        <v>1</v>
      </c>
      <c r="C3687" s="151" t="s">
        <v>283</v>
      </c>
      <c r="D3687" s="151" t="s">
        <v>304</v>
      </c>
      <c r="E3687" s="154" t="s">
        <v>3115</v>
      </c>
      <c r="F3687" s="154" t="s">
        <v>3380</v>
      </c>
      <c r="G3687" s="154" t="s">
        <v>3117</v>
      </c>
    </row>
    <row r="3688" spans="1:7" ht="16" customHeight="1" x14ac:dyDescent="0.2">
      <c r="A3688" s="151" t="s">
        <v>11175</v>
      </c>
      <c r="B3688" s="151">
        <v>2</v>
      </c>
      <c r="C3688" s="151" t="s">
        <v>283</v>
      </c>
      <c r="D3688" s="151" t="s">
        <v>304</v>
      </c>
      <c r="E3688" s="154" t="s">
        <v>3375</v>
      </c>
      <c r="F3688" s="154" t="s">
        <v>3376</v>
      </c>
      <c r="G3688" s="154" t="s">
        <v>3381</v>
      </c>
    </row>
    <row r="3689" spans="1:7" ht="16" customHeight="1" x14ac:dyDescent="0.2">
      <c r="A3689" s="151" t="s">
        <v>11175</v>
      </c>
      <c r="B3689" s="151">
        <v>3</v>
      </c>
      <c r="C3689" s="151" t="s">
        <v>281</v>
      </c>
      <c r="D3689" s="151" t="s">
        <v>303</v>
      </c>
      <c r="E3689" s="154" t="s">
        <v>303</v>
      </c>
      <c r="F3689" s="154" t="s">
        <v>3378</v>
      </c>
      <c r="G3689" s="154" t="s">
        <v>8692</v>
      </c>
    </row>
    <row r="3690" spans="1:7" ht="16" customHeight="1" x14ac:dyDescent="0.2">
      <c r="A3690" s="151" t="s">
        <v>11175</v>
      </c>
      <c r="B3690" s="151">
        <v>4</v>
      </c>
      <c r="C3690" s="151" t="s">
        <v>283</v>
      </c>
      <c r="D3690" s="151" t="s">
        <v>304</v>
      </c>
      <c r="E3690" s="154" t="s">
        <v>740</v>
      </c>
      <c r="F3690" s="154">
        <v>200</v>
      </c>
      <c r="G3690" s="154" t="s">
        <v>3123</v>
      </c>
    </row>
    <row r="3691" spans="1:7" ht="64" x14ac:dyDescent="0.2">
      <c r="A3691" s="151" t="s">
        <v>11176</v>
      </c>
      <c r="B3691" s="151">
        <v>1</v>
      </c>
      <c r="C3691" s="151" t="s">
        <v>283</v>
      </c>
      <c r="D3691" s="151" t="s">
        <v>311</v>
      </c>
      <c r="E3691" s="154" t="s">
        <v>8605</v>
      </c>
      <c r="F3691" s="154" t="s">
        <v>8414</v>
      </c>
      <c r="G3691" s="154" t="s">
        <v>3382</v>
      </c>
    </row>
    <row r="3692" spans="1:7" ht="16" customHeight="1" x14ac:dyDescent="0.2">
      <c r="A3692" s="151" t="s">
        <v>11177</v>
      </c>
      <c r="B3692" s="151">
        <v>1</v>
      </c>
      <c r="C3692" s="151" t="s">
        <v>283</v>
      </c>
      <c r="D3692" s="151" t="s">
        <v>304</v>
      </c>
      <c r="E3692" s="154" t="s">
        <v>3383</v>
      </c>
      <c r="F3692" s="154">
        <v>915</v>
      </c>
      <c r="G3692" s="154" t="s">
        <v>3384</v>
      </c>
    </row>
    <row r="3693" spans="1:7" ht="16" customHeight="1" x14ac:dyDescent="0.2">
      <c r="A3693" s="151" t="s">
        <v>11177</v>
      </c>
      <c r="B3693" s="151">
        <v>2</v>
      </c>
      <c r="C3693" s="151" t="s">
        <v>443</v>
      </c>
      <c r="D3693" s="151" t="s">
        <v>303</v>
      </c>
      <c r="E3693" s="154" t="s">
        <v>303</v>
      </c>
      <c r="F3693" s="154">
        <v>915</v>
      </c>
      <c r="G3693" s="154" t="s">
        <v>3385</v>
      </c>
    </row>
    <row r="3694" spans="1:7" ht="16" customHeight="1" x14ac:dyDescent="0.2">
      <c r="A3694" s="151" t="s">
        <v>11178</v>
      </c>
      <c r="B3694" s="151">
        <v>1</v>
      </c>
      <c r="C3694" s="151" t="s">
        <v>284</v>
      </c>
      <c r="D3694" s="151" t="s">
        <v>370</v>
      </c>
      <c r="E3694" s="154" t="s">
        <v>303</v>
      </c>
      <c r="F3694" s="151" t="str">
        <f>A3694&amp;"_"&amp;B3694</f>
        <v>9789152302484-5-x5_5x-T-6_1</v>
      </c>
      <c r="G3694" s="154" t="s">
        <v>9713</v>
      </c>
    </row>
    <row r="3695" spans="1:7" ht="32" customHeight="1" x14ac:dyDescent="0.2">
      <c r="A3695" s="151" t="s">
        <v>11178</v>
      </c>
      <c r="B3695" s="151">
        <v>2</v>
      </c>
      <c r="C3695" s="151" t="s">
        <v>284</v>
      </c>
      <c r="D3695" s="151" t="s">
        <v>370</v>
      </c>
      <c r="E3695" s="154" t="s">
        <v>303</v>
      </c>
      <c r="F3695" s="151" t="str">
        <f>A3695&amp;"_"&amp;B3695</f>
        <v>9789152302484-5-x5_5x-T-6_2</v>
      </c>
      <c r="G3695" s="154" t="s">
        <v>9714</v>
      </c>
    </row>
    <row r="3696" spans="1:7" ht="32" customHeight="1" x14ac:dyDescent="0.2">
      <c r="A3696" s="151" t="s">
        <v>11178</v>
      </c>
      <c r="B3696" s="151">
        <v>3</v>
      </c>
      <c r="C3696" s="151" t="s">
        <v>284</v>
      </c>
      <c r="D3696" s="151" t="s">
        <v>370</v>
      </c>
      <c r="E3696" s="154" t="s">
        <v>303</v>
      </c>
      <c r="F3696" s="151" t="str">
        <f>A3696&amp;"_"&amp;B3696</f>
        <v>9789152302484-5-x5_5x-T-6_3</v>
      </c>
      <c r="G3696" s="154" t="s">
        <v>9715</v>
      </c>
    </row>
    <row r="3697" spans="1:7" ht="64" customHeight="1" x14ac:dyDescent="0.2">
      <c r="A3697" s="151" t="s">
        <v>11179</v>
      </c>
      <c r="B3697" s="151">
        <v>1</v>
      </c>
      <c r="C3697" s="151" t="s">
        <v>283</v>
      </c>
      <c r="D3697" s="151" t="s">
        <v>304</v>
      </c>
      <c r="E3697" s="154" t="s">
        <v>828</v>
      </c>
      <c r="F3697" s="154" t="s">
        <v>169</v>
      </c>
      <c r="G3697" s="154" t="s">
        <v>829</v>
      </c>
    </row>
    <row r="3698" spans="1:7" ht="64" customHeight="1" x14ac:dyDescent="0.2">
      <c r="A3698" s="151" t="s">
        <v>11180</v>
      </c>
      <c r="B3698" s="151">
        <v>1</v>
      </c>
      <c r="C3698" s="151" t="s">
        <v>283</v>
      </c>
      <c r="D3698" s="151" t="s">
        <v>304</v>
      </c>
      <c r="E3698" s="154" t="s">
        <v>830</v>
      </c>
      <c r="F3698" s="154" t="s">
        <v>230</v>
      </c>
      <c r="G3698" s="154" t="s">
        <v>829</v>
      </c>
    </row>
    <row r="3699" spans="1:7" ht="64" customHeight="1" x14ac:dyDescent="0.2">
      <c r="A3699" s="151" t="s">
        <v>11181</v>
      </c>
      <c r="B3699" s="151">
        <v>1</v>
      </c>
      <c r="C3699" s="151" t="s">
        <v>283</v>
      </c>
      <c r="D3699" s="151" t="s">
        <v>304</v>
      </c>
      <c r="E3699" s="154" t="s">
        <v>831</v>
      </c>
      <c r="F3699" s="154" t="s">
        <v>231</v>
      </c>
      <c r="G3699" s="154" t="s">
        <v>829</v>
      </c>
    </row>
    <row r="3700" spans="1:7" ht="64" x14ac:dyDescent="0.2">
      <c r="A3700" s="151" t="s">
        <v>11182</v>
      </c>
      <c r="B3700" s="151">
        <v>1</v>
      </c>
      <c r="C3700" s="151" t="s">
        <v>283</v>
      </c>
      <c r="D3700" s="151" t="s">
        <v>311</v>
      </c>
      <c r="E3700" s="154" t="s">
        <v>8611</v>
      </c>
      <c r="F3700" s="154" t="s">
        <v>8530</v>
      </c>
      <c r="G3700" s="154" t="s">
        <v>3388</v>
      </c>
    </row>
    <row r="3701" spans="1:7" ht="64" x14ac:dyDescent="0.2">
      <c r="A3701" s="151" t="s">
        <v>11183</v>
      </c>
      <c r="B3701" s="151">
        <v>1</v>
      </c>
      <c r="C3701" s="151" t="s">
        <v>283</v>
      </c>
      <c r="D3701" s="151" t="s">
        <v>311</v>
      </c>
      <c r="E3701" s="154" t="s">
        <v>8611</v>
      </c>
      <c r="F3701" s="154" t="s">
        <v>8465</v>
      </c>
      <c r="G3701" s="154" t="s">
        <v>3390</v>
      </c>
    </row>
    <row r="3702" spans="1:7" ht="48" customHeight="1" x14ac:dyDescent="0.2">
      <c r="A3702" s="151" t="s">
        <v>11184</v>
      </c>
      <c r="B3702" s="151">
        <v>1</v>
      </c>
      <c r="C3702" s="151" t="s">
        <v>283</v>
      </c>
      <c r="D3702" s="151" t="s">
        <v>304</v>
      </c>
      <c r="E3702" s="154" t="s">
        <v>3391</v>
      </c>
      <c r="F3702" s="154" t="s">
        <v>3392</v>
      </c>
      <c r="G3702" s="154" t="s">
        <v>3393</v>
      </c>
    </row>
    <row r="3703" spans="1:7" ht="48" customHeight="1" x14ac:dyDescent="0.2">
      <c r="A3703" s="151" t="s">
        <v>11184</v>
      </c>
      <c r="B3703" s="151">
        <v>2</v>
      </c>
      <c r="C3703" s="151" t="s">
        <v>283</v>
      </c>
      <c r="D3703" s="151" t="s">
        <v>304</v>
      </c>
      <c r="E3703" s="154" t="s">
        <v>3391</v>
      </c>
      <c r="F3703" s="154" t="s">
        <v>3394</v>
      </c>
      <c r="G3703" s="154" t="s">
        <v>3395</v>
      </c>
    </row>
    <row r="3704" spans="1:7" ht="48" customHeight="1" x14ac:dyDescent="0.2">
      <c r="A3704" s="151" t="s">
        <v>11184</v>
      </c>
      <c r="B3704" s="151">
        <v>3</v>
      </c>
      <c r="C3704" s="151" t="s">
        <v>283</v>
      </c>
      <c r="D3704" s="151" t="s">
        <v>304</v>
      </c>
      <c r="E3704" s="154" t="s">
        <v>3391</v>
      </c>
      <c r="F3704" s="154" t="s">
        <v>9133</v>
      </c>
      <c r="G3704" s="154" t="s">
        <v>3397</v>
      </c>
    </row>
    <row r="3705" spans="1:7" ht="48" customHeight="1" x14ac:dyDescent="0.2">
      <c r="A3705" s="151" t="s">
        <v>11184</v>
      </c>
      <c r="B3705" s="151">
        <v>4</v>
      </c>
      <c r="C3705" s="151" t="s">
        <v>283</v>
      </c>
      <c r="D3705" s="151" t="s">
        <v>304</v>
      </c>
      <c r="E3705" s="154" t="s">
        <v>3398</v>
      </c>
      <c r="F3705" s="154" t="s">
        <v>9134</v>
      </c>
      <c r="G3705" s="154" t="s">
        <v>8693</v>
      </c>
    </row>
    <row r="3706" spans="1:7" ht="48" x14ac:dyDescent="0.2">
      <c r="A3706" s="235" t="s">
        <v>11185</v>
      </c>
      <c r="B3706" s="151">
        <v>1</v>
      </c>
      <c r="C3706" s="151" t="s">
        <v>283</v>
      </c>
      <c r="D3706" s="151" t="s">
        <v>311</v>
      </c>
      <c r="E3706" s="154" t="s">
        <v>8531</v>
      </c>
      <c r="F3706" s="154" t="s">
        <v>8466</v>
      </c>
      <c r="G3706" s="154" t="s">
        <v>6559</v>
      </c>
    </row>
    <row r="3707" spans="1:7" ht="48" x14ac:dyDescent="0.2">
      <c r="A3707" s="235" t="s">
        <v>11185</v>
      </c>
      <c r="B3707" s="151">
        <v>2</v>
      </c>
      <c r="C3707" s="151" t="s">
        <v>283</v>
      </c>
      <c r="D3707" s="151" t="s">
        <v>311</v>
      </c>
      <c r="E3707" s="154" t="s">
        <v>8532</v>
      </c>
      <c r="F3707" s="154" t="s">
        <v>8417</v>
      </c>
      <c r="G3707" s="154" t="s">
        <v>6560</v>
      </c>
    </row>
    <row r="3708" spans="1:7" ht="48" x14ac:dyDescent="0.2">
      <c r="A3708" s="235" t="s">
        <v>11185</v>
      </c>
      <c r="B3708" s="151">
        <v>3</v>
      </c>
      <c r="C3708" s="151" t="s">
        <v>283</v>
      </c>
      <c r="D3708" s="151" t="s">
        <v>311</v>
      </c>
      <c r="E3708" s="154" t="s">
        <v>8533</v>
      </c>
      <c r="F3708" s="154" t="s">
        <v>8418</v>
      </c>
      <c r="G3708" s="154" t="s">
        <v>6561</v>
      </c>
    </row>
    <row r="3709" spans="1:7" ht="48" x14ac:dyDescent="0.2">
      <c r="A3709" s="235" t="s">
        <v>11185</v>
      </c>
      <c r="B3709" s="151">
        <v>4</v>
      </c>
      <c r="C3709" s="151" t="s">
        <v>283</v>
      </c>
      <c r="D3709" s="151" t="s">
        <v>311</v>
      </c>
      <c r="E3709" s="154" t="s">
        <v>8534</v>
      </c>
      <c r="F3709" s="154" t="s">
        <v>8535</v>
      </c>
      <c r="G3709" s="154" t="s">
        <v>6562</v>
      </c>
    </row>
    <row r="3710" spans="1:7" ht="48" x14ac:dyDescent="0.2">
      <c r="A3710" s="235" t="s">
        <v>11185</v>
      </c>
      <c r="B3710" s="151">
        <v>5</v>
      </c>
      <c r="C3710" s="151" t="s">
        <v>283</v>
      </c>
      <c r="D3710" s="151" t="s">
        <v>311</v>
      </c>
      <c r="E3710" s="154" t="s">
        <v>8536</v>
      </c>
      <c r="F3710" s="154" t="s">
        <v>8537</v>
      </c>
      <c r="G3710" s="154" t="s">
        <v>6563</v>
      </c>
    </row>
    <row r="3711" spans="1:7" ht="16" customHeight="1" x14ac:dyDescent="0.2">
      <c r="A3711" s="151" t="s">
        <v>11186</v>
      </c>
      <c r="B3711" s="151">
        <v>1</v>
      </c>
      <c r="C3711" s="151" t="s">
        <v>283</v>
      </c>
      <c r="D3711" s="151" t="s">
        <v>304</v>
      </c>
      <c r="E3711" s="154" t="s">
        <v>3404</v>
      </c>
      <c r="F3711" s="154" t="s">
        <v>3405</v>
      </c>
      <c r="G3711" s="154" t="s">
        <v>3406</v>
      </c>
    </row>
    <row r="3712" spans="1:7" ht="16" customHeight="1" x14ac:dyDescent="0.2">
      <c r="A3712" s="151" t="s">
        <v>11186</v>
      </c>
      <c r="B3712" s="151">
        <v>2</v>
      </c>
      <c r="C3712" s="151" t="s">
        <v>283</v>
      </c>
      <c r="D3712" s="151" t="s">
        <v>304</v>
      </c>
      <c r="E3712" s="154" t="s">
        <v>3407</v>
      </c>
      <c r="F3712" s="154" t="s">
        <v>363</v>
      </c>
      <c r="G3712" s="154" t="s">
        <v>3408</v>
      </c>
    </row>
    <row r="3713" spans="1:7" ht="16" customHeight="1" x14ac:dyDescent="0.2">
      <c r="A3713" s="151" t="s">
        <v>11187</v>
      </c>
      <c r="B3713" s="151">
        <v>1</v>
      </c>
      <c r="C3713" s="151" t="s">
        <v>283</v>
      </c>
      <c r="D3713" s="151" t="s">
        <v>304</v>
      </c>
      <c r="E3713" s="154" t="s">
        <v>3404</v>
      </c>
      <c r="F3713" s="154" t="s">
        <v>3409</v>
      </c>
      <c r="G3713" s="154" t="s">
        <v>3410</v>
      </c>
    </row>
    <row r="3714" spans="1:7" ht="16" customHeight="1" x14ac:dyDescent="0.2">
      <c r="A3714" s="151" t="s">
        <v>11187</v>
      </c>
      <c r="B3714" s="151">
        <v>2</v>
      </c>
      <c r="C3714" s="151" t="s">
        <v>281</v>
      </c>
      <c r="D3714" s="151" t="s">
        <v>303</v>
      </c>
      <c r="E3714" s="154" t="s">
        <v>303</v>
      </c>
      <c r="F3714" s="154" t="s">
        <v>3411</v>
      </c>
      <c r="G3714" s="154" t="s">
        <v>3412</v>
      </c>
    </row>
    <row r="3715" spans="1:7" ht="16" customHeight="1" x14ac:dyDescent="0.2">
      <c r="A3715" s="151" t="s">
        <v>11188</v>
      </c>
      <c r="B3715" s="151">
        <v>1</v>
      </c>
      <c r="C3715" s="151" t="s">
        <v>283</v>
      </c>
      <c r="D3715" s="151" t="s">
        <v>304</v>
      </c>
      <c r="E3715" s="154" t="s">
        <v>3404</v>
      </c>
      <c r="F3715" s="154" t="s">
        <v>3413</v>
      </c>
      <c r="G3715" s="154" t="s">
        <v>3410</v>
      </c>
    </row>
    <row r="3716" spans="1:7" ht="16" customHeight="1" x14ac:dyDescent="0.2">
      <c r="A3716" s="151" t="s">
        <v>11188</v>
      </c>
      <c r="B3716" s="151">
        <v>2</v>
      </c>
      <c r="C3716" s="151" t="s">
        <v>281</v>
      </c>
      <c r="D3716" s="151" t="s">
        <v>303</v>
      </c>
      <c r="E3716" s="154" t="s">
        <v>303</v>
      </c>
      <c r="F3716" s="154" t="s">
        <v>3414</v>
      </c>
      <c r="G3716" s="154" t="s">
        <v>3412</v>
      </c>
    </row>
    <row r="3717" spans="1:7" ht="16" customHeight="1" x14ac:dyDescent="0.2">
      <c r="A3717" s="151" t="s">
        <v>11189</v>
      </c>
      <c r="B3717" s="151">
        <v>1</v>
      </c>
      <c r="C3717" s="151" t="s">
        <v>283</v>
      </c>
      <c r="D3717" s="151" t="s">
        <v>304</v>
      </c>
      <c r="E3717" s="154" t="s">
        <v>3415</v>
      </c>
      <c r="F3717" s="154" t="s">
        <v>3416</v>
      </c>
      <c r="G3717" s="154" t="s">
        <v>3417</v>
      </c>
    </row>
    <row r="3718" spans="1:7" ht="16" customHeight="1" x14ac:dyDescent="0.2">
      <c r="A3718" s="151" t="s">
        <v>11190</v>
      </c>
      <c r="B3718" s="151">
        <v>1</v>
      </c>
      <c r="C3718" s="151" t="s">
        <v>283</v>
      </c>
      <c r="D3718" s="151" t="s">
        <v>304</v>
      </c>
      <c r="E3718" s="154" t="s">
        <v>3418</v>
      </c>
      <c r="F3718" s="154" t="s">
        <v>3419</v>
      </c>
      <c r="G3718" s="154" t="s">
        <v>3420</v>
      </c>
    </row>
    <row r="3719" spans="1:7" ht="16" customHeight="1" x14ac:dyDescent="0.2">
      <c r="A3719" s="151" t="s">
        <v>11191</v>
      </c>
      <c r="B3719" s="151">
        <v>1</v>
      </c>
      <c r="C3719" s="151" t="s">
        <v>283</v>
      </c>
      <c r="D3719" s="151" t="s">
        <v>304</v>
      </c>
      <c r="E3719" s="154" t="s">
        <v>3415</v>
      </c>
      <c r="F3719" s="154" t="s">
        <v>3421</v>
      </c>
      <c r="G3719" s="154" t="s">
        <v>3422</v>
      </c>
    </row>
    <row r="3720" spans="1:7" ht="32" customHeight="1" x14ac:dyDescent="0.2">
      <c r="A3720" s="151" t="s">
        <v>11192</v>
      </c>
      <c r="B3720" s="151">
        <v>1</v>
      </c>
      <c r="C3720" s="151" t="s">
        <v>283</v>
      </c>
      <c r="D3720" s="151" t="s">
        <v>304</v>
      </c>
      <c r="E3720" s="154" t="s">
        <v>3415</v>
      </c>
      <c r="F3720" s="154" t="s">
        <v>3423</v>
      </c>
      <c r="G3720" s="154" t="s">
        <v>9681</v>
      </c>
    </row>
    <row r="3721" spans="1:7" ht="16" customHeight="1" x14ac:dyDescent="0.2">
      <c r="A3721" s="151" t="s">
        <v>11193</v>
      </c>
      <c r="B3721" s="151">
        <v>1</v>
      </c>
      <c r="C3721" s="151" t="s">
        <v>283</v>
      </c>
      <c r="D3721" s="151" t="s">
        <v>304</v>
      </c>
      <c r="E3721" s="154" t="s">
        <v>3425</v>
      </c>
      <c r="F3721" s="154" t="s">
        <v>3426</v>
      </c>
      <c r="G3721" s="154" t="s">
        <v>3427</v>
      </c>
    </row>
    <row r="3722" spans="1:7" ht="16" customHeight="1" x14ac:dyDescent="0.2">
      <c r="A3722" s="151" t="s">
        <v>11194</v>
      </c>
      <c r="B3722" s="151">
        <v>1</v>
      </c>
      <c r="C3722" s="151" t="s">
        <v>283</v>
      </c>
      <c r="D3722" s="151" t="s">
        <v>304</v>
      </c>
      <c r="E3722" s="154" t="s">
        <v>3415</v>
      </c>
      <c r="F3722" s="154" t="s">
        <v>3428</v>
      </c>
      <c r="G3722" s="154" t="s">
        <v>3429</v>
      </c>
    </row>
    <row r="3723" spans="1:7" ht="48" x14ac:dyDescent="0.2">
      <c r="A3723" s="151" t="s">
        <v>11195</v>
      </c>
      <c r="B3723" s="151">
        <v>1</v>
      </c>
      <c r="C3723" s="151" t="s">
        <v>283</v>
      </c>
      <c r="D3723" s="151" t="s">
        <v>311</v>
      </c>
      <c r="E3723" s="154" t="s">
        <v>9717</v>
      </c>
      <c r="F3723" s="154" t="s">
        <v>9718</v>
      </c>
      <c r="G3723" s="154" t="s">
        <v>9716</v>
      </c>
    </row>
    <row r="3724" spans="1:7" ht="16" customHeight="1" x14ac:dyDescent="0.2">
      <c r="A3724" s="151" t="s">
        <v>11196</v>
      </c>
      <c r="B3724" s="151">
        <v>1</v>
      </c>
      <c r="C3724" s="151" t="s">
        <v>283</v>
      </c>
      <c r="D3724" s="151" t="s">
        <v>304</v>
      </c>
      <c r="E3724" s="154" t="s">
        <v>3431</v>
      </c>
      <c r="F3724" s="154" t="s">
        <v>3432</v>
      </c>
      <c r="G3724" s="154" t="s">
        <v>3433</v>
      </c>
    </row>
    <row r="3725" spans="1:7" ht="16" customHeight="1" x14ac:dyDescent="0.2">
      <c r="A3725" s="151" t="s">
        <v>11197</v>
      </c>
      <c r="B3725" s="151">
        <v>1</v>
      </c>
      <c r="C3725" s="151" t="s">
        <v>283</v>
      </c>
      <c r="D3725" s="151" t="s">
        <v>304</v>
      </c>
      <c r="E3725" s="154" t="s">
        <v>3434</v>
      </c>
      <c r="F3725" s="154">
        <v>4</v>
      </c>
      <c r="G3725" s="154" t="s">
        <v>3435</v>
      </c>
    </row>
    <row r="3726" spans="1:7" ht="32" customHeight="1" x14ac:dyDescent="0.2">
      <c r="A3726" s="151" t="s">
        <v>11197</v>
      </c>
      <c r="B3726" s="151">
        <v>2</v>
      </c>
      <c r="C3726" s="151" t="s">
        <v>283</v>
      </c>
      <c r="D3726" s="151" t="s">
        <v>304</v>
      </c>
      <c r="E3726" s="154" t="s">
        <v>3436</v>
      </c>
      <c r="F3726" s="154" t="s">
        <v>3437</v>
      </c>
      <c r="G3726" s="154" t="s">
        <v>3438</v>
      </c>
    </row>
    <row r="3727" spans="1:7" ht="16" customHeight="1" x14ac:dyDescent="0.2">
      <c r="A3727" s="151" t="s">
        <v>11197</v>
      </c>
      <c r="B3727" s="151">
        <v>3</v>
      </c>
      <c r="C3727" s="151" t="s">
        <v>281</v>
      </c>
      <c r="D3727" s="151" t="s">
        <v>303</v>
      </c>
      <c r="E3727" s="154" t="s">
        <v>303</v>
      </c>
      <c r="F3727" s="154" t="s">
        <v>3439</v>
      </c>
      <c r="G3727" s="154" t="s">
        <v>3440</v>
      </c>
    </row>
    <row r="3728" spans="1:7" ht="16" customHeight="1" x14ac:dyDescent="0.2">
      <c r="A3728" s="151" t="s">
        <v>11197</v>
      </c>
      <c r="B3728" s="151">
        <v>4</v>
      </c>
      <c r="C3728" s="151" t="s">
        <v>281</v>
      </c>
      <c r="D3728" s="151" t="s">
        <v>303</v>
      </c>
      <c r="E3728" s="154" t="s">
        <v>303</v>
      </c>
      <c r="F3728" s="154" t="s">
        <v>3441</v>
      </c>
      <c r="G3728" s="154" t="s">
        <v>3442</v>
      </c>
    </row>
    <row r="3729" spans="1:7" ht="16" customHeight="1" x14ac:dyDescent="0.2">
      <c r="A3729" s="151" t="s">
        <v>11197</v>
      </c>
      <c r="B3729" s="151">
        <v>5</v>
      </c>
      <c r="C3729" s="151" t="s">
        <v>283</v>
      </c>
      <c r="D3729" s="151" t="s">
        <v>304</v>
      </c>
      <c r="E3729" s="154" t="s">
        <v>3443</v>
      </c>
      <c r="F3729" s="154" t="s">
        <v>3441</v>
      </c>
      <c r="G3729" s="154" t="s">
        <v>3444</v>
      </c>
    </row>
    <row r="3730" spans="1:7" ht="16" customHeight="1" x14ac:dyDescent="0.2">
      <c r="A3730" s="151" t="s">
        <v>11198</v>
      </c>
      <c r="B3730" s="151">
        <v>1</v>
      </c>
      <c r="C3730" s="151" t="s">
        <v>283</v>
      </c>
      <c r="D3730" s="151" t="s">
        <v>304</v>
      </c>
      <c r="E3730" s="154" t="s">
        <v>3434</v>
      </c>
      <c r="F3730" s="154">
        <v>4</v>
      </c>
      <c r="G3730" s="154" t="s">
        <v>3435</v>
      </c>
    </row>
    <row r="3731" spans="1:7" ht="32" customHeight="1" x14ac:dyDescent="0.2">
      <c r="A3731" s="151" t="s">
        <v>11198</v>
      </c>
      <c r="B3731" s="151">
        <v>2</v>
      </c>
      <c r="C3731" s="151" t="s">
        <v>283</v>
      </c>
      <c r="D3731" s="151" t="s">
        <v>304</v>
      </c>
      <c r="E3731" s="154" t="s">
        <v>3436</v>
      </c>
      <c r="F3731" s="154" t="s">
        <v>3445</v>
      </c>
      <c r="G3731" s="154" t="s">
        <v>3438</v>
      </c>
    </row>
    <row r="3732" spans="1:7" ht="16" customHeight="1" x14ac:dyDescent="0.2">
      <c r="A3732" s="151" t="s">
        <v>11198</v>
      </c>
      <c r="B3732" s="151">
        <v>3</v>
      </c>
      <c r="C3732" s="151" t="s">
        <v>281</v>
      </c>
      <c r="D3732" s="151" t="s">
        <v>303</v>
      </c>
      <c r="E3732" s="154" t="s">
        <v>303</v>
      </c>
      <c r="F3732" s="154" t="s">
        <v>3446</v>
      </c>
      <c r="G3732" s="154" t="s">
        <v>3440</v>
      </c>
    </row>
    <row r="3733" spans="1:7" ht="16" customHeight="1" x14ac:dyDescent="0.2">
      <c r="A3733" s="151" t="s">
        <v>11198</v>
      </c>
      <c r="B3733" s="151">
        <v>4</v>
      </c>
      <c r="C3733" s="151" t="s">
        <v>281</v>
      </c>
      <c r="D3733" s="151" t="s">
        <v>303</v>
      </c>
      <c r="E3733" s="154" t="s">
        <v>303</v>
      </c>
      <c r="F3733" s="154" t="s">
        <v>3447</v>
      </c>
      <c r="G3733" s="154" t="s">
        <v>3442</v>
      </c>
    </row>
    <row r="3734" spans="1:7" ht="16" customHeight="1" x14ac:dyDescent="0.2">
      <c r="A3734" s="151" t="s">
        <v>11198</v>
      </c>
      <c r="B3734" s="151">
        <v>5</v>
      </c>
      <c r="C3734" s="151" t="s">
        <v>283</v>
      </c>
      <c r="D3734" s="151" t="s">
        <v>304</v>
      </c>
      <c r="E3734" s="154" t="s">
        <v>3443</v>
      </c>
      <c r="F3734" s="154" t="s">
        <v>3447</v>
      </c>
      <c r="G3734" s="154" t="s">
        <v>3444</v>
      </c>
    </row>
    <row r="3735" spans="1:7" ht="16" customHeight="1" x14ac:dyDescent="0.2">
      <c r="A3735" s="151" t="s">
        <v>11199</v>
      </c>
      <c r="B3735" s="151">
        <v>1</v>
      </c>
      <c r="C3735" s="151" t="s">
        <v>283</v>
      </c>
      <c r="D3735" s="151" t="s">
        <v>304</v>
      </c>
      <c r="E3735" s="154" t="s">
        <v>3434</v>
      </c>
      <c r="F3735" s="154">
        <v>4</v>
      </c>
      <c r="G3735" s="154" t="s">
        <v>3435</v>
      </c>
    </row>
    <row r="3736" spans="1:7" ht="32" customHeight="1" x14ac:dyDescent="0.2">
      <c r="A3736" s="151" t="s">
        <v>11199</v>
      </c>
      <c r="B3736" s="151">
        <v>2</v>
      </c>
      <c r="C3736" s="151" t="s">
        <v>283</v>
      </c>
      <c r="D3736" s="151" t="s">
        <v>304</v>
      </c>
      <c r="E3736" s="154" t="s">
        <v>3436</v>
      </c>
      <c r="F3736" s="154" t="s">
        <v>3448</v>
      </c>
      <c r="G3736" s="154" t="s">
        <v>3438</v>
      </c>
    </row>
    <row r="3737" spans="1:7" ht="16" customHeight="1" x14ac:dyDescent="0.2">
      <c r="A3737" s="151" t="s">
        <v>11199</v>
      </c>
      <c r="B3737" s="151">
        <v>3</v>
      </c>
      <c r="C3737" s="151" t="s">
        <v>281</v>
      </c>
      <c r="D3737" s="151" t="s">
        <v>303</v>
      </c>
      <c r="E3737" s="154" t="s">
        <v>303</v>
      </c>
      <c r="F3737" s="154" t="s">
        <v>3449</v>
      </c>
      <c r="G3737" s="154" t="s">
        <v>3440</v>
      </c>
    </row>
    <row r="3738" spans="1:7" ht="16" customHeight="1" x14ac:dyDescent="0.2">
      <c r="A3738" s="151" t="s">
        <v>11199</v>
      </c>
      <c r="B3738" s="151">
        <v>4</v>
      </c>
      <c r="C3738" s="151" t="s">
        <v>281</v>
      </c>
      <c r="D3738" s="151" t="s">
        <v>303</v>
      </c>
      <c r="E3738" s="154" t="s">
        <v>303</v>
      </c>
      <c r="F3738" s="154" t="s">
        <v>3450</v>
      </c>
      <c r="G3738" s="154" t="s">
        <v>3442</v>
      </c>
    </row>
    <row r="3739" spans="1:7" ht="16" customHeight="1" x14ac:dyDescent="0.2">
      <c r="A3739" s="151" t="s">
        <v>11199</v>
      </c>
      <c r="B3739" s="151">
        <v>5</v>
      </c>
      <c r="C3739" s="151" t="s">
        <v>283</v>
      </c>
      <c r="D3739" s="151" t="s">
        <v>304</v>
      </c>
      <c r="E3739" s="154" t="s">
        <v>3443</v>
      </c>
      <c r="F3739" s="154" t="s">
        <v>3450</v>
      </c>
      <c r="G3739" s="154" t="s">
        <v>3444</v>
      </c>
    </row>
    <row r="3740" spans="1:7" ht="16" customHeight="1" x14ac:dyDescent="0.2">
      <c r="A3740" s="151" t="s">
        <v>11200</v>
      </c>
      <c r="B3740" s="151">
        <v>1</v>
      </c>
      <c r="C3740" s="151" t="s">
        <v>283</v>
      </c>
      <c r="D3740" s="151" t="s">
        <v>304</v>
      </c>
      <c r="E3740" s="154" t="s">
        <v>3434</v>
      </c>
      <c r="F3740" s="154">
        <v>4</v>
      </c>
      <c r="G3740" s="154" t="s">
        <v>3435</v>
      </c>
    </row>
    <row r="3741" spans="1:7" ht="32" customHeight="1" x14ac:dyDescent="0.2">
      <c r="A3741" s="151" t="s">
        <v>11200</v>
      </c>
      <c r="B3741" s="151">
        <v>2</v>
      </c>
      <c r="C3741" s="151" t="s">
        <v>283</v>
      </c>
      <c r="D3741" s="151" t="s">
        <v>304</v>
      </c>
      <c r="E3741" s="154" t="s">
        <v>3436</v>
      </c>
      <c r="F3741" s="154" t="s">
        <v>3451</v>
      </c>
      <c r="G3741" s="154" t="s">
        <v>3438</v>
      </c>
    </row>
    <row r="3742" spans="1:7" ht="16" customHeight="1" x14ac:dyDescent="0.2">
      <c r="A3742" s="151" t="s">
        <v>11200</v>
      </c>
      <c r="B3742" s="151">
        <v>3</v>
      </c>
      <c r="C3742" s="151" t="s">
        <v>281</v>
      </c>
      <c r="D3742" s="151" t="s">
        <v>303</v>
      </c>
      <c r="E3742" s="154" t="s">
        <v>303</v>
      </c>
      <c r="F3742" s="154" t="s">
        <v>3452</v>
      </c>
      <c r="G3742" s="154" t="s">
        <v>3440</v>
      </c>
    </row>
    <row r="3743" spans="1:7" ht="16" customHeight="1" x14ac:dyDescent="0.2">
      <c r="A3743" s="151" t="s">
        <v>11200</v>
      </c>
      <c r="B3743" s="151">
        <v>4</v>
      </c>
      <c r="C3743" s="151" t="s">
        <v>281</v>
      </c>
      <c r="D3743" s="151" t="s">
        <v>303</v>
      </c>
      <c r="E3743" s="154" t="s">
        <v>303</v>
      </c>
      <c r="F3743" s="154" t="s">
        <v>3453</v>
      </c>
      <c r="G3743" s="154" t="s">
        <v>3442</v>
      </c>
    </row>
    <row r="3744" spans="1:7" ht="16" customHeight="1" x14ac:dyDescent="0.2">
      <c r="A3744" s="151" t="s">
        <v>11200</v>
      </c>
      <c r="B3744" s="151">
        <v>5</v>
      </c>
      <c r="C3744" s="151" t="s">
        <v>283</v>
      </c>
      <c r="D3744" s="151" t="s">
        <v>304</v>
      </c>
      <c r="E3744" s="154" t="s">
        <v>3443</v>
      </c>
      <c r="F3744" s="154" t="s">
        <v>3453</v>
      </c>
      <c r="G3744" s="154" t="s">
        <v>3444</v>
      </c>
    </row>
    <row r="3745" spans="1:7" ht="32" customHeight="1" x14ac:dyDescent="0.2">
      <c r="A3745" s="151" t="s">
        <v>11201</v>
      </c>
      <c r="B3745" s="151">
        <v>1</v>
      </c>
      <c r="C3745" s="151" t="s">
        <v>283</v>
      </c>
      <c r="D3745" s="151" t="s">
        <v>304</v>
      </c>
      <c r="E3745" s="154" t="s">
        <v>3454</v>
      </c>
      <c r="F3745" s="154" t="s">
        <v>1902</v>
      </c>
      <c r="G3745" s="154" t="s">
        <v>8694</v>
      </c>
    </row>
    <row r="3746" spans="1:7" ht="32" customHeight="1" x14ac:dyDescent="0.2">
      <c r="A3746" s="151" t="s">
        <v>11201</v>
      </c>
      <c r="B3746" s="151">
        <v>2</v>
      </c>
      <c r="C3746" s="151" t="s">
        <v>283</v>
      </c>
      <c r="D3746" s="151" t="s">
        <v>304</v>
      </c>
      <c r="E3746" s="154" t="s">
        <v>3436</v>
      </c>
      <c r="F3746" s="154" t="s">
        <v>3441</v>
      </c>
      <c r="G3746" s="154" t="s">
        <v>3456</v>
      </c>
    </row>
    <row r="3747" spans="1:7" ht="16" customHeight="1" x14ac:dyDescent="0.2">
      <c r="A3747" s="151" t="s">
        <v>11201</v>
      </c>
      <c r="B3747" s="151">
        <v>3</v>
      </c>
      <c r="C3747" s="151" t="s">
        <v>281</v>
      </c>
      <c r="D3747" s="151" t="s">
        <v>303</v>
      </c>
      <c r="E3747" s="154" t="s">
        <v>303</v>
      </c>
      <c r="F3747" s="154" t="s">
        <v>12542</v>
      </c>
      <c r="G3747" s="154" t="s">
        <v>3458</v>
      </c>
    </row>
    <row r="3748" spans="1:7" ht="16" customHeight="1" x14ac:dyDescent="0.2">
      <c r="A3748" s="151" t="s">
        <v>11201</v>
      </c>
      <c r="B3748" s="151">
        <v>4</v>
      </c>
      <c r="C3748" s="151" t="s">
        <v>281</v>
      </c>
      <c r="D3748" s="151" t="s">
        <v>303</v>
      </c>
      <c r="E3748" s="154" t="s">
        <v>303</v>
      </c>
      <c r="F3748" s="154" t="s">
        <v>3459</v>
      </c>
      <c r="G3748" s="154" t="s">
        <v>3460</v>
      </c>
    </row>
    <row r="3749" spans="1:7" ht="16" customHeight="1" x14ac:dyDescent="0.2">
      <c r="A3749" s="151" t="s">
        <v>11201</v>
      </c>
      <c r="B3749" s="151">
        <v>5</v>
      </c>
      <c r="C3749" s="151" t="s">
        <v>283</v>
      </c>
      <c r="D3749" s="151" t="s">
        <v>304</v>
      </c>
      <c r="E3749" s="154" t="s">
        <v>3461</v>
      </c>
      <c r="F3749" s="154" t="s">
        <v>3459</v>
      </c>
      <c r="G3749" s="154" t="s">
        <v>3462</v>
      </c>
    </row>
    <row r="3750" spans="1:7" ht="32" customHeight="1" x14ac:dyDescent="0.2">
      <c r="A3750" s="151" t="s">
        <v>11202</v>
      </c>
      <c r="B3750" s="151">
        <v>1</v>
      </c>
      <c r="C3750" s="151" t="s">
        <v>283</v>
      </c>
      <c r="D3750" s="151" t="s">
        <v>304</v>
      </c>
      <c r="E3750" s="154" t="s">
        <v>3454</v>
      </c>
      <c r="F3750" s="154" t="s">
        <v>1902</v>
      </c>
      <c r="G3750" s="154" t="s">
        <v>8694</v>
      </c>
    </row>
    <row r="3751" spans="1:7" ht="32" customHeight="1" x14ac:dyDescent="0.2">
      <c r="A3751" s="151" t="s">
        <v>11202</v>
      </c>
      <c r="B3751" s="151">
        <v>2</v>
      </c>
      <c r="C3751" s="151" t="s">
        <v>283</v>
      </c>
      <c r="D3751" s="151" t="s">
        <v>304</v>
      </c>
      <c r="E3751" s="154" t="s">
        <v>3436</v>
      </c>
      <c r="F3751" s="154" t="s">
        <v>3463</v>
      </c>
      <c r="G3751" s="154" t="s">
        <v>3456</v>
      </c>
    </row>
    <row r="3752" spans="1:7" ht="16" customHeight="1" x14ac:dyDescent="0.2">
      <c r="A3752" s="151" t="s">
        <v>11202</v>
      </c>
      <c r="B3752" s="151">
        <v>3</v>
      </c>
      <c r="C3752" s="151" t="s">
        <v>281</v>
      </c>
      <c r="D3752" s="151" t="s">
        <v>303</v>
      </c>
      <c r="E3752" s="154" t="s">
        <v>303</v>
      </c>
      <c r="F3752" s="154" t="s">
        <v>12543</v>
      </c>
      <c r="G3752" s="154" t="s">
        <v>3458</v>
      </c>
    </row>
    <row r="3753" spans="1:7" ht="16" customHeight="1" x14ac:dyDescent="0.2">
      <c r="A3753" s="151" t="s">
        <v>11202</v>
      </c>
      <c r="B3753" s="151">
        <v>4</v>
      </c>
      <c r="C3753" s="151" t="s">
        <v>281</v>
      </c>
      <c r="D3753" s="151" t="s">
        <v>303</v>
      </c>
      <c r="E3753" s="154" t="s">
        <v>303</v>
      </c>
      <c r="F3753" s="154" t="s">
        <v>3465</v>
      </c>
      <c r="G3753" s="154" t="s">
        <v>3460</v>
      </c>
    </row>
    <row r="3754" spans="1:7" ht="16" customHeight="1" x14ac:dyDescent="0.2">
      <c r="A3754" s="151" t="s">
        <v>11202</v>
      </c>
      <c r="B3754" s="151">
        <v>5</v>
      </c>
      <c r="C3754" s="151" t="s">
        <v>283</v>
      </c>
      <c r="D3754" s="151" t="s">
        <v>304</v>
      </c>
      <c r="E3754" s="154" t="s">
        <v>3461</v>
      </c>
      <c r="F3754" s="154" t="s">
        <v>3465</v>
      </c>
      <c r="G3754" s="154" t="s">
        <v>3462</v>
      </c>
    </row>
    <row r="3755" spans="1:7" ht="32" customHeight="1" x14ac:dyDescent="0.2">
      <c r="A3755" s="151" t="s">
        <v>11203</v>
      </c>
      <c r="B3755" s="151">
        <v>1</v>
      </c>
      <c r="C3755" s="151" t="s">
        <v>283</v>
      </c>
      <c r="D3755" s="151" t="s">
        <v>304</v>
      </c>
      <c r="E3755" s="154" t="s">
        <v>3454</v>
      </c>
      <c r="F3755" s="154" t="s">
        <v>1902</v>
      </c>
      <c r="G3755" s="154" t="s">
        <v>8694</v>
      </c>
    </row>
    <row r="3756" spans="1:7" ht="32" customHeight="1" x14ac:dyDescent="0.2">
      <c r="A3756" s="151" t="s">
        <v>11203</v>
      </c>
      <c r="B3756" s="151">
        <v>2</v>
      </c>
      <c r="C3756" s="151" t="s">
        <v>283</v>
      </c>
      <c r="D3756" s="151" t="s">
        <v>304</v>
      </c>
      <c r="E3756" s="154" t="s">
        <v>3436</v>
      </c>
      <c r="F3756" s="154" t="s">
        <v>3466</v>
      </c>
      <c r="G3756" s="154" t="s">
        <v>3456</v>
      </c>
    </row>
    <row r="3757" spans="1:7" ht="16" customHeight="1" x14ac:dyDescent="0.2">
      <c r="A3757" s="151" t="s">
        <v>11203</v>
      </c>
      <c r="B3757" s="151">
        <v>3</v>
      </c>
      <c r="C3757" s="151" t="s">
        <v>281</v>
      </c>
      <c r="D3757" s="151" t="s">
        <v>303</v>
      </c>
      <c r="E3757" s="154" t="s">
        <v>303</v>
      </c>
      <c r="F3757" s="154" t="s">
        <v>12541</v>
      </c>
      <c r="G3757" s="154" t="s">
        <v>3458</v>
      </c>
    </row>
    <row r="3758" spans="1:7" ht="16" customHeight="1" x14ac:dyDescent="0.2">
      <c r="A3758" s="151" t="s">
        <v>11203</v>
      </c>
      <c r="B3758" s="151">
        <v>4</v>
      </c>
      <c r="C3758" s="151" t="s">
        <v>281</v>
      </c>
      <c r="D3758" s="151" t="s">
        <v>303</v>
      </c>
      <c r="E3758" s="154" t="s">
        <v>303</v>
      </c>
      <c r="F3758" s="154" t="s">
        <v>3468</v>
      </c>
      <c r="G3758" s="154" t="s">
        <v>3460</v>
      </c>
    </row>
    <row r="3759" spans="1:7" ht="16" customHeight="1" x14ac:dyDescent="0.2">
      <c r="A3759" s="151" t="s">
        <v>11203</v>
      </c>
      <c r="B3759" s="151">
        <v>5</v>
      </c>
      <c r="C3759" s="151" t="s">
        <v>283</v>
      </c>
      <c r="D3759" s="151" t="s">
        <v>304</v>
      </c>
      <c r="E3759" s="154" t="s">
        <v>3461</v>
      </c>
      <c r="F3759" s="154" t="s">
        <v>3468</v>
      </c>
      <c r="G3759" s="154" t="s">
        <v>3462</v>
      </c>
    </row>
    <row r="3760" spans="1:7" ht="32" customHeight="1" x14ac:dyDescent="0.2">
      <c r="A3760" s="151" t="s">
        <v>11204</v>
      </c>
      <c r="B3760" s="151">
        <v>1</v>
      </c>
      <c r="C3760" s="151" t="s">
        <v>283</v>
      </c>
      <c r="D3760" s="151" t="s">
        <v>304</v>
      </c>
      <c r="E3760" s="154" t="s">
        <v>3454</v>
      </c>
      <c r="F3760" s="154" t="s">
        <v>1902</v>
      </c>
      <c r="G3760" s="154" t="s">
        <v>8694</v>
      </c>
    </row>
    <row r="3761" spans="1:7" ht="32" customHeight="1" x14ac:dyDescent="0.2">
      <c r="A3761" s="151" t="s">
        <v>11204</v>
      </c>
      <c r="B3761" s="151">
        <v>2</v>
      </c>
      <c r="C3761" s="151" t="s">
        <v>283</v>
      </c>
      <c r="D3761" s="151" t="s">
        <v>304</v>
      </c>
      <c r="E3761" s="154" t="s">
        <v>3436</v>
      </c>
      <c r="F3761" s="154" t="s">
        <v>505</v>
      </c>
      <c r="G3761" s="154" t="s">
        <v>3456</v>
      </c>
    </row>
    <row r="3762" spans="1:7" ht="16" customHeight="1" x14ac:dyDescent="0.2">
      <c r="A3762" s="151" t="s">
        <v>11204</v>
      </c>
      <c r="B3762" s="151">
        <v>3</v>
      </c>
      <c r="C3762" s="151" t="s">
        <v>281</v>
      </c>
      <c r="D3762" s="151" t="s">
        <v>303</v>
      </c>
      <c r="E3762" s="154" t="s">
        <v>303</v>
      </c>
      <c r="F3762" s="154" t="s">
        <v>12544</v>
      </c>
      <c r="G3762" s="154" t="s">
        <v>3458</v>
      </c>
    </row>
    <row r="3763" spans="1:7" ht="16" customHeight="1" x14ac:dyDescent="0.2">
      <c r="A3763" s="151" t="s">
        <v>11204</v>
      </c>
      <c r="B3763" s="151">
        <v>4</v>
      </c>
      <c r="C3763" s="151" t="s">
        <v>281</v>
      </c>
      <c r="D3763" s="151" t="s">
        <v>303</v>
      </c>
      <c r="E3763" s="154" t="s">
        <v>303</v>
      </c>
      <c r="F3763" s="154" t="s">
        <v>3470</v>
      </c>
      <c r="G3763" s="154" t="s">
        <v>3460</v>
      </c>
    </row>
    <row r="3764" spans="1:7" ht="16" customHeight="1" x14ac:dyDescent="0.2">
      <c r="A3764" s="151" t="s">
        <v>11204</v>
      </c>
      <c r="B3764" s="151">
        <v>5</v>
      </c>
      <c r="C3764" s="151" t="s">
        <v>283</v>
      </c>
      <c r="D3764" s="151" t="s">
        <v>304</v>
      </c>
      <c r="E3764" s="154" t="s">
        <v>3461</v>
      </c>
      <c r="F3764" s="154" t="s">
        <v>3470</v>
      </c>
      <c r="G3764" s="154" t="s">
        <v>3462</v>
      </c>
    </row>
    <row r="3765" spans="1:7" ht="16" customHeight="1" x14ac:dyDescent="0.2">
      <c r="A3765" s="151" t="s">
        <v>11205</v>
      </c>
      <c r="B3765" s="151">
        <v>1</v>
      </c>
      <c r="C3765" s="151" t="s">
        <v>283</v>
      </c>
      <c r="D3765" s="151" t="s">
        <v>304</v>
      </c>
      <c r="E3765" s="154" t="s">
        <v>3471</v>
      </c>
      <c r="F3765" s="154" t="s">
        <v>334</v>
      </c>
      <c r="G3765" s="154" t="s">
        <v>3472</v>
      </c>
    </row>
    <row r="3766" spans="1:7" ht="16" customHeight="1" x14ac:dyDescent="0.2">
      <c r="A3766" s="151" t="s">
        <v>11205</v>
      </c>
      <c r="B3766" s="151">
        <v>2</v>
      </c>
      <c r="C3766" s="151" t="s">
        <v>281</v>
      </c>
      <c r="D3766" s="151" t="s">
        <v>303</v>
      </c>
      <c r="E3766" s="154" t="s">
        <v>303</v>
      </c>
      <c r="F3766" s="154" t="s">
        <v>334</v>
      </c>
      <c r="G3766" s="154" t="s">
        <v>3473</v>
      </c>
    </row>
    <row r="3767" spans="1:7" ht="16" customHeight="1" x14ac:dyDescent="0.2">
      <c r="A3767" s="151" t="s">
        <v>11205</v>
      </c>
      <c r="B3767" s="151">
        <v>3</v>
      </c>
      <c r="C3767" s="151" t="s">
        <v>281</v>
      </c>
      <c r="D3767" s="151" t="s">
        <v>303</v>
      </c>
      <c r="E3767" s="154" t="s">
        <v>303</v>
      </c>
      <c r="F3767" s="154" t="s">
        <v>12281</v>
      </c>
      <c r="G3767" s="154" t="s">
        <v>3475</v>
      </c>
    </row>
    <row r="3768" spans="1:7" ht="16" customHeight="1" x14ac:dyDescent="0.2">
      <c r="A3768" s="151" t="s">
        <v>11205</v>
      </c>
      <c r="B3768" s="151">
        <v>4</v>
      </c>
      <c r="C3768" s="151" t="s">
        <v>281</v>
      </c>
      <c r="D3768" s="151" t="s">
        <v>303</v>
      </c>
      <c r="E3768" s="154" t="s">
        <v>303</v>
      </c>
      <c r="F3768" s="154" t="s">
        <v>363</v>
      </c>
      <c r="G3768" s="154" t="s">
        <v>12282</v>
      </c>
    </row>
    <row r="3769" spans="1:7" ht="16" customHeight="1" x14ac:dyDescent="0.2">
      <c r="A3769" s="151" t="s">
        <v>11205</v>
      </c>
      <c r="B3769" s="151">
        <v>5</v>
      </c>
      <c r="C3769" s="151" t="s">
        <v>283</v>
      </c>
      <c r="D3769" s="151" t="s">
        <v>304</v>
      </c>
      <c r="E3769" s="154" t="s">
        <v>344</v>
      </c>
      <c r="F3769" s="154" t="s">
        <v>363</v>
      </c>
      <c r="G3769" s="154" t="s">
        <v>3477</v>
      </c>
    </row>
    <row r="3770" spans="1:7" ht="16" customHeight="1" x14ac:dyDescent="0.2">
      <c r="A3770" s="151" t="s">
        <v>11206</v>
      </c>
      <c r="B3770" s="151">
        <v>1</v>
      </c>
      <c r="C3770" s="151" t="s">
        <v>283</v>
      </c>
      <c r="D3770" s="151" t="s">
        <v>304</v>
      </c>
      <c r="E3770" s="154" t="s">
        <v>3471</v>
      </c>
      <c r="F3770" s="154" t="s">
        <v>346</v>
      </c>
      <c r="G3770" s="154" t="s">
        <v>3472</v>
      </c>
    </row>
    <row r="3771" spans="1:7" ht="16" customHeight="1" x14ac:dyDescent="0.2">
      <c r="A3771" s="151" t="s">
        <v>11206</v>
      </c>
      <c r="B3771" s="151">
        <v>2</v>
      </c>
      <c r="C3771" s="151" t="s">
        <v>281</v>
      </c>
      <c r="D3771" s="151" t="s">
        <v>303</v>
      </c>
      <c r="E3771" s="154" t="s">
        <v>303</v>
      </c>
      <c r="F3771" s="154" t="s">
        <v>346</v>
      </c>
      <c r="G3771" s="154" t="s">
        <v>3473</v>
      </c>
    </row>
    <row r="3772" spans="1:7" ht="16" customHeight="1" x14ac:dyDescent="0.2">
      <c r="A3772" s="151" t="s">
        <v>11206</v>
      </c>
      <c r="B3772" s="151">
        <v>3</v>
      </c>
      <c r="C3772" s="151" t="s">
        <v>281</v>
      </c>
      <c r="D3772" s="151" t="s">
        <v>303</v>
      </c>
      <c r="E3772" s="154" t="s">
        <v>303</v>
      </c>
      <c r="F3772" s="154" t="s">
        <v>12283</v>
      </c>
      <c r="G3772" s="154" t="s">
        <v>3479</v>
      </c>
    </row>
    <row r="3773" spans="1:7" ht="16" customHeight="1" x14ac:dyDescent="0.2">
      <c r="A3773" s="151" t="s">
        <v>11206</v>
      </c>
      <c r="B3773" s="151">
        <v>4</v>
      </c>
      <c r="C3773" s="151" t="s">
        <v>281</v>
      </c>
      <c r="D3773" s="151" t="s">
        <v>303</v>
      </c>
      <c r="E3773" s="154" t="s">
        <v>303</v>
      </c>
      <c r="F3773" s="154" t="s">
        <v>345</v>
      </c>
      <c r="G3773" s="154" t="s">
        <v>12284</v>
      </c>
    </row>
    <row r="3774" spans="1:7" ht="16" customHeight="1" x14ac:dyDescent="0.2">
      <c r="A3774" s="151" t="s">
        <v>11206</v>
      </c>
      <c r="B3774" s="151">
        <v>5</v>
      </c>
      <c r="C3774" s="151" t="s">
        <v>283</v>
      </c>
      <c r="D3774" s="151" t="s">
        <v>304</v>
      </c>
      <c r="E3774" s="154" t="s">
        <v>344</v>
      </c>
      <c r="F3774" s="154" t="s">
        <v>345</v>
      </c>
      <c r="G3774" s="154" t="s">
        <v>3481</v>
      </c>
    </row>
    <row r="3775" spans="1:7" ht="16" customHeight="1" x14ac:dyDescent="0.2">
      <c r="A3775" s="151" t="s">
        <v>11207</v>
      </c>
      <c r="B3775" s="151">
        <v>1</v>
      </c>
      <c r="C3775" s="151" t="s">
        <v>283</v>
      </c>
      <c r="D3775" s="151" t="s">
        <v>304</v>
      </c>
      <c r="E3775" s="154" t="s">
        <v>3471</v>
      </c>
      <c r="F3775" s="154" t="s">
        <v>355</v>
      </c>
      <c r="G3775" s="154" t="s">
        <v>3472</v>
      </c>
    </row>
    <row r="3776" spans="1:7" ht="16" customHeight="1" x14ac:dyDescent="0.2">
      <c r="A3776" s="151" t="s">
        <v>11207</v>
      </c>
      <c r="B3776" s="151">
        <v>2</v>
      </c>
      <c r="C3776" s="151" t="s">
        <v>281</v>
      </c>
      <c r="D3776" s="151" t="s">
        <v>303</v>
      </c>
      <c r="E3776" s="154" t="s">
        <v>303</v>
      </c>
      <c r="F3776" s="154" t="s">
        <v>355</v>
      </c>
      <c r="G3776" s="154" t="s">
        <v>3473</v>
      </c>
    </row>
    <row r="3777" spans="1:7" ht="16" customHeight="1" x14ac:dyDescent="0.2">
      <c r="A3777" s="151" t="s">
        <v>11207</v>
      </c>
      <c r="B3777" s="151">
        <v>3</v>
      </c>
      <c r="C3777" s="151" t="s">
        <v>281</v>
      </c>
      <c r="D3777" s="151" t="s">
        <v>303</v>
      </c>
      <c r="E3777" s="154" t="s">
        <v>303</v>
      </c>
      <c r="F3777" s="154" t="s">
        <v>12285</v>
      </c>
      <c r="G3777" s="154" t="s">
        <v>3483</v>
      </c>
    </row>
    <row r="3778" spans="1:7" ht="16" customHeight="1" x14ac:dyDescent="0.2">
      <c r="A3778" s="151" t="s">
        <v>11207</v>
      </c>
      <c r="B3778" s="151">
        <v>4</v>
      </c>
      <c r="C3778" s="151" t="s">
        <v>281</v>
      </c>
      <c r="D3778" s="151" t="s">
        <v>303</v>
      </c>
      <c r="E3778" s="154" t="s">
        <v>303</v>
      </c>
      <c r="F3778" s="154" t="s">
        <v>354</v>
      </c>
      <c r="G3778" s="154" t="s">
        <v>12286</v>
      </c>
    </row>
    <row r="3779" spans="1:7" ht="16" customHeight="1" x14ac:dyDescent="0.2">
      <c r="A3779" s="151" t="s">
        <v>11207</v>
      </c>
      <c r="B3779" s="151">
        <v>5</v>
      </c>
      <c r="C3779" s="151" t="s">
        <v>283</v>
      </c>
      <c r="D3779" s="151" t="s">
        <v>304</v>
      </c>
      <c r="E3779" s="154" t="s">
        <v>344</v>
      </c>
      <c r="F3779" s="154" t="s">
        <v>354</v>
      </c>
      <c r="G3779" s="154" t="s">
        <v>3485</v>
      </c>
    </row>
    <row r="3780" spans="1:7" ht="16" customHeight="1" x14ac:dyDescent="0.2">
      <c r="A3780" s="151" t="s">
        <v>11208</v>
      </c>
      <c r="B3780" s="151">
        <v>1</v>
      </c>
      <c r="C3780" s="151" t="s">
        <v>283</v>
      </c>
      <c r="D3780" s="151" t="s">
        <v>304</v>
      </c>
      <c r="E3780" s="154" t="s">
        <v>3486</v>
      </c>
      <c r="F3780" s="154" t="s">
        <v>3487</v>
      </c>
      <c r="G3780" s="154" t="s">
        <v>3488</v>
      </c>
    </row>
    <row r="3781" spans="1:7" ht="16" customHeight="1" x14ac:dyDescent="0.2">
      <c r="A3781" s="151" t="s">
        <v>11208</v>
      </c>
      <c r="B3781" s="151">
        <v>2</v>
      </c>
      <c r="C3781" s="151" t="s">
        <v>281</v>
      </c>
      <c r="D3781" s="151" t="s">
        <v>303</v>
      </c>
      <c r="E3781" s="154" t="s">
        <v>303</v>
      </c>
      <c r="F3781" s="154" t="s">
        <v>3487</v>
      </c>
      <c r="G3781" s="154" t="s">
        <v>3473</v>
      </c>
    </row>
    <row r="3782" spans="1:7" ht="16" customHeight="1" x14ac:dyDescent="0.2">
      <c r="A3782" s="151" t="s">
        <v>11208</v>
      </c>
      <c r="B3782" s="151">
        <v>3</v>
      </c>
      <c r="C3782" s="151" t="s">
        <v>281</v>
      </c>
      <c r="D3782" s="151" t="s">
        <v>303</v>
      </c>
      <c r="E3782" s="154" t="s">
        <v>303</v>
      </c>
      <c r="F3782" s="154" t="s">
        <v>3489</v>
      </c>
      <c r="G3782" s="154" t="s">
        <v>3490</v>
      </c>
    </row>
    <row r="3783" spans="1:7" ht="16" customHeight="1" x14ac:dyDescent="0.2">
      <c r="A3783" s="151" t="s">
        <v>11208</v>
      </c>
      <c r="B3783" s="151">
        <v>4</v>
      </c>
      <c r="C3783" s="151" t="s">
        <v>281</v>
      </c>
      <c r="D3783" s="151" t="s">
        <v>303</v>
      </c>
      <c r="E3783" s="154" t="s">
        <v>303</v>
      </c>
      <c r="F3783" s="154" t="s">
        <v>330</v>
      </c>
      <c r="G3783" s="154" t="s">
        <v>3491</v>
      </c>
    </row>
    <row r="3784" spans="1:7" ht="16" customHeight="1" x14ac:dyDescent="0.2">
      <c r="A3784" s="151" t="s">
        <v>11208</v>
      </c>
      <c r="B3784" s="151">
        <v>5</v>
      </c>
      <c r="C3784" s="151" t="s">
        <v>283</v>
      </c>
      <c r="D3784" s="151" t="s">
        <v>304</v>
      </c>
      <c r="E3784" s="154" t="s">
        <v>344</v>
      </c>
      <c r="F3784" s="154" t="s">
        <v>330</v>
      </c>
      <c r="G3784" s="154" t="s">
        <v>3492</v>
      </c>
    </row>
    <row r="3785" spans="1:7" ht="16" customHeight="1" x14ac:dyDescent="0.2">
      <c r="A3785" s="151" t="s">
        <v>11209</v>
      </c>
      <c r="B3785" s="151">
        <v>1</v>
      </c>
      <c r="C3785" s="151" t="s">
        <v>283</v>
      </c>
      <c r="D3785" s="151" t="s">
        <v>304</v>
      </c>
      <c r="E3785" s="154" t="s">
        <v>3493</v>
      </c>
      <c r="F3785" s="154">
        <v>4</v>
      </c>
      <c r="G3785" s="154" t="s">
        <v>3494</v>
      </c>
    </row>
    <row r="3786" spans="1:7" ht="32" customHeight="1" x14ac:dyDescent="0.2">
      <c r="A3786" s="151" t="s">
        <v>11209</v>
      </c>
      <c r="B3786" s="151">
        <v>2</v>
      </c>
      <c r="C3786" s="151" t="s">
        <v>283</v>
      </c>
      <c r="D3786" s="151" t="s">
        <v>304</v>
      </c>
      <c r="E3786" s="154" t="s">
        <v>3436</v>
      </c>
      <c r="F3786" s="154" t="s">
        <v>3437</v>
      </c>
      <c r="G3786" s="154" t="s">
        <v>3438</v>
      </c>
    </row>
    <row r="3787" spans="1:7" ht="16" customHeight="1" x14ac:dyDescent="0.2">
      <c r="A3787" s="151" t="s">
        <v>11209</v>
      </c>
      <c r="B3787" s="151">
        <v>3</v>
      </c>
      <c r="C3787" s="151" t="s">
        <v>281</v>
      </c>
      <c r="D3787" s="151" t="s">
        <v>303</v>
      </c>
      <c r="E3787" s="154" t="s">
        <v>303</v>
      </c>
      <c r="F3787" s="154" t="s">
        <v>3439</v>
      </c>
      <c r="G3787" s="154" t="s">
        <v>3440</v>
      </c>
    </row>
    <row r="3788" spans="1:7" ht="16" customHeight="1" x14ac:dyDescent="0.2">
      <c r="A3788" s="151" t="s">
        <v>11209</v>
      </c>
      <c r="B3788" s="151">
        <v>4</v>
      </c>
      <c r="C3788" s="151" t="s">
        <v>281</v>
      </c>
      <c r="D3788" s="151" t="s">
        <v>303</v>
      </c>
      <c r="E3788" s="154" t="s">
        <v>303</v>
      </c>
      <c r="F3788" s="154" t="s">
        <v>3441</v>
      </c>
      <c r="G3788" s="154" t="s">
        <v>3442</v>
      </c>
    </row>
    <row r="3789" spans="1:7" ht="16" customHeight="1" x14ac:dyDescent="0.2">
      <c r="A3789" s="151" t="s">
        <v>11209</v>
      </c>
      <c r="B3789" s="151">
        <v>5</v>
      </c>
      <c r="C3789" s="151" t="s">
        <v>283</v>
      </c>
      <c r="D3789" s="151" t="s">
        <v>304</v>
      </c>
      <c r="E3789" s="154" t="s">
        <v>3443</v>
      </c>
      <c r="F3789" s="154" t="s">
        <v>3441</v>
      </c>
      <c r="G3789" s="154" t="s">
        <v>3495</v>
      </c>
    </row>
    <row r="3790" spans="1:7" ht="16" customHeight="1" x14ac:dyDescent="0.2">
      <c r="A3790" s="151" t="s">
        <v>11210</v>
      </c>
      <c r="B3790" s="151">
        <v>1</v>
      </c>
      <c r="C3790" s="151" t="s">
        <v>283</v>
      </c>
      <c r="D3790" s="151" t="s">
        <v>304</v>
      </c>
      <c r="E3790" s="154" t="s">
        <v>3493</v>
      </c>
      <c r="F3790" s="154">
        <v>9</v>
      </c>
      <c r="G3790" s="154" t="s">
        <v>3494</v>
      </c>
    </row>
    <row r="3791" spans="1:7" ht="32" customHeight="1" x14ac:dyDescent="0.2">
      <c r="A3791" s="151" t="s">
        <v>11210</v>
      </c>
      <c r="B3791" s="151">
        <v>2</v>
      </c>
      <c r="C3791" s="151" t="s">
        <v>283</v>
      </c>
      <c r="D3791" s="151" t="s">
        <v>304</v>
      </c>
      <c r="E3791" s="154" t="s">
        <v>3436</v>
      </c>
      <c r="F3791" s="154" t="s">
        <v>3496</v>
      </c>
      <c r="G3791" s="154" t="s">
        <v>3497</v>
      </c>
    </row>
    <row r="3792" spans="1:7" ht="16" customHeight="1" x14ac:dyDescent="0.2">
      <c r="A3792" s="151" t="s">
        <v>11210</v>
      </c>
      <c r="B3792" s="151">
        <v>3</v>
      </c>
      <c r="C3792" s="151" t="s">
        <v>281</v>
      </c>
      <c r="D3792" s="151" t="s">
        <v>303</v>
      </c>
      <c r="E3792" s="154" t="s">
        <v>303</v>
      </c>
      <c r="F3792" s="154" t="s">
        <v>12545</v>
      </c>
      <c r="G3792" s="154" t="s">
        <v>3499</v>
      </c>
    </row>
    <row r="3793" spans="1:7" ht="16" customHeight="1" x14ac:dyDescent="0.2">
      <c r="A3793" s="151" t="s">
        <v>11210</v>
      </c>
      <c r="B3793" s="151">
        <v>4</v>
      </c>
      <c r="C3793" s="151" t="s">
        <v>281</v>
      </c>
      <c r="D3793" s="151" t="s">
        <v>303</v>
      </c>
      <c r="E3793" s="154" t="s">
        <v>303</v>
      </c>
      <c r="F3793" s="154" t="s">
        <v>3441</v>
      </c>
      <c r="G3793" s="154" t="s">
        <v>3500</v>
      </c>
    </row>
    <row r="3794" spans="1:7" ht="16" customHeight="1" x14ac:dyDescent="0.2">
      <c r="A3794" s="151" t="s">
        <v>11210</v>
      </c>
      <c r="B3794" s="151">
        <v>5</v>
      </c>
      <c r="C3794" s="151" t="s">
        <v>283</v>
      </c>
      <c r="D3794" s="151" t="s">
        <v>304</v>
      </c>
      <c r="E3794" s="154" t="s">
        <v>3443</v>
      </c>
      <c r="F3794" s="154" t="s">
        <v>3441</v>
      </c>
      <c r="G3794" s="154" t="s">
        <v>3495</v>
      </c>
    </row>
    <row r="3795" spans="1:7" ht="32" customHeight="1" x14ac:dyDescent="0.2">
      <c r="A3795" s="151" t="s">
        <v>11211</v>
      </c>
      <c r="B3795" s="151">
        <v>1</v>
      </c>
      <c r="C3795" s="151" t="s">
        <v>283</v>
      </c>
      <c r="D3795" s="151" t="s">
        <v>304</v>
      </c>
      <c r="E3795" s="154" t="s">
        <v>3493</v>
      </c>
      <c r="F3795" s="154">
        <v>40</v>
      </c>
      <c r="G3795" s="154" t="s">
        <v>3501</v>
      </c>
    </row>
    <row r="3796" spans="1:7" ht="32" customHeight="1" x14ac:dyDescent="0.2">
      <c r="A3796" s="151" t="s">
        <v>11211</v>
      </c>
      <c r="B3796" s="151">
        <v>2</v>
      </c>
      <c r="C3796" s="151" t="s">
        <v>283</v>
      </c>
      <c r="D3796" s="151" t="s">
        <v>304</v>
      </c>
      <c r="E3796" s="154" t="s">
        <v>3436</v>
      </c>
      <c r="F3796" s="154" t="s">
        <v>3502</v>
      </c>
      <c r="G3796" s="154" t="s">
        <v>3503</v>
      </c>
    </row>
    <row r="3797" spans="1:7" ht="16" customHeight="1" x14ac:dyDescent="0.2">
      <c r="A3797" s="151" t="s">
        <v>11211</v>
      </c>
      <c r="B3797" s="151">
        <v>3</v>
      </c>
      <c r="C3797" s="151" t="s">
        <v>281</v>
      </c>
      <c r="D3797" s="151" t="s">
        <v>303</v>
      </c>
      <c r="E3797" s="154" t="s">
        <v>303</v>
      </c>
      <c r="F3797" s="154" t="s">
        <v>3504</v>
      </c>
      <c r="G3797" s="154" t="s">
        <v>3505</v>
      </c>
    </row>
    <row r="3798" spans="1:7" ht="16" customHeight="1" x14ac:dyDescent="0.2">
      <c r="A3798" s="151" t="s">
        <v>11211</v>
      </c>
      <c r="B3798" s="151">
        <v>4</v>
      </c>
      <c r="C3798" s="151" t="s">
        <v>281</v>
      </c>
      <c r="D3798" s="151" t="s">
        <v>303</v>
      </c>
      <c r="E3798" s="154" t="s">
        <v>303</v>
      </c>
      <c r="F3798" s="154" t="s">
        <v>3506</v>
      </c>
      <c r="G3798" s="154" t="s">
        <v>3507</v>
      </c>
    </row>
    <row r="3799" spans="1:7" ht="16" customHeight="1" x14ac:dyDescent="0.2">
      <c r="A3799" s="151" t="s">
        <v>11211</v>
      </c>
      <c r="B3799" s="151">
        <v>5</v>
      </c>
      <c r="C3799" s="151" t="s">
        <v>283</v>
      </c>
      <c r="D3799" s="151" t="s">
        <v>304</v>
      </c>
      <c r="E3799" s="154" t="s">
        <v>3443</v>
      </c>
      <c r="F3799" s="154" t="s">
        <v>3506</v>
      </c>
      <c r="G3799" s="154" t="s">
        <v>3495</v>
      </c>
    </row>
    <row r="3800" spans="1:7" ht="16" customHeight="1" x14ac:dyDescent="0.2">
      <c r="A3800" s="151" t="s">
        <v>11212</v>
      </c>
      <c r="B3800" s="151">
        <v>1</v>
      </c>
      <c r="C3800" s="151" t="s">
        <v>283</v>
      </c>
      <c r="D3800" s="151" t="s">
        <v>304</v>
      </c>
      <c r="E3800" s="154" t="s">
        <v>3493</v>
      </c>
      <c r="F3800" s="154">
        <v>12</v>
      </c>
      <c r="G3800" s="154" t="s">
        <v>3508</v>
      </c>
    </row>
    <row r="3801" spans="1:7" ht="32" customHeight="1" x14ac:dyDescent="0.2">
      <c r="A3801" s="151" t="s">
        <v>11212</v>
      </c>
      <c r="B3801" s="151">
        <v>2</v>
      </c>
      <c r="C3801" s="151" t="s">
        <v>283</v>
      </c>
      <c r="D3801" s="151" t="s">
        <v>304</v>
      </c>
      <c r="E3801" s="154" t="s">
        <v>3436</v>
      </c>
      <c r="F3801" s="154" t="s">
        <v>3509</v>
      </c>
      <c r="G3801" s="154" t="s">
        <v>3510</v>
      </c>
    </row>
    <row r="3802" spans="1:7" ht="16" customHeight="1" x14ac:dyDescent="0.2">
      <c r="A3802" s="151" t="s">
        <v>11212</v>
      </c>
      <c r="B3802" s="151">
        <v>3</v>
      </c>
      <c r="C3802" s="151" t="s">
        <v>281</v>
      </c>
      <c r="D3802" s="151" t="s">
        <v>303</v>
      </c>
      <c r="E3802" s="154" t="s">
        <v>303</v>
      </c>
      <c r="F3802" s="154" t="s">
        <v>3511</v>
      </c>
      <c r="G3802" s="154" t="s">
        <v>3512</v>
      </c>
    </row>
    <row r="3803" spans="1:7" ht="16" customHeight="1" x14ac:dyDescent="0.2">
      <c r="A3803" s="151" t="s">
        <v>11212</v>
      </c>
      <c r="B3803" s="151">
        <v>4</v>
      </c>
      <c r="C3803" s="151" t="s">
        <v>281</v>
      </c>
      <c r="D3803" s="151" t="s">
        <v>303</v>
      </c>
      <c r="E3803" s="154" t="s">
        <v>303</v>
      </c>
      <c r="F3803" s="154" t="s">
        <v>3513</v>
      </c>
      <c r="G3803" s="154" t="s">
        <v>3514</v>
      </c>
    </row>
    <row r="3804" spans="1:7" ht="16" customHeight="1" x14ac:dyDescent="0.2">
      <c r="A3804" s="151" t="s">
        <v>11212</v>
      </c>
      <c r="B3804" s="151">
        <v>5</v>
      </c>
      <c r="C3804" s="151" t="s">
        <v>283</v>
      </c>
      <c r="D3804" s="151" t="s">
        <v>304</v>
      </c>
      <c r="E3804" s="154" t="s">
        <v>3443</v>
      </c>
      <c r="F3804" s="154" t="s">
        <v>3513</v>
      </c>
      <c r="G3804" s="154" t="s">
        <v>3495</v>
      </c>
    </row>
    <row r="3805" spans="1:7" ht="64" x14ac:dyDescent="0.2">
      <c r="A3805" s="151" t="s">
        <v>11213</v>
      </c>
      <c r="B3805" s="151">
        <v>1</v>
      </c>
      <c r="C3805" s="151" t="s">
        <v>283</v>
      </c>
      <c r="D3805" s="151" t="s">
        <v>311</v>
      </c>
      <c r="E3805" s="154" t="s">
        <v>8612</v>
      </c>
      <c r="F3805" s="154" t="s">
        <v>8467</v>
      </c>
      <c r="G3805" s="154" t="s">
        <v>8695</v>
      </c>
    </row>
    <row r="3806" spans="1:7" ht="64" x14ac:dyDescent="0.2">
      <c r="A3806" s="151" t="s">
        <v>11214</v>
      </c>
      <c r="B3806" s="151">
        <v>1</v>
      </c>
      <c r="C3806" s="151" t="s">
        <v>283</v>
      </c>
      <c r="D3806" s="151" t="s">
        <v>311</v>
      </c>
      <c r="E3806" s="154" t="s">
        <v>8613</v>
      </c>
      <c r="F3806" s="154" t="s">
        <v>8419</v>
      </c>
      <c r="G3806" s="154" t="s">
        <v>8695</v>
      </c>
    </row>
    <row r="3807" spans="1:7" ht="64" x14ac:dyDescent="0.2">
      <c r="A3807" s="151" t="s">
        <v>11215</v>
      </c>
      <c r="B3807" s="151">
        <v>1</v>
      </c>
      <c r="C3807" s="151" t="s">
        <v>283</v>
      </c>
      <c r="D3807" s="151" t="s">
        <v>311</v>
      </c>
      <c r="E3807" s="154" t="s">
        <v>8614</v>
      </c>
      <c r="F3807" s="154" t="s">
        <v>8538</v>
      </c>
      <c r="G3807" s="154" t="s">
        <v>8695</v>
      </c>
    </row>
    <row r="3808" spans="1:7" ht="64" x14ac:dyDescent="0.2">
      <c r="A3808" s="151" t="s">
        <v>11216</v>
      </c>
      <c r="B3808" s="151">
        <v>1</v>
      </c>
      <c r="C3808" s="151" t="s">
        <v>283</v>
      </c>
      <c r="D3808" s="151" t="s">
        <v>311</v>
      </c>
      <c r="E3808" s="154" t="s">
        <v>8615</v>
      </c>
      <c r="F3808" s="154" t="s">
        <v>8468</v>
      </c>
      <c r="G3808" s="154" t="s">
        <v>8695</v>
      </c>
    </row>
    <row r="3809" spans="1:7" ht="16" customHeight="1" x14ac:dyDescent="0.2">
      <c r="A3809" s="151" t="s">
        <v>11217</v>
      </c>
      <c r="B3809" s="151">
        <v>1</v>
      </c>
      <c r="C3809" s="151" t="s">
        <v>281</v>
      </c>
      <c r="D3809" s="151" t="s">
        <v>303</v>
      </c>
      <c r="E3809" s="154" t="s">
        <v>303</v>
      </c>
      <c r="F3809" s="154" t="s">
        <v>12287</v>
      </c>
      <c r="G3809" s="154" t="s">
        <v>3525</v>
      </c>
    </row>
    <row r="3810" spans="1:7" ht="64" x14ac:dyDescent="0.2">
      <c r="A3810" s="151" t="s">
        <v>11217</v>
      </c>
      <c r="B3810" s="151">
        <v>2</v>
      </c>
      <c r="C3810" s="151" t="s">
        <v>283</v>
      </c>
      <c r="D3810" s="151" t="s">
        <v>311</v>
      </c>
      <c r="E3810" s="154" t="s">
        <v>12361</v>
      </c>
      <c r="F3810" s="154" t="s">
        <v>12362</v>
      </c>
      <c r="G3810" s="154" t="s">
        <v>3528</v>
      </c>
    </row>
    <row r="3811" spans="1:7" ht="16" customHeight="1" x14ac:dyDescent="0.2">
      <c r="A3811" s="151" t="s">
        <v>11218</v>
      </c>
      <c r="B3811" s="151">
        <v>1</v>
      </c>
      <c r="C3811" s="151" t="s">
        <v>281</v>
      </c>
      <c r="D3811" s="151" t="s">
        <v>303</v>
      </c>
      <c r="E3811" s="154" t="s">
        <v>303</v>
      </c>
      <c r="F3811" s="154" t="s">
        <v>12288</v>
      </c>
      <c r="G3811" s="154" t="s">
        <v>3530</v>
      </c>
    </row>
    <row r="3812" spans="1:7" ht="64" x14ac:dyDescent="0.2">
      <c r="A3812" s="151" t="s">
        <v>11218</v>
      </c>
      <c r="B3812" s="151">
        <v>2</v>
      </c>
      <c r="C3812" s="151" t="s">
        <v>283</v>
      </c>
      <c r="D3812" s="151" t="s">
        <v>311</v>
      </c>
      <c r="E3812" s="154" t="s">
        <v>12367</v>
      </c>
      <c r="F3812" s="154" t="s">
        <v>8539</v>
      </c>
      <c r="G3812" s="154" t="s">
        <v>3533</v>
      </c>
    </row>
    <row r="3813" spans="1:7" ht="48" x14ac:dyDescent="0.2">
      <c r="A3813" s="151" t="s">
        <v>11219</v>
      </c>
      <c r="B3813" s="151">
        <v>1</v>
      </c>
      <c r="C3813" s="151" t="s">
        <v>283</v>
      </c>
      <c r="D3813" s="151" t="s">
        <v>311</v>
      </c>
      <c r="E3813" s="154" t="s">
        <v>12368</v>
      </c>
      <c r="F3813" s="154" t="s">
        <v>8420</v>
      </c>
      <c r="G3813" s="154" t="s">
        <v>3536</v>
      </c>
    </row>
    <row r="3814" spans="1:7" ht="48" x14ac:dyDescent="0.2">
      <c r="A3814" s="151" t="s">
        <v>11220</v>
      </c>
      <c r="B3814" s="151">
        <v>1</v>
      </c>
      <c r="C3814" s="151" t="s">
        <v>283</v>
      </c>
      <c r="D3814" s="151" t="s">
        <v>311</v>
      </c>
      <c r="E3814" s="154" t="s">
        <v>12368</v>
      </c>
      <c r="F3814" s="154" t="s">
        <v>8469</v>
      </c>
      <c r="G3814" s="154" t="s">
        <v>3536</v>
      </c>
    </row>
    <row r="3815" spans="1:7" ht="48" x14ac:dyDescent="0.2">
      <c r="A3815" s="151" t="s">
        <v>11221</v>
      </c>
      <c r="B3815" s="151">
        <v>1</v>
      </c>
      <c r="C3815" s="151" t="s">
        <v>283</v>
      </c>
      <c r="D3815" s="151" t="s">
        <v>311</v>
      </c>
      <c r="E3815" s="154" t="s">
        <v>12368</v>
      </c>
      <c r="F3815" s="154" t="s">
        <v>8540</v>
      </c>
      <c r="G3815" s="154" t="s">
        <v>3536</v>
      </c>
    </row>
    <row r="3816" spans="1:7" ht="16" customHeight="1" x14ac:dyDescent="0.2">
      <c r="A3816" s="151" t="s">
        <v>11222</v>
      </c>
      <c r="B3816" s="151">
        <v>1</v>
      </c>
      <c r="C3816" s="151" t="s">
        <v>283</v>
      </c>
      <c r="D3816" s="151" t="s">
        <v>304</v>
      </c>
      <c r="E3816" s="154" t="s">
        <v>9638</v>
      </c>
      <c r="F3816" s="154" t="s">
        <v>3540</v>
      </c>
      <c r="G3816" s="154" t="s">
        <v>3541</v>
      </c>
    </row>
    <row r="3817" spans="1:7" ht="16" customHeight="1" x14ac:dyDescent="0.2">
      <c r="A3817" s="151" t="s">
        <v>11222</v>
      </c>
      <c r="B3817" s="151">
        <v>2</v>
      </c>
      <c r="C3817" s="151" t="s">
        <v>281</v>
      </c>
      <c r="D3817" s="151" t="s">
        <v>303</v>
      </c>
      <c r="E3817" s="154" t="s">
        <v>303</v>
      </c>
      <c r="F3817" s="154" t="s">
        <v>3540</v>
      </c>
      <c r="G3817" s="154" t="s">
        <v>3542</v>
      </c>
    </row>
    <row r="3818" spans="1:7" ht="16" customHeight="1" x14ac:dyDescent="0.2">
      <c r="A3818" s="151" t="s">
        <v>11223</v>
      </c>
      <c r="B3818" s="151">
        <v>1</v>
      </c>
      <c r="C3818" s="151" t="s">
        <v>283</v>
      </c>
      <c r="D3818" s="151" t="s">
        <v>304</v>
      </c>
      <c r="E3818" s="154" t="s">
        <v>9639</v>
      </c>
      <c r="F3818" s="154" t="s">
        <v>3544</v>
      </c>
      <c r="G3818" s="154" t="s">
        <v>3545</v>
      </c>
    </row>
    <row r="3819" spans="1:7" ht="16" customHeight="1" x14ac:dyDescent="0.2">
      <c r="A3819" s="151" t="s">
        <v>11223</v>
      </c>
      <c r="B3819" s="151">
        <v>2</v>
      </c>
      <c r="C3819" s="151" t="s">
        <v>281</v>
      </c>
      <c r="D3819" s="151" t="s">
        <v>303</v>
      </c>
      <c r="E3819" s="154" t="s">
        <v>303</v>
      </c>
      <c r="F3819" s="154" t="s">
        <v>3544</v>
      </c>
      <c r="G3819" s="154" t="s">
        <v>3542</v>
      </c>
    </row>
    <row r="3820" spans="1:7" ht="16" customHeight="1" x14ac:dyDescent="0.2">
      <c r="A3820" s="151" t="s">
        <v>11224</v>
      </c>
      <c r="B3820" s="151">
        <v>1</v>
      </c>
      <c r="C3820" s="151" t="s">
        <v>283</v>
      </c>
      <c r="D3820" s="151" t="s">
        <v>304</v>
      </c>
      <c r="E3820" s="154" t="s">
        <v>9640</v>
      </c>
      <c r="F3820" s="154" t="s">
        <v>3547</v>
      </c>
      <c r="G3820" s="154" t="s">
        <v>3541</v>
      </c>
    </row>
    <row r="3821" spans="1:7" ht="16" customHeight="1" x14ac:dyDescent="0.2">
      <c r="A3821" s="151" t="s">
        <v>11224</v>
      </c>
      <c r="B3821" s="151">
        <v>2</v>
      </c>
      <c r="C3821" s="151" t="s">
        <v>281</v>
      </c>
      <c r="D3821" s="151" t="s">
        <v>303</v>
      </c>
      <c r="E3821" s="154" t="s">
        <v>303</v>
      </c>
      <c r="F3821" s="154" t="s">
        <v>3547</v>
      </c>
      <c r="G3821" s="154" t="s">
        <v>3542</v>
      </c>
    </row>
    <row r="3822" spans="1:7" ht="16" customHeight="1" x14ac:dyDescent="0.2">
      <c r="A3822" s="151" t="s">
        <v>11225</v>
      </c>
      <c r="B3822" s="151">
        <v>1</v>
      </c>
      <c r="C3822" s="151" t="s">
        <v>283</v>
      </c>
      <c r="D3822" s="151" t="s">
        <v>304</v>
      </c>
      <c r="E3822" s="154" t="s">
        <v>3548</v>
      </c>
      <c r="F3822" s="154" t="s">
        <v>3549</v>
      </c>
      <c r="G3822" s="154" t="s">
        <v>3550</v>
      </c>
    </row>
    <row r="3823" spans="1:7" ht="16" customHeight="1" x14ac:dyDescent="0.2">
      <c r="A3823" s="151" t="s">
        <v>11225</v>
      </c>
      <c r="B3823" s="151">
        <v>2</v>
      </c>
      <c r="C3823" s="151" t="s">
        <v>283</v>
      </c>
      <c r="D3823" s="151" t="s">
        <v>304</v>
      </c>
      <c r="E3823" s="154" t="s">
        <v>3551</v>
      </c>
      <c r="F3823" s="154" t="s">
        <v>3552</v>
      </c>
      <c r="G3823" s="154" t="s">
        <v>3553</v>
      </c>
    </row>
    <row r="3824" spans="1:7" ht="16" customHeight="1" x14ac:dyDescent="0.2">
      <c r="A3824" s="151" t="s">
        <v>11225</v>
      </c>
      <c r="B3824" s="151">
        <v>3</v>
      </c>
      <c r="C3824" s="151" t="s">
        <v>283</v>
      </c>
      <c r="D3824" s="151" t="s">
        <v>304</v>
      </c>
      <c r="E3824" s="154" t="s">
        <v>8272</v>
      </c>
      <c r="F3824" s="154" t="s">
        <v>8273</v>
      </c>
      <c r="G3824" s="154" t="s">
        <v>3556</v>
      </c>
    </row>
    <row r="3825" spans="1:7" ht="16" customHeight="1" x14ac:dyDescent="0.2">
      <c r="A3825" s="151" t="s">
        <v>11225</v>
      </c>
      <c r="B3825" s="151">
        <v>4</v>
      </c>
      <c r="C3825" s="151" t="s">
        <v>281</v>
      </c>
      <c r="D3825" s="151" t="s">
        <v>303</v>
      </c>
      <c r="E3825" s="154" t="s">
        <v>303</v>
      </c>
      <c r="F3825" s="154" t="s">
        <v>3555</v>
      </c>
      <c r="G3825" s="154" t="s">
        <v>3557</v>
      </c>
    </row>
    <row r="3826" spans="1:7" ht="16" customHeight="1" x14ac:dyDescent="0.2">
      <c r="A3826" s="151" t="s">
        <v>11226</v>
      </c>
      <c r="B3826" s="151">
        <v>1</v>
      </c>
      <c r="C3826" s="151" t="s">
        <v>283</v>
      </c>
      <c r="D3826" s="151" t="s">
        <v>304</v>
      </c>
      <c r="E3826" s="154" t="s">
        <v>3548</v>
      </c>
      <c r="F3826" s="154" t="s">
        <v>3558</v>
      </c>
      <c r="G3826" s="154" t="s">
        <v>3550</v>
      </c>
    </row>
    <row r="3827" spans="1:7" ht="16" customHeight="1" x14ac:dyDescent="0.2">
      <c r="A3827" s="151" t="s">
        <v>11226</v>
      </c>
      <c r="B3827" s="151">
        <v>2</v>
      </c>
      <c r="C3827" s="151" t="s">
        <v>283</v>
      </c>
      <c r="D3827" s="151" t="s">
        <v>304</v>
      </c>
      <c r="E3827" s="154" t="s">
        <v>3559</v>
      </c>
      <c r="F3827" s="154">
        <v>12</v>
      </c>
      <c r="G3827" s="154" t="s">
        <v>3560</v>
      </c>
    </row>
    <row r="3828" spans="1:7" ht="16" customHeight="1" x14ac:dyDescent="0.2">
      <c r="A3828" s="151" t="s">
        <v>11226</v>
      </c>
      <c r="B3828" s="151">
        <v>3</v>
      </c>
      <c r="C3828" s="151" t="s">
        <v>283</v>
      </c>
      <c r="D3828" s="151" t="s">
        <v>304</v>
      </c>
      <c r="E3828" s="154" t="s">
        <v>3561</v>
      </c>
      <c r="F3828" s="154" t="s">
        <v>3562</v>
      </c>
      <c r="G3828" s="154" t="s">
        <v>3563</v>
      </c>
    </row>
    <row r="3829" spans="1:7" ht="16" customHeight="1" x14ac:dyDescent="0.2">
      <c r="A3829" s="151" t="s">
        <v>11226</v>
      </c>
      <c r="B3829" s="151">
        <v>4</v>
      </c>
      <c r="C3829" s="151" t="s">
        <v>281</v>
      </c>
      <c r="D3829" s="151" t="s">
        <v>303</v>
      </c>
      <c r="E3829" s="154" t="s">
        <v>303</v>
      </c>
      <c r="F3829" s="154" t="s">
        <v>9682</v>
      </c>
      <c r="G3829" s="154" t="s">
        <v>3565</v>
      </c>
    </row>
    <row r="3830" spans="1:7" ht="16" customHeight="1" x14ac:dyDescent="0.2">
      <c r="A3830" s="151" t="s">
        <v>11226</v>
      </c>
      <c r="B3830" s="151">
        <v>5</v>
      </c>
      <c r="C3830" s="151" t="s">
        <v>283</v>
      </c>
      <c r="D3830" s="151" t="s">
        <v>304</v>
      </c>
      <c r="E3830" s="154" t="s">
        <v>3566</v>
      </c>
      <c r="F3830" s="154" t="s">
        <v>3567</v>
      </c>
      <c r="G3830" s="154" t="s">
        <v>3568</v>
      </c>
    </row>
    <row r="3831" spans="1:7" ht="16" customHeight="1" x14ac:dyDescent="0.2">
      <c r="A3831" s="151" t="s">
        <v>11227</v>
      </c>
      <c r="B3831" s="151">
        <v>1</v>
      </c>
      <c r="C3831" s="151" t="s">
        <v>283</v>
      </c>
      <c r="D3831" s="151" t="s">
        <v>304</v>
      </c>
      <c r="E3831" s="154" t="s">
        <v>3548</v>
      </c>
      <c r="F3831" s="154" t="s">
        <v>3569</v>
      </c>
      <c r="G3831" s="154" t="s">
        <v>3550</v>
      </c>
    </row>
    <row r="3832" spans="1:7" ht="16" customHeight="1" x14ac:dyDescent="0.2">
      <c r="A3832" s="151" t="s">
        <v>11227</v>
      </c>
      <c r="B3832" s="151">
        <v>2</v>
      </c>
      <c r="C3832" s="151" t="s">
        <v>283</v>
      </c>
      <c r="D3832" s="151" t="s">
        <v>304</v>
      </c>
      <c r="E3832" s="154" t="s">
        <v>3559</v>
      </c>
      <c r="F3832" s="154">
        <v>12</v>
      </c>
      <c r="G3832" s="154" t="s">
        <v>3560</v>
      </c>
    </row>
    <row r="3833" spans="1:7" ht="16" customHeight="1" x14ac:dyDescent="0.2">
      <c r="A3833" s="151" t="s">
        <v>11227</v>
      </c>
      <c r="B3833" s="151">
        <v>3</v>
      </c>
      <c r="C3833" s="151" t="s">
        <v>283</v>
      </c>
      <c r="D3833" s="151" t="s">
        <v>304</v>
      </c>
      <c r="E3833" s="154" t="s">
        <v>3570</v>
      </c>
      <c r="F3833" s="154" t="s">
        <v>3562</v>
      </c>
      <c r="G3833" s="154" t="s">
        <v>3571</v>
      </c>
    </row>
    <row r="3834" spans="1:7" ht="16" customHeight="1" x14ac:dyDescent="0.2">
      <c r="A3834" s="151" t="s">
        <v>11227</v>
      </c>
      <c r="B3834" s="151">
        <v>4</v>
      </c>
      <c r="C3834" s="151" t="s">
        <v>281</v>
      </c>
      <c r="D3834" s="151" t="s">
        <v>303</v>
      </c>
      <c r="E3834" s="154" t="s">
        <v>303</v>
      </c>
      <c r="F3834" s="154" t="s">
        <v>9683</v>
      </c>
      <c r="G3834" s="154" t="s">
        <v>3573</v>
      </c>
    </row>
    <row r="3835" spans="1:7" ht="16" customHeight="1" x14ac:dyDescent="0.2">
      <c r="A3835" s="151" t="s">
        <v>11227</v>
      </c>
      <c r="B3835" s="151">
        <v>5</v>
      </c>
      <c r="C3835" s="151" t="s">
        <v>283</v>
      </c>
      <c r="D3835" s="151" t="s">
        <v>304</v>
      </c>
      <c r="E3835" s="154" t="s">
        <v>3566</v>
      </c>
      <c r="F3835" s="154" t="s">
        <v>3574</v>
      </c>
      <c r="G3835" s="154" t="s">
        <v>3568</v>
      </c>
    </row>
    <row r="3836" spans="1:7" ht="16" customHeight="1" x14ac:dyDescent="0.2">
      <c r="A3836" s="151" t="s">
        <v>11228</v>
      </c>
      <c r="B3836" s="151">
        <v>1</v>
      </c>
      <c r="C3836" s="151" t="s">
        <v>283</v>
      </c>
      <c r="D3836" s="151" t="s">
        <v>304</v>
      </c>
      <c r="E3836" s="154" t="s">
        <v>3548</v>
      </c>
      <c r="F3836" s="154" t="s">
        <v>3575</v>
      </c>
      <c r="G3836" s="154" t="s">
        <v>3550</v>
      </c>
    </row>
    <row r="3837" spans="1:7" ht="16" customHeight="1" x14ac:dyDescent="0.2">
      <c r="A3837" s="151" t="s">
        <v>11228</v>
      </c>
      <c r="B3837" s="151">
        <v>2</v>
      </c>
      <c r="C3837" s="151" t="s">
        <v>283</v>
      </c>
      <c r="D3837" s="151" t="s">
        <v>304</v>
      </c>
      <c r="E3837" s="154" t="s">
        <v>3559</v>
      </c>
      <c r="F3837" s="154">
        <v>12</v>
      </c>
      <c r="G3837" s="154" t="s">
        <v>3560</v>
      </c>
    </row>
    <row r="3838" spans="1:7" ht="16" customHeight="1" x14ac:dyDescent="0.2">
      <c r="A3838" s="151" t="s">
        <v>11228</v>
      </c>
      <c r="B3838" s="151">
        <v>3</v>
      </c>
      <c r="C3838" s="151" t="s">
        <v>283</v>
      </c>
      <c r="D3838" s="151" t="s">
        <v>304</v>
      </c>
      <c r="E3838" s="154" t="s">
        <v>3576</v>
      </c>
      <c r="F3838" s="154" t="s">
        <v>3577</v>
      </c>
      <c r="G3838" s="154" t="s">
        <v>9684</v>
      </c>
    </row>
    <row r="3839" spans="1:7" ht="16" customHeight="1" x14ac:dyDescent="0.2">
      <c r="A3839" s="151" t="s">
        <v>11228</v>
      </c>
      <c r="B3839" s="151">
        <v>4</v>
      </c>
      <c r="C3839" s="151" t="s">
        <v>281</v>
      </c>
      <c r="D3839" s="151" t="s">
        <v>303</v>
      </c>
      <c r="E3839" s="154" t="s">
        <v>303</v>
      </c>
      <c r="F3839" s="154" t="s">
        <v>9682</v>
      </c>
      <c r="G3839" s="154" t="s">
        <v>3565</v>
      </c>
    </row>
    <row r="3840" spans="1:7" ht="16" customHeight="1" x14ac:dyDescent="0.2">
      <c r="A3840" s="151" t="s">
        <v>11228</v>
      </c>
      <c r="B3840" s="151">
        <v>5</v>
      </c>
      <c r="C3840" s="151" t="s">
        <v>283</v>
      </c>
      <c r="D3840" s="151" t="s">
        <v>304</v>
      </c>
      <c r="E3840" s="154" t="s">
        <v>3566</v>
      </c>
      <c r="F3840" s="154" t="s">
        <v>3567</v>
      </c>
      <c r="G3840" s="154" t="s">
        <v>3568</v>
      </c>
    </row>
    <row r="3841" spans="1:7" ht="16" customHeight="1" x14ac:dyDescent="0.2">
      <c r="A3841" s="151" t="s">
        <v>11229</v>
      </c>
      <c r="B3841" s="151">
        <v>1</v>
      </c>
      <c r="C3841" s="151" t="s">
        <v>283</v>
      </c>
      <c r="D3841" s="151" t="s">
        <v>304</v>
      </c>
      <c r="E3841" s="154" t="s">
        <v>3548</v>
      </c>
      <c r="F3841" s="154" t="s">
        <v>3579</v>
      </c>
      <c r="G3841" s="154" t="s">
        <v>3550</v>
      </c>
    </row>
    <row r="3842" spans="1:7" ht="16" customHeight="1" x14ac:dyDescent="0.2">
      <c r="A3842" s="151" t="s">
        <v>11229</v>
      </c>
      <c r="B3842" s="151">
        <v>2</v>
      </c>
      <c r="C3842" s="151" t="s">
        <v>283</v>
      </c>
      <c r="D3842" s="151" t="s">
        <v>304</v>
      </c>
      <c r="E3842" s="154" t="s">
        <v>3559</v>
      </c>
      <c r="F3842" s="154">
        <v>18</v>
      </c>
      <c r="G3842" s="154" t="s">
        <v>3580</v>
      </c>
    </row>
    <row r="3843" spans="1:7" ht="32" customHeight="1" x14ac:dyDescent="0.2">
      <c r="A3843" s="151" t="s">
        <v>11229</v>
      </c>
      <c r="B3843" s="151">
        <v>3</v>
      </c>
      <c r="C3843" s="151" t="s">
        <v>283</v>
      </c>
      <c r="D3843" s="151" t="s">
        <v>304</v>
      </c>
      <c r="E3843" s="154" t="s">
        <v>3581</v>
      </c>
      <c r="F3843" s="154" t="s">
        <v>3582</v>
      </c>
      <c r="G3843" s="154" t="s">
        <v>3583</v>
      </c>
    </row>
    <row r="3844" spans="1:7" ht="16" customHeight="1" x14ac:dyDescent="0.2">
      <c r="A3844" s="151" t="s">
        <v>11229</v>
      </c>
      <c r="B3844" s="151">
        <v>4</v>
      </c>
      <c r="C3844" s="151" t="s">
        <v>281</v>
      </c>
      <c r="D3844" s="151" t="s">
        <v>303</v>
      </c>
      <c r="E3844" s="154" t="s">
        <v>303</v>
      </c>
      <c r="F3844" s="154" t="s">
        <v>9685</v>
      </c>
      <c r="G3844" s="154" t="s">
        <v>3573</v>
      </c>
    </row>
    <row r="3845" spans="1:7" ht="16" customHeight="1" x14ac:dyDescent="0.2">
      <c r="A3845" s="151" t="s">
        <v>11229</v>
      </c>
      <c r="B3845" s="151">
        <v>5</v>
      </c>
      <c r="C3845" s="151" t="s">
        <v>283</v>
      </c>
      <c r="D3845" s="151" t="s">
        <v>304</v>
      </c>
      <c r="E3845" s="154" t="s">
        <v>3566</v>
      </c>
      <c r="F3845" s="154" t="s">
        <v>3585</v>
      </c>
      <c r="G3845" s="154" t="s">
        <v>3568</v>
      </c>
    </row>
    <row r="3846" spans="1:7" ht="16" customHeight="1" x14ac:dyDescent="0.2">
      <c r="A3846" s="151" t="s">
        <v>11230</v>
      </c>
      <c r="B3846" s="151">
        <v>1</v>
      </c>
      <c r="C3846" s="151" t="s">
        <v>283</v>
      </c>
      <c r="D3846" s="151" t="s">
        <v>304</v>
      </c>
      <c r="E3846" s="154" t="s">
        <v>3548</v>
      </c>
      <c r="F3846" s="154" t="s">
        <v>3586</v>
      </c>
      <c r="G3846" s="154" t="s">
        <v>3550</v>
      </c>
    </row>
    <row r="3847" spans="1:7" ht="16" customHeight="1" x14ac:dyDescent="0.2">
      <c r="A3847" s="151" t="s">
        <v>11230</v>
      </c>
      <c r="B3847" s="151">
        <v>2</v>
      </c>
      <c r="C3847" s="151" t="s">
        <v>283</v>
      </c>
      <c r="D3847" s="151" t="s">
        <v>304</v>
      </c>
      <c r="E3847" s="154" t="s">
        <v>3559</v>
      </c>
      <c r="F3847" s="154">
        <v>24</v>
      </c>
      <c r="G3847" s="154" t="s">
        <v>3580</v>
      </c>
    </row>
    <row r="3848" spans="1:7" ht="32" customHeight="1" x14ac:dyDescent="0.2">
      <c r="A3848" s="151" t="s">
        <v>11230</v>
      </c>
      <c r="B3848" s="151">
        <v>3</v>
      </c>
      <c r="C3848" s="151" t="s">
        <v>283</v>
      </c>
      <c r="D3848" s="151" t="s">
        <v>304</v>
      </c>
      <c r="E3848" s="154" t="s">
        <v>3587</v>
      </c>
      <c r="F3848" s="154" t="s">
        <v>3588</v>
      </c>
      <c r="G3848" s="154" t="s">
        <v>3589</v>
      </c>
    </row>
    <row r="3849" spans="1:7" ht="16" customHeight="1" x14ac:dyDescent="0.2">
      <c r="A3849" s="151" t="s">
        <v>11230</v>
      </c>
      <c r="B3849" s="151">
        <v>4</v>
      </c>
      <c r="C3849" s="151" t="s">
        <v>281</v>
      </c>
      <c r="D3849" s="151" t="s">
        <v>303</v>
      </c>
      <c r="E3849" s="154" t="s">
        <v>303</v>
      </c>
      <c r="F3849" s="154" t="s">
        <v>9685</v>
      </c>
      <c r="G3849" s="154" t="s">
        <v>3573</v>
      </c>
    </row>
    <row r="3850" spans="1:7" ht="16" customHeight="1" x14ac:dyDescent="0.2">
      <c r="A3850" s="151" t="s">
        <v>11230</v>
      </c>
      <c r="B3850" s="151">
        <v>5</v>
      </c>
      <c r="C3850" s="151" t="s">
        <v>283</v>
      </c>
      <c r="D3850" s="151" t="s">
        <v>304</v>
      </c>
      <c r="E3850" s="154" t="s">
        <v>3566</v>
      </c>
      <c r="F3850" s="154" t="s">
        <v>3585</v>
      </c>
      <c r="G3850" s="154" t="s">
        <v>3568</v>
      </c>
    </row>
    <row r="3851" spans="1:7" ht="32" customHeight="1" x14ac:dyDescent="0.2">
      <c r="A3851" s="151" t="s">
        <v>11231</v>
      </c>
      <c r="B3851" s="151">
        <v>1</v>
      </c>
      <c r="C3851" s="151" t="s">
        <v>283</v>
      </c>
      <c r="D3851" s="151" t="s">
        <v>304</v>
      </c>
      <c r="E3851" s="154" t="s">
        <v>3590</v>
      </c>
      <c r="F3851" s="154" t="s">
        <v>3591</v>
      </c>
      <c r="G3851" s="154" t="s">
        <v>3592</v>
      </c>
    </row>
    <row r="3852" spans="1:7" ht="16" customHeight="1" x14ac:dyDescent="0.2">
      <c r="A3852" s="151" t="s">
        <v>11231</v>
      </c>
      <c r="B3852" s="151">
        <v>2</v>
      </c>
      <c r="C3852" s="151" t="s">
        <v>283</v>
      </c>
      <c r="D3852" s="151" t="s">
        <v>304</v>
      </c>
      <c r="E3852" s="154" t="s">
        <v>3559</v>
      </c>
      <c r="F3852" s="154">
        <v>12</v>
      </c>
      <c r="G3852" s="154" t="s">
        <v>3593</v>
      </c>
    </row>
    <row r="3853" spans="1:7" ht="32" customHeight="1" x14ac:dyDescent="0.2">
      <c r="A3853" s="151" t="s">
        <v>11231</v>
      </c>
      <c r="B3853" s="151">
        <v>3</v>
      </c>
      <c r="C3853" s="151" t="s">
        <v>283</v>
      </c>
      <c r="D3853" s="151" t="s">
        <v>304</v>
      </c>
      <c r="E3853" s="154" t="s">
        <v>3594</v>
      </c>
      <c r="F3853" s="154" t="s">
        <v>3595</v>
      </c>
      <c r="G3853" s="154" t="s">
        <v>3596</v>
      </c>
    </row>
    <row r="3854" spans="1:7" ht="16" customHeight="1" x14ac:dyDescent="0.2">
      <c r="A3854" s="151" t="s">
        <v>11231</v>
      </c>
      <c r="B3854" s="151">
        <v>4</v>
      </c>
      <c r="C3854" s="151" t="s">
        <v>281</v>
      </c>
      <c r="D3854" s="151" t="s">
        <v>303</v>
      </c>
      <c r="E3854" s="154" t="s">
        <v>303</v>
      </c>
      <c r="F3854" s="154" t="s">
        <v>9686</v>
      </c>
      <c r="G3854" s="154" t="s">
        <v>3598</v>
      </c>
    </row>
    <row r="3855" spans="1:7" ht="16" customHeight="1" x14ac:dyDescent="0.2">
      <c r="A3855" s="151" t="s">
        <v>11231</v>
      </c>
      <c r="B3855" s="151">
        <v>5</v>
      </c>
      <c r="C3855" s="151" t="s">
        <v>283</v>
      </c>
      <c r="D3855" s="151" t="s">
        <v>304</v>
      </c>
      <c r="E3855" s="154" t="s">
        <v>3566</v>
      </c>
      <c r="F3855" s="154" t="s">
        <v>3574</v>
      </c>
      <c r="G3855" s="154" t="s">
        <v>3568</v>
      </c>
    </row>
    <row r="3856" spans="1:7" ht="32" customHeight="1" x14ac:dyDescent="0.2">
      <c r="A3856" s="151" t="s">
        <v>11232</v>
      </c>
      <c r="B3856" s="151">
        <v>1</v>
      </c>
      <c r="C3856" s="151" t="s">
        <v>283</v>
      </c>
      <c r="D3856" s="151" t="s">
        <v>304</v>
      </c>
      <c r="E3856" s="154" t="s">
        <v>3590</v>
      </c>
      <c r="F3856" s="154" t="s">
        <v>3599</v>
      </c>
      <c r="G3856" s="154" t="s">
        <v>3592</v>
      </c>
    </row>
    <row r="3857" spans="1:7" ht="16" customHeight="1" x14ac:dyDescent="0.2">
      <c r="A3857" s="151" t="s">
        <v>11232</v>
      </c>
      <c r="B3857" s="151">
        <v>2</v>
      </c>
      <c r="C3857" s="151" t="s">
        <v>283</v>
      </c>
      <c r="D3857" s="151" t="s">
        <v>304</v>
      </c>
      <c r="E3857" s="154" t="s">
        <v>3559</v>
      </c>
      <c r="F3857" s="154">
        <v>30</v>
      </c>
      <c r="G3857" s="154" t="s">
        <v>3593</v>
      </c>
    </row>
    <row r="3858" spans="1:7" ht="32" customHeight="1" x14ac:dyDescent="0.2">
      <c r="A3858" s="151" t="s">
        <v>11232</v>
      </c>
      <c r="B3858" s="151">
        <v>3</v>
      </c>
      <c r="C3858" s="151" t="s">
        <v>283</v>
      </c>
      <c r="D3858" s="151" t="s">
        <v>304</v>
      </c>
      <c r="E3858" s="154" t="s">
        <v>3600</v>
      </c>
      <c r="F3858" s="154" t="s">
        <v>3601</v>
      </c>
      <c r="G3858" s="154" t="s">
        <v>3602</v>
      </c>
    </row>
    <row r="3859" spans="1:7" ht="16" customHeight="1" x14ac:dyDescent="0.2">
      <c r="A3859" s="151" t="s">
        <v>11232</v>
      </c>
      <c r="B3859" s="151">
        <v>4</v>
      </c>
      <c r="C3859" s="151" t="s">
        <v>281</v>
      </c>
      <c r="D3859" s="151" t="s">
        <v>303</v>
      </c>
      <c r="E3859" s="154" t="s">
        <v>303</v>
      </c>
      <c r="F3859" s="154" t="s">
        <v>3603</v>
      </c>
      <c r="G3859" s="154" t="s">
        <v>3598</v>
      </c>
    </row>
    <row r="3860" spans="1:7" ht="16" customHeight="1" x14ac:dyDescent="0.2">
      <c r="A3860" s="151" t="s">
        <v>11232</v>
      </c>
      <c r="B3860" s="151">
        <v>5</v>
      </c>
      <c r="C3860" s="151" t="s">
        <v>283</v>
      </c>
      <c r="D3860" s="151" t="s">
        <v>304</v>
      </c>
      <c r="E3860" s="154" t="s">
        <v>3566</v>
      </c>
      <c r="F3860" s="154" t="s">
        <v>3604</v>
      </c>
      <c r="G3860" s="154" t="s">
        <v>3568</v>
      </c>
    </row>
    <row r="3861" spans="1:7" ht="32" customHeight="1" x14ac:dyDescent="0.2">
      <c r="A3861" s="151" t="s">
        <v>11233</v>
      </c>
      <c r="B3861" s="151">
        <v>1</v>
      </c>
      <c r="C3861" s="151" t="s">
        <v>283</v>
      </c>
      <c r="D3861" s="151" t="s">
        <v>304</v>
      </c>
      <c r="E3861" s="154" t="s">
        <v>3590</v>
      </c>
      <c r="F3861" s="154" t="s">
        <v>3605</v>
      </c>
      <c r="G3861" s="154" t="s">
        <v>3592</v>
      </c>
    </row>
    <row r="3862" spans="1:7" ht="16" customHeight="1" x14ac:dyDescent="0.2">
      <c r="A3862" s="151" t="s">
        <v>11233</v>
      </c>
      <c r="B3862" s="151">
        <v>2</v>
      </c>
      <c r="C3862" s="151" t="s">
        <v>283</v>
      </c>
      <c r="D3862" s="151" t="s">
        <v>304</v>
      </c>
      <c r="E3862" s="154" t="s">
        <v>3559</v>
      </c>
      <c r="F3862" s="154">
        <v>24</v>
      </c>
      <c r="G3862" s="154" t="s">
        <v>3593</v>
      </c>
    </row>
    <row r="3863" spans="1:7" ht="32" customHeight="1" x14ac:dyDescent="0.2">
      <c r="A3863" s="151" t="s">
        <v>11233</v>
      </c>
      <c r="B3863" s="151">
        <v>3</v>
      </c>
      <c r="C3863" s="151" t="s">
        <v>283</v>
      </c>
      <c r="D3863" s="151" t="s">
        <v>304</v>
      </c>
      <c r="E3863" s="154" t="s">
        <v>3606</v>
      </c>
      <c r="F3863" s="154" t="s">
        <v>3607</v>
      </c>
      <c r="G3863" s="154" t="s">
        <v>3608</v>
      </c>
    </row>
    <row r="3864" spans="1:7" ht="16" customHeight="1" x14ac:dyDescent="0.2">
      <c r="A3864" s="151" t="s">
        <v>11233</v>
      </c>
      <c r="B3864" s="151">
        <v>4</v>
      </c>
      <c r="C3864" s="151" t="s">
        <v>281</v>
      </c>
      <c r="D3864" s="151" t="s">
        <v>303</v>
      </c>
      <c r="E3864" s="154" t="s">
        <v>303</v>
      </c>
      <c r="F3864" s="154" t="s">
        <v>3609</v>
      </c>
      <c r="G3864" s="154" t="s">
        <v>3598</v>
      </c>
    </row>
    <row r="3865" spans="1:7" ht="16" customHeight="1" x14ac:dyDescent="0.2">
      <c r="A3865" s="151" t="s">
        <v>11233</v>
      </c>
      <c r="B3865" s="151">
        <v>5</v>
      </c>
      <c r="C3865" s="151" t="s">
        <v>283</v>
      </c>
      <c r="D3865" s="151" t="s">
        <v>304</v>
      </c>
      <c r="E3865" s="154" t="s">
        <v>3566</v>
      </c>
      <c r="F3865" s="154" t="s">
        <v>3610</v>
      </c>
      <c r="G3865" s="154" t="s">
        <v>3568</v>
      </c>
    </row>
    <row r="3866" spans="1:7" ht="32" customHeight="1" x14ac:dyDescent="0.2">
      <c r="A3866" s="151" t="s">
        <v>11234</v>
      </c>
      <c r="B3866" s="151">
        <v>1</v>
      </c>
      <c r="C3866" s="151" t="s">
        <v>283</v>
      </c>
      <c r="D3866" s="151" t="s">
        <v>304</v>
      </c>
      <c r="E3866" s="154" t="s">
        <v>3611</v>
      </c>
      <c r="F3866" s="154" t="s">
        <v>3612</v>
      </c>
      <c r="G3866" s="154" t="s">
        <v>3613</v>
      </c>
    </row>
    <row r="3867" spans="1:7" ht="32" customHeight="1" x14ac:dyDescent="0.2">
      <c r="A3867" s="151" t="s">
        <v>11234</v>
      </c>
      <c r="B3867" s="151">
        <v>2</v>
      </c>
      <c r="C3867" s="151" t="s">
        <v>283</v>
      </c>
      <c r="D3867" s="151" t="s">
        <v>304</v>
      </c>
      <c r="E3867" s="154" t="s">
        <v>3559</v>
      </c>
      <c r="F3867" s="154">
        <v>10</v>
      </c>
      <c r="G3867" s="154" t="s">
        <v>3614</v>
      </c>
    </row>
    <row r="3868" spans="1:7" ht="16" customHeight="1" x14ac:dyDescent="0.2">
      <c r="A3868" s="151" t="s">
        <v>11234</v>
      </c>
      <c r="B3868" s="151">
        <v>3</v>
      </c>
      <c r="C3868" s="151" t="s">
        <v>283</v>
      </c>
      <c r="D3868" s="151" t="s">
        <v>304</v>
      </c>
      <c r="E3868" s="154" t="s">
        <v>3615</v>
      </c>
      <c r="F3868" s="154" t="s">
        <v>3616</v>
      </c>
      <c r="G3868" s="154" t="s">
        <v>3617</v>
      </c>
    </row>
    <row r="3869" spans="1:7" ht="16" customHeight="1" x14ac:dyDescent="0.2">
      <c r="A3869" s="151" t="s">
        <v>11234</v>
      </c>
      <c r="B3869" s="151">
        <v>4</v>
      </c>
      <c r="C3869" s="151" t="s">
        <v>281</v>
      </c>
      <c r="D3869" s="151" t="s">
        <v>303</v>
      </c>
      <c r="E3869" s="154" t="s">
        <v>303</v>
      </c>
      <c r="F3869" s="154" t="s">
        <v>3618</v>
      </c>
      <c r="G3869" s="154" t="s">
        <v>3619</v>
      </c>
    </row>
    <row r="3870" spans="1:7" ht="16" customHeight="1" x14ac:dyDescent="0.2">
      <c r="A3870" s="151" t="s">
        <v>11234</v>
      </c>
      <c r="B3870" s="151">
        <v>5</v>
      </c>
      <c r="C3870" s="151" t="s">
        <v>281</v>
      </c>
      <c r="D3870" s="151" t="s">
        <v>303</v>
      </c>
      <c r="E3870" s="154" t="s">
        <v>303</v>
      </c>
      <c r="F3870" s="154" t="s">
        <v>3620</v>
      </c>
      <c r="G3870" s="154" t="s">
        <v>3621</v>
      </c>
    </row>
    <row r="3871" spans="1:7" ht="16" customHeight="1" x14ac:dyDescent="0.2">
      <c r="A3871" s="151" t="s">
        <v>11234</v>
      </c>
      <c r="B3871" s="151">
        <v>6</v>
      </c>
      <c r="C3871" s="151" t="s">
        <v>283</v>
      </c>
      <c r="D3871" s="151" t="s">
        <v>304</v>
      </c>
      <c r="E3871" s="154" t="s">
        <v>3622</v>
      </c>
      <c r="F3871" s="154" t="s">
        <v>3623</v>
      </c>
      <c r="G3871" s="154" t="s">
        <v>3624</v>
      </c>
    </row>
    <row r="3872" spans="1:7" ht="16" customHeight="1" x14ac:dyDescent="0.2">
      <c r="A3872" s="151" t="s">
        <v>11235</v>
      </c>
      <c r="B3872" s="151">
        <v>1</v>
      </c>
      <c r="C3872" s="151" t="s">
        <v>283</v>
      </c>
      <c r="D3872" s="151" t="s">
        <v>304</v>
      </c>
      <c r="E3872" s="154" t="s">
        <v>3625</v>
      </c>
      <c r="F3872" s="154" t="s">
        <v>3626</v>
      </c>
      <c r="G3872" s="154" t="s">
        <v>3627</v>
      </c>
    </row>
    <row r="3873" spans="1:7" ht="16" customHeight="1" x14ac:dyDescent="0.2">
      <c r="A3873" s="151" t="s">
        <v>11235</v>
      </c>
      <c r="B3873" s="151">
        <v>2</v>
      </c>
      <c r="C3873" s="151" t="s">
        <v>283</v>
      </c>
      <c r="D3873" s="151" t="s">
        <v>304</v>
      </c>
      <c r="E3873" s="154" t="s">
        <v>3559</v>
      </c>
      <c r="F3873" s="154">
        <v>60</v>
      </c>
      <c r="G3873" s="154" t="s">
        <v>3628</v>
      </c>
    </row>
    <row r="3874" spans="1:7" ht="16" customHeight="1" x14ac:dyDescent="0.2">
      <c r="A3874" s="151" t="s">
        <v>11235</v>
      </c>
      <c r="B3874" s="151">
        <v>3</v>
      </c>
      <c r="C3874" s="151" t="s">
        <v>283</v>
      </c>
      <c r="D3874" s="151" t="s">
        <v>304</v>
      </c>
      <c r="E3874" s="154" t="s">
        <v>3615</v>
      </c>
      <c r="F3874" s="154" t="s">
        <v>3629</v>
      </c>
      <c r="G3874" s="154" t="s">
        <v>3630</v>
      </c>
    </row>
    <row r="3875" spans="1:7" ht="16" customHeight="1" x14ac:dyDescent="0.2">
      <c r="A3875" s="151" t="s">
        <v>11235</v>
      </c>
      <c r="B3875" s="151">
        <v>4</v>
      </c>
      <c r="C3875" s="151" t="s">
        <v>281</v>
      </c>
      <c r="D3875" s="151" t="s">
        <v>303</v>
      </c>
      <c r="E3875" s="154" t="s">
        <v>303</v>
      </c>
      <c r="F3875" s="154" t="s">
        <v>3631</v>
      </c>
      <c r="G3875" s="154" t="s">
        <v>3632</v>
      </c>
    </row>
    <row r="3876" spans="1:7" ht="16" customHeight="1" x14ac:dyDescent="0.2">
      <c r="A3876" s="151" t="s">
        <v>11235</v>
      </c>
      <c r="B3876" s="151">
        <v>5</v>
      </c>
      <c r="C3876" s="151" t="s">
        <v>281</v>
      </c>
      <c r="D3876" s="151" t="s">
        <v>303</v>
      </c>
      <c r="E3876" s="154" t="s">
        <v>303</v>
      </c>
      <c r="F3876" s="154" t="s">
        <v>3633</v>
      </c>
      <c r="G3876" s="154" t="s">
        <v>3634</v>
      </c>
    </row>
    <row r="3877" spans="1:7" ht="32" customHeight="1" x14ac:dyDescent="0.2">
      <c r="A3877" s="151" t="s">
        <v>11235</v>
      </c>
      <c r="B3877" s="151">
        <v>6</v>
      </c>
      <c r="C3877" s="151" t="s">
        <v>281</v>
      </c>
      <c r="D3877" s="151" t="s">
        <v>303</v>
      </c>
      <c r="E3877" s="154" t="s">
        <v>303</v>
      </c>
      <c r="F3877" s="154" t="s">
        <v>3635</v>
      </c>
      <c r="G3877" s="154" t="s">
        <v>3636</v>
      </c>
    </row>
    <row r="3878" spans="1:7" ht="16" customHeight="1" x14ac:dyDescent="0.2">
      <c r="A3878" s="151" t="s">
        <v>11235</v>
      </c>
      <c r="B3878" s="151">
        <v>7</v>
      </c>
      <c r="C3878" s="151" t="s">
        <v>283</v>
      </c>
      <c r="D3878" s="151" t="s">
        <v>304</v>
      </c>
      <c r="E3878" s="154" t="s">
        <v>3637</v>
      </c>
      <c r="F3878" s="154" t="s">
        <v>3638</v>
      </c>
      <c r="G3878" s="154" t="s">
        <v>3639</v>
      </c>
    </row>
    <row r="3879" spans="1:7" ht="16" customHeight="1" x14ac:dyDescent="0.2">
      <c r="A3879" s="151" t="s">
        <v>11236</v>
      </c>
      <c r="B3879" s="151">
        <v>1</v>
      </c>
      <c r="C3879" s="151" t="s">
        <v>283</v>
      </c>
      <c r="D3879" s="151" t="s">
        <v>304</v>
      </c>
      <c r="E3879" s="154" t="s">
        <v>3640</v>
      </c>
      <c r="F3879" s="154">
        <v>15</v>
      </c>
      <c r="G3879" s="154" t="s">
        <v>3641</v>
      </c>
    </row>
    <row r="3880" spans="1:7" ht="32" customHeight="1" x14ac:dyDescent="0.2">
      <c r="A3880" s="151" t="s">
        <v>11236</v>
      </c>
      <c r="B3880" s="151">
        <v>2</v>
      </c>
      <c r="C3880" s="151" t="s">
        <v>281</v>
      </c>
      <c r="D3880" s="151" t="s">
        <v>303</v>
      </c>
      <c r="E3880" s="154" t="s">
        <v>303</v>
      </c>
      <c r="F3880" s="154" t="s">
        <v>3642</v>
      </c>
      <c r="G3880" s="154" t="s">
        <v>3643</v>
      </c>
    </row>
    <row r="3881" spans="1:7" ht="16" customHeight="1" x14ac:dyDescent="0.2">
      <c r="A3881" s="151" t="s">
        <v>11236</v>
      </c>
      <c r="B3881" s="151">
        <v>3</v>
      </c>
      <c r="C3881" s="151" t="s">
        <v>281</v>
      </c>
      <c r="D3881" s="151" t="s">
        <v>303</v>
      </c>
      <c r="E3881" s="154" t="s">
        <v>303</v>
      </c>
      <c r="F3881" s="154" t="s">
        <v>3644</v>
      </c>
      <c r="G3881" s="154" t="s">
        <v>3645</v>
      </c>
    </row>
    <row r="3882" spans="1:7" ht="16" customHeight="1" x14ac:dyDescent="0.2">
      <c r="A3882" s="151" t="s">
        <v>11236</v>
      </c>
      <c r="B3882" s="151">
        <v>4</v>
      </c>
      <c r="C3882" s="151" t="s">
        <v>283</v>
      </c>
      <c r="D3882" s="151" t="s">
        <v>304</v>
      </c>
      <c r="E3882" s="154" t="s">
        <v>3646</v>
      </c>
      <c r="F3882" s="154">
        <v>3</v>
      </c>
      <c r="G3882" s="154" t="s">
        <v>3647</v>
      </c>
    </row>
    <row r="3883" spans="1:7" ht="16" customHeight="1" x14ac:dyDescent="0.2">
      <c r="A3883" s="151" t="s">
        <v>11236</v>
      </c>
      <c r="B3883" s="151">
        <v>5</v>
      </c>
      <c r="C3883" s="151" t="s">
        <v>281</v>
      </c>
      <c r="D3883" s="151" t="s">
        <v>303</v>
      </c>
      <c r="E3883" s="154" t="s">
        <v>303</v>
      </c>
      <c r="F3883" s="154" t="s">
        <v>3648</v>
      </c>
      <c r="G3883" s="154" t="s">
        <v>3649</v>
      </c>
    </row>
    <row r="3884" spans="1:7" ht="16" customHeight="1" x14ac:dyDescent="0.2">
      <c r="A3884" s="151" t="s">
        <v>11237</v>
      </c>
      <c r="B3884" s="151">
        <v>1</v>
      </c>
      <c r="C3884" s="151" t="s">
        <v>283</v>
      </c>
      <c r="D3884" s="151" t="s">
        <v>304</v>
      </c>
      <c r="E3884" s="154" t="s">
        <v>3650</v>
      </c>
      <c r="F3884" s="154">
        <v>20</v>
      </c>
      <c r="G3884" s="154" t="s">
        <v>3651</v>
      </c>
    </row>
    <row r="3885" spans="1:7" ht="32" customHeight="1" x14ac:dyDescent="0.2">
      <c r="A3885" s="151" t="s">
        <v>11237</v>
      </c>
      <c r="B3885" s="151">
        <v>2</v>
      </c>
      <c r="C3885" s="151" t="s">
        <v>281</v>
      </c>
      <c r="D3885" s="151" t="s">
        <v>303</v>
      </c>
      <c r="E3885" s="154" t="s">
        <v>303</v>
      </c>
      <c r="F3885" s="154" t="s">
        <v>3652</v>
      </c>
      <c r="G3885" s="154" t="s">
        <v>3653</v>
      </c>
    </row>
    <row r="3886" spans="1:7" ht="16" customHeight="1" x14ac:dyDescent="0.2">
      <c r="A3886" s="151" t="s">
        <v>11237</v>
      </c>
      <c r="B3886" s="151">
        <v>3</v>
      </c>
      <c r="C3886" s="151" t="s">
        <v>281</v>
      </c>
      <c r="D3886" s="151" t="s">
        <v>303</v>
      </c>
      <c r="E3886" s="154" t="s">
        <v>303</v>
      </c>
      <c r="F3886" s="154" t="s">
        <v>3654</v>
      </c>
      <c r="G3886" s="154" t="s">
        <v>3655</v>
      </c>
    </row>
    <row r="3887" spans="1:7" ht="16" customHeight="1" x14ac:dyDescent="0.2">
      <c r="A3887" s="151" t="s">
        <v>11237</v>
      </c>
      <c r="B3887" s="151">
        <v>4</v>
      </c>
      <c r="C3887" s="151" t="s">
        <v>283</v>
      </c>
      <c r="D3887" s="151" t="s">
        <v>304</v>
      </c>
      <c r="E3887" s="154" t="s">
        <v>3656</v>
      </c>
      <c r="F3887" s="154">
        <v>2</v>
      </c>
      <c r="G3887" s="154" t="s">
        <v>3657</v>
      </c>
    </row>
    <row r="3888" spans="1:7" ht="16" customHeight="1" x14ac:dyDescent="0.2">
      <c r="A3888" s="151" t="s">
        <v>11237</v>
      </c>
      <c r="B3888" s="151">
        <v>5</v>
      </c>
      <c r="C3888" s="151" t="s">
        <v>281</v>
      </c>
      <c r="D3888" s="151" t="s">
        <v>303</v>
      </c>
      <c r="E3888" s="154" t="s">
        <v>303</v>
      </c>
      <c r="F3888" s="154" t="s">
        <v>3658</v>
      </c>
      <c r="G3888" s="154" t="s">
        <v>3649</v>
      </c>
    </row>
    <row r="3889" spans="1:7" ht="16" customHeight="1" x14ac:dyDescent="0.2">
      <c r="A3889" s="151" t="s">
        <v>11238</v>
      </c>
      <c r="B3889" s="151">
        <v>1</v>
      </c>
      <c r="C3889" s="151" t="s">
        <v>283</v>
      </c>
      <c r="D3889" s="151" t="s">
        <v>304</v>
      </c>
      <c r="E3889" s="154" t="s">
        <v>3659</v>
      </c>
      <c r="F3889" s="154">
        <v>80</v>
      </c>
      <c r="G3889" s="154" t="s">
        <v>3660</v>
      </c>
    </row>
    <row r="3890" spans="1:7" ht="32" customHeight="1" x14ac:dyDescent="0.2">
      <c r="A3890" s="151" t="s">
        <v>11238</v>
      </c>
      <c r="B3890" s="151">
        <v>2</v>
      </c>
      <c r="C3890" s="151" t="s">
        <v>281</v>
      </c>
      <c r="D3890" s="151" t="s">
        <v>303</v>
      </c>
      <c r="E3890" s="154" t="s">
        <v>303</v>
      </c>
      <c r="F3890" s="154" t="s">
        <v>3661</v>
      </c>
      <c r="G3890" s="154" t="s">
        <v>3662</v>
      </c>
    </row>
    <row r="3891" spans="1:7" ht="16" customHeight="1" x14ac:dyDescent="0.2">
      <c r="A3891" s="151" t="s">
        <v>11238</v>
      </c>
      <c r="B3891" s="151">
        <v>3</v>
      </c>
      <c r="C3891" s="151" t="s">
        <v>281</v>
      </c>
      <c r="D3891" s="151" t="s">
        <v>303</v>
      </c>
      <c r="E3891" s="154" t="s">
        <v>303</v>
      </c>
      <c r="F3891" s="154" t="s">
        <v>3663</v>
      </c>
      <c r="G3891" s="154" t="s">
        <v>3664</v>
      </c>
    </row>
    <row r="3892" spans="1:7" ht="16" customHeight="1" x14ac:dyDescent="0.2">
      <c r="A3892" s="151" t="s">
        <v>11238</v>
      </c>
      <c r="B3892" s="151">
        <v>4</v>
      </c>
      <c r="C3892" s="151" t="s">
        <v>283</v>
      </c>
      <c r="D3892" s="151" t="s">
        <v>304</v>
      </c>
      <c r="E3892" s="154" t="s">
        <v>3665</v>
      </c>
      <c r="F3892" s="154">
        <v>3</v>
      </c>
      <c r="G3892" s="154" t="s">
        <v>3666</v>
      </c>
    </row>
    <row r="3893" spans="1:7" ht="16" customHeight="1" x14ac:dyDescent="0.2">
      <c r="A3893" s="151" t="s">
        <v>11238</v>
      </c>
      <c r="B3893" s="151">
        <v>5</v>
      </c>
      <c r="C3893" s="151" t="s">
        <v>281</v>
      </c>
      <c r="D3893" s="151" t="s">
        <v>303</v>
      </c>
      <c r="E3893" s="154" t="s">
        <v>303</v>
      </c>
      <c r="F3893" s="154" t="s">
        <v>3667</v>
      </c>
      <c r="G3893" s="154" t="s">
        <v>3649</v>
      </c>
    </row>
    <row r="3894" spans="1:7" ht="16" customHeight="1" x14ac:dyDescent="0.2">
      <c r="A3894" s="151" t="s">
        <v>11239</v>
      </c>
      <c r="B3894" s="151">
        <v>1</v>
      </c>
      <c r="C3894" s="151" t="s">
        <v>283</v>
      </c>
      <c r="D3894" s="151" t="s">
        <v>304</v>
      </c>
      <c r="E3894" s="154" t="s">
        <v>3668</v>
      </c>
      <c r="F3894" s="154">
        <v>54</v>
      </c>
      <c r="G3894" s="154" t="s">
        <v>3669</v>
      </c>
    </row>
    <row r="3895" spans="1:7" ht="32" customHeight="1" x14ac:dyDescent="0.2">
      <c r="A3895" s="151" t="s">
        <v>11239</v>
      </c>
      <c r="B3895" s="151">
        <v>2</v>
      </c>
      <c r="C3895" s="151" t="s">
        <v>281</v>
      </c>
      <c r="D3895" s="151" t="s">
        <v>303</v>
      </c>
      <c r="E3895" s="154" t="s">
        <v>303</v>
      </c>
      <c r="F3895" s="154" t="s">
        <v>3670</v>
      </c>
      <c r="G3895" s="154" t="s">
        <v>3671</v>
      </c>
    </row>
    <row r="3896" spans="1:7" ht="16" customHeight="1" x14ac:dyDescent="0.2">
      <c r="A3896" s="151" t="s">
        <v>11239</v>
      </c>
      <c r="B3896" s="151">
        <v>3</v>
      </c>
      <c r="C3896" s="151" t="s">
        <v>281</v>
      </c>
      <c r="D3896" s="151" t="s">
        <v>303</v>
      </c>
      <c r="E3896" s="154" t="s">
        <v>303</v>
      </c>
      <c r="F3896" s="154" t="s">
        <v>3672</v>
      </c>
      <c r="G3896" s="154" t="s">
        <v>3673</v>
      </c>
    </row>
    <row r="3897" spans="1:7" ht="16" customHeight="1" x14ac:dyDescent="0.2">
      <c r="A3897" s="151" t="s">
        <v>11239</v>
      </c>
      <c r="B3897" s="151">
        <v>4</v>
      </c>
      <c r="C3897" s="151" t="s">
        <v>283</v>
      </c>
      <c r="D3897" s="151" t="s">
        <v>304</v>
      </c>
      <c r="E3897" s="154" t="s">
        <v>9641</v>
      </c>
      <c r="F3897" s="154">
        <v>5</v>
      </c>
      <c r="G3897" s="154" t="s">
        <v>3675</v>
      </c>
    </row>
    <row r="3898" spans="1:7" ht="16" customHeight="1" x14ac:dyDescent="0.2">
      <c r="A3898" s="151" t="s">
        <v>11239</v>
      </c>
      <c r="B3898" s="151">
        <v>5</v>
      </c>
      <c r="C3898" s="151" t="s">
        <v>281</v>
      </c>
      <c r="D3898" s="151" t="s">
        <v>303</v>
      </c>
      <c r="E3898" s="154" t="s">
        <v>303</v>
      </c>
      <c r="F3898" s="154" t="s">
        <v>3676</v>
      </c>
      <c r="G3898" s="154" t="s">
        <v>3649</v>
      </c>
    </row>
    <row r="3899" spans="1:7" ht="16" customHeight="1" x14ac:dyDescent="0.2">
      <c r="A3899" s="151" t="s">
        <v>11240</v>
      </c>
      <c r="B3899" s="151">
        <v>1</v>
      </c>
      <c r="C3899" s="151" t="s">
        <v>281</v>
      </c>
      <c r="D3899" s="151" t="s">
        <v>303</v>
      </c>
      <c r="E3899" s="154" t="s">
        <v>303</v>
      </c>
      <c r="F3899" s="154" t="s">
        <v>3677</v>
      </c>
      <c r="G3899" s="154" t="s">
        <v>3678</v>
      </c>
    </row>
    <row r="3900" spans="1:7" ht="16" customHeight="1" x14ac:dyDescent="0.2">
      <c r="A3900" s="151" t="s">
        <v>11240</v>
      </c>
      <c r="B3900" s="151">
        <v>2</v>
      </c>
      <c r="C3900" s="151" t="s">
        <v>283</v>
      </c>
      <c r="D3900" s="151" t="s">
        <v>304</v>
      </c>
      <c r="E3900" s="154" t="s">
        <v>3679</v>
      </c>
      <c r="F3900" s="154" t="s">
        <v>3680</v>
      </c>
      <c r="G3900" s="154" t="s">
        <v>3681</v>
      </c>
    </row>
    <row r="3901" spans="1:7" ht="16" customHeight="1" x14ac:dyDescent="0.2">
      <c r="A3901" s="151" t="s">
        <v>11241</v>
      </c>
      <c r="B3901" s="151">
        <v>1</v>
      </c>
      <c r="C3901" s="151" t="s">
        <v>281</v>
      </c>
      <c r="D3901" s="151" t="s">
        <v>303</v>
      </c>
      <c r="E3901" s="154" t="s">
        <v>303</v>
      </c>
      <c r="F3901" s="154" t="s">
        <v>3682</v>
      </c>
      <c r="G3901" s="154" t="s">
        <v>3683</v>
      </c>
    </row>
    <row r="3902" spans="1:7" ht="16" customHeight="1" x14ac:dyDescent="0.2">
      <c r="A3902" s="151" t="s">
        <v>11241</v>
      </c>
      <c r="B3902" s="151">
        <v>2</v>
      </c>
      <c r="C3902" s="151" t="s">
        <v>283</v>
      </c>
      <c r="D3902" s="151" t="s">
        <v>304</v>
      </c>
      <c r="E3902" s="154" t="s">
        <v>9719</v>
      </c>
      <c r="F3902" s="154" t="s">
        <v>9135</v>
      </c>
      <c r="G3902" s="154" t="s">
        <v>3685</v>
      </c>
    </row>
    <row r="3903" spans="1:7" ht="32" customHeight="1" x14ac:dyDescent="0.2">
      <c r="A3903" s="151" t="s">
        <v>11242</v>
      </c>
      <c r="B3903" s="151">
        <v>1</v>
      </c>
      <c r="C3903" s="151" t="s">
        <v>283</v>
      </c>
      <c r="D3903" s="151" t="s">
        <v>304</v>
      </c>
      <c r="E3903" s="154" t="s">
        <v>12289</v>
      </c>
      <c r="F3903" s="154" t="s">
        <v>9720</v>
      </c>
      <c r="G3903" s="154" t="s">
        <v>9721</v>
      </c>
    </row>
    <row r="3904" spans="1:7" ht="32" customHeight="1" x14ac:dyDescent="0.2">
      <c r="A3904" s="151" t="s">
        <v>11242</v>
      </c>
      <c r="B3904" s="151">
        <v>2</v>
      </c>
      <c r="C3904" s="151" t="s">
        <v>281</v>
      </c>
      <c r="D3904" s="151" t="s">
        <v>304</v>
      </c>
      <c r="E3904" s="154" t="s">
        <v>12290</v>
      </c>
      <c r="F3904" s="154" t="s">
        <v>9722</v>
      </c>
      <c r="G3904" s="154" t="s">
        <v>9723</v>
      </c>
    </row>
    <row r="3905" spans="1:7" ht="48" x14ac:dyDescent="0.2">
      <c r="A3905" s="151" t="s">
        <v>11242</v>
      </c>
      <c r="B3905" s="151">
        <v>3</v>
      </c>
      <c r="C3905" s="151" t="s">
        <v>283</v>
      </c>
      <c r="D3905" s="151" t="s">
        <v>311</v>
      </c>
      <c r="E3905" s="154" t="s">
        <v>9724</v>
      </c>
      <c r="F3905" s="154" t="s">
        <v>9725</v>
      </c>
      <c r="G3905" s="154" t="s">
        <v>9726</v>
      </c>
    </row>
    <row r="3906" spans="1:7" ht="16" customHeight="1" x14ac:dyDescent="0.2">
      <c r="A3906" s="151" t="s">
        <v>11243</v>
      </c>
      <c r="B3906" s="151">
        <v>1</v>
      </c>
      <c r="C3906" s="151" t="s">
        <v>281</v>
      </c>
      <c r="D3906" s="151" t="s">
        <v>303</v>
      </c>
      <c r="E3906" s="154" t="s">
        <v>303</v>
      </c>
      <c r="F3906" s="154" t="s">
        <v>3686</v>
      </c>
      <c r="G3906" s="154" t="s">
        <v>3687</v>
      </c>
    </row>
    <row r="3907" spans="1:7" ht="16" customHeight="1" x14ac:dyDescent="0.2">
      <c r="A3907" s="151" t="s">
        <v>11243</v>
      </c>
      <c r="B3907" s="151">
        <v>2</v>
      </c>
      <c r="C3907" s="151" t="s">
        <v>281</v>
      </c>
      <c r="D3907" s="151" t="s">
        <v>303</v>
      </c>
      <c r="E3907" s="154" t="s">
        <v>303</v>
      </c>
      <c r="F3907" s="154" t="s">
        <v>3688</v>
      </c>
      <c r="G3907" s="154" t="s">
        <v>3689</v>
      </c>
    </row>
    <row r="3908" spans="1:7" ht="16" customHeight="1" x14ac:dyDescent="0.2">
      <c r="A3908" s="151" t="s">
        <v>11244</v>
      </c>
      <c r="B3908" s="151">
        <v>1</v>
      </c>
      <c r="C3908" s="151" t="s">
        <v>281</v>
      </c>
      <c r="D3908" s="151" t="s">
        <v>303</v>
      </c>
      <c r="E3908" s="154" t="s">
        <v>303</v>
      </c>
      <c r="F3908" s="154" t="s">
        <v>3690</v>
      </c>
      <c r="G3908" s="154" t="s">
        <v>3687</v>
      </c>
    </row>
    <row r="3909" spans="1:7" ht="16" customHeight="1" x14ac:dyDescent="0.2">
      <c r="A3909" s="151" t="s">
        <v>11244</v>
      </c>
      <c r="B3909" s="151">
        <v>2</v>
      </c>
      <c r="C3909" s="151" t="s">
        <v>281</v>
      </c>
      <c r="D3909" s="151" t="s">
        <v>303</v>
      </c>
      <c r="E3909" s="154" t="s">
        <v>303</v>
      </c>
      <c r="F3909" s="154" t="s">
        <v>3691</v>
      </c>
      <c r="G3909" s="154" t="s">
        <v>3689</v>
      </c>
    </row>
    <row r="3910" spans="1:7" ht="16" customHeight="1" x14ac:dyDescent="0.2">
      <c r="A3910" s="151" t="s">
        <v>11245</v>
      </c>
      <c r="B3910" s="151">
        <v>1</v>
      </c>
      <c r="C3910" s="151" t="s">
        <v>281</v>
      </c>
      <c r="D3910" s="151" t="s">
        <v>303</v>
      </c>
      <c r="E3910" s="154" t="s">
        <v>303</v>
      </c>
      <c r="F3910" s="154" t="s">
        <v>3692</v>
      </c>
      <c r="G3910" s="154" t="s">
        <v>3687</v>
      </c>
    </row>
    <row r="3911" spans="1:7" ht="16" customHeight="1" x14ac:dyDescent="0.2">
      <c r="A3911" s="151" t="s">
        <v>11245</v>
      </c>
      <c r="B3911" s="151">
        <v>2</v>
      </c>
      <c r="C3911" s="151" t="s">
        <v>281</v>
      </c>
      <c r="D3911" s="151" t="s">
        <v>303</v>
      </c>
      <c r="E3911" s="154" t="s">
        <v>303</v>
      </c>
      <c r="F3911" s="154" t="s">
        <v>3693</v>
      </c>
      <c r="G3911" s="154" t="s">
        <v>8696</v>
      </c>
    </row>
    <row r="3912" spans="1:7" ht="16" customHeight="1" x14ac:dyDescent="0.2">
      <c r="A3912" s="151" t="s">
        <v>11245</v>
      </c>
      <c r="B3912" s="151">
        <v>3</v>
      </c>
      <c r="C3912" s="151" t="s">
        <v>281</v>
      </c>
      <c r="D3912" s="151" t="s">
        <v>303</v>
      </c>
      <c r="E3912" s="154" t="s">
        <v>303</v>
      </c>
      <c r="F3912" s="154" t="s">
        <v>3695</v>
      </c>
      <c r="G3912" s="154" t="s">
        <v>3689</v>
      </c>
    </row>
    <row r="3913" spans="1:7" ht="16" customHeight="1" x14ac:dyDescent="0.2">
      <c r="A3913" s="151" t="s">
        <v>11246</v>
      </c>
      <c r="B3913" s="151">
        <v>1</v>
      </c>
      <c r="C3913" s="151" t="s">
        <v>281</v>
      </c>
      <c r="D3913" s="151" t="s">
        <v>303</v>
      </c>
      <c r="E3913" s="154" t="s">
        <v>303</v>
      </c>
      <c r="F3913" s="154" t="s">
        <v>3696</v>
      </c>
      <c r="G3913" s="154" t="s">
        <v>3687</v>
      </c>
    </row>
    <row r="3914" spans="1:7" ht="16" customHeight="1" x14ac:dyDescent="0.2">
      <c r="A3914" s="151" t="s">
        <v>11246</v>
      </c>
      <c r="B3914" s="151">
        <v>2</v>
      </c>
      <c r="C3914" s="151" t="s">
        <v>281</v>
      </c>
      <c r="D3914" s="151" t="s">
        <v>303</v>
      </c>
      <c r="E3914" s="154" t="s">
        <v>303</v>
      </c>
      <c r="F3914" s="154" t="s">
        <v>3697</v>
      </c>
      <c r="G3914" s="154" t="s">
        <v>8697</v>
      </c>
    </row>
    <row r="3915" spans="1:7" ht="16" customHeight="1" x14ac:dyDescent="0.2">
      <c r="A3915" s="151" t="s">
        <v>11246</v>
      </c>
      <c r="B3915" s="151">
        <v>3</v>
      </c>
      <c r="C3915" s="151" t="s">
        <v>281</v>
      </c>
      <c r="D3915" s="151" t="s">
        <v>303</v>
      </c>
      <c r="E3915" s="154" t="s">
        <v>303</v>
      </c>
      <c r="F3915" s="154" t="s">
        <v>3699</v>
      </c>
      <c r="G3915" s="154" t="s">
        <v>3700</v>
      </c>
    </row>
    <row r="3916" spans="1:7" ht="16" customHeight="1" x14ac:dyDescent="0.2">
      <c r="A3916" s="151" t="s">
        <v>11247</v>
      </c>
      <c r="B3916" s="151">
        <v>1</v>
      </c>
      <c r="C3916" s="151" t="s">
        <v>281</v>
      </c>
      <c r="D3916" s="151" t="s">
        <v>303</v>
      </c>
      <c r="E3916" s="154" t="s">
        <v>303</v>
      </c>
      <c r="F3916" s="154" t="s">
        <v>3701</v>
      </c>
      <c r="G3916" s="154" t="s">
        <v>3702</v>
      </c>
    </row>
    <row r="3917" spans="1:7" ht="16" customHeight="1" x14ac:dyDescent="0.2">
      <c r="A3917" s="151" t="s">
        <v>11247</v>
      </c>
      <c r="B3917" s="151">
        <v>2</v>
      </c>
      <c r="C3917" s="151" t="s">
        <v>281</v>
      </c>
      <c r="D3917" s="151" t="s">
        <v>303</v>
      </c>
      <c r="E3917" s="154" t="s">
        <v>303</v>
      </c>
      <c r="F3917" s="154" t="s">
        <v>3703</v>
      </c>
      <c r="G3917" s="154" t="s">
        <v>3704</v>
      </c>
    </row>
    <row r="3918" spans="1:7" ht="16" customHeight="1" x14ac:dyDescent="0.2">
      <c r="A3918" s="151" t="s">
        <v>11247</v>
      </c>
      <c r="B3918" s="151">
        <v>3</v>
      </c>
      <c r="C3918" s="151" t="s">
        <v>283</v>
      </c>
      <c r="D3918" s="151" t="s">
        <v>304</v>
      </c>
      <c r="E3918" s="154" t="s">
        <v>3705</v>
      </c>
      <c r="F3918" s="154">
        <v>140</v>
      </c>
      <c r="G3918" s="154" t="s">
        <v>3706</v>
      </c>
    </row>
    <row r="3919" spans="1:7" ht="16" customHeight="1" x14ac:dyDescent="0.2">
      <c r="A3919" s="151" t="s">
        <v>11248</v>
      </c>
      <c r="B3919" s="151">
        <v>1</v>
      </c>
      <c r="C3919" s="151" t="s">
        <v>281</v>
      </c>
      <c r="D3919" s="151" t="s">
        <v>303</v>
      </c>
      <c r="E3919" s="154" t="s">
        <v>303</v>
      </c>
      <c r="F3919" s="154" t="s">
        <v>3707</v>
      </c>
      <c r="G3919" s="154" t="s">
        <v>3708</v>
      </c>
    </row>
    <row r="3920" spans="1:7" ht="16" customHeight="1" x14ac:dyDescent="0.2">
      <c r="A3920" s="151" t="s">
        <v>11248</v>
      </c>
      <c r="B3920" s="151">
        <v>2</v>
      </c>
      <c r="C3920" s="151" t="s">
        <v>281</v>
      </c>
      <c r="D3920" s="151" t="s">
        <v>303</v>
      </c>
      <c r="E3920" s="154" t="s">
        <v>303</v>
      </c>
      <c r="F3920" s="154" t="s">
        <v>3709</v>
      </c>
      <c r="G3920" s="154" t="s">
        <v>3710</v>
      </c>
    </row>
    <row r="3921" spans="1:7" ht="16" customHeight="1" x14ac:dyDescent="0.2">
      <c r="A3921" s="151" t="s">
        <v>11248</v>
      </c>
      <c r="B3921" s="151">
        <v>3</v>
      </c>
      <c r="C3921" s="151" t="s">
        <v>283</v>
      </c>
      <c r="D3921" s="151" t="s">
        <v>304</v>
      </c>
      <c r="E3921" s="154" t="s">
        <v>3705</v>
      </c>
      <c r="F3921" s="154" t="s">
        <v>3711</v>
      </c>
      <c r="G3921" s="154" t="s">
        <v>3712</v>
      </c>
    </row>
    <row r="3922" spans="1:7" ht="16" customHeight="1" x14ac:dyDescent="0.2">
      <c r="A3922" s="151" t="s">
        <v>11249</v>
      </c>
      <c r="B3922" s="151">
        <v>1</v>
      </c>
      <c r="C3922" s="151" t="s">
        <v>281</v>
      </c>
      <c r="D3922" s="151" t="s">
        <v>303</v>
      </c>
      <c r="E3922" s="154" t="s">
        <v>303</v>
      </c>
      <c r="F3922" s="154" t="s">
        <v>9687</v>
      </c>
      <c r="G3922" s="154" t="s">
        <v>3714</v>
      </c>
    </row>
    <row r="3923" spans="1:7" ht="16" customHeight="1" x14ac:dyDescent="0.2">
      <c r="A3923" s="151" t="s">
        <v>11249</v>
      </c>
      <c r="B3923" s="151">
        <v>2</v>
      </c>
      <c r="C3923" s="151" t="s">
        <v>283</v>
      </c>
      <c r="D3923" s="151" t="s">
        <v>304</v>
      </c>
      <c r="E3923" s="154" t="s">
        <v>3715</v>
      </c>
      <c r="F3923" s="154">
        <v>8.1999999999999993</v>
      </c>
      <c r="G3923" s="154" t="s">
        <v>3716</v>
      </c>
    </row>
    <row r="3924" spans="1:7" ht="16" customHeight="1" x14ac:dyDescent="0.2">
      <c r="A3924" s="151" t="s">
        <v>11250</v>
      </c>
      <c r="B3924" s="151">
        <v>1</v>
      </c>
      <c r="C3924" s="151" t="s">
        <v>283</v>
      </c>
      <c r="D3924" s="151" t="s">
        <v>304</v>
      </c>
      <c r="E3924" s="154" t="s">
        <v>3717</v>
      </c>
      <c r="F3924" s="154" t="s">
        <v>3718</v>
      </c>
      <c r="G3924" s="154" t="s">
        <v>3719</v>
      </c>
    </row>
    <row r="3925" spans="1:7" ht="16" customHeight="1" x14ac:dyDescent="0.2">
      <c r="A3925" s="151" t="s">
        <v>11250</v>
      </c>
      <c r="B3925" s="151">
        <v>2</v>
      </c>
      <c r="C3925" s="151" t="s">
        <v>283</v>
      </c>
      <c r="D3925" s="151" t="s">
        <v>304</v>
      </c>
      <c r="E3925" s="154" t="s">
        <v>3720</v>
      </c>
      <c r="F3925" s="154">
        <v>0.04</v>
      </c>
      <c r="G3925" s="154" t="s">
        <v>9435</v>
      </c>
    </row>
    <row r="3926" spans="1:7" ht="16" customHeight="1" x14ac:dyDescent="0.2">
      <c r="A3926" s="151" t="s">
        <v>11251</v>
      </c>
      <c r="B3926" s="151">
        <v>1</v>
      </c>
      <c r="C3926" s="151" t="s">
        <v>283</v>
      </c>
      <c r="D3926" s="151" t="s">
        <v>304</v>
      </c>
      <c r="E3926" s="154" t="s">
        <v>3717</v>
      </c>
      <c r="F3926" s="154" t="s">
        <v>3718</v>
      </c>
      <c r="G3926" s="154" t="s">
        <v>3719</v>
      </c>
    </row>
    <row r="3927" spans="1:7" ht="16" customHeight="1" x14ac:dyDescent="0.2">
      <c r="A3927" s="151" t="s">
        <v>11251</v>
      </c>
      <c r="B3927" s="151">
        <v>2</v>
      </c>
      <c r="C3927" s="151" t="s">
        <v>283</v>
      </c>
      <c r="D3927" s="151" t="s">
        <v>304</v>
      </c>
      <c r="E3927" s="154" t="s">
        <v>3722</v>
      </c>
      <c r="F3927" s="154">
        <v>0.27</v>
      </c>
      <c r="G3927" s="154" t="s">
        <v>9436</v>
      </c>
    </row>
    <row r="3928" spans="1:7" ht="16" customHeight="1" x14ac:dyDescent="0.2">
      <c r="A3928" s="151" t="s">
        <v>11252</v>
      </c>
      <c r="B3928" s="151">
        <v>1</v>
      </c>
      <c r="C3928" s="151" t="s">
        <v>283</v>
      </c>
      <c r="D3928" s="151" t="s">
        <v>304</v>
      </c>
      <c r="E3928" s="154" t="s">
        <v>3717</v>
      </c>
      <c r="F3928" s="154" t="s">
        <v>3718</v>
      </c>
      <c r="G3928" s="154" t="s">
        <v>3719</v>
      </c>
    </row>
    <row r="3929" spans="1:7" ht="16" customHeight="1" x14ac:dyDescent="0.2">
      <c r="A3929" s="151" t="s">
        <v>11252</v>
      </c>
      <c r="B3929" s="151">
        <v>2</v>
      </c>
      <c r="C3929" s="151" t="s">
        <v>283</v>
      </c>
      <c r="D3929" s="151" t="s">
        <v>304</v>
      </c>
      <c r="E3929" s="154" t="s">
        <v>3724</v>
      </c>
      <c r="F3929" s="154">
        <v>1.1200000000000001</v>
      </c>
      <c r="G3929" s="154" t="s">
        <v>9437</v>
      </c>
    </row>
    <row r="3930" spans="1:7" ht="16" customHeight="1" x14ac:dyDescent="0.2">
      <c r="A3930" s="151" t="s">
        <v>11253</v>
      </c>
      <c r="B3930" s="151">
        <v>1</v>
      </c>
      <c r="C3930" s="151" t="s">
        <v>283</v>
      </c>
      <c r="D3930" s="151" t="s">
        <v>304</v>
      </c>
      <c r="E3930" s="154" t="s">
        <v>3717</v>
      </c>
      <c r="F3930" s="154" t="s">
        <v>3718</v>
      </c>
      <c r="G3930" s="154" t="s">
        <v>3719</v>
      </c>
    </row>
    <row r="3931" spans="1:7" ht="16" customHeight="1" x14ac:dyDescent="0.2">
      <c r="A3931" s="151" t="s">
        <v>11253</v>
      </c>
      <c r="B3931" s="151">
        <v>2</v>
      </c>
      <c r="C3931" s="151" t="s">
        <v>283</v>
      </c>
      <c r="D3931" s="151" t="s">
        <v>304</v>
      </c>
      <c r="E3931" s="154" t="s">
        <v>8929</v>
      </c>
      <c r="F3931" s="154">
        <v>8.0000000000000002E-3</v>
      </c>
      <c r="G3931" s="154" t="s">
        <v>9438</v>
      </c>
    </row>
    <row r="3932" spans="1:7" ht="16" customHeight="1" x14ac:dyDescent="0.2">
      <c r="A3932" s="151" t="s">
        <v>11254</v>
      </c>
      <c r="B3932" s="151">
        <v>1</v>
      </c>
      <c r="C3932" s="151" t="s">
        <v>283</v>
      </c>
      <c r="D3932" s="151" t="s">
        <v>304</v>
      </c>
      <c r="E3932" s="154" t="s">
        <v>8930</v>
      </c>
      <c r="F3932" s="154">
        <v>0.06</v>
      </c>
      <c r="G3932" s="154" t="s">
        <v>9439</v>
      </c>
    </row>
    <row r="3933" spans="1:7" ht="16" customHeight="1" x14ac:dyDescent="0.2">
      <c r="A3933" s="151" t="s">
        <v>11255</v>
      </c>
      <c r="B3933" s="151">
        <v>1</v>
      </c>
      <c r="C3933" s="151" t="s">
        <v>283</v>
      </c>
      <c r="D3933" s="151" t="s">
        <v>304</v>
      </c>
      <c r="E3933" s="154" t="s">
        <v>8931</v>
      </c>
      <c r="F3933" s="154">
        <v>0.55000000000000004</v>
      </c>
      <c r="G3933" s="154" t="s">
        <v>9440</v>
      </c>
    </row>
    <row r="3934" spans="1:7" ht="16" customHeight="1" x14ac:dyDescent="0.2">
      <c r="A3934" s="151" t="s">
        <v>11256</v>
      </c>
      <c r="B3934" s="151">
        <v>1</v>
      </c>
      <c r="C3934" s="151" t="s">
        <v>283</v>
      </c>
      <c r="D3934" s="151" t="s">
        <v>304</v>
      </c>
      <c r="E3934" s="154" t="s">
        <v>8932</v>
      </c>
      <c r="F3934" s="154">
        <v>0.6</v>
      </c>
      <c r="G3934" s="154" t="s">
        <v>9441</v>
      </c>
    </row>
    <row r="3935" spans="1:7" ht="16" customHeight="1" x14ac:dyDescent="0.2">
      <c r="A3935" s="151" t="s">
        <v>11257</v>
      </c>
      <c r="B3935" s="151">
        <v>1</v>
      </c>
      <c r="C3935" s="151" t="s">
        <v>283</v>
      </c>
      <c r="D3935" s="151" t="s">
        <v>304</v>
      </c>
      <c r="E3935" s="154" t="s">
        <v>8933</v>
      </c>
      <c r="F3935" s="154" t="s">
        <v>12498</v>
      </c>
      <c r="G3935" s="154" t="s">
        <v>9442</v>
      </c>
    </row>
    <row r="3936" spans="1:7" ht="16" customHeight="1" x14ac:dyDescent="0.2">
      <c r="A3936" s="151" t="s">
        <v>11258</v>
      </c>
      <c r="B3936" s="151">
        <v>1</v>
      </c>
      <c r="C3936" s="151" t="s">
        <v>281</v>
      </c>
      <c r="D3936" s="151" t="s">
        <v>303</v>
      </c>
      <c r="E3936" s="154" t="s">
        <v>303</v>
      </c>
      <c r="F3936" s="154" t="s">
        <v>9136</v>
      </c>
      <c r="G3936" s="154" t="s">
        <v>3737</v>
      </c>
    </row>
    <row r="3937" spans="1:7" ht="16" customHeight="1" x14ac:dyDescent="0.2">
      <c r="A3937" s="151" t="s">
        <v>11258</v>
      </c>
      <c r="B3937" s="151">
        <v>2</v>
      </c>
      <c r="C3937" s="151" t="s">
        <v>283</v>
      </c>
      <c r="D3937" s="151" t="s">
        <v>304</v>
      </c>
      <c r="E3937" s="154" t="s">
        <v>8934</v>
      </c>
      <c r="F3937" s="154">
        <v>0.4</v>
      </c>
      <c r="G3937" s="154" t="s">
        <v>9443</v>
      </c>
    </row>
    <row r="3938" spans="1:7" ht="48" customHeight="1" x14ac:dyDescent="0.2">
      <c r="A3938" s="151" t="s">
        <v>11259</v>
      </c>
      <c r="B3938" s="151">
        <v>1</v>
      </c>
      <c r="C3938" s="151" t="s">
        <v>283</v>
      </c>
      <c r="D3938" s="151" t="s">
        <v>304</v>
      </c>
      <c r="E3938" s="154" t="s">
        <v>3740</v>
      </c>
      <c r="F3938" s="154">
        <v>7.0000000000000007E-2</v>
      </c>
      <c r="G3938" s="154" t="s">
        <v>3741</v>
      </c>
    </row>
    <row r="3939" spans="1:7" ht="16" customHeight="1" x14ac:dyDescent="0.2">
      <c r="A3939" s="151" t="s">
        <v>11259</v>
      </c>
      <c r="B3939" s="151">
        <v>2</v>
      </c>
      <c r="C3939" s="151" t="s">
        <v>281</v>
      </c>
      <c r="D3939" s="151" t="s">
        <v>303</v>
      </c>
      <c r="E3939" s="154" t="s">
        <v>303</v>
      </c>
      <c r="F3939" s="154" t="s">
        <v>9137</v>
      </c>
      <c r="G3939" s="154" t="s">
        <v>9444</v>
      </c>
    </row>
    <row r="3940" spans="1:7" ht="16" customHeight="1" x14ac:dyDescent="0.2">
      <c r="A3940" s="151" t="s">
        <v>11259</v>
      </c>
      <c r="B3940" s="151">
        <v>3</v>
      </c>
      <c r="C3940" s="151" t="s">
        <v>281</v>
      </c>
      <c r="D3940" s="151" t="s">
        <v>303</v>
      </c>
      <c r="E3940" s="154" t="s">
        <v>303</v>
      </c>
      <c r="F3940" s="154" t="s">
        <v>9138</v>
      </c>
      <c r="G3940" s="154" t="s">
        <v>3745</v>
      </c>
    </row>
    <row r="3941" spans="1:7" ht="16" customHeight="1" x14ac:dyDescent="0.2">
      <c r="A3941" s="151" t="s">
        <v>11259</v>
      </c>
      <c r="B3941" s="151">
        <v>4</v>
      </c>
      <c r="C3941" s="151" t="s">
        <v>281</v>
      </c>
      <c r="D3941" s="151" t="s">
        <v>303</v>
      </c>
      <c r="E3941" s="154" t="s">
        <v>303</v>
      </c>
      <c r="F3941" s="154">
        <v>10.5</v>
      </c>
      <c r="G3941" s="154" t="s">
        <v>3746</v>
      </c>
    </row>
    <row r="3942" spans="1:7" ht="16" customHeight="1" x14ac:dyDescent="0.2">
      <c r="A3942" s="151" t="s">
        <v>11260</v>
      </c>
      <c r="B3942" s="151">
        <v>1</v>
      </c>
      <c r="C3942" s="151" t="s">
        <v>283</v>
      </c>
      <c r="D3942" s="151" t="s">
        <v>304</v>
      </c>
      <c r="E3942" s="154" t="s">
        <v>3747</v>
      </c>
      <c r="F3942" s="154">
        <v>0.16</v>
      </c>
      <c r="G3942" s="154" t="s">
        <v>3748</v>
      </c>
    </row>
    <row r="3943" spans="1:7" ht="16" customHeight="1" x14ac:dyDescent="0.2">
      <c r="A3943" s="151" t="s">
        <v>11260</v>
      </c>
      <c r="B3943" s="151">
        <v>2</v>
      </c>
      <c r="C3943" s="151" t="s">
        <v>281</v>
      </c>
      <c r="D3943" s="151" t="s">
        <v>303</v>
      </c>
      <c r="E3943" s="154" t="s">
        <v>303</v>
      </c>
      <c r="F3943" s="154" t="s">
        <v>9139</v>
      </c>
      <c r="G3943" s="154" t="s">
        <v>9445</v>
      </c>
    </row>
    <row r="3944" spans="1:7" ht="16" customHeight="1" x14ac:dyDescent="0.2">
      <c r="A3944" s="151" t="s">
        <v>11260</v>
      </c>
      <c r="B3944" s="151">
        <v>3</v>
      </c>
      <c r="C3944" s="151" t="s">
        <v>281</v>
      </c>
      <c r="D3944" s="151" t="s">
        <v>303</v>
      </c>
      <c r="E3944" s="154" t="s">
        <v>303</v>
      </c>
      <c r="F3944" s="154" t="s">
        <v>9140</v>
      </c>
      <c r="G3944" s="154" t="s">
        <v>3745</v>
      </c>
    </row>
    <row r="3945" spans="1:7" ht="16" customHeight="1" x14ac:dyDescent="0.2">
      <c r="A3945" s="151" t="s">
        <v>11260</v>
      </c>
      <c r="B3945" s="151">
        <v>4</v>
      </c>
      <c r="C3945" s="151" t="s">
        <v>281</v>
      </c>
      <c r="D3945" s="151" t="s">
        <v>303</v>
      </c>
      <c r="E3945" s="154" t="s">
        <v>303</v>
      </c>
      <c r="F3945" s="154">
        <v>80</v>
      </c>
      <c r="G3945" s="154" t="s">
        <v>3746</v>
      </c>
    </row>
    <row r="3946" spans="1:7" ht="16" customHeight="1" x14ac:dyDescent="0.2">
      <c r="A3946" s="151" t="s">
        <v>11261</v>
      </c>
      <c r="B3946" s="151">
        <v>1</v>
      </c>
      <c r="C3946" s="151" t="s">
        <v>283</v>
      </c>
      <c r="D3946" s="151" t="s">
        <v>304</v>
      </c>
      <c r="E3946" s="154" t="s">
        <v>3752</v>
      </c>
      <c r="F3946" s="154">
        <v>1.2</v>
      </c>
      <c r="G3946" s="154" t="s">
        <v>3753</v>
      </c>
    </row>
    <row r="3947" spans="1:7" ht="16" customHeight="1" x14ac:dyDescent="0.2">
      <c r="A3947" s="151" t="s">
        <v>11261</v>
      </c>
      <c r="B3947" s="151">
        <v>2</v>
      </c>
      <c r="C3947" s="151" t="s">
        <v>281</v>
      </c>
      <c r="D3947" s="151" t="s">
        <v>303</v>
      </c>
      <c r="E3947" s="154" t="s">
        <v>303</v>
      </c>
      <c r="F3947" s="154" t="s">
        <v>9141</v>
      </c>
      <c r="G3947" s="154" t="s">
        <v>9446</v>
      </c>
    </row>
    <row r="3948" spans="1:7" ht="16" customHeight="1" x14ac:dyDescent="0.2">
      <c r="A3948" s="151" t="s">
        <v>11261</v>
      </c>
      <c r="B3948" s="151">
        <v>3</v>
      </c>
      <c r="C3948" s="151" t="s">
        <v>281</v>
      </c>
      <c r="D3948" s="151" t="s">
        <v>303</v>
      </c>
      <c r="E3948" s="154" t="s">
        <v>303</v>
      </c>
      <c r="F3948" s="154" t="s">
        <v>9142</v>
      </c>
      <c r="G3948" s="154" t="s">
        <v>3745</v>
      </c>
    </row>
    <row r="3949" spans="1:7" ht="16" customHeight="1" x14ac:dyDescent="0.2">
      <c r="A3949" s="151" t="s">
        <v>11261</v>
      </c>
      <c r="B3949" s="151">
        <v>4</v>
      </c>
      <c r="C3949" s="151" t="s">
        <v>281</v>
      </c>
      <c r="D3949" s="151" t="s">
        <v>303</v>
      </c>
      <c r="E3949" s="154" t="s">
        <v>303</v>
      </c>
      <c r="F3949" s="154">
        <v>3600</v>
      </c>
      <c r="G3949" s="154" t="s">
        <v>3746</v>
      </c>
    </row>
    <row r="3950" spans="1:7" ht="16" customHeight="1" x14ac:dyDescent="0.2">
      <c r="A3950" s="151" t="s">
        <v>11262</v>
      </c>
      <c r="B3950" s="151">
        <v>1</v>
      </c>
      <c r="C3950" s="151" t="s">
        <v>283</v>
      </c>
      <c r="D3950" s="151" t="s">
        <v>304</v>
      </c>
      <c r="E3950" s="154" t="s">
        <v>3757</v>
      </c>
      <c r="F3950" s="154">
        <v>2</v>
      </c>
      <c r="G3950" s="154" t="s">
        <v>3758</v>
      </c>
    </row>
    <row r="3951" spans="1:7" ht="16" customHeight="1" x14ac:dyDescent="0.2">
      <c r="A3951" s="151" t="s">
        <v>11262</v>
      </c>
      <c r="B3951" s="151">
        <v>2</v>
      </c>
      <c r="C3951" s="151" t="s">
        <v>281</v>
      </c>
      <c r="D3951" s="151" t="s">
        <v>303</v>
      </c>
      <c r="E3951" s="154" t="s">
        <v>303</v>
      </c>
      <c r="F3951" s="154" t="s">
        <v>9143</v>
      </c>
      <c r="G3951" s="154" t="s">
        <v>9447</v>
      </c>
    </row>
    <row r="3952" spans="1:7" ht="16" customHeight="1" x14ac:dyDescent="0.2">
      <c r="A3952" s="151" t="s">
        <v>11262</v>
      </c>
      <c r="B3952" s="151">
        <v>3</v>
      </c>
      <c r="C3952" s="151" t="s">
        <v>281</v>
      </c>
      <c r="D3952" s="151" t="s">
        <v>303</v>
      </c>
      <c r="E3952" s="154" t="s">
        <v>303</v>
      </c>
      <c r="F3952" s="154" t="s">
        <v>9144</v>
      </c>
      <c r="G3952" s="154" t="s">
        <v>3745</v>
      </c>
    </row>
    <row r="3953" spans="1:7" ht="16" customHeight="1" x14ac:dyDescent="0.2">
      <c r="A3953" s="151" t="s">
        <v>11262</v>
      </c>
      <c r="B3953" s="151">
        <v>4</v>
      </c>
      <c r="C3953" s="151" t="s">
        <v>281</v>
      </c>
      <c r="D3953" s="151" t="s">
        <v>303</v>
      </c>
      <c r="E3953" s="154" t="s">
        <v>303</v>
      </c>
      <c r="F3953" s="154">
        <v>7</v>
      </c>
      <c r="G3953" s="154" t="s">
        <v>3746</v>
      </c>
    </row>
    <row r="3954" spans="1:7" ht="16" customHeight="1" x14ac:dyDescent="0.2">
      <c r="A3954" s="151" t="s">
        <v>11263</v>
      </c>
      <c r="B3954" s="151">
        <v>1</v>
      </c>
      <c r="C3954" s="151" t="s">
        <v>283</v>
      </c>
      <c r="D3954" s="151" t="s">
        <v>304</v>
      </c>
      <c r="E3954" s="154" t="s">
        <v>3762</v>
      </c>
      <c r="F3954" s="154">
        <v>4.25</v>
      </c>
      <c r="G3954" s="154" t="s">
        <v>3763</v>
      </c>
    </row>
    <row r="3955" spans="1:7" ht="16" customHeight="1" x14ac:dyDescent="0.2">
      <c r="A3955" s="151" t="s">
        <v>11263</v>
      </c>
      <c r="B3955" s="151">
        <v>2</v>
      </c>
      <c r="C3955" s="151" t="s">
        <v>281</v>
      </c>
      <c r="D3955" s="151" t="s">
        <v>303</v>
      </c>
      <c r="E3955" s="154" t="s">
        <v>303</v>
      </c>
      <c r="F3955" s="154" t="s">
        <v>9145</v>
      </c>
      <c r="G3955" s="154" t="s">
        <v>9448</v>
      </c>
    </row>
    <row r="3956" spans="1:7" ht="16" customHeight="1" x14ac:dyDescent="0.2">
      <c r="A3956" s="151" t="s">
        <v>11263</v>
      </c>
      <c r="B3956" s="151">
        <v>3</v>
      </c>
      <c r="C3956" s="151" t="s">
        <v>281</v>
      </c>
      <c r="D3956" s="151" t="s">
        <v>303</v>
      </c>
      <c r="E3956" s="154" t="s">
        <v>303</v>
      </c>
      <c r="F3956" s="154" t="s">
        <v>9146</v>
      </c>
      <c r="G3956" s="154" t="s">
        <v>3745</v>
      </c>
    </row>
    <row r="3957" spans="1:7" ht="16" customHeight="1" x14ac:dyDescent="0.2">
      <c r="A3957" s="151" t="s">
        <v>11263</v>
      </c>
      <c r="B3957" s="151">
        <v>4</v>
      </c>
      <c r="C3957" s="151" t="s">
        <v>281</v>
      </c>
      <c r="D3957" s="151" t="s">
        <v>303</v>
      </c>
      <c r="E3957" s="154" t="s">
        <v>303</v>
      </c>
      <c r="F3957" s="154">
        <v>34</v>
      </c>
      <c r="G3957" s="154" t="s">
        <v>3746</v>
      </c>
    </row>
    <row r="3958" spans="1:7" ht="16" customHeight="1" x14ac:dyDescent="0.2">
      <c r="A3958" s="151" t="s">
        <v>11264</v>
      </c>
      <c r="B3958" s="151">
        <v>1</v>
      </c>
      <c r="C3958" s="151" t="s">
        <v>283</v>
      </c>
      <c r="D3958" s="151" t="s">
        <v>304</v>
      </c>
      <c r="E3958" s="154" t="s">
        <v>3767</v>
      </c>
      <c r="F3958" s="154">
        <v>1.2</v>
      </c>
      <c r="G3958" s="154" t="s">
        <v>9449</v>
      </c>
    </row>
    <row r="3959" spans="1:7" ht="16" customHeight="1" x14ac:dyDescent="0.2">
      <c r="A3959" s="151" t="s">
        <v>11264</v>
      </c>
      <c r="B3959" s="151">
        <v>2</v>
      </c>
      <c r="C3959" s="151" t="s">
        <v>281</v>
      </c>
      <c r="D3959" s="151" t="s">
        <v>303</v>
      </c>
      <c r="E3959" s="154" t="s">
        <v>303</v>
      </c>
      <c r="F3959" s="154" t="s">
        <v>9147</v>
      </c>
      <c r="G3959" s="154" t="s">
        <v>9450</v>
      </c>
    </row>
    <row r="3960" spans="1:7" ht="16" customHeight="1" x14ac:dyDescent="0.2">
      <c r="A3960" s="151" t="s">
        <v>11264</v>
      </c>
      <c r="B3960" s="151">
        <v>3</v>
      </c>
      <c r="C3960" s="151" t="s">
        <v>281</v>
      </c>
      <c r="D3960" s="151" t="s">
        <v>303</v>
      </c>
      <c r="E3960" s="154" t="s">
        <v>303</v>
      </c>
      <c r="F3960" s="154" t="s">
        <v>9148</v>
      </c>
      <c r="G3960" s="154" t="s">
        <v>3745</v>
      </c>
    </row>
    <row r="3961" spans="1:7" ht="16" customHeight="1" x14ac:dyDescent="0.2">
      <c r="A3961" s="151" t="s">
        <v>11264</v>
      </c>
      <c r="B3961" s="151">
        <v>4</v>
      </c>
      <c r="C3961" s="151" t="s">
        <v>281</v>
      </c>
      <c r="D3961" s="151" t="s">
        <v>303</v>
      </c>
      <c r="E3961" s="154" t="s">
        <v>303</v>
      </c>
      <c r="F3961" s="154">
        <v>0.96</v>
      </c>
      <c r="G3961" s="154" t="s">
        <v>3746</v>
      </c>
    </row>
    <row r="3962" spans="1:7" ht="32" customHeight="1" x14ac:dyDescent="0.2">
      <c r="A3962" s="151" t="s">
        <v>11265</v>
      </c>
      <c r="B3962" s="151">
        <v>1</v>
      </c>
      <c r="C3962" s="151" t="s">
        <v>283</v>
      </c>
      <c r="D3962" s="151" t="s">
        <v>304</v>
      </c>
      <c r="E3962" s="154" t="s">
        <v>3772</v>
      </c>
      <c r="F3962" s="154" t="s">
        <v>9149</v>
      </c>
      <c r="G3962" s="154" t="s">
        <v>3774</v>
      </c>
    </row>
    <row r="3963" spans="1:7" ht="16" customHeight="1" x14ac:dyDescent="0.2">
      <c r="A3963" s="151" t="s">
        <v>11266</v>
      </c>
      <c r="B3963" s="151">
        <v>1</v>
      </c>
      <c r="C3963" s="151" t="s">
        <v>281</v>
      </c>
      <c r="D3963" s="151" t="s">
        <v>303</v>
      </c>
      <c r="E3963" s="154" t="s">
        <v>329</v>
      </c>
      <c r="F3963" s="154" t="s">
        <v>12499</v>
      </c>
      <c r="G3963" s="154" t="s">
        <v>3776</v>
      </c>
    </row>
    <row r="3964" spans="1:7" ht="16" customHeight="1" x14ac:dyDescent="0.2">
      <c r="A3964" s="151" t="s">
        <v>11266</v>
      </c>
      <c r="B3964" s="151">
        <v>2</v>
      </c>
      <c r="C3964" s="151" t="s">
        <v>283</v>
      </c>
      <c r="D3964" s="151" t="s">
        <v>304</v>
      </c>
      <c r="E3964" s="154" t="s">
        <v>3777</v>
      </c>
      <c r="F3964" s="154">
        <v>0.02</v>
      </c>
      <c r="G3964" s="154" t="s">
        <v>3778</v>
      </c>
    </row>
    <row r="3965" spans="1:7" ht="16" customHeight="1" x14ac:dyDescent="0.2">
      <c r="A3965" s="151" t="s">
        <v>11267</v>
      </c>
      <c r="B3965" s="151">
        <v>1</v>
      </c>
      <c r="C3965" s="151" t="s">
        <v>281</v>
      </c>
      <c r="D3965" s="151" t="s">
        <v>329</v>
      </c>
      <c r="E3965" s="154" t="s">
        <v>303</v>
      </c>
      <c r="F3965" s="154" t="s">
        <v>9150</v>
      </c>
      <c r="G3965" s="154" t="s">
        <v>9451</v>
      </c>
    </row>
    <row r="3966" spans="1:7" ht="16" customHeight="1" x14ac:dyDescent="0.2">
      <c r="A3966" s="151" t="s">
        <v>11267</v>
      </c>
      <c r="B3966" s="151">
        <v>2</v>
      </c>
      <c r="C3966" s="151" t="s">
        <v>283</v>
      </c>
      <c r="D3966" s="151" t="s">
        <v>304</v>
      </c>
      <c r="E3966" s="154" t="s">
        <v>3781</v>
      </c>
      <c r="F3966" s="154" t="s">
        <v>3782</v>
      </c>
      <c r="G3966" s="154" t="s">
        <v>3783</v>
      </c>
    </row>
    <row r="3967" spans="1:7" ht="16" customHeight="1" x14ac:dyDescent="0.2">
      <c r="A3967" s="151" t="s">
        <v>11268</v>
      </c>
      <c r="B3967" s="151">
        <v>1</v>
      </c>
      <c r="C3967" s="151" t="s">
        <v>281</v>
      </c>
      <c r="D3967" s="151" t="s">
        <v>303</v>
      </c>
      <c r="E3967" s="154" t="s">
        <v>303</v>
      </c>
      <c r="F3967" s="154" t="s">
        <v>12500</v>
      </c>
      <c r="G3967" s="154" t="s">
        <v>3785</v>
      </c>
    </row>
    <row r="3968" spans="1:7" ht="16" customHeight="1" x14ac:dyDescent="0.2">
      <c r="A3968" s="151" t="s">
        <v>11268</v>
      </c>
      <c r="B3968" s="151">
        <v>2</v>
      </c>
      <c r="C3968" s="151" t="s">
        <v>283</v>
      </c>
      <c r="D3968" s="151" t="s">
        <v>304</v>
      </c>
      <c r="E3968" s="154" t="s">
        <v>3786</v>
      </c>
      <c r="F3968" s="154">
        <v>1.2</v>
      </c>
      <c r="G3968" s="154" t="s">
        <v>3787</v>
      </c>
    </row>
    <row r="3969" spans="1:7" ht="32" customHeight="1" x14ac:dyDescent="0.2">
      <c r="A3969" s="151" t="s">
        <v>11269</v>
      </c>
      <c r="B3969" s="151">
        <v>1</v>
      </c>
      <c r="C3969" s="151" t="s">
        <v>283</v>
      </c>
      <c r="D3969" s="151" t="s">
        <v>304</v>
      </c>
      <c r="E3969" s="154" t="s">
        <v>3788</v>
      </c>
      <c r="F3969" s="154">
        <v>1.2</v>
      </c>
      <c r="G3969" s="154" t="s">
        <v>3789</v>
      </c>
    </row>
    <row r="3970" spans="1:7" ht="16" customHeight="1" x14ac:dyDescent="0.2">
      <c r="A3970" s="151" t="s">
        <v>11270</v>
      </c>
      <c r="B3970" s="151">
        <v>1</v>
      </c>
      <c r="C3970" s="151" t="s">
        <v>281</v>
      </c>
      <c r="D3970" s="151" t="s">
        <v>303</v>
      </c>
      <c r="E3970" s="154" t="s">
        <v>303</v>
      </c>
      <c r="F3970" s="154" t="s">
        <v>9151</v>
      </c>
      <c r="G3970" s="154" t="s">
        <v>9452</v>
      </c>
    </row>
    <row r="3971" spans="1:7" ht="16" customHeight="1" x14ac:dyDescent="0.2">
      <c r="A3971" s="151" t="s">
        <v>11270</v>
      </c>
      <c r="B3971" s="151">
        <v>2</v>
      </c>
      <c r="C3971" s="151" t="s">
        <v>283</v>
      </c>
      <c r="D3971" s="151" t="s">
        <v>304</v>
      </c>
      <c r="E3971" s="154" t="s">
        <v>3792</v>
      </c>
      <c r="F3971" s="154" t="s">
        <v>3793</v>
      </c>
      <c r="G3971" s="154" t="s">
        <v>3794</v>
      </c>
    </row>
    <row r="3972" spans="1:7" ht="16" customHeight="1" x14ac:dyDescent="0.2">
      <c r="A3972" s="151" t="s">
        <v>11271</v>
      </c>
      <c r="B3972" s="151">
        <v>1</v>
      </c>
      <c r="C3972" s="151" t="s">
        <v>281</v>
      </c>
      <c r="D3972" s="151" t="s">
        <v>303</v>
      </c>
      <c r="E3972" s="154" t="s">
        <v>303</v>
      </c>
      <c r="F3972" s="154" t="s">
        <v>12444</v>
      </c>
      <c r="G3972" s="154" t="s">
        <v>3796</v>
      </c>
    </row>
    <row r="3973" spans="1:7" ht="32" customHeight="1" x14ac:dyDescent="0.2">
      <c r="A3973" s="151" t="s">
        <v>11271</v>
      </c>
      <c r="B3973" s="151">
        <v>2</v>
      </c>
      <c r="C3973" s="151" t="s">
        <v>281</v>
      </c>
      <c r="D3973" s="151" t="s">
        <v>303</v>
      </c>
      <c r="E3973" s="154" t="s">
        <v>303</v>
      </c>
      <c r="F3973" s="154" t="s">
        <v>9152</v>
      </c>
      <c r="G3973" s="154" t="s">
        <v>9453</v>
      </c>
    </row>
    <row r="3974" spans="1:7" ht="16" customHeight="1" x14ac:dyDescent="0.2">
      <c r="A3974" s="151" t="s">
        <v>11271</v>
      </c>
      <c r="B3974" s="151">
        <v>3</v>
      </c>
      <c r="C3974" s="151" t="s">
        <v>283</v>
      </c>
      <c r="D3974" s="151" t="s">
        <v>304</v>
      </c>
      <c r="E3974" s="154" t="s">
        <v>3799</v>
      </c>
      <c r="F3974" s="154">
        <v>640</v>
      </c>
      <c r="G3974" s="154" t="s">
        <v>3800</v>
      </c>
    </row>
    <row r="3975" spans="1:7" ht="16" customHeight="1" x14ac:dyDescent="0.2">
      <c r="A3975" s="151" t="s">
        <v>11272</v>
      </c>
      <c r="B3975" s="151">
        <v>1</v>
      </c>
      <c r="C3975" s="151" t="s">
        <v>283</v>
      </c>
      <c r="D3975" s="151" t="s">
        <v>304</v>
      </c>
      <c r="E3975" s="154" t="s">
        <v>12445</v>
      </c>
      <c r="F3975" s="154" t="s">
        <v>9153</v>
      </c>
      <c r="G3975" s="154" t="s">
        <v>3803</v>
      </c>
    </row>
    <row r="3976" spans="1:7" ht="32" customHeight="1" x14ac:dyDescent="0.2">
      <c r="A3976" s="151" t="s">
        <v>11272</v>
      </c>
      <c r="B3976" s="151">
        <v>2</v>
      </c>
      <c r="C3976" s="151" t="s">
        <v>281</v>
      </c>
      <c r="D3976" s="151" t="s">
        <v>303</v>
      </c>
      <c r="E3976" s="154" t="s">
        <v>303</v>
      </c>
      <c r="F3976" s="154" t="s">
        <v>9154</v>
      </c>
      <c r="G3976" s="154" t="s">
        <v>9454</v>
      </c>
    </row>
    <row r="3977" spans="1:7" ht="16" customHeight="1" x14ac:dyDescent="0.2">
      <c r="A3977" s="151" t="s">
        <v>11272</v>
      </c>
      <c r="B3977" s="151">
        <v>3</v>
      </c>
      <c r="C3977" s="151" t="s">
        <v>283</v>
      </c>
      <c r="D3977" s="151" t="s">
        <v>304</v>
      </c>
      <c r="E3977" s="154" t="s">
        <v>3806</v>
      </c>
      <c r="F3977" s="154">
        <v>332</v>
      </c>
      <c r="G3977" s="154" t="s">
        <v>3807</v>
      </c>
    </row>
    <row r="3978" spans="1:7" ht="16" customHeight="1" x14ac:dyDescent="0.2">
      <c r="A3978" s="151" t="s">
        <v>11273</v>
      </c>
      <c r="B3978" s="151">
        <v>1</v>
      </c>
      <c r="C3978" s="151" t="s">
        <v>283</v>
      </c>
      <c r="D3978" s="151" t="s">
        <v>304</v>
      </c>
      <c r="E3978" s="154" t="s">
        <v>12446</v>
      </c>
      <c r="F3978" s="154" t="s">
        <v>9153</v>
      </c>
      <c r="G3978" s="154" t="s">
        <v>3803</v>
      </c>
    </row>
    <row r="3979" spans="1:7" ht="32" customHeight="1" x14ac:dyDescent="0.2">
      <c r="A3979" s="151" t="s">
        <v>11273</v>
      </c>
      <c r="B3979" s="151">
        <v>2</v>
      </c>
      <c r="C3979" s="151" t="s">
        <v>281</v>
      </c>
      <c r="D3979" s="151" t="s">
        <v>303</v>
      </c>
      <c r="E3979" s="154" t="s">
        <v>303</v>
      </c>
      <c r="F3979" s="154" t="s">
        <v>9155</v>
      </c>
      <c r="G3979" s="154" t="s">
        <v>9455</v>
      </c>
    </row>
    <row r="3980" spans="1:7" ht="16" customHeight="1" x14ac:dyDescent="0.2">
      <c r="A3980" s="151" t="s">
        <v>11273</v>
      </c>
      <c r="B3980" s="151">
        <v>3</v>
      </c>
      <c r="C3980" s="151" t="s">
        <v>283</v>
      </c>
      <c r="D3980" s="151" t="s">
        <v>304</v>
      </c>
      <c r="E3980" s="154" t="s">
        <v>3810</v>
      </c>
      <c r="F3980" s="154">
        <v>247</v>
      </c>
      <c r="G3980" s="154" t="s">
        <v>3807</v>
      </c>
    </row>
    <row r="3981" spans="1:7" ht="16" customHeight="1" x14ac:dyDescent="0.2">
      <c r="A3981" s="151" t="s">
        <v>11274</v>
      </c>
      <c r="B3981" s="151">
        <v>1</v>
      </c>
      <c r="C3981" s="151" t="s">
        <v>283</v>
      </c>
      <c r="D3981" s="151" t="s">
        <v>304</v>
      </c>
      <c r="E3981" s="154" t="s">
        <v>3811</v>
      </c>
      <c r="F3981" s="154">
        <v>1.1499999999999999</v>
      </c>
      <c r="G3981" s="154" t="s">
        <v>3812</v>
      </c>
    </row>
    <row r="3982" spans="1:7" ht="32" customHeight="1" x14ac:dyDescent="0.2">
      <c r="A3982" s="151" t="s">
        <v>11274</v>
      </c>
      <c r="B3982" s="151">
        <v>2</v>
      </c>
      <c r="C3982" s="151" t="s">
        <v>281</v>
      </c>
      <c r="D3982" s="151" t="s">
        <v>303</v>
      </c>
      <c r="E3982" s="154" t="s">
        <v>303</v>
      </c>
      <c r="F3982" s="154" t="s">
        <v>9156</v>
      </c>
      <c r="G3982" s="154" t="s">
        <v>9456</v>
      </c>
    </row>
    <row r="3983" spans="1:7" ht="16" customHeight="1" x14ac:dyDescent="0.2">
      <c r="A3983" s="151" t="s">
        <v>11274</v>
      </c>
      <c r="B3983" s="151">
        <v>3</v>
      </c>
      <c r="C3983" s="151" t="s">
        <v>283</v>
      </c>
      <c r="D3983" s="151" t="s">
        <v>304</v>
      </c>
      <c r="E3983" s="154" t="s">
        <v>3815</v>
      </c>
      <c r="F3983" s="154">
        <v>90</v>
      </c>
      <c r="G3983" s="154" t="s">
        <v>3807</v>
      </c>
    </row>
    <row r="3984" spans="1:7" ht="32" customHeight="1" x14ac:dyDescent="0.2">
      <c r="A3984" s="151" t="s">
        <v>11275</v>
      </c>
      <c r="B3984" s="151">
        <v>1</v>
      </c>
      <c r="C3984" s="151" t="s">
        <v>283</v>
      </c>
      <c r="D3984" s="151" t="s">
        <v>304</v>
      </c>
      <c r="E3984" s="154" t="s">
        <v>3816</v>
      </c>
      <c r="F3984" s="154" t="s">
        <v>9157</v>
      </c>
      <c r="G3984" s="154" t="s">
        <v>3818</v>
      </c>
    </row>
    <row r="3985" spans="1:7" ht="16" customHeight="1" x14ac:dyDescent="0.2">
      <c r="A3985" s="151" t="s">
        <v>11275</v>
      </c>
      <c r="B3985" s="151">
        <v>2</v>
      </c>
      <c r="C3985" s="151" t="s">
        <v>281</v>
      </c>
      <c r="D3985" s="151" t="s">
        <v>303</v>
      </c>
      <c r="E3985" s="154" t="s">
        <v>303</v>
      </c>
      <c r="F3985" s="154" t="s">
        <v>9158</v>
      </c>
      <c r="G3985" s="154" t="s">
        <v>9457</v>
      </c>
    </row>
    <row r="3986" spans="1:7" ht="16" customHeight="1" x14ac:dyDescent="0.2">
      <c r="A3986" s="151" t="s">
        <v>11275</v>
      </c>
      <c r="B3986" s="151">
        <v>3</v>
      </c>
      <c r="C3986" s="151" t="s">
        <v>283</v>
      </c>
      <c r="D3986" s="151" t="s">
        <v>304</v>
      </c>
      <c r="E3986" s="154" t="s">
        <v>3821</v>
      </c>
      <c r="F3986" s="154">
        <v>1.04</v>
      </c>
      <c r="G3986" s="154" t="s">
        <v>3807</v>
      </c>
    </row>
    <row r="3987" spans="1:7" ht="16" customHeight="1" x14ac:dyDescent="0.2">
      <c r="A3987" s="151" t="s">
        <v>11276</v>
      </c>
      <c r="B3987" s="151">
        <v>1</v>
      </c>
      <c r="C3987" s="151" t="s">
        <v>281</v>
      </c>
      <c r="D3987" s="151" t="s">
        <v>303</v>
      </c>
      <c r="E3987" s="154" t="s">
        <v>303</v>
      </c>
      <c r="F3987" s="154" t="s">
        <v>9159</v>
      </c>
      <c r="G3987" s="154" t="s">
        <v>3823</v>
      </c>
    </row>
    <row r="3988" spans="1:7" ht="16" customHeight="1" x14ac:dyDescent="0.2">
      <c r="A3988" s="151" t="s">
        <v>11276</v>
      </c>
      <c r="B3988" s="151">
        <v>2</v>
      </c>
      <c r="C3988" s="151" t="s">
        <v>283</v>
      </c>
      <c r="D3988" s="151" t="s">
        <v>304</v>
      </c>
      <c r="E3988" s="154" t="s">
        <v>3824</v>
      </c>
      <c r="F3988" s="154">
        <v>156</v>
      </c>
      <c r="G3988" s="154" t="s">
        <v>3825</v>
      </c>
    </row>
    <row r="3989" spans="1:7" ht="16" customHeight="1" x14ac:dyDescent="0.2">
      <c r="A3989" s="151" t="s">
        <v>11277</v>
      </c>
      <c r="B3989" s="151">
        <v>1</v>
      </c>
      <c r="C3989" s="151" t="s">
        <v>283</v>
      </c>
      <c r="D3989" s="151" t="s">
        <v>304</v>
      </c>
      <c r="E3989" s="154" t="s">
        <v>3826</v>
      </c>
      <c r="F3989" s="154" t="s">
        <v>3827</v>
      </c>
      <c r="G3989" s="154" t="s">
        <v>3828</v>
      </c>
    </row>
    <row r="3990" spans="1:7" ht="16" customHeight="1" x14ac:dyDescent="0.2">
      <c r="A3990" s="151" t="s">
        <v>11277</v>
      </c>
      <c r="B3990" s="151">
        <v>2</v>
      </c>
      <c r="C3990" s="151" t="s">
        <v>281</v>
      </c>
      <c r="D3990" s="151" t="s">
        <v>303</v>
      </c>
      <c r="E3990" s="154" t="s">
        <v>303</v>
      </c>
      <c r="F3990" s="154" t="s">
        <v>9688</v>
      </c>
      <c r="G3990" s="154" t="s">
        <v>3830</v>
      </c>
    </row>
    <row r="3991" spans="1:7" ht="16" customHeight="1" x14ac:dyDescent="0.2">
      <c r="A3991" s="151" t="s">
        <v>11277</v>
      </c>
      <c r="B3991" s="151">
        <v>3</v>
      </c>
      <c r="C3991" s="151" t="s">
        <v>283</v>
      </c>
      <c r="D3991" s="151" t="s">
        <v>304</v>
      </c>
      <c r="E3991" s="154" t="s">
        <v>8935</v>
      </c>
      <c r="F3991" s="154">
        <v>0.04</v>
      </c>
      <c r="G3991" s="154" t="s">
        <v>9458</v>
      </c>
    </row>
    <row r="3992" spans="1:7" ht="16" customHeight="1" x14ac:dyDescent="0.2">
      <c r="A3992" s="151" t="s">
        <v>11278</v>
      </c>
      <c r="B3992" s="151">
        <v>1</v>
      </c>
      <c r="C3992" s="151" t="s">
        <v>283</v>
      </c>
      <c r="D3992" s="151" t="s">
        <v>304</v>
      </c>
      <c r="E3992" s="154" t="s">
        <v>3826</v>
      </c>
      <c r="F3992" s="154" t="s">
        <v>3827</v>
      </c>
      <c r="G3992" s="154" t="s">
        <v>3828</v>
      </c>
    </row>
    <row r="3993" spans="1:7" ht="16" customHeight="1" x14ac:dyDescent="0.2">
      <c r="A3993" s="151" t="s">
        <v>11278</v>
      </c>
      <c r="B3993" s="151">
        <v>2</v>
      </c>
      <c r="C3993" s="151" t="s">
        <v>281</v>
      </c>
      <c r="D3993" s="151" t="s">
        <v>303</v>
      </c>
      <c r="E3993" s="154" t="s">
        <v>303</v>
      </c>
      <c r="F3993" s="154" t="s">
        <v>9689</v>
      </c>
      <c r="G3993" s="154" t="s">
        <v>3834</v>
      </c>
    </row>
    <row r="3994" spans="1:7" ht="16" customHeight="1" x14ac:dyDescent="0.2">
      <c r="A3994" s="151" t="s">
        <v>11278</v>
      </c>
      <c r="B3994" s="151">
        <v>3</v>
      </c>
      <c r="C3994" s="151" t="s">
        <v>283</v>
      </c>
      <c r="D3994" s="151" t="s">
        <v>304</v>
      </c>
      <c r="E3994" s="154" t="s">
        <v>8936</v>
      </c>
      <c r="F3994" s="154">
        <v>0.15</v>
      </c>
      <c r="G3994" s="154" t="s">
        <v>9459</v>
      </c>
    </row>
    <row r="3995" spans="1:7" ht="16" customHeight="1" x14ac:dyDescent="0.2">
      <c r="A3995" s="151" t="s">
        <v>11279</v>
      </c>
      <c r="B3995" s="151">
        <v>1</v>
      </c>
      <c r="C3995" s="151" t="s">
        <v>283</v>
      </c>
      <c r="D3995" s="151" t="s">
        <v>304</v>
      </c>
      <c r="E3995" s="154" t="s">
        <v>3826</v>
      </c>
      <c r="F3995" s="154" t="s">
        <v>3827</v>
      </c>
      <c r="G3995" s="154" t="s">
        <v>3828</v>
      </c>
    </row>
    <row r="3996" spans="1:7" ht="16" customHeight="1" x14ac:dyDescent="0.2">
      <c r="A3996" s="151" t="s">
        <v>11279</v>
      </c>
      <c r="B3996" s="151">
        <v>2</v>
      </c>
      <c r="C3996" s="151" t="s">
        <v>281</v>
      </c>
      <c r="D3996" s="151" t="s">
        <v>303</v>
      </c>
      <c r="E3996" s="154" t="s">
        <v>303</v>
      </c>
      <c r="F3996" s="154" t="s">
        <v>9690</v>
      </c>
      <c r="G3996" s="154" t="s">
        <v>3838</v>
      </c>
    </row>
    <row r="3997" spans="1:7" ht="16" customHeight="1" x14ac:dyDescent="0.2">
      <c r="A3997" s="151" t="s">
        <v>11279</v>
      </c>
      <c r="B3997" s="151">
        <v>3</v>
      </c>
      <c r="C3997" s="151" t="s">
        <v>283</v>
      </c>
      <c r="D3997" s="151" t="s">
        <v>304</v>
      </c>
      <c r="E3997" s="154" t="s">
        <v>8937</v>
      </c>
      <c r="F3997" s="154">
        <v>0.6</v>
      </c>
      <c r="G3997" s="154" t="s">
        <v>9460</v>
      </c>
    </row>
    <row r="3998" spans="1:7" ht="16" customHeight="1" x14ac:dyDescent="0.2">
      <c r="A3998" s="151" t="s">
        <v>11280</v>
      </c>
      <c r="B3998" s="151">
        <v>1</v>
      </c>
      <c r="C3998" s="151" t="s">
        <v>283</v>
      </c>
      <c r="D3998" s="151" t="s">
        <v>304</v>
      </c>
      <c r="E3998" s="154" t="s">
        <v>3826</v>
      </c>
      <c r="F3998" s="154" t="s">
        <v>3827</v>
      </c>
      <c r="G3998" s="154" t="s">
        <v>3828</v>
      </c>
    </row>
    <row r="3999" spans="1:7" ht="16" customHeight="1" x14ac:dyDescent="0.2">
      <c r="A3999" s="151" t="s">
        <v>11280</v>
      </c>
      <c r="B3999" s="151">
        <v>2</v>
      </c>
      <c r="C3999" s="151" t="s">
        <v>281</v>
      </c>
      <c r="D3999" s="151" t="s">
        <v>303</v>
      </c>
      <c r="E3999" s="154" t="s">
        <v>303</v>
      </c>
      <c r="F3999" s="154" t="s">
        <v>9691</v>
      </c>
      <c r="G3999" s="154" t="s">
        <v>3842</v>
      </c>
    </row>
    <row r="4000" spans="1:7" ht="16" customHeight="1" x14ac:dyDescent="0.2">
      <c r="A4000" s="151" t="s">
        <v>11280</v>
      </c>
      <c r="B4000" s="151">
        <v>3</v>
      </c>
      <c r="C4000" s="151" t="s">
        <v>283</v>
      </c>
      <c r="D4000" s="151" t="s">
        <v>304</v>
      </c>
      <c r="E4000" s="154" t="s">
        <v>8938</v>
      </c>
      <c r="F4000" s="154">
        <v>0.1</v>
      </c>
      <c r="G4000" s="154" t="s">
        <v>9461</v>
      </c>
    </row>
    <row r="4001" spans="1:7" ht="16" customHeight="1" x14ac:dyDescent="0.2">
      <c r="A4001" s="151" t="s">
        <v>11281</v>
      </c>
      <c r="B4001" s="151">
        <v>1</v>
      </c>
      <c r="C4001" s="151" t="s">
        <v>281</v>
      </c>
      <c r="D4001" s="151" t="s">
        <v>303</v>
      </c>
      <c r="E4001" s="154" t="s">
        <v>303</v>
      </c>
      <c r="F4001" s="154" t="s">
        <v>9160</v>
      </c>
      <c r="G4001" s="154" t="s">
        <v>3846</v>
      </c>
    </row>
    <row r="4002" spans="1:7" ht="16" customHeight="1" x14ac:dyDescent="0.2">
      <c r="A4002" s="151" t="s">
        <v>11281</v>
      </c>
      <c r="B4002" s="151">
        <v>2</v>
      </c>
      <c r="C4002" s="151" t="s">
        <v>283</v>
      </c>
      <c r="D4002" s="151" t="s">
        <v>304</v>
      </c>
      <c r="E4002" s="154" t="s">
        <v>8939</v>
      </c>
      <c r="F4002" s="154">
        <v>0.53</v>
      </c>
      <c r="G4002" s="154" t="s">
        <v>9462</v>
      </c>
    </row>
    <row r="4003" spans="1:7" ht="16" customHeight="1" x14ac:dyDescent="0.2">
      <c r="A4003" s="151" t="s">
        <v>11282</v>
      </c>
      <c r="B4003" s="151">
        <v>1</v>
      </c>
      <c r="C4003" s="151" t="s">
        <v>281</v>
      </c>
      <c r="D4003" s="151" t="s">
        <v>303</v>
      </c>
      <c r="E4003" s="154" t="s">
        <v>303</v>
      </c>
      <c r="F4003" s="154" t="s">
        <v>9161</v>
      </c>
      <c r="G4003" s="154" t="s">
        <v>3846</v>
      </c>
    </row>
    <row r="4004" spans="1:7" ht="16" customHeight="1" x14ac:dyDescent="0.2">
      <c r="A4004" s="151" t="s">
        <v>11282</v>
      </c>
      <c r="B4004" s="151">
        <v>2</v>
      </c>
      <c r="C4004" s="151" t="s">
        <v>283</v>
      </c>
      <c r="D4004" s="151" t="s">
        <v>304</v>
      </c>
      <c r="E4004" s="154" t="s">
        <v>8940</v>
      </c>
      <c r="F4004" s="154">
        <v>0.55000000000000004</v>
      </c>
      <c r="G4004" s="154" t="s">
        <v>9463</v>
      </c>
    </row>
    <row r="4005" spans="1:7" ht="16" customHeight="1" x14ac:dyDescent="0.2">
      <c r="A4005" s="151" t="s">
        <v>11283</v>
      </c>
      <c r="B4005" s="151">
        <v>1</v>
      </c>
      <c r="C4005" s="151" t="s">
        <v>281</v>
      </c>
      <c r="D4005" s="151" t="s">
        <v>303</v>
      </c>
      <c r="E4005" s="154" t="s">
        <v>303</v>
      </c>
      <c r="F4005" s="154" t="s">
        <v>9162</v>
      </c>
      <c r="G4005" s="154" t="s">
        <v>3846</v>
      </c>
    </row>
    <row r="4006" spans="1:7" ht="16" customHeight="1" x14ac:dyDescent="0.2">
      <c r="A4006" s="151" t="s">
        <v>11283</v>
      </c>
      <c r="B4006" s="151">
        <v>2</v>
      </c>
      <c r="C4006" s="151" t="s">
        <v>283</v>
      </c>
      <c r="D4006" s="151" t="s">
        <v>304</v>
      </c>
      <c r="E4006" s="154" t="s">
        <v>8941</v>
      </c>
      <c r="F4006" s="154">
        <v>0.51</v>
      </c>
      <c r="G4006" s="154" t="s">
        <v>9464</v>
      </c>
    </row>
    <row r="4007" spans="1:7" ht="16" customHeight="1" x14ac:dyDescent="0.2">
      <c r="A4007" s="151" t="s">
        <v>11284</v>
      </c>
      <c r="B4007" s="151">
        <v>1</v>
      </c>
      <c r="C4007" s="151" t="s">
        <v>281</v>
      </c>
      <c r="D4007" s="151" t="s">
        <v>303</v>
      </c>
      <c r="E4007" s="154" t="s">
        <v>303</v>
      </c>
      <c r="F4007" s="154" t="s">
        <v>9163</v>
      </c>
      <c r="G4007" s="154" t="s">
        <v>3846</v>
      </c>
    </row>
    <row r="4008" spans="1:7" ht="16" customHeight="1" x14ac:dyDescent="0.2">
      <c r="A4008" s="151" t="s">
        <v>11284</v>
      </c>
      <c r="B4008" s="151">
        <v>2</v>
      </c>
      <c r="C4008" s="151" t="s">
        <v>283</v>
      </c>
      <c r="D4008" s="151" t="s">
        <v>304</v>
      </c>
      <c r="E4008" s="154" t="s">
        <v>8942</v>
      </c>
      <c r="F4008" s="154">
        <v>0.48</v>
      </c>
      <c r="G4008" s="154" t="s">
        <v>9465</v>
      </c>
    </row>
    <row r="4009" spans="1:7" ht="16" customHeight="1" x14ac:dyDescent="0.2">
      <c r="A4009" s="151" t="s">
        <v>11284</v>
      </c>
      <c r="B4009" s="151">
        <v>3</v>
      </c>
      <c r="C4009" s="151" t="s">
        <v>283</v>
      </c>
      <c r="D4009" s="151" t="s">
        <v>304</v>
      </c>
      <c r="E4009" s="154" t="s">
        <v>3858</v>
      </c>
      <c r="F4009" s="154">
        <v>0.5</v>
      </c>
      <c r="G4009" s="154" t="s">
        <v>3859</v>
      </c>
    </row>
    <row r="4010" spans="1:7" ht="16" customHeight="1" x14ac:dyDescent="0.2">
      <c r="A4010" s="151" t="s">
        <v>11285</v>
      </c>
      <c r="B4010" s="151">
        <v>1</v>
      </c>
      <c r="C4010" s="151" t="s">
        <v>281</v>
      </c>
      <c r="D4010" s="151" t="s">
        <v>303</v>
      </c>
      <c r="E4010" s="154" t="s">
        <v>303</v>
      </c>
      <c r="F4010" s="154" t="s">
        <v>9164</v>
      </c>
      <c r="G4010" s="154" t="s">
        <v>3846</v>
      </c>
    </row>
    <row r="4011" spans="1:7" ht="16" customHeight="1" x14ac:dyDescent="0.2">
      <c r="A4011" s="151" t="s">
        <v>11285</v>
      </c>
      <c r="B4011" s="151">
        <v>2</v>
      </c>
      <c r="C4011" s="151" t="s">
        <v>283</v>
      </c>
      <c r="D4011" s="151" t="s">
        <v>304</v>
      </c>
      <c r="E4011" s="154" t="s">
        <v>8943</v>
      </c>
      <c r="F4011" s="154">
        <v>0.25</v>
      </c>
      <c r="G4011" s="154" t="s">
        <v>9466</v>
      </c>
    </row>
    <row r="4012" spans="1:7" ht="16" customHeight="1" x14ac:dyDescent="0.2">
      <c r="A4012" s="151" t="s">
        <v>11285</v>
      </c>
      <c r="B4012" s="151">
        <v>3</v>
      </c>
      <c r="C4012" s="151" t="s">
        <v>283</v>
      </c>
      <c r="D4012" s="151" t="s">
        <v>304</v>
      </c>
      <c r="E4012" s="154" t="s">
        <v>3863</v>
      </c>
      <c r="F4012" s="154">
        <v>0.25</v>
      </c>
      <c r="G4012" s="154" t="s">
        <v>3864</v>
      </c>
    </row>
    <row r="4013" spans="1:7" ht="16" customHeight="1" x14ac:dyDescent="0.2">
      <c r="A4013" s="151" t="s">
        <v>11286</v>
      </c>
      <c r="B4013" s="151">
        <v>1</v>
      </c>
      <c r="C4013" s="151" t="s">
        <v>281</v>
      </c>
      <c r="D4013" s="151" t="s">
        <v>303</v>
      </c>
      <c r="E4013" s="154" t="s">
        <v>303</v>
      </c>
      <c r="F4013" s="154" t="s">
        <v>9165</v>
      </c>
      <c r="G4013" s="154" t="s">
        <v>3846</v>
      </c>
    </row>
    <row r="4014" spans="1:7" ht="16" customHeight="1" x14ac:dyDescent="0.2">
      <c r="A4014" s="151" t="s">
        <v>11286</v>
      </c>
      <c r="B4014" s="151">
        <v>2</v>
      </c>
      <c r="C4014" s="151" t="s">
        <v>283</v>
      </c>
      <c r="D4014" s="151" t="s">
        <v>304</v>
      </c>
      <c r="E4014" s="154" t="s">
        <v>8944</v>
      </c>
      <c r="F4014" s="154">
        <v>0.11</v>
      </c>
      <c r="G4014" s="154" t="s">
        <v>9467</v>
      </c>
    </row>
    <row r="4015" spans="1:7" ht="16" customHeight="1" x14ac:dyDescent="0.2">
      <c r="A4015" s="151" t="s">
        <v>11286</v>
      </c>
      <c r="B4015" s="151">
        <v>3</v>
      </c>
      <c r="C4015" s="151" t="s">
        <v>283</v>
      </c>
      <c r="D4015" s="151" t="s">
        <v>304</v>
      </c>
      <c r="E4015" s="154" t="s">
        <v>3868</v>
      </c>
      <c r="F4015" s="154">
        <v>0.1</v>
      </c>
      <c r="G4015" s="154" t="s">
        <v>3869</v>
      </c>
    </row>
    <row r="4016" spans="1:7" ht="16" customHeight="1" x14ac:dyDescent="0.2">
      <c r="A4016" s="151" t="s">
        <v>11287</v>
      </c>
      <c r="B4016" s="151">
        <v>1</v>
      </c>
      <c r="C4016" s="151" t="s">
        <v>281</v>
      </c>
      <c r="D4016" s="151" t="s">
        <v>303</v>
      </c>
      <c r="E4016" s="154" t="s">
        <v>303</v>
      </c>
      <c r="F4016" s="154" t="s">
        <v>9166</v>
      </c>
      <c r="G4016" s="154" t="s">
        <v>3871</v>
      </c>
    </row>
    <row r="4017" spans="1:7" ht="16" customHeight="1" x14ac:dyDescent="0.2">
      <c r="A4017" s="151" t="s">
        <v>11287</v>
      </c>
      <c r="B4017" s="151">
        <v>2</v>
      </c>
      <c r="C4017" s="151" t="s">
        <v>283</v>
      </c>
      <c r="D4017" s="151" t="s">
        <v>304</v>
      </c>
      <c r="E4017" s="154" t="s">
        <v>8945</v>
      </c>
      <c r="F4017" s="154">
        <v>0.64</v>
      </c>
      <c r="G4017" s="154" t="s">
        <v>9468</v>
      </c>
    </row>
    <row r="4018" spans="1:7" ht="16" customHeight="1" x14ac:dyDescent="0.2">
      <c r="A4018" s="151" t="s">
        <v>11287</v>
      </c>
      <c r="B4018" s="151">
        <v>3</v>
      </c>
      <c r="C4018" s="151" t="s">
        <v>283</v>
      </c>
      <c r="D4018" s="151" t="s">
        <v>304</v>
      </c>
      <c r="E4018" s="154" t="s">
        <v>3874</v>
      </c>
      <c r="F4018" s="154">
        <v>0.64</v>
      </c>
      <c r="G4018" s="154" t="s">
        <v>3875</v>
      </c>
    </row>
    <row r="4019" spans="1:7" ht="16" customHeight="1" x14ac:dyDescent="0.2">
      <c r="A4019" s="151" t="s">
        <v>11288</v>
      </c>
      <c r="B4019" s="151">
        <v>1</v>
      </c>
      <c r="C4019" s="151" t="s">
        <v>281</v>
      </c>
      <c r="D4019" s="151" t="s">
        <v>303</v>
      </c>
      <c r="E4019" s="154" t="s">
        <v>303</v>
      </c>
      <c r="F4019" s="154" t="s">
        <v>9167</v>
      </c>
      <c r="G4019" s="154" t="s">
        <v>3871</v>
      </c>
    </row>
    <row r="4020" spans="1:7" ht="16" customHeight="1" x14ac:dyDescent="0.2">
      <c r="A4020" s="151" t="s">
        <v>11288</v>
      </c>
      <c r="B4020" s="151">
        <v>2</v>
      </c>
      <c r="C4020" s="151" t="s">
        <v>283</v>
      </c>
      <c r="D4020" s="151" t="s">
        <v>304</v>
      </c>
      <c r="E4020" s="154" t="s">
        <v>8946</v>
      </c>
      <c r="F4020" s="154">
        <v>0.21</v>
      </c>
      <c r="G4020" s="154" t="s">
        <v>9469</v>
      </c>
    </row>
    <row r="4021" spans="1:7" ht="16" customHeight="1" x14ac:dyDescent="0.2">
      <c r="A4021" s="151" t="s">
        <v>11288</v>
      </c>
      <c r="B4021" s="151">
        <v>3</v>
      </c>
      <c r="C4021" s="151" t="s">
        <v>283</v>
      </c>
      <c r="D4021" s="151" t="s">
        <v>304</v>
      </c>
      <c r="E4021" s="154" t="s">
        <v>3879</v>
      </c>
      <c r="F4021" s="154">
        <v>0.21</v>
      </c>
      <c r="G4021" s="154" t="s">
        <v>3875</v>
      </c>
    </row>
    <row r="4022" spans="1:7" ht="32" customHeight="1" x14ac:dyDescent="0.2">
      <c r="A4022" s="151" t="s">
        <v>11289</v>
      </c>
      <c r="B4022" s="151">
        <v>1</v>
      </c>
      <c r="C4022" s="151" t="s">
        <v>281</v>
      </c>
      <c r="D4022" s="151" t="s">
        <v>303</v>
      </c>
      <c r="E4022" s="154" t="s">
        <v>303</v>
      </c>
      <c r="F4022" s="154" t="s">
        <v>3880</v>
      </c>
      <c r="G4022" s="154" t="s">
        <v>3881</v>
      </c>
    </row>
    <row r="4023" spans="1:7" ht="16" customHeight="1" x14ac:dyDescent="0.2">
      <c r="A4023" s="151" t="s">
        <v>11289</v>
      </c>
      <c r="B4023" s="151">
        <v>2</v>
      </c>
      <c r="C4023" s="151" t="s">
        <v>281</v>
      </c>
      <c r="D4023" s="151" t="s">
        <v>303</v>
      </c>
      <c r="E4023" s="154" t="s">
        <v>303</v>
      </c>
      <c r="F4023" s="154" t="s">
        <v>9168</v>
      </c>
      <c r="G4023" s="154" t="s">
        <v>3883</v>
      </c>
    </row>
    <row r="4024" spans="1:7" ht="16" customHeight="1" x14ac:dyDescent="0.2">
      <c r="A4024" s="151" t="s">
        <v>11289</v>
      </c>
      <c r="B4024" s="151">
        <v>3</v>
      </c>
      <c r="C4024" s="151" t="s">
        <v>283</v>
      </c>
      <c r="D4024" s="151" t="s">
        <v>304</v>
      </c>
      <c r="E4024" s="154" t="s">
        <v>3884</v>
      </c>
      <c r="F4024" s="154">
        <v>0.2</v>
      </c>
      <c r="G4024" s="154" t="s">
        <v>3875</v>
      </c>
    </row>
    <row r="4025" spans="1:7" ht="16" customHeight="1" x14ac:dyDescent="0.2">
      <c r="A4025" s="151" t="s">
        <v>11290</v>
      </c>
      <c r="B4025" s="151">
        <v>1</v>
      </c>
      <c r="C4025" s="151" t="s">
        <v>281</v>
      </c>
      <c r="D4025" s="151" t="s">
        <v>303</v>
      </c>
      <c r="E4025" s="154" t="s">
        <v>303</v>
      </c>
      <c r="F4025" s="154" t="s">
        <v>3885</v>
      </c>
      <c r="G4025" s="154" t="s">
        <v>3886</v>
      </c>
    </row>
    <row r="4026" spans="1:7" ht="16" customHeight="1" x14ac:dyDescent="0.2">
      <c r="A4026" s="151" t="s">
        <v>11290</v>
      </c>
      <c r="B4026" s="151">
        <v>2</v>
      </c>
      <c r="C4026" s="151" t="s">
        <v>281</v>
      </c>
      <c r="D4026" s="151" t="s">
        <v>303</v>
      </c>
      <c r="E4026" s="154" t="s">
        <v>303</v>
      </c>
      <c r="F4026" s="154" t="s">
        <v>9169</v>
      </c>
      <c r="G4026" s="154" t="s">
        <v>3888</v>
      </c>
    </row>
    <row r="4027" spans="1:7" ht="16" customHeight="1" x14ac:dyDescent="0.2">
      <c r="A4027" s="151" t="s">
        <v>11290</v>
      </c>
      <c r="B4027" s="151">
        <v>3</v>
      </c>
      <c r="C4027" s="151" t="s">
        <v>283</v>
      </c>
      <c r="D4027" s="151" t="s">
        <v>304</v>
      </c>
      <c r="E4027" s="154" t="s">
        <v>3884</v>
      </c>
      <c r="F4027" s="154">
        <v>0.5</v>
      </c>
      <c r="G4027" s="154" t="s">
        <v>3875</v>
      </c>
    </row>
    <row r="4028" spans="1:7" ht="32" customHeight="1" x14ac:dyDescent="0.2">
      <c r="A4028" s="151" t="s">
        <v>11291</v>
      </c>
      <c r="B4028" s="151">
        <v>1</v>
      </c>
      <c r="C4028" s="151" t="s">
        <v>281</v>
      </c>
      <c r="D4028" s="151" t="s">
        <v>303</v>
      </c>
      <c r="E4028" s="154" t="s">
        <v>303</v>
      </c>
      <c r="F4028" s="154" t="s">
        <v>3889</v>
      </c>
      <c r="G4028" s="154" t="s">
        <v>3890</v>
      </c>
    </row>
    <row r="4029" spans="1:7" ht="16" customHeight="1" x14ac:dyDescent="0.2">
      <c r="A4029" s="151" t="s">
        <v>11291</v>
      </c>
      <c r="B4029" s="151">
        <v>2</v>
      </c>
      <c r="C4029" s="151" t="s">
        <v>281</v>
      </c>
      <c r="D4029" s="151" t="s">
        <v>303</v>
      </c>
      <c r="E4029" s="154" t="s">
        <v>303</v>
      </c>
      <c r="F4029" s="154" t="s">
        <v>9170</v>
      </c>
      <c r="G4029" s="154" t="s">
        <v>3892</v>
      </c>
    </row>
    <row r="4030" spans="1:7" ht="16" customHeight="1" x14ac:dyDescent="0.2">
      <c r="A4030" s="151" t="s">
        <v>11291</v>
      </c>
      <c r="B4030" s="151">
        <v>3</v>
      </c>
      <c r="C4030" s="151" t="s">
        <v>283</v>
      </c>
      <c r="D4030" s="151" t="s">
        <v>304</v>
      </c>
      <c r="E4030" s="154" t="s">
        <v>3884</v>
      </c>
      <c r="F4030" s="154">
        <v>1.4</v>
      </c>
      <c r="G4030" s="154" t="s">
        <v>3875</v>
      </c>
    </row>
    <row r="4031" spans="1:7" ht="32" customHeight="1" x14ac:dyDescent="0.2">
      <c r="A4031" s="151" t="s">
        <v>11292</v>
      </c>
      <c r="B4031" s="151">
        <v>1</v>
      </c>
      <c r="C4031" s="151" t="s">
        <v>281</v>
      </c>
      <c r="D4031" s="151" t="s">
        <v>303</v>
      </c>
      <c r="E4031" s="154" t="s">
        <v>303</v>
      </c>
      <c r="F4031" s="154" t="s">
        <v>3893</v>
      </c>
      <c r="G4031" s="154" t="s">
        <v>3894</v>
      </c>
    </row>
    <row r="4032" spans="1:7" ht="16" customHeight="1" x14ac:dyDescent="0.2">
      <c r="A4032" s="151" t="s">
        <v>11292</v>
      </c>
      <c r="B4032" s="151">
        <v>2</v>
      </c>
      <c r="C4032" s="151" t="s">
        <v>281</v>
      </c>
      <c r="D4032" s="151" t="s">
        <v>303</v>
      </c>
      <c r="E4032" s="154" t="s">
        <v>303</v>
      </c>
      <c r="F4032" s="154" t="s">
        <v>9171</v>
      </c>
      <c r="G4032" s="154" t="s">
        <v>3896</v>
      </c>
    </row>
    <row r="4033" spans="1:7" ht="16" customHeight="1" x14ac:dyDescent="0.2">
      <c r="A4033" s="151" t="s">
        <v>11292</v>
      </c>
      <c r="B4033" s="151">
        <v>3</v>
      </c>
      <c r="C4033" s="151" t="s">
        <v>283</v>
      </c>
      <c r="D4033" s="151" t="s">
        <v>304</v>
      </c>
      <c r="E4033" s="154" t="s">
        <v>3897</v>
      </c>
      <c r="F4033" s="154">
        <v>0.3</v>
      </c>
      <c r="G4033" s="154" t="s">
        <v>3875</v>
      </c>
    </row>
    <row r="4034" spans="1:7" ht="32" customHeight="1" x14ac:dyDescent="0.2">
      <c r="A4034" s="151" t="s">
        <v>11293</v>
      </c>
      <c r="B4034" s="151">
        <v>1</v>
      </c>
      <c r="C4034" s="151" t="s">
        <v>281</v>
      </c>
      <c r="D4034" s="151" t="s">
        <v>303</v>
      </c>
      <c r="E4034" s="154" t="s">
        <v>303</v>
      </c>
      <c r="F4034" s="154" t="s">
        <v>3898</v>
      </c>
      <c r="G4034" s="154" t="s">
        <v>3899</v>
      </c>
    </row>
    <row r="4035" spans="1:7" ht="16" customHeight="1" x14ac:dyDescent="0.2">
      <c r="A4035" s="151" t="s">
        <v>11293</v>
      </c>
      <c r="B4035" s="151">
        <v>2</v>
      </c>
      <c r="C4035" s="151" t="s">
        <v>281</v>
      </c>
      <c r="D4035" s="151" t="s">
        <v>303</v>
      </c>
      <c r="E4035" s="154" t="s">
        <v>303</v>
      </c>
      <c r="F4035" s="154" t="s">
        <v>9172</v>
      </c>
      <c r="G4035" s="154" t="s">
        <v>3901</v>
      </c>
    </row>
    <row r="4036" spans="1:7" ht="16" customHeight="1" x14ac:dyDescent="0.2">
      <c r="A4036" s="151" t="s">
        <v>11293</v>
      </c>
      <c r="B4036" s="151">
        <v>3</v>
      </c>
      <c r="C4036" s="151" t="s">
        <v>283</v>
      </c>
      <c r="D4036" s="151" t="s">
        <v>304</v>
      </c>
      <c r="E4036" s="154" t="s">
        <v>3897</v>
      </c>
      <c r="F4036" s="154">
        <v>0.25</v>
      </c>
      <c r="G4036" s="154" t="s">
        <v>3875</v>
      </c>
    </row>
    <row r="4037" spans="1:7" ht="32" customHeight="1" x14ac:dyDescent="0.2">
      <c r="A4037" s="151" t="s">
        <v>11294</v>
      </c>
      <c r="B4037" s="151">
        <v>1</v>
      </c>
      <c r="C4037" s="151" t="s">
        <v>281</v>
      </c>
      <c r="D4037" s="151" t="s">
        <v>303</v>
      </c>
      <c r="E4037" s="154" t="s">
        <v>303</v>
      </c>
      <c r="F4037" s="154" t="s">
        <v>3902</v>
      </c>
      <c r="G4037" s="154" t="s">
        <v>3903</v>
      </c>
    </row>
    <row r="4038" spans="1:7" ht="16" customHeight="1" x14ac:dyDescent="0.2">
      <c r="A4038" s="151" t="s">
        <v>11294</v>
      </c>
      <c r="B4038" s="151">
        <v>2</v>
      </c>
      <c r="C4038" s="151" t="s">
        <v>281</v>
      </c>
      <c r="D4038" s="151" t="s">
        <v>303</v>
      </c>
      <c r="E4038" s="154" t="s">
        <v>303</v>
      </c>
      <c r="F4038" s="154" t="s">
        <v>9173</v>
      </c>
      <c r="G4038" s="154" t="s">
        <v>3905</v>
      </c>
    </row>
    <row r="4039" spans="1:7" ht="16" customHeight="1" x14ac:dyDescent="0.2">
      <c r="A4039" s="151" t="s">
        <v>11294</v>
      </c>
      <c r="B4039" s="151">
        <v>3</v>
      </c>
      <c r="C4039" s="151" t="s">
        <v>283</v>
      </c>
      <c r="D4039" s="151" t="s">
        <v>304</v>
      </c>
      <c r="E4039" s="154" t="s">
        <v>3897</v>
      </c>
      <c r="F4039" s="154">
        <v>0.26</v>
      </c>
      <c r="G4039" s="154" t="s">
        <v>3875</v>
      </c>
    </row>
    <row r="4040" spans="1:7" ht="16" customHeight="1" x14ac:dyDescent="0.2">
      <c r="A4040" s="151" t="s">
        <v>11295</v>
      </c>
      <c r="B4040" s="151">
        <v>1</v>
      </c>
      <c r="C4040" s="151" t="s">
        <v>281</v>
      </c>
      <c r="D4040" s="151" t="s">
        <v>303</v>
      </c>
      <c r="E4040" s="154" t="s">
        <v>303</v>
      </c>
      <c r="F4040" s="154" t="s">
        <v>9174</v>
      </c>
      <c r="G4040" s="154" t="s">
        <v>3907</v>
      </c>
    </row>
    <row r="4041" spans="1:7" ht="16" customHeight="1" x14ac:dyDescent="0.2">
      <c r="A4041" s="151" t="s">
        <v>11295</v>
      </c>
      <c r="B4041" s="151">
        <v>2</v>
      </c>
      <c r="C4041" s="151" t="s">
        <v>281</v>
      </c>
      <c r="D4041" s="151" t="s">
        <v>303</v>
      </c>
      <c r="E4041" s="154" t="s">
        <v>303</v>
      </c>
      <c r="F4041" s="154" t="s">
        <v>12520</v>
      </c>
      <c r="G4041" s="154" t="s">
        <v>9470</v>
      </c>
    </row>
    <row r="4042" spans="1:7" ht="16" customHeight="1" x14ac:dyDescent="0.2">
      <c r="A4042" s="151" t="s">
        <v>11295</v>
      </c>
      <c r="B4042" s="151">
        <v>3</v>
      </c>
      <c r="C4042" s="151" t="s">
        <v>283</v>
      </c>
      <c r="D4042" s="151" t="s">
        <v>304</v>
      </c>
      <c r="E4042" s="154" t="s">
        <v>3910</v>
      </c>
      <c r="F4042" s="154">
        <v>250</v>
      </c>
      <c r="G4042" s="154" t="s">
        <v>3783</v>
      </c>
    </row>
    <row r="4043" spans="1:7" ht="16" customHeight="1" x14ac:dyDescent="0.2">
      <c r="A4043" s="151" t="s">
        <v>11296</v>
      </c>
      <c r="B4043" s="151">
        <v>1</v>
      </c>
      <c r="C4043" s="151" t="s">
        <v>281</v>
      </c>
      <c r="D4043" s="151" t="s">
        <v>303</v>
      </c>
      <c r="E4043" s="154" t="s">
        <v>303</v>
      </c>
      <c r="F4043" s="154" t="s">
        <v>9175</v>
      </c>
      <c r="G4043" s="154" t="s">
        <v>3912</v>
      </c>
    </row>
    <row r="4044" spans="1:7" ht="16" customHeight="1" x14ac:dyDescent="0.2">
      <c r="A4044" s="151" t="s">
        <v>11296</v>
      </c>
      <c r="B4044" s="151">
        <v>2</v>
      </c>
      <c r="C4044" s="151" t="s">
        <v>281</v>
      </c>
      <c r="D4044" s="151" t="s">
        <v>303</v>
      </c>
      <c r="E4044" s="154" t="s">
        <v>303</v>
      </c>
      <c r="F4044" s="154" t="s">
        <v>12520</v>
      </c>
      <c r="G4044" s="154" t="s">
        <v>9470</v>
      </c>
    </row>
    <row r="4045" spans="1:7" ht="16" customHeight="1" x14ac:dyDescent="0.2">
      <c r="A4045" s="151" t="s">
        <v>11296</v>
      </c>
      <c r="B4045" s="151">
        <v>3</v>
      </c>
      <c r="C4045" s="151" t="s">
        <v>283</v>
      </c>
      <c r="D4045" s="151" t="s">
        <v>304</v>
      </c>
      <c r="E4045" s="154" t="s">
        <v>3910</v>
      </c>
      <c r="F4045" s="154">
        <v>250</v>
      </c>
      <c r="G4045" s="154" t="s">
        <v>3783</v>
      </c>
    </row>
    <row r="4046" spans="1:7" ht="16" customHeight="1" x14ac:dyDescent="0.2">
      <c r="A4046" s="151" t="s">
        <v>11297</v>
      </c>
      <c r="B4046" s="151">
        <v>1</v>
      </c>
      <c r="C4046" s="151" t="s">
        <v>281</v>
      </c>
      <c r="D4046" s="151" t="s">
        <v>303</v>
      </c>
      <c r="E4046" s="154" t="s">
        <v>303</v>
      </c>
      <c r="F4046" s="154" t="s">
        <v>3913</v>
      </c>
      <c r="G4046" s="154" t="s">
        <v>3914</v>
      </c>
    </row>
    <row r="4047" spans="1:7" ht="16" customHeight="1" x14ac:dyDescent="0.2">
      <c r="A4047" s="151" t="s">
        <v>11297</v>
      </c>
      <c r="B4047" s="151">
        <v>2</v>
      </c>
      <c r="C4047" s="151" t="s">
        <v>281</v>
      </c>
      <c r="D4047" s="151" t="s">
        <v>303</v>
      </c>
      <c r="E4047" s="154" t="s">
        <v>303</v>
      </c>
      <c r="F4047" s="154" t="s">
        <v>12521</v>
      </c>
      <c r="G4047" s="154" t="s">
        <v>3916</v>
      </c>
    </row>
    <row r="4048" spans="1:7" ht="16" customHeight="1" x14ac:dyDescent="0.2">
      <c r="A4048" s="151" t="s">
        <v>11297</v>
      </c>
      <c r="B4048" s="151">
        <v>3</v>
      </c>
      <c r="C4048" s="151" t="s">
        <v>283</v>
      </c>
      <c r="D4048" s="151" t="s">
        <v>304</v>
      </c>
      <c r="E4048" s="154" t="s">
        <v>3910</v>
      </c>
      <c r="F4048" s="154">
        <v>300</v>
      </c>
      <c r="G4048" s="154" t="s">
        <v>3783</v>
      </c>
    </row>
    <row r="4049" spans="1:7" ht="16" customHeight="1" x14ac:dyDescent="0.2">
      <c r="A4049" s="151" t="s">
        <v>11298</v>
      </c>
      <c r="B4049" s="151">
        <v>1</v>
      </c>
      <c r="C4049" s="151" t="s">
        <v>281</v>
      </c>
      <c r="D4049" s="151" t="s">
        <v>303</v>
      </c>
      <c r="E4049" s="154" t="s">
        <v>303</v>
      </c>
      <c r="F4049" s="154" t="s">
        <v>3917</v>
      </c>
      <c r="G4049" s="154" t="s">
        <v>3918</v>
      </c>
    </row>
    <row r="4050" spans="1:7" ht="16" customHeight="1" x14ac:dyDescent="0.2">
      <c r="A4050" s="151" t="s">
        <v>11298</v>
      </c>
      <c r="B4050" s="151">
        <v>2</v>
      </c>
      <c r="C4050" s="151" t="s">
        <v>281</v>
      </c>
      <c r="D4050" s="151" t="s">
        <v>303</v>
      </c>
      <c r="E4050" s="154" t="s">
        <v>303</v>
      </c>
      <c r="F4050" s="154" t="s">
        <v>12522</v>
      </c>
      <c r="G4050" s="154" t="s">
        <v>3920</v>
      </c>
    </row>
    <row r="4051" spans="1:7" ht="16" customHeight="1" x14ac:dyDescent="0.2">
      <c r="A4051" s="151" t="s">
        <v>11298</v>
      </c>
      <c r="B4051" s="151">
        <v>3</v>
      </c>
      <c r="C4051" s="151" t="s">
        <v>283</v>
      </c>
      <c r="D4051" s="151" t="s">
        <v>304</v>
      </c>
      <c r="E4051" s="154" t="s">
        <v>3910</v>
      </c>
      <c r="F4051" s="154">
        <v>3000</v>
      </c>
      <c r="G4051" s="154" t="s">
        <v>3783</v>
      </c>
    </row>
    <row r="4052" spans="1:7" ht="16" customHeight="1" x14ac:dyDescent="0.2">
      <c r="A4052" s="151" t="s">
        <v>11299</v>
      </c>
      <c r="B4052" s="151">
        <v>1</v>
      </c>
      <c r="C4052" s="151" t="s">
        <v>281</v>
      </c>
      <c r="D4052" s="151" t="s">
        <v>303</v>
      </c>
      <c r="E4052" s="154" t="s">
        <v>303</v>
      </c>
      <c r="F4052" s="154" t="s">
        <v>9176</v>
      </c>
      <c r="G4052" s="154" t="s">
        <v>9471</v>
      </c>
    </row>
    <row r="4053" spans="1:7" ht="16" customHeight="1" x14ac:dyDescent="0.2">
      <c r="A4053" s="151" t="s">
        <v>11299</v>
      </c>
      <c r="B4053" s="151">
        <v>2</v>
      </c>
      <c r="C4053" s="151" t="s">
        <v>281</v>
      </c>
      <c r="D4053" s="151" t="s">
        <v>303</v>
      </c>
      <c r="E4053" s="154" t="s">
        <v>303</v>
      </c>
      <c r="F4053" s="154" t="s">
        <v>12523</v>
      </c>
      <c r="G4053" s="154" t="s">
        <v>9472</v>
      </c>
    </row>
    <row r="4054" spans="1:7" ht="16" customHeight="1" x14ac:dyDescent="0.2">
      <c r="A4054" s="151" t="s">
        <v>11299</v>
      </c>
      <c r="B4054" s="151">
        <v>3</v>
      </c>
      <c r="C4054" s="151" t="s">
        <v>283</v>
      </c>
      <c r="D4054" s="151" t="s">
        <v>304</v>
      </c>
      <c r="E4054" s="154" t="s">
        <v>3925</v>
      </c>
      <c r="F4054" s="154">
        <v>350</v>
      </c>
      <c r="G4054" s="154" t="s">
        <v>3783</v>
      </c>
    </row>
    <row r="4055" spans="1:7" ht="16" customHeight="1" x14ac:dyDescent="0.2">
      <c r="A4055" s="151" t="s">
        <v>11300</v>
      </c>
      <c r="B4055" s="151">
        <v>1</v>
      </c>
      <c r="C4055" s="151" t="s">
        <v>281</v>
      </c>
      <c r="D4055" s="151" t="s">
        <v>303</v>
      </c>
      <c r="E4055" s="154" t="s">
        <v>303</v>
      </c>
      <c r="F4055" s="154" t="s">
        <v>9177</v>
      </c>
      <c r="G4055" s="154" t="s">
        <v>9473</v>
      </c>
    </row>
    <row r="4056" spans="1:7" ht="16" customHeight="1" x14ac:dyDescent="0.2">
      <c r="A4056" s="151" t="s">
        <v>11300</v>
      </c>
      <c r="B4056" s="151">
        <v>2</v>
      </c>
      <c r="C4056" s="151" t="s">
        <v>281</v>
      </c>
      <c r="D4056" s="151" t="s">
        <v>303</v>
      </c>
      <c r="E4056" s="154" t="s">
        <v>303</v>
      </c>
      <c r="F4056" s="154" t="s">
        <v>12524</v>
      </c>
      <c r="G4056" s="154" t="s">
        <v>9474</v>
      </c>
    </row>
    <row r="4057" spans="1:7" ht="16" customHeight="1" x14ac:dyDescent="0.2">
      <c r="A4057" s="151" t="s">
        <v>11300</v>
      </c>
      <c r="B4057" s="151">
        <v>3</v>
      </c>
      <c r="C4057" s="151" t="s">
        <v>283</v>
      </c>
      <c r="D4057" s="151" t="s">
        <v>304</v>
      </c>
      <c r="E4057" s="154" t="s">
        <v>3925</v>
      </c>
      <c r="F4057" s="154">
        <v>490</v>
      </c>
      <c r="G4057" s="154" t="s">
        <v>3783</v>
      </c>
    </row>
    <row r="4058" spans="1:7" ht="48" x14ac:dyDescent="0.2">
      <c r="A4058" s="151" t="s">
        <v>11301</v>
      </c>
      <c r="B4058" s="151">
        <v>1</v>
      </c>
      <c r="C4058" s="151" t="s">
        <v>283</v>
      </c>
      <c r="D4058" s="151" t="s">
        <v>311</v>
      </c>
      <c r="E4058" s="154" t="s">
        <v>9727</v>
      </c>
      <c r="F4058" s="154" t="s">
        <v>9728</v>
      </c>
      <c r="G4058" s="154" t="s">
        <v>3931</v>
      </c>
    </row>
    <row r="4059" spans="1:7" ht="16" customHeight="1" x14ac:dyDescent="0.2">
      <c r="A4059" s="151" t="s">
        <v>11302</v>
      </c>
      <c r="B4059" s="151">
        <v>1</v>
      </c>
      <c r="C4059" s="151" t="s">
        <v>281</v>
      </c>
      <c r="D4059" s="151" t="s">
        <v>303</v>
      </c>
      <c r="E4059" s="154" t="s">
        <v>303</v>
      </c>
      <c r="F4059" s="154" t="s">
        <v>12291</v>
      </c>
      <c r="G4059" s="154" t="s">
        <v>3933</v>
      </c>
    </row>
    <row r="4060" spans="1:7" ht="16" customHeight="1" x14ac:dyDescent="0.2">
      <c r="A4060" s="151" t="s">
        <v>11302</v>
      </c>
      <c r="B4060" s="151">
        <v>2</v>
      </c>
      <c r="C4060" s="151" t="s">
        <v>283</v>
      </c>
      <c r="D4060" s="151" t="s">
        <v>304</v>
      </c>
      <c r="E4060" s="154" t="s">
        <v>3934</v>
      </c>
      <c r="F4060" s="154" t="s">
        <v>3935</v>
      </c>
      <c r="G4060" s="154" t="s">
        <v>3936</v>
      </c>
    </row>
    <row r="4061" spans="1:7" ht="16" customHeight="1" x14ac:dyDescent="0.2">
      <c r="A4061" s="151" t="s">
        <v>11303</v>
      </c>
      <c r="B4061" s="151">
        <v>1</v>
      </c>
      <c r="C4061" s="151" t="s">
        <v>281</v>
      </c>
      <c r="D4061" s="151" t="s">
        <v>303</v>
      </c>
      <c r="E4061" s="154" t="s">
        <v>303</v>
      </c>
      <c r="F4061" s="154" t="s">
        <v>3937</v>
      </c>
      <c r="G4061" s="154" t="s">
        <v>3938</v>
      </c>
    </row>
    <row r="4062" spans="1:7" ht="16" customHeight="1" x14ac:dyDescent="0.2">
      <c r="A4062" s="151" t="s">
        <v>11303</v>
      </c>
      <c r="B4062" s="151">
        <v>2</v>
      </c>
      <c r="C4062" s="151" t="s">
        <v>283</v>
      </c>
      <c r="D4062" s="151" t="s">
        <v>304</v>
      </c>
      <c r="E4062" s="154" t="s">
        <v>3934</v>
      </c>
      <c r="F4062" s="154" t="s">
        <v>3939</v>
      </c>
      <c r="G4062" s="154" t="s">
        <v>3936</v>
      </c>
    </row>
    <row r="4063" spans="1:7" ht="16" customHeight="1" x14ac:dyDescent="0.2">
      <c r="A4063" s="151" t="s">
        <v>11304</v>
      </c>
      <c r="B4063" s="151">
        <v>1</v>
      </c>
      <c r="C4063" s="151" t="s">
        <v>283</v>
      </c>
      <c r="D4063" s="151" t="s">
        <v>304</v>
      </c>
      <c r="E4063" s="154" t="s">
        <v>3940</v>
      </c>
      <c r="F4063" s="154" t="s">
        <v>3941</v>
      </c>
      <c r="G4063" s="154" t="s">
        <v>3942</v>
      </c>
    </row>
    <row r="4064" spans="1:7" ht="16" customHeight="1" x14ac:dyDescent="0.2">
      <c r="A4064" s="151" t="s">
        <v>11305</v>
      </c>
      <c r="B4064" s="151">
        <v>1</v>
      </c>
      <c r="C4064" s="151" t="s">
        <v>283</v>
      </c>
      <c r="D4064" s="151" t="s">
        <v>304</v>
      </c>
      <c r="E4064" s="154" t="s">
        <v>3548</v>
      </c>
      <c r="F4064" s="154" t="s">
        <v>3943</v>
      </c>
      <c r="G4064" s="154" t="s">
        <v>3550</v>
      </c>
    </row>
    <row r="4065" spans="1:7" ht="16" customHeight="1" x14ac:dyDescent="0.2">
      <c r="A4065" s="151" t="s">
        <v>11305</v>
      </c>
      <c r="B4065" s="151">
        <v>2</v>
      </c>
      <c r="C4065" s="151" t="s">
        <v>283</v>
      </c>
      <c r="D4065" s="151" t="s">
        <v>304</v>
      </c>
      <c r="E4065" s="154" t="s">
        <v>3559</v>
      </c>
      <c r="F4065" s="154">
        <v>24</v>
      </c>
      <c r="G4065" s="154" t="s">
        <v>3560</v>
      </c>
    </row>
    <row r="4066" spans="1:7" ht="32" customHeight="1" x14ac:dyDescent="0.2">
      <c r="A4066" s="151" t="s">
        <v>11305</v>
      </c>
      <c r="B4066" s="151">
        <v>3</v>
      </c>
      <c r="C4066" s="151" t="s">
        <v>283</v>
      </c>
      <c r="D4066" s="151" t="s">
        <v>304</v>
      </c>
      <c r="E4066" s="154" t="s">
        <v>3944</v>
      </c>
      <c r="F4066" s="154" t="s">
        <v>3945</v>
      </c>
      <c r="G4066" s="154" t="s">
        <v>3946</v>
      </c>
    </row>
    <row r="4067" spans="1:7" ht="16" customHeight="1" x14ac:dyDescent="0.2">
      <c r="A4067" s="151" t="s">
        <v>11305</v>
      </c>
      <c r="B4067" s="151">
        <v>4</v>
      </c>
      <c r="C4067" s="151" t="s">
        <v>281</v>
      </c>
      <c r="D4067" s="151" t="s">
        <v>303</v>
      </c>
      <c r="E4067" s="154" t="s">
        <v>303</v>
      </c>
      <c r="F4067" s="154" t="s">
        <v>3947</v>
      </c>
      <c r="G4067" s="154" t="s">
        <v>3573</v>
      </c>
    </row>
    <row r="4068" spans="1:7" ht="16" customHeight="1" x14ac:dyDescent="0.2">
      <c r="A4068" s="151" t="s">
        <v>11305</v>
      </c>
      <c r="B4068" s="151">
        <v>5</v>
      </c>
      <c r="C4068" s="151" t="s">
        <v>283</v>
      </c>
      <c r="D4068" s="151" t="s">
        <v>304</v>
      </c>
      <c r="E4068" s="154" t="s">
        <v>3566</v>
      </c>
      <c r="F4068" s="154" t="s">
        <v>3948</v>
      </c>
      <c r="G4068" s="154" t="s">
        <v>3568</v>
      </c>
    </row>
    <row r="4069" spans="1:7" ht="16" customHeight="1" x14ac:dyDescent="0.2">
      <c r="A4069" s="151" t="s">
        <v>11306</v>
      </c>
      <c r="B4069" s="151">
        <v>1</v>
      </c>
      <c r="C4069" s="151" t="s">
        <v>281</v>
      </c>
      <c r="D4069" s="151" t="s">
        <v>303</v>
      </c>
      <c r="E4069" s="154" t="s">
        <v>303</v>
      </c>
      <c r="F4069" s="154" t="s">
        <v>3949</v>
      </c>
      <c r="G4069" s="154" t="s">
        <v>3950</v>
      </c>
    </row>
    <row r="4070" spans="1:7" ht="16" customHeight="1" x14ac:dyDescent="0.2">
      <c r="A4070" s="151" t="s">
        <v>11306</v>
      </c>
      <c r="B4070" s="151">
        <v>2</v>
      </c>
      <c r="C4070" s="151" t="s">
        <v>281</v>
      </c>
      <c r="D4070" s="151" t="s">
        <v>303</v>
      </c>
      <c r="E4070" s="154" t="s">
        <v>303</v>
      </c>
      <c r="F4070" s="154" t="s">
        <v>3951</v>
      </c>
      <c r="G4070" s="154" t="s">
        <v>3952</v>
      </c>
    </row>
    <row r="4071" spans="1:7" ht="16" customHeight="1" x14ac:dyDescent="0.2">
      <c r="A4071" s="151" t="s">
        <v>11306</v>
      </c>
      <c r="B4071" s="151">
        <v>3</v>
      </c>
      <c r="C4071" s="151" t="s">
        <v>283</v>
      </c>
      <c r="D4071" s="151" t="s">
        <v>304</v>
      </c>
      <c r="E4071" s="154" t="s">
        <v>3566</v>
      </c>
      <c r="F4071" s="154">
        <v>15</v>
      </c>
      <c r="G4071" s="154" t="s">
        <v>3953</v>
      </c>
    </row>
    <row r="4072" spans="1:7" ht="16" customHeight="1" x14ac:dyDescent="0.2">
      <c r="A4072" s="151" t="s">
        <v>11307</v>
      </c>
      <c r="B4072" s="151">
        <v>1</v>
      </c>
      <c r="C4072" s="151" t="s">
        <v>281</v>
      </c>
      <c r="D4072" s="151" t="s">
        <v>303</v>
      </c>
      <c r="E4072" s="154" t="s">
        <v>303</v>
      </c>
      <c r="F4072" s="154" t="s">
        <v>3954</v>
      </c>
      <c r="G4072" s="154" t="s">
        <v>3687</v>
      </c>
    </row>
    <row r="4073" spans="1:7" ht="16" customHeight="1" x14ac:dyDescent="0.2">
      <c r="A4073" s="151" t="s">
        <v>11307</v>
      </c>
      <c r="B4073" s="151">
        <v>2</v>
      </c>
      <c r="C4073" s="151" t="s">
        <v>281</v>
      </c>
      <c r="D4073" s="151" t="s">
        <v>303</v>
      </c>
      <c r="E4073" s="154" t="s">
        <v>303</v>
      </c>
      <c r="F4073" s="154" t="s">
        <v>3955</v>
      </c>
      <c r="G4073" s="154" t="s">
        <v>8698</v>
      </c>
    </row>
    <row r="4074" spans="1:7" ht="16" customHeight="1" x14ac:dyDescent="0.2">
      <c r="A4074" s="151" t="s">
        <v>11307</v>
      </c>
      <c r="B4074" s="151">
        <v>3</v>
      </c>
      <c r="C4074" s="151" t="s">
        <v>281</v>
      </c>
      <c r="D4074" s="151" t="s">
        <v>303</v>
      </c>
      <c r="E4074" s="154" t="s">
        <v>303</v>
      </c>
      <c r="F4074" s="154" t="s">
        <v>3957</v>
      </c>
      <c r="G4074" s="154" t="s">
        <v>3689</v>
      </c>
    </row>
    <row r="4075" spans="1:7" ht="16" customHeight="1" x14ac:dyDescent="0.2">
      <c r="A4075" s="151" t="s">
        <v>11308</v>
      </c>
      <c r="B4075" s="151">
        <v>1</v>
      </c>
      <c r="C4075" s="151" t="s">
        <v>283</v>
      </c>
      <c r="D4075" s="151" t="s">
        <v>304</v>
      </c>
      <c r="E4075" s="154" t="s">
        <v>3958</v>
      </c>
      <c r="F4075" s="154">
        <v>0.12</v>
      </c>
      <c r="G4075" s="154" t="s">
        <v>3959</v>
      </c>
    </row>
    <row r="4076" spans="1:7" ht="16" customHeight="1" x14ac:dyDescent="0.2">
      <c r="A4076" s="151" t="s">
        <v>11308</v>
      </c>
      <c r="B4076" s="151">
        <v>2</v>
      </c>
      <c r="C4076" s="151" t="s">
        <v>281</v>
      </c>
      <c r="D4076" s="151" t="s">
        <v>303</v>
      </c>
      <c r="E4076" s="154" t="s">
        <v>303</v>
      </c>
      <c r="F4076" s="154" t="s">
        <v>9178</v>
      </c>
      <c r="G4076" s="154" t="s">
        <v>9475</v>
      </c>
    </row>
    <row r="4077" spans="1:7" ht="16" customHeight="1" x14ac:dyDescent="0.2">
      <c r="A4077" s="151" t="s">
        <v>11308</v>
      </c>
      <c r="B4077" s="151">
        <v>3</v>
      </c>
      <c r="C4077" s="151" t="s">
        <v>281</v>
      </c>
      <c r="D4077" s="151" t="s">
        <v>303</v>
      </c>
      <c r="E4077" s="154" t="s">
        <v>303</v>
      </c>
      <c r="F4077" s="154" t="s">
        <v>9179</v>
      </c>
      <c r="G4077" s="154" t="s">
        <v>3745</v>
      </c>
    </row>
    <row r="4078" spans="1:7" ht="16" customHeight="1" x14ac:dyDescent="0.2">
      <c r="A4078" s="151" t="s">
        <v>11308</v>
      </c>
      <c r="B4078" s="151">
        <v>4</v>
      </c>
      <c r="C4078" s="151" t="s">
        <v>281</v>
      </c>
      <c r="D4078" s="151" t="s">
        <v>303</v>
      </c>
      <c r="E4078" s="154" t="s">
        <v>303</v>
      </c>
      <c r="F4078" s="154">
        <v>54</v>
      </c>
      <c r="G4078" s="154" t="s">
        <v>3746</v>
      </c>
    </row>
    <row r="4079" spans="1:7" ht="16" customHeight="1" x14ac:dyDescent="0.2">
      <c r="A4079" s="151" t="s">
        <v>11309</v>
      </c>
      <c r="B4079" s="151">
        <v>1</v>
      </c>
      <c r="C4079" s="151" t="s">
        <v>283</v>
      </c>
      <c r="D4079" s="151" t="s">
        <v>304</v>
      </c>
      <c r="E4079" s="154" t="s">
        <v>8947</v>
      </c>
      <c r="F4079" s="154">
        <v>1.4999999999999999E-2</v>
      </c>
      <c r="G4079" s="154" t="s">
        <v>9476</v>
      </c>
    </row>
    <row r="4080" spans="1:7" ht="16" customHeight="1" x14ac:dyDescent="0.2">
      <c r="A4080" s="151" t="s">
        <v>11309</v>
      </c>
      <c r="B4080" s="151">
        <v>2</v>
      </c>
      <c r="C4080" s="151" t="s">
        <v>281</v>
      </c>
      <c r="D4080" s="151" t="s">
        <v>303</v>
      </c>
      <c r="E4080" s="154" t="s">
        <v>303</v>
      </c>
      <c r="F4080" s="154" t="s">
        <v>9180</v>
      </c>
      <c r="G4080" s="154" t="s">
        <v>9477</v>
      </c>
    </row>
    <row r="4081" spans="1:7" ht="16" customHeight="1" x14ac:dyDescent="0.2">
      <c r="A4081" s="151" t="s">
        <v>11309</v>
      </c>
      <c r="B4081" s="151">
        <v>3</v>
      </c>
      <c r="C4081" s="151" t="s">
        <v>281</v>
      </c>
      <c r="D4081" s="151" t="s">
        <v>303</v>
      </c>
      <c r="E4081" s="154" t="s">
        <v>303</v>
      </c>
      <c r="F4081" s="154" t="s">
        <v>9181</v>
      </c>
      <c r="G4081" s="154" t="s">
        <v>3745</v>
      </c>
    </row>
    <row r="4082" spans="1:7" ht="16" customHeight="1" x14ac:dyDescent="0.2">
      <c r="A4082" s="151" t="s">
        <v>11309</v>
      </c>
      <c r="B4082" s="151">
        <v>4</v>
      </c>
      <c r="C4082" s="151" t="s">
        <v>281</v>
      </c>
      <c r="D4082" s="151" t="s">
        <v>303</v>
      </c>
      <c r="E4082" s="154" t="s">
        <v>303</v>
      </c>
      <c r="F4082" s="154">
        <v>48</v>
      </c>
      <c r="G4082" s="154" t="s">
        <v>3746</v>
      </c>
    </row>
    <row r="4083" spans="1:7" ht="16" customHeight="1" x14ac:dyDescent="0.2">
      <c r="A4083" s="151" t="s">
        <v>11310</v>
      </c>
      <c r="B4083" s="151">
        <v>1</v>
      </c>
      <c r="C4083" s="151" t="s">
        <v>281</v>
      </c>
      <c r="D4083" s="151" t="s">
        <v>303</v>
      </c>
      <c r="E4083" s="154" t="s">
        <v>303</v>
      </c>
      <c r="F4083" s="154" t="s">
        <v>9182</v>
      </c>
      <c r="G4083" s="154" t="s">
        <v>3969</v>
      </c>
    </row>
    <row r="4084" spans="1:7" ht="16" customHeight="1" x14ac:dyDescent="0.2">
      <c r="A4084" s="151" t="s">
        <v>11310</v>
      </c>
      <c r="B4084" s="151">
        <v>2</v>
      </c>
      <c r="C4084" s="151" t="s">
        <v>283</v>
      </c>
      <c r="D4084" s="151" t="s">
        <v>304</v>
      </c>
      <c r="E4084" s="154" t="s">
        <v>8935</v>
      </c>
      <c r="F4084" s="154">
        <v>0.04</v>
      </c>
      <c r="G4084" s="154" t="s">
        <v>9478</v>
      </c>
    </row>
    <row r="4085" spans="1:7" ht="16" customHeight="1" x14ac:dyDescent="0.2">
      <c r="A4085" s="151" t="s">
        <v>11310</v>
      </c>
      <c r="B4085" s="151">
        <v>3</v>
      </c>
      <c r="C4085" s="151" t="s">
        <v>283</v>
      </c>
      <c r="D4085" s="151" t="s">
        <v>304</v>
      </c>
      <c r="E4085" s="154" t="s">
        <v>3971</v>
      </c>
      <c r="F4085" s="154">
        <v>0.04</v>
      </c>
      <c r="G4085" s="154" t="s">
        <v>3875</v>
      </c>
    </row>
    <row r="4086" spans="1:7" ht="16" customHeight="1" x14ac:dyDescent="0.2">
      <c r="A4086" s="151" t="s">
        <v>11311</v>
      </c>
      <c r="B4086" s="151">
        <v>1</v>
      </c>
      <c r="C4086" s="151" t="s">
        <v>281</v>
      </c>
      <c r="D4086" s="151" t="s">
        <v>303</v>
      </c>
      <c r="E4086" s="154" t="s">
        <v>303</v>
      </c>
      <c r="F4086" s="154" t="s">
        <v>3972</v>
      </c>
      <c r="G4086" s="154" t="s">
        <v>3973</v>
      </c>
    </row>
    <row r="4087" spans="1:7" ht="32" customHeight="1" x14ac:dyDescent="0.2">
      <c r="A4087" s="151" t="s">
        <v>11311</v>
      </c>
      <c r="B4087" s="151">
        <v>2</v>
      </c>
      <c r="C4087" s="151" t="s">
        <v>281</v>
      </c>
      <c r="D4087" s="151" t="s">
        <v>303</v>
      </c>
      <c r="E4087" s="154" t="s">
        <v>303</v>
      </c>
      <c r="F4087" s="154" t="s">
        <v>9183</v>
      </c>
      <c r="G4087" s="154" t="s">
        <v>9479</v>
      </c>
    </row>
    <row r="4088" spans="1:7" ht="16" customHeight="1" x14ac:dyDescent="0.2">
      <c r="A4088" s="151" t="s">
        <v>11311</v>
      </c>
      <c r="B4088" s="151">
        <v>3</v>
      </c>
      <c r="C4088" s="151" t="s">
        <v>283</v>
      </c>
      <c r="D4088" s="151" t="s">
        <v>304</v>
      </c>
      <c r="E4088" s="154" t="s">
        <v>3799</v>
      </c>
      <c r="F4088" s="154">
        <v>28</v>
      </c>
      <c r="G4088" s="154" t="s">
        <v>3976</v>
      </c>
    </row>
    <row r="4089" spans="1:7" ht="16" customHeight="1" x14ac:dyDescent="0.2">
      <c r="A4089" s="151" t="s">
        <v>11312</v>
      </c>
      <c r="B4089" s="151">
        <v>1</v>
      </c>
      <c r="C4089" s="151" t="s">
        <v>281</v>
      </c>
      <c r="D4089" s="151" t="s">
        <v>303</v>
      </c>
      <c r="E4089" s="154" t="s">
        <v>303</v>
      </c>
      <c r="F4089" s="154" t="s">
        <v>9184</v>
      </c>
      <c r="G4089" s="154" t="s">
        <v>3978</v>
      </c>
    </row>
    <row r="4090" spans="1:7" ht="16" customHeight="1" x14ac:dyDescent="0.2">
      <c r="A4090" s="151" t="s">
        <v>11312</v>
      </c>
      <c r="B4090" s="151">
        <v>2</v>
      </c>
      <c r="C4090" s="151" t="s">
        <v>281</v>
      </c>
      <c r="D4090" s="151" t="s">
        <v>303</v>
      </c>
      <c r="E4090" s="154" t="s">
        <v>303</v>
      </c>
      <c r="F4090" s="154" t="s">
        <v>12525</v>
      </c>
      <c r="G4090" s="154" t="s">
        <v>9480</v>
      </c>
    </row>
    <row r="4091" spans="1:7" ht="16" customHeight="1" x14ac:dyDescent="0.2">
      <c r="A4091" s="151" t="s">
        <v>11312</v>
      </c>
      <c r="B4091" s="151">
        <v>3</v>
      </c>
      <c r="C4091" s="151" t="s">
        <v>283</v>
      </c>
      <c r="D4091" s="151" t="s">
        <v>304</v>
      </c>
      <c r="E4091" s="154" t="s">
        <v>3910</v>
      </c>
      <c r="F4091" s="154" t="s">
        <v>3981</v>
      </c>
      <c r="G4091" s="154" t="s">
        <v>3783</v>
      </c>
    </row>
    <row r="4092" spans="1:7" ht="32" customHeight="1" x14ac:dyDescent="0.2">
      <c r="A4092" s="151" t="s">
        <v>11313</v>
      </c>
      <c r="B4092" s="151">
        <v>1</v>
      </c>
      <c r="C4092" s="151" t="s">
        <v>283</v>
      </c>
      <c r="D4092" s="151" t="s">
        <v>304</v>
      </c>
      <c r="E4092" s="154" t="s">
        <v>3982</v>
      </c>
      <c r="F4092" s="154" t="s">
        <v>332</v>
      </c>
      <c r="G4092" s="154" t="s">
        <v>3983</v>
      </c>
    </row>
    <row r="4093" spans="1:7" ht="16" customHeight="1" x14ac:dyDescent="0.2">
      <c r="A4093" s="151" t="s">
        <v>11313</v>
      </c>
      <c r="B4093" s="151">
        <v>2</v>
      </c>
      <c r="C4093" s="151" t="s">
        <v>283</v>
      </c>
      <c r="D4093" s="151" t="s">
        <v>304</v>
      </c>
      <c r="E4093" s="154" t="s">
        <v>3984</v>
      </c>
      <c r="F4093" s="154" t="s">
        <v>3985</v>
      </c>
      <c r="G4093" s="154" t="s">
        <v>3986</v>
      </c>
    </row>
    <row r="4094" spans="1:7" ht="16" customHeight="1" x14ac:dyDescent="0.2">
      <c r="A4094" s="151" t="s">
        <v>11314</v>
      </c>
      <c r="B4094" s="151">
        <v>1</v>
      </c>
      <c r="C4094" s="151" t="s">
        <v>283</v>
      </c>
      <c r="D4094" s="151" t="s">
        <v>304</v>
      </c>
      <c r="E4094" s="154" t="s">
        <v>3987</v>
      </c>
      <c r="F4094" s="154" t="s">
        <v>3988</v>
      </c>
      <c r="G4094" s="154" t="s">
        <v>3989</v>
      </c>
    </row>
    <row r="4095" spans="1:7" ht="48" customHeight="1" x14ac:dyDescent="0.2">
      <c r="A4095" s="151" t="s">
        <v>11314</v>
      </c>
      <c r="B4095" s="151">
        <v>2</v>
      </c>
      <c r="C4095" s="151" t="s">
        <v>283</v>
      </c>
      <c r="D4095" s="151" t="s">
        <v>304</v>
      </c>
      <c r="E4095" s="154" t="s">
        <v>3990</v>
      </c>
      <c r="F4095" s="154" t="s">
        <v>3991</v>
      </c>
      <c r="G4095" s="154" t="s">
        <v>3992</v>
      </c>
    </row>
    <row r="4096" spans="1:7" ht="16" customHeight="1" x14ac:dyDescent="0.2">
      <c r="A4096" s="151" t="s">
        <v>11314</v>
      </c>
      <c r="B4096" s="151">
        <v>3</v>
      </c>
      <c r="C4096" s="151" t="s">
        <v>281</v>
      </c>
      <c r="D4096" s="151" t="s">
        <v>303</v>
      </c>
      <c r="E4096" s="154" t="s">
        <v>303</v>
      </c>
      <c r="F4096" s="154" t="s">
        <v>3993</v>
      </c>
      <c r="G4096" s="154" t="s">
        <v>3994</v>
      </c>
    </row>
    <row r="4097" spans="1:7" ht="16" customHeight="1" x14ac:dyDescent="0.2">
      <c r="A4097" s="151" t="s">
        <v>11314</v>
      </c>
      <c r="B4097" s="151">
        <v>4</v>
      </c>
      <c r="C4097" s="151" t="s">
        <v>283</v>
      </c>
      <c r="D4097" s="151" t="s">
        <v>304</v>
      </c>
      <c r="E4097" s="154" t="s">
        <v>3995</v>
      </c>
      <c r="F4097" s="154">
        <v>50</v>
      </c>
      <c r="G4097" s="154" t="s">
        <v>3996</v>
      </c>
    </row>
    <row r="4098" spans="1:7" ht="16" customHeight="1" x14ac:dyDescent="0.2">
      <c r="A4098" s="151" t="s">
        <v>11315</v>
      </c>
      <c r="B4098" s="151">
        <v>1</v>
      </c>
      <c r="C4098" s="151" t="s">
        <v>283</v>
      </c>
      <c r="D4098" s="151" t="s">
        <v>304</v>
      </c>
      <c r="E4098" s="154" t="s">
        <v>3997</v>
      </c>
      <c r="F4098" s="154" t="s">
        <v>3998</v>
      </c>
      <c r="G4098" s="154" t="s">
        <v>3999</v>
      </c>
    </row>
    <row r="4099" spans="1:7" ht="32" customHeight="1" x14ac:dyDescent="0.2">
      <c r="A4099" s="151" t="s">
        <v>11315</v>
      </c>
      <c r="B4099" s="151">
        <v>2</v>
      </c>
      <c r="C4099" s="151" t="s">
        <v>283</v>
      </c>
      <c r="D4099" s="151" t="s">
        <v>304</v>
      </c>
      <c r="E4099" s="154" t="s">
        <v>4000</v>
      </c>
      <c r="F4099" s="154" t="s">
        <v>4001</v>
      </c>
      <c r="G4099" s="154" t="s">
        <v>4002</v>
      </c>
    </row>
    <row r="4100" spans="1:7" ht="16" customHeight="1" x14ac:dyDescent="0.2">
      <c r="A4100" s="151" t="s">
        <v>11315</v>
      </c>
      <c r="B4100" s="151">
        <v>3</v>
      </c>
      <c r="C4100" s="151" t="s">
        <v>281</v>
      </c>
      <c r="D4100" s="151" t="s">
        <v>303</v>
      </c>
      <c r="E4100" s="154" t="s">
        <v>303</v>
      </c>
      <c r="F4100" s="154" t="s">
        <v>4003</v>
      </c>
      <c r="G4100" s="154" t="s">
        <v>4004</v>
      </c>
    </row>
    <row r="4101" spans="1:7" ht="16" customHeight="1" x14ac:dyDescent="0.2">
      <c r="A4101" s="151" t="s">
        <v>11315</v>
      </c>
      <c r="B4101" s="151">
        <v>4</v>
      </c>
      <c r="C4101" s="151" t="s">
        <v>283</v>
      </c>
      <c r="D4101" s="151" t="s">
        <v>304</v>
      </c>
      <c r="E4101" s="154" t="s">
        <v>4005</v>
      </c>
      <c r="F4101" s="154">
        <v>25</v>
      </c>
      <c r="G4101" s="154" t="s">
        <v>3996</v>
      </c>
    </row>
    <row r="4102" spans="1:7" ht="16" customHeight="1" x14ac:dyDescent="0.2">
      <c r="A4102" s="151" t="s">
        <v>11316</v>
      </c>
      <c r="B4102" s="151">
        <v>1</v>
      </c>
      <c r="C4102" s="151" t="s">
        <v>283</v>
      </c>
      <c r="D4102" s="151" t="s">
        <v>304</v>
      </c>
      <c r="E4102" s="154" t="s">
        <v>4006</v>
      </c>
      <c r="F4102" s="154">
        <v>20</v>
      </c>
      <c r="G4102" s="154" t="s">
        <v>4007</v>
      </c>
    </row>
    <row r="4103" spans="1:7" ht="16" customHeight="1" x14ac:dyDescent="0.2">
      <c r="A4103" s="151" t="s">
        <v>11316</v>
      </c>
      <c r="B4103" s="151">
        <v>2</v>
      </c>
      <c r="C4103" s="151" t="s">
        <v>281</v>
      </c>
      <c r="D4103" s="151" t="s">
        <v>303</v>
      </c>
      <c r="E4103" s="154" t="s">
        <v>303</v>
      </c>
      <c r="F4103" s="154" t="s">
        <v>9185</v>
      </c>
      <c r="G4103" s="154" t="s">
        <v>9481</v>
      </c>
    </row>
    <row r="4104" spans="1:7" ht="16" customHeight="1" x14ac:dyDescent="0.2">
      <c r="A4104" s="151" t="s">
        <v>11316</v>
      </c>
      <c r="B4104" s="151">
        <v>3</v>
      </c>
      <c r="C4104" s="151" t="s">
        <v>281</v>
      </c>
      <c r="D4104" s="151" t="s">
        <v>303</v>
      </c>
      <c r="E4104" s="154" t="s">
        <v>303</v>
      </c>
      <c r="F4104" s="154" t="s">
        <v>9186</v>
      </c>
      <c r="G4104" s="154" t="s">
        <v>2672</v>
      </c>
    </row>
    <row r="4105" spans="1:7" ht="16" customHeight="1" x14ac:dyDescent="0.2">
      <c r="A4105" s="151" t="s">
        <v>11316</v>
      </c>
      <c r="B4105" s="151">
        <v>4</v>
      </c>
      <c r="C4105" s="151" t="s">
        <v>283</v>
      </c>
      <c r="D4105" s="151" t="s">
        <v>304</v>
      </c>
      <c r="E4105" s="154" t="s">
        <v>4011</v>
      </c>
      <c r="F4105" s="154" t="s">
        <v>4012</v>
      </c>
      <c r="G4105" s="154" t="s">
        <v>1911</v>
      </c>
    </row>
    <row r="4106" spans="1:7" ht="48" x14ac:dyDescent="0.2">
      <c r="A4106" s="151" t="s">
        <v>11317</v>
      </c>
      <c r="B4106" s="151">
        <v>1</v>
      </c>
      <c r="C4106" s="151" t="s">
        <v>283</v>
      </c>
      <c r="D4106" s="151" t="s">
        <v>311</v>
      </c>
      <c r="E4106" s="154" t="s">
        <v>8541</v>
      </c>
      <c r="F4106" s="154" t="s">
        <v>8470</v>
      </c>
      <c r="G4106" s="154" t="s">
        <v>4015</v>
      </c>
    </row>
    <row r="4107" spans="1:7" ht="16" customHeight="1" x14ac:dyDescent="0.2">
      <c r="A4107" s="151" t="s">
        <v>11317</v>
      </c>
      <c r="B4107" s="151">
        <v>2</v>
      </c>
      <c r="C4107" s="151" t="s">
        <v>283</v>
      </c>
      <c r="D4107" s="151" t="s">
        <v>304</v>
      </c>
      <c r="E4107" s="154" t="s">
        <v>4016</v>
      </c>
      <c r="F4107" s="154" t="s">
        <v>4017</v>
      </c>
      <c r="G4107" s="154" t="s">
        <v>4018</v>
      </c>
    </row>
    <row r="4108" spans="1:7" ht="16" customHeight="1" x14ac:dyDescent="0.2">
      <c r="A4108" s="151" t="s">
        <v>11318</v>
      </c>
      <c r="B4108" s="151">
        <v>1</v>
      </c>
      <c r="C4108" s="151" t="s">
        <v>283</v>
      </c>
      <c r="D4108" s="151" t="s">
        <v>304</v>
      </c>
      <c r="E4108" s="154" t="s">
        <v>4019</v>
      </c>
      <c r="F4108" s="154" t="s">
        <v>325</v>
      </c>
      <c r="G4108" s="154" t="s">
        <v>4020</v>
      </c>
    </row>
    <row r="4109" spans="1:7" ht="32" customHeight="1" x14ac:dyDescent="0.2">
      <c r="A4109" s="151" t="s">
        <v>11318</v>
      </c>
      <c r="B4109" s="151">
        <v>2</v>
      </c>
      <c r="C4109" s="151" t="s">
        <v>283</v>
      </c>
      <c r="D4109" s="151" t="s">
        <v>304</v>
      </c>
      <c r="E4109" s="154" t="s">
        <v>4021</v>
      </c>
      <c r="F4109" s="154" t="s">
        <v>4022</v>
      </c>
      <c r="G4109" s="154" t="s">
        <v>4023</v>
      </c>
    </row>
    <row r="4110" spans="1:7" ht="16" customHeight="1" x14ac:dyDescent="0.2">
      <c r="A4110" s="151" t="s">
        <v>11318</v>
      </c>
      <c r="B4110" s="151">
        <v>3</v>
      </c>
      <c r="C4110" s="151" t="s">
        <v>281</v>
      </c>
      <c r="D4110" s="151" t="s">
        <v>329</v>
      </c>
      <c r="E4110" s="154" t="s">
        <v>303</v>
      </c>
      <c r="F4110" s="154" t="s">
        <v>4024</v>
      </c>
      <c r="G4110" s="154" t="s">
        <v>4025</v>
      </c>
    </row>
    <row r="4111" spans="1:7" ht="16" customHeight="1" x14ac:dyDescent="0.2">
      <c r="A4111" s="151" t="s">
        <v>11318</v>
      </c>
      <c r="B4111" s="151">
        <v>4</v>
      </c>
      <c r="C4111" s="151" t="s">
        <v>283</v>
      </c>
      <c r="D4111" s="151" t="s">
        <v>304</v>
      </c>
      <c r="E4111" s="154" t="s">
        <v>4026</v>
      </c>
      <c r="F4111" s="154">
        <v>50000</v>
      </c>
      <c r="G4111" s="154" t="s">
        <v>4027</v>
      </c>
    </row>
    <row r="4112" spans="1:7" ht="16" customHeight="1" x14ac:dyDescent="0.2">
      <c r="A4112" s="151" t="s">
        <v>11319</v>
      </c>
      <c r="B4112" s="151">
        <v>1</v>
      </c>
      <c r="C4112" s="151" t="s">
        <v>281</v>
      </c>
      <c r="D4112" s="151" t="s">
        <v>329</v>
      </c>
      <c r="E4112" s="154" t="s">
        <v>303</v>
      </c>
      <c r="F4112" s="154" t="s">
        <v>9187</v>
      </c>
      <c r="G4112" s="154" t="s">
        <v>4029</v>
      </c>
    </row>
    <row r="4113" spans="1:7" ht="16" customHeight="1" x14ac:dyDescent="0.2">
      <c r="A4113" s="151" t="s">
        <v>11319</v>
      </c>
      <c r="B4113" s="151">
        <v>2</v>
      </c>
      <c r="C4113" s="151" t="s">
        <v>283</v>
      </c>
      <c r="D4113" s="151" t="s">
        <v>304</v>
      </c>
      <c r="E4113" s="154" t="s">
        <v>8948</v>
      </c>
      <c r="F4113" s="154">
        <v>18</v>
      </c>
      <c r="G4113" s="154" t="s">
        <v>9482</v>
      </c>
    </row>
    <row r="4114" spans="1:7" ht="32" customHeight="1" x14ac:dyDescent="0.2">
      <c r="A4114" s="151" t="s">
        <v>11320</v>
      </c>
      <c r="B4114" s="151">
        <v>1</v>
      </c>
      <c r="C4114" s="151" t="s">
        <v>283</v>
      </c>
      <c r="D4114" s="151" t="s">
        <v>304</v>
      </c>
      <c r="E4114" s="154" t="s">
        <v>12507</v>
      </c>
      <c r="F4114" s="154" t="s">
        <v>4033</v>
      </c>
      <c r="G4114" s="154" t="s">
        <v>4034</v>
      </c>
    </row>
    <row r="4115" spans="1:7" ht="16" customHeight="1" x14ac:dyDescent="0.2">
      <c r="A4115" s="151" t="s">
        <v>11320</v>
      </c>
      <c r="B4115" s="151">
        <v>2</v>
      </c>
      <c r="C4115" s="151" t="s">
        <v>281</v>
      </c>
      <c r="D4115" s="151" t="s">
        <v>303</v>
      </c>
      <c r="E4115" s="154" t="s">
        <v>303</v>
      </c>
      <c r="F4115" s="154" t="s">
        <v>4035</v>
      </c>
      <c r="G4115" s="154" t="s">
        <v>4036</v>
      </c>
    </row>
    <row r="4116" spans="1:7" ht="16" customHeight="1" x14ac:dyDescent="0.2">
      <c r="A4116" s="151" t="s">
        <v>11320</v>
      </c>
      <c r="B4116" s="151">
        <v>3</v>
      </c>
      <c r="C4116" s="151" t="s">
        <v>283</v>
      </c>
      <c r="D4116" s="151" t="s">
        <v>304</v>
      </c>
      <c r="E4116" s="154" t="s">
        <v>4037</v>
      </c>
      <c r="F4116" s="154">
        <v>28</v>
      </c>
      <c r="G4116" s="154" t="s">
        <v>4038</v>
      </c>
    </row>
    <row r="4117" spans="1:7" ht="16" customHeight="1" x14ac:dyDescent="0.2">
      <c r="A4117" s="151" t="s">
        <v>11321</v>
      </c>
      <c r="B4117" s="151">
        <v>1</v>
      </c>
      <c r="C4117" s="151" t="s">
        <v>281</v>
      </c>
      <c r="D4117" s="151" t="s">
        <v>329</v>
      </c>
      <c r="E4117" s="154" t="s">
        <v>303</v>
      </c>
      <c r="F4117" s="154" t="s">
        <v>4039</v>
      </c>
      <c r="G4117" s="154" t="s">
        <v>4040</v>
      </c>
    </row>
    <row r="4118" spans="1:7" ht="16" customHeight="1" x14ac:dyDescent="0.2">
      <c r="A4118" s="151" t="s">
        <v>11321</v>
      </c>
      <c r="B4118" s="151">
        <v>2</v>
      </c>
      <c r="C4118" s="151" t="s">
        <v>281</v>
      </c>
      <c r="D4118" s="151" t="s">
        <v>329</v>
      </c>
      <c r="E4118" s="154" t="s">
        <v>303</v>
      </c>
      <c r="F4118" s="154" t="s">
        <v>4041</v>
      </c>
      <c r="G4118" s="154" t="s">
        <v>4042</v>
      </c>
    </row>
    <row r="4119" spans="1:7" ht="16" customHeight="1" x14ac:dyDescent="0.2">
      <c r="A4119" s="151" t="s">
        <v>11321</v>
      </c>
      <c r="B4119" s="151">
        <v>3</v>
      </c>
      <c r="C4119" s="151" t="s">
        <v>283</v>
      </c>
      <c r="D4119" s="151" t="s">
        <v>304</v>
      </c>
      <c r="E4119" s="154" t="s">
        <v>4043</v>
      </c>
      <c r="F4119" s="154" t="s">
        <v>4044</v>
      </c>
      <c r="G4119" s="154" t="s">
        <v>4045</v>
      </c>
    </row>
    <row r="4120" spans="1:7" ht="16" customHeight="1" x14ac:dyDescent="0.2">
      <c r="A4120" s="151" t="s">
        <v>11321</v>
      </c>
      <c r="B4120" s="151">
        <v>4</v>
      </c>
      <c r="C4120" s="151" t="s">
        <v>283</v>
      </c>
      <c r="D4120" s="151" t="s">
        <v>304</v>
      </c>
      <c r="E4120" s="154" t="s">
        <v>4046</v>
      </c>
      <c r="F4120" s="154" t="s">
        <v>4047</v>
      </c>
      <c r="G4120" s="154" t="s">
        <v>4048</v>
      </c>
    </row>
    <row r="4121" spans="1:7" ht="16" customHeight="1" x14ac:dyDescent="0.2">
      <c r="A4121" s="151" t="s">
        <v>11321</v>
      </c>
      <c r="B4121" s="151">
        <v>5</v>
      </c>
      <c r="C4121" s="151" t="s">
        <v>283</v>
      </c>
      <c r="D4121" s="151" t="s">
        <v>304</v>
      </c>
      <c r="E4121" s="154" t="s">
        <v>4049</v>
      </c>
      <c r="F4121" s="154" t="s">
        <v>4050</v>
      </c>
      <c r="G4121" s="154" t="s">
        <v>4051</v>
      </c>
    </row>
    <row r="4122" spans="1:7" ht="16" customHeight="1" x14ac:dyDescent="0.2">
      <c r="A4122" s="151" t="s">
        <v>11321</v>
      </c>
      <c r="B4122" s="151">
        <v>6</v>
      </c>
      <c r="C4122" s="151" t="s">
        <v>283</v>
      </c>
      <c r="D4122" s="151" t="s">
        <v>304</v>
      </c>
      <c r="E4122" s="154" t="s">
        <v>4052</v>
      </c>
      <c r="F4122" s="154" t="s">
        <v>4053</v>
      </c>
      <c r="G4122" s="154" t="s">
        <v>4054</v>
      </c>
    </row>
    <row r="4123" spans="1:7" ht="16" customHeight="1" x14ac:dyDescent="0.2">
      <c r="A4123" s="151" t="s">
        <v>11322</v>
      </c>
      <c r="B4123" s="151">
        <v>1</v>
      </c>
      <c r="C4123" s="151" t="s">
        <v>281</v>
      </c>
      <c r="D4123" s="151" t="s">
        <v>329</v>
      </c>
      <c r="E4123" s="154" t="s">
        <v>303</v>
      </c>
      <c r="F4123" s="154" t="s">
        <v>4055</v>
      </c>
      <c r="G4123" s="154" t="s">
        <v>4056</v>
      </c>
    </row>
    <row r="4124" spans="1:7" ht="16" customHeight="1" x14ac:dyDescent="0.2">
      <c r="A4124" s="151" t="s">
        <v>11322</v>
      </c>
      <c r="B4124" s="151">
        <v>2</v>
      </c>
      <c r="C4124" s="151" t="s">
        <v>281</v>
      </c>
      <c r="D4124" s="151" t="s">
        <v>329</v>
      </c>
      <c r="E4124" s="154" t="s">
        <v>303</v>
      </c>
      <c r="F4124" s="154" t="s">
        <v>9188</v>
      </c>
      <c r="G4124" s="154" t="s">
        <v>4058</v>
      </c>
    </row>
    <row r="4125" spans="1:7" ht="16" customHeight="1" x14ac:dyDescent="0.2">
      <c r="A4125" s="151" t="s">
        <v>11322</v>
      </c>
      <c r="B4125" s="151">
        <v>3</v>
      </c>
      <c r="C4125" s="151" t="s">
        <v>283</v>
      </c>
      <c r="D4125" s="151" t="s">
        <v>304</v>
      </c>
      <c r="E4125" s="154" t="s">
        <v>4043</v>
      </c>
      <c r="F4125" s="154" t="s">
        <v>9189</v>
      </c>
      <c r="G4125" s="154" t="s">
        <v>4045</v>
      </c>
    </row>
    <row r="4126" spans="1:7" ht="16" customHeight="1" x14ac:dyDescent="0.2">
      <c r="A4126" s="151" t="s">
        <v>11322</v>
      </c>
      <c r="B4126" s="151">
        <v>4</v>
      </c>
      <c r="C4126" s="151" t="s">
        <v>283</v>
      </c>
      <c r="D4126" s="151" t="s">
        <v>304</v>
      </c>
      <c r="E4126" s="154" t="s">
        <v>4060</v>
      </c>
      <c r="F4126" s="154" t="s">
        <v>4061</v>
      </c>
      <c r="G4126" s="154" t="s">
        <v>4048</v>
      </c>
    </row>
    <row r="4127" spans="1:7" ht="16" customHeight="1" x14ac:dyDescent="0.2">
      <c r="A4127" s="151" t="s">
        <v>11322</v>
      </c>
      <c r="B4127" s="151">
        <v>5</v>
      </c>
      <c r="C4127" s="151" t="s">
        <v>283</v>
      </c>
      <c r="D4127" s="151" t="s">
        <v>304</v>
      </c>
      <c r="E4127" s="154" t="s">
        <v>4062</v>
      </c>
      <c r="F4127" s="154" t="s">
        <v>4063</v>
      </c>
      <c r="G4127" s="154" t="s">
        <v>4064</v>
      </c>
    </row>
    <row r="4128" spans="1:7" ht="16" customHeight="1" x14ac:dyDescent="0.2">
      <c r="A4128" s="151" t="s">
        <v>11322</v>
      </c>
      <c r="B4128" s="151">
        <v>6</v>
      </c>
      <c r="C4128" s="151" t="s">
        <v>283</v>
      </c>
      <c r="D4128" s="151" t="s">
        <v>304</v>
      </c>
      <c r="E4128" s="154" t="s">
        <v>4052</v>
      </c>
      <c r="F4128" s="154" t="s">
        <v>9190</v>
      </c>
      <c r="G4128" s="154" t="s">
        <v>4054</v>
      </c>
    </row>
    <row r="4129" spans="1:7" ht="16" customHeight="1" x14ac:dyDescent="0.2">
      <c r="A4129" s="151" t="s">
        <v>11323</v>
      </c>
      <c r="B4129" s="151">
        <v>1</v>
      </c>
      <c r="C4129" s="151" t="s">
        <v>281</v>
      </c>
      <c r="D4129" s="151" t="s">
        <v>329</v>
      </c>
      <c r="E4129" s="154" t="s">
        <v>303</v>
      </c>
      <c r="F4129" s="154" t="s">
        <v>4066</v>
      </c>
      <c r="G4129" s="154" t="s">
        <v>4067</v>
      </c>
    </row>
    <row r="4130" spans="1:7" ht="16" customHeight="1" x14ac:dyDescent="0.2">
      <c r="A4130" s="151" t="s">
        <v>11323</v>
      </c>
      <c r="B4130" s="151">
        <v>2</v>
      </c>
      <c r="C4130" s="151" t="s">
        <v>281</v>
      </c>
      <c r="D4130" s="151" t="s">
        <v>329</v>
      </c>
      <c r="E4130" s="154" t="s">
        <v>303</v>
      </c>
      <c r="F4130" s="154" t="s">
        <v>9191</v>
      </c>
      <c r="G4130" s="154" t="s">
        <v>4069</v>
      </c>
    </row>
    <row r="4131" spans="1:7" ht="16" customHeight="1" x14ac:dyDescent="0.2">
      <c r="A4131" s="151" t="s">
        <v>11323</v>
      </c>
      <c r="B4131" s="151">
        <v>3</v>
      </c>
      <c r="C4131" s="151" t="s">
        <v>281</v>
      </c>
      <c r="D4131" s="151" t="s">
        <v>329</v>
      </c>
      <c r="E4131" s="154" t="s">
        <v>303</v>
      </c>
      <c r="F4131" s="154" t="s">
        <v>4070</v>
      </c>
      <c r="G4131" s="154" t="s">
        <v>4071</v>
      </c>
    </row>
    <row r="4132" spans="1:7" ht="16" customHeight="1" x14ac:dyDescent="0.2">
      <c r="A4132" s="151" t="s">
        <v>11323</v>
      </c>
      <c r="B4132" s="151">
        <v>4</v>
      </c>
      <c r="C4132" s="151" t="s">
        <v>281</v>
      </c>
      <c r="D4132" s="151" t="s">
        <v>329</v>
      </c>
      <c r="E4132" s="154" t="s">
        <v>303</v>
      </c>
      <c r="F4132" s="154" t="s">
        <v>9192</v>
      </c>
      <c r="G4132" s="154" t="s">
        <v>4073</v>
      </c>
    </row>
    <row r="4133" spans="1:7" ht="32" customHeight="1" x14ac:dyDescent="0.2">
      <c r="A4133" s="151" t="s">
        <v>11323</v>
      </c>
      <c r="B4133" s="151">
        <v>5</v>
      </c>
      <c r="C4133" s="151" t="s">
        <v>283</v>
      </c>
      <c r="D4133" s="151" t="s">
        <v>304</v>
      </c>
      <c r="E4133" s="154" t="s">
        <v>4074</v>
      </c>
      <c r="F4133" s="154" t="s">
        <v>9193</v>
      </c>
      <c r="G4133" s="154" t="s">
        <v>4076</v>
      </c>
    </row>
    <row r="4134" spans="1:7" ht="32" customHeight="1" x14ac:dyDescent="0.2">
      <c r="A4134" s="151" t="s">
        <v>11324</v>
      </c>
      <c r="B4134" s="151">
        <v>1</v>
      </c>
      <c r="C4134" s="151" t="s">
        <v>281</v>
      </c>
      <c r="D4134" s="151" t="s">
        <v>329</v>
      </c>
      <c r="E4134" s="154" t="s">
        <v>303</v>
      </c>
      <c r="F4134" s="154" t="s">
        <v>4077</v>
      </c>
      <c r="G4134" s="154" t="s">
        <v>4078</v>
      </c>
    </row>
    <row r="4135" spans="1:7" ht="16" customHeight="1" x14ac:dyDescent="0.2">
      <c r="A4135" s="151" t="s">
        <v>11324</v>
      </c>
      <c r="B4135" s="151">
        <v>2</v>
      </c>
      <c r="C4135" s="151" t="s">
        <v>281</v>
      </c>
      <c r="D4135" s="151" t="s">
        <v>329</v>
      </c>
      <c r="E4135" s="154" t="s">
        <v>303</v>
      </c>
      <c r="F4135" s="154" t="s">
        <v>4079</v>
      </c>
      <c r="G4135" s="154" t="s">
        <v>4080</v>
      </c>
    </row>
    <row r="4136" spans="1:7" ht="16" customHeight="1" x14ac:dyDescent="0.2">
      <c r="A4136" s="151" t="s">
        <v>11324</v>
      </c>
      <c r="B4136" s="151">
        <v>3</v>
      </c>
      <c r="C4136" s="151" t="s">
        <v>283</v>
      </c>
      <c r="D4136" s="151" t="s">
        <v>304</v>
      </c>
      <c r="E4136" s="154" t="s">
        <v>4081</v>
      </c>
      <c r="F4136" s="154" t="s">
        <v>4082</v>
      </c>
      <c r="G4136" s="154" t="s">
        <v>4083</v>
      </c>
    </row>
    <row r="4137" spans="1:7" ht="176" customHeight="1" x14ac:dyDescent="0.2">
      <c r="A4137" s="151" t="s">
        <v>11324</v>
      </c>
      <c r="B4137" s="151">
        <v>4</v>
      </c>
      <c r="C4137" s="151" t="s">
        <v>283</v>
      </c>
      <c r="D4137" s="151" t="s">
        <v>304</v>
      </c>
      <c r="E4137" s="154" t="s">
        <v>4084</v>
      </c>
      <c r="F4137" s="154" t="s">
        <v>4085</v>
      </c>
      <c r="G4137" s="154" t="s">
        <v>4086</v>
      </c>
    </row>
    <row r="4138" spans="1:7" ht="16" customHeight="1" x14ac:dyDescent="0.2">
      <c r="A4138" s="151" t="s">
        <v>11324</v>
      </c>
      <c r="B4138" s="151">
        <v>5</v>
      </c>
      <c r="C4138" s="151" t="s">
        <v>283</v>
      </c>
      <c r="D4138" s="151" t="s">
        <v>304</v>
      </c>
      <c r="E4138" s="154" t="s">
        <v>4087</v>
      </c>
      <c r="F4138" s="154">
        <v>17000</v>
      </c>
      <c r="G4138" s="154" t="s">
        <v>4088</v>
      </c>
    </row>
    <row r="4139" spans="1:7" ht="48" customHeight="1" x14ac:dyDescent="0.2">
      <c r="A4139" s="151" t="s">
        <v>11324</v>
      </c>
      <c r="B4139" s="151">
        <v>6</v>
      </c>
      <c r="C4139" s="151" t="s">
        <v>283</v>
      </c>
      <c r="D4139" s="151" t="s">
        <v>304</v>
      </c>
      <c r="E4139" s="154" t="s">
        <v>4089</v>
      </c>
      <c r="F4139" s="154" t="s">
        <v>4090</v>
      </c>
      <c r="G4139" s="154" t="s">
        <v>4091</v>
      </c>
    </row>
    <row r="4140" spans="1:7" ht="16" customHeight="1" x14ac:dyDescent="0.2">
      <c r="A4140" s="151" t="s">
        <v>11325</v>
      </c>
      <c r="B4140" s="151">
        <v>1</v>
      </c>
      <c r="C4140" s="151" t="s">
        <v>283</v>
      </c>
      <c r="D4140" s="151" t="s">
        <v>304</v>
      </c>
      <c r="E4140" s="154" t="s">
        <v>4092</v>
      </c>
      <c r="F4140" s="154" t="s">
        <v>4093</v>
      </c>
      <c r="G4140" s="154" t="s">
        <v>4094</v>
      </c>
    </row>
    <row r="4141" spans="1:7" ht="16" customHeight="1" x14ac:dyDescent="0.2">
      <c r="A4141" s="151" t="s">
        <v>11326</v>
      </c>
      <c r="B4141" s="151">
        <v>1</v>
      </c>
      <c r="C4141" s="151" t="s">
        <v>283</v>
      </c>
      <c r="D4141" s="151" t="s">
        <v>304</v>
      </c>
      <c r="E4141" s="154" t="s">
        <v>4095</v>
      </c>
      <c r="F4141" s="154">
        <v>1</v>
      </c>
      <c r="G4141" s="154" t="s">
        <v>4096</v>
      </c>
    </row>
    <row r="4142" spans="1:7" ht="16" customHeight="1" x14ac:dyDescent="0.2">
      <c r="A4142" s="151" t="s">
        <v>11326</v>
      </c>
      <c r="B4142" s="151">
        <v>2</v>
      </c>
      <c r="C4142" s="151" t="s">
        <v>283</v>
      </c>
      <c r="D4142" s="151" t="s">
        <v>304</v>
      </c>
      <c r="E4142" s="154" t="s">
        <v>12509</v>
      </c>
      <c r="F4142" s="154" t="s">
        <v>333</v>
      </c>
      <c r="G4142" s="154" t="s">
        <v>4098</v>
      </c>
    </row>
    <row r="4143" spans="1:7" ht="16" customHeight="1" x14ac:dyDescent="0.2">
      <c r="A4143" s="151" t="s">
        <v>11327</v>
      </c>
      <c r="B4143" s="151">
        <v>1</v>
      </c>
      <c r="C4143" s="151" t="s">
        <v>283</v>
      </c>
      <c r="D4143" s="151" t="s">
        <v>304</v>
      </c>
      <c r="E4143" s="154" t="s">
        <v>12510</v>
      </c>
      <c r="F4143" s="154" t="s">
        <v>357</v>
      </c>
      <c r="G4143" s="154" t="s">
        <v>4100</v>
      </c>
    </row>
    <row r="4144" spans="1:7" ht="16" customHeight="1" x14ac:dyDescent="0.2">
      <c r="A4144" s="151" t="s">
        <v>11327</v>
      </c>
      <c r="B4144" s="151">
        <v>2</v>
      </c>
      <c r="C4144" s="151" t="s">
        <v>283</v>
      </c>
      <c r="D4144" s="151" t="s">
        <v>304</v>
      </c>
      <c r="E4144" s="154" t="s">
        <v>12508</v>
      </c>
      <c r="F4144" s="154" t="s">
        <v>331</v>
      </c>
      <c r="G4144" s="154" t="s">
        <v>4102</v>
      </c>
    </row>
    <row r="4145" spans="1:7" ht="16" customHeight="1" x14ac:dyDescent="0.2">
      <c r="A4145" s="151" t="s">
        <v>11327</v>
      </c>
      <c r="B4145" s="151">
        <v>3</v>
      </c>
      <c r="C4145" s="151" t="s">
        <v>283</v>
      </c>
      <c r="D4145" s="151" t="s">
        <v>304</v>
      </c>
      <c r="E4145" s="154" t="s">
        <v>4103</v>
      </c>
      <c r="F4145" s="154" t="s">
        <v>3506</v>
      </c>
      <c r="G4145" s="154" t="s">
        <v>4104</v>
      </c>
    </row>
    <row r="4146" spans="1:7" ht="16" customHeight="1" x14ac:dyDescent="0.2">
      <c r="A4146" s="151" t="s">
        <v>11328</v>
      </c>
      <c r="B4146" s="151">
        <v>1</v>
      </c>
      <c r="C4146" s="151" t="s">
        <v>283</v>
      </c>
      <c r="D4146" s="151" t="s">
        <v>304</v>
      </c>
      <c r="E4146" s="154" t="s">
        <v>4105</v>
      </c>
      <c r="F4146" s="154">
        <v>4</v>
      </c>
      <c r="G4146" s="154" t="s">
        <v>4106</v>
      </c>
    </row>
    <row r="4147" spans="1:7" ht="16" customHeight="1" x14ac:dyDescent="0.2">
      <c r="A4147" s="151" t="s">
        <v>11328</v>
      </c>
      <c r="B4147" s="151">
        <v>2</v>
      </c>
      <c r="C4147" s="151" t="s">
        <v>283</v>
      </c>
      <c r="D4147" s="151" t="s">
        <v>304</v>
      </c>
      <c r="E4147" s="154" t="s">
        <v>4107</v>
      </c>
      <c r="F4147" s="154" t="s">
        <v>351</v>
      </c>
      <c r="G4147" s="154" t="s">
        <v>4108</v>
      </c>
    </row>
    <row r="4148" spans="1:7" ht="16" customHeight="1" x14ac:dyDescent="0.2">
      <c r="A4148" s="151" t="s">
        <v>11328</v>
      </c>
      <c r="B4148" s="151">
        <v>3</v>
      </c>
      <c r="C4148" s="151" t="s">
        <v>283</v>
      </c>
      <c r="D4148" s="151" t="s">
        <v>304</v>
      </c>
      <c r="E4148" s="154" t="s">
        <v>4109</v>
      </c>
      <c r="F4148" s="154" t="s">
        <v>3513</v>
      </c>
      <c r="G4148" s="154" t="s">
        <v>4104</v>
      </c>
    </row>
    <row r="4149" spans="1:7" ht="16" customHeight="1" x14ac:dyDescent="0.2">
      <c r="A4149" s="151" t="s">
        <v>11329</v>
      </c>
      <c r="B4149" s="151">
        <v>1</v>
      </c>
      <c r="C4149" s="151" t="s">
        <v>283</v>
      </c>
      <c r="D4149" s="151" t="s">
        <v>304</v>
      </c>
      <c r="E4149" s="154" t="s">
        <v>4110</v>
      </c>
      <c r="F4149" s="154">
        <v>4</v>
      </c>
      <c r="G4149" s="154" t="s">
        <v>4111</v>
      </c>
    </row>
    <row r="4150" spans="1:7" ht="16" customHeight="1" x14ac:dyDescent="0.2">
      <c r="A4150" s="151" t="s">
        <v>11329</v>
      </c>
      <c r="B4150" s="151">
        <v>2</v>
      </c>
      <c r="C4150" s="151" t="s">
        <v>283</v>
      </c>
      <c r="D4150" s="151" t="s">
        <v>304</v>
      </c>
      <c r="E4150" s="154" t="s">
        <v>4112</v>
      </c>
      <c r="F4150" s="154" t="s">
        <v>4113</v>
      </c>
      <c r="G4150" s="154" t="s">
        <v>4114</v>
      </c>
    </row>
    <row r="4151" spans="1:7" ht="32" customHeight="1" x14ac:dyDescent="0.2">
      <c r="A4151" s="151" t="s">
        <v>11329</v>
      </c>
      <c r="B4151" s="151">
        <v>3</v>
      </c>
      <c r="C4151" s="151" t="s">
        <v>283</v>
      </c>
      <c r="D4151" s="151" t="s">
        <v>304</v>
      </c>
      <c r="E4151" s="154" t="s">
        <v>4115</v>
      </c>
      <c r="F4151" s="154">
        <v>0.02</v>
      </c>
      <c r="G4151" s="154" t="s">
        <v>9483</v>
      </c>
    </row>
    <row r="4152" spans="1:7" ht="16" customHeight="1" x14ac:dyDescent="0.2">
      <c r="A4152" s="151" t="s">
        <v>11330</v>
      </c>
      <c r="B4152" s="151">
        <v>1</v>
      </c>
      <c r="C4152" s="151" t="s">
        <v>283</v>
      </c>
      <c r="D4152" s="151" t="s">
        <v>304</v>
      </c>
      <c r="E4152" s="154" t="s">
        <v>4117</v>
      </c>
      <c r="F4152" s="154">
        <v>6</v>
      </c>
      <c r="G4152" s="154" t="s">
        <v>4118</v>
      </c>
    </row>
    <row r="4153" spans="1:7" ht="16" customHeight="1" x14ac:dyDescent="0.2">
      <c r="A4153" s="151" t="s">
        <v>11330</v>
      </c>
      <c r="B4153" s="151">
        <v>2</v>
      </c>
      <c r="C4153" s="151" t="s">
        <v>283</v>
      </c>
      <c r="D4153" s="151" t="s">
        <v>304</v>
      </c>
      <c r="E4153" s="154" t="s">
        <v>4119</v>
      </c>
      <c r="F4153" s="154" t="s">
        <v>4120</v>
      </c>
      <c r="G4153" s="154" t="s">
        <v>4121</v>
      </c>
    </row>
    <row r="4154" spans="1:7" ht="32" customHeight="1" x14ac:dyDescent="0.2">
      <c r="A4154" s="151" t="s">
        <v>11330</v>
      </c>
      <c r="B4154" s="151">
        <v>3</v>
      </c>
      <c r="C4154" s="151" t="s">
        <v>283</v>
      </c>
      <c r="D4154" s="151" t="s">
        <v>304</v>
      </c>
      <c r="E4154" s="154" t="s">
        <v>4122</v>
      </c>
      <c r="F4154" s="154">
        <v>0.03</v>
      </c>
      <c r="G4154" s="154" t="s">
        <v>9484</v>
      </c>
    </row>
    <row r="4155" spans="1:7" ht="32" customHeight="1" x14ac:dyDescent="0.2">
      <c r="A4155" s="151" t="s">
        <v>11331</v>
      </c>
      <c r="B4155" s="151">
        <v>1</v>
      </c>
      <c r="C4155" s="151" t="s">
        <v>281</v>
      </c>
      <c r="D4155" s="151" t="s">
        <v>329</v>
      </c>
      <c r="E4155" s="154" t="s">
        <v>303</v>
      </c>
      <c r="F4155" s="154" t="s">
        <v>4124</v>
      </c>
      <c r="G4155" s="154" t="s">
        <v>4125</v>
      </c>
    </row>
    <row r="4156" spans="1:7" ht="16" customHeight="1" x14ac:dyDescent="0.2">
      <c r="A4156" s="151" t="s">
        <v>11331</v>
      </c>
      <c r="B4156" s="151">
        <v>2</v>
      </c>
      <c r="C4156" s="151" t="s">
        <v>283</v>
      </c>
      <c r="D4156" s="151" t="s">
        <v>304</v>
      </c>
      <c r="E4156" s="154" t="s">
        <v>4126</v>
      </c>
      <c r="F4156" s="154">
        <v>0.05</v>
      </c>
      <c r="G4156" s="154" t="s">
        <v>4127</v>
      </c>
    </row>
    <row r="4157" spans="1:7" ht="16" customHeight="1" x14ac:dyDescent="0.2">
      <c r="A4157" s="151" t="s">
        <v>11332</v>
      </c>
      <c r="B4157" s="151">
        <v>1</v>
      </c>
      <c r="C4157" s="151" t="s">
        <v>283</v>
      </c>
      <c r="D4157" s="151" t="s">
        <v>304</v>
      </c>
      <c r="E4157" s="154" t="s">
        <v>9642</v>
      </c>
      <c r="F4157" s="154">
        <v>0.125</v>
      </c>
      <c r="G4157" s="154" t="s">
        <v>8699</v>
      </c>
    </row>
    <row r="4158" spans="1:7" ht="16" customHeight="1" x14ac:dyDescent="0.2">
      <c r="A4158" s="151" t="s">
        <v>11332</v>
      </c>
      <c r="B4158" s="151">
        <v>2</v>
      </c>
      <c r="C4158" s="151" t="s">
        <v>283</v>
      </c>
      <c r="D4158" s="151" t="s">
        <v>304</v>
      </c>
      <c r="E4158" s="154" t="s">
        <v>4130</v>
      </c>
      <c r="F4158" s="154">
        <v>0.125</v>
      </c>
      <c r="G4158" s="154" t="s">
        <v>9485</v>
      </c>
    </row>
    <row r="4159" spans="1:7" ht="16" customHeight="1" x14ac:dyDescent="0.2">
      <c r="A4159" s="151" t="s">
        <v>11333</v>
      </c>
      <c r="B4159" s="151">
        <v>1</v>
      </c>
      <c r="C4159" s="151" t="s">
        <v>281</v>
      </c>
      <c r="D4159" s="151" t="s">
        <v>303</v>
      </c>
      <c r="E4159" s="154" t="s">
        <v>303</v>
      </c>
      <c r="F4159" s="154" t="s">
        <v>12526</v>
      </c>
      <c r="G4159" s="154" t="s">
        <v>9486</v>
      </c>
    </row>
    <row r="4160" spans="1:7" ht="16" customHeight="1" x14ac:dyDescent="0.2">
      <c r="A4160" s="151" t="s">
        <v>11333</v>
      </c>
      <c r="B4160" s="151">
        <v>2</v>
      </c>
      <c r="C4160" s="151" t="s">
        <v>283</v>
      </c>
      <c r="D4160" s="151" t="s">
        <v>304</v>
      </c>
      <c r="E4160" s="154" t="s">
        <v>4134</v>
      </c>
      <c r="F4160" s="154">
        <v>100</v>
      </c>
      <c r="G4160" s="154" t="s">
        <v>4135</v>
      </c>
    </row>
    <row r="4161" spans="1:7" ht="16" customHeight="1" x14ac:dyDescent="0.2">
      <c r="A4161" s="151" t="s">
        <v>11334</v>
      </c>
      <c r="B4161" s="151">
        <v>1</v>
      </c>
      <c r="C4161" s="151" t="s">
        <v>283</v>
      </c>
      <c r="D4161" s="151" t="s">
        <v>304</v>
      </c>
      <c r="E4161" s="154" t="s">
        <v>4136</v>
      </c>
      <c r="F4161" s="154">
        <v>3</v>
      </c>
      <c r="G4161" s="154" t="s">
        <v>4137</v>
      </c>
    </row>
    <row r="4162" spans="1:7" ht="16" customHeight="1" x14ac:dyDescent="0.2">
      <c r="A4162" s="151" t="s">
        <v>11334</v>
      </c>
      <c r="B4162" s="151">
        <v>2</v>
      </c>
      <c r="C4162" s="151" t="s">
        <v>281</v>
      </c>
      <c r="D4162" s="151" t="s">
        <v>329</v>
      </c>
      <c r="E4162" s="154" t="s">
        <v>303</v>
      </c>
      <c r="F4162" s="154" t="s">
        <v>4138</v>
      </c>
      <c r="G4162" s="154" t="s">
        <v>4139</v>
      </c>
    </row>
    <row r="4163" spans="1:7" ht="16" customHeight="1" x14ac:dyDescent="0.2">
      <c r="A4163" s="151" t="s">
        <v>11334</v>
      </c>
      <c r="B4163" s="151">
        <v>3</v>
      </c>
      <c r="C4163" s="151" t="s">
        <v>283</v>
      </c>
      <c r="D4163" s="151" t="s">
        <v>304</v>
      </c>
      <c r="E4163" s="154" t="s">
        <v>4140</v>
      </c>
      <c r="F4163" s="154">
        <v>50</v>
      </c>
      <c r="G4163" s="154" t="s">
        <v>4141</v>
      </c>
    </row>
    <row r="4164" spans="1:7" ht="16" customHeight="1" x14ac:dyDescent="0.2">
      <c r="A4164" s="151" t="s">
        <v>11335</v>
      </c>
      <c r="B4164" s="151">
        <v>1</v>
      </c>
      <c r="C4164" s="151" t="s">
        <v>283</v>
      </c>
      <c r="D4164" s="151" t="s">
        <v>304</v>
      </c>
      <c r="E4164" s="154" t="s">
        <v>4142</v>
      </c>
      <c r="F4164" s="154">
        <v>4</v>
      </c>
      <c r="G4164" s="154" t="s">
        <v>4143</v>
      </c>
    </row>
    <row r="4165" spans="1:7" ht="16" customHeight="1" x14ac:dyDescent="0.2">
      <c r="A4165" s="151" t="s">
        <v>11335</v>
      </c>
      <c r="B4165" s="151">
        <v>2</v>
      </c>
      <c r="C4165" s="151" t="s">
        <v>281</v>
      </c>
      <c r="D4165" s="151" t="s">
        <v>329</v>
      </c>
      <c r="E4165" s="154" t="s">
        <v>303</v>
      </c>
      <c r="F4165" s="154" t="s">
        <v>4144</v>
      </c>
      <c r="G4165" s="154" t="s">
        <v>4145</v>
      </c>
    </row>
    <row r="4166" spans="1:7" ht="16" customHeight="1" x14ac:dyDescent="0.2">
      <c r="A4166" s="151" t="s">
        <v>11335</v>
      </c>
      <c r="B4166" s="151">
        <v>3</v>
      </c>
      <c r="C4166" s="151" t="s">
        <v>283</v>
      </c>
      <c r="D4166" s="151" t="s">
        <v>304</v>
      </c>
      <c r="E4166" s="154" t="s">
        <v>4140</v>
      </c>
      <c r="F4166" s="154">
        <v>100</v>
      </c>
      <c r="G4166" s="154" t="s">
        <v>4141</v>
      </c>
    </row>
    <row r="4167" spans="1:7" ht="16" customHeight="1" x14ac:dyDescent="0.2">
      <c r="A4167" s="151" t="s">
        <v>11336</v>
      </c>
      <c r="B4167" s="151">
        <v>1</v>
      </c>
      <c r="C4167" s="151" t="s">
        <v>283</v>
      </c>
      <c r="D4167" s="151" t="s">
        <v>304</v>
      </c>
      <c r="E4167" s="154" t="s">
        <v>4146</v>
      </c>
      <c r="F4167" s="154" t="s">
        <v>343</v>
      </c>
      <c r="G4167" s="154" t="s">
        <v>4147</v>
      </c>
    </row>
    <row r="4168" spans="1:7" ht="16" customHeight="1" x14ac:dyDescent="0.2">
      <c r="A4168" s="151" t="s">
        <v>11336</v>
      </c>
      <c r="B4168" s="151">
        <v>2</v>
      </c>
      <c r="C4168" s="151" t="s">
        <v>281</v>
      </c>
      <c r="D4168" s="151" t="s">
        <v>329</v>
      </c>
      <c r="E4168" s="154" t="s">
        <v>303</v>
      </c>
      <c r="F4168" s="154" t="s">
        <v>4148</v>
      </c>
      <c r="G4168" s="154" t="s">
        <v>4149</v>
      </c>
    </row>
    <row r="4169" spans="1:7" ht="32" x14ac:dyDescent="0.2">
      <c r="A4169" s="151" t="s">
        <v>11336</v>
      </c>
      <c r="B4169" s="151">
        <v>3</v>
      </c>
      <c r="C4169" s="151" t="s">
        <v>283</v>
      </c>
      <c r="D4169" s="151" t="s">
        <v>311</v>
      </c>
      <c r="E4169" s="154" t="s">
        <v>8228</v>
      </c>
      <c r="F4169" s="154" t="s">
        <v>8428</v>
      </c>
      <c r="G4169" s="154" t="s">
        <v>4150</v>
      </c>
    </row>
    <row r="4170" spans="1:7" ht="16" customHeight="1" x14ac:dyDescent="0.2">
      <c r="A4170" s="151" t="s">
        <v>11337</v>
      </c>
      <c r="B4170" s="151">
        <v>1</v>
      </c>
      <c r="C4170" s="151" t="s">
        <v>283</v>
      </c>
      <c r="D4170" s="151" t="s">
        <v>304</v>
      </c>
      <c r="E4170" s="154" t="s">
        <v>12527</v>
      </c>
      <c r="F4170" s="154" t="s">
        <v>4152</v>
      </c>
      <c r="G4170" s="154" t="s">
        <v>4153</v>
      </c>
    </row>
    <row r="4171" spans="1:7" ht="16" customHeight="1" x14ac:dyDescent="0.2">
      <c r="A4171" s="151" t="s">
        <v>11337</v>
      </c>
      <c r="B4171" s="151">
        <v>2</v>
      </c>
      <c r="C4171" s="151" t="s">
        <v>283</v>
      </c>
      <c r="D4171" s="151" t="s">
        <v>304</v>
      </c>
      <c r="E4171" s="154" t="s">
        <v>4154</v>
      </c>
      <c r="F4171" s="154" t="s">
        <v>4152</v>
      </c>
      <c r="G4171" s="154" t="s">
        <v>4155</v>
      </c>
    </row>
    <row r="4172" spans="1:7" ht="16" customHeight="1" x14ac:dyDescent="0.2">
      <c r="A4172" s="151" t="s">
        <v>11338</v>
      </c>
      <c r="B4172" s="151">
        <v>1</v>
      </c>
      <c r="C4172" s="151" t="s">
        <v>283</v>
      </c>
      <c r="D4172" s="151" t="s">
        <v>304</v>
      </c>
      <c r="E4172" s="154" t="s">
        <v>12527</v>
      </c>
      <c r="F4172" s="154" t="s">
        <v>4152</v>
      </c>
      <c r="G4172" s="154" t="s">
        <v>4156</v>
      </c>
    </row>
    <row r="4173" spans="1:7" ht="16" customHeight="1" x14ac:dyDescent="0.2">
      <c r="A4173" s="151" t="s">
        <v>11338</v>
      </c>
      <c r="B4173" s="151">
        <v>2</v>
      </c>
      <c r="C4173" s="151" t="s">
        <v>283</v>
      </c>
      <c r="D4173" s="151" t="s">
        <v>304</v>
      </c>
      <c r="E4173" s="154" t="s">
        <v>4157</v>
      </c>
      <c r="F4173" s="154" t="s">
        <v>4152</v>
      </c>
      <c r="G4173" s="154" t="s">
        <v>4158</v>
      </c>
    </row>
    <row r="4174" spans="1:7" ht="48" customHeight="1" x14ac:dyDescent="0.2">
      <c r="A4174" s="151" t="s">
        <v>11339</v>
      </c>
      <c r="B4174" s="151">
        <v>1</v>
      </c>
      <c r="C4174" s="151" t="s">
        <v>283</v>
      </c>
      <c r="D4174" s="151" t="s">
        <v>304</v>
      </c>
      <c r="E4174" s="154" t="s">
        <v>12528</v>
      </c>
      <c r="F4174" s="154" t="s">
        <v>4160</v>
      </c>
      <c r="G4174" s="154" t="s">
        <v>4161</v>
      </c>
    </row>
    <row r="4175" spans="1:7" ht="16" customHeight="1" x14ac:dyDescent="0.2">
      <c r="A4175" s="151" t="s">
        <v>11339</v>
      </c>
      <c r="B4175" s="151">
        <v>2</v>
      </c>
      <c r="C4175" s="151" t="s">
        <v>283</v>
      </c>
      <c r="D4175" s="151" t="s">
        <v>304</v>
      </c>
      <c r="E4175" s="154" t="s">
        <v>4162</v>
      </c>
      <c r="F4175" s="154" t="s">
        <v>4163</v>
      </c>
      <c r="G4175" s="154" t="s">
        <v>4164</v>
      </c>
    </row>
    <row r="4176" spans="1:7" ht="16" customHeight="1" x14ac:dyDescent="0.2">
      <c r="A4176" s="151" t="s">
        <v>11339</v>
      </c>
      <c r="B4176" s="151">
        <v>3</v>
      </c>
      <c r="C4176" s="151" t="s">
        <v>283</v>
      </c>
      <c r="D4176" s="151" t="s">
        <v>304</v>
      </c>
      <c r="E4176" s="154" t="s">
        <v>4165</v>
      </c>
      <c r="F4176" s="154" t="s">
        <v>4163</v>
      </c>
      <c r="G4176" s="154" t="s">
        <v>4166</v>
      </c>
    </row>
    <row r="4177" spans="1:7" ht="32" customHeight="1" x14ac:dyDescent="0.2">
      <c r="A4177" s="151" t="s">
        <v>11340</v>
      </c>
      <c r="B4177" s="151">
        <v>1</v>
      </c>
      <c r="C4177" s="151" t="s">
        <v>283</v>
      </c>
      <c r="D4177" s="151" t="s">
        <v>304</v>
      </c>
      <c r="E4177" s="154" t="s">
        <v>12529</v>
      </c>
      <c r="F4177" s="154" t="s">
        <v>4168</v>
      </c>
      <c r="G4177" s="154" t="s">
        <v>4169</v>
      </c>
    </row>
    <row r="4178" spans="1:7" ht="16" customHeight="1" x14ac:dyDescent="0.2">
      <c r="A4178" s="151" t="s">
        <v>11340</v>
      </c>
      <c r="B4178" s="151">
        <v>2</v>
      </c>
      <c r="C4178" s="151" t="s">
        <v>283</v>
      </c>
      <c r="D4178" s="151" t="s">
        <v>304</v>
      </c>
      <c r="E4178" s="154" t="s">
        <v>4170</v>
      </c>
      <c r="F4178" s="154" t="s">
        <v>4171</v>
      </c>
      <c r="G4178" s="154" t="s">
        <v>4172</v>
      </c>
    </row>
    <row r="4179" spans="1:7" ht="16" customHeight="1" x14ac:dyDescent="0.2">
      <c r="A4179" s="151" t="s">
        <v>11340</v>
      </c>
      <c r="B4179" s="151">
        <v>3</v>
      </c>
      <c r="C4179" s="151" t="s">
        <v>283</v>
      </c>
      <c r="D4179" s="151" t="s">
        <v>304</v>
      </c>
      <c r="E4179" s="154" t="s">
        <v>4173</v>
      </c>
      <c r="F4179" s="154" t="s">
        <v>4171</v>
      </c>
      <c r="G4179" s="154" t="s">
        <v>4174</v>
      </c>
    </row>
    <row r="4180" spans="1:7" ht="48" customHeight="1" x14ac:dyDescent="0.2">
      <c r="A4180" s="151" t="s">
        <v>11341</v>
      </c>
      <c r="B4180" s="151">
        <v>1</v>
      </c>
      <c r="C4180" s="151" t="s">
        <v>283</v>
      </c>
      <c r="D4180" s="151" t="s">
        <v>304</v>
      </c>
      <c r="E4180" s="154" t="s">
        <v>12530</v>
      </c>
      <c r="F4180" s="154" t="s">
        <v>4176</v>
      </c>
      <c r="G4180" s="154" t="s">
        <v>4177</v>
      </c>
    </row>
    <row r="4181" spans="1:7" ht="16" customHeight="1" x14ac:dyDescent="0.2">
      <c r="A4181" s="151" t="s">
        <v>11341</v>
      </c>
      <c r="B4181" s="151">
        <v>2</v>
      </c>
      <c r="C4181" s="151" t="s">
        <v>283</v>
      </c>
      <c r="D4181" s="151" t="s">
        <v>304</v>
      </c>
      <c r="E4181" s="154" t="s">
        <v>4178</v>
      </c>
      <c r="F4181" s="154" t="s">
        <v>4179</v>
      </c>
      <c r="G4181" s="154" t="s">
        <v>4164</v>
      </c>
    </row>
    <row r="4182" spans="1:7" ht="16" customHeight="1" x14ac:dyDescent="0.2">
      <c r="A4182" s="151" t="s">
        <v>11341</v>
      </c>
      <c r="B4182" s="151">
        <v>3</v>
      </c>
      <c r="C4182" s="151" t="s">
        <v>283</v>
      </c>
      <c r="D4182" s="151" t="s">
        <v>304</v>
      </c>
      <c r="E4182" s="154" t="s">
        <v>4180</v>
      </c>
      <c r="F4182" s="154" t="s">
        <v>4181</v>
      </c>
      <c r="G4182" s="154" t="s">
        <v>4182</v>
      </c>
    </row>
    <row r="4183" spans="1:7" ht="16" customHeight="1" x14ac:dyDescent="0.2">
      <c r="A4183" s="151" t="s">
        <v>11341</v>
      </c>
      <c r="B4183" s="151">
        <v>4</v>
      </c>
      <c r="C4183" s="151" t="s">
        <v>283</v>
      </c>
      <c r="D4183" s="151" t="s">
        <v>304</v>
      </c>
      <c r="E4183" s="154" t="s">
        <v>4165</v>
      </c>
      <c r="F4183" s="154" t="s">
        <v>4163</v>
      </c>
      <c r="G4183" s="154" t="s">
        <v>4183</v>
      </c>
    </row>
    <row r="4184" spans="1:7" ht="16" customHeight="1" x14ac:dyDescent="0.2">
      <c r="A4184" s="151" t="s">
        <v>11342</v>
      </c>
      <c r="B4184" s="151">
        <v>1</v>
      </c>
      <c r="C4184" s="151" t="s">
        <v>283</v>
      </c>
      <c r="D4184" s="151" t="s">
        <v>304</v>
      </c>
      <c r="E4184" s="154" t="s">
        <v>12531</v>
      </c>
      <c r="F4184" s="154" t="s">
        <v>4185</v>
      </c>
      <c r="G4184" s="154" t="s">
        <v>4186</v>
      </c>
    </row>
    <row r="4185" spans="1:7" ht="16" customHeight="1" x14ac:dyDescent="0.2">
      <c r="A4185" s="151" t="s">
        <v>11342</v>
      </c>
      <c r="B4185" s="151">
        <v>2</v>
      </c>
      <c r="C4185" s="151" t="s">
        <v>281</v>
      </c>
      <c r="D4185" s="151" t="s">
        <v>329</v>
      </c>
      <c r="E4185" s="154" t="s">
        <v>303</v>
      </c>
      <c r="F4185" s="154" t="s">
        <v>4187</v>
      </c>
      <c r="G4185" s="154" t="s">
        <v>4188</v>
      </c>
    </row>
    <row r="4186" spans="1:7" ht="32" customHeight="1" x14ac:dyDescent="0.2">
      <c r="A4186" s="151" t="s">
        <v>11343</v>
      </c>
      <c r="B4186" s="151">
        <v>1</v>
      </c>
      <c r="C4186" s="151" t="s">
        <v>284</v>
      </c>
      <c r="D4186" s="151" t="s">
        <v>370</v>
      </c>
      <c r="E4186" s="154" t="s">
        <v>303</v>
      </c>
      <c r="F4186" s="151" t="str">
        <f>A4186&amp;"_"&amp;B4186</f>
        <v>9789152302484-5-x5_7x-G-16a_1</v>
      </c>
      <c r="G4186" s="154" t="s">
        <v>9729</v>
      </c>
    </row>
    <row r="4187" spans="1:7" ht="16" customHeight="1" x14ac:dyDescent="0.2">
      <c r="A4187" s="151" t="s">
        <v>11343</v>
      </c>
      <c r="B4187" s="151">
        <v>2</v>
      </c>
      <c r="C4187" s="151" t="s">
        <v>283</v>
      </c>
      <c r="D4187" s="151" t="s">
        <v>304</v>
      </c>
      <c r="E4187" s="154" t="s">
        <v>12292</v>
      </c>
      <c r="F4187" s="154" t="s">
        <v>9730</v>
      </c>
      <c r="G4187" s="154" t="s">
        <v>9731</v>
      </c>
    </row>
    <row r="4188" spans="1:7" ht="16" customHeight="1" x14ac:dyDescent="0.2">
      <c r="A4188" s="151" t="s">
        <v>11343</v>
      </c>
      <c r="B4188" s="151">
        <v>3</v>
      </c>
      <c r="C4188" s="151" t="s">
        <v>281</v>
      </c>
      <c r="D4188" s="151" t="s">
        <v>304</v>
      </c>
      <c r="E4188" s="154" t="s">
        <v>12293</v>
      </c>
      <c r="F4188" s="154" t="s">
        <v>9732</v>
      </c>
      <c r="G4188" s="154" t="s">
        <v>9733</v>
      </c>
    </row>
    <row r="4189" spans="1:7" ht="48" x14ac:dyDescent="0.2">
      <c r="A4189" s="151" t="s">
        <v>11343</v>
      </c>
      <c r="B4189" s="151">
        <v>4</v>
      </c>
      <c r="C4189" s="151" t="s">
        <v>283</v>
      </c>
      <c r="D4189" s="151" t="s">
        <v>311</v>
      </c>
      <c r="E4189" s="154" t="s">
        <v>9734</v>
      </c>
      <c r="F4189" s="154" t="s">
        <v>9735</v>
      </c>
      <c r="G4189" s="154" t="s">
        <v>7840</v>
      </c>
    </row>
    <row r="4190" spans="1:7" ht="32" customHeight="1" x14ac:dyDescent="0.2">
      <c r="A4190" s="151" t="s">
        <v>11344</v>
      </c>
      <c r="B4190" s="151">
        <v>1</v>
      </c>
      <c r="C4190" s="151" t="s">
        <v>284</v>
      </c>
      <c r="D4190" s="151" t="s">
        <v>370</v>
      </c>
      <c r="E4190" s="154" t="s">
        <v>303</v>
      </c>
      <c r="F4190" s="151" t="str">
        <f>A4190&amp;"_"&amp;B4190</f>
        <v>9789152302484-5-x5_7x-G-16b_1</v>
      </c>
      <c r="G4190" s="154" t="s">
        <v>9729</v>
      </c>
    </row>
    <row r="4191" spans="1:7" ht="16" customHeight="1" x14ac:dyDescent="0.2">
      <c r="A4191" s="151" t="s">
        <v>11344</v>
      </c>
      <c r="B4191" s="151">
        <v>2</v>
      </c>
      <c r="C4191" s="151" t="s">
        <v>283</v>
      </c>
      <c r="D4191" s="151" t="s">
        <v>304</v>
      </c>
      <c r="E4191" s="154" t="s">
        <v>12292</v>
      </c>
      <c r="F4191" s="154" t="s">
        <v>9736</v>
      </c>
      <c r="G4191" s="154" t="s">
        <v>9737</v>
      </c>
    </row>
    <row r="4192" spans="1:7" ht="16" customHeight="1" x14ac:dyDescent="0.2">
      <c r="A4192" s="151" t="s">
        <v>11344</v>
      </c>
      <c r="B4192" s="151">
        <v>3</v>
      </c>
      <c r="C4192" s="151" t="s">
        <v>281</v>
      </c>
      <c r="D4192" s="151" t="s">
        <v>304</v>
      </c>
      <c r="E4192" s="154" t="s">
        <v>12294</v>
      </c>
      <c r="F4192" s="154" t="s">
        <v>9738</v>
      </c>
      <c r="G4192" s="154" t="s">
        <v>9733</v>
      </c>
    </row>
    <row r="4193" spans="1:7" ht="48" x14ac:dyDescent="0.2">
      <c r="A4193" s="151" t="s">
        <v>11344</v>
      </c>
      <c r="B4193" s="151">
        <v>4</v>
      </c>
      <c r="C4193" s="151" t="s">
        <v>283</v>
      </c>
      <c r="D4193" s="151" t="s">
        <v>311</v>
      </c>
      <c r="E4193" s="154" t="s">
        <v>9739</v>
      </c>
      <c r="F4193" s="154" t="s">
        <v>9740</v>
      </c>
      <c r="G4193" s="154" t="s">
        <v>7840</v>
      </c>
    </row>
    <row r="4194" spans="1:7" ht="32" customHeight="1" x14ac:dyDescent="0.2">
      <c r="A4194" s="151" t="s">
        <v>11345</v>
      </c>
      <c r="B4194" s="151">
        <v>1</v>
      </c>
      <c r="C4194" s="151" t="s">
        <v>284</v>
      </c>
      <c r="D4194" s="151" t="s">
        <v>370</v>
      </c>
      <c r="E4194" s="154" t="s">
        <v>303</v>
      </c>
      <c r="F4194" s="151" t="str">
        <f>A4194&amp;"_"&amp;B4194</f>
        <v>9789152302484-5-x5_7x-G-16c_1</v>
      </c>
      <c r="G4194" s="154" t="s">
        <v>9729</v>
      </c>
    </row>
    <row r="4195" spans="1:7" ht="32" customHeight="1" x14ac:dyDescent="0.2">
      <c r="A4195" s="151" t="s">
        <v>11345</v>
      </c>
      <c r="B4195" s="151">
        <v>2</v>
      </c>
      <c r="C4195" s="151" t="s">
        <v>283</v>
      </c>
      <c r="D4195" s="151" t="s">
        <v>304</v>
      </c>
      <c r="E4195" s="154" t="s">
        <v>12295</v>
      </c>
      <c r="F4195" s="154" t="s">
        <v>9741</v>
      </c>
      <c r="G4195" s="154" t="s">
        <v>9742</v>
      </c>
    </row>
    <row r="4196" spans="1:7" ht="32" customHeight="1" x14ac:dyDescent="0.2">
      <c r="A4196" s="151" t="s">
        <v>11345</v>
      </c>
      <c r="B4196" s="151">
        <v>3</v>
      </c>
      <c r="C4196" s="151" t="s">
        <v>281</v>
      </c>
      <c r="D4196" s="151" t="s">
        <v>304</v>
      </c>
      <c r="E4196" s="154" t="s">
        <v>12296</v>
      </c>
      <c r="F4196" s="154" t="s">
        <v>9743</v>
      </c>
      <c r="G4196" s="154" t="s">
        <v>9744</v>
      </c>
    </row>
    <row r="4197" spans="1:7" ht="48" x14ac:dyDescent="0.2">
      <c r="A4197" s="151" t="s">
        <v>11345</v>
      </c>
      <c r="B4197" s="151">
        <v>4</v>
      </c>
      <c r="C4197" s="151" t="s">
        <v>283</v>
      </c>
      <c r="D4197" s="151" t="s">
        <v>311</v>
      </c>
      <c r="E4197" s="154" t="s">
        <v>9745</v>
      </c>
      <c r="F4197" s="154" t="s">
        <v>9746</v>
      </c>
      <c r="G4197" s="154" t="s">
        <v>9544</v>
      </c>
    </row>
    <row r="4198" spans="1:7" ht="32" customHeight="1" x14ac:dyDescent="0.2">
      <c r="A4198" s="151" t="s">
        <v>11342</v>
      </c>
      <c r="B4198" s="151">
        <v>3</v>
      </c>
      <c r="C4198" s="151" t="s">
        <v>283</v>
      </c>
      <c r="D4198" s="151" t="s">
        <v>304</v>
      </c>
      <c r="E4198" s="154" t="s">
        <v>4189</v>
      </c>
      <c r="F4198" s="154">
        <v>8</v>
      </c>
      <c r="G4198" s="154" t="s">
        <v>4190</v>
      </c>
    </row>
    <row r="4199" spans="1:7" ht="16" customHeight="1" x14ac:dyDescent="0.2">
      <c r="A4199" s="151" t="s">
        <v>11346</v>
      </c>
      <c r="B4199" s="151">
        <v>1</v>
      </c>
      <c r="C4199" s="151" t="s">
        <v>283</v>
      </c>
      <c r="D4199" s="151" t="s">
        <v>304</v>
      </c>
      <c r="E4199" s="154" t="s">
        <v>12532</v>
      </c>
      <c r="F4199" s="154" t="s">
        <v>4192</v>
      </c>
      <c r="G4199" s="154" t="s">
        <v>4193</v>
      </c>
    </row>
    <row r="4200" spans="1:7" ht="16" customHeight="1" x14ac:dyDescent="0.2">
      <c r="A4200" s="151" t="s">
        <v>11346</v>
      </c>
      <c r="B4200" s="151">
        <v>2</v>
      </c>
      <c r="C4200" s="151" t="s">
        <v>283</v>
      </c>
      <c r="D4200" s="151" t="s">
        <v>304</v>
      </c>
      <c r="E4200" s="154" t="s">
        <v>4194</v>
      </c>
      <c r="F4200" s="154" t="s">
        <v>4195</v>
      </c>
      <c r="G4200" s="154" t="s">
        <v>4196</v>
      </c>
    </row>
    <row r="4201" spans="1:7" ht="16" customHeight="1" x14ac:dyDescent="0.2">
      <c r="A4201" s="151" t="s">
        <v>11346</v>
      </c>
      <c r="B4201" s="151">
        <v>3</v>
      </c>
      <c r="C4201" s="151" t="s">
        <v>283</v>
      </c>
      <c r="D4201" s="151" t="s">
        <v>304</v>
      </c>
      <c r="E4201" s="154" t="s">
        <v>4197</v>
      </c>
      <c r="F4201" s="154" t="s">
        <v>4195</v>
      </c>
      <c r="G4201" s="154" t="s">
        <v>4190</v>
      </c>
    </row>
    <row r="4202" spans="1:7" ht="16" customHeight="1" x14ac:dyDescent="0.2">
      <c r="A4202" s="151" t="s">
        <v>11347</v>
      </c>
      <c r="B4202" s="151">
        <v>1</v>
      </c>
      <c r="C4202" s="151" t="s">
        <v>283</v>
      </c>
      <c r="D4202" s="151" t="s">
        <v>304</v>
      </c>
      <c r="E4202" s="154" t="s">
        <v>12533</v>
      </c>
      <c r="F4202" s="154" t="s">
        <v>4199</v>
      </c>
      <c r="G4202" s="154" t="s">
        <v>4200</v>
      </c>
    </row>
    <row r="4203" spans="1:7" ht="16" customHeight="1" x14ac:dyDescent="0.2">
      <c r="A4203" s="151" t="s">
        <v>11347</v>
      </c>
      <c r="B4203" s="151">
        <v>2</v>
      </c>
      <c r="C4203" s="151" t="s">
        <v>283</v>
      </c>
      <c r="D4203" s="151" t="s">
        <v>304</v>
      </c>
      <c r="E4203" s="154" t="s">
        <v>4201</v>
      </c>
      <c r="F4203" s="154" t="s">
        <v>4202</v>
      </c>
      <c r="G4203" s="154" t="s">
        <v>4203</v>
      </c>
    </row>
    <row r="4204" spans="1:7" ht="16" customHeight="1" x14ac:dyDescent="0.2">
      <c r="A4204" s="151" t="s">
        <v>11347</v>
      </c>
      <c r="B4204" s="151">
        <v>3</v>
      </c>
      <c r="C4204" s="151" t="s">
        <v>283</v>
      </c>
      <c r="D4204" s="151" t="s">
        <v>304</v>
      </c>
      <c r="E4204" s="154" t="s">
        <v>4204</v>
      </c>
      <c r="F4204" s="154" t="s">
        <v>4202</v>
      </c>
      <c r="G4204" s="154" t="s">
        <v>4190</v>
      </c>
    </row>
    <row r="4205" spans="1:7" ht="32" customHeight="1" x14ac:dyDescent="0.2">
      <c r="A4205" s="151" t="s">
        <v>11348</v>
      </c>
      <c r="B4205" s="151">
        <v>1</v>
      </c>
      <c r="C4205" s="151" t="s">
        <v>283</v>
      </c>
      <c r="D4205" s="151" t="s">
        <v>304</v>
      </c>
      <c r="E4205" s="154" t="s">
        <v>4205</v>
      </c>
      <c r="F4205" s="154" t="s">
        <v>4206</v>
      </c>
      <c r="G4205" s="154" t="s">
        <v>4207</v>
      </c>
    </row>
    <row r="4206" spans="1:7" ht="16" customHeight="1" x14ac:dyDescent="0.2">
      <c r="A4206" s="151" t="s">
        <v>11348</v>
      </c>
      <c r="B4206" s="151">
        <v>2</v>
      </c>
      <c r="C4206" s="151" t="s">
        <v>283</v>
      </c>
      <c r="D4206" s="151" t="s">
        <v>304</v>
      </c>
      <c r="E4206" s="154" t="s">
        <v>4208</v>
      </c>
      <c r="F4206" s="154" t="s">
        <v>4206</v>
      </c>
      <c r="G4206" s="154" t="s">
        <v>4209</v>
      </c>
    </row>
    <row r="4207" spans="1:7" ht="16" customHeight="1" x14ac:dyDescent="0.2">
      <c r="A4207" s="151" t="s">
        <v>11349</v>
      </c>
      <c r="B4207" s="151">
        <v>1</v>
      </c>
      <c r="C4207" s="151" t="s">
        <v>283</v>
      </c>
      <c r="D4207" s="151" t="s">
        <v>304</v>
      </c>
      <c r="E4207" s="154" t="s">
        <v>12534</v>
      </c>
      <c r="F4207" s="154">
        <v>6</v>
      </c>
      <c r="G4207" s="154" t="s">
        <v>4211</v>
      </c>
    </row>
    <row r="4208" spans="1:7" ht="16" customHeight="1" x14ac:dyDescent="0.2">
      <c r="A4208" s="151" t="s">
        <v>11350</v>
      </c>
      <c r="B4208" s="151">
        <v>1</v>
      </c>
      <c r="C4208" s="151" t="s">
        <v>283</v>
      </c>
      <c r="D4208" s="151" t="s">
        <v>304</v>
      </c>
      <c r="E4208" s="154" t="s">
        <v>12535</v>
      </c>
      <c r="F4208" s="154">
        <v>24</v>
      </c>
      <c r="G4208" s="154" t="s">
        <v>4211</v>
      </c>
    </row>
    <row r="4209" spans="1:7" ht="32" customHeight="1" x14ac:dyDescent="0.2">
      <c r="A4209" s="151" t="s">
        <v>11351</v>
      </c>
      <c r="B4209" s="151">
        <v>1</v>
      </c>
      <c r="C4209" s="151" t="s">
        <v>283</v>
      </c>
      <c r="D4209" s="151" t="s">
        <v>304</v>
      </c>
      <c r="E4209" s="154" t="s">
        <v>4213</v>
      </c>
      <c r="F4209" s="154">
        <v>24</v>
      </c>
      <c r="G4209" s="154" t="s">
        <v>4214</v>
      </c>
    </row>
    <row r="4210" spans="1:7" ht="32" customHeight="1" x14ac:dyDescent="0.2">
      <c r="A4210" s="151" t="s">
        <v>11352</v>
      </c>
      <c r="B4210" s="151">
        <v>1</v>
      </c>
      <c r="C4210" s="151" t="s">
        <v>283</v>
      </c>
      <c r="D4210" s="151" t="s">
        <v>304</v>
      </c>
      <c r="E4210" s="154" t="s">
        <v>4215</v>
      </c>
      <c r="F4210" s="154">
        <v>18</v>
      </c>
      <c r="G4210" s="154" t="s">
        <v>4216</v>
      </c>
    </row>
    <row r="4211" spans="1:7" ht="32" customHeight="1" x14ac:dyDescent="0.2">
      <c r="A4211" s="151" t="s">
        <v>11353</v>
      </c>
      <c r="B4211" s="151">
        <v>1</v>
      </c>
      <c r="C4211" s="151" t="s">
        <v>283</v>
      </c>
      <c r="D4211" s="151" t="s">
        <v>304</v>
      </c>
      <c r="E4211" s="154" t="s">
        <v>4217</v>
      </c>
      <c r="F4211" s="154">
        <v>72</v>
      </c>
      <c r="G4211" s="154" t="s">
        <v>4216</v>
      </c>
    </row>
    <row r="4212" spans="1:7" ht="32" customHeight="1" x14ac:dyDescent="0.2">
      <c r="A4212" s="151" t="s">
        <v>11354</v>
      </c>
      <c r="B4212" s="151">
        <v>1</v>
      </c>
      <c r="C4212" s="151" t="s">
        <v>283</v>
      </c>
      <c r="D4212" s="151" t="s">
        <v>304</v>
      </c>
      <c r="E4212" s="154" t="s">
        <v>4218</v>
      </c>
      <c r="F4212" s="154">
        <v>24</v>
      </c>
      <c r="G4212" s="154" t="s">
        <v>4219</v>
      </c>
    </row>
    <row r="4213" spans="1:7" ht="16" customHeight="1" x14ac:dyDescent="0.2">
      <c r="A4213" s="151" t="s">
        <v>11355</v>
      </c>
      <c r="B4213" s="151">
        <v>1</v>
      </c>
      <c r="C4213" s="151" t="s">
        <v>281</v>
      </c>
      <c r="D4213" s="151" t="s">
        <v>303</v>
      </c>
      <c r="E4213" s="154" t="s">
        <v>329</v>
      </c>
      <c r="F4213" s="154" t="s">
        <v>4220</v>
      </c>
      <c r="G4213" s="154" t="s">
        <v>4221</v>
      </c>
    </row>
    <row r="4214" spans="1:7" ht="16" customHeight="1" x14ac:dyDescent="0.2">
      <c r="A4214" s="151" t="s">
        <v>11355</v>
      </c>
      <c r="B4214" s="151">
        <v>2</v>
      </c>
      <c r="C4214" s="151" t="s">
        <v>283</v>
      </c>
      <c r="D4214" s="151" t="s">
        <v>304</v>
      </c>
      <c r="E4214" s="154" t="s">
        <v>4222</v>
      </c>
      <c r="F4214" s="154">
        <v>6</v>
      </c>
      <c r="G4214" s="154" t="s">
        <v>4223</v>
      </c>
    </row>
    <row r="4215" spans="1:7" ht="16" customHeight="1" x14ac:dyDescent="0.2">
      <c r="A4215" s="151" t="s">
        <v>11356</v>
      </c>
      <c r="B4215" s="151">
        <v>1</v>
      </c>
      <c r="C4215" s="151" t="s">
        <v>283</v>
      </c>
      <c r="D4215" s="151" t="s">
        <v>304</v>
      </c>
      <c r="E4215" s="154" t="s">
        <v>4224</v>
      </c>
      <c r="F4215" s="154">
        <v>10</v>
      </c>
      <c r="G4215" s="154" t="s">
        <v>4225</v>
      </c>
    </row>
    <row r="4216" spans="1:7" ht="32" customHeight="1" x14ac:dyDescent="0.2">
      <c r="A4216" s="151" t="s">
        <v>11356</v>
      </c>
      <c r="B4216" s="151">
        <v>2</v>
      </c>
      <c r="C4216" s="151" t="s">
        <v>281</v>
      </c>
      <c r="D4216" s="151" t="s">
        <v>329</v>
      </c>
      <c r="E4216" s="154" t="s">
        <v>303</v>
      </c>
      <c r="F4216" s="154" t="s">
        <v>4226</v>
      </c>
      <c r="G4216" s="154" t="s">
        <v>4227</v>
      </c>
    </row>
    <row r="4217" spans="1:7" ht="16" customHeight="1" x14ac:dyDescent="0.2">
      <c r="A4217" s="151" t="s">
        <v>11356</v>
      </c>
      <c r="B4217" s="151">
        <v>3</v>
      </c>
      <c r="C4217" s="151" t="s">
        <v>283</v>
      </c>
      <c r="D4217" s="151" t="s">
        <v>304</v>
      </c>
      <c r="E4217" s="154" t="s">
        <v>4228</v>
      </c>
      <c r="F4217" s="154">
        <v>5040</v>
      </c>
      <c r="G4217" s="154" t="s">
        <v>4229</v>
      </c>
    </row>
    <row r="4218" spans="1:7" ht="16" customHeight="1" x14ac:dyDescent="0.2">
      <c r="A4218" s="151" t="s">
        <v>11357</v>
      </c>
      <c r="B4218" s="151">
        <v>1</v>
      </c>
      <c r="C4218" s="151" t="s">
        <v>283</v>
      </c>
      <c r="D4218" s="151" t="s">
        <v>304</v>
      </c>
      <c r="E4218" s="154" t="s">
        <v>4230</v>
      </c>
      <c r="F4218" s="154">
        <v>10000</v>
      </c>
      <c r="G4218" s="154" t="s">
        <v>4231</v>
      </c>
    </row>
    <row r="4219" spans="1:7" ht="16" customHeight="1" x14ac:dyDescent="0.2">
      <c r="A4219" s="151" t="s">
        <v>11357</v>
      </c>
      <c r="B4219" s="151">
        <v>2</v>
      </c>
      <c r="C4219" s="151" t="s">
        <v>283</v>
      </c>
      <c r="D4219" s="151" t="s">
        <v>304</v>
      </c>
      <c r="E4219" s="154" t="s">
        <v>4232</v>
      </c>
      <c r="F4219" s="154">
        <v>10000</v>
      </c>
      <c r="G4219" s="154" t="s">
        <v>4229</v>
      </c>
    </row>
    <row r="4220" spans="1:7" ht="16" customHeight="1" x14ac:dyDescent="0.2">
      <c r="A4220" s="151" t="s">
        <v>11358</v>
      </c>
      <c r="B4220" s="151">
        <v>1</v>
      </c>
      <c r="C4220" s="151" t="s">
        <v>283</v>
      </c>
      <c r="D4220" s="151" t="s">
        <v>304</v>
      </c>
      <c r="E4220" s="154" t="s">
        <v>4233</v>
      </c>
      <c r="F4220" s="154">
        <v>10</v>
      </c>
      <c r="G4220" s="154" t="s">
        <v>4234</v>
      </c>
    </row>
    <row r="4221" spans="1:7" ht="16" customHeight="1" x14ac:dyDescent="0.2">
      <c r="A4221" s="151" t="s">
        <v>11358</v>
      </c>
      <c r="B4221" s="151">
        <v>2</v>
      </c>
      <c r="C4221" s="151" t="s">
        <v>281</v>
      </c>
      <c r="D4221" s="151" t="s">
        <v>303</v>
      </c>
      <c r="E4221" s="154" t="s">
        <v>303</v>
      </c>
      <c r="F4221" s="154" t="s">
        <v>4235</v>
      </c>
      <c r="G4221" s="154" t="s">
        <v>4236</v>
      </c>
    </row>
    <row r="4222" spans="1:7" ht="16" customHeight="1" x14ac:dyDescent="0.2">
      <c r="A4222" s="151" t="s">
        <v>11358</v>
      </c>
      <c r="B4222" s="151">
        <v>3</v>
      </c>
      <c r="C4222" s="151" t="s">
        <v>283</v>
      </c>
      <c r="D4222" s="151" t="s">
        <v>304</v>
      </c>
      <c r="E4222" s="154" t="s">
        <v>4237</v>
      </c>
      <c r="F4222" s="154">
        <v>15</v>
      </c>
      <c r="G4222" s="154" t="s">
        <v>4238</v>
      </c>
    </row>
    <row r="4223" spans="1:7" ht="48" customHeight="1" x14ac:dyDescent="0.2">
      <c r="A4223" s="151" t="s">
        <v>11359</v>
      </c>
      <c r="B4223" s="151">
        <v>1</v>
      </c>
      <c r="C4223" s="151" t="s">
        <v>283</v>
      </c>
      <c r="D4223" s="151" t="s">
        <v>304</v>
      </c>
      <c r="E4223" s="154" t="s">
        <v>4239</v>
      </c>
      <c r="F4223" s="154" t="s">
        <v>4240</v>
      </c>
      <c r="G4223" s="154" t="s">
        <v>4241</v>
      </c>
    </row>
    <row r="4224" spans="1:7" ht="48" customHeight="1" x14ac:dyDescent="0.2">
      <c r="A4224" s="151" t="s">
        <v>11359</v>
      </c>
      <c r="B4224" s="151">
        <v>2</v>
      </c>
      <c r="C4224" s="151" t="s">
        <v>283</v>
      </c>
      <c r="D4224" s="151" t="s">
        <v>304</v>
      </c>
      <c r="E4224" s="154" t="s">
        <v>4242</v>
      </c>
      <c r="F4224" s="154" t="s">
        <v>4243</v>
      </c>
      <c r="G4224" s="154" t="s">
        <v>4244</v>
      </c>
    </row>
    <row r="4225" spans="1:7" ht="16" customHeight="1" x14ac:dyDescent="0.2">
      <c r="A4225" s="151" t="s">
        <v>11359</v>
      </c>
      <c r="B4225" s="151">
        <v>3</v>
      </c>
      <c r="C4225" s="151" t="s">
        <v>281</v>
      </c>
      <c r="D4225" s="151" t="s">
        <v>303</v>
      </c>
      <c r="E4225" s="154" t="s">
        <v>303</v>
      </c>
      <c r="F4225" s="154" t="s">
        <v>4245</v>
      </c>
      <c r="G4225" s="154" t="s">
        <v>4246</v>
      </c>
    </row>
    <row r="4226" spans="1:7" ht="16" customHeight="1" x14ac:dyDescent="0.2">
      <c r="A4226" s="151" t="s">
        <v>11359</v>
      </c>
      <c r="B4226" s="151">
        <v>4</v>
      </c>
      <c r="C4226" s="151" t="s">
        <v>283</v>
      </c>
      <c r="D4226" s="151" t="s">
        <v>304</v>
      </c>
      <c r="E4226" s="154" t="s">
        <v>4247</v>
      </c>
      <c r="F4226" s="154" t="s">
        <v>4248</v>
      </c>
      <c r="G4226" s="154" t="s">
        <v>4249</v>
      </c>
    </row>
    <row r="4227" spans="1:7" ht="32" customHeight="1" x14ac:dyDescent="0.2">
      <c r="A4227" s="151" t="s">
        <v>11360</v>
      </c>
      <c r="B4227" s="151">
        <v>1</v>
      </c>
      <c r="C4227" s="151" t="s">
        <v>281</v>
      </c>
      <c r="D4227" s="151" t="s">
        <v>303</v>
      </c>
      <c r="E4227" s="154" t="s">
        <v>303</v>
      </c>
      <c r="F4227" s="154" t="s">
        <v>4250</v>
      </c>
      <c r="G4227" s="154" t="s">
        <v>4251</v>
      </c>
    </row>
    <row r="4228" spans="1:7" ht="16" customHeight="1" x14ac:dyDescent="0.2">
      <c r="A4228" s="151" t="s">
        <v>11360</v>
      </c>
      <c r="B4228" s="151">
        <v>2</v>
      </c>
      <c r="C4228" s="151" t="s">
        <v>283</v>
      </c>
      <c r="D4228" s="151" t="s">
        <v>304</v>
      </c>
      <c r="E4228" s="154" t="s">
        <v>4252</v>
      </c>
      <c r="F4228" s="154" t="s">
        <v>4253</v>
      </c>
      <c r="G4228" s="154" t="s">
        <v>4254</v>
      </c>
    </row>
    <row r="4229" spans="1:7" ht="32" customHeight="1" x14ac:dyDescent="0.2">
      <c r="A4229" s="151" t="s">
        <v>11361</v>
      </c>
      <c r="B4229" s="151">
        <v>1</v>
      </c>
      <c r="C4229" s="151" t="s">
        <v>281</v>
      </c>
      <c r="D4229" s="151" t="s">
        <v>303</v>
      </c>
      <c r="E4229" s="154" t="s">
        <v>303</v>
      </c>
      <c r="F4229" s="154" t="s">
        <v>9194</v>
      </c>
      <c r="G4229" s="154" t="s">
        <v>4256</v>
      </c>
    </row>
    <row r="4230" spans="1:7" ht="32" customHeight="1" x14ac:dyDescent="0.2">
      <c r="A4230" s="151" t="s">
        <v>11361</v>
      </c>
      <c r="B4230" s="151">
        <v>2</v>
      </c>
      <c r="C4230" s="151" t="s">
        <v>283</v>
      </c>
      <c r="D4230" s="151" t="s">
        <v>304</v>
      </c>
      <c r="E4230" s="154" t="s">
        <v>8949</v>
      </c>
      <c r="F4230" s="154">
        <v>0.4</v>
      </c>
      <c r="G4230" s="154" t="s">
        <v>9487</v>
      </c>
    </row>
    <row r="4231" spans="1:7" ht="16" customHeight="1" x14ac:dyDescent="0.2">
      <c r="A4231" s="151" t="s">
        <v>11362</v>
      </c>
      <c r="B4231" s="151">
        <v>1</v>
      </c>
      <c r="C4231" s="151" t="s">
        <v>281</v>
      </c>
      <c r="D4231" s="151" t="s">
        <v>303</v>
      </c>
      <c r="E4231" s="154" t="s">
        <v>303</v>
      </c>
      <c r="F4231" s="154" t="s">
        <v>9195</v>
      </c>
      <c r="G4231" s="154" t="s">
        <v>4260</v>
      </c>
    </row>
    <row r="4232" spans="1:7" ht="32" customHeight="1" x14ac:dyDescent="0.2">
      <c r="A4232" s="151" t="s">
        <v>11362</v>
      </c>
      <c r="B4232" s="151">
        <v>2</v>
      </c>
      <c r="C4232" s="151" t="s">
        <v>283</v>
      </c>
      <c r="D4232" s="151" t="s">
        <v>304</v>
      </c>
      <c r="E4232" s="154" t="s">
        <v>8950</v>
      </c>
      <c r="F4232" s="154">
        <v>0.28000000000000003</v>
      </c>
      <c r="G4232" s="154" t="s">
        <v>9488</v>
      </c>
    </row>
    <row r="4233" spans="1:7" ht="16" customHeight="1" x14ac:dyDescent="0.2">
      <c r="A4233" s="151" t="s">
        <v>11363</v>
      </c>
      <c r="B4233" s="151">
        <v>1</v>
      </c>
      <c r="C4233" s="151" t="s">
        <v>281</v>
      </c>
      <c r="D4233" s="151" t="s">
        <v>329</v>
      </c>
      <c r="E4233" s="154" t="s">
        <v>303</v>
      </c>
      <c r="F4233" s="154" t="s">
        <v>4263</v>
      </c>
      <c r="G4233" s="154" t="s">
        <v>4264</v>
      </c>
    </row>
    <row r="4234" spans="1:7" ht="16" customHeight="1" x14ac:dyDescent="0.2">
      <c r="A4234" s="151" t="s">
        <v>11363</v>
      </c>
      <c r="B4234" s="151">
        <v>2</v>
      </c>
      <c r="C4234" s="151" t="s">
        <v>281</v>
      </c>
      <c r="D4234" s="151" t="s">
        <v>329</v>
      </c>
      <c r="E4234" s="154" t="s">
        <v>303</v>
      </c>
      <c r="F4234" s="154" t="s">
        <v>4265</v>
      </c>
      <c r="G4234" s="154" t="s">
        <v>4266</v>
      </c>
    </row>
    <row r="4235" spans="1:7" ht="16" customHeight="1" x14ac:dyDescent="0.2">
      <c r="A4235" s="151" t="s">
        <v>11363</v>
      </c>
      <c r="B4235" s="151">
        <v>3</v>
      </c>
      <c r="C4235" s="151" t="s">
        <v>283</v>
      </c>
      <c r="D4235" s="151" t="s">
        <v>304</v>
      </c>
      <c r="E4235" s="154" t="s">
        <v>4267</v>
      </c>
      <c r="F4235" s="154">
        <v>6</v>
      </c>
      <c r="G4235" s="154" t="s">
        <v>4268</v>
      </c>
    </row>
    <row r="4236" spans="1:7" ht="64" customHeight="1" x14ac:dyDescent="0.2">
      <c r="A4236" s="151" t="s">
        <v>11363</v>
      </c>
      <c r="B4236" s="151">
        <v>4</v>
      </c>
      <c r="C4236" s="151" t="s">
        <v>283</v>
      </c>
      <c r="D4236" s="151" t="s">
        <v>304</v>
      </c>
      <c r="E4236" s="154" t="s">
        <v>4269</v>
      </c>
      <c r="F4236" s="154" t="s">
        <v>4270</v>
      </c>
      <c r="G4236" s="154" t="s">
        <v>4271</v>
      </c>
    </row>
    <row r="4237" spans="1:7" ht="16" customHeight="1" x14ac:dyDescent="0.2">
      <c r="A4237" s="151" t="s">
        <v>11363</v>
      </c>
      <c r="B4237" s="151">
        <v>5</v>
      </c>
      <c r="C4237" s="151" t="s">
        <v>283</v>
      </c>
      <c r="D4237" s="151" t="s">
        <v>304</v>
      </c>
      <c r="E4237" s="154" t="s">
        <v>4272</v>
      </c>
      <c r="F4237" s="154">
        <v>6</v>
      </c>
      <c r="G4237" s="154" t="s">
        <v>4273</v>
      </c>
    </row>
    <row r="4238" spans="1:7" ht="16" customHeight="1" x14ac:dyDescent="0.2">
      <c r="A4238" s="151" t="s">
        <v>11363</v>
      </c>
      <c r="B4238" s="151">
        <v>6</v>
      </c>
      <c r="C4238" s="151" t="s">
        <v>283</v>
      </c>
      <c r="D4238" s="151" t="s">
        <v>304</v>
      </c>
      <c r="E4238" s="154" t="s">
        <v>4052</v>
      </c>
      <c r="F4238" s="154" t="s">
        <v>4274</v>
      </c>
      <c r="G4238" s="154" t="s">
        <v>4275</v>
      </c>
    </row>
    <row r="4239" spans="1:7" ht="16" customHeight="1" x14ac:dyDescent="0.2">
      <c r="A4239" s="151" t="s">
        <v>11364</v>
      </c>
      <c r="B4239" s="151">
        <v>1</v>
      </c>
      <c r="C4239" s="151" t="s">
        <v>281</v>
      </c>
      <c r="D4239" s="151" t="s">
        <v>329</v>
      </c>
      <c r="E4239" s="154" t="s">
        <v>303</v>
      </c>
      <c r="F4239" s="154" t="s">
        <v>4276</v>
      </c>
      <c r="G4239" s="154" t="s">
        <v>4277</v>
      </c>
    </row>
    <row r="4240" spans="1:7" ht="16" customHeight="1" x14ac:dyDescent="0.2">
      <c r="A4240" s="151" t="s">
        <v>11364</v>
      </c>
      <c r="B4240" s="151">
        <v>2</v>
      </c>
      <c r="C4240" s="151" t="s">
        <v>281</v>
      </c>
      <c r="D4240" s="151" t="s">
        <v>329</v>
      </c>
      <c r="E4240" s="154" t="s">
        <v>303</v>
      </c>
      <c r="F4240" s="154" t="s">
        <v>9196</v>
      </c>
      <c r="G4240" s="154" t="s">
        <v>4279</v>
      </c>
    </row>
    <row r="4241" spans="1:7" ht="16" customHeight="1" x14ac:dyDescent="0.2">
      <c r="A4241" s="151" t="s">
        <v>11364</v>
      </c>
      <c r="B4241" s="151">
        <v>3</v>
      </c>
      <c r="C4241" s="151" t="s">
        <v>283</v>
      </c>
      <c r="D4241" s="151" t="s">
        <v>304</v>
      </c>
      <c r="E4241" s="154" t="s">
        <v>4267</v>
      </c>
      <c r="F4241" s="154">
        <v>1.6</v>
      </c>
      <c r="G4241" s="154" t="s">
        <v>4280</v>
      </c>
    </row>
    <row r="4242" spans="1:7" ht="80" customHeight="1" x14ac:dyDescent="0.2">
      <c r="A4242" s="151" t="s">
        <v>11364</v>
      </c>
      <c r="B4242" s="151">
        <v>4</v>
      </c>
      <c r="C4242" s="151" t="s">
        <v>283</v>
      </c>
      <c r="D4242" s="151" t="s">
        <v>304</v>
      </c>
      <c r="E4242" s="154" t="s">
        <v>4281</v>
      </c>
      <c r="F4242" s="154" t="s">
        <v>4282</v>
      </c>
      <c r="G4242" s="154" t="s">
        <v>4283</v>
      </c>
    </row>
    <row r="4243" spans="1:7" ht="16" customHeight="1" x14ac:dyDescent="0.2">
      <c r="A4243" s="151" t="s">
        <v>11364</v>
      </c>
      <c r="B4243" s="151">
        <v>5</v>
      </c>
      <c r="C4243" s="151" t="s">
        <v>283</v>
      </c>
      <c r="D4243" s="151" t="s">
        <v>304</v>
      </c>
      <c r="E4243" s="154" t="s">
        <v>4284</v>
      </c>
      <c r="F4243" s="154">
        <v>0</v>
      </c>
      <c r="G4243" s="154" t="s">
        <v>4285</v>
      </c>
    </row>
    <row r="4244" spans="1:7" ht="16" customHeight="1" x14ac:dyDescent="0.2">
      <c r="A4244" s="151" t="s">
        <v>11364</v>
      </c>
      <c r="B4244" s="151">
        <v>6</v>
      </c>
      <c r="C4244" s="151" t="s">
        <v>283</v>
      </c>
      <c r="D4244" s="151" t="s">
        <v>304</v>
      </c>
      <c r="E4244" s="154" t="s">
        <v>4286</v>
      </c>
      <c r="F4244" s="154" t="s">
        <v>9197</v>
      </c>
      <c r="G4244" s="154" t="s">
        <v>4288</v>
      </c>
    </row>
    <row r="4245" spans="1:7" ht="16" customHeight="1" x14ac:dyDescent="0.2">
      <c r="A4245" s="151" t="s">
        <v>11365</v>
      </c>
      <c r="B4245" s="151">
        <v>1</v>
      </c>
      <c r="C4245" s="151" t="s">
        <v>283</v>
      </c>
      <c r="D4245" s="151" t="s">
        <v>304</v>
      </c>
      <c r="E4245" s="154" t="s">
        <v>4289</v>
      </c>
      <c r="F4245" s="154">
        <v>0.08</v>
      </c>
      <c r="G4245" s="154" t="s">
        <v>4290</v>
      </c>
    </row>
    <row r="4246" spans="1:7" ht="16" customHeight="1" x14ac:dyDescent="0.2">
      <c r="A4246" s="151" t="s">
        <v>11365</v>
      </c>
      <c r="B4246" s="151">
        <v>2</v>
      </c>
      <c r="C4246" s="151" t="s">
        <v>283</v>
      </c>
      <c r="D4246" s="151" t="s">
        <v>304</v>
      </c>
      <c r="E4246" s="154" t="s">
        <v>8951</v>
      </c>
      <c r="F4246" s="154">
        <v>8</v>
      </c>
      <c r="G4246" s="154" t="s">
        <v>9489</v>
      </c>
    </row>
    <row r="4247" spans="1:7" ht="16" customHeight="1" x14ac:dyDescent="0.2">
      <c r="A4247" s="151" t="s">
        <v>11366</v>
      </c>
      <c r="B4247" s="151">
        <v>1</v>
      </c>
      <c r="C4247" s="151" t="s">
        <v>283</v>
      </c>
      <c r="D4247" s="151" t="s">
        <v>304</v>
      </c>
      <c r="E4247" s="154" t="s">
        <v>4293</v>
      </c>
      <c r="F4247" s="154">
        <v>7</v>
      </c>
      <c r="G4247" s="154" t="s">
        <v>4294</v>
      </c>
    </row>
    <row r="4248" spans="1:7" ht="16" customHeight="1" x14ac:dyDescent="0.2">
      <c r="A4248" s="151" t="s">
        <v>11366</v>
      </c>
      <c r="B4248" s="151">
        <v>2</v>
      </c>
      <c r="C4248" s="151" t="s">
        <v>283</v>
      </c>
      <c r="D4248" s="151" t="s">
        <v>304</v>
      </c>
      <c r="E4248" s="154" t="s">
        <v>4295</v>
      </c>
      <c r="F4248" s="154">
        <v>0.58299999999999996</v>
      </c>
      <c r="G4248" s="154" t="s">
        <v>4296</v>
      </c>
    </row>
    <row r="4249" spans="1:7" ht="16" customHeight="1" x14ac:dyDescent="0.2">
      <c r="A4249" s="151" t="s">
        <v>11366</v>
      </c>
      <c r="B4249" s="151">
        <v>3</v>
      </c>
      <c r="C4249" s="151" t="s">
        <v>283</v>
      </c>
      <c r="D4249" s="151" t="s">
        <v>304</v>
      </c>
      <c r="E4249" s="154" t="s">
        <v>8952</v>
      </c>
      <c r="F4249" s="154">
        <v>0.58299999999999996</v>
      </c>
      <c r="G4249" s="154" t="s">
        <v>9490</v>
      </c>
    </row>
    <row r="4250" spans="1:7" ht="32" customHeight="1" x14ac:dyDescent="0.2">
      <c r="A4250" s="151" t="s">
        <v>11367</v>
      </c>
      <c r="B4250" s="151">
        <v>1</v>
      </c>
      <c r="C4250" s="151" t="s">
        <v>284</v>
      </c>
      <c r="D4250" s="151" t="s">
        <v>370</v>
      </c>
      <c r="E4250" s="154" t="s">
        <v>303</v>
      </c>
      <c r="F4250" s="151" t="str">
        <f>A4250&amp;"_"&amp;B4250</f>
        <v>9789152302484-5-x5_7x-T-6a_1</v>
      </c>
      <c r="G4250" s="154" t="s">
        <v>9747</v>
      </c>
    </row>
    <row r="4251" spans="1:7" ht="32" customHeight="1" x14ac:dyDescent="0.2">
      <c r="A4251" s="151" t="s">
        <v>11367</v>
      </c>
      <c r="B4251" s="151">
        <v>2</v>
      </c>
      <c r="C4251" s="151" t="s">
        <v>283</v>
      </c>
      <c r="D4251" s="151" t="s">
        <v>304</v>
      </c>
      <c r="E4251" s="154" t="s">
        <v>12292</v>
      </c>
      <c r="F4251" s="154" t="s">
        <v>9748</v>
      </c>
      <c r="G4251" s="154" t="s">
        <v>9749</v>
      </c>
    </row>
    <row r="4252" spans="1:7" ht="16" customHeight="1" x14ac:dyDescent="0.2">
      <c r="A4252" s="151" t="s">
        <v>11367</v>
      </c>
      <c r="B4252" s="151">
        <v>3</v>
      </c>
      <c r="C4252" s="151" t="s">
        <v>281</v>
      </c>
      <c r="D4252" s="151" t="s">
        <v>304</v>
      </c>
      <c r="E4252" s="154" t="s">
        <v>12297</v>
      </c>
      <c r="F4252" s="154" t="s">
        <v>9750</v>
      </c>
      <c r="G4252" s="154" t="s">
        <v>9733</v>
      </c>
    </row>
    <row r="4253" spans="1:7" ht="48" x14ac:dyDescent="0.2">
      <c r="A4253" s="151" t="s">
        <v>11367</v>
      </c>
      <c r="B4253" s="151">
        <v>4</v>
      </c>
      <c r="C4253" s="151" t="s">
        <v>283</v>
      </c>
      <c r="D4253" s="151" t="s">
        <v>311</v>
      </c>
      <c r="E4253" s="154" t="s">
        <v>9751</v>
      </c>
      <c r="F4253" s="154" t="s">
        <v>9752</v>
      </c>
      <c r="G4253" s="154" t="s">
        <v>7840</v>
      </c>
    </row>
    <row r="4254" spans="1:7" ht="32" customHeight="1" x14ac:dyDescent="0.2">
      <c r="A4254" s="151" t="s">
        <v>11368</v>
      </c>
      <c r="B4254" s="151">
        <v>1</v>
      </c>
      <c r="C4254" s="151" t="s">
        <v>284</v>
      </c>
      <c r="D4254" s="151" t="s">
        <v>370</v>
      </c>
      <c r="E4254" s="154" t="s">
        <v>303</v>
      </c>
      <c r="F4254" s="151" t="str">
        <f>A4254&amp;"_"&amp;B4254</f>
        <v>9789152302484-5-x5_7x-T-6b_1</v>
      </c>
      <c r="G4254" s="154" t="s">
        <v>9747</v>
      </c>
    </row>
    <row r="4255" spans="1:7" ht="32" customHeight="1" x14ac:dyDescent="0.2">
      <c r="A4255" s="151" t="s">
        <v>11368</v>
      </c>
      <c r="B4255" s="151">
        <v>2</v>
      </c>
      <c r="C4255" s="151" t="s">
        <v>283</v>
      </c>
      <c r="D4255" s="151" t="s">
        <v>304</v>
      </c>
      <c r="E4255" s="154" t="s">
        <v>12295</v>
      </c>
      <c r="F4255" s="154" t="s">
        <v>9754</v>
      </c>
      <c r="G4255" s="154" t="s">
        <v>9753</v>
      </c>
    </row>
    <row r="4256" spans="1:7" ht="32" customHeight="1" x14ac:dyDescent="0.2">
      <c r="A4256" s="151" t="s">
        <v>11368</v>
      </c>
      <c r="B4256" s="151">
        <v>3</v>
      </c>
      <c r="C4256" s="151" t="s">
        <v>281</v>
      </c>
      <c r="D4256" s="151" t="s">
        <v>304</v>
      </c>
      <c r="E4256" s="154" t="s">
        <v>12296</v>
      </c>
      <c r="F4256" s="154" t="s">
        <v>9743</v>
      </c>
      <c r="G4256" s="154" t="s">
        <v>9744</v>
      </c>
    </row>
    <row r="4257" spans="1:7" ht="48" x14ac:dyDescent="0.2">
      <c r="A4257" s="151" t="s">
        <v>11368</v>
      </c>
      <c r="B4257" s="151">
        <v>4</v>
      </c>
      <c r="C4257" s="151" t="s">
        <v>283</v>
      </c>
      <c r="D4257" s="151" t="s">
        <v>311</v>
      </c>
      <c r="E4257" s="154" t="s">
        <v>9745</v>
      </c>
      <c r="F4257" s="154" t="s">
        <v>9746</v>
      </c>
      <c r="G4257" s="154" t="s">
        <v>9544</v>
      </c>
    </row>
    <row r="4258" spans="1:7" ht="16" customHeight="1" x14ac:dyDescent="0.2">
      <c r="A4258" s="151" t="s">
        <v>11369</v>
      </c>
      <c r="B4258" s="151">
        <v>1</v>
      </c>
      <c r="C4258" s="151" t="s">
        <v>283</v>
      </c>
      <c r="D4258" s="151" t="s">
        <v>304</v>
      </c>
      <c r="E4258" s="154" t="s">
        <v>3548</v>
      </c>
      <c r="F4258" s="154" t="s">
        <v>4299</v>
      </c>
      <c r="G4258" s="154" t="s">
        <v>3550</v>
      </c>
    </row>
    <row r="4259" spans="1:7" ht="16" customHeight="1" x14ac:dyDescent="0.2">
      <c r="A4259" s="151" t="s">
        <v>11369</v>
      </c>
      <c r="B4259" s="151">
        <v>2</v>
      </c>
      <c r="C4259" s="151" t="s">
        <v>283</v>
      </c>
      <c r="D4259" s="151" t="s">
        <v>304</v>
      </c>
      <c r="E4259" s="154" t="s">
        <v>4300</v>
      </c>
      <c r="F4259" s="154" t="s">
        <v>4301</v>
      </c>
      <c r="G4259" s="154" t="s">
        <v>4302</v>
      </c>
    </row>
    <row r="4260" spans="1:7" ht="16" customHeight="1" x14ac:dyDescent="0.2">
      <c r="A4260" s="151" t="s">
        <v>11369</v>
      </c>
      <c r="B4260" s="151">
        <v>3</v>
      </c>
      <c r="C4260" s="151" t="s">
        <v>283</v>
      </c>
      <c r="D4260" s="151" t="s">
        <v>304</v>
      </c>
      <c r="E4260" s="154" t="s">
        <v>4303</v>
      </c>
      <c r="F4260" s="154" t="s">
        <v>4304</v>
      </c>
      <c r="G4260" s="154" t="s">
        <v>3556</v>
      </c>
    </row>
    <row r="4261" spans="1:7" ht="16" customHeight="1" x14ac:dyDescent="0.2">
      <c r="A4261" s="151" t="s">
        <v>11369</v>
      </c>
      <c r="B4261" s="151">
        <v>4</v>
      </c>
      <c r="C4261" s="151" t="s">
        <v>281</v>
      </c>
      <c r="D4261" s="151" t="s">
        <v>303</v>
      </c>
      <c r="E4261" s="154" t="s">
        <v>303</v>
      </c>
      <c r="F4261" s="154" t="s">
        <v>4304</v>
      </c>
      <c r="G4261" s="154" t="s">
        <v>3557</v>
      </c>
    </row>
    <row r="4262" spans="1:7" ht="16" customHeight="1" x14ac:dyDescent="0.2">
      <c r="A4262" s="151" t="s">
        <v>11370</v>
      </c>
      <c r="B4262" s="151">
        <v>1</v>
      </c>
      <c r="C4262" s="151" t="s">
        <v>283</v>
      </c>
      <c r="D4262" s="151" t="s">
        <v>304</v>
      </c>
      <c r="E4262" s="154" t="s">
        <v>3548</v>
      </c>
      <c r="F4262" s="154" t="s">
        <v>4305</v>
      </c>
      <c r="G4262" s="154" t="s">
        <v>3550</v>
      </c>
    </row>
    <row r="4263" spans="1:7" ht="16" customHeight="1" x14ac:dyDescent="0.2">
      <c r="A4263" s="151" t="s">
        <v>11370</v>
      </c>
      <c r="B4263" s="151">
        <v>2</v>
      </c>
      <c r="C4263" s="151" t="s">
        <v>283</v>
      </c>
      <c r="D4263" s="151" t="s">
        <v>304</v>
      </c>
      <c r="E4263" s="154" t="s">
        <v>4306</v>
      </c>
      <c r="F4263" s="154" t="s">
        <v>4307</v>
      </c>
      <c r="G4263" s="154" t="s">
        <v>4308</v>
      </c>
    </row>
    <row r="4264" spans="1:7" ht="16" customHeight="1" x14ac:dyDescent="0.2">
      <c r="A4264" s="151" t="s">
        <v>11370</v>
      </c>
      <c r="B4264" s="151">
        <v>3</v>
      </c>
      <c r="C4264" s="151" t="s">
        <v>283</v>
      </c>
      <c r="D4264" s="151" t="s">
        <v>304</v>
      </c>
      <c r="E4264" s="154" t="s">
        <v>4309</v>
      </c>
      <c r="F4264" s="154" t="s">
        <v>4310</v>
      </c>
      <c r="G4264" s="154" t="s">
        <v>4311</v>
      </c>
    </row>
    <row r="4265" spans="1:7" ht="16" customHeight="1" x14ac:dyDescent="0.2">
      <c r="A4265" s="151" t="s">
        <v>11370</v>
      </c>
      <c r="B4265" s="151">
        <v>4</v>
      </c>
      <c r="C4265" s="151" t="s">
        <v>281</v>
      </c>
      <c r="D4265" s="151" t="s">
        <v>303</v>
      </c>
      <c r="E4265" s="154" t="s">
        <v>303</v>
      </c>
      <c r="F4265" s="154" t="s">
        <v>4310</v>
      </c>
      <c r="G4265" s="154" t="s">
        <v>4312</v>
      </c>
    </row>
    <row r="4266" spans="1:7" ht="16" customHeight="1" x14ac:dyDescent="0.2">
      <c r="A4266" s="151" t="s">
        <v>11371</v>
      </c>
      <c r="B4266" s="151">
        <v>1</v>
      </c>
      <c r="C4266" s="151" t="s">
        <v>283</v>
      </c>
      <c r="D4266" s="151" t="s">
        <v>304</v>
      </c>
      <c r="E4266" s="154" t="s">
        <v>3548</v>
      </c>
      <c r="F4266" s="154" t="s">
        <v>4313</v>
      </c>
      <c r="G4266" s="154" t="s">
        <v>3550</v>
      </c>
    </row>
    <row r="4267" spans="1:7" ht="32" customHeight="1" x14ac:dyDescent="0.2">
      <c r="A4267" s="151" t="s">
        <v>11371</v>
      </c>
      <c r="B4267" s="151">
        <v>2</v>
      </c>
      <c r="C4267" s="151" t="s">
        <v>283</v>
      </c>
      <c r="D4267" s="151" t="s">
        <v>304</v>
      </c>
      <c r="E4267" s="154" t="s">
        <v>4314</v>
      </c>
      <c r="F4267" s="154" t="s">
        <v>4315</v>
      </c>
      <c r="G4267" s="154" t="s">
        <v>4316</v>
      </c>
    </row>
    <row r="4268" spans="1:7" ht="16" customHeight="1" x14ac:dyDescent="0.2">
      <c r="A4268" s="151" t="s">
        <v>11371</v>
      </c>
      <c r="B4268" s="151">
        <v>3</v>
      </c>
      <c r="C4268" s="151" t="s">
        <v>283</v>
      </c>
      <c r="D4268" s="151" t="s">
        <v>304</v>
      </c>
      <c r="E4268" s="154" t="s">
        <v>4317</v>
      </c>
      <c r="F4268" s="154" t="s">
        <v>4318</v>
      </c>
      <c r="G4268" s="154" t="s">
        <v>4311</v>
      </c>
    </row>
    <row r="4269" spans="1:7" ht="16" customHeight="1" x14ac:dyDescent="0.2">
      <c r="A4269" s="151" t="s">
        <v>11371</v>
      </c>
      <c r="B4269" s="151">
        <v>4</v>
      </c>
      <c r="C4269" s="151" t="s">
        <v>281</v>
      </c>
      <c r="D4269" s="151" t="s">
        <v>303</v>
      </c>
      <c r="E4269" s="154" t="s">
        <v>303</v>
      </c>
      <c r="F4269" s="154" t="s">
        <v>4318</v>
      </c>
      <c r="G4269" s="154" t="s">
        <v>4312</v>
      </c>
    </row>
    <row r="4270" spans="1:7" ht="16" customHeight="1" x14ac:dyDescent="0.2">
      <c r="A4270" s="151" t="s">
        <v>11372</v>
      </c>
      <c r="B4270" s="151">
        <v>1</v>
      </c>
      <c r="C4270" s="151" t="s">
        <v>283</v>
      </c>
      <c r="D4270" s="151" t="s">
        <v>304</v>
      </c>
      <c r="E4270" s="154" t="s">
        <v>3548</v>
      </c>
      <c r="F4270" s="154" t="s">
        <v>3575</v>
      </c>
      <c r="G4270" s="154" t="s">
        <v>3550</v>
      </c>
    </row>
    <row r="4271" spans="1:7" ht="32" customHeight="1" x14ac:dyDescent="0.2">
      <c r="A4271" s="151" t="s">
        <v>11372</v>
      </c>
      <c r="B4271" s="151">
        <v>2</v>
      </c>
      <c r="C4271" s="151" t="s">
        <v>283</v>
      </c>
      <c r="D4271" s="151" t="s">
        <v>304</v>
      </c>
      <c r="E4271" s="154" t="s">
        <v>4319</v>
      </c>
      <c r="F4271" s="154" t="s">
        <v>4320</v>
      </c>
      <c r="G4271" s="154" t="s">
        <v>4321</v>
      </c>
    </row>
    <row r="4272" spans="1:7" ht="16" customHeight="1" x14ac:dyDescent="0.2">
      <c r="A4272" s="151" t="s">
        <v>11372</v>
      </c>
      <c r="B4272" s="151">
        <v>3</v>
      </c>
      <c r="C4272" s="151" t="s">
        <v>283</v>
      </c>
      <c r="D4272" s="151" t="s">
        <v>304</v>
      </c>
      <c r="E4272" s="154" t="s">
        <v>4322</v>
      </c>
      <c r="F4272" s="154" t="s">
        <v>4323</v>
      </c>
      <c r="G4272" s="154" t="s">
        <v>3556</v>
      </c>
    </row>
    <row r="4273" spans="1:7" ht="16" customHeight="1" x14ac:dyDescent="0.2">
      <c r="A4273" s="151" t="s">
        <v>11372</v>
      </c>
      <c r="B4273" s="151">
        <v>4</v>
      </c>
      <c r="C4273" s="151" t="s">
        <v>281</v>
      </c>
      <c r="D4273" s="151" t="s">
        <v>303</v>
      </c>
      <c r="E4273" s="154" t="s">
        <v>303</v>
      </c>
      <c r="F4273" s="154" t="s">
        <v>11701</v>
      </c>
      <c r="G4273" s="154" t="s">
        <v>11702</v>
      </c>
    </row>
    <row r="4274" spans="1:7" ht="16" customHeight="1" x14ac:dyDescent="0.2">
      <c r="A4274" s="151" t="s">
        <v>11373</v>
      </c>
      <c r="B4274" s="151">
        <v>1</v>
      </c>
      <c r="C4274" s="151" t="s">
        <v>283</v>
      </c>
      <c r="D4274" s="151" t="s">
        <v>304</v>
      </c>
      <c r="E4274" s="154" t="s">
        <v>3548</v>
      </c>
      <c r="F4274" s="154" t="s">
        <v>4324</v>
      </c>
      <c r="G4274" s="154" t="s">
        <v>3550</v>
      </c>
    </row>
    <row r="4275" spans="1:7" ht="32" customHeight="1" x14ac:dyDescent="0.2">
      <c r="A4275" s="151" t="s">
        <v>11373</v>
      </c>
      <c r="B4275" s="151">
        <v>2</v>
      </c>
      <c r="C4275" s="151" t="s">
        <v>283</v>
      </c>
      <c r="D4275" s="151" t="s">
        <v>304</v>
      </c>
      <c r="E4275" s="154" t="s">
        <v>4325</v>
      </c>
      <c r="F4275" s="154" t="s">
        <v>4326</v>
      </c>
      <c r="G4275" s="154" t="s">
        <v>4327</v>
      </c>
    </row>
    <row r="4276" spans="1:7" ht="16" customHeight="1" x14ac:dyDescent="0.2">
      <c r="A4276" s="151" t="s">
        <v>11373</v>
      </c>
      <c r="B4276" s="151">
        <v>3</v>
      </c>
      <c r="C4276" s="151" t="s">
        <v>283</v>
      </c>
      <c r="D4276" s="151" t="s">
        <v>304</v>
      </c>
      <c r="E4276" s="154" t="s">
        <v>4328</v>
      </c>
      <c r="F4276" s="154" t="s">
        <v>4329</v>
      </c>
      <c r="G4276" s="154" t="s">
        <v>4311</v>
      </c>
    </row>
    <row r="4277" spans="1:7" ht="16" customHeight="1" x14ac:dyDescent="0.2">
      <c r="A4277" s="151" t="s">
        <v>11373</v>
      </c>
      <c r="B4277" s="151">
        <v>4</v>
      </c>
      <c r="C4277" s="151" t="s">
        <v>281</v>
      </c>
      <c r="D4277" s="151" t="s">
        <v>303</v>
      </c>
      <c r="E4277" s="154" t="s">
        <v>303</v>
      </c>
      <c r="F4277" s="154" t="s">
        <v>4329</v>
      </c>
      <c r="G4277" s="154" t="s">
        <v>4312</v>
      </c>
    </row>
    <row r="4278" spans="1:7" ht="16" customHeight="1" x14ac:dyDescent="0.2">
      <c r="A4278" s="151" t="s">
        <v>11374</v>
      </c>
      <c r="B4278" s="151">
        <v>1</v>
      </c>
      <c r="C4278" s="151" t="s">
        <v>283</v>
      </c>
      <c r="D4278" s="151" t="s">
        <v>304</v>
      </c>
      <c r="E4278" s="154" t="s">
        <v>3548</v>
      </c>
      <c r="F4278" s="154" t="s">
        <v>4330</v>
      </c>
      <c r="G4278" s="154" t="s">
        <v>3550</v>
      </c>
    </row>
    <row r="4279" spans="1:7" ht="32" customHeight="1" x14ac:dyDescent="0.2">
      <c r="A4279" s="151" t="s">
        <v>11374</v>
      </c>
      <c r="B4279" s="151">
        <v>2</v>
      </c>
      <c r="C4279" s="151" t="s">
        <v>283</v>
      </c>
      <c r="D4279" s="151" t="s">
        <v>304</v>
      </c>
      <c r="E4279" s="154" t="s">
        <v>4331</v>
      </c>
      <c r="F4279" s="154" t="s">
        <v>4332</v>
      </c>
      <c r="G4279" s="154" t="s">
        <v>4333</v>
      </c>
    </row>
    <row r="4280" spans="1:7" ht="16" customHeight="1" x14ac:dyDescent="0.2">
      <c r="A4280" s="151" t="s">
        <v>11374</v>
      </c>
      <c r="B4280" s="151">
        <v>3</v>
      </c>
      <c r="C4280" s="151" t="s">
        <v>283</v>
      </c>
      <c r="D4280" s="151" t="s">
        <v>304</v>
      </c>
      <c r="E4280" s="154" t="s">
        <v>4334</v>
      </c>
      <c r="F4280" s="154" t="s">
        <v>4335</v>
      </c>
      <c r="G4280" s="154" t="s">
        <v>3556</v>
      </c>
    </row>
    <row r="4281" spans="1:7" ht="16" customHeight="1" x14ac:dyDescent="0.2">
      <c r="A4281" s="151" t="s">
        <v>11374</v>
      </c>
      <c r="B4281" s="151">
        <v>4</v>
      </c>
      <c r="C4281" s="151" t="s">
        <v>281</v>
      </c>
      <c r="D4281" s="151" t="s">
        <v>303</v>
      </c>
      <c r="E4281" s="154" t="s">
        <v>303</v>
      </c>
      <c r="F4281" s="154" t="s">
        <v>4335</v>
      </c>
      <c r="G4281" s="154" t="s">
        <v>3557</v>
      </c>
    </row>
    <row r="4282" spans="1:7" ht="16" customHeight="1" x14ac:dyDescent="0.2">
      <c r="A4282" s="151" t="s">
        <v>11375</v>
      </c>
      <c r="B4282" s="151">
        <v>1</v>
      </c>
      <c r="C4282" s="151" t="s">
        <v>283</v>
      </c>
      <c r="D4282" s="151" t="s">
        <v>304</v>
      </c>
      <c r="E4282" s="154" t="s">
        <v>3548</v>
      </c>
      <c r="F4282" s="154" t="s">
        <v>3549</v>
      </c>
      <c r="G4282" s="154" t="s">
        <v>3550</v>
      </c>
    </row>
    <row r="4283" spans="1:7" ht="16" customHeight="1" x14ac:dyDescent="0.2">
      <c r="A4283" s="151" t="s">
        <v>11375</v>
      </c>
      <c r="B4283" s="151">
        <v>2</v>
      </c>
      <c r="C4283" s="151" t="s">
        <v>283</v>
      </c>
      <c r="D4283" s="151" t="s">
        <v>304</v>
      </c>
      <c r="E4283" s="154" t="s">
        <v>3551</v>
      </c>
      <c r="F4283" s="154" t="s">
        <v>3552</v>
      </c>
      <c r="G4283" s="154" t="s">
        <v>3553</v>
      </c>
    </row>
    <row r="4284" spans="1:7" ht="16" customHeight="1" x14ac:dyDescent="0.2">
      <c r="A4284" s="151" t="s">
        <v>11375</v>
      </c>
      <c r="B4284" s="151">
        <v>3</v>
      </c>
      <c r="C4284" s="151" t="s">
        <v>283</v>
      </c>
      <c r="D4284" s="151" t="s">
        <v>304</v>
      </c>
      <c r="E4284" s="154" t="s">
        <v>4336</v>
      </c>
      <c r="F4284" s="154" t="s">
        <v>3555</v>
      </c>
      <c r="G4284" s="154" t="s">
        <v>3556</v>
      </c>
    </row>
    <row r="4285" spans="1:7" ht="16" customHeight="1" x14ac:dyDescent="0.2">
      <c r="A4285" s="151" t="s">
        <v>11375</v>
      </c>
      <c r="B4285" s="151">
        <v>4</v>
      </c>
      <c r="C4285" s="151" t="s">
        <v>281</v>
      </c>
      <c r="D4285" s="151" t="s">
        <v>303</v>
      </c>
      <c r="E4285" s="154" t="s">
        <v>303</v>
      </c>
      <c r="F4285" s="154" t="s">
        <v>3555</v>
      </c>
      <c r="G4285" s="154" t="s">
        <v>3557</v>
      </c>
    </row>
    <row r="4286" spans="1:7" ht="16" customHeight="1" x14ac:dyDescent="0.2">
      <c r="A4286" s="151" t="s">
        <v>11376</v>
      </c>
      <c r="B4286" s="151">
        <v>1</v>
      </c>
      <c r="C4286" s="151" t="s">
        <v>283</v>
      </c>
      <c r="D4286" s="151" t="s">
        <v>304</v>
      </c>
      <c r="E4286" s="154" t="s">
        <v>4337</v>
      </c>
      <c r="F4286" s="154" t="s">
        <v>4338</v>
      </c>
      <c r="G4286" s="154" t="s">
        <v>3550</v>
      </c>
    </row>
    <row r="4287" spans="1:7" ht="32" customHeight="1" x14ac:dyDescent="0.2">
      <c r="A4287" s="151" t="s">
        <v>11376</v>
      </c>
      <c r="B4287" s="151">
        <v>2</v>
      </c>
      <c r="C4287" s="151" t="s">
        <v>283</v>
      </c>
      <c r="D4287" s="151" t="s">
        <v>304</v>
      </c>
      <c r="E4287" s="154" t="s">
        <v>12459</v>
      </c>
      <c r="F4287" s="154" t="s">
        <v>12452</v>
      </c>
      <c r="G4287" s="154" t="s">
        <v>4341</v>
      </c>
    </row>
    <row r="4288" spans="1:7" ht="16" customHeight="1" x14ac:dyDescent="0.2">
      <c r="A4288" s="151" t="s">
        <v>11376</v>
      </c>
      <c r="B4288" s="151">
        <v>3</v>
      </c>
      <c r="C4288" s="151" t="s">
        <v>283</v>
      </c>
      <c r="D4288" s="151" t="s">
        <v>304</v>
      </c>
      <c r="E4288" s="154" t="s">
        <v>12458</v>
      </c>
      <c r="F4288" s="154" t="s">
        <v>4343</v>
      </c>
      <c r="G4288" s="154" t="s">
        <v>3556</v>
      </c>
    </row>
    <row r="4289" spans="1:7" ht="16" customHeight="1" x14ac:dyDescent="0.2">
      <c r="A4289" s="151" t="s">
        <v>11376</v>
      </c>
      <c r="B4289" s="151">
        <v>4</v>
      </c>
      <c r="C4289" s="151" t="s">
        <v>281</v>
      </c>
      <c r="D4289" s="151" t="s">
        <v>303</v>
      </c>
      <c r="E4289" s="154" t="s">
        <v>303</v>
      </c>
      <c r="F4289" s="154" t="s">
        <v>4343</v>
      </c>
      <c r="G4289" s="154" t="s">
        <v>3557</v>
      </c>
    </row>
    <row r="4290" spans="1:7" ht="16" customHeight="1" x14ac:dyDescent="0.2">
      <c r="A4290" s="151" t="s">
        <v>11377</v>
      </c>
      <c r="B4290" s="151">
        <v>1</v>
      </c>
      <c r="C4290" s="151" t="s">
        <v>283</v>
      </c>
      <c r="D4290" s="151" t="s">
        <v>304</v>
      </c>
      <c r="E4290" s="154" t="s">
        <v>4344</v>
      </c>
      <c r="F4290" s="154" t="s">
        <v>11697</v>
      </c>
      <c r="G4290" s="154" t="s">
        <v>3550</v>
      </c>
    </row>
    <row r="4291" spans="1:7" ht="48" customHeight="1" x14ac:dyDescent="0.2">
      <c r="A4291" s="151" t="s">
        <v>11377</v>
      </c>
      <c r="B4291" s="151">
        <v>2</v>
      </c>
      <c r="C4291" s="151" t="s">
        <v>283</v>
      </c>
      <c r="D4291" s="151" t="s">
        <v>304</v>
      </c>
      <c r="E4291" s="154" t="s">
        <v>12457</v>
      </c>
      <c r="F4291" s="154" t="s">
        <v>4347</v>
      </c>
      <c r="G4291" s="154" t="s">
        <v>11698</v>
      </c>
    </row>
    <row r="4292" spans="1:7" ht="16" customHeight="1" x14ac:dyDescent="0.2">
      <c r="A4292" s="151" t="s">
        <v>11377</v>
      </c>
      <c r="B4292" s="151">
        <v>3</v>
      </c>
      <c r="C4292" s="151" t="s">
        <v>283</v>
      </c>
      <c r="D4292" s="151" t="s">
        <v>304</v>
      </c>
      <c r="E4292" s="154" t="s">
        <v>12456</v>
      </c>
      <c r="F4292" s="154" t="s">
        <v>4350</v>
      </c>
      <c r="G4292" s="154" t="s">
        <v>3556</v>
      </c>
    </row>
    <row r="4293" spans="1:7" ht="16" customHeight="1" x14ac:dyDescent="0.2">
      <c r="A4293" s="151" t="s">
        <v>11377</v>
      </c>
      <c r="B4293" s="151">
        <v>4</v>
      </c>
      <c r="C4293" s="151" t="s">
        <v>281</v>
      </c>
      <c r="D4293" s="151" t="s">
        <v>303</v>
      </c>
      <c r="E4293" s="154" t="s">
        <v>303</v>
      </c>
      <c r="F4293" s="154" t="s">
        <v>4350</v>
      </c>
      <c r="G4293" s="154" t="s">
        <v>3557</v>
      </c>
    </row>
    <row r="4294" spans="1:7" ht="64" x14ac:dyDescent="0.2">
      <c r="A4294" s="151" t="s">
        <v>11378</v>
      </c>
      <c r="B4294" s="151">
        <v>1</v>
      </c>
      <c r="C4294" s="151" t="s">
        <v>283</v>
      </c>
      <c r="D4294" s="151" t="s">
        <v>311</v>
      </c>
      <c r="E4294" s="154" t="s">
        <v>12453</v>
      </c>
      <c r="F4294" s="154" t="s">
        <v>12454</v>
      </c>
      <c r="G4294" s="154" t="s">
        <v>4353</v>
      </c>
    </row>
    <row r="4295" spans="1:7" ht="32" customHeight="1" x14ac:dyDescent="0.2">
      <c r="A4295" s="151" t="s">
        <v>11379</v>
      </c>
      <c r="B4295" s="151">
        <v>1</v>
      </c>
      <c r="C4295" s="151" t="s">
        <v>283</v>
      </c>
      <c r="D4295" s="151" t="s">
        <v>304</v>
      </c>
      <c r="E4295" s="154" t="s">
        <v>12455</v>
      </c>
      <c r="F4295" s="154" t="s">
        <v>4355</v>
      </c>
      <c r="G4295" s="154" t="s">
        <v>4356</v>
      </c>
    </row>
    <row r="4296" spans="1:7" ht="16" customHeight="1" x14ac:dyDescent="0.2">
      <c r="A4296" s="151" t="s">
        <v>11379</v>
      </c>
      <c r="B4296" s="151">
        <v>2</v>
      </c>
      <c r="C4296" s="151" t="s">
        <v>283</v>
      </c>
      <c r="D4296" s="151" t="s">
        <v>304</v>
      </c>
      <c r="E4296" s="154" t="s">
        <v>4357</v>
      </c>
      <c r="F4296" s="154">
        <v>127</v>
      </c>
      <c r="G4296" s="154" t="s">
        <v>4358</v>
      </c>
    </row>
    <row r="4297" spans="1:7" ht="16" customHeight="1" x14ac:dyDescent="0.2">
      <c r="A4297" s="151" t="s">
        <v>11379</v>
      </c>
      <c r="B4297" s="151">
        <v>3</v>
      </c>
      <c r="C4297" s="151" t="s">
        <v>283</v>
      </c>
      <c r="D4297" s="151" t="s">
        <v>304</v>
      </c>
      <c r="E4297" s="154" t="s">
        <v>12462</v>
      </c>
      <c r="F4297" s="154" t="s">
        <v>4360</v>
      </c>
      <c r="G4297" s="154" t="s">
        <v>4361</v>
      </c>
    </row>
    <row r="4298" spans="1:7" ht="64" x14ac:dyDescent="0.2">
      <c r="A4298" s="151" t="s">
        <v>11380</v>
      </c>
      <c r="B4298" s="151">
        <v>1</v>
      </c>
      <c r="C4298" s="151" t="s">
        <v>283</v>
      </c>
      <c r="D4298" s="151" t="s">
        <v>311</v>
      </c>
      <c r="E4298" s="154" t="s">
        <v>12460</v>
      </c>
      <c r="F4298" s="154" t="s">
        <v>11704</v>
      </c>
      <c r="G4298" s="154" t="s">
        <v>4364</v>
      </c>
    </row>
    <row r="4299" spans="1:7" ht="64" x14ac:dyDescent="0.2">
      <c r="A4299" s="151" t="s">
        <v>11381</v>
      </c>
      <c r="B4299" s="151">
        <v>1</v>
      </c>
      <c r="C4299" s="151" t="s">
        <v>283</v>
      </c>
      <c r="D4299" s="151" t="s">
        <v>311</v>
      </c>
      <c r="E4299" s="154" t="s">
        <v>12461</v>
      </c>
      <c r="F4299" s="154" t="s">
        <v>11703</v>
      </c>
      <c r="G4299" s="154" t="s">
        <v>4367</v>
      </c>
    </row>
    <row r="4300" spans="1:7" ht="16" customHeight="1" x14ac:dyDescent="0.2">
      <c r="A4300" s="151" t="s">
        <v>11382</v>
      </c>
      <c r="B4300" s="151">
        <v>1</v>
      </c>
      <c r="C4300" s="151" t="s">
        <v>281</v>
      </c>
      <c r="D4300" s="151" t="s">
        <v>303</v>
      </c>
      <c r="E4300" s="154" t="s">
        <v>303</v>
      </c>
      <c r="F4300" s="154" t="s">
        <v>4368</v>
      </c>
      <c r="G4300" s="154" t="s">
        <v>4369</v>
      </c>
    </row>
    <row r="4301" spans="1:7" ht="16" customHeight="1" x14ac:dyDescent="0.2">
      <c r="A4301" s="151" t="s">
        <v>11382</v>
      </c>
      <c r="B4301" s="151">
        <v>2</v>
      </c>
      <c r="C4301" s="151" t="s">
        <v>281</v>
      </c>
      <c r="D4301" s="151" t="s">
        <v>303</v>
      </c>
      <c r="E4301" s="154" t="s">
        <v>329</v>
      </c>
      <c r="F4301" s="154" t="s">
        <v>4370</v>
      </c>
      <c r="G4301" s="154" t="s">
        <v>4371</v>
      </c>
    </row>
    <row r="4302" spans="1:7" ht="16" customHeight="1" x14ac:dyDescent="0.2">
      <c r="A4302" s="151" t="s">
        <v>11382</v>
      </c>
      <c r="B4302" s="151">
        <v>3</v>
      </c>
      <c r="C4302" s="151" t="s">
        <v>281</v>
      </c>
      <c r="D4302" s="151" t="s">
        <v>303</v>
      </c>
      <c r="E4302" s="154" t="s">
        <v>303</v>
      </c>
      <c r="F4302" s="154" t="s">
        <v>4372</v>
      </c>
      <c r="G4302" s="154" t="s">
        <v>4373</v>
      </c>
    </row>
    <row r="4303" spans="1:7" ht="16" customHeight="1" x14ac:dyDescent="0.2">
      <c r="A4303" s="151" t="s">
        <v>11382</v>
      </c>
      <c r="B4303" s="151">
        <v>4</v>
      </c>
      <c r="C4303" s="151" t="s">
        <v>281</v>
      </c>
      <c r="D4303" s="151" t="s">
        <v>303</v>
      </c>
      <c r="E4303" s="154" t="s">
        <v>303</v>
      </c>
      <c r="F4303" s="154" t="s">
        <v>4374</v>
      </c>
      <c r="G4303" s="154" t="s">
        <v>4375</v>
      </c>
    </row>
    <row r="4304" spans="1:7" ht="16" customHeight="1" x14ac:dyDescent="0.2">
      <c r="A4304" s="151" t="s">
        <v>11382</v>
      </c>
      <c r="B4304" s="151">
        <v>5</v>
      </c>
      <c r="C4304" s="151" t="s">
        <v>281</v>
      </c>
      <c r="D4304" s="151" t="s">
        <v>303</v>
      </c>
      <c r="E4304" s="154" t="s">
        <v>303</v>
      </c>
      <c r="F4304" s="154" t="s">
        <v>4376</v>
      </c>
      <c r="G4304" s="154" t="s">
        <v>4377</v>
      </c>
    </row>
    <row r="4305" spans="1:7" ht="16" customHeight="1" x14ac:dyDescent="0.2">
      <c r="A4305" s="151" t="s">
        <v>11382</v>
      </c>
      <c r="B4305" s="151">
        <v>6</v>
      </c>
      <c r="C4305" s="151" t="s">
        <v>281</v>
      </c>
      <c r="D4305" s="151" t="s">
        <v>303</v>
      </c>
      <c r="E4305" s="154" t="s">
        <v>329</v>
      </c>
      <c r="F4305" s="154" t="s">
        <v>4378</v>
      </c>
      <c r="G4305" s="154" t="s">
        <v>4379</v>
      </c>
    </row>
    <row r="4306" spans="1:7" ht="16" customHeight="1" x14ac:dyDescent="0.2">
      <c r="A4306" s="151" t="s">
        <v>11382</v>
      </c>
      <c r="B4306" s="151">
        <v>7</v>
      </c>
      <c r="C4306" s="151" t="s">
        <v>281</v>
      </c>
      <c r="D4306" s="151" t="s">
        <v>303</v>
      </c>
      <c r="E4306" s="154" t="s">
        <v>329</v>
      </c>
      <c r="F4306" s="154" t="s">
        <v>4380</v>
      </c>
      <c r="G4306" s="154" t="s">
        <v>4381</v>
      </c>
    </row>
    <row r="4307" spans="1:7" ht="16" customHeight="1" x14ac:dyDescent="0.2">
      <c r="A4307" s="151" t="s">
        <v>11382</v>
      </c>
      <c r="B4307" s="151">
        <v>8</v>
      </c>
      <c r="C4307" s="151" t="s">
        <v>283</v>
      </c>
      <c r="D4307" s="151" t="s">
        <v>304</v>
      </c>
      <c r="E4307" s="154" t="s">
        <v>4382</v>
      </c>
      <c r="F4307" s="154">
        <v>1500</v>
      </c>
      <c r="G4307" s="154" t="s">
        <v>11705</v>
      </c>
    </row>
    <row r="4308" spans="1:7" ht="64" customHeight="1" x14ac:dyDescent="0.2">
      <c r="A4308" s="151" t="s">
        <v>11383</v>
      </c>
      <c r="B4308" s="151">
        <v>1</v>
      </c>
      <c r="C4308" s="151" t="s">
        <v>283</v>
      </c>
      <c r="D4308" s="151" t="s">
        <v>304</v>
      </c>
      <c r="E4308" s="154" t="s">
        <v>4384</v>
      </c>
      <c r="F4308" s="154" t="s">
        <v>4385</v>
      </c>
      <c r="G4308" s="154" t="s">
        <v>4386</v>
      </c>
    </row>
    <row r="4309" spans="1:7" ht="32" customHeight="1" x14ac:dyDescent="0.2">
      <c r="A4309" s="151" t="s">
        <v>11383</v>
      </c>
      <c r="B4309" s="151">
        <v>2</v>
      </c>
      <c r="C4309" s="151" t="s">
        <v>283</v>
      </c>
      <c r="D4309" s="151" t="s">
        <v>304</v>
      </c>
      <c r="E4309" s="154" t="s">
        <v>12376</v>
      </c>
      <c r="F4309" s="154">
        <v>18</v>
      </c>
      <c r="G4309" s="154" t="s">
        <v>12378</v>
      </c>
    </row>
    <row r="4310" spans="1:7" ht="32" customHeight="1" x14ac:dyDescent="0.2">
      <c r="A4310" s="151" t="s">
        <v>11383</v>
      </c>
      <c r="B4310" s="151">
        <v>3</v>
      </c>
      <c r="C4310" s="151" t="s">
        <v>283</v>
      </c>
      <c r="D4310" s="151" t="s">
        <v>304</v>
      </c>
      <c r="E4310" s="154" t="s">
        <v>4388</v>
      </c>
      <c r="F4310" s="154" t="s">
        <v>4389</v>
      </c>
      <c r="G4310" s="154" t="s">
        <v>4390</v>
      </c>
    </row>
    <row r="4311" spans="1:7" ht="16" customHeight="1" x14ac:dyDescent="0.2">
      <c r="A4311" s="151" t="s">
        <v>11383</v>
      </c>
      <c r="B4311" s="151">
        <v>4</v>
      </c>
      <c r="C4311" s="151" t="s">
        <v>283</v>
      </c>
      <c r="D4311" s="151" t="s">
        <v>304</v>
      </c>
      <c r="E4311" s="154" t="s">
        <v>4391</v>
      </c>
      <c r="F4311" s="154" t="s">
        <v>4392</v>
      </c>
      <c r="G4311" s="154" t="s">
        <v>4393</v>
      </c>
    </row>
    <row r="4312" spans="1:7" ht="32" x14ac:dyDescent="0.2">
      <c r="A4312" s="151" t="s">
        <v>11383</v>
      </c>
      <c r="B4312" s="151">
        <v>5</v>
      </c>
      <c r="C4312" s="151" t="s">
        <v>283</v>
      </c>
      <c r="D4312" s="151" t="s">
        <v>311</v>
      </c>
      <c r="E4312" s="154" t="s">
        <v>8228</v>
      </c>
      <c r="F4312" s="154" t="s">
        <v>8229</v>
      </c>
      <c r="G4312" s="154" t="s">
        <v>4394</v>
      </c>
    </row>
    <row r="4313" spans="1:7" ht="16" customHeight="1" x14ac:dyDescent="0.2">
      <c r="A4313" s="151" t="s">
        <v>11384</v>
      </c>
      <c r="B4313" s="151">
        <v>1</v>
      </c>
      <c r="C4313" s="151" t="s">
        <v>283</v>
      </c>
      <c r="D4313" s="151" t="s">
        <v>304</v>
      </c>
      <c r="E4313" s="154" t="s">
        <v>3548</v>
      </c>
      <c r="F4313" s="154" t="s">
        <v>4395</v>
      </c>
      <c r="G4313" s="154" t="s">
        <v>4396</v>
      </c>
    </row>
    <row r="4314" spans="1:7" ht="32" customHeight="1" x14ac:dyDescent="0.2">
      <c r="A4314" s="151" t="s">
        <v>11384</v>
      </c>
      <c r="B4314" s="151">
        <v>2</v>
      </c>
      <c r="C4314" s="151" t="s">
        <v>283</v>
      </c>
      <c r="D4314" s="151" t="s">
        <v>304</v>
      </c>
      <c r="E4314" s="154" t="s">
        <v>4397</v>
      </c>
      <c r="F4314" s="154" t="s">
        <v>4398</v>
      </c>
      <c r="G4314" s="154" t="s">
        <v>12379</v>
      </c>
    </row>
    <row r="4315" spans="1:7" ht="16" customHeight="1" x14ac:dyDescent="0.2">
      <c r="A4315" s="151" t="s">
        <v>11384</v>
      </c>
      <c r="B4315" s="151">
        <v>3</v>
      </c>
      <c r="C4315" s="151" t="s">
        <v>283</v>
      </c>
      <c r="D4315" s="151" t="s">
        <v>304</v>
      </c>
      <c r="E4315" s="154" t="s">
        <v>4400</v>
      </c>
      <c r="F4315" s="154" t="s">
        <v>4401</v>
      </c>
      <c r="G4315" s="154" t="s">
        <v>3556</v>
      </c>
    </row>
    <row r="4316" spans="1:7" ht="16" customHeight="1" x14ac:dyDescent="0.2">
      <c r="A4316" s="151" t="s">
        <v>11384</v>
      </c>
      <c r="B4316" s="151">
        <v>4</v>
      </c>
      <c r="C4316" s="151" t="s">
        <v>281</v>
      </c>
      <c r="D4316" s="151" t="s">
        <v>303</v>
      </c>
      <c r="E4316" s="154" t="s">
        <v>303</v>
      </c>
      <c r="F4316" s="154" t="s">
        <v>4401</v>
      </c>
      <c r="G4316" s="154" t="s">
        <v>3557</v>
      </c>
    </row>
    <row r="4317" spans="1:7" ht="16" customHeight="1" x14ac:dyDescent="0.2">
      <c r="A4317" s="151" t="s">
        <v>11385</v>
      </c>
      <c r="B4317" s="151">
        <v>1</v>
      </c>
      <c r="C4317" s="151" t="s">
        <v>283</v>
      </c>
      <c r="D4317" s="151" t="s">
        <v>304</v>
      </c>
      <c r="E4317" s="154" t="s">
        <v>3548</v>
      </c>
      <c r="F4317" s="154" t="s">
        <v>4402</v>
      </c>
      <c r="G4317" s="154" t="s">
        <v>3550</v>
      </c>
    </row>
    <row r="4318" spans="1:7" ht="32" customHeight="1" x14ac:dyDescent="0.2">
      <c r="A4318" s="151" t="s">
        <v>11385</v>
      </c>
      <c r="B4318" s="151">
        <v>2</v>
      </c>
      <c r="C4318" s="151" t="s">
        <v>283</v>
      </c>
      <c r="D4318" s="151" t="s">
        <v>304</v>
      </c>
      <c r="E4318" s="154" t="s">
        <v>4403</v>
      </c>
      <c r="F4318" s="154" t="s">
        <v>4404</v>
      </c>
      <c r="G4318" s="154" t="s">
        <v>12380</v>
      </c>
    </row>
    <row r="4319" spans="1:7" ht="16" customHeight="1" x14ac:dyDescent="0.2">
      <c r="A4319" s="151" t="s">
        <v>11385</v>
      </c>
      <c r="B4319" s="151">
        <v>3</v>
      </c>
      <c r="C4319" s="151" t="s">
        <v>283</v>
      </c>
      <c r="D4319" s="151" t="s">
        <v>304</v>
      </c>
      <c r="E4319" s="154" t="s">
        <v>4406</v>
      </c>
      <c r="F4319" s="154" t="s">
        <v>4407</v>
      </c>
      <c r="G4319" s="154" t="s">
        <v>4311</v>
      </c>
    </row>
    <row r="4320" spans="1:7" ht="16" customHeight="1" x14ac:dyDescent="0.2">
      <c r="A4320" s="151" t="s">
        <v>11385</v>
      </c>
      <c r="B4320" s="151">
        <v>4</v>
      </c>
      <c r="C4320" s="151" t="s">
        <v>281</v>
      </c>
      <c r="D4320" s="151" t="s">
        <v>303</v>
      </c>
      <c r="E4320" s="154" t="s">
        <v>303</v>
      </c>
      <c r="F4320" s="154" t="s">
        <v>4407</v>
      </c>
      <c r="G4320" s="154" t="s">
        <v>4312</v>
      </c>
    </row>
    <row r="4321" spans="1:7" ht="16" customHeight="1" x14ac:dyDescent="0.2">
      <c r="A4321" s="151" t="s">
        <v>11386</v>
      </c>
      <c r="B4321" s="151">
        <v>1</v>
      </c>
      <c r="C4321" s="151" t="s">
        <v>283</v>
      </c>
      <c r="D4321" s="151" t="s">
        <v>304</v>
      </c>
      <c r="E4321" s="154" t="s">
        <v>3548</v>
      </c>
      <c r="F4321" s="154" t="s">
        <v>4408</v>
      </c>
      <c r="G4321" s="154" t="s">
        <v>3550</v>
      </c>
    </row>
    <row r="4322" spans="1:7" ht="16" customHeight="1" x14ac:dyDescent="0.2">
      <c r="A4322" s="151" t="s">
        <v>11386</v>
      </c>
      <c r="B4322" s="151">
        <v>2</v>
      </c>
      <c r="C4322" s="151" t="s">
        <v>283</v>
      </c>
      <c r="D4322" s="151" t="s">
        <v>304</v>
      </c>
      <c r="E4322" s="154" t="s">
        <v>4409</v>
      </c>
      <c r="F4322" s="154" t="s">
        <v>4410</v>
      </c>
      <c r="G4322" s="154" t="s">
        <v>4411</v>
      </c>
    </row>
    <row r="4323" spans="1:7" ht="16" customHeight="1" x14ac:dyDescent="0.2">
      <c r="A4323" s="151" t="s">
        <v>11386</v>
      </c>
      <c r="B4323" s="151">
        <v>3</v>
      </c>
      <c r="C4323" s="151" t="s">
        <v>283</v>
      </c>
      <c r="D4323" s="151" t="s">
        <v>304</v>
      </c>
      <c r="E4323" s="154" t="s">
        <v>4412</v>
      </c>
      <c r="F4323" s="154" t="s">
        <v>4413</v>
      </c>
      <c r="G4323" s="154" t="s">
        <v>3556</v>
      </c>
    </row>
    <row r="4324" spans="1:7" ht="16" customHeight="1" x14ac:dyDescent="0.2">
      <c r="A4324" s="151" t="s">
        <v>11386</v>
      </c>
      <c r="B4324" s="151">
        <v>4</v>
      </c>
      <c r="C4324" s="151" t="s">
        <v>281</v>
      </c>
      <c r="D4324" s="151" t="s">
        <v>303</v>
      </c>
      <c r="E4324" s="154" t="s">
        <v>303</v>
      </c>
      <c r="F4324" s="154" t="s">
        <v>4413</v>
      </c>
      <c r="G4324" s="154" t="s">
        <v>3557</v>
      </c>
    </row>
    <row r="4325" spans="1:7" ht="16" customHeight="1" x14ac:dyDescent="0.2">
      <c r="A4325" s="151" t="s">
        <v>11387</v>
      </c>
      <c r="B4325" s="151">
        <v>1</v>
      </c>
      <c r="C4325" s="151" t="s">
        <v>283</v>
      </c>
      <c r="D4325" s="151" t="s">
        <v>304</v>
      </c>
      <c r="E4325" s="154" t="s">
        <v>3548</v>
      </c>
      <c r="F4325" s="154" t="s">
        <v>4414</v>
      </c>
      <c r="G4325" s="154" t="s">
        <v>3550</v>
      </c>
    </row>
    <row r="4326" spans="1:7" ht="16" customHeight="1" x14ac:dyDescent="0.2">
      <c r="A4326" s="151" t="s">
        <v>11387</v>
      </c>
      <c r="B4326" s="151">
        <v>2</v>
      </c>
      <c r="C4326" s="151" t="s">
        <v>283</v>
      </c>
      <c r="D4326" s="151" t="s">
        <v>304</v>
      </c>
      <c r="E4326" s="154" t="s">
        <v>4415</v>
      </c>
      <c r="F4326" s="154" t="s">
        <v>4416</v>
      </c>
      <c r="G4326" s="154" t="s">
        <v>4417</v>
      </c>
    </row>
    <row r="4327" spans="1:7" ht="16" customHeight="1" x14ac:dyDescent="0.2">
      <c r="A4327" s="151" t="s">
        <v>11387</v>
      </c>
      <c r="B4327" s="151">
        <v>3</v>
      </c>
      <c r="C4327" s="151" t="s">
        <v>283</v>
      </c>
      <c r="D4327" s="151" t="s">
        <v>304</v>
      </c>
      <c r="E4327" s="154" t="s">
        <v>4418</v>
      </c>
      <c r="F4327" s="154" t="s">
        <v>4419</v>
      </c>
      <c r="G4327" s="154" t="s">
        <v>4311</v>
      </c>
    </row>
    <row r="4328" spans="1:7" ht="16" customHeight="1" x14ac:dyDescent="0.2">
      <c r="A4328" s="151" t="s">
        <v>11387</v>
      </c>
      <c r="B4328" s="151">
        <v>4</v>
      </c>
      <c r="C4328" s="151" t="s">
        <v>281</v>
      </c>
      <c r="D4328" s="151" t="s">
        <v>303</v>
      </c>
      <c r="E4328" s="154" t="s">
        <v>303</v>
      </c>
      <c r="F4328" s="154" t="s">
        <v>4419</v>
      </c>
      <c r="G4328" s="154" t="s">
        <v>4312</v>
      </c>
    </row>
    <row r="4329" spans="1:7" ht="16" customHeight="1" x14ac:dyDescent="0.2">
      <c r="A4329" s="151" t="s">
        <v>11388</v>
      </c>
      <c r="B4329" s="151">
        <v>1</v>
      </c>
      <c r="C4329" s="151" t="s">
        <v>283</v>
      </c>
      <c r="D4329" s="151" t="s">
        <v>304</v>
      </c>
      <c r="E4329" s="154" t="s">
        <v>3548</v>
      </c>
      <c r="F4329" s="154" t="s">
        <v>4420</v>
      </c>
      <c r="G4329" s="154" t="s">
        <v>3550</v>
      </c>
    </row>
    <row r="4330" spans="1:7" ht="32" customHeight="1" x14ac:dyDescent="0.2">
      <c r="A4330" s="151" t="s">
        <v>11388</v>
      </c>
      <c r="B4330" s="151">
        <v>2</v>
      </c>
      <c r="C4330" s="151" t="s">
        <v>283</v>
      </c>
      <c r="D4330" s="151" t="s">
        <v>304</v>
      </c>
      <c r="E4330" s="154" t="s">
        <v>4421</v>
      </c>
      <c r="F4330" s="154" t="s">
        <v>4422</v>
      </c>
      <c r="G4330" s="154" t="s">
        <v>12381</v>
      </c>
    </row>
    <row r="4331" spans="1:7" ht="16" customHeight="1" x14ac:dyDescent="0.2">
      <c r="A4331" s="151" t="s">
        <v>11388</v>
      </c>
      <c r="B4331" s="151">
        <v>3</v>
      </c>
      <c r="C4331" s="151" t="s">
        <v>283</v>
      </c>
      <c r="D4331" s="151" t="s">
        <v>304</v>
      </c>
      <c r="E4331" s="154" t="s">
        <v>4424</v>
      </c>
      <c r="F4331" s="154" t="s">
        <v>4425</v>
      </c>
      <c r="G4331" s="154" t="s">
        <v>3556</v>
      </c>
    </row>
    <row r="4332" spans="1:7" ht="16" customHeight="1" x14ac:dyDescent="0.2">
      <c r="A4332" s="151" t="s">
        <v>11388</v>
      </c>
      <c r="B4332" s="151">
        <v>4</v>
      </c>
      <c r="C4332" s="151" t="s">
        <v>281</v>
      </c>
      <c r="D4332" s="151" t="s">
        <v>303</v>
      </c>
      <c r="E4332" s="154" t="s">
        <v>303</v>
      </c>
      <c r="F4332" s="154" t="s">
        <v>11717</v>
      </c>
      <c r="G4332" s="154" t="s">
        <v>11718</v>
      </c>
    </row>
    <row r="4333" spans="1:7" ht="16" customHeight="1" x14ac:dyDescent="0.2">
      <c r="A4333" s="151" t="s">
        <v>11389</v>
      </c>
      <c r="B4333" s="151">
        <v>1</v>
      </c>
      <c r="C4333" s="151" t="s">
        <v>283</v>
      </c>
      <c r="D4333" s="151" t="s">
        <v>304</v>
      </c>
      <c r="E4333" s="154" t="s">
        <v>3548</v>
      </c>
      <c r="F4333" s="154" t="s">
        <v>4426</v>
      </c>
      <c r="G4333" s="154" t="s">
        <v>3550</v>
      </c>
    </row>
    <row r="4334" spans="1:7" ht="32" customHeight="1" x14ac:dyDescent="0.2">
      <c r="A4334" s="151" t="s">
        <v>11389</v>
      </c>
      <c r="B4334" s="151">
        <v>2</v>
      </c>
      <c r="C4334" s="151" t="s">
        <v>283</v>
      </c>
      <c r="D4334" s="151" t="s">
        <v>304</v>
      </c>
      <c r="E4334" s="154" t="s">
        <v>4427</v>
      </c>
      <c r="F4334" s="154" t="s">
        <v>4428</v>
      </c>
      <c r="G4334" s="154" t="s">
        <v>12381</v>
      </c>
    </row>
    <row r="4335" spans="1:7" ht="16" customHeight="1" x14ac:dyDescent="0.2">
      <c r="A4335" s="151" t="s">
        <v>11389</v>
      </c>
      <c r="B4335" s="151">
        <v>3</v>
      </c>
      <c r="C4335" s="151" t="s">
        <v>283</v>
      </c>
      <c r="D4335" s="151" t="s">
        <v>304</v>
      </c>
      <c r="E4335" s="154" t="s">
        <v>4429</v>
      </c>
      <c r="F4335" s="154" t="s">
        <v>4430</v>
      </c>
      <c r="G4335" s="154" t="s">
        <v>3556</v>
      </c>
    </row>
    <row r="4336" spans="1:7" ht="16" customHeight="1" x14ac:dyDescent="0.2">
      <c r="A4336" s="151" t="s">
        <v>11389</v>
      </c>
      <c r="B4336" s="151">
        <v>4</v>
      </c>
      <c r="C4336" s="151" t="s">
        <v>281</v>
      </c>
      <c r="D4336" s="151" t="s">
        <v>303</v>
      </c>
      <c r="E4336" s="154" t="s">
        <v>303</v>
      </c>
      <c r="F4336" s="154" t="s">
        <v>4430</v>
      </c>
      <c r="G4336" s="154" t="s">
        <v>3557</v>
      </c>
    </row>
    <row r="4337" spans="1:7" ht="16" customHeight="1" x14ac:dyDescent="0.2">
      <c r="A4337" s="151" t="s">
        <v>11390</v>
      </c>
      <c r="B4337" s="151">
        <v>1</v>
      </c>
      <c r="C4337" s="151" t="s">
        <v>283</v>
      </c>
      <c r="D4337" s="151" t="s">
        <v>304</v>
      </c>
      <c r="E4337" s="154" t="s">
        <v>3548</v>
      </c>
      <c r="F4337" s="154" t="s">
        <v>4431</v>
      </c>
      <c r="G4337" s="154" t="s">
        <v>3550</v>
      </c>
    </row>
    <row r="4338" spans="1:7" ht="32" customHeight="1" x14ac:dyDescent="0.2">
      <c r="A4338" s="151" t="s">
        <v>11390</v>
      </c>
      <c r="B4338" s="151">
        <v>2</v>
      </c>
      <c r="C4338" s="151" t="s">
        <v>283</v>
      </c>
      <c r="D4338" s="151" t="s">
        <v>304</v>
      </c>
      <c r="E4338" s="154" t="s">
        <v>4432</v>
      </c>
      <c r="F4338" s="154" t="s">
        <v>4433</v>
      </c>
      <c r="G4338" s="154" t="s">
        <v>12382</v>
      </c>
    </row>
    <row r="4339" spans="1:7" ht="16" customHeight="1" x14ac:dyDescent="0.2">
      <c r="A4339" s="151" t="s">
        <v>11390</v>
      </c>
      <c r="B4339" s="151">
        <v>3</v>
      </c>
      <c r="C4339" s="151" t="s">
        <v>283</v>
      </c>
      <c r="D4339" s="151" t="s">
        <v>304</v>
      </c>
      <c r="E4339" s="154" t="s">
        <v>4435</v>
      </c>
      <c r="F4339" s="154" t="s">
        <v>4436</v>
      </c>
      <c r="G4339" s="154" t="s">
        <v>3556</v>
      </c>
    </row>
    <row r="4340" spans="1:7" ht="16" customHeight="1" x14ac:dyDescent="0.2">
      <c r="A4340" s="151" t="s">
        <v>11390</v>
      </c>
      <c r="B4340" s="151">
        <v>4</v>
      </c>
      <c r="C4340" s="151" t="s">
        <v>281</v>
      </c>
      <c r="D4340" s="151" t="s">
        <v>303</v>
      </c>
      <c r="E4340" s="154" t="s">
        <v>303</v>
      </c>
      <c r="F4340" s="154" t="s">
        <v>4436</v>
      </c>
      <c r="G4340" s="154" t="s">
        <v>3557</v>
      </c>
    </row>
    <row r="4341" spans="1:7" ht="16" customHeight="1" x14ac:dyDescent="0.2">
      <c r="A4341" s="151" t="s">
        <v>11391</v>
      </c>
      <c r="B4341" s="151">
        <v>1</v>
      </c>
      <c r="C4341" s="151" t="s">
        <v>283</v>
      </c>
      <c r="D4341" s="151" t="s">
        <v>304</v>
      </c>
      <c r="E4341" s="154" t="s">
        <v>3548</v>
      </c>
      <c r="F4341" s="154" t="s">
        <v>4437</v>
      </c>
      <c r="G4341" s="154" t="s">
        <v>3550</v>
      </c>
    </row>
    <row r="4342" spans="1:7" ht="32" customHeight="1" x14ac:dyDescent="0.2">
      <c r="A4342" s="151" t="s">
        <v>11391</v>
      </c>
      <c r="B4342" s="151">
        <v>2</v>
      </c>
      <c r="C4342" s="151" t="s">
        <v>283</v>
      </c>
      <c r="D4342" s="151" t="s">
        <v>304</v>
      </c>
      <c r="E4342" s="154" t="s">
        <v>4438</v>
      </c>
      <c r="F4342" s="154" t="s">
        <v>4439</v>
      </c>
      <c r="G4342" s="154" t="s">
        <v>12383</v>
      </c>
    </row>
    <row r="4343" spans="1:7" ht="16" customHeight="1" x14ac:dyDescent="0.2">
      <c r="A4343" s="151" t="s">
        <v>11391</v>
      </c>
      <c r="B4343" s="151">
        <v>3</v>
      </c>
      <c r="C4343" s="151" t="s">
        <v>283</v>
      </c>
      <c r="D4343" s="151" t="s">
        <v>304</v>
      </c>
      <c r="E4343" s="154" t="s">
        <v>4441</v>
      </c>
      <c r="F4343" s="154" t="s">
        <v>4442</v>
      </c>
      <c r="G4343" s="154" t="s">
        <v>3556</v>
      </c>
    </row>
    <row r="4344" spans="1:7" ht="16" customHeight="1" x14ac:dyDescent="0.2">
      <c r="A4344" s="151" t="s">
        <v>11391</v>
      </c>
      <c r="B4344" s="151">
        <v>4</v>
      </c>
      <c r="C4344" s="151" t="s">
        <v>281</v>
      </c>
      <c r="D4344" s="151" t="s">
        <v>303</v>
      </c>
      <c r="E4344" s="154" t="s">
        <v>303</v>
      </c>
      <c r="F4344" s="154" t="s">
        <v>4442</v>
      </c>
      <c r="G4344" s="154" t="s">
        <v>3557</v>
      </c>
    </row>
    <row r="4345" spans="1:7" ht="16" customHeight="1" x14ac:dyDescent="0.2">
      <c r="A4345" s="151" t="s">
        <v>11392</v>
      </c>
      <c r="B4345" s="151">
        <v>1</v>
      </c>
      <c r="C4345" s="151" t="s">
        <v>283</v>
      </c>
      <c r="D4345" s="151" t="s">
        <v>304</v>
      </c>
      <c r="E4345" s="154" t="s">
        <v>3548</v>
      </c>
      <c r="F4345" s="154" t="s">
        <v>4443</v>
      </c>
      <c r="G4345" s="154" t="s">
        <v>3550</v>
      </c>
    </row>
    <row r="4346" spans="1:7" ht="32" customHeight="1" x14ac:dyDescent="0.2">
      <c r="A4346" s="151" t="s">
        <v>11392</v>
      </c>
      <c r="B4346" s="151">
        <v>2</v>
      </c>
      <c r="C4346" s="151" t="s">
        <v>283</v>
      </c>
      <c r="D4346" s="151" t="s">
        <v>304</v>
      </c>
      <c r="E4346" s="154" t="s">
        <v>4444</v>
      </c>
      <c r="F4346" s="154" t="s">
        <v>4445</v>
      </c>
      <c r="G4346" s="154" t="s">
        <v>12384</v>
      </c>
    </row>
    <row r="4347" spans="1:7" ht="16" customHeight="1" x14ac:dyDescent="0.2">
      <c r="A4347" s="151" t="s">
        <v>11392</v>
      </c>
      <c r="B4347" s="151">
        <v>3</v>
      </c>
      <c r="C4347" s="151" t="s">
        <v>283</v>
      </c>
      <c r="D4347" s="151" t="s">
        <v>304</v>
      </c>
      <c r="E4347" s="154" t="s">
        <v>4447</v>
      </c>
      <c r="F4347" s="154" t="s">
        <v>4448</v>
      </c>
      <c r="G4347" s="154" t="s">
        <v>3556</v>
      </c>
    </row>
    <row r="4348" spans="1:7" ht="16" customHeight="1" x14ac:dyDescent="0.2">
      <c r="A4348" s="151" t="s">
        <v>11392</v>
      </c>
      <c r="B4348" s="151">
        <v>4</v>
      </c>
      <c r="C4348" s="151" t="s">
        <v>281</v>
      </c>
      <c r="D4348" s="151" t="s">
        <v>303</v>
      </c>
      <c r="E4348" s="154" t="s">
        <v>303</v>
      </c>
      <c r="F4348" s="154" t="s">
        <v>4448</v>
      </c>
      <c r="G4348" s="154" t="s">
        <v>3557</v>
      </c>
    </row>
    <row r="4349" spans="1:7" ht="16" customHeight="1" x14ac:dyDescent="0.2">
      <c r="A4349" s="151" t="s">
        <v>11393</v>
      </c>
      <c r="B4349" s="151">
        <v>1</v>
      </c>
      <c r="C4349" s="151" t="s">
        <v>283</v>
      </c>
      <c r="D4349" s="151" t="s">
        <v>304</v>
      </c>
      <c r="E4349" s="154" t="s">
        <v>3548</v>
      </c>
      <c r="F4349" s="154" t="s">
        <v>4449</v>
      </c>
      <c r="G4349" s="154" t="s">
        <v>3550</v>
      </c>
    </row>
    <row r="4350" spans="1:7" ht="16" customHeight="1" x14ac:dyDescent="0.2">
      <c r="A4350" s="151" t="s">
        <v>11393</v>
      </c>
      <c r="B4350" s="151">
        <v>2</v>
      </c>
      <c r="C4350" s="151" t="s">
        <v>283</v>
      </c>
      <c r="D4350" s="151" t="s">
        <v>304</v>
      </c>
      <c r="E4350" s="154" t="s">
        <v>12385</v>
      </c>
      <c r="F4350" s="154" t="s">
        <v>63</v>
      </c>
      <c r="G4350" s="154" t="s">
        <v>12386</v>
      </c>
    </row>
    <row r="4351" spans="1:7" ht="32" customHeight="1" x14ac:dyDescent="0.2">
      <c r="A4351" s="151" t="s">
        <v>11393</v>
      </c>
      <c r="B4351" s="151">
        <v>3</v>
      </c>
      <c r="C4351" s="151" t="s">
        <v>283</v>
      </c>
      <c r="D4351" s="151" t="s">
        <v>304</v>
      </c>
      <c r="E4351" s="154" t="s">
        <v>4452</v>
      </c>
      <c r="F4351" s="154" t="s">
        <v>4453</v>
      </c>
      <c r="G4351" s="154" t="s">
        <v>12387</v>
      </c>
    </row>
    <row r="4352" spans="1:7" ht="16" customHeight="1" x14ac:dyDescent="0.2">
      <c r="A4352" s="151" t="s">
        <v>11393</v>
      </c>
      <c r="B4352" s="151">
        <v>4</v>
      </c>
      <c r="C4352" s="151" t="s">
        <v>283</v>
      </c>
      <c r="D4352" s="151" t="s">
        <v>304</v>
      </c>
      <c r="E4352" s="154" t="s">
        <v>4455</v>
      </c>
      <c r="F4352" s="154" t="s">
        <v>4456</v>
      </c>
      <c r="G4352" s="154" t="s">
        <v>4311</v>
      </c>
    </row>
    <row r="4353" spans="1:7" ht="16" customHeight="1" x14ac:dyDescent="0.2">
      <c r="A4353" s="151" t="s">
        <v>11393</v>
      </c>
      <c r="B4353" s="151">
        <v>5</v>
      </c>
      <c r="C4353" s="151" t="s">
        <v>281</v>
      </c>
      <c r="D4353" s="151" t="s">
        <v>303</v>
      </c>
      <c r="E4353" s="154" t="s">
        <v>303</v>
      </c>
      <c r="F4353" s="154" t="s">
        <v>11719</v>
      </c>
      <c r="G4353" s="154" t="s">
        <v>4312</v>
      </c>
    </row>
    <row r="4354" spans="1:7" ht="16" customHeight="1" x14ac:dyDescent="0.2">
      <c r="A4354" s="151" t="s">
        <v>11394</v>
      </c>
      <c r="B4354" s="151">
        <v>1</v>
      </c>
      <c r="C4354" s="151" t="s">
        <v>283</v>
      </c>
      <c r="D4354" s="151" t="s">
        <v>304</v>
      </c>
      <c r="E4354" s="154" t="s">
        <v>3548</v>
      </c>
      <c r="F4354" s="154" t="s">
        <v>4458</v>
      </c>
      <c r="G4354" s="154" t="s">
        <v>3550</v>
      </c>
    </row>
    <row r="4355" spans="1:7" ht="16" customHeight="1" x14ac:dyDescent="0.2">
      <c r="A4355" s="151" t="s">
        <v>11394</v>
      </c>
      <c r="B4355" s="151">
        <v>2</v>
      </c>
      <c r="C4355" s="151" t="s">
        <v>283</v>
      </c>
      <c r="D4355" s="151" t="s">
        <v>304</v>
      </c>
      <c r="E4355" s="154" t="s">
        <v>12385</v>
      </c>
      <c r="F4355" s="154" t="s">
        <v>463</v>
      </c>
      <c r="G4355" s="154" t="s">
        <v>12388</v>
      </c>
    </row>
    <row r="4356" spans="1:7" ht="32" customHeight="1" x14ac:dyDescent="0.2">
      <c r="A4356" s="151" t="s">
        <v>11394</v>
      </c>
      <c r="B4356" s="151">
        <v>3</v>
      </c>
      <c r="C4356" s="151" t="s">
        <v>283</v>
      </c>
      <c r="D4356" s="151" t="s">
        <v>304</v>
      </c>
      <c r="E4356" s="154" t="s">
        <v>4460</v>
      </c>
      <c r="F4356" s="154" t="s">
        <v>4461</v>
      </c>
      <c r="G4356" s="154" t="s">
        <v>12389</v>
      </c>
    </row>
    <row r="4357" spans="1:7" ht="16" customHeight="1" x14ac:dyDescent="0.2">
      <c r="A4357" s="151" t="s">
        <v>11394</v>
      </c>
      <c r="B4357" s="151">
        <v>4</v>
      </c>
      <c r="C4357" s="151" t="s">
        <v>283</v>
      </c>
      <c r="D4357" s="151" t="s">
        <v>304</v>
      </c>
      <c r="E4357" s="154" t="s">
        <v>11720</v>
      </c>
      <c r="F4357" s="154" t="s">
        <v>4464</v>
      </c>
      <c r="G4357" s="154" t="s">
        <v>3556</v>
      </c>
    </row>
    <row r="4358" spans="1:7" ht="16" customHeight="1" x14ac:dyDescent="0.2">
      <c r="A4358" s="151" t="s">
        <v>11394</v>
      </c>
      <c r="B4358" s="151">
        <v>5</v>
      </c>
      <c r="C4358" s="151" t="s">
        <v>281</v>
      </c>
      <c r="D4358" s="151" t="s">
        <v>303</v>
      </c>
      <c r="E4358" s="154" t="s">
        <v>303</v>
      </c>
      <c r="F4358" s="154" t="s">
        <v>4464</v>
      </c>
      <c r="G4358" s="154" t="s">
        <v>3557</v>
      </c>
    </row>
    <row r="4359" spans="1:7" ht="16" customHeight="1" x14ac:dyDescent="0.2">
      <c r="A4359" s="151" t="s">
        <v>11395</v>
      </c>
      <c r="B4359" s="151">
        <v>1</v>
      </c>
      <c r="C4359" s="151" t="s">
        <v>283</v>
      </c>
      <c r="D4359" s="151" t="s">
        <v>304</v>
      </c>
      <c r="E4359" s="154" t="s">
        <v>3548</v>
      </c>
      <c r="F4359" s="154" t="s">
        <v>4465</v>
      </c>
      <c r="G4359" s="154" t="s">
        <v>3550</v>
      </c>
    </row>
    <row r="4360" spans="1:7" ht="16" customHeight="1" x14ac:dyDescent="0.2">
      <c r="A4360" s="151" t="s">
        <v>11395</v>
      </c>
      <c r="B4360" s="151">
        <v>2</v>
      </c>
      <c r="C4360" s="151" t="s">
        <v>283</v>
      </c>
      <c r="D4360" s="151" t="s">
        <v>304</v>
      </c>
      <c r="E4360" s="154" t="s">
        <v>12385</v>
      </c>
      <c r="F4360" s="154" t="s">
        <v>73</v>
      </c>
      <c r="G4360" s="154" t="s">
        <v>12388</v>
      </c>
    </row>
    <row r="4361" spans="1:7" ht="32" customHeight="1" x14ac:dyDescent="0.2">
      <c r="A4361" s="151" t="s">
        <v>11395</v>
      </c>
      <c r="B4361" s="151">
        <v>3</v>
      </c>
      <c r="C4361" s="151" t="s">
        <v>283</v>
      </c>
      <c r="D4361" s="151" t="s">
        <v>304</v>
      </c>
      <c r="E4361" s="154" t="s">
        <v>4466</v>
      </c>
      <c r="F4361" s="154" t="s">
        <v>4467</v>
      </c>
      <c r="G4361" s="154" t="s">
        <v>12390</v>
      </c>
    </row>
    <row r="4362" spans="1:7" ht="16" customHeight="1" x14ac:dyDescent="0.2">
      <c r="A4362" s="151" t="s">
        <v>11395</v>
      </c>
      <c r="B4362" s="151">
        <v>4</v>
      </c>
      <c r="C4362" s="151" t="s">
        <v>283</v>
      </c>
      <c r="D4362" s="151" t="s">
        <v>304</v>
      </c>
      <c r="E4362" s="154" t="s">
        <v>11721</v>
      </c>
      <c r="F4362" s="154" t="s">
        <v>4470</v>
      </c>
      <c r="G4362" s="154" t="s">
        <v>3556</v>
      </c>
    </row>
    <row r="4363" spans="1:7" ht="16" customHeight="1" x14ac:dyDescent="0.2">
      <c r="A4363" s="151" t="s">
        <v>11395</v>
      </c>
      <c r="B4363" s="151">
        <v>5</v>
      </c>
      <c r="C4363" s="151" t="s">
        <v>281</v>
      </c>
      <c r="D4363" s="151" t="s">
        <v>303</v>
      </c>
      <c r="E4363" s="154" t="s">
        <v>303</v>
      </c>
      <c r="F4363" s="154" t="s">
        <v>4470</v>
      </c>
      <c r="G4363" s="154" t="s">
        <v>11722</v>
      </c>
    </row>
    <row r="4364" spans="1:7" ht="16" customHeight="1" x14ac:dyDescent="0.2">
      <c r="A4364" s="151" t="s">
        <v>11396</v>
      </c>
      <c r="B4364" s="151">
        <v>1</v>
      </c>
      <c r="C4364" s="151" t="s">
        <v>283</v>
      </c>
      <c r="D4364" s="151" t="s">
        <v>304</v>
      </c>
      <c r="E4364" s="154" t="s">
        <v>4344</v>
      </c>
      <c r="F4364" s="154" t="s">
        <v>4471</v>
      </c>
      <c r="G4364" s="154" t="s">
        <v>3550</v>
      </c>
    </row>
    <row r="4365" spans="1:7" ht="16" customHeight="1" x14ac:dyDescent="0.2">
      <c r="A4365" s="151" t="s">
        <v>11396</v>
      </c>
      <c r="B4365" s="151">
        <v>2</v>
      </c>
      <c r="C4365" s="151" t="s">
        <v>283</v>
      </c>
      <c r="D4365" s="151" t="s">
        <v>304</v>
      </c>
      <c r="E4365" s="154" t="s">
        <v>12385</v>
      </c>
      <c r="F4365" s="154" t="s">
        <v>4472</v>
      </c>
      <c r="G4365" s="154" t="s">
        <v>12388</v>
      </c>
    </row>
    <row r="4366" spans="1:7" ht="80" customHeight="1" x14ac:dyDescent="0.2">
      <c r="A4366" s="151" t="s">
        <v>11396</v>
      </c>
      <c r="B4366" s="151">
        <v>3</v>
      </c>
      <c r="C4366" s="151" t="s">
        <v>283</v>
      </c>
      <c r="D4366" s="151" t="s">
        <v>304</v>
      </c>
      <c r="E4366" s="154" t="s">
        <v>4473</v>
      </c>
      <c r="F4366" s="154" t="s">
        <v>4474</v>
      </c>
      <c r="G4366" s="154" t="s">
        <v>12391</v>
      </c>
    </row>
    <row r="4367" spans="1:7" ht="32" customHeight="1" x14ac:dyDescent="0.2">
      <c r="A4367" s="151" t="s">
        <v>11396</v>
      </c>
      <c r="B4367" s="151">
        <v>4</v>
      </c>
      <c r="C4367" s="151" t="s">
        <v>283</v>
      </c>
      <c r="D4367" s="151" t="s">
        <v>304</v>
      </c>
      <c r="E4367" s="154" t="s">
        <v>4476</v>
      </c>
      <c r="F4367" s="154" t="s">
        <v>4477</v>
      </c>
      <c r="G4367" s="154" t="s">
        <v>4478</v>
      </c>
    </row>
    <row r="4368" spans="1:7" ht="16" customHeight="1" x14ac:dyDescent="0.2">
      <c r="A4368" s="151" t="s">
        <v>11396</v>
      </c>
      <c r="B4368" s="151">
        <v>5</v>
      </c>
      <c r="C4368" s="151" t="s">
        <v>281</v>
      </c>
      <c r="D4368" s="151" t="s">
        <v>303</v>
      </c>
      <c r="E4368" s="154" t="s">
        <v>303</v>
      </c>
      <c r="F4368" s="154" t="s">
        <v>4477</v>
      </c>
      <c r="G4368" s="154" t="s">
        <v>11723</v>
      </c>
    </row>
    <row r="4369" spans="1:7" ht="16" customHeight="1" x14ac:dyDescent="0.2">
      <c r="A4369" s="151" t="s">
        <v>11397</v>
      </c>
      <c r="B4369" s="151">
        <v>1</v>
      </c>
      <c r="C4369" s="151" t="s">
        <v>283</v>
      </c>
      <c r="D4369" s="151" t="s">
        <v>304</v>
      </c>
      <c r="E4369" s="154" t="s">
        <v>4344</v>
      </c>
      <c r="F4369" s="154" t="s">
        <v>4479</v>
      </c>
      <c r="G4369" s="154" t="s">
        <v>4480</v>
      </c>
    </row>
    <row r="4370" spans="1:7" ht="16" customHeight="1" x14ac:dyDescent="0.2">
      <c r="A4370" s="151" t="s">
        <v>11397</v>
      </c>
      <c r="B4370" s="151">
        <v>2</v>
      </c>
      <c r="C4370" s="151" t="s">
        <v>283</v>
      </c>
      <c r="D4370" s="151" t="s">
        <v>304</v>
      </c>
      <c r="E4370" s="154" t="s">
        <v>12385</v>
      </c>
      <c r="F4370" s="154" t="s">
        <v>64</v>
      </c>
      <c r="G4370" s="154" t="s">
        <v>12392</v>
      </c>
    </row>
    <row r="4371" spans="1:7" ht="80" customHeight="1" x14ac:dyDescent="0.2">
      <c r="A4371" s="151" t="s">
        <v>11397</v>
      </c>
      <c r="B4371" s="151">
        <v>3</v>
      </c>
      <c r="C4371" s="151" t="s">
        <v>283</v>
      </c>
      <c r="D4371" s="151" t="s">
        <v>304</v>
      </c>
      <c r="E4371" s="154" t="s">
        <v>4482</v>
      </c>
      <c r="F4371" s="154" t="s">
        <v>4483</v>
      </c>
      <c r="G4371" s="154" t="s">
        <v>12393</v>
      </c>
    </row>
    <row r="4372" spans="1:7" ht="32" customHeight="1" x14ac:dyDescent="0.2">
      <c r="A4372" s="151" t="s">
        <v>11397</v>
      </c>
      <c r="B4372" s="151">
        <v>4</v>
      </c>
      <c r="C4372" s="151" t="s">
        <v>283</v>
      </c>
      <c r="D4372" s="151" t="s">
        <v>304</v>
      </c>
      <c r="E4372" s="154" t="s">
        <v>4485</v>
      </c>
      <c r="F4372" s="154" t="s">
        <v>4486</v>
      </c>
      <c r="G4372" s="154" t="s">
        <v>4478</v>
      </c>
    </row>
    <row r="4373" spans="1:7" ht="16" customHeight="1" x14ac:dyDescent="0.2">
      <c r="A4373" s="151" t="s">
        <v>11397</v>
      </c>
      <c r="B4373" s="151">
        <v>5</v>
      </c>
      <c r="C4373" s="151" t="s">
        <v>283</v>
      </c>
      <c r="D4373" s="151" t="s">
        <v>304</v>
      </c>
      <c r="E4373" s="154" t="s">
        <v>4487</v>
      </c>
      <c r="F4373" s="154" t="s">
        <v>4488</v>
      </c>
      <c r="G4373" s="154" t="s">
        <v>4489</v>
      </c>
    </row>
    <row r="4374" spans="1:7" ht="16" customHeight="1" x14ac:dyDescent="0.2">
      <c r="A4374" s="151" t="s">
        <v>11397</v>
      </c>
      <c r="B4374" s="151">
        <v>6</v>
      </c>
      <c r="C4374" s="151" t="s">
        <v>281</v>
      </c>
      <c r="D4374" s="151" t="s">
        <v>303</v>
      </c>
      <c r="E4374" s="154" t="s">
        <v>303</v>
      </c>
      <c r="F4374" s="154" t="s">
        <v>4488</v>
      </c>
      <c r="G4374" s="154" t="s">
        <v>4490</v>
      </c>
    </row>
    <row r="4375" spans="1:7" ht="16" customHeight="1" x14ac:dyDescent="0.2">
      <c r="A4375" s="151" t="s">
        <v>11398</v>
      </c>
      <c r="B4375" s="151">
        <v>1</v>
      </c>
      <c r="C4375" s="151" t="s">
        <v>281</v>
      </c>
      <c r="D4375" s="151" t="s">
        <v>303</v>
      </c>
      <c r="E4375" s="154" t="s">
        <v>303</v>
      </c>
      <c r="F4375" s="154" t="s">
        <v>11724</v>
      </c>
      <c r="G4375" s="154" t="s">
        <v>3687</v>
      </c>
    </row>
    <row r="4376" spans="1:7" ht="32" customHeight="1" x14ac:dyDescent="0.2">
      <c r="A4376" s="151" t="s">
        <v>11398</v>
      </c>
      <c r="B4376" s="151">
        <v>2</v>
      </c>
      <c r="C4376" s="151" t="s">
        <v>283</v>
      </c>
      <c r="D4376" s="151" t="s">
        <v>304</v>
      </c>
      <c r="E4376" s="154" t="s">
        <v>4492</v>
      </c>
      <c r="F4376" s="154" t="s">
        <v>4493</v>
      </c>
      <c r="G4376" s="154" t="s">
        <v>4494</v>
      </c>
    </row>
    <row r="4377" spans="1:7" ht="16" customHeight="1" x14ac:dyDescent="0.2">
      <c r="A4377" s="151" t="s">
        <v>11398</v>
      </c>
      <c r="B4377" s="151">
        <v>3</v>
      </c>
      <c r="C4377" s="151" t="s">
        <v>281</v>
      </c>
      <c r="D4377" s="151" t="s">
        <v>303</v>
      </c>
      <c r="E4377" s="154" t="s">
        <v>303</v>
      </c>
      <c r="F4377" s="154" t="s">
        <v>4495</v>
      </c>
      <c r="G4377" s="154" t="s">
        <v>4496</v>
      </c>
    </row>
    <row r="4378" spans="1:7" ht="16" customHeight="1" x14ac:dyDescent="0.2">
      <c r="A4378" s="151" t="s">
        <v>11399</v>
      </c>
      <c r="B4378" s="151">
        <v>1</v>
      </c>
      <c r="C4378" s="151" t="s">
        <v>283</v>
      </c>
      <c r="D4378" s="151" t="s">
        <v>304</v>
      </c>
      <c r="E4378" s="154" t="s">
        <v>3548</v>
      </c>
      <c r="F4378" s="154" t="s">
        <v>4497</v>
      </c>
      <c r="G4378" s="154" t="s">
        <v>4498</v>
      </c>
    </row>
    <row r="4379" spans="1:7" ht="16" customHeight="1" x14ac:dyDescent="0.2">
      <c r="A4379" s="151" t="s">
        <v>11399</v>
      </c>
      <c r="B4379" s="151">
        <v>2</v>
      </c>
      <c r="C4379" s="151" t="s">
        <v>281</v>
      </c>
      <c r="D4379" s="151" t="s">
        <v>303</v>
      </c>
      <c r="E4379" s="154" t="s">
        <v>303</v>
      </c>
      <c r="F4379" s="154" t="s">
        <v>11725</v>
      </c>
      <c r="G4379" s="154" t="s">
        <v>3687</v>
      </c>
    </row>
    <row r="4380" spans="1:7" ht="32" customHeight="1" x14ac:dyDescent="0.2">
      <c r="A4380" s="151" t="s">
        <v>11399</v>
      </c>
      <c r="B4380" s="151">
        <v>3</v>
      </c>
      <c r="C4380" s="151" t="s">
        <v>283</v>
      </c>
      <c r="D4380" s="151" t="s">
        <v>304</v>
      </c>
      <c r="E4380" s="154" t="s">
        <v>4492</v>
      </c>
      <c r="F4380" s="154" t="s">
        <v>4500</v>
      </c>
      <c r="G4380" s="154" t="s">
        <v>4494</v>
      </c>
    </row>
    <row r="4381" spans="1:7" ht="16" customHeight="1" x14ac:dyDescent="0.2">
      <c r="A4381" s="151" t="s">
        <v>11399</v>
      </c>
      <c r="B4381" s="151">
        <v>4</v>
      </c>
      <c r="C4381" s="151" t="s">
        <v>283</v>
      </c>
      <c r="D4381" s="151" t="s">
        <v>304</v>
      </c>
      <c r="E4381" s="154" t="s">
        <v>4501</v>
      </c>
      <c r="F4381" s="154" t="s">
        <v>4502</v>
      </c>
      <c r="G4381" s="154" t="s">
        <v>4503</v>
      </c>
    </row>
    <row r="4382" spans="1:7" ht="16" customHeight="1" x14ac:dyDescent="0.2">
      <c r="A4382" s="151" t="s">
        <v>11399</v>
      </c>
      <c r="B4382" s="151">
        <v>5</v>
      </c>
      <c r="C4382" s="151" t="s">
        <v>281</v>
      </c>
      <c r="D4382" s="151" t="s">
        <v>303</v>
      </c>
      <c r="E4382" s="154" t="s">
        <v>303</v>
      </c>
      <c r="F4382" s="154" t="s">
        <v>4502</v>
      </c>
      <c r="G4382" s="154" t="s">
        <v>4496</v>
      </c>
    </row>
    <row r="4383" spans="1:7" ht="16" customHeight="1" x14ac:dyDescent="0.2">
      <c r="A4383" s="151" t="s">
        <v>11400</v>
      </c>
      <c r="B4383" s="151">
        <v>1</v>
      </c>
      <c r="C4383" s="151" t="s">
        <v>283</v>
      </c>
      <c r="D4383" s="151" t="s">
        <v>304</v>
      </c>
      <c r="E4383" s="154" t="s">
        <v>3548</v>
      </c>
      <c r="F4383" s="154" t="s">
        <v>4504</v>
      </c>
      <c r="G4383" s="154" t="s">
        <v>4498</v>
      </c>
    </row>
    <row r="4384" spans="1:7" ht="16" customHeight="1" x14ac:dyDescent="0.2">
      <c r="A4384" s="151" t="s">
        <v>11400</v>
      </c>
      <c r="B4384" s="151">
        <v>2</v>
      </c>
      <c r="C4384" s="151" t="s">
        <v>281</v>
      </c>
      <c r="D4384" s="151" t="s">
        <v>303</v>
      </c>
      <c r="E4384" s="154" t="s">
        <v>303</v>
      </c>
      <c r="F4384" s="154" t="s">
        <v>4505</v>
      </c>
      <c r="G4384" s="154" t="s">
        <v>4506</v>
      </c>
    </row>
    <row r="4385" spans="1:7" ht="32" customHeight="1" x14ac:dyDescent="0.2">
      <c r="A4385" s="151" t="s">
        <v>11400</v>
      </c>
      <c r="B4385" s="151">
        <v>3</v>
      </c>
      <c r="C4385" s="151" t="s">
        <v>283</v>
      </c>
      <c r="D4385" s="151" t="s">
        <v>304</v>
      </c>
      <c r="E4385" s="154" t="s">
        <v>4492</v>
      </c>
      <c r="F4385" s="154" t="s">
        <v>4507</v>
      </c>
      <c r="G4385" s="154" t="s">
        <v>4494</v>
      </c>
    </row>
    <row r="4386" spans="1:7" ht="16" customHeight="1" x14ac:dyDescent="0.2">
      <c r="A4386" s="151" t="s">
        <v>11400</v>
      </c>
      <c r="B4386" s="151">
        <v>4</v>
      </c>
      <c r="C4386" s="151" t="s">
        <v>283</v>
      </c>
      <c r="D4386" s="151" t="s">
        <v>304</v>
      </c>
      <c r="E4386" s="154" t="s">
        <v>4508</v>
      </c>
      <c r="F4386" s="154" t="s">
        <v>4509</v>
      </c>
      <c r="G4386" s="154" t="s">
        <v>4510</v>
      </c>
    </row>
    <row r="4387" spans="1:7" ht="32" customHeight="1" x14ac:dyDescent="0.2">
      <c r="A4387" s="151" t="s">
        <v>11400</v>
      </c>
      <c r="B4387" s="151">
        <v>5</v>
      </c>
      <c r="C4387" s="151" t="s">
        <v>281</v>
      </c>
      <c r="D4387" s="151" t="s">
        <v>303</v>
      </c>
      <c r="E4387" s="154" t="s">
        <v>303</v>
      </c>
      <c r="F4387" s="154">
        <v>8</v>
      </c>
      <c r="G4387" s="154" t="s">
        <v>4511</v>
      </c>
    </row>
    <row r="4388" spans="1:7" ht="16" customHeight="1" x14ac:dyDescent="0.2">
      <c r="A4388" s="151" t="s">
        <v>11401</v>
      </c>
      <c r="B4388" s="151">
        <v>1</v>
      </c>
      <c r="C4388" s="151" t="s">
        <v>283</v>
      </c>
      <c r="D4388" s="151" t="s">
        <v>304</v>
      </c>
      <c r="E4388" s="154" t="s">
        <v>3548</v>
      </c>
      <c r="F4388" s="154" t="s">
        <v>4512</v>
      </c>
      <c r="G4388" s="154" t="s">
        <v>4498</v>
      </c>
    </row>
    <row r="4389" spans="1:7" ht="16" customHeight="1" x14ac:dyDescent="0.2">
      <c r="A4389" s="151" t="s">
        <v>11401</v>
      </c>
      <c r="B4389" s="151">
        <v>2</v>
      </c>
      <c r="C4389" s="151" t="s">
        <v>281</v>
      </c>
      <c r="D4389" s="151" t="s">
        <v>303</v>
      </c>
      <c r="E4389" s="154" t="s">
        <v>303</v>
      </c>
      <c r="F4389" s="154" t="s">
        <v>4513</v>
      </c>
      <c r="G4389" s="154" t="s">
        <v>3687</v>
      </c>
    </row>
    <row r="4390" spans="1:7" ht="32" customHeight="1" x14ac:dyDescent="0.2">
      <c r="A4390" s="151" t="s">
        <v>11401</v>
      </c>
      <c r="B4390" s="151">
        <v>3</v>
      </c>
      <c r="C4390" s="151" t="s">
        <v>283</v>
      </c>
      <c r="D4390" s="151" t="s">
        <v>304</v>
      </c>
      <c r="E4390" s="154" t="s">
        <v>4492</v>
      </c>
      <c r="F4390" s="154" t="s">
        <v>4514</v>
      </c>
      <c r="G4390" s="154" t="s">
        <v>4494</v>
      </c>
    </row>
    <row r="4391" spans="1:7" ht="16" customHeight="1" x14ac:dyDescent="0.2">
      <c r="A4391" s="151" t="s">
        <v>11401</v>
      </c>
      <c r="B4391" s="151">
        <v>4</v>
      </c>
      <c r="C4391" s="151" t="s">
        <v>283</v>
      </c>
      <c r="D4391" s="151" t="s">
        <v>304</v>
      </c>
      <c r="E4391" s="154" t="s">
        <v>4515</v>
      </c>
      <c r="F4391" s="154" t="s">
        <v>4516</v>
      </c>
      <c r="G4391" s="154" t="s">
        <v>4517</v>
      </c>
    </row>
    <row r="4392" spans="1:7" ht="16" customHeight="1" x14ac:dyDescent="0.2">
      <c r="A4392" s="151" t="s">
        <v>11401</v>
      </c>
      <c r="B4392" s="151">
        <v>5</v>
      </c>
      <c r="C4392" s="151" t="s">
        <v>281</v>
      </c>
      <c r="D4392" s="151" t="s">
        <v>303</v>
      </c>
      <c r="E4392" s="154" t="s">
        <v>303</v>
      </c>
      <c r="F4392" s="154" t="s">
        <v>4516</v>
      </c>
      <c r="G4392" s="154" t="s">
        <v>4496</v>
      </c>
    </row>
    <row r="4393" spans="1:7" ht="16" customHeight="1" x14ac:dyDescent="0.2">
      <c r="A4393" s="151" t="s">
        <v>11402</v>
      </c>
      <c r="B4393" s="151">
        <v>1</v>
      </c>
      <c r="C4393" s="151" t="s">
        <v>283</v>
      </c>
      <c r="D4393" s="151" t="s">
        <v>304</v>
      </c>
      <c r="E4393" s="154" t="s">
        <v>3548</v>
      </c>
      <c r="F4393" s="154" t="s">
        <v>4518</v>
      </c>
      <c r="G4393" s="154" t="s">
        <v>4498</v>
      </c>
    </row>
    <row r="4394" spans="1:7" ht="32" customHeight="1" x14ac:dyDescent="0.2">
      <c r="A4394" s="151" t="s">
        <v>11402</v>
      </c>
      <c r="B4394" s="151">
        <v>2</v>
      </c>
      <c r="C4394" s="151" t="s">
        <v>283</v>
      </c>
      <c r="D4394" s="151" t="s">
        <v>304</v>
      </c>
      <c r="E4394" s="154" t="s">
        <v>4519</v>
      </c>
      <c r="F4394" s="154" t="s">
        <v>4520</v>
      </c>
      <c r="G4394" s="154" t="s">
        <v>4521</v>
      </c>
    </row>
    <row r="4395" spans="1:7" ht="16" customHeight="1" x14ac:dyDescent="0.2">
      <c r="A4395" s="151" t="s">
        <v>11402</v>
      </c>
      <c r="B4395" s="151">
        <v>3</v>
      </c>
      <c r="C4395" s="151" t="s">
        <v>281</v>
      </c>
      <c r="D4395" s="151" t="s">
        <v>303</v>
      </c>
      <c r="E4395" s="154" t="s">
        <v>303</v>
      </c>
      <c r="F4395" s="154" t="s">
        <v>11726</v>
      </c>
      <c r="G4395" s="154" t="s">
        <v>3687</v>
      </c>
    </row>
    <row r="4396" spans="1:7" ht="32" customHeight="1" x14ac:dyDescent="0.2">
      <c r="A4396" s="151" t="s">
        <v>11402</v>
      </c>
      <c r="B4396" s="151">
        <v>4</v>
      </c>
      <c r="C4396" s="151" t="s">
        <v>283</v>
      </c>
      <c r="D4396" s="151" t="s">
        <v>304</v>
      </c>
      <c r="E4396" s="154" t="s">
        <v>4492</v>
      </c>
      <c r="F4396" s="154" t="s">
        <v>4523</v>
      </c>
      <c r="G4396" s="154" t="s">
        <v>4494</v>
      </c>
    </row>
    <row r="4397" spans="1:7" ht="16" customHeight="1" x14ac:dyDescent="0.2">
      <c r="A4397" s="151" t="s">
        <v>11402</v>
      </c>
      <c r="B4397" s="151">
        <v>5</v>
      </c>
      <c r="C4397" s="151" t="s">
        <v>283</v>
      </c>
      <c r="D4397" s="151" t="s">
        <v>304</v>
      </c>
      <c r="E4397" s="154" t="s">
        <v>4524</v>
      </c>
      <c r="F4397" s="154" t="s">
        <v>4525</v>
      </c>
      <c r="G4397" s="154" t="s">
        <v>4526</v>
      </c>
    </row>
    <row r="4398" spans="1:7" ht="16" customHeight="1" x14ac:dyDescent="0.2">
      <c r="A4398" s="151" t="s">
        <v>11402</v>
      </c>
      <c r="B4398" s="151">
        <v>6</v>
      </c>
      <c r="C4398" s="151" t="s">
        <v>281</v>
      </c>
      <c r="D4398" s="151" t="s">
        <v>303</v>
      </c>
      <c r="E4398" s="154" t="s">
        <v>303</v>
      </c>
      <c r="F4398" s="154" t="s">
        <v>4525</v>
      </c>
      <c r="G4398" s="154" t="s">
        <v>4496</v>
      </c>
    </row>
    <row r="4399" spans="1:7" ht="16" customHeight="1" x14ac:dyDescent="0.2">
      <c r="A4399" s="151" t="s">
        <v>11403</v>
      </c>
      <c r="B4399" s="151">
        <v>1</v>
      </c>
      <c r="C4399" s="151" t="s">
        <v>283</v>
      </c>
      <c r="D4399" s="151" t="s">
        <v>304</v>
      </c>
      <c r="E4399" s="154" t="s">
        <v>3548</v>
      </c>
      <c r="F4399" s="154" t="s">
        <v>4527</v>
      </c>
      <c r="G4399" s="154" t="s">
        <v>4498</v>
      </c>
    </row>
    <row r="4400" spans="1:7" ht="32" customHeight="1" x14ac:dyDescent="0.2">
      <c r="A4400" s="151" t="s">
        <v>11403</v>
      </c>
      <c r="B4400" s="151">
        <v>2</v>
      </c>
      <c r="C4400" s="151" t="s">
        <v>283</v>
      </c>
      <c r="D4400" s="151" t="s">
        <v>304</v>
      </c>
      <c r="E4400" s="154" t="s">
        <v>12298</v>
      </c>
      <c r="F4400" s="154" t="s">
        <v>4304</v>
      </c>
      <c r="G4400" s="154" t="s">
        <v>4529</v>
      </c>
    </row>
    <row r="4401" spans="1:7" ht="16" customHeight="1" x14ac:dyDescent="0.2">
      <c r="A4401" s="151" t="s">
        <v>11403</v>
      </c>
      <c r="B4401" s="151">
        <v>3</v>
      </c>
      <c r="C4401" s="151" t="s">
        <v>281</v>
      </c>
      <c r="D4401" s="151" t="s">
        <v>303</v>
      </c>
      <c r="E4401" s="154" t="s">
        <v>303</v>
      </c>
      <c r="F4401" s="154" t="s">
        <v>3688</v>
      </c>
      <c r="G4401" s="154" t="s">
        <v>4496</v>
      </c>
    </row>
    <row r="4402" spans="1:7" ht="16" customHeight="1" x14ac:dyDescent="0.2">
      <c r="A4402" s="151" t="s">
        <v>11404</v>
      </c>
      <c r="B4402" s="151">
        <v>1</v>
      </c>
      <c r="C4402" s="151" t="s">
        <v>283</v>
      </c>
      <c r="D4402" s="151" t="s">
        <v>304</v>
      </c>
      <c r="E4402" s="154" t="s">
        <v>4337</v>
      </c>
      <c r="F4402" s="154" t="s">
        <v>9692</v>
      </c>
      <c r="G4402" s="154" t="s">
        <v>4498</v>
      </c>
    </row>
    <row r="4403" spans="1:7" ht="16" customHeight="1" x14ac:dyDescent="0.2">
      <c r="A4403" s="151" t="s">
        <v>11404</v>
      </c>
      <c r="B4403" s="151">
        <v>2</v>
      </c>
      <c r="C4403" s="151" t="s">
        <v>281</v>
      </c>
      <c r="D4403" s="151" t="s">
        <v>303</v>
      </c>
      <c r="E4403" s="154" t="s">
        <v>303</v>
      </c>
      <c r="F4403" s="154" t="s">
        <v>4531</v>
      </c>
      <c r="G4403" s="154" t="s">
        <v>3687</v>
      </c>
    </row>
    <row r="4404" spans="1:7" ht="16" customHeight="1" x14ac:dyDescent="0.2">
      <c r="A4404" s="151" t="s">
        <v>11404</v>
      </c>
      <c r="B4404" s="151">
        <v>3</v>
      </c>
      <c r="C4404" s="151" t="s">
        <v>281</v>
      </c>
      <c r="D4404" s="151" t="s">
        <v>303</v>
      </c>
      <c r="E4404" s="154" t="s">
        <v>303</v>
      </c>
      <c r="F4404" s="154" t="s">
        <v>11727</v>
      </c>
      <c r="G4404" s="154" t="s">
        <v>4533</v>
      </c>
    </row>
    <row r="4405" spans="1:7" ht="16" customHeight="1" x14ac:dyDescent="0.2">
      <c r="A4405" s="151" t="s">
        <v>11404</v>
      </c>
      <c r="B4405" s="151">
        <v>4</v>
      </c>
      <c r="C4405" s="151" t="s">
        <v>281</v>
      </c>
      <c r="D4405" s="151" t="s">
        <v>303</v>
      </c>
      <c r="E4405" s="154" t="s">
        <v>303</v>
      </c>
      <c r="F4405" s="154" t="s">
        <v>3441</v>
      </c>
      <c r="G4405" s="154" t="s">
        <v>4535</v>
      </c>
    </row>
    <row r="4406" spans="1:7" ht="16" customHeight="1" x14ac:dyDescent="0.2">
      <c r="A4406" s="151" t="s">
        <v>11405</v>
      </c>
      <c r="B4406" s="151">
        <v>1</v>
      </c>
      <c r="C4406" s="151" t="s">
        <v>283</v>
      </c>
      <c r="D4406" s="151" t="s">
        <v>304</v>
      </c>
      <c r="E4406" s="154" t="s">
        <v>4536</v>
      </c>
      <c r="F4406" s="154" t="s">
        <v>4537</v>
      </c>
      <c r="G4406" s="154" t="s">
        <v>4498</v>
      </c>
    </row>
    <row r="4407" spans="1:7" ht="32" customHeight="1" x14ac:dyDescent="0.2">
      <c r="A4407" s="151" t="s">
        <v>11405</v>
      </c>
      <c r="B4407" s="151">
        <v>2</v>
      </c>
      <c r="C4407" s="151" t="s">
        <v>283</v>
      </c>
      <c r="D4407" s="151" t="s">
        <v>304</v>
      </c>
      <c r="E4407" s="154" t="s">
        <v>4538</v>
      </c>
      <c r="F4407" s="154" t="s">
        <v>9693</v>
      </c>
      <c r="G4407" s="154" t="s">
        <v>4540</v>
      </c>
    </row>
    <row r="4408" spans="1:7" ht="16" customHeight="1" x14ac:dyDescent="0.2">
      <c r="A4408" s="151" t="s">
        <v>11405</v>
      </c>
      <c r="B4408" s="151">
        <v>3</v>
      </c>
      <c r="C4408" s="151" t="s">
        <v>283</v>
      </c>
      <c r="D4408" s="151" t="s">
        <v>304</v>
      </c>
      <c r="E4408" s="154" t="s">
        <v>4538</v>
      </c>
      <c r="F4408" s="154" t="s">
        <v>4541</v>
      </c>
      <c r="G4408" s="154" t="s">
        <v>4542</v>
      </c>
    </row>
    <row r="4409" spans="1:7" ht="16" customHeight="1" x14ac:dyDescent="0.2">
      <c r="A4409" s="151" t="s">
        <v>11405</v>
      </c>
      <c r="B4409" s="151">
        <v>4</v>
      </c>
      <c r="C4409" s="151" t="s">
        <v>281</v>
      </c>
      <c r="D4409" s="151" t="s">
        <v>303</v>
      </c>
      <c r="E4409" s="154" t="s">
        <v>303</v>
      </c>
      <c r="F4409" s="154" t="s">
        <v>11728</v>
      </c>
      <c r="G4409" s="154" t="s">
        <v>4544</v>
      </c>
    </row>
    <row r="4410" spans="1:7" ht="16" customHeight="1" x14ac:dyDescent="0.2">
      <c r="A4410" s="151" t="s">
        <v>11405</v>
      </c>
      <c r="B4410" s="151">
        <v>5</v>
      </c>
      <c r="C4410" s="151" t="s">
        <v>281</v>
      </c>
      <c r="D4410" s="151" t="s">
        <v>303</v>
      </c>
      <c r="E4410" s="154" t="s">
        <v>303</v>
      </c>
      <c r="F4410" s="154" t="s">
        <v>11729</v>
      </c>
      <c r="G4410" s="154" t="s">
        <v>4490</v>
      </c>
    </row>
    <row r="4411" spans="1:7" ht="16" customHeight="1" x14ac:dyDescent="0.2">
      <c r="A4411" s="151" t="s">
        <v>11406</v>
      </c>
      <c r="B4411" s="151">
        <v>1</v>
      </c>
      <c r="C4411" s="151" t="s">
        <v>283</v>
      </c>
      <c r="D4411" s="151" t="s">
        <v>304</v>
      </c>
      <c r="E4411" s="154" t="s">
        <v>4536</v>
      </c>
      <c r="F4411" s="154" t="s">
        <v>4546</v>
      </c>
      <c r="G4411" s="154" t="s">
        <v>4498</v>
      </c>
    </row>
    <row r="4412" spans="1:7" ht="16" customHeight="1" x14ac:dyDescent="0.2">
      <c r="A4412" s="151" t="s">
        <v>11406</v>
      </c>
      <c r="B4412" s="151">
        <v>2</v>
      </c>
      <c r="C4412" s="151" t="s">
        <v>283</v>
      </c>
      <c r="D4412" s="151" t="s">
        <v>304</v>
      </c>
      <c r="E4412" s="154" t="s">
        <v>4538</v>
      </c>
      <c r="F4412" s="154" t="s">
        <v>4547</v>
      </c>
      <c r="G4412" s="154" t="s">
        <v>4548</v>
      </c>
    </row>
    <row r="4413" spans="1:7" ht="16" customHeight="1" x14ac:dyDescent="0.2">
      <c r="A4413" s="151" t="s">
        <v>11406</v>
      </c>
      <c r="B4413" s="151">
        <v>3</v>
      </c>
      <c r="C4413" s="151" t="s">
        <v>283</v>
      </c>
      <c r="D4413" s="151" t="s">
        <v>304</v>
      </c>
      <c r="E4413" s="154" t="s">
        <v>4538</v>
      </c>
      <c r="F4413" s="154" t="s">
        <v>4549</v>
      </c>
      <c r="G4413" s="154" t="s">
        <v>4550</v>
      </c>
    </row>
    <row r="4414" spans="1:7" ht="16" customHeight="1" x14ac:dyDescent="0.2">
      <c r="A4414" s="151" t="s">
        <v>11406</v>
      </c>
      <c r="B4414" s="151">
        <v>4</v>
      </c>
      <c r="C4414" s="151" t="s">
        <v>281</v>
      </c>
      <c r="D4414" s="151" t="s">
        <v>303</v>
      </c>
      <c r="E4414" s="154" t="s">
        <v>303</v>
      </c>
      <c r="F4414" s="154" t="s">
        <v>4551</v>
      </c>
      <c r="G4414" s="154" t="s">
        <v>4552</v>
      </c>
    </row>
    <row r="4415" spans="1:7" ht="16" customHeight="1" x14ac:dyDescent="0.2">
      <c r="A4415" s="151" t="s">
        <v>11406</v>
      </c>
      <c r="B4415" s="151">
        <v>5</v>
      </c>
      <c r="C4415" s="151" t="s">
        <v>281</v>
      </c>
      <c r="D4415" s="151" t="s">
        <v>303</v>
      </c>
      <c r="E4415" s="154" t="s">
        <v>303</v>
      </c>
      <c r="F4415" s="154" t="s">
        <v>4553</v>
      </c>
      <c r="G4415" s="154" t="s">
        <v>4554</v>
      </c>
    </row>
    <row r="4416" spans="1:7" ht="16" customHeight="1" x14ac:dyDescent="0.2">
      <c r="A4416" s="151" t="s">
        <v>11407</v>
      </c>
      <c r="B4416" s="151">
        <v>1</v>
      </c>
      <c r="C4416" s="151" t="s">
        <v>283</v>
      </c>
      <c r="D4416" s="151" t="s">
        <v>304</v>
      </c>
      <c r="E4416" s="154" t="s">
        <v>4555</v>
      </c>
      <c r="F4416" s="154" t="s">
        <v>285</v>
      </c>
      <c r="G4416" s="154" t="s">
        <v>4556</v>
      </c>
    </row>
    <row r="4417" spans="1:7" ht="32" customHeight="1" x14ac:dyDescent="0.2">
      <c r="A4417" s="151" t="s">
        <v>11408</v>
      </c>
      <c r="B4417" s="151">
        <v>1</v>
      </c>
      <c r="C4417" s="151" t="s">
        <v>283</v>
      </c>
      <c r="D4417" s="151" t="s">
        <v>304</v>
      </c>
      <c r="E4417" s="154" t="s">
        <v>4557</v>
      </c>
      <c r="F4417" s="154" t="s">
        <v>4558</v>
      </c>
      <c r="G4417" s="154" t="s">
        <v>4559</v>
      </c>
    </row>
    <row r="4418" spans="1:7" ht="16" customHeight="1" x14ac:dyDescent="0.2">
      <c r="A4418" s="151" t="s">
        <v>11408</v>
      </c>
      <c r="B4418" s="151">
        <v>2</v>
      </c>
      <c r="C4418" s="151" t="s">
        <v>283</v>
      </c>
      <c r="D4418" s="151" t="s">
        <v>304</v>
      </c>
      <c r="E4418" s="154" t="s">
        <v>4560</v>
      </c>
      <c r="F4418" s="154" t="s">
        <v>462</v>
      </c>
      <c r="G4418" s="154" t="s">
        <v>4561</v>
      </c>
    </row>
    <row r="4419" spans="1:7" ht="16" customHeight="1" x14ac:dyDescent="0.2">
      <c r="A4419" s="151" t="s">
        <v>11409</v>
      </c>
      <c r="B4419" s="151">
        <v>1</v>
      </c>
      <c r="C4419" s="151" t="s">
        <v>283</v>
      </c>
      <c r="D4419" s="151" t="s">
        <v>304</v>
      </c>
      <c r="E4419" s="154" t="s">
        <v>4562</v>
      </c>
      <c r="F4419" s="154" t="s">
        <v>4563</v>
      </c>
      <c r="G4419" s="154" t="s">
        <v>4498</v>
      </c>
    </row>
    <row r="4420" spans="1:7" ht="32" customHeight="1" x14ac:dyDescent="0.2">
      <c r="A4420" s="151" t="s">
        <v>11409</v>
      </c>
      <c r="B4420" s="151">
        <v>2</v>
      </c>
      <c r="C4420" s="151" t="s">
        <v>283</v>
      </c>
      <c r="D4420" s="151" t="s">
        <v>304</v>
      </c>
      <c r="E4420" s="154" t="s">
        <v>4564</v>
      </c>
      <c r="F4420" s="154" t="s">
        <v>11730</v>
      </c>
      <c r="G4420" s="154" t="s">
        <v>4566</v>
      </c>
    </row>
    <row r="4421" spans="1:7" ht="16" customHeight="1" x14ac:dyDescent="0.2">
      <c r="A4421" s="151" t="s">
        <v>11409</v>
      </c>
      <c r="B4421" s="151">
        <v>3</v>
      </c>
      <c r="C4421" s="151" t="s">
        <v>283</v>
      </c>
      <c r="D4421" s="151" t="s">
        <v>304</v>
      </c>
      <c r="E4421" s="154" t="s">
        <v>4567</v>
      </c>
      <c r="F4421" s="154" t="s">
        <v>4568</v>
      </c>
      <c r="G4421" s="154" t="s">
        <v>4569</v>
      </c>
    </row>
    <row r="4422" spans="1:7" ht="16" customHeight="1" x14ac:dyDescent="0.2">
      <c r="A4422" s="151" t="s">
        <v>11409</v>
      </c>
      <c r="B4422" s="151">
        <v>4</v>
      </c>
      <c r="C4422" s="151" t="s">
        <v>283</v>
      </c>
      <c r="D4422" s="151" t="s">
        <v>304</v>
      </c>
      <c r="E4422" s="154" t="s">
        <v>2790</v>
      </c>
      <c r="F4422" s="154" t="s">
        <v>4568</v>
      </c>
      <c r="G4422" s="154" t="s">
        <v>4554</v>
      </c>
    </row>
    <row r="4423" spans="1:7" ht="16" customHeight="1" x14ac:dyDescent="0.2">
      <c r="A4423" s="151" t="s">
        <v>11410</v>
      </c>
      <c r="B4423" s="151">
        <v>1</v>
      </c>
      <c r="C4423" s="151" t="s">
        <v>283</v>
      </c>
      <c r="D4423" s="151" t="s">
        <v>304</v>
      </c>
      <c r="E4423" s="154" t="s">
        <v>4562</v>
      </c>
      <c r="F4423" s="154" t="s">
        <v>4570</v>
      </c>
      <c r="G4423" s="154" t="s">
        <v>4498</v>
      </c>
    </row>
    <row r="4424" spans="1:7" ht="32" customHeight="1" x14ac:dyDescent="0.2">
      <c r="A4424" s="151" t="s">
        <v>11410</v>
      </c>
      <c r="B4424" s="151">
        <v>2</v>
      </c>
      <c r="C4424" s="151" t="s">
        <v>283</v>
      </c>
      <c r="D4424" s="151" t="s">
        <v>304</v>
      </c>
      <c r="E4424" s="154" t="s">
        <v>4564</v>
      </c>
      <c r="F4424" s="154" t="s">
        <v>11731</v>
      </c>
      <c r="G4424" s="154" t="s">
        <v>4572</v>
      </c>
    </row>
    <row r="4425" spans="1:7" ht="16" customHeight="1" x14ac:dyDescent="0.2">
      <c r="A4425" s="151" t="s">
        <v>11410</v>
      </c>
      <c r="B4425" s="151">
        <v>3</v>
      </c>
      <c r="C4425" s="151" t="s">
        <v>283</v>
      </c>
      <c r="D4425" s="151" t="s">
        <v>304</v>
      </c>
      <c r="E4425" s="154" t="s">
        <v>4567</v>
      </c>
      <c r="F4425" s="154" t="s">
        <v>4573</v>
      </c>
      <c r="G4425" s="154" t="s">
        <v>4569</v>
      </c>
    </row>
    <row r="4426" spans="1:7" ht="16" customHeight="1" x14ac:dyDescent="0.2">
      <c r="A4426" s="151" t="s">
        <v>11410</v>
      </c>
      <c r="B4426" s="151">
        <v>4</v>
      </c>
      <c r="C4426" s="151" t="s">
        <v>283</v>
      </c>
      <c r="D4426" s="151" t="s">
        <v>304</v>
      </c>
      <c r="E4426" s="154" t="s">
        <v>2790</v>
      </c>
      <c r="F4426" s="154" t="s">
        <v>4573</v>
      </c>
      <c r="G4426" s="154" t="s">
        <v>4554</v>
      </c>
    </row>
    <row r="4427" spans="1:7" ht="16" customHeight="1" x14ac:dyDescent="0.2">
      <c r="A4427" s="151" t="s">
        <v>11411</v>
      </c>
      <c r="B4427" s="151">
        <v>1</v>
      </c>
      <c r="C4427" s="151" t="s">
        <v>283</v>
      </c>
      <c r="D4427" s="151" t="s">
        <v>304</v>
      </c>
      <c r="E4427" s="154" t="s">
        <v>4562</v>
      </c>
      <c r="F4427" s="154" t="s">
        <v>4574</v>
      </c>
      <c r="G4427" s="154" t="s">
        <v>4498</v>
      </c>
    </row>
    <row r="4428" spans="1:7" ht="32" customHeight="1" x14ac:dyDescent="0.2">
      <c r="A4428" s="151" t="s">
        <v>11411</v>
      </c>
      <c r="B4428" s="151">
        <v>2</v>
      </c>
      <c r="C4428" s="151" t="s">
        <v>283</v>
      </c>
      <c r="D4428" s="151" t="s">
        <v>304</v>
      </c>
      <c r="E4428" s="154" t="s">
        <v>4564</v>
      </c>
      <c r="F4428" s="154" t="s">
        <v>4575</v>
      </c>
      <c r="G4428" s="154" t="s">
        <v>4576</v>
      </c>
    </row>
    <row r="4429" spans="1:7" ht="16" customHeight="1" x14ac:dyDescent="0.2">
      <c r="A4429" s="151" t="s">
        <v>11411</v>
      </c>
      <c r="B4429" s="151">
        <v>3</v>
      </c>
      <c r="C4429" s="151" t="s">
        <v>281</v>
      </c>
      <c r="D4429" s="151" t="s">
        <v>303</v>
      </c>
      <c r="E4429" s="154" t="s">
        <v>303</v>
      </c>
      <c r="F4429" s="154" t="s">
        <v>4577</v>
      </c>
      <c r="G4429" s="154" t="s">
        <v>4578</v>
      </c>
    </row>
    <row r="4430" spans="1:7" ht="16" customHeight="1" x14ac:dyDescent="0.2">
      <c r="A4430" s="151" t="s">
        <v>11411</v>
      </c>
      <c r="B4430" s="151">
        <v>4</v>
      </c>
      <c r="C4430" s="151" t="s">
        <v>283</v>
      </c>
      <c r="D4430" s="151" t="s">
        <v>304</v>
      </c>
      <c r="E4430" s="154" t="s">
        <v>2790</v>
      </c>
      <c r="F4430" s="154" t="s">
        <v>4579</v>
      </c>
      <c r="G4430" s="154" t="s">
        <v>4580</v>
      </c>
    </row>
    <row r="4431" spans="1:7" ht="16" customHeight="1" x14ac:dyDescent="0.2">
      <c r="A4431" s="151" t="s">
        <v>11412</v>
      </c>
      <c r="B4431" s="151">
        <v>1</v>
      </c>
      <c r="C4431" s="151" t="s">
        <v>283</v>
      </c>
      <c r="D4431" s="151" t="s">
        <v>304</v>
      </c>
      <c r="E4431" s="154" t="s">
        <v>4562</v>
      </c>
      <c r="F4431" s="154" t="s">
        <v>4581</v>
      </c>
      <c r="G4431" s="154" t="s">
        <v>4498</v>
      </c>
    </row>
    <row r="4432" spans="1:7" ht="32" customHeight="1" x14ac:dyDescent="0.2">
      <c r="A4432" s="151" t="s">
        <v>11412</v>
      </c>
      <c r="B4432" s="151">
        <v>2</v>
      </c>
      <c r="C4432" s="151" t="s">
        <v>283</v>
      </c>
      <c r="D4432" s="151" t="s">
        <v>304</v>
      </c>
      <c r="E4432" s="154" t="s">
        <v>4560</v>
      </c>
      <c r="F4432" s="154">
        <v>1</v>
      </c>
      <c r="G4432" s="154" t="s">
        <v>4582</v>
      </c>
    </row>
    <row r="4433" spans="1:7" ht="16" customHeight="1" x14ac:dyDescent="0.2">
      <c r="A4433" s="151" t="s">
        <v>11412</v>
      </c>
      <c r="B4433" s="151">
        <v>3</v>
      </c>
      <c r="C4433" s="151" t="s">
        <v>283</v>
      </c>
      <c r="D4433" s="151" t="s">
        <v>304</v>
      </c>
      <c r="E4433" s="154" t="s">
        <v>2790</v>
      </c>
      <c r="F4433" s="154">
        <v>1</v>
      </c>
      <c r="G4433" s="154" t="s">
        <v>4583</v>
      </c>
    </row>
    <row r="4434" spans="1:7" ht="16" customHeight="1" x14ac:dyDescent="0.2">
      <c r="A4434" s="151" t="s">
        <v>11413</v>
      </c>
      <c r="B4434" s="151">
        <v>1</v>
      </c>
      <c r="C4434" s="151" t="s">
        <v>283</v>
      </c>
      <c r="D4434" s="151" t="s">
        <v>304</v>
      </c>
      <c r="E4434" s="154" t="s">
        <v>4562</v>
      </c>
      <c r="F4434" s="154" t="s">
        <v>4584</v>
      </c>
      <c r="G4434" s="154" t="s">
        <v>4498</v>
      </c>
    </row>
    <row r="4435" spans="1:7" ht="32" customHeight="1" x14ac:dyDescent="0.2">
      <c r="A4435" s="151" t="s">
        <v>11413</v>
      </c>
      <c r="B4435" s="151">
        <v>2</v>
      </c>
      <c r="C4435" s="151" t="s">
        <v>283</v>
      </c>
      <c r="D4435" s="151" t="s">
        <v>304</v>
      </c>
      <c r="E4435" s="154" t="s">
        <v>4564</v>
      </c>
      <c r="F4435" s="154" t="s">
        <v>4585</v>
      </c>
      <c r="G4435" s="154" t="s">
        <v>4586</v>
      </c>
    </row>
    <row r="4436" spans="1:7" ht="16" customHeight="1" x14ac:dyDescent="0.2">
      <c r="A4436" s="151" t="s">
        <v>11413</v>
      </c>
      <c r="B4436" s="151">
        <v>3</v>
      </c>
      <c r="C4436" s="151" t="s">
        <v>281</v>
      </c>
      <c r="D4436" s="151" t="s">
        <v>303</v>
      </c>
      <c r="E4436" s="154" t="s">
        <v>303</v>
      </c>
      <c r="F4436" s="154" t="s">
        <v>4587</v>
      </c>
      <c r="G4436" s="154" t="s">
        <v>4588</v>
      </c>
    </row>
    <row r="4437" spans="1:7" ht="16" customHeight="1" x14ac:dyDescent="0.2">
      <c r="A4437" s="151" t="s">
        <v>11413</v>
      </c>
      <c r="B4437" s="151">
        <v>4</v>
      </c>
      <c r="C4437" s="151" t="s">
        <v>283</v>
      </c>
      <c r="D4437" s="151" t="s">
        <v>304</v>
      </c>
      <c r="E4437" s="154" t="s">
        <v>2790</v>
      </c>
      <c r="F4437" s="154" t="s">
        <v>4589</v>
      </c>
      <c r="G4437" s="154" t="s">
        <v>4580</v>
      </c>
    </row>
    <row r="4438" spans="1:7" ht="16" customHeight="1" x14ac:dyDescent="0.2">
      <c r="A4438" s="151" t="s">
        <v>11414</v>
      </c>
      <c r="B4438" s="151">
        <v>1</v>
      </c>
      <c r="C4438" s="151" t="s">
        <v>283</v>
      </c>
      <c r="D4438" s="151" t="s">
        <v>304</v>
      </c>
      <c r="E4438" s="154" t="s">
        <v>4562</v>
      </c>
      <c r="F4438" s="154" t="s">
        <v>4590</v>
      </c>
      <c r="G4438" s="154" t="s">
        <v>4498</v>
      </c>
    </row>
    <row r="4439" spans="1:7" ht="32" customHeight="1" x14ac:dyDescent="0.2">
      <c r="A4439" s="151" t="s">
        <v>11414</v>
      </c>
      <c r="B4439" s="151">
        <v>2</v>
      </c>
      <c r="C4439" s="151" t="s">
        <v>283</v>
      </c>
      <c r="D4439" s="151" t="s">
        <v>304</v>
      </c>
      <c r="E4439" s="154" t="s">
        <v>4560</v>
      </c>
      <c r="F4439" s="154" t="s">
        <v>462</v>
      </c>
      <c r="G4439" s="154" t="s">
        <v>4591</v>
      </c>
    </row>
    <row r="4440" spans="1:7" ht="16" customHeight="1" x14ac:dyDescent="0.2">
      <c r="A4440" s="151" t="s">
        <v>11414</v>
      </c>
      <c r="B4440" s="151">
        <v>3</v>
      </c>
      <c r="C4440" s="151" t="s">
        <v>283</v>
      </c>
      <c r="D4440" s="151" t="s">
        <v>304</v>
      </c>
      <c r="E4440" s="154" t="s">
        <v>2790</v>
      </c>
      <c r="F4440" s="154" t="s">
        <v>462</v>
      </c>
      <c r="G4440" s="154" t="s">
        <v>4583</v>
      </c>
    </row>
    <row r="4441" spans="1:7" ht="16" customHeight="1" x14ac:dyDescent="0.2">
      <c r="A4441" s="151" t="s">
        <v>11415</v>
      </c>
      <c r="B4441" s="151">
        <v>1</v>
      </c>
      <c r="C4441" s="151" t="s">
        <v>283</v>
      </c>
      <c r="D4441" s="151" t="s">
        <v>304</v>
      </c>
      <c r="E4441" s="154" t="s">
        <v>4592</v>
      </c>
      <c r="F4441" s="154" t="s">
        <v>4593</v>
      </c>
      <c r="G4441" s="154" t="s">
        <v>4594</v>
      </c>
    </row>
    <row r="4442" spans="1:7" ht="16" customHeight="1" x14ac:dyDescent="0.2">
      <c r="A4442" s="151" t="s">
        <v>11415</v>
      </c>
      <c r="B4442" s="151">
        <v>2</v>
      </c>
      <c r="C4442" s="151" t="s">
        <v>283</v>
      </c>
      <c r="D4442" s="151" t="s">
        <v>304</v>
      </c>
      <c r="E4442" s="154" t="s">
        <v>4595</v>
      </c>
      <c r="F4442" s="154" t="s">
        <v>4596</v>
      </c>
      <c r="G4442" s="154" t="s">
        <v>4597</v>
      </c>
    </row>
    <row r="4443" spans="1:7" ht="16" customHeight="1" x14ac:dyDescent="0.2">
      <c r="A4443" s="151" t="s">
        <v>11415</v>
      </c>
      <c r="B4443" s="151">
        <v>3</v>
      </c>
      <c r="C4443" s="151" t="s">
        <v>281</v>
      </c>
      <c r="D4443" s="151" t="s">
        <v>303</v>
      </c>
      <c r="E4443" s="154" t="s">
        <v>303</v>
      </c>
      <c r="F4443" s="154" t="s">
        <v>4598</v>
      </c>
      <c r="G4443" s="154" t="s">
        <v>4599</v>
      </c>
    </row>
    <row r="4444" spans="1:7" ht="16" customHeight="1" x14ac:dyDescent="0.2">
      <c r="A4444" s="151" t="s">
        <v>11415</v>
      </c>
      <c r="B4444" s="151">
        <v>4</v>
      </c>
      <c r="C4444" s="151" t="s">
        <v>281</v>
      </c>
      <c r="D4444" s="151" t="s">
        <v>303</v>
      </c>
      <c r="E4444" s="154" t="s">
        <v>303</v>
      </c>
      <c r="F4444" s="154" t="s">
        <v>4600</v>
      </c>
      <c r="G4444" s="154" t="s">
        <v>4601</v>
      </c>
    </row>
    <row r="4445" spans="1:7" ht="16" customHeight="1" x14ac:dyDescent="0.2">
      <c r="A4445" s="151" t="s">
        <v>11416</v>
      </c>
      <c r="B4445" s="151">
        <v>1</v>
      </c>
      <c r="C4445" s="151" t="s">
        <v>283</v>
      </c>
      <c r="D4445" s="151" t="s">
        <v>304</v>
      </c>
      <c r="E4445" s="154" t="s">
        <v>4592</v>
      </c>
      <c r="F4445" s="154" t="s">
        <v>4602</v>
      </c>
      <c r="G4445" s="154" t="s">
        <v>4594</v>
      </c>
    </row>
    <row r="4446" spans="1:7" ht="16" customHeight="1" x14ac:dyDescent="0.2">
      <c r="A4446" s="151" t="s">
        <v>11416</v>
      </c>
      <c r="B4446" s="151">
        <v>2</v>
      </c>
      <c r="C4446" s="151" t="s">
        <v>283</v>
      </c>
      <c r="D4446" s="151" t="s">
        <v>304</v>
      </c>
      <c r="E4446" s="154" t="s">
        <v>4595</v>
      </c>
      <c r="F4446" s="154" t="s">
        <v>4603</v>
      </c>
      <c r="G4446" s="154" t="s">
        <v>4597</v>
      </c>
    </row>
    <row r="4447" spans="1:7" ht="16" customHeight="1" x14ac:dyDescent="0.2">
      <c r="A4447" s="151" t="s">
        <v>11416</v>
      </c>
      <c r="B4447" s="151">
        <v>3</v>
      </c>
      <c r="C4447" s="151" t="s">
        <v>281</v>
      </c>
      <c r="D4447" s="151" t="s">
        <v>303</v>
      </c>
      <c r="E4447" s="154" t="s">
        <v>303</v>
      </c>
      <c r="F4447" s="154" t="s">
        <v>4604</v>
      </c>
      <c r="G4447" s="154" t="s">
        <v>4599</v>
      </c>
    </row>
    <row r="4448" spans="1:7" ht="16" customHeight="1" x14ac:dyDescent="0.2">
      <c r="A4448" s="151" t="s">
        <v>11416</v>
      </c>
      <c r="B4448" s="151">
        <v>4</v>
      </c>
      <c r="C4448" s="151" t="s">
        <v>281</v>
      </c>
      <c r="D4448" s="151" t="s">
        <v>303</v>
      </c>
      <c r="E4448" s="154" t="s">
        <v>303</v>
      </c>
      <c r="F4448" s="154" t="s">
        <v>4605</v>
      </c>
      <c r="G4448" s="154" t="s">
        <v>371</v>
      </c>
    </row>
    <row r="4449" spans="1:7" ht="16" customHeight="1" x14ac:dyDescent="0.2">
      <c r="A4449" s="151" t="s">
        <v>11416</v>
      </c>
      <c r="B4449" s="151">
        <v>5</v>
      </c>
      <c r="C4449" s="151" t="s">
        <v>281</v>
      </c>
      <c r="D4449" s="151" t="s">
        <v>303</v>
      </c>
      <c r="E4449" s="154" t="s">
        <v>303</v>
      </c>
      <c r="F4449" s="154">
        <v>9</v>
      </c>
      <c r="G4449" s="154" t="s">
        <v>4601</v>
      </c>
    </row>
    <row r="4450" spans="1:7" ht="16" customHeight="1" x14ac:dyDescent="0.2">
      <c r="A4450" s="151" t="s">
        <v>11417</v>
      </c>
      <c r="B4450" s="151">
        <v>1</v>
      </c>
      <c r="C4450" s="151" t="s">
        <v>283</v>
      </c>
      <c r="D4450" s="151" t="s">
        <v>304</v>
      </c>
      <c r="E4450" s="154" t="s">
        <v>4592</v>
      </c>
      <c r="F4450" s="154" t="s">
        <v>4606</v>
      </c>
      <c r="G4450" s="154" t="s">
        <v>4594</v>
      </c>
    </row>
    <row r="4451" spans="1:7" ht="16" customHeight="1" x14ac:dyDescent="0.2">
      <c r="A4451" s="151" t="s">
        <v>11417</v>
      </c>
      <c r="B4451" s="151">
        <v>2</v>
      </c>
      <c r="C4451" s="151" t="s">
        <v>283</v>
      </c>
      <c r="D4451" s="151" t="s">
        <v>304</v>
      </c>
      <c r="E4451" s="154" t="s">
        <v>4595</v>
      </c>
      <c r="F4451" s="154" t="s">
        <v>4607</v>
      </c>
      <c r="G4451" s="154" t="s">
        <v>4597</v>
      </c>
    </row>
    <row r="4452" spans="1:7" ht="16" customHeight="1" x14ac:dyDescent="0.2">
      <c r="A4452" s="151" t="s">
        <v>11417</v>
      </c>
      <c r="B4452" s="151">
        <v>3</v>
      </c>
      <c r="C4452" s="151" t="s">
        <v>281</v>
      </c>
      <c r="D4452" s="151" t="s">
        <v>303</v>
      </c>
      <c r="E4452" s="154" t="s">
        <v>303</v>
      </c>
      <c r="F4452" s="154" t="s">
        <v>4608</v>
      </c>
      <c r="G4452" s="154" t="s">
        <v>4599</v>
      </c>
    </row>
    <row r="4453" spans="1:7" ht="16" customHeight="1" x14ac:dyDescent="0.2">
      <c r="A4453" s="151" t="s">
        <v>11417</v>
      </c>
      <c r="B4453" s="151">
        <v>4</v>
      </c>
      <c r="C4453" s="151" t="s">
        <v>281</v>
      </c>
      <c r="D4453" s="151" t="s">
        <v>303</v>
      </c>
      <c r="E4453" s="154" t="s">
        <v>303</v>
      </c>
      <c r="F4453" s="154" t="s">
        <v>11732</v>
      </c>
      <c r="G4453" s="154" t="s">
        <v>4533</v>
      </c>
    </row>
    <row r="4454" spans="1:7" ht="16" customHeight="1" x14ac:dyDescent="0.2">
      <c r="A4454" s="151" t="s">
        <v>11417</v>
      </c>
      <c r="B4454" s="151">
        <v>5</v>
      </c>
      <c r="C4454" s="151" t="s">
        <v>281</v>
      </c>
      <c r="D4454" s="151" t="s">
        <v>303</v>
      </c>
      <c r="E4454" s="154" t="s">
        <v>303</v>
      </c>
      <c r="F4454" s="154" t="s">
        <v>4610</v>
      </c>
      <c r="G4454" s="154" t="s">
        <v>4611</v>
      </c>
    </row>
    <row r="4455" spans="1:7" ht="16" customHeight="1" x14ac:dyDescent="0.2">
      <c r="A4455" s="151" t="s">
        <v>11418</v>
      </c>
      <c r="B4455" s="151">
        <v>1</v>
      </c>
      <c r="C4455" s="151" t="s">
        <v>283</v>
      </c>
      <c r="D4455" s="151" t="s">
        <v>304</v>
      </c>
      <c r="E4455" s="154" t="s">
        <v>4592</v>
      </c>
      <c r="F4455" s="154" t="s">
        <v>4612</v>
      </c>
      <c r="G4455" s="154" t="s">
        <v>4594</v>
      </c>
    </row>
    <row r="4456" spans="1:7" ht="16" customHeight="1" x14ac:dyDescent="0.2">
      <c r="A4456" s="151" t="s">
        <v>11418</v>
      </c>
      <c r="B4456" s="151">
        <v>2</v>
      </c>
      <c r="C4456" s="151" t="s">
        <v>283</v>
      </c>
      <c r="D4456" s="151" t="s">
        <v>304</v>
      </c>
      <c r="E4456" s="154" t="s">
        <v>4595</v>
      </c>
      <c r="F4456" s="154" t="s">
        <v>4613</v>
      </c>
      <c r="G4456" s="154" t="s">
        <v>4597</v>
      </c>
    </row>
    <row r="4457" spans="1:7" ht="16" customHeight="1" x14ac:dyDescent="0.2">
      <c r="A4457" s="151" t="s">
        <v>11418</v>
      </c>
      <c r="B4457" s="151">
        <v>3</v>
      </c>
      <c r="C4457" s="151" t="s">
        <v>281</v>
      </c>
      <c r="D4457" s="151" t="s">
        <v>303</v>
      </c>
      <c r="E4457" s="154" t="s">
        <v>303</v>
      </c>
      <c r="F4457" s="154" t="s">
        <v>4614</v>
      </c>
      <c r="G4457" s="154" t="s">
        <v>4599</v>
      </c>
    </row>
    <row r="4458" spans="1:7" ht="16" customHeight="1" x14ac:dyDescent="0.2">
      <c r="A4458" s="151" t="s">
        <v>11418</v>
      </c>
      <c r="B4458" s="151">
        <v>4</v>
      </c>
      <c r="C4458" s="151" t="s">
        <v>281</v>
      </c>
      <c r="D4458" s="151" t="s">
        <v>303</v>
      </c>
      <c r="E4458" s="154" t="s">
        <v>303</v>
      </c>
      <c r="F4458" s="154" t="s">
        <v>11733</v>
      </c>
      <c r="G4458" s="154" t="s">
        <v>4616</v>
      </c>
    </row>
    <row r="4459" spans="1:7" ht="16" customHeight="1" x14ac:dyDescent="0.2">
      <c r="A4459" s="151" t="s">
        <v>11418</v>
      </c>
      <c r="B4459" s="151">
        <v>5</v>
      </c>
      <c r="C4459" s="151" t="s">
        <v>281</v>
      </c>
      <c r="D4459" s="151" t="s">
        <v>303</v>
      </c>
      <c r="E4459" s="154" t="s">
        <v>303</v>
      </c>
      <c r="F4459" s="154" t="s">
        <v>4617</v>
      </c>
      <c r="G4459" s="154" t="s">
        <v>4611</v>
      </c>
    </row>
    <row r="4460" spans="1:7" ht="16" customHeight="1" x14ac:dyDescent="0.2">
      <c r="A4460" s="151" t="s">
        <v>11419</v>
      </c>
      <c r="B4460" s="151">
        <v>1</v>
      </c>
      <c r="C4460" s="151" t="s">
        <v>283</v>
      </c>
      <c r="D4460" s="151" t="s">
        <v>304</v>
      </c>
      <c r="E4460" s="154" t="s">
        <v>4592</v>
      </c>
      <c r="F4460" s="154" t="s">
        <v>4618</v>
      </c>
      <c r="G4460" s="154" t="s">
        <v>4594</v>
      </c>
    </row>
    <row r="4461" spans="1:7" ht="16" customHeight="1" x14ac:dyDescent="0.2">
      <c r="A4461" s="151" t="s">
        <v>11419</v>
      </c>
      <c r="B4461" s="151">
        <v>2</v>
      </c>
      <c r="C4461" s="151" t="s">
        <v>283</v>
      </c>
      <c r="D4461" s="151" t="s">
        <v>304</v>
      </c>
      <c r="E4461" s="154" t="s">
        <v>4595</v>
      </c>
      <c r="F4461" s="154" t="s">
        <v>4617</v>
      </c>
      <c r="G4461" s="154" t="s">
        <v>4597</v>
      </c>
    </row>
    <row r="4462" spans="1:7" ht="16" customHeight="1" x14ac:dyDescent="0.2">
      <c r="A4462" s="151" t="s">
        <v>11419</v>
      </c>
      <c r="B4462" s="151">
        <v>3</v>
      </c>
      <c r="C4462" s="151" t="s">
        <v>281</v>
      </c>
      <c r="D4462" s="151" t="s">
        <v>303</v>
      </c>
      <c r="E4462" s="154" t="s">
        <v>303</v>
      </c>
      <c r="F4462" s="154" t="s">
        <v>4619</v>
      </c>
      <c r="G4462" s="154" t="s">
        <v>4599</v>
      </c>
    </row>
    <row r="4463" spans="1:7" ht="16" customHeight="1" x14ac:dyDescent="0.2">
      <c r="A4463" s="151" t="s">
        <v>11419</v>
      </c>
      <c r="B4463" s="151">
        <v>4</v>
      </c>
      <c r="C4463" s="151" t="s">
        <v>281</v>
      </c>
      <c r="D4463" s="151" t="s">
        <v>303</v>
      </c>
      <c r="E4463" s="154" t="s">
        <v>303</v>
      </c>
      <c r="F4463" s="154" t="s">
        <v>11734</v>
      </c>
      <c r="G4463" s="154" t="s">
        <v>4621</v>
      </c>
    </row>
    <row r="4464" spans="1:7" ht="16" customHeight="1" x14ac:dyDescent="0.2">
      <c r="A4464" s="151" t="s">
        <v>11419</v>
      </c>
      <c r="B4464" s="151">
        <v>5</v>
      </c>
      <c r="C4464" s="151" t="s">
        <v>281</v>
      </c>
      <c r="D4464" s="151" t="s">
        <v>303</v>
      </c>
      <c r="E4464" s="154" t="s">
        <v>303</v>
      </c>
      <c r="F4464" s="154" t="s">
        <v>3555</v>
      </c>
      <c r="G4464" s="154" t="s">
        <v>4611</v>
      </c>
    </row>
    <row r="4465" spans="1:7" ht="32" customHeight="1" x14ac:dyDescent="0.2">
      <c r="A4465" s="151" t="s">
        <v>11420</v>
      </c>
      <c r="B4465" s="151">
        <v>1</v>
      </c>
      <c r="C4465" s="151" t="s">
        <v>283</v>
      </c>
      <c r="D4465" s="151" t="s">
        <v>304</v>
      </c>
      <c r="E4465" s="154" t="s">
        <v>4622</v>
      </c>
      <c r="F4465" s="154" t="s">
        <v>369</v>
      </c>
      <c r="G4465" s="154" t="s">
        <v>4594</v>
      </c>
    </row>
    <row r="4466" spans="1:7" ht="16" customHeight="1" x14ac:dyDescent="0.2">
      <c r="A4466" s="151" t="s">
        <v>11420</v>
      </c>
      <c r="B4466" s="151">
        <v>2</v>
      </c>
      <c r="C4466" s="151" t="s">
        <v>283</v>
      </c>
      <c r="D4466" s="151" t="s">
        <v>304</v>
      </c>
      <c r="E4466" s="154" t="s">
        <v>4623</v>
      </c>
      <c r="F4466" s="154" t="s">
        <v>4624</v>
      </c>
      <c r="G4466" s="154" t="s">
        <v>4597</v>
      </c>
    </row>
    <row r="4467" spans="1:7" ht="16" customHeight="1" x14ac:dyDescent="0.2">
      <c r="A4467" s="151" t="s">
        <v>11420</v>
      </c>
      <c r="B4467" s="151">
        <v>3</v>
      </c>
      <c r="C4467" s="151" t="s">
        <v>281</v>
      </c>
      <c r="D4467" s="151" t="s">
        <v>303</v>
      </c>
      <c r="E4467" s="154" t="s">
        <v>303</v>
      </c>
      <c r="F4467" s="154" t="s">
        <v>11736</v>
      </c>
      <c r="G4467" s="154" t="s">
        <v>11735</v>
      </c>
    </row>
    <row r="4468" spans="1:7" ht="16" customHeight="1" x14ac:dyDescent="0.2">
      <c r="A4468" s="151" t="s">
        <v>11420</v>
      </c>
      <c r="B4468" s="151">
        <v>4</v>
      </c>
      <c r="C4468" s="151" t="s">
        <v>281</v>
      </c>
      <c r="D4468" s="151" t="s">
        <v>303</v>
      </c>
      <c r="E4468" s="154" t="s">
        <v>303</v>
      </c>
      <c r="F4468" s="154" t="s">
        <v>11737</v>
      </c>
      <c r="G4468" s="154" t="s">
        <v>371</v>
      </c>
    </row>
    <row r="4469" spans="1:7" ht="16" customHeight="1" x14ac:dyDescent="0.2">
      <c r="A4469" s="151" t="s">
        <v>11420</v>
      </c>
      <c r="B4469" s="151">
        <v>5</v>
      </c>
      <c r="C4469" s="151" t="s">
        <v>283</v>
      </c>
      <c r="D4469" s="151" t="s">
        <v>304</v>
      </c>
      <c r="E4469" s="154" t="s">
        <v>8953</v>
      </c>
      <c r="F4469" s="154" t="s">
        <v>342</v>
      </c>
      <c r="G4469" s="154" t="s">
        <v>9491</v>
      </c>
    </row>
    <row r="4470" spans="1:7" ht="16" customHeight="1" x14ac:dyDescent="0.2">
      <c r="A4470" s="151" t="s">
        <v>11420</v>
      </c>
      <c r="B4470" s="151">
        <v>6</v>
      </c>
      <c r="C4470" s="151" t="s">
        <v>281</v>
      </c>
      <c r="D4470" s="151" t="s">
        <v>303</v>
      </c>
      <c r="E4470" s="154" t="s">
        <v>303</v>
      </c>
      <c r="F4470" s="154" t="s">
        <v>4629</v>
      </c>
      <c r="G4470" s="154" t="s">
        <v>8700</v>
      </c>
    </row>
    <row r="4471" spans="1:7" ht="32" customHeight="1" x14ac:dyDescent="0.2">
      <c r="A4471" s="151" t="s">
        <v>11421</v>
      </c>
      <c r="B4471" s="151">
        <v>1</v>
      </c>
      <c r="C4471" s="151" t="s">
        <v>283</v>
      </c>
      <c r="D4471" s="151" t="s">
        <v>304</v>
      </c>
      <c r="E4471" s="154" t="s">
        <v>4622</v>
      </c>
      <c r="F4471" s="154" t="s">
        <v>4631</v>
      </c>
      <c r="G4471" s="154" t="s">
        <v>4594</v>
      </c>
    </row>
    <row r="4472" spans="1:7" ht="16" customHeight="1" x14ac:dyDescent="0.2">
      <c r="A4472" s="151" t="s">
        <v>11421</v>
      </c>
      <c r="B4472" s="151">
        <v>2</v>
      </c>
      <c r="C4472" s="151" t="s">
        <v>283</v>
      </c>
      <c r="D4472" s="151" t="s">
        <v>304</v>
      </c>
      <c r="E4472" s="154" t="s">
        <v>4623</v>
      </c>
      <c r="F4472" s="154" t="s">
        <v>366</v>
      </c>
      <c r="G4472" s="154" t="s">
        <v>4597</v>
      </c>
    </row>
    <row r="4473" spans="1:7" ht="16" customHeight="1" x14ac:dyDescent="0.2">
      <c r="A4473" s="151" t="s">
        <v>11421</v>
      </c>
      <c r="B4473" s="151">
        <v>3</v>
      </c>
      <c r="C4473" s="151" t="s">
        <v>281</v>
      </c>
      <c r="D4473" s="151" t="s">
        <v>303</v>
      </c>
      <c r="E4473" s="154" t="s">
        <v>303</v>
      </c>
      <c r="F4473" s="154" t="s">
        <v>4632</v>
      </c>
      <c r="G4473" s="154" t="s">
        <v>4599</v>
      </c>
    </row>
    <row r="4474" spans="1:7" ht="16" customHeight="1" x14ac:dyDescent="0.2">
      <c r="A4474" s="151" t="s">
        <v>11421</v>
      </c>
      <c r="B4474" s="151">
        <v>4</v>
      </c>
      <c r="C4474" s="151" t="s">
        <v>283</v>
      </c>
      <c r="D4474" s="151" t="s">
        <v>304</v>
      </c>
      <c r="E4474" s="154" t="s">
        <v>4633</v>
      </c>
      <c r="F4474" s="154" t="s">
        <v>4634</v>
      </c>
      <c r="G4474" s="154" t="s">
        <v>4635</v>
      </c>
    </row>
    <row r="4475" spans="1:7" ht="16" customHeight="1" x14ac:dyDescent="0.2">
      <c r="A4475" s="151" t="s">
        <v>11421</v>
      </c>
      <c r="B4475" s="151">
        <v>5</v>
      </c>
      <c r="C4475" s="151" t="s">
        <v>281</v>
      </c>
      <c r="D4475" s="151" t="s">
        <v>303</v>
      </c>
      <c r="E4475" s="154" t="s">
        <v>303</v>
      </c>
      <c r="F4475" s="154" t="s">
        <v>4636</v>
      </c>
      <c r="G4475" s="154" t="s">
        <v>4611</v>
      </c>
    </row>
    <row r="4476" spans="1:7" ht="32" customHeight="1" x14ac:dyDescent="0.2">
      <c r="A4476" s="151" t="s">
        <v>11422</v>
      </c>
      <c r="B4476" s="151">
        <v>1</v>
      </c>
      <c r="C4476" s="151" t="s">
        <v>283</v>
      </c>
      <c r="D4476" s="151" t="s">
        <v>304</v>
      </c>
      <c r="E4476" s="154" t="s">
        <v>4622</v>
      </c>
      <c r="F4476" s="154" t="s">
        <v>4637</v>
      </c>
      <c r="G4476" s="154" t="s">
        <v>4594</v>
      </c>
    </row>
    <row r="4477" spans="1:7" ht="16" customHeight="1" x14ac:dyDescent="0.2">
      <c r="A4477" s="151" t="s">
        <v>11422</v>
      </c>
      <c r="B4477" s="151">
        <v>2</v>
      </c>
      <c r="C4477" s="151" t="s">
        <v>283</v>
      </c>
      <c r="D4477" s="151" t="s">
        <v>304</v>
      </c>
      <c r="E4477" s="154" t="s">
        <v>4623</v>
      </c>
      <c r="F4477" s="154" t="s">
        <v>4638</v>
      </c>
      <c r="G4477" s="154" t="s">
        <v>4597</v>
      </c>
    </row>
    <row r="4478" spans="1:7" ht="16" customHeight="1" x14ac:dyDescent="0.2">
      <c r="A4478" s="151" t="s">
        <v>11422</v>
      </c>
      <c r="B4478" s="151">
        <v>3</v>
      </c>
      <c r="C4478" s="151" t="s">
        <v>281</v>
      </c>
      <c r="D4478" s="151" t="s">
        <v>303</v>
      </c>
      <c r="E4478" s="154" t="s">
        <v>303</v>
      </c>
      <c r="F4478" s="154" t="s">
        <v>4639</v>
      </c>
      <c r="G4478" s="154" t="s">
        <v>4599</v>
      </c>
    </row>
    <row r="4479" spans="1:7" ht="16" customHeight="1" x14ac:dyDescent="0.2">
      <c r="A4479" s="151" t="s">
        <v>11422</v>
      </c>
      <c r="B4479" s="151">
        <v>4</v>
      </c>
      <c r="C4479" s="151" t="s">
        <v>283</v>
      </c>
      <c r="D4479" s="151" t="s">
        <v>304</v>
      </c>
      <c r="E4479" s="154" t="s">
        <v>11739</v>
      </c>
      <c r="F4479" s="154" t="s">
        <v>4640</v>
      </c>
      <c r="G4479" s="154" t="s">
        <v>4641</v>
      </c>
    </row>
    <row r="4480" spans="1:7" ht="16" customHeight="1" x14ac:dyDescent="0.2">
      <c r="A4480" s="151" t="s">
        <v>11422</v>
      </c>
      <c r="B4480" s="151">
        <v>5</v>
      </c>
      <c r="C4480" s="151" t="s">
        <v>281</v>
      </c>
      <c r="D4480" s="151" t="s">
        <v>303</v>
      </c>
      <c r="E4480" s="154" t="s">
        <v>303</v>
      </c>
      <c r="F4480" s="154" t="s">
        <v>4642</v>
      </c>
      <c r="G4480" s="154" t="s">
        <v>4611</v>
      </c>
    </row>
    <row r="4481" spans="1:7" ht="32" customHeight="1" x14ac:dyDescent="0.2">
      <c r="A4481" s="151" t="s">
        <v>11423</v>
      </c>
      <c r="B4481" s="151">
        <v>1</v>
      </c>
      <c r="C4481" s="151" t="s">
        <v>283</v>
      </c>
      <c r="D4481" s="151" t="s">
        <v>304</v>
      </c>
      <c r="E4481" s="154" t="s">
        <v>4622</v>
      </c>
      <c r="F4481" s="154" t="s">
        <v>4643</v>
      </c>
      <c r="G4481" s="154" t="s">
        <v>4594</v>
      </c>
    </row>
    <row r="4482" spans="1:7" ht="16" customHeight="1" x14ac:dyDescent="0.2">
      <c r="A4482" s="151" t="s">
        <v>11423</v>
      </c>
      <c r="B4482" s="151">
        <v>2</v>
      </c>
      <c r="C4482" s="151" t="s">
        <v>283</v>
      </c>
      <c r="D4482" s="151" t="s">
        <v>304</v>
      </c>
      <c r="E4482" s="154" t="s">
        <v>4623</v>
      </c>
      <c r="F4482" s="154" t="s">
        <v>4644</v>
      </c>
      <c r="G4482" s="154" t="s">
        <v>4597</v>
      </c>
    </row>
    <row r="4483" spans="1:7" ht="16" customHeight="1" x14ac:dyDescent="0.2">
      <c r="A4483" s="151" t="s">
        <v>11423</v>
      </c>
      <c r="B4483" s="151">
        <v>3</v>
      </c>
      <c r="C4483" s="151" t="s">
        <v>281</v>
      </c>
      <c r="D4483" s="151" t="s">
        <v>303</v>
      </c>
      <c r="E4483" s="154" t="s">
        <v>303</v>
      </c>
      <c r="F4483" s="154" t="s">
        <v>4645</v>
      </c>
      <c r="G4483" s="154" t="s">
        <v>4599</v>
      </c>
    </row>
    <row r="4484" spans="1:7" ht="16" customHeight="1" x14ac:dyDescent="0.2">
      <c r="A4484" s="151" t="s">
        <v>11423</v>
      </c>
      <c r="B4484" s="151">
        <v>4</v>
      </c>
      <c r="C4484" s="151" t="s">
        <v>283</v>
      </c>
      <c r="D4484" s="151" t="s">
        <v>304</v>
      </c>
      <c r="E4484" s="154" t="s">
        <v>11740</v>
      </c>
      <c r="F4484" s="154" t="s">
        <v>4646</v>
      </c>
      <c r="G4484" s="154" t="s">
        <v>4647</v>
      </c>
    </row>
    <row r="4485" spans="1:7" ht="16" customHeight="1" x14ac:dyDescent="0.2">
      <c r="A4485" s="151" t="s">
        <v>11423</v>
      </c>
      <c r="B4485" s="151">
        <v>5</v>
      </c>
      <c r="C4485" s="151" t="s">
        <v>281</v>
      </c>
      <c r="D4485" s="151" t="s">
        <v>303</v>
      </c>
      <c r="E4485" s="154" t="s">
        <v>303</v>
      </c>
      <c r="F4485" s="154" t="s">
        <v>4648</v>
      </c>
      <c r="G4485" s="154" t="s">
        <v>4611</v>
      </c>
    </row>
    <row r="4486" spans="1:7" ht="32" customHeight="1" x14ac:dyDescent="0.2">
      <c r="A4486" s="151" t="s">
        <v>11424</v>
      </c>
      <c r="B4486" s="151">
        <v>1</v>
      </c>
      <c r="C4486" s="151" t="s">
        <v>283</v>
      </c>
      <c r="D4486" s="151" t="s">
        <v>304</v>
      </c>
      <c r="E4486" s="154" t="s">
        <v>4622</v>
      </c>
      <c r="F4486" s="154" t="s">
        <v>4649</v>
      </c>
      <c r="G4486" s="154" t="s">
        <v>4594</v>
      </c>
    </row>
    <row r="4487" spans="1:7" ht="16" customHeight="1" x14ac:dyDescent="0.2">
      <c r="A4487" s="151" t="s">
        <v>11424</v>
      </c>
      <c r="B4487" s="151">
        <v>2</v>
      </c>
      <c r="C4487" s="151" t="s">
        <v>283</v>
      </c>
      <c r="D4487" s="151" t="s">
        <v>304</v>
      </c>
      <c r="E4487" s="154" t="s">
        <v>4623</v>
      </c>
      <c r="F4487" s="154" t="s">
        <v>4650</v>
      </c>
      <c r="G4487" s="154" t="s">
        <v>4597</v>
      </c>
    </row>
    <row r="4488" spans="1:7" ht="16" customHeight="1" x14ac:dyDescent="0.2">
      <c r="A4488" s="151" t="s">
        <v>11424</v>
      </c>
      <c r="B4488" s="151">
        <v>3</v>
      </c>
      <c r="C4488" s="151" t="s">
        <v>281</v>
      </c>
      <c r="D4488" s="151" t="s">
        <v>303</v>
      </c>
      <c r="E4488" s="154" t="s">
        <v>303</v>
      </c>
      <c r="F4488" s="154" t="s">
        <v>4651</v>
      </c>
      <c r="G4488" s="154" t="s">
        <v>4599</v>
      </c>
    </row>
    <row r="4489" spans="1:7" ht="16" customHeight="1" x14ac:dyDescent="0.2">
      <c r="A4489" s="151" t="s">
        <v>11424</v>
      </c>
      <c r="B4489" s="151">
        <v>4</v>
      </c>
      <c r="C4489" s="151" t="s">
        <v>283</v>
      </c>
      <c r="D4489" s="151" t="s">
        <v>304</v>
      </c>
      <c r="E4489" s="154" t="s">
        <v>11741</v>
      </c>
      <c r="F4489" s="154" t="s">
        <v>4652</v>
      </c>
      <c r="G4489" s="154" t="s">
        <v>4653</v>
      </c>
    </row>
    <row r="4490" spans="1:7" ht="16" customHeight="1" x14ac:dyDescent="0.2">
      <c r="A4490" s="151" t="s">
        <v>11424</v>
      </c>
      <c r="B4490" s="151">
        <v>5</v>
      </c>
      <c r="C4490" s="151" t="s">
        <v>281</v>
      </c>
      <c r="D4490" s="151" t="s">
        <v>303</v>
      </c>
      <c r="E4490" s="154" t="s">
        <v>303</v>
      </c>
      <c r="F4490" s="154" t="s">
        <v>4654</v>
      </c>
      <c r="G4490" s="154" t="s">
        <v>4611</v>
      </c>
    </row>
    <row r="4491" spans="1:7" ht="32" customHeight="1" x14ac:dyDescent="0.2">
      <c r="A4491" s="151" t="s">
        <v>11425</v>
      </c>
      <c r="B4491" s="151">
        <v>1</v>
      </c>
      <c r="C4491" s="151" t="s">
        <v>283</v>
      </c>
      <c r="D4491" s="151" t="s">
        <v>304</v>
      </c>
      <c r="E4491" s="154" t="s">
        <v>4622</v>
      </c>
      <c r="F4491" s="154" t="s">
        <v>4655</v>
      </c>
      <c r="G4491" s="154" t="s">
        <v>4594</v>
      </c>
    </row>
    <row r="4492" spans="1:7" ht="16" customHeight="1" x14ac:dyDescent="0.2">
      <c r="A4492" s="151" t="s">
        <v>11425</v>
      </c>
      <c r="B4492" s="151">
        <v>2</v>
      </c>
      <c r="C4492" s="151" t="s">
        <v>283</v>
      </c>
      <c r="D4492" s="151" t="s">
        <v>304</v>
      </c>
      <c r="E4492" s="154" t="s">
        <v>4623</v>
      </c>
      <c r="F4492" s="154" t="s">
        <v>4656</v>
      </c>
      <c r="G4492" s="154" t="s">
        <v>4597</v>
      </c>
    </row>
    <row r="4493" spans="1:7" ht="16" customHeight="1" x14ac:dyDescent="0.2">
      <c r="A4493" s="151" t="s">
        <v>11425</v>
      </c>
      <c r="B4493" s="151">
        <v>3</v>
      </c>
      <c r="C4493" s="151" t="s">
        <v>281</v>
      </c>
      <c r="D4493" s="151" t="s">
        <v>303</v>
      </c>
      <c r="E4493" s="154" t="s">
        <v>303</v>
      </c>
      <c r="F4493" s="154" t="s">
        <v>4657</v>
      </c>
      <c r="G4493" s="154" t="s">
        <v>4599</v>
      </c>
    </row>
    <row r="4494" spans="1:7" ht="16" customHeight="1" x14ac:dyDescent="0.2">
      <c r="A4494" s="151" t="s">
        <v>11425</v>
      </c>
      <c r="B4494" s="151">
        <v>4</v>
      </c>
      <c r="C4494" s="151" t="s">
        <v>283</v>
      </c>
      <c r="D4494" s="151" t="s">
        <v>304</v>
      </c>
      <c r="E4494" s="154" t="s">
        <v>11742</v>
      </c>
      <c r="F4494" s="154" t="s">
        <v>4658</v>
      </c>
      <c r="G4494" s="154" t="s">
        <v>4659</v>
      </c>
    </row>
    <row r="4495" spans="1:7" ht="16" customHeight="1" x14ac:dyDescent="0.2">
      <c r="A4495" s="151" t="s">
        <v>11425</v>
      </c>
      <c r="B4495" s="151">
        <v>5</v>
      </c>
      <c r="C4495" s="151" t="s">
        <v>281</v>
      </c>
      <c r="D4495" s="151" t="s">
        <v>303</v>
      </c>
      <c r="E4495" s="154" t="s">
        <v>303</v>
      </c>
      <c r="F4495" s="154" t="s">
        <v>4660</v>
      </c>
      <c r="G4495" s="154" t="s">
        <v>4611</v>
      </c>
    </row>
    <row r="4496" spans="1:7" ht="32" customHeight="1" x14ac:dyDescent="0.2">
      <c r="A4496" s="151" t="s">
        <v>11426</v>
      </c>
      <c r="B4496" s="151">
        <v>1</v>
      </c>
      <c r="C4496" s="151" t="s">
        <v>283</v>
      </c>
      <c r="D4496" s="151" t="s">
        <v>304</v>
      </c>
      <c r="E4496" s="154" t="s">
        <v>4622</v>
      </c>
      <c r="F4496" s="154" t="s">
        <v>4661</v>
      </c>
      <c r="G4496" s="154" t="s">
        <v>4662</v>
      </c>
    </row>
    <row r="4497" spans="1:7" ht="16" customHeight="1" x14ac:dyDescent="0.2">
      <c r="A4497" s="151" t="s">
        <v>11426</v>
      </c>
      <c r="B4497" s="151">
        <v>2</v>
      </c>
      <c r="C4497" s="151" t="s">
        <v>283</v>
      </c>
      <c r="D4497" s="151" t="s">
        <v>304</v>
      </c>
      <c r="E4497" s="154" t="s">
        <v>4623</v>
      </c>
      <c r="F4497" s="154" t="s">
        <v>4663</v>
      </c>
      <c r="G4497" s="154" t="s">
        <v>4597</v>
      </c>
    </row>
    <row r="4498" spans="1:7" ht="16" customHeight="1" x14ac:dyDescent="0.2">
      <c r="A4498" s="151" t="s">
        <v>11426</v>
      </c>
      <c r="B4498" s="151">
        <v>3</v>
      </c>
      <c r="C4498" s="151" t="s">
        <v>281</v>
      </c>
      <c r="D4498" s="151" t="s">
        <v>303</v>
      </c>
      <c r="E4498" s="154" t="s">
        <v>303</v>
      </c>
      <c r="F4498" s="154" t="s">
        <v>11743</v>
      </c>
      <c r="G4498" s="154" t="s">
        <v>4599</v>
      </c>
    </row>
    <row r="4499" spans="1:7" ht="16" customHeight="1" x14ac:dyDescent="0.2">
      <c r="A4499" s="151" t="s">
        <v>11426</v>
      </c>
      <c r="B4499" s="151">
        <v>4</v>
      </c>
      <c r="C4499" s="151" t="s">
        <v>283</v>
      </c>
      <c r="D4499" s="151" t="s">
        <v>304</v>
      </c>
      <c r="E4499" s="154" t="s">
        <v>11745</v>
      </c>
      <c r="F4499" s="154" t="s">
        <v>325</v>
      </c>
      <c r="G4499" s="154" t="s">
        <v>11744</v>
      </c>
    </row>
    <row r="4500" spans="1:7" ht="16" customHeight="1" x14ac:dyDescent="0.2">
      <c r="A4500" s="151" t="s">
        <v>11426</v>
      </c>
      <c r="B4500" s="151">
        <v>5</v>
      </c>
      <c r="C4500" s="151" t="s">
        <v>281</v>
      </c>
      <c r="D4500" s="151" t="s">
        <v>303</v>
      </c>
      <c r="E4500" s="154" t="s">
        <v>303</v>
      </c>
      <c r="F4500" s="154" t="s">
        <v>325</v>
      </c>
      <c r="G4500" s="154" t="s">
        <v>4611</v>
      </c>
    </row>
    <row r="4501" spans="1:7" ht="48" customHeight="1" x14ac:dyDescent="0.2">
      <c r="A4501" s="151" t="s">
        <v>11427</v>
      </c>
      <c r="B4501" s="151">
        <v>1</v>
      </c>
      <c r="C4501" s="151" t="s">
        <v>283</v>
      </c>
      <c r="D4501" s="151" t="s">
        <v>304</v>
      </c>
      <c r="E4501" s="154" t="s">
        <v>9643</v>
      </c>
      <c r="F4501" s="154" t="s">
        <v>11746</v>
      </c>
      <c r="G4501" s="154" t="s">
        <v>4669</v>
      </c>
    </row>
    <row r="4502" spans="1:7" ht="16" customHeight="1" x14ac:dyDescent="0.2">
      <c r="A4502" s="151" t="s">
        <v>11427</v>
      </c>
      <c r="B4502" s="151">
        <v>2</v>
      </c>
      <c r="C4502" s="151" t="s">
        <v>283</v>
      </c>
      <c r="D4502" s="151" t="s">
        <v>304</v>
      </c>
      <c r="E4502" s="154" t="s">
        <v>4670</v>
      </c>
      <c r="F4502" s="154" t="s">
        <v>11748</v>
      </c>
      <c r="G4502" s="154" t="s">
        <v>4672</v>
      </c>
    </row>
    <row r="4503" spans="1:7" ht="16" customHeight="1" x14ac:dyDescent="0.2">
      <c r="A4503" s="151" t="s">
        <v>11427</v>
      </c>
      <c r="B4503" s="151">
        <v>3</v>
      </c>
      <c r="C4503" s="151" t="s">
        <v>283</v>
      </c>
      <c r="D4503" s="151" t="s">
        <v>304</v>
      </c>
      <c r="E4503" s="154" t="s">
        <v>9644</v>
      </c>
      <c r="F4503" s="154" t="s">
        <v>11747</v>
      </c>
      <c r="G4503" s="154" t="s">
        <v>4675</v>
      </c>
    </row>
    <row r="4504" spans="1:7" ht="32" customHeight="1" x14ac:dyDescent="0.2">
      <c r="A4504" s="151" t="s">
        <v>11427</v>
      </c>
      <c r="B4504" s="151">
        <v>4</v>
      </c>
      <c r="C4504" s="151" t="s">
        <v>283</v>
      </c>
      <c r="D4504" s="151" t="s">
        <v>304</v>
      </c>
      <c r="E4504" s="154" t="s">
        <v>4676</v>
      </c>
      <c r="F4504" s="154" t="s">
        <v>368</v>
      </c>
      <c r="G4504" s="154" t="s">
        <v>4677</v>
      </c>
    </row>
    <row r="4505" spans="1:7" ht="32" customHeight="1" x14ac:dyDescent="0.2">
      <c r="A4505" s="151" t="s">
        <v>11427</v>
      </c>
      <c r="B4505" s="151">
        <v>5</v>
      </c>
      <c r="C4505" s="151" t="s">
        <v>281</v>
      </c>
      <c r="D4505" s="151" t="s">
        <v>303</v>
      </c>
      <c r="E4505" s="154" t="s">
        <v>303</v>
      </c>
      <c r="F4505" s="154" t="s">
        <v>4678</v>
      </c>
      <c r="G4505" s="154" t="s">
        <v>4679</v>
      </c>
    </row>
    <row r="4506" spans="1:7" ht="16" customHeight="1" x14ac:dyDescent="0.2">
      <c r="A4506" s="151" t="s">
        <v>11427</v>
      </c>
      <c r="B4506" s="151">
        <v>6</v>
      </c>
      <c r="C4506" s="151" t="s">
        <v>283</v>
      </c>
      <c r="D4506" s="151" t="s">
        <v>304</v>
      </c>
      <c r="E4506" s="154" t="s">
        <v>4680</v>
      </c>
      <c r="F4506" s="154" t="s">
        <v>11749</v>
      </c>
      <c r="G4506" s="154" t="s">
        <v>11750</v>
      </c>
    </row>
    <row r="4507" spans="1:7" ht="32" customHeight="1" x14ac:dyDescent="0.2">
      <c r="A4507" s="151" t="s">
        <v>11427</v>
      </c>
      <c r="B4507" s="151">
        <v>7</v>
      </c>
      <c r="C4507" s="151" t="s">
        <v>283</v>
      </c>
      <c r="D4507" s="151" t="s">
        <v>304</v>
      </c>
      <c r="E4507" s="154" t="s">
        <v>4683</v>
      </c>
      <c r="F4507" s="154">
        <v>0.52</v>
      </c>
      <c r="G4507" s="154" t="s">
        <v>4684</v>
      </c>
    </row>
    <row r="4508" spans="1:7" ht="16" customHeight="1" x14ac:dyDescent="0.2">
      <c r="A4508" s="151" t="s">
        <v>11427</v>
      </c>
      <c r="B4508" s="151">
        <v>8</v>
      </c>
      <c r="C4508" s="151" t="s">
        <v>283</v>
      </c>
      <c r="D4508" s="151" t="s">
        <v>304</v>
      </c>
      <c r="E4508" s="154" t="s">
        <v>8954</v>
      </c>
      <c r="F4508" s="154">
        <v>52</v>
      </c>
      <c r="G4508" s="154" t="s">
        <v>9492</v>
      </c>
    </row>
    <row r="4509" spans="1:7" ht="32" customHeight="1" x14ac:dyDescent="0.2">
      <c r="A4509" s="151" t="s">
        <v>11427</v>
      </c>
      <c r="B4509" s="151">
        <v>9</v>
      </c>
      <c r="C4509" s="151" t="s">
        <v>283</v>
      </c>
      <c r="D4509" s="151" t="s">
        <v>304</v>
      </c>
      <c r="E4509" s="154" t="s">
        <v>4687</v>
      </c>
      <c r="F4509" s="154" t="s">
        <v>4688</v>
      </c>
      <c r="G4509" s="154" t="s">
        <v>4689</v>
      </c>
    </row>
    <row r="4510" spans="1:7" ht="48" customHeight="1" x14ac:dyDescent="0.2">
      <c r="A4510" s="151" t="s">
        <v>11428</v>
      </c>
      <c r="B4510" s="151">
        <v>1</v>
      </c>
      <c r="C4510" s="151" t="s">
        <v>283</v>
      </c>
      <c r="D4510" s="151" t="s">
        <v>304</v>
      </c>
      <c r="E4510" s="154" t="s">
        <v>9645</v>
      </c>
      <c r="F4510" s="154" t="s">
        <v>11746</v>
      </c>
      <c r="G4510" s="154" t="s">
        <v>4691</v>
      </c>
    </row>
    <row r="4511" spans="1:7" ht="16" customHeight="1" x14ac:dyDescent="0.2">
      <c r="A4511" s="151" t="s">
        <v>11428</v>
      </c>
      <c r="B4511" s="151">
        <v>2</v>
      </c>
      <c r="C4511" s="151" t="s">
        <v>283</v>
      </c>
      <c r="D4511" s="151" t="s">
        <v>304</v>
      </c>
      <c r="E4511" s="154" t="s">
        <v>4692</v>
      </c>
      <c r="F4511" s="154" t="s">
        <v>4693</v>
      </c>
      <c r="G4511" s="154" t="s">
        <v>4694</v>
      </c>
    </row>
    <row r="4512" spans="1:7" ht="16" customHeight="1" x14ac:dyDescent="0.2">
      <c r="A4512" s="151" t="s">
        <v>11428</v>
      </c>
      <c r="B4512" s="151">
        <v>3</v>
      </c>
      <c r="C4512" s="151" t="s">
        <v>283</v>
      </c>
      <c r="D4512" s="151" t="s">
        <v>304</v>
      </c>
      <c r="E4512" s="154" t="s">
        <v>9644</v>
      </c>
      <c r="F4512" s="154" t="s">
        <v>11747</v>
      </c>
      <c r="G4512" s="154" t="s">
        <v>4675</v>
      </c>
    </row>
    <row r="4513" spans="1:7" ht="32" customHeight="1" x14ac:dyDescent="0.2">
      <c r="A4513" s="151" t="s">
        <v>11428</v>
      </c>
      <c r="B4513" s="151">
        <v>4</v>
      </c>
      <c r="C4513" s="151" t="s">
        <v>283</v>
      </c>
      <c r="D4513" s="151" t="s">
        <v>304</v>
      </c>
      <c r="E4513" s="154" t="s">
        <v>4695</v>
      </c>
      <c r="F4513" s="154" t="s">
        <v>368</v>
      </c>
      <c r="G4513" s="154" t="s">
        <v>4677</v>
      </c>
    </row>
    <row r="4514" spans="1:7" ht="32" customHeight="1" x14ac:dyDescent="0.2">
      <c r="A4514" s="151" t="s">
        <v>11428</v>
      </c>
      <c r="B4514" s="151">
        <v>5</v>
      </c>
      <c r="C4514" s="151" t="s">
        <v>281</v>
      </c>
      <c r="D4514" s="151" t="s">
        <v>303</v>
      </c>
      <c r="E4514" s="154" t="s">
        <v>303</v>
      </c>
      <c r="F4514" s="154" t="s">
        <v>4696</v>
      </c>
      <c r="G4514" s="154" t="s">
        <v>4679</v>
      </c>
    </row>
    <row r="4515" spans="1:7" ht="16" customHeight="1" x14ac:dyDescent="0.2">
      <c r="A4515" s="151" t="s">
        <v>11428</v>
      </c>
      <c r="B4515" s="151">
        <v>6</v>
      </c>
      <c r="C4515" s="151" t="s">
        <v>283</v>
      </c>
      <c r="D4515" s="151" t="s">
        <v>304</v>
      </c>
      <c r="E4515" s="154" t="s">
        <v>4697</v>
      </c>
      <c r="F4515" s="154" t="s">
        <v>351</v>
      </c>
      <c r="G4515" s="154" t="s">
        <v>4698</v>
      </c>
    </row>
    <row r="4516" spans="1:7" ht="32" customHeight="1" x14ac:dyDescent="0.2">
      <c r="A4516" s="151" t="s">
        <v>11428</v>
      </c>
      <c r="B4516" s="151">
        <v>7</v>
      </c>
      <c r="C4516" s="151" t="s">
        <v>283</v>
      </c>
      <c r="D4516" s="151" t="s">
        <v>304</v>
      </c>
      <c r="E4516" s="154" t="s">
        <v>4683</v>
      </c>
      <c r="F4516" s="154">
        <v>0.67</v>
      </c>
      <c r="G4516" s="154" t="s">
        <v>4684</v>
      </c>
    </row>
    <row r="4517" spans="1:7" ht="16" customHeight="1" x14ac:dyDescent="0.2">
      <c r="A4517" s="151" t="s">
        <v>11428</v>
      </c>
      <c r="B4517" s="151">
        <v>8</v>
      </c>
      <c r="C4517" s="151" t="s">
        <v>283</v>
      </c>
      <c r="D4517" s="151" t="s">
        <v>304</v>
      </c>
      <c r="E4517" s="154" t="s">
        <v>8955</v>
      </c>
      <c r="F4517" s="154">
        <v>67</v>
      </c>
      <c r="G4517" s="154" t="s">
        <v>9492</v>
      </c>
    </row>
    <row r="4518" spans="1:7" ht="32" customHeight="1" x14ac:dyDescent="0.2">
      <c r="A4518" s="151" t="s">
        <v>11428</v>
      </c>
      <c r="B4518" s="151">
        <v>9</v>
      </c>
      <c r="C4518" s="151" t="s">
        <v>283</v>
      </c>
      <c r="D4518" s="151" t="s">
        <v>304</v>
      </c>
      <c r="E4518" s="154" t="s">
        <v>4700</v>
      </c>
      <c r="F4518" s="154" t="s">
        <v>4701</v>
      </c>
      <c r="G4518" s="154" t="s">
        <v>4689</v>
      </c>
    </row>
    <row r="4519" spans="1:7" ht="16" customHeight="1" x14ac:dyDescent="0.2">
      <c r="A4519" s="151" t="s">
        <v>11429</v>
      </c>
      <c r="B4519" s="151">
        <v>1</v>
      </c>
      <c r="C4519" s="151" t="s">
        <v>283</v>
      </c>
      <c r="D4519" s="151" t="s">
        <v>304</v>
      </c>
      <c r="E4519" s="154" t="s">
        <v>4702</v>
      </c>
      <c r="F4519" s="154" t="s">
        <v>4703</v>
      </c>
      <c r="G4519" s="154" t="s">
        <v>4704</v>
      </c>
    </row>
    <row r="4520" spans="1:7" ht="16" customHeight="1" x14ac:dyDescent="0.2">
      <c r="A4520" s="151" t="s">
        <v>11429</v>
      </c>
      <c r="B4520" s="151">
        <v>2</v>
      </c>
      <c r="C4520" s="151" t="s">
        <v>283</v>
      </c>
      <c r="D4520" s="151" t="s">
        <v>304</v>
      </c>
      <c r="E4520" s="154" t="s">
        <v>4705</v>
      </c>
      <c r="F4520" s="154">
        <v>2</v>
      </c>
      <c r="G4520" s="154" t="s">
        <v>8701</v>
      </c>
    </row>
    <row r="4521" spans="1:7" ht="16" customHeight="1" x14ac:dyDescent="0.2">
      <c r="A4521" s="151" t="s">
        <v>11429</v>
      </c>
      <c r="B4521" s="151">
        <v>3</v>
      </c>
      <c r="C4521" s="151" t="s">
        <v>283</v>
      </c>
      <c r="D4521" s="151" t="s">
        <v>304</v>
      </c>
      <c r="E4521" s="154" t="s">
        <v>4707</v>
      </c>
      <c r="F4521" s="154">
        <v>3</v>
      </c>
      <c r="G4521" s="154" t="s">
        <v>4708</v>
      </c>
    </row>
    <row r="4522" spans="1:7" ht="16" customHeight="1" x14ac:dyDescent="0.2">
      <c r="A4522" s="151" t="s">
        <v>11430</v>
      </c>
      <c r="B4522" s="151">
        <v>1</v>
      </c>
      <c r="C4522" s="151" t="s">
        <v>283</v>
      </c>
      <c r="D4522" s="151" t="s">
        <v>304</v>
      </c>
      <c r="E4522" s="154" t="s">
        <v>4702</v>
      </c>
      <c r="F4522" s="154" t="s">
        <v>11755</v>
      </c>
      <c r="G4522" s="154" t="s">
        <v>4704</v>
      </c>
    </row>
    <row r="4523" spans="1:7" ht="64" x14ac:dyDescent="0.2">
      <c r="A4523" s="151" t="s">
        <v>11430</v>
      </c>
      <c r="B4523" s="151">
        <v>2</v>
      </c>
      <c r="C4523" s="151" t="s">
        <v>283</v>
      </c>
      <c r="D4523" s="151" t="s">
        <v>327</v>
      </c>
      <c r="E4523" s="154" t="s">
        <v>11756</v>
      </c>
      <c r="F4523" s="154" t="s">
        <v>11757</v>
      </c>
      <c r="G4523" s="154" t="s">
        <v>4712</v>
      </c>
    </row>
    <row r="4524" spans="1:7" ht="16" customHeight="1" x14ac:dyDescent="0.2">
      <c r="A4524" s="151" t="s">
        <v>11431</v>
      </c>
      <c r="B4524" s="151">
        <v>1</v>
      </c>
      <c r="C4524" s="151" t="s">
        <v>283</v>
      </c>
      <c r="D4524" s="151" t="s">
        <v>304</v>
      </c>
      <c r="E4524" s="154" t="s">
        <v>4702</v>
      </c>
      <c r="F4524" s="154" t="s">
        <v>11752</v>
      </c>
      <c r="G4524" s="154" t="s">
        <v>4704</v>
      </c>
    </row>
    <row r="4525" spans="1:7" ht="64" x14ac:dyDescent="0.2">
      <c r="A4525" s="151" t="s">
        <v>11431</v>
      </c>
      <c r="B4525" s="151">
        <v>2</v>
      </c>
      <c r="C4525" s="151" t="s">
        <v>283</v>
      </c>
      <c r="D4525" s="151" t="s">
        <v>327</v>
      </c>
      <c r="E4525" s="154" t="s">
        <v>11753</v>
      </c>
      <c r="F4525" s="154" t="s">
        <v>11754</v>
      </c>
      <c r="G4525" s="154" t="s">
        <v>4716</v>
      </c>
    </row>
    <row r="4526" spans="1:7" ht="16" customHeight="1" x14ac:dyDescent="0.2">
      <c r="A4526" s="151" t="s">
        <v>11432</v>
      </c>
      <c r="B4526" s="151">
        <v>1</v>
      </c>
      <c r="C4526" s="151" t="s">
        <v>283</v>
      </c>
      <c r="D4526" s="151" t="s">
        <v>304</v>
      </c>
      <c r="E4526" s="154" t="s">
        <v>4702</v>
      </c>
      <c r="F4526" s="154" t="s">
        <v>11758</v>
      </c>
      <c r="G4526" s="154" t="s">
        <v>4704</v>
      </c>
    </row>
    <row r="4527" spans="1:7" ht="64" x14ac:dyDescent="0.2">
      <c r="A4527" s="151" t="s">
        <v>11432</v>
      </c>
      <c r="B4527" s="151">
        <v>2</v>
      </c>
      <c r="C4527" s="151" t="s">
        <v>283</v>
      </c>
      <c r="D4527" s="151" t="s">
        <v>327</v>
      </c>
      <c r="E4527" s="154" t="s">
        <v>8616</v>
      </c>
      <c r="F4527" s="154" t="s">
        <v>8617</v>
      </c>
      <c r="G4527" s="154" t="s">
        <v>4716</v>
      </c>
    </row>
    <row r="4528" spans="1:7" ht="16" customHeight="1" x14ac:dyDescent="0.2">
      <c r="A4528" s="151" t="s">
        <v>11433</v>
      </c>
      <c r="B4528" s="151">
        <v>1</v>
      </c>
      <c r="C4528" s="151" t="s">
        <v>283</v>
      </c>
      <c r="D4528" s="151" t="s">
        <v>304</v>
      </c>
      <c r="E4528" s="154" t="s">
        <v>4702</v>
      </c>
      <c r="F4528" s="154" t="s">
        <v>11759</v>
      </c>
      <c r="G4528" s="154" t="s">
        <v>4704</v>
      </c>
    </row>
    <row r="4529" spans="1:7" ht="64" x14ac:dyDescent="0.2">
      <c r="A4529" s="151" t="s">
        <v>11433</v>
      </c>
      <c r="B4529" s="151">
        <v>2</v>
      </c>
      <c r="C4529" s="151" t="s">
        <v>283</v>
      </c>
      <c r="D4529" s="151" t="s">
        <v>327</v>
      </c>
      <c r="E4529" s="154" t="s">
        <v>11760</v>
      </c>
      <c r="F4529" s="154" t="s">
        <v>11761</v>
      </c>
      <c r="G4529" s="154" t="s">
        <v>4723</v>
      </c>
    </row>
    <row r="4530" spans="1:7" ht="16" customHeight="1" x14ac:dyDescent="0.2">
      <c r="A4530" s="151" t="s">
        <v>11434</v>
      </c>
      <c r="B4530" s="151">
        <v>1</v>
      </c>
      <c r="C4530" s="151" t="s">
        <v>283</v>
      </c>
      <c r="D4530" s="151" t="s">
        <v>304</v>
      </c>
      <c r="E4530" s="154" t="s">
        <v>4702</v>
      </c>
      <c r="F4530" s="154" t="s">
        <v>11762</v>
      </c>
      <c r="G4530" s="154" t="s">
        <v>4704</v>
      </c>
    </row>
    <row r="4531" spans="1:7" ht="64" x14ac:dyDescent="0.2">
      <c r="A4531" s="151" t="s">
        <v>11434</v>
      </c>
      <c r="B4531" s="151">
        <v>2</v>
      </c>
      <c r="C4531" s="151" t="s">
        <v>283</v>
      </c>
      <c r="D4531" s="151" t="s">
        <v>327</v>
      </c>
      <c r="E4531" s="154" t="s">
        <v>11763</v>
      </c>
      <c r="F4531" s="154" t="s">
        <v>11764</v>
      </c>
      <c r="G4531" s="154" t="s">
        <v>4727</v>
      </c>
    </row>
    <row r="4532" spans="1:7" ht="16" customHeight="1" x14ac:dyDescent="0.2">
      <c r="A4532" s="151" t="s">
        <v>11435</v>
      </c>
      <c r="B4532" s="151">
        <v>1</v>
      </c>
      <c r="C4532" s="151" t="s">
        <v>283</v>
      </c>
      <c r="D4532" s="151" t="s">
        <v>304</v>
      </c>
      <c r="E4532" s="154" t="s">
        <v>4702</v>
      </c>
      <c r="F4532" s="154" t="s">
        <v>4728</v>
      </c>
      <c r="G4532" s="154" t="s">
        <v>4729</v>
      </c>
    </row>
    <row r="4533" spans="1:7" ht="64" x14ac:dyDescent="0.2">
      <c r="A4533" s="151" t="s">
        <v>11435</v>
      </c>
      <c r="B4533" s="151">
        <v>2</v>
      </c>
      <c r="C4533" s="151" t="s">
        <v>283</v>
      </c>
      <c r="D4533" s="151" t="s">
        <v>327</v>
      </c>
      <c r="E4533" s="154" t="s">
        <v>8618</v>
      </c>
      <c r="F4533" s="154" t="s">
        <v>8448</v>
      </c>
      <c r="G4533" s="154" t="s">
        <v>4732</v>
      </c>
    </row>
    <row r="4534" spans="1:7" ht="16" customHeight="1" x14ac:dyDescent="0.2">
      <c r="A4534" s="151" t="s">
        <v>11435</v>
      </c>
      <c r="B4534" s="151">
        <v>3</v>
      </c>
      <c r="C4534" s="151" t="s">
        <v>283</v>
      </c>
      <c r="D4534" s="151" t="s">
        <v>304</v>
      </c>
      <c r="E4534" s="154" t="s">
        <v>4733</v>
      </c>
      <c r="F4534" s="154" t="s">
        <v>4734</v>
      </c>
      <c r="G4534" s="154" t="s">
        <v>4735</v>
      </c>
    </row>
    <row r="4535" spans="1:7" ht="16" customHeight="1" x14ac:dyDescent="0.2">
      <c r="A4535" s="151" t="s">
        <v>11436</v>
      </c>
      <c r="B4535" s="151">
        <v>1</v>
      </c>
      <c r="C4535" s="151" t="s">
        <v>283</v>
      </c>
      <c r="D4535" s="151" t="s">
        <v>304</v>
      </c>
      <c r="E4535" s="154" t="s">
        <v>4702</v>
      </c>
      <c r="F4535" s="154" t="s">
        <v>4736</v>
      </c>
      <c r="G4535" s="154" t="s">
        <v>4729</v>
      </c>
    </row>
    <row r="4536" spans="1:7" ht="64" x14ac:dyDescent="0.2">
      <c r="A4536" s="151" t="s">
        <v>11436</v>
      </c>
      <c r="B4536" s="151">
        <v>2</v>
      </c>
      <c r="C4536" s="151" t="s">
        <v>283</v>
      </c>
      <c r="D4536" s="151" t="s">
        <v>327</v>
      </c>
      <c r="E4536" s="154" t="s">
        <v>8619</v>
      </c>
      <c r="F4536" s="154" t="s">
        <v>8471</v>
      </c>
      <c r="G4536" s="154" t="s">
        <v>4732</v>
      </c>
    </row>
    <row r="4537" spans="1:7" ht="16" customHeight="1" x14ac:dyDescent="0.2">
      <c r="A4537" s="151" t="s">
        <v>11436</v>
      </c>
      <c r="B4537" s="151">
        <v>3</v>
      </c>
      <c r="C4537" s="151" t="s">
        <v>283</v>
      </c>
      <c r="D4537" s="151" t="s">
        <v>304</v>
      </c>
      <c r="E4537" s="154" t="s">
        <v>4733</v>
      </c>
      <c r="F4537" s="154" t="s">
        <v>4739</v>
      </c>
      <c r="G4537" s="154" t="s">
        <v>4740</v>
      </c>
    </row>
    <row r="4538" spans="1:7" ht="16" customHeight="1" x14ac:dyDescent="0.2">
      <c r="A4538" s="151" t="s">
        <v>11437</v>
      </c>
      <c r="B4538" s="151">
        <v>1</v>
      </c>
      <c r="C4538" s="151" t="s">
        <v>283</v>
      </c>
      <c r="D4538" s="151" t="s">
        <v>304</v>
      </c>
      <c r="E4538" s="154" t="s">
        <v>4702</v>
      </c>
      <c r="F4538" s="154" t="s">
        <v>11765</v>
      </c>
      <c r="G4538" s="154" t="s">
        <v>4729</v>
      </c>
    </row>
    <row r="4539" spans="1:7" ht="64" x14ac:dyDescent="0.2">
      <c r="A4539" s="151" t="s">
        <v>11437</v>
      </c>
      <c r="B4539" s="151">
        <v>2</v>
      </c>
      <c r="C4539" s="151" t="s">
        <v>283</v>
      </c>
      <c r="D4539" s="151" t="s">
        <v>327</v>
      </c>
      <c r="E4539" s="154" t="s">
        <v>11766</v>
      </c>
      <c r="F4539" s="154" t="s">
        <v>8620</v>
      </c>
      <c r="G4539" s="154" t="s">
        <v>4744</v>
      </c>
    </row>
    <row r="4540" spans="1:7" ht="16" customHeight="1" x14ac:dyDescent="0.2">
      <c r="A4540" s="151" t="s">
        <v>11437</v>
      </c>
      <c r="B4540" s="151">
        <v>3</v>
      </c>
      <c r="C4540" s="151" t="s">
        <v>283</v>
      </c>
      <c r="D4540" s="151" t="s">
        <v>304</v>
      </c>
      <c r="E4540" s="154" t="s">
        <v>4733</v>
      </c>
      <c r="F4540" s="154" t="s">
        <v>4745</v>
      </c>
      <c r="G4540" s="154" t="s">
        <v>4746</v>
      </c>
    </row>
    <row r="4541" spans="1:7" ht="16" customHeight="1" x14ac:dyDescent="0.2">
      <c r="A4541" s="151" t="s">
        <v>11438</v>
      </c>
      <c r="B4541" s="151">
        <v>1</v>
      </c>
      <c r="C4541" s="151" t="s">
        <v>283</v>
      </c>
      <c r="D4541" s="151" t="s">
        <v>304</v>
      </c>
      <c r="E4541" s="154" t="s">
        <v>4702</v>
      </c>
      <c r="F4541" s="154" t="s">
        <v>11767</v>
      </c>
      <c r="G4541" s="154" t="s">
        <v>4729</v>
      </c>
    </row>
    <row r="4542" spans="1:7" ht="64" x14ac:dyDescent="0.2">
      <c r="A4542" s="151" t="s">
        <v>11438</v>
      </c>
      <c r="B4542" s="151">
        <v>2</v>
      </c>
      <c r="C4542" s="151" t="s">
        <v>283</v>
      </c>
      <c r="D4542" s="151" t="s">
        <v>327</v>
      </c>
      <c r="E4542" s="154" t="s">
        <v>8621</v>
      </c>
      <c r="F4542" s="154" t="s">
        <v>8542</v>
      </c>
      <c r="G4542" s="154" t="s">
        <v>4749</v>
      </c>
    </row>
    <row r="4543" spans="1:7" ht="16" customHeight="1" x14ac:dyDescent="0.2">
      <c r="A4543" s="151" t="s">
        <v>11438</v>
      </c>
      <c r="B4543" s="151">
        <v>3</v>
      </c>
      <c r="C4543" s="151" t="s">
        <v>283</v>
      </c>
      <c r="D4543" s="151" t="s">
        <v>304</v>
      </c>
      <c r="E4543" s="154" t="s">
        <v>4733</v>
      </c>
      <c r="F4543" s="154" t="s">
        <v>4750</v>
      </c>
      <c r="G4543" s="154" t="s">
        <v>4751</v>
      </c>
    </row>
    <row r="4544" spans="1:7" ht="16" customHeight="1" x14ac:dyDescent="0.2">
      <c r="A4544" s="151" t="s">
        <v>11439</v>
      </c>
      <c r="B4544" s="151">
        <v>1</v>
      </c>
      <c r="C4544" s="151" t="s">
        <v>283</v>
      </c>
      <c r="D4544" s="151" t="s">
        <v>304</v>
      </c>
      <c r="E4544" s="154" t="s">
        <v>4702</v>
      </c>
      <c r="F4544" s="154" t="s">
        <v>11768</v>
      </c>
      <c r="G4544" s="154" t="s">
        <v>4729</v>
      </c>
    </row>
    <row r="4545" spans="1:7" ht="64" x14ac:dyDescent="0.2">
      <c r="A4545" s="151" t="s">
        <v>11439</v>
      </c>
      <c r="B4545" s="151">
        <v>2</v>
      </c>
      <c r="C4545" s="151" t="s">
        <v>283</v>
      </c>
      <c r="D4545" s="151" t="s">
        <v>327</v>
      </c>
      <c r="E4545" s="154" t="s">
        <v>11769</v>
      </c>
      <c r="F4545" s="154" t="s">
        <v>8421</v>
      </c>
      <c r="G4545" s="154" t="s">
        <v>4744</v>
      </c>
    </row>
    <row r="4546" spans="1:7" ht="16" customHeight="1" x14ac:dyDescent="0.2">
      <c r="A4546" s="151" t="s">
        <v>11439</v>
      </c>
      <c r="B4546" s="151">
        <v>3</v>
      </c>
      <c r="C4546" s="151" t="s">
        <v>283</v>
      </c>
      <c r="D4546" s="151" t="s">
        <v>304</v>
      </c>
      <c r="E4546" s="154" t="s">
        <v>4733</v>
      </c>
      <c r="F4546" s="154" t="s">
        <v>11770</v>
      </c>
      <c r="G4546" s="154" t="s">
        <v>4756</v>
      </c>
    </row>
    <row r="4547" spans="1:7" ht="16" customHeight="1" x14ac:dyDescent="0.2">
      <c r="A4547" s="151" t="s">
        <v>11440</v>
      </c>
      <c r="B4547" s="151">
        <v>1</v>
      </c>
      <c r="C4547" s="151" t="s">
        <v>283</v>
      </c>
      <c r="D4547" s="151" t="s">
        <v>304</v>
      </c>
      <c r="E4547" s="154" t="s">
        <v>4702</v>
      </c>
      <c r="F4547" s="154" t="s">
        <v>11771</v>
      </c>
      <c r="G4547" s="154" t="s">
        <v>4729</v>
      </c>
    </row>
    <row r="4548" spans="1:7" ht="64" x14ac:dyDescent="0.2">
      <c r="A4548" s="151" t="s">
        <v>11440</v>
      </c>
      <c r="B4548" s="151">
        <v>2</v>
      </c>
      <c r="C4548" s="151" t="s">
        <v>283</v>
      </c>
      <c r="D4548" s="151" t="s">
        <v>327</v>
      </c>
      <c r="E4548" s="154" t="s">
        <v>8622</v>
      </c>
      <c r="F4548" s="154" t="s">
        <v>8623</v>
      </c>
      <c r="G4548" s="154" t="s">
        <v>4749</v>
      </c>
    </row>
    <row r="4549" spans="1:7" ht="16" customHeight="1" x14ac:dyDescent="0.2">
      <c r="A4549" s="151" t="s">
        <v>11440</v>
      </c>
      <c r="B4549" s="151">
        <v>3</v>
      </c>
      <c r="C4549" s="151" t="s">
        <v>283</v>
      </c>
      <c r="D4549" s="151" t="s">
        <v>304</v>
      </c>
      <c r="E4549" s="154" t="s">
        <v>4733</v>
      </c>
      <c r="F4549" s="154" t="s">
        <v>11772</v>
      </c>
      <c r="G4549" s="154" t="s">
        <v>4761</v>
      </c>
    </row>
    <row r="4550" spans="1:7" ht="16" customHeight="1" x14ac:dyDescent="0.2">
      <c r="A4550" s="151" t="s">
        <v>11441</v>
      </c>
      <c r="B4550" s="151">
        <v>1</v>
      </c>
      <c r="C4550" s="151" t="s">
        <v>283</v>
      </c>
      <c r="D4550" s="151" t="s">
        <v>304</v>
      </c>
      <c r="E4550" s="154" t="s">
        <v>4702</v>
      </c>
      <c r="F4550" s="154" t="s">
        <v>11773</v>
      </c>
      <c r="G4550" s="154" t="s">
        <v>4763</v>
      </c>
    </row>
    <row r="4551" spans="1:7" ht="64" x14ac:dyDescent="0.2">
      <c r="A4551" s="151" t="s">
        <v>11441</v>
      </c>
      <c r="B4551" s="151">
        <v>2</v>
      </c>
      <c r="C4551" s="151" t="s">
        <v>283</v>
      </c>
      <c r="D4551" s="151" t="s">
        <v>327</v>
      </c>
      <c r="E4551" s="154" t="s">
        <v>11774</v>
      </c>
      <c r="F4551" s="154" t="s">
        <v>8422</v>
      </c>
      <c r="G4551" s="154" t="s">
        <v>4766</v>
      </c>
    </row>
    <row r="4552" spans="1:7" ht="16" customHeight="1" x14ac:dyDescent="0.2">
      <c r="A4552" s="151" t="s">
        <v>11441</v>
      </c>
      <c r="B4552" s="151">
        <v>3</v>
      </c>
      <c r="C4552" s="151" t="s">
        <v>283</v>
      </c>
      <c r="D4552" s="151" t="s">
        <v>304</v>
      </c>
      <c r="E4552" s="154" t="s">
        <v>4733</v>
      </c>
      <c r="F4552" s="154" t="s">
        <v>4767</v>
      </c>
      <c r="G4552" s="154" t="s">
        <v>4768</v>
      </c>
    </row>
    <row r="4553" spans="1:7" ht="16" customHeight="1" x14ac:dyDescent="0.2">
      <c r="A4553" s="151" t="s">
        <v>11442</v>
      </c>
      <c r="B4553" s="151">
        <v>1</v>
      </c>
      <c r="C4553" s="151" t="s">
        <v>283</v>
      </c>
      <c r="D4553" s="151" t="s">
        <v>304</v>
      </c>
      <c r="E4553" s="154" t="s">
        <v>4702</v>
      </c>
      <c r="F4553" s="154" t="s">
        <v>11775</v>
      </c>
      <c r="G4553" s="154" t="s">
        <v>4763</v>
      </c>
    </row>
    <row r="4554" spans="1:7" ht="64" x14ac:dyDescent="0.2">
      <c r="A4554" s="151" t="s">
        <v>11442</v>
      </c>
      <c r="B4554" s="151">
        <v>2</v>
      </c>
      <c r="C4554" s="151" t="s">
        <v>283</v>
      </c>
      <c r="D4554" s="151" t="s">
        <v>327</v>
      </c>
      <c r="E4554" s="154" t="s">
        <v>11776</v>
      </c>
      <c r="F4554" s="154" t="s">
        <v>8423</v>
      </c>
      <c r="G4554" s="154" t="s">
        <v>4766</v>
      </c>
    </row>
    <row r="4555" spans="1:7" ht="16" customHeight="1" x14ac:dyDescent="0.2">
      <c r="A4555" s="151" t="s">
        <v>11442</v>
      </c>
      <c r="B4555" s="151">
        <v>3</v>
      </c>
      <c r="C4555" s="151" t="s">
        <v>283</v>
      </c>
      <c r="D4555" s="151" t="s">
        <v>304</v>
      </c>
      <c r="E4555" s="154" t="s">
        <v>4733</v>
      </c>
      <c r="F4555" s="154" t="s">
        <v>4772</v>
      </c>
      <c r="G4555" s="154" t="s">
        <v>4773</v>
      </c>
    </row>
    <row r="4556" spans="1:7" ht="16" customHeight="1" x14ac:dyDescent="0.2">
      <c r="A4556" s="151" t="s">
        <v>11443</v>
      </c>
      <c r="B4556" s="151">
        <v>1</v>
      </c>
      <c r="C4556" s="151" t="s">
        <v>283</v>
      </c>
      <c r="D4556" s="151" t="s">
        <v>304</v>
      </c>
      <c r="E4556" s="154" t="s">
        <v>4702</v>
      </c>
      <c r="F4556" s="154" t="s">
        <v>11777</v>
      </c>
      <c r="G4556" s="154" t="s">
        <v>4729</v>
      </c>
    </row>
    <row r="4557" spans="1:7" ht="64" x14ac:dyDescent="0.2">
      <c r="A4557" s="151" t="s">
        <v>11443</v>
      </c>
      <c r="B4557" s="151">
        <v>2</v>
      </c>
      <c r="C4557" s="151" t="s">
        <v>283</v>
      </c>
      <c r="D4557" s="151" t="s">
        <v>327</v>
      </c>
      <c r="E4557" s="154" t="s">
        <v>8624</v>
      </c>
      <c r="F4557" s="154" t="s">
        <v>8625</v>
      </c>
      <c r="G4557" s="154" t="s">
        <v>4749</v>
      </c>
    </row>
    <row r="4558" spans="1:7" ht="16" customHeight="1" x14ac:dyDescent="0.2">
      <c r="A4558" s="151" t="s">
        <v>11443</v>
      </c>
      <c r="B4558" s="151">
        <v>3</v>
      </c>
      <c r="C4558" s="151" t="s">
        <v>283</v>
      </c>
      <c r="D4558" s="151" t="s">
        <v>304</v>
      </c>
      <c r="E4558" s="154" t="s">
        <v>4733</v>
      </c>
      <c r="F4558" s="154" t="s">
        <v>4777</v>
      </c>
      <c r="G4558" s="154" t="s">
        <v>4778</v>
      </c>
    </row>
    <row r="4559" spans="1:7" ht="16" customHeight="1" x14ac:dyDescent="0.2">
      <c r="A4559" s="151" t="s">
        <v>11444</v>
      </c>
      <c r="B4559" s="151">
        <v>1</v>
      </c>
      <c r="C4559" s="151" t="s">
        <v>283</v>
      </c>
      <c r="D4559" s="151" t="s">
        <v>304</v>
      </c>
      <c r="E4559" s="154" t="s">
        <v>4702</v>
      </c>
      <c r="F4559" s="154" t="s">
        <v>4703</v>
      </c>
      <c r="G4559" s="154" t="s">
        <v>4779</v>
      </c>
    </row>
    <row r="4560" spans="1:7" ht="64" x14ac:dyDescent="0.2">
      <c r="A4560" s="151" t="s">
        <v>11444</v>
      </c>
      <c r="B4560" s="151">
        <v>2</v>
      </c>
      <c r="C4560" s="151" t="s">
        <v>283</v>
      </c>
      <c r="D4560" s="151" t="s">
        <v>327</v>
      </c>
      <c r="E4560" s="154" t="s">
        <v>8626</v>
      </c>
      <c r="F4560" s="154" t="s">
        <v>8484</v>
      </c>
      <c r="G4560" s="154" t="s">
        <v>4749</v>
      </c>
    </row>
    <row r="4561" spans="1:7" ht="16" customHeight="1" x14ac:dyDescent="0.2">
      <c r="A4561" s="151" t="s">
        <v>11444</v>
      </c>
      <c r="B4561" s="151">
        <v>3</v>
      </c>
      <c r="C4561" s="151" t="s">
        <v>283</v>
      </c>
      <c r="D4561" s="151" t="s">
        <v>304</v>
      </c>
      <c r="E4561" s="154" t="s">
        <v>4733</v>
      </c>
      <c r="F4561" s="154" t="s">
        <v>4781</v>
      </c>
      <c r="G4561" s="154" t="s">
        <v>4782</v>
      </c>
    </row>
    <row r="4562" spans="1:7" ht="16" customHeight="1" x14ac:dyDescent="0.2">
      <c r="A4562" s="151" t="s">
        <v>11444</v>
      </c>
      <c r="B4562" s="151">
        <v>4</v>
      </c>
      <c r="C4562" s="151" t="s">
        <v>283</v>
      </c>
      <c r="D4562" s="151" t="s">
        <v>304</v>
      </c>
      <c r="E4562" s="154" t="s">
        <v>4783</v>
      </c>
      <c r="F4562" s="154" t="s">
        <v>4784</v>
      </c>
      <c r="G4562" s="154" t="s">
        <v>4785</v>
      </c>
    </row>
    <row r="4563" spans="1:7" ht="16" customHeight="1" x14ac:dyDescent="0.2">
      <c r="A4563" s="151" t="s">
        <v>11445</v>
      </c>
      <c r="B4563" s="151">
        <v>1</v>
      </c>
      <c r="C4563" s="151" t="s">
        <v>283</v>
      </c>
      <c r="D4563" s="151" t="s">
        <v>304</v>
      </c>
      <c r="E4563" s="154" t="s">
        <v>4702</v>
      </c>
      <c r="F4563" s="154" t="s">
        <v>4786</v>
      </c>
      <c r="G4563" s="154" t="s">
        <v>4779</v>
      </c>
    </row>
    <row r="4564" spans="1:7" ht="64" x14ac:dyDescent="0.2">
      <c r="A4564" s="151" t="s">
        <v>11445</v>
      </c>
      <c r="B4564" s="151">
        <v>2</v>
      </c>
      <c r="C4564" s="151" t="s">
        <v>283</v>
      </c>
      <c r="D4564" s="151" t="s">
        <v>327</v>
      </c>
      <c r="E4564" s="154" t="s">
        <v>8627</v>
      </c>
      <c r="F4564" s="154" t="s">
        <v>8472</v>
      </c>
      <c r="G4564" s="154" t="s">
        <v>4749</v>
      </c>
    </row>
    <row r="4565" spans="1:7" ht="16" customHeight="1" x14ac:dyDescent="0.2">
      <c r="A4565" s="151" t="s">
        <v>11445</v>
      </c>
      <c r="B4565" s="151">
        <v>3</v>
      </c>
      <c r="C4565" s="151" t="s">
        <v>283</v>
      </c>
      <c r="D4565" s="151" t="s">
        <v>304</v>
      </c>
      <c r="E4565" s="154" t="s">
        <v>4733</v>
      </c>
      <c r="F4565" s="154" t="s">
        <v>4788</v>
      </c>
      <c r="G4565" s="154" t="s">
        <v>4789</v>
      </c>
    </row>
    <row r="4566" spans="1:7" ht="16" customHeight="1" x14ac:dyDescent="0.2">
      <c r="A4566" s="151" t="s">
        <v>11445</v>
      </c>
      <c r="B4566" s="151">
        <v>4</v>
      </c>
      <c r="C4566" s="151" t="s">
        <v>283</v>
      </c>
      <c r="D4566" s="151" t="s">
        <v>304</v>
      </c>
      <c r="E4566" s="154" t="s">
        <v>4783</v>
      </c>
      <c r="F4566" s="154" t="s">
        <v>4790</v>
      </c>
      <c r="G4566" s="154" t="s">
        <v>4791</v>
      </c>
    </row>
    <row r="4567" spans="1:7" ht="16" customHeight="1" x14ac:dyDescent="0.2">
      <c r="A4567" s="151" t="s">
        <v>11446</v>
      </c>
      <c r="B4567" s="151">
        <v>1</v>
      </c>
      <c r="C4567" s="151" t="s">
        <v>283</v>
      </c>
      <c r="D4567" s="151" t="s">
        <v>304</v>
      </c>
      <c r="E4567" s="154" t="s">
        <v>4702</v>
      </c>
      <c r="F4567" s="154" t="s">
        <v>4792</v>
      </c>
      <c r="G4567" s="154" t="s">
        <v>4779</v>
      </c>
    </row>
    <row r="4568" spans="1:7" ht="64" x14ac:dyDescent="0.2">
      <c r="A4568" s="151" t="s">
        <v>11446</v>
      </c>
      <c r="B4568" s="151">
        <v>2</v>
      </c>
      <c r="C4568" s="151" t="s">
        <v>283</v>
      </c>
      <c r="D4568" s="151" t="s">
        <v>327</v>
      </c>
      <c r="E4568" s="154" t="s">
        <v>8627</v>
      </c>
      <c r="F4568" s="154" t="s">
        <v>8628</v>
      </c>
      <c r="G4568" s="154" t="s">
        <v>4794</v>
      </c>
    </row>
    <row r="4569" spans="1:7" ht="16" customHeight="1" x14ac:dyDescent="0.2">
      <c r="A4569" s="151" t="s">
        <v>11446</v>
      </c>
      <c r="B4569" s="151">
        <v>3</v>
      </c>
      <c r="C4569" s="151" t="s">
        <v>283</v>
      </c>
      <c r="D4569" s="151" t="s">
        <v>304</v>
      </c>
      <c r="E4569" s="154" t="s">
        <v>4733</v>
      </c>
      <c r="F4569" s="154" t="s">
        <v>4795</v>
      </c>
      <c r="G4569" s="154" t="s">
        <v>4796</v>
      </c>
    </row>
    <row r="4570" spans="1:7" ht="16" customHeight="1" x14ac:dyDescent="0.2">
      <c r="A4570" s="151" t="s">
        <v>11446</v>
      </c>
      <c r="B4570" s="151">
        <v>4</v>
      </c>
      <c r="C4570" s="151" t="s">
        <v>283</v>
      </c>
      <c r="D4570" s="151" t="s">
        <v>304</v>
      </c>
      <c r="E4570" s="154" t="s">
        <v>4783</v>
      </c>
      <c r="F4570" s="154" t="s">
        <v>2903</v>
      </c>
      <c r="G4570" s="154" t="s">
        <v>4791</v>
      </c>
    </row>
    <row r="4571" spans="1:7" ht="16" customHeight="1" x14ac:dyDescent="0.2">
      <c r="A4571" s="151" t="s">
        <v>11447</v>
      </c>
      <c r="B4571" s="151">
        <v>1</v>
      </c>
      <c r="C4571" s="151" t="s">
        <v>283</v>
      </c>
      <c r="D4571" s="151" t="s">
        <v>304</v>
      </c>
      <c r="E4571" s="154" t="s">
        <v>4702</v>
      </c>
      <c r="F4571" s="154" t="s">
        <v>11778</v>
      </c>
      <c r="G4571" s="154" t="s">
        <v>4779</v>
      </c>
    </row>
    <row r="4572" spans="1:7" ht="64" x14ac:dyDescent="0.2">
      <c r="A4572" s="151" t="s">
        <v>11447</v>
      </c>
      <c r="B4572" s="151">
        <v>2</v>
      </c>
      <c r="C4572" s="151" t="s">
        <v>283</v>
      </c>
      <c r="D4572" s="151" t="s">
        <v>327</v>
      </c>
      <c r="E4572" s="154" t="s">
        <v>11779</v>
      </c>
      <c r="F4572" s="154" t="s">
        <v>8473</v>
      </c>
      <c r="G4572" s="154" t="s">
        <v>4794</v>
      </c>
    </row>
    <row r="4573" spans="1:7" ht="16" customHeight="1" x14ac:dyDescent="0.2">
      <c r="A4573" s="151" t="s">
        <v>11447</v>
      </c>
      <c r="B4573" s="151">
        <v>3</v>
      </c>
      <c r="C4573" s="151" t="s">
        <v>283</v>
      </c>
      <c r="D4573" s="151" t="s">
        <v>304</v>
      </c>
      <c r="E4573" s="154" t="s">
        <v>4733</v>
      </c>
      <c r="F4573" s="154" t="s">
        <v>4800</v>
      </c>
      <c r="G4573" s="154" t="s">
        <v>4801</v>
      </c>
    </row>
    <row r="4574" spans="1:7" ht="16" customHeight="1" x14ac:dyDescent="0.2">
      <c r="A4574" s="151" t="s">
        <v>11447</v>
      </c>
      <c r="B4574" s="151">
        <v>4</v>
      </c>
      <c r="C4574" s="151" t="s">
        <v>283</v>
      </c>
      <c r="D4574" s="151" t="s">
        <v>304</v>
      </c>
      <c r="E4574" s="154" t="s">
        <v>4783</v>
      </c>
      <c r="F4574" s="154" t="s">
        <v>4802</v>
      </c>
      <c r="G4574" s="154" t="s">
        <v>4803</v>
      </c>
    </row>
    <row r="4575" spans="1:7" ht="16" customHeight="1" x14ac:dyDescent="0.2">
      <c r="A4575" s="151" t="s">
        <v>11448</v>
      </c>
      <c r="B4575" s="151">
        <v>1</v>
      </c>
      <c r="C4575" s="151" t="s">
        <v>283</v>
      </c>
      <c r="D4575" s="151" t="s">
        <v>304</v>
      </c>
      <c r="E4575" s="154" t="s">
        <v>4702</v>
      </c>
      <c r="F4575" s="154" t="s">
        <v>11780</v>
      </c>
      <c r="G4575" s="154" t="s">
        <v>4779</v>
      </c>
    </row>
    <row r="4576" spans="1:7" ht="64" x14ac:dyDescent="0.2">
      <c r="A4576" s="151" t="s">
        <v>11448</v>
      </c>
      <c r="B4576" s="151">
        <v>2</v>
      </c>
      <c r="C4576" s="151" t="s">
        <v>283</v>
      </c>
      <c r="D4576" s="151" t="s">
        <v>327</v>
      </c>
      <c r="E4576" s="154" t="s">
        <v>11781</v>
      </c>
      <c r="F4576" s="154" t="s">
        <v>8474</v>
      </c>
      <c r="G4576" s="154" t="s">
        <v>4794</v>
      </c>
    </row>
    <row r="4577" spans="1:7" ht="16" customHeight="1" x14ac:dyDescent="0.2">
      <c r="A4577" s="151" t="s">
        <v>11448</v>
      </c>
      <c r="B4577" s="151">
        <v>3</v>
      </c>
      <c r="C4577" s="151" t="s">
        <v>283</v>
      </c>
      <c r="D4577" s="151" t="s">
        <v>304</v>
      </c>
      <c r="E4577" s="154" t="s">
        <v>4733</v>
      </c>
      <c r="F4577" s="154" t="s">
        <v>11782</v>
      </c>
      <c r="G4577" s="154" t="s">
        <v>4808</v>
      </c>
    </row>
    <row r="4578" spans="1:7" ht="16" customHeight="1" x14ac:dyDescent="0.2">
      <c r="A4578" s="151" t="s">
        <v>11448</v>
      </c>
      <c r="B4578" s="151">
        <v>4</v>
      </c>
      <c r="C4578" s="151" t="s">
        <v>283</v>
      </c>
      <c r="D4578" s="151" t="s">
        <v>304</v>
      </c>
      <c r="E4578" s="154" t="s">
        <v>4783</v>
      </c>
      <c r="F4578" s="154" t="s">
        <v>4809</v>
      </c>
      <c r="G4578" s="154" t="s">
        <v>4810</v>
      </c>
    </row>
    <row r="4579" spans="1:7" ht="16" customHeight="1" x14ac:dyDescent="0.2">
      <c r="A4579" s="151" t="s">
        <v>11449</v>
      </c>
      <c r="B4579" s="151">
        <v>1</v>
      </c>
      <c r="C4579" s="151" t="s">
        <v>283</v>
      </c>
      <c r="D4579" s="151" t="s">
        <v>304</v>
      </c>
      <c r="E4579" s="154" t="s">
        <v>4702</v>
      </c>
      <c r="F4579" s="154" t="s">
        <v>11783</v>
      </c>
      <c r="G4579" s="154" t="s">
        <v>4779</v>
      </c>
    </row>
    <row r="4580" spans="1:7" ht="64" x14ac:dyDescent="0.2">
      <c r="A4580" s="151" t="s">
        <v>11449</v>
      </c>
      <c r="B4580" s="151">
        <v>2</v>
      </c>
      <c r="C4580" s="151" t="s">
        <v>283</v>
      </c>
      <c r="D4580" s="151" t="s">
        <v>327</v>
      </c>
      <c r="E4580" s="154" t="s">
        <v>8629</v>
      </c>
      <c r="F4580" s="154" t="s">
        <v>8543</v>
      </c>
      <c r="G4580" s="154" t="s">
        <v>4794</v>
      </c>
    </row>
    <row r="4581" spans="1:7" ht="16" customHeight="1" x14ac:dyDescent="0.2">
      <c r="A4581" s="151" t="s">
        <v>11449</v>
      </c>
      <c r="B4581" s="151">
        <v>3</v>
      </c>
      <c r="C4581" s="151" t="s">
        <v>283</v>
      </c>
      <c r="D4581" s="151" t="s">
        <v>304</v>
      </c>
      <c r="E4581" s="154" t="s">
        <v>4733</v>
      </c>
      <c r="F4581" s="154" t="s">
        <v>4814</v>
      </c>
      <c r="G4581" s="154" t="s">
        <v>4796</v>
      </c>
    </row>
    <row r="4582" spans="1:7" ht="16" customHeight="1" x14ac:dyDescent="0.2">
      <c r="A4582" s="151" t="s">
        <v>11449</v>
      </c>
      <c r="B4582" s="151">
        <v>4</v>
      </c>
      <c r="C4582" s="151" t="s">
        <v>283</v>
      </c>
      <c r="D4582" s="151" t="s">
        <v>304</v>
      </c>
      <c r="E4582" s="154" t="s">
        <v>4783</v>
      </c>
      <c r="F4582" s="154" t="s">
        <v>4815</v>
      </c>
      <c r="G4582" s="154" t="s">
        <v>4816</v>
      </c>
    </row>
    <row r="4583" spans="1:7" ht="16" customHeight="1" x14ac:dyDescent="0.2">
      <c r="A4583" s="151" t="s">
        <v>11450</v>
      </c>
      <c r="B4583" s="151">
        <v>1</v>
      </c>
      <c r="C4583" s="151" t="s">
        <v>283</v>
      </c>
      <c r="D4583" s="151" t="s">
        <v>304</v>
      </c>
      <c r="E4583" s="154" t="s">
        <v>4702</v>
      </c>
      <c r="F4583" s="154" t="s">
        <v>11784</v>
      </c>
      <c r="G4583" s="154" t="s">
        <v>4779</v>
      </c>
    </row>
    <row r="4584" spans="1:7" ht="64" x14ac:dyDescent="0.2">
      <c r="A4584" s="151" t="s">
        <v>11450</v>
      </c>
      <c r="B4584" s="151">
        <v>2</v>
      </c>
      <c r="C4584" s="151" t="s">
        <v>283</v>
      </c>
      <c r="D4584" s="151" t="s">
        <v>327</v>
      </c>
      <c r="E4584" s="154" t="s">
        <v>11785</v>
      </c>
      <c r="F4584" s="154" t="s">
        <v>8421</v>
      </c>
      <c r="G4584" s="154" t="s">
        <v>4794</v>
      </c>
    </row>
    <row r="4585" spans="1:7" ht="16" customHeight="1" x14ac:dyDescent="0.2">
      <c r="A4585" s="151" t="s">
        <v>11450</v>
      </c>
      <c r="B4585" s="151">
        <v>3</v>
      </c>
      <c r="C4585" s="151" t="s">
        <v>283</v>
      </c>
      <c r="D4585" s="151" t="s">
        <v>304</v>
      </c>
      <c r="E4585" s="154" t="s">
        <v>4733</v>
      </c>
      <c r="F4585" s="154" t="s">
        <v>11786</v>
      </c>
      <c r="G4585" s="154" t="s">
        <v>4820</v>
      </c>
    </row>
    <row r="4586" spans="1:7" ht="16" customHeight="1" x14ac:dyDescent="0.2">
      <c r="A4586" s="151" t="s">
        <v>11450</v>
      </c>
      <c r="B4586" s="151">
        <v>4</v>
      </c>
      <c r="C4586" s="151" t="s">
        <v>283</v>
      </c>
      <c r="D4586" s="151" t="s">
        <v>304</v>
      </c>
      <c r="E4586" s="154" t="s">
        <v>4783</v>
      </c>
      <c r="F4586" s="154" t="s">
        <v>4821</v>
      </c>
      <c r="G4586" s="154" t="s">
        <v>4822</v>
      </c>
    </row>
    <row r="4587" spans="1:7" ht="16" customHeight="1" x14ac:dyDescent="0.2">
      <c r="A4587" s="151" t="s">
        <v>11451</v>
      </c>
      <c r="B4587" s="151">
        <v>1</v>
      </c>
      <c r="C4587" s="151" t="s">
        <v>283</v>
      </c>
      <c r="D4587" s="151" t="s">
        <v>304</v>
      </c>
      <c r="E4587" s="154" t="s">
        <v>4702</v>
      </c>
      <c r="F4587" s="154" t="s">
        <v>11787</v>
      </c>
      <c r="G4587" s="154" t="s">
        <v>4779</v>
      </c>
    </row>
    <row r="4588" spans="1:7" ht="64" x14ac:dyDescent="0.2">
      <c r="A4588" s="151" t="s">
        <v>11451</v>
      </c>
      <c r="B4588" s="151">
        <v>2</v>
      </c>
      <c r="C4588" s="151" t="s">
        <v>283</v>
      </c>
      <c r="D4588" s="151" t="s">
        <v>327</v>
      </c>
      <c r="E4588" s="154" t="s">
        <v>8630</v>
      </c>
      <c r="F4588" s="154" t="s">
        <v>8544</v>
      </c>
      <c r="G4588" s="154" t="s">
        <v>4794</v>
      </c>
    </row>
    <row r="4589" spans="1:7" ht="16" customHeight="1" x14ac:dyDescent="0.2">
      <c r="A4589" s="151" t="s">
        <v>11451</v>
      </c>
      <c r="B4589" s="151">
        <v>3</v>
      </c>
      <c r="C4589" s="151" t="s">
        <v>283</v>
      </c>
      <c r="D4589" s="151" t="s">
        <v>304</v>
      </c>
      <c r="E4589" s="154" t="s">
        <v>4733</v>
      </c>
      <c r="F4589" s="154" t="s">
        <v>4826</v>
      </c>
      <c r="G4589" s="154" t="s">
        <v>4827</v>
      </c>
    </row>
    <row r="4590" spans="1:7" ht="16" customHeight="1" x14ac:dyDescent="0.2">
      <c r="A4590" s="151" t="s">
        <v>11451</v>
      </c>
      <c r="B4590" s="151">
        <v>4</v>
      </c>
      <c r="C4590" s="151" t="s">
        <v>283</v>
      </c>
      <c r="D4590" s="151" t="s">
        <v>304</v>
      </c>
      <c r="E4590" s="154" t="s">
        <v>4783</v>
      </c>
      <c r="F4590" s="154" t="s">
        <v>4828</v>
      </c>
      <c r="G4590" s="154" t="s">
        <v>4829</v>
      </c>
    </row>
    <row r="4591" spans="1:7" ht="16" customHeight="1" x14ac:dyDescent="0.2">
      <c r="A4591" s="151" t="s">
        <v>11452</v>
      </c>
      <c r="B4591" s="151">
        <v>1</v>
      </c>
      <c r="C4591" s="151" t="s">
        <v>283</v>
      </c>
      <c r="D4591" s="151" t="s">
        <v>304</v>
      </c>
      <c r="E4591" s="154" t="s">
        <v>4702</v>
      </c>
      <c r="F4591" s="154" t="s">
        <v>11788</v>
      </c>
      <c r="G4591" s="154" t="s">
        <v>4779</v>
      </c>
    </row>
    <row r="4592" spans="1:7" ht="64" x14ac:dyDescent="0.2">
      <c r="A4592" s="151" t="s">
        <v>11452</v>
      </c>
      <c r="B4592" s="151">
        <v>2</v>
      </c>
      <c r="C4592" s="151" t="s">
        <v>283</v>
      </c>
      <c r="D4592" s="151" t="s">
        <v>327</v>
      </c>
      <c r="E4592" s="154" t="s">
        <v>11790</v>
      </c>
      <c r="F4592" s="154" t="s">
        <v>11789</v>
      </c>
      <c r="G4592" s="154" t="s">
        <v>4794</v>
      </c>
    </row>
    <row r="4593" spans="1:7" ht="16" customHeight="1" x14ac:dyDescent="0.2">
      <c r="A4593" s="151" t="s">
        <v>11452</v>
      </c>
      <c r="B4593" s="151">
        <v>3</v>
      </c>
      <c r="C4593" s="151" t="s">
        <v>283</v>
      </c>
      <c r="D4593" s="151" t="s">
        <v>304</v>
      </c>
      <c r="E4593" s="154" t="s">
        <v>4733</v>
      </c>
      <c r="F4593" s="154" t="s">
        <v>11791</v>
      </c>
      <c r="G4593" s="154" t="s">
        <v>11806</v>
      </c>
    </row>
    <row r="4594" spans="1:7" ht="16" customHeight="1" x14ac:dyDescent="0.2">
      <c r="A4594" s="151" t="s">
        <v>11452</v>
      </c>
      <c r="B4594" s="151">
        <v>4</v>
      </c>
      <c r="C4594" s="151" t="s">
        <v>283</v>
      </c>
      <c r="D4594" s="151" t="s">
        <v>304</v>
      </c>
      <c r="E4594" s="154" t="s">
        <v>4783</v>
      </c>
      <c r="F4594" s="154" t="s">
        <v>4835</v>
      </c>
      <c r="G4594" s="154" t="s">
        <v>11805</v>
      </c>
    </row>
    <row r="4595" spans="1:7" ht="16" customHeight="1" x14ac:dyDescent="0.2">
      <c r="A4595" s="151" t="s">
        <v>11453</v>
      </c>
      <c r="B4595" s="151">
        <v>1</v>
      </c>
      <c r="C4595" s="151" t="s">
        <v>283</v>
      </c>
      <c r="D4595" s="151" t="s">
        <v>304</v>
      </c>
      <c r="E4595" s="154" t="s">
        <v>4702</v>
      </c>
      <c r="F4595" s="154" t="s">
        <v>11792</v>
      </c>
      <c r="G4595" s="154" t="s">
        <v>4779</v>
      </c>
    </row>
    <row r="4596" spans="1:7" ht="64" x14ac:dyDescent="0.2">
      <c r="A4596" s="151" t="s">
        <v>11453</v>
      </c>
      <c r="B4596" s="151">
        <v>2</v>
      </c>
      <c r="C4596" s="151" t="s">
        <v>283</v>
      </c>
      <c r="D4596" s="151" t="s">
        <v>327</v>
      </c>
      <c r="E4596" s="154" t="s">
        <v>11793</v>
      </c>
      <c r="F4596" s="154" t="s">
        <v>8631</v>
      </c>
      <c r="G4596" s="154" t="s">
        <v>4794</v>
      </c>
    </row>
    <row r="4597" spans="1:7" ht="16" customHeight="1" x14ac:dyDescent="0.2">
      <c r="A4597" s="151" t="s">
        <v>11453</v>
      </c>
      <c r="B4597" s="151">
        <v>3</v>
      </c>
      <c r="C4597" s="151" t="s">
        <v>283</v>
      </c>
      <c r="D4597" s="151" t="s">
        <v>304</v>
      </c>
      <c r="E4597" s="154" t="s">
        <v>4733</v>
      </c>
      <c r="F4597" s="154" t="s">
        <v>4840</v>
      </c>
      <c r="G4597" s="154" t="s">
        <v>4841</v>
      </c>
    </row>
    <row r="4598" spans="1:7" ht="16" customHeight="1" x14ac:dyDescent="0.2">
      <c r="A4598" s="151" t="s">
        <v>11453</v>
      </c>
      <c r="B4598" s="151">
        <v>4</v>
      </c>
      <c r="C4598" s="151" t="s">
        <v>283</v>
      </c>
      <c r="D4598" s="151" t="s">
        <v>304</v>
      </c>
      <c r="E4598" s="154" t="s">
        <v>4783</v>
      </c>
      <c r="F4598" s="154" t="s">
        <v>4842</v>
      </c>
      <c r="G4598" s="154" t="s">
        <v>4843</v>
      </c>
    </row>
    <row r="4599" spans="1:7" ht="16" customHeight="1" x14ac:dyDescent="0.2">
      <c r="A4599" s="151" t="s">
        <v>11454</v>
      </c>
      <c r="B4599" s="151">
        <v>1</v>
      </c>
      <c r="C4599" s="151" t="s">
        <v>283</v>
      </c>
      <c r="D4599" s="151" t="s">
        <v>304</v>
      </c>
      <c r="E4599" s="154" t="s">
        <v>4702</v>
      </c>
      <c r="F4599" s="154" t="s">
        <v>11794</v>
      </c>
      <c r="G4599" s="154" t="s">
        <v>4779</v>
      </c>
    </row>
    <row r="4600" spans="1:7" ht="64" x14ac:dyDescent="0.2">
      <c r="A4600" s="151" t="s">
        <v>11454</v>
      </c>
      <c r="B4600" s="151">
        <v>2</v>
      </c>
      <c r="C4600" s="151" t="s">
        <v>283</v>
      </c>
      <c r="D4600" s="151" t="s">
        <v>327</v>
      </c>
      <c r="E4600" s="154" t="s">
        <v>11793</v>
      </c>
      <c r="F4600" s="154" t="s">
        <v>8153</v>
      </c>
      <c r="G4600" s="154" t="s">
        <v>4794</v>
      </c>
    </row>
    <row r="4601" spans="1:7" ht="16" customHeight="1" x14ac:dyDescent="0.2">
      <c r="A4601" s="151" t="s">
        <v>11454</v>
      </c>
      <c r="B4601" s="151">
        <v>3</v>
      </c>
      <c r="C4601" s="151" t="s">
        <v>283</v>
      </c>
      <c r="D4601" s="151" t="s">
        <v>304</v>
      </c>
      <c r="E4601" s="154" t="s">
        <v>4733</v>
      </c>
      <c r="F4601" s="154" t="s">
        <v>4846</v>
      </c>
      <c r="G4601" s="154" t="s">
        <v>4847</v>
      </c>
    </row>
    <row r="4602" spans="1:7" ht="16" customHeight="1" x14ac:dyDescent="0.2">
      <c r="A4602" s="151" t="s">
        <v>11454</v>
      </c>
      <c r="B4602" s="151">
        <v>4</v>
      </c>
      <c r="C4602" s="151" t="s">
        <v>283</v>
      </c>
      <c r="D4602" s="151" t="s">
        <v>304</v>
      </c>
      <c r="E4602" s="154" t="s">
        <v>11807</v>
      </c>
      <c r="F4602" s="154" t="s">
        <v>325</v>
      </c>
      <c r="G4602" s="154" t="s">
        <v>4848</v>
      </c>
    </row>
    <row r="4603" spans="1:7" ht="32" customHeight="1" x14ac:dyDescent="0.2">
      <c r="A4603" s="151" t="s">
        <v>11455</v>
      </c>
      <c r="B4603" s="151">
        <v>1</v>
      </c>
      <c r="C4603" s="151" t="s">
        <v>283</v>
      </c>
      <c r="D4603" s="151" t="s">
        <v>304</v>
      </c>
      <c r="E4603" s="154" t="s">
        <v>4849</v>
      </c>
      <c r="F4603" s="154" t="s">
        <v>11795</v>
      </c>
      <c r="G4603" s="154" t="s">
        <v>4851</v>
      </c>
    </row>
    <row r="4604" spans="1:7" ht="64" x14ac:dyDescent="0.2">
      <c r="A4604" s="151" t="s">
        <v>11455</v>
      </c>
      <c r="B4604" s="151">
        <v>2</v>
      </c>
      <c r="C4604" s="151" t="s">
        <v>283</v>
      </c>
      <c r="D4604" s="151" t="s">
        <v>327</v>
      </c>
      <c r="E4604" s="154" t="s">
        <v>8632</v>
      </c>
      <c r="F4604" s="154" t="s">
        <v>8475</v>
      </c>
      <c r="G4604" s="154" t="s">
        <v>4794</v>
      </c>
    </row>
    <row r="4605" spans="1:7" ht="16" customHeight="1" x14ac:dyDescent="0.2">
      <c r="A4605" s="151" t="s">
        <v>11455</v>
      </c>
      <c r="B4605" s="151">
        <v>3</v>
      </c>
      <c r="C4605" s="151" t="s">
        <v>283</v>
      </c>
      <c r="D4605" s="151" t="s">
        <v>304</v>
      </c>
      <c r="E4605" s="154" t="s">
        <v>4854</v>
      </c>
      <c r="F4605" s="154" t="s">
        <v>4855</v>
      </c>
      <c r="G4605" s="154" t="s">
        <v>4856</v>
      </c>
    </row>
    <row r="4606" spans="1:7" ht="16" customHeight="1" x14ac:dyDescent="0.2">
      <c r="A4606" s="151" t="s">
        <v>11455</v>
      </c>
      <c r="B4606" s="151">
        <v>4</v>
      </c>
      <c r="C4606" s="151" t="s">
        <v>283</v>
      </c>
      <c r="D4606" s="151" t="s">
        <v>304</v>
      </c>
      <c r="E4606" s="154" t="s">
        <v>4857</v>
      </c>
      <c r="F4606" s="154" t="s">
        <v>4858</v>
      </c>
      <c r="G4606" s="154" t="s">
        <v>4859</v>
      </c>
    </row>
    <row r="4607" spans="1:7" ht="64" x14ac:dyDescent="0.2">
      <c r="A4607" s="151" t="s">
        <v>11455</v>
      </c>
      <c r="B4607" s="151">
        <v>5</v>
      </c>
      <c r="C4607" s="151" t="s">
        <v>283</v>
      </c>
      <c r="D4607" s="151" t="s">
        <v>327</v>
      </c>
      <c r="E4607" s="154" t="s">
        <v>8633</v>
      </c>
      <c r="F4607" s="154" t="s">
        <v>8634</v>
      </c>
      <c r="G4607" s="154" t="s">
        <v>4794</v>
      </c>
    </row>
    <row r="4608" spans="1:7" ht="16" customHeight="1" x14ac:dyDescent="0.2">
      <c r="A4608" s="151" t="s">
        <v>11455</v>
      </c>
      <c r="B4608" s="151">
        <v>6</v>
      </c>
      <c r="C4608" s="151" t="s">
        <v>283</v>
      </c>
      <c r="D4608" s="151" t="s">
        <v>304</v>
      </c>
      <c r="E4608" s="154" t="s">
        <v>11808</v>
      </c>
      <c r="F4608" s="154" t="s">
        <v>4862</v>
      </c>
      <c r="G4608" s="154" t="s">
        <v>4863</v>
      </c>
    </row>
    <row r="4609" spans="1:7" ht="16" customHeight="1" x14ac:dyDescent="0.2">
      <c r="A4609" s="151" t="s">
        <v>11455</v>
      </c>
      <c r="B4609" s="151">
        <v>7</v>
      </c>
      <c r="C4609" s="151" t="s">
        <v>283</v>
      </c>
      <c r="D4609" s="151" t="s">
        <v>304</v>
      </c>
      <c r="E4609" s="154" t="s">
        <v>4783</v>
      </c>
      <c r="F4609" s="154" t="s">
        <v>4864</v>
      </c>
      <c r="G4609" s="154" t="s">
        <v>4865</v>
      </c>
    </row>
    <row r="4610" spans="1:7" ht="32" customHeight="1" x14ac:dyDescent="0.2">
      <c r="A4610" s="151" t="s">
        <v>11456</v>
      </c>
      <c r="B4610" s="151">
        <v>1</v>
      </c>
      <c r="C4610" s="151" t="s">
        <v>283</v>
      </c>
      <c r="D4610" s="151" t="s">
        <v>304</v>
      </c>
      <c r="E4610" s="154" t="s">
        <v>11809</v>
      </c>
      <c r="F4610" s="154" t="s">
        <v>11810</v>
      </c>
      <c r="G4610" s="154" t="s">
        <v>4868</v>
      </c>
    </row>
    <row r="4611" spans="1:7" ht="64" x14ac:dyDescent="0.2">
      <c r="A4611" s="151" t="s">
        <v>11456</v>
      </c>
      <c r="B4611" s="151">
        <v>2</v>
      </c>
      <c r="C4611" s="151" t="s">
        <v>283</v>
      </c>
      <c r="D4611" s="151" t="s">
        <v>327</v>
      </c>
      <c r="E4611" s="154" t="s">
        <v>11796</v>
      </c>
      <c r="F4611" s="154" t="s">
        <v>11797</v>
      </c>
      <c r="G4611" s="154" t="s">
        <v>4871</v>
      </c>
    </row>
    <row r="4612" spans="1:7" ht="16" customHeight="1" x14ac:dyDescent="0.2">
      <c r="A4612" s="151" t="s">
        <v>11456</v>
      </c>
      <c r="B4612" s="151">
        <v>3</v>
      </c>
      <c r="C4612" s="151" t="s">
        <v>283</v>
      </c>
      <c r="D4612" s="151" t="s">
        <v>304</v>
      </c>
      <c r="E4612" s="154" t="s">
        <v>4872</v>
      </c>
      <c r="F4612" s="154" t="s">
        <v>4873</v>
      </c>
      <c r="G4612" s="154" t="s">
        <v>11804</v>
      </c>
    </row>
    <row r="4613" spans="1:7" ht="32" customHeight="1" x14ac:dyDescent="0.2">
      <c r="A4613" s="151" t="s">
        <v>11457</v>
      </c>
      <c r="B4613" s="151">
        <v>1</v>
      </c>
      <c r="C4613" s="151" t="s">
        <v>283</v>
      </c>
      <c r="D4613" s="151" t="s">
        <v>304</v>
      </c>
      <c r="E4613" s="154" t="s">
        <v>4849</v>
      </c>
      <c r="F4613" s="154" t="s">
        <v>11811</v>
      </c>
      <c r="G4613" s="154" t="s">
        <v>4851</v>
      </c>
    </row>
    <row r="4614" spans="1:7" ht="64" x14ac:dyDescent="0.2">
      <c r="A4614" s="151" t="s">
        <v>11457</v>
      </c>
      <c r="B4614" s="151">
        <v>2</v>
      </c>
      <c r="C4614" s="151" t="s">
        <v>283</v>
      </c>
      <c r="D4614" s="151" t="s">
        <v>327</v>
      </c>
      <c r="E4614" s="154" t="s">
        <v>8635</v>
      </c>
      <c r="F4614" s="154" t="s">
        <v>8424</v>
      </c>
      <c r="G4614" s="154" t="s">
        <v>4794</v>
      </c>
    </row>
    <row r="4615" spans="1:7" ht="16" customHeight="1" x14ac:dyDescent="0.2">
      <c r="A4615" s="151" t="s">
        <v>11457</v>
      </c>
      <c r="B4615" s="151">
        <v>3</v>
      </c>
      <c r="C4615" s="151" t="s">
        <v>283</v>
      </c>
      <c r="D4615" s="151" t="s">
        <v>304</v>
      </c>
      <c r="E4615" s="154" t="s">
        <v>4854</v>
      </c>
      <c r="F4615" s="154" t="s">
        <v>4878</v>
      </c>
      <c r="G4615" s="154" t="s">
        <v>4879</v>
      </c>
    </row>
    <row r="4616" spans="1:7" ht="16" customHeight="1" x14ac:dyDescent="0.2">
      <c r="A4616" s="151" t="s">
        <v>11457</v>
      </c>
      <c r="B4616" s="151">
        <v>4</v>
      </c>
      <c r="C4616" s="151" t="s">
        <v>283</v>
      </c>
      <c r="D4616" s="151" t="s">
        <v>304</v>
      </c>
      <c r="E4616" s="154" t="s">
        <v>4857</v>
      </c>
      <c r="F4616" s="154" t="s">
        <v>11812</v>
      </c>
      <c r="G4616" s="154" t="s">
        <v>4859</v>
      </c>
    </row>
    <row r="4617" spans="1:7" ht="64" x14ac:dyDescent="0.2">
      <c r="A4617" s="151" t="s">
        <v>11457</v>
      </c>
      <c r="B4617" s="151">
        <v>5</v>
      </c>
      <c r="C4617" s="151" t="s">
        <v>283</v>
      </c>
      <c r="D4617" s="151" t="s">
        <v>327</v>
      </c>
      <c r="E4617" s="154" t="s">
        <v>11798</v>
      </c>
      <c r="F4617" s="154" t="s">
        <v>8545</v>
      </c>
      <c r="G4617" s="154" t="s">
        <v>4794</v>
      </c>
    </row>
    <row r="4618" spans="1:7" ht="16" customHeight="1" x14ac:dyDescent="0.2">
      <c r="A4618" s="151" t="s">
        <v>11457</v>
      </c>
      <c r="B4618" s="151">
        <v>6</v>
      </c>
      <c r="C4618" s="151" t="s">
        <v>283</v>
      </c>
      <c r="D4618" s="151" t="s">
        <v>304</v>
      </c>
      <c r="E4618" s="154" t="s">
        <v>4854</v>
      </c>
      <c r="F4618" s="154" t="s">
        <v>4883</v>
      </c>
      <c r="G4618" s="154" t="s">
        <v>4884</v>
      </c>
    </row>
    <row r="4619" spans="1:7" ht="16" customHeight="1" x14ac:dyDescent="0.2">
      <c r="A4619" s="151" t="s">
        <v>11457</v>
      </c>
      <c r="B4619" s="151">
        <v>7</v>
      </c>
      <c r="C4619" s="151" t="s">
        <v>283</v>
      </c>
      <c r="D4619" s="151" t="s">
        <v>304</v>
      </c>
      <c r="E4619" s="154" t="s">
        <v>4783</v>
      </c>
      <c r="F4619" s="154" t="s">
        <v>4885</v>
      </c>
      <c r="G4619" s="154" t="s">
        <v>4886</v>
      </c>
    </row>
    <row r="4620" spans="1:7" ht="16" customHeight="1" x14ac:dyDescent="0.2">
      <c r="A4620" s="151" t="s">
        <v>11457</v>
      </c>
      <c r="B4620" s="151">
        <v>8</v>
      </c>
      <c r="C4620" s="151" t="s">
        <v>283</v>
      </c>
      <c r="D4620" s="151" t="s">
        <v>304</v>
      </c>
      <c r="E4620" s="154" t="s">
        <v>4887</v>
      </c>
      <c r="F4620" s="154" t="s">
        <v>4419</v>
      </c>
      <c r="G4620" s="154" t="s">
        <v>4888</v>
      </c>
    </row>
    <row r="4621" spans="1:7" ht="16" customHeight="1" x14ac:dyDescent="0.2">
      <c r="A4621" s="151" t="s">
        <v>11457</v>
      </c>
      <c r="B4621" s="151">
        <v>9</v>
      </c>
      <c r="C4621" s="151" t="s">
        <v>281</v>
      </c>
      <c r="D4621" s="151" t="s">
        <v>303</v>
      </c>
      <c r="E4621" s="154" t="s">
        <v>303</v>
      </c>
      <c r="F4621" s="154" t="s">
        <v>4419</v>
      </c>
      <c r="G4621" s="154" t="s">
        <v>4889</v>
      </c>
    </row>
    <row r="4622" spans="1:7" ht="32" customHeight="1" x14ac:dyDescent="0.2">
      <c r="A4622" s="151" t="s">
        <v>11458</v>
      </c>
      <c r="B4622" s="151">
        <v>1</v>
      </c>
      <c r="C4622" s="151" t="s">
        <v>283</v>
      </c>
      <c r="D4622" s="151" t="s">
        <v>304</v>
      </c>
      <c r="E4622" s="154" t="s">
        <v>4849</v>
      </c>
      <c r="F4622" s="154" t="s">
        <v>11799</v>
      </c>
      <c r="G4622" s="154" t="s">
        <v>4851</v>
      </c>
    </row>
    <row r="4623" spans="1:7" ht="64" x14ac:dyDescent="0.2">
      <c r="A4623" s="151" t="s">
        <v>11458</v>
      </c>
      <c r="B4623" s="151">
        <v>2</v>
      </c>
      <c r="C4623" s="151" t="s">
        <v>283</v>
      </c>
      <c r="D4623" s="151" t="s">
        <v>327</v>
      </c>
      <c r="E4623" s="154" t="s">
        <v>8636</v>
      </c>
      <c r="F4623" s="154" t="s">
        <v>8546</v>
      </c>
      <c r="G4623" s="154" t="s">
        <v>4794</v>
      </c>
    </row>
    <row r="4624" spans="1:7" ht="16" customHeight="1" x14ac:dyDescent="0.2">
      <c r="A4624" s="151" t="s">
        <v>11458</v>
      </c>
      <c r="B4624" s="151">
        <v>3</v>
      </c>
      <c r="C4624" s="151" t="s">
        <v>283</v>
      </c>
      <c r="D4624" s="151" t="s">
        <v>304</v>
      </c>
      <c r="E4624" s="154" t="s">
        <v>4854</v>
      </c>
      <c r="F4624" s="154" t="s">
        <v>4893</v>
      </c>
      <c r="G4624" s="154" t="s">
        <v>4894</v>
      </c>
    </row>
    <row r="4625" spans="1:7" ht="16" customHeight="1" x14ac:dyDescent="0.2">
      <c r="A4625" s="151" t="s">
        <v>11458</v>
      </c>
      <c r="B4625" s="151">
        <v>4</v>
      </c>
      <c r="C4625" s="151" t="s">
        <v>283</v>
      </c>
      <c r="D4625" s="151" t="s">
        <v>304</v>
      </c>
      <c r="E4625" s="154" t="s">
        <v>4857</v>
      </c>
      <c r="F4625" s="154" t="s">
        <v>11800</v>
      </c>
      <c r="G4625" s="154" t="s">
        <v>4859</v>
      </c>
    </row>
    <row r="4626" spans="1:7" ht="64" x14ac:dyDescent="0.2">
      <c r="A4626" s="151" t="s">
        <v>11458</v>
      </c>
      <c r="B4626" s="151">
        <v>5</v>
      </c>
      <c r="C4626" s="151" t="s">
        <v>283</v>
      </c>
      <c r="D4626" s="151" t="s">
        <v>327</v>
      </c>
      <c r="E4626" s="154" t="s">
        <v>11801</v>
      </c>
      <c r="F4626" s="154" t="s">
        <v>11802</v>
      </c>
      <c r="G4626" s="154" t="s">
        <v>4794</v>
      </c>
    </row>
    <row r="4627" spans="1:7" ht="16" customHeight="1" x14ac:dyDescent="0.2">
      <c r="A4627" s="151" t="s">
        <v>11458</v>
      </c>
      <c r="B4627" s="151">
        <v>6</v>
      </c>
      <c r="C4627" s="151" t="s">
        <v>283</v>
      </c>
      <c r="D4627" s="151" t="s">
        <v>304</v>
      </c>
      <c r="E4627" s="154" t="s">
        <v>11808</v>
      </c>
      <c r="F4627" s="154" t="s">
        <v>4898</v>
      </c>
      <c r="G4627" s="154" t="s">
        <v>11803</v>
      </c>
    </row>
    <row r="4628" spans="1:7" ht="16" customHeight="1" x14ac:dyDescent="0.2">
      <c r="A4628" s="151" t="s">
        <v>11458</v>
      </c>
      <c r="B4628" s="151">
        <v>7</v>
      </c>
      <c r="C4628" s="151" t="s">
        <v>283</v>
      </c>
      <c r="D4628" s="151" t="s">
        <v>304</v>
      </c>
      <c r="E4628" s="154" t="s">
        <v>4783</v>
      </c>
      <c r="F4628" s="154" t="s">
        <v>4900</v>
      </c>
      <c r="G4628" s="154" t="s">
        <v>4901</v>
      </c>
    </row>
    <row r="4629" spans="1:7" ht="16" customHeight="1" x14ac:dyDescent="0.2">
      <c r="A4629" s="151" t="s">
        <v>11458</v>
      </c>
      <c r="B4629" s="151">
        <v>8</v>
      </c>
      <c r="C4629" s="151" t="s">
        <v>283</v>
      </c>
      <c r="D4629" s="151" t="s">
        <v>304</v>
      </c>
      <c r="E4629" s="154" t="s">
        <v>4902</v>
      </c>
      <c r="F4629" s="154" t="s">
        <v>4903</v>
      </c>
      <c r="G4629" s="154" t="s">
        <v>4904</v>
      </c>
    </row>
    <row r="4630" spans="1:7" ht="16" customHeight="1" x14ac:dyDescent="0.2">
      <c r="A4630" s="151" t="s">
        <v>11458</v>
      </c>
      <c r="B4630" s="151">
        <v>9</v>
      </c>
      <c r="C4630" s="151" t="s">
        <v>281</v>
      </c>
      <c r="D4630" s="151" t="s">
        <v>303</v>
      </c>
      <c r="E4630" s="154" t="s">
        <v>303</v>
      </c>
      <c r="F4630" s="154" t="s">
        <v>4903</v>
      </c>
      <c r="G4630" s="154" t="s">
        <v>4889</v>
      </c>
    </row>
    <row r="4631" spans="1:7" ht="16" customHeight="1" x14ac:dyDescent="0.2">
      <c r="A4631" s="151" t="s">
        <v>11465</v>
      </c>
      <c r="B4631" s="151">
        <v>1</v>
      </c>
      <c r="C4631" s="151" t="s">
        <v>283</v>
      </c>
      <c r="D4631" s="151" t="s">
        <v>304</v>
      </c>
      <c r="E4631" s="154" t="s">
        <v>3115</v>
      </c>
      <c r="F4631" s="154" t="s">
        <v>4905</v>
      </c>
      <c r="G4631" s="154" t="s">
        <v>4906</v>
      </c>
    </row>
    <row r="4632" spans="1:7" ht="16" customHeight="1" x14ac:dyDescent="0.2">
      <c r="A4632" s="151" t="s">
        <v>11465</v>
      </c>
      <c r="B4632" s="151">
        <v>2</v>
      </c>
      <c r="C4632" s="151" t="s">
        <v>281</v>
      </c>
      <c r="D4632" s="151" t="s">
        <v>303</v>
      </c>
      <c r="E4632" s="154" t="s">
        <v>303</v>
      </c>
      <c r="F4632" s="154" t="s">
        <v>4907</v>
      </c>
      <c r="G4632" s="154" t="s">
        <v>4908</v>
      </c>
    </row>
    <row r="4633" spans="1:7" ht="16" customHeight="1" x14ac:dyDescent="0.2">
      <c r="A4633" s="151" t="s">
        <v>11465</v>
      </c>
      <c r="B4633" s="151">
        <v>3</v>
      </c>
      <c r="C4633" s="151" t="s">
        <v>283</v>
      </c>
      <c r="D4633" s="151" t="s">
        <v>304</v>
      </c>
      <c r="E4633" s="154" t="s">
        <v>4909</v>
      </c>
      <c r="F4633" s="154" t="s">
        <v>4910</v>
      </c>
      <c r="G4633" s="154" t="s">
        <v>4911</v>
      </c>
    </row>
    <row r="4634" spans="1:7" ht="16" customHeight="1" x14ac:dyDescent="0.2">
      <c r="A4634" s="151" t="s">
        <v>11465</v>
      </c>
      <c r="B4634" s="151">
        <v>4</v>
      </c>
      <c r="C4634" s="151" t="s">
        <v>281</v>
      </c>
      <c r="D4634" s="151" t="s">
        <v>303</v>
      </c>
      <c r="E4634" s="154" t="s">
        <v>303</v>
      </c>
      <c r="F4634" s="154" t="s">
        <v>4912</v>
      </c>
      <c r="G4634" s="154" t="s">
        <v>4913</v>
      </c>
    </row>
    <row r="4635" spans="1:7" ht="16" customHeight="1" x14ac:dyDescent="0.2">
      <c r="A4635" s="151" t="s">
        <v>11465</v>
      </c>
      <c r="B4635" s="151">
        <v>5</v>
      </c>
      <c r="C4635" s="151" t="s">
        <v>283</v>
      </c>
      <c r="D4635" s="151" t="s">
        <v>304</v>
      </c>
      <c r="E4635" s="154" t="s">
        <v>4914</v>
      </c>
      <c r="F4635" s="154" t="s">
        <v>4915</v>
      </c>
      <c r="G4635" s="154" t="s">
        <v>4916</v>
      </c>
    </row>
    <row r="4636" spans="1:7" ht="16" customHeight="1" x14ac:dyDescent="0.2">
      <c r="A4636" s="151" t="s">
        <v>11465</v>
      </c>
      <c r="B4636" s="151">
        <v>6</v>
      </c>
      <c r="C4636" s="151" t="s">
        <v>281</v>
      </c>
      <c r="D4636" s="151" t="s">
        <v>303</v>
      </c>
      <c r="E4636" s="154" t="s">
        <v>303</v>
      </c>
      <c r="F4636" s="154" t="s">
        <v>9198</v>
      </c>
      <c r="G4636" s="154" t="s">
        <v>4918</v>
      </c>
    </row>
    <row r="4637" spans="1:7" ht="16" customHeight="1" x14ac:dyDescent="0.2">
      <c r="A4637" s="151" t="s">
        <v>11465</v>
      </c>
      <c r="B4637" s="151">
        <v>7</v>
      </c>
      <c r="C4637" s="151" t="s">
        <v>283</v>
      </c>
      <c r="D4637" s="151" t="s">
        <v>304</v>
      </c>
      <c r="E4637" s="154" t="s">
        <v>740</v>
      </c>
      <c r="F4637" s="154">
        <v>1.2</v>
      </c>
      <c r="G4637" s="154" t="s">
        <v>4919</v>
      </c>
    </row>
    <row r="4638" spans="1:7" ht="16" customHeight="1" x14ac:dyDescent="0.2">
      <c r="A4638" s="151" t="s">
        <v>11466</v>
      </c>
      <c r="B4638" s="151">
        <v>1</v>
      </c>
      <c r="C4638" s="151" t="s">
        <v>283</v>
      </c>
      <c r="D4638" s="151" t="s">
        <v>304</v>
      </c>
      <c r="E4638" s="154" t="s">
        <v>3115</v>
      </c>
      <c r="F4638" s="154" t="s">
        <v>11813</v>
      </c>
      <c r="G4638" s="154" t="s">
        <v>4906</v>
      </c>
    </row>
    <row r="4639" spans="1:7" ht="16" customHeight="1" x14ac:dyDescent="0.2">
      <c r="A4639" s="151" t="s">
        <v>11466</v>
      </c>
      <c r="B4639" s="151">
        <v>2</v>
      </c>
      <c r="C4639" s="151" t="s">
        <v>281</v>
      </c>
      <c r="D4639" s="151" t="s">
        <v>303</v>
      </c>
      <c r="E4639" s="154" t="s">
        <v>303</v>
      </c>
      <c r="F4639" s="154" t="s">
        <v>4921</v>
      </c>
      <c r="G4639" s="154" t="s">
        <v>4922</v>
      </c>
    </row>
    <row r="4640" spans="1:7" ht="16" customHeight="1" x14ac:dyDescent="0.2">
      <c r="A4640" s="151" t="s">
        <v>11466</v>
      </c>
      <c r="B4640" s="151">
        <v>3</v>
      </c>
      <c r="C4640" s="151" t="s">
        <v>283</v>
      </c>
      <c r="D4640" s="151" t="s">
        <v>304</v>
      </c>
      <c r="E4640" s="154" t="s">
        <v>4909</v>
      </c>
      <c r="F4640" s="154" t="s">
        <v>4923</v>
      </c>
      <c r="G4640" s="154" t="s">
        <v>4911</v>
      </c>
    </row>
    <row r="4641" spans="1:7" ht="16" customHeight="1" x14ac:dyDescent="0.2">
      <c r="A4641" s="151" t="s">
        <v>11466</v>
      </c>
      <c r="B4641" s="151">
        <v>4</v>
      </c>
      <c r="C4641" s="151" t="s">
        <v>281</v>
      </c>
      <c r="D4641" s="151" t="s">
        <v>303</v>
      </c>
      <c r="E4641" s="154" t="s">
        <v>303</v>
      </c>
      <c r="F4641" s="154" t="s">
        <v>4924</v>
      </c>
      <c r="G4641" s="154" t="s">
        <v>4925</v>
      </c>
    </row>
    <row r="4642" spans="1:7" ht="16" customHeight="1" x14ac:dyDescent="0.2">
      <c r="A4642" s="151" t="s">
        <v>11466</v>
      </c>
      <c r="B4642" s="151">
        <v>5</v>
      </c>
      <c r="C4642" s="151" t="s">
        <v>283</v>
      </c>
      <c r="D4642" s="151" t="s">
        <v>304</v>
      </c>
      <c r="E4642" s="154" t="s">
        <v>4914</v>
      </c>
      <c r="F4642" s="154" t="s">
        <v>4926</v>
      </c>
      <c r="G4642" s="154" t="s">
        <v>4927</v>
      </c>
    </row>
    <row r="4643" spans="1:7" ht="16" customHeight="1" x14ac:dyDescent="0.2">
      <c r="A4643" s="151" t="s">
        <v>11466</v>
      </c>
      <c r="B4643" s="151">
        <v>6</v>
      </c>
      <c r="C4643" s="151" t="s">
        <v>281</v>
      </c>
      <c r="D4643" s="151" t="s">
        <v>303</v>
      </c>
      <c r="E4643" s="154" t="s">
        <v>303</v>
      </c>
      <c r="F4643" s="154" t="s">
        <v>11814</v>
      </c>
      <c r="G4643" s="154" t="s">
        <v>4929</v>
      </c>
    </row>
    <row r="4644" spans="1:7" ht="16" customHeight="1" x14ac:dyDescent="0.2">
      <c r="A4644" s="151" t="s">
        <v>11466</v>
      </c>
      <c r="B4644" s="151">
        <v>7</v>
      </c>
      <c r="C4644" s="151" t="s">
        <v>283</v>
      </c>
      <c r="D4644" s="151" t="s">
        <v>304</v>
      </c>
      <c r="E4644" s="154" t="s">
        <v>740</v>
      </c>
      <c r="F4644" s="154" t="s">
        <v>4930</v>
      </c>
      <c r="G4644" s="154" t="s">
        <v>4919</v>
      </c>
    </row>
    <row r="4645" spans="1:7" ht="16" customHeight="1" x14ac:dyDescent="0.2">
      <c r="A4645" s="151" t="s">
        <v>11467</v>
      </c>
      <c r="B4645" s="151">
        <v>1</v>
      </c>
      <c r="C4645" s="151" t="s">
        <v>283</v>
      </c>
      <c r="D4645" s="151" t="s">
        <v>304</v>
      </c>
      <c r="E4645" s="154" t="s">
        <v>3115</v>
      </c>
      <c r="F4645" s="154" t="s">
        <v>4931</v>
      </c>
      <c r="G4645" s="154" t="s">
        <v>4906</v>
      </c>
    </row>
    <row r="4646" spans="1:7" ht="16" customHeight="1" x14ac:dyDescent="0.2">
      <c r="A4646" s="151" t="s">
        <v>11467</v>
      </c>
      <c r="B4646" s="151">
        <v>2</v>
      </c>
      <c r="C4646" s="151" t="s">
        <v>283</v>
      </c>
      <c r="D4646" s="151" t="s">
        <v>304</v>
      </c>
      <c r="E4646" s="154" t="s">
        <v>4932</v>
      </c>
      <c r="F4646" s="154" t="s">
        <v>4933</v>
      </c>
      <c r="G4646" s="154" t="s">
        <v>4934</v>
      </c>
    </row>
    <row r="4647" spans="1:7" ht="16" customHeight="1" x14ac:dyDescent="0.2">
      <c r="A4647" s="151" t="s">
        <v>11467</v>
      </c>
      <c r="B4647" s="151">
        <v>3</v>
      </c>
      <c r="C4647" s="151" t="s">
        <v>283</v>
      </c>
      <c r="D4647" s="151" t="s">
        <v>304</v>
      </c>
      <c r="E4647" s="154" t="s">
        <v>4909</v>
      </c>
      <c r="F4647" s="154" t="s">
        <v>4935</v>
      </c>
      <c r="G4647" s="154" t="s">
        <v>4911</v>
      </c>
    </row>
    <row r="4648" spans="1:7" ht="16" customHeight="1" x14ac:dyDescent="0.2">
      <c r="A4648" s="151" t="s">
        <v>11467</v>
      </c>
      <c r="B4648" s="151">
        <v>4</v>
      </c>
      <c r="C4648" s="151" t="s">
        <v>283</v>
      </c>
      <c r="D4648" s="151" t="s">
        <v>304</v>
      </c>
      <c r="E4648" s="154" t="s">
        <v>4909</v>
      </c>
      <c r="F4648" s="154" t="s">
        <v>4936</v>
      </c>
      <c r="G4648" s="154" t="s">
        <v>4937</v>
      </c>
    </row>
    <row r="4649" spans="1:7" ht="16" customHeight="1" x14ac:dyDescent="0.2">
      <c r="A4649" s="151" t="s">
        <v>11467</v>
      </c>
      <c r="B4649" s="151">
        <v>5</v>
      </c>
      <c r="C4649" s="151" t="s">
        <v>281</v>
      </c>
      <c r="D4649" s="151" t="s">
        <v>303</v>
      </c>
      <c r="E4649" s="154" t="s">
        <v>303</v>
      </c>
      <c r="F4649" s="154" t="s">
        <v>4938</v>
      </c>
      <c r="G4649" s="154" t="s">
        <v>4939</v>
      </c>
    </row>
    <row r="4650" spans="1:7" ht="16" customHeight="1" x14ac:dyDescent="0.2">
      <c r="A4650" s="151" t="s">
        <v>11467</v>
      </c>
      <c r="B4650" s="151">
        <v>6</v>
      </c>
      <c r="C4650" s="151" t="s">
        <v>283</v>
      </c>
      <c r="D4650" s="151" t="s">
        <v>304</v>
      </c>
      <c r="E4650" s="154" t="s">
        <v>740</v>
      </c>
      <c r="F4650" s="154" t="s">
        <v>300</v>
      </c>
      <c r="G4650" s="154" t="s">
        <v>4919</v>
      </c>
    </row>
    <row r="4651" spans="1:7" ht="16" customHeight="1" x14ac:dyDescent="0.2">
      <c r="A4651" s="151" t="s">
        <v>11468</v>
      </c>
      <c r="B4651" s="151">
        <v>1</v>
      </c>
      <c r="C4651" s="151" t="s">
        <v>283</v>
      </c>
      <c r="D4651" s="151" t="s">
        <v>304</v>
      </c>
      <c r="E4651" s="154" t="s">
        <v>3115</v>
      </c>
      <c r="F4651" s="154" t="s">
        <v>4940</v>
      </c>
      <c r="G4651" s="154" t="s">
        <v>4906</v>
      </c>
    </row>
    <row r="4652" spans="1:7" ht="16" customHeight="1" x14ac:dyDescent="0.2">
      <c r="A4652" s="151" t="s">
        <v>11468</v>
      </c>
      <c r="B4652" s="151">
        <v>2</v>
      </c>
      <c r="C4652" s="151" t="s">
        <v>283</v>
      </c>
      <c r="D4652" s="151" t="s">
        <v>304</v>
      </c>
      <c r="E4652" s="154" t="s">
        <v>4941</v>
      </c>
      <c r="F4652" s="154" t="s">
        <v>4942</v>
      </c>
      <c r="G4652" s="154" t="s">
        <v>4943</v>
      </c>
    </row>
    <row r="4653" spans="1:7" ht="16" customHeight="1" x14ac:dyDescent="0.2">
      <c r="A4653" s="151" t="s">
        <v>11468</v>
      </c>
      <c r="B4653" s="151">
        <v>3</v>
      </c>
      <c r="C4653" s="151" t="s">
        <v>283</v>
      </c>
      <c r="D4653" s="151" t="s">
        <v>304</v>
      </c>
      <c r="E4653" s="154" t="s">
        <v>4909</v>
      </c>
      <c r="F4653" s="154" t="s">
        <v>4944</v>
      </c>
      <c r="G4653" s="154" t="s">
        <v>4911</v>
      </c>
    </row>
    <row r="4654" spans="1:7" ht="16" customHeight="1" x14ac:dyDescent="0.2">
      <c r="A4654" s="151" t="s">
        <v>11468</v>
      </c>
      <c r="B4654" s="151">
        <v>4</v>
      </c>
      <c r="C4654" s="151" t="s">
        <v>283</v>
      </c>
      <c r="D4654" s="151" t="s">
        <v>304</v>
      </c>
      <c r="E4654" s="154" t="s">
        <v>4945</v>
      </c>
      <c r="F4654" s="154" t="s">
        <v>4946</v>
      </c>
      <c r="G4654" s="154" t="s">
        <v>8702</v>
      </c>
    </row>
    <row r="4655" spans="1:7" ht="16" customHeight="1" x14ac:dyDescent="0.2">
      <c r="A4655" s="151" t="s">
        <v>11468</v>
      </c>
      <c r="B4655" s="151">
        <v>5</v>
      </c>
      <c r="C4655" s="151" t="s">
        <v>283</v>
      </c>
      <c r="D4655" s="151" t="s">
        <v>304</v>
      </c>
      <c r="E4655" s="154" t="s">
        <v>4909</v>
      </c>
      <c r="F4655" s="154" t="s">
        <v>4948</v>
      </c>
      <c r="G4655" s="154" t="s">
        <v>4949</v>
      </c>
    </row>
    <row r="4656" spans="1:7" ht="16" customHeight="1" x14ac:dyDescent="0.2">
      <c r="A4656" s="151" t="s">
        <v>11468</v>
      </c>
      <c r="B4656" s="151">
        <v>6</v>
      </c>
      <c r="C4656" s="151" t="s">
        <v>283</v>
      </c>
      <c r="D4656" s="151" t="s">
        <v>304</v>
      </c>
      <c r="E4656" s="154" t="s">
        <v>4909</v>
      </c>
      <c r="F4656" s="154" t="s">
        <v>4950</v>
      </c>
      <c r="G4656" s="154" t="s">
        <v>4951</v>
      </c>
    </row>
    <row r="4657" spans="1:7" ht="16" customHeight="1" x14ac:dyDescent="0.2">
      <c r="A4657" s="151" t="s">
        <v>11468</v>
      </c>
      <c r="B4657" s="151">
        <v>7</v>
      </c>
      <c r="C4657" s="151" t="s">
        <v>281</v>
      </c>
      <c r="D4657" s="151" t="s">
        <v>303</v>
      </c>
      <c r="E4657" s="154" t="s">
        <v>303</v>
      </c>
      <c r="F4657" s="154" t="s">
        <v>9199</v>
      </c>
      <c r="G4657" s="154" t="s">
        <v>4953</v>
      </c>
    </row>
    <row r="4658" spans="1:7" ht="16" customHeight="1" x14ac:dyDescent="0.2">
      <c r="A4658" s="151" t="s">
        <v>11468</v>
      </c>
      <c r="B4658" s="151">
        <v>8</v>
      </c>
      <c r="C4658" s="151" t="s">
        <v>283</v>
      </c>
      <c r="D4658" s="151" t="s">
        <v>304</v>
      </c>
      <c r="E4658" s="154" t="s">
        <v>740</v>
      </c>
      <c r="F4658" s="154" t="s">
        <v>9200</v>
      </c>
      <c r="G4658" s="154" t="s">
        <v>4919</v>
      </c>
    </row>
    <row r="4659" spans="1:7" ht="16" customHeight="1" x14ac:dyDescent="0.2">
      <c r="A4659" s="151" t="s">
        <v>11469</v>
      </c>
      <c r="B4659" s="151">
        <v>1</v>
      </c>
      <c r="C4659" s="151" t="s">
        <v>283</v>
      </c>
      <c r="D4659" s="151" t="s">
        <v>304</v>
      </c>
      <c r="E4659" s="154" t="s">
        <v>3115</v>
      </c>
      <c r="F4659" s="154" t="s">
        <v>4955</v>
      </c>
      <c r="G4659" s="154" t="s">
        <v>4906</v>
      </c>
    </row>
    <row r="4660" spans="1:7" ht="16" customHeight="1" x14ac:dyDescent="0.2">
      <c r="A4660" s="151" t="s">
        <v>11469</v>
      </c>
      <c r="B4660" s="151">
        <v>2</v>
      </c>
      <c r="C4660" s="151" t="s">
        <v>281</v>
      </c>
      <c r="D4660" s="151" t="s">
        <v>303</v>
      </c>
      <c r="E4660" s="154" t="s">
        <v>303</v>
      </c>
      <c r="F4660" s="154" t="s">
        <v>4956</v>
      </c>
      <c r="G4660" s="154" t="s">
        <v>4957</v>
      </c>
    </row>
    <row r="4661" spans="1:7" ht="16" customHeight="1" x14ac:dyDescent="0.2">
      <c r="A4661" s="151" t="s">
        <v>11469</v>
      </c>
      <c r="B4661" s="151">
        <v>3</v>
      </c>
      <c r="C4661" s="151" t="s">
        <v>283</v>
      </c>
      <c r="D4661" s="151" t="s">
        <v>304</v>
      </c>
      <c r="E4661" s="154" t="s">
        <v>4909</v>
      </c>
      <c r="F4661" s="154" t="s">
        <v>4958</v>
      </c>
      <c r="G4661" s="154" t="s">
        <v>4911</v>
      </c>
    </row>
    <row r="4662" spans="1:7" ht="32" customHeight="1" x14ac:dyDescent="0.2">
      <c r="A4662" s="151" t="s">
        <v>11469</v>
      </c>
      <c r="B4662" s="151">
        <v>4</v>
      </c>
      <c r="C4662" s="151" t="s">
        <v>281</v>
      </c>
      <c r="D4662" s="151" t="s">
        <v>303</v>
      </c>
      <c r="E4662" s="154" t="s">
        <v>303</v>
      </c>
      <c r="F4662" s="154" t="s">
        <v>4959</v>
      </c>
      <c r="G4662" s="154" t="s">
        <v>4960</v>
      </c>
    </row>
    <row r="4663" spans="1:7" ht="16" customHeight="1" x14ac:dyDescent="0.2">
      <c r="A4663" s="151" t="s">
        <v>11469</v>
      </c>
      <c r="B4663" s="151">
        <v>5</v>
      </c>
      <c r="C4663" s="151" t="s">
        <v>283</v>
      </c>
      <c r="D4663" s="151" t="s">
        <v>304</v>
      </c>
      <c r="E4663" s="154" t="s">
        <v>4909</v>
      </c>
      <c r="F4663" s="154" t="s">
        <v>4961</v>
      </c>
      <c r="G4663" s="154" t="s">
        <v>4949</v>
      </c>
    </row>
    <row r="4664" spans="1:7" ht="32" customHeight="1" x14ac:dyDescent="0.2">
      <c r="A4664" s="151" t="s">
        <v>11469</v>
      </c>
      <c r="B4664" s="151">
        <v>6</v>
      </c>
      <c r="C4664" s="151" t="s">
        <v>281</v>
      </c>
      <c r="D4664" s="151" t="s">
        <v>303</v>
      </c>
      <c r="E4664" s="154" t="s">
        <v>303</v>
      </c>
      <c r="F4664" s="154" t="s">
        <v>4962</v>
      </c>
      <c r="G4664" s="154" t="s">
        <v>4963</v>
      </c>
    </row>
    <row r="4665" spans="1:7" ht="16" customHeight="1" x14ac:dyDescent="0.2">
      <c r="A4665" s="151" t="s">
        <v>11469</v>
      </c>
      <c r="B4665" s="151">
        <v>7</v>
      </c>
      <c r="C4665" s="151" t="s">
        <v>283</v>
      </c>
      <c r="D4665" s="151" t="s">
        <v>304</v>
      </c>
      <c r="E4665" s="154" t="s">
        <v>4909</v>
      </c>
      <c r="F4665" s="154" t="s">
        <v>9694</v>
      </c>
      <c r="G4665" s="154" t="s">
        <v>4965</v>
      </c>
    </row>
    <row r="4666" spans="1:7" ht="16" customHeight="1" x14ac:dyDescent="0.2">
      <c r="A4666" s="151" t="s">
        <v>11469</v>
      </c>
      <c r="B4666" s="151">
        <v>8</v>
      </c>
      <c r="C4666" s="151" t="s">
        <v>283</v>
      </c>
      <c r="D4666" s="151" t="s">
        <v>304</v>
      </c>
      <c r="E4666" s="154" t="s">
        <v>4909</v>
      </c>
      <c r="F4666" s="154" t="s">
        <v>4966</v>
      </c>
      <c r="G4666" s="154" t="s">
        <v>8703</v>
      </c>
    </row>
    <row r="4667" spans="1:7" ht="32" customHeight="1" x14ac:dyDescent="0.2">
      <c r="A4667" s="151" t="s">
        <v>11469</v>
      </c>
      <c r="B4667" s="151">
        <v>9</v>
      </c>
      <c r="C4667" s="151" t="s">
        <v>283</v>
      </c>
      <c r="D4667" s="151" t="s">
        <v>304</v>
      </c>
      <c r="E4667" s="154" t="s">
        <v>4909</v>
      </c>
      <c r="F4667" s="154" t="s">
        <v>4968</v>
      </c>
      <c r="G4667" s="154" t="s">
        <v>4969</v>
      </c>
    </row>
    <row r="4668" spans="1:7" ht="16" customHeight="1" x14ac:dyDescent="0.2">
      <c r="A4668" s="151" t="s">
        <v>11469</v>
      </c>
      <c r="B4668" s="151">
        <v>10</v>
      </c>
      <c r="C4668" s="151" t="s">
        <v>283</v>
      </c>
      <c r="D4668" s="151" t="s">
        <v>304</v>
      </c>
      <c r="E4668" s="154" t="s">
        <v>754</v>
      </c>
      <c r="F4668" s="154" t="s">
        <v>9695</v>
      </c>
      <c r="G4668" s="154" t="s">
        <v>4971</v>
      </c>
    </row>
    <row r="4669" spans="1:7" ht="16" customHeight="1" x14ac:dyDescent="0.2">
      <c r="A4669" s="151" t="s">
        <v>11469</v>
      </c>
      <c r="B4669" s="151">
        <v>11</v>
      </c>
      <c r="C4669" s="151" t="s">
        <v>281</v>
      </c>
      <c r="D4669" s="151" t="s">
        <v>303</v>
      </c>
      <c r="E4669" s="154" t="s">
        <v>303</v>
      </c>
      <c r="F4669" s="154" t="s">
        <v>4972</v>
      </c>
      <c r="G4669" s="154" t="s">
        <v>4973</v>
      </c>
    </row>
    <row r="4670" spans="1:7" ht="16" customHeight="1" x14ac:dyDescent="0.2">
      <c r="A4670" s="151" t="s">
        <v>11469</v>
      </c>
      <c r="B4670" s="151">
        <v>12</v>
      </c>
      <c r="C4670" s="151" t="s">
        <v>283</v>
      </c>
      <c r="D4670" s="151" t="s">
        <v>304</v>
      </c>
      <c r="E4670" s="154" t="s">
        <v>740</v>
      </c>
      <c r="F4670" s="154" t="s">
        <v>4974</v>
      </c>
      <c r="G4670" s="154" t="s">
        <v>4919</v>
      </c>
    </row>
    <row r="4671" spans="1:7" ht="16" customHeight="1" x14ac:dyDescent="0.2">
      <c r="A4671" s="151" t="s">
        <v>11470</v>
      </c>
      <c r="B4671" s="151">
        <v>1</v>
      </c>
      <c r="C4671" s="151" t="s">
        <v>283</v>
      </c>
      <c r="D4671" s="151" t="s">
        <v>304</v>
      </c>
      <c r="E4671" s="154" t="s">
        <v>3115</v>
      </c>
      <c r="F4671" s="154" t="s">
        <v>4975</v>
      </c>
      <c r="G4671" s="154" t="s">
        <v>4906</v>
      </c>
    </row>
    <row r="4672" spans="1:7" ht="32" customHeight="1" x14ac:dyDescent="0.2">
      <c r="A4672" s="151" t="s">
        <v>11470</v>
      </c>
      <c r="B4672" s="151">
        <v>2</v>
      </c>
      <c r="C4672" s="151" t="s">
        <v>281</v>
      </c>
      <c r="D4672" s="151" t="s">
        <v>303</v>
      </c>
      <c r="E4672" s="154" t="s">
        <v>303</v>
      </c>
      <c r="F4672" s="154" t="s">
        <v>4976</v>
      </c>
      <c r="G4672" s="154" t="s">
        <v>8704</v>
      </c>
    </row>
    <row r="4673" spans="1:7" ht="16" customHeight="1" x14ac:dyDescent="0.2">
      <c r="A4673" s="151" t="s">
        <v>11470</v>
      </c>
      <c r="B4673" s="151">
        <v>3</v>
      </c>
      <c r="C4673" s="151" t="s">
        <v>281</v>
      </c>
      <c r="D4673" s="151" t="s">
        <v>303</v>
      </c>
      <c r="E4673" s="154" t="s">
        <v>303</v>
      </c>
      <c r="F4673" s="154" t="s">
        <v>4978</v>
      </c>
      <c r="G4673" s="154" t="s">
        <v>4979</v>
      </c>
    </row>
    <row r="4674" spans="1:7" ht="32" customHeight="1" x14ac:dyDescent="0.2">
      <c r="A4674" s="151" t="s">
        <v>11470</v>
      </c>
      <c r="B4674" s="151">
        <v>4</v>
      </c>
      <c r="C4674" s="151" t="s">
        <v>281</v>
      </c>
      <c r="D4674" s="151" t="s">
        <v>303</v>
      </c>
      <c r="E4674" s="154" t="s">
        <v>303</v>
      </c>
      <c r="F4674" s="154" t="s">
        <v>4980</v>
      </c>
      <c r="G4674" s="154" t="s">
        <v>8705</v>
      </c>
    </row>
    <row r="4675" spans="1:7" ht="16" customHeight="1" x14ac:dyDescent="0.2">
      <c r="A4675" s="151" t="s">
        <v>11470</v>
      </c>
      <c r="B4675" s="151">
        <v>5</v>
      </c>
      <c r="C4675" s="151" t="s">
        <v>281</v>
      </c>
      <c r="D4675" s="151" t="s">
        <v>303</v>
      </c>
      <c r="E4675" s="154" t="s">
        <v>303</v>
      </c>
      <c r="F4675" s="154" t="s">
        <v>4982</v>
      </c>
      <c r="G4675" s="154" t="s">
        <v>4983</v>
      </c>
    </row>
    <row r="4676" spans="1:7" ht="16" customHeight="1" x14ac:dyDescent="0.2">
      <c r="A4676" s="151" t="s">
        <v>11470</v>
      </c>
      <c r="B4676" s="151">
        <v>6</v>
      </c>
      <c r="C4676" s="151" t="s">
        <v>281</v>
      </c>
      <c r="D4676" s="151" t="s">
        <v>303</v>
      </c>
      <c r="E4676" s="154" t="s">
        <v>303</v>
      </c>
      <c r="F4676" s="154" t="s">
        <v>4984</v>
      </c>
      <c r="G4676" s="154" t="s">
        <v>8706</v>
      </c>
    </row>
    <row r="4677" spans="1:7" ht="16" customHeight="1" x14ac:dyDescent="0.2">
      <c r="A4677" s="151" t="s">
        <v>11470</v>
      </c>
      <c r="B4677" s="151">
        <v>7</v>
      </c>
      <c r="C4677" s="151" t="s">
        <v>281</v>
      </c>
      <c r="D4677" s="151" t="s">
        <v>303</v>
      </c>
      <c r="E4677" s="154" t="s">
        <v>303</v>
      </c>
      <c r="F4677" s="154" t="s">
        <v>4986</v>
      </c>
      <c r="G4677" s="154" t="s">
        <v>4987</v>
      </c>
    </row>
    <row r="4678" spans="1:7" ht="32" customHeight="1" x14ac:dyDescent="0.2">
      <c r="A4678" s="151" t="s">
        <v>11470</v>
      </c>
      <c r="B4678" s="151">
        <v>8</v>
      </c>
      <c r="C4678" s="151" t="s">
        <v>283</v>
      </c>
      <c r="D4678" s="151" t="s">
        <v>304</v>
      </c>
      <c r="E4678" s="154" t="s">
        <v>9646</v>
      </c>
      <c r="F4678" s="154" t="s">
        <v>4989</v>
      </c>
      <c r="G4678" s="154" t="s">
        <v>4990</v>
      </c>
    </row>
    <row r="4679" spans="1:7" ht="32" customHeight="1" x14ac:dyDescent="0.2">
      <c r="A4679" s="151" t="s">
        <v>11470</v>
      </c>
      <c r="B4679" s="151">
        <v>9</v>
      </c>
      <c r="C4679" s="151" t="s">
        <v>283</v>
      </c>
      <c r="D4679" s="151" t="s">
        <v>304</v>
      </c>
      <c r="E4679" s="154" t="s">
        <v>754</v>
      </c>
      <c r="F4679" s="154" t="s">
        <v>4991</v>
      </c>
      <c r="G4679" s="154" t="s">
        <v>4992</v>
      </c>
    </row>
    <row r="4680" spans="1:7" ht="16" customHeight="1" x14ac:dyDescent="0.2">
      <c r="A4680" s="151" t="s">
        <v>11470</v>
      </c>
      <c r="B4680" s="151">
        <v>10</v>
      </c>
      <c r="C4680" s="151" t="s">
        <v>283</v>
      </c>
      <c r="D4680" s="151" t="s">
        <v>304</v>
      </c>
      <c r="E4680" s="154" t="s">
        <v>754</v>
      </c>
      <c r="F4680" s="154" t="s">
        <v>4993</v>
      </c>
      <c r="G4680" s="154" t="s">
        <v>4994</v>
      </c>
    </row>
    <row r="4681" spans="1:7" ht="16" customHeight="1" x14ac:dyDescent="0.2">
      <c r="A4681" s="151" t="s">
        <v>11470</v>
      </c>
      <c r="B4681" s="151">
        <v>11</v>
      </c>
      <c r="C4681" s="151" t="s">
        <v>281</v>
      </c>
      <c r="D4681" s="151" t="s">
        <v>303</v>
      </c>
      <c r="E4681" s="154" t="s">
        <v>303</v>
      </c>
      <c r="F4681" s="154" t="s">
        <v>4995</v>
      </c>
      <c r="G4681" s="154" t="s">
        <v>4996</v>
      </c>
    </row>
    <row r="4682" spans="1:7" ht="16" customHeight="1" x14ac:dyDescent="0.2">
      <c r="A4682" s="151" t="s">
        <v>11470</v>
      </c>
      <c r="B4682" s="151">
        <v>12</v>
      </c>
      <c r="C4682" s="151" t="s">
        <v>281</v>
      </c>
      <c r="D4682" s="151" t="s">
        <v>303</v>
      </c>
      <c r="E4682" s="154" t="s">
        <v>303</v>
      </c>
      <c r="F4682" s="154" t="s">
        <v>4997</v>
      </c>
      <c r="G4682" s="154" t="s">
        <v>4998</v>
      </c>
    </row>
    <row r="4683" spans="1:7" ht="16" customHeight="1" x14ac:dyDescent="0.2">
      <c r="A4683" s="151" t="s">
        <v>11470</v>
      </c>
      <c r="B4683" s="151">
        <v>13</v>
      </c>
      <c r="C4683" s="151" t="s">
        <v>283</v>
      </c>
      <c r="D4683" s="151" t="s">
        <v>304</v>
      </c>
      <c r="E4683" s="154" t="s">
        <v>740</v>
      </c>
      <c r="F4683" s="154" t="s">
        <v>4999</v>
      </c>
      <c r="G4683" s="154" t="s">
        <v>4919</v>
      </c>
    </row>
    <row r="4684" spans="1:7" ht="16" customHeight="1" x14ac:dyDescent="0.2">
      <c r="A4684" s="151" t="s">
        <v>11471</v>
      </c>
      <c r="B4684" s="151">
        <v>1</v>
      </c>
      <c r="C4684" s="151" t="s">
        <v>283</v>
      </c>
      <c r="D4684" s="151" t="s">
        <v>304</v>
      </c>
      <c r="E4684" s="154" t="s">
        <v>3115</v>
      </c>
      <c r="F4684" s="154" t="s">
        <v>5000</v>
      </c>
      <c r="G4684" s="154" t="s">
        <v>4906</v>
      </c>
    </row>
    <row r="4685" spans="1:7" ht="32" customHeight="1" x14ac:dyDescent="0.2">
      <c r="A4685" s="151" t="s">
        <v>11471</v>
      </c>
      <c r="B4685" s="151">
        <v>2</v>
      </c>
      <c r="C4685" s="151" t="s">
        <v>281</v>
      </c>
      <c r="D4685" s="151" t="s">
        <v>303</v>
      </c>
      <c r="E4685" s="154" t="s">
        <v>303</v>
      </c>
      <c r="F4685" s="154" t="s">
        <v>4976</v>
      </c>
      <c r="G4685" s="154" t="s">
        <v>5001</v>
      </c>
    </row>
    <row r="4686" spans="1:7" ht="32" customHeight="1" x14ac:dyDescent="0.2">
      <c r="A4686" s="151" t="s">
        <v>11471</v>
      </c>
      <c r="B4686" s="151">
        <v>3</v>
      </c>
      <c r="C4686" s="151" t="s">
        <v>281</v>
      </c>
      <c r="D4686" s="151" t="s">
        <v>303</v>
      </c>
      <c r="E4686" s="154" t="s">
        <v>303</v>
      </c>
      <c r="F4686" s="154" t="s">
        <v>5002</v>
      </c>
      <c r="G4686" s="154" t="s">
        <v>8707</v>
      </c>
    </row>
    <row r="4687" spans="1:7" ht="32" customHeight="1" x14ac:dyDescent="0.2">
      <c r="A4687" s="151" t="s">
        <v>11471</v>
      </c>
      <c r="B4687" s="151">
        <v>4</v>
      </c>
      <c r="C4687" s="151" t="s">
        <v>281</v>
      </c>
      <c r="D4687" s="151" t="s">
        <v>303</v>
      </c>
      <c r="E4687" s="154" t="s">
        <v>303</v>
      </c>
      <c r="F4687" s="154" t="s">
        <v>5004</v>
      </c>
      <c r="G4687" s="154" t="s">
        <v>8708</v>
      </c>
    </row>
    <row r="4688" spans="1:7" ht="16" customHeight="1" x14ac:dyDescent="0.2">
      <c r="A4688" s="151" t="s">
        <v>11471</v>
      </c>
      <c r="B4688" s="151">
        <v>5</v>
      </c>
      <c r="C4688" s="151" t="s">
        <v>281</v>
      </c>
      <c r="D4688" s="151" t="s">
        <v>303</v>
      </c>
      <c r="E4688" s="154" t="s">
        <v>303</v>
      </c>
      <c r="F4688" s="154" t="s">
        <v>5006</v>
      </c>
      <c r="G4688" s="154" t="s">
        <v>5007</v>
      </c>
    </row>
    <row r="4689" spans="1:7" ht="32" customHeight="1" x14ac:dyDescent="0.2">
      <c r="A4689" s="151" t="s">
        <v>11471</v>
      </c>
      <c r="B4689" s="151">
        <v>6</v>
      </c>
      <c r="C4689" s="151" t="s">
        <v>283</v>
      </c>
      <c r="D4689" s="151" t="s">
        <v>304</v>
      </c>
      <c r="E4689" s="154" t="s">
        <v>11815</v>
      </c>
      <c r="F4689" s="154" t="s">
        <v>5009</v>
      </c>
      <c r="G4689" s="154" t="s">
        <v>4990</v>
      </c>
    </row>
    <row r="4690" spans="1:7" ht="32" customHeight="1" x14ac:dyDescent="0.2">
      <c r="A4690" s="151" t="s">
        <v>11471</v>
      </c>
      <c r="B4690" s="151">
        <v>7</v>
      </c>
      <c r="C4690" s="151" t="s">
        <v>283</v>
      </c>
      <c r="D4690" s="151" t="s">
        <v>304</v>
      </c>
      <c r="E4690" s="154" t="s">
        <v>754</v>
      </c>
      <c r="F4690" s="154" t="s">
        <v>5010</v>
      </c>
      <c r="G4690" s="154" t="s">
        <v>5011</v>
      </c>
    </row>
    <row r="4691" spans="1:7" ht="16" customHeight="1" x14ac:dyDescent="0.2">
      <c r="A4691" s="151" t="s">
        <v>11471</v>
      </c>
      <c r="B4691" s="151">
        <v>8</v>
      </c>
      <c r="C4691" s="151" t="s">
        <v>283</v>
      </c>
      <c r="D4691" s="151" t="s">
        <v>304</v>
      </c>
      <c r="E4691" s="154" t="s">
        <v>754</v>
      </c>
      <c r="F4691" s="154" t="s">
        <v>5012</v>
      </c>
      <c r="G4691" s="154" t="s">
        <v>4994</v>
      </c>
    </row>
    <row r="4692" spans="1:7" ht="16" customHeight="1" x14ac:dyDescent="0.2">
      <c r="A4692" s="151" t="s">
        <v>11471</v>
      </c>
      <c r="B4692" s="151">
        <v>9</v>
      </c>
      <c r="C4692" s="151" t="s">
        <v>281</v>
      </c>
      <c r="D4692" s="151" t="s">
        <v>303</v>
      </c>
      <c r="E4692" s="154" t="s">
        <v>303</v>
      </c>
      <c r="F4692" s="154" t="s">
        <v>5013</v>
      </c>
      <c r="G4692" s="154" t="s">
        <v>4996</v>
      </c>
    </row>
    <row r="4693" spans="1:7" ht="16" customHeight="1" x14ac:dyDescent="0.2">
      <c r="A4693" s="151" t="s">
        <v>11471</v>
      </c>
      <c r="B4693" s="151">
        <v>10</v>
      </c>
      <c r="C4693" s="151" t="s">
        <v>281</v>
      </c>
      <c r="D4693" s="151" t="s">
        <v>303</v>
      </c>
      <c r="E4693" s="154" t="s">
        <v>303</v>
      </c>
      <c r="F4693" s="154" t="s">
        <v>5014</v>
      </c>
      <c r="G4693" s="154" t="s">
        <v>5015</v>
      </c>
    </row>
    <row r="4694" spans="1:7" ht="16" customHeight="1" x14ac:dyDescent="0.2">
      <c r="A4694" s="151" t="s">
        <v>11471</v>
      </c>
      <c r="B4694" s="151">
        <v>11</v>
      </c>
      <c r="C4694" s="151" t="s">
        <v>283</v>
      </c>
      <c r="D4694" s="151" t="s">
        <v>304</v>
      </c>
      <c r="E4694" s="154" t="s">
        <v>740</v>
      </c>
      <c r="F4694" s="154" t="s">
        <v>4999</v>
      </c>
      <c r="G4694" s="154" t="s">
        <v>4919</v>
      </c>
    </row>
    <row r="4695" spans="1:7" ht="16" customHeight="1" x14ac:dyDescent="0.2">
      <c r="A4695" s="151" t="s">
        <v>11472</v>
      </c>
      <c r="B4695" s="151">
        <v>1</v>
      </c>
      <c r="C4695" s="151" t="s">
        <v>283</v>
      </c>
      <c r="D4695" s="151" t="s">
        <v>304</v>
      </c>
      <c r="E4695" s="154" t="s">
        <v>3115</v>
      </c>
      <c r="F4695" s="154" t="s">
        <v>5016</v>
      </c>
      <c r="G4695" s="154" t="s">
        <v>5017</v>
      </c>
    </row>
    <row r="4696" spans="1:7" ht="32" customHeight="1" x14ac:dyDescent="0.2">
      <c r="A4696" s="151" t="s">
        <v>11472</v>
      </c>
      <c r="B4696" s="151">
        <v>2</v>
      </c>
      <c r="C4696" s="151" t="s">
        <v>281</v>
      </c>
      <c r="D4696" s="151" t="s">
        <v>303</v>
      </c>
      <c r="E4696" s="154" t="s">
        <v>303</v>
      </c>
      <c r="F4696" s="154" t="s">
        <v>4976</v>
      </c>
      <c r="G4696" s="154" t="s">
        <v>5001</v>
      </c>
    </row>
    <row r="4697" spans="1:7" ht="16" customHeight="1" x14ac:dyDescent="0.2">
      <c r="A4697" s="151" t="s">
        <v>11472</v>
      </c>
      <c r="B4697" s="151">
        <v>3</v>
      </c>
      <c r="C4697" s="151" t="s">
        <v>283</v>
      </c>
      <c r="D4697" s="151" t="s">
        <v>304</v>
      </c>
      <c r="E4697" s="154" t="s">
        <v>3115</v>
      </c>
      <c r="F4697" s="154" t="s">
        <v>5018</v>
      </c>
      <c r="G4697" s="154" t="s">
        <v>8709</v>
      </c>
    </row>
    <row r="4698" spans="1:7" ht="16" customHeight="1" x14ac:dyDescent="0.2">
      <c r="A4698" s="151" t="s">
        <v>11472</v>
      </c>
      <c r="B4698" s="151">
        <v>4</v>
      </c>
      <c r="C4698" s="151" t="s">
        <v>283</v>
      </c>
      <c r="D4698" s="151" t="s">
        <v>304</v>
      </c>
      <c r="E4698" s="154" t="s">
        <v>3115</v>
      </c>
      <c r="F4698" s="154" t="s">
        <v>5020</v>
      </c>
      <c r="G4698" s="154" t="s">
        <v>5021</v>
      </c>
    </row>
    <row r="4699" spans="1:7" ht="48" x14ac:dyDescent="0.2">
      <c r="A4699" s="151" t="s">
        <v>11472</v>
      </c>
      <c r="B4699" s="151">
        <v>5</v>
      </c>
      <c r="C4699" s="151" t="s">
        <v>283</v>
      </c>
      <c r="D4699" s="151" t="s">
        <v>327</v>
      </c>
      <c r="E4699" s="154" t="s">
        <v>12369</v>
      </c>
      <c r="F4699" s="154" t="s">
        <v>8428</v>
      </c>
      <c r="G4699" s="154" t="s">
        <v>8710</v>
      </c>
    </row>
    <row r="4700" spans="1:7" ht="16" customHeight="1" x14ac:dyDescent="0.2">
      <c r="A4700" s="151" t="s">
        <v>11473</v>
      </c>
      <c r="B4700" s="151">
        <v>1</v>
      </c>
      <c r="C4700" s="151" t="s">
        <v>283</v>
      </c>
      <c r="D4700" s="151" t="s">
        <v>304</v>
      </c>
      <c r="E4700" s="154" t="s">
        <v>3115</v>
      </c>
      <c r="F4700" s="154" t="s">
        <v>5024</v>
      </c>
      <c r="G4700" s="154" t="s">
        <v>5017</v>
      </c>
    </row>
    <row r="4701" spans="1:7" ht="32" customHeight="1" x14ac:dyDescent="0.2">
      <c r="A4701" s="151" t="s">
        <v>11473</v>
      </c>
      <c r="B4701" s="151">
        <v>2</v>
      </c>
      <c r="C4701" s="151" t="s">
        <v>281</v>
      </c>
      <c r="D4701" s="151" t="s">
        <v>303</v>
      </c>
      <c r="E4701" s="154" t="s">
        <v>303</v>
      </c>
      <c r="F4701" s="154" t="s">
        <v>5025</v>
      </c>
      <c r="G4701" s="154" t="s">
        <v>5026</v>
      </c>
    </row>
    <row r="4702" spans="1:7" ht="16" customHeight="1" x14ac:dyDescent="0.2">
      <c r="A4702" s="151" t="s">
        <v>11473</v>
      </c>
      <c r="B4702" s="151">
        <v>3</v>
      </c>
      <c r="C4702" s="151" t="s">
        <v>283</v>
      </c>
      <c r="D4702" s="151" t="s">
        <v>304</v>
      </c>
      <c r="E4702" s="154" t="s">
        <v>754</v>
      </c>
      <c r="F4702" s="154" t="s">
        <v>5027</v>
      </c>
      <c r="G4702" s="154" t="s">
        <v>5028</v>
      </c>
    </row>
    <row r="4703" spans="1:7" ht="16" customHeight="1" x14ac:dyDescent="0.2">
      <c r="A4703" s="151" t="s">
        <v>11473</v>
      </c>
      <c r="B4703" s="151">
        <v>4</v>
      </c>
      <c r="C4703" s="151" t="s">
        <v>283</v>
      </c>
      <c r="D4703" s="151" t="s">
        <v>304</v>
      </c>
      <c r="E4703" s="154" t="s">
        <v>754</v>
      </c>
      <c r="F4703" s="154" t="s">
        <v>5029</v>
      </c>
      <c r="G4703" s="154" t="s">
        <v>5030</v>
      </c>
    </row>
    <row r="4704" spans="1:7" ht="48" x14ac:dyDescent="0.2">
      <c r="A4704" s="151" t="s">
        <v>11473</v>
      </c>
      <c r="B4704" s="151">
        <v>5</v>
      </c>
      <c r="C4704" s="151" t="s">
        <v>283</v>
      </c>
      <c r="D4704" s="151" t="s">
        <v>327</v>
      </c>
      <c r="E4704" s="154" t="s">
        <v>12370</v>
      </c>
      <c r="F4704" s="154" t="s">
        <v>11816</v>
      </c>
      <c r="G4704" s="154" t="s">
        <v>5031</v>
      </c>
    </row>
    <row r="4705" spans="1:7" ht="16" customHeight="1" x14ac:dyDescent="0.2">
      <c r="A4705" s="151" t="s">
        <v>11474</v>
      </c>
      <c r="B4705" s="151">
        <v>1</v>
      </c>
      <c r="C4705" s="151" t="s">
        <v>283</v>
      </c>
      <c r="D4705" s="151" t="s">
        <v>304</v>
      </c>
      <c r="E4705" s="154" t="s">
        <v>3115</v>
      </c>
      <c r="F4705" s="154" t="s">
        <v>5032</v>
      </c>
      <c r="G4705" s="154" t="s">
        <v>5017</v>
      </c>
    </row>
    <row r="4706" spans="1:7" ht="32" customHeight="1" x14ac:dyDescent="0.2">
      <c r="A4706" s="151" t="s">
        <v>11474</v>
      </c>
      <c r="B4706" s="151">
        <v>2</v>
      </c>
      <c r="C4706" s="151" t="s">
        <v>281</v>
      </c>
      <c r="D4706" s="151" t="s">
        <v>303</v>
      </c>
      <c r="E4706" s="154" t="s">
        <v>303</v>
      </c>
      <c r="F4706" s="154" t="s">
        <v>5033</v>
      </c>
      <c r="G4706" s="154" t="s">
        <v>5034</v>
      </c>
    </row>
    <row r="4707" spans="1:7" ht="16" customHeight="1" x14ac:dyDescent="0.2">
      <c r="A4707" s="151" t="s">
        <v>11474</v>
      </c>
      <c r="B4707" s="151">
        <v>3</v>
      </c>
      <c r="C4707" s="151" t="s">
        <v>281</v>
      </c>
      <c r="D4707" s="151" t="s">
        <v>303</v>
      </c>
      <c r="E4707" s="154" t="s">
        <v>303</v>
      </c>
      <c r="F4707" s="154" t="s">
        <v>9696</v>
      </c>
      <c r="G4707" s="154" t="s">
        <v>5036</v>
      </c>
    </row>
    <row r="4708" spans="1:7" ht="16" customHeight="1" x14ac:dyDescent="0.2">
      <c r="A4708" s="151" t="s">
        <v>11474</v>
      </c>
      <c r="B4708" s="151">
        <v>4</v>
      </c>
      <c r="C4708" s="151" t="s">
        <v>283</v>
      </c>
      <c r="D4708" s="151" t="s">
        <v>304</v>
      </c>
      <c r="E4708" s="154" t="s">
        <v>3115</v>
      </c>
      <c r="F4708" s="154" t="s">
        <v>5037</v>
      </c>
      <c r="G4708" s="154" t="s">
        <v>5038</v>
      </c>
    </row>
    <row r="4709" spans="1:7" ht="16" customHeight="1" x14ac:dyDescent="0.2">
      <c r="A4709" s="151" t="s">
        <v>11474</v>
      </c>
      <c r="B4709" s="151">
        <v>5</v>
      </c>
      <c r="C4709" s="151" t="s">
        <v>283</v>
      </c>
      <c r="D4709" s="151" t="s">
        <v>304</v>
      </c>
      <c r="E4709" s="154" t="s">
        <v>754</v>
      </c>
      <c r="F4709" s="154" t="s">
        <v>9697</v>
      </c>
      <c r="G4709" s="154" t="s">
        <v>5040</v>
      </c>
    </row>
    <row r="4710" spans="1:7" ht="16" customHeight="1" x14ac:dyDescent="0.2">
      <c r="A4710" s="151" t="s">
        <v>11474</v>
      </c>
      <c r="B4710" s="151">
        <v>6</v>
      </c>
      <c r="C4710" s="151" t="s">
        <v>283</v>
      </c>
      <c r="D4710" s="151" t="s">
        <v>304</v>
      </c>
      <c r="E4710" s="154" t="s">
        <v>754</v>
      </c>
      <c r="F4710" s="154" t="s">
        <v>5041</v>
      </c>
      <c r="G4710" s="154" t="s">
        <v>4994</v>
      </c>
    </row>
    <row r="4711" spans="1:7" ht="64" x14ac:dyDescent="0.2">
      <c r="A4711" s="151" t="s">
        <v>11474</v>
      </c>
      <c r="B4711" s="151">
        <v>7</v>
      </c>
      <c r="C4711" s="151" t="s">
        <v>283</v>
      </c>
      <c r="D4711" s="151" t="s">
        <v>311</v>
      </c>
      <c r="E4711" s="154" t="s">
        <v>12371</v>
      </c>
      <c r="F4711" s="154" t="s">
        <v>11817</v>
      </c>
      <c r="G4711" s="154" t="s">
        <v>5044</v>
      </c>
    </row>
    <row r="4712" spans="1:7" ht="16" customHeight="1" x14ac:dyDescent="0.2">
      <c r="A4712" s="151" t="s">
        <v>11475</v>
      </c>
      <c r="B4712" s="151">
        <v>1</v>
      </c>
      <c r="C4712" s="151" t="s">
        <v>283</v>
      </c>
      <c r="D4712" s="151" t="s">
        <v>304</v>
      </c>
      <c r="E4712" s="154" t="s">
        <v>3115</v>
      </c>
      <c r="F4712" s="154" t="s">
        <v>5045</v>
      </c>
      <c r="G4712" s="154" t="s">
        <v>5046</v>
      </c>
    </row>
    <row r="4713" spans="1:7" ht="16" customHeight="1" x14ac:dyDescent="0.2">
      <c r="A4713" s="151" t="s">
        <v>11475</v>
      </c>
      <c r="B4713" s="151">
        <v>2</v>
      </c>
      <c r="C4713" s="151" t="s">
        <v>283</v>
      </c>
      <c r="D4713" s="151" t="s">
        <v>304</v>
      </c>
      <c r="E4713" s="154" t="s">
        <v>12394</v>
      </c>
      <c r="F4713" s="154">
        <v>12</v>
      </c>
      <c r="G4713" s="154" t="s">
        <v>12395</v>
      </c>
    </row>
    <row r="4714" spans="1:7" ht="32" customHeight="1" x14ac:dyDescent="0.2">
      <c r="A4714" s="151" t="s">
        <v>11475</v>
      </c>
      <c r="B4714" s="151">
        <v>3</v>
      </c>
      <c r="C4714" s="151" t="s">
        <v>283</v>
      </c>
      <c r="D4714" s="151" t="s">
        <v>304</v>
      </c>
      <c r="E4714" s="154" t="s">
        <v>5049</v>
      </c>
      <c r="F4714" s="154" t="s">
        <v>5050</v>
      </c>
      <c r="G4714" s="154" t="s">
        <v>5051</v>
      </c>
    </row>
    <row r="4715" spans="1:7" ht="16" customHeight="1" x14ac:dyDescent="0.2">
      <c r="A4715" s="151" t="s">
        <v>11475</v>
      </c>
      <c r="B4715" s="151">
        <v>4</v>
      </c>
      <c r="C4715" s="151" t="s">
        <v>281</v>
      </c>
      <c r="D4715" s="151" t="s">
        <v>329</v>
      </c>
      <c r="E4715" s="154" t="s">
        <v>303</v>
      </c>
      <c r="F4715" s="154" t="s">
        <v>5052</v>
      </c>
      <c r="G4715" s="154" t="s">
        <v>5053</v>
      </c>
    </row>
    <row r="4716" spans="1:7" ht="16" customHeight="1" x14ac:dyDescent="0.2">
      <c r="A4716" s="151" t="s">
        <v>11475</v>
      </c>
      <c r="B4716" s="151">
        <v>5</v>
      </c>
      <c r="C4716" s="151" t="s">
        <v>283</v>
      </c>
      <c r="D4716" s="151" t="s">
        <v>304</v>
      </c>
      <c r="E4716" s="154" t="s">
        <v>4909</v>
      </c>
      <c r="F4716" s="154" t="s">
        <v>5054</v>
      </c>
      <c r="G4716" s="154" t="s">
        <v>5028</v>
      </c>
    </row>
    <row r="4717" spans="1:7" ht="16" customHeight="1" x14ac:dyDescent="0.2">
      <c r="A4717" s="151" t="s">
        <v>11475</v>
      </c>
      <c r="B4717" s="151">
        <v>6</v>
      </c>
      <c r="C4717" s="151" t="s">
        <v>281</v>
      </c>
      <c r="D4717" s="151" t="s">
        <v>329</v>
      </c>
      <c r="E4717" s="154" t="s">
        <v>303</v>
      </c>
      <c r="F4717" s="154" t="s">
        <v>5055</v>
      </c>
      <c r="G4717" s="154" t="s">
        <v>5056</v>
      </c>
    </row>
    <row r="4718" spans="1:7" ht="16" customHeight="1" x14ac:dyDescent="0.2">
      <c r="A4718" s="151" t="s">
        <v>11475</v>
      </c>
      <c r="B4718" s="151">
        <v>7</v>
      </c>
      <c r="C4718" s="151" t="s">
        <v>283</v>
      </c>
      <c r="D4718" s="151" t="s">
        <v>304</v>
      </c>
      <c r="E4718" s="154" t="s">
        <v>740</v>
      </c>
      <c r="F4718" s="154">
        <v>24</v>
      </c>
      <c r="G4718" s="154" t="s">
        <v>8711</v>
      </c>
    </row>
    <row r="4719" spans="1:7" ht="16" customHeight="1" x14ac:dyDescent="0.2">
      <c r="A4719" s="151" t="s">
        <v>11476</v>
      </c>
      <c r="B4719" s="151">
        <v>1</v>
      </c>
      <c r="C4719" s="151" t="s">
        <v>283</v>
      </c>
      <c r="D4719" s="151" t="s">
        <v>304</v>
      </c>
      <c r="E4719" s="154" t="s">
        <v>3115</v>
      </c>
      <c r="F4719" s="154" t="s">
        <v>9201</v>
      </c>
      <c r="G4719" s="154" t="s">
        <v>5046</v>
      </c>
    </row>
    <row r="4720" spans="1:7" ht="16" customHeight="1" x14ac:dyDescent="0.2">
      <c r="A4720" s="151" t="s">
        <v>11476</v>
      </c>
      <c r="B4720" s="151">
        <v>2</v>
      </c>
      <c r="C4720" s="151" t="s">
        <v>283</v>
      </c>
      <c r="D4720" s="151" t="s">
        <v>304</v>
      </c>
      <c r="E4720" s="154" t="s">
        <v>12394</v>
      </c>
      <c r="F4720" s="154">
        <v>9</v>
      </c>
      <c r="G4720" s="154" t="s">
        <v>12396</v>
      </c>
    </row>
    <row r="4721" spans="1:7" ht="32" customHeight="1" x14ac:dyDescent="0.2">
      <c r="A4721" s="151" t="s">
        <v>11476</v>
      </c>
      <c r="B4721" s="151">
        <v>3</v>
      </c>
      <c r="C4721" s="151" t="s">
        <v>283</v>
      </c>
      <c r="D4721" s="151" t="s">
        <v>304</v>
      </c>
      <c r="E4721" s="154" t="s">
        <v>5060</v>
      </c>
      <c r="F4721" s="154" t="s">
        <v>5061</v>
      </c>
      <c r="G4721" s="154" t="s">
        <v>11818</v>
      </c>
    </row>
    <row r="4722" spans="1:7" ht="16" customHeight="1" x14ac:dyDescent="0.2">
      <c r="A4722" s="151" t="s">
        <v>11476</v>
      </c>
      <c r="B4722" s="151">
        <v>4</v>
      </c>
      <c r="C4722" s="151" t="s">
        <v>281</v>
      </c>
      <c r="D4722" s="151" t="s">
        <v>329</v>
      </c>
      <c r="E4722" s="154" t="s">
        <v>303</v>
      </c>
      <c r="F4722" s="154" t="s">
        <v>5063</v>
      </c>
      <c r="G4722" s="154" t="s">
        <v>5064</v>
      </c>
    </row>
    <row r="4723" spans="1:7" ht="16" customHeight="1" x14ac:dyDescent="0.2">
      <c r="A4723" s="151" t="s">
        <v>11476</v>
      </c>
      <c r="B4723" s="151">
        <v>5</v>
      </c>
      <c r="C4723" s="151" t="s">
        <v>283</v>
      </c>
      <c r="D4723" s="151" t="s">
        <v>304</v>
      </c>
      <c r="E4723" s="154" t="s">
        <v>4909</v>
      </c>
      <c r="F4723" s="154" t="s">
        <v>9202</v>
      </c>
      <c r="G4723" s="154" t="s">
        <v>5028</v>
      </c>
    </row>
    <row r="4724" spans="1:7" ht="16" customHeight="1" x14ac:dyDescent="0.2">
      <c r="A4724" s="151" t="s">
        <v>11476</v>
      </c>
      <c r="B4724" s="151">
        <v>6</v>
      </c>
      <c r="C4724" s="151" t="s">
        <v>281</v>
      </c>
      <c r="D4724" s="151" t="s">
        <v>329</v>
      </c>
      <c r="E4724" s="154" t="s">
        <v>303</v>
      </c>
      <c r="F4724" s="154" t="s">
        <v>9203</v>
      </c>
      <c r="G4724" s="154" t="s">
        <v>9493</v>
      </c>
    </row>
    <row r="4725" spans="1:7" ht="16" customHeight="1" x14ac:dyDescent="0.2">
      <c r="A4725" s="151" t="s">
        <v>11476</v>
      </c>
      <c r="B4725" s="151">
        <v>7</v>
      </c>
      <c r="C4725" s="151" t="s">
        <v>281</v>
      </c>
      <c r="D4725" s="151" t="s">
        <v>329</v>
      </c>
      <c r="E4725" s="154" t="s">
        <v>303</v>
      </c>
      <c r="F4725" s="154" t="s">
        <v>9204</v>
      </c>
      <c r="G4725" s="154" t="s">
        <v>9494</v>
      </c>
    </row>
    <row r="4726" spans="1:7" ht="16" customHeight="1" x14ac:dyDescent="0.2">
      <c r="A4726" s="151" t="s">
        <v>11476</v>
      </c>
      <c r="B4726" s="151">
        <v>8</v>
      </c>
      <c r="C4726" s="151" t="s">
        <v>283</v>
      </c>
      <c r="D4726" s="151" t="s">
        <v>304</v>
      </c>
      <c r="E4726" s="154" t="s">
        <v>740</v>
      </c>
      <c r="F4726" s="154">
        <v>2.7</v>
      </c>
      <c r="G4726" s="154" t="s">
        <v>8712</v>
      </c>
    </row>
    <row r="4727" spans="1:7" ht="16" customHeight="1" x14ac:dyDescent="0.2">
      <c r="A4727" s="151" t="s">
        <v>11477</v>
      </c>
      <c r="B4727" s="151">
        <v>1</v>
      </c>
      <c r="C4727" s="151" t="s">
        <v>283</v>
      </c>
      <c r="D4727" s="151" t="s">
        <v>304</v>
      </c>
      <c r="E4727" s="154" t="s">
        <v>3115</v>
      </c>
      <c r="F4727" s="154" t="s">
        <v>5071</v>
      </c>
      <c r="G4727" s="154" t="s">
        <v>5046</v>
      </c>
    </row>
    <row r="4728" spans="1:7" ht="16" customHeight="1" x14ac:dyDescent="0.2">
      <c r="A4728" s="151" t="s">
        <v>11477</v>
      </c>
      <c r="B4728" s="151">
        <v>2</v>
      </c>
      <c r="C4728" s="151" t="s">
        <v>283</v>
      </c>
      <c r="D4728" s="151" t="s">
        <v>304</v>
      </c>
      <c r="E4728" s="154" t="s">
        <v>5072</v>
      </c>
      <c r="F4728" s="154" t="s">
        <v>5073</v>
      </c>
      <c r="G4728" s="154" t="s">
        <v>5074</v>
      </c>
    </row>
    <row r="4729" spans="1:7" ht="16" customHeight="1" x14ac:dyDescent="0.2">
      <c r="A4729" s="151" t="s">
        <v>11477</v>
      </c>
      <c r="B4729" s="151">
        <v>3</v>
      </c>
      <c r="C4729" s="151" t="s">
        <v>281</v>
      </c>
      <c r="D4729" s="151" t="s">
        <v>303</v>
      </c>
      <c r="E4729" s="154" t="s">
        <v>303</v>
      </c>
      <c r="F4729" s="154" t="s">
        <v>5075</v>
      </c>
      <c r="G4729" s="154" t="s">
        <v>8713</v>
      </c>
    </row>
    <row r="4730" spans="1:7" ht="16" customHeight="1" x14ac:dyDescent="0.2">
      <c r="A4730" s="151" t="s">
        <v>11477</v>
      </c>
      <c r="B4730" s="151">
        <v>4</v>
      </c>
      <c r="C4730" s="151" t="s">
        <v>283</v>
      </c>
      <c r="D4730" s="151" t="s">
        <v>304</v>
      </c>
      <c r="E4730" s="154" t="s">
        <v>4909</v>
      </c>
      <c r="F4730" s="154" t="s">
        <v>5077</v>
      </c>
      <c r="G4730" s="154" t="s">
        <v>5078</v>
      </c>
    </row>
    <row r="4731" spans="1:7" ht="16" customHeight="1" x14ac:dyDescent="0.2">
      <c r="A4731" s="151" t="s">
        <v>11477</v>
      </c>
      <c r="B4731" s="151">
        <v>5</v>
      </c>
      <c r="C4731" s="151" t="s">
        <v>283</v>
      </c>
      <c r="D4731" s="151" t="s">
        <v>304</v>
      </c>
      <c r="E4731" s="154" t="s">
        <v>754</v>
      </c>
      <c r="F4731" s="154" t="s">
        <v>5079</v>
      </c>
      <c r="G4731" s="154" t="s">
        <v>4994</v>
      </c>
    </row>
    <row r="4732" spans="1:7" ht="16" customHeight="1" x14ac:dyDescent="0.2">
      <c r="A4732" s="151" t="s">
        <v>11477</v>
      </c>
      <c r="B4732" s="151">
        <v>6</v>
      </c>
      <c r="C4732" s="151" t="s">
        <v>283</v>
      </c>
      <c r="D4732" s="151" t="s">
        <v>304</v>
      </c>
      <c r="E4732" s="154" t="s">
        <v>740</v>
      </c>
      <c r="F4732" s="154">
        <v>2</v>
      </c>
      <c r="G4732" s="154" t="s">
        <v>8714</v>
      </c>
    </row>
    <row r="4733" spans="1:7" ht="16" customHeight="1" x14ac:dyDescent="0.2">
      <c r="A4733" s="151" t="s">
        <v>11478</v>
      </c>
      <c r="B4733" s="151">
        <v>1</v>
      </c>
      <c r="C4733" s="151" t="s">
        <v>283</v>
      </c>
      <c r="D4733" s="151" t="s">
        <v>304</v>
      </c>
      <c r="E4733" s="154" t="s">
        <v>3115</v>
      </c>
      <c r="F4733" s="154" t="s">
        <v>5081</v>
      </c>
      <c r="G4733" s="154" t="s">
        <v>5046</v>
      </c>
    </row>
    <row r="4734" spans="1:7" ht="16" customHeight="1" x14ac:dyDescent="0.2">
      <c r="A4734" s="151" t="s">
        <v>11478</v>
      </c>
      <c r="B4734" s="151">
        <v>2</v>
      </c>
      <c r="C4734" s="151" t="s">
        <v>283</v>
      </c>
      <c r="D4734" s="151" t="s">
        <v>304</v>
      </c>
      <c r="E4734" s="154" t="s">
        <v>5082</v>
      </c>
      <c r="F4734" s="154" t="s">
        <v>5083</v>
      </c>
      <c r="G4734" s="154" t="s">
        <v>12397</v>
      </c>
    </row>
    <row r="4735" spans="1:7" ht="32" customHeight="1" x14ac:dyDescent="0.2">
      <c r="A4735" s="151" t="s">
        <v>11478</v>
      </c>
      <c r="B4735" s="151">
        <v>3</v>
      </c>
      <c r="C4735" s="151" t="s">
        <v>283</v>
      </c>
      <c r="D4735" s="151" t="s">
        <v>304</v>
      </c>
      <c r="E4735" s="154" t="s">
        <v>5085</v>
      </c>
      <c r="F4735" s="154" t="s">
        <v>5086</v>
      </c>
      <c r="G4735" s="154" t="s">
        <v>8715</v>
      </c>
    </row>
    <row r="4736" spans="1:7" ht="16" customHeight="1" x14ac:dyDescent="0.2">
      <c r="A4736" s="151" t="s">
        <v>11478</v>
      </c>
      <c r="B4736" s="151">
        <v>4</v>
      </c>
      <c r="C4736" s="151" t="s">
        <v>283</v>
      </c>
      <c r="D4736" s="151" t="s">
        <v>304</v>
      </c>
      <c r="E4736" s="154" t="s">
        <v>4909</v>
      </c>
      <c r="F4736" s="154" t="s">
        <v>5088</v>
      </c>
      <c r="G4736" s="154" t="s">
        <v>5089</v>
      </c>
    </row>
    <row r="4737" spans="1:7" ht="16" customHeight="1" x14ac:dyDescent="0.2">
      <c r="A4737" s="151" t="s">
        <v>11478</v>
      </c>
      <c r="B4737" s="151">
        <v>5</v>
      </c>
      <c r="C4737" s="151" t="s">
        <v>283</v>
      </c>
      <c r="D4737" s="151" t="s">
        <v>304</v>
      </c>
      <c r="E4737" s="154" t="s">
        <v>754</v>
      </c>
      <c r="F4737" s="154" t="s">
        <v>5090</v>
      </c>
      <c r="G4737" s="154" t="s">
        <v>4994</v>
      </c>
    </row>
    <row r="4738" spans="1:7" ht="16" customHeight="1" x14ac:dyDescent="0.2">
      <c r="A4738" s="151" t="s">
        <v>11478</v>
      </c>
      <c r="B4738" s="151">
        <v>6</v>
      </c>
      <c r="C4738" s="151" t="s">
        <v>283</v>
      </c>
      <c r="D4738" s="151" t="s">
        <v>304</v>
      </c>
      <c r="E4738" s="154" t="s">
        <v>740</v>
      </c>
      <c r="F4738" s="154">
        <v>10</v>
      </c>
      <c r="G4738" s="154" t="s">
        <v>8714</v>
      </c>
    </row>
    <row r="4739" spans="1:7" ht="16" customHeight="1" x14ac:dyDescent="0.2">
      <c r="A4739" s="151" t="s">
        <v>11479</v>
      </c>
      <c r="B4739" s="151">
        <v>1</v>
      </c>
      <c r="C4739" s="151" t="s">
        <v>283</v>
      </c>
      <c r="D4739" s="151" t="s">
        <v>304</v>
      </c>
      <c r="E4739" s="154" t="s">
        <v>3115</v>
      </c>
      <c r="F4739" s="154" t="s">
        <v>5091</v>
      </c>
      <c r="G4739" s="154" t="s">
        <v>5046</v>
      </c>
    </row>
    <row r="4740" spans="1:7" ht="16" customHeight="1" x14ac:dyDescent="0.2">
      <c r="A4740" s="151" t="s">
        <v>11479</v>
      </c>
      <c r="B4740" s="151">
        <v>2</v>
      </c>
      <c r="C4740" s="151" t="s">
        <v>283</v>
      </c>
      <c r="D4740" s="151" t="s">
        <v>304</v>
      </c>
      <c r="E4740" s="154" t="s">
        <v>12394</v>
      </c>
      <c r="F4740" s="154">
        <v>6</v>
      </c>
      <c r="G4740" s="154" t="s">
        <v>12398</v>
      </c>
    </row>
    <row r="4741" spans="1:7" ht="16" customHeight="1" x14ac:dyDescent="0.2">
      <c r="A4741" s="151" t="s">
        <v>11479</v>
      </c>
      <c r="B4741" s="151">
        <v>3</v>
      </c>
      <c r="C4741" s="151" t="s">
        <v>283</v>
      </c>
      <c r="D4741" s="151" t="s">
        <v>304</v>
      </c>
      <c r="E4741" s="154" t="s">
        <v>5093</v>
      </c>
      <c r="F4741" s="154" t="s">
        <v>5094</v>
      </c>
      <c r="G4741" s="154" t="s">
        <v>5095</v>
      </c>
    </row>
    <row r="4742" spans="1:7" ht="32" customHeight="1" x14ac:dyDescent="0.2">
      <c r="A4742" s="151" t="s">
        <v>11479</v>
      </c>
      <c r="B4742" s="151">
        <v>4</v>
      </c>
      <c r="C4742" s="151" t="s">
        <v>283</v>
      </c>
      <c r="D4742" s="151" t="s">
        <v>304</v>
      </c>
      <c r="E4742" s="154" t="s">
        <v>5096</v>
      </c>
      <c r="F4742" s="154" t="s">
        <v>5097</v>
      </c>
      <c r="G4742" s="154" t="s">
        <v>8716</v>
      </c>
    </row>
    <row r="4743" spans="1:7" ht="16" customHeight="1" x14ac:dyDescent="0.2">
      <c r="A4743" s="151" t="s">
        <v>11479</v>
      </c>
      <c r="B4743" s="151">
        <v>5</v>
      </c>
      <c r="C4743" s="151" t="s">
        <v>283</v>
      </c>
      <c r="D4743" s="151" t="s">
        <v>304</v>
      </c>
      <c r="E4743" s="154" t="s">
        <v>4909</v>
      </c>
      <c r="F4743" s="154" t="s">
        <v>5099</v>
      </c>
      <c r="G4743" s="154" t="s">
        <v>5100</v>
      </c>
    </row>
    <row r="4744" spans="1:7" ht="16" customHeight="1" x14ac:dyDescent="0.2">
      <c r="A4744" s="151" t="s">
        <v>11479</v>
      </c>
      <c r="B4744" s="151">
        <v>6</v>
      </c>
      <c r="C4744" s="151" t="s">
        <v>281</v>
      </c>
      <c r="D4744" s="151" t="s">
        <v>329</v>
      </c>
      <c r="E4744" s="154" t="s">
        <v>303</v>
      </c>
      <c r="F4744" s="154" t="s">
        <v>5101</v>
      </c>
      <c r="G4744" s="154" t="s">
        <v>5102</v>
      </c>
    </row>
    <row r="4745" spans="1:7" ht="16" customHeight="1" x14ac:dyDescent="0.2">
      <c r="A4745" s="151" t="s">
        <v>11479</v>
      </c>
      <c r="B4745" s="151">
        <v>7</v>
      </c>
      <c r="C4745" s="151" t="s">
        <v>281</v>
      </c>
      <c r="D4745" s="151" t="s">
        <v>329</v>
      </c>
      <c r="E4745" s="154" t="s">
        <v>303</v>
      </c>
      <c r="F4745" s="154" t="s">
        <v>9205</v>
      </c>
      <c r="G4745" s="154" t="s">
        <v>5104</v>
      </c>
    </row>
    <row r="4746" spans="1:7" ht="16" customHeight="1" x14ac:dyDescent="0.2">
      <c r="A4746" s="151" t="s">
        <v>11479</v>
      </c>
      <c r="B4746" s="151">
        <v>8</v>
      </c>
      <c r="C4746" s="151" t="s">
        <v>283</v>
      </c>
      <c r="D4746" s="151" t="s">
        <v>304</v>
      </c>
      <c r="E4746" s="154" t="s">
        <v>740</v>
      </c>
      <c r="F4746" s="154">
        <v>1.2</v>
      </c>
      <c r="G4746" s="154" t="s">
        <v>8717</v>
      </c>
    </row>
    <row r="4747" spans="1:7" ht="16" customHeight="1" x14ac:dyDescent="0.2">
      <c r="A4747" s="151" t="s">
        <v>11480</v>
      </c>
      <c r="B4747" s="151">
        <v>1</v>
      </c>
      <c r="C4747" s="151" t="s">
        <v>283</v>
      </c>
      <c r="D4747" s="151" t="s">
        <v>304</v>
      </c>
      <c r="E4747" s="154" t="s">
        <v>3115</v>
      </c>
      <c r="F4747" s="154" t="s">
        <v>9206</v>
      </c>
      <c r="G4747" s="154" t="s">
        <v>5046</v>
      </c>
    </row>
    <row r="4748" spans="1:7" ht="16" customHeight="1" x14ac:dyDescent="0.2">
      <c r="A4748" s="151" t="s">
        <v>11480</v>
      </c>
      <c r="B4748" s="151">
        <v>2</v>
      </c>
      <c r="C4748" s="151" t="s">
        <v>283</v>
      </c>
      <c r="D4748" s="151" t="s">
        <v>304</v>
      </c>
      <c r="E4748" s="154" t="s">
        <v>12399</v>
      </c>
      <c r="F4748" s="154">
        <v>12</v>
      </c>
      <c r="G4748" s="154" t="s">
        <v>12400</v>
      </c>
    </row>
    <row r="4749" spans="1:7" ht="32" customHeight="1" x14ac:dyDescent="0.2">
      <c r="A4749" s="151" t="s">
        <v>11480</v>
      </c>
      <c r="B4749" s="151">
        <v>3</v>
      </c>
      <c r="C4749" s="151" t="s">
        <v>1059</v>
      </c>
      <c r="D4749" s="151" t="s">
        <v>303</v>
      </c>
      <c r="E4749" s="154" t="s">
        <v>303</v>
      </c>
      <c r="F4749" s="154" t="s">
        <v>9207</v>
      </c>
      <c r="G4749" s="154" t="s">
        <v>5110</v>
      </c>
    </row>
    <row r="4750" spans="1:7" ht="32" customHeight="1" x14ac:dyDescent="0.2">
      <c r="A4750" s="151" t="s">
        <v>11480</v>
      </c>
      <c r="B4750" s="151">
        <v>4</v>
      </c>
      <c r="C4750" s="151" t="s">
        <v>1059</v>
      </c>
      <c r="D4750" s="151" t="s">
        <v>303</v>
      </c>
      <c r="E4750" s="154" t="s">
        <v>303</v>
      </c>
      <c r="F4750" s="154" t="s">
        <v>5109</v>
      </c>
      <c r="G4750" s="154" t="s">
        <v>11819</v>
      </c>
    </row>
    <row r="4751" spans="1:7" ht="16" customHeight="1" x14ac:dyDescent="0.2">
      <c r="A4751" s="151" t="s">
        <v>11480</v>
      </c>
      <c r="B4751" s="151">
        <v>5</v>
      </c>
      <c r="C4751" s="151" t="s">
        <v>1059</v>
      </c>
      <c r="D4751" s="151" t="s">
        <v>303</v>
      </c>
      <c r="E4751" s="154" t="s">
        <v>303</v>
      </c>
      <c r="F4751" s="154" t="s">
        <v>8275</v>
      </c>
      <c r="G4751" s="154" t="s">
        <v>8718</v>
      </c>
    </row>
    <row r="4752" spans="1:7" ht="16" customHeight="1" x14ac:dyDescent="0.2">
      <c r="A4752" s="151" t="s">
        <v>11480</v>
      </c>
      <c r="B4752" s="151">
        <v>6</v>
      </c>
      <c r="C4752" s="151" t="s">
        <v>1059</v>
      </c>
      <c r="D4752" s="151" t="s">
        <v>303</v>
      </c>
      <c r="E4752" s="154" t="s">
        <v>303</v>
      </c>
      <c r="F4752" s="154" t="s">
        <v>5116</v>
      </c>
      <c r="G4752" s="154" t="s">
        <v>4994</v>
      </c>
    </row>
    <row r="4753" spans="1:7" ht="28.25" customHeight="1" x14ac:dyDescent="0.2">
      <c r="A4753" s="151" t="s">
        <v>11480</v>
      </c>
      <c r="B4753" s="151">
        <v>7</v>
      </c>
      <c r="C4753" s="151" t="s">
        <v>1059</v>
      </c>
      <c r="D4753" s="151" t="s">
        <v>303</v>
      </c>
      <c r="E4753" s="154" t="s">
        <v>303</v>
      </c>
      <c r="F4753" s="154" t="s">
        <v>5117</v>
      </c>
      <c r="G4753" s="154" t="s">
        <v>5102</v>
      </c>
    </row>
    <row r="4754" spans="1:7" ht="21" customHeight="1" x14ac:dyDescent="0.2">
      <c r="A4754" s="151" t="s">
        <v>11480</v>
      </c>
      <c r="B4754" s="151">
        <v>8</v>
      </c>
      <c r="C4754" s="151" t="s">
        <v>1059</v>
      </c>
      <c r="D4754" s="151" t="s">
        <v>303</v>
      </c>
      <c r="E4754" s="154" t="s">
        <v>303</v>
      </c>
      <c r="F4754" s="154" t="s">
        <v>5118</v>
      </c>
      <c r="G4754" s="154" t="s">
        <v>5119</v>
      </c>
    </row>
    <row r="4755" spans="1:7" ht="16" customHeight="1" x14ac:dyDescent="0.2">
      <c r="A4755" s="151" t="s">
        <v>11480</v>
      </c>
      <c r="B4755" s="151">
        <v>9</v>
      </c>
      <c r="C4755" s="151" t="s">
        <v>1059</v>
      </c>
      <c r="D4755" s="151" t="s">
        <v>304</v>
      </c>
      <c r="E4755" s="154" t="s">
        <v>740</v>
      </c>
      <c r="F4755" s="154">
        <v>7</v>
      </c>
      <c r="G4755" s="154" t="s">
        <v>8717</v>
      </c>
    </row>
    <row r="4756" spans="1:7" ht="16" customHeight="1" x14ac:dyDescent="0.2">
      <c r="A4756" s="151" t="s">
        <v>11481</v>
      </c>
      <c r="B4756" s="151">
        <v>1</v>
      </c>
      <c r="C4756" s="151" t="s">
        <v>283</v>
      </c>
      <c r="D4756" s="151" t="s">
        <v>304</v>
      </c>
      <c r="E4756" s="154" t="s">
        <v>3115</v>
      </c>
      <c r="F4756" s="154" t="s">
        <v>5120</v>
      </c>
      <c r="G4756" s="154" t="s">
        <v>5046</v>
      </c>
    </row>
    <row r="4757" spans="1:7" ht="16" customHeight="1" x14ac:dyDescent="0.2">
      <c r="A4757" s="151" t="s">
        <v>11481</v>
      </c>
      <c r="B4757" s="151">
        <v>2</v>
      </c>
      <c r="C4757" s="151" t="s">
        <v>283</v>
      </c>
      <c r="D4757" s="151" t="s">
        <v>304</v>
      </c>
      <c r="E4757" s="154" t="s">
        <v>12399</v>
      </c>
      <c r="F4757" s="154">
        <v>24</v>
      </c>
      <c r="G4757" s="154" t="s">
        <v>12401</v>
      </c>
    </row>
    <row r="4758" spans="1:7" ht="32" customHeight="1" x14ac:dyDescent="0.2">
      <c r="A4758" s="151" t="s">
        <v>11481</v>
      </c>
      <c r="B4758" s="151">
        <v>3</v>
      </c>
      <c r="C4758" s="151" t="s">
        <v>1059</v>
      </c>
      <c r="D4758" s="151" t="s">
        <v>303</v>
      </c>
      <c r="E4758" s="154" t="s">
        <v>303</v>
      </c>
      <c r="F4758" s="154" t="s">
        <v>5122</v>
      </c>
      <c r="G4758" s="154" t="s">
        <v>5123</v>
      </c>
    </row>
    <row r="4759" spans="1:7" ht="32" customHeight="1" x14ac:dyDescent="0.2">
      <c r="A4759" s="151" t="s">
        <v>11481</v>
      </c>
      <c r="B4759" s="151">
        <v>4</v>
      </c>
      <c r="C4759" s="151" t="s">
        <v>1059</v>
      </c>
      <c r="D4759" s="151" t="s">
        <v>303</v>
      </c>
      <c r="E4759" s="154" t="s">
        <v>303</v>
      </c>
      <c r="F4759" s="154" t="s">
        <v>8276</v>
      </c>
      <c r="G4759" s="154" t="s">
        <v>11820</v>
      </c>
    </row>
    <row r="4760" spans="1:7" ht="16" customHeight="1" x14ac:dyDescent="0.2">
      <c r="A4760" s="151" t="s">
        <v>11481</v>
      </c>
      <c r="B4760" s="151">
        <v>5</v>
      </c>
      <c r="C4760" s="151" t="s">
        <v>1059</v>
      </c>
      <c r="D4760" s="151" t="s">
        <v>303</v>
      </c>
      <c r="E4760" s="154" t="s">
        <v>303</v>
      </c>
      <c r="F4760" s="154" t="s">
        <v>8277</v>
      </c>
      <c r="G4760" s="154" t="s">
        <v>8719</v>
      </c>
    </row>
    <row r="4761" spans="1:7" ht="16" customHeight="1" x14ac:dyDescent="0.2">
      <c r="A4761" s="151" t="s">
        <v>11481</v>
      </c>
      <c r="B4761" s="151">
        <v>6</v>
      </c>
      <c r="C4761" s="151" t="s">
        <v>1059</v>
      </c>
      <c r="D4761" s="151" t="s">
        <v>303</v>
      </c>
      <c r="E4761" s="154" t="s">
        <v>303</v>
      </c>
      <c r="F4761" s="154" t="s">
        <v>8278</v>
      </c>
      <c r="G4761" s="154" t="s">
        <v>4994</v>
      </c>
    </row>
    <row r="4762" spans="1:7" ht="16" customHeight="1" x14ac:dyDescent="0.2">
      <c r="A4762" s="151" t="s">
        <v>11481</v>
      </c>
      <c r="B4762" s="151">
        <v>7</v>
      </c>
      <c r="C4762" s="151" t="s">
        <v>1059</v>
      </c>
      <c r="D4762" s="151" t="s">
        <v>303</v>
      </c>
      <c r="E4762" s="154" t="s">
        <v>303</v>
      </c>
      <c r="F4762" s="154" t="s">
        <v>8279</v>
      </c>
      <c r="G4762" s="154" t="s">
        <v>5102</v>
      </c>
    </row>
    <row r="4763" spans="1:7" ht="16" customHeight="1" x14ac:dyDescent="0.2">
      <c r="A4763" s="151" t="s">
        <v>11481</v>
      </c>
      <c r="B4763" s="151">
        <v>8</v>
      </c>
      <c r="C4763" s="151" t="s">
        <v>283</v>
      </c>
      <c r="D4763" s="151" t="s">
        <v>304</v>
      </c>
      <c r="E4763" s="154" t="s">
        <v>740</v>
      </c>
      <c r="F4763" s="154">
        <v>22</v>
      </c>
      <c r="G4763" s="154" t="s">
        <v>8720</v>
      </c>
    </row>
    <row r="4764" spans="1:7" ht="16" customHeight="1" x14ac:dyDescent="0.2">
      <c r="A4764" s="151" t="s">
        <v>11482</v>
      </c>
      <c r="B4764" s="151">
        <v>1</v>
      </c>
      <c r="C4764" s="151" t="s">
        <v>283</v>
      </c>
      <c r="D4764" s="151" t="s">
        <v>304</v>
      </c>
      <c r="E4764" s="154" t="s">
        <v>3115</v>
      </c>
      <c r="F4764" s="154" t="s">
        <v>5131</v>
      </c>
      <c r="G4764" s="154" t="s">
        <v>5046</v>
      </c>
    </row>
    <row r="4765" spans="1:7" ht="16" customHeight="1" x14ac:dyDescent="0.2">
      <c r="A4765" s="151" t="s">
        <v>11482</v>
      </c>
      <c r="B4765" s="151">
        <v>2</v>
      </c>
      <c r="C4765" s="151" t="s">
        <v>283</v>
      </c>
      <c r="D4765" s="151" t="s">
        <v>304</v>
      </c>
      <c r="E4765" s="154" t="s">
        <v>12399</v>
      </c>
      <c r="F4765" s="154">
        <v>20</v>
      </c>
      <c r="G4765" s="154" t="s">
        <v>12402</v>
      </c>
    </row>
    <row r="4766" spans="1:7" ht="32" customHeight="1" x14ac:dyDescent="0.2">
      <c r="A4766" s="151" t="s">
        <v>11482</v>
      </c>
      <c r="B4766" s="151">
        <v>3</v>
      </c>
      <c r="C4766" s="151" t="s">
        <v>1059</v>
      </c>
      <c r="D4766" s="151" t="s">
        <v>303</v>
      </c>
      <c r="E4766" s="154" t="s">
        <v>303</v>
      </c>
      <c r="F4766" s="154" t="s">
        <v>8280</v>
      </c>
      <c r="G4766" s="154" t="s">
        <v>5135</v>
      </c>
    </row>
    <row r="4767" spans="1:7" ht="32" customHeight="1" x14ac:dyDescent="0.2">
      <c r="A4767" s="151" t="s">
        <v>11482</v>
      </c>
      <c r="B4767" s="151">
        <v>4</v>
      </c>
      <c r="C4767" s="151" t="s">
        <v>1059</v>
      </c>
      <c r="D4767" s="151" t="s">
        <v>303</v>
      </c>
      <c r="E4767" s="154" t="s">
        <v>303</v>
      </c>
      <c r="F4767" s="154" t="s">
        <v>8281</v>
      </c>
      <c r="G4767" s="154" t="s">
        <v>11821</v>
      </c>
    </row>
    <row r="4768" spans="1:7" ht="16" customHeight="1" x14ac:dyDescent="0.2">
      <c r="A4768" s="151" t="s">
        <v>11482</v>
      </c>
      <c r="B4768" s="151">
        <v>5</v>
      </c>
      <c r="C4768" s="151" t="s">
        <v>1059</v>
      </c>
      <c r="D4768" s="151" t="s">
        <v>303</v>
      </c>
      <c r="E4768" s="154" t="s">
        <v>303</v>
      </c>
      <c r="F4768" s="154" t="s">
        <v>9698</v>
      </c>
      <c r="G4768" s="154" t="s">
        <v>8721</v>
      </c>
    </row>
    <row r="4769" spans="1:7" ht="16" customHeight="1" x14ac:dyDescent="0.2">
      <c r="A4769" s="151" t="s">
        <v>11482</v>
      </c>
      <c r="B4769" s="151">
        <v>6</v>
      </c>
      <c r="C4769" s="151" t="s">
        <v>1059</v>
      </c>
      <c r="D4769" s="151" t="s">
        <v>303</v>
      </c>
      <c r="E4769" s="154" t="s">
        <v>303</v>
      </c>
      <c r="F4769" s="154" t="s">
        <v>9699</v>
      </c>
      <c r="G4769" s="154" t="s">
        <v>4994</v>
      </c>
    </row>
    <row r="4770" spans="1:7" ht="16" customHeight="1" x14ac:dyDescent="0.2">
      <c r="A4770" s="151" t="s">
        <v>11482</v>
      </c>
      <c r="B4770" s="151">
        <v>7</v>
      </c>
      <c r="C4770" s="151" t="s">
        <v>1059</v>
      </c>
      <c r="D4770" s="151" t="s">
        <v>303</v>
      </c>
      <c r="E4770" s="154" t="s">
        <v>303</v>
      </c>
      <c r="F4770" s="154" t="s">
        <v>9700</v>
      </c>
      <c r="G4770" s="154" t="s">
        <v>5102</v>
      </c>
    </row>
    <row r="4771" spans="1:7" ht="16" customHeight="1" x14ac:dyDescent="0.2">
      <c r="A4771" s="151" t="s">
        <v>11482</v>
      </c>
      <c r="B4771" s="151">
        <v>8</v>
      </c>
      <c r="C4771" s="151" t="s">
        <v>283</v>
      </c>
      <c r="D4771" s="151" t="s">
        <v>304</v>
      </c>
      <c r="E4771" s="154" t="s">
        <v>740</v>
      </c>
      <c r="F4771" s="154">
        <v>20</v>
      </c>
      <c r="G4771" s="154" t="s">
        <v>8720</v>
      </c>
    </row>
    <row r="4772" spans="1:7" ht="16" customHeight="1" x14ac:dyDescent="0.2">
      <c r="A4772" s="151" t="s">
        <v>11483</v>
      </c>
      <c r="B4772" s="151">
        <v>1</v>
      </c>
      <c r="C4772" s="151" t="s">
        <v>283</v>
      </c>
      <c r="D4772" s="151" t="s">
        <v>304</v>
      </c>
      <c r="E4772" s="154" t="s">
        <v>3115</v>
      </c>
      <c r="F4772" s="154" t="s">
        <v>5146</v>
      </c>
      <c r="G4772" s="154" t="s">
        <v>5046</v>
      </c>
    </row>
    <row r="4773" spans="1:7" ht="16" customHeight="1" x14ac:dyDescent="0.2">
      <c r="A4773" s="151" t="s">
        <v>11483</v>
      </c>
      <c r="B4773" s="151">
        <v>2</v>
      </c>
      <c r="C4773" s="151" t="s">
        <v>283</v>
      </c>
      <c r="D4773" s="151" t="s">
        <v>304</v>
      </c>
      <c r="E4773" s="154" t="s">
        <v>12394</v>
      </c>
      <c r="F4773" s="154">
        <v>30</v>
      </c>
      <c r="G4773" s="154" t="s">
        <v>12403</v>
      </c>
    </row>
    <row r="4774" spans="1:7" ht="16" customHeight="1" x14ac:dyDescent="0.2">
      <c r="A4774" s="151" t="s">
        <v>11483</v>
      </c>
      <c r="B4774" s="151">
        <v>3</v>
      </c>
      <c r="C4774" s="151" t="s">
        <v>283</v>
      </c>
      <c r="D4774" s="151" t="s">
        <v>304</v>
      </c>
      <c r="E4774" s="154" t="s">
        <v>754</v>
      </c>
      <c r="F4774" s="154" t="s">
        <v>9701</v>
      </c>
      <c r="G4774" s="154" t="s">
        <v>5149</v>
      </c>
    </row>
    <row r="4775" spans="1:7" ht="16" customHeight="1" x14ac:dyDescent="0.2">
      <c r="A4775" s="151" t="s">
        <v>11483</v>
      </c>
      <c r="B4775" s="151">
        <v>4</v>
      </c>
      <c r="C4775" s="151" t="s">
        <v>283</v>
      </c>
      <c r="D4775" s="151" t="s">
        <v>304</v>
      </c>
      <c r="E4775" s="154" t="s">
        <v>754</v>
      </c>
      <c r="F4775" s="154" t="s">
        <v>5150</v>
      </c>
      <c r="G4775" s="154" t="s">
        <v>5151</v>
      </c>
    </row>
    <row r="4776" spans="1:7" ht="16" customHeight="1" x14ac:dyDescent="0.2">
      <c r="A4776" s="151" t="s">
        <v>11483</v>
      </c>
      <c r="B4776" s="151">
        <v>5</v>
      </c>
      <c r="C4776" s="151" t="s">
        <v>283</v>
      </c>
      <c r="D4776" s="151" t="s">
        <v>304</v>
      </c>
      <c r="E4776" s="154" t="s">
        <v>754</v>
      </c>
      <c r="F4776" s="154" t="s">
        <v>5152</v>
      </c>
      <c r="G4776" s="154" t="s">
        <v>5153</v>
      </c>
    </row>
    <row r="4777" spans="1:7" ht="16" customHeight="1" x14ac:dyDescent="0.2">
      <c r="A4777" s="151" t="s">
        <v>11483</v>
      </c>
      <c r="B4777" s="151">
        <v>6</v>
      </c>
      <c r="C4777" s="151" t="s">
        <v>281</v>
      </c>
      <c r="D4777" s="151" t="s">
        <v>329</v>
      </c>
      <c r="E4777" s="154" t="s">
        <v>303</v>
      </c>
      <c r="F4777" s="154" t="s">
        <v>5154</v>
      </c>
      <c r="G4777" s="154" t="s">
        <v>5155</v>
      </c>
    </row>
    <row r="4778" spans="1:7" ht="16" customHeight="1" x14ac:dyDescent="0.2">
      <c r="A4778" s="151" t="s">
        <v>11483</v>
      </c>
      <c r="B4778" s="151">
        <v>7</v>
      </c>
      <c r="C4778" s="151" t="s">
        <v>283</v>
      </c>
      <c r="D4778" s="151" t="s">
        <v>304</v>
      </c>
      <c r="E4778" s="154" t="s">
        <v>740</v>
      </c>
      <c r="F4778" s="154">
        <v>11</v>
      </c>
      <c r="G4778" s="154" t="s">
        <v>762</v>
      </c>
    </row>
    <row r="4779" spans="1:7" ht="16" customHeight="1" x14ac:dyDescent="0.2">
      <c r="A4779" s="151" t="s">
        <v>11484</v>
      </c>
      <c r="B4779" s="151">
        <v>1</v>
      </c>
      <c r="C4779" s="151" t="s">
        <v>283</v>
      </c>
      <c r="D4779" s="151" t="s">
        <v>304</v>
      </c>
      <c r="E4779" s="154" t="s">
        <v>3115</v>
      </c>
      <c r="F4779" s="154" t="s">
        <v>5156</v>
      </c>
      <c r="G4779" s="154" t="s">
        <v>5046</v>
      </c>
    </row>
    <row r="4780" spans="1:7" ht="16" customHeight="1" x14ac:dyDescent="0.2">
      <c r="A4780" s="151" t="s">
        <v>11484</v>
      </c>
      <c r="B4780" s="151">
        <v>2</v>
      </c>
      <c r="C4780" s="151" t="s">
        <v>283</v>
      </c>
      <c r="D4780" s="151" t="s">
        <v>304</v>
      </c>
      <c r="E4780" s="154" t="s">
        <v>12394</v>
      </c>
      <c r="F4780" s="154">
        <v>3</v>
      </c>
      <c r="G4780" s="154" t="s">
        <v>12404</v>
      </c>
    </row>
    <row r="4781" spans="1:7" ht="16" customHeight="1" x14ac:dyDescent="0.2">
      <c r="A4781" s="151" t="s">
        <v>11484</v>
      </c>
      <c r="B4781" s="151">
        <v>3</v>
      </c>
      <c r="C4781" s="151" t="s">
        <v>283</v>
      </c>
      <c r="D4781" s="151" t="s">
        <v>304</v>
      </c>
      <c r="E4781" s="154" t="s">
        <v>754</v>
      </c>
      <c r="F4781" s="154" t="s">
        <v>5158</v>
      </c>
      <c r="G4781" s="154" t="s">
        <v>5159</v>
      </c>
    </row>
    <row r="4782" spans="1:7" ht="16" customHeight="1" x14ac:dyDescent="0.2">
      <c r="A4782" s="151" t="s">
        <v>11484</v>
      </c>
      <c r="B4782" s="151">
        <v>4</v>
      </c>
      <c r="C4782" s="151" t="s">
        <v>283</v>
      </c>
      <c r="D4782" s="151" t="s">
        <v>304</v>
      </c>
      <c r="E4782" s="154" t="s">
        <v>754</v>
      </c>
      <c r="F4782" s="154" t="s">
        <v>5160</v>
      </c>
      <c r="G4782" s="154" t="s">
        <v>5151</v>
      </c>
    </row>
    <row r="4783" spans="1:7" ht="16" customHeight="1" x14ac:dyDescent="0.2">
      <c r="A4783" s="151" t="s">
        <v>11484</v>
      </c>
      <c r="B4783" s="151">
        <v>5</v>
      </c>
      <c r="C4783" s="151" t="s">
        <v>283</v>
      </c>
      <c r="D4783" s="151" t="s">
        <v>304</v>
      </c>
      <c r="E4783" s="154" t="s">
        <v>754</v>
      </c>
      <c r="F4783" s="154" t="s">
        <v>5161</v>
      </c>
      <c r="G4783" s="154" t="s">
        <v>5153</v>
      </c>
    </row>
    <row r="4784" spans="1:7" ht="16" customHeight="1" x14ac:dyDescent="0.2">
      <c r="A4784" s="151" t="s">
        <v>11484</v>
      </c>
      <c r="B4784" s="151">
        <v>6</v>
      </c>
      <c r="C4784" s="151" t="s">
        <v>281</v>
      </c>
      <c r="D4784" s="151" t="s">
        <v>329</v>
      </c>
      <c r="E4784" s="154" t="s">
        <v>303</v>
      </c>
      <c r="F4784" s="154" t="s">
        <v>5162</v>
      </c>
      <c r="G4784" s="154" t="s">
        <v>5163</v>
      </c>
    </row>
    <row r="4785" spans="1:7" ht="16" customHeight="1" x14ac:dyDescent="0.2">
      <c r="A4785" s="151" t="s">
        <v>11484</v>
      </c>
      <c r="B4785" s="151">
        <v>7</v>
      </c>
      <c r="C4785" s="151" t="s">
        <v>283</v>
      </c>
      <c r="D4785" s="151" t="s">
        <v>304</v>
      </c>
      <c r="E4785" s="154" t="s">
        <v>740</v>
      </c>
      <c r="F4785" s="154">
        <v>3</v>
      </c>
      <c r="G4785" s="154" t="s">
        <v>762</v>
      </c>
    </row>
    <row r="4786" spans="1:7" ht="16" customHeight="1" x14ac:dyDescent="0.2">
      <c r="A4786" s="151" t="s">
        <v>11485</v>
      </c>
      <c r="B4786" s="151">
        <v>1</v>
      </c>
      <c r="C4786" s="151" t="s">
        <v>283</v>
      </c>
      <c r="D4786" s="151" t="s">
        <v>304</v>
      </c>
      <c r="E4786" s="154" t="s">
        <v>3115</v>
      </c>
      <c r="F4786" s="154" t="s">
        <v>5164</v>
      </c>
      <c r="G4786" s="154" t="s">
        <v>5165</v>
      </c>
    </row>
    <row r="4787" spans="1:7" ht="16" customHeight="1" x14ac:dyDescent="0.2">
      <c r="A4787" s="151" t="s">
        <v>11485</v>
      </c>
      <c r="B4787" s="151">
        <v>2</v>
      </c>
      <c r="C4787" s="151" t="s">
        <v>283</v>
      </c>
      <c r="D4787" s="151" t="s">
        <v>304</v>
      </c>
      <c r="E4787" s="154" t="s">
        <v>12394</v>
      </c>
      <c r="F4787" s="154" t="s">
        <v>312</v>
      </c>
      <c r="G4787" s="154" t="s">
        <v>12405</v>
      </c>
    </row>
    <row r="4788" spans="1:7" ht="48" customHeight="1" x14ac:dyDescent="0.2">
      <c r="A4788" s="151" t="s">
        <v>11485</v>
      </c>
      <c r="B4788" s="151">
        <v>3</v>
      </c>
      <c r="C4788" s="151" t="s">
        <v>283</v>
      </c>
      <c r="D4788" s="151" t="s">
        <v>304</v>
      </c>
      <c r="E4788" s="154" t="s">
        <v>5167</v>
      </c>
      <c r="F4788" s="154" t="s">
        <v>5168</v>
      </c>
      <c r="G4788" s="154" t="s">
        <v>5169</v>
      </c>
    </row>
    <row r="4789" spans="1:7" ht="32" customHeight="1" x14ac:dyDescent="0.2">
      <c r="A4789" s="151" t="s">
        <v>11485</v>
      </c>
      <c r="B4789" s="151">
        <v>4</v>
      </c>
      <c r="C4789" s="151" t="s">
        <v>283</v>
      </c>
      <c r="D4789" s="151" t="s">
        <v>304</v>
      </c>
      <c r="E4789" s="154" t="s">
        <v>5170</v>
      </c>
      <c r="F4789" s="154" t="s">
        <v>5171</v>
      </c>
      <c r="G4789" s="154" t="s">
        <v>5172</v>
      </c>
    </row>
    <row r="4790" spans="1:7" ht="32" customHeight="1" x14ac:dyDescent="0.2">
      <c r="A4790" s="151" t="s">
        <v>11485</v>
      </c>
      <c r="B4790" s="151">
        <v>5</v>
      </c>
      <c r="C4790" s="151" t="s">
        <v>283</v>
      </c>
      <c r="D4790" s="151" t="s">
        <v>304</v>
      </c>
      <c r="E4790" s="154" t="s">
        <v>5173</v>
      </c>
      <c r="F4790" s="154" t="s">
        <v>5174</v>
      </c>
      <c r="G4790" s="154" t="s">
        <v>5175</v>
      </c>
    </row>
    <row r="4791" spans="1:7" ht="16" customHeight="1" x14ac:dyDescent="0.2">
      <c r="A4791" s="151" t="s">
        <v>11485</v>
      </c>
      <c r="B4791" s="151">
        <v>6</v>
      </c>
      <c r="C4791" s="151" t="s">
        <v>283</v>
      </c>
      <c r="D4791" s="151" t="s">
        <v>304</v>
      </c>
      <c r="E4791" s="154" t="s">
        <v>4909</v>
      </c>
      <c r="F4791" s="154" t="s">
        <v>5176</v>
      </c>
      <c r="G4791" s="154" t="s">
        <v>5028</v>
      </c>
    </row>
    <row r="4792" spans="1:7" ht="16" customHeight="1" x14ac:dyDescent="0.2">
      <c r="A4792" s="151" t="s">
        <v>11485</v>
      </c>
      <c r="B4792" s="151">
        <v>7</v>
      </c>
      <c r="C4792" s="151" t="s">
        <v>283</v>
      </c>
      <c r="D4792" s="151" t="s">
        <v>304</v>
      </c>
      <c r="E4792" s="154" t="s">
        <v>754</v>
      </c>
      <c r="F4792" s="154" t="s">
        <v>5177</v>
      </c>
      <c r="G4792" s="154" t="s">
        <v>4994</v>
      </c>
    </row>
    <row r="4793" spans="1:7" ht="16" customHeight="1" x14ac:dyDescent="0.2">
      <c r="A4793" s="151" t="s">
        <v>11485</v>
      </c>
      <c r="B4793" s="151">
        <v>8</v>
      </c>
      <c r="C4793" s="151" t="s">
        <v>281</v>
      </c>
      <c r="D4793" s="151" t="s">
        <v>329</v>
      </c>
      <c r="E4793" s="154" t="s">
        <v>303</v>
      </c>
      <c r="F4793" s="154" t="s">
        <v>5178</v>
      </c>
      <c r="G4793" s="154" t="s">
        <v>5179</v>
      </c>
    </row>
    <row r="4794" spans="1:7" ht="16" customHeight="1" x14ac:dyDescent="0.2">
      <c r="A4794" s="151" t="s">
        <v>11485</v>
      </c>
      <c r="B4794" s="151">
        <v>9</v>
      </c>
      <c r="C4794" s="151" t="s">
        <v>281</v>
      </c>
      <c r="D4794" s="151" t="s">
        <v>329</v>
      </c>
      <c r="E4794" s="154" t="s">
        <v>303</v>
      </c>
      <c r="F4794" s="154" t="s">
        <v>5180</v>
      </c>
      <c r="G4794" s="154" t="s">
        <v>5181</v>
      </c>
    </row>
    <row r="4795" spans="1:7" ht="16" customHeight="1" x14ac:dyDescent="0.2">
      <c r="A4795" s="151" t="s">
        <v>11485</v>
      </c>
      <c r="B4795" s="151">
        <v>10</v>
      </c>
      <c r="C4795" s="151" t="s">
        <v>283</v>
      </c>
      <c r="D4795" s="151" t="s">
        <v>304</v>
      </c>
      <c r="E4795" s="154" t="s">
        <v>740</v>
      </c>
      <c r="F4795" s="154" t="s">
        <v>324</v>
      </c>
      <c r="G4795" s="154" t="s">
        <v>5182</v>
      </c>
    </row>
    <row r="4796" spans="1:7" ht="16" customHeight="1" x14ac:dyDescent="0.2">
      <c r="A4796" s="151" t="s">
        <v>11486</v>
      </c>
      <c r="B4796" s="151">
        <v>1</v>
      </c>
      <c r="C4796" s="151" t="s">
        <v>283</v>
      </c>
      <c r="D4796" s="151" t="s">
        <v>304</v>
      </c>
      <c r="E4796" s="154" t="s">
        <v>3115</v>
      </c>
      <c r="F4796" s="154" t="s">
        <v>5183</v>
      </c>
      <c r="G4796" s="154" t="s">
        <v>5165</v>
      </c>
    </row>
    <row r="4797" spans="1:7" ht="16" customHeight="1" x14ac:dyDescent="0.2">
      <c r="A4797" s="151" t="s">
        <v>11486</v>
      </c>
      <c r="B4797" s="151">
        <v>2</v>
      </c>
      <c r="C4797" s="151" t="s">
        <v>283</v>
      </c>
      <c r="D4797" s="151" t="s">
        <v>304</v>
      </c>
      <c r="E4797" s="154" t="s">
        <v>12394</v>
      </c>
      <c r="F4797" s="154" t="s">
        <v>309</v>
      </c>
      <c r="G4797" s="154" t="s">
        <v>12406</v>
      </c>
    </row>
    <row r="4798" spans="1:7" ht="48" customHeight="1" x14ac:dyDescent="0.2">
      <c r="A4798" s="151" t="s">
        <v>11486</v>
      </c>
      <c r="B4798" s="151">
        <v>3</v>
      </c>
      <c r="C4798" s="151" t="s">
        <v>283</v>
      </c>
      <c r="D4798" s="151" t="s">
        <v>304</v>
      </c>
      <c r="E4798" s="154" t="s">
        <v>5185</v>
      </c>
      <c r="F4798" s="154" t="s">
        <v>5186</v>
      </c>
      <c r="G4798" s="154" t="s">
        <v>5187</v>
      </c>
    </row>
    <row r="4799" spans="1:7" ht="32" customHeight="1" x14ac:dyDescent="0.2">
      <c r="A4799" s="151" t="s">
        <v>11486</v>
      </c>
      <c r="B4799" s="151">
        <v>4</v>
      </c>
      <c r="C4799" s="151" t="s">
        <v>283</v>
      </c>
      <c r="D4799" s="151" t="s">
        <v>304</v>
      </c>
      <c r="E4799" s="154" t="s">
        <v>5188</v>
      </c>
      <c r="F4799" s="154" t="s">
        <v>367</v>
      </c>
      <c r="G4799" s="154" t="s">
        <v>5172</v>
      </c>
    </row>
    <row r="4800" spans="1:7" ht="32" customHeight="1" x14ac:dyDescent="0.2">
      <c r="A4800" s="151" t="s">
        <v>11486</v>
      </c>
      <c r="B4800" s="151">
        <v>5</v>
      </c>
      <c r="C4800" s="151" t="s">
        <v>283</v>
      </c>
      <c r="D4800" s="151" t="s">
        <v>304</v>
      </c>
      <c r="E4800" s="154" t="s">
        <v>5189</v>
      </c>
      <c r="F4800" s="154" t="s">
        <v>5190</v>
      </c>
      <c r="G4800" s="154" t="s">
        <v>5175</v>
      </c>
    </row>
    <row r="4801" spans="1:7" ht="16" customHeight="1" x14ac:dyDescent="0.2">
      <c r="A4801" s="151" t="s">
        <v>11486</v>
      </c>
      <c r="B4801" s="151">
        <v>6</v>
      </c>
      <c r="C4801" s="151" t="s">
        <v>283</v>
      </c>
      <c r="D4801" s="151" t="s">
        <v>304</v>
      </c>
      <c r="E4801" s="154" t="s">
        <v>4909</v>
      </c>
      <c r="F4801" s="154" t="s">
        <v>5192</v>
      </c>
      <c r="G4801" s="154" t="s">
        <v>5028</v>
      </c>
    </row>
    <row r="4802" spans="1:7" ht="16" customHeight="1" x14ac:dyDescent="0.2">
      <c r="A4802" s="151" t="s">
        <v>11486</v>
      </c>
      <c r="B4802" s="151">
        <v>7</v>
      </c>
      <c r="C4802" s="151" t="s">
        <v>283</v>
      </c>
      <c r="D4802" s="151" t="s">
        <v>304</v>
      </c>
      <c r="E4802" s="154" t="s">
        <v>4909</v>
      </c>
      <c r="F4802" s="154" t="s">
        <v>5193</v>
      </c>
      <c r="G4802" s="154" t="s">
        <v>5194</v>
      </c>
    </row>
    <row r="4803" spans="1:7" ht="16" customHeight="1" x14ac:dyDescent="0.2">
      <c r="A4803" s="151" t="s">
        <v>11486</v>
      </c>
      <c r="B4803" s="151">
        <v>8</v>
      </c>
      <c r="C4803" s="151" t="s">
        <v>283</v>
      </c>
      <c r="D4803" s="151" t="s">
        <v>304</v>
      </c>
      <c r="E4803" s="154" t="s">
        <v>754</v>
      </c>
      <c r="F4803" s="154" t="s">
        <v>5195</v>
      </c>
      <c r="G4803" s="154" t="s">
        <v>4994</v>
      </c>
    </row>
    <row r="4804" spans="1:7" ht="16" customHeight="1" x14ac:dyDescent="0.2">
      <c r="A4804" s="151" t="s">
        <v>11486</v>
      </c>
      <c r="B4804" s="151">
        <v>9</v>
      </c>
      <c r="C4804" s="151" t="s">
        <v>281</v>
      </c>
      <c r="D4804" s="151" t="s">
        <v>329</v>
      </c>
      <c r="E4804" s="154" t="s">
        <v>303</v>
      </c>
      <c r="F4804" s="154" t="s">
        <v>5196</v>
      </c>
      <c r="G4804" s="154" t="s">
        <v>5197</v>
      </c>
    </row>
    <row r="4805" spans="1:7" ht="16" customHeight="1" x14ac:dyDescent="0.2">
      <c r="A4805" s="151" t="s">
        <v>11486</v>
      </c>
      <c r="B4805" s="151">
        <v>10</v>
      </c>
      <c r="C4805" s="151" t="s">
        <v>283</v>
      </c>
      <c r="D4805" s="151" t="s">
        <v>304</v>
      </c>
      <c r="E4805" s="154" t="s">
        <v>740</v>
      </c>
      <c r="F4805" s="154" t="s">
        <v>5198</v>
      </c>
      <c r="G4805" s="154" t="s">
        <v>5199</v>
      </c>
    </row>
    <row r="4806" spans="1:7" ht="16" customHeight="1" x14ac:dyDescent="0.2">
      <c r="A4806" s="151" t="s">
        <v>11487</v>
      </c>
      <c r="B4806" s="151">
        <v>1</v>
      </c>
      <c r="C4806" s="151" t="s">
        <v>283</v>
      </c>
      <c r="D4806" s="151" t="s">
        <v>304</v>
      </c>
      <c r="E4806" s="154" t="s">
        <v>3115</v>
      </c>
      <c r="F4806" s="154" t="s">
        <v>5200</v>
      </c>
      <c r="G4806" s="154" t="s">
        <v>5165</v>
      </c>
    </row>
    <row r="4807" spans="1:7" ht="16" customHeight="1" x14ac:dyDescent="0.2">
      <c r="A4807" s="151" t="s">
        <v>11487</v>
      </c>
      <c r="B4807" s="151">
        <v>2</v>
      </c>
      <c r="C4807" s="151" t="s">
        <v>283</v>
      </c>
      <c r="D4807" s="151" t="s">
        <v>304</v>
      </c>
      <c r="E4807" s="154" t="s">
        <v>12394</v>
      </c>
      <c r="F4807" s="154" t="s">
        <v>309</v>
      </c>
      <c r="G4807" s="154" t="s">
        <v>12407</v>
      </c>
    </row>
    <row r="4808" spans="1:7" ht="64" customHeight="1" x14ac:dyDescent="0.2">
      <c r="A4808" s="151" t="s">
        <v>11487</v>
      </c>
      <c r="B4808" s="151">
        <v>3</v>
      </c>
      <c r="C4808" s="151" t="s">
        <v>283</v>
      </c>
      <c r="D4808" s="151" t="s">
        <v>304</v>
      </c>
      <c r="E4808" s="154" t="s">
        <v>9647</v>
      </c>
      <c r="F4808" s="154" t="s">
        <v>11822</v>
      </c>
      <c r="G4808" s="154" t="s">
        <v>5187</v>
      </c>
    </row>
    <row r="4809" spans="1:7" ht="64" customHeight="1" x14ac:dyDescent="0.2">
      <c r="A4809" s="151" t="s">
        <v>11487</v>
      </c>
      <c r="B4809" s="151">
        <v>4</v>
      </c>
      <c r="C4809" s="151" t="s">
        <v>283</v>
      </c>
      <c r="D4809" s="151" t="s">
        <v>304</v>
      </c>
      <c r="E4809" s="154" t="s">
        <v>5204</v>
      </c>
      <c r="F4809" s="154" t="s">
        <v>5205</v>
      </c>
      <c r="G4809" s="154" t="s">
        <v>5172</v>
      </c>
    </row>
    <row r="4810" spans="1:7" ht="64" customHeight="1" x14ac:dyDescent="0.2">
      <c r="A4810" s="151" t="s">
        <v>11487</v>
      </c>
      <c r="B4810" s="151">
        <v>5</v>
      </c>
      <c r="C4810" s="151" t="s">
        <v>283</v>
      </c>
      <c r="D4810" s="151" t="s">
        <v>304</v>
      </c>
      <c r="E4810" s="154" t="s">
        <v>5206</v>
      </c>
      <c r="F4810" s="154" t="s">
        <v>5207</v>
      </c>
      <c r="G4810" s="154" t="s">
        <v>5175</v>
      </c>
    </row>
    <row r="4811" spans="1:7" ht="16" customHeight="1" x14ac:dyDescent="0.2">
      <c r="A4811" s="151" t="s">
        <v>11487</v>
      </c>
      <c r="B4811" s="151">
        <v>6</v>
      </c>
      <c r="C4811" s="151" t="s">
        <v>283</v>
      </c>
      <c r="D4811" s="151" t="s">
        <v>304</v>
      </c>
      <c r="E4811" s="154" t="s">
        <v>4909</v>
      </c>
      <c r="F4811" s="154" t="s">
        <v>5208</v>
      </c>
      <c r="G4811" s="154" t="s">
        <v>5028</v>
      </c>
    </row>
    <row r="4812" spans="1:7" ht="16" customHeight="1" x14ac:dyDescent="0.2">
      <c r="A4812" s="151" t="s">
        <v>11487</v>
      </c>
      <c r="B4812" s="151">
        <v>7</v>
      </c>
      <c r="C4812" s="151" t="s">
        <v>283</v>
      </c>
      <c r="D4812" s="151" t="s">
        <v>304</v>
      </c>
      <c r="E4812" s="154" t="s">
        <v>4909</v>
      </c>
      <c r="F4812" s="154" t="s">
        <v>5209</v>
      </c>
      <c r="G4812" s="154" t="s">
        <v>5210</v>
      </c>
    </row>
    <row r="4813" spans="1:7" ht="16" customHeight="1" x14ac:dyDescent="0.2">
      <c r="A4813" s="151" t="s">
        <v>11487</v>
      </c>
      <c r="B4813" s="151">
        <v>8</v>
      </c>
      <c r="C4813" s="151" t="s">
        <v>283</v>
      </c>
      <c r="D4813" s="151" t="s">
        <v>304</v>
      </c>
      <c r="E4813" s="154" t="s">
        <v>754</v>
      </c>
      <c r="F4813" s="154" t="s">
        <v>5211</v>
      </c>
      <c r="G4813" s="154" t="s">
        <v>4994</v>
      </c>
    </row>
    <row r="4814" spans="1:7" ht="16" customHeight="1" x14ac:dyDescent="0.2">
      <c r="A4814" s="151" t="s">
        <v>11487</v>
      </c>
      <c r="B4814" s="151">
        <v>9</v>
      </c>
      <c r="C4814" s="151" t="s">
        <v>281</v>
      </c>
      <c r="D4814" s="151" t="s">
        <v>329</v>
      </c>
      <c r="E4814" s="154" t="s">
        <v>303</v>
      </c>
      <c r="F4814" s="154" t="s">
        <v>5212</v>
      </c>
      <c r="G4814" s="154" t="s">
        <v>5197</v>
      </c>
    </row>
    <row r="4815" spans="1:7" ht="16" customHeight="1" x14ac:dyDescent="0.2">
      <c r="A4815" s="151" t="s">
        <v>11487</v>
      </c>
      <c r="B4815" s="151">
        <v>10</v>
      </c>
      <c r="C4815" s="151" t="s">
        <v>281</v>
      </c>
      <c r="D4815" s="151" t="s">
        <v>329</v>
      </c>
      <c r="E4815" s="154" t="s">
        <v>303</v>
      </c>
      <c r="F4815" s="154" t="s">
        <v>5213</v>
      </c>
      <c r="G4815" s="154" t="s">
        <v>8722</v>
      </c>
    </row>
    <row r="4816" spans="1:7" ht="16" customHeight="1" x14ac:dyDescent="0.2">
      <c r="A4816" s="151" t="s">
        <v>11487</v>
      </c>
      <c r="B4816" s="151">
        <v>11</v>
      </c>
      <c r="C4816" s="151" t="s">
        <v>283</v>
      </c>
      <c r="D4816" s="151" t="s">
        <v>304</v>
      </c>
      <c r="E4816" s="154" t="s">
        <v>740</v>
      </c>
      <c r="F4816" s="154" t="s">
        <v>296</v>
      </c>
      <c r="G4816" s="154" t="s">
        <v>5199</v>
      </c>
    </row>
    <row r="4817" spans="1:7" ht="16" customHeight="1" x14ac:dyDescent="0.2">
      <c r="A4817" s="151" t="s">
        <v>11488</v>
      </c>
      <c r="B4817" s="151">
        <v>1</v>
      </c>
      <c r="C4817" s="151" t="s">
        <v>283</v>
      </c>
      <c r="D4817" s="151" t="s">
        <v>304</v>
      </c>
      <c r="E4817" s="154" t="s">
        <v>3115</v>
      </c>
      <c r="F4817" s="154" t="s">
        <v>9702</v>
      </c>
      <c r="G4817" s="154" t="s">
        <v>5165</v>
      </c>
    </row>
    <row r="4818" spans="1:7" ht="16" customHeight="1" x14ac:dyDescent="0.2">
      <c r="A4818" s="151" t="s">
        <v>11488</v>
      </c>
      <c r="B4818" s="151">
        <v>2</v>
      </c>
      <c r="C4818" s="151" t="s">
        <v>283</v>
      </c>
      <c r="D4818" s="151" t="s">
        <v>304</v>
      </c>
      <c r="E4818" s="154" t="s">
        <v>12394</v>
      </c>
      <c r="F4818" s="154" t="s">
        <v>309</v>
      </c>
      <c r="G4818" s="154" t="s">
        <v>12407</v>
      </c>
    </row>
    <row r="4819" spans="1:7" ht="48" customHeight="1" x14ac:dyDescent="0.2">
      <c r="A4819" s="151" t="s">
        <v>11488</v>
      </c>
      <c r="B4819" s="151">
        <v>3</v>
      </c>
      <c r="C4819" s="151" t="s">
        <v>283</v>
      </c>
      <c r="D4819" s="151" t="s">
        <v>304</v>
      </c>
      <c r="E4819" s="154" t="s">
        <v>5216</v>
      </c>
      <c r="F4819" s="154" t="s">
        <v>5217</v>
      </c>
      <c r="G4819" s="154" t="s">
        <v>5218</v>
      </c>
    </row>
    <row r="4820" spans="1:7" ht="64" customHeight="1" x14ac:dyDescent="0.2">
      <c r="A4820" s="151" t="s">
        <v>11488</v>
      </c>
      <c r="B4820" s="151">
        <v>4</v>
      </c>
      <c r="C4820" s="151" t="s">
        <v>283</v>
      </c>
      <c r="D4820" s="151" t="s">
        <v>304</v>
      </c>
      <c r="E4820" s="154" t="s">
        <v>5219</v>
      </c>
      <c r="F4820" s="154" t="s">
        <v>5220</v>
      </c>
      <c r="G4820" s="154" t="s">
        <v>5172</v>
      </c>
    </row>
    <row r="4821" spans="1:7" ht="64" customHeight="1" x14ac:dyDescent="0.2">
      <c r="A4821" s="151" t="s">
        <v>11488</v>
      </c>
      <c r="B4821" s="151">
        <v>5</v>
      </c>
      <c r="C4821" s="151" t="s">
        <v>283</v>
      </c>
      <c r="D4821" s="151" t="s">
        <v>304</v>
      </c>
      <c r="E4821" s="154" t="s">
        <v>5221</v>
      </c>
      <c r="F4821" s="154" t="s">
        <v>5222</v>
      </c>
      <c r="G4821" s="154" t="s">
        <v>5175</v>
      </c>
    </row>
    <row r="4822" spans="1:7" ht="16" customHeight="1" x14ac:dyDescent="0.2">
      <c r="A4822" s="151" t="s">
        <v>11488</v>
      </c>
      <c r="B4822" s="151">
        <v>6</v>
      </c>
      <c r="C4822" s="151" t="s">
        <v>283</v>
      </c>
      <c r="D4822" s="151" t="s">
        <v>304</v>
      </c>
      <c r="E4822" s="154" t="s">
        <v>4909</v>
      </c>
      <c r="F4822" s="154" t="s">
        <v>5223</v>
      </c>
      <c r="G4822" s="154" t="s">
        <v>5028</v>
      </c>
    </row>
    <row r="4823" spans="1:7" ht="16" customHeight="1" x14ac:dyDescent="0.2">
      <c r="A4823" s="151" t="s">
        <v>11488</v>
      </c>
      <c r="B4823" s="151">
        <v>7</v>
      </c>
      <c r="C4823" s="151" t="s">
        <v>283</v>
      </c>
      <c r="D4823" s="151" t="s">
        <v>304</v>
      </c>
      <c r="E4823" s="154" t="s">
        <v>4909</v>
      </c>
      <c r="F4823" s="154" t="s">
        <v>5224</v>
      </c>
      <c r="G4823" s="154" t="s">
        <v>5210</v>
      </c>
    </row>
    <row r="4824" spans="1:7" ht="16" customHeight="1" x14ac:dyDescent="0.2">
      <c r="A4824" s="151" t="s">
        <v>11488</v>
      </c>
      <c r="B4824" s="151">
        <v>8</v>
      </c>
      <c r="C4824" s="151" t="s">
        <v>283</v>
      </c>
      <c r="D4824" s="151" t="s">
        <v>304</v>
      </c>
      <c r="E4824" s="154" t="s">
        <v>754</v>
      </c>
      <c r="F4824" s="154" t="s">
        <v>5225</v>
      </c>
      <c r="G4824" s="154" t="s">
        <v>4994</v>
      </c>
    </row>
    <row r="4825" spans="1:7" ht="16" customHeight="1" x14ac:dyDescent="0.2">
      <c r="A4825" s="151" t="s">
        <v>11488</v>
      </c>
      <c r="B4825" s="151">
        <v>9</v>
      </c>
      <c r="C4825" s="151" t="s">
        <v>281</v>
      </c>
      <c r="D4825" s="151" t="s">
        <v>329</v>
      </c>
      <c r="E4825" s="154" t="s">
        <v>303</v>
      </c>
      <c r="F4825" s="154" t="s">
        <v>5226</v>
      </c>
      <c r="G4825" s="154" t="s">
        <v>5197</v>
      </c>
    </row>
    <row r="4826" spans="1:7" ht="16" customHeight="1" x14ac:dyDescent="0.2">
      <c r="A4826" s="151" t="s">
        <v>11488</v>
      </c>
      <c r="B4826" s="151">
        <v>10</v>
      </c>
      <c r="C4826" s="151" t="s">
        <v>283</v>
      </c>
      <c r="D4826" s="151" t="s">
        <v>304</v>
      </c>
      <c r="E4826" s="154" t="s">
        <v>740</v>
      </c>
      <c r="F4826" s="154" t="s">
        <v>298</v>
      </c>
      <c r="G4826" s="154" t="s">
        <v>5199</v>
      </c>
    </row>
    <row r="4827" spans="1:7" ht="16" customHeight="1" x14ac:dyDescent="0.2">
      <c r="A4827" s="151" t="s">
        <v>11489</v>
      </c>
      <c r="B4827" s="151">
        <v>1</v>
      </c>
      <c r="C4827" s="151" t="s">
        <v>283</v>
      </c>
      <c r="D4827" s="151" t="s">
        <v>304</v>
      </c>
      <c r="E4827" s="154" t="s">
        <v>3115</v>
      </c>
      <c r="F4827" s="154" t="s">
        <v>5227</v>
      </c>
      <c r="G4827" s="154" t="s">
        <v>5165</v>
      </c>
    </row>
    <row r="4828" spans="1:7" ht="16" customHeight="1" x14ac:dyDescent="0.2">
      <c r="A4828" s="151" t="s">
        <v>11489</v>
      </c>
      <c r="B4828" s="151">
        <v>2</v>
      </c>
      <c r="C4828" s="151" t="s">
        <v>283</v>
      </c>
      <c r="D4828" s="151" t="s">
        <v>304</v>
      </c>
      <c r="E4828" s="154" t="s">
        <v>12394</v>
      </c>
      <c r="F4828" s="154" t="s">
        <v>321</v>
      </c>
      <c r="G4828" s="154" t="s">
        <v>12408</v>
      </c>
    </row>
    <row r="4829" spans="1:7" ht="64" customHeight="1" x14ac:dyDescent="0.2">
      <c r="A4829" s="151" t="s">
        <v>11489</v>
      </c>
      <c r="B4829" s="151">
        <v>3</v>
      </c>
      <c r="C4829" s="151" t="s">
        <v>283</v>
      </c>
      <c r="D4829" s="151" t="s">
        <v>304</v>
      </c>
      <c r="E4829" s="154" t="s">
        <v>5229</v>
      </c>
      <c r="F4829" s="154" t="s">
        <v>5230</v>
      </c>
      <c r="G4829" s="154" t="s">
        <v>5231</v>
      </c>
    </row>
    <row r="4830" spans="1:7" ht="64" customHeight="1" x14ac:dyDescent="0.2">
      <c r="A4830" s="151" t="s">
        <v>11489</v>
      </c>
      <c r="B4830" s="151">
        <v>4</v>
      </c>
      <c r="C4830" s="151" t="s">
        <v>283</v>
      </c>
      <c r="D4830" s="151" t="s">
        <v>304</v>
      </c>
      <c r="E4830" s="154" t="s">
        <v>5232</v>
      </c>
      <c r="F4830" s="154" t="s">
        <v>5233</v>
      </c>
      <c r="G4830" s="154" t="s">
        <v>5175</v>
      </c>
    </row>
    <row r="4831" spans="1:7" ht="16" customHeight="1" x14ac:dyDescent="0.2">
      <c r="A4831" s="151" t="s">
        <v>11489</v>
      </c>
      <c r="B4831" s="151">
        <v>5</v>
      </c>
      <c r="C4831" s="151" t="s">
        <v>283</v>
      </c>
      <c r="D4831" s="151" t="s">
        <v>304</v>
      </c>
      <c r="E4831" s="154" t="s">
        <v>4909</v>
      </c>
      <c r="F4831" s="154" t="s">
        <v>5234</v>
      </c>
      <c r="G4831" s="154" t="s">
        <v>5028</v>
      </c>
    </row>
    <row r="4832" spans="1:7" ht="16" customHeight="1" x14ac:dyDescent="0.2">
      <c r="A4832" s="151" t="s">
        <v>11489</v>
      </c>
      <c r="B4832" s="151">
        <v>6</v>
      </c>
      <c r="C4832" s="151" t="s">
        <v>283</v>
      </c>
      <c r="D4832" s="151" t="s">
        <v>304</v>
      </c>
      <c r="E4832" s="154" t="s">
        <v>4909</v>
      </c>
      <c r="F4832" s="154" t="s">
        <v>9703</v>
      </c>
      <c r="G4832" s="154" t="s">
        <v>5210</v>
      </c>
    </row>
    <row r="4833" spans="1:7" ht="16" customHeight="1" x14ac:dyDescent="0.2">
      <c r="A4833" s="151" t="s">
        <v>11489</v>
      </c>
      <c r="B4833" s="151">
        <v>7</v>
      </c>
      <c r="C4833" s="151" t="s">
        <v>283</v>
      </c>
      <c r="D4833" s="151" t="s">
        <v>304</v>
      </c>
      <c r="E4833" s="154" t="s">
        <v>754</v>
      </c>
      <c r="F4833" s="154" t="s">
        <v>5236</v>
      </c>
      <c r="G4833" s="154" t="s">
        <v>4994</v>
      </c>
    </row>
    <row r="4834" spans="1:7" ht="16" customHeight="1" x14ac:dyDescent="0.2">
      <c r="A4834" s="151" t="s">
        <v>11489</v>
      </c>
      <c r="B4834" s="151">
        <v>8</v>
      </c>
      <c r="C4834" s="151" t="s">
        <v>281</v>
      </c>
      <c r="D4834" s="151" t="s">
        <v>329</v>
      </c>
      <c r="E4834" s="154" t="s">
        <v>303</v>
      </c>
      <c r="F4834" s="154" t="s">
        <v>5237</v>
      </c>
      <c r="G4834" s="154" t="s">
        <v>5197</v>
      </c>
    </row>
    <row r="4835" spans="1:7" ht="16" customHeight="1" x14ac:dyDescent="0.2">
      <c r="A4835" s="151" t="s">
        <v>11489</v>
      </c>
      <c r="B4835" s="151">
        <v>9</v>
      </c>
      <c r="C4835" s="151" t="s">
        <v>281</v>
      </c>
      <c r="D4835" s="151" t="s">
        <v>329</v>
      </c>
      <c r="E4835" s="154" t="s">
        <v>303</v>
      </c>
      <c r="F4835" s="154" t="s">
        <v>5238</v>
      </c>
      <c r="G4835" s="154" t="s">
        <v>5239</v>
      </c>
    </row>
    <row r="4836" spans="1:7" ht="16" customHeight="1" x14ac:dyDescent="0.2">
      <c r="A4836" s="151" t="s">
        <v>11489</v>
      </c>
      <c r="B4836" s="151">
        <v>10</v>
      </c>
      <c r="C4836" s="151" t="s">
        <v>283</v>
      </c>
      <c r="D4836" s="151" t="s">
        <v>304</v>
      </c>
      <c r="E4836" s="154" t="s">
        <v>740</v>
      </c>
      <c r="F4836" s="154" t="s">
        <v>305</v>
      </c>
      <c r="G4836" s="154" t="s">
        <v>5199</v>
      </c>
    </row>
    <row r="4837" spans="1:7" ht="16" customHeight="1" x14ac:dyDescent="0.2">
      <c r="A4837" s="151" t="s">
        <v>11490</v>
      </c>
      <c r="B4837" s="151">
        <v>1</v>
      </c>
      <c r="C4837" s="151" t="s">
        <v>283</v>
      </c>
      <c r="D4837" s="151" t="s">
        <v>304</v>
      </c>
      <c r="E4837" s="154" t="s">
        <v>3115</v>
      </c>
      <c r="F4837" s="154" t="s">
        <v>9704</v>
      </c>
      <c r="G4837" s="154" t="s">
        <v>5165</v>
      </c>
    </row>
    <row r="4838" spans="1:7" ht="16" customHeight="1" x14ac:dyDescent="0.2">
      <c r="A4838" s="151" t="s">
        <v>11490</v>
      </c>
      <c r="B4838" s="151">
        <v>2</v>
      </c>
      <c r="C4838" s="151" t="s">
        <v>283</v>
      </c>
      <c r="D4838" s="151" t="s">
        <v>304</v>
      </c>
      <c r="E4838" s="154" t="s">
        <v>12394</v>
      </c>
      <c r="F4838" s="154" t="s">
        <v>313</v>
      </c>
      <c r="G4838" s="154" t="s">
        <v>12409</v>
      </c>
    </row>
    <row r="4839" spans="1:7" ht="64" customHeight="1" x14ac:dyDescent="0.2">
      <c r="A4839" s="151" t="s">
        <v>11490</v>
      </c>
      <c r="B4839" s="151">
        <v>3</v>
      </c>
      <c r="C4839" s="151" t="s">
        <v>283</v>
      </c>
      <c r="D4839" s="151" t="s">
        <v>304</v>
      </c>
      <c r="E4839" s="154" t="s">
        <v>5242</v>
      </c>
      <c r="F4839" s="154" t="s">
        <v>5243</v>
      </c>
      <c r="G4839" s="154" t="s">
        <v>5244</v>
      </c>
    </row>
    <row r="4840" spans="1:7" ht="64" customHeight="1" x14ac:dyDescent="0.2">
      <c r="A4840" s="151" t="s">
        <v>11490</v>
      </c>
      <c r="B4840" s="151">
        <v>4</v>
      </c>
      <c r="C4840" s="151" t="s">
        <v>283</v>
      </c>
      <c r="D4840" s="151" t="s">
        <v>304</v>
      </c>
      <c r="E4840" s="154" t="s">
        <v>5245</v>
      </c>
      <c r="F4840" s="154" t="s">
        <v>5246</v>
      </c>
      <c r="G4840" s="154" t="s">
        <v>5175</v>
      </c>
    </row>
    <row r="4841" spans="1:7" ht="16" customHeight="1" x14ac:dyDescent="0.2">
      <c r="A4841" s="151" t="s">
        <v>11490</v>
      </c>
      <c r="B4841" s="151">
        <v>5</v>
      </c>
      <c r="C4841" s="151" t="s">
        <v>283</v>
      </c>
      <c r="D4841" s="151" t="s">
        <v>304</v>
      </c>
      <c r="E4841" s="154" t="s">
        <v>4909</v>
      </c>
      <c r="F4841" s="154" t="s">
        <v>9705</v>
      </c>
      <c r="G4841" s="154" t="s">
        <v>5028</v>
      </c>
    </row>
    <row r="4842" spans="1:7" ht="16" customHeight="1" x14ac:dyDescent="0.2">
      <c r="A4842" s="151" t="s">
        <v>11490</v>
      </c>
      <c r="B4842" s="151">
        <v>6</v>
      </c>
      <c r="C4842" s="151" t="s">
        <v>283</v>
      </c>
      <c r="D4842" s="151" t="s">
        <v>304</v>
      </c>
      <c r="E4842" s="154" t="s">
        <v>4909</v>
      </c>
      <c r="F4842" s="154" t="s">
        <v>9706</v>
      </c>
      <c r="G4842" s="154" t="s">
        <v>5249</v>
      </c>
    </row>
    <row r="4843" spans="1:7" ht="16" customHeight="1" x14ac:dyDescent="0.2">
      <c r="A4843" s="151" t="s">
        <v>11490</v>
      </c>
      <c r="B4843" s="151">
        <v>7</v>
      </c>
      <c r="C4843" s="151" t="s">
        <v>283</v>
      </c>
      <c r="D4843" s="151" t="s">
        <v>304</v>
      </c>
      <c r="E4843" s="154" t="s">
        <v>754</v>
      </c>
      <c r="F4843" s="154" t="s">
        <v>5250</v>
      </c>
      <c r="G4843" s="154" t="s">
        <v>4994</v>
      </c>
    </row>
    <row r="4844" spans="1:7" ht="16" customHeight="1" x14ac:dyDescent="0.2">
      <c r="A4844" s="151" t="s">
        <v>11490</v>
      </c>
      <c r="B4844" s="151">
        <v>8</v>
      </c>
      <c r="C4844" s="151" t="s">
        <v>281</v>
      </c>
      <c r="D4844" s="151" t="s">
        <v>329</v>
      </c>
      <c r="E4844" s="154" t="s">
        <v>303</v>
      </c>
      <c r="F4844" s="154" t="s">
        <v>5251</v>
      </c>
      <c r="G4844" s="154" t="s">
        <v>5197</v>
      </c>
    </row>
    <row r="4845" spans="1:7" ht="16" customHeight="1" x14ac:dyDescent="0.2">
      <c r="A4845" s="151" t="s">
        <v>11490</v>
      </c>
      <c r="B4845" s="151">
        <v>9</v>
      </c>
      <c r="C4845" s="151" t="s">
        <v>281</v>
      </c>
      <c r="D4845" s="151" t="s">
        <v>329</v>
      </c>
      <c r="E4845" s="154" t="s">
        <v>303</v>
      </c>
      <c r="F4845" s="154" t="s">
        <v>5252</v>
      </c>
      <c r="G4845" s="154" t="s">
        <v>5253</v>
      </c>
    </row>
    <row r="4846" spans="1:7" ht="16" customHeight="1" x14ac:dyDescent="0.2">
      <c r="A4846" s="151" t="s">
        <v>11490</v>
      </c>
      <c r="B4846" s="151">
        <v>10</v>
      </c>
      <c r="C4846" s="151" t="s">
        <v>283</v>
      </c>
      <c r="D4846" s="151" t="s">
        <v>304</v>
      </c>
      <c r="E4846" s="154" t="s">
        <v>740</v>
      </c>
      <c r="F4846" s="154" t="s">
        <v>322</v>
      </c>
      <c r="G4846" s="154" t="s">
        <v>5199</v>
      </c>
    </row>
    <row r="4847" spans="1:7" ht="16" customHeight="1" x14ac:dyDescent="0.2">
      <c r="A4847" s="151" t="s">
        <v>11491</v>
      </c>
      <c r="B4847" s="151">
        <v>1</v>
      </c>
      <c r="C4847" s="151" t="s">
        <v>283</v>
      </c>
      <c r="D4847" s="151" t="s">
        <v>304</v>
      </c>
      <c r="E4847" s="154" t="s">
        <v>3115</v>
      </c>
      <c r="F4847" s="154" t="s">
        <v>9707</v>
      </c>
      <c r="G4847" s="154" t="s">
        <v>5165</v>
      </c>
    </row>
    <row r="4848" spans="1:7" ht="16" customHeight="1" x14ac:dyDescent="0.2">
      <c r="A4848" s="151" t="s">
        <v>11491</v>
      </c>
      <c r="B4848" s="151">
        <v>2</v>
      </c>
      <c r="C4848" s="151" t="s">
        <v>283</v>
      </c>
      <c r="D4848" s="151" t="s">
        <v>304</v>
      </c>
      <c r="E4848" s="154" t="s">
        <v>12394</v>
      </c>
      <c r="F4848" s="154" t="s">
        <v>321</v>
      </c>
      <c r="G4848" s="154" t="s">
        <v>12410</v>
      </c>
    </row>
    <row r="4849" spans="1:7" ht="64" customHeight="1" x14ac:dyDescent="0.2">
      <c r="A4849" s="151" t="s">
        <v>11491</v>
      </c>
      <c r="B4849" s="151">
        <v>3</v>
      </c>
      <c r="C4849" s="151" t="s">
        <v>283</v>
      </c>
      <c r="D4849" s="151" t="s">
        <v>304</v>
      </c>
      <c r="E4849" s="154" t="s">
        <v>5256</v>
      </c>
      <c r="F4849" s="154" t="s">
        <v>5257</v>
      </c>
      <c r="G4849" s="154" t="s">
        <v>5258</v>
      </c>
    </row>
    <row r="4850" spans="1:7" ht="64" customHeight="1" x14ac:dyDescent="0.2">
      <c r="A4850" s="151" t="s">
        <v>11491</v>
      </c>
      <c r="B4850" s="151">
        <v>4</v>
      </c>
      <c r="C4850" s="151" t="s">
        <v>283</v>
      </c>
      <c r="D4850" s="151" t="s">
        <v>304</v>
      </c>
      <c r="E4850" s="154" t="s">
        <v>5259</v>
      </c>
      <c r="F4850" s="154" t="s">
        <v>11823</v>
      </c>
      <c r="G4850" s="154" t="s">
        <v>5175</v>
      </c>
    </row>
    <row r="4851" spans="1:7" ht="16" customHeight="1" x14ac:dyDescent="0.2">
      <c r="A4851" s="151" t="s">
        <v>11491</v>
      </c>
      <c r="B4851" s="151">
        <v>5</v>
      </c>
      <c r="C4851" s="151" t="s">
        <v>283</v>
      </c>
      <c r="D4851" s="151" t="s">
        <v>304</v>
      </c>
      <c r="E4851" s="154" t="s">
        <v>4909</v>
      </c>
      <c r="F4851" s="154" t="s">
        <v>5261</v>
      </c>
      <c r="G4851" s="154" t="s">
        <v>5028</v>
      </c>
    </row>
    <row r="4852" spans="1:7" ht="16" customHeight="1" x14ac:dyDescent="0.2">
      <c r="A4852" s="151" t="s">
        <v>11491</v>
      </c>
      <c r="B4852" s="151">
        <v>6</v>
      </c>
      <c r="C4852" s="151" t="s">
        <v>283</v>
      </c>
      <c r="D4852" s="151" t="s">
        <v>304</v>
      </c>
      <c r="E4852" s="154" t="s">
        <v>4909</v>
      </c>
      <c r="F4852" s="154" t="s">
        <v>5262</v>
      </c>
      <c r="G4852" s="154" t="s">
        <v>5249</v>
      </c>
    </row>
    <row r="4853" spans="1:7" ht="16" customHeight="1" x14ac:dyDescent="0.2">
      <c r="A4853" s="151" t="s">
        <v>11491</v>
      </c>
      <c r="B4853" s="151">
        <v>7</v>
      </c>
      <c r="C4853" s="151" t="s">
        <v>283</v>
      </c>
      <c r="D4853" s="151" t="s">
        <v>304</v>
      </c>
      <c r="E4853" s="154" t="s">
        <v>754</v>
      </c>
      <c r="F4853" s="154" t="s">
        <v>5263</v>
      </c>
      <c r="G4853" s="154" t="s">
        <v>4994</v>
      </c>
    </row>
    <row r="4854" spans="1:7" ht="16" customHeight="1" x14ac:dyDescent="0.2">
      <c r="A4854" s="151" t="s">
        <v>11491</v>
      </c>
      <c r="B4854" s="151">
        <v>8</v>
      </c>
      <c r="C4854" s="151" t="s">
        <v>281</v>
      </c>
      <c r="D4854" s="151" t="s">
        <v>329</v>
      </c>
      <c r="E4854" s="154" t="s">
        <v>303</v>
      </c>
      <c r="F4854" s="154" t="s">
        <v>5264</v>
      </c>
      <c r="G4854" s="154" t="s">
        <v>5197</v>
      </c>
    </row>
    <row r="4855" spans="1:7" ht="16" customHeight="1" x14ac:dyDescent="0.2">
      <c r="A4855" s="151" t="s">
        <v>11491</v>
      </c>
      <c r="B4855" s="151">
        <v>9</v>
      </c>
      <c r="C4855" s="151" t="s">
        <v>281</v>
      </c>
      <c r="D4855" s="151" t="s">
        <v>329</v>
      </c>
      <c r="E4855" s="154" t="s">
        <v>303</v>
      </c>
      <c r="F4855" s="154" t="s">
        <v>5265</v>
      </c>
      <c r="G4855" s="154" t="s">
        <v>5266</v>
      </c>
    </row>
    <row r="4856" spans="1:7" ht="16" customHeight="1" x14ac:dyDescent="0.2">
      <c r="A4856" s="151" t="s">
        <v>11491</v>
      </c>
      <c r="B4856" s="151">
        <v>10</v>
      </c>
      <c r="C4856" s="151" t="s">
        <v>283</v>
      </c>
      <c r="D4856" s="151" t="s">
        <v>304</v>
      </c>
      <c r="E4856" s="154" t="s">
        <v>740</v>
      </c>
      <c r="F4856" s="154" t="s">
        <v>307</v>
      </c>
      <c r="G4856" s="154" t="s">
        <v>5199</v>
      </c>
    </row>
    <row r="4857" spans="1:7" ht="16" customHeight="1" x14ac:dyDescent="0.2">
      <c r="A4857" s="151" t="s">
        <v>11492</v>
      </c>
      <c r="B4857" s="151">
        <v>1</v>
      </c>
      <c r="C4857" s="151" t="s">
        <v>283</v>
      </c>
      <c r="D4857" s="151" t="s">
        <v>304</v>
      </c>
      <c r="E4857" s="154" t="s">
        <v>3115</v>
      </c>
      <c r="F4857" s="154" t="s">
        <v>5267</v>
      </c>
      <c r="G4857" s="154" t="s">
        <v>5165</v>
      </c>
    </row>
    <row r="4858" spans="1:7" ht="16" customHeight="1" x14ac:dyDescent="0.2">
      <c r="A4858" s="151" t="s">
        <v>11492</v>
      </c>
      <c r="B4858" s="151">
        <v>2</v>
      </c>
      <c r="C4858" s="151" t="s">
        <v>283</v>
      </c>
      <c r="D4858" s="151" t="s">
        <v>304</v>
      </c>
      <c r="E4858" s="154" t="s">
        <v>12394</v>
      </c>
      <c r="F4858" s="154" t="s">
        <v>321</v>
      </c>
      <c r="G4858" s="154" t="s">
        <v>12408</v>
      </c>
    </row>
    <row r="4859" spans="1:7" ht="64" customHeight="1" x14ac:dyDescent="0.2">
      <c r="A4859" s="151" t="s">
        <v>11492</v>
      </c>
      <c r="B4859" s="151">
        <v>3</v>
      </c>
      <c r="C4859" s="151" t="s">
        <v>283</v>
      </c>
      <c r="D4859" s="151" t="s">
        <v>304</v>
      </c>
      <c r="E4859" s="154" t="s">
        <v>5268</v>
      </c>
      <c r="F4859" s="154" t="s">
        <v>5269</v>
      </c>
      <c r="G4859" s="154" t="s">
        <v>5258</v>
      </c>
    </row>
    <row r="4860" spans="1:7" ht="64" customHeight="1" x14ac:dyDescent="0.2">
      <c r="A4860" s="151" t="s">
        <v>11492</v>
      </c>
      <c r="B4860" s="151">
        <v>4</v>
      </c>
      <c r="C4860" s="151" t="s">
        <v>283</v>
      </c>
      <c r="D4860" s="151" t="s">
        <v>304</v>
      </c>
      <c r="E4860" s="154" t="s">
        <v>5270</v>
      </c>
      <c r="F4860" s="154" t="s">
        <v>5271</v>
      </c>
      <c r="G4860" s="154" t="s">
        <v>5175</v>
      </c>
    </row>
    <row r="4861" spans="1:7" ht="16" customHeight="1" x14ac:dyDescent="0.2">
      <c r="A4861" s="151" t="s">
        <v>11492</v>
      </c>
      <c r="B4861" s="151">
        <v>5</v>
      </c>
      <c r="C4861" s="151" t="s">
        <v>283</v>
      </c>
      <c r="D4861" s="151" t="s">
        <v>304</v>
      </c>
      <c r="E4861" s="154" t="s">
        <v>4909</v>
      </c>
      <c r="F4861" s="154" t="s">
        <v>5272</v>
      </c>
      <c r="G4861" s="154" t="s">
        <v>5028</v>
      </c>
    </row>
    <row r="4862" spans="1:7" ht="16" customHeight="1" x14ac:dyDescent="0.2">
      <c r="A4862" s="151" t="s">
        <v>11492</v>
      </c>
      <c r="B4862" s="151">
        <v>6</v>
      </c>
      <c r="C4862" s="151" t="s">
        <v>283</v>
      </c>
      <c r="D4862" s="151" t="s">
        <v>304</v>
      </c>
      <c r="E4862" s="154" t="s">
        <v>4909</v>
      </c>
      <c r="F4862" s="154" t="s">
        <v>5273</v>
      </c>
      <c r="G4862" s="154" t="s">
        <v>5249</v>
      </c>
    </row>
    <row r="4863" spans="1:7" ht="16" customHeight="1" x14ac:dyDescent="0.2">
      <c r="A4863" s="151" t="s">
        <v>11492</v>
      </c>
      <c r="B4863" s="151">
        <v>7</v>
      </c>
      <c r="C4863" s="151" t="s">
        <v>283</v>
      </c>
      <c r="D4863" s="151" t="s">
        <v>304</v>
      </c>
      <c r="E4863" s="154" t="s">
        <v>754</v>
      </c>
      <c r="F4863" s="154" t="s">
        <v>5274</v>
      </c>
      <c r="G4863" s="154" t="s">
        <v>4994</v>
      </c>
    </row>
    <row r="4864" spans="1:7" ht="16" customHeight="1" x14ac:dyDescent="0.2">
      <c r="A4864" s="151" t="s">
        <v>11492</v>
      </c>
      <c r="B4864" s="151">
        <v>8</v>
      </c>
      <c r="C4864" s="151" t="s">
        <v>281</v>
      </c>
      <c r="D4864" s="151" t="s">
        <v>329</v>
      </c>
      <c r="E4864" s="154" t="s">
        <v>303</v>
      </c>
      <c r="F4864" s="154" t="s">
        <v>5275</v>
      </c>
      <c r="G4864" s="154" t="s">
        <v>5197</v>
      </c>
    </row>
    <row r="4865" spans="1:7" ht="16" customHeight="1" x14ac:dyDescent="0.2">
      <c r="A4865" s="151" t="s">
        <v>11492</v>
      </c>
      <c r="B4865" s="151">
        <v>9</v>
      </c>
      <c r="C4865" s="151" t="s">
        <v>281</v>
      </c>
      <c r="D4865" s="151" t="s">
        <v>329</v>
      </c>
      <c r="E4865" s="154" t="s">
        <v>303</v>
      </c>
      <c r="F4865" s="154" t="s">
        <v>5276</v>
      </c>
      <c r="G4865" s="154" t="s">
        <v>5277</v>
      </c>
    </row>
    <row r="4866" spans="1:7" ht="16" customHeight="1" x14ac:dyDescent="0.2">
      <c r="A4866" s="151" t="s">
        <v>11492</v>
      </c>
      <c r="B4866" s="151">
        <v>10</v>
      </c>
      <c r="C4866" s="151" t="s">
        <v>283</v>
      </c>
      <c r="D4866" s="151" t="s">
        <v>304</v>
      </c>
      <c r="E4866" s="154" t="s">
        <v>740</v>
      </c>
      <c r="F4866" s="154" t="s">
        <v>300</v>
      </c>
      <c r="G4866" s="154" t="s">
        <v>5182</v>
      </c>
    </row>
    <row r="4867" spans="1:7" ht="16" customHeight="1" x14ac:dyDescent="0.2">
      <c r="A4867" s="151" t="s">
        <v>11493</v>
      </c>
      <c r="B4867" s="151">
        <v>1</v>
      </c>
      <c r="C4867" s="151" t="s">
        <v>283</v>
      </c>
      <c r="D4867" s="151" t="s">
        <v>304</v>
      </c>
      <c r="E4867" s="154" t="s">
        <v>3115</v>
      </c>
      <c r="F4867" s="154" t="s">
        <v>5278</v>
      </c>
      <c r="G4867" s="154" t="s">
        <v>5165</v>
      </c>
    </row>
    <row r="4868" spans="1:7" ht="16" customHeight="1" x14ac:dyDescent="0.2">
      <c r="A4868" s="151" t="s">
        <v>11493</v>
      </c>
      <c r="B4868" s="151">
        <v>2</v>
      </c>
      <c r="C4868" s="151" t="s">
        <v>283</v>
      </c>
      <c r="D4868" s="151" t="s">
        <v>304</v>
      </c>
      <c r="E4868" s="154" t="s">
        <v>12394</v>
      </c>
      <c r="F4868" s="154" t="s">
        <v>5279</v>
      </c>
      <c r="G4868" s="154" t="s">
        <v>12411</v>
      </c>
    </row>
    <row r="4869" spans="1:7" ht="64" customHeight="1" x14ac:dyDescent="0.2">
      <c r="A4869" s="151" t="s">
        <v>11493</v>
      </c>
      <c r="B4869" s="151">
        <v>3</v>
      </c>
      <c r="C4869" s="151" t="s">
        <v>283</v>
      </c>
      <c r="D4869" s="151" t="s">
        <v>304</v>
      </c>
      <c r="E4869" s="154" t="s">
        <v>5281</v>
      </c>
      <c r="F4869" s="154" t="s">
        <v>5282</v>
      </c>
      <c r="G4869" s="154" t="s">
        <v>5258</v>
      </c>
    </row>
    <row r="4870" spans="1:7" ht="80" customHeight="1" x14ac:dyDescent="0.2">
      <c r="A4870" s="151" t="s">
        <v>11493</v>
      </c>
      <c r="B4870" s="151">
        <v>4</v>
      </c>
      <c r="C4870" s="151" t="s">
        <v>283</v>
      </c>
      <c r="D4870" s="151" t="s">
        <v>304</v>
      </c>
      <c r="E4870" s="154" t="s">
        <v>5283</v>
      </c>
      <c r="F4870" s="154" t="s">
        <v>11824</v>
      </c>
      <c r="G4870" s="154" t="s">
        <v>5175</v>
      </c>
    </row>
    <row r="4871" spans="1:7" ht="16" customHeight="1" x14ac:dyDescent="0.2">
      <c r="A4871" s="151" t="s">
        <v>11493</v>
      </c>
      <c r="B4871" s="151">
        <v>5</v>
      </c>
      <c r="C4871" s="151" t="s">
        <v>283</v>
      </c>
      <c r="D4871" s="151" t="s">
        <v>304</v>
      </c>
      <c r="E4871" s="154" t="s">
        <v>4909</v>
      </c>
      <c r="F4871" s="154" t="s">
        <v>5285</v>
      </c>
      <c r="G4871" s="154" t="s">
        <v>5028</v>
      </c>
    </row>
    <row r="4872" spans="1:7" ht="16" customHeight="1" x14ac:dyDescent="0.2">
      <c r="A4872" s="151" t="s">
        <v>11493</v>
      </c>
      <c r="B4872" s="151">
        <v>6</v>
      </c>
      <c r="C4872" s="151" t="s">
        <v>283</v>
      </c>
      <c r="D4872" s="151" t="s">
        <v>304</v>
      </c>
      <c r="E4872" s="154" t="s">
        <v>4909</v>
      </c>
      <c r="F4872" s="154" t="s">
        <v>5286</v>
      </c>
      <c r="G4872" s="154" t="s">
        <v>5249</v>
      </c>
    </row>
    <row r="4873" spans="1:7" ht="16" customHeight="1" x14ac:dyDescent="0.2">
      <c r="A4873" s="151" t="s">
        <v>11493</v>
      </c>
      <c r="B4873" s="151">
        <v>7</v>
      </c>
      <c r="C4873" s="151" t="s">
        <v>283</v>
      </c>
      <c r="D4873" s="151" t="s">
        <v>304</v>
      </c>
      <c r="E4873" s="154" t="s">
        <v>754</v>
      </c>
      <c r="F4873" s="154" t="s">
        <v>5287</v>
      </c>
      <c r="G4873" s="154" t="s">
        <v>4994</v>
      </c>
    </row>
    <row r="4874" spans="1:7" ht="16" customHeight="1" x14ac:dyDescent="0.2">
      <c r="A4874" s="151" t="s">
        <v>11493</v>
      </c>
      <c r="B4874" s="151">
        <v>8</v>
      </c>
      <c r="C4874" s="151" t="s">
        <v>281</v>
      </c>
      <c r="D4874" s="151" t="s">
        <v>329</v>
      </c>
      <c r="E4874" s="154" t="s">
        <v>303</v>
      </c>
      <c r="F4874" s="154" t="s">
        <v>5288</v>
      </c>
      <c r="G4874" s="154" t="s">
        <v>5197</v>
      </c>
    </row>
    <row r="4875" spans="1:7" ht="16" customHeight="1" x14ac:dyDescent="0.2">
      <c r="A4875" s="151" t="s">
        <v>11493</v>
      </c>
      <c r="B4875" s="151">
        <v>9</v>
      </c>
      <c r="C4875" s="151" t="s">
        <v>281</v>
      </c>
      <c r="D4875" s="151" t="s">
        <v>329</v>
      </c>
      <c r="E4875" s="154" t="s">
        <v>303</v>
      </c>
      <c r="F4875" s="154" t="s">
        <v>5289</v>
      </c>
      <c r="G4875" s="154" t="s">
        <v>5290</v>
      </c>
    </row>
    <row r="4876" spans="1:7" ht="16" customHeight="1" x14ac:dyDescent="0.2">
      <c r="A4876" s="151" t="s">
        <v>11493</v>
      </c>
      <c r="B4876" s="151">
        <v>10</v>
      </c>
      <c r="C4876" s="151" t="s">
        <v>283</v>
      </c>
      <c r="D4876" s="151" t="s">
        <v>304</v>
      </c>
      <c r="E4876" s="154" t="s">
        <v>740</v>
      </c>
      <c r="F4876" s="154" t="s">
        <v>5291</v>
      </c>
      <c r="G4876" s="154" t="s">
        <v>5182</v>
      </c>
    </row>
    <row r="4877" spans="1:7" ht="16" customHeight="1" x14ac:dyDescent="0.2">
      <c r="A4877" s="151" t="s">
        <v>11494</v>
      </c>
      <c r="B4877" s="151">
        <v>1</v>
      </c>
      <c r="C4877" s="151" t="s">
        <v>283</v>
      </c>
      <c r="D4877" s="151" t="s">
        <v>304</v>
      </c>
      <c r="E4877" s="154" t="s">
        <v>3115</v>
      </c>
      <c r="F4877" s="154" t="s">
        <v>5292</v>
      </c>
      <c r="G4877" s="154" t="s">
        <v>5165</v>
      </c>
    </row>
    <row r="4878" spans="1:7" ht="16" customHeight="1" x14ac:dyDescent="0.2">
      <c r="A4878" s="151" t="s">
        <v>11494</v>
      </c>
      <c r="B4878" s="151">
        <v>2</v>
      </c>
      <c r="C4878" s="151" t="s">
        <v>283</v>
      </c>
      <c r="D4878" s="151" t="s">
        <v>304</v>
      </c>
      <c r="E4878" s="154" t="s">
        <v>12187</v>
      </c>
      <c r="F4878" s="154" t="s">
        <v>306</v>
      </c>
      <c r="G4878" s="154" t="s">
        <v>12412</v>
      </c>
    </row>
    <row r="4879" spans="1:7" ht="80" customHeight="1" x14ac:dyDescent="0.2">
      <c r="A4879" s="151" t="s">
        <v>11494</v>
      </c>
      <c r="B4879" s="151">
        <v>3</v>
      </c>
      <c r="C4879" s="151" t="s">
        <v>283</v>
      </c>
      <c r="D4879" s="151" t="s">
        <v>304</v>
      </c>
      <c r="E4879" s="154" t="s">
        <v>5294</v>
      </c>
      <c r="F4879" s="154" t="s">
        <v>5295</v>
      </c>
      <c r="G4879" s="154" t="s">
        <v>5258</v>
      </c>
    </row>
    <row r="4880" spans="1:7" ht="48" customHeight="1" x14ac:dyDescent="0.2">
      <c r="A4880" s="151" t="s">
        <v>11494</v>
      </c>
      <c r="B4880" s="151">
        <v>4</v>
      </c>
      <c r="C4880" s="151" t="s">
        <v>283</v>
      </c>
      <c r="D4880" s="151" t="s">
        <v>304</v>
      </c>
      <c r="E4880" s="154" t="s">
        <v>5296</v>
      </c>
      <c r="F4880" s="154" t="s">
        <v>5297</v>
      </c>
      <c r="G4880" s="154" t="s">
        <v>5175</v>
      </c>
    </row>
    <row r="4881" spans="1:7" ht="16" customHeight="1" x14ac:dyDescent="0.2">
      <c r="A4881" s="151" t="s">
        <v>11494</v>
      </c>
      <c r="B4881" s="151">
        <v>5</v>
      </c>
      <c r="C4881" s="151" t="s">
        <v>283</v>
      </c>
      <c r="D4881" s="151" t="s">
        <v>304</v>
      </c>
      <c r="E4881" s="154" t="s">
        <v>4909</v>
      </c>
      <c r="F4881" s="154" t="s">
        <v>5298</v>
      </c>
      <c r="G4881" s="154" t="s">
        <v>5028</v>
      </c>
    </row>
    <row r="4882" spans="1:7" ht="16" customHeight="1" x14ac:dyDescent="0.2">
      <c r="A4882" s="151" t="s">
        <v>11494</v>
      </c>
      <c r="B4882" s="151">
        <v>6</v>
      </c>
      <c r="C4882" s="151" t="s">
        <v>283</v>
      </c>
      <c r="D4882" s="151" t="s">
        <v>304</v>
      </c>
      <c r="E4882" s="154" t="s">
        <v>4909</v>
      </c>
      <c r="F4882" s="154" t="s">
        <v>5299</v>
      </c>
      <c r="G4882" s="154" t="s">
        <v>5210</v>
      </c>
    </row>
    <row r="4883" spans="1:7" ht="16" customHeight="1" x14ac:dyDescent="0.2">
      <c r="A4883" s="151" t="s">
        <v>11494</v>
      </c>
      <c r="B4883" s="151">
        <v>7</v>
      </c>
      <c r="C4883" s="151" t="s">
        <v>283</v>
      </c>
      <c r="D4883" s="151" t="s">
        <v>304</v>
      </c>
      <c r="E4883" s="154" t="s">
        <v>754</v>
      </c>
      <c r="F4883" s="154" t="s">
        <v>5300</v>
      </c>
      <c r="G4883" s="154" t="s">
        <v>4994</v>
      </c>
    </row>
    <row r="4884" spans="1:7" ht="16" customHeight="1" x14ac:dyDescent="0.2">
      <c r="A4884" s="151" t="s">
        <v>11494</v>
      </c>
      <c r="B4884" s="151">
        <v>8</v>
      </c>
      <c r="C4884" s="151" t="s">
        <v>281</v>
      </c>
      <c r="D4884" s="151" t="s">
        <v>329</v>
      </c>
      <c r="E4884" s="154" t="s">
        <v>303</v>
      </c>
      <c r="F4884" s="154" t="s">
        <v>5301</v>
      </c>
      <c r="G4884" s="154" t="s">
        <v>5197</v>
      </c>
    </row>
    <row r="4885" spans="1:7" ht="16" customHeight="1" x14ac:dyDescent="0.2">
      <c r="A4885" s="151" t="s">
        <v>11494</v>
      </c>
      <c r="B4885" s="151">
        <v>9</v>
      </c>
      <c r="C4885" s="151" t="s">
        <v>281</v>
      </c>
      <c r="D4885" s="151" t="s">
        <v>329</v>
      </c>
      <c r="E4885" s="154" t="s">
        <v>303</v>
      </c>
      <c r="F4885" s="154" t="s">
        <v>5302</v>
      </c>
      <c r="G4885" s="154" t="s">
        <v>5303</v>
      </c>
    </row>
    <row r="4886" spans="1:7" ht="16" customHeight="1" x14ac:dyDescent="0.2">
      <c r="A4886" s="151" t="s">
        <v>11494</v>
      </c>
      <c r="B4886" s="151">
        <v>10</v>
      </c>
      <c r="C4886" s="151" t="s">
        <v>283</v>
      </c>
      <c r="D4886" s="151" t="s">
        <v>304</v>
      </c>
      <c r="E4886" s="154" t="s">
        <v>740</v>
      </c>
      <c r="F4886" s="154" t="s">
        <v>5304</v>
      </c>
      <c r="G4886" s="154" t="s">
        <v>5182</v>
      </c>
    </row>
    <row r="4887" spans="1:7" ht="32" customHeight="1" x14ac:dyDescent="0.2">
      <c r="A4887" s="151" t="s">
        <v>11495</v>
      </c>
      <c r="B4887" s="151">
        <v>1</v>
      </c>
      <c r="C4887" s="151" t="s">
        <v>283</v>
      </c>
      <c r="D4887" s="151" t="s">
        <v>304</v>
      </c>
      <c r="E4887" s="154" t="s">
        <v>3115</v>
      </c>
      <c r="F4887" s="154" t="s">
        <v>5305</v>
      </c>
      <c r="G4887" s="154" t="s">
        <v>12413</v>
      </c>
    </row>
    <row r="4888" spans="1:7" ht="16" customHeight="1" x14ac:dyDescent="0.2">
      <c r="A4888" s="151" t="s">
        <v>11495</v>
      </c>
      <c r="B4888" s="151">
        <v>2</v>
      </c>
      <c r="C4888" s="151" t="s">
        <v>283</v>
      </c>
      <c r="D4888" s="151" t="s">
        <v>304</v>
      </c>
      <c r="E4888" s="154" t="s">
        <v>12187</v>
      </c>
      <c r="F4888" s="154" t="s">
        <v>5307</v>
      </c>
      <c r="G4888" s="154" t="s">
        <v>12414</v>
      </c>
    </row>
    <row r="4889" spans="1:7" ht="32" customHeight="1" x14ac:dyDescent="0.2">
      <c r="A4889" s="151" t="s">
        <v>11495</v>
      </c>
      <c r="B4889" s="151">
        <v>3</v>
      </c>
      <c r="C4889" s="151" t="s">
        <v>283</v>
      </c>
      <c r="D4889" s="151" t="s">
        <v>304</v>
      </c>
      <c r="E4889" s="154" t="s">
        <v>5309</v>
      </c>
      <c r="F4889" s="154" t="s">
        <v>5310</v>
      </c>
      <c r="G4889" s="154" t="s">
        <v>5311</v>
      </c>
    </row>
    <row r="4890" spans="1:7" ht="16" customHeight="1" x14ac:dyDescent="0.2">
      <c r="A4890" s="151" t="s">
        <v>11495</v>
      </c>
      <c r="B4890" s="151">
        <v>4</v>
      </c>
      <c r="C4890" s="151" t="s">
        <v>283</v>
      </c>
      <c r="D4890" s="151" t="s">
        <v>304</v>
      </c>
      <c r="E4890" s="154" t="s">
        <v>4909</v>
      </c>
      <c r="F4890" s="154" t="s">
        <v>5312</v>
      </c>
      <c r="G4890" s="154" t="s">
        <v>5028</v>
      </c>
    </row>
    <row r="4891" spans="1:7" ht="16" customHeight="1" x14ac:dyDescent="0.2">
      <c r="A4891" s="151" t="s">
        <v>11495</v>
      </c>
      <c r="B4891" s="151">
        <v>5</v>
      </c>
      <c r="C4891" s="151" t="s">
        <v>281</v>
      </c>
      <c r="D4891" s="151" t="s">
        <v>329</v>
      </c>
      <c r="E4891" s="154" t="s">
        <v>303</v>
      </c>
      <c r="F4891" s="154" t="s">
        <v>5313</v>
      </c>
      <c r="G4891" s="154" t="s">
        <v>5314</v>
      </c>
    </row>
    <row r="4892" spans="1:7" ht="16" customHeight="1" x14ac:dyDescent="0.2">
      <c r="A4892" s="151" t="s">
        <v>11495</v>
      </c>
      <c r="B4892" s="151">
        <v>6</v>
      </c>
      <c r="C4892" s="151" t="s">
        <v>283</v>
      </c>
      <c r="D4892" s="151" t="s">
        <v>304</v>
      </c>
      <c r="E4892" s="154" t="s">
        <v>4909</v>
      </c>
      <c r="F4892" s="154" t="s">
        <v>5315</v>
      </c>
      <c r="G4892" s="154" t="s">
        <v>5028</v>
      </c>
    </row>
    <row r="4893" spans="1:7" ht="16" customHeight="1" x14ac:dyDescent="0.2">
      <c r="A4893" s="151" t="s">
        <v>11495</v>
      </c>
      <c r="B4893" s="151">
        <v>7</v>
      </c>
      <c r="C4893" s="151" t="s">
        <v>283</v>
      </c>
      <c r="D4893" s="151" t="s">
        <v>304</v>
      </c>
      <c r="E4893" s="154" t="s">
        <v>754</v>
      </c>
      <c r="F4893" s="154" t="s">
        <v>5316</v>
      </c>
      <c r="G4893" s="154" t="s">
        <v>4994</v>
      </c>
    </row>
    <row r="4894" spans="1:7" ht="16" customHeight="1" x14ac:dyDescent="0.2">
      <c r="A4894" s="151" t="s">
        <v>11495</v>
      </c>
      <c r="B4894" s="151">
        <v>8</v>
      </c>
      <c r="C4894" s="151" t="s">
        <v>281</v>
      </c>
      <c r="D4894" s="151" t="s">
        <v>329</v>
      </c>
      <c r="E4894" s="154" t="s">
        <v>303</v>
      </c>
      <c r="F4894" s="154" t="s">
        <v>5317</v>
      </c>
      <c r="G4894" s="154" t="s">
        <v>5197</v>
      </c>
    </row>
    <row r="4895" spans="1:7" ht="16" customHeight="1" x14ac:dyDescent="0.2">
      <c r="A4895" s="151" t="s">
        <v>11495</v>
      </c>
      <c r="B4895" s="151">
        <v>9</v>
      </c>
      <c r="C4895" s="151" t="s">
        <v>283</v>
      </c>
      <c r="D4895" s="151" t="s">
        <v>304</v>
      </c>
      <c r="E4895" s="154" t="s">
        <v>740</v>
      </c>
      <c r="F4895" s="154" t="s">
        <v>308</v>
      </c>
      <c r="G4895" s="154" t="s">
        <v>5318</v>
      </c>
    </row>
    <row r="4896" spans="1:7" ht="16" customHeight="1" x14ac:dyDescent="0.2">
      <c r="A4896" s="151" t="s">
        <v>11496</v>
      </c>
      <c r="B4896" s="151">
        <v>1</v>
      </c>
      <c r="C4896" s="151" t="s">
        <v>283</v>
      </c>
      <c r="D4896" s="151" t="s">
        <v>304</v>
      </c>
      <c r="E4896" s="154" t="s">
        <v>3115</v>
      </c>
      <c r="F4896" s="154" t="s">
        <v>5319</v>
      </c>
      <c r="G4896" s="154" t="s">
        <v>5320</v>
      </c>
    </row>
    <row r="4897" spans="1:7" ht="16" customHeight="1" x14ac:dyDescent="0.2">
      <c r="A4897" s="151" t="s">
        <v>11496</v>
      </c>
      <c r="B4897" s="151">
        <v>2</v>
      </c>
      <c r="C4897" s="151" t="s">
        <v>283</v>
      </c>
      <c r="D4897" s="151" t="s">
        <v>304</v>
      </c>
      <c r="E4897" s="154" t="s">
        <v>12187</v>
      </c>
      <c r="F4897" s="154" t="s">
        <v>5321</v>
      </c>
      <c r="G4897" s="154" t="s">
        <v>12415</v>
      </c>
    </row>
    <row r="4898" spans="1:7" ht="32" customHeight="1" x14ac:dyDescent="0.2">
      <c r="A4898" s="151" t="s">
        <v>11496</v>
      </c>
      <c r="B4898" s="151">
        <v>3</v>
      </c>
      <c r="C4898" s="151" t="s">
        <v>283</v>
      </c>
      <c r="D4898" s="151" t="s">
        <v>304</v>
      </c>
      <c r="E4898" s="154" t="s">
        <v>5323</v>
      </c>
      <c r="F4898" s="154">
        <v>1</v>
      </c>
      <c r="G4898" s="154" t="s">
        <v>5324</v>
      </c>
    </row>
    <row r="4899" spans="1:7" ht="16" customHeight="1" x14ac:dyDescent="0.2">
      <c r="A4899" s="151" t="s">
        <v>11496</v>
      </c>
      <c r="B4899" s="151">
        <v>4</v>
      </c>
      <c r="C4899" s="151" t="s">
        <v>283</v>
      </c>
      <c r="D4899" s="151" t="s">
        <v>304</v>
      </c>
      <c r="E4899" s="154" t="s">
        <v>4909</v>
      </c>
      <c r="F4899" s="154" t="s">
        <v>5325</v>
      </c>
      <c r="G4899" s="154" t="s">
        <v>5028</v>
      </c>
    </row>
    <row r="4900" spans="1:7" ht="16" customHeight="1" x14ac:dyDescent="0.2">
      <c r="A4900" s="151" t="s">
        <v>11496</v>
      </c>
      <c r="B4900" s="151">
        <v>5</v>
      </c>
      <c r="C4900" s="151" t="s">
        <v>281</v>
      </c>
      <c r="D4900" s="151" t="s">
        <v>329</v>
      </c>
      <c r="E4900" s="154" t="s">
        <v>303</v>
      </c>
      <c r="F4900" s="154" t="s">
        <v>12188</v>
      </c>
      <c r="G4900" s="154" t="s">
        <v>5327</v>
      </c>
    </row>
    <row r="4901" spans="1:7" ht="16" customHeight="1" x14ac:dyDescent="0.2">
      <c r="A4901" s="151" t="s">
        <v>11496</v>
      </c>
      <c r="B4901" s="151">
        <v>6</v>
      </c>
      <c r="C4901" s="151" t="s">
        <v>283</v>
      </c>
      <c r="D4901" s="151" t="s">
        <v>304</v>
      </c>
      <c r="E4901" s="154" t="s">
        <v>4909</v>
      </c>
      <c r="F4901" s="154" t="s">
        <v>5328</v>
      </c>
      <c r="G4901" s="154" t="s">
        <v>5028</v>
      </c>
    </row>
    <row r="4902" spans="1:7" ht="16" customHeight="1" x14ac:dyDescent="0.2">
      <c r="A4902" s="151" t="s">
        <v>11496</v>
      </c>
      <c r="B4902" s="151">
        <v>7</v>
      </c>
      <c r="C4902" s="151" t="s">
        <v>283</v>
      </c>
      <c r="D4902" s="151" t="s">
        <v>304</v>
      </c>
      <c r="E4902" s="154" t="s">
        <v>754</v>
      </c>
      <c r="F4902" s="154" t="s">
        <v>5329</v>
      </c>
      <c r="G4902" s="154" t="s">
        <v>4994</v>
      </c>
    </row>
    <row r="4903" spans="1:7" ht="16" customHeight="1" x14ac:dyDescent="0.2">
      <c r="A4903" s="151" t="s">
        <v>11496</v>
      </c>
      <c r="B4903" s="151">
        <v>8</v>
      </c>
      <c r="C4903" s="151" t="s">
        <v>281</v>
      </c>
      <c r="D4903" s="151" t="s">
        <v>329</v>
      </c>
      <c r="E4903" s="154" t="s">
        <v>303</v>
      </c>
      <c r="F4903" s="154" t="s">
        <v>5330</v>
      </c>
      <c r="G4903" s="154" t="s">
        <v>5197</v>
      </c>
    </row>
    <row r="4904" spans="1:7" ht="16" customHeight="1" x14ac:dyDescent="0.2">
      <c r="A4904" s="151" t="s">
        <v>11496</v>
      </c>
      <c r="B4904" s="151">
        <v>9</v>
      </c>
      <c r="C4904" s="151" t="s">
        <v>281</v>
      </c>
      <c r="D4904" s="151" t="s">
        <v>329</v>
      </c>
      <c r="E4904" s="154" t="s">
        <v>303</v>
      </c>
      <c r="F4904" s="154" t="s">
        <v>5331</v>
      </c>
      <c r="G4904" s="154" t="s">
        <v>5332</v>
      </c>
    </row>
    <row r="4905" spans="1:7" ht="16" customHeight="1" x14ac:dyDescent="0.2">
      <c r="A4905" s="151" t="s">
        <v>11496</v>
      </c>
      <c r="B4905" s="151">
        <v>10</v>
      </c>
      <c r="C4905" s="151" t="s">
        <v>283</v>
      </c>
      <c r="D4905" s="151" t="s">
        <v>304</v>
      </c>
      <c r="E4905" s="154" t="s">
        <v>740</v>
      </c>
      <c r="F4905" s="154" t="s">
        <v>9208</v>
      </c>
      <c r="G4905" s="154" t="s">
        <v>5318</v>
      </c>
    </row>
    <row r="4906" spans="1:7" ht="16" customHeight="1" x14ac:dyDescent="0.2">
      <c r="A4906" s="151" t="s">
        <v>11497</v>
      </c>
      <c r="B4906" s="151">
        <v>1</v>
      </c>
      <c r="C4906" s="151" t="s">
        <v>283</v>
      </c>
      <c r="D4906" s="151" t="s">
        <v>304</v>
      </c>
      <c r="E4906" s="154" t="s">
        <v>3115</v>
      </c>
      <c r="F4906" s="154" t="s">
        <v>5334</v>
      </c>
      <c r="G4906" s="154" t="s">
        <v>5320</v>
      </c>
    </row>
    <row r="4907" spans="1:7" ht="16" customHeight="1" x14ac:dyDescent="0.2">
      <c r="A4907" s="151" t="s">
        <v>11497</v>
      </c>
      <c r="B4907" s="151">
        <v>2</v>
      </c>
      <c r="C4907" s="151" t="s">
        <v>283</v>
      </c>
      <c r="D4907" s="151" t="s">
        <v>304</v>
      </c>
      <c r="E4907" s="154" t="s">
        <v>12187</v>
      </c>
      <c r="F4907" s="154" t="s">
        <v>5335</v>
      </c>
      <c r="G4907" s="154" t="s">
        <v>12416</v>
      </c>
    </row>
    <row r="4908" spans="1:7" ht="32" customHeight="1" x14ac:dyDescent="0.2">
      <c r="A4908" s="151" t="s">
        <v>11497</v>
      </c>
      <c r="B4908" s="151">
        <v>3</v>
      </c>
      <c r="C4908" s="151" t="s">
        <v>283</v>
      </c>
      <c r="D4908" s="151" t="s">
        <v>304</v>
      </c>
      <c r="E4908" s="154" t="s">
        <v>5337</v>
      </c>
      <c r="F4908" s="154" t="s">
        <v>349</v>
      </c>
      <c r="G4908" s="154" t="s">
        <v>5338</v>
      </c>
    </row>
    <row r="4909" spans="1:7" ht="16" customHeight="1" x14ac:dyDescent="0.2">
      <c r="A4909" s="151" t="s">
        <v>11497</v>
      </c>
      <c r="B4909" s="151">
        <v>4</v>
      </c>
      <c r="C4909" s="151" t="s">
        <v>283</v>
      </c>
      <c r="D4909" s="151" t="s">
        <v>304</v>
      </c>
      <c r="E4909" s="154" t="s">
        <v>4909</v>
      </c>
      <c r="F4909" s="154" t="s">
        <v>5339</v>
      </c>
      <c r="G4909" s="154" t="s">
        <v>5028</v>
      </c>
    </row>
    <row r="4910" spans="1:7" ht="16" customHeight="1" x14ac:dyDescent="0.2">
      <c r="A4910" s="151" t="s">
        <v>11497</v>
      </c>
      <c r="B4910" s="151">
        <v>5</v>
      </c>
      <c r="C4910" s="151" t="s">
        <v>281</v>
      </c>
      <c r="D4910" s="151" t="s">
        <v>329</v>
      </c>
      <c r="E4910" s="154" t="s">
        <v>303</v>
      </c>
      <c r="F4910" s="154" t="s">
        <v>12189</v>
      </c>
      <c r="G4910" s="154" t="s">
        <v>5341</v>
      </c>
    </row>
    <row r="4911" spans="1:7" ht="16" customHeight="1" x14ac:dyDescent="0.2">
      <c r="A4911" s="151" t="s">
        <v>11497</v>
      </c>
      <c r="B4911" s="151">
        <v>6</v>
      </c>
      <c r="C4911" s="151" t="s">
        <v>283</v>
      </c>
      <c r="D4911" s="151" t="s">
        <v>304</v>
      </c>
      <c r="E4911" s="154" t="s">
        <v>4909</v>
      </c>
      <c r="F4911" s="154" t="s">
        <v>5342</v>
      </c>
      <c r="G4911" s="154" t="s">
        <v>5028</v>
      </c>
    </row>
    <row r="4912" spans="1:7" ht="16" customHeight="1" x14ac:dyDescent="0.2">
      <c r="A4912" s="151" t="s">
        <v>11497</v>
      </c>
      <c r="B4912" s="151">
        <v>7</v>
      </c>
      <c r="C4912" s="151" t="s">
        <v>283</v>
      </c>
      <c r="D4912" s="151" t="s">
        <v>304</v>
      </c>
      <c r="E4912" s="154" t="s">
        <v>754</v>
      </c>
      <c r="F4912" s="154" t="s">
        <v>5343</v>
      </c>
      <c r="G4912" s="154" t="s">
        <v>4994</v>
      </c>
    </row>
    <row r="4913" spans="1:7" ht="16" customHeight="1" x14ac:dyDescent="0.2">
      <c r="A4913" s="151" t="s">
        <v>11497</v>
      </c>
      <c r="B4913" s="151">
        <v>8</v>
      </c>
      <c r="C4913" s="151" t="s">
        <v>281</v>
      </c>
      <c r="D4913" s="151" t="s">
        <v>329</v>
      </c>
      <c r="E4913" s="154" t="s">
        <v>303</v>
      </c>
      <c r="F4913" s="154" t="s">
        <v>5344</v>
      </c>
      <c r="G4913" s="154" t="s">
        <v>5197</v>
      </c>
    </row>
    <row r="4914" spans="1:7" ht="16" customHeight="1" x14ac:dyDescent="0.2">
      <c r="A4914" s="151" t="s">
        <v>11497</v>
      </c>
      <c r="B4914" s="151">
        <v>9</v>
      </c>
      <c r="C4914" s="151" t="s">
        <v>281</v>
      </c>
      <c r="D4914" s="151" t="s">
        <v>329</v>
      </c>
      <c r="E4914" s="154" t="s">
        <v>303</v>
      </c>
      <c r="F4914" s="154" t="s">
        <v>12190</v>
      </c>
      <c r="G4914" s="154" t="s">
        <v>5346</v>
      </c>
    </row>
    <row r="4915" spans="1:7" ht="16" customHeight="1" x14ac:dyDescent="0.2">
      <c r="A4915" s="151" t="s">
        <v>11497</v>
      </c>
      <c r="B4915" s="151">
        <v>10</v>
      </c>
      <c r="C4915" s="151" t="s">
        <v>283</v>
      </c>
      <c r="D4915" s="151" t="s">
        <v>304</v>
      </c>
      <c r="E4915" s="154" t="s">
        <v>740</v>
      </c>
      <c r="F4915" s="154" t="s">
        <v>297</v>
      </c>
      <c r="G4915" s="154" t="s">
        <v>5182</v>
      </c>
    </row>
    <row r="4916" spans="1:7" ht="16" customHeight="1" x14ac:dyDescent="0.2">
      <c r="A4916" s="151" t="s">
        <v>11498</v>
      </c>
      <c r="B4916" s="151">
        <v>1</v>
      </c>
      <c r="C4916" s="151" t="s">
        <v>283</v>
      </c>
      <c r="D4916" s="151" t="s">
        <v>304</v>
      </c>
      <c r="E4916" s="154" t="s">
        <v>3115</v>
      </c>
      <c r="F4916" s="154" t="s">
        <v>5347</v>
      </c>
      <c r="G4916" s="154" t="s">
        <v>5320</v>
      </c>
    </row>
    <row r="4917" spans="1:7" ht="16" customHeight="1" x14ac:dyDescent="0.2">
      <c r="A4917" s="151" t="s">
        <v>11498</v>
      </c>
      <c r="B4917" s="151">
        <v>2</v>
      </c>
      <c r="C4917" s="151" t="s">
        <v>283</v>
      </c>
      <c r="D4917" s="151" t="s">
        <v>304</v>
      </c>
      <c r="E4917" s="154" t="s">
        <v>12187</v>
      </c>
      <c r="F4917" s="154" t="s">
        <v>5348</v>
      </c>
      <c r="G4917" s="154" t="s">
        <v>12417</v>
      </c>
    </row>
    <row r="4918" spans="1:7" ht="32" customHeight="1" x14ac:dyDescent="0.2">
      <c r="A4918" s="151" t="s">
        <v>11498</v>
      </c>
      <c r="B4918" s="151">
        <v>3</v>
      </c>
      <c r="C4918" s="151" t="s">
        <v>283</v>
      </c>
      <c r="D4918" s="151" t="s">
        <v>304</v>
      </c>
      <c r="E4918" s="154" t="s">
        <v>5350</v>
      </c>
      <c r="F4918" s="154" t="s">
        <v>349</v>
      </c>
      <c r="G4918" s="154" t="s">
        <v>5351</v>
      </c>
    </row>
    <row r="4919" spans="1:7" ht="16" customHeight="1" x14ac:dyDescent="0.2">
      <c r="A4919" s="151" t="s">
        <v>11498</v>
      </c>
      <c r="B4919" s="151">
        <v>4</v>
      </c>
      <c r="C4919" s="151" t="s">
        <v>283</v>
      </c>
      <c r="D4919" s="151" t="s">
        <v>304</v>
      </c>
      <c r="E4919" s="154" t="s">
        <v>4909</v>
      </c>
      <c r="F4919" s="154" t="s">
        <v>5352</v>
      </c>
      <c r="G4919" s="154" t="s">
        <v>5028</v>
      </c>
    </row>
    <row r="4920" spans="1:7" ht="16" customHeight="1" x14ac:dyDescent="0.2">
      <c r="A4920" s="151" t="s">
        <v>11498</v>
      </c>
      <c r="B4920" s="151">
        <v>5</v>
      </c>
      <c r="C4920" s="151" t="s">
        <v>281</v>
      </c>
      <c r="D4920" s="151" t="s">
        <v>329</v>
      </c>
      <c r="E4920" s="154" t="s">
        <v>303</v>
      </c>
      <c r="F4920" s="154" t="s">
        <v>12191</v>
      </c>
      <c r="G4920" s="154" t="s">
        <v>5354</v>
      </c>
    </row>
    <row r="4921" spans="1:7" ht="16" customHeight="1" x14ac:dyDescent="0.2">
      <c r="A4921" s="151" t="s">
        <v>11498</v>
      </c>
      <c r="B4921" s="151">
        <v>6</v>
      </c>
      <c r="C4921" s="151" t="s">
        <v>283</v>
      </c>
      <c r="D4921" s="151" t="s">
        <v>304</v>
      </c>
      <c r="E4921" s="154" t="s">
        <v>4909</v>
      </c>
      <c r="F4921" s="154" t="s">
        <v>5355</v>
      </c>
      <c r="G4921" s="154" t="s">
        <v>5028</v>
      </c>
    </row>
    <row r="4922" spans="1:7" ht="16" customHeight="1" x14ac:dyDescent="0.2">
      <c r="A4922" s="151" t="s">
        <v>11498</v>
      </c>
      <c r="B4922" s="151">
        <v>7</v>
      </c>
      <c r="C4922" s="151" t="s">
        <v>283</v>
      </c>
      <c r="D4922" s="151" t="s">
        <v>304</v>
      </c>
      <c r="E4922" s="154" t="s">
        <v>754</v>
      </c>
      <c r="F4922" s="154" t="s">
        <v>5356</v>
      </c>
      <c r="G4922" s="154" t="s">
        <v>4994</v>
      </c>
    </row>
    <row r="4923" spans="1:7" ht="16" customHeight="1" x14ac:dyDescent="0.2">
      <c r="A4923" s="151" t="s">
        <v>11498</v>
      </c>
      <c r="B4923" s="151">
        <v>8</v>
      </c>
      <c r="C4923" s="151" t="s">
        <v>281</v>
      </c>
      <c r="D4923" s="151" t="s">
        <v>329</v>
      </c>
      <c r="E4923" s="154" t="s">
        <v>303</v>
      </c>
      <c r="F4923" s="154" t="s">
        <v>5357</v>
      </c>
      <c r="G4923" s="154" t="s">
        <v>5358</v>
      </c>
    </row>
    <row r="4924" spans="1:7" ht="16" customHeight="1" x14ac:dyDescent="0.2">
      <c r="A4924" s="151" t="s">
        <v>11498</v>
      </c>
      <c r="B4924" s="151">
        <v>9</v>
      </c>
      <c r="C4924" s="151" t="s">
        <v>283</v>
      </c>
      <c r="D4924" s="151" t="s">
        <v>304</v>
      </c>
      <c r="E4924" s="154" t="s">
        <v>740</v>
      </c>
      <c r="F4924" s="154" t="s">
        <v>299</v>
      </c>
      <c r="G4924" s="154" t="s">
        <v>5318</v>
      </c>
    </row>
    <row r="4925" spans="1:7" ht="16" customHeight="1" x14ac:dyDescent="0.2">
      <c r="A4925" s="151" t="s">
        <v>11499</v>
      </c>
      <c r="B4925" s="151">
        <v>1</v>
      </c>
      <c r="C4925" s="151" t="s">
        <v>283</v>
      </c>
      <c r="D4925" s="151" t="s">
        <v>304</v>
      </c>
      <c r="E4925" s="154" t="s">
        <v>3115</v>
      </c>
      <c r="F4925" s="154" t="s">
        <v>5359</v>
      </c>
      <c r="G4925" s="154" t="s">
        <v>5320</v>
      </c>
    </row>
    <row r="4926" spans="1:7" ht="16" customHeight="1" x14ac:dyDescent="0.2">
      <c r="A4926" s="151" t="s">
        <v>11499</v>
      </c>
      <c r="B4926" s="151">
        <v>2</v>
      </c>
      <c r="C4926" s="151" t="s">
        <v>283</v>
      </c>
      <c r="D4926" s="151" t="s">
        <v>304</v>
      </c>
      <c r="E4926" s="154" t="s">
        <v>12187</v>
      </c>
      <c r="F4926" s="154" t="s">
        <v>5360</v>
      </c>
      <c r="G4926" s="154" t="s">
        <v>12418</v>
      </c>
    </row>
    <row r="4927" spans="1:7" ht="32" customHeight="1" x14ac:dyDescent="0.2">
      <c r="A4927" s="151" t="s">
        <v>11499</v>
      </c>
      <c r="B4927" s="151">
        <v>3</v>
      </c>
      <c r="C4927" s="151" t="s">
        <v>283</v>
      </c>
      <c r="D4927" s="151" t="s">
        <v>304</v>
      </c>
      <c r="E4927" s="154" t="s">
        <v>12192</v>
      </c>
      <c r="F4927" s="154" t="s">
        <v>349</v>
      </c>
      <c r="G4927" s="154" t="s">
        <v>5363</v>
      </c>
    </row>
    <row r="4928" spans="1:7" ht="16" customHeight="1" x14ac:dyDescent="0.2">
      <c r="A4928" s="151" t="s">
        <v>11499</v>
      </c>
      <c r="B4928" s="151">
        <v>4</v>
      </c>
      <c r="C4928" s="151" t="s">
        <v>283</v>
      </c>
      <c r="D4928" s="151" t="s">
        <v>304</v>
      </c>
      <c r="E4928" s="154" t="s">
        <v>4909</v>
      </c>
      <c r="F4928" s="154" t="s">
        <v>5364</v>
      </c>
      <c r="G4928" s="154" t="s">
        <v>5028</v>
      </c>
    </row>
    <row r="4929" spans="1:7" ht="32" customHeight="1" x14ac:dyDescent="0.2">
      <c r="A4929" s="151" t="s">
        <v>11499</v>
      </c>
      <c r="B4929" s="151">
        <v>5</v>
      </c>
      <c r="C4929" s="151" t="s">
        <v>283</v>
      </c>
      <c r="D4929" s="151" t="s">
        <v>304</v>
      </c>
      <c r="E4929" s="154" t="s">
        <v>12193</v>
      </c>
      <c r="F4929" s="154" t="s">
        <v>5366</v>
      </c>
      <c r="G4929" s="154" t="s">
        <v>5367</v>
      </c>
    </row>
    <row r="4930" spans="1:7" ht="32" customHeight="1" x14ac:dyDescent="0.2">
      <c r="A4930" s="151" t="s">
        <v>11499</v>
      </c>
      <c r="B4930" s="151">
        <v>6</v>
      </c>
      <c r="C4930" s="151" t="s">
        <v>283</v>
      </c>
      <c r="D4930" s="151" t="s">
        <v>304</v>
      </c>
      <c r="E4930" s="154" t="s">
        <v>12194</v>
      </c>
      <c r="F4930" s="154" t="s">
        <v>12195</v>
      </c>
      <c r="G4930" s="154" t="s">
        <v>5370</v>
      </c>
    </row>
    <row r="4931" spans="1:7" ht="16" customHeight="1" x14ac:dyDescent="0.2">
      <c r="A4931" s="151" t="s">
        <v>11499</v>
      </c>
      <c r="B4931" s="151">
        <v>7</v>
      </c>
      <c r="C4931" s="151" t="s">
        <v>283</v>
      </c>
      <c r="D4931" s="151" t="s">
        <v>304</v>
      </c>
      <c r="E4931" s="154" t="s">
        <v>4909</v>
      </c>
      <c r="F4931" s="154" t="s">
        <v>5371</v>
      </c>
      <c r="G4931" s="154" t="s">
        <v>5372</v>
      </c>
    </row>
    <row r="4932" spans="1:7" ht="16" customHeight="1" x14ac:dyDescent="0.2">
      <c r="A4932" s="151" t="s">
        <v>11499</v>
      </c>
      <c r="B4932" s="151">
        <v>8</v>
      </c>
      <c r="C4932" s="151" t="s">
        <v>283</v>
      </c>
      <c r="D4932" s="151" t="s">
        <v>304</v>
      </c>
      <c r="E4932" s="154" t="s">
        <v>754</v>
      </c>
      <c r="F4932" s="154" t="s">
        <v>5373</v>
      </c>
      <c r="G4932" s="154" t="s">
        <v>4994</v>
      </c>
    </row>
    <row r="4933" spans="1:7" ht="16" customHeight="1" x14ac:dyDescent="0.2">
      <c r="A4933" s="151" t="s">
        <v>11499</v>
      </c>
      <c r="B4933" s="151">
        <v>9</v>
      </c>
      <c r="C4933" s="151" t="s">
        <v>281</v>
      </c>
      <c r="D4933" s="151" t="s">
        <v>329</v>
      </c>
      <c r="E4933" s="154" t="s">
        <v>303</v>
      </c>
      <c r="F4933" s="154" t="s">
        <v>5374</v>
      </c>
      <c r="G4933" s="154" t="s">
        <v>5358</v>
      </c>
    </row>
    <row r="4934" spans="1:7" ht="16" customHeight="1" x14ac:dyDescent="0.2">
      <c r="A4934" s="151" t="s">
        <v>11499</v>
      </c>
      <c r="B4934" s="151">
        <v>10</v>
      </c>
      <c r="C4934" s="151" t="s">
        <v>281</v>
      </c>
      <c r="D4934" s="151" t="s">
        <v>329</v>
      </c>
      <c r="E4934" s="154" t="s">
        <v>303</v>
      </c>
      <c r="F4934" s="154" t="s">
        <v>5375</v>
      </c>
      <c r="G4934" s="154" t="s">
        <v>5376</v>
      </c>
    </row>
    <row r="4935" spans="1:7" ht="16" customHeight="1" x14ac:dyDescent="0.2">
      <c r="A4935" s="151" t="s">
        <v>11499</v>
      </c>
      <c r="B4935" s="151">
        <v>11</v>
      </c>
      <c r="C4935" s="151" t="s">
        <v>283</v>
      </c>
      <c r="D4935" s="151" t="s">
        <v>304</v>
      </c>
      <c r="E4935" s="154" t="s">
        <v>740</v>
      </c>
      <c r="F4935" s="154" t="s">
        <v>5377</v>
      </c>
      <c r="G4935" s="154" t="s">
        <v>5318</v>
      </c>
    </row>
    <row r="4936" spans="1:7" ht="16" customHeight="1" x14ac:dyDescent="0.2">
      <c r="A4936" s="151" t="s">
        <v>11500</v>
      </c>
      <c r="B4936" s="151">
        <v>1</v>
      </c>
      <c r="C4936" s="151" t="s">
        <v>283</v>
      </c>
      <c r="D4936" s="151" t="s">
        <v>304</v>
      </c>
      <c r="E4936" s="154" t="s">
        <v>3115</v>
      </c>
      <c r="F4936" s="154" t="s">
        <v>5378</v>
      </c>
      <c r="G4936" s="154" t="s">
        <v>5320</v>
      </c>
    </row>
    <row r="4937" spans="1:7" ht="16" customHeight="1" x14ac:dyDescent="0.2">
      <c r="A4937" s="151" t="s">
        <v>11500</v>
      </c>
      <c r="B4937" s="151">
        <v>2</v>
      </c>
      <c r="C4937" s="151" t="s">
        <v>283</v>
      </c>
      <c r="D4937" s="151" t="s">
        <v>304</v>
      </c>
      <c r="E4937" s="154" t="s">
        <v>12187</v>
      </c>
      <c r="F4937" s="154" t="s">
        <v>5379</v>
      </c>
      <c r="G4937" s="154" t="s">
        <v>12419</v>
      </c>
    </row>
    <row r="4938" spans="1:7" ht="32" customHeight="1" x14ac:dyDescent="0.2">
      <c r="A4938" s="151" t="s">
        <v>11500</v>
      </c>
      <c r="B4938" s="151">
        <v>3</v>
      </c>
      <c r="C4938" s="151" t="s">
        <v>283</v>
      </c>
      <c r="D4938" s="151" t="s">
        <v>304</v>
      </c>
      <c r="E4938" s="154" t="s">
        <v>5381</v>
      </c>
      <c r="F4938" s="154" t="s">
        <v>349</v>
      </c>
      <c r="G4938" s="154" t="s">
        <v>5382</v>
      </c>
    </row>
    <row r="4939" spans="1:7" ht="16" customHeight="1" x14ac:dyDescent="0.2">
      <c r="A4939" s="151" t="s">
        <v>11500</v>
      </c>
      <c r="B4939" s="151">
        <v>4</v>
      </c>
      <c r="C4939" s="151" t="s">
        <v>283</v>
      </c>
      <c r="D4939" s="151" t="s">
        <v>304</v>
      </c>
      <c r="E4939" s="154" t="s">
        <v>4909</v>
      </c>
      <c r="F4939" s="154" t="s">
        <v>5383</v>
      </c>
      <c r="G4939" s="154" t="s">
        <v>5028</v>
      </c>
    </row>
    <row r="4940" spans="1:7" ht="32" customHeight="1" x14ac:dyDescent="0.2">
      <c r="A4940" s="151" t="s">
        <v>11500</v>
      </c>
      <c r="B4940" s="151">
        <v>5</v>
      </c>
      <c r="C4940" s="151" t="s">
        <v>283</v>
      </c>
      <c r="D4940" s="151" t="s">
        <v>304</v>
      </c>
      <c r="E4940" s="154" t="s">
        <v>5384</v>
      </c>
      <c r="F4940" s="154" t="s">
        <v>5385</v>
      </c>
      <c r="G4940" s="154" t="s">
        <v>5386</v>
      </c>
    </row>
    <row r="4941" spans="1:7" ht="32" customHeight="1" x14ac:dyDescent="0.2">
      <c r="A4941" s="151" t="s">
        <v>11500</v>
      </c>
      <c r="B4941" s="151">
        <v>6</v>
      </c>
      <c r="C4941" s="151" t="s">
        <v>283</v>
      </c>
      <c r="D4941" s="151" t="s">
        <v>304</v>
      </c>
      <c r="E4941" s="154" t="s">
        <v>5387</v>
      </c>
      <c r="F4941" s="154" t="s">
        <v>5388</v>
      </c>
      <c r="G4941" s="154" t="s">
        <v>5327</v>
      </c>
    </row>
    <row r="4942" spans="1:7" ht="16" customHeight="1" x14ac:dyDescent="0.2">
      <c r="A4942" s="151" t="s">
        <v>11500</v>
      </c>
      <c r="B4942" s="151">
        <v>7</v>
      </c>
      <c r="C4942" s="151" t="s">
        <v>283</v>
      </c>
      <c r="D4942" s="151" t="s">
        <v>304</v>
      </c>
      <c r="E4942" s="154" t="s">
        <v>4909</v>
      </c>
      <c r="F4942" s="154" t="s">
        <v>5389</v>
      </c>
      <c r="G4942" s="154" t="s">
        <v>5372</v>
      </c>
    </row>
    <row r="4943" spans="1:7" ht="16" customHeight="1" x14ac:dyDescent="0.2">
      <c r="A4943" s="151" t="s">
        <v>11500</v>
      </c>
      <c r="B4943" s="151">
        <v>8</v>
      </c>
      <c r="C4943" s="151" t="s">
        <v>283</v>
      </c>
      <c r="D4943" s="151" t="s">
        <v>304</v>
      </c>
      <c r="E4943" s="154" t="s">
        <v>754</v>
      </c>
      <c r="F4943" s="154" t="s">
        <v>5390</v>
      </c>
      <c r="G4943" s="154" t="s">
        <v>4994</v>
      </c>
    </row>
    <row r="4944" spans="1:7" ht="16" customHeight="1" x14ac:dyDescent="0.2">
      <c r="A4944" s="151" t="s">
        <v>11500</v>
      </c>
      <c r="B4944" s="151">
        <v>9</v>
      </c>
      <c r="C4944" s="151" t="s">
        <v>281</v>
      </c>
      <c r="D4944" s="151" t="s">
        <v>329</v>
      </c>
      <c r="E4944" s="154" t="s">
        <v>303</v>
      </c>
      <c r="F4944" s="154" t="s">
        <v>5391</v>
      </c>
      <c r="G4944" s="154" t="s">
        <v>5358</v>
      </c>
    </row>
    <row r="4945" spans="1:7" ht="16" customHeight="1" x14ac:dyDescent="0.2">
      <c r="A4945" s="151" t="s">
        <v>11500</v>
      </c>
      <c r="B4945" s="151">
        <v>10</v>
      </c>
      <c r="C4945" s="151" t="s">
        <v>283</v>
      </c>
      <c r="D4945" s="151" t="s">
        <v>304</v>
      </c>
      <c r="E4945" s="154" t="s">
        <v>740</v>
      </c>
      <c r="F4945" s="154" t="s">
        <v>316</v>
      </c>
      <c r="G4945" s="154" t="s">
        <v>5318</v>
      </c>
    </row>
    <row r="4946" spans="1:7" ht="16" customHeight="1" x14ac:dyDescent="0.2">
      <c r="A4946" s="151" t="s">
        <v>11501</v>
      </c>
      <c r="B4946" s="151">
        <v>1</v>
      </c>
      <c r="C4946" s="151" t="s">
        <v>283</v>
      </c>
      <c r="D4946" s="151" t="s">
        <v>304</v>
      </c>
      <c r="E4946" s="154" t="s">
        <v>3115</v>
      </c>
      <c r="F4946" s="154" t="s">
        <v>5392</v>
      </c>
      <c r="G4946" s="154" t="s">
        <v>5320</v>
      </c>
    </row>
    <row r="4947" spans="1:7" ht="16" customHeight="1" x14ac:dyDescent="0.2">
      <c r="A4947" s="151" t="s">
        <v>11501</v>
      </c>
      <c r="B4947" s="151">
        <v>2</v>
      </c>
      <c r="C4947" s="151" t="s">
        <v>283</v>
      </c>
      <c r="D4947" s="151" t="s">
        <v>304</v>
      </c>
      <c r="E4947" s="154" t="s">
        <v>12187</v>
      </c>
      <c r="F4947" s="154" t="s">
        <v>5393</v>
      </c>
      <c r="G4947" s="154" t="s">
        <v>12420</v>
      </c>
    </row>
    <row r="4948" spans="1:7" ht="48" customHeight="1" x14ac:dyDescent="0.2">
      <c r="A4948" s="151" t="s">
        <v>11501</v>
      </c>
      <c r="B4948" s="151">
        <v>3</v>
      </c>
      <c r="C4948" s="151" t="s">
        <v>283</v>
      </c>
      <c r="D4948" s="151" t="s">
        <v>304</v>
      </c>
      <c r="E4948" s="154" t="s">
        <v>12196</v>
      </c>
      <c r="F4948" s="154" t="s">
        <v>12197</v>
      </c>
      <c r="G4948" s="154" t="s">
        <v>5397</v>
      </c>
    </row>
    <row r="4949" spans="1:7" ht="16" customHeight="1" x14ac:dyDescent="0.2">
      <c r="A4949" s="151" t="s">
        <v>11501</v>
      </c>
      <c r="B4949" s="151">
        <v>4</v>
      </c>
      <c r="C4949" s="151" t="s">
        <v>283</v>
      </c>
      <c r="D4949" s="151" t="s">
        <v>304</v>
      </c>
      <c r="E4949" s="154" t="s">
        <v>4909</v>
      </c>
      <c r="F4949" s="154" t="s">
        <v>5398</v>
      </c>
      <c r="G4949" s="154" t="s">
        <v>5028</v>
      </c>
    </row>
    <row r="4950" spans="1:7" ht="32" customHeight="1" x14ac:dyDescent="0.2">
      <c r="A4950" s="151" t="s">
        <v>11501</v>
      </c>
      <c r="B4950" s="151">
        <v>5</v>
      </c>
      <c r="C4950" s="151" t="s">
        <v>283</v>
      </c>
      <c r="D4950" s="151" t="s">
        <v>304</v>
      </c>
      <c r="E4950" s="154" t="s">
        <v>12198</v>
      </c>
      <c r="F4950" s="154" t="s">
        <v>12199</v>
      </c>
      <c r="G4950" s="154" t="s">
        <v>5401</v>
      </c>
    </row>
    <row r="4951" spans="1:7" ht="32" customHeight="1" x14ac:dyDescent="0.2">
      <c r="A4951" s="151" t="s">
        <v>11501</v>
      </c>
      <c r="B4951" s="151">
        <v>6</v>
      </c>
      <c r="C4951" s="151" t="s">
        <v>283</v>
      </c>
      <c r="D4951" s="151" t="s">
        <v>304</v>
      </c>
      <c r="E4951" s="154" t="s">
        <v>12201</v>
      </c>
      <c r="F4951" s="154" t="s">
        <v>12200</v>
      </c>
      <c r="G4951" s="154" t="s">
        <v>5404</v>
      </c>
    </row>
    <row r="4952" spans="1:7" ht="16" customHeight="1" x14ac:dyDescent="0.2">
      <c r="A4952" s="151" t="s">
        <v>11501</v>
      </c>
      <c r="B4952" s="151">
        <v>7</v>
      </c>
      <c r="C4952" s="151" t="s">
        <v>283</v>
      </c>
      <c r="D4952" s="151" t="s">
        <v>304</v>
      </c>
      <c r="E4952" s="154" t="s">
        <v>4909</v>
      </c>
      <c r="F4952" s="154" t="s">
        <v>5405</v>
      </c>
      <c r="G4952" s="154" t="s">
        <v>5406</v>
      </c>
    </row>
    <row r="4953" spans="1:7" ht="16" customHeight="1" x14ac:dyDescent="0.2">
      <c r="A4953" s="151" t="s">
        <v>11501</v>
      </c>
      <c r="B4953" s="151">
        <v>8</v>
      </c>
      <c r="C4953" s="151" t="s">
        <v>283</v>
      </c>
      <c r="D4953" s="151" t="s">
        <v>304</v>
      </c>
      <c r="E4953" s="154" t="s">
        <v>4909</v>
      </c>
      <c r="F4953" s="154" t="s">
        <v>5407</v>
      </c>
      <c r="G4953" s="154" t="s">
        <v>5408</v>
      </c>
    </row>
    <row r="4954" spans="1:7" ht="16" customHeight="1" x14ac:dyDescent="0.2">
      <c r="A4954" s="151" t="s">
        <v>11501</v>
      </c>
      <c r="B4954" s="151">
        <v>9</v>
      </c>
      <c r="C4954" s="151" t="s">
        <v>283</v>
      </c>
      <c r="D4954" s="151" t="s">
        <v>304</v>
      </c>
      <c r="E4954" s="154" t="s">
        <v>754</v>
      </c>
      <c r="F4954" s="154" t="s">
        <v>5409</v>
      </c>
      <c r="G4954" s="154" t="s">
        <v>4994</v>
      </c>
    </row>
    <row r="4955" spans="1:7" ht="16" customHeight="1" x14ac:dyDescent="0.2">
      <c r="A4955" s="151" t="s">
        <v>11501</v>
      </c>
      <c r="B4955" s="151">
        <v>10</v>
      </c>
      <c r="C4955" s="151" t="s">
        <v>281</v>
      </c>
      <c r="D4955" s="151" t="s">
        <v>329</v>
      </c>
      <c r="E4955" s="154" t="s">
        <v>303</v>
      </c>
      <c r="F4955" s="154" t="s">
        <v>5410</v>
      </c>
      <c r="G4955" s="154" t="s">
        <v>5411</v>
      </c>
    </row>
    <row r="4956" spans="1:7" ht="16" customHeight="1" x14ac:dyDescent="0.2">
      <c r="A4956" s="151" t="s">
        <v>11501</v>
      </c>
      <c r="B4956" s="151">
        <v>11</v>
      </c>
      <c r="C4956" s="151" t="s">
        <v>281</v>
      </c>
      <c r="D4956" s="151" t="s">
        <v>329</v>
      </c>
      <c r="E4956" s="154" t="s">
        <v>303</v>
      </c>
      <c r="F4956" s="154" t="s">
        <v>9209</v>
      </c>
      <c r="G4956" s="154" t="s">
        <v>5413</v>
      </c>
    </row>
    <row r="4957" spans="1:7" ht="16" customHeight="1" x14ac:dyDescent="0.2">
      <c r="A4957" s="151" t="s">
        <v>11501</v>
      </c>
      <c r="B4957" s="151">
        <v>12</v>
      </c>
      <c r="C4957" s="151" t="s">
        <v>283</v>
      </c>
      <c r="D4957" s="151" t="s">
        <v>304</v>
      </c>
      <c r="E4957" s="154" t="s">
        <v>740</v>
      </c>
      <c r="F4957" s="154" t="s">
        <v>9210</v>
      </c>
      <c r="G4957" s="154" t="s">
        <v>5182</v>
      </c>
    </row>
    <row r="4958" spans="1:7" ht="16" customHeight="1" x14ac:dyDescent="0.2">
      <c r="A4958" s="151" t="s">
        <v>11502</v>
      </c>
      <c r="B4958" s="151">
        <v>1</v>
      </c>
      <c r="C4958" s="151" t="s">
        <v>283</v>
      </c>
      <c r="D4958" s="151" t="s">
        <v>304</v>
      </c>
      <c r="E4958" s="154" t="s">
        <v>3115</v>
      </c>
      <c r="F4958" s="154" t="s">
        <v>9755</v>
      </c>
      <c r="G4958" s="154" t="s">
        <v>5320</v>
      </c>
    </row>
    <row r="4959" spans="1:7" ht="32" customHeight="1" x14ac:dyDescent="0.2">
      <c r="A4959" s="151" t="s">
        <v>11502</v>
      </c>
      <c r="B4959" s="151">
        <v>2</v>
      </c>
      <c r="C4959" s="151" t="s">
        <v>283</v>
      </c>
      <c r="D4959" s="151" t="s">
        <v>304</v>
      </c>
      <c r="E4959" s="154" t="s">
        <v>5415</v>
      </c>
      <c r="F4959" s="154" t="s">
        <v>5416</v>
      </c>
      <c r="G4959" s="154" t="s">
        <v>12421</v>
      </c>
    </row>
    <row r="4960" spans="1:7" ht="16" customHeight="1" x14ac:dyDescent="0.2">
      <c r="A4960" s="151" t="s">
        <v>11502</v>
      </c>
      <c r="B4960" s="151">
        <v>3</v>
      </c>
      <c r="C4960" s="151" t="s">
        <v>283</v>
      </c>
      <c r="D4960" s="151" t="s">
        <v>304</v>
      </c>
      <c r="E4960" s="154" t="s">
        <v>12187</v>
      </c>
      <c r="F4960" s="154" t="s">
        <v>5418</v>
      </c>
      <c r="G4960" s="154" t="s">
        <v>12422</v>
      </c>
    </row>
    <row r="4961" spans="1:7" ht="48" customHeight="1" x14ac:dyDescent="0.2">
      <c r="A4961" s="151" t="s">
        <v>11502</v>
      </c>
      <c r="B4961" s="151">
        <v>4</v>
      </c>
      <c r="C4961" s="151" t="s">
        <v>283</v>
      </c>
      <c r="D4961" s="151" t="s">
        <v>304</v>
      </c>
      <c r="E4961" s="154" t="s">
        <v>12202</v>
      </c>
      <c r="F4961" s="154" t="s">
        <v>12203</v>
      </c>
      <c r="G4961" s="154" t="s">
        <v>5422</v>
      </c>
    </row>
    <row r="4962" spans="1:7" ht="16" customHeight="1" x14ac:dyDescent="0.2">
      <c r="A4962" s="151" t="s">
        <v>11502</v>
      </c>
      <c r="B4962" s="151">
        <v>5</v>
      </c>
      <c r="C4962" s="151" t="s">
        <v>283</v>
      </c>
      <c r="D4962" s="151" t="s">
        <v>304</v>
      </c>
      <c r="E4962" s="154" t="s">
        <v>4909</v>
      </c>
      <c r="F4962" s="154" t="s">
        <v>5423</v>
      </c>
      <c r="G4962" s="154" t="s">
        <v>5028</v>
      </c>
    </row>
    <row r="4963" spans="1:7" ht="32" customHeight="1" x14ac:dyDescent="0.2">
      <c r="A4963" s="151" t="s">
        <v>11502</v>
      </c>
      <c r="B4963" s="151">
        <v>6</v>
      </c>
      <c r="C4963" s="151" t="s">
        <v>283</v>
      </c>
      <c r="D4963" s="151" t="s">
        <v>304</v>
      </c>
      <c r="E4963" s="154" t="s">
        <v>12204</v>
      </c>
      <c r="F4963" s="154" t="s">
        <v>12205</v>
      </c>
      <c r="G4963" s="154" t="s">
        <v>5426</v>
      </c>
    </row>
    <row r="4964" spans="1:7" ht="32" customHeight="1" x14ac:dyDescent="0.2">
      <c r="A4964" s="151" t="s">
        <v>11502</v>
      </c>
      <c r="B4964" s="151">
        <v>7</v>
      </c>
      <c r="C4964" s="151" t="s">
        <v>283</v>
      </c>
      <c r="D4964" s="151" t="s">
        <v>304</v>
      </c>
      <c r="E4964" s="154" t="s">
        <v>12207</v>
      </c>
      <c r="F4964" s="154" t="s">
        <v>12206</v>
      </c>
      <c r="G4964" s="154" t="s">
        <v>5404</v>
      </c>
    </row>
    <row r="4965" spans="1:7" ht="16" customHeight="1" x14ac:dyDescent="0.2">
      <c r="A4965" s="151" t="s">
        <v>11502</v>
      </c>
      <c r="B4965" s="151">
        <v>8</v>
      </c>
      <c r="C4965" s="151" t="s">
        <v>283</v>
      </c>
      <c r="D4965" s="151" t="s">
        <v>304</v>
      </c>
      <c r="E4965" s="154" t="s">
        <v>4909</v>
      </c>
      <c r="F4965" s="154" t="s">
        <v>5429</v>
      </c>
      <c r="G4965" s="154" t="s">
        <v>5430</v>
      </c>
    </row>
    <row r="4966" spans="1:7" ht="16" customHeight="1" x14ac:dyDescent="0.2">
      <c r="A4966" s="151" t="s">
        <v>11502</v>
      </c>
      <c r="B4966" s="151">
        <v>9</v>
      </c>
      <c r="C4966" s="151" t="s">
        <v>283</v>
      </c>
      <c r="D4966" s="151" t="s">
        <v>304</v>
      </c>
      <c r="E4966" s="154" t="s">
        <v>754</v>
      </c>
      <c r="F4966" s="154" t="s">
        <v>5431</v>
      </c>
      <c r="G4966" s="154" t="s">
        <v>4994</v>
      </c>
    </row>
    <row r="4967" spans="1:7" ht="16" customHeight="1" x14ac:dyDescent="0.2">
      <c r="A4967" s="151" t="s">
        <v>11502</v>
      </c>
      <c r="B4967" s="151">
        <v>10</v>
      </c>
      <c r="C4967" s="151" t="s">
        <v>281</v>
      </c>
      <c r="D4967" s="151" t="s">
        <v>329</v>
      </c>
      <c r="E4967" s="154" t="s">
        <v>303</v>
      </c>
      <c r="F4967" s="154" t="s">
        <v>5432</v>
      </c>
      <c r="G4967" s="154" t="s">
        <v>5433</v>
      </c>
    </row>
    <row r="4968" spans="1:7" ht="16" customHeight="1" x14ac:dyDescent="0.2">
      <c r="A4968" s="151" t="s">
        <v>11502</v>
      </c>
      <c r="B4968" s="151">
        <v>11</v>
      </c>
      <c r="C4968" s="151" t="s">
        <v>281</v>
      </c>
      <c r="D4968" s="151" t="s">
        <v>329</v>
      </c>
      <c r="E4968" s="154" t="s">
        <v>303</v>
      </c>
      <c r="F4968" s="154" t="s">
        <v>9211</v>
      </c>
      <c r="G4968" s="154" t="s">
        <v>5435</v>
      </c>
    </row>
    <row r="4969" spans="1:7" ht="16" customHeight="1" x14ac:dyDescent="0.2">
      <c r="A4969" s="151" t="s">
        <v>11502</v>
      </c>
      <c r="B4969" s="151">
        <v>12</v>
      </c>
      <c r="C4969" s="151" t="s">
        <v>283</v>
      </c>
      <c r="D4969" s="151" t="s">
        <v>304</v>
      </c>
      <c r="E4969" s="154" t="s">
        <v>740</v>
      </c>
      <c r="F4969" s="154" t="s">
        <v>9212</v>
      </c>
      <c r="G4969" s="154" t="s">
        <v>5182</v>
      </c>
    </row>
    <row r="4970" spans="1:7" ht="16" customHeight="1" x14ac:dyDescent="0.2">
      <c r="A4970" s="151" t="s">
        <v>11503</v>
      </c>
      <c r="B4970" s="151">
        <v>1</v>
      </c>
      <c r="C4970" s="151" t="s">
        <v>283</v>
      </c>
      <c r="D4970" s="151" t="s">
        <v>304</v>
      </c>
      <c r="E4970" s="154" t="s">
        <v>9756</v>
      </c>
      <c r="F4970" s="154" t="s">
        <v>9757</v>
      </c>
      <c r="G4970" s="154" t="s">
        <v>5320</v>
      </c>
    </row>
    <row r="4971" spans="1:7" ht="32" customHeight="1" x14ac:dyDescent="0.2">
      <c r="A4971" s="151" t="s">
        <v>11503</v>
      </c>
      <c r="B4971" s="151">
        <v>2</v>
      </c>
      <c r="C4971" s="151" t="s">
        <v>448</v>
      </c>
      <c r="D4971" s="151" t="s">
        <v>304</v>
      </c>
      <c r="E4971" s="154" t="s">
        <v>9758</v>
      </c>
      <c r="F4971" s="154" t="s">
        <v>9759</v>
      </c>
      <c r="G4971" s="154" t="s">
        <v>9760</v>
      </c>
    </row>
    <row r="4972" spans="1:7" ht="16" customHeight="1" x14ac:dyDescent="0.2">
      <c r="A4972" s="151" t="s">
        <v>11503</v>
      </c>
      <c r="B4972" s="151">
        <v>3</v>
      </c>
      <c r="C4972" s="151" t="s">
        <v>283</v>
      </c>
      <c r="D4972" s="151" t="s">
        <v>304</v>
      </c>
      <c r="E4972" s="154" t="s">
        <v>9761</v>
      </c>
      <c r="F4972" s="154" t="s">
        <v>9762</v>
      </c>
      <c r="G4972" s="154" t="s">
        <v>9763</v>
      </c>
    </row>
    <row r="4973" spans="1:7" ht="32" customHeight="1" x14ac:dyDescent="0.2">
      <c r="A4973" s="151" t="s">
        <v>11503</v>
      </c>
      <c r="B4973" s="151">
        <v>4</v>
      </c>
      <c r="C4973" s="151" t="s">
        <v>448</v>
      </c>
      <c r="D4973" s="151" t="s">
        <v>304</v>
      </c>
      <c r="E4973" s="154" t="s">
        <v>12423</v>
      </c>
      <c r="F4973" s="154" t="s">
        <v>9764</v>
      </c>
      <c r="G4973" s="154" t="s">
        <v>9765</v>
      </c>
    </row>
    <row r="4974" spans="1:7" ht="16" customHeight="1" x14ac:dyDescent="0.2">
      <c r="A4974" s="151" t="s">
        <v>11503</v>
      </c>
      <c r="B4974" s="151">
        <v>5</v>
      </c>
      <c r="C4974" s="151" t="s">
        <v>448</v>
      </c>
      <c r="D4974" s="151" t="s">
        <v>304</v>
      </c>
      <c r="E4974" s="154" t="s">
        <v>9766</v>
      </c>
      <c r="F4974" s="154" t="s">
        <v>9767</v>
      </c>
      <c r="G4974" s="154" t="s">
        <v>9768</v>
      </c>
    </row>
    <row r="4975" spans="1:7" ht="16" customHeight="1" x14ac:dyDescent="0.2">
      <c r="A4975" s="151" t="s">
        <v>11503</v>
      </c>
      <c r="B4975" s="151">
        <v>6</v>
      </c>
      <c r="C4975" s="151" t="s">
        <v>448</v>
      </c>
      <c r="D4975" s="151" t="s">
        <v>304</v>
      </c>
      <c r="E4975" s="154" t="s">
        <v>9769</v>
      </c>
      <c r="F4975" s="154" t="s">
        <v>9770</v>
      </c>
      <c r="G4975" s="154" t="s">
        <v>9771</v>
      </c>
    </row>
    <row r="4976" spans="1:7" ht="16" customHeight="1" x14ac:dyDescent="0.2">
      <c r="A4976" s="151" t="s">
        <v>11503</v>
      </c>
      <c r="B4976" s="151">
        <v>7</v>
      </c>
      <c r="C4976" s="151" t="s">
        <v>448</v>
      </c>
      <c r="D4976" s="151" t="s">
        <v>304</v>
      </c>
      <c r="E4976" s="154" t="s">
        <v>9772</v>
      </c>
      <c r="F4976" s="154" t="s">
        <v>9773</v>
      </c>
      <c r="G4976" s="154" t="s">
        <v>9774</v>
      </c>
    </row>
    <row r="4977" spans="1:7" ht="48" x14ac:dyDescent="0.2">
      <c r="A4977" s="151" t="s">
        <v>11503</v>
      </c>
      <c r="B4977" s="151">
        <v>8</v>
      </c>
      <c r="C4977" s="151" t="s">
        <v>283</v>
      </c>
      <c r="D4977" s="151" t="s">
        <v>311</v>
      </c>
      <c r="E4977" s="154" t="s">
        <v>9775</v>
      </c>
      <c r="F4977" s="154" t="s">
        <v>9776</v>
      </c>
      <c r="G4977" s="154" t="s">
        <v>9777</v>
      </c>
    </row>
    <row r="4978" spans="1:7" ht="32" customHeight="1" x14ac:dyDescent="0.2">
      <c r="A4978" s="151" t="s">
        <v>11504</v>
      </c>
      <c r="B4978" s="151">
        <v>1</v>
      </c>
      <c r="C4978" s="151" t="s">
        <v>283</v>
      </c>
      <c r="D4978" s="151" t="s">
        <v>304</v>
      </c>
      <c r="E4978" s="154" t="s">
        <v>5437</v>
      </c>
      <c r="F4978" s="154" t="s">
        <v>5438</v>
      </c>
      <c r="G4978" s="154" t="s">
        <v>5439</v>
      </c>
    </row>
    <row r="4979" spans="1:7" ht="16" customHeight="1" x14ac:dyDescent="0.2">
      <c r="A4979" s="151" t="s">
        <v>11504</v>
      </c>
      <c r="B4979" s="151">
        <v>2</v>
      </c>
      <c r="C4979" s="151" t="s">
        <v>283</v>
      </c>
      <c r="D4979" s="151" t="s">
        <v>304</v>
      </c>
      <c r="E4979" s="154" t="s">
        <v>5440</v>
      </c>
      <c r="F4979" s="154" t="s">
        <v>5441</v>
      </c>
      <c r="G4979" s="154" t="s">
        <v>5442</v>
      </c>
    </row>
    <row r="4980" spans="1:7" ht="16" customHeight="1" x14ac:dyDescent="0.2">
      <c r="A4980" s="151" t="s">
        <v>11504</v>
      </c>
      <c r="B4980" s="151">
        <v>3</v>
      </c>
      <c r="C4980" s="151" t="s">
        <v>283</v>
      </c>
      <c r="D4980" s="151" t="s">
        <v>304</v>
      </c>
      <c r="E4980" s="154" t="s">
        <v>5443</v>
      </c>
      <c r="F4980" s="154" t="s">
        <v>5444</v>
      </c>
      <c r="G4980" s="154" t="s">
        <v>5445</v>
      </c>
    </row>
    <row r="4981" spans="1:7" ht="32" customHeight="1" x14ac:dyDescent="0.2">
      <c r="A4981" s="151" t="s">
        <v>11504</v>
      </c>
      <c r="B4981" s="151">
        <v>4</v>
      </c>
      <c r="C4981" s="151" t="s">
        <v>283</v>
      </c>
      <c r="D4981" s="151" t="s">
        <v>304</v>
      </c>
      <c r="E4981" s="154" t="s">
        <v>4909</v>
      </c>
      <c r="F4981" s="154" t="s">
        <v>5446</v>
      </c>
      <c r="G4981" s="154" t="s">
        <v>5447</v>
      </c>
    </row>
    <row r="4982" spans="1:7" ht="16" customHeight="1" x14ac:dyDescent="0.2">
      <c r="A4982" s="151" t="s">
        <v>11504</v>
      </c>
      <c r="B4982" s="151">
        <v>5</v>
      </c>
      <c r="C4982" s="151" t="s">
        <v>281</v>
      </c>
      <c r="D4982" s="151" t="s">
        <v>329</v>
      </c>
      <c r="E4982" s="154" t="s">
        <v>303</v>
      </c>
      <c r="F4982" s="154" t="s">
        <v>5448</v>
      </c>
      <c r="G4982" s="154" t="s">
        <v>5449</v>
      </c>
    </row>
    <row r="4983" spans="1:7" ht="16" customHeight="1" x14ac:dyDescent="0.2">
      <c r="A4983" s="151" t="s">
        <v>11504</v>
      </c>
      <c r="B4983" s="151">
        <v>6</v>
      </c>
      <c r="C4983" s="151" t="s">
        <v>281</v>
      </c>
      <c r="D4983" s="151" t="s">
        <v>329</v>
      </c>
      <c r="E4983" s="154" t="s">
        <v>303</v>
      </c>
      <c r="F4983" s="154" t="s">
        <v>5154</v>
      </c>
      <c r="G4983" s="154" t="s">
        <v>5450</v>
      </c>
    </row>
    <row r="4984" spans="1:7" ht="16" customHeight="1" x14ac:dyDescent="0.2">
      <c r="A4984" s="151" t="s">
        <v>11504</v>
      </c>
      <c r="B4984" s="151">
        <v>7</v>
      </c>
      <c r="C4984" s="151" t="s">
        <v>281</v>
      </c>
      <c r="D4984" s="151" t="s">
        <v>329</v>
      </c>
      <c r="E4984" s="154" t="s">
        <v>303</v>
      </c>
      <c r="F4984" s="154" t="s">
        <v>5451</v>
      </c>
      <c r="G4984" s="154" t="s">
        <v>5452</v>
      </c>
    </row>
    <row r="4985" spans="1:7" ht="16" customHeight="1" x14ac:dyDescent="0.2">
      <c r="A4985" s="151" t="s">
        <v>11504</v>
      </c>
      <c r="B4985" s="151">
        <v>8</v>
      </c>
      <c r="C4985" s="151" t="s">
        <v>283</v>
      </c>
      <c r="D4985" s="151" t="s">
        <v>304</v>
      </c>
      <c r="E4985" s="154" t="s">
        <v>5453</v>
      </c>
      <c r="F4985" s="154" t="s">
        <v>5454</v>
      </c>
      <c r="G4985" s="154" t="s">
        <v>5455</v>
      </c>
    </row>
    <row r="4986" spans="1:7" ht="32" customHeight="1" x14ac:dyDescent="0.2">
      <c r="A4986" s="151" t="s">
        <v>11505</v>
      </c>
      <c r="B4986" s="151">
        <v>1</v>
      </c>
      <c r="C4986" s="151" t="s">
        <v>283</v>
      </c>
      <c r="D4986" s="151" t="s">
        <v>304</v>
      </c>
      <c r="E4986" s="154" t="s">
        <v>5437</v>
      </c>
      <c r="F4986" s="154" t="s">
        <v>5456</v>
      </c>
      <c r="G4986" s="154" t="s">
        <v>5457</v>
      </c>
    </row>
    <row r="4987" spans="1:7" ht="16" customHeight="1" x14ac:dyDescent="0.2">
      <c r="A4987" s="151" t="s">
        <v>11505</v>
      </c>
      <c r="B4987" s="151">
        <v>2</v>
      </c>
      <c r="C4987" s="151" t="s">
        <v>283</v>
      </c>
      <c r="D4987" s="151" t="s">
        <v>304</v>
      </c>
      <c r="E4987" s="154" t="s">
        <v>5443</v>
      </c>
      <c r="F4987" s="154" t="s">
        <v>5458</v>
      </c>
      <c r="G4987" s="154" t="s">
        <v>5459</v>
      </c>
    </row>
    <row r="4988" spans="1:7" ht="16" customHeight="1" x14ac:dyDescent="0.2">
      <c r="A4988" s="151" t="s">
        <v>11505</v>
      </c>
      <c r="B4988" s="151">
        <v>3</v>
      </c>
      <c r="C4988" s="151" t="s">
        <v>283</v>
      </c>
      <c r="D4988" s="151" t="s">
        <v>304</v>
      </c>
      <c r="E4988" s="154" t="s">
        <v>12376</v>
      </c>
      <c r="F4988" s="154" t="s">
        <v>313</v>
      </c>
      <c r="G4988" s="154" t="s">
        <v>12424</v>
      </c>
    </row>
    <row r="4989" spans="1:7" ht="48" customHeight="1" x14ac:dyDescent="0.2">
      <c r="A4989" s="151" t="s">
        <v>11505</v>
      </c>
      <c r="B4989" s="151">
        <v>4</v>
      </c>
      <c r="C4989" s="151" t="s">
        <v>283</v>
      </c>
      <c r="D4989" s="151" t="s">
        <v>304</v>
      </c>
      <c r="E4989" s="154" t="s">
        <v>12208</v>
      </c>
      <c r="F4989" s="154" t="s">
        <v>5462</v>
      </c>
      <c r="G4989" s="154" t="s">
        <v>5463</v>
      </c>
    </row>
    <row r="4990" spans="1:7" ht="16" customHeight="1" x14ac:dyDescent="0.2">
      <c r="A4990" s="151" t="s">
        <v>11505</v>
      </c>
      <c r="B4990" s="151">
        <v>5</v>
      </c>
      <c r="C4990" s="151" t="s">
        <v>283</v>
      </c>
      <c r="D4990" s="151" t="s">
        <v>304</v>
      </c>
      <c r="E4990" s="154" t="s">
        <v>4909</v>
      </c>
      <c r="F4990" s="154" t="s">
        <v>5464</v>
      </c>
      <c r="G4990" s="154" t="s">
        <v>5028</v>
      </c>
    </row>
    <row r="4991" spans="1:7" ht="16" customHeight="1" x14ac:dyDescent="0.2">
      <c r="A4991" s="151" t="s">
        <v>11505</v>
      </c>
      <c r="B4991" s="151">
        <v>6</v>
      </c>
      <c r="C4991" s="151" t="s">
        <v>283</v>
      </c>
      <c r="D4991" s="151" t="s">
        <v>304</v>
      </c>
      <c r="E4991" s="154" t="s">
        <v>754</v>
      </c>
      <c r="F4991" s="154" t="s">
        <v>5465</v>
      </c>
      <c r="G4991" s="154" t="s">
        <v>4994</v>
      </c>
    </row>
    <row r="4992" spans="1:7" ht="16" customHeight="1" x14ac:dyDescent="0.2">
      <c r="A4992" s="151" t="s">
        <v>11505</v>
      </c>
      <c r="B4992" s="151">
        <v>7</v>
      </c>
      <c r="C4992" s="151" t="s">
        <v>281</v>
      </c>
      <c r="D4992" s="151" t="s">
        <v>329</v>
      </c>
      <c r="E4992" s="154" t="s">
        <v>303</v>
      </c>
      <c r="F4992" s="154" t="s">
        <v>5466</v>
      </c>
      <c r="G4992" s="154" t="s">
        <v>5467</v>
      </c>
    </row>
    <row r="4993" spans="1:7" ht="16" customHeight="1" x14ac:dyDescent="0.2">
      <c r="A4993" s="151" t="s">
        <v>11505</v>
      </c>
      <c r="B4993" s="151">
        <v>8</v>
      </c>
      <c r="C4993" s="151" t="s">
        <v>283</v>
      </c>
      <c r="D4993" s="151" t="s">
        <v>304</v>
      </c>
      <c r="E4993" s="154" t="s">
        <v>5468</v>
      </c>
      <c r="F4993" s="154" t="s">
        <v>323</v>
      </c>
      <c r="G4993" s="154" t="s">
        <v>5469</v>
      </c>
    </row>
    <row r="4994" spans="1:7" ht="16" customHeight="1" x14ac:dyDescent="0.2">
      <c r="A4994" s="151" t="s">
        <v>11506</v>
      </c>
      <c r="B4994" s="151">
        <v>1</v>
      </c>
      <c r="C4994" s="151" t="s">
        <v>283</v>
      </c>
      <c r="D4994" s="151" t="s">
        <v>304</v>
      </c>
      <c r="E4994" s="154" t="s">
        <v>5470</v>
      </c>
      <c r="F4994" s="154" t="s">
        <v>1049</v>
      </c>
      <c r="G4994" s="154" t="s">
        <v>5471</v>
      </c>
    </row>
    <row r="4995" spans="1:7" ht="32" customHeight="1" x14ac:dyDescent="0.2">
      <c r="A4995" s="151" t="s">
        <v>11506</v>
      </c>
      <c r="B4995" s="151">
        <v>2</v>
      </c>
      <c r="C4995" s="151" t="s">
        <v>283</v>
      </c>
      <c r="D4995" s="151" t="s">
        <v>304</v>
      </c>
      <c r="E4995" s="154" t="s">
        <v>5472</v>
      </c>
      <c r="F4995" s="154" t="s">
        <v>5473</v>
      </c>
      <c r="G4995" s="154" t="s">
        <v>5474</v>
      </c>
    </row>
    <row r="4996" spans="1:7" ht="16" customHeight="1" x14ac:dyDescent="0.2">
      <c r="A4996" s="151" t="s">
        <v>11506</v>
      </c>
      <c r="B4996" s="151">
        <v>3</v>
      </c>
      <c r="C4996" s="151" t="s">
        <v>283</v>
      </c>
      <c r="D4996" s="151" t="s">
        <v>304</v>
      </c>
      <c r="E4996" s="154" t="s">
        <v>5475</v>
      </c>
      <c r="F4996" s="154" t="s">
        <v>5476</v>
      </c>
      <c r="G4996" s="154" t="s">
        <v>5477</v>
      </c>
    </row>
    <row r="4997" spans="1:7" ht="16" customHeight="1" x14ac:dyDescent="0.2">
      <c r="A4997" s="151" t="s">
        <v>11506</v>
      </c>
      <c r="B4997" s="151">
        <v>4</v>
      </c>
      <c r="C4997" s="151" t="s">
        <v>283</v>
      </c>
      <c r="D4997" s="151" t="s">
        <v>304</v>
      </c>
      <c r="E4997" s="154" t="s">
        <v>5478</v>
      </c>
      <c r="F4997" s="154" t="s">
        <v>9708</v>
      </c>
      <c r="G4997" s="154" t="s">
        <v>5480</v>
      </c>
    </row>
    <row r="4998" spans="1:7" ht="16" customHeight="1" x14ac:dyDescent="0.2">
      <c r="A4998" s="151" t="s">
        <v>11506</v>
      </c>
      <c r="B4998" s="151">
        <v>5</v>
      </c>
      <c r="C4998" s="151" t="s">
        <v>283</v>
      </c>
      <c r="D4998" s="151" t="s">
        <v>304</v>
      </c>
      <c r="E4998" s="154" t="s">
        <v>754</v>
      </c>
      <c r="F4998" s="154" t="s">
        <v>5481</v>
      </c>
      <c r="G4998" s="154" t="s">
        <v>4994</v>
      </c>
    </row>
    <row r="4999" spans="1:7" ht="16" customHeight="1" x14ac:dyDescent="0.2">
      <c r="A4999" s="151" t="s">
        <v>11506</v>
      </c>
      <c r="B4999" s="151">
        <v>6</v>
      </c>
      <c r="C4999" s="151" t="s">
        <v>281</v>
      </c>
      <c r="D4999" s="151" t="s">
        <v>329</v>
      </c>
      <c r="E4999" s="154" t="s">
        <v>303</v>
      </c>
      <c r="F4999" s="154" t="s">
        <v>5482</v>
      </c>
      <c r="G4999" s="154" t="s">
        <v>5483</v>
      </c>
    </row>
    <row r="5000" spans="1:7" ht="16" customHeight="1" x14ac:dyDescent="0.2">
      <c r="A5000" s="151" t="s">
        <v>11506</v>
      </c>
      <c r="B5000" s="151">
        <v>7</v>
      </c>
      <c r="C5000" s="151" t="s">
        <v>281</v>
      </c>
      <c r="D5000" s="151" t="s">
        <v>329</v>
      </c>
      <c r="E5000" s="154" t="s">
        <v>303</v>
      </c>
      <c r="F5000" s="154" t="s">
        <v>5484</v>
      </c>
      <c r="G5000" s="154" t="s">
        <v>5485</v>
      </c>
    </row>
    <row r="5001" spans="1:7" ht="48" customHeight="1" x14ac:dyDescent="0.2">
      <c r="A5001" s="151" t="s">
        <v>11506</v>
      </c>
      <c r="B5001" s="151">
        <v>8</v>
      </c>
      <c r="C5001" s="151" t="s">
        <v>283</v>
      </c>
      <c r="D5001" s="151" t="s">
        <v>304</v>
      </c>
      <c r="E5001" s="154" t="s">
        <v>5486</v>
      </c>
      <c r="F5001" s="154" t="s">
        <v>5487</v>
      </c>
      <c r="G5001" s="154" t="s">
        <v>5488</v>
      </c>
    </row>
    <row r="5002" spans="1:7" ht="16" customHeight="1" x14ac:dyDescent="0.2">
      <c r="A5002" s="151" t="s">
        <v>11506</v>
      </c>
      <c r="B5002" s="151">
        <v>9</v>
      </c>
      <c r="C5002" s="151" t="s">
        <v>283</v>
      </c>
      <c r="D5002" s="151" t="s">
        <v>304</v>
      </c>
      <c r="E5002" s="154" t="s">
        <v>5489</v>
      </c>
      <c r="F5002" s="154" t="s">
        <v>5490</v>
      </c>
      <c r="G5002" s="154" t="s">
        <v>5491</v>
      </c>
    </row>
    <row r="5003" spans="1:7" ht="16" customHeight="1" x14ac:dyDescent="0.2">
      <c r="A5003" s="151" t="s">
        <v>11507</v>
      </c>
      <c r="B5003" s="151">
        <v>1</v>
      </c>
      <c r="C5003" s="151" t="s">
        <v>283</v>
      </c>
      <c r="D5003" s="151" t="s">
        <v>304</v>
      </c>
      <c r="E5003" s="154" t="s">
        <v>5470</v>
      </c>
      <c r="F5003" s="154" t="s">
        <v>1049</v>
      </c>
      <c r="G5003" s="154" t="s">
        <v>5471</v>
      </c>
    </row>
    <row r="5004" spans="1:7" ht="32" customHeight="1" x14ac:dyDescent="0.2">
      <c r="A5004" s="151" t="s">
        <v>11507</v>
      </c>
      <c r="B5004" s="151">
        <v>2</v>
      </c>
      <c r="C5004" s="151" t="s">
        <v>283</v>
      </c>
      <c r="D5004" s="151" t="s">
        <v>304</v>
      </c>
      <c r="E5004" s="154" t="s">
        <v>5472</v>
      </c>
      <c r="F5004" s="154" t="s">
        <v>12209</v>
      </c>
      <c r="G5004" s="154" t="s">
        <v>5493</v>
      </c>
    </row>
    <row r="5005" spans="1:7" ht="16" customHeight="1" x14ac:dyDescent="0.2">
      <c r="A5005" s="151" t="s">
        <v>11507</v>
      </c>
      <c r="B5005" s="151">
        <v>3</v>
      </c>
      <c r="C5005" s="151" t="s">
        <v>283</v>
      </c>
      <c r="D5005" s="151" t="s">
        <v>304</v>
      </c>
      <c r="E5005" s="154" t="s">
        <v>5475</v>
      </c>
      <c r="F5005" s="154" t="s">
        <v>5494</v>
      </c>
      <c r="G5005" s="154" t="s">
        <v>5477</v>
      </c>
    </row>
    <row r="5006" spans="1:7" ht="16" customHeight="1" x14ac:dyDescent="0.2">
      <c r="A5006" s="151" t="s">
        <v>11507</v>
      </c>
      <c r="B5006" s="151">
        <v>4</v>
      </c>
      <c r="C5006" s="151" t="s">
        <v>283</v>
      </c>
      <c r="D5006" s="151" t="s">
        <v>304</v>
      </c>
      <c r="E5006" s="154" t="s">
        <v>5478</v>
      </c>
      <c r="F5006" s="154" t="s">
        <v>9709</v>
      </c>
      <c r="G5006" s="154" t="s">
        <v>5480</v>
      </c>
    </row>
    <row r="5007" spans="1:7" ht="16" customHeight="1" x14ac:dyDescent="0.2">
      <c r="A5007" s="151" t="s">
        <v>11507</v>
      </c>
      <c r="B5007" s="151">
        <v>5</v>
      </c>
      <c r="C5007" s="151" t="s">
        <v>283</v>
      </c>
      <c r="D5007" s="151" t="s">
        <v>304</v>
      </c>
      <c r="E5007" s="154" t="s">
        <v>754</v>
      </c>
      <c r="F5007" s="154" t="s">
        <v>5496</v>
      </c>
      <c r="G5007" s="154" t="s">
        <v>4994</v>
      </c>
    </row>
    <row r="5008" spans="1:7" ht="16" customHeight="1" x14ac:dyDescent="0.2">
      <c r="A5008" s="151" t="s">
        <v>11507</v>
      </c>
      <c r="B5008" s="151">
        <v>6</v>
      </c>
      <c r="C5008" s="151" t="s">
        <v>281</v>
      </c>
      <c r="D5008" s="151" t="s">
        <v>329</v>
      </c>
      <c r="E5008" s="154" t="s">
        <v>303</v>
      </c>
      <c r="F5008" s="154" t="s">
        <v>5497</v>
      </c>
      <c r="G5008" s="154" t="s">
        <v>5483</v>
      </c>
    </row>
    <row r="5009" spans="1:7" ht="16" customHeight="1" x14ac:dyDescent="0.2">
      <c r="A5009" s="151" t="s">
        <v>11507</v>
      </c>
      <c r="B5009" s="151">
        <v>7</v>
      </c>
      <c r="C5009" s="151" t="s">
        <v>281</v>
      </c>
      <c r="D5009" s="151" t="s">
        <v>329</v>
      </c>
      <c r="E5009" s="154" t="s">
        <v>303</v>
      </c>
      <c r="F5009" s="154" t="s">
        <v>5498</v>
      </c>
      <c r="G5009" s="154" t="s">
        <v>5499</v>
      </c>
    </row>
    <row r="5010" spans="1:7" ht="32" customHeight="1" x14ac:dyDescent="0.2">
      <c r="A5010" s="151" t="s">
        <v>11507</v>
      </c>
      <c r="B5010" s="151">
        <v>8</v>
      </c>
      <c r="C5010" s="151" t="s">
        <v>283</v>
      </c>
      <c r="D5010" s="151" t="s">
        <v>304</v>
      </c>
      <c r="E5010" s="154" t="s">
        <v>12210</v>
      </c>
      <c r="F5010" s="154" t="s">
        <v>5501</v>
      </c>
      <c r="G5010" s="154" t="s">
        <v>5502</v>
      </c>
    </row>
    <row r="5011" spans="1:7" ht="16" customHeight="1" x14ac:dyDescent="0.2">
      <c r="A5011" s="151" t="s">
        <v>11507</v>
      </c>
      <c r="B5011" s="151">
        <v>9</v>
      </c>
      <c r="C5011" s="151" t="s">
        <v>283</v>
      </c>
      <c r="D5011" s="151" t="s">
        <v>304</v>
      </c>
      <c r="E5011" s="154" t="s">
        <v>5489</v>
      </c>
      <c r="F5011" s="154" t="s">
        <v>5503</v>
      </c>
      <c r="G5011" s="154" t="s">
        <v>5504</v>
      </c>
    </row>
    <row r="5012" spans="1:7" ht="16" customHeight="1" x14ac:dyDescent="0.2">
      <c r="A5012" s="151" t="s">
        <v>11508</v>
      </c>
      <c r="B5012" s="151">
        <v>1</v>
      </c>
      <c r="C5012" s="151" t="s">
        <v>283</v>
      </c>
      <c r="D5012" s="151" t="s">
        <v>304</v>
      </c>
      <c r="E5012" s="154" t="s">
        <v>5505</v>
      </c>
      <c r="F5012" s="154" t="s">
        <v>5506</v>
      </c>
      <c r="G5012" s="154" t="s">
        <v>5507</v>
      </c>
    </row>
    <row r="5013" spans="1:7" ht="32" customHeight="1" x14ac:dyDescent="0.2">
      <c r="A5013" s="151" t="s">
        <v>11508</v>
      </c>
      <c r="B5013" s="151">
        <v>2</v>
      </c>
      <c r="C5013" s="151" t="s">
        <v>283</v>
      </c>
      <c r="D5013" s="151" t="s">
        <v>304</v>
      </c>
      <c r="E5013" s="154" t="s">
        <v>754</v>
      </c>
      <c r="F5013" s="154" t="s">
        <v>5508</v>
      </c>
      <c r="G5013" s="154" t="s">
        <v>5509</v>
      </c>
    </row>
    <row r="5014" spans="1:7" ht="16" customHeight="1" x14ac:dyDescent="0.2">
      <c r="A5014" s="151" t="s">
        <v>11508</v>
      </c>
      <c r="B5014" s="151">
        <v>3</v>
      </c>
      <c r="C5014" s="151" t="s">
        <v>281</v>
      </c>
      <c r="D5014" s="151" t="s">
        <v>329</v>
      </c>
      <c r="E5014" s="154" t="s">
        <v>303</v>
      </c>
      <c r="F5014" s="154" t="s">
        <v>5510</v>
      </c>
      <c r="G5014" s="154" t="s">
        <v>5511</v>
      </c>
    </row>
    <row r="5015" spans="1:7" ht="32" customHeight="1" x14ac:dyDescent="0.2">
      <c r="A5015" s="151" t="s">
        <v>11508</v>
      </c>
      <c r="B5015" s="151">
        <v>4</v>
      </c>
      <c r="C5015" s="151" t="s">
        <v>283</v>
      </c>
      <c r="D5015" s="151" t="s">
        <v>304</v>
      </c>
      <c r="E5015" s="154" t="s">
        <v>12211</v>
      </c>
      <c r="F5015" s="154" t="s">
        <v>12212</v>
      </c>
      <c r="G5015" s="154" t="s">
        <v>5514</v>
      </c>
    </row>
    <row r="5016" spans="1:7" ht="32" customHeight="1" x14ac:dyDescent="0.2">
      <c r="A5016" s="151" t="s">
        <v>11508</v>
      </c>
      <c r="B5016" s="151">
        <v>5</v>
      </c>
      <c r="C5016" s="151" t="s">
        <v>283</v>
      </c>
      <c r="D5016" s="151" t="s">
        <v>304</v>
      </c>
      <c r="E5016" s="154" t="s">
        <v>5515</v>
      </c>
      <c r="F5016" s="154">
        <v>15</v>
      </c>
      <c r="G5016" s="154" t="s">
        <v>5516</v>
      </c>
    </row>
    <row r="5017" spans="1:7" ht="32" customHeight="1" x14ac:dyDescent="0.2">
      <c r="A5017" s="151" t="s">
        <v>11509</v>
      </c>
      <c r="B5017" s="151">
        <v>1</v>
      </c>
      <c r="C5017" s="151" t="s">
        <v>283</v>
      </c>
      <c r="D5017" s="151" t="s">
        <v>304</v>
      </c>
      <c r="E5017" s="154" t="s">
        <v>3115</v>
      </c>
      <c r="F5017" s="154" t="s">
        <v>5517</v>
      </c>
      <c r="G5017" s="154" t="s">
        <v>5518</v>
      </c>
    </row>
    <row r="5018" spans="1:7" ht="16" customHeight="1" x14ac:dyDescent="0.2">
      <c r="A5018" s="151" t="s">
        <v>11509</v>
      </c>
      <c r="B5018" s="151">
        <v>2</v>
      </c>
      <c r="C5018" s="151" t="s">
        <v>283</v>
      </c>
      <c r="D5018" s="151" t="s">
        <v>304</v>
      </c>
      <c r="E5018" s="154" t="s">
        <v>5478</v>
      </c>
      <c r="F5018" s="154" t="s">
        <v>5519</v>
      </c>
      <c r="G5018" s="154" t="s">
        <v>5480</v>
      </c>
    </row>
    <row r="5019" spans="1:7" ht="16" customHeight="1" x14ac:dyDescent="0.2">
      <c r="A5019" s="151" t="s">
        <v>11509</v>
      </c>
      <c r="B5019" s="151">
        <v>3</v>
      </c>
      <c r="C5019" s="151" t="s">
        <v>283</v>
      </c>
      <c r="D5019" s="151" t="s">
        <v>304</v>
      </c>
      <c r="E5019" s="154" t="s">
        <v>754</v>
      </c>
      <c r="F5019" s="154" t="s">
        <v>5520</v>
      </c>
      <c r="G5019" s="154" t="s">
        <v>4994</v>
      </c>
    </row>
    <row r="5020" spans="1:7" ht="16" customHeight="1" x14ac:dyDescent="0.2">
      <c r="A5020" s="151" t="s">
        <v>11509</v>
      </c>
      <c r="B5020" s="151">
        <v>4</v>
      </c>
      <c r="C5020" s="151" t="s">
        <v>281</v>
      </c>
      <c r="D5020" s="151" t="s">
        <v>329</v>
      </c>
      <c r="E5020" s="154" t="s">
        <v>303</v>
      </c>
      <c r="F5020" s="154" t="s">
        <v>5521</v>
      </c>
      <c r="G5020" s="154" t="s">
        <v>5483</v>
      </c>
    </row>
    <row r="5021" spans="1:7" ht="16" customHeight="1" x14ac:dyDescent="0.2">
      <c r="A5021" s="151" t="s">
        <v>11509</v>
      </c>
      <c r="B5021" s="151">
        <v>5</v>
      </c>
      <c r="C5021" s="151" t="s">
        <v>281</v>
      </c>
      <c r="D5021" s="151" t="s">
        <v>329</v>
      </c>
      <c r="E5021" s="154" t="s">
        <v>303</v>
      </c>
      <c r="F5021" s="154" t="s">
        <v>5522</v>
      </c>
      <c r="G5021" s="154" t="s">
        <v>5523</v>
      </c>
    </row>
    <row r="5022" spans="1:7" ht="32" customHeight="1" x14ac:dyDescent="0.2">
      <c r="A5022" s="151" t="s">
        <v>11509</v>
      </c>
      <c r="B5022" s="151">
        <v>6</v>
      </c>
      <c r="C5022" s="151" t="s">
        <v>283</v>
      </c>
      <c r="D5022" s="151" t="s">
        <v>304</v>
      </c>
      <c r="E5022" s="154" t="s">
        <v>12213</v>
      </c>
      <c r="F5022" s="154" t="s">
        <v>12214</v>
      </c>
      <c r="G5022" s="154" t="s">
        <v>5526</v>
      </c>
    </row>
    <row r="5023" spans="1:7" ht="48" customHeight="1" x14ac:dyDescent="0.2">
      <c r="A5023" s="151" t="s">
        <v>11509</v>
      </c>
      <c r="B5023" s="151">
        <v>7</v>
      </c>
      <c r="C5023" s="151" t="s">
        <v>283</v>
      </c>
      <c r="D5023" s="151" t="s">
        <v>304</v>
      </c>
      <c r="E5023" s="154" t="s">
        <v>12216</v>
      </c>
      <c r="F5023" s="154" t="s">
        <v>12215</v>
      </c>
      <c r="G5023" s="154" t="s">
        <v>5529</v>
      </c>
    </row>
    <row r="5024" spans="1:7" ht="48" customHeight="1" x14ac:dyDescent="0.2">
      <c r="A5024" s="151" t="s">
        <v>11510</v>
      </c>
      <c r="B5024" s="151">
        <v>1</v>
      </c>
      <c r="C5024" s="151" t="s">
        <v>283</v>
      </c>
      <c r="D5024" s="151" t="s">
        <v>304</v>
      </c>
      <c r="E5024" s="154" t="s">
        <v>5505</v>
      </c>
      <c r="F5024" s="154" t="s">
        <v>5530</v>
      </c>
      <c r="G5024" s="154" t="s">
        <v>5531</v>
      </c>
    </row>
    <row r="5025" spans="1:7" ht="16" customHeight="1" x14ac:dyDescent="0.2">
      <c r="A5025" s="151" t="s">
        <v>11510</v>
      </c>
      <c r="B5025" s="151">
        <v>2</v>
      </c>
      <c r="C5025" s="151" t="s">
        <v>283</v>
      </c>
      <c r="D5025" s="151" t="s">
        <v>304</v>
      </c>
      <c r="E5025" s="154" t="s">
        <v>5478</v>
      </c>
      <c r="F5025" s="154" t="s">
        <v>5532</v>
      </c>
      <c r="G5025" s="154" t="s">
        <v>5480</v>
      </c>
    </row>
    <row r="5026" spans="1:7" ht="16" customHeight="1" x14ac:dyDescent="0.2">
      <c r="A5026" s="151" t="s">
        <v>11510</v>
      </c>
      <c r="B5026" s="151">
        <v>3</v>
      </c>
      <c r="C5026" s="151" t="s">
        <v>283</v>
      </c>
      <c r="D5026" s="151" t="s">
        <v>304</v>
      </c>
      <c r="E5026" s="154" t="s">
        <v>754</v>
      </c>
      <c r="F5026" s="154" t="s">
        <v>5533</v>
      </c>
      <c r="G5026" s="154" t="s">
        <v>4994</v>
      </c>
    </row>
    <row r="5027" spans="1:7" ht="16" customHeight="1" x14ac:dyDescent="0.2">
      <c r="A5027" s="151" t="s">
        <v>11510</v>
      </c>
      <c r="B5027" s="151">
        <v>4</v>
      </c>
      <c r="C5027" s="151" t="s">
        <v>281</v>
      </c>
      <c r="D5027" s="151" t="s">
        <v>329</v>
      </c>
      <c r="E5027" s="154" t="s">
        <v>303</v>
      </c>
      <c r="F5027" s="154" t="s">
        <v>5534</v>
      </c>
      <c r="G5027" s="154" t="s">
        <v>5483</v>
      </c>
    </row>
    <row r="5028" spans="1:7" ht="16" customHeight="1" x14ac:dyDescent="0.2">
      <c r="A5028" s="151" t="s">
        <v>11510</v>
      </c>
      <c r="B5028" s="151">
        <v>5</v>
      </c>
      <c r="C5028" s="151" t="s">
        <v>281</v>
      </c>
      <c r="D5028" s="151" t="s">
        <v>329</v>
      </c>
      <c r="E5028" s="154" t="s">
        <v>303</v>
      </c>
      <c r="F5028" s="154" t="s">
        <v>5535</v>
      </c>
      <c r="G5028" s="154" t="s">
        <v>5536</v>
      </c>
    </row>
    <row r="5029" spans="1:7" ht="32" customHeight="1" x14ac:dyDescent="0.2">
      <c r="A5029" s="151" t="s">
        <v>11510</v>
      </c>
      <c r="B5029" s="151">
        <v>6</v>
      </c>
      <c r="C5029" s="151" t="s">
        <v>283</v>
      </c>
      <c r="D5029" s="151" t="s">
        <v>304</v>
      </c>
      <c r="E5029" s="154" t="s">
        <v>12217</v>
      </c>
      <c r="F5029" s="154" t="s">
        <v>12218</v>
      </c>
      <c r="G5029" s="154" t="s">
        <v>5539</v>
      </c>
    </row>
    <row r="5030" spans="1:7" ht="48" customHeight="1" x14ac:dyDescent="0.2">
      <c r="A5030" s="151" t="s">
        <v>11510</v>
      </c>
      <c r="B5030" s="151">
        <v>7</v>
      </c>
      <c r="C5030" s="151" t="s">
        <v>283</v>
      </c>
      <c r="D5030" s="151" t="s">
        <v>304</v>
      </c>
      <c r="E5030" s="154" t="s">
        <v>12219</v>
      </c>
      <c r="F5030" s="154" t="s">
        <v>5541</v>
      </c>
      <c r="G5030" s="154" t="s">
        <v>5542</v>
      </c>
    </row>
    <row r="5031" spans="1:7" ht="32" customHeight="1" x14ac:dyDescent="0.2">
      <c r="A5031" s="151" t="s">
        <v>11511</v>
      </c>
      <c r="B5031" s="151">
        <v>1</v>
      </c>
      <c r="C5031" s="151" t="s">
        <v>283</v>
      </c>
      <c r="D5031" s="151" t="s">
        <v>304</v>
      </c>
      <c r="E5031" s="154" t="s">
        <v>12376</v>
      </c>
      <c r="F5031" s="154" t="s">
        <v>5543</v>
      </c>
      <c r="G5031" s="154" t="s">
        <v>12425</v>
      </c>
    </row>
    <row r="5032" spans="1:7" ht="32" customHeight="1" x14ac:dyDescent="0.2">
      <c r="A5032" s="151" t="s">
        <v>11511</v>
      </c>
      <c r="B5032" s="151">
        <v>2</v>
      </c>
      <c r="C5032" s="151" t="s">
        <v>283</v>
      </c>
      <c r="D5032" s="151" t="s">
        <v>304</v>
      </c>
      <c r="E5032" s="154" t="s">
        <v>12220</v>
      </c>
      <c r="F5032" s="154" t="s">
        <v>5546</v>
      </c>
      <c r="G5032" s="154" t="s">
        <v>5547</v>
      </c>
    </row>
    <row r="5033" spans="1:7" ht="16" customHeight="1" x14ac:dyDescent="0.2">
      <c r="A5033" s="151" t="s">
        <v>11511</v>
      </c>
      <c r="B5033" s="151">
        <v>3</v>
      </c>
      <c r="C5033" s="151" t="s">
        <v>283</v>
      </c>
      <c r="D5033" s="151" t="s">
        <v>304</v>
      </c>
      <c r="E5033" s="154" t="s">
        <v>5548</v>
      </c>
      <c r="F5033" s="154" t="s">
        <v>5549</v>
      </c>
      <c r="G5033" s="154" t="s">
        <v>5550</v>
      </c>
    </row>
    <row r="5034" spans="1:7" ht="16" customHeight="1" x14ac:dyDescent="0.2">
      <c r="A5034" s="151" t="s">
        <v>11511</v>
      </c>
      <c r="B5034" s="151">
        <v>4</v>
      </c>
      <c r="C5034" s="151" t="s">
        <v>281</v>
      </c>
      <c r="D5034" s="151" t="s">
        <v>329</v>
      </c>
      <c r="E5034" s="154" t="s">
        <v>303</v>
      </c>
      <c r="F5034" s="154" t="s">
        <v>5551</v>
      </c>
      <c r="G5034" s="154" t="s">
        <v>5552</v>
      </c>
    </row>
    <row r="5035" spans="1:7" ht="16" customHeight="1" x14ac:dyDescent="0.2">
      <c r="A5035" s="151" t="s">
        <v>11511</v>
      </c>
      <c r="B5035" s="151">
        <v>5</v>
      </c>
      <c r="C5035" s="151" t="s">
        <v>281</v>
      </c>
      <c r="D5035" s="151" t="s">
        <v>329</v>
      </c>
      <c r="E5035" s="154" t="s">
        <v>303</v>
      </c>
      <c r="F5035" s="154" t="s">
        <v>5553</v>
      </c>
      <c r="G5035" s="154" t="s">
        <v>5554</v>
      </c>
    </row>
    <row r="5036" spans="1:7" ht="16" customHeight="1" x14ac:dyDescent="0.2">
      <c r="A5036" s="151" t="s">
        <v>11511</v>
      </c>
      <c r="B5036" s="151">
        <v>6</v>
      </c>
      <c r="C5036" s="151" t="s">
        <v>281</v>
      </c>
      <c r="D5036" s="151" t="s">
        <v>329</v>
      </c>
      <c r="E5036" s="154" t="s">
        <v>303</v>
      </c>
      <c r="F5036" s="154" t="s">
        <v>5555</v>
      </c>
      <c r="G5036" s="154" t="s">
        <v>5556</v>
      </c>
    </row>
    <row r="5037" spans="1:7" ht="16" customHeight="1" x14ac:dyDescent="0.2">
      <c r="A5037" s="151" t="s">
        <v>11511</v>
      </c>
      <c r="B5037" s="151">
        <v>7</v>
      </c>
      <c r="C5037" s="151" t="s">
        <v>283</v>
      </c>
      <c r="D5037" s="151" t="s">
        <v>304</v>
      </c>
      <c r="E5037" s="154" t="s">
        <v>5557</v>
      </c>
      <c r="F5037" s="154">
        <v>15750</v>
      </c>
      <c r="G5037" s="154" t="s">
        <v>5558</v>
      </c>
    </row>
    <row r="5038" spans="1:7" ht="64" customHeight="1" x14ac:dyDescent="0.2">
      <c r="A5038" s="151" t="s">
        <v>11512</v>
      </c>
      <c r="B5038" s="151">
        <v>1</v>
      </c>
      <c r="C5038" s="151" t="s">
        <v>283</v>
      </c>
      <c r="D5038" s="151" t="s">
        <v>304</v>
      </c>
      <c r="E5038" s="154" t="s">
        <v>5505</v>
      </c>
      <c r="F5038" s="154" t="s">
        <v>5559</v>
      </c>
      <c r="G5038" s="154" t="s">
        <v>5560</v>
      </c>
    </row>
    <row r="5039" spans="1:7" ht="16" customHeight="1" x14ac:dyDescent="0.2">
      <c r="A5039" s="151" t="s">
        <v>11512</v>
      </c>
      <c r="B5039" s="151">
        <v>2</v>
      </c>
      <c r="C5039" s="151" t="s">
        <v>281</v>
      </c>
      <c r="D5039" s="151" t="s">
        <v>329</v>
      </c>
      <c r="E5039" s="154" t="s">
        <v>303</v>
      </c>
      <c r="F5039" s="154" t="s">
        <v>5561</v>
      </c>
      <c r="G5039" s="154" t="s">
        <v>5562</v>
      </c>
    </row>
    <row r="5040" spans="1:7" ht="16" customHeight="1" x14ac:dyDescent="0.2">
      <c r="A5040" s="151" t="s">
        <v>11512</v>
      </c>
      <c r="B5040" s="151">
        <v>3</v>
      </c>
      <c r="C5040" s="151" t="s">
        <v>283</v>
      </c>
      <c r="D5040" s="151" t="s">
        <v>304</v>
      </c>
      <c r="E5040" s="154" t="s">
        <v>4909</v>
      </c>
      <c r="F5040" s="154" t="s">
        <v>5563</v>
      </c>
      <c r="G5040" s="154" t="s">
        <v>5028</v>
      </c>
    </row>
    <row r="5041" spans="1:7" ht="16" customHeight="1" x14ac:dyDescent="0.2">
      <c r="A5041" s="151" t="s">
        <v>11512</v>
      </c>
      <c r="B5041" s="151">
        <v>4</v>
      </c>
      <c r="C5041" s="151" t="s">
        <v>283</v>
      </c>
      <c r="D5041" s="151" t="s">
        <v>304</v>
      </c>
      <c r="E5041" s="154" t="s">
        <v>754</v>
      </c>
      <c r="F5041" s="154" t="s">
        <v>5564</v>
      </c>
      <c r="G5041" s="154" t="s">
        <v>4994</v>
      </c>
    </row>
    <row r="5042" spans="1:7" ht="16" customHeight="1" x14ac:dyDescent="0.2">
      <c r="A5042" s="151" t="s">
        <v>11512</v>
      </c>
      <c r="B5042" s="151">
        <v>5</v>
      </c>
      <c r="C5042" s="151" t="s">
        <v>281</v>
      </c>
      <c r="D5042" s="151" t="s">
        <v>329</v>
      </c>
      <c r="E5042" s="154" t="s">
        <v>303</v>
      </c>
      <c r="F5042" s="154" t="s">
        <v>5565</v>
      </c>
      <c r="G5042" s="154" t="s">
        <v>5566</v>
      </c>
    </row>
    <row r="5043" spans="1:7" ht="16" customHeight="1" x14ac:dyDescent="0.2">
      <c r="A5043" s="151" t="s">
        <v>11512</v>
      </c>
      <c r="B5043" s="151">
        <v>6</v>
      </c>
      <c r="C5043" s="151" t="s">
        <v>283</v>
      </c>
      <c r="D5043" s="151" t="s">
        <v>304</v>
      </c>
      <c r="E5043" s="154" t="s">
        <v>5567</v>
      </c>
      <c r="F5043" s="154" t="s">
        <v>5568</v>
      </c>
      <c r="G5043" s="154" t="s">
        <v>8723</v>
      </c>
    </row>
    <row r="5044" spans="1:7" ht="32" customHeight="1" x14ac:dyDescent="0.2">
      <c r="A5044" s="151" t="s">
        <v>11512</v>
      </c>
      <c r="B5044" s="151">
        <v>7</v>
      </c>
      <c r="C5044" s="151" t="s">
        <v>283</v>
      </c>
      <c r="D5044" s="151" t="s">
        <v>304</v>
      </c>
      <c r="E5044" s="154" t="s">
        <v>12221</v>
      </c>
      <c r="F5044" s="154" t="s">
        <v>5571</v>
      </c>
      <c r="G5044" s="154" t="s">
        <v>5572</v>
      </c>
    </row>
    <row r="5045" spans="1:7" ht="48" customHeight="1" x14ac:dyDescent="0.2">
      <c r="A5045" s="151" t="s">
        <v>11513</v>
      </c>
      <c r="B5045" s="151">
        <v>1</v>
      </c>
      <c r="C5045" s="151" t="s">
        <v>283</v>
      </c>
      <c r="D5045" s="151" t="s">
        <v>304</v>
      </c>
      <c r="E5045" s="154" t="s">
        <v>12299</v>
      </c>
      <c r="F5045" s="154" t="s">
        <v>5574</v>
      </c>
      <c r="G5045" s="154" t="s">
        <v>5575</v>
      </c>
    </row>
    <row r="5046" spans="1:7" ht="16" customHeight="1" x14ac:dyDescent="0.2">
      <c r="A5046" s="151" t="s">
        <v>11513</v>
      </c>
      <c r="B5046" s="151">
        <v>2</v>
      </c>
      <c r="C5046" s="151" t="s">
        <v>283</v>
      </c>
      <c r="D5046" s="151" t="s">
        <v>304</v>
      </c>
      <c r="E5046" s="154" t="s">
        <v>5576</v>
      </c>
      <c r="F5046" s="154" t="s">
        <v>5577</v>
      </c>
      <c r="G5046" s="154" t="s">
        <v>5578</v>
      </c>
    </row>
    <row r="5047" spans="1:7" ht="16" customHeight="1" x14ac:dyDescent="0.2">
      <c r="A5047" s="151" t="s">
        <v>11513</v>
      </c>
      <c r="B5047" s="151">
        <v>3</v>
      </c>
      <c r="C5047" s="151" t="s">
        <v>283</v>
      </c>
      <c r="D5047" s="151" t="s">
        <v>304</v>
      </c>
      <c r="E5047" s="154" t="s">
        <v>5579</v>
      </c>
      <c r="F5047" s="154" t="s">
        <v>5580</v>
      </c>
      <c r="G5047" s="154" t="s">
        <v>5581</v>
      </c>
    </row>
    <row r="5048" spans="1:7" ht="16" customHeight="1" x14ac:dyDescent="0.2">
      <c r="A5048" s="151" t="s">
        <v>11513</v>
      </c>
      <c r="B5048" s="151">
        <v>4</v>
      </c>
      <c r="C5048" s="151" t="s">
        <v>281</v>
      </c>
      <c r="D5048" s="151" t="s">
        <v>329</v>
      </c>
      <c r="E5048" s="154" t="s">
        <v>303</v>
      </c>
      <c r="F5048" s="154" t="s">
        <v>5582</v>
      </c>
      <c r="G5048" s="154" t="s">
        <v>5583</v>
      </c>
    </row>
    <row r="5049" spans="1:7" ht="32" customHeight="1" x14ac:dyDescent="0.2">
      <c r="A5049" s="151" t="s">
        <v>11513</v>
      </c>
      <c r="B5049" s="151">
        <v>5</v>
      </c>
      <c r="C5049" s="151" t="s">
        <v>283</v>
      </c>
      <c r="D5049" s="151" t="s">
        <v>304</v>
      </c>
      <c r="E5049" s="154" t="s">
        <v>5584</v>
      </c>
      <c r="F5049" s="154" t="s">
        <v>5585</v>
      </c>
      <c r="G5049" s="154" t="s">
        <v>5586</v>
      </c>
    </row>
    <row r="5050" spans="1:7" ht="32" customHeight="1" x14ac:dyDescent="0.2">
      <c r="A5050" s="151" t="s">
        <v>11514</v>
      </c>
      <c r="B5050" s="151">
        <v>1</v>
      </c>
      <c r="C5050" s="151" t="s">
        <v>283</v>
      </c>
      <c r="D5050" s="151" t="s">
        <v>304</v>
      </c>
      <c r="E5050" s="154" t="s">
        <v>5505</v>
      </c>
      <c r="F5050" s="154" t="s">
        <v>5587</v>
      </c>
      <c r="G5050" s="154" t="s">
        <v>5588</v>
      </c>
    </row>
    <row r="5051" spans="1:7" ht="32" customHeight="1" x14ac:dyDescent="0.2">
      <c r="A5051" s="151" t="s">
        <v>11514</v>
      </c>
      <c r="B5051" s="151">
        <v>2</v>
      </c>
      <c r="C5051" s="151" t="s">
        <v>283</v>
      </c>
      <c r="D5051" s="151" t="s">
        <v>304</v>
      </c>
      <c r="E5051" s="154" t="s">
        <v>12376</v>
      </c>
      <c r="F5051" s="154">
        <v>12</v>
      </c>
      <c r="G5051" s="154" t="s">
        <v>12426</v>
      </c>
    </row>
    <row r="5052" spans="1:7" ht="32" customHeight="1" x14ac:dyDescent="0.2">
      <c r="A5052" s="151" t="s">
        <v>11514</v>
      </c>
      <c r="B5052" s="151">
        <v>3</v>
      </c>
      <c r="C5052" s="151" t="s">
        <v>283</v>
      </c>
      <c r="D5052" s="151" t="s">
        <v>304</v>
      </c>
      <c r="E5052" s="154" t="s">
        <v>12222</v>
      </c>
      <c r="F5052" s="154" t="s">
        <v>12223</v>
      </c>
      <c r="G5052" s="154" t="s">
        <v>12427</v>
      </c>
    </row>
    <row r="5053" spans="1:7" ht="16" customHeight="1" x14ac:dyDescent="0.2">
      <c r="A5053" s="151" t="s">
        <v>11514</v>
      </c>
      <c r="B5053" s="151">
        <v>4</v>
      </c>
      <c r="C5053" s="151" t="s">
        <v>281</v>
      </c>
      <c r="D5053" s="151" t="s">
        <v>329</v>
      </c>
      <c r="E5053" s="154" t="s">
        <v>303</v>
      </c>
      <c r="F5053" s="154" t="s">
        <v>5593</v>
      </c>
      <c r="G5053" s="154" t="s">
        <v>5594</v>
      </c>
    </row>
    <row r="5054" spans="1:7" ht="32" customHeight="1" x14ac:dyDescent="0.2">
      <c r="A5054" s="151" t="s">
        <v>11514</v>
      </c>
      <c r="B5054" s="151">
        <v>5</v>
      </c>
      <c r="C5054" s="151" t="s">
        <v>283</v>
      </c>
      <c r="D5054" s="151" t="s">
        <v>304</v>
      </c>
      <c r="E5054" s="154" t="s">
        <v>5595</v>
      </c>
      <c r="F5054" s="154">
        <v>12</v>
      </c>
      <c r="G5054" s="154" t="s">
        <v>5596</v>
      </c>
    </row>
    <row r="5055" spans="1:7" ht="32" customHeight="1" x14ac:dyDescent="0.2">
      <c r="A5055" s="151" t="s">
        <v>11521</v>
      </c>
      <c r="B5055" s="151">
        <v>1</v>
      </c>
      <c r="C5055" s="151" t="s">
        <v>283</v>
      </c>
      <c r="D5055" s="151" t="s">
        <v>304</v>
      </c>
      <c r="E5055" s="154" t="s">
        <v>12236</v>
      </c>
      <c r="F5055" s="154" t="s">
        <v>449</v>
      </c>
      <c r="G5055" s="154" t="s">
        <v>5597</v>
      </c>
    </row>
    <row r="5056" spans="1:7" ht="32" customHeight="1" x14ac:dyDescent="0.2">
      <c r="A5056" s="151" t="s">
        <v>11522</v>
      </c>
      <c r="B5056" s="151">
        <v>1</v>
      </c>
      <c r="C5056" s="151" t="s">
        <v>283</v>
      </c>
      <c r="D5056" s="151" t="s">
        <v>304</v>
      </c>
      <c r="E5056" s="154" t="s">
        <v>12236</v>
      </c>
      <c r="F5056" s="154" t="s">
        <v>373</v>
      </c>
      <c r="G5056" s="154" t="s">
        <v>5597</v>
      </c>
    </row>
    <row r="5057" spans="1:7" ht="32" customHeight="1" x14ac:dyDescent="0.2">
      <c r="A5057" s="151" t="s">
        <v>11523</v>
      </c>
      <c r="B5057" s="151">
        <v>1</v>
      </c>
      <c r="C5057" s="151" t="s">
        <v>284</v>
      </c>
      <c r="D5057" s="151" t="s">
        <v>370</v>
      </c>
      <c r="E5057" s="154" t="s">
        <v>303</v>
      </c>
      <c r="F5057" s="151" t="str">
        <f>A5057&amp;"_"&amp;B5057</f>
        <v>9789152302484-6-x6_3x-R-3a_1</v>
      </c>
      <c r="G5057" s="154" t="s">
        <v>9778</v>
      </c>
    </row>
    <row r="5058" spans="1:7" ht="16" customHeight="1" x14ac:dyDescent="0.2">
      <c r="A5058" s="151" t="s">
        <v>11523</v>
      </c>
      <c r="B5058" s="151">
        <v>2</v>
      </c>
      <c r="C5058" s="151" t="s">
        <v>284</v>
      </c>
      <c r="D5058" s="151" t="s">
        <v>370</v>
      </c>
      <c r="E5058" s="154" t="s">
        <v>303</v>
      </c>
      <c r="F5058" s="151" t="str">
        <f>A5058&amp;"_"&amp;B5058</f>
        <v>9789152302484-6-x6_3x-R-3a_2</v>
      </c>
      <c r="G5058" s="154" t="s">
        <v>9779</v>
      </c>
    </row>
    <row r="5059" spans="1:7" ht="48" x14ac:dyDescent="0.2">
      <c r="A5059" s="151" t="s">
        <v>11523</v>
      </c>
      <c r="B5059" s="151">
        <v>3</v>
      </c>
      <c r="C5059" s="151" t="s">
        <v>283</v>
      </c>
      <c r="D5059" s="151" t="s">
        <v>311</v>
      </c>
      <c r="E5059" s="154" t="s">
        <v>12225</v>
      </c>
      <c r="F5059" s="154" t="s">
        <v>12226</v>
      </c>
      <c r="G5059" s="154" t="s">
        <v>9786</v>
      </c>
    </row>
    <row r="5060" spans="1:7" ht="32" customHeight="1" x14ac:dyDescent="0.2">
      <c r="A5060" s="151" t="s">
        <v>11524</v>
      </c>
      <c r="B5060" s="151">
        <v>1</v>
      </c>
      <c r="C5060" s="151" t="s">
        <v>284</v>
      </c>
      <c r="D5060" s="151" t="s">
        <v>370</v>
      </c>
      <c r="E5060" s="154" t="s">
        <v>303</v>
      </c>
      <c r="F5060" s="151" t="str">
        <f>A5060&amp;"_"&amp;B5060</f>
        <v>9789152302484-6-x6_3x-R-3b_1</v>
      </c>
      <c r="G5060" s="154" t="s">
        <v>9781</v>
      </c>
    </row>
    <row r="5061" spans="1:7" ht="16" customHeight="1" x14ac:dyDescent="0.2">
      <c r="A5061" s="151" t="s">
        <v>11524</v>
      </c>
      <c r="B5061" s="151">
        <v>2</v>
      </c>
      <c r="C5061" s="151" t="s">
        <v>284</v>
      </c>
      <c r="D5061" s="151" t="s">
        <v>370</v>
      </c>
      <c r="E5061" s="154" t="s">
        <v>303</v>
      </c>
      <c r="F5061" s="151" t="str">
        <f>A5061&amp;"_"&amp;B5061</f>
        <v>9789152302484-6-x6_3x-R-3b_2</v>
      </c>
      <c r="G5061" s="154" t="s">
        <v>9779</v>
      </c>
    </row>
    <row r="5062" spans="1:7" ht="48" x14ac:dyDescent="0.2">
      <c r="A5062" s="151" t="s">
        <v>11524</v>
      </c>
      <c r="B5062" s="151">
        <v>3</v>
      </c>
      <c r="C5062" s="151" t="s">
        <v>283</v>
      </c>
      <c r="D5062" s="151" t="s">
        <v>311</v>
      </c>
      <c r="E5062" s="154" t="s">
        <v>12224</v>
      </c>
      <c r="F5062" s="154" t="s">
        <v>9782</v>
      </c>
      <c r="G5062" s="154" t="s">
        <v>9786</v>
      </c>
    </row>
    <row r="5063" spans="1:7" ht="32" customHeight="1" x14ac:dyDescent="0.2">
      <c r="A5063" s="151" t="s">
        <v>11525</v>
      </c>
      <c r="B5063" s="151">
        <v>1</v>
      </c>
      <c r="C5063" s="151" t="s">
        <v>284</v>
      </c>
      <c r="D5063" s="151" t="s">
        <v>370</v>
      </c>
      <c r="E5063" s="154" t="s">
        <v>303</v>
      </c>
      <c r="F5063" s="151" t="str">
        <f>A5063&amp;"_"&amp;B5063</f>
        <v>9789152302484-6-x6_3x-R-3c_1</v>
      </c>
      <c r="G5063" s="154" t="s">
        <v>9783</v>
      </c>
    </row>
    <row r="5064" spans="1:7" ht="16" customHeight="1" x14ac:dyDescent="0.2">
      <c r="A5064" s="151" t="s">
        <v>11525</v>
      </c>
      <c r="B5064" s="151">
        <v>2</v>
      </c>
      <c r="C5064" s="151" t="s">
        <v>284</v>
      </c>
      <c r="D5064" s="151" t="s">
        <v>370</v>
      </c>
      <c r="E5064" s="154" t="s">
        <v>303</v>
      </c>
      <c r="F5064" s="151" t="str">
        <f>A5064&amp;"_"&amp;B5064</f>
        <v>9789152302484-6-x6_3x-R-3c_2</v>
      </c>
      <c r="G5064" s="154" t="s">
        <v>9779</v>
      </c>
    </row>
    <row r="5065" spans="1:7" ht="48" x14ac:dyDescent="0.2">
      <c r="A5065" s="151" t="s">
        <v>11525</v>
      </c>
      <c r="B5065" s="151">
        <v>3</v>
      </c>
      <c r="C5065" s="151" t="s">
        <v>283</v>
      </c>
      <c r="D5065" s="151" t="s">
        <v>311</v>
      </c>
      <c r="E5065" s="154" t="s">
        <v>12227</v>
      </c>
      <c r="F5065" s="154" t="s">
        <v>9784</v>
      </c>
      <c r="G5065" s="154" t="s">
        <v>9786</v>
      </c>
    </row>
    <row r="5066" spans="1:7" ht="32" customHeight="1" x14ac:dyDescent="0.2">
      <c r="A5066" s="151" t="s">
        <v>11526</v>
      </c>
      <c r="B5066" s="151">
        <v>1</v>
      </c>
      <c r="C5066" s="151" t="s">
        <v>284</v>
      </c>
      <c r="D5066" s="151" t="s">
        <v>370</v>
      </c>
      <c r="E5066" s="154" t="s">
        <v>303</v>
      </c>
      <c r="F5066" s="151" t="str">
        <f>A5066&amp;"_"&amp;B5066</f>
        <v>9789152302484-6-x6_3x-R-4a_1</v>
      </c>
      <c r="G5066" s="154" t="s">
        <v>9785</v>
      </c>
    </row>
    <row r="5067" spans="1:7" ht="16" customHeight="1" x14ac:dyDescent="0.2">
      <c r="A5067" s="151" t="s">
        <v>11526</v>
      </c>
      <c r="B5067" s="151">
        <v>2</v>
      </c>
      <c r="C5067" s="151" t="s">
        <v>284</v>
      </c>
      <c r="D5067" s="151" t="s">
        <v>370</v>
      </c>
      <c r="E5067" s="154" t="s">
        <v>303</v>
      </c>
      <c r="F5067" s="151" t="str">
        <f>A5067&amp;"_"&amp;B5067</f>
        <v>9789152302484-6-x6_3x-R-4a_2</v>
      </c>
      <c r="G5067" s="154" t="s">
        <v>9779</v>
      </c>
    </row>
    <row r="5068" spans="1:7" ht="48" x14ac:dyDescent="0.2">
      <c r="A5068" s="151" t="s">
        <v>11526</v>
      </c>
      <c r="B5068" s="151">
        <v>3</v>
      </c>
      <c r="C5068" s="151" t="s">
        <v>283</v>
      </c>
      <c r="D5068" s="151" t="s">
        <v>311</v>
      </c>
      <c r="E5068" s="154" t="s">
        <v>12228</v>
      </c>
      <c r="F5068" s="154" t="s">
        <v>9787</v>
      </c>
      <c r="G5068" s="154" t="s">
        <v>9786</v>
      </c>
    </row>
    <row r="5069" spans="1:7" ht="32" customHeight="1" x14ac:dyDescent="0.2">
      <c r="A5069" s="151" t="s">
        <v>11527</v>
      </c>
      <c r="B5069" s="151">
        <v>1</v>
      </c>
      <c r="C5069" s="151" t="s">
        <v>284</v>
      </c>
      <c r="D5069" s="151" t="s">
        <v>370</v>
      </c>
      <c r="E5069" s="154" t="s">
        <v>303</v>
      </c>
      <c r="F5069" s="151" t="str">
        <f>A5069&amp;"_"&amp;B5069</f>
        <v>9789152302484-6-x6_3x-R-4b_1</v>
      </c>
      <c r="G5069" s="154" t="s">
        <v>9788</v>
      </c>
    </row>
    <row r="5070" spans="1:7" ht="16" customHeight="1" x14ac:dyDescent="0.2">
      <c r="A5070" s="151" t="s">
        <v>11527</v>
      </c>
      <c r="B5070" s="151">
        <v>2</v>
      </c>
      <c r="C5070" s="151" t="s">
        <v>284</v>
      </c>
      <c r="D5070" s="151" t="s">
        <v>370</v>
      </c>
      <c r="E5070" s="154" t="s">
        <v>303</v>
      </c>
      <c r="F5070" s="151" t="str">
        <f>A5070&amp;"_"&amp;B5070</f>
        <v>9789152302484-6-x6_3x-R-4b_2</v>
      </c>
      <c r="G5070" s="154" t="s">
        <v>9779</v>
      </c>
    </row>
    <row r="5071" spans="1:7" ht="48" x14ac:dyDescent="0.2">
      <c r="A5071" s="151" t="s">
        <v>11527</v>
      </c>
      <c r="B5071" s="151">
        <v>3</v>
      </c>
      <c r="C5071" s="151" t="s">
        <v>283</v>
      </c>
      <c r="D5071" s="151" t="s">
        <v>311</v>
      </c>
      <c r="E5071" s="154" t="s">
        <v>12229</v>
      </c>
      <c r="F5071" s="154" t="s">
        <v>9784</v>
      </c>
      <c r="G5071" s="154" t="s">
        <v>9786</v>
      </c>
    </row>
    <row r="5072" spans="1:7" ht="32" customHeight="1" x14ac:dyDescent="0.2">
      <c r="A5072" s="151" t="s">
        <v>11528</v>
      </c>
      <c r="B5072" s="151">
        <v>1</v>
      </c>
      <c r="C5072" s="151" t="s">
        <v>284</v>
      </c>
      <c r="D5072" s="151" t="s">
        <v>370</v>
      </c>
      <c r="E5072" s="154" t="s">
        <v>303</v>
      </c>
      <c r="F5072" s="151" t="str">
        <f>A5072&amp;"_"&amp;B5072</f>
        <v>9789152302484-6-x6_3x-R-4c_1</v>
      </c>
      <c r="G5072" s="154" t="s">
        <v>9789</v>
      </c>
    </row>
    <row r="5073" spans="1:7" ht="16" customHeight="1" x14ac:dyDescent="0.2">
      <c r="A5073" s="151" t="s">
        <v>11528</v>
      </c>
      <c r="B5073" s="151">
        <v>2</v>
      </c>
      <c r="C5073" s="151" t="s">
        <v>284</v>
      </c>
      <c r="D5073" s="151" t="s">
        <v>370</v>
      </c>
      <c r="E5073" s="154" t="s">
        <v>303</v>
      </c>
      <c r="F5073" s="151" t="str">
        <f>A5073&amp;"_"&amp;B5073</f>
        <v>9789152302484-6-x6_3x-R-4c_2</v>
      </c>
      <c r="G5073" s="154" t="s">
        <v>9779</v>
      </c>
    </row>
    <row r="5074" spans="1:7" ht="48" x14ac:dyDescent="0.2">
      <c r="A5074" s="151" t="s">
        <v>11528</v>
      </c>
      <c r="B5074" s="151">
        <v>3</v>
      </c>
      <c r="C5074" s="151" t="s">
        <v>283</v>
      </c>
      <c r="D5074" s="151" t="s">
        <v>311</v>
      </c>
      <c r="E5074" s="154" t="s">
        <v>12230</v>
      </c>
      <c r="F5074" s="154" t="s">
        <v>9790</v>
      </c>
      <c r="G5074" s="154" t="s">
        <v>9780</v>
      </c>
    </row>
    <row r="5075" spans="1:7" ht="32" x14ac:dyDescent="0.2">
      <c r="A5075" s="151" t="s">
        <v>11529</v>
      </c>
      <c r="B5075" s="151">
        <v>1</v>
      </c>
      <c r="C5075" s="151" t="s">
        <v>283</v>
      </c>
      <c r="D5075" s="151" t="s">
        <v>311</v>
      </c>
      <c r="E5075" s="154" t="s">
        <v>12232</v>
      </c>
      <c r="F5075" s="154" t="s">
        <v>12231</v>
      </c>
      <c r="G5075" s="154" t="s">
        <v>5599</v>
      </c>
    </row>
    <row r="5076" spans="1:7" ht="64" x14ac:dyDescent="0.2">
      <c r="A5076" s="151" t="s">
        <v>11529</v>
      </c>
      <c r="B5076" s="151">
        <v>2</v>
      </c>
      <c r="C5076" s="151" t="s">
        <v>283</v>
      </c>
      <c r="D5076" s="151" t="s">
        <v>311</v>
      </c>
      <c r="E5076" s="154" t="s">
        <v>8637</v>
      </c>
      <c r="F5076" s="154" t="s">
        <v>8547</v>
      </c>
      <c r="G5076" s="154" t="s">
        <v>8724</v>
      </c>
    </row>
    <row r="5077" spans="1:7" ht="64" x14ac:dyDescent="0.2">
      <c r="A5077" s="151" t="s">
        <v>11530</v>
      </c>
      <c r="B5077" s="151">
        <v>1</v>
      </c>
      <c r="C5077" s="151" t="s">
        <v>283</v>
      </c>
      <c r="D5077" s="151" t="s">
        <v>311</v>
      </c>
      <c r="E5077" s="154" t="s">
        <v>8638</v>
      </c>
      <c r="F5077" s="154" t="s">
        <v>8476</v>
      </c>
      <c r="G5077" s="154" t="s">
        <v>8725</v>
      </c>
    </row>
    <row r="5078" spans="1:7" ht="64" x14ac:dyDescent="0.2">
      <c r="A5078" s="151" t="s">
        <v>11530</v>
      </c>
      <c r="B5078" s="151">
        <v>2</v>
      </c>
      <c r="C5078" s="151" t="s">
        <v>283</v>
      </c>
      <c r="D5078" s="151" t="s">
        <v>311</v>
      </c>
      <c r="E5078" s="154" t="s">
        <v>8639</v>
      </c>
      <c r="F5078" s="154" t="s">
        <v>8425</v>
      </c>
      <c r="G5078" s="154" t="s">
        <v>5608</v>
      </c>
    </row>
    <row r="5079" spans="1:7" ht="16" customHeight="1" x14ac:dyDescent="0.2">
      <c r="A5079" s="151" t="s">
        <v>11531</v>
      </c>
      <c r="B5079" s="151">
        <v>1</v>
      </c>
      <c r="C5079" s="151" t="s">
        <v>283</v>
      </c>
      <c r="D5079" s="151" t="s">
        <v>304</v>
      </c>
      <c r="E5079" s="154" t="s">
        <v>9794</v>
      </c>
      <c r="F5079" s="154" t="s">
        <v>351</v>
      </c>
      <c r="G5079" s="154" t="s">
        <v>9791</v>
      </c>
    </row>
    <row r="5080" spans="1:7" ht="32" customHeight="1" x14ac:dyDescent="0.2">
      <c r="A5080" s="151" t="s">
        <v>11531</v>
      </c>
      <c r="B5080" s="151">
        <v>2</v>
      </c>
      <c r="C5080" s="151" t="s">
        <v>284</v>
      </c>
      <c r="D5080" s="151" t="s">
        <v>370</v>
      </c>
      <c r="E5080" s="154" t="s">
        <v>303</v>
      </c>
      <c r="F5080" s="151" t="str">
        <f>A5080&amp;"_"&amp;B5080</f>
        <v>9789152302484-6-x6_3x-R-6_2</v>
      </c>
      <c r="G5080" s="154" t="s">
        <v>9793</v>
      </c>
    </row>
    <row r="5081" spans="1:7" ht="16" customHeight="1" x14ac:dyDescent="0.2">
      <c r="A5081" s="151" t="s">
        <v>11531</v>
      </c>
      <c r="B5081" s="151">
        <v>3</v>
      </c>
      <c r="C5081" s="151" t="s">
        <v>283</v>
      </c>
      <c r="D5081" s="151" t="s">
        <v>304</v>
      </c>
      <c r="E5081" s="154" t="s">
        <v>9795</v>
      </c>
      <c r="F5081" s="157" t="s">
        <v>9792</v>
      </c>
      <c r="G5081" s="154" t="s">
        <v>9796</v>
      </c>
    </row>
    <row r="5082" spans="1:7" ht="32" customHeight="1" x14ac:dyDescent="0.2">
      <c r="A5082" s="151" t="s">
        <v>11531</v>
      </c>
      <c r="B5082" s="151">
        <v>4</v>
      </c>
      <c r="C5082" s="151" t="s">
        <v>284</v>
      </c>
      <c r="D5082" s="151" t="s">
        <v>370</v>
      </c>
      <c r="E5082" s="154" t="s">
        <v>303</v>
      </c>
      <c r="F5082" s="151" t="str">
        <f>A5082&amp;"_"&amp;B5082</f>
        <v>9789152302484-6-x6_3x-R-6_4</v>
      </c>
      <c r="G5082" s="154" t="s">
        <v>9793</v>
      </c>
    </row>
    <row r="5083" spans="1:7" ht="16" customHeight="1" x14ac:dyDescent="0.2">
      <c r="A5083" s="151" t="s">
        <v>11531</v>
      </c>
      <c r="B5083" s="151">
        <v>5</v>
      </c>
      <c r="C5083" s="151" t="s">
        <v>283</v>
      </c>
      <c r="D5083" s="151" t="s">
        <v>304</v>
      </c>
      <c r="E5083" s="154" t="s">
        <v>9797</v>
      </c>
      <c r="F5083" s="154" t="s">
        <v>351</v>
      </c>
      <c r="G5083" s="154" t="s">
        <v>9798</v>
      </c>
    </row>
    <row r="5084" spans="1:7" ht="32" customHeight="1" x14ac:dyDescent="0.2">
      <c r="A5084" s="151" t="s">
        <v>11531</v>
      </c>
      <c r="B5084" s="151">
        <v>6</v>
      </c>
      <c r="C5084" s="151" t="s">
        <v>284</v>
      </c>
      <c r="D5084" s="151" t="s">
        <v>370</v>
      </c>
      <c r="E5084" s="154" t="s">
        <v>303</v>
      </c>
      <c r="F5084" s="151" t="str">
        <f>A5084&amp;"_"&amp;B5084</f>
        <v>9789152302484-6-x6_3x-R-6_6</v>
      </c>
      <c r="G5084" s="154" t="s">
        <v>9793</v>
      </c>
    </row>
    <row r="5085" spans="1:7" ht="48" x14ac:dyDescent="0.2">
      <c r="A5085" s="151" t="s">
        <v>11531</v>
      </c>
      <c r="B5085" s="151">
        <v>7</v>
      </c>
      <c r="C5085" s="151" t="s">
        <v>283</v>
      </c>
      <c r="D5085" s="151" t="s">
        <v>311</v>
      </c>
      <c r="E5085" s="154" t="s">
        <v>9799</v>
      </c>
      <c r="F5085" s="154" t="s">
        <v>9800</v>
      </c>
      <c r="G5085" s="154" t="s">
        <v>9801</v>
      </c>
    </row>
    <row r="5086" spans="1:7" ht="32" customHeight="1" x14ac:dyDescent="0.2">
      <c r="A5086" s="151" t="s">
        <v>11532</v>
      </c>
      <c r="B5086" s="151">
        <v>1</v>
      </c>
      <c r="C5086" s="151" t="s">
        <v>283</v>
      </c>
      <c r="D5086" s="151" t="s">
        <v>304</v>
      </c>
      <c r="E5086" s="154" t="s">
        <v>5609</v>
      </c>
      <c r="F5086" s="154" t="s">
        <v>5610</v>
      </c>
      <c r="G5086" s="154" t="s">
        <v>8726</v>
      </c>
    </row>
    <row r="5087" spans="1:7" ht="16" customHeight="1" x14ac:dyDescent="0.2">
      <c r="A5087" s="151" t="s">
        <v>11532</v>
      </c>
      <c r="B5087" s="151">
        <v>2</v>
      </c>
      <c r="C5087" s="151" t="s">
        <v>283</v>
      </c>
      <c r="D5087" s="151" t="s">
        <v>304</v>
      </c>
      <c r="E5087" s="154" t="s">
        <v>5612</v>
      </c>
      <c r="F5087" s="154" t="s">
        <v>5613</v>
      </c>
      <c r="G5087" s="154" t="s">
        <v>5614</v>
      </c>
    </row>
    <row r="5088" spans="1:7" ht="16" customHeight="1" x14ac:dyDescent="0.2">
      <c r="A5088" s="151" t="s">
        <v>11532</v>
      </c>
      <c r="B5088" s="151">
        <v>3</v>
      </c>
      <c r="C5088" s="151" t="s">
        <v>281</v>
      </c>
      <c r="D5088" s="151" t="s">
        <v>329</v>
      </c>
      <c r="E5088" s="154" t="s">
        <v>303</v>
      </c>
      <c r="F5088" s="154" t="s">
        <v>5615</v>
      </c>
      <c r="G5088" s="154" t="s">
        <v>5616</v>
      </c>
    </row>
    <row r="5089" spans="1:7" ht="16" customHeight="1" x14ac:dyDescent="0.2">
      <c r="A5089" s="151" t="s">
        <v>11532</v>
      </c>
      <c r="B5089" s="151">
        <v>4</v>
      </c>
      <c r="C5089" s="151" t="s">
        <v>283</v>
      </c>
      <c r="D5089" s="151" t="s">
        <v>304</v>
      </c>
      <c r="E5089" s="154" t="s">
        <v>4909</v>
      </c>
      <c r="F5089" s="154" t="s">
        <v>5617</v>
      </c>
      <c r="G5089" s="154" t="s">
        <v>5028</v>
      </c>
    </row>
    <row r="5090" spans="1:7" ht="16" customHeight="1" x14ac:dyDescent="0.2">
      <c r="A5090" s="151" t="s">
        <v>11532</v>
      </c>
      <c r="B5090" s="151">
        <v>5</v>
      </c>
      <c r="C5090" s="151" t="s">
        <v>281</v>
      </c>
      <c r="D5090" s="151" t="s">
        <v>329</v>
      </c>
      <c r="E5090" s="154" t="s">
        <v>303</v>
      </c>
      <c r="F5090" s="154" t="s">
        <v>5618</v>
      </c>
      <c r="G5090" s="154" t="s">
        <v>5619</v>
      </c>
    </row>
    <row r="5091" spans="1:7" ht="16" customHeight="1" x14ac:dyDescent="0.2">
      <c r="A5091" s="151" t="s">
        <v>11532</v>
      </c>
      <c r="B5091" s="151">
        <v>6</v>
      </c>
      <c r="C5091" s="151" t="s">
        <v>283</v>
      </c>
      <c r="D5091" s="151" t="s">
        <v>304</v>
      </c>
      <c r="E5091" s="154" t="s">
        <v>12257</v>
      </c>
      <c r="F5091" s="154">
        <v>-1</v>
      </c>
      <c r="G5091" s="154" t="s">
        <v>5620</v>
      </c>
    </row>
    <row r="5092" spans="1:7" ht="16" customHeight="1" x14ac:dyDescent="0.2">
      <c r="A5092" s="151" t="s">
        <v>11532</v>
      </c>
      <c r="B5092" s="151">
        <v>7</v>
      </c>
      <c r="C5092" s="151" t="s">
        <v>283</v>
      </c>
      <c r="D5092" s="151" t="s">
        <v>304</v>
      </c>
      <c r="E5092" s="154" t="s">
        <v>5621</v>
      </c>
      <c r="F5092" s="154" t="s">
        <v>5622</v>
      </c>
      <c r="G5092" s="154" t="s">
        <v>5623</v>
      </c>
    </row>
    <row r="5093" spans="1:7" ht="16" customHeight="1" x14ac:dyDescent="0.2">
      <c r="A5093" s="151" t="s">
        <v>11532</v>
      </c>
      <c r="B5093" s="151">
        <v>8</v>
      </c>
      <c r="C5093" s="151" t="s">
        <v>283</v>
      </c>
      <c r="D5093" s="151" t="s">
        <v>304</v>
      </c>
      <c r="E5093" s="154" t="s">
        <v>12258</v>
      </c>
      <c r="F5093" s="154" t="s">
        <v>5622</v>
      </c>
      <c r="G5093" s="154" t="s">
        <v>5625</v>
      </c>
    </row>
    <row r="5094" spans="1:7" ht="32" customHeight="1" x14ac:dyDescent="0.2">
      <c r="A5094" s="151" t="s">
        <v>11532</v>
      </c>
      <c r="B5094" s="151">
        <v>9</v>
      </c>
      <c r="C5094" s="151" t="s">
        <v>283</v>
      </c>
      <c r="D5094" s="151" t="s">
        <v>304</v>
      </c>
      <c r="E5094" s="154" t="s">
        <v>12236</v>
      </c>
      <c r="F5094" s="154" t="s">
        <v>5626</v>
      </c>
      <c r="G5094" s="154" t="s">
        <v>5627</v>
      </c>
    </row>
    <row r="5095" spans="1:7" ht="16" customHeight="1" x14ac:dyDescent="0.2">
      <c r="A5095" s="151" t="s">
        <v>11533</v>
      </c>
      <c r="B5095" s="151">
        <v>1</v>
      </c>
      <c r="C5095" s="151" t="s">
        <v>283</v>
      </c>
      <c r="D5095" s="151" t="s">
        <v>304</v>
      </c>
      <c r="E5095" s="154" t="s">
        <v>5628</v>
      </c>
      <c r="F5095" s="154">
        <v>4</v>
      </c>
      <c r="G5095" s="154" t="s">
        <v>5629</v>
      </c>
    </row>
    <row r="5096" spans="1:7" ht="16" customHeight="1" x14ac:dyDescent="0.2">
      <c r="A5096" s="151" t="s">
        <v>11533</v>
      </c>
      <c r="B5096" s="151">
        <v>2</v>
      </c>
      <c r="C5096" s="151" t="s">
        <v>283</v>
      </c>
      <c r="D5096" s="151" t="s">
        <v>304</v>
      </c>
      <c r="E5096" s="154" t="s">
        <v>5630</v>
      </c>
      <c r="F5096" s="154" t="s">
        <v>5631</v>
      </c>
      <c r="G5096" s="154" t="s">
        <v>5632</v>
      </c>
    </row>
    <row r="5097" spans="1:7" ht="16" customHeight="1" x14ac:dyDescent="0.2">
      <c r="A5097" s="151" t="s">
        <v>11533</v>
      </c>
      <c r="B5097" s="151">
        <v>3</v>
      </c>
      <c r="C5097" s="151" t="s">
        <v>283</v>
      </c>
      <c r="D5097" s="151" t="s">
        <v>304</v>
      </c>
      <c r="E5097" s="154" t="s">
        <v>754</v>
      </c>
      <c r="F5097" s="154" t="s">
        <v>5633</v>
      </c>
      <c r="G5097" s="154" t="s">
        <v>5634</v>
      </c>
    </row>
    <row r="5098" spans="1:7" ht="16" customHeight="1" x14ac:dyDescent="0.2">
      <c r="A5098" s="151" t="s">
        <v>11533</v>
      </c>
      <c r="B5098" s="151">
        <v>4</v>
      </c>
      <c r="C5098" s="151" t="s">
        <v>281</v>
      </c>
      <c r="D5098" s="151" t="s">
        <v>329</v>
      </c>
      <c r="E5098" s="154" t="s">
        <v>303</v>
      </c>
      <c r="F5098" s="154" t="s">
        <v>5635</v>
      </c>
      <c r="G5098" s="154" t="s">
        <v>5636</v>
      </c>
    </row>
    <row r="5099" spans="1:7" ht="32" customHeight="1" x14ac:dyDescent="0.2">
      <c r="A5099" s="151" t="s">
        <v>11533</v>
      </c>
      <c r="B5099" s="151">
        <v>5</v>
      </c>
      <c r="C5099" s="151" t="s">
        <v>283</v>
      </c>
      <c r="D5099" s="151" t="s">
        <v>304</v>
      </c>
      <c r="E5099" s="154" t="s">
        <v>12236</v>
      </c>
      <c r="F5099" s="154" t="s">
        <v>326</v>
      </c>
      <c r="G5099" s="154" t="s">
        <v>5637</v>
      </c>
    </row>
    <row r="5100" spans="1:7" ht="32" customHeight="1" x14ac:dyDescent="0.2">
      <c r="A5100" s="151" t="s">
        <v>11534</v>
      </c>
      <c r="B5100" s="151">
        <v>1</v>
      </c>
      <c r="C5100" s="151" t="s">
        <v>283</v>
      </c>
      <c r="D5100" s="151" t="s">
        <v>304</v>
      </c>
      <c r="E5100" s="154" t="s">
        <v>12234</v>
      </c>
      <c r="F5100" s="157" t="s">
        <v>12235</v>
      </c>
      <c r="G5100" s="154" t="s">
        <v>5640</v>
      </c>
    </row>
    <row r="5101" spans="1:7" ht="16" customHeight="1" x14ac:dyDescent="0.2">
      <c r="A5101" s="151" t="s">
        <v>11534</v>
      </c>
      <c r="B5101" s="151">
        <v>2</v>
      </c>
      <c r="C5101" s="151" t="s">
        <v>283</v>
      </c>
      <c r="D5101" s="151" t="s">
        <v>304</v>
      </c>
      <c r="E5101" s="154" t="s">
        <v>5628</v>
      </c>
      <c r="F5101" s="154" t="s">
        <v>302</v>
      </c>
      <c r="G5101" s="154" t="s">
        <v>5641</v>
      </c>
    </row>
    <row r="5102" spans="1:7" ht="16" customHeight="1" x14ac:dyDescent="0.2">
      <c r="A5102" s="151" t="s">
        <v>11534</v>
      </c>
      <c r="B5102" s="151">
        <v>3</v>
      </c>
      <c r="C5102" s="151" t="s">
        <v>283</v>
      </c>
      <c r="D5102" s="151" t="s">
        <v>304</v>
      </c>
      <c r="E5102" s="154" t="s">
        <v>5630</v>
      </c>
      <c r="F5102" s="154" t="s">
        <v>5642</v>
      </c>
      <c r="G5102" s="154" t="s">
        <v>5632</v>
      </c>
    </row>
    <row r="5103" spans="1:7" ht="16" customHeight="1" x14ac:dyDescent="0.2">
      <c r="A5103" s="151" t="s">
        <v>11534</v>
      </c>
      <c r="B5103" s="151">
        <v>4</v>
      </c>
      <c r="C5103" s="151" t="s">
        <v>283</v>
      </c>
      <c r="D5103" s="151" t="s">
        <v>304</v>
      </c>
      <c r="E5103" s="154" t="s">
        <v>754</v>
      </c>
      <c r="F5103" s="154" t="s">
        <v>5643</v>
      </c>
      <c r="G5103" s="154" t="s">
        <v>5634</v>
      </c>
    </row>
    <row r="5104" spans="1:7" ht="16" customHeight="1" x14ac:dyDescent="0.2">
      <c r="A5104" s="151" t="s">
        <v>11534</v>
      </c>
      <c r="B5104" s="151">
        <v>5</v>
      </c>
      <c r="C5104" s="151" t="s">
        <v>281</v>
      </c>
      <c r="D5104" s="151" t="s">
        <v>329</v>
      </c>
      <c r="E5104" s="154" t="s">
        <v>303</v>
      </c>
      <c r="F5104" s="154" t="s">
        <v>5644</v>
      </c>
      <c r="G5104" s="154" t="s">
        <v>5645</v>
      </c>
    </row>
    <row r="5105" spans="1:7" ht="16" customHeight="1" x14ac:dyDescent="0.2">
      <c r="A5105" s="151" t="s">
        <v>11534</v>
      </c>
      <c r="B5105" s="151">
        <v>6</v>
      </c>
      <c r="C5105" s="151" t="s">
        <v>281</v>
      </c>
      <c r="D5105" s="151" t="s">
        <v>329</v>
      </c>
      <c r="E5105" s="154" t="s">
        <v>303</v>
      </c>
      <c r="F5105" s="154" t="s">
        <v>5646</v>
      </c>
      <c r="G5105" s="154" t="s">
        <v>5647</v>
      </c>
    </row>
    <row r="5106" spans="1:7" ht="32" customHeight="1" x14ac:dyDescent="0.2">
      <c r="A5106" s="151" t="s">
        <v>11534</v>
      </c>
      <c r="B5106" s="151">
        <v>7</v>
      </c>
      <c r="C5106" s="151" t="s">
        <v>283</v>
      </c>
      <c r="D5106" s="151" t="s">
        <v>304</v>
      </c>
      <c r="E5106" s="154" t="s">
        <v>12236</v>
      </c>
      <c r="F5106" s="157" t="s">
        <v>12237</v>
      </c>
      <c r="G5106" s="154" t="s">
        <v>5649</v>
      </c>
    </row>
    <row r="5107" spans="1:7" ht="32" customHeight="1" x14ac:dyDescent="0.2">
      <c r="A5107" s="151" t="s">
        <v>11535</v>
      </c>
      <c r="B5107" s="151">
        <v>1</v>
      </c>
      <c r="C5107" s="151" t="s">
        <v>283</v>
      </c>
      <c r="D5107" s="151" t="s">
        <v>304</v>
      </c>
      <c r="E5107" s="154" t="s">
        <v>12238</v>
      </c>
      <c r="F5107" s="154" t="s">
        <v>12239</v>
      </c>
      <c r="G5107" s="154" t="s">
        <v>5640</v>
      </c>
    </row>
    <row r="5108" spans="1:7" ht="16" customHeight="1" x14ac:dyDescent="0.2">
      <c r="A5108" s="151" t="s">
        <v>11535</v>
      </c>
      <c r="B5108" s="151">
        <v>2</v>
      </c>
      <c r="C5108" s="151" t="s">
        <v>283</v>
      </c>
      <c r="D5108" s="151" t="s">
        <v>304</v>
      </c>
      <c r="E5108" s="154" t="s">
        <v>5628</v>
      </c>
      <c r="F5108" s="154" t="s">
        <v>302</v>
      </c>
      <c r="G5108" s="154" t="s">
        <v>5652</v>
      </c>
    </row>
    <row r="5109" spans="1:7" ht="16" customHeight="1" x14ac:dyDescent="0.2">
      <c r="A5109" s="151" t="s">
        <v>11535</v>
      </c>
      <c r="B5109" s="151">
        <v>3</v>
      </c>
      <c r="C5109" s="151" t="s">
        <v>283</v>
      </c>
      <c r="D5109" s="151" t="s">
        <v>304</v>
      </c>
      <c r="E5109" s="154" t="s">
        <v>5630</v>
      </c>
      <c r="F5109" s="154" t="s">
        <v>5653</v>
      </c>
      <c r="G5109" s="154" t="s">
        <v>5632</v>
      </c>
    </row>
    <row r="5110" spans="1:7" ht="16" customHeight="1" x14ac:dyDescent="0.2">
      <c r="A5110" s="151" t="s">
        <v>11535</v>
      </c>
      <c r="B5110" s="151">
        <v>4</v>
      </c>
      <c r="C5110" s="151" t="s">
        <v>283</v>
      </c>
      <c r="D5110" s="151" t="s">
        <v>304</v>
      </c>
      <c r="E5110" s="154" t="s">
        <v>754</v>
      </c>
      <c r="F5110" s="154" t="s">
        <v>5654</v>
      </c>
      <c r="G5110" s="154" t="s">
        <v>5634</v>
      </c>
    </row>
    <row r="5111" spans="1:7" ht="16" customHeight="1" x14ac:dyDescent="0.2">
      <c r="A5111" s="151" t="s">
        <v>11535</v>
      </c>
      <c r="B5111" s="151">
        <v>5</v>
      </c>
      <c r="C5111" s="151" t="s">
        <v>281</v>
      </c>
      <c r="D5111" s="151" t="s">
        <v>329</v>
      </c>
      <c r="E5111" s="154" t="s">
        <v>303</v>
      </c>
      <c r="F5111" s="154" t="s">
        <v>5655</v>
      </c>
      <c r="G5111" s="154" t="s">
        <v>5656</v>
      </c>
    </row>
    <row r="5112" spans="1:7" ht="16" customHeight="1" x14ac:dyDescent="0.2">
      <c r="A5112" s="151" t="s">
        <v>11535</v>
      </c>
      <c r="B5112" s="151">
        <v>6</v>
      </c>
      <c r="C5112" s="151" t="s">
        <v>281</v>
      </c>
      <c r="D5112" s="151" t="s">
        <v>329</v>
      </c>
      <c r="E5112" s="154" t="s">
        <v>303</v>
      </c>
      <c r="F5112" s="154" t="s">
        <v>5657</v>
      </c>
      <c r="G5112" s="154" t="s">
        <v>5658</v>
      </c>
    </row>
    <row r="5113" spans="1:7" ht="32" customHeight="1" x14ac:dyDescent="0.2">
      <c r="A5113" s="151" t="s">
        <v>11535</v>
      </c>
      <c r="B5113" s="151">
        <v>7</v>
      </c>
      <c r="C5113" s="151" t="s">
        <v>283</v>
      </c>
      <c r="D5113" s="151" t="s">
        <v>304</v>
      </c>
      <c r="E5113" s="154" t="s">
        <v>12236</v>
      </c>
      <c r="F5113" s="154" t="s">
        <v>5659</v>
      </c>
      <c r="G5113" s="154" t="s">
        <v>5649</v>
      </c>
    </row>
    <row r="5114" spans="1:7" ht="32" customHeight="1" x14ac:dyDescent="0.2">
      <c r="A5114" s="151" t="s">
        <v>11536</v>
      </c>
      <c r="B5114" s="151">
        <v>1</v>
      </c>
      <c r="C5114" s="151" t="s">
        <v>283</v>
      </c>
      <c r="D5114" s="151" t="s">
        <v>304</v>
      </c>
      <c r="E5114" s="154" t="s">
        <v>12238</v>
      </c>
      <c r="F5114" s="154" t="s">
        <v>12240</v>
      </c>
      <c r="G5114" s="154" t="s">
        <v>5640</v>
      </c>
    </row>
    <row r="5115" spans="1:7" ht="16" customHeight="1" x14ac:dyDescent="0.2">
      <c r="A5115" s="151" t="s">
        <v>11536</v>
      </c>
      <c r="B5115" s="151">
        <v>2</v>
      </c>
      <c r="C5115" s="151" t="s">
        <v>283</v>
      </c>
      <c r="D5115" s="151" t="s">
        <v>304</v>
      </c>
      <c r="E5115" s="154" t="s">
        <v>5661</v>
      </c>
      <c r="F5115" s="154" t="s">
        <v>5662</v>
      </c>
      <c r="G5115" s="154" t="s">
        <v>5663</v>
      </c>
    </row>
    <row r="5116" spans="1:7" ht="16" customHeight="1" x14ac:dyDescent="0.2">
      <c r="A5116" s="151" t="s">
        <v>11536</v>
      </c>
      <c r="B5116" s="151">
        <v>3</v>
      </c>
      <c r="C5116" s="151" t="s">
        <v>283</v>
      </c>
      <c r="D5116" s="151" t="s">
        <v>304</v>
      </c>
      <c r="E5116" s="154" t="s">
        <v>5612</v>
      </c>
      <c r="F5116" s="154" t="s">
        <v>5664</v>
      </c>
      <c r="G5116" s="154" t="s">
        <v>5665</v>
      </c>
    </row>
    <row r="5117" spans="1:7" ht="16" customHeight="1" x14ac:dyDescent="0.2">
      <c r="A5117" s="151" t="s">
        <v>11536</v>
      </c>
      <c r="B5117" s="151">
        <v>4</v>
      </c>
      <c r="C5117" s="151" t="s">
        <v>283</v>
      </c>
      <c r="D5117" s="151" t="s">
        <v>304</v>
      </c>
      <c r="E5117" s="154" t="s">
        <v>4909</v>
      </c>
      <c r="F5117" s="154" t="s">
        <v>5666</v>
      </c>
      <c r="G5117" s="154" t="s">
        <v>5667</v>
      </c>
    </row>
    <row r="5118" spans="1:7" ht="16" customHeight="1" x14ac:dyDescent="0.2">
      <c r="A5118" s="151" t="s">
        <v>11536</v>
      </c>
      <c r="B5118" s="151">
        <v>5</v>
      </c>
      <c r="C5118" s="151" t="s">
        <v>281</v>
      </c>
      <c r="D5118" s="151" t="s">
        <v>329</v>
      </c>
      <c r="E5118" s="154" t="s">
        <v>303</v>
      </c>
      <c r="F5118" s="154" t="s">
        <v>5668</v>
      </c>
      <c r="G5118" s="154" t="s">
        <v>5669</v>
      </c>
    </row>
    <row r="5119" spans="1:7" ht="16" customHeight="1" x14ac:dyDescent="0.2">
      <c r="A5119" s="151" t="s">
        <v>11536</v>
      </c>
      <c r="B5119" s="151">
        <v>6</v>
      </c>
      <c r="C5119" s="151" t="s">
        <v>283</v>
      </c>
      <c r="D5119" s="151" t="s">
        <v>304</v>
      </c>
      <c r="E5119" s="154" t="s">
        <v>5670</v>
      </c>
      <c r="F5119" s="154" t="s">
        <v>5671</v>
      </c>
      <c r="G5119" s="154" t="s">
        <v>5672</v>
      </c>
    </row>
    <row r="5120" spans="1:7" ht="16" customHeight="1" x14ac:dyDescent="0.2">
      <c r="A5120" s="151" t="s">
        <v>11536</v>
      </c>
      <c r="B5120" s="151">
        <v>7</v>
      </c>
      <c r="C5120" s="151" t="s">
        <v>283</v>
      </c>
      <c r="D5120" s="151" t="s">
        <v>304</v>
      </c>
      <c r="E5120" s="154" t="s">
        <v>754</v>
      </c>
      <c r="F5120" s="154" t="s">
        <v>5673</v>
      </c>
      <c r="G5120" s="154" t="s">
        <v>5674</v>
      </c>
    </row>
    <row r="5121" spans="1:7" ht="16" customHeight="1" x14ac:dyDescent="0.2">
      <c r="A5121" s="151" t="s">
        <v>11536</v>
      </c>
      <c r="B5121" s="151">
        <v>8</v>
      </c>
      <c r="C5121" s="151" t="s">
        <v>281</v>
      </c>
      <c r="D5121" s="151" t="s">
        <v>329</v>
      </c>
      <c r="E5121" s="154" t="s">
        <v>303</v>
      </c>
      <c r="F5121" s="154" t="s">
        <v>5675</v>
      </c>
      <c r="G5121" s="154" t="s">
        <v>5676</v>
      </c>
    </row>
    <row r="5122" spans="1:7" ht="32" customHeight="1" x14ac:dyDescent="0.2">
      <c r="A5122" s="151" t="s">
        <v>11536</v>
      </c>
      <c r="B5122" s="151">
        <v>9</v>
      </c>
      <c r="C5122" s="151" t="s">
        <v>283</v>
      </c>
      <c r="D5122" s="151" t="s">
        <v>304</v>
      </c>
      <c r="E5122" s="154" t="s">
        <v>12236</v>
      </c>
      <c r="F5122" s="154" t="s">
        <v>12241</v>
      </c>
      <c r="G5122" s="154" t="s">
        <v>5677</v>
      </c>
    </row>
    <row r="5123" spans="1:7" ht="32" customHeight="1" x14ac:dyDescent="0.2">
      <c r="A5123" s="151" t="s">
        <v>11537</v>
      </c>
      <c r="B5123" s="151">
        <v>1</v>
      </c>
      <c r="C5123" s="151" t="s">
        <v>283</v>
      </c>
      <c r="D5123" s="151" t="s">
        <v>304</v>
      </c>
      <c r="E5123" s="154" t="s">
        <v>12238</v>
      </c>
      <c r="F5123" s="154" t="s">
        <v>12242</v>
      </c>
      <c r="G5123" s="154" t="s">
        <v>5640</v>
      </c>
    </row>
    <row r="5124" spans="1:7" ht="32" customHeight="1" x14ac:dyDescent="0.2">
      <c r="A5124" s="151" t="s">
        <v>11537</v>
      </c>
      <c r="B5124" s="151">
        <v>2</v>
      </c>
      <c r="C5124" s="151" t="s">
        <v>283</v>
      </c>
      <c r="D5124" s="151" t="s">
        <v>304</v>
      </c>
      <c r="E5124" s="154" t="s">
        <v>5679</v>
      </c>
      <c r="F5124" s="154" t="s">
        <v>5680</v>
      </c>
      <c r="G5124" s="154" t="s">
        <v>5681</v>
      </c>
    </row>
    <row r="5125" spans="1:7" ht="16" customHeight="1" x14ac:dyDescent="0.2">
      <c r="A5125" s="151" t="s">
        <v>11537</v>
      </c>
      <c r="B5125" s="151">
        <v>3</v>
      </c>
      <c r="C5125" s="151" t="s">
        <v>283</v>
      </c>
      <c r="D5125" s="151" t="s">
        <v>304</v>
      </c>
      <c r="E5125" s="154" t="s">
        <v>5612</v>
      </c>
      <c r="F5125" s="154" t="s">
        <v>5682</v>
      </c>
      <c r="G5125" s="154" t="s">
        <v>5683</v>
      </c>
    </row>
    <row r="5126" spans="1:7" ht="16" customHeight="1" x14ac:dyDescent="0.2">
      <c r="A5126" s="151" t="s">
        <v>11537</v>
      </c>
      <c r="B5126" s="151">
        <v>4</v>
      </c>
      <c r="C5126" s="151" t="s">
        <v>281</v>
      </c>
      <c r="D5126" s="151" t="s">
        <v>329</v>
      </c>
      <c r="E5126" s="154" t="s">
        <v>303</v>
      </c>
      <c r="F5126" s="154" t="s">
        <v>5684</v>
      </c>
      <c r="G5126" s="154" t="s">
        <v>5685</v>
      </c>
    </row>
    <row r="5127" spans="1:7" ht="16" customHeight="1" x14ac:dyDescent="0.2">
      <c r="A5127" s="151" t="s">
        <v>11537</v>
      </c>
      <c r="B5127" s="151">
        <v>5</v>
      </c>
      <c r="C5127" s="151" t="s">
        <v>283</v>
      </c>
      <c r="D5127" s="151" t="s">
        <v>304</v>
      </c>
      <c r="E5127" s="154" t="s">
        <v>4909</v>
      </c>
      <c r="F5127" s="154" t="s">
        <v>5686</v>
      </c>
      <c r="G5127" s="154" t="s">
        <v>5687</v>
      </c>
    </row>
    <row r="5128" spans="1:7" ht="16" customHeight="1" x14ac:dyDescent="0.2">
      <c r="A5128" s="151" t="s">
        <v>11537</v>
      </c>
      <c r="B5128" s="151">
        <v>6</v>
      </c>
      <c r="C5128" s="151" t="s">
        <v>281</v>
      </c>
      <c r="D5128" s="151" t="s">
        <v>329</v>
      </c>
      <c r="E5128" s="154" t="s">
        <v>303</v>
      </c>
      <c r="F5128" s="154" t="s">
        <v>5688</v>
      </c>
      <c r="G5128" s="154" t="s">
        <v>5689</v>
      </c>
    </row>
    <row r="5129" spans="1:7" ht="16" customHeight="1" x14ac:dyDescent="0.2">
      <c r="A5129" s="151" t="s">
        <v>11537</v>
      </c>
      <c r="B5129" s="151">
        <v>7</v>
      </c>
      <c r="C5129" s="151" t="s">
        <v>281</v>
      </c>
      <c r="D5129" s="151" t="s">
        <v>329</v>
      </c>
      <c r="E5129" s="154" t="s">
        <v>303</v>
      </c>
      <c r="F5129" s="154" t="s">
        <v>5690</v>
      </c>
      <c r="G5129" s="154" t="s">
        <v>5691</v>
      </c>
    </row>
    <row r="5130" spans="1:7" ht="16" customHeight="1" x14ac:dyDescent="0.2">
      <c r="A5130" s="151" t="s">
        <v>11537</v>
      </c>
      <c r="B5130" s="151">
        <v>8</v>
      </c>
      <c r="C5130" s="151" t="s">
        <v>283</v>
      </c>
      <c r="D5130" s="151" t="s">
        <v>304</v>
      </c>
      <c r="E5130" s="154" t="s">
        <v>5692</v>
      </c>
      <c r="F5130" s="154" t="s">
        <v>5693</v>
      </c>
      <c r="G5130" s="154" t="s">
        <v>5694</v>
      </c>
    </row>
    <row r="5131" spans="1:7" ht="16" customHeight="1" x14ac:dyDescent="0.2">
      <c r="A5131" s="151" t="s">
        <v>11537</v>
      </c>
      <c r="B5131" s="151">
        <v>9</v>
      </c>
      <c r="C5131" s="151" t="s">
        <v>283</v>
      </c>
      <c r="D5131" s="151" t="s">
        <v>304</v>
      </c>
      <c r="E5131" s="154" t="s">
        <v>754</v>
      </c>
      <c r="F5131" s="154" t="s">
        <v>5695</v>
      </c>
      <c r="G5131" s="154" t="s">
        <v>5696</v>
      </c>
    </row>
    <row r="5132" spans="1:7" ht="16" customHeight="1" x14ac:dyDescent="0.2">
      <c r="A5132" s="151" t="s">
        <v>11537</v>
      </c>
      <c r="B5132" s="151">
        <v>10</v>
      </c>
      <c r="C5132" s="151" t="s">
        <v>281</v>
      </c>
      <c r="D5132" s="151" t="s">
        <v>329</v>
      </c>
      <c r="E5132" s="154" t="s">
        <v>303</v>
      </c>
      <c r="F5132" s="154" t="s">
        <v>5697</v>
      </c>
      <c r="G5132" s="154" t="s">
        <v>5698</v>
      </c>
    </row>
    <row r="5133" spans="1:7" ht="32" customHeight="1" x14ac:dyDescent="0.2">
      <c r="A5133" s="151" t="s">
        <v>11537</v>
      </c>
      <c r="B5133" s="151">
        <v>11</v>
      </c>
      <c r="C5133" s="151" t="s">
        <v>283</v>
      </c>
      <c r="D5133" s="151" t="s">
        <v>304</v>
      </c>
      <c r="E5133" s="154" t="s">
        <v>12236</v>
      </c>
      <c r="F5133" s="154" t="s">
        <v>12243</v>
      </c>
      <c r="G5133" s="154" t="s">
        <v>5677</v>
      </c>
    </row>
    <row r="5134" spans="1:7" ht="32" customHeight="1" x14ac:dyDescent="0.2">
      <c r="A5134" s="151" t="s">
        <v>11538</v>
      </c>
      <c r="B5134" s="151">
        <v>1</v>
      </c>
      <c r="C5134" s="151" t="s">
        <v>283</v>
      </c>
      <c r="D5134" s="151" t="s">
        <v>304</v>
      </c>
      <c r="E5134" s="154" t="s">
        <v>12238</v>
      </c>
      <c r="F5134" s="154" t="s">
        <v>12244</v>
      </c>
      <c r="G5134" s="154" t="s">
        <v>5640</v>
      </c>
    </row>
    <row r="5135" spans="1:7" ht="16" customHeight="1" x14ac:dyDescent="0.2">
      <c r="A5135" s="151" t="s">
        <v>11538</v>
      </c>
      <c r="B5135" s="151">
        <v>2</v>
      </c>
      <c r="C5135" s="151" t="s">
        <v>283</v>
      </c>
      <c r="D5135" s="151" t="s">
        <v>304</v>
      </c>
      <c r="E5135" s="154" t="s">
        <v>5701</v>
      </c>
      <c r="F5135" s="154" t="s">
        <v>5702</v>
      </c>
      <c r="G5135" s="154" t="s">
        <v>5663</v>
      </c>
    </row>
    <row r="5136" spans="1:7" ht="16" customHeight="1" x14ac:dyDescent="0.2">
      <c r="A5136" s="151" t="s">
        <v>11538</v>
      </c>
      <c r="B5136" s="151">
        <v>3</v>
      </c>
      <c r="C5136" s="151" t="s">
        <v>283</v>
      </c>
      <c r="D5136" s="151" t="s">
        <v>304</v>
      </c>
      <c r="E5136" s="154" t="s">
        <v>5612</v>
      </c>
      <c r="F5136" s="154" t="s">
        <v>5703</v>
      </c>
      <c r="G5136" s="154" t="s">
        <v>5704</v>
      </c>
    </row>
    <row r="5137" spans="1:7" ht="16" customHeight="1" x14ac:dyDescent="0.2">
      <c r="A5137" s="151" t="s">
        <v>11538</v>
      </c>
      <c r="B5137" s="151">
        <v>4</v>
      </c>
      <c r="C5137" s="151" t="s">
        <v>281</v>
      </c>
      <c r="D5137" s="151" t="s">
        <v>329</v>
      </c>
      <c r="E5137" s="154" t="s">
        <v>303</v>
      </c>
      <c r="F5137" s="154" t="s">
        <v>5705</v>
      </c>
      <c r="G5137" s="154" t="s">
        <v>5706</v>
      </c>
    </row>
    <row r="5138" spans="1:7" ht="16" customHeight="1" x14ac:dyDescent="0.2">
      <c r="A5138" s="151" t="s">
        <v>11538</v>
      </c>
      <c r="B5138" s="151">
        <v>5</v>
      </c>
      <c r="C5138" s="151" t="s">
        <v>283</v>
      </c>
      <c r="D5138" s="151" t="s">
        <v>304</v>
      </c>
      <c r="E5138" s="154" t="s">
        <v>4909</v>
      </c>
      <c r="F5138" s="154" t="s">
        <v>5707</v>
      </c>
      <c r="G5138" s="154" t="s">
        <v>5667</v>
      </c>
    </row>
    <row r="5139" spans="1:7" ht="16" customHeight="1" x14ac:dyDescent="0.2">
      <c r="A5139" s="151" t="s">
        <v>11538</v>
      </c>
      <c r="B5139" s="151">
        <v>6</v>
      </c>
      <c r="C5139" s="151" t="s">
        <v>283</v>
      </c>
      <c r="D5139" s="151" t="s">
        <v>304</v>
      </c>
      <c r="E5139" s="154" t="s">
        <v>754</v>
      </c>
      <c r="F5139" s="154" t="s">
        <v>5708</v>
      </c>
      <c r="G5139" s="154" t="s">
        <v>5709</v>
      </c>
    </row>
    <row r="5140" spans="1:7" ht="16" customHeight="1" x14ac:dyDescent="0.2">
      <c r="A5140" s="151" t="s">
        <v>11538</v>
      </c>
      <c r="B5140" s="151">
        <v>7</v>
      </c>
      <c r="C5140" s="151" t="s">
        <v>281</v>
      </c>
      <c r="D5140" s="151" t="s">
        <v>329</v>
      </c>
      <c r="E5140" s="154" t="s">
        <v>303</v>
      </c>
      <c r="F5140" s="154" t="s">
        <v>5710</v>
      </c>
      <c r="G5140" s="154" t="s">
        <v>5711</v>
      </c>
    </row>
    <row r="5141" spans="1:7" ht="16" customHeight="1" x14ac:dyDescent="0.2">
      <c r="A5141" s="151" t="s">
        <v>11538</v>
      </c>
      <c r="B5141" s="151">
        <v>8</v>
      </c>
      <c r="C5141" s="151" t="s">
        <v>283</v>
      </c>
      <c r="D5141" s="151" t="s">
        <v>304</v>
      </c>
      <c r="E5141" s="154" t="s">
        <v>5670</v>
      </c>
      <c r="F5141" s="154" t="s">
        <v>5712</v>
      </c>
      <c r="G5141" s="154" t="s">
        <v>5713</v>
      </c>
    </row>
    <row r="5142" spans="1:7" ht="16" customHeight="1" x14ac:dyDescent="0.2">
      <c r="A5142" s="151" t="s">
        <v>11538</v>
      </c>
      <c r="B5142" s="151">
        <v>9</v>
      </c>
      <c r="C5142" s="151" t="s">
        <v>283</v>
      </c>
      <c r="D5142" s="151" t="s">
        <v>304</v>
      </c>
      <c r="E5142" s="154" t="s">
        <v>754</v>
      </c>
      <c r="F5142" s="154" t="s">
        <v>5714</v>
      </c>
      <c r="G5142" s="154" t="s">
        <v>5674</v>
      </c>
    </row>
    <row r="5143" spans="1:7" ht="16" customHeight="1" x14ac:dyDescent="0.2">
      <c r="A5143" s="151" t="s">
        <v>11538</v>
      </c>
      <c r="B5143" s="151">
        <v>10</v>
      </c>
      <c r="C5143" s="151" t="s">
        <v>281</v>
      </c>
      <c r="D5143" s="151" t="s">
        <v>329</v>
      </c>
      <c r="E5143" s="154" t="s">
        <v>303</v>
      </c>
      <c r="F5143" s="154" t="s">
        <v>5715</v>
      </c>
      <c r="G5143" s="154" t="s">
        <v>5716</v>
      </c>
    </row>
    <row r="5144" spans="1:7" ht="32" customHeight="1" x14ac:dyDescent="0.2">
      <c r="A5144" s="151" t="s">
        <v>11538</v>
      </c>
      <c r="B5144" s="151">
        <v>11</v>
      </c>
      <c r="C5144" s="151" t="s">
        <v>283</v>
      </c>
      <c r="D5144" s="151" t="s">
        <v>304</v>
      </c>
      <c r="E5144" s="154" t="s">
        <v>12236</v>
      </c>
      <c r="F5144" s="154" t="s">
        <v>368</v>
      </c>
      <c r="G5144" s="154" t="s">
        <v>5677</v>
      </c>
    </row>
    <row r="5145" spans="1:7" ht="32" customHeight="1" x14ac:dyDescent="0.2">
      <c r="A5145" s="151" t="s">
        <v>11539</v>
      </c>
      <c r="B5145" s="151">
        <v>1</v>
      </c>
      <c r="C5145" s="151" t="s">
        <v>283</v>
      </c>
      <c r="D5145" s="151" t="s">
        <v>304</v>
      </c>
      <c r="E5145" s="154" t="s">
        <v>12238</v>
      </c>
      <c r="F5145" s="154" t="s">
        <v>12245</v>
      </c>
      <c r="G5145" s="154" t="s">
        <v>5640</v>
      </c>
    </row>
    <row r="5146" spans="1:7" ht="32" customHeight="1" x14ac:dyDescent="0.2">
      <c r="A5146" s="151" t="s">
        <v>11539</v>
      </c>
      <c r="B5146" s="151">
        <v>2</v>
      </c>
      <c r="C5146" s="151" t="s">
        <v>283</v>
      </c>
      <c r="D5146" s="151" t="s">
        <v>304</v>
      </c>
      <c r="E5146" s="154" t="s">
        <v>5718</v>
      </c>
      <c r="F5146" s="154" t="s">
        <v>5719</v>
      </c>
      <c r="G5146" s="154" t="s">
        <v>5720</v>
      </c>
    </row>
    <row r="5147" spans="1:7" ht="16" customHeight="1" x14ac:dyDescent="0.2">
      <c r="A5147" s="151" t="s">
        <v>11539</v>
      </c>
      <c r="B5147" s="151">
        <v>3</v>
      </c>
      <c r="C5147" s="151" t="s">
        <v>283</v>
      </c>
      <c r="D5147" s="151" t="s">
        <v>304</v>
      </c>
      <c r="E5147" s="154" t="s">
        <v>5612</v>
      </c>
      <c r="F5147" s="154" t="s">
        <v>5721</v>
      </c>
      <c r="G5147" s="154" t="s">
        <v>5722</v>
      </c>
    </row>
    <row r="5148" spans="1:7" ht="16" customHeight="1" x14ac:dyDescent="0.2">
      <c r="A5148" s="151" t="s">
        <v>11539</v>
      </c>
      <c r="B5148" s="151">
        <v>4</v>
      </c>
      <c r="C5148" s="151" t="s">
        <v>281</v>
      </c>
      <c r="D5148" s="151" t="s">
        <v>329</v>
      </c>
      <c r="E5148" s="154" t="s">
        <v>303</v>
      </c>
      <c r="F5148" s="154" t="s">
        <v>5723</v>
      </c>
      <c r="G5148" s="154" t="s">
        <v>5724</v>
      </c>
    </row>
    <row r="5149" spans="1:7" ht="16" customHeight="1" x14ac:dyDescent="0.2">
      <c r="A5149" s="151" t="s">
        <v>11539</v>
      </c>
      <c r="B5149" s="151">
        <v>5</v>
      </c>
      <c r="C5149" s="151" t="s">
        <v>283</v>
      </c>
      <c r="D5149" s="151" t="s">
        <v>304</v>
      </c>
      <c r="E5149" s="154" t="s">
        <v>754</v>
      </c>
      <c r="F5149" s="154" t="s">
        <v>9802</v>
      </c>
      <c r="G5149" s="154" t="s">
        <v>4911</v>
      </c>
    </row>
    <row r="5150" spans="1:7" ht="16" customHeight="1" x14ac:dyDescent="0.2">
      <c r="A5150" s="151" t="s">
        <v>11539</v>
      </c>
      <c r="B5150" s="151">
        <v>6</v>
      </c>
      <c r="C5150" s="151" t="s">
        <v>283</v>
      </c>
      <c r="D5150" s="151" t="s">
        <v>304</v>
      </c>
      <c r="E5150" s="154" t="s">
        <v>4909</v>
      </c>
      <c r="F5150" s="154" t="s">
        <v>5726</v>
      </c>
      <c r="G5150" s="154" t="s">
        <v>5667</v>
      </c>
    </row>
    <row r="5151" spans="1:7" ht="16" customHeight="1" x14ac:dyDescent="0.2">
      <c r="A5151" s="151" t="s">
        <v>11539</v>
      </c>
      <c r="B5151" s="151">
        <v>7</v>
      </c>
      <c r="C5151" s="151" t="s">
        <v>283</v>
      </c>
      <c r="D5151" s="151" t="s">
        <v>304</v>
      </c>
      <c r="E5151" s="154" t="s">
        <v>754</v>
      </c>
      <c r="F5151" s="154" t="s">
        <v>5727</v>
      </c>
      <c r="G5151" s="154" t="s">
        <v>5728</v>
      </c>
    </row>
    <row r="5152" spans="1:7" ht="16" customHeight="1" x14ac:dyDescent="0.2">
      <c r="A5152" s="151" t="s">
        <v>11539</v>
      </c>
      <c r="B5152" s="151">
        <v>8</v>
      </c>
      <c r="C5152" s="151" t="s">
        <v>281</v>
      </c>
      <c r="D5152" s="151" t="s">
        <v>329</v>
      </c>
      <c r="E5152" s="154" t="s">
        <v>303</v>
      </c>
      <c r="F5152" s="154" t="s">
        <v>5729</v>
      </c>
      <c r="G5152" s="154" t="s">
        <v>5730</v>
      </c>
    </row>
    <row r="5153" spans="1:7" ht="16" customHeight="1" x14ac:dyDescent="0.2">
      <c r="A5153" s="151" t="s">
        <v>11539</v>
      </c>
      <c r="B5153" s="151">
        <v>9</v>
      </c>
      <c r="C5153" s="151" t="s">
        <v>283</v>
      </c>
      <c r="D5153" s="151" t="s">
        <v>304</v>
      </c>
      <c r="E5153" s="154" t="s">
        <v>5670</v>
      </c>
      <c r="F5153" s="154" t="s">
        <v>5731</v>
      </c>
      <c r="G5153" s="154" t="s">
        <v>5732</v>
      </c>
    </row>
    <row r="5154" spans="1:7" ht="16" customHeight="1" x14ac:dyDescent="0.2">
      <c r="A5154" s="151" t="s">
        <v>11539</v>
      </c>
      <c r="B5154" s="151">
        <v>10</v>
      </c>
      <c r="C5154" s="151" t="s">
        <v>283</v>
      </c>
      <c r="D5154" s="151" t="s">
        <v>304</v>
      </c>
      <c r="E5154" s="154" t="s">
        <v>754</v>
      </c>
      <c r="F5154" s="154" t="s">
        <v>5733</v>
      </c>
      <c r="G5154" s="154" t="s">
        <v>5674</v>
      </c>
    </row>
    <row r="5155" spans="1:7" ht="16" customHeight="1" x14ac:dyDescent="0.2">
      <c r="A5155" s="151" t="s">
        <v>11539</v>
      </c>
      <c r="B5155" s="151">
        <v>11</v>
      </c>
      <c r="C5155" s="151" t="s">
        <v>281</v>
      </c>
      <c r="D5155" s="151" t="s">
        <v>329</v>
      </c>
      <c r="E5155" s="154" t="s">
        <v>303</v>
      </c>
      <c r="F5155" s="154" t="s">
        <v>5734</v>
      </c>
      <c r="G5155" s="154" t="s">
        <v>5735</v>
      </c>
    </row>
    <row r="5156" spans="1:7" ht="32" customHeight="1" x14ac:dyDescent="0.2">
      <c r="A5156" s="151" t="s">
        <v>11539</v>
      </c>
      <c r="B5156" s="151">
        <v>12</v>
      </c>
      <c r="C5156" s="151" t="s">
        <v>283</v>
      </c>
      <c r="D5156" s="151" t="s">
        <v>304</v>
      </c>
      <c r="E5156" s="154" t="s">
        <v>12236</v>
      </c>
      <c r="F5156" s="157" t="s">
        <v>12246</v>
      </c>
      <c r="G5156" s="154" t="s">
        <v>5677</v>
      </c>
    </row>
    <row r="5157" spans="1:7" ht="32" customHeight="1" x14ac:dyDescent="0.2">
      <c r="A5157" s="151" t="s">
        <v>11540</v>
      </c>
      <c r="B5157" s="151">
        <v>1</v>
      </c>
      <c r="C5157" s="151" t="s">
        <v>283</v>
      </c>
      <c r="D5157" s="151" t="s">
        <v>304</v>
      </c>
      <c r="E5157" s="154" t="s">
        <v>12238</v>
      </c>
      <c r="F5157" s="154" t="s">
        <v>12247</v>
      </c>
      <c r="G5157" s="154" t="s">
        <v>5640</v>
      </c>
    </row>
    <row r="5158" spans="1:7" ht="32" customHeight="1" x14ac:dyDescent="0.2">
      <c r="A5158" s="151" t="s">
        <v>11540</v>
      </c>
      <c r="B5158" s="151">
        <v>2</v>
      </c>
      <c r="C5158" s="151" t="s">
        <v>283</v>
      </c>
      <c r="D5158" s="151" t="s">
        <v>304</v>
      </c>
      <c r="E5158" s="154" t="s">
        <v>5738</v>
      </c>
      <c r="F5158" s="154" t="s">
        <v>5739</v>
      </c>
      <c r="G5158" s="154" t="s">
        <v>5740</v>
      </c>
    </row>
    <row r="5159" spans="1:7" ht="16" customHeight="1" x14ac:dyDescent="0.2">
      <c r="A5159" s="151" t="s">
        <v>11540</v>
      </c>
      <c r="B5159" s="151">
        <v>3</v>
      </c>
      <c r="C5159" s="151" t="s">
        <v>283</v>
      </c>
      <c r="D5159" s="151" t="s">
        <v>304</v>
      </c>
      <c r="E5159" s="154" t="s">
        <v>5612</v>
      </c>
      <c r="F5159" s="154" t="s">
        <v>5741</v>
      </c>
      <c r="G5159" s="154" t="s">
        <v>5742</v>
      </c>
    </row>
    <row r="5160" spans="1:7" ht="16" customHeight="1" x14ac:dyDescent="0.2">
      <c r="A5160" s="151" t="s">
        <v>11540</v>
      </c>
      <c r="B5160" s="151">
        <v>4</v>
      </c>
      <c r="C5160" s="151" t="s">
        <v>281</v>
      </c>
      <c r="D5160" s="151" t="s">
        <v>329</v>
      </c>
      <c r="E5160" s="154" t="s">
        <v>303</v>
      </c>
      <c r="F5160" s="154" t="s">
        <v>5743</v>
      </c>
      <c r="G5160" s="154" t="s">
        <v>5685</v>
      </c>
    </row>
    <row r="5161" spans="1:7" ht="16" customHeight="1" x14ac:dyDescent="0.2">
      <c r="A5161" s="151" t="s">
        <v>11540</v>
      </c>
      <c r="B5161" s="151">
        <v>5</v>
      </c>
      <c r="C5161" s="151" t="s">
        <v>283</v>
      </c>
      <c r="D5161" s="151" t="s">
        <v>304</v>
      </c>
      <c r="E5161" s="154" t="s">
        <v>4909</v>
      </c>
      <c r="F5161" s="154" t="s">
        <v>5744</v>
      </c>
      <c r="G5161" s="154" t="s">
        <v>4911</v>
      </c>
    </row>
    <row r="5162" spans="1:7" ht="16" customHeight="1" x14ac:dyDescent="0.2">
      <c r="A5162" s="151" t="s">
        <v>11540</v>
      </c>
      <c r="B5162" s="151">
        <v>6</v>
      </c>
      <c r="C5162" s="151" t="s">
        <v>283</v>
      </c>
      <c r="D5162" s="151" t="s">
        <v>304</v>
      </c>
      <c r="E5162" s="154" t="s">
        <v>4909</v>
      </c>
      <c r="F5162" s="154" t="s">
        <v>5745</v>
      </c>
      <c r="G5162" s="154" t="s">
        <v>5667</v>
      </c>
    </row>
    <row r="5163" spans="1:7" ht="16" customHeight="1" x14ac:dyDescent="0.2">
      <c r="A5163" s="151" t="s">
        <v>11540</v>
      </c>
      <c r="B5163" s="151">
        <v>7</v>
      </c>
      <c r="C5163" s="151" t="s">
        <v>281</v>
      </c>
      <c r="D5163" s="151" t="s">
        <v>329</v>
      </c>
      <c r="E5163" s="154" t="s">
        <v>303</v>
      </c>
      <c r="F5163" s="154" t="s">
        <v>5746</v>
      </c>
      <c r="G5163" s="154" t="s">
        <v>5747</v>
      </c>
    </row>
    <row r="5164" spans="1:7" ht="16" customHeight="1" x14ac:dyDescent="0.2">
      <c r="A5164" s="151" t="s">
        <v>11540</v>
      </c>
      <c r="B5164" s="151">
        <v>8</v>
      </c>
      <c r="C5164" s="151" t="s">
        <v>281</v>
      </c>
      <c r="D5164" s="151" t="s">
        <v>329</v>
      </c>
      <c r="E5164" s="154" t="s">
        <v>303</v>
      </c>
      <c r="F5164" s="154" t="s">
        <v>5748</v>
      </c>
      <c r="G5164" s="154" t="s">
        <v>5749</v>
      </c>
    </row>
    <row r="5165" spans="1:7" ht="16" customHeight="1" x14ac:dyDescent="0.2">
      <c r="A5165" s="151" t="s">
        <v>11540</v>
      </c>
      <c r="B5165" s="151">
        <v>9</v>
      </c>
      <c r="C5165" s="151" t="s">
        <v>283</v>
      </c>
      <c r="D5165" s="151" t="s">
        <v>304</v>
      </c>
      <c r="E5165" s="154" t="s">
        <v>5692</v>
      </c>
      <c r="F5165" s="154" t="s">
        <v>5693</v>
      </c>
      <c r="G5165" s="154" t="s">
        <v>5750</v>
      </c>
    </row>
    <row r="5166" spans="1:7" ht="16" customHeight="1" x14ac:dyDescent="0.2">
      <c r="A5166" s="151" t="s">
        <v>11540</v>
      </c>
      <c r="B5166" s="151">
        <v>10</v>
      </c>
      <c r="C5166" s="151" t="s">
        <v>283</v>
      </c>
      <c r="D5166" s="151" t="s">
        <v>304</v>
      </c>
      <c r="E5166" s="154" t="s">
        <v>754</v>
      </c>
      <c r="F5166" s="154" t="s">
        <v>5751</v>
      </c>
      <c r="G5166" s="154" t="s">
        <v>5696</v>
      </c>
    </row>
    <row r="5167" spans="1:7" ht="16" customHeight="1" x14ac:dyDescent="0.2">
      <c r="A5167" s="151" t="s">
        <v>11540</v>
      </c>
      <c r="B5167" s="151">
        <v>11</v>
      </c>
      <c r="C5167" s="151" t="s">
        <v>281</v>
      </c>
      <c r="D5167" s="151" t="s">
        <v>329</v>
      </c>
      <c r="E5167" s="154" t="s">
        <v>303</v>
      </c>
      <c r="F5167" s="154" t="s">
        <v>5752</v>
      </c>
      <c r="G5167" s="154" t="s">
        <v>5753</v>
      </c>
    </row>
    <row r="5168" spans="1:7" ht="32" customHeight="1" x14ac:dyDescent="0.2">
      <c r="A5168" s="151" t="s">
        <v>11540</v>
      </c>
      <c r="B5168" s="151">
        <v>12</v>
      </c>
      <c r="C5168" s="151" t="s">
        <v>283</v>
      </c>
      <c r="D5168" s="151" t="s">
        <v>304</v>
      </c>
      <c r="E5168" s="154" t="s">
        <v>12236</v>
      </c>
      <c r="F5168" s="154" t="s">
        <v>331</v>
      </c>
      <c r="G5168" s="154" t="s">
        <v>5677</v>
      </c>
    </row>
    <row r="5169" spans="1:7" ht="32" customHeight="1" x14ac:dyDescent="0.2">
      <c r="A5169" s="151" t="s">
        <v>11541</v>
      </c>
      <c r="B5169" s="151">
        <v>1</v>
      </c>
      <c r="C5169" s="151" t="s">
        <v>283</v>
      </c>
      <c r="D5169" s="151" t="s">
        <v>304</v>
      </c>
      <c r="E5169" s="154" t="s">
        <v>12248</v>
      </c>
      <c r="F5169" s="154" t="s">
        <v>12249</v>
      </c>
      <c r="G5169" s="154" t="s">
        <v>5640</v>
      </c>
    </row>
    <row r="5170" spans="1:7" ht="32" customHeight="1" x14ac:dyDescent="0.2">
      <c r="A5170" s="151" t="s">
        <v>11541</v>
      </c>
      <c r="B5170" s="151">
        <v>2</v>
      </c>
      <c r="C5170" s="151" t="s">
        <v>283</v>
      </c>
      <c r="D5170" s="151" t="s">
        <v>304</v>
      </c>
      <c r="E5170" s="154" t="s">
        <v>12248</v>
      </c>
      <c r="F5170" s="154" t="s">
        <v>12250</v>
      </c>
      <c r="G5170" s="154" t="s">
        <v>5758</v>
      </c>
    </row>
    <row r="5171" spans="1:7" ht="16" customHeight="1" x14ac:dyDescent="0.2">
      <c r="A5171" s="151" t="s">
        <v>11541</v>
      </c>
      <c r="B5171" s="151">
        <v>3</v>
      </c>
      <c r="C5171" s="151" t="s">
        <v>283</v>
      </c>
      <c r="D5171" s="151" t="s">
        <v>304</v>
      </c>
      <c r="E5171" s="154" t="s">
        <v>5759</v>
      </c>
      <c r="F5171" s="154" t="s">
        <v>5760</v>
      </c>
      <c r="G5171" s="154" t="s">
        <v>5761</v>
      </c>
    </row>
    <row r="5172" spans="1:7" ht="16" customHeight="1" x14ac:dyDescent="0.2">
      <c r="A5172" s="151" t="s">
        <v>11541</v>
      </c>
      <c r="B5172" s="151">
        <v>4</v>
      </c>
      <c r="C5172" s="151" t="s">
        <v>283</v>
      </c>
      <c r="D5172" s="151" t="s">
        <v>304</v>
      </c>
      <c r="E5172" s="154" t="s">
        <v>5612</v>
      </c>
      <c r="F5172" s="154" t="s">
        <v>5762</v>
      </c>
      <c r="G5172" s="154" t="s">
        <v>5763</v>
      </c>
    </row>
    <row r="5173" spans="1:7" ht="16" customHeight="1" x14ac:dyDescent="0.2">
      <c r="A5173" s="151" t="s">
        <v>11541</v>
      </c>
      <c r="B5173" s="151">
        <v>5</v>
      </c>
      <c r="C5173" s="151" t="s">
        <v>281</v>
      </c>
      <c r="D5173" s="151" t="s">
        <v>329</v>
      </c>
      <c r="E5173" s="154" t="s">
        <v>303</v>
      </c>
      <c r="F5173" s="154" t="s">
        <v>5764</v>
      </c>
      <c r="G5173" s="154" t="s">
        <v>5765</v>
      </c>
    </row>
    <row r="5174" spans="1:7" ht="16" customHeight="1" x14ac:dyDescent="0.2">
      <c r="A5174" s="151" t="s">
        <v>11541</v>
      </c>
      <c r="B5174" s="151">
        <v>6</v>
      </c>
      <c r="C5174" s="151" t="s">
        <v>283</v>
      </c>
      <c r="D5174" s="151" t="s">
        <v>304</v>
      </c>
      <c r="E5174" s="154" t="s">
        <v>4909</v>
      </c>
      <c r="F5174" s="154" t="s">
        <v>5766</v>
      </c>
      <c r="G5174" s="154" t="s">
        <v>4911</v>
      </c>
    </row>
    <row r="5175" spans="1:7" ht="16" customHeight="1" x14ac:dyDescent="0.2">
      <c r="A5175" s="151" t="s">
        <v>11541</v>
      </c>
      <c r="B5175" s="151">
        <v>7</v>
      </c>
      <c r="C5175" s="151" t="s">
        <v>283</v>
      </c>
      <c r="D5175" s="151" t="s">
        <v>304</v>
      </c>
      <c r="E5175" s="154" t="s">
        <v>4909</v>
      </c>
      <c r="F5175" s="154" t="s">
        <v>5767</v>
      </c>
      <c r="G5175" s="154" t="s">
        <v>5667</v>
      </c>
    </row>
    <row r="5176" spans="1:7" ht="16" customHeight="1" x14ac:dyDescent="0.2">
      <c r="A5176" s="151" t="s">
        <v>11541</v>
      </c>
      <c r="B5176" s="151">
        <v>8</v>
      </c>
      <c r="C5176" s="151" t="s">
        <v>281</v>
      </c>
      <c r="D5176" s="151" t="s">
        <v>329</v>
      </c>
      <c r="E5176" s="154" t="s">
        <v>303</v>
      </c>
      <c r="F5176" s="154" t="s">
        <v>5768</v>
      </c>
      <c r="G5176" s="154" t="s">
        <v>5747</v>
      </c>
    </row>
    <row r="5177" spans="1:7" ht="16" customHeight="1" x14ac:dyDescent="0.2">
      <c r="A5177" s="151" t="s">
        <v>11541</v>
      </c>
      <c r="B5177" s="151">
        <v>9</v>
      </c>
      <c r="C5177" s="151" t="s">
        <v>281</v>
      </c>
      <c r="D5177" s="151" t="s">
        <v>329</v>
      </c>
      <c r="E5177" s="154" t="s">
        <v>303</v>
      </c>
      <c r="F5177" s="154" t="s">
        <v>5769</v>
      </c>
      <c r="G5177" s="154" t="s">
        <v>5770</v>
      </c>
    </row>
    <row r="5178" spans="1:7" ht="16" customHeight="1" x14ac:dyDescent="0.2">
      <c r="A5178" s="151" t="s">
        <v>11541</v>
      </c>
      <c r="B5178" s="151">
        <v>10</v>
      </c>
      <c r="C5178" s="151" t="s">
        <v>283</v>
      </c>
      <c r="D5178" s="151" t="s">
        <v>304</v>
      </c>
      <c r="E5178" s="154" t="s">
        <v>5692</v>
      </c>
      <c r="F5178" s="154" t="s">
        <v>5771</v>
      </c>
      <c r="G5178" s="154" t="s">
        <v>5772</v>
      </c>
    </row>
    <row r="5179" spans="1:7" ht="16" customHeight="1" x14ac:dyDescent="0.2">
      <c r="A5179" s="151" t="s">
        <v>11541</v>
      </c>
      <c r="B5179" s="151">
        <v>11</v>
      </c>
      <c r="C5179" s="151" t="s">
        <v>283</v>
      </c>
      <c r="D5179" s="151" t="s">
        <v>304</v>
      </c>
      <c r="E5179" s="154" t="s">
        <v>754</v>
      </c>
      <c r="F5179" s="154" t="s">
        <v>5773</v>
      </c>
      <c r="G5179" s="154" t="s">
        <v>5674</v>
      </c>
    </row>
    <row r="5180" spans="1:7" ht="16" customHeight="1" x14ac:dyDescent="0.2">
      <c r="A5180" s="151" t="s">
        <v>11541</v>
      </c>
      <c r="B5180" s="151">
        <v>12</v>
      </c>
      <c r="C5180" s="151" t="s">
        <v>281</v>
      </c>
      <c r="D5180" s="151" t="s">
        <v>329</v>
      </c>
      <c r="E5180" s="154" t="s">
        <v>303</v>
      </c>
      <c r="F5180" s="154" t="s">
        <v>5774</v>
      </c>
      <c r="G5180" s="154" t="s">
        <v>5775</v>
      </c>
    </row>
    <row r="5181" spans="1:7" ht="16" customHeight="1" x14ac:dyDescent="0.2">
      <c r="A5181" s="151" t="s">
        <v>11541</v>
      </c>
      <c r="B5181" s="151">
        <v>13</v>
      </c>
      <c r="C5181" s="151" t="s">
        <v>281</v>
      </c>
      <c r="D5181" s="151" t="s">
        <v>329</v>
      </c>
      <c r="E5181" s="154" t="s">
        <v>303</v>
      </c>
      <c r="F5181" s="154" t="s">
        <v>5776</v>
      </c>
      <c r="G5181" s="154" t="s">
        <v>5777</v>
      </c>
    </row>
    <row r="5182" spans="1:7" ht="32" customHeight="1" x14ac:dyDescent="0.2">
      <c r="A5182" s="151" t="s">
        <v>11541</v>
      </c>
      <c r="B5182" s="151">
        <v>14</v>
      </c>
      <c r="C5182" s="151" t="s">
        <v>283</v>
      </c>
      <c r="D5182" s="151" t="s">
        <v>304</v>
      </c>
      <c r="E5182" s="154" t="s">
        <v>12236</v>
      </c>
      <c r="F5182" s="154" t="s">
        <v>373</v>
      </c>
      <c r="G5182" s="154" t="s">
        <v>5677</v>
      </c>
    </row>
    <row r="5183" spans="1:7" ht="32" customHeight="1" x14ac:dyDescent="0.2">
      <c r="A5183" s="151" t="s">
        <v>11542</v>
      </c>
      <c r="B5183" s="151">
        <v>1</v>
      </c>
      <c r="C5183" s="151" t="s">
        <v>283</v>
      </c>
      <c r="D5183" s="151" t="s">
        <v>304</v>
      </c>
      <c r="E5183" s="154" t="s">
        <v>12248</v>
      </c>
      <c r="F5183" s="154" t="s">
        <v>12251</v>
      </c>
      <c r="G5183" s="154" t="s">
        <v>5779</v>
      </c>
    </row>
    <row r="5184" spans="1:7" ht="16" customHeight="1" x14ac:dyDescent="0.2">
      <c r="A5184" s="151" t="s">
        <v>11542</v>
      </c>
      <c r="B5184" s="151">
        <v>2</v>
      </c>
      <c r="C5184" s="151" t="s">
        <v>281</v>
      </c>
      <c r="D5184" s="151" t="s">
        <v>329</v>
      </c>
      <c r="E5184" s="154" t="s">
        <v>303</v>
      </c>
      <c r="F5184" s="154" t="s">
        <v>9803</v>
      </c>
      <c r="G5184" s="154" t="s">
        <v>5781</v>
      </c>
    </row>
    <row r="5185" spans="1:7" ht="16" customHeight="1" x14ac:dyDescent="0.2">
      <c r="A5185" s="151" t="s">
        <v>11542</v>
      </c>
      <c r="B5185" s="151">
        <v>3</v>
      </c>
      <c r="C5185" s="151" t="s">
        <v>281</v>
      </c>
      <c r="D5185" s="151" t="s">
        <v>329</v>
      </c>
      <c r="E5185" s="154" t="s">
        <v>303</v>
      </c>
      <c r="F5185" s="154" t="s">
        <v>5782</v>
      </c>
      <c r="G5185" s="154" t="s">
        <v>5783</v>
      </c>
    </row>
    <row r="5186" spans="1:7" ht="16" customHeight="1" x14ac:dyDescent="0.2">
      <c r="A5186" s="151" t="s">
        <v>11542</v>
      </c>
      <c r="B5186" s="151">
        <v>4</v>
      </c>
      <c r="C5186" s="151" t="s">
        <v>283</v>
      </c>
      <c r="D5186" s="151" t="s">
        <v>304</v>
      </c>
      <c r="E5186" s="154" t="s">
        <v>5784</v>
      </c>
      <c r="F5186" s="154" t="s">
        <v>5785</v>
      </c>
      <c r="G5186" s="154" t="s">
        <v>5786</v>
      </c>
    </row>
    <row r="5187" spans="1:7" ht="16" customHeight="1" x14ac:dyDescent="0.2">
      <c r="A5187" s="151" t="s">
        <v>11542</v>
      </c>
      <c r="B5187" s="151">
        <v>5</v>
      </c>
      <c r="C5187" s="151" t="s">
        <v>283</v>
      </c>
      <c r="D5187" s="151" t="s">
        <v>304</v>
      </c>
      <c r="E5187" s="154" t="s">
        <v>5612</v>
      </c>
      <c r="F5187" s="154" t="s">
        <v>5787</v>
      </c>
      <c r="G5187" s="154" t="s">
        <v>5696</v>
      </c>
    </row>
    <row r="5188" spans="1:7" ht="16" customHeight="1" x14ac:dyDescent="0.2">
      <c r="A5188" s="151" t="s">
        <v>11542</v>
      </c>
      <c r="B5188" s="151">
        <v>6</v>
      </c>
      <c r="C5188" s="151" t="s">
        <v>281</v>
      </c>
      <c r="D5188" s="151" t="s">
        <v>329</v>
      </c>
      <c r="E5188" s="154" t="s">
        <v>303</v>
      </c>
      <c r="F5188" s="154" t="s">
        <v>5615</v>
      </c>
      <c r="G5188" s="154" t="s">
        <v>5788</v>
      </c>
    </row>
    <row r="5189" spans="1:7" ht="32" customHeight="1" x14ac:dyDescent="0.2">
      <c r="A5189" s="151" t="s">
        <v>11542</v>
      </c>
      <c r="B5189" s="151">
        <v>7</v>
      </c>
      <c r="C5189" s="151" t="s">
        <v>283</v>
      </c>
      <c r="D5189" s="151" t="s">
        <v>304</v>
      </c>
      <c r="E5189" s="154" t="s">
        <v>12236</v>
      </c>
      <c r="F5189" s="154" t="s">
        <v>368</v>
      </c>
      <c r="G5189" s="154" t="s">
        <v>5677</v>
      </c>
    </row>
    <row r="5190" spans="1:7" ht="32" customHeight="1" x14ac:dyDescent="0.2">
      <c r="A5190" s="151" t="s">
        <v>11543</v>
      </c>
      <c r="B5190" s="151">
        <v>1</v>
      </c>
      <c r="C5190" s="151" t="s">
        <v>283</v>
      </c>
      <c r="D5190" s="151" t="s">
        <v>304</v>
      </c>
      <c r="E5190" s="154" t="s">
        <v>12248</v>
      </c>
      <c r="F5190" s="154" t="s">
        <v>12252</v>
      </c>
      <c r="G5190" s="154" t="s">
        <v>5640</v>
      </c>
    </row>
    <row r="5191" spans="1:7" ht="16" customHeight="1" x14ac:dyDescent="0.2">
      <c r="A5191" s="151" t="s">
        <v>11543</v>
      </c>
      <c r="B5191" s="151">
        <v>2</v>
      </c>
      <c r="C5191" s="151" t="s">
        <v>281</v>
      </c>
      <c r="D5191" s="151" t="s">
        <v>329</v>
      </c>
      <c r="E5191" s="154" t="s">
        <v>303</v>
      </c>
      <c r="F5191" s="154" t="s">
        <v>5790</v>
      </c>
      <c r="G5191" s="154" t="s">
        <v>5781</v>
      </c>
    </row>
    <row r="5192" spans="1:7" ht="16" customHeight="1" x14ac:dyDescent="0.2">
      <c r="A5192" s="151" t="s">
        <v>11543</v>
      </c>
      <c r="B5192" s="151">
        <v>3</v>
      </c>
      <c r="C5192" s="151" t="s">
        <v>281</v>
      </c>
      <c r="D5192" s="151" t="s">
        <v>329</v>
      </c>
      <c r="E5192" s="154" t="s">
        <v>303</v>
      </c>
      <c r="F5192" s="154" t="s">
        <v>5791</v>
      </c>
      <c r="G5192" s="154" t="s">
        <v>5792</v>
      </c>
    </row>
    <row r="5193" spans="1:7" ht="16" customHeight="1" x14ac:dyDescent="0.2">
      <c r="A5193" s="151" t="s">
        <v>11543</v>
      </c>
      <c r="B5193" s="151">
        <v>4</v>
      </c>
      <c r="C5193" s="151" t="s">
        <v>283</v>
      </c>
      <c r="D5193" s="151" t="s">
        <v>304</v>
      </c>
      <c r="E5193" s="154" t="s">
        <v>5793</v>
      </c>
      <c r="F5193" s="154" t="s">
        <v>5794</v>
      </c>
      <c r="G5193" s="154" t="s">
        <v>5795</v>
      </c>
    </row>
    <row r="5194" spans="1:7" ht="16" customHeight="1" x14ac:dyDescent="0.2">
      <c r="A5194" s="151" t="s">
        <v>11543</v>
      </c>
      <c r="B5194" s="151">
        <v>5</v>
      </c>
      <c r="C5194" s="151" t="s">
        <v>283</v>
      </c>
      <c r="D5194" s="151" t="s">
        <v>304</v>
      </c>
      <c r="E5194" s="154" t="s">
        <v>5612</v>
      </c>
      <c r="F5194" s="154" t="s">
        <v>5796</v>
      </c>
      <c r="G5194" s="154" t="s">
        <v>5797</v>
      </c>
    </row>
    <row r="5195" spans="1:7" ht="16" customHeight="1" x14ac:dyDescent="0.2">
      <c r="A5195" s="151" t="s">
        <v>11543</v>
      </c>
      <c r="B5195" s="151">
        <v>6</v>
      </c>
      <c r="C5195" s="151" t="s">
        <v>281</v>
      </c>
      <c r="D5195" s="151" t="s">
        <v>329</v>
      </c>
      <c r="E5195" s="154" t="s">
        <v>303</v>
      </c>
      <c r="F5195" s="154" t="s">
        <v>5798</v>
      </c>
      <c r="G5195" s="154" t="s">
        <v>5799</v>
      </c>
    </row>
    <row r="5196" spans="1:7" ht="16" customHeight="1" x14ac:dyDescent="0.2">
      <c r="A5196" s="151" t="s">
        <v>11543</v>
      </c>
      <c r="B5196" s="151">
        <v>7</v>
      </c>
      <c r="C5196" s="151" t="s">
        <v>281</v>
      </c>
      <c r="D5196" s="151" t="s">
        <v>329</v>
      </c>
      <c r="E5196" s="154" t="s">
        <v>303</v>
      </c>
      <c r="F5196" s="154" t="s">
        <v>4220</v>
      </c>
      <c r="G5196" s="154" t="s">
        <v>5800</v>
      </c>
    </row>
    <row r="5197" spans="1:7" ht="32" customHeight="1" x14ac:dyDescent="0.2">
      <c r="A5197" s="151" t="s">
        <v>11543</v>
      </c>
      <c r="B5197" s="151">
        <v>8</v>
      </c>
      <c r="C5197" s="151" t="s">
        <v>283</v>
      </c>
      <c r="D5197" s="151" t="s">
        <v>304</v>
      </c>
      <c r="E5197" s="154" t="s">
        <v>12236</v>
      </c>
      <c r="F5197" s="154" t="s">
        <v>361</v>
      </c>
      <c r="G5197" s="154" t="s">
        <v>5677</v>
      </c>
    </row>
    <row r="5198" spans="1:7" ht="32" customHeight="1" x14ac:dyDescent="0.2">
      <c r="A5198" s="151" t="s">
        <v>11544</v>
      </c>
      <c r="B5198" s="151">
        <v>1</v>
      </c>
      <c r="C5198" s="151" t="s">
        <v>283</v>
      </c>
      <c r="D5198" s="151" t="s">
        <v>304</v>
      </c>
      <c r="E5198" s="154" t="s">
        <v>12248</v>
      </c>
      <c r="F5198" s="154" t="s">
        <v>12253</v>
      </c>
      <c r="G5198" s="154" t="s">
        <v>5640</v>
      </c>
    </row>
    <row r="5199" spans="1:7" ht="16" customHeight="1" x14ac:dyDescent="0.2">
      <c r="A5199" s="151" t="s">
        <v>11544</v>
      </c>
      <c r="B5199" s="151">
        <v>2</v>
      </c>
      <c r="C5199" s="151" t="s">
        <v>281</v>
      </c>
      <c r="D5199" s="151" t="s">
        <v>329</v>
      </c>
      <c r="E5199" s="154" t="s">
        <v>303</v>
      </c>
      <c r="F5199" s="154" t="s">
        <v>5803</v>
      </c>
      <c r="G5199" s="154" t="s">
        <v>5781</v>
      </c>
    </row>
    <row r="5200" spans="1:7" ht="16" customHeight="1" x14ac:dyDescent="0.2">
      <c r="A5200" s="151" t="s">
        <v>11544</v>
      </c>
      <c r="B5200" s="151">
        <v>3</v>
      </c>
      <c r="C5200" s="151" t="s">
        <v>281</v>
      </c>
      <c r="D5200" s="151" t="s">
        <v>329</v>
      </c>
      <c r="E5200" s="154" t="s">
        <v>303</v>
      </c>
      <c r="F5200" s="154" t="s">
        <v>5804</v>
      </c>
      <c r="G5200" s="154" t="s">
        <v>5805</v>
      </c>
    </row>
    <row r="5201" spans="1:7" ht="16" customHeight="1" x14ac:dyDescent="0.2">
      <c r="A5201" s="151" t="s">
        <v>11544</v>
      </c>
      <c r="B5201" s="151">
        <v>4</v>
      </c>
      <c r="C5201" s="151" t="s">
        <v>283</v>
      </c>
      <c r="D5201" s="151" t="s">
        <v>304</v>
      </c>
      <c r="E5201" s="154" t="s">
        <v>5806</v>
      </c>
      <c r="F5201" s="154" t="s">
        <v>5807</v>
      </c>
      <c r="G5201" s="154" t="s">
        <v>5808</v>
      </c>
    </row>
    <row r="5202" spans="1:7" ht="16" customHeight="1" x14ac:dyDescent="0.2">
      <c r="A5202" s="151" t="s">
        <v>11544</v>
      </c>
      <c r="B5202" s="151">
        <v>5</v>
      </c>
      <c r="C5202" s="151" t="s">
        <v>283</v>
      </c>
      <c r="D5202" s="151" t="s">
        <v>304</v>
      </c>
      <c r="E5202" s="154" t="s">
        <v>5612</v>
      </c>
      <c r="F5202" s="154" t="s">
        <v>5809</v>
      </c>
      <c r="G5202" s="154" t="s">
        <v>5797</v>
      </c>
    </row>
    <row r="5203" spans="1:7" ht="16" customHeight="1" x14ac:dyDescent="0.2">
      <c r="A5203" s="151" t="s">
        <v>11544</v>
      </c>
      <c r="B5203" s="151">
        <v>6</v>
      </c>
      <c r="C5203" s="151" t="s">
        <v>281</v>
      </c>
      <c r="D5203" s="151" t="s">
        <v>329</v>
      </c>
      <c r="E5203" s="154" t="s">
        <v>303</v>
      </c>
      <c r="F5203" s="154" t="s">
        <v>5810</v>
      </c>
      <c r="G5203" s="154" t="s">
        <v>5811</v>
      </c>
    </row>
    <row r="5204" spans="1:7" ht="16" customHeight="1" x14ac:dyDescent="0.2">
      <c r="A5204" s="151" t="s">
        <v>11544</v>
      </c>
      <c r="B5204" s="151">
        <v>7</v>
      </c>
      <c r="C5204" s="151" t="s">
        <v>281</v>
      </c>
      <c r="D5204" s="151" t="s">
        <v>329</v>
      </c>
      <c r="E5204" s="154" t="s">
        <v>303</v>
      </c>
      <c r="F5204" s="154" t="s">
        <v>4997</v>
      </c>
      <c r="G5204" s="154" t="s">
        <v>5812</v>
      </c>
    </row>
    <row r="5205" spans="1:7" ht="32" customHeight="1" x14ac:dyDescent="0.2">
      <c r="A5205" s="151" t="s">
        <v>11544</v>
      </c>
      <c r="B5205" s="151">
        <v>8</v>
      </c>
      <c r="C5205" s="151" t="s">
        <v>283</v>
      </c>
      <c r="D5205" s="151" t="s">
        <v>304</v>
      </c>
      <c r="E5205" s="154" t="s">
        <v>12236</v>
      </c>
      <c r="F5205" s="154" t="s">
        <v>368</v>
      </c>
      <c r="G5205" s="154" t="s">
        <v>5677</v>
      </c>
    </row>
    <row r="5206" spans="1:7" ht="32" customHeight="1" x14ac:dyDescent="0.2">
      <c r="A5206" s="151" t="s">
        <v>11545</v>
      </c>
      <c r="B5206" s="151">
        <v>1</v>
      </c>
      <c r="C5206" s="151" t="s">
        <v>283</v>
      </c>
      <c r="D5206" s="151" t="s">
        <v>304</v>
      </c>
      <c r="E5206" s="154" t="s">
        <v>12248</v>
      </c>
      <c r="F5206" s="154" t="s">
        <v>12254</v>
      </c>
      <c r="G5206" s="154" t="s">
        <v>5640</v>
      </c>
    </row>
    <row r="5207" spans="1:7" ht="32" customHeight="1" x14ac:dyDescent="0.2">
      <c r="A5207" s="151" t="s">
        <v>11545</v>
      </c>
      <c r="B5207" s="151">
        <v>2</v>
      </c>
      <c r="C5207" s="151" t="s">
        <v>281</v>
      </c>
      <c r="D5207" s="151" t="s">
        <v>329</v>
      </c>
      <c r="E5207" s="154" t="s">
        <v>303</v>
      </c>
      <c r="F5207" s="154" t="s">
        <v>5814</v>
      </c>
      <c r="G5207" s="154" t="s">
        <v>5815</v>
      </c>
    </row>
    <row r="5208" spans="1:7" ht="16" customHeight="1" x14ac:dyDescent="0.2">
      <c r="A5208" s="151" t="s">
        <v>11545</v>
      </c>
      <c r="B5208" s="151">
        <v>3</v>
      </c>
      <c r="C5208" s="151" t="s">
        <v>281</v>
      </c>
      <c r="D5208" s="151" t="s">
        <v>329</v>
      </c>
      <c r="E5208" s="154" t="s">
        <v>303</v>
      </c>
      <c r="F5208" s="154" t="s">
        <v>5816</v>
      </c>
      <c r="G5208" s="154" t="s">
        <v>5781</v>
      </c>
    </row>
    <row r="5209" spans="1:7" ht="16" customHeight="1" x14ac:dyDescent="0.2">
      <c r="A5209" s="151" t="s">
        <v>11545</v>
      </c>
      <c r="B5209" s="151">
        <v>4</v>
      </c>
      <c r="C5209" s="151" t="s">
        <v>281</v>
      </c>
      <c r="D5209" s="151" t="s">
        <v>329</v>
      </c>
      <c r="E5209" s="154" t="s">
        <v>303</v>
      </c>
      <c r="F5209" s="154" t="s">
        <v>5817</v>
      </c>
      <c r="G5209" s="154" t="s">
        <v>5818</v>
      </c>
    </row>
    <row r="5210" spans="1:7" ht="16" customHeight="1" x14ac:dyDescent="0.2">
      <c r="A5210" s="151" t="s">
        <v>11545</v>
      </c>
      <c r="B5210" s="151">
        <v>5</v>
      </c>
      <c r="C5210" s="151" t="s">
        <v>283</v>
      </c>
      <c r="D5210" s="151" t="s">
        <v>304</v>
      </c>
      <c r="E5210" s="154" t="s">
        <v>5819</v>
      </c>
      <c r="F5210" s="154" t="s">
        <v>5820</v>
      </c>
      <c r="G5210" s="154" t="s">
        <v>5821</v>
      </c>
    </row>
    <row r="5211" spans="1:7" ht="16" customHeight="1" x14ac:dyDescent="0.2">
      <c r="A5211" s="151" t="s">
        <v>11545</v>
      </c>
      <c r="B5211" s="151">
        <v>6</v>
      </c>
      <c r="C5211" s="151" t="s">
        <v>283</v>
      </c>
      <c r="D5211" s="151" t="s">
        <v>304</v>
      </c>
      <c r="E5211" s="154" t="s">
        <v>5612</v>
      </c>
      <c r="F5211" s="154" t="s">
        <v>5822</v>
      </c>
      <c r="G5211" s="154" t="s">
        <v>5696</v>
      </c>
    </row>
    <row r="5212" spans="1:7" ht="16" customHeight="1" x14ac:dyDescent="0.2">
      <c r="A5212" s="151" t="s">
        <v>11545</v>
      </c>
      <c r="B5212" s="151">
        <v>7</v>
      </c>
      <c r="C5212" s="151" t="s">
        <v>281</v>
      </c>
      <c r="D5212" s="151" t="s">
        <v>329</v>
      </c>
      <c r="E5212" s="154" t="s">
        <v>303</v>
      </c>
      <c r="F5212" s="154" t="s">
        <v>5823</v>
      </c>
      <c r="G5212" s="154" t="s">
        <v>5824</v>
      </c>
    </row>
    <row r="5213" spans="1:7" ht="32" customHeight="1" x14ac:dyDescent="0.2">
      <c r="A5213" s="151" t="s">
        <v>11545</v>
      </c>
      <c r="B5213" s="151">
        <v>8</v>
      </c>
      <c r="C5213" s="151" t="s">
        <v>283</v>
      </c>
      <c r="D5213" s="151" t="s">
        <v>304</v>
      </c>
      <c r="E5213" s="154" t="s">
        <v>12236</v>
      </c>
      <c r="F5213" s="154" t="s">
        <v>12255</v>
      </c>
      <c r="G5213" s="154" t="s">
        <v>5677</v>
      </c>
    </row>
    <row r="5214" spans="1:7" ht="32" customHeight="1" x14ac:dyDescent="0.2">
      <c r="A5214" s="151" t="s">
        <v>11546</v>
      </c>
      <c r="B5214" s="151">
        <v>1</v>
      </c>
      <c r="C5214" s="151" t="s">
        <v>283</v>
      </c>
      <c r="D5214" s="151" t="s">
        <v>304</v>
      </c>
      <c r="E5214" s="154" t="s">
        <v>12248</v>
      </c>
      <c r="F5214" s="154" t="s">
        <v>12256</v>
      </c>
      <c r="G5214" s="154" t="s">
        <v>5640</v>
      </c>
    </row>
    <row r="5215" spans="1:7" ht="32" customHeight="1" x14ac:dyDescent="0.2">
      <c r="A5215" s="151" t="s">
        <v>11546</v>
      </c>
      <c r="B5215" s="151">
        <v>2</v>
      </c>
      <c r="C5215" s="151" t="s">
        <v>283</v>
      </c>
      <c r="D5215" s="151" t="s">
        <v>304</v>
      </c>
      <c r="E5215" s="154" t="s">
        <v>12248</v>
      </c>
      <c r="F5215" s="154" t="s">
        <v>5826</v>
      </c>
      <c r="G5215" s="154" t="s">
        <v>8727</v>
      </c>
    </row>
    <row r="5216" spans="1:7" ht="16" customHeight="1" x14ac:dyDescent="0.2">
      <c r="A5216" s="151" t="s">
        <v>11546</v>
      </c>
      <c r="B5216" s="151">
        <v>3</v>
      </c>
      <c r="C5216" s="151" t="s">
        <v>281</v>
      </c>
      <c r="D5216" s="151" t="s">
        <v>329</v>
      </c>
      <c r="E5216" s="154" t="s">
        <v>303</v>
      </c>
      <c r="F5216" s="154" t="s">
        <v>5828</v>
      </c>
      <c r="G5216" s="154" t="s">
        <v>5829</v>
      </c>
    </row>
    <row r="5217" spans="1:7" ht="16" customHeight="1" x14ac:dyDescent="0.2">
      <c r="A5217" s="151" t="s">
        <v>11546</v>
      </c>
      <c r="B5217" s="151">
        <v>4</v>
      </c>
      <c r="C5217" s="151" t="s">
        <v>283</v>
      </c>
      <c r="D5217" s="151" t="s">
        <v>304</v>
      </c>
      <c r="E5217" s="154" t="s">
        <v>5830</v>
      </c>
      <c r="F5217" s="154" t="s">
        <v>5831</v>
      </c>
      <c r="G5217" s="154" t="s">
        <v>5832</v>
      </c>
    </row>
    <row r="5218" spans="1:7" ht="16" customHeight="1" x14ac:dyDescent="0.2">
      <c r="A5218" s="151" t="s">
        <v>11546</v>
      </c>
      <c r="B5218" s="151">
        <v>5</v>
      </c>
      <c r="C5218" s="151" t="s">
        <v>283</v>
      </c>
      <c r="D5218" s="151" t="s">
        <v>304</v>
      </c>
      <c r="E5218" s="154" t="s">
        <v>5612</v>
      </c>
      <c r="F5218" s="154" t="s">
        <v>5833</v>
      </c>
      <c r="G5218" s="154" t="s">
        <v>5674</v>
      </c>
    </row>
    <row r="5219" spans="1:7" ht="16" customHeight="1" x14ac:dyDescent="0.2">
      <c r="A5219" s="151" t="s">
        <v>11546</v>
      </c>
      <c r="B5219" s="151">
        <v>6</v>
      </c>
      <c r="C5219" s="151" t="s">
        <v>281</v>
      </c>
      <c r="D5219" s="151" t="s">
        <v>329</v>
      </c>
      <c r="E5219" s="154" t="s">
        <v>303</v>
      </c>
      <c r="F5219" s="154" t="s">
        <v>5834</v>
      </c>
      <c r="G5219" s="154" t="s">
        <v>5835</v>
      </c>
    </row>
    <row r="5220" spans="1:7" ht="16" customHeight="1" x14ac:dyDescent="0.2">
      <c r="A5220" s="151" t="s">
        <v>11546</v>
      </c>
      <c r="B5220" s="151">
        <v>7</v>
      </c>
      <c r="C5220" s="151" t="s">
        <v>281</v>
      </c>
      <c r="D5220" s="151" t="s">
        <v>329</v>
      </c>
      <c r="E5220" s="154" t="s">
        <v>303</v>
      </c>
      <c r="F5220" s="154" t="s">
        <v>4997</v>
      </c>
      <c r="G5220" s="154" t="s">
        <v>5812</v>
      </c>
    </row>
    <row r="5221" spans="1:7" ht="32" customHeight="1" x14ac:dyDescent="0.2">
      <c r="A5221" s="151" t="s">
        <v>11546</v>
      </c>
      <c r="B5221" s="151">
        <v>8</v>
      </c>
      <c r="C5221" s="151" t="s">
        <v>283</v>
      </c>
      <c r="D5221" s="151" t="s">
        <v>304</v>
      </c>
      <c r="E5221" s="154" t="s">
        <v>12236</v>
      </c>
      <c r="F5221" s="154" t="s">
        <v>319</v>
      </c>
      <c r="G5221" s="154" t="s">
        <v>5677</v>
      </c>
    </row>
    <row r="5222" spans="1:7" ht="32" customHeight="1" x14ac:dyDescent="0.2">
      <c r="A5222" s="151" t="s">
        <v>11547</v>
      </c>
      <c r="B5222" s="151">
        <v>1</v>
      </c>
      <c r="C5222" s="151" t="s">
        <v>283</v>
      </c>
      <c r="D5222" s="151" t="s">
        <v>304</v>
      </c>
      <c r="E5222" s="154" t="s">
        <v>12248</v>
      </c>
      <c r="F5222" s="154" t="s">
        <v>9213</v>
      </c>
      <c r="G5222" s="154" t="s">
        <v>5640</v>
      </c>
    </row>
    <row r="5223" spans="1:7" ht="32" customHeight="1" x14ac:dyDescent="0.2">
      <c r="A5223" s="151" t="s">
        <v>11547</v>
      </c>
      <c r="B5223" s="151">
        <v>2</v>
      </c>
      <c r="C5223" s="151" t="s">
        <v>283</v>
      </c>
      <c r="D5223" s="151" t="s">
        <v>304</v>
      </c>
      <c r="E5223" s="154" t="s">
        <v>12248</v>
      </c>
      <c r="F5223" s="154" t="s">
        <v>9214</v>
      </c>
      <c r="G5223" s="154" t="s">
        <v>8728</v>
      </c>
    </row>
    <row r="5224" spans="1:7" ht="16" customHeight="1" x14ac:dyDescent="0.2">
      <c r="A5224" s="151" t="s">
        <v>11547</v>
      </c>
      <c r="B5224" s="151">
        <v>3</v>
      </c>
      <c r="C5224" s="151" t="s">
        <v>281</v>
      </c>
      <c r="D5224" s="151" t="s">
        <v>329</v>
      </c>
      <c r="E5224" s="154" t="s">
        <v>303</v>
      </c>
      <c r="F5224" s="154" t="s">
        <v>9215</v>
      </c>
      <c r="G5224" s="154" t="s">
        <v>5781</v>
      </c>
    </row>
    <row r="5225" spans="1:7" ht="16" customHeight="1" x14ac:dyDescent="0.2">
      <c r="A5225" s="151" t="s">
        <v>11547</v>
      </c>
      <c r="B5225" s="151">
        <v>4</v>
      </c>
      <c r="C5225" s="151" t="s">
        <v>281</v>
      </c>
      <c r="D5225" s="151" t="s">
        <v>329</v>
      </c>
      <c r="E5225" s="154" t="s">
        <v>303</v>
      </c>
      <c r="F5225" s="154" t="s">
        <v>9216</v>
      </c>
      <c r="G5225" s="154" t="s">
        <v>5841</v>
      </c>
    </row>
    <row r="5226" spans="1:7" ht="16" customHeight="1" x14ac:dyDescent="0.2">
      <c r="A5226" s="151" t="s">
        <v>11547</v>
      </c>
      <c r="B5226" s="151">
        <v>5</v>
      </c>
      <c r="C5226" s="151" t="s">
        <v>283</v>
      </c>
      <c r="D5226" s="151" t="s">
        <v>304</v>
      </c>
      <c r="E5226" s="154" t="s">
        <v>8956</v>
      </c>
      <c r="F5226" s="154" t="s">
        <v>9217</v>
      </c>
      <c r="G5226" s="154" t="s">
        <v>9495</v>
      </c>
    </row>
    <row r="5227" spans="1:7" ht="16" customHeight="1" x14ac:dyDescent="0.2">
      <c r="A5227" s="151" t="s">
        <v>11547</v>
      </c>
      <c r="B5227" s="151">
        <v>6</v>
      </c>
      <c r="C5227" s="151" t="s">
        <v>283</v>
      </c>
      <c r="D5227" s="151" t="s">
        <v>304</v>
      </c>
      <c r="E5227" s="154" t="s">
        <v>5612</v>
      </c>
      <c r="F5227" s="154" t="s">
        <v>9218</v>
      </c>
      <c r="G5227" s="154" t="s">
        <v>5674</v>
      </c>
    </row>
    <row r="5228" spans="1:7" ht="16" customHeight="1" x14ac:dyDescent="0.2">
      <c r="A5228" s="151" t="s">
        <v>11547</v>
      </c>
      <c r="B5228" s="151">
        <v>7</v>
      </c>
      <c r="C5228" s="151" t="s">
        <v>281</v>
      </c>
      <c r="D5228" s="151" t="s">
        <v>329</v>
      </c>
      <c r="E5228" s="154" t="s">
        <v>303</v>
      </c>
      <c r="F5228" s="154" t="s">
        <v>9219</v>
      </c>
      <c r="G5228" s="154" t="s">
        <v>9496</v>
      </c>
    </row>
    <row r="5229" spans="1:7" ht="16" customHeight="1" x14ac:dyDescent="0.2">
      <c r="A5229" s="151" t="s">
        <v>11547</v>
      </c>
      <c r="B5229" s="151">
        <v>8</v>
      </c>
      <c r="C5229" s="151" t="s">
        <v>281</v>
      </c>
      <c r="D5229" s="151" t="s">
        <v>329</v>
      </c>
      <c r="E5229" s="154" t="s">
        <v>303</v>
      </c>
      <c r="F5229" s="154" t="s">
        <v>9220</v>
      </c>
      <c r="G5229" s="154" t="s">
        <v>9497</v>
      </c>
    </row>
    <row r="5230" spans="1:7" ht="32" customHeight="1" x14ac:dyDescent="0.2">
      <c r="A5230" s="151" t="s">
        <v>11547</v>
      </c>
      <c r="B5230" s="151">
        <v>9</v>
      </c>
      <c r="C5230" s="151" t="s">
        <v>283</v>
      </c>
      <c r="D5230" s="151" t="s">
        <v>304</v>
      </c>
      <c r="E5230" s="154" t="s">
        <v>12236</v>
      </c>
      <c r="F5230" s="154" t="s">
        <v>9221</v>
      </c>
      <c r="G5230" s="154" t="s">
        <v>5677</v>
      </c>
    </row>
    <row r="5231" spans="1:7" ht="48" customHeight="1" x14ac:dyDescent="0.2">
      <c r="A5231" s="151" t="s">
        <v>11548</v>
      </c>
      <c r="B5231" s="151">
        <v>1</v>
      </c>
      <c r="C5231" s="151" t="s">
        <v>283</v>
      </c>
      <c r="D5231" s="151" t="s">
        <v>304</v>
      </c>
      <c r="E5231" s="154" t="s">
        <v>12261</v>
      </c>
      <c r="F5231" s="154" t="s">
        <v>5852</v>
      </c>
      <c r="G5231" s="154" t="s">
        <v>8729</v>
      </c>
    </row>
    <row r="5232" spans="1:7" ht="16" customHeight="1" x14ac:dyDescent="0.2">
      <c r="A5232" s="151" t="s">
        <v>11548</v>
      </c>
      <c r="B5232" s="151">
        <v>2</v>
      </c>
      <c r="C5232" s="151" t="s">
        <v>283</v>
      </c>
      <c r="D5232" s="151" t="s">
        <v>304</v>
      </c>
      <c r="E5232" s="154" t="s">
        <v>5854</v>
      </c>
      <c r="F5232" s="154" t="s">
        <v>5855</v>
      </c>
      <c r="G5232" s="154" t="s">
        <v>5856</v>
      </c>
    </row>
    <row r="5233" spans="1:7" ht="16" customHeight="1" x14ac:dyDescent="0.2">
      <c r="A5233" s="151" t="s">
        <v>11548</v>
      </c>
      <c r="B5233" s="151">
        <v>3</v>
      </c>
      <c r="C5233" s="151" t="s">
        <v>281</v>
      </c>
      <c r="D5233" s="151" t="s">
        <v>329</v>
      </c>
      <c r="E5233" s="154" t="s">
        <v>303</v>
      </c>
      <c r="F5233" s="154" t="s">
        <v>5857</v>
      </c>
      <c r="G5233" s="154" t="s">
        <v>5781</v>
      </c>
    </row>
    <row r="5234" spans="1:7" ht="16" customHeight="1" x14ac:dyDescent="0.2">
      <c r="A5234" s="151" t="s">
        <v>11548</v>
      </c>
      <c r="B5234" s="151">
        <v>4</v>
      </c>
      <c r="C5234" s="151" t="s">
        <v>281</v>
      </c>
      <c r="D5234" s="151" t="s">
        <v>329</v>
      </c>
      <c r="E5234" s="154" t="s">
        <v>303</v>
      </c>
      <c r="F5234" s="154" t="s">
        <v>5858</v>
      </c>
      <c r="G5234" s="154" t="s">
        <v>5859</v>
      </c>
    </row>
    <row r="5235" spans="1:7" ht="16" customHeight="1" x14ac:dyDescent="0.2">
      <c r="A5235" s="151" t="s">
        <v>11548</v>
      </c>
      <c r="B5235" s="151">
        <v>5</v>
      </c>
      <c r="C5235" s="151" t="s">
        <v>283</v>
      </c>
      <c r="D5235" s="151" t="s">
        <v>304</v>
      </c>
      <c r="E5235" s="154" t="s">
        <v>5860</v>
      </c>
      <c r="F5235" s="154" t="s">
        <v>5861</v>
      </c>
      <c r="G5235" s="154" t="s">
        <v>5862</v>
      </c>
    </row>
    <row r="5236" spans="1:7" ht="16" customHeight="1" x14ac:dyDescent="0.2">
      <c r="A5236" s="151" t="s">
        <v>11548</v>
      </c>
      <c r="B5236" s="151">
        <v>6</v>
      </c>
      <c r="C5236" s="151" t="s">
        <v>283</v>
      </c>
      <c r="D5236" s="151" t="s">
        <v>304</v>
      </c>
      <c r="E5236" s="154" t="s">
        <v>5612</v>
      </c>
      <c r="F5236" s="154" t="s">
        <v>5863</v>
      </c>
      <c r="G5236" s="154" t="s">
        <v>5696</v>
      </c>
    </row>
    <row r="5237" spans="1:7" ht="16" customHeight="1" x14ac:dyDescent="0.2">
      <c r="A5237" s="151" t="s">
        <v>11548</v>
      </c>
      <c r="B5237" s="151">
        <v>7</v>
      </c>
      <c r="C5237" s="151" t="s">
        <v>281</v>
      </c>
      <c r="D5237" s="151" t="s">
        <v>329</v>
      </c>
      <c r="E5237" s="154" t="s">
        <v>303</v>
      </c>
      <c r="F5237" s="154" t="s">
        <v>5864</v>
      </c>
      <c r="G5237" s="154" t="s">
        <v>5865</v>
      </c>
    </row>
    <row r="5238" spans="1:7" ht="16" customHeight="1" x14ac:dyDescent="0.2">
      <c r="A5238" s="151" t="s">
        <v>11548</v>
      </c>
      <c r="B5238" s="151">
        <v>8</v>
      </c>
      <c r="C5238" s="151" t="s">
        <v>281</v>
      </c>
      <c r="D5238" s="151" t="s">
        <v>329</v>
      </c>
      <c r="E5238" s="154" t="s">
        <v>303</v>
      </c>
      <c r="F5238" s="154" t="s">
        <v>5866</v>
      </c>
      <c r="G5238" s="154" t="s">
        <v>8730</v>
      </c>
    </row>
    <row r="5239" spans="1:7" ht="32" customHeight="1" x14ac:dyDescent="0.2">
      <c r="A5239" s="151" t="s">
        <v>11548</v>
      </c>
      <c r="B5239" s="151">
        <v>9</v>
      </c>
      <c r="C5239" s="151" t="s">
        <v>283</v>
      </c>
      <c r="D5239" s="151" t="s">
        <v>304</v>
      </c>
      <c r="E5239" s="154" t="s">
        <v>5868</v>
      </c>
      <c r="F5239" s="154" t="s">
        <v>5869</v>
      </c>
      <c r="G5239" s="154" t="s">
        <v>5870</v>
      </c>
    </row>
    <row r="5240" spans="1:7" ht="48" customHeight="1" x14ac:dyDescent="0.2">
      <c r="A5240" s="151" t="s">
        <v>11549</v>
      </c>
      <c r="B5240" s="151">
        <v>1</v>
      </c>
      <c r="C5240" s="151" t="s">
        <v>283</v>
      </c>
      <c r="D5240" s="151" t="s">
        <v>304</v>
      </c>
      <c r="E5240" s="154" t="s">
        <v>12261</v>
      </c>
      <c r="F5240" s="154" t="s">
        <v>5871</v>
      </c>
      <c r="G5240" s="154" t="s">
        <v>5872</v>
      </c>
    </row>
    <row r="5241" spans="1:7" ht="32" customHeight="1" x14ac:dyDescent="0.2">
      <c r="A5241" s="151" t="s">
        <v>11549</v>
      </c>
      <c r="B5241" s="151">
        <v>2</v>
      </c>
      <c r="C5241" s="151" t="s">
        <v>283</v>
      </c>
      <c r="D5241" s="151" t="s">
        <v>304</v>
      </c>
      <c r="E5241" s="154" t="s">
        <v>5873</v>
      </c>
      <c r="F5241" s="154" t="s">
        <v>5874</v>
      </c>
      <c r="G5241" s="154" t="s">
        <v>5875</v>
      </c>
    </row>
    <row r="5242" spans="1:7" ht="16" customHeight="1" x14ac:dyDescent="0.2">
      <c r="A5242" s="151" t="s">
        <v>11549</v>
      </c>
      <c r="B5242" s="151">
        <v>3</v>
      </c>
      <c r="C5242" s="151" t="s">
        <v>283</v>
      </c>
      <c r="D5242" s="151" t="s">
        <v>304</v>
      </c>
      <c r="E5242" s="154" t="s">
        <v>5876</v>
      </c>
      <c r="F5242" s="154" t="s">
        <v>5877</v>
      </c>
      <c r="G5242" s="154" t="s">
        <v>5878</v>
      </c>
    </row>
    <row r="5243" spans="1:7" ht="16" customHeight="1" x14ac:dyDescent="0.2">
      <c r="A5243" s="151" t="s">
        <v>11549</v>
      </c>
      <c r="B5243" s="151">
        <v>4</v>
      </c>
      <c r="C5243" s="151" t="s">
        <v>283</v>
      </c>
      <c r="D5243" s="151" t="s">
        <v>304</v>
      </c>
      <c r="E5243" s="154" t="s">
        <v>5612</v>
      </c>
      <c r="F5243" s="154" t="s">
        <v>5879</v>
      </c>
      <c r="G5243" s="154" t="s">
        <v>5797</v>
      </c>
    </row>
    <row r="5244" spans="1:7" ht="16" customHeight="1" x14ac:dyDescent="0.2">
      <c r="A5244" s="151" t="s">
        <v>11549</v>
      </c>
      <c r="B5244" s="151">
        <v>5</v>
      </c>
      <c r="C5244" s="151" t="s">
        <v>283</v>
      </c>
      <c r="D5244" s="151" t="s">
        <v>304</v>
      </c>
      <c r="E5244" s="154" t="s">
        <v>754</v>
      </c>
      <c r="F5244" s="154" t="s">
        <v>5880</v>
      </c>
      <c r="G5244" s="154" t="s">
        <v>5881</v>
      </c>
    </row>
    <row r="5245" spans="1:7" ht="16" customHeight="1" x14ac:dyDescent="0.2">
      <c r="A5245" s="151" t="s">
        <v>11549</v>
      </c>
      <c r="B5245" s="151">
        <v>6</v>
      </c>
      <c r="C5245" s="151" t="s">
        <v>281</v>
      </c>
      <c r="D5245" s="151" t="s">
        <v>329</v>
      </c>
      <c r="E5245" s="154" t="s">
        <v>303</v>
      </c>
      <c r="F5245" s="154" t="s">
        <v>5882</v>
      </c>
      <c r="G5245" s="154" t="s">
        <v>5883</v>
      </c>
    </row>
    <row r="5246" spans="1:7" ht="16" customHeight="1" x14ac:dyDescent="0.2">
      <c r="A5246" s="151" t="s">
        <v>11549</v>
      </c>
      <c r="B5246" s="151">
        <v>7</v>
      </c>
      <c r="C5246" s="151" t="s">
        <v>283</v>
      </c>
      <c r="D5246" s="151" t="s">
        <v>304</v>
      </c>
      <c r="E5246" s="154" t="s">
        <v>5884</v>
      </c>
      <c r="F5246" s="154" t="s">
        <v>5885</v>
      </c>
      <c r="G5246" s="154" t="s">
        <v>5886</v>
      </c>
    </row>
    <row r="5247" spans="1:7" ht="16" customHeight="1" x14ac:dyDescent="0.2">
      <c r="A5247" s="151" t="s">
        <v>11549</v>
      </c>
      <c r="B5247" s="151">
        <v>8</v>
      </c>
      <c r="C5247" s="151" t="s">
        <v>283</v>
      </c>
      <c r="D5247" s="151" t="s">
        <v>304</v>
      </c>
      <c r="E5247" s="154" t="s">
        <v>5612</v>
      </c>
      <c r="F5247" s="154" t="s">
        <v>5887</v>
      </c>
      <c r="G5247" s="154" t="s">
        <v>5696</v>
      </c>
    </row>
    <row r="5248" spans="1:7" ht="16" customHeight="1" x14ac:dyDescent="0.2">
      <c r="A5248" s="151" t="s">
        <v>11549</v>
      </c>
      <c r="B5248" s="151">
        <v>9</v>
      </c>
      <c r="C5248" s="151" t="s">
        <v>281</v>
      </c>
      <c r="D5248" s="151" t="s">
        <v>329</v>
      </c>
      <c r="E5248" s="154" t="s">
        <v>303</v>
      </c>
      <c r="F5248" s="154" t="s">
        <v>5888</v>
      </c>
      <c r="G5248" s="154" t="s">
        <v>5889</v>
      </c>
    </row>
    <row r="5249" spans="1:7" ht="32" customHeight="1" x14ac:dyDescent="0.2">
      <c r="A5249" s="151" t="s">
        <v>11549</v>
      </c>
      <c r="B5249" s="151">
        <v>10</v>
      </c>
      <c r="C5249" s="151" t="s">
        <v>283</v>
      </c>
      <c r="D5249" s="151" t="s">
        <v>304</v>
      </c>
      <c r="E5249" s="154" t="s">
        <v>12259</v>
      </c>
      <c r="F5249" s="154" t="s">
        <v>5891</v>
      </c>
      <c r="G5249" s="154" t="s">
        <v>5892</v>
      </c>
    </row>
    <row r="5250" spans="1:7" ht="48" customHeight="1" x14ac:dyDescent="0.2">
      <c r="A5250" s="151" t="s">
        <v>11550</v>
      </c>
      <c r="B5250" s="151">
        <v>1</v>
      </c>
      <c r="C5250" s="151" t="s">
        <v>283</v>
      </c>
      <c r="D5250" s="151" t="s">
        <v>304</v>
      </c>
      <c r="E5250" s="154" t="s">
        <v>12261</v>
      </c>
      <c r="F5250" s="154" t="s">
        <v>5893</v>
      </c>
      <c r="G5250" s="154" t="s">
        <v>5894</v>
      </c>
    </row>
    <row r="5251" spans="1:7" ht="32" customHeight="1" x14ac:dyDescent="0.2">
      <c r="A5251" s="151" t="s">
        <v>11550</v>
      </c>
      <c r="B5251" s="151">
        <v>2</v>
      </c>
      <c r="C5251" s="151" t="s">
        <v>283</v>
      </c>
      <c r="D5251" s="151" t="s">
        <v>304</v>
      </c>
      <c r="E5251" s="154" t="s">
        <v>5895</v>
      </c>
      <c r="F5251" s="154" t="s">
        <v>5896</v>
      </c>
      <c r="G5251" s="154" t="s">
        <v>5897</v>
      </c>
    </row>
    <row r="5252" spans="1:7" ht="16" customHeight="1" x14ac:dyDescent="0.2">
      <c r="A5252" s="151" t="s">
        <v>11550</v>
      </c>
      <c r="B5252" s="151">
        <v>3</v>
      </c>
      <c r="C5252" s="151" t="s">
        <v>283</v>
      </c>
      <c r="D5252" s="151" t="s">
        <v>304</v>
      </c>
      <c r="E5252" s="154" t="s">
        <v>5898</v>
      </c>
      <c r="F5252" s="154" t="s">
        <v>5899</v>
      </c>
      <c r="G5252" s="154" t="s">
        <v>5900</v>
      </c>
    </row>
    <row r="5253" spans="1:7" ht="16" customHeight="1" x14ac:dyDescent="0.2">
      <c r="A5253" s="151" t="s">
        <v>11550</v>
      </c>
      <c r="B5253" s="151">
        <v>4</v>
      </c>
      <c r="C5253" s="151" t="s">
        <v>281</v>
      </c>
      <c r="D5253" s="151" t="s">
        <v>329</v>
      </c>
      <c r="E5253" s="154" t="s">
        <v>303</v>
      </c>
      <c r="F5253" s="154" t="s">
        <v>5901</v>
      </c>
      <c r="G5253" s="154" t="s">
        <v>5685</v>
      </c>
    </row>
    <row r="5254" spans="1:7" ht="16" customHeight="1" x14ac:dyDescent="0.2">
      <c r="A5254" s="151" t="s">
        <v>11550</v>
      </c>
      <c r="B5254" s="151">
        <v>5</v>
      </c>
      <c r="C5254" s="151" t="s">
        <v>283</v>
      </c>
      <c r="D5254" s="151" t="s">
        <v>304</v>
      </c>
      <c r="E5254" s="154" t="s">
        <v>4909</v>
      </c>
      <c r="F5254" s="154" t="s">
        <v>5902</v>
      </c>
      <c r="G5254" s="154" t="s">
        <v>5903</v>
      </c>
    </row>
    <row r="5255" spans="1:7" ht="16" customHeight="1" x14ac:dyDescent="0.2">
      <c r="A5255" s="151" t="s">
        <v>11550</v>
      </c>
      <c r="B5255" s="151">
        <v>6</v>
      </c>
      <c r="C5255" s="151" t="s">
        <v>283</v>
      </c>
      <c r="D5255" s="151" t="s">
        <v>304</v>
      </c>
      <c r="E5255" s="154" t="s">
        <v>5612</v>
      </c>
      <c r="F5255" s="154" t="s">
        <v>5904</v>
      </c>
      <c r="G5255" s="154" t="s">
        <v>5797</v>
      </c>
    </row>
    <row r="5256" spans="1:7" ht="16" customHeight="1" x14ac:dyDescent="0.2">
      <c r="A5256" s="151" t="s">
        <v>11550</v>
      </c>
      <c r="B5256" s="151">
        <v>7</v>
      </c>
      <c r="C5256" s="151" t="s">
        <v>283</v>
      </c>
      <c r="D5256" s="151" t="s">
        <v>304</v>
      </c>
      <c r="E5256" s="154" t="s">
        <v>754</v>
      </c>
      <c r="F5256" s="154" t="s">
        <v>5905</v>
      </c>
      <c r="G5256" s="154" t="s">
        <v>5906</v>
      </c>
    </row>
    <row r="5257" spans="1:7" ht="16" customHeight="1" x14ac:dyDescent="0.2">
      <c r="A5257" s="151" t="s">
        <v>11550</v>
      </c>
      <c r="B5257" s="151">
        <v>8</v>
      </c>
      <c r="C5257" s="151" t="s">
        <v>281</v>
      </c>
      <c r="D5257" s="151" t="s">
        <v>329</v>
      </c>
      <c r="E5257" s="154" t="s">
        <v>303</v>
      </c>
      <c r="F5257" s="154" t="s">
        <v>3261</v>
      </c>
      <c r="G5257" s="154" t="s">
        <v>5907</v>
      </c>
    </row>
    <row r="5258" spans="1:7" ht="16" customHeight="1" x14ac:dyDescent="0.2">
      <c r="A5258" s="151" t="s">
        <v>11550</v>
      </c>
      <c r="B5258" s="151">
        <v>9</v>
      </c>
      <c r="C5258" s="151" t="s">
        <v>283</v>
      </c>
      <c r="D5258" s="151" t="s">
        <v>304</v>
      </c>
      <c r="E5258" s="154" t="s">
        <v>5908</v>
      </c>
      <c r="F5258" s="154" t="s">
        <v>5909</v>
      </c>
      <c r="G5258" s="154" t="s">
        <v>5910</v>
      </c>
    </row>
    <row r="5259" spans="1:7" ht="16" customHeight="1" x14ac:dyDescent="0.2">
      <c r="A5259" s="151" t="s">
        <v>11550</v>
      </c>
      <c r="B5259" s="151">
        <v>10</v>
      </c>
      <c r="C5259" s="151" t="s">
        <v>283</v>
      </c>
      <c r="D5259" s="151" t="s">
        <v>304</v>
      </c>
      <c r="E5259" s="154" t="s">
        <v>5612</v>
      </c>
      <c r="F5259" s="154" t="s">
        <v>5911</v>
      </c>
      <c r="G5259" s="154" t="s">
        <v>5696</v>
      </c>
    </row>
    <row r="5260" spans="1:7" ht="16" customHeight="1" x14ac:dyDescent="0.2">
      <c r="A5260" s="151" t="s">
        <v>11550</v>
      </c>
      <c r="B5260" s="151">
        <v>11</v>
      </c>
      <c r="C5260" s="151" t="s">
        <v>281</v>
      </c>
      <c r="D5260" s="151" t="s">
        <v>329</v>
      </c>
      <c r="E5260" s="154" t="s">
        <v>303</v>
      </c>
      <c r="F5260" s="154" t="s">
        <v>5912</v>
      </c>
      <c r="G5260" s="154" t="s">
        <v>5913</v>
      </c>
    </row>
    <row r="5261" spans="1:7" ht="32" customHeight="1" x14ac:dyDescent="0.2">
      <c r="A5261" s="151" t="s">
        <v>11550</v>
      </c>
      <c r="B5261" s="151">
        <v>12</v>
      </c>
      <c r="C5261" s="151" t="s">
        <v>283</v>
      </c>
      <c r="D5261" s="151" t="s">
        <v>304</v>
      </c>
      <c r="E5261" s="154" t="s">
        <v>12259</v>
      </c>
      <c r="F5261" s="154" t="s">
        <v>5914</v>
      </c>
      <c r="G5261" s="154" t="s">
        <v>5915</v>
      </c>
    </row>
    <row r="5262" spans="1:7" ht="48" customHeight="1" x14ac:dyDescent="0.2">
      <c r="A5262" s="151" t="s">
        <v>11551</v>
      </c>
      <c r="B5262" s="151">
        <v>1</v>
      </c>
      <c r="C5262" s="151" t="s">
        <v>283</v>
      </c>
      <c r="D5262" s="151" t="s">
        <v>304</v>
      </c>
      <c r="E5262" s="154" t="s">
        <v>12261</v>
      </c>
      <c r="F5262" s="154" t="s">
        <v>5916</v>
      </c>
      <c r="G5262" s="154" t="s">
        <v>5917</v>
      </c>
    </row>
    <row r="5263" spans="1:7" ht="16" customHeight="1" x14ac:dyDescent="0.2">
      <c r="A5263" s="151" t="s">
        <v>11551</v>
      </c>
      <c r="B5263" s="151">
        <v>2</v>
      </c>
      <c r="C5263" s="151" t="s">
        <v>283</v>
      </c>
      <c r="D5263" s="151" t="s">
        <v>304</v>
      </c>
      <c r="E5263" s="154" t="s">
        <v>5918</v>
      </c>
      <c r="F5263" s="154" t="s">
        <v>5919</v>
      </c>
      <c r="G5263" s="154" t="s">
        <v>5920</v>
      </c>
    </row>
    <row r="5264" spans="1:7" ht="16" customHeight="1" x14ac:dyDescent="0.2">
      <c r="A5264" s="151" t="s">
        <v>11551</v>
      </c>
      <c r="B5264" s="151">
        <v>3</v>
      </c>
      <c r="C5264" s="151" t="s">
        <v>283</v>
      </c>
      <c r="D5264" s="151" t="s">
        <v>304</v>
      </c>
      <c r="E5264" s="154" t="s">
        <v>5921</v>
      </c>
      <c r="F5264" s="154" t="s">
        <v>5922</v>
      </c>
      <c r="G5264" s="154" t="s">
        <v>5923</v>
      </c>
    </row>
    <row r="5265" spans="1:7" ht="16" customHeight="1" x14ac:dyDescent="0.2">
      <c r="A5265" s="151" t="s">
        <v>11551</v>
      </c>
      <c r="B5265" s="151">
        <v>4</v>
      </c>
      <c r="C5265" s="151" t="s">
        <v>281</v>
      </c>
      <c r="D5265" s="151" t="s">
        <v>329</v>
      </c>
      <c r="E5265" s="154" t="s">
        <v>303</v>
      </c>
      <c r="F5265" s="154" t="s">
        <v>5924</v>
      </c>
      <c r="G5265" s="154" t="s">
        <v>5685</v>
      </c>
    </row>
    <row r="5266" spans="1:7" ht="16" customHeight="1" x14ac:dyDescent="0.2">
      <c r="A5266" s="151" t="s">
        <v>11551</v>
      </c>
      <c r="B5266" s="151">
        <v>5</v>
      </c>
      <c r="C5266" s="151" t="s">
        <v>283</v>
      </c>
      <c r="D5266" s="151" t="s">
        <v>304</v>
      </c>
      <c r="E5266" s="154" t="s">
        <v>4909</v>
      </c>
      <c r="F5266" s="154" t="s">
        <v>5925</v>
      </c>
      <c r="G5266" s="154" t="s">
        <v>5903</v>
      </c>
    </row>
    <row r="5267" spans="1:7" ht="16" customHeight="1" x14ac:dyDescent="0.2">
      <c r="A5267" s="151" t="s">
        <v>11551</v>
      </c>
      <c r="B5267" s="151">
        <v>6</v>
      </c>
      <c r="C5267" s="151" t="s">
        <v>283</v>
      </c>
      <c r="D5267" s="151" t="s">
        <v>304</v>
      </c>
      <c r="E5267" s="154" t="s">
        <v>5612</v>
      </c>
      <c r="F5267" s="154" t="s">
        <v>5926</v>
      </c>
      <c r="G5267" s="154" t="s">
        <v>5797</v>
      </c>
    </row>
    <row r="5268" spans="1:7" ht="16" customHeight="1" x14ac:dyDescent="0.2">
      <c r="A5268" s="151" t="s">
        <v>11551</v>
      </c>
      <c r="B5268" s="151">
        <v>7</v>
      </c>
      <c r="C5268" s="151" t="s">
        <v>283</v>
      </c>
      <c r="D5268" s="151" t="s">
        <v>304</v>
      </c>
      <c r="E5268" s="154" t="s">
        <v>754</v>
      </c>
      <c r="F5268" s="154" t="s">
        <v>5927</v>
      </c>
      <c r="G5268" s="154" t="s">
        <v>5881</v>
      </c>
    </row>
    <row r="5269" spans="1:7" ht="16" customHeight="1" x14ac:dyDescent="0.2">
      <c r="A5269" s="151" t="s">
        <v>11551</v>
      </c>
      <c r="B5269" s="151">
        <v>8</v>
      </c>
      <c r="C5269" s="151" t="s">
        <v>281</v>
      </c>
      <c r="D5269" s="151" t="s">
        <v>329</v>
      </c>
      <c r="E5269" s="154" t="s">
        <v>303</v>
      </c>
      <c r="F5269" s="154" t="s">
        <v>5928</v>
      </c>
      <c r="G5269" s="154" t="s">
        <v>5929</v>
      </c>
    </row>
    <row r="5270" spans="1:7" ht="16" customHeight="1" x14ac:dyDescent="0.2">
      <c r="A5270" s="151" t="s">
        <v>11551</v>
      </c>
      <c r="B5270" s="151">
        <v>9</v>
      </c>
      <c r="C5270" s="151" t="s">
        <v>283</v>
      </c>
      <c r="D5270" s="151" t="s">
        <v>304</v>
      </c>
      <c r="E5270" s="154" t="s">
        <v>5921</v>
      </c>
      <c r="F5270" s="154" t="s">
        <v>5930</v>
      </c>
      <c r="G5270" s="154" t="s">
        <v>5931</v>
      </c>
    </row>
    <row r="5271" spans="1:7" ht="16" customHeight="1" x14ac:dyDescent="0.2">
      <c r="A5271" s="151" t="s">
        <v>11551</v>
      </c>
      <c r="B5271" s="151">
        <v>10</v>
      </c>
      <c r="C5271" s="151" t="s">
        <v>283</v>
      </c>
      <c r="D5271" s="151" t="s">
        <v>304</v>
      </c>
      <c r="E5271" s="154" t="s">
        <v>5612</v>
      </c>
      <c r="F5271" s="154" t="s">
        <v>5932</v>
      </c>
      <c r="G5271" s="154" t="s">
        <v>5696</v>
      </c>
    </row>
    <row r="5272" spans="1:7" ht="16" customHeight="1" x14ac:dyDescent="0.2">
      <c r="A5272" s="151" t="s">
        <v>11551</v>
      </c>
      <c r="B5272" s="151">
        <v>11</v>
      </c>
      <c r="C5272" s="151" t="s">
        <v>281</v>
      </c>
      <c r="D5272" s="151" t="s">
        <v>329</v>
      </c>
      <c r="E5272" s="154" t="s">
        <v>303</v>
      </c>
      <c r="F5272" s="154" t="s">
        <v>5933</v>
      </c>
      <c r="G5272" s="154" t="s">
        <v>5934</v>
      </c>
    </row>
    <row r="5273" spans="1:7" ht="16" customHeight="1" x14ac:dyDescent="0.2">
      <c r="A5273" s="151" t="s">
        <v>11551</v>
      </c>
      <c r="B5273" s="151">
        <v>12</v>
      </c>
      <c r="C5273" s="151" t="s">
        <v>281</v>
      </c>
      <c r="D5273" s="151" t="s">
        <v>329</v>
      </c>
      <c r="E5273" s="154" t="s">
        <v>303</v>
      </c>
      <c r="F5273" s="154" t="s">
        <v>5935</v>
      </c>
      <c r="G5273" s="154" t="s">
        <v>5936</v>
      </c>
    </row>
    <row r="5274" spans="1:7" ht="32" customHeight="1" x14ac:dyDescent="0.2">
      <c r="A5274" s="151" t="s">
        <v>11551</v>
      </c>
      <c r="B5274" s="151">
        <v>13</v>
      </c>
      <c r="C5274" s="151" t="s">
        <v>283</v>
      </c>
      <c r="D5274" s="151" t="s">
        <v>304</v>
      </c>
      <c r="E5274" s="154" t="s">
        <v>12260</v>
      </c>
      <c r="F5274" s="154" t="s">
        <v>5938</v>
      </c>
      <c r="G5274" s="154" t="s">
        <v>5939</v>
      </c>
    </row>
    <row r="5275" spans="1:7" ht="48" customHeight="1" x14ac:dyDescent="0.2">
      <c r="A5275" s="151" t="s">
        <v>11552</v>
      </c>
      <c r="B5275" s="151">
        <v>1</v>
      </c>
      <c r="C5275" s="151" t="s">
        <v>283</v>
      </c>
      <c r="D5275" s="151" t="s">
        <v>304</v>
      </c>
      <c r="E5275" s="154" t="s">
        <v>12261</v>
      </c>
      <c r="F5275" s="154" t="s">
        <v>5940</v>
      </c>
      <c r="G5275" s="154" t="s">
        <v>5941</v>
      </c>
    </row>
    <row r="5276" spans="1:7" ht="16" customHeight="1" x14ac:dyDescent="0.2">
      <c r="A5276" s="151" t="s">
        <v>11552</v>
      </c>
      <c r="B5276" s="151">
        <v>2</v>
      </c>
      <c r="C5276" s="151" t="s">
        <v>283</v>
      </c>
      <c r="D5276" s="151" t="s">
        <v>304</v>
      </c>
      <c r="E5276" s="154" t="s">
        <v>5942</v>
      </c>
      <c r="F5276" s="154" t="s">
        <v>5943</v>
      </c>
      <c r="G5276" s="154" t="s">
        <v>5944</v>
      </c>
    </row>
    <row r="5277" spans="1:7" ht="16" customHeight="1" x14ac:dyDescent="0.2">
      <c r="A5277" s="151" t="s">
        <v>11552</v>
      </c>
      <c r="B5277" s="151">
        <v>3</v>
      </c>
      <c r="C5277" s="151" t="s">
        <v>283</v>
      </c>
      <c r="D5277" s="151" t="s">
        <v>304</v>
      </c>
      <c r="E5277" s="154" t="s">
        <v>5945</v>
      </c>
      <c r="F5277" s="154" t="s">
        <v>5946</v>
      </c>
      <c r="G5277" s="154" t="s">
        <v>5947</v>
      </c>
    </row>
    <row r="5278" spans="1:7" ht="16" customHeight="1" x14ac:dyDescent="0.2">
      <c r="A5278" s="151" t="s">
        <v>11552</v>
      </c>
      <c r="B5278" s="151">
        <v>4</v>
      </c>
      <c r="C5278" s="151" t="s">
        <v>281</v>
      </c>
      <c r="D5278" s="151" t="s">
        <v>329</v>
      </c>
      <c r="E5278" s="154" t="s">
        <v>303</v>
      </c>
      <c r="F5278" s="154" t="s">
        <v>5948</v>
      </c>
      <c r="G5278" s="154" t="s">
        <v>5949</v>
      </c>
    </row>
    <row r="5279" spans="1:7" ht="16" customHeight="1" x14ac:dyDescent="0.2">
      <c r="A5279" s="151" t="s">
        <v>11552</v>
      </c>
      <c r="B5279" s="151">
        <v>5</v>
      </c>
      <c r="C5279" s="151" t="s">
        <v>283</v>
      </c>
      <c r="D5279" s="151" t="s">
        <v>304</v>
      </c>
      <c r="E5279" s="154" t="s">
        <v>4909</v>
      </c>
      <c r="F5279" s="154" t="s">
        <v>5950</v>
      </c>
      <c r="G5279" s="154" t="s">
        <v>5951</v>
      </c>
    </row>
    <row r="5280" spans="1:7" ht="16" customHeight="1" x14ac:dyDescent="0.2">
      <c r="A5280" s="151" t="s">
        <v>11552</v>
      </c>
      <c r="B5280" s="151">
        <v>6</v>
      </c>
      <c r="C5280" s="151" t="s">
        <v>283</v>
      </c>
      <c r="D5280" s="151" t="s">
        <v>304</v>
      </c>
      <c r="E5280" s="154" t="s">
        <v>5612</v>
      </c>
      <c r="F5280" s="154" t="s">
        <v>5952</v>
      </c>
      <c r="G5280" s="154" t="s">
        <v>5953</v>
      </c>
    </row>
    <row r="5281" spans="1:7" ht="16" customHeight="1" x14ac:dyDescent="0.2">
      <c r="A5281" s="151" t="s">
        <v>11552</v>
      </c>
      <c r="B5281" s="151">
        <v>7</v>
      </c>
      <c r="C5281" s="151" t="s">
        <v>283</v>
      </c>
      <c r="D5281" s="151" t="s">
        <v>304</v>
      </c>
      <c r="E5281" s="154" t="s">
        <v>754</v>
      </c>
      <c r="F5281" s="154" t="s">
        <v>5954</v>
      </c>
      <c r="G5281" s="154" t="s">
        <v>5955</v>
      </c>
    </row>
    <row r="5282" spans="1:7" ht="16" customHeight="1" x14ac:dyDescent="0.2">
      <c r="A5282" s="151" t="s">
        <v>11552</v>
      </c>
      <c r="B5282" s="151">
        <v>8</v>
      </c>
      <c r="C5282" s="151" t="s">
        <v>281</v>
      </c>
      <c r="D5282" s="151" t="s">
        <v>329</v>
      </c>
      <c r="E5282" s="154" t="s">
        <v>303</v>
      </c>
      <c r="F5282" s="154" t="s">
        <v>5956</v>
      </c>
      <c r="G5282" s="154" t="s">
        <v>5957</v>
      </c>
    </row>
    <row r="5283" spans="1:7" ht="16" customHeight="1" x14ac:dyDescent="0.2">
      <c r="A5283" s="151" t="s">
        <v>11552</v>
      </c>
      <c r="B5283" s="151">
        <v>9</v>
      </c>
      <c r="C5283" s="151" t="s">
        <v>283</v>
      </c>
      <c r="D5283" s="151" t="s">
        <v>304</v>
      </c>
      <c r="E5283" s="154" t="s">
        <v>5945</v>
      </c>
      <c r="F5283" s="154" t="s">
        <v>5958</v>
      </c>
      <c r="G5283" s="154" t="s">
        <v>5959</v>
      </c>
    </row>
    <row r="5284" spans="1:7" ht="16" customHeight="1" x14ac:dyDescent="0.2">
      <c r="A5284" s="151" t="s">
        <v>11552</v>
      </c>
      <c r="B5284" s="151">
        <v>10</v>
      </c>
      <c r="C5284" s="151" t="s">
        <v>283</v>
      </c>
      <c r="D5284" s="151" t="s">
        <v>304</v>
      </c>
      <c r="E5284" s="154" t="s">
        <v>5612</v>
      </c>
      <c r="F5284" s="154" t="s">
        <v>5960</v>
      </c>
      <c r="G5284" s="154" t="s">
        <v>5674</v>
      </c>
    </row>
    <row r="5285" spans="1:7" ht="16" customHeight="1" x14ac:dyDescent="0.2">
      <c r="A5285" s="151" t="s">
        <v>11552</v>
      </c>
      <c r="B5285" s="151">
        <v>11</v>
      </c>
      <c r="C5285" s="151" t="s">
        <v>281</v>
      </c>
      <c r="D5285" s="151" t="s">
        <v>329</v>
      </c>
      <c r="E5285" s="154" t="s">
        <v>303</v>
      </c>
      <c r="F5285" s="154" t="s">
        <v>5961</v>
      </c>
      <c r="G5285" s="154" t="s">
        <v>5962</v>
      </c>
    </row>
    <row r="5286" spans="1:7" ht="32" customHeight="1" x14ac:dyDescent="0.2">
      <c r="A5286" s="151" t="s">
        <v>11552</v>
      </c>
      <c r="B5286" s="151">
        <v>12</v>
      </c>
      <c r="C5286" s="151" t="s">
        <v>283</v>
      </c>
      <c r="D5286" s="151" t="s">
        <v>304</v>
      </c>
      <c r="E5286" s="154" t="s">
        <v>12260</v>
      </c>
      <c r="F5286" s="154" t="s">
        <v>5963</v>
      </c>
      <c r="G5286" s="154" t="s">
        <v>5964</v>
      </c>
    </row>
    <row r="5287" spans="1:7" ht="48" customHeight="1" x14ac:dyDescent="0.2">
      <c r="A5287" s="151" t="s">
        <v>11553</v>
      </c>
      <c r="B5287" s="151">
        <v>1</v>
      </c>
      <c r="C5287" s="151" t="s">
        <v>283</v>
      </c>
      <c r="D5287" s="151" t="s">
        <v>304</v>
      </c>
      <c r="E5287" s="154" t="s">
        <v>12261</v>
      </c>
      <c r="F5287" s="154" t="s">
        <v>5965</v>
      </c>
      <c r="G5287" s="154" t="s">
        <v>8731</v>
      </c>
    </row>
    <row r="5288" spans="1:7" ht="16" customHeight="1" x14ac:dyDescent="0.2">
      <c r="A5288" s="151" t="s">
        <v>11553</v>
      </c>
      <c r="B5288" s="151">
        <v>2</v>
      </c>
      <c r="C5288" s="151" t="s">
        <v>283</v>
      </c>
      <c r="D5288" s="151" t="s">
        <v>304</v>
      </c>
      <c r="E5288" s="154" t="s">
        <v>5967</v>
      </c>
      <c r="F5288" s="154" t="s">
        <v>5968</v>
      </c>
      <c r="G5288" s="154" t="s">
        <v>5944</v>
      </c>
    </row>
    <row r="5289" spans="1:7" ht="16" customHeight="1" x14ac:dyDescent="0.2">
      <c r="A5289" s="151" t="s">
        <v>11553</v>
      </c>
      <c r="B5289" s="151">
        <v>3</v>
      </c>
      <c r="C5289" s="151" t="s">
        <v>283</v>
      </c>
      <c r="D5289" s="151" t="s">
        <v>304</v>
      </c>
      <c r="E5289" s="154" t="s">
        <v>5969</v>
      </c>
      <c r="F5289" s="154" t="s">
        <v>5970</v>
      </c>
      <c r="G5289" s="154" t="s">
        <v>5971</v>
      </c>
    </row>
    <row r="5290" spans="1:7" ht="16" customHeight="1" x14ac:dyDescent="0.2">
      <c r="A5290" s="151" t="s">
        <v>11553</v>
      </c>
      <c r="B5290" s="151">
        <v>4</v>
      </c>
      <c r="C5290" s="151" t="s">
        <v>281</v>
      </c>
      <c r="D5290" s="151" t="s">
        <v>329</v>
      </c>
      <c r="E5290" s="154" t="s">
        <v>303</v>
      </c>
      <c r="F5290" s="154" t="s">
        <v>5972</v>
      </c>
      <c r="G5290" s="154" t="s">
        <v>5973</v>
      </c>
    </row>
    <row r="5291" spans="1:7" ht="16" customHeight="1" x14ac:dyDescent="0.2">
      <c r="A5291" s="151" t="s">
        <v>11553</v>
      </c>
      <c r="B5291" s="151">
        <v>5</v>
      </c>
      <c r="C5291" s="151" t="s">
        <v>283</v>
      </c>
      <c r="D5291" s="151" t="s">
        <v>304</v>
      </c>
      <c r="E5291" s="154" t="s">
        <v>4909</v>
      </c>
      <c r="F5291" s="154" t="s">
        <v>5974</v>
      </c>
      <c r="G5291" s="154" t="s">
        <v>5951</v>
      </c>
    </row>
    <row r="5292" spans="1:7" ht="16" customHeight="1" x14ac:dyDescent="0.2">
      <c r="A5292" s="151" t="s">
        <v>11553</v>
      </c>
      <c r="B5292" s="151">
        <v>6</v>
      </c>
      <c r="C5292" s="151" t="s">
        <v>283</v>
      </c>
      <c r="D5292" s="151" t="s">
        <v>304</v>
      </c>
      <c r="E5292" s="154" t="s">
        <v>5612</v>
      </c>
      <c r="F5292" s="154" t="s">
        <v>5975</v>
      </c>
      <c r="G5292" s="154" t="s">
        <v>5953</v>
      </c>
    </row>
    <row r="5293" spans="1:7" ht="16" customHeight="1" x14ac:dyDescent="0.2">
      <c r="A5293" s="151" t="s">
        <v>11553</v>
      </c>
      <c r="B5293" s="151">
        <v>7</v>
      </c>
      <c r="C5293" s="151" t="s">
        <v>283</v>
      </c>
      <c r="D5293" s="151" t="s">
        <v>304</v>
      </c>
      <c r="E5293" s="154" t="s">
        <v>754</v>
      </c>
      <c r="F5293" s="154" t="s">
        <v>5976</v>
      </c>
      <c r="G5293" s="154" t="s">
        <v>5881</v>
      </c>
    </row>
    <row r="5294" spans="1:7" ht="16" customHeight="1" x14ac:dyDescent="0.2">
      <c r="A5294" s="151" t="s">
        <v>11553</v>
      </c>
      <c r="B5294" s="151">
        <v>8</v>
      </c>
      <c r="C5294" s="151" t="s">
        <v>281</v>
      </c>
      <c r="D5294" s="151" t="s">
        <v>329</v>
      </c>
      <c r="E5294" s="154" t="s">
        <v>303</v>
      </c>
      <c r="F5294" s="154" t="s">
        <v>5977</v>
      </c>
      <c r="G5294" s="154" t="s">
        <v>5978</v>
      </c>
    </row>
    <row r="5295" spans="1:7" ht="16" customHeight="1" x14ac:dyDescent="0.2">
      <c r="A5295" s="151" t="s">
        <v>11553</v>
      </c>
      <c r="B5295" s="151">
        <v>9</v>
      </c>
      <c r="C5295" s="151" t="s">
        <v>283</v>
      </c>
      <c r="D5295" s="151" t="s">
        <v>304</v>
      </c>
      <c r="E5295" s="154" t="s">
        <v>5979</v>
      </c>
      <c r="F5295" s="154" t="s">
        <v>5980</v>
      </c>
      <c r="G5295" s="154" t="s">
        <v>5981</v>
      </c>
    </row>
    <row r="5296" spans="1:7" ht="16" customHeight="1" x14ac:dyDescent="0.2">
      <c r="A5296" s="151" t="s">
        <v>11553</v>
      </c>
      <c r="B5296" s="151">
        <v>10</v>
      </c>
      <c r="C5296" s="151" t="s">
        <v>283</v>
      </c>
      <c r="D5296" s="151" t="s">
        <v>304</v>
      </c>
      <c r="E5296" s="154" t="s">
        <v>5612</v>
      </c>
      <c r="F5296" s="154" t="s">
        <v>5982</v>
      </c>
      <c r="G5296" s="154" t="s">
        <v>5674</v>
      </c>
    </row>
    <row r="5297" spans="1:7" ht="16" customHeight="1" x14ac:dyDescent="0.2">
      <c r="A5297" s="151" t="s">
        <v>11553</v>
      </c>
      <c r="B5297" s="151">
        <v>11</v>
      </c>
      <c r="C5297" s="151" t="s">
        <v>281</v>
      </c>
      <c r="D5297" s="151" t="s">
        <v>329</v>
      </c>
      <c r="E5297" s="154" t="s">
        <v>303</v>
      </c>
      <c r="F5297" s="154" t="s">
        <v>5983</v>
      </c>
      <c r="G5297" s="154" t="s">
        <v>5984</v>
      </c>
    </row>
    <row r="5298" spans="1:7" ht="16" customHeight="1" x14ac:dyDescent="0.2">
      <c r="A5298" s="151" t="s">
        <v>11553</v>
      </c>
      <c r="B5298" s="151">
        <v>12</v>
      </c>
      <c r="C5298" s="151" t="s">
        <v>281</v>
      </c>
      <c r="D5298" s="151" t="s">
        <v>329</v>
      </c>
      <c r="E5298" s="154" t="s">
        <v>303</v>
      </c>
      <c r="F5298" s="154" t="s">
        <v>5985</v>
      </c>
      <c r="G5298" s="154" t="s">
        <v>5986</v>
      </c>
    </row>
    <row r="5299" spans="1:7" ht="32" customHeight="1" x14ac:dyDescent="0.2">
      <c r="A5299" s="151" t="s">
        <v>11553</v>
      </c>
      <c r="B5299" s="151">
        <v>13</v>
      </c>
      <c r="C5299" s="151" t="s">
        <v>283</v>
      </c>
      <c r="D5299" s="151" t="s">
        <v>304</v>
      </c>
      <c r="E5299" s="154" t="s">
        <v>12260</v>
      </c>
      <c r="F5299" s="154" t="s">
        <v>5987</v>
      </c>
      <c r="G5299" s="154" t="s">
        <v>5964</v>
      </c>
    </row>
    <row r="5300" spans="1:7" ht="48" customHeight="1" x14ac:dyDescent="0.2">
      <c r="A5300" s="151" t="s">
        <v>11554</v>
      </c>
      <c r="B5300" s="151">
        <v>1</v>
      </c>
      <c r="C5300" s="151" t="s">
        <v>283</v>
      </c>
      <c r="D5300" s="151" t="s">
        <v>304</v>
      </c>
      <c r="E5300" s="154" t="s">
        <v>12261</v>
      </c>
      <c r="F5300" s="154" t="s">
        <v>5988</v>
      </c>
      <c r="G5300" s="154" t="s">
        <v>5989</v>
      </c>
    </row>
    <row r="5301" spans="1:7" ht="32" customHeight="1" x14ac:dyDescent="0.2">
      <c r="A5301" s="151" t="s">
        <v>11554</v>
      </c>
      <c r="B5301" s="151">
        <v>2</v>
      </c>
      <c r="C5301" s="151" t="s">
        <v>283</v>
      </c>
      <c r="D5301" s="151" t="s">
        <v>304</v>
      </c>
      <c r="E5301" s="154" t="s">
        <v>5990</v>
      </c>
      <c r="F5301" s="154" t="s">
        <v>5991</v>
      </c>
      <c r="G5301" s="154" t="s">
        <v>5992</v>
      </c>
    </row>
    <row r="5302" spans="1:7" ht="16" customHeight="1" x14ac:dyDescent="0.2">
      <c r="A5302" s="151" t="s">
        <v>11554</v>
      </c>
      <c r="B5302" s="151">
        <v>3</v>
      </c>
      <c r="C5302" s="151" t="s">
        <v>283</v>
      </c>
      <c r="D5302" s="151" t="s">
        <v>304</v>
      </c>
      <c r="E5302" s="154" t="s">
        <v>5993</v>
      </c>
      <c r="F5302" s="154" t="s">
        <v>9804</v>
      </c>
      <c r="G5302" s="154" t="s">
        <v>5781</v>
      </c>
    </row>
    <row r="5303" spans="1:7" ht="16" customHeight="1" x14ac:dyDescent="0.2">
      <c r="A5303" s="151" t="s">
        <v>11554</v>
      </c>
      <c r="B5303" s="151">
        <v>4</v>
      </c>
      <c r="C5303" s="151" t="s">
        <v>281</v>
      </c>
      <c r="D5303" s="151" t="s">
        <v>329</v>
      </c>
      <c r="E5303" s="154" t="s">
        <v>303</v>
      </c>
      <c r="F5303" s="154" t="s">
        <v>5995</v>
      </c>
      <c r="G5303" s="154" t="s">
        <v>5996</v>
      </c>
    </row>
    <row r="5304" spans="1:7" ht="16" customHeight="1" x14ac:dyDescent="0.2">
      <c r="A5304" s="151" t="s">
        <v>11554</v>
      </c>
      <c r="B5304" s="151">
        <v>5</v>
      </c>
      <c r="C5304" s="151" t="s">
        <v>283</v>
      </c>
      <c r="D5304" s="151" t="s">
        <v>304</v>
      </c>
      <c r="E5304" s="154" t="s">
        <v>5997</v>
      </c>
      <c r="F5304" s="154" t="s">
        <v>5998</v>
      </c>
      <c r="G5304" s="154" t="s">
        <v>5999</v>
      </c>
    </row>
    <row r="5305" spans="1:7" ht="16" customHeight="1" x14ac:dyDescent="0.2">
      <c r="A5305" s="151" t="s">
        <v>11554</v>
      </c>
      <c r="B5305" s="151">
        <v>6</v>
      </c>
      <c r="C5305" s="151" t="s">
        <v>281</v>
      </c>
      <c r="D5305" s="151" t="s">
        <v>329</v>
      </c>
      <c r="E5305" s="154" t="s">
        <v>303</v>
      </c>
      <c r="F5305" s="154" t="s">
        <v>6000</v>
      </c>
      <c r="G5305" s="154" t="s">
        <v>6001</v>
      </c>
    </row>
    <row r="5306" spans="1:7" ht="16" customHeight="1" x14ac:dyDescent="0.2">
      <c r="A5306" s="151" t="s">
        <v>11554</v>
      </c>
      <c r="B5306" s="151">
        <v>7</v>
      </c>
      <c r="C5306" s="151" t="s">
        <v>283</v>
      </c>
      <c r="D5306" s="151" t="s">
        <v>304</v>
      </c>
      <c r="E5306" s="154" t="s">
        <v>4909</v>
      </c>
      <c r="F5306" s="154" t="s">
        <v>6002</v>
      </c>
      <c r="G5306" s="154" t="s">
        <v>4911</v>
      </c>
    </row>
    <row r="5307" spans="1:7" ht="16" customHeight="1" x14ac:dyDescent="0.2">
      <c r="A5307" s="151" t="s">
        <v>11554</v>
      </c>
      <c r="B5307" s="151">
        <v>8</v>
      </c>
      <c r="C5307" s="151" t="s">
        <v>283</v>
      </c>
      <c r="D5307" s="151" t="s">
        <v>304</v>
      </c>
      <c r="E5307" s="154" t="s">
        <v>5612</v>
      </c>
      <c r="F5307" s="154" t="s">
        <v>6003</v>
      </c>
      <c r="G5307" s="154" t="s">
        <v>5674</v>
      </c>
    </row>
    <row r="5308" spans="1:7" ht="16" customHeight="1" x14ac:dyDescent="0.2">
      <c r="A5308" s="151" t="s">
        <v>11554</v>
      </c>
      <c r="B5308" s="151">
        <v>9</v>
      </c>
      <c r="C5308" s="151" t="s">
        <v>281</v>
      </c>
      <c r="D5308" s="151" t="s">
        <v>329</v>
      </c>
      <c r="E5308" s="154" t="s">
        <v>303</v>
      </c>
      <c r="F5308" s="154" t="s">
        <v>6004</v>
      </c>
      <c r="G5308" s="154" t="s">
        <v>6005</v>
      </c>
    </row>
    <row r="5309" spans="1:7" ht="16" customHeight="1" x14ac:dyDescent="0.2">
      <c r="A5309" s="151" t="s">
        <v>11554</v>
      </c>
      <c r="B5309" s="151">
        <v>10</v>
      </c>
      <c r="C5309" s="151" t="s">
        <v>281</v>
      </c>
      <c r="D5309" s="151" t="s">
        <v>329</v>
      </c>
      <c r="E5309" s="154" t="s">
        <v>303</v>
      </c>
      <c r="F5309" s="154" t="s">
        <v>6006</v>
      </c>
      <c r="G5309" s="154" t="s">
        <v>6007</v>
      </c>
    </row>
    <row r="5310" spans="1:7" ht="32" customHeight="1" x14ac:dyDescent="0.2">
      <c r="A5310" s="151" t="s">
        <v>11554</v>
      </c>
      <c r="B5310" s="151">
        <v>11</v>
      </c>
      <c r="C5310" s="151" t="s">
        <v>283</v>
      </c>
      <c r="D5310" s="151" t="s">
        <v>304</v>
      </c>
      <c r="E5310" s="154" t="s">
        <v>12260</v>
      </c>
      <c r="F5310" s="154" t="s">
        <v>6008</v>
      </c>
      <c r="G5310" s="154" t="s">
        <v>5964</v>
      </c>
    </row>
    <row r="5311" spans="1:7" ht="80" customHeight="1" x14ac:dyDescent="0.2">
      <c r="A5311" s="151" t="s">
        <v>11555</v>
      </c>
      <c r="B5311" s="151">
        <v>1</v>
      </c>
      <c r="C5311" s="151" t="s">
        <v>283</v>
      </c>
      <c r="D5311" s="151" t="s">
        <v>304</v>
      </c>
      <c r="E5311" s="154" t="s">
        <v>12262</v>
      </c>
      <c r="F5311" s="154" t="s">
        <v>6010</v>
      </c>
      <c r="G5311" s="154" t="s">
        <v>6011</v>
      </c>
    </row>
    <row r="5312" spans="1:7" ht="32" customHeight="1" x14ac:dyDescent="0.2">
      <c r="A5312" s="151" t="s">
        <v>11555</v>
      </c>
      <c r="B5312" s="151">
        <v>2</v>
      </c>
      <c r="C5312" s="151" t="s">
        <v>283</v>
      </c>
      <c r="D5312" s="151" t="s">
        <v>304</v>
      </c>
      <c r="E5312" s="154" t="s">
        <v>6012</v>
      </c>
      <c r="F5312" s="154" t="s">
        <v>6013</v>
      </c>
      <c r="G5312" s="154" t="s">
        <v>6014</v>
      </c>
    </row>
    <row r="5313" spans="1:7" ht="16" customHeight="1" x14ac:dyDescent="0.2">
      <c r="A5313" s="151" t="s">
        <v>11555</v>
      </c>
      <c r="B5313" s="151">
        <v>3</v>
      </c>
      <c r="C5313" s="151" t="s">
        <v>283</v>
      </c>
      <c r="D5313" s="151" t="s">
        <v>304</v>
      </c>
      <c r="E5313" s="154" t="s">
        <v>5612</v>
      </c>
      <c r="F5313" s="154" t="s">
        <v>6015</v>
      </c>
      <c r="G5313" s="154" t="s">
        <v>5953</v>
      </c>
    </row>
    <row r="5314" spans="1:7" ht="16" customHeight="1" x14ac:dyDescent="0.2">
      <c r="A5314" s="151" t="s">
        <v>11555</v>
      </c>
      <c r="B5314" s="151">
        <v>4</v>
      </c>
      <c r="C5314" s="151" t="s">
        <v>281</v>
      </c>
      <c r="D5314" s="151" t="s">
        <v>329</v>
      </c>
      <c r="E5314" s="154" t="s">
        <v>303</v>
      </c>
      <c r="F5314" s="154" t="s">
        <v>6016</v>
      </c>
      <c r="G5314" s="154" t="s">
        <v>6017</v>
      </c>
    </row>
    <row r="5315" spans="1:7" ht="16" customHeight="1" x14ac:dyDescent="0.2">
      <c r="A5315" s="151" t="s">
        <v>11555</v>
      </c>
      <c r="B5315" s="151">
        <v>5</v>
      </c>
      <c r="C5315" s="151" t="s">
        <v>281</v>
      </c>
      <c r="D5315" s="151" t="s">
        <v>329</v>
      </c>
      <c r="E5315" s="154" t="s">
        <v>303</v>
      </c>
      <c r="F5315" s="154" t="s">
        <v>9222</v>
      </c>
      <c r="G5315" s="154" t="s">
        <v>6019</v>
      </c>
    </row>
    <row r="5316" spans="1:7" ht="16" customHeight="1" x14ac:dyDescent="0.2">
      <c r="A5316" s="151" t="s">
        <v>11555</v>
      </c>
      <c r="B5316" s="151">
        <v>6</v>
      </c>
      <c r="C5316" s="151" t="s">
        <v>283</v>
      </c>
      <c r="D5316" s="151" t="s">
        <v>304</v>
      </c>
      <c r="E5316" s="154" t="s">
        <v>740</v>
      </c>
      <c r="F5316" s="154" t="s">
        <v>9223</v>
      </c>
      <c r="G5316" s="154" t="s">
        <v>6021</v>
      </c>
    </row>
    <row r="5317" spans="1:7" ht="32" customHeight="1" x14ac:dyDescent="0.2">
      <c r="A5317" s="151" t="s">
        <v>11556</v>
      </c>
      <c r="B5317" s="151">
        <v>1</v>
      </c>
      <c r="C5317" s="151" t="s">
        <v>283</v>
      </c>
      <c r="D5317" s="151" t="s">
        <v>304</v>
      </c>
      <c r="E5317" s="154" t="s">
        <v>6023</v>
      </c>
      <c r="F5317" s="154" t="s">
        <v>6024</v>
      </c>
      <c r="G5317" s="154" t="s">
        <v>6025</v>
      </c>
    </row>
    <row r="5318" spans="1:7" ht="16" customHeight="1" x14ac:dyDescent="0.2">
      <c r="A5318" s="151" t="s">
        <v>11556</v>
      </c>
      <c r="B5318" s="151">
        <v>2</v>
      </c>
      <c r="C5318" s="151" t="s">
        <v>283</v>
      </c>
      <c r="D5318" s="151" t="s">
        <v>304</v>
      </c>
      <c r="E5318" s="154" t="s">
        <v>740</v>
      </c>
      <c r="F5318" s="154" t="s">
        <v>6026</v>
      </c>
      <c r="G5318" s="154" t="s">
        <v>6027</v>
      </c>
    </row>
    <row r="5319" spans="1:7" ht="16" customHeight="1" x14ac:dyDescent="0.2">
      <c r="A5319" s="151" t="s">
        <v>11556</v>
      </c>
      <c r="B5319" s="151">
        <v>3</v>
      </c>
      <c r="C5319" s="151" t="s">
        <v>281</v>
      </c>
      <c r="D5319" s="151" t="s">
        <v>329</v>
      </c>
      <c r="E5319" s="154" t="s">
        <v>303</v>
      </c>
      <c r="F5319" s="154" t="s">
        <v>6028</v>
      </c>
      <c r="G5319" s="154" t="s">
        <v>6029</v>
      </c>
    </row>
    <row r="5320" spans="1:7" ht="16" customHeight="1" x14ac:dyDescent="0.2">
      <c r="A5320" s="151" t="s">
        <v>11556</v>
      </c>
      <c r="B5320" s="151">
        <v>4</v>
      </c>
      <c r="C5320" s="151" t="s">
        <v>281</v>
      </c>
      <c r="D5320" s="151" t="s">
        <v>329</v>
      </c>
      <c r="E5320" s="154" t="s">
        <v>303</v>
      </c>
      <c r="F5320" s="154" t="s">
        <v>9224</v>
      </c>
      <c r="G5320" s="154" t="s">
        <v>6031</v>
      </c>
    </row>
    <row r="5321" spans="1:7" ht="16" customHeight="1" x14ac:dyDescent="0.2">
      <c r="A5321" s="151" t="s">
        <v>11556</v>
      </c>
      <c r="B5321" s="151">
        <v>5</v>
      </c>
      <c r="C5321" s="151" t="s">
        <v>283</v>
      </c>
      <c r="D5321" s="151" t="s">
        <v>304</v>
      </c>
      <c r="E5321" s="154" t="s">
        <v>6032</v>
      </c>
      <c r="F5321" s="154" t="s">
        <v>9225</v>
      </c>
      <c r="G5321" s="154" t="s">
        <v>6034</v>
      </c>
    </row>
    <row r="5322" spans="1:7" ht="32" customHeight="1" x14ac:dyDescent="0.2">
      <c r="A5322" s="151" t="s">
        <v>11557</v>
      </c>
      <c r="B5322" s="151">
        <v>1</v>
      </c>
      <c r="C5322" s="151" t="s">
        <v>283</v>
      </c>
      <c r="D5322" s="151" t="s">
        <v>304</v>
      </c>
      <c r="E5322" s="154" t="s">
        <v>8957</v>
      </c>
      <c r="F5322" s="154" t="s">
        <v>6036</v>
      </c>
      <c r="G5322" s="154" t="s">
        <v>6037</v>
      </c>
    </row>
    <row r="5323" spans="1:7" ht="32" customHeight="1" x14ac:dyDescent="0.2">
      <c r="A5323" s="151" t="s">
        <v>11557</v>
      </c>
      <c r="B5323" s="151">
        <v>2</v>
      </c>
      <c r="C5323" s="151" t="s">
        <v>283</v>
      </c>
      <c r="D5323" s="151" t="s">
        <v>304</v>
      </c>
      <c r="E5323" s="154" t="s">
        <v>8958</v>
      </c>
      <c r="F5323" s="154" t="s">
        <v>6039</v>
      </c>
      <c r="G5323" s="154" t="s">
        <v>6040</v>
      </c>
    </row>
    <row r="5324" spans="1:7" ht="16" customHeight="1" x14ac:dyDescent="0.2">
      <c r="A5324" s="151" t="s">
        <v>11557</v>
      </c>
      <c r="B5324" s="151">
        <v>3</v>
      </c>
      <c r="C5324" s="151" t="s">
        <v>281</v>
      </c>
      <c r="D5324" s="151" t="s">
        <v>329</v>
      </c>
      <c r="E5324" s="154" t="s">
        <v>303</v>
      </c>
      <c r="F5324" s="154" t="s">
        <v>9226</v>
      </c>
      <c r="G5324" s="154" t="s">
        <v>9498</v>
      </c>
    </row>
    <row r="5325" spans="1:7" ht="16" customHeight="1" x14ac:dyDescent="0.2">
      <c r="A5325" s="151" t="s">
        <v>11557</v>
      </c>
      <c r="B5325" s="151">
        <v>4</v>
      </c>
      <c r="C5325" s="151" t="s">
        <v>281</v>
      </c>
      <c r="D5325" s="151" t="s">
        <v>329</v>
      </c>
      <c r="E5325" s="154" t="s">
        <v>303</v>
      </c>
      <c r="F5325" s="154" t="s">
        <v>9227</v>
      </c>
      <c r="G5325" s="154" t="s">
        <v>9499</v>
      </c>
    </row>
    <row r="5326" spans="1:7" ht="32" customHeight="1" x14ac:dyDescent="0.2">
      <c r="A5326" s="151" t="s">
        <v>11557</v>
      </c>
      <c r="B5326" s="151">
        <v>5</v>
      </c>
      <c r="C5326" s="151" t="s">
        <v>283</v>
      </c>
      <c r="D5326" s="151" t="s">
        <v>304</v>
      </c>
      <c r="E5326" s="154" t="s">
        <v>6045</v>
      </c>
      <c r="F5326" s="154" t="s">
        <v>9228</v>
      </c>
      <c r="G5326" s="154" t="s">
        <v>6047</v>
      </c>
    </row>
    <row r="5327" spans="1:7" ht="32" customHeight="1" x14ac:dyDescent="0.2">
      <c r="A5327" s="151" t="s">
        <v>11557</v>
      </c>
      <c r="B5327" s="151">
        <v>6</v>
      </c>
      <c r="C5327" s="151" t="s">
        <v>283</v>
      </c>
      <c r="D5327" s="151" t="s">
        <v>304</v>
      </c>
      <c r="E5327" s="154" t="s">
        <v>8958</v>
      </c>
      <c r="F5327" s="154" t="s">
        <v>6048</v>
      </c>
      <c r="G5327" s="154" t="s">
        <v>6049</v>
      </c>
    </row>
    <row r="5328" spans="1:7" ht="16" customHeight="1" x14ac:dyDescent="0.2">
      <c r="A5328" s="151" t="s">
        <v>11557</v>
      </c>
      <c r="B5328" s="151">
        <v>7</v>
      </c>
      <c r="C5328" s="151" t="s">
        <v>281</v>
      </c>
      <c r="D5328" s="151" t="s">
        <v>329</v>
      </c>
      <c r="E5328" s="154" t="s">
        <v>303</v>
      </c>
      <c r="F5328" s="154" t="s">
        <v>9229</v>
      </c>
      <c r="G5328" s="154" t="s">
        <v>9500</v>
      </c>
    </row>
    <row r="5329" spans="1:7" ht="16" customHeight="1" x14ac:dyDescent="0.2">
      <c r="A5329" s="151" t="s">
        <v>11557</v>
      </c>
      <c r="B5329" s="151">
        <v>8</v>
      </c>
      <c r="C5329" s="151" t="s">
        <v>281</v>
      </c>
      <c r="D5329" s="151" t="s">
        <v>329</v>
      </c>
      <c r="E5329" s="154" t="s">
        <v>303</v>
      </c>
      <c r="F5329" s="154" t="s">
        <v>9230</v>
      </c>
      <c r="G5329" s="154" t="s">
        <v>9501</v>
      </c>
    </row>
    <row r="5330" spans="1:7" ht="32" customHeight="1" x14ac:dyDescent="0.2">
      <c r="A5330" s="151" t="s">
        <v>11557</v>
      </c>
      <c r="B5330" s="151">
        <v>9</v>
      </c>
      <c r="C5330" s="151" t="s">
        <v>283</v>
      </c>
      <c r="D5330" s="151" t="s">
        <v>304</v>
      </c>
      <c r="E5330" s="154" t="s">
        <v>12236</v>
      </c>
      <c r="F5330" s="154" t="s">
        <v>9231</v>
      </c>
      <c r="G5330" s="154" t="s">
        <v>6055</v>
      </c>
    </row>
    <row r="5331" spans="1:7" ht="32" customHeight="1" x14ac:dyDescent="0.2">
      <c r="A5331" s="151" t="s">
        <v>11558</v>
      </c>
      <c r="B5331" s="151">
        <v>1</v>
      </c>
      <c r="C5331" s="151" t="s">
        <v>283</v>
      </c>
      <c r="D5331" s="151" t="s">
        <v>304</v>
      </c>
      <c r="E5331" s="154" t="s">
        <v>6056</v>
      </c>
      <c r="F5331" s="154" t="s">
        <v>6057</v>
      </c>
      <c r="G5331" s="154" t="s">
        <v>6058</v>
      </c>
    </row>
    <row r="5332" spans="1:7" ht="32" customHeight="1" x14ac:dyDescent="0.2">
      <c r="A5332" s="151" t="s">
        <v>11558</v>
      </c>
      <c r="B5332" s="151">
        <v>2</v>
      </c>
      <c r="C5332" s="151" t="s">
        <v>283</v>
      </c>
      <c r="D5332" s="151" t="s">
        <v>304</v>
      </c>
      <c r="E5332" s="154" t="s">
        <v>6059</v>
      </c>
      <c r="F5332" s="154" t="s">
        <v>309</v>
      </c>
      <c r="G5332" s="154" t="s">
        <v>6060</v>
      </c>
    </row>
    <row r="5333" spans="1:7" ht="16" customHeight="1" x14ac:dyDescent="0.2">
      <c r="A5333" s="151" t="s">
        <v>11558</v>
      </c>
      <c r="B5333" s="151">
        <v>3</v>
      </c>
      <c r="C5333" s="151" t="s">
        <v>281</v>
      </c>
      <c r="D5333" s="151" t="s">
        <v>329</v>
      </c>
      <c r="E5333" s="154" t="s">
        <v>303</v>
      </c>
      <c r="F5333" s="154" t="s">
        <v>6061</v>
      </c>
      <c r="G5333" s="154" t="s">
        <v>6062</v>
      </c>
    </row>
    <row r="5334" spans="1:7" ht="16" customHeight="1" x14ac:dyDescent="0.2">
      <c r="A5334" s="151" t="s">
        <v>11558</v>
      </c>
      <c r="B5334" s="151">
        <v>4</v>
      </c>
      <c r="C5334" s="151" t="s">
        <v>281</v>
      </c>
      <c r="D5334" s="151" t="s">
        <v>329</v>
      </c>
      <c r="E5334" s="154" t="s">
        <v>303</v>
      </c>
      <c r="F5334" s="154" t="s">
        <v>9232</v>
      </c>
      <c r="G5334" s="154" t="s">
        <v>6064</v>
      </c>
    </row>
    <row r="5335" spans="1:7" ht="32" customHeight="1" x14ac:dyDescent="0.2">
      <c r="A5335" s="151" t="s">
        <v>11558</v>
      </c>
      <c r="B5335" s="151">
        <v>5</v>
      </c>
      <c r="C5335" s="151" t="s">
        <v>283</v>
      </c>
      <c r="D5335" s="151" t="s">
        <v>304</v>
      </c>
      <c r="E5335" s="154" t="s">
        <v>6065</v>
      </c>
      <c r="F5335" s="154" t="s">
        <v>9233</v>
      </c>
      <c r="G5335" s="154" t="s">
        <v>6067</v>
      </c>
    </row>
    <row r="5336" spans="1:7" ht="32" customHeight="1" x14ac:dyDescent="0.2">
      <c r="A5336" s="151" t="s">
        <v>11559</v>
      </c>
      <c r="B5336" s="151">
        <v>1</v>
      </c>
      <c r="C5336" s="151" t="s">
        <v>283</v>
      </c>
      <c r="D5336" s="151" t="s">
        <v>304</v>
      </c>
      <c r="E5336" s="154" t="s">
        <v>6068</v>
      </c>
      <c r="F5336" s="154" t="s">
        <v>6069</v>
      </c>
      <c r="G5336" s="154" t="s">
        <v>6070</v>
      </c>
    </row>
    <row r="5337" spans="1:7" ht="32" customHeight="1" x14ac:dyDescent="0.2">
      <c r="A5337" s="151" t="s">
        <v>11559</v>
      </c>
      <c r="B5337" s="151">
        <v>2</v>
      </c>
      <c r="C5337" s="151" t="s">
        <v>283</v>
      </c>
      <c r="D5337" s="151" t="s">
        <v>304</v>
      </c>
      <c r="E5337" s="154" t="s">
        <v>6071</v>
      </c>
      <c r="F5337" s="154" t="s">
        <v>313</v>
      </c>
      <c r="G5337" s="154" t="s">
        <v>6040</v>
      </c>
    </row>
    <row r="5338" spans="1:7" ht="16" customHeight="1" x14ac:dyDescent="0.2">
      <c r="A5338" s="151" t="s">
        <v>11559</v>
      </c>
      <c r="B5338" s="151">
        <v>3</v>
      </c>
      <c r="C5338" s="151" t="s">
        <v>281</v>
      </c>
      <c r="D5338" s="151" t="s">
        <v>329</v>
      </c>
      <c r="E5338" s="154" t="s">
        <v>303</v>
      </c>
      <c r="F5338" s="154" t="s">
        <v>6072</v>
      </c>
      <c r="G5338" s="154" t="s">
        <v>6073</v>
      </c>
    </row>
    <row r="5339" spans="1:7" ht="16" customHeight="1" x14ac:dyDescent="0.2">
      <c r="A5339" s="151" t="s">
        <v>11559</v>
      </c>
      <c r="B5339" s="151">
        <v>4</v>
      </c>
      <c r="C5339" s="151" t="s">
        <v>281</v>
      </c>
      <c r="D5339" s="151" t="s">
        <v>329</v>
      </c>
      <c r="E5339" s="154" t="s">
        <v>303</v>
      </c>
      <c r="F5339" s="154" t="s">
        <v>9234</v>
      </c>
      <c r="G5339" s="154" t="s">
        <v>6075</v>
      </c>
    </row>
    <row r="5340" spans="1:7" ht="32" customHeight="1" x14ac:dyDescent="0.2">
      <c r="A5340" s="151" t="s">
        <v>11559</v>
      </c>
      <c r="B5340" s="151">
        <v>5</v>
      </c>
      <c r="C5340" s="151" t="s">
        <v>283</v>
      </c>
      <c r="D5340" s="151" t="s">
        <v>304</v>
      </c>
      <c r="E5340" s="154" t="s">
        <v>6076</v>
      </c>
      <c r="F5340" s="154" t="s">
        <v>9235</v>
      </c>
      <c r="G5340" s="154" t="s">
        <v>6078</v>
      </c>
    </row>
    <row r="5341" spans="1:7" ht="16" customHeight="1" x14ac:dyDescent="0.2">
      <c r="A5341" s="151" t="s">
        <v>11560</v>
      </c>
      <c r="B5341" s="151">
        <v>1</v>
      </c>
      <c r="C5341" s="151" t="s">
        <v>283</v>
      </c>
      <c r="D5341" s="151" t="s">
        <v>304</v>
      </c>
      <c r="E5341" s="154" t="s">
        <v>6079</v>
      </c>
      <c r="F5341" s="154" t="s">
        <v>6080</v>
      </c>
      <c r="G5341" s="154" t="s">
        <v>6081</v>
      </c>
    </row>
    <row r="5342" spans="1:7" ht="32" customHeight="1" x14ac:dyDescent="0.2">
      <c r="A5342" s="151" t="s">
        <v>11560</v>
      </c>
      <c r="B5342" s="151">
        <v>2</v>
      </c>
      <c r="C5342" s="151" t="s">
        <v>283</v>
      </c>
      <c r="D5342" s="151" t="s">
        <v>304</v>
      </c>
      <c r="E5342" s="154" t="s">
        <v>6082</v>
      </c>
      <c r="F5342" s="154" t="s">
        <v>310</v>
      </c>
      <c r="G5342" s="154" t="s">
        <v>6040</v>
      </c>
    </row>
    <row r="5343" spans="1:7" ht="16" customHeight="1" x14ac:dyDescent="0.2">
      <c r="A5343" s="151" t="s">
        <v>11560</v>
      </c>
      <c r="B5343" s="151">
        <v>3</v>
      </c>
      <c r="C5343" s="151" t="s">
        <v>281</v>
      </c>
      <c r="D5343" s="151" t="s">
        <v>329</v>
      </c>
      <c r="E5343" s="154" t="s">
        <v>303</v>
      </c>
      <c r="F5343" s="154" t="s">
        <v>6083</v>
      </c>
      <c r="G5343" s="154" t="s">
        <v>6084</v>
      </c>
    </row>
    <row r="5344" spans="1:7" ht="16" customHeight="1" x14ac:dyDescent="0.2">
      <c r="A5344" s="151" t="s">
        <v>11560</v>
      </c>
      <c r="B5344" s="151">
        <v>4</v>
      </c>
      <c r="C5344" s="151" t="s">
        <v>281</v>
      </c>
      <c r="D5344" s="151" t="s">
        <v>329</v>
      </c>
      <c r="E5344" s="154" t="s">
        <v>303</v>
      </c>
      <c r="F5344" s="154" t="s">
        <v>9236</v>
      </c>
      <c r="G5344" s="154" t="s">
        <v>6086</v>
      </c>
    </row>
    <row r="5345" spans="1:7" ht="32" customHeight="1" x14ac:dyDescent="0.2">
      <c r="A5345" s="151" t="s">
        <v>11560</v>
      </c>
      <c r="B5345" s="151">
        <v>5</v>
      </c>
      <c r="C5345" s="151" t="s">
        <v>283</v>
      </c>
      <c r="D5345" s="151" t="s">
        <v>304</v>
      </c>
      <c r="E5345" s="154" t="s">
        <v>6076</v>
      </c>
      <c r="F5345" s="154" t="s">
        <v>9237</v>
      </c>
      <c r="G5345" s="154" t="s">
        <v>6078</v>
      </c>
    </row>
    <row r="5346" spans="1:7" ht="16" customHeight="1" x14ac:dyDescent="0.2">
      <c r="A5346" s="151" t="s">
        <v>11561</v>
      </c>
      <c r="B5346" s="151">
        <v>1</v>
      </c>
      <c r="C5346" s="151" t="s">
        <v>283</v>
      </c>
      <c r="D5346" s="151" t="s">
        <v>304</v>
      </c>
      <c r="E5346" s="154" t="s">
        <v>8959</v>
      </c>
      <c r="F5346" s="154" t="s">
        <v>6089</v>
      </c>
      <c r="G5346" s="154" t="s">
        <v>6081</v>
      </c>
    </row>
    <row r="5347" spans="1:7" ht="32" customHeight="1" x14ac:dyDescent="0.2">
      <c r="A5347" s="151" t="s">
        <v>11561</v>
      </c>
      <c r="B5347" s="151">
        <v>2</v>
      </c>
      <c r="C5347" s="151" t="s">
        <v>283</v>
      </c>
      <c r="D5347" s="151" t="s">
        <v>304</v>
      </c>
      <c r="E5347" s="154" t="s">
        <v>8960</v>
      </c>
      <c r="F5347" s="154" t="s">
        <v>297</v>
      </c>
      <c r="G5347" s="154" t="s">
        <v>6040</v>
      </c>
    </row>
    <row r="5348" spans="1:7" ht="16" customHeight="1" x14ac:dyDescent="0.2">
      <c r="A5348" s="151" t="s">
        <v>11561</v>
      </c>
      <c r="B5348" s="151">
        <v>3</v>
      </c>
      <c r="C5348" s="151" t="s">
        <v>281</v>
      </c>
      <c r="D5348" s="151" t="s">
        <v>329</v>
      </c>
      <c r="E5348" s="154" t="s">
        <v>303</v>
      </c>
      <c r="F5348" s="154" t="s">
        <v>9238</v>
      </c>
      <c r="G5348" s="154" t="s">
        <v>9502</v>
      </c>
    </row>
    <row r="5349" spans="1:7" ht="16" customHeight="1" x14ac:dyDescent="0.2">
      <c r="A5349" s="151" t="s">
        <v>11561</v>
      </c>
      <c r="B5349" s="151">
        <v>4</v>
      </c>
      <c r="C5349" s="151" t="s">
        <v>281</v>
      </c>
      <c r="D5349" s="151" t="s">
        <v>329</v>
      </c>
      <c r="E5349" s="154" t="s">
        <v>303</v>
      </c>
      <c r="F5349" s="154" t="s">
        <v>6093</v>
      </c>
      <c r="G5349" s="154" t="s">
        <v>6094</v>
      </c>
    </row>
    <row r="5350" spans="1:7" ht="32" customHeight="1" x14ac:dyDescent="0.2">
      <c r="A5350" s="151" t="s">
        <v>11561</v>
      </c>
      <c r="B5350" s="151">
        <v>5</v>
      </c>
      <c r="C5350" s="151" t="s">
        <v>283</v>
      </c>
      <c r="D5350" s="151" t="s">
        <v>304</v>
      </c>
      <c r="E5350" s="154" t="s">
        <v>6076</v>
      </c>
      <c r="F5350" s="154" t="s">
        <v>6095</v>
      </c>
      <c r="G5350" s="154" t="s">
        <v>6096</v>
      </c>
    </row>
    <row r="5351" spans="1:7" ht="32" customHeight="1" x14ac:dyDescent="0.2">
      <c r="A5351" s="151" t="s">
        <v>11562</v>
      </c>
      <c r="B5351" s="151">
        <v>1</v>
      </c>
      <c r="C5351" s="151" t="s">
        <v>283</v>
      </c>
      <c r="D5351" s="151" t="s">
        <v>304</v>
      </c>
      <c r="E5351" s="154" t="s">
        <v>6097</v>
      </c>
      <c r="F5351" s="154" t="s">
        <v>6098</v>
      </c>
      <c r="G5351" s="154" t="s">
        <v>6099</v>
      </c>
    </row>
    <row r="5352" spans="1:7" ht="32" customHeight="1" x14ac:dyDescent="0.2">
      <c r="A5352" s="151" t="s">
        <v>11562</v>
      </c>
      <c r="B5352" s="151">
        <v>2</v>
      </c>
      <c r="C5352" s="151" t="s">
        <v>283</v>
      </c>
      <c r="D5352" s="151" t="s">
        <v>304</v>
      </c>
      <c r="E5352" s="154" t="s">
        <v>6100</v>
      </c>
      <c r="F5352" s="154" t="s">
        <v>5377</v>
      </c>
      <c r="G5352" s="154" t="s">
        <v>6040</v>
      </c>
    </row>
    <row r="5353" spans="1:7" ht="16" customHeight="1" x14ac:dyDescent="0.2">
      <c r="A5353" s="151" t="s">
        <v>11562</v>
      </c>
      <c r="B5353" s="151">
        <v>3</v>
      </c>
      <c r="C5353" s="151" t="s">
        <v>281</v>
      </c>
      <c r="D5353" s="151" t="s">
        <v>329</v>
      </c>
      <c r="E5353" s="154" t="s">
        <v>303</v>
      </c>
      <c r="F5353" s="154" t="s">
        <v>6101</v>
      </c>
      <c r="G5353" s="154" t="s">
        <v>6102</v>
      </c>
    </row>
    <row r="5354" spans="1:7" ht="16" customHeight="1" x14ac:dyDescent="0.2">
      <c r="A5354" s="151" t="s">
        <v>11562</v>
      </c>
      <c r="B5354" s="151">
        <v>4</v>
      </c>
      <c r="C5354" s="151" t="s">
        <v>281</v>
      </c>
      <c r="D5354" s="151" t="s">
        <v>329</v>
      </c>
      <c r="E5354" s="154" t="s">
        <v>303</v>
      </c>
      <c r="F5354" s="154" t="s">
        <v>9239</v>
      </c>
      <c r="G5354" s="154" t="s">
        <v>6104</v>
      </c>
    </row>
    <row r="5355" spans="1:7" ht="32" customHeight="1" x14ac:dyDescent="0.2">
      <c r="A5355" s="151" t="s">
        <v>11562</v>
      </c>
      <c r="B5355" s="151">
        <v>5</v>
      </c>
      <c r="C5355" s="151" t="s">
        <v>283</v>
      </c>
      <c r="D5355" s="151" t="s">
        <v>304</v>
      </c>
      <c r="E5355" s="154" t="s">
        <v>6076</v>
      </c>
      <c r="F5355" s="154" t="s">
        <v>9240</v>
      </c>
      <c r="G5355" s="154" t="s">
        <v>6096</v>
      </c>
    </row>
    <row r="5356" spans="1:7" ht="32" customHeight="1" x14ac:dyDescent="0.2">
      <c r="A5356" s="151" t="s">
        <v>11563</v>
      </c>
      <c r="B5356" s="151">
        <v>1</v>
      </c>
      <c r="C5356" s="151" t="s">
        <v>283</v>
      </c>
      <c r="D5356" s="151" t="s">
        <v>304</v>
      </c>
      <c r="E5356" s="154" t="s">
        <v>6106</v>
      </c>
      <c r="F5356" s="154" t="s">
        <v>6107</v>
      </c>
      <c r="G5356" s="154" t="s">
        <v>6108</v>
      </c>
    </row>
    <row r="5357" spans="1:7" ht="32" customHeight="1" x14ac:dyDescent="0.2">
      <c r="A5357" s="151" t="s">
        <v>11563</v>
      </c>
      <c r="B5357" s="151">
        <v>2</v>
      </c>
      <c r="C5357" s="151" t="s">
        <v>283</v>
      </c>
      <c r="D5357" s="151" t="s">
        <v>304</v>
      </c>
      <c r="E5357" s="154" t="s">
        <v>6109</v>
      </c>
      <c r="F5357" s="154" t="s">
        <v>6110</v>
      </c>
      <c r="G5357" s="154" t="s">
        <v>6040</v>
      </c>
    </row>
    <row r="5358" spans="1:7" ht="16" customHeight="1" x14ac:dyDescent="0.2">
      <c r="A5358" s="151" t="s">
        <v>11563</v>
      </c>
      <c r="B5358" s="151">
        <v>3</v>
      </c>
      <c r="C5358" s="151" t="s">
        <v>281</v>
      </c>
      <c r="D5358" s="151" t="s">
        <v>329</v>
      </c>
      <c r="E5358" s="154" t="s">
        <v>303</v>
      </c>
      <c r="F5358" s="154" t="s">
        <v>9241</v>
      </c>
      <c r="G5358" s="154" t="s">
        <v>6112</v>
      </c>
    </row>
    <row r="5359" spans="1:7" ht="16" customHeight="1" x14ac:dyDescent="0.2">
      <c r="A5359" s="151" t="s">
        <v>11563</v>
      </c>
      <c r="B5359" s="151">
        <v>4</v>
      </c>
      <c r="C5359" s="151" t="s">
        <v>281</v>
      </c>
      <c r="D5359" s="151" t="s">
        <v>329</v>
      </c>
      <c r="E5359" s="154" t="s">
        <v>303</v>
      </c>
      <c r="F5359" s="154" t="s">
        <v>9242</v>
      </c>
      <c r="G5359" s="154" t="s">
        <v>9503</v>
      </c>
    </row>
    <row r="5360" spans="1:7" ht="16" customHeight="1" x14ac:dyDescent="0.2">
      <c r="A5360" s="151" t="s">
        <v>11563</v>
      </c>
      <c r="B5360" s="151">
        <v>5</v>
      </c>
      <c r="C5360" s="151" t="s">
        <v>283</v>
      </c>
      <c r="D5360" s="151" t="s">
        <v>304</v>
      </c>
      <c r="E5360" s="154" t="s">
        <v>4909</v>
      </c>
      <c r="F5360" s="154" t="s">
        <v>9243</v>
      </c>
      <c r="G5360" s="154" t="s">
        <v>6116</v>
      </c>
    </row>
    <row r="5361" spans="1:7" ht="16" customHeight="1" x14ac:dyDescent="0.2">
      <c r="A5361" s="151" t="s">
        <v>11563</v>
      </c>
      <c r="B5361" s="151">
        <v>6</v>
      </c>
      <c r="C5361" s="151" t="s">
        <v>283</v>
      </c>
      <c r="D5361" s="151" t="s">
        <v>304</v>
      </c>
      <c r="E5361" s="154" t="s">
        <v>6117</v>
      </c>
      <c r="F5361" s="154" t="s">
        <v>9244</v>
      </c>
      <c r="G5361" s="154" t="s">
        <v>6119</v>
      </c>
    </row>
    <row r="5362" spans="1:7" ht="16" customHeight="1" x14ac:dyDescent="0.2">
      <c r="A5362" s="151" t="s">
        <v>11563</v>
      </c>
      <c r="B5362" s="151">
        <v>7</v>
      </c>
      <c r="C5362" s="151" t="s">
        <v>283</v>
      </c>
      <c r="D5362" s="151" t="s">
        <v>304</v>
      </c>
      <c r="E5362" s="154" t="s">
        <v>6117</v>
      </c>
      <c r="F5362" s="154" t="s">
        <v>9245</v>
      </c>
      <c r="G5362" s="154" t="s">
        <v>8732</v>
      </c>
    </row>
    <row r="5363" spans="1:7" ht="16" customHeight="1" x14ac:dyDescent="0.2">
      <c r="A5363" s="151" t="s">
        <v>11563</v>
      </c>
      <c r="B5363" s="151">
        <v>8</v>
      </c>
      <c r="C5363" s="151" t="s">
        <v>281</v>
      </c>
      <c r="D5363" s="151" t="s">
        <v>329</v>
      </c>
      <c r="E5363" s="154" t="s">
        <v>303</v>
      </c>
      <c r="F5363" s="154" t="s">
        <v>9246</v>
      </c>
      <c r="G5363" s="154" t="s">
        <v>9504</v>
      </c>
    </row>
    <row r="5364" spans="1:7" ht="32" customHeight="1" x14ac:dyDescent="0.2">
      <c r="A5364" s="151" t="s">
        <v>11563</v>
      </c>
      <c r="B5364" s="151">
        <v>9</v>
      </c>
      <c r="C5364" s="151" t="s">
        <v>283</v>
      </c>
      <c r="D5364" s="151" t="s">
        <v>304</v>
      </c>
      <c r="E5364" s="154" t="s">
        <v>6076</v>
      </c>
      <c r="F5364" s="154" t="s">
        <v>9247</v>
      </c>
      <c r="G5364" s="154" t="s">
        <v>6125</v>
      </c>
    </row>
    <row r="5365" spans="1:7" ht="64" customHeight="1" x14ac:dyDescent="0.2">
      <c r="A5365" s="151" t="s">
        <v>11564</v>
      </c>
      <c r="B5365" s="151">
        <v>1</v>
      </c>
      <c r="C5365" s="151" t="s">
        <v>283</v>
      </c>
      <c r="D5365" s="151" t="s">
        <v>304</v>
      </c>
      <c r="E5365" s="154" t="s">
        <v>6126</v>
      </c>
      <c r="F5365" s="154" t="s">
        <v>6127</v>
      </c>
      <c r="G5365" s="154" t="s">
        <v>8733</v>
      </c>
    </row>
    <row r="5366" spans="1:7" ht="32" customHeight="1" x14ac:dyDescent="0.2">
      <c r="A5366" s="151" t="s">
        <v>11564</v>
      </c>
      <c r="B5366" s="151">
        <v>2</v>
      </c>
      <c r="C5366" s="151" t="s">
        <v>283</v>
      </c>
      <c r="D5366" s="151" t="s">
        <v>304</v>
      </c>
      <c r="E5366" s="154" t="s">
        <v>754</v>
      </c>
      <c r="F5366" s="154" t="s">
        <v>6129</v>
      </c>
      <c r="G5366" s="154" t="s">
        <v>8734</v>
      </c>
    </row>
    <row r="5367" spans="1:7" ht="16" customHeight="1" x14ac:dyDescent="0.2">
      <c r="A5367" s="151" t="s">
        <v>11564</v>
      </c>
      <c r="B5367" s="151">
        <v>3</v>
      </c>
      <c r="C5367" s="151" t="s">
        <v>281</v>
      </c>
      <c r="D5367" s="151" t="s">
        <v>329</v>
      </c>
      <c r="E5367" s="154" t="s">
        <v>303</v>
      </c>
      <c r="F5367" s="154" t="s">
        <v>9248</v>
      </c>
      <c r="G5367" s="154" t="s">
        <v>6132</v>
      </c>
    </row>
    <row r="5368" spans="1:7" ht="16" customHeight="1" x14ac:dyDescent="0.2">
      <c r="A5368" s="151" t="s">
        <v>11564</v>
      </c>
      <c r="B5368" s="151">
        <v>4</v>
      </c>
      <c r="C5368" s="151" t="s">
        <v>283</v>
      </c>
      <c r="D5368" s="151" t="s">
        <v>304</v>
      </c>
      <c r="E5368" s="154" t="s">
        <v>4909</v>
      </c>
      <c r="F5368" s="154" t="s">
        <v>9249</v>
      </c>
      <c r="G5368" s="154" t="s">
        <v>5028</v>
      </c>
    </row>
    <row r="5369" spans="1:7" ht="16" customHeight="1" x14ac:dyDescent="0.2">
      <c r="A5369" s="151" t="s">
        <v>11564</v>
      </c>
      <c r="B5369" s="151">
        <v>5</v>
      </c>
      <c r="C5369" s="151" t="s">
        <v>283</v>
      </c>
      <c r="D5369" s="151" t="s">
        <v>304</v>
      </c>
      <c r="E5369" s="154" t="s">
        <v>5612</v>
      </c>
      <c r="F5369" s="154" t="s">
        <v>9250</v>
      </c>
      <c r="G5369" s="154" t="s">
        <v>6135</v>
      </c>
    </row>
    <row r="5370" spans="1:7" ht="16" customHeight="1" x14ac:dyDescent="0.2">
      <c r="A5370" s="151" t="s">
        <v>11564</v>
      </c>
      <c r="B5370" s="151">
        <v>6</v>
      </c>
      <c r="C5370" s="151" t="s">
        <v>281</v>
      </c>
      <c r="D5370" s="151" t="s">
        <v>329</v>
      </c>
      <c r="E5370" s="154" t="s">
        <v>303</v>
      </c>
      <c r="F5370" s="154" t="s">
        <v>9251</v>
      </c>
      <c r="G5370" s="154" t="s">
        <v>9505</v>
      </c>
    </row>
    <row r="5371" spans="1:7" ht="48" customHeight="1" x14ac:dyDescent="0.2">
      <c r="A5371" s="151" t="s">
        <v>11564</v>
      </c>
      <c r="B5371" s="151">
        <v>7</v>
      </c>
      <c r="C5371" s="151" t="s">
        <v>283</v>
      </c>
      <c r="D5371" s="151" t="s">
        <v>304</v>
      </c>
      <c r="E5371" s="154" t="s">
        <v>8961</v>
      </c>
      <c r="F5371" s="154" t="s">
        <v>316</v>
      </c>
      <c r="G5371" s="154" t="s">
        <v>6139</v>
      </c>
    </row>
    <row r="5372" spans="1:7" ht="32" customHeight="1" x14ac:dyDescent="0.2">
      <c r="A5372" s="151" t="s">
        <v>11564</v>
      </c>
      <c r="B5372" s="151">
        <v>8</v>
      </c>
      <c r="C5372" s="151" t="s">
        <v>283</v>
      </c>
      <c r="D5372" s="151" t="s">
        <v>304</v>
      </c>
      <c r="E5372" s="154" t="s">
        <v>754</v>
      </c>
      <c r="F5372" s="154" t="s">
        <v>9252</v>
      </c>
      <c r="G5372" s="154" t="s">
        <v>8735</v>
      </c>
    </row>
    <row r="5373" spans="1:7" ht="16" customHeight="1" x14ac:dyDescent="0.2">
      <c r="A5373" s="151" t="s">
        <v>11564</v>
      </c>
      <c r="B5373" s="151">
        <v>9</v>
      </c>
      <c r="C5373" s="151" t="s">
        <v>281</v>
      </c>
      <c r="D5373" s="151" t="s">
        <v>329</v>
      </c>
      <c r="E5373" s="154" t="s">
        <v>303</v>
      </c>
      <c r="F5373" s="154" t="s">
        <v>9253</v>
      </c>
      <c r="G5373" s="154" t="s">
        <v>6143</v>
      </c>
    </row>
    <row r="5374" spans="1:7" ht="32" customHeight="1" x14ac:dyDescent="0.2">
      <c r="A5374" s="151" t="s">
        <v>11564</v>
      </c>
      <c r="B5374" s="151">
        <v>10</v>
      </c>
      <c r="C5374" s="151" t="s">
        <v>283</v>
      </c>
      <c r="D5374" s="151" t="s">
        <v>304</v>
      </c>
      <c r="E5374" s="154" t="s">
        <v>12236</v>
      </c>
      <c r="F5374" s="154" t="s">
        <v>9254</v>
      </c>
      <c r="G5374" s="154" t="s">
        <v>6145</v>
      </c>
    </row>
    <row r="5375" spans="1:7" ht="48" customHeight="1" x14ac:dyDescent="0.2">
      <c r="A5375" s="151" t="s">
        <v>11565</v>
      </c>
      <c r="B5375" s="151">
        <v>1</v>
      </c>
      <c r="C5375" s="151" t="s">
        <v>283</v>
      </c>
      <c r="D5375" s="151" t="s">
        <v>304</v>
      </c>
      <c r="E5375" s="154" t="s">
        <v>6146</v>
      </c>
      <c r="F5375" s="154" t="s">
        <v>6147</v>
      </c>
      <c r="G5375" s="154" t="s">
        <v>6148</v>
      </c>
    </row>
    <row r="5376" spans="1:7" ht="32" customHeight="1" x14ac:dyDescent="0.2">
      <c r="A5376" s="151" t="s">
        <v>11565</v>
      </c>
      <c r="B5376" s="151">
        <v>2</v>
      </c>
      <c r="C5376" s="151" t="s">
        <v>283</v>
      </c>
      <c r="D5376" s="151" t="s">
        <v>304</v>
      </c>
      <c r="E5376" s="154" t="s">
        <v>754</v>
      </c>
      <c r="F5376" s="154" t="s">
        <v>6149</v>
      </c>
      <c r="G5376" s="154" t="s">
        <v>6150</v>
      </c>
    </row>
    <row r="5377" spans="1:7" ht="16" customHeight="1" x14ac:dyDescent="0.2">
      <c r="A5377" s="151" t="s">
        <v>11565</v>
      </c>
      <c r="B5377" s="151">
        <v>3</v>
      </c>
      <c r="C5377" s="151" t="s">
        <v>283</v>
      </c>
      <c r="D5377" s="151" t="s">
        <v>304</v>
      </c>
      <c r="E5377" s="154" t="s">
        <v>6151</v>
      </c>
      <c r="F5377" s="154" t="s">
        <v>6152</v>
      </c>
      <c r="G5377" s="154" t="s">
        <v>6153</v>
      </c>
    </row>
    <row r="5378" spans="1:7" ht="16" customHeight="1" x14ac:dyDescent="0.2">
      <c r="A5378" s="151" t="s">
        <v>11565</v>
      </c>
      <c r="B5378" s="151">
        <v>4</v>
      </c>
      <c r="C5378" s="151" t="s">
        <v>283</v>
      </c>
      <c r="D5378" s="151" t="s">
        <v>304</v>
      </c>
      <c r="E5378" s="154" t="s">
        <v>754</v>
      </c>
      <c r="F5378" s="154" t="s">
        <v>12536</v>
      </c>
      <c r="G5378" s="154" t="s">
        <v>4911</v>
      </c>
    </row>
    <row r="5379" spans="1:7" ht="16" customHeight="1" x14ac:dyDescent="0.2">
      <c r="A5379" s="151" t="s">
        <v>11565</v>
      </c>
      <c r="B5379" s="151">
        <v>5</v>
      </c>
      <c r="C5379" s="151" t="s">
        <v>281</v>
      </c>
      <c r="D5379" s="151" t="s">
        <v>329</v>
      </c>
      <c r="E5379" s="154" t="s">
        <v>303</v>
      </c>
      <c r="F5379" s="154" t="s">
        <v>12263</v>
      </c>
      <c r="G5379" s="154" t="s">
        <v>6156</v>
      </c>
    </row>
    <row r="5380" spans="1:7" ht="16" customHeight="1" x14ac:dyDescent="0.2">
      <c r="A5380" s="151" t="s">
        <v>11565</v>
      </c>
      <c r="B5380" s="151">
        <v>6</v>
      </c>
      <c r="C5380" s="151" t="s">
        <v>283</v>
      </c>
      <c r="D5380" s="151" t="s">
        <v>304</v>
      </c>
      <c r="E5380" s="154" t="s">
        <v>754</v>
      </c>
      <c r="F5380" s="154" t="s">
        <v>9255</v>
      </c>
      <c r="G5380" s="154" t="s">
        <v>4911</v>
      </c>
    </row>
    <row r="5381" spans="1:7" ht="16" customHeight="1" x14ac:dyDescent="0.2">
      <c r="A5381" s="151" t="s">
        <v>11565</v>
      </c>
      <c r="B5381" s="151">
        <v>7</v>
      </c>
      <c r="C5381" s="151" t="s">
        <v>283</v>
      </c>
      <c r="D5381" s="151" t="s">
        <v>304</v>
      </c>
      <c r="E5381" s="154" t="s">
        <v>5612</v>
      </c>
      <c r="F5381" s="154" t="s">
        <v>9256</v>
      </c>
      <c r="G5381" s="154" t="s">
        <v>6135</v>
      </c>
    </row>
    <row r="5382" spans="1:7" ht="16" customHeight="1" x14ac:dyDescent="0.2">
      <c r="A5382" s="151" t="s">
        <v>11565</v>
      </c>
      <c r="B5382" s="151">
        <v>8</v>
      </c>
      <c r="C5382" s="151" t="s">
        <v>281</v>
      </c>
      <c r="D5382" s="151" t="s">
        <v>329</v>
      </c>
      <c r="E5382" s="154" t="s">
        <v>303</v>
      </c>
      <c r="F5382" s="154" t="s">
        <v>9257</v>
      </c>
      <c r="G5382" s="154" t="s">
        <v>9506</v>
      </c>
    </row>
    <row r="5383" spans="1:7" ht="16" customHeight="1" x14ac:dyDescent="0.2">
      <c r="A5383" s="151" t="s">
        <v>11565</v>
      </c>
      <c r="B5383" s="151">
        <v>9</v>
      </c>
      <c r="C5383" s="151" t="s">
        <v>281</v>
      </c>
      <c r="D5383" s="151" t="s">
        <v>329</v>
      </c>
      <c r="E5383" s="154" t="s">
        <v>303</v>
      </c>
      <c r="F5383" s="154" t="s">
        <v>9258</v>
      </c>
      <c r="G5383" s="154" t="s">
        <v>9507</v>
      </c>
    </row>
    <row r="5384" spans="1:7" ht="32" customHeight="1" x14ac:dyDescent="0.2">
      <c r="A5384" s="151" t="s">
        <v>11565</v>
      </c>
      <c r="B5384" s="151">
        <v>10</v>
      </c>
      <c r="C5384" s="151" t="s">
        <v>283</v>
      </c>
      <c r="D5384" s="151" t="s">
        <v>304</v>
      </c>
      <c r="E5384" s="154" t="s">
        <v>740</v>
      </c>
      <c r="F5384" s="154" t="s">
        <v>9259</v>
      </c>
      <c r="G5384" s="154" t="s">
        <v>6164</v>
      </c>
    </row>
    <row r="5385" spans="1:7" ht="48" customHeight="1" x14ac:dyDescent="0.2">
      <c r="A5385" s="151" t="s">
        <v>11566</v>
      </c>
      <c r="B5385" s="151">
        <v>1</v>
      </c>
      <c r="C5385" s="151" t="s">
        <v>283</v>
      </c>
      <c r="D5385" s="151" t="s">
        <v>304</v>
      </c>
      <c r="E5385" s="154" t="s">
        <v>6165</v>
      </c>
      <c r="F5385" s="154" t="s">
        <v>5659</v>
      </c>
      <c r="G5385" s="154" t="s">
        <v>6166</v>
      </c>
    </row>
    <row r="5386" spans="1:7" ht="32" customHeight="1" x14ac:dyDescent="0.2">
      <c r="A5386" s="151" t="s">
        <v>11566</v>
      </c>
      <c r="B5386" s="151">
        <v>2</v>
      </c>
      <c r="C5386" s="151" t="s">
        <v>283</v>
      </c>
      <c r="D5386" s="151" t="s">
        <v>304</v>
      </c>
      <c r="E5386" s="154" t="s">
        <v>754</v>
      </c>
      <c r="F5386" s="154" t="s">
        <v>6167</v>
      </c>
      <c r="G5386" s="154" t="s">
        <v>6168</v>
      </c>
    </row>
    <row r="5387" spans="1:7" ht="16" customHeight="1" x14ac:dyDescent="0.2">
      <c r="A5387" s="151" t="s">
        <v>11566</v>
      </c>
      <c r="B5387" s="151">
        <v>3</v>
      </c>
      <c r="C5387" s="151" t="s">
        <v>283</v>
      </c>
      <c r="D5387" s="151" t="s">
        <v>304</v>
      </c>
      <c r="E5387" s="154" t="s">
        <v>5612</v>
      </c>
      <c r="F5387" s="154" t="s">
        <v>6169</v>
      </c>
      <c r="G5387" s="154" t="s">
        <v>6170</v>
      </c>
    </row>
    <row r="5388" spans="1:7" ht="16" customHeight="1" x14ac:dyDescent="0.2">
      <c r="A5388" s="151" t="s">
        <v>11566</v>
      </c>
      <c r="B5388" s="151">
        <v>4</v>
      </c>
      <c r="C5388" s="151" t="s">
        <v>281</v>
      </c>
      <c r="D5388" s="151" t="s">
        <v>329</v>
      </c>
      <c r="E5388" s="154" t="s">
        <v>303</v>
      </c>
      <c r="F5388" s="154" t="s">
        <v>6171</v>
      </c>
      <c r="G5388" s="154" t="s">
        <v>6172</v>
      </c>
    </row>
    <row r="5389" spans="1:7" ht="16" customHeight="1" x14ac:dyDescent="0.2">
      <c r="A5389" s="151" t="s">
        <v>11566</v>
      </c>
      <c r="B5389" s="151">
        <v>5</v>
      </c>
      <c r="C5389" s="151" t="s">
        <v>281</v>
      </c>
      <c r="D5389" s="151" t="s">
        <v>303</v>
      </c>
      <c r="E5389" s="154" t="s">
        <v>303</v>
      </c>
      <c r="F5389" s="154" t="s">
        <v>6173</v>
      </c>
      <c r="G5389" s="154" t="s">
        <v>6174</v>
      </c>
    </row>
    <row r="5390" spans="1:7" ht="32" customHeight="1" x14ac:dyDescent="0.2">
      <c r="A5390" s="151" t="s">
        <v>11566</v>
      </c>
      <c r="B5390" s="151">
        <v>6</v>
      </c>
      <c r="C5390" s="151" t="s">
        <v>283</v>
      </c>
      <c r="D5390" s="151" t="s">
        <v>304</v>
      </c>
      <c r="E5390" s="154" t="s">
        <v>6175</v>
      </c>
      <c r="F5390" s="154" t="s">
        <v>9260</v>
      </c>
      <c r="G5390" s="154" t="s">
        <v>6177</v>
      </c>
    </row>
    <row r="5391" spans="1:7" ht="64" x14ac:dyDescent="0.2">
      <c r="A5391" s="151" t="s">
        <v>11567</v>
      </c>
      <c r="B5391" s="151">
        <v>1</v>
      </c>
      <c r="C5391" s="151" t="s">
        <v>283</v>
      </c>
      <c r="D5391" s="151" t="s">
        <v>311</v>
      </c>
      <c r="E5391" s="154" t="s">
        <v>8640</v>
      </c>
      <c r="F5391" s="154" t="s">
        <v>8426</v>
      </c>
      <c r="G5391" s="154" t="s">
        <v>6180</v>
      </c>
    </row>
    <row r="5392" spans="1:7" ht="64" x14ac:dyDescent="0.2">
      <c r="A5392" s="151" t="s">
        <v>11568</v>
      </c>
      <c r="B5392" s="151">
        <v>1</v>
      </c>
      <c r="C5392" s="151" t="s">
        <v>283</v>
      </c>
      <c r="D5392" s="151" t="s">
        <v>311</v>
      </c>
      <c r="E5392" s="154" t="s">
        <v>8640</v>
      </c>
      <c r="F5392" s="154" t="s">
        <v>8641</v>
      </c>
      <c r="G5392" s="154" t="s">
        <v>6180</v>
      </c>
    </row>
    <row r="5393" spans="1:7" ht="64" x14ac:dyDescent="0.2">
      <c r="A5393" s="151" t="s">
        <v>11569</v>
      </c>
      <c r="B5393" s="151">
        <v>1</v>
      </c>
      <c r="C5393" s="151" t="s">
        <v>283</v>
      </c>
      <c r="D5393" s="151" t="s">
        <v>311</v>
      </c>
      <c r="E5393" s="154" t="s">
        <v>8642</v>
      </c>
      <c r="F5393" s="154" t="s">
        <v>8477</v>
      </c>
      <c r="G5393" s="154" t="s">
        <v>6180</v>
      </c>
    </row>
    <row r="5394" spans="1:7" ht="64" x14ac:dyDescent="0.2">
      <c r="A5394" s="151" t="s">
        <v>11570</v>
      </c>
      <c r="B5394" s="151">
        <v>1</v>
      </c>
      <c r="C5394" s="151" t="s">
        <v>283</v>
      </c>
      <c r="D5394" s="151" t="s">
        <v>311</v>
      </c>
      <c r="E5394" s="154" t="s">
        <v>8640</v>
      </c>
      <c r="F5394" s="154" t="s">
        <v>8641</v>
      </c>
      <c r="G5394" s="154" t="s">
        <v>6180</v>
      </c>
    </row>
    <row r="5395" spans="1:7" ht="48" customHeight="1" x14ac:dyDescent="0.2">
      <c r="A5395" s="151" t="s">
        <v>11571</v>
      </c>
      <c r="B5395" s="151">
        <v>1</v>
      </c>
      <c r="C5395" s="151" t="s">
        <v>283</v>
      </c>
      <c r="D5395" s="151" t="s">
        <v>304</v>
      </c>
      <c r="E5395" s="154" t="s">
        <v>6184</v>
      </c>
      <c r="F5395" s="154" t="s">
        <v>6185</v>
      </c>
      <c r="G5395" s="154" t="s">
        <v>6186</v>
      </c>
    </row>
    <row r="5396" spans="1:7" ht="32" customHeight="1" x14ac:dyDescent="0.2">
      <c r="A5396" s="151" t="s">
        <v>11571</v>
      </c>
      <c r="B5396" s="151">
        <v>2</v>
      </c>
      <c r="C5396" s="151" t="s">
        <v>283</v>
      </c>
      <c r="D5396" s="151" t="s">
        <v>304</v>
      </c>
      <c r="E5396" s="154" t="s">
        <v>754</v>
      </c>
      <c r="F5396" s="154" t="s">
        <v>6187</v>
      </c>
      <c r="G5396" s="154" t="s">
        <v>6188</v>
      </c>
    </row>
    <row r="5397" spans="1:7" ht="16" customHeight="1" x14ac:dyDescent="0.2">
      <c r="A5397" s="151" t="s">
        <v>11571</v>
      </c>
      <c r="B5397" s="151">
        <v>3</v>
      </c>
      <c r="C5397" s="151" t="s">
        <v>283</v>
      </c>
      <c r="D5397" s="151" t="s">
        <v>304</v>
      </c>
      <c r="E5397" s="154" t="s">
        <v>4909</v>
      </c>
      <c r="F5397" s="154" t="s">
        <v>6189</v>
      </c>
      <c r="G5397" s="154" t="s">
        <v>6190</v>
      </c>
    </row>
    <row r="5398" spans="1:7" ht="16" customHeight="1" x14ac:dyDescent="0.2">
      <c r="A5398" s="151" t="s">
        <v>11571</v>
      </c>
      <c r="B5398" s="151">
        <v>4</v>
      </c>
      <c r="C5398" s="151" t="s">
        <v>281</v>
      </c>
      <c r="D5398" s="151" t="s">
        <v>329</v>
      </c>
      <c r="E5398" s="154" t="s">
        <v>303</v>
      </c>
      <c r="F5398" s="154" t="s">
        <v>6191</v>
      </c>
      <c r="G5398" s="154" t="s">
        <v>6192</v>
      </c>
    </row>
    <row r="5399" spans="1:7" ht="16" customHeight="1" x14ac:dyDescent="0.2">
      <c r="A5399" s="151" t="s">
        <v>11571</v>
      </c>
      <c r="B5399" s="151">
        <v>5</v>
      </c>
      <c r="C5399" s="151" t="s">
        <v>283</v>
      </c>
      <c r="D5399" s="151" t="s">
        <v>304</v>
      </c>
      <c r="E5399" s="154" t="s">
        <v>740</v>
      </c>
      <c r="F5399" s="154">
        <v>10</v>
      </c>
      <c r="G5399" s="154" t="s">
        <v>6193</v>
      </c>
    </row>
    <row r="5400" spans="1:7" ht="48" customHeight="1" x14ac:dyDescent="0.2">
      <c r="A5400" s="151" t="s">
        <v>11572</v>
      </c>
      <c r="B5400" s="151">
        <v>1</v>
      </c>
      <c r="C5400" s="151" t="s">
        <v>283</v>
      </c>
      <c r="D5400" s="151" t="s">
        <v>304</v>
      </c>
      <c r="E5400" s="154" t="s">
        <v>6184</v>
      </c>
      <c r="F5400" s="154" t="s">
        <v>6194</v>
      </c>
      <c r="G5400" s="154" t="s">
        <v>8736</v>
      </c>
    </row>
    <row r="5401" spans="1:7" ht="16" customHeight="1" x14ac:dyDescent="0.2">
      <c r="A5401" s="151" t="s">
        <v>11572</v>
      </c>
      <c r="B5401" s="151">
        <v>2</v>
      </c>
      <c r="C5401" s="151" t="s">
        <v>283</v>
      </c>
      <c r="D5401" s="151" t="s">
        <v>304</v>
      </c>
      <c r="E5401" s="154" t="s">
        <v>754</v>
      </c>
      <c r="F5401" s="154" t="s">
        <v>6196</v>
      </c>
      <c r="G5401" s="154" t="s">
        <v>6197</v>
      </c>
    </row>
    <row r="5402" spans="1:7" ht="16" customHeight="1" x14ac:dyDescent="0.2">
      <c r="A5402" s="151" t="s">
        <v>11572</v>
      </c>
      <c r="B5402" s="151">
        <v>3</v>
      </c>
      <c r="C5402" s="151" t="s">
        <v>281</v>
      </c>
      <c r="D5402" s="151" t="s">
        <v>329</v>
      </c>
      <c r="E5402" s="154" t="s">
        <v>303</v>
      </c>
      <c r="F5402" s="154" t="s">
        <v>6028</v>
      </c>
      <c r="G5402" s="154" t="s">
        <v>6198</v>
      </c>
    </row>
    <row r="5403" spans="1:7" ht="16" customHeight="1" x14ac:dyDescent="0.2">
      <c r="A5403" s="151" t="s">
        <v>11572</v>
      </c>
      <c r="B5403" s="151">
        <v>4</v>
      </c>
      <c r="C5403" s="151" t="s">
        <v>281</v>
      </c>
      <c r="D5403" s="151" t="s">
        <v>329</v>
      </c>
      <c r="E5403" s="154" t="s">
        <v>303</v>
      </c>
      <c r="F5403" s="154" t="s">
        <v>9261</v>
      </c>
      <c r="G5403" s="154" t="s">
        <v>6200</v>
      </c>
    </row>
    <row r="5404" spans="1:7" ht="16" customHeight="1" x14ac:dyDescent="0.2">
      <c r="A5404" s="151" t="s">
        <v>11572</v>
      </c>
      <c r="B5404" s="151">
        <v>5</v>
      </c>
      <c r="C5404" s="151" t="s">
        <v>283</v>
      </c>
      <c r="D5404" s="151" t="s">
        <v>304</v>
      </c>
      <c r="E5404" s="154" t="s">
        <v>740</v>
      </c>
      <c r="F5404" s="154">
        <v>4.0999999999999996</v>
      </c>
      <c r="G5404" s="154" t="s">
        <v>8737</v>
      </c>
    </row>
    <row r="5405" spans="1:7" ht="32" customHeight="1" x14ac:dyDescent="0.2">
      <c r="A5405" s="151" t="s">
        <v>11573</v>
      </c>
      <c r="B5405" s="151">
        <v>1</v>
      </c>
      <c r="C5405" s="151" t="s">
        <v>283</v>
      </c>
      <c r="D5405" s="151" t="s">
        <v>304</v>
      </c>
      <c r="E5405" s="154" t="s">
        <v>6184</v>
      </c>
      <c r="F5405" s="154" t="s">
        <v>6202</v>
      </c>
      <c r="G5405" s="154" t="s">
        <v>6203</v>
      </c>
    </row>
    <row r="5406" spans="1:7" ht="32" customHeight="1" x14ac:dyDescent="0.2">
      <c r="A5406" s="151" t="s">
        <v>11573</v>
      </c>
      <c r="B5406" s="151">
        <v>2</v>
      </c>
      <c r="C5406" s="151" t="s">
        <v>283</v>
      </c>
      <c r="D5406" s="151" t="s">
        <v>304</v>
      </c>
      <c r="E5406" s="154" t="s">
        <v>754</v>
      </c>
      <c r="F5406" s="154" t="s">
        <v>6204</v>
      </c>
      <c r="G5406" s="154" t="s">
        <v>6205</v>
      </c>
    </row>
    <row r="5407" spans="1:7" ht="16" customHeight="1" x14ac:dyDescent="0.2">
      <c r="A5407" s="151" t="s">
        <v>11573</v>
      </c>
      <c r="B5407" s="151">
        <v>3</v>
      </c>
      <c r="C5407" s="151" t="s">
        <v>281</v>
      </c>
      <c r="D5407" s="151" t="s">
        <v>329</v>
      </c>
      <c r="E5407" s="154" t="s">
        <v>303</v>
      </c>
      <c r="F5407" s="154" t="s">
        <v>6206</v>
      </c>
      <c r="G5407" s="154" t="s">
        <v>6207</v>
      </c>
    </row>
    <row r="5408" spans="1:7" ht="16" customHeight="1" x14ac:dyDescent="0.2">
      <c r="A5408" s="151" t="s">
        <v>11573</v>
      </c>
      <c r="B5408" s="151">
        <v>4</v>
      </c>
      <c r="C5408" s="151" t="s">
        <v>283</v>
      </c>
      <c r="D5408" s="151" t="s">
        <v>304</v>
      </c>
      <c r="E5408" s="154" t="s">
        <v>754</v>
      </c>
      <c r="F5408" s="154" t="s">
        <v>6208</v>
      </c>
      <c r="G5408" s="154" t="s">
        <v>6209</v>
      </c>
    </row>
    <row r="5409" spans="1:7" ht="16" customHeight="1" x14ac:dyDescent="0.2">
      <c r="A5409" s="151" t="s">
        <v>11573</v>
      </c>
      <c r="B5409" s="151">
        <v>5</v>
      </c>
      <c r="C5409" s="151" t="s">
        <v>281</v>
      </c>
      <c r="D5409" s="151" t="s">
        <v>329</v>
      </c>
      <c r="E5409" s="154" t="s">
        <v>303</v>
      </c>
      <c r="F5409" s="154" t="s">
        <v>8738</v>
      </c>
      <c r="G5409" s="154" t="s">
        <v>6211</v>
      </c>
    </row>
    <row r="5410" spans="1:7" ht="16" customHeight="1" x14ac:dyDescent="0.2">
      <c r="A5410" s="151" t="s">
        <v>11573</v>
      </c>
      <c r="B5410" s="151">
        <v>6</v>
      </c>
      <c r="C5410" s="151" t="s">
        <v>283</v>
      </c>
      <c r="D5410" s="151" t="s">
        <v>304</v>
      </c>
      <c r="E5410" s="154" t="s">
        <v>740</v>
      </c>
      <c r="F5410" s="154">
        <v>4</v>
      </c>
      <c r="G5410" s="154" t="s">
        <v>6212</v>
      </c>
    </row>
    <row r="5411" spans="1:7" ht="32" customHeight="1" x14ac:dyDescent="0.2">
      <c r="A5411" s="151" t="s">
        <v>11574</v>
      </c>
      <c r="B5411" s="151">
        <v>1</v>
      </c>
      <c r="C5411" s="151" t="s">
        <v>281</v>
      </c>
      <c r="D5411" s="151" t="s">
        <v>303</v>
      </c>
      <c r="E5411" s="154" t="s">
        <v>303</v>
      </c>
      <c r="F5411" s="154" t="s">
        <v>6213</v>
      </c>
      <c r="G5411" s="154" t="s">
        <v>6214</v>
      </c>
    </row>
    <row r="5412" spans="1:7" ht="32" customHeight="1" x14ac:dyDescent="0.2">
      <c r="A5412" s="151" t="s">
        <v>11574</v>
      </c>
      <c r="B5412" s="151">
        <v>2</v>
      </c>
      <c r="C5412" s="151" t="s">
        <v>283</v>
      </c>
      <c r="D5412" s="151" t="s">
        <v>304</v>
      </c>
      <c r="E5412" s="154" t="s">
        <v>6215</v>
      </c>
      <c r="F5412" s="154" t="s">
        <v>6216</v>
      </c>
      <c r="G5412" s="154" t="s">
        <v>6217</v>
      </c>
    </row>
    <row r="5413" spans="1:7" ht="16" customHeight="1" x14ac:dyDescent="0.2">
      <c r="A5413" s="151" t="s">
        <v>11574</v>
      </c>
      <c r="B5413" s="151">
        <v>3</v>
      </c>
      <c r="C5413" s="151" t="s">
        <v>283</v>
      </c>
      <c r="D5413" s="151" t="s">
        <v>304</v>
      </c>
      <c r="E5413" s="154" t="s">
        <v>754</v>
      </c>
      <c r="F5413" s="154" t="s">
        <v>6218</v>
      </c>
      <c r="G5413" s="154" t="s">
        <v>6219</v>
      </c>
    </row>
    <row r="5414" spans="1:7" ht="16" customHeight="1" x14ac:dyDescent="0.2">
      <c r="A5414" s="151" t="s">
        <v>11574</v>
      </c>
      <c r="B5414" s="151">
        <v>4</v>
      </c>
      <c r="C5414" s="151" t="s">
        <v>281</v>
      </c>
      <c r="D5414" s="151" t="s">
        <v>303</v>
      </c>
      <c r="E5414" s="154" t="s">
        <v>303</v>
      </c>
      <c r="F5414" s="154" t="s">
        <v>6220</v>
      </c>
      <c r="G5414" s="154" t="s">
        <v>6221</v>
      </c>
    </row>
    <row r="5415" spans="1:7" ht="16" customHeight="1" x14ac:dyDescent="0.2">
      <c r="A5415" s="151" t="s">
        <v>11574</v>
      </c>
      <c r="B5415" s="151">
        <v>5</v>
      </c>
      <c r="C5415" s="151" t="s">
        <v>281</v>
      </c>
      <c r="D5415" s="151" t="s">
        <v>303</v>
      </c>
      <c r="E5415" s="154" t="s">
        <v>303</v>
      </c>
      <c r="F5415" s="154" t="s">
        <v>9262</v>
      </c>
      <c r="G5415" s="154" t="s">
        <v>6223</v>
      </c>
    </row>
    <row r="5416" spans="1:7" ht="16" customHeight="1" x14ac:dyDescent="0.2">
      <c r="A5416" s="151" t="s">
        <v>11574</v>
      </c>
      <c r="B5416" s="151">
        <v>6</v>
      </c>
      <c r="C5416" s="151" t="s">
        <v>281</v>
      </c>
      <c r="D5416" s="151" t="s">
        <v>303</v>
      </c>
      <c r="E5416" s="154" t="s">
        <v>303</v>
      </c>
      <c r="F5416" s="154" t="s">
        <v>9263</v>
      </c>
      <c r="G5416" s="154" t="s">
        <v>6225</v>
      </c>
    </row>
    <row r="5417" spans="1:7" ht="16" customHeight="1" x14ac:dyDescent="0.2">
      <c r="A5417" s="151" t="s">
        <v>11574</v>
      </c>
      <c r="B5417" s="151">
        <v>7</v>
      </c>
      <c r="C5417" s="151" t="s">
        <v>283</v>
      </c>
      <c r="D5417" s="151" t="s">
        <v>304</v>
      </c>
      <c r="E5417" s="154" t="s">
        <v>6226</v>
      </c>
      <c r="F5417" s="154" t="s">
        <v>6227</v>
      </c>
      <c r="G5417" s="154" t="s">
        <v>8739</v>
      </c>
    </row>
    <row r="5418" spans="1:7" ht="48" customHeight="1" x14ac:dyDescent="0.2">
      <c r="A5418" s="151" t="s">
        <v>11575</v>
      </c>
      <c r="B5418" s="151">
        <v>1</v>
      </c>
      <c r="C5418" s="151" t="s">
        <v>284</v>
      </c>
      <c r="D5418" s="151" t="s">
        <v>370</v>
      </c>
      <c r="E5418" s="154" t="s">
        <v>303</v>
      </c>
      <c r="F5418" s="151" t="str">
        <f>A5418&amp;"_"&amp;B5418</f>
        <v>9789152302484-6-x6_4x-R-14_1</v>
      </c>
      <c r="G5418" s="154" t="s">
        <v>9805</v>
      </c>
    </row>
    <row r="5419" spans="1:7" ht="32" customHeight="1" x14ac:dyDescent="0.2">
      <c r="A5419" s="151" t="s">
        <v>11575</v>
      </c>
      <c r="B5419" s="151">
        <v>2</v>
      </c>
      <c r="C5419" s="151" t="s">
        <v>283</v>
      </c>
      <c r="D5419" s="151" t="s">
        <v>304</v>
      </c>
      <c r="E5419" s="154" t="s">
        <v>9806</v>
      </c>
      <c r="F5419" s="154" t="s">
        <v>9807</v>
      </c>
      <c r="G5419" s="154" t="s">
        <v>9808</v>
      </c>
    </row>
    <row r="5420" spans="1:7" ht="16" customHeight="1" x14ac:dyDescent="0.2">
      <c r="A5420" s="151" t="s">
        <v>11575</v>
      </c>
      <c r="B5420" s="151">
        <v>3</v>
      </c>
      <c r="C5420" s="151" t="s">
        <v>448</v>
      </c>
      <c r="D5420" s="151" t="s">
        <v>304</v>
      </c>
      <c r="E5420" s="154" t="s">
        <v>9809</v>
      </c>
      <c r="F5420" s="154" t="s">
        <v>351</v>
      </c>
      <c r="G5420" s="154" t="s">
        <v>9810</v>
      </c>
    </row>
    <row r="5421" spans="1:7" ht="32" customHeight="1" x14ac:dyDescent="0.2">
      <c r="A5421" s="151" t="s">
        <v>11575</v>
      </c>
      <c r="B5421" s="151">
        <v>4</v>
      </c>
      <c r="C5421" s="151" t="s">
        <v>448</v>
      </c>
      <c r="D5421" s="151" t="s">
        <v>304</v>
      </c>
      <c r="E5421" s="154" t="s">
        <v>9811</v>
      </c>
      <c r="F5421" s="154">
        <v>720</v>
      </c>
      <c r="G5421" s="154" t="s">
        <v>9812</v>
      </c>
    </row>
    <row r="5422" spans="1:7" ht="16" customHeight="1" x14ac:dyDescent="0.2">
      <c r="A5422" s="151" t="s">
        <v>11575</v>
      </c>
      <c r="B5422" s="151">
        <v>5</v>
      </c>
      <c r="C5422" s="151" t="s">
        <v>448</v>
      </c>
      <c r="D5422" s="151" t="s">
        <v>304</v>
      </c>
      <c r="E5422" s="154" t="s">
        <v>9813</v>
      </c>
      <c r="F5422" s="154">
        <v>240</v>
      </c>
      <c r="G5422" s="154" t="s">
        <v>9814</v>
      </c>
    </row>
    <row r="5423" spans="1:7" ht="16" customHeight="1" x14ac:dyDescent="0.2">
      <c r="A5423" s="151" t="s">
        <v>11575</v>
      </c>
      <c r="B5423" s="151">
        <v>6</v>
      </c>
      <c r="C5423" s="151" t="s">
        <v>448</v>
      </c>
      <c r="D5423" s="151" t="s">
        <v>304</v>
      </c>
      <c r="E5423" s="154" t="s">
        <v>9815</v>
      </c>
      <c r="F5423" s="154">
        <v>120</v>
      </c>
      <c r="G5423" s="154" t="s">
        <v>9816</v>
      </c>
    </row>
    <row r="5424" spans="1:7" ht="48" x14ac:dyDescent="0.2">
      <c r="A5424" s="151" t="s">
        <v>11575</v>
      </c>
      <c r="B5424" s="151">
        <v>7</v>
      </c>
      <c r="C5424" s="151" t="s">
        <v>283</v>
      </c>
      <c r="D5424" s="151" t="s">
        <v>311</v>
      </c>
      <c r="E5424" s="154" t="s">
        <v>9817</v>
      </c>
      <c r="F5424" s="154" t="s">
        <v>9818</v>
      </c>
      <c r="G5424" s="154" t="s">
        <v>9553</v>
      </c>
    </row>
    <row r="5425" spans="1:7" ht="16" customHeight="1" x14ac:dyDescent="0.2">
      <c r="A5425" s="151" t="s">
        <v>11579</v>
      </c>
      <c r="B5425" s="151">
        <v>1</v>
      </c>
      <c r="C5425" s="151" t="s">
        <v>283</v>
      </c>
      <c r="D5425" s="151" t="s">
        <v>304</v>
      </c>
      <c r="E5425" s="154" t="s">
        <v>6231</v>
      </c>
      <c r="F5425" s="154" t="s">
        <v>6232</v>
      </c>
      <c r="G5425" s="154" t="s">
        <v>3550</v>
      </c>
    </row>
    <row r="5426" spans="1:7" ht="16" customHeight="1" x14ac:dyDescent="0.2">
      <c r="A5426" s="151" t="s">
        <v>11579</v>
      </c>
      <c r="B5426" s="151">
        <v>2</v>
      </c>
      <c r="C5426" s="151" t="s">
        <v>283</v>
      </c>
      <c r="D5426" s="151" t="s">
        <v>304</v>
      </c>
      <c r="E5426" s="154" t="s">
        <v>12376</v>
      </c>
      <c r="F5426" s="154">
        <v>24</v>
      </c>
      <c r="G5426" s="154" t="s">
        <v>12428</v>
      </c>
    </row>
    <row r="5427" spans="1:7" ht="48" customHeight="1" x14ac:dyDescent="0.2">
      <c r="A5427" s="151" t="s">
        <v>11579</v>
      </c>
      <c r="B5427" s="151">
        <v>3</v>
      </c>
      <c r="C5427" s="151" t="s">
        <v>283</v>
      </c>
      <c r="D5427" s="151" t="s">
        <v>304</v>
      </c>
      <c r="E5427" s="154" t="s">
        <v>6234</v>
      </c>
      <c r="F5427" s="154" t="s">
        <v>6235</v>
      </c>
      <c r="G5427" s="154" t="s">
        <v>12429</v>
      </c>
    </row>
    <row r="5428" spans="1:7" ht="16" customHeight="1" x14ac:dyDescent="0.2">
      <c r="A5428" s="151" t="s">
        <v>11579</v>
      </c>
      <c r="B5428" s="151">
        <v>4</v>
      </c>
      <c r="C5428" s="151" t="s">
        <v>283</v>
      </c>
      <c r="D5428" s="151" t="s">
        <v>304</v>
      </c>
      <c r="E5428" s="154" t="s">
        <v>6237</v>
      </c>
      <c r="F5428" s="154" t="s">
        <v>6238</v>
      </c>
      <c r="G5428" s="154" t="s">
        <v>6239</v>
      </c>
    </row>
    <row r="5429" spans="1:7" ht="16" customHeight="1" x14ac:dyDescent="0.2">
      <c r="A5429" s="151" t="s">
        <v>11579</v>
      </c>
      <c r="B5429" s="151">
        <v>5</v>
      </c>
      <c r="C5429" s="151" t="s">
        <v>281</v>
      </c>
      <c r="D5429" s="151" t="s">
        <v>303</v>
      </c>
      <c r="E5429" s="154" t="s">
        <v>303</v>
      </c>
      <c r="F5429" s="154" t="s">
        <v>6238</v>
      </c>
      <c r="G5429" s="154" t="s">
        <v>6240</v>
      </c>
    </row>
    <row r="5430" spans="1:7" ht="16" customHeight="1" x14ac:dyDescent="0.2">
      <c r="A5430" s="151" t="s">
        <v>11580</v>
      </c>
      <c r="B5430" s="151">
        <v>1</v>
      </c>
      <c r="C5430" s="151" t="s">
        <v>283</v>
      </c>
      <c r="D5430" s="151" t="s">
        <v>304</v>
      </c>
      <c r="E5430" s="154" t="s">
        <v>4592</v>
      </c>
      <c r="F5430" s="154" t="s">
        <v>6241</v>
      </c>
      <c r="G5430" s="154" t="s">
        <v>3550</v>
      </c>
    </row>
    <row r="5431" spans="1:7" ht="16" customHeight="1" x14ac:dyDescent="0.2">
      <c r="A5431" s="151" t="s">
        <v>11580</v>
      </c>
      <c r="B5431" s="151">
        <v>2</v>
      </c>
      <c r="C5431" s="151" t="s">
        <v>283</v>
      </c>
      <c r="D5431" s="151" t="s">
        <v>304</v>
      </c>
      <c r="E5431" s="154" t="s">
        <v>6242</v>
      </c>
      <c r="F5431" s="154" t="s">
        <v>6243</v>
      </c>
      <c r="G5431" s="154" t="s">
        <v>6244</v>
      </c>
    </row>
    <row r="5432" spans="1:7" ht="16" customHeight="1" x14ac:dyDescent="0.2">
      <c r="A5432" s="151" t="s">
        <v>11580</v>
      </c>
      <c r="B5432" s="151">
        <v>3</v>
      </c>
      <c r="C5432" s="151" t="s">
        <v>281</v>
      </c>
      <c r="D5432" s="151" t="s">
        <v>329</v>
      </c>
      <c r="E5432" s="154" t="s">
        <v>303</v>
      </c>
      <c r="F5432" s="154" t="s">
        <v>6245</v>
      </c>
      <c r="G5432" s="154" t="s">
        <v>8740</v>
      </c>
    </row>
    <row r="5433" spans="1:7" ht="16" customHeight="1" x14ac:dyDescent="0.2">
      <c r="A5433" s="151" t="s">
        <v>11580</v>
      </c>
      <c r="B5433" s="151">
        <v>4</v>
      </c>
      <c r="C5433" s="151" t="s">
        <v>283</v>
      </c>
      <c r="D5433" s="151" t="s">
        <v>304</v>
      </c>
      <c r="E5433" s="154" t="s">
        <v>6247</v>
      </c>
      <c r="F5433" s="154" t="s">
        <v>3513</v>
      </c>
      <c r="G5433" s="154" t="s">
        <v>6248</v>
      </c>
    </row>
    <row r="5434" spans="1:7" ht="16" customHeight="1" x14ac:dyDescent="0.2">
      <c r="A5434" s="151" t="s">
        <v>11580</v>
      </c>
      <c r="B5434" s="151">
        <v>5</v>
      </c>
      <c r="C5434" s="151" t="s">
        <v>281</v>
      </c>
      <c r="D5434" s="151" t="s">
        <v>303</v>
      </c>
      <c r="E5434" s="154" t="s">
        <v>303</v>
      </c>
      <c r="F5434" s="154" t="s">
        <v>3513</v>
      </c>
      <c r="G5434" s="154" t="s">
        <v>6249</v>
      </c>
    </row>
    <row r="5435" spans="1:7" ht="16" customHeight="1" x14ac:dyDescent="0.2">
      <c r="A5435" s="151" t="s">
        <v>11581</v>
      </c>
      <c r="B5435" s="151">
        <v>1</v>
      </c>
      <c r="C5435" s="151" t="s">
        <v>283</v>
      </c>
      <c r="D5435" s="151" t="s">
        <v>304</v>
      </c>
      <c r="E5435" s="154" t="s">
        <v>4592</v>
      </c>
      <c r="F5435" s="154" t="s">
        <v>6250</v>
      </c>
      <c r="G5435" s="154" t="s">
        <v>4594</v>
      </c>
    </row>
    <row r="5436" spans="1:7" ht="16" customHeight="1" x14ac:dyDescent="0.2">
      <c r="A5436" s="151" t="s">
        <v>11581</v>
      </c>
      <c r="B5436" s="151">
        <v>2</v>
      </c>
      <c r="C5436" s="151" t="s">
        <v>283</v>
      </c>
      <c r="D5436" s="151" t="s">
        <v>304</v>
      </c>
      <c r="E5436" s="154" t="s">
        <v>4595</v>
      </c>
      <c r="F5436" s="154" t="s">
        <v>6251</v>
      </c>
      <c r="G5436" s="154" t="s">
        <v>4597</v>
      </c>
    </row>
    <row r="5437" spans="1:7" ht="16" customHeight="1" x14ac:dyDescent="0.2">
      <c r="A5437" s="151" t="s">
        <v>11581</v>
      </c>
      <c r="B5437" s="151">
        <v>3</v>
      </c>
      <c r="C5437" s="151" t="s">
        <v>281</v>
      </c>
      <c r="D5437" s="151" t="s">
        <v>303</v>
      </c>
      <c r="E5437" s="154" t="s">
        <v>303</v>
      </c>
      <c r="F5437" s="154" t="s">
        <v>6252</v>
      </c>
      <c r="G5437" s="154" t="s">
        <v>4599</v>
      </c>
    </row>
    <row r="5438" spans="1:7" ht="16" customHeight="1" x14ac:dyDescent="0.2">
      <c r="A5438" s="151" t="s">
        <v>11581</v>
      </c>
      <c r="B5438" s="151">
        <v>4</v>
      </c>
      <c r="C5438" s="151" t="s">
        <v>283</v>
      </c>
      <c r="D5438" s="151" t="s">
        <v>304</v>
      </c>
      <c r="E5438" s="154" t="s">
        <v>6247</v>
      </c>
      <c r="F5438" s="154" t="s">
        <v>6253</v>
      </c>
      <c r="G5438" s="154" t="s">
        <v>8741</v>
      </c>
    </row>
    <row r="5439" spans="1:7" ht="16" customHeight="1" x14ac:dyDescent="0.2">
      <c r="A5439" s="151" t="s">
        <v>11581</v>
      </c>
      <c r="B5439" s="151">
        <v>5</v>
      </c>
      <c r="C5439" s="151" t="s">
        <v>281</v>
      </c>
      <c r="D5439" s="151" t="s">
        <v>303</v>
      </c>
      <c r="E5439" s="154" t="s">
        <v>303</v>
      </c>
      <c r="F5439" s="154" t="s">
        <v>6253</v>
      </c>
      <c r="G5439" s="154" t="s">
        <v>6249</v>
      </c>
    </row>
    <row r="5440" spans="1:7" ht="16" customHeight="1" x14ac:dyDescent="0.2">
      <c r="A5440" s="151" t="s">
        <v>11582</v>
      </c>
      <c r="B5440" s="151">
        <v>1</v>
      </c>
      <c r="C5440" s="151" t="s">
        <v>283</v>
      </c>
      <c r="D5440" s="151" t="s">
        <v>304</v>
      </c>
      <c r="E5440" s="154" t="s">
        <v>4592</v>
      </c>
      <c r="F5440" s="154" t="s">
        <v>6255</v>
      </c>
      <c r="G5440" s="154" t="s">
        <v>6256</v>
      </c>
    </row>
    <row r="5441" spans="1:7" ht="16" customHeight="1" x14ac:dyDescent="0.2">
      <c r="A5441" s="151" t="s">
        <v>11582</v>
      </c>
      <c r="B5441" s="151">
        <v>2</v>
      </c>
      <c r="C5441" s="151" t="s">
        <v>283</v>
      </c>
      <c r="D5441" s="151" t="s">
        <v>304</v>
      </c>
      <c r="E5441" s="154" t="s">
        <v>12376</v>
      </c>
      <c r="F5441" s="154">
        <v>10</v>
      </c>
      <c r="G5441" s="154" t="s">
        <v>12428</v>
      </c>
    </row>
    <row r="5442" spans="1:7" ht="32" customHeight="1" x14ac:dyDescent="0.2">
      <c r="A5442" s="151" t="s">
        <v>11582</v>
      </c>
      <c r="B5442" s="151">
        <v>3</v>
      </c>
      <c r="C5442" s="151" t="s">
        <v>283</v>
      </c>
      <c r="D5442" s="151" t="s">
        <v>304</v>
      </c>
      <c r="E5442" s="154" t="s">
        <v>6257</v>
      </c>
      <c r="F5442" s="154" t="s">
        <v>6258</v>
      </c>
      <c r="G5442" s="154" t="s">
        <v>12430</v>
      </c>
    </row>
    <row r="5443" spans="1:7" ht="16" customHeight="1" x14ac:dyDescent="0.2">
      <c r="A5443" s="151" t="s">
        <v>11582</v>
      </c>
      <c r="B5443" s="151">
        <v>4</v>
      </c>
      <c r="C5443" s="151" t="s">
        <v>281</v>
      </c>
      <c r="D5443" s="151" t="s">
        <v>303</v>
      </c>
      <c r="E5443" s="154" t="s">
        <v>303</v>
      </c>
      <c r="F5443" s="154" t="s">
        <v>12264</v>
      </c>
      <c r="G5443" s="154" t="s">
        <v>6261</v>
      </c>
    </row>
    <row r="5444" spans="1:7" ht="16" customHeight="1" x14ac:dyDescent="0.2">
      <c r="A5444" s="151" t="s">
        <v>11582</v>
      </c>
      <c r="B5444" s="151">
        <v>5</v>
      </c>
      <c r="C5444" s="151" t="s">
        <v>281</v>
      </c>
      <c r="D5444" s="151" t="s">
        <v>303</v>
      </c>
      <c r="E5444" s="154" t="s">
        <v>303</v>
      </c>
      <c r="F5444" s="154" t="s">
        <v>6262</v>
      </c>
      <c r="G5444" s="154" t="s">
        <v>6263</v>
      </c>
    </row>
    <row r="5445" spans="1:7" ht="16" customHeight="1" x14ac:dyDescent="0.2">
      <c r="A5445" s="151" t="s">
        <v>11583</v>
      </c>
      <c r="B5445" s="151">
        <v>1</v>
      </c>
      <c r="C5445" s="151" t="s">
        <v>283</v>
      </c>
      <c r="D5445" s="151" t="s">
        <v>304</v>
      </c>
      <c r="E5445" s="154" t="s">
        <v>4592</v>
      </c>
      <c r="F5445" s="154" t="s">
        <v>6264</v>
      </c>
      <c r="G5445" s="154" t="s">
        <v>6265</v>
      </c>
    </row>
    <row r="5446" spans="1:7" ht="16" customHeight="1" x14ac:dyDescent="0.2">
      <c r="A5446" s="151" t="s">
        <v>11583</v>
      </c>
      <c r="B5446" s="151">
        <v>2</v>
      </c>
      <c r="C5446" s="151" t="s">
        <v>283</v>
      </c>
      <c r="D5446" s="151" t="s">
        <v>304</v>
      </c>
      <c r="E5446" s="154" t="s">
        <v>12376</v>
      </c>
      <c r="F5446" s="154" t="s">
        <v>36</v>
      </c>
      <c r="G5446" s="154" t="s">
        <v>12431</v>
      </c>
    </row>
    <row r="5447" spans="1:7" ht="32" customHeight="1" x14ac:dyDescent="0.2">
      <c r="A5447" s="151" t="s">
        <v>11583</v>
      </c>
      <c r="B5447" s="151">
        <v>3</v>
      </c>
      <c r="C5447" s="151" t="s">
        <v>283</v>
      </c>
      <c r="D5447" s="151" t="s">
        <v>304</v>
      </c>
      <c r="E5447" s="154" t="s">
        <v>6257</v>
      </c>
      <c r="F5447" s="154" t="s">
        <v>6267</v>
      </c>
      <c r="G5447" s="154" t="s">
        <v>12432</v>
      </c>
    </row>
    <row r="5448" spans="1:7" ht="16" customHeight="1" x14ac:dyDescent="0.2">
      <c r="A5448" s="151" t="s">
        <v>11583</v>
      </c>
      <c r="B5448" s="151">
        <v>4</v>
      </c>
      <c r="C5448" s="151" t="s">
        <v>281</v>
      </c>
      <c r="D5448" s="151" t="s">
        <v>303</v>
      </c>
      <c r="E5448" s="154" t="s">
        <v>303</v>
      </c>
      <c r="F5448" s="154" t="s">
        <v>6269</v>
      </c>
      <c r="G5448" s="154" t="s">
        <v>6270</v>
      </c>
    </row>
    <row r="5449" spans="1:7" ht="16" customHeight="1" x14ac:dyDescent="0.2">
      <c r="A5449" s="151" t="s">
        <v>11583</v>
      </c>
      <c r="B5449" s="151">
        <v>5</v>
      </c>
      <c r="C5449" s="151" t="s">
        <v>281</v>
      </c>
      <c r="D5449" s="151" t="s">
        <v>303</v>
      </c>
      <c r="E5449" s="154" t="s">
        <v>303</v>
      </c>
      <c r="F5449" s="154" t="s">
        <v>6271</v>
      </c>
      <c r="G5449" s="154" t="s">
        <v>6263</v>
      </c>
    </row>
    <row r="5450" spans="1:7" ht="32" customHeight="1" x14ac:dyDescent="0.2">
      <c r="A5450" s="151" t="s">
        <v>11584</v>
      </c>
      <c r="B5450" s="151">
        <v>1</v>
      </c>
      <c r="C5450" s="151" t="s">
        <v>283</v>
      </c>
      <c r="D5450" s="151" t="s">
        <v>304</v>
      </c>
      <c r="E5450" s="154" t="s">
        <v>6272</v>
      </c>
      <c r="F5450" s="154" t="s">
        <v>6273</v>
      </c>
      <c r="G5450" s="154" t="s">
        <v>6274</v>
      </c>
    </row>
    <row r="5451" spans="1:7" ht="16" customHeight="1" x14ac:dyDescent="0.2">
      <c r="A5451" s="151" t="s">
        <v>11584</v>
      </c>
      <c r="B5451" s="151">
        <v>2</v>
      </c>
      <c r="C5451" s="151" t="s">
        <v>283</v>
      </c>
      <c r="D5451" s="151" t="s">
        <v>304</v>
      </c>
      <c r="E5451" s="154" t="s">
        <v>12376</v>
      </c>
      <c r="F5451" s="154" t="s">
        <v>2909</v>
      </c>
      <c r="G5451" s="154" t="s">
        <v>12433</v>
      </c>
    </row>
    <row r="5452" spans="1:7" ht="16" customHeight="1" x14ac:dyDescent="0.2">
      <c r="A5452" s="151" t="s">
        <v>11584</v>
      </c>
      <c r="B5452" s="151">
        <v>3</v>
      </c>
      <c r="C5452" s="151" t="s">
        <v>283</v>
      </c>
      <c r="D5452" s="151" t="s">
        <v>304</v>
      </c>
      <c r="E5452" s="154" t="s">
        <v>6276</v>
      </c>
      <c r="F5452" s="154" t="s">
        <v>6277</v>
      </c>
      <c r="G5452" s="154" t="s">
        <v>12434</v>
      </c>
    </row>
    <row r="5453" spans="1:7" ht="16" customHeight="1" x14ac:dyDescent="0.2">
      <c r="A5453" s="151" t="s">
        <v>11584</v>
      </c>
      <c r="B5453" s="151">
        <v>4</v>
      </c>
      <c r="C5453" s="151" t="s">
        <v>281</v>
      </c>
      <c r="D5453" s="151" t="s">
        <v>303</v>
      </c>
      <c r="E5453" s="154" t="s">
        <v>303</v>
      </c>
      <c r="F5453" s="154" t="s">
        <v>6279</v>
      </c>
      <c r="G5453" s="154" t="s">
        <v>6280</v>
      </c>
    </row>
    <row r="5454" spans="1:7" ht="16" customHeight="1" x14ac:dyDescent="0.2">
      <c r="A5454" s="151" t="s">
        <v>11584</v>
      </c>
      <c r="B5454" s="151">
        <v>5</v>
      </c>
      <c r="C5454" s="151" t="s">
        <v>281</v>
      </c>
      <c r="D5454" s="151" t="s">
        <v>303</v>
      </c>
      <c r="E5454" s="154" t="s">
        <v>303</v>
      </c>
      <c r="F5454" s="154" t="s">
        <v>6281</v>
      </c>
      <c r="G5454" s="154" t="s">
        <v>6282</v>
      </c>
    </row>
    <row r="5455" spans="1:7" ht="16" customHeight="1" x14ac:dyDescent="0.2">
      <c r="A5455" s="151" t="s">
        <v>11585</v>
      </c>
      <c r="B5455" s="151">
        <v>1</v>
      </c>
      <c r="C5455" s="151" t="s">
        <v>283</v>
      </c>
      <c r="D5455" s="151" t="s">
        <v>304</v>
      </c>
      <c r="E5455" s="154" t="s">
        <v>4592</v>
      </c>
      <c r="F5455" s="154" t="s">
        <v>6283</v>
      </c>
      <c r="G5455" s="154" t="s">
        <v>6284</v>
      </c>
    </row>
    <row r="5456" spans="1:7" ht="16" customHeight="1" x14ac:dyDescent="0.2">
      <c r="A5456" s="151" t="s">
        <v>11585</v>
      </c>
      <c r="B5456" s="151">
        <v>2</v>
      </c>
      <c r="C5456" s="151" t="s">
        <v>283</v>
      </c>
      <c r="D5456" s="151" t="s">
        <v>304</v>
      </c>
      <c r="E5456" s="154" t="s">
        <v>6285</v>
      </c>
      <c r="F5456" s="154" t="s">
        <v>6286</v>
      </c>
      <c r="G5456" s="154" t="s">
        <v>8742</v>
      </c>
    </row>
    <row r="5457" spans="1:7" ht="16" customHeight="1" x14ac:dyDescent="0.2">
      <c r="A5457" s="151" t="s">
        <v>11585</v>
      </c>
      <c r="B5457" s="151">
        <v>3</v>
      </c>
      <c r="C5457" s="151" t="s">
        <v>283</v>
      </c>
      <c r="D5457" s="151" t="s">
        <v>304</v>
      </c>
      <c r="E5457" s="154" t="s">
        <v>6288</v>
      </c>
      <c r="F5457" s="154" t="s">
        <v>6289</v>
      </c>
      <c r="G5457" s="154" t="s">
        <v>6290</v>
      </c>
    </row>
    <row r="5458" spans="1:7" ht="16" customHeight="1" x14ac:dyDescent="0.2">
      <c r="A5458" s="151" t="s">
        <v>11585</v>
      </c>
      <c r="B5458" s="151">
        <v>4</v>
      </c>
      <c r="C5458" s="151" t="s">
        <v>281</v>
      </c>
      <c r="D5458" s="151" t="s">
        <v>303</v>
      </c>
      <c r="E5458" s="154" t="s">
        <v>303</v>
      </c>
      <c r="F5458" s="154" t="s">
        <v>6289</v>
      </c>
      <c r="G5458" s="154" t="s">
        <v>6291</v>
      </c>
    </row>
    <row r="5459" spans="1:7" ht="16" customHeight="1" x14ac:dyDescent="0.2">
      <c r="A5459" s="151" t="s">
        <v>11586</v>
      </c>
      <c r="B5459" s="151">
        <v>1</v>
      </c>
      <c r="C5459" s="151" t="s">
        <v>283</v>
      </c>
      <c r="D5459" s="151" t="s">
        <v>304</v>
      </c>
      <c r="E5459" s="154" t="s">
        <v>4592</v>
      </c>
      <c r="F5459" s="154" t="s">
        <v>6292</v>
      </c>
      <c r="G5459" s="154" t="s">
        <v>6293</v>
      </c>
    </row>
    <row r="5460" spans="1:7" ht="32" customHeight="1" x14ac:dyDescent="0.2">
      <c r="A5460" s="151" t="s">
        <v>11586</v>
      </c>
      <c r="B5460" s="151">
        <v>2</v>
      </c>
      <c r="C5460" s="151" t="s">
        <v>283</v>
      </c>
      <c r="D5460" s="151" t="s">
        <v>304</v>
      </c>
      <c r="E5460" s="154" t="s">
        <v>6285</v>
      </c>
      <c r="F5460" s="154" t="s">
        <v>6294</v>
      </c>
      <c r="G5460" s="154" t="s">
        <v>8743</v>
      </c>
    </row>
    <row r="5461" spans="1:7" ht="16" customHeight="1" x14ac:dyDescent="0.2">
      <c r="A5461" s="151" t="s">
        <v>11586</v>
      </c>
      <c r="B5461" s="151">
        <v>3</v>
      </c>
      <c r="C5461" s="151" t="s">
        <v>283</v>
      </c>
      <c r="D5461" s="151" t="s">
        <v>304</v>
      </c>
      <c r="E5461" s="154" t="s">
        <v>6288</v>
      </c>
      <c r="F5461" s="154" t="s">
        <v>6296</v>
      </c>
      <c r="G5461" s="154" t="s">
        <v>6297</v>
      </c>
    </row>
    <row r="5462" spans="1:7" ht="16" customHeight="1" x14ac:dyDescent="0.2">
      <c r="A5462" s="151" t="s">
        <v>11586</v>
      </c>
      <c r="B5462" s="151">
        <v>4</v>
      </c>
      <c r="C5462" s="151" t="s">
        <v>281</v>
      </c>
      <c r="D5462" s="151" t="s">
        <v>303</v>
      </c>
      <c r="E5462" s="154" t="s">
        <v>303</v>
      </c>
      <c r="F5462" s="154" t="s">
        <v>6296</v>
      </c>
      <c r="G5462" s="154" t="s">
        <v>6291</v>
      </c>
    </row>
    <row r="5463" spans="1:7" ht="16" customHeight="1" x14ac:dyDescent="0.2">
      <c r="A5463" s="151" t="s">
        <v>11587</v>
      </c>
      <c r="B5463" s="151">
        <v>1</v>
      </c>
      <c r="C5463" s="151" t="s">
        <v>283</v>
      </c>
      <c r="D5463" s="151" t="s">
        <v>304</v>
      </c>
      <c r="E5463" s="154" t="s">
        <v>4592</v>
      </c>
      <c r="F5463" s="154" t="s">
        <v>6298</v>
      </c>
      <c r="G5463" s="154" t="s">
        <v>6293</v>
      </c>
    </row>
    <row r="5464" spans="1:7" ht="32" customHeight="1" x14ac:dyDescent="0.2">
      <c r="A5464" s="151" t="s">
        <v>11587</v>
      </c>
      <c r="B5464" s="151">
        <v>2</v>
      </c>
      <c r="C5464" s="151" t="s">
        <v>283</v>
      </c>
      <c r="D5464" s="151" t="s">
        <v>304</v>
      </c>
      <c r="E5464" s="154" t="s">
        <v>6285</v>
      </c>
      <c r="F5464" s="154" t="s">
        <v>6299</v>
      </c>
      <c r="G5464" s="154" t="s">
        <v>8743</v>
      </c>
    </row>
    <row r="5465" spans="1:7" ht="16" customHeight="1" x14ac:dyDescent="0.2">
      <c r="A5465" s="151" t="s">
        <v>11587</v>
      </c>
      <c r="B5465" s="151">
        <v>3</v>
      </c>
      <c r="C5465" s="151" t="s">
        <v>283</v>
      </c>
      <c r="D5465" s="151" t="s">
        <v>304</v>
      </c>
      <c r="E5465" s="154" t="s">
        <v>6288</v>
      </c>
      <c r="F5465" s="154" t="s">
        <v>6300</v>
      </c>
      <c r="G5465" s="154" t="s">
        <v>6297</v>
      </c>
    </row>
    <row r="5466" spans="1:7" ht="16" customHeight="1" x14ac:dyDescent="0.2">
      <c r="A5466" s="151" t="s">
        <v>11587</v>
      </c>
      <c r="B5466" s="151">
        <v>4</v>
      </c>
      <c r="C5466" s="151" t="s">
        <v>281</v>
      </c>
      <c r="D5466" s="151" t="s">
        <v>303</v>
      </c>
      <c r="E5466" s="154" t="s">
        <v>303</v>
      </c>
      <c r="F5466" s="154" t="s">
        <v>6300</v>
      </c>
      <c r="G5466" s="154" t="s">
        <v>6291</v>
      </c>
    </row>
    <row r="5467" spans="1:7" ht="32" customHeight="1" x14ac:dyDescent="0.2">
      <c r="A5467" s="151" t="s">
        <v>11588</v>
      </c>
      <c r="B5467" s="151">
        <v>1</v>
      </c>
      <c r="C5467" s="151" t="s">
        <v>283</v>
      </c>
      <c r="D5467" s="151" t="s">
        <v>304</v>
      </c>
      <c r="E5467" s="154" t="s">
        <v>6301</v>
      </c>
      <c r="F5467" s="154" t="s">
        <v>2909</v>
      </c>
      <c r="G5467" s="154" t="s">
        <v>12435</v>
      </c>
    </row>
    <row r="5468" spans="1:7" ht="16" customHeight="1" x14ac:dyDescent="0.2">
      <c r="A5468" s="151" t="s">
        <v>11588</v>
      </c>
      <c r="B5468" s="151">
        <v>2</v>
      </c>
      <c r="C5468" s="151" t="s">
        <v>283</v>
      </c>
      <c r="D5468" s="151" t="s">
        <v>304</v>
      </c>
      <c r="E5468" s="154" t="s">
        <v>6303</v>
      </c>
      <c r="F5468" s="154" t="s">
        <v>6304</v>
      </c>
      <c r="G5468" s="154" t="s">
        <v>6305</v>
      </c>
    </row>
    <row r="5469" spans="1:7" ht="16" customHeight="1" x14ac:dyDescent="0.2">
      <c r="A5469" s="151" t="s">
        <v>11588</v>
      </c>
      <c r="B5469" s="151">
        <v>3</v>
      </c>
      <c r="C5469" s="151" t="s">
        <v>281</v>
      </c>
      <c r="D5469" s="151" t="s">
        <v>303</v>
      </c>
      <c r="E5469" s="154" t="s">
        <v>303</v>
      </c>
      <c r="F5469" s="154" t="s">
        <v>6304</v>
      </c>
      <c r="G5469" s="154" t="s">
        <v>6306</v>
      </c>
    </row>
    <row r="5470" spans="1:7" ht="32" customHeight="1" x14ac:dyDescent="0.2">
      <c r="A5470" s="151" t="s">
        <v>11589</v>
      </c>
      <c r="B5470" s="151">
        <v>1</v>
      </c>
      <c r="C5470" s="151" t="s">
        <v>283</v>
      </c>
      <c r="D5470" s="151" t="s">
        <v>304</v>
      </c>
      <c r="E5470" s="154" t="s">
        <v>6301</v>
      </c>
      <c r="F5470" s="154" t="s">
        <v>464</v>
      </c>
      <c r="G5470" s="154" t="s">
        <v>12436</v>
      </c>
    </row>
    <row r="5471" spans="1:7" ht="16" customHeight="1" x14ac:dyDescent="0.2">
      <c r="A5471" s="151" t="s">
        <v>11589</v>
      </c>
      <c r="B5471" s="151">
        <v>2</v>
      </c>
      <c r="C5471" s="151" t="s">
        <v>283</v>
      </c>
      <c r="D5471" s="151" t="s">
        <v>304</v>
      </c>
      <c r="E5471" s="154" t="s">
        <v>6303</v>
      </c>
      <c r="F5471" s="154" t="s">
        <v>6308</v>
      </c>
      <c r="G5471" s="154" t="s">
        <v>6309</v>
      </c>
    </row>
    <row r="5472" spans="1:7" ht="16" customHeight="1" x14ac:dyDescent="0.2">
      <c r="A5472" s="151" t="s">
        <v>11589</v>
      </c>
      <c r="B5472" s="151">
        <v>3</v>
      </c>
      <c r="C5472" s="151" t="s">
        <v>281</v>
      </c>
      <c r="D5472" s="151" t="s">
        <v>303</v>
      </c>
      <c r="E5472" s="154" t="s">
        <v>303</v>
      </c>
      <c r="F5472" s="154" t="s">
        <v>6308</v>
      </c>
      <c r="G5472" s="154" t="s">
        <v>6306</v>
      </c>
    </row>
    <row r="5473" spans="1:7" ht="64" x14ac:dyDescent="0.2">
      <c r="A5473" s="151" t="s">
        <v>11590</v>
      </c>
      <c r="B5473" s="151">
        <v>1</v>
      </c>
      <c r="C5473" s="151" t="s">
        <v>283</v>
      </c>
      <c r="D5473" s="151" t="s">
        <v>311</v>
      </c>
      <c r="E5473" s="154" t="s">
        <v>8643</v>
      </c>
      <c r="F5473" s="154" t="s">
        <v>8548</v>
      </c>
      <c r="G5473" s="154" t="s">
        <v>6312</v>
      </c>
    </row>
    <row r="5474" spans="1:7" ht="32" customHeight="1" x14ac:dyDescent="0.2">
      <c r="A5474" s="151" t="s">
        <v>11591</v>
      </c>
      <c r="B5474" s="151">
        <v>1</v>
      </c>
      <c r="C5474" s="151" t="s">
        <v>283</v>
      </c>
      <c r="D5474" s="151" t="s">
        <v>304</v>
      </c>
      <c r="E5474" s="154" t="s">
        <v>6313</v>
      </c>
      <c r="F5474" s="154" t="s">
        <v>9710</v>
      </c>
      <c r="G5474" s="154" t="s">
        <v>6315</v>
      </c>
    </row>
    <row r="5475" spans="1:7" ht="16" customHeight="1" x14ac:dyDescent="0.2">
      <c r="A5475" s="151" t="s">
        <v>11591</v>
      </c>
      <c r="B5475" s="151">
        <v>2</v>
      </c>
      <c r="C5475" s="151" t="s">
        <v>283</v>
      </c>
      <c r="D5475" s="151" t="s">
        <v>304</v>
      </c>
      <c r="E5475" s="154" t="s">
        <v>6316</v>
      </c>
      <c r="F5475" s="154" t="s">
        <v>6317</v>
      </c>
      <c r="G5475" s="154" t="s">
        <v>6318</v>
      </c>
    </row>
    <row r="5476" spans="1:7" ht="16" customHeight="1" x14ac:dyDescent="0.2">
      <c r="A5476" s="151" t="s">
        <v>11591</v>
      </c>
      <c r="B5476" s="151">
        <v>3</v>
      </c>
      <c r="C5476" s="151" t="s">
        <v>281</v>
      </c>
      <c r="D5476" s="151" t="s">
        <v>303</v>
      </c>
      <c r="E5476" s="154" t="s">
        <v>303</v>
      </c>
      <c r="F5476" s="154" t="s">
        <v>6317</v>
      </c>
      <c r="G5476" s="154" t="s">
        <v>6249</v>
      </c>
    </row>
    <row r="5477" spans="1:7" ht="32" customHeight="1" x14ac:dyDescent="0.2">
      <c r="A5477" s="151" t="s">
        <v>11592</v>
      </c>
      <c r="B5477" s="151">
        <v>1</v>
      </c>
      <c r="C5477" s="151" t="s">
        <v>283</v>
      </c>
      <c r="D5477" s="151" t="s">
        <v>304</v>
      </c>
      <c r="E5477" s="154" t="s">
        <v>6313</v>
      </c>
      <c r="F5477" s="154" t="s">
        <v>9711</v>
      </c>
      <c r="G5477" s="154" t="s">
        <v>6315</v>
      </c>
    </row>
    <row r="5478" spans="1:7" ht="16" customHeight="1" x14ac:dyDescent="0.2">
      <c r="A5478" s="151" t="s">
        <v>11592</v>
      </c>
      <c r="B5478" s="151">
        <v>2</v>
      </c>
      <c r="C5478" s="151" t="s">
        <v>283</v>
      </c>
      <c r="D5478" s="151" t="s">
        <v>304</v>
      </c>
      <c r="E5478" s="154" t="s">
        <v>6316</v>
      </c>
      <c r="F5478" s="154" t="s">
        <v>6320</v>
      </c>
      <c r="G5478" s="154" t="s">
        <v>6321</v>
      </c>
    </row>
    <row r="5479" spans="1:7" ht="16" customHeight="1" x14ac:dyDescent="0.2">
      <c r="A5479" s="151" t="s">
        <v>11592</v>
      </c>
      <c r="B5479" s="151">
        <v>3</v>
      </c>
      <c r="C5479" s="151" t="s">
        <v>283</v>
      </c>
      <c r="D5479" s="151" t="s">
        <v>304</v>
      </c>
      <c r="E5479" s="154" t="s">
        <v>6322</v>
      </c>
      <c r="F5479" s="154" t="s">
        <v>6323</v>
      </c>
      <c r="G5479" s="154" t="s">
        <v>6324</v>
      </c>
    </row>
    <row r="5480" spans="1:7" ht="16" customHeight="1" x14ac:dyDescent="0.2">
      <c r="A5480" s="151" t="s">
        <v>11592</v>
      </c>
      <c r="B5480" s="151">
        <v>4</v>
      </c>
      <c r="C5480" s="151" t="s">
        <v>281</v>
      </c>
      <c r="D5480" s="151" t="s">
        <v>303</v>
      </c>
      <c r="E5480" s="154" t="s">
        <v>303</v>
      </c>
      <c r="F5480" s="154" t="s">
        <v>6323</v>
      </c>
      <c r="G5480" s="154" t="s">
        <v>6249</v>
      </c>
    </row>
    <row r="5481" spans="1:7" ht="16" customHeight="1" x14ac:dyDescent="0.2">
      <c r="A5481" s="151" t="s">
        <v>11593</v>
      </c>
      <c r="B5481" s="151">
        <v>1</v>
      </c>
      <c r="C5481" s="151" t="s">
        <v>283</v>
      </c>
      <c r="D5481" s="151" t="s">
        <v>304</v>
      </c>
      <c r="E5481" s="154" t="s">
        <v>3115</v>
      </c>
      <c r="F5481" s="154" t="s">
        <v>6325</v>
      </c>
      <c r="G5481" s="154" t="s">
        <v>6326</v>
      </c>
    </row>
    <row r="5482" spans="1:7" ht="16" customHeight="1" x14ac:dyDescent="0.2">
      <c r="A5482" s="151" t="s">
        <v>11593</v>
      </c>
      <c r="B5482" s="151">
        <v>2</v>
      </c>
      <c r="C5482" s="151" t="s">
        <v>283</v>
      </c>
      <c r="D5482" s="151" t="s">
        <v>304</v>
      </c>
      <c r="E5482" s="154" t="s">
        <v>5612</v>
      </c>
      <c r="F5482" s="154" t="s">
        <v>6327</v>
      </c>
      <c r="G5482" s="154" t="s">
        <v>6328</v>
      </c>
    </row>
    <row r="5483" spans="1:7" ht="16" customHeight="1" x14ac:dyDescent="0.2">
      <c r="A5483" s="151" t="s">
        <v>11593</v>
      </c>
      <c r="B5483" s="151">
        <v>3</v>
      </c>
      <c r="C5483" s="151" t="s">
        <v>283</v>
      </c>
      <c r="D5483" s="151" t="s">
        <v>304</v>
      </c>
      <c r="E5483" s="154" t="s">
        <v>754</v>
      </c>
      <c r="F5483" s="154" t="s">
        <v>6329</v>
      </c>
      <c r="G5483" s="154" t="s">
        <v>6119</v>
      </c>
    </row>
    <row r="5484" spans="1:7" ht="16" customHeight="1" x14ac:dyDescent="0.2">
      <c r="A5484" s="151" t="s">
        <v>11593</v>
      </c>
      <c r="B5484" s="151">
        <v>4</v>
      </c>
      <c r="C5484" s="151" t="s">
        <v>283</v>
      </c>
      <c r="D5484" s="151" t="s">
        <v>304</v>
      </c>
      <c r="E5484" s="154" t="s">
        <v>4909</v>
      </c>
      <c r="F5484" s="154" t="s">
        <v>6330</v>
      </c>
      <c r="G5484" s="154" t="s">
        <v>6331</v>
      </c>
    </row>
    <row r="5485" spans="1:7" ht="16" customHeight="1" x14ac:dyDescent="0.2">
      <c r="A5485" s="151" t="s">
        <v>11593</v>
      </c>
      <c r="B5485" s="151">
        <v>5</v>
      </c>
      <c r="C5485" s="151" t="s">
        <v>281</v>
      </c>
      <c r="D5485" s="151" t="s">
        <v>329</v>
      </c>
      <c r="E5485" s="154" t="s">
        <v>329</v>
      </c>
      <c r="F5485" s="154" t="s">
        <v>6332</v>
      </c>
      <c r="G5485" s="154" t="s">
        <v>6333</v>
      </c>
    </row>
    <row r="5486" spans="1:7" ht="16" customHeight="1" x14ac:dyDescent="0.2">
      <c r="A5486" s="151" t="s">
        <v>11593</v>
      </c>
      <c r="B5486" s="151">
        <v>6</v>
      </c>
      <c r="C5486" s="151" t="s">
        <v>283</v>
      </c>
      <c r="D5486" s="151" t="s">
        <v>304</v>
      </c>
      <c r="E5486" s="154" t="s">
        <v>740</v>
      </c>
      <c r="F5486" s="154">
        <v>1</v>
      </c>
      <c r="G5486" s="154" t="s">
        <v>6334</v>
      </c>
    </row>
    <row r="5487" spans="1:7" ht="16" customHeight="1" x14ac:dyDescent="0.2">
      <c r="A5487" s="151" t="s">
        <v>11594</v>
      </c>
      <c r="B5487" s="151">
        <v>1</v>
      </c>
      <c r="C5487" s="151" t="s">
        <v>283</v>
      </c>
      <c r="D5487" s="151" t="s">
        <v>304</v>
      </c>
      <c r="E5487" s="154" t="s">
        <v>3115</v>
      </c>
      <c r="F5487" s="154" t="s">
        <v>6335</v>
      </c>
      <c r="G5487" s="154" t="s">
        <v>6336</v>
      </c>
    </row>
    <row r="5488" spans="1:7" ht="16" customHeight="1" x14ac:dyDescent="0.2">
      <c r="A5488" s="151" t="s">
        <v>11594</v>
      </c>
      <c r="B5488" s="151">
        <v>2</v>
      </c>
      <c r="C5488" s="151" t="s">
        <v>283</v>
      </c>
      <c r="D5488" s="151" t="s">
        <v>304</v>
      </c>
      <c r="E5488" s="154" t="s">
        <v>754</v>
      </c>
      <c r="F5488" s="154" t="s">
        <v>6337</v>
      </c>
      <c r="G5488" s="154" t="s">
        <v>6338</v>
      </c>
    </row>
    <row r="5489" spans="1:7" ht="16" customHeight="1" x14ac:dyDescent="0.2">
      <c r="A5489" s="151" t="s">
        <v>11594</v>
      </c>
      <c r="B5489" s="151">
        <v>3</v>
      </c>
      <c r="C5489" s="151" t="s">
        <v>283</v>
      </c>
      <c r="D5489" s="151" t="s">
        <v>304</v>
      </c>
      <c r="E5489" s="154" t="s">
        <v>754</v>
      </c>
      <c r="F5489" s="154" t="s">
        <v>6339</v>
      </c>
      <c r="G5489" s="154" t="s">
        <v>6340</v>
      </c>
    </row>
    <row r="5490" spans="1:7" ht="32" customHeight="1" x14ac:dyDescent="0.2">
      <c r="A5490" s="151" t="s">
        <v>11594</v>
      </c>
      <c r="B5490" s="151">
        <v>4</v>
      </c>
      <c r="C5490" s="151" t="s">
        <v>283</v>
      </c>
      <c r="D5490" s="151" t="s">
        <v>304</v>
      </c>
      <c r="E5490" s="154" t="s">
        <v>6341</v>
      </c>
      <c r="F5490" s="154" t="s">
        <v>6342</v>
      </c>
      <c r="G5490" s="154" t="s">
        <v>6343</v>
      </c>
    </row>
    <row r="5491" spans="1:7" ht="16" customHeight="1" x14ac:dyDescent="0.2">
      <c r="A5491" s="151" t="s">
        <v>11594</v>
      </c>
      <c r="B5491" s="151">
        <v>5</v>
      </c>
      <c r="C5491" s="151" t="s">
        <v>283</v>
      </c>
      <c r="D5491" s="151" t="s">
        <v>304</v>
      </c>
      <c r="E5491" s="154" t="s">
        <v>6117</v>
      </c>
      <c r="F5491" s="154" t="s">
        <v>6344</v>
      </c>
      <c r="G5491" s="154" t="s">
        <v>6119</v>
      </c>
    </row>
    <row r="5492" spans="1:7" ht="16" customHeight="1" x14ac:dyDescent="0.2">
      <c r="A5492" s="151" t="s">
        <v>11594</v>
      </c>
      <c r="B5492" s="151">
        <v>6</v>
      </c>
      <c r="C5492" s="151" t="s">
        <v>283</v>
      </c>
      <c r="D5492" s="151" t="s">
        <v>304</v>
      </c>
      <c r="E5492" s="154" t="s">
        <v>754</v>
      </c>
      <c r="F5492" s="154" t="s">
        <v>6345</v>
      </c>
      <c r="G5492" s="154" t="s">
        <v>6346</v>
      </c>
    </row>
    <row r="5493" spans="1:7" ht="16" customHeight="1" x14ac:dyDescent="0.2">
      <c r="A5493" s="151" t="s">
        <v>11594</v>
      </c>
      <c r="B5493" s="151">
        <v>7</v>
      </c>
      <c r="C5493" s="151" t="s">
        <v>281</v>
      </c>
      <c r="D5493" s="151" t="s">
        <v>303</v>
      </c>
      <c r="E5493" s="154" t="s">
        <v>303</v>
      </c>
      <c r="F5493" s="154" t="s">
        <v>6347</v>
      </c>
      <c r="G5493" s="154" t="s">
        <v>6348</v>
      </c>
    </row>
    <row r="5494" spans="1:7" ht="16" customHeight="1" x14ac:dyDescent="0.2">
      <c r="A5494" s="151" t="s">
        <v>11594</v>
      </c>
      <c r="B5494" s="151">
        <v>8</v>
      </c>
      <c r="C5494" s="151" t="s">
        <v>283</v>
      </c>
      <c r="D5494" s="151" t="s">
        <v>304</v>
      </c>
      <c r="E5494" s="154" t="s">
        <v>740</v>
      </c>
      <c r="F5494" s="154">
        <v>1</v>
      </c>
      <c r="G5494" s="154" t="s">
        <v>4919</v>
      </c>
    </row>
    <row r="5495" spans="1:7" ht="16" customHeight="1" x14ac:dyDescent="0.2">
      <c r="A5495" s="151" t="s">
        <v>11595</v>
      </c>
      <c r="B5495" s="151">
        <v>1</v>
      </c>
      <c r="C5495" s="151" t="s">
        <v>283</v>
      </c>
      <c r="D5495" s="151" t="s">
        <v>304</v>
      </c>
      <c r="E5495" s="154" t="s">
        <v>3115</v>
      </c>
      <c r="F5495" s="154" t="s">
        <v>6349</v>
      </c>
      <c r="G5495" s="154" t="s">
        <v>6350</v>
      </c>
    </row>
    <row r="5496" spans="1:7" ht="16" customHeight="1" x14ac:dyDescent="0.2">
      <c r="A5496" s="151" t="s">
        <v>11595</v>
      </c>
      <c r="B5496" s="151">
        <v>2</v>
      </c>
      <c r="C5496" s="151" t="s">
        <v>283</v>
      </c>
      <c r="D5496" s="151" t="s">
        <v>304</v>
      </c>
      <c r="E5496" s="154" t="s">
        <v>12376</v>
      </c>
      <c r="F5496" s="154">
        <v>6</v>
      </c>
      <c r="G5496" s="154" t="s">
        <v>6351</v>
      </c>
    </row>
    <row r="5497" spans="1:7" ht="16" customHeight="1" x14ac:dyDescent="0.2">
      <c r="A5497" s="151" t="s">
        <v>11595</v>
      </c>
      <c r="B5497" s="151">
        <v>3</v>
      </c>
      <c r="C5497" s="151" t="s">
        <v>283</v>
      </c>
      <c r="D5497" s="151" t="s">
        <v>304</v>
      </c>
      <c r="E5497" s="154" t="s">
        <v>6117</v>
      </c>
      <c r="F5497" s="154" t="s">
        <v>6352</v>
      </c>
      <c r="G5497" s="154" t="s">
        <v>8744</v>
      </c>
    </row>
    <row r="5498" spans="1:7" ht="16" customHeight="1" x14ac:dyDescent="0.2">
      <c r="A5498" s="151" t="s">
        <v>11595</v>
      </c>
      <c r="B5498" s="151">
        <v>4</v>
      </c>
      <c r="C5498" s="151" t="s">
        <v>283</v>
      </c>
      <c r="D5498" s="151" t="s">
        <v>304</v>
      </c>
      <c r="E5498" s="154" t="s">
        <v>754</v>
      </c>
      <c r="F5498" s="154" t="s">
        <v>6354</v>
      </c>
      <c r="G5498" s="154" t="s">
        <v>6119</v>
      </c>
    </row>
    <row r="5499" spans="1:7" ht="16" customHeight="1" x14ac:dyDescent="0.2">
      <c r="A5499" s="151" t="s">
        <v>11595</v>
      </c>
      <c r="B5499" s="151">
        <v>5</v>
      </c>
      <c r="C5499" s="151" t="s">
        <v>283</v>
      </c>
      <c r="D5499" s="151" t="s">
        <v>304</v>
      </c>
      <c r="E5499" s="154" t="s">
        <v>6355</v>
      </c>
      <c r="F5499" s="154" t="s">
        <v>6356</v>
      </c>
      <c r="G5499" s="154" t="s">
        <v>6357</v>
      </c>
    </row>
    <row r="5500" spans="1:7" ht="16" customHeight="1" x14ac:dyDescent="0.2">
      <c r="A5500" s="151" t="s">
        <v>11595</v>
      </c>
      <c r="B5500" s="151">
        <v>6</v>
      </c>
      <c r="C5500" s="151" t="s">
        <v>281</v>
      </c>
      <c r="D5500" s="151" t="s">
        <v>303</v>
      </c>
      <c r="E5500" s="154" t="s">
        <v>303</v>
      </c>
      <c r="F5500" s="154" t="s">
        <v>5776</v>
      </c>
      <c r="G5500" s="154" t="s">
        <v>6358</v>
      </c>
    </row>
    <row r="5501" spans="1:7" ht="16" customHeight="1" x14ac:dyDescent="0.2">
      <c r="A5501" s="151" t="s">
        <v>11595</v>
      </c>
      <c r="B5501" s="151">
        <v>7</v>
      </c>
      <c r="C5501" s="151" t="s">
        <v>283</v>
      </c>
      <c r="D5501" s="151" t="s">
        <v>304</v>
      </c>
      <c r="E5501" s="154" t="s">
        <v>740</v>
      </c>
      <c r="F5501" s="154">
        <v>2</v>
      </c>
      <c r="G5501" s="154" t="s">
        <v>6359</v>
      </c>
    </row>
    <row r="5502" spans="1:7" ht="16" customHeight="1" x14ac:dyDescent="0.2">
      <c r="A5502" s="151" t="s">
        <v>11596</v>
      </c>
      <c r="B5502" s="151">
        <v>1</v>
      </c>
      <c r="C5502" s="151" t="s">
        <v>283</v>
      </c>
      <c r="D5502" s="151" t="s">
        <v>304</v>
      </c>
      <c r="E5502" s="154" t="s">
        <v>6360</v>
      </c>
      <c r="F5502" s="154" t="s">
        <v>6361</v>
      </c>
      <c r="G5502" s="154" t="s">
        <v>6350</v>
      </c>
    </row>
    <row r="5503" spans="1:7" ht="16" customHeight="1" x14ac:dyDescent="0.2">
      <c r="A5503" s="151" t="s">
        <v>11596</v>
      </c>
      <c r="B5503" s="151">
        <v>2</v>
      </c>
      <c r="C5503" s="151" t="s">
        <v>283</v>
      </c>
      <c r="D5503" s="151" t="s">
        <v>304</v>
      </c>
      <c r="E5503" s="154" t="s">
        <v>12376</v>
      </c>
      <c r="F5503" s="154">
        <v>20</v>
      </c>
      <c r="G5503" s="154" t="s">
        <v>6351</v>
      </c>
    </row>
    <row r="5504" spans="1:7" ht="16" customHeight="1" x14ac:dyDescent="0.2">
      <c r="A5504" s="151" t="s">
        <v>11596</v>
      </c>
      <c r="B5504" s="151">
        <v>3</v>
      </c>
      <c r="C5504" s="151" t="s">
        <v>283</v>
      </c>
      <c r="D5504" s="151" t="s">
        <v>304</v>
      </c>
      <c r="E5504" s="154" t="s">
        <v>6117</v>
      </c>
      <c r="F5504" s="154" t="s">
        <v>6362</v>
      </c>
      <c r="G5504" s="154" t="s">
        <v>8745</v>
      </c>
    </row>
    <row r="5505" spans="1:7" ht="16" customHeight="1" x14ac:dyDescent="0.2">
      <c r="A5505" s="151" t="s">
        <v>11596</v>
      </c>
      <c r="B5505" s="151">
        <v>4</v>
      </c>
      <c r="C5505" s="151" t="s">
        <v>283</v>
      </c>
      <c r="D5505" s="151" t="s">
        <v>304</v>
      </c>
      <c r="E5505" s="154" t="s">
        <v>754</v>
      </c>
      <c r="F5505" s="154" t="s">
        <v>6364</v>
      </c>
      <c r="G5505" s="154" t="s">
        <v>6365</v>
      </c>
    </row>
    <row r="5506" spans="1:7" ht="16" customHeight="1" x14ac:dyDescent="0.2">
      <c r="A5506" s="151" t="s">
        <v>11596</v>
      </c>
      <c r="B5506" s="151">
        <v>5</v>
      </c>
      <c r="C5506" s="151" t="s">
        <v>283</v>
      </c>
      <c r="D5506" s="151" t="s">
        <v>304</v>
      </c>
      <c r="E5506" s="154" t="s">
        <v>754</v>
      </c>
      <c r="F5506" s="154" t="s">
        <v>6366</v>
      </c>
      <c r="G5506" s="154" t="s">
        <v>6119</v>
      </c>
    </row>
    <row r="5507" spans="1:7" ht="16" customHeight="1" x14ac:dyDescent="0.2">
      <c r="A5507" s="151" t="s">
        <v>11596</v>
      </c>
      <c r="B5507" s="151">
        <v>6</v>
      </c>
      <c r="C5507" s="151" t="s">
        <v>283</v>
      </c>
      <c r="D5507" s="151" t="s">
        <v>304</v>
      </c>
      <c r="E5507" s="154" t="s">
        <v>6355</v>
      </c>
      <c r="F5507" s="154" t="s">
        <v>6367</v>
      </c>
      <c r="G5507" s="154" t="s">
        <v>6368</v>
      </c>
    </row>
    <row r="5508" spans="1:7" ht="16" customHeight="1" x14ac:dyDescent="0.2">
      <c r="A5508" s="151" t="s">
        <v>11596</v>
      </c>
      <c r="B5508" s="151">
        <v>7</v>
      </c>
      <c r="C5508" s="151" t="s">
        <v>281</v>
      </c>
      <c r="D5508" s="151" t="s">
        <v>303</v>
      </c>
      <c r="E5508" s="154" t="s">
        <v>303</v>
      </c>
      <c r="F5508" s="154" t="s">
        <v>6369</v>
      </c>
      <c r="G5508" s="154" t="s">
        <v>6370</v>
      </c>
    </row>
    <row r="5509" spans="1:7" ht="16" customHeight="1" x14ac:dyDescent="0.2">
      <c r="A5509" s="151" t="s">
        <v>11596</v>
      </c>
      <c r="B5509" s="151">
        <v>8</v>
      </c>
      <c r="C5509" s="151" t="s">
        <v>283</v>
      </c>
      <c r="D5509" s="151" t="s">
        <v>304</v>
      </c>
      <c r="E5509" s="154" t="s">
        <v>740</v>
      </c>
      <c r="F5509" s="154">
        <v>2</v>
      </c>
      <c r="G5509" s="154" t="s">
        <v>6359</v>
      </c>
    </row>
    <row r="5510" spans="1:7" ht="16" customHeight="1" x14ac:dyDescent="0.2">
      <c r="A5510" s="151" t="s">
        <v>11597</v>
      </c>
      <c r="B5510" s="151">
        <v>1</v>
      </c>
      <c r="C5510" s="151" t="s">
        <v>283</v>
      </c>
      <c r="D5510" s="151" t="s">
        <v>304</v>
      </c>
      <c r="E5510" s="154" t="s">
        <v>6360</v>
      </c>
      <c r="F5510" s="154" t="s">
        <v>6371</v>
      </c>
      <c r="G5510" s="154" t="s">
        <v>6350</v>
      </c>
    </row>
    <row r="5511" spans="1:7" ht="16" customHeight="1" x14ac:dyDescent="0.2">
      <c r="A5511" s="151" t="s">
        <v>11597</v>
      </c>
      <c r="B5511" s="151">
        <v>2</v>
      </c>
      <c r="C5511" s="151" t="s">
        <v>283</v>
      </c>
      <c r="D5511" s="151" t="s">
        <v>304</v>
      </c>
      <c r="E5511" s="154" t="s">
        <v>12376</v>
      </c>
      <c r="F5511" s="154" t="s">
        <v>6372</v>
      </c>
      <c r="G5511" s="154" t="s">
        <v>6351</v>
      </c>
    </row>
    <row r="5512" spans="1:7" ht="16" customHeight="1" x14ac:dyDescent="0.2">
      <c r="A5512" s="151" t="s">
        <v>11597</v>
      </c>
      <c r="B5512" s="151">
        <v>3</v>
      </c>
      <c r="C5512" s="151" t="s">
        <v>283</v>
      </c>
      <c r="D5512" s="151" t="s">
        <v>304</v>
      </c>
      <c r="E5512" s="154" t="s">
        <v>6117</v>
      </c>
      <c r="F5512" s="154" t="s">
        <v>6373</v>
      </c>
      <c r="G5512" s="154" t="s">
        <v>8746</v>
      </c>
    </row>
    <row r="5513" spans="1:7" ht="16" customHeight="1" x14ac:dyDescent="0.2">
      <c r="A5513" s="151" t="s">
        <v>11597</v>
      </c>
      <c r="B5513" s="151">
        <v>4</v>
      </c>
      <c r="C5513" s="151" t="s">
        <v>283</v>
      </c>
      <c r="D5513" s="151" t="s">
        <v>304</v>
      </c>
      <c r="E5513" s="154" t="s">
        <v>754</v>
      </c>
      <c r="F5513" s="154" t="s">
        <v>6375</v>
      </c>
      <c r="G5513" s="154" t="s">
        <v>6376</v>
      </c>
    </row>
    <row r="5514" spans="1:7" ht="16" customHeight="1" x14ac:dyDescent="0.2">
      <c r="A5514" s="151" t="s">
        <v>11597</v>
      </c>
      <c r="B5514" s="151">
        <v>5</v>
      </c>
      <c r="C5514" s="151" t="s">
        <v>283</v>
      </c>
      <c r="D5514" s="151" t="s">
        <v>304</v>
      </c>
      <c r="E5514" s="154" t="s">
        <v>754</v>
      </c>
      <c r="F5514" s="154" t="s">
        <v>6377</v>
      </c>
      <c r="G5514" s="154" t="s">
        <v>6119</v>
      </c>
    </row>
    <row r="5515" spans="1:7" ht="16" customHeight="1" x14ac:dyDescent="0.2">
      <c r="A5515" s="151" t="s">
        <v>11597</v>
      </c>
      <c r="B5515" s="151">
        <v>6</v>
      </c>
      <c r="C5515" s="151" t="s">
        <v>283</v>
      </c>
      <c r="D5515" s="151" t="s">
        <v>304</v>
      </c>
      <c r="E5515" s="154" t="s">
        <v>6355</v>
      </c>
      <c r="F5515" s="154" t="s">
        <v>6378</v>
      </c>
      <c r="G5515" s="154" t="s">
        <v>6357</v>
      </c>
    </row>
    <row r="5516" spans="1:7" ht="16" customHeight="1" x14ac:dyDescent="0.2">
      <c r="A5516" s="151" t="s">
        <v>11597</v>
      </c>
      <c r="B5516" s="151">
        <v>7</v>
      </c>
      <c r="C5516" s="151" t="s">
        <v>283</v>
      </c>
      <c r="D5516" s="151" t="s">
        <v>304</v>
      </c>
      <c r="E5516" s="154" t="s">
        <v>740</v>
      </c>
      <c r="F5516" s="154">
        <v>10</v>
      </c>
      <c r="G5516" s="154" t="s">
        <v>6379</v>
      </c>
    </row>
    <row r="5517" spans="1:7" ht="16" customHeight="1" x14ac:dyDescent="0.2">
      <c r="A5517" s="151" t="s">
        <v>11598</v>
      </c>
      <c r="B5517" s="151">
        <v>1</v>
      </c>
      <c r="C5517" s="151" t="s">
        <v>283</v>
      </c>
      <c r="D5517" s="151" t="s">
        <v>304</v>
      </c>
      <c r="E5517" s="154" t="s">
        <v>6360</v>
      </c>
      <c r="F5517" s="154" t="s">
        <v>6380</v>
      </c>
      <c r="G5517" s="154" t="s">
        <v>6350</v>
      </c>
    </row>
    <row r="5518" spans="1:7" ht="32" customHeight="1" x14ac:dyDescent="0.2">
      <c r="A5518" s="151" t="s">
        <v>11598</v>
      </c>
      <c r="B5518" s="151">
        <v>2</v>
      </c>
      <c r="C5518" s="151" t="s">
        <v>283</v>
      </c>
      <c r="D5518" s="151" t="s">
        <v>304</v>
      </c>
      <c r="E5518" s="154" t="s">
        <v>12376</v>
      </c>
      <c r="F5518" s="154" t="s">
        <v>6381</v>
      </c>
      <c r="G5518" s="154" t="s">
        <v>6382</v>
      </c>
    </row>
    <row r="5519" spans="1:7" ht="16" customHeight="1" x14ac:dyDescent="0.2">
      <c r="A5519" s="151" t="s">
        <v>11598</v>
      </c>
      <c r="B5519" s="151">
        <v>3</v>
      </c>
      <c r="C5519" s="151" t="s">
        <v>283</v>
      </c>
      <c r="D5519" s="151" t="s">
        <v>304</v>
      </c>
      <c r="E5519" s="154" t="s">
        <v>6117</v>
      </c>
      <c r="F5519" s="154" t="s">
        <v>6383</v>
      </c>
      <c r="G5519" s="154" t="s">
        <v>8747</v>
      </c>
    </row>
    <row r="5520" spans="1:7" ht="16" customHeight="1" x14ac:dyDescent="0.2">
      <c r="A5520" s="151" t="s">
        <v>11598</v>
      </c>
      <c r="B5520" s="151">
        <v>4</v>
      </c>
      <c r="C5520" s="151" t="s">
        <v>283</v>
      </c>
      <c r="D5520" s="151" t="s">
        <v>304</v>
      </c>
      <c r="E5520" s="154" t="s">
        <v>754</v>
      </c>
      <c r="F5520" s="154" t="s">
        <v>6385</v>
      </c>
      <c r="G5520" s="154" t="s">
        <v>6365</v>
      </c>
    </row>
    <row r="5521" spans="1:7" ht="16" customHeight="1" x14ac:dyDescent="0.2">
      <c r="A5521" s="151" t="s">
        <v>11598</v>
      </c>
      <c r="B5521" s="151">
        <v>5</v>
      </c>
      <c r="C5521" s="151" t="s">
        <v>283</v>
      </c>
      <c r="D5521" s="151" t="s">
        <v>304</v>
      </c>
      <c r="E5521" s="154" t="s">
        <v>754</v>
      </c>
      <c r="F5521" s="154" t="s">
        <v>6386</v>
      </c>
      <c r="G5521" s="154" t="s">
        <v>6119</v>
      </c>
    </row>
    <row r="5522" spans="1:7" ht="16" customHeight="1" x14ac:dyDescent="0.2">
      <c r="A5522" s="151" t="s">
        <v>11598</v>
      </c>
      <c r="B5522" s="151">
        <v>6</v>
      </c>
      <c r="C5522" s="151" t="s">
        <v>283</v>
      </c>
      <c r="D5522" s="151" t="s">
        <v>304</v>
      </c>
      <c r="E5522" s="154" t="s">
        <v>6355</v>
      </c>
      <c r="F5522" s="154" t="s">
        <v>6387</v>
      </c>
      <c r="G5522" s="154" t="s">
        <v>6388</v>
      </c>
    </row>
    <row r="5523" spans="1:7" ht="16" customHeight="1" x14ac:dyDescent="0.2">
      <c r="A5523" s="151" t="s">
        <v>11598</v>
      </c>
      <c r="B5523" s="151">
        <v>7</v>
      </c>
      <c r="C5523" s="151" t="s">
        <v>281</v>
      </c>
      <c r="D5523" s="151" t="s">
        <v>303</v>
      </c>
      <c r="E5523" s="154" t="s">
        <v>303</v>
      </c>
      <c r="F5523" s="154" t="s">
        <v>5522</v>
      </c>
      <c r="G5523" s="154" t="s">
        <v>6389</v>
      </c>
    </row>
    <row r="5524" spans="1:7" ht="16" customHeight="1" x14ac:dyDescent="0.2">
      <c r="A5524" s="151" t="s">
        <v>11598</v>
      </c>
      <c r="B5524" s="151">
        <v>8</v>
      </c>
      <c r="C5524" s="151" t="s">
        <v>283</v>
      </c>
      <c r="D5524" s="151" t="s">
        <v>304</v>
      </c>
      <c r="E5524" s="154" t="s">
        <v>740</v>
      </c>
      <c r="F5524" s="154">
        <v>2</v>
      </c>
      <c r="G5524" s="154" t="s">
        <v>6359</v>
      </c>
    </row>
    <row r="5525" spans="1:7" ht="32" customHeight="1" x14ac:dyDescent="0.2">
      <c r="A5525" s="151" t="s">
        <v>11599</v>
      </c>
      <c r="B5525" s="151">
        <v>1</v>
      </c>
      <c r="C5525" s="151" t="s">
        <v>283</v>
      </c>
      <c r="D5525" s="151" t="s">
        <v>304</v>
      </c>
      <c r="E5525" s="154" t="s">
        <v>6391</v>
      </c>
      <c r="F5525" s="154" t="s">
        <v>6392</v>
      </c>
      <c r="G5525" s="154" t="s">
        <v>6393</v>
      </c>
    </row>
    <row r="5526" spans="1:7" ht="16" customHeight="1" x14ac:dyDescent="0.2">
      <c r="A5526" s="151" t="s">
        <v>11599</v>
      </c>
      <c r="B5526" s="151">
        <v>2</v>
      </c>
      <c r="C5526" s="151" t="s">
        <v>283</v>
      </c>
      <c r="D5526" s="151" t="s">
        <v>304</v>
      </c>
      <c r="E5526" s="154" t="s">
        <v>12376</v>
      </c>
      <c r="F5526" s="154">
        <v>42</v>
      </c>
      <c r="G5526" s="154" t="s">
        <v>6394</v>
      </c>
    </row>
    <row r="5527" spans="1:7" ht="16" customHeight="1" x14ac:dyDescent="0.2">
      <c r="A5527" s="151" t="s">
        <v>11599</v>
      </c>
      <c r="B5527" s="151">
        <v>3</v>
      </c>
      <c r="C5527" s="151" t="s">
        <v>283</v>
      </c>
      <c r="D5527" s="151" t="s">
        <v>304</v>
      </c>
      <c r="E5527" s="154" t="s">
        <v>6313</v>
      </c>
      <c r="F5527" s="154" t="s">
        <v>6395</v>
      </c>
      <c r="G5527" s="154" t="s">
        <v>12437</v>
      </c>
    </row>
    <row r="5528" spans="1:7" ht="16" customHeight="1" x14ac:dyDescent="0.2">
      <c r="A5528" s="151" t="s">
        <v>11599</v>
      </c>
      <c r="B5528" s="151">
        <v>4</v>
      </c>
      <c r="C5528" s="151" t="s">
        <v>281</v>
      </c>
      <c r="D5528" s="151" t="s">
        <v>303</v>
      </c>
      <c r="E5528" s="154" t="s">
        <v>303</v>
      </c>
      <c r="F5528" s="154" t="s">
        <v>6397</v>
      </c>
      <c r="G5528" s="154" t="s">
        <v>6398</v>
      </c>
    </row>
    <row r="5529" spans="1:7" ht="32" customHeight="1" x14ac:dyDescent="0.2">
      <c r="A5529" s="151" t="s">
        <v>11599</v>
      </c>
      <c r="B5529" s="151">
        <v>5</v>
      </c>
      <c r="C5529" s="151" t="s">
        <v>283</v>
      </c>
      <c r="D5529" s="151" t="s">
        <v>304</v>
      </c>
      <c r="E5529" s="154" t="s">
        <v>6399</v>
      </c>
      <c r="F5529" s="154" t="s">
        <v>6400</v>
      </c>
      <c r="G5529" s="154" t="s">
        <v>6401</v>
      </c>
    </row>
    <row r="5530" spans="1:7" ht="32" customHeight="1" x14ac:dyDescent="0.2">
      <c r="A5530" s="151" t="s">
        <v>11600</v>
      </c>
      <c r="B5530" s="151">
        <v>1</v>
      </c>
      <c r="C5530" s="151" t="s">
        <v>283</v>
      </c>
      <c r="D5530" s="151" t="s">
        <v>304</v>
      </c>
      <c r="E5530" s="154" t="s">
        <v>12248</v>
      </c>
      <c r="F5530" s="154" t="s">
        <v>6402</v>
      </c>
      <c r="G5530" s="154" t="s">
        <v>5640</v>
      </c>
    </row>
    <row r="5531" spans="1:7" ht="32" customHeight="1" x14ac:dyDescent="0.2">
      <c r="A5531" s="151" t="s">
        <v>11600</v>
      </c>
      <c r="B5531" s="151">
        <v>2</v>
      </c>
      <c r="C5531" s="151" t="s">
        <v>283</v>
      </c>
      <c r="D5531" s="151" t="s">
        <v>304</v>
      </c>
      <c r="E5531" s="154" t="s">
        <v>6403</v>
      </c>
      <c r="F5531" s="154" t="s">
        <v>6404</v>
      </c>
      <c r="G5531" s="154" t="s">
        <v>8748</v>
      </c>
    </row>
    <row r="5532" spans="1:7" ht="16" customHeight="1" x14ac:dyDescent="0.2">
      <c r="A5532" s="151" t="s">
        <v>11600</v>
      </c>
      <c r="B5532" s="151">
        <v>3</v>
      </c>
      <c r="C5532" s="151" t="s">
        <v>281</v>
      </c>
      <c r="D5532" s="151" t="s">
        <v>329</v>
      </c>
      <c r="E5532" s="154" t="s">
        <v>303</v>
      </c>
      <c r="F5532" s="154" t="s">
        <v>6406</v>
      </c>
      <c r="G5532" s="154" t="s">
        <v>5314</v>
      </c>
    </row>
    <row r="5533" spans="1:7" ht="16" customHeight="1" x14ac:dyDescent="0.2">
      <c r="A5533" s="151" t="s">
        <v>11600</v>
      </c>
      <c r="B5533" s="151">
        <v>4</v>
      </c>
      <c r="C5533" s="151" t="s">
        <v>283</v>
      </c>
      <c r="D5533" s="151" t="s">
        <v>304</v>
      </c>
      <c r="E5533" s="154" t="s">
        <v>4909</v>
      </c>
      <c r="F5533" s="154" t="s">
        <v>6407</v>
      </c>
      <c r="G5533" s="154" t="s">
        <v>5667</v>
      </c>
    </row>
    <row r="5534" spans="1:7" ht="16" customHeight="1" x14ac:dyDescent="0.2">
      <c r="A5534" s="151" t="s">
        <v>11600</v>
      </c>
      <c r="B5534" s="151">
        <v>5</v>
      </c>
      <c r="C5534" s="151" t="s">
        <v>281</v>
      </c>
      <c r="D5534" s="151" t="s">
        <v>329</v>
      </c>
      <c r="E5534" s="154" t="s">
        <v>303</v>
      </c>
      <c r="F5534" s="154" t="s">
        <v>6408</v>
      </c>
      <c r="G5534" s="154" t="s">
        <v>6409</v>
      </c>
    </row>
    <row r="5535" spans="1:7" ht="16" customHeight="1" x14ac:dyDescent="0.2">
      <c r="A5535" s="151" t="s">
        <v>11600</v>
      </c>
      <c r="B5535" s="151">
        <v>6</v>
      </c>
      <c r="C5535" s="151" t="s">
        <v>281</v>
      </c>
      <c r="D5535" s="151" t="s">
        <v>329</v>
      </c>
      <c r="E5535" s="154" t="s">
        <v>303</v>
      </c>
      <c r="F5535" s="154" t="s">
        <v>9264</v>
      </c>
      <c r="G5535" s="154" t="s">
        <v>6411</v>
      </c>
    </row>
    <row r="5536" spans="1:7" ht="16" customHeight="1" x14ac:dyDescent="0.2">
      <c r="A5536" s="151" t="s">
        <v>11600</v>
      </c>
      <c r="B5536" s="151">
        <v>7</v>
      </c>
      <c r="C5536" s="151" t="s">
        <v>283</v>
      </c>
      <c r="D5536" s="151" t="s">
        <v>304</v>
      </c>
      <c r="E5536" s="154" t="s">
        <v>5670</v>
      </c>
      <c r="F5536" s="154" t="s">
        <v>9265</v>
      </c>
      <c r="G5536" s="154" t="s">
        <v>9508</v>
      </c>
    </row>
    <row r="5537" spans="1:7" ht="32" customHeight="1" x14ac:dyDescent="0.2">
      <c r="A5537" s="151" t="s">
        <v>11600</v>
      </c>
      <c r="B5537" s="151">
        <v>8</v>
      </c>
      <c r="C5537" s="151" t="s">
        <v>283</v>
      </c>
      <c r="D5537" s="151" t="s">
        <v>304</v>
      </c>
      <c r="E5537" s="154" t="s">
        <v>12236</v>
      </c>
      <c r="F5537" s="154" t="s">
        <v>9266</v>
      </c>
      <c r="G5537" s="154" t="s">
        <v>5677</v>
      </c>
    </row>
    <row r="5538" spans="1:7" ht="32" customHeight="1" x14ac:dyDescent="0.2">
      <c r="A5538" s="151" t="s">
        <v>11601</v>
      </c>
      <c r="B5538" s="151">
        <v>1</v>
      </c>
      <c r="C5538" s="151" t="s">
        <v>283</v>
      </c>
      <c r="D5538" s="151" t="s">
        <v>304</v>
      </c>
      <c r="E5538" s="154" t="s">
        <v>12248</v>
      </c>
      <c r="F5538" s="154" t="s">
        <v>6415</v>
      </c>
      <c r="G5538" s="154" t="s">
        <v>5640</v>
      </c>
    </row>
    <row r="5539" spans="1:7" ht="16" customHeight="1" x14ac:dyDescent="0.2">
      <c r="A5539" s="151" t="s">
        <v>11601</v>
      </c>
      <c r="B5539" s="151">
        <v>2</v>
      </c>
      <c r="C5539" s="151" t="s">
        <v>281</v>
      </c>
      <c r="D5539" s="151" t="s">
        <v>329</v>
      </c>
      <c r="E5539" s="154" t="s">
        <v>303</v>
      </c>
      <c r="F5539" s="154" t="s">
        <v>9712</v>
      </c>
      <c r="G5539" s="154" t="s">
        <v>6417</v>
      </c>
    </row>
    <row r="5540" spans="1:7" ht="16" customHeight="1" x14ac:dyDescent="0.2">
      <c r="A5540" s="151" t="s">
        <v>11601</v>
      </c>
      <c r="B5540" s="151">
        <v>3</v>
      </c>
      <c r="C5540" s="151" t="s">
        <v>281</v>
      </c>
      <c r="D5540" s="151" t="s">
        <v>329</v>
      </c>
      <c r="E5540" s="154" t="s">
        <v>303</v>
      </c>
      <c r="F5540" s="154" t="s">
        <v>6418</v>
      </c>
      <c r="G5540" s="154" t="s">
        <v>6419</v>
      </c>
    </row>
    <row r="5541" spans="1:7" ht="16" customHeight="1" x14ac:dyDescent="0.2">
      <c r="A5541" s="151" t="s">
        <v>11601</v>
      </c>
      <c r="B5541" s="151">
        <v>4</v>
      </c>
      <c r="C5541" s="151" t="s">
        <v>283</v>
      </c>
      <c r="D5541" s="151" t="s">
        <v>304</v>
      </c>
      <c r="E5541" s="154" t="s">
        <v>6420</v>
      </c>
      <c r="F5541" s="154" t="s">
        <v>6421</v>
      </c>
      <c r="G5541" s="154" t="s">
        <v>5786</v>
      </c>
    </row>
    <row r="5542" spans="1:7" ht="16" customHeight="1" x14ac:dyDescent="0.2">
      <c r="A5542" s="151" t="s">
        <v>11601</v>
      </c>
      <c r="B5542" s="151">
        <v>5</v>
      </c>
      <c r="C5542" s="151" t="s">
        <v>283</v>
      </c>
      <c r="D5542" s="151" t="s">
        <v>304</v>
      </c>
      <c r="E5542" s="154" t="s">
        <v>5612</v>
      </c>
      <c r="F5542" s="154" t="s">
        <v>6422</v>
      </c>
      <c r="G5542" s="154" t="s">
        <v>5696</v>
      </c>
    </row>
    <row r="5543" spans="1:7" ht="16" customHeight="1" x14ac:dyDescent="0.2">
      <c r="A5543" s="151" t="s">
        <v>11601</v>
      </c>
      <c r="B5543" s="151">
        <v>6</v>
      </c>
      <c r="C5543" s="151" t="s">
        <v>281</v>
      </c>
      <c r="D5543" s="151" t="s">
        <v>329</v>
      </c>
      <c r="E5543" s="154" t="s">
        <v>303</v>
      </c>
      <c r="F5543" s="154" t="s">
        <v>6423</v>
      </c>
      <c r="G5543" s="154" t="s">
        <v>6424</v>
      </c>
    </row>
    <row r="5544" spans="1:7" ht="32" customHeight="1" x14ac:dyDescent="0.2">
      <c r="A5544" s="151" t="s">
        <v>11601</v>
      </c>
      <c r="B5544" s="151">
        <v>7</v>
      </c>
      <c r="C5544" s="151" t="s">
        <v>283</v>
      </c>
      <c r="D5544" s="151" t="s">
        <v>304</v>
      </c>
      <c r="E5544" s="154" t="s">
        <v>12236</v>
      </c>
      <c r="F5544" s="154" t="s">
        <v>455</v>
      </c>
      <c r="G5544" s="154" t="s">
        <v>5677</v>
      </c>
    </row>
    <row r="5545" spans="1:7" ht="32" customHeight="1" x14ac:dyDescent="0.2">
      <c r="A5545" s="151" t="s">
        <v>11602</v>
      </c>
      <c r="B5545" s="151">
        <v>1</v>
      </c>
      <c r="C5545" s="151" t="s">
        <v>283</v>
      </c>
      <c r="D5545" s="151" t="s">
        <v>304</v>
      </c>
      <c r="E5545" s="154" t="s">
        <v>12248</v>
      </c>
      <c r="F5545" s="154" t="s">
        <v>6425</v>
      </c>
      <c r="G5545" s="154" t="s">
        <v>8749</v>
      </c>
    </row>
    <row r="5546" spans="1:7" ht="32" customHeight="1" x14ac:dyDescent="0.2">
      <c r="A5546" s="151" t="s">
        <v>11602</v>
      </c>
      <c r="B5546" s="151">
        <v>2</v>
      </c>
      <c r="C5546" s="151" t="s">
        <v>283</v>
      </c>
      <c r="D5546" s="151" t="s">
        <v>304</v>
      </c>
      <c r="E5546" s="154" t="s">
        <v>6403</v>
      </c>
      <c r="F5546" s="154" t="s">
        <v>6427</v>
      </c>
      <c r="G5546" s="154" t="s">
        <v>8750</v>
      </c>
    </row>
    <row r="5547" spans="1:7" ht="16" customHeight="1" x14ac:dyDescent="0.2">
      <c r="A5547" s="151" t="s">
        <v>11602</v>
      </c>
      <c r="B5547" s="151">
        <v>3</v>
      </c>
      <c r="C5547" s="151" t="s">
        <v>283</v>
      </c>
      <c r="D5547" s="151" t="s">
        <v>304</v>
      </c>
      <c r="E5547" s="154" t="s">
        <v>5612</v>
      </c>
      <c r="F5547" s="154" t="s">
        <v>6429</v>
      </c>
      <c r="G5547" s="154" t="s">
        <v>6430</v>
      </c>
    </row>
    <row r="5548" spans="1:7" ht="32" customHeight="1" x14ac:dyDescent="0.2">
      <c r="A5548" s="151" t="s">
        <v>11602</v>
      </c>
      <c r="B5548" s="151">
        <v>4</v>
      </c>
      <c r="C5548" s="151" t="s">
        <v>283</v>
      </c>
      <c r="D5548" s="151" t="s">
        <v>304</v>
      </c>
      <c r="E5548" s="154" t="s">
        <v>4914</v>
      </c>
      <c r="F5548" s="154" t="s">
        <v>6431</v>
      </c>
      <c r="G5548" s="154" t="s">
        <v>6432</v>
      </c>
    </row>
    <row r="5549" spans="1:7" ht="16" customHeight="1" x14ac:dyDescent="0.2">
      <c r="A5549" s="151" t="s">
        <v>11602</v>
      </c>
      <c r="B5549" s="151">
        <v>5</v>
      </c>
      <c r="C5549" s="151" t="s">
        <v>281</v>
      </c>
      <c r="D5549" s="151" t="s">
        <v>303</v>
      </c>
      <c r="E5549" s="154" t="s">
        <v>303</v>
      </c>
      <c r="F5549" s="154" t="s">
        <v>6433</v>
      </c>
      <c r="G5549" s="154" t="s">
        <v>6434</v>
      </c>
    </row>
    <row r="5550" spans="1:7" ht="16" customHeight="1" x14ac:dyDescent="0.2">
      <c r="A5550" s="151" t="s">
        <v>11602</v>
      </c>
      <c r="B5550" s="151">
        <v>6</v>
      </c>
      <c r="C5550" s="151" t="s">
        <v>281</v>
      </c>
      <c r="D5550" s="151" t="s">
        <v>303</v>
      </c>
      <c r="E5550" s="154" t="s">
        <v>303</v>
      </c>
      <c r="F5550" s="154" t="s">
        <v>6435</v>
      </c>
      <c r="G5550" s="154" t="s">
        <v>6436</v>
      </c>
    </row>
    <row r="5551" spans="1:7" ht="16" customHeight="1" x14ac:dyDescent="0.2">
      <c r="A5551" s="151" t="s">
        <v>11602</v>
      </c>
      <c r="B5551" s="151">
        <v>7</v>
      </c>
      <c r="C5551" s="151" t="s">
        <v>283</v>
      </c>
      <c r="D5551" s="151" t="s">
        <v>304</v>
      </c>
      <c r="E5551" s="154" t="s">
        <v>6437</v>
      </c>
      <c r="F5551" s="154">
        <v>13</v>
      </c>
      <c r="G5551" s="154" t="s">
        <v>6438</v>
      </c>
    </row>
    <row r="5552" spans="1:7" ht="48" customHeight="1" x14ac:dyDescent="0.2">
      <c r="A5552" s="151" t="s">
        <v>11603</v>
      </c>
      <c r="B5552" s="151">
        <v>1</v>
      </c>
      <c r="C5552" s="151" t="s">
        <v>283</v>
      </c>
      <c r="D5552" s="151" t="s">
        <v>304</v>
      </c>
      <c r="E5552" s="154" t="s">
        <v>6439</v>
      </c>
      <c r="F5552" s="154" t="s">
        <v>6440</v>
      </c>
      <c r="G5552" s="154" t="s">
        <v>6441</v>
      </c>
    </row>
    <row r="5553" spans="1:7" ht="16" customHeight="1" x14ac:dyDescent="0.2">
      <c r="A5553" s="151" t="s">
        <v>11603</v>
      </c>
      <c r="B5553" s="151">
        <v>2</v>
      </c>
      <c r="C5553" s="151" t="s">
        <v>281</v>
      </c>
      <c r="D5553" s="151" t="s">
        <v>303</v>
      </c>
      <c r="E5553" s="154" t="s">
        <v>303</v>
      </c>
      <c r="F5553" s="154" t="s">
        <v>6442</v>
      </c>
      <c r="G5553" s="154" t="s">
        <v>6443</v>
      </c>
    </row>
    <row r="5554" spans="1:7" ht="16" customHeight="1" x14ac:dyDescent="0.2">
      <c r="A5554" s="151" t="s">
        <v>11603</v>
      </c>
      <c r="B5554" s="151">
        <v>3</v>
      </c>
      <c r="C5554" s="151" t="s">
        <v>283</v>
      </c>
      <c r="D5554" s="151" t="s">
        <v>304</v>
      </c>
      <c r="E5554" s="154" t="s">
        <v>6444</v>
      </c>
      <c r="F5554" s="154" t="s">
        <v>6445</v>
      </c>
      <c r="G5554" s="154" t="s">
        <v>6446</v>
      </c>
    </row>
    <row r="5555" spans="1:7" ht="16" customHeight="1" x14ac:dyDescent="0.2">
      <c r="A5555" s="151" t="s">
        <v>11603</v>
      </c>
      <c r="B5555" s="151">
        <v>4</v>
      </c>
      <c r="C5555" s="151" t="s">
        <v>283</v>
      </c>
      <c r="D5555" s="151" t="s">
        <v>304</v>
      </c>
      <c r="E5555" s="154" t="s">
        <v>6447</v>
      </c>
      <c r="F5555" s="154">
        <v>15</v>
      </c>
      <c r="G5555" s="154" t="s">
        <v>6448</v>
      </c>
    </row>
    <row r="5556" spans="1:7" ht="16" customHeight="1" x14ac:dyDescent="0.2">
      <c r="A5556" s="151" t="s">
        <v>11603</v>
      </c>
      <c r="B5556" s="151">
        <v>5</v>
      </c>
      <c r="C5556" s="151" t="s">
        <v>281</v>
      </c>
      <c r="D5556" s="151" t="s">
        <v>303</v>
      </c>
      <c r="E5556" s="154" t="s">
        <v>303</v>
      </c>
      <c r="F5556" s="154" t="s">
        <v>6449</v>
      </c>
      <c r="G5556" s="154" t="s">
        <v>8751</v>
      </c>
    </row>
    <row r="5557" spans="1:7" ht="16" customHeight="1" x14ac:dyDescent="0.2">
      <c r="A5557" s="151" t="s">
        <v>11603</v>
      </c>
      <c r="B5557" s="151">
        <v>6</v>
      </c>
      <c r="C5557" s="151" t="s">
        <v>281</v>
      </c>
      <c r="D5557" s="151" t="s">
        <v>303</v>
      </c>
      <c r="E5557" s="154" t="s">
        <v>303</v>
      </c>
      <c r="F5557" s="154" t="s">
        <v>6451</v>
      </c>
      <c r="G5557" s="154" t="s">
        <v>6452</v>
      </c>
    </row>
    <row r="5558" spans="1:7" ht="16" customHeight="1" x14ac:dyDescent="0.2">
      <c r="A5558" s="151" t="s">
        <v>11603</v>
      </c>
      <c r="B5558" s="151">
        <v>7</v>
      </c>
      <c r="C5558" s="151" t="s">
        <v>283</v>
      </c>
      <c r="D5558" s="151" t="s">
        <v>304</v>
      </c>
      <c r="E5558" s="154" t="s">
        <v>6453</v>
      </c>
      <c r="F5558" s="154" t="s">
        <v>6454</v>
      </c>
      <c r="G5558" s="154" t="s">
        <v>6455</v>
      </c>
    </row>
    <row r="5559" spans="1:7" ht="48" customHeight="1" x14ac:dyDescent="0.2">
      <c r="A5559" s="151" t="s">
        <v>11604</v>
      </c>
      <c r="B5559" s="151">
        <v>1</v>
      </c>
      <c r="C5559" s="151" t="s">
        <v>283</v>
      </c>
      <c r="D5559" s="151" t="s">
        <v>304</v>
      </c>
      <c r="E5559" s="154" t="s">
        <v>6146</v>
      </c>
      <c r="F5559" s="154" t="s">
        <v>6456</v>
      </c>
      <c r="G5559" s="154" t="s">
        <v>6457</v>
      </c>
    </row>
    <row r="5560" spans="1:7" ht="32" customHeight="1" x14ac:dyDescent="0.2">
      <c r="A5560" s="151" t="s">
        <v>11604</v>
      </c>
      <c r="B5560" s="151">
        <v>2</v>
      </c>
      <c r="C5560" s="151" t="s">
        <v>283</v>
      </c>
      <c r="D5560" s="151" t="s">
        <v>304</v>
      </c>
      <c r="E5560" s="154" t="s">
        <v>754</v>
      </c>
      <c r="F5560" s="154" t="s">
        <v>6458</v>
      </c>
      <c r="G5560" s="154" t="s">
        <v>6150</v>
      </c>
    </row>
    <row r="5561" spans="1:7" ht="16" customHeight="1" x14ac:dyDescent="0.2">
      <c r="A5561" s="151" t="s">
        <v>11604</v>
      </c>
      <c r="B5561" s="151">
        <v>3</v>
      </c>
      <c r="C5561" s="151" t="s">
        <v>283</v>
      </c>
      <c r="D5561" s="151" t="s">
        <v>304</v>
      </c>
      <c r="E5561" s="154" t="s">
        <v>6151</v>
      </c>
      <c r="F5561" s="154" t="s">
        <v>6459</v>
      </c>
      <c r="G5561" s="154" t="s">
        <v>6460</v>
      </c>
    </row>
    <row r="5562" spans="1:7" ht="16" customHeight="1" x14ac:dyDescent="0.2">
      <c r="A5562" s="151" t="s">
        <v>11604</v>
      </c>
      <c r="B5562" s="151">
        <v>4</v>
      </c>
      <c r="C5562" s="151" t="s">
        <v>283</v>
      </c>
      <c r="D5562" s="151" t="s">
        <v>304</v>
      </c>
      <c r="E5562" s="154" t="s">
        <v>754</v>
      </c>
      <c r="F5562" s="154" t="s">
        <v>12537</v>
      </c>
      <c r="G5562" s="154" t="s">
        <v>4911</v>
      </c>
    </row>
    <row r="5563" spans="1:7" ht="16" customHeight="1" x14ac:dyDescent="0.2">
      <c r="A5563" s="151" t="s">
        <v>11604</v>
      </c>
      <c r="B5563" s="151">
        <v>5</v>
      </c>
      <c r="C5563" s="151" t="s">
        <v>281</v>
      </c>
      <c r="D5563" s="151" t="s">
        <v>329</v>
      </c>
      <c r="E5563" s="154" t="s">
        <v>303</v>
      </c>
      <c r="F5563" s="154" t="s">
        <v>9267</v>
      </c>
      <c r="G5563" s="154" t="s">
        <v>6463</v>
      </c>
    </row>
    <row r="5564" spans="1:7" ht="16" customHeight="1" x14ac:dyDescent="0.2">
      <c r="A5564" s="151" t="s">
        <v>11604</v>
      </c>
      <c r="B5564" s="151">
        <v>6</v>
      </c>
      <c r="C5564" s="151" t="s">
        <v>283</v>
      </c>
      <c r="D5564" s="151" t="s">
        <v>304</v>
      </c>
      <c r="E5564" s="154" t="s">
        <v>754</v>
      </c>
      <c r="F5564" s="154" t="s">
        <v>9268</v>
      </c>
      <c r="G5564" s="154" t="s">
        <v>4911</v>
      </c>
    </row>
    <row r="5565" spans="1:7" ht="16" customHeight="1" x14ac:dyDescent="0.2">
      <c r="A5565" s="151" t="s">
        <v>11604</v>
      </c>
      <c r="B5565" s="151">
        <v>7</v>
      </c>
      <c r="C5565" s="151" t="s">
        <v>283</v>
      </c>
      <c r="D5565" s="151" t="s">
        <v>304</v>
      </c>
      <c r="E5565" s="154" t="s">
        <v>5612</v>
      </c>
      <c r="F5565" s="154" t="s">
        <v>9269</v>
      </c>
      <c r="G5565" s="154" t="s">
        <v>6135</v>
      </c>
    </row>
    <row r="5566" spans="1:7" ht="16" customHeight="1" x14ac:dyDescent="0.2">
      <c r="A5566" s="151" t="s">
        <v>11604</v>
      </c>
      <c r="B5566" s="151">
        <v>8</v>
      </c>
      <c r="C5566" s="151" t="s">
        <v>281</v>
      </c>
      <c r="D5566" s="151" t="s">
        <v>329</v>
      </c>
      <c r="E5566" s="154" t="s">
        <v>303</v>
      </c>
      <c r="F5566" s="154" t="s">
        <v>9270</v>
      </c>
      <c r="G5566" s="154" t="s">
        <v>9509</v>
      </c>
    </row>
    <row r="5567" spans="1:7" ht="16" customHeight="1" x14ac:dyDescent="0.2">
      <c r="A5567" s="151" t="s">
        <v>11604</v>
      </c>
      <c r="B5567" s="151">
        <v>9</v>
      </c>
      <c r="C5567" s="151" t="s">
        <v>281</v>
      </c>
      <c r="D5567" s="151" t="s">
        <v>329</v>
      </c>
      <c r="E5567" s="154" t="s">
        <v>303</v>
      </c>
      <c r="F5567" s="154" t="s">
        <v>9271</v>
      </c>
      <c r="G5567" s="154" t="s">
        <v>9510</v>
      </c>
    </row>
    <row r="5568" spans="1:7" ht="32" customHeight="1" x14ac:dyDescent="0.2">
      <c r="A5568" s="151" t="s">
        <v>11604</v>
      </c>
      <c r="B5568" s="151">
        <v>10</v>
      </c>
      <c r="C5568" s="151" t="s">
        <v>283</v>
      </c>
      <c r="D5568" s="151" t="s">
        <v>304</v>
      </c>
      <c r="E5568" s="154" t="s">
        <v>740</v>
      </c>
      <c r="F5568" s="154" t="s">
        <v>9272</v>
      </c>
      <c r="G5568" s="154" t="s">
        <v>6164</v>
      </c>
    </row>
    <row r="5569" spans="1:7" ht="64" x14ac:dyDescent="0.2">
      <c r="A5569" s="151" t="s">
        <v>11605</v>
      </c>
      <c r="B5569" s="151">
        <v>1</v>
      </c>
      <c r="C5569" s="151" t="s">
        <v>283</v>
      </c>
      <c r="D5569" s="151" t="s">
        <v>311</v>
      </c>
      <c r="E5569" s="154" t="s">
        <v>8644</v>
      </c>
      <c r="F5569" s="154" t="s">
        <v>8427</v>
      </c>
      <c r="G5569" s="154" t="s">
        <v>8752</v>
      </c>
    </row>
    <row r="5570" spans="1:7" ht="16" customHeight="1" x14ac:dyDescent="0.2">
      <c r="A5570" s="151" t="s">
        <v>11606</v>
      </c>
      <c r="B5570" s="151">
        <v>1</v>
      </c>
      <c r="C5570" s="151" t="s">
        <v>283</v>
      </c>
      <c r="D5570" s="151" t="s">
        <v>304</v>
      </c>
      <c r="E5570" s="154" t="s">
        <v>6474</v>
      </c>
      <c r="F5570" s="154" t="s">
        <v>6475</v>
      </c>
      <c r="G5570" s="154" t="s">
        <v>6476</v>
      </c>
    </row>
    <row r="5571" spans="1:7" ht="48" customHeight="1" x14ac:dyDescent="0.2">
      <c r="A5571" s="151" t="s">
        <v>11606</v>
      </c>
      <c r="B5571" s="151">
        <v>2</v>
      </c>
      <c r="C5571" s="151" t="s">
        <v>283</v>
      </c>
      <c r="D5571" s="151" t="s">
        <v>304</v>
      </c>
      <c r="E5571" s="154" t="s">
        <v>12265</v>
      </c>
      <c r="F5571" s="154" t="s">
        <v>347</v>
      </c>
      <c r="G5571" s="154" t="s">
        <v>6478</v>
      </c>
    </row>
    <row r="5572" spans="1:7" ht="32" customHeight="1" x14ac:dyDescent="0.2">
      <c r="A5572" s="151" t="s">
        <v>11606</v>
      </c>
      <c r="B5572" s="151">
        <v>3</v>
      </c>
      <c r="C5572" s="151" t="s">
        <v>283</v>
      </c>
      <c r="D5572" s="151" t="s">
        <v>304</v>
      </c>
      <c r="E5572" s="154" t="s">
        <v>6479</v>
      </c>
      <c r="F5572" s="154" t="s">
        <v>335</v>
      </c>
      <c r="G5572" s="154" t="s">
        <v>6480</v>
      </c>
    </row>
    <row r="5573" spans="1:7" ht="32" customHeight="1" x14ac:dyDescent="0.2">
      <c r="A5573" s="151" t="s">
        <v>11606</v>
      </c>
      <c r="B5573" s="151">
        <v>4</v>
      </c>
      <c r="C5573" s="151" t="s">
        <v>283</v>
      </c>
      <c r="D5573" s="151" t="s">
        <v>304</v>
      </c>
      <c r="E5573" s="154" t="s">
        <v>754</v>
      </c>
      <c r="F5573" s="154" t="s">
        <v>6481</v>
      </c>
      <c r="G5573" s="154" t="s">
        <v>6482</v>
      </c>
    </row>
    <row r="5574" spans="1:7" ht="16" customHeight="1" x14ac:dyDescent="0.2">
      <c r="A5574" s="151" t="s">
        <v>11606</v>
      </c>
      <c r="B5574" s="151">
        <v>5</v>
      </c>
      <c r="C5574" s="151" t="s">
        <v>281</v>
      </c>
      <c r="D5574" s="151" t="s">
        <v>303</v>
      </c>
      <c r="E5574" s="154" t="s">
        <v>303</v>
      </c>
      <c r="F5574" s="154" t="s">
        <v>9273</v>
      </c>
      <c r="G5574" s="154" t="s">
        <v>6484</v>
      </c>
    </row>
    <row r="5575" spans="1:7" ht="32" customHeight="1" x14ac:dyDescent="0.2">
      <c r="A5575" s="151" t="s">
        <v>11606</v>
      </c>
      <c r="B5575" s="151">
        <v>6</v>
      </c>
      <c r="C5575" s="151" t="s">
        <v>283</v>
      </c>
      <c r="D5575" s="151" t="s">
        <v>304</v>
      </c>
      <c r="E5575" s="154" t="s">
        <v>6485</v>
      </c>
      <c r="F5575" s="154" t="s">
        <v>9274</v>
      </c>
      <c r="G5575" s="154" t="s">
        <v>6487</v>
      </c>
    </row>
    <row r="5576" spans="1:7" ht="16" customHeight="1" x14ac:dyDescent="0.2">
      <c r="A5576" s="151" t="s">
        <v>11607</v>
      </c>
      <c r="B5576" s="151">
        <v>1</v>
      </c>
      <c r="C5576" s="151" t="s">
        <v>283</v>
      </c>
      <c r="D5576" s="151" t="s">
        <v>304</v>
      </c>
      <c r="E5576" s="154" t="s">
        <v>6488</v>
      </c>
      <c r="F5576" s="154" t="s">
        <v>6489</v>
      </c>
      <c r="G5576" s="154" t="s">
        <v>6476</v>
      </c>
    </row>
    <row r="5577" spans="1:7" ht="32" customHeight="1" x14ac:dyDescent="0.2">
      <c r="A5577" s="151" t="s">
        <v>11607</v>
      </c>
      <c r="B5577" s="151">
        <v>2</v>
      </c>
      <c r="C5577" s="151" t="s">
        <v>283</v>
      </c>
      <c r="D5577" s="151" t="s">
        <v>304</v>
      </c>
      <c r="E5577" s="154" t="s">
        <v>12266</v>
      </c>
      <c r="F5577" s="154" t="s">
        <v>9275</v>
      </c>
      <c r="G5577" s="154" t="s">
        <v>6492</v>
      </c>
    </row>
    <row r="5578" spans="1:7" ht="16" customHeight="1" x14ac:dyDescent="0.2">
      <c r="A5578" s="151" t="s">
        <v>11607</v>
      </c>
      <c r="B5578" s="151">
        <v>3</v>
      </c>
      <c r="C5578" s="151" t="s">
        <v>283</v>
      </c>
      <c r="D5578" s="151" t="s">
        <v>304</v>
      </c>
      <c r="E5578" s="154" t="s">
        <v>6493</v>
      </c>
      <c r="F5578" s="154" t="s">
        <v>9276</v>
      </c>
      <c r="G5578" s="154" t="s">
        <v>6495</v>
      </c>
    </row>
    <row r="5579" spans="1:7" ht="32" customHeight="1" x14ac:dyDescent="0.2">
      <c r="A5579" s="151" t="s">
        <v>11607</v>
      </c>
      <c r="B5579" s="151">
        <v>4</v>
      </c>
      <c r="C5579" s="151" t="s">
        <v>283</v>
      </c>
      <c r="D5579" s="151" t="s">
        <v>304</v>
      </c>
      <c r="E5579" s="154" t="s">
        <v>12267</v>
      </c>
      <c r="F5579" s="154" t="s">
        <v>9277</v>
      </c>
      <c r="G5579" s="154" t="s">
        <v>9511</v>
      </c>
    </row>
    <row r="5580" spans="1:7" ht="16" customHeight="1" x14ac:dyDescent="0.2">
      <c r="A5580" s="151" t="s">
        <v>11607</v>
      </c>
      <c r="B5580" s="151">
        <v>5</v>
      </c>
      <c r="C5580" s="151" t="s">
        <v>281</v>
      </c>
      <c r="D5580" s="151" t="s">
        <v>303</v>
      </c>
      <c r="E5580" s="154" t="s">
        <v>303</v>
      </c>
      <c r="F5580" s="154" t="s">
        <v>9278</v>
      </c>
      <c r="G5580" s="154" t="s">
        <v>9512</v>
      </c>
    </row>
    <row r="5581" spans="1:7" ht="16" customHeight="1" x14ac:dyDescent="0.2">
      <c r="A5581" s="151" t="s">
        <v>11607</v>
      </c>
      <c r="B5581" s="151">
        <v>6</v>
      </c>
      <c r="C5581" s="151" t="s">
        <v>281</v>
      </c>
      <c r="D5581" s="151" t="s">
        <v>303</v>
      </c>
      <c r="E5581" s="154" t="s">
        <v>303</v>
      </c>
      <c r="F5581" s="154" t="s">
        <v>9279</v>
      </c>
      <c r="G5581" s="154" t="s">
        <v>9513</v>
      </c>
    </row>
    <row r="5582" spans="1:7" ht="16" customHeight="1" x14ac:dyDescent="0.2">
      <c r="A5582" s="151" t="s">
        <v>11607</v>
      </c>
      <c r="B5582" s="151">
        <v>7</v>
      </c>
      <c r="C5582" s="151" t="s">
        <v>283</v>
      </c>
      <c r="D5582" s="151" t="s">
        <v>304</v>
      </c>
      <c r="E5582" s="154" t="s">
        <v>6503</v>
      </c>
      <c r="F5582" s="154" t="s">
        <v>9280</v>
      </c>
      <c r="G5582" s="154" t="s">
        <v>6505</v>
      </c>
    </row>
    <row r="5583" spans="1:7" ht="48" customHeight="1" x14ac:dyDescent="0.2">
      <c r="A5583" s="151" t="s">
        <v>11608</v>
      </c>
      <c r="B5583" s="151">
        <v>1</v>
      </c>
      <c r="C5583" s="151" t="s">
        <v>284</v>
      </c>
      <c r="D5583" s="151" t="s">
        <v>370</v>
      </c>
      <c r="E5583" s="154" t="s">
        <v>303</v>
      </c>
      <c r="F5583" s="151" t="str">
        <f>A5583&amp;"_"&amp;B5583</f>
        <v>9789152302484-6-x6_5x-D-15_1</v>
      </c>
      <c r="G5583" s="154" t="s">
        <v>9819</v>
      </c>
    </row>
    <row r="5584" spans="1:7" ht="16" customHeight="1" x14ac:dyDescent="0.2">
      <c r="A5584" s="151" t="s">
        <v>11608</v>
      </c>
      <c r="B5584" s="151">
        <v>2</v>
      </c>
      <c r="C5584" s="151" t="s">
        <v>283</v>
      </c>
      <c r="D5584" s="151" t="s">
        <v>304</v>
      </c>
      <c r="E5584" s="154" t="s">
        <v>9820</v>
      </c>
      <c r="F5584" s="154" t="s">
        <v>9821</v>
      </c>
      <c r="G5584" s="154" t="s">
        <v>9822</v>
      </c>
    </row>
    <row r="5585" spans="1:7" ht="16" customHeight="1" x14ac:dyDescent="0.2">
      <c r="A5585" s="151" t="s">
        <v>11608</v>
      </c>
      <c r="B5585" s="151">
        <v>3</v>
      </c>
      <c r="C5585" s="151" t="s">
        <v>448</v>
      </c>
      <c r="D5585" s="151" t="s">
        <v>304</v>
      </c>
      <c r="E5585" s="154" t="s">
        <v>9823</v>
      </c>
      <c r="F5585" s="154">
        <v>6</v>
      </c>
      <c r="G5585" s="154" t="s">
        <v>6448</v>
      </c>
    </row>
    <row r="5586" spans="1:7" ht="48" x14ac:dyDescent="0.2">
      <c r="A5586" s="151" t="s">
        <v>11608</v>
      </c>
      <c r="B5586" s="151">
        <v>4</v>
      </c>
      <c r="C5586" s="151" t="s">
        <v>283</v>
      </c>
      <c r="D5586" s="151" t="s">
        <v>311</v>
      </c>
      <c r="E5586" s="154" t="s">
        <v>9824</v>
      </c>
      <c r="F5586" s="154" t="s">
        <v>9825</v>
      </c>
      <c r="G5586" s="154" t="s">
        <v>9826</v>
      </c>
    </row>
    <row r="5587" spans="1:7" ht="32" customHeight="1" x14ac:dyDescent="0.2">
      <c r="A5587" s="151" t="s">
        <v>11609</v>
      </c>
      <c r="B5587" s="151">
        <v>1</v>
      </c>
      <c r="C5587" s="151" t="s">
        <v>283</v>
      </c>
      <c r="D5587" s="151" t="s">
        <v>304</v>
      </c>
      <c r="E5587" s="154" t="s">
        <v>7821</v>
      </c>
      <c r="F5587" s="154" t="s">
        <v>7822</v>
      </c>
      <c r="G5587" s="154" t="s">
        <v>8753</v>
      </c>
    </row>
    <row r="5588" spans="1:7" ht="16" customHeight="1" x14ac:dyDescent="0.2">
      <c r="A5588" s="151" t="s">
        <v>11609</v>
      </c>
      <c r="B5588" s="151">
        <v>2</v>
      </c>
      <c r="C5588" s="151" t="s">
        <v>283</v>
      </c>
      <c r="D5588" s="151" t="s">
        <v>304</v>
      </c>
      <c r="E5588" s="154" t="s">
        <v>7824</v>
      </c>
      <c r="F5588" s="154">
        <v>433</v>
      </c>
      <c r="G5588" s="154" t="s">
        <v>7825</v>
      </c>
    </row>
    <row r="5589" spans="1:7" ht="48" x14ac:dyDescent="0.2">
      <c r="A5589" s="151" t="s">
        <v>11609</v>
      </c>
      <c r="B5589" s="151">
        <v>3</v>
      </c>
      <c r="C5589" s="151" t="s">
        <v>283</v>
      </c>
      <c r="D5589" s="151" t="s">
        <v>311</v>
      </c>
      <c r="E5589" s="154" t="s">
        <v>7826</v>
      </c>
      <c r="F5589" s="154" t="s">
        <v>7827</v>
      </c>
      <c r="G5589" s="154" t="s">
        <v>7828</v>
      </c>
    </row>
    <row r="5590" spans="1:7" ht="48" x14ac:dyDescent="0.2">
      <c r="A5590" s="151" t="s">
        <v>11610</v>
      </c>
      <c r="B5590" s="151">
        <v>1</v>
      </c>
      <c r="C5590" s="151" t="s">
        <v>283</v>
      </c>
      <c r="D5590" s="151" t="s">
        <v>311</v>
      </c>
      <c r="E5590" s="154" t="s">
        <v>7829</v>
      </c>
      <c r="F5590" s="154" t="s">
        <v>7830</v>
      </c>
      <c r="G5590" s="154" t="s">
        <v>8754</v>
      </c>
    </row>
    <row r="5591" spans="1:7" ht="32" customHeight="1" x14ac:dyDescent="0.2">
      <c r="A5591" s="151" t="s">
        <v>11611</v>
      </c>
      <c r="B5591" s="151">
        <v>1</v>
      </c>
      <c r="C5591" s="151" t="s">
        <v>283</v>
      </c>
      <c r="D5591" s="151" t="s">
        <v>304</v>
      </c>
      <c r="E5591" s="154" t="s">
        <v>12269</v>
      </c>
      <c r="F5591" s="154" t="s">
        <v>7833</v>
      </c>
      <c r="G5591" s="154" t="s">
        <v>7834</v>
      </c>
    </row>
    <row r="5592" spans="1:7" ht="16" customHeight="1" x14ac:dyDescent="0.2">
      <c r="A5592" s="151" t="s">
        <v>11611</v>
      </c>
      <c r="B5592" s="151">
        <v>2</v>
      </c>
      <c r="C5592" s="151" t="s">
        <v>281</v>
      </c>
      <c r="D5592" s="151" t="s">
        <v>304</v>
      </c>
      <c r="E5592" s="154" t="s">
        <v>12300</v>
      </c>
      <c r="F5592" s="154" t="s">
        <v>7836</v>
      </c>
      <c r="G5592" s="154" t="s">
        <v>7837</v>
      </c>
    </row>
    <row r="5593" spans="1:7" ht="48" x14ac:dyDescent="0.2">
      <c r="A5593" s="151" t="s">
        <v>11611</v>
      </c>
      <c r="B5593" s="151">
        <v>3</v>
      </c>
      <c r="C5593" s="151" t="s">
        <v>283</v>
      </c>
      <c r="D5593" s="151" t="s">
        <v>311</v>
      </c>
      <c r="E5593" s="154" t="s">
        <v>7838</v>
      </c>
      <c r="F5593" s="154" t="s">
        <v>7839</v>
      </c>
      <c r="G5593" s="154" t="s">
        <v>7840</v>
      </c>
    </row>
    <row r="5594" spans="1:7" ht="48" x14ac:dyDescent="0.2">
      <c r="A5594" s="151" t="s">
        <v>11612</v>
      </c>
      <c r="B5594" s="151">
        <v>1</v>
      </c>
      <c r="C5594" s="151" t="s">
        <v>283</v>
      </c>
      <c r="D5594" s="151" t="s">
        <v>311</v>
      </c>
      <c r="E5594" s="154" t="s">
        <v>7842</v>
      </c>
      <c r="F5594" s="154" t="s">
        <v>7843</v>
      </c>
      <c r="G5594" s="154" t="s">
        <v>7844</v>
      </c>
    </row>
    <row r="5595" spans="1:7" ht="16" customHeight="1" x14ac:dyDescent="0.2">
      <c r="A5595" s="151" t="s">
        <v>11613</v>
      </c>
      <c r="B5595" s="151">
        <v>1</v>
      </c>
      <c r="C5595" s="151" t="s">
        <v>283</v>
      </c>
      <c r="D5595" s="151" t="s">
        <v>304</v>
      </c>
      <c r="E5595" s="154" t="s">
        <v>12301</v>
      </c>
      <c r="F5595" s="154" t="s">
        <v>7847</v>
      </c>
      <c r="G5595" s="154" t="s">
        <v>7848</v>
      </c>
    </row>
    <row r="5596" spans="1:7" ht="16" customHeight="1" x14ac:dyDescent="0.2">
      <c r="A5596" s="151" t="s">
        <v>11613</v>
      </c>
      <c r="B5596" s="151">
        <v>2</v>
      </c>
      <c r="C5596" s="151" t="s">
        <v>281</v>
      </c>
      <c r="D5596" s="151" t="s">
        <v>304</v>
      </c>
      <c r="E5596" s="154" t="s">
        <v>12302</v>
      </c>
      <c r="F5596" s="154">
        <v>390</v>
      </c>
      <c r="G5596" s="154" t="s">
        <v>7850</v>
      </c>
    </row>
    <row r="5597" spans="1:7" ht="48" x14ac:dyDescent="0.2">
      <c r="A5597" s="151" t="s">
        <v>11613</v>
      </c>
      <c r="B5597" s="151">
        <v>3</v>
      </c>
      <c r="C5597" s="151" t="s">
        <v>283</v>
      </c>
      <c r="D5597" s="151" t="s">
        <v>311</v>
      </c>
      <c r="E5597" s="154" t="s">
        <v>7851</v>
      </c>
      <c r="F5597" s="154" t="s">
        <v>7852</v>
      </c>
      <c r="G5597" s="154" t="s">
        <v>9514</v>
      </c>
    </row>
    <row r="5598" spans="1:7" ht="16" customHeight="1" x14ac:dyDescent="0.2">
      <c r="A5598" s="151" t="s">
        <v>11614</v>
      </c>
      <c r="B5598" s="151">
        <v>1</v>
      </c>
      <c r="C5598" s="151" t="s">
        <v>283</v>
      </c>
      <c r="D5598" s="151" t="s">
        <v>304</v>
      </c>
      <c r="E5598" s="154" t="s">
        <v>12303</v>
      </c>
      <c r="F5598" s="154" t="s">
        <v>7856</v>
      </c>
      <c r="G5598" s="154" t="s">
        <v>7857</v>
      </c>
    </row>
    <row r="5599" spans="1:7" ht="16" customHeight="1" x14ac:dyDescent="0.2">
      <c r="A5599" s="151" t="s">
        <v>11614</v>
      </c>
      <c r="B5599" s="151">
        <v>2</v>
      </c>
      <c r="C5599" s="151" t="s">
        <v>281</v>
      </c>
      <c r="D5599" s="151" t="s">
        <v>304</v>
      </c>
      <c r="E5599" s="154" t="s">
        <v>12304</v>
      </c>
      <c r="F5599" s="154">
        <v>18400</v>
      </c>
      <c r="G5599" s="154" t="s">
        <v>7859</v>
      </c>
    </row>
    <row r="5600" spans="1:7" ht="48" x14ac:dyDescent="0.2">
      <c r="A5600" s="151" t="s">
        <v>11614</v>
      </c>
      <c r="B5600" s="151">
        <v>3</v>
      </c>
      <c r="C5600" s="151" t="s">
        <v>283</v>
      </c>
      <c r="D5600" s="151" t="s">
        <v>311</v>
      </c>
      <c r="E5600" s="154" t="s">
        <v>8962</v>
      </c>
      <c r="F5600" s="154" t="s">
        <v>9281</v>
      </c>
      <c r="G5600" s="154" t="s">
        <v>7862</v>
      </c>
    </row>
    <row r="5601" spans="1:7" ht="32" customHeight="1" x14ac:dyDescent="0.2">
      <c r="A5601" s="151" t="s">
        <v>11615</v>
      </c>
      <c r="B5601" s="151">
        <v>1</v>
      </c>
      <c r="C5601" s="151" t="s">
        <v>283</v>
      </c>
      <c r="D5601" s="151" t="s">
        <v>304</v>
      </c>
      <c r="E5601" s="154" t="s">
        <v>12305</v>
      </c>
      <c r="F5601" s="154" t="s">
        <v>9282</v>
      </c>
      <c r="G5601" s="154" t="s">
        <v>7866</v>
      </c>
    </row>
    <row r="5602" spans="1:7" ht="16" customHeight="1" x14ac:dyDescent="0.2">
      <c r="A5602" s="151" t="s">
        <v>11615</v>
      </c>
      <c r="B5602" s="151">
        <v>2</v>
      </c>
      <c r="C5602" s="151" t="s">
        <v>281</v>
      </c>
      <c r="D5602" s="151" t="s">
        <v>304</v>
      </c>
      <c r="E5602" s="154" t="s">
        <v>12306</v>
      </c>
      <c r="F5602" s="154" t="s">
        <v>7868</v>
      </c>
      <c r="G5602" s="154" t="s">
        <v>7850</v>
      </c>
    </row>
    <row r="5603" spans="1:7" ht="32" customHeight="1" x14ac:dyDescent="0.2">
      <c r="A5603" s="151" t="s">
        <v>11615</v>
      </c>
      <c r="B5603" s="151">
        <v>3</v>
      </c>
      <c r="C5603" s="151" t="s">
        <v>283</v>
      </c>
      <c r="D5603" s="151" t="s">
        <v>304</v>
      </c>
      <c r="E5603" s="154" t="s">
        <v>7869</v>
      </c>
      <c r="F5603" s="154" t="s">
        <v>7870</v>
      </c>
      <c r="G5603" s="154" t="s">
        <v>7871</v>
      </c>
    </row>
    <row r="5604" spans="1:7" ht="16" customHeight="1" x14ac:dyDescent="0.2">
      <c r="A5604" s="151" t="s">
        <v>11615</v>
      </c>
      <c r="B5604" s="151">
        <v>4</v>
      </c>
      <c r="C5604" s="151" t="s">
        <v>281</v>
      </c>
      <c r="D5604" s="151" t="s">
        <v>304</v>
      </c>
      <c r="E5604" s="154" t="s">
        <v>7872</v>
      </c>
      <c r="F5604" s="154" t="s">
        <v>7873</v>
      </c>
      <c r="G5604" s="154" t="s">
        <v>7874</v>
      </c>
    </row>
    <row r="5605" spans="1:7" ht="48" x14ac:dyDescent="0.2">
      <c r="A5605" s="151" t="s">
        <v>11615</v>
      </c>
      <c r="B5605" s="151">
        <v>5</v>
      </c>
      <c r="C5605" s="151" t="s">
        <v>283</v>
      </c>
      <c r="D5605" s="151" t="s">
        <v>311</v>
      </c>
      <c r="E5605" s="154" t="s">
        <v>7875</v>
      </c>
      <c r="F5605" s="154" t="s">
        <v>7876</v>
      </c>
      <c r="G5605" s="154" t="s">
        <v>7877</v>
      </c>
    </row>
    <row r="5606" spans="1:7" ht="48" x14ac:dyDescent="0.2">
      <c r="A5606" s="151" t="s">
        <v>11616</v>
      </c>
      <c r="B5606" s="151">
        <v>1</v>
      </c>
      <c r="C5606" s="151" t="s">
        <v>283</v>
      </c>
      <c r="D5606" s="151" t="s">
        <v>311</v>
      </c>
      <c r="E5606" s="154" t="s">
        <v>7878</v>
      </c>
      <c r="F5606" s="154" t="s">
        <v>7879</v>
      </c>
      <c r="G5606" s="154" t="s">
        <v>7880</v>
      </c>
    </row>
    <row r="5607" spans="1:7" ht="32" customHeight="1" x14ac:dyDescent="0.2">
      <c r="A5607" s="151" t="s">
        <v>11617</v>
      </c>
      <c r="B5607" s="151">
        <v>1</v>
      </c>
      <c r="C5607" s="151" t="s">
        <v>283</v>
      </c>
      <c r="D5607" s="151" t="s">
        <v>304</v>
      </c>
      <c r="E5607" s="154" t="s">
        <v>12307</v>
      </c>
      <c r="F5607" s="154" t="s">
        <v>7882</v>
      </c>
      <c r="G5607" s="154" t="s">
        <v>8755</v>
      </c>
    </row>
    <row r="5608" spans="1:7" ht="16" customHeight="1" x14ac:dyDescent="0.2">
      <c r="A5608" s="151" t="s">
        <v>11617</v>
      </c>
      <c r="B5608" s="151">
        <v>2</v>
      </c>
      <c r="C5608" s="151" t="s">
        <v>281</v>
      </c>
      <c r="D5608" s="151" t="s">
        <v>304</v>
      </c>
      <c r="E5608" s="154" t="s">
        <v>12308</v>
      </c>
      <c r="F5608" s="154">
        <v>7700</v>
      </c>
      <c r="G5608" s="154" t="s">
        <v>7850</v>
      </c>
    </row>
    <row r="5609" spans="1:7" ht="48" x14ac:dyDescent="0.2">
      <c r="A5609" s="151" t="s">
        <v>11617</v>
      </c>
      <c r="B5609" s="151">
        <v>3</v>
      </c>
      <c r="C5609" s="151" t="s">
        <v>283</v>
      </c>
      <c r="D5609" s="151" t="s">
        <v>311</v>
      </c>
      <c r="E5609" s="154" t="s">
        <v>7885</v>
      </c>
      <c r="F5609" s="154" t="s">
        <v>7886</v>
      </c>
      <c r="G5609" s="154" t="s">
        <v>7887</v>
      </c>
    </row>
    <row r="5610" spans="1:7" ht="48" x14ac:dyDescent="0.2">
      <c r="A5610" s="151" t="s">
        <v>11618</v>
      </c>
      <c r="B5610" s="151">
        <v>1</v>
      </c>
      <c r="C5610" s="151" t="s">
        <v>283</v>
      </c>
      <c r="D5610" s="151" t="s">
        <v>311</v>
      </c>
      <c r="E5610" s="154" t="s">
        <v>7888</v>
      </c>
      <c r="F5610" s="154" t="s">
        <v>7889</v>
      </c>
      <c r="G5610" s="154" t="s">
        <v>7890</v>
      </c>
    </row>
    <row r="5611" spans="1:7" ht="48" x14ac:dyDescent="0.2">
      <c r="A5611" s="151" t="s">
        <v>11619</v>
      </c>
      <c r="B5611" s="151">
        <v>1</v>
      </c>
      <c r="C5611" s="151" t="s">
        <v>283</v>
      </c>
      <c r="D5611" s="151" t="s">
        <v>311</v>
      </c>
      <c r="E5611" s="154" t="s">
        <v>7892</v>
      </c>
      <c r="F5611" s="154" t="s">
        <v>7893</v>
      </c>
      <c r="G5611" s="154" t="s">
        <v>7894</v>
      </c>
    </row>
    <row r="5612" spans="1:7" ht="48" x14ac:dyDescent="0.2">
      <c r="A5612" s="151" t="s">
        <v>11620</v>
      </c>
      <c r="B5612" s="151">
        <v>1</v>
      </c>
      <c r="C5612" s="151" t="s">
        <v>283</v>
      </c>
      <c r="D5612" s="151" t="s">
        <v>311</v>
      </c>
      <c r="E5612" s="154" t="s">
        <v>7896</v>
      </c>
      <c r="F5612" s="154" t="s">
        <v>7897</v>
      </c>
      <c r="G5612" s="154" t="s">
        <v>7898</v>
      </c>
    </row>
    <row r="5613" spans="1:7" ht="32" customHeight="1" x14ac:dyDescent="0.2">
      <c r="A5613" s="151" t="s">
        <v>11621</v>
      </c>
      <c r="B5613" s="151">
        <v>1</v>
      </c>
      <c r="C5613" s="151" t="s">
        <v>284</v>
      </c>
      <c r="D5613" s="151" t="s">
        <v>370</v>
      </c>
      <c r="E5613" s="154" t="s">
        <v>303</v>
      </c>
      <c r="F5613" s="151" t="str">
        <f>A5613&amp;"_"&amp;B5613</f>
        <v>9789152302484-7-x7_1x-G-10_1</v>
      </c>
      <c r="G5613" s="154" t="s">
        <v>7899</v>
      </c>
    </row>
    <row r="5614" spans="1:7" ht="32" customHeight="1" x14ac:dyDescent="0.2">
      <c r="A5614" s="151" t="s">
        <v>11622</v>
      </c>
      <c r="B5614" s="151">
        <v>1</v>
      </c>
      <c r="C5614" s="151" t="s">
        <v>283</v>
      </c>
      <c r="D5614" s="151" t="s">
        <v>304</v>
      </c>
      <c r="E5614" s="154" t="s">
        <v>7901</v>
      </c>
      <c r="F5614" s="154" t="s">
        <v>7902</v>
      </c>
      <c r="G5614" s="154" t="s">
        <v>7903</v>
      </c>
    </row>
    <row r="5615" spans="1:7" ht="16" customHeight="1" x14ac:dyDescent="0.2">
      <c r="A5615" s="151" t="s">
        <v>11622</v>
      </c>
      <c r="B5615" s="151">
        <v>2</v>
      </c>
      <c r="C5615" s="151" t="s">
        <v>281</v>
      </c>
      <c r="D5615" s="151" t="s">
        <v>304</v>
      </c>
      <c r="E5615" s="154" t="s">
        <v>7904</v>
      </c>
      <c r="F5615" s="154">
        <v>16.7</v>
      </c>
      <c r="G5615" s="154" t="s">
        <v>7905</v>
      </c>
    </row>
    <row r="5616" spans="1:7" ht="48" x14ac:dyDescent="0.2">
      <c r="A5616" s="151" t="s">
        <v>11622</v>
      </c>
      <c r="B5616" s="151">
        <v>3</v>
      </c>
      <c r="C5616" s="151" t="s">
        <v>283</v>
      </c>
      <c r="D5616" s="151" t="s">
        <v>311</v>
      </c>
      <c r="E5616" s="154" t="s">
        <v>7906</v>
      </c>
      <c r="F5616" s="154" t="s">
        <v>7907</v>
      </c>
      <c r="G5616" s="154" t="s">
        <v>7908</v>
      </c>
    </row>
    <row r="5617" spans="1:7" ht="32" customHeight="1" x14ac:dyDescent="0.2">
      <c r="A5617" s="151" t="s">
        <v>11623</v>
      </c>
      <c r="B5617" s="151">
        <v>1</v>
      </c>
      <c r="C5617" s="151" t="s">
        <v>283</v>
      </c>
      <c r="D5617" s="151" t="s">
        <v>304</v>
      </c>
      <c r="E5617" s="154" t="s">
        <v>7901</v>
      </c>
      <c r="F5617" s="154" t="s">
        <v>7910</v>
      </c>
      <c r="G5617" s="154" t="s">
        <v>8766</v>
      </c>
    </row>
    <row r="5618" spans="1:7" ht="16" customHeight="1" x14ac:dyDescent="0.2">
      <c r="A5618" s="151" t="s">
        <v>11623</v>
      </c>
      <c r="B5618" s="151">
        <v>2</v>
      </c>
      <c r="C5618" s="151" t="s">
        <v>281</v>
      </c>
      <c r="D5618" s="151" t="s">
        <v>304</v>
      </c>
      <c r="E5618" s="154" t="s">
        <v>7912</v>
      </c>
      <c r="F5618" s="154">
        <v>11.25</v>
      </c>
      <c r="G5618" s="154" t="s">
        <v>7913</v>
      </c>
    </row>
    <row r="5619" spans="1:7" ht="48" x14ac:dyDescent="0.2">
      <c r="A5619" s="151" t="s">
        <v>11623</v>
      </c>
      <c r="B5619" s="151">
        <v>3</v>
      </c>
      <c r="C5619" s="151" t="s">
        <v>283</v>
      </c>
      <c r="D5619" s="151" t="s">
        <v>311</v>
      </c>
      <c r="E5619" s="154" t="s">
        <v>7914</v>
      </c>
      <c r="F5619" s="154" t="s">
        <v>7915</v>
      </c>
      <c r="G5619" s="154" t="s">
        <v>7908</v>
      </c>
    </row>
    <row r="5620" spans="1:7" ht="16" customHeight="1" x14ac:dyDescent="0.2">
      <c r="A5620" s="151" t="s">
        <v>11624</v>
      </c>
      <c r="B5620" s="151">
        <v>1</v>
      </c>
      <c r="C5620" s="151" t="s">
        <v>283</v>
      </c>
      <c r="D5620" s="151" t="s">
        <v>304</v>
      </c>
      <c r="E5620" s="154" t="s">
        <v>12309</v>
      </c>
      <c r="F5620" s="154" t="s">
        <v>336</v>
      </c>
      <c r="G5620" s="154" t="s">
        <v>7917</v>
      </c>
    </row>
    <row r="5621" spans="1:7" ht="16" customHeight="1" x14ac:dyDescent="0.2">
      <c r="A5621" s="151" t="s">
        <v>11624</v>
      </c>
      <c r="B5621" s="151">
        <v>2</v>
      </c>
      <c r="C5621" s="151" t="s">
        <v>281</v>
      </c>
      <c r="D5621" s="151" t="s">
        <v>304</v>
      </c>
      <c r="E5621" s="154" t="s">
        <v>12310</v>
      </c>
      <c r="F5621" s="154">
        <v>100</v>
      </c>
      <c r="G5621" s="154" t="s">
        <v>12311</v>
      </c>
    </row>
    <row r="5622" spans="1:7" ht="48" x14ac:dyDescent="0.2">
      <c r="A5622" s="151" t="s">
        <v>11624</v>
      </c>
      <c r="B5622" s="151">
        <v>3</v>
      </c>
      <c r="C5622" s="151" t="s">
        <v>283</v>
      </c>
      <c r="D5622" s="151" t="s">
        <v>311</v>
      </c>
      <c r="E5622" s="154" t="s">
        <v>7920</v>
      </c>
      <c r="F5622" s="154" t="s">
        <v>7921</v>
      </c>
      <c r="G5622" s="154" t="s">
        <v>7840</v>
      </c>
    </row>
    <row r="5623" spans="1:7" ht="16" customHeight="1" x14ac:dyDescent="0.2">
      <c r="A5623" s="151" t="s">
        <v>11625</v>
      </c>
      <c r="B5623" s="151">
        <v>1</v>
      </c>
      <c r="C5623" s="151" t="s">
        <v>283</v>
      </c>
      <c r="D5623" s="151" t="s">
        <v>304</v>
      </c>
      <c r="E5623" s="154" t="s">
        <v>12312</v>
      </c>
      <c r="F5623" s="154" t="s">
        <v>7923</v>
      </c>
      <c r="G5623" s="154" t="s">
        <v>7924</v>
      </c>
    </row>
    <row r="5624" spans="1:7" ht="16" customHeight="1" x14ac:dyDescent="0.2">
      <c r="A5624" s="151" t="s">
        <v>11625</v>
      </c>
      <c r="B5624" s="151">
        <v>2</v>
      </c>
      <c r="C5624" s="151" t="s">
        <v>281</v>
      </c>
      <c r="D5624" s="151" t="s">
        <v>304</v>
      </c>
      <c r="E5624" s="154" t="s">
        <v>12313</v>
      </c>
      <c r="F5624" s="154">
        <v>6000</v>
      </c>
      <c r="G5624" s="154" t="s">
        <v>12311</v>
      </c>
    </row>
    <row r="5625" spans="1:7" ht="48" x14ac:dyDescent="0.2">
      <c r="A5625" s="151" t="s">
        <v>11625</v>
      </c>
      <c r="B5625" s="151">
        <v>3</v>
      </c>
      <c r="C5625" s="151" t="s">
        <v>283</v>
      </c>
      <c r="D5625" s="151" t="s">
        <v>311</v>
      </c>
      <c r="E5625" s="154" t="s">
        <v>8963</v>
      </c>
      <c r="F5625" s="154" t="s">
        <v>7927</v>
      </c>
      <c r="G5625" s="154" t="s">
        <v>7928</v>
      </c>
    </row>
    <row r="5626" spans="1:7" ht="32" customHeight="1" x14ac:dyDescent="0.2">
      <c r="A5626" s="151" t="s">
        <v>11626</v>
      </c>
      <c r="B5626" s="151">
        <v>1</v>
      </c>
      <c r="C5626" s="151" t="s">
        <v>283</v>
      </c>
      <c r="D5626" s="151" t="s">
        <v>304</v>
      </c>
      <c r="E5626" s="154" t="s">
        <v>12314</v>
      </c>
      <c r="F5626" s="154" t="s">
        <v>7930</v>
      </c>
      <c r="G5626" s="154" t="s">
        <v>8756</v>
      </c>
    </row>
    <row r="5627" spans="1:7" ht="16" customHeight="1" x14ac:dyDescent="0.2">
      <c r="A5627" s="151" t="s">
        <v>11626</v>
      </c>
      <c r="B5627" s="151">
        <v>2</v>
      </c>
      <c r="C5627" s="151" t="s">
        <v>281</v>
      </c>
      <c r="D5627" s="151" t="s">
        <v>304</v>
      </c>
      <c r="E5627" s="154" t="s">
        <v>12315</v>
      </c>
      <c r="F5627" s="154">
        <v>1800</v>
      </c>
      <c r="G5627" s="154" t="s">
        <v>7933</v>
      </c>
    </row>
    <row r="5628" spans="1:7" ht="48" x14ac:dyDescent="0.2">
      <c r="A5628" s="151" t="s">
        <v>11626</v>
      </c>
      <c r="B5628" s="151">
        <v>3</v>
      </c>
      <c r="C5628" s="151" t="s">
        <v>283</v>
      </c>
      <c r="D5628" s="151" t="s">
        <v>311</v>
      </c>
      <c r="E5628" s="154" t="s">
        <v>8964</v>
      </c>
      <c r="F5628" s="154" t="s">
        <v>9283</v>
      </c>
      <c r="G5628" s="154" t="s">
        <v>7936</v>
      </c>
    </row>
    <row r="5629" spans="1:7" ht="16" customHeight="1" x14ac:dyDescent="0.2">
      <c r="A5629" s="151" t="s">
        <v>11627</v>
      </c>
      <c r="B5629" s="151">
        <v>1</v>
      </c>
      <c r="C5629" s="151" t="s">
        <v>283</v>
      </c>
      <c r="D5629" s="151" t="s">
        <v>304</v>
      </c>
      <c r="E5629" s="154" t="s">
        <v>7937</v>
      </c>
      <c r="F5629" s="154" t="s">
        <v>9284</v>
      </c>
      <c r="G5629" s="154" t="s">
        <v>7939</v>
      </c>
    </row>
    <row r="5630" spans="1:7" ht="16" customHeight="1" x14ac:dyDescent="0.2">
      <c r="A5630" s="151" t="s">
        <v>11627</v>
      </c>
      <c r="B5630" s="151">
        <v>2</v>
      </c>
      <c r="C5630" s="151" t="s">
        <v>281</v>
      </c>
      <c r="D5630" s="151" t="s">
        <v>304</v>
      </c>
      <c r="E5630" s="154" t="s">
        <v>7940</v>
      </c>
      <c r="F5630" s="154">
        <v>2.5</v>
      </c>
      <c r="G5630" s="154" t="s">
        <v>7913</v>
      </c>
    </row>
    <row r="5631" spans="1:7" ht="48" x14ac:dyDescent="0.2">
      <c r="A5631" s="151" t="s">
        <v>11627</v>
      </c>
      <c r="B5631" s="151">
        <v>3</v>
      </c>
      <c r="C5631" s="151" t="s">
        <v>283</v>
      </c>
      <c r="D5631" s="151" t="s">
        <v>311</v>
      </c>
      <c r="E5631" s="154" t="s">
        <v>8965</v>
      </c>
      <c r="F5631" s="154" t="s">
        <v>9285</v>
      </c>
      <c r="G5631" s="154" t="s">
        <v>7943</v>
      </c>
    </row>
    <row r="5632" spans="1:7" ht="48" x14ac:dyDescent="0.2">
      <c r="A5632" s="151" t="s">
        <v>11628</v>
      </c>
      <c r="B5632" s="151">
        <v>1</v>
      </c>
      <c r="C5632" s="151" t="s">
        <v>283</v>
      </c>
      <c r="D5632" s="151" t="s">
        <v>311</v>
      </c>
      <c r="E5632" s="154" t="s">
        <v>7944</v>
      </c>
      <c r="F5632" s="154" t="s">
        <v>7945</v>
      </c>
      <c r="G5632" s="154" t="s">
        <v>7946</v>
      </c>
    </row>
    <row r="5633" spans="1:7" ht="16" customHeight="1" x14ac:dyDescent="0.2">
      <c r="A5633" s="151" t="s">
        <v>11629</v>
      </c>
      <c r="B5633" s="151">
        <v>1</v>
      </c>
      <c r="C5633" s="151" t="s">
        <v>283</v>
      </c>
      <c r="D5633" s="151" t="s">
        <v>304</v>
      </c>
      <c r="E5633" s="154" t="s">
        <v>12316</v>
      </c>
      <c r="F5633" s="154" t="s">
        <v>9286</v>
      </c>
      <c r="G5633" s="154" t="s">
        <v>7950</v>
      </c>
    </row>
    <row r="5634" spans="1:7" ht="16" customHeight="1" x14ac:dyDescent="0.2">
      <c r="A5634" s="151" t="s">
        <v>11629</v>
      </c>
      <c r="B5634" s="151">
        <v>2</v>
      </c>
      <c r="C5634" s="151" t="s">
        <v>281</v>
      </c>
      <c r="D5634" s="151" t="s">
        <v>304</v>
      </c>
      <c r="E5634" s="154" t="s">
        <v>12317</v>
      </c>
      <c r="F5634" s="154">
        <v>3</v>
      </c>
      <c r="G5634" s="154" t="s">
        <v>7952</v>
      </c>
    </row>
    <row r="5635" spans="1:7" ht="48" x14ac:dyDescent="0.2">
      <c r="A5635" s="151" t="s">
        <v>11629</v>
      </c>
      <c r="B5635" s="151">
        <v>3</v>
      </c>
      <c r="C5635" s="151" t="s">
        <v>283</v>
      </c>
      <c r="D5635" s="151" t="s">
        <v>311</v>
      </c>
      <c r="E5635" s="154" t="s">
        <v>7953</v>
      </c>
      <c r="F5635" s="154" t="s">
        <v>7954</v>
      </c>
      <c r="G5635" s="154" t="s">
        <v>7840</v>
      </c>
    </row>
    <row r="5636" spans="1:7" ht="16" customHeight="1" x14ac:dyDescent="0.2">
      <c r="A5636" s="151" t="s">
        <v>11630</v>
      </c>
      <c r="B5636" s="151">
        <v>1</v>
      </c>
      <c r="C5636" s="151" t="s">
        <v>283</v>
      </c>
      <c r="D5636" s="151" t="s">
        <v>304</v>
      </c>
      <c r="E5636" s="154" t="s">
        <v>12316</v>
      </c>
      <c r="F5636" s="154" t="s">
        <v>9287</v>
      </c>
      <c r="G5636" s="154" t="s">
        <v>7950</v>
      </c>
    </row>
    <row r="5637" spans="1:7" ht="16" customHeight="1" x14ac:dyDescent="0.2">
      <c r="A5637" s="151" t="s">
        <v>11630</v>
      </c>
      <c r="B5637" s="151">
        <v>2</v>
      </c>
      <c r="C5637" s="151" t="s">
        <v>281</v>
      </c>
      <c r="D5637" s="151" t="s">
        <v>304</v>
      </c>
      <c r="E5637" s="154" t="s">
        <v>12318</v>
      </c>
      <c r="F5637" s="154">
        <v>6.5</v>
      </c>
      <c r="G5637" s="154" t="s">
        <v>7952</v>
      </c>
    </row>
    <row r="5638" spans="1:7" ht="48" x14ac:dyDescent="0.2">
      <c r="A5638" s="151" t="s">
        <v>11630</v>
      </c>
      <c r="B5638" s="151">
        <v>3</v>
      </c>
      <c r="C5638" s="151" t="s">
        <v>283</v>
      </c>
      <c r="D5638" s="151" t="s">
        <v>311</v>
      </c>
      <c r="E5638" s="154" t="s">
        <v>8966</v>
      </c>
      <c r="F5638" s="154" t="s">
        <v>9288</v>
      </c>
      <c r="G5638" s="154" t="s">
        <v>7840</v>
      </c>
    </row>
    <row r="5639" spans="1:7" ht="16" customHeight="1" x14ac:dyDescent="0.2">
      <c r="A5639" s="151" t="s">
        <v>11631</v>
      </c>
      <c r="B5639" s="151">
        <v>1</v>
      </c>
      <c r="C5639" s="151" t="s">
        <v>283</v>
      </c>
      <c r="D5639" s="151" t="s">
        <v>304</v>
      </c>
      <c r="E5639" s="154" t="s">
        <v>12316</v>
      </c>
      <c r="F5639" s="154" t="s">
        <v>9289</v>
      </c>
      <c r="G5639" s="154" t="s">
        <v>7950</v>
      </c>
    </row>
    <row r="5640" spans="1:7" ht="16" customHeight="1" x14ac:dyDescent="0.2">
      <c r="A5640" s="151" t="s">
        <v>11631</v>
      </c>
      <c r="B5640" s="151">
        <v>2</v>
      </c>
      <c r="C5640" s="151" t="s">
        <v>281</v>
      </c>
      <c r="D5640" s="151" t="s">
        <v>304</v>
      </c>
      <c r="E5640" s="154" t="s">
        <v>12319</v>
      </c>
      <c r="F5640" s="154">
        <v>0.7</v>
      </c>
      <c r="G5640" s="154" t="s">
        <v>7952</v>
      </c>
    </row>
    <row r="5641" spans="1:7" ht="48" x14ac:dyDescent="0.2">
      <c r="A5641" s="151" t="s">
        <v>11631</v>
      </c>
      <c r="B5641" s="151">
        <v>3</v>
      </c>
      <c r="C5641" s="151" t="s">
        <v>283</v>
      </c>
      <c r="D5641" s="151" t="s">
        <v>311</v>
      </c>
      <c r="E5641" s="154" t="s">
        <v>7963</v>
      </c>
      <c r="F5641" s="154" t="s">
        <v>7964</v>
      </c>
      <c r="G5641" s="154" t="s">
        <v>7840</v>
      </c>
    </row>
    <row r="5642" spans="1:7" ht="16" customHeight="1" x14ac:dyDescent="0.2">
      <c r="A5642" s="151" t="s">
        <v>11632</v>
      </c>
      <c r="B5642" s="151">
        <v>1</v>
      </c>
      <c r="C5642" s="151" t="s">
        <v>283</v>
      </c>
      <c r="D5642" s="151" t="s">
        <v>304</v>
      </c>
      <c r="E5642" s="154" t="s">
        <v>12316</v>
      </c>
      <c r="F5642" s="154" t="s">
        <v>9290</v>
      </c>
      <c r="G5642" s="154" t="s">
        <v>7950</v>
      </c>
    </row>
    <row r="5643" spans="1:7" ht="16" customHeight="1" x14ac:dyDescent="0.2">
      <c r="A5643" s="151" t="s">
        <v>11632</v>
      </c>
      <c r="B5643" s="151">
        <v>2</v>
      </c>
      <c r="C5643" s="151" t="s">
        <v>281</v>
      </c>
      <c r="D5643" s="151" t="s">
        <v>304</v>
      </c>
      <c r="E5643" s="154" t="s">
        <v>12320</v>
      </c>
      <c r="F5643" s="154">
        <v>8</v>
      </c>
      <c r="G5643" s="154" t="s">
        <v>7967</v>
      </c>
    </row>
    <row r="5644" spans="1:7" ht="48" x14ac:dyDescent="0.2">
      <c r="A5644" s="151" t="s">
        <v>11632</v>
      </c>
      <c r="B5644" s="151">
        <v>3</v>
      </c>
      <c r="C5644" s="151" t="s">
        <v>283</v>
      </c>
      <c r="D5644" s="151" t="s">
        <v>311</v>
      </c>
      <c r="E5644" s="154" t="s">
        <v>7968</v>
      </c>
      <c r="F5644" s="154" t="s">
        <v>7969</v>
      </c>
      <c r="G5644" s="154" t="s">
        <v>7840</v>
      </c>
    </row>
    <row r="5645" spans="1:7" ht="16" customHeight="1" x14ac:dyDescent="0.2">
      <c r="A5645" s="151" t="s">
        <v>11633</v>
      </c>
      <c r="B5645" s="151">
        <v>1</v>
      </c>
      <c r="C5645" s="151" t="s">
        <v>283</v>
      </c>
      <c r="D5645" s="151" t="s">
        <v>304</v>
      </c>
      <c r="E5645" s="154" t="s">
        <v>7901</v>
      </c>
      <c r="F5645" s="154" t="s">
        <v>9291</v>
      </c>
      <c r="G5645" s="154" t="s">
        <v>7971</v>
      </c>
    </row>
    <row r="5646" spans="1:7" ht="16" customHeight="1" x14ac:dyDescent="0.2">
      <c r="A5646" s="151" t="s">
        <v>11633</v>
      </c>
      <c r="B5646" s="151">
        <v>2</v>
      </c>
      <c r="C5646" s="151" t="s">
        <v>281</v>
      </c>
      <c r="D5646" s="151" t="s">
        <v>304</v>
      </c>
      <c r="E5646" s="154" t="s">
        <v>8967</v>
      </c>
      <c r="F5646" s="154">
        <v>0.01</v>
      </c>
      <c r="G5646" s="154" t="s">
        <v>7973</v>
      </c>
    </row>
    <row r="5647" spans="1:7" ht="48" x14ac:dyDescent="0.2">
      <c r="A5647" s="151" t="s">
        <v>11633</v>
      </c>
      <c r="B5647" s="151">
        <v>3</v>
      </c>
      <c r="C5647" s="151" t="s">
        <v>283</v>
      </c>
      <c r="D5647" s="151" t="s">
        <v>311</v>
      </c>
      <c r="E5647" s="154" t="s">
        <v>8968</v>
      </c>
      <c r="F5647" s="154" t="s">
        <v>7975</v>
      </c>
      <c r="G5647" s="154" t="s">
        <v>7943</v>
      </c>
    </row>
    <row r="5648" spans="1:7" ht="32" x14ac:dyDescent="0.2">
      <c r="A5648" s="151" t="s">
        <v>11634</v>
      </c>
      <c r="B5648" s="151">
        <v>1</v>
      </c>
      <c r="C5648" s="151" t="s">
        <v>283</v>
      </c>
      <c r="D5648" s="151" t="s">
        <v>311</v>
      </c>
      <c r="E5648" s="154" t="s">
        <v>7976</v>
      </c>
      <c r="F5648" s="154" t="s">
        <v>7977</v>
      </c>
      <c r="G5648" s="154" t="s">
        <v>9515</v>
      </c>
    </row>
    <row r="5649" spans="1:7" ht="16" customHeight="1" x14ac:dyDescent="0.2">
      <c r="A5649" s="151" t="s">
        <v>11635</v>
      </c>
      <c r="B5649" s="151">
        <v>1</v>
      </c>
      <c r="C5649" s="151" t="s">
        <v>283</v>
      </c>
      <c r="D5649" s="151" t="s">
        <v>304</v>
      </c>
      <c r="E5649" s="154" t="s">
        <v>12316</v>
      </c>
      <c r="F5649" s="154" t="s">
        <v>9292</v>
      </c>
      <c r="G5649" s="154" t="s">
        <v>7981</v>
      </c>
    </row>
    <row r="5650" spans="1:7" ht="16" customHeight="1" x14ac:dyDescent="0.2">
      <c r="A5650" s="151" t="s">
        <v>11635</v>
      </c>
      <c r="B5650" s="151">
        <v>2</v>
      </c>
      <c r="C5650" s="151" t="s">
        <v>281</v>
      </c>
      <c r="D5650" s="151" t="s">
        <v>304</v>
      </c>
      <c r="E5650" s="154" t="s">
        <v>12321</v>
      </c>
      <c r="F5650" s="154">
        <v>0.3</v>
      </c>
      <c r="G5650" s="154" t="s">
        <v>7983</v>
      </c>
    </row>
    <row r="5651" spans="1:7" ht="48" x14ac:dyDescent="0.2">
      <c r="A5651" s="151" t="s">
        <v>11635</v>
      </c>
      <c r="B5651" s="151">
        <v>3</v>
      </c>
      <c r="C5651" s="151" t="s">
        <v>283</v>
      </c>
      <c r="D5651" s="151" t="s">
        <v>311</v>
      </c>
      <c r="E5651" s="154" t="s">
        <v>7984</v>
      </c>
      <c r="F5651" s="154" t="s">
        <v>7985</v>
      </c>
      <c r="G5651" s="154" t="s">
        <v>7840</v>
      </c>
    </row>
    <row r="5652" spans="1:7" ht="32" customHeight="1" x14ac:dyDescent="0.2">
      <c r="A5652" s="151" t="s">
        <v>11636</v>
      </c>
      <c r="B5652" s="151">
        <v>1</v>
      </c>
      <c r="C5652" s="151" t="s">
        <v>283</v>
      </c>
      <c r="D5652" s="151" t="s">
        <v>304</v>
      </c>
      <c r="E5652" s="154" t="s">
        <v>7901</v>
      </c>
      <c r="F5652" s="154" t="s">
        <v>7987</v>
      </c>
      <c r="G5652" s="154" t="s">
        <v>7988</v>
      </c>
    </row>
    <row r="5653" spans="1:7" ht="16" customHeight="1" x14ac:dyDescent="0.2">
      <c r="A5653" s="151" t="s">
        <v>11636</v>
      </c>
      <c r="B5653" s="151">
        <v>2</v>
      </c>
      <c r="C5653" s="151" t="s">
        <v>281</v>
      </c>
      <c r="D5653" s="151" t="s">
        <v>304</v>
      </c>
      <c r="E5653" s="154" t="s">
        <v>7989</v>
      </c>
      <c r="F5653" s="154" t="s">
        <v>7990</v>
      </c>
      <c r="G5653" s="154" t="s">
        <v>7913</v>
      </c>
    </row>
    <row r="5654" spans="1:7" ht="48" x14ac:dyDescent="0.2">
      <c r="A5654" s="151" t="s">
        <v>11636</v>
      </c>
      <c r="B5654" s="151">
        <v>3</v>
      </c>
      <c r="C5654" s="151" t="s">
        <v>283</v>
      </c>
      <c r="D5654" s="151" t="s">
        <v>311</v>
      </c>
      <c r="E5654" s="154" t="s">
        <v>8969</v>
      </c>
      <c r="F5654" s="154" t="s">
        <v>7992</v>
      </c>
      <c r="G5654" s="154" t="s">
        <v>7943</v>
      </c>
    </row>
    <row r="5655" spans="1:7" ht="48" x14ac:dyDescent="0.2">
      <c r="A5655" s="151" t="s">
        <v>11637</v>
      </c>
      <c r="B5655" s="151">
        <v>1</v>
      </c>
      <c r="C5655" s="151" t="s">
        <v>283</v>
      </c>
      <c r="D5655" s="151" t="s">
        <v>311</v>
      </c>
      <c r="E5655" s="154" t="s">
        <v>8969</v>
      </c>
      <c r="F5655" s="154" t="s">
        <v>7992</v>
      </c>
      <c r="G5655" s="154" t="s">
        <v>7994</v>
      </c>
    </row>
    <row r="5656" spans="1:7" ht="48" x14ac:dyDescent="0.2">
      <c r="A5656" s="151" t="s">
        <v>11638</v>
      </c>
      <c r="B5656" s="151">
        <v>1</v>
      </c>
      <c r="C5656" s="151" t="s">
        <v>283</v>
      </c>
      <c r="D5656" s="151" t="s">
        <v>311</v>
      </c>
      <c r="E5656" s="154" t="s">
        <v>7995</v>
      </c>
      <c r="F5656" s="154" t="s">
        <v>7996</v>
      </c>
      <c r="G5656" s="154" t="s">
        <v>7997</v>
      </c>
    </row>
    <row r="5657" spans="1:7" ht="32" x14ac:dyDescent="0.2">
      <c r="A5657" s="151" t="s">
        <v>11639</v>
      </c>
      <c r="B5657" s="151">
        <v>1</v>
      </c>
      <c r="C5657" s="151" t="s">
        <v>283</v>
      </c>
      <c r="D5657" s="151" t="s">
        <v>311</v>
      </c>
      <c r="E5657" s="154" t="s">
        <v>7998</v>
      </c>
      <c r="F5657" s="154" t="s">
        <v>7999</v>
      </c>
      <c r="G5657" s="154" t="s">
        <v>9516</v>
      </c>
    </row>
    <row r="5658" spans="1:7" ht="32" customHeight="1" x14ac:dyDescent="0.2">
      <c r="A5658" s="151" t="s">
        <v>11640</v>
      </c>
      <c r="B5658" s="151">
        <v>1</v>
      </c>
      <c r="C5658" s="151" t="s">
        <v>283</v>
      </c>
      <c r="D5658" s="151" t="s">
        <v>304</v>
      </c>
      <c r="E5658" s="154" t="s">
        <v>12307</v>
      </c>
      <c r="F5658" s="154" t="s">
        <v>8002</v>
      </c>
      <c r="G5658" s="154" t="s">
        <v>8003</v>
      </c>
    </row>
    <row r="5659" spans="1:7" ht="16" customHeight="1" x14ac:dyDescent="0.2">
      <c r="A5659" s="151" t="s">
        <v>11640</v>
      </c>
      <c r="B5659" s="151">
        <v>2</v>
      </c>
      <c r="C5659" s="151" t="s">
        <v>281</v>
      </c>
      <c r="D5659" s="151" t="s">
        <v>304</v>
      </c>
      <c r="E5659" s="154" t="s">
        <v>12322</v>
      </c>
      <c r="F5659" s="154">
        <v>975</v>
      </c>
      <c r="G5659" s="154" t="s">
        <v>7850</v>
      </c>
    </row>
    <row r="5660" spans="1:7" ht="48" x14ac:dyDescent="0.2">
      <c r="A5660" s="151" t="s">
        <v>11640</v>
      </c>
      <c r="B5660" s="151">
        <v>3</v>
      </c>
      <c r="C5660" s="151" t="s">
        <v>283</v>
      </c>
      <c r="D5660" s="151" t="s">
        <v>311</v>
      </c>
      <c r="E5660" s="154" t="s">
        <v>8005</v>
      </c>
      <c r="F5660" s="154" t="s">
        <v>8006</v>
      </c>
      <c r="G5660" s="154" t="s">
        <v>7840</v>
      </c>
    </row>
    <row r="5661" spans="1:7" ht="16" customHeight="1" x14ac:dyDescent="0.2">
      <c r="A5661" s="151" t="s">
        <v>11641</v>
      </c>
      <c r="B5661" s="151">
        <v>1</v>
      </c>
      <c r="C5661" s="151" t="s">
        <v>283</v>
      </c>
      <c r="D5661" s="151" t="s">
        <v>304</v>
      </c>
      <c r="E5661" s="154" t="s">
        <v>8007</v>
      </c>
      <c r="F5661" s="154" t="s">
        <v>8008</v>
      </c>
      <c r="G5661" s="154" t="s">
        <v>8009</v>
      </c>
    </row>
    <row r="5662" spans="1:7" ht="16" customHeight="1" x14ac:dyDescent="0.2">
      <c r="A5662" s="151" t="s">
        <v>11641</v>
      </c>
      <c r="B5662" s="151">
        <v>2</v>
      </c>
      <c r="C5662" s="151" t="s">
        <v>281</v>
      </c>
      <c r="D5662" s="151" t="s">
        <v>304</v>
      </c>
      <c r="E5662" s="154" t="s">
        <v>12323</v>
      </c>
      <c r="F5662" s="154">
        <v>742</v>
      </c>
      <c r="G5662" s="154" t="s">
        <v>7850</v>
      </c>
    </row>
    <row r="5663" spans="1:7" ht="48" x14ac:dyDescent="0.2">
      <c r="A5663" s="151" t="s">
        <v>11641</v>
      </c>
      <c r="B5663" s="151">
        <v>3</v>
      </c>
      <c r="C5663" s="151" t="s">
        <v>283</v>
      </c>
      <c r="D5663" s="151" t="s">
        <v>311</v>
      </c>
      <c r="E5663" s="154" t="s">
        <v>8267</v>
      </c>
      <c r="F5663" s="154" t="s">
        <v>8268</v>
      </c>
      <c r="G5663" s="154" t="s">
        <v>7840</v>
      </c>
    </row>
    <row r="5664" spans="1:7" ht="16" customHeight="1" x14ac:dyDescent="0.2">
      <c r="A5664" s="151" t="s">
        <v>11642</v>
      </c>
      <c r="B5664" s="151">
        <v>1</v>
      </c>
      <c r="C5664" s="151" t="s">
        <v>283</v>
      </c>
      <c r="D5664" s="151" t="s">
        <v>304</v>
      </c>
      <c r="E5664" s="154" t="s">
        <v>12307</v>
      </c>
      <c r="F5664" s="154" t="s">
        <v>8013</v>
      </c>
      <c r="G5664" s="154" t="s">
        <v>8014</v>
      </c>
    </row>
    <row r="5665" spans="1:7" ht="16" customHeight="1" x14ac:dyDescent="0.2">
      <c r="A5665" s="151" t="s">
        <v>11642</v>
      </c>
      <c r="B5665" s="151">
        <v>2</v>
      </c>
      <c r="C5665" s="151" t="s">
        <v>281</v>
      </c>
      <c r="D5665" s="151" t="s">
        <v>304</v>
      </c>
      <c r="E5665" s="154" t="s">
        <v>12324</v>
      </c>
      <c r="F5665" s="154">
        <v>200</v>
      </c>
      <c r="G5665" s="154" t="s">
        <v>8016</v>
      </c>
    </row>
    <row r="5666" spans="1:7" ht="48" x14ac:dyDescent="0.2">
      <c r="A5666" s="151" t="s">
        <v>11642</v>
      </c>
      <c r="B5666" s="151">
        <v>3</v>
      </c>
      <c r="C5666" s="151" t="s">
        <v>283</v>
      </c>
      <c r="D5666" s="151" t="s">
        <v>311</v>
      </c>
      <c r="E5666" s="154" t="s">
        <v>8017</v>
      </c>
      <c r="F5666" s="154" t="s">
        <v>8018</v>
      </c>
      <c r="G5666" s="154" t="s">
        <v>7840</v>
      </c>
    </row>
    <row r="5667" spans="1:7" ht="32" x14ac:dyDescent="0.2">
      <c r="A5667" s="151" t="s">
        <v>11643</v>
      </c>
      <c r="B5667" s="151">
        <v>1</v>
      </c>
      <c r="C5667" s="151" t="s">
        <v>283</v>
      </c>
      <c r="D5667" s="151" t="s">
        <v>311</v>
      </c>
      <c r="E5667" s="154" t="s">
        <v>8019</v>
      </c>
      <c r="F5667" s="154" t="s">
        <v>8020</v>
      </c>
      <c r="G5667" s="154" t="s">
        <v>8021</v>
      </c>
    </row>
    <row r="5668" spans="1:7" ht="16" customHeight="1" x14ac:dyDescent="0.2">
      <c r="A5668" s="151" t="s">
        <v>11644</v>
      </c>
      <c r="B5668" s="151">
        <v>1</v>
      </c>
      <c r="C5668" s="151" t="s">
        <v>283</v>
      </c>
      <c r="D5668" s="151" t="s">
        <v>304</v>
      </c>
      <c r="E5668" s="154" t="s">
        <v>12325</v>
      </c>
      <c r="F5668" s="154" t="s">
        <v>8023</v>
      </c>
      <c r="G5668" s="154" t="s">
        <v>8024</v>
      </c>
    </row>
    <row r="5669" spans="1:7" ht="16" customHeight="1" x14ac:dyDescent="0.2">
      <c r="A5669" s="151" t="s">
        <v>11644</v>
      </c>
      <c r="B5669" s="151">
        <v>2</v>
      </c>
      <c r="C5669" s="151" t="s">
        <v>281</v>
      </c>
      <c r="D5669" s="151" t="s">
        <v>304</v>
      </c>
      <c r="E5669" s="154" t="s">
        <v>12326</v>
      </c>
      <c r="F5669" s="154">
        <v>1272</v>
      </c>
      <c r="G5669" s="154" t="s">
        <v>7850</v>
      </c>
    </row>
    <row r="5670" spans="1:7" ht="48" x14ac:dyDescent="0.2">
      <c r="A5670" s="151" t="s">
        <v>11644</v>
      </c>
      <c r="B5670" s="151">
        <v>3</v>
      </c>
      <c r="C5670" s="151" t="s">
        <v>283</v>
      </c>
      <c r="D5670" s="151" t="s">
        <v>311</v>
      </c>
      <c r="E5670" s="154" t="s">
        <v>8026</v>
      </c>
      <c r="F5670" s="154" t="s">
        <v>8027</v>
      </c>
      <c r="G5670" s="154" t="s">
        <v>7840</v>
      </c>
    </row>
    <row r="5671" spans="1:7" ht="16" customHeight="1" x14ac:dyDescent="0.2">
      <c r="A5671" s="151" t="s">
        <v>11645</v>
      </c>
      <c r="B5671" s="151">
        <v>1</v>
      </c>
      <c r="C5671" s="151" t="s">
        <v>283</v>
      </c>
      <c r="D5671" s="151" t="s">
        <v>304</v>
      </c>
      <c r="E5671" s="154" t="s">
        <v>7901</v>
      </c>
      <c r="F5671" s="154" t="s">
        <v>8028</v>
      </c>
      <c r="G5671" s="154" t="s">
        <v>8029</v>
      </c>
    </row>
    <row r="5672" spans="1:7" ht="16" customHeight="1" x14ac:dyDescent="0.2">
      <c r="A5672" s="151" t="s">
        <v>11645</v>
      </c>
      <c r="B5672" s="151">
        <v>2</v>
      </c>
      <c r="C5672" s="151" t="s">
        <v>281</v>
      </c>
      <c r="D5672" s="151" t="s">
        <v>304</v>
      </c>
      <c r="E5672" s="154" t="s">
        <v>8030</v>
      </c>
      <c r="F5672" s="154">
        <v>7680</v>
      </c>
      <c r="G5672" s="154" t="s">
        <v>7913</v>
      </c>
    </row>
    <row r="5673" spans="1:7" ht="48" x14ac:dyDescent="0.2">
      <c r="A5673" s="151" t="s">
        <v>11645</v>
      </c>
      <c r="B5673" s="151">
        <v>3</v>
      </c>
      <c r="C5673" s="151" t="s">
        <v>283</v>
      </c>
      <c r="D5673" s="151" t="s">
        <v>311</v>
      </c>
      <c r="E5673" s="154" t="s">
        <v>8031</v>
      </c>
      <c r="F5673" s="154" t="s">
        <v>8032</v>
      </c>
      <c r="G5673" s="154" t="s">
        <v>8033</v>
      </c>
    </row>
    <row r="5674" spans="1:7" ht="16" customHeight="1" x14ac:dyDescent="0.2">
      <c r="A5674" s="151" t="s">
        <v>11646</v>
      </c>
      <c r="B5674" s="151">
        <v>1</v>
      </c>
      <c r="C5674" s="151" t="s">
        <v>283</v>
      </c>
      <c r="D5674" s="151" t="s">
        <v>304</v>
      </c>
      <c r="E5674" s="154" t="s">
        <v>7901</v>
      </c>
      <c r="F5674" s="154" t="s">
        <v>8034</v>
      </c>
      <c r="G5674" s="154" t="s">
        <v>8035</v>
      </c>
    </row>
    <row r="5675" spans="1:7" ht="16" customHeight="1" x14ac:dyDescent="0.2">
      <c r="A5675" s="151" t="s">
        <v>11646</v>
      </c>
      <c r="B5675" s="151">
        <v>2</v>
      </c>
      <c r="C5675" s="151" t="s">
        <v>281</v>
      </c>
      <c r="D5675" s="151" t="s">
        <v>304</v>
      </c>
      <c r="E5675" s="154" t="s">
        <v>8036</v>
      </c>
      <c r="F5675" s="154" t="s">
        <v>8037</v>
      </c>
      <c r="G5675" s="154" t="s">
        <v>7913</v>
      </c>
    </row>
    <row r="5676" spans="1:7" ht="48" x14ac:dyDescent="0.2">
      <c r="A5676" s="151" t="s">
        <v>11646</v>
      </c>
      <c r="B5676" s="151">
        <v>3</v>
      </c>
      <c r="C5676" s="151" t="s">
        <v>283</v>
      </c>
      <c r="D5676" s="151" t="s">
        <v>311</v>
      </c>
      <c r="E5676" s="154" t="s">
        <v>8038</v>
      </c>
      <c r="F5676" s="154" t="s">
        <v>8039</v>
      </c>
      <c r="G5676" s="154" t="s">
        <v>7943</v>
      </c>
    </row>
    <row r="5677" spans="1:7" ht="16" customHeight="1" x14ac:dyDescent="0.2">
      <c r="A5677" s="151" t="s">
        <v>11647</v>
      </c>
      <c r="B5677" s="151">
        <v>1</v>
      </c>
      <c r="C5677" s="151" t="s">
        <v>283</v>
      </c>
      <c r="D5677" s="151" t="s">
        <v>304</v>
      </c>
      <c r="E5677" s="154" t="s">
        <v>7901</v>
      </c>
      <c r="F5677" s="154" t="s">
        <v>8040</v>
      </c>
      <c r="G5677" s="154" t="s">
        <v>8757</v>
      </c>
    </row>
    <row r="5678" spans="1:7" ht="16" customHeight="1" x14ac:dyDescent="0.2">
      <c r="A5678" s="151" t="s">
        <v>11647</v>
      </c>
      <c r="B5678" s="151">
        <v>2</v>
      </c>
      <c r="C5678" s="151" t="s">
        <v>281</v>
      </c>
      <c r="D5678" s="151" t="s">
        <v>304</v>
      </c>
      <c r="E5678" s="154" t="s">
        <v>8042</v>
      </c>
      <c r="F5678" s="154">
        <v>3600</v>
      </c>
      <c r="G5678" s="154" t="s">
        <v>7913</v>
      </c>
    </row>
    <row r="5679" spans="1:7" ht="48" x14ac:dyDescent="0.2">
      <c r="A5679" s="151" t="s">
        <v>11647</v>
      </c>
      <c r="B5679" s="151">
        <v>3</v>
      </c>
      <c r="C5679" s="151" t="s">
        <v>283</v>
      </c>
      <c r="D5679" s="151" t="s">
        <v>311</v>
      </c>
      <c r="E5679" s="154" t="s">
        <v>8043</v>
      </c>
      <c r="F5679" s="154" t="s">
        <v>8044</v>
      </c>
      <c r="G5679" s="154" t="s">
        <v>7943</v>
      </c>
    </row>
    <row r="5680" spans="1:7" ht="16" customHeight="1" x14ac:dyDescent="0.2">
      <c r="A5680" s="151" t="s">
        <v>11648</v>
      </c>
      <c r="B5680" s="151">
        <v>1</v>
      </c>
      <c r="C5680" s="151" t="s">
        <v>283</v>
      </c>
      <c r="D5680" s="151" t="s">
        <v>304</v>
      </c>
      <c r="E5680" s="154" t="s">
        <v>7901</v>
      </c>
      <c r="F5680" s="154" t="s">
        <v>8046</v>
      </c>
      <c r="G5680" s="154" t="s">
        <v>8047</v>
      </c>
    </row>
    <row r="5681" spans="1:7" ht="16" customHeight="1" x14ac:dyDescent="0.2">
      <c r="A5681" s="151" t="s">
        <v>11648</v>
      </c>
      <c r="B5681" s="151">
        <v>2</v>
      </c>
      <c r="C5681" s="151" t="s">
        <v>281</v>
      </c>
      <c r="D5681" s="151" t="s">
        <v>304</v>
      </c>
      <c r="E5681" s="154" t="s">
        <v>8048</v>
      </c>
      <c r="F5681" s="154">
        <v>517</v>
      </c>
      <c r="G5681" s="154" t="s">
        <v>8049</v>
      </c>
    </row>
    <row r="5682" spans="1:7" ht="48" x14ac:dyDescent="0.2">
      <c r="A5682" s="151" t="s">
        <v>11648</v>
      </c>
      <c r="B5682" s="151">
        <v>3</v>
      </c>
      <c r="C5682" s="151" t="s">
        <v>283</v>
      </c>
      <c r="D5682" s="151" t="s">
        <v>311</v>
      </c>
      <c r="E5682" s="154" t="s">
        <v>8050</v>
      </c>
      <c r="F5682" s="154" t="s">
        <v>8051</v>
      </c>
      <c r="G5682" s="154" t="s">
        <v>8052</v>
      </c>
    </row>
    <row r="5683" spans="1:7" ht="16" customHeight="1" x14ac:dyDescent="0.2">
      <c r="A5683" s="151" t="s">
        <v>11649</v>
      </c>
      <c r="B5683" s="151">
        <v>1</v>
      </c>
      <c r="C5683" s="151" t="s">
        <v>283</v>
      </c>
      <c r="D5683" s="151" t="s">
        <v>304</v>
      </c>
      <c r="E5683" s="154" t="s">
        <v>7901</v>
      </c>
      <c r="F5683" s="154" t="s">
        <v>8053</v>
      </c>
      <c r="G5683" s="154" t="s">
        <v>8035</v>
      </c>
    </row>
    <row r="5684" spans="1:7" ht="16" customHeight="1" x14ac:dyDescent="0.2">
      <c r="A5684" s="151" t="s">
        <v>11649</v>
      </c>
      <c r="B5684" s="151">
        <v>2</v>
      </c>
      <c r="C5684" s="151" t="s">
        <v>281</v>
      </c>
      <c r="D5684" s="151" t="s">
        <v>304</v>
      </c>
      <c r="E5684" s="154" t="s">
        <v>8054</v>
      </c>
      <c r="F5684" s="154" t="s">
        <v>8055</v>
      </c>
      <c r="G5684" s="154" t="s">
        <v>8056</v>
      </c>
    </row>
    <row r="5685" spans="1:7" ht="48" x14ac:dyDescent="0.2">
      <c r="A5685" s="151" t="s">
        <v>11649</v>
      </c>
      <c r="B5685" s="151">
        <v>3</v>
      </c>
      <c r="C5685" s="151" t="s">
        <v>283</v>
      </c>
      <c r="D5685" s="151" t="s">
        <v>311</v>
      </c>
      <c r="E5685" s="154" t="s">
        <v>8057</v>
      </c>
      <c r="F5685" s="154" t="s">
        <v>8058</v>
      </c>
      <c r="G5685" s="154" t="s">
        <v>7943</v>
      </c>
    </row>
    <row r="5686" spans="1:7" ht="16" customHeight="1" x14ac:dyDescent="0.2">
      <c r="A5686" s="151" t="s">
        <v>11650</v>
      </c>
      <c r="B5686" s="151">
        <v>1</v>
      </c>
      <c r="C5686" s="151" t="s">
        <v>283</v>
      </c>
      <c r="D5686" s="151" t="s">
        <v>304</v>
      </c>
      <c r="E5686" s="154" t="s">
        <v>7901</v>
      </c>
      <c r="F5686" s="154" t="s">
        <v>8059</v>
      </c>
      <c r="G5686" s="154" t="s">
        <v>8060</v>
      </c>
    </row>
    <row r="5687" spans="1:7" ht="16" customHeight="1" x14ac:dyDescent="0.2">
      <c r="A5687" s="151" t="s">
        <v>11650</v>
      </c>
      <c r="B5687" s="151">
        <v>2</v>
      </c>
      <c r="C5687" s="151" t="s">
        <v>281</v>
      </c>
      <c r="D5687" s="151" t="s">
        <v>304</v>
      </c>
      <c r="E5687" s="154" t="s">
        <v>8061</v>
      </c>
      <c r="F5687" s="154">
        <v>10000</v>
      </c>
      <c r="G5687" s="154" t="s">
        <v>7913</v>
      </c>
    </row>
    <row r="5688" spans="1:7" ht="48" x14ac:dyDescent="0.2">
      <c r="A5688" s="151" t="s">
        <v>11650</v>
      </c>
      <c r="B5688" s="151">
        <v>3</v>
      </c>
      <c r="C5688" s="151" t="s">
        <v>283</v>
      </c>
      <c r="D5688" s="151" t="s">
        <v>311</v>
      </c>
      <c r="E5688" s="154" t="s">
        <v>8062</v>
      </c>
      <c r="F5688" s="154" t="s">
        <v>8063</v>
      </c>
      <c r="G5688" s="154" t="s">
        <v>8064</v>
      </c>
    </row>
    <row r="5689" spans="1:7" ht="48" x14ac:dyDescent="0.2">
      <c r="A5689" s="151" t="s">
        <v>11651</v>
      </c>
      <c r="B5689" s="151">
        <v>1</v>
      </c>
      <c r="C5689" s="151" t="s">
        <v>283</v>
      </c>
      <c r="D5689" s="151" t="s">
        <v>311</v>
      </c>
      <c r="E5689" s="154" t="s">
        <v>8758</v>
      </c>
      <c r="F5689" s="154" t="s">
        <v>8759</v>
      </c>
      <c r="G5689" s="154" t="s">
        <v>8067</v>
      </c>
    </row>
    <row r="5690" spans="1:7" ht="16" customHeight="1" x14ac:dyDescent="0.2">
      <c r="A5690" s="151" t="s">
        <v>11652</v>
      </c>
      <c r="B5690" s="151">
        <v>1</v>
      </c>
      <c r="C5690" s="151" t="s">
        <v>283</v>
      </c>
      <c r="D5690" s="151" t="s">
        <v>304</v>
      </c>
      <c r="E5690" s="154" t="s">
        <v>7901</v>
      </c>
      <c r="F5690" s="154" t="s">
        <v>8068</v>
      </c>
      <c r="G5690" s="154" t="s">
        <v>8760</v>
      </c>
    </row>
    <row r="5691" spans="1:7" ht="16" customHeight="1" x14ac:dyDescent="0.2">
      <c r="A5691" s="151" t="s">
        <v>11652</v>
      </c>
      <c r="B5691" s="151">
        <v>2</v>
      </c>
      <c r="C5691" s="151" t="s">
        <v>281</v>
      </c>
      <c r="D5691" s="151" t="s">
        <v>304</v>
      </c>
      <c r="E5691" s="154" t="s">
        <v>8070</v>
      </c>
      <c r="F5691" s="154" t="s">
        <v>8071</v>
      </c>
      <c r="G5691" s="154" t="s">
        <v>8056</v>
      </c>
    </row>
    <row r="5692" spans="1:7" ht="48" x14ac:dyDescent="0.2">
      <c r="A5692" s="151" t="s">
        <v>11652</v>
      </c>
      <c r="B5692" s="151">
        <v>3</v>
      </c>
      <c r="C5692" s="151" t="s">
        <v>283</v>
      </c>
      <c r="D5692" s="151" t="s">
        <v>311</v>
      </c>
      <c r="E5692" s="154" t="s">
        <v>8072</v>
      </c>
      <c r="F5692" s="154" t="s">
        <v>8073</v>
      </c>
      <c r="G5692" s="154" t="s">
        <v>7943</v>
      </c>
    </row>
    <row r="5693" spans="1:7" ht="16" customHeight="1" x14ac:dyDescent="0.2">
      <c r="A5693" s="151" t="s">
        <v>11653</v>
      </c>
      <c r="B5693" s="151">
        <v>1</v>
      </c>
      <c r="C5693" s="151" t="s">
        <v>283</v>
      </c>
      <c r="D5693" s="151" t="s">
        <v>304</v>
      </c>
      <c r="E5693" s="154" t="s">
        <v>7901</v>
      </c>
      <c r="F5693" s="154" t="s">
        <v>8075</v>
      </c>
      <c r="G5693" s="154" t="s">
        <v>8076</v>
      </c>
    </row>
    <row r="5694" spans="1:7" ht="16" customHeight="1" x14ac:dyDescent="0.2">
      <c r="A5694" s="151" t="s">
        <v>11653</v>
      </c>
      <c r="B5694" s="151">
        <v>2</v>
      </c>
      <c r="C5694" s="151" t="s">
        <v>281</v>
      </c>
      <c r="D5694" s="151" t="s">
        <v>304</v>
      </c>
      <c r="E5694" s="154" t="s">
        <v>8077</v>
      </c>
      <c r="F5694" s="154">
        <v>82.6</v>
      </c>
      <c r="G5694" s="154" t="s">
        <v>7905</v>
      </c>
    </row>
    <row r="5695" spans="1:7" ht="48" x14ac:dyDescent="0.2">
      <c r="A5695" s="151" t="s">
        <v>11653</v>
      </c>
      <c r="B5695" s="151">
        <v>3</v>
      </c>
      <c r="C5695" s="151" t="s">
        <v>283</v>
      </c>
      <c r="D5695" s="151" t="s">
        <v>311</v>
      </c>
      <c r="E5695" s="154" t="s">
        <v>8078</v>
      </c>
      <c r="F5695" s="154" t="s">
        <v>8079</v>
      </c>
      <c r="G5695" s="154" t="s">
        <v>8080</v>
      </c>
    </row>
    <row r="5696" spans="1:7" ht="16" customHeight="1" x14ac:dyDescent="0.2">
      <c r="A5696" s="151" t="s">
        <v>11654</v>
      </c>
      <c r="B5696" s="151">
        <v>1</v>
      </c>
      <c r="C5696" s="151" t="s">
        <v>283</v>
      </c>
      <c r="D5696" s="151" t="s">
        <v>304</v>
      </c>
      <c r="E5696" s="154" t="s">
        <v>12307</v>
      </c>
      <c r="F5696" s="154" t="s">
        <v>8082</v>
      </c>
      <c r="G5696" s="154" t="s">
        <v>8083</v>
      </c>
    </row>
    <row r="5697" spans="1:7" ht="16" customHeight="1" x14ac:dyDescent="0.2">
      <c r="A5697" s="151" t="s">
        <v>11654</v>
      </c>
      <c r="B5697" s="151">
        <v>2</v>
      </c>
      <c r="C5697" s="151" t="s">
        <v>281</v>
      </c>
      <c r="D5697" s="151" t="s">
        <v>304</v>
      </c>
      <c r="E5697" s="154" t="s">
        <v>12327</v>
      </c>
      <c r="F5697" s="154">
        <v>93</v>
      </c>
      <c r="G5697" s="154" t="s">
        <v>8016</v>
      </c>
    </row>
    <row r="5698" spans="1:7" ht="48" x14ac:dyDescent="0.2">
      <c r="A5698" s="151" t="s">
        <v>11654</v>
      </c>
      <c r="B5698" s="151">
        <v>3</v>
      </c>
      <c r="C5698" s="151" t="s">
        <v>283</v>
      </c>
      <c r="D5698" s="151" t="s">
        <v>311</v>
      </c>
      <c r="E5698" s="154" t="s">
        <v>8085</v>
      </c>
      <c r="F5698" s="154" t="s">
        <v>8086</v>
      </c>
      <c r="G5698" s="154" t="s">
        <v>7840</v>
      </c>
    </row>
    <row r="5699" spans="1:7" ht="32" customHeight="1" x14ac:dyDescent="0.2">
      <c r="A5699" s="151" t="s">
        <v>11655</v>
      </c>
      <c r="B5699" s="151">
        <v>1</v>
      </c>
      <c r="C5699" s="151" t="s">
        <v>283</v>
      </c>
      <c r="D5699" s="151" t="s">
        <v>304</v>
      </c>
      <c r="E5699" s="154" t="s">
        <v>7901</v>
      </c>
      <c r="F5699" s="154" t="s">
        <v>8089</v>
      </c>
      <c r="G5699" s="154" t="s">
        <v>8090</v>
      </c>
    </row>
    <row r="5700" spans="1:7" ht="16" customHeight="1" x14ac:dyDescent="0.2">
      <c r="A5700" s="151" t="s">
        <v>11655</v>
      </c>
      <c r="B5700" s="151">
        <v>2</v>
      </c>
      <c r="C5700" s="151" t="s">
        <v>281</v>
      </c>
      <c r="D5700" s="151" t="s">
        <v>304</v>
      </c>
      <c r="E5700" s="154" t="s">
        <v>8970</v>
      </c>
      <c r="F5700" s="154">
        <v>1.0760000000000001</v>
      </c>
      <c r="G5700" s="154" t="s">
        <v>7913</v>
      </c>
    </row>
    <row r="5701" spans="1:7" ht="48" x14ac:dyDescent="0.2">
      <c r="A5701" s="151" t="s">
        <v>11655</v>
      </c>
      <c r="B5701" s="151">
        <v>3</v>
      </c>
      <c r="C5701" s="151" t="s">
        <v>283</v>
      </c>
      <c r="D5701" s="151" t="s">
        <v>311</v>
      </c>
      <c r="E5701" s="154" t="s">
        <v>8092</v>
      </c>
      <c r="F5701" s="154" t="s">
        <v>8093</v>
      </c>
      <c r="G5701" s="154" t="s">
        <v>7943</v>
      </c>
    </row>
    <row r="5702" spans="1:7" ht="32" customHeight="1" x14ac:dyDescent="0.2">
      <c r="A5702" s="151" t="s">
        <v>11656</v>
      </c>
      <c r="B5702" s="151">
        <v>1</v>
      </c>
      <c r="C5702" s="151" t="s">
        <v>283</v>
      </c>
      <c r="D5702" s="151" t="s">
        <v>304</v>
      </c>
      <c r="E5702" s="154" t="s">
        <v>7901</v>
      </c>
      <c r="F5702" s="154" t="s">
        <v>8095</v>
      </c>
      <c r="G5702" s="154" t="s">
        <v>8096</v>
      </c>
    </row>
    <row r="5703" spans="1:7" ht="16" customHeight="1" x14ac:dyDescent="0.2">
      <c r="A5703" s="151" t="s">
        <v>11656</v>
      </c>
      <c r="B5703" s="151">
        <v>2</v>
      </c>
      <c r="C5703" s="151" t="s">
        <v>281</v>
      </c>
      <c r="D5703" s="151" t="s">
        <v>304</v>
      </c>
      <c r="E5703" s="154" t="s">
        <v>8097</v>
      </c>
      <c r="F5703" s="154" t="s">
        <v>8098</v>
      </c>
      <c r="G5703" s="154" t="s">
        <v>7913</v>
      </c>
    </row>
    <row r="5704" spans="1:7" ht="48" x14ac:dyDescent="0.2">
      <c r="A5704" s="151" t="s">
        <v>11656</v>
      </c>
      <c r="B5704" s="151">
        <v>3</v>
      </c>
      <c r="C5704" s="151" t="s">
        <v>283</v>
      </c>
      <c r="D5704" s="151" t="s">
        <v>311</v>
      </c>
      <c r="E5704" s="154" t="s">
        <v>8099</v>
      </c>
      <c r="F5704" s="154" t="s">
        <v>8100</v>
      </c>
      <c r="G5704" s="154" t="s">
        <v>7943</v>
      </c>
    </row>
    <row r="5705" spans="1:7" ht="32" customHeight="1" x14ac:dyDescent="0.2">
      <c r="A5705" s="151" t="s">
        <v>11657</v>
      </c>
      <c r="B5705" s="151">
        <v>1</v>
      </c>
      <c r="C5705" s="151" t="s">
        <v>283</v>
      </c>
      <c r="D5705" s="151" t="s">
        <v>304</v>
      </c>
      <c r="E5705" s="154" t="s">
        <v>7901</v>
      </c>
      <c r="F5705" s="154" t="s">
        <v>8102</v>
      </c>
      <c r="G5705" s="154" t="s">
        <v>8103</v>
      </c>
    </row>
    <row r="5706" spans="1:7" ht="16" customHeight="1" x14ac:dyDescent="0.2">
      <c r="A5706" s="151" t="s">
        <v>11657</v>
      </c>
      <c r="B5706" s="151">
        <v>2</v>
      </c>
      <c r="C5706" s="151" t="s">
        <v>281</v>
      </c>
      <c r="D5706" s="151" t="s">
        <v>304</v>
      </c>
      <c r="E5706" s="154" t="s">
        <v>8104</v>
      </c>
      <c r="F5706" s="154" t="s">
        <v>8105</v>
      </c>
      <c r="G5706" s="154" t="s">
        <v>7913</v>
      </c>
    </row>
    <row r="5707" spans="1:7" ht="48" x14ac:dyDescent="0.2">
      <c r="A5707" s="151" t="s">
        <v>11657</v>
      </c>
      <c r="B5707" s="151">
        <v>3</v>
      </c>
      <c r="C5707" s="151" t="s">
        <v>283</v>
      </c>
      <c r="D5707" s="151" t="s">
        <v>311</v>
      </c>
      <c r="E5707" s="154" t="s">
        <v>8761</v>
      </c>
      <c r="F5707" s="154" t="s">
        <v>8762</v>
      </c>
      <c r="G5707" s="154" t="s">
        <v>7943</v>
      </c>
    </row>
    <row r="5708" spans="1:7" ht="32" x14ac:dyDescent="0.2">
      <c r="A5708" s="151" t="s">
        <v>11658</v>
      </c>
      <c r="B5708" s="151">
        <v>1</v>
      </c>
      <c r="C5708" s="151" t="s">
        <v>283</v>
      </c>
      <c r="D5708" s="151" t="s">
        <v>311</v>
      </c>
      <c r="E5708" s="154" t="s">
        <v>8109</v>
      </c>
      <c r="F5708" s="154" t="s">
        <v>8110</v>
      </c>
      <c r="G5708" s="154" t="s">
        <v>8111</v>
      </c>
    </row>
    <row r="5709" spans="1:7" ht="48" x14ac:dyDescent="0.2">
      <c r="A5709" s="151" t="s">
        <v>11659</v>
      </c>
      <c r="B5709" s="151">
        <v>1</v>
      </c>
      <c r="C5709" s="151" t="s">
        <v>283</v>
      </c>
      <c r="D5709" s="151" t="s">
        <v>311</v>
      </c>
      <c r="E5709" s="154" t="s">
        <v>8113</v>
      </c>
      <c r="F5709" s="154" t="s">
        <v>8114</v>
      </c>
      <c r="G5709" s="154" t="s">
        <v>8115</v>
      </c>
    </row>
    <row r="5710" spans="1:7" ht="16" customHeight="1" x14ac:dyDescent="0.2">
      <c r="A5710" s="151" t="s">
        <v>11660</v>
      </c>
      <c r="B5710" s="151">
        <v>1</v>
      </c>
      <c r="C5710" s="151" t="s">
        <v>283</v>
      </c>
      <c r="D5710" s="151" t="s">
        <v>304</v>
      </c>
      <c r="E5710" s="154" t="s">
        <v>12307</v>
      </c>
      <c r="F5710" s="154" t="s">
        <v>8116</v>
      </c>
      <c r="G5710" s="154" t="s">
        <v>8117</v>
      </c>
    </row>
    <row r="5711" spans="1:7" ht="16" customHeight="1" x14ac:dyDescent="0.2">
      <c r="A5711" s="151" t="s">
        <v>11660</v>
      </c>
      <c r="B5711" s="151">
        <v>2</v>
      </c>
      <c r="C5711" s="151" t="s">
        <v>281</v>
      </c>
      <c r="D5711" s="151" t="s">
        <v>304</v>
      </c>
      <c r="E5711" s="154" t="s">
        <v>12328</v>
      </c>
      <c r="F5711" s="154">
        <v>999</v>
      </c>
      <c r="G5711" s="154" t="s">
        <v>8119</v>
      </c>
    </row>
    <row r="5712" spans="1:7" ht="48" x14ac:dyDescent="0.2">
      <c r="A5712" s="151" t="s">
        <v>11660</v>
      </c>
      <c r="B5712" s="151">
        <v>3</v>
      </c>
      <c r="C5712" s="151" t="s">
        <v>283</v>
      </c>
      <c r="D5712" s="151" t="s">
        <v>311</v>
      </c>
      <c r="E5712" s="154" t="s">
        <v>8120</v>
      </c>
      <c r="F5712" s="154" t="s">
        <v>8121</v>
      </c>
      <c r="G5712" s="154" t="s">
        <v>8122</v>
      </c>
    </row>
    <row r="5713" spans="1:7" ht="16" customHeight="1" x14ac:dyDescent="0.2">
      <c r="A5713" s="151" t="s">
        <v>11661</v>
      </c>
      <c r="B5713" s="151">
        <v>1</v>
      </c>
      <c r="C5713" s="151" t="s">
        <v>283</v>
      </c>
      <c r="D5713" s="151" t="s">
        <v>304</v>
      </c>
      <c r="E5713" s="154" t="s">
        <v>12307</v>
      </c>
      <c r="F5713" s="154" t="s">
        <v>8123</v>
      </c>
      <c r="G5713" s="154" t="s">
        <v>8124</v>
      </c>
    </row>
    <row r="5714" spans="1:7" ht="16" customHeight="1" x14ac:dyDescent="0.2">
      <c r="A5714" s="151" t="s">
        <v>11661</v>
      </c>
      <c r="B5714" s="151">
        <v>2</v>
      </c>
      <c r="C5714" s="151" t="s">
        <v>281</v>
      </c>
      <c r="D5714" s="151" t="s">
        <v>304</v>
      </c>
      <c r="E5714" s="154" t="s">
        <v>12329</v>
      </c>
      <c r="F5714" s="154">
        <v>1481</v>
      </c>
      <c r="G5714" s="154" t="s">
        <v>8119</v>
      </c>
    </row>
    <row r="5715" spans="1:7" ht="48" x14ac:dyDescent="0.2">
      <c r="A5715" s="151" t="s">
        <v>11661</v>
      </c>
      <c r="B5715" s="151">
        <v>3</v>
      </c>
      <c r="C5715" s="151" t="s">
        <v>283</v>
      </c>
      <c r="D5715" s="151" t="s">
        <v>311</v>
      </c>
      <c r="E5715" s="154" t="s">
        <v>8763</v>
      </c>
      <c r="F5715" s="154" t="s">
        <v>8127</v>
      </c>
      <c r="G5715" s="154" t="s">
        <v>8122</v>
      </c>
    </row>
    <row r="5716" spans="1:7" ht="32" x14ac:dyDescent="0.2">
      <c r="A5716" s="151" t="s">
        <v>11662</v>
      </c>
      <c r="B5716" s="151">
        <v>1</v>
      </c>
      <c r="C5716" s="151" t="s">
        <v>283</v>
      </c>
      <c r="D5716" s="151" t="s">
        <v>311</v>
      </c>
      <c r="E5716" s="154" t="s">
        <v>8128</v>
      </c>
      <c r="F5716" s="154" t="s">
        <v>8129</v>
      </c>
      <c r="G5716" s="154" t="s">
        <v>8130</v>
      </c>
    </row>
    <row r="5717" spans="1:7" ht="32" x14ac:dyDescent="0.2">
      <c r="A5717" s="151" t="s">
        <v>11663</v>
      </c>
      <c r="B5717" s="151">
        <v>1</v>
      </c>
      <c r="C5717" s="151" t="s">
        <v>283</v>
      </c>
      <c r="D5717" s="151" t="s">
        <v>311</v>
      </c>
      <c r="E5717" s="154" t="s">
        <v>8131</v>
      </c>
      <c r="F5717" s="154" t="s">
        <v>8132</v>
      </c>
      <c r="G5717" s="154" t="s">
        <v>9517</v>
      </c>
    </row>
    <row r="5718" spans="1:7" ht="32" x14ac:dyDescent="0.2">
      <c r="A5718" s="151" t="s">
        <v>11664</v>
      </c>
      <c r="B5718" s="151">
        <v>1</v>
      </c>
      <c r="C5718" s="151" t="s">
        <v>283</v>
      </c>
      <c r="D5718" s="151" t="s">
        <v>311</v>
      </c>
      <c r="E5718" s="154" t="s">
        <v>8134</v>
      </c>
      <c r="F5718" s="154" t="s">
        <v>8135</v>
      </c>
      <c r="G5718" s="154" t="s">
        <v>8136</v>
      </c>
    </row>
    <row r="5719" spans="1:7" ht="16" customHeight="1" x14ac:dyDescent="0.2">
      <c r="A5719" s="151" t="s">
        <v>11665</v>
      </c>
      <c r="B5719" s="151">
        <v>1</v>
      </c>
      <c r="C5719" s="151" t="s">
        <v>283</v>
      </c>
      <c r="D5719" s="151" t="s">
        <v>304</v>
      </c>
      <c r="E5719" s="154" t="s">
        <v>7901</v>
      </c>
      <c r="F5719" s="154" t="s">
        <v>8137</v>
      </c>
      <c r="G5719" s="154" t="s">
        <v>8138</v>
      </c>
    </row>
    <row r="5720" spans="1:7" ht="16" customHeight="1" x14ac:dyDescent="0.2">
      <c r="A5720" s="151" t="s">
        <v>11665</v>
      </c>
      <c r="B5720" s="151">
        <v>2</v>
      </c>
      <c r="C5720" s="151" t="s">
        <v>281</v>
      </c>
      <c r="D5720" s="151" t="s">
        <v>304</v>
      </c>
      <c r="E5720" s="154" t="s">
        <v>8139</v>
      </c>
      <c r="F5720" s="154" t="s">
        <v>8140</v>
      </c>
      <c r="G5720" s="154" t="s">
        <v>8141</v>
      </c>
    </row>
    <row r="5721" spans="1:7" ht="32" x14ac:dyDescent="0.2">
      <c r="A5721" s="151" t="s">
        <v>11665</v>
      </c>
      <c r="B5721" s="151">
        <v>3</v>
      </c>
      <c r="C5721" s="151" t="s">
        <v>283</v>
      </c>
      <c r="D5721" s="151" t="s">
        <v>311</v>
      </c>
      <c r="E5721" s="154" t="s">
        <v>8142</v>
      </c>
      <c r="F5721" s="154" t="s">
        <v>8143</v>
      </c>
      <c r="G5721" s="154" t="s">
        <v>7943</v>
      </c>
    </row>
    <row r="5722" spans="1:7" ht="32" x14ac:dyDescent="0.2">
      <c r="A5722" s="151" t="s">
        <v>11666</v>
      </c>
      <c r="B5722" s="151">
        <v>1</v>
      </c>
      <c r="C5722" s="151" t="s">
        <v>283</v>
      </c>
      <c r="D5722" s="151" t="s">
        <v>311</v>
      </c>
      <c r="E5722" s="154" t="s">
        <v>8145</v>
      </c>
      <c r="F5722" s="154" t="s">
        <v>8146</v>
      </c>
      <c r="G5722" s="154" t="s">
        <v>8147</v>
      </c>
    </row>
    <row r="5723" spans="1:7" ht="32" x14ac:dyDescent="0.2">
      <c r="A5723" s="151" t="s">
        <v>11667</v>
      </c>
      <c r="B5723" s="151">
        <v>1</v>
      </c>
      <c r="C5723" s="151" t="s">
        <v>283</v>
      </c>
      <c r="D5723" s="151" t="s">
        <v>311</v>
      </c>
      <c r="E5723" s="154" t="s">
        <v>8148</v>
      </c>
      <c r="F5723" s="154" t="s">
        <v>8149</v>
      </c>
      <c r="G5723" s="154" t="s">
        <v>8150</v>
      </c>
    </row>
    <row r="5724" spans="1:7" ht="48" x14ac:dyDescent="0.2">
      <c r="A5724" s="151" t="s">
        <v>11668</v>
      </c>
      <c r="B5724" s="151">
        <v>1</v>
      </c>
      <c r="C5724" s="151" t="s">
        <v>283</v>
      </c>
      <c r="D5724" s="151" t="s">
        <v>311</v>
      </c>
      <c r="E5724" s="154" t="s">
        <v>8152</v>
      </c>
      <c r="F5724" s="154" t="s">
        <v>8153</v>
      </c>
      <c r="G5724" s="154" t="s">
        <v>8154</v>
      </c>
    </row>
    <row r="5725" spans="1:7" ht="48" x14ac:dyDescent="0.2">
      <c r="A5725" s="151" t="s">
        <v>11669</v>
      </c>
      <c r="B5725" s="151">
        <v>1</v>
      </c>
      <c r="C5725" s="151" t="s">
        <v>283</v>
      </c>
      <c r="D5725" s="151" t="s">
        <v>311</v>
      </c>
      <c r="E5725" s="154" t="s">
        <v>8152</v>
      </c>
      <c r="F5725" s="154" t="s">
        <v>8156</v>
      </c>
      <c r="G5725" s="154" t="s">
        <v>8157</v>
      </c>
    </row>
    <row r="5726" spans="1:7" ht="32" x14ac:dyDescent="0.2">
      <c r="A5726" s="151" t="s">
        <v>11670</v>
      </c>
      <c r="B5726" s="151">
        <v>1</v>
      </c>
      <c r="C5726" s="151" t="s">
        <v>283</v>
      </c>
      <c r="D5726" s="151" t="s">
        <v>311</v>
      </c>
      <c r="E5726" s="154" t="s">
        <v>8158</v>
      </c>
      <c r="F5726" s="154" t="s">
        <v>8159</v>
      </c>
      <c r="G5726" s="154" t="s">
        <v>8160</v>
      </c>
    </row>
    <row r="5727" spans="1:7" ht="32" x14ac:dyDescent="0.2">
      <c r="A5727" s="151" t="s">
        <v>11671</v>
      </c>
      <c r="B5727" s="151">
        <v>1</v>
      </c>
      <c r="C5727" s="151" t="s">
        <v>283</v>
      </c>
      <c r="D5727" s="151" t="s">
        <v>311</v>
      </c>
      <c r="E5727" s="154" t="s">
        <v>8161</v>
      </c>
      <c r="F5727" s="154" t="s">
        <v>8162</v>
      </c>
      <c r="G5727" s="154" t="s">
        <v>8163</v>
      </c>
    </row>
    <row r="5728" spans="1:7" ht="32" x14ac:dyDescent="0.2">
      <c r="A5728" s="151" t="s">
        <v>11672</v>
      </c>
      <c r="B5728" s="151">
        <v>1</v>
      </c>
      <c r="C5728" s="151" t="s">
        <v>283</v>
      </c>
      <c r="D5728" s="151" t="s">
        <v>311</v>
      </c>
      <c r="E5728" s="154" t="s">
        <v>8165</v>
      </c>
      <c r="F5728" s="154" t="s">
        <v>8166</v>
      </c>
      <c r="G5728" s="154" t="s">
        <v>8167</v>
      </c>
    </row>
    <row r="5729" spans="1:7" ht="32" x14ac:dyDescent="0.2">
      <c r="A5729" s="151" t="s">
        <v>11673</v>
      </c>
      <c r="B5729" s="151">
        <v>1</v>
      </c>
      <c r="C5729" s="151" t="s">
        <v>283</v>
      </c>
      <c r="D5729" s="151" t="s">
        <v>311</v>
      </c>
      <c r="E5729" s="154" t="s">
        <v>8168</v>
      </c>
      <c r="F5729" s="154" t="s">
        <v>8169</v>
      </c>
      <c r="G5729" s="154" t="s">
        <v>8160</v>
      </c>
    </row>
    <row r="5730" spans="1:7" ht="32" x14ac:dyDescent="0.2">
      <c r="A5730" s="151" t="s">
        <v>11674</v>
      </c>
      <c r="B5730" s="151">
        <v>1</v>
      </c>
      <c r="C5730" s="151" t="s">
        <v>283</v>
      </c>
      <c r="D5730" s="151" t="s">
        <v>311</v>
      </c>
      <c r="E5730" s="154" t="s">
        <v>8170</v>
      </c>
      <c r="F5730" s="154" t="s">
        <v>8171</v>
      </c>
      <c r="G5730" s="154" t="s">
        <v>8163</v>
      </c>
    </row>
    <row r="5731" spans="1:7" ht="32" x14ac:dyDescent="0.2">
      <c r="A5731" s="151" t="s">
        <v>11675</v>
      </c>
      <c r="B5731" s="151">
        <v>1</v>
      </c>
      <c r="C5731" s="151" t="s">
        <v>283</v>
      </c>
      <c r="D5731" s="151" t="s">
        <v>311</v>
      </c>
      <c r="E5731" s="154" t="s">
        <v>8173</v>
      </c>
      <c r="F5731" s="154" t="s">
        <v>8174</v>
      </c>
      <c r="G5731" s="154" t="s">
        <v>8167</v>
      </c>
    </row>
    <row r="5732" spans="1:7" ht="16" customHeight="1" x14ac:dyDescent="0.2">
      <c r="A5732" s="151" t="s">
        <v>11676</v>
      </c>
      <c r="B5732" s="151">
        <v>1</v>
      </c>
      <c r="C5732" s="151" t="s">
        <v>283</v>
      </c>
      <c r="D5732" s="151" t="s">
        <v>304</v>
      </c>
      <c r="E5732" s="154" t="s">
        <v>12307</v>
      </c>
      <c r="F5732" s="154" t="s">
        <v>12332</v>
      </c>
      <c r="G5732" s="154" t="s">
        <v>8177</v>
      </c>
    </row>
    <row r="5733" spans="1:7" ht="16" customHeight="1" x14ac:dyDescent="0.2">
      <c r="A5733" s="151" t="s">
        <v>11676</v>
      </c>
      <c r="B5733" s="151">
        <v>2</v>
      </c>
      <c r="C5733" s="151" t="s">
        <v>281</v>
      </c>
      <c r="D5733" s="151" t="s">
        <v>304</v>
      </c>
      <c r="E5733" s="154" t="s">
        <v>12333</v>
      </c>
      <c r="F5733" s="154" t="s">
        <v>8179</v>
      </c>
      <c r="G5733" s="154" t="s">
        <v>8180</v>
      </c>
    </row>
    <row r="5734" spans="1:7" ht="48" x14ac:dyDescent="0.2">
      <c r="A5734" s="151" t="s">
        <v>11676</v>
      </c>
      <c r="B5734" s="151">
        <v>3</v>
      </c>
      <c r="C5734" s="151" t="s">
        <v>283</v>
      </c>
      <c r="D5734" s="151" t="s">
        <v>311</v>
      </c>
      <c r="E5734" s="154" t="s">
        <v>8181</v>
      </c>
      <c r="F5734" s="154" t="s">
        <v>8182</v>
      </c>
      <c r="G5734" s="154" t="s">
        <v>7840</v>
      </c>
    </row>
    <row r="5735" spans="1:7" ht="16" customHeight="1" x14ac:dyDescent="0.2">
      <c r="A5735" s="151" t="s">
        <v>11677</v>
      </c>
      <c r="B5735" s="151">
        <v>1</v>
      </c>
      <c r="C5735" s="151" t="s">
        <v>283</v>
      </c>
      <c r="D5735" s="151" t="s">
        <v>304</v>
      </c>
      <c r="E5735" s="154" t="s">
        <v>12307</v>
      </c>
      <c r="F5735" s="154" t="s">
        <v>12335</v>
      </c>
      <c r="G5735" s="154" t="s">
        <v>8185</v>
      </c>
    </row>
    <row r="5736" spans="1:7" ht="16" customHeight="1" x14ac:dyDescent="0.2">
      <c r="A5736" s="151" t="s">
        <v>11677</v>
      </c>
      <c r="B5736" s="151">
        <v>2</v>
      </c>
      <c r="C5736" s="151" t="s">
        <v>281</v>
      </c>
      <c r="D5736" s="151" t="s">
        <v>304</v>
      </c>
      <c r="E5736" s="154" t="s">
        <v>12334</v>
      </c>
      <c r="F5736" s="154" t="s">
        <v>8187</v>
      </c>
      <c r="G5736" s="154" t="s">
        <v>8180</v>
      </c>
    </row>
    <row r="5737" spans="1:7" ht="48" x14ac:dyDescent="0.2">
      <c r="A5737" s="151" t="s">
        <v>11677</v>
      </c>
      <c r="B5737" s="151">
        <v>3</v>
      </c>
      <c r="C5737" s="151" t="s">
        <v>283</v>
      </c>
      <c r="D5737" s="151" t="s">
        <v>311</v>
      </c>
      <c r="E5737" s="154" t="s">
        <v>8188</v>
      </c>
      <c r="F5737" s="154" t="s">
        <v>8189</v>
      </c>
      <c r="G5737" s="154" t="s">
        <v>7840</v>
      </c>
    </row>
    <row r="5738" spans="1:7" ht="16" customHeight="1" x14ac:dyDescent="0.2">
      <c r="A5738" s="151" t="s">
        <v>11678</v>
      </c>
      <c r="B5738" s="151">
        <v>1</v>
      </c>
      <c r="C5738" s="151" t="s">
        <v>283</v>
      </c>
      <c r="D5738" s="151" t="s">
        <v>304</v>
      </c>
      <c r="E5738" s="154" t="s">
        <v>7901</v>
      </c>
      <c r="F5738" s="154" t="s">
        <v>12336</v>
      </c>
      <c r="G5738" s="154" t="s">
        <v>8192</v>
      </c>
    </row>
    <row r="5739" spans="1:7" ht="16" customHeight="1" x14ac:dyDescent="0.2">
      <c r="A5739" s="151" t="s">
        <v>11678</v>
      </c>
      <c r="B5739" s="151">
        <v>2</v>
      </c>
      <c r="C5739" s="151" t="s">
        <v>281</v>
      </c>
      <c r="D5739" s="151" t="s">
        <v>304</v>
      </c>
      <c r="E5739" s="154" t="s">
        <v>12337</v>
      </c>
      <c r="F5739" s="154" t="s">
        <v>8194</v>
      </c>
      <c r="G5739" s="154" t="s">
        <v>8195</v>
      </c>
    </row>
    <row r="5740" spans="1:7" ht="48" x14ac:dyDescent="0.2">
      <c r="A5740" s="151" t="s">
        <v>11678</v>
      </c>
      <c r="B5740" s="151">
        <v>3</v>
      </c>
      <c r="C5740" s="151" t="s">
        <v>283</v>
      </c>
      <c r="D5740" s="151" t="s">
        <v>311</v>
      </c>
      <c r="E5740" s="154" t="s">
        <v>8196</v>
      </c>
      <c r="F5740" s="154" t="s">
        <v>8197</v>
      </c>
      <c r="G5740" s="154" t="s">
        <v>7943</v>
      </c>
    </row>
    <row r="5741" spans="1:7" ht="16" customHeight="1" x14ac:dyDescent="0.2">
      <c r="A5741" s="151" t="s">
        <v>11679</v>
      </c>
      <c r="B5741" s="151">
        <v>1</v>
      </c>
      <c r="C5741" s="151" t="s">
        <v>283</v>
      </c>
      <c r="D5741" s="151" t="s">
        <v>304</v>
      </c>
      <c r="E5741" s="154" t="s">
        <v>7901</v>
      </c>
      <c r="F5741" s="154" t="s">
        <v>12338</v>
      </c>
      <c r="G5741" s="154" t="s">
        <v>8199</v>
      </c>
    </row>
    <row r="5742" spans="1:7" ht="16" customHeight="1" x14ac:dyDescent="0.2">
      <c r="A5742" s="151" t="s">
        <v>11679</v>
      </c>
      <c r="B5742" s="151">
        <v>2</v>
      </c>
      <c r="C5742" s="151" t="s">
        <v>281</v>
      </c>
      <c r="D5742" s="151" t="s">
        <v>304</v>
      </c>
      <c r="E5742" s="154" t="s">
        <v>12339</v>
      </c>
      <c r="F5742" s="154" t="s">
        <v>8201</v>
      </c>
      <c r="G5742" s="154" t="s">
        <v>8195</v>
      </c>
    </row>
    <row r="5743" spans="1:7" ht="48" x14ac:dyDescent="0.2">
      <c r="A5743" s="151" t="s">
        <v>11679</v>
      </c>
      <c r="B5743" s="151">
        <v>3</v>
      </c>
      <c r="C5743" s="151" t="s">
        <v>283</v>
      </c>
      <c r="D5743" s="151" t="s">
        <v>311</v>
      </c>
      <c r="E5743" s="154" t="s">
        <v>8202</v>
      </c>
      <c r="F5743" s="154" t="s">
        <v>8203</v>
      </c>
      <c r="G5743" s="154" t="s">
        <v>7943</v>
      </c>
    </row>
    <row r="5744" spans="1:7" ht="32" customHeight="1" x14ac:dyDescent="0.2">
      <c r="A5744" s="151" t="s">
        <v>11680</v>
      </c>
      <c r="B5744" s="151">
        <v>1</v>
      </c>
      <c r="C5744" s="151" t="s">
        <v>283</v>
      </c>
      <c r="D5744" s="151" t="s">
        <v>304</v>
      </c>
      <c r="E5744" s="154" t="s">
        <v>12307</v>
      </c>
      <c r="F5744" s="154" t="s">
        <v>12341</v>
      </c>
      <c r="G5744" s="154" t="s">
        <v>8205</v>
      </c>
    </row>
    <row r="5745" spans="1:7" ht="16" customHeight="1" x14ac:dyDescent="0.2">
      <c r="A5745" s="151" t="s">
        <v>11680</v>
      </c>
      <c r="B5745" s="151">
        <v>2</v>
      </c>
      <c r="C5745" s="151" t="s">
        <v>281</v>
      </c>
      <c r="D5745" s="151" t="s">
        <v>304</v>
      </c>
      <c r="E5745" s="154" t="s">
        <v>12340</v>
      </c>
      <c r="F5745" s="154" t="s">
        <v>8207</v>
      </c>
      <c r="G5745" s="154" t="s">
        <v>8180</v>
      </c>
    </row>
    <row r="5746" spans="1:7" ht="48" x14ac:dyDescent="0.2">
      <c r="A5746" s="151" t="s">
        <v>11680</v>
      </c>
      <c r="B5746" s="151">
        <v>3</v>
      </c>
      <c r="C5746" s="151" t="s">
        <v>283</v>
      </c>
      <c r="D5746" s="151" t="s">
        <v>311</v>
      </c>
      <c r="E5746" s="154" t="s">
        <v>8208</v>
      </c>
      <c r="F5746" s="154" t="s">
        <v>8209</v>
      </c>
      <c r="G5746" s="154" t="s">
        <v>7840</v>
      </c>
    </row>
    <row r="5747" spans="1:7" ht="16" customHeight="1" x14ac:dyDescent="0.2">
      <c r="A5747" s="151" t="s">
        <v>11681</v>
      </c>
      <c r="B5747" s="151">
        <v>1</v>
      </c>
      <c r="C5747" s="151" t="s">
        <v>283</v>
      </c>
      <c r="D5747" s="151" t="s">
        <v>304</v>
      </c>
      <c r="E5747" s="154" t="s">
        <v>7901</v>
      </c>
      <c r="F5747" s="154" t="s">
        <v>12342</v>
      </c>
      <c r="G5747" s="154" t="s">
        <v>8211</v>
      </c>
    </row>
    <row r="5748" spans="1:7" ht="16" customHeight="1" x14ac:dyDescent="0.2">
      <c r="A5748" s="151" t="s">
        <v>11681</v>
      </c>
      <c r="B5748" s="151">
        <v>2</v>
      </c>
      <c r="C5748" s="151" t="s">
        <v>281</v>
      </c>
      <c r="D5748" s="151" t="s">
        <v>304</v>
      </c>
      <c r="E5748" s="154" t="s">
        <v>12343</v>
      </c>
      <c r="F5748" s="154">
        <v>21</v>
      </c>
      <c r="G5748" s="154" t="s">
        <v>8195</v>
      </c>
    </row>
    <row r="5749" spans="1:7" ht="48" x14ac:dyDescent="0.2">
      <c r="A5749" s="151" t="s">
        <v>11681</v>
      </c>
      <c r="B5749" s="151">
        <v>3</v>
      </c>
      <c r="C5749" s="151" t="s">
        <v>283</v>
      </c>
      <c r="D5749" s="151" t="s">
        <v>311</v>
      </c>
      <c r="E5749" s="154" t="s">
        <v>8213</v>
      </c>
      <c r="F5749" s="154" t="s">
        <v>8214</v>
      </c>
      <c r="G5749" s="154" t="s">
        <v>7943</v>
      </c>
    </row>
    <row r="5750" spans="1:7" ht="16" customHeight="1" x14ac:dyDescent="0.2">
      <c r="A5750" s="151" t="s">
        <v>11682</v>
      </c>
      <c r="B5750" s="151">
        <v>1</v>
      </c>
      <c r="C5750" s="151" t="s">
        <v>283</v>
      </c>
      <c r="D5750" s="151" t="s">
        <v>304</v>
      </c>
      <c r="E5750" s="154" t="s">
        <v>12307</v>
      </c>
      <c r="F5750" s="154" t="s">
        <v>12331</v>
      </c>
      <c r="G5750" s="154" t="s">
        <v>8217</v>
      </c>
    </row>
    <row r="5751" spans="1:7" ht="16" customHeight="1" x14ac:dyDescent="0.2">
      <c r="A5751" s="151" t="s">
        <v>11682</v>
      </c>
      <c r="B5751" s="151">
        <v>2</v>
      </c>
      <c r="C5751" s="151" t="s">
        <v>281</v>
      </c>
      <c r="D5751" s="151" t="s">
        <v>304</v>
      </c>
      <c r="E5751" s="154" t="s">
        <v>12330</v>
      </c>
      <c r="F5751" s="154" t="s">
        <v>8219</v>
      </c>
      <c r="G5751" s="154" t="s">
        <v>8180</v>
      </c>
    </row>
    <row r="5752" spans="1:7" ht="32" x14ac:dyDescent="0.2">
      <c r="A5752" s="151" t="s">
        <v>11682</v>
      </c>
      <c r="B5752" s="151">
        <v>3</v>
      </c>
      <c r="C5752" s="151" t="s">
        <v>283</v>
      </c>
      <c r="D5752" s="151" t="s">
        <v>311</v>
      </c>
      <c r="E5752" s="154" t="s">
        <v>8220</v>
      </c>
      <c r="F5752" s="154" t="s">
        <v>8221</v>
      </c>
      <c r="G5752" s="154" t="s">
        <v>7840</v>
      </c>
    </row>
    <row r="5753" spans="1:7" ht="16" customHeight="1" x14ac:dyDescent="0.2">
      <c r="A5753" s="151" t="s">
        <v>11683</v>
      </c>
      <c r="B5753" s="151">
        <v>1</v>
      </c>
      <c r="C5753" s="151" t="s">
        <v>283</v>
      </c>
      <c r="D5753" s="151" t="s">
        <v>304</v>
      </c>
      <c r="E5753" s="154" t="s">
        <v>12307</v>
      </c>
      <c r="F5753" s="154" t="s">
        <v>12344</v>
      </c>
      <c r="G5753" s="154" t="s">
        <v>8223</v>
      </c>
    </row>
    <row r="5754" spans="1:7" ht="16" customHeight="1" x14ac:dyDescent="0.2">
      <c r="A5754" s="151" t="s">
        <v>11683</v>
      </c>
      <c r="B5754" s="151">
        <v>2</v>
      </c>
      <c r="C5754" s="151" t="s">
        <v>281</v>
      </c>
      <c r="D5754" s="151" t="s">
        <v>304</v>
      </c>
      <c r="E5754" s="154" t="s">
        <v>12345</v>
      </c>
      <c r="F5754" s="154" t="s">
        <v>8274</v>
      </c>
      <c r="G5754" s="154" t="s">
        <v>8180</v>
      </c>
    </row>
    <row r="5755" spans="1:7" ht="48" x14ac:dyDescent="0.2">
      <c r="A5755" s="151" t="s">
        <v>11683</v>
      </c>
      <c r="B5755" s="151">
        <v>3</v>
      </c>
      <c r="C5755" s="151" t="s">
        <v>283</v>
      </c>
      <c r="D5755" s="151" t="s">
        <v>311</v>
      </c>
      <c r="E5755" s="154" t="s">
        <v>8764</v>
      </c>
      <c r="F5755" s="154" t="s">
        <v>8227</v>
      </c>
      <c r="G5755" s="154" t="s">
        <v>7840</v>
      </c>
    </row>
    <row r="5756" spans="1:7" ht="32" x14ac:dyDescent="0.2">
      <c r="A5756" s="151" t="s">
        <v>11684</v>
      </c>
      <c r="B5756" s="151">
        <v>1</v>
      </c>
      <c r="C5756" s="151" t="s">
        <v>283</v>
      </c>
      <c r="D5756" s="151" t="s">
        <v>311</v>
      </c>
      <c r="E5756" s="154" t="s">
        <v>8228</v>
      </c>
      <c r="F5756" s="154" t="s">
        <v>8229</v>
      </c>
      <c r="G5756" s="154" t="s">
        <v>8230</v>
      </c>
    </row>
    <row r="5757" spans="1:7" ht="32" customHeight="1" x14ac:dyDescent="0.2">
      <c r="A5757" s="151" t="s">
        <v>11685</v>
      </c>
      <c r="B5757" s="151">
        <v>1</v>
      </c>
      <c r="C5757" s="151" t="s">
        <v>283</v>
      </c>
      <c r="D5757" s="151" t="s">
        <v>304</v>
      </c>
      <c r="E5757" s="154" t="s">
        <v>12307</v>
      </c>
      <c r="F5757" s="154" t="s">
        <v>12346</v>
      </c>
      <c r="G5757" s="154" t="s">
        <v>8232</v>
      </c>
    </row>
    <row r="5758" spans="1:7" ht="16" customHeight="1" x14ac:dyDescent="0.2">
      <c r="A5758" s="151" t="s">
        <v>11685</v>
      </c>
      <c r="B5758" s="151">
        <v>2</v>
      </c>
      <c r="C5758" s="151" t="s">
        <v>281</v>
      </c>
      <c r="D5758" s="151" t="s">
        <v>304</v>
      </c>
      <c r="E5758" s="154" t="s">
        <v>12347</v>
      </c>
      <c r="F5758" s="154" t="s">
        <v>8234</v>
      </c>
      <c r="G5758" s="154" t="s">
        <v>8180</v>
      </c>
    </row>
    <row r="5759" spans="1:7" ht="48" x14ac:dyDescent="0.2">
      <c r="A5759" s="151" t="s">
        <v>11685</v>
      </c>
      <c r="B5759" s="151">
        <v>3</v>
      </c>
      <c r="C5759" s="151" t="s">
        <v>283</v>
      </c>
      <c r="D5759" s="151" t="s">
        <v>311</v>
      </c>
      <c r="E5759" s="154" t="s">
        <v>8235</v>
      </c>
      <c r="F5759" s="154" t="s">
        <v>8236</v>
      </c>
      <c r="G5759" s="154" t="s">
        <v>7840</v>
      </c>
    </row>
    <row r="5760" spans="1:7" ht="16" customHeight="1" x14ac:dyDescent="0.2">
      <c r="A5760" s="151" t="s">
        <v>11686</v>
      </c>
      <c r="B5760" s="151">
        <v>1</v>
      </c>
      <c r="C5760" s="151" t="s">
        <v>283</v>
      </c>
      <c r="D5760" s="151" t="s">
        <v>304</v>
      </c>
      <c r="E5760" s="154" t="s">
        <v>8190</v>
      </c>
      <c r="F5760" s="154" t="s">
        <v>12348</v>
      </c>
      <c r="G5760" s="154" t="s">
        <v>8238</v>
      </c>
    </row>
    <row r="5761" spans="1:7" ht="16" customHeight="1" x14ac:dyDescent="0.2">
      <c r="A5761" s="151" t="s">
        <v>11686</v>
      </c>
      <c r="B5761" s="151">
        <v>2</v>
      </c>
      <c r="C5761" s="151" t="s">
        <v>281</v>
      </c>
      <c r="D5761" s="151" t="s">
        <v>304</v>
      </c>
      <c r="E5761" s="154" t="s">
        <v>12349</v>
      </c>
      <c r="F5761" s="154" t="s">
        <v>8240</v>
      </c>
      <c r="G5761" s="154" t="s">
        <v>8195</v>
      </c>
    </row>
    <row r="5762" spans="1:7" ht="48" x14ac:dyDescent="0.2">
      <c r="A5762" s="151" t="s">
        <v>11686</v>
      </c>
      <c r="B5762" s="151">
        <v>3</v>
      </c>
      <c r="C5762" s="151" t="s">
        <v>283</v>
      </c>
      <c r="D5762" s="151" t="s">
        <v>311</v>
      </c>
      <c r="E5762" s="154" t="s">
        <v>8241</v>
      </c>
      <c r="F5762" s="154" t="s">
        <v>8242</v>
      </c>
      <c r="G5762" s="154" t="s">
        <v>7943</v>
      </c>
    </row>
    <row r="5763" spans="1:7" ht="48" x14ac:dyDescent="0.2">
      <c r="A5763" s="151" t="s">
        <v>11687</v>
      </c>
      <c r="B5763" s="151">
        <v>1</v>
      </c>
      <c r="C5763" s="151" t="s">
        <v>283</v>
      </c>
      <c r="D5763" s="151" t="s">
        <v>311</v>
      </c>
      <c r="E5763" s="154" t="s">
        <v>8243</v>
      </c>
      <c r="F5763" s="154" t="s">
        <v>8244</v>
      </c>
      <c r="G5763" s="154" t="s">
        <v>8765</v>
      </c>
    </row>
    <row r="5764" spans="1:7" ht="16" customHeight="1" x14ac:dyDescent="0.2">
      <c r="A5764" s="151" t="s">
        <v>11688</v>
      </c>
      <c r="B5764" s="151">
        <v>1</v>
      </c>
      <c r="C5764" s="151" t="s">
        <v>283</v>
      </c>
      <c r="D5764" s="151" t="s">
        <v>304</v>
      </c>
      <c r="E5764" s="154" t="s">
        <v>12307</v>
      </c>
      <c r="F5764" s="154" t="s">
        <v>12350</v>
      </c>
      <c r="G5764" s="154" t="s">
        <v>8248</v>
      </c>
    </row>
    <row r="5765" spans="1:7" ht="16" customHeight="1" x14ac:dyDescent="0.2">
      <c r="A5765" s="151" t="s">
        <v>11688</v>
      </c>
      <c r="B5765" s="151">
        <v>2</v>
      </c>
      <c r="C5765" s="151" t="s">
        <v>281</v>
      </c>
      <c r="D5765" s="151" t="s">
        <v>304</v>
      </c>
      <c r="E5765" s="154" t="s">
        <v>12351</v>
      </c>
      <c r="F5765" s="154">
        <v>8</v>
      </c>
      <c r="G5765" s="154" t="s">
        <v>8250</v>
      </c>
    </row>
    <row r="5766" spans="1:7" ht="48" x14ac:dyDescent="0.2">
      <c r="A5766" s="151" t="s">
        <v>11688</v>
      </c>
      <c r="B5766" s="151">
        <v>3</v>
      </c>
      <c r="C5766" s="151" t="s">
        <v>283</v>
      </c>
      <c r="D5766" s="151" t="s">
        <v>311</v>
      </c>
      <c r="E5766" s="154" t="s">
        <v>8251</v>
      </c>
      <c r="F5766" s="154" t="s">
        <v>8252</v>
      </c>
      <c r="G5766" s="154" t="s">
        <v>7840</v>
      </c>
    </row>
    <row r="5767" spans="1:7" ht="16" customHeight="1" x14ac:dyDescent="0.2">
      <c r="A5767" s="151" t="s">
        <v>11689</v>
      </c>
      <c r="B5767" s="151">
        <v>1</v>
      </c>
      <c r="C5767" s="151" t="s">
        <v>283</v>
      </c>
      <c r="D5767" s="151" t="s">
        <v>304</v>
      </c>
      <c r="E5767" s="154" t="s">
        <v>8190</v>
      </c>
      <c r="F5767" s="154" t="s">
        <v>12352</v>
      </c>
      <c r="G5767" s="154" t="s">
        <v>8255</v>
      </c>
    </row>
    <row r="5768" spans="1:7" ht="16" customHeight="1" x14ac:dyDescent="0.2">
      <c r="A5768" s="151" t="s">
        <v>11689</v>
      </c>
      <c r="B5768" s="151">
        <v>2</v>
      </c>
      <c r="C5768" s="151" t="s">
        <v>281</v>
      </c>
      <c r="D5768" s="151" t="s">
        <v>304</v>
      </c>
      <c r="E5768" s="154" t="s">
        <v>12353</v>
      </c>
      <c r="F5768" s="154" t="s">
        <v>8257</v>
      </c>
      <c r="G5768" s="154" t="s">
        <v>8195</v>
      </c>
    </row>
    <row r="5769" spans="1:7" ht="48" x14ac:dyDescent="0.2">
      <c r="A5769" s="151" t="s">
        <v>11689</v>
      </c>
      <c r="B5769" s="151">
        <v>3</v>
      </c>
      <c r="C5769" s="151" t="s">
        <v>283</v>
      </c>
      <c r="D5769" s="151" t="s">
        <v>311</v>
      </c>
      <c r="E5769" s="154" t="s">
        <v>8258</v>
      </c>
      <c r="F5769" s="154" t="s">
        <v>8259</v>
      </c>
      <c r="G5769" s="154" t="s">
        <v>7943</v>
      </c>
    </row>
    <row r="5770" spans="1:7" ht="16" customHeight="1" x14ac:dyDescent="0.2">
      <c r="A5770" s="151" t="s">
        <v>11690</v>
      </c>
      <c r="B5770" s="151">
        <v>1</v>
      </c>
      <c r="C5770" s="151" t="s">
        <v>283</v>
      </c>
      <c r="D5770" s="151" t="s">
        <v>304</v>
      </c>
      <c r="E5770" s="154" t="s">
        <v>8190</v>
      </c>
      <c r="F5770" s="154" t="s">
        <v>12354</v>
      </c>
      <c r="G5770" s="154" t="s">
        <v>8261</v>
      </c>
    </row>
    <row r="5771" spans="1:7" ht="16" customHeight="1" x14ac:dyDescent="0.2">
      <c r="A5771" s="151" t="s">
        <v>11690</v>
      </c>
      <c r="B5771" s="151">
        <v>2</v>
      </c>
      <c r="C5771" s="151" t="s">
        <v>281</v>
      </c>
      <c r="D5771" s="151" t="s">
        <v>304</v>
      </c>
      <c r="E5771" s="154" t="s">
        <v>12355</v>
      </c>
      <c r="F5771" s="154" t="s">
        <v>8263</v>
      </c>
      <c r="G5771" s="154" t="s">
        <v>8195</v>
      </c>
    </row>
    <row r="5772" spans="1:7" ht="48" x14ac:dyDescent="0.2">
      <c r="A5772" s="151" t="s">
        <v>11690</v>
      </c>
      <c r="B5772" s="151">
        <v>3</v>
      </c>
      <c r="C5772" s="151" t="s">
        <v>283</v>
      </c>
      <c r="D5772" s="151" t="s">
        <v>311</v>
      </c>
      <c r="E5772" s="154" t="s">
        <v>8264</v>
      </c>
      <c r="F5772" s="154" t="s">
        <v>8265</v>
      </c>
      <c r="G5772" s="154" t="s">
        <v>7943</v>
      </c>
    </row>
  </sheetData>
  <autoFilter ref="A1:G5772"/>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 enableFormatConditionsCalculation="0"/>
  <dimension ref="A1:F2258"/>
  <sheetViews>
    <sheetView zoomScaleNormal="60" zoomScalePageLayoutView="60" workbookViewId="0">
      <selection activeCell="C5" sqref="C5"/>
    </sheetView>
  </sheetViews>
  <sheetFormatPr baseColWidth="10" defaultColWidth="11.1640625" defaultRowHeight="16" x14ac:dyDescent="0.2"/>
  <cols>
    <col min="1" max="1" width="26.83203125" bestFit="1" customWidth="1"/>
    <col min="2" max="2" width="11.6640625" bestFit="1" customWidth="1"/>
    <col min="3" max="3" width="13.6640625" bestFit="1" customWidth="1"/>
    <col min="4" max="4" width="96" bestFit="1" customWidth="1"/>
    <col min="5" max="5" width="12.6640625" bestFit="1" customWidth="1"/>
    <col min="6" max="6" width="255.6640625" bestFit="1" customWidth="1"/>
  </cols>
  <sheetData>
    <row r="1" spans="1:6" x14ac:dyDescent="0.2">
      <c r="A1" t="s">
        <v>11</v>
      </c>
      <c r="B1" t="s">
        <v>18</v>
      </c>
      <c r="C1" t="s">
        <v>24</v>
      </c>
      <c r="D1" t="s">
        <v>25</v>
      </c>
      <c r="E1" t="s">
        <v>26</v>
      </c>
      <c r="F1" t="s">
        <v>23</v>
      </c>
    </row>
    <row r="2" spans="1:6" x14ac:dyDescent="0.2">
      <c r="A2" t="s">
        <v>16827</v>
      </c>
      <c r="B2">
        <v>1</v>
      </c>
      <c r="C2">
        <v>1</v>
      </c>
      <c r="D2" s="4" t="s">
        <v>19182</v>
      </c>
      <c r="E2" t="s">
        <v>282</v>
      </c>
      <c r="F2" s="4" t="s">
        <v>14204</v>
      </c>
    </row>
    <row r="3" spans="1:6" x14ac:dyDescent="0.2">
      <c r="A3" t="s">
        <v>16827</v>
      </c>
      <c r="B3">
        <v>1</v>
      </c>
      <c r="C3">
        <v>2</v>
      </c>
      <c r="D3" s="4" t="s">
        <v>19183</v>
      </c>
      <c r="F3" s="4" t="s">
        <v>14204</v>
      </c>
    </row>
    <row r="4" spans="1:6" x14ac:dyDescent="0.2">
      <c r="A4" t="s">
        <v>16827</v>
      </c>
      <c r="B4">
        <v>1</v>
      </c>
      <c r="C4">
        <v>3</v>
      </c>
      <c r="D4" s="4" t="s">
        <v>19184</v>
      </c>
      <c r="F4" t="s">
        <v>14204</v>
      </c>
    </row>
    <row r="5" spans="1:6" x14ac:dyDescent="0.2">
      <c r="A5" t="s">
        <v>16827</v>
      </c>
      <c r="B5">
        <v>1</v>
      </c>
      <c r="C5">
        <v>4</v>
      </c>
      <c r="D5" s="4" t="s">
        <v>19185</v>
      </c>
      <c r="F5" t="s">
        <v>14204</v>
      </c>
    </row>
    <row r="6" spans="1:6" x14ac:dyDescent="0.2">
      <c r="A6" t="s">
        <v>16827</v>
      </c>
      <c r="B6">
        <v>2</v>
      </c>
      <c r="C6">
        <v>1</v>
      </c>
      <c r="D6" s="4" t="s">
        <v>19186</v>
      </c>
      <c r="F6" t="s">
        <v>14207</v>
      </c>
    </row>
    <row r="7" spans="1:6" x14ac:dyDescent="0.2">
      <c r="A7" t="s">
        <v>16827</v>
      </c>
      <c r="B7">
        <v>2</v>
      </c>
      <c r="C7">
        <v>2</v>
      </c>
      <c r="D7" s="4" t="s">
        <v>19187</v>
      </c>
      <c r="E7" t="s">
        <v>282</v>
      </c>
      <c r="F7" t="s">
        <v>14207</v>
      </c>
    </row>
    <row r="8" spans="1:6" x14ac:dyDescent="0.2">
      <c r="A8" t="s">
        <v>16828</v>
      </c>
      <c r="B8">
        <v>1</v>
      </c>
      <c r="C8">
        <v>1</v>
      </c>
      <c r="D8" s="4" t="s">
        <v>19182</v>
      </c>
      <c r="E8" t="s">
        <v>282</v>
      </c>
      <c r="F8" t="s">
        <v>14204</v>
      </c>
    </row>
    <row r="9" spans="1:6" x14ac:dyDescent="0.2">
      <c r="A9" t="s">
        <v>16828</v>
      </c>
      <c r="B9">
        <v>1</v>
      </c>
      <c r="C9">
        <v>2</v>
      </c>
      <c r="D9" s="4" t="s">
        <v>19188</v>
      </c>
      <c r="F9" t="s">
        <v>14204</v>
      </c>
    </row>
    <row r="10" spans="1:6" x14ac:dyDescent="0.2">
      <c r="A10" t="s">
        <v>16828</v>
      </c>
      <c r="B10">
        <v>1</v>
      </c>
      <c r="C10">
        <v>3</v>
      </c>
      <c r="D10" s="4" t="s">
        <v>19184</v>
      </c>
      <c r="F10" t="s">
        <v>14204</v>
      </c>
    </row>
    <row r="11" spans="1:6" x14ac:dyDescent="0.2">
      <c r="A11" t="s">
        <v>16828</v>
      </c>
      <c r="B11">
        <v>1</v>
      </c>
      <c r="C11">
        <v>4</v>
      </c>
      <c r="D11" s="4" t="s">
        <v>19185</v>
      </c>
      <c r="F11" t="s">
        <v>14204</v>
      </c>
    </row>
    <row r="12" spans="1:6" x14ac:dyDescent="0.2">
      <c r="A12" t="s">
        <v>16828</v>
      </c>
      <c r="B12">
        <v>2</v>
      </c>
      <c r="C12">
        <v>1</v>
      </c>
      <c r="D12" s="4" t="s">
        <v>19186</v>
      </c>
      <c r="F12" t="s">
        <v>14209</v>
      </c>
    </row>
    <row r="13" spans="1:6" x14ac:dyDescent="0.2">
      <c r="A13" t="s">
        <v>16828</v>
      </c>
      <c r="B13">
        <v>2</v>
      </c>
      <c r="C13">
        <v>2</v>
      </c>
      <c r="D13" s="4" t="s">
        <v>19187</v>
      </c>
      <c r="E13" t="s">
        <v>282</v>
      </c>
      <c r="F13" t="s">
        <v>14209</v>
      </c>
    </row>
    <row r="14" spans="1:6" x14ac:dyDescent="0.2">
      <c r="A14" t="s">
        <v>16829</v>
      </c>
      <c r="B14">
        <v>1</v>
      </c>
      <c r="C14">
        <v>1</v>
      </c>
      <c r="D14" s="4" t="s">
        <v>19189</v>
      </c>
      <c r="F14" t="s">
        <v>14204</v>
      </c>
    </row>
    <row r="15" spans="1:6" x14ac:dyDescent="0.2">
      <c r="A15" t="s">
        <v>16829</v>
      </c>
      <c r="B15">
        <v>1</v>
      </c>
      <c r="C15">
        <v>2</v>
      </c>
      <c r="D15" s="4" t="s">
        <v>19190</v>
      </c>
      <c r="E15" t="s">
        <v>282</v>
      </c>
      <c r="F15" t="s">
        <v>14204</v>
      </c>
    </row>
    <row r="16" spans="1:6" x14ac:dyDescent="0.2">
      <c r="A16" t="s">
        <v>16829</v>
      </c>
      <c r="B16">
        <v>2</v>
      </c>
      <c r="C16">
        <v>1</v>
      </c>
      <c r="D16" s="4" t="s">
        <v>19186</v>
      </c>
      <c r="E16" t="s">
        <v>282</v>
      </c>
      <c r="F16" t="s">
        <v>14214</v>
      </c>
    </row>
    <row r="17" spans="1:6" x14ac:dyDescent="0.2">
      <c r="A17" t="s">
        <v>16829</v>
      </c>
      <c r="B17">
        <v>2</v>
      </c>
      <c r="C17">
        <v>2</v>
      </c>
      <c r="D17" s="4" t="s">
        <v>19187</v>
      </c>
      <c r="F17" t="s">
        <v>14214</v>
      </c>
    </row>
    <row r="18" spans="1:6" x14ac:dyDescent="0.2">
      <c r="A18" t="s">
        <v>16830</v>
      </c>
      <c r="B18">
        <v>1</v>
      </c>
      <c r="C18">
        <v>1</v>
      </c>
      <c r="D18" s="4" t="s">
        <v>19191</v>
      </c>
      <c r="E18" t="s">
        <v>282</v>
      </c>
      <c r="F18" t="s">
        <v>14204</v>
      </c>
    </row>
    <row r="19" spans="1:6" x14ac:dyDescent="0.2">
      <c r="A19" t="s">
        <v>16830</v>
      </c>
      <c r="B19">
        <v>1</v>
      </c>
      <c r="C19">
        <v>2</v>
      </c>
      <c r="D19" s="4" t="s">
        <v>19192</v>
      </c>
      <c r="F19" t="s">
        <v>14204</v>
      </c>
    </row>
    <row r="20" spans="1:6" x14ac:dyDescent="0.2">
      <c r="A20" t="s">
        <v>16830</v>
      </c>
      <c r="B20">
        <v>2</v>
      </c>
      <c r="C20">
        <v>1</v>
      </c>
      <c r="D20" s="4" t="s">
        <v>19186</v>
      </c>
      <c r="E20" t="s">
        <v>282</v>
      </c>
      <c r="F20" t="s">
        <v>14215</v>
      </c>
    </row>
    <row r="21" spans="1:6" x14ac:dyDescent="0.2">
      <c r="A21" t="s">
        <v>16830</v>
      </c>
      <c r="B21">
        <v>2</v>
      </c>
      <c r="C21">
        <v>2</v>
      </c>
      <c r="D21" s="4" t="s">
        <v>19187</v>
      </c>
      <c r="F21" t="s">
        <v>14215</v>
      </c>
    </row>
    <row r="22" spans="1:6" x14ac:dyDescent="0.2">
      <c r="A22" t="s">
        <v>16831</v>
      </c>
      <c r="B22">
        <v>1</v>
      </c>
      <c r="C22">
        <v>1</v>
      </c>
      <c r="D22" s="4" t="s">
        <v>19193</v>
      </c>
      <c r="F22" t="s">
        <v>14218</v>
      </c>
    </row>
    <row r="23" spans="1:6" x14ac:dyDescent="0.2">
      <c r="A23" t="s">
        <v>16831</v>
      </c>
      <c r="B23">
        <v>1</v>
      </c>
      <c r="C23">
        <v>2</v>
      </c>
      <c r="D23" s="4" t="s">
        <v>19194</v>
      </c>
      <c r="E23" t="s">
        <v>282</v>
      </c>
      <c r="F23" t="s">
        <v>14218</v>
      </c>
    </row>
    <row r="24" spans="1:6" x14ac:dyDescent="0.2">
      <c r="A24" t="s">
        <v>16831</v>
      </c>
      <c r="B24">
        <v>2</v>
      </c>
      <c r="C24">
        <v>1</v>
      </c>
      <c r="D24" s="4" t="s">
        <v>19195</v>
      </c>
      <c r="F24" t="s">
        <v>14221</v>
      </c>
    </row>
    <row r="25" spans="1:6" x14ac:dyDescent="0.2">
      <c r="A25" t="s">
        <v>16831</v>
      </c>
      <c r="B25">
        <v>2</v>
      </c>
      <c r="C25">
        <v>2</v>
      </c>
      <c r="D25" s="4" t="s">
        <v>19196</v>
      </c>
      <c r="F25" t="s">
        <v>14221</v>
      </c>
    </row>
    <row r="26" spans="1:6" x14ac:dyDescent="0.2">
      <c r="A26" t="s">
        <v>16831</v>
      </c>
      <c r="B26">
        <v>2</v>
      </c>
      <c r="C26">
        <v>3</v>
      </c>
      <c r="D26" s="4" t="s">
        <v>19197</v>
      </c>
      <c r="E26" t="s">
        <v>282</v>
      </c>
      <c r="F26" t="s">
        <v>14221</v>
      </c>
    </row>
    <row r="27" spans="1:6" x14ac:dyDescent="0.2">
      <c r="A27" t="s">
        <v>16832</v>
      </c>
      <c r="B27">
        <v>1</v>
      </c>
      <c r="C27">
        <v>1</v>
      </c>
      <c r="D27" s="4" t="s">
        <v>19198</v>
      </c>
      <c r="E27" t="s">
        <v>282</v>
      </c>
      <c r="F27" t="s">
        <v>14224</v>
      </c>
    </row>
    <row r="28" spans="1:6" x14ac:dyDescent="0.2">
      <c r="A28" t="s">
        <v>16832</v>
      </c>
      <c r="B28">
        <v>1</v>
      </c>
      <c r="C28">
        <v>2</v>
      </c>
      <c r="D28" s="4" t="s">
        <v>19199</v>
      </c>
      <c r="F28" t="s">
        <v>14224</v>
      </c>
    </row>
    <row r="29" spans="1:6" x14ac:dyDescent="0.2">
      <c r="A29" t="s">
        <v>16832</v>
      </c>
      <c r="B29">
        <v>2</v>
      </c>
      <c r="C29">
        <v>1</v>
      </c>
      <c r="D29" s="4" t="s">
        <v>19200</v>
      </c>
      <c r="F29" t="s">
        <v>14227</v>
      </c>
    </row>
    <row r="30" spans="1:6" x14ac:dyDescent="0.2">
      <c r="A30" t="s">
        <v>16832</v>
      </c>
      <c r="B30">
        <v>2</v>
      </c>
      <c r="C30">
        <v>2</v>
      </c>
      <c r="D30" s="4" t="s">
        <v>19201</v>
      </c>
      <c r="F30" t="s">
        <v>14227</v>
      </c>
    </row>
    <row r="31" spans="1:6" x14ac:dyDescent="0.2">
      <c r="A31" t="s">
        <v>16832</v>
      </c>
      <c r="B31">
        <v>2</v>
      </c>
      <c r="C31">
        <v>3</v>
      </c>
      <c r="D31" s="4" t="s">
        <v>19202</v>
      </c>
      <c r="E31" t="s">
        <v>282</v>
      </c>
      <c r="F31" t="s">
        <v>14227</v>
      </c>
    </row>
    <row r="32" spans="1:6" x14ac:dyDescent="0.2">
      <c r="A32" t="s">
        <v>16833</v>
      </c>
      <c r="B32">
        <v>1</v>
      </c>
      <c r="C32">
        <v>1</v>
      </c>
      <c r="D32" s="4" t="s">
        <v>19189</v>
      </c>
      <c r="F32" t="s">
        <v>14230</v>
      </c>
    </row>
    <row r="33" spans="1:6" x14ac:dyDescent="0.2">
      <c r="A33" t="s">
        <v>16833</v>
      </c>
      <c r="B33">
        <v>1</v>
      </c>
      <c r="C33">
        <v>2</v>
      </c>
      <c r="D33" s="4" t="s">
        <v>19203</v>
      </c>
      <c r="E33" t="s">
        <v>282</v>
      </c>
      <c r="F33" t="s">
        <v>14230</v>
      </c>
    </row>
    <row r="34" spans="1:6" x14ac:dyDescent="0.2">
      <c r="A34" t="s">
        <v>16833</v>
      </c>
      <c r="B34">
        <v>2</v>
      </c>
      <c r="C34">
        <v>1</v>
      </c>
      <c r="D34" s="4" t="s">
        <v>19204</v>
      </c>
      <c r="F34" t="s">
        <v>14233</v>
      </c>
    </row>
    <row r="35" spans="1:6" x14ac:dyDescent="0.2">
      <c r="A35" t="s">
        <v>16833</v>
      </c>
      <c r="B35">
        <v>2</v>
      </c>
      <c r="C35">
        <v>2</v>
      </c>
      <c r="D35" s="4" t="s">
        <v>19205</v>
      </c>
      <c r="F35" t="s">
        <v>14233</v>
      </c>
    </row>
    <row r="36" spans="1:6" x14ac:dyDescent="0.2">
      <c r="A36" t="s">
        <v>16833</v>
      </c>
      <c r="B36">
        <v>2</v>
      </c>
      <c r="C36">
        <v>3</v>
      </c>
      <c r="D36" s="4" t="s">
        <v>19206</v>
      </c>
      <c r="E36" t="s">
        <v>282</v>
      </c>
      <c r="F36" t="s">
        <v>14233</v>
      </c>
    </row>
    <row r="37" spans="1:6" x14ac:dyDescent="0.2">
      <c r="A37" t="s">
        <v>16834</v>
      </c>
      <c r="B37">
        <v>1</v>
      </c>
      <c r="C37">
        <v>1</v>
      </c>
      <c r="D37" s="4" t="s">
        <v>19207</v>
      </c>
      <c r="F37" t="s">
        <v>14236</v>
      </c>
    </row>
    <row r="38" spans="1:6" x14ac:dyDescent="0.2">
      <c r="A38" t="s">
        <v>16834</v>
      </c>
      <c r="B38">
        <v>1</v>
      </c>
      <c r="C38">
        <v>2</v>
      </c>
      <c r="D38" s="4" t="s">
        <v>19208</v>
      </c>
      <c r="F38" t="s">
        <v>14236</v>
      </c>
    </row>
    <row r="39" spans="1:6" x14ac:dyDescent="0.2">
      <c r="A39" t="s">
        <v>16834</v>
      </c>
      <c r="B39">
        <v>1</v>
      </c>
      <c r="C39">
        <v>3</v>
      </c>
      <c r="D39" s="4" t="s">
        <v>19209</v>
      </c>
      <c r="E39" t="s">
        <v>282</v>
      </c>
      <c r="F39" t="s">
        <v>14236</v>
      </c>
    </row>
    <row r="40" spans="1:6" x14ac:dyDescent="0.2">
      <c r="A40" t="s">
        <v>16834</v>
      </c>
      <c r="B40">
        <v>1</v>
      </c>
      <c r="C40">
        <v>4</v>
      </c>
      <c r="D40" s="4" t="s">
        <v>19210</v>
      </c>
      <c r="F40" t="s">
        <v>14236</v>
      </c>
    </row>
    <row r="41" spans="1:6" x14ac:dyDescent="0.2">
      <c r="A41" t="s">
        <v>16835</v>
      </c>
      <c r="B41">
        <v>1</v>
      </c>
      <c r="C41">
        <v>1</v>
      </c>
      <c r="D41" s="4" t="s">
        <v>19207</v>
      </c>
      <c r="F41" t="s">
        <v>14239</v>
      </c>
    </row>
    <row r="42" spans="1:6" x14ac:dyDescent="0.2">
      <c r="A42" t="s">
        <v>16835</v>
      </c>
      <c r="B42">
        <v>1</v>
      </c>
      <c r="C42">
        <v>2</v>
      </c>
      <c r="D42" s="4" t="s">
        <v>19211</v>
      </c>
      <c r="E42" t="s">
        <v>282</v>
      </c>
      <c r="F42" t="s">
        <v>14239</v>
      </c>
    </row>
    <row r="43" spans="1:6" x14ac:dyDescent="0.2">
      <c r="A43" t="s">
        <v>16835</v>
      </c>
      <c r="B43">
        <v>1</v>
      </c>
      <c r="C43">
        <v>3</v>
      </c>
      <c r="D43" s="4" t="s">
        <v>19209</v>
      </c>
      <c r="F43" t="s">
        <v>14239</v>
      </c>
    </row>
    <row r="44" spans="1:6" x14ac:dyDescent="0.2">
      <c r="A44" t="s">
        <v>16835</v>
      </c>
      <c r="B44">
        <v>1</v>
      </c>
      <c r="C44">
        <v>4</v>
      </c>
      <c r="D44" s="4" t="s">
        <v>19210</v>
      </c>
      <c r="F44" t="s">
        <v>14239</v>
      </c>
    </row>
    <row r="45" spans="1:6" ht="32" x14ac:dyDescent="0.2">
      <c r="A45" t="s">
        <v>16836</v>
      </c>
      <c r="B45">
        <v>1</v>
      </c>
      <c r="C45">
        <v>1</v>
      </c>
      <c r="D45" s="4" t="s">
        <v>19193</v>
      </c>
      <c r="F45" s="4" t="s">
        <v>14240</v>
      </c>
    </row>
    <row r="46" spans="1:6" ht="32" x14ac:dyDescent="0.2">
      <c r="A46" t="s">
        <v>16836</v>
      </c>
      <c r="B46">
        <v>1</v>
      </c>
      <c r="C46">
        <v>2</v>
      </c>
      <c r="D46" s="4" t="s">
        <v>19194</v>
      </c>
      <c r="E46" t="s">
        <v>282</v>
      </c>
      <c r="F46" s="4" t="s">
        <v>14240</v>
      </c>
    </row>
    <row r="47" spans="1:6" ht="32" x14ac:dyDescent="0.2">
      <c r="A47" t="s">
        <v>16837</v>
      </c>
      <c r="B47">
        <v>1</v>
      </c>
      <c r="C47">
        <v>1</v>
      </c>
      <c r="D47" s="4" t="s">
        <v>19193</v>
      </c>
      <c r="F47" s="4" t="s">
        <v>14240</v>
      </c>
    </row>
    <row r="48" spans="1:6" ht="32" x14ac:dyDescent="0.2">
      <c r="A48" t="s">
        <v>16837</v>
      </c>
      <c r="B48">
        <v>1</v>
      </c>
      <c r="C48">
        <v>2</v>
      </c>
      <c r="D48" s="4" t="s">
        <v>19194</v>
      </c>
      <c r="E48" t="s">
        <v>282</v>
      </c>
      <c r="F48" s="4" t="s">
        <v>14240</v>
      </c>
    </row>
    <row r="49" spans="1:6" ht="32" x14ac:dyDescent="0.2">
      <c r="A49" t="s">
        <v>16838</v>
      </c>
      <c r="B49">
        <v>1</v>
      </c>
      <c r="C49">
        <v>1</v>
      </c>
      <c r="D49" s="4" t="s">
        <v>19193</v>
      </c>
      <c r="F49" s="4" t="s">
        <v>14240</v>
      </c>
    </row>
    <row r="50" spans="1:6" ht="32" x14ac:dyDescent="0.2">
      <c r="A50" t="s">
        <v>16838</v>
      </c>
      <c r="B50">
        <v>1</v>
      </c>
      <c r="C50">
        <v>2</v>
      </c>
      <c r="D50" s="4" t="s">
        <v>19194</v>
      </c>
      <c r="E50" t="s">
        <v>282</v>
      </c>
      <c r="F50" s="4" t="s">
        <v>14240</v>
      </c>
    </row>
    <row r="51" spans="1:6" x14ac:dyDescent="0.2">
      <c r="A51" t="s">
        <v>16839</v>
      </c>
      <c r="B51">
        <v>1</v>
      </c>
      <c r="C51">
        <v>1</v>
      </c>
      <c r="D51" s="4" t="s">
        <v>19212</v>
      </c>
      <c r="F51" t="s">
        <v>14246</v>
      </c>
    </row>
    <row r="52" spans="1:6" x14ac:dyDescent="0.2">
      <c r="A52" t="s">
        <v>16839</v>
      </c>
      <c r="B52">
        <v>1</v>
      </c>
      <c r="C52">
        <v>2</v>
      </c>
      <c r="D52" s="4" t="s">
        <v>19213</v>
      </c>
      <c r="E52" t="s">
        <v>282</v>
      </c>
      <c r="F52" t="s">
        <v>14246</v>
      </c>
    </row>
    <row r="53" spans="1:6" x14ac:dyDescent="0.2">
      <c r="A53" t="s">
        <v>16840</v>
      </c>
      <c r="B53">
        <v>1</v>
      </c>
      <c r="C53">
        <v>1</v>
      </c>
      <c r="D53" s="4" t="s">
        <v>19214</v>
      </c>
      <c r="E53" t="s">
        <v>282</v>
      </c>
      <c r="F53" t="s">
        <v>14246</v>
      </c>
    </row>
    <row r="54" spans="1:6" x14ac:dyDescent="0.2">
      <c r="A54" t="s">
        <v>16840</v>
      </c>
      <c r="B54">
        <v>1</v>
      </c>
      <c r="C54">
        <v>2</v>
      </c>
      <c r="D54" s="4" t="s">
        <v>19215</v>
      </c>
      <c r="F54" t="s">
        <v>14246</v>
      </c>
    </row>
    <row r="55" spans="1:6" x14ac:dyDescent="0.2">
      <c r="A55" t="s">
        <v>16841</v>
      </c>
      <c r="B55">
        <v>1</v>
      </c>
      <c r="C55">
        <v>1</v>
      </c>
      <c r="D55" s="4" t="s">
        <v>19214</v>
      </c>
      <c r="E55" t="s">
        <v>282</v>
      </c>
      <c r="F55" t="s">
        <v>14251</v>
      </c>
    </row>
    <row r="56" spans="1:6" x14ac:dyDescent="0.2">
      <c r="A56" t="s">
        <v>16841</v>
      </c>
      <c r="B56">
        <v>1</v>
      </c>
      <c r="C56">
        <v>2</v>
      </c>
      <c r="D56" s="4" t="s">
        <v>19215</v>
      </c>
      <c r="F56" t="s">
        <v>14251</v>
      </c>
    </row>
    <row r="57" spans="1:6" x14ac:dyDescent="0.2">
      <c r="A57" t="s">
        <v>16843</v>
      </c>
      <c r="B57">
        <v>1</v>
      </c>
      <c r="C57">
        <v>1</v>
      </c>
      <c r="D57" s="4" t="s">
        <v>19216</v>
      </c>
      <c r="E57" t="s">
        <v>282</v>
      </c>
      <c r="F57" t="s">
        <v>14257</v>
      </c>
    </row>
    <row r="58" spans="1:6" x14ac:dyDescent="0.2">
      <c r="A58" t="s">
        <v>16843</v>
      </c>
      <c r="B58">
        <v>1</v>
      </c>
      <c r="C58">
        <v>2</v>
      </c>
      <c r="D58" s="4" t="s">
        <v>19217</v>
      </c>
      <c r="F58" t="s">
        <v>14257</v>
      </c>
    </row>
    <row r="59" spans="1:6" x14ac:dyDescent="0.2">
      <c r="A59" t="s">
        <v>16843</v>
      </c>
      <c r="B59">
        <v>2</v>
      </c>
      <c r="C59">
        <v>1</v>
      </c>
      <c r="D59" s="4" t="s">
        <v>19218</v>
      </c>
      <c r="F59" t="s">
        <v>14260</v>
      </c>
    </row>
    <row r="60" spans="1:6" x14ac:dyDescent="0.2">
      <c r="A60" t="s">
        <v>16843</v>
      </c>
      <c r="B60">
        <v>2</v>
      </c>
      <c r="C60">
        <v>2</v>
      </c>
      <c r="D60" s="4" t="s">
        <v>19219</v>
      </c>
      <c r="E60" t="s">
        <v>282</v>
      </c>
      <c r="F60" t="s">
        <v>14260</v>
      </c>
    </row>
    <row r="61" spans="1:6" x14ac:dyDescent="0.2">
      <c r="A61" t="s">
        <v>16844</v>
      </c>
      <c r="B61">
        <v>1</v>
      </c>
      <c r="C61">
        <v>1</v>
      </c>
      <c r="D61" s="4" t="s">
        <v>19220</v>
      </c>
      <c r="F61" t="s">
        <v>14263</v>
      </c>
    </row>
    <row r="62" spans="1:6" x14ac:dyDescent="0.2">
      <c r="A62" t="s">
        <v>16844</v>
      </c>
      <c r="B62">
        <v>1</v>
      </c>
      <c r="C62">
        <v>2</v>
      </c>
      <c r="D62" s="4" t="s">
        <v>19221</v>
      </c>
      <c r="E62" t="s">
        <v>282</v>
      </c>
      <c r="F62" t="s">
        <v>14263</v>
      </c>
    </row>
    <row r="63" spans="1:6" x14ac:dyDescent="0.2">
      <c r="A63" t="s">
        <v>16844</v>
      </c>
      <c r="B63">
        <v>2</v>
      </c>
      <c r="C63">
        <v>1</v>
      </c>
      <c r="D63" s="4" t="s">
        <v>19222</v>
      </c>
      <c r="E63" t="s">
        <v>282</v>
      </c>
      <c r="F63" t="s">
        <v>14266</v>
      </c>
    </row>
    <row r="64" spans="1:6" x14ac:dyDescent="0.2">
      <c r="A64" t="s">
        <v>16844</v>
      </c>
      <c r="B64">
        <v>2</v>
      </c>
      <c r="C64">
        <v>2</v>
      </c>
      <c r="D64" s="4" t="s">
        <v>19223</v>
      </c>
      <c r="F64" t="s">
        <v>14266</v>
      </c>
    </row>
    <row r="65" spans="1:6" x14ac:dyDescent="0.2">
      <c r="A65" t="s">
        <v>16844</v>
      </c>
      <c r="B65">
        <v>3</v>
      </c>
      <c r="C65">
        <v>1</v>
      </c>
      <c r="D65" s="4" t="s">
        <v>19224</v>
      </c>
      <c r="F65" t="s">
        <v>14269</v>
      </c>
    </row>
    <row r="66" spans="1:6" x14ac:dyDescent="0.2">
      <c r="A66" t="s">
        <v>16844</v>
      </c>
      <c r="B66">
        <v>3</v>
      </c>
      <c r="C66">
        <v>2</v>
      </c>
      <c r="D66" s="4" t="s">
        <v>19225</v>
      </c>
      <c r="E66" t="s">
        <v>282</v>
      </c>
      <c r="F66" t="s">
        <v>14269</v>
      </c>
    </row>
    <row r="67" spans="1:6" x14ac:dyDescent="0.2">
      <c r="A67" t="s">
        <v>16845</v>
      </c>
      <c r="B67">
        <v>1</v>
      </c>
      <c r="C67">
        <v>1</v>
      </c>
      <c r="D67" s="4" t="s">
        <v>19226</v>
      </c>
      <c r="F67" t="s">
        <v>14272</v>
      </c>
    </row>
    <row r="68" spans="1:6" x14ac:dyDescent="0.2">
      <c r="A68" t="s">
        <v>16845</v>
      </c>
      <c r="B68">
        <v>1</v>
      </c>
      <c r="C68">
        <v>2</v>
      </c>
      <c r="D68" s="4" t="s">
        <v>19227</v>
      </c>
      <c r="F68" t="s">
        <v>14272</v>
      </c>
    </row>
    <row r="69" spans="1:6" x14ac:dyDescent="0.2">
      <c r="A69" t="s">
        <v>16845</v>
      </c>
      <c r="B69">
        <v>1</v>
      </c>
      <c r="C69">
        <v>3</v>
      </c>
      <c r="D69" s="4" t="s">
        <v>19228</v>
      </c>
      <c r="F69" t="s">
        <v>14272</v>
      </c>
    </row>
    <row r="70" spans="1:6" x14ac:dyDescent="0.2">
      <c r="A70" t="s">
        <v>16845</v>
      </c>
      <c r="B70">
        <v>1</v>
      </c>
      <c r="C70">
        <v>4</v>
      </c>
      <c r="D70" s="4" t="s">
        <v>19229</v>
      </c>
      <c r="E70" t="s">
        <v>282</v>
      </c>
      <c r="F70" t="s">
        <v>14272</v>
      </c>
    </row>
    <row r="71" spans="1:6" x14ac:dyDescent="0.2">
      <c r="A71" t="s">
        <v>16846</v>
      </c>
      <c r="B71">
        <v>1</v>
      </c>
      <c r="C71">
        <v>1</v>
      </c>
      <c r="D71" s="4" t="s">
        <v>19230</v>
      </c>
      <c r="E71" t="s">
        <v>282</v>
      </c>
      <c r="F71" t="s">
        <v>14278</v>
      </c>
    </row>
    <row r="72" spans="1:6" x14ac:dyDescent="0.2">
      <c r="A72" t="s">
        <v>16846</v>
      </c>
      <c r="B72">
        <v>1</v>
      </c>
      <c r="C72">
        <v>2</v>
      </c>
      <c r="D72" s="4" t="s">
        <v>19231</v>
      </c>
      <c r="F72" t="s">
        <v>14278</v>
      </c>
    </row>
    <row r="73" spans="1:6" x14ac:dyDescent="0.2">
      <c r="A73" t="s">
        <v>16846</v>
      </c>
      <c r="B73">
        <v>1</v>
      </c>
      <c r="C73">
        <v>3</v>
      </c>
      <c r="D73" s="4" t="s">
        <v>19232</v>
      </c>
      <c r="F73" t="s">
        <v>14278</v>
      </c>
    </row>
    <row r="74" spans="1:6" x14ac:dyDescent="0.2">
      <c r="A74" t="s">
        <v>16847</v>
      </c>
      <c r="B74">
        <v>1</v>
      </c>
      <c r="C74">
        <v>1</v>
      </c>
      <c r="D74" s="4" t="s">
        <v>19233</v>
      </c>
      <c r="F74" t="s">
        <v>14284</v>
      </c>
    </row>
    <row r="75" spans="1:6" x14ac:dyDescent="0.2">
      <c r="A75" t="s">
        <v>16847</v>
      </c>
      <c r="B75">
        <v>1</v>
      </c>
      <c r="C75">
        <v>2</v>
      </c>
      <c r="D75" s="4" t="s">
        <v>19234</v>
      </c>
      <c r="F75" t="s">
        <v>14284</v>
      </c>
    </row>
    <row r="76" spans="1:6" x14ac:dyDescent="0.2">
      <c r="A76" t="s">
        <v>16847</v>
      </c>
      <c r="B76">
        <v>1</v>
      </c>
      <c r="C76">
        <v>3</v>
      </c>
      <c r="D76" s="4" t="s">
        <v>19235</v>
      </c>
      <c r="E76" t="s">
        <v>282</v>
      </c>
      <c r="F76" t="s">
        <v>14284</v>
      </c>
    </row>
    <row r="77" spans="1:6" x14ac:dyDescent="0.2">
      <c r="A77" t="s">
        <v>16847</v>
      </c>
      <c r="B77">
        <v>1</v>
      </c>
      <c r="C77">
        <v>4</v>
      </c>
      <c r="D77" s="4" t="s">
        <v>19236</v>
      </c>
      <c r="F77" t="s">
        <v>14284</v>
      </c>
    </row>
    <row r="78" spans="1:6" x14ac:dyDescent="0.2">
      <c r="A78" t="s">
        <v>16847</v>
      </c>
      <c r="B78">
        <v>2</v>
      </c>
      <c r="C78">
        <v>1</v>
      </c>
      <c r="D78" s="4" t="s">
        <v>19237</v>
      </c>
      <c r="E78" t="s">
        <v>282</v>
      </c>
      <c r="F78" t="s">
        <v>14287</v>
      </c>
    </row>
    <row r="79" spans="1:6" x14ac:dyDescent="0.2">
      <c r="A79" t="s">
        <v>16847</v>
      </c>
      <c r="B79">
        <v>2</v>
      </c>
      <c r="C79">
        <v>2</v>
      </c>
      <c r="D79" s="4" t="s">
        <v>19238</v>
      </c>
      <c r="F79" t="s">
        <v>14287</v>
      </c>
    </row>
    <row r="80" spans="1:6" x14ac:dyDescent="0.2">
      <c r="A80" t="s">
        <v>16848</v>
      </c>
      <c r="B80">
        <v>1</v>
      </c>
      <c r="C80">
        <v>1</v>
      </c>
      <c r="D80" s="4" t="s">
        <v>19239</v>
      </c>
      <c r="F80" t="s">
        <v>14290</v>
      </c>
    </row>
    <row r="81" spans="1:6" x14ac:dyDescent="0.2">
      <c r="A81" t="s">
        <v>16848</v>
      </c>
      <c r="B81">
        <v>1</v>
      </c>
      <c r="C81">
        <v>2</v>
      </c>
      <c r="D81" s="4" t="s">
        <v>19240</v>
      </c>
      <c r="F81" t="s">
        <v>14290</v>
      </c>
    </row>
    <row r="82" spans="1:6" x14ac:dyDescent="0.2">
      <c r="A82" t="s">
        <v>16848</v>
      </c>
      <c r="B82">
        <v>1</v>
      </c>
      <c r="C82">
        <v>3</v>
      </c>
      <c r="D82" s="4" t="s">
        <v>19241</v>
      </c>
      <c r="E82" t="s">
        <v>282</v>
      </c>
      <c r="F82" t="s">
        <v>14290</v>
      </c>
    </row>
    <row r="83" spans="1:6" x14ac:dyDescent="0.2">
      <c r="A83" t="s">
        <v>16848</v>
      </c>
      <c r="B83">
        <v>1</v>
      </c>
      <c r="C83">
        <v>4</v>
      </c>
      <c r="D83" s="4" t="s">
        <v>19242</v>
      </c>
      <c r="F83" t="s">
        <v>14290</v>
      </c>
    </row>
    <row r="84" spans="1:6" x14ac:dyDescent="0.2">
      <c r="A84" t="s">
        <v>16848</v>
      </c>
      <c r="B84">
        <v>4</v>
      </c>
      <c r="C84">
        <v>1</v>
      </c>
      <c r="D84" s="4" t="s">
        <v>19243</v>
      </c>
      <c r="E84" t="s">
        <v>282</v>
      </c>
      <c r="F84" s="4" t="s">
        <v>14299</v>
      </c>
    </row>
    <row r="85" spans="1:6" x14ac:dyDescent="0.2">
      <c r="A85" t="s">
        <v>16848</v>
      </c>
      <c r="B85">
        <v>4</v>
      </c>
      <c r="C85">
        <v>2</v>
      </c>
      <c r="D85" s="4" t="s">
        <v>19244</v>
      </c>
      <c r="F85" t="s">
        <v>14299</v>
      </c>
    </row>
    <row r="86" spans="1:6" x14ac:dyDescent="0.2">
      <c r="A86" t="s">
        <v>16849</v>
      </c>
      <c r="B86">
        <v>1</v>
      </c>
      <c r="C86">
        <v>1</v>
      </c>
      <c r="D86" s="4" t="s">
        <v>19245</v>
      </c>
      <c r="F86" t="s">
        <v>14302</v>
      </c>
    </row>
    <row r="87" spans="1:6" x14ac:dyDescent="0.2">
      <c r="A87" t="s">
        <v>16849</v>
      </c>
      <c r="B87">
        <v>1</v>
      </c>
      <c r="C87">
        <v>2</v>
      </c>
      <c r="D87" s="4" t="s">
        <v>19246</v>
      </c>
      <c r="F87" t="s">
        <v>14302</v>
      </c>
    </row>
    <row r="88" spans="1:6" x14ac:dyDescent="0.2">
      <c r="A88" t="s">
        <v>16849</v>
      </c>
      <c r="B88">
        <v>1</v>
      </c>
      <c r="C88">
        <v>3</v>
      </c>
      <c r="D88" s="4" t="s">
        <v>19247</v>
      </c>
      <c r="F88" t="s">
        <v>14302</v>
      </c>
    </row>
    <row r="89" spans="1:6" x14ac:dyDescent="0.2">
      <c r="A89" t="s">
        <v>16849</v>
      </c>
      <c r="B89">
        <v>1</v>
      </c>
      <c r="C89">
        <v>4</v>
      </c>
      <c r="D89" s="4" t="s">
        <v>19248</v>
      </c>
      <c r="E89" t="s">
        <v>282</v>
      </c>
      <c r="F89" t="s">
        <v>14302</v>
      </c>
    </row>
    <row r="90" spans="1:6" x14ac:dyDescent="0.2">
      <c r="A90" t="s">
        <v>16849</v>
      </c>
      <c r="B90">
        <v>2</v>
      </c>
      <c r="C90">
        <v>1</v>
      </c>
      <c r="D90" s="4" t="s">
        <v>19249</v>
      </c>
      <c r="E90" t="s">
        <v>282</v>
      </c>
      <c r="F90" t="s">
        <v>14305</v>
      </c>
    </row>
    <row r="91" spans="1:6" x14ac:dyDescent="0.2">
      <c r="A91" t="s">
        <v>16849</v>
      </c>
      <c r="B91">
        <v>2</v>
      </c>
      <c r="C91">
        <v>2</v>
      </c>
      <c r="D91" s="4" t="s">
        <v>19250</v>
      </c>
      <c r="F91" t="s">
        <v>14305</v>
      </c>
    </row>
    <row r="92" spans="1:6" x14ac:dyDescent="0.2">
      <c r="A92" t="s">
        <v>16850</v>
      </c>
      <c r="B92">
        <v>1</v>
      </c>
      <c r="C92">
        <v>1</v>
      </c>
      <c r="D92" s="4" t="s">
        <v>19251</v>
      </c>
      <c r="F92" t="s">
        <v>14308</v>
      </c>
    </row>
    <row r="93" spans="1:6" x14ac:dyDescent="0.2">
      <c r="A93" t="s">
        <v>16850</v>
      </c>
      <c r="B93">
        <v>1</v>
      </c>
      <c r="C93">
        <v>2</v>
      </c>
      <c r="D93" s="4" t="s">
        <v>19252</v>
      </c>
      <c r="E93" t="s">
        <v>282</v>
      </c>
      <c r="F93" t="s">
        <v>14308</v>
      </c>
    </row>
    <row r="94" spans="1:6" x14ac:dyDescent="0.2">
      <c r="A94" t="s">
        <v>16850</v>
      </c>
      <c r="B94">
        <v>1</v>
      </c>
      <c r="C94">
        <v>3</v>
      </c>
      <c r="D94" s="4" t="s">
        <v>19253</v>
      </c>
      <c r="F94" t="s">
        <v>14308</v>
      </c>
    </row>
    <row r="95" spans="1:6" x14ac:dyDescent="0.2">
      <c r="A95" t="s">
        <v>16850</v>
      </c>
      <c r="B95">
        <v>1</v>
      </c>
      <c r="C95">
        <v>4</v>
      </c>
      <c r="D95" s="4" t="s">
        <v>19254</v>
      </c>
      <c r="F95" t="s">
        <v>14308</v>
      </c>
    </row>
    <row r="96" spans="1:6" x14ac:dyDescent="0.2">
      <c r="A96" t="s">
        <v>16850</v>
      </c>
      <c r="B96">
        <v>3</v>
      </c>
      <c r="C96">
        <v>1</v>
      </c>
      <c r="D96" s="4" t="s">
        <v>19255</v>
      </c>
      <c r="F96" t="s">
        <v>14314</v>
      </c>
    </row>
    <row r="97" spans="1:6" x14ac:dyDescent="0.2">
      <c r="A97" t="s">
        <v>16850</v>
      </c>
      <c r="B97">
        <v>3</v>
      </c>
      <c r="C97">
        <v>2</v>
      </c>
      <c r="D97" s="4" t="s">
        <v>19256</v>
      </c>
      <c r="E97" t="s">
        <v>282</v>
      </c>
      <c r="F97" t="s">
        <v>14314</v>
      </c>
    </row>
    <row r="98" spans="1:6" x14ac:dyDescent="0.2">
      <c r="A98" t="s">
        <v>16851</v>
      </c>
      <c r="B98">
        <v>1</v>
      </c>
      <c r="C98">
        <v>1</v>
      </c>
      <c r="D98" s="4" t="s">
        <v>19257</v>
      </c>
      <c r="F98" t="s">
        <v>14317</v>
      </c>
    </row>
    <row r="99" spans="1:6" x14ac:dyDescent="0.2">
      <c r="A99" t="s">
        <v>16851</v>
      </c>
      <c r="B99">
        <v>1</v>
      </c>
      <c r="C99">
        <v>2</v>
      </c>
      <c r="D99" t="s">
        <v>19258</v>
      </c>
      <c r="E99" t="s">
        <v>282</v>
      </c>
      <c r="F99" t="s">
        <v>14317</v>
      </c>
    </row>
    <row r="100" spans="1:6" x14ac:dyDescent="0.2">
      <c r="A100" t="s">
        <v>16851</v>
      </c>
      <c r="B100">
        <v>1</v>
      </c>
      <c r="C100">
        <v>3</v>
      </c>
      <c r="D100" t="s">
        <v>19259</v>
      </c>
      <c r="F100" t="s">
        <v>14317</v>
      </c>
    </row>
    <row r="101" spans="1:6" x14ac:dyDescent="0.2">
      <c r="A101" t="s">
        <v>16851</v>
      </c>
      <c r="B101">
        <v>1</v>
      </c>
      <c r="C101">
        <v>4</v>
      </c>
      <c r="D101" t="s">
        <v>19260</v>
      </c>
      <c r="F101" t="s">
        <v>14317</v>
      </c>
    </row>
    <row r="102" spans="1:6" x14ac:dyDescent="0.2">
      <c r="A102" t="s">
        <v>16851</v>
      </c>
      <c r="B102">
        <v>2</v>
      </c>
      <c r="C102">
        <v>1</v>
      </c>
      <c r="D102" t="s">
        <v>19261</v>
      </c>
      <c r="F102" t="s">
        <v>14320</v>
      </c>
    </row>
    <row r="103" spans="1:6" x14ac:dyDescent="0.2">
      <c r="A103" t="s">
        <v>16851</v>
      </c>
      <c r="B103">
        <v>2</v>
      </c>
      <c r="C103">
        <v>2</v>
      </c>
      <c r="D103" t="s">
        <v>19262</v>
      </c>
      <c r="E103" t="s">
        <v>282</v>
      </c>
      <c r="F103" t="s">
        <v>14320</v>
      </c>
    </row>
    <row r="104" spans="1:6" x14ac:dyDescent="0.2">
      <c r="A104" t="s">
        <v>16852</v>
      </c>
      <c r="B104">
        <v>1</v>
      </c>
      <c r="C104">
        <v>1</v>
      </c>
      <c r="D104" t="s">
        <v>19263</v>
      </c>
      <c r="F104" t="s">
        <v>14323</v>
      </c>
    </row>
    <row r="105" spans="1:6" x14ac:dyDescent="0.2">
      <c r="A105" t="s">
        <v>16852</v>
      </c>
      <c r="B105">
        <v>1</v>
      </c>
      <c r="C105">
        <v>2</v>
      </c>
      <c r="D105" t="s">
        <v>19264</v>
      </c>
      <c r="F105" t="s">
        <v>14323</v>
      </c>
    </row>
    <row r="106" spans="1:6" x14ac:dyDescent="0.2">
      <c r="A106" t="s">
        <v>16852</v>
      </c>
      <c r="B106">
        <v>1</v>
      </c>
      <c r="C106">
        <v>3</v>
      </c>
      <c r="D106" t="s">
        <v>19265</v>
      </c>
      <c r="E106" t="s">
        <v>282</v>
      </c>
      <c r="F106" t="s">
        <v>14323</v>
      </c>
    </row>
    <row r="107" spans="1:6" x14ac:dyDescent="0.2">
      <c r="A107" t="s">
        <v>16852</v>
      </c>
      <c r="B107">
        <v>1</v>
      </c>
      <c r="C107">
        <v>4</v>
      </c>
      <c r="D107" t="s">
        <v>19266</v>
      </c>
      <c r="F107" t="s">
        <v>14323</v>
      </c>
    </row>
    <row r="108" spans="1:6" x14ac:dyDescent="0.2">
      <c r="A108" t="s">
        <v>16854</v>
      </c>
      <c r="B108">
        <v>1</v>
      </c>
      <c r="C108">
        <v>1</v>
      </c>
      <c r="D108" t="s">
        <v>19267</v>
      </c>
      <c r="F108" t="s">
        <v>14343</v>
      </c>
    </row>
    <row r="109" spans="1:6" x14ac:dyDescent="0.2">
      <c r="A109" t="s">
        <v>16854</v>
      </c>
      <c r="B109">
        <v>1</v>
      </c>
      <c r="C109">
        <v>2</v>
      </c>
      <c r="D109" t="s">
        <v>19268</v>
      </c>
      <c r="E109" t="s">
        <v>282</v>
      </c>
      <c r="F109" t="s">
        <v>14343</v>
      </c>
    </row>
    <row r="110" spans="1:6" x14ac:dyDescent="0.2">
      <c r="A110" t="s">
        <v>16854</v>
      </c>
      <c r="B110">
        <v>1</v>
      </c>
      <c r="C110">
        <v>3</v>
      </c>
      <c r="D110" t="s">
        <v>19269</v>
      </c>
      <c r="F110" t="s">
        <v>14343</v>
      </c>
    </row>
    <row r="111" spans="1:6" x14ac:dyDescent="0.2">
      <c r="A111" t="s">
        <v>16854</v>
      </c>
      <c r="B111">
        <v>1</v>
      </c>
      <c r="C111">
        <v>4</v>
      </c>
      <c r="D111" t="s">
        <v>19270</v>
      </c>
      <c r="F111" t="s">
        <v>14343</v>
      </c>
    </row>
    <row r="112" spans="1:6" x14ac:dyDescent="0.2">
      <c r="A112" t="s">
        <v>16862</v>
      </c>
      <c r="B112">
        <v>3</v>
      </c>
      <c r="C112">
        <v>1</v>
      </c>
      <c r="D112" t="s">
        <v>19271</v>
      </c>
      <c r="F112" t="s">
        <v>14388</v>
      </c>
    </row>
    <row r="113" spans="1:6" x14ac:dyDescent="0.2">
      <c r="A113" t="s">
        <v>16862</v>
      </c>
      <c r="B113">
        <v>3</v>
      </c>
      <c r="C113">
        <v>2</v>
      </c>
      <c r="D113" t="s">
        <v>19272</v>
      </c>
      <c r="F113" t="s">
        <v>14388</v>
      </c>
    </row>
    <row r="114" spans="1:6" x14ac:dyDescent="0.2">
      <c r="A114" t="s">
        <v>16863</v>
      </c>
      <c r="B114">
        <v>2</v>
      </c>
      <c r="C114">
        <v>1</v>
      </c>
      <c r="D114" t="s">
        <v>19273</v>
      </c>
      <c r="F114" t="s">
        <v>14392</v>
      </c>
    </row>
    <row r="115" spans="1:6" x14ac:dyDescent="0.2">
      <c r="A115" t="s">
        <v>16863</v>
      </c>
      <c r="B115">
        <v>2</v>
      </c>
      <c r="C115">
        <v>2</v>
      </c>
      <c r="D115" t="s">
        <v>19274</v>
      </c>
      <c r="F115" t="s">
        <v>14392</v>
      </c>
    </row>
    <row r="116" spans="1:6" x14ac:dyDescent="0.2">
      <c r="A116" t="s">
        <v>16864</v>
      </c>
      <c r="B116">
        <v>4</v>
      </c>
      <c r="C116">
        <v>1</v>
      </c>
      <c r="D116" t="s">
        <v>19275</v>
      </c>
      <c r="F116" t="s">
        <v>14400</v>
      </c>
    </row>
    <row r="117" spans="1:6" x14ac:dyDescent="0.2">
      <c r="A117" t="s">
        <v>16864</v>
      </c>
      <c r="B117">
        <v>4</v>
      </c>
      <c r="C117">
        <v>2</v>
      </c>
      <c r="D117" t="s">
        <v>19276</v>
      </c>
      <c r="E117" t="s">
        <v>282</v>
      </c>
      <c r="F117" t="s">
        <v>14400</v>
      </c>
    </row>
    <row r="118" spans="1:6" x14ac:dyDescent="0.2">
      <c r="A118" t="s">
        <v>16865</v>
      </c>
      <c r="B118">
        <v>1</v>
      </c>
      <c r="C118">
        <v>1</v>
      </c>
      <c r="D118" t="s">
        <v>19277</v>
      </c>
      <c r="F118" t="s">
        <v>14403</v>
      </c>
    </row>
    <row r="119" spans="1:6" x14ac:dyDescent="0.2">
      <c r="A119" t="s">
        <v>16865</v>
      </c>
      <c r="B119">
        <v>1</v>
      </c>
      <c r="C119">
        <v>2</v>
      </c>
      <c r="D119" t="s">
        <v>19278</v>
      </c>
      <c r="F119" t="s">
        <v>14403</v>
      </c>
    </row>
    <row r="120" spans="1:6" x14ac:dyDescent="0.2">
      <c r="A120" t="s">
        <v>16865</v>
      </c>
      <c r="B120">
        <v>1</v>
      </c>
      <c r="C120">
        <v>3</v>
      </c>
      <c r="D120" t="s">
        <v>19279</v>
      </c>
      <c r="F120" t="s">
        <v>14403</v>
      </c>
    </row>
    <row r="121" spans="1:6" x14ac:dyDescent="0.2">
      <c r="A121" t="s">
        <v>16865</v>
      </c>
      <c r="B121">
        <v>1</v>
      </c>
      <c r="C121">
        <v>4</v>
      </c>
      <c r="D121" t="s">
        <v>19280</v>
      </c>
      <c r="E121" t="s">
        <v>282</v>
      </c>
      <c r="F121" t="s">
        <v>14403</v>
      </c>
    </row>
    <row r="122" spans="1:6" x14ac:dyDescent="0.2">
      <c r="A122" t="s">
        <v>16870</v>
      </c>
      <c r="B122">
        <v>1</v>
      </c>
      <c r="C122">
        <v>1</v>
      </c>
      <c r="D122" t="s">
        <v>19281</v>
      </c>
      <c r="E122" t="s">
        <v>282</v>
      </c>
      <c r="F122" t="s">
        <v>14423</v>
      </c>
    </row>
    <row r="123" spans="1:6" x14ac:dyDescent="0.2">
      <c r="A123" t="s">
        <v>16870</v>
      </c>
      <c r="B123">
        <v>1</v>
      </c>
      <c r="C123">
        <v>2</v>
      </c>
      <c r="D123" t="s">
        <v>19282</v>
      </c>
      <c r="F123" t="s">
        <v>14423</v>
      </c>
    </row>
    <row r="124" spans="1:6" x14ac:dyDescent="0.2">
      <c r="A124" t="s">
        <v>16871</v>
      </c>
      <c r="B124">
        <v>1</v>
      </c>
      <c r="C124">
        <v>1</v>
      </c>
      <c r="D124" t="s">
        <v>19281</v>
      </c>
      <c r="E124" t="s">
        <v>282</v>
      </c>
      <c r="F124" t="s">
        <v>14426</v>
      </c>
    </row>
    <row r="125" spans="1:6" x14ac:dyDescent="0.2">
      <c r="A125" t="s">
        <v>16871</v>
      </c>
      <c r="B125">
        <v>1</v>
      </c>
      <c r="C125">
        <v>2</v>
      </c>
      <c r="D125" t="s">
        <v>19282</v>
      </c>
      <c r="F125" t="s">
        <v>14426</v>
      </c>
    </row>
    <row r="126" spans="1:6" x14ac:dyDescent="0.2">
      <c r="A126" t="s">
        <v>16872</v>
      </c>
      <c r="B126">
        <v>1</v>
      </c>
      <c r="C126">
        <v>1</v>
      </c>
      <c r="D126" t="s">
        <v>19281</v>
      </c>
      <c r="F126" t="s">
        <v>14426</v>
      </c>
    </row>
    <row r="127" spans="1:6" x14ac:dyDescent="0.2">
      <c r="A127" t="s">
        <v>16872</v>
      </c>
      <c r="B127">
        <v>1</v>
      </c>
      <c r="C127">
        <v>2</v>
      </c>
      <c r="D127" t="s">
        <v>19282</v>
      </c>
      <c r="E127" t="s">
        <v>282</v>
      </c>
      <c r="F127" t="s">
        <v>14426</v>
      </c>
    </row>
    <row r="128" spans="1:6" x14ac:dyDescent="0.2">
      <c r="A128" t="s">
        <v>16873</v>
      </c>
      <c r="B128">
        <v>1</v>
      </c>
      <c r="C128">
        <v>1</v>
      </c>
      <c r="D128" t="s">
        <v>19281</v>
      </c>
      <c r="F128" t="s">
        <v>14426</v>
      </c>
    </row>
    <row r="129" spans="1:6" x14ac:dyDescent="0.2">
      <c r="A129" t="s">
        <v>16873</v>
      </c>
      <c r="B129">
        <v>1</v>
      </c>
      <c r="C129">
        <v>2</v>
      </c>
      <c r="D129" t="s">
        <v>19282</v>
      </c>
      <c r="E129" t="s">
        <v>282</v>
      </c>
      <c r="F129" t="s">
        <v>14426</v>
      </c>
    </row>
    <row r="130" spans="1:6" ht="32" x14ac:dyDescent="0.2">
      <c r="A130" t="s">
        <v>16874</v>
      </c>
      <c r="B130">
        <v>1</v>
      </c>
      <c r="C130">
        <v>1</v>
      </c>
      <c r="D130" t="s">
        <v>19283</v>
      </c>
      <c r="E130" t="s">
        <v>282</v>
      </c>
      <c r="F130" s="4" t="s">
        <v>16780</v>
      </c>
    </row>
    <row r="131" spans="1:6" ht="32" x14ac:dyDescent="0.2">
      <c r="A131" t="s">
        <v>16874</v>
      </c>
      <c r="B131">
        <v>1</v>
      </c>
      <c r="C131">
        <v>2</v>
      </c>
      <c r="D131" t="s">
        <v>19284</v>
      </c>
      <c r="F131" s="4" t="s">
        <v>16780</v>
      </c>
    </row>
    <row r="132" spans="1:6" ht="32" x14ac:dyDescent="0.2">
      <c r="A132" t="s">
        <v>16875</v>
      </c>
      <c r="B132">
        <v>1</v>
      </c>
      <c r="C132">
        <v>1</v>
      </c>
      <c r="D132" t="s">
        <v>19283</v>
      </c>
      <c r="E132" t="s">
        <v>282</v>
      </c>
      <c r="F132" s="4" t="s">
        <v>14437</v>
      </c>
    </row>
    <row r="133" spans="1:6" ht="32" x14ac:dyDescent="0.2">
      <c r="A133" t="s">
        <v>16875</v>
      </c>
      <c r="B133">
        <v>1</v>
      </c>
      <c r="C133">
        <v>2</v>
      </c>
      <c r="D133" t="s">
        <v>19284</v>
      </c>
      <c r="F133" s="4" t="s">
        <v>14437</v>
      </c>
    </row>
    <row r="134" spans="1:6" ht="32" x14ac:dyDescent="0.2">
      <c r="A134" t="s">
        <v>16876</v>
      </c>
      <c r="B134">
        <v>1</v>
      </c>
      <c r="C134">
        <v>1</v>
      </c>
      <c r="D134" t="s">
        <v>19283</v>
      </c>
      <c r="F134" s="4" t="s">
        <v>16781</v>
      </c>
    </row>
    <row r="135" spans="1:6" ht="32" x14ac:dyDescent="0.2">
      <c r="A135" t="s">
        <v>16876</v>
      </c>
      <c r="B135">
        <v>1</v>
      </c>
      <c r="C135">
        <v>2</v>
      </c>
      <c r="D135" t="s">
        <v>19284</v>
      </c>
      <c r="E135" t="s">
        <v>282</v>
      </c>
      <c r="F135" s="4" t="s">
        <v>16781</v>
      </c>
    </row>
    <row r="136" spans="1:6" x14ac:dyDescent="0.2">
      <c r="A136" t="s">
        <v>16877</v>
      </c>
      <c r="B136">
        <v>1</v>
      </c>
      <c r="C136">
        <v>1</v>
      </c>
      <c r="D136" t="s">
        <v>19283</v>
      </c>
      <c r="F136" t="s">
        <v>16782</v>
      </c>
    </row>
    <row r="137" spans="1:6" x14ac:dyDescent="0.2">
      <c r="A137" t="s">
        <v>16877</v>
      </c>
      <c r="B137">
        <v>1</v>
      </c>
      <c r="C137">
        <v>2</v>
      </c>
      <c r="D137" t="s">
        <v>19284</v>
      </c>
      <c r="E137" t="s">
        <v>282</v>
      </c>
      <c r="F137" t="s">
        <v>16782</v>
      </c>
    </row>
    <row r="138" spans="1:6" x14ac:dyDescent="0.2">
      <c r="A138" t="s">
        <v>16878</v>
      </c>
      <c r="B138">
        <v>1</v>
      </c>
      <c r="C138">
        <v>1</v>
      </c>
      <c r="D138" t="s">
        <v>19285</v>
      </c>
      <c r="F138" t="s">
        <v>14445</v>
      </c>
    </row>
    <row r="139" spans="1:6" x14ac:dyDescent="0.2">
      <c r="A139" t="s">
        <v>16878</v>
      </c>
      <c r="B139">
        <v>1</v>
      </c>
      <c r="C139">
        <v>2</v>
      </c>
      <c r="D139" t="s">
        <v>19286</v>
      </c>
      <c r="E139" t="s">
        <v>282</v>
      </c>
      <c r="F139" t="s">
        <v>14445</v>
      </c>
    </row>
    <row r="140" spans="1:6" x14ac:dyDescent="0.2">
      <c r="A140" t="s">
        <v>16879</v>
      </c>
      <c r="B140">
        <v>1</v>
      </c>
      <c r="C140">
        <v>1</v>
      </c>
      <c r="D140" t="s">
        <v>19287</v>
      </c>
      <c r="E140" t="s">
        <v>282</v>
      </c>
      <c r="F140" t="s">
        <v>14457</v>
      </c>
    </row>
    <row r="141" spans="1:6" x14ac:dyDescent="0.2">
      <c r="A141" t="s">
        <v>16879</v>
      </c>
      <c r="B141">
        <v>1</v>
      </c>
      <c r="C141">
        <v>2</v>
      </c>
      <c r="D141" t="s">
        <v>19288</v>
      </c>
      <c r="F141" t="s">
        <v>14457</v>
      </c>
    </row>
    <row r="142" spans="1:6" x14ac:dyDescent="0.2">
      <c r="A142" t="s">
        <v>16880</v>
      </c>
      <c r="B142">
        <v>1</v>
      </c>
      <c r="C142">
        <v>1</v>
      </c>
      <c r="D142" t="s">
        <v>19285</v>
      </c>
      <c r="E142" t="s">
        <v>282</v>
      </c>
      <c r="F142" t="s">
        <v>14445</v>
      </c>
    </row>
    <row r="143" spans="1:6" x14ac:dyDescent="0.2">
      <c r="A143" t="s">
        <v>16880</v>
      </c>
      <c r="B143">
        <v>1</v>
      </c>
      <c r="C143">
        <v>2</v>
      </c>
      <c r="D143" t="s">
        <v>19286</v>
      </c>
      <c r="F143" t="s">
        <v>14445</v>
      </c>
    </row>
    <row r="144" spans="1:6" x14ac:dyDescent="0.2">
      <c r="A144" t="s">
        <v>16881</v>
      </c>
      <c r="B144">
        <v>1</v>
      </c>
      <c r="C144">
        <v>1</v>
      </c>
      <c r="D144" t="s">
        <v>19287</v>
      </c>
      <c r="F144" t="s">
        <v>14470</v>
      </c>
    </row>
    <row r="145" spans="1:6" x14ac:dyDescent="0.2">
      <c r="A145" t="s">
        <v>16881</v>
      </c>
      <c r="B145">
        <v>1</v>
      </c>
      <c r="C145">
        <v>2</v>
      </c>
      <c r="D145" t="s">
        <v>19288</v>
      </c>
      <c r="E145" t="s">
        <v>282</v>
      </c>
      <c r="F145" t="s">
        <v>14470</v>
      </c>
    </row>
    <row r="146" spans="1:6" x14ac:dyDescent="0.2">
      <c r="A146" t="s">
        <v>16882</v>
      </c>
      <c r="B146">
        <v>1</v>
      </c>
      <c r="C146">
        <v>1</v>
      </c>
      <c r="D146" t="s">
        <v>19289</v>
      </c>
      <c r="F146" t="s">
        <v>14475</v>
      </c>
    </row>
    <row r="147" spans="1:6" x14ac:dyDescent="0.2">
      <c r="A147" t="s">
        <v>16882</v>
      </c>
      <c r="B147">
        <v>1</v>
      </c>
      <c r="C147">
        <v>2</v>
      </c>
      <c r="D147" t="s">
        <v>19290</v>
      </c>
      <c r="E147" t="s">
        <v>282</v>
      </c>
      <c r="F147" t="s">
        <v>14475</v>
      </c>
    </row>
    <row r="148" spans="1:6" x14ac:dyDescent="0.2">
      <c r="A148" t="s">
        <v>16883</v>
      </c>
      <c r="B148">
        <v>1</v>
      </c>
      <c r="C148">
        <v>1</v>
      </c>
      <c r="D148" t="s">
        <v>19291</v>
      </c>
      <c r="E148" t="s">
        <v>282</v>
      </c>
      <c r="F148" t="s">
        <v>14480</v>
      </c>
    </row>
    <row r="149" spans="1:6" x14ac:dyDescent="0.2">
      <c r="A149" t="s">
        <v>16883</v>
      </c>
      <c r="B149">
        <v>1</v>
      </c>
      <c r="C149">
        <v>2</v>
      </c>
      <c r="D149" t="s">
        <v>19292</v>
      </c>
      <c r="F149" t="s">
        <v>14480</v>
      </c>
    </row>
    <row r="150" spans="1:6" x14ac:dyDescent="0.2">
      <c r="A150" t="s">
        <v>16890</v>
      </c>
      <c r="B150">
        <v>3</v>
      </c>
      <c r="C150">
        <v>1</v>
      </c>
      <c r="D150" t="s">
        <v>19293</v>
      </c>
      <c r="F150" t="s">
        <v>14502</v>
      </c>
    </row>
    <row r="151" spans="1:6" x14ac:dyDescent="0.2">
      <c r="A151" t="s">
        <v>16890</v>
      </c>
      <c r="B151">
        <v>3</v>
      </c>
      <c r="C151">
        <v>2</v>
      </c>
      <c r="D151" t="s">
        <v>19294</v>
      </c>
      <c r="E151" t="s">
        <v>282</v>
      </c>
      <c r="F151" t="s">
        <v>14502</v>
      </c>
    </row>
    <row r="152" spans="1:6" x14ac:dyDescent="0.2">
      <c r="A152" t="s">
        <v>16890</v>
      </c>
      <c r="B152">
        <v>3</v>
      </c>
      <c r="C152">
        <v>3</v>
      </c>
      <c r="D152" t="s">
        <v>19295</v>
      </c>
      <c r="F152" t="s">
        <v>14502</v>
      </c>
    </row>
    <row r="153" spans="1:6" x14ac:dyDescent="0.2">
      <c r="A153" t="s">
        <v>16890</v>
      </c>
      <c r="B153">
        <v>3</v>
      </c>
      <c r="C153">
        <v>4</v>
      </c>
      <c r="D153" t="s">
        <v>19296</v>
      </c>
      <c r="F153" t="s">
        <v>14502</v>
      </c>
    </row>
    <row r="154" spans="1:6" x14ac:dyDescent="0.2">
      <c r="A154" t="s">
        <v>16891</v>
      </c>
      <c r="B154">
        <v>3</v>
      </c>
      <c r="C154">
        <v>1</v>
      </c>
      <c r="D154" t="s">
        <v>19297</v>
      </c>
      <c r="F154" t="s">
        <v>14502</v>
      </c>
    </row>
    <row r="155" spans="1:6" x14ac:dyDescent="0.2">
      <c r="A155" t="s">
        <v>16891</v>
      </c>
      <c r="B155">
        <v>3</v>
      </c>
      <c r="C155">
        <v>2</v>
      </c>
      <c r="D155" t="s">
        <v>19294</v>
      </c>
      <c r="F155" t="s">
        <v>14502</v>
      </c>
    </row>
    <row r="156" spans="1:6" x14ac:dyDescent="0.2">
      <c r="A156" t="s">
        <v>16891</v>
      </c>
      <c r="B156">
        <v>3</v>
      </c>
      <c r="C156">
        <v>3</v>
      </c>
      <c r="D156" t="s">
        <v>19295</v>
      </c>
      <c r="E156" t="s">
        <v>282</v>
      </c>
      <c r="F156" t="s">
        <v>14502</v>
      </c>
    </row>
    <row r="157" spans="1:6" x14ac:dyDescent="0.2">
      <c r="A157" t="s">
        <v>16891</v>
      </c>
      <c r="B157">
        <v>3</v>
      </c>
      <c r="C157">
        <v>4</v>
      </c>
      <c r="D157" t="s">
        <v>19296</v>
      </c>
      <c r="F157" t="s">
        <v>14502</v>
      </c>
    </row>
    <row r="158" spans="1:6" x14ac:dyDescent="0.2">
      <c r="A158" t="s">
        <v>16892</v>
      </c>
      <c r="B158">
        <v>3</v>
      </c>
      <c r="C158">
        <v>1</v>
      </c>
      <c r="D158" t="s">
        <v>19298</v>
      </c>
      <c r="E158" t="s">
        <v>282</v>
      </c>
      <c r="F158" t="s">
        <v>14502</v>
      </c>
    </row>
    <row r="159" spans="1:6" x14ac:dyDescent="0.2">
      <c r="A159" t="s">
        <v>16892</v>
      </c>
      <c r="B159">
        <v>3</v>
      </c>
      <c r="C159">
        <v>2</v>
      </c>
      <c r="D159" t="s">
        <v>19299</v>
      </c>
      <c r="F159" t="s">
        <v>14502</v>
      </c>
    </row>
    <row r="160" spans="1:6" x14ac:dyDescent="0.2">
      <c r="A160" t="s">
        <v>16892</v>
      </c>
      <c r="B160">
        <v>3</v>
      </c>
      <c r="C160">
        <v>3</v>
      </c>
      <c r="D160" t="s">
        <v>19295</v>
      </c>
      <c r="F160" t="s">
        <v>14502</v>
      </c>
    </row>
    <row r="161" spans="1:6" x14ac:dyDescent="0.2">
      <c r="A161" t="s">
        <v>16892</v>
      </c>
      <c r="B161">
        <v>3</v>
      </c>
      <c r="C161">
        <v>4</v>
      </c>
      <c r="D161" t="s">
        <v>19300</v>
      </c>
      <c r="F161" t="s">
        <v>14502</v>
      </c>
    </row>
    <row r="162" spans="1:6" x14ac:dyDescent="0.2">
      <c r="A162" t="s">
        <v>16901</v>
      </c>
      <c r="B162">
        <v>1</v>
      </c>
      <c r="C162">
        <v>1</v>
      </c>
      <c r="D162" t="s">
        <v>19301</v>
      </c>
      <c r="F162" t="s">
        <v>16786</v>
      </c>
    </row>
    <row r="163" spans="1:6" x14ac:dyDescent="0.2">
      <c r="A163" t="s">
        <v>16901</v>
      </c>
      <c r="B163">
        <v>1</v>
      </c>
      <c r="C163">
        <v>2</v>
      </c>
      <c r="D163" t="s">
        <v>19302</v>
      </c>
      <c r="F163" t="s">
        <v>16786</v>
      </c>
    </row>
    <row r="164" spans="1:6" x14ac:dyDescent="0.2">
      <c r="A164" t="s">
        <v>16901</v>
      </c>
      <c r="B164">
        <v>1</v>
      </c>
      <c r="C164">
        <v>3</v>
      </c>
      <c r="D164" t="s">
        <v>19303</v>
      </c>
      <c r="E164" t="s">
        <v>282</v>
      </c>
      <c r="F164" t="s">
        <v>16786</v>
      </c>
    </row>
    <row r="165" spans="1:6" x14ac:dyDescent="0.2">
      <c r="A165" t="s">
        <v>16901</v>
      </c>
      <c r="B165">
        <v>1</v>
      </c>
      <c r="C165">
        <v>4</v>
      </c>
      <c r="D165" t="s">
        <v>19304</v>
      </c>
      <c r="F165" t="s">
        <v>16786</v>
      </c>
    </row>
    <row r="166" spans="1:6" x14ac:dyDescent="0.2">
      <c r="A166" t="s">
        <v>16902</v>
      </c>
      <c r="B166">
        <v>1</v>
      </c>
      <c r="C166">
        <v>1</v>
      </c>
      <c r="D166" t="s">
        <v>19305</v>
      </c>
      <c r="F166" t="s">
        <v>14572</v>
      </c>
    </row>
    <row r="167" spans="1:6" x14ac:dyDescent="0.2">
      <c r="A167" t="s">
        <v>16902</v>
      </c>
      <c r="B167">
        <v>1</v>
      </c>
      <c r="C167">
        <v>2</v>
      </c>
      <c r="D167" t="s">
        <v>19306</v>
      </c>
      <c r="E167" t="s">
        <v>282</v>
      </c>
      <c r="F167" t="s">
        <v>14572</v>
      </c>
    </row>
    <row r="168" spans="1:6" x14ac:dyDescent="0.2">
      <c r="A168" t="s">
        <v>16902</v>
      </c>
      <c r="B168">
        <v>1</v>
      </c>
      <c r="C168">
        <v>3</v>
      </c>
      <c r="D168" t="s">
        <v>19307</v>
      </c>
      <c r="F168" t="s">
        <v>14572</v>
      </c>
    </row>
    <row r="169" spans="1:6" x14ac:dyDescent="0.2">
      <c r="A169" t="s">
        <v>16902</v>
      </c>
      <c r="B169">
        <v>1</v>
      </c>
      <c r="C169">
        <v>4</v>
      </c>
      <c r="D169" t="s">
        <v>19308</v>
      </c>
      <c r="F169" t="s">
        <v>14572</v>
      </c>
    </row>
    <row r="170" spans="1:6" x14ac:dyDescent="0.2">
      <c r="A170" t="s">
        <v>16902</v>
      </c>
      <c r="B170">
        <v>2</v>
      </c>
      <c r="C170">
        <v>1</v>
      </c>
      <c r="D170" t="s">
        <v>19309</v>
      </c>
      <c r="F170" t="s">
        <v>14575</v>
      </c>
    </row>
    <row r="171" spans="1:6" x14ac:dyDescent="0.2">
      <c r="A171" t="s">
        <v>16902</v>
      </c>
      <c r="B171">
        <v>2</v>
      </c>
      <c r="C171">
        <v>2</v>
      </c>
      <c r="D171" t="s">
        <v>19310</v>
      </c>
      <c r="E171" t="s">
        <v>282</v>
      </c>
      <c r="F171" t="s">
        <v>14575</v>
      </c>
    </row>
    <row r="172" spans="1:6" x14ac:dyDescent="0.2">
      <c r="A172" t="s">
        <v>16902</v>
      </c>
      <c r="B172">
        <v>2</v>
      </c>
      <c r="C172">
        <v>3</v>
      </c>
      <c r="D172" t="s">
        <v>19295</v>
      </c>
      <c r="F172" t="s">
        <v>14575</v>
      </c>
    </row>
    <row r="173" spans="1:6" x14ac:dyDescent="0.2">
      <c r="A173" t="s">
        <v>16902</v>
      </c>
      <c r="B173">
        <v>2</v>
      </c>
      <c r="C173">
        <v>4</v>
      </c>
      <c r="D173" t="s">
        <v>19311</v>
      </c>
      <c r="F173" t="s">
        <v>14575</v>
      </c>
    </row>
    <row r="174" spans="1:6" x14ac:dyDescent="0.2">
      <c r="A174" t="s">
        <v>16918</v>
      </c>
      <c r="B174">
        <v>1</v>
      </c>
      <c r="C174">
        <v>1</v>
      </c>
      <c r="D174" t="s">
        <v>19312</v>
      </c>
      <c r="F174" t="s">
        <v>14641</v>
      </c>
    </row>
    <row r="175" spans="1:6" x14ac:dyDescent="0.2">
      <c r="A175" t="s">
        <v>16918</v>
      </c>
      <c r="B175">
        <v>1</v>
      </c>
      <c r="C175">
        <v>2</v>
      </c>
      <c r="D175" t="s">
        <v>19313</v>
      </c>
      <c r="E175" t="s">
        <v>282</v>
      </c>
      <c r="F175" t="s">
        <v>14641</v>
      </c>
    </row>
    <row r="176" spans="1:6" x14ac:dyDescent="0.2">
      <c r="A176" t="s">
        <v>16918</v>
      </c>
      <c r="B176">
        <v>1</v>
      </c>
      <c r="C176">
        <v>3</v>
      </c>
      <c r="D176" t="s">
        <v>19314</v>
      </c>
      <c r="F176" t="s">
        <v>14641</v>
      </c>
    </row>
    <row r="177" spans="1:6" x14ac:dyDescent="0.2">
      <c r="A177" t="s">
        <v>16918</v>
      </c>
      <c r="B177">
        <v>1</v>
      </c>
      <c r="C177">
        <v>4</v>
      </c>
      <c r="D177" t="s">
        <v>19315</v>
      </c>
      <c r="F177" t="s">
        <v>14641</v>
      </c>
    </row>
    <row r="178" spans="1:6" x14ac:dyDescent="0.2">
      <c r="A178" t="s">
        <v>16939</v>
      </c>
      <c r="B178">
        <v>1</v>
      </c>
      <c r="C178">
        <v>1</v>
      </c>
      <c r="D178" t="s">
        <v>19316</v>
      </c>
      <c r="F178" t="s">
        <v>14729</v>
      </c>
    </row>
    <row r="179" spans="1:6" x14ac:dyDescent="0.2">
      <c r="A179" t="s">
        <v>16939</v>
      </c>
      <c r="B179">
        <v>1</v>
      </c>
      <c r="C179">
        <v>2</v>
      </c>
      <c r="D179" t="s">
        <v>19317</v>
      </c>
      <c r="F179" t="s">
        <v>14729</v>
      </c>
    </row>
    <row r="180" spans="1:6" x14ac:dyDescent="0.2">
      <c r="A180" t="s">
        <v>16939</v>
      </c>
      <c r="B180">
        <v>1</v>
      </c>
      <c r="C180">
        <v>3</v>
      </c>
      <c r="D180" t="s">
        <v>19318</v>
      </c>
      <c r="E180" t="s">
        <v>282</v>
      </c>
      <c r="F180" t="s">
        <v>14729</v>
      </c>
    </row>
    <row r="181" spans="1:6" x14ac:dyDescent="0.2">
      <c r="A181" t="s">
        <v>16939</v>
      </c>
      <c r="B181">
        <v>1</v>
      </c>
      <c r="C181">
        <v>4</v>
      </c>
      <c r="D181" t="s">
        <v>19319</v>
      </c>
      <c r="F181" t="s">
        <v>14729</v>
      </c>
    </row>
    <row r="182" spans="1:6" x14ac:dyDescent="0.2">
      <c r="A182" t="s">
        <v>16940</v>
      </c>
      <c r="B182">
        <v>1</v>
      </c>
      <c r="C182">
        <v>1</v>
      </c>
      <c r="D182" t="s">
        <v>19320</v>
      </c>
      <c r="F182" t="s">
        <v>16788</v>
      </c>
    </row>
    <row r="183" spans="1:6" x14ac:dyDescent="0.2">
      <c r="A183" t="s">
        <v>16940</v>
      </c>
      <c r="B183">
        <v>1</v>
      </c>
      <c r="C183">
        <v>2</v>
      </c>
      <c r="D183" t="s">
        <v>19321</v>
      </c>
      <c r="F183" t="s">
        <v>16788</v>
      </c>
    </row>
    <row r="184" spans="1:6" x14ac:dyDescent="0.2">
      <c r="A184" t="s">
        <v>16940</v>
      </c>
      <c r="B184">
        <v>1</v>
      </c>
      <c r="C184">
        <v>3</v>
      </c>
      <c r="D184" t="s">
        <v>19322</v>
      </c>
      <c r="F184" t="s">
        <v>16788</v>
      </c>
    </row>
    <row r="185" spans="1:6" x14ac:dyDescent="0.2">
      <c r="A185" t="s">
        <v>16940</v>
      </c>
      <c r="B185">
        <v>1</v>
      </c>
      <c r="C185">
        <v>4</v>
      </c>
      <c r="D185" t="s">
        <v>19323</v>
      </c>
      <c r="E185" t="s">
        <v>282</v>
      </c>
      <c r="F185" t="s">
        <v>16788</v>
      </c>
    </row>
    <row r="186" spans="1:6" x14ac:dyDescent="0.2">
      <c r="A186" t="s">
        <v>16941</v>
      </c>
      <c r="B186">
        <v>1</v>
      </c>
      <c r="C186">
        <v>1</v>
      </c>
      <c r="D186" t="s">
        <v>19324</v>
      </c>
      <c r="E186" t="s">
        <v>282</v>
      </c>
      <c r="F186" t="s">
        <v>14737</v>
      </c>
    </row>
    <row r="187" spans="1:6" x14ac:dyDescent="0.2">
      <c r="A187" t="s">
        <v>16941</v>
      </c>
      <c r="B187">
        <v>1</v>
      </c>
      <c r="C187">
        <v>2</v>
      </c>
      <c r="D187" t="s">
        <v>19325</v>
      </c>
      <c r="F187" t="s">
        <v>14737</v>
      </c>
    </row>
    <row r="188" spans="1:6" x14ac:dyDescent="0.2">
      <c r="A188" t="s">
        <v>16941</v>
      </c>
      <c r="B188">
        <v>1</v>
      </c>
      <c r="C188">
        <v>3</v>
      </c>
      <c r="D188" t="s">
        <v>19326</v>
      </c>
      <c r="F188" t="s">
        <v>14737</v>
      </c>
    </row>
    <row r="189" spans="1:6" x14ac:dyDescent="0.2">
      <c r="A189" t="s">
        <v>16941</v>
      </c>
      <c r="B189">
        <v>1</v>
      </c>
      <c r="C189">
        <v>4</v>
      </c>
      <c r="D189" t="s">
        <v>19327</v>
      </c>
      <c r="F189" t="s">
        <v>14737</v>
      </c>
    </row>
    <row r="190" spans="1:6" x14ac:dyDescent="0.2">
      <c r="A190" t="s">
        <v>16959</v>
      </c>
      <c r="B190">
        <v>1</v>
      </c>
      <c r="C190">
        <v>1</v>
      </c>
      <c r="D190" t="s">
        <v>19328</v>
      </c>
      <c r="F190" t="s">
        <v>14801</v>
      </c>
    </row>
    <row r="191" spans="1:6" x14ac:dyDescent="0.2">
      <c r="A191" t="s">
        <v>16959</v>
      </c>
      <c r="B191">
        <v>1</v>
      </c>
      <c r="C191">
        <v>2</v>
      </c>
      <c r="D191" t="s">
        <v>19329</v>
      </c>
      <c r="E191" t="s">
        <v>282</v>
      </c>
      <c r="F191" t="s">
        <v>14801</v>
      </c>
    </row>
    <row r="192" spans="1:6" x14ac:dyDescent="0.2">
      <c r="A192" t="s">
        <v>16959</v>
      </c>
      <c r="B192">
        <v>1</v>
      </c>
      <c r="C192">
        <v>3</v>
      </c>
      <c r="D192" t="s">
        <v>19330</v>
      </c>
      <c r="F192" t="s">
        <v>14801</v>
      </c>
    </row>
    <row r="193" spans="1:6" x14ac:dyDescent="0.2">
      <c r="A193" t="s">
        <v>16959</v>
      </c>
      <c r="B193">
        <v>1</v>
      </c>
      <c r="C193">
        <v>4</v>
      </c>
      <c r="D193" t="s">
        <v>19331</v>
      </c>
      <c r="F193" t="s">
        <v>14801</v>
      </c>
    </row>
    <row r="194" spans="1:6" x14ac:dyDescent="0.2">
      <c r="A194" t="s">
        <v>16960</v>
      </c>
      <c r="B194">
        <v>1</v>
      </c>
      <c r="C194">
        <v>1</v>
      </c>
      <c r="D194" t="s">
        <v>19332</v>
      </c>
      <c r="F194" t="s">
        <v>14807</v>
      </c>
    </row>
    <row r="195" spans="1:6" x14ac:dyDescent="0.2">
      <c r="A195" t="s">
        <v>16960</v>
      </c>
      <c r="B195">
        <v>1</v>
      </c>
      <c r="C195">
        <v>2</v>
      </c>
      <c r="D195" t="s">
        <v>19333</v>
      </c>
      <c r="F195" t="s">
        <v>14807</v>
      </c>
    </row>
    <row r="196" spans="1:6" x14ac:dyDescent="0.2">
      <c r="A196" t="s">
        <v>16960</v>
      </c>
      <c r="B196">
        <v>1</v>
      </c>
      <c r="C196">
        <v>3</v>
      </c>
      <c r="D196" t="s">
        <v>19334</v>
      </c>
      <c r="E196" t="s">
        <v>282</v>
      </c>
      <c r="F196" t="s">
        <v>14807</v>
      </c>
    </row>
    <row r="197" spans="1:6" x14ac:dyDescent="0.2">
      <c r="A197" t="s">
        <v>16960</v>
      </c>
      <c r="B197">
        <v>1</v>
      </c>
      <c r="C197">
        <v>4</v>
      </c>
      <c r="D197" t="s">
        <v>19335</v>
      </c>
      <c r="F197" t="s">
        <v>14807</v>
      </c>
    </row>
    <row r="198" spans="1:6" x14ac:dyDescent="0.2">
      <c r="A198" t="s">
        <v>16961</v>
      </c>
      <c r="B198">
        <v>1</v>
      </c>
      <c r="C198">
        <v>1</v>
      </c>
      <c r="D198" t="s">
        <v>19336</v>
      </c>
      <c r="F198" t="s">
        <v>14813</v>
      </c>
    </row>
    <row r="199" spans="1:6" x14ac:dyDescent="0.2">
      <c r="A199" t="s">
        <v>16961</v>
      </c>
      <c r="B199">
        <v>1</v>
      </c>
      <c r="C199">
        <v>2</v>
      </c>
      <c r="D199" t="s">
        <v>19337</v>
      </c>
      <c r="E199" t="s">
        <v>282</v>
      </c>
      <c r="F199" t="s">
        <v>14813</v>
      </c>
    </row>
    <row r="200" spans="1:6" x14ac:dyDescent="0.2">
      <c r="A200" t="s">
        <v>16961</v>
      </c>
      <c r="B200">
        <v>1</v>
      </c>
      <c r="C200">
        <v>3</v>
      </c>
      <c r="D200" t="s">
        <v>19338</v>
      </c>
      <c r="F200" t="s">
        <v>14813</v>
      </c>
    </row>
    <row r="201" spans="1:6" x14ac:dyDescent="0.2">
      <c r="A201" t="s">
        <v>16961</v>
      </c>
      <c r="B201">
        <v>1</v>
      </c>
      <c r="C201">
        <v>4</v>
      </c>
      <c r="D201" t="s">
        <v>19339</v>
      </c>
      <c r="F201" t="s">
        <v>14813</v>
      </c>
    </row>
    <row r="202" spans="1:6" x14ac:dyDescent="0.2">
      <c r="A202" t="s">
        <v>16962</v>
      </c>
      <c r="B202">
        <v>1</v>
      </c>
      <c r="C202">
        <v>1</v>
      </c>
      <c r="D202" t="s">
        <v>19340</v>
      </c>
      <c r="F202" t="s">
        <v>14813</v>
      </c>
    </row>
    <row r="203" spans="1:6" x14ac:dyDescent="0.2">
      <c r="A203" t="s">
        <v>16962</v>
      </c>
      <c r="B203">
        <v>1</v>
      </c>
      <c r="C203">
        <v>2</v>
      </c>
      <c r="D203" t="s">
        <v>19341</v>
      </c>
      <c r="E203" t="s">
        <v>282</v>
      </c>
      <c r="F203" t="s">
        <v>14813</v>
      </c>
    </row>
    <row r="204" spans="1:6" x14ac:dyDescent="0.2">
      <c r="A204" t="s">
        <v>16962</v>
      </c>
      <c r="B204">
        <v>1</v>
      </c>
      <c r="C204">
        <v>3</v>
      </c>
      <c r="D204" t="s">
        <v>19342</v>
      </c>
      <c r="F204" t="s">
        <v>14813</v>
      </c>
    </row>
    <row r="205" spans="1:6" x14ac:dyDescent="0.2">
      <c r="A205" t="s">
        <v>16962</v>
      </c>
      <c r="B205">
        <v>1</v>
      </c>
      <c r="C205">
        <v>4</v>
      </c>
      <c r="D205" t="s">
        <v>19343</v>
      </c>
      <c r="F205" t="s">
        <v>14813</v>
      </c>
    </row>
    <row r="206" spans="1:6" x14ac:dyDescent="0.2">
      <c r="A206" t="s">
        <v>16964</v>
      </c>
      <c r="B206">
        <v>3</v>
      </c>
      <c r="C206">
        <v>1</v>
      </c>
      <c r="D206" t="s">
        <v>19344</v>
      </c>
      <c r="F206" t="s">
        <v>14844</v>
      </c>
    </row>
    <row r="207" spans="1:6" x14ac:dyDescent="0.2">
      <c r="A207" t="s">
        <v>16964</v>
      </c>
      <c r="B207">
        <v>3</v>
      </c>
      <c r="C207">
        <v>2</v>
      </c>
      <c r="D207" t="s">
        <v>19345</v>
      </c>
      <c r="F207" t="s">
        <v>14844</v>
      </c>
    </row>
    <row r="208" spans="1:6" x14ac:dyDescent="0.2">
      <c r="A208" t="s">
        <v>16964</v>
      </c>
      <c r="B208">
        <v>3</v>
      </c>
      <c r="C208">
        <v>3</v>
      </c>
      <c r="D208" t="s">
        <v>19346</v>
      </c>
      <c r="E208" t="s">
        <v>282</v>
      </c>
      <c r="F208" t="s">
        <v>14844</v>
      </c>
    </row>
    <row r="209" spans="1:6" x14ac:dyDescent="0.2">
      <c r="A209" t="s">
        <v>16964</v>
      </c>
      <c r="B209">
        <v>3</v>
      </c>
      <c r="C209">
        <v>4</v>
      </c>
      <c r="D209" t="s">
        <v>19347</v>
      </c>
      <c r="F209" t="s">
        <v>14844</v>
      </c>
    </row>
    <row r="210" spans="1:6" x14ac:dyDescent="0.2">
      <c r="A210" t="s">
        <v>16965</v>
      </c>
      <c r="B210">
        <v>4</v>
      </c>
      <c r="C210">
        <v>1</v>
      </c>
      <c r="D210" t="s">
        <v>19348</v>
      </c>
      <c r="F210" t="s">
        <v>14855</v>
      </c>
    </row>
    <row r="211" spans="1:6" x14ac:dyDescent="0.2">
      <c r="A211" t="s">
        <v>16965</v>
      </c>
      <c r="B211">
        <v>4</v>
      </c>
      <c r="C211">
        <v>2</v>
      </c>
      <c r="D211" t="s">
        <v>19349</v>
      </c>
      <c r="F211" t="s">
        <v>14855</v>
      </c>
    </row>
    <row r="212" spans="1:6" x14ac:dyDescent="0.2">
      <c r="A212" t="s">
        <v>16966</v>
      </c>
      <c r="B212">
        <v>4</v>
      </c>
      <c r="C212">
        <v>1</v>
      </c>
      <c r="D212" t="s">
        <v>19348</v>
      </c>
      <c r="F212" t="s">
        <v>14855</v>
      </c>
    </row>
    <row r="213" spans="1:6" x14ac:dyDescent="0.2">
      <c r="A213" t="s">
        <v>16966</v>
      </c>
      <c r="B213">
        <v>4</v>
      </c>
      <c r="C213">
        <v>2</v>
      </c>
      <c r="D213" t="s">
        <v>19349</v>
      </c>
      <c r="E213" t="s">
        <v>282</v>
      </c>
      <c r="F213" t="s">
        <v>14855</v>
      </c>
    </row>
    <row r="214" spans="1:6" x14ac:dyDescent="0.2">
      <c r="A214" t="s">
        <v>16967</v>
      </c>
      <c r="B214">
        <v>4</v>
      </c>
      <c r="C214">
        <v>1</v>
      </c>
      <c r="D214" t="s">
        <v>19348</v>
      </c>
      <c r="E214" t="s">
        <v>282</v>
      </c>
      <c r="F214" t="s">
        <v>14867</v>
      </c>
    </row>
    <row r="215" spans="1:6" x14ac:dyDescent="0.2">
      <c r="A215" t="s">
        <v>16967</v>
      </c>
      <c r="B215">
        <v>4</v>
      </c>
      <c r="C215">
        <v>2</v>
      </c>
      <c r="D215" t="s">
        <v>19349</v>
      </c>
      <c r="F215" t="s">
        <v>14867</v>
      </c>
    </row>
    <row r="216" spans="1:6" x14ac:dyDescent="0.2">
      <c r="A216" t="s">
        <v>16968</v>
      </c>
      <c r="B216">
        <v>4</v>
      </c>
      <c r="C216">
        <v>1</v>
      </c>
      <c r="D216" t="s">
        <v>19348</v>
      </c>
      <c r="E216" t="s">
        <v>282</v>
      </c>
      <c r="F216" t="s">
        <v>14867</v>
      </c>
    </row>
    <row r="217" spans="1:6" x14ac:dyDescent="0.2">
      <c r="A217" t="s">
        <v>16968</v>
      </c>
      <c r="B217">
        <v>4</v>
      </c>
      <c r="C217">
        <v>2</v>
      </c>
      <c r="D217" t="s">
        <v>19349</v>
      </c>
      <c r="F217" t="s">
        <v>14867</v>
      </c>
    </row>
    <row r="218" spans="1:6" x14ac:dyDescent="0.2">
      <c r="A218" t="s">
        <v>16969</v>
      </c>
      <c r="B218">
        <v>4</v>
      </c>
      <c r="C218">
        <v>1</v>
      </c>
      <c r="D218" t="s">
        <v>19350</v>
      </c>
      <c r="F218" t="s">
        <v>14880</v>
      </c>
    </row>
    <row r="219" spans="1:6" x14ac:dyDescent="0.2">
      <c r="A219" t="s">
        <v>16969</v>
      </c>
      <c r="B219">
        <v>4</v>
      </c>
      <c r="C219">
        <v>2</v>
      </c>
      <c r="D219" t="s">
        <v>19351</v>
      </c>
      <c r="E219" t="s">
        <v>282</v>
      </c>
      <c r="F219" t="s">
        <v>14880</v>
      </c>
    </row>
    <row r="220" spans="1:6" x14ac:dyDescent="0.2">
      <c r="A220" t="s">
        <v>16970</v>
      </c>
      <c r="B220">
        <v>4</v>
      </c>
      <c r="C220">
        <v>1</v>
      </c>
      <c r="D220" t="s">
        <v>19352</v>
      </c>
      <c r="E220" t="s">
        <v>282</v>
      </c>
      <c r="F220" t="s">
        <v>14889</v>
      </c>
    </row>
    <row r="221" spans="1:6" x14ac:dyDescent="0.2">
      <c r="A221" t="s">
        <v>16970</v>
      </c>
      <c r="B221">
        <v>4</v>
      </c>
      <c r="C221">
        <v>2</v>
      </c>
      <c r="D221" t="s">
        <v>19353</v>
      </c>
      <c r="F221" t="s">
        <v>14889</v>
      </c>
    </row>
    <row r="222" spans="1:6" x14ac:dyDescent="0.2">
      <c r="A222" t="s">
        <v>16971</v>
      </c>
      <c r="B222">
        <v>1</v>
      </c>
      <c r="C222">
        <v>1</v>
      </c>
      <c r="D222" t="s">
        <v>19354</v>
      </c>
      <c r="E222" t="s">
        <v>282</v>
      </c>
      <c r="F222" t="s">
        <v>14892</v>
      </c>
    </row>
    <row r="223" spans="1:6" x14ac:dyDescent="0.2">
      <c r="A223" t="s">
        <v>16971</v>
      </c>
      <c r="B223">
        <v>1</v>
      </c>
      <c r="C223">
        <v>2</v>
      </c>
      <c r="D223" t="s">
        <v>19355</v>
      </c>
      <c r="F223" t="s">
        <v>14892</v>
      </c>
    </row>
    <row r="224" spans="1:6" x14ac:dyDescent="0.2">
      <c r="A224" t="s">
        <v>16971</v>
      </c>
      <c r="B224">
        <v>1</v>
      </c>
      <c r="C224">
        <v>3</v>
      </c>
      <c r="D224" t="s">
        <v>19356</v>
      </c>
      <c r="F224" t="s">
        <v>14892</v>
      </c>
    </row>
    <row r="225" spans="1:6" x14ac:dyDescent="0.2">
      <c r="A225" t="s">
        <v>16972</v>
      </c>
      <c r="B225">
        <v>1</v>
      </c>
      <c r="C225">
        <v>1</v>
      </c>
      <c r="D225" t="s">
        <v>19354</v>
      </c>
      <c r="F225" t="s">
        <v>14892</v>
      </c>
    </row>
    <row r="226" spans="1:6" x14ac:dyDescent="0.2">
      <c r="A226" t="s">
        <v>16972</v>
      </c>
      <c r="B226">
        <v>1</v>
      </c>
      <c r="C226">
        <v>2</v>
      </c>
      <c r="D226" t="s">
        <v>19355</v>
      </c>
      <c r="F226" s="4" t="s">
        <v>14892</v>
      </c>
    </row>
    <row r="227" spans="1:6" x14ac:dyDescent="0.2">
      <c r="A227" t="s">
        <v>16972</v>
      </c>
      <c r="B227">
        <v>1</v>
      </c>
      <c r="C227">
        <v>3</v>
      </c>
      <c r="D227" t="s">
        <v>19356</v>
      </c>
      <c r="E227" t="s">
        <v>282</v>
      </c>
      <c r="F227" s="4" t="s">
        <v>14892</v>
      </c>
    </row>
    <row r="228" spans="1:6" x14ac:dyDescent="0.2">
      <c r="A228" t="s">
        <v>16973</v>
      </c>
      <c r="B228">
        <v>1</v>
      </c>
      <c r="C228">
        <v>1</v>
      </c>
      <c r="D228" t="s">
        <v>19354</v>
      </c>
      <c r="F228" s="4" t="s">
        <v>14892</v>
      </c>
    </row>
    <row r="229" spans="1:6" x14ac:dyDescent="0.2">
      <c r="A229" t="s">
        <v>16973</v>
      </c>
      <c r="B229">
        <v>1</v>
      </c>
      <c r="C229">
        <v>2</v>
      </c>
      <c r="D229" t="s">
        <v>19355</v>
      </c>
      <c r="E229" t="s">
        <v>282</v>
      </c>
      <c r="F229" s="4" t="s">
        <v>14892</v>
      </c>
    </row>
    <row r="230" spans="1:6" x14ac:dyDescent="0.2">
      <c r="A230" t="s">
        <v>16973</v>
      </c>
      <c r="B230">
        <v>1</v>
      </c>
      <c r="C230">
        <v>3</v>
      </c>
      <c r="D230" t="s">
        <v>19356</v>
      </c>
      <c r="F230" s="4" t="s">
        <v>14892</v>
      </c>
    </row>
    <row r="231" spans="1:6" x14ac:dyDescent="0.2">
      <c r="A231" t="s">
        <v>16974</v>
      </c>
      <c r="B231">
        <v>1</v>
      </c>
      <c r="C231">
        <v>1</v>
      </c>
      <c r="D231" t="s">
        <v>19357</v>
      </c>
      <c r="E231" t="s">
        <v>282</v>
      </c>
      <c r="F231" s="4" t="s">
        <v>14928</v>
      </c>
    </row>
    <row r="232" spans="1:6" x14ac:dyDescent="0.2">
      <c r="A232" t="s">
        <v>16974</v>
      </c>
      <c r="B232">
        <v>1</v>
      </c>
      <c r="C232">
        <v>2</v>
      </c>
      <c r="D232" t="s">
        <v>19358</v>
      </c>
      <c r="F232" s="4" t="s">
        <v>14928</v>
      </c>
    </row>
    <row r="233" spans="1:6" x14ac:dyDescent="0.2">
      <c r="A233" t="s">
        <v>16974</v>
      </c>
      <c r="B233">
        <v>1</v>
      </c>
      <c r="C233">
        <v>3</v>
      </c>
      <c r="D233" t="s">
        <v>19359</v>
      </c>
      <c r="F233" s="4" t="s">
        <v>14928</v>
      </c>
    </row>
    <row r="234" spans="1:6" x14ac:dyDescent="0.2">
      <c r="A234" t="s">
        <v>16974</v>
      </c>
      <c r="B234">
        <v>1</v>
      </c>
      <c r="C234">
        <v>4</v>
      </c>
      <c r="D234" t="s">
        <v>19360</v>
      </c>
      <c r="F234" s="4" t="s">
        <v>14928</v>
      </c>
    </row>
    <row r="235" spans="1:6" x14ac:dyDescent="0.2">
      <c r="A235" t="s">
        <v>16975</v>
      </c>
      <c r="B235">
        <v>6</v>
      </c>
      <c r="C235">
        <v>1</v>
      </c>
      <c r="D235" t="s">
        <v>19361</v>
      </c>
      <c r="E235" t="s">
        <v>282</v>
      </c>
      <c r="F235" t="s">
        <v>14943</v>
      </c>
    </row>
    <row r="236" spans="1:6" x14ac:dyDescent="0.2">
      <c r="A236" t="s">
        <v>16975</v>
      </c>
      <c r="B236">
        <v>6</v>
      </c>
      <c r="C236">
        <v>2</v>
      </c>
      <c r="D236" t="s">
        <v>19362</v>
      </c>
      <c r="F236" t="s">
        <v>14943</v>
      </c>
    </row>
    <row r="237" spans="1:6" x14ac:dyDescent="0.2">
      <c r="A237" t="s">
        <v>16976</v>
      </c>
      <c r="B237">
        <v>1</v>
      </c>
      <c r="C237">
        <v>1</v>
      </c>
      <c r="D237" t="s">
        <v>19363</v>
      </c>
      <c r="F237" s="4" t="s">
        <v>14946</v>
      </c>
    </row>
    <row r="238" spans="1:6" x14ac:dyDescent="0.2">
      <c r="A238" t="s">
        <v>16976</v>
      </c>
      <c r="B238">
        <v>1</v>
      </c>
      <c r="C238">
        <v>2</v>
      </c>
      <c r="D238" t="s">
        <v>19364</v>
      </c>
      <c r="F238" s="4" t="s">
        <v>14946</v>
      </c>
    </row>
    <row r="239" spans="1:6" x14ac:dyDescent="0.2">
      <c r="A239" t="s">
        <v>16976</v>
      </c>
      <c r="B239">
        <v>1</v>
      </c>
      <c r="C239">
        <v>3</v>
      </c>
      <c r="D239" t="s">
        <v>19365</v>
      </c>
      <c r="E239" t="s">
        <v>282</v>
      </c>
      <c r="F239" s="4" t="s">
        <v>14946</v>
      </c>
    </row>
    <row r="240" spans="1:6" x14ac:dyDescent="0.2">
      <c r="A240" t="s">
        <v>16976</v>
      </c>
      <c r="B240">
        <v>1</v>
      </c>
      <c r="C240">
        <v>4</v>
      </c>
      <c r="D240" t="s">
        <v>19366</v>
      </c>
      <c r="F240" s="4" t="s">
        <v>14946</v>
      </c>
    </row>
    <row r="241" spans="1:6" x14ac:dyDescent="0.2">
      <c r="A241" t="s">
        <v>16977</v>
      </c>
      <c r="B241">
        <v>1</v>
      </c>
      <c r="C241">
        <v>1</v>
      </c>
      <c r="D241" t="s">
        <v>19367</v>
      </c>
      <c r="F241" t="s">
        <v>14961</v>
      </c>
    </row>
    <row r="242" spans="1:6" x14ac:dyDescent="0.2">
      <c r="A242" t="s">
        <v>16977</v>
      </c>
      <c r="B242">
        <v>1</v>
      </c>
      <c r="C242">
        <v>2</v>
      </c>
      <c r="D242" t="s">
        <v>19368</v>
      </c>
      <c r="E242" t="s">
        <v>282</v>
      </c>
      <c r="F242" t="s">
        <v>14961</v>
      </c>
    </row>
    <row r="243" spans="1:6" x14ac:dyDescent="0.2">
      <c r="A243" t="s">
        <v>16977</v>
      </c>
      <c r="B243">
        <v>1</v>
      </c>
      <c r="C243">
        <v>3</v>
      </c>
      <c r="D243" t="s">
        <v>19369</v>
      </c>
      <c r="F243" t="s">
        <v>14961</v>
      </c>
    </row>
    <row r="244" spans="1:6" x14ac:dyDescent="0.2">
      <c r="A244" t="s">
        <v>16980</v>
      </c>
      <c r="B244">
        <v>6</v>
      </c>
      <c r="C244">
        <v>1</v>
      </c>
      <c r="D244" t="s">
        <v>19370</v>
      </c>
      <c r="E244" t="s">
        <v>282</v>
      </c>
      <c r="F244" s="4" t="s">
        <v>15009</v>
      </c>
    </row>
    <row r="245" spans="1:6" x14ac:dyDescent="0.2">
      <c r="A245" t="s">
        <v>16980</v>
      </c>
      <c r="B245">
        <v>6</v>
      </c>
      <c r="C245">
        <v>2</v>
      </c>
      <c r="D245" t="s">
        <v>19371</v>
      </c>
      <c r="F245" s="4" t="s">
        <v>15009</v>
      </c>
    </row>
    <row r="246" spans="1:6" x14ac:dyDescent="0.2">
      <c r="A246" t="s">
        <v>16982</v>
      </c>
      <c r="B246">
        <v>1</v>
      </c>
      <c r="C246">
        <v>1</v>
      </c>
      <c r="D246" t="s">
        <v>19372</v>
      </c>
      <c r="F246" s="4" t="s">
        <v>15027</v>
      </c>
    </row>
    <row r="247" spans="1:6" x14ac:dyDescent="0.2">
      <c r="A247" t="s">
        <v>16982</v>
      </c>
      <c r="B247">
        <v>1</v>
      </c>
      <c r="C247">
        <v>2</v>
      </c>
      <c r="D247" t="s">
        <v>19373</v>
      </c>
      <c r="F247" s="4" t="s">
        <v>15027</v>
      </c>
    </row>
    <row r="248" spans="1:6" x14ac:dyDescent="0.2">
      <c r="A248" t="s">
        <v>16982</v>
      </c>
      <c r="B248">
        <v>1</v>
      </c>
      <c r="C248">
        <v>3</v>
      </c>
      <c r="D248" t="s">
        <v>19374</v>
      </c>
      <c r="E248" t="s">
        <v>282</v>
      </c>
      <c r="F248" s="4" t="s">
        <v>15027</v>
      </c>
    </row>
    <row r="249" spans="1:6" x14ac:dyDescent="0.2">
      <c r="A249" t="s">
        <v>16982</v>
      </c>
      <c r="B249">
        <v>1</v>
      </c>
      <c r="C249">
        <v>4</v>
      </c>
      <c r="D249" t="s">
        <v>19375</v>
      </c>
      <c r="F249" s="4" t="s">
        <v>15027</v>
      </c>
    </row>
    <row r="250" spans="1:6" x14ac:dyDescent="0.2">
      <c r="A250" t="s">
        <v>16987</v>
      </c>
      <c r="B250">
        <v>1</v>
      </c>
      <c r="C250">
        <v>1</v>
      </c>
      <c r="D250" t="s">
        <v>19376</v>
      </c>
      <c r="F250" s="4" t="s">
        <v>15058</v>
      </c>
    </row>
    <row r="251" spans="1:6" x14ac:dyDescent="0.2">
      <c r="A251" t="s">
        <v>16987</v>
      </c>
      <c r="B251">
        <v>1</v>
      </c>
      <c r="C251">
        <v>2</v>
      </c>
      <c r="D251" t="s">
        <v>19377</v>
      </c>
      <c r="E251" t="s">
        <v>282</v>
      </c>
      <c r="F251" s="4" t="s">
        <v>15058</v>
      </c>
    </row>
    <row r="252" spans="1:6" x14ac:dyDescent="0.2">
      <c r="A252" t="s">
        <v>16987</v>
      </c>
      <c r="B252">
        <v>1</v>
      </c>
      <c r="C252">
        <v>3</v>
      </c>
      <c r="D252" t="s">
        <v>19378</v>
      </c>
      <c r="F252" s="4" t="s">
        <v>15058</v>
      </c>
    </row>
    <row r="253" spans="1:6" x14ac:dyDescent="0.2">
      <c r="A253" t="s">
        <v>16987</v>
      </c>
      <c r="B253">
        <v>1</v>
      </c>
      <c r="C253">
        <v>4</v>
      </c>
      <c r="D253" t="s">
        <v>19379</v>
      </c>
      <c r="F253" s="4" t="s">
        <v>15058</v>
      </c>
    </row>
    <row r="254" spans="1:6" x14ac:dyDescent="0.2">
      <c r="A254" t="s">
        <v>16990</v>
      </c>
      <c r="B254">
        <v>1</v>
      </c>
      <c r="C254">
        <v>1</v>
      </c>
      <c r="D254" t="s">
        <v>19380</v>
      </c>
      <c r="E254" t="s">
        <v>282</v>
      </c>
      <c r="F254" s="4" t="s">
        <v>15070</v>
      </c>
    </row>
    <row r="255" spans="1:6" x14ac:dyDescent="0.2">
      <c r="A255" t="s">
        <v>16990</v>
      </c>
      <c r="B255">
        <v>1</v>
      </c>
      <c r="C255">
        <v>2</v>
      </c>
      <c r="D255" t="s">
        <v>19381</v>
      </c>
      <c r="F255" s="4" t="s">
        <v>15070</v>
      </c>
    </row>
    <row r="256" spans="1:6" x14ac:dyDescent="0.2">
      <c r="A256" t="s">
        <v>16990</v>
      </c>
      <c r="B256">
        <v>1</v>
      </c>
      <c r="C256">
        <v>3</v>
      </c>
      <c r="D256" t="s">
        <v>19382</v>
      </c>
      <c r="F256" t="s">
        <v>15070</v>
      </c>
    </row>
    <row r="257" spans="1:6" x14ac:dyDescent="0.2">
      <c r="A257" t="s">
        <v>16990</v>
      </c>
      <c r="B257">
        <v>1</v>
      </c>
      <c r="C257">
        <v>4</v>
      </c>
      <c r="D257" t="s">
        <v>19383</v>
      </c>
      <c r="F257" t="s">
        <v>15070</v>
      </c>
    </row>
    <row r="258" spans="1:6" x14ac:dyDescent="0.2">
      <c r="A258" t="s">
        <v>16995</v>
      </c>
      <c r="B258">
        <v>1</v>
      </c>
      <c r="C258">
        <v>1</v>
      </c>
      <c r="D258" t="s">
        <v>19384</v>
      </c>
      <c r="F258" t="s">
        <v>16790</v>
      </c>
    </row>
    <row r="259" spans="1:6" x14ac:dyDescent="0.2">
      <c r="A259" t="s">
        <v>16995</v>
      </c>
      <c r="B259">
        <v>1</v>
      </c>
      <c r="C259">
        <v>2</v>
      </c>
      <c r="D259" t="s">
        <v>19385</v>
      </c>
      <c r="F259" t="s">
        <v>16790</v>
      </c>
    </row>
    <row r="260" spans="1:6" x14ac:dyDescent="0.2">
      <c r="A260" t="s">
        <v>16995</v>
      </c>
      <c r="B260">
        <v>1</v>
      </c>
      <c r="C260">
        <v>3</v>
      </c>
      <c r="D260" t="s">
        <v>19386</v>
      </c>
      <c r="E260" t="s">
        <v>282</v>
      </c>
      <c r="F260" t="s">
        <v>16790</v>
      </c>
    </row>
    <row r="261" spans="1:6" x14ac:dyDescent="0.2">
      <c r="A261" t="s">
        <v>16995</v>
      </c>
      <c r="B261">
        <v>1</v>
      </c>
      <c r="C261">
        <v>4</v>
      </c>
      <c r="D261" t="s">
        <v>19387</v>
      </c>
      <c r="F261" t="s">
        <v>16790</v>
      </c>
    </row>
    <row r="262" spans="1:6" x14ac:dyDescent="0.2">
      <c r="A262" t="s">
        <v>16996</v>
      </c>
      <c r="B262">
        <v>1</v>
      </c>
      <c r="C262">
        <v>1</v>
      </c>
      <c r="D262" t="s">
        <v>19193</v>
      </c>
      <c r="F262" t="s">
        <v>15087</v>
      </c>
    </row>
    <row r="263" spans="1:6" x14ac:dyDescent="0.2">
      <c r="A263" t="s">
        <v>16996</v>
      </c>
      <c r="B263">
        <v>1</v>
      </c>
      <c r="C263">
        <v>2</v>
      </c>
      <c r="D263" t="s">
        <v>19194</v>
      </c>
      <c r="E263" t="s">
        <v>282</v>
      </c>
      <c r="F263" t="s">
        <v>15087</v>
      </c>
    </row>
    <row r="264" spans="1:6" x14ac:dyDescent="0.2">
      <c r="A264" t="s">
        <v>16996</v>
      </c>
      <c r="B264">
        <v>2</v>
      </c>
      <c r="C264">
        <v>1</v>
      </c>
      <c r="D264" t="s">
        <v>19388</v>
      </c>
      <c r="F264" t="s">
        <v>15088</v>
      </c>
    </row>
    <row r="265" spans="1:6" x14ac:dyDescent="0.2">
      <c r="A265" t="s">
        <v>16996</v>
      </c>
      <c r="B265">
        <v>2</v>
      </c>
      <c r="C265">
        <v>2</v>
      </c>
      <c r="D265" t="s">
        <v>19389</v>
      </c>
      <c r="E265" t="s">
        <v>282</v>
      </c>
      <c r="F265" t="s">
        <v>15088</v>
      </c>
    </row>
    <row r="266" spans="1:6" x14ac:dyDescent="0.2">
      <c r="A266" t="s">
        <v>16997</v>
      </c>
      <c r="B266">
        <v>1</v>
      </c>
      <c r="C266">
        <v>1</v>
      </c>
      <c r="D266" t="s">
        <v>19212</v>
      </c>
      <c r="F266" t="s">
        <v>14246</v>
      </c>
    </row>
    <row r="267" spans="1:6" x14ac:dyDescent="0.2">
      <c r="A267" t="s">
        <v>16997</v>
      </c>
      <c r="B267">
        <v>1</v>
      </c>
      <c r="C267">
        <v>2</v>
      </c>
      <c r="D267" t="s">
        <v>19213</v>
      </c>
      <c r="E267" t="s">
        <v>282</v>
      </c>
      <c r="F267" t="s">
        <v>14246</v>
      </c>
    </row>
    <row r="268" spans="1:6" x14ac:dyDescent="0.2">
      <c r="A268" t="s">
        <v>16997</v>
      </c>
      <c r="B268">
        <v>2</v>
      </c>
      <c r="C268">
        <v>1</v>
      </c>
      <c r="D268" t="s">
        <v>19388</v>
      </c>
      <c r="E268" t="s">
        <v>282</v>
      </c>
      <c r="F268" t="s">
        <v>15090</v>
      </c>
    </row>
    <row r="269" spans="1:6" x14ac:dyDescent="0.2">
      <c r="A269" t="s">
        <v>16997</v>
      </c>
      <c r="B269">
        <v>2</v>
      </c>
      <c r="C269">
        <v>2</v>
      </c>
      <c r="D269" t="s">
        <v>19390</v>
      </c>
      <c r="F269" t="s">
        <v>15090</v>
      </c>
    </row>
    <row r="270" spans="1:6" x14ac:dyDescent="0.2">
      <c r="A270" t="s">
        <v>16998</v>
      </c>
      <c r="B270">
        <v>1</v>
      </c>
      <c r="C270">
        <v>1</v>
      </c>
      <c r="D270" t="s">
        <v>19391</v>
      </c>
      <c r="E270" t="s">
        <v>282</v>
      </c>
      <c r="F270" t="s">
        <v>15093</v>
      </c>
    </row>
    <row r="271" spans="1:6" x14ac:dyDescent="0.2">
      <c r="A271" t="s">
        <v>16998</v>
      </c>
      <c r="B271">
        <v>1</v>
      </c>
      <c r="C271">
        <v>2</v>
      </c>
      <c r="D271" t="s">
        <v>19392</v>
      </c>
      <c r="F271" t="s">
        <v>15093</v>
      </c>
    </row>
    <row r="272" spans="1:6" x14ac:dyDescent="0.2">
      <c r="A272" t="s">
        <v>16998</v>
      </c>
      <c r="B272">
        <v>2</v>
      </c>
      <c r="C272">
        <v>1</v>
      </c>
      <c r="D272" t="s">
        <v>19388</v>
      </c>
      <c r="E272" t="s">
        <v>282</v>
      </c>
      <c r="F272" t="s">
        <v>15094</v>
      </c>
    </row>
    <row r="273" spans="1:6" x14ac:dyDescent="0.2">
      <c r="A273" t="s">
        <v>16998</v>
      </c>
      <c r="B273">
        <v>2</v>
      </c>
      <c r="C273">
        <v>2</v>
      </c>
      <c r="D273" t="s">
        <v>19390</v>
      </c>
      <c r="F273" t="s">
        <v>15094</v>
      </c>
    </row>
    <row r="274" spans="1:6" x14ac:dyDescent="0.2">
      <c r="A274" t="s">
        <v>16999</v>
      </c>
      <c r="B274">
        <v>1</v>
      </c>
      <c r="C274">
        <v>1</v>
      </c>
      <c r="D274" t="s">
        <v>19393</v>
      </c>
      <c r="E274" t="s">
        <v>282</v>
      </c>
      <c r="F274" t="s">
        <v>15096</v>
      </c>
    </row>
    <row r="275" spans="1:6" x14ac:dyDescent="0.2">
      <c r="A275" t="s">
        <v>16999</v>
      </c>
      <c r="B275">
        <v>1</v>
      </c>
      <c r="C275">
        <v>2</v>
      </c>
      <c r="D275" t="s">
        <v>19394</v>
      </c>
      <c r="F275" t="s">
        <v>15096</v>
      </c>
    </row>
    <row r="276" spans="1:6" x14ac:dyDescent="0.2">
      <c r="A276" t="s">
        <v>16999</v>
      </c>
      <c r="B276">
        <v>2</v>
      </c>
      <c r="C276">
        <v>1</v>
      </c>
      <c r="D276" t="s">
        <v>19388</v>
      </c>
      <c r="F276" t="s">
        <v>16795</v>
      </c>
    </row>
    <row r="277" spans="1:6" x14ac:dyDescent="0.2">
      <c r="A277" t="s">
        <v>16999</v>
      </c>
      <c r="B277">
        <v>2</v>
      </c>
      <c r="C277">
        <v>2</v>
      </c>
      <c r="D277" t="s">
        <v>19390</v>
      </c>
      <c r="E277" t="s">
        <v>282</v>
      </c>
      <c r="F277" t="s">
        <v>16795</v>
      </c>
    </row>
    <row r="278" spans="1:6" x14ac:dyDescent="0.2">
      <c r="A278" t="s">
        <v>17000</v>
      </c>
      <c r="B278">
        <v>1</v>
      </c>
      <c r="C278">
        <v>1</v>
      </c>
      <c r="D278" t="s">
        <v>19395</v>
      </c>
      <c r="F278" t="s">
        <v>15099</v>
      </c>
    </row>
    <row r="279" spans="1:6" x14ac:dyDescent="0.2">
      <c r="A279" t="s">
        <v>17000</v>
      </c>
      <c r="B279">
        <v>1</v>
      </c>
      <c r="C279">
        <v>2</v>
      </c>
      <c r="D279" t="s">
        <v>19396</v>
      </c>
      <c r="E279" t="s">
        <v>282</v>
      </c>
      <c r="F279" t="s">
        <v>15099</v>
      </c>
    </row>
    <row r="280" spans="1:6" x14ac:dyDescent="0.2">
      <c r="A280" t="s">
        <v>17000</v>
      </c>
      <c r="B280">
        <v>2</v>
      </c>
      <c r="C280">
        <v>1</v>
      </c>
      <c r="D280" t="s">
        <v>19388</v>
      </c>
      <c r="F280" t="s">
        <v>16796</v>
      </c>
    </row>
    <row r="281" spans="1:6" x14ac:dyDescent="0.2">
      <c r="A281" t="s">
        <v>17000</v>
      </c>
      <c r="B281">
        <v>2</v>
      </c>
      <c r="C281">
        <v>2</v>
      </c>
      <c r="D281" t="s">
        <v>19390</v>
      </c>
      <c r="E281" t="s">
        <v>282</v>
      </c>
      <c r="F281" t="s">
        <v>16796</v>
      </c>
    </row>
    <row r="282" spans="1:6" x14ac:dyDescent="0.2">
      <c r="A282" t="s">
        <v>17001</v>
      </c>
      <c r="B282">
        <v>1</v>
      </c>
      <c r="C282">
        <v>1</v>
      </c>
      <c r="D282" t="s">
        <v>19265</v>
      </c>
      <c r="E282" t="s">
        <v>282</v>
      </c>
      <c r="F282" s="4" t="s">
        <v>15101</v>
      </c>
    </row>
    <row r="283" spans="1:6" x14ac:dyDescent="0.2">
      <c r="A283" t="s">
        <v>17001</v>
      </c>
      <c r="B283">
        <v>1</v>
      </c>
      <c r="C283">
        <v>2</v>
      </c>
      <c r="D283" t="s">
        <v>19397</v>
      </c>
      <c r="F283" s="4" t="s">
        <v>15101</v>
      </c>
    </row>
    <row r="284" spans="1:6" x14ac:dyDescent="0.2">
      <c r="A284" t="s">
        <v>17001</v>
      </c>
      <c r="B284">
        <v>2</v>
      </c>
      <c r="C284">
        <v>1</v>
      </c>
      <c r="D284" t="s">
        <v>19388</v>
      </c>
      <c r="F284" s="4" t="s">
        <v>15102</v>
      </c>
    </row>
    <row r="285" spans="1:6" x14ac:dyDescent="0.2">
      <c r="A285" t="s">
        <v>17001</v>
      </c>
      <c r="B285">
        <v>2</v>
      </c>
      <c r="C285">
        <v>2</v>
      </c>
      <c r="D285" t="s">
        <v>19390</v>
      </c>
      <c r="E285" t="s">
        <v>282</v>
      </c>
      <c r="F285" t="s">
        <v>15102</v>
      </c>
    </row>
    <row r="286" spans="1:6" x14ac:dyDescent="0.2">
      <c r="A286" t="s">
        <v>17002</v>
      </c>
      <c r="B286">
        <v>1</v>
      </c>
      <c r="C286">
        <v>1</v>
      </c>
      <c r="D286" t="s">
        <v>19398</v>
      </c>
      <c r="E286" t="s">
        <v>282</v>
      </c>
      <c r="F286" t="s">
        <v>15105</v>
      </c>
    </row>
    <row r="287" spans="1:6" x14ac:dyDescent="0.2">
      <c r="A287" t="s">
        <v>17002</v>
      </c>
      <c r="B287">
        <v>1</v>
      </c>
      <c r="C287">
        <v>2</v>
      </c>
      <c r="D287" t="s">
        <v>19399</v>
      </c>
      <c r="F287" t="s">
        <v>15105</v>
      </c>
    </row>
    <row r="288" spans="1:6" x14ac:dyDescent="0.2">
      <c r="A288" t="s">
        <v>17002</v>
      </c>
      <c r="B288">
        <v>2</v>
      </c>
      <c r="C288">
        <v>1</v>
      </c>
      <c r="D288" t="s">
        <v>19388</v>
      </c>
      <c r="F288" t="s">
        <v>15106</v>
      </c>
    </row>
    <row r="289" spans="1:6" x14ac:dyDescent="0.2">
      <c r="A289" t="s">
        <v>17002</v>
      </c>
      <c r="B289">
        <v>2</v>
      </c>
      <c r="C289">
        <v>2</v>
      </c>
      <c r="D289" t="s">
        <v>19390</v>
      </c>
      <c r="E289" t="s">
        <v>282</v>
      </c>
      <c r="F289" t="s">
        <v>15106</v>
      </c>
    </row>
    <row r="290" spans="1:6" x14ac:dyDescent="0.2">
      <c r="A290" t="s">
        <v>17003</v>
      </c>
      <c r="B290">
        <v>2</v>
      </c>
      <c r="C290">
        <v>1</v>
      </c>
      <c r="D290" t="s">
        <v>19388</v>
      </c>
      <c r="E290" t="s">
        <v>282</v>
      </c>
      <c r="F290" t="s">
        <v>15109</v>
      </c>
    </row>
    <row r="291" spans="1:6" x14ac:dyDescent="0.2">
      <c r="A291" t="s">
        <v>17003</v>
      </c>
      <c r="B291">
        <v>2</v>
      </c>
      <c r="C291">
        <v>2</v>
      </c>
      <c r="D291" t="s">
        <v>19390</v>
      </c>
      <c r="F291" t="s">
        <v>15109</v>
      </c>
    </row>
    <row r="292" spans="1:6" x14ac:dyDescent="0.2">
      <c r="A292" t="s">
        <v>17004</v>
      </c>
      <c r="B292">
        <v>2</v>
      </c>
      <c r="C292">
        <v>1</v>
      </c>
      <c r="D292" t="s">
        <v>19388</v>
      </c>
      <c r="F292" t="s">
        <v>15109</v>
      </c>
    </row>
    <row r="293" spans="1:6" x14ac:dyDescent="0.2">
      <c r="A293" t="s">
        <v>17004</v>
      </c>
      <c r="B293">
        <v>2</v>
      </c>
      <c r="C293">
        <v>2</v>
      </c>
      <c r="D293" t="s">
        <v>19390</v>
      </c>
      <c r="E293" t="s">
        <v>282</v>
      </c>
      <c r="F293" t="s">
        <v>15109</v>
      </c>
    </row>
    <row r="294" spans="1:6" x14ac:dyDescent="0.2">
      <c r="A294" t="s">
        <v>17005</v>
      </c>
      <c r="B294">
        <v>1</v>
      </c>
      <c r="C294">
        <v>1</v>
      </c>
      <c r="D294" t="s">
        <v>19400</v>
      </c>
      <c r="F294" t="s">
        <v>15115</v>
      </c>
    </row>
    <row r="295" spans="1:6" x14ac:dyDescent="0.2">
      <c r="A295" t="s">
        <v>17005</v>
      </c>
      <c r="B295">
        <v>1</v>
      </c>
      <c r="C295">
        <v>2</v>
      </c>
      <c r="D295" t="s">
        <v>19401</v>
      </c>
      <c r="F295" t="s">
        <v>15115</v>
      </c>
    </row>
    <row r="296" spans="1:6" x14ac:dyDescent="0.2">
      <c r="A296" t="s">
        <v>17005</v>
      </c>
      <c r="B296">
        <v>1</v>
      </c>
      <c r="C296">
        <v>3</v>
      </c>
      <c r="D296" t="s">
        <v>19402</v>
      </c>
      <c r="E296" t="s">
        <v>282</v>
      </c>
      <c r="F296" s="4" t="s">
        <v>15115</v>
      </c>
    </row>
    <row r="297" spans="1:6" x14ac:dyDescent="0.2">
      <c r="A297" t="s">
        <v>17005</v>
      </c>
      <c r="B297">
        <v>1</v>
      </c>
      <c r="C297">
        <v>4</v>
      </c>
      <c r="D297" t="s">
        <v>19403</v>
      </c>
      <c r="F297" s="4" t="s">
        <v>15115</v>
      </c>
    </row>
    <row r="298" spans="1:6" x14ac:dyDescent="0.2">
      <c r="A298" t="s">
        <v>17005</v>
      </c>
      <c r="B298">
        <v>2</v>
      </c>
      <c r="C298">
        <v>1</v>
      </c>
      <c r="D298" t="s">
        <v>19388</v>
      </c>
      <c r="E298" t="s">
        <v>282</v>
      </c>
      <c r="F298" s="4" t="s">
        <v>15116</v>
      </c>
    </row>
    <row r="299" spans="1:6" x14ac:dyDescent="0.2">
      <c r="A299" t="s">
        <v>17005</v>
      </c>
      <c r="B299">
        <v>2</v>
      </c>
      <c r="C299">
        <v>2</v>
      </c>
      <c r="D299" t="s">
        <v>19390</v>
      </c>
      <c r="F299" t="s">
        <v>15116</v>
      </c>
    </row>
    <row r="300" spans="1:6" x14ac:dyDescent="0.2">
      <c r="A300" t="s">
        <v>17006</v>
      </c>
      <c r="B300">
        <v>1</v>
      </c>
      <c r="C300">
        <v>1</v>
      </c>
      <c r="D300" t="s">
        <v>19404</v>
      </c>
      <c r="E300" t="s">
        <v>282</v>
      </c>
      <c r="F300" t="s">
        <v>15119</v>
      </c>
    </row>
    <row r="301" spans="1:6" x14ac:dyDescent="0.2">
      <c r="A301" t="s">
        <v>17006</v>
      </c>
      <c r="B301">
        <v>1</v>
      </c>
      <c r="C301">
        <v>2</v>
      </c>
      <c r="D301" t="s">
        <v>19405</v>
      </c>
      <c r="F301" t="s">
        <v>15119</v>
      </c>
    </row>
    <row r="302" spans="1:6" x14ac:dyDescent="0.2">
      <c r="A302" t="s">
        <v>17006</v>
      </c>
      <c r="B302">
        <v>2</v>
      </c>
      <c r="C302">
        <v>1</v>
      </c>
      <c r="D302" t="s">
        <v>19388</v>
      </c>
      <c r="E302" t="s">
        <v>282</v>
      </c>
      <c r="F302" t="s">
        <v>15120</v>
      </c>
    </row>
    <row r="303" spans="1:6" x14ac:dyDescent="0.2">
      <c r="A303" t="s">
        <v>17006</v>
      </c>
      <c r="B303">
        <v>2</v>
      </c>
      <c r="C303">
        <v>2</v>
      </c>
      <c r="D303" t="s">
        <v>19390</v>
      </c>
      <c r="F303" t="s">
        <v>15120</v>
      </c>
    </row>
    <row r="304" spans="1:6" x14ac:dyDescent="0.2">
      <c r="A304" t="s">
        <v>17007</v>
      </c>
      <c r="B304">
        <v>1</v>
      </c>
      <c r="C304">
        <v>1</v>
      </c>
      <c r="D304" t="s">
        <v>19406</v>
      </c>
      <c r="F304" t="s">
        <v>15123</v>
      </c>
    </row>
    <row r="305" spans="1:6" x14ac:dyDescent="0.2">
      <c r="A305" t="s">
        <v>17007</v>
      </c>
      <c r="B305">
        <v>1</v>
      </c>
      <c r="C305">
        <v>2</v>
      </c>
      <c r="D305" t="s">
        <v>19407</v>
      </c>
      <c r="F305" t="s">
        <v>15123</v>
      </c>
    </row>
    <row r="306" spans="1:6" x14ac:dyDescent="0.2">
      <c r="A306" t="s">
        <v>17007</v>
      </c>
      <c r="B306">
        <v>1</v>
      </c>
      <c r="C306">
        <v>3</v>
      </c>
      <c r="D306" t="s">
        <v>19408</v>
      </c>
      <c r="E306" t="s">
        <v>282</v>
      </c>
      <c r="F306" t="s">
        <v>15123</v>
      </c>
    </row>
    <row r="307" spans="1:6" x14ac:dyDescent="0.2">
      <c r="A307" t="s">
        <v>17007</v>
      </c>
      <c r="B307">
        <v>1</v>
      </c>
      <c r="C307">
        <v>4</v>
      </c>
      <c r="D307" t="s">
        <v>19409</v>
      </c>
      <c r="F307" t="s">
        <v>15123</v>
      </c>
    </row>
    <row r="308" spans="1:6" x14ac:dyDescent="0.2">
      <c r="A308" t="s">
        <v>17007</v>
      </c>
      <c r="B308">
        <v>2</v>
      </c>
      <c r="C308">
        <v>1</v>
      </c>
      <c r="D308" t="s">
        <v>19388</v>
      </c>
      <c r="F308" t="s">
        <v>15124</v>
      </c>
    </row>
    <row r="309" spans="1:6" x14ac:dyDescent="0.2">
      <c r="A309" t="s">
        <v>17007</v>
      </c>
      <c r="B309">
        <v>2</v>
      </c>
      <c r="C309">
        <v>2</v>
      </c>
      <c r="D309" t="s">
        <v>19390</v>
      </c>
      <c r="E309" t="s">
        <v>282</v>
      </c>
      <c r="F309" t="s">
        <v>15124</v>
      </c>
    </row>
    <row r="310" spans="1:6" x14ac:dyDescent="0.2">
      <c r="A310" t="s">
        <v>17008</v>
      </c>
      <c r="B310">
        <v>1</v>
      </c>
      <c r="C310">
        <v>1</v>
      </c>
      <c r="D310" t="s">
        <v>19193</v>
      </c>
      <c r="F310" t="s">
        <v>15087</v>
      </c>
    </row>
    <row r="311" spans="1:6" x14ac:dyDescent="0.2">
      <c r="A311" t="s">
        <v>17008</v>
      </c>
      <c r="B311">
        <v>1</v>
      </c>
      <c r="C311">
        <v>2</v>
      </c>
      <c r="D311" t="s">
        <v>19194</v>
      </c>
      <c r="E311" t="s">
        <v>282</v>
      </c>
      <c r="F311" t="s">
        <v>15087</v>
      </c>
    </row>
    <row r="312" spans="1:6" x14ac:dyDescent="0.2">
      <c r="A312" t="s">
        <v>17008</v>
      </c>
      <c r="B312">
        <v>2</v>
      </c>
      <c r="C312">
        <v>1</v>
      </c>
      <c r="D312" t="s">
        <v>19410</v>
      </c>
      <c r="F312" t="s">
        <v>14221</v>
      </c>
    </row>
    <row r="313" spans="1:6" x14ac:dyDescent="0.2">
      <c r="A313" t="s">
        <v>17008</v>
      </c>
      <c r="B313">
        <v>2</v>
      </c>
      <c r="C313">
        <v>2</v>
      </c>
      <c r="D313" t="s">
        <v>19411</v>
      </c>
      <c r="F313" t="s">
        <v>14221</v>
      </c>
    </row>
    <row r="314" spans="1:6" x14ac:dyDescent="0.2">
      <c r="A314" t="s">
        <v>17008</v>
      </c>
      <c r="B314">
        <v>2</v>
      </c>
      <c r="C314">
        <v>3</v>
      </c>
      <c r="D314" t="s">
        <v>19412</v>
      </c>
      <c r="E314" t="s">
        <v>282</v>
      </c>
      <c r="F314" t="s">
        <v>14221</v>
      </c>
    </row>
    <row r="315" spans="1:6" x14ac:dyDescent="0.2">
      <c r="A315" t="s">
        <v>17009</v>
      </c>
      <c r="B315">
        <v>1</v>
      </c>
      <c r="C315">
        <v>1</v>
      </c>
      <c r="D315" t="s">
        <v>19198</v>
      </c>
      <c r="E315" t="s">
        <v>282</v>
      </c>
      <c r="F315" t="s">
        <v>15127</v>
      </c>
    </row>
    <row r="316" spans="1:6" x14ac:dyDescent="0.2">
      <c r="A316" t="s">
        <v>17009</v>
      </c>
      <c r="B316">
        <v>1</v>
      </c>
      <c r="C316">
        <v>2</v>
      </c>
      <c r="D316" t="s">
        <v>19199</v>
      </c>
      <c r="F316" t="s">
        <v>15127</v>
      </c>
    </row>
    <row r="317" spans="1:6" x14ac:dyDescent="0.2">
      <c r="A317" t="s">
        <v>17009</v>
      </c>
      <c r="B317">
        <v>2</v>
      </c>
      <c r="C317">
        <v>1</v>
      </c>
      <c r="D317" t="s">
        <v>19413</v>
      </c>
      <c r="F317" t="s">
        <v>14227</v>
      </c>
    </row>
    <row r="318" spans="1:6" x14ac:dyDescent="0.2">
      <c r="A318" t="s">
        <v>17009</v>
      </c>
      <c r="B318">
        <v>2</v>
      </c>
      <c r="C318">
        <v>2</v>
      </c>
      <c r="D318" t="s">
        <v>19414</v>
      </c>
      <c r="F318" t="s">
        <v>14227</v>
      </c>
    </row>
    <row r="319" spans="1:6" x14ac:dyDescent="0.2">
      <c r="A319" t="s">
        <v>17009</v>
      </c>
      <c r="B319">
        <v>2</v>
      </c>
      <c r="C319">
        <v>3</v>
      </c>
      <c r="D319" t="s">
        <v>19415</v>
      </c>
      <c r="E319" t="s">
        <v>282</v>
      </c>
      <c r="F319" t="s">
        <v>14227</v>
      </c>
    </row>
    <row r="320" spans="1:6" x14ac:dyDescent="0.2">
      <c r="A320" t="s">
        <v>17010</v>
      </c>
      <c r="B320">
        <v>1</v>
      </c>
      <c r="C320">
        <v>1</v>
      </c>
      <c r="D320" t="s">
        <v>19189</v>
      </c>
      <c r="F320" t="s">
        <v>15130</v>
      </c>
    </row>
    <row r="321" spans="1:6" x14ac:dyDescent="0.2">
      <c r="A321" t="s">
        <v>17010</v>
      </c>
      <c r="B321">
        <v>1</v>
      </c>
      <c r="C321">
        <v>2</v>
      </c>
      <c r="D321" t="s">
        <v>19203</v>
      </c>
      <c r="E321" t="s">
        <v>282</v>
      </c>
      <c r="F321" t="s">
        <v>15130</v>
      </c>
    </row>
    <row r="322" spans="1:6" x14ac:dyDescent="0.2">
      <c r="A322" t="s">
        <v>17010</v>
      </c>
      <c r="B322">
        <v>2</v>
      </c>
      <c r="C322">
        <v>1</v>
      </c>
      <c r="D322" t="s">
        <v>19416</v>
      </c>
      <c r="F322" t="s">
        <v>14233</v>
      </c>
    </row>
    <row r="323" spans="1:6" x14ac:dyDescent="0.2">
      <c r="A323" t="s">
        <v>17010</v>
      </c>
      <c r="B323">
        <v>2</v>
      </c>
      <c r="C323">
        <v>2</v>
      </c>
      <c r="D323" t="s">
        <v>19417</v>
      </c>
      <c r="F323" t="s">
        <v>14233</v>
      </c>
    </row>
    <row r="324" spans="1:6" x14ac:dyDescent="0.2">
      <c r="A324" t="s">
        <v>17010</v>
      </c>
      <c r="B324">
        <v>2</v>
      </c>
      <c r="C324">
        <v>3</v>
      </c>
      <c r="D324" t="s">
        <v>19418</v>
      </c>
      <c r="E324" t="s">
        <v>282</v>
      </c>
      <c r="F324" t="s">
        <v>14233</v>
      </c>
    </row>
    <row r="325" spans="1:6" x14ac:dyDescent="0.2">
      <c r="A325" t="s">
        <v>17011</v>
      </c>
      <c r="B325">
        <v>1</v>
      </c>
      <c r="C325">
        <v>1</v>
      </c>
      <c r="D325" t="s">
        <v>19419</v>
      </c>
      <c r="F325" t="s">
        <v>15134</v>
      </c>
    </row>
    <row r="326" spans="1:6" x14ac:dyDescent="0.2">
      <c r="A326" t="s">
        <v>17011</v>
      </c>
      <c r="B326">
        <v>1</v>
      </c>
      <c r="C326">
        <v>2</v>
      </c>
      <c r="D326" t="s">
        <v>19420</v>
      </c>
      <c r="E326" t="s">
        <v>282</v>
      </c>
      <c r="F326" t="s">
        <v>15134</v>
      </c>
    </row>
    <row r="327" spans="1:6" x14ac:dyDescent="0.2">
      <c r="A327" t="s">
        <v>17011</v>
      </c>
      <c r="B327">
        <v>2</v>
      </c>
      <c r="C327">
        <v>1</v>
      </c>
      <c r="D327" t="s">
        <v>19421</v>
      </c>
      <c r="F327" t="s">
        <v>15137</v>
      </c>
    </row>
    <row r="328" spans="1:6" x14ac:dyDescent="0.2">
      <c r="A328" t="s">
        <v>17011</v>
      </c>
      <c r="B328">
        <v>2</v>
      </c>
      <c r="C328">
        <v>2</v>
      </c>
      <c r="D328" t="s">
        <v>19422</v>
      </c>
      <c r="F328" t="s">
        <v>15137</v>
      </c>
    </row>
    <row r="329" spans="1:6" x14ac:dyDescent="0.2">
      <c r="A329" t="s">
        <v>17011</v>
      </c>
      <c r="B329">
        <v>2</v>
      </c>
      <c r="C329">
        <v>3</v>
      </c>
      <c r="D329" t="s">
        <v>19423</v>
      </c>
      <c r="E329" t="s">
        <v>282</v>
      </c>
      <c r="F329" t="s">
        <v>15137</v>
      </c>
    </row>
    <row r="330" spans="1:6" x14ac:dyDescent="0.2">
      <c r="A330" t="s">
        <v>17012</v>
      </c>
      <c r="B330">
        <v>1</v>
      </c>
      <c r="C330">
        <v>1</v>
      </c>
      <c r="D330" t="s">
        <v>19216</v>
      </c>
      <c r="E330" t="s">
        <v>282</v>
      </c>
      <c r="F330" t="s">
        <v>14257</v>
      </c>
    </row>
    <row r="331" spans="1:6" x14ac:dyDescent="0.2">
      <c r="A331" t="s">
        <v>17012</v>
      </c>
      <c r="B331">
        <v>1</v>
      </c>
      <c r="C331">
        <v>2</v>
      </c>
      <c r="D331" t="s">
        <v>19217</v>
      </c>
      <c r="F331" t="s">
        <v>14257</v>
      </c>
    </row>
    <row r="332" spans="1:6" x14ac:dyDescent="0.2">
      <c r="A332" t="s">
        <v>17012</v>
      </c>
      <c r="B332">
        <v>2</v>
      </c>
      <c r="C332">
        <v>1</v>
      </c>
      <c r="D332" t="s">
        <v>19424</v>
      </c>
      <c r="F332" t="s">
        <v>14260</v>
      </c>
    </row>
    <row r="333" spans="1:6" x14ac:dyDescent="0.2">
      <c r="A333" t="s">
        <v>17012</v>
      </c>
      <c r="B333">
        <v>2</v>
      </c>
      <c r="C333">
        <v>2</v>
      </c>
      <c r="D333" t="s">
        <v>19425</v>
      </c>
      <c r="E333" t="s">
        <v>282</v>
      </c>
      <c r="F333" t="s">
        <v>14260</v>
      </c>
    </row>
    <row r="334" spans="1:6" x14ac:dyDescent="0.2">
      <c r="A334" t="s">
        <v>17013</v>
      </c>
      <c r="B334">
        <v>1</v>
      </c>
      <c r="C334">
        <v>1</v>
      </c>
      <c r="D334" t="s">
        <v>19239</v>
      </c>
      <c r="F334" t="s">
        <v>14290</v>
      </c>
    </row>
    <row r="335" spans="1:6" x14ac:dyDescent="0.2">
      <c r="A335" t="s">
        <v>17013</v>
      </c>
      <c r="B335">
        <v>1</v>
      </c>
      <c r="C335">
        <v>2</v>
      </c>
      <c r="D335" t="s">
        <v>19240</v>
      </c>
      <c r="F335" t="s">
        <v>14290</v>
      </c>
    </row>
    <row r="336" spans="1:6" x14ac:dyDescent="0.2">
      <c r="A336" t="s">
        <v>17013</v>
      </c>
      <c r="B336">
        <v>1</v>
      </c>
      <c r="C336">
        <v>3</v>
      </c>
      <c r="D336" t="s">
        <v>19241</v>
      </c>
      <c r="E336" t="s">
        <v>282</v>
      </c>
      <c r="F336" t="s">
        <v>14290</v>
      </c>
    </row>
    <row r="337" spans="1:6" x14ac:dyDescent="0.2">
      <c r="A337" t="s">
        <v>17013</v>
      </c>
      <c r="B337">
        <v>1</v>
      </c>
      <c r="C337">
        <v>4</v>
      </c>
      <c r="D337" t="s">
        <v>19242</v>
      </c>
      <c r="F337" t="s">
        <v>14290</v>
      </c>
    </row>
    <row r="338" spans="1:6" x14ac:dyDescent="0.2">
      <c r="A338" t="s">
        <v>17013</v>
      </c>
      <c r="B338">
        <v>4</v>
      </c>
      <c r="C338">
        <v>1</v>
      </c>
      <c r="D338" t="s">
        <v>19426</v>
      </c>
      <c r="F338" t="s">
        <v>14299</v>
      </c>
    </row>
    <row r="339" spans="1:6" x14ac:dyDescent="0.2">
      <c r="A339" t="s">
        <v>17013</v>
      </c>
      <c r="B339">
        <v>4</v>
      </c>
      <c r="C339">
        <v>2</v>
      </c>
      <c r="D339" t="s">
        <v>19427</v>
      </c>
      <c r="E339" t="s">
        <v>282</v>
      </c>
      <c r="F339" t="s">
        <v>14299</v>
      </c>
    </row>
    <row r="340" spans="1:6" x14ac:dyDescent="0.2">
      <c r="A340" t="s">
        <v>17014</v>
      </c>
      <c r="B340">
        <v>1</v>
      </c>
      <c r="C340">
        <v>1</v>
      </c>
      <c r="D340" t="s">
        <v>19220</v>
      </c>
      <c r="F340" t="s">
        <v>14263</v>
      </c>
    </row>
    <row r="341" spans="1:6" x14ac:dyDescent="0.2">
      <c r="A341" t="s">
        <v>17014</v>
      </c>
      <c r="B341">
        <v>1</v>
      </c>
      <c r="C341">
        <v>2</v>
      </c>
      <c r="D341" t="s">
        <v>19221</v>
      </c>
      <c r="E341" t="s">
        <v>282</v>
      </c>
      <c r="F341" t="s">
        <v>14263</v>
      </c>
    </row>
    <row r="342" spans="1:6" x14ac:dyDescent="0.2">
      <c r="A342" t="s">
        <v>17014</v>
      </c>
      <c r="B342">
        <v>2</v>
      </c>
      <c r="C342">
        <v>1</v>
      </c>
      <c r="D342" t="s">
        <v>19222</v>
      </c>
      <c r="E342" t="s">
        <v>282</v>
      </c>
      <c r="F342" t="s">
        <v>14266</v>
      </c>
    </row>
    <row r="343" spans="1:6" x14ac:dyDescent="0.2">
      <c r="A343" t="s">
        <v>17014</v>
      </c>
      <c r="B343">
        <v>2</v>
      </c>
      <c r="C343">
        <v>2</v>
      </c>
      <c r="D343" t="s">
        <v>19223</v>
      </c>
      <c r="F343" t="s">
        <v>14266</v>
      </c>
    </row>
    <row r="344" spans="1:6" x14ac:dyDescent="0.2">
      <c r="A344" t="s">
        <v>17014</v>
      </c>
      <c r="B344">
        <v>3</v>
      </c>
      <c r="C344">
        <v>1</v>
      </c>
      <c r="D344" t="s">
        <v>19428</v>
      </c>
      <c r="E344" t="s">
        <v>282</v>
      </c>
      <c r="F344" t="s">
        <v>14269</v>
      </c>
    </row>
    <row r="345" spans="1:6" x14ac:dyDescent="0.2">
      <c r="A345" t="s">
        <v>17014</v>
      </c>
      <c r="B345">
        <v>3</v>
      </c>
      <c r="C345">
        <v>2</v>
      </c>
      <c r="D345" t="s">
        <v>19429</v>
      </c>
      <c r="F345" t="s">
        <v>14269</v>
      </c>
    </row>
    <row r="346" spans="1:6" x14ac:dyDescent="0.2">
      <c r="A346" t="s">
        <v>17015</v>
      </c>
      <c r="B346">
        <v>1</v>
      </c>
      <c r="C346">
        <v>1</v>
      </c>
      <c r="D346" t="s">
        <v>19251</v>
      </c>
      <c r="F346" t="s">
        <v>14308</v>
      </c>
    </row>
    <row r="347" spans="1:6" x14ac:dyDescent="0.2">
      <c r="A347" t="s">
        <v>17015</v>
      </c>
      <c r="B347">
        <v>1</v>
      </c>
      <c r="C347">
        <v>2</v>
      </c>
      <c r="D347" t="s">
        <v>19252</v>
      </c>
      <c r="E347" t="s">
        <v>282</v>
      </c>
      <c r="F347" t="s">
        <v>14308</v>
      </c>
    </row>
    <row r="348" spans="1:6" x14ac:dyDescent="0.2">
      <c r="A348" t="s">
        <v>17015</v>
      </c>
      <c r="B348">
        <v>1</v>
      </c>
      <c r="C348">
        <v>3</v>
      </c>
      <c r="D348" t="s">
        <v>19253</v>
      </c>
      <c r="F348" t="s">
        <v>14308</v>
      </c>
    </row>
    <row r="349" spans="1:6" x14ac:dyDescent="0.2">
      <c r="A349" t="s">
        <v>17015</v>
      </c>
      <c r="B349">
        <v>1</v>
      </c>
      <c r="C349">
        <v>4</v>
      </c>
      <c r="D349" t="s">
        <v>19254</v>
      </c>
      <c r="F349" t="s">
        <v>14308</v>
      </c>
    </row>
    <row r="350" spans="1:6" x14ac:dyDescent="0.2">
      <c r="A350" t="s">
        <v>17015</v>
      </c>
      <c r="B350">
        <v>3</v>
      </c>
      <c r="C350">
        <v>1</v>
      </c>
      <c r="D350" t="s">
        <v>19430</v>
      </c>
      <c r="E350" t="s">
        <v>282</v>
      </c>
      <c r="F350" t="s">
        <v>15155</v>
      </c>
    </row>
    <row r="351" spans="1:6" x14ac:dyDescent="0.2">
      <c r="A351" t="s">
        <v>17015</v>
      </c>
      <c r="B351">
        <v>3</v>
      </c>
      <c r="C351">
        <v>2</v>
      </c>
      <c r="D351" t="s">
        <v>19431</v>
      </c>
      <c r="F351" t="s">
        <v>15155</v>
      </c>
    </row>
    <row r="352" spans="1:6" x14ac:dyDescent="0.2">
      <c r="A352" t="s">
        <v>17022</v>
      </c>
      <c r="B352">
        <v>1</v>
      </c>
      <c r="C352">
        <v>1</v>
      </c>
      <c r="D352" t="s">
        <v>19281</v>
      </c>
      <c r="E352" t="s">
        <v>282</v>
      </c>
      <c r="F352" t="s">
        <v>14423</v>
      </c>
    </row>
    <row r="353" spans="1:6" x14ac:dyDescent="0.2">
      <c r="A353" t="s">
        <v>17022</v>
      </c>
      <c r="B353">
        <v>1</v>
      </c>
      <c r="C353">
        <v>2</v>
      </c>
      <c r="D353" t="s">
        <v>19282</v>
      </c>
      <c r="F353" t="s">
        <v>14423</v>
      </c>
    </row>
    <row r="354" spans="1:6" x14ac:dyDescent="0.2">
      <c r="A354" t="s">
        <v>17023</v>
      </c>
      <c r="B354">
        <v>1</v>
      </c>
      <c r="C354">
        <v>1</v>
      </c>
      <c r="D354" t="s">
        <v>19281</v>
      </c>
      <c r="F354" t="s">
        <v>15175</v>
      </c>
    </row>
    <row r="355" spans="1:6" x14ac:dyDescent="0.2">
      <c r="A355" t="s">
        <v>17023</v>
      </c>
      <c r="B355">
        <v>1</v>
      </c>
      <c r="C355">
        <v>2</v>
      </c>
      <c r="D355" t="s">
        <v>19282</v>
      </c>
      <c r="E355" t="s">
        <v>282</v>
      </c>
      <c r="F355" t="s">
        <v>15175</v>
      </c>
    </row>
    <row r="356" spans="1:6" ht="32" x14ac:dyDescent="0.2">
      <c r="A356" t="s">
        <v>17024</v>
      </c>
      <c r="B356">
        <v>1</v>
      </c>
      <c r="C356">
        <v>1</v>
      </c>
      <c r="D356" t="s">
        <v>19283</v>
      </c>
      <c r="E356" t="s">
        <v>282</v>
      </c>
      <c r="F356" s="4" t="s">
        <v>16802</v>
      </c>
    </row>
    <row r="357" spans="1:6" ht="32" x14ac:dyDescent="0.2">
      <c r="A357" t="s">
        <v>17024</v>
      </c>
      <c r="B357">
        <v>1</v>
      </c>
      <c r="C357">
        <v>2</v>
      </c>
      <c r="D357" t="s">
        <v>19284</v>
      </c>
      <c r="F357" s="4" t="s">
        <v>16802</v>
      </c>
    </row>
    <row r="358" spans="1:6" x14ac:dyDescent="0.2">
      <c r="A358" t="s">
        <v>17032</v>
      </c>
      <c r="B358">
        <v>1</v>
      </c>
      <c r="C358">
        <v>1</v>
      </c>
      <c r="D358" t="s">
        <v>19432</v>
      </c>
      <c r="F358" t="s">
        <v>15206</v>
      </c>
    </row>
    <row r="359" spans="1:6" x14ac:dyDescent="0.2">
      <c r="A359" t="s">
        <v>17032</v>
      </c>
      <c r="B359">
        <v>1</v>
      </c>
      <c r="C359">
        <v>2</v>
      </c>
      <c r="D359" t="s">
        <v>19433</v>
      </c>
      <c r="F359" t="s">
        <v>15206</v>
      </c>
    </row>
    <row r="360" spans="1:6" x14ac:dyDescent="0.2">
      <c r="A360" t="s">
        <v>17032</v>
      </c>
      <c r="B360">
        <v>1</v>
      </c>
      <c r="C360">
        <v>3</v>
      </c>
      <c r="D360" t="s">
        <v>19434</v>
      </c>
      <c r="F360" t="s">
        <v>15206</v>
      </c>
    </row>
    <row r="361" spans="1:6" x14ac:dyDescent="0.2">
      <c r="A361" t="s">
        <v>17032</v>
      </c>
      <c r="B361">
        <v>1</v>
      </c>
      <c r="C361">
        <v>4</v>
      </c>
      <c r="D361" t="s">
        <v>19435</v>
      </c>
      <c r="E361" t="s">
        <v>282</v>
      </c>
      <c r="F361" t="s">
        <v>15206</v>
      </c>
    </row>
    <row r="362" spans="1:6" x14ac:dyDescent="0.2">
      <c r="A362" t="s">
        <v>17033</v>
      </c>
      <c r="B362">
        <v>1</v>
      </c>
      <c r="C362">
        <v>1</v>
      </c>
      <c r="D362" t="s">
        <v>19436</v>
      </c>
      <c r="F362" t="s">
        <v>15206</v>
      </c>
    </row>
    <row r="363" spans="1:6" x14ac:dyDescent="0.2">
      <c r="A363" t="s">
        <v>17033</v>
      </c>
      <c r="B363">
        <v>1</v>
      </c>
      <c r="C363">
        <v>2</v>
      </c>
      <c r="D363" t="s">
        <v>19437</v>
      </c>
      <c r="F363" t="s">
        <v>15206</v>
      </c>
    </row>
    <row r="364" spans="1:6" x14ac:dyDescent="0.2">
      <c r="A364" t="s">
        <v>17033</v>
      </c>
      <c r="B364">
        <v>1</v>
      </c>
      <c r="C364">
        <v>3</v>
      </c>
      <c r="D364" t="s">
        <v>19438</v>
      </c>
      <c r="F364" t="s">
        <v>15206</v>
      </c>
    </row>
    <row r="365" spans="1:6" x14ac:dyDescent="0.2">
      <c r="A365" t="s">
        <v>17033</v>
      </c>
      <c r="B365">
        <v>1</v>
      </c>
      <c r="C365">
        <v>4</v>
      </c>
      <c r="D365" t="s">
        <v>19439</v>
      </c>
      <c r="E365" t="s">
        <v>282</v>
      </c>
      <c r="F365" t="s">
        <v>15206</v>
      </c>
    </row>
    <row r="366" spans="1:6" x14ac:dyDescent="0.2">
      <c r="A366" t="s">
        <v>17034</v>
      </c>
      <c r="B366">
        <v>4</v>
      </c>
      <c r="C366">
        <v>1</v>
      </c>
      <c r="D366" t="s">
        <v>19348</v>
      </c>
      <c r="F366" t="s">
        <v>14855</v>
      </c>
    </row>
    <row r="367" spans="1:6" x14ac:dyDescent="0.2">
      <c r="A367" t="s">
        <v>17034</v>
      </c>
      <c r="B367">
        <v>4</v>
      </c>
      <c r="C367">
        <v>2</v>
      </c>
      <c r="D367" t="s">
        <v>19349</v>
      </c>
      <c r="E367" t="s">
        <v>282</v>
      </c>
      <c r="F367" t="s">
        <v>14855</v>
      </c>
    </row>
    <row r="368" spans="1:6" x14ac:dyDescent="0.2">
      <c r="A368" t="s">
        <v>17035</v>
      </c>
      <c r="B368">
        <v>1</v>
      </c>
      <c r="C368">
        <v>1</v>
      </c>
      <c r="D368" t="s">
        <v>19354</v>
      </c>
      <c r="E368" t="s">
        <v>282</v>
      </c>
      <c r="F368" t="s">
        <v>14892</v>
      </c>
    </row>
    <row r="369" spans="1:6" x14ac:dyDescent="0.2">
      <c r="A369" t="s">
        <v>17035</v>
      </c>
      <c r="B369">
        <v>1</v>
      </c>
      <c r="C369">
        <v>2</v>
      </c>
      <c r="D369" t="s">
        <v>19355</v>
      </c>
      <c r="F369" t="s">
        <v>14892</v>
      </c>
    </row>
    <row r="370" spans="1:6" x14ac:dyDescent="0.2">
      <c r="A370" t="s">
        <v>17035</v>
      </c>
      <c r="B370">
        <v>1</v>
      </c>
      <c r="C370">
        <v>3</v>
      </c>
      <c r="D370" t="s">
        <v>19356</v>
      </c>
      <c r="F370" t="s">
        <v>14892</v>
      </c>
    </row>
    <row r="371" spans="1:6" x14ac:dyDescent="0.2">
      <c r="A371" t="s">
        <v>17036</v>
      </c>
      <c r="B371">
        <v>1</v>
      </c>
      <c r="C371">
        <v>1</v>
      </c>
      <c r="D371" t="s">
        <v>19354</v>
      </c>
      <c r="F371" t="s">
        <v>14892</v>
      </c>
    </row>
    <row r="372" spans="1:6" x14ac:dyDescent="0.2">
      <c r="A372" t="s">
        <v>17036</v>
      </c>
      <c r="B372">
        <v>1</v>
      </c>
      <c r="C372">
        <v>2</v>
      </c>
      <c r="D372" t="s">
        <v>19355</v>
      </c>
      <c r="F372" t="s">
        <v>14892</v>
      </c>
    </row>
    <row r="373" spans="1:6" x14ac:dyDescent="0.2">
      <c r="A373" t="s">
        <v>17036</v>
      </c>
      <c r="B373">
        <v>1</v>
      </c>
      <c r="C373">
        <v>3</v>
      </c>
      <c r="D373" t="s">
        <v>19356</v>
      </c>
      <c r="E373" t="s">
        <v>282</v>
      </c>
      <c r="F373" t="s">
        <v>14892</v>
      </c>
    </row>
    <row r="374" spans="1:6" x14ac:dyDescent="0.2">
      <c r="A374" t="s">
        <v>17037</v>
      </c>
      <c r="B374">
        <v>1</v>
      </c>
      <c r="C374">
        <v>1</v>
      </c>
      <c r="D374" t="s">
        <v>19440</v>
      </c>
      <c r="E374" t="s">
        <v>282</v>
      </c>
      <c r="F374" t="s">
        <v>15227</v>
      </c>
    </row>
    <row r="375" spans="1:6" x14ac:dyDescent="0.2">
      <c r="A375" t="s">
        <v>17037</v>
      </c>
      <c r="B375">
        <v>1</v>
      </c>
      <c r="C375">
        <v>2</v>
      </c>
      <c r="D375" t="s">
        <v>19441</v>
      </c>
      <c r="F375" t="s">
        <v>15227</v>
      </c>
    </row>
    <row r="376" spans="1:6" x14ac:dyDescent="0.2">
      <c r="A376" t="s">
        <v>17037</v>
      </c>
      <c r="B376">
        <v>1</v>
      </c>
      <c r="C376">
        <v>3</v>
      </c>
      <c r="D376" t="s">
        <v>19442</v>
      </c>
      <c r="F376" t="s">
        <v>15227</v>
      </c>
    </row>
    <row r="377" spans="1:6" x14ac:dyDescent="0.2">
      <c r="A377" t="s">
        <v>17037</v>
      </c>
      <c r="B377">
        <v>1</v>
      </c>
      <c r="C377">
        <v>4</v>
      </c>
      <c r="D377" t="s">
        <v>19443</v>
      </c>
      <c r="F377" t="s">
        <v>15227</v>
      </c>
    </row>
    <row r="378" spans="1:6" x14ac:dyDescent="0.2">
      <c r="A378" t="s">
        <v>17038</v>
      </c>
      <c r="B378">
        <v>1</v>
      </c>
      <c r="C378">
        <v>1</v>
      </c>
      <c r="D378" t="s">
        <v>19193</v>
      </c>
      <c r="F378" t="s">
        <v>15087</v>
      </c>
    </row>
    <row r="379" spans="1:6" x14ac:dyDescent="0.2">
      <c r="A379" t="s">
        <v>17038</v>
      </c>
      <c r="B379">
        <v>1</v>
      </c>
      <c r="C379">
        <v>2</v>
      </c>
      <c r="D379" t="s">
        <v>19194</v>
      </c>
      <c r="E379" t="s">
        <v>282</v>
      </c>
      <c r="F379" t="s">
        <v>15087</v>
      </c>
    </row>
    <row r="380" spans="1:6" x14ac:dyDescent="0.2">
      <c r="A380" t="s">
        <v>17038</v>
      </c>
      <c r="B380">
        <v>2</v>
      </c>
      <c r="C380">
        <v>1</v>
      </c>
      <c r="D380" t="s">
        <v>19444</v>
      </c>
      <c r="F380" t="s">
        <v>14221</v>
      </c>
    </row>
    <row r="381" spans="1:6" x14ac:dyDescent="0.2">
      <c r="A381" t="s">
        <v>17038</v>
      </c>
      <c r="B381">
        <v>2</v>
      </c>
      <c r="C381">
        <v>2</v>
      </c>
      <c r="D381" s="153" t="s">
        <v>19445</v>
      </c>
      <c r="F381" t="s">
        <v>14221</v>
      </c>
    </row>
    <row r="382" spans="1:6" x14ac:dyDescent="0.2">
      <c r="A382" t="s">
        <v>17038</v>
      </c>
      <c r="B382">
        <v>2</v>
      </c>
      <c r="C382">
        <v>3</v>
      </c>
      <c r="D382" t="s">
        <v>19446</v>
      </c>
      <c r="E382" t="s">
        <v>282</v>
      </c>
      <c r="F382" t="s">
        <v>14221</v>
      </c>
    </row>
    <row r="383" spans="1:6" x14ac:dyDescent="0.2">
      <c r="A383" t="s">
        <v>17039</v>
      </c>
      <c r="B383">
        <v>1</v>
      </c>
      <c r="C383">
        <v>1</v>
      </c>
      <c r="D383" t="s">
        <v>19198</v>
      </c>
      <c r="E383" t="s">
        <v>282</v>
      </c>
      <c r="F383" t="s">
        <v>15127</v>
      </c>
    </row>
    <row r="384" spans="1:6" x14ac:dyDescent="0.2">
      <c r="A384" t="s">
        <v>17039</v>
      </c>
      <c r="B384">
        <v>1</v>
      </c>
      <c r="C384">
        <v>2</v>
      </c>
      <c r="D384" t="s">
        <v>19199</v>
      </c>
      <c r="F384" t="s">
        <v>15127</v>
      </c>
    </row>
    <row r="385" spans="1:6" x14ac:dyDescent="0.2">
      <c r="A385" t="s">
        <v>17039</v>
      </c>
      <c r="B385">
        <v>2</v>
      </c>
      <c r="C385">
        <v>1</v>
      </c>
      <c r="D385" t="s">
        <v>19447</v>
      </c>
      <c r="E385" t="s">
        <v>282</v>
      </c>
      <c r="F385" t="s">
        <v>14227</v>
      </c>
    </row>
    <row r="386" spans="1:6" x14ac:dyDescent="0.2">
      <c r="A386" t="s">
        <v>17039</v>
      </c>
      <c r="B386">
        <v>2</v>
      </c>
      <c r="C386">
        <v>2</v>
      </c>
      <c r="D386" t="s">
        <v>19448</v>
      </c>
      <c r="F386" t="s">
        <v>14227</v>
      </c>
    </row>
    <row r="387" spans="1:6" x14ac:dyDescent="0.2">
      <c r="A387" t="s">
        <v>17040</v>
      </c>
      <c r="B387">
        <v>1</v>
      </c>
      <c r="C387">
        <v>1</v>
      </c>
      <c r="D387" t="s">
        <v>19189</v>
      </c>
      <c r="F387" t="s">
        <v>15130</v>
      </c>
    </row>
    <row r="388" spans="1:6" x14ac:dyDescent="0.2">
      <c r="A388" t="s">
        <v>17040</v>
      </c>
      <c r="B388">
        <v>1</v>
      </c>
      <c r="C388">
        <v>2</v>
      </c>
      <c r="D388" t="s">
        <v>19203</v>
      </c>
      <c r="E388" t="s">
        <v>282</v>
      </c>
      <c r="F388" t="s">
        <v>15130</v>
      </c>
    </row>
    <row r="389" spans="1:6" x14ac:dyDescent="0.2">
      <c r="A389" t="s">
        <v>17040</v>
      </c>
      <c r="B389">
        <v>2</v>
      </c>
      <c r="C389">
        <v>1</v>
      </c>
      <c r="D389" t="s">
        <v>19449</v>
      </c>
      <c r="F389" t="s">
        <v>14233</v>
      </c>
    </row>
    <row r="390" spans="1:6" x14ac:dyDescent="0.2">
      <c r="A390" t="s">
        <v>17040</v>
      </c>
      <c r="B390">
        <v>2</v>
      </c>
      <c r="C390">
        <v>2</v>
      </c>
      <c r="D390" t="s">
        <v>19450</v>
      </c>
      <c r="F390" t="s">
        <v>14233</v>
      </c>
    </row>
    <row r="391" spans="1:6" x14ac:dyDescent="0.2">
      <c r="A391" t="s">
        <v>17040</v>
      </c>
      <c r="B391">
        <v>2</v>
      </c>
      <c r="C391">
        <v>3</v>
      </c>
      <c r="D391" t="s">
        <v>19206</v>
      </c>
      <c r="E391" t="s">
        <v>282</v>
      </c>
      <c r="F391" t="s">
        <v>14233</v>
      </c>
    </row>
    <row r="392" spans="1:6" x14ac:dyDescent="0.2">
      <c r="A392" t="s">
        <v>17041</v>
      </c>
      <c r="B392">
        <v>1</v>
      </c>
      <c r="C392">
        <v>1</v>
      </c>
      <c r="D392" t="s">
        <v>19193</v>
      </c>
      <c r="F392" t="s">
        <v>15245</v>
      </c>
    </row>
    <row r="393" spans="1:6" x14ac:dyDescent="0.2">
      <c r="A393" t="s">
        <v>17041</v>
      </c>
      <c r="B393">
        <v>1</v>
      </c>
      <c r="C393">
        <v>2</v>
      </c>
      <c r="D393" t="s">
        <v>19194</v>
      </c>
      <c r="E393" t="s">
        <v>282</v>
      </c>
      <c r="F393" t="s">
        <v>15245</v>
      </c>
    </row>
    <row r="394" spans="1:6" x14ac:dyDescent="0.2">
      <c r="A394" t="s">
        <v>17041</v>
      </c>
      <c r="B394">
        <v>2</v>
      </c>
      <c r="C394">
        <v>1</v>
      </c>
      <c r="D394" t="s">
        <v>19451</v>
      </c>
      <c r="F394" t="s">
        <v>15248</v>
      </c>
    </row>
    <row r="395" spans="1:6" x14ac:dyDescent="0.2">
      <c r="A395" t="s">
        <v>17041</v>
      </c>
      <c r="B395">
        <v>2</v>
      </c>
      <c r="C395">
        <v>2</v>
      </c>
      <c r="D395" t="s">
        <v>19452</v>
      </c>
      <c r="E395" t="s">
        <v>282</v>
      </c>
      <c r="F395" t="s">
        <v>15248</v>
      </c>
    </row>
    <row r="396" spans="1:6" x14ac:dyDescent="0.2">
      <c r="A396" t="s">
        <v>17041</v>
      </c>
      <c r="B396">
        <v>2</v>
      </c>
      <c r="C396">
        <v>3</v>
      </c>
      <c r="D396" t="s">
        <v>19453</v>
      </c>
      <c r="F396" t="s">
        <v>15248</v>
      </c>
    </row>
    <row r="397" spans="1:6" x14ac:dyDescent="0.2">
      <c r="A397" t="s">
        <v>17041</v>
      </c>
      <c r="B397">
        <v>2</v>
      </c>
      <c r="C397">
        <v>4</v>
      </c>
      <c r="D397" t="s">
        <v>19454</v>
      </c>
      <c r="F397" t="s">
        <v>15248</v>
      </c>
    </row>
    <row r="398" spans="1:6" x14ac:dyDescent="0.2">
      <c r="A398" t="s">
        <v>17042</v>
      </c>
      <c r="B398">
        <v>1</v>
      </c>
      <c r="C398">
        <v>1</v>
      </c>
      <c r="D398" t="s">
        <v>19455</v>
      </c>
      <c r="F398" t="s">
        <v>15251</v>
      </c>
    </row>
    <row r="399" spans="1:6" x14ac:dyDescent="0.2">
      <c r="A399" t="s">
        <v>17042</v>
      </c>
      <c r="B399">
        <v>1</v>
      </c>
      <c r="C399">
        <v>2</v>
      </c>
      <c r="D399" t="s">
        <v>19456</v>
      </c>
      <c r="E399" t="s">
        <v>282</v>
      </c>
      <c r="F399" t="s">
        <v>15251</v>
      </c>
    </row>
    <row r="400" spans="1:6" x14ac:dyDescent="0.2">
      <c r="A400" t="s">
        <v>17042</v>
      </c>
      <c r="B400">
        <v>2</v>
      </c>
      <c r="C400">
        <v>1</v>
      </c>
      <c r="D400" t="s">
        <v>19457</v>
      </c>
      <c r="E400" t="s">
        <v>282</v>
      </c>
      <c r="F400" t="s">
        <v>15254</v>
      </c>
    </row>
    <row r="401" spans="1:6" x14ac:dyDescent="0.2">
      <c r="A401" t="s">
        <v>17042</v>
      </c>
      <c r="B401">
        <v>2</v>
      </c>
      <c r="C401">
        <v>2</v>
      </c>
      <c r="D401" t="s">
        <v>19458</v>
      </c>
      <c r="F401" t="s">
        <v>15254</v>
      </c>
    </row>
    <row r="402" spans="1:6" x14ac:dyDescent="0.2">
      <c r="A402" t="s">
        <v>17042</v>
      </c>
      <c r="B402">
        <v>2</v>
      </c>
      <c r="C402">
        <v>3</v>
      </c>
      <c r="D402" t="s">
        <v>19459</v>
      </c>
      <c r="F402" t="s">
        <v>15254</v>
      </c>
    </row>
    <row r="403" spans="1:6" x14ac:dyDescent="0.2">
      <c r="A403" t="s">
        <v>17042</v>
      </c>
      <c r="B403">
        <v>2</v>
      </c>
      <c r="C403">
        <v>4</v>
      </c>
      <c r="D403" t="s">
        <v>19460</v>
      </c>
      <c r="F403" t="s">
        <v>15254</v>
      </c>
    </row>
    <row r="404" spans="1:6" x14ac:dyDescent="0.2">
      <c r="A404" t="s">
        <v>17043</v>
      </c>
      <c r="B404">
        <v>1</v>
      </c>
      <c r="C404">
        <v>1</v>
      </c>
      <c r="D404" t="s">
        <v>19189</v>
      </c>
      <c r="F404" t="s">
        <v>15255</v>
      </c>
    </row>
    <row r="405" spans="1:6" x14ac:dyDescent="0.2">
      <c r="A405" t="s">
        <v>17043</v>
      </c>
      <c r="B405">
        <v>1</v>
      </c>
      <c r="C405">
        <v>2</v>
      </c>
      <c r="D405" t="s">
        <v>19203</v>
      </c>
      <c r="E405" t="s">
        <v>282</v>
      </c>
      <c r="F405" t="s">
        <v>15255</v>
      </c>
    </row>
    <row r="406" spans="1:6" x14ac:dyDescent="0.2">
      <c r="A406" t="s">
        <v>17043</v>
      </c>
      <c r="B406">
        <v>2</v>
      </c>
      <c r="C406">
        <v>1</v>
      </c>
      <c r="D406" t="s">
        <v>19461</v>
      </c>
      <c r="F406" t="s">
        <v>15254</v>
      </c>
    </row>
    <row r="407" spans="1:6" x14ac:dyDescent="0.2">
      <c r="A407" t="s">
        <v>17043</v>
      </c>
      <c r="B407">
        <v>2</v>
      </c>
      <c r="C407">
        <v>2</v>
      </c>
      <c r="D407" t="s">
        <v>19462</v>
      </c>
      <c r="F407" t="s">
        <v>15254</v>
      </c>
    </row>
    <row r="408" spans="1:6" x14ac:dyDescent="0.2">
      <c r="A408" t="s">
        <v>17043</v>
      </c>
      <c r="B408">
        <v>2</v>
      </c>
      <c r="C408">
        <v>3</v>
      </c>
      <c r="D408" t="s">
        <v>19463</v>
      </c>
      <c r="F408" t="s">
        <v>15254</v>
      </c>
    </row>
    <row r="409" spans="1:6" x14ac:dyDescent="0.2">
      <c r="A409" t="s">
        <v>17043</v>
      </c>
      <c r="B409">
        <v>2</v>
      </c>
      <c r="C409">
        <v>4</v>
      </c>
      <c r="D409" t="s">
        <v>19464</v>
      </c>
      <c r="E409" t="s">
        <v>282</v>
      </c>
      <c r="F409" t="s">
        <v>15254</v>
      </c>
    </row>
    <row r="410" spans="1:6" x14ac:dyDescent="0.2">
      <c r="A410" t="s">
        <v>17044</v>
      </c>
      <c r="B410">
        <v>1</v>
      </c>
      <c r="C410">
        <v>1</v>
      </c>
      <c r="D410" t="s">
        <v>19465</v>
      </c>
      <c r="E410" t="s">
        <v>282</v>
      </c>
      <c r="F410" t="s">
        <v>15260</v>
      </c>
    </row>
    <row r="411" spans="1:6" x14ac:dyDescent="0.2">
      <c r="A411" t="s">
        <v>17044</v>
      </c>
      <c r="B411">
        <v>1</v>
      </c>
      <c r="C411">
        <v>2</v>
      </c>
      <c r="D411" t="s">
        <v>19466</v>
      </c>
      <c r="F411" t="s">
        <v>15260</v>
      </c>
    </row>
    <row r="412" spans="1:6" x14ac:dyDescent="0.2">
      <c r="A412" t="s">
        <v>17045</v>
      </c>
      <c r="B412">
        <v>1</v>
      </c>
      <c r="C412">
        <v>1</v>
      </c>
      <c r="D412" t="s">
        <v>19465</v>
      </c>
      <c r="F412" t="s">
        <v>15265</v>
      </c>
    </row>
    <row r="413" spans="1:6" x14ac:dyDescent="0.2">
      <c r="A413" t="s">
        <v>17045</v>
      </c>
      <c r="B413">
        <v>1</v>
      </c>
      <c r="C413">
        <v>2</v>
      </c>
      <c r="D413" t="s">
        <v>19467</v>
      </c>
      <c r="E413" t="s">
        <v>282</v>
      </c>
      <c r="F413" t="s">
        <v>15265</v>
      </c>
    </row>
    <row r="414" spans="1:6" x14ac:dyDescent="0.2">
      <c r="A414" t="s">
        <v>17049</v>
      </c>
      <c r="B414">
        <v>1</v>
      </c>
      <c r="C414">
        <v>1</v>
      </c>
      <c r="D414" t="s">
        <v>19216</v>
      </c>
      <c r="E414" t="s">
        <v>282</v>
      </c>
      <c r="F414" t="s">
        <v>14257</v>
      </c>
    </row>
    <row r="415" spans="1:6" x14ac:dyDescent="0.2">
      <c r="A415" t="s">
        <v>17049</v>
      </c>
      <c r="B415">
        <v>1</v>
      </c>
      <c r="C415">
        <v>2</v>
      </c>
      <c r="D415" t="s">
        <v>19217</v>
      </c>
      <c r="F415" t="s">
        <v>14257</v>
      </c>
    </row>
    <row r="416" spans="1:6" x14ac:dyDescent="0.2">
      <c r="A416" t="s">
        <v>17049</v>
      </c>
      <c r="B416">
        <v>2</v>
      </c>
      <c r="C416">
        <v>1</v>
      </c>
      <c r="D416" t="s">
        <v>19468</v>
      </c>
      <c r="F416" t="s">
        <v>14260</v>
      </c>
    </row>
    <row r="417" spans="1:6" x14ac:dyDescent="0.2">
      <c r="A417" t="s">
        <v>17049</v>
      </c>
      <c r="B417">
        <v>2</v>
      </c>
      <c r="C417">
        <v>2</v>
      </c>
      <c r="D417" t="s">
        <v>19469</v>
      </c>
      <c r="E417" t="s">
        <v>282</v>
      </c>
      <c r="F417" t="s">
        <v>14260</v>
      </c>
    </row>
    <row r="418" spans="1:6" x14ac:dyDescent="0.2">
      <c r="A418" t="s">
        <v>17050</v>
      </c>
      <c r="B418">
        <v>1</v>
      </c>
      <c r="C418">
        <v>1</v>
      </c>
      <c r="D418" t="s">
        <v>19220</v>
      </c>
      <c r="F418" t="s">
        <v>14263</v>
      </c>
    </row>
    <row r="419" spans="1:6" x14ac:dyDescent="0.2">
      <c r="A419" t="s">
        <v>17050</v>
      </c>
      <c r="B419">
        <v>1</v>
      </c>
      <c r="C419">
        <v>2</v>
      </c>
      <c r="D419" t="s">
        <v>19221</v>
      </c>
      <c r="E419" t="s">
        <v>282</v>
      </c>
      <c r="F419" t="s">
        <v>14263</v>
      </c>
    </row>
    <row r="420" spans="1:6" x14ac:dyDescent="0.2">
      <c r="A420" t="s">
        <v>17050</v>
      </c>
      <c r="B420">
        <v>2</v>
      </c>
      <c r="C420">
        <v>1</v>
      </c>
      <c r="D420" t="s">
        <v>19222</v>
      </c>
      <c r="E420" t="s">
        <v>282</v>
      </c>
      <c r="F420" t="s">
        <v>14266</v>
      </c>
    </row>
    <row r="421" spans="1:6" x14ac:dyDescent="0.2">
      <c r="A421" t="s">
        <v>17050</v>
      </c>
      <c r="B421">
        <v>2</v>
      </c>
      <c r="C421">
        <v>2</v>
      </c>
      <c r="D421" t="s">
        <v>19223</v>
      </c>
      <c r="F421" t="s">
        <v>14266</v>
      </c>
    </row>
    <row r="422" spans="1:6" x14ac:dyDescent="0.2">
      <c r="A422" t="s">
        <v>17050</v>
      </c>
      <c r="B422">
        <v>3</v>
      </c>
      <c r="C422">
        <v>1</v>
      </c>
      <c r="D422" t="s">
        <v>19470</v>
      </c>
      <c r="F422" t="s">
        <v>14269</v>
      </c>
    </row>
    <row r="423" spans="1:6" x14ac:dyDescent="0.2">
      <c r="A423" t="s">
        <v>17050</v>
      </c>
      <c r="B423">
        <v>3</v>
      </c>
      <c r="C423">
        <v>2</v>
      </c>
      <c r="D423" t="s">
        <v>19471</v>
      </c>
      <c r="E423" t="s">
        <v>282</v>
      </c>
      <c r="F423" t="s">
        <v>14269</v>
      </c>
    </row>
    <row r="424" spans="1:6" x14ac:dyDescent="0.2">
      <c r="A424" t="s">
        <v>17051</v>
      </c>
      <c r="B424">
        <v>1</v>
      </c>
      <c r="C424">
        <v>1</v>
      </c>
      <c r="D424" t="s">
        <v>19472</v>
      </c>
      <c r="E424" t="s">
        <v>282</v>
      </c>
      <c r="F424" t="s">
        <v>15283</v>
      </c>
    </row>
    <row r="425" spans="1:6" x14ac:dyDescent="0.2">
      <c r="A425" t="s">
        <v>17051</v>
      </c>
      <c r="B425">
        <v>1</v>
      </c>
      <c r="C425">
        <v>2</v>
      </c>
      <c r="D425" t="s">
        <v>19473</v>
      </c>
      <c r="F425" t="s">
        <v>15283</v>
      </c>
    </row>
    <row r="426" spans="1:6" x14ac:dyDescent="0.2">
      <c r="A426" t="s">
        <v>17051</v>
      </c>
      <c r="B426">
        <v>1</v>
      </c>
      <c r="C426">
        <v>3</v>
      </c>
      <c r="D426" t="s">
        <v>19474</v>
      </c>
      <c r="F426" t="s">
        <v>15283</v>
      </c>
    </row>
    <row r="427" spans="1:6" x14ac:dyDescent="0.2">
      <c r="A427" t="s">
        <v>17051</v>
      </c>
      <c r="B427">
        <v>1</v>
      </c>
      <c r="C427">
        <v>4</v>
      </c>
      <c r="D427" t="s">
        <v>19475</v>
      </c>
      <c r="F427" t="s">
        <v>15283</v>
      </c>
    </row>
    <row r="428" spans="1:6" x14ac:dyDescent="0.2">
      <c r="A428" t="s">
        <v>17052</v>
      </c>
      <c r="B428">
        <v>1</v>
      </c>
      <c r="C428">
        <v>1</v>
      </c>
      <c r="D428" t="s">
        <v>19239</v>
      </c>
      <c r="F428" t="s">
        <v>15287</v>
      </c>
    </row>
    <row r="429" spans="1:6" x14ac:dyDescent="0.2">
      <c r="A429" t="s">
        <v>17052</v>
      </c>
      <c r="B429">
        <v>1</v>
      </c>
      <c r="C429">
        <v>2</v>
      </c>
      <c r="D429" t="s">
        <v>19240</v>
      </c>
      <c r="F429" t="s">
        <v>15287</v>
      </c>
    </row>
    <row r="430" spans="1:6" x14ac:dyDescent="0.2">
      <c r="A430" t="s">
        <v>17052</v>
      </c>
      <c r="B430">
        <v>1</v>
      </c>
      <c r="C430">
        <v>3</v>
      </c>
      <c r="D430" t="s">
        <v>19241</v>
      </c>
      <c r="E430" t="s">
        <v>282</v>
      </c>
      <c r="F430" t="s">
        <v>15287</v>
      </c>
    </row>
    <row r="431" spans="1:6" x14ac:dyDescent="0.2">
      <c r="A431" t="s">
        <v>17052</v>
      </c>
      <c r="B431">
        <v>1</v>
      </c>
      <c r="C431">
        <v>4</v>
      </c>
      <c r="D431" t="s">
        <v>19242</v>
      </c>
      <c r="F431" t="s">
        <v>15287</v>
      </c>
    </row>
    <row r="432" spans="1:6" x14ac:dyDescent="0.2">
      <c r="A432" t="s">
        <v>17053</v>
      </c>
      <c r="B432">
        <v>1</v>
      </c>
      <c r="C432">
        <v>1</v>
      </c>
      <c r="D432" t="s">
        <v>19216</v>
      </c>
      <c r="E432" t="s">
        <v>282</v>
      </c>
      <c r="F432" t="s">
        <v>14257</v>
      </c>
    </row>
    <row r="433" spans="1:6" x14ac:dyDescent="0.2">
      <c r="A433" t="s">
        <v>17053</v>
      </c>
      <c r="B433">
        <v>1</v>
      </c>
      <c r="C433">
        <v>2</v>
      </c>
      <c r="D433" t="s">
        <v>19217</v>
      </c>
      <c r="F433" t="s">
        <v>14257</v>
      </c>
    </row>
    <row r="434" spans="1:6" x14ac:dyDescent="0.2">
      <c r="A434" t="s">
        <v>17053</v>
      </c>
      <c r="B434">
        <v>2</v>
      </c>
      <c r="C434">
        <v>1</v>
      </c>
      <c r="D434" t="s">
        <v>19476</v>
      </c>
      <c r="F434" t="s">
        <v>14260</v>
      </c>
    </row>
    <row r="435" spans="1:6" x14ac:dyDescent="0.2">
      <c r="A435" t="s">
        <v>17053</v>
      </c>
      <c r="B435">
        <v>2</v>
      </c>
      <c r="C435">
        <v>2</v>
      </c>
      <c r="D435" t="s">
        <v>19477</v>
      </c>
      <c r="E435" t="s">
        <v>282</v>
      </c>
      <c r="F435" t="s">
        <v>14260</v>
      </c>
    </row>
    <row r="436" spans="1:6" x14ac:dyDescent="0.2">
      <c r="A436" t="s">
        <v>17054</v>
      </c>
      <c r="B436">
        <v>1</v>
      </c>
      <c r="C436">
        <v>1</v>
      </c>
      <c r="D436" t="s">
        <v>19220</v>
      </c>
      <c r="F436" t="s">
        <v>15296</v>
      </c>
    </row>
    <row r="437" spans="1:6" x14ac:dyDescent="0.2">
      <c r="A437" t="s">
        <v>17054</v>
      </c>
      <c r="B437">
        <v>1</v>
      </c>
      <c r="C437">
        <v>2</v>
      </c>
      <c r="D437" t="s">
        <v>19221</v>
      </c>
      <c r="E437" t="s">
        <v>282</v>
      </c>
      <c r="F437" t="s">
        <v>15296</v>
      </c>
    </row>
    <row r="438" spans="1:6" x14ac:dyDescent="0.2">
      <c r="A438" t="s">
        <v>17054</v>
      </c>
      <c r="B438">
        <v>2</v>
      </c>
      <c r="C438">
        <v>1</v>
      </c>
      <c r="D438" t="s">
        <v>19222</v>
      </c>
      <c r="E438" t="s">
        <v>282</v>
      </c>
      <c r="F438" t="s">
        <v>15297</v>
      </c>
    </row>
    <row r="439" spans="1:6" x14ac:dyDescent="0.2">
      <c r="A439" t="s">
        <v>17054</v>
      </c>
      <c r="B439">
        <v>2</v>
      </c>
      <c r="C439">
        <v>2</v>
      </c>
      <c r="D439" t="s">
        <v>19223</v>
      </c>
      <c r="F439" t="s">
        <v>15297</v>
      </c>
    </row>
    <row r="440" spans="1:6" x14ac:dyDescent="0.2">
      <c r="A440" t="s">
        <v>17054</v>
      </c>
      <c r="B440">
        <v>3</v>
      </c>
      <c r="C440">
        <v>1</v>
      </c>
      <c r="D440" t="s">
        <v>19478</v>
      </c>
      <c r="E440" t="s">
        <v>282</v>
      </c>
      <c r="F440" t="s">
        <v>14269</v>
      </c>
    </row>
    <row r="441" spans="1:6" x14ac:dyDescent="0.2">
      <c r="A441" t="s">
        <v>17054</v>
      </c>
      <c r="B441">
        <v>3</v>
      </c>
      <c r="C441">
        <v>2</v>
      </c>
      <c r="D441" t="s">
        <v>19479</v>
      </c>
      <c r="F441" t="s">
        <v>14269</v>
      </c>
    </row>
    <row r="442" spans="1:6" x14ac:dyDescent="0.2">
      <c r="A442" t="s">
        <v>17055</v>
      </c>
      <c r="B442">
        <v>1</v>
      </c>
      <c r="C442">
        <v>1</v>
      </c>
      <c r="D442" t="s">
        <v>19239</v>
      </c>
      <c r="F442" t="s">
        <v>15300</v>
      </c>
    </row>
    <row r="443" spans="1:6" x14ac:dyDescent="0.2">
      <c r="A443" t="s">
        <v>17055</v>
      </c>
      <c r="B443">
        <v>1</v>
      </c>
      <c r="C443">
        <v>2</v>
      </c>
      <c r="D443" t="s">
        <v>19240</v>
      </c>
      <c r="F443" t="s">
        <v>15300</v>
      </c>
    </row>
    <row r="444" spans="1:6" x14ac:dyDescent="0.2">
      <c r="A444" t="s">
        <v>17055</v>
      </c>
      <c r="B444">
        <v>1</v>
      </c>
      <c r="C444">
        <v>3</v>
      </c>
      <c r="D444" t="s">
        <v>19241</v>
      </c>
      <c r="E444" t="s">
        <v>282</v>
      </c>
      <c r="F444" t="s">
        <v>15300</v>
      </c>
    </row>
    <row r="445" spans="1:6" x14ac:dyDescent="0.2">
      <c r="A445" t="s">
        <v>17055</v>
      </c>
      <c r="B445">
        <v>1</v>
      </c>
      <c r="C445">
        <v>4</v>
      </c>
      <c r="D445" t="s">
        <v>19242</v>
      </c>
      <c r="F445" t="s">
        <v>15300</v>
      </c>
    </row>
    <row r="446" spans="1:6" x14ac:dyDescent="0.2">
      <c r="A446" t="s">
        <v>17055</v>
      </c>
      <c r="B446">
        <v>4</v>
      </c>
      <c r="C446">
        <v>1</v>
      </c>
      <c r="D446" t="s">
        <v>19480</v>
      </c>
      <c r="E446" t="s">
        <v>282</v>
      </c>
      <c r="F446" s="4" t="s">
        <v>14299</v>
      </c>
    </row>
    <row r="447" spans="1:6" x14ac:dyDescent="0.2">
      <c r="A447" t="s">
        <v>17055</v>
      </c>
      <c r="B447">
        <v>4</v>
      </c>
      <c r="C447">
        <v>2</v>
      </c>
      <c r="D447" t="s">
        <v>19481</v>
      </c>
      <c r="F447" s="4" t="s">
        <v>14299</v>
      </c>
    </row>
    <row r="448" spans="1:6" x14ac:dyDescent="0.2">
      <c r="A448" t="s">
        <v>17056</v>
      </c>
      <c r="B448">
        <v>1</v>
      </c>
      <c r="C448">
        <v>1</v>
      </c>
      <c r="D448" t="s">
        <v>19251</v>
      </c>
      <c r="F448" s="4" t="s">
        <v>14308</v>
      </c>
    </row>
    <row r="449" spans="1:6" x14ac:dyDescent="0.2">
      <c r="A449" t="s">
        <v>17056</v>
      </c>
      <c r="B449">
        <v>1</v>
      </c>
      <c r="C449">
        <v>2</v>
      </c>
      <c r="D449" t="s">
        <v>19252</v>
      </c>
      <c r="E449" t="s">
        <v>282</v>
      </c>
      <c r="F449" t="s">
        <v>14308</v>
      </c>
    </row>
    <row r="450" spans="1:6" x14ac:dyDescent="0.2">
      <c r="A450" t="s">
        <v>17056</v>
      </c>
      <c r="B450">
        <v>1</v>
      </c>
      <c r="C450">
        <v>3</v>
      </c>
      <c r="D450" t="s">
        <v>19253</v>
      </c>
      <c r="F450" t="s">
        <v>14308</v>
      </c>
    </row>
    <row r="451" spans="1:6" x14ac:dyDescent="0.2">
      <c r="A451" t="s">
        <v>17056</v>
      </c>
      <c r="B451">
        <v>1</v>
      </c>
      <c r="C451">
        <v>4</v>
      </c>
      <c r="D451" t="s">
        <v>19254</v>
      </c>
      <c r="F451" t="s">
        <v>14308</v>
      </c>
    </row>
    <row r="452" spans="1:6" x14ac:dyDescent="0.2">
      <c r="A452" t="s">
        <v>17056</v>
      </c>
      <c r="B452">
        <v>2</v>
      </c>
      <c r="C452">
        <v>1</v>
      </c>
      <c r="D452" t="s">
        <v>19482</v>
      </c>
      <c r="E452" t="s">
        <v>282</v>
      </c>
      <c r="F452" t="s">
        <v>15311</v>
      </c>
    </row>
    <row r="453" spans="1:6" x14ac:dyDescent="0.2">
      <c r="A453" t="s">
        <v>17056</v>
      </c>
      <c r="B453">
        <v>2</v>
      </c>
      <c r="C453">
        <v>2</v>
      </c>
      <c r="D453" t="s">
        <v>19483</v>
      </c>
      <c r="F453" t="s">
        <v>15311</v>
      </c>
    </row>
    <row r="454" spans="1:6" x14ac:dyDescent="0.2">
      <c r="A454" t="s">
        <v>17057</v>
      </c>
      <c r="B454">
        <v>1</v>
      </c>
      <c r="C454">
        <v>1</v>
      </c>
      <c r="D454" t="s">
        <v>19484</v>
      </c>
      <c r="E454" t="s">
        <v>282</v>
      </c>
      <c r="F454" t="s">
        <v>15314</v>
      </c>
    </row>
    <row r="455" spans="1:6" x14ac:dyDescent="0.2">
      <c r="A455" t="s">
        <v>17057</v>
      </c>
      <c r="B455">
        <v>1</v>
      </c>
      <c r="C455">
        <v>2</v>
      </c>
      <c r="D455" t="s">
        <v>19485</v>
      </c>
      <c r="F455" t="s">
        <v>15314</v>
      </c>
    </row>
    <row r="456" spans="1:6" x14ac:dyDescent="0.2">
      <c r="A456" t="s">
        <v>17075</v>
      </c>
      <c r="B456">
        <v>1</v>
      </c>
      <c r="C456">
        <v>1</v>
      </c>
      <c r="D456" t="s">
        <v>19285</v>
      </c>
      <c r="E456" t="s">
        <v>282</v>
      </c>
      <c r="F456" t="s">
        <v>15365</v>
      </c>
    </row>
    <row r="457" spans="1:6" x14ac:dyDescent="0.2">
      <c r="A457" t="s">
        <v>17075</v>
      </c>
      <c r="B457">
        <v>1</v>
      </c>
      <c r="C457">
        <v>2</v>
      </c>
      <c r="D457" t="s">
        <v>19286</v>
      </c>
      <c r="F457" t="s">
        <v>15365</v>
      </c>
    </row>
    <row r="458" spans="1:6" x14ac:dyDescent="0.2">
      <c r="A458" t="s">
        <v>17076</v>
      </c>
      <c r="B458">
        <v>1</v>
      </c>
      <c r="C458">
        <v>1</v>
      </c>
      <c r="D458" t="s">
        <v>19285</v>
      </c>
      <c r="E458" t="s">
        <v>282</v>
      </c>
      <c r="F458" t="s">
        <v>15368</v>
      </c>
    </row>
    <row r="459" spans="1:6" x14ac:dyDescent="0.2">
      <c r="A459" t="s">
        <v>17076</v>
      </c>
      <c r="B459">
        <v>1</v>
      </c>
      <c r="C459">
        <v>2</v>
      </c>
      <c r="D459" t="s">
        <v>19286</v>
      </c>
      <c r="F459" t="s">
        <v>15368</v>
      </c>
    </row>
    <row r="460" spans="1:6" x14ac:dyDescent="0.2">
      <c r="A460" t="s">
        <v>17077</v>
      </c>
      <c r="B460">
        <v>1</v>
      </c>
      <c r="C460">
        <v>1</v>
      </c>
      <c r="D460" t="s">
        <v>19285</v>
      </c>
      <c r="F460" t="s">
        <v>15371</v>
      </c>
    </row>
    <row r="461" spans="1:6" x14ac:dyDescent="0.2">
      <c r="A461" t="s">
        <v>17077</v>
      </c>
      <c r="B461">
        <v>1</v>
      </c>
      <c r="C461">
        <v>2</v>
      </c>
      <c r="D461" t="s">
        <v>19286</v>
      </c>
      <c r="E461" t="s">
        <v>282</v>
      </c>
      <c r="F461" t="s">
        <v>15371</v>
      </c>
    </row>
    <row r="462" spans="1:6" x14ac:dyDescent="0.2">
      <c r="A462" t="s">
        <v>17078</v>
      </c>
      <c r="B462">
        <v>1</v>
      </c>
      <c r="C462">
        <v>1</v>
      </c>
      <c r="D462" t="s">
        <v>19285</v>
      </c>
      <c r="F462" t="s">
        <v>15373</v>
      </c>
    </row>
    <row r="463" spans="1:6" x14ac:dyDescent="0.2">
      <c r="A463" t="s">
        <v>17078</v>
      </c>
      <c r="B463">
        <v>1</v>
      </c>
      <c r="C463">
        <v>2</v>
      </c>
      <c r="D463" t="s">
        <v>19286</v>
      </c>
      <c r="E463" t="s">
        <v>282</v>
      </c>
      <c r="F463" t="s">
        <v>15373</v>
      </c>
    </row>
    <row r="464" spans="1:6" x14ac:dyDescent="0.2">
      <c r="A464" t="s">
        <v>17093</v>
      </c>
      <c r="B464">
        <v>1</v>
      </c>
      <c r="C464">
        <v>1</v>
      </c>
      <c r="D464" t="s">
        <v>19486</v>
      </c>
      <c r="E464" t="s">
        <v>282</v>
      </c>
      <c r="F464" t="s">
        <v>15410</v>
      </c>
    </row>
    <row r="465" spans="1:6" x14ac:dyDescent="0.2">
      <c r="A465" t="s">
        <v>17093</v>
      </c>
      <c r="B465">
        <v>1</v>
      </c>
      <c r="C465">
        <v>2</v>
      </c>
      <c r="D465" t="s">
        <v>19487</v>
      </c>
      <c r="F465" t="s">
        <v>15410</v>
      </c>
    </row>
    <row r="466" spans="1:6" x14ac:dyDescent="0.2">
      <c r="A466" t="s">
        <v>17093</v>
      </c>
      <c r="B466">
        <v>1</v>
      </c>
      <c r="C466">
        <v>3</v>
      </c>
      <c r="D466" t="s">
        <v>19488</v>
      </c>
      <c r="F466" t="s">
        <v>15410</v>
      </c>
    </row>
    <row r="467" spans="1:6" x14ac:dyDescent="0.2">
      <c r="A467" t="s">
        <v>17093</v>
      </c>
      <c r="B467">
        <v>1</v>
      </c>
      <c r="C467">
        <v>4</v>
      </c>
      <c r="D467" t="s">
        <v>19489</v>
      </c>
      <c r="F467" t="s">
        <v>15410</v>
      </c>
    </row>
    <row r="468" spans="1:6" x14ac:dyDescent="0.2">
      <c r="A468" t="s">
        <v>17094</v>
      </c>
      <c r="B468">
        <v>1</v>
      </c>
      <c r="C468">
        <v>1</v>
      </c>
      <c r="D468" t="s">
        <v>19490</v>
      </c>
      <c r="F468" t="s">
        <v>15410</v>
      </c>
    </row>
    <row r="469" spans="1:6" x14ac:dyDescent="0.2">
      <c r="A469" t="s">
        <v>17094</v>
      </c>
      <c r="B469">
        <v>1</v>
      </c>
      <c r="C469">
        <v>2</v>
      </c>
      <c r="D469" t="s">
        <v>19491</v>
      </c>
      <c r="F469" t="s">
        <v>15410</v>
      </c>
    </row>
    <row r="470" spans="1:6" x14ac:dyDescent="0.2">
      <c r="A470" t="s">
        <v>17094</v>
      </c>
      <c r="B470">
        <v>1</v>
      </c>
      <c r="C470">
        <v>3</v>
      </c>
      <c r="D470" t="s">
        <v>19492</v>
      </c>
      <c r="E470" t="s">
        <v>282</v>
      </c>
      <c r="F470" t="s">
        <v>15410</v>
      </c>
    </row>
    <row r="471" spans="1:6" x14ac:dyDescent="0.2">
      <c r="A471" t="s">
        <v>17094</v>
      </c>
      <c r="B471">
        <v>1</v>
      </c>
      <c r="C471">
        <v>4</v>
      </c>
      <c r="D471" t="s">
        <v>19493</v>
      </c>
      <c r="F471" t="s">
        <v>15410</v>
      </c>
    </row>
    <row r="472" spans="1:6" x14ac:dyDescent="0.2">
      <c r="A472" t="s">
        <v>17095</v>
      </c>
      <c r="B472">
        <v>1</v>
      </c>
      <c r="C472">
        <v>1</v>
      </c>
      <c r="D472" t="s">
        <v>19486</v>
      </c>
      <c r="F472" t="s">
        <v>15410</v>
      </c>
    </row>
    <row r="473" spans="1:6" x14ac:dyDescent="0.2">
      <c r="A473" t="s">
        <v>17095</v>
      </c>
      <c r="B473">
        <v>1</v>
      </c>
      <c r="C473">
        <v>2</v>
      </c>
      <c r="D473" t="s">
        <v>19487</v>
      </c>
      <c r="F473" t="s">
        <v>15410</v>
      </c>
    </row>
    <row r="474" spans="1:6" x14ac:dyDescent="0.2">
      <c r="A474" t="s">
        <v>17095</v>
      </c>
      <c r="B474">
        <v>1</v>
      </c>
      <c r="C474">
        <v>3</v>
      </c>
      <c r="D474" t="s">
        <v>19488</v>
      </c>
      <c r="E474" t="s">
        <v>282</v>
      </c>
      <c r="F474" t="s">
        <v>15410</v>
      </c>
    </row>
    <row r="475" spans="1:6" x14ac:dyDescent="0.2">
      <c r="A475" t="s">
        <v>17095</v>
      </c>
      <c r="B475">
        <v>1</v>
      </c>
      <c r="C475">
        <v>4</v>
      </c>
      <c r="D475" t="s">
        <v>19489</v>
      </c>
      <c r="F475" t="s">
        <v>15410</v>
      </c>
    </row>
    <row r="476" spans="1:6" x14ac:dyDescent="0.2">
      <c r="A476" t="s">
        <v>17100</v>
      </c>
      <c r="B476">
        <v>1</v>
      </c>
      <c r="C476">
        <v>1</v>
      </c>
      <c r="D476" t="s">
        <v>19494</v>
      </c>
      <c r="E476" t="s">
        <v>282</v>
      </c>
      <c r="F476" t="s">
        <v>15432</v>
      </c>
    </row>
    <row r="477" spans="1:6" x14ac:dyDescent="0.2">
      <c r="A477" t="s">
        <v>17100</v>
      </c>
      <c r="B477">
        <v>1</v>
      </c>
      <c r="C477">
        <v>2</v>
      </c>
      <c r="D477" t="s">
        <v>19495</v>
      </c>
      <c r="F477" t="s">
        <v>15432</v>
      </c>
    </row>
    <row r="478" spans="1:6" x14ac:dyDescent="0.2">
      <c r="A478" t="s">
        <v>17100</v>
      </c>
      <c r="B478">
        <v>1</v>
      </c>
      <c r="C478">
        <v>3</v>
      </c>
      <c r="D478" t="s">
        <v>19496</v>
      </c>
      <c r="F478" t="s">
        <v>15432</v>
      </c>
    </row>
    <row r="479" spans="1:6" x14ac:dyDescent="0.2">
      <c r="A479" t="s">
        <v>17100</v>
      </c>
      <c r="B479">
        <v>1</v>
      </c>
      <c r="C479">
        <v>4</v>
      </c>
      <c r="D479" t="s">
        <v>19497</v>
      </c>
      <c r="F479" t="s">
        <v>15432</v>
      </c>
    </row>
    <row r="480" spans="1:6" x14ac:dyDescent="0.2">
      <c r="A480" t="s">
        <v>17101</v>
      </c>
      <c r="B480">
        <v>1</v>
      </c>
      <c r="C480">
        <v>1</v>
      </c>
      <c r="D480" t="s">
        <v>19498</v>
      </c>
      <c r="E480" t="s">
        <v>282</v>
      </c>
      <c r="F480" t="s">
        <v>15440</v>
      </c>
    </row>
    <row r="481" spans="1:6" x14ac:dyDescent="0.2">
      <c r="A481" t="s">
        <v>17101</v>
      </c>
      <c r="B481">
        <v>1</v>
      </c>
      <c r="C481">
        <v>2</v>
      </c>
      <c r="D481" t="s">
        <v>19499</v>
      </c>
      <c r="F481" t="s">
        <v>15440</v>
      </c>
    </row>
    <row r="482" spans="1:6" x14ac:dyDescent="0.2">
      <c r="A482" t="s">
        <v>17101</v>
      </c>
      <c r="B482">
        <v>1</v>
      </c>
      <c r="C482">
        <v>3</v>
      </c>
      <c r="D482" t="s">
        <v>19500</v>
      </c>
      <c r="F482" t="s">
        <v>15440</v>
      </c>
    </row>
    <row r="483" spans="1:6" x14ac:dyDescent="0.2">
      <c r="A483" t="s">
        <v>17101</v>
      </c>
      <c r="B483">
        <v>1</v>
      </c>
      <c r="C483">
        <v>4</v>
      </c>
      <c r="D483" t="s">
        <v>19501</v>
      </c>
      <c r="F483" t="s">
        <v>15440</v>
      </c>
    </row>
    <row r="484" spans="1:6" x14ac:dyDescent="0.2">
      <c r="A484" t="s">
        <v>17102</v>
      </c>
      <c r="B484">
        <v>1</v>
      </c>
      <c r="C484">
        <v>1</v>
      </c>
      <c r="D484" t="s">
        <v>19502</v>
      </c>
      <c r="F484" t="s">
        <v>15444</v>
      </c>
    </row>
    <row r="485" spans="1:6" x14ac:dyDescent="0.2">
      <c r="A485" t="s">
        <v>17102</v>
      </c>
      <c r="B485">
        <v>1</v>
      </c>
      <c r="C485">
        <v>2</v>
      </c>
      <c r="D485" t="s">
        <v>19503</v>
      </c>
      <c r="E485" t="s">
        <v>282</v>
      </c>
      <c r="F485" t="s">
        <v>15444</v>
      </c>
    </row>
    <row r="486" spans="1:6" x14ac:dyDescent="0.2">
      <c r="A486" t="s">
        <v>17102</v>
      </c>
      <c r="B486">
        <v>1</v>
      </c>
      <c r="C486">
        <v>3</v>
      </c>
      <c r="D486" t="s">
        <v>19504</v>
      </c>
      <c r="F486" t="s">
        <v>15444</v>
      </c>
    </row>
    <row r="487" spans="1:6" x14ac:dyDescent="0.2">
      <c r="A487" t="s">
        <v>17102</v>
      </c>
      <c r="B487">
        <v>1</v>
      </c>
      <c r="C487">
        <v>4</v>
      </c>
      <c r="D487" t="s">
        <v>19505</v>
      </c>
      <c r="F487" t="s">
        <v>15444</v>
      </c>
    </row>
    <row r="488" spans="1:6" x14ac:dyDescent="0.2">
      <c r="A488" t="s">
        <v>17103</v>
      </c>
      <c r="B488">
        <v>1</v>
      </c>
      <c r="C488">
        <v>1</v>
      </c>
      <c r="D488" t="s">
        <v>19498</v>
      </c>
      <c r="E488" t="s">
        <v>282</v>
      </c>
      <c r="F488" s="4" t="s">
        <v>15440</v>
      </c>
    </row>
    <row r="489" spans="1:6" x14ac:dyDescent="0.2">
      <c r="A489" t="s">
        <v>17103</v>
      </c>
      <c r="B489">
        <v>1</v>
      </c>
      <c r="C489">
        <v>2</v>
      </c>
      <c r="D489" t="s">
        <v>19499</v>
      </c>
      <c r="F489" s="4" t="s">
        <v>15440</v>
      </c>
    </row>
    <row r="490" spans="1:6" x14ac:dyDescent="0.2">
      <c r="A490" t="s">
        <v>17103</v>
      </c>
      <c r="B490">
        <v>1</v>
      </c>
      <c r="C490">
        <v>3</v>
      </c>
      <c r="D490" t="s">
        <v>19500</v>
      </c>
      <c r="F490" s="4" t="s">
        <v>15440</v>
      </c>
    </row>
    <row r="491" spans="1:6" x14ac:dyDescent="0.2">
      <c r="A491" t="s">
        <v>17103</v>
      </c>
      <c r="B491">
        <v>1</v>
      </c>
      <c r="C491">
        <v>4</v>
      </c>
      <c r="D491" t="s">
        <v>19501</v>
      </c>
      <c r="F491" s="4" t="s">
        <v>15440</v>
      </c>
    </row>
    <row r="492" spans="1:6" x14ac:dyDescent="0.2">
      <c r="A492" t="s">
        <v>17104</v>
      </c>
      <c r="B492">
        <v>1</v>
      </c>
      <c r="C492">
        <v>1</v>
      </c>
      <c r="D492" t="s">
        <v>19502</v>
      </c>
      <c r="F492" t="s">
        <v>15444</v>
      </c>
    </row>
    <row r="493" spans="1:6" x14ac:dyDescent="0.2">
      <c r="A493" t="s">
        <v>17104</v>
      </c>
      <c r="B493">
        <v>1</v>
      </c>
      <c r="C493">
        <v>2</v>
      </c>
      <c r="D493" t="s">
        <v>19503</v>
      </c>
      <c r="E493" t="s">
        <v>282</v>
      </c>
      <c r="F493" t="s">
        <v>15444</v>
      </c>
    </row>
    <row r="494" spans="1:6" x14ac:dyDescent="0.2">
      <c r="A494" t="s">
        <v>17104</v>
      </c>
      <c r="B494">
        <v>1</v>
      </c>
      <c r="C494">
        <v>3</v>
      </c>
      <c r="D494" t="s">
        <v>19504</v>
      </c>
      <c r="F494" t="s">
        <v>15444</v>
      </c>
    </row>
    <row r="495" spans="1:6" x14ac:dyDescent="0.2">
      <c r="A495" t="s">
        <v>17104</v>
      </c>
      <c r="B495">
        <v>1</v>
      </c>
      <c r="C495">
        <v>4</v>
      </c>
      <c r="D495" t="s">
        <v>19505</v>
      </c>
      <c r="F495" t="s">
        <v>15444</v>
      </c>
    </row>
    <row r="496" spans="1:6" x14ac:dyDescent="0.2">
      <c r="A496" t="s">
        <v>17105</v>
      </c>
      <c r="B496">
        <v>1</v>
      </c>
      <c r="C496">
        <v>1</v>
      </c>
      <c r="D496" t="s">
        <v>19506</v>
      </c>
      <c r="F496" t="s">
        <v>15455</v>
      </c>
    </row>
    <row r="497" spans="1:6" x14ac:dyDescent="0.2">
      <c r="A497" t="s">
        <v>17105</v>
      </c>
      <c r="B497">
        <v>1</v>
      </c>
      <c r="C497">
        <v>2</v>
      </c>
      <c r="D497" t="s">
        <v>19507</v>
      </c>
      <c r="F497" t="s">
        <v>15455</v>
      </c>
    </row>
    <row r="498" spans="1:6" x14ac:dyDescent="0.2">
      <c r="A498" t="s">
        <v>17105</v>
      </c>
      <c r="B498">
        <v>1</v>
      </c>
      <c r="C498">
        <v>3</v>
      </c>
      <c r="D498" t="s">
        <v>19508</v>
      </c>
      <c r="E498" t="s">
        <v>282</v>
      </c>
      <c r="F498" t="s">
        <v>15455</v>
      </c>
    </row>
    <row r="499" spans="1:6" x14ac:dyDescent="0.2">
      <c r="A499" t="s">
        <v>17105</v>
      </c>
      <c r="B499">
        <v>1</v>
      </c>
      <c r="C499">
        <v>4</v>
      </c>
      <c r="D499" t="s">
        <v>19509</v>
      </c>
      <c r="F499" t="s">
        <v>15455</v>
      </c>
    </row>
    <row r="500" spans="1:6" x14ac:dyDescent="0.2">
      <c r="A500" t="s">
        <v>17136</v>
      </c>
      <c r="B500">
        <v>1</v>
      </c>
      <c r="C500">
        <v>1</v>
      </c>
      <c r="D500" t="s">
        <v>19506</v>
      </c>
      <c r="F500" t="s">
        <v>15455</v>
      </c>
    </row>
    <row r="501" spans="1:6" x14ac:dyDescent="0.2">
      <c r="A501" t="s">
        <v>17136</v>
      </c>
      <c r="B501">
        <v>1</v>
      </c>
      <c r="C501">
        <v>2</v>
      </c>
      <c r="D501" t="s">
        <v>19507</v>
      </c>
      <c r="F501" t="s">
        <v>15455</v>
      </c>
    </row>
    <row r="502" spans="1:6" x14ac:dyDescent="0.2">
      <c r="A502" t="s">
        <v>17136</v>
      </c>
      <c r="B502">
        <v>1</v>
      </c>
      <c r="C502">
        <v>3</v>
      </c>
      <c r="D502" t="s">
        <v>19508</v>
      </c>
      <c r="E502" t="s">
        <v>282</v>
      </c>
      <c r="F502" t="s">
        <v>15455</v>
      </c>
    </row>
    <row r="503" spans="1:6" x14ac:dyDescent="0.2">
      <c r="A503" t="s">
        <v>17136</v>
      </c>
      <c r="B503">
        <v>1</v>
      </c>
      <c r="C503">
        <v>4</v>
      </c>
      <c r="D503" t="s">
        <v>19509</v>
      </c>
      <c r="F503" t="s">
        <v>15455</v>
      </c>
    </row>
    <row r="504" spans="1:6" x14ac:dyDescent="0.2">
      <c r="A504" t="s">
        <v>17137</v>
      </c>
      <c r="B504">
        <v>1</v>
      </c>
      <c r="C504">
        <v>1</v>
      </c>
      <c r="D504" t="s">
        <v>19508</v>
      </c>
      <c r="E504" t="s">
        <v>282</v>
      </c>
      <c r="F504" t="s">
        <v>15455</v>
      </c>
    </row>
    <row r="505" spans="1:6" x14ac:dyDescent="0.2">
      <c r="A505" t="s">
        <v>17137</v>
      </c>
      <c r="B505">
        <v>1</v>
      </c>
      <c r="C505">
        <v>2</v>
      </c>
      <c r="D505" t="s">
        <v>19507</v>
      </c>
      <c r="F505" t="s">
        <v>15455</v>
      </c>
    </row>
    <row r="506" spans="1:6" x14ac:dyDescent="0.2">
      <c r="A506" t="s">
        <v>17137</v>
      </c>
      <c r="B506">
        <v>1</v>
      </c>
      <c r="C506">
        <v>3</v>
      </c>
      <c r="D506" t="s">
        <v>19506</v>
      </c>
      <c r="F506" t="s">
        <v>15455</v>
      </c>
    </row>
    <row r="507" spans="1:6" x14ac:dyDescent="0.2">
      <c r="A507" t="s">
        <v>17137</v>
      </c>
      <c r="B507">
        <v>1</v>
      </c>
      <c r="C507">
        <v>4</v>
      </c>
      <c r="D507" t="s">
        <v>19509</v>
      </c>
      <c r="F507" t="s">
        <v>15455</v>
      </c>
    </row>
    <row r="508" spans="1:6" x14ac:dyDescent="0.2">
      <c r="A508" t="s">
        <v>17138</v>
      </c>
      <c r="B508">
        <v>1</v>
      </c>
      <c r="C508">
        <v>1</v>
      </c>
      <c r="D508" t="s">
        <v>19508</v>
      </c>
      <c r="E508" t="s">
        <v>282</v>
      </c>
      <c r="F508" t="s">
        <v>15455</v>
      </c>
    </row>
    <row r="509" spans="1:6" x14ac:dyDescent="0.2">
      <c r="A509" t="s">
        <v>17138</v>
      </c>
      <c r="B509">
        <v>1</v>
      </c>
      <c r="C509">
        <v>2</v>
      </c>
      <c r="D509" t="s">
        <v>19507</v>
      </c>
      <c r="F509" t="s">
        <v>15455</v>
      </c>
    </row>
    <row r="510" spans="1:6" x14ac:dyDescent="0.2">
      <c r="A510" t="s">
        <v>17138</v>
      </c>
      <c r="B510">
        <v>1</v>
      </c>
      <c r="C510">
        <v>3</v>
      </c>
      <c r="D510" t="s">
        <v>19506</v>
      </c>
      <c r="F510" t="s">
        <v>15455</v>
      </c>
    </row>
    <row r="511" spans="1:6" x14ac:dyDescent="0.2">
      <c r="A511" t="s">
        <v>17138</v>
      </c>
      <c r="B511">
        <v>1</v>
      </c>
      <c r="C511">
        <v>4</v>
      </c>
      <c r="D511" t="s">
        <v>19509</v>
      </c>
      <c r="F511" t="s">
        <v>15455</v>
      </c>
    </row>
    <row r="512" spans="1:6" x14ac:dyDescent="0.2">
      <c r="A512" t="s">
        <v>17148</v>
      </c>
      <c r="B512">
        <v>4</v>
      </c>
      <c r="C512">
        <v>1</v>
      </c>
      <c r="D512" t="s">
        <v>19348</v>
      </c>
      <c r="E512" t="s">
        <v>282</v>
      </c>
      <c r="F512" t="s">
        <v>14855</v>
      </c>
    </row>
    <row r="513" spans="1:6" x14ac:dyDescent="0.2">
      <c r="A513" t="s">
        <v>17148</v>
      </c>
      <c r="B513">
        <v>4</v>
      </c>
      <c r="C513">
        <v>2</v>
      </c>
      <c r="D513" t="s">
        <v>19349</v>
      </c>
      <c r="F513" t="s">
        <v>14855</v>
      </c>
    </row>
    <row r="514" spans="1:6" x14ac:dyDescent="0.2">
      <c r="A514" t="s">
        <v>17149</v>
      </c>
      <c r="B514">
        <v>4</v>
      </c>
      <c r="C514">
        <v>1</v>
      </c>
      <c r="D514" t="s">
        <v>19348</v>
      </c>
      <c r="F514" t="s">
        <v>14855</v>
      </c>
    </row>
    <row r="515" spans="1:6" x14ac:dyDescent="0.2">
      <c r="A515" t="s">
        <v>17149</v>
      </c>
      <c r="B515">
        <v>4</v>
      </c>
      <c r="C515">
        <v>2</v>
      </c>
      <c r="D515" t="s">
        <v>19349</v>
      </c>
      <c r="E515" t="s">
        <v>282</v>
      </c>
      <c r="F515" t="s">
        <v>14855</v>
      </c>
    </row>
    <row r="516" spans="1:6" x14ac:dyDescent="0.2">
      <c r="A516" t="s">
        <v>17150</v>
      </c>
      <c r="B516">
        <v>4</v>
      </c>
      <c r="C516">
        <v>1</v>
      </c>
      <c r="D516" t="s">
        <v>19348</v>
      </c>
      <c r="E516" t="s">
        <v>282</v>
      </c>
      <c r="F516" t="s">
        <v>14855</v>
      </c>
    </row>
    <row r="517" spans="1:6" x14ac:dyDescent="0.2">
      <c r="A517" t="s">
        <v>17150</v>
      </c>
      <c r="B517">
        <v>4</v>
      </c>
      <c r="C517">
        <v>2</v>
      </c>
      <c r="D517" t="s">
        <v>19349</v>
      </c>
      <c r="F517" t="s">
        <v>14855</v>
      </c>
    </row>
    <row r="518" spans="1:6" x14ac:dyDescent="0.2">
      <c r="A518" t="s">
        <v>17151</v>
      </c>
      <c r="B518">
        <v>4</v>
      </c>
      <c r="C518">
        <v>1</v>
      </c>
      <c r="D518" t="s">
        <v>19510</v>
      </c>
      <c r="F518" t="s">
        <v>15553</v>
      </c>
    </row>
    <row r="519" spans="1:6" x14ac:dyDescent="0.2">
      <c r="A519" t="s">
        <v>17151</v>
      </c>
      <c r="B519">
        <v>4</v>
      </c>
      <c r="C519">
        <v>2</v>
      </c>
      <c r="D519" t="s">
        <v>19511</v>
      </c>
      <c r="E519" t="s">
        <v>282</v>
      </c>
      <c r="F519" t="s">
        <v>15553</v>
      </c>
    </row>
    <row r="520" spans="1:6" x14ac:dyDescent="0.2">
      <c r="A520" t="s">
        <v>17152</v>
      </c>
      <c r="B520">
        <v>4</v>
      </c>
      <c r="C520">
        <v>1</v>
      </c>
      <c r="D520" t="s">
        <v>19510</v>
      </c>
      <c r="E520" t="s">
        <v>282</v>
      </c>
      <c r="F520" t="s">
        <v>14855</v>
      </c>
    </row>
    <row r="521" spans="1:6" x14ac:dyDescent="0.2">
      <c r="A521" t="s">
        <v>17152</v>
      </c>
      <c r="B521">
        <v>4</v>
      </c>
      <c r="C521">
        <v>2</v>
      </c>
      <c r="D521" t="s">
        <v>19511</v>
      </c>
      <c r="F521" t="s">
        <v>14855</v>
      </c>
    </row>
    <row r="522" spans="1:6" x14ac:dyDescent="0.2">
      <c r="A522" t="s">
        <v>17153</v>
      </c>
      <c r="B522">
        <v>1</v>
      </c>
      <c r="C522">
        <v>1</v>
      </c>
      <c r="D522" t="s">
        <v>19363</v>
      </c>
      <c r="F522" t="s">
        <v>14946</v>
      </c>
    </row>
    <row r="523" spans="1:6" x14ac:dyDescent="0.2">
      <c r="A523" t="s">
        <v>17153</v>
      </c>
      <c r="B523">
        <v>1</v>
      </c>
      <c r="C523">
        <v>2</v>
      </c>
      <c r="D523" t="s">
        <v>19364</v>
      </c>
      <c r="F523" t="s">
        <v>14946</v>
      </c>
    </row>
    <row r="524" spans="1:6" x14ac:dyDescent="0.2">
      <c r="A524" t="s">
        <v>17153</v>
      </c>
      <c r="B524">
        <v>1</v>
      </c>
      <c r="C524">
        <v>3</v>
      </c>
      <c r="D524" t="s">
        <v>19365</v>
      </c>
      <c r="E524" t="s">
        <v>282</v>
      </c>
      <c r="F524" t="s">
        <v>14946</v>
      </c>
    </row>
    <row r="525" spans="1:6" x14ac:dyDescent="0.2">
      <c r="A525" t="s">
        <v>17153</v>
      </c>
      <c r="B525">
        <v>1</v>
      </c>
      <c r="C525">
        <v>4</v>
      </c>
      <c r="D525" t="s">
        <v>19366</v>
      </c>
      <c r="F525" t="s">
        <v>14946</v>
      </c>
    </row>
    <row r="526" spans="1:6" x14ac:dyDescent="0.2">
      <c r="A526" t="s">
        <v>17159</v>
      </c>
      <c r="B526">
        <v>1</v>
      </c>
      <c r="C526">
        <v>1</v>
      </c>
      <c r="D526" t="s">
        <v>19367</v>
      </c>
      <c r="F526" t="s">
        <v>14961</v>
      </c>
    </row>
    <row r="527" spans="1:6" x14ac:dyDescent="0.2">
      <c r="A527" t="s">
        <v>17159</v>
      </c>
      <c r="B527">
        <v>1</v>
      </c>
      <c r="C527">
        <v>2</v>
      </c>
      <c r="D527" t="s">
        <v>19368</v>
      </c>
      <c r="E527" t="s">
        <v>282</v>
      </c>
      <c r="F527" t="s">
        <v>14961</v>
      </c>
    </row>
    <row r="528" spans="1:6" x14ac:dyDescent="0.2">
      <c r="A528" t="s">
        <v>17159</v>
      </c>
      <c r="B528">
        <v>1</v>
      </c>
      <c r="C528">
        <v>3</v>
      </c>
      <c r="D528" t="s">
        <v>19369</v>
      </c>
      <c r="F528" t="s">
        <v>14961</v>
      </c>
    </row>
    <row r="529" spans="1:6" x14ac:dyDescent="0.2">
      <c r="A529" t="s">
        <v>17159</v>
      </c>
      <c r="B529">
        <v>3</v>
      </c>
      <c r="C529">
        <v>1</v>
      </c>
      <c r="D529" t="s">
        <v>19512</v>
      </c>
      <c r="F529" t="s">
        <v>15613</v>
      </c>
    </row>
    <row r="530" spans="1:6" x14ac:dyDescent="0.2">
      <c r="A530" t="s">
        <v>17159</v>
      </c>
      <c r="B530">
        <v>3</v>
      </c>
      <c r="C530">
        <v>2</v>
      </c>
      <c r="D530" t="s">
        <v>19513</v>
      </c>
      <c r="F530" t="s">
        <v>15613</v>
      </c>
    </row>
    <row r="531" spans="1:6" x14ac:dyDescent="0.2">
      <c r="A531" t="s">
        <v>17159</v>
      </c>
      <c r="B531">
        <v>3</v>
      </c>
      <c r="C531">
        <v>3</v>
      </c>
      <c r="D531" t="s">
        <v>19514</v>
      </c>
      <c r="E531" t="s">
        <v>282</v>
      </c>
      <c r="F531" t="s">
        <v>15613</v>
      </c>
    </row>
    <row r="532" spans="1:6" x14ac:dyDescent="0.2">
      <c r="A532" t="s">
        <v>17176</v>
      </c>
      <c r="B532">
        <v>1</v>
      </c>
      <c r="C532">
        <v>1</v>
      </c>
      <c r="D532" t="s">
        <v>19304</v>
      </c>
      <c r="F532" t="s">
        <v>15708</v>
      </c>
    </row>
    <row r="533" spans="1:6" x14ac:dyDescent="0.2">
      <c r="A533" t="s">
        <v>17176</v>
      </c>
      <c r="B533">
        <v>1</v>
      </c>
      <c r="C533">
        <v>2</v>
      </c>
      <c r="D533" t="s">
        <v>19303</v>
      </c>
      <c r="E533" t="s">
        <v>282</v>
      </c>
      <c r="F533" t="s">
        <v>15708</v>
      </c>
    </row>
    <row r="534" spans="1:6" x14ac:dyDescent="0.2">
      <c r="A534" t="s">
        <v>17176</v>
      </c>
      <c r="B534">
        <v>2</v>
      </c>
      <c r="C534">
        <v>1</v>
      </c>
      <c r="D534" t="s">
        <v>19515</v>
      </c>
      <c r="E534" t="s">
        <v>282</v>
      </c>
      <c r="F534" t="s">
        <v>15711</v>
      </c>
    </row>
    <row r="535" spans="1:6" x14ac:dyDescent="0.2">
      <c r="A535" t="s">
        <v>17176</v>
      </c>
      <c r="B535">
        <v>2</v>
      </c>
      <c r="C535">
        <v>2</v>
      </c>
      <c r="D535" t="s">
        <v>19516</v>
      </c>
      <c r="F535" t="s">
        <v>15711</v>
      </c>
    </row>
    <row r="536" spans="1:6" x14ac:dyDescent="0.2">
      <c r="A536" t="s">
        <v>17177</v>
      </c>
      <c r="B536">
        <v>1</v>
      </c>
      <c r="C536">
        <v>1</v>
      </c>
      <c r="D536" t="s">
        <v>19517</v>
      </c>
      <c r="F536" t="s">
        <v>15712</v>
      </c>
    </row>
    <row r="537" spans="1:6" x14ac:dyDescent="0.2">
      <c r="A537" t="s">
        <v>17177</v>
      </c>
      <c r="B537">
        <v>1</v>
      </c>
      <c r="C537">
        <v>2</v>
      </c>
      <c r="D537" t="s">
        <v>19518</v>
      </c>
      <c r="E537" t="s">
        <v>282</v>
      </c>
      <c r="F537" t="s">
        <v>15712</v>
      </c>
    </row>
    <row r="538" spans="1:6" x14ac:dyDescent="0.2">
      <c r="A538" t="s">
        <v>17177</v>
      </c>
      <c r="B538">
        <v>2</v>
      </c>
      <c r="C538">
        <v>1</v>
      </c>
      <c r="D538" t="s">
        <v>19388</v>
      </c>
      <c r="F538" t="s">
        <v>15715</v>
      </c>
    </row>
    <row r="539" spans="1:6" x14ac:dyDescent="0.2">
      <c r="A539" t="s">
        <v>17177</v>
      </c>
      <c r="B539">
        <v>2</v>
      </c>
      <c r="C539">
        <v>2</v>
      </c>
      <c r="D539" t="s">
        <v>19390</v>
      </c>
      <c r="E539" t="s">
        <v>282</v>
      </c>
      <c r="F539" t="s">
        <v>15715</v>
      </c>
    </row>
    <row r="540" spans="1:6" x14ac:dyDescent="0.2">
      <c r="A540" t="s">
        <v>17178</v>
      </c>
      <c r="B540">
        <v>1</v>
      </c>
      <c r="C540">
        <v>1</v>
      </c>
      <c r="D540" t="s">
        <v>19519</v>
      </c>
      <c r="E540" t="s">
        <v>282</v>
      </c>
      <c r="F540" t="s">
        <v>15718</v>
      </c>
    </row>
    <row r="541" spans="1:6" x14ac:dyDescent="0.2">
      <c r="A541" t="s">
        <v>17178</v>
      </c>
      <c r="B541">
        <v>1</v>
      </c>
      <c r="C541">
        <v>2</v>
      </c>
      <c r="D541" t="s">
        <v>19520</v>
      </c>
      <c r="F541" t="s">
        <v>15718</v>
      </c>
    </row>
    <row r="542" spans="1:6" x14ac:dyDescent="0.2">
      <c r="A542" t="s">
        <v>17178</v>
      </c>
      <c r="B542">
        <v>2</v>
      </c>
      <c r="C542">
        <v>1</v>
      </c>
      <c r="D542" t="s">
        <v>19388</v>
      </c>
      <c r="E542" t="s">
        <v>282</v>
      </c>
      <c r="F542" t="s">
        <v>15719</v>
      </c>
    </row>
    <row r="543" spans="1:6" x14ac:dyDescent="0.2">
      <c r="A543" t="s">
        <v>17178</v>
      </c>
      <c r="B543">
        <v>2</v>
      </c>
      <c r="C543">
        <v>2</v>
      </c>
      <c r="D543" t="s">
        <v>19390</v>
      </c>
      <c r="F543" t="s">
        <v>15719</v>
      </c>
    </row>
    <row r="544" spans="1:6" x14ac:dyDescent="0.2">
      <c r="A544" t="s">
        <v>17179</v>
      </c>
      <c r="B544">
        <v>1</v>
      </c>
      <c r="C544">
        <v>1</v>
      </c>
      <c r="D544" t="s">
        <v>19521</v>
      </c>
      <c r="F544" t="s">
        <v>15720</v>
      </c>
    </row>
    <row r="545" spans="1:6" x14ac:dyDescent="0.2">
      <c r="A545" t="s">
        <v>17179</v>
      </c>
      <c r="B545">
        <v>1</v>
      </c>
      <c r="C545">
        <v>2</v>
      </c>
      <c r="D545" t="s">
        <v>19522</v>
      </c>
      <c r="E545" t="s">
        <v>282</v>
      </c>
      <c r="F545" t="s">
        <v>15720</v>
      </c>
    </row>
    <row r="546" spans="1:6" x14ac:dyDescent="0.2">
      <c r="A546" t="s">
        <v>17179</v>
      </c>
      <c r="B546">
        <v>2</v>
      </c>
      <c r="C546">
        <v>1</v>
      </c>
      <c r="D546" t="s">
        <v>19388</v>
      </c>
      <c r="E546" t="s">
        <v>282</v>
      </c>
      <c r="F546" t="s">
        <v>15715</v>
      </c>
    </row>
    <row r="547" spans="1:6" x14ac:dyDescent="0.2">
      <c r="A547" t="s">
        <v>17179</v>
      </c>
      <c r="B547">
        <v>2</v>
      </c>
      <c r="C547">
        <v>2</v>
      </c>
      <c r="D547" t="s">
        <v>19390</v>
      </c>
      <c r="F547" t="s">
        <v>15715</v>
      </c>
    </row>
    <row r="548" spans="1:6" x14ac:dyDescent="0.2">
      <c r="A548" t="s">
        <v>17180</v>
      </c>
      <c r="B548">
        <v>1</v>
      </c>
      <c r="C548">
        <v>1</v>
      </c>
      <c r="D548" t="s">
        <v>19523</v>
      </c>
      <c r="E548" t="s">
        <v>282</v>
      </c>
      <c r="F548" t="s">
        <v>15723</v>
      </c>
    </row>
    <row r="549" spans="1:6" x14ac:dyDescent="0.2">
      <c r="A549" t="s">
        <v>17180</v>
      </c>
      <c r="B549">
        <v>1</v>
      </c>
      <c r="C549">
        <v>2</v>
      </c>
      <c r="D549" t="s">
        <v>19524</v>
      </c>
      <c r="F549" t="s">
        <v>15723</v>
      </c>
    </row>
    <row r="550" spans="1:6" x14ac:dyDescent="0.2">
      <c r="A550" t="s">
        <v>17180</v>
      </c>
      <c r="B550">
        <v>2</v>
      </c>
      <c r="C550">
        <v>1</v>
      </c>
      <c r="D550" t="s">
        <v>19388</v>
      </c>
      <c r="E550" t="s">
        <v>282</v>
      </c>
      <c r="F550" t="s">
        <v>15724</v>
      </c>
    </row>
    <row r="551" spans="1:6" x14ac:dyDescent="0.2">
      <c r="A551" t="s">
        <v>17180</v>
      </c>
      <c r="B551">
        <v>2</v>
      </c>
      <c r="C551">
        <v>2</v>
      </c>
      <c r="D551" t="s">
        <v>19390</v>
      </c>
      <c r="F551" t="s">
        <v>15724</v>
      </c>
    </row>
    <row r="552" spans="1:6" x14ac:dyDescent="0.2">
      <c r="A552" t="s">
        <v>17216</v>
      </c>
      <c r="B552">
        <v>1</v>
      </c>
      <c r="C552">
        <v>1</v>
      </c>
      <c r="D552" t="s">
        <v>19525</v>
      </c>
      <c r="E552" t="s">
        <v>282</v>
      </c>
      <c r="F552" t="s">
        <v>15947</v>
      </c>
    </row>
    <row r="553" spans="1:6" x14ac:dyDescent="0.2">
      <c r="A553" t="s">
        <v>17216</v>
      </c>
      <c r="B553">
        <v>1</v>
      </c>
      <c r="C553">
        <v>2</v>
      </c>
      <c r="D553" t="s">
        <v>19526</v>
      </c>
      <c r="F553" t="s">
        <v>15947</v>
      </c>
    </row>
    <row r="554" spans="1:6" x14ac:dyDescent="0.2">
      <c r="A554" t="s">
        <v>17216</v>
      </c>
      <c r="B554">
        <v>2</v>
      </c>
      <c r="C554">
        <v>1</v>
      </c>
      <c r="D554" t="s">
        <v>19527</v>
      </c>
      <c r="F554" t="s">
        <v>15950</v>
      </c>
    </row>
    <row r="555" spans="1:6" x14ac:dyDescent="0.2">
      <c r="A555" t="s">
        <v>17216</v>
      </c>
      <c r="B555">
        <v>2</v>
      </c>
      <c r="C555">
        <v>2</v>
      </c>
      <c r="D555" t="s">
        <v>19528</v>
      </c>
      <c r="F555" t="s">
        <v>15950</v>
      </c>
    </row>
    <row r="556" spans="1:6" x14ac:dyDescent="0.2">
      <c r="A556" t="s">
        <v>17217</v>
      </c>
      <c r="B556">
        <v>1</v>
      </c>
      <c r="C556">
        <v>1</v>
      </c>
      <c r="D556" t="s">
        <v>19529</v>
      </c>
      <c r="E556" t="s">
        <v>282</v>
      </c>
      <c r="F556" t="s">
        <v>15947</v>
      </c>
    </row>
    <row r="557" spans="1:6" x14ac:dyDescent="0.2">
      <c r="A557" t="s">
        <v>17217</v>
      </c>
      <c r="B557">
        <v>1</v>
      </c>
      <c r="C557">
        <v>2</v>
      </c>
      <c r="D557" t="s">
        <v>19530</v>
      </c>
      <c r="F557" t="s">
        <v>15947</v>
      </c>
    </row>
    <row r="558" spans="1:6" x14ac:dyDescent="0.2">
      <c r="A558" t="s">
        <v>17217</v>
      </c>
      <c r="B558">
        <v>2</v>
      </c>
      <c r="C558">
        <v>1</v>
      </c>
      <c r="D558" t="s">
        <v>19527</v>
      </c>
      <c r="F558" t="s">
        <v>15950</v>
      </c>
    </row>
    <row r="559" spans="1:6" x14ac:dyDescent="0.2">
      <c r="A559" t="s">
        <v>17217</v>
      </c>
      <c r="B559">
        <v>2</v>
      </c>
      <c r="C559">
        <v>2</v>
      </c>
      <c r="D559" t="s">
        <v>19531</v>
      </c>
      <c r="E559" t="s">
        <v>282</v>
      </c>
      <c r="F559" t="s">
        <v>15950</v>
      </c>
    </row>
    <row r="560" spans="1:6" x14ac:dyDescent="0.2">
      <c r="A560" t="s">
        <v>17236</v>
      </c>
      <c r="B560">
        <v>6</v>
      </c>
      <c r="C560">
        <v>1</v>
      </c>
      <c r="D560" t="s">
        <v>19532</v>
      </c>
      <c r="F560" t="s">
        <v>16149</v>
      </c>
    </row>
    <row r="561" spans="1:6" x14ac:dyDescent="0.2">
      <c r="A561" t="s">
        <v>17236</v>
      </c>
      <c r="B561">
        <v>6</v>
      </c>
      <c r="C561">
        <v>2</v>
      </c>
      <c r="D561" t="s">
        <v>19533</v>
      </c>
      <c r="E561" t="s">
        <v>282</v>
      </c>
      <c r="F561" t="s">
        <v>16149</v>
      </c>
    </row>
    <row r="562" spans="1:6" x14ac:dyDescent="0.2">
      <c r="A562" t="s">
        <v>17237</v>
      </c>
      <c r="B562">
        <v>1</v>
      </c>
      <c r="C562">
        <v>1</v>
      </c>
      <c r="D562" t="s">
        <v>19534</v>
      </c>
      <c r="E562" t="s">
        <v>282</v>
      </c>
      <c r="F562" t="s">
        <v>16152</v>
      </c>
    </row>
    <row r="563" spans="1:6" x14ac:dyDescent="0.2">
      <c r="A563" t="s">
        <v>17237</v>
      </c>
      <c r="B563">
        <v>1</v>
      </c>
      <c r="C563">
        <v>2</v>
      </c>
      <c r="D563" t="s">
        <v>19535</v>
      </c>
      <c r="F563" t="s">
        <v>16152</v>
      </c>
    </row>
    <row r="564" spans="1:6" x14ac:dyDescent="0.2">
      <c r="A564" t="s">
        <v>17237</v>
      </c>
      <c r="B564">
        <v>1</v>
      </c>
      <c r="C564">
        <v>3</v>
      </c>
      <c r="D564" t="s">
        <v>19536</v>
      </c>
      <c r="F564" t="s">
        <v>16152</v>
      </c>
    </row>
    <row r="565" spans="1:6" x14ac:dyDescent="0.2">
      <c r="A565" t="s">
        <v>17237</v>
      </c>
      <c r="B565">
        <v>1</v>
      </c>
      <c r="C565">
        <v>4</v>
      </c>
      <c r="D565" t="s">
        <v>19226</v>
      </c>
      <c r="F565" t="s">
        <v>16152</v>
      </c>
    </row>
    <row r="566" spans="1:6" x14ac:dyDescent="0.2">
      <c r="A566" t="s">
        <v>17237</v>
      </c>
      <c r="B566">
        <v>2</v>
      </c>
      <c r="C566">
        <v>1</v>
      </c>
      <c r="D566" t="s">
        <v>19537</v>
      </c>
      <c r="F566" t="s">
        <v>16155</v>
      </c>
    </row>
    <row r="567" spans="1:6" x14ac:dyDescent="0.2">
      <c r="A567" t="s">
        <v>17237</v>
      </c>
      <c r="B567">
        <v>2</v>
      </c>
      <c r="C567">
        <v>2</v>
      </c>
      <c r="D567" t="s">
        <v>19538</v>
      </c>
      <c r="E567" t="s">
        <v>282</v>
      </c>
      <c r="F567" t="s">
        <v>16155</v>
      </c>
    </row>
    <row r="568" spans="1:6" x14ac:dyDescent="0.2">
      <c r="A568" t="s">
        <v>17237</v>
      </c>
      <c r="B568">
        <v>2</v>
      </c>
      <c r="C568">
        <v>3</v>
      </c>
      <c r="D568" t="s">
        <v>19539</v>
      </c>
      <c r="F568" t="s">
        <v>16155</v>
      </c>
    </row>
    <row r="569" spans="1:6" x14ac:dyDescent="0.2">
      <c r="A569" t="s">
        <v>17237</v>
      </c>
      <c r="B569">
        <v>2</v>
      </c>
      <c r="C569">
        <v>4</v>
      </c>
      <c r="D569" t="s">
        <v>19540</v>
      </c>
      <c r="F569" t="s">
        <v>16155</v>
      </c>
    </row>
    <row r="570" spans="1:6" x14ac:dyDescent="0.2">
      <c r="A570" t="s">
        <v>17238</v>
      </c>
      <c r="B570">
        <v>1</v>
      </c>
      <c r="C570">
        <v>1</v>
      </c>
      <c r="D570" t="s">
        <v>19534</v>
      </c>
      <c r="E570" t="s">
        <v>282</v>
      </c>
      <c r="F570" t="s">
        <v>16152</v>
      </c>
    </row>
    <row r="571" spans="1:6" x14ac:dyDescent="0.2">
      <c r="A571" t="s">
        <v>17238</v>
      </c>
      <c r="B571">
        <v>1</v>
      </c>
      <c r="C571">
        <v>2</v>
      </c>
      <c r="D571" t="s">
        <v>19535</v>
      </c>
      <c r="F571" t="s">
        <v>16152</v>
      </c>
    </row>
    <row r="572" spans="1:6" x14ac:dyDescent="0.2">
      <c r="A572" t="s">
        <v>17238</v>
      </c>
      <c r="B572">
        <v>1</v>
      </c>
      <c r="C572">
        <v>3</v>
      </c>
      <c r="D572" t="s">
        <v>19536</v>
      </c>
      <c r="F572" t="s">
        <v>16152</v>
      </c>
    </row>
    <row r="573" spans="1:6" x14ac:dyDescent="0.2">
      <c r="A573" t="s">
        <v>17238</v>
      </c>
      <c r="B573">
        <v>1</v>
      </c>
      <c r="C573">
        <v>4</v>
      </c>
      <c r="D573" t="s">
        <v>19226</v>
      </c>
      <c r="F573" t="s">
        <v>16152</v>
      </c>
    </row>
    <row r="574" spans="1:6" x14ac:dyDescent="0.2">
      <c r="A574" t="s">
        <v>17238</v>
      </c>
      <c r="B574">
        <v>2</v>
      </c>
      <c r="C574">
        <v>1</v>
      </c>
      <c r="D574" t="s">
        <v>19541</v>
      </c>
      <c r="F574" t="s">
        <v>16158</v>
      </c>
    </row>
    <row r="575" spans="1:6" x14ac:dyDescent="0.2">
      <c r="A575" t="s">
        <v>17238</v>
      </c>
      <c r="B575">
        <v>2</v>
      </c>
      <c r="C575">
        <v>2</v>
      </c>
      <c r="D575" t="s">
        <v>19542</v>
      </c>
      <c r="F575" t="s">
        <v>16158</v>
      </c>
    </row>
    <row r="576" spans="1:6" x14ac:dyDescent="0.2">
      <c r="A576" t="s">
        <v>17238</v>
      </c>
      <c r="B576">
        <v>2</v>
      </c>
      <c r="C576">
        <v>3</v>
      </c>
      <c r="D576" t="s">
        <v>19543</v>
      </c>
      <c r="E576" t="s">
        <v>282</v>
      </c>
      <c r="F576" t="s">
        <v>16158</v>
      </c>
    </row>
    <row r="577" spans="1:6" x14ac:dyDescent="0.2">
      <c r="A577" t="s">
        <v>17238</v>
      </c>
      <c r="B577">
        <v>2</v>
      </c>
      <c r="C577">
        <v>4</v>
      </c>
      <c r="D577" t="s">
        <v>19544</v>
      </c>
      <c r="F577" t="s">
        <v>16158</v>
      </c>
    </row>
    <row r="578" spans="1:6" x14ac:dyDescent="0.2">
      <c r="A578" t="s">
        <v>18507</v>
      </c>
      <c r="B578">
        <v>1</v>
      </c>
      <c r="C578">
        <v>1</v>
      </c>
      <c r="D578" t="s">
        <v>19545</v>
      </c>
      <c r="E578" t="s">
        <v>282</v>
      </c>
      <c r="F578" t="s">
        <v>17346</v>
      </c>
    </row>
    <row r="579" spans="1:6" x14ac:dyDescent="0.2">
      <c r="A579" t="s">
        <v>18507</v>
      </c>
      <c r="B579">
        <v>1</v>
      </c>
      <c r="C579">
        <v>2</v>
      </c>
      <c r="D579" t="s">
        <v>19546</v>
      </c>
      <c r="F579" t="s">
        <v>17346</v>
      </c>
    </row>
    <row r="580" spans="1:6" x14ac:dyDescent="0.2">
      <c r="A580" t="s">
        <v>18507</v>
      </c>
      <c r="B580">
        <v>1</v>
      </c>
      <c r="C580">
        <v>3</v>
      </c>
      <c r="D580" t="s">
        <v>19547</v>
      </c>
      <c r="F580" t="s">
        <v>17346</v>
      </c>
    </row>
    <row r="581" spans="1:6" x14ac:dyDescent="0.2">
      <c r="A581" t="s">
        <v>18507</v>
      </c>
      <c r="B581">
        <v>1</v>
      </c>
      <c r="C581">
        <v>4</v>
      </c>
      <c r="D581" t="s">
        <v>19548</v>
      </c>
      <c r="F581" t="s">
        <v>17346</v>
      </c>
    </row>
    <row r="582" spans="1:6" ht="32" x14ac:dyDescent="0.2">
      <c r="A582" t="s">
        <v>18508</v>
      </c>
      <c r="B582">
        <v>1</v>
      </c>
      <c r="C582">
        <v>1</v>
      </c>
      <c r="D582" t="s">
        <v>19549</v>
      </c>
      <c r="F582" s="4" t="s">
        <v>17352</v>
      </c>
    </row>
    <row r="583" spans="1:6" ht="32" x14ac:dyDescent="0.2">
      <c r="A583" t="s">
        <v>18508</v>
      </c>
      <c r="B583">
        <v>1</v>
      </c>
      <c r="C583">
        <v>2</v>
      </c>
      <c r="D583" t="s">
        <v>19550</v>
      </c>
      <c r="E583" t="s">
        <v>282</v>
      </c>
      <c r="F583" s="4" t="s">
        <v>17352</v>
      </c>
    </row>
    <row r="584" spans="1:6" ht="32" x14ac:dyDescent="0.2">
      <c r="A584" t="s">
        <v>18508</v>
      </c>
      <c r="B584">
        <v>1</v>
      </c>
      <c r="C584">
        <v>3</v>
      </c>
      <c r="D584" t="s">
        <v>19551</v>
      </c>
      <c r="F584" s="4" t="s">
        <v>17352</v>
      </c>
    </row>
    <row r="585" spans="1:6" ht="32" x14ac:dyDescent="0.2">
      <c r="A585" t="s">
        <v>18508</v>
      </c>
      <c r="B585">
        <v>1</v>
      </c>
      <c r="C585">
        <v>4</v>
      </c>
      <c r="D585" t="s">
        <v>19552</v>
      </c>
      <c r="F585" s="4" t="s">
        <v>17352</v>
      </c>
    </row>
    <row r="586" spans="1:6" x14ac:dyDescent="0.2">
      <c r="A586" t="s">
        <v>18508</v>
      </c>
      <c r="B586">
        <v>2</v>
      </c>
      <c r="C586">
        <v>1</v>
      </c>
      <c r="D586" t="s">
        <v>19553</v>
      </c>
      <c r="F586" t="s">
        <v>17355</v>
      </c>
    </row>
    <row r="587" spans="1:6" x14ac:dyDescent="0.2">
      <c r="A587" t="s">
        <v>18508</v>
      </c>
      <c r="B587">
        <v>2</v>
      </c>
      <c r="C587">
        <v>2</v>
      </c>
      <c r="D587" t="s">
        <v>19554</v>
      </c>
      <c r="F587" t="s">
        <v>17355</v>
      </c>
    </row>
    <row r="588" spans="1:6" x14ac:dyDescent="0.2">
      <c r="A588" t="s">
        <v>18508</v>
      </c>
      <c r="B588">
        <v>2</v>
      </c>
      <c r="C588">
        <v>3</v>
      </c>
      <c r="D588" t="s">
        <v>19555</v>
      </c>
      <c r="E588" t="s">
        <v>282</v>
      </c>
      <c r="F588" t="s">
        <v>17355</v>
      </c>
    </row>
    <row r="589" spans="1:6" x14ac:dyDescent="0.2">
      <c r="A589" t="s">
        <v>18509</v>
      </c>
      <c r="B589">
        <v>1</v>
      </c>
      <c r="C589">
        <v>1</v>
      </c>
      <c r="D589" t="s">
        <v>19556</v>
      </c>
      <c r="F589" t="s">
        <v>17359</v>
      </c>
    </row>
    <row r="590" spans="1:6" x14ac:dyDescent="0.2">
      <c r="A590" t="s">
        <v>18509</v>
      </c>
      <c r="B590">
        <v>1</v>
      </c>
      <c r="C590">
        <v>2</v>
      </c>
      <c r="D590" t="s">
        <v>19557</v>
      </c>
      <c r="E590" t="s">
        <v>282</v>
      </c>
      <c r="F590" t="s">
        <v>17359</v>
      </c>
    </row>
    <row r="591" spans="1:6" x14ac:dyDescent="0.2">
      <c r="A591" t="s">
        <v>18509</v>
      </c>
      <c r="B591">
        <v>2</v>
      </c>
      <c r="C591">
        <v>1</v>
      </c>
      <c r="D591" t="s">
        <v>19558</v>
      </c>
      <c r="E591" t="s">
        <v>282</v>
      </c>
      <c r="F591" t="s">
        <v>17361</v>
      </c>
    </row>
    <row r="592" spans="1:6" x14ac:dyDescent="0.2">
      <c r="A592" t="s">
        <v>18509</v>
      </c>
      <c r="B592">
        <v>2</v>
      </c>
      <c r="C592">
        <v>2</v>
      </c>
      <c r="D592" t="s">
        <v>19559</v>
      </c>
      <c r="F592" t="s">
        <v>17361</v>
      </c>
    </row>
    <row r="593" spans="1:6" x14ac:dyDescent="0.2">
      <c r="A593" t="s">
        <v>18510</v>
      </c>
      <c r="B593">
        <v>1</v>
      </c>
      <c r="C593">
        <v>1</v>
      </c>
      <c r="D593" t="s">
        <v>19560</v>
      </c>
      <c r="F593" t="s">
        <v>17363</v>
      </c>
    </row>
    <row r="594" spans="1:6" x14ac:dyDescent="0.2">
      <c r="A594" t="s">
        <v>18510</v>
      </c>
      <c r="B594">
        <v>1</v>
      </c>
      <c r="C594">
        <v>2</v>
      </c>
      <c r="D594" t="s">
        <v>19561</v>
      </c>
      <c r="F594" t="s">
        <v>17363</v>
      </c>
    </row>
    <row r="595" spans="1:6" x14ac:dyDescent="0.2">
      <c r="A595" t="s">
        <v>18510</v>
      </c>
      <c r="B595">
        <v>1</v>
      </c>
      <c r="C595">
        <v>3</v>
      </c>
      <c r="D595" t="s">
        <v>19562</v>
      </c>
      <c r="E595" t="s">
        <v>282</v>
      </c>
      <c r="F595" t="s">
        <v>17363</v>
      </c>
    </row>
    <row r="596" spans="1:6" x14ac:dyDescent="0.2">
      <c r="A596" t="s">
        <v>18510</v>
      </c>
      <c r="B596">
        <v>1</v>
      </c>
      <c r="C596">
        <v>4</v>
      </c>
      <c r="D596" t="s">
        <v>19563</v>
      </c>
      <c r="F596" t="s">
        <v>17363</v>
      </c>
    </row>
    <row r="597" spans="1:6" x14ac:dyDescent="0.2">
      <c r="A597" t="s">
        <v>18510</v>
      </c>
      <c r="B597">
        <v>2</v>
      </c>
      <c r="C597">
        <v>1</v>
      </c>
      <c r="D597" t="s">
        <v>19564</v>
      </c>
      <c r="F597" t="s">
        <v>17365</v>
      </c>
    </row>
    <row r="598" spans="1:6" x14ac:dyDescent="0.2">
      <c r="A598" t="s">
        <v>18510</v>
      </c>
      <c r="B598">
        <v>2</v>
      </c>
      <c r="C598">
        <v>2</v>
      </c>
      <c r="D598" t="s">
        <v>19565</v>
      </c>
      <c r="E598" t="s">
        <v>282</v>
      </c>
      <c r="F598" t="s">
        <v>17365</v>
      </c>
    </row>
    <row r="599" spans="1:6" x14ac:dyDescent="0.2">
      <c r="A599" t="s">
        <v>18511</v>
      </c>
      <c r="B599">
        <v>1</v>
      </c>
      <c r="C599">
        <v>1</v>
      </c>
      <c r="D599" t="s">
        <v>19566</v>
      </c>
      <c r="E599" t="s">
        <v>282</v>
      </c>
      <c r="F599" t="s">
        <v>17367</v>
      </c>
    </row>
    <row r="600" spans="1:6" x14ac:dyDescent="0.2">
      <c r="A600" t="s">
        <v>18511</v>
      </c>
      <c r="B600">
        <v>1</v>
      </c>
      <c r="C600">
        <v>2</v>
      </c>
      <c r="D600" t="s">
        <v>19567</v>
      </c>
      <c r="F600" t="s">
        <v>17367</v>
      </c>
    </row>
    <row r="601" spans="1:6" x14ac:dyDescent="0.2">
      <c r="A601" t="s">
        <v>18511</v>
      </c>
      <c r="B601">
        <v>1</v>
      </c>
      <c r="C601">
        <v>3</v>
      </c>
      <c r="D601" t="s">
        <v>19568</v>
      </c>
      <c r="F601" t="s">
        <v>17367</v>
      </c>
    </row>
    <row r="602" spans="1:6" x14ac:dyDescent="0.2">
      <c r="A602" t="s">
        <v>18511</v>
      </c>
      <c r="B602">
        <v>1</v>
      </c>
      <c r="C602">
        <v>4</v>
      </c>
      <c r="D602" t="s">
        <v>19569</v>
      </c>
      <c r="F602" t="s">
        <v>17367</v>
      </c>
    </row>
    <row r="603" spans="1:6" x14ac:dyDescent="0.2">
      <c r="A603" t="s">
        <v>18511</v>
      </c>
      <c r="B603">
        <v>3</v>
      </c>
      <c r="C603">
        <v>1</v>
      </c>
      <c r="D603" t="s">
        <v>19570</v>
      </c>
      <c r="F603" t="s">
        <v>17371</v>
      </c>
    </row>
    <row r="604" spans="1:6" x14ac:dyDescent="0.2">
      <c r="A604" t="s">
        <v>18511</v>
      </c>
      <c r="B604">
        <v>3</v>
      </c>
      <c r="C604">
        <v>2</v>
      </c>
      <c r="D604" t="s">
        <v>19571</v>
      </c>
      <c r="F604" t="s">
        <v>17371</v>
      </c>
    </row>
    <row r="605" spans="1:6" x14ac:dyDescent="0.2">
      <c r="A605" t="s">
        <v>18511</v>
      </c>
      <c r="B605">
        <v>3</v>
      </c>
      <c r="C605">
        <v>3</v>
      </c>
      <c r="D605" t="s">
        <v>19572</v>
      </c>
      <c r="F605" t="s">
        <v>17371</v>
      </c>
    </row>
    <row r="606" spans="1:6" x14ac:dyDescent="0.2">
      <c r="A606" t="s">
        <v>18511</v>
      </c>
      <c r="B606">
        <v>3</v>
      </c>
      <c r="C606">
        <v>4</v>
      </c>
      <c r="D606" t="s">
        <v>19573</v>
      </c>
      <c r="F606" t="s">
        <v>17371</v>
      </c>
    </row>
    <row r="607" spans="1:6" x14ac:dyDescent="0.2">
      <c r="A607" t="s">
        <v>18512</v>
      </c>
      <c r="B607">
        <v>1</v>
      </c>
      <c r="C607">
        <v>1</v>
      </c>
      <c r="D607" t="s">
        <v>19574</v>
      </c>
      <c r="F607" t="s">
        <v>17373</v>
      </c>
    </row>
    <row r="608" spans="1:6" x14ac:dyDescent="0.2">
      <c r="A608" t="s">
        <v>18512</v>
      </c>
      <c r="B608">
        <v>1</v>
      </c>
      <c r="C608">
        <v>2</v>
      </c>
      <c r="D608" t="s">
        <v>19575</v>
      </c>
      <c r="E608" t="s">
        <v>282</v>
      </c>
      <c r="F608" t="s">
        <v>17373</v>
      </c>
    </row>
    <row r="609" spans="1:6" x14ac:dyDescent="0.2">
      <c r="A609" t="s">
        <v>18512</v>
      </c>
      <c r="B609">
        <v>2</v>
      </c>
      <c r="C609">
        <v>1</v>
      </c>
      <c r="D609" t="s">
        <v>19576</v>
      </c>
      <c r="E609" t="s">
        <v>282</v>
      </c>
      <c r="F609" t="s">
        <v>17376</v>
      </c>
    </row>
    <row r="610" spans="1:6" x14ac:dyDescent="0.2">
      <c r="A610" t="s">
        <v>18512</v>
      </c>
      <c r="B610">
        <v>2</v>
      </c>
      <c r="C610">
        <v>2</v>
      </c>
      <c r="D610" t="s">
        <v>19577</v>
      </c>
      <c r="F610" t="s">
        <v>17376</v>
      </c>
    </row>
    <row r="611" spans="1:6" x14ac:dyDescent="0.2">
      <c r="A611" t="s">
        <v>18516</v>
      </c>
      <c r="B611">
        <v>1</v>
      </c>
      <c r="C611">
        <v>1</v>
      </c>
      <c r="D611" t="s">
        <v>19578</v>
      </c>
      <c r="F611" t="s">
        <v>17394</v>
      </c>
    </row>
    <row r="612" spans="1:6" x14ac:dyDescent="0.2">
      <c r="A612" t="s">
        <v>18516</v>
      </c>
      <c r="B612">
        <v>1</v>
      </c>
      <c r="C612">
        <v>2</v>
      </c>
      <c r="D612" t="s">
        <v>19579</v>
      </c>
      <c r="E612" t="s">
        <v>282</v>
      </c>
      <c r="F612" t="s">
        <v>17394</v>
      </c>
    </row>
    <row r="613" spans="1:6" x14ac:dyDescent="0.2">
      <c r="A613" t="s">
        <v>18516</v>
      </c>
      <c r="B613">
        <v>1</v>
      </c>
      <c r="C613">
        <v>3</v>
      </c>
      <c r="D613" t="s">
        <v>19580</v>
      </c>
      <c r="F613" t="s">
        <v>17394</v>
      </c>
    </row>
    <row r="614" spans="1:6" x14ac:dyDescent="0.2">
      <c r="A614" t="s">
        <v>18516</v>
      </c>
      <c r="B614">
        <v>1</v>
      </c>
      <c r="C614">
        <v>4</v>
      </c>
      <c r="D614" t="s">
        <v>19581</v>
      </c>
      <c r="F614" t="s">
        <v>17394</v>
      </c>
    </row>
    <row r="615" spans="1:6" x14ac:dyDescent="0.2">
      <c r="A615" t="s">
        <v>18517</v>
      </c>
      <c r="B615">
        <v>1</v>
      </c>
      <c r="C615">
        <v>1</v>
      </c>
      <c r="D615" t="s">
        <v>19582</v>
      </c>
      <c r="F615" t="s">
        <v>17399</v>
      </c>
    </row>
    <row r="616" spans="1:6" x14ac:dyDescent="0.2">
      <c r="A616" t="s">
        <v>18517</v>
      </c>
      <c r="B616">
        <v>1</v>
      </c>
      <c r="C616">
        <v>2</v>
      </c>
      <c r="D616" t="s">
        <v>19583</v>
      </c>
      <c r="E616" t="s">
        <v>282</v>
      </c>
      <c r="F616" t="s">
        <v>17399</v>
      </c>
    </row>
    <row r="617" spans="1:6" x14ac:dyDescent="0.2">
      <c r="A617" t="s">
        <v>18517</v>
      </c>
      <c r="B617">
        <v>1</v>
      </c>
      <c r="C617">
        <v>3</v>
      </c>
      <c r="D617" t="s">
        <v>19584</v>
      </c>
      <c r="F617" t="s">
        <v>17399</v>
      </c>
    </row>
    <row r="618" spans="1:6" x14ac:dyDescent="0.2">
      <c r="A618" t="s">
        <v>18517</v>
      </c>
      <c r="B618">
        <v>1</v>
      </c>
      <c r="C618">
        <v>4</v>
      </c>
      <c r="D618" t="s">
        <v>19585</v>
      </c>
      <c r="F618" t="s">
        <v>17399</v>
      </c>
    </row>
    <row r="619" spans="1:6" x14ac:dyDescent="0.2">
      <c r="A619" t="s">
        <v>18517</v>
      </c>
      <c r="B619">
        <v>2</v>
      </c>
      <c r="C619">
        <v>1</v>
      </c>
      <c r="D619" t="s">
        <v>19586</v>
      </c>
      <c r="F619" t="s">
        <v>17402</v>
      </c>
    </row>
    <row r="620" spans="1:6" x14ac:dyDescent="0.2">
      <c r="A620" t="s">
        <v>18517</v>
      </c>
      <c r="B620">
        <v>2</v>
      </c>
      <c r="C620">
        <v>2</v>
      </c>
      <c r="D620" t="s">
        <v>19587</v>
      </c>
      <c r="F620" t="s">
        <v>17402</v>
      </c>
    </row>
    <row r="621" spans="1:6" x14ac:dyDescent="0.2">
      <c r="A621" t="s">
        <v>18517</v>
      </c>
      <c r="B621">
        <v>2</v>
      </c>
      <c r="C621">
        <v>3</v>
      </c>
      <c r="D621" t="s">
        <v>19588</v>
      </c>
      <c r="E621" t="s">
        <v>282</v>
      </c>
      <c r="F621" t="s">
        <v>17402</v>
      </c>
    </row>
    <row r="622" spans="1:6" x14ac:dyDescent="0.2">
      <c r="A622" t="s">
        <v>18517</v>
      </c>
      <c r="B622">
        <v>2</v>
      </c>
      <c r="C622">
        <v>4</v>
      </c>
      <c r="D622" t="s">
        <v>19589</v>
      </c>
      <c r="F622" t="s">
        <v>17402</v>
      </c>
    </row>
    <row r="623" spans="1:6" x14ac:dyDescent="0.2">
      <c r="A623" t="s">
        <v>18518</v>
      </c>
      <c r="B623">
        <v>1</v>
      </c>
      <c r="C623">
        <v>1</v>
      </c>
      <c r="D623" t="s">
        <v>19590</v>
      </c>
      <c r="F623" t="s">
        <v>17405</v>
      </c>
    </row>
    <row r="624" spans="1:6" x14ac:dyDescent="0.2">
      <c r="A624" t="s">
        <v>18518</v>
      </c>
      <c r="B624">
        <v>1</v>
      </c>
      <c r="C624">
        <v>2</v>
      </c>
      <c r="D624" t="s">
        <v>19591</v>
      </c>
      <c r="E624" t="s">
        <v>282</v>
      </c>
      <c r="F624" t="s">
        <v>17405</v>
      </c>
    </row>
    <row r="625" spans="1:6" x14ac:dyDescent="0.2">
      <c r="A625" t="s">
        <v>18518</v>
      </c>
      <c r="B625">
        <v>1</v>
      </c>
      <c r="C625">
        <v>3</v>
      </c>
      <c r="D625" t="s">
        <v>19592</v>
      </c>
      <c r="F625" t="s">
        <v>17405</v>
      </c>
    </row>
    <row r="626" spans="1:6" x14ac:dyDescent="0.2">
      <c r="A626" t="s">
        <v>18518</v>
      </c>
      <c r="B626">
        <v>1</v>
      </c>
      <c r="C626">
        <v>4</v>
      </c>
      <c r="D626" s="153" t="s">
        <v>19593</v>
      </c>
      <c r="F626" t="s">
        <v>17405</v>
      </c>
    </row>
    <row r="627" spans="1:6" x14ac:dyDescent="0.2">
      <c r="A627" t="s">
        <v>18519</v>
      </c>
      <c r="B627">
        <v>1</v>
      </c>
      <c r="C627">
        <v>1</v>
      </c>
      <c r="D627" s="153" t="s">
        <v>19594</v>
      </c>
      <c r="E627" t="s">
        <v>282</v>
      </c>
      <c r="F627" t="s">
        <v>17408</v>
      </c>
    </row>
    <row r="628" spans="1:6" x14ac:dyDescent="0.2">
      <c r="A628" t="s">
        <v>18519</v>
      </c>
      <c r="B628">
        <v>1</v>
      </c>
      <c r="C628">
        <v>2</v>
      </c>
      <c r="D628" s="153" t="s">
        <v>19595</v>
      </c>
      <c r="F628" t="s">
        <v>17408</v>
      </c>
    </row>
    <row r="629" spans="1:6" x14ac:dyDescent="0.2">
      <c r="A629" t="s">
        <v>18519</v>
      </c>
      <c r="B629">
        <v>1</v>
      </c>
      <c r="C629">
        <v>3</v>
      </c>
      <c r="D629" s="153" t="s">
        <v>19596</v>
      </c>
      <c r="F629" t="s">
        <v>17408</v>
      </c>
    </row>
    <row r="630" spans="1:6" x14ac:dyDescent="0.2">
      <c r="A630" t="s">
        <v>18519</v>
      </c>
      <c r="B630">
        <v>1</v>
      </c>
      <c r="C630">
        <v>4</v>
      </c>
      <c r="D630" t="s">
        <v>19597</v>
      </c>
      <c r="F630" t="s">
        <v>17408</v>
      </c>
    </row>
    <row r="631" spans="1:6" x14ac:dyDescent="0.2">
      <c r="A631" t="s">
        <v>18520</v>
      </c>
      <c r="B631">
        <v>1</v>
      </c>
      <c r="C631">
        <v>1</v>
      </c>
      <c r="D631" t="s">
        <v>19598</v>
      </c>
      <c r="F631" t="s">
        <v>17411</v>
      </c>
    </row>
    <row r="632" spans="1:6" x14ac:dyDescent="0.2">
      <c r="A632" t="s">
        <v>18520</v>
      </c>
      <c r="B632">
        <v>1</v>
      </c>
      <c r="C632">
        <v>2</v>
      </c>
      <c r="D632" t="s">
        <v>19599</v>
      </c>
      <c r="F632" t="s">
        <v>17411</v>
      </c>
    </row>
    <row r="633" spans="1:6" x14ac:dyDescent="0.2">
      <c r="A633" t="s">
        <v>18520</v>
      </c>
      <c r="B633">
        <v>1</v>
      </c>
      <c r="C633">
        <v>3</v>
      </c>
      <c r="D633" t="s">
        <v>19600</v>
      </c>
      <c r="F633" t="s">
        <v>17411</v>
      </c>
    </row>
    <row r="634" spans="1:6" x14ac:dyDescent="0.2">
      <c r="A634" t="s">
        <v>18520</v>
      </c>
      <c r="B634">
        <v>1</v>
      </c>
      <c r="C634">
        <v>4</v>
      </c>
      <c r="D634" t="s">
        <v>19601</v>
      </c>
      <c r="E634" t="s">
        <v>282</v>
      </c>
      <c r="F634" t="s">
        <v>17411</v>
      </c>
    </row>
    <row r="635" spans="1:6" x14ac:dyDescent="0.2">
      <c r="A635" t="s">
        <v>18521</v>
      </c>
      <c r="B635">
        <v>1</v>
      </c>
      <c r="C635">
        <v>1</v>
      </c>
      <c r="D635" t="s">
        <v>19602</v>
      </c>
      <c r="E635" t="s">
        <v>282</v>
      </c>
      <c r="F635" t="s">
        <v>17413</v>
      </c>
    </row>
    <row r="636" spans="1:6" x14ac:dyDescent="0.2">
      <c r="A636" t="s">
        <v>18521</v>
      </c>
      <c r="B636">
        <v>1</v>
      </c>
      <c r="C636">
        <v>2</v>
      </c>
      <c r="D636" t="s">
        <v>19603</v>
      </c>
      <c r="F636" t="s">
        <v>17413</v>
      </c>
    </row>
    <row r="637" spans="1:6" x14ac:dyDescent="0.2">
      <c r="A637" t="s">
        <v>18522</v>
      </c>
      <c r="B637">
        <v>1</v>
      </c>
      <c r="C637">
        <v>1</v>
      </c>
      <c r="D637" t="s">
        <v>19604</v>
      </c>
      <c r="E637" t="s">
        <v>282</v>
      </c>
      <c r="F637" t="s">
        <v>17418</v>
      </c>
    </row>
    <row r="638" spans="1:6" x14ac:dyDescent="0.2">
      <c r="A638" t="s">
        <v>18522</v>
      </c>
      <c r="B638">
        <v>1</v>
      </c>
      <c r="C638">
        <v>2</v>
      </c>
      <c r="D638" t="s">
        <v>19605</v>
      </c>
      <c r="F638" t="s">
        <v>17418</v>
      </c>
    </row>
    <row r="639" spans="1:6" x14ac:dyDescent="0.2">
      <c r="A639" t="s">
        <v>18523</v>
      </c>
      <c r="B639">
        <v>1</v>
      </c>
      <c r="C639">
        <v>1</v>
      </c>
      <c r="D639" t="s">
        <v>19606</v>
      </c>
      <c r="E639" t="s">
        <v>282</v>
      </c>
      <c r="F639" t="s">
        <v>17423</v>
      </c>
    </row>
    <row r="640" spans="1:6" x14ac:dyDescent="0.2">
      <c r="A640" t="s">
        <v>18523</v>
      </c>
      <c r="B640">
        <v>1</v>
      </c>
      <c r="C640">
        <v>2</v>
      </c>
      <c r="D640" t="s">
        <v>19607</v>
      </c>
      <c r="F640" t="s">
        <v>17423</v>
      </c>
    </row>
    <row r="641" spans="1:6" x14ac:dyDescent="0.2">
      <c r="A641" t="s">
        <v>18524</v>
      </c>
      <c r="B641">
        <v>1</v>
      </c>
      <c r="C641">
        <v>1</v>
      </c>
      <c r="D641" t="s">
        <v>19608</v>
      </c>
      <c r="E641" t="s">
        <v>282</v>
      </c>
      <c r="F641" t="s">
        <v>17427</v>
      </c>
    </row>
    <row r="642" spans="1:6" x14ac:dyDescent="0.2">
      <c r="A642" t="s">
        <v>18524</v>
      </c>
      <c r="B642">
        <v>1</v>
      </c>
      <c r="C642">
        <v>2</v>
      </c>
      <c r="D642" t="s">
        <v>19609</v>
      </c>
      <c r="F642" t="s">
        <v>17427</v>
      </c>
    </row>
    <row r="643" spans="1:6" x14ac:dyDescent="0.2">
      <c r="A643" t="s">
        <v>18524</v>
      </c>
      <c r="B643">
        <v>2</v>
      </c>
      <c r="C643">
        <v>1</v>
      </c>
      <c r="D643" t="s">
        <v>19610</v>
      </c>
      <c r="E643" t="s">
        <v>282</v>
      </c>
      <c r="F643" t="s">
        <v>17429</v>
      </c>
    </row>
    <row r="644" spans="1:6" x14ac:dyDescent="0.2">
      <c r="A644" t="s">
        <v>18524</v>
      </c>
      <c r="B644">
        <v>2</v>
      </c>
      <c r="C644">
        <v>2</v>
      </c>
      <c r="D644" t="s">
        <v>19611</v>
      </c>
      <c r="F644" t="s">
        <v>17429</v>
      </c>
    </row>
    <row r="645" spans="1:6" x14ac:dyDescent="0.2">
      <c r="A645" t="s">
        <v>18525</v>
      </c>
      <c r="B645">
        <v>1</v>
      </c>
      <c r="C645">
        <v>1</v>
      </c>
      <c r="D645" t="s">
        <v>19612</v>
      </c>
      <c r="F645" t="s">
        <v>17431</v>
      </c>
    </row>
    <row r="646" spans="1:6" x14ac:dyDescent="0.2">
      <c r="A646" t="s">
        <v>18525</v>
      </c>
      <c r="B646">
        <v>1</v>
      </c>
      <c r="C646">
        <v>2</v>
      </c>
      <c r="D646" t="s">
        <v>19613</v>
      </c>
      <c r="F646" t="s">
        <v>17431</v>
      </c>
    </row>
    <row r="647" spans="1:6" x14ac:dyDescent="0.2">
      <c r="A647" t="s">
        <v>18525</v>
      </c>
      <c r="B647">
        <v>2</v>
      </c>
      <c r="C647">
        <v>1</v>
      </c>
      <c r="D647" t="s">
        <v>19614</v>
      </c>
      <c r="E647" t="s">
        <v>282</v>
      </c>
      <c r="F647" t="s">
        <v>17433</v>
      </c>
    </row>
    <row r="648" spans="1:6" x14ac:dyDescent="0.2">
      <c r="A648" t="s">
        <v>18525</v>
      </c>
      <c r="B648">
        <v>2</v>
      </c>
      <c r="C648">
        <v>2</v>
      </c>
      <c r="D648" t="s">
        <v>19615</v>
      </c>
      <c r="F648" t="s">
        <v>17433</v>
      </c>
    </row>
    <row r="649" spans="1:6" x14ac:dyDescent="0.2">
      <c r="A649" t="s">
        <v>18526</v>
      </c>
      <c r="B649">
        <v>1</v>
      </c>
      <c r="C649">
        <v>1</v>
      </c>
      <c r="D649" t="s">
        <v>19616</v>
      </c>
      <c r="F649" t="s">
        <v>17435</v>
      </c>
    </row>
    <row r="650" spans="1:6" x14ac:dyDescent="0.2">
      <c r="A650" t="s">
        <v>18526</v>
      </c>
      <c r="B650">
        <v>1</v>
      </c>
      <c r="C650">
        <v>2</v>
      </c>
      <c r="D650" t="s">
        <v>19617</v>
      </c>
      <c r="E650" t="s">
        <v>282</v>
      </c>
      <c r="F650" t="s">
        <v>17435</v>
      </c>
    </row>
    <row r="651" spans="1:6" x14ac:dyDescent="0.2">
      <c r="A651" t="s">
        <v>18526</v>
      </c>
      <c r="B651">
        <v>1</v>
      </c>
      <c r="C651">
        <v>3</v>
      </c>
      <c r="D651" t="s">
        <v>19618</v>
      </c>
      <c r="F651" t="s">
        <v>17435</v>
      </c>
    </row>
    <row r="652" spans="1:6" x14ac:dyDescent="0.2">
      <c r="A652" t="s">
        <v>18526</v>
      </c>
      <c r="B652">
        <v>1</v>
      </c>
      <c r="C652">
        <v>4</v>
      </c>
      <c r="D652" t="s">
        <v>19619</v>
      </c>
      <c r="F652" t="s">
        <v>17435</v>
      </c>
    </row>
    <row r="653" spans="1:6" ht="32" x14ac:dyDescent="0.2">
      <c r="A653" t="s">
        <v>18526</v>
      </c>
      <c r="B653">
        <v>2</v>
      </c>
      <c r="C653">
        <v>1</v>
      </c>
      <c r="D653" t="s">
        <v>19620</v>
      </c>
      <c r="F653" s="4" t="s">
        <v>17438</v>
      </c>
    </row>
    <row r="654" spans="1:6" ht="32" x14ac:dyDescent="0.2">
      <c r="A654" t="s">
        <v>18526</v>
      </c>
      <c r="B654">
        <v>2</v>
      </c>
      <c r="C654">
        <v>2</v>
      </c>
      <c r="D654" t="s">
        <v>19621</v>
      </c>
      <c r="F654" s="4" t="s">
        <v>17438</v>
      </c>
    </row>
    <row r="655" spans="1:6" ht="32" x14ac:dyDescent="0.2">
      <c r="A655" t="s">
        <v>18526</v>
      </c>
      <c r="B655">
        <v>2</v>
      </c>
      <c r="C655">
        <v>3</v>
      </c>
      <c r="D655" t="s">
        <v>19622</v>
      </c>
      <c r="E655" t="s">
        <v>282</v>
      </c>
      <c r="F655" s="4" t="s">
        <v>17438</v>
      </c>
    </row>
    <row r="656" spans="1:6" ht="32" x14ac:dyDescent="0.2">
      <c r="A656" t="s">
        <v>18526</v>
      </c>
      <c r="B656">
        <v>2</v>
      </c>
      <c r="C656">
        <v>4</v>
      </c>
      <c r="D656" t="s">
        <v>19623</v>
      </c>
      <c r="F656" s="4" t="s">
        <v>17438</v>
      </c>
    </row>
    <row r="657" spans="1:6" x14ac:dyDescent="0.2">
      <c r="A657" t="s">
        <v>18528</v>
      </c>
      <c r="B657">
        <v>3</v>
      </c>
      <c r="C657">
        <v>1</v>
      </c>
      <c r="D657" t="s">
        <v>19624</v>
      </c>
      <c r="F657" t="s">
        <v>17449</v>
      </c>
    </row>
    <row r="658" spans="1:6" x14ac:dyDescent="0.2">
      <c r="A658" t="s">
        <v>18528</v>
      </c>
      <c r="B658">
        <v>3</v>
      </c>
      <c r="C658">
        <v>2</v>
      </c>
      <c r="D658" t="s">
        <v>19625</v>
      </c>
      <c r="E658" t="s">
        <v>282</v>
      </c>
      <c r="F658" t="s">
        <v>17449</v>
      </c>
    </row>
    <row r="659" spans="1:6" x14ac:dyDescent="0.2">
      <c r="A659" t="s">
        <v>18529</v>
      </c>
      <c r="B659">
        <v>3</v>
      </c>
      <c r="C659">
        <v>1</v>
      </c>
      <c r="D659" t="s">
        <v>19626</v>
      </c>
      <c r="F659" t="s">
        <v>17456</v>
      </c>
    </row>
    <row r="660" spans="1:6" x14ac:dyDescent="0.2">
      <c r="A660" t="s">
        <v>18529</v>
      </c>
      <c r="B660">
        <v>3</v>
      </c>
      <c r="C660">
        <v>2</v>
      </c>
      <c r="D660" t="s">
        <v>19627</v>
      </c>
      <c r="E660" t="s">
        <v>282</v>
      </c>
      <c r="F660" t="s">
        <v>17456</v>
      </c>
    </row>
    <row r="661" spans="1:6" x14ac:dyDescent="0.2">
      <c r="A661" t="s">
        <v>18529</v>
      </c>
      <c r="B661">
        <v>3</v>
      </c>
      <c r="C661">
        <v>3</v>
      </c>
      <c r="D661" t="s">
        <v>19628</v>
      </c>
      <c r="F661" t="s">
        <v>17456</v>
      </c>
    </row>
    <row r="662" spans="1:6" x14ac:dyDescent="0.2">
      <c r="A662" t="s">
        <v>18529</v>
      </c>
      <c r="B662">
        <v>3</v>
      </c>
      <c r="C662">
        <v>4</v>
      </c>
      <c r="D662" t="s">
        <v>19629</v>
      </c>
      <c r="F662" t="s">
        <v>17456</v>
      </c>
    </row>
    <row r="663" spans="1:6" x14ac:dyDescent="0.2">
      <c r="A663" t="s">
        <v>18530</v>
      </c>
      <c r="B663">
        <v>2</v>
      </c>
      <c r="C663">
        <v>1</v>
      </c>
      <c r="D663" t="s">
        <v>19630</v>
      </c>
      <c r="E663" t="s">
        <v>282</v>
      </c>
      <c r="F663" t="s">
        <v>17461</v>
      </c>
    </row>
    <row r="664" spans="1:6" x14ac:dyDescent="0.2">
      <c r="A664" t="s">
        <v>18530</v>
      </c>
      <c r="B664">
        <v>2</v>
      </c>
      <c r="C664">
        <v>2</v>
      </c>
      <c r="D664" t="s">
        <v>19631</v>
      </c>
      <c r="F664" t="s">
        <v>17461</v>
      </c>
    </row>
    <row r="665" spans="1:6" x14ac:dyDescent="0.2">
      <c r="A665" t="s">
        <v>18530</v>
      </c>
      <c r="B665">
        <v>2</v>
      </c>
      <c r="C665">
        <v>3</v>
      </c>
      <c r="D665" t="s">
        <v>19632</v>
      </c>
      <c r="F665" t="s">
        <v>17461</v>
      </c>
    </row>
    <row r="666" spans="1:6" x14ac:dyDescent="0.2">
      <c r="A666" t="s">
        <v>18530</v>
      </c>
      <c r="B666">
        <v>2</v>
      </c>
      <c r="C666">
        <v>4</v>
      </c>
      <c r="D666" t="s">
        <v>19633</v>
      </c>
      <c r="F666" t="s">
        <v>17461</v>
      </c>
    </row>
    <row r="667" spans="1:6" x14ac:dyDescent="0.2">
      <c r="A667" t="s">
        <v>18547</v>
      </c>
      <c r="B667">
        <v>2</v>
      </c>
      <c r="C667">
        <v>1</v>
      </c>
      <c r="D667" t="s">
        <v>19634</v>
      </c>
      <c r="E667" t="s">
        <v>282</v>
      </c>
      <c r="F667" t="s">
        <v>17524</v>
      </c>
    </row>
    <row r="668" spans="1:6" x14ac:dyDescent="0.2">
      <c r="A668" t="s">
        <v>18547</v>
      </c>
      <c r="B668">
        <v>2</v>
      </c>
      <c r="C668">
        <v>2</v>
      </c>
      <c r="D668" t="s">
        <v>19635</v>
      </c>
      <c r="F668" t="s">
        <v>17524</v>
      </c>
    </row>
    <row r="669" spans="1:6" x14ac:dyDescent="0.2">
      <c r="A669" t="s">
        <v>18550</v>
      </c>
      <c r="B669">
        <v>1</v>
      </c>
      <c r="C669">
        <v>1</v>
      </c>
      <c r="D669" t="s">
        <v>19636</v>
      </c>
      <c r="F669" t="s">
        <v>17530</v>
      </c>
    </row>
    <row r="670" spans="1:6" x14ac:dyDescent="0.2">
      <c r="A670" t="s">
        <v>18550</v>
      </c>
      <c r="B670">
        <v>1</v>
      </c>
      <c r="C670">
        <v>2</v>
      </c>
      <c r="D670" t="s">
        <v>19637</v>
      </c>
      <c r="E670" t="s">
        <v>282</v>
      </c>
      <c r="F670" t="s">
        <v>17530</v>
      </c>
    </row>
    <row r="671" spans="1:6" x14ac:dyDescent="0.2">
      <c r="A671" t="s">
        <v>18550</v>
      </c>
      <c r="B671">
        <v>1</v>
      </c>
      <c r="C671">
        <v>3</v>
      </c>
      <c r="D671" t="s">
        <v>19638</v>
      </c>
      <c r="F671" t="s">
        <v>17530</v>
      </c>
    </row>
    <row r="672" spans="1:6" x14ac:dyDescent="0.2">
      <c r="A672" t="s">
        <v>18550</v>
      </c>
      <c r="B672">
        <v>1</v>
      </c>
      <c r="C672">
        <v>4</v>
      </c>
      <c r="D672" t="s">
        <v>19639</v>
      </c>
      <c r="F672" t="s">
        <v>17530</v>
      </c>
    </row>
    <row r="673" spans="1:6" x14ac:dyDescent="0.2">
      <c r="A673" t="s">
        <v>18550</v>
      </c>
      <c r="B673">
        <v>2</v>
      </c>
      <c r="C673">
        <v>1</v>
      </c>
      <c r="D673" t="s">
        <v>19640</v>
      </c>
      <c r="F673" t="s">
        <v>17532</v>
      </c>
    </row>
    <row r="674" spans="1:6" x14ac:dyDescent="0.2">
      <c r="A674" t="s">
        <v>18550</v>
      </c>
      <c r="B674">
        <v>2</v>
      </c>
      <c r="C674">
        <v>2</v>
      </c>
      <c r="D674" t="s">
        <v>19641</v>
      </c>
      <c r="F674" t="s">
        <v>17532</v>
      </c>
    </row>
    <row r="675" spans="1:6" x14ac:dyDescent="0.2">
      <c r="A675" t="s">
        <v>18550</v>
      </c>
      <c r="B675">
        <v>2</v>
      </c>
      <c r="C675">
        <v>3</v>
      </c>
      <c r="D675" t="s">
        <v>19642</v>
      </c>
      <c r="F675" t="s">
        <v>17532</v>
      </c>
    </row>
    <row r="676" spans="1:6" x14ac:dyDescent="0.2">
      <c r="A676" t="s">
        <v>18550</v>
      </c>
      <c r="B676">
        <v>2</v>
      </c>
      <c r="C676">
        <v>4</v>
      </c>
      <c r="D676" t="s">
        <v>19643</v>
      </c>
      <c r="E676" t="s">
        <v>282</v>
      </c>
      <c r="F676" t="s">
        <v>17532</v>
      </c>
    </row>
    <row r="677" spans="1:6" x14ac:dyDescent="0.2">
      <c r="A677" t="s">
        <v>18555</v>
      </c>
      <c r="B677">
        <v>1</v>
      </c>
      <c r="C677">
        <v>1</v>
      </c>
      <c r="D677" t="s">
        <v>19644</v>
      </c>
      <c r="F677" t="s">
        <v>17544</v>
      </c>
    </row>
    <row r="678" spans="1:6" x14ac:dyDescent="0.2">
      <c r="A678" t="s">
        <v>18555</v>
      </c>
      <c r="B678">
        <v>1</v>
      </c>
      <c r="C678">
        <v>2</v>
      </c>
      <c r="D678" t="s">
        <v>19645</v>
      </c>
      <c r="E678" t="s">
        <v>282</v>
      </c>
      <c r="F678" t="s">
        <v>17544</v>
      </c>
    </row>
    <row r="679" spans="1:6" x14ac:dyDescent="0.2">
      <c r="A679" t="s">
        <v>18555</v>
      </c>
      <c r="B679">
        <v>1</v>
      </c>
      <c r="C679">
        <v>3</v>
      </c>
      <c r="D679" t="s">
        <v>19646</v>
      </c>
      <c r="F679" t="s">
        <v>17544</v>
      </c>
    </row>
    <row r="680" spans="1:6" x14ac:dyDescent="0.2">
      <c r="A680" t="s">
        <v>18555</v>
      </c>
      <c r="B680">
        <v>1</v>
      </c>
      <c r="C680">
        <v>4</v>
      </c>
      <c r="D680" t="s">
        <v>19647</v>
      </c>
      <c r="F680" t="s">
        <v>17544</v>
      </c>
    </row>
    <row r="681" spans="1:6" x14ac:dyDescent="0.2">
      <c r="A681" t="s">
        <v>18556</v>
      </c>
      <c r="B681">
        <v>1</v>
      </c>
      <c r="C681">
        <v>1</v>
      </c>
      <c r="D681" t="s">
        <v>19648</v>
      </c>
      <c r="F681" t="s">
        <v>17549</v>
      </c>
    </row>
    <row r="682" spans="1:6" x14ac:dyDescent="0.2">
      <c r="A682" t="s">
        <v>18556</v>
      </c>
      <c r="B682">
        <v>1</v>
      </c>
      <c r="C682">
        <v>2</v>
      </c>
      <c r="D682" t="s">
        <v>19649</v>
      </c>
      <c r="F682" t="s">
        <v>17549</v>
      </c>
    </row>
    <row r="683" spans="1:6" x14ac:dyDescent="0.2">
      <c r="A683" t="s">
        <v>18556</v>
      </c>
      <c r="B683">
        <v>1</v>
      </c>
      <c r="C683">
        <v>3</v>
      </c>
      <c r="D683" t="s">
        <v>19650</v>
      </c>
      <c r="E683" t="s">
        <v>282</v>
      </c>
      <c r="F683" t="s">
        <v>17549</v>
      </c>
    </row>
    <row r="684" spans="1:6" x14ac:dyDescent="0.2">
      <c r="A684" t="s">
        <v>18556</v>
      </c>
      <c r="B684">
        <v>1</v>
      </c>
      <c r="C684">
        <v>4</v>
      </c>
      <c r="D684" t="s">
        <v>19651</v>
      </c>
      <c r="F684" t="s">
        <v>17549</v>
      </c>
    </row>
    <row r="685" spans="1:6" x14ac:dyDescent="0.2">
      <c r="A685" t="s">
        <v>18557</v>
      </c>
      <c r="B685">
        <v>2</v>
      </c>
      <c r="C685">
        <v>1</v>
      </c>
      <c r="D685" t="s">
        <v>19652</v>
      </c>
      <c r="F685" t="s">
        <v>17556</v>
      </c>
    </row>
    <row r="686" spans="1:6" x14ac:dyDescent="0.2">
      <c r="A686" t="s">
        <v>18557</v>
      </c>
      <c r="B686">
        <v>2</v>
      </c>
      <c r="C686">
        <v>2</v>
      </c>
      <c r="D686" t="s">
        <v>19653</v>
      </c>
      <c r="F686" t="s">
        <v>17556</v>
      </c>
    </row>
    <row r="687" spans="1:6" x14ac:dyDescent="0.2">
      <c r="A687" t="s">
        <v>18557</v>
      </c>
      <c r="B687">
        <v>2</v>
      </c>
      <c r="C687">
        <v>3</v>
      </c>
      <c r="D687" t="s">
        <v>19654</v>
      </c>
      <c r="E687" t="s">
        <v>282</v>
      </c>
      <c r="F687" t="s">
        <v>17556</v>
      </c>
    </row>
    <row r="688" spans="1:6" x14ac:dyDescent="0.2">
      <c r="A688" t="s">
        <v>18559</v>
      </c>
      <c r="B688">
        <v>1</v>
      </c>
      <c r="C688">
        <v>1</v>
      </c>
      <c r="D688" t="s">
        <v>19655</v>
      </c>
      <c r="E688" t="s">
        <v>282</v>
      </c>
      <c r="F688" t="s">
        <v>17564</v>
      </c>
    </row>
    <row r="689" spans="1:6" x14ac:dyDescent="0.2">
      <c r="A689" t="s">
        <v>18559</v>
      </c>
      <c r="B689">
        <v>1</v>
      </c>
      <c r="C689">
        <v>2</v>
      </c>
      <c r="D689" t="s">
        <v>19656</v>
      </c>
      <c r="F689" t="s">
        <v>17564</v>
      </c>
    </row>
    <row r="690" spans="1:6" x14ac:dyDescent="0.2">
      <c r="A690" t="s">
        <v>18559</v>
      </c>
      <c r="B690">
        <v>1</v>
      </c>
      <c r="C690">
        <v>3</v>
      </c>
      <c r="D690" t="s">
        <v>19657</v>
      </c>
      <c r="F690" t="s">
        <v>17564</v>
      </c>
    </row>
    <row r="691" spans="1:6" x14ac:dyDescent="0.2">
      <c r="A691" t="s">
        <v>18559</v>
      </c>
      <c r="B691">
        <v>1</v>
      </c>
      <c r="C691">
        <v>4</v>
      </c>
      <c r="D691" t="s">
        <v>19658</v>
      </c>
      <c r="F691" t="s">
        <v>17564</v>
      </c>
    </row>
    <row r="692" spans="1:6" ht="32" x14ac:dyDescent="0.2">
      <c r="A692" t="s">
        <v>18581</v>
      </c>
      <c r="B692">
        <v>1</v>
      </c>
      <c r="C692">
        <v>1</v>
      </c>
      <c r="D692" t="s">
        <v>19659</v>
      </c>
      <c r="F692" s="4" t="s">
        <v>17662</v>
      </c>
    </row>
    <row r="693" spans="1:6" ht="32" x14ac:dyDescent="0.2">
      <c r="A693" t="s">
        <v>18581</v>
      </c>
      <c r="B693">
        <v>1</v>
      </c>
      <c r="C693">
        <v>2</v>
      </c>
      <c r="D693" t="s">
        <v>19660</v>
      </c>
      <c r="F693" s="4" t="s">
        <v>17662</v>
      </c>
    </row>
    <row r="694" spans="1:6" ht="32" x14ac:dyDescent="0.2">
      <c r="A694" t="s">
        <v>18581</v>
      </c>
      <c r="B694">
        <v>1</v>
      </c>
      <c r="C694">
        <v>3</v>
      </c>
      <c r="D694" t="s">
        <v>19661</v>
      </c>
      <c r="F694" s="4" t="s">
        <v>17662</v>
      </c>
    </row>
    <row r="695" spans="1:6" ht="32" x14ac:dyDescent="0.2">
      <c r="A695" t="s">
        <v>18581</v>
      </c>
      <c r="B695">
        <v>1</v>
      </c>
      <c r="C695">
        <v>4</v>
      </c>
      <c r="D695" t="s">
        <v>19662</v>
      </c>
      <c r="E695" t="s">
        <v>282</v>
      </c>
      <c r="F695" s="4" t="s">
        <v>17662</v>
      </c>
    </row>
    <row r="696" spans="1:6" x14ac:dyDescent="0.2">
      <c r="A696" t="s">
        <v>18582</v>
      </c>
      <c r="B696">
        <v>1</v>
      </c>
      <c r="C696">
        <v>1</v>
      </c>
      <c r="D696" t="s">
        <v>19663</v>
      </c>
      <c r="F696" t="s">
        <v>17666</v>
      </c>
    </row>
    <row r="697" spans="1:6" x14ac:dyDescent="0.2">
      <c r="A697" t="s">
        <v>18582</v>
      </c>
      <c r="B697">
        <v>1</v>
      </c>
      <c r="C697">
        <v>2</v>
      </c>
      <c r="D697" t="s">
        <v>19664</v>
      </c>
      <c r="F697" t="s">
        <v>17666</v>
      </c>
    </row>
    <row r="698" spans="1:6" x14ac:dyDescent="0.2">
      <c r="A698" t="s">
        <v>18582</v>
      </c>
      <c r="B698">
        <v>1</v>
      </c>
      <c r="C698">
        <v>3</v>
      </c>
      <c r="D698" t="s">
        <v>19665</v>
      </c>
      <c r="E698" t="s">
        <v>282</v>
      </c>
      <c r="F698" t="s">
        <v>17666</v>
      </c>
    </row>
    <row r="699" spans="1:6" x14ac:dyDescent="0.2">
      <c r="A699" t="s">
        <v>18582</v>
      </c>
      <c r="B699">
        <v>1</v>
      </c>
      <c r="C699">
        <v>4</v>
      </c>
      <c r="D699" t="s">
        <v>19666</v>
      </c>
      <c r="F699" t="s">
        <v>17666</v>
      </c>
    </row>
    <row r="700" spans="1:6" x14ac:dyDescent="0.2">
      <c r="A700" t="s">
        <v>18584</v>
      </c>
      <c r="B700">
        <v>1</v>
      </c>
      <c r="C700">
        <v>1</v>
      </c>
      <c r="D700" t="s">
        <v>19667</v>
      </c>
      <c r="F700" t="s">
        <v>17675</v>
      </c>
    </row>
    <row r="701" spans="1:6" x14ac:dyDescent="0.2">
      <c r="A701" t="s">
        <v>18584</v>
      </c>
      <c r="B701">
        <v>1</v>
      </c>
      <c r="C701">
        <v>2</v>
      </c>
      <c r="D701" t="s">
        <v>19668</v>
      </c>
      <c r="E701" t="s">
        <v>282</v>
      </c>
      <c r="F701" t="s">
        <v>17675</v>
      </c>
    </row>
    <row r="702" spans="1:6" x14ac:dyDescent="0.2">
      <c r="A702" t="s">
        <v>18584</v>
      </c>
      <c r="B702">
        <v>1</v>
      </c>
      <c r="C702">
        <v>3</v>
      </c>
      <c r="D702" t="s">
        <v>19669</v>
      </c>
      <c r="F702" t="s">
        <v>17675</v>
      </c>
    </row>
    <row r="703" spans="1:6" x14ac:dyDescent="0.2">
      <c r="A703" t="s">
        <v>18584</v>
      </c>
      <c r="B703">
        <v>1</v>
      </c>
      <c r="C703">
        <v>4</v>
      </c>
      <c r="D703" t="s">
        <v>19670</v>
      </c>
      <c r="F703" t="s">
        <v>17675</v>
      </c>
    </row>
    <row r="704" spans="1:6" x14ac:dyDescent="0.2">
      <c r="A704" t="s">
        <v>18593</v>
      </c>
      <c r="B704">
        <v>1</v>
      </c>
      <c r="C704">
        <v>1</v>
      </c>
      <c r="D704" t="s">
        <v>19655</v>
      </c>
      <c r="E704" t="s">
        <v>282</v>
      </c>
      <c r="F704" t="s">
        <v>17564</v>
      </c>
    </row>
    <row r="705" spans="1:6" x14ac:dyDescent="0.2">
      <c r="A705" t="s">
        <v>18593</v>
      </c>
      <c r="B705">
        <v>1</v>
      </c>
      <c r="C705">
        <v>2</v>
      </c>
      <c r="D705" t="s">
        <v>19656</v>
      </c>
      <c r="F705" t="s">
        <v>17564</v>
      </c>
    </row>
    <row r="706" spans="1:6" x14ac:dyDescent="0.2">
      <c r="A706" t="s">
        <v>18593</v>
      </c>
      <c r="B706">
        <v>1</v>
      </c>
      <c r="C706">
        <v>3</v>
      </c>
      <c r="D706" t="s">
        <v>19657</v>
      </c>
      <c r="F706" t="s">
        <v>17564</v>
      </c>
    </row>
    <row r="707" spans="1:6" x14ac:dyDescent="0.2">
      <c r="A707" t="s">
        <v>18593</v>
      </c>
      <c r="B707">
        <v>1</v>
      </c>
      <c r="C707">
        <v>4</v>
      </c>
      <c r="D707" t="s">
        <v>19658</v>
      </c>
      <c r="F707" t="s">
        <v>17564</v>
      </c>
    </row>
    <row r="708" spans="1:6" x14ac:dyDescent="0.2">
      <c r="A708" t="s">
        <v>18605</v>
      </c>
      <c r="B708">
        <v>1</v>
      </c>
      <c r="C708">
        <v>1</v>
      </c>
      <c r="D708" t="s">
        <v>19671</v>
      </c>
      <c r="F708" t="s">
        <v>17773</v>
      </c>
    </row>
    <row r="709" spans="1:6" x14ac:dyDescent="0.2">
      <c r="A709" t="s">
        <v>18605</v>
      </c>
      <c r="B709">
        <v>1</v>
      </c>
      <c r="C709">
        <v>2</v>
      </c>
      <c r="D709" t="s">
        <v>19672</v>
      </c>
      <c r="F709" t="s">
        <v>17773</v>
      </c>
    </row>
    <row r="710" spans="1:6" x14ac:dyDescent="0.2">
      <c r="A710" t="s">
        <v>18605</v>
      </c>
      <c r="B710">
        <v>1</v>
      </c>
      <c r="C710">
        <v>3</v>
      </c>
      <c r="D710" t="s">
        <v>19673</v>
      </c>
      <c r="E710" t="s">
        <v>282</v>
      </c>
      <c r="F710" t="s">
        <v>17773</v>
      </c>
    </row>
    <row r="711" spans="1:6" x14ac:dyDescent="0.2">
      <c r="A711" t="s">
        <v>18605</v>
      </c>
      <c r="B711">
        <v>1</v>
      </c>
      <c r="C711">
        <v>4</v>
      </c>
      <c r="D711" t="s">
        <v>19674</v>
      </c>
      <c r="F711" t="s">
        <v>17773</v>
      </c>
    </row>
    <row r="712" spans="1:6" x14ac:dyDescent="0.2">
      <c r="A712" t="s">
        <v>18612</v>
      </c>
      <c r="B712">
        <v>1</v>
      </c>
      <c r="C712">
        <v>1</v>
      </c>
      <c r="D712" t="s">
        <v>19675</v>
      </c>
      <c r="F712" t="s">
        <v>17809</v>
      </c>
    </row>
    <row r="713" spans="1:6" x14ac:dyDescent="0.2">
      <c r="A713" t="s">
        <v>18612</v>
      </c>
      <c r="B713">
        <v>1</v>
      </c>
      <c r="C713">
        <v>2</v>
      </c>
      <c r="D713" t="s">
        <v>19676</v>
      </c>
      <c r="E713" t="s">
        <v>282</v>
      </c>
      <c r="F713" t="s">
        <v>17809</v>
      </c>
    </row>
    <row r="714" spans="1:6" x14ac:dyDescent="0.2">
      <c r="A714" t="s">
        <v>18612</v>
      </c>
      <c r="B714">
        <v>1</v>
      </c>
      <c r="C714">
        <v>3</v>
      </c>
      <c r="D714" t="s">
        <v>19677</v>
      </c>
      <c r="F714" t="s">
        <v>17809</v>
      </c>
    </row>
    <row r="715" spans="1:6" x14ac:dyDescent="0.2">
      <c r="A715" t="s">
        <v>18612</v>
      </c>
      <c r="B715">
        <v>1</v>
      </c>
      <c r="C715">
        <v>4</v>
      </c>
      <c r="D715" t="s">
        <v>19678</v>
      </c>
      <c r="F715" t="s">
        <v>17809</v>
      </c>
    </row>
    <row r="716" spans="1:6" x14ac:dyDescent="0.2">
      <c r="A716" t="s">
        <v>18612</v>
      </c>
      <c r="B716">
        <v>2</v>
      </c>
      <c r="C716">
        <v>1</v>
      </c>
      <c r="D716" t="s">
        <v>19679</v>
      </c>
      <c r="F716" t="s">
        <v>17812</v>
      </c>
    </row>
    <row r="717" spans="1:6" x14ac:dyDescent="0.2">
      <c r="A717" t="s">
        <v>18612</v>
      </c>
      <c r="B717">
        <v>2</v>
      </c>
      <c r="C717">
        <v>2</v>
      </c>
      <c r="D717" t="s">
        <v>19680</v>
      </c>
      <c r="F717" t="s">
        <v>17812</v>
      </c>
    </row>
    <row r="718" spans="1:6" x14ac:dyDescent="0.2">
      <c r="A718" t="s">
        <v>18612</v>
      </c>
      <c r="B718">
        <v>2</v>
      </c>
      <c r="C718">
        <v>3</v>
      </c>
      <c r="D718" t="s">
        <v>19681</v>
      </c>
      <c r="E718" t="s">
        <v>282</v>
      </c>
      <c r="F718" t="s">
        <v>17812</v>
      </c>
    </row>
    <row r="719" spans="1:6" x14ac:dyDescent="0.2">
      <c r="A719" t="s">
        <v>18612</v>
      </c>
      <c r="B719">
        <v>2</v>
      </c>
      <c r="C719">
        <v>4</v>
      </c>
      <c r="D719" t="s">
        <v>19682</v>
      </c>
      <c r="F719" t="s">
        <v>17812</v>
      </c>
    </row>
    <row r="720" spans="1:6" x14ac:dyDescent="0.2">
      <c r="A720" t="s">
        <v>18613</v>
      </c>
      <c r="B720">
        <v>1</v>
      </c>
      <c r="C720">
        <v>1</v>
      </c>
      <c r="D720" t="s">
        <v>19683</v>
      </c>
      <c r="E720" t="s">
        <v>282</v>
      </c>
      <c r="F720" t="s">
        <v>17814</v>
      </c>
    </row>
    <row r="721" spans="1:6" x14ac:dyDescent="0.2">
      <c r="A721" t="s">
        <v>18613</v>
      </c>
      <c r="B721">
        <v>1</v>
      </c>
      <c r="C721">
        <v>2</v>
      </c>
      <c r="D721" t="s">
        <v>19684</v>
      </c>
      <c r="F721" t="s">
        <v>17814</v>
      </c>
    </row>
    <row r="722" spans="1:6" x14ac:dyDescent="0.2">
      <c r="A722" t="s">
        <v>18613</v>
      </c>
      <c r="B722">
        <v>1</v>
      </c>
      <c r="C722">
        <v>3</v>
      </c>
      <c r="D722" t="s">
        <v>19685</v>
      </c>
      <c r="F722" t="s">
        <v>17814</v>
      </c>
    </row>
    <row r="723" spans="1:6" x14ac:dyDescent="0.2">
      <c r="A723" t="s">
        <v>18613</v>
      </c>
      <c r="B723">
        <v>1</v>
      </c>
      <c r="C723">
        <v>4</v>
      </c>
      <c r="D723" t="s">
        <v>19686</v>
      </c>
      <c r="F723" t="s">
        <v>17814</v>
      </c>
    </row>
    <row r="724" spans="1:6" x14ac:dyDescent="0.2">
      <c r="A724" t="s">
        <v>18614</v>
      </c>
      <c r="B724">
        <v>1</v>
      </c>
      <c r="C724">
        <v>1</v>
      </c>
      <c r="D724" t="s">
        <v>19683</v>
      </c>
      <c r="E724" t="s">
        <v>282</v>
      </c>
      <c r="F724" t="s">
        <v>17818</v>
      </c>
    </row>
    <row r="725" spans="1:6" x14ac:dyDescent="0.2">
      <c r="A725" t="s">
        <v>18614</v>
      </c>
      <c r="B725">
        <v>1</v>
      </c>
      <c r="C725">
        <v>2</v>
      </c>
      <c r="D725" t="s">
        <v>19684</v>
      </c>
      <c r="F725" t="s">
        <v>17818</v>
      </c>
    </row>
    <row r="726" spans="1:6" x14ac:dyDescent="0.2">
      <c r="A726" t="s">
        <v>18614</v>
      </c>
      <c r="B726">
        <v>1</v>
      </c>
      <c r="C726">
        <v>3</v>
      </c>
      <c r="D726" t="s">
        <v>19685</v>
      </c>
      <c r="F726" t="s">
        <v>17818</v>
      </c>
    </row>
    <row r="727" spans="1:6" x14ac:dyDescent="0.2">
      <c r="A727" t="s">
        <v>18614</v>
      </c>
      <c r="B727">
        <v>1</v>
      </c>
      <c r="C727">
        <v>4</v>
      </c>
      <c r="D727" t="s">
        <v>19686</v>
      </c>
      <c r="F727" t="s">
        <v>17818</v>
      </c>
    </row>
    <row r="728" spans="1:6" x14ac:dyDescent="0.2">
      <c r="A728" t="s">
        <v>18615</v>
      </c>
      <c r="B728">
        <v>1</v>
      </c>
      <c r="C728">
        <v>1</v>
      </c>
      <c r="D728" t="s">
        <v>19687</v>
      </c>
      <c r="E728" t="s">
        <v>282</v>
      </c>
      <c r="F728" t="s">
        <v>17824</v>
      </c>
    </row>
    <row r="729" spans="1:6" x14ac:dyDescent="0.2">
      <c r="A729" t="s">
        <v>18615</v>
      </c>
      <c r="B729">
        <v>1</v>
      </c>
      <c r="C729">
        <v>2</v>
      </c>
      <c r="D729" t="s">
        <v>19688</v>
      </c>
      <c r="F729" t="s">
        <v>17824</v>
      </c>
    </row>
    <row r="730" spans="1:6" x14ac:dyDescent="0.2">
      <c r="A730" t="s">
        <v>18615</v>
      </c>
      <c r="B730">
        <v>1</v>
      </c>
      <c r="C730">
        <v>3</v>
      </c>
      <c r="D730" t="s">
        <v>19689</v>
      </c>
      <c r="F730" t="s">
        <v>17824</v>
      </c>
    </row>
    <row r="731" spans="1:6" x14ac:dyDescent="0.2">
      <c r="A731" t="s">
        <v>18619</v>
      </c>
      <c r="B731">
        <v>1</v>
      </c>
      <c r="C731">
        <v>1</v>
      </c>
      <c r="D731" t="s">
        <v>19690</v>
      </c>
      <c r="F731" t="s">
        <v>17839</v>
      </c>
    </row>
    <row r="732" spans="1:6" x14ac:dyDescent="0.2">
      <c r="A732" t="s">
        <v>18619</v>
      </c>
      <c r="B732">
        <v>1</v>
      </c>
      <c r="C732">
        <v>2</v>
      </c>
      <c r="D732" t="s">
        <v>19691</v>
      </c>
      <c r="F732" t="s">
        <v>17839</v>
      </c>
    </row>
    <row r="733" spans="1:6" x14ac:dyDescent="0.2">
      <c r="A733" t="s">
        <v>18619</v>
      </c>
      <c r="B733">
        <v>1</v>
      </c>
      <c r="C733">
        <v>3</v>
      </c>
      <c r="D733" t="s">
        <v>19692</v>
      </c>
      <c r="F733" t="s">
        <v>17839</v>
      </c>
    </row>
    <row r="734" spans="1:6" x14ac:dyDescent="0.2">
      <c r="A734" t="s">
        <v>18619</v>
      </c>
      <c r="B734">
        <v>1</v>
      </c>
      <c r="C734">
        <v>4</v>
      </c>
      <c r="D734" t="s">
        <v>19693</v>
      </c>
      <c r="E734" t="s">
        <v>282</v>
      </c>
      <c r="F734" t="s">
        <v>17839</v>
      </c>
    </row>
    <row r="735" spans="1:6" x14ac:dyDescent="0.2">
      <c r="A735" t="s">
        <v>18620</v>
      </c>
      <c r="B735">
        <v>2</v>
      </c>
      <c r="C735">
        <v>1</v>
      </c>
      <c r="D735" t="s">
        <v>19694</v>
      </c>
      <c r="F735" t="s">
        <v>17847</v>
      </c>
    </row>
    <row r="736" spans="1:6" x14ac:dyDescent="0.2">
      <c r="A736" t="s">
        <v>18620</v>
      </c>
      <c r="B736">
        <v>2</v>
      </c>
      <c r="C736">
        <v>2</v>
      </c>
      <c r="D736" t="s">
        <v>19695</v>
      </c>
      <c r="E736" t="s">
        <v>282</v>
      </c>
      <c r="F736" t="s">
        <v>17847</v>
      </c>
    </row>
    <row r="737" spans="1:6" x14ac:dyDescent="0.2">
      <c r="A737" t="s">
        <v>18620</v>
      </c>
      <c r="B737">
        <v>2</v>
      </c>
      <c r="C737">
        <v>3</v>
      </c>
      <c r="D737" t="s">
        <v>19696</v>
      </c>
      <c r="F737" t="s">
        <v>17847</v>
      </c>
    </row>
    <row r="738" spans="1:6" x14ac:dyDescent="0.2">
      <c r="A738" t="s">
        <v>18621</v>
      </c>
      <c r="B738">
        <v>2</v>
      </c>
      <c r="C738">
        <v>1</v>
      </c>
      <c r="D738" t="s">
        <v>19697</v>
      </c>
      <c r="E738" t="s">
        <v>282</v>
      </c>
      <c r="F738" t="s">
        <v>17850</v>
      </c>
    </row>
    <row r="739" spans="1:6" x14ac:dyDescent="0.2">
      <c r="A739" t="s">
        <v>18621</v>
      </c>
      <c r="B739">
        <v>2</v>
      </c>
      <c r="C739">
        <v>2</v>
      </c>
      <c r="D739" t="s">
        <v>19698</v>
      </c>
      <c r="F739" t="s">
        <v>17850</v>
      </c>
    </row>
    <row r="740" spans="1:6" x14ac:dyDescent="0.2">
      <c r="A740" t="s">
        <v>18621</v>
      </c>
      <c r="B740">
        <v>2</v>
      </c>
      <c r="C740">
        <v>3</v>
      </c>
      <c r="D740" t="s">
        <v>19699</v>
      </c>
      <c r="F740" t="s">
        <v>17850</v>
      </c>
    </row>
    <row r="741" spans="1:6" ht="48" x14ac:dyDescent="0.2">
      <c r="A741" t="s">
        <v>18624</v>
      </c>
      <c r="B741">
        <v>1</v>
      </c>
      <c r="C741">
        <v>1</v>
      </c>
      <c r="D741" t="s">
        <v>19700</v>
      </c>
      <c r="F741" s="4" t="s">
        <v>17865</v>
      </c>
    </row>
    <row r="742" spans="1:6" ht="48" x14ac:dyDescent="0.2">
      <c r="A742" t="s">
        <v>18624</v>
      </c>
      <c r="B742">
        <v>1</v>
      </c>
      <c r="C742">
        <v>2</v>
      </c>
      <c r="D742" t="s">
        <v>19701</v>
      </c>
      <c r="F742" s="4" t="s">
        <v>17865</v>
      </c>
    </row>
    <row r="743" spans="1:6" ht="48" x14ac:dyDescent="0.2">
      <c r="A743" t="s">
        <v>18624</v>
      </c>
      <c r="B743">
        <v>1</v>
      </c>
      <c r="C743">
        <v>3</v>
      </c>
      <c r="D743" t="s">
        <v>19702</v>
      </c>
      <c r="E743" t="s">
        <v>282</v>
      </c>
      <c r="F743" s="4" t="s">
        <v>17865</v>
      </c>
    </row>
    <row r="744" spans="1:6" ht="32" x14ac:dyDescent="0.2">
      <c r="A744" t="s">
        <v>18628</v>
      </c>
      <c r="B744">
        <v>1</v>
      </c>
      <c r="C744">
        <v>1</v>
      </c>
      <c r="D744" t="s">
        <v>19703</v>
      </c>
      <c r="F744" s="4" t="s">
        <v>17889</v>
      </c>
    </row>
    <row r="745" spans="1:6" ht="32" x14ac:dyDescent="0.2">
      <c r="A745" t="s">
        <v>18628</v>
      </c>
      <c r="B745">
        <v>1</v>
      </c>
      <c r="C745">
        <v>2</v>
      </c>
      <c r="D745" t="s">
        <v>19704</v>
      </c>
      <c r="F745" s="4" t="s">
        <v>17889</v>
      </c>
    </row>
    <row r="746" spans="1:6" ht="32" x14ac:dyDescent="0.2">
      <c r="A746" t="s">
        <v>18628</v>
      </c>
      <c r="B746">
        <v>1</v>
      </c>
      <c r="C746">
        <v>3</v>
      </c>
      <c r="D746" t="s">
        <v>19705</v>
      </c>
      <c r="E746" t="s">
        <v>282</v>
      </c>
      <c r="F746" s="4" t="s">
        <v>17889</v>
      </c>
    </row>
    <row r="747" spans="1:6" x14ac:dyDescent="0.2">
      <c r="A747" t="s">
        <v>18631</v>
      </c>
      <c r="B747">
        <v>1</v>
      </c>
      <c r="C747">
        <v>1</v>
      </c>
      <c r="D747" t="s">
        <v>19706</v>
      </c>
      <c r="F747" t="s">
        <v>17915</v>
      </c>
    </row>
    <row r="748" spans="1:6" x14ac:dyDescent="0.2">
      <c r="A748" t="s">
        <v>18631</v>
      </c>
      <c r="B748">
        <v>1</v>
      </c>
      <c r="C748">
        <v>2</v>
      </c>
      <c r="D748" t="s">
        <v>19707</v>
      </c>
      <c r="F748" t="s">
        <v>17915</v>
      </c>
    </row>
    <row r="749" spans="1:6" x14ac:dyDescent="0.2">
      <c r="A749" t="s">
        <v>18631</v>
      </c>
      <c r="B749">
        <v>1</v>
      </c>
      <c r="C749">
        <v>3</v>
      </c>
      <c r="D749" t="s">
        <v>19708</v>
      </c>
      <c r="E749" t="s">
        <v>282</v>
      </c>
      <c r="F749" t="s">
        <v>17915</v>
      </c>
    </row>
    <row r="750" spans="1:6" x14ac:dyDescent="0.2">
      <c r="A750" t="s">
        <v>18631</v>
      </c>
      <c r="B750">
        <v>1</v>
      </c>
      <c r="C750">
        <v>4</v>
      </c>
      <c r="D750" t="s">
        <v>19709</v>
      </c>
      <c r="F750" t="s">
        <v>17915</v>
      </c>
    </row>
    <row r="751" spans="1:6" x14ac:dyDescent="0.2">
      <c r="A751" t="s">
        <v>18632</v>
      </c>
      <c r="B751">
        <v>1</v>
      </c>
      <c r="C751">
        <v>1</v>
      </c>
      <c r="D751" t="s">
        <v>19706</v>
      </c>
      <c r="F751" t="s">
        <v>17915</v>
      </c>
    </row>
    <row r="752" spans="1:6" x14ac:dyDescent="0.2">
      <c r="A752" t="s">
        <v>18632</v>
      </c>
      <c r="B752">
        <v>1</v>
      </c>
      <c r="C752">
        <v>2</v>
      </c>
      <c r="D752" t="s">
        <v>19707</v>
      </c>
      <c r="F752" t="s">
        <v>17915</v>
      </c>
    </row>
    <row r="753" spans="1:6" x14ac:dyDescent="0.2">
      <c r="A753" t="s">
        <v>18632</v>
      </c>
      <c r="B753">
        <v>1</v>
      </c>
      <c r="C753">
        <v>3</v>
      </c>
      <c r="D753" t="s">
        <v>19708</v>
      </c>
      <c r="E753" t="s">
        <v>282</v>
      </c>
      <c r="F753" t="s">
        <v>17915</v>
      </c>
    </row>
    <row r="754" spans="1:6" x14ac:dyDescent="0.2">
      <c r="A754" t="s">
        <v>18632</v>
      </c>
      <c r="B754">
        <v>1</v>
      </c>
      <c r="C754">
        <v>4</v>
      </c>
      <c r="D754" t="s">
        <v>19709</v>
      </c>
      <c r="F754" t="s">
        <v>17915</v>
      </c>
    </row>
    <row r="755" spans="1:6" x14ac:dyDescent="0.2">
      <c r="A755" t="s">
        <v>18641</v>
      </c>
      <c r="B755">
        <v>2</v>
      </c>
      <c r="C755">
        <v>1</v>
      </c>
      <c r="D755" t="s">
        <v>19710</v>
      </c>
      <c r="E755" t="s">
        <v>282</v>
      </c>
      <c r="F755" t="s">
        <v>17943</v>
      </c>
    </row>
    <row r="756" spans="1:6" x14ac:dyDescent="0.2">
      <c r="A756" t="s">
        <v>18641</v>
      </c>
      <c r="B756">
        <v>2</v>
      </c>
      <c r="C756">
        <v>2</v>
      </c>
      <c r="D756" t="s">
        <v>19711</v>
      </c>
      <c r="F756" t="s">
        <v>17943</v>
      </c>
    </row>
    <row r="757" spans="1:6" x14ac:dyDescent="0.2">
      <c r="A757" t="s">
        <v>18641</v>
      </c>
      <c r="B757">
        <v>2</v>
      </c>
      <c r="C757">
        <v>3</v>
      </c>
      <c r="D757" t="s">
        <v>19712</v>
      </c>
      <c r="F757" t="s">
        <v>17943</v>
      </c>
    </row>
    <row r="758" spans="1:6" x14ac:dyDescent="0.2">
      <c r="A758" t="s">
        <v>18641</v>
      </c>
      <c r="B758">
        <v>2</v>
      </c>
      <c r="C758">
        <v>4</v>
      </c>
      <c r="D758" t="s">
        <v>19713</v>
      </c>
      <c r="F758" t="s">
        <v>17943</v>
      </c>
    </row>
    <row r="759" spans="1:6" x14ac:dyDescent="0.2">
      <c r="A759" t="s">
        <v>18642</v>
      </c>
      <c r="B759">
        <v>1</v>
      </c>
      <c r="C759">
        <v>1</v>
      </c>
      <c r="D759" t="s">
        <v>19644</v>
      </c>
      <c r="F759" t="s">
        <v>17544</v>
      </c>
    </row>
    <row r="760" spans="1:6" x14ac:dyDescent="0.2">
      <c r="A760" t="s">
        <v>18642</v>
      </c>
      <c r="B760">
        <v>1</v>
      </c>
      <c r="C760">
        <v>2</v>
      </c>
      <c r="D760" t="s">
        <v>19645</v>
      </c>
      <c r="E760" t="s">
        <v>282</v>
      </c>
      <c r="F760" t="s">
        <v>17544</v>
      </c>
    </row>
    <row r="761" spans="1:6" x14ac:dyDescent="0.2">
      <c r="A761" t="s">
        <v>18642</v>
      </c>
      <c r="B761">
        <v>1</v>
      </c>
      <c r="C761">
        <v>3</v>
      </c>
      <c r="D761" t="s">
        <v>19646</v>
      </c>
      <c r="F761" t="s">
        <v>17544</v>
      </c>
    </row>
    <row r="762" spans="1:6" x14ac:dyDescent="0.2">
      <c r="A762" t="s">
        <v>18642</v>
      </c>
      <c r="B762">
        <v>1</v>
      </c>
      <c r="C762">
        <v>4</v>
      </c>
      <c r="D762" t="s">
        <v>19647</v>
      </c>
      <c r="F762" t="s">
        <v>17544</v>
      </c>
    </row>
    <row r="763" spans="1:6" x14ac:dyDescent="0.2">
      <c r="A763" t="s">
        <v>18643</v>
      </c>
      <c r="B763">
        <v>1</v>
      </c>
      <c r="C763">
        <v>1</v>
      </c>
      <c r="D763" t="s">
        <v>19648</v>
      </c>
      <c r="F763" t="s">
        <v>17549</v>
      </c>
    </row>
    <row r="764" spans="1:6" x14ac:dyDescent="0.2">
      <c r="A764" t="s">
        <v>18643</v>
      </c>
      <c r="B764">
        <v>1</v>
      </c>
      <c r="C764">
        <v>2</v>
      </c>
      <c r="D764" t="s">
        <v>19649</v>
      </c>
      <c r="F764" t="s">
        <v>17549</v>
      </c>
    </row>
    <row r="765" spans="1:6" x14ac:dyDescent="0.2">
      <c r="A765" t="s">
        <v>18643</v>
      </c>
      <c r="B765">
        <v>1</v>
      </c>
      <c r="C765">
        <v>3</v>
      </c>
      <c r="D765" t="s">
        <v>19650</v>
      </c>
      <c r="E765" t="s">
        <v>282</v>
      </c>
      <c r="F765" t="s">
        <v>17549</v>
      </c>
    </row>
    <row r="766" spans="1:6" x14ac:dyDescent="0.2">
      <c r="A766" t="s">
        <v>18643</v>
      </c>
      <c r="B766">
        <v>1</v>
      </c>
      <c r="C766">
        <v>4</v>
      </c>
      <c r="D766" t="s">
        <v>19651</v>
      </c>
      <c r="F766" t="s">
        <v>17549</v>
      </c>
    </row>
    <row r="767" spans="1:6" x14ac:dyDescent="0.2">
      <c r="A767" t="s">
        <v>18644</v>
      </c>
      <c r="B767">
        <v>1</v>
      </c>
      <c r="C767">
        <v>1</v>
      </c>
      <c r="D767" t="s">
        <v>19644</v>
      </c>
      <c r="F767" t="s">
        <v>17544</v>
      </c>
    </row>
    <row r="768" spans="1:6" x14ac:dyDescent="0.2">
      <c r="A768" t="s">
        <v>18644</v>
      </c>
      <c r="B768">
        <v>1</v>
      </c>
      <c r="C768">
        <v>2</v>
      </c>
      <c r="D768" t="s">
        <v>19645</v>
      </c>
      <c r="E768" t="s">
        <v>282</v>
      </c>
      <c r="F768" t="s">
        <v>17544</v>
      </c>
    </row>
    <row r="769" spans="1:6" x14ac:dyDescent="0.2">
      <c r="A769" t="s">
        <v>18644</v>
      </c>
      <c r="B769">
        <v>1</v>
      </c>
      <c r="C769">
        <v>3</v>
      </c>
      <c r="D769" t="s">
        <v>19646</v>
      </c>
      <c r="F769" t="s">
        <v>17544</v>
      </c>
    </row>
    <row r="770" spans="1:6" x14ac:dyDescent="0.2">
      <c r="A770" t="s">
        <v>18644</v>
      </c>
      <c r="B770">
        <v>1</v>
      </c>
      <c r="C770">
        <v>4</v>
      </c>
      <c r="D770" t="s">
        <v>19647</v>
      </c>
      <c r="F770" t="s">
        <v>17544</v>
      </c>
    </row>
    <row r="771" spans="1:6" x14ac:dyDescent="0.2">
      <c r="A771" t="s">
        <v>18645</v>
      </c>
      <c r="B771">
        <v>2</v>
      </c>
      <c r="C771">
        <v>1</v>
      </c>
      <c r="D771" t="s">
        <v>19714</v>
      </c>
      <c r="F771" t="s">
        <v>17946</v>
      </c>
    </row>
    <row r="772" spans="1:6" x14ac:dyDescent="0.2">
      <c r="A772" t="s">
        <v>18645</v>
      </c>
      <c r="B772">
        <v>2</v>
      </c>
      <c r="C772">
        <v>2</v>
      </c>
      <c r="D772" t="s">
        <v>19715</v>
      </c>
      <c r="F772" t="s">
        <v>17946</v>
      </c>
    </row>
    <row r="773" spans="1:6" x14ac:dyDescent="0.2">
      <c r="A773" t="s">
        <v>18645</v>
      </c>
      <c r="B773">
        <v>2</v>
      </c>
      <c r="C773">
        <v>3</v>
      </c>
      <c r="D773" t="s">
        <v>19716</v>
      </c>
      <c r="F773" t="s">
        <v>17946</v>
      </c>
    </row>
    <row r="774" spans="1:6" x14ac:dyDescent="0.2">
      <c r="A774" t="s">
        <v>18645</v>
      </c>
      <c r="B774">
        <v>2</v>
      </c>
      <c r="C774">
        <v>4</v>
      </c>
      <c r="D774" t="s">
        <v>19717</v>
      </c>
      <c r="F774" t="s">
        <v>17946</v>
      </c>
    </row>
    <row r="775" spans="1:6" ht="32" x14ac:dyDescent="0.2">
      <c r="A775" t="s">
        <v>18676</v>
      </c>
      <c r="B775">
        <v>1</v>
      </c>
      <c r="C775">
        <v>1</v>
      </c>
      <c r="D775" t="s">
        <v>19718</v>
      </c>
      <c r="F775" s="4" t="s">
        <v>18132</v>
      </c>
    </row>
    <row r="776" spans="1:6" ht="32" x14ac:dyDescent="0.2">
      <c r="A776" t="s">
        <v>18676</v>
      </c>
      <c r="B776">
        <v>1</v>
      </c>
      <c r="C776">
        <v>2</v>
      </c>
      <c r="D776" t="s">
        <v>19719</v>
      </c>
      <c r="E776" t="s">
        <v>282</v>
      </c>
      <c r="F776" s="4" t="s">
        <v>18132</v>
      </c>
    </row>
    <row r="777" spans="1:6" ht="32" x14ac:dyDescent="0.2">
      <c r="A777" t="s">
        <v>18676</v>
      </c>
      <c r="B777">
        <v>1</v>
      </c>
      <c r="C777">
        <v>3</v>
      </c>
      <c r="D777" t="s">
        <v>19720</v>
      </c>
      <c r="F777" s="4" t="s">
        <v>18132</v>
      </c>
    </row>
    <row r="778" spans="1:6" ht="32" x14ac:dyDescent="0.2">
      <c r="A778" t="s">
        <v>18676</v>
      </c>
      <c r="B778">
        <v>1</v>
      </c>
      <c r="C778">
        <v>4</v>
      </c>
      <c r="D778" t="s">
        <v>19721</v>
      </c>
      <c r="F778" s="4" t="s">
        <v>18132</v>
      </c>
    </row>
    <row r="779" spans="1:6" ht="48" x14ac:dyDescent="0.2">
      <c r="A779" t="s">
        <v>18677</v>
      </c>
      <c r="B779">
        <v>1</v>
      </c>
      <c r="C779">
        <v>1</v>
      </c>
      <c r="D779" t="s">
        <v>19718</v>
      </c>
      <c r="E779" t="s">
        <v>282</v>
      </c>
      <c r="F779" s="4" t="s">
        <v>18137</v>
      </c>
    </row>
    <row r="780" spans="1:6" ht="48" x14ac:dyDescent="0.2">
      <c r="A780" t="s">
        <v>18677</v>
      </c>
      <c r="B780">
        <v>1</v>
      </c>
      <c r="C780">
        <v>2</v>
      </c>
      <c r="D780" t="s">
        <v>19719</v>
      </c>
      <c r="F780" s="4" t="s">
        <v>18137</v>
      </c>
    </row>
    <row r="781" spans="1:6" ht="48" x14ac:dyDescent="0.2">
      <c r="A781" t="s">
        <v>18677</v>
      </c>
      <c r="B781">
        <v>1</v>
      </c>
      <c r="C781">
        <v>3</v>
      </c>
      <c r="D781" t="s">
        <v>19720</v>
      </c>
      <c r="F781" s="4" t="s">
        <v>18137</v>
      </c>
    </row>
    <row r="782" spans="1:6" ht="48" x14ac:dyDescent="0.2">
      <c r="A782" t="s">
        <v>18677</v>
      </c>
      <c r="B782">
        <v>1</v>
      </c>
      <c r="C782">
        <v>4</v>
      </c>
      <c r="D782" t="s">
        <v>19721</v>
      </c>
      <c r="F782" s="4" t="s">
        <v>18137</v>
      </c>
    </row>
    <row r="783" spans="1:6" ht="48" x14ac:dyDescent="0.2">
      <c r="A783" t="s">
        <v>18688</v>
      </c>
      <c r="B783">
        <v>1</v>
      </c>
      <c r="C783">
        <v>1</v>
      </c>
      <c r="D783" t="s">
        <v>19722</v>
      </c>
      <c r="F783" s="4" t="s">
        <v>18189</v>
      </c>
    </row>
    <row r="784" spans="1:6" ht="48" x14ac:dyDescent="0.2">
      <c r="A784" t="s">
        <v>18688</v>
      </c>
      <c r="B784">
        <v>1</v>
      </c>
      <c r="C784">
        <v>2</v>
      </c>
      <c r="D784" t="s">
        <v>19723</v>
      </c>
      <c r="F784" s="4" t="s">
        <v>18189</v>
      </c>
    </row>
    <row r="785" spans="1:6" ht="48" x14ac:dyDescent="0.2">
      <c r="A785" t="s">
        <v>18688</v>
      </c>
      <c r="B785">
        <v>1</v>
      </c>
      <c r="C785">
        <v>3</v>
      </c>
      <c r="D785" t="s">
        <v>19724</v>
      </c>
      <c r="E785" t="s">
        <v>282</v>
      </c>
      <c r="F785" s="4" t="s">
        <v>18189</v>
      </c>
    </row>
    <row r="786" spans="1:6" ht="48" x14ac:dyDescent="0.2">
      <c r="A786" t="s">
        <v>18688</v>
      </c>
      <c r="B786">
        <v>1</v>
      </c>
      <c r="C786">
        <v>4</v>
      </c>
      <c r="D786" t="s">
        <v>19725</v>
      </c>
      <c r="F786" s="4" t="s">
        <v>18189</v>
      </c>
    </row>
    <row r="787" spans="1:6" x14ac:dyDescent="0.2">
      <c r="A787" t="s">
        <v>18703</v>
      </c>
      <c r="B787">
        <v>2</v>
      </c>
      <c r="C787">
        <v>1</v>
      </c>
      <c r="D787" t="s">
        <v>19726</v>
      </c>
      <c r="E787" t="s">
        <v>282</v>
      </c>
      <c r="F787" t="s">
        <v>18265</v>
      </c>
    </row>
    <row r="788" spans="1:6" x14ac:dyDescent="0.2">
      <c r="A788" t="s">
        <v>18703</v>
      </c>
      <c r="B788">
        <v>2</v>
      </c>
      <c r="C788">
        <v>2</v>
      </c>
      <c r="D788" t="s">
        <v>19727</v>
      </c>
      <c r="F788" t="s">
        <v>18265</v>
      </c>
    </row>
    <row r="789" spans="1:6" ht="32" x14ac:dyDescent="0.2">
      <c r="A789" t="s">
        <v>20801</v>
      </c>
      <c r="B789">
        <v>1</v>
      </c>
      <c r="C789">
        <v>1</v>
      </c>
      <c r="D789" t="s">
        <v>21095</v>
      </c>
      <c r="F789" s="4" t="s">
        <v>19728</v>
      </c>
    </row>
    <row r="790" spans="1:6" ht="32" x14ac:dyDescent="0.2">
      <c r="A790" t="s">
        <v>20801</v>
      </c>
      <c r="B790">
        <v>1</v>
      </c>
      <c r="C790">
        <v>2</v>
      </c>
      <c r="D790" t="s">
        <v>21096</v>
      </c>
      <c r="F790" s="4" t="s">
        <v>19728</v>
      </c>
    </row>
    <row r="791" spans="1:6" ht="32" x14ac:dyDescent="0.2">
      <c r="A791" t="s">
        <v>20801</v>
      </c>
      <c r="B791">
        <v>1</v>
      </c>
      <c r="C791">
        <v>3</v>
      </c>
      <c r="D791" t="s">
        <v>21097</v>
      </c>
      <c r="E791" t="s">
        <v>282</v>
      </c>
      <c r="F791" s="4" t="s">
        <v>19728</v>
      </c>
    </row>
    <row r="792" spans="1:6" ht="32" x14ac:dyDescent="0.2">
      <c r="A792" t="s">
        <v>20801</v>
      </c>
      <c r="B792">
        <v>1</v>
      </c>
      <c r="C792">
        <v>4</v>
      </c>
      <c r="D792" t="s">
        <v>21098</v>
      </c>
      <c r="F792" s="4" t="s">
        <v>19728</v>
      </c>
    </row>
    <row r="793" spans="1:6" x14ac:dyDescent="0.2">
      <c r="A793" t="s">
        <v>20801</v>
      </c>
      <c r="B793">
        <v>2</v>
      </c>
      <c r="C793">
        <v>1</v>
      </c>
      <c r="D793" t="s">
        <v>21099</v>
      </c>
      <c r="E793" t="s">
        <v>282</v>
      </c>
      <c r="F793" t="s">
        <v>19729</v>
      </c>
    </row>
    <row r="794" spans="1:6" x14ac:dyDescent="0.2">
      <c r="A794" t="s">
        <v>20801</v>
      </c>
      <c r="B794">
        <v>2</v>
      </c>
      <c r="C794">
        <v>2</v>
      </c>
      <c r="D794" t="s">
        <v>21100</v>
      </c>
      <c r="F794" t="s">
        <v>19729</v>
      </c>
    </row>
    <row r="795" spans="1:6" x14ac:dyDescent="0.2">
      <c r="A795" t="s">
        <v>20801</v>
      </c>
      <c r="B795">
        <v>2</v>
      </c>
      <c r="C795">
        <v>3</v>
      </c>
      <c r="D795" t="s">
        <v>21101</v>
      </c>
      <c r="F795" t="s">
        <v>19729</v>
      </c>
    </row>
    <row r="796" spans="1:6" x14ac:dyDescent="0.2">
      <c r="A796" t="s">
        <v>20801</v>
      </c>
      <c r="B796">
        <v>2</v>
      </c>
      <c r="C796">
        <v>4</v>
      </c>
      <c r="D796" t="s">
        <v>21102</v>
      </c>
      <c r="F796" t="s">
        <v>19729</v>
      </c>
    </row>
    <row r="797" spans="1:6" x14ac:dyDescent="0.2">
      <c r="A797" t="s">
        <v>20801</v>
      </c>
      <c r="B797">
        <v>3</v>
      </c>
      <c r="C797">
        <v>1</v>
      </c>
      <c r="D797" t="s">
        <v>21103</v>
      </c>
      <c r="F797" t="s">
        <v>19730</v>
      </c>
    </row>
    <row r="798" spans="1:6" x14ac:dyDescent="0.2">
      <c r="A798" t="s">
        <v>20801</v>
      </c>
      <c r="B798">
        <v>3</v>
      </c>
      <c r="C798">
        <v>2</v>
      </c>
      <c r="D798" t="s">
        <v>21104</v>
      </c>
      <c r="F798" t="s">
        <v>19730</v>
      </c>
    </row>
    <row r="799" spans="1:6" x14ac:dyDescent="0.2">
      <c r="A799" t="s">
        <v>20801</v>
      </c>
      <c r="B799">
        <v>3</v>
      </c>
      <c r="C799">
        <v>3</v>
      </c>
      <c r="D799" t="s">
        <v>21105</v>
      </c>
      <c r="E799" t="s">
        <v>282</v>
      </c>
      <c r="F799" t="s">
        <v>19730</v>
      </c>
    </row>
    <row r="800" spans="1:6" x14ac:dyDescent="0.2">
      <c r="A800" t="s">
        <v>20801</v>
      </c>
      <c r="B800">
        <v>3</v>
      </c>
      <c r="C800">
        <v>4</v>
      </c>
      <c r="D800" t="s">
        <v>21106</v>
      </c>
      <c r="F800" t="s">
        <v>19730</v>
      </c>
    </row>
    <row r="801" spans="1:6" x14ac:dyDescent="0.2">
      <c r="A801" t="s">
        <v>20801</v>
      </c>
      <c r="B801">
        <v>4</v>
      </c>
      <c r="C801">
        <v>1</v>
      </c>
      <c r="D801" t="s">
        <v>21107</v>
      </c>
      <c r="E801" t="s">
        <v>282</v>
      </c>
      <c r="F801" t="s">
        <v>19731</v>
      </c>
    </row>
    <row r="802" spans="1:6" x14ac:dyDescent="0.2">
      <c r="A802" t="s">
        <v>20801</v>
      </c>
      <c r="B802">
        <v>4</v>
      </c>
      <c r="C802">
        <v>2</v>
      </c>
      <c r="D802" t="s">
        <v>21108</v>
      </c>
      <c r="F802" t="s">
        <v>19731</v>
      </c>
    </row>
    <row r="803" spans="1:6" x14ac:dyDescent="0.2">
      <c r="A803" t="s">
        <v>20801</v>
      </c>
      <c r="B803">
        <v>4</v>
      </c>
      <c r="C803">
        <v>3</v>
      </c>
      <c r="D803" t="s">
        <v>21109</v>
      </c>
      <c r="F803" t="s">
        <v>19731</v>
      </c>
    </row>
    <row r="804" spans="1:6" x14ac:dyDescent="0.2">
      <c r="A804" t="s">
        <v>20801</v>
      </c>
      <c r="B804">
        <v>4</v>
      </c>
      <c r="C804">
        <v>4</v>
      </c>
      <c r="D804" t="s">
        <v>21110</v>
      </c>
      <c r="F804" t="s">
        <v>19731</v>
      </c>
    </row>
    <row r="805" spans="1:6" x14ac:dyDescent="0.2">
      <c r="A805" t="s">
        <v>20801</v>
      </c>
      <c r="B805">
        <v>5</v>
      </c>
      <c r="C805">
        <v>1</v>
      </c>
      <c r="D805" t="s">
        <v>21111</v>
      </c>
      <c r="F805" t="s">
        <v>19732</v>
      </c>
    </row>
    <row r="806" spans="1:6" x14ac:dyDescent="0.2">
      <c r="A806" t="s">
        <v>20801</v>
      </c>
      <c r="B806">
        <v>5</v>
      </c>
      <c r="C806">
        <v>2</v>
      </c>
      <c r="D806" t="s">
        <v>21112</v>
      </c>
      <c r="F806" t="s">
        <v>19732</v>
      </c>
    </row>
    <row r="807" spans="1:6" x14ac:dyDescent="0.2">
      <c r="A807" t="s">
        <v>20801</v>
      </c>
      <c r="B807">
        <v>5</v>
      </c>
      <c r="C807">
        <v>3</v>
      </c>
      <c r="D807" t="s">
        <v>21113</v>
      </c>
      <c r="E807" t="s">
        <v>282</v>
      </c>
      <c r="F807" t="s">
        <v>19732</v>
      </c>
    </row>
    <row r="808" spans="1:6" x14ac:dyDescent="0.2">
      <c r="A808" t="s">
        <v>20801</v>
      </c>
      <c r="B808">
        <v>5</v>
      </c>
      <c r="C808">
        <v>4</v>
      </c>
      <c r="D808" t="s">
        <v>21114</v>
      </c>
      <c r="F808" t="s">
        <v>19732</v>
      </c>
    </row>
    <row r="809" spans="1:6" x14ac:dyDescent="0.2">
      <c r="A809" t="s">
        <v>20801</v>
      </c>
      <c r="B809">
        <v>6</v>
      </c>
      <c r="C809">
        <v>1</v>
      </c>
      <c r="D809" t="s">
        <v>21115</v>
      </c>
      <c r="F809" t="s">
        <v>19733</v>
      </c>
    </row>
    <row r="810" spans="1:6" x14ac:dyDescent="0.2">
      <c r="A810" t="s">
        <v>20801</v>
      </c>
      <c r="B810">
        <v>6</v>
      </c>
      <c r="C810">
        <v>2</v>
      </c>
      <c r="D810" t="s">
        <v>21116</v>
      </c>
      <c r="F810" t="s">
        <v>19733</v>
      </c>
    </row>
    <row r="811" spans="1:6" x14ac:dyDescent="0.2">
      <c r="A811" t="s">
        <v>20801</v>
      </c>
      <c r="B811">
        <v>6</v>
      </c>
      <c r="C811">
        <v>3</v>
      </c>
      <c r="D811" t="s">
        <v>21117</v>
      </c>
      <c r="E811" t="s">
        <v>282</v>
      </c>
      <c r="F811" t="s">
        <v>19733</v>
      </c>
    </row>
    <row r="812" spans="1:6" x14ac:dyDescent="0.2">
      <c r="A812" t="s">
        <v>20801</v>
      </c>
      <c r="B812">
        <v>6</v>
      </c>
      <c r="C812">
        <v>4</v>
      </c>
      <c r="D812" t="s">
        <v>21118</v>
      </c>
      <c r="F812" t="s">
        <v>19733</v>
      </c>
    </row>
    <row r="813" spans="1:6" x14ac:dyDescent="0.2">
      <c r="A813" t="s">
        <v>20801</v>
      </c>
      <c r="B813">
        <v>7</v>
      </c>
      <c r="C813">
        <v>1</v>
      </c>
      <c r="D813" t="s">
        <v>21119</v>
      </c>
      <c r="E813" t="s">
        <v>282</v>
      </c>
      <c r="F813" t="s">
        <v>20695</v>
      </c>
    </row>
    <row r="814" spans="1:6" x14ac:dyDescent="0.2">
      <c r="A814" t="s">
        <v>20801</v>
      </c>
      <c r="B814">
        <v>7</v>
      </c>
      <c r="C814">
        <v>2</v>
      </c>
      <c r="D814" t="s">
        <v>21120</v>
      </c>
      <c r="F814" t="s">
        <v>20695</v>
      </c>
    </row>
    <row r="815" spans="1:6" x14ac:dyDescent="0.2">
      <c r="A815" t="s">
        <v>20801</v>
      </c>
      <c r="B815">
        <v>7</v>
      </c>
      <c r="C815">
        <v>3</v>
      </c>
      <c r="D815" t="s">
        <v>21121</v>
      </c>
      <c r="F815" t="s">
        <v>20695</v>
      </c>
    </row>
    <row r="816" spans="1:6" x14ac:dyDescent="0.2">
      <c r="A816" t="s">
        <v>20801</v>
      </c>
      <c r="B816">
        <v>7</v>
      </c>
      <c r="C816">
        <v>4</v>
      </c>
      <c r="D816" t="s">
        <v>21122</v>
      </c>
      <c r="F816" t="s">
        <v>20695</v>
      </c>
    </row>
    <row r="817" spans="1:6" ht="48" x14ac:dyDescent="0.2">
      <c r="A817" t="s">
        <v>20809</v>
      </c>
      <c r="B817">
        <v>1</v>
      </c>
      <c r="C817">
        <v>1</v>
      </c>
      <c r="D817" t="s">
        <v>21123</v>
      </c>
      <c r="F817" s="4" t="s">
        <v>19766</v>
      </c>
    </row>
    <row r="818" spans="1:6" ht="48" x14ac:dyDescent="0.2">
      <c r="A818" t="s">
        <v>20809</v>
      </c>
      <c r="B818">
        <v>1</v>
      </c>
      <c r="C818">
        <v>2</v>
      </c>
      <c r="D818" t="s">
        <v>21124</v>
      </c>
      <c r="E818" t="s">
        <v>282</v>
      </c>
      <c r="F818" s="4" t="s">
        <v>19766</v>
      </c>
    </row>
    <row r="819" spans="1:6" ht="48" x14ac:dyDescent="0.2">
      <c r="A819" t="s">
        <v>20809</v>
      </c>
      <c r="B819">
        <v>1</v>
      </c>
      <c r="C819">
        <v>3</v>
      </c>
      <c r="D819" t="s">
        <v>21125</v>
      </c>
      <c r="F819" s="4" t="s">
        <v>19766</v>
      </c>
    </row>
    <row r="820" spans="1:6" ht="48" x14ac:dyDescent="0.2">
      <c r="A820" t="s">
        <v>20809</v>
      </c>
      <c r="B820">
        <v>1</v>
      </c>
      <c r="C820">
        <v>4</v>
      </c>
      <c r="D820" t="s">
        <v>21126</v>
      </c>
      <c r="F820" s="4" t="s">
        <v>19766</v>
      </c>
    </row>
    <row r="821" spans="1:6" x14ac:dyDescent="0.2">
      <c r="A821" t="s">
        <v>20810</v>
      </c>
      <c r="B821">
        <v>1</v>
      </c>
      <c r="C821">
        <v>1</v>
      </c>
      <c r="D821" t="s">
        <v>21127</v>
      </c>
      <c r="E821" t="s">
        <v>282</v>
      </c>
      <c r="F821" s="4" t="s">
        <v>19768</v>
      </c>
    </row>
    <row r="822" spans="1:6" x14ac:dyDescent="0.2">
      <c r="A822" t="s">
        <v>20810</v>
      </c>
      <c r="B822">
        <v>1</v>
      </c>
      <c r="C822">
        <v>2</v>
      </c>
      <c r="D822" t="s">
        <v>21128</v>
      </c>
      <c r="F822" s="4" t="s">
        <v>19768</v>
      </c>
    </row>
    <row r="823" spans="1:6" x14ac:dyDescent="0.2">
      <c r="A823" t="s">
        <v>20810</v>
      </c>
      <c r="B823">
        <v>1</v>
      </c>
      <c r="C823">
        <v>3</v>
      </c>
      <c r="D823" t="s">
        <v>21129</v>
      </c>
      <c r="F823" s="4" t="s">
        <v>19768</v>
      </c>
    </row>
    <row r="824" spans="1:6" x14ac:dyDescent="0.2">
      <c r="A824" t="s">
        <v>20810</v>
      </c>
      <c r="B824">
        <v>1</v>
      </c>
      <c r="C824">
        <v>4</v>
      </c>
      <c r="D824" t="s">
        <v>21130</v>
      </c>
      <c r="F824" s="4" t="s">
        <v>19768</v>
      </c>
    </row>
    <row r="825" spans="1:6" x14ac:dyDescent="0.2">
      <c r="A825" t="s">
        <v>20811</v>
      </c>
      <c r="B825">
        <v>1</v>
      </c>
      <c r="C825">
        <v>1</v>
      </c>
      <c r="D825" t="s">
        <v>21131</v>
      </c>
      <c r="F825" s="4" t="s">
        <v>19770</v>
      </c>
    </row>
    <row r="826" spans="1:6" x14ac:dyDescent="0.2">
      <c r="A826" t="s">
        <v>20811</v>
      </c>
      <c r="B826">
        <v>1</v>
      </c>
      <c r="C826">
        <v>2</v>
      </c>
      <c r="D826" t="s">
        <v>21132</v>
      </c>
      <c r="F826" t="s">
        <v>19770</v>
      </c>
    </row>
    <row r="827" spans="1:6" x14ac:dyDescent="0.2">
      <c r="A827" t="s">
        <v>20811</v>
      </c>
      <c r="B827">
        <v>1</v>
      </c>
      <c r="C827">
        <v>3</v>
      </c>
      <c r="D827" t="s">
        <v>21133</v>
      </c>
      <c r="E827" t="s">
        <v>282</v>
      </c>
      <c r="F827" t="s">
        <v>19770</v>
      </c>
    </row>
    <row r="828" spans="1:6" x14ac:dyDescent="0.2">
      <c r="A828" t="s">
        <v>20811</v>
      </c>
      <c r="B828">
        <v>1</v>
      </c>
      <c r="C828">
        <v>4</v>
      </c>
      <c r="D828" t="s">
        <v>21134</v>
      </c>
      <c r="F828" t="s">
        <v>19770</v>
      </c>
    </row>
    <row r="829" spans="1:6" x14ac:dyDescent="0.2">
      <c r="A829" t="s">
        <v>20812</v>
      </c>
      <c r="B829">
        <v>1</v>
      </c>
      <c r="C829">
        <v>1</v>
      </c>
      <c r="D829" t="s">
        <v>21135</v>
      </c>
      <c r="F829" t="s">
        <v>19772</v>
      </c>
    </row>
    <row r="830" spans="1:6" x14ac:dyDescent="0.2">
      <c r="A830" t="s">
        <v>20812</v>
      </c>
      <c r="B830">
        <v>1</v>
      </c>
      <c r="C830">
        <v>2</v>
      </c>
      <c r="D830" t="s">
        <v>21136</v>
      </c>
      <c r="F830" s="4" t="s">
        <v>19772</v>
      </c>
    </row>
    <row r="831" spans="1:6" x14ac:dyDescent="0.2">
      <c r="A831" t="s">
        <v>20812</v>
      </c>
      <c r="B831">
        <v>1</v>
      </c>
      <c r="C831">
        <v>3</v>
      </c>
      <c r="D831" t="s">
        <v>21137</v>
      </c>
      <c r="F831" s="4" t="s">
        <v>19772</v>
      </c>
    </row>
    <row r="832" spans="1:6" x14ac:dyDescent="0.2">
      <c r="A832" t="s">
        <v>20812</v>
      </c>
      <c r="B832">
        <v>1</v>
      </c>
      <c r="C832">
        <v>4</v>
      </c>
      <c r="D832" t="s">
        <v>21138</v>
      </c>
      <c r="E832" t="s">
        <v>282</v>
      </c>
      <c r="F832" s="4" t="s">
        <v>19772</v>
      </c>
    </row>
    <row r="833" spans="1:6" x14ac:dyDescent="0.2">
      <c r="A833" t="s">
        <v>20844</v>
      </c>
      <c r="B833">
        <v>1</v>
      </c>
      <c r="C833">
        <v>1</v>
      </c>
      <c r="D833" t="s">
        <v>21139</v>
      </c>
      <c r="F833" s="4" t="s">
        <v>20705</v>
      </c>
    </row>
    <row r="834" spans="1:6" x14ac:dyDescent="0.2">
      <c r="A834" t="s">
        <v>20844</v>
      </c>
      <c r="B834">
        <v>1</v>
      </c>
      <c r="C834">
        <v>2</v>
      </c>
      <c r="D834" t="s">
        <v>21140</v>
      </c>
      <c r="E834" t="s">
        <v>282</v>
      </c>
      <c r="F834" t="s">
        <v>20705</v>
      </c>
    </row>
    <row r="835" spans="1:6" x14ac:dyDescent="0.2">
      <c r="A835" t="s">
        <v>20844</v>
      </c>
      <c r="B835">
        <v>1</v>
      </c>
      <c r="C835">
        <v>3</v>
      </c>
      <c r="D835" t="s">
        <v>21141</v>
      </c>
      <c r="F835" t="s">
        <v>20705</v>
      </c>
    </row>
    <row r="836" spans="1:6" x14ac:dyDescent="0.2">
      <c r="A836" t="s">
        <v>20845</v>
      </c>
      <c r="B836">
        <v>1</v>
      </c>
      <c r="C836">
        <v>1</v>
      </c>
      <c r="D836" t="s">
        <v>21142</v>
      </c>
      <c r="E836" t="s">
        <v>282</v>
      </c>
      <c r="F836" t="s">
        <v>20706</v>
      </c>
    </row>
    <row r="837" spans="1:6" x14ac:dyDescent="0.2">
      <c r="A837" t="s">
        <v>20845</v>
      </c>
      <c r="B837">
        <v>1</v>
      </c>
      <c r="C837">
        <v>2</v>
      </c>
      <c r="D837" t="s">
        <v>21143</v>
      </c>
      <c r="F837" t="s">
        <v>20706</v>
      </c>
    </row>
    <row r="838" spans="1:6" x14ac:dyDescent="0.2">
      <c r="A838" t="s">
        <v>20845</v>
      </c>
      <c r="B838">
        <v>1</v>
      </c>
      <c r="C838">
        <v>3</v>
      </c>
      <c r="D838" t="s">
        <v>21144</v>
      </c>
      <c r="F838" s="4" t="s">
        <v>20706</v>
      </c>
    </row>
    <row r="839" spans="1:6" x14ac:dyDescent="0.2">
      <c r="A839" t="s">
        <v>20846</v>
      </c>
      <c r="B839">
        <v>1</v>
      </c>
      <c r="C839">
        <v>1</v>
      </c>
      <c r="D839" t="s">
        <v>21145</v>
      </c>
      <c r="F839" s="4" t="s">
        <v>19885</v>
      </c>
    </row>
    <row r="840" spans="1:6" x14ac:dyDescent="0.2">
      <c r="A840" t="s">
        <v>20846</v>
      </c>
      <c r="B840">
        <v>1</v>
      </c>
      <c r="C840">
        <v>2</v>
      </c>
      <c r="D840" t="s">
        <v>21146</v>
      </c>
      <c r="E840" t="s">
        <v>282</v>
      </c>
      <c r="F840" s="4" t="s">
        <v>19885</v>
      </c>
    </row>
    <row r="841" spans="1:6" x14ac:dyDescent="0.2">
      <c r="A841" t="s">
        <v>20846</v>
      </c>
      <c r="B841">
        <v>1</v>
      </c>
      <c r="C841">
        <v>3</v>
      </c>
      <c r="D841" t="s">
        <v>21147</v>
      </c>
      <c r="F841" s="4" t="s">
        <v>19885</v>
      </c>
    </row>
    <row r="842" spans="1:6" x14ac:dyDescent="0.2">
      <c r="A842" t="s">
        <v>20857</v>
      </c>
      <c r="B842">
        <v>1</v>
      </c>
      <c r="C842">
        <v>1</v>
      </c>
      <c r="D842" t="s">
        <v>21148</v>
      </c>
      <c r="E842" t="s">
        <v>282</v>
      </c>
      <c r="F842" s="4" t="s">
        <v>19922</v>
      </c>
    </row>
    <row r="843" spans="1:6" x14ac:dyDescent="0.2">
      <c r="A843" t="s">
        <v>20857</v>
      </c>
      <c r="B843">
        <v>1</v>
      </c>
      <c r="C843">
        <v>2</v>
      </c>
      <c r="D843" t="s">
        <v>21149</v>
      </c>
      <c r="F843" s="4" t="s">
        <v>19922</v>
      </c>
    </row>
    <row r="844" spans="1:6" x14ac:dyDescent="0.2">
      <c r="A844" t="s">
        <v>20857</v>
      </c>
      <c r="B844">
        <v>1</v>
      </c>
      <c r="C844">
        <v>3</v>
      </c>
      <c r="D844" t="s">
        <v>21150</v>
      </c>
      <c r="F844" s="4" t="s">
        <v>19922</v>
      </c>
    </row>
    <row r="845" spans="1:6" x14ac:dyDescent="0.2">
      <c r="A845" t="s">
        <v>20858</v>
      </c>
      <c r="B845">
        <v>2</v>
      </c>
      <c r="C845">
        <v>1</v>
      </c>
      <c r="D845" t="s">
        <v>21151</v>
      </c>
      <c r="E845" t="s">
        <v>282</v>
      </c>
      <c r="F845" s="4" t="s">
        <v>20314</v>
      </c>
    </row>
    <row r="846" spans="1:6" x14ac:dyDescent="0.2">
      <c r="A846" t="s">
        <v>20858</v>
      </c>
      <c r="B846">
        <v>2</v>
      </c>
      <c r="C846">
        <v>2</v>
      </c>
      <c r="D846" t="s">
        <v>21152</v>
      </c>
      <c r="F846" s="4" t="s">
        <v>20314</v>
      </c>
    </row>
    <row r="847" spans="1:6" x14ac:dyDescent="0.2">
      <c r="A847" t="s">
        <v>20865</v>
      </c>
      <c r="B847">
        <v>1</v>
      </c>
      <c r="C847">
        <v>1</v>
      </c>
      <c r="D847" t="s">
        <v>21153</v>
      </c>
      <c r="F847" s="4" t="s">
        <v>19953</v>
      </c>
    </row>
    <row r="848" spans="1:6" x14ac:dyDescent="0.2">
      <c r="A848" t="s">
        <v>20865</v>
      </c>
      <c r="B848">
        <v>1</v>
      </c>
      <c r="C848">
        <v>2</v>
      </c>
      <c r="D848" t="s">
        <v>21154</v>
      </c>
      <c r="F848" s="4" t="s">
        <v>19953</v>
      </c>
    </row>
    <row r="849" spans="1:6" x14ac:dyDescent="0.2">
      <c r="A849" t="s">
        <v>20865</v>
      </c>
      <c r="B849">
        <v>1</v>
      </c>
      <c r="C849">
        <v>3</v>
      </c>
      <c r="D849" t="s">
        <v>21155</v>
      </c>
      <c r="E849" t="s">
        <v>282</v>
      </c>
      <c r="F849" s="4" t="s">
        <v>19953</v>
      </c>
    </row>
    <row r="850" spans="1:6" x14ac:dyDescent="0.2">
      <c r="A850" t="s">
        <v>20867</v>
      </c>
      <c r="B850">
        <v>1</v>
      </c>
      <c r="C850">
        <v>1</v>
      </c>
      <c r="D850" t="s">
        <v>21156</v>
      </c>
      <c r="F850" t="s">
        <v>20715</v>
      </c>
    </row>
    <row r="851" spans="1:6" x14ac:dyDescent="0.2">
      <c r="A851" t="s">
        <v>20867</v>
      </c>
      <c r="B851">
        <v>1</v>
      </c>
      <c r="C851">
        <v>2</v>
      </c>
      <c r="D851" t="s">
        <v>21157</v>
      </c>
      <c r="E851" t="s">
        <v>282</v>
      </c>
      <c r="F851" t="s">
        <v>20715</v>
      </c>
    </row>
    <row r="852" spans="1:6" x14ac:dyDescent="0.2">
      <c r="A852" t="s">
        <v>20867</v>
      </c>
      <c r="B852">
        <v>1</v>
      </c>
      <c r="C852">
        <v>3</v>
      </c>
      <c r="D852" t="s">
        <v>21158</v>
      </c>
      <c r="F852" t="s">
        <v>20715</v>
      </c>
    </row>
    <row r="853" spans="1:6" x14ac:dyDescent="0.2">
      <c r="A853" t="s">
        <v>20867</v>
      </c>
      <c r="B853">
        <v>2</v>
      </c>
      <c r="C853">
        <v>1</v>
      </c>
      <c r="D853" t="s">
        <v>21159</v>
      </c>
      <c r="F853" t="s">
        <v>20716</v>
      </c>
    </row>
    <row r="854" spans="1:6" x14ac:dyDescent="0.2">
      <c r="A854" t="s">
        <v>20867</v>
      </c>
      <c r="B854">
        <v>2</v>
      </c>
      <c r="C854">
        <v>2</v>
      </c>
      <c r="D854" t="s">
        <v>21160</v>
      </c>
      <c r="F854" t="s">
        <v>20716</v>
      </c>
    </row>
    <row r="855" spans="1:6" x14ac:dyDescent="0.2">
      <c r="A855" t="s">
        <v>20867</v>
      </c>
      <c r="B855">
        <v>2</v>
      </c>
      <c r="C855">
        <v>3</v>
      </c>
      <c r="D855" t="s">
        <v>21161</v>
      </c>
      <c r="E855" t="s">
        <v>282</v>
      </c>
      <c r="F855" t="s">
        <v>20716</v>
      </c>
    </row>
    <row r="856" spans="1:6" x14ac:dyDescent="0.2">
      <c r="A856" t="s">
        <v>20894</v>
      </c>
      <c r="B856">
        <v>1</v>
      </c>
      <c r="C856">
        <v>1</v>
      </c>
      <c r="D856" t="s">
        <v>21162</v>
      </c>
      <c r="F856" t="s">
        <v>20731</v>
      </c>
    </row>
    <row r="857" spans="1:6" x14ac:dyDescent="0.2">
      <c r="A857" t="s">
        <v>20894</v>
      </c>
      <c r="B857">
        <v>1</v>
      </c>
      <c r="C857">
        <v>2</v>
      </c>
      <c r="D857" t="s">
        <v>21163</v>
      </c>
      <c r="F857" t="s">
        <v>20731</v>
      </c>
    </row>
    <row r="858" spans="1:6" x14ac:dyDescent="0.2">
      <c r="A858" t="s">
        <v>20894</v>
      </c>
      <c r="B858">
        <v>1</v>
      </c>
      <c r="C858">
        <v>3</v>
      </c>
      <c r="D858" t="s">
        <v>21164</v>
      </c>
      <c r="E858" t="s">
        <v>282</v>
      </c>
      <c r="F858" t="s">
        <v>20731</v>
      </c>
    </row>
    <row r="859" spans="1:6" x14ac:dyDescent="0.2">
      <c r="A859" t="s">
        <v>20895</v>
      </c>
      <c r="B859">
        <v>1</v>
      </c>
      <c r="C859">
        <v>1</v>
      </c>
      <c r="D859" t="s">
        <v>21165</v>
      </c>
      <c r="E859" t="s">
        <v>282</v>
      </c>
      <c r="F859" t="s">
        <v>20732</v>
      </c>
    </row>
    <row r="860" spans="1:6" x14ac:dyDescent="0.2">
      <c r="A860" t="s">
        <v>20895</v>
      </c>
      <c r="B860">
        <v>1</v>
      </c>
      <c r="C860">
        <v>2</v>
      </c>
      <c r="D860" t="s">
        <v>21166</v>
      </c>
      <c r="F860" t="s">
        <v>20732</v>
      </c>
    </row>
    <row r="861" spans="1:6" x14ac:dyDescent="0.2">
      <c r="A861" t="s">
        <v>20895</v>
      </c>
      <c r="B861">
        <v>1</v>
      </c>
      <c r="C861">
        <v>3</v>
      </c>
      <c r="D861" t="s">
        <v>21167</v>
      </c>
      <c r="F861" t="s">
        <v>20732</v>
      </c>
    </row>
    <row r="862" spans="1:6" x14ac:dyDescent="0.2">
      <c r="A862" t="s">
        <v>20901</v>
      </c>
      <c r="B862">
        <v>2</v>
      </c>
      <c r="C862">
        <v>1</v>
      </c>
      <c r="D862" t="s">
        <v>21168</v>
      </c>
      <c r="F862" t="s">
        <v>20132</v>
      </c>
    </row>
    <row r="863" spans="1:6" x14ac:dyDescent="0.2">
      <c r="A863" t="s">
        <v>20901</v>
      </c>
      <c r="B863">
        <v>2</v>
      </c>
      <c r="C863">
        <v>2</v>
      </c>
      <c r="D863" t="s">
        <v>21169</v>
      </c>
      <c r="E863" t="s">
        <v>282</v>
      </c>
      <c r="F863" t="s">
        <v>20132</v>
      </c>
    </row>
    <row r="864" spans="1:6" x14ac:dyDescent="0.2">
      <c r="A864" t="s">
        <v>20901</v>
      </c>
      <c r="B864">
        <v>2</v>
      </c>
      <c r="C864">
        <v>3</v>
      </c>
      <c r="D864" t="s">
        <v>21170</v>
      </c>
      <c r="F864" t="s">
        <v>20132</v>
      </c>
    </row>
    <row r="865" spans="1:6" x14ac:dyDescent="0.2">
      <c r="A865" t="s">
        <v>20902</v>
      </c>
      <c r="B865">
        <v>2</v>
      </c>
      <c r="C865">
        <v>1</v>
      </c>
      <c r="D865" t="s">
        <v>21171</v>
      </c>
      <c r="E865" t="s">
        <v>282</v>
      </c>
      <c r="F865" t="s">
        <v>20132</v>
      </c>
    </row>
    <row r="866" spans="1:6" x14ac:dyDescent="0.2">
      <c r="A866" t="s">
        <v>20902</v>
      </c>
      <c r="B866">
        <v>2</v>
      </c>
      <c r="C866">
        <v>2</v>
      </c>
      <c r="D866" t="s">
        <v>21172</v>
      </c>
      <c r="F866" t="s">
        <v>20132</v>
      </c>
    </row>
    <row r="867" spans="1:6" x14ac:dyDescent="0.2">
      <c r="A867" t="s">
        <v>20902</v>
      </c>
      <c r="B867">
        <v>2</v>
      </c>
      <c r="C867">
        <v>3</v>
      </c>
      <c r="D867" t="s">
        <v>21173</v>
      </c>
      <c r="F867" t="s">
        <v>20132</v>
      </c>
    </row>
    <row r="868" spans="1:6" ht="32" x14ac:dyDescent="0.2">
      <c r="A868" t="s">
        <v>20903</v>
      </c>
      <c r="B868">
        <v>1</v>
      </c>
      <c r="C868">
        <v>1</v>
      </c>
      <c r="D868" t="s">
        <v>21174</v>
      </c>
      <c r="F868" s="4" t="s">
        <v>20136</v>
      </c>
    </row>
    <row r="869" spans="1:6" ht="32" x14ac:dyDescent="0.2">
      <c r="A869" t="s">
        <v>20903</v>
      </c>
      <c r="B869">
        <v>1</v>
      </c>
      <c r="C869">
        <v>2</v>
      </c>
      <c r="D869" t="s">
        <v>21175</v>
      </c>
      <c r="E869" t="s">
        <v>282</v>
      </c>
      <c r="F869" s="4" t="s">
        <v>20136</v>
      </c>
    </row>
    <row r="870" spans="1:6" ht="32" x14ac:dyDescent="0.2">
      <c r="A870" t="s">
        <v>20903</v>
      </c>
      <c r="B870">
        <v>1</v>
      </c>
      <c r="C870">
        <v>3</v>
      </c>
      <c r="D870" t="s">
        <v>21176</v>
      </c>
      <c r="F870" s="4" t="s">
        <v>20136</v>
      </c>
    </row>
    <row r="871" spans="1:6" ht="32" x14ac:dyDescent="0.2">
      <c r="A871" t="s">
        <v>20903</v>
      </c>
      <c r="B871">
        <v>1</v>
      </c>
      <c r="C871">
        <v>4</v>
      </c>
      <c r="D871" t="s">
        <v>21177</v>
      </c>
      <c r="F871" s="4" t="s">
        <v>20136</v>
      </c>
    </row>
    <row r="872" spans="1:6" x14ac:dyDescent="0.2">
      <c r="A872" t="s">
        <v>20903</v>
      </c>
      <c r="B872">
        <v>2</v>
      </c>
      <c r="C872">
        <v>1</v>
      </c>
      <c r="D872" t="s">
        <v>21178</v>
      </c>
      <c r="F872" t="s">
        <v>20138</v>
      </c>
    </row>
    <row r="873" spans="1:6" x14ac:dyDescent="0.2">
      <c r="A873" t="s">
        <v>20903</v>
      </c>
      <c r="B873">
        <v>2</v>
      </c>
      <c r="C873">
        <v>2</v>
      </c>
      <c r="D873" t="s">
        <v>21179</v>
      </c>
      <c r="F873" t="s">
        <v>20138</v>
      </c>
    </row>
    <row r="874" spans="1:6" x14ac:dyDescent="0.2">
      <c r="A874" t="s">
        <v>20903</v>
      </c>
      <c r="B874">
        <v>2</v>
      </c>
      <c r="C874">
        <v>3</v>
      </c>
      <c r="D874" t="s">
        <v>21180</v>
      </c>
      <c r="F874" t="s">
        <v>20138</v>
      </c>
    </row>
    <row r="875" spans="1:6" x14ac:dyDescent="0.2">
      <c r="A875" t="s">
        <v>20903</v>
      </c>
      <c r="B875">
        <v>2</v>
      </c>
      <c r="C875">
        <v>4</v>
      </c>
      <c r="D875" t="s">
        <v>21181</v>
      </c>
      <c r="E875" t="s">
        <v>282</v>
      </c>
      <c r="F875" t="s">
        <v>20138</v>
      </c>
    </row>
    <row r="876" spans="1:6" x14ac:dyDescent="0.2">
      <c r="A876" t="s">
        <v>20903</v>
      </c>
      <c r="B876">
        <v>3</v>
      </c>
      <c r="C876">
        <v>1</v>
      </c>
      <c r="D876" t="s">
        <v>21182</v>
      </c>
      <c r="F876" t="s">
        <v>20139</v>
      </c>
    </row>
    <row r="877" spans="1:6" x14ac:dyDescent="0.2">
      <c r="A877" t="s">
        <v>20903</v>
      </c>
      <c r="B877">
        <v>3</v>
      </c>
      <c r="C877">
        <v>2</v>
      </c>
      <c r="D877" t="s">
        <v>21183</v>
      </c>
      <c r="E877" t="s">
        <v>282</v>
      </c>
      <c r="F877" t="s">
        <v>20139</v>
      </c>
    </row>
    <row r="878" spans="1:6" x14ac:dyDescent="0.2">
      <c r="A878" t="s">
        <v>20903</v>
      </c>
      <c r="B878">
        <v>3</v>
      </c>
      <c r="C878">
        <v>3</v>
      </c>
      <c r="D878" t="s">
        <v>21184</v>
      </c>
      <c r="F878" t="s">
        <v>20139</v>
      </c>
    </row>
    <row r="879" spans="1:6" x14ac:dyDescent="0.2">
      <c r="A879" t="s">
        <v>20903</v>
      </c>
      <c r="B879">
        <v>3</v>
      </c>
      <c r="C879">
        <v>4</v>
      </c>
      <c r="D879" t="s">
        <v>21185</v>
      </c>
      <c r="F879" t="s">
        <v>20139</v>
      </c>
    </row>
    <row r="880" spans="1:6" x14ac:dyDescent="0.2">
      <c r="A880" t="s">
        <v>20903</v>
      </c>
      <c r="B880">
        <v>4</v>
      </c>
      <c r="C880">
        <v>1</v>
      </c>
      <c r="D880" t="s">
        <v>21111</v>
      </c>
      <c r="F880" t="s">
        <v>20140</v>
      </c>
    </row>
    <row r="881" spans="1:6" x14ac:dyDescent="0.2">
      <c r="A881" t="s">
        <v>20903</v>
      </c>
      <c r="B881">
        <v>4</v>
      </c>
      <c r="C881">
        <v>2</v>
      </c>
      <c r="D881" t="s">
        <v>21111</v>
      </c>
      <c r="F881" t="s">
        <v>20140</v>
      </c>
    </row>
    <row r="882" spans="1:6" x14ac:dyDescent="0.2">
      <c r="A882" t="s">
        <v>20903</v>
      </c>
      <c r="B882">
        <v>4</v>
      </c>
      <c r="C882">
        <v>3</v>
      </c>
      <c r="D882" t="s">
        <v>21111</v>
      </c>
      <c r="F882" t="s">
        <v>20140</v>
      </c>
    </row>
    <row r="883" spans="1:6" x14ac:dyDescent="0.2">
      <c r="A883" t="s">
        <v>20903</v>
      </c>
      <c r="B883">
        <v>4</v>
      </c>
      <c r="C883">
        <v>4</v>
      </c>
      <c r="D883" t="s">
        <v>21111</v>
      </c>
      <c r="F883" t="s">
        <v>20140</v>
      </c>
    </row>
    <row r="884" spans="1:6" x14ac:dyDescent="0.2">
      <c r="A884" t="s">
        <v>20903</v>
      </c>
      <c r="B884">
        <v>5</v>
      </c>
      <c r="C884">
        <v>1</v>
      </c>
      <c r="D884" t="s">
        <v>21186</v>
      </c>
      <c r="F884" t="s">
        <v>19733</v>
      </c>
    </row>
    <row r="885" spans="1:6" x14ac:dyDescent="0.2">
      <c r="A885" t="s">
        <v>20903</v>
      </c>
      <c r="B885">
        <v>5</v>
      </c>
      <c r="C885">
        <v>2</v>
      </c>
      <c r="D885" t="s">
        <v>21187</v>
      </c>
      <c r="F885" t="s">
        <v>19733</v>
      </c>
    </row>
    <row r="886" spans="1:6" x14ac:dyDescent="0.2">
      <c r="A886" t="s">
        <v>20903</v>
      </c>
      <c r="B886">
        <v>5</v>
      </c>
      <c r="C886">
        <v>3</v>
      </c>
      <c r="D886" t="s">
        <v>21188</v>
      </c>
      <c r="E886" t="s">
        <v>282</v>
      </c>
      <c r="F886" t="s">
        <v>19733</v>
      </c>
    </row>
    <row r="887" spans="1:6" x14ac:dyDescent="0.2">
      <c r="A887" t="s">
        <v>20903</v>
      </c>
      <c r="B887">
        <v>5</v>
      </c>
      <c r="C887">
        <v>4</v>
      </c>
      <c r="D887" t="s">
        <v>21189</v>
      </c>
      <c r="F887" t="s">
        <v>19733</v>
      </c>
    </row>
    <row r="888" spans="1:6" x14ac:dyDescent="0.2">
      <c r="A888" t="s">
        <v>20903</v>
      </c>
      <c r="B888">
        <v>6</v>
      </c>
      <c r="C888">
        <v>1</v>
      </c>
      <c r="D888" t="s">
        <v>21119</v>
      </c>
      <c r="F888" t="s">
        <v>20141</v>
      </c>
    </row>
    <row r="889" spans="1:6" x14ac:dyDescent="0.2">
      <c r="A889" t="s">
        <v>20903</v>
      </c>
      <c r="B889">
        <v>6</v>
      </c>
      <c r="C889">
        <v>2</v>
      </c>
      <c r="D889" t="s">
        <v>21190</v>
      </c>
      <c r="E889" t="s">
        <v>282</v>
      </c>
      <c r="F889" t="s">
        <v>20141</v>
      </c>
    </row>
    <row r="890" spans="1:6" x14ac:dyDescent="0.2">
      <c r="A890" t="s">
        <v>20903</v>
      </c>
      <c r="B890">
        <v>6</v>
      </c>
      <c r="C890">
        <v>3</v>
      </c>
      <c r="D890" t="s">
        <v>21191</v>
      </c>
      <c r="F890" t="s">
        <v>20141</v>
      </c>
    </row>
    <row r="891" spans="1:6" x14ac:dyDescent="0.2">
      <c r="A891" t="s">
        <v>20903</v>
      </c>
      <c r="B891">
        <v>6</v>
      </c>
      <c r="C891">
        <v>4</v>
      </c>
      <c r="D891" t="s">
        <v>21192</v>
      </c>
      <c r="F891" t="s">
        <v>20141</v>
      </c>
    </row>
    <row r="892" spans="1:6" x14ac:dyDescent="0.2">
      <c r="A892" t="s">
        <v>20922</v>
      </c>
      <c r="B892">
        <v>1</v>
      </c>
      <c r="C892">
        <v>1</v>
      </c>
      <c r="D892" t="s">
        <v>21193</v>
      </c>
      <c r="E892" t="s">
        <v>282</v>
      </c>
      <c r="F892" t="s">
        <v>20750</v>
      </c>
    </row>
    <row r="893" spans="1:6" x14ac:dyDescent="0.2">
      <c r="A893" t="s">
        <v>20922</v>
      </c>
      <c r="B893">
        <v>1</v>
      </c>
      <c r="C893">
        <v>2</v>
      </c>
      <c r="D893" t="s">
        <v>21194</v>
      </c>
      <c r="F893" t="s">
        <v>20750</v>
      </c>
    </row>
    <row r="894" spans="1:6" x14ac:dyDescent="0.2">
      <c r="A894" t="s">
        <v>20922</v>
      </c>
      <c r="B894">
        <v>1</v>
      </c>
      <c r="C894">
        <v>3</v>
      </c>
      <c r="D894" t="s">
        <v>21195</v>
      </c>
      <c r="F894" t="s">
        <v>20750</v>
      </c>
    </row>
    <row r="895" spans="1:6" x14ac:dyDescent="0.2">
      <c r="A895" t="s">
        <v>20922</v>
      </c>
      <c r="B895">
        <v>1</v>
      </c>
      <c r="C895">
        <v>4</v>
      </c>
      <c r="D895" t="s">
        <v>21196</v>
      </c>
      <c r="F895" t="s">
        <v>20750</v>
      </c>
    </row>
    <row r="896" spans="1:6" x14ac:dyDescent="0.2">
      <c r="A896" t="s">
        <v>20923</v>
      </c>
      <c r="B896">
        <v>1</v>
      </c>
      <c r="C896">
        <v>1</v>
      </c>
      <c r="D896" t="s">
        <v>21197</v>
      </c>
      <c r="F896" t="s">
        <v>20751</v>
      </c>
    </row>
    <row r="897" spans="1:6" x14ac:dyDescent="0.2">
      <c r="A897" t="s">
        <v>20923</v>
      </c>
      <c r="B897">
        <v>1</v>
      </c>
      <c r="C897">
        <v>2</v>
      </c>
      <c r="D897" t="s">
        <v>21198</v>
      </c>
      <c r="F897" t="s">
        <v>20751</v>
      </c>
    </row>
    <row r="898" spans="1:6" x14ac:dyDescent="0.2">
      <c r="A898" t="s">
        <v>20923</v>
      </c>
      <c r="B898">
        <v>1</v>
      </c>
      <c r="C898">
        <v>3</v>
      </c>
      <c r="D898" t="s">
        <v>21199</v>
      </c>
      <c r="F898" t="s">
        <v>20751</v>
      </c>
    </row>
    <row r="899" spans="1:6" x14ac:dyDescent="0.2">
      <c r="A899" t="s">
        <v>20923</v>
      </c>
      <c r="B899">
        <v>1</v>
      </c>
      <c r="C899">
        <v>4</v>
      </c>
      <c r="D899" t="s">
        <v>21200</v>
      </c>
      <c r="E899" t="s">
        <v>282</v>
      </c>
      <c r="F899" t="s">
        <v>20751</v>
      </c>
    </row>
    <row r="900" spans="1:6" x14ac:dyDescent="0.2">
      <c r="A900" t="s">
        <v>20924</v>
      </c>
      <c r="B900">
        <v>1</v>
      </c>
      <c r="C900">
        <v>1</v>
      </c>
      <c r="D900" t="s">
        <v>21201</v>
      </c>
      <c r="F900" t="s">
        <v>20752</v>
      </c>
    </row>
    <row r="901" spans="1:6" x14ac:dyDescent="0.2">
      <c r="A901" t="s">
        <v>20924</v>
      </c>
      <c r="B901">
        <v>1</v>
      </c>
      <c r="C901">
        <v>2</v>
      </c>
      <c r="D901" t="s">
        <v>21202</v>
      </c>
      <c r="E901" t="s">
        <v>282</v>
      </c>
      <c r="F901" t="s">
        <v>20752</v>
      </c>
    </row>
    <row r="902" spans="1:6" x14ac:dyDescent="0.2">
      <c r="A902" t="s">
        <v>20924</v>
      </c>
      <c r="B902">
        <v>1</v>
      </c>
      <c r="C902">
        <v>3</v>
      </c>
      <c r="D902" t="s">
        <v>21203</v>
      </c>
      <c r="F902" t="s">
        <v>20752</v>
      </c>
    </row>
    <row r="903" spans="1:6" x14ac:dyDescent="0.2">
      <c r="A903" t="s">
        <v>20924</v>
      </c>
      <c r="B903">
        <v>1</v>
      </c>
      <c r="C903">
        <v>4</v>
      </c>
      <c r="D903" t="s">
        <v>21204</v>
      </c>
      <c r="F903" t="s">
        <v>20752</v>
      </c>
    </row>
    <row r="904" spans="1:6" x14ac:dyDescent="0.2">
      <c r="A904" t="s">
        <v>20925</v>
      </c>
      <c r="B904">
        <v>1</v>
      </c>
      <c r="C904">
        <v>1</v>
      </c>
      <c r="D904" t="s">
        <v>21205</v>
      </c>
      <c r="F904" t="s">
        <v>20753</v>
      </c>
    </row>
    <row r="905" spans="1:6" x14ac:dyDescent="0.2">
      <c r="A905" t="s">
        <v>20925</v>
      </c>
      <c r="B905">
        <v>1</v>
      </c>
      <c r="C905">
        <v>2</v>
      </c>
      <c r="D905" t="s">
        <v>21206</v>
      </c>
      <c r="F905" t="s">
        <v>20753</v>
      </c>
    </row>
    <row r="906" spans="1:6" x14ac:dyDescent="0.2">
      <c r="A906" t="s">
        <v>20925</v>
      </c>
      <c r="B906">
        <v>1</v>
      </c>
      <c r="C906">
        <v>3</v>
      </c>
      <c r="D906" t="s">
        <v>21207</v>
      </c>
      <c r="E906" t="s">
        <v>282</v>
      </c>
      <c r="F906" t="s">
        <v>20753</v>
      </c>
    </row>
    <row r="907" spans="1:6" x14ac:dyDescent="0.2">
      <c r="A907" t="s">
        <v>20925</v>
      </c>
      <c r="B907">
        <v>1</v>
      </c>
      <c r="C907">
        <v>4</v>
      </c>
      <c r="D907" t="s">
        <v>21208</v>
      </c>
      <c r="F907" t="s">
        <v>20753</v>
      </c>
    </row>
    <row r="908" spans="1:6" ht="48" x14ac:dyDescent="0.2">
      <c r="A908" t="s">
        <v>20926</v>
      </c>
      <c r="B908">
        <v>1</v>
      </c>
      <c r="C908">
        <v>1</v>
      </c>
      <c r="D908" t="s">
        <v>21209</v>
      </c>
      <c r="F908" s="4" t="s">
        <v>20212</v>
      </c>
    </row>
    <row r="909" spans="1:6" ht="48" x14ac:dyDescent="0.2">
      <c r="A909" t="s">
        <v>20926</v>
      </c>
      <c r="B909">
        <v>1</v>
      </c>
      <c r="C909">
        <v>2</v>
      </c>
      <c r="D909" t="s">
        <v>21210</v>
      </c>
      <c r="F909" s="4" t="s">
        <v>20212</v>
      </c>
    </row>
    <row r="910" spans="1:6" ht="48" x14ac:dyDescent="0.2">
      <c r="A910" t="s">
        <v>20926</v>
      </c>
      <c r="B910">
        <v>1</v>
      </c>
      <c r="C910">
        <v>3</v>
      </c>
      <c r="D910" t="s">
        <v>21211</v>
      </c>
      <c r="E910" t="s">
        <v>282</v>
      </c>
      <c r="F910" s="4" t="s">
        <v>20212</v>
      </c>
    </row>
    <row r="911" spans="1:6" ht="48" x14ac:dyDescent="0.2">
      <c r="A911" t="s">
        <v>20926</v>
      </c>
      <c r="B911">
        <v>1</v>
      </c>
      <c r="C911">
        <v>4</v>
      </c>
      <c r="D911" t="s">
        <v>21212</v>
      </c>
      <c r="F911" s="4" t="s">
        <v>20212</v>
      </c>
    </row>
    <row r="912" spans="1:6" ht="48" x14ac:dyDescent="0.2">
      <c r="A912" t="s">
        <v>20927</v>
      </c>
      <c r="B912">
        <v>1</v>
      </c>
      <c r="C912">
        <v>1</v>
      </c>
      <c r="D912" t="s">
        <v>21213</v>
      </c>
      <c r="F912" s="4" t="s">
        <v>20214</v>
      </c>
    </row>
    <row r="913" spans="1:6" ht="48" x14ac:dyDescent="0.2">
      <c r="A913" t="s">
        <v>20927</v>
      </c>
      <c r="B913">
        <v>1</v>
      </c>
      <c r="C913">
        <v>2</v>
      </c>
      <c r="D913" t="s">
        <v>21214</v>
      </c>
      <c r="E913" t="s">
        <v>282</v>
      </c>
      <c r="F913" s="4" t="s">
        <v>20214</v>
      </c>
    </row>
    <row r="914" spans="1:6" ht="48" x14ac:dyDescent="0.2">
      <c r="A914" t="s">
        <v>20927</v>
      </c>
      <c r="B914">
        <v>1</v>
      </c>
      <c r="C914">
        <v>3</v>
      </c>
      <c r="D914" t="s">
        <v>21215</v>
      </c>
      <c r="F914" s="4" t="s">
        <v>20214</v>
      </c>
    </row>
    <row r="915" spans="1:6" ht="48" x14ac:dyDescent="0.2">
      <c r="A915" t="s">
        <v>20927</v>
      </c>
      <c r="B915">
        <v>1</v>
      </c>
      <c r="C915">
        <v>4</v>
      </c>
      <c r="D915" t="s">
        <v>21216</v>
      </c>
      <c r="F915" s="4" t="s">
        <v>20214</v>
      </c>
    </row>
    <row r="916" spans="1:6" ht="48" x14ac:dyDescent="0.2">
      <c r="A916" t="s">
        <v>20928</v>
      </c>
      <c r="B916">
        <v>1</v>
      </c>
      <c r="C916">
        <v>1</v>
      </c>
      <c r="D916" t="s">
        <v>21217</v>
      </c>
      <c r="E916" t="s">
        <v>282</v>
      </c>
      <c r="F916" s="4" t="s">
        <v>20217</v>
      </c>
    </row>
    <row r="917" spans="1:6" ht="48" x14ac:dyDescent="0.2">
      <c r="A917" t="s">
        <v>20928</v>
      </c>
      <c r="B917">
        <v>1</v>
      </c>
      <c r="C917">
        <v>2</v>
      </c>
      <c r="D917" t="s">
        <v>21218</v>
      </c>
      <c r="F917" s="4" t="s">
        <v>20217</v>
      </c>
    </row>
    <row r="918" spans="1:6" ht="48" x14ac:dyDescent="0.2">
      <c r="A918" t="s">
        <v>20928</v>
      </c>
      <c r="B918">
        <v>1</v>
      </c>
      <c r="C918">
        <v>3</v>
      </c>
      <c r="D918" t="s">
        <v>21219</v>
      </c>
      <c r="F918" s="4" t="s">
        <v>20217</v>
      </c>
    </row>
    <row r="919" spans="1:6" ht="48" x14ac:dyDescent="0.2">
      <c r="A919" t="s">
        <v>20928</v>
      </c>
      <c r="B919">
        <v>1</v>
      </c>
      <c r="C919">
        <v>4</v>
      </c>
      <c r="D919" t="s">
        <v>21220</v>
      </c>
      <c r="F919" s="4" t="s">
        <v>20217</v>
      </c>
    </row>
    <row r="920" spans="1:6" ht="48" x14ac:dyDescent="0.2">
      <c r="A920" t="s">
        <v>20938</v>
      </c>
      <c r="B920">
        <v>1</v>
      </c>
      <c r="C920">
        <v>1</v>
      </c>
      <c r="D920" t="s">
        <v>21221</v>
      </c>
      <c r="F920" s="4" t="s">
        <v>20242</v>
      </c>
    </row>
    <row r="921" spans="1:6" ht="48" x14ac:dyDescent="0.2">
      <c r="A921" t="s">
        <v>20938</v>
      </c>
      <c r="B921">
        <v>1</v>
      </c>
      <c r="C921">
        <v>2</v>
      </c>
      <c r="D921" t="s">
        <v>21222</v>
      </c>
      <c r="E921" t="s">
        <v>282</v>
      </c>
      <c r="F921" s="4" t="s">
        <v>20242</v>
      </c>
    </row>
    <row r="922" spans="1:6" ht="48" x14ac:dyDescent="0.2">
      <c r="A922" t="s">
        <v>20938</v>
      </c>
      <c r="B922">
        <v>1</v>
      </c>
      <c r="C922">
        <v>3</v>
      </c>
      <c r="D922" t="s">
        <v>21223</v>
      </c>
      <c r="F922" s="4" t="s">
        <v>20242</v>
      </c>
    </row>
    <row r="923" spans="1:6" ht="48" x14ac:dyDescent="0.2">
      <c r="A923" t="s">
        <v>20938</v>
      </c>
      <c r="B923">
        <v>1</v>
      </c>
      <c r="C923">
        <v>4</v>
      </c>
      <c r="D923" t="s">
        <v>21224</v>
      </c>
      <c r="F923" s="4" t="s">
        <v>20242</v>
      </c>
    </row>
    <row r="924" spans="1:6" x14ac:dyDescent="0.2">
      <c r="A924" t="s">
        <v>20940</v>
      </c>
      <c r="B924">
        <v>1</v>
      </c>
      <c r="C924">
        <v>1</v>
      </c>
      <c r="D924" t="s">
        <v>21225</v>
      </c>
      <c r="F924" t="s">
        <v>19772</v>
      </c>
    </row>
    <row r="925" spans="1:6" x14ac:dyDescent="0.2">
      <c r="A925" t="s">
        <v>20940</v>
      </c>
      <c r="B925">
        <v>1</v>
      </c>
      <c r="C925">
        <v>2</v>
      </c>
      <c r="D925" t="s">
        <v>21226</v>
      </c>
      <c r="F925" t="s">
        <v>19772</v>
      </c>
    </row>
    <row r="926" spans="1:6" x14ac:dyDescent="0.2">
      <c r="A926" t="s">
        <v>20940</v>
      </c>
      <c r="B926">
        <v>1</v>
      </c>
      <c r="C926">
        <v>3</v>
      </c>
      <c r="D926" t="s">
        <v>21227</v>
      </c>
      <c r="E926" t="s">
        <v>282</v>
      </c>
      <c r="F926" t="s">
        <v>19772</v>
      </c>
    </row>
    <row r="927" spans="1:6" x14ac:dyDescent="0.2">
      <c r="A927" t="s">
        <v>20940</v>
      </c>
      <c r="B927">
        <v>1</v>
      </c>
      <c r="C927">
        <v>4</v>
      </c>
      <c r="D927" t="s">
        <v>21228</v>
      </c>
      <c r="F927" t="s">
        <v>19772</v>
      </c>
    </row>
    <row r="928" spans="1:6" x14ac:dyDescent="0.2">
      <c r="A928" t="s">
        <v>20963</v>
      </c>
      <c r="B928">
        <v>2</v>
      </c>
      <c r="C928">
        <v>1</v>
      </c>
      <c r="D928" t="s">
        <v>21229</v>
      </c>
      <c r="E928" t="s">
        <v>282</v>
      </c>
      <c r="F928" t="s">
        <v>20314</v>
      </c>
    </row>
    <row r="929" spans="1:6" x14ac:dyDescent="0.2">
      <c r="A929" t="s">
        <v>20963</v>
      </c>
      <c r="B929">
        <v>2</v>
      </c>
      <c r="C929">
        <v>2</v>
      </c>
      <c r="D929" t="s">
        <v>21230</v>
      </c>
      <c r="F929" t="s">
        <v>20314</v>
      </c>
    </row>
    <row r="930" spans="1:6" x14ac:dyDescent="0.2">
      <c r="A930" t="s">
        <v>21016</v>
      </c>
      <c r="B930">
        <v>9</v>
      </c>
      <c r="C930">
        <v>1</v>
      </c>
      <c r="D930" t="s">
        <v>21231</v>
      </c>
      <c r="E930" t="s">
        <v>282</v>
      </c>
      <c r="F930" t="s">
        <v>20636</v>
      </c>
    </row>
    <row r="931" spans="1:6" x14ac:dyDescent="0.2">
      <c r="A931" t="s">
        <v>21016</v>
      </c>
      <c r="B931">
        <v>9</v>
      </c>
      <c r="C931">
        <v>2</v>
      </c>
      <c r="D931" t="s">
        <v>21232</v>
      </c>
      <c r="F931" t="s">
        <v>20636</v>
      </c>
    </row>
    <row r="932" spans="1:6" x14ac:dyDescent="0.2">
      <c r="A932" t="s">
        <v>10558</v>
      </c>
      <c r="B932">
        <v>1</v>
      </c>
      <c r="C932">
        <v>1</v>
      </c>
      <c r="D932" t="s">
        <v>12468</v>
      </c>
      <c r="F932" t="s">
        <v>12270</v>
      </c>
    </row>
    <row r="933" spans="1:6" x14ac:dyDescent="0.2">
      <c r="A933" t="s">
        <v>10558</v>
      </c>
      <c r="B933">
        <v>1</v>
      </c>
      <c r="C933">
        <v>2</v>
      </c>
      <c r="D933" t="s">
        <v>12469</v>
      </c>
      <c r="E933" t="s">
        <v>282</v>
      </c>
      <c r="F933" t="s">
        <v>12270</v>
      </c>
    </row>
    <row r="934" spans="1:6" x14ac:dyDescent="0.2">
      <c r="A934" t="s">
        <v>10580</v>
      </c>
      <c r="B934">
        <v>1</v>
      </c>
      <c r="C934">
        <v>1</v>
      </c>
      <c r="D934" t="s">
        <v>17334</v>
      </c>
      <c r="E934" t="s">
        <v>282</v>
      </c>
      <c r="F934" t="s">
        <v>657</v>
      </c>
    </row>
    <row r="935" spans="1:6" x14ac:dyDescent="0.2">
      <c r="A935" t="s">
        <v>10580</v>
      </c>
      <c r="B935">
        <v>1</v>
      </c>
      <c r="C935">
        <v>2</v>
      </c>
      <c r="D935" t="s">
        <v>17335</v>
      </c>
      <c r="F935" t="s">
        <v>657</v>
      </c>
    </row>
    <row r="936" spans="1:6" x14ac:dyDescent="0.2">
      <c r="A936" t="s">
        <v>10607</v>
      </c>
      <c r="B936">
        <v>1</v>
      </c>
      <c r="C936">
        <v>1</v>
      </c>
      <c r="D936" t="s">
        <v>9831</v>
      </c>
      <c r="F936" t="s">
        <v>816</v>
      </c>
    </row>
    <row r="937" spans="1:6" x14ac:dyDescent="0.2">
      <c r="A937" t="s">
        <v>10607</v>
      </c>
      <c r="B937">
        <v>1</v>
      </c>
      <c r="C937">
        <v>2</v>
      </c>
      <c r="D937" t="s">
        <v>9832</v>
      </c>
      <c r="F937" t="s">
        <v>816</v>
      </c>
    </row>
    <row r="938" spans="1:6" x14ac:dyDescent="0.2">
      <c r="A938" t="s">
        <v>10607</v>
      </c>
      <c r="B938">
        <v>1</v>
      </c>
      <c r="C938">
        <v>3</v>
      </c>
      <c r="D938" t="s">
        <v>9833</v>
      </c>
      <c r="E938" t="s">
        <v>282</v>
      </c>
      <c r="F938" t="s">
        <v>816</v>
      </c>
    </row>
    <row r="939" spans="1:6" x14ac:dyDescent="0.2">
      <c r="A939" t="s">
        <v>10607</v>
      </c>
      <c r="B939">
        <v>1</v>
      </c>
      <c r="C939">
        <v>4</v>
      </c>
      <c r="D939" t="s">
        <v>9834</v>
      </c>
      <c r="F939" t="s">
        <v>816</v>
      </c>
    </row>
    <row r="940" spans="1:6" x14ac:dyDescent="0.2">
      <c r="A940" t="s">
        <v>10630</v>
      </c>
      <c r="B940">
        <v>1</v>
      </c>
      <c r="C940">
        <v>1</v>
      </c>
      <c r="D940" t="s">
        <v>9835</v>
      </c>
      <c r="E940" t="s">
        <v>282</v>
      </c>
      <c r="F940" t="s">
        <v>903</v>
      </c>
    </row>
    <row r="941" spans="1:6" x14ac:dyDescent="0.2">
      <c r="A941" t="s">
        <v>10630</v>
      </c>
      <c r="B941">
        <v>1</v>
      </c>
      <c r="C941">
        <v>2</v>
      </c>
      <c r="D941" t="s">
        <v>9836</v>
      </c>
      <c r="F941" t="s">
        <v>903</v>
      </c>
    </row>
    <row r="942" spans="1:6" x14ac:dyDescent="0.2">
      <c r="A942" t="s">
        <v>10630</v>
      </c>
      <c r="B942">
        <v>1</v>
      </c>
      <c r="C942">
        <v>3</v>
      </c>
      <c r="D942" t="s">
        <v>9837</v>
      </c>
      <c r="F942" t="s">
        <v>903</v>
      </c>
    </row>
    <row r="943" spans="1:6" x14ac:dyDescent="0.2">
      <c r="A943" t="s">
        <v>10631</v>
      </c>
      <c r="B943">
        <v>1</v>
      </c>
      <c r="C943">
        <v>1</v>
      </c>
      <c r="D943" t="s">
        <v>12049</v>
      </c>
      <c r="F943" t="s">
        <v>906</v>
      </c>
    </row>
    <row r="944" spans="1:6" x14ac:dyDescent="0.2">
      <c r="A944" t="s">
        <v>10631</v>
      </c>
      <c r="B944">
        <v>1</v>
      </c>
      <c r="C944">
        <v>2</v>
      </c>
      <c r="D944" t="s">
        <v>12050</v>
      </c>
      <c r="F944" t="s">
        <v>906</v>
      </c>
    </row>
    <row r="945" spans="1:6" x14ac:dyDescent="0.2">
      <c r="A945" t="s">
        <v>10631</v>
      </c>
      <c r="B945">
        <v>1</v>
      </c>
      <c r="C945">
        <v>3</v>
      </c>
      <c r="D945" t="s">
        <v>12051</v>
      </c>
      <c r="E945" t="s">
        <v>282</v>
      </c>
      <c r="F945" t="s">
        <v>906</v>
      </c>
    </row>
    <row r="946" spans="1:6" x14ac:dyDescent="0.2">
      <c r="A946" t="s">
        <v>10631</v>
      </c>
      <c r="B946">
        <v>1</v>
      </c>
      <c r="C946">
        <v>4</v>
      </c>
      <c r="D946" t="s">
        <v>12052</v>
      </c>
      <c r="F946" t="s">
        <v>906</v>
      </c>
    </row>
    <row r="947" spans="1:6" x14ac:dyDescent="0.2">
      <c r="A947" t="s">
        <v>10639</v>
      </c>
      <c r="B947">
        <v>1</v>
      </c>
      <c r="C947">
        <v>1</v>
      </c>
      <c r="D947" t="s">
        <v>9838</v>
      </c>
      <c r="F947" t="s">
        <v>934</v>
      </c>
    </row>
    <row r="948" spans="1:6" x14ac:dyDescent="0.2">
      <c r="A948" t="s">
        <v>10639</v>
      </c>
      <c r="B948">
        <v>1</v>
      </c>
      <c r="C948">
        <v>2</v>
      </c>
      <c r="D948" t="s">
        <v>9839</v>
      </c>
      <c r="E948" t="s">
        <v>282</v>
      </c>
      <c r="F948" t="s">
        <v>934</v>
      </c>
    </row>
    <row r="949" spans="1:6" x14ac:dyDescent="0.2">
      <c r="A949" t="s">
        <v>10639</v>
      </c>
      <c r="B949">
        <v>1</v>
      </c>
      <c r="C949">
        <v>3</v>
      </c>
      <c r="D949" t="s">
        <v>9840</v>
      </c>
      <c r="F949" t="s">
        <v>934</v>
      </c>
    </row>
    <row r="950" spans="1:6" x14ac:dyDescent="0.2">
      <c r="A950" t="s">
        <v>10639</v>
      </c>
      <c r="B950">
        <v>1</v>
      </c>
      <c r="C950">
        <v>4</v>
      </c>
      <c r="D950" t="s">
        <v>9841</v>
      </c>
      <c r="F950" t="s">
        <v>934</v>
      </c>
    </row>
    <row r="951" spans="1:6" x14ac:dyDescent="0.2">
      <c r="A951" t="s">
        <v>10640</v>
      </c>
      <c r="B951">
        <v>1</v>
      </c>
      <c r="C951">
        <v>1</v>
      </c>
      <c r="D951" t="s">
        <v>12053</v>
      </c>
      <c r="E951" t="s">
        <v>282</v>
      </c>
      <c r="F951" t="s">
        <v>937</v>
      </c>
    </row>
    <row r="952" spans="1:6" x14ac:dyDescent="0.2">
      <c r="A952" t="s">
        <v>10640</v>
      </c>
      <c r="B952">
        <v>1</v>
      </c>
      <c r="C952">
        <v>2</v>
      </c>
      <c r="D952" t="s">
        <v>12054</v>
      </c>
      <c r="F952" t="s">
        <v>937</v>
      </c>
    </row>
    <row r="953" spans="1:6" x14ac:dyDescent="0.2">
      <c r="A953" t="s">
        <v>10640</v>
      </c>
      <c r="B953">
        <v>1</v>
      </c>
      <c r="C953">
        <v>3</v>
      </c>
      <c r="D953" t="s">
        <v>12055</v>
      </c>
      <c r="F953" t="s">
        <v>937</v>
      </c>
    </row>
    <row r="954" spans="1:6" x14ac:dyDescent="0.2">
      <c r="A954" t="s">
        <v>10640</v>
      </c>
      <c r="B954">
        <v>1</v>
      </c>
      <c r="C954">
        <v>4</v>
      </c>
      <c r="D954" t="s">
        <v>12056</v>
      </c>
      <c r="F954" t="s">
        <v>937</v>
      </c>
    </row>
    <row r="955" spans="1:6" x14ac:dyDescent="0.2">
      <c r="A955" t="s">
        <v>10641</v>
      </c>
      <c r="B955">
        <v>1</v>
      </c>
      <c r="C955">
        <v>1</v>
      </c>
      <c r="D955" t="s">
        <v>12057</v>
      </c>
      <c r="F955" t="s">
        <v>942</v>
      </c>
    </row>
    <row r="956" spans="1:6" x14ac:dyDescent="0.2">
      <c r="A956" t="s">
        <v>10641</v>
      </c>
      <c r="B956">
        <v>1</v>
      </c>
      <c r="C956">
        <v>2</v>
      </c>
      <c r="D956" t="s">
        <v>12058</v>
      </c>
      <c r="F956" t="s">
        <v>942</v>
      </c>
    </row>
    <row r="957" spans="1:6" x14ac:dyDescent="0.2">
      <c r="A957" t="s">
        <v>10641</v>
      </c>
      <c r="B957">
        <v>1</v>
      </c>
      <c r="C957">
        <v>3</v>
      </c>
      <c r="D957" t="s">
        <v>12059</v>
      </c>
      <c r="E957" t="s">
        <v>282</v>
      </c>
      <c r="F957" t="s">
        <v>942</v>
      </c>
    </row>
    <row r="958" spans="1:6" x14ac:dyDescent="0.2">
      <c r="A958" t="s">
        <v>10641</v>
      </c>
      <c r="B958">
        <v>1</v>
      </c>
      <c r="C958">
        <v>4</v>
      </c>
      <c r="D958" t="s">
        <v>12060</v>
      </c>
      <c r="F958" t="s">
        <v>942</v>
      </c>
    </row>
    <row r="959" spans="1:6" x14ac:dyDescent="0.2">
      <c r="A959" t="s">
        <v>10642</v>
      </c>
      <c r="B959">
        <v>1</v>
      </c>
      <c r="C959">
        <v>1</v>
      </c>
      <c r="D959" t="s">
        <v>12061</v>
      </c>
      <c r="F959" t="s">
        <v>12501</v>
      </c>
    </row>
    <row r="960" spans="1:6" x14ac:dyDescent="0.2">
      <c r="A960" t="s">
        <v>10642</v>
      </c>
      <c r="B960">
        <v>1</v>
      </c>
      <c r="C960">
        <v>2</v>
      </c>
      <c r="D960" t="s">
        <v>12062</v>
      </c>
      <c r="E960" t="s">
        <v>282</v>
      </c>
      <c r="F960" t="s">
        <v>12501</v>
      </c>
    </row>
    <row r="961" spans="1:6" x14ac:dyDescent="0.2">
      <c r="A961" t="s">
        <v>10642</v>
      </c>
      <c r="B961">
        <v>1</v>
      </c>
      <c r="C961">
        <v>3</v>
      </c>
      <c r="D961" t="s">
        <v>12063</v>
      </c>
      <c r="F961" t="s">
        <v>12501</v>
      </c>
    </row>
    <row r="962" spans="1:6" x14ac:dyDescent="0.2">
      <c r="A962" t="s">
        <v>10642</v>
      </c>
      <c r="B962">
        <v>1</v>
      </c>
      <c r="C962">
        <v>4</v>
      </c>
      <c r="D962" t="s">
        <v>12064</v>
      </c>
      <c r="F962" t="s">
        <v>12501</v>
      </c>
    </row>
    <row r="963" spans="1:6" x14ac:dyDescent="0.2">
      <c r="A963" t="s">
        <v>10643</v>
      </c>
      <c r="B963">
        <v>1</v>
      </c>
      <c r="C963">
        <v>1</v>
      </c>
      <c r="D963" t="s">
        <v>12065</v>
      </c>
      <c r="F963" t="s">
        <v>952</v>
      </c>
    </row>
    <row r="964" spans="1:6" x14ac:dyDescent="0.2">
      <c r="A964" t="s">
        <v>10643</v>
      </c>
      <c r="B964">
        <v>1</v>
      </c>
      <c r="C964">
        <v>2</v>
      </c>
      <c r="D964" t="s">
        <v>12066</v>
      </c>
      <c r="F964" t="s">
        <v>952</v>
      </c>
    </row>
    <row r="965" spans="1:6" x14ac:dyDescent="0.2">
      <c r="A965" t="s">
        <v>10643</v>
      </c>
      <c r="B965">
        <v>1</v>
      </c>
      <c r="C965">
        <v>3</v>
      </c>
      <c r="D965" t="s">
        <v>12067</v>
      </c>
      <c r="F965" t="s">
        <v>952</v>
      </c>
    </row>
    <row r="966" spans="1:6" x14ac:dyDescent="0.2">
      <c r="A966" t="s">
        <v>10643</v>
      </c>
      <c r="B966">
        <v>1</v>
      </c>
      <c r="C966">
        <v>4</v>
      </c>
      <c r="D966" t="s">
        <v>12068</v>
      </c>
      <c r="E966" t="s">
        <v>282</v>
      </c>
      <c r="F966" t="s">
        <v>952</v>
      </c>
    </row>
    <row r="967" spans="1:6" x14ac:dyDescent="0.2">
      <c r="A967" t="s">
        <v>10644</v>
      </c>
      <c r="B967">
        <v>1</v>
      </c>
      <c r="C967">
        <v>1</v>
      </c>
      <c r="D967" t="s">
        <v>12069</v>
      </c>
      <c r="E967" t="s">
        <v>282</v>
      </c>
      <c r="F967" t="s">
        <v>11859</v>
      </c>
    </row>
    <row r="968" spans="1:6" x14ac:dyDescent="0.2">
      <c r="A968" t="s">
        <v>10644</v>
      </c>
      <c r="B968">
        <v>1</v>
      </c>
      <c r="C968">
        <v>2</v>
      </c>
      <c r="D968" t="s">
        <v>12070</v>
      </c>
      <c r="F968" t="s">
        <v>11859</v>
      </c>
    </row>
    <row r="969" spans="1:6" x14ac:dyDescent="0.2">
      <c r="A969" t="s">
        <v>10644</v>
      </c>
      <c r="B969">
        <v>1</v>
      </c>
      <c r="C969">
        <v>3</v>
      </c>
      <c r="D969" t="s">
        <v>12071</v>
      </c>
      <c r="F969" t="s">
        <v>11859</v>
      </c>
    </row>
    <row r="970" spans="1:6" x14ac:dyDescent="0.2">
      <c r="A970" t="s">
        <v>10644</v>
      </c>
      <c r="B970">
        <v>1</v>
      </c>
      <c r="C970">
        <v>4</v>
      </c>
      <c r="D970" t="s">
        <v>12072</v>
      </c>
      <c r="F970" t="s">
        <v>11859</v>
      </c>
    </row>
    <row r="971" spans="1:6" x14ac:dyDescent="0.2">
      <c r="A971" t="s">
        <v>10645</v>
      </c>
      <c r="B971">
        <v>1</v>
      </c>
      <c r="C971">
        <v>1</v>
      </c>
      <c r="D971" t="s">
        <v>12073</v>
      </c>
      <c r="F971" t="s">
        <v>8767</v>
      </c>
    </row>
    <row r="972" spans="1:6" x14ac:dyDescent="0.2">
      <c r="A972" t="s">
        <v>10645</v>
      </c>
      <c r="B972">
        <v>1</v>
      </c>
      <c r="C972">
        <v>2</v>
      </c>
      <c r="D972" t="s">
        <v>12074</v>
      </c>
      <c r="F972" t="s">
        <v>8767</v>
      </c>
    </row>
    <row r="973" spans="1:6" x14ac:dyDescent="0.2">
      <c r="A973" t="s">
        <v>10645</v>
      </c>
      <c r="B973">
        <v>1</v>
      </c>
      <c r="C973">
        <v>3</v>
      </c>
      <c r="D973" t="s">
        <v>12075</v>
      </c>
      <c r="F973" t="s">
        <v>8767</v>
      </c>
    </row>
    <row r="974" spans="1:6" x14ac:dyDescent="0.2">
      <c r="A974" t="s">
        <v>10645</v>
      </c>
      <c r="B974">
        <v>1</v>
      </c>
      <c r="C974">
        <v>4</v>
      </c>
      <c r="D974" t="s">
        <v>12076</v>
      </c>
      <c r="E974" t="s">
        <v>282</v>
      </c>
      <c r="F974" t="s">
        <v>8767</v>
      </c>
    </row>
    <row r="975" spans="1:6" x14ac:dyDescent="0.2">
      <c r="A975" t="s">
        <v>10646</v>
      </c>
      <c r="B975">
        <v>1</v>
      </c>
      <c r="C975">
        <v>1</v>
      </c>
      <c r="D975" t="s">
        <v>12077</v>
      </c>
      <c r="E975" t="s">
        <v>282</v>
      </c>
      <c r="F975" t="s">
        <v>965</v>
      </c>
    </row>
    <row r="976" spans="1:6" x14ac:dyDescent="0.2">
      <c r="A976" t="s">
        <v>10646</v>
      </c>
      <c r="B976">
        <v>1</v>
      </c>
      <c r="C976">
        <v>2</v>
      </c>
      <c r="D976" t="s">
        <v>12078</v>
      </c>
      <c r="F976" t="s">
        <v>965</v>
      </c>
    </row>
    <row r="977" spans="1:6" x14ac:dyDescent="0.2">
      <c r="A977" t="s">
        <v>10646</v>
      </c>
      <c r="B977">
        <v>1</v>
      </c>
      <c r="C977">
        <v>3</v>
      </c>
      <c r="D977" t="s">
        <v>12079</v>
      </c>
      <c r="F977" t="s">
        <v>965</v>
      </c>
    </row>
    <row r="978" spans="1:6" x14ac:dyDescent="0.2">
      <c r="A978" t="s">
        <v>10646</v>
      </c>
      <c r="B978">
        <v>1</v>
      </c>
      <c r="C978">
        <v>4</v>
      </c>
      <c r="D978" t="s">
        <v>12080</v>
      </c>
      <c r="F978" t="s">
        <v>965</v>
      </c>
    </row>
    <row r="979" spans="1:6" x14ac:dyDescent="0.2">
      <c r="A979" t="s">
        <v>10647</v>
      </c>
      <c r="B979">
        <v>1</v>
      </c>
      <c r="C979">
        <v>1</v>
      </c>
      <c r="D979" t="s">
        <v>12081</v>
      </c>
      <c r="F979" t="s">
        <v>967</v>
      </c>
    </row>
    <row r="980" spans="1:6" x14ac:dyDescent="0.2">
      <c r="A980" t="s">
        <v>10647</v>
      </c>
      <c r="B980">
        <v>1</v>
      </c>
      <c r="C980">
        <v>2</v>
      </c>
      <c r="D980" t="s">
        <v>12082</v>
      </c>
      <c r="E980" t="s">
        <v>282</v>
      </c>
      <c r="F980" t="s">
        <v>967</v>
      </c>
    </row>
    <row r="981" spans="1:6" x14ac:dyDescent="0.2">
      <c r="A981" t="s">
        <v>10647</v>
      </c>
      <c r="B981">
        <v>1</v>
      </c>
      <c r="C981">
        <v>3</v>
      </c>
      <c r="D981" t="s">
        <v>12083</v>
      </c>
      <c r="F981" t="s">
        <v>967</v>
      </c>
    </row>
    <row r="982" spans="1:6" x14ac:dyDescent="0.2">
      <c r="A982" t="s">
        <v>10647</v>
      </c>
      <c r="B982">
        <v>1</v>
      </c>
      <c r="C982">
        <v>4</v>
      </c>
      <c r="D982" t="s">
        <v>12084</v>
      </c>
      <c r="F982" t="s">
        <v>967</v>
      </c>
    </row>
    <row r="983" spans="1:6" x14ac:dyDescent="0.2">
      <c r="A983" t="s">
        <v>10651</v>
      </c>
      <c r="B983">
        <v>1</v>
      </c>
      <c r="C983">
        <v>1</v>
      </c>
      <c r="D983" t="s">
        <v>12085</v>
      </c>
      <c r="F983" t="s">
        <v>11867</v>
      </c>
    </row>
    <row r="984" spans="1:6" x14ac:dyDescent="0.2">
      <c r="A984" t="s">
        <v>10651</v>
      </c>
      <c r="B984">
        <v>1</v>
      </c>
      <c r="C984">
        <v>2</v>
      </c>
      <c r="D984" t="s">
        <v>12086</v>
      </c>
      <c r="E984" t="s">
        <v>282</v>
      </c>
      <c r="F984" t="s">
        <v>11867</v>
      </c>
    </row>
    <row r="985" spans="1:6" x14ac:dyDescent="0.2">
      <c r="A985" t="s">
        <v>10651</v>
      </c>
      <c r="B985">
        <v>1</v>
      </c>
      <c r="C985">
        <v>3</v>
      </c>
      <c r="D985" t="s">
        <v>9842</v>
      </c>
      <c r="F985" t="s">
        <v>11867</v>
      </c>
    </row>
    <row r="986" spans="1:6" x14ac:dyDescent="0.2">
      <c r="A986" t="s">
        <v>10651</v>
      </c>
      <c r="B986">
        <v>1</v>
      </c>
      <c r="C986">
        <v>4</v>
      </c>
      <c r="D986" t="s">
        <v>12087</v>
      </c>
      <c r="F986" t="s">
        <v>11867</v>
      </c>
    </row>
    <row r="987" spans="1:6" x14ac:dyDescent="0.2">
      <c r="A987" t="s">
        <v>10652</v>
      </c>
      <c r="B987">
        <v>1</v>
      </c>
      <c r="C987">
        <v>1</v>
      </c>
      <c r="D987" t="s">
        <v>9843</v>
      </c>
      <c r="F987" t="s">
        <v>9308</v>
      </c>
    </row>
    <row r="988" spans="1:6" x14ac:dyDescent="0.2">
      <c r="A988" t="s">
        <v>10652</v>
      </c>
      <c r="B988">
        <v>1</v>
      </c>
      <c r="C988">
        <v>2</v>
      </c>
      <c r="D988" t="s">
        <v>9844</v>
      </c>
      <c r="F988" t="s">
        <v>9308</v>
      </c>
    </row>
    <row r="989" spans="1:6" x14ac:dyDescent="0.2">
      <c r="A989" t="s">
        <v>10652</v>
      </c>
      <c r="B989">
        <v>1</v>
      </c>
      <c r="C989">
        <v>3</v>
      </c>
      <c r="D989" t="s">
        <v>9845</v>
      </c>
      <c r="E989" t="s">
        <v>282</v>
      </c>
      <c r="F989" t="s">
        <v>9308</v>
      </c>
    </row>
    <row r="990" spans="1:6" x14ac:dyDescent="0.2">
      <c r="A990" t="s">
        <v>10652</v>
      </c>
      <c r="B990">
        <v>1</v>
      </c>
      <c r="C990">
        <v>4</v>
      </c>
      <c r="D990" t="s">
        <v>9846</v>
      </c>
      <c r="F990" t="s">
        <v>9308</v>
      </c>
    </row>
    <row r="991" spans="1:6" x14ac:dyDescent="0.2">
      <c r="A991" t="s">
        <v>10652</v>
      </c>
      <c r="B991">
        <v>2</v>
      </c>
      <c r="C991">
        <v>1</v>
      </c>
      <c r="D991" t="s">
        <v>9847</v>
      </c>
      <c r="F991" t="s">
        <v>9309</v>
      </c>
    </row>
    <row r="992" spans="1:6" x14ac:dyDescent="0.2">
      <c r="A992" t="s">
        <v>10652</v>
      </c>
      <c r="B992">
        <v>2</v>
      </c>
      <c r="C992">
        <v>2</v>
      </c>
      <c r="D992" t="s">
        <v>9848</v>
      </c>
      <c r="F992" t="s">
        <v>9309</v>
      </c>
    </row>
    <row r="993" spans="1:6" x14ac:dyDescent="0.2">
      <c r="A993" t="s">
        <v>10652</v>
      </c>
      <c r="B993">
        <v>2</v>
      </c>
      <c r="C993">
        <v>3</v>
      </c>
      <c r="D993" t="s">
        <v>9849</v>
      </c>
      <c r="F993" t="s">
        <v>9309</v>
      </c>
    </row>
    <row r="994" spans="1:6" x14ac:dyDescent="0.2">
      <c r="A994" t="s">
        <v>10652</v>
      </c>
      <c r="B994">
        <v>2</v>
      </c>
      <c r="C994">
        <v>4</v>
      </c>
      <c r="D994" t="s">
        <v>9850</v>
      </c>
      <c r="E994" t="s">
        <v>282</v>
      </c>
      <c r="F994" t="s">
        <v>9309</v>
      </c>
    </row>
    <row r="995" spans="1:6" x14ac:dyDescent="0.2">
      <c r="A995" t="s">
        <v>10652</v>
      </c>
      <c r="B995">
        <v>3</v>
      </c>
      <c r="C995">
        <v>1</v>
      </c>
      <c r="D995" t="s">
        <v>9851</v>
      </c>
      <c r="F995" t="s">
        <v>9310</v>
      </c>
    </row>
    <row r="996" spans="1:6" x14ac:dyDescent="0.2">
      <c r="A996" t="s">
        <v>10652</v>
      </c>
      <c r="B996">
        <v>3</v>
      </c>
      <c r="C996">
        <v>2</v>
      </c>
      <c r="D996" t="s">
        <v>9852</v>
      </c>
      <c r="E996" t="s">
        <v>282</v>
      </c>
      <c r="F996" t="s">
        <v>9310</v>
      </c>
    </row>
    <row r="997" spans="1:6" x14ac:dyDescent="0.2">
      <c r="A997" t="s">
        <v>10652</v>
      </c>
      <c r="B997">
        <v>3</v>
      </c>
      <c r="C997">
        <v>3</v>
      </c>
      <c r="D997" t="s">
        <v>9853</v>
      </c>
      <c r="F997" t="s">
        <v>9310</v>
      </c>
    </row>
    <row r="998" spans="1:6" x14ac:dyDescent="0.2">
      <c r="A998" t="s">
        <v>10652</v>
      </c>
      <c r="B998">
        <v>3</v>
      </c>
      <c r="C998">
        <v>4</v>
      </c>
      <c r="D998" t="s">
        <v>9854</v>
      </c>
      <c r="F998" t="s">
        <v>9310</v>
      </c>
    </row>
    <row r="999" spans="1:6" x14ac:dyDescent="0.2">
      <c r="A999" t="s">
        <v>10652</v>
      </c>
      <c r="B999">
        <v>4</v>
      </c>
      <c r="C999">
        <v>1</v>
      </c>
      <c r="D999" t="s">
        <v>9855</v>
      </c>
      <c r="F999" t="s">
        <v>9311</v>
      </c>
    </row>
    <row r="1000" spans="1:6" x14ac:dyDescent="0.2">
      <c r="A1000" t="s">
        <v>10652</v>
      </c>
      <c r="B1000">
        <v>4</v>
      </c>
      <c r="C1000">
        <v>2</v>
      </c>
      <c r="D1000" t="s">
        <v>9856</v>
      </c>
      <c r="E1000" t="s">
        <v>282</v>
      </c>
      <c r="F1000" t="s">
        <v>9311</v>
      </c>
    </row>
    <row r="1001" spans="1:6" x14ac:dyDescent="0.2">
      <c r="A1001" t="s">
        <v>10652</v>
      </c>
      <c r="B1001">
        <v>4</v>
      </c>
      <c r="C1001">
        <v>3</v>
      </c>
      <c r="D1001" t="s">
        <v>9857</v>
      </c>
      <c r="F1001" t="s">
        <v>9311</v>
      </c>
    </row>
    <row r="1002" spans="1:6" x14ac:dyDescent="0.2">
      <c r="A1002" t="s">
        <v>10652</v>
      </c>
      <c r="B1002">
        <v>4</v>
      </c>
      <c r="C1002">
        <v>4</v>
      </c>
      <c r="D1002" t="s">
        <v>9858</v>
      </c>
      <c r="F1002" t="s">
        <v>9311</v>
      </c>
    </row>
    <row r="1003" spans="1:6" x14ac:dyDescent="0.2">
      <c r="A1003" t="s">
        <v>10653</v>
      </c>
      <c r="B1003">
        <v>1</v>
      </c>
      <c r="C1003">
        <v>1</v>
      </c>
      <c r="D1003" t="s">
        <v>9843</v>
      </c>
      <c r="E1003" t="s">
        <v>282</v>
      </c>
      <c r="F1003" t="s">
        <v>9312</v>
      </c>
    </row>
    <row r="1004" spans="1:6" x14ac:dyDescent="0.2">
      <c r="A1004" t="s">
        <v>10653</v>
      </c>
      <c r="B1004">
        <v>1</v>
      </c>
      <c r="C1004">
        <v>2</v>
      </c>
      <c r="D1004" t="s">
        <v>9844</v>
      </c>
      <c r="F1004" t="s">
        <v>9312</v>
      </c>
    </row>
    <row r="1005" spans="1:6" x14ac:dyDescent="0.2">
      <c r="A1005" t="s">
        <v>10653</v>
      </c>
      <c r="B1005">
        <v>1</v>
      </c>
      <c r="C1005">
        <v>3</v>
      </c>
      <c r="D1005" t="s">
        <v>9845</v>
      </c>
      <c r="F1005" t="s">
        <v>9312</v>
      </c>
    </row>
    <row r="1006" spans="1:6" x14ac:dyDescent="0.2">
      <c r="A1006" t="s">
        <v>10653</v>
      </c>
      <c r="B1006">
        <v>1</v>
      </c>
      <c r="C1006">
        <v>4</v>
      </c>
      <c r="D1006" t="s">
        <v>9846</v>
      </c>
      <c r="F1006" t="s">
        <v>9312</v>
      </c>
    </row>
    <row r="1007" spans="1:6" x14ac:dyDescent="0.2">
      <c r="A1007" t="s">
        <v>10653</v>
      </c>
      <c r="B1007">
        <v>2</v>
      </c>
      <c r="C1007">
        <v>1</v>
      </c>
      <c r="D1007" t="s">
        <v>9847</v>
      </c>
      <c r="F1007" t="s">
        <v>9313</v>
      </c>
    </row>
    <row r="1008" spans="1:6" x14ac:dyDescent="0.2">
      <c r="A1008" t="s">
        <v>10653</v>
      </c>
      <c r="B1008">
        <v>2</v>
      </c>
      <c r="C1008">
        <v>2</v>
      </c>
      <c r="D1008" t="s">
        <v>9848</v>
      </c>
      <c r="E1008" t="s">
        <v>282</v>
      </c>
      <c r="F1008" t="s">
        <v>9313</v>
      </c>
    </row>
    <row r="1009" spans="1:6" x14ac:dyDescent="0.2">
      <c r="A1009" t="s">
        <v>10653</v>
      </c>
      <c r="B1009">
        <v>2</v>
      </c>
      <c r="C1009">
        <v>3</v>
      </c>
      <c r="D1009" t="s">
        <v>9849</v>
      </c>
      <c r="F1009" t="s">
        <v>9313</v>
      </c>
    </row>
    <row r="1010" spans="1:6" x14ac:dyDescent="0.2">
      <c r="A1010" t="s">
        <v>10653</v>
      </c>
      <c r="B1010">
        <v>2</v>
      </c>
      <c r="C1010">
        <v>4</v>
      </c>
      <c r="D1010" t="s">
        <v>9850</v>
      </c>
      <c r="F1010" t="s">
        <v>9313</v>
      </c>
    </row>
    <row r="1011" spans="1:6" x14ac:dyDescent="0.2">
      <c r="A1011" t="s">
        <v>10653</v>
      </c>
      <c r="B1011">
        <v>3</v>
      </c>
      <c r="C1011">
        <v>1</v>
      </c>
      <c r="D1011" t="s">
        <v>9851</v>
      </c>
      <c r="F1011" t="s">
        <v>9314</v>
      </c>
    </row>
    <row r="1012" spans="1:6" x14ac:dyDescent="0.2">
      <c r="A1012" t="s">
        <v>10653</v>
      </c>
      <c r="B1012">
        <v>3</v>
      </c>
      <c r="C1012">
        <v>2</v>
      </c>
      <c r="D1012" t="s">
        <v>9859</v>
      </c>
      <c r="E1012" t="s">
        <v>282</v>
      </c>
      <c r="F1012" t="s">
        <v>9314</v>
      </c>
    </row>
    <row r="1013" spans="1:6" x14ac:dyDescent="0.2">
      <c r="A1013" t="s">
        <v>10653</v>
      </c>
      <c r="B1013">
        <v>3</v>
      </c>
      <c r="C1013">
        <v>3</v>
      </c>
      <c r="D1013" t="s">
        <v>9860</v>
      </c>
      <c r="F1013" t="s">
        <v>9314</v>
      </c>
    </row>
    <row r="1014" spans="1:6" x14ac:dyDescent="0.2">
      <c r="A1014" t="s">
        <v>10653</v>
      </c>
      <c r="B1014">
        <v>3</v>
      </c>
      <c r="C1014">
        <v>4</v>
      </c>
      <c r="D1014" t="s">
        <v>9861</v>
      </c>
      <c r="F1014" t="s">
        <v>9314</v>
      </c>
    </row>
    <row r="1015" spans="1:6" x14ac:dyDescent="0.2">
      <c r="A1015" t="s">
        <v>10653</v>
      </c>
      <c r="B1015">
        <v>4</v>
      </c>
      <c r="C1015">
        <v>1</v>
      </c>
      <c r="D1015" t="s">
        <v>9862</v>
      </c>
      <c r="F1015" t="s">
        <v>9315</v>
      </c>
    </row>
    <row r="1016" spans="1:6" x14ac:dyDescent="0.2">
      <c r="A1016" t="s">
        <v>10653</v>
      </c>
      <c r="B1016">
        <v>4</v>
      </c>
      <c r="C1016">
        <v>2</v>
      </c>
      <c r="D1016" t="s">
        <v>9856</v>
      </c>
      <c r="F1016" t="s">
        <v>9315</v>
      </c>
    </row>
    <row r="1017" spans="1:6" x14ac:dyDescent="0.2">
      <c r="A1017" t="s">
        <v>10653</v>
      </c>
      <c r="B1017">
        <v>4</v>
      </c>
      <c r="C1017">
        <v>3</v>
      </c>
      <c r="D1017" t="s">
        <v>9863</v>
      </c>
      <c r="E1017" t="s">
        <v>282</v>
      </c>
      <c r="F1017" t="s">
        <v>9315</v>
      </c>
    </row>
    <row r="1018" spans="1:6" x14ac:dyDescent="0.2">
      <c r="A1018" t="s">
        <v>10653</v>
      </c>
      <c r="B1018">
        <v>4</v>
      </c>
      <c r="C1018">
        <v>4</v>
      </c>
      <c r="D1018" t="s">
        <v>9858</v>
      </c>
      <c r="F1018" t="s">
        <v>9315</v>
      </c>
    </row>
    <row r="1019" spans="1:6" x14ac:dyDescent="0.2">
      <c r="A1019" t="s">
        <v>10703</v>
      </c>
      <c r="B1019">
        <v>1</v>
      </c>
      <c r="C1019">
        <v>1</v>
      </c>
      <c r="D1019">
        <v>85</v>
      </c>
      <c r="F1019" t="s">
        <v>9330</v>
      </c>
    </row>
    <row r="1020" spans="1:6" x14ac:dyDescent="0.2">
      <c r="A1020" t="s">
        <v>10703</v>
      </c>
      <c r="B1020">
        <v>1</v>
      </c>
      <c r="C1020">
        <v>2</v>
      </c>
      <c r="D1020">
        <v>8895</v>
      </c>
      <c r="F1020" t="s">
        <v>9330</v>
      </c>
    </row>
    <row r="1021" spans="1:6" x14ac:dyDescent="0.2">
      <c r="A1021" t="s">
        <v>10703</v>
      </c>
      <c r="B1021">
        <v>1</v>
      </c>
      <c r="C1021">
        <v>3</v>
      </c>
      <c r="D1021">
        <v>885</v>
      </c>
      <c r="E1021" t="s">
        <v>282</v>
      </c>
      <c r="F1021" t="s">
        <v>9330</v>
      </c>
    </row>
    <row r="1022" spans="1:6" x14ac:dyDescent="0.2">
      <c r="A1022" t="s">
        <v>10703</v>
      </c>
      <c r="B1022">
        <v>1</v>
      </c>
      <c r="C1022">
        <v>4</v>
      </c>
      <c r="D1022">
        <v>0.85</v>
      </c>
      <c r="F1022" t="s">
        <v>9330</v>
      </c>
    </row>
    <row r="1023" spans="1:6" x14ac:dyDescent="0.2">
      <c r="A1023" t="s">
        <v>10704</v>
      </c>
      <c r="B1023">
        <v>1</v>
      </c>
      <c r="C1023">
        <v>1</v>
      </c>
      <c r="D1023">
        <v>88</v>
      </c>
      <c r="E1023" t="s">
        <v>282</v>
      </c>
      <c r="F1023" t="s">
        <v>9331</v>
      </c>
    </row>
    <row r="1024" spans="1:6" x14ac:dyDescent="0.2">
      <c r="A1024" t="s">
        <v>10704</v>
      </c>
      <c r="B1024">
        <v>1</v>
      </c>
      <c r="C1024">
        <v>2</v>
      </c>
      <c r="D1024">
        <v>8800</v>
      </c>
      <c r="F1024" t="s">
        <v>9331</v>
      </c>
    </row>
    <row r="1025" spans="1:6" x14ac:dyDescent="0.2">
      <c r="A1025" t="s">
        <v>10704</v>
      </c>
      <c r="B1025">
        <v>1</v>
      </c>
      <c r="C1025">
        <v>3</v>
      </c>
      <c r="D1025">
        <v>880</v>
      </c>
      <c r="F1025" t="s">
        <v>9331</v>
      </c>
    </row>
    <row r="1026" spans="1:6" x14ac:dyDescent="0.2">
      <c r="A1026" t="s">
        <v>10704</v>
      </c>
      <c r="B1026">
        <v>1</v>
      </c>
      <c r="C1026">
        <v>4</v>
      </c>
      <c r="D1026">
        <v>0.88</v>
      </c>
      <c r="F1026" t="s">
        <v>9331</v>
      </c>
    </row>
    <row r="1027" spans="1:6" x14ac:dyDescent="0.2">
      <c r="A1027" t="s">
        <v>10705</v>
      </c>
      <c r="B1027">
        <v>1</v>
      </c>
      <c r="C1027">
        <v>1</v>
      </c>
      <c r="D1027">
        <v>930</v>
      </c>
      <c r="F1027" t="s">
        <v>9332</v>
      </c>
    </row>
    <row r="1028" spans="1:6" x14ac:dyDescent="0.2">
      <c r="A1028" t="s">
        <v>10705</v>
      </c>
      <c r="B1028">
        <v>1</v>
      </c>
      <c r="C1028">
        <v>2</v>
      </c>
      <c r="D1028">
        <v>0.93</v>
      </c>
      <c r="F1028" s="4" t="s">
        <v>9332</v>
      </c>
    </row>
    <row r="1029" spans="1:6" x14ac:dyDescent="0.2">
      <c r="A1029" t="s">
        <v>10705</v>
      </c>
      <c r="B1029">
        <v>1</v>
      </c>
      <c r="C1029">
        <v>3</v>
      </c>
      <c r="D1029">
        <v>9300</v>
      </c>
      <c r="E1029" t="s">
        <v>282</v>
      </c>
      <c r="F1029" s="4" t="s">
        <v>9332</v>
      </c>
    </row>
    <row r="1030" spans="1:6" x14ac:dyDescent="0.2">
      <c r="A1030" t="s">
        <v>10705</v>
      </c>
      <c r="B1030">
        <v>1</v>
      </c>
      <c r="C1030">
        <v>4</v>
      </c>
      <c r="D1030">
        <v>93</v>
      </c>
      <c r="F1030" s="4" t="s">
        <v>9332</v>
      </c>
    </row>
    <row r="1031" spans="1:6" x14ac:dyDescent="0.2">
      <c r="A1031" t="s">
        <v>10706</v>
      </c>
      <c r="B1031">
        <v>1</v>
      </c>
      <c r="C1031">
        <v>1</v>
      </c>
      <c r="D1031">
        <v>970</v>
      </c>
      <c r="F1031" s="4" t="s">
        <v>9333</v>
      </c>
    </row>
    <row r="1032" spans="1:6" x14ac:dyDescent="0.2">
      <c r="A1032" t="s">
        <v>10706</v>
      </c>
      <c r="B1032">
        <v>1</v>
      </c>
      <c r="C1032">
        <v>2</v>
      </c>
      <c r="D1032">
        <v>97</v>
      </c>
      <c r="E1032" t="s">
        <v>282</v>
      </c>
      <c r="F1032" s="4" t="s">
        <v>9333</v>
      </c>
    </row>
    <row r="1033" spans="1:6" x14ac:dyDescent="0.2">
      <c r="A1033" t="s">
        <v>10706</v>
      </c>
      <c r="B1033">
        <v>1</v>
      </c>
      <c r="C1033">
        <v>3</v>
      </c>
      <c r="D1033">
        <v>9.6999999999999993</v>
      </c>
      <c r="F1033" s="4" t="s">
        <v>9333</v>
      </c>
    </row>
    <row r="1034" spans="1:6" x14ac:dyDescent="0.2">
      <c r="A1034" t="s">
        <v>10706</v>
      </c>
      <c r="B1034">
        <v>1</v>
      </c>
      <c r="C1034">
        <v>4</v>
      </c>
      <c r="D1034">
        <v>0.97</v>
      </c>
      <c r="F1034" s="4" t="s">
        <v>9333</v>
      </c>
    </row>
    <row r="1035" spans="1:6" x14ac:dyDescent="0.2">
      <c r="A1035" t="s">
        <v>10707</v>
      </c>
      <c r="B1035">
        <v>1</v>
      </c>
      <c r="C1035">
        <v>1</v>
      </c>
      <c r="D1035" t="s">
        <v>9864</v>
      </c>
      <c r="F1035" s="4" t="s">
        <v>1142</v>
      </c>
    </row>
    <row r="1036" spans="1:6" x14ac:dyDescent="0.2">
      <c r="A1036" t="s">
        <v>10707</v>
      </c>
      <c r="B1036">
        <v>1</v>
      </c>
      <c r="C1036">
        <v>2</v>
      </c>
      <c r="D1036" t="s">
        <v>9865</v>
      </c>
      <c r="E1036" t="s">
        <v>282</v>
      </c>
      <c r="F1036" s="4" t="s">
        <v>1142</v>
      </c>
    </row>
    <row r="1037" spans="1:6" x14ac:dyDescent="0.2">
      <c r="A1037" t="s">
        <v>10707</v>
      </c>
      <c r="B1037">
        <v>1</v>
      </c>
      <c r="C1037">
        <v>3</v>
      </c>
      <c r="D1037" t="s">
        <v>9866</v>
      </c>
      <c r="F1037" t="s">
        <v>1142</v>
      </c>
    </row>
    <row r="1038" spans="1:6" x14ac:dyDescent="0.2">
      <c r="A1038" t="s">
        <v>10707</v>
      </c>
      <c r="B1038">
        <v>1</v>
      </c>
      <c r="C1038">
        <v>4</v>
      </c>
      <c r="D1038" t="s">
        <v>9867</v>
      </c>
      <c r="F1038" t="s">
        <v>1142</v>
      </c>
    </row>
    <row r="1039" spans="1:6" x14ac:dyDescent="0.2">
      <c r="A1039" t="s">
        <v>10708</v>
      </c>
      <c r="B1039">
        <v>1</v>
      </c>
      <c r="C1039">
        <v>1</v>
      </c>
      <c r="D1039" t="s">
        <v>9864</v>
      </c>
      <c r="F1039" t="s">
        <v>9334</v>
      </c>
    </row>
    <row r="1040" spans="1:6" x14ac:dyDescent="0.2">
      <c r="A1040" t="s">
        <v>10708</v>
      </c>
      <c r="B1040">
        <v>1</v>
      </c>
      <c r="C1040">
        <v>2</v>
      </c>
      <c r="D1040" t="s">
        <v>9865</v>
      </c>
      <c r="E1040" t="s">
        <v>282</v>
      </c>
      <c r="F1040" t="s">
        <v>9334</v>
      </c>
    </row>
    <row r="1041" spans="1:6" x14ac:dyDescent="0.2">
      <c r="A1041" t="s">
        <v>10708</v>
      </c>
      <c r="B1041">
        <v>1</v>
      </c>
      <c r="C1041">
        <v>3</v>
      </c>
      <c r="D1041" t="s">
        <v>9866</v>
      </c>
      <c r="F1041" s="4" t="s">
        <v>9334</v>
      </c>
    </row>
    <row r="1042" spans="1:6" x14ac:dyDescent="0.2">
      <c r="A1042" t="s">
        <v>10708</v>
      </c>
      <c r="B1042">
        <v>1</v>
      </c>
      <c r="C1042">
        <v>4</v>
      </c>
      <c r="D1042" t="s">
        <v>9867</v>
      </c>
      <c r="F1042" s="4" t="s">
        <v>9334</v>
      </c>
    </row>
    <row r="1043" spans="1:6" x14ac:dyDescent="0.2">
      <c r="A1043" t="s">
        <v>10709</v>
      </c>
      <c r="B1043">
        <v>1</v>
      </c>
      <c r="C1043">
        <v>1</v>
      </c>
      <c r="D1043" t="s">
        <v>9864</v>
      </c>
      <c r="F1043" s="4" t="s">
        <v>1145</v>
      </c>
    </row>
    <row r="1044" spans="1:6" x14ac:dyDescent="0.2">
      <c r="A1044" t="s">
        <v>10709</v>
      </c>
      <c r="B1044">
        <v>1</v>
      </c>
      <c r="C1044">
        <v>2</v>
      </c>
      <c r="D1044" t="s">
        <v>9865</v>
      </c>
      <c r="F1044" s="4" t="s">
        <v>1145</v>
      </c>
    </row>
    <row r="1045" spans="1:6" x14ac:dyDescent="0.2">
      <c r="A1045" t="s">
        <v>10709</v>
      </c>
      <c r="B1045">
        <v>1</v>
      </c>
      <c r="C1045">
        <v>3</v>
      </c>
      <c r="D1045" t="s">
        <v>9866</v>
      </c>
      <c r="F1045" t="s">
        <v>1145</v>
      </c>
    </row>
    <row r="1046" spans="1:6" x14ac:dyDescent="0.2">
      <c r="A1046" t="s">
        <v>10709</v>
      </c>
      <c r="B1046">
        <v>1</v>
      </c>
      <c r="C1046">
        <v>4</v>
      </c>
      <c r="D1046" t="s">
        <v>9867</v>
      </c>
      <c r="E1046" t="s">
        <v>282</v>
      </c>
      <c r="F1046" t="s">
        <v>1145</v>
      </c>
    </row>
    <row r="1047" spans="1:6" x14ac:dyDescent="0.2">
      <c r="A1047" t="s">
        <v>10710</v>
      </c>
      <c r="B1047">
        <v>1</v>
      </c>
      <c r="C1047">
        <v>1</v>
      </c>
      <c r="D1047">
        <v>0.13500000000000001</v>
      </c>
      <c r="F1047" t="s">
        <v>1148</v>
      </c>
    </row>
    <row r="1048" spans="1:6" x14ac:dyDescent="0.2">
      <c r="A1048" t="s">
        <v>10710</v>
      </c>
      <c r="B1048">
        <v>1</v>
      </c>
      <c r="C1048">
        <v>2</v>
      </c>
      <c r="D1048">
        <v>1.35E-2</v>
      </c>
      <c r="F1048" t="s">
        <v>1148</v>
      </c>
    </row>
    <row r="1049" spans="1:6" x14ac:dyDescent="0.2">
      <c r="A1049" t="s">
        <v>10710</v>
      </c>
      <c r="B1049">
        <v>1</v>
      </c>
      <c r="C1049">
        <v>3</v>
      </c>
      <c r="D1049">
        <v>1.35</v>
      </c>
      <c r="E1049" t="s">
        <v>282</v>
      </c>
      <c r="F1049" s="4" t="s">
        <v>1148</v>
      </c>
    </row>
    <row r="1050" spans="1:6" x14ac:dyDescent="0.2">
      <c r="A1050" t="s">
        <v>10710</v>
      </c>
      <c r="B1050">
        <v>1</v>
      </c>
      <c r="C1050">
        <v>4</v>
      </c>
      <c r="D1050">
        <v>135</v>
      </c>
      <c r="F1050" s="4" t="s">
        <v>1148</v>
      </c>
    </row>
    <row r="1051" spans="1:6" x14ac:dyDescent="0.2">
      <c r="A1051" t="s">
        <v>10711</v>
      </c>
      <c r="B1051">
        <v>1</v>
      </c>
      <c r="C1051">
        <v>1</v>
      </c>
      <c r="D1051">
        <v>0.35</v>
      </c>
      <c r="F1051" s="4" t="s">
        <v>1151</v>
      </c>
    </row>
    <row r="1052" spans="1:6" x14ac:dyDescent="0.2">
      <c r="A1052" t="s">
        <v>10711</v>
      </c>
      <c r="B1052">
        <v>1</v>
      </c>
      <c r="C1052">
        <v>2</v>
      </c>
      <c r="D1052">
        <v>35</v>
      </c>
      <c r="E1052" t="s">
        <v>282</v>
      </c>
      <c r="F1052" s="4" t="s">
        <v>1151</v>
      </c>
    </row>
    <row r="1053" spans="1:6" x14ac:dyDescent="0.2">
      <c r="A1053" t="s">
        <v>10711</v>
      </c>
      <c r="B1053">
        <v>1</v>
      </c>
      <c r="C1053">
        <v>3</v>
      </c>
      <c r="D1053">
        <v>3500</v>
      </c>
      <c r="F1053" s="4" t="s">
        <v>1151</v>
      </c>
    </row>
    <row r="1054" spans="1:6" x14ac:dyDescent="0.2">
      <c r="A1054" t="s">
        <v>10711</v>
      </c>
      <c r="B1054">
        <v>1</v>
      </c>
      <c r="C1054">
        <v>4</v>
      </c>
      <c r="D1054">
        <v>350</v>
      </c>
      <c r="F1054" s="4" t="s">
        <v>1151</v>
      </c>
    </row>
    <row r="1055" spans="1:6" x14ac:dyDescent="0.2">
      <c r="A1055" t="s">
        <v>10712</v>
      </c>
      <c r="B1055">
        <v>1</v>
      </c>
      <c r="C1055">
        <v>1</v>
      </c>
      <c r="D1055">
        <v>0.55000000000000004</v>
      </c>
      <c r="E1055" t="s">
        <v>282</v>
      </c>
      <c r="F1055" s="4" t="s">
        <v>1154</v>
      </c>
    </row>
    <row r="1056" spans="1:6" x14ac:dyDescent="0.2">
      <c r="A1056" t="s">
        <v>10712</v>
      </c>
      <c r="B1056">
        <v>1</v>
      </c>
      <c r="C1056">
        <v>2</v>
      </c>
      <c r="D1056">
        <v>55</v>
      </c>
      <c r="F1056" s="4" t="s">
        <v>1154</v>
      </c>
    </row>
    <row r="1057" spans="1:6" x14ac:dyDescent="0.2">
      <c r="A1057" t="s">
        <v>10712</v>
      </c>
      <c r="B1057">
        <v>1</v>
      </c>
      <c r="C1057">
        <v>3</v>
      </c>
      <c r="D1057">
        <v>550</v>
      </c>
      <c r="F1057" s="4" t="s">
        <v>1154</v>
      </c>
    </row>
    <row r="1058" spans="1:6" x14ac:dyDescent="0.2">
      <c r="A1058" t="s">
        <v>10712</v>
      </c>
      <c r="B1058">
        <v>1</v>
      </c>
      <c r="C1058">
        <v>4</v>
      </c>
      <c r="D1058">
        <v>5.5E-2</v>
      </c>
      <c r="F1058" s="4" t="s">
        <v>1154</v>
      </c>
    </row>
    <row r="1059" spans="1:6" x14ac:dyDescent="0.2">
      <c r="A1059" t="s">
        <v>10713</v>
      </c>
      <c r="B1059">
        <v>1</v>
      </c>
      <c r="C1059">
        <v>1</v>
      </c>
      <c r="D1059">
        <v>6.7000000000000002E-5</v>
      </c>
      <c r="F1059" s="4" t="s">
        <v>1157</v>
      </c>
    </row>
    <row r="1060" spans="1:6" x14ac:dyDescent="0.2">
      <c r="A1060" t="s">
        <v>10713</v>
      </c>
      <c r="B1060">
        <v>1</v>
      </c>
      <c r="C1060">
        <v>2</v>
      </c>
      <c r="D1060">
        <v>67</v>
      </c>
      <c r="F1060" s="4" t="s">
        <v>1157</v>
      </c>
    </row>
    <row r="1061" spans="1:6" x14ac:dyDescent="0.2">
      <c r="A1061" t="s">
        <v>10713</v>
      </c>
      <c r="B1061">
        <v>1</v>
      </c>
      <c r="C1061">
        <v>3</v>
      </c>
      <c r="D1061">
        <v>670</v>
      </c>
      <c r="F1061" t="s">
        <v>1157</v>
      </c>
    </row>
    <row r="1062" spans="1:6" x14ac:dyDescent="0.2">
      <c r="A1062" t="s">
        <v>10713</v>
      </c>
      <c r="B1062">
        <v>1</v>
      </c>
      <c r="C1062">
        <v>4</v>
      </c>
      <c r="D1062">
        <v>6.7000000000000004E-2</v>
      </c>
      <c r="E1062" t="s">
        <v>282</v>
      </c>
      <c r="F1062" t="s">
        <v>1157</v>
      </c>
    </row>
    <row r="1063" spans="1:6" x14ac:dyDescent="0.2">
      <c r="A1063" t="s">
        <v>10714</v>
      </c>
      <c r="B1063">
        <v>1</v>
      </c>
      <c r="C1063">
        <v>1</v>
      </c>
      <c r="D1063">
        <v>4</v>
      </c>
      <c r="F1063" t="s">
        <v>1160</v>
      </c>
    </row>
    <row r="1064" spans="1:6" x14ac:dyDescent="0.2">
      <c r="A1064" t="s">
        <v>10714</v>
      </c>
      <c r="B1064">
        <v>1</v>
      </c>
      <c r="C1064">
        <v>2</v>
      </c>
      <c r="D1064">
        <v>40</v>
      </c>
      <c r="E1064" t="s">
        <v>282</v>
      </c>
      <c r="F1064" t="s">
        <v>1160</v>
      </c>
    </row>
    <row r="1065" spans="1:6" x14ac:dyDescent="0.2">
      <c r="A1065" t="s">
        <v>10714</v>
      </c>
      <c r="B1065">
        <v>1</v>
      </c>
      <c r="C1065">
        <v>3</v>
      </c>
      <c r="D1065">
        <v>4000</v>
      </c>
      <c r="F1065" t="s">
        <v>1160</v>
      </c>
    </row>
    <row r="1066" spans="1:6" x14ac:dyDescent="0.2">
      <c r="A1066" t="s">
        <v>10714</v>
      </c>
      <c r="B1066">
        <v>1</v>
      </c>
      <c r="C1066">
        <v>4</v>
      </c>
      <c r="D1066">
        <v>400</v>
      </c>
      <c r="F1066" t="s">
        <v>1160</v>
      </c>
    </row>
    <row r="1067" spans="1:6" x14ac:dyDescent="0.2">
      <c r="A1067" t="s">
        <v>10715</v>
      </c>
      <c r="B1067">
        <v>1</v>
      </c>
      <c r="C1067">
        <v>1</v>
      </c>
      <c r="D1067">
        <v>0.39800000000000002</v>
      </c>
      <c r="E1067" t="s">
        <v>282</v>
      </c>
      <c r="F1067" t="s">
        <v>1157</v>
      </c>
    </row>
    <row r="1068" spans="1:6" x14ac:dyDescent="0.2">
      <c r="A1068" t="s">
        <v>10715</v>
      </c>
      <c r="B1068">
        <v>1</v>
      </c>
      <c r="C1068">
        <v>2</v>
      </c>
      <c r="D1068">
        <v>3.8000000000000002E-4</v>
      </c>
      <c r="F1068" t="s">
        <v>1157</v>
      </c>
    </row>
    <row r="1069" spans="1:6" x14ac:dyDescent="0.2">
      <c r="A1069" t="s">
        <v>10715</v>
      </c>
      <c r="B1069">
        <v>1</v>
      </c>
      <c r="C1069">
        <v>3</v>
      </c>
      <c r="D1069">
        <v>398</v>
      </c>
      <c r="F1069" t="s">
        <v>1157</v>
      </c>
    </row>
    <row r="1070" spans="1:6" x14ac:dyDescent="0.2">
      <c r="A1070" t="s">
        <v>10715</v>
      </c>
      <c r="B1070">
        <v>1</v>
      </c>
      <c r="C1070">
        <v>4</v>
      </c>
      <c r="D1070">
        <v>3098</v>
      </c>
      <c r="F1070" t="s">
        <v>1157</v>
      </c>
    </row>
    <row r="1071" spans="1:6" x14ac:dyDescent="0.2">
      <c r="A1071" t="s">
        <v>10716</v>
      </c>
      <c r="B1071">
        <v>1</v>
      </c>
      <c r="C1071">
        <v>1</v>
      </c>
      <c r="D1071">
        <v>0.25700000000000001</v>
      </c>
      <c r="F1071" t="s">
        <v>1165</v>
      </c>
    </row>
    <row r="1072" spans="1:6" x14ac:dyDescent="0.2">
      <c r="A1072" t="s">
        <v>10716</v>
      </c>
      <c r="B1072">
        <v>1</v>
      </c>
      <c r="C1072">
        <v>2</v>
      </c>
      <c r="D1072">
        <v>0.27500000000000002</v>
      </c>
      <c r="E1072" t="s">
        <v>282</v>
      </c>
      <c r="F1072" t="s">
        <v>1165</v>
      </c>
    </row>
    <row r="1073" spans="1:6" x14ac:dyDescent="0.2">
      <c r="A1073" t="s">
        <v>10716</v>
      </c>
      <c r="B1073">
        <v>1</v>
      </c>
      <c r="C1073">
        <v>3</v>
      </c>
      <c r="D1073">
        <v>0.752</v>
      </c>
      <c r="F1073" t="s">
        <v>1165</v>
      </c>
    </row>
    <row r="1074" spans="1:6" x14ac:dyDescent="0.2">
      <c r="A1074" t="s">
        <v>10716</v>
      </c>
      <c r="B1074">
        <v>1</v>
      </c>
      <c r="C1074">
        <v>4</v>
      </c>
      <c r="D1074">
        <v>2.75E-2</v>
      </c>
      <c r="F1074" t="s">
        <v>1165</v>
      </c>
    </row>
    <row r="1075" spans="1:6" x14ac:dyDescent="0.2">
      <c r="A1075" t="s">
        <v>10717</v>
      </c>
      <c r="B1075">
        <v>1</v>
      </c>
      <c r="C1075">
        <v>1</v>
      </c>
      <c r="D1075">
        <v>0.108</v>
      </c>
      <c r="F1075" t="s">
        <v>9335</v>
      </c>
    </row>
    <row r="1076" spans="1:6" x14ac:dyDescent="0.2">
      <c r="A1076" t="s">
        <v>10717</v>
      </c>
      <c r="B1076">
        <v>1</v>
      </c>
      <c r="C1076">
        <v>2</v>
      </c>
      <c r="D1076">
        <v>1.0800000000000001E-2</v>
      </c>
      <c r="E1076" t="s">
        <v>282</v>
      </c>
      <c r="F1076" t="s">
        <v>9335</v>
      </c>
    </row>
    <row r="1077" spans="1:6" x14ac:dyDescent="0.2">
      <c r="A1077" t="s">
        <v>10717</v>
      </c>
      <c r="B1077">
        <v>1</v>
      </c>
      <c r="C1077">
        <v>3</v>
      </c>
      <c r="D1077">
        <v>1108</v>
      </c>
      <c r="F1077" t="s">
        <v>9335</v>
      </c>
    </row>
    <row r="1078" spans="1:6" x14ac:dyDescent="0.2">
      <c r="A1078" t="s">
        <v>10717</v>
      </c>
      <c r="B1078">
        <v>1</v>
      </c>
      <c r="C1078">
        <v>4</v>
      </c>
      <c r="D1078">
        <v>8.0100000000000005E-2</v>
      </c>
      <c r="F1078" t="s">
        <v>9335</v>
      </c>
    </row>
    <row r="1079" spans="1:6" x14ac:dyDescent="0.2">
      <c r="A1079" t="s">
        <v>10718</v>
      </c>
      <c r="B1079">
        <v>1</v>
      </c>
      <c r="C1079">
        <v>1</v>
      </c>
      <c r="D1079" t="s">
        <v>9864</v>
      </c>
      <c r="F1079" t="s">
        <v>1170</v>
      </c>
    </row>
    <row r="1080" spans="1:6" x14ac:dyDescent="0.2">
      <c r="A1080" t="s">
        <v>10718</v>
      </c>
      <c r="B1080">
        <v>1</v>
      </c>
      <c r="C1080">
        <v>2</v>
      </c>
      <c r="D1080" t="s">
        <v>9865</v>
      </c>
      <c r="E1080" t="s">
        <v>282</v>
      </c>
      <c r="F1080" t="s">
        <v>1170</v>
      </c>
    </row>
    <row r="1081" spans="1:6" x14ac:dyDescent="0.2">
      <c r="A1081" t="s">
        <v>10718</v>
      </c>
      <c r="B1081">
        <v>1</v>
      </c>
      <c r="C1081">
        <v>3</v>
      </c>
      <c r="D1081" t="s">
        <v>9866</v>
      </c>
      <c r="F1081" t="s">
        <v>1170</v>
      </c>
    </row>
    <row r="1082" spans="1:6" x14ac:dyDescent="0.2">
      <c r="A1082" t="s">
        <v>10718</v>
      </c>
      <c r="B1082">
        <v>1</v>
      </c>
      <c r="C1082">
        <v>4</v>
      </c>
      <c r="D1082" t="s">
        <v>9867</v>
      </c>
      <c r="F1082" t="s">
        <v>1170</v>
      </c>
    </row>
    <row r="1083" spans="1:6" x14ac:dyDescent="0.2">
      <c r="A1083" t="s">
        <v>10719</v>
      </c>
      <c r="B1083">
        <v>1</v>
      </c>
      <c r="C1083">
        <v>1</v>
      </c>
      <c r="D1083" t="s">
        <v>9864</v>
      </c>
      <c r="F1083" t="s">
        <v>1172</v>
      </c>
    </row>
    <row r="1084" spans="1:6" x14ac:dyDescent="0.2">
      <c r="A1084" t="s">
        <v>10719</v>
      </c>
      <c r="B1084">
        <v>1</v>
      </c>
      <c r="C1084">
        <v>2</v>
      </c>
      <c r="D1084" t="s">
        <v>9865</v>
      </c>
      <c r="F1084" t="s">
        <v>1172</v>
      </c>
    </row>
    <row r="1085" spans="1:6" x14ac:dyDescent="0.2">
      <c r="A1085" t="s">
        <v>10719</v>
      </c>
      <c r="B1085">
        <v>1</v>
      </c>
      <c r="C1085">
        <v>3</v>
      </c>
      <c r="D1085" t="s">
        <v>9866</v>
      </c>
      <c r="E1085" t="s">
        <v>282</v>
      </c>
      <c r="F1085" t="s">
        <v>1172</v>
      </c>
    </row>
    <row r="1086" spans="1:6" x14ac:dyDescent="0.2">
      <c r="A1086" t="s">
        <v>10719</v>
      </c>
      <c r="B1086">
        <v>1</v>
      </c>
      <c r="C1086">
        <v>4</v>
      </c>
      <c r="D1086" t="s">
        <v>9867</v>
      </c>
      <c r="F1086" t="s">
        <v>1172</v>
      </c>
    </row>
    <row r="1087" spans="1:6" x14ac:dyDescent="0.2">
      <c r="A1087" t="s">
        <v>10720</v>
      </c>
      <c r="B1087">
        <v>1</v>
      </c>
      <c r="C1087">
        <v>1</v>
      </c>
      <c r="D1087" t="s">
        <v>9868</v>
      </c>
      <c r="E1087" t="s">
        <v>282</v>
      </c>
      <c r="F1087" t="s">
        <v>1175</v>
      </c>
    </row>
    <row r="1088" spans="1:6" x14ac:dyDescent="0.2">
      <c r="A1088" t="s">
        <v>10720</v>
      </c>
      <c r="B1088">
        <v>1</v>
      </c>
      <c r="C1088">
        <v>2</v>
      </c>
      <c r="D1088" t="s">
        <v>9869</v>
      </c>
      <c r="F1088" t="s">
        <v>1175</v>
      </c>
    </row>
    <row r="1089" spans="1:6" x14ac:dyDescent="0.2">
      <c r="A1089" t="s">
        <v>10720</v>
      </c>
      <c r="B1089">
        <v>1</v>
      </c>
      <c r="C1089">
        <v>3</v>
      </c>
      <c r="D1089" t="s">
        <v>9870</v>
      </c>
      <c r="F1089" t="s">
        <v>1175</v>
      </c>
    </row>
    <row r="1090" spans="1:6" x14ac:dyDescent="0.2">
      <c r="A1090" t="s">
        <v>10720</v>
      </c>
      <c r="B1090">
        <v>1</v>
      </c>
      <c r="C1090">
        <v>4</v>
      </c>
      <c r="D1090" t="s">
        <v>9871</v>
      </c>
      <c r="F1090" t="s">
        <v>1175</v>
      </c>
    </row>
    <row r="1091" spans="1:6" x14ac:dyDescent="0.2">
      <c r="A1091" t="s">
        <v>10721</v>
      </c>
      <c r="B1091">
        <v>1</v>
      </c>
      <c r="C1091">
        <v>1</v>
      </c>
      <c r="D1091" t="s">
        <v>9872</v>
      </c>
      <c r="F1091" t="s">
        <v>1178</v>
      </c>
    </row>
    <row r="1092" spans="1:6" x14ac:dyDescent="0.2">
      <c r="A1092" t="s">
        <v>10721</v>
      </c>
      <c r="B1092">
        <v>1</v>
      </c>
      <c r="C1092">
        <v>2</v>
      </c>
      <c r="D1092" t="s">
        <v>9873</v>
      </c>
      <c r="F1092" t="s">
        <v>1178</v>
      </c>
    </row>
    <row r="1093" spans="1:6" x14ac:dyDescent="0.2">
      <c r="A1093" t="s">
        <v>10721</v>
      </c>
      <c r="B1093">
        <v>1</v>
      </c>
      <c r="C1093">
        <v>3</v>
      </c>
      <c r="D1093" t="s">
        <v>9874</v>
      </c>
      <c r="F1093" t="s">
        <v>1178</v>
      </c>
    </row>
    <row r="1094" spans="1:6" x14ac:dyDescent="0.2">
      <c r="A1094" t="s">
        <v>10721</v>
      </c>
      <c r="B1094">
        <v>1</v>
      </c>
      <c r="C1094">
        <v>4</v>
      </c>
      <c r="D1094" t="s">
        <v>9875</v>
      </c>
      <c r="E1094" t="s">
        <v>282</v>
      </c>
      <c r="F1094" t="s">
        <v>1178</v>
      </c>
    </row>
    <row r="1095" spans="1:6" x14ac:dyDescent="0.2">
      <c r="A1095" t="s">
        <v>10732</v>
      </c>
      <c r="B1095">
        <v>1</v>
      </c>
      <c r="C1095">
        <v>1</v>
      </c>
      <c r="D1095">
        <v>2.673</v>
      </c>
      <c r="F1095" t="s">
        <v>1214</v>
      </c>
    </row>
    <row r="1096" spans="1:6" x14ac:dyDescent="0.2">
      <c r="A1096" t="s">
        <v>10732</v>
      </c>
      <c r="B1096">
        <v>1</v>
      </c>
      <c r="C1096">
        <v>2</v>
      </c>
      <c r="D1096">
        <v>26.73</v>
      </c>
      <c r="E1096" t="s">
        <v>282</v>
      </c>
      <c r="F1096" t="s">
        <v>1214</v>
      </c>
    </row>
    <row r="1097" spans="1:6" x14ac:dyDescent="0.2">
      <c r="A1097" t="s">
        <v>10732</v>
      </c>
      <c r="B1097">
        <v>1</v>
      </c>
      <c r="C1097">
        <v>3</v>
      </c>
      <c r="D1097">
        <v>26.37</v>
      </c>
      <c r="F1097" t="s">
        <v>1214</v>
      </c>
    </row>
    <row r="1098" spans="1:6" x14ac:dyDescent="0.2">
      <c r="A1098" t="s">
        <v>10732</v>
      </c>
      <c r="B1098">
        <v>1</v>
      </c>
      <c r="C1098">
        <v>4</v>
      </c>
      <c r="D1098">
        <v>267.3</v>
      </c>
      <c r="F1098" t="s">
        <v>1214</v>
      </c>
    </row>
    <row r="1099" spans="1:6" x14ac:dyDescent="0.2">
      <c r="A1099" t="s">
        <v>10733</v>
      </c>
      <c r="B1099">
        <v>1</v>
      </c>
      <c r="C1099">
        <v>1</v>
      </c>
      <c r="D1099">
        <v>5.3339999999999996</v>
      </c>
      <c r="E1099" t="s">
        <v>282</v>
      </c>
      <c r="F1099" t="s">
        <v>1217</v>
      </c>
    </row>
    <row r="1100" spans="1:6" x14ac:dyDescent="0.2">
      <c r="A1100" t="s">
        <v>10733</v>
      </c>
      <c r="B1100">
        <v>1</v>
      </c>
      <c r="C1100">
        <v>2</v>
      </c>
      <c r="D1100">
        <v>5.343</v>
      </c>
      <c r="F1100" t="s">
        <v>1217</v>
      </c>
    </row>
    <row r="1101" spans="1:6" x14ac:dyDescent="0.2">
      <c r="A1101" t="s">
        <v>10733</v>
      </c>
      <c r="B1101">
        <v>1</v>
      </c>
      <c r="C1101">
        <v>3</v>
      </c>
      <c r="D1101">
        <v>53.34</v>
      </c>
      <c r="F1101" t="s">
        <v>1217</v>
      </c>
    </row>
    <row r="1102" spans="1:6" x14ac:dyDescent="0.2">
      <c r="A1102" t="s">
        <v>10733</v>
      </c>
      <c r="B1102">
        <v>1</v>
      </c>
      <c r="C1102">
        <v>4</v>
      </c>
      <c r="D1102">
        <v>533.4</v>
      </c>
      <c r="F1102" t="s">
        <v>1217</v>
      </c>
    </row>
    <row r="1103" spans="1:6" x14ac:dyDescent="0.2">
      <c r="A1103" t="s">
        <v>10734</v>
      </c>
      <c r="B1103">
        <v>1</v>
      </c>
      <c r="C1103">
        <v>1</v>
      </c>
      <c r="D1103">
        <v>0.28000000000000003</v>
      </c>
      <c r="F1103" t="s">
        <v>12275</v>
      </c>
    </row>
    <row r="1104" spans="1:6" x14ac:dyDescent="0.2">
      <c r="A1104" t="s">
        <v>10734</v>
      </c>
      <c r="B1104">
        <v>1</v>
      </c>
      <c r="C1104">
        <v>2</v>
      </c>
      <c r="D1104">
        <v>2.8</v>
      </c>
      <c r="E1104" t="s">
        <v>282</v>
      </c>
      <c r="F1104" t="s">
        <v>12275</v>
      </c>
    </row>
    <row r="1105" spans="1:6" x14ac:dyDescent="0.2">
      <c r="A1105" t="s">
        <v>10734</v>
      </c>
      <c r="B1105">
        <v>1</v>
      </c>
      <c r="C1105">
        <v>3</v>
      </c>
      <c r="D1105">
        <v>28</v>
      </c>
      <c r="F1105" t="s">
        <v>12275</v>
      </c>
    </row>
    <row r="1106" spans="1:6" x14ac:dyDescent="0.2">
      <c r="A1106" t="s">
        <v>10734</v>
      </c>
      <c r="B1106">
        <v>1</v>
      </c>
      <c r="C1106">
        <v>4</v>
      </c>
      <c r="D1106">
        <v>280</v>
      </c>
      <c r="F1106" t="s">
        <v>12275</v>
      </c>
    </row>
    <row r="1107" spans="1:6" x14ac:dyDescent="0.2">
      <c r="A1107" t="s">
        <v>10735</v>
      </c>
      <c r="B1107">
        <v>1</v>
      </c>
      <c r="C1107">
        <v>1</v>
      </c>
      <c r="D1107">
        <v>0.126</v>
      </c>
      <c r="F1107" t="s">
        <v>9337</v>
      </c>
    </row>
    <row r="1108" spans="1:6" x14ac:dyDescent="0.2">
      <c r="A1108" t="s">
        <v>10735</v>
      </c>
      <c r="B1108">
        <v>1</v>
      </c>
      <c r="C1108">
        <v>2</v>
      </c>
      <c r="D1108">
        <v>126</v>
      </c>
      <c r="F1108" t="s">
        <v>9337</v>
      </c>
    </row>
    <row r="1109" spans="1:6" x14ac:dyDescent="0.2">
      <c r="A1109" t="s">
        <v>10735</v>
      </c>
      <c r="B1109">
        <v>1</v>
      </c>
      <c r="C1109">
        <v>3</v>
      </c>
      <c r="D1109">
        <v>1026</v>
      </c>
      <c r="F1109" t="s">
        <v>9337</v>
      </c>
    </row>
    <row r="1110" spans="1:6" x14ac:dyDescent="0.2">
      <c r="A1110" t="s">
        <v>10735</v>
      </c>
      <c r="B1110">
        <v>1</v>
      </c>
      <c r="C1110">
        <v>4</v>
      </c>
      <c r="D1110">
        <v>1.26</v>
      </c>
      <c r="E1110" t="s">
        <v>282</v>
      </c>
      <c r="F1110" t="s">
        <v>9337</v>
      </c>
    </row>
    <row r="1111" spans="1:6" x14ac:dyDescent="0.2">
      <c r="A1111" t="s">
        <v>10736</v>
      </c>
      <c r="B1111">
        <v>1</v>
      </c>
      <c r="C1111">
        <v>1</v>
      </c>
      <c r="D1111">
        <v>60</v>
      </c>
      <c r="F1111" t="s">
        <v>1226</v>
      </c>
    </row>
    <row r="1112" spans="1:6" x14ac:dyDescent="0.2">
      <c r="A1112" t="s">
        <v>10736</v>
      </c>
      <c r="B1112">
        <v>1</v>
      </c>
      <c r="C1112">
        <v>2</v>
      </c>
      <c r="D1112">
        <v>35</v>
      </c>
      <c r="F1112" t="s">
        <v>1226</v>
      </c>
    </row>
    <row r="1113" spans="1:6" x14ac:dyDescent="0.2">
      <c r="A1113" t="s">
        <v>10736</v>
      </c>
      <c r="B1113">
        <v>1</v>
      </c>
      <c r="C1113">
        <v>3</v>
      </c>
      <c r="D1113">
        <v>30</v>
      </c>
      <c r="E1113" t="s">
        <v>282</v>
      </c>
      <c r="F1113" t="s">
        <v>1226</v>
      </c>
    </row>
    <row r="1114" spans="1:6" x14ac:dyDescent="0.2">
      <c r="A1114" t="s">
        <v>10736</v>
      </c>
      <c r="B1114">
        <v>1</v>
      </c>
      <c r="C1114">
        <v>4</v>
      </c>
      <c r="D1114">
        <v>36</v>
      </c>
      <c r="F1114" t="s">
        <v>1226</v>
      </c>
    </row>
    <row r="1115" spans="1:6" x14ac:dyDescent="0.2">
      <c r="A1115" t="s">
        <v>10737</v>
      </c>
      <c r="B1115">
        <v>1</v>
      </c>
      <c r="C1115">
        <v>1</v>
      </c>
      <c r="D1115">
        <v>3</v>
      </c>
      <c r="E1115" t="s">
        <v>282</v>
      </c>
      <c r="F1115" t="s">
        <v>1228</v>
      </c>
    </row>
    <row r="1116" spans="1:6" x14ac:dyDescent="0.2">
      <c r="A1116" t="s">
        <v>10737</v>
      </c>
      <c r="B1116">
        <v>1</v>
      </c>
      <c r="C1116">
        <v>2</v>
      </c>
      <c r="D1116">
        <v>0.3</v>
      </c>
      <c r="F1116" t="s">
        <v>1228</v>
      </c>
    </row>
    <row r="1117" spans="1:6" x14ac:dyDescent="0.2">
      <c r="A1117" t="s">
        <v>10737</v>
      </c>
      <c r="B1117">
        <v>1</v>
      </c>
      <c r="C1117">
        <v>3</v>
      </c>
      <c r="D1117">
        <v>30</v>
      </c>
      <c r="F1117" t="s">
        <v>1228</v>
      </c>
    </row>
    <row r="1118" spans="1:6" x14ac:dyDescent="0.2">
      <c r="A1118" t="s">
        <v>10737</v>
      </c>
      <c r="B1118">
        <v>1</v>
      </c>
      <c r="C1118">
        <v>4</v>
      </c>
      <c r="D1118">
        <v>36</v>
      </c>
      <c r="F1118" t="s">
        <v>1228</v>
      </c>
    </row>
    <row r="1119" spans="1:6" x14ac:dyDescent="0.2">
      <c r="A1119" t="s">
        <v>10738</v>
      </c>
      <c r="B1119">
        <v>1</v>
      </c>
      <c r="C1119">
        <v>1</v>
      </c>
      <c r="D1119">
        <v>3</v>
      </c>
      <c r="F1119" t="s">
        <v>1230</v>
      </c>
    </row>
    <row r="1120" spans="1:6" x14ac:dyDescent="0.2">
      <c r="A1120" t="s">
        <v>10738</v>
      </c>
      <c r="B1120">
        <v>1</v>
      </c>
      <c r="C1120">
        <v>2</v>
      </c>
      <c r="D1120">
        <v>0.3</v>
      </c>
      <c r="E1120" t="s">
        <v>282</v>
      </c>
      <c r="F1120" t="s">
        <v>1230</v>
      </c>
    </row>
    <row r="1121" spans="1:6" x14ac:dyDescent="0.2">
      <c r="A1121" t="s">
        <v>10738</v>
      </c>
      <c r="B1121">
        <v>1</v>
      </c>
      <c r="C1121">
        <v>3</v>
      </c>
      <c r="D1121">
        <v>30</v>
      </c>
      <c r="F1121" t="s">
        <v>1230</v>
      </c>
    </row>
    <row r="1122" spans="1:6" x14ac:dyDescent="0.2">
      <c r="A1122" t="s">
        <v>10738</v>
      </c>
      <c r="B1122">
        <v>1</v>
      </c>
      <c r="C1122">
        <v>4</v>
      </c>
      <c r="D1122">
        <v>36</v>
      </c>
      <c r="F1122" t="s">
        <v>1230</v>
      </c>
    </row>
    <row r="1123" spans="1:6" x14ac:dyDescent="0.2">
      <c r="A1123" t="s">
        <v>10742</v>
      </c>
      <c r="B1123">
        <v>1</v>
      </c>
      <c r="C1123">
        <v>1</v>
      </c>
      <c r="D1123" t="s">
        <v>9876</v>
      </c>
      <c r="F1123" t="s">
        <v>6564</v>
      </c>
    </row>
    <row r="1124" spans="1:6" x14ac:dyDescent="0.2">
      <c r="A1124" t="s">
        <v>10742</v>
      </c>
      <c r="B1124">
        <v>1</v>
      </c>
      <c r="C1124">
        <v>2</v>
      </c>
      <c r="D1124" t="s">
        <v>9877</v>
      </c>
      <c r="F1124" t="s">
        <v>6564</v>
      </c>
    </row>
    <row r="1125" spans="1:6" x14ac:dyDescent="0.2">
      <c r="A1125" t="s">
        <v>10742</v>
      </c>
      <c r="B1125">
        <v>1</v>
      </c>
      <c r="C1125">
        <v>3</v>
      </c>
      <c r="D1125" t="s">
        <v>9878</v>
      </c>
      <c r="E1125" t="s">
        <v>282</v>
      </c>
      <c r="F1125" t="s">
        <v>6564</v>
      </c>
    </row>
    <row r="1126" spans="1:6" x14ac:dyDescent="0.2">
      <c r="A1126" t="s">
        <v>10742</v>
      </c>
      <c r="B1126">
        <v>2</v>
      </c>
      <c r="C1126">
        <v>1</v>
      </c>
      <c r="D1126" t="s">
        <v>9879</v>
      </c>
      <c r="E1126" t="s">
        <v>282</v>
      </c>
      <c r="F1126" s="4" t="s">
        <v>6565</v>
      </c>
    </row>
    <row r="1127" spans="1:6" x14ac:dyDescent="0.2">
      <c r="A1127" t="s">
        <v>10742</v>
      </c>
      <c r="B1127">
        <v>2</v>
      </c>
      <c r="C1127">
        <v>2</v>
      </c>
      <c r="D1127" t="s">
        <v>9880</v>
      </c>
      <c r="F1127" s="4" t="s">
        <v>6565</v>
      </c>
    </row>
    <row r="1128" spans="1:6" x14ac:dyDescent="0.2">
      <c r="A1128" t="s">
        <v>10742</v>
      </c>
      <c r="B1128">
        <v>2</v>
      </c>
      <c r="C1128">
        <v>3</v>
      </c>
      <c r="D1128" t="s">
        <v>9881</v>
      </c>
      <c r="F1128" s="4" t="s">
        <v>6565</v>
      </c>
    </row>
    <row r="1129" spans="1:6" x14ac:dyDescent="0.2">
      <c r="A1129" t="s">
        <v>10742</v>
      </c>
      <c r="B1129">
        <v>3</v>
      </c>
      <c r="C1129">
        <v>1</v>
      </c>
      <c r="D1129" t="s">
        <v>9882</v>
      </c>
      <c r="F1129" s="4" t="s">
        <v>6566</v>
      </c>
    </row>
    <row r="1130" spans="1:6" x14ac:dyDescent="0.2">
      <c r="A1130" t="s">
        <v>10742</v>
      </c>
      <c r="B1130">
        <v>3</v>
      </c>
      <c r="C1130">
        <v>2</v>
      </c>
      <c r="D1130" t="s">
        <v>9883</v>
      </c>
      <c r="E1130" t="s">
        <v>282</v>
      </c>
      <c r="F1130" t="s">
        <v>6566</v>
      </c>
    </row>
    <row r="1131" spans="1:6" x14ac:dyDescent="0.2">
      <c r="A1131" t="s">
        <v>10742</v>
      </c>
      <c r="B1131">
        <v>3</v>
      </c>
      <c r="C1131">
        <v>3</v>
      </c>
      <c r="D1131" t="s">
        <v>9884</v>
      </c>
      <c r="F1131" t="s">
        <v>6566</v>
      </c>
    </row>
    <row r="1132" spans="1:6" x14ac:dyDescent="0.2">
      <c r="A1132" t="s">
        <v>10743</v>
      </c>
      <c r="B1132">
        <v>1</v>
      </c>
      <c r="C1132">
        <v>1</v>
      </c>
      <c r="D1132" t="s">
        <v>12088</v>
      </c>
      <c r="E1132" t="s">
        <v>282</v>
      </c>
      <c r="F1132" t="s">
        <v>1241</v>
      </c>
    </row>
    <row r="1133" spans="1:6" x14ac:dyDescent="0.2">
      <c r="A1133" t="s">
        <v>10743</v>
      </c>
      <c r="B1133">
        <v>1</v>
      </c>
      <c r="C1133">
        <v>2</v>
      </c>
      <c r="D1133" t="s">
        <v>12089</v>
      </c>
      <c r="F1133" t="s">
        <v>1241</v>
      </c>
    </row>
    <row r="1134" spans="1:6" x14ac:dyDescent="0.2">
      <c r="A1134" t="s">
        <v>10743</v>
      </c>
      <c r="B1134">
        <v>1</v>
      </c>
      <c r="C1134">
        <v>3</v>
      </c>
      <c r="D1134" t="s">
        <v>12090</v>
      </c>
      <c r="F1134" t="s">
        <v>1241</v>
      </c>
    </row>
    <row r="1135" spans="1:6" x14ac:dyDescent="0.2">
      <c r="A1135" t="s">
        <v>10743</v>
      </c>
      <c r="B1135">
        <v>1</v>
      </c>
      <c r="C1135">
        <v>4</v>
      </c>
      <c r="D1135" t="s">
        <v>12091</v>
      </c>
      <c r="F1135" t="s">
        <v>1241</v>
      </c>
    </row>
    <row r="1136" spans="1:6" x14ac:dyDescent="0.2">
      <c r="A1136" t="s">
        <v>10744</v>
      </c>
      <c r="B1136">
        <v>1</v>
      </c>
      <c r="C1136">
        <v>1</v>
      </c>
      <c r="D1136">
        <v>10</v>
      </c>
      <c r="F1136" t="s">
        <v>1244</v>
      </c>
    </row>
    <row r="1137" spans="1:6" x14ac:dyDescent="0.2">
      <c r="A1137" t="s">
        <v>10744</v>
      </c>
      <c r="B1137">
        <v>1</v>
      </c>
      <c r="C1137">
        <v>2</v>
      </c>
      <c r="D1137">
        <v>0.1</v>
      </c>
      <c r="F1137" t="s">
        <v>1244</v>
      </c>
    </row>
    <row r="1138" spans="1:6" x14ac:dyDescent="0.2">
      <c r="A1138" t="s">
        <v>10744</v>
      </c>
      <c r="B1138">
        <v>1</v>
      </c>
      <c r="C1138">
        <v>3</v>
      </c>
      <c r="D1138">
        <v>0.01</v>
      </c>
      <c r="E1138" t="s">
        <v>282</v>
      </c>
      <c r="F1138" t="s">
        <v>1244</v>
      </c>
    </row>
    <row r="1139" spans="1:6" x14ac:dyDescent="0.2">
      <c r="A1139" t="s">
        <v>10744</v>
      </c>
      <c r="B1139">
        <v>1</v>
      </c>
      <c r="C1139">
        <v>4</v>
      </c>
      <c r="D1139">
        <v>100</v>
      </c>
      <c r="F1139" t="s">
        <v>1244</v>
      </c>
    </row>
    <row r="1140" spans="1:6" x14ac:dyDescent="0.2">
      <c r="A1140" t="s">
        <v>10745</v>
      </c>
      <c r="B1140">
        <v>1</v>
      </c>
      <c r="C1140">
        <v>1</v>
      </c>
      <c r="D1140">
        <v>4</v>
      </c>
      <c r="F1140" t="s">
        <v>9341</v>
      </c>
    </row>
    <row r="1141" spans="1:6" x14ac:dyDescent="0.2">
      <c r="A1141" t="s">
        <v>10745</v>
      </c>
      <c r="B1141">
        <v>1</v>
      </c>
      <c r="C1141">
        <v>2</v>
      </c>
      <c r="D1141">
        <v>0.1</v>
      </c>
      <c r="F1141" t="s">
        <v>9341</v>
      </c>
    </row>
    <row r="1142" spans="1:6" x14ac:dyDescent="0.2">
      <c r="A1142" t="s">
        <v>10745</v>
      </c>
      <c r="B1142">
        <v>1</v>
      </c>
      <c r="C1142">
        <v>3</v>
      </c>
      <c r="D1142">
        <v>0.01</v>
      </c>
      <c r="F1142" t="s">
        <v>9341</v>
      </c>
    </row>
    <row r="1143" spans="1:6" x14ac:dyDescent="0.2">
      <c r="A1143" t="s">
        <v>10745</v>
      </c>
      <c r="B1143">
        <v>1</v>
      </c>
      <c r="C1143">
        <v>4</v>
      </c>
      <c r="D1143">
        <v>2</v>
      </c>
      <c r="E1143" t="s">
        <v>282</v>
      </c>
      <c r="F1143" t="s">
        <v>9341</v>
      </c>
    </row>
    <row r="1144" spans="1:6" x14ac:dyDescent="0.2">
      <c r="A1144" t="s">
        <v>10746</v>
      </c>
      <c r="B1144">
        <v>1</v>
      </c>
      <c r="C1144">
        <v>1</v>
      </c>
      <c r="D1144">
        <v>4</v>
      </c>
      <c r="F1144" t="s">
        <v>1249</v>
      </c>
    </row>
    <row r="1145" spans="1:6" x14ac:dyDescent="0.2">
      <c r="A1145" t="s">
        <v>10746</v>
      </c>
      <c r="B1145">
        <v>1</v>
      </c>
      <c r="C1145">
        <v>2</v>
      </c>
      <c r="D1145">
        <v>0.1</v>
      </c>
      <c r="E1145" t="s">
        <v>282</v>
      </c>
      <c r="F1145" t="s">
        <v>1249</v>
      </c>
    </row>
    <row r="1146" spans="1:6" x14ac:dyDescent="0.2">
      <c r="A1146" t="s">
        <v>10746</v>
      </c>
      <c r="B1146">
        <v>1</v>
      </c>
      <c r="C1146">
        <v>3</v>
      </c>
      <c r="D1146">
        <v>0.01</v>
      </c>
      <c r="F1146" t="s">
        <v>1249</v>
      </c>
    </row>
    <row r="1147" spans="1:6" x14ac:dyDescent="0.2">
      <c r="A1147" t="s">
        <v>10746</v>
      </c>
      <c r="B1147">
        <v>1</v>
      </c>
      <c r="C1147">
        <v>4</v>
      </c>
      <c r="D1147">
        <v>2</v>
      </c>
      <c r="F1147" t="s">
        <v>1249</v>
      </c>
    </row>
    <row r="1148" spans="1:6" x14ac:dyDescent="0.2">
      <c r="A1148" t="s">
        <v>10747</v>
      </c>
      <c r="B1148">
        <v>1</v>
      </c>
      <c r="C1148">
        <v>1</v>
      </c>
      <c r="D1148">
        <v>4</v>
      </c>
      <c r="F1148" t="s">
        <v>1252</v>
      </c>
    </row>
    <row r="1149" spans="1:6" x14ac:dyDescent="0.2">
      <c r="A1149" t="s">
        <v>10747</v>
      </c>
      <c r="B1149">
        <v>1</v>
      </c>
      <c r="C1149">
        <v>2</v>
      </c>
      <c r="D1149">
        <v>2</v>
      </c>
      <c r="F1149" t="s">
        <v>1252</v>
      </c>
    </row>
    <row r="1150" spans="1:6" x14ac:dyDescent="0.2">
      <c r="A1150" t="s">
        <v>10747</v>
      </c>
      <c r="B1150">
        <v>1</v>
      </c>
      <c r="C1150">
        <v>3</v>
      </c>
      <c r="D1150">
        <v>10</v>
      </c>
      <c r="F1150" t="s">
        <v>1252</v>
      </c>
    </row>
    <row r="1151" spans="1:6" x14ac:dyDescent="0.2">
      <c r="A1151" t="s">
        <v>10747</v>
      </c>
      <c r="B1151">
        <v>1</v>
      </c>
      <c r="C1151">
        <v>4</v>
      </c>
      <c r="D1151">
        <v>100</v>
      </c>
      <c r="E1151" t="s">
        <v>282</v>
      </c>
      <c r="F1151" t="s">
        <v>1252</v>
      </c>
    </row>
    <row r="1152" spans="1:6" x14ac:dyDescent="0.2">
      <c r="A1152" t="s">
        <v>10748</v>
      </c>
      <c r="B1152">
        <v>1</v>
      </c>
      <c r="C1152">
        <v>1</v>
      </c>
      <c r="D1152">
        <v>0.5</v>
      </c>
      <c r="E1152" t="s">
        <v>282</v>
      </c>
      <c r="F1152" t="s">
        <v>1255</v>
      </c>
    </row>
    <row r="1153" spans="1:6" x14ac:dyDescent="0.2">
      <c r="A1153" t="s">
        <v>10748</v>
      </c>
      <c r="B1153">
        <v>1</v>
      </c>
      <c r="C1153">
        <v>2</v>
      </c>
      <c r="D1153">
        <v>0.1</v>
      </c>
      <c r="F1153" t="s">
        <v>1255</v>
      </c>
    </row>
    <row r="1154" spans="1:6" x14ac:dyDescent="0.2">
      <c r="A1154" t="s">
        <v>10748</v>
      </c>
      <c r="B1154">
        <v>1</v>
      </c>
      <c r="C1154">
        <v>3</v>
      </c>
      <c r="D1154">
        <v>0.01</v>
      </c>
      <c r="F1154" t="s">
        <v>1255</v>
      </c>
    </row>
    <row r="1155" spans="1:6" x14ac:dyDescent="0.2">
      <c r="A1155" t="s">
        <v>10748</v>
      </c>
      <c r="B1155">
        <v>1</v>
      </c>
      <c r="C1155">
        <v>4</v>
      </c>
      <c r="D1155">
        <v>2</v>
      </c>
      <c r="F1155" t="s">
        <v>1255</v>
      </c>
    </row>
    <row r="1156" spans="1:6" x14ac:dyDescent="0.2">
      <c r="A1156" t="s">
        <v>10765</v>
      </c>
      <c r="B1156">
        <v>1</v>
      </c>
      <c r="C1156">
        <v>1</v>
      </c>
      <c r="D1156">
        <v>5</v>
      </c>
      <c r="F1156" t="s">
        <v>9343</v>
      </c>
    </row>
    <row r="1157" spans="1:6" x14ac:dyDescent="0.2">
      <c r="A1157" t="s">
        <v>10765</v>
      </c>
      <c r="B1157">
        <v>1</v>
      </c>
      <c r="C1157">
        <v>2</v>
      </c>
      <c r="D1157">
        <v>-10</v>
      </c>
      <c r="F1157" t="s">
        <v>9343</v>
      </c>
    </row>
    <row r="1158" spans="1:6" x14ac:dyDescent="0.2">
      <c r="A1158" t="s">
        <v>10765</v>
      </c>
      <c r="B1158">
        <v>1</v>
      </c>
      <c r="C1158">
        <v>3</v>
      </c>
      <c r="D1158">
        <v>10</v>
      </c>
      <c r="E1158" t="s">
        <v>282</v>
      </c>
      <c r="F1158" t="s">
        <v>9343</v>
      </c>
    </row>
    <row r="1159" spans="1:6" x14ac:dyDescent="0.2">
      <c r="A1159" t="s">
        <v>10765</v>
      </c>
      <c r="B1159">
        <v>1</v>
      </c>
      <c r="C1159">
        <v>4</v>
      </c>
      <c r="D1159">
        <v>-2</v>
      </c>
      <c r="F1159" t="s">
        <v>9343</v>
      </c>
    </row>
    <row r="1160" spans="1:6" x14ac:dyDescent="0.2">
      <c r="A1160" t="s">
        <v>10776</v>
      </c>
      <c r="B1160">
        <v>1</v>
      </c>
      <c r="C1160">
        <v>1</v>
      </c>
      <c r="D1160" t="s">
        <v>9886</v>
      </c>
      <c r="F1160" t="s">
        <v>1317</v>
      </c>
    </row>
    <row r="1161" spans="1:6" x14ac:dyDescent="0.2">
      <c r="A1161" t="s">
        <v>10776</v>
      </c>
      <c r="B1161">
        <v>1</v>
      </c>
      <c r="C1161">
        <v>2</v>
      </c>
      <c r="D1161" t="s">
        <v>9887</v>
      </c>
      <c r="F1161" t="s">
        <v>1317</v>
      </c>
    </row>
    <row r="1162" spans="1:6" x14ac:dyDescent="0.2">
      <c r="A1162" t="s">
        <v>10776</v>
      </c>
      <c r="B1162">
        <v>1</v>
      </c>
      <c r="C1162">
        <v>3</v>
      </c>
      <c r="D1162" t="s">
        <v>6378</v>
      </c>
      <c r="F1162" t="s">
        <v>1317</v>
      </c>
    </row>
    <row r="1163" spans="1:6" x14ac:dyDescent="0.2">
      <c r="A1163" t="s">
        <v>10776</v>
      </c>
      <c r="B1163">
        <v>1</v>
      </c>
      <c r="C1163">
        <v>4</v>
      </c>
      <c r="D1163" t="s">
        <v>9888</v>
      </c>
      <c r="E1163" t="s">
        <v>282</v>
      </c>
      <c r="F1163" t="s">
        <v>1317</v>
      </c>
    </row>
    <row r="1164" spans="1:6" x14ac:dyDescent="0.2">
      <c r="A1164" t="s">
        <v>10777</v>
      </c>
      <c r="B1164">
        <v>1</v>
      </c>
      <c r="C1164">
        <v>1</v>
      </c>
      <c r="D1164" t="s">
        <v>9889</v>
      </c>
      <c r="F1164" t="s">
        <v>1320</v>
      </c>
    </row>
    <row r="1165" spans="1:6" x14ac:dyDescent="0.2">
      <c r="A1165" t="s">
        <v>10777</v>
      </c>
      <c r="B1165">
        <v>1</v>
      </c>
      <c r="C1165">
        <v>2</v>
      </c>
      <c r="D1165" t="s">
        <v>9890</v>
      </c>
      <c r="E1165" t="s">
        <v>282</v>
      </c>
      <c r="F1165" t="s">
        <v>1320</v>
      </c>
    </row>
    <row r="1166" spans="1:6" x14ac:dyDescent="0.2">
      <c r="A1166" t="s">
        <v>10777</v>
      </c>
      <c r="B1166">
        <v>1</v>
      </c>
      <c r="C1166">
        <v>3</v>
      </c>
      <c r="D1166" t="s">
        <v>9891</v>
      </c>
      <c r="F1166" t="s">
        <v>1320</v>
      </c>
    </row>
    <row r="1167" spans="1:6" x14ac:dyDescent="0.2">
      <c r="A1167" t="s">
        <v>10777</v>
      </c>
      <c r="B1167">
        <v>1</v>
      </c>
      <c r="C1167">
        <v>4</v>
      </c>
      <c r="D1167" t="s">
        <v>17336</v>
      </c>
      <c r="F1167" t="s">
        <v>1320</v>
      </c>
    </row>
    <row r="1168" spans="1:6" x14ac:dyDescent="0.2">
      <c r="A1168" t="s">
        <v>10779</v>
      </c>
      <c r="B1168">
        <v>1</v>
      </c>
      <c r="C1168">
        <v>1</v>
      </c>
      <c r="D1168" t="s">
        <v>9892</v>
      </c>
      <c r="F1168" t="s">
        <v>1326</v>
      </c>
    </row>
    <row r="1169" spans="1:6" x14ac:dyDescent="0.2">
      <c r="A1169" t="s">
        <v>10779</v>
      </c>
      <c r="B1169">
        <v>1</v>
      </c>
      <c r="C1169">
        <v>2</v>
      </c>
      <c r="D1169" t="s">
        <v>9893</v>
      </c>
      <c r="F1169" t="s">
        <v>1326</v>
      </c>
    </row>
    <row r="1170" spans="1:6" x14ac:dyDescent="0.2">
      <c r="A1170" t="s">
        <v>10779</v>
      </c>
      <c r="B1170">
        <v>1</v>
      </c>
      <c r="C1170">
        <v>3</v>
      </c>
      <c r="D1170" t="s">
        <v>9894</v>
      </c>
      <c r="E1170" t="s">
        <v>282</v>
      </c>
      <c r="F1170" t="s">
        <v>1326</v>
      </c>
    </row>
    <row r="1171" spans="1:6" ht="48" x14ac:dyDescent="0.2">
      <c r="A1171" t="s">
        <v>10791</v>
      </c>
      <c r="B1171">
        <v>1</v>
      </c>
      <c r="C1171">
        <v>1</v>
      </c>
      <c r="D1171">
        <v>100</v>
      </c>
      <c r="F1171" s="4" t="s">
        <v>1371</v>
      </c>
    </row>
    <row r="1172" spans="1:6" ht="48" x14ac:dyDescent="0.2">
      <c r="A1172" t="s">
        <v>10791</v>
      </c>
      <c r="B1172">
        <v>1</v>
      </c>
      <c r="C1172">
        <v>2</v>
      </c>
      <c r="D1172" t="s">
        <v>9895</v>
      </c>
      <c r="E1172" t="s">
        <v>282</v>
      </c>
      <c r="F1172" s="4" t="s">
        <v>1371</v>
      </c>
    </row>
    <row r="1173" spans="1:6" ht="48" x14ac:dyDescent="0.2">
      <c r="A1173" t="s">
        <v>10791</v>
      </c>
      <c r="B1173">
        <v>1</v>
      </c>
      <c r="C1173">
        <v>3</v>
      </c>
      <c r="D1173">
        <v>1000</v>
      </c>
      <c r="F1173" s="4" t="s">
        <v>1371</v>
      </c>
    </row>
    <row r="1174" spans="1:6" ht="32" x14ac:dyDescent="0.2">
      <c r="A1174" t="s">
        <v>10792</v>
      </c>
      <c r="B1174">
        <v>1</v>
      </c>
      <c r="C1174">
        <v>1</v>
      </c>
      <c r="D1174">
        <v>1000</v>
      </c>
      <c r="F1174" s="4" t="s">
        <v>1376</v>
      </c>
    </row>
    <row r="1175" spans="1:6" ht="32" x14ac:dyDescent="0.2">
      <c r="A1175" t="s">
        <v>10792</v>
      </c>
      <c r="B1175">
        <v>1</v>
      </c>
      <c r="C1175">
        <v>2</v>
      </c>
      <c r="D1175" t="s">
        <v>9895</v>
      </c>
      <c r="F1175" s="4" t="s">
        <v>1376</v>
      </c>
    </row>
    <row r="1176" spans="1:6" ht="32" x14ac:dyDescent="0.2">
      <c r="A1176" t="s">
        <v>10792</v>
      </c>
      <c r="B1176">
        <v>1</v>
      </c>
      <c r="C1176">
        <v>3</v>
      </c>
      <c r="D1176" t="s">
        <v>9896</v>
      </c>
      <c r="E1176" t="s">
        <v>282</v>
      </c>
      <c r="F1176" s="4" t="s">
        <v>1376</v>
      </c>
    </row>
    <row r="1177" spans="1:6" ht="32" x14ac:dyDescent="0.2">
      <c r="A1177" t="s">
        <v>10793</v>
      </c>
      <c r="B1177">
        <v>1</v>
      </c>
      <c r="C1177">
        <v>1</v>
      </c>
      <c r="D1177" t="s">
        <v>9897</v>
      </c>
      <c r="F1177" s="4" t="s">
        <v>1381</v>
      </c>
    </row>
    <row r="1178" spans="1:6" ht="32" x14ac:dyDescent="0.2">
      <c r="A1178" t="s">
        <v>10793</v>
      </c>
      <c r="B1178">
        <v>1</v>
      </c>
      <c r="C1178">
        <v>2</v>
      </c>
      <c r="D1178" t="s">
        <v>9898</v>
      </c>
      <c r="F1178" s="4" t="s">
        <v>1381</v>
      </c>
    </row>
    <row r="1179" spans="1:6" ht="32" x14ac:dyDescent="0.2">
      <c r="A1179" t="s">
        <v>10793</v>
      </c>
      <c r="B1179">
        <v>1</v>
      </c>
      <c r="C1179">
        <v>3</v>
      </c>
      <c r="D1179" t="s">
        <v>9895</v>
      </c>
      <c r="F1179" s="4" t="s">
        <v>1381</v>
      </c>
    </row>
    <row r="1180" spans="1:6" x14ac:dyDescent="0.2">
      <c r="A1180" t="s">
        <v>10795</v>
      </c>
      <c r="B1180">
        <v>1</v>
      </c>
      <c r="C1180">
        <v>1</v>
      </c>
      <c r="D1180">
        <v>6</v>
      </c>
      <c r="F1180" t="s">
        <v>1388</v>
      </c>
    </row>
    <row r="1181" spans="1:6" x14ac:dyDescent="0.2">
      <c r="A1181" t="s">
        <v>10795</v>
      </c>
      <c r="B1181">
        <v>1</v>
      </c>
      <c r="C1181">
        <v>2</v>
      </c>
      <c r="D1181">
        <v>3</v>
      </c>
      <c r="F1181" t="s">
        <v>1388</v>
      </c>
    </row>
    <row r="1182" spans="1:6" x14ac:dyDescent="0.2">
      <c r="A1182" t="s">
        <v>10795</v>
      </c>
      <c r="B1182">
        <v>1</v>
      </c>
      <c r="C1182">
        <v>3</v>
      </c>
      <c r="D1182">
        <v>5</v>
      </c>
      <c r="E1182" t="s">
        <v>282</v>
      </c>
      <c r="F1182" t="s">
        <v>1388</v>
      </c>
    </row>
    <row r="1183" spans="1:6" x14ac:dyDescent="0.2">
      <c r="A1183" t="s">
        <v>10795</v>
      </c>
      <c r="B1183">
        <v>1</v>
      </c>
      <c r="C1183">
        <v>4</v>
      </c>
      <c r="D1183">
        <v>7</v>
      </c>
      <c r="F1183" t="s">
        <v>1388</v>
      </c>
    </row>
    <row r="1184" spans="1:6" ht="32" x14ac:dyDescent="0.2">
      <c r="A1184" t="s">
        <v>10796</v>
      </c>
      <c r="B1184">
        <v>1</v>
      </c>
      <c r="C1184">
        <v>1</v>
      </c>
      <c r="D1184">
        <v>3.25</v>
      </c>
      <c r="E1184" t="s">
        <v>282</v>
      </c>
      <c r="F1184" s="4" t="s">
        <v>1392</v>
      </c>
    </row>
    <row r="1185" spans="1:6" ht="32" x14ac:dyDescent="0.2">
      <c r="A1185" t="s">
        <v>10796</v>
      </c>
      <c r="B1185">
        <v>1</v>
      </c>
      <c r="C1185">
        <v>2</v>
      </c>
      <c r="D1185">
        <v>3.52</v>
      </c>
      <c r="F1185" s="4" t="s">
        <v>1392</v>
      </c>
    </row>
    <row r="1186" spans="1:6" ht="32" x14ac:dyDescent="0.2">
      <c r="A1186" t="s">
        <v>10796</v>
      </c>
      <c r="B1186">
        <v>1</v>
      </c>
      <c r="C1186">
        <v>3</v>
      </c>
      <c r="D1186">
        <v>0.32500000000000001</v>
      </c>
      <c r="F1186" s="4" t="s">
        <v>1392</v>
      </c>
    </row>
    <row r="1187" spans="1:6" ht="32" x14ac:dyDescent="0.2">
      <c r="A1187" t="s">
        <v>10796</v>
      </c>
      <c r="B1187">
        <v>1</v>
      </c>
      <c r="C1187">
        <v>4</v>
      </c>
      <c r="D1187">
        <v>325</v>
      </c>
      <c r="F1187" s="4" t="s">
        <v>1392</v>
      </c>
    </row>
    <row r="1188" spans="1:6" x14ac:dyDescent="0.2">
      <c r="A1188" t="s">
        <v>10797</v>
      </c>
      <c r="B1188">
        <v>1</v>
      </c>
      <c r="C1188">
        <v>1</v>
      </c>
      <c r="D1188" t="s">
        <v>9899</v>
      </c>
      <c r="F1188" t="s">
        <v>1395</v>
      </c>
    </row>
    <row r="1189" spans="1:6" x14ac:dyDescent="0.2">
      <c r="A1189" t="s">
        <v>10797</v>
      </c>
      <c r="B1189">
        <v>1</v>
      </c>
      <c r="C1189">
        <v>2</v>
      </c>
      <c r="D1189" t="s">
        <v>9900</v>
      </c>
      <c r="E1189" t="s">
        <v>282</v>
      </c>
      <c r="F1189" t="s">
        <v>1395</v>
      </c>
    </row>
    <row r="1190" spans="1:6" x14ac:dyDescent="0.2">
      <c r="A1190" t="s">
        <v>10797</v>
      </c>
      <c r="B1190">
        <v>1</v>
      </c>
      <c r="C1190">
        <v>3</v>
      </c>
      <c r="D1190" t="s">
        <v>9901</v>
      </c>
      <c r="F1190" t="s">
        <v>1395</v>
      </c>
    </row>
    <row r="1191" spans="1:6" x14ac:dyDescent="0.2">
      <c r="A1191" t="s">
        <v>10797</v>
      </c>
      <c r="B1191">
        <v>1</v>
      </c>
      <c r="C1191">
        <v>4</v>
      </c>
      <c r="D1191" t="s">
        <v>9902</v>
      </c>
      <c r="F1191" t="s">
        <v>1395</v>
      </c>
    </row>
    <row r="1192" spans="1:6" ht="48" x14ac:dyDescent="0.2">
      <c r="A1192" t="s">
        <v>10800</v>
      </c>
      <c r="B1192">
        <v>1</v>
      </c>
      <c r="C1192">
        <v>1</v>
      </c>
      <c r="D1192">
        <v>2</v>
      </c>
      <c r="E1192" t="s">
        <v>282</v>
      </c>
      <c r="F1192" s="4" t="s">
        <v>1404</v>
      </c>
    </row>
    <row r="1193" spans="1:6" ht="48" x14ac:dyDescent="0.2">
      <c r="A1193" t="s">
        <v>10800</v>
      </c>
      <c r="B1193">
        <v>1</v>
      </c>
      <c r="C1193">
        <v>2</v>
      </c>
      <c r="D1193">
        <v>1</v>
      </c>
      <c r="F1193" s="4" t="s">
        <v>1404</v>
      </c>
    </row>
    <row r="1194" spans="1:6" ht="48" x14ac:dyDescent="0.2">
      <c r="A1194" t="s">
        <v>10800</v>
      </c>
      <c r="B1194">
        <v>1</v>
      </c>
      <c r="C1194">
        <v>3</v>
      </c>
      <c r="D1194">
        <v>4</v>
      </c>
      <c r="F1194" s="4" t="s">
        <v>1404</v>
      </c>
    </row>
    <row r="1195" spans="1:6" ht="48" x14ac:dyDescent="0.2">
      <c r="A1195" t="s">
        <v>10800</v>
      </c>
      <c r="B1195">
        <v>1</v>
      </c>
      <c r="C1195">
        <v>4</v>
      </c>
      <c r="D1195">
        <v>3</v>
      </c>
      <c r="F1195" s="4" t="s">
        <v>1404</v>
      </c>
    </row>
    <row r="1196" spans="1:6" ht="32" x14ac:dyDescent="0.2">
      <c r="A1196" t="s">
        <v>10805</v>
      </c>
      <c r="B1196">
        <v>1</v>
      </c>
      <c r="C1196">
        <v>1</v>
      </c>
      <c r="D1196" t="s">
        <v>9903</v>
      </c>
      <c r="F1196" s="4" t="s">
        <v>1418</v>
      </c>
    </row>
    <row r="1197" spans="1:6" ht="32" x14ac:dyDescent="0.2">
      <c r="A1197" t="s">
        <v>10805</v>
      </c>
      <c r="B1197">
        <v>1</v>
      </c>
      <c r="C1197">
        <v>2</v>
      </c>
      <c r="D1197" t="s">
        <v>9904</v>
      </c>
      <c r="F1197" s="4" t="s">
        <v>1418</v>
      </c>
    </row>
    <row r="1198" spans="1:6" ht="32" x14ac:dyDescent="0.2">
      <c r="A1198" t="s">
        <v>10805</v>
      </c>
      <c r="B1198">
        <v>1</v>
      </c>
      <c r="C1198">
        <v>3</v>
      </c>
      <c r="D1198" t="s">
        <v>9905</v>
      </c>
      <c r="E1198" t="s">
        <v>282</v>
      </c>
      <c r="F1198" s="4" t="s">
        <v>1418</v>
      </c>
    </row>
    <row r="1199" spans="1:6" ht="32" x14ac:dyDescent="0.2">
      <c r="A1199" t="s">
        <v>10805</v>
      </c>
      <c r="B1199">
        <v>1</v>
      </c>
      <c r="C1199">
        <v>4</v>
      </c>
      <c r="D1199" t="s">
        <v>9906</v>
      </c>
      <c r="F1199" s="4" t="s">
        <v>1418</v>
      </c>
    </row>
    <row r="1200" spans="1:6" ht="32" x14ac:dyDescent="0.2">
      <c r="A1200" t="s">
        <v>10806</v>
      </c>
      <c r="B1200">
        <v>1</v>
      </c>
      <c r="C1200">
        <v>1</v>
      </c>
      <c r="D1200" t="s">
        <v>9903</v>
      </c>
      <c r="E1200" t="s">
        <v>282</v>
      </c>
      <c r="F1200" s="4" t="s">
        <v>1423</v>
      </c>
    </row>
    <row r="1201" spans="1:6" ht="32" x14ac:dyDescent="0.2">
      <c r="A1201" t="s">
        <v>10806</v>
      </c>
      <c r="B1201">
        <v>1</v>
      </c>
      <c r="C1201">
        <v>2</v>
      </c>
      <c r="D1201" t="s">
        <v>9904</v>
      </c>
      <c r="F1201" s="4" t="s">
        <v>1423</v>
      </c>
    </row>
    <row r="1202" spans="1:6" ht="32" x14ac:dyDescent="0.2">
      <c r="A1202" t="s">
        <v>10806</v>
      </c>
      <c r="B1202">
        <v>1</v>
      </c>
      <c r="C1202">
        <v>3</v>
      </c>
      <c r="D1202" t="s">
        <v>9905</v>
      </c>
      <c r="F1202" s="4" t="s">
        <v>1423</v>
      </c>
    </row>
    <row r="1203" spans="1:6" ht="32" x14ac:dyDescent="0.2">
      <c r="A1203" t="s">
        <v>10806</v>
      </c>
      <c r="B1203">
        <v>1</v>
      </c>
      <c r="C1203">
        <v>4</v>
      </c>
      <c r="D1203" t="s">
        <v>9906</v>
      </c>
      <c r="F1203" s="4" t="s">
        <v>1423</v>
      </c>
    </row>
    <row r="1204" spans="1:6" x14ac:dyDescent="0.2">
      <c r="A1204" t="s">
        <v>10807</v>
      </c>
      <c r="B1204">
        <v>1</v>
      </c>
      <c r="C1204">
        <v>1</v>
      </c>
      <c r="D1204">
        <v>20</v>
      </c>
      <c r="F1204" t="s">
        <v>1427</v>
      </c>
    </row>
    <row r="1205" spans="1:6" x14ac:dyDescent="0.2">
      <c r="A1205" t="s">
        <v>10807</v>
      </c>
      <c r="B1205">
        <v>1</v>
      </c>
      <c r="C1205">
        <v>2</v>
      </c>
      <c r="D1205">
        <v>105</v>
      </c>
      <c r="F1205" t="s">
        <v>1427</v>
      </c>
    </row>
    <row r="1206" spans="1:6" x14ac:dyDescent="0.2">
      <c r="A1206" t="s">
        <v>10807</v>
      </c>
      <c r="B1206">
        <v>1</v>
      </c>
      <c r="C1206">
        <v>3</v>
      </c>
      <c r="D1206">
        <v>25</v>
      </c>
      <c r="E1206" t="s">
        <v>282</v>
      </c>
      <c r="F1206" t="s">
        <v>1427</v>
      </c>
    </row>
    <row r="1207" spans="1:6" x14ac:dyDescent="0.2">
      <c r="A1207" t="s">
        <v>10807</v>
      </c>
      <c r="B1207">
        <v>1</v>
      </c>
      <c r="C1207">
        <v>4</v>
      </c>
      <c r="D1207">
        <v>5</v>
      </c>
      <c r="F1207" t="s">
        <v>1427</v>
      </c>
    </row>
    <row r="1208" spans="1:6" x14ac:dyDescent="0.2">
      <c r="A1208" t="s">
        <v>10808</v>
      </c>
      <c r="B1208">
        <v>1</v>
      </c>
      <c r="C1208">
        <v>1</v>
      </c>
      <c r="D1208">
        <v>2</v>
      </c>
      <c r="F1208" t="s">
        <v>1427</v>
      </c>
    </row>
    <row r="1209" spans="1:6" x14ac:dyDescent="0.2">
      <c r="A1209" t="s">
        <v>10808</v>
      </c>
      <c r="B1209">
        <v>1</v>
      </c>
      <c r="C1209">
        <v>2</v>
      </c>
      <c r="D1209">
        <v>1.5</v>
      </c>
      <c r="E1209" t="s">
        <v>282</v>
      </c>
      <c r="F1209" t="s">
        <v>1427</v>
      </c>
    </row>
    <row r="1210" spans="1:6" x14ac:dyDescent="0.2">
      <c r="A1210" t="s">
        <v>10808</v>
      </c>
      <c r="B1210">
        <v>1</v>
      </c>
      <c r="C1210">
        <v>3</v>
      </c>
      <c r="D1210">
        <v>25</v>
      </c>
      <c r="F1210" t="s">
        <v>1427</v>
      </c>
    </row>
    <row r="1211" spans="1:6" x14ac:dyDescent="0.2">
      <c r="A1211" t="s">
        <v>10808</v>
      </c>
      <c r="B1211">
        <v>1</v>
      </c>
      <c r="C1211">
        <v>4</v>
      </c>
      <c r="D1211">
        <v>0.5</v>
      </c>
      <c r="F1211" t="s">
        <v>1427</v>
      </c>
    </row>
    <row r="1212" spans="1:6" x14ac:dyDescent="0.2">
      <c r="A1212" t="s">
        <v>10809</v>
      </c>
      <c r="B1212">
        <v>1</v>
      </c>
      <c r="C1212">
        <v>1</v>
      </c>
      <c r="D1212">
        <v>1.2</v>
      </c>
      <c r="E1212" t="s">
        <v>282</v>
      </c>
      <c r="F1212" t="s">
        <v>1427</v>
      </c>
    </row>
    <row r="1213" spans="1:6" x14ac:dyDescent="0.2">
      <c r="A1213" t="s">
        <v>10809</v>
      </c>
      <c r="B1213">
        <v>1</v>
      </c>
      <c r="C1213">
        <v>2</v>
      </c>
      <c r="D1213">
        <v>1.8</v>
      </c>
      <c r="F1213" t="s">
        <v>1427</v>
      </c>
    </row>
    <row r="1214" spans="1:6" x14ac:dyDescent="0.2">
      <c r="A1214" t="s">
        <v>10809</v>
      </c>
      <c r="B1214">
        <v>1</v>
      </c>
      <c r="C1214">
        <v>3</v>
      </c>
      <c r="D1214">
        <v>2.6</v>
      </c>
      <c r="F1214" t="s">
        <v>1427</v>
      </c>
    </row>
    <row r="1215" spans="1:6" x14ac:dyDescent="0.2">
      <c r="A1215" t="s">
        <v>10809</v>
      </c>
      <c r="B1215">
        <v>1</v>
      </c>
      <c r="C1215">
        <v>4</v>
      </c>
      <c r="D1215">
        <v>5.9</v>
      </c>
      <c r="F1215" t="s">
        <v>1427</v>
      </c>
    </row>
    <row r="1216" spans="1:6" x14ac:dyDescent="0.2">
      <c r="A1216" t="s">
        <v>10810</v>
      </c>
      <c r="B1216">
        <v>1</v>
      </c>
      <c r="C1216">
        <v>1</v>
      </c>
      <c r="D1216">
        <v>0.55000000000000004</v>
      </c>
      <c r="F1216" t="s">
        <v>1427</v>
      </c>
    </row>
    <row r="1217" spans="1:6" x14ac:dyDescent="0.2">
      <c r="A1217" t="s">
        <v>10810</v>
      </c>
      <c r="B1217">
        <v>1</v>
      </c>
      <c r="C1217">
        <v>2</v>
      </c>
      <c r="D1217">
        <v>1.05</v>
      </c>
      <c r="F1217" t="s">
        <v>1427</v>
      </c>
    </row>
    <row r="1218" spans="1:6" x14ac:dyDescent="0.2">
      <c r="A1218" t="s">
        <v>10810</v>
      </c>
      <c r="B1218">
        <v>1</v>
      </c>
      <c r="C1218">
        <v>3</v>
      </c>
      <c r="D1218">
        <v>2.5</v>
      </c>
      <c r="F1218" t="s">
        <v>1427</v>
      </c>
    </row>
    <row r="1219" spans="1:6" x14ac:dyDescent="0.2">
      <c r="A1219" t="s">
        <v>10810</v>
      </c>
      <c r="B1219">
        <v>1</v>
      </c>
      <c r="C1219">
        <v>4</v>
      </c>
      <c r="D1219">
        <v>0.5</v>
      </c>
      <c r="E1219" t="s">
        <v>282</v>
      </c>
      <c r="F1219" t="s">
        <v>1427</v>
      </c>
    </row>
    <row r="1220" spans="1:6" x14ac:dyDescent="0.2">
      <c r="A1220" t="s">
        <v>10811</v>
      </c>
      <c r="B1220">
        <v>1</v>
      </c>
      <c r="C1220">
        <v>1</v>
      </c>
      <c r="D1220">
        <v>2.5499999999999998</v>
      </c>
      <c r="F1220" t="s">
        <v>1427</v>
      </c>
    </row>
    <row r="1221" spans="1:6" x14ac:dyDescent="0.2">
      <c r="A1221" t="s">
        <v>10811</v>
      </c>
      <c r="B1221">
        <v>1</v>
      </c>
      <c r="C1221">
        <v>2</v>
      </c>
      <c r="D1221">
        <v>2.44</v>
      </c>
      <c r="F1221" t="s">
        <v>1427</v>
      </c>
    </row>
    <row r="1222" spans="1:6" x14ac:dyDescent="0.2">
      <c r="A1222" t="s">
        <v>10811</v>
      </c>
      <c r="B1222">
        <v>1</v>
      </c>
      <c r="C1222">
        <v>3</v>
      </c>
      <c r="D1222">
        <v>2.4500000000000002</v>
      </c>
      <c r="E1222" t="s">
        <v>282</v>
      </c>
      <c r="F1222" t="s">
        <v>1427</v>
      </c>
    </row>
    <row r="1223" spans="1:6" x14ac:dyDescent="0.2">
      <c r="A1223" t="s">
        <v>10811</v>
      </c>
      <c r="B1223">
        <v>1</v>
      </c>
      <c r="C1223">
        <v>4</v>
      </c>
      <c r="D1223">
        <v>2.5</v>
      </c>
      <c r="F1223" t="s">
        <v>1427</v>
      </c>
    </row>
    <row r="1224" spans="1:6" x14ac:dyDescent="0.2">
      <c r="A1224" t="s">
        <v>10812</v>
      </c>
      <c r="B1224">
        <v>1</v>
      </c>
      <c r="C1224">
        <v>1</v>
      </c>
      <c r="D1224">
        <v>4.12</v>
      </c>
      <c r="E1224" t="s">
        <v>282</v>
      </c>
      <c r="F1224" t="s">
        <v>1427</v>
      </c>
    </row>
    <row r="1225" spans="1:6" x14ac:dyDescent="0.2">
      <c r="A1225" t="s">
        <v>10812</v>
      </c>
      <c r="B1225">
        <v>1</v>
      </c>
      <c r="C1225">
        <v>2</v>
      </c>
      <c r="D1225">
        <v>4.13</v>
      </c>
      <c r="F1225" t="s">
        <v>1427</v>
      </c>
    </row>
    <row r="1226" spans="1:6" x14ac:dyDescent="0.2">
      <c r="A1226" t="s">
        <v>10812</v>
      </c>
      <c r="B1226">
        <v>1</v>
      </c>
      <c r="C1226">
        <v>3</v>
      </c>
      <c r="D1226">
        <v>4.1399999999999997</v>
      </c>
      <c r="F1226" t="s">
        <v>1427</v>
      </c>
    </row>
    <row r="1227" spans="1:6" x14ac:dyDescent="0.2">
      <c r="A1227" t="s">
        <v>10812</v>
      </c>
      <c r="B1227">
        <v>1</v>
      </c>
      <c r="C1227">
        <v>4</v>
      </c>
      <c r="D1227">
        <v>2.15</v>
      </c>
      <c r="F1227" t="s">
        <v>1427</v>
      </c>
    </row>
    <row r="1228" spans="1:6" x14ac:dyDescent="0.2">
      <c r="A1228" t="s">
        <v>10813</v>
      </c>
      <c r="B1228">
        <v>1</v>
      </c>
      <c r="C1228">
        <v>1</v>
      </c>
      <c r="D1228">
        <v>13.41</v>
      </c>
      <c r="F1228" t="s">
        <v>1427</v>
      </c>
    </row>
    <row r="1229" spans="1:6" x14ac:dyDescent="0.2">
      <c r="A1229" t="s">
        <v>10813</v>
      </c>
      <c r="B1229">
        <v>1</v>
      </c>
      <c r="C1229">
        <v>2</v>
      </c>
      <c r="D1229">
        <v>13.42</v>
      </c>
      <c r="E1229" t="s">
        <v>282</v>
      </c>
      <c r="F1229" t="s">
        <v>1427</v>
      </c>
    </row>
    <row r="1230" spans="1:6" x14ac:dyDescent="0.2">
      <c r="A1230" t="s">
        <v>10813</v>
      </c>
      <c r="B1230">
        <v>1</v>
      </c>
      <c r="C1230">
        <v>3</v>
      </c>
      <c r="D1230">
        <v>13.24</v>
      </c>
      <c r="F1230" t="s">
        <v>1427</v>
      </c>
    </row>
    <row r="1231" spans="1:6" x14ac:dyDescent="0.2">
      <c r="A1231" t="s">
        <v>10813</v>
      </c>
      <c r="B1231">
        <v>1</v>
      </c>
      <c r="C1231">
        <v>4</v>
      </c>
      <c r="D1231">
        <v>14</v>
      </c>
      <c r="F1231" t="s">
        <v>1427</v>
      </c>
    </row>
    <row r="1232" spans="1:6" x14ac:dyDescent="0.2">
      <c r="A1232" t="s">
        <v>10814</v>
      </c>
      <c r="B1232">
        <v>1</v>
      </c>
      <c r="C1232">
        <v>1</v>
      </c>
      <c r="D1232">
        <v>22.4</v>
      </c>
      <c r="F1232" t="s">
        <v>1427</v>
      </c>
    </row>
    <row r="1233" spans="1:6" x14ac:dyDescent="0.2">
      <c r="A1233" t="s">
        <v>10814</v>
      </c>
      <c r="B1233">
        <v>1</v>
      </c>
      <c r="C1233">
        <v>2</v>
      </c>
      <c r="D1233">
        <v>22.5</v>
      </c>
      <c r="F1233" t="s">
        <v>1427</v>
      </c>
    </row>
    <row r="1234" spans="1:6" x14ac:dyDescent="0.2">
      <c r="A1234" t="s">
        <v>10814</v>
      </c>
      <c r="B1234">
        <v>1</v>
      </c>
      <c r="C1234">
        <v>3</v>
      </c>
      <c r="D1234">
        <v>22.36</v>
      </c>
      <c r="E1234" t="s">
        <v>282</v>
      </c>
      <c r="F1234" t="s">
        <v>1427</v>
      </c>
    </row>
    <row r="1235" spans="1:6" x14ac:dyDescent="0.2">
      <c r="A1235" t="s">
        <v>10814</v>
      </c>
      <c r="B1235">
        <v>1</v>
      </c>
      <c r="C1235">
        <v>4</v>
      </c>
      <c r="D1235">
        <v>22.2</v>
      </c>
      <c r="F1235" t="s">
        <v>1427</v>
      </c>
    </row>
    <row r="1236" spans="1:6" x14ac:dyDescent="0.2">
      <c r="A1236" t="s">
        <v>10818</v>
      </c>
      <c r="B1236">
        <v>1</v>
      </c>
      <c r="C1236">
        <v>1</v>
      </c>
      <c r="D1236">
        <v>0.17</v>
      </c>
      <c r="F1236" t="s">
        <v>9532</v>
      </c>
    </row>
    <row r="1237" spans="1:6" x14ac:dyDescent="0.2">
      <c r="A1237" t="s">
        <v>10818</v>
      </c>
      <c r="B1237">
        <v>1</v>
      </c>
      <c r="C1237">
        <v>2</v>
      </c>
      <c r="D1237">
        <v>1.7</v>
      </c>
      <c r="E1237" t="s">
        <v>282</v>
      </c>
      <c r="F1237" t="s">
        <v>9532</v>
      </c>
    </row>
    <row r="1238" spans="1:6" x14ac:dyDescent="0.2">
      <c r="A1238" t="s">
        <v>10818</v>
      </c>
      <c r="B1238">
        <v>1</v>
      </c>
      <c r="C1238">
        <v>3</v>
      </c>
      <c r="D1238">
        <v>170</v>
      </c>
      <c r="F1238" t="s">
        <v>9532</v>
      </c>
    </row>
    <row r="1239" spans="1:6" x14ac:dyDescent="0.2">
      <c r="A1239" t="s">
        <v>10819</v>
      </c>
      <c r="B1239">
        <v>1</v>
      </c>
      <c r="C1239">
        <v>1</v>
      </c>
      <c r="D1239">
        <v>3750000</v>
      </c>
      <c r="F1239" t="s">
        <v>9535</v>
      </c>
    </row>
    <row r="1240" spans="1:6" x14ac:dyDescent="0.2">
      <c r="A1240" t="s">
        <v>10819</v>
      </c>
      <c r="B1240">
        <v>1</v>
      </c>
      <c r="C1240">
        <v>2</v>
      </c>
      <c r="D1240">
        <v>3075000</v>
      </c>
      <c r="E1240" t="s">
        <v>282</v>
      </c>
      <c r="F1240" t="s">
        <v>9535</v>
      </c>
    </row>
    <row r="1241" spans="1:6" x14ac:dyDescent="0.2">
      <c r="A1241" t="s">
        <v>10819</v>
      </c>
      <c r="B1241">
        <v>1</v>
      </c>
      <c r="C1241">
        <v>3</v>
      </c>
      <c r="D1241">
        <v>3007500</v>
      </c>
      <c r="F1241" t="s">
        <v>9535</v>
      </c>
    </row>
    <row r="1242" spans="1:6" x14ac:dyDescent="0.2">
      <c r="A1242" t="s">
        <v>10820</v>
      </c>
      <c r="B1242">
        <v>3</v>
      </c>
      <c r="C1242">
        <v>1</v>
      </c>
      <c r="D1242" t="s">
        <v>9907</v>
      </c>
      <c r="E1242" t="s">
        <v>282</v>
      </c>
      <c r="F1242" t="s">
        <v>9544</v>
      </c>
    </row>
    <row r="1243" spans="1:6" x14ac:dyDescent="0.2">
      <c r="A1243" t="s">
        <v>10820</v>
      </c>
      <c r="B1243">
        <v>3</v>
      </c>
      <c r="C1243">
        <v>2</v>
      </c>
      <c r="D1243" t="s">
        <v>9908</v>
      </c>
      <c r="F1243" t="s">
        <v>9544</v>
      </c>
    </row>
    <row r="1244" spans="1:6" x14ac:dyDescent="0.2">
      <c r="A1244" t="s">
        <v>10820</v>
      </c>
      <c r="B1244">
        <v>3</v>
      </c>
      <c r="C1244">
        <v>3</v>
      </c>
      <c r="D1244" t="s">
        <v>9909</v>
      </c>
      <c r="F1244" t="s">
        <v>9544</v>
      </c>
    </row>
    <row r="1245" spans="1:6" x14ac:dyDescent="0.2">
      <c r="A1245" t="s">
        <v>10821</v>
      </c>
      <c r="B1245">
        <v>3</v>
      </c>
      <c r="C1245">
        <v>1</v>
      </c>
      <c r="D1245" t="s">
        <v>9910</v>
      </c>
      <c r="F1245" t="s">
        <v>9553</v>
      </c>
    </row>
    <row r="1246" spans="1:6" x14ac:dyDescent="0.2">
      <c r="A1246" t="s">
        <v>10821</v>
      </c>
      <c r="B1246">
        <v>3</v>
      </c>
      <c r="C1246">
        <v>2</v>
      </c>
      <c r="D1246" t="s">
        <v>9911</v>
      </c>
      <c r="E1246" t="s">
        <v>282</v>
      </c>
      <c r="F1246" t="s">
        <v>9553</v>
      </c>
    </row>
    <row r="1247" spans="1:6" x14ac:dyDescent="0.2">
      <c r="A1247" t="s">
        <v>10821</v>
      </c>
      <c r="B1247">
        <v>3</v>
      </c>
      <c r="C1247">
        <v>3</v>
      </c>
      <c r="D1247" t="s">
        <v>9912</v>
      </c>
      <c r="F1247" t="s">
        <v>9553</v>
      </c>
    </row>
    <row r="1248" spans="1:6" x14ac:dyDescent="0.2">
      <c r="A1248" t="s">
        <v>10822</v>
      </c>
      <c r="B1248">
        <v>5</v>
      </c>
      <c r="C1248">
        <v>1</v>
      </c>
      <c r="D1248" t="s">
        <v>9913</v>
      </c>
      <c r="F1248" t="s">
        <v>9544</v>
      </c>
    </row>
    <row r="1249" spans="1:6" x14ac:dyDescent="0.2">
      <c r="A1249" t="s">
        <v>10822</v>
      </c>
      <c r="B1249">
        <v>5</v>
      </c>
      <c r="C1249">
        <v>2</v>
      </c>
      <c r="D1249" t="s">
        <v>9914</v>
      </c>
      <c r="F1249" t="s">
        <v>9544</v>
      </c>
    </row>
    <row r="1250" spans="1:6" x14ac:dyDescent="0.2">
      <c r="A1250" t="s">
        <v>10822</v>
      </c>
      <c r="B1250">
        <v>5</v>
      </c>
      <c r="C1250">
        <v>3</v>
      </c>
      <c r="D1250" t="s">
        <v>9915</v>
      </c>
      <c r="E1250" t="s">
        <v>282</v>
      </c>
      <c r="F1250" t="s">
        <v>9544</v>
      </c>
    </row>
    <row r="1251" spans="1:6" x14ac:dyDescent="0.2">
      <c r="A1251" t="s">
        <v>10823</v>
      </c>
      <c r="B1251">
        <v>4</v>
      </c>
      <c r="C1251">
        <v>1</v>
      </c>
      <c r="D1251" t="s">
        <v>9916</v>
      </c>
      <c r="E1251" t="s">
        <v>282</v>
      </c>
      <c r="F1251" t="s">
        <v>9577</v>
      </c>
    </row>
    <row r="1252" spans="1:6" x14ac:dyDescent="0.2">
      <c r="A1252" t="s">
        <v>10823</v>
      </c>
      <c r="B1252">
        <v>4</v>
      </c>
      <c r="C1252">
        <v>2</v>
      </c>
      <c r="D1252" t="s">
        <v>9917</v>
      </c>
      <c r="F1252" t="s">
        <v>9577</v>
      </c>
    </row>
    <row r="1253" spans="1:6" x14ac:dyDescent="0.2">
      <c r="A1253" t="s">
        <v>10823</v>
      </c>
      <c r="B1253">
        <v>4</v>
      </c>
      <c r="C1253">
        <v>3</v>
      </c>
      <c r="D1253" t="s">
        <v>9918</v>
      </c>
      <c r="F1253" t="s">
        <v>9577</v>
      </c>
    </row>
    <row r="1254" spans="1:6" x14ac:dyDescent="0.2">
      <c r="A1254" t="s">
        <v>10824</v>
      </c>
      <c r="B1254">
        <v>1</v>
      </c>
      <c r="C1254">
        <v>1</v>
      </c>
      <c r="D1254" t="s">
        <v>9919</v>
      </c>
      <c r="F1254" t="s">
        <v>9580</v>
      </c>
    </row>
    <row r="1255" spans="1:6" x14ac:dyDescent="0.2">
      <c r="A1255" t="s">
        <v>10824</v>
      </c>
      <c r="B1255">
        <v>1</v>
      </c>
      <c r="C1255">
        <v>2</v>
      </c>
      <c r="D1255" t="s">
        <v>9920</v>
      </c>
      <c r="F1255" t="s">
        <v>9580</v>
      </c>
    </row>
    <row r="1256" spans="1:6" x14ac:dyDescent="0.2">
      <c r="A1256" t="s">
        <v>10824</v>
      </c>
      <c r="B1256">
        <v>1</v>
      </c>
      <c r="C1256">
        <v>3</v>
      </c>
      <c r="D1256" t="s">
        <v>9921</v>
      </c>
      <c r="E1256" t="s">
        <v>282</v>
      </c>
      <c r="F1256" t="s">
        <v>9580</v>
      </c>
    </row>
    <row r="1257" spans="1:6" x14ac:dyDescent="0.2">
      <c r="A1257" t="s">
        <v>10825</v>
      </c>
      <c r="B1257">
        <v>1</v>
      </c>
      <c r="C1257">
        <v>1</v>
      </c>
      <c r="D1257" t="s">
        <v>9919</v>
      </c>
      <c r="F1257" t="s">
        <v>9582</v>
      </c>
    </row>
    <row r="1258" spans="1:6" x14ac:dyDescent="0.2">
      <c r="A1258" t="s">
        <v>10825</v>
      </c>
      <c r="B1258">
        <v>1</v>
      </c>
      <c r="C1258">
        <v>2</v>
      </c>
      <c r="D1258" t="s">
        <v>9920</v>
      </c>
      <c r="E1258" t="s">
        <v>282</v>
      </c>
      <c r="F1258" t="s">
        <v>9582</v>
      </c>
    </row>
    <row r="1259" spans="1:6" x14ac:dyDescent="0.2">
      <c r="A1259" t="s">
        <v>10825</v>
      </c>
      <c r="B1259">
        <v>1</v>
      </c>
      <c r="C1259">
        <v>3</v>
      </c>
      <c r="D1259" t="s">
        <v>9921</v>
      </c>
      <c r="F1259" t="s">
        <v>9582</v>
      </c>
    </row>
    <row r="1260" spans="1:6" x14ac:dyDescent="0.2">
      <c r="A1260" t="s">
        <v>10826</v>
      </c>
      <c r="B1260">
        <v>1</v>
      </c>
      <c r="C1260">
        <v>1</v>
      </c>
      <c r="D1260" t="s">
        <v>9922</v>
      </c>
      <c r="F1260" t="s">
        <v>9584</v>
      </c>
    </row>
    <row r="1261" spans="1:6" x14ac:dyDescent="0.2">
      <c r="A1261" t="s">
        <v>10826</v>
      </c>
      <c r="B1261">
        <v>1</v>
      </c>
      <c r="C1261">
        <v>2</v>
      </c>
      <c r="D1261" t="s">
        <v>9923</v>
      </c>
      <c r="E1261" t="s">
        <v>282</v>
      </c>
      <c r="F1261" t="s">
        <v>9584</v>
      </c>
    </row>
    <row r="1262" spans="1:6" x14ac:dyDescent="0.2">
      <c r="A1262" t="s">
        <v>10826</v>
      </c>
      <c r="B1262">
        <v>1</v>
      </c>
      <c r="C1262">
        <v>3</v>
      </c>
      <c r="D1262" t="s">
        <v>9924</v>
      </c>
      <c r="F1262" t="s">
        <v>9584</v>
      </c>
    </row>
    <row r="1263" spans="1:6" x14ac:dyDescent="0.2">
      <c r="A1263" t="s">
        <v>10827</v>
      </c>
      <c r="B1263">
        <v>1</v>
      </c>
      <c r="C1263">
        <v>1</v>
      </c>
      <c r="D1263" t="s">
        <v>9925</v>
      </c>
      <c r="E1263" t="s">
        <v>282</v>
      </c>
      <c r="F1263" t="s">
        <v>9588</v>
      </c>
    </row>
    <row r="1264" spans="1:6" x14ac:dyDescent="0.2">
      <c r="A1264" t="s">
        <v>10827</v>
      </c>
      <c r="B1264">
        <v>1</v>
      </c>
      <c r="C1264">
        <v>2</v>
      </c>
      <c r="D1264" t="s">
        <v>9926</v>
      </c>
      <c r="F1264" t="s">
        <v>9588</v>
      </c>
    </row>
    <row r="1265" spans="1:6" x14ac:dyDescent="0.2">
      <c r="A1265" t="s">
        <v>10827</v>
      </c>
      <c r="B1265">
        <v>1</v>
      </c>
      <c r="C1265">
        <v>3</v>
      </c>
      <c r="D1265" t="s">
        <v>9927</v>
      </c>
      <c r="F1265" t="s">
        <v>9588</v>
      </c>
    </row>
    <row r="1266" spans="1:6" x14ac:dyDescent="0.2">
      <c r="A1266" t="s">
        <v>10828</v>
      </c>
      <c r="B1266">
        <v>1</v>
      </c>
      <c r="C1266">
        <v>1</v>
      </c>
      <c r="D1266" t="s">
        <v>9926</v>
      </c>
      <c r="F1266" t="s">
        <v>9591</v>
      </c>
    </row>
    <row r="1267" spans="1:6" x14ac:dyDescent="0.2">
      <c r="A1267" t="s">
        <v>10828</v>
      </c>
      <c r="B1267">
        <v>1</v>
      </c>
      <c r="C1267">
        <v>2</v>
      </c>
      <c r="D1267" t="s">
        <v>9924</v>
      </c>
      <c r="F1267" t="s">
        <v>9591</v>
      </c>
    </row>
    <row r="1268" spans="1:6" x14ac:dyDescent="0.2">
      <c r="A1268" t="s">
        <v>10828</v>
      </c>
      <c r="B1268">
        <v>1</v>
      </c>
      <c r="C1268">
        <v>3</v>
      </c>
      <c r="D1268" t="s">
        <v>9928</v>
      </c>
      <c r="E1268" t="s">
        <v>282</v>
      </c>
      <c r="F1268" t="s">
        <v>9591</v>
      </c>
    </row>
    <row r="1269" spans="1:6" x14ac:dyDescent="0.2">
      <c r="A1269" t="s">
        <v>10829</v>
      </c>
      <c r="B1269">
        <v>4</v>
      </c>
      <c r="C1269">
        <v>1</v>
      </c>
      <c r="D1269" t="s">
        <v>9929</v>
      </c>
      <c r="F1269" t="s">
        <v>9600</v>
      </c>
    </row>
    <row r="1270" spans="1:6" x14ac:dyDescent="0.2">
      <c r="A1270" t="s">
        <v>10829</v>
      </c>
      <c r="B1270">
        <v>4</v>
      </c>
      <c r="C1270">
        <v>2</v>
      </c>
      <c r="D1270" t="s">
        <v>9930</v>
      </c>
      <c r="F1270" t="s">
        <v>9600</v>
      </c>
    </row>
    <row r="1271" spans="1:6" x14ac:dyDescent="0.2">
      <c r="A1271" t="s">
        <v>10829</v>
      </c>
      <c r="B1271">
        <v>4</v>
      </c>
      <c r="C1271">
        <v>3</v>
      </c>
      <c r="D1271" t="s">
        <v>9931</v>
      </c>
      <c r="E1271" t="s">
        <v>282</v>
      </c>
      <c r="F1271" t="s">
        <v>9600</v>
      </c>
    </row>
    <row r="1272" spans="1:6" x14ac:dyDescent="0.2">
      <c r="A1272" t="s">
        <v>10834</v>
      </c>
      <c r="B1272">
        <v>1</v>
      </c>
      <c r="C1272">
        <v>1</v>
      </c>
      <c r="D1272" t="s">
        <v>9932</v>
      </c>
      <c r="E1272" t="s">
        <v>282</v>
      </c>
      <c r="F1272" t="s">
        <v>11877</v>
      </c>
    </row>
    <row r="1273" spans="1:6" x14ac:dyDescent="0.2">
      <c r="A1273" t="s">
        <v>10834</v>
      </c>
      <c r="B1273">
        <v>1</v>
      </c>
      <c r="C1273">
        <v>2</v>
      </c>
      <c r="D1273" t="s">
        <v>9933</v>
      </c>
      <c r="F1273" t="s">
        <v>11877</v>
      </c>
    </row>
    <row r="1274" spans="1:6" x14ac:dyDescent="0.2">
      <c r="A1274" t="s">
        <v>10834</v>
      </c>
      <c r="B1274">
        <v>1</v>
      </c>
      <c r="C1274">
        <v>3</v>
      </c>
      <c r="D1274" t="s">
        <v>9934</v>
      </c>
      <c r="F1274" t="s">
        <v>11877</v>
      </c>
    </row>
    <row r="1275" spans="1:6" x14ac:dyDescent="0.2">
      <c r="A1275" t="s">
        <v>10834</v>
      </c>
      <c r="B1275">
        <v>1</v>
      </c>
      <c r="C1275">
        <v>4</v>
      </c>
      <c r="D1275" t="s">
        <v>9935</v>
      </c>
      <c r="F1275" t="s">
        <v>11877</v>
      </c>
    </row>
    <row r="1276" spans="1:6" x14ac:dyDescent="0.2">
      <c r="A1276" t="s">
        <v>10835</v>
      </c>
      <c r="B1276">
        <v>1</v>
      </c>
      <c r="C1276">
        <v>1</v>
      </c>
      <c r="D1276" t="s">
        <v>9932</v>
      </c>
      <c r="F1276" t="s">
        <v>11877</v>
      </c>
    </row>
    <row r="1277" spans="1:6" x14ac:dyDescent="0.2">
      <c r="A1277" t="s">
        <v>10835</v>
      </c>
      <c r="B1277">
        <v>1</v>
      </c>
      <c r="C1277">
        <v>2</v>
      </c>
      <c r="D1277" t="s">
        <v>9933</v>
      </c>
      <c r="E1277" t="s">
        <v>282</v>
      </c>
      <c r="F1277" t="s">
        <v>11877</v>
      </c>
    </row>
    <row r="1278" spans="1:6" x14ac:dyDescent="0.2">
      <c r="A1278" t="s">
        <v>10835</v>
      </c>
      <c r="B1278">
        <v>1</v>
      </c>
      <c r="C1278">
        <v>3</v>
      </c>
      <c r="D1278" t="s">
        <v>9934</v>
      </c>
      <c r="F1278" t="s">
        <v>11877</v>
      </c>
    </row>
    <row r="1279" spans="1:6" x14ac:dyDescent="0.2">
      <c r="A1279" t="s">
        <v>10835</v>
      </c>
      <c r="B1279">
        <v>1</v>
      </c>
      <c r="C1279">
        <v>4</v>
      </c>
      <c r="D1279" t="s">
        <v>9935</v>
      </c>
      <c r="F1279" t="s">
        <v>11877</v>
      </c>
    </row>
    <row r="1280" spans="1:6" x14ac:dyDescent="0.2">
      <c r="A1280" t="s">
        <v>10836</v>
      </c>
      <c r="B1280">
        <v>1</v>
      </c>
      <c r="C1280">
        <v>1</v>
      </c>
      <c r="D1280" t="s">
        <v>9935</v>
      </c>
      <c r="F1280" t="s">
        <v>11877</v>
      </c>
    </row>
    <row r="1281" spans="1:6" x14ac:dyDescent="0.2">
      <c r="A1281" t="s">
        <v>10836</v>
      </c>
      <c r="B1281">
        <v>1</v>
      </c>
      <c r="C1281">
        <v>2</v>
      </c>
      <c r="D1281" t="s">
        <v>9933</v>
      </c>
      <c r="F1281" t="s">
        <v>11877</v>
      </c>
    </row>
    <row r="1282" spans="1:6" x14ac:dyDescent="0.2">
      <c r="A1282" t="s">
        <v>10836</v>
      </c>
      <c r="B1282">
        <v>1</v>
      </c>
      <c r="C1282">
        <v>3</v>
      </c>
      <c r="D1282" t="s">
        <v>9936</v>
      </c>
      <c r="E1282" t="s">
        <v>282</v>
      </c>
      <c r="F1282" t="s">
        <v>11877</v>
      </c>
    </row>
    <row r="1283" spans="1:6" x14ac:dyDescent="0.2">
      <c r="A1283" t="s">
        <v>10836</v>
      </c>
      <c r="B1283">
        <v>1</v>
      </c>
      <c r="C1283">
        <v>4</v>
      </c>
      <c r="D1283" t="s">
        <v>9932</v>
      </c>
      <c r="F1283" t="s">
        <v>11877</v>
      </c>
    </row>
    <row r="1284" spans="1:6" x14ac:dyDescent="0.2">
      <c r="A1284" t="s">
        <v>10837</v>
      </c>
      <c r="B1284">
        <v>1</v>
      </c>
      <c r="C1284">
        <v>1</v>
      </c>
      <c r="D1284" t="s">
        <v>9935</v>
      </c>
      <c r="F1284" t="s">
        <v>11877</v>
      </c>
    </row>
    <row r="1285" spans="1:6" x14ac:dyDescent="0.2">
      <c r="A1285" t="s">
        <v>10837</v>
      </c>
      <c r="B1285">
        <v>1</v>
      </c>
      <c r="C1285">
        <v>2</v>
      </c>
      <c r="D1285" t="s">
        <v>9934</v>
      </c>
      <c r="E1285" t="s">
        <v>282</v>
      </c>
      <c r="F1285" t="s">
        <v>11877</v>
      </c>
    </row>
    <row r="1286" spans="1:6" x14ac:dyDescent="0.2">
      <c r="A1286" t="s">
        <v>10837</v>
      </c>
      <c r="B1286">
        <v>1</v>
      </c>
      <c r="C1286">
        <v>3</v>
      </c>
      <c r="D1286" t="s">
        <v>9936</v>
      </c>
      <c r="F1286" t="s">
        <v>11877</v>
      </c>
    </row>
    <row r="1287" spans="1:6" x14ac:dyDescent="0.2">
      <c r="A1287" t="s">
        <v>10837</v>
      </c>
      <c r="B1287">
        <v>1</v>
      </c>
      <c r="C1287">
        <v>4</v>
      </c>
      <c r="D1287" t="s">
        <v>9933</v>
      </c>
      <c r="F1287" t="s">
        <v>11877</v>
      </c>
    </row>
    <row r="1288" spans="1:6" x14ac:dyDescent="0.2">
      <c r="A1288" t="s">
        <v>10838</v>
      </c>
      <c r="B1288">
        <v>1</v>
      </c>
      <c r="C1288">
        <v>1</v>
      </c>
      <c r="D1288" t="s">
        <v>9937</v>
      </c>
      <c r="F1288" t="s">
        <v>9601</v>
      </c>
    </row>
    <row r="1289" spans="1:6" x14ac:dyDescent="0.2">
      <c r="A1289" t="s">
        <v>10838</v>
      </c>
      <c r="B1289">
        <v>1</v>
      </c>
      <c r="C1289">
        <v>2</v>
      </c>
      <c r="D1289" t="s">
        <v>9938</v>
      </c>
      <c r="F1289" t="s">
        <v>9601</v>
      </c>
    </row>
    <row r="1290" spans="1:6" x14ac:dyDescent="0.2">
      <c r="A1290" t="s">
        <v>10838</v>
      </c>
      <c r="B1290">
        <v>1</v>
      </c>
      <c r="C1290">
        <v>3</v>
      </c>
      <c r="D1290" t="s">
        <v>12470</v>
      </c>
      <c r="E1290" t="s">
        <v>282</v>
      </c>
      <c r="F1290" t="s">
        <v>9601</v>
      </c>
    </row>
    <row r="1291" spans="1:6" x14ac:dyDescent="0.2">
      <c r="A1291" t="s">
        <v>10839</v>
      </c>
      <c r="B1291">
        <v>1</v>
      </c>
      <c r="C1291">
        <v>1</v>
      </c>
      <c r="D1291" t="s">
        <v>9937</v>
      </c>
      <c r="F1291" t="s">
        <v>9602</v>
      </c>
    </row>
    <row r="1292" spans="1:6" x14ac:dyDescent="0.2">
      <c r="A1292" t="s">
        <v>10839</v>
      </c>
      <c r="B1292">
        <v>1</v>
      </c>
      <c r="C1292">
        <v>2</v>
      </c>
      <c r="D1292" t="s">
        <v>9938</v>
      </c>
      <c r="F1292" t="s">
        <v>9602</v>
      </c>
    </row>
    <row r="1293" spans="1:6" x14ac:dyDescent="0.2">
      <c r="A1293" t="s">
        <v>10839</v>
      </c>
      <c r="B1293">
        <v>1</v>
      </c>
      <c r="C1293">
        <v>3</v>
      </c>
      <c r="D1293" t="s">
        <v>12356</v>
      </c>
      <c r="E1293" t="s">
        <v>282</v>
      </c>
      <c r="F1293" t="s">
        <v>9602</v>
      </c>
    </row>
    <row r="1294" spans="1:6" x14ac:dyDescent="0.2">
      <c r="A1294" t="s">
        <v>10856</v>
      </c>
      <c r="B1294">
        <v>3</v>
      </c>
      <c r="C1294">
        <v>1</v>
      </c>
      <c r="D1294" t="s">
        <v>9939</v>
      </c>
      <c r="F1294" t="s">
        <v>9349</v>
      </c>
    </row>
    <row r="1295" spans="1:6" x14ac:dyDescent="0.2">
      <c r="A1295" t="s">
        <v>10856</v>
      </c>
      <c r="B1295">
        <v>3</v>
      </c>
      <c r="C1295">
        <v>2</v>
      </c>
      <c r="D1295" t="s">
        <v>9940</v>
      </c>
      <c r="F1295" t="s">
        <v>9349</v>
      </c>
    </row>
    <row r="1296" spans="1:6" x14ac:dyDescent="0.2">
      <c r="A1296" t="s">
        <v>10856</v>
      </c>
      <c r="B1296">
        <v>3</v>
      </c>
      <c r="C1296">
        <v>3</v>
      </c>
      <c r="D1296" t="s">
        <v>9941</v>
      </c>
      <c r="E1296" t="s">
        <v>282</v>
      </c>
      <c r="F1296" t="s">
        <v>9349</v>
      </c>
    </row>
    <row r="1297" spans="1:6" x14ac:dyDescent="0.2">
      <c r="A1297" t="s">
        <v>10856</v>
      </c>
      <c r="B1297">
        <v>3</v>
      </c>
      <c r="C1297">
        <v>4</v>
      </c>
      <c r="D1297" t="s">
        <v>9942</v>
      </c>
      <c r="F1297" t="s">
        <v>9349</v>
      </c>
    </row>
    <row r="1298" spans="1:6" x14ac:dyDescent="0.2">
      <c r="A1298" t="s">
        <v>10859</v>
      </c>
      <c r="B1298">
        <v>2</v>
      </c>
      <c r="C1298">
        <v>1</v>
      </c>
      <c r="D1298" t="s">
        <v>12092</v>
      </c>
      <c r="E1298" t="s">
        <v>282</v>
      </c>
      <c r="F1298" t="s">
        <v>6554</v>
      </c>
    </row>
    <row r="1299" spans="1:6" x14ac:dyDescent="0.2">
      <c r="A1299" t="s">
        <v>10859</v>
      </c>
      <c r="B1299">
        <v>2</v>
      </c>
      <c r="C1299">
        <v>2</v>
      </c>
      <c r="D1299" t="s">
        <v>12093</v>
      </c>
      <c r="F1299" t="s">
        <v>6554</v>
      </c>
    </row>
    <row r="1300" spans="1:6" x14ac:dyDescent="0.2">
      <c r="A1300" t="s">
        <v>10859</v>
      </c>
      <c r="B1300">
        <v>2</v>
      </c>
      <c r="C1300">
        <v>3</v>
      </c>
      <c r="D1300" t="s">
        <v>12094</v>
      </c>
      <c r="F1300" t="s">
        <v>6554</v>
      </c>
    </row>
    <row r="1301" spans="1:6" x14ac:dyDescent="0.2">
      <c r="A1301" t="s">
        <v>10860</v>
      </c>
      <c r="B1301">
        <v>2</v>
      </c>
      <c r="C1301">
        <v>1</v>
      </c>
      <c r="D1301" t="s">
        <v>12095</v>
      </c>
      <c r="F1301" t="s">
        <v>6557</v>
      </c>
    </row>
    <row r="1302" spans="1:6" x14ac:dyDescent="0.2">
      <c r="A1302" t="s">
        <v>10860</v>
      </c>
      <c r="B1302">
        <v>2</v>
      </c>
      <c r="C1302">
        <v>2</v>
      </c>
      <c r="D1302" t="s">
        <v>12096</v>
      </c>
      <c r="E1302" t="s">
        <v>282</v>
      </c>
      <c r="F1302" t="s">
        <v>6557</v>
      </c>
    </row>
    <row r="1303" spans="1:6" x14ac:dyDescent="0.2">
      <c r="A1303" t="s">
        <v>10860</v>
      </c>
      <c r="B1303">
        <v>2</v>
      </c>
      <c r="C1303">
        <v>3</v>
      </c>
      <c r="D1303" t="s">
        <v>12097</v>
      </c>
      <c r="F1303" t="s">
        <v>6557</v>
      </c>
    </row>
    <row r="1304" spans="1:6" x14ac:dyDescent="0.2">
      <c r="A1304" t="s">
        <v>10861</v>
      </c>
      <c r="B1304">
        <v>2</v>
      </c>
      <c r="C1304">
        <v>1</v>
      </c>
      <c r="D1304" t="s">
        <v>12098</v>
      </c>
      <c r="F1304" t="s">
        <v>6558</v>
      </c>
    </row>
    <row r="1305" spans="1:6" x14ac:dyDescent="0.2">
      <c r="A1305" t="s">
        <v>10861</v>
      </c>
      <c r="B1305">
        <v>2</v>
      </c>
      <c r="C1305">
        <v>2</v>
      </c>
      <c r="D1305" t="s">
        <v>12099</v>
      </c>
      <c r="F1305" t="s">
        <v>6558</v>
      </c>
    </row>
    <row r="1306" spans="1:6" x14ac:dyDescent="0.2">
      <c r="A1306" t="s">
        <v>10861</v>
      </c>
      <c r="B1306">
        <v>2</v>
      </c>
      <c r="C1306">
        <v>3</v>
      </c>
      <c r="D1306" t="s">
        <v>12100</v>
      </c>
      <c r="E1306" t="s">
        <v>282</v>
      </c>
      <c r="F1306" t="s">
        <v>6558</v>
      </c>
    </row>
    <row r="1307" spans="1:6" x14ac:dyDescent="0.2">
      <c r="A1307" t="s">
        <v>10862</v>
      </c>
      <c r="B1307">
        <v>1</v>
      </c>
      <c r="C1307">
        <v>1</v>
      </c>
      <c r="D1307" t="s">
        <v>12101</v>
      </c>
      <c r="E1307" t="s">
        <v>282</v>
      </c>
      <c r="F1307" t="s">
        <v>1599</v>
      </c>
    </row>
    <row r="1308" spans="1:6" x14ac:dyDescent="0.2">
      <c r="A1308" t="s">
        <v>10862</v>
      </c>
      <c r="B1308">
        <v>1</v>
      </c>
      <c r="C1308">
        <v>2</v>
      </c>
      <c r="D1308" t="s">
        <v>12102</v>
      </c>
      <c r="F1308" t="s">
        <v>1599</v>
      </c>
    </row>
    <row r="1309" spans="1:6" x14ac:dyDescent="0.2">
      <c r="A1309" t="s">
        <v>10862</v>
      </c>
      <c r="B1309">
        <v>1</v>
      </c>
      <c r="C1309">
        <v>3</v>
      </c>
      <c r="D1309" t="s">
        <v>12103</v>
      </c>
      <c r="F1309" t="s">
        <v>1599</v>
      </c>
    </row>
    <row r="1310" spans="1:6" x14ac:dyDescent="0.2">
      <c r="A1310" t="s">
        <v>10862</v>
      </c>
      <c r="B1310">
        <v>1</v>
      </c>
      <c r="C1310">
        <v>4</v>
      </c>
      <c r="D1310" t="s">
        <v>12104</v>
      </c>
      <c r="F1310" t="s">
        <v>1599</v>
      </c>
    </row>
    <row r="1311" spans="1:6" x14ac:dyDescent="0.2">
      <c r="A1311" t="s">
        <v>10866</v>
      </c>
      <c r="B1311">
        <v>1</v>
      </c>
      <c r="C1311">
        <v>1</v>
      </c>
      <c r="D1311" t="s">
        <v>9943</v>
      </c>
      <c r="F1311" t="s">
        <v>9352</v>
      </c>
    </row>
    <row r="1312" spans="1:6" x14ac:dyDescent="0.2">
      <c r="A1312" t="s">
        <v>10866</v>
      </c>
      <c r="B1312">
        <v>1</v>
      </c>
      <c r="C1312">
        <v>2</v>
      </c>
      <c r="D1312" t="s">
        <v>9944</v>
      </c>
      <c r="E1312" t="s">
        <v>282</v>
      </c>
      <c r="F1312" t="s">
        <v>9352</v>
      </c>
    </row>
    <row r="1313" spans="1:6" x14ac:dyDescent="0.2">
      <c r="A1313" t="s">
        <v>10866</v>
      </c>
      <c r="B1313">
        <v>1</v>
      </c>
      <c r="C1313">
        <v>3</v>
      </c>
      <c r="D1313" t="s">
        <v>9945</v>
      </c>
      <c r="F1313" t="s">
        <v>9352</v>
      </c>
    </row>
    <row r="1314" spans="1:6" x14ac:dyDescent="0.2">
      <c r="A1314" t="s">
        <v>10866</v>
      </c>
      <c r="B1314">
        <v>1</v>
      </c>
      <c r="C1314">
        <v>4</v>
      </c>
      <c r="D1314" t="s">
        <v>9946</v>
      </c>
      <c r="F1314" t="s">
        <v>9352</v>
      </c>
    </row>
    <row r="1315" spans="1:6" x14ac:dyDescent="0.2">
      <c r="A1315" t="s">
        <v>10867</v>
      </c>
      <c r="B1315">
        <v>1</v>
      </c>
      <c r="C1315">
        <v>1</v>
      </c>
      <c r="D1315" t="s">
        <v>9947</v>
      </c>
      <c r="F1315" t="s">
        <v>1631</v>
      </c>
    </row>
    <row r="1316" spans="1:6" x14ac:dyDescent="0.2">
      <c r="A1316" t="s">
        <v>10867</v>
      </c>
      <c r="B1316">
        <v>1</v>
      </c>
      <c r="C1316">
        <v>2</v>
      </c>
      <c r="D1316" t="s">
        <v>9948</v>
      </c>
      <c r="F1316" t="s">
        <v>1631</v>
      </c>
    </row>
    <row r="1317" spans="1:6" x14ac:dyDescent="0.2">
      <c r="A1317" t="s">
        <v>10867</v>
      </c>
      <c r="B1317">
        <v>1</v>
      </c>
      <c r="C1317">
        <v>3</v>
      </c>
      <c r="D1317" t="s">
        <v>9949</v>
      </c>
      <c r="E1317" t="s">
        <v>282</v>
      </c>
      <c r="F1317" t="s">
        <v>1631</v>
      </c>
    </row>
    <row r="1318" spans="1:6" x14ac:dyDescent="0.2">
      <c r="A1318" t="s">
        <v>10867</v>
      </c>
      <c r="B1318">
        <v>1</v>
      </c>
      <c r="C1318">
        <v>4</v>
      </c>
      <c r="D1318" t="s">
        <v>9950</v>
      </c>
      <c r="F1318" t="s">
        <v>1631</v>
      </c>
    </row>
    <row r="1319" spans="1:6" x14ac:dyDescent="0.2">
      <c r="A1319" t="s">
        <v>10868</v>
      </c>
      <c r="B1319">
        <v>1</v>
      </c>
      <c r="C1319">
        <v>1</v>
      </c>
      <c r="D1319" t="s">
        <v>9945</v>
      </c>
      <c r="E1319" t="s">
        <v>282</v>
      </c>
      <c r="F1319" t="s">
        <v>1634</v>
      </c>
    </row>
    <row r="1320" spans="1:6" x14ac:dyDescent="0.2">
      <c r="A1320" t="s">
        <v>10868</v>
      </c>
      <c r="B1320">
        <v>1</v>
      </c>
      <c r="C1320">
        <v>2</v>
      </c>
      <c r="D1320" t="s">
        <v>9944</v>
      </c>
      <c r="F1320" t="s">
        <v>1634</v>
      </c>
    </row>
    <row r="1321" spans="1:6" x14ac:dyDescent="0.2">
      <c r="A1321" t="s">
        <v>10868</v>
      </c>
      <c r="B1321">
        <v>1</v>
      </c>
      <c r="C1321">
        <v>3</v>
      </c>
      <c r="D1321" t="s">
        <v>9943</v>
      </c>
      <c r="F1321" t="s">
        <v>1634</v>
      </c>
    </row>
    <row r="1322" spans="1:6" x14ac:dyDescent="0.2">
      <c r="A1322" t="s">
        <v>10868</v>
      </c>
      <c r="B1322">
        <v>1</v>
      </c>
      <c r="C1322">
        <v>4</v>
      </c>
      <c r="D1322" t="s">
        <v>9946</v>
      </c>
      <c r="F1322" t="s">
        <v>1634</v>
      </c>
    </row>
    <row r="1323" spans="1:6" x14ac:dyDescent="0.2">
      <c r="A1323" t="s">
        <v>10869</v>
      </c>
      <c r="B1323">
        <v>1</v>
      </c>
      <c r="C1323">
        <v>1</v>
      </c>
      <c r="D1323" t="s">
        <v>9945</v>
      </c>
      <c r="F1323" t="s">
        <v>1636</v>
      </c>
    </row>
    <row r="1324" spans="1:6" x14ac:dyDescent="0.2">
      <c r="A1324" t="s">
        <v>10869</v>
      </c>
      <c r="B1324">
        <v>1</v>
      </c>
      <c r="C1324">
        <v>2</v>
      </c>
      <c r="D1324" t="s">
        <v>9944</v>
      </c>
      <c r="F1324" t="s">
        <v>1636</v>
      </c>
    </row>
    <row r="1325" spans="1:6" x14ac:dyDescent="0.2">
      <c r="A1325" t="s">
        <v>10869</v>
      </c>
      <c r="B1325">
        <v>1</v>
      </c>
      <c r="C1325">
        <v>3</v>
      </c>
      <c r="D1325" t="s">
        <v>9943</v>
      </c>
      <c r="E1325" t="s">
        <v>282</v>
      </c>
      <c r="F1325" t="s">
        <v>1636</v>
      </c>
    </row>
    <row r="1326" spans="1:6" x14ac:dyDescent="0.2">
      <c r="A1326" t="s">
        <v>10869</v>
      </c>
      <c r="B1326">
        <v>1</v>
      </c>
      <c r="C1326">
        <v>4</v>
      </c>
      <c r="D1326" t="s">
        <v>9946</v>
      </c>
      <c r="F1326" t="s">
        <v>1636</v>
      </c>
    </row>
    <row r="1327" spans="1:6" x14ac:dyDescent="0.2">
      <c r="A1327" t="s">
        <v>10876</v>
      </c>
      <c r="B1327">
        <v>3</v>
      </c>
      <c r="C1327">
        <v>1</v>
      </c>
      <c r="D1327" t="s">
        <v>9951</v>
      </c>
      <c r="E1327" t="s">
        <v>282</v>
      </c>
      <c r="F1327" t="s">
        <v>1673</v>
      </c>
    </row>
    <row r="1328" spans="1:6" x14ac:dyDescent="0.2">
      <c r="A1328" t="s">
        <v>10876</v>
      </c>
      <c r="B1328">
        <v>3</v>
      </c>
      <c r="C1328">
        <v>2</v>
      </c>
      <c r="D1328" t="s">
        <v>9952</v>
      </c>
      <c r="F1328" t="s">
        <v>1673</v>
      </c>
    </row>
    <row r="1329" spans="1:6" x14ac:dyDescent="0.2">
      <c r="A1329" t="s">
        <v>10876</v>
      </c>
      <c r="B1329">
        <v>3</v>
      </c>
      <c r="C1329">
        <v>3</v>
      </c>
      <c r="D1329" t="s">
        <v>9953</v>
      </c>
      <c r="F1329" t="s">
        <v>1673</v>
      </c>
    </row>
    <row r="1330" spans="1:6" x14ac:dyDescent="0.2">
      <c r="A1330" t="s">
        <v>10876</v>
      </c>
      <c r="B1330">
        <v>3</v>
      </c>
      <c r="C1330">
        <v>4</v>
      </c>
      <c r="D1330" t="s">
        <v>9954</v>
      </c>
      <c r="F1330" t="s">
        <v>1673</v>
      </c>
    </row>
    <row r="1331" spans="1:6" x14ac:dyDescent="0.2">
      <c r="A1331" t="s">
        <v>10877</v>
      </c>
      <c r="B1331">
        <v>3</v>
      </c>
      <c r="C1331">
        <v>1</v>
      </c>
      <c r="D1331" t="s">
        <v>9955</v>
      </c>
      <c r="F1331" t="s">
        <v>1679</v>
      </c>
    </row>
    <row r="1332" spans="1:6" x14ac:dyDescent="0.2">
      <c r="A1332" t="s">
        <v>10877</v>
      </c>
      <c r="B1332">
        <v>3</v>
      </c>
      <c r="C1332">
        <v>2</v>
      </c>
      <c r="D1332" t="s">
        <v>9956</v>
      </c>
      <c r="F1332" t="s">
        <v>1679</v>
      </c>
    </row>
    <row r="1333" spans="1:6" x14ac:dyDescent="0.2">
      <c r="A1333" t="s">
        <v>10877</v>
      </c>
      <c r="B1333">
        <v>3</v>
      </c>
      <c r="C1333">
        <v>3</v>
      </c>
      <c r="D1333" t="s">
        <v>9957</v>
      </c>
      <c r="E1333" t="s">
        <v>282</v>
      </c>
      <c r="F1333" t="s">
        <v>1679</v>
      </c>
    </row>
    <row r="1334" spans="1:6" x14ac:dyDescent="0.2">
      <c r="A1334" t="s">
        <v>10877</v>
      </c>
      <c r="B1334">
        <v>3</v>
      </c>
      <c r="C1334">
        <v>4</v>
      </c>
      <c r="D1334" t="s">
        <v>9958</v>
      </c>
      <c r="F1334" t="s">
        <v>1679</v>
      </c>
    </row>
    <row r="1335" spans="1:6" x14ac:dyDescent="0.2">
      <c r="A1335" t="s">
        <v>10878</v>
      </c>
      <c r="B1335">
        <v>3</v>
      </c>
      <c r="C1335">
        <v>1</v>
      </c>
      <c r="D1335" t="s">
        <v>9959</v>
      </c>
      <c r="F1335" t="s">
        <v>1684</v>
      </c>
    </row>
    <row r="1336" spans="1:6" x14ac:dyDescent="0.2">
      <c r="A1336" t="s">
        <v>10878</v>
      </c>
      <c r="B1336">
        <v>3</v>
      </c>
      <c r="C1336">
        <v>2</v>
      </c>
      <c r="D1336" t="s">
        <v>9960</v>
      </c>
      <c r="E1336" t="s">
        <v>282</v>
      </c>
      <c r="F1336" t="s">
        <v>1684</v>
      </c>
    </row>
    <row r="1337" spans="1:6" x14ac:dyDescent="0.2">
      <c r="A1337" t="s">
        <v>10878</v>
      </c>
      <c r="B1337">
        <v>3</v>
      </c>
      <c r="C1337">
        <v>3</v>
      </c>
      <c r="D1337" t="s">
        <v>9961</v>
      </c>
      <c r="F1337" s="4" t="s">
        <v>1684</v>
      </c>
    </row>
    <row r="1338" spans="1:6" x14ac:dyDescent="0.2">
      <c r="A1338" t="s">
        <v>10878</v>
      </c>
      <c r="B1338">
        <v>3</v>
      </c>
      <c r="C1338">
        <v>4</v>
      </c>
      <c r="D1338" t="s">
        <v>9962</v>
      </c>
      <c r="F1338" s="4" t="s">
        <v>1684</v>
      </c>
    </row>
    <row r="1339" spans="1:6" x14ac:dyDescent="0.2">
      <c r="A1339" t="s">
        <v>10879</v>
      </c>
      <c r="B1339">
        <v>2</v>
      </c>
      <c r="C1339">
        <v>1</v>
      </c>
      <c r="D1339" t="s">
        <v>9963</v>
      </c>
      <c r="F1339" s="4" t="s">
        <v>1690</v>
      </c>
    </row>
    <row r="1340" spans="1:6" x14ac:dyDescent="0.2">
      <c r="A1340" t="s">
        <v>10879</v>
      </c>
      <c r="B1340">
        <v>2</v>
      </c>
      <c r="C1340">
        <v>2</v>
      </c>
      <c r="D1340" t="s">
        <v>9964</v>
      </c>
      <c r="E1340" t="s">
        <v>282</v>
      </c>
      <c r="F1340" s="4" t="s">
        <v>1690</v>
      </c>
    </row>
    <row r="1341" spans="1:6" x14ac:dyDescent="0.2">
      <c r="A1341" t="s">
        <v>10879</v>
      </c>
      <c r="B1341">
        <v>2</v>
      </c>
      <c r="C1341">
        <v>3</v>
      </c>
      <c r="D1341" t="s">
        <v>9965</v>
      </c>
      <c r="F1341" t="s">
        <v>1690</v>
      </c>
    </row>
    <row r="1342" spans="1:6" x14ac:dyDescent="0.2">
      <c r="A1342" t="s">
        <v>10879</v>
      </c>
      <c r="B1342">
        <v>2</v>
      </c>
      <c r="C1342">
        <v>4</v>
      </c>
      <c r="D1342" t="s">
        <v>9966</v>
      </c>
      <c r="F1342" t="s">
        <v>1690</v>
      </c>
    </row>
    <row r="1343" spans="1:6" x14ac:dyDescent="0.2">
      <c r="A1343" t="s">
        <v>10880</v>
      </c>
      <c r="B1343">
        <v>2</v>
      </c>
      <c r="C1343">
        <v>1</v>
      </c>
      <c r="D1343" t="s">
        <v>9967</v>
      </c>
      <c r="F1343" t="s">
        <v>9363</v>
      </c>
    </row>
    <row r="1344" spans="1:6" x14ac:dyDescent="0.2">
      <c r="A1344" t="s">
        <v>10880</v>
      </c>
      <c r="B1344">
        <v>2</v>
      </c>
      <c r="C1344">
        <v>2</v>
      </c>
      <c r="D1344" t="s">
        <v>9968</v>
      </c>
      <c r="E1344" t="s">
        <v>282</v>
      </c>
      <c r="F1344" t="s">
        <v>9363</v>
      </c>
    </row>
    <row r="1345" spans="1:6" x14ac:dyDescent="0.2">
      <c r="A1345" t="s">
        <v>10880</v>
      </c>
      <c r="B1345">
        <v>2</v>
      </c>
      <c r="C1345">
        <v>3</v>
      </c>
      <c r="D1345" t="s">
        <v>9969</v>
      </c>
      <c r="F1345" t="s">
        <v>9363</v>
      </c>
    </row>
    <row r="1346" spans="1:6" x14ac:dyDescent="0.2">
      <c r="A1346" t="s">
        <v>10880</v>
      </c>
      <c r="B1346">
        <v>2</v>
      </c>
      <c r="C1346">
        <v>4</v>
      </c>
      <c r="D1346" t="s">
        <v>9970</v>
      </c>
      <c r="F1346" t="s">
        <v>9363</v>
      </c>
    </row>
    <row r="1347" spans="1:6" x14ac:dyDescent="0.2">
      <c r="A1347" t="s">
        <v>10881</v>
      </c>
      <c r="B1347">
        <v>2</v>
      </c>
      <c r="C1347">
        <v>1</v>
      </c>
      <c r="D1347" t="s">
        <v>9971</v>
      </c>
      <c r="F1347" t="s">
        <v>9365</v>
      </c>
    </row>
    <row r="1348" spans="1:6" x14ac:dyDescent="0.2">
      <c r="A1348" t="s">
        <v>10881</v>
      </c>
      <c r="B1348">
        <v>2</v>
      </c>
      <c r="C1348">
        <v>2</v>
      </c>
      <c r="D1348" t="s">
        <v>9972</v>
      </c>
      <c r="E1348" t="s">
        <v>282</v>
      </c>
      <c r="F1348" t="s">
        <v>9365</v>
      </c>
    </row>
    <row r="1349" spans="1:6" x14ac:dyDescent="0.2">
      <c r="A1349" t="s">
        <v>10881</v>
      </c>
      <c r="B1349">
        <v>2</v>
      </c>
      <c r="C1349">
        <v>3</v>
      </c>
      <c r="D1349" t="s">
        <v>9973</v>
      </c>
      <c r="F1349" t="s">
        <v>9365</v>
      </c>
    </row>
    <row r="1350" spans="1:6" x14ac:dyDescent="0.2">
      <c r="A1350" t="s">
        <v>10881</v>
      </c>
      <c r="B1350">
        <v>2</v>
      </c>
      <c r="C1350">
        <v>4</v>
      </c>
      <c r="D1350" t="s">
        <v>9970</v>
      </c>
      <c r="F1350" t="s">
        <v>9365</v>
      </c>
    </row>
    <row r="1351" spans="1:6" x14ac:dyDescent="0.2">
      <c r="A1351" t="s">
        <v>10882</v>
      </c>
      <c r="B1351">
        <v>2</v>
      </c>
      <c r="C1351">
        <v>1</v>
      </c>
      <c r="D1351" t="s">
        <v>9974</v>
      </c>
      <c r="E1351" t="s">
        <v>282</v>
      </c>
      <c r="F1351" t="s">
        <v>1708</v>
      </c>
    </row>
    <row r="1352" spans="1:6" x14ac:dyDescent="0.2">
      <c r="A1352" t="s">
        <v>10882</v>
      </c>
      <c r="B1352">
        <v>2</v>
      </c>
      <c r="C1352">
        <v>2</v>
      </c>
      <c r="D1352" t="s">
        <v>9975</v>
      </c>
      <c r="F1352" t="s">
        <v>1708</v>
      </c>
    </row>
    <row r="1353" spans="1:6" x14ac:dyDescent="0.2">
      <c r="A1353" t="s">
        <v>10882</v>
      </c>
      <c r="B1353">
        <v>2</v>
      </c>
      <c r="C1353">
        <v>3</v>
      </c>
      <c r="D1353" t="s">
        <v>9976</v>
      </c>
      <c r="F1353" t="s">
        <v>1708</v>
      </c>
    </row>
    <row r="1354" spans="1:6" x14ac:dyDescent="0.2">
      <c r="A1354" t="s">
        <v>10887</v>
      </c>
      <c r="B1354">
        <v>3</v>
      </c>
      <c r="C1354">
        <v>1</v>
      </c>
      <c r="D1354" t="s">
        <v>9977</v>
      </c>
      <c r="E1354" t="s">
        <v>282</v>
      </c>
      <c r="F1354" t="s">
        <v>1734</v>
      </c>
    </row>
    <row r="1355" spans="1:6" x14ac:dyDescent="0.2">
      <c r="A1355" t="s">
        <v>10887</v>
      </c>
      <c r="B1355">
        <v>3</v>
      </c>
      <c r="C1355">
        <v>2</v>
      </c>
      <c r="D1355" t="s">
        <v>9978</v>
      </c>
      <c r="F1355" t="s">
        <v>1734</v>
      </c>
    </row>
    <row r="1356" spans="1:6" x14ac:dyDescent="0.2">
      <c r="A1356" t="s">
        <v>10887</v>
      </c>
      <c r="B1356">
        <v>3</v>
      </c>
      <c r="C1356">
        <v>3</v>
      </c>
      <c r="D1356" t="s">
        <v>9979</v>
      </c>
      <c r="F1356" t="s">
        <v>1734</v>
      </c>
    </row>
    <row r="1357" spans="1:6" x14ac:dyDescent="0.2">
      <c r="A1357" t="s">
        <v>10887</v>
      </c>
      <c r="B1357">
        <v>3</v>
      </c>
      <c r="C1357">
        <v>4</v>
      </c>
      <c r="D1357" t="s">
        <v>9980</v>
      </c>
      <c r="F1357" t="s">
        <v>1734</v>
      </c>
    </row>
    <row r="1358" spans="1:6" x14ac:dyDescent="0.2">
      <c r="A1358" t="s">
        <v>10888</v>
      </c>
      <c r="B1358">
        <v>3</v>
      </c>
      <c r="C1358">
        <v>1</v>
      </c>
      <c r="D1358" t="s">
        <v>9981</v>
      </c>
      <c r="F1358" t="s">
        <v>1737</v>
      </c>
    </row>
    <row r="1359" spans="1:6" x14ac:dyDescent="0.2">
      <c r="A1359" t="s">
        <v>10888</v>
      </c>
      <c r="B1359">
        <v>3</v>
      </c>
      <c r="C1359">
        <v>2</v>
      </c>
      <c r="D1359" t="s">
        <v>9982</v>
      </c>
      <c r="F1359" t="s">
        <v>1737</v>
      </c>
    </row>
    <row r="1360" spans="1:6" x14ac:dyDescent="0.2">
      <c r="A1360" t="s">
        <v>10888</v>
      </c>
      <c r="B1360">
        <v>3</v>
      </c>
      <c r="C1360">
        <v>3</v>
      </c>
      <c r="D1360" t="s">
        <v>9983</v>
      </c>
      <c r="F1360" t="s">
        <v>1737</v>
      </c>
    </row>
    <row r="1361" spans="1:6" x14ac:dyDescent="0.2">
      <c r="A1361" t="s">
        <v>10888</v>
      </c>
      <c r="B1361">
        <v>3</v>
      </c>
      <c r="C1361">
        <v>4</v>
      </c>
      <c r="D1361" t="s">
        <v>9984</v>
      </c>
      <c r="E1361" t="s">
        <v>282</v>
      </c>
      <c r="F1361" t="s">
        <v>1737</v>
      </c>
    </row>
    <row r="1362" spans="1:6" x14ac:dyDescent="0.2">
      <c r="A1362" t="s">
        <v>10889</v>
      </c>
      <c r="B1362">
        <v>3</v>
      </c>
      <c r="C1362">
        <v>1</v>
      </c>
      <c r="D1362" t="s">
        <v>9985</v>
      </c>
      <c r="F1362" t="s">
        <v>1737</v>
      </c>
    </row>
    <row r="1363" spans="1:6" x14ac:dyDescent="0.2">
      <c r="A1363" t="s">
        <v>10889</v>
      </c>
      <c r="B1363">
        <v>3</v>
      </c>
      <c r="C1363">
        <v>2</v>
      </c>
      <c r="D1363" t="s">
        <v>9986</v>
      </c>
      <c r="F1363" t="s">
        <v>1737</v>
      </c>
    </row>
    <row r="1364" spans="1:6" x14ac:dyDescent="0.2">
      <c r="A1364" t="s">
        <v>10889</v>
      </c>
      <c r="B1364">
        <v>3</v>
      </c>
      <c r="C1364">
        <v>3</v>
      </c>
      <c r="D1364" t="s">
        <v>9987</v>
      </c>
      <c r="F1364" t="s">
        <v>1737</v>
      </c>
    </row>
    <row r="1365" spans="1:6" x14ac:dyDescent="0.2">
      <c r="A1365" t="s">
        <v>10889</v>
      </c>
      <c r="B1365">
        <v>3</v>
      </c>
      <c r="C1365">
        <v>4</v>
      </c>
      <c r="D1365" t="s">
        <v>9988</v>
      </c>
      <c r="E1365" t="s">
        <v>282</v>
      </c>
      <c r="F1365" t="s">
        <v>1737</v>
      </c>
    </row>
    <row r="1366" spans="1:6" x14ac:dyDescent="0.2">
      <c r="A1366" t="s">
        <v>10896</v>
      </c>
      <c r="B1366">
        <v>2</v>
      </c>
      <c r="C1366">
        <v>1</v>
      </c>
      <c r="D1366" t="s">
        <v>9989</v>
      </c>
      <c r="E1366" t="s">
        <v>282</v>
      </c>
      <c r="F1366" t="s">
        <v>1764</v>
      </c>
    </row>
    <row r="1367" spans="1:6" x14ac:dyDescent="0.2">
      <c r="A1367" t="s">
        <v>10896</v>
      </c>
      <c r="B1367">
        <v>2</v>
      </c>
      <c r="C1367">
        <v>2</v>
      </c>
      <c r="D1367" t="s">
        <v>9990</v>
      </c>
      <c r="F1367" t="s">
        <v>1764</v>
      </c>
    </row>
    <row r="1368" spans="1:6" x14ac:dyDescent="0.2">
      <c r="A1368" t="s">
        <v>10896</v>
      </c>
      <c r="B1368">
        <v>2</v>
      </c>
      <c r="C1368">
        <v>3</v>
      </c>
      <c r="D1368" t="s">
        <v>9991</v>
      </c>
      <c r="F1368" t="s">
        <v>1764</v>
      </c>
    </row>
    <row r="1369" spans="1:6" x14ac:dyDescent="0.2">
      <c r="A1369" t="s">
        <v>10917</v>
      </c>
      <c r="B1369">
        <v>3</v>
      </c>
      <c r="C1369">
        <v>1</v>
      </c>
      <c r="D1369" t="s">
        <v>9992</v>
      </c>
      <c r="E1369" t="s">
        <v>282</v>
      </c>
      <c r="F1369" t="s">
        <v>1918</v>
      </c>
    </row>
    <row r="1370" spans="1:6" x14ac:dyDescent="0.2">
      <c r="A1370" t="s">
        <v>10917</v>
      </c>
      <c r="B1370">
        <v>3</v>
      </c>
      <c r="C1370">
        <v>2</v>
      </c>
      <c r="D1370" t="s">
        <v>9993</v>
      </c>
      <c r="F1370" t="s">
        <v>1918</v>
      </c>
    </row>
    <row r="1371" spans="1:6" x14ac:dyDescent="0.2">
      <c r="A1371" t="s">
        <v>10917</v>
      </c>
      <c r="B1371">
        <v>3</v>
      </c>
      <c r="C1371">
        <v>3</v>
      </c>
      <c r="D1371" t="s">
        <v>9994</v>
      </c>
      <c r="F1371" t="s">
        <v>1918</v>
      </c>
    </row>
    <row r="1372" spans="1:6" x14ac:dyDescent="0.2">
      <c r="A1372" t="s">
        <v>10917</v>
      </c>
      <c r="B1372">
        <v>3</v>
      </c>
      <c r="C1372">
        <v>4</v>
      </c>
      <c r="D1372" t="s">
        <v>9995</v>
      </c>
      <c r="F1372" t="s">
        <v>1918</v>
      </c>
    </row>
    <row r="1373" spans="1:6" x14ac:dyDescent="0.2">
      <c r="A1373" t="s">
        <v>10925</v>
      </c>
      <c r="B1373">
        <v>1</v>
      </c>
      <c r="C1373">
        <v>1</v>
      </c>
      <c r="D1373" t="s">
        <v>9996</v>
      </c>
      <c r="F1373" t="s">
        <v>1979</v>
      </c>
    </row>
    <row r="1374" spans="1:6" x14ac:dyDescent="0.2">
      <c r="A1374" t="s">
        <v>10925</v>
      </c>
      <c r="B1374">
        <v>1</v>
      </c>
      <c r="C1374">
        <v>2</v>
      </c>
      <c r="D1374" t="s">
        <v>9997</v>
      </c>
      <c r="E1374" t="s">
        <v>282</v>
      </c>
      <c r="F1374" t="s">
        <v>1979</v>
      </c>
    </row>
    <row r="1375" spans="1:6" x14ac:dyDescent="0.2">
      <c r="A1375" t="s">
        <v>10925</v>
      </c>
      <c r="B1375">
        <v>1</v>
      </c>
      <c r="C1375">
        <v>3</v>
      </c>
      <c r="D1375" t="s">
        <v>9998</v>
      </c>
      <c r="F1375" t="s">
        <v>1979</v>
      </c>
    </row>
    <row r="1376" spans="1:6" x14ac:dyDescent="0.2">
      <c r="A1376" t="s">
        <v>10925</v>
      </c>
      <c r="B1376">
        <v>1</v>
      </c>
      <c r="C1376">
        <v>4</v>
      </c>
      <c r="D1376" t="s">
        <v>9999</v>
      </c>
      <c r="F1376" t="s">
        <v>1979</v>
      </c>
    </row>
    <row r="1377" spans="1:6" x14ac:dyDescent="0.2">
      <c r="A1377" t="s">
        <v>10946</v>
      </c>
      <c r="B1377">
        <v>5</v>
      </c>
      <c r="C1377">
        <v>1</v>
      </c>
      <c r="D1377" t="s">
        <v>10000</v>
      </c>
      <c r="F1377" t="s">
        <v>2117</v>
      </c>
    </row>
    <row r="1378" spans="1:6" x14ac:dyDescent="0.2">
      <c r="A1378" t="s">
        <v>10946</v>
      </c>
      <c r="B1378">
        <v>5</v>
      </c>
      <c r="C1378">
        <v>2</v>
      </c>
      <c r="D1378" t="s">
        <v>10001</v>
      </c>
      <c r="F1378" t="s">
        <v>2117</v>
      </c>
    </row>
    <row r="1379" spans="1:6" x14ac:dyDescent="0.2">
      <c r="A1379" t="s">
        <v>10946</v>
      </c>
      <c r="B1379">
        <v>5</v>
      </c>
      <c r="C1379">
        <v>3</v>
      </c>
      <c r="D1379" t="s">
        <v>10002</v>
      </c>
      <c r="E1379" t="s">
        <v>282</v>
      </c>
      <c r="F1379" t="s">
        <v>2117</v>
      </c>
    </row>
    <row r="1380" spans="1:6" x14ac:dyDescent="0.2">
      <c r="A1380" t="s">
        <v>10956</v>
      </c>
      <c r="B1380">
        <v>3</v>
      </c>
      <c r="C1380">
        <v>1</v>
      </c>
      <c r="D1380" t="s">
        <v>10003</v>
      </c>
      <c r="F1380" t="s">
        <v>2200</v>
      </c>
    </row>
    <row r="1381" spans="1:6" x14ac:dyDescent="0.2">
      <c r="A1381" t="s">
        <v>10956</v>
      </c>
      <c r="B1381">
        <v>3</v>
      </c>
      <c r="C1381">
        <v>2</v>
      </c>
      <c r="D1381" t="s">
        <v>10004</v>
      </c>
      <c r="F1381" t="s">
        <v>2200</v>
      </c>
    </row>
    <row r="1382" spans="1:6" x14ac:dyDescent="0.2">
      <c r="A1382" t="s">
        <v>10956</v>
      </c>
      <c r="B1382">
        <v>3</v>
      </c>
      <c r="C1382">
        <v>3</v>
      </c>
      <c r="D1382" t="s">
        <v>10005</v>
      </c>
      <c r="F1382" t="s">
        <v>2200</v>
      </c>
    </row>
    <row r="1383" spans="1:6" x14ac:dyDescent="0.2">
      <c r="A1383" t="s">
        <v>10956</v>
      </c>
      <c r="B1383">
        <v>3</v>
      </c>
      <c r="C1383">
        <v>4</v>
      </c>
      <c r="D1383" t="s">
        <v>10006</v>
      </c>
      <c r="E1383" t="s">
        <v>282</v>
      </c>
      <c r="F1383" t="s">
        <v>2200</v>
      </c>
    </row>
    <row r="1384" spans="1:6" x14ac:dyDescent="0.2">
      <c r="A1384" t="s">
        <v>10957</v>
      </c>
      <c r="B1384">
        <v>3</v>
      </c>
      <c r="C1384">
        <v>1</v>
      </c>
      <c r="D1384" t="s">
        <v>10007</v>
      </c>
      <c r="F1384" t="s">
        <v>2206</v>
      </c>
    </row>
    <row r="1385" spans="1:6" x14ac:dyDescent="0.2">
      <c r="A1385" t="s">
        <v>10957</v>
      </c>
      <c r="B1385">
        <v>3</v>
      </c>
      <c r="C1385">
        <v>2</v>
      </c>
      <c r="D1385" t="s">
        <v>10008</v>
      </c>
      <c r="E1385" t="s">
        <v>282</v>
      </c>
      <c r="F1385" t="s">
        <v>2206</v>
      </c>
    </row>
    <row r="1386" spans="1:6" x14ac:dyDescent="0.2">
      <c r="A1386" t="s">
        <v>10957</v>
      </c>
      <c r="B1386">
        <v>3</v>
      </c>
      <c r="C1386">
        <v>3</v>
      </c>
      <c r="D1386" t="s">
        <v>10009</v>
      </c>
      <c r="F1386" t="s">
        <v>2206</v>
      </c>
    </row>
    <row r="1387" spans="1:6" x14ac:dyDescent="0.2">
      <c r="A1387" t="s">
        <v>10957</v>
      </c>
      <c r="B1387">
        <v>3</v>
      </c>
      <c r="C1387">
        <v>4</v>
      </c>
      <c r="D1387" t="s">
        <v>10010</v>
      </c>
      <c r="F1387" t="s">
        <v>2206</v>
      </c>
    </row>
    <row r="1388" spans="1:6" x14ac:dyDescent="0.2">
      <c r="A1388" t="s">
        <v>10958</v>
      </c>
      <c r="B1388">
        <v>3</v>
      </c>
      <c r="C1388">
        <v>1</v>
      </c>
      <c r="D1388" t="s">
        <v>10011</v>
      </c>
      <c r="E1388" t="s">
        <v>282</v>
      </c>
      <c r="F1388" t="s">
        <v>2214</v>
      </c>
    </row>
    <row r="1389" spans="1:6" x14ac:dyDescent="0.2">
      <c r="A1389" t="s">
        <v>10958</v>
      </c>
      <c r="B1389">
        <v>3</v>
      </c>
      <c r="C1389">
        <v>2</v>
      </c>
      <c r="D1389" t="s">
        <v>10012</v>
      </c>
      <c r="F1389" t="s">
        <v>2214</v>
      </c>
    </row>
    <row r="1390" spans="1:6" x14ac:dyDescent="0.2">
      <c r="A1390" t="s">
        <v>10958</v>
      </c>
      <c r="B1390">
        <v>3</v>
      </c>
      <c r="C1390">
        <v>3</v>
      </c>
      <c r="D1390" t="s">
        <v>10013</v>
      </c>
      <c r="F1390" t="s">
        <v>2214</v>
      </c>
    </row>
    <row r="1391" spans="1:6" x14ac:dyDescent="0.2">
      <c r="A1391" t="s">
        <v>10958</v>
      </c>
      <c r="B1391">
        <v>3</v>
      </c>
      <c r="C1391">
        <v>4</v>
      </c>
      <c r="D1391" t="s">
        <v>10014</v>
      </c>
      <c r="F1391" t="s">
        <v>2214</v>
      </c>
    </row>
    <row r="1392" spans="1:6" x14ac:dyDescent="0.2">
      <c r="A1392" t="s">
        <v>10959</v>
      </c>
      <c r="B1392">
        <v>3</v>
      </c>
      <c r="C1392">
        <v>1</v>
      </c>
      <c r="D1392" t="s">
        <v>10015</v>
      </c>
      <c r="F1392" t="s">
        <v>2220</v>
      </c>
    </row>
    <row r="1393" spans="1:6" x14ac:dyDescent="0.2">
      <c r="A1393" t="s">
        <v>10959</v>
      </c>
      <c r="B1393">
        <v>3</v>
      </c>
      <c r="C1393">
        <v>2</v>
      </c>
      <c r="D1393" t="s">
        <v>10016</v>
      </c>
      <c r="F1393" t="s">
        <v>2220</v>
      </c>
    </row>
    <row r="1394" spans="1:6" x14ac:dyDescent="0.2">
      <c r="A1394" t="s">
        <v>10959</v>
      </c>
      <c r="B1394">
        <v>3</v>
      </c>
      <c r="C1394">
        <v>3</v>
      </c>
      <c r="D1394" t="s">
        <v>10017</v>
      </c>
      <c r="F1394" t="s">
        <v>2220</v>
      </c>
    </row>
    <row r="1395" spans="1:6" x14ac:dyDescent="0.2">
      <c r="A1395" t="s">
        <v>10959</v>
      </c>
      <c r="B1395">
        <v>3</v>
      </c>
      <c r="C1395">
        <v>4</v>
      </c>
      <c r="D1395" t="s">
        <v>10018</v>
      </c>
      <c r="E1395" t="s">
        <v>282</v>
      </c>
      <c r="F1395" t="s">
        <v>2220</v>
      </c>
    </row>
    <row r="1396" spans="1:6" x14ac:dyDescent="0.2">
      <c r="A1396" t="s">
        <v>10964</v>
      </c>
      <c r="B1396">
        <v>2</v>
      </c>
      <c r="C1396">
        <v>1</v>
      </c>
      <c r="D1396" t="s">
        <v>10019</v>
      </c>
      <c r="E1396" t="s">
        <v>282</v>
      </c>
      <c r="F1396" t="s">
        <v>1764</v>
      </c>
    </row>
    <row r="1397" spans="1:6" x14ac:dyDescent="0.2">
      <c r="A1397" t="s">
        <v>10964</v>
      </c>
      <c r="B1397">
        <v>2</v>
      </c>
      <c r="C1397">
        <v>2</v>
      </c>
      <c r="D1397" t="s">
        <v>10020</v>
      </c>
      <c r="F1397" t="s">
        <v>1764</v>
      </c>
    </row>
    <row r="1398" spans="1:6" x14ac:dyDescent="0.2">
      <c r="A1398" t="s">
        <v>10964</v>
      </c>
      <c r="B1398">
        <v>2</v>
      </c>
      <c r="C1398">
        <v>3</v>
      </c>
      <c r="D1398" t="s">
        <v>10021</v>
      </c>
      <c r="F1398" t="s">
        <v>1764</v>
      </c>
    </row>
    <row r="1399" spans="1:6" x14ac:dyDescent="0.2">
      <c r="A1399" t="s">
        <v>10967</v>
      </c>
      <c r="B1399">
        <v>3</v>
      </c>
      <c r="C1399">
        <v>1</v>
      </c>
      <c r="D1399" t="s">
        <v>10022</v>
      </c>
      <c r="E1399" t="s">
        <v>282</v>
      </c>
      <c r="F1399" t="s">
        <v>2277</v>
      </c>
    </row>
    <row r="1400" spans="1:6" x14ac:dyDescent="0.2">
      <c r="A1400" t="s">
        <v>10967</v>
      </c>
      <c r="B1400">
        <v>3</v>
      </c>
      <c r="C1400">
        <v>2</v>
      </c>
      <c r="D1400" t="s">
        <v>10023</v>
      </c>
      <c r="F1400" t="s">
        <v>2277</v>
      </c>
    </row>
    <row r="1401" spans="1:6" x14ac:dyDescent="0.2">
      <c r="A1401" t="s">
        <v>10967</v>
      </c>
      <c r="B1401">
        <v>3</v>
      </c>
      <c r="C1401">
        <v>3</v>
      </c>
      <c r="D1401" t="s">
        <v>10024</v>
      </c>
      <c r="F1401" t="s">
        <v>2277</v>
      </c>
    </row>
    <row r="1402" spans="1:6" x14ac:dyDescent="0.2">
      <c r="A1402" t="s">
        <v>10967</v>
      </c>
      <c r="B1402">
        <v>3</v>
      </c>
      <c r="C1402">
        <v>4</v>
      </c>
      <c r="D1402" t="s">
        <v>10025</v>
      </c>
      <c r="F1402" t="s">
        <v>2277</v>
      </c>
    </row>
    <row r="1403" spans="1:6" x14ac:dyDescent="0.2">
      <c r="A1403" t="s">
        <v>10968</v>
      </c>
      <c r="B1403">
        <v>2</v>
      </c>
      <c r="C1403">
        <v>1</v>
      </c>
      <c r="D1403" t="s">
        <v>10026</v>
      </c>
      <c r="F1403" t="s">
        <v>2289</v>
      </c>
    </row>
    <row r="1404" spans="1:6" x14ac:dyDescent="0.2">
      <c r="A1404" t="s">
        <v>10968</v>
      </c>
      <c r="B1404">
        <v>2</v>
      </c>
      <c r="C1404">
        <v>2</v>
      </c>
      <c r="D1404" t="s">
        <v>10027</v>
      </c>
      <c r="E1404" t="s">
        <v>282</v>
      </c>
      <c r="F1404" t="s">
        <v>2289</v>
      </c>
    </row>
    <row r="1405" spans="1:6" x14ac:dyDescent="0.2">
      <c r="A1405" t="s">
        <v>10968</v>
      </c>
      <c r="B1405">
        <v>2</v>
      </c>
      <c r="C1405">
        <v>3</v>
      </c>
      <c r="D1405" t="s">
        <v>10028</v>
      </c>
      <c r="F1405" t="s">
        <v>2289</v>
      </c>
    </row>
    <row r="1406" spans="1:6" x14ac:dyDescent="0.2">
      <c r="A1406" t="s">
        <v>10968</v>
      </c>
      <c r="B1406">
        <v>2</v>
      </c>
      <c r="C1406">
        <v>4</v>
      </c>
      <c r="D1406" t="s">
        <v>10029</v>
      </c>
      <c r="F1406" t="s">
        <v>2289</v>
      </c>
    </row>
    <row r="1407" spans="1:6" x14ac:dyDescent="0.2">
      <c r="A1407" t="s">
        <v>10969</v>
      </c>
      <c r="B1407">
        <v>2</v>
      </c>
      <c r="C1407">
        <v>1</v>
      </c>
      <c r="D1407" t="s">
        <v>10030</v>
      </c>
      <c r="F1407" t="s">
        <v>2289</v>
      </c>
    </row>
    <row r="1408" spans="1:6" x14ac:dyDescent="0.2">
      <c r="A1408" t="s">
        <v>10969</v>
      </c>
      <c r="B1408">
        <v>2</v>
      </c>
      <c r="C1408">
        <v>2</v>
      </c>
      <c r="D1408" t="s">
        <v>10031</v>
      </c>
      <c r="F1408" t="s">
        <v>2289</v>
      </c>
    </row>
    <row r="1409" spans="1:6" x14ac:dyDescent="0.2">
      <c r="A1409" t="s">
        <v>10969</v>
      </c>
      <c r="B1409">
        <v>2</v>
      </c>
      <c r="C1409">
        <v>3</v>
      </c>
      <c r="D1409" t="s">
        <v>10032</v>
      </c>
      <c r="E1409" t="s">
        <v>282</v>
      </c>
      <c r="F1409" t="s">
        <v>2289</v>
      </c>
    </row>
    <row r="1410" spans="1:6" x14ac:dyDescent="0.2">
      <c r="A1410" t="s">
        <v>10969</v>
      </c>
      <c r="B1410">
        <v>2</v>
      </c>
      <c r="C1410">
        <v>4</v>
      </c>
      <c r="D1410" t="s">
        <v>10033</v>
      </c>
      <c r="F1410" t="s">
        <v>2289</v>
      </c>
    </row>
    <row r="1411" spans="1:6" x14ac:dyDescent="0.2">
      <c r="A1411" t="s">
        <v>10970</v>
      </c>
      <c r="B1411">
        <v>2</v>
      </c>
      <c r="C1411">
        <v>1</v>
      </c>
      <c r="D1411" t="s">
        <v>10026</v>
      </c>
      <c r="F1411" t="s">
        <v>2289</v>
      </c>
    </row>
    <row r="1412" spans="1:6" x14ac:dyDescent="0.2">
      <c r="A1412" t="s">
        <v>10970</v>
      </c>
      <c r="B1412">
        <v>2</v>
      </c>
      <c r="C1412">
        <v>2</v>
      </c>
      <c r="D1412" t="s">
        <v>10031</v>
      </c>
      <c r="F1412" t="s">
        <v>2289</v>
      </c>
    </row>
    <row r="1413" spans="1:6" x14ac:dyDescent="0.2">
      <c r="A1413" t="s">
        <v>10970</v>
      </c>
      <c r="B1413">
        <v>2</v>
      </c>
      <c r="C1413">
        <v>3</v>
      </c>
      <c r="D1413" t="s">
        <v>10033</v>
      </c>
      <c r="F1413" t="s">
        <v>2289</v>
      </c>
    </row>
    <row r="1414" spans="1:6" x14ac:dyDescent="0.2">
      <c r="A1414" t="s">
        <v>10970</v>
      </c>
      <c r="B1414">
        <v>2</v>
      </c>
      <c r="C1414">
        <v>4</v>
      </c>
      <c r="D1414" t="s">
        <v>10029</v>
      </c>
      <c r="E1414" t="s">
        <v>282</v>
      </c>
      <c r="F1414" t="s">
        <v>2289</v>
      </c>
    </row>
    <row r="1415" spans="1:6" x14ac:dyDescent="0.2">
      <c r="A1415" t="s">
        <v>10977</v>
      </c>
      <c r="B1415">
        <v>1</v>
      </c>
      <c r="C1415">
        <v>1</v>
      </c>
      <c r="D1415" t="s">
        <v>10034</v>
      </c>
      <c r="F1415" t="s">
        <v>2341</v>
      </c>
    </row>
    <row r="1416" spans="1:6" x14ac:dyDescent="0.2">
      <c r="A1416" t="s">
        <v>10977</v>
      </c>
      <c r="B1416">
        <v>1</v>
      </c>
      <c r="C1416">
        <v>2</v>
      </c>
      <c r="D1416" t="s">
        <v>10035</v>
      </c>
      <c r="E1416" t="s">
        <v>282</v>
      </c>
      <c r="F1416" t="s">
        <v>2341</v>
      </c>
    </row>
    <row r="1417" spans="1:6" x14ac:dyDescent="0.2">
      <c r="A1417" t="s">
        <v>10977</v>
      </c>
      <c r="B1417">
        <v>1</v>
      </c>
      <c r="C1417">
        <v>3</v>
      </c>
      <c r="D1417" t="s">
        <v>10036</v>
      </c>
      <c r="F1417" t="s">
        <v>2341</v>
      </c>
    </row>
    <row r="1418" spans="1:6" x14ac:dyDescent="0.2">
      <c r="A1418" t="s">
        <v>10977</v>
      </c>
      <c r="B1418">
        <v>1</v>
      </c>
      <c r="C1418">
        <v>4</v>
      </c>
      <c r="D1418" t="s">
        <v>10037</v>
      </c>
      <c r="F1418" t="s">
        <v>2341</v>
      </c>
    </row>
    <row r="1419" spans="1:6" x14ac:dyDescent="0.2">
      <c r="A1419" t="s">
        <v>10978</v>
      </c>
      <c r="B1419">
        <v>1</v>
      </c>
      <c r="C1419">
        <v>1</v>
      </c>
      <c r="D1419" t="s">
        <v>10034</v>
      </c>
      <c r="F1419" t="s">
        <v>2347</v>
      </c>
    </row>
    <row r="1420" spans="1:6" x14ac:dyDescent="0.2">
      <c r="A1420" t="s">
        <v>10978</v>
      </c>
      <c r="B1420">
        <v>1</v>
      </c>
      <c r="C1420">
        <v>2</v>
      </c>
      <c r="D1420" t="s">
        <v>10036</v>
      </c>
      <c r="F1420" t="s">
        <v>2347</v>
      </c>
    </row>
    <row r="1421" spans="1:6" x14ac:dyDescent="0.2">
      <c r="A1421" t="s">
        <v>10978</v>
      </c>
      <c r="B1421">
        <v>1</v>
      </c>
      <c r="C1421">
        <v>3</v>
      </c>
      <c r="D1421" t="s">
        <v>10038</v>
      </c>
      <c r="E1421" t="s">
        <v>282</v>
      </c>
      <c r="F1421" t="s">
        <v>2347</v>
      </c>
    </row>
    <row r="1422" spans="1:6" x14ac:dyDescent="0.2">
      <c r="A1422" t="s">
        <v>10978</v>
      </c>
      <c r="B1422">
        <v>1</v>
      </c>
      <c r="C1422">
        <v>4</v>
      </c>
      <c r="D1422" t="s">
        <v>10035</v>
      </c>
      <c r="F1422" t="s">
        <v>2347</v>
      </c>
    </row>
    <row r="1423" spans="1:6" x14ac:dyDescent="0.2">
      <c r="A1423" t="s">
        <v>10982</v>
      </c>
      <c r="B1423">
        <v>1</v>
      </c>
      <c r="C1423">
        <v>1</v>
      </c>
      <c r="D1423" t="s">
        <v>10039</v>
      </c>
      <c r="E1423" t="s">
        <v>282</v>
      </c>
      <c r="F1423" t="s">
        <v>2375</v>
      </c>
    </row>
    <row r="1424" spans="1:6" x14ac:dyDescent="0.2">
      <c r="A1424" t="s">
        <v>10982</v>
      </c>
      <c r="B1424">
        <v>1</v>
      </c>
      <c r="C1424">
        <v>2</v>
      </c>
      <c r="D1424" t="s">
        <v>10040</v>
      </c>
      <c r="F1424" t="s">
        <v>2375</v>
      </c>
    </row>
    <row r="1425" spans="1:6" x14ac:dyDescent="0.2">
      <c r="A1425" t="s">
        <v>10982</v>
      </c>
      <c r="B1425">
        <v>1</v>
      </c>
      <c r="C1425">
        <v>3</v>
      </c>
      <c r="D1425" t="s">
        <v>10041</v>
      </c>
      <c r="F1425" t="s">
        <v>2375</v>
      </c>
    </row>
    <row r="1426" spans="1:6" x14ac:dyDescent="0.2">
      <c r="A1426" t="s">
        <v>10983</v>
      </c>
      <c r="B1426">
        <v>1</v>
      </c>
      <c r="C1426">
        <v>1</v>
      </c>
      <c r="D1426" t="s">
        <v>10042</v>
      </c>
      <c r="F1426" t="s">
        <v>2375</v>
      </c>
    </row>
    <row r="1427" spans="1:6" x14ac:dyDescent="0.2">
      <c r="A1427" t="s">
        <v>10983</v>
      </c>
      <c r="B1427">
        <v>1</v>
      </c>
      <c r="C1427">
        <v>2</v>
      </c>
      <c r="D1427" t="s">
        <v>10043</v>
      </c>
      <c r="F1427" t="s">
        <v>2375</v>
      </c>
    </row>
    <row r="1428" spans="1:6" x14ac:dyDescent="0.2">
      <c r="A1428" t="s">
        <v>10983</v>
      </c>
      <c r="B1428">
        <v>1</v>
      </c>
      <c r="C1428">
        <v>3</v>
      </c>
      <c r="D1428" t="s">
        <v>10044</v>
      </c>
      <c r="E1428" t="s">
        <v>282</v>
      </c>
      <c r="F1428" t="s">
        <v>2375</v>
      </c>
    </row>
    <row r="1429" spans="1:6" x14ac:dyDescent="0.2">
      <c r="A1429" t="s">
        <v>10984</v>
      </c>
      <c r="B1429">
        <v>1</v>
      </c>
      <c r="C1429">
        <v>1</v>
      </c>
      <c r="D1429" t="s">
        <v>10045</v>
      </c>
      <c r="F1429" t="s">
        <v>2375</v>
      </c>
    </row>
    <row r="1430" spans="1:6" x14ac:dyDescent="0.2">
      <c r="A1430" t="s">
        <v>10984</v>
      </c>
      <c r="B1430">
        <v>1</v>
      </c>
      <c r="C1430">
        <v>2</v>
      </c>
      <c r="D1430" t="s">
        <v>10046</v>
      </c>
      <c r="E1430" t="s">
        <v>282</v>
      </c>
      <c r="F1430" t="s">
        <v>2375</v>
      </c>
    </row>
    <row r="1431" spans="1:6" x14ac:dyDescent="0.2">
      <c r="A1431" t="s">
        <v>10984</v>
      </c>
      <c r="B1431">
        <v>1</v>
      </c>
      <c r="C1431">
        <v>3</v>
      </c>
      <c r="D1431" t="s">
        <v>10047</v>
      </c>
      <c r="F1431" t="s">
        <v>2375</v>
      </c>
    </row>
    <row r="1432" spans="1:6" x14ac:dyDescent="0.2">
      <c r="A1432" t="s">
        <v>10985</v>
      </c>
      <c r="B1432">
        <v>1</v>
      </c>
      <c r="C1432">
        <v>1</v>
      </c>
      <c r="D1432" t="s">
        <v>10048</v>
      </c>
      <c r="F1432" t="s">
        <v>2382</v>
      </c>
    </row>
    <row r="1433" spans="1:6" x14ac:dyDescent="0.2">
      <c r="A1433" t="s">
        <v>10985</v>
      </c>
      <c r="B1433">
        <v>1</v>
      </c>
      <c r="C1433">
        <v>2</v>
      </c>
      <c r="D1433" t="s">
        <v>10049</v>
      </c>
      <c r="E1433" t="s">
        <v>282</v>
      </c>
      <c r="F1433" t="s">
        <v>2382</v>
      </c>
    </row>
    <row r="1434" spans="1:6" x14ac:dyDescent="0.2">
      <c r="A1434" t="s">
        <v>10985</v>
      </c>
      <c r="B1434">
        <v>1</v>
      </c>
      <c r="C1434">
        <v>3</v>
      </c>
      <c r="D1434" t="s">
        <v>10050</v>
      </c>
      <c r="F1434" t="s">
        <v>2382</v>
      </c>
    </row>
    <row r="1435" spans="1:6" x14ac:dyDescent="0.2">
      <c r="A1435" t="s">
        <v>10985</v>
      </c>
      <c r="B1435">
        <v>1</v>
      </c>
      <c r="C1435">
        <v>4</v>
      </c>
      <c r="D1435" t="s">
        <v>10051</v>
      </c>
      <c r="F1435" t="s">
        <v>2382</v>
      </c>
    </row>
    <row r="1436" spans="1:6" x14ac:dyDescent="0.2">
      <c r="A1436" t="s">
        <v>10989</v>
      </c>
      <c r="B1436">
        <v>1</v>
      </c>
      <c r="C1436">
        <v>1</v>
      </c>
      <c r="D1436">
        <v>1</v>
      </c>
      <c r="F1436" t="s">
        <v>2409</v>
      </c>
    </row>
    <row r="1437" spans="1:6" x14ac:dyDescent="0.2">
      <c r="A1437" t="s">
        <v>10989</v>
      </c>
      <c r="B1437">
        <v>1</v>
      </c>
      <c r="C1437">
        <v>2</v>
      </c>
      <c r="D1437">
        <v>2</v>
      </c>
      <c r="F1437" t="s">
        <v>2409</v>
      </c>
    </row>
    <row r="1438" spans="1:6" x14ac:dyDescent="0.2">
      <c r="A1438" t="s">
        <v>10989</v>
      </c>
      <c r="B1438">
        <v>1</v>
      </c>
      <c r="C1438">
        <v>3</v>
      </c>
      <c r="D1438">
        <v>3</v>
      </c>
      <c r="E1438" t="s">
        <v>282</v>
      </c>
      <c r="F1438" t="s">
        <v>2409</v>
      </c>
    </row>
    <row r="1439" spans="1:6" x14ac:dyDescent="0.2">
      <c r="A1439" t="s">
        <v>10989</v>
      </c>
      <c r="B1439">
        <v>1</v>
      </c>
      <c r="C1439">
        <v>4</v>
      </c>
      <c r="D1439">
        <v>4</v>
      </c>
      <c r="F1439" t="s">
        <v>2409</v>
      </c>
    </row>
    <row r="1440" spans="1:6" x14ac:dyDescent="0.2">
      <c r="A1440" t="s">
        <v>10990</v>
      </c>
      <c r="B1440">
        <v>1</v>
      </c>
      <c r="C1440">
        <v>1</v>
      </c>
      <c r="D1440" t="s">
        <v>12105</v>
      </c>
      <c r="F1440" t="s">
        <v>8652</v>
      </c>
    </row>
    <row r="1441" spans="1:6" x14ac:dyDescent="0.2">
      <c r="A1441" t="s">
        <v>10990</v>
      </c>
      <c r="B1441">
        <v>1</v>
      </c>
      <c r="C1441">
        <v>2</v>
      </c>
      <c r="D1441" t="s">
        <v>12106</v>
      </c>
      <c r="F1441" t="s">
        <v>8652</v>
      </c>
    </row>
    <row r="1442" spans="1:6" x14ac:dyDescent="0.2">
      <c r="A1442" t="s">
        <v>10990</v>
      </c>
      <c r="B1442">
        <v>1</v>
      </c>
      <c r="C1442">
        <v>3</v>
      </c>
      <c r="D1442" t="s">
        <v>12107</v>
      </c>
      <c r="E1442" t="s">
        <v>282</v>
      </c>
      <c r="F1442" t="s">
        <v>8652</v>
      </c>
    </row>
    <row r="1443" spans="1:6" x14ac:dyDescent="0.2">
      <c r="A1443" t="s">
        <v>10990</v>
      </c>
      <c r="B1443">
        <v>1</v>
      </c>
      <c r="C1443">
        <v>4</v>
      </c>
      <c r="D1443" t="s">
        <v>12108</v>
      </c>
      <c r="F1443" t="s">
        <v>8652</v>
      </c>
    </row>
    <row r="1444" spans="1:6" x14ac:dyDescent="0.2">
      <c r="A1444" t="s">
        <v>10992</v>
      </c>
      <c r="B1444">
        <v>1</v>
      </c>
      <c r="C1444">
        <v>1</v>
      </c>
      <c r="D1444" t="s">
        <v>10052</v>
      </c>
      <c r="F1444" t="s">
        <v>8653</v>
      </c>
    </row>
    <row r="1445" spans="1:6" x14ac:dyDescent="0.2">
      <c r="A1445" t="s">
        <v>10992</v>
      </c>
      <c r="B1445">
        <v>1</v>
      </c>
      <c r="C1445">
        <v>2</v>
      </c>
      <c r="D1445" t="s">
        <v>10053</v>
      </c>
      <c r="F1445" t="s">
        <v>8653</v>
      </c>
    </row>
    <row r="1446" spans="1:6" x14ac:dyDescent="0.2">
      <c r="A1446" t="s">
        <v>10992</v>
      </c>
      <c r="B1446">
        <v>1</v>
      </c>
      <c r="C1446">
        <v>3</v>
      </c>
      <c r="D1446" t="s">
        <v>10054</v>
      </c>
      <c r="F1446" t="s">
        <v>8653</v>
      </c>
    </row>
    <row r="1447" spans="1:6" x14ac:dyDescent="0.2">
      <c r="A1447" t="s">
        <v>10992</v>
      </c>
      <c r="B1447">
        <v>1</v>
      </c>
      <c r="C1447">
        <v>4</v>
      </c>
      <c r="D1447" t="s">
        <v>10055</v>
      </c>
      <c r="E1447" t="s">
        <v>282</v>
      </c>
      <c r="F1447" t="s">
        <v>8653</v>
      </c>
    </row>
    <row r="1448" spans="1:6" x14ac:dyDescent="0.2">
      <c r="A1448" t="s">
        <v>10993</v>
      </c>
      <c r="B1448">
        <v>1</v>
      </c>
      <c r="C1448">
        <v>1</v>
      </c>
      <c r="D1448">
        <v>3</v>
      </c>
      <c r="F1448" t="s">
        <v>2425</v>
      </c>
    </row>
    <row r="1449" spans="1:6" x14ac:dyDescent="0.2">
      <c r="A1449" t="s">
        <v>10993</v>
      </c>
      <c r="B1449">
        <v>1</v>
      </c>
      <c r="C1449">
        <v>2</v>
      </c>
      <c r="D1449">
        <v>4</v>
      </c>
      <c r="E1449" t="s">
        <v>282</v>
      </c>
      <c r="F1449" t="s">
        <v>2425</v>
      </c>
    </row>
    <row r="1450" spans="1:6" x14ac:dyDescent="0.2">
      <c r="A1450" t="s">
        <v>10993</v>
      </c>
      <c r="B1450">
        <v>1</v>
      </c>
      <c r="C1450">
        <v>3</v>
      </c>
      <c r="D1450">
        <v>6</v>
      </c>
      <c r="F1450" t="s">
        <v>2425</v>
      </c>
    </row>
    <row r="1451" spans="1:6" x14ac:dyDescent="0.2">
      <c r="A1451" t="s">
        <v>10993</v>
      </c>
      <c r="B1451">
        <v>1</v>
      </c>
      <c r="C1451">
        <v>4</v>
      </c>
      <c r="D1451">
        <v>8</v>
      </c>
      <c r="F1451" t="s">
        <v>2425</v>
      </c>
    </row>
    <row r="1452" spans="1:6" x14ac:dyDescent="0.2">
      <c r="A1452" t="s">
        <v>10994</v>
      </c>
      <c r="B1452">
        <v>1</v>
      </c>
      <c r="C1452">
        <v>1</v>
      </c>
      <c r="D1452" t="s">
        <v>10056</v>
      </c>
      <c r="F1452" t="s">
        <v>2429</v>
      </c>
    </row>
    <row r="1453" spans="1:6" x14ac:dyDescent="0.2">
      <c r="A1453" t="s">
        <v>10994</v>
      </c>
      <c r="B1453">
        <v>1</v>
      </c>
      <c r="C1453">
        <v>2</v>
      </c>
      <c r="D1453" t="s">
        <v>10057</v>
      </c>
      <c r="F1453" t="s">
        <v>2429</v>
      </c>
    </row>
    <row r="1454" spans="1:6" x14ac:dyDescent="0.2">
      <c r="A1454" t="s">
        <v>10994</v>
      </c>
      <c r="B1454">
        <v>1</v>
      </c>
      <c r="C1454">
        <v>3</v>
      </c>
      <c r="D1454" t="s">
        <v>12109</v>
      </c>
      <c r="E1454" t="s">
        <v>282</v>
      </c>
      <c r="F1454" t="s">
        <v>2429</v>
      </c>
    </row>
    <row r="1455" spans="1:6" x14ac:dyDescent="0.2">
      <c r="A1455" t="s">
        <v>10994</v>
      </c>
      <c r="B1455">
        <v>1</v>
      </c>
      <c r="C1455">
        <v>4</v>
      </c>
      <c r="D1455" t="s">
        <v>10058</v>
      </c>
      <c r="F1455" t="s">
        <v>2429</v>
      </c>
    </row>
    <row r="1456" spans="1:6" x14ac:dyDescent="0.2">
      <c r="A1456" t="s">
        <v>11002</v>
      </c>
      <c r="B1456">
        <v>2</v>
      </c>
      <c r="C1456">
        <v>1</v>
      </c>
      <c r="D1456" t="s">
        <v>10059</v>
      </c>
      <c r="F1456" t="s">
        <v>2462</v>
      </c>
    </row>
    <row r="1457" spans="1:6" x14ac:dyDescent="0.2">
      <c r="A1457" t="s">
        <v>11002</v>
      </c>
      <c r="B1457">
        <v>2</v>
      </c>
      <c r="C1457">
        <v>2</v>
      </c>
      <c r="D1457" t="s">
        <v>10060</v>
      </c>
      <c r="E1457" t="s">
        <v>282</v>
      </c>
      <c r="F1457" t="s">
        <v>2462</v>
      </c>
    </row>
    <row r="1458" spans="1:6" x14ac:dyDescent="0.2">
      <c r="A1458" t="s">
        <v>11002</v>
      </c>
      <c r="B1458">
        <v>2</v>
      </c>
      <c r="C1458">
        <v>3</v>
      </c>
      <c r="D1458" t="s">
        <v>10061</v>
      </c>
      <c r="F1458" t="s">
        <v>2462</v>
      </c>
    </row>
    <row r="1459" spans="1:6" x14ac:dyDescent="0.2">
      <c r="A1459" t="s">
        <v>11002</v>
      </c>
      <c r="B1459">
        <v>2</v>
      </c>
      <c r="C1459">
        <v>4</v>
      </c>
      <c r="D1459" t="s">
        <v>10062</v>
      </c>
      <c r="F1459" t="s">
        <v>2462</v>
      </c>
    </row>
    <row r="1460" spans="1:6" x14ac:dyDescent="0.2">
      <c r="A1460" t="s">
        <v>11003</v>
      </c>
      <c r="B1460">
        <v>2</v>
      </c>
      <c r="C1460">
        <v>1</v>
      </c>
      <c r="D1460" t="s">
        <v>10059</v>
      </c>
      <c r="F1460" t="s">
        <v>2462</v>
      </c>
    </row>
    <row r="1461" spans="1:6" x14ac:dyDescent="0.2">
      <c r="A1461" t="s">
        <v>11003</v>
      </c>
      <c r="B1461">
        <v>2</v>
      </c>
      <c r="C1461">
        <v>2</v>
      </c>
      <c r="D1461" t="s">
        <v>10060</v>
      </c>
      <c r="E1461" t="s">
        <v>282</v>
      </c>
      <c r="F1461" t="s">
        <v>2462</v>
      </c>
    </row>
    <row r="1462" spans="1:6" x14ac:dyDescent="0.2">
      <c r="A1462" t="s">
        <v>11003</v>
      </c>
      <c r="B1462">
        <v>2</v>
      </c>
      <c r="C1462">
        <v>3</v>
      </c>
      <c r="D1462" t="s">
        <v>10061</v>
      </c>
      <c r="F1462" t="s">
        <v>2462</v>
      </c>
    </row>
    <row r="1463" spans="1:6" x14ac:dyDescent="0.2">
      <c r="A1463" t="s">
        <v>11003</v>
      </c>
      <c r="B1463">
        <v>2</v>
      </c>
      <c r="C1463">
        <v>4</v>
      </c>
      <c r="D1463" t="s">
        <v>10062</v>
      </c>
      <c r="F1463" t="s">
        <v>2462</v>
      </c>
    </row>
    <row r="1464" spans="1:6" x14ac:dyDescent="0.2">
      <c r="A1464" t="s">
        <v>11004</v>
      </c>
      <c r="B1464">
        <v>2</v>
      </c>
      <c r="C1464">
        <v>1</v>
      </c>
      <c r="D1464" t="s">
        <v>12110</v>
      </c>
      <c r="E1464" t="s">
        <v>282</v>
      </c>
      <c r="F1464" t="s">
        <v>9414</v>
      </c>
    </row>
    <row r="1465" spans="1:6" x14ac:dyDescent="0.2">
      <c r="A1465" t="s">
        <v>11004</v>
      </c>
      <c r="B1465">
        <v>2</v>
      </c>
      <c r="C1465">
        <v>2</v>
      </c>
      <c r="D1465" t="s">
        <v>12111</v>
      </c>
      <c r="F1465" t="s">
        <v>9414</v>
      </c>
    </row>
    <row r="1466" spans="1:6" x14ac:dyDescent="0.2">
      <c r="A1466" t="s">
        <v>11004</v>
      </c>
      <c r="B1466">
        <v>2</v>
      </c>
      <c r="C1466">
        <v>3</v>
      </c>
      <c r="D1466" t="s">
        <v>12112</v>
      </c>
      <c r="F1466" t="s">
        <v>9414</v>
      </c>
    </row>
    <row r="1467" spans="1:6" x14ac:dyDescent="0.2">
      <c r="A1467" t="s">
        <v>11004</v>
      </c>
      <c r="B1467">
        <v>2</v>
      </c>
      <c r="C1467">
        <v>4</v>
      </c>
      <c r="D1467" t="s">
        <v>12113</v>
      </c>
      <c r="F1467" t="s">
        <v>9414</v>
      </c>
    </row>
    <row r="1468" spans="1:6" x14ac:dyDescent="0.2">
      <c r="A1468" t="s">
        <v>11005</v>
      </c>
      <c r="B1468">
        <v>2</v>
      </c>
      <c r="C1468">
        <v>1</v>
      </c>
      <c r="D1468" t="s">
        <v>12110</v>
      </c>
      <c r="E1468" t="s">
        <v>282</v>
      </c>
      <c r="F1468" t="s">
        <v>9414</v>
      </c>
    </row>
    <row r="1469" spans="1:6" x14ac:dyDescent="0.2">
      <c r="A1469" t="s">
        <v>11005</v>
      </c>
      <c r="B1469">
        <v>2</v>
      </c>
      <c r="C1469">
        <v>2</v>
      </c>
      <c r="D1469" t="s">
        <v>12111</v>
      </c>
      <c r="F1469" t="s">
        <v>9414</v>
      </c>
    </row>
    <row r="1470" spans="1:6" x14ac:dyDescent="0.2">
      <c r="A1470" t="s">
        <v>11005</v>
      </c>
      <c r="B1470">
        <v>2</v>
      </c>
      <c r="C1470">
        <v>3</v>
      </c>
      <c r="D1470" t="s">
        <v>12112</v>
      </c>
      <c r="F1470" t="s">
        <v>9414</v>
      </c>
    </row>
    <row r="1471" spans="1:6" x14ac:dyDescent="0.2">
      <c r="A1471" t="s">
        <v>11005</v>
      </c>
      <c r="B1471">
        <v>2</v>
      </c>
      <c r="C1471">
        <v>4</v>
      </c>
      <c r="D1471" t="s">
        <v>12113</v>
      </c>
      <c r="F1471" t="s">
        <v>9414</v>
      </c>
    </row>
    <row r="1472" spans="1:6" x14ac:dyDescent="0.2">
      <c r="A1472" t="s">
        <v>11013</v>
      </c>
      <c r="B1472">
        <v>1</v>
      </c>
      <c r="C1472">
        <v>1</v>
      </c>
      <c r="D1472" t="s">
        <v>12114</v>
      </c>
      <c r="E1472" t="s">
        <v>282</v>
      </c>
      <c r="F1472" t="s">
        <v>11939</v>
      </c>
    </row>
    <row r="1473" spans="1:6" x14ac:dyDescent="0.2">
      <c r="A1473" t="s">
        <v>11013</v>
      </c>
      <c r="B1473">
        <v>1</v>
      </c>
      <c r="C1473">
        <v>2</v>
      </c>
      <c r="D1473" t="s">
        <v>12115</v>
      </c>
      <c r="F1473" t="s">
        <v>11939</v>
      </c>
    </row>
    <row r="1474" spans="1:6" x14ac:dyDescent="0.2">
      <c r="A1474" t="s">
        <v>11013</v>
      </c>
      <c r="B1474">
        <v>1</v>
      </c>
      <c r="C1474">
        <v>3</v>
      </c>
      <c r="D1474" t="s">
        <v>12116</v>
      </c>
      <c r="F1474" t="s">
        <v>11939</v>
      </c>
    </row>
    <row r="1475" spans="1:6" x14ac:dyDescent="0.2">
      <c r="A1475" t="s">
        <v>11013</v>
      </c>
      <c r="B1475">
        <v>1</v>
      </c>
      <c r="C1475">
        <v>4</v>
      </c>
      <c r="D1475" t="s">
        <v>12117</v>
      </c>
      <c r="F1475" t="s">
        <v>11939</v>
      </c>
    </row>
    <row r="1476" spans="1:6" x14ac:dyDescent="0.2">
      <c r="A1476" t="s">
        <v>11014</v>
      </c>
      <c r="B1476">
        <v>1</v>
      </c>
      <c r="C1476">
        <v>1</v>
      </c>
      <c r="D1476" t="s">
        <v>12114</v>
      </c>
      <c r="F1476" t="s">
        <v>2557</v>
      </c>
    </row>
    <row r="1477" spans="1:6" x14ac:dyDescent="0.2">
      <c r="A1477" t="s">
        <v>11014</v>
      </c>
      <c r="B1477">
        <v>1</v>
      </c>
      <c r="C1477">
        <v>2</v>
      </c>
      <c r="D1477" t="s">
        <v>12118</v>
      </c>
      <c r="E1477" t="s">
        <v>282</v>
      </c>
      <c r="F1477" t="s">
        <v>2557</v>
      </c>
    </row>
    <row r="1478" spans="1:6" x14ac:dyDescent="0.2">
      <c r="A1478" t="s">
        <v>11014</v>
      </c>
      <c r="B1478">
        <v>1</v>
      </c>
      <c r="C1478">
        <v>3</v>
      </c>
      <c r="D1478" t="s">
        <v>12119</v>
      </c>
      <c r="F1478" t="s">
        <v>2557</v>
      </c>
    </row>
    <row r="1479" spans="1:6" x14ac:dyDescent="0.2">
      <c r="A1479" t="s">
        <v>11014</v>
      </c>
      <c r="B1479">
        <v>1</v>
      </c>
      <c r="C1479">
        <v>4</v>
      </c>
      <c r="D1479" t="s">
        <v>12120</v>
      </c>
      <c r="F1479" t="s">
        <v>2557</v>
      </c>
    </row>
    <row r="1480" spans="1:6" ht="32" x14ac:dyDescent="0.2">
      <c r="A1480" t="s">
        <v>11015</v>
      </c>
      <c r="B1480">
        <v>1</v>
      </c>
      <c r="C1480">
        <v>1</v>
      </c>
      <c r="D1480" t="s">
        <v>10063</v>
      </c>
      <c r="F1480" s="4" t="s">
        <v>2560</v>
      </c>
    </row>
    <row r="1481" spans="1:6" ht="32" x14ac:dyDescent="0.2">
      <c r="A1481" t="s">
        <v>11015</v>
      </c>
      <c r="B1481">
        <v>1</v>
      </c>
      <c r="C1481">
        <v>2</v>
      </c>
      <c r="D1481" t="s">
        <v>10064</v>
      </c>
      <c r="F1481" s="4" t="s">
        <v>2560</v>
      </c>
    </row>
    <row r="1482" spans="1:6" ht="32" x14ac:dyDescent="0.2">
      <c r="A1482" t="s">
        <v>11015</v>
      </c>
      <c r="B1482">
        <v>1</v>
      </c>
      <c r="C1482">
        <v>3</v>
      </c>
      <c r="D1482" t="s">
        <v>10065</v>
      </c>
      <c r="F1482" s="4" t="s">
        <v>2560</v>
      </c>
    </row>
    <row r="1483" spans="1:6" ht="32" x14ac:dyDescent="0.2">
      <c r="A1483" t="s">
        <v>11015</v>
      </c>
      <c r="B1483">
        <v>1</v>
      </c>
      <c r="C1483">
        <v>4</v>
      </c>
      <c r="D1483" t="s">
        <v>10066</v>
      </c>
      <c r="F1483" s="4" t="s">
        <v>2560</v>
      </c>
    </row>
    <row r="1484" spans="1:6" x14ac:dyDescent="0.2">
      <c r="A1484" t="s">
        <v>11016</v>
      </c>
      <c r="B1484">
        <v>1</v>
      </c>
      <c r="C1484">
        <v>1</v>
      </c>
      <c r="D1484" t="s">
        <v>12121</v>
      </c>
      <c r="F1484" t="s">
        <v>2563</v>
      </c>
    </row>
    <row r="1485" spans="1:6" x14ac:dyDescent="0.2">
      <c r="A1485" t="s">
        <v>11016</v>
      </c>
      <c r="B1485">
        <v>1</v>
      </c>
      <c r="C1485">
        <v>2</v>
      </c>
      <c r="D1485" t="s">
        <v>12122</v>
      </c>
      <c r="F1485" t="s">
        <v>2563</v>
      </c>
    </row>
    <row r="1486" spans="1:6" x14ac:dyDescent="0.2">
      <c r="A1486" t="s">
        <v>11016</v>
      </c>
      <c r="B1486">
        <v>1</v>
      </c>
      <c r="C1486">
        <v>3</v>
      </c>
      <c r="D1486" t="s">
        <v>12123</v>
      </c>
      <c r="E1486" t="s">
        <v>282</v>
      </c>
      <c r="F1486" t="s">
        <v>2563</v>
      </c>
    </row>
    <row r="1487" spans="1:6" x14ac:dyDescent="0.2">
      <c r="A1487" t="s">
        <v>11016</v>
      </c>
      <c r="B1487">
        <v>1</v>
      </c>
      <c r="C1487">
        <v>4</v>
      </c>
      <c r="D1487" t="s">
        <v>12124</v>
      </c>
      <c r="F1487" t="s">
        <v>2563</v>
      </c>
    </row>
    <row r="1488" spans="1:6" x14ac:dyDescent="0.2">
      <c r="A1488" t="s">
        <v>11017</v>
      </c>
      <c r="B1488">
        <v>1</v>
      </c>
      <c r="C1488">
        <v>1</v>
      </c>
      <c r="D1488" t="s">
        <v>10067</v>
      </c>
      <c r="F1488" t="s">
        <v>2566</v>
      </c>
    </row>
    <row r="1489" spans="1:6" x14ac:dyDescent="0.2">
      <c r="A1489" t="s">
        <v>11017</v>
      </c>
      <c r="B1489">
        <v>1</v>
      </c>
      <c r="C1489">
        <v>2</v>
      </c>
      <c r="D1489" t="s">
        <v>10068</v>
      </c>
      <c r="F1489" t="s">
        <v>2566</v>
      </c>
    </row>
    <row r="1490" spans="1:6" x14ac:dyDescent="0.2">
      <c r="A1490" t="s">
        <v>11017</v>
      </c>
      <c r="B1490">
        <v>1</v>
      </c>
      <c r="C1490">
        <v>3</v>
      </c>
      <c r="D1490" t="s">
        <v>10069</v>
      </c>
      <c r="E1490" t="s">
        <v>282</v>
      </c>
      <c r="F1490" t="s">
        <v>2566</v>
      </c>
    </row>
    <row r="1491" spans="1:6" x14ac:dyDescent="0.2">
      <c r="A1491" t="s">
        <v>11017</v>
      </c>
      <c r="B1491">
        <v>1</v>
      </c>
      <c r="C1491">
        <v>4</v>
      </c>
      <c r="D1491" t="s">
        <v>10070</v>
      </c>
      <c r="F1491" t="s">
        <v>2566</v>
      </c>
    </row>
    <row r="1492" spans="1:6" x14ac:dyDescent="0.2">
      <c r="A1492" t="s">
        <v>11017</v>
      </c>
      <c r="B1492">
        <v>2</v>
      </c>
      <c r="C1492">
        <v>1</v>
      </c>
      <c r="D1492" t="s">
        <v>12125</v>
      </c>
      <c r="F1492" t="s">
        <v>8656</v>
      </c>
    </row>
    <row r="1493" spans="1:6" x14ac:dyDescent="0.2">
      <c r="A1493" t="s">
        <v>11017</v>
      </c>
      <c r="B1493">
        <v>2</v>
      </c>
      <c r="C1493">
        <v>2</v>
      </c>
      <c r="D1493" t="s">
        <v>12126</v>
      </c>
      <c r="F1493" t="s">
        <v>8656</v>
      </c>
    </row>
    <row r="1494" spans="1:6" x14ac:dyDescent="0.2">
      <c r="A1494" t="s">
        <v>11017</v>
      </c>
      <c r="B1494">
        <v>2</v>
      </c>
      <c r="C1494">
        <v>3</v>
      </c>
      <c r="D1494" t="s">
        <v>12127</v>
      </c>
      <c r="E1494" t="s">
        <v>282</v>
      </c>
      <c r="F1494" t="s">
        <v>8656</v>
      </c>
    </row>
    <row r="1495" spans="1:6" x14ac:dyDescent="0.2">
      <c r="A1495" t="s">
        <v>11017</v>
      </c>
      <c r="B1495">
        <v>2</v>
      </c>
      <c r="C1495">
        <v>4</v>
      </c>
      <c r="D1495" t="s">
        <v>12128</v>
      </c>
      <c r="F1495" t="s">
        <v>8656</v>
      </c>
    </row>
    <row r="1496" spans="1:6" x14ac:dyDescent="0.2">
      <c r="A1496" t="s">
        <v>11018</v>
      </c>
      <c r="B1496">
        <v>1</v>
      </c>
      <c r="C1496">
        <v>1</v>
      </c>
      <c r="D1496" t="s">
        <v>10067</v>
      </c>
      <c r="F1496" t="s">
        <v>2566</v>
      </c>
    </row>
    <row r="1497" spans="1:6" x14ac:dyDescent="0.2">
      <c r="A1497" t="s">
        <v>11018</v>
      </c>
      <c r="B1497">
        <v>1</v>
      </c>
      <c r="C1497">
        <v>2</v>
      </c>
      <c r="D1497" t="s">
        <v>10068</v>
      </c>
      <c r="F1497" t="s">
        <v>2566</v>
      </c>
    </row>
    <row r="1498" spans="1:6" x14ac:dyDescent="0.2">
      <c r="A1498" t="s">
        <v>11018</v>
      </c>
      <c r="B1498">
        <v>1</v>
      </c>
      <c r="C1498">
        <v>3</v>
      </c>
      <c r="D1498" t="s">
        <v>10069</v>
      </c>
      <c r="E1498" t="s">
        <v>282</v>
      </c>
      <c r="F1498" t="s">
        <v>2566</v>
      </c>
    </row>
    <row r="1499" spans="1:6" x14ac:dyDescent="0.2">
      <c r="A1499" t="s">
        <v>11018</v>
      </c>
      <c r="B1499">
        <v>1</v>
      </c>
      <c r="C1499">
        <v>4</v>
      </c>
      <c r="D1499" t="s">
        <v>10070</v>
      </c>
      <c r="F1499" t="s">
        <v>2566</v>
      </c>
    </row>
    <row r="1500" spans="1:6" x14ac:dyDescent="0.2">
      <c r="A1500" t="s">
        <v>11018</v>
      </c>
      <c r="B1500">
        <v>2</v>
      </c>
      <c r="C1500">
        <v>1</v>
      </c>
      <c r="D1500" t="s">
        <v>12129</v>
      </c>
      <c r="F1500" t="s">
        <v>9416</v>
      </c>
    </row>
    <row r="1501" spans="1:6" x14ac:dyDescent="0.2">
      <c r="A1501" t="s">
        <v>11018</v>
      </c>
      <c r="B1501">
        <v>2</v>
      </c>
      <c r="C1501">
        <v>2</v>
      </c>
      <c r="D1501" t="s">
        <v>12130</v>
      </c>
      <c r="F1501" t="s">
        <v>9416</v>
      </c>
    </row>
    <row r="1502" spans="1:6" x14ac:dyDescent="0.2">
      <c r="A1502" t="s">
        <v>11018</v>
      </c>
      <c r="B1502">
        <v>2</v>
      </c>
      <c r="C1502">
        <v>3</v>
      </c>
      <c r="D1502" t="s">
        <v>12131</v>
      </c>
      <c r="E1502" t="s">
        <v>282</v>
      </c>
      <c r="F1502" t="s">
        <v>9416</v>
      </c>
    </row>
    <row r="1503" spans="1:6" x14ac:dyDescent="0.2">
      <c r="A1503" t="s">
        <v>11018</v>
      </c>
      <c r="B1503">
        <v>2</v>
      </c>
      <c r="C1503">
        <v>4</v>
      </c>
      <c r="D1503" t="s">
        <v>12132</v>
      </c>
      <c r="F1503" t="s">
        <v>9416</v>
      </c>
    </row>
    <row r="1504" spans="1:6" x14ac:dyDescent="0.2">
      <c r="A1504" t="s">
        <v>11019</v>
      </c>
      <c r="B1504">
        <v>1</v>
      </c>
      <c r="C1504">
        <v>1</v>
      </c>
      <c r="D1504" t="s">
        <v>10067</v>
      </c>
      <c r="F1504" t="s">
        <v>2566</v>
      </c>
    </row>
    <row r="1505" spans="1:6" x14ac:dyDescent="0.2">
      <c r="A1505" t="s">
        <v>11019</v>
      </c>
      <c r="B1505">
        <v>1</v>
      </c>
      <c r="C1505">
        <v>2</v>
      </c>
      <c r="D1505" t="s">
        <v>10068</v>
      </c>
      <c r="F1505" t="s">
        <v>2566</v>
      </c>
    </row>
    <row r="1506" spans="1:6" x14ac:dyDescent="0.2">
      <c r="A1506" t="s">
        <v>11019</v>
      </c>
      <c r="B1506">
        <v>1</v>
      </c>
      <c r="C1506">
        <v>3</v>
      </c>
      <c r="D1506" t="s">
        <v>10069</v>
      </c>
      <c r="E1506" t="s">
        <v>282</v>
      </c>
      <c r="F1506" t="s">
        <v>2566</v>
      </c>
    </row>
    <row r="1507" spans="1:6" x14ac:dyDescent="0.2">
      <c r="A1507" t="s">
        <v>11019</v>
      </c>
      <c r="B1507">
        <v>1</v>
      </c>
      <c r="C1507">
        <v>4</v>
      </c>
      <c r="D1507" t="s">
        <v>10070</v>
      </c>
      <c r="F1507" t="s">
        <v>2566</v>
      </c>
    </row>
    <row r="1508" spans="1:6" x14ac:dyDescent="0.2">
      <c r="A1508" t="s">
        <v>11019</v>
      </c>
      <c r="B1508">
        <v>2</v>
      </c>
      <c r="C1508">
        <v>1</v>
      </c>
      <c r="D1508" t="s">
        <v>12133</v>
      </c>
      <c r="E1508" t="s">
        <v>282</v>
      </c>
      <c r="F1508" t="s">
        <v>9417</v>
      </c>
    </row>
    <row r="1509" spans="1:6" x14ac:dyDescent="0.2">
      <c r="A1509" t="s">
        <v>11019</v>
      </c>
      <c r="B1509">
        <v>2</v>
      </c>
      <c r="C1509">
        <v>2</v>
      </c>
      <c r="D1509" t="s">
        <v>12134</v>
      </c>
      <c r="F1509" t="s">
        <v>9417</v>
      </c>
    </row>
    <row r="1510" spans="1:6" x14ac:dyDescent="0.2">
      <c r="A1510" t="s">
        <v>11019</v>
      </c>
      <c r="B1510">
        <v>2</v>
      </c>
      <c r="C1510">
        <v>3</v>
      </c>
      <c r="D1510" t="s">
        <v>12135</v>
      </c>
      <c r="F1510" t="s">
        <v>9417</v>
      </c>
    </row>
    <row r="1511" spans="1:6" x14ac:dyDescent="0.2">
      <c r="A1511" t="s">
        <v>11019</v>
      </c>
      <c r="B1511">
        <v>2</v>
      </c>
      <c r="C1511">
        <v>4</v>
      </c>
      <c r="D1511" t="s">
        <v>12136</v>
      </c>
      <c r="F1511" t="s">
        <v>9417</v>
      </c>
    </row>
    <row r="1512" spans="1:6" x14ac:dyDescent="0.2">
      <c r="A1512" t="s">
        <v>11020</v>
      </c>
      <c r="B1512">
        <v>1</v>
      </c>
      <c r="C1512">
        <v>1</v>
      </c>
      <c r="D1512" t="s">
        <v>10067</v>
      </c>
      <c r="F1512" t="s">
        <v>2566</v>
      </c>
    </row>
    <row r="1513" spans="1:6" x14ac:dyDescent="0.2">
      <c r="A1513" t="s">
        <v>11020</v>
      </c>
      <c r="B1513">
        <v>1</v>
      </c>
      <c r="C1513">
        <v>2</v>
      </c>
      <c r="D1513" t="s">
        <v>10068</v>
      </c>
      <c r="F1513" t="s">
        <v>2566</v>
      </c>
    </row>
    <row r="1514" spans="1:6" x14ac:dyDescent="0.2">
      <c r="A1514" t="s">
        <v>11020</v>
      </c>
      <c r="B1514">
        <v>1</v>
      </c>
      <c r="C1514">
        <v>3</v>
      </c>
      <c r="D1514" t="s">
        <v>10069</v>
      </c>
      <c r="E1514" t="s">
        <v>282</v>
      </c>
      <c r="F1514" t="s">
        <v>2566</v>
      </c>
    </row>
    <row r="1515" spans="1:6" x14ac:dyDescent="0.2">
      <c r="A1515" t="s">
        <v>11020</v>
      </c>
      <c r="B1515">
        <v>1</v>
      </c>
      <c r="C1515">
        <v>4</v>
      </c>
      <c r="D1515" t="s">
        <v>10070</v>
      </c>
      <c r="F1515" t="s">
        <v>2566</v>
      </c>
    </row>
    <row r="1516" spans="1:6" x14ac:dyDescent="0.2">
      <c r="A1516" t="s">
        <v>11020</v>
      </c>
      <c r="B1516">
        <v>2</v>
      </c>
      <c r="C1516">
        <v>1</v>
      </c>
      <c r="D1516" t="s">
        <v>12137</v>
      </c>
      <c r="F1516" t="s">
        <v>11949</v>
      </c>
    </row>
    <row r="1517" spans="1:6" x14ac:dyDescent="0.2">
      <c r="A1517" t="s">
        <v>11020</v>
      </c>
      <c r="B1517">
        <v>2</v>
      </c>
      <c r="C1517">
        <v>2</v>
      </c>
      <c r="D1517" t="s">
        <v>12138</v>
      </c>
      <c r="E1517" t="s">
        <v>282</v>
      </c>
      <c r="F1517" t="s">
        <v>11949</v>
      </c>
    </row>
    <row r="1518" spans="1:6" x14ac:dyDescent="0.2">
      <c r="A1518" t="s">
        <v>11020</v>
      </c>
      <c r="B1518">
        <v>2</v>
      </c>
      <c r="C1518">
        <v>3</v>
      </c>
      <c r="D1518" t="s">
        <v>12139</v>
      </c>
      <c r="F1518" t="s">
        <v>11949</v>
      </c>
    </row>
    <row r="1519" spans="1:6" x14ac:dyDescent="0.2">
      <c r="A1519" t="s">
        <v>11020</v>
      </c>
      <c r="B1519">
        <v>2</v>
      </c>
      <c r="C1519">
        <v>4</v>
      </c>
      <c r="D1519" t="s">
        <v>12140</v>
      </c>
      <c r="F1519" t="s">
        <v>11949</v>
      </c>
    </row>
    <row r="1520" spans="1:6" x14ac:dyDescent="0.2">
      <c r="A1520" t="s">
        <v>11021</v>
      </c>
      <c r="B1520">
        <v>2</v>
      </c>
      <c r="C1520">
        <v>1</v>
      </c>
      <c r="D1520" t="s">
        <v>12141</v>
      </c>
      <c r="E1520" t="s">
        <v>282</v>
      </c>
      <c r="F1520" t="s">
        <v>8657</v>
      </c>
    </row>
    <row r="1521" spans="1:6" x14ac:dyDescent="0.2">
      <c r="A1521" t="s">
        <v>11021</v>
      </c>
      <c r="B1521">
        <v>2</v>
      </c>
      <c r="C1521">
        <v>2</v>
      </c>
      <c r="D1521" t="s">
        <v>12142</v>
      </c>
      <c r="F1521" t="s">
        <v>8657</v>
      </c>
    </row>
    <row r="1522" spans="1:6" x14ac:dyDescent="0.2">
      <c r="A1522" t="s">
        <v>11021</v>
      </c>
      <c r="B1522">
        <v>2</v>
      </c>
      <c r="C1522">
        <v>3</v>
      </c>
      <c r="D1522" t="s">
        <v>12143</v>
      </c>
      <c r="F1522" t="s">
        <v>8657</v>
      </c>
    </row>
    <row r="1523" spans="1:6" x14ac:dyDescent="0.2">
      <c r="A1523" t="s">
        <v>11021</v>
      </c>
      <c r="B1523">
        <v>2</v>
      </c>
      <c r="C1523">
        <v>4</v>
      </c>
      <c r="D1523" t="s">
        <v>12144</v>
      </c>
      <c r="F1523" t="s">
        <v>8657</v>
      </c>
    </row>
    <row r="1524" spans="1:6" x14ac:dyDescent="0.2">
      <c r="A1524" t="s">
        <v>11022</v>
      </c>
      <c r="B1524">
        <v>2</v>
      </c>
      <c r="C1524">
        <v>1</v>
      </c>
      <c r="D1524" t="s">
        <v>12145</v>
      </c>
      <c r="F1524" t="s">
        <v>8657</v>
      </c>
    </row>
    <row r="1525" spans="1:6" x14ac:dyDescent="0.2">
      <c r="A1525" t="s">
        <v>11022</v>
      </c>
      <c r="B1525">
        <v>2</v>
      </c>
      <c r="C1525">
        <v>2</v>
      </c>
      <c r="D1525" t="s">
        <v>12146</v>
      </c>
      <c r="E1525" t="s">
        <v>282</v>
      </c>
      <c r="F1525" t="s">
        <v>8657</v>
      </c>
    </row>
    <row r="1526" spans="1:6" x14ac:dyDescent="0.2">
      <c r="A1526" t="s">
        <v>11022</v>
      </c>
      <c r="B1526">
        <v>2</v>
      </c>
      <c r="C1526">
        <v>3</v>
      </c>
      <c r="D1526" t="s">
        <v>12147</v>
      </c>
      <c r="F1526" t="s">
        <v>8657</v>
      </c>
    </row>
    <row r="1527" spans="1:6" x14ac:dyDescent="0.2">
      <c r="A1527" t="s">
        <v>11022</v>
      </c>
      <c r="B1527">
        <v>2</v>
      </c>
      <c r="C1527">
        <v>4</v>
      </c>
      <c r="D1527" t="s">
        <v>12148</v>
      </c>
      <c r="F1527" t="s">
        <v>8657</v>
      </c>
    </row>
    <row r="1528" spans="1:6" x14ac:dyDescent="0.2">
      <c r="A1528" t="s">
        <v>11023</v>
      </c>
      <c r="B1528">
        <v>2</v>
      </c>
      <c r="C1528">
        <v>1</v>
      </c>
      <c r="D1528" t="s">
        <v>12149</v>
      </c>
      <c r="F1528" t="s">
        <v>8657</v>
      </c>
    </row>
    <row r="1529" spans="1:6" x14ac:dyDescent="0.2">
      <c r="A1529" t="s">
        <v>11023</v>
      </c>
      <c r="B1529">
        <v>2</v>
      </c>
      <c r="C1529">
        <v>2</v>
      </c>
      <c r="D1529" t="s">
        <v>12150</v>
      </c>
      <c r="F1529" t="s">
        <v>8657</v>
      </c>
    </row>
    <row r="1530" spans="1:6" x14ac:dyDescent="0.2">
      <c r="A1530" t="s">
        <v>11023</v>
      </c>
      <c r="B1530">
        <v>2</v>
      </c>
      <c r="C1530">
        <v>3</v>
      </c>
      <c r="D1530" t="s">
        <v>12151</v>
      </c>
      <c r="F1530" t="s">
        <v>8657</v>
      </c>
    </row>
    <row r="1531" spans="1:6" x14ac:dyDescent="0.2">
      <c r="A1531" t="s">
        <v>11023</v>
      </c>
      <c r="B1531">
        <v>2</v>
      </c>
      <c r="C1531">
        <v>4</v>
      </c>
      <c r="D1531" t="s">
        <v>12152</v>
      </c>
      <c r="E1531" t="s">
        <v>282</v>
      </c>
      <c r="F1531" t="s">
        <v>8657</v>
      </c>
    </row>
    <row r="1532" spans="1:6" x14ac:dyDescent="0.2">
      <c r="A1532" t="s">
        <v>11024</v>
      </c>
      <c r="B1532">
        <v>2</v>
      </c>
      <c r="C1532">
        <v>1</v>
      </c>
      <c r="D1532" t="s">
        <v>12153</v>
      </c>
      <c r="E1532" t="s">
        <v>282</v>
      </c>
      <c r="F1532" t="s">
        <v>8657</v>
      </c>
    </row>
    <row r="1533" spans="1:6" x14ac:dyDescent="0.2">
      <c r="A1533" t="s">
        <v>11024</v>
      </c>
      <c r="B1533">
        <v>2</v>
      </c>
      <c r="C1533">
        <v>2</v>
      </c>
      <c r="D1533" t="s">
        <v>12130</v>
      </c>
      <c r="F1533" t="s">
        <v>8657</v>
      </c>
    </row>
    <row r="1534" spans="1:6" x14ac:dyDescent="0.2">
      <c r="A1534" t="s">
        <v>11024</v>
      </c>
      <c r="B1534">
        <v>2</v>
      </c>
      <c r="C1534">
        <v>3</v>
      </c>
      <c r="D1534" t="s">
        <v>12154</v>
      </c>
      <c r="F1534" t="s">
        <v>8657</v>
      </c>
    </row>
    <row r="1535" spans="1:6" x14ac:dyDescent="0.2">
      <c r="A1535" t="s">
        <v>11024</v>
      </c>
      <c r="B1535">
        <v>2</v>
      </c>
      <c r="C1535">
        <v>4</v>
      </c>
      <c r="D1535" t="s">
        <v>12155</v>
      </c>
      <c r="F1535" t="s">
        <v>8657</v>
      </c>
    </row>
    <row r="1536" spans="1:6" x14ac:dyDescent="0.2">
      <c r="A1536" t="s">
        <v>11030</v>
      </c>
      <c r="B1536">
        <v>1</v>
      </c>
      <c r="C1536">
        <v>1</v>
      </c>
      <c r="D1536" t="s">
        <v>10071</v>
      </c>
      <c r="E1536" t="s">
        <v>282</v>
      </c>
      <c r="F1536" t="s">
        <v>2614</v>
      </c>
    </row>
    <row r="1537" spans="1:6" x14ac:dyDescent="0.2">
      <c r="A1537" t="s">
        <v>11030</v>
      </c>
      <c r="B1537">
        <v>1</v>
      </c>
      <c r="C1537">
        <v>2</v>
      </c>
      <c r="D1537" t="s">
        <v>10072</v>
      </c>
      <c r="F1537" t="s">
        <v>2614</v>
      </c>
    </row>
    <row r="1538" spans="1:6" x14ac:dyDescent="0.2">
      <c r="A1538" t="s">
        <v>11030</v>
      </c>
      <c r="B1538">
        <v>1</v>
      </c>
      <c r="C1538">
        <v>3</v>
      </c>
      <c r="D1538" t="s">
        <v>10073</v>
      </c>
      <c r="F1538" t="s">
        <v>2614</v>
      </c>
    </row>
    <row r="1539" spans="1:6" x14ac:dyDescent="0.2">
      <c r="A1539" t="s">
        <v>11030</v>
      </c>
      <c r="B1539">
        <v>1</v>
      </c>
      <c r="C1539">
        <v>4</v>
      </c>
      <c r="D1539" t="s">
        <v>10074</v>
      </c>
      <c r="F1539" t="s">
        <v>2614</v>
      </c>
    </row>
    <row r="1540" spans="1:6" x14ac:dyDescent="0.2">
      <c r="A1540" t="s">
        <v>11031</v>
      </c>
      <c r="B1540">
        <v>2</v>
      </c>
      <c r="C1540">
        <v>1</v>
      </c>
      <c r="D1540" t="s">
        <v>10075</v>
      </c>
      <c r="E1540" t="s">
        <v>282</v>
      </c>
      <c r="F1540" t="s">
        <v>2627</v>
      </c>
    </row>
    <row r="1541" spans="1:6" x14ac:dyDescent="0.2">
      <c r="A1541" t="s">
        <v>11031</v>
      </c>
      <c r="B1541">
        <v>2</v>
      </c>
      <c r="C1541">
        <v>2</v>
      </c>
      <c r="D1541" t="s">
        <v>10076</v>
      </c>
      <c r="F1541" t="s">
        <v>2627</v>
      </c>
    </row>
    <row r="1542" spans="1:6" x14ac:dyDescent="0.2">
      <c r="A1542" t="s">
        <v>11031</v>
      </c>
      <c r="B1542">
        <v>2</v>
      </c>
      <c r="C1542">
        <v>3</v>
      </c>
      <c r="D1542" t="s">
        <v>10077</v>
      </c>
      <c r="F1542" t="s">
        <v>2627</v>
      </c>
    </row>
    <row r="1543" spans="1:6" x14ac:dyDescent="0.2">
      <c r="A1543" t="s">
        <v>11031</v>
      </c>
      <c r="B1543">
        <v>2</v>
      </c>
      <c r="C1543">
        <v>4</v>
      </c>
      <c r="D1543" t="s">
        <v>10078</v>
      </c>
      <c r="F1543" t="s">
        <v>2627</v>
      </c>
    </row>
    <row r="1544" spans="1:6" x14ac:dyDescent="0.2">
      <c r="A1544" t="s">
        <v>11039</v>
      </c>
      <c r="B1544">
        <v>1</v>
      </c>
      <c r="C1544">
        <v>1</v>
      </c>
      <c r="D1544" t="s">
        <v>10079</v>
      </c>
      <c r="F1544" t="s">
        <v>2692</v>
      </c>
    </row>
    <row r="1545" spans="1:6" x14ac:dyDescent="0.2">
      <c r="A1545" t="s">
        <v>11039</v>
      </c>
      <c r="B1545">
        <v>1</v>
      </c>
      <c r="C1545">
        <v>2</v>
      </c>
      <c r="D1545" t="s">
        <v>10080</v>
      </c>
      <c r="F1545" t="s">
        <v>2692</v>
      </c>
    </row>
    <row r="1546" spans="1:6" x14ac:dyDescent="0.2">
      <c r="A1546" t="s">
        <v>11039</v>
      </c>
      <c r="B1546">
        <v>1</v>
      </c>
      <c r="C1546">
        <v>3</v>
      </c>
      <c r="D1546" t="s">
        <v>10081</v>
      </c>
      <c r="E1546" t="s">
        <v>282</v>
      </c>
      <c r="F1546" t="s">
        <v>2692</v>
      </c>
    </row>
    <row r="1547" spans="1:6" x14ac:dyDescent="0.2">
      <c r="A1547" t="s">
        <v>11039</v>
      </c>
      <c r="B1547">
        <v>1</v>
      </c>
      <c r="C1547">
        <v>4</v>
      </c>
      <c r="D1547" t="s">
        <v>10082</v>
      </c>
      <c r="F1547" t="s">
        <v>2692</v>
      </c>
    </row>
    <row r="1548" spans="1:6" x14ac:dyDescent="0.2">
      <c r="A1548" t="s">
        <v>11040</v>
      </c>
      <c r="B1548">
        <v>4</v>
      </c>
      <c r="C1548">
        <v>1</v>
      </c>
      <c r="D1548" t="s">
        <v>10083</v>
      </c>
      <c r="F1548" t="s">
        <v>11973</v>
      </c>
    </row>
    <row r="1549" spans="1:6" x14ac:dyDescent="0.2">
      <c r="A1549" t="s">
        <v>11040</v>
      </c>
      <c r="B1549">
        <v>4</v>
      </c>
      <c r="C1549">
        <v>2</v>
      </c>
      <c r="D1549" t="s">
        <v>10084</v>
      </c>
      <c r="E1549" t="s">
        <v>282</v>
      </c>
      <c r="F1549" t="s">
        <v>11973</v>
      </c>
    </row>
    <row r="1550" spans="1:6" x14ac:dyDescent="0.2">
      <c r="A1550" t="s">
        <v>11040</v>
      </c>
      <c r="B1550">
        <v>4</v>
      </c>
      <c r="C1550">
        <v>3</v>
      </c>
      <c r="D1550" t="s">
        <v>10085</v>
      </c>
      <c r="F1550" t="s">
        <v>11973</v>
      </c>
    </row>
    <row r="1551" spans="1:6" x14ac:dyDescent="0.2">
      <c r="A1551" t="s">
        <v>11040</v>
      </c>
      <c r="B1551">
        <v>4</v>
      </c>
      <c r="C1551">
        <v>4</v>
      </c>
      <c r="D1551" t="s">
        <v>10086</v>
      </c>
      <c r="F1551" t="s">
        <v>11973</v>
      </c>
    </row>
    <row r="1552" spans="1:6" x14ac:dyDescent="0.2">
      <c r="A1552" t="s">
        <v>11041</v>
      </c>
      <c r="B1552">
        <v>1</v>
      </c>
      <c r="C1552">
        <v>1</v>
      </c>
      <c r="D1552" t="s">
        <v>10087</v>
      </c>
      <c r="F1552" t="s">
        <v>8662</v>
      </c>
    </row>
    <row r="1553" spans="1:6" x14ac:dyDescent="0.2">
      <c r="A1553" t="s">
        <v>11041</v>
      </c>
      <c r="B1553">
        <v>1</v>
      </c>
      <c r="C1553">
        <v>2</v>
      </c>
      <c r="D1553" t="s">
        <v>10088</v>
      </c>
      <c r="F1553" t="s">
        <v>8662</v>
      </c>
    </row>
    <row r="1554" spans="1:6" x14ac:dyDescent="0.2">
      <c r="A1554" t="s">
        <v>11041</v>
      </c>
      <c r="B1554">
        <v>1</v>
      </c>
      <c r="C1554">
        <v>3</v>
      </c>
      <c r="D1554" t="s">
        <v>10089</v>
      </c>
      <c r="E1554" t="s">
        <v>282</v>
      </c>
      <c r="F1554" t="s">
        <v>8662</v>
      </c>
    </row>
    <row r="1555" spans="1:6" x14ac:dyDescent="0.2">
      <c r="A1555" t="s">
        <v>11041</v>
      </c>
      <c r="B1555">
        <v>2</v>
      </c>
      <c r="C1555">
        <v>1</v>
      </c>
      <c r="D1555" t="s">
        <v>10026</v>
      </c>
      <c r="F1555" t="s">
        <v>8663</v>
      </c>
    </row>
    <row r="1556" spans="1:6" x14ac:dyDescent="0.2">
      <c r="A1556" t="s">
        <v>11041</v>
      </c>
      <c r="B1556">
        <v>2</v>
      </c>
      <c r="C1556">
        <v>2</v>
      </c>
      <c r="D1556" t="s">
        <v>10027</v>
      </c>
      <c r="E1556" t="s">
        <v>282</v>
      </c>
      <c r="F1556" t="s">
        <v>8663</v>
      </c>
    </row>
    <row r="1557" spans="1:6" x14ac:dyDescent="0.2">
      <c r="A1557" t="s">
        <v>11041</v>
      </c>
      <c r="B1557">
        <v>2</v>
      </c>
      <c r="C1557">
        <v>3</v>
      </c>
      <c r="D1557" t="s">
        <v>10031</v>
      </c>
      <c r="F1557" t="s">
        <v>8663</v>
      </c>
    </row>
    <row r="1558" spans="1:6" x14ac:dyDescent="0.2">
      <c r="A1558" t="s">
        <v>11042</v>
      </c>
      <c r="B1558">
        <v>1</v>
      </c>
      <c r="C1558">
        <v>1</v>
      </c>
      <c r="D1558" t="s">
        <v>10090</v>
      </c>
      <c r="E1558" t="s">
        <v>282</v>
      </c>
      <c r="F1558" t="s">
        <v>2726</v>
      </c>
    </row>
    <row r="1559" spans="1:6" x14ac:dyDescent="0.2">
      <c r="A1559" t="s">
        <v>11042</v>
      </c>
      <c r="B1559">
        <v>1</v>
      </c>
      <c r="C1559">
        <v>2</v>
      </c>
      <c r="D1559" t="s">
        <v>10091</v>
      </c>
      <c r="F1559" t="s">
        <v>2726</v>
      </c>
    </row>
    <row r="1560" spans="1:6" x14ac:dyDescent="0.2">
      <c r="A1560" t="s">
        <v>11042</v>
      </c>
      <c r="B1560">
        <v>1</v>
      </c>
      <c r="C1560">
        <v>3</v>
      </c>
      <c r="D1560" t="s">
        <v>10092</v>
      </c>
      <c r="F1560" t="s">
        <v>2726</v>
      </c>
    </row>
    <row r="1561" spans="1:6" x14ac:dyDescent="0.2">
      <c r="A1561" t="s">
        <v>11042</v>
      </c>
      <c r="B1561">
        <v>2</v>
      </c>
      <c r="C1561">
        <v>1</v>
      </c>
      <c r="D1561" t="s">
        <v>10093</v>
      </c>
      <c r="F1561" t="s">
        <v>2729</v>
      </c>
    </row>
    <row r="1562" spans="1:6" x14ac:dyDescent="0.2">
      <c r="A1562" t="s">
        <v>11042</v>
      </c>
      <c r="B1562">
        <v>2</v>
      </c>
      <c r="C1562">
        <v>2</v>
      </c>
      <c r="D1562" t="s">
        <v>10094</v>
      </c>
      <c r="E1562" t="s">
        <v>282</v>
      </c>
      <c r="F1562" t="s">
        <v>2729</v>
      </c>
    </row>
    <row r="1563" spans="1:6" x14ac:dyDescent="0.2">
      <c r="A1563" t="s">
        <v>11042</v>
      </c>
      <c r="B1563">
        <v>2</v>
      </c>
      <c r="C1563">
        <v>3</v>
      </c>
      <c r="D1563" t="s">
        <v>10095</v>
      </c>
      <c r="F1563" t="s">
        <v>2729</v>
      </c>
    </row>
    <row r="1564" spans="1:6" x14ac:dyDescent="0.2">
      <c r="A1564" t="s">
        <v>11043</v>
      </c>
      <c r="B1564">
        <v>1</v>
      </c>
      <c r="C1564">
        <v>1</v>
      </c>
      <c r="D1564" t="s">
        <v>10090</v>
      </c>
      <c r="F1564" t="s">
        <v>2726</v>
      </c>
    </row>
    <row r="1565" spans="1:6" x14ac:dyDescent="0.2">
      <c r="A1565" t="s">
        <v>11043</v>
      </c>
      <c r="B1565">
        <v>1</v>
      </c>
      <c r="C1565">
        <v>2</v>
      </c>
      <c r="D1565" t="s">
        <v>10091</v>
      </c>
      <c r="E1565" t="s">
        <v>282</v>
      </c>
      <c r="F1565" t="s">
        <v>2726</v>
      </c>
    </row>
    <row r="1566" spans="1:6" x14ac:dyDescent="0.2">
      <c r="A1566" t="s">
        <v>11043</v>
      </c>
      <c r="B1566">
        <v>1</v>
      </c>
      <c r="C1566">
        <v>3</v>
      </c>
      <c r="D1566" t="s">
        <v>10092</v>
      </c>
      <c r="F1566" t="s">
        <v>2726</v>
      </c>
    </row>
    <row r="1567" spans="1:6" x14ac:dyDescent="0.2">
      <c r="A1567" t="s">
        <v>11045</v>
      </c>
      <c r="B1567">
        <v>1</v>
      </c>
      <c r="C1567">
        <v>1</v>
      </c>
      <c r="D1567" t="s">
        <v>10096</v>
      </c>
      <c r="F1567" t="s">
        <v>2761</v>
      </c>
    </row>
    <row r="1568" spans="1:6" x14ac:dyDescent="0.2">
      <c r="A1568" t="s">
        <v>11045</v>
      </c>
      <c r="B1568">
        <v>1</v>
      </c>
      <c r="C1568">
        <v>2</v>
      </c>
      <c r="D1568" t="s">
        <v>10097</v>
      </c>
      <c r="F1568" t="s">
        <v>2761</v>
      </c>
    </row>
    <row r="1569" spans="1:6" x14ac:dyDescent="0.2">
      <c r="A1569" t="s">
        <v>11045</v>
      </c>
      <c r="B1569">
        <v>1</v>
      </c>
      <c r="C1569">
        <v>3</v>
      </c>
      <c r="D1569" t="s">
        <v>10098</v>
      </c>
      <c r="E1569" t="s">
        <v>282</v>
      </c>
      <c r="F1569" t="s">
        <v>2761</v>
      </c>
    </row>
    <row r="1570" spans="1:6" x14ac:dyDescent="0.2">
      <c r="A1570" t="s">
        <v>11046</v>
      </c>
      <c r="B1570">
        <v>1</v>
      </c>
      <c r="C1570">
        <v>1</v>
      </c>
      <c r="D1570" t="s">
        <v>10096</v>
      </c>
      <c r="E1570" t="s">
        <v>282</v>
      </c>
      <c r="F1570" t="s">
        <v>2763</v>
      </c>
    </row>
    <row r="1571" spans="1:6" x14ac:dyDescent="0.2">
      <c r="A1571" t="s">
        <v>11046</v>
      </c>
      <c r="B1571">
        <v>1</v>
      </c>
      <c r="C1571">
        <v>2</v>
      </c>
      <c r="D1571" t="s">
        <v>10097</v>
      </c>
      <c r="F1571" t="s">
        <v>2763</v>
      </c>
    </row>
    <row r="1572" spans="1:6" x14ac:dyDescent="0.2">
      <c r="A1572" t="s">
        <v>11046</v>
      </c>
      <c r="B1572">
        <v>1</v>
      </c>
      <c r="C1572">
        <v>3</v>
      </c>
      <c r="D1572" t="s">
        <v>10098</v>
      </c>
      <c r="F1572" t="s">
        <v>2763</v>
      </c>
    </row>
    <row r="1573" spans="1:6" x14ac:dyDescent="0.2">
      <c r="A1573" t="s">
        <v>11047</v>
      </c>
      <c r="B1573">
        <v>1</v>
      </c>
      <c r="C1573">
        <v>1</v>
      </c>
      <c r="D1573" t="s">
        <v>10099</v>
      </c>
      <c r="F1573" t="s">
        <v>2766</v>
      </c>
    </row>
    <row r="1574" spans="1:6" x14ac:dyDescent="0.2">
      <c r="A1574" t="s">
        <v>11047</v>
      </c>
      <c r="B1574">
        <v>1</v>
      </c>
      <c r="C1574">
        <v>2</v>
      </c>
      <c r="D1574" t="s">
        <v>10100</v>
      </c>
      <c r="F1574" t="s">
        <v>2766</v>
      </c>
    </row>
    <row r="1575" spans="1:6" x14ac:dyDescent="0.2">
      <c r="A1575" t="s">
        <v>11047</v>
      </c>
      <c r="B1575">
        <v>1</v>
      </c>
      <c r="C1575">
        <v>3</v>
      </c>
      <c r="D1575" t="s">
        <v>10101</v>
      </c>
      <c r="E1575" t="s">
        <v>282</v>
      </c>
      <c r="F1575" t="s">
        <v>2766</v>
      </c>
    </row>
    <row r="1576" spans="1:6" x14ac:dyDescent="0.2">
      <c r="A1576" t="s">
        <v>11048</v>
      </c>
      <c r="B1576">
        <v>1</v>
      </c>
      <c r="C1576">
        <v>1</v>
      </c>
      <c r="D1576" t="s">
        <v>10102</v>
      </c>
      <c r="E1576" t="s">
        <v>282</v>
      </c>
      <c r="F1576" t="s">
        <v>2766</v>
      </c>
    </row>
    <row r="1577" spans="1:6" x14ac:dyDescent="0.2">
      <c r="A1577" t="s">
        <v>11048</v>
      </c>
      <c r="B1577">
        <v>1</v>
      </c>
      <c r="C1577">
        <v>2</v>
      </c>
      <c r="D1577" t="s">
        <v>10100</v>
      </c>
      <c r="F1577" t="s">
        <v>2766</v>
      </c>
    </row>
    <row r="1578" spans="1:6" x14ac:dyDescent="0.2">
      <c r="A1578" t="s">
        <v>11048</v>
      </c>
      <c r="B1578">
        <v>1</v>
      </c>
      <c r="C1578">
        <v>3</v>
      </c>
      <c r="D1578" t="s">
        <v>10103</v>
      </c>
      <c r="F1578" t="s">
        <v>2766</v>
      </c>
    </row>
    <row r="1579" spans="1:6" x14ac:dyDescent="0.2">
      <c r="A1579" t="s">
        <v>11049</v>
      </c>
      <c r="B1579">
        <v>1</v>
      </c>
      <c r="C1579">
        <v>1</v>
      </c>
      <c r="D1579" t="s">
        <v>10099</v>
      </c>
      <c r="F1579" t="s">
        <v>2766</v>
      </c>
    </row>
    <row r="1580" spans="1:6" x14ac:dyDescent="0.2">
      <c r="A1580" t="s">
        <v>11049</v>
      </c>
      <c r="B1580">
        <v>1</v>
      </c>
      <c r="C1580">
        <v>2</v>
      </c>
      <c r="D1580" t="s">
        <v>10100</v>
      </c>
      <c r="E1580" t="s">
        <v>282</v>
      </c>
      <c r="F1580" t="s">
        <v>2766</v>
      </c>
    </row>
    <row r="1581" spans="1:6" x14ac:dyDescent="0.2">
      <c r="A1581" t="s">
        <v>11049</v>
      </c>
      <c r="B1581">
        <v>1</v>
      </c>
      <c r="C1581">
        <v>3</v>
      </c>
      <c r="D1581" t="s">
        <v>10101</v>
      </c>
      <c r="F1581" t="s">
        <v>2766</v>
      </c>
    </row>
    <row r="1582" spans="1:6" x14ac:dyDescent="0.2">
      <c r="A1582" t="s">
        <v>11052</v>
      </c>
      <c r="B1582">
        <v>1</v>
      </c>
      <c r="C1582">
        <v>1</v>
      </c>
      <c r="D1582" t="s">
        <v>10104</v>
      </c>
      <c r="F1582" t="s">
        <v>9427</v>
      </c>
    </row>
    <row r="1583" spans="1:6" x14ac:dyDescent="0.2">
      <c r="A1583" t="s">
        <v>11052</v>
      </c>
      <c r="B1583">
        <v>1</v>
      </c>
      <c r="C1583">
        <v>2</v>
      </c>
      <c r="D1583" t="s">
        <v>10105</v>
      </c>
      <c r="E1583" t="s">
        <v>282</v>
      </c>
      <c r="F1583" t="s">
        <v>9427</v>
      </c>
    </row>
    <row r="1584" spans="1:6" x14ac:dyDescent="0.2">
      <c r="A1584" t="s">
        <v>11052</v>
      </c>
      <c r="B1584">
        <v>1</v>
      </c>
      <c r="C1584">
        <v>3</v>
      </c>
      <c r="D1584" t="s">
        <v>10106</v>
      </c>
      <c r="F1584" t="s">
        <v>9427</v>
      </c>
    </row>
    <row r="1585" spans="1:6" x14ac:dyDescent="0.2">
      <c r="A1585" t="s">
        <v>11055</v>
      </c>
      <c r="B1585">
        <v>1</v>
      </c>
      <c r="C1585">
        <v>1</v>
      </c>
      <c r="D1585" t="s">
        <v>10107</v>
      </c>
      <c r="F1585" t="s">
        <v>2802</v>
      </c>
    </row>
    <row r="1586" spans="1:6" x14ac:dyDescent="0.2">
      <c r="A1586" t="s">
        <v>11055</v>
      </c>
      <c r="B1586">
        <v>1</v>
      </c>
      <c r="C1586">
        <v>2</v>
      </c>
      <c r="D1586" t="s">
        <v>10108</v>
      </c>
      <c r="E1586" t="s">
        <v>282</v>
      </c>
      <c r="F1586" t="s">
        <v>2802</v>
      </c>
    </row>
    <row r="1587" spans="1:6" x14ac:dyDescent="0.2">
      <c r="A1587" t="s">
        <v>11055</v>
      </c>
      <c r="B1587">
        <v>1</v>
      </c>
      <c r="C1587">
        <v>3</v>
      </c>
      <c r="D1587" t="s">
        <v>10109</v>
      </c>
      <c r="F1587" t="s">
        <v>2802</v>
      </c>
    </row>
    <row r="1588" spans="1:6" x14ac:dyDescent="0.2">
      <c r="A1588" t="s">
        <v>11056</v>
      </c>
      <c r="B1588">
        <v>1</v>
      </c>
      <c r="C1588">
        <v>1</v>
      </c>
      <c r="D1588" t="s">
        <v>10110</v>
      </c>
      <c r="F1588" t="s">
        <v>2808</v>
      </c>
    </row>
    <row r="1589" spans="1:6" x14ac:dyDescent="0.2">
      <c r="A1589" t="s">
        <v>11056</v>
      </c>
      <c r="B1589">
        <v>1</v>
      </c>
      <c r="C1589">
        <v>2</v>
      </c>
      <c r="D1589" t="s">
        <v>10111</v>
      </c>
      <c r="E1589" t="s">
        <v>282</v>
      </c>
      <c r="F1589" t="s">
        <v>2808</v>
      </c>
    </row>
    <row r="1590" spans="1:6" x14ac:dyDescent="0.2">
      <c r="A1590" t="s">
        <v>11056</v>
      </c>
      <c r="B1590">
        <v>1</v>
      </c>
      <c r="C1590">
        <v>3</v>
      </c>
      <c r="D1590" t="s">
        <v>10112</v>
      </c>
      <c r="F1590" t="s">
        <v>2808</v>
      </c>
    </row>
    <row r="1591" spans="1:6" x14ac:dyDescent="0.2">
      <c r="A1591" t="s">
        <v>11058</v>
      </c>
      <c r="B1591">
        <v>1</v>
      </c>
      <c r="C1591">
        <v>1</v>
      </c>
      <c r="D1591" t="s">
        <v>10113</v>
      </c>
      <c r="F1591" t="s">
        <v>2821</v>
      </c>
    </row>
    <row r="1592" spans="1:6" x14ac:dyDescent="0.2">
      <c r="A1592" t="s">
        <v>11058</v>
      </c>
      <c r="B1592">
        <v>1</v>
      </c>
      <c r="C1592">
        <v>2</v>
      </c>
      <c r="D1592" t="s">
        <v>10114</v>
      </c>
      <c r="F1592" t="s">
        <v>2821</v>
      </c>
    </row>
    <row r="1593" spans="1:6" x14ac:dyDescent="0.2">
      <c r="A1593" t="s">
        <v>11058</v>
      </c>
      <c r="B1593">
        <v>1</v>
      </c>
      <c r="C1593">
        <v>3</v>
      </c>
      <c r="D1593" t="s">
        <v>10115</v>
      </c>
      <c r="E1593" t="s">
        <v>282</v>
      </c>
      <c r="F1593" t="s">
        <v>2821</v>
      </c>
    </row>
    <row r="1594" spans="1:6" x14ac:dyDescent="0.2">
      <c r="A1594" t="s">
        <v>11062</v>
      </c>
      <c r="B1594">
        <v>1</v>
      </c>
      <c r="C1594">
        <v>1</v>
      </c>
      <c r="D1594">
        <v>4000</v>
      </c>
      <c r="F1594" t="s">
        <v>2846</v>
      </c>
    </row>
    <row r="1595" spans="1:6" x14ac:dyDescent="0.2">
      <c r="A1595" t="s">
        <v>11062</v>
      </c>
      <c r="B1595">
        <v>1</v>
      </c>
      <c r="C1595">
        <v>2</v>
      </c>
      <c r="D1595">
        <v>400</v>
      </c>
      <c r="E1595" t="s">
        <v>282</v>
      </c>
      <c r="F1595" t="s">
        <v>2846</v>
      </c>
    </row>
    <row r="1596" spans="1:6" x14ac:dyDescent="0.2">
      <c r="A1596" t="s">
        <v>11062</v>
      </c>
      <c r="B1596">
        <v>1</v>
      </c>
      <c r="C1596">
        <v>3</v>
      </c>
      <c r="D1596">
        <v>4</v>
      </c>
      <c r="F1596" t="s">
        <v>2846</v>
      </c>
    </row>
    <row r="1597" spans="1:6" x14ac:dyDescent="0.2">
      <c r="A1597" t="s">
        <v>11062</v>
      </c>
      <c r="B1597">
        <v>1</v>
      </c>
      <c r="C1597">
        <v>4</v>
      </c>
      <c r="D1597">
        <v>40</v>
      </c>
      <c r="F1597" t="s">
        <v>2846</v>
      </c>
    </row>
    <row r="1598" spans="1:6" x14ac:dyDescent="0.2">
      <c r="A1598" t="s">
        <v>11063</v>
      </c>
      <c r="B1598">
        <v>1</v>
      </c>
      <c r="C1598">
        <v>1</v>
      </c>
      <c r="D1598">
        <v>2500</v>
      </c>
      <c r="F1598" t="s">
        <v>9430</v>
      </c>
    </row>
    <row r="1599" spans="1:6" x14ac:dyDescent="0.2">
      <c r="A1599" t="s">
        <v>11063</v>
      </c>
      <c r="B1599">
        <v>1</v>
      </c>
      <c r="C1599">
        <v>2</v>
      </c>
      <c r="D1599">
        <v>250</v>
      </c>
      <c r="F1599" t="s">
        <v>9430</v>
      </c>
    </row>
    <row r="1600" spans="1:6" x14ac:dyDescent="0.2">
      <c r="A1600" t="s">
        <v>11063</v>
      </c>
      <c r="B1600">
        <v>1</v>
      </c>
      <c r="C1600">
        <v>3</v>
      </c>
      <c r="D1600">
        <v>0.25</v>
      </c>
      <c r="E1600" t="s">
        <v>282</v>
      </c>
      <c r="F1600" t="s">
        <v>9430</v>
      </c>
    </row>
    <row r="1601" spans="1:6" x14ac:dyDescent="0.2">
      <c r="A1601" t="s">
        <v>11063</v>
      </c>
      <c r="B1601">
        <v>1</v>
      </c>
      <c r="C1601">
        <v>4</v>
      </c>
      <c r="D1601">
        <v>25</v>
      </c>
      <c r="F1601" t="s">
        <v>9430</v>
      </c>
    </row>
    <row r="1602" spans="1:6" x14ac:dyDescent="0.2">
      <c r="A1602" t="s">
        <v>11064</v>
      </c>
      <c r="B1602">
        <v>1</v>
      </c>
      <c r="C1602">
        <v>1</v>
      </c>
      <c r="D1602">
        <v>5000</v>
      </c>
      <c r="E1602" t="s">
        <v>282</v>
      </c>
      <c r="F1602" t="s">
        <v>2852</v>
      </c>
    </row>
    <row r="1603" spans="1:6" x14ac:dyDescent="0.2">
      <c r="A1603" t="s">
        <v>11064</v>
      </c>
      <c r="B1603">
        <v>1</v>
      </c>
      <c r="C1603">
        <v>2</v>
      </c>
      <c r="D1603">
        <v>500</v>
      </c>
      <c r="F1603" t="s">
        <v>2852</v>
      </c>
    </row>
    <row r="1604" spans="1:6" x14ac:dyDescent="0.2">
      <c r="A1604" t="s">
        <v>11064</v>
      </c>
      <c r="B1604">
        <v>1</v>
      </c>
      <c r="C1604">
        <v>3</v>
      </c>
      <c r="D1604">
        <v>5</v>
      </c>
      <c r="F1604" t="s">
        <v>2852</v>
      </c>
    </row>
    <row r="1605" spans="1:6" x14ac:dyDescent="0.2">
      <c r="A1605" t="s">
        <v>11064</v>
      </c>
      <c r="B1605">
        <v>1</v>
      </c>
      <c r="C1605">
        <v>4</v>
      </c>
      <c r="D1605">
        <v>50</v>
      </c>
      <c r="F1605" t="s">
        <v>2852</v>
      </c>
    </row>
    <row r="1606" spans="1:6" x14ac:dyDescent="0.2">
      <c r="A1606" t="s">
        <v>11066</v>
      </c>
      <c r="B1606">
        <v>1</v>
      </c>
      <c r="C1606">
        <v>1</v>
      </c>
      <c r="D1606" t="s">
        <v>10116</v>
      </c>
      <c r="E1606" t="s">
        <v>282</v>
      </c>
      <c r="F1606" t="s">
        <v>8671</v>
      </c>
    </row>
    <row r="1607" spans="1:6" x14ac:dyDescent="0.2">
      <c r="A1607" t="s">
        <v>11066</v>
      </c>
      <c r="B1607">
        <v>1</v>
      </c>
      <c r="C1607">
        <v>2</v>
      </c>
      <c r="D1607" t="s">
        <v>10117</v>
      </c>
      <c r="F1607" t="s">
        <v>8671</v>
      </c>
    </row>
    <row r="1608" spans="1:6" x14ac:dyDescent="0.2">
      <c r="A1608" t="s">
        <v>11066</v>
      </c>
      <c r="B1608">
        <v>1</v>
      </c>
      <c r="C1608">
        <v>3</v>
      </c>
      <c r="D1608" t="s">
        <v>10118</v>
      </c>
      <c r="F1608" t="s">
        <v>8671</v>
      </c>
    </row>
    <row r="1609" spans="1:6" x14ac:dyDescent="0.2">
      <c r="A1609" t="s">
        <v>11067</v>
      </c>
      <c r="B1609">
        <v>1</v>
      </c>
      <c r="C1609">
        <v>1</v>
      </c>
      <c r="D1609" t="s">
        <v>10116</v>
      </c>
      <c r="F1609" t="s">
        <v>2862</v>
      </c>
    </row>
    <row r="1610" spans="1:6" x14ac:dyDescent="0.2">
      <c r="A1610" t="s">
        <v>11067</v>
      </c>
      <c r="B1610">
        <v>1</v>
      </c>
      <c r="C1610">
        <v>2</v>
      </c>
      <c r="D1610" t="s">
        <v>10117</v>
      </c>
      <c r="E1610" t="s">
        <v>282</v>
      </c>
      <c r="F1610" t="s">
        <v>2862</v>
      </c>
    </row>
    <row r="1611" spans="1:6" x14ac:dyDescent="0.2">
      <c r="A1611" t="s">
        <v>11067</v>
      </c>
      <c r="B1611">
        <v>1</v>
      </c>
      <c r="C1611">
        <v>3</v>
      </c>
      <c r="D1611" t="s">
        <v>10118</v>
      </c>
      <c r="F1611" t="s">
        <v>2862</v>
      </c>
    </row>
    <row r="1612" spans="1:6" x14ac:dyDescent="0.2">
      <c r="A1612" t="s">
        <v>11068</v>
      </c>
      <c r="B1612">
        <v>1</v>
      </c>
      <c r="C1612">
        <v>1</v>
      </c>
      <c r="D1612" t="s">
        <v>10116</v>
      </c>
      <c r="F1612" t="s">
        <v>2864</v>
      </c>
    </row>
    <row r="1613" spans="1:6" x14ac:dyDescent="0.2">
      <c r="A1613" t="s">
        <v>11068</v>
      </c>
      <c r="B1613">
        <v>1</v>
      </c>
      <c r="C1613">
        <v>2</v>
      </c>
      <c r="D1613" t="s">
        <v>10117</v>
      </c>
      <c r="F1613" t="s">
        <v>2864</v>
      </c>
    </row>
    <row r="1614" spans="1:6" x14ac:dyDescent="0.2">
      <c r="A1614" t="s">
        <v>11068</v>
      </c>
      <c r="B1614">
        <v>1</v>
      </c>
      <c r="C1614">
        <v>3</v>
      </c>
      <c r="D1614" t="s">
        <v>10118</v>
      </c>
      <c r="E1614" t="s">
        <v>282</v>
      </c>
      <c r="F1614" t="s">
        <v>2864</v>
      </c>
    </row>
    <row r="1615" spans="1:6" x14ac:dyDescent="0.2">
      <c r="A1615" t="s">
        <v>11071</v>
      </c>
      <c r="B1615">
        <v>1</v>
      </c>
      <c r="C1615">
        <v>1</v>
      </c>
      <c r="D1615" t="s">
        <v>10119</v>
      </c>
      <c r="F1615" t="s">
        <v>2880</v>
      </c>
    </row>
    <row r="1616" spans="1:6" x14ac:dyDescent="0.2">
      <c r="A1616" t="s">
        <v>11071</v>
      </c>
      <c r="B1616">
        <v>1</v>
      </c>
      <c r="C1616">
        <v>2</v>
      </c>
      <c r="D1616" t="s">
        <v>10120</v>
      </c>
      <c r="E1616" t="s">
        <v>282</v>
      </c>
      <c r="F1616" t="s">
        <v>2880</v>
      </c>
    </row>
    <row r="1617" spans="1:6" x14ac:dyDescent="0.2">
      <c r="A1617" t="s">
        <v>11071</v>
      </c>
      <c r="B1617">
        <v>1</v>
      </c>
      <c r="C1617">
        <v>3</v>
      </c>
      <c r="D1617" t="s">
        <v>10121</v>
      </c>
      <c r="F1617" t="s">
        <v>2880</v>
      </c>
    </row>
    <row r="1618" spans="1:6" x14ac:dyDescent="0.2">
      <c r="A1618" t="s">
        <v>11071</v>
      </c>
      <c r="B1618">
        <v>1</v>
      </c>
      <c r="C1618">
        <v>4</v>
      </c>
      <c r="D1618" t="s">
        <v>10122</v>
      </c>
      <c r="F1618" t="s">
        <v>2880</v>
      </c>
    </row>
    <row r="1619" spans="1:6" x14ac:dyDescent="0.2">
      <c r="A1619" t="s">
        <v>11072</v>
      </c>
      <c r="B1619">
        <v>1</v>
      </c>
      <c r="C1619">
        <v>1</v>
      </c>
      <c r="D1619" t="s">
        <v>10123</v>
      </c>
      <c r="F1619" t="s">
        <v>2880</v>
      </c>
    </row>
    <row r="1620" spans="1:6" x14ac:dyDescent="0.2">
      <c r="A1620" t="s">
        <v>11072</v>
      </c>
      <c r="B1620">
        <v>1</v>
      </c>
      <c r="C1620">
        <v>2</v>
      </c>
      <c r="D1620" t="s">
        <v>10124</v>
      </c>
      <c r="E1620" t="s">
        <v>282</v>
      </c>
      <c r="F1620" t="s">
        <v>2880</v>
      </c>
    </row>
    <row r="1621" spans="1:6" x14ac:dyDescent="0.2">
      <c r="A1621" t="s">
        <v>11072</v>
      </c>
      <c r="B1621">
        <v>1</v>
      </c>
      <c r="C1621">
        <v>3</v>
      </c>
      <c r="D1621" t="s">
        <v>12156</v>
      </c>
      <c r="F1621" t="s">
        <v>2880</v>
      </c>
    </row>
    <row r="1622" spans="1:6" x14ac:dyDescent="0.2">
      <c r="A1622" t="s">
        <v>11072</v>
      </c>
      <c r="B1622">
        <v>1</v>
      </c>
      <c r="C1622">
        <v>4</v>
      </c>
      <c r="D1622" t="s">
        <v>12157</v>
      </c>
      <c r="F1622" t="s">
        <v>2880</v>
      </c>
    </row>
    <row r="1623" spans="1:6" x14ac:dyDescent="0.2">
      <c r="A1623" t="s">
        <v>11073</v>
      </c>
      <c r="B1623">
        <v>1</v>
      </c>
      <c r="C1623">
        <v>1</v>
      </c>
      <c r="D1623" t="s">
        <v>10123</v>
      </c>
      <c r="F1623" t="s">
        <v>2880</v>
      </c>
    </row>
    <row r="1624" spans="1:6" x14ac:dyDescent="0.2">
      <c r="A1624" t="s">
        <v>11073</v>
      </c>
      <c r="B1624">
        <v>1</v>
      </c>
      <c r="C1624">
        <v>2</v>
      </c>
      <c r="D1624" t="s">
        <v>10126</v>
      </c>
      <c r="F1624" t="s">
        <v>2880</v>
      </c>
    </row>
    <row r="1625" spans="1:6" x14ac:dyDescent="0.2">
      <c r="A1625" t="s">
        <v>11073</v>
      </c>
      <c r="B1625">
        <v>1</v>
      </c>
      <c r="C1625">
        <v>3</v>
      </c>
      <c r="D1625" t="s">
        <v>12156</v>
      </c>
      <c r="E1625" t="s">
        <v>282</v>
      </c>
      <c r="F1625" t="s">
        <v>2880</v>
      </c>
    </row>
    <row r="1626" spans="1:6" x14ac:dyDescent="0.2">
      <c r="A1626" t="s">
        <v>11073</v>
      </c>
      <c r="B1626">
        <v>1</v>
      </c>
      <c r="C1626">
        <v>4</v>
      </c>
      <c r="D1626" t="s">
        <v>12157</v>
      </c>
      <c r="F1626" t="s">
        <v>2880</v>
      </c>
    </row>
    <row r="1627" spans="1:6" x14ac:dyDescent="0.2">
      <c r="A1627" t="s">
        <v>11074</v>
      </c>
      <c r="B1627">
        <v>1</v>
      </c>
      <c r="C1627">
        <v>1</v>
      </c>
      <c r="D1627" t="s">
        <v>10121</v>
      </c>
      <c r="F1627" t="s">
        <v>2880</v>
      </c>
    </row>
    <row r="1628" spans="1:6" x14ac:dyDescent="0.2">
      <c r="A1628" t="s">
        <v>11074</v>
      </c>
      <c r="B1628">
        <v>1</v>
      </c>
      <c r="C1628">
        <v>2</v>
      </c>
      <c r="D1628" t="s">
        <v>10127</v>
      </c>
      <c r="F1628" t="s">
        <v>2880</v>
      </c>
    </row>
    <row r="1629" spans="1:6" x14ac:dyDescent="0.2">
      <c r="A1629" t="s">
        <v>11074</v>
      </c>
      <c r="B1629">
        <v>1</v>
      </c>
      <c r="C1629">
        <v>3</v>
      </c>
      <c r="D1629" t="s">
        <v>10128</v>
      </c>
      <c r="F1629" t="s">
        <v>2880</v>
      </c>
    </row>
    <row r="1630" spans="1:6" x14ac:dyDescent="0.2">
      <c r="A1630" t="s">
        <v>11074</v>
      </c>
      <c r="B1630">
        <v>1</v>
      </c>
      <c r="C1630">
        <v>4</v>
      </c>
      <c r="D1630" t="s">
        <v>10129</v>
      </c>
      <c r="E1630" t="s">
        <v>282</v>
      </c>
      <c r="F1630" t="s">
        <v>2880</v>
      </c>
    </row>
    <row r="1631" spans="1:6" x14ac:dyDescent="0.2">
      <c r="A1631" t="s">
        <v>11075</v>
      </c>
      <c r="B1631">
        <v>1</v>
      </c>
      <c r="C1631">
        <v>1</v>
      </c>
      <c r="D1631" t="s">
        <v>10130</v>
      </c>
      <c r="F1631" t="s">
        <v>2880</v>
      </c>
    </row>
    <row r="1632" spans="1:6" x14ac:dyDescent="0.2">
      <c r="A1632" t="s">
        <v>11075</v>
      </c>
      <c r="B1632">
        <v>1</v>
      </c>
      <c r="C1632">
        <v>2</v>
      </c>
      <c r="D1632" t="s">
        <v>10120</v>
      </c>
      <c r="F1632" t="s">
        <v>2880</v>
      </c>
    </row>
    <row r="1633" spans="1:6" x14ac:dyDescent="0.2">
      <c r="A1633" t="s">
        <v>11075</v>
      </c>
      <c r="B1633">
        <v>1</v>
      </c>
      <c r="C1633">
        <v>3</v>
      </c>
      <c r="D1633" t="s">
        <v>10131</v>
      </c>
      <c r="E1633" t="s">
        <v>282</v>
      </c>
      <c r="F1633" t="s">
        <v>2880</v>
      </c>
    </row>
    <row r="1634" spans="1:6" x14ac:dyDescent="0.2">
      <c r="A1634" t="s">
        <v>11075</v>
      </c>
      <c r="B1634">
        <v>1</v>
      </c>
      <c r="C1634">
        <v>4</v>
      </c>
      <c r="D1634" t="s">
        <v>10122</v>
      </c>
      <c r="F1634" t="s">
        <v>2880</v>
      </c>
    </row>
    <row r="1635" spans="1:6" x14ac:dyDescent="0.2">
      <c r="A1635" t="s">
        <v>11078</v>
      </c>
      <c r="B1635">
        <v>3</v>
      </c>
      <c r="C1635">
        <v>1</v>
      </c>
      <c r="D1635" t="s">
        <v>12158</v>
      </c>
      <c r="F1635" t="s">
        <v>2902</v>
      </c>
    </row>
    <row r="1636" spans="1:6" x14ac:dyDescent="0.2">
      <c r="A1636" t="s">
        <v>11078</v>
      </c>
      <c r="B1636">
        <v>3</v>
      </c>
      <c r="C1636">
        <v>2</v>
      </c>
      <c r="D1636" t="s">
        <v>10132</v>
      </c>
      <c r="E1636" t="s">
        <v>282</v>
      </c>
      <c r="F1636" t="s">
        <v>2902</v>
      </c>
    </row>
    <row r="1637" spans="1:6" x14ac:dyDescent="0.2">
      <c r="A1637" t="s">
        <v>11078</v>
      </c>
      <c r="B1637">
        <v>3</v>
      </c>
      <c r="C1637">
        <v>3</v>
      </c>
      <c r="D1637" t="s">
        <v>10133</v>
      </c>
      <c r="F1637" t="s">
        <v>2902</v>
      </c>
    </row>
    <row r="1638" spans="1:6" x14ac:dyDescent="0.2">
      <c r="A1638" t="s">
        <v>11079</v>
      </c>
      <c r="B1638">
        <v>3</v>
      </c>
      <c r="C1638">
        <v>1</v>
      </c>
      <c r="D1638" t="s">
        <v>10134</v>
      </c>
      <c r="E1638" t="s">
        <v>282</v>
      </c>
      <c r="F1638" t="s">
        <v>2907</v>
      </c>
    </row>
    <row r="1639" spans="1:6" x14ac:dyDescent="0.2">
      <c r="A1639" t="s">
        <v>11079</v>
      </c>
      <c r="B1639">
        <v>3</v>
      </c>
      <c r="C1639">
        <v>2</v>
      </c>
      <c r="D1639" t="s">
        <v>10135</v>
      </c>
      <c r="F1639" t="s">
        <v>2907</v>
      </c>
    </row>
    <row r="1640" spans="1:6" x14ac:dyDescent="0.2">
      <c r="A1640" t="s">
        <v>11079</v>
      </c>
      <c r="B1640">
        <v>3</v>
      </c>
      <c r="C1640">
        <v>3</v>
      </c>
      <c r="D1640" t="s">
        <v>10136</v>
      </c>
      <c r="F1640" t="s">
        <v>2907</v>
      </c>
    </row>
    <row r="1641" spans="1:6" x14ac:dyDescent="0.2">
      <c r="A1641" t="s">
        <v>11080</v>
      </c>
      <c r="B1641">
        <v>3</v>
      </c>
      <c r="C1641">
        <v>1</v>
      </c>
      <c r="D1641" t="s">
        <v>10137</v>
      </c>
      <c r="F1641" t="s">
        <v>2902</v>
      </c>
    </row>
    <row r="1642" spans="1:6" x14ac:dyDescent="0.2">
      <c r="A1642" t="s">
        <v>11080</v>
      </c>
      <c r="B1642">
        <v>3</v>
      </c>
      <c r="C1642">
        <v>2</v>
      </c>
      <c r="D1642" t="s">
        <v>10138</v>
      </c>
      <c r="F1642" t="s">
        <v>2902</v>
      </c>
    </row>
    <row r="1643" spans="1:6" x14ac:dyDescent="0.2">
      <c r="A1643" t="s">
        <v>11080</v>
      </c>
      <c r="B1643">
        <v>3</v>
      </c>
      <c r="C1643">
        <v>3</v>
      </c>
      <c r="D1643" t="s">
        <v>10139</v>
      </c>
      <c r="E1643" t="s">
        <v>282</v>
      </c>
      <c r="F1643" t="s">
        <v>2902</v>
      </c>
    </row>
    <row r="1644" spans="1:6" x14ac:dyDescent="0.2">
      <c r="A1644" t="s">
        <v>11081</v>
      </c>
      <c r="B1644">
        <v>1</v>
      </c>
      <c r="C1644">
        <v>1</v>
      </c>
      <c r="D1644" t="s">
        <v>10140</v>
      </c>
      <c r="F1644" t="s">
        <v>2915</v>
      </c>
    </row>
    <row r="1645" spans="1:6" x14ac:dyDescent="0.2">
      <c r="A1645" t="s">
        <v>11081</v>
      </c>
      <c r="B1645">
        <v>1</v>
      </c>
      <c r="C1645">
        <v>2</v>
      </c>
      <c r="D1645" t="s">
        <v>10141</v>
      </c>
      <c r="F1645" t="s">
        <v>2915</v>
      </c>
    </row>
    <row r="1646" spans="1:6" x14ac:dyDescent="0.2">
      <c r="A1646" t="s">
        <v>11081</v>
      </c>
      <c r="B1646">
        <v>1</v>
      </c>
      <c r="C1646">
        <v>3</v>
      </c>
      <c r="D1646" t="s">
        <v>10142</v>
      </c>
      <c r="E1646" t="s">
        <v>282</v>
      </c>
      <c r="F1646" t="s">
        <v>2915</v>
      </c>
    </row>
    <row r="1647" spans="1:6" x14ac:dyDescent="0.2">
      <c r="A1647" t="s">
        <v>11082</v>
      </c>
      <c r="B1647">
        <v>1</v>
      </c>
      <c r="C1647">
        <v>1</v>
      </c>
      <c r="D1647" t="s">
        <v>10143</v>
      </c>
      <c r="F1647" t="s">
        <v>2918</v>
      </c>
    </row>
    <row r="1648" spans="1:6" x14ac:dyDescent="0.2">
      <c r="A1648" t="s">
        <v>11082</v>
      </c>
      <c r="B1648">
        <v>1</v>
      </c>
      <c r="C1648">
        <v>2</v>
      </c>
      <c r="D1648" t="s">
        <v>10144</v>
      </c>
      <c r="E1648" t="s">
        <v>282</v>
      </c>
      <c r="F1648" t="s">
        <v>2918</v>
      </c>
    </row>
    <row r="1649" spans="1:6" x14ac:dyDescent="0.2">
      <c r="A1649" t="s">
        <v>11082</v>
      </c>
      <c r="B1649">
        <v>1</v>
      </c>
      <c r="C1649">
        <v>3</v>
      </c>
      <c r="D1649" t="s">
        <v>10142</v>
      </c>
      <c r="F1649" t="s">
        <v>2918</v>
      </c>
    </row>
    <row r="1650" spans="1:6" x14ac:dyDescent="0.2">
      <c r="A1650" t="s">
        <v>11083</v>
      </c>
      <c r="B1650">
        <v>1</v>
      </c>
      <c r="C1650">
        <v>1</v>
      </c>
      <c r="D1650" t="s">
        <v>10145</v>
      </c>
      <c r="E1650" t="s">
        <v>282</v>
      </c>
      <c r="F1650" t="s">
        <v>2921</v>
      </c>
    </row>
    <row r="1651" spans="1:6" x14ac:dyDescent="0.2">
      <c r="A1651" t="s">
        <v>11083</v>
      </c>
      <c r="B1651">
        <v>1</v>
      </c>
      <c r="C1651">
        <v>2</v>
      </c>
      <c r="D1651" t="s">
        <v>10146</v>
      </c>
      <c r="F1651" t="s">
        <v>2921</v>
      </c>
    </row>
    <row r="1652" spans="1:6" x14ac:dyDescent="0.2">
      <c r="A1652" t="s">
        <v>11083</v>
      </c>
      <c r="B1652">
        <v>1</v>
      </c>
      <c r="C1652">
        <v>3</v>
      </c>
      <c r="D1652" t="s">
        <v>10147</v>
      </c>
      <c r="F1652" t="s">
        <v>2921</v>
      </c>
    </row>
    <row r="1653" spans="1:6" x14ac:dyDescent="0.2">
      <c r="A1653" t="s">
        <v>11084</v>
      </c>
      <c r="B1653">
        <v>1</v>
      </c>
      <c r="C1653">
        <v>1</v>
      </c>
      <c r="D1653" t="s">
        <v>10148</v>
      </c>
      <c r="F1653" t="s">
        <v>2924</v>
      </c>
    </row>
    <row r="1654" spans="1:6" x14ac:dyDescent="0.2">
      <c r="A1654" t="s">
        <v>11084</v>
      </c>
      <c r="B1654">
        <v>1</v>
      </c>
      <c r="C1654">
        <v>2</v>
      </c>
      <c r="D1654" t="s">
        <v>10149</v>
      </c>
      <c r="E1654" t="s">
        <v>282</v>
      </c>
      <c r="F1654" t="s">
        <v>2924</v>
      </c>
    </row>
    <row r="1655" spans="1:6" x14ac:dyDescent="0.2">
      <c r="A1655" t="s">
        <v>11084</v>
      </c>
      <c r="B1655">
        <v>1</v>
      </c>
      <c r="C1655">
        <v>3</v>
      </c>
      <c r="D1655" t="s">
        <v>10150</v>
      </c>
      <c r="F1655" t="s">
        <v>2924</v>
      </c>
    </row>
    <row r="1656" spans="1:6" x14ac:dyDescent="0.2">
      <c r="A1656" t="s">
        <v>11085</v>
      </c>
      <c r="B1656">
        <v>1</v>
      </c>
      <c r="C1656">
        <v>1</v>
      </c>
      <c r="D1656" t="s">
        <v>10151</v>
      </c>
      <c r="F1656" t="s">
        <v>8674</v>
      </c>
    </row>
    <row r="1657" spans="1:6" x14ac:dyDescent="0.2">
      <c r="A1657" t="s">
        <v>11085</v>
      </c>
      <c r="B1657">
        <v>1</v>
      </c>
      <c r="C1657">
        <v>2</v>
      </c>
      <c r="D1657" t="s">
        <v>10152</v>
      </c>
      <c r="F1657" t="s">
        <v>8674</v>
      </c>
    </row>
    <row r="1658" spans="1:6" x14ac:dyDescent="0.2">
      <c r="A1658" t="s">
        <v>11085</v>
      </c>
      <c r="B1658">
        <v>1</v>
      </c>
      <c r="C1658">
        <v>3</v>
      </c>
      <c r="D1658" t="s">
        <v>12159</v>
      </c>
      <c r="F1658" t="s">
        <v>8674</v>
      </c>
    </row>
    <row r="1659" spans="1:6" x14ac:dyDescent="0.2">
      <c r="A1659" t="s">
        <v>11085</v>
      </c>
      <c r="B1659">
        <v>1</v>
      </c>
      <c r="C1659">
        <v>4</v>
      </c>
      <c r="D1659" t="s">
        <v>12160</v>
      </c>
      <c r="E1659" t="s">
        <v>282</v>
      </c>
      <c r="F1659" t="s">
        <v>8674</v>
      </c>
    </row>
    <row r="1660" spans="1:6" x14ac:dyDescent="0.2">
      <c r="A1660" t="s">
        <v>11127</v>
      </c>
      <c r="B1660">
        <v>5</v>
      </c>
      <c r="C1660">
        <v>1</v>
      </c>
      <c r="D1660" t="s">
        <v>10027</v>
      </c>
      <c r="F1660" t="s">
        <v>3194</v>
      </c>
    </row>
    <row r="1661" spans="1:6" x14ac:dyDescent="0.2">
      <c r="A1661" t="s">
        <v>11127</v>
      </c>
      <c r="B1661">
        <v>5</v>
      </c>
      <c r="C1661">
        <v>2</v>
      </c>
      <c r="D1661" t="s">
        <v>10030</v>
      </c>
      <c r="F1661" t="s">
        <v>3194</v>
      </c>
    </row>
    <row r="1662" spans="1:6" x14ac:dyDescent="0.2">
      <c r="A1662" t="s">
        <v>11127</v>
      </c>
      <c r="B1662">
        <v>5</v>
      </c>
      <c r="C1662">
        <v>3</v>
      </c>
      <c r="D1662" t="s">
        <v>10026</v>
      </c>
      <c r="E1662" t="s">
        <v>282</v>
      </c>
      <c r="F1662" t="s">
        <v>3194</v>
      </c>
    </row>
    <row r="1663" spans="1:6" x14ac:dyDescent="0.2">
      <c r="A1663" t="s">
        <v>11127</v>
      </c>
      <c r="B1663">
        <v>5</v>
      </c>
      <c r="C1663">
        <v>4</v>
      </c>
      <c r="D1663" t="s">
        <v>10153</v>
      </c>
      <c r="F1663" t="s">
        <v>3194</v>
      </c>
    </row>
    <row r="1664" spans="1:6" x14ac:dyDescent="0.2">
      <c r="A1664" t="s">
        <v>11131</v>
      </c>
      <c r="B1664">
        <v>1</v>
      </c>
      <c r="C1664">
        <v>1</v>
      </c>
      <c r="D1664" t="s">
        <v>10154</v>
      </c>
      <c r="F1664" t="s">
        <v>3214</v>
      </c>
    </row>
    <row r="1665" spans="1:6" x14ac:dyDescent="0.2">
      <c r="A1665" t="s">
        <v>11131</v>
      </c>
      <c r="B1665">
        <v>1</v>
      </c>
      <c r="C1665">
        <v>2</v>
      </c>
      <c r="D1665" t="s">
        <v>10155</v>
      </c>
      <c r="E1665" t="s">
        <v>282</v>
      </c>
      <c r="F1665" t="s">
        <v>3214</v>
      </c>
    </row>
    <row r="1666" spans="1:6" x14ac:dyDescent="0.2">
      <c r="A1666" t="s">
        <v>11131</v>
      </c>
      <c r="B1666">
        <v>1</v>
      </c>
      <c r="C1666">
        <v>3</v>
      </c>
      <c r="D1666" t="s">
        <v>10156</v>
      </c>
      <c r="F1666" t="s">
        <v>3214</v>
      </c>
    </row>
    <row r="1667" spans="1:6" x14ac:dyDescent="0.2">
      <c r="A1667" t="s">
        <v>11131</v>
      </c>
      <c r="B1667">
        <v>1</v>
      </c>
      <c r="C1667">
        <v>4</v>
      </c>
      <c r="D1667" t="s">
        <v>10157</v>
      </c>
      <c r="F1667" t="s">
        <v>3214</v>
      </c>
    </row>
    <row r="1668" spans="1:6" x14ac:dyDescent="0.2">
      <c r="A1668" t="s">
        <v>11132</v>
      </c>
      <c r="B1668">
        <v>1</v>
      </c>
      <c r="C1668">
        <v>1</v>
      </c>
      <c r="D1668" t="s">
        <v>10158</v>
      </c>
      <c r="F1668" t="s">
        <v>3217</v>
      </c>
    </row>
    <row r="1669" spans="1:6" x14ac:dyDescent="0.2">
      <c r="A1669" t="s">
        <v>11132</v>
      </c>
      <c r="B1669">
        <v>1</v>
      </c>
      <c r="C1669">
        <v>2</v>
      </c>
      <c r="D1669" t="s">
        <v>10159</v>
      </c>
      <c r="F1669" t="s">
        <v>3217</v>
      </c>
    </row>
    <row r="1670" spans="1:6" x14ac:dyDescent="0.2">
      <c r="A1670" t="s">
        <v>11132</v>
      </c>
      <c r="B1670">
        <v>1</v>
      </c>
      <c r="C1670">
        <v>3</v>
      </c>
      <c r="D1670" t="s">
        <v>10160</v>
      </c>
      <c r="F1670" t="s">
        <v>3217</v>
      </c>
    </row>
    <row r="1671" spans="1:6" x14ac:dyDescent="0.2">
      <c r="A1671" t="s">
        <v>11132</v>
      </c>
      <c r="B1671">
        <v>1</v>
      </c>
      <c r="C1671">
        <v>4</v>
      </c>
      <c r="D1671" t="s">
        <v>10161</v>
      </c>
      <c r="E1671" t="s">
        <v>282</v>
      </c>
      <c r="F1671" t="s">
        <v>3217</v>
      </c>
    </row>
    <row r="1672" spans="1:6" x14ac:dyDescent="0.2">
      <c r="A1672" t="s">
        <v>11140</v>
      </c>
      <c r="B1672">
        <v>1</v>
      </c>
      <c r="C1672">
        <v>1</v>
      </c>
      <c r="D1672" t="s">
        <v>10162</v>
      </c>
      <c r="F1672" t="s">
        <v>9662</v>
      </c>
    </row>
    <row r="1673" spans="1:6" x14ac:dyDescent="0.2">
      <c r="A1673" t="s">
        <v>11140</v>
      </c>
      <c r="B1673">
        <v>1</v>
      </c>
      <c r="C1673">
        <v>2</v>
      </c>
      <c r="D1673" t="s">
        <v>10163</v>
      </c>
      <c r="E1673" t="s">
        <v>282</v>
      </c>
      <c r="F1673" t="s">
        <v>9662</v>
      </c>
    </row>
    <row r="1674" spans="1:6" x14ac:dyDescent="0.2">
      <c r="A1674" t="s">
        <v>11140</v>
      </c>
      <c r="B1674">
        <v>1</v>
      </c>
      <c r="C1674">
        <v>3</v>
      </c>
      <c r="D1674" t="s">
        <v>10164</v>
      </c>
      <c r="F1674" t="s">
        <v>9662</v>
      </c>
    </row>
    <row r="1675" spans="1:6" x14ac:dyDescent="0.2">
      <c r="A1675" t="s">
        <v>11141</v>
      </c>
      <c r="B1675">
        <v>1</v>
      </c>
      <c r="C1675">
        <v>1</v>
      </c>
      <c r="D1675" t="s">
        <v>10165</v>
      </c>
      <c r="E1675" t="s">
        <v>282</v>
      </c>
      <c r="F1675" t="s">
        <v>9665</v>
      </c>
    </row>
    <row r="1676" spans="1:6" x14ac:dyDescent="0.2">
      <c r="A1676" t="s">
        <v>11141</v>
      </c>
      <c r="B1676">
        <v>1</v>
      </c>
      <c r="C1676">
        <v>2</v>
      </c>
      <c r="D1676" t="s">
        <v>10166</v>
      </c>
      <c r="F1676" t="s">
        <v>9665</v>
      </c>
    </row>
    <row r="1677" spans="1:6" x14ac:dyDescent="0.2">
      <c r="A1677" t="s">
        <v>11141</v>
      </c>
      <c r="B1677">
        <v>1</v>
      </c>
      <c r="C1677">
        <v>3</v>
      </c>
      <c r="D1677" t="s">
        <v>10167</v>
      </c>
      <c r="F1677" t="s">
        <v>9665</v>
      </c>
    </row>
    <row r="1678" spans="1:6" x14ac:dyDescent="0.2">
      <c r="A1678" t="s">
        <v>11142</v>
      </c>
      <c r="B1678">
        <v>1</v>
      </c>
      <c r="C1678">
        <v>1</v>
      </c>
      <c r="D1678" t="s">
        <v>10027</v>
      </c>
      <c r="F1678" t="s">
        <v>8685</v>
      </c>
    </row>
    <row r="1679" spans="1:6" x14ac:dyDescent="0.2">
      <c r="A1679" t="s">
        <v>11142</v>
      </c>
      <c r="B1679">
        <v>1</v>
      </c>
      <c r="C1679">
        <v>2</v>
      </c>
      <c r="D1679" t="s">
        <v>10168</v>
      </c>
      <c r="E1679" t="s">
        <v>282</v>
      </c>
      <c r="F1679" t="s">
        <v>8685</v>
      </c>
    </row>
    <row r="1680" spans="1:6" x14ac:dyDescent="0.2">
      <c r="A1680" t="s">
        <v>11142</v>
      </c>
      <c r="B1680">
        <v>1</v>
      </c>
      <c r="C1680">
        <v>3</v>
      </c>
      <c r="D1680" t="s">
        <v>10169</v>
      </c>
      <c r="F1680" t="s">
        <v>8685</v>
      </c>
    </row>
    <row r="1681" spans="1:6" x14ac:dyDescent="0.2">
      <c r="A1681" t="s">
        <v>11142</v>
      </c>
      <c r="B1681">
        <v>1</v>
      </c>
      <c r="C1681">
        <v>4</v>
      </c>
      <c r="D1681" t="s">
        <v>10153</v>
      </c>
      <c r="F1681" t="s">
        <v>8685</v>
      </c>
    </row>
    <row r="1682" spans="1:6" x14ac:dyDescent="0.2">
      <c r="A1682" t="s">
        <v>11144</v>
      </c>
      <c r="B1682">
        <v>1</v>
      </c>
      <c r="C1682">
        <v>1</v>
      </c>
      <c r="D1682" t="s">
        <v>10170</v>
      </c>
      <c r="E1682" t="s">
        <v>282</v>
      </c>
      <c r="F1682" t="s">
        <v>3270</v>
      </c>
    </row>
    <row r="1683" spans="1:6" x14ac:dyDescent="0.2">
      <c r="A1683" t="s">
        <v>11144</v>
      </c>
      <c r="B1683">
        <v>1</v>
      </c>
      <c r="C1683">
        <v>2</v>
      </c>
      <c r="D1683" t="s">
        <v>10171</v>
      </c>
      <c r="F1683" t="s">
        <v>3270</v>
      </c>
    </row>
    <row r="1684" spans="1:6" x14ac:dyDescent="0.2">
      <c r="A1684" t="s">
        <v>11144</v>
      </c>
      <c r="B1684">
        <v>1</v>
      </c>
      <c r="C1684">
        <v>3</v>
      </c>
      <c r="D1684" t="s">
        <v>10172</v>
      </c>
      <c r="F1684" t="s">
        <v>3270</v>
      </c>
    </row>
    <row r="1685" spans="1:6" x14ac:dyDescent="0.2">
      <c r="A1685" t="s">
        <v>11144</v>
      </c>
      <c r="B1685">
        <v>1</v>
      </c>
      <c r="C1685">
        <v>4</v>
      </c>
      <c r="D1685" t="s">
        <v>10173</v>
      </c>
      <c r="F1685" t="s">
        <v>3270</v>
      </c>
    </row>
    <row r="1686" spans="1:6" x14ac:dyDescent="0.2">
      <c r="A1686" t="s">
        <v>11145</v>
      </c>
      <c r="B1686">
        <v>1</v>
      </c>
      <c r="C1686">
        <v>1</v>
      </c>
      <c r="D1686" t="s">
        <v>10174</v>
      </c>
      <c r="F1686" t="s">
        <v>3270</v>
      </c>
    </row>
    <row r="1687" spans="1:6" x14ac:dyDescent="0.2">
      <c r="A1687" t="s">
        <v>11145</v>
      </c>
      <c r="B1687">
        <v>1</v>
      </c>
      <c r="C1687">
        <v>2</v>
      </c>
      <c r="D1687" t="s">
        <v>10175</v>
      </c>
      <c r="F1687" t="s">
        <v>3270</v>
      </c>
    </row>
    <row r="1688" spans="1:6" x14ac:dyDescent="0.2">
      <c r="A1688" t="s">
        <v>11145</v>
      </c>
      <c r="B1688">
        <v>1</v>
      </c>
      <c r="C1688">
        <v>3</v>
      </c>
      <c r="D1688" t="s">
        <v>10176</v>
      </c>
      <c r="E1688" t="s">
        <v>282</v>
      </c>
      <c r="F1688" t="s">
        <v>3270</v>
      </c>
    </row>
    <row r="1689" spans="1:6" x14ac:dyDescent="0.2">
      <c r="A1689" t="s">
        <v>11145</v>
      </c>
      <c r="B1689">
        <v>1</v>
      </c>
      <c r="C1689">
        <v>4</v>
      </c>
      <c r="D1689" t="s">
        <v>10177</v>
      </c>
      <c r="F1689" t="s">
        <v>3270</v>
      </c>
    </row>
    <row r="1690" spans="1:6" x14ac:dyDescent="0.2">
      <c r="A1690" t="s">
        <v>11147</v>
      </c>
      <c r="B1690">
        <v>2</v>
      </c>
      <c r="C1690">
        <v>1</v>
      </c>
      <c r="D1690" t="s">
        <v>9829</v>
      </c>
      <c r="F1690" t="s">
        <v>3284</v>
      </c>
    </row>
    <row r="1691" spans="1:6" x14ac:dyDescent="0.2">
      <c r="A1691" t="s">
        <v>11147</v>
      </c>
      <c r="B1691">
        <v>2</v>
      </c>
      <c r="C1691">
        <v>2</v>
      </c>
      <c r="D1691" t="s">
        <v>9830</v>
      </c>
      <c r="E1691" t="s">
        <v>282</v>
      </c>
      <c r="F1691" t="s">
        <v>3284</v>
      </c>
    </row>
    <row r="1692" spans="1:6" x14ac:dyDescent="0.2">
      <c r="A1692" t="s">
        <v>11148</v>
      </c>
      <c r="B1692">
        <v>1</v>
      </c>
      <c r="C1692">
        <v>1</v>
      </c>
      <c r="D1692" t="s">
        <v>10178</v>
      </c>
      <c r="F1692" t="s">
        <v>3287</v>
      </c>
    </row>
    <row r="1693" spans="1:6" x14ac:dyDescent="0.2">
      <c r="A1693" t="s">
        <v>11148</v>
      </c>
      <c r="B1693">
        <v>1</v>
      </c>
      <c r="C1693">
        <v>2</v>
      </c>
      <c r="D1693" t="s">
        <v>10179</v>
      </c>
      <c r="E1693" t="s">
        <v>282</v>
      </c>
      <c r="F1693" t="s">
        <v>3287</v>
      </c>
    </row>
    <row r="1694" spans="1:6" x14ac:dyDescent="0.2">
      <c r="A1694" t="s">
        <v>11148</v>
      </c>
      <c r="B1694">
        <v>1</v>
      </c>
      <c r="C1694">
        <v>3</v>
      </c>
      <c r="D1694" t="s">
        <v>10180</v>
      </c>
      <c r="F1694" t="s">
        <v>3287</v>
      </c>
    </row>
    <row r="1695" spans="1:6" x14ac:dyDescent="0.2">
      <c r="A1695" t="s">
        <v>11148</v>
      </c>
      <c r="B1695">
        <v>1</v>
      </c>
      <c r="C1695">
        <v>4</v>
      </c>
      <c r="D1695" t="s">
        <v>10181</v>
      </c>
      <c r="F1695" t="s">
        <v>3287</v>
      </c>
    </row>
    <row r="1696" spans="1:6" x14ac:dyDescent="0.2">
      <c r="A1696" t="s">
        <v>11149</v>
      </c>
      <c r="B1696">
        <v>1</v>
      </c>
      <c r="C1696">
        <v>1</v>
      </c>
      <c r="D1696" t="s">
        <v>10178</v>
      </c>
      <c r="E1696" t="s">
        <v>282</v>
      </c>
      <c r="F1696" t="s">
        <v>3289</v>
      </c>
    </row>
    <row r="1697" spans="1:6" x14ac:dyDescent="0.2">
      <c r="A1697" t="s">
        <v>11149</v>
      </c>
      <c r="B1697">
        <v>1</v>
      </c>
      <c r="C1697">
        <v>2</v>
      </c>
      <c r="D1697" t="s">
        <v>10179</v>
      </c>
      <c r="F1697" t="s">
        <v>3289</v>
      </c>
    </row>
    <row r="1698" spans="1:6" x14ac:dyDescent="0.2">
      <c r="A1698" t="s">
        <v>11149</v>
      </c>
      <c r="B1698">
        <v>1</v>
      </c>
      <c r="C1698">
        <v>3</v>
      </c>
      <c r="D1698" t="s">
        <v>10180</v>
      </c>
      <c r="F1698" t="s">
        <v>3289</v>
      </c>
    </row>
    <row r="1699" spans="1:6" x14ac:dyDescent="0.2">
      <c r="A1699" t="s">
        <v>11149</v>
      </c>
      <c r="B1699">
        <v>1</v>
      </c>
      <c r="C1699">
        <v>4</v>
      </c>
      <c r="D1699" t="s">
        <v>10181</v>
      </c>
      <c r="F1699" t="s">
        <v>3289</v>
      </c>
    </row>
    <row r="1700" spans="1:6" x14ac:dyDescent="0.2">
      <c r="A1700" t="s">
        <v>11151</v>
      </c>
      <c r="B1700">
        <v>1</v>
      </c>
      <c r="C1700">
        <v>1</v>
      </c>
      <c r="D1700" t="s">
        <v>10182</v>
      </c>
      <c r="F1700" t="s">
        <v>3298</v>
      </c>
    </row>
    <row r="1701" spans="1:6" x14ac:dyDescent="0.2">
      <c r="A1701" t="s">
        <v>11151</v>
      </c>
      <c r="B1701">
        <v>1</v>
      </c>
      <c r="C1701">
        <v>2</v>
      </c>
      <c r="D1701" t="s">
        <v>10183</v>
      </c>
      <c r="F1701" t="s">
        <v>3298</v>
      </c>
    </row>
    <row r="1702" spans="1:6" x14ac:dyDescent="0.2">
      <c r="A1702" t="s">
        <v>11151</v>
      </c>
      <c r="B1702">
        <v>1</v>
      </c>
      <c r="C1702">
        <v>3</v>
      </c>
      <c r="D1702" t="s">
        <v>10184</v>
      </c>
      <c r="E1702" t="s">
        <v>282</v>
      </c>
      <c r="F1702" t="s">
        <v>3298</v>
      </c>
    </row>
    <row r="1703" spans="1:6" x14ac:dyDescent="0.2">
      <c r="A1703" t="s">
        <v>11151</v>
      </c>
      <c r="B1703">
        <v>1</v>
      </c>
      <c r="C1703">
        <v>4</v>
      </c>
      <c r="D1703" t="s">
        <v>10185</v>
      </c>
      <c r="F1703" t="s">
        <v>3298</v>
      </c>
    </row>
    <row r="1704" spans="1:6" x14ac:dyDescent="0.2">
      <c r="A1704" t="s">
        <v>11154</v>
      </c>
      <c r="B1704">
        <v>1</v>
      </c>
      <c r="C1704">
        <v>1</v>
      </c>
      <c r="D1704" t="s">
        <v>10186</v>
      </c>
      <c r="F1704" t="s">
        <v>3314</v>
      </c>
    </row>
    <row r="1705" spans="1:6" x14ac:dyDescent="0.2">
      <c r="A1705" t="s">
        <v>11154</v>
      </c>
      <c r="B1705">
        <v>1</v>
      </c>
      <c r="C1705">
        <v>2</v>
      </c>
      <c r="D1705" t="s">
        <v>10187</v>
      </c>
      <c r="E1705" t="s">
        <v>282</v>
      </c>
      <c r="F1705" t="s">
        <v>3314</v>
      </c>
    </row>
    <row r="1706" spans="1:6" x14ac:dyDescent="0.2">
      <c r="A1706" t="s">
        <v>11163</v>
      </c>
      <c r="B1706">
        <v>1</v>
      </c>
      <c r="C1706">
        <v>1</v>
      </c>
      <c r="D1706" t="s">
        <v>10188</v>
      </c>
      <c r="F1706" t="s">
        <v>3337</v>
      </c>
    </row>
    <row r="1707" spans="1:6" x14ac:dyDescent="0.2">
      <c r="A1707" t="s">
        <v>11163</v>
      </c>
      <c r="B1707">
        <v>1</v>
      </c>
      <c r="C1707">
        <v>2</v>
      </c>
      <c r="D1707" t="s">
        <v>10189</v>
      </c>
      <c r="E1707" t="s">
        <v>282</v>
      </c>
      <c r="F1707" t="s">
        <v>3337</v>
      </c>
    </row>
    <row r="1708" spans="1:6" x14ac:dyDescent="0.2">
      <c r="A1708" t="s">
        <v>11163</v>
      </c>
      <c r="B1708">
        <v>1</v>
      </c>
      <c r="C1708">
        <v>3</v>
      </c>
      <c r="D1708" t="s">
        <v>10190</v>
      </c>
      <c r="F1708" t="s">
        <v>3337</v>
      </c>
    </row>
    <row r="1709" spans="1:6" x14ac:dyDescent="0.2">
      <c r="A1709" t="s">
        <v>11163</v>
      </c>
      <c r="B1709">
        <v>1</v>
      </c>
      <c r="C1709">
        <v>4</v>
      </c>
      <c r="D1709" t="s">
        <v>10191</v>
      </c>
      <c r="F1709" t="s">
        <v>3337</v>
      </c>
    </row>
    <row r="1710" spans="1:6" x14ac:dyDescent="0.2">
      <c r="A1710" t="s">
        <v>11165</v>
      </c>
      <c r="B1710">
        <v>1</v>
      </c>
      <c r="C1710">
        <v>1</v>
      </c>
      <c r="D1710" t="s">
        <v>10188</v>
      </c>
      <c r="F1710" t="s">
        <v>3339</v>
      </c>
    </row>
    <row r="1711" spans="1:6" x14ac:dyDescent="0.2">
      <c r="A1711" t="s">
        <v>11165</v>
      </c>
      <c r="B1711">
        <v>1</v>
      </c>
      <c r="C1711">
        <v>2</v>
      </c>
      <c r="D1711" t="s">
        <v>10189</v>
      </c>
      <c r="F1711" t="s">
        <v>3339</v>
      </c>
    </row>
    <row r="1712" spans="1:6" x14ac:dyDescent="0.2">
      <c r="A1712" t="s">
        <v>11165</v>
      </c>
      <c r="B1712">
        <v>1</v>
      </c>
      <c r="C1712">
        <v>3</v>
      </c>
      <c r="D1712" t="s">
        <v>10190</v>
      </c>
      <c r="E1712" t="s">
        <v>282</v>
      </c>
      <c r="F1712" t="s">
        <v>3339</v>
      </c>
    </row>
    <row r="1713" spans="1:6" x14ac:dyDescent="0.2">
      <c r="A1713" t="s">
        <v>11165</v>
      </c>
      <c r="B1713">
        <v>1</v>
      </c>
      <c r="C1713">
        <v>4</v>
      </c>
      <c r="D1713" t="s">
        <v>10191</v>
      </c>
      <c r="F1713" t="s">
        <v>3339</v>
      </c>
    </row>
    <row r="1714" spans="1:6" x14ac:dyDescent="0.2">
      <c r="A1714" t="s">
        <v>11166</v>
      </c>
      <c r="B1714">
        <v>1</v>
      </c>
      <c r="C1714">
        <v>1</v>
      </c>
      <c r="D1714" t="s">
        <v>10192</v>
      </c>
      <c r="F1714" t="s">
        <v>3342</v>
      </c>
    </row>
    <row r="1715" spans="1:6" x14ac:dyDescent="0.2">
      <c r="A1715" t="s">
        <v>11166</v>
      </c>
      <c r="B1715">
        <v>1</v>
      </c>
      <c r="C1715">
        <v>2</v>
      </c>
      <c r="D1715" t="s">
        <v>10193</v>
      </c>
      <c r="E1715" t="s">
        <v>282</v>
      </c>
      <c r="F1715" t="s">
        <v>3342</v>
      </c>
    </row>
    <row r="1716" spans="1:6" x14ac:dyDescent="0.2">
      <c r="A1716" t="s">
        <v>11166</v>
      </c>
      <c r="B1716">
        <v>1</v>
      </c>
      <c r="C1716">
        <v>3</v>
      </c>
      <c r="D1716" t="s">
        <v>10194</v>
      </c>
      <c r="F1716" t="s">
        <v>3342</v>
      </c>
    </row>
    <row r="1717" spans="1:6" x14ac:dyDescent="0.2">
      <c r="A1717" t="s">
        <v>11166</v>
      </c>
      <c r="B1717">
        <v>1</v>
      </c>
      <c r="C1717">
        <v>4</v>
      </c>
      <c r="D1717" t="s">
        <v>10195</v>
      </c>
      <c r="F1717" t="s">
        <v>3342</v>
      </c>
    </row>
    <row r="1718" spans="1:6" x14ac:dyDescent="0.2">
      <c r="A1718" t="s">
        <v>11167</v>
      </c>
      <c r="B1718">
        <v>1</v>
      </c>
      <c r="C1718">
        <v>1</v>
      </c>
      <c r="D1718" t="s">
        <v>10127</v>
      </c>
      <c r="E1718" t="s">
        <v>282</v>
      </c>
      <c r="F1718" t="s">
        <v>3342</v>
      </c>
    </row>
    <row r="1719" spans="1:6" x14ac:dyDescent="0.2">
      <c r="A1719" t="s">
        <v>11167</v>
      </c>
      <c r="B1719">
        <v>1</v>
      </c>
      <c r="C1719">
        <v>2</v>
      </c>
      <c r="D1719" t="s">
        <v>10196</v>
      </c>
      <c r="F1719" t="s">
        <v>3342</v>
      </c>
    </row>
    <row r="1720" spans="1:6" x14ac:dyDescent="0.2">
      <c r="A1720" t="s">
        <v>11167</v>
      </c>
      <c r="B1720">
        <v>1</v>
      </c>
      <c r="C1720">
        <v>3</v>
      </c>
      <c r="D1720" t="s">
        <v>10197</v>
      </c>
      <c r="F1720" t="s">
        <v>3342</v>
      </c>
    </row>
    <row r="1721" spans="1:6" x14ac:dyDescent="0.2">
      <c r="A1721" t="s">
        <v>11167</v>
      </c>
      <c r="B1721">
        <v>1</v>
      </c>
      <c r="C1721">
        <v>4</v>
      </c>
      <c r="D1721" t="s">
        <v>10125</v>
      </c>
      <c r="F1721" t="s">
        <v>3342</v>
      </c>
    </row>
    <row r="1722" spans="1:6" x14ac:dyDescent="0.2">
      <c r="A1722" t="s">
        <v>11168</v>
      </c>
      <c r="B1722">
        <v>1</v>
      </c>
      <c r="C1722">
        <v>1</v>
      </c>
      <c r="D1722" t="s">
        <v>10198</v>
      </c>
      <c r="E1722" t="s">
        <v>282</v>
      </c>
      <c r="F1722" t="s">
        <v>3347</v>
      </c>
    </row>
    <row r="1723" spans="1:6" x14ac:dyDescent="0.2">
      <c r="A1723" t="s">
        <v>11168</v>
      </c>
      <c r="B1723">
        <v>1</v>
      </c>
      <c r="C1723">
        <v>2</v>
      </c>
      <c r="D1723" t="s">
        <v>10199</v>
      </c>
      <c r="F1723" t="s">
        <v>3347</v>
      </c>
    </row>
    <row r="1724" spans="1:6" x14ac:dyDescent="0.2">
      <c r="A1724" t="s">
        <v>11168</v>
      </c>
      <c r="B1724">
        <v>1</v>
      </c>
      <c r="C1724">
        <v>3</v>
      </c>
      <c r="D1724" t="s">
        <v>10200</v>
      </c>
      <c r="F1724" t="s">
        <v>3347</v>
      </c>
    </row>
    <row r="1725" spans="1:6" x14ac:dyDescent="0.2">
      <c r="A1725" t="s">
        <v>11168</v>
      </c>
      <c r="B1725">
        <v>1</v>
      </c>
      <c r="C1725">
        <v>4</v>
      </c>
      <c r="D1725" t="s">
        <v>10201</v>
      </c>
      <c r="F1725" t="s">
        <v>3347</v>
      </c>
    </row>
    <row r="1726" spans="1:6" x14ac:dyDescent="0.2">
      <c r="A1726" t="s">
        <v>11176</v>
      </c>
      <c r="B1726">
        <v>1</v>
      </c>
      <c r="C1726">
        <v>1</v>
      </c>
      <c r="D1726" t="s">
        <v>10178</v>
      </c>
      <c r="E1726" t="s">
        <v>282</v>
      </c>
      <c r="F1726" t="s">
        <v>3382</v>
      </c>
    </row>
    <row r="1727" spans="1:6" x14ac:dyDescent="0.2">
      <c r="A1727" t="s">
        <v>11176</v>
      </c>
      <c r="B1727">
        <v>1</v>
      </c>
      <c r="C1727">
        <v>2</v>
      </c>
      <c r="D1727" t="s">
        <v>10179</v>
      </c>
      <c r="F1727" t="s">
        <v>3382</v>
      </c>
    </row>
    <row r="1728" spans="1:6" x14ac:dyDescent="0.2">
      <c r="A1728" t="s">
        <v>11176</v>
      </c>
      <c r="B1728">
        <v>1</v>
      </c>
      <c r="C1728">
        <v>3</v>
      </c>
      <c r="D1728" t="s">
        <v>10180</v>
      </c>
      <c r="F1728" t="s">
        <v>3382</v>
      </c>
    </row>
    <row r="1729" spans="1:6" x14ac:dyDescent="0.2">
      <c r="A1729" t="s">
        <v>11176</v>
      </c>
      <c r="B1729">
        <v>1</v>
      </c>
      <c r="C1729">
        <v>4</v>
      </c>
      <c r="D1729" t="s">
        <v>10181</v>
      </c>
      <c r="F1729" t="s">
        <v>3382</v>
      </c>
    </row>
    <row r="1730" spans="1:6" x14ac:dyDescent="0.2">
      <c r="A1730" t="s">
        <v>11182</v>
      </c>
      <c r="B1730">
        <v>1</v>
      </c>
      <c r="C1730">
        <v>1</v>
      </c>
      <c r="D1730" t="s">
        <v>10026</v>
      </c>
      <c r="F1730" t="s">
        <v>3388</v>
      </c>
    </row>
    <row r="1731" spans="1:6" x14ac:dyDescent="0.2">
      <c r="A1731" t="s">
        <v>11182</v>
      </c>
      <c r="B1731">
        <v>1</v>
      </c>
      <c r="C1731">
        <v>2</v>
      </c>
      <c r="D1731" t="s">
        <v>10158</v>
      </c>
      <c r="F1731" t="s">
        <v>3388</v>
      </c>
    </row>
    <row r="1732" spans="1:6" x14ac:dyDescent="0.2">
      <c r="A1732" t="s">
        <v>11182</v>
      </c>
      <c r="B1732">
        <v>1</v>
      </c>
      <c r="C1732">
        <v>3</v>
      </c>
      <c r="D1732" t="s">
        <v>10031</v>
      </c>
      <c r="E1732" t="s">
        <v>282</v>
      </c>
      <c r="F1732" t="s">
        <v>3388</v>
      </c>
    </row>
    <row r="1733" spans="1:6" x14ac:dyDescent="0.2">
      <c r="A1733" t="s">
        <v>11182</v>
      </c>
      <c r="B1733">
        <v>1</v>
      </c>
      <c r="C1733">
        <v>4</v>
      </c>
      <c r="D1733" t="s">
        <v>10160</v>
      </c>
      <c r="F1733" t="s">
        <v>3388</v>
      </c>
    </row>
    <row r="1734" spans="1:6" x14ac:dyDescent="0.2">
      <c r="A1734" t="s">
        <v>11183</v>
      </c>
      <c r="B1734">
        <v>1</v>
      </c>
      <c r="C1734">
        <v>1</v>
      </c>
      <c r="D1734" t="s">
        <v>10026</v>
      </c>
      <c r="F1734" t="s">
        <v>3390</v>
      </c>
    </row>
    <row r="1735" spans="1:6" x14ac:dyDescent="0.2">
      <c r="A1735" t="s">
        <v>11183</v>
      </c>
      <c r="B1735">
        <v>1</v>
      </c>
      <c r="C1735">
        <v>2</v>
      </c>
      <c r="D1735" t="s">
        <v>10158</v>
      </c>
      <c r="E1735" t="s">
        <v>282</v>
      </c>
      <c r="F1735" t="s">
        <v>3390</v>
      </c>
    </row>
    <row r="1736" spans="1:6" x14ac:dyDescent="0.2">
      <c r="A1736" t="s">
        <v>11183</v>
      </c>
      <c r="B1736">
        <v>1</v>
      </c>
      <c r="C1736">
        <v>3</v>
      </c>
      <c r="D1736" t="s">
        <v>10031</v>
      </c>
      <c r="F1736" t="s">
        <v>3390</v>
      </c>
    </row>
    <row r="1737" spans="1:6" x14ac:dyDescent="0.2">
      <c r="A1737" t="s">
        <v>11183</v>
      </c>
      <c r="B1737">
        <v>1</v>
      </c>
      <c r="C1737">
        <v>4</v>
      </c>
      <c r="D1737" t="s">
        <v>10160</v>
      </c>
      <c r="F1737" t="s">
        <v>3390</v>
      </c>
    </row>
    <row r="1738" spans="1:6" x14ac:dyDescent="0.2">
      <c r="A1738" t="s">
        <v>11185</v>
      </c>
      <c r="B1738">
        <v>1</v>
      </c>
      <c r="C1738">
        <v>1</v>
      </c>
      <c r="D1738" t="s">
        <v>10202</v>
      </c>
      <c r="F1738" t="s">
        <v>6559</v>
      </c>
    </row>
    <row r="1739" spans="1:6" x14ac:dyDescent="0.2">
      <c r="A1739" t="s">
        <v>11185</v>
      </c>
      <c r="B1739">
        <v>1</v>
      </c>
      <c r="C1739">
        <v>2</v>
      </c>
      <c r="D1739" t="s">
        <v>10203</v>
      </c>
      <c r="E1739" t="s">
        <v>282</v>
      </c>
      <c r="F1739" t="s">
        <v>6559</v>
      </c>
    </row>
    <row r="1740" spans="1:6" x14ac:dyDescent="0.2">
      <c r="A1740" t="s">
        <v>11185</v>
      </c>
      <c r="B1740">
        <v>1</v>
      </c>
      <c r="C1740">
        <v>3</v>
      </c>
      <c r="D1740" t="s">
        <v>10204</v>
      </c>
      <c r="F1740" t="s">
        <v>6559</v>
      </c>
    </row>
    <row r="1741" spans="1:6" x14ac:dyDescent="0.2">
      <c r="A1741" t="s">
        <v>11185</v>
      </c>
      <c r="B1741">
        <v>2</v>
      </c>
      <c r="C1741">
        <v>1</v>
      </c>
      <c r="D1741" t="s">
        <v>10205</v>
      </c>
      <c r="E1741" t="s">
        <v>282</v>
      </c>
      <c r="F1741" t="s">
        <v>6560</v>
      </c>
    </row>
    <row r="1742" spans="1:6" x14ac:dyDescent="0.2">
      <c r="A1742" t="s">
        <v>11185</v>
      </c>
      <c r="B1742">
        <v>2</v>
      </c>
      <c r="C1742">
        <v>2</v>
      </c>
      <c r="D1742" t="s">
        <v>10206</v>
      </c>
      <c r="F1742" t="s">
        <v>6560</v>
      </c>
    </row>
    <row r="1743" spans="1:6" x14ac:dyDescent="0.2">
      <c r="A1743" t="s">
        <v>11185</v>
      </c>
      <c r="B1743">
        <v>2</v>
      </c>
      <c r="C1743">
        <v>3</v>
      </c>
      <c r="D1743" t="s">
        <v>10207</v>
      </c>
      <c r="F1743" t="s">
        <v>6560</v>
      </c>
    </row>
    <row r="1744" spans="1:6" x14ac:dyDescent="0.2">
      <c r="A1744" t="s">
        <v>11185</v>
      </c>
      <c r="B1744">
        <v>3</v>
      </c>
      <c r="C1744">
        <v>1</v>
      </c>
      <c r="D1744" t="s">
        <v>10208</v>
      </c>
      <c r="E1744" t="s">
        <v>282</v>
      </c>
      <c r="F1744" t="s">
        <v>6561</v>
      </c>
    </row>
    <row r="1745" spans="1:6" x14ac:dyDescent="0.2">
      <c r="A1745" t="s">
        <v>11185</v>
      </c>
      <c r="B1745">
        <v>3</v>
      </c>
      <c r="C1745">
        <v>2</v>
      </c>
      <c r="D1745" t="s">
        <v>10209</v>
      </c>
      <c r="F1745" t="s">
        <v>6561</v>
      </c>
    </row>
    <row r="1746" spans="1:6" x14ac:dyDescent="0.2">
      <c r="A1746" t="s">
        <v>11185</v>
      </c>
      <c r="B1746">
        <v>3</v>
      </c>
      <c r="C1746">
        <v>3</v>
      </c>
      <c r="D1746" t="s">
        <v>10210</v>
      </c>
      <c r="F1746" t="s">
        <v>6561</v>
      </c>
    </row>
    <row r="1747" spans="1:6" x14ac:dyDescent="0.2">
      <c r="A1747" t="s">
        <v>11185</v>
      </c>
      <c r="B1747">
        <v>4</v>
      </c>
      <c r="C1747">
        <v>1</v>
      </c>
      <c r="D1747" t="s">
        <v>10211</v>
      </c>
      <c r="F1747" t="s">
        <v>6562</v>
      </c>
    </row>
    <row r="1748" spans="1:6" x14ac:dyDescent="0.2">
      <c r="A1748" t="s">
        <v>11185</v>
      </c>
      <c r="B1748">
        <v>4</v>
      </c>
      <c r="C1748">
        <v>2</v>
      </c>
      <c r="D1748" t="s">
        <v>10212</v>
      </c>
      <c r="F1748" t="s">
        <v>6562</v>
      </c>
    </row>
    <row r="1749" spans="1:6" x14ac:dyDescent="0.2">
      <c r="A1749" t="s">
        <v>11185</v>
      </c>
      <c r="B1749">
        <v>4</v>
      </c>
      <c r="C1749">
        <v>3</v>
      </c>
      <c r="D1749" t="s">
        <v>10213</v>
      </c>
      <c r="E1749" t="s">
        <v>282</v>
      </c>
      <c r="F1749" t="s">
        <v>6562</v>
      </c>
    </row>
    <row r="1750" spans="1:6" x14ac:dyDescent="0.2">
      <c r="A1750" t="s">
        <v>11185</v>
      </c>
      <c r="B1750">
        <v>5</v>
      </c>
      <c r="C1750">
        <v>1</v>
      </c>
      <c r="D1750" t="s">
        <v>10214</v>
      </c>
      <c r="F1750" t="s">
        <v>6563</v>
      </c>
    </row>
    <row r="1751" spans="1:6" x14ac:dyDescent="0.2">
      <c r="A1751" t="s">
        <v>11185</v>
      </c>
      <c r="B1751">
        <v>5</v>
      </c>
      <c r="C1751">
        <v>2</v>
      </c>
      <c r="D1751" t="s">
        <v>10215</v>
      </c>
      <c r="F1751" t="s">
        <v>6563</v>
      </c>
    </row>
    <row r="1752" spans="1:6" x14ac:dyDescent="0.2">
      <c r="A1752" t="s">
        <v>11185</v>
      </c>
      <c r="B1752">
        <v>5</v>
      </c>
      <c r="C1752">
        <v>3</v>
      </c>
      <c r="D1752" t="s">
        <v>10216</v>
      </c>
      <c r="E1752" t="s">
        <v>282</v>
      </c>
      <c r="F1752" t="s">
        <v>6563</v>
      </c>
    </row>
    <row r="1753" spans="1:6" x14ac:dyDescent="0.2">
      <c r="A1753" t="s">
        <v>11195</v>
      </c>
      <c r="B1753">
        <v>1</v>
      </c>
      <c r="C1753">
        <v>1</v>
      </c>
      <c r="D1753" t="s">
        <v>10217</v>
      </c>
      <c r="E1753" t="s">
        <v>282</v>
      </c>
      <c r="F1753" t="s">
        <v>9716</v>
      </c>
    </row>
    <row r="1754" spans="1:6" x14ac:dyDescent="0.2">
      <c r="A1754" t="s">
        <v>11195</v>
      </c>
      <c r="B1754">
        <v>1</v>
      </c>
      <c r="C1754">
        <v>2</v>
      </c>
      <c r="D1754" t="s">
        <v>10218</v>
      </c>
      <c r="F1754" t="s">
        <v>9716</v>
      </c>
    </row>
    <row r="1755" spans="1:6" x14ac:dyDescent="0.2">
      <c r="A1755" t="s">
        <v>11195</v>
      </c>
      <c r="B1755">
        <v>1</v>
      </c>
      <c r="C1755">
        <v>3</v>
      </c>
      <c r="D1755" t="s">
        <v>10219</v>
      </c>
      <c r="F1755" t="s">
        <v>9716</v>
      </c>
    </row>
    <row r="1756" spans="1:6" x14ac:dyDescent="0.2">
      <c r="A1756" t="s">
        <v>11213</v>
      </c>
      <c r="B1756">
        <v>1</v>
      </c>
      <c r="C1756">
        <v>1</v>
      </c>
      <c r="D1756" t="s">
        <v>10220</v>
      </c>
      <c r="F1756" t="s">
        <v>8695</v>
      </c>
    </row>
    <row r="1757" spans="1:6" x14ac:dyDescent="0.2">
      <c r="A1757" t="s">
        <v>11213</v>
      </c>
      <c r="B1757">
        <v>1</v>
      </c>
      <c r="C1757">
        <v>2</v>
      </c>
      <c r="D1757" t="s">
        <v>10221</v>
      </c>
      <c r="E1757" t="s">
        <v>282</v>
      </c>
      <c r="F1757" t="s">
        <v>8695</v>
      </c>
    </row>
    <row r="1758" spans="1:6" x14ac:dyDescent="0.2">
      <c r="A1758" t="s">
        <v>11213</v>
      </c>
      <c r="B1758">
        <v>1</v>
      </c>
      <c r="C1758">
        <v>3</v>
      </c>
      <c r="D1758" t="s">
        <v>10222</v>
      </c>
      <c r="F1758" t="s">
        <v>8695</v>
      </c>
    </row>
    <row r="1759" spans="1:6" x14ac:dyDescent="0.2">
      <c r="A1759" t="s">
        <v>11213</v>
      </c>
      <c r="B1759">
        <v>1</v>
      </c>
      <c r="C1759">
        <v>4</v>
      </c>
      <c r="D1759" t="s">
        <v>10223</v>
      </c>
      <c r="F1759" t="s">
        <v>8695</v>
      </c>
    </row>
    <row r="1760" spans="1:6" x14ac:dyDescent="0.2">
      <c r="A1760" t="s">
        <v>11214</v>
      </c>
      <c r="B1760">
        <v>1</v>
      </c>
      <c r="C1760">
        <v>1</v>
      </c>
      <c r="D1760" t="s">
        <v>10224</v>
      </c>
      <c r="E1760" t="s">
        <v>282</v>
      </c>
      <c r="F1760" t="s">
        <v>8695</v>
      </c>
    </row>
    <row r="1761" spans="1:6" x14ac:dyDescent="0.2">
      <c r="A1761" t="s">
        <v>11214</v>
      </c>
      <c r="B1761">
        <v>1</v>
      </c>
      <c r="C1761">
        <v>2</v>
      </c>
      <c r="D1761" t="s">
        <v>10225</v>
      </c>
      <c r="F1761" t="s">
        <v>8695</v>
      </c>
    </row>
    <row r="1762" spans="1:6" x14ac:dyDescent="0.2">
      <c r="A1762" t="s">
        <v>11214</v>
      </c>
      <c r="B1762">
        <v>1</v>
      </c>
      <c r="C1762">
        <v>3</v>
      </c>
      <c r="D1762" t="s">
        <v>10226</v>
      </c>
      <c r="F1762" t="s">
        <v>8695</v>
      </c>
    </row>
    <row r="1763" spans="1:6" x14ac:dyDescent="0.2">
      <c r="A1763" t="s">
        <v>11214</v>
      </c>
      <c r="B1763">
        <v>1</v>
      </c>
      <c r="C1763">
        <v>4</v>
      </c>
      <c r="D1763" t="s">
        <v>10227</v>
      </c>
      <c r="F1763" t="s">
        <v>8695</v>
      </c>
    </row>
    <row r="1764" spans="1:6" x14ac:dyDescent="0.2">
      <c r="A1764" t="s">
        <v>11215</v>
      </c>
      <c r="B1764">
        <v>1</v>
      </c>
      <c r="C1764">
        <v>1</v>
      </c>
      <c r="D1764" t="s">
        <v>10228</v>
      </c>
      <c r="F1764" t="s">
        <v>8695</v>
      </c>
    </row>
    <row r="1765" spans="1:6" x14ac:dyDescent="0.2">
      <c r="A1765" t="s">
        <v>11215</v>
      </c>
      <c r="B1765">
        <v>1</v>
      </c>
      <c r="C1765">
        <v>2</v>
      </c>
      <c r="D1765" t="s">
        <v>10225</v>
      </c>
      <c r="F1765" t="s">
        <v>8695</v>
      </c>
    </row>
    <row r="1766" spans="1:6" x14ac:dyDescent="0.2">
      <c r="A1766" t="s">
        <v>11215</v>
      </c>
      <c r="B1766">
        <v>1</v>
      </c>
      <c r="C1766">
        <v>3</v>
      </c>
      <c r="D1766" t="s">
        <v>10229</v>
      </c>
      <c r="E1766" t="s">
        <v>282</v>
      </c>
      <c r="F1766" t="s">
        <v>8695</v>
      </c>
    </row>
    <row r="1767" spans="1:6" x14ac:dyDescent="0.2">
      <c r="A1767" t="s">
        <v>11215</v>
      </c>
      <c r="B1767">
        <v>1</v>
      </c>
      <c r="C1767">
        <v>4</v>
      </c>
      <c r="D1767" t="s">
        <v>10227</v>
      </c>
      <c r="F1767" t="s">
        <v>8695</v>
      </c>
    </row>
    <row r="1768" spans="1:6" x14ac:dyDescent="0.2">
      <c r="A1768" t="s">
        <v>11216</v>
      </c>
      <c r="B1768">
        <v>1</v>
      </c>
      <c r="C1768">
        <v>1</v>
      </c>
      <c r="D1768" t="s">
        <v>10230</v>
      </c>
      <c r="F1768" t="s">
        <v>8695</v>
      </c>
    </row>
    <row r="1769" spans="1:6" x14ac:dyDescent="0.2">
      <c r="A1769" t="s">
        <v>11216</v>
      </c>
      <c r="B1769">
        <v>1</v>
      </c>
      <c r="C1769">
        <v>2</v>
      </c>
      <c r="D1769" t="s">
        <v>10231</v>
      </c>
      <c r="E1769" t="s">
        <v>282</v>
      </c>
      <c r="F1769" t="s">
        <v>8695</v>
      </c>
    </row>
    <row r="1770" spans="1:6" x14ac:dyDescent="0.2">
      <c r="A1770" t="s">
        <v>11216</v>
      </c>
      <c r="B1770">
        <v>1</v>
      </c>
      <c r="C1770">
        <v>3</v>
      </c>
      <c r="D1770" t="s">
        <v>10229</v>
      </c>
      <c r="F1770" t="s">
        <v>8695</v>
      </c>
    </row>
    <row r="1771" spans="1:6" x14ac:dyDescent="0.2">
      <c r="A1771" t="s">
        <v>11216</v>
      </c>
      <c r="B1771">
        <v>1</v>
      </c>
      <c r="C1771">
        <v>4</v>
      </c>
      <c r="D1771" t="s">
        <v>10227</v>
      </c>
      <c r="F1771" t="s">
        <v>8695</v>
      </c>
    </row>
    <row r="1772" spans="1:6" x14ac:dyDescent="0.2">
      <c r="A1772" t="s">
        <v>11217</v>
      </c>
      <c r="B1772">
        <v>2</v>
      </c>
      <c r="C1772">
        <v>1</v>
      </c>
      <c r="D1772" t="s">
        <v>12363</v>
      </c>
      <c r="E1772" t="s">
        <v>282</v>
      </c>
      <c r="F1772" t="s">
        <v>3528</v>
      </c>
    </row>
    <row r="1773" spans="1:6" x14ac:dyDescent="0.2">
      <c r="A1773" t="s">
        <v>11217</v>
      </c>
      <c r="B1773">
        <v>2</v>
      </c>
      <c r="C1773">
        <v>2</v>
      </c>
      <c r="D1773" t="s">
        <v>12364</v>
      </c>
      <c r="F1773" t="s">
        <v>3528</v>
      </c>
    </row>
    <row r="1774" spans="1:6" x14ac:dyDescent="0.2">
      <c r="A1774" t="s">
        <v>11217</v>
      </c>
      <c r="B1774">
        <v>2</v>
      </c>
      <c r="C1774">
        <v>3</v>
      </c>
      <c r="D1774" t="s">
        <v>12365</v>
      </c>
      <c r="F1774" t="s">
        <v>3528</v>
      </c>
    </row>
    <row r="1775" spans="1:6" x14ac:dyDescent="0.2">
      <c r="A1775" t="s">
        <v>11217</v>
      </c>
      <c r="B1775">
        <v>2</v>
      </c>
      <c r="C1775">
        <v>4</v>
      </c>
      <c r="D1775" t="s">
        <v>12366</v>
      </c>
      <c r="F1775" t="s">
        <v>3528</v>
      </c>
    </row>
    <row r="1776" spans="1:6" x14ac:dyDescent="0.2">
      <c r="A1776" t="s">
        <v>11218</v>
      </c>
      <c r="B1776">
        <v>2</v>
      </c>
      <c r="C1776">
        <v>1</v>
      </c>
      <c r="D1776" t="s">
        <v>10232</v>
      </c>
      <c r="F1776" t="s">
        <v>3533</v>
      </c>
    </row>
    <row r="1777" spans="1:6" x14ac:dyDescent="0.2">
      <c r="A1777" t="s">
        <v>11218</v>
      </c>
      <c r="B1777">
        <v>2</v>
      </c>
      <c r="C1777">
        <v>2</v>
      </c>
      <c r="D1777" t="s">
        <v>10233</v>
      </c>
      <c r="F1777" t="s">
        <v>3533</v>
      </c>
    </row>
    <row r="1778" spans="1:6" x14ac:dyDescent="0.2">
      <c r="A1778" t="s">
        <v>11218</v>
      </c>
      <c r="B1778">
        <v>2</v>
      </c>
      <c r="C1778">
        <v>3</v>
      </c>
      <c r="D1778" t="s">
        <v>10234</v>
      </c>
      <c r="E1778" t="s">
        <v>282</v>
      </c>
      <c r="F1778" t="s">
        <v>3533</v>
      </c>
    </row>
    <row r="1779" spans="1:6" x14ac:dyDescent="0.2">
      <c r="A1779" t="s">
        <v>11218</v>
      </c>
      <c r="B1779">
        <v>2</v>
      </c>
      <c r="C1779">
        <v>4</v>
      </c>
      <c r="D1779" t="s">
        <v>10235</v>
      </c>
      <c r="F1779" t="s">
        <v>3533</v>
      </c>
    </row>
    <row r="1780" spans="1:6" x14ac:dyDescent="0.2">
      <c r="A1780" t="s">
        <v>11219</v>
      </c>
      <c r="B1780">
        <v>1</v>
      </c>
      <c r="C1780">
        <v>1</v>
      </c>
      <c r="D1780" t="s">
        <v>10236</v>
      </c>
      <c r="E1780" t="s">
        <v>282</v>
      </c>
      <c r="F1780" t="s">
        <v>3536</v>
      </c>
    </row>
    <row r="1781" spans="1:6" x14ac:dyDescent="0.2">
      <c r="A1781" t="s">
        <v>11219</v>
      </c>
      <c r="B1781">
        <v>1</v>
      </c>
      <c r="C1781">
        <v>2</v>
      </c>
      <c r="D1781" t="s">
        <v>10237</v>
      </c>
      <c r="F1781" t="s">
        <v>3536</v>
      </c>
    </row>
    <row r="1782" spans="1:6" x14ac:dyDescent="0.2">
      <c r="A1782" t="s">
        <v>11219</v>
      </c>
      <c r="B1782">
        <v>1</v>
      </c>
      <c r="C1782">
        <v>3</v>
      </c>
      <c r="D1782" t="s">
        <v>10238</v>
      </c>
      <c r="F1782" t="s">
        <v>3536</v>
      </c>
    </row>
    <row r="1783" spans="1:6" x14ac:dyDescent="0.2">
      <c r="A1783" t="s">
        <v>11220</v>
      </c>
      <c r="B1783">
        <v>1</v>
      </c>
      <c r="C1783">
        <v>1</v>
      </c>
      <c r="D1783" t="s">
        <v>10236</v>
      </c>
      <c r="F1783" t="s">
        <v>3536</v>
      </c>
    </row>
    <row r="1784" spans="1:6" x14ac:dyDescent="0.2">
      <c r="A1784" t="s">
        <v>11220</v>
      </c>
      <c r="B1784">
        <v>1</v>
      </c>
      <c r="C1784">
        <v>2</v>
      </c>
      <c r="D1784" t="s">
        <v>10237</v>
      </c>
      <c r="E1784" t="s">
        <v>282</v>
      </c>
      <c r="F1784" t="s">
        <v>3536</v>
      </c>
    </row>
    <row r="1785" spans="1:6" x14ac:dyDescent="0.2">
      <c r="A1785" t="s">
        <v>11220</v>
      </c>
      <c r="B1785">
        <v>1</v>
      </c>
      <c r="C1785">
        <v>3</v>
      </c>
      <c r="D1785" t="s">
        <v>10238</v>
      </c>
      <c r="F1785" t="s">
        <v>3536</v>
      </c>
    </row>
    <row r="1786" spans="1:6" x14ac:dyDescent="0.2">
      <c r="A1786" t="s">
        <v>11221</v>
      </c>
      <c r="B1786">
        <v>1</v>
      </c>
      <c r="C1786">
        <v>1</v>
      </c>
      <c r="D1786" t="s">
        <v>10236</v>
      </c>
      <c r="F1786" t="s">
        <v>3536</v>
      </c>
    </row>
    <row r="1787" spans="1:6" x14ac:dyDescent="0.2">
      <c r="A1787" t="s">
        <v>11221</v>
      </c>
      <c r="B1787">
        <v>1</v>
      </c>
      <c r="C1787">
        <v>2</v>
      </c>
      <c r="D1787" t="s">
        <v>10237</v>
      </c>
      <c r="F1787" t="s">
        <v>3536</v>
      </c>
    </row>
    <row r="1788" spans="1:6" x14ac:dyDescent="0.2">
      <c r="A1788" t="s">
        <v>11221</v>
      </c>
      <c r="B1788">
        <v>1</v>
      </c>
      <c r="C1788">
        <v>3</v>
      </c>
      <c r="D1788" t="s">
        <v>10238</v>
      </c>
      <c r="E1788" t="s">
        <v>282</v>
      </c>
      <c r="F1788" t="s">
        <v>3536</v>
      </c>
    </row>
    <row r="1789" spans="1:6" x14ac:dyDescent="0.2">
      <c r="A1789" t="s">
        <v>11242</v>
      </c>
      <c r="B1789">
        <v>3</v>
      </c>
      <c r="C1789">
        <v>1</v>
      </c>
      <c r="D1789" t="s">
        <v>10239</v>
      </c>
      <c r="F1789" t="s">
        <v>9726</v>
      </c>
    </row>
    <row r="1790" spans="1:6" x14ac:dyDescent="0.2">
      <c r="A1790" t="s">
        <v>11242</v>
      </c>
      <c r="B1790">
        <v>3</v>
      </c>
      <c r="C1790">
        <v>2</v>
      </c>
      <c r="D1790" t="s">
        <v>10240</v>
      </c>
      <c r="F1790" t="s">
        <v>9726</v>
      </c>
    </row>
    <row r="1791" spans="1:6" x14ac:dyDescent="0.2">
      <c r="A1791" t="s">
        <v>11242</v>
      </c>
      <c r="B1791">
        <v>3</v>
      </c>
      <c r="C1791">
        <v>3</v>
      </c>
      <c r="D1791" t="s">
        <v>10241</v>
      </c>
      <c r="E1791" t="s">
        <v>282</v>
      </c>
      <c r="F1791" t="s">
        <v>9726</v>
      </c>
    </row>
    <row r="1792" spans="1:6" x14ac:dyDescent="0.2">
      <c r="A1792" t="s">
        <v>11301</v>
      </c>
      <c r="B1792">
        <v>1</v>
      </c>
      <c r="C1792">
        <v>1</v>
      </c>
      <c r="D1792" t="s">
        <v>10242</v>
      </c>
      <c r="E1792" t="s">
        <v>282</v>
      </c>
      <c r="F1792" t="s">
        <v>3931</v>
      </c>
    </row>
    <row r="1793" spans="1:6" x14ac:dyDescent="0.2">
      <c r="A1793" t="s">
        <v>11301</v>
      </c>
      <c r="B1793">
        <v>1</v>
      </c>
      <c r="C1793">
        <v>2</v>
      </c>
      <c r="D1793" t="s">
        <v>10243</v>
      </c>
      <c r="F1793" t="s">
        <v>3931</v>
      </c>
    </row>
    <row r="1794" spans="1:6" x14ac:dyDescent="0.2">
      <c r="A1794" t="s">
        <v>11301</v>
      </c>
      <c r="B1794">
        <v>1</v>
      </c>
      <c r="C1794">
        <v>3</v>
      </c>
      <c r="D1794" t="s">
        <v>10244</v>
      </c>
      <c r="F1794" t="s">
        <v>3931</v>
      </c>
    </row>
    <row r="1795" spans="1:6" x14ac:dyDescent="0.2">
      <c r="A1795" t="s">
        <v>11317</v>
      </c>
      <c r="B1795">
        <v>1</v>
      </c>
      <c r="C1795">
        <v>1</v>
      </c>
      <c r="D1795" t="s">
        <v>10245</v>
      </c>
      <c r="F1795" t="s">
        <v>4015</v>
      </c>
    </row>
    <row r="1796" spans="1:6" x14ac:dyDescent="0.2">
      <c r="A1796" t="s">
        <v>11317</v>
      </c>
      <c r="B1796">
        <v>1</v>
      </c>
      <c r="C1796">
        <v>2</v>
      </c>
      <c r="D1796" t="s">
        <v>10246</v>
      </c>
      <c r="E1796" t="s">
        <v>282</v>
      </c>
      <c r="F1796" t="s">
        <v>4015</v>
      </c>
    </row>
    <row r="1797" spans="1:6" x14ac:dyDescent="0.2">
      <c r="A1797" t="s">
        <v>11317</v>
      </c>
      <c r="B1797">
        <v>1</v>
      </c>
      <c r="C1797">
        <v>3</v>
      </c>
      <c r="D1797" t="s">
        <v>10247</v>
      </c>
      <c r="F1797" t="s">
        <v>4015</v>
      </c>
    </row>
    <row r="1798" spans="1:6" x14ac:dyDescent="0.2">
      <c r="A1798" t="s">
        <v>11336</v>
      </c>
      <c r="B1798">
        <v>3</v>
      </c>
      <c r="C1798">
        <v>1</v>
      </c>
      <c r="D1798" t="s">
        <v>9829</v>
      </c>
      <c r="F1798" t="s">
        <v>4150</v>
      </c>
    </row>
    <row r="1799" spans="1:6" x14ac:dyDescent="0.2">
      <c r="A1799" t="s">
        <v>11336</v>
      </c>
      <c r="B1799">
        <v>3</v>
      </c>
      <c r="C1799">
        <v>2</v>
      </c>
      <c r="D1799" t="s">
        <v>9830</v>
      </c>
      <c r="E1799" t="s">
        <v>282</v>
      </c>
      <c r="F1799" t="s">
        <v>4150</v>
      </c>
    </row>
    <row r="1800" spans="1:6" x14ac:dyDescent="0.2">
      <c r="A1800" t="s">
        <v>11343</v>
      </c>
      <c r="B1800">
        <v>4</v>
      </c>
      <c r="C1800">
        <v>1</v>
      </c>
      <c r="D1800" t="s">
        <v>10248</v>
      </c>
      <c r="F1800" t="s">
        <v>7840</v>
      </c>
    </row>
    <row r="1801" spans="1:6" x14ac:dyDescent="0.2">
      <c r="A1801" t="s">
        <v>11343</v>
      </c>
      <c r="B1801">
        <v>4</v>
      </c>
      <c r="C1801">
        <v>2</v>
      </c>
      <c r="D1801" t="s">
        <v>10249</v>
      </c>
      <c r="E1801" t="s">
        <v>282</v>
      </c>
      <c r="F1801" t="s">
        <v>7840</v>
      </c>
    </row>
    <row r="1802" spans="1:6" x14ac:dyDescent="0.2">
      <c r="A1802" t="s">
        <v>11343</v>
      </c>
      <c r="B1802">
        <v>4</v>
      </c>
      <c r="C1802">
        <v>3</v>
      </c>
      <c r="D1802" t="s">
        <v>10250</v>
      </c>
      <c r="F1802" t="s">
        <v>7840</v>
      </c>
    </row>
    <row r="1803" spans="1:6" x14ac:dyDescent="0.2">
      <c r="A1803" t="s">
        <v>11344</v>
      </c>
      <c r="B1803">
        <v>4</v>
      </c>
      <c r="C1803">
        <v>1</v>
      </c>
      <c r="D1803" t="s">
        <v>10251</v>
      </c>
      <c r="F1803" t="s">
        <v>7840</v>
      </c>
    </row>
    <row r="1804" spans="1:6" x14ac:dyDescent="0.2">
      <c r="A1804" t="s">
        <v>11344</v>
      </c>
      <c r="B1804">
        <v>4</v>
      </c>
      <c r="C1804">
        <v>2</v>
      </c>
      <c r="D1804" t="s">
        <v>10252</v>
      </c>
      <c r="F1804" t="s">
        <v>7840</v>
      </c>
    </row>
    <row r="1805" spans="1:6" x14ac:dyDescent="0.2">
      <c r="A1805" t="s">
        <v>11344</v>
      </c>
      <c r="B1805">
        <v>4</v>
      </c>
      <c r="C1805">
        <v>3</v>
      </c>
      <c r="D1805" t="s">
        <v>10253</v>
      </c>
      <c r="E1805" t="s">
        <v>282</v>
      </c>
      <c r="F1805" t="s">
        <v>7840</v>
      </c>
    </row>
    <row r="1806" spans="1:6" x14ac:dyDescent="0.2">
      <c r="A1806" t="s">
        <v>11345</v>
      </c>
      <c r="B1806">
        <v>4</v>
      </c>
      <c r="C1806">
        <v>1</v>
      </c>
      <c r="D1806" t="s">
        <v>10254</v>
      </c>
      <c r="E1806" t="s">
        <v>282</v>
      </c>
      <c r="F1806" t="s">
        <v>9544</v>
      </c>
    </row>
    <row r="1807" spans="1:6" x14ac:dyDescent="0.2">
      <c r="A1807" t="s">
        <v>11345</v>
      </c>
      <c r="B1807">
        <v>4</v>
      </c>
      <c r="C1807">
        <v>2</v>
      </c>
      <c r="D1807" t="s">
        <v>10255</v>
      </c>
      <c r="F1807" t="s">
        <v>9544</v>
      </c>
    </row>
    <row r="1808" spans="1:6" x14ac:dyDescent="0.2">
      <c r="A1808" t="s">
        <v>11345</v>
      </c>
      <c r="B1808">
        <v>4</v>
      </c>
      <c r="C1808">
        <v>3</v>
      </c>
      <c r="D1808" t="s">
        <v>10256</v>
      </c>
      <c r="F1808" t="s">
        <v>9544</v>
      </c>
    </row>
    <row r="1809" spans="1:6" x14ac:dyDescent="0.2">
      <c r="A1809" t="s">
        <v>11367</v>
      </c>
      <c r="B1809">
        <v>4</v>
      </c>
      <c r="C1809">
        <v>1</v>
      </c>
      <c r="D1809" t="s">
        <v>10257</v>
      </c>
      <c r="E1809" t="s">
        <v>282</v>
      </c>
      <c r="F1809" t="s">
        <v>7840</v>
      </c>
    </row>
    <row r="1810" spans="1:6" x14ac:dyDescent="0.2">
      <c r="A1810" t="s">
        <v>11367</v>
      </c>
      <c r="B1810">
        <v>4</v>
      </c>
      <c r="C1810">
        <v>2</v>
      </c>
      <c r="D1810" t="s">
        <v>10258</v>
      </c>
      <c r="F1810" t="s">
        <v>7840</v>
      </c>
    </row>
    <row r="1811" spans="1:6" x14ac:dyDescent="0.2">
      <c r="A1811" t="s">
        <v>11367</v>
      </c>
      <c r="B1811">
        <v>4</v>
      </c>
      <c r="C1811">
        <v>3</v>
      </c>
      <c r="D1811" t="s">
        <v>10259</v>
      </c>
      <c r="F1811" t="s">
        <v>7840</v>
      </c>
    </row>
    <row r="1812" spans="1:6" x14ac:dyDescent="0.2">
      <c r="A1812" t="s">
        <v>11368</v>
      </c>
      <c r="B1812">
        <v>4</v>
      </c>
      <c r="C1812">
        <v>1</v>
      </c>
      <c r="D1812" t="s">
        <v>10254</v>
      </c>
      <c r="E1812" t="s">
        <v>282</v>
      </c>
      <c r="F1812" t="s">
        <v>9544</v>
      </c>
    </row>
    <row r="1813" spans="1:6" x14ac:dyDescent="0.2">
      <c r="A1813" t="s">
        <v>11368</v>
      </c>
      <c r="B1813">
        <v>4</v>
      </c>
      <c r="C1813">
        <v>2</v>
      </c>
      <c r="D1813" t="s">
        <v>10255</v>
      </c>
      <c r="F1813" t="s">
        <v>9544</v>
      </c>
    </row>
    <row r="1814" spans="1:6" x14ac:dyDescent="0.2">
      <c r="A1814" t="s">
        <v>11368</v>
      </c>
      <c r="B1814">
        <v>4</v>
      </c>
      <c r="C1814">
        <v>3</v>
      </c>
      <c r="D1814" t="s">
        <v>10256</v>
      </c>
      <c r="F1814" t="s">
        <v>9544</v>
      </c>
    </row>
    <row r="1815" spans="1:6" x14ac:dyDescent="0.2">
      <c r="A1815" t="s">
        <v>11378</v>
      </c>
      <c r="B1815">
        <v>1</v>
      </c>
      <c r="C1815">
        <v>1</v>
      </c>
      <c r="D1815" t="s">
        <v>12471</v>
      </c>
      <c r="F1815" t="s">
        <v>4353</v>
      </c>
    </row>
    <row r="1816" spans="1:6" x14ac:dyDescent="0.2">
      <c r="A1816" t="s">
        <v>11378</v>
      </c>
      <c r="B1816">
        <v>1</v>
      </c>
      <c r="C1816">
        <v>2</v>
      </c>
      <c r="D1816" t="s">
        <v>12472</v>
      </c>
      <c r="E1816" t="s">
        <v>282</v>
      </c>
      <c r="F1816" t="s">
        <v>4353</v>
      </c>
    </row>
    <row r="1817" spans="1:6" x14ac:dyDescent="0.2">
      <c r="A1817" t="s">
        <v>11378</v>
      </c>
      <c r="B1817">
        <v>1</v>
      </c>
      <c r="C1817">
        <v>3</v>
      </c>
      <c r="D1817" t="s">
        <v>12473</v>
      </c>
      <c r="F1817" t="s">
        <v>4353</v>
      </c>
    </row>
    <row r="1818" spans="1:6" x14ac:dyDescent="0.2">
      <c r="A1818" t="s">
        <v>11378</v>
      </c>
      <c r="B1818">
        <v>1</v>
      </c>
      <c r="C1818">
        <v>4</v>
      </c>
      <c r="D1818" t="s">
        <v>12474</v>
      </c>
      <c r="F1818" t="s">
        <v>4353</v>
      </c>
    </row>
    <row r="1819" spans="1:6" x14ac:dyDescent="0.2">
      <c r="A1819" t="s">
        <v>11380</v>
      </c>
      <c r="B1819">
        <v>1</v>
      </c>
      <c r="C1819">
        <v>1</v>
      </c>
      <c r="D1819" t="s">
        <v>12475</v>
      </c>
      <c r="F1819" t="s">
        <v>4364</v>
      </c>
    </row>
    <row r="1820" spans="1:6" x14ac:dyDescent="0.2">
      <c r="A1820" t="s">
        <v>11380</v>
      </c>
      <c r="B1820">
        <v>1</v>
      </c>
      <c r="C1820">
        <v>2</v>
      </c>
      <c r="D1820" t="s">
        <v>12476</v>
      </c>
      <c r="F1820" t="s">
        <v>4364</v>
      </c>
    </row>
    <row r="1821" spans="1:6" x14ac:dyDescent="0.2">
      <c r="A1821" t="s">
        <v>11380</v>
      </c>
      <c r="B1821">
        <v>1</v>
      </c>
      <c r="C1821">
        <v>3</v>
      </c>
      <c r="D1821" t="s">
        <v>12477</v>
      </c>
      <c r="F1821" t="s">
        <v>4364</v>
      </c>
    </row>
    <row r="1822" spans="1:6" x14ac:dyDescent="0.2">
      <c r="A1822" t="s">
        <v>11380</v>
      </c>
      <c r="B1822">
        <v>1</v>
      </c>
      <c r="C1822">
        <v>4</v>
      </c>
      <c r="D1822" t="s">
        <v>12478</v>
      </c>
      <c r="F1822" t="s">
        <v>4364</v>
      </c>
    </row>
    <row r="1823" spans="1:6" x14ac:dyDescent="0.2">
      <c r="A1823" t="s">
        <v>11381</v>
      </c>
      <c r="B1823">
        <v>1</v>
      </c>
      <c r="C1823">
        <v>1</v>
      </c>
      <c r="D1823" t="s">
        <v>12479</v>
      </c>
      <c r="F1823" t="s">
        <v>4367</v>
      </c>
    </row>
    <row r="1824" spans="1:6" x14ac:dyDescent="0.2">
      <c r="A1824" t="s">
        <v>11381</v>
      </c>
      <c r="B1824">
        <v>1</v>
      </c>
      <c r="C1824">
        <v>2</v>
      </c>
      <c r="D1824" t="s">
        <v>12480</v>
      </c>
      <c r="F1824" t="s">
        <v>4367</v>
      </c>
    </row>
    <row r="1825" spans="1:6" x14ac:dyDescent="0.2">
      <c r="A1825" t="s">
        <v>11381</v>
      </c>
      <c r="B1825">
        <v>1</v>
      </c>
      <c r="C1825">
        <v>3</v>
      </c>
      <c r="D1825" t="s">
        <v>12481</v>
      </c>
      <c r="F1825" t="s">
        <v>4367</v>
      </c>
    </row>
    <row r="1826" spans="1:6" x14ac:dyDescent="0.2">
      <c r="A1826" t="s">
        <v>11381</v>
      </c>
      <c r="B1826">
        <v>1</v>
      </c>
      <c r="C1826">
        <v>4</v>
      </c>
      <c r="D1826" t="s">
        <v>12482</v>
      </c>
      <c r="F1826" t="s">
        <v>4367</v>
      </c>
    </row>
    <row r="1827" spans="1:6" x14ac:dyDescent="0.2">
      <c r="A1827" t="s">
        <v>11383</v>
      </c>
      <c r="B1827">
        <v>5</v>
      </c>
      <c r="C1827">
        <v>1</v>
      </c>
      <c r="D1827" t="s">
        <v>9829</v>
      </c>
      <c r="E1827" t="s">
        <v>282</v>
      </c>
      <c r="F1827" t="s">
        <v>4394</v>
      </c>
    </row>
    <row r="1828" spans="1:6" x14ac:dyDescent="0.2">
      <c r="A1828" t="s">
        <v>11383</v>
      </c>
      <c r="B1828">
        <v>5</v>
      </c>
      <c r="C1828">
        <v>2</v>
      </c>
      <c r="D1828" t="s">
        <v>9830</v>
      </c>
      <c r="F1828" t="s">
        <v>4394</v>
      </c>
    </row>
    <row r="1829" spans="1:6" x14ac:dyDescent="0.2">
      <c r="A1829" t="s">
        <v>11430</v>
      </c>
      <c r="B1829">
        <v>2</v>
      </c>
      <c r="C1829">
        <v>1</v>
      </c>
      <c r="D1829" t="s">
        <v>12161</v>
      </c>
      <c r="F1829" t="s">
        <v>4712</v>
      </c>
    </row>
    <row r="1830" spans="1:6" x14ac:dyDescent="0.2">
      <c r="A1830" t="s">
        <v>11430</v>
      </c>
      <c r="B1830">
        <v>2</v>
      </c>
      <c r="C1830">
        <v>2</v>
      </c>
      <c r="D1830" t="s">
        <v>12162</v>
      </c>
      <c r="F1830" t="s">
        <v>4712</v>
      </c>
    </row>
    <row r="1831" spans="1:6" x14ac:dyDescent="0.2">
      <c r="A1831" t="s">
        <v>11430</v>
      </c>
      <c r="B1831">
        <v>2</v>
      </c>
      <c r="C1831">
        <v>3</v>
      </c>
      <c r="D1831" t="s">
        <v>12163</v>
      </c>
      <c r="E1831" t="s">
        <v>282</v>
      </c>
      <c r="F1831" t="s">
        <v>4712</v>
      </c>
    </row>
    <row r="1832" spans="1:6" x14ac:dyDescent="0.2">
      <c r="A1832" t="s">
        <v>11430</v>
      </c>
      <c r="B1832">
        <v>2</v>
      </c>
      <c r="C1832">
        <v>4</v>
      </c>
      <c r="D1832" t="s">
        <v>12164</v>
      </c>
      <c r="F1832" t="s">
        <v>4712</v>
      </c>
    </row>
    <row r="1833" spans="1:6" x14ac:dyDescent="0.2">
      <c r="A1833" t="s">
        <v>11431</v>
      </c>
      <c r="B1833">
        <v>2</v>
      </c>
      <c r="C1833">
        <v>1</v>
      </c>
      <c r="D1833" t="s">
        <v>12165</v>
      </c>
      <c r="F1833" t="s">
        <v>4716</v>
      </c>
    </row>
    <row r="1834" spans="1:6" x14ac:dyDescent="0.2">
      <c r="A1834" t="s">
        <v>11431</v>
      </c>
      <c r="B1834">
        <v>2</v>
      </c>
      <c r="C1834">
        <v>2</v>
      </c>
      <c r="D1834" t="s">
        <v>12166</v>
      </c>
      <c r="E1834" t="s">
        <v>282</v>
      </c>
      <c r="F1834" t="s">
        <v>4716</v>
      </c>
    </row>
    <row r="1835" spans="1:6" x14ac:dyDescent="0.2">
      <c r="A1835" t="s">
        <v>11431</v>
      </c>
      <c r="B1835">
        <v>2</v>
      </c>
      <c r="C1835">
        <v>3</v>
      </c>
      <c r="D1835" t="s">
        <v>12167</v>
      </c>
      <c r="F1835" t="s">
        <v>4716</v>
      </c>
    </row>
    <row r="1836" spans="1:6" x14ac:dyDescent="0.2">
      <c r="A1836" t="s">
        <v>11431</v>
      </c>
      <c r="B1836">
        <v>2</v>
      </c>
      <c r="C1836">
        <v>4</v>
      </c>
      <c r="D1836" t="s">
        <v>12168</v>
      </c>
      <c r="F1836" t="s">
        <v>4716</v>
      </c>
    </row>
    <row r="1837" spans="1:6" x14ac:dyDescent="0.2">
      <c r="A1837" t="s">
        <v>11432</v>
      </c>
      <c r="B1837">
        <v>2</v>
      </c>
      <c r="C1837">
        <v>1</v>
      </c>
      <c r="D1837" t="s">
        <v>10260</v>
      </c>
      <c r="F1837" t="s">
        <v>4716</v>
      </c>
    </row>
    <row r="1838" spans="1:6" x14ac:dyDescent="0.2">
      <c r="A1838" t="s">
        <v>11432</v>
      </c>
      <c r="B1838">
        <v>2</v>
      </c>
      <c r="C1838">
        <v>2</v>
      </c>
      <c r="D1838">
        <v>3</v>
      </c>
      <c r="F1838" t="s">
        <v>4716</v>
      </c>
    </row>
    <row r="1839" spans="1:6" x14ac:dyDescent="0.2">
      <c r="A1839" t="s">
        <v>11432</v>
      </c>
      <c r="B1839">
        <v>2</v>
      </c>
      <c r="C1839">
        <v>3</v>
      </c>
      <c r="D1839" t="s">
        <v>10261</v>
      </c>
      <c r="F1839" t="s">
        <v>4716</v>
      </c>
    </row>
    <row r="1840" spans="1:6" x14ac:dyDescent="0.2">
      <c r="A1840" t="s">
        <v>11432</v>
      </c>
      <c r="B1840">
        <v>2</v>
      </c>
      <c r="C1840">
        <v>4</v>
      </c>
      <c r="D1840" t="s">
        <v>10262</v>
      </c>
      <c r="E1840" t="s">
        <v>282</v>
      </c>
      <c r="F1840" t="s">
        <v>4716</v>
      </c>
    </row>
    <row r="1841" spans="1:6" x14ac:dyDescent="0.2">
      <c r="A1841" t="s">
        <v>11433</v>
      </c>
      <c r="B1841">
        <v>2</v>
      </c>
      <c r="C1841">
        <v>1</v>
      </c>
      <c r="D1841" t="s">
        <v>10263</v>
      </c>
      <c r="F1841" t="s">
        <v>4723</v>
      </c>
    </row>
    <row r="1842" spans="1:6" x14ac:dyDescent="0.2">
      <c r="A1842" t="s">
        <v>11433</v>
      </c>
      <c r="B1842">
        <v>2</v>
      </c>
      <c r="C1842">
        <v>2</v>
      </c>
      <c r="D1842" t="s">
        <v>10264</v>
      </c>
      <c r="F1842" t="s">
        <v>4723</v>
      </c>
    </row>
    <row r="1843" spans="1:6" x14ac:dyDescent="0.2">
      <c r="A1843" t="s">
        <v>11433</v>
      </c>
      <c r="B1843">
        <v>2</v>
      </c>
      <c r="C1843">
        <v>3</v>
      </c>
      <c r="D1843" t="s">
        <v>12169</v>
      </c>
      <c r="E1843" t="s">
        <v>282</v>
      </c>
      <c r="F1843" t="s">
        <v>4723</v>
      </c>
    </row>
    <row r="1844" spans="1:6" x14ac:dyDescent="0.2">
      <c r="A1844" t="s">
        <v>11433</v>
      </c>
      <c r="B1844">
        <v>2</v>
      </c>
      <c r="C1844">
        <v>4</v>
      </c>
      <c r="D1844" t="s">
        <v>10265</v>
      </c>
      <c r="F1844" t="s">
        <v>4723</v>
      </c>
    </row>
    <row r="1845" spans="1:6" x14ac:dyDescent="0.2">
      <c r="A1845" t="s">
        <v>11434</v>
      </c>
      <c r="B1845">
        <v>2</v>
      </c>
      <c r="C1845">
        <v>1</v>
      </c>
      <c r="D1845">
        <v>36</v>
      </c>
      <c r="F1845" t="s">
        <v>4727</v>
      </c>
    </row>
    <row r="1846" spans="1:6" x14ac:dyDescent="0.2">
      <c r="A1846" t="s">
        <v>11434</v>
      </c>
      <c r="B1846">
        <v>2</v>
      </c>
      <c r="C1846">
        <v>2</v>
      </c>
      <c r="D1846" t="s">
        <v>10261</v>
      </c>
      <c r="F1846" t="s">
        <v>4727</v>
      </c>
    </row>
    <row r="1847" spans="1:6" x14ac:dyDescent="0.2">
      <c r="A1847" t="s">
        <v>11434</v>
      </c>
      <c r="B1847">
        <v>2</v>
      </c>
      <c r="C1847">
        <v>3</v>
      </c>
      <c r="D1847" t="s">
        <v>10266</v>
      </c>
      <c r="F1847" t="s">
        <v>4727</v>
      </c>
    </row>
    <row r="1848" spans="1:6" x14ac:dyDescent="0.2">
      <c r="A1848" t="s">
        <v>11434</v>
      </c>
      <c r="B1848">
        <v>2</v>
      </c>
      <c r="C1848">
        <v>4</v>
      </c>
      <c r="D1848" t="s">
        <v>12170</v>
      </c>
      <c r="E1848" t="s">
        <v>282</v>
      </c>
      <c r="F1848" t="s">
        <v>4727</v>
      </c>
    </row>
    <row r="1849" spans="1:6" x14ac:dyDescent="0.2">
      <c r="A1849" t="s">
        <v>11435</v>
      </c>
      <c r="B1849">
        <v>2</v>
      </c>
      <c r="C1849">
        <v>1</v>
      </c>
      <c r="D1849">
        <v>6</v>
      </c>
      <c r="F1849" t="s">
        <v>4732</v>
      </c>
    </row>
    <row r="1850" spans="1:6" x14ac:dyDescent="0.2">
      <c r="A1850" t="s">
        <v>11435</v>
      </c>
      <c r="B1850">
        <v>2</v>
      </c>
      <c r="C1850">
        <v>2</v>
      </c>
      <c r="D1850">
        <v>4</v>
      </c>
      <c r="E1850" t="s">
        <v>282</v>
      </c>
      <c r="F1850" t="s">
        <v>4732</v>
      </c>
    </row>
    <row r="1851" spans="1:6" x14ac:dyDescent="0.2">
      <c r="A1851" t="s">
        <v>11435</v>
      </c>
      <c r="B1851">
        <v>2</v>
      </c>
      <c r="C1851">
        <v>3</v>
      </c>
      <c r="D1851">
        <v>8</v>
      </c>
      <c r="F1851" t="s">
        <v>4732</v>
      </c>
    </row>
    <row r="1852" spans="1:6" x14ac:dyDescent="0.2">
      <c r="A1852" t="s">
        <v>11435</v>
      </c>
      <c r="B1852">
        <v>2</v>
      </c>
      <c r="C1852">
        <v>4</v>
      </c>
      <c r="D1852">
        <v>10</v>
      </c>
      <c r="F1852" t="s">
        <v>4732</v>
      </c>
    </row>
    <row r="1853" spans="1:6" x14ac:dyDescent="0.2">
      <c r="A1853" t="s">
        <v>11436</v>
      </c>
      <c r="B1853">
        <v>2</v>
      </c>
      <c r="C1853">
        <v>1</v>
      </c>
      <c r="D1853">
        <v>5</v>
      </c>
      <c r="F1853" t="s">
        <v>4732</v>
      </c>
    </row>
    <row r="1854" spans="1:6" x14ac:dyDescent="0.2">
      <c r="A1854" t="s">
        <v>11436</v>
      </c>
      <c r="B1854">
        <v>2</v>
      </c>
      <c r="C1854">
        <v>2</v>
      </c>
      <c r="D1854">
        <v>9</v>
      </c>
      <c r="E1854" t="s">
        <v>282</v>
      </c>
      <c r="F1854" t="s">
        <v>4732</v>
      </c>
    </row>
    <row r="1855" spans="1:6" x14ac:dyDescent="0.2">
      <c r="A1855" t="s">
        <v>11436</v>
      </c>
      <c r="B1855">
        <v>2</v>
      </c>
      <c r="C1855">
        <v>3</v>
      </c>
      <c r="D1855">
        <v>4</v>
      </c>
      <c r="F1855" t="s">
        <v>4732</v>
      </c>
    </row>
    <row r="1856" spans="1:6" x14ac:dyDescent="0.2">
      <c r="A1856" t="s">
        <v>11436</v>
      </c>
      <c r="B1856">
        <v>2</v>
      </c>
      <c r="C1856">
        <v>4</v>
      </c>
      <c r="D1856">
        <v>8</v>
      </c>
      <c r="F1856" t="s">
        <v>4732</v>
      </c>
    </row>
    <row r="1857" spans="1:6" x14ac:dyDescent="0.2">
      <c r="A1857" t="s">
        <v>11437</v>
      </c>
      <c r="B1857">
        <v>2</v>
      </c>
      <c r="C1857">
        <v>1</v>
      </c>
      <c r="D1857" t="s">
        <v>10267</v>
      </c>
      <c r="F1857" t="s">
        <v>4744</v>
      </c>
    </row>
    <row r="1858" spans="1:6" x14ac:dyDescent="0.2">
      <c r="A1858" t="s">
        <v>11437</v>
      </c>
      <c r="B1858">
        <v>2</v>
      </c>
      <c r="C1858">
        <v>2</v>
      </c>
      <c r="D1858" t="s">
        <v>10268</v>
      </c>
      <c r="F1858" t="s">
        <v>4744</v>
      </c>
    </row>
    <row r="1859" spans="1:6" x14ac:dyDescent="0.2">
      <c r="A1859" t="s">
        <v>11437</v>
      </c>
      <c r="B1859">
        <v>2</v>
      </c>
      <c r="C1859">
        <v>3</v>
      </c>
      <c r="D1859" t="s">
        <v>12171</v>
      </c>
      <c r="F1859" t="s">
        <v>4744</v>
      </c>
    </row>
    <row r="1860" spans="1:6" x14ac:dyDescent="0.2">
      <c r="A1860" t="s">
        <v>11437</v>
      </c>
      <c r="B1860">
        <v>2</v>
      </c>
      <c r="C1860">
        <v>4</v>
      </c>
      <c r="D1860" t="s">
        <v>10269</v>
      </c>
      <c r="E1860" t="s">
        <v>282</v>
      </c>
      <c r="F1860" t="s">
        <v>4744</v>
      </c>
    </row>
    <row r="1861" spans="1:6" x14ac:dyDescent="0.2">
      <c r="A1861" t="s">
        <v>11438</v>
      </c>
      <c r="B1861">
        <v>2</v>
      </c>
      <c r="C1861">
        <v>1</v>
      </c>
      <c r="D1861">
        <v>2</v>
      </c>
      <c r="F1861" t="s">
        <v>4749</v>
      </c>
    </row>
    <row r="1862" spans="1:6" x14ac:dyDescent="0.2">
      <c r="A1862" t="s">
        <v>11438</v>
      </c>
      <c r="B1862">
        <v>2</v>
      </c>
      <c r="C1862">
        <v>2</v>
      </c>
      <c r="D1862" t="s">
        <v>10260</v>
      </c>
      <c r="F1862" t="s">
        <v>4749</v>
      </c>
    </row>
    <row r="1863" spans="1:6" x14ac:dyDescent="0.2">
      <c r="A1863" t="s">
        <v>11438</v>
      </c>
      <c r="B1863">
        <v>2</v>
      </c>
      <c r="C1863">
        <v>3</v>
      </c>
      <c r="D1863" t="s">
        <v>10270</v>
      </c>
      <c r="E1863" t="s">
        <v>282</v>
      </c>
      <c r="F1863" t="s">
        <v>4749</v>
      </c>
    </row>
    <row r="1864" spans="1:6" x14ac:dyDescent="0.2">
      <c r="A1864" t="s">
        <v>11438</v>
      </c>
      <c r="B1864">
        <v>2</v>
      </c>
      <c r="C1864">
        <v>4</v>
      </c>
      <c r="D1864" t="s">
        <v>10271</v>
      </c>
      <c r="F1864" t="s">
        <v>4749</v>
      </c>
    </row>
    <row r="1865" spans="1:6" x14ac:dyDescent="0.2">
      <c r="A1865" t="s">
        <v>11439</v>
      </c>
      <c r="B1865">
        <v>2</v>
      </c>
      <c r="C1865">
        <v>1</v>
      </c>
      <c r="D1865" t="s">
        <v>10272</v>
      </c>
      <c r="E1865" t="s">
        <v>282</v>
      </c>
      <c r="F1865" t="s">
        <v>4744</v>
      </c>
    </row>
    <row r="1866" spans="1:6" x14ac:dyDescent="0.2">
      <c r="A1866" t="s">
        <v>11439</v>
      </c>
      <c r="B1866">
        <v>2</v>
      </c>
      <c r="C1866">
        <v>2</v>
      </c>
      <c r="D1866" t="s">
        <v>12163</v>
      </c>
      <c r="F1866" t="s">
        <v>4744</v>
      </c>
    </row>
    <row r="1867" spans="1:6" x14ac:dyDescent="0.2">
      <c r="A1867" t="s">
        <v>11439</v>
      </c>
      <c r="B1867">
        <v>2</v>
      </c>
      <c r="C1867">
        <v>3</v>
      </c>
      <c r="D1867" t="s">
        <v>10273</v>
      </c>
      <c r="F1867" t="s">
        <v>4744</v>
      </c>
    </row>
    <row r="1868" spans="1:6" x14ac:dyDescent="0.2">
      <c r="A1868" t="s">
        <v>11439</v>
      </c>
      <c r="B1868">
        <v>2</v>
      </c>
      <c r="C1868">
        <v>4</v>
      </c>
      <c r="D1868">
        <v>3</v>
      </c>
      <c r="F1868" t="s">
        <v>4744</v>
      </c>
    </row>
    <row r="1869" spans="1:6" x14ac:dyDescent="0.2">
      <c r="A1869" t="s">
        <v>11440</v>
      </c>
      <c r="B1869">
        <v>2</v>
      </c>
      <c r="C1869">
        <v>1</v>
      </c>
      <c r="D1869" t="s">
        <v>10272</v>
      </c>
      <c r="F1869" t="s">
        <v>4749</v>
      </c>
    </row>
    <row r="1870" spans="1:6" x14ac:dyDescent="0.2">
      <c r="A1870" t="s">
        <v>11440</v>
      </c>
      <c r="B1870">
        <v>2</v>
      </c>
      <c r="C1870">
        <v>2</v>
      </c>
      <c r="D1870" t="s">
        <v>10260</v>
      </c>
      <c r="F1870" t="s">
        <v>4749</v>
      </c>
    </row>
    <row r="1871" spans="1:6" x14ac:dyDescent="0.2">
      <c r="A1871" t="s">
        <v>11440</v>
      </c>
      <c r="B1871">
        <v>2</v>
      </c>
      <c r="C1871">
        <v>3</v>
      </c>
      <c r="D1871" t="s">
        <v>10273</v>
      </c>
      <c r="F1871" t="s">
        <v>4749</v>
      </c>
    </row>
    <row r="1872" spans="1:6" x14ac:dyDescent="0.2">
      <c r="A1872" t="s">
        <v>11440</v>
      </c>
      <c r="B1872">
        <v>2</v>
      </c>
      <c r="C1872">
        <v>4</v>
      </c>
      <c r="D1872" t="s">
        <v>10274</v>
      </c>
      <c r="E1872" t="s">
        <v>282</v>
      </c>
      <c r="F1872" t="s">
        <v>4749</v>
      </c>
    </row>
    <row r="1873" spans="1:6" x14ac:dyDescent="0.2">
      <c r="A1873" t="s">
        <v>11441</v>
      </c>
      <c r="B1873">
        <v>2</v>
      </c>
      <c r="C1873">
        <v>1</v>
      </c>
      <c r="D1873" t="s">
        <v>10267</v>
      </c>
      <c r="E1873" t="s">
        <v>282</v>
      </c>
      <c r="F1873" t="s">
        <v>4766</v>
      </c>
    </row>
    <row r="1874" spans="1:6" x14ac:dyDescent="0.2">
      <c r="A1874" t="s">
        <v>11441</v>
      </c>
      <c r="B1874">
        <v>2</v>
      </c>
      <c r="C1874">
        <v>2</v>
      </c>
      <c r="D1874" t="s">
        <v>12172</v>
      </c>
      <c r="F1874" t="s">
        <v>4766</v>
      </c>
    </row>
    <row r="1875" spans="1:6" x14ac:dyDescent="0.2">
      <c r="A1875" t="s">
        <v>11441</v>
      </c>
      <c r="B1875">
        <v>2</v>
      </c>
      <c r="C1875">
        <v>3</v>
      </c>
      <c r="D1875" t="s">
        <v>12171</v>
      </c>
      <c r="F1875" t="s">
        <v>4766</v>
      </c>
    </row>
    <row r="1876" spans="1:6" x14ac:dyDescent="0.2">
      <c r="A1876" t="s">
        <v>11441</v>
      </c>
      <c r="B1876">
        <v>2</v>
      </c>
      <c r="C1876">
        <v>4</v>
      </c>
      <c r="D1876" t="s">
        <v>10269</v>
      </c>
      <c r="F1876" t="s">
        <v>4766</v>
      </c>
    </row>
    <row r="1877" spans="1:6" x14ac:dyDescent="0.2">
      <c r="A1877" t="s">
        <v>11442</v>
      </c>
      <c r="B1877">
        <v>2</v>
      </c>
      <c r="C1877">
        <v>1</v>
      </c>
      <c r="D1877" t="s">
        <v>10264</v>
      </c>
      <c r="E1877" t="s">
        <v>282</v>
      </c>
      <c r="F1877" t="s">
        <v>4766</v>
      </c>
    </row>
    <row r="1878" spans="1:6" x14ac:dyDescent="0.2">
      <c r="A1878" t="s">
        <v>11442</v>
      </c>
      <c r="B1878">
        <v>2</v>
      </c>
      <c r="C1878">
        <v>2</v>
      </c>
      <c r="D1878" t="s">
        <v>12173</v>
      </c>
      <c r="F1878" t="s">
        <v>4766</v>
      </c>
    </row>
    <row r="1879" spans="1:6" x14ac:dyDescent="0.2">
      <c r="A1879" t="s">
        <v>11442</v>
      </c>
      <c r="B1879">
        <v>2</v>
      </c>
      <c r="C1879">
        <v>3</v>
      </c>
      <c r="D1879" t="s">
        <v>12171</v>
      </c>
      <c r="F1879" t="s">
        <v>4766</v>
      </c>
    </row>
    <row r="1880" spans="1:6" x14ac:dyDescent="0.2">
      <c r="A1880" t="s">
        <v>11442</v>
      </c>
      <c r="B1880">
        <v>2</v>
      </c>
      <c r="C1880">
        <v>4</v>
      </c>
      <c r="D1880" t="s">
        <v>10267</v>
      </c>
      <c r="F1880" t="s">
        <v>4766</v>
      </c>
    </row>
    <row r="1881" spans="1:6" x14ac:dyDescent="0.2">
      <c r="A1881" t="s">
        <v>11443</v>
      </c>
      <c r="B1881">
        <v>2</v>
      </c>
      <c r="C1881">
        <v>1</v>
      </c>
      <c r="D1881">
        <v>2</v>
      </c>
      <c r="F1881" t="s">
        <v>4749</v>
      </c>
    </row>
    <row r="1882" spans="1:6" x14ac:dyDescent="0.2">
      <c r="A1882" t="s">
        <v>11443</v>
      </c>
      <c r="B1882">
        <v>2</v>
      </c>
      <c r="C1882">
        <v>2</v>
      </c>
      <c r="D1882" t="s">
        <v>10276</v>
      </c>
      <c r="F1882" t="s">
        <v>4749</v>
      </c>
    </row>
    <row r="1883" spans="1:6" x14ac:dyDescent="0.2">
      <c r="A1883" t="s">
        <v>11443</v>
      </c>
      <c r="B1883">
        <v>2</v>
      </c>
      <c r="C1883">
        <v>3</v>
      </c>
      <c r="D1883">
        <v>4</v>
      </c>
      <c r="F1883" t="s">
        <v>4749</v>
      </c>
    </row>
    <row r="1884" spans="1:6" x14ac:dyDescent="0.2">
      <c r="A1884" t="s">
        <v>11443</v>
      </c>
      <c r="B1884">
        <v>2</v>
      </c>
      <c r="C1884">
        <v>4</v>
      </c>
      <c r="D1884" t="s">
        <v>10277</v>
      </c>
      <c r="E1884" t="s">
        <v>282</v>
      </c>
      <c r="F1884" t="s">
        <v>4749</v>
      </c>
    </row>
    <row r="1885" spans="1:6" x14ac:dyDescent="0.2">
      <c r="A1885" t="s">
        <v>11444</v>
      </c>
      <c r="B1885">
        <v>2</v>
      </c>
      <c r="C1885">
        <v>1</v>
      </c>
      <c r="D1885">
        <v>6</v>
      </c>
      <c r="F1885" t="s">
        <v>4749</v>
      </c>
    </row>
    <row r="1886" spans="1:6" x14ac:dyDescent="0.2">
      <c r="A1886" t="s">
        <v>11444</v>
      </c>
      <c r="B1886">
        <v>2</v>
      </c>
      <c r="C1886">
        <v>2</v>
      </c>
      <c r="D1886" t="s">
        <v>10278</v>
      </c>
      <c r="F1886" t="s">
        <v>4749</v>
      </c>
    </row>
    <row r="1887" spans="1:6" x14ac:dyDescent="0.2">
      <c r="A1887" t="s">
        <v>11444</v>
      </c>
      <c r="B1887">
        <v>2</v>
      </c>
      <c r="C1887">
        <v>3</v>
      </c>
      <c r="D1887">
        <v>3</v>
      </c>
      <c r="E1887" t="s">
        <v>282</v>
      </c>
      <c r="F1887" t="s">
        <v>4749</v>
      </c>
    </row>
    <row r="1888" spans="1:6" x14ac:dyDescent="0.2">
      <c r="A1888" t="s">
        <v>11444</v>
      </c>
      <c r="B1888">
        <v>2</v>
      </c>
      <c r="C1888">
        <v>4</v>
      </c>
      <c r="D1888" t="s">
        <v>10267</v>
      </c>
      <c r="F1888" t="s">
        <v>4749</v>
      </c>
    </row>
    <row r="1889" spans="1:6" x14ac:dyDescent="0.2">
      <c r="A1889" t="s">
        <v>11445</v>
      </c>
      <c r="B1889">
        <v>2</v>
      </c>
      <c r="C1889">
        <v>1</v>
      </c>
      <c r="D1889">
        <v>4</v>
      </c>
      <c r="F1889" t="s">
        <v>4749</v>
      </c>
    </row>
    <row r="1890" spans="1:6" x14ac:dyDescent="0.2">
      <c r="A1890" t="s">
        <v>11445</v>
      </c>
      <c r="B1890">
        <v>2</v>
      </c>
      <c r="C1890">
        <v>2</v>
      </c>
      <c r="D1890">
        <v>2</v>
      </c>
      <c r="E1890" t="s">
        <v>282</v>
      </c>
      <c r="F1890" t="s">
        <v>4749</v>
      </c>
    </row>
    <row r="1891" spans="1:6" x14ac:dyDescent="0.2">
      <c r="A1891" t="s">
        <v>11445</v>
      </c>
      <c r="B1891">
        <v>2</v>
      </c>
      <c r="C1891">
        <v>3</v>
      </c>
      <c r="D1891" t="s">
        <v>10277</v>
      </c>
      <c r="F1891" t="s">
        <v>4749</v>
      </c>
    </row>
    <row r="1892" spans="1:6" x14ac:dyDescent="0.2">
      <c r="A1892" t="s">
        <v>11445</v>
      </c>
      <c r="B1892">
        <v>2</v>
      </c>
      <c r="C1892">
        <v>4</v>
      </c>
      <c r="D1892" t="s">
        <v>10267</v>
      </c>
      <c r="F1892" t="s">
        <v>4749</v>
      </c>
    </row>
    <row r="1893" spans="1:6" x14ac:dyDescent="0.2">
      <c r="A1893" t="s">
        <v>11446</v>
      </c>
      <c r="B1893">
        <v>2</v>
      </c>
      <c r="C1893">
        <v>1</v>
      </c>
      <c r="D1893">
        <v>4</v>
      </c>
      <c r="F1893" t="s">
        <v>4794</v>
      </c>
    </row>
    <row r="1894" spans="1:6" x14ac:dyDescent="0.2">
      <c r="A1894" t="s">
        <v>11446</v>
      </c>
      <c r="B1894">
        <v>2</v>
      </c>
      <c r="C1894">
        <v>2</v>
      </c>
      <c r="D1894">
        <v>2</v>
      </c>
      <c r="F1894" t="s">
        <v>4794</v>
      </c>
    </row>
    <row r="1895" spans="1:6" x14ac:dyDescent="0.2">
      <c r="A1895" t="s">
        <v>11446</v>
      </c>
      <c r="B1895">
        <v>2</v>
      </c>
      <c r="C1895">
        <v>3</v>
      </c>
      <c r="D1895" t="s">
        <v>10277</v>
      </c>
      <c r="F1895" t="s">
        <v>4794</v>
      </c>
    </row>
    <row r="1896" spans="1:6" x14ac:dyDescent="0.2">
      <c r="A1896" t="s">
        <v>11446</v>
      </c>
      <c r="B1896">
        <v>2</v>
      </c>
      <c r="C1896">
        <v>4</v>
      </c>
      <c r="D1896" t="s">
        <v>10267</v>
      </c>
      <c r="E1896" t="s">
        <v>282</v>
      </c>
      <c r="F1896" t="s">
        <v>4794</v>
      </c>
    </row>
    <row r="1897" spans="1:6" x14ac:dyDescent="0.2">
      <c r="A1897" t="s">
        <v>11447</v>
      </c>
      <c r="B1897">
        <v>2</v>
      </c>
      <c r="C1897">
        <v>1</v>
      </c>
      <c r="D1897">
        <v>3</v>
      </c>
      <c r="F1897" t="s">
        <v>4794</v>
      </c>
    </row>
    <row r="1898" spans="1:6" x14ac:dyDescent="0.2">
      <c r="A1898" t="s">
        <v>11447</v>
      </c>
      <c r="B1898">
        <v>2</v>
      </c>
      <c r="C1898">
        <v>2</v>
      </c>
      <c r="D1898" t="s">
        <v>10278</v>
      </c>
      <c r="E1898" t="s">
        <v>282</v>
      </c>
      <c r="F1898" t="s">
        <v>4794</v>
      </c>
    </row>
    <row r="1899" spans="1:6" x14ac:dyDescent="0.2">
      <c r="A1899" t="s">
        <v>11447</v>
      </c>
      <c r="B1899">
        <v>2</v>
      </c>
      <c r="C1899">
        <v>3</v>
      </c>
      <c r="D1899" t="s">
        <v>12172</v>
      </c>
      <c r="F1899" t="s">
        <v>4794</v>
      </c>
    </row>
    <row r="1900" spans="1:6" x14ac:dyDescent="0.2">
      <c r="A1900" t="s">
        <v>11447</v>
      </c>
      <c r="B1900">
        <v>2</v>
      </c>
      <c r="C1900">
        <v>4</v>
      </c>
      <c r="D1900">
        <v>9</v>
      </c>
      <c r="F1900" t="s">
        <v>4794</v>
      </c>
    </row>
    <row r="1901" spans="1:6" x14ac:dyDescent="0.2">
      <c r="A1901" t="s">
        <v>11448</v>
      </c>
      <c r="B1901">
        <v>2</v>
      </c>
      <c r="C1901">
        <v>1</v>
      </c>
      <c r="D1901">
        <v>5</v>
      </c>
      <c r="F1901" t="s">
        <v>4794</v>
      </c>
    </row>
    <row r="1902" spans="1:6" x14ac:dyDescent="0.2">
      <c r="A1902" t="s">
        <v>11448</v>
      </c>
      <c r="B1902">
        <v>2</v>
      </c>
      <c r="C1902">
        <v>2</v>
      </c>
      <c r="D1902" t="s">
        <v>10268</v>
      </c>
      <c r="E1902" t="s">
        <v>282</v>
      </c>
      <c r="F1902" t="s">
        <v>4794</v>
      </c>
    </row>
    <row r="1903" spans="1:6" x14ac:dyDescent="0.2">
      <c r="A1903" t="s">
        <v>11448</v>
      </c>
      <c r="B1903">
        <v>2</v>
      </c>
      <c r="C1903">
        <v>3</v>
      </c>
      <c r="D1903" t="s">
        <v>12171</v>
      </c>
      <c r="F1903" t="s">
        <v>4794</v>
      </c>
    </row>
    <row r="1904" spans="1:6" x14ac:dyDescent="0.2">
      <c r="A1904" t="s">
        <v>11448</v>
      </c>
      <c r="B1904">
        <v>2</v>
      </c>
      <c r="C1904">
        <v>4</v>
      </c>
      <c r="D1904">
        <v>2</v>
      </c>
      <c r="F1904" t="s">
        <v>4794</v>
      </c>
    </row>
    <row r="1905" spans="1:6" x14ac:dyDescent="0.2">
      <c r="A1905" t="s">
        <v>11449</v>
      </c>
      <c r="B1905">
        <v>2</v>
      </c>
      <c r="C1905">
        <v>1</v>
      </c>
      <c r="D1905" t="s">
        <v>10275</v>
      </c>
      <c r="F1905" t="s">
        <v>4794</v>
      </c>
    </row>
    <row r="1906" spans="1:6" x14ac:dyDescent="0.2">
      <c r="A1906" t="s">
        <v>11449</v>
      </c>
      <c r="B1906">
        <v>2</v>
      </c>
      <c r="C1906">
        <v>2</v>
      </c>
      <c r="D1906">
        <v>2</v>
      </c>
      <c r="F1906" t="s">
        <v>4794</v>
      </c>
    </row>
    <row r="1907" spans="1:6" x14ac:dyDescent="0.2">
      <c r="A1907" t="s">
        <v>11449</v>
      </c>
      <c r="B1907">
        <v>2</v>
      </c>
      <c r="C1907">
        <v>3</v>
      </c>
      <c r="D1907" t="s">
        <v>10267</v>
      </c>
      <c r="E1907" t="s">
        <v>282</v>
      </c>
      <c r="F1907" t="s">
        <v>4794</v>
      </c>
    </row>
    <row r="1908" spans="1:6" x14ac:dyDescent="0.2">
      <c r="A1908" t="s">
        <v>11449</v>
      </c>
      <c r="B1908">
        <v>2</v>
      </c>
      <c r="C1908">
        <v>4</v>
      </c>
      <c r="D1908" t="s">
        <v>10277</v>
      </c>
      <c r="F1908" t="s">
        <v>4794</v>
      </c>
    </row>
    <row r="1909" spans="1:6" x14ac:dyDescent="0.2">
      <c r="A1909" t="s">
        <v>11450</v>
      </c>
      <c r="B1909">
        <v>2</v>
      </c>
      <c r="C1909">
        <v>1</v>
      </c>
      <c r="D1909" t="s">
        <v>10272</v>
      </c>
      <c r="E1909" t="s">
        <v>282</v>
      </c>
      <c r="F1909" t="s">
        <v>4794</v>
      </c>
    </row>
    <row r="1910" spans="1:6" x14ac:dyDescent="0.2">
      <c r="A1910" t="s">
        <v>11450</v>
      </c>
      <c r="B1910">
        <v>2</v>
      </c>
      <c r="C1910">
        <v>2</v>
      </c>
      <c r="D1910" t="s">
        <v>12163</v>
      </c>
      <c r="F1910" t="s">
        <v>4794</v>
      </c>
    </row>
    <row r="1911" spans="1:6" x14ac:dyDescent="0.2">
      <c r="A1911" t="s">
        <v>11450</v>
      </c>
      <c r="B1911">
        <v>2</v>
      </c>
      <c r="C1911">
        <v>3</v>
      </c>
      <c r="D1911" t="s">
        <v>10279</v>
      </c>
      <c r="F1911" t="s">
        <v>4794</v>
      </c>
    </row>
    <row r="1912" spans="1:6" x14ac:dyDescent="0.2">
      <c r="A1912" t="s">
        <v>11450</v>
      </c>
      <c r="B1912">
        <v>2</v>
      </c>
      <c r="C1912">
        <v>4</v>
      </c>
      <c r="D1912" t="s">
        <v>12174</v>
      </c>
      <c r="F1912" t="s">
        <v>4794</v>
      </c>
    </row>
    <row r="1913" spans="1:6" x14ac:dyDescent="0.2">
      <c r="A1913" t="s">
        <v>11451</v>
      </c>
      <c r="B1913">
        <v>2</v>
      </c>
      <c r="C1913">
        <v>1</v>
      </c>
      <c r="D1913">
        <v>4</v>
      </c>
      <c r="F1913" t="s">
        <v>4794</v>
      </c>
    </row>
    <row r="1914" spans="1:6" x14ac:dyDescent="0.2">
      <c r="A1914" t="s">
        <v>11451</v>
      </c>
      <c r="B1914">
        <v>2</v>
      </c>
      <c r="C1914">
        <v>2</v>
      </c>
      <c r="D1914" t="s">
        <v>10267</v>
      </c>
      <c r="F1914" t="s">
        <v>4794</v>
      </c>
    </row>
    <row r="1915" spans="1:6" x14ac:dyDescent="0.2">
      <c r="A1915" t="s">
        <v>11451</v>
      </c>
      <c r="B1915">
        <v>2</v>
      </c>
      <c r="C1915">
        <v>3</v>
      </c>
      <c r="D1915" t="s">
        <v>10276</v>
      </c>
      <c r="E1915" t="s">
        <v>282</v>
      </c>
      <c r="F1915" t="s">
        <v>4794</v>
      </c>
    </row>
    <row r="1916" spans="1:6" x14ac:dyDescent="0.2">
      <c r="A1916" t="s">
        <v>11451</v>
      </c>
      <c r="B1916">
        <v>2</v>
      </c>
      <c r="C1916">
        <v>4</v>
      </c>
      <c r="D1916">
        <v>7</v>
      </c>
      <c r="F1916" t="s">
        <v>4794</v>
      </c>
    </row>
    <row r="1917" spans="1:6" x14ac:dyDescent="0.2">
      <c r="A1917" t="s">
        <v>11452</v>
      </c>
      <c r="B1917">
        <v>2</v>
      </c>
      <c r="C1917">
        <v>1</v>
      </c>
      <c r="D1917" t="s">
        <v>10260</v>
      </c>
      <c r="F1917" t="s">
        <v>4794</v>
      </c>
    </row>
    <row r="1918" spans="1:6" x14ac:dyDescent="0.2">
      <c r="A1918" t="s">
        <v>11452</v>
      </c>
      <c r="B1918">
        <v>2</v>
      </c>
      <c r="C1918">
        <v>2</v>
      </c>
      <c r="D1918" t="s">
        <v>12175</v>
      </c>
      <c r="E1918" t="s">
        <v>282</v>
      </c>
      <c r="F1918" t="s">
        <v>4794</v>
      </c>
    </row>
    <row r="1919" spans="1:6" x14ac:dyDescent="0.2">
      <c r="A1919" t="s">
        <v>11452</v>
      </c>
      <c r="B1919">
        <v>2</v>
      </c>
      <c r="C1919">
        <v>3</v>
      </c>
      <c r="D1919" t="s">
        <v>12176</v>
      </c>
      <c r="F1919" t="s">
        <v>4794</v>
      </c>
    </row>
    <row r="1920" spans="1:6" x14ac:dyDescent="0.2">
      <c r="A1920" t="s">
        <v>11452</v>
      </c>
      <c r="B1920">
        <v>2</v>
      </c>
      <c r="C1920">
        <v>4</v>
      </c>
      <c r="D1920" t="s">
        <v>10280</v>
      </c>
      <c r="F1920" t="s">
        <v>4794</v>
      </c>
    </row>
    <row r="1921" spans="1:6" x14ac:dyDescent="0.2">
      <c r="A1921" t="s">
        <v>11453</v>
      </c>
      <c r="B1921">
        <v>2</v>
      </c>
      <c r="C1921">
        <v>1</v>
      </c>
      <c r="D1921" t="s">
        <v>10267</v>
      </c>
      <c r="F1921" t="s">
        <v>4794</v>
      </c>
    </row>
    <row r="1922" spans="1:6" x14ac:dyDescent="0.2">
      <c r="A1922" t="s">
        <v>11453</v>
      </c>
      <c r="B1922">
        <v>2</v>
      </c>
      <c r="C1922">
        <v>2</v>
      </c>
      <c r="D1922" t="s">
        <v>12173</v>
      </c>
      <c r="F1922" t="s">
        <v>4794</v>
      </c>
    </row>
    <row r="1923" spans="1:6" x14ac:dyDescent="0.2">
      <c r="A1923" t="s">
        <v>11453</v>
      </c>
      <c r="B1923">
        <v>2</v>
      </c>
      <c r="C1923">
        <v>3</v>
      </c>
      <c r="D1923" t="s">
        <v>10269</v>
      </c>
      <c r="F1923" t="s">
        <v>4794</v>
      </c>
    </row>
    <row r="1924" spans="1:6" x14ac:dyDescent="0.2">
      <c r="A1924" t="s">
        <v>11453</v>
      </c>
      <c r="B1924">
        <v>2</v>
      </c>
      <c r="C1924">
        <v>4</v>
      </c>
      <c r="D1924" t="s">
        <v>10264</v>
      </c>
      <c r="E1924" t="s">
        <v>282</v>
      </c>
      <c r="F1924" t="s">
        <v>4794</v>
      </c>
    </row>
    <row r="1925" spans="1:6" x14ac:dyDescent="0.2">
      <c r="A1925" t="s">
        <v>11454</v>
      </c>
      <c r="B1925">
        <v>2</v>
      </c>
      <c r="C1925">
        <v>1</v>
      </c>
      <c r="D1925" t="s">
        <v>10267</v>
      </c>
      <c r="F1925" t="s">
        <v>4794</v>
      </c>
    </row>
    <row r="1926" spans="1:6" x14ac:dyDescent="0.2">
      <c r="A1926" t="s">
        <v>11454</v>
      </c>
      <c r="B1926">
        <v>2</v>
      </c>
      <c r="C1926">
        <v>2</v>
      </c>
      <c r="D1926" t="s">
        <v>12173</v>
      </c>
      <c r="F1926" t="s">
        <v>4794</v>
      </c>
    </row>
    <row r="1927" spans="1:6" x14ac:dyDescent="0.2">
      <c r="A1927" t="s">
        <v>11454</v>
      </c>
      <c r="B1927">
        <v>2</v>
      </c>
      <c r="C1927">
        <v>3</v>
      </c>
      <c r="D1927" t="s">
        <v>10269</v>
      </c>
      <c r="E1927" t="s">
        <v>282</v>
      </c>
      <c r="F1927" t="s">
        <v>4794</v>
      </c>
    </row>
    <row r="1928" spans="1:6" x14ac:dyDescent="0.2">
      <c r="A1928" t="s">
        <v>11454</v>
      </c>
      <c r="B1928">
        <v>2</v>
      </c>
      <c r="C1928">
        <v>4</v>
      </c>
      <c r="D1928" t="s">
        <v>10264</v>
      </c>
      <c r="F1928" t="s">
        <v>4794</v>
      </c>
    </row>
    <row r="1929" spans="1:6" x14ac:dyDescent="0.2">
      <c r="A1929" t="s">
        <v>11455</v>
      </c>
      <c r="B1929">
        <v>2</v>
      </c>
      <c r="C1929">
        <v>1</v>
      </c>
      <c r="D1929" t="s">
        <v>10272</v>
      </c>
      <c r="F1929" t="s">
        <v>4794</v>
      </c>
    </row>
    <row r="1930" spans="1:6" x14ac:dyDescent="0.2">
      <c r="A1930" t="s">
        <v>11455</v>
      </c>
      <c r="B1930">
        <v>2</v>
      </c>
      <c r="C1930">
        <v>2</v>
      </c>
      <c r="D1930" t="s">
        <v>10274</v>
      </c>
      <c r="E1930" t="s">
        <v>282</v>
      </c>
      <c r="F1930" t="s">
        <v>4794</v>
      </c>
    </row>
    <row r="1931" spans="1:6" x14ac:dyDescent="0.2">
      <c r="A1931" t="s">
        <v>11455</v>
      </c>
      <c r="B1931">
        <v>2</v>
      </c>
      <c r="C1931">
        <v>3</v>
      </c>
      <c r="D1931">
        <v>3</v>
      </c>
      <c r="F1931" t="s">
        <v>4794</v>
      </c>
    </row>
    <row r="1932" spans="1:6" x14ac:dyDescent="0.2">
      <c r="A1932" t="s">
        <v>11455</v>
      </c>
      <c r="B1932">
        <v>2</v>
      </c>
      <c r="C1932">
        <v>4</v>
      </c>
      <c r="D1932" t="s">
        <v>10260</v>
      </c>
      <c r="F1932" t="s">
        <v>4794</v>
      </c>
    </row>
    <row r="1933" spans="1:6" x14ac:dyDescent="0.2">
      <c r="A1933" t="s">
        <v>11455</v>
      </c>
      <c r="B1933">
        <v>5</v>
      </c>
      <c r="C1933">
        <v>1</v>
      </c>
      <c r="D1933">
        <v>7</v>
      </c>
      <c r="F1933" t="s">
        <v>4794</v>
      </c>
    </row>
    <row r="1934" spans="1:6" x14ac:dyDescent="0.2">
      <c r="A1934" t="s">
        <v>11455</v>
      </c>
      <c r="B1934">
        <v>5</v>
      </c>
      <c r="C1934">
        <v>2</v>
      </c>
      <c r="D1934" t="s">
        <v>10281</v>
      </c>
      <c r="F1934" t="s">
        <v>4794</v>
      </c>
    </row>
    <row r="1935" spans="1:6" x14ac:dyDescent="0.2">
      <c r="A1935" t="s">
        <v>11455</v>
      </c>
      <c r="B1935">
        <v>5</v>
      </c>
      <c r="C1935">
        <v>3</v>
      </c>
      <c r="D1935" t="s">
        <v>10282</v>
      </c>
      <c r="F1935" t="s">
        <v>4794</v>
      </c>
    </row>
    <row r="1936" spans="1:6" x14ac:dyDescent="0.2">
      <c r="A1936" t="s">
        <v>11455</v>
      </c>
      <c r="B1936">
        <v>5</v>
      </c>
      <c r="C1936">
        <v>4</v>
      </c>
      <c r="D1936" t="s">
        <v>10283</v>
      </c>
      <c r="E1936" t="s">
        <v>282</v>
      </c>
      <c r="F1936" t="s">
        <v>4794</v>
      </c>
    </row>
    <row r="1937" spans="1:6" x14ac:dyDescent="0.2">
      <c r="A1937" t="s">
        <v>11456</v>
      </c>
      <c r="B1937">
        <v>2</v>
      </c>
      <c r="C1937">
        <v>1</v>
      </c>
      <c r="D1937" t="s">
        <v>10264</v>
      </c>
      <c r="F1937" t="s">
        <v>4871</v>
      </c>
    </row>
    <row r="1938" spans="1:6" x14ac:dyDescent="0.2">
      <c r="A1938" t="s">
        <v>11456</v>
      </c>
      <c r="B1938">
        <v>2</v>
      </c>
      <c r="C1938">
        <v>2</v>
      </c>
      <c r="D1938" t="s">
        <v>12173</v>
      </c>
      <c r="E1938" t="s">
        <v>282</v>
      </c>
      <c r="F1938" t="s">
        <v>4871</v>
      </c>
    </row>
    <row r="1939" spans="1:6" x14ac:dyDescent="0.2">
      <c r="A1939" t="s">
        <v>11456</v>
      </c>
      <c r="B1939">
        <v>2</v>
      </c>
      <c r="C1939">
        <v>3</v>
      </c>
      <c r="D1939" t="s">
        <v>12177</v>
      </c>
      <c r="F1939" t="s">
        <v>4871</v>
      </c>
    </row>
    <row r="1940" spans="1:6" x14ac:dyDescent="0.2">
      <c r="A1940" t="s">
        <v>11456</v>
      </c>
      <c r="B1940">
        <v>2</v>
      </c>
      <c r="C1940">
        <v>4</v>
      </c>
      <c r="D1940" t="s">
        <v>10278</v>
      </c>
      <c r="F1940" t="s">
        <v>4871</v>
      </c>
    </row>
    <row r="1941" spans="1:6" x14ac:dyDescent="0.2">
      <c r="A1941" t="s">
        <v>11457</v>
      </c>
      <c r="B1941">
        <v>2</v>
      </c>
      <c r="C1941">
        <v>1</v>
      </c>
      <c r="D1941">
        <v>6</v>
      </c>
      <c r="E1941" t="s">
        <v>282</v>
      </c>
      <c r="F1941" t="s">
        <v>4794</v>
      </c>
    </row>
    <row r="1942" spans="1:6" x14ac:dyDescent="0.2">
      <c r="A1942" t="s">
        <v>11457</v>
      </c>
      <c r="B1942">
        <v>2</v>
      </c>
      <c r="C1942">
        <v>2</v>
      </c>
      <c r="D1942" t="s">
        <v>10284</v>
      </c>
      <c r="F1942" t="s">
        <v>4794</v>
      </c>
    </row>
    <row r="1943" spans="1:6" x14ac:dyDescent="0.2">
      <c r="A1943" t="s">
        <v>11457</v>
      </c>
      <c r="B1943">
        <v>2</v>
      </c>
      <c r="C1943">
        <v>3</v>
      </c>
      <c r="D1943" t="s">
        <v>10285</v>
      </c>
      <c r="F1943" t="s">
        <v>4794</v>
      </c>
    </row>
    <row r="1944" spans="1:6" x14ac:dyDescent="0.2">
      <c r="A1944" t="s">
        <v>11457</v>
      </c>
      <c r="B1944">
        <v>2</v>
      </c>
      <c r="C1944">
        <v>4</v>
      </c>
      <c r="D1944" t="s">
        <v>10264</v>
      </c>
      <c r="F1944" t="s">
        <v>4794</v>
      </c>
    </row>
    <row r="1945" spans="1:6" x14ac:dyDescent="0.2">
      <c r="A1945" t="s">
        <v>11457</v>
      </c>
      <c r="B1945">
        <v>5</v>
      </c>
      <c r="C1945">
        <v>1</v>
      </c>
      <c r="D1945">
        <v>12</v>
      </c>
      <c r="F1945" t="s">
        <v>4794</v>
      </c>
    </row>
    <row r="1946" spans="1:6" x14ac:dyDescent="0.2">
      <c r="A1946" t="s">
        <v>11457</v>
      </c>
      <c r="B1946">
        <v>5</v>
      </c>
      <c r="C1946">
        <v>2</v>
      </c>
      <c r="D1946" t="s">
        <v>12178</v>
      </c>
      <c r="F1946" t="s">
        <v>4794</v>
      </c>
    </row>
    <row r="1947" spans="1:6" x14ac:dyDescent="0.2">
      <c r="A1947" t="s">
        <v>11457</v>
      </c>
      <c r="B1947">
        <v>5</v>
      </c>
      <c r="C1947">
        <v>3</v>
      </c>
      <c r="D1947" t="s">
        <v>10286</v>
      </c>
      <c r="E1947" t="s">
        <v>282</v>
      </c>
      <c r="F1947" t="s">
        <v>4794</v>
      </c>
    </row>
    <row r="1948" spans="1:6" x14ac:dyDescent="0.2">
      <c r="A1948" t="s">
        <v>11457</v>
      </c>
      <c r="B1948">
        <v>5</v>
      </c>
      <c r="C1948">
        <v>4</v>
      </c>
      <c r="D1948" t="s">
        <v>10287</v>
      </c>
      <c r="F1948" t="s">
        <v>4794</v>
      </c>
    </row>
    <row r="1949" spans="1:6" x14ac:dyDescent="0.2">
      <c r="A1949" t="s">
        <v>11458</v>
      </c>
      <c r="B1949">
        <v>2</v>
      </c>
      <c r="C1949">
        <v>1</v>
      </c>
      <c r="D1949">
        <v>9</v>
      </c>
      <c r="F1949" t="s">
        <v>4794</v>
      </c>
    </row>
    <row r="1950" spans="1:6" x14ac:dyDescent="0.2">
      <c r="A1950" t="s">
        <v>11458</v>
      </c>
      <c r="B1950">
        <v>2</v>
      </c>
      <c r="C1950">
        <v>2</v>
      </c>
      <c r="D1950">
        <v>18</v>
      </c>
      <c r="F1950" t="s">
        <v>4794</v>
      </c>
    </row>
    <row r="1951" spans="1:6" x14ac:dyDescent="0.2">
      <c r="A1951" t="s">
        <v>11458</v>
      </c>
      <c r="B1951">
        <v>2</v>
      </c>
      <c r="C1951">
        <v>3</v>
      </c>
      <c r="D1951" t="s">
        <v>10288</v>
      </c>
      <c r="E1951" t="s">
        <v>282</v>
      </c>
      <c r="F1951" t="s">
        <v>4794</v>
      </c>
    </row>
    <row r="1952" spans="1:6" x14ac:dyDescent="0.2">
      <c r="A1952" t="s">
        <v>11458</v>
      </c>
      <c r="B1952">
        <v>2</v>
      </c>
      <c r="C1952">
        <v>4</v>
      </c>
      <c r="D1952">
        <v>2</v>
      </c>
      <c r="F1952" t="s">
        <v>4794</v>
      </c>
    </row>
    <row r="1953" spans="1:6" x14ac:dyDescent="0.2">
      <c r="A1953" t="s">
        <v>11458</v>
      </c>
      <c r="B1953">
        <v>5</v>
      </c>
      <c r="C1953">
        <v>1</v>
      </c>
      <c r="D1953">
        <v>12</v>
      </c>
      <c r="F1953" t="s">
        <v>4794</v>
      </c>
    </row>
    <row r="1954" spans="1:6" x14ac:dyDescent="0.2">
      <c r="A1954" t="s">
        <v>11458</v>
      </c>
      <c r="B1954">
        <v>5</v>
      </c>
      <c r="C1954">
        <v>2</v>
      </c>
      <c r="D1954" t="s">
        <v>12179</v>
      </c>
      <c r="F1954" t="s">
        <v>4794</v>
      </c>
    </row>
    <row r="1955" spans="1:6" x14ac:dyDescent="0.2">
      <c r="A1955" t="s">
        <v>11458</v>
      </c>
      <c r="B1955">
        <v>5</v>
      </c>
      <c r="C1955">
        <v>3</v>
      </c>
      <c r="D1955" t="s">
        <v>10260</v>
      </c>
      <c r="F1955" t="s">
        <v>4794</v>
      </c>
    </row>
    <row r="1956" spans="1:6" x14ac:dyDescent="0.2">
      <c r="A1956" t="s">
        <v>11458</v>
      </c>
      <c r="B1956">
        <v>5</v>
      </c>
      <c r="C1956">
        <v>4</v>
      </c>
      <c r="D1956" t="s">
        <v>12175</v>
      </c>
      <c r="E1956" t="s">
        <v>282</v>
      </c>
      <c r="F1956" t="s">
        <v>4794</v>
      </c>
    </row>
    <row r="1957" spans="1:6" x14ac:dyDescent="0.2">
      <c r="A1957" t="s">
        <v>11472</v>
      </c>
      <c r="B1957">
        <v>5</v>
      </c>
      <c r="C1957">
        <v>1</v>
      </c>
      <c r="D1957" t="s">
        <v>9829</v>
      </c>
      <c r="F1957" t="s">
        <v>8710</v>
      </c>
    </row>
    <row r="1958" spans="1:6" x14ac:dyDescent="0.2">
      <c r="A1958" t="s">
        <v>11472</v>
      </c>
      <c r="B1958">
        <v>5</v>
      </c>
      <c r="C1958">
        <v>2</v>
      </c>
      <c r="D1958" t="s">
        <v>9830</v>
      </c>
      <c r="E1958" t="s">
        <v>282</v>
      </c>
      <c r="F1958" t="s">
        <v>8710</v>
      </c>
    </row>
    <row r="1959" spans="1:6" x14ac:dyDescent="0.2">
      <c r="A1959" t="s">
        <v>11472</v>
      </c>
      <c r="B1959">
        <v>5</v>
      </c>
      <c r="C1959">
        <v>3</v>
      </c>
      <c r="D1959" t="s">
        <v>10289</v>
      </c>
      <c r="F1959" t="s">
        <v>8710</v>
      </c>
    </row>
    <row r="1960" spans="1:6" x14ac:dyDescent="0.2">
      <c r="A1960" t="s">
        <v>11473</v>
      </c>
      <c r="B1960">
        <v>5</v>
      </c>
      <c r="C1960">
        <v>1</v>
      </c>
      <c r="D1960" t="s">
        <v>12180</v>
      </c>
      <c r="E1960" t="s">
        <v>282</v>
      </c>
      <c r="F1960" t="s">
        <v>5031</v>
      </c>
    </row>
    <row r="1961" spans="1:6" x14ac:dyDescent="0.2">
      <c r="A1961" t="s">
        <v>11473</v>
      </c>
      <c r="B1961">
        <v>5</v>
      </c>
      <c r="C1961">
        <v>2</v>
      </c>
      <c r="D1961" t="s">
        <v>12181</v>
      </c>
      <c r="F1961" t="s">
        <v>5031</v>
      </c>
    </row>
    <row r="1962" spans="1:6" x14ac:dyDescent="0.2">
      <c r="A1962" t="s">
        <v>11473</v>
      </c>
      <c r="B1962">
        <v>5</v>
      </c>
      <c r="C1962">
        <v>3</v>
      </c>
      <c r="D1962" t="s">
        <v>12182</v>
      </c>
      <c r="F1962" t="s">
        <v>5031</v>
      </c>
    </row>
    <row r="1963" spans="1:6" x14ac:dyDescent="0.2">
      <c r="A1963" t="s">
        <v>11474</v>
      </c>
      <c r="B1963">
        <v>7</v>
      </c>
      <c r="C1963">
        <v>1</v>
      </c>
      <c r="D1963" t="s">
        <v>12183</v>
      </c>
      <c r="F1963" t="s">
        <v>5044</v>
      </c>
    </row>
    <row r="1964" spans="1:6" x14ac:dyDescent="0.2">
      <c r="A1964" t="s">
        <v>11474</v>
      </c>
      <c r="B1964">
        <v>7</v>
      </c>
      <c r="C1964">
        <v>2</v>
      </c>
      <c r="D1964" t="s">
        <v>12184</v>
      </c>
      <c r="E1964" t="s">
        <v>282</v>
      </c>
      <c r="F1964" t="s">
        <v>5044</v>
      </c>
    </row>
    <row r="1965" spans="1:6" x14ac:dyDescent="0.2">
      <c r="A1965" t="s">
        <v>11474</v>
      </c>
      <c r="B1965">
        <v>7</v>
      </c>
      <c r="C1965">
        <v>3</v>
      </c>
      <c r="D1965" t="s">
        <v>12185</v>
      </c>
      <c r="F1965" t="s">
        <v>5044</v>
      </c>
    </row>
    <row r="1966" spans="1:6" x14ac:dyDescent="0.2">
      <c r="A1966" t="s">
        <v>11474</v>
      </c>
      <c r="B1966">
        <v>7</v>
      </c>
      <c r="C1966">
        <v>4</v>
      </c>
      <c r="D1966" t="s">
        <v>12186</v>
      </c>
      <c r="F1966" t="s">
        <v>5044</v>
      </c>
    </row>
    <row r="1967" spans="1:6" x14ac:dyDescent="0.2">
      <c r="A1967" t="s">
        <v>11503</v>
      </c>
      <c r="B1967">
        <v>8</v>
      </c>
      <c r="C1967">
        <v>1</v>
      </c>
      <c r="D1967" t="s">
        <v>10290</v>
      </c>
      <c r="F1967" t="s">
        <v>9777</v>
      </c>
    </row>
    <row r="1968" spans="1:6" x14ac:dyDescent="0.2">
      <c r="A1968" t="s">
        <v>11503</v>
      </c>
      <c r="B1968">
        <v>8</v>
      </c>
      <c r="C1968">
        <v>2</v>
      </c>
      <c r="D1968" t="s">
        <v>10291</v>
      </c>
      <c r="F1968" t="s">
        <v>9777</v>
      </c>
    </row>
    <row r="1969" spans="1:6" x14ac:dyDescent="0.2">
      <c r="A1969" t="s">
        <v>11503</v>
      </c>
      <c r="B1969">
        <v>8</v>
      </c>
      <c r="C1969">
        <v>3</v>
      </c>
      <c r="D1969" t="s">
        <v>10292</v>
      </c>
      <c r="E1969" t="s">
        <v>282</v>
      </c>
      <c r="F1969" t="s">
        <v>9777</v>
      </c>
    </row>
    <row r="1970" spans="1:6" x14ac:dyDescent="0.2">
      <c r="A1970" t="s">
        <v>11523</v>
      </c>
      <c r="B1970">
        <v>3</v>
      </c>
      <c r="C1970">
        <v>1</v>
      </c>
      <c r="D1970" t="s">
        <v>10293</v>
      </c>
      <c r="F1970" t="s">
        <v>9786</v>
      </c>
    </row>
    <row r="1971" spans="1:6" x14ac:dyDescent="0.2">
      <c r="A1971" t="s">
        <v>11523</v>
      </c>
      <c r="B1971">
        <v>3</v>
      </c>
      <c r="C1971">
        <v>2</v>
      </c>
      <c r="D1971" t="s">
        <v>12357</v>
      </c>
      <c r="E1971" t="s">
        <v>282</v>
      </c>
      <c r="F1971" t="s">
        <v>9786</v>
      </c>
    </row>
    <row r="1972" spans="1:6" x14ac:dyDescent="0.2">
      <c r="A1972" t="s">
        <v>11523</v>
      </c>
      <c r="B1972">
        <v>3</v>
      </c>
      <c r="C1972">
        <v>3</v>
      </c>
      <c r="D1972" t="s">
        <v>10294</v>
      </c>
      <c r="F1972" t="s">
        <v>9786</v>
      </c>
    </row>
    <row r="1973" spans="1:6" x14ac:dyDescent="0.2">
      <c r="A1973" t="s">
        <v>11524</v>
      </c>
      <c r="B1973">
        <v>3</v>
      </c>
      <c r="C1973">
        <v>1</v>
      </c>
      <c r="D1973" t="s">
        <v>10295</v>
      </c>
      <c r="F1973" t="s">
        <v>9786</v>
      </c>
    </row>
    <row r="1974" spans="1:6" x14ac:dyDescent="0.2">
      <c r="A1974" t="s">
        <v>11524</v>
      </c>
      <c r="B1974">
        <v>3</v>
      </c>
      <c r="C1974">
        <v>2</v>
      </c>
      <c r="D1974" t="s">
        <v>12358</v>
      </c>
      <c r="F1974" t="s">
        <v>9786</v>
      </c>
    </row>
    <row r="1975" spans="1:6" x14ac:dyDescent="0.2">
      <c r="A1975" t="s">
        <v>11524</v>
      </c>
      <c r="B1975">
        <v>3</v>
      </c>
      <c r="C1975">
        <v>3</v>
      </c>
      <c r="D1975" t="s">
        <v>10296</v>
      </c>
      <c r="E1975" t="s">
        <v>282</v>
      </c>
      <c r="F1975" t="s">
        <v>9786</v>
      </c>
    </row>
    <row r="1976" spans="1:6" x14ac:dyDescent="0.2">
      <c r="A1976" t="s">
        <v>11525</v>
      </c>
      <c r="B1976">
        <v>3</v>
      </c>
      <c r="C1976">
        <v>1</v>
      </c>
      <c r="D1976" t="s">
        <v>10297</v>
      </c>
      <c r="E1976" t="s">
        <v>282</v>
      </c>
      <c r="F1976" t="s">
        <v>9786</v>
      </c>
    </row>
    <row r="1977" spans="1:6" x14ac:dyDescent="0.2">
      <c r="A1977" t="s">
        <v>11525</v>
      </c>
      <c r="B1977">
        <v>3</v>
      </c>
      <c r="C1977">
        <v>2</v>
      </c>
      <c r="D1977" t="s">
        <v>10298</v>
      </c>
      <c r="F1977" t="s">
        <v>9786</v>
      </c>
    </row>
    <row r="1978" spans="1:6" x14ac:dyDescent="0.2">
      <c r="A1978" t="s">
        <v>11525</v>
      </c>
      <c r="B1978">
        <v>3</v>
      </c>
      <c r="C1978">
        <v>3</v>
      </c>
      <c r="D1978" t="s">
        <v>10299</v>
      </c>
      <c r="F1978" t="s">
        <v>9786</v>
      </c>
    </row>
    <row r="1979" spans="1:6" x14ac:dyDescent="0.2">
      <c r="A1979" t="s">
        <v>11526</v>
      </c>
      <c r="B1979">
        <v>3</v>
      </c>
      <c r="C1979">
        <v>1</v>
      </c>
      <c r="D1979" t="s">
        <v>10300</v>
      </c>
      <c r="F1979" t="s">
        <v>9786</v>
      </c>
    </row>
    <row r="1980" spans="1:6" x14ac:dyDescent="0.2">
      <c r="A1980" t="s">
        <v>11526</v>
      </c>
      <c r="B1980">
        <v>3</v>
      </c>
      <c r="C1980">
        <v>2</v>
      </c>
      <c r="D1980" t="s">
        <v>10301</v>
      </c>
      <c r="F1980" t="s">
        <v>9786</v>
      </c>
    </row>
    <row r="1981" spans="1:6" x14ac:dyDescent="0.2">
      <c r="A1981" t="s">
        <v>11526</v>
      </c>
      <c r="B1981">
        <v>3</v>
      </c>
      <c r="C1981">
        <v>3</v>
      </c>
      <c r="D1981" t="s">
        <v>10302</v>
      </c>
      <c r="E1981" t="s">
        <v>282</v>
      </c>
      <c r="F1981" t="s">
        <v>9786</v>
      </c>
    </row>
    <row r="1982" spans="1:6" x14ac:dyDescent="0.2">
      <c r="A1982" t="s">
        <v>11527</v>
      </c>
      <c r="B1982">
        <v>3</v>
      </c>
      <c r="C1982">
        <v>1</v>
      </c>
      <c r="D1982" t="s">
        <v>10297</v>
      </c>
      <c r="E1982" t="s">
        <v>282</v>
      </c>
      <c r="F1982" t="s">
        <v>9786</v>
      </c>
    </row>
    <row r="1983" spans="1:6" x14ac:dyDescent="0.2">
      <c r="A1983" t="s">
        <v>11527</v>
      </c>
      <c r="B1983">
        <v>3</v>
      </c>
      <c r="C1983">
        <v>2</v>
      </c>
      <c r="D1983" t="s">
        <v>10303</v>
      </c>
      <c r="F1983" t="s">
        <v>9786</v>
      </c>
    </row>
    <row r="1984" spans="1:6" x14ac:dyDescent="0.2">
      <c r="A1984" t="s">
        <v>11527</v>
      </c>
      <c r="B1984">
        <v>3</v>
      </c>
      <c r="C1984">
        <v>3</v>
      </c>
      <c r="D1984" t="s">
        <v>10294</v>
      </c>
      <c r="F1984" t="s">
        <v>9786</v>
      </c>
    </row>
    <row r="1985" spans="1:6" x14ac:dyDescent="0.2">
      <c r="A1985" t="s">
        <v>11528</v>
      </c>
      <c r="B1985">
        <v>3</v>
      </c>
      <c r="C1985">
        <v>1</v>
      </c>
      <c r="D1985" t="s">
        <v>10304</v>
      </c>
      <c r="E1985" t="s">
        <v>282</v>
      </c>
      <c r="F1985" t="s">
        <v>9780</v>
      </c>
    </row>
    <row r="1986" spans="1:6" x14ac:dyDescent="0.2">
      <c r="A1986" t="s">
        <v>11528</v>
      </c>
      <c r="B1986">
        <v>3</v>
      </c>
      <c r="C1986">
        <v>2</v>
      </c>
      <c r="D1986" t="s">
        <v>10305</v>
      </c>
      <c r="F1986" t="s">
        <v>9780</v>
      </c>
    </row>
    <row r="1987" spans="1:6" x14ac:dyDescent="0.2">
      <c r="A1987" t="s">
        <v>11528</v>
      </c>
      <c r="B1987">
        <v>3</v>
      </c>
      <c r="C1987">
        <v>3</v>
      </c>
      <c r="D1987" t="s">
        <v>10294</v>
      </c>
      <c r="F1987" t="s">
        <v>9780</v>
      </c>
    </row>
    <row r="1988" spans="1:6" x14ac:dyDescent="0.2">
      <c r="A1988" t="s">
        <v>11529</v>
      </c>
      <c r="B1988">
        <v>1</v>
      </c>
      <c r="C1988">
        <v>1</v>
      </c>
      <c r="D1988" t="s">
        <v>12359</v>
      </c>
      <c r="F1988" t="s">
        <v>5599</v>
      </c>
    </row>
    <row r="1989" spans="1:6" x14ac:dyDescent="0.2">
      <c r="A1989" t="s">
        <v>11529</v>
      </c>
      <c r="B1989">
        <v>1</v>
      </c>
      <c r="C1989">
        <v>2</v>
      </c>
      <c r="D1989" t="s">
        <v>12360</v>
      </c>
      <c r="E1989" t="s">
        <v>282</v>
      </c>
      <c r="F1989" t="s">
        <v>5599</v>
      </c>
    </row>
    <row r="1990" spans="1:6" x14ac:dyDescent="0.2">
      <c r="A1990" t="s">
        <v>11529</v>
      </c>
      <c r="B1990">
        <v>2</v>
      </c>
      <c r="C1990">
        <v>1</v>
      </c>
      <c r="D1990" t="s">
        <v>10306</v>
      </c>
      <c r="F1990" t="s">
        <v>8724</v>
      </c>
    </row>
    <row r="1991" spans="1:6" x14ac:dyDescent="0.2">
      <c r="A1991" t="s">
        <v>11529</v>
      </c>
      <c r="B1991">
        <v>2</v>
      </c>
      <c r="C1991">
        <v>2</v>
      </c>
      <c r="D1991" t="s">
        <v>10307</v>
      </c>
      <c r="F1991" t="s">
        <v>8724</v>
      </c>
    </row>
    <row r="1992" spans="1:6" x14ac:dyDescent="0.2">
      <c r="A1992" t="s">
        <v>11529</v>
      </c>
      <c r="B1992">
        <v>2</v>
      </c>
      <c r="C1992">
        <v>3</v>
      </c>
      <c r="D1992" t="s">
        <v>10308</v>
      </c>
      <c r="E1992" t="s">
        <v>282</v>
      </c>
      <c r="F1992" t="s">
        <v>8724</v>
      </c>
    </row>
    <row r="1993" spans="1:6" x14ac:dyDescent="0.2">
      <c r="A1993" t="s">
        <v>11529</v>
      </c>
      <c r="B1993">
        <v>2</v>
      </c>
      <c r="C1993">
        <v>4</v>
      </c>
      <c r="D1993" t="s">
        <v>10309</v>
      </c>
      <c r="F1993" t="s">
        <v>8724</v>
      </c>
    </row>
    <row r="1994" spans="1:6" x14ac:dyDescent="0.2">
      <c r="A1994" t="s">
        <v>11530</v>
      </c>
      <c r="B1994">
        <v>1</v>
      </c>
      <c r="C1994">
        <v>1</v>
      </c>
      <c r="D1994" t="s">
        <v>10310</v>
      </c>
      <c r="F1994" t="s">
        <v>8725</v>
      </c>
    </row>
    <row r="1995" spans="1:6" x14ac:dyDescent="0.2">
      <c r="A1995" t="s">
        <v>11530</v>
      </c>
      <c r="B1995">
        <v>1</v>
      </c>
      <c r="C1995">
        <v>2</v>
      </c>
      <c r="D1995" t="s">
        <v>10311</v>
      </c>
      <c r="E1995" t="s">
        <v>282</v>
      </c>
      <c r="F1995" t="s">
        <v>8725</v>
      </c>
    </row>
    <row r="1996" spans="1:6" x14ac:dyDescent="0.2">
      <c r="A1996" t="s">
        <v>11530</v>
      </c>
      <c r="B1996">
        <v>1</v>
      </c>
      <c r="C1996">
        <v>3</v>
      </c>
      <c r="D1996" t="s">
        <v>10312</v>
      </c>
      <c r="F1996" t="s">
        <v>8725</v>
      </c>
    </row>
    <row r="1997" spans="1:6" x14ac:dyDescent="0.2">
      <c r="A1997" t="s">
        <v>11530</v>
      </c>
      <c r="B1997">
        <v>1</v>
      </c>
      <c r="C1997">
        <v>4</v>
      </c>
      <c r="D1997" t="s">
        <v>10313</v>
      </c>
      <c r="F1997" t="s">
        <v>8725</v>
      </c>
    </row>
    <row r="1998" spans="1:6" x14ac:dyDescent="0.2">
      <c r="A1998" t="s">
        <v>11530</v>
      </c>
      <c r="B1998">
        <v>2</v>
      </c>
      <c r="C1998">
        <v>1</v>
      </c>
      <c r="D1998" t="s">
        <v>10314</v>
      </c>
      <c r="E1998" t="s">
        <v>282</v>
      </c>
      <c r="F1998" t="s">
        <v>5608</v>
      </c>
    </row>
    <row r="1999" spans="1:6" x14ac:dyDescent="0.2">
      <c r="A1999" t="s">
        <v>11530</v>
      </c>
      <c r="B1999">
        <v>2</v>
      </c>
      <c r="C1999">
        <v>2</v>
      </c>
      <c r="D1999" t="s">
        <v>10315</v>
      </c>
      <c r="F1999" t="s">
        <v>5608</v>
      </c>
    </row>
    <row r="2000" spans="1:6" x14ac:dyDescent="0.2">
      <c r="A2000" t="s">
        <v>11530</v>
      </c>
      <c r="B2000">
        <v>2</v>
      </c>
      <c r="C2000">
        <v>3</v>
      </c>
      <c r="D2000" t="s">
        <v>10316</v>
      </c>
      <c r="F2000" t="s">
        <v>5608</v>
      </c>
    </row>
    <row r="2001" spans="1:6" x14ac:dyDescent="0.2">
      <c r="A2001" t="s">
        <v>11530</v>
      </c>
      <c r="B2001">
        <v>2</v>
      </c>
      <c r="C2001">
        <v>4</v>
      </c>
      <c r="D2001" t="s">
        <v>10317</v>
      </c>
      <c r="F2001" t="s">
        <v>5608</v>
      </c>
    </row>
    <row r="2002" spans="1:6" x14ac:dyDescent="0.2">
      <c r="A2002" t="s">
        <v>11531</v>
      </c>
      <c r="B2002">
        <v>7</v>
      </c>
      <c r="C2002">
        <v>1</v>
      </c>
      <c r="D2002" t="s">
        <v>10318</v>
      </c>
      <c r="F2002" t="s">
        <v>9801</v>
      </c>
    </row>
    <row r="2003" spans="1:6" x14ac:dyDescent="0.2">
      <c r="A2003" t="s">
        <v>11531</v>
      </c>
      <c r="B2003">
        <v>7</v>
      </c>
      <c r="C2003">
        <v>2</v>
      </c>
      <c r="D2003" t="s">
        <v>10319</v>
      </c>
      <c r="E2003" t="s">
        <v>282</v>
      </c>
      <c r="F2003" t="s">
        <v>9801</v>
      </c>
    </row>
    <row r="2004" spans="1:6" x14ac:dyDescent="0.2">
      <c r="A2004" t="s">
        <v>11531</v>
      </c>
      <c r="B2004">
        <v>7</v>
      </c>
      <c r="C2004">
        <v>3</v>
      </c>
      <c r="D2004" t="s">
        <v>10320</v>
      </c>
      <c r="F2004" t="s">
        <v>9801</v>
      </c>
    </row>
    <row r="2005" spans="1:6" x14ac:dyDescent="0.2">
      <c r="A2005" t="s">
        <v>11567</v>
      </c>
      <c r="B2005">
        <v>1</v>
      </c>
      <c r="C2005">
        <v>1</v>
      </c>
      <c r="D2005" t="s">
        <v>10321</v>
      </c>
      <c r="E2005" t="s">
        <v>282</v>
      </c>
      <c r="F2005" t="s">
        <v>6180</v>
      </c>
    </row>
    <row r="2006" spans="1:6" x14ac:dyDescent="0.2">
      <c r="A2006" t="s">
        <v>11567</v>
      </c>
      <c r="B2006">
        <v>1</v>
      </c>
      <c r="C2006">
        <v>2</v>
      </c>
      <c r="D2006" t="s">
        <v>10322</v>
      </c>
      <c r="F2006" t="s">
        <v>6180</v>
      </c>
    </row>
    <row r="2007" spans="1:6" x14ac:dyDescent="0.2">
      <c r="A2007" t="s">
        <v>11567</v>
      </c>
      <c r="B2007">
        <v>1</v>
      </c>
      <c r="C2007">
        <v>3</v>
      </c>
      <c r="D2007" t="s">
        <v>10323</v>
      </c>
      <c r="F2007" t="s">
        <v>6180</v>
      </c>
    </row>
    <row r="2008" spans="1:6" x14ac:dyDescent="0.2">
      <c r="A2008" t="s">
        <v>11567</v>
      </c>
      <c r="B2008">
        <v>1</v>
      </c>
      <c r="C2008">
        <v>4</v>
      </c>
      <c r="D2008" t="s">
        <v>10324</v>
      </c>
      <c r="F2008" t="s">
        <v>6180</v>
      </c>
    </row>
    <row r="2009" spans="1:6" x14ac:dyDescent="0.2">
      <c r="A2009" t="s">
        <v>11568</v>
      </c>
      <c r="B2009">
        <v>1</v>
      </c>
      <c r="C2009">
        <v>1</v>
      </c>
      <c r="D2009" t="s">
        <v>10321</v>
      </c>
      <c r="F2009" t="s">
        <v>6180</v>
      </c>
    </row>
    <row r="2010" spans="1:6" x14ac:dyDescent="0.2">
      <c r="A2010" t="s">
        <v>11568</v>
      </c>
      <c r="B2010">
        <v>1</v>
      </c>
      <c r="C2010">
        <v>2</v>
      </c>
      <c r="D2010" t="s">
        <v>10322</v>
      </c>
      <c r="F2010" t="s">
        <v>6180</v>
      </c>
    </row>
    <row r="2011" spans="1:6" x14ac:dyDescent="0.2">
      <c r="A2011" t="s">
        <v>11568</v>
      </c>
      <c r="B2011">
        <v>1</v>
      </c>
      <c r="C2011">
        <v>3</v>
      </c>
      <c r="D2011" t="s">
        <v>10323</v>
      </c>
      <c r="F2011" t="s">
        <v>6180</v>
      </c>
    </row>
    <row r="2012" spans="1:6" x14ac:dyDescent="0.2">
      <c r="A2012" t="s">
        <v>11568</v>
      </c>
      <c r="B2012">
        <v>1</v>
      </c>
      <c r="C2012">
        <v>4</v>
      </c>
      <c r="D2012" t="s">
        <v>10324</v>
      </c>
      <c r="E2012" t="s">
        <v>282</v>
      </c>
      <c r="F2012" t="s">
        <v>6180</v>
      </c>
    </row>
    <row r="2013" spans="1:6" x14ac:dyDescent="0.2">
      <c r="A2013" t="s">
        <v>11569</v>
      </c>
      <c r="B2013">
        <v>1</v>
      </c>
      <c r="C2013">
        <v>1</v>
      </c>
      <c r="D2013" t="s">
        <v>10325</v>
      </c>
      <c r="F2013" t="s">
        <v>6180</v>
      </c>
    </row>
    <row r="2014" spans="1:6" x14ac:dyDescent="0.2">
      <c r="A2014" t="s">
        <v>11569</v>
      </c>
      <c r="B2014">
        <v>1</v>
      </c>
      <c r="C2014">
        <v>2</v>
      </c>
      <c r="D2014" t="s">
        <v>10326</v>
      </c>
      <c r="E2014" t="s">
        <v>282</v>
      </c>
      <c r="F2014" t="s">
        <v>6180</v>
      </c>
    </row>
    <row r="2015" spans="1:6" x14ac:dyDescent="0.2">
      <c r="A2015" t="s">
        <v>11569</v>
      </c>
      <c r="B2015">
        <v>1</v>
      </c>
      <c r="C2015">
        <v>3</v>
      </c>
      <c r="D2015" t="s">
        <v>10327</v>
      </c>
      <c r="F2015" t="s">
        <v>6180</v>
      </c>
    </row>
    <row r="2016" spans="1:6" x14ac:dyDescent="0.2">
      <c r="A2016" t="s">
        <v>11569</v>
      </c>
      <c r="B2016">
        <v>1</v>
      </c>
      <c r="C2016">
        <v>4</v>
      </c>
      <c r="D2016" t="s">
        <v>10324</v>
      </c>
      <c r="F2016" t="s">
        <v>6180</v>
      </c>
    </row>
    <row r="2017" spans="1:6" x14ac:dyDescent="0.2">
      <c r="A2017" t="s">
        <v>11570</v>
      </c>
      <c r="B2017">
        <v>1</v>
      </c>
      <c r="C2017">
        <v>1</v>
      </c>
      <c r="D2017" t="s">
        <v>10321</v>
      </c>
      <c r="F2017" t="s">
        <v>6180</v>
      </c>
    </row>
    <row r="2018" spans="1:6" x14ac:dyDescent="0.2">
      <c r="A2018" t="s">
        <v>11570</v>
      </c>
      <c r="B2018">
        <v>1</v>
      </c>
      <c r="C2018">
        <v>2</v>
      </c>
      <c r="D2018" t="s">
        <v>10322</v>
      </c>
      <c r="F2018" t="s">
        <v>6180</v>
      </c>
    </row>
    <row r="2019" spans="1:6" x14ac:dyDescent="0.2">
      <c r="A2019" t="s">
        <v>11570</v>
      </c>
      <c r="B2019">
        <v>1</v>
      </c>
      <c r="C2019">
        <v>3</v>
      </c>
      <c r="D2019" t="s">
        <v>10323</v>
      </c>
      <c r="F2019" t="s">
        <v>6180</v>
      </c>
    </row>
    <row r="2020" spans="1:6" x14ac:dyDescent="0.2">
      <c r="A2020" t="s">
        <v>11570</v>
      </c>
      <c r="B2020">
        <v>1</v>
      </c>
      <c r="C2020">
        <v>4</v>
      </c>
      <c r="D2020" t="s">
        <v>10324</v>
      </c>
      <c r="E2020" t="s">
        <v>282</v>
      </c>
      <c r="F2020" t="s">
        <v>6180</v>
      </c>
    </row>
    <row r="2021" spans="1:6" x14ac:dyDescent="0.2">
      <c r="A2021" t="s">
        <v>11575</v>
      </c>
      <c r="B2021">
        <v>7</v>
      </c>
      <c r="C2021">
        <v>1</v>
      </c>
      <c r="D2021" t="s">
        <v>10328</v>
      </c>
      <c r="F2021" t="s">
        <v>9553</v>
      </c>
    </row>
    <row r="2022" spans="1:6" x14ac:dyDescent="0.2">
      <c r="A2022" t="s">
        <v>11575</v>
      </c>
      <c r="B2022">
        <v>7</v>
      </c>
      <c r="C2022">
        <v>2</v>
      </c>
      <c r="D2022" t="s">
        <v>10329</v>
      </c>
      <c r="E2022" t="s">
        <v>282</v>
      </c>
      <c r="F2022" t="s">
        <v>9553</v>
      </c>
    </row>
    <row r="2023" spans="1:6" x14ac:dyDescent="0.2">
      <c r="A2023" t="s">
        <v>11575</v>
      </c>
      <c r="B2023">
        <v>7</v>
      </c>
      <c r="C2023">
        <v>3</v>
      </c>
      <c r="D2023" t="s">
        <v>10330</v>
      </c>
      <c r="F2023" t="s">
        <v>9553</v>
      </c>
    </row>
    <row r="2024" spans="1:6" x14ac:dyDescent="0.2">
      <c r="A2024" t="s">
        <v>11590</v>
      </c>
      <c r="B2024">
        <v>1</v>
      </c>
      <c r="C2024">
        <v>1</v>
      </c>
      <c r="D2024" t="s">
        <v>10331</v>
      </c>
      <c r="F2024" t="s">
        <v>6312</v>
      </c>
    </row>
    <row r="2025" spans="1:6" x14ac:dyDescent="0.2">
      <c r="A2025" t="s">
        <v>11590</v>
      </c>
      <c r="B2025">
        <v>1</v>
      </c>
      <c r="C2025">
        <v>2</v>
      </c>
      <c r="D2025" t="s">
        <v>10332</v>
      </c>
      <c r="F2025" t="s">
        <v>6312</v>
      </c>
    </row>
    <row r="2026" spans="1:6" x14ac:dyDescent="0.2">
      <c r="A2026" t="s">
        <v>11590</v>
      </c>
      <c r="B2026">
        <v>1</v>
      </c>
      <c r="C2026">
        <v>3</v>
      </c>
      <c r="D2026" t="s">
        <v>10333</v>
      </c>
      <c r="E2026" t="s">
        <v>282</v>
      </c>
      <c r="F2026" t="s">
        <v>6312</v>
      </c>
    </row>
    <row r="2027" spans="1:6" x14ac:dyDescent="0.2">
      <c r="A2027" t="s">
        <v>11590</v>
      </c>
      <c r="B2027">
        <v>1</v>
      </c>
      <c r="C2027">
        <v>4</v>
      </c>
      <c r="D2027" t="s">
        <v>10334</v>
      </c>
      <c r="F2027" t="s">
        <v>6312</v>
      </c>
    </row>
    <row r="2028" spans="1:6" x14ac:dyDescent="0.2">
      <c r="A2028" t="s">
        <v>11605</v>
      </c>
      <c r="B2028">
        <v>1</v>
      </c>
      <c r="C2028">
        <v>1</v>
      </c>
      <c r="D2028" t="s">
        <v>10335</v>
      </c>
      <c r="E2028" t="s">
        <v>282</v>
      </c>
      <c r="F2028" t="s">
        <v>8752</v>
      </c>
    </row>
    <row r="2029" spans="1:6" x14ac:dyDescent="0.2">
      <c r="A2029" t="s">
        <v>11605</v>
      </c>
      <c r="B2029">
        <v>1</v>
      </c>
      <c r="C2029">
        <v>2</v>
      </c>
      <c r="D2029" t="s">
        <v>10336</v>
      </c>
      <c r="F2029" t="s">
        <v>8752</v>
      </c>
    </row>
    <row r="2030" spans="1:6" x14ac:dyDescent="0.2">
      <c r="A2030" t="s">
        <v>11605</v>
      </c>
      <c r="B2030">
        <v>1</v>
      </c>
      <c r="C2030">
        <v>3</v>
      </c>
      <c r="D2030" t="s">
        <v>10337</v>
      </c>
      <c r="F2030" t="s">
        <v>8752</v>
      </c>
    </row>
    <row r="2031" spans="1:6" x14ac:dyDescent="0.2">
      <c r="A2031" t="s">
        <v>11605</v>
      </c>
      <c r="B2031">
        <v>1</v>
      </c>
      <c r="C2031">
        <v>4</v>
      </c>
      <c r="D2031" t="s">
        <v>10338</v>
      </c>
      <c r="F2031" t="s">
        <v>8752</v>
      </c>
    </row>
    <row r="2032" spans="1:6" x14ac:dyDescent="0.2">
      <c r="A2032" t="s">
        <v>11608</v>
      </c>
      <c r="B2032">
        <v>4</v>
      </c>
      <c r="C2032">
        <v>1</v>
      </c>
      <c r="D2032" t="s">
        <v>10339</v>
      </c>
      <c r="F2032" t="s">
        <v>9826</v>
      </c>
    </row>
    <row r="2033" spans="1:6" x14ac:dyDescent="0.2">
      <c r="A2033" t="s">
        <v>11608</v>
      </c>
      <c r="B2033">
        <v>4</v>
      </c>
      <c r="C2033">
        <v>2</v>
      </c>
      <c r="D2033" t="s">
        <v>10340</v>
      </c>
      <c r="F2033" t="s">
        <v>9826</v>
      </c>
    </row>
    <row r="2034" spans="1:6" x14ac:dyDescent="0.2">
      <c r="A2034" t="s">
        <v>11608</v>
      </c>
      <c r="B2034">
        <v>4</v>
      </c>
      <c r="C2034">
        <v>3</v>
      </c>
      <c r="D2034" t="s">
        <v>10341</v>
      </c>
      <c r="E2034" t="s">
        <v>282</v>
      </c>
      <c r="F2034" t="s">
        <v>9826</v>
      </c>
    </row>
    <row r="2035" spans="1:6" x14ac:dyDescent="0.2">
      <c r="A2035" t="s">
        <v>11609</v>
      </c>
      <c r="B2035">
        <v>3</v>
      </c>
      <c r="C2035">
        <v>1</v>
      </c>
      <c r="D2035" t="s">
        <v>10342</v>
      </c>
      <c r="E2035" t="s">
        <v>282</v>
      </c>
      <c r="F2035" t="s">
        <v>7828</v>
      </c>
    </row>
    <row r="2036" spans="1:6" x14ac:dyDescent="0.2">
      <c r="A2036" t="s">
        <v>11609</v>
      </c>
      <c r="B2036">
        <v>3</v>
      </c>
      <c r="C2036">
        <v>2</v>
      </c>
      <c r="D2036" t="s">
        <v>10343</v>
      </c>
      <c r="F2036" t="s">
        <v>7828</v>
      </c>
    </row>
    <row r="2037" spans="1:6" x14ac:dyDescent="0.2">
      <c r="A2037" t="s">
        <v>11609</v>
      </c>
      <c r="B2037">
        <v>3</v>
      </c>
      <c r="C2037">
        <v>3</v>
      </c>
      <c r="D2037" t="s">
        <v>10344</v>
      </c>
      <c r="F2037" t="s">
        <v>7828</v>
      </c>
    </row>
    <row r="2038" spans="1:6" x14ac:dyDescent="0.2">
      <c r="A2038" t="s">
        <v>11610</v>
      </c>
      <c r="B2038">
        <v>1</v>
      </c>
      <c r="C2038">
        <v>1</v>
      </c>
      <c r="D2038" t="s">
        <v>10345</v>
      </c>
      <c r="E2038" t="s">
        <v>282</v>
      </c>
      <c r="F2038" t="s">
        <v>8754</v>
      </c>
    </row>
    <row r="2039" spans="1:6" x14ac:dyDescent="0.2">
      <c r="A2039" t="s">
        <v>11610</v>
      </c>
      <c r="B2039">
        <v>1</v>
      </c>
      <c r="C2039">
        <v>2</v>
      </c>
      <c r="D2039" t="s">
        <v>10346</v>
      </c>
      <c r="F2039" t="s">
        <v>8754</v>
      </c>
    </row>
    <row r="2040" spans="1:6" x14ac:dyDescent="0.2">
      <c r="A2040" t="s">
        <v>11610</v>
      </c>
      <c r="B2040">
        <v>1</v>
      </c>
      <c r="C2040">
        <v>3</v>
      </c>
      <c r="D2040" t="s">
        <v>10347</v>
      </c>
      <c r="F2040" t="s">
        <v>8754</v>
      </c>
    </row>
    <row r="2041" spans="1:6" x14ac:dyDescent="0.2">
      <c r="A2041" t="s">
        <v>11611</v>
      </c>
      <c r="B2041">
        <v>3</v>
      </c>
      <c r="C2041">
        <v>1</v>
      </c>
      <c r="D2041" t="s">
        <v>10348</v>
      </c>
      <c r="E2041" t="s">
        <v>282</v>
      </c>
      <c r="F2041" t="s">
        <v>7840</v>
      </c>
    </row>
    <row r="2042" spans="1:6" x14ac:dyDescent="0.2">
      <c r="A2042" t="s">
        <v>11611</v>
      </c>
      <c r="B2042">
        <v>3</v>
      </c>
      <c r="C2042">
        <v>2</v>
      </c>
      <c r="D2042" t="s">
        <v>10349</v>
      </c>
      <c r="F2042" t="s">
        <v>7840</v>
      </c>
    </row>
    <row r="2043" spans="1:6" x14ac:dyDescent="0.2">
      <c r="A2043" t="s">
        <v>11611</v>
      </c>
      <c r="B2043">
        <v>3</v>
      </c>
      <c r="C2043">
        <v>3</v>
      </c>
      <c r="D2043" t="s">
        <v>10350</v>
      </c>
      <c r="F2043" t="s">
        <v>7840</v>
      </c>
    </row>
    <row r="2044" spans="1:6" x14ac:dyDescent="0.2">
      <c r="A2044" t="s">
        <v>11612</v>
      </c>
      <c r="B2044">
        <v>1</v>
      </c>
      <c r="C2044">
        <v>1</v>
      </c>
      <c r="D2044" t="s">
        <v>10351</v>
      </c>
      <c r="E2044" t="s">
        <v>282</v>
      </c>
      <c r="F2044" t="s">
        <v>7844</v>
      </c>
    </row>
    <row r="2045" spans="1:6" x14ac:dyDescent="0.2">
      <c r="A2045" t="s">
        <v>11612</v>
      </c>
      <c r="B2045">
        <v>1</v>
      </c>
      <c r="C2045">
        <v>2</v>
      </c>
      <c r="D2045" t="s">
        <v>10352</v>
      </c>
      <c r="F2045" t="s">
        <v>7844</v>
      </c>
    </row>
    <row r="2046" spans="1:6" x14ac:dyDescent="0.2">
      <c r="A2046" t="s">
        <v>11612</v>
      </c>
      <c r="B2046">
        <v>1</v>
      </c>
      <c r="C2046">
        <v>3</v>
      </c>
      <c r="D2046" t="s">
        <v>10353</v>
      </c>
      <c r="F2046" t="s">
        <v>7844</v>
      </c>
    </row>
    <row r="2047" spans="1:6" x14ac:dyDescent="0.2">
      <c r="A2047" t="s">
        <v>11613</v>
      </c>
      <c r="B2047">
        <v>3</v>
      </c>
      <c r="C2047">
        <v>1</v>
      </c>
      <c r="D2047" t="s">
        <v>10354</v>
      </c>
      <c r="F2047" t="s">
        <v>9514</v>
      </c>
    </row>
    <row r="2048" spans="1:6" x14ac:dyDescent="0.2">
      <c r="A2048" t="s">
        <v>11613</v>
      </c>
      <c r="B2048">
        <v>3</v>
      </c>
      <c r="C2048">
        <v>2</v>
      </c>
      <c r="D2048" t="s">
        <v>10355</v>
      </c>
      <c r="F2048" t="s">
        <v>9514</v>
      </c>
    </row>
    <row r="2049" spans="1:6" x14ac:dyDescent="0.2">
      <c r="A2049" t="s">
        <v>11613</v>
      </c>
      <c r="B2049">
        <v>3</v>
      </c>
      <c r="C2049">
        <v>3</v>
      </c>
      <c r="D2049" t="s">
        <v>10356</v>
      </c>
      <c r="E2049" t="s">
        <v>282</v>
      </c>
      <c r="F2049" t="s">
        <v>9514</v>
      </c>
    </row>
    <row r="2050" spans="1:6" x14ac:dyDescent="0.2">
      <c r="A2050" t="s">
        <v>11614</v>
      </c>
      <c r="B2050">
        <v>3</v>
      </c>
      <c r="C2050">
        <v>1</v>
      </c>
      <c r="D2050" t="s">
        <v>10357</v>
      </c>
      <c r="F2050" t="s">
        <v>7862</v>
      </c>
    </row>
    <row r="2051" spans="1:6" x14ac:dyDescent="0.2">
      <c r="A2051" t="s">
        <v>11614</v>
      </c>
      <c r="B2051">
        <v>3</v>
      </c>
      <c r="C2051">
        <v>2</v>
      </c>
      <c r="D2051" t="s">
        <v>10358</v>
      </c>
      <c r="E2051" t="s">
        <v>282</v>
      </c>
      <c r="F2051" t="s">
        <v>7862</v>
      </c>
    </row>
    <row r="2052" spans="1:6" x14ac:dyDescent="0.2">
      <c r="A2052" t="s">
        <v>11614</v>
      </c>
      <c r="B2052">
        <v>3</v>
      </c>
      <c r="C2052">
        <v>3</v>
      </c>
      <c r="D2052" t="s">
        <v>10359</v>
      </c>
      <c r="F2052" t="s">
        <v>7862</v>
      </c>
    </row>
    <row r="2053" spans="1:6" x14ac:dyDescent="0.2">
      <c r="A2053" t="s">
        <v>11615</v>
      </c>
      <c r="B2053">
        <v>5</v>
      </c>
      <c r="C2053">
        <v>1</v>
      </c>
      <c r="D2053" t="s">
        <v>10360</v>
      </c>
      <c r="F2053" t="s">
        <v>7877</v>
      </c>
    </row>
    <row r="2054" spans="1:6" x14ac:dyDescent="0.2">
      <c r="A2054" t="s">
        <v>11615</v>
      </c>
      <c r="B2054">
        <v>5</v>
      </c>
      <c r="C2054">
        <v>2</v>
      </c>
      <c r="D2054" t="s">
        <v>10361</v>
      </c>
      <c r="F2054" t="s">
        <v>7877</v>
      </c>
    </row>
    <row r="2055" spans="1:6" x14ac:dyDescent="0.2">
      <c r="A2055" t="s">
        <v>11615</v>
      </c>
      <c r="B2055">
        <v>5</v>
      </c>
      <c r="C2055">
        <v>3</v>
      </c>
      <c r="D2055" t="s">
        <v>10362</v>
      </c>
      <c r="E2055" t="s">
        <v>282</v>
      </c>
      <c r="F2055" t="s">
        <v>7877</v>
      </c>
    </row>
    <row r="2056" spans="1:6" x14ac:dyDescent="0.2">
      <c r="A2056" t="s">
        <v>11616</v>
      </c>
      <c r="B2056">
        <v>1</v>
      </c>
      <c r="C2056">
        <v>1</v>
      </c>
      <c r="D2056" t="s">
        <v>10363</v>
      </c>
      <c r="E2056" t="s">
        <v>282</v>
      </c>
      <c r="F2056" t="s">
        <v>7880</v>
      </c>
    </row>
    <row r="2057" spans="1:6" x14ac:dyDescent="0.2">
      <c r="A2057" t="s">
        <v>11616</v>
      </c>
      <c r="B2057">
        <v>1</v>
      </c>
      <c r="C2057">
        <v>2</v>
      </c>
      <c r="D2057" t="s">
        <v>10364</v>
      </c>
      <c r="F2057" t="s">
        <v>7880</v>
      </c>
    </row>
    <row r="2058" spans="1:6" x14ac:dyDescent="0.2">
      <c r="A2058" t="s">
        <v>11616</v>
      </c>
      <c r="B2058">
        <v>1</v>
      </c>
      <c r="C2058">
        <v>3</v>
      </c>
      <c r="D2058" t="s">
        <v>10365</v>
      </c>
      <c r="F2058" t="s">
        <v>7880</v>
      </c>
    </row>
    <row r="2059" spans="1:6" x14ac:dyDescent="0.2">
      <c r="A2059" t="s">
        <v>11617</v>
      </c>
      <c r="B2059">
        <v>3</v>
      </c>
      <c r="C2059">
        <v>1</v>
      </c>
      <c r="D2059" t="s">
        <v>10366</v>
      </c>
      <c r="F2059" t="s">
        <v>7887</v>
      </c>
    </row>
    <row r="2060" spans="1:6" x14ac:dyDescent="0.2">
      <c r="A2060" t="s">
        <v>11617</v>
      </c>
      <c r="B2060">
        <v>3</v>
      </c>
      <c r="C2060">
        <v>2</v>
      </c>
      <c r="D2060" t="s">
        <v>10367</v>
      </c>
      <c r="E2060" t="s">
        <v>282</v>
      </c>
      <c r="F2060" t="s">
        <v>7887</v>
      </c>
    </row>
    <row r="2061" spans="1:6" x14ac:dyDescent="0.2">
      <c r="A2061" t="s">
        <v>11617</v>
      </c>
      <c r="B2061">
        <v>3</v>
      </c>
      <c r="C2061">
        <v>3</v>
      </c>
      <c r="D2061" t="s">
        <v>10368</v>
      </c>
      <c r="F2061" t="s">
        <v>7887</v>
      </c>
    </row>
    <row r="2062" spans="1:6" x14ac:dyDescent="0.2">
      <c r="A2062" t="s">
        <v>11618</v>
      </c>
      <c r="B2062">
        <v>1</v>
      </c>
      <c r="C2062">
        <v>1</v>
      </c>
      <c r="D2062" t="s">
        <v>10364</v>
      </c>
      <c r="E2062" t="s">
        <v>282</v>
      </c>
      <c r="F2062" t="s">
        <v>7890</v>
      </c>
    </row>
    <row r="2063" spans="1:6" x14ac:dyDescent="0.2">
      <c r="A2063" t="s">
        <v>11618</v>
      </c>
      <c r="B2063">
        <v>1</v>
      </c>
      <c r="C2063">
        <v>2</v>
      </c>
      <c r="D2063" t="s">
        <v>10365</v>
      </c>
      <c r="F2063" t="s">
        <v>7890</v>
      </c>
    </row>
    <row r="2064" spans="1:6" x14ac:dyDescent="0.2">
      <c r="A2064" t="s">
        <v>11618</v>
      </c>
      <c r="B2064">
        <v>1</v>
      </c>
      <c r="C2064">
        <v>3</v>
      </c>
      <c r="D2064" t="s">
        <v>10369</v>
      </c>
      <c r="F2064" t="s">
        <v>7890</v>
      </c>
    </row>
    <row r="2065" spans="1:6" x14ac:dyDescent="0.2">
      <c r="A2065" t="s">
        <v>11619</v>
      </c>
      <c r="B2065">
        <v>1</v>
      </c>
      <c r="C2065">
        <v>1</v>
      </c>
      <c r="D2065" t="s">
        <v>10370</v>
      </c>
      <c r="E2065" t="s">
        <v>282</v>
      </c>
      <c r="F2065" t="s">
        <v>7894</v>
      </c>
    </row>
    <row r="2066" spans="1:6" x14ac:dyDescent="0.2">
      <c r="A2066" t="s">
        <v>11619</v>
      </c>
      <c r="B2066">
        <v>1</v>
      </c>
      <c r="C2066">
        <v>2</v>
      </c>
      <c r="D2066" t="s">
        <v>10371</v>
      </c>
      <c r="F2066" t="s">
        <v>7894</v>
      </c>
    </row>
    <row r="2067" spans="1:6" x14ac:dyDescent="0.2">
      <c r="A2067" t="s">
        <v>11619</v>
      </c>
      <c r="B2067">
        <v>1</v>
      </c>
      <c r="C2067">
        <v>3</v>
      </c>
      <c r="D2067" t="s">
        <v>10372</v>
      </c>
      <c r="F2067" t="s">
        <v>7894</v>
      </c>
    </row>
    <row r="2068" spans="1:6" x14ac:dyDescent="0.2">
      <c r="A2068" t="s">
        <v>11620</v>
      </c>
      <c r="B2068">
        <v>1</v>
      </c>
      <c r="C2068">
        <v>1</v>
      </c>
      <c r="D2068" t="s">
        <v>10373</v>
      </c>
      <c r="E2068" t="s">
        <v>282</v>
      </c>
      <c r="F2068" t="s">
        <v>7898</v>
      </c>
    </row>
    <row r="2069" spans="1:6" x14ac:dyDescent="0.2">
      <c r="A2069" t="s">
        <v>11620</v>
      </c>
      <c r="B2069">
        <v>1</v>
      </c>
      <c r="C2069">
        <v>2</v>
      </c>
      <c r="D2069" t="s">
        <v>10374</v>
      </c>
      <c r="F2069" t="s">
        <v>7898</v>
      </c>
    </row>
    <row r="2070" spans="1:6" x14ac:dyDescent="0.2">
      <c r="A2070" t="s">
        <v>11620</v>
      </c>
      <c r="B2070">
        <v>1</v>
      </c>
      <c r="C2070">
        <v>3</v>
      </c>
      <c r="D2070" t="s">
        <v>10375</v>
      </c>
      <c r="F2070" t="s">
        <v>7898</v>
      </c>
    </row>
    <row r="2071" spans="1:6" x14ac:dyDescent="0.2">
      <c r="A2071" t="s">
        <v>11622</v>
      </c>
      <c r="B2071">
        <v>3</v>
      </c>
      <c r="C2071">
        <v>1</v>
      </c>
      <c r="D2071" t="s">
        <v>10376</v>
      </c>
      <c r="E2071" t="s">
        <v>282</v>
      </c>
      <c r="F2071" t="s">
        <v>7908</v>
      </c>
    </row>
    <row r="2072" spans="1:6" x14ac:dyDescent="0.2">
      <c r="A2072" t="s">
        <v>11622</v>
      </c>
      <c r="B2072">
        <v>3</v>
      </c>
      <c r="C2072">
        <v>2</v>
      </c>
      <c r="D2072" t="s">
        <v>10377</v>
      </c>
      <c r="F2072" t="s">
        <v>7908</v>
      </c>
    </row>
    <row r="2073" spans="1:6" x14ac:dyDescent="0.2">
      <c r="A2073" t="s">
        <v>11622</v>
      </c>
      <c r="B2073">
        <v>3</v>
      </c>
      <c r="C2073">
        <v>3</v>
      </c>
      <c r="D2073" t="s">
        <v>10378</v>
      </c>
      <c r="F2073" t="s">
        <v>7908</v>
      </c>
    </row>
    <row r="2074" spans="1:6" x14ac:dyDescent="0.2">
      <c r="A2074" t="s">
        <v>11623</v>
      </c>
      <c r="B2074">
        <v>3</v>
      </c>
      <c r="C2074">
        <v>1</v>
      </c>
      <c r="D2074" t="s">
        <v>10379</v>
      </c>
      <c r="F2074" t="s">
        <v>7908</v>
      </c>
    </row>
    <row r="2075" spans="1:6" x14ac:dyDescent="0.2">
      <c r="A2075" t="s">
        <v>11623</v>
      </c>
      <c r="B2075">
        <v>3</v>
      </c>
      <c r="C2075">
        <v>2</v>
      </c>
      <c r="D2075" t="s">
        <v>10380</v>
      </c>
      <c r="E2075" t="s">
        <v>282</v>
      </c>
      <c r="F2075" t="s">
        <v>7908</v>
      </c>
    </row>
    <row r="2076" spans="1:6" x14ac:dyDescent="0.2">
      <c r="A2076" t="s">
        <v>11623</v>
      </c>
      <c r="B2076">
        <v>3</v>
      </c>
      <c r="C2076">
        <v>3</v>
      </c>
      <c r="D2076" t="s">
        <v>10381</v>
      </c>
      <c r="F2076" t="s">
        <v>7908</v>
      </c>
    </row>
    <row r="2077" spans="1:6" x14ac:dyDescent="0.2">
      <c r="A2077" t="s">
        <v>11624</v>
      </c>
      <c r="B2077">
        <v>3</v>
      </c>
      <c r="C2077">
        <v>1</v>
      </c>
      <c r="D2077" t="s">
        <v>10382</v>
      </c>
      <c r="E2077" t="s">
        <v>282</v>
      </c>
      <c r="F2077" t="s">
        <v>7840</v>
      </c>
    </row>
    <row r="2078" spans="1:6" x14ac:dyDescent="0.2">
      <c r="A2078" t="s">
        <v>11624</v>
      </c>
      <c r="B2078">
        <v>3</v>
      </c>
      <c r="C2078">
        <v>2</v>
      </c>
      <c r="D2078" t="s">
        <v>10383</v>
      </c>
      <c r="F2078" t="s">
        <v>7840</v>
      </c>
    </row>
    <row r="2079" spans="1:6" x14ac:dyDescent="0.2">
      <c r="A2079" t="s">
        <v>11624</v>
      </c>
      <c r="B2079">
        <v>3</v>
      </c>
      <c r="C2079">
        <v>3</v>
      </c>
      <c r="D2079" t="s">
        <v>10384</v>
      </c>
      <c r="F2079" t="s">
        <v>7840</v>
      </c>
    </row>
    <row r="2080" spans="1:6" x14ac:dyDescent="0.2">
      <c r="A2080" t="s">
        <v>11625</v>
      </c>
      <c r="B2080">
        <v>3</v>
      </c>
      <c r="C2080">
        <v>1</v>
      </c>
      <c r="D2080" t="s">
        <v>10385</v>
      </c>
      <c r="F2080" t="s">
        <v>7928</v>
      </c>
    </row>
    <row r="2081" spans="1:6" x14ac:dyDescent="0.2">
      <c r="A2081" t="s">
        <v>11625</v>
      </c>
      <c r="B2081">
        <v>3</v>
      </c>
      <c r="C2081">
        <v>2</v>
      </c>
      <c r="D2081" t="s">
        <v>10386</v>
      </c>
      <c r="E2081" t="s">
        <v>282</v>
      </c>
      <c r="F2081" t="s">
        <v>7928</v>
      </c>
    </row>
    <row r="2082" spans="1:6" x14ac:dyDescent="0.2">
      <c r="A2082" t="s">
        <v>11625</v>
      </c>
      <c r="B2082">
        <v>3</v>
      </c>
      <c r="C2082">
        <v>3</v>
      </c>
      <c r="D2082" t="s">
        <v>10387</v>
      </c>
      <c r="F2082" t="s">
        <v>7928</v>
      </c>
    </row>
    <row r="2083" spans="1:6" x14ac:dyDescent="0.2">
      <c r="A2083" t="s">
        <v>11626</v>
      </c>
      <c r="B2083">
        <v>3</v>
      </c>
      <c r="C2083">
        <v>1</v>
      </c>
      <c r="D2083" t="s">
        <v>10388</v>
      </c>
      <c r="F2083" t="s">
        <v>7936</v>
      </c>
    </row>
    <row r="2084" spans="1:6" x14ac:dyDescent="0.2">
      <c r="A2084" t="s">
        <v>11626</v>
      </c>
      <c r="B2084">
        <v>3</v>
      </c>
      <c r="C2084">
        <v>2</v>
      </c>
      <c r="D2084" t="s">
        <v>10389</v>
      </c>
      <c r="E2084" t="s">
        <v>282</v>
      </c>
      <c r="F2084" t="s">
        <v>7936</v>
      </c>
    </row>
    <row r="2085" spans="1:6" x14ac:dyDescent="0.2">
      <c r="A2085" t="s">
        <v>11626</v>
      </c>
      <c r="B2085">
        <v>3</v>
      </c>
      <c r="C2085">
        <v>3</v>
      </c>
      <c r="D2085" t="s">
        <v>10390</v>
      </c>
      <c r="F2085" t="s">
        <v>7936</v>
      </c>
    </row>
    <row r="2086" spans="1:6" x14ac:dyDescent="0.2">
      <c r="A2086" t="s">
        <v>11627</v>
      </c>
      <c r="B2086">
        <v>3</v>
      </c>
      <c r="C2086">
        <v>1</v>
      </c>
      <c r="D2086" t="s">
        <v>10391</v>
      </c>
      <c r="E2086" t="s">
        <v>282</v>
      </c>
      <c r="F2086" t="s">
        <v>7943</v>
      </c>
    </row>
    <row r="2087" spans="1:6" x14ac:dyDescent="0.2">
      <c r="A2087" t="s">
        <v>11627</v>
      </c>
      <c r="B2087">
        <v>3</v>
      </c>
      <c r="C2087">
        <v>2</v>
      </c>
      <c r="D2087" t="s">
        <v>10392</v>
      </c>
      <c r="F2087" t="s">
        <v>7943</v>
      </c>
    </row>
    <row r="2088" spans="1:6" x14ac:dyDescent="0.2">
      <c r="A2088" t="s">
        <v>11627</v>
      </c>
      <c r="B2088">
        <v>3</v>
      </c>
      <c r="C2088">
        <v>3</v>
      </c>
      <c r="D2088" t="s">
        <v>10393</v>
      </c>
      <c r="F2088" t="s">
        <v>7943</v>
      </c>
    </row>
    <row r="2089" spans="1:6" x14ac:dyDescent="0.2">
      <c r="A2089" t="s">
        <v>11628</v>
      </c>
      <c r="B2089">
        <v>1</v>
      </c>
      <c r="C2089">
        <v>1</v>
      </c>
      <c r="D2089" t="s">
        <v>10394</v>
      </c>
      <c r="F2089" t="s">
        <v>7946</v>
      </c>
    </row>
    <row r="2090" spans="1:6" x14ac:dyDescent="0.2">
      <c r="A2090" t="s">
        <v>11628</v>
      </c>
      <c r="B2090">
        <v>1</v>
      </c>
      <c r="C2090">
        <v>2</v>
      </c>
      <c r="D2090" t="s">
        <v>10395</v>
      </c>
      <c r="E2090" t="s">
        <v>282</v>
      </c>
      <c r="F2090" t="s">
        <v>7946</v>
      </c>
    </row>
    <row r="2091" spans="1:6" x14ac:dyDescent="0.2">
      <c r="A2091" t="s">
        <v>11628</v>
      </c>
      <c r="B2091">
        <v>1</v>
      </c>
      <c r="C2091">
        <v>3</v>
      </c>
      <c r="D2091" t="s">
        <v>10396</v>
      </c>
      <c r="F2091" t="s">
        <v>7946</v>
      </c>
    </row>
    <row r="2092" spans="1:6" x14ac:dyDescent="0.2">
      <c r="A2092" t="s">
        <v>11629</v>
      </c>
      <c r="B2092">
        <v>3</v>
      </c>
      <c r="C2092">
        <v>1</v>
      </c>
      <c r="D2092" t="s">
        <v>10397</v>
      </c>
      <c r="E2092" t="s">
        <v>282</v>
      </c>
      <c r="F2092" t="s">
        <v>7840</v>
      </c>
    </row>
    <row r="2093" spans="1:6" x14ac:dyDescent="0.2">
      <c r="A2093" t="s">
        <v>11629</v>
      </c>
      <c r="B2093">
        <v>3</v>
      </c>
      <c r="C2093">
        <v>2</v>
      </c>
      <c r="D2093" t="s">
        <v>10398</v>
      </c>
      <c r="F2093" t="s">
        <v>7840</v>
      </c>
    </row>
    <row r="2094" spans="1:6" x14ac:dyDescent="0.2">
      <c r="A2094" t="s">
        <v>11629</v>
      </c>
      <c r="B2094">
        <v>3</v>
      </c>
      <c r="C2094">
        <v>3</v>
      </c>
      <c r="D2094" t="s">
        <v>10399</v>
      </c>
      <c r="F2094" t="s">
        <v>7840</v>
      </c>
    </row>
    <row r="2095" spans="1:6" x14ac:dyDescent="0.2">
      <c r="A2095" t="s">
        <v>11630</v>
      </c>
      <c r="B2095">
        <v>3</v>
      </c>
      <c r="C2095">
        <v>1</v>
      </c>
      <c r="D2095" t="s">
        <v>10397</v>
      </c>
      <c r="F2095" t="s">
        <v>7840</v>
      </c>
    </row>
    <row r="2096" spans="1:6" x14ac:dyDescent="0.2">
      <c r="A2096" t="s">
        <v>11630</v>
      </c>
      <c r="B2096">
        <v>3</v>
      </c>
      <c r="C2096">
        <v>2</v>
      </c>
      <c r="D2096" t="s">
        <v>10400</v>
      </c>
      <c r="F2096" t="s">
        <v>7840</v>
      </c>
    </row>
    <row r="2097" spans="1:6" x14ac:dyDescent="0.2">
      <c r="A2097" t="s">
        <v>11630</v>
      </c>
      <c r="B2097">
        <v>3</v>
      </c>
      <c r="C2097">
        <v>3</v>
      </c>
      <c r="D2097" t="s">
        <v>10401</v>
      </c>
      <c r="E2097" t="s">
        <v>282</v>
      </c>
      <c r="F2097" t="s">
        <v>7840</v>
      </c>
    </row>
    <row r="2098" spans="1:6" x14ac:dyDescent="0.2">
      <c r="A2098" t="s">
        <v>11631</v>
      </c>
      <c r="B2098">
        <v>3</v>
      </c>
      <c r="C2098">
        <v>1</v>
      </c>
      <c r="D2098" t="s">
        <v>10397</v>
      </c>
      <c r="F2098" t="s">
        <v>7840</v>
      </c>
    </row>
    <row r="2099" spans="1:6" x14ac:dyDescent="0.2">
      <c r="A2099" t="s">
        <v>11631</v>
      </c>
      <c r="B2099">
        <v>3</v>
      </c>
      <c r="C2099">
        <v>2</v>
      </c>
      <c r="D2099" t="s">
        <v>10402</v>
      </c>
      <c r="F2099" t="s">
        <v>7840</v>
      </c>
    </row>
    <row r="2100" spans="1:6" x14ac:dyDescent="0.2">
      <c r="A2100" t="s">
        <v>11631</v>
      </c>
      <c r="B2100">
        <v>3</v>
      </c>
      <c r="C2100">
        <v>3</v>
      </c>
      <c r="D2100" t="s">
        <v>10403</v>
      </c>
      <c r="E2100" t="s">
        <v>282</v>
      </c>
      <c r="F2100" t="s">
        <v>7840</v>
      </c>
    </row>
    <row r="2101" spans="1:6" x14ac:dyDescent="0.2">
      <c r="A2101" t="s">
        <v>11632</v>
      </c>
      <c r="B2101">
        <v>3</v>
      </c>
      <c r="C2101">
        <v>1</v>
      </c>
      <c r="D2101" t="s">
        <v>10404</v>
      </c>
      <c r="E2101" t="s">
        <v>282</v>
      </c>
      <c r="F2101" t="s">
        <v>7840</v>
      </c>
    </row>
    <row r="2102" spans="1:6" x14ac:dyDescent="0.2">
      <c r="A2102" t="s">
        <v>11632</v>
      </c>
      <c r="B2102">
        <v>3</v>
      </c>
      <c r="C2102">
        <v>2</v>
      </c>
      <c r="D2102" t="s">
        <v>10402</v>
      </c>
      <c r="F2102" t="s">
        <v>7840</v>
      </c>
    </row>
    <row r="2103" spans="1:6" x14ac:dyDescent="0.2">
      <c r="A2103" t="s">
        <v>11632</v>
      </c>
      <c r="B2103">
        <v>3</v>
      </c>
      <c r="C2103">
        <v>3</v>
      </c>
      <c r="D2103" t="s">
        <v>10403</v>
      </c>
      <c r="F2103" t="s">
        <v>7840</v>
      </c>
    </row>
    <row r="2104" spans="1:6" x14ac:dyDescent="0.2">
      <c r="A2104" t="s">
        <v>11633</v>
      </c>
      <c r="B2104">
        <v>3</v>
      </c>
      <c r="C2104">
        <v>1</v>
      </c>
      <c r="D2104" t="s">
        <v>10405</v>
      </c>
      <c r="F2104" t="s">
        <v>7943</v>
      </c>
    </row>
    <row r="2105" spans="1:6" x14ac:dyDescent="0.2">
      <c r="A2105" t="s">
        <v>11633</v>
      </c>
      <c r="B2105">
        <v>3</v>
      </c>
      <c r="C2105">
        <v>2</v>
      </c>
      <c r="D2105" t="s">
        <v>10406</v>
      </c>
      <c r="E2105" t="s">
        <v>282</v>
      </c>
      <c r="F2105" t="s">
        <v>7943</v>
      </c>
    </row>
    <row r="2106" spans="1:6" x14ac:dyDescent="0.2">
      <c r="A2106" t="s">
        <v>11633</v>
      </c>
      <c r="B2106">
        <v>3</v>
      </c>
      <c r="C2106">
        <v>3</v>
      </c>
      <c r="D2106" t="s">
        <v>10407</v>
      </c>
      <c r="F2106" t="s">
        <v>7943</v>
      </c>
    </row>
    <row r="2107" spans="1:6" x14ac:dyDescent="0.2">
      <c r="A2107" t="s">
        <v>11634</v>
      </c>
      <c r="B2107">
        <v>1</v>
      </c>
      <c r="C2107">
        <v>1</v>
      </c>
      <c r="D2107" t="s">
        <v>10408</v>
      </c>
      <c r="E2107" t="s">
        <v>282</v>
      </c>
      <c r="F2107" t="s">
        <v>9515</v>
      </c>
    </row>
    <row r="2108" spans="1:6" x14ac:dyDescent="0.2">
      <c r="A2108" t="s">
        <v>11634</v>
      </c>
      <c r="B2108">
        <v>1</v>
      </c>
      <c r="C2108">
        <v>2</v>
      </c>
      <c r="D2108" t="s">
        <v>10409</v>
      </c>
      <c r="F2108" t="s">
        <v>9515</v>
      </c>
    </row>
    <row r="2109" spans="1:6" x14ac:dyDescent="0.2">
      <c r="A2109" t="s">
        <v>11635</v>
      </c>
      <c r="B2109">
        <v>3</v>
      </c>
      <c r="C2109">
        <v>1</v>
      </c>
      <c r="D2109" t="s">
        <v>10410</v>
      </c>
      <c r="E2109" t="s">
        <v>282</v>
      </c>
      <c r="F2109" t="s">
        <v>7840</v>
      </c>
    </row>
    <row r="2110" spans="1:6" x14ac:dyDescent="0.2">
      <c r="A2110" t="s">
        <v>11635</v>
      </c>
      <c r="B2110">
        <v>3</v>
      </c>
      <c r="C2110">
        <v>2</v>
      </c>
      <c r="D2110" t="s">
        <v>10411</v>
      </c>
      <c r="F2110" t="s">
        <v>7840</v>
      </c>
    </row>
    <row r="2111" spans="1:6" x14ac:dyDescent="0.2">
      <c r="A2111" t="s">
        <v>11635</v>
      </c>
      <c r="B2111">
        <v>3</v>
      </c>
      <c r="C2111">
        <v>3</v>
      </c>
      <c r="D2111" t="s">
        <v>10412</v>
      </c>
      <c r="F2111" t="s">
        <v>7840</v>
      </c>
    </row>
    <row r="2112" spans="1:6" x14ac:dyDescent="0.2">
      <c r="A2112" t="s">
        <v>11636</v>
      </c>
      <c r="B2112">
        <v>3</v>
      </c>
      <c r="C2112">
        <v>1</v>
      </c>
      <c r="D2112" t="s">
        <v>10413</v>
      </c>
      <c r="E2112" t="s">
        <v>282</v>
      </c>
      <c r="F2112" t="s">
        <v>7943</v>
      </c>
    </row>
    <row r="2113" spans="1:6" x14ac:dyDescent="0.2">
      <c r="A2113" t="s">
        <v>11636</v>
      </c>
      <c r="B2113">
        <v>3</v>
      </c>
      <c r="C2113">
        <v>2</v>
      </c>
      <c r="D2113" t="s">
        <v>10414</v>
      </c>
      <c r="F2113" t="s">
        <v>7943</v>
      </c>
    </row>
    <row r="2114" spans="1:6" x14ac:dyDescent="0.2">
      <c r="A2114" t="s">
        <v>11636</v>
      </c>
      <c r="B2114">
        <v>3</v>
      </c>
      <c r="C2114">
        <v>3</v>
      </c>
      <c r="D2114" t="s">
        <v>10415</v>
      </c>
      <c r="F2114" t="s">
        <v>7943</v>
      </c>
    </row>
    <row r="2115" spans="1:6" x14ac:dyDescent="0.2">
      <c r="A2115" t="s">
        <v>11637</v>
      </c>
      <c r="B2115">
        <v>1</v>
      </c>
      <c r="C2115">
        <v>1</v>
      </c>
      <c r="D2115" t="s">
        <v>10413</v>
      </c>
      <c r="E2115" t="s">
        <v>282</v>
      </c>
      <c r="F2115" t="s">
        <v>7994</v>
      </c>
    </row>
    <row r="2116" spans="1:6" x14ac:dyDescent="0.2">
      <c r="A2116" t="s">
        <v>11637</v>
      </c>
      <c r="B2116">
        <v>1</v>
      </c>
      <c r="C2116">
        <v>2</v>
      </c>
      <c r="D2116" t="s">
        <v>10414</v>
      </c>
      <c r="F2116" t="s">
        <v>7994</v>
      </c>
    </row>
    <row r="2117" spans="1:6" x14ac:dyDescent="0.2">
      <c r="A2117" t="s">
        <v>11637</v>
      </c>
      <c r="B2117">
        <v>1</v>
      </c>
      <c r="C2117">
        <v>3</v>
      </c>
      <c r="D2117" t="s">
        <v>10415</v>
      </c>
      <c r="F2117" t="s">
        <v>7994</v>
      </c>
    </row>
    <row r="2118" spans="1:6" x14ac:dyDescent="0.2">
      <c r="A2118" t="s">
        <v>11638</v>
      </c>
      <c r="B2118">
        <v>1</v>
      </c>
      <c r="C2118">
        <v>1</v>
      </c>
      <c r="D2118" t="s">
        <v>10416</v>
      </c>
      <c r="E2118" t="s">
        <v>282</v>
      </c>
      <c r="F2118" t="s">
        <v>7997</v>
      </c>
    </row>
    <row r="2119" spans="1:6" x14ac:dyDescent="0.2">
      <c r="A2119" t="s">
        <v>11638</v>
      </c>
      <c r="B2119">
        <v>1</v>
      </c>
      <c r="C2119">
        <v>2</v>
      </c>
      <c r="D2119" t="s">
        <v>10417</v>
      </c>
      <c r="F2119" t="s">
        <v>7997</v>
      </c>
    </row>
    <row r="2120" spans="1:6" x14ac:dyDescent="0.2">
      <c r="A2120" t="s">
        <v>11639</v>
      </c>
      <c r="B2120">
        <v>1</v>
      </c>
      <c r="C2120">
        <v>1</v>
      </c>
      <c r="D2120" t="s">
        <v>10418</v>
      </c>
      <c r="F2120" t="s">
        <v>9516</v>
      </c>
    </row>
    <row r="2121" spans="1:6" x14ac:dyDescent="0.2">
      <c r="A2121" t="s">
        <v>11639</v>
      </c>
      <c r="B2121">
        <v>1</v>
      </c>
      <c r="C2121">
        <v>2</v>
      </c>
      <c r="D2121" t="s">
        <v>10419</v>
      </c>
      <c r="E2121" t="s">
        <v>282</v>
      </c>
      <c r="F2121" t="s">
        <v>9516</v>
      </c>
    </row>
    <row r="2122" spans="1:6" x14ac:dyDescent="0.2">
      <c r="A2122" t="s">
        <v>11640</v>
      </c>
      <c r="B2122">
        <v>3</v>
      </c>
      <c r="C2122">
        <v>1</v>
      </c>
      <c r="D2122" t="s">
        <v>10420</v>
      </c>
      <c r="F2122" t="s">
        <v>7840</v>
      </c>
    </row>
    <row r="2123" spans="1:6" x14ac:dyDescent="0.2">
      <c r="A2123" t="s">
        <v>11640</v>
      </c>
      <c r="B2123">
        <v>3</v>
      </c>
      <c r="C2123">
        <v>2</v>
      </c>
      <c r="D2123" t="s">
        <v>10421</v>
      </c>
      <c r="E2123" t="s">
        <v>282</v>
      </c>
      <c r="F2123" t="s">
        <v>7840</v>
      </c>
    </row>
    <row r="2124" spans="1:6" x14ac:dyDescent="0.2">
      <c r="A2124" t="s">
        <v>11640</v>
      </c>
      <c r="B2124">
        <v>3</v>
      </c>
      <c r="C2124">
        <v>3</v>
      </c>
      <c r="D2124" t="s">
        <v>10422</v>
      </c>
      <c r="F2124" t="s">
        <v>7840</v>
      </c>
    </row>
    <row r="2125" spans="1:6" x14ac:dyDescent="0.2">
      <c r="A2125" t="s">
        <v>11641</v>
      </c>
      <c r="B2125">
        <v>3</v>
      </c>
      <c r="C2125">
        <v>1</v>
      </c>
      <c r="D2125" t="s">
        <v>10423</v>
      </c>
      <c r="F2125" t="s">
        <v>7840</v>
      </c>
    </row>
    <row r="2126" spans="1:6" x14ac:dyDescent="0.2">
      <c r="A2126" t="s">
        <v>11641</v>
      </c>
      <c r="B2126">
        <v>3</v>
      </c>
      <c r="C2126">
        <v>2</v>
      </c>
      <c r="D2126" t="s">
        <v>10424</v>
      </c>
      <c r="F2126" t="s">
        <v>7840</v>
      </c>
    </row>
    <row r="2127" spans="1:6" x14ac:dyDescent="0.2">
      <c r="A2127" t="s">
        <v>11641</v>
      </c>
      <c r="B2127">
        <v>3</v>
      </c>
      <c r="C2127">
        <v>3</v>
      </c>
      <c r="D2127" t="s">
        <v>10425</v>
      </c>
      <c r="E2127" t="s">
        <v>282</v>
      </c>
      <c r="F2127" t="s">
        <v>7840</v>
      </c>
    </row>
    <row r="2128" spans="1:6" x14ac:dyDescent="0.2">
      <c r="A2128" t="s">
        <v>11642</v>
      </c>
      <c r="B2128">
        <v>3</v>
      </c>
      <c r="C2128">
        <v>1</v>
      </c>
      <c r="D2128" t="s">
        <v>10426</v>
      </c>
      <c r="F2128" t="s">
        <v>7840</v>
      </c>
    </row>
    <row r="2129" spans="1:6" x14ac:dyDescent="0.2">
      <c r="A2129" t="s">
        <v>11642</v>
      </c>
      <c r="B2129">
        <v>3</v>
      </c>
      <c r="C2129">
        <v>2</v>
      </c>
      <c r="D2129" t="s">
        <v>10427</v>
      </c>
      <c r="F2129" t="s">
        <v>7840</v>
      </c>
    </row>
    <row r="2130" spans="1:6" x14ac:dyDescent="0.2">
      <c r="A2130" t="s">
        <v>11642</v>
      </c>
      <c r="B2130">
        <v>3</v>
      </c>
      <c r="C2130">
        <v>3</v>
      </c>
      <c r="D2130" t="s">
        <v>10428</v>
      </c>
      <c r="E2130" t="s">
        <v>282</v>
      </c>
      <c r="F2130" t="s">
        <v>7840</v>
      </c>
    </row>
    <row r="2131" spans="1:6" x14ac:dyDescent="0.2">
      <c r="A2131" t="s">
        <v>11643</v>
      </c>
      <c r="B2131">
        <v>1</v>
      </c>
      <c r="C2131">
        <v>1</v>
      </c>
      <c r="D2131" t="s">
        <v>10429</v>
      </c>
      <c r="F2131" t="s">
        <v>8021</v>
      </c>
    </row>
    <row r="2132" spans="1:6" x14ac:dyDescent="0.2">
      <c r="A2132" t="s">
        <v>11643</v>
      </c>
      <c r="B2132">
        <v>1</v>
      </c>
      <c r="C2132">
        <v>2</v>
      </c>
      <c r="D2132" t="s">
        <v>10430</v>
      </c>
      <c r="E2132" t="s">
        <v>282</v>
      </c>
      <c r="F2132" t="s">
        <v>8021</v>
      </c>
    </row>
    <row r="2133" spans="1:6" x14ac:dyDescent="0.2">
      <c r="A2133" t="s">
        <v>11644</v>
      </c>
      <c r="B2133">
        <v>3</v>
      </c>
      <c r="C2133">
        <v>1</v>
      </c>
      <c r="D2133" t="s">
        <v>10431</v>
      </c>
      <c r="F2133" t="s">
        <v>7840</v>
      </c>
    </row>
    <row r="2134" spans="1:6" x14ac:dyDescent="0.2">
      <c r="A2134" t="s">
        <v>11644</v>
      </c>
      <c r="B2134">
        <v>3</v>
      </c>
      <c r="C2134">
        <v>2</v>
      </c>
      <c r="D2134" t="s">
        <v>10432</v>
      </c>
      <c r="E2134" t="s">
        <v>282</v>
      </c>
      <c r="F2134" t="s">
        <v>7840</v>
      </c>
    </row>
    <row r="2135" spans="1:6" x14ac:dyDescent="0.2">
      <c r="A2135" t="s">
        <v>11644</v>
      </c>
      <c r="B2135">
        <v>3</v>
      </c>
      <c r="C2135">
        <v>3</v>
      </c>
      <c r="D2135" t="s">
        <v>10433</v>
      </c>
      <c r="F2135" t="s">
        <v>7840</v>
      </c>
    </row>
    <row r="2136" spans="1:6" x14ac:dyDescent="0.2">
      <c r="A2136" t="s">
        <v>11645</v>
      </c>
      <c r="B2136">
        <v>3</v>
      </c>
      <c r="C2136">
        <v>1</v>
      </c>
      <c r="D2136" t="s">
        <v>10434</v>
      </c>
      <c r="F2136" t="s">
        <v>8033</v>
      </c>
    </row>
    <row r="2137" spans="1:6" x14ac:dyDescent="0.2">
      <c r="A2137" t="s">
        <v>11645</v>
      </c>
      <c r="B2137">
        <v>3</v>
      </c>
      <c r="C2137">
        <v>2</v>
      </c>
      <c r="D2137" t="s">
        <v>10435</v>
      </c>
      <c r="E2137" t="s">
        <v>282</v>
      </c>
      <c r="F2137" t="s">
        <v>8033</v>
      </c>
    </row>
    <row r="2138" spans="1:6" x14ac:dyDescent="0.2">
      <c r="A2138" t="s">
        <v>11645</v>
      </c>
      <c r="B2138">
        <v>3</v>
      </c>
      <c r="C2138">
        <v>3</v>
      </c>
      <c r="D2138" t="s">
        <v>10436</v>
      </c>
      <c r="F2138" t="s">
        <v>8033</v>
      </c>
    </row>
    <row r="2139" spans="1:6" x14ac:dyDescent="0.2">
      <c r="A2139" t="s">
        <v>11646</v>
      </c>
      <c r="B2139">
        <v>3</v>
      </c>
      <c r="C2139">
        <v>1</v>
      </c>
      <c r="D2139" t="s">
        <v>10437</v>
      </c>
      <c r="F2139" t="s">
        <v>7943</v>
      </c>
    </row>
    <row r="2140" spans="1:6" x14ac:dyDescent="0.2">
      <c r="A2140" t="s">
        <v>11646</v>
      </c>
      <c r="B2140">
        <v>3</v>
      </c>
      <c r="C2140">
        <v>2</v>
      </c>
      <c r="D2140" t="s">
        <v>10438</v>
      </c>
      <c r="E2140" t="s">
        <v>282</v>
      </c>
      <c r="F2140" t="s">
        <v>7943</v>
      </c>
    </row>
    <row r="2141" spans="1:6" x14ac:dyDescent="0.2">
      <c r="A2141" t="s">
        <v>11646</v>
      </c>
      <c r="B2141">
        <v>3</v>
      </c>
      <c r="C2141">
        <v>3</v>
      </c>
      <c r="D2141" t="s">
        <v>10439</v>
      </c>
      <c r="F2141" t="s">
        <v>7943</v>
      </c>
    </row>
    <row r="2142" spans="1:6" x14ac:dyDescent="0.2">
      <c r="A2142" t="s">
        <v>11647</v>
      </c>
      <c r="B2142">
        <v>3</v>
      </c>
      <c r="C2142">
        <v>1</v>
      </c>
      <c r="D2142" t="s">
        <v>10440</v>
      </c>
      <c r="E2142" t="s">
        <v>282</v>
      </c>
      <c r="F2142" t="s">
        <v>7943</v>
      </c>
    </row>
    <row r="2143" spans="1:6" x14ac:dyDescent="0.2">
      <c r="A2143" t="s">
        <v>11647</v>
      </c>
      <c r="B2143">
        <v>3</v>
      </c>
      <c r="C2143">
        <v>2</v>
      </c>
      <c r="D2143" t="s">
        <v>10441</v>
      </c>
      <c r="F2143" t="s">
        <v>7943</v>
      </c>
    </row>
    <row r="2144" spans="1:6" x14ac:dyDescent="0.2">
      <c r="A2144" t="s">
        <v>11647</v>
      </c>
      <c r="B2144">
        <v>3</v>
      </c>
      <c r="C2144">
        <v>3</v>
      </c>
      <c r="D2144" t="s">
        <v>10442</v>
      </c>
      <c r="F2144" t="s">
        <v>7943</v>
      </c>
    </row>
    <row r="2145" spans="1:6" x14ac:dyDescent="0.2">
      <c r="A2145" t="s">
        <v>11648</v>
      </c>
      <c r="B2145">
        <v>3</v>
      </c>
      <c r="C2145">
        <v>1</v>
      </c>
      <c r="D2145" t="s">
        <v>10443</v>
      </c>
      <c r="E2145" t="s">
        <v>282</v>
      </c>
      <c r="F2145" t="s">
        <v>8052</v>
      </c>
    </row>
    <row r="2146" spans="1:6" x14ac:dyDescent="0.2">
      <c r="A2146" t="s">
        <v>11648</v>
      </c>
      <c r="B2146">
        <v>3</v>
      </c>
      <c r="C2146">
        <v>2</v>
      </c>
      <c r="D2146" t="s">
        <v>10444</v>
      </c>
      <c r="F2146" t="s">
        <v>8052</v>
      </c>
    </row>
    <row r="2147" spans="1:6" x14ac:dyDescent="0.2">
      <c r="A2147" t="s">
        <v>11648</v>
      </c>
      <c r="B2147">
        <v>3</v>
      </c>
      <c r="C2147">
        <v>3</v>
      </c>
      <c r="D2147" t="s">
        <v>10445</v>
      </c>
      <c r="F2147" t="s">
        <v>8052</v>
      </c>
    </row>
    <row r="2148" spans="1:6" x14ac:dyDescent="0.2">
      <c r="A2148" t="s">
        <v>11649</v>
      </c>
      <c r="B2148">
        <v>3</v>
      </c>
      <c r="C2148">
        <v>1</v>
      </c>
      <c r="D2148" t="s">
        <v>10446</v>
      </c>
      <c r="E2148" t="s">
        <v>282</v>
      </c>
      <c r="F2148" t="s">
        <v>7943</v>
      </c>
    </row>
    <row r="2149" spans="1:6" x14ac:dyDescent="0.2">
      <c r="A2149" t="s">
        <v>11649</v>
      </c>
      <c r="B2149">
        <v>3</v>
      </c>
      <c r="C2149">
        <v>2</v>
      </c>
      <c r="D2149" t="s">
        <v>10438</v>
      </c>
      <c r="F2149" t="s">
        <v>7943</v>
      </c>
    </row>
    <row r="2150" spans="1:6" x14ac:dyDescent="0.2">
      <c r="A2150" t="s">
        <v>11649</v>
      </c>
      <c r="B2150">
        <v>3</v>
      </c>
      <c r="C2150">
        <v>3</v>
      </c>
      <c r="D2150" t="s">
        <v>10439</v>
      </c>
      <c r="F2150" t="s">
        <v>7943</v>
      </c>
    </row>
    <row r="2151" spans="1:6" x14ac:dyDescent="0.2">
      <c r="A2151" t="s">
        <v>11650</v>
      </c>
      <c r="B2151">
        <v>3</v>
      </c>
      <c r="C2151">
        <v>1</v>
      </c>
      <c r="D2151" t="s">
        <v>10434</v>
      </c>
      <c r="F2151" t="s">
        <v>8064</v>
      </c>
    </row>
    <row r="2152" spans="1:6" x14ac:dyDescent="0.2">
      <c r="A2152" t="s">
        <v>11650</v>
      </c>
      <c r="B2152">
        <v>3</v>
      </c>
      <c r="C2152">
        <v>2</v>
      </c>
      <c r="D2152" t="s">
        <v>10447</v>
      </c>
      <c r="E2152" t="s">
        <v>282</v>
      </c>
      <c r="F2152" t="s">
        <v>8064</v>
      </c>
    </row>
    <row r="2153" spans="1:6" x14ac:dyDescent="0.2">
      <c r="A2153" t="s">
        <v>11650</v>
      </c>
      <c r="B2153">
        <v>3</v>
      </c>
      <c r="C2153">
        <v>3</v>
      </c>
      <c r="D2153" t="s">
        <v>10436</v>
      </c>
      <c r="F2153" t="s">
        <v>8064</v>
      </c>
    </row>
    <row r="2154" spans="1:6" x14ac:dyDescent="0.2">
      <c r="A2154" t="s">
        <v>11651</v>
      </c>
      <c r="B2154">
        <v>1</v>
      </c>
      <c r="C2154">
        <v>1</v>
      </c>
      <c r="D2154" t="s">
        <v>10448</v>
      </c>
      <c r="F2154" t="s">
        <v>8067</v>
      </c>
    </row>
    <row r="2155" spans="1:6" x14ac:dyDescent="0.2">
      <c r="A2155" t="s">
        <v>11651</v>
      </c>
      <c r="B2155">
        <v>1</v>
      </c>
      <c r="C2155">
        <v>2</v>
      </c>
      <c r="D2155" t="s">
        <v>10449</v>
      </c>
      <c r="E2155" t="s">
        <v>282</v>
      </c>
      <c r="F2155" t="s">
        <v>8067</v>
      </c>
    </row>
    <row r="2156" spans="1:6" x14ac:dyDescent="0.2">
      <c r="A2156" t="s">
        <v>11651</v>
      </c>
      <c r="B2156">
        <v>1</v>
      </c>
      <c r="C2156">
        <v>3</v>
      </c>
      <c r="D2156" t="s">
        <v>10450</v>
      </c>
      <c r="F2156" t="s">
        <v>8067</v>
      </c>
    </row>
    <row r="2157" spans="1:6" x14ac:dyDescent="0.2">
      <c r="A2157" t="s">
        <v>11652</v>
      </c>
      <c r="B2157">
        <v>3</v>
      </c>
      <c r="C2157">
        <v>1</v>
      </c>
      <c r="D2157" t="s">
        <v>10451</v>
      </c>
      <c r="E2157" t="s">
        <v>282</v>
      </c>
      <c r="F2157" t="s">
        <v>7943</v>
      </c>
    </row>
    <row r="2158" spans="1:6" x14ac:dyDescent="0.2">
      <c r="A2158" t="s">
        <v>11652</v>
      </c>
      <c r="B2158">
        <v>3</v>
      </c>
      <c r="C2158">
        <v>2</v>
      </c>
      <c r="D2158" t="s">
        <v>10452</v>
      </c>
      <c r="F2158" t="s">
        <v>7943</v>
      </c>
    </row>
    <row r="2159" spans="1:6" x14ac:dyDescent="0.2">
      <c r="A2159" t="s">
        <v>11652</v>
      </c>
      <c r="B2159">
        <v>3</v>
      </c>
      <c r="C2159">
        <v>3</v>
      </c>
      <c r="D2159" t="s">
        <v>10453</v>
      </c>
      <c r="F2159" t="s">
        <v>7943</v>
      </c>
    </row>
    <row r="2160" spans="1:6" x14ac:dyDescent="0.2">
      <c r="A2160" t="s">
        <v>11653</v>
      </c>
      <c r="B2160">
        <v>3</v>
      </c>
      <c r="C2160">
        <v>1</v>
      </c>
      <c r="D2160" t="s">
        <v>10454</v>
      </c>
      <c r="E2160" t="s">
        <v>282</v>
      </c>
      <c r="F2160" t="s">
        <v>8080</v>
      </c>
    </row>
    <row r="2161" spans="1:6" x14ac:dyDescent="0.2">
      <c r="A2161" t="s">
        <v>11653</v>
      </c>
      <c r="B2161">
        <v>3</v>
      </c>
      <c r="C2161">
        <v>2</v>
      </c>
      <c r="D2161" t="s">
        <v>10455</v>
      </c>
      <c r="F2161" t="s">
        <v>8080</v>
      </c>
    </row>
    <row r="2162" spans="1:6" x14ac:dyDescent="0.2">
      <c r="A2162" t="s">
        <v>11653</v>
      </c>
      <c r="B2162">
        <v>3</v>
      </c>
      <c r="C2162">
        <v>3</v>
      </c>
      <c r="D2162" t="s">
        <v>10456</v>
      </c>
      <c r="F2162" t="s">
        <v>8080</v>
      </c>
    </row>
    <row r="2163" spans="1:6" x14ac:dyDescent="0.2">
      <c r="A2163" t="s">
        <v>11654</v>
      </c>
      <c r="B2163">
        <v>3</v>
      </c>
      <c r="C2163">
        <v>1</v>
      </c>
      <c r="D2163" t="s">
        <v>10457</v>
      </c>
      <c r="F2163" t="s">
        <v>7840</v>
      </c>
    </row>
    <row r="2164" spans="1:6" x14ac:dyDescent="0.2">
      <c r="A2164" t="s">
        <v>11654</v>
      </c>
      <c r="B2164">
        <v>3</v>
      </c>
      <c r="C2164">
        <v>2</v>
      </c>
      <c r="D2164" t="s">
        <v>10458</v>
      </c>
      <c r="E2164" t="s">
        <v>282</v>
      </c>
      <c r="F2164" t="s">
        <v>7840</v>
      </c>
    </row>
    <row r="2165" spans="1:6" x14ac:dyDescent="0.2">
      <c r="A2165" t="s">
        <v>11654</v>
      </c>
      <c r="B2165">
        <v>3</v>
      </c>
      <c r="C2165">
        <v>3</v>
      </c>
      <c r="D2165" t="s">
        <v>10459</v>
      </c>
      <c r="F2165" t="s">
        <v>7840</v>
      </c>
    </row>
    <row r="2166" spans="1:6" x14ac:dyDescent="0.2">
      <c r="A2166" t="s">
        <v>11655</v>
      </c>
      <c r="B2166">
        <v>3</v>
      </c>
      <c r="C2166">
        <v>1</v>
      </c>
      <c r="D2166" t="s">
        <v>10460</v>
      </c>
      <c r="F2166" t="s">
        <v>7943</v>
      </c>
    </row>
    <row r="2167" spans="1:6" x14ac:dyDescent="0.2">
      <c r="A2167" t="s">
        <v>11655</v>
      </c>
      <c r="B2167">
        <v>3</v>
      </c>
      <c r="C2167">
        <v>2</v>
      </c>
      <c r="D2167" t="s">
        <v>10461</v>
      </c>
      <c r="E2167" t="s">
        <v>282</v>
      </c>
      <c r="F2167" t="s">
        <v>7943</v>
      </c>
    </row>
    <row r="2168" spans="1:6" x14ac:dyDescent="0.2">
      <c r="A2168" t="s">
        <v>11655</v>
      </c>
      <c r="B2168">
        <v>3</v>
      </c>
      <c r="C2168">
        <v>3</v>
      </c>
      <c r="D2168" t="s">
        <v>10462</v>
      </c>
      <c r="F2168" t="s">
        <v>7943</v>
      </c>
    </row>
    <row r="2169" spans="1:6" x14ac:dyDescent="0.2">
      <c r="A2169" t="s">
        <v>11656</v>
      </c>
      <c r="B2169">
        <v>3</v>
      </c>
      <c r="C2169">
        <v>1</v>
      </c>
      <c r="D2169" t="s">
        <v>10463</v>
      </c>
      <c r="E2169" t="s">
        <v>282</v>
      </c>
      <c r="F2169" t="s">
        <v>7943</v>
      </c>
    </row>
    <row r="2170" spans="1:6" x14ac:dyDescent="0.2">
      <c r="A2170" t="s">
        <v>11656</v>
      </c>
      <c r="B2170">
        <v>3</v>
      </c>
      <c r="C2170">
        <v>2</v>
      </c>
      <c r="D2170" t="s">
        <v>10461</v>
      </c>
      <c r="F2170" t="s">
        <v>7943</v>
      </c>
    </row>
    <row r="2171" spans="1:6" x14ac:dyDescent="0.2">
      <c r="A2171" t="s">
        <v>11656</v>
      </c>
      <c r="B2171">
        <v>3</v>
      </c>
      <c r="C2171">
        <v>3</v>
      </c>
      <c r="D2171" t="s">
        <v>10462</v>
      </c>
      <c r="F2171" t="s">
        <v>7943</v>
      </c>
    </row>
    <row r="2172" spans="1:6" x14ac:dyDescent="0.2">
      <c r="A2172" t="s">
        <v>11657</v>
      </c>
      <c r="B2172">
        <v>3</v>
      </c>
      <c r="C2172">
        <v>1</v>
      </c>
      <c r="D2172" t="s">
        <v>10464</v>
      </c>
      <c r="F2172" t="s">
        <v>7943</v>
      </c>
    </row>
    <row r="2173" spans="1:6" x14ac:dyDescent="0.2">
      <c r="A2173" t="s">
        <v>11657</v>
      </c>
      <c r="B2173">
        <v>3</v>
      </c>
      <c r="C2173">
        <v>2</v>
      </c>
      <c r="D2173" t="s">
        <v>10465</v>
      </c>
      <c r="F2173" t="s">
        <v>7943</v>
      </c>
    </row>
    <row r="2174" spans="1:6" x14ac:dyDescent="0.2">
      <c r="A2174" t="s">
        <v>11657</v>
      </c>
      <c r="B2174">
        <v>3</v>
      </c>
      <c r="C2174">
        <v>3</v>
      </c>
      <c r="D2174" t="s">
        <v>10466</v>
      </c>
      <c r="E2174" t="s">
        <v>282</v>
      </c>
      <c r="F2174" t="s">
        <v>7943</v>
      </c>
    </row>
    <row r="2175" spans="1:6" x14ac:dyDescent="0.2">
      <c r="A2175" t="s">
        <v>11658</v>
      </c>
      <c r="B2175">
        <v>1</v>
      </c>
      <c r="C2175">
        <v>1</v>
      </c>
      <c r="D2175" t="s">
        <v>10467</v>
      </c>
      <c r="E2175" t="s">
        <v>282</v>
      </c>
      <c r="F2175" t="s">
        <v>8111</v>
      </c>
    </row>
    <row r="2176" spans="1:6" x14ac:dyDescent="0.2">
      <c r="A2176" t="s">
        <v>11658</v>
      </c>
      <c r="B2176">
        <v>1</v>
      </c>
      <c r="C2176">
        <v>2</v>
      </c>
      <c r="D2176" t="s">
        <v>10468</v>
      </c>
      <c r="F2176" t="s">
        <v>8111</v>
      </c>
    </row>
    <row r="2177" spans="1:6" x14ac:dyDescent="0.2">
      <c r="A2177" t="s">
        <v>11659</v>
      </c>
      <c r="B2177">
        <v>1</v>
      </c>
      <c r="C2177">
        <v>1</v>
      </c>
      <c r="D2177" t="s">
        <v>10469</v>
      </c>
      <c r="F2177" t="s">
        <v>8115</v>
      </c>
    </row>
    <row r="2178" spans="1:6" x14ac:dyDescent="0.2">
      <c r="A2178" t="s">
        <v>11659</v>
      </c>
      <c r="B2178">
        <v>1</v>
      </c>
      <c r="C2178">
        <v>2</v>
      </c>
      <c r="D2178" t="s">
        <v>10470</v>
      </c>
      <c r="F2178" t="s">
        <v>8115</v>
      </c>
    </row>
    <row r="2179" spans="1:6" x14ac:dyDescent="0.2">
      <c r="A2179" t="s">
        <v>11659</v>
      </c>
      <c r="B2179">
        <v>1</v>
      </c>
      <c r="C2179">
        <v>3</v>
      </c>
      <c r="D2179" t="s">
        <v>10471</v>
      </c>
      <c r="E2179" t="s">
        <v>282</v>
      </c>
      <c r="F2179" t="s">
        <v>8115</v>
      </c>
    </row>
    <row r="2180" spans="1:6" x14ac:dyDescent="0.2">
      <c r="A2180" t="s">
        <v>11660</v>
      </c>
      <c r="B2180">
        <v>3</v>
      </c>
      <c r="C2180">
        <v>1</v>
      </c>
      <c r="D2180" t="s">
        <v>10472</v>
      </c>
      <c r="F2180" t="s">
        <v>8122</v>
      </c>
    </row>
    <row r="2181" spans="1:6" x14ac:dyDescent="0.2">
      <c r="A2181" t="s">
        <v>11660</v>
      </c>
      <c r="B2181">
        <v>3</v>
      </c>
      <c r="C2181">
        <v>2</v>
      </c>
      <c r="D2181" t="s">
        <v>10473</v>
      </c>
      <c r="E2181" t="s">
        <v>282</v>
      </c>
      <c r="F2181" t="s">
        <v>8122</v>
      </c>
    </row>
    <row r="2182" spans="1:6" x14ac:dyDescent="0.2">
      <c r="A2182" t="s">
        <v>11660</v>
      </c>
      <c r="B2182">
        <v>3</v>
      </c>
      <c r="C2182">
        <v>3</v>
      </c>
      <c r="D2182" t="s">
        <v>10474</v>
      </c>
      <c r="F2182" t="s">
        <v>8122</v>
      </c>
    </row>
    <row r="2183" spans="1:6" x14ac:dyDescent="0.2">
      <c r="A2183" t="s">
        <v>11661</v>
      </c>
      <c r="B2183">
        <v>3</v>
      </c>
      <c r="C2183">
        <v>1</v>
      </c>
      <c r="D2183" t="s">
        <v>10475</v>
      </c>
      <c r="E2183" t="s">
        <v>282</v>
      </c>
      <c r="F2183" t="s">
        <v>8122</v>
      </c>
    </row>
    <row r="2184" spans="1:6" x14ac:dyDescent="0.2">
      <c r="A2184" t="s">
        <v>11661</v>
      </c>
      <c r="B2184">
        <v>3</v>
      </c>
      <c r="C2184">
        <v>2</v>
      </c>
      <c r="D2184" t="s">
        <v>10476</v>
      </c>
      <c r="F2184" t="s">
        <v>8122</v>
      </c>
    </row>
    <row r="2185" spans="1:6" x14ac:dyDescent="0.2">
      <c r="A2185" t="s">
        <v>11661</v>
      </c>
      <c r="B2185">
        <v>3</v>
      </c>
      <c r="C2185">
        <v>3</v>
      </c>
      <c r="D2185" t="s">
        <v>10477</v>
      </c>
      <c r="F2185" t="s">
        <v>8122</v>
      </c>
    </row>
    <row r="2186" spans="1:6" x14ac:dyDescent="0.2">
      <c r="A2186" t="s">
        <v>11662</v>
      </c>
      <c r="B2186">
        <v>1</v>
      </c>
      <c r="C2186">
        <v>1</v>
      </c>
      <c r="D2186" t="s">
        <v>10478</v>
      </c>
      <c r="E2186" t="s">
        <v>282</v>
      </c>
      <c r="F2186" t="s">
        <v>8130</v>
      </c>
    </row>
    <row r="2187" spans="1:6" x14ac:dyDescent="0.2">
      <c r="A2187" t="s">
        <v>11662</v>
      </c>
      <c r="B2187">
        <v>1</v>
      </c>
      <c r="C2187">
        <v>2</v>
      </c>
      <c r="D2187" t="s">
        <v>10479</v>
      </c>
      <c r="F2187" t="s">
        <v>8130</v>
      </c>
    </row>
    <row r="2188" spans="1:6" x14ac:dyDescent="0.2">
      <c r="A2188" t="s">
        <v>11663</v>
      </c>
      <c r="B2188">
        <v>1</v>
      </c>
      <c r="C2188">
        <v>1</v>
      </c>
      <c r="D2188" t="s">
        <v>10480</v>
      </c>
      <c r="E2188" t="s">
        <v>282</v>
      </c>
      <c r="F2188" t="s">
        <v>9517</v>
      </c>
    </row>
    <row r="2189" spans="1:6" x14ac:dyDescent="0.2">
      <c r="A2189" t="s">
        <v>11663</v>
      </c>
      <c r="B2189">
        <v>1</v>
      </c>
      <c r="C2189">
        <v>2</v>
      </c>
      <c r="D2189" t="s">
        <v>10481</v>
      </c>
      <c r="F2189" t="s">
        <v>9517</v>
      </c>
    </row>
    <row r="2190" spans="1:6" x14ac:dyDescent="0.2">
      <c r="A2190" t="s">
        <v>11664</v>
      </c>
      <c r="B2190">
        <v>1</v>
      </c>
      <c r="C2190">
        <v>1</v>
      </c>
      <c r="D2190" t="s">
        <v>10482</v>
      </c>
      <c r="E2190" t="s">
        <v>282</v>
      </c>
      <c r="F2190" t="s">
        <v>8136</v>
      </c>
    </row>
    <row r="2191" spans="1:6" x14ac:dyDescent="0.2">
      <c r="A2191" t="s">
        <v>11664</v>
      </c>
      <c r="B2191">
        <v>1</v>
      </c>
      <c r="C2191">
        <v>2</v>
      </c>
      <c r="D2191" t="s">
        <v>10483</v>
      </c>
      <c r="F2191" t="s">
        <v>8136</v>
      </c>
    </row>
    <row r="2192" spans="1:6" x14ac:dyDescent="0.2">
      <c r="A2192" t="s">
        <v>11665</v>
      </c>
      <c r="B2192">
        <v>3</v>
      </c>
      <c r="C2192">
        <v>1</v>
      </c>
      <c r="D2192" t="s">
        <v>10484</v>
      </c>
      <c r="E2192" t="s">
        <v>282</v>
      </c>
      <c r="F2192" t="s">
        <v>7943</v>
      </c>
    </row>
    <row r="2193" spans="1:6" x14ac:dyDescent="0.2">
      <c r="A2193" t="s">
        <v>11665</v>
      </c>
      <c r="B2193">
        <v>3</v>
      </c>
      <c r="C2193">
        <v>2</v>
      </c>
      <c r="D2193" t="s">
        <v>10485</v>
      </c>
      <c r="F2193" t="s">
        <v>7943</v>
      </c>
    </row>
    <row r="2194" spans="1:6" x14ac:dyDescent="0.2">
      <c r="A2194" t="s">
        <v>11666</v>
      </c>
      <c r="B2194">
        <v>1</v>
      </c>
      <c r="C2194">
        <v>1</v>
      </c>
      <c r="D2194" t="s">
        <v>10486</v>
      </c>
      <c r="E2194" t="s">
        <v>282</v>
      </c>
      <c r="F2194" t="s">
        <v>8147</v>
      </c>
    </row>
    <row r="2195" spans="1:6" x14ac:dyDescent="0.2">
      <c r="A2195" t="s">
        <v>11666</v>
      </c>
      <c r="B2195">
        <v>1</v>
      </c>
      <c r="C2195">
        <v>2</v>
      </c>
      <c r="D2195" t="s">
        <v>10487</v>
      </c>
      <c r="F2195" t="s">
        <v>8147</v>
      </c>
    </row>
    <row r="2196" spans="1:6" x14ac:dyDescent="0.2">
      <c r="A2196" t="s">
        <v>11667</v>
      </c>
      <c r="B2196">
        <v>1</v>
      </c>
      <c r="C2196">
        <v>1</v>
      </c>
      <c r="D2196" t="s">
        <v>10488</v>
      </c>
      <c r="E2196" t="s">
        <v>282</v>
      </c>
      <c r="F2196" t="s">
        <v>8150</v>
      </c>
    </row>
    <row r="2197" spans="1:6" x14ac:dyDescent="0.2">
      <c r="A2197" t="s">
        <v>11667</v>
      </c>
      <c r="B2197">
        <v>1</v>
      </c>
      <c r="C2197">
        <v>2</v>
      </c>
      <c r="D2197" t="s">
        <v>10489</v>
      </c>
      <c r="F2197" t="s">
        <v>8150</v>
      </c>
    </row>
    <row r="2198" spans="1:6" x14ac:dyDescent="0.2">
      <c r="A2198" t="s">
        <v>11668</v>
      </c>
      <c r="B2198">
        <v>1</v>
      </c>
      <c r="C2198">
        <v>1</v>
      </c>
      <c r="D2198" t="s">
        <v>10265</v>
      </c>
      <c r="F2198" t="s">
        <v>8154</v>
      </c>
    </row>
    <row r="2199" spans="1:6" x14ac:dyDescent="0.2">
      <c r="A2199" t="s">
        <v>11668</v>
      </c>
      <c r="B2199">
        <v>1</v>
      </c>
      <c r="C2199">
        <v>2</v>
      </c>
      <c r="D2199" t="s">
        <v>10267</v>
      </c>
      <c r="F2199" t="s">
        <v>8154</v>
      </c>
    </row>
    <row r="2200" spans="1:6" x14ac:dyDescent="0.2">
      <c r="A2200" t="s">
        <v>11668</v>
      </c>
      <c r="B2200">
        <v>1</v>
      </c>
      <c r="C2200">
        <v>3</v>
      </c>
      <c r="D2200" t="s">
        <v>10269</v>
      </c>
      <c r="E2200" t="s">
        <v>282</v>
      </c>
      <c r="F2200" t="s">
        <v>8154</v>
      </c>
    </row>
    <row r="2201" spans="1:6" x14ac:dyDescent="0.2">
      <c r="A2201" t="s">
        <v>11669</v>
      </c>
      <c r="B2201">
        <v>1</v>
      </c>
      <c r="C2201">
        <v>1</v>
      </c>
      <c r="D2201" t="s">
        <v>10265</v>
      </c>
      <c r="E2201" t="s">
        <v>282</v>
      </c>
      <c r="F2201" t="s">
        <v>8157</v>
      </c>
    </row>
    <row r="2202" spans="1:6" x14ac:dyDescent="0.2">
      <c r="A2202" t="s">
        <v>11669</v>
      </c>
      <c r="B2202">
        <v>1</v>
      </c>
      <c r="C2202">
        <v>2</v>
      </c>
      <c r="D2202" t="s">
        <v>10267</v>
      </c>
      <c r="F2202" t="s">
        <v>8157</v>
      </c>
    </row>
    <row r="2203" spans="1:6" x14ac:dyDescent="0.2">
      <c r="A2203" t="s">
        <v>11669</v>
      </c>
      <c r="B2203">
        <v>1</v>
      </c>
      <c r="C2203">
        <v>3</v>
      </c>
      <c r="D2203" t="s">
        <v>10269</v>
      </c>
      <c r="F2203" t="s">
        <v>8157</v>
      </c>
    </row>
    <row r="2204" spans="1:6" x14ac:dyDescent="0.2">
      <c r="A2204" t="s">
        <v>11670</v>
      </c>
      <c r="B2204">
        <v>1</v>
      </c>
      <c r="C2204">
        <v>1</v>
      </c>
      <c r="D2204" t="s">
        <v>10490</v>
      </c>
      <c r="E2204" t="s">
        <v>282</v>
      </c>
      <c r="F2204" t="s">
        <v>8160</v>
      </c>
    </row>
    <row r="2205" spans="1:6" x14ac:dyDescent="0.2">
      <c r="A2205" t="s">
        <v>11670</v>
      </c>
      <c r="B2205">
        <v>1</v>
      </c>
      <c r="C2205">
        <v>2</v>
      </c>
      <c r="D2205" t="s">
        <v>10491</v>
      </c>
      <c r="F2205" t="s">
        <v>8160</v>
      </c>
    </row>
    <row r="2206" spans="1:6" x14ac:dyDescent="0.2">
      <c r="A2206" t="s">
        <v>11671</v>
      </c>
      <c r="B2206">
        <v>1</v>
      </c>
      <c r="C2206">
        <v>1</v>
      </c>
      <c r="D2206" t="s">
        <v>10492</v>
      </c>
      <c r="F2206" t="s">
        <v>8163</v>
      </c>
    </row>
    <row r="2207" spans="1:6" x14ac:dyDescent="0.2">
      <c r="A2207" t="s">
        <v>11671</v>
      </c>
      <c r="B2207">
        <v>1</v>
      </c>
      <c r="C2207">
        <v>2</v>
      </c>
      <c r="D2207" t="s">
        <v>10493</v>
      </c>
      <c r="E2207" t="s">
        <v>282</v>
      </c>
      <c r="F2207" t="s">
        <v>8163</v>
      </c>
    </row>
    <row r="2208" spans="1:6" x14ac:dyDescent="0.2">
      <c r="A2208" t="s">
        <v>11672</v>
      </c>
      <c r="B2208">
        <v>1</v>
      </c>
      <c r="C2208">
        <v>1</v>
      </c>
      <c r="D2208" t="s">
        <v>10494</v>
      </c>
      <c r="F2208" t="s">
        <v>8167</v>
      </c>
    </row>
    <row r="2209" spans="1:6" x14ac:dyDescent="0.2">
      <c r="A2209" t="s">
        <v>11672</v>
      </c>
      <c r="B2209">
        <v>1</v>
      </c>
      <c r="C2209">
        <v>2</v>
      </c>
      <c r="D2209" t="s">
        <v>10495</v>
      </c>
      <c r="E2209" t="s">
        <v>282</v>
      </c>
      <c r="F2209" t="s">
        <v>8167</v>
      </c>
    </row>
    <row r="2210" spans="1:6" x14ac:dyDescent="0.2">
      <c r="A2210" t="s">
        <v>11673</v>
      </c>
      <c r="B2210">
        <v>1</v>
      </c>
      <c r="C2210">
        <v>1</v>
      </c>
      <c r="D2210" t="s">
        <v>10496</v>
      </c>
      <c r="F2210" t="s">
        <v>8160</v>
      </c>
    </row>
    <row r="2211" spans="1:6" x14ac:dyDescent="0.2">
      <c r="A2211" t="s">
        <v>11673</v>
      </c>
      <c r="B2211">
        <v>1</v>
      </c>
      <c r="C2211">
        <v>2</v>
      </c>
      <c r="D2211" t="s">
        <v>10497</v>
      </c>
      <c r="E2211" t="s">
        <v>282</v>
      </c>
      <c r="F2211" t="s">
        <v>8160</v>
      </c>
    </row>
    <row r="2212" spans="1:6" x14ac:dyDescent="0.2">
      <c r="A2212" t="s">
        <v>11674</v>
      </c>
      <c r="B2212">
        <v>1</v>
      </c>
      <c r="C2212">
        <v>1</v>
      </c>
      <c r="D2212" t="s">
        <v>10498</v>
      </c>
      <c r="E2212" t="s">
        <v>282</v>
      </c>
      <c r="F2212" t="s">
        <v>8163</v>
      </c>
    </row>
    <row r="2213" spans="1:6" x14ac:dyDescent="0.2">
      <c r="A2213" t="s">
        <v>11674</v>
      </c>
      <c r="B2213">
        <v>1</v>
      </c>
      <c r="C2213">
        <v>2</v>
      </c>
      <c r="D2213" t="s">
        <v>10499</v>
      </c>
      <c r="F2213" t="s">
        <v>8163</v>
      </c>
    </row>
    <row r="2214" spans="1:6" x14ac:dyDescent="0.2">
      <c r="A2214" t="s">
        <v>11675</v>
      </c>
      <c r="B2214">
        <v>1</v>
      </c>
      <c r="C2214">
        <v>1</v>
      </c>
      <c r="D2214" t="s">
        <v>10500</v>
      </c>
      <c r="E2214" t="s">
        <v>282</v>
      </c>
      <c r="F2214" t="s">
        <v>8167</v>
      </c>
    </row>
    <row r="2215" spans="1:6" x14ac:dyDescent="0.2">
      <c r="A2215" t="s">
        <v>11675</v>
      </c>
      <c r="B2215">
        <v>1</v>
      </c>
      <c r="C2215">
        <v>2</v>
      </c>
      <c r="D2215" t="s">
        <v>10501</v>
      </c>
      <c r="F2215" t="s">
        <v>8167</v>
      </c>
    </row>
    <row r="2216" spans="1:6" x14ac:dyDescent="0.2">
      <c r="A2216" t="s">
        <v>11676</v>
      </c>
      <c r="B2216">
        <v>3</v>
      </c>
      <c r="C2216">
        <v>1</v>
      </c>
      <c r="D2216" t="s">
        <v>10502</v>
      </c>
      <c r="F2216" t="s">
        <v>7840</v>
      </c>
    </row>
    <row r="2217" spans="1:6" x14ac:dyDescent="0.2">
      <c r="A2217" t="s">
        <v>11676</v>
      </c>
      <c r="B2217">
        <v>3</v>
      </c>
      <c r="C2217">
        <v>2</v>
      </c>
      <c r="D2217" t="s">
        <v>10503</v>
      </c>
      <c r="F2217" t="s">
        <v>7840</v>
      </c>
    </row>
    <row r="2218" spans="1:6" x14ac:dyDescent="0.2">
      <c r="A2218" t="s">
        <v>11676</v>
      </c>
      <c r="B2218">
        <v>3</v>
      </c>
      <c r="C2218">
        <v>3</v>
      </c>
      <c r="D2218" t="s">
        <v>10504</v>
      </c>
      <c r="E2218" t="s">
        <v>282</v>
      </c>
      <c r="F2218" t="s">
        <v>7840</v>
      </c>
    </row>
    <row r="2219" spans="1:6" x14ac:dyDescent="0.2">
      <c r="A2219" t="s">
        <v>11677</v>
      </c>
      <c r="B2219">
        <v>3</v>
      </c>
      <c r="C2219">
        <v>1</v>
      </c>
      <c r="D2219" t="s">
        <v>10505</v>
      </c>
      <c r="E2219" t="s">
        <v>282</v>
      </c>
      <c r="F2219" t="s">
        <v>7840</v>
      </c>
    </row>
    <row r="2220" spans="1:6" x14ac:dyDescent="0.2">
      <c r="A2220" t="s">
        <v>11677</v>
      </c>
      <c r="B2220">
        <v>3</v>
      </c>
      <c r="C2220">
        <v>2</v>
      </c>
      <c r="D2220" t="s">
        <v>10506</v>
      </c>
      <c r="F2220" t="s">
        <v>7840</v>
      </c>
    </row>
    <row r="2221" spans="1:6" x14ac:dyDescent="0.2">
      <c r="A2221" t="s">
        <v>11677</v>
      </c>
      <c r="B2221">
        <v>3</v>
      </c>
      <c r="C2221">
        <v>3</v>
      </c>
      <c r="D2221" t="s">
        <v>10507</v>
      </c>
      <c r="F2221" t="s">
        <v>7840</v>
      </c>
    </row>
    <row r="2222" spans="1:6" x14ac:dyDescent="0.2">
      <c r="A2222" t="s">
        <v>11678</v>
      </c>
      <c r="B2222">
        <v>3</v>
      </c>
      <c r="C2222">
        <v>1</v>
      </c>
      <c r="D2222" t="s">
        <v>10508</v>
      </c>
      <c r="F2222" t="s">
        <v>7943</v>
      </c>
    </row>
    <row r="2223" spans="1:6" x14ac:dyDescent="0.2">
      <c r="A2223" t="s">
        <v>11678</v>
      </c>
      <c r="B2223">
        <v>3</v>
      </c>
      <c r="C2223">
        <v>2</v>
      </c>
      <c r="D2223" t="s">
        <v>10509</v>
      </c>
      <c r="F2223" t="s">
        <v>7943</v>
      </c>
    </row>
    <row r="2224" spans="1:6" x14ac:dyDescent="0.2">
      <c r="A2224" t="s">
        <v>11678</v>
      </c>
      <c r="B2224">
        <v>3</v>
      </c>
      <c r="C2224">
        <v>3</v>
      </c>
      <c r="D2224" t="s">
        <v>10510</v>
      </c>
      <c r="E2224" t="s">
        <v>282</v>
      </c>
      <c r="F2224" t="s">
        <v>7943</v>
      </c>
    </row>
    <row r="2225" spans="1:6" x14ac:dyDescent="0.2">
      <c r="A2225" t="s">
        <v>11679</v>
      </c>
      <c r="B2225">
        <v>3</v>
      </c>
      <c r="C2225">
        <v>1</v>
      </c>
      <c r="D2225" t="s">
        <v>10511</v>
      </c>
      <c r="F2225" t="s">
        <v>7943</v>
      </c>
    </row>
    <row r="2226" spans="1:6" x14ac:dyDescent="0.2">
      <c r="A2226" t="s">
        <v>11679</v>
      </c>
      <c r="B2226">
        <v>3</v>
      </c>
      <c r="C2226">
        <v>2</v>
      </c>
      <c r="D2226" t="s">
        <v>10512</v>
      </c>
      <c r="E2226" t="s">
        <v>282</v>
      </c>
      <c r="F2226" t="s">
        <v>7943</v>
      </c>
    </row>
    <row r="2227" spans="1:6" x14ac:dyDescent="0.2">
      <c r="A2227" t="s">
        <v>11679</v>
      </c>
      <c r="B2227">
        <v>3</v>
      </c>
      <c r="C2227">
        <v>3</v>
      </c>
      <c r="D2227" t="s">
        <v>10510</v>
      </c>
      <c r="F2227" t="s">
        <v>7943</v>
      </c>
    </row>
    <row r="2228" spans="1:6" x14ac:dyDescent="0.2">
      <c r="A2228" t="s">
        <v>11680</v>
      </c>
      <c r="B2228">
        <v>3</v>
      </c>
      <c r="C2228">
        <v>1</v>
      </c>
      <c r="D2228" t="s">
        <v>10513</v>
      </c>
      <c r="F2228" t="s">
        <v>7840</v>
      </c>
    </row>
    <row r="2229" spans="1:6" x14ac:dyDescent="0.2">
      <c r="A2229" t="s">
        <v>11680</v>
      </c>
      <c r="B2229">
        <v>3</v>
      </c>
      <c r="C2229">
        <v>2</v>
      </c>
      <c r="D2229" t="s">
        <v>10514</v>
      </c>
      <c r="F2229" t="s">
        <v>7840</v>
      </c>
    </row>
    <row r="2230" spans="1:6" x14ac:dyDescent="0.2">
      <c r="A2230" t="s">
        <v>11680</v>
      </c>
      <c r="B2230">
        <v>3</v>
      </c>
      <c r="C2230">
        <v>3</v>
      </c>
      <c r="D2230" t="s">
        <v>10515</v>
      </c>
      <c r="E2230" t="s">
        <v>282</v>
      </c>
      <c r="F2230" t="s">
        <v>7840</v>
      </c>
    </row>
    <row r="2231" spans="1:6" x14ac:dyDescent="0.2">
      <c r="A2231" t="s">
        <v>11681</v>
      </c>
      <c r="B2231">
        <v>3</v>
      </c>
      <c r="C2231">
        <v>1</v>
      </c>
      <c r="D2231" t="s">
        <v>10516</v>
      </c>
      <c r="F2231" t="s">
        <v>7943</v>
      </c>
    </row>
    <row r="2232" spans="1:6" x14ac:dyDescent="0.2">
      <c r="A2232" t="s">
        <v>11681</v>
      </c>
      <c r="B2232">
        <v>3</v>
      </c>
      <c r="C2232">
        <v>2</v>
      </c>
      <c r="D2232" t="s">
        <v>10517</v>
      </c>
      <c r="E2232" t="s">
        <v>282</v>
      </c>
      <c r="F2232" t="s">
        <v>7943</v>
      </c>
    </row>
    <row r="2233" spans="1:6" x14ac:dyDescent="0.2">
      <c r="A2233" t="s">
        <v>11681</v>
      </c>
      <c r="B2233">
        <v>3</v>
      </c>
      <c r="C2233">
        <v>3</v>
      </c>
      <c r="D2233" t="s">
        <v>10518</v>
      </c>
      <c r="F2233" t="s">
        <v>7943</v>
      </c>
    </row>
    <row r="2234" spans="1:6" x14ac:dyDescent="0.2">
      <c r="A2234" t="s">
        <v>11682</v>
      </c>
      <c r="B2234">
        <v>3</v>
      </c>
      <c r="C2234">
        <v>1</v>
      </c>
      <c r="D2234" t="s">
        <v>10519</v>
      </c>
      <c r="F2234" t="s">
        <v>7840</v>
      </c>
    </row>
    <row r="2235" spans="1:6" x14ac:dyDescent="0.2">
      <c r="A2235" t="s">
        <v>11682</v>
      </c>
      <c r="B2235">
        <v>3</v>
      </c>
      <c r="C2235">
        <v>2</v>
      </c>
      <c r="D2235" t="s">
        <v>10520</v>
      </c>
      <c r="E2235" t="s">
        <v>282</v>
      </c>
      <c r="F2235" t="s">
        <v>7840</v>
      </c>
    </row>
    <row r="2236" spans="1:6" x14ac:dyDescent="0.2">
      <c r="A2236" t="s">
        <v>11683</v>
      </c>
      <c r="B2236">
        <v>3</v>
      </c>
      <c r="C2236">
        <v>1</v>
      </c>
      <c r="D2236" t="s">
        <v>10521</v>
      </c>
      <c r="F2236" t="s">
        <v>7840</v>
      </c>
    </row>
    <row r="2237" spans="1:6" x14ac:dyDescent="0.2">
      <c r="A2237" t="s">
        <v>11683</v>
      </c>
      <c r="B2237">
        <v>3</v>
      </c>
      <c r="C2237">
        <v>2</v>
      </c>
      <c r="D2237" t="s">
        <v>10522</v>
      </c>
      <c r="F2237" t="s">
        <v>7840</v>
      </c>
    </row>
    <row r="2238" spans="1:6" x14ac:dyDescent="0.2">
      <c r="A2238" t="s">
        <v>11683</v>
      </c>
      <c r="B2238">
        <v>3</v>
      </c>
      <c r="C2238">
        <v>3</v>
      </c>
      <c r="D2238" t="s">
        <v>10523</v>
      </c>
      <c r="E2238" t="s">
        <v>282</v>
      </c>
      <c r="F2238" t="s">
        <v>7840</v>
      </c>
    </row>
    <row r="2239" spans="1:6" x14ac:dyDescent="0.2">
      <c r="A2239" t="s">
        <v>11684</v>
      </c>
      <c r="B2239">
        <v>1</v>
      </c>
      <c r="C2239">
        <v>1</v>
      </c>
      <c r="D2239" t="s">
        <v>9829</v>
      </c>
      <c r="E2239" t="s">
        <v>282</v>
      </c>
      <c r="F2239" t="s">
        <v>8230</v>
      </c>
    </row>
    <row r="2240" spans="1:6" x14ac:dyDescent="0.2">
      <c r="A2240" t="s">
        <v>11684</v>
      </c>
      <c r="B2240">
        <v>1</v>
      </c>
      <c r="C2240">
        <v>2</v>
      </c>
      <c r="D2240" t="s">
        <v>9830</v>
      </c>
      <c r="F2240" t="s">
        <v>8230</v>
      </c>
    </row>
    <row r="2241" spans="1:6" x14ac:dyDescent="0.2">
      <c r="A2241" t="s">
        <v>11685</v>
      </c>
      <c r="B2241">
        <v>3</v>
      </c>
      <c r="C2241">
        <v>1</v>
      </c>
      <c r="D2241" t="s">
        <v>10524</v>
      </c>
      <c r="F2241" t="s">
        <v>7840</v>
      </c>
    </row>
    <row r="2242" spans="1:6" x14ac:dyDescent="0.2">
      <c r="A2242" t="s">
        <v>11685</v>
      </c>
      <c r="B2242">
        <v>3</v>
      </c>
      <c r="C2242">
        <v>2</v>
      </c>
      <c r="D2242" t="s">
        <v>10525</v>
      </c>
      <c r="F2242" t="s">
        <v>7840</v>
      </c>
    </row>
    <row r="2243" spans="1:6" x14ac:dyDescent="0.2">
      <c r="A2243" t="s">
        <v>11685</v>
      </c>
      <c r="B2243">
        <v>3</v>
      </c>
      <c r="C2243">
        <v>3</v>
      </c>
      <c r="D2243" t="s">
        <v>10526</v>
      </c>
      <c r="E2243" t="s">
        <v>282</v>
      </c>
      <c r="F2243" t="s">
        <v>7840</v>
      </c>
    </row>
    <row r="2244" spans="1:6" x14ac:dyDescent="0.2">
      <c r="A2244" t="s">
        <v>11686</v>
      </c>
      <c r="B2244">
        <v>3</v>
      </c>
      <c r="C2244">
        <v>1</v>
      </c>
      <c r="D2244" t="s">
        <v>10527</v>
      </c>
      <c r="E2244" t="s">
        <v>282</v>
      </c>
      <c r="F2244" t="s">
        <v>7943</v>
      </c>
    </row>
    <row r="2245" spans="1:6" x14ac:dyDescent="0.2">
      <c r="A2245" t="s">
        <v>11686</v>
      </c>
      <c r="B2245">
        <v>3</v>
      </c>
      <c r="C2245">
        <v>2</v>
      </c>
      <c r="D2245" t="s">
        <v>10528</v>
      </c>
      <c r="F2245" t="s">
        <v>7943</v>
      </c>
    </row>
    <row r="2246" spans="1:6" x14ac:dyDescent="0.2">
      <c r="A2246" t="s">
        <v>11686</v>
      </c>
      <c r="B2246">
        <v>3</v>
      </c>
      <c r="C2246">
        <v>3</v>
      </c>
      <c r="D2246" t="s">
        <v>10529</v>
      </c>
      <c r="F2246" t="s">
        <v>7943</v>
      </c>
    </row>
    <row r="2247" spans="1:6" x14ac:dyDescent="0.2">
      <c r="A2247" t="s">
        <v>11687</v>
      </c>
      <c r="B2247">
        <v>1</v>
      </c>
      <c r="C2247">
        <v>1</v>
      </c>
      <c r="D2247" t="s">
        <v>10530</v>
      </c>
      <c r="E2247" t="s">
        <v>282</v>
      </c>
      <c r="F2247" t="s">
        <v>8765</v>
      </c>
    </row>
    <row r="2248" spans="1:6" x14ac:dyDescent="0.2">
      <c r="A2248" t="s">
        <v>11687</v>
      </c>
      <c r="B2248">
        <v>1</v>
      </c>
      <c r="C2248">
        <v>2</v>
      </c>
      <c r="D2248" t="s">
        <v>10531</v>
      </c>
      <c r="F2248" t="s">
        <v>8765</v>
      </c>
    </row>
    <row r="2249" spans="1:6" x14ac:dyDescent="0.2">
      <c r="A2249" t="s">
        <v>11687</v>
      </c>
      <c r="B2249">
        <v>1</v>
      </c>
      <c r="C2249">
        <v>3</v>
      </c>
      <c r="D2249" t="s">
        <v>10532</v>
      </c>
      <c r="F2249" t="s">
        <v>8765</v>
      </c>
    </row>
    <row r="2250" spans="1:6" x14ac:dyDescent="0.2">
      <c r="A2250" t="s">
        <v>11688</v>
      </c>
      <c r="B2250">
        <v>3</v>
      </c>
      <c r="C2250">
        <v>1</v>
      </c>
      <c r="D2250" t="s">
        <v>10533</v>
      </c>
      <c r="F2250" t="s">
        <v>7840</v>
      </c>
    </row>
    <row r="2251" spans="1:6" x14ac:dyDescent="0.2">
      <c r="A2251" t="s">
        <v>11688</v>
      </c>
      <c r="B2251">
        <v>3</v>
      </c>
      <c r="C2251">
        <v>2</v>
      </c>
      <c r="D2251" t="s">
        <v>10534</v>
      </c>
      <c r="E2251" t="s">
        <v>282</v>
      </c>
      <c r="F2251" t="s">
        <v>7840</v>
      </c>
    </row>
    <row r="2252" spans="1:6" x14ac:dyDescent="0.2">
      <c r="A2252" t="s">
        <v>11688</v>
      </c>
      <c r="B2252">
        <v>3</v>
      </c>
      <c r="C2252">
        <v>3</v>
      </c>
      <c r="D2252" t="s">
        <v>10535</v>
      </c>
      <c r="F2252" t="s">
        <v>7840</v>
      </c>
    </row>
    <row r="2253" spans="1:6" x14ac:dyDescent="0.2">
      <c r="A2253" t="s">
        <v>11689</v>
      </c>
      <c r="B2253">
        <v>3</v>
      </c>
      <c r="C2253">
        <v>1</v>
      </c>
      <c r="D2253" t="s">
        <v>10536</v>
      </c>
      <c r="F2253" t="s">
        <v>7943</v>
      </c>
    </row>
    <row r="2254" spans="1:6" x14ac:dyDescent="0.2">
      <c r="A2254" t="s">
        <v>11689</v>
      </c>
      <c r="B2254">
        <v>3</v>
      </c>
      <c r="C2254">
        <v>2</v>
      </c>
      <c r="D2254" t="s">
        <v>10537</v>
      </c>
      <c r="F2254" t="s">
        <v>7943</v>
      </c>
    </row>
    <row r="2255" spans="1:6" x14ac:dyDescent="0.2">
      <c r="A2255" t="s">
        <v>11689</v>
      </c>
      <c r="B2255">
        <v>3</v>
      </c>
      <c r="C2255">
        <v>3</v>
      </c>
      <c r="D2255" t="s">
        <v>10538</v>
      </c>
      <c r="E2255" t="s">
        <v>282</v>
      </c>
      <c r="F2255" t="s">
        <v>7943</v>
      </c>
    </row>
    <row r="2256" spans="1:6" x14ac:dyDescent="0.2">
      <c r="A2256" t="s">
        <v>11690</v>
      </c>
      <c r="B2256">
        <v>3</v>
      </c>
      <c r="C2256">
        <v>1</v>
      </c>
      <c r="D2256" t="s">
        <v>10539</v>
      </c>
      <c r="F2256" t="s">
        <v>7943</v>
      </c>
    </row>
    <row r="2257" spans="1:6" x14ac:dyDescent="0.2">
      <c r="A2257" t="s">
        <v>11690</v>
      </c>
      <c r="B2257">
        <v>3</v>
      </c>
      <c r="C2257">
        <v>2</v>
      </c>
      <c r="D2257" t="s">
        <v>10540</v>
      </c>
      <c r="E2257" t="s">
        <v>282</v>
      </c>
      <c r="F2257" t="s">
        <v>7943</v>
      </c>
    </row>
    <row r="2258" spans="1:6" x14ac:dyDescent="0.2">
      <c r="A2258" t="s">
        <v>11690</v>
      </c>
      <c r="B2258">
        <v>3</v>
      </c>
      <c r="C2258">
        <v>3</v>
      </c>
      <c r="D2258" t="s">
        <v>10541</v>
      </c>
      <c r="F2258" t="s">
        <v>7943</v>
      </c>
    </row>
  </sheetData>
  <autoFilter ref="A1:F1904"/>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R1089"/>
  <sheetViews>
    <sheetView topLeftCell="K1000" workbookViewId="0">
      <selection activeCell="Q1010" sqref="Q1010"/>
    </sheetView>
  </sheetViews>
  <sheetFormatPr baseColWidth="10" defaultColWidth="10.83203125" defaultRowHeight="16" x14ac:dyDescent="0.2"/>
  <cols>
    <col min="1" max="1" width="14.33203125" style="11" bestFit="1" customWidth="1"/>
    <col min="2" max="4" width="10.83203125" style="11"/>
    <col min="5" max="5" width="26.83203125" style="11" bestFit="1" customWidth="1"/>
    <col min="6" max="6" width="10.83203125" style="11"/>
    <col min="7" max="8" width="28" style="11" customWidth="1"/>
    <col min="9" max="9" width="7.83203125" style="11" bestFit="1" customWidth="1"/>
    <col min="10" max="10" width="10.83203125" style="11"/>
    <col min="11" max="11" width="28" style="11" bestFit="1" customWidth="1"/>
    <col min="12" max="12" width="12.6640625" style="11" customWidth="1"/>
    <col min="13" max="13" width="12" style="11" bestFit="1" customWidth="1"/>
    <col min="14" max="14" width="9.1640625" style="11" bestFit="1" customWidth="1"/>
    <col min="15" max="15" width="8.33203125" style="11" bestFit="1" customWidth="1"/>
    <col min="16" max="16" width="34.6640625" style="55" customWidth="1"/>
    <col min="17" max="17" width="28.1640625" style="55" customWidth="1"/>
    <col min="18" max="18" width="66" style="55" customWidth="1"/>
    <col min="19" max="16384" width="10.83203125" style="11"/>
  </cols>
  <sheetData>
    <row r="1" spans="1:18" s="168" customFormat="1" x14ac:dyDescent="0.2">
      <c r="A1" s="181" t="s">
        <v>0</v>
      </c>
      <c r="B1" s="181" t="s">
        <v>16164</v>
      </c>
      <c r="C1" s="181" t="s">
        <v>16165</v>
      </c>
      <c r="D1" s="181" t="s">
        <v>7</v>
      </c>
      <c r="E1" s="181" t="s">
        <v>11</v>
      </c>
      <c r="F1" s="181" t="s">
        <v>16166</v>
      </c>
      <c r="G1" s="181" t="s">
        <v>8</v>
      </c>
      <c r="H1" s="181" t="s">
        <v>14186</v>
      </c>
      <c r="I1" s="167" t="s">
        <v>8</v>
      </c>
      <c r="J1" s="167" t="s">
        <v>14185</v>
      </c>
      <c r="K1" s="167" t="s">
        <v>7</v>
      </c>
      <c r="L1" s="167" t="s">
        <v>14186</v>
      </c>
      <c r="M1" s="179" t="s">
        <v>18</v>
      </c>
      <c r="N1" s="179" t="s">
        <v>19</v>
      </c>
      <c r="O1" s="179" t="s">
        <v>20</v>
      </c>
      <c r="P1" s="180" t="s">
        <v>21</v>
      </c>
      <c r="Q1" s="180" t="s">
        <v>22</v>
      </c>
      <c r="R1" s="180" t="s">
        <v>14187</v>
      </c>
    </row>
    <row r="2" spans="1:18" ht="80" x14ac:dyDescent="0.2">
      <c r="A2" s="160">
        <v>9789152302484</v>
      </c>
      <c r="B2" s="11">
        <v>1</v>
      </c>
      <c r="C2" s="11" t="s">
        <v>12850</v>
      </c>
      <c r="D2" s="11" t="str">
        <f>INDEX(Lista!$A$2:$B$13,MATCH('Kap 1'!K2,Lista!$A$2:$A$13,0),2)</f>
        <v>G</v>
      </c>
      <c r="E2" s="11" t="str">
        <f t="shared" ref="E2:E65" si="0">A2&amp;"-"&amp;B2&amp;"-"&amp;C2&amp;"-"&amp;D2&amp;"-"&amp;G2</f>
        <v>9789152302484-1-x1_1x-G-1</v>
      </c>
      <c r="F2" s="11">
        <f>MATCH(E2,'Base data'!$N$2:$N$2604,0)</f>
        <v>1</v>
      </c>
      <c r="G2" s="11">
        <f>IF(I2="",G1,I2)</f>
        <v>1</v>
      </c>
      <c r="H2" s="11" t="str">
        <f>IF(L2="",H1,L2)</f>
        <v>Rita</v>
      </c>
      <c r="I2" s="11">
        <v>1</v>
      </c>
      <c r="J2" s="11" t="s">
        <v>277</v>
      </c>
      <c r="K2" s="11" t="s">
        <v>277</v>
      </c>
      <c r="L2" s="11" t="s">
        <v>284</v>
      </c>
      <c r="M2" s="11">
        <v>1</v>
      </c>
      <c r="N2" s="11" t="s">
        <v>284</v>
      </c>
      <c r="O2" s="11" t="s">
        <v>370</v>
      </c>
      <c r="P2" s="55" t="s">
        <v>14188</v>
      </c>
      <c r="Q2" s="55" t="str">
        <f t="shared" ref="Q2:Q8" si="1">E2&amp;"_"&amp;M2</f>
        <v>9789152302484-1-x1_1x-G-1_1</v>
      </c>
      <c r="R2" s="55" t="s">
        <v>14189</v>
      </c>
    </row>
    <row r="3" spans="1:18" ht="64" x14ac:dyDescent="0.2">
      <c r="A3" s="160">
        <v>9789152302484</v>
      </c>
      <c r="B3" s="11">
        <v>1</v>
      </c>
      <c r="C3" s="11" t="s">
        <v>12850</v>
      </c>
      <c r="D3" s="11" t="str">
        <f>INDEX(Lista!$A$2:$B$13,MATCH('Kap 1'!K3,Lista!$A$2:$A$13,0),2)</f>
        <v>G</v>
      </c>
      <c r="E3" s="11" t="str">
        <f t="shared" si="0"/>
        <v>9789152302484-1-x1_1x-G-1</v>
      </c>
      <c r="F3" s="11">
        <f>MATCH(E3,'Base data'!$N$2:$N$2604,0)</f>
        <v>1</v>
      </c>
      <c r="G3" s="11">
        <f t="shared" ref="G3:G66" si="2">IF(I3="",G2,I3)</f>
        <v>1</v>
      </c>
      <c r="H3" s="11" t="str">
        <f t="shared" ref="H3:H66" si="3">IF(L3="",H2,L3)</f>
        <v>Rita</v>
      </c>
      <c r="I3" s="11">
        <v>1</v>
      </c>
      <c r="J3" s="11" t="s">
        <v>277</v>
      </c>
      <c r="K3" s="11" t="s">
        <v>277</v>
      </c>
      <c r="L3" s="11" t="s">
        <v>284</v>
      </c>
      <c r="M3" s="11">
        <v>2</v>
      </c>
      <c r="N3" s="11" t="s">
        <v>284</v>
      </c>
      <c r="O3" s="11" t="s">
        <v>370</v>
      </c>
      <c r="P3" s="55" t="s">
        <v>14190</v>
      </c>
      <c r="Q3" s="55" t="str">
        <f t="shared" si="1"/>
        <v>9789152302484-1-x1_1x-G-1_2</v>
      </c>
      <c r="R3" s="55" t="s">
        <v>14191</v>
      </c>
    </row>
    <row r="4" spans="1:18" ht="32" x14ac:dyDescent="0.2">
      <c r="A4" s="160">
        <v>9789152302484</v>
      </c>
      <c r="B4" s="11">
        <v>1</v>
      </c>
      <c r="C4" s="11" t="s">
        <v>12850</v>
      </c>
      <c r="D4" s="11" t="str">
        <f>INDEX(Lista!$A$2:$B$13,MATCH('Kap 1'!K4,Lista!$A$2:$A$13,0),2)</f>
        <v>G</v>
      </c>
      <c r="E4" s="11" t="str">
        <f t="shared" si="0"/>
        <v>9789152302484-1-x1_1x-G-1</v>
      </c>
      <c r="F4" s="11">
        <f>MATCH(E4,'Base data'!$N$2:$N$2604,0)</f>
        <v>1</v>
      </c>
      <c r="G4" s="11">
        <f t="shared" si="2"/>
        <v>1</v>
      </c>
      <c r="H4" s="11" t="str">
        <f t="shared" si="3"/>
        <v>Rita</v>
      </c>
      <c r="I4" s="11">
        <v>1</v>
      </c>
      <c r="J4" s="11" t="s">
        <v>277</v>
      </c>
      <c r="K4" s="11" t="s">
        <v>277</v>
      </c>
      <c r="L4" s="11" t="s">
        <v>284</v>
      </c>
      <c r="M4" s="11">
        <v>3</v>
      </c>
      <c r="N4" s="11" t="s">
        <v>284</v>
      </c>
      <c r="O4" s="11" t="s">
        <v>370</v>
      </c>
      <c r="P4" s="55" t="s">
        <v>14192</v>
      </c>
      <c r="Q4" s="55" t="str">
        <f t="shared" si="1"/>
        <v>9789152302484-1-x1_1x-G-1_3</v>
      </c>
      <c r="R4" s="55" t="s">
        <v>14193</v>
      </c>
    </row>
    <row r="5" spans="1:18" ht="48" x14ac:dyDescent="0.2">
      <c r="A5" s="160">
        <v>9789152302484</v>
      </c>
      <c r="B5" s="11">
        <v>1</v>
      </c>
      <c r="C5" s="11" t="s">
        <v>12850</v>
      </c>
      <c r="D5" s="11" t="str">
        <f>INDEX(Lista!$A$2:$B$13,MATCH('Kap 1'!K5,Lista!$A$2:$A$13,0),2)</f>
        <v>G</v>
      </c>
      <c r="E5" s="11" t="str">
        <f t="shared" si="0"/>
        <v>9789152302484-1-x1_1x-G-1</v>
      </c>
      <c r="F5" s="11">
        <f>MATCH(E5,'Base data'!$N$2:$N$2604,0)</f>
        <v>1</v>
      </c>
      <c r="G5" s="11">
        <f t="shared" si="2"/>
        <v>1</v>
      </c>
      <c r="H5" s="11" t="str">
        <f t="shared" si="3"/>
        <v>Rita</v>
      </c>
      <c r="I5" s="11">
        <v>1</v>
      </c>
      <c r="J5" s="11" t="s">
        <v>277</v>
      </c>
      <c r="K5" s="11" t="s">
        <v>277</v>
      </c>
      <c r="L5" s="11" t="s">
        <v>284</v>
      </c>
      <c r="M5" s="11">
        <v>4</v>
      </c>
      <c r="N5" s="11" t="s">
        <v>284</v>
      </c>
      <c r="O5" s="11" t="s">
        <v>370</v>
      </c>
      <c r="P5" s="55" t="s">
        <v>14194</v>
      </c>
      <c r="Q5" s="55" t="str">
        <f t="shared" si="1"/>
        <v>9789152302484-1-x1_1x-G-1_4</v>
      </c>
      <c r="R5" s="55" t="s">
        <v>14195</v>
      </c>
    </row>
    <row r="6" spans="1:18" ht="32" x14ac:dyDescent="0.2">
      <c r="A6" s="160">
        <v>9789152302484</v>
      </c>
      <c r="B6" s="11">
        <v>1</v>
      </c>
      <c r="C6" s="11" t="s">
        <v>12850</v>
      </c>
      <c r="D6" s="11" t="str">
        <f>INDEX(Lista!$A$2:$B$13,MATCH('Kap 1'!K6,Lista!$A$2:$A$13,0),2)</f>
        <v>G</v>
      </c>
      <c r="E6" s="11" t="str">
        <f t="shared" si="0"/>
        <v>9789152302484-1-x1_1x-G-1</v>
      </c>
      <c r="F6" s="11">
        <f>MATCH(E6,'Base data'!$N$2:$N$2604,0)</f>
        <v>1</v>
      </c>
      <c r="G6" s="11">
        <f t="shared" si="2"/>
        <v>1</v>
      </c>
      <c r="H6" s="11" t="str">
        <f t="shared" si="3"/>
        <v>Rita</v>
      </c>
      <c r="I6" s="11">
        <v>1</v>
      </c>
      <c r="J6" s="11" t="s">
        <v>277</v>
      </c>
      <c r="K6" s="11" t="s">
        <v>277</v>
      </c>
      <c r="L6" s="11" t="s">
        <v>284</v>
      </c>
      <c r="M6" s="11">
        <v>5</v>
      </c>
      <c r="N6" s="11" t="s">
        <v>284</v>
      </c>
      <c r="O6" s="11" t="s">
        <v>370</v>
      </c>
      <c r="P6" s="55" t="s">
        <v>14196</v>
      </c>
      <c r="Q6" s="55" t="str">
        <f t="shared" si="1"/>
        <v>9789152302484-1-x1_1x-G-1_5</v>
      </c>
      <c r="R6" s="55" t="s">
        <v>14197</v>
      </c>
    </row>
    <row r="7" spans="1:18" ht="32" x14ac:dyDescent="0.2">
      <c r="A7" s="160">
        <v>9789152302484</v>
      </c>
      <c r="B7" s="11">
        <v>1</v>
      </c>
      <c r="C7" s="11" t="s">
        <v>12850</v>
      </c>
      <c r="D7" s="11" t="str">
        <f>INDEX(Lista!$A$2:$B$13,MATCH('Kap 1'!K7,Lista!$A$2:$A$13,0),2)</f>
        <v>G</v>
      </c>
      <c r="E7" s="11" t="str">
        <f t="shared" si="0"/>
        <v>9789152302484-1-x1_1x-G-1</v>
      </c>
      <c r="F7" s="11">
        <f>MATCH(E7,'Base data'!$N$2:$N$2604,0)</f>
        <v>1</v>
      </c>
      <c r="G7" s="11">
        <f t="shared" si="2"/>
        <v>1</v>
      </c>
      <c r="H7" s="11" t="str">
        <f t="shared" si="3"/>
        <v>Rita</v>
      </c>
      <c r="I7" s="11">
        <v>1</v>
      </c>
      <c r="J7" s="11" t="s">
        <v>277</v>
      </c>
      <c r="K7" s="11" t="s">
        <v>277</v>
      </c>
      <c r="L7" s="11" t="s">
        <v>284</v>
      </c>
      <c r="M7" s="11">
        <v>6</v>
      </c>
      <c r="N7" s="11" t="s">
        <v>284</v>
      </c>
      <c r="O7" s="11" t="s">
        <v>370</v>
      </c>
      <c r="P7" s="55" t="s">
        <v>14198</v>
      </c>
      <c r="Q7" s="55" t="str">
        <f t="shared" si="1"/>
        <v>9789152302484-1-x1_1x-G-1_6</v>
      </c>
      <c r="R7" s="55" t="s">
        <v>14199</v>
      </c>
    </row>
    <row r="8" spans="1:18" ht="32" x14ac:dyDescent="0.2">
      <c r="A8" s="160">
        <v>9789152302484</v>
      </c>
      <c r="B8" s="11">
        <v>1</v>
      </c>
      <c r="C8" s="11" t="s">
        <v>12850</v>
      </c>
      <c r="D8" s="11" t="str">
        <f>INDEX(Lista!$A$2:$B$13,MATCH('Kap 1'!K8,Lista!$A$2:$A$13,0),2)</f>
        <v>G</v>
      </c>
      <c r="E8" s="11" t="str">
        <f t="shared" si="0"/>
        <v>9789152302484-1-x1_1x-G-1</v>
      </c>
      <c r="F8" s="11">
        <f>MATCH(E8,'Base data'!$N$2:$N$2604,0)</f>
        <v>1</v>
      </c>
      <c r="G8" s="11">
        <f t="shared" si="2"/>
        <v>1</v>
      </c>
      <c r="H8" s="11" t="str">
        <f t="shared" si="3"/>
        <v>Rita</v>
      </c>
      <c r="I8" s="11">
        <v>1</v>
      </c>
      <c r="J8" s="11" t="s">
        <v>277</v>
      </c>
      <c r="K8" s="11" t="s">
        <v>277</v>
      </c>
      <c r="L8" s="11" t="s">
        <v>284</v>
      </c>
      <c r="M8" s="11">
        <v>7</v>
      </c>
      <c r="N8" s="11" t="s">
        <v>284</v>
      </c>
      <c r="O8" s="11" t="s">
        <v>370</v>
      </c>
      <c r="P8" s="55" t="s">
        <v>14200</v>
      </c>
      <c r="Q8" s="55" t="str">
        <f t="shared" si="1"/>
        <v>9789152302484-1-x1_1x-G-1_7</v>
      </c>
      <c r="R8" s="55" t="s">
        <v>14201</v>
      </c>
    </row>
    <row r="9" spans="1:18" ht="80" x14ac:dyDescent="0.2">
      <c r="A9" s="160">
        <v>9789152302484</v>
      </c>
      <c r="B9" s="11">
        <v>1</v>
      </c>
      <c r="C9" s="11" t="s">
        <v>12850</v>
      </c>
      <c r="D9" s="11" t="str">
        <f>INDEX(Lista!$A$2:$B$13,MATCH('Kap 1'!K9,Lista!$A$2:$A$13,0),2)</f>
        <v>G</v>
      </c>
      <c r="E9" s="11" t="str">
        <f t="shared" si="0"/>
        <v>9789152302484-1-x1_1x-G-2a</v>
      </c>
      <c r="F9" s="11">
        <f>MATCH(E9,'Base data'!$N$2:$N$2604,0)</f>
        <v>2</v>
      </c>
      <c r="G9" s="11" t="str">
        <f t="shared" si="2"/>
        <v>2a</v>
      </c>
      <c r="H9" s="11" t="str">
        <f t="shared" si="3"/>
        <v>Resonera</v>
      </c>
      <c r="I9" s="11" t="s">
        <v>162</v>
      </c>
      <c r="J9" s="11" t="s">
        <v>277</v>
      </c>
      <c r="K9" s="11" t="s">
        <v>277</v>
      </c>
      <c r="L9" s="11" t="s">
        <v>283</v>
      </c>
      <c r="M9" s="11">
        <v>1</v>
      </c>
      <c r="N9" s="11" t="s">
        <v>283</v>
      </c>
      <c r="O9" s="11" t="s">
        <v>311</v>
      </c>
      <c r="P9" s="55" t="s">
        <v>14202</v>
      </c>
      <c r="Q9" s="55" t="s">
        <v>14203</v>
      </c>
      <c r="R9" s="55" t="s">
        <v>14204</v>
      </c>
    </row>
    <row r="10" spans="1:18" ht="32" x14ac:dyDescent="0.2">
      <c r="A10" s="160">
        <v>9789152302484</v>
      </c>
      <c r="B10" s="11">
        <v>1</v>
      </c>
      <c r="C10" s="11" t="s">
        <v>12850</v>
      </c>
      <c r="D10" s="11" t="str">
        <f>INDEX(Lista!$A$2:$B$13,MATCH('Kap 1'!K10,Lista!$A$2:$A$13,0),2)</f>
        <v>G</v>
      </c>
      <c r="E10" s="11" t="str">
        <f t="shared" si="0"/>
        <v>9789152302484-1-x1_1x-G-2a</v>
      </c>
      <c r="F10" s="11">
        <f>MATCH(E10,'Base data'!$N$2:$N$2604,0)</f>
        <v>2</v>
      </c>
      <c r="G10" s="11" t="str">
        <f t="shared" si="2"/>
        <v>2a</v>
      </c>
      <c r="H10" s="11" t="str">
        <f t="shared" si="3"/>
        <v>Resonera</v>
      </c>
      <c r="I10" s="11" t="s">
        <v>162</v>
      </c>
      <c r="J10" s="11" t="s">
        <v>277</v>
      </c>
      <c r="K10" s="11" t="s">
        <v>277</v>
      </c>
      <c r="L10" s="11" t="s">
        <v>283</v>
      </c>
      <c r="M10" s="11">
        <v>2</v>
      </c>
      <c r="N10" s="11" t="s">
        <v>283</v>
      </c>
      <c r="O10" s="11" t="s">
        <v>311</v>
      </c>
      <c r="P10" s="55" t="s">
        <v>14205</v>
      </c>
      <c r="Q10" s="55" t="s">
        <v>14206</v>
      </c>
      <c r="R10" s="55" t="s">
        <v>14207</v>
      </c>
    </row>
    <row r="11" spans="1:18" ht="80" x14ac:dyDescent="0.2">
      <c r="A11" s="160">
        <v>9789152302484</v>
      </c>
      <c r="B11" s="11">
        <v>1</v>
      </c>
      <c r="C11" s="11" t="s">
        <v>12850</v>
      </c>
      <c r="D11" s="11" t="str">
        <f>INDEX(Lista!$A$2:$B$13,MATCH('Kap 1'!K11,Lista!$A$2:$A$13,0),2)</f>
        <v>G</v>
      </c>
      <c r="E11" s="11" t="str">
        <f t="shared" si="0"/>
        <v>9789152302484-1-x1_1x-G-2b</v>
      </c>
      <c r="F11" s="11">
        <f>MATCH(E11,'Base data'!$N$2:$N$2604,0)</f>
        <v>3</v>
      </c>
      <c r="G11" s="11" t="str">
        <f t="shared" si="2"/>
        <v>2b</v>
      </c>
      <c r="H11" s="11" t="str">
        <f t="shared" si="3"/>
        <v>Resonera</v>
      </c>
      <c r="I11" s="11" t="s">
        <v>163</v>
      </c>
      <c r="J11" s="11" t="s">
        <v>277</v>
      </c>
      <c r="K11" s="11" t="s">
        <v>277</v>
      </c>
      <c r="L11" s="11" t="s">
        <v>283</v>
      </c>
      <c r="M11" s="11">
        <v>1</v>
      </c>
      <c r="N11" s="11" t="s">
        <v>283</v>
      </c>
      <c r="O11" s="11" t="s">
        <v>311</v>
      </c>
      <c r="P11" s="55" t="s">
        <v>14208</v>
      </c>
      <c r="Q11" s="55" t="s">
        <v>14203</v>
      </c>
      <c r="R11" s="55" t="s">
        <v>14204</v>
      </c>
    </row>
    <row r="12" spans="1:18" ht="32" x14ac:dyDescent="0.2">
      <c r="A12" s="160">
        <v>9789152302484</v>
      </c>
      <c r="B12" s="11">
        <v>1</v>
      </c>
      <c r="C12" s="11" t="s">
        <v>12850</v>
      </c>
      <c r="D12" s="11" t="str">
        <f>INDEX(Lista!$A$2:$B$13,MATCH('Kap 1'!K12,Lista!$A$2:$A$13,0),2)</f>
        <v>G</v>
      </c>
      <c r="E12" s="11" t="str">
        <f t="shared" si="0"/>
        <v>9789152302484-1-x1_1x-G-2b</v>
      </c>
      <c r="F12" s="11">
        <f>MATCH(E12,'Base data'!$N$2:$N$2604,0)</f>
        <v>3</v>
      </c>
      <c r="G12" s="11" t="str">
        <f t="shared" si="2"/>
        <v>2b</v>
      </c>
      <c r="H12" s="11" t="str">
        <f t="shared" si="3"/>
        <v>Resonera</v>
      </c>
      <c r="I12" s="11" t="s">
        <v>163</v>
      </c>
      <c r="J12" s="11" t="s">
        <v>277</v>
      </c>
      <c r="K12" s="11" t="s">
        <v>277</v>
      </c>
      <c r="L12" s="11" t="s">
        <v>283</v>
      </c>
      <c r="M12" s="11">
        <v>2</v>
      </c>
      <c r="N12" s="11" t="s">
        <v>283</v>
      </c>
      <c r="O12" s="11" t="s">
        <v>311</v>
      </c>
      <c r="P12" s="55" t="s">
        <v>14205</v>
      </c>
      <c r="Q12" s="55" t="s">
        <v>14206</v>
      </c>
      <c r="R12" s="55" t="s">
        <v>14209</v>
      </c>
    </row>
    <row r="13" spans="1:18" ht="64" x14ac:dyDescent="0.2">
      <c r="A13" s="160">
        <v>9789152302484</v>
      </c>
      <c r="B13" s="11">
        <v>1</v>
      </c>
      <c r="C13" s="11" t="s">
        <v>12850</v>
      </c>
      <c r="D13" s="11" t="str">
        <f>INDEX(Lista!$A$2:$B$13,MATCH('Kap 1'!K13,Lista!$A$2:$A$13,0),2)</f>
        <v>G</v>
      </c>
      <c r="E13" s="11" t="str">
        <f t="shared" si="0"/>
        <v>9789152302484-1-x1_1x-G-2c</v>
      </c>
      <c r="F13" s="11">
        <f>MATCH(E13,'Base data'!$N$2:$N$2604,0)</f>
        <v>4</v>
      </c>
      <c r="G13" s="11" t="str">
        <f t="shared" si="2"/>
        <v>2c</v>
      </c>
      <c r="H13" s="11" t="str">
        <f t="shared" si="3"/>
        <v>Resonera</v>
      </c>
      <c r="I13" s="11" t="s">
        <v>164</v>
      </c>
      <c r="J13" s="11" t="s">
        <v>277</v>
      </c>
      <c r="K13" s="11" t="s">
        <v>277</v>
      </c>
      <c r="L13" s="11" t="s">
        <v>283</v>
      </c>
      <c r="M13" s="11">
        <v>1</v>
      </c>
      <c r="N13" s="11" t="s">
        <v>283</v>
      </c>
      <c r="O13" s="11" t="s">
        <v>311</v>
      </c>
      <c r="P13" s="55" t="s">
        <v>14210</v>
      </c>
      <c r="Q13" s="55" t="s">
        <v>14211</v>
      </c>
      <c r="R13" s="55" t="s">
        <v>14204</v>
      </c>
    </row>
    <row r="14" spans="1:18" ht="48" x14ac:dyDescent="0.2">
      <c r="A14" s="160">
        <v>9789152302484</v>
      </c>
      <c r="B14" s="11">
        <v>1</v>
      </c>
      <c r="C14" s="11" t="s">
        <v>12850</v>
      </c>
      <c r="D14" s="11" t="str">
        <f>INDEX(Lista!$A$2:$B$13,MATCH('Kap 1'!K14,Lista!$A$2:$A$13,0),2)</f>
        <v>G</v>
      </c>
      <c r="E14" s="11" t="str">
        <f t="shared" si="0"/>
        <v>9789152302484-1-x1_1x-G-2c</v>
      </c>
      <c r="F14" s="11">
        <f>MATCH(E14,'Base data'!$N$2:$N$2604,0)</f>
        <v>4</v>
      </c>
      <c r="G14" s="11" t="str">
        <f t="shared" si="2"/>
        <v>2c</v>
      </c>
      <c r="H14" s="11" t="str">
        <f t="shared" si="3"/>
        <v>Resonera</v>
      </c>
      <c r="I14" s="11" t="s">
        <v>164</v>
      </c>
      <c r="J14" s="11" t="s">
        <v>277</v>
      </c>
      <c r="K14" s="11" t="s">
        <v>277</v>
      </c>
      <c r="L14" s="11" t="s">
        <v>283</v>
      </c>
      <c r="M14" s="11">
        <v>2</v>
      </c>
      <c r="N14" s="11" t="s">
        <v>283</v>
      </c>
      <c r="O14" s="11" t="s">
        <v>311</v>
      </c>
      <c r="P14" s="55" t="s">
        <v>14212</v>
      </c>
      <c r="Q14" s="55" t="s">
        <v>14213</v>
      </c>
      <c r="R14" s="55" t="s">
        <v>14214</v>
      </c>
    </row>
    <row r="15" spans="1:18" ht="64" x14ac:dyDescent="0.2">
      <c r="A15" s="160">
        <v>9789152302484</v>
      </c>
      <c r="B15" s="11">
        <v>1</v>
      </c>
      <c r="C15" s="11" t="s">
        <v>12850</v>
      </c>
      <c r="D15" s="11" t="str">
        <f>INDEX(Lista!$A$2:$B$13,MATCH('Kap 1'!K15,Lista!$A$2:$A$13,0),2)</f>
        <v>G</v>
      </c>
      <c r="E15" s="11" t="str">
        <f t="shared" si="0"/>
        <v>9789152302484-1-x1_1x-G-2d</v>
      </c>
      <c r="F15" s="11">
        <f>MATCH(E15,'Base data'!$N$2:$N$2604,0)</f>
        <v>5</v>
      </c>
      <c r="G15" s="11" t="str">
        <f t="shared" si="2"/>
        <v>2d</v>
      </c>
      <c r="H15" s="11" t="str">
        <f t="shared" si="3"/>
        <v>Resonera</v>
      </c>
      <c r="I15" s="11" t="s">
        <v>461</v>
      </c>
      <c r="J15" s="11" t="s">
        <v>277</v>
      </c>
      <c r="K15" s="11" t="s">
        <v>277</v>
      </c>
      <c r="L15" s="11" t="s">
        <v>283</v>
      </c>
      <c r="M15" s="11">
        <v>1</v>
      </c>
      <c r="N15" s="11" t="s">
        <v>283</v>
      </c>
      <c r="O15" s="11" t="s">
        <v>311</v>
      </c>
      <c r="P15" s="55" t="s">
        <v>16824</v>
      </c>
      <c r="Q15" s="55" t="s">
        <v>16825</v>
      </c>
      <c r="R15" s="55" t="s">
        <v>14204</v>
      </c>
    </row>
    <row r="16" spans="1:18" ht="48" x14ac:dyDescent="0.2">
      <c r="A16" s="160">
        <v>9789152302484</v>
      </c>
      <c r="B16" s="11">
        <v>1</v>
      </c>
      <c r="C16" s="11" t="s">
        <v>12850</v>
      </c>
      <c r="D16" s="11" t="str">
        <f>INDEX(Lista!$A$2:$B$13,MATCH('Kap 1'!K16,Lista!$A$2:$A$13,0),2)</f>
        <v>G</v>
      </c>
      <c r="E16" s="11" t="str">
        <f t="shared" si="0"/>
        <v>9789152302484-1-x1_1x-G-2d</v>
      </c>
      <c r="F16" s="11">
        <f>MATCH(E16,'Base data'!$N$2:$N$2604,0)</f>
        <v>5</v>
      </c>
      <c r="G16" s="11" t="str">
        <f t="shared" si="2"/>
        <v>2d</v>
      </c>
      <c r="H16" s="11" t="str">
        <f t="shared" si="3"/>
        <v>Resonera</v>
      </c>
      <c r="I16" s="11" t="s">
        <v>461</v>
      </c>
      <c r="J16" s="11" t="s">
        <v>277</v>
      </c>
      <c r="K16" s="11" t="s">
        <v>277</v>
      </c>
      <c r="L16" s="11" t="s">
        <v>283</v>
      </c>
      <c r="M16" s="11">
        <v>2</v>
      </c>
      <c r="N16" s="11" t="s">
        <v>283</v>
      </c>
      <c r="O16" s="11" t="s">
        <v>311</v>
      </c>
      <c r="P16" s="55" t="s">
        <v>14212</v>
      </c>
      <c r="Q16" s="55" t="s">
        <v>14213</v>
      </c>
      <c r="R16" s="55" t="s">
        <v>14215</v>
      </c>
    </row>
    <row r="17" spans="1:18" ht="48" x14ac:dyDescent="0.2">
      <c r="A17" s="160">
        <v>9789152302484</v>
      </c>
      <c r="B17" s="11">
        <v>1</v>
      </c>
      <c r="C17" s="11" t="s">
        <v>12850</v>
      </c>
      <c r="D17" s="11" t="str">
        <f>INDEX(Lista!$A$2:$B$13,MATCH('Kap 1'!K17,Lista!$A$2:$A$13,0),2)</f>
        <v>G</v>
      </c>
      <c r="E17" s="11" t="str">
        <f t="shared" si="0"/>
        <v>9789152302484-1-x1_1x-G-3a</v>
      </c>
      <c r="F17" s="11">
        <f>MATCH(E17,'Base data'!$N$2:$N$2604,0)</f>
        <v>6</v>
      </c>
      <c r="G17" s="11" t="str">
        <f t="shared" si="2"/>
        <v>3a</v>
      </c>
      <c r="H17" s="11" t="str">
        <f t="shared" si="3"/>
        <v>Resonera</v>
      </c>
      <c r="I17" s="11" t="s">
        <v>36</v>
      </c>
      <c r="J17" s="11" t="s">
        <v>277</v>
      </c>
      <c r="K17" s="11" t="s">
        <v>277</v>
      </c>
      <c r="L17" s="11" t="s">
        <v>283</v>
      </c>
      <c r="M17" s="11">
        <v>1</v>
      </c>
      <c r="N17" s="11" t="s">
        <v>283</v>
      </c>
      <c r="O17" s="11" t="s">
        <v>311</v>
      </c>
      <c r="P17" s="55" t="s">
        <v>14216</v>
      </c>
      <c r="Q17" s="55" t="s">
        <v>14217</v>
      </c>
      <c r="R17" s="55" t="s">
        <v>14218</v>
      </c>
    </row>
    <row r="18" spans="1:18" ht="64" x14ac:dyDescent="0.2">
      <c r="A18" s="160">
        <v>9789152302484</v>
      </c>
      <c r="B18" s="11">
        <v>1</v>
      </c>
      <c r="C18" s="11" t="s">
        <v>12850</v>
      </c>
      <c r="D18" s="11" t="str">
        <f>INDEX(Lista!$A$2:$B$13,MATCH('Kap 1'!K18,Lista!$A$2:$A$13,0),2)</f>
        <v>G</v>
      </c>
      <c r="E18" s="11" t="str">
        <f t="shared" si="0"/>
        <v>9789152302484-1-x1_1x-G-3a</v>
      </c>
      <c r="F18" s="11">
        <f>MATCH(E18,'Base data'!$N$2:$N$2604,0)</f>
        <v>6</v>
      </c>
      <c r="G18" s="11" t="str">
        <f t="shared" si="2"/>
        <v>3a</v>
      </c>
      <c r="H18" s="11" t="str">
        <f t="shared" si="3"/>
        <v>Resonera</v>
      </c>
      <c r="I18" s="11" t="s">
        <v>36</v>
      </c>
      <c r="J18" s="11" t="s">
        <v>277</v>
      </c>
      <c r="K18" s="11" t="s">
        <v>277</v>
      </c>
      <c r="L18" s="11" t="s">
        <v>283</v>
      </c>
      <c r="M18" s="11">
        <v>2</v>
      </c>
      <c r="N18" s="11" t="s">
        <v>283</v>
      </c>
      <c r="O18" s="11" t="s">
        <v>311</v>
      </c>
      <c r="P18" s="55" t="s">
        <v>14219</v>
      </c>
      <c r="Q18" s="55" t="s">
        <v>14220</v>
      </c>
      <c r="R18" s="55" t="s">
        <v>14221</v>
      </c>
    </row>
    <row r="19" spans="1:18" ht="48" x14ac:dyDescent="0.2">
      <c r="A19" s="160">
        <v>9789152302484</v>
      </c>
      <c r="B19" s="11">
        <v>1</v>
      </c>
      <c r="C19" s="11" t="s">
        <v>12850</v>
      </c>
      <c r="D19" s="11" t="str">
        <f>INDEX(Lista!$A$2:$B$13,MATCH('Kap 1'!K19,Lista!$A$2:$A$13,0),2)</f>
        <v>G</v>
      </c>
      <c r="E19" s="11" t="str">
        <f t="shared" si="0"/>
        <v>9789152302484-1-x1_1x-G-3b</v>
      </c>
      <c r="F19" s="11">
        <f>MATCH(E19,'Base data'!$N$2:$N$2604,0)</f>
        <v>7</v>
      </c>
      <c r="G19" s="11" t="str">
        <f t="shared" si="2"/>
        <v>3b</v>
      </c>
      <c r="H19" s="11" t="str">
        <f t="shared" si="3"/>
        <v>Resonera</v>
      </c>
      <c r="I19" s="11" t="s">
        <v>37</v>
      </c>
      <c r="J19" s="11" t="s">
        <v>277</v>
      </c>
      <c r="K19" s="11" t="s">
        <v>277</v>
      </c>
      <c r="L19" s="11" t="s">
        <v>283</v>
      </c>
      <c r="M19" s="11">
        <v>1</v>
      </c>
      <c r="N19" s="11" t="s">
        <v>283</v>
      </c>
      <c r="O19" s="11" t="s">
        <v>311</v>
      </c>
      <c r="P19" s="55" t="s">
        <v>14222</v>
      </c>
      <c r="Q19" s="55" t="s">
        <v>14223</v>
      </c>
      <c r="R19" s="55" t="s">
        <v>14224</v>
      </c>
    </row>
    <row r="20" spans="1:18" ht="64" x14ac:dyDescent="0.2">
      <c r="A20" s="160">
        <v>9789152302484</v>
      </c>
      <c r="B20" s="11">
        <v>1</v>
      </c>
      <c r="C20" s="11" t="s">
        <v>12850</v>
      </c>
      <c r="D20" s="11" t="str">
        <f>INDEX(Lista!$A$2:$B$13,MATCH('Kap 1'!K20,Lista!$A$2:$A$13,0),2)</f>
        <v>G</v>
      </c>
      <c r="E20" s="11" t="str">
        <f t="shared" si="0"/>
        <v>9789152302484-1-x1_1x-G-3b</v>
      </c>
      <c r="F20" s="11">
        <f>MATCH(E20,'Base data'!$N$2:$N$2604,0)</f>
        <v>7</v>
      </c>
      <c r="G20" s="11" t="str">
        <f t="shared" si="2"/>
        <v>3b</v>
      </c>
      <c r="H20" s="11" t="str">
        <f t="shared" si="3"/>
        <v>Resonera</v>
      </c>
      <c r="I20" s="11" t="s">
        <v>37</v>
      </c>
      <c r="J20" s="11" t="s">
        <v>277</v>
      </c>
      <c r="K20" s="11" t="s">
        <v>277</v>
      </c>
      <c r="L20" s="11" t="s">
        <v>283</v>
      </c>
      <c r="M20" s="11">
        <v>2</v>
      </c>
      <c r="N20" s="11" t="s">
        <v>283</v>
      </c>
      <c r="O20" s="11" t="s">
        <v>311</v>
      </c>
      <c r="P20" s="55" t="s">
        <v>14225</v>
      </c>
      <c r="Q20" s="169" t="s">
        <v>14226</v>
      </c>
      <c r="R20" s="55" t="s">
        <v>14227</v>
      </c>
    </row>
    <row r="21" spans="1:18" ht="48" x14ac:dyDescent="0.2">
      <c r="A21" s="160">
        <v>9789152302484</v>
      </c>
      <c r="B21" s="11">
        <v>1</v>
      </c>
      <c r="C21" s="11" t="s">
        <v>12850</v>
      </c>
      <c r="D21" s="11" t="str">
        <f>INDEX(Lista!$A$2:$B$13,MATCH('Kap 1'!K21,Lista!$A$2:$A$13,0),2)</f>
        <v>G</v>
      </c>
      <c r="E21" s="11" t="str">
        <f t="shared" si="0"/>
        <v>9789152302484-1-x1_1x-G-3c</v>
      </c>
      <c r="F21" s="11">
        <f>MATCH(E21,'Base data'!$N$2:$N$2604,0)</f>
        <v>8</v>
      </c>
      <c r="G21" s="11" t="str">
        <f t="shared" si="2"/>
        <v>3c</v>
      </c>
      <c r="H21" s="11" t="str">
        <f t="shared" si="3"/>
        <v>Resonera</v>
      </c>
      <c r="I21" s="11" t="s">
        <v>165</v>
      </c>
      <c r="J21" s="11" t="s">
        <v>277</v>
      </c>
      <c r="K21" s="11" t="s">
        <v>277</v>
      </c>
      <c r="L21" s="11" t="s">
        <v>283</v>
      </c>
      <c r="M21" s="11">
        <v>1</v>
      </c>
      <c r="N21" s="11" t="s">
        <v>283</v>
      </c>
      <c r="O21" s="11" t="s">
        <v>311</v>
      </c>
      <c r="P21" s="55" t="s">
        <v>14228</v>
      </c>
      <c r="Q21" s="169" t="s">
        <v>14229</v>
      </c>
      <c r="R21" s="55" t="s">
        <v>14230</v>
      </c>
    </row>
    <row r="22" spans="1:18" ht="80" x14ac:dyDescent="0.2">
      <c r="A22" s="160">
        <v>9789152302484</v>
      </c>
      <c r="B22" s="11">
        <v>1</v>
      </c>
      <c r="C22" s="11" t="s">
        <v>12850</v>
      </c>
      <c r="D22" s="11" t="str">
        <f>INDEX(Lista!$A$2:$B$13,MATCH('Kap 1'!K22,Lista!$A$2:$A$13,0),2)</f>
        <v>G</v>
      </c>
      <c r="E22" s="11" t="str">
        <f t="shared" si="0"/>
        <v>9789152302484-1-x1_1x-G-3c</v>
      </c>
      <c r="F22" s="11">
        <f>MATCH(E22,'Base data'!$N$2:$N$2604,0)</f>
        <v>8</v>
      </c>
      <c r="G22" s="11" t="str">
        <f t="shared" si="2"/>
        <v>3c</v>
      </c>
      <c r="H22" s="11" t="str">
        <f t="shared" si="3"/>
        <v>Resonera</v>
      </c>
      <c r="I22" s="11" t="s">
        <v>165</v>
      </c>
      <c r="J22" s="11" t="s">
        <v>277</v>
      </c>
      <c r="K22" s="11" t="s">
        <v>277</v>
      </c>
      <c r="L22" s="11" t="s">
        <v>283</v>
      </c>
      <c r="M22" s="11">
        <v>2</v>
      </c>
      <c r="N22" s="11" t="s">
        <v>283</v>
      </c>
      <c r="O22" s="11" t="s">
        <v>311</v>
      </c>
      <c r="P22" s="55" t="s">
        <v>14231</v>
      </c>
      <c r="Q22" s="170" t="s">
        <v>14232</v>
      </c>
      <c r="R22" s="55" t="s">
        <v>14233</v>
      </c>
    </row>
    <row r="23" spans="1:18" ht="64" x14ac:dyDescent="0.2">
      <c r="A23" s="160">
        <v>9789152302484</v>
      </c>
      <c r="B23" s="11">
        <v>1</v>
      </c>
      <c r="C23" s="11" t="s">
        <v>12850</v>
      </c>
      <c r="D23" s="11" t="str">
        <f>INDEX(Lista!$A$2:$B$13,MATCH('Kap 1'!K23,Lista!$A$2:$A$13,0),2)</f>
        <v>G</v>
      </c>
      <c r="E23" s="11" t="str">
        <f t="shared" si="0"/>
        <v>9789152302484-1-x1_1x-G-4a</v>
      </c>
      <c r="F23" s="11">
        <f>MATCH(E23,'Base data'!$N$2:$N$2604,0)</f>
        <v>9</v>
      </c>
      <c r="G23" s="11" t="str">
        <f t="shared" si="2"/>
        <v>4a</v>
      </c>
      <c r="H23" s="11" t="str">
        <f t="shared" si="3"/>
        <v>Resonera</v>
      </c>
      <c r="I23" s="11" t="s">
        <v>38</v>
      </c>
      <c r="J23" s="11" t="s">
        <v>277</v>
      </c>
      <c r="K23" s="11" t="s">
        <v>277</v>
      </c>
      <c r="L23" s="11" t="s">
        <v>283</v>
      </c>
      <c r="M23" s="11">
        <v>1</v>
      </c>
      <c r="N23" s="11" t="s">
        <v>283</v>
      </c>
      <c r="O23" s="11" t="s">
        <v>311</v>
      </c>
      <c r="P23" s="55" t="s">
        <v>14234</v>
      </c>
      <c r="Q23" s="55" t="s">
        <v>14235</v>
      </c>
      <c r="R23" s="55" t="s">
        <v>14236</v>
      </c>
    </row>
    <row r="24" spans="1:18" ht="64" x14ac:dyDescent="0.2">
      <c r="A24" s="160">
        <v>9789152302484</v>
      </c>
      <c r="B24" s="11">
        <v>1</v>
      </c>
      <c r="C24" s="11" t="s">
        <v>12850</v>
      </c>
      <c r="D24" s="11" t="str">
        <f>INDEX(Lista!$A$2:$B$13,MATCH('Kap 1'!K24,Lista!$A$2:$A$13,0),2)</f>
        <v>G</v>
      </c>
      <c r="E24" s="11" t="str">
        <f t="shared" si="0"/>
        <v>9789152302484-1-x1_1x-G-4b</v>
      </c>
      <c r="F24" s="11">
        <f>MATCH(E24,'Base data'!$N$2:$N$2604,0)</f>
        <v>10</v>
      </c>
      <c r="G24" s="11" t="str">
        <f t="shared" si="2"/>
        <v>4b</v>
      </c>
      <c r="H24" s="11" t="str">
        <f t="shared" si="3"/>
        <v>Resonera</v>
      </c>
      <c r="I24" s="11" t="s">
        <v>39</v>
      </c>
      <c r="J24" s="11" t="s">
        <v>277</v>
      </c>
      <c r="K24" s="11" t="s">
        <v>277</v>
      </c>
      <c r="L24" s="11" t="s">
        <v>283</v>
      </c>
      <c r="M24" s="11">
        <v>1</v>
      </c>
      <c r="N24" s="11" t="s">
        <v>283</v>
      </c>
      <c r="O24" s="11" t="s">
        <v>311</v>
      </c>
      <c r="P24" s="55" t="s">
        <v>14237</v>
      </c>
      <c r="Q24" s="55" t="s">
        <v>14238</v>
      </c>
      <c r="R24" s="55" t="s">
        <v>14239</v>
      </c>
    </row>
    <row r="25" spans="1:18" ht="48" x14ac:dyDescent="0.2">
      <c r="A25" s="160">
        <v>9789152302484</v>
      </c>
      <c r="B25" s="11">
        <v>1</v>
      </c>
      <c r="C25" s="11" t="s">
        <v>12850</v>
      </c>
      <c r="D25" s="11" t="str">
        <f>INDEX(Lista!$A$2:$B$13,MATCH('Kap 1'!K25,Lista!$A$2:$A$13,0),2)</f>
        <v>G</v>
      </c>
      <c r="E25" s="11" t="str">
        <f t="shared" si="0"/>
        <v>9789152302484-1-x1_1x-G-5a</v>
      </c>
      <c r="F25" s="11">
        <f>MATCH(E25,'Base data'!$N$2:$N$2604,0)</f>
        <v>11</v>
      </c>
      <c r="G25" s="11" t="str">
        <f t="shared" si="2"/>
        <v>5a</v>
      </c>
      <c r="H25" s="11" t="str">
        <f t="shared" si="3"/>
        <v>Rita</v>
      </c>
      <c r="I25" s="11" t="s">
        <v>42</v>
      </c>
      <c r="J25" s="11" t="s">
        <v>277</v>
      </c>
      <c r="K25" s="11" t="s">
        <v>277</v>
      </c>
      <c r="L25" s="11" t="s">
        <v>284</v>
      </c>
      <c r="M25" s="11">
        <v>1</v>
      </c>
      <c r="N25" s="11" t="s">
        <v>283</v>
      </c>
      <c r="O25" s="11" t="s">
        <v>311</v>
      </c>
      <c r="P25" s="55" t="s">
        <v>14216</v>
      </c>
      <c r="Q25" s="55" t="s">
        <v>14217</v>
      </c>
      <c r="R25" s="55" t="s">
        <v>14240</v>
      </c>
    </row>
    <row r="26" spans="1:18" ht="32" x14ac:dyDescent="0.2">
      <c r="A26" s="160">
        <v>9789152302484</v>
      </c>
      <c r="B26" s="11">
        <v>1</v>
      </c>
      <c r="C26" s="11" t="s">
        <v>12850</v>
      </c>
      <c r="D26" s="11" t="str">
        <f>INDEX(Lista!$A$2:$B$13,MATCH('Kap 1'!K26,Lista!$A$2:$A$13,0),2)</f>
        <v>G</v>
      </c>
      <c r="E26" s="11" t="str">
        <f t="shared" si="0"/>
        <v>9789152302484-1-x1_1x-G-5a</v>
      </c>
      <c r="F26" s="11">
        <f>MATCH(E26,'Base data'!$N$2:$N$2604,0)</f>
        <v>11</v>
      </c>
      <c r="G26" s="11" t="str">
        <f t="shared" si="2"/>
        <v>5a</v>
      </c>
      <c r="H26" s="11" t="str">
        <f t="shared" si="3"/>
        <v>Rita</v>
      </c>
      <c r="I26" s="11" t="s">
        <v>42</v>
      </c>
      <c r="J26" s="11" t="s">
        <v>277</v>
      </c>
      <c r="K26" s="11" t="s">
        <v>277</v>
      </c>
      <c r="L26" s="11" t="s">
        <v>284</v>
      </c>
      <c r="M26" s="11">
        <v>2</v>
      </c>
      <c r="N26" s="11" t="s">
        <v>284</v>
      </c>
      <c r="O26" s="11" t="s">
        <v>370</v>
      </c>
      <c r="P26" s="55" t="s">
        <v>14241</v>
      </c>
      <c r="Q26" s="55" t="str">
        <f>E26&amp;"_"&amp;M26</f>
        <v>9789152302484-1-x1_1x-G-5a_2</v>
      </c>
      <c r="R26" s="55" t="s">
        <v>16773</v>
      </c>
    </row>
    <row r="27" spans="1:18" ht="48" x14ac:dyDescent="0.2">
      <c r="A27" s="160">
        <v>9789152302484</v>
      </c>
      <c r="B27" s="11">
        <v>1</v>
      </c>
      <c r="C27" s="11" t="s">
        <v>12850</v>
      </c>
      <c r="D27" s="11" t="str">
        <f>INDEX(Lista!$A$2:$B$13,MATCH('Kap 1'!K27,Lista!$A$2:$A$13,0),2)</f>
        <v>G</v>
      </c>
      <c r="E27" s="11" t="str">
        <f t="shared" si="0"/>
        <v>9789152302484-1-x1_1x-G-5b</v>
      </c>
      <c r="F27" s="11">
        <f>MATCH(E27,'Base data'!$N$2:$N$2604,0)</f>
        <v>12</v>
      </c>
      <c r="G27" s="11" t="str">
        <f t="shared" si="2"/>
        <v>5b</v>
      </c>
      <c r="H27" s="11" t="str">
        <f t="shared" si="3"/>
        <v>Rita</v>
      </c>
      <c r="I27" s="11" t="s">
        <v>43</v>
      </c>
      <c r="J27" s="11" t="s">
        <v>277</v>
      </c>
      <c r="K27" s="11" t="s">
        <v>277</v>
      </c>
      <c r="L27" s="11" t="s">
        <v>284</v>
      </c>
      <c r="M27" s="11">
        <v>1</v>
      </c>
      <c r="N27" s="11" t="s">
        <v>283</v>
      </c>
      <c r="O27" s="11" t="s">
        <v>311</v>
      </c>
      <c r="P27" s="55" t="s">
        <v>14216</v>
      </c>
      <c r="Q27" s="55" t="s">
        <v>14217</v>
      </c>
      <c r="R27" s="55" t="s">
        <v>14240</v>
      </c>
    </row>
    <row r="28" spans="1:18" ht="48" x14ac:dyDescent="0.2">
      <c r="A28" s="160">
        <v>9789152302484</v>
      </c>
      <c r="B28" s="11">
        <v>1</v>
      </c>
      <c r="C28" s="11" t="s">
        <v>12850</v>
      </c>
      <c r="D28" s="11" t="str">
        <f>INDEX(Lista!$A$2:$B$13,MATCH('Kap 1'!K28,Lista!$A$2:$A$13,0),2)</f>
        <v>G</v>
      </c>
      <c r="E28" s="11" t="str">
        <f t="shared" si="0"/>
        <v>9789152302484-1-x1_1x-G-5b</v>
      </c>
      <c r="F28" s="11">
        <f>MATCH(E28,'Base data'!$N$2:$N$2604,0)</f>
        <v>12</v>
      </c>
      <c r="G28" s="11" t="str">
        <f t="shared" si="2"/>
        <v>5b</v>
      </c>
      <c r="H28" s="11" t="str">
        <f t="shared" si="3"/>
        <v>Rita</v>
      </c>
      <c r="I28" s="11" t="s">
        <v>43</v>
      </c>
      <c r="J28" s="11" t="s">
        <v>277</v>
      </c>
      <c r="K28" s="11" t="s">
        <v>277</v>
      </c>
      <c r="L28" s="11" t="s">
        <v>284</v>
      </c>
      <c r="M28" s="11">
        <v>2</v>
      </c>
      <c r="N28" s="135" t="s">
        <v>284</v>
      </c>
      <c r="O28" s="135" t="s">
        <v>370</v>
      </c>
      <c r="P28" s="171" t="s">
        <v>14242</v>
      </c>
      <c r="Q28" s="55" t="str">
        <f>E28&amp;"_"&amp;M28</f>
        <v>9789152302484-1-x1_1x-G-5b_2</v>
      </c>
      <c r="R28" s="171" t="s">
        <v>16774</v>
      </c>
    </row>
    <row r="29" spans="1:18" ht="48" x14ac:dyDescent="0.2">
      <c r="A29" s="160">
        <v>9789152302484</v>
      </c>
      <c r="B29" s="11">
        <v>1</v>
      </c>
      <c r="C29" s="11" t="s">
        <v>12850</v>
      </c>
      <c r="D29" s="11" t="str">
        <f>INDEX(Lista!$A$2:$B$13,MATCH('Kap 1'!K29,Lista!$A$2:$A$13,0),2)</f>
        <v>G</v>
      </c>
      <c r="E29" s="11" t="str">
        <f t="shared" si="0"/>
        <v>9789152302484-1-x1_1x-G-5c</v>
      </c>
      <c r="F29" s="11">
        <f>MATCH(E29,'Base data'!$N$2:$N$2604,0)</f>
        <v>13</v>
      </c>
      <c r="G29" s="11" t="str">
        <f t="shared" si="2"/>
        <v>5c</v>
      </c>
      <c r="H29" s="11" t="str">
        <f t="shared" si="3"/>
        <v>Rita</v>
      </c>
      <c r="I29" s="11" t="s">
        <v>166</v>
      </c>
      <c r="J29" s="11" t="s">
        <v>277</v>
      </c>
      <c r="K29" s="11" t="s">
        <v>277</v>
      </c>
      <c r="L29" s="11" t="s">
        <v>284</v>
      </c>
      <c r="M29" s="11">
        <v>1</v>
      </c>
      <c r="N29" s="11" t="s">
        <v>283</v>
      </c>
      <c r="O29" s="11" t="s">
        <v>311</v>
      </c>
      <c r="P29" s="55" t="s">
        <v>14216</v>
      </c>
      <c r="Q29" s="55" t="s">
        <v>14217</v>
      </c>
      <c r="R29" s="55" t="s">
        <v>14240</v>
      </c>
    </row>
    <row r="30" spans="1:18" ht="32" x14ac:dyDescent="0.2">
      <c r="A30" s="160">
        <v>9789152302484</v>
      </c>
      <c r="B30" s="11">
        <v>1</v>
      </c>
      <c r="C30" s="11" t="s">
        <v>12850</v>
      </c>
      <c r="D30" s="11" t="str">
        <f>INDEX(Lista!$A$2:$B$13,MATCH('Kap 1'!K30,Lista!$A$2:$A$13,0),2)</f>
        <v>G</v>
      </c>
      <c r="E30" s="11" t="str">
        <f t="shared" si="0"/>
        <v>9789152302484-1-x1_1x-G-5c</v>
      </c>
      <c r="F30" s="11">
        <f>MATCH(E30,'Base data'!$N$2:$N$2604,0)</f>
        <v>13</v>
      </c>
      <c r="G30" s="11" t="str">
        <f t="shared" si="2"/>
        <v>5c</v>
      </c>
      <c r="H30" s="11" t="str">
        <f t="shared" si="3"/>
        <v>Rita</v>
      </c>
      <c r="I30" s="11" t="s">
        <v>166</v>
      </c>
      <c r="J30" s="11" t="s">
        <v>277</v>
      </c>
      <c r="K30" s="11" t="s">
        <v>277</v>
      </c>
      <c r="L30" s="11" t="s">
        <v>284</v>
      </c>
      <c r="M30" s="11">
        <v>2</v>
      </c>
      <c r="N30" s="135" t="s">
        <v>284</v>
      </c>
      <c r="O30" s="135" t="s">
        <v>370</v>
      </c>
      <c r="P30" s="171" t="s">
        <v>14243</v>
      </c>
      <c r="Q30" s="55" t="str">
        <f>E30&amp;"_"&amp;M30</f>
        <v>9789152302484-1-x1_1x-G-5c_2</v>
      </c>
      <c r="R30" s="171" t="s">
        <v>16774</v>
      </c>
    </row>
    <row r="31" spans="1:18" ht="64" x14ac:dyDescent="0.2">
      <c r="A31" s="160">
        <v>9789152302484</v>
      </c>
      <c r="B31" s="11">
        <v>1</v>
      </c>
      <c r="C31" s="11" t="s">
        <v>12850</v>
      </c>
      <c r="D31" s="11" t="str">
        <f>INDEX(Lista!$A$2:$B$13,MATCH('Kap 1'!K31,Lista!$A$2:$A$13,0),2)</f>
        <v>G</v>
      </c>
      <c r="E31" s="11" t="str">
        <f t="shared" si="0"/>
        <v>9789152302484-1-x1_1x-G-5d</v>
      </c>
      <c r="F31" s="11">
        <f>MATCH(E31,'Base data'!$N$2:$N$2604,0)</f>
        <v>14</v>
      </c>
      <c r="G31" s="11" t="str">
        <f t="shared" si="2"/>
        <v>5d</v>
      </c>
      <c r="H31" s="11" t="str">
        <f t="shared" si="3"/>
        <v>Rita</v>
      </c>
      <c r="I31" s="11" t="s">
        <v>249</v>
      </c>
      <c r="J31" s="11" t="s">
        <v>277</v>
      </c>
      <c r="K31" s="11" t="s">
        <v>277</v>
      </c>
      <c r="L31" s="11" t="s">
        <v>284</v>
      </c>
      <c r="M31" s="11">
        <v>1</v>
      </c>
      <c r="N31" s="11" t="s">
        <v>283</v>
      </c>
      <c r="O31" s="11" t="s">
        <v>311</v>
      </c>
      <c r="P31" s="55" t="s">
        <v>14244</v>
      </c>
      <c r="Q31" s="169" t="s">
        <v>14245</v>
      </c>
      <c r="R31" s="55" t="s">
        <v>14246</v>
      </c>
    </row>
    <row r="32" spans="1:18" ht="64" x14ac:dyDescent="0.2">
      <c r="A32" s="160">
        <v>9789152302484</v>
      </c>
      <c r="B32" s="11">
        <v>1</v>
      </c>
      <c r="C32" s="11" t="s">
        <v>12850</v>
      </c>
      <c r="D32" s="11" t="str">
        <f>INDEX(Lista!$A$2:$B$13,MATCH('Kap 1'!K32,Lista!$A$2:$A$13,0),2)</f>
        <v>G</v>
      </c>
      <c r="E32" s="11" t="str">
        <f t="shared" si="0"/>
        <v>9789152302484-1-x1_1x-G-5d</v>
      </c>
      <c r="F32" s="11">
        <f>MATCH(E32,'Base data'!$N$2:$N$2604,0)</f>
        <v>14</v>
      </c>
      <c r="G32" s="11" t="str">
        <f t="shared" si="2"/>
        <v>5d</v>
      </c>
      <c r="H32" s="11" t="str">
        <f t="shared" si="3"/>
        <v>Rita</v>
      </c>
      <c r="I32" s="11" t="s">
        <v>249</v>
      </c>
      <c r="J32" s="11" t="s">
        <v>277</v>
      </c>
      <c r="K32" s="11" t="s">
        <v>277</v>
      </c>
      <c r="L32" s="11" t="s">
        <v>284</v>
      </c>
      <c r="M32" s="11">
        <v>2</v>
      </c>
      <c r="N32" s="11" t="s">
        <v>284</v>
      </c>
      <c r="O32" s="11" t="s">
        <v>370</v>
      </c>
      <c r="P32" s="55" t="s">
        <v>14247</v>
      </c>
      <c r="Q32" s="55" t="str">
        <f>E32&amp;"_"&amp;M32</f>
        <v>9789152302484-1-x1_1x-G-5d_2</v>
      </c>
      <c r="R32" s="55" t="s">
        <v>14248</v>
      </c>
    </row>
    <row r="33" spans="1:18" ht="80" x14ac:dyDescent="0.2">
      <c r="A33" s="160">
        <v>9789152302484</v>
      </c>
      <c r="B33" s="11">
        <v>1</v>
      </c>
      <c r="C33" s="11" t="s">
        <v>12850</v>
      </c>
      <c r="D33" s="11" t="str">
        <f>INDEX(Lista!$A$2:$B$13,MATCH('Kap 1'!K33,Lista!$A$2:$A$13,0),2)</f>
        <v>G</v>
      </c>
      <c r="E33" s="11" t="str">
        <f t="shared" si="0"/>
        <v>9789152302484-1-x1_1x-G-5e</v>
      </c>
      <c r="F33" s="11">
        <f>MATCH(E33,'Base data'!$N$2:$N$2604,0)</f>
        <v>15</v>
      </c>
      <c r="G33" s="11" t="str">
        <f t="shared" si="2"/>
        <v>5e</v>
      </c>
      <c r="H33" s="11" t="str">
        <f t="shared" si="3"/>
        <v>Rita</v>
      </c>
      <c r="I33" s="11" t="s">
        <v>12886</v>
      </c>
      <c r="J33" s="11" t="s">
        <v>277</v>
      </c>
      <c r="K33" s="11" t="s">
        <v>277</v>
      </c>
      <c r="L33" s="11" t="s">
        <v>284</v>
      </c>
      <c r="M33" s="11">
        <v>1</v>
      </c>
      <c r="N33" s="11" t="s">
        <v>283</v>
      </c>
      <c r="O33" s="11" t="s">
        <v>311</v>
      </c>
      <c r="P33" s="55" t="s">
        <v>16775</v>
      </c>
      <c r="Q33" s="169" t="s">
        <v>14249</v>
      </c>
      <c r="R33" s="55" t="s">
        <v>14246</v>
      </c>
    </row>
    <row r="34" spans="1:18" ht="48" x14ac:dyDescent="0.2">
      <c r="A34" s="160">
        <v>9789152302484</v>
      </c>
      <c r="B34" s="11">
        <v>1</v>
      </c>
      <c r="C34" s="11" t="s">
        <v>12850</v>
      </c>
      <c r="D34" s="11" t="str">
        <f>INDEX(Lista!$A$2:$B$13,MATCH('Kap 1'!K34,Lista!$A$2:$A$13,0),2)</f>
        <v>G</v>
      </c>
      <c r="E34" s="11" t="str">
        <f t="shared" si="0"/>
        <v>9789152302484-1-x1_1x-G-5e</v>
      </c>
      <c r="F34" s="11">
        <f>MATCH(E34,'Base data'!$N$2:$N$2604,0)</f>
        <v>15</v>
      </c>
      <c r="G34" s="11" t="str">
        <f t="shared" si="2"/>
        <v>5e</v>
      </c>
      <c r="H34" s="11" t="str">
        <f t="shared" si="3"/>
        <v>Rita</v>
      </c>
      <c r="I34" s="11" t="s">
        <v>12886</v>
      </c>
      <c r="J34" s="11" t="s">
        <v>277</v>
      </c>
      <c r="K34" s="11" t="s">
        <v>277</v>
      </c>
      <c r="L34" s="11" t="s">
        <v>284</v>
      </c>
      <c r="M34" s="11">
        <v>2</v>
      </c>
      <c r="N34" s="11" t="s">
        <v>284</v>
      </c>
      <c r="O34" s="11" t="s">
        <v>370</v>
      </c>
      <c r="P34" s="55" t="s">
        <v>14250</v>
      </c>
      <c r="Q34" s="55" t="str">
        <f>E34&amp;"_"&amp;M34</f>
        <v>9789152302484-1-x1_1x-G-5e_2</v>
      </c>
      <c r="R34" s="55" t="s">
        <v>16776</v>
      </c>
    </row>
    <row r="35" spans="1:18" ht="80" x14ac:dyDescent="0.2">
      <c r="A35" s="160">
        <v>9789152302484</v>
      </c>
      <c r="B35" s="11">
        <v>1</v>
      </c>
      <c r="C35" s="11" t="s">
        <v>12850</v>
      </c>
      <c r="D35" s="11" t="str">
        <f>INDEX(Lista!$A$2:$B$13,MATCH('Kap 1'!K35,Lista!$A$2:$A$13,0),2)</f>
        <v>G</v>
      </c>
      <c r="E35" s="11" t="str">
        <f t="shared" si="0"/>
        <v>9789152302484-1-x1_1x-G-5f</v>
      </c>
      <c r="F35" s="11">
        <f>MATCH(E35,'Base data'!$N$2:$N$2604,0)</f>
        <v>16</v>
      </c>
      <c r="G35" s="11" t="str">
        <f t="shared" si="2"/>
        <v>5f</v>
      </c>
      <c r="H35" s="11" t="str">
        <f t="shared" si="3"/>
        <v>Rita</v>
      </c>
      <c r="I35" s="11" t="s">
        <v>12888</v>
      </c>
      <c r="J35" s="11" t="s">
        <v>277</v>
      </c>
      <c r="K35" s="11" t="s">
        <v>277</v>
      </c>
      <c r="L35" s="11" t="s">
        <v>284</v>
      </c>
      <c r="M35" s="11">
        <v>1</v>
      </c>
      <c r="N35" s="11" t="s">
        <v>283</v>
      </c>
      <c r="O35" s="11" t="s">
        <v>311</v>
      </c>
      <c r="P35" s="55" t="s">
        <v>16775</v>
      </c>
      <c r="Q35" s="169" t="s">
        <v>14249</v>
      </c>
      <c r="R35" s="55" t="s">
        <v>14251</v>
      </c>
    </row>
    <row r="36" spans="1:18" ht="48" x14ac:dyDescent="0.2">
      <c r="A36" s="160">
        <v>9789152302484</v>
      </c>
      <c r="B36" s="11">
        <v>1</v>
      </c>
      <c r="C36" s="11" t="s">
        <v>12850</v>
      </c>
      <c r="D36" s="11" t="str">
        <f>INDEX(Lista!$A$2:$B$13,MATCH('Kap 1'!K36,Lista!$A$2:$A$13,0),2)</f>
        <v>G</v>
      </c>
      <c r="E36" s="11" t="str">
        <f t="shared" si="0"/>
        <v>9789152302484-1-x1_1x-G-5f</v>
      </c>
      <c r="F36" s="11">
        <f>MATCH(E36,'Base data'!$N$2:$N$2604,0)</f>
        <v>16</v>
      </c>
      <c r="G36" s="11" t="str">
        <f t="shared" si="2"/>
        <v>5f</v>
      </c>
      <c r="H36" s="11" t="str">
        <f t="shared" si="3"/>
        <v>Rita</v>
      </c>
      <c r="I36" s="11" t="s">
        <v>12888</v>
      </c>
      <c r="J36" s="11" t="s">
        <v>277</v>
      </c>
      <c r="K36" s="11" t="s">
        <v>277</v>
      </c>
      <c r="L36" s="11" t="s">
        <v>284</v>
      </c>
      <c r="M36" s="11">
        <v>2</v>
      </c>
      <c r="N36" s="11" t="s">
        <v>284</v>
      </c>
      <c r="O36" s="11" t="s">
        <v>370</v>
      </c>
      <c r="P36" s="55" t="s">
        <v>14250</v>
      </c>
      <c r="Q36" s="55" t="str">
        <f>E36&amp;"_"&amp;M36</f>
        <v>9789152302484-1-x1_1x-G-5f_2</v>
      </c>
      <c r="R36" s="55" t="s">
        <v>16776</v>
      </c>
    </row>
    <row r="37" spans="1:18" ht="48" x14ac:dyDescent="0.2">
      <c r="A37" s="160">
        <v>9789152302484</v>
      </c>
      <c r="B37" s="11">
        <v>1</v>
      </c>
      <c r="C37" s="11" t="s">
        <v>12850</v>
      </c>
      <c r="D37" s="11" t="str">
        <f>INDEX(Lista!$A$2:$B$13,MATCH('Kap 1'!K37,Lista!$A$2:$A$13,0),2)</f>
        <v>G</v>
      </c>
      <c r="E37" s="11" t="str">
        <f t="shared" si="0"/>
        <v>9789152302484-1-x1_1x-G-6</v>
      </c>
      <c r="F37" s="11">
        <f>MATCH(E37,'Base data'!$N$2:$N$2604,0)</f>
        <v>17</v>
      </c>
      <c r="G37" s="11">
        <f t="shared" si="2"/>
        <v>6</v>
      </c>
      <c r="H37" s="11" t="str">
        <f t="shared" si="3"/>
        <v>Resonera</v>
      </c>
      <c r="I37" s="11">
        <v>6</v>
      </c>
      <c r="J37" s="11" t="s">
        <v>277</v>
      </c>
      <c r="K37" s="11" t="s">
        <v>277</v>
      </c>
      <c r="L37" s="11" t="s">
        <v>283</v>
      </c>
      <c r="M37" s="11">
        <v>1</v>
      </c>
      <c r="N37" s="11" t="s">
        <v>283</v>
      </c>
      <c r="O37" s="11" t="s">
        <v>304</v>
      </c>
      <c r="P37" s="55" t="s">
        <v>14252</v>
      </c>
      <c r="Q37" s="55" t="s">
        <v>14253</v>
      </c>
      <c r="R37" s="55" t="s">
        <v>14254</v>
      </c>
    </row>
    <row r="38" spans="1:18" ht="48" x14ac:dyDescent="0.2">
      <c r="A38" s="160">
        <v>9789152302484</v>
      </c>
      <c r="B38" s="11">
        <v>1</v>
      </c>
      <c r="C38" s="11" t="s">
        <v>12850</v>
      </c>
      <c r="D38" s="11" t="str">
        <f>INDEX(Lista!$A$2:$B$13,MATCH('Kap 1'!K38,Lista!$A$2:$A$13,0),2)</f>
        <v>G</v>
      </c>
      <c r="E38" s="11" t="str">
        <f t="shared" si="0"/>
        <v>9789152302484-1-x1_1x-G-7a</v>
      </c>
      <c r="F38" s="11">
        <f>MATCH(E38,'Base data'!$N$2:$N$2604,0)</f>
        <v>18</v>
      </c>
      <c r="G38" s="11" t="str">
        <f t="shared" si="2"/>
        <v>7a</v>
      </c>
      <c r="H38" s="11" t="str">
        <f t="shared" si="3"/>
        <v>Resonera</v>
      </c>
      <c r="I38" s="11" t="s">
        <v>47</v>
      </c>
      <c r="J38" s="11" t="s">
        <v>277</v>
      </c>
      <c r="K38" s="11" t="s">
        <v>277</v>
      </c>
      <c r="L38" s="11" t="s">
        <v>283</v>
      </c>
      <c r="M38" s="11">
        <v>1</v>
      </c>
      <c r="N38" s="11" t="s">
        <v>283</v>
      </c>
      <c r="O38" s="11" t="s">
        <v>311</v>
      </c>
      <c r="P38" s="55" t="s">
        <v>14255</v>
      </c>
      <c r="Q38" s="55" t="s">
        <v>14256</v>
      </c>
      <c r="R38" s="55" t="s">
        <v>14257</v>
      </c>
    </row>
    <row r="39" spans="1:18" ht="64" x14ac:dyDescent="0.2">
      <c r="A39" s="160">
        <v>9789152302484</v>
      </c>
      <c r="B39" s="11">
        <v>1</v>
      </c>
      <c r="C39" s="11" t="s">
        <v>12850</v>
      </c>
      <c r="D39" s="11" t="str">
        <f>INDEX(Lista!$A$2:$B$13,MATCH('Kap 1'!K39,Lista!$A$2:$A$13,0),2)</f>
        <v>G</v>
      </c>
      <c r="E39" s="11" t="str">
        <f t="shared" si="0"/>
        <v>9789152302484-1-x1_1x-G-7a</v>
      </c>
      <c r="F39" s="11">
        <f>MATCH(E39,'Base data'!$N$2:$N$2604,0)</f>
        <v>18</v>
      </c>
      <c r="G39" s="11" t="str">
        <f t="shared" si="2"/>
        <v>7a</v>
      </c>
      <c r="H39" s="11" t="str">
        <f t="shared" si="3"/>
        <v>Resonera</v>
      </c>
      <c r="I39" s="11" t="s">
        <v>47</v>
      </c>
      <c r="J39" s="11" t="s">
        <v>277</v>
      </c>
      <c r="K39" s="11" t="s">
        <v>277</v>
      </c>
      <c r="L39" s="11" t="s">
        <v>283</v>
      </c>
      <c r="M39" s="11">
        <v>2</v>
      </c>
      <c r="N39" s="11" t="s">
        <v>283</v>
      </c>
      <c r="O39" s="11" t="s">
        <v>311</v>
      </c>
      <c r="P39" s="55" t="s">
        <v>14258</v>
      </c>
      <c r="Q39" s="55" t="s">
        <v>14259</v>
      </c>
      <c r="R39" s="55" t="s">
        <v>14260</v>
      </c>
    </row>
    <row r="40" spans="1:18" ht="48" x14ac:dyDescent="0.2">
      <c r="A40" s="160">
        <v>9789152302484</v>
      </c>
      <c r="B40" s="11">
        <v>1</v>
      </c>
      <c r="C40" s="11" t="s">
        <v>12850</v>
      </c>
      <c r="D40" s="11" t="str">
        <f>INDEX(Lista!$A$2:$B$13,MATCH('Kap 1'!K40,Lista!$A$2:$A$13,0),2)</f>
        <v>G</v>
      </c>
      <c r="E40" s="11" t="str">
        <f t="shared" si="0"/>
        <v>9789152302484-1-x1_1x-G-7b</v>
      </c>
      <c r="F40" s="11">
        <f>MATCH(E40,'Base data'!$N$2:$N$2604,0)</f>
        <v>19</v>
      </c>
      <c r="G40" s="11" t="str">
        <f t="shared" si="2"/>
        <v>7b</v>
      </c>
      <c r="H40" s="11" t="str">
        <f t="shared" si="3"/>
        <v>Resonera</v>
      </c>
      <c r="I40" s="11" t="s">
        <v>48</v>
      </c>
      <c r="J40" s="11" t="s">
        <v>277</v>
      </c>
      <c r="K40" s="11" t="s">
        <v>277</v>
      </c>
      <c r="L40" s="11" t="s">
        <v>283</v>
      </c>
      <c r="M40" s="11">
        <v>1</v>
      </c>
      <c r="N40" s="11" t="s">
        <v>283</v>
      </c>
      <c r="O40" s="11" t="s">
        <v>311</v>
      </c>
      <c r="P40" s="55" t="s">
        <v>14261</v>
      </c>
      <c r="Q40" s="55" t="s">
        <v>14262</v>
      </c>
      <c r="R40" s="55" t="s">
        <v>14263</v>
      </c>
    </row>
    <row r="41" spans="1:18" ht="80" x14ac:dyDescent="0.2">
      <c r="A41" s="160">
        <v>9789152302484</v>
      </c>
      <c r="B41" s="11">
        <v>1</v>
      </c>
      <c r="C41" s="11" t="s">
        <v>12850</v>
      </c>
      <c r="D41" s="11" t="str">
        <f>INDEX(Lista!$A$2:$B$13,MATCH('Kap 1'!K41,Lista!$A$2:$A$13,0),2)</f>
        <v>G</v>
      </c>
      <c r="E41" s="11" t="str">
        <f t="shared" si="0"/>
        <v>9789152302484-1-x1_1x-G-7b</v>
      </c>
      <c r="F41" s="11">
        <f>MATCH(E41,'Base data'!$N$2:$N$2604,0)</f>
        <v>19</v>
      </c>
      <c r="G41" s="11" t="str">
        <f t="shared" si="2"/>
        <v>7b</v>
      </c>
      <c r="H41" s="11" t="str">
        <f t="shared" si="3"/>
        <v>Resonera</v>
      </c>
      <c r="I41" s="11" t="s">
        <v>48</v>
      </c>
      <c r="J41" s="11" t="s">
        <v>277</v>
      </c>
      <c r="K41" s="11" t="s">
        <v>277</v>
      </c>
      <c r="L41" s="11" t="s">
        <v>283</v>
      </c>
      <c r="M41" s="11">
        <v>2</v>
      </c>
      <c r="N41" s="11" t="s">
        <v>283</v>
      </c>
      <c r="O41" s="11" t="s">
        <v>311</v>
      </c>
      <c r="P41" s="55" t="s">
        <v>14264</v>
      </c>
      <c r="Q41" s="55" t="s">
        <v>14265</v>
      </c>
      <c r="R41" s="55" t="s">
        <v>14266</v>
      </c>
    </row>
    <row r="42" spans="1:18" ht="80" x14ac:dyDescent="0.2">
      <c r="A42" s="160">
        <v>9789152302484</v>
      </c>
      <c r="B42" s="11">
        <v>1</v>
      </c>
      <c r="C42" s="11" t="s">
        <v>12850</v>
      </c>
      <c r="D42" s="11" t="str">
        <f>INDEX(Lista!$A$2:$B$13,MATCH('Kap 1'!K42,Lista!$A$2:$A$13,0),2)</f>
        <v>G</v>
      </c>
      <c r="E42" s="11" t="str">
        <f t="shared" si="0"/>
        <v>9789152302484-1-x1_1x-G-7b</v>
      </c>
      <c r="F42" s="11">
        <f>MATCH(E42,'Base data'!$N$2:$N$2604,0)</f>
        <v>19</v>
      </c>
      <c r="G42" s="11" t="str">
        <f t="shared" si="2"/>
        <v>7b</v>
      </c>
      <c r="H42" s="11" t="str">
        <f t="shared" si="3"/>
        <v>Resonera</v>
      </c>
      <c r="I42" s="11" t="s">
        <v>48</v>
      </c>
      <c r="J42" s="11" t="s">
        <v>277</v>
      </c>
      <c r="K42" s="11" t="s">
        <v>277</v>
      </c>
      <c r="M42" s="11">
        <v>3</v>
      </c>
      <c r="N42" s="11" t="s">
        <v>283</v>
      </c>
      <c r="O42" s="11" t="s">
        <v>311</v>
      </c>
      <c r="P42" s="55" t="s">
        <v>14267</v>
      </c>
      <c r="Q42" s="55" t="s">
        <v>14268</v>
      </c>
      <c r="R42" s="55" t="s">
        <v>14269</v>
      </c>
    </row>
    <row r="43" spans="1:18" ht="128" x14ac:dyDescent="0.2">
      <c r="A43" s="160">
        <v>9789152302484</v>
      </c>
      <c r="B43" s="11">
        <v>1</v>
      </c>
      <c r="C43" s="11" t="s">
        <v>12850</v>
      </c>
      <c r="D43" s="11" t="str">
        <f>INDEX(Lista!$A$2:$B$13,MATCH('Kap 1'!K43,Lista!$A$2:$A$13,0),2)</f>
        <v>G</v>
      </c>
      <c r="E43" s="11" t="str">
        <f t="shared" si="0"/>
        <v>9789152302484-1-x1_1x-G-8a</v>
      </c>
      <c r="F43" s="11">
        <f>MATCH(E43,'Base data'!$N$2:$N$2604,0)</f>
        <v>20</v>
      </c>
      <c r="G43" s="11" t="str">
        <f t="shared" si="2"/>
        <v>8a</v>
      </c>
      <c r="H43" s="11" t="str">
        <f t="shared" si="3"/>
        <v>Beräkna</v>
      </c>
      <c r="I43" s="11" t="s">
        <v>50</v>
      </c>
      <c r="J43" s="11" t="s">
        <v>277</v>
      </c>
      <c r="K43" s="11" t="s">
        <v>277</v>
      </c>
      <c r="L43" s="11" t="s">
        <v>281</v>
      </c>
      <c r="M43" s="11">
        <v>1</v>
      </c>
      <c r="N43" s="11" t="s">
        <v>283</v>
      </c>
      <c r="O43" s="11" t="s">
        <v>311</v>
      </c>
      <c r="P43" s="55" t="s">
        <v>14270</v>
      </c>
      <c r="Q43" s="55" t="s">
        <v>14271</v>
      </c>
      <c r="R43" s="55" t="s">
        <v>14272</v>
      </c>
    </row>
    <row r="44" spans="1:18" ht="80" x14ac:dyDescent="0.2">
      <c r="A44" s="160">
        <v>9789152302484</v>
      </c>
      <c r="B44" s="11">
        <v>1</v>
      </c>
      <c r="C44" s="11" t="s">
        <v>12850</v>
      </c>
      <c r="D44" s="11" t="str">
        <f>INDEX(Lista!$A$2:$B$13,MATCH('Kap 1'!K44,Lista!$A$2:$A$13,0),2)</f>
        <v>G</v>
      </c>
      <c r="E44" s="11" t="str">
        <f t="shared" si="0"/>
        <v>9789152302484-1-x1_1x-G-8a</v>
      </c>
      <c r="F44" s="11">
        <f>MATCH(E44,'Base data'!$N$2:$N$2604,0)</f>
        <v>20</v>
      </c>
      <c r="G44" s="11" t="str">
        <f t="shared" si="2"/>
        <v>8a</v>
      </c>
      <c r="H44" s="11" t="str">
        <f t="shared" si="3"/>
        <v>Beräkna</v>
      </c>
      <c r="I44" s="11" t="s">
        <v>50</v>
      </c>
      <c r="J44" s="11" t="s">
        <v>277</v>
      </c>
      <c r="K44" s="11" t="s">
        <v>277</v>
      </c>
      <c r="L44" s="11" t="s">
        <v>281</v>
      </c>
      <c r="M44" s="11">
        <v>2</v>
      </c>
      <c r="N44" s="11" t="s">
        <v>281</v>
      </c>
      <c r="O44" s="11" t="s">
        <v>304</v>
      </c>
      <c r="P44" s="55" t="s">
        <v>14273</v>
      </c>
      <c r="Q44" s="55" t="s">
        <v>14274</v>
      </c>
      <c r="R44" s="55" t="s">
        <v>14275</v>
      </c>
    </row>
    <row r="45" spans="1:18" ht="96" x14ac:dyDescent="0.2">
      <c r="A45" s="160">
        <v>9789152302484</v>
      </c>
      <c r="B45" s="11">
        <v>1</v>
      </c>
      <c r="C45" s="11" t="s">
        <v>12850</v>
      </c>
      <c r="D45" s="11" t="str">
        <f>INDEX(Lista!$A$2:$B$13,MATCH('Kap 1'!K45,Lista!$A$2:$A$13,0),2)</f>
        <v>G</v>
      </c>
      <c r="E45" s="11" t="str">
        <f t="shared" si="0"/>
        <v>9789152302484-1-x1_1x-G-8b</v>
      </c>
      <c r="F45" s="11">
        <f>MATCH(E45,'Base data'!$N$2:$N$2604,0)</f>
        <v>21</v>
      </c>
      <c r="G45" s="11" t="str">
        <f t="shared" si="2"/>
        <v>8b</v>
      </c>
      <c r="H45" s="11" t="str">
        <f t="shared" si="3"/>
        <v>Resonera</v>
      </c>
      <c r="I45" s="11" t="s">
        <v>51</v>
      </c>
      <c r="J45" s="11" t="s">
        <v>277</v>
      </c>
      <c r="K45" s="11" t="s">
        <v>277</v>
      </c>
      <c r="L45" s="11" t="s">
        <v>283</v>
      </c>
      <c r="M45" s="11">
        <v>1</v>
      </c>
      <c r="N45" s="11" t="s">
        <v>283</v>
      </c>
      <c r="O45" s="11" t="s">
        <v>311</v>
      </c>
      <c r="P45" s="55" t="s">
        <v>14276</v>
      </c>
      <c r="Q45" s="55" t="s">
        <v>14277</v>
      </c>
      <c r="R45" s="55" t="s">
        <v>14278</v>
      </c>
    </row>
    <row r="46" spans="1:18" ht="32" x14ac:dyDescent="0.2">
      <c r="A46" s="160">
        <v>9789152302484</v>
      </c>
      <c r="B46" s="11">
        <v>1</v>
      </c>
      <c r="C46" s="11" t="s">
        <v>12850</v>
      </c>
      <c r="D46" s="11" t="str">
        <f>INDEX(Lista!$A$2:$B$13,MATCH('Kap 1'!K46,Lista!$A$2:$A$13,0),2)</f>
        <v>G</v>
      </c>
      <c r="E46" s="11" t="str">
        <f t="shared" si="0"/>
        <v>9789152302484-1-x1_1x-G-8b</v>
      </c>
      <c r="F46" s="11">
        <f>MATCH(E46,'Base data'!$N$2:$N$2604,0)</f>
        <v>21</v>
      </c>
      <c r="G46" s="11" t="str">
        <f t="shared" si="2"/>
        <v>8b</v>
      </c>
      <c r="H46" s="11" t="str">
        <f t="shared" si="3"/>
        <v>Resonera</v>
      </c>
      <c r="I46" s="11" t="s">
        <v>51</v>
      </c>
      <c r="J46" s="11" t="s">
        <v>277</v>
      </c>
      <c r="K46" s="11" t="s">
        <v>277</v>
      </c>
      <c r="L46" s="11" t="s">
        <v>283</v>
      </c>
      <c r="M46" s="11">
        <v>2</v>
      </c>
      <c r="N46" s="11" t="s">
        <v>283</v>
      </c>
      <c r="O46" s="11" t="s">
        <v>304</v>
      </c>
      <c r="P46" s="55" t="s">
        <v>14279</v>
      </c>
      <c r="Q46" s="55" t="s">
        <v>14280</v>
      </c>
      <c r="R46" s="55" t="s">
        <v>14281</v>
      </c>
    </row>
    <row r="47" spans="1:18" ht="96" x14ac:dyDescent="0.2">
      <c r="A47" s="160">
        <v>9789152302484</v>
      </c>
      <c r="B47" s="11">
        <v>1</v>
      </c>
      <c r="C47" s="11" t="s">
        <v>12850</v>
      </c>
      <c r="D47" s="11" t="str">
        <f>INDEX(Lista!$A$2:$B$13,MATCH('Kap 1'!K47,Lista!$A$2:$A$13,0),2)</f>
        <v>G</v>
      </c>
      <c r="E47" s="11" t="str">
        <f t="shared" si="0"/>
        <v>9789152302484-1-x1_1x-G-9a</v>
      </c>
      <c r="F47" s="11">
        <f>MATCH(E47,'Base data'!$N$2:$N$2604,0)</f>
        <v>22</v>
      </c>
      <c r="G47" s="11" t="str">
        <f t="shared" si="2"/>
        <v>9a</v>
      </c>
      <c r="H47" s="11" t="str">
        <f t="shared" si="3"/>
        <v>Resonera</v>
      </c>
      <c r="I47" s="11" t="s">
        <v>53</v>
      </c>
      <c r="J47" s="11" t="s">
        <v>277</v>
      </c>
      <c r="K47" s="11" t="s">
        <v>277</v>
      </c>
      <c r="L47" s="11" t="s">
        <v>283</v>
      </c>
      <c r="M47" s="11">
        <v>1</v>
      </c>
      <c r="N47" s="11" t="s">
        <v>283</v>
      </c>
      <c r="O47" s="11" t="s">
        <v>311</v>
      </c>
      <c r="P47" s="55" t="s">
        <v>14282</v>
      </c>
      <c r="Q47" s="55" t="s">
        <v>14283</v>
      </c>
      <c r="R47" s="55" t="s">
        <v>14284</v>
      </c>
    </row>
    <row r="48" spans="1:18" ht="80" x14ac:dyDescent="0.2">
      <c r="A48" s="160">
        <v>9789152302484</v>
      </c>
      <c r="B48" s="11">
        <v>1</v>
      </c>
      <c r="C48" s="11" t="s">
        <v>12850</v>
      </c>
      <c r="D48" s="11" t="str">
        <f>INDEX(Lista!$A$2:$B$13,MATCH('Kap 1'!K48,Lista!$A$2:$A$13,0),2)</f>
        <v>G</v>
      </c>
      <c r="E48" s="11" t="str">
        <f t="shared" si="0"/>
        <v>9789152302484-1-x1_1x-G-9a</v>
      </c>
      <c r="F48" s="11">
        <f>MATCH(E48,'Base data'!$N$2:$N$2604,0)</f>
        <v>22</v>
      </c>
      <c r="G48" s="11" t="str">
        <f t="shared" si="2"/>
        <v>9a</v>
      </c>
      <c r="H48" s="11" t="str">
        <f t="shared" si="3"/>
        <v>Resonera</v>
      </c>
      <c r="I48" s="11" t="s">
        <v>53</v>
      </c>
      <c r="J48" s="11" t="s">
        <v>277</v>
      </c>
      <c r="K48" s="11" t="s">
        <v>277</v>
      </c>
      <c r="L48" s="11" t="s">
        <v>283</v>
      </c>
      <c r="M48" s="11">
        <v>2</v>
      </c>
      <c r="N48" s="11" t="s">
        <v>283</v>
      </c>
      <c r="O48" s="11" t="s">
        <v>311</v>
      </c>
      <c r="P48" s="55" t="s">
        <v>14285</v>
      </c>
      <c r="Q48" s="55" t="s">
        <v>14286</v>
      </c>
      <c r="R48" s="55" t="s">
        <v>14287</v>
      </c>
    </row>
    <row r="49" spans="1:18" ht="112" x14ac:dyDescent="0.2">
      <c r="A49" s="160">
        <v>9789152302484</v>
      </c>
      <c r="B49" s="11">
        <v>1</v>
      </c>
      <c r="C49" s="11" t="s">
        <v>12850</v>
      </c>
      <c r="D49" s="11" t="str">
        <f>INDEX(Lista!$A$2:$B$13,MATCH('Kap 1'!K49,Lista!$A$2:$A$13,0),2)</f>
        <v>G</v>
      </c>
      <c r="E49" s="11" t="str">
        <f t="shared" si="0"/>
        <v>9789152302484-1-x1_1x-G-9b</v>
      </c>
      <c r="F49" s="11">
        <f>MATCH(E49,'Base data'!$N$2:$N$2604,0)</f>
        <v>23</v>
      </c>
      <c r="G49" s="11" t="str">
        <f t="shared" si="2"/>
        <v>9b</v>
      </c>
      <c r="H49" s="11" t="str">
        <f t="shared" si="3"/>
        <v>Resonera</v>
      </c>
      <c r="I49" s="11" t="s">
        <v>54</v>
      </c>
      <c r="J49" s="11" t="s">
        <v>277</v>
      </c>
      <c r="K49" s="11" t="s">
        <v>277</v>
      </c>
      <c r="L49" s="11" t="s">
        <v>283</v>
      </c>
      <c r="M49" s="11">
        <v>1</v>
      </c>
      <c r="N49" s="11" t="s">
        <v>283</v>
      </c>
      <c r="O49" s="11" t="s">
        <v>311</v>
      </c>
      <c r="P49" s="55" t="s">
        <v>14288</v>
      </c>
      <c r="Q49" s="55" t="s">
        <v>14289</v>
      </c>
      <c r="R49" s="55" t="s">
        <v>14290</v>
      </c>
    </row>
    <row r="50" spans="1:18" ht="64" x14ac:dyDescent="0.2">
      <c r="A50" s="160">
        <v>9789152302484</v>
      </c>
      <c r="B50" s="11">
        <v>1</v>
      </c>
      <c r="C50" s="11" t="s">
        <v>12850</v>
      </c>
      <c r="D50" s="11" t="str">
        <f>INDEX(Lista!$A$2:$B$13,MATCH('Kap 1'!K50,Lista!$A$2:$A$13,0),2)</f>
        <v>G</v>
      </c>
      <c r="E50" s="11" t="str">
        <f t="shared" si="0"/>
        <v>9789152302484-1-x1_1x-G-9b</v>
      </c>
      <c r="F50" s="11">
        <f>MATCH(E50,'Base data'!$N$2:$N$2604,0)</f>
        <v>23</v>
      </c>
      <c r="G50" s="11" t="str">
        <f t="shared" si="2"/>
        <v>9b</v>
      </c>
      <c r="H50" s="11" t="str">
        <f t="shared" si="3"/>
        <v>Resonera</v>
      </c>
      <c r="I50" s="11" t="s">
        <v>54</v>
      </c>
      <c r="J50" s="11" t="s">
        <v>277</v>
      </c>
      <c r="K50" s="11" t="s">
        <v>277</v>
      </c>
      <c r="L50" s="11" t="s">
        <v>283</v>
      </c>
      <c r="M50" s="11">
        <v>2</v>
      </c>
      <c r="N50" s="11" t="s">
        <v>283</v>
      </c>
      <c r="O50" s="11" t="s">
        <v>304</v>
      </c>
      <c r="P50" s="55" t="s">
        <v>14291</v>
      </c>
      <c r="Q50" s="55" t="s">
        <v>14292</v>
      </c>
      <c r="R50" s="55" t="s">
        <v>14293</v>
      </c>
    </row>
    <row r="51" spans="1:18" ht="64" x14ac:dyDescent="0.2">
      <c r="A51" s="160">
        <v>9789152302484</v>
      </c>
      <c r="B51" s="11">
        <v>1</v>
      </c>
      <c r="C51" s="11" t="s">
        <v>12850</v>
      </c>
      <c r="D51" s="11" t="str">
        <f>INDEX(Lista!$A$2:$B$13,MATCH('Kap 1'!K51,Lista!$A$2:$A$13,0),2)</f>
        <v>G</v>
      </c>
      <c r="E51" s="11" t="str">
        <f t="shared" si="0"/>
        <v>9789152302484-1-x1_1x-G-9b</v>
      </c>
      <c r="F51" s="11">
        <f>MATCH(E51,'Base data'!$N$2:$N$2604,0)</f>
        <v>23</v>
      </c>
      <c r="G51" s="11" t="str">
        <f t="shared" si="2"/>
        <v>9b</v>
      </c>
      <c r="H51" s="11" t="str">
        <f t="shared" si="3"/>
        <v>Resonera</v>
      </c>
      <c r="I51" s="11" t="s">
        <v>54</v>
      </c>
      <c r="J51" s="11" t="s">
        <v>277</v>
      </c>
      <c r="K51" s="11" t="s">
        <v>277</v>
      </c>
      <c r="L51" s="11" t="s">
        <v>283</v>
      </c>
      <c r="M51" s="11">
        <v>3</v>
      </c>
      <c r="N51" s="11" t="s">
        <v>283</v>
      </c>
      <c r="O51" s="11" t="s">
        <v>304</v>
      </c>
      <c r="P51" s="55" t="s">
        <v>14294</v>
      </c>
      <c r="Q51" s="55" t="s">
        <v>14295</v>
      </c>
      <c r="R51" s="55" t="s">
        <v>14296</v>
      </c>
    </row>
    <row r="52" spans="1:18" ht="80" x14ac:dyDescent="0.2">
      <c r="A52" s="160">
        <v>9789152302484</v>
      </c>
      <c r="B52" s="11">
        <v>1</v>
      </c>
      <c r="C52" s="11" t="s">
        <v>12850</v>
      </c>
      <c r="D52" s="11" t="str">
        <f>INDEX(Lista!$A$2:$B$13,MATCH('Kap 1'!K52,Lista!$A$2:$A$13,0),2)</f>
        <v>G</v>
      </c>
      <c r="E52" s="11" t="str">
        <f t="shared" si="0"/>
        <v>9789152302484-1-x1_1x-G-9b</v>
      </c>
      <c r="F52" s="11">
        <f>MATCH(E52,'Base data'!$N$2:$N$2604,0)</f>
        <v>23</v>
      </c>
      <c r="G52" s="11" t="str">
        <f t="shared" si="2"/>
        <v>9b</v>
      </c>
      <c r="H52" s="11" t="str">
        <f t="shared" si="3"/>
        <v>Resonera</v>
      </c>
      <c r="I52" s="11" t="s">
        <v>54</v>
      </c>
      <c r="J52" s="11" t="s">
        <v>277</v>
      </c>
      <c r="K52" s="11" t="s">
        <v>277</v>
      </c>
      <c r="L52" s="11" t="s">
        <v>283</v>
      </c>
      <c r="M52" s="11">
        <v>4</v>
      </c>
      <c r="N52" s="11" t="s">
        <v>283</v>
      </c>
      <c r="O52" s="11" t="s">
        <v>311</v>
      </c>
      <c r="P52" s="55" t="s">
        <v>14297</v>
      </c>
      <c r="Q52" s="55" t="s">
        <v>14298</v>
      </c>
      <c r="R52" s="55" t="s">
        <v>14299</v>
      </c>
    </row>
    <row r="53" spans="1:18" ht="112" x14ac:dyDescent="0.2">
      <c r="A53" s="160">
        <v>9789152302484</v>
      </c>
      <c r="B53" s="11">
        <v>1</v>
      </c>
      <c r="C53" s="11" t="s">
        <v>12850</v>
      </c>
      <c r="D53" s="11" t="str">
        <f>INDEX(Lista!$A$2:$B$13,MATCH('Kap 1'!K53,Lista!$A$2:$A$13,0),2)</f>
        <v>G</v>
      </c>
      <c r="E53" s="11" t="str">
        <f t="shared" si="0"/>
        <v>9789152302484-1-x1_1x-G-9c</v>
      </c>
      <c r="F53" s="11">
        <f>MATCH(E53,'Base data'!$N$2:$N$2604,0)</f>
        <v>24</v>
      </c>
      <c r="G53" s="11" t="str">
        <f t="shared" si="2"/>
        <v>9c</v>
      </c>
      <c r="H53" s="11" t="str">
        <f t="shared" si="3"/>
        <v>Resonera</v>
      </c>
      <c r="I53" s="11" t="s">
        <v>55</v>
      </c>
      <c r="J53" s="11" t="s">
        <v>277</v>
      </c>
      <c r="K53" s="11" t="s">
        <v>277</v>
      </c>
      <c r="L53" s="11" t="s">
        <v>283</v>
      </c>
      <c r="M53" s="11">
        <v>1</v>
      </c>
      <c r="N53" s="11" t="s">
        <v>283</v>
      </c>
      <c r="O53" s="11" t="s">
        <v>311</v>
      </c>
      <c r="P53" s="55" t="s">
        <v>14300</v>
      </c>
      <c r="Q53" s="55" t="s">
        <v>14301</v>
      </c>
      <c r="R53" s="55" t="s">
        <v>14302</v>
      </c>
    </row>
    <row r="54" spans="1:18" ht="80" x14ac:dyDescent="0.2">
      <c r="A54" s="160">
        <v>9789152302484</v>
      </c>
      <c r="B54" s="11">
        <v>1</v>
      </c>
      <c r="C54" s="11" t="s">
        <v>12850</v>
      </c>
      <c r="D54" s="11" t="str">
        <f>INDEX(Lista!$A$2:$B$13,MATCH('Kap 1'!K54,Lista!$A$2:$A$13,0),2)</f>
        <v>G</v>
      </c>
      <c r="E54" s="11" t="str">
        <f t="shared" si="0"/>
        <v>9789152302484-1-x1_1x-G-9c</v>
      </c>
      <c r="F54" s="11">
        <f>MATCH(E54,'Base data'!$N$2:$N$2604,0)</f>
        <v>24</v>
      </c>
      <c r="G54" s="11" t="str">
        <f t="shared" si="2"/>
        <v>9c</v>
      </c>
      <c r="H54" s="11" t="str">
        <f t="shared" si="3"/>
        <v>Resonera</v>
      </c>
      <c r="I54" s="11" t="s">
        <v>55</v>
      </c>
      <c r="J54" s="11" t="s">
        <v>277</v>
      </c>
      <c r="K54" s="11" t="s">
        <v>277</v>
      </c>
      <c r="L54" s="11" t="s">
        <v>283</v>
      </c>
      <c r="M54" s="11">
        <v>2</v>
      </c>
      <c r="N54" s="11" t="s">
        <v>283</v>
      </c>
      <c r="O54" s="11" t="s">
        <v>311</v>
      </c>
      <c r="P54" s="55" t="s">
        <v>14303</v>
      </c>
      <c r="Q54" s="55" t="s">
        <v>14304</v>
      </c>
      <c r="R54" s="55" t="s">
        <v>14305</v>
      </c>
    </row>
    <row r="55" spans="1:18" ht="112" x14ac:dyDescent="0.2">
      <c r="A55" s="160">
        <v>9789152302484</v>
      </c>
      <c r="B55" s="11">
        <v>1</v>
      </c>
      <c r="C55" s="11" t="s">
        <v>12850</v>
      </c>
      <c r="D55" s="11" t="str">
        <f>INDEX(Lista!$A$2:$B$13,MATCH('Kap 1'!K55,Lista!$A$2:$A$13,0),2)</f>
        <v>G</v>
      </c>
      <c r="E55" s="11" t="str">
        <f t="shared" si="0"/>
        <v>9789152302484-1-x1_1x-G-9d</v>
      </c>
      <c r="F55" s="11">
        <f>MATCH(E55,'Base data'!$N$2:$N$2604,0)</f>
        <v>25</v>
      </c>
      <c r="G55" s="11" t="str">
        <f t="shared" si="2"/>
        <v>9d</v>
      </c>
      <c r="H55" s="11" t="str">
        <f t="shared" si="3"/>
        <v>Resonera</v>
      </c>
      <c r="I55" s="11" t="s">
        <v>243</v>
      </c>
      <c r="J55" s="11" t="s">
        <v>277</v>
      </c>
      <c r="K55" s="11" t="s">
        <v>277</v>
      </c>
      <c r="L55" s="11" t="s">
        <v>283</v>
      </c>
      <c r="M55" s="11">
        <v>1</v>
      </c>
      <c r="N55" s="11" t="s">
        <v>283</v>
      </c>
      <c r="O55" s="11" t="s">
        <v>311</v>
      </c>
      <c r="P55" s="55" t="s">
        <v>14306</v>
      </c>
      <c r="Q55" s="55" t="s">
        <v>14307</v>
      </c>
      <c r="R55" s="55" t="s">
        <v>14308</v>
      </c>
    </row>
    <row r="56" spans="1:18" ht="80" x14ac:dyDescent="0.2">
      <c r="A56" s="160">
        <v>9789152302484</v>
      </c>
      <c r="B56" s="11">
        <v>1</v>
      </c>
      <c r="C56" s="11" t="s">
        <v>12850</v>
      </c>
      <c r="D56" s="11" t="str">
        <f>INDEX(Lista!$A$2:$B$13,MATCH('Kap 1'!K56,Lista!$A$2:$A$13,0),2)</f>
        <v>G</v>
      </c>
      <c r="E56" s="11" t="str">
        <f t="shared" si="0"/>
        <v>9789152302484-1-x1_1x-G-9d</v>
      </c>
      <c r="F56" s="11">
        <f>MATCH(E56,'Base data'!$N$2:$N$2604,0)</f>
        <v>25</v>
      </c>
      <c r="G56" s="11" t="str">
        <f t="shared" si="2"/>
        <v>9d</v>
      </c>
      <c r="H56" s="11" t="str">
        <f t="shared" si="3"/>
        <v>Resonera</v>
      </c>
      <c r="I56" s="11" t="s">
        <v>243</v>
      </c>
      <c r="J56" s="11" t="s">
        <v>277</v>
      </c>
      <c r="K56" s="11" t="s">
        <v>277</v>
      </c>
      <c r="L56" s="11" t="s">
        <v>283</v>
      </c>
      <c r="M56" s="11">
        <v>2</v>
      </c>
      <c r="N56" s="11" t="s">
        <v>283</v>
      </c>
      <c r="O56" s="11" t="s">
        <v>304</v>
      </c>
      <c r="P56" s="55" t="s">
        <v>14309</v>
      </c>
      <c r="Q56" s="55" t="s">
        <v>14310</v>
      </c>
      <c r="R56" s="55" t="s">
        <v>14311</v>
      </c>
    </row>
    <row r="57" spans="1:18" ht="80" x14ac:dyDescent="0.2">
      <c r="A57" s="160">
        <v>9789152302484</v>
      </c>
      <c r="B57" s="11">
        <v>1</v>
      </c>
      <c r="C57" s="11" t="s">
        <v>12850</v>
      </c>
      <c r="D57" s="11" t="str">
        <f>INDEX(Lista!$A$2:$B$13,MATCH('Kap 1'!K57,Lista!$A$2:$A$13,0),2)</f>
        <v>G</v>
      </c>
      <c r="E57" s="11" t="str">
        <f t="shared" si="0"/>
        <v>9789152302484-1-x1_1x-G-9d</v>
      </c>
      <c r="F57" s="11">
        <f>MATCH(E57,'Base data'!$N$2:$N$2604,0)</f>
        <v>25</v>
      </c>
      <c r="G57" s="11" t="str">
        <f t="shared" si="2"/>
        <v>9d</v>
      </c>
      <c r="H57" s="11" t="str">
        <f t="shared" si="3"/>
        <v>Resonera</v>
      </c>
      <c r="I57" s="11" t="s">
        <v>243</v>
      </c>
      <c r="J57" s="11" t="s">
        <v>277</v>
      </c>
      <c r="K57" s="11" t="s">
        <v>277</v>
      </c>
      <c r="L57" s="11" t="s">
        <v>283</v>
      </c>
      <c r="M57" s="11">
        <v>3</v>
      </c>
      <c r="N57" s="11" t="s">
        <v>283</v>
      </c>
      <c r="O57" s="11" t="s">
        <v>311</v>
      </c>
      <c r="P57" s="55" t="s">
        <v>14312</v>
      </c>
      <c r="Q57" s="55" t="s">
        <v>14313</v>
      </c>
      <c r="R57" s="55" t="s">
        <v>14314</v>
      </c>
    </row>
    <row r="58" spans="1:18" ht="128" x14ac:dyDescent="0.2">
      <c r="A58" s="160">
        <v>9789152302484</v>
      </c>
      <c r="B58" s="11">
        <v>1</v>
      </c>
      <c r="C58" s="11" t="s">
        <v>12850</v>
      </c>
      <c r="D58" s="11" t="str">
        <f>INDEX(Lista!$A$2:$B$13,MATCH('Kap 1'!K58,Lista!$A$2:$A$13,0),2)</f>
        <v>G</v>
      </c>
      <c r="E58" s="11" t="str">
        <f t="shared" si="0"/>
        <v>9789152302484-1-x1_1x-G-9e</v>
      </c>
      <c r="F58" s="11">
        <f>MATCH(E58,'Base data'!$N$2:$N$2604,0)</f>
        <v>26</v>
      </c>
      <c r="G58" s="11" t="str">
        <f t="shared" si="2"/>
        <v>9e</v>
      </c>
      <c r="H58" s="11" t="str">
        <f t="shared" si="3"/>
        <v>Resonera</v>
      </c>
      <c r="I58" s="11" t="s">
        <v>12902</v>
      </c>
      <c r="J58" s="11" t="s">
        <v>277</v>
      </c>
      <c r="K58" s="11" t="s">
        <v>277</v>
      </c>
      <c r="L58" s="11" t="s">
        <v>283</v>
      </c>
      <c r="M58" s="11">
        <v>1</v>
      </c>
      <c r="N58" s="11" t="s">
        <v>283</v>
      </c>
      <c r="O58" s="11" t="s">
        <v>311</v>
      </c>
      <c r="P58" s="55" t="s">
        <v>14315</v>
      </c>
      <c r="Q58" s="55" t="s">
        <v>14316</v>
      </c>
      <c r="R58" s="55" t="s">
        <v>14317</v>
      </c>
    </row>
    <row r="59" spans="1:18" ht="80" x14ac:dyDescent="0.2">
      <c r="A59" s="160">
        <v>9789152302484</v>
      </c>
      <c r="B59" s="11">
        <v>1</v>
      </c>
      <c r="C59" s="11" t="s">
        <v>12850</v>
      </c>
      <c r="D59" s="11" t="str">
        <f>INDEX(Lista!$A$2:$B$13,MATCH('Kap 1'!K59,Lista!$A$2:$A$13,0),2)</f>
        <v>G</v>
      </c>
      <c r="E59" s="11" t="str">
        <f t="shared" si="0"/>
        <v>9789152302484-1-x1_1x-G-9e</v>
      </c>
      <c r="F59" s="11">
        <f>MATCH(E59,'Base data'!$N$2:$N$2604,0)</f>
        <v>26</v>
      </c>
      <c r="G59" s="11" t="str">
        <f t="shared" si="2"/>
        <v>9e</v>
      </c>
      <c r="H59" s="11" t="str">
        <f t="shared" si="3"/>
        <v>Resonera</v>
      </c>
      <c r="I59" s="11" t="s">
        <v>12902</v>
      </c>
      <c r="J59" s="11" t="s">
        <v>277</v>
      </c>
      <c r="K59" s="11" t="s">
        <v>277</v>
      </c>
      <c r="L59" s="11" t="s">
        <v>283</v>
      </c>
      <c r="M59" s="11">
        <v>2</v>
      </c>
      <c r="N59" s="11" t="s">
        <v>283</v>
      </c>
      <c r="O59" s="11" t="s">
        <v>311</v>
      </c>
      <c r="P59" s="55" t="s">
        <v>14318</v>
      </c>
      <c r="Q59" s="55" t="s">
        <v>14319</v>
      </c>
      <c r="R59" s="55" t="s">
        <v>14320</v>
      </c>
    </row>
    <row r="60" spans="1:18" ht="160" x14ac:dyDescent="0.2">
      <c r="A60" s="160">
        <v>9789152302484</v>
      </c>
      <c r="B60" s="11">
        <v>1</v>
      </c>
      <c r="C60" s="11" t="s">
        <v>12850</v>
      </c>
      <c r="D60" s="11" t="str">
        <f>INDEX(Lista!$A$2:$B$13,MATCH('Kap 1'!K60,Lista!$A$2:$A$13,0),2)</f>
        <v>G</v>
      </c>
      <c r="E60" s="11" t="str">
        <f t="shared" si="0"/>
        <v>9789152302484-1-x1_1x-G-10</v>
      </c>
      <c r="F60" s="11">
        <f>MATCH(E60,'Base data'!$N$2:$N$2604,0)</f>
        <v>27</v>
      </c>
      <c r="G60" s="11">
        <f t="shared" si="2"/>
        <v>10</v>
      </c>
      <c r="H60" s="11" t="str">
        <f t="shared" si="3"/>
        <v>Resonera</v>
      </c>
      <c r="I60" s="11">
        <v>10</v>
      </c>
      <c r="J60" s="11" t="s">
        <v>277</v>
      </c>
      <c r="K60" s="11" t="s">
        <v>277</v>
      </c>
      <c r="L60" s="11" t="s">
        <v>283</v>
      </c>
      <c r="M60" s="11">
        <v>1</v>
      </c>
      <c r="N60" s="11" t="s">
        <v>283</v>
      </c>
      <c r="O60" s="11" t="s">
        <v>311</v>
      </c>
      <c r="P60" s="55" t="s">
        <v>14321</v>
      </c>
      <c r="Q60" s="55" t="s">
        <v>14322</v>
      </c>
      <c r="R60" s="55" t="s">
        <v>14323</v>
      </c>
    </row>
    <row r="61" spans="1:18" ht="80" x14ac:dyDescent="0.2">
      <c r="A61" s="160">
        <v>9789152302484</v>
      </c>
      <c r="B61" s="11">
        <v>1</v>
      </c>
      <c r="C61" s="11" t="s">
        <v>12850</v>
      </c>
      <c r="D61" s="11" t="str">
        <f>INDEX(Lista!$A$2:$B$13,MATCH('Kap 1'!K61,Lista!$A$2:$A$13,0),2)</f>
        <v>G</v>
      </c>
      <c r="E61" s="11" t="str">
        <f t="shared" si="0"/>
        <v>9789152302484-1-x1_1x-G-10</v>
      </c>
      <c r="F61" s="11">
        <f>MATCH(E61,'Base data'!$N$2:$N$2604,0)</f>
        <v>27</v>
      </c>
      <c r="G61" s="11">
        <f t="shared" si="2"/>
        <v>10</v>
      </c>
      <c r="H61" s="11" t="str">
        <f t="shared" si="3"/>
        <v>Resonera</v>
      </c>
      <c r="I61" s="11">
        <v>10</v>
      </c>
      <c r="J61" s="11" t="s">
        <v>277</v>
      </c>
      <c r="K61" s="11" t="s">
        <v>277</v>
      </c>
      <c r="L61" s="11" t="s">
        <v>283</v>
      </c>
      <c r="M61" s="11">
        <v>2</v>
      </c>
      <c r="N61" s="11" t="s">
        <v>284</v>
      </c>
      <c r="O61" s="11" t="s">
        <v>370</v>
      </c>
      <c r="P61" s="55" t="s">
        <v>303</v>
      </c>
      <c r="Q61" s="55" t="str">
        <f t="shared" ref="Q61:Q66" si="4">E61&amp;"_"&amp;M61</f>
        <v>9789152302484-1-x1_1x-G-10_2</v>
      </c>
      <c r="R61" s="55" t="s">
        <v>14324</v>
      </c>
    </row>
    <row r="62" spans="1:18" ht="32" x14ac:dyDescent="0.2">
      <c r="A62" s="160">
        <v>9789152302484</v>
      </c>
      <c r="B62" s="11">
        <v>1</v>
      </c>
      <c r="C62" s="11" t="s">
        <v>12850</v>
      </c>
      <c r="D62" s="11" t="str">
        <f>INDEX(Lista!$A$2:$B$13,MATCH('Kap 1'!K62,Lista!$A$2:$A$13,0),2)</f>
        <v>G</v>
      </c>
      <c r="E62" s="11" t="str">
        <f t="shared" si="0"/>
        <v>9789152302484-1-x1_1x-G-10</v>
      </c>
      <c r="F62" s="11">
        <f>MATCH(E62,'Base data'!$N$2:$N$2604,0)</f>
        <v>27</v>
      </c>
      <c r="G62" s="11">
        <f t="shared" si="2"/>
        <v>10</v>
      </c>
      <c r="H62" s="11" t="str">
        <f t="shared" si="3"/>
        <v>Resonera</v>
      </c>
      <c r="I62" s="11">
        <v>10</v>
      </c>
      <c r="J62" s="11" t="s">
        <v>277</v>
      </c>
      <c r="K62" s="11" t="s">
        <v>277</v>
      </c>
      <c r="L62" s="11" t="s">
        <v>283</v>
      </c>
      <c r="M62" s="11">
        <v>3</v>
      </c>
      <c r="N62" s="11" t="s">
        <v>284</v>
      </c>
      <c r="O62" s="11" t="s">
        <v>370</v>
      </c>
      <c r="P62" s="55" t="s">
        <v>303</v>
      </c>
      <c r="Q62" s="55" t="str">
        <f t="shared" si="4"/>
        <v>9789152302484-1-x1_1x-G-10_3</v>
      </c>
      <c r="R62" s="55" t="s">
        <v>14325</v>
      </c>
    </row>
    <row r="63" spans="1:18" ht="64" x14ac:dyDescent="0.2">
      <c r="A63" s="160">
        <v>9789152302484</v>
      </c>
      <c r="B63" s="11">
        <v>1</v>
      </c>
      <c r="C63" s="11" t="s">
        <v>12850</v>
      </c>
      <c r="D63" s="11" t="str">
        <f>INDEX(Lista!$A$2:$B$13,MATCH('Kap 1'!K63,Lista!$A$2:$A$13,0),2)</f>
        <v>G</v>
      </c>
      <c r="E63" s="11" t="str">
        <f t="shared" si="0"/>
        <v>9789152302484-1-x1_1x-G-10</v>
      </c>
      <c r="F63" s="11">
        <f>MATCH(E63,'Base data'!$N$2:$N$2604,0)</f>
        <v>27</v>
      </c>
      <c r="G63" s="11">
        <f t="shared" si="2"/>
        <v>10</v>
      </c>
      <c r="H63" s="11" t="str">
        <f t="shared" si="3"/>
        <v>Resonera</v>
      </c>
      <c r="I63" s="11">
        <v>10</v>
      </c>
      <c r="J63" s="11" t="s">
        <v>277</v>
      </c>
      <c r="K63" s="11" t="s">
        <v>277</v>
      </c>
      <c r="L63" s="11" t="s">
        <v>283</v>
      </c>
      <c r="M63" s="11">
        <v>4</v>
      </c>
      <c r="N63" s="11" t="s">
        <v>284</v>
      </c>
      <c r="O63" s="11" t="s">
        <v>370</v>
      </c>
      <c r="P63" s="55" t="s">
        <v>14326</v>
      </c>
      <c r="Q63" s="55" t="str">
        <f t="shared" si="4"/>
        <v>9789152302484-1-x1_1x-G-10_4</v>
      </c>
      <c r="R63" s="55" t="s">
        <v>16777</v>
      </c>
    </row>
    <row r="64" spans="1:18" ht="64" x14ac:dyDescent="0.2">
      <c r="A64" s="160">
        <v>9789152302484</v>
      </c>
      <c r="B64" s="11">
        <v>1</v>
      </c>
      <c r="C64" s="11" t="s">
        <v>12850</v>
      </c>
      <c r="D64" s="11" t="str">
        <f>INDEX(Lista!$A$2:$B$13,MATCH('Kap 1'!K64,Lista!$A$2:$A$13,0),2)</f>
        <v>G</v>
      </c>
      <c r="E64" s="11" t="str">
        <f t="shared" si="0"/>
        <v>9789152302484-1-x1_1x-G-10</v>
      </c>
      <c r="F64" s="11">
        <f>MATCH(E64,'Base data'!$N$2:$N$2604,0)</f>
        <v>27</v>
      </c>
      <c r="G64" s="11">
        <f t="shared" si="2"/>
        <v>10</v>
      </c>
      <c r="H64" s="11" t="str">
        <f t="shared" si="3"/>
        <v>Resonera</v>
      </c>
      <c r="I64" s="11">
        <v>10</v>
      </c>
      <c r="J64" s="11" t="s">
        <v>277</v>
      </c>
      <c r="K64" s="11" t="s">
        <v>277</v>
      </c>
      <c r="L64" s="11" t="s">
        <v>283</v>
      </c>
      <c r="M64" s="11">
        <v>5</v>
      </c>
      <c r="N64" s="11" t="s">
        <v>284</v>
      </c>
      <c r="O64" s="11" t="s">
        <v>370</v>
      </c>
      <c r="P64" s="55" t="s">
        <v>16778</v>
      </c>
      <c r="Q64" s="55" t="str">
        <f t="shared" si="4"/>
        <v>9789152302484-1-x1_1x-G-10_5</v>
      </c>
      <c r="R64" s="55" t="s">
        <v>14327</v>
      </c>
    </row>
    <row r="65" spans="1:18" ht="48" x14ac:dyDescent="0.2">
      <c r="A65" s="160">
        <v>9789152302484</v>
      </c>
      <c r="B65" s="11">
        <v>1</v>
      </c>
      <c r="C65" s="11" t="s">
        <v>12850</v>
      </c>
      <c r="D65" s="11" t="str">
        <f>INDEX(Lista!$A$2:$B$13,MATCH('Kap 1'!K65,Lista!$A$2:$A$13,0),2)</f>
        <v>G</v>
      </c>
      <c r="E65" s="11" t="str">
        <f t="shared" si="0"/>
        <v>9789152302484-1-x1_1x-G-10</v>
      </c>
      <c r="F65" s="11">
        <f>MATCH(E65,'Base data'!$N$2:$N$2604,0)</f>
        <v>27</v>
      </c>
      <c r="G65" s="11">
        <f t="shared" si="2"/>
        <v>10</v>
      </c>
      <c r="H65" s="11" t="str">
        <f t="shared" si="3"/>
        <v>Resonera</v>
      </c>
      <c r="I65" s="11">
        <v>10</v>
      </c>
      <c r="J65" s="11" t="s">
        <v>277</v>
      </c>
      <c r="K65" s="11" t="s">
        <v>277</v>
      </c>
      <c r="L65" s="11" t="s">
        <v>283</v>
      </c>
      <c r="M65" s="11">
        <v>6</v>
      </c>
      <c r="N65" s="11" t="s">
        <v>284</v>
      </c>
      <c r="O65" s="11" t="s">
        <v>370</v>
      </c>
      <c r="P65" s="55" t="s">
        <v>14328</v>
      </c>
      <c r="Q65" s="55" t="str">
        <f t="shared" si="4"/>
        <v>9789152302484-1-x1_1x-G-10_6</v>
      </c>
      <c r="R65" s="55" t="s">
        <v>14329</v>
      </c>
    </row>
    <row r="66" spans="1:18" ht="48" x14ac:dyDescent="0.2">
      <c r="A66" s="160">
        <v>9789152302484</v>
      </c>
      <c r="B66" s="11">
        <v>1</v>
      </c>
      <c r="C66" s="11" t="s">
        <v>12850</v>
      </c>
      <c r="D66" s="11" t="str">
        <f>INDEX(Lista!$A$2:$B$13,MATCH('Kap 1'!K66,Lista!$A$2:$A$13,0),2)</f>
        <v>G</v>
      </c>
      <c r="E66" s="11" t="str">
        <f t="shared" ref="E66:E129" si="5">A66&amp;"-"&amp;B66&amp;"-"&amp;C66&amp;"-"&amp;D66&amp;"-"&amp;G66</f>
        <v>9789152302484-1-x1_1x-G-10</v>
      </c>
      <c r="F66" s="11">
        <f>MATCH(E66,'Base data'!$N$2:$N$2604,0)</f>
        <v>27</v>
      </c>
      <c r="G66" s="11">
        <f t="shared" si="2"/>
        <v>10</v>
      </c>
      <c r="H66" s="11" t="str">
        <f t="shared" si="3"/>
        <v>Resonera</v>
      </c>
      <c r="I66" s="11">
        <v>10</v>
      </c>
      <c r="J66" s="11" t="s">
        <v>277</v>
      </c>
      <c r="K66" s="11" t="s">
        <v>277</v>
      </c>
      <c r="L66" s="11" t="s">
        <v>283</v>
      </c>
      <c r="M66" s="11">
        <v>7</v>
      </c>
      <c r="N66" s="11" t="s">
        <v>284</v>
      </c>
      <c r="O66" s="11" t="s">
        <v>370</v>
      </c>
      <c r="P66" s="55" t="s">
        <v>14330</v>
      </c>
      <c r="Q66" s="55" t="str">
        <f t="shared" si="4"/>
        <v>9789152302484-1-x1_1x-G-10_7</v>
      </c>
      <c r="R66" s="55" t="s">
        <v>14331</v>
      </c>
    </row>
    <row r="67" spans="1:18" ht="80" x14ac:dyDescent="0.2">
      <c r="A67" s="160">
        <v>9789152302484</v>
      </c>
      <c r="B67" s="11">
        <v>1</v>
      </c>
      <c r="C67" s="11" t="s">
        <v>12850</v>
      </c>
      <c r="D67" s="11" t="str">
        <f>INDEX(Lista!$A$2:$B$13,MATCH('Kap 1'!K67,Lista!$A$2:$A$13,0),2)</f>
        <v>G</v>
      </c>
      <c r="E67" s="11" t="str">
        <f t="shared" si="5"/>
        <v>9789152302484-1-x1_1x-G-10</v>
      </c>
      <c r="F67" s="11">
        <f>MATCH(E67,'Base data'!$N$2:$N$2604,0)</f>
        <v>27</v>
      </c>
      <c r="G67" s="11">
        <f t="shared" ref="G67:G130" si="6">IF(I67="",G66,I67)</f>
        <v>10</v>
      </c>
      <c r="H67" s="11" t="str">
        <f t="shared" ref="H67:H130" si="7">IF(L67="",H66,L67)</f>
        <v>Resonera</v>
      </c>
      <c r="I67" s="11">
        <v>10</v>
      </c>
      <c r="J67" s="11" t="s">
        <v>277</v>
      </c>
      <c r="K67" s="11" t="s">
        <v>277</v>
      </c>
      <c r="L67" s="11" t="s">
        <v>283</v>
      </c>
      <c r="M67" s="11">
        <v>8</v>
      </c>
      <c r="N67" s="11" t="s">
        <v>283</v>
      </c>
      <c r="O67" s="11" t="s">
        <v>304</v>
      </c>
      <c r="P67" s="55" t="s">
        <v>14332</v>
      </c>
      <c r="Q67" s="55" t="s">
        <v>14333</v>
      </c>
      <c r="R67" s="55" t="s">
        <v>14334</v>
      </c>
    </row>
    <row r="68" spans="1:18" ht="64" x14ac:dyDescent="0.2">
      <c r="A68" s="160">
        <v>9789152302484</v>
      </c>
      <c r="B68" s="11">
        <v>1</v>
      </c>
      <c r="C68" s="11" t="s">
        <v>12850</v>
      </c>
      <c r="D68" s="11" t="str">
        <f>INDEX(Lista!$A$2:$B$13,MATCH('Kap 1'!K68,Lista!$A$2:$A$13,0),2)</f>
        <v>G</v>
      </c>
      <c r="E68" s="11" t="str">
        <f t="shared" si="5"/>
        <v>9789152302484-1-x1_1x-G-11a</v>
      </c>
      <c r="F68" s="11">
        <f>MATCH(E68,'Base data'!$N$2:$N$2604,0)</f>
        <v>28</v>
      </c>
      <c r="G68" s="11" t="str">
        <f t="shared" si="6"/>
        <v>11a</v>
      </c>
      <c r="H68" s="11" t="str">
        <f t="shared" si="7"/>
        <v>Resonera</v>
      </c>
      <c r="I68" s="11" t="s">
        <v>60</v>
      </c>
      <c r="J68" s="11" t="s">
        <v>277</v>
      </c>
      <c r="K68" s="11" t="s">
        <v>277</v>
      </c>
      <c r="L68" s="11" t="s">
        <v>283</v>
      </c>
      <c r="M68" s="11">
        <v>1</v>
      </c>
      <c r="N68" s="11" t="s">
        <v>281</v>
      </c>
      <c r="O68" s="11" t="s">
        <v>304</v>
      </c>
      <c r="P68" s="55" t="s">
        <v>14335</v>
      </c>
      <c r="Q68" s="55">
        <v>9</v>
      </c>
      <c r="R68" s="55" t="s">
        <v>14336</v>
      </c>
    </row>
    <row r="69" spans="1:18" ht="48" x14ac:dyDescent="0.2">
      <c r="A69" s="160">
        <v>9789152302484</v>
      </c>
      <c r="B69" s="11">
        <v>1</v>
      </c>
      <c r="C69" s="11" t="s">
        <v>12850</v>
      </c>
      <c r="D69" s="11" t="str">
        <f>INDEX(Lista!$A$2:$B$13,MATCH('Kap 1'!K69,Lista!$A$2:$A$13,0),2)</f>
        <v>G</v>
      </c>
      <c r="E69" s="11" t="str">
        <f t="shared" si="5"/>
        <v>9789152302484-1-x1_1x-G-11a</v>
      </c>
      <c r="F69" s="11">
        <f>MATCH(E69,'Base data'!$N$2:$N$2604,0)</f>
        <v>28</v>
      </c>
      <c r="G69" s="11" t="str">
        <f t="shared" si="6"/>
        <v>11a</v>
      </c>
      <c r="H69" s="11" t="str">
        <f t="shared" si="7"/>
        <v>Resonera</v>
      </c>
      <c r="I69" s="11" t="s">
        <v>60</v>
      </c>
      <c r="J69" s="11" t="s">
        <v>277</v>
      </c>
      <c r="K69" s="11" t="s">
        <v>277</v>
      </c>
      <c r="L69" s="11" t="s">
        <v>283</v>
      </c>
      <c r="M69" s="11">
        <v>2</v>
      </c>
      <c r="N69" s="11" t="s">
        <v>283</v>
      </c>
      <c r="O69" s="11" t="s">
        <v>304</v>
      </c>
      <c r="P69" s="55" t="s">
        <v>14337</v>
      </c>
      <c r="Q69" s="55" t="s">
        <v>456</v>
      </c>
      <c r="R69" s="55" t="s">
        <v>14338</v>
      </c>
    </row>
    <row r="70" spans="1:18" ht="48" x14ac:dyDescent="0.2">
      <c r="A70" s="160">
        <v>9789152302484</v>
      </c>
      <c r="B70" s="11">
        <v>1</v>
      </c>
      <c r="C70" s="11" t="s">
        <v>12850</v>
      </c>
      <c r="D70" s="11" t="str">
        <f>INDEX(Lista!$A$2:$B$13,MATCH('Kap 1'!K70,Lista!$A$2:$A$13,0),2)</f>
        <v>G</v>
      </c>
      <c r="E70" s="11" t="str">
        <f t="shared" si="5"/>
        <v>9789152302484-1-x1_1x-G-11a</v>
      </c>
      <c r="F70" s="11">
        <f>MATCH(E70,'Base data'!$N$2:$N$2604,0)</f>
        <v>28</v>
      </c>
      <c r="G70" s="11" t="str">
        <f t="shared" si="6"/>
        <v>11a</v>
      </c>
      <c r="H70" s="11" t="str">
        <f t="shared" si="7"/>
        <v>Resonera</v>
      </c>
      <c r="I70" s="11" t="s">
        <v>60</v>
      </c>
      <c r="J70" s="11" t="s">
        <v>277</v>
      </c>
      <c r="K70" s="11" t="s">
        <v>277</v>
      </c>
      <c r="L70" s="11" t="s">
        <v>283</v>
      </c>
      <c r="M70" s="11">
        <v>3</v>
      </c>
      <c r="N70" s="11" t="s">
        <v>283</v>
      </c>
      <c r="O70" s="11" t="s">
        <v>304</v>
      </c>
      <c r="P70" s="55" t="s">
        <v>14339</v>
      </c>
      <c r="Q70" s="55" t="s">
        <v>14340</v>
      </c>
      <c r="R70" s="55" t="s">
        <v>16779</v>
      </c>
    </row>
    <row r="71" spans="1:18" ht="128" x14ac:dyDescent="0.2">
      <c r="A71" s="160">
        <v>9789152302484</v>
      </c>
      <c r="B71" s="11">
        <v>1</v>
      </c>
      <c r="C71" s="11" t="s">
        <v>12850</v>
      </c>
      <c r="D71" s="11" t="str">
        <f>INDEX(Lista!$A$2:$B$13,MATCH('Kap 1'!K71,Lista!$A$2:$A$13,0),2)</f>
        <v>G</v>
      </c>
      <c r="E71" s="11" t="str">
        <f t="shared" si="5"/>
        <v>9789152302484-1-x1_1x-G-11b</v>
      </c>
      <c r="F71" s="11">
        <f>MATCH(E71,'Base data'!$N$2:$N$2604,0)</f>
        <v>29</v>
      </c>
      <c r="G71" s="11" t="str">
        <f t="shared" si="6"/>
        <v>11b</v>
      </c>
      <c r="H71" s="11" t="str">
        <f t="shared" si="7"/>
        <v>Resonera</v>
      </c>
      <c r="I71" s="11" t="s">
        <v>61</v>
      </c>
      <c r="J71" s="11" t="s">
        <v>277</v>
      </c>
      <c r="K71" s="11" t="s">
        <v>277</v>
      </c>
      <c r="L71" s="11" t="s">
        <v>283</v>
      </c>
      <c r="M71" s="11">
        <v>1</v>
      </c>
      <c r="N71" s="11" t="s">
        <v>283</v>
      </c>
      <c r="O71" s="11" t="s">
        <v>311</v>
      </c>
      <c r="P71" s="55" t="s">
        <v>14341</v>
      </c>
      <c r="Q71" s="55" t="s">
        <v>14342</v>
      </c>
      <c r="R71" s="55" t="s">
        <v>14343</v>
      </c>
    </row>
    <row r="72" spans="1:18" ht="48" x14ac:dyDescent="0.2">
      <c r="A72" s="160">
        <v>9789152302484</v>
      </c>
      <c r="B72" s="11">
        <v>1</v>
      </c>
      <c r="C72" s="11" t="s">
        <v>12850</v>
      </c>
      <c r="D72" s="11" t="str">
        <f>INDEX(Lista!$A$2:$B$13,MATCH('Kap 1'!K72,Lista!$A$2:$A$13,0),2)</f>
        <v>G</v>
      </c>
      <c r="E72" s="11" t="str">
        <f t="shared" si="5"/>
        <v>9789152302484-1-x1_1x-G-11b</v>
      </c>
      <c r="F72" s="11">
        <f>MATCH(E72,'Base data'!$N$2:$N$2604,0)</f>
        <v>29</v>
      </c>
      <c r="G72" s="11" t="str">
        <f t="shared" si="6"/>
        <v>11b</v>
      </c>
      <c r="H72" s="11" t="str">
        <f t="shared" si="7"/>
        <v>Resonera</v>
      </c>
      <c r="I72" s="11" t="s">
        <v>61</v>
      </c>
      <c r="J72" s="11" t="s">
        <v>277</v>
      </c>
      <c r="K72" s="11" t="s">
        <v>277</v>
      </c>
      <c r="L72" s="11" t="s">
        <v>283</v>
      </c>
      <c r="M72" s="11">
        <v>2</v>
      </c>
      <c r="N72" s="11" t="s">
        <v>284</v>
      </c>
      <c r="O72" s="11" t="s">
        <v>370</v>
      </c>
      <c r="P72" s="55" t="s">
        <v>14344</v>
      </c>
      <c r="Q72" s="55" t="str">
        <f>E72&amp;"_"&amp;M72</f>
        <v>9789152302484-1-x1_1x-G-11b_2</v>
      </c>
      <c r="R72" s="55" t="s">
        <v>14345</v>
      </c>
    </row>
    <row r="73" spans="1:18" ht="48" x14ac:dyDescent="0.2">
      <c r="A73" s="160">
        <v>9789152302484</v>
      </c>
      <c r="B73" s="11">
        <v>1</v>
      </c>
      <c r="C73" s="11" t="s">
        <v>12850</v>
      </c>
      <c r="D73" s="11" t="str">
        <f>INDEX(Lista!$A$2:$B$13,MATCH('Kap 1'!K73,Lista!$A$2:$A$13,0),2)</f>
        <v>G</v>
      </c>
      <c r="E73" s="11" t="str">
        <f t="shared" si="5"/>
        <v>9789152302484-1-x1_1x-G-11b</v>
      </c>
      <c r="F73" s="11">
        <f>MATCH(E73,'Base data'!$N$2:$N$2604,0)</f>
        <v>29</v>
      </c>
      <c r="G73" s="11" t="str">
        <f t="shared" si="6"/>
        <v>11b</v>
      </c>
      <c r="H73" s="11" t="str">
        <f t="shared" si="7"/>
        <v>Resonera</v>
      </c>
      <c r="I73" s="11" t="s">
        <v>61</v>
      </c>
      <c r="J73" s="11" t="s">
        <v>277</v>
      </c>
      <c r="K73" s="11" t="s">
        <v>277</v>
      </c>
      <c r="L73" s="11" t="s">
        <v>283</v>
      </c>
      <c r="M73" s="11">
        <v>3</v>
      </c>
      <c r="N73" s="11" t="s">
        <v>283</v>
      </c>
      <c r="O73" s="11" t="s">
        <v>304</v>
      </c>
      <c r="P73" s="55" t="s">
        <v>14346</v>
      </c>
      <c r="Q73" s="55" t="s">
        <v>14347</v>
      </c>
      <c r="R73" s="55" t="s">
        <v>14348</v>
      </c>
    </row>
    <row r="74" spans="1:18" ht="64" x14ac:dyDescent="0.2">
      <c r="A74" s="160">
        <v>9789152302484</v>
      </c>
      <c r="B74" s="11">
        <v>1</v>
      </c>
      <c r="C74" s="11" t="s">
        <v>12850</v>
      </c>
      <c r="D74" s="11" t="str">
        <f>INDEX(Lista!$A$2:$B$13,MATCH('Kap 1'!K74,Lista!$A$2:$A$13,0),2)</f>
        <v>G</v>
      </c>
      <c r="E74" s="11" t="str">
        <f t="shared" si="5"/>
        <v>9789152302484-1-x1_1x-G-11c</v>
      </c>
      <c r="F74" s="11">
        <f>MATCH(E74,'Base data'!$N$2:$N$2604,0)</f>
        <v>30</v>
      </c>
      <c r="G74" s="11" t="str">
        <f t="shared" si="6"/>
        <v>11c</v>
      </c>
      <c r="H74" s="11" t="str">
        <f t="shared" si="7"/>
        <v>Resonera</v>
      </c>
      <c r="I74" s="11" t="s">
        <v>62</v>
      </c>
      <c r="J74" s="11" t="s">
        <v>277</v>
      </c>
      <c r="K74" s="11" t="s">
        <v>277</v>
      </c>
      <c r="L74" s="11" t="s">
        <v>283</v>
      </c>
      <c r="M74" s="11">
        <v>1</v>
      </c>
      <c r="N74" s="11" t="s">
        <v>283</v>
      </c>
      <c r="O74" s="11" t="s">
        <v>304</v>
      </c>
      <c r="P74" s="55" t="s">
        <v>14349</v>
      </c>
      <c r="Q74" s="55" t="s">
        <v>2733</v>
      </c>
      <c r="R74" s="55" t="s">
        <v>14350</v>
      </c>
    </row>
    <row r="75" spans="1:18" ht="32" x14ac:dyDescent="0.2">
      <c r="A75" s="160">
        <v>9789152302484</v>
      </c>
      <c r="B75" s="11">
        <v>1</v>
      </c>
      <c r="C75" s="11" t="s">
        <v>12850</v>
      </c>
      <c r="D75" s="11" t="str">
        <f>INDEX(Lista!$A$2:$B$13,MATCH('Kap 1'!K75,Lista!$A$2:$A$13,0),2)</f>
        <v>G</v>
      </c>
      <c r="E75" s="11" t="str">
        <f t="shared" si="5"/>
        <v>9789152302484-1-x1_1x-G-11c</v>
      </c>
      <c r="F75" s="11">
        <f>MATCH(E75,'Base data'!$N$2:$N$2604,0)</f>
        <v>30</v>
      </c>
      <c r="G75" s="11" t="str">
        <f t="shared" si="6"/>
        <v>11c</v>
      </c>
      <c r="H75" s="11" t="str">
        <f t="shared" si="7"/>
        <v>Resonera</v>
      </c>
      <c r="I75" s="11" t="s">
        <v>62</v>
      </c>
      <c r="J75" s="11" t="s">
        <v>277</v>
      </c>
      <c r="K75" s="11" t="s">
        <v>277</v>
      </c>
      <c r="L75" s="11" t="s">
        <v>283</v>
      </c>
      <c r="M75" s="11">
        <v>2</v>
      </c>
      <c r="N75" s="11" t="s">
        <v>283</v>
      </c>
      <c r="O75" s="11" t="s">
        <v>304</v>
      </c>
      <c r="P75" s="55" t="s">
        <v>14351</v>
      </c>
      <c r="Q75" s="55" t="s">
        <v>14352</v>
      </c>
      <c r="R75" s="55" t="s">
        <v>14353</v>
      </c>
    </row>
    <row r="76" spans="1:18" ht="48" x14ac:dyDescent="0.2">
      <c r="A76" s="160">
        <v>9789152302484</v>
      </c>
      <c r="B76" s="11">
        <v>1</v>
      </c>
      <c r="C76" s="11" t="s">
        <v>12850</v>
      </c>
      <c r="D76" s="11" t="str">
        <f>INDEX(Lista!$A$2:$B$13,MATCH('Kap 1'!K76,Lista!$A$2:$A$13,0),2)</f>
        <v>G</v>
      </c>
      <c r="E76" s="11" t="str">
        <f t="shared" si="5"/>
        <v>9789152302484-1-x1_1x-G-12a</v>
      </c>
      <c r="F76" s="11">
        <f>MATCH(E76,'Base data'!$N$2:$N$2604,0)</f>
        <v>31</v>
      </c>
      <c r="G76" s="11" t="str">
        <f t="shared" si="6"/>
        <v>12a</v>
      </c>
      <c r="H76" s="11" t="str">
        <f t="shared" si="7"/>
        <v>Resonera</v>
      </c>
      <c r="I76" s="11" t="s">
        <v>63</v>
      </c>
      <c r="J76" s="11" t="s">
        <v>277</v>
      </c>
      <c r="K76" s="11" t="s">
        <v>277</v>
      </c>
      <c r="L76" s="11" t="s">
        <v>283</v>
      </c>
      <c r="M76" s="11">
        <v>1</v>
      </c>
      <c r="N76" s="11" t="s">
        <v>284</v>
      </c>
      <c r="O76" s="11" t="s">
        <v>370</v>
      </c>
      <c r="P76" s="55" t="s">
        <v>14354</v>
      </c>
      <c r="Q76" s="55" t="str">
        <f>E76&amp;"_"&amp;M76</f>
        <v>9789152302484-1-x1_1x-G-12a_1</v>
      </c>
      <c r="R76" s="55" t="s">
        <v>14355</v>
      </c>
    </row>
    <row r="77" spans="1:18" ht="32" x14ac:dyDescent="0.2">
      <c r="A77" s="160">
        <v>9789152302484</v>
      </c>
      <c r="B77" s="11">
        <v>1</v>
      </c>
      <c r="C77" s="11" t="s">
        <v>12850</v>
      </c>
      <c r="D77" s="11" t="str">
        <f>INDEX(Lista!$A$2:$B$13,MATCH('Kap 1'!K77,Lista!$A$2:$A$13,0),2)</f>
        <v>G</v>
      </c>
      <c r="E77" s="11" t="str">
        <f t="shared" si="5"/>
        <v>9789152302484-1-x1_1x-G-12a</v>
      </c>
      <c r="F77" s="11">
        <f>MATCH(E77,'Base data'!$N$2:$N$2604,0)</f>
        <v>31</v>
      </c>
      <c r="G77" s="11" t="str">
        <f t="shared" si="6"/>
        <v>12a</v>
      </c>
      <c r="H77" s="11" t="str">
        <f t="shared" si="7"/>
        <v>Resonera</v>
      </c>
      <c r="I77" s="11" t="s">
        <v>63</v>
      </c>
      <c r="J77" s="11" t="s">
        <v>277</v>
      </c>
      <c r="K77" s="11" t="s">
        <v>277</v>
      </c>
      <c r="L77" s="11" t="s">
        <v>283</v>
      </c>
      <c r="M77" s="11">
        <v>2</v>
      </c>
      <c r="N77" s="11" t="s">
        <v>283</v>
      </c>
      <c r="O77" s="11" t="s">
        <v>304</v>
      </c>
      <c r="P77" s="55" t="s">
        <v>14356</v>
      </c>
      <c r="Q77" s="55" t="s">
        <v>14357</v>
      </c>
      <c r="R77" s="55" t="s">
        <v>14358</v>
      </c>
    </row>
    <row r="78" spans="1:18" ht="48" x14ac:dyDescent="0.2">
      <c r="A78" s="160">
        <v>9789152302484</v>
      </c>
      <c r="B78" s="11">
        <v>1</v>
      </c>
      <c r="C78" s="11" t="s">
        <v>12850</v>
      </c>
      <c r="D78" s="11" t="str">
        <f>INDEX(Lista!$A$2:$B$13,MATCH('Kap 1'!K78,Lista!$A$2:$A$13,0),2)</f>
        <v>G</v>
      </c>
      <c r="E78" s="11" t="str">
        <f t="shared" si="5"/>
        <v>9789152302484-1-x1_1x-G-12b</v>
      </c>
      <c r="F78" s="11">
        <f>MATCH(E78,'Base data'!$N$2:$N$2604,0)</f>
        <v>32</v>
      </c>
      <c r="G78" s="11" t="str">
        <f t="shared" si="6"/>
        <v>12b</v>
      </c>
      <c r="H78" s="11" t="str">
        <f t="shared" si="7"/>
        <v>Resonera</v>
      </c>
      <c r="I78" s="11" t="s">
        <v>64</v>
      </c>
      <c r="J78" s="11" t="s">
        <v>277</v>
      </c>
      <c r="K78" s="11" t="s">
        <v>277</v>
      </c>
      <c r="L78" s="11" t="s">
        <v>283</v>
      </c>
      <c r="M78" s="11">
        <v>1</v>
      </c>
      <c r="N78" s="11" t="s">
        <v>284</v>
      </c>
      <c r="O78" s="11" t="s">
        <v>370</v>
      </c>
      <c r="P78" s="55" t="s">
        <v>14359</v>
      </c>
      <c r="Q78" s="55" t="str">
        <f>E78&amp;"_"&amp;M78</f>
        <v>9789152302484-1-x1_1x-G-12b_1</v>
      </c>
      <c r="R78" s="55" t="s">
        <v>14360</v>
      </c>
    </row>
    <row r="79" spans="1:18" ht="32" x14ac:dyDescent="0.2">
      <c r="A79" s="160">
        <v>9789152302484</v>
      </c>
      <c r="B79" s="11">
        <v>1</v>
      </c>
      <c r="C79" s="11" t="s">
        <v>12850</v>
      </c>
      <c r="D79" s="11" t="str">
        <f>INDEX(Lista!$A$2:$B$13,MATCH('Kap 1'!K79,Lista!$A$2:$A$13,0),2)</f>
        <v>G</v>
      </c>
      <c r="E79" s="11" t="str">
        <f t="shared" si="5"/>
        <v>9789152302484-1-x1_1x-G-12b</v>
      </c>
      <c r="F79" s="11">
        <f>MATCH(E79,'Base data'!$N$2:$N$2604,0)</f>
        <v>32</v>
      </c>
      <c r="G79" s="11" t="str">
        <f t="shared" si="6"/>
        <v>12b</v>
      </c>
      <c r="H79" s="11" t="str">
        <f t="shared" si="7"/>
        <v>Resonera</v>
      </c>
      <c r="I79" s="11" t="s">
        <v>64</v>
      </c>
      <c r="J79" s="11" t="s">
        <v>277</v>
      </c>
      <c r="K79" s="11" t="s">
        <v>277</v>
      </c>
      <c r="L79" s="11" t="s">
        <v>283</v>
      </c>
      <c r="M79" s="11">
        <v>2</v>
      </c>
      <c r="N79" s="11" t="s">
        <v>283</v>
      </c>
      <c r="O79" s="11" t="s">
        <v>304</v>
      </c>
      <c r="P79" s="55" t="s">
        <v>14361</v>
      </c>
      <c r="Q79" s="55" t="s">
        <v>14362</v>
      </c>
      <c r="R79" s="55" t="s">
        <v>14363</v>
      </c>
    </row>
    <row r="80" spans="1:18" ht="48" x14ac:dyDescent="0.2">
      <c r="A80" s="160">
        <v>9789152302484</v>
      </c>
      <c r="B80" s="11">
        <v>1</v>
      </c>
      <c r="C80" s="11" t="s">
        <v>12850</v>
      </c>
      <c r="D80" s="11" t="str">
        <f>INDEX(Lista!$A$2:$B$13,MATCH('Kap 1'!K80,Lista!$A$2:$A$13,0),2)</f>
        <v>G</v>
      </c>
      <c r="E80" s="11" t="str">
        <f t="shared" si="5"/>
        <v>9789152302484-1-x1_1x-G-13a</v>
      </c>
      <c r="F80" s="11">
        <f>MATCH(E80,'Base data'!$N$2:$N$2604,0)</f>
        <v>33</v>
      </c>
      <c r="G80" s="11" t="str">
        <f t="shared" si="6"/>
        <v>13a</v>
      </c>
      <c r="H80" s="11" t="str">
        <f t="shared" si="7"/>
        <v>Resonera</v>
      </c>
      <c r="I80" s="11" t="s">
        <v>167</v>
      </c>
      <c r="J80" s="11" t="s">
        <v>277</v>
      </c>
      <c r="K80" s="11" t="s">
        <v>277</v>
      </c>
      <c r="L80" s="11" t="s">
        <v>283</v>
      </c>
      <c r="M80" s="11">
        <v>1</v>
      </c>
      <c r="N80" s="11" t="s">
        <v>284</v>
      </c>
      <c r="O80" s="11" t="s">
        <v>370</v>
      </c>
      <c r="P80" s="55" t="s">
        <v>14364</v>
      </c>
      <c r="Q80" s="55" t="str">
        <f>E80&amp;"_"&amp;M80</f>
        <v>9789152302484-1-x1_1x-G-13a_1</v>
      </c>
      <c r="R80" s="55" t="s">
        <v>14365</v>
      </c>
    </row>
    <row r="81" spans="1:18" ht="32" x14ac:dyDescent="0.2">
      <c r="A81" s="160">
        <v>9789152302484</v>
      </c>
      <c r="B81" s="11">
        <v>1</v>
      </c>
      <c r="C81" s="11" t="s">
        <v>12850</v>
      </c>
      <c r="D81" s="11" t="str">
        <f>INDEX(Lista!$A$2:$B$13,MATCH('Kap 1'!K81,Lista!$A$2:$A$13,0),2)</f>
        <v>G</v>
      </c>
      <c r="E81" s="11" t="str">
        <f t="shared" si="5"/>
        <v>9789152302484-1-x1_1x-G-13a</v>
      </c>
      <c r="F81" s="11">
        <f>MATCH(E81,'Base data'!$N$2:$N$2604,0)</f>
        <v>33</v>
      </c>
      <c r="G81" s="11" t="str">
        <f t="shared" si="6"/>
        <v>13a</v>
      </c>
      <c r="H81" s="11" t="str">
        <f t="shared" si="7"/>
        <v>Resonera</v>
      </c>
      <c r="I81" s="11" t="s">
        <v>167</v>
      </c>
      <c r="J81" s="11" t="s">
        <v>277</v>
      </c>
      <c r="K81" s="11" t="s">
        <v>277</v>
      </c>
      <c r="L81" s="11" t="s">
        <v>283</v>
      </c>
      <c r="M81" s="11">
        <v>2</v>
      </c>
      <c r="N81" s="11" t="s">
        <v>283</v>
      </c>
      <c r="O81" s="11" t="s">
        <v>304</v>
      </c>
      <c r="P81" s="55" t="s">
        <v>14366</v>
      </c>
      <c r="Q81" s="55">
        <v>12</v>
      </c>
      <c r="R81" s="55" t="s">
        <v>14367</v>
      </c>
    </row>
    <row r="82" spans="1:18" ht="48" x14ac:dyDescent="0.2">
      <c r="A82" s="160">
        <v>9789152302484</v>
      </c>
      <c r="B82" s="11">
        <v>1</v>
      </c>
      <c r="C82" s="11" t="s">
        <v>12850</v>
      </c>
      <c r="D82" s="11" t="str">
        <f>INDEX(Lista!$A$2:$B$13,MATCH('Kap 1'!K82,Lista!$A$2:$A$13,0),2)</f>
        <v>G</v>
      </c>
      <c r="E82" s="11" t="str">
        <f t="shared" si="5"/>
        <v>9789152302484-1-x1_1x-G-13b</v>
      </c>
      <c r="F82" s="11">
        <f>MATCH(E82,'Base data'!$N$2:$N$2604,0)</f>
        <v>34</v>
      </c>
      <c r="G82" s="11" t="str">
        <f t="shared" si="6"/>
        <v>13b</v>
      </c>
      <c r="H82" s="11" t="str">
        <f t="shared" si="7"/>
        <v>Resonera</v>
      </c>
      <c r="I82" s="11" t="s">
        <v>168</v>
      </c>
      <c r="J82" s="11" t="s">
        <v>277</v>
      </c>
      <c r="K82" s="11" t="s">
        <v>277</v>
      </c>
      <c r="L82" s="11" t="s">
        <v>283</v>
      </c>
      <c r="M82" s="11">
        <v>1</v>
      </c>
      <c r="N82" s="11" t="s">
        <v>284</v>
      </c>
      <c r="O82" s="11" t="s">
        <v>370</v>
      </c>
      <c r="P82" s="55" t="s">
        <v>14368</v>
      </c>
      <c r="Q82" s="55" t="str">
        <f>E82&amp;"_"&amp;M82</f>
        <v>9789152302484-1-x1_1x-G-13b_1</v>
      </c>
      <c r="R82" s="55" t="s">
        <v>14369</v>
      </c>
    </row>
    <row r="83" spans="1:18" ht="32" x14ac:dyDescent="0.2">
      <c r="A83" s="160">
        <v>9789152302484</v>
      </c>
      <c r="B83" s="11">
        <v>1</v>
      </c>
      <c r="C83" s="11" t="s">
        <v>12850</v>
      </c>
      <c r="D83" s="11" t="str">
        <f>INDEX(Lista!$A$2:$B$13,MATCH('Kap 1'!K83,Lista!$A$2:$A$13,0),2)</f>
        <v>G</v>
      </c>
      <c r="E83" s="11" t="str">
        <f t="shared" si="5"/>
        <v>9789152302484-1-x1_1x-G-13b</v>
      </c>
      <c r="F83" s="11">
        <f>MATCH(E83,'Base data'!$N$2:$N$2604,0)</f>
        <v>34</v>
      </c>
      <c r="G83" s="11" t="str">
        <f t="shared" si="6"/>
        <v>13b</v>
      </c>
      <c r="H83" s="11" t="str">
        <f t="shared" si="7"/>
        <v>Resonera</v>
      </c>
      <c r="I83" s="11" t="s">
        <v>168</v>
      </c>
      <c r="J83" s="11" t="s">
        <v>277</v>
      </c>
      <c r="K83" s="11" t="s">
        <v>277</v>
      </c>
      <c r="L83" s="11" t="s">
        <v>283</v>
      </c>
      <c r="M83" s="11">
        <v>2</v>
      </c>
      <c r="N83" s="11" t="s">
        <v>283</v>
      </c>
      <c r="O83" s="11" t="s">
        <v>304</v>
      </c>
      <c r="P83" s="55" t="s">
        <v>14370</v>
      </c>
      <c r="Q83" s="55">
        <v>3</v>
      </c>
      <c r="R83" s="55" t="s">
        <v>14371</v>
      </c>
    </row>
    <row r="84" spans="1:18" ht="96" x14ac:dyDescent="0.2">
      <c r="A84" s="160">
        <v>9789152302484</v>
      </c>
      <c r="B84" s="11">
        <v>1</v>
      </c>
      <c r="C84" s="11" t="s">
        <v>12850</v>
      </c>
      <c r="D84" s="11" t="str">
        <f>INDEX(Lista!$A$2:$B$13,MATCH('Kap 1'!K84,Lista!$A$2:$A$13,0),2)</f>
        <v>G</v>
      </c>
      <c r="E84" s="11" t="str">
        <f t="shared" si="5"/>
        <v>9789152302484-1-x1_1x-G-14a</v>
      </c>
      <c r="F84" s="11">
        <f>MATCH(E84,'Base data'!$N$2:$N$2604,0)</f>
        <v>35</v>
      </c>
      <c r="G84" s="11" t="str">
        <f t="shared" si="6"/>
        <v>14a</v>
      </c>
      <c r="H84" s="11" t="str">
        <f t="shared" si="7"/>
        <v>Resonera</v>
      </c>
      <c r="I84" s="11" t="s">
        <v>68</v>
      </c>
      <c r="J84" s="11" t="s">
        <v>277</v>
      </c>
      <c r="K84" s="11" t="s">
        <v>277</v>
      </c>
      <c r="L84" s="11" t="s">
        <v>283</v>
      </c>
      <c r="M84" s="11">
        <v>1</v>
      </c>
      <c r="N84" s="11" t="s">
        <v>283</v>
      </c>
      <c r="O84" s="11" t="s">
        <v>304</v>
      </c>
      <c r="P84" s="55" t="s">
        <v>14372</v>
      </c>
      <c r="Q84" s="55">
        <v>432</v>
      </c>
      <c r="R84" s="55" t="s">
        <v>14373</v>
      </c>
    </row>
    <row r="85" spans="1:18" ht="64" x14ac:dyDescent="0.2">
      <c r="A85" s="160">
        <v>9789152302484</v>
      </c>
      <c r="B85" s="11">
        <v>1</v>
      </c>
      <c r="C85" s="11" t="s">
        <v>12850</v>
      </c>
      <c r="D85" s="11" t="str">
        <f>INDEX(Lista!$A$2:$B$13,MATCH('Kap 1'!K85,Lista!$A$2:$A$13,0),2)</f>
        <v>G</v>
      </c>
      <c r="E85" s="11" t="str">
        <f t="shared" si="5"/>
        <v>9789152302484-1-x1_1x-G-14a</v>
      </c>
      <c r="F85" s="11">
        <f>MATCH(E85,'Base data'!$N$2:$N$2604,0)</f>
        <v>35</v>
      </c>
      <c r="G85" s="11" t="str">
        <f t="shared" si="6"/>
        <v>14a</v>
      </c>
      <c r="H85" s="11" t="str">
        <f t="shared" si="7"/>
        <v>Resonera</v>
      </c>
      <c r="I85" s="11" t="s">
        <v>68</v>
      </c>
      <c r="J85" s="11" t="s">
        <v>277</v>
      </c>
      <c r="K85" s="11" t="s">
        <v>277</v>
      </c>
      <c r="L85" s="11" t="s">
        <v>283</v>
      </c>
      <c r="M85" s="11">
        <v>2</v>
      </c>
      <c r="N85" s="11" t="s">
        <v>283</v>
      </c>
      <c r="O85" s="11" t="s">
        <v>304</v>
      </c>
      <c r="P85" s="55" t="s">
        <v>14374</v>
      </c>
      <c r="Q85" s="55">
        <v>432</v>
      </c>
      <c r="R85" s="55" t="s">
        <v>14375</v>
      </c>
    </row>
    <row r="86" spans="1:18" ht="80" x14ac:dyDescent="0.2">
      <c r="A86" s="160">
        <v>9789152302484</v>
      </c>
      <c r="B86" s="11">
        <v>1</v>
      </c>
      <c r="C86" s="11" t="s">
        <v>12850</v>
      </c>
      <c r="D86" s="11" t="str">
        <f>INDEX(Lista!$A$2:$B$13,MATCH('Kap 1'!K86,Lista!$A$2:$A$13,0),2)</f>
        <v>G</v>
      </c>
      <c r="E86" s="11" t="str">
        <f t="shared" si="5"/>
        <v>9789152302484-1-x1_1x-G-14b</v>
      </c>
      <c r="F86" s="11">
        <f>MATCH(E86,'Base data'!$N$2:$N$2604,0)</f>
        <v>36</v>
      </c>
      <c r="G86" s="11" t="str">
        <f t="shared" si="6"/>
        <v>14b</v>
      </c>
      <c r="H86" s="11" t="str">
        <f t="shared" si="7"/>
        <v>Resonera</v>
      </c>
      <c r="I86" s="11" t="s">
        <v>69</v>
      </c>
      <c r="J86" s="11" t="s">
        <v>277</v>
      </c>
      <c r="K86" s="11" t="s">
        <v>277</v>
      </c>
      <c r="L86" s="11" t="s">
        <v>283</v>
      </c>
      <c r="M86" s="11">
        <v>1</v>
      </c>
      <c r="N86" s="11" t="s">
        <v>284</v>
      </c>
      <c r="O86" s="11" t="s">
        <v>370</v>
      </c>
      <c r="P86" s="55" t="s">
        <v>14376</v>
      </c>
      <c r="Q86" s="55" t="str">
        <f>E86&amp;"_"&amp;M86</f>
        <v>9789152302484-1-x1_1x-G-14b_1</v>
      </c>
      <c r="R86" s="55" t="s">
        <v>14377</v>
      </c>
    </row>
    <row r="87" spans="1:18" ht="32" x14ac:dyDescent="0.2">
      <c r="A87" s="160">
        <v>9789152302484</v>
      </c>
      <c r="B87" s="11">
        <v>1</v>
      </c>
      <c r="C87" s="11" t="s">
        <v>12850</v>
      </c>
      <c r="D87" s="11" t="str">
        <f>INDEX(Lista!$A$2:$B$13,MATCH('Kap 1'!K87,Lista!$A$2:$A$13,0),2)</f>
        <v>G</v>
      </c>
      <c r="E87" s="11" t="str">
        <f t="shared" si="5"/>
        <v>9789152302484-1-x1_1x-G-14b</v>
      </c>
      <c r="F87" s="11">
        <f>MATCH(E87,'Base data'!$N$2:$N$2604,0)</f>
        <v>36</v>
      </c>
      <c r="G87" s="11" t="str">
        <f t="shared" si="6"/>
        <v>14b</v>
      </c>
      <c r="H87" s="11" t="str">
        <f t="shared" si="7"/>
        <v>Resonera</v>
      </c>
      <c r="I87" s="11" t="s">
        <v>69</v>
      </c>
      <c r="J87" s="11" t="s">
        <v>277</v>
      </c>
      <c r="K87" s="11" t="s">
        <v>277</v>
      </c>
      <c r="L87" s="11" t="s">
        <v>283</v>
      </c>
      <c r="M87" s="11">
        <v>2</v>
      </c>
      <c r="N87" s="11" t="s">
        <v>283</v>
      </c>
      <c r="O87" s="11" t="s">
        <v>304</v>
      </c>
      <c r="P87" s="55" t="s">
        <v>14378</v>
      </c>
      <c r="Q87" s="55">
        <v>36</v>
      </c>
      <c r="R87" s="55" t="s">
        <v>14379</v>
      </c>
    </row>
    <row r="88" spans="1:18" ht="64" x14ac:dyDescent="0.2">
      <c r="A88" s="160">
        <v>9789152302484</v>
      </c>
      <c r="B88" s="11">
        <v>1</v>
      </c>
      <c r="C88" s="11" t="s">
        <v>12850</v>
      </c>
      <c r="D88" s="11" t="str">
        <f>INDEX(Lista!$A$2:$B$13,MATCH('Kap 1'!K88,Lista!$A$2:$A$13,0),2)</f>
        <v>G</v>
      </c>
      <c r="E88" s="11" t="str">
        <f t="shared" si="5"/>
        <v>9789152302484-1-x1_1x-G-15a</v>
      </c>
      <c r="F88" s="11">
        <f>MATCH(E88,'Base data'!$N$2:$N$2604,0)</f>
        <v>37</v>
      </c>
      <c r="G88" s="11" t="str">
        <f t="shared" si="6"/>
        <v>15a</v>
      </c>
      <c r="H88" s="11" t="str">
        <f t="shared" si="7"/>
        <v>Resonera</v>
      </c>
      <c r="I88" s="11" t="s">
        <v>70</v>
      </c>
      <c r="J88" s="11" t="s">
        <v>277</v>
      </c>
      <c r="K88" s="11" t="s">
        <v>277</v>
      </c>
      <c r="L88" s="11" t="s">
        <v>283</v>
      </c>
      <c r="M88" s="11">
        <v>1</v>
      </c>
      <c r="N88" s="11" t="s">
        <v>283</v>
      </c>
      <c r="O88" s="11" t="s">
        <v>304</v>
      </c>
      <c r="P88" s="55" t="s">
        <v>14380</v>
      </c>
      <c r="Q88" s="55" t="s">
        <v>14381</v>
      </c>
      <c r="R88" s="55" t="s">
        <v>14382</v>
      </c>
    </row>
    <row r="89" spans="1:18" ht="32" x14ac:dyDescent="0.2">
      <c r="A89" s="160">
        <v>9789152302484</v>
      </c>
      <c r="B89" s="11">
        <v>1</v>
      </c>
      <c r="C89" s="11" t="s">
        <v>12850</v>
      </c>
      <c r="D89" s="11" t="str">
        <f>INDEX(Lista!$A$2:$B$13,MATCH('Kap 1'!K89,Lista!$A$2:$A$13,0),2)</f>
        <v>G</v>
      </c>
      <c r="E89" s="11" t="str">
        <f t="shared" si="5"/>
        <v>9789152302484-1-x1_1x-G-15a</v>
      </c>
      <c r="F89" s="11">
        <f>MATCH(E89,'Base data'!$N$2:$N$2604,0)</f>
        <v>37</v>
      </c>
      <c r="G89" s="11" t="str">
        <f t="shared" si="6"/>
        <v>15a</v>
      </c>
      <c r="H89" s="11" t="str">
        <f t="shared" si="7"/>
        <v>Resonera</v>
      </c>
      <c r="I89" s="11" t="s">
        <v>70</v>
      </c>
      <c r="J89" s="11" t="s">
        <v>277</v>
      </c>
      <c r="K89" s="11" t="s">
        <v>277</v>
      </c>
      <c r="L89" s="11" t="s">
        <v>283</v>
      </c>
      <c r="M89" s="11">
        <v>2</v>
      </c>
      <c r="N89" s="11" t="s">
        <v>283</v>
      </c>
      <c r="O89" s="11" t="s">
        <v>304</v>
      </c>
      <c r="P89" s="55" t="s">
        <v>14383</v>
      </c>
      <c r="Q89" s="55" t="s">
        <v>14384</v>
      </c>
      <c r="R89" s="55" t="s">
        <v>14385</v>
      </c>
    </row>
    <row r="90" spans="1:18" ht="32" x14ac:dyDescent="0.2">
      <c r="A90" s="160">
        <v>9789152302484</v>
      </c>
      <c r="B90" s="11">
        <v>1</v>
      </c>
      <c r="C90" s="11" t="s">
        <v>12850</v>
      </c>
      <c r="D90" s="11" t="str">
        <f>INDEX(Lista!$A$2:$B$13,MATCH('Kap 1'!K90,Lista!$A$2:$A$13,0),2)</f>
        <v>G</v>
      </c>
      <c r="E90" s="11" t="str">
        <f t="shared" si="5"/>
        <v>9789152302484-1-x1_1x-G-15a</v>
      </c>
      <c r="F90" s="11">
        <f>MATCH(E90,'Base data'!$N$2:$N$2604,0)</f>
        <v>37</v>
      </c>
      <c r="G90" s="11" t="str">
        <f t="shared" si="6"/>
        <v>15a</v>
      </c>
      <c r="H90" s="11" t="str">
        <f t="shared" si="7"/>
        <v>Resonera</v>
      </c>
      <c r="I90" s="11" t="s">
        <v>70</v>
      </c>
      <c r="J90" s="11" t="s">
        <v>277</v>
      </c>
      <c r="K90" s="11" t="s">
        <v>277</v>
      </c>
      <c r="L90" s="11" t="s">
        <v>283</v>
      </c>
      <c r="M90" s="11">
        <v>3</v>
      </c>
      <c r="N90" s="11" t="s">
        <v>283</v>
      </c>
      <c r="O90" s="11" t="s">
        <v>311</v>
      </c>
      <c r="P90" s="55" t="s">
        <v>14386</v>
      </c>
      <c r="Q90" s="55" t="s">
        <v>14387</v>
      </c>
      <c r="R90" s="55" t="s">
        <v>14388</v>
      </c>
    </row>
    <row r="91" spans="1:18" ht="64" x14ac:dyDescent="0.2">
      <c r="A91" s="160">
        <v>9789152302484</v>
      </c>
      <c r="B91" s="11">
        <v>1</v>
      </c>
      <c r="C91" s="11" t="s">
        <v>12850</v>
      </c>
      <c r="D91" s="11" t="str">
        <f>INDEX(Lista!$A$2:$B$13,MATCH('Kap 1'!K91,Lista!$A$2:$A$13,0),2)</f>
        <v>G</v>
      </c>
      <c r="E91" s="11" t="str">
        <f t="shared" si="5"/>
        <v>9789152302484-1-x1_1x-G-15b</v>
      </c>
      <c r="F91" s="11">
        <f>MATCH(E91,'Base data'!$N$2:$N$2604,0)</f>
        <v>38</v>
      </c>
      <c r="G91" s="11" t="str">
        <f t="shared" si="6"/>
        <v>15b</v>
      </c>
      <c r="H91" s="11" t="str">
        <f t="shared" si="7"/>
        <v>Resonera</v>
      </c>
      <c r="I91" s="11" t="s">
        <v>71</v>
      </c>
      <c r="J91" s="11" t="s">
        <v>277</v>
      </c>
      <c r="K91" s="11" t="s">
        <v>277</v>
      </c>
      <c r="L91" s="11" t="s">
        <v>283</v>
      </c>
      <c r="M91" s="11">
        <v>1</v>
      </c>
      <c r="N91" s="11" t="s">
        <v>283</v>
      </c>
      <c r="O91" s="11" t="s">
        <v>304</v>
      </c>
      <c r="P91" s="55" t="s">
        <v>14380</v>
      </c>
      <c r="Q91" s="55" t="s">
        <v>14389</v>
      </c>
      <c r="R91" s="55" t="s">
        <v>14382</v>
      </c>
    </row>
    <row r="92" spans="1:18" ht="32" x14ac:dyDescent="0.2">
      <c r="A92" s="160">
        <v>9789152302484</v>
      </c>
      <c r="B92" s="11">
        <v>1</v>
      </c>
      <c r="C92" s="11" t="s">
        <v>12850</v>
      </c>
      <c r="D92" s="11" t="str">
        <f>INDEX(Lista!$A$2:$B$13,MATCH('Kap 1'!K92,Lista!$A$2:$A$13,0),2)</f>
        <v>G</v>
      </c>
      <c r="E92" s="11" t="str">
        <f t="shared" si="5"/>
        <v>9789152302484-1-x1_1x-G-15b</v>
      </c>
      <c r="F92" s="11">
        <f>MATCH(E92,'Base data'!$N$2:$N$2604,0)</f>
        <v>38</v>
      </c>
      <c r="G92" s="11" t="str">
        <f t="shared" si="6"/>
        <v>15b</v>
      </c>
      <c r="H92" s="11" t="str">
        <f t="shared" si="7"/>
        <v>Resonera</v>
      </c>
      <c r="I92" s="11" t="s">
        <v>71</v>
      </c>
      <c r="J92" s="11" t="s">
        <v>277</v>
      </c>
      <c r="K92" s="11" t="s">
        <v>277</v>
      </c>
      <c r="L92" s="11" t="s">
        <v>283</v>
      </c>
      <c r="M92" s="11">
        <v>3</v>
      </c>
      <c r="N92" s="11" t="s">
        <v>283</v>
      </c>
      <c r="O92" s="11" t="s">
        <v>311</v>
      </c>
      <c r="P92" s="55" t="s">
        <v>14390</v>
      </c>
      <c r="Q92" s="55" t="s">
        <v>14391</v>
      </c>
      <c r="R92" s="55" t="s">
        <v>14392</v>
      </c>
    </row>
    <row r="93" spans="1:18" ht="64" x14ac:dyDescent="0.2">
      <c r="A93" s="160">
        <v>9789152302484</v>
      </c>
      <c r="B93" s="11">
        <v>1</v>
      </c>
      <c r="C93" s="11" t="s">
        <v>12850</v>
      </c>
      <c r="D93" s="11" t="str">
        <f>INDEX(Lista!$A$2:$B$13,MATCH('Kap 1'!K93,Lista!$A$2:$A$13,0),2)</f>
        <v>G</v>
      </c>
      <c r="E93" s="11" t="str">
        <f t="shared" si="5"/>
        <v>9789152302484-1-x1_1x-G-15c</v>
      </c>
      <c r="F93" s="11">
        <f>MATCH(E93,'Base data'!$N$2:$N$2604,0)</f>
        <v>39</v>
      </c>
      <c r="G93" s="11" t="str">
        <f t="shared" si="6"/>
        <v>15c</v>
      </c>
      <c r="H93" s="11" t="str">
        <f t="shared" si="7"/>
        <v>Resonera</v>
      </c>
      <c r="I93" s="11" t="s">
        <v>217</v>
      </c>
      <c r="J93" s="11" t="s">
        <v>277</v>
      </c>
      <c r="K93" s="11" t="s">
        <v>277</v>
      </c>
      <c r="L93" s="11" t="s">
        <v>283</v>
      </c>
      <c r="M93" s="11">
        <v>1</v>
      </c>
      <c r="N93" s="11" t="s">
        <v>283</v>
      </c>
      <c r="O93" s="11" t="s">
        <v>304</v>
      </c>
      <c r="P93" s="55" t="s">
        <v>14380</v>
      </c>
      <c r="Q93" s="55" t="s">
        <v>14393</v>
      </c>
      <c r="R93" s="55" t="s">
        <v>14382</v>
      </c>
    </row>
    <row r="94" spans="1:18" ht="32" x14ac:dyDescent="0.2">
      <c r="A94" s="160">
        <v>9789152302484</v>
      </c>
      <c r="B94" s="11">
        <v>1</v>
      </c>
      <c r="C94" s="11" t="s">
        <v>12850</v>
      </c>
      <c r="D94" s="11" t="str">
        <f>INDEX(Lista!$A$2:$B$13,MATCH('Kap 1'!K94,Lista!$A$2:$A$13,0),2)</f>
        <v>G</v>
      </c>
      <c r="E94" s="11" t="str">
        <f t="shared" si="5"/>
        <v>9789152302484-1-x1_1x-G-15c</v>
      </c>
      <c r="F94" s="11">
        <f>MATCH(E94,'Base data'!$N$2:$N$2604,0)</f>
        <v>39</v>
      </c>
      <c r="G94" s="11" t="str">
        <f t="shared" si="6"/>
        <v>15c</v>
      </c>
      <c r="H94" s="11" t="str">
        <f t="shared" si="7"/>
        <v>Resonera</v>
      </c>
      <c r="I94" s="11" t="s">
        <v>217</v>
      </c>
      <c r="J94" s="11" t="s">
        <v>277</v>
      </c>
      <c r="K94" s="11" t="s">
        <v>277</v>
      </c>
      <c r="L94" s="11" t="s">
        <v>283</v>
      </c>
      <c r="M94" s="11">
        <v>2</v>
      </c>
      <c r="N94" s="11" t="s">
        <v>283</v>
      </c>
      <c r="O94" s="11" t="s">
        <v>304</v>
      </c>
      <c r="P94" s="55" t="s">
        <v>14383</v>
      </c>
      <c r="Q94" s="55" t="s">
        <v>14394</v>
      </c>
      <c r="R94" s="55" t="s">
        <v>14385</v>
      </c>
    </row>
    <row r="95" spans="1:18" ht="32" x14ac:dyDescent="0.2">
      <c r="A95" s="160">
        <v>9789152302484</v>
      </c>
      <c r="B95" s="11">
        <v>1</v>
      </c>
      <c r="C95" s="11" t="s">
        <v>12850</v>
      </c>
      <c r="D95" s="11" t="str">
        <f>INDEX(Lista!$A$2:$B$13,MATCH('Kap 1'!K95,Lista!$A$2:$A$13,0),2)</f>
        <v>G</v>
      </c>
      <c r="E95" s="11" t="str">
        <f t="shared" si="5"/>
        <v>9789152302484-1-x1_1x-G-15c</v>
      </c>
      <c r="F95" s="11">
        <f>MATCH(E95,'Base data'!$N$2:$N$2604,0)</f>
        <v>39</v>
      </c>
      <c r="G95" s="11" t="str">
        <f t="shared" si="6"/>
        <v>15c</v>
      </c>
      <c r="H95" s="11" t="str">
        <f t="shared" si="7"/>
        <v>Resonera</v>
      </c>
      <c r="I95" s="11" t="s">
        <v>217</v>
      </c>
      <c r="J95" s="11" t="s">
        <v>277</v>
      </c>
      <c r="K95" s="11" t="s">
        <v>277</v>
      </c>
      <c r="L95" s="11" t="s">
        <v>283</v>
      </c>
      <c r="M95" s="11">
        <v>3</v>
      </c>
      <c r="N95" s="11" t="s">
        <v>283</v>
      </c>
      <c r="O95" s="11" t="s">
        <v>304</v>
      </c>
      <c r="P95" s="55" t="s">
        <v>14395</v>
      </c>
      <c r="Q95" s="55" t="s">
        <v>14396</v>
      </c>
      <c r="R95" s="55" t="s">
        <v>14397</v>
      </c>
    </row>
    <row r="96" spans="1:18" ht="32" x14ac:dyDescent="0.2">
      <c r="A96" s="160">
        <v>9789152302484</v>
      </c>
      <c r="B96" s="11">
        <v>1</v>
      </c>
      <c r="C96" s="11" t="s">
        <v>12850</v>
      </c>
      <c r="D96" s="11" t="str">
        <f>INDEX(Lista!$A$2:$B$13,MATCH('Kap 1'!K96,Lista!$A$2:$A$13,0),2)</f>
        <v>G</v>
      </c>
      <c r="E96" s="11" t="str">
        <f t="shared" si="5"/>
        <v>9789152302484-1-x1_1x-G-15c</v>
      </c>
      <c r="F96" s="11">
        <f>MATCH(E96,'Base data'!$N$2:$N$2604,0)</f>
        <v>39</v>
      </c>
      <c r="G96" s="11" t="str">
        <f t="shared" si="6"/>
        <v>15c</v>
      </c>
      <c r="H96" s="11" t="str">
        <f t="shared" si="7"/>
        <v>Resonera</v>
      </c>
      <c r="I96" s="11" t="s">
        <v>217</v>
      </c>
      <c r="J96" s="11" t="s">
        <v>277</v>
      </c>
      <c r="K96" s="11" t="s">
        <v>277</v>
      </c>
      <c r="L96" s="11" t="s">
        <v>283</v>
      </c>
      <c r="M96" s="11">
        <v>4</v>
      </c>
      <c r="N96" s="11" t="s">
        <v>283</v>
      </c>
      <c r="O96" s="11" t="s">
        <v>311</v>
      </c>
      <c r="P96" s="55" t="s">
        <v>14398</v>
      </c>
      <c r="Q96" s="55" t="s">
        <v>14399</v>
      </c>
      <c r="R96" s="55" t="s">
        <v>14400</v>
      </c>
    </row>
    <row r="97" spans="1:18" ht="128" x14ac:dyDescent="0.2">
      <c r="A97" s="160">
        <v>9789152302484</v>
      </c>
      <c r="B97" s="11">
        <v>1</v>
      </c>
      <c r="C97" s="11" t="s">
        <v>12850</v>
      </c>
      <c r="D97" s="11" t="str">
        <f>INDEX(Lista!$A$2:$B$13,MATCH('Kap 1'!K97,Lista!$A$2:$A$13,0),2)</f>
        <v>G</v>
      </c>
      <c r="E97" s="11" t="str">
        <f t="shared" si="5"/>
        <v>9789152302484-1-x1_1x-G-16</v>
      </c>
      <c r="F97" s="11">
        <f>MATCH(E97,'Base data'!$N$2:$N$2604,0)</f>
        <v>40</v>
      </c>
      <c r="G97" s="11">
        <f t="shared" si="6"/>
        <v>16</v>
      </c>
      <c r="H97" s="11" t="str">
        <f t="shared" si="7"/>
        <v>Resonera</v>
      </c>
      <c r="I97" s="11">
        <v>16</v>
      </c>
      <c r="J97" s="11" t="s">
        <v>277</v>
      </c>
      <c r="K97" s="11" t="s">
        <v>277</v>
      </c>
      <c r="L97" s="11" t="s">
        <v>283</v>
      </c>
      <c r="M97" s="11">
        <v>1</v>
      </c>
      <c r="N97" s="11" t="s">
        <v>283</v>
      </c>
      <c r="O97" s="11" t="s">
        <v>311</v>
      </c>
      <c r="P97" s="55" t="s">
        <v>14401</v>
      </c>
      <c r="Q97" s="55" t="s">
        <v>14402</v>
      </c>
      <c r="R97" s="55" t="s">
        <v>14403</v>
      </c>
    </row>
    <row r="98" spans="1:18" ht="64" x14ac:dyDescent="0.2">
      <c r="A98" s="160">
        <v>9789152302484</v>
      </c>
      <c r="B98" s="11">
        <v>1</v>
      </c>
      <c r="C98" s="11" t="s">
        <v>12850</v>
      </c>
      <c r="D98" s="11" t="str">
        <f>INDEX(Lista!$A$2:$B$13,MATCH('Kap 1'!K98,Lista!$A$2:$A$13,0),2)</f>
        <v>G</v>
      </c>
      <c r="E98" s="11" t="str">
        <f t="shared" si="5"/>
        <v>9789152302484-1-x1_1x-G-16</v>
      </c>
      <c r="F98" s="11">
        <f>MATCH(E98,'Base data'!$N$2:$N$2604,0)</f>
        <v>40</v>
      </c>
      <c r="G98" s="11">
        <f t="shared" si="6"/>
        <v>16</v>
      </c>
      <c r="H98" s="11" t="str">
        <f t="shared" si="7"/>
        <v>Resonera</v>
      </c>
      <c r="I98" s="11">
        <v>16</v>
      </c>
      <c r="J98" s="11" t="s">
        <v>277</v>
      </c>
      <c r="K98" s="11" t="s">
        <v>277</v>
      </c>
      <c r="L98" s="11" t="s">
        <v>283</v>
      </c>
      <c r="M98" s="11">
        <v>2</v>
      </c>
      <c r="N98" s="11" t="s">
        <v>284</v>
      </c>
      <c r="O98" s="11" t="s">
        <v>370</v>
      </c>
      <c r="P98" s="55" t="s">
        <v>14404</v>
      </c>
      <c r="Q98" s="55" t="str">
        <f>E98&amp;"_"&amp;M98</f>
        <v>9789152302484-1-x1_1x-G-16_2</v>
      </c>
      <c r="R98" s="55" t="s">
        <v>14405</v>
      </c>
    </row>
    <row r="99" spans="1:18" ht="80" x14ac:dyDescent="0.2">
      <c r="A99" s="160">
        <v>9789152302484</v>
      </c>
      <c r="B99" s="11">
        <v>1</v>
      </c>
      <c r="C99" s="11" t="s">
        <v>12850</v>
      </c>
      <c r="D99" s="11" t="str">
        <f>INDEX(Lista!$A$2:$B$13,MATCH('Kap 1'!K99,Lista!$A$2:$A$13,0),2)</f>
        <v>G</v>
      </c>
      <c r="E99" s="11" t="str">
        <f t="shared" si="5"/>
        <v>9789152302484-1-x1_1x-G-17a</v>
      </c>
      <c r="F99" s="11">
        <f>MATCH(E99,'Base data'!$N$2:$N$2604,0)</f>
        <v>41</v>
      </c>
      <c r="G99" s="11" t="str">
        <f t="shared" si="6"/>
        <v>17a</v>
      </c>
      <c r="H99" s="11" t="str">
        <f t="shared" si="7"/>
        <v>Beräkna</v>
      </c>
      <c r="I99" s="11" t="s">
        <v>74</v>
      </c>
      <c r="J99" s="11" t="s">
        <v>277</v>
      </c>
      <c r="K99" s="11" t="s">
        <v>277</v>
      </c>
      <c r="L99" s="11" t="s">
        <v>281</v>
      </c>
      <c r="M99" s="11">
        <v>1</v>
      </c>
      <c r="N99" s="11" t="s">
        <v>281</v>
      </c>
      <c r="O99" s="11" t="s">
        <v>304</v>
      </c>
      <c r="P99" s="55" t="s">
        <v>14406</v>
      </c>
      <c r="Q99" s="55" t="s">
        <v>14407</v>
      </c>
      <c r="R99" s="55" t="s">
        <v>14408</v>
      </c>
    </row>
    <row r="100" spans="1:18" ht="32" x14ac:dyDescent="0.2">
      <c r="A100" s="160">
        <v>9789152302484</v>
      </c>
      <c r="B100" s="11">
        <v>1</v>
      </c>
      <c r="C100" s="11" t="s">
        <v>12850</v>
      </c>
      <c r="D100" s="11" t="str">
        <f>INDEX(Lista!$A$2:$B$13,MATCH('Kap 1'!K100,Lista!$A$2:$A$13,0),2)</f>
        <v>G</v>
      </c>
      <c r="E100" s="11" t="str">
        <f t="shared" si="5"/>
        <v>9789152302484-1-x1_1x-G-17a</v>
      </c>
      <c r="F100" s="11">
        <f>MATCH(E100,'Base data'!$N$2:$N$2604,0)</f>
        <v>41</v>
      </c>
      <c r="G100" s="11" t="str">
        <f t="shared" si="6"/>
        <v>17a</v>
      </c>
      <c r="H100" s="11" t="str">
        <f t="shared" si="7"/>
        <v>Beräkna</v>
      </c>
      <c r="I100" s="11" t="s">
        <v>74</v>
      </c>
      <c r="J100" s="11" t="s">
        <v>277</v>
      </c>
      <c r="K100" s="11" t="s">
        <v>277</v>
      </c>
      <c r="L100" s="11" t="s">
        <v>281</v>
      </c>
      <c r="M100" s="11">
        <v>2</v>
      </c>
      <c r="N100" s="11" t="s">
        <v>281</v>
      </c>
      <c r="O100" s="11" t="s">
        <v>304</v>
      </c>
      <c r="P100" s="55" t="s">
        <v>14409</v>
      </c>
      <c r="Q100" s="55">
        <v>3</v>
      </c>
      <c r="R100" s="55" t="s">
        <v>14410</v>
      </c>
    </row>
    <row r="101" spans="1:18" ht="32" x14ac:dyDescent="0.2">
      <c r="A101" s="160">
        <v>9789152302484</v>
      </c>
      <c r="B101" s="11">
        <v>1</v>
      </c>
      <c r="C101" s="11" t="s">
        <v>12850</v>
      </c>
      <c r="D101" s="11" t="str">
        <f>INDEX(Lista!$A$2:$B$13,MATCH('Kap 1'!K101,Lista!$A$2:$A$13,0),2)</f>
        <v>G</v>
      </c>
      <c r="E101" s="11" t="str">
        <f t="shared" si="5"/>
        <v>9789152302484-1-x1_1x-G-17b</v>
      </c>
      <c r="F101" s="11">
        <f>MATCH(E101,'Base data'!$N$2:$N$2604,0)</f>
        <v>42</v>
      </c>
      <c r="G101" s="11" t="str">
        <f t="shared" si="6"/>
        <v>17b</v>
      </c>
      <c r="H101" s="11" t="str">
        <f t="shared" si="7"/>
        <v>Beräkna</v>
      </c>
      <c r="I101" s="11" t="s">
        <v>75</v>
      </c>
      <c r="J101" s="11" t="s">
        <v>277</v>
      </c>
      <c r="K101" s="11" t="s">
        <v>277</v>
      </c>
      <c r="L101" s="11" t="s">
        <v>281</v>
      </c>
      <c r="M101" s="11">
        <v>1</v>
      </c>
      <c r="N101" s="11" t="s">
        <v>281</v>
      </c>
      <c r="O101" s="11" t="s">
        <v>304</v>
      </c>
      <c r="P101" s="55" t="s">
        <v>14411</v>
      </c>
      <c r="Q101" s="55" t="s">
        <v>14407</v>
      </c>
      <c r="R101" s="55" t="s">
        <v>14412</v>
      </c>
    </row>
    <row r="102" spans="1:18" ht="32" x14ac:dyDescent="0.2">
      <c r="A102" s="160">
        <v>9789152302484</v>
      </c>
      <c r="B102" s="11">
        <v>1</v>
      </c>
      <c r="C102" s="11" t="s">
        <v>12850</v>
      </c>
      <c r="D102" s="11" t="str">
        <f>INDEX(Lista!$A$2:$B$13,MATCH('Kap 1'!K102,Lista!$A$2:$A$13,0),2)</f>
        <v>G</v>
      </c>
      <c r="E102" s="11" t="str">
        <f t="shared" si="5"/>
        <v>9789152302484-1-x1_1x-G-17b</v>
      </c>
      <c r="F102" s="11">
        <f>MATCH(E102,'Base data'!$N$2:$N$2604,0)</f>
        <v>42</v>
      </c>
      <c r="G102" s="11" t="str">
        <f t="shared" si="6"/>
        <v>17b</v>
      </c>
      <c r="H102" s="11" t="str">
        <f t="shared" si="7"/>
        <v>Beräkna</v>
      </c>
      <c r="I102" s="11" t="s">
        <v>75</v>
      </c>
      <c r="J102" s="11" t="s">
        <v>277</v>
      </c>
      <c r="K102" s="11" t="s">
        <v>277</v>
      </c>
      <c r="L102" s="11" t="s">
        <v>281</v>
      </c>
      <c r="M102" s="11">
        <v>2</v>
      </c>
      <c r="N102" s="11" t="s">
        <v>281</v>
      </c>
      <c r="O102" s="11" t="s">
        <v>304</v>
      </c>
      <c r="P102" s="55" t="s">
        <v>14413</v>
      </c>
      <c r="Q102" s="55" t="s">
        <v>14414</v>
      </c>
      <c r="R102" s="55" t="s">
        <v>14410</v>
      </c>
    </row>
    <row r="103" spans="1:18" ht="32" x14ac:dyDescent="0.2">
      <c r="A103" s="160">
        <v>9789152302484</v>
      </c>
      <c r="B103" s="11">
        <v>1</v>
      </c>
      <c r="C103" s="11" t="s">
        <v>12850</v>
      </c>
      <c r="D103" s="11" t="str">
        <f>INDEX(Lista!$A$2:$B$13,MATCH('Kap 1'!K103,Lista!$A$2:$A$13,0),2)</f>
        <v>G</v>
      </c>
      <c r="E103" s="11" t="str">
        <f t="shared" si="5"/>
        <v>9789152302484-1-x1_1x-G-17c</v>
      </c>
      <c r="F103" s="11">
        <f>MATCH(E103,'Base data'!$N$2:$N$2604,0)</f>
        <v>43</v>
      </c>
      <c r="G103" s="11" t="str">
        <f t="shared" si="6"/>
        <v>17c</v>
      </c>
      <c r="H103" s="11" t="str">
        <f t="shared" si="7"/>
        <v>Beräkna</v>
      </c>
      <c r="I103" s="11" t="s">
        <v>76</v>
      </c>
      <c r="J103" s="11" t="s">
        <v>277</v>
      </c>
      <c r="K103" s="11" t="s">
        <v>277</v>
      </c>
      <c r="L103" s="11" t="s">
        <v>281</v>
      </c>
      <c r="M103" s="11">
        <v>1</v>
      </c>
      <c r="N103" s="11" t="s">
        <v>281</v>
      </c>
      <c r="O103" s="11" t="s">
        <v>304</v>
      </c>
      <c r="P103" s="55" t="s">
        <v>14415</v>
      </c>
      <c r="Q103" s="55" t="s">
        <v>14416</v>
      </c>
      <c r="R103" s="55" t="s">
        <v>14412</v>
      </c>
    </row>
    <row r="104" spans="1:18" ht="32" x14ac:dyDescent="0.2">
      <c r="A104" s="160">
        <v>9789152302484</v>
      </c>
      <c r="B104" s="11">
        <v>1</v>
      </c>
      <c r="C104" s="11" t="s">
        <v>12850</v>
      </c>
      <c r="D104" s="11" t="str">
        <f>INDEX(Lista!$A$2:$B$13,MATCH('Kap 1'!K104,Lista!$A$2:$A$13,0),2)</f>
        <v>G</v>
      </c>
      <c r="E104" s="11" t="str">
        <f t="shared" si="5"/>
        <v>9789152302484-1-x1_1x-G-17c</v>
      </c>
      <c r="F104" s="11">
        <f>MATCH(E104,'Base data'!$N$2:$N$2604,0)</f>
        <v>43</v>
      </c>
      <c r="G104" s="11" t="str">
        <f t="shared" si="6"/>
        <v>17c</v>
      </c>
      <c r="H104" s="11" t="str">
        <f t="shared" si="7"/>
        <v>Beräkna</v>
      </c>
      <c r="I104" s="11" t="s">
        <v>76</v>
      </c>
      <c r="J104" s="11" t="s">
        <v>277</v>
      </c>
      <c r="K104" s="11" t="s">
        <v>277</v>
      </c>
      <c r="L104" s="11" t="s">
        <v>281</v>
      </c>
      <c r="M104" s="11">
        <v>2</v>
      </c>
      <c r="N104" s="11" t="s">
        <v>281</v>
      </c>
      <c r="O104" s="11" t="s">
        <v>304</v>
      </c>
      <c r="P104" s="55" t="s">
        <v>14417</v>
      </c>
      <c r="Q104" s="55">
        <v>7</v>
      </c>
      <c r="R104" s="55" t="s">
        <v>14410</v>
      </c>
    </row>
    <row r="105" spans="1:18" ht="32" x14ac:dyDescent="0.2">
      <c r="A105" s="160">
        <v>9789152302484</v>
      </c>
      <c r="B105" s="11">
        <v>1</v>
      </c>
      <c r="C105" s="11" t="s">
        <v>12850</v>
      </c>
      <c r="D105" s="11" t="str">
        <f>INDEX(Lista!$A$2:$B$13,MATCH('Kap 1'!K105,Lista!$A$2:$A$13,0),2)</f>
        <v>G</v>
      </c>
      <c r="E105" s="11" t="str">
        <f t="shared" si="5"/>
        <v>9789152302484-1-x1_1x-G-17d</v>
      </c>
      <c r="F105" s="11">
        <f>MATCH(E105,'Base data'!$N$2:$N$2604,0)</f>
        <v>44</v>
      </c>
      <c r="G105" s="11" t="str">
        <f t="shared" si="6"/>
        <v>17d</v>
      </c>
      <c r="H105" s="11" t="str">
        <f t="shared" si="7"/>
        <v>Beräkna</v>
      </c>
      <c r="I105" s="11" t="s">
        <v>12922</v>
      </c>
      <c r="J105" s="11" t="s">
        <v>277</v>
      </c>
      <c r="K105" s="11" t="s">
        <v>277</v>
      </c>
      <c r="L105" s="11" t="s">
        <v>281</v>
      </c>
      <c r="M105" s="11">
        <v>1</v>
      </c>
      <c r="N105" s="11" t="s">
        <v>281</v>
      </c>
      <c r="O105" s="11" t="s">
        <v>304</v>
      </c>
      <c r="P105" s="55" t="s">
        <v>14418</v>
      </c>
      <c r="Q105" s="55" t="s">
        <v>14416</v>
      </c>
      <c r="R105" s="55" t="s">
        <v>14419</v>
      </c>
    </row>
    <row r="106" spans="1:18" ht="32" x14ac:dyDescent="0.2">
      <c r="A106" s="160">
        <v>9789152302484</v>
      </c>
      <c r="B106" s="11">
        <v>1</v>
      </c>
      <c r="C106" s="11" t="s">
        <v>12850</v>
      </c>
      <c r="D106" s="11" t="str">
        <f>INDEX(Lista!$A$2:$B$13,MATCH('Kap 1'!K106,Lista!$A$2:$A$13,0),2)</f>
        <v>G</v>
      </c>
      <c r="E106" s="11" t="str">
        <f t="shared" si="5"/>
        <v>9789152302484-1-x1_1x-G-17d</v>
      </c>
      <c r="F106" s="11">
        <f>MATCH(E106,'Base data'!$N$2:$N$2604,0)</f>
        <v>44</v>
      </c>
      <c r="G106" s="11" t="str">
        <f t="shared" si="6"/>
        <v>17d</v>
      </c>
      <c r="H106" s="11" t="str">
        <f t="shared" si="7"/>
        <v>Beräkna</v>
      </c>
      <c r="I106" s="11" t="s">
        <v>12922</v>
      </c>
      <c r="J106" s="11" t="s">
        <v>277</v>
      </c>
      <c r="K106" s="11" t="s">
        <v>277</v>
      </c>
      <c r="L106" s="11" t="s">
        <v>281</v>
      </c>
      <c r="M106" s="11">
        <v>2</v>
      </c>
      <c r="N106" s="11" t="s">
        <v>281</v>
      </c>
      <c r="O106" s="11" t="s">
        <v>304</v>
      </c>
      <c r="P106" s="55" t="s">
        <v>14420</v>
      </c>
      <c r="Q106" s="55">
        <v>3</v>
      </c>
      <c r="R106" s="55" t="s">
        <v>14410</v>
      </c>
    </row>
    <row r="107" spans="1:18" ht="64" x14ac:dyDescent="0.2">
      <c r="A107" s="160">
        <v>9789152302484</v>
      </c>
      <c r="B107" s="11">
        <v>1</v>
      </c>
      <c r="C107" s="11" t="s">
        <v>12850</v>
      </c>
      <c r="D107" s="11" t="str">
        <f>INDEX(Lista!$A$2:$B$13,MATCH('Kap 1'!K107,Lista!$A$2:$A$13,0),2)</f>
        <v>G</v>
      </c>
      <c r="E107" s="11" t="str">
        <f t="shared" si="5"/>
        <v>9789152302484-1-x1_1x-G-18a</v>
      </c>
      <c r="F107" s="11">
        <f>MATCH(E107,'Base data'!$N$2:$N$2604,0)</f>
        <v>45</v>
      </c>
      <c r="G107" s="11" t="str">
        <f t="shared" si="6"/>
        <v>18a</v>
      </c>
      <c r="H107" s="11" t="str">
        <f t="shared" si="7"/>
        <v>Beräkna</v>
      </c>
      <c r="I107" s="11" t="s">
        <v>77</v>
      </c>
      <c r="J107" s="11" t="s">
        <v>277</v>
      </c>
      <c r="K107" s="11" t="s">
        <v>277</v>
      </c>
      <c r="L107" s="11" t="s">
        <v>281</v>
      </c>
      <c r="M107" s="11">
        <v>1</v>
      </c>
      <c r="N107" s="11" t="s">
        <v>283</v>
      </c>
      <c r="O107" s="11" t="s">
        <v>311</v>
      </c>
      <c r="P107" s="55" t="s">
        <v>14421</v>
      </c>
      <c r="Q107" s="55" t="s">
        <v>14422</v>
      </c>
      <c r="R107" s="55" t="s">
        <v>14423</v>
      </c>
    </row>
    <row r="108" spans="1:18" ht="32" x14ac:dyDescent="0.2">
      <c r="A108" s="160">
        <v>9789152302484</v>
      </c>
      <c r="B108" s="11">
        <v>1</v>
      </c>
      <c r="C108" s="11" t="s">
        <v>12850</v>
      </c>
      <c r="D108" s="11" t="str">
        <f>INDEX(Lista!$A$2:$B$13,MATCH('Kap 1'!K108,Lista!$A$2:$A$13,0),2)</f>
        <v>G</v>
      </c>
      <c r="E108" s="11" t="str">
        <f t="shared" si="5"/>
        <v>9789152302484-1-x1_1x-G-18a</v>
      </c>
      <c r="F108" s="11">
        <f>MATCH(E108,'Base data'!$N$2:$N$2604,0)</f>
        <v>45</v>
      </c>
      <c r="G108" s="11" t="str">
        <f t="shared" si="6"/>
        <v>18a</v>
      </c>
      <c r="H108" s="11" t="str">
        <f t="shared" si="7"/>
        <v>Beräkna</v>
      </c>
      <c r="I108" s="11" t="s">
        <v>77</v>
      </c>
      <c r="J108" s="11" t="s">
        <v>277</v>
      </c>
      <c r="K108" s="11" t="s">
        <v>277</v>
      </c>
      <c r="L108" s="11" t="s">
        <v>281</v>
      </c>
      <c r="M108" s="11">
        <v>2</v>
      </c>
      <c r="N108" s="11" t="s">
        <v>281</v>
      </c>
      <c r="O108" s="11" t="s">
        <v>304</v>
      </c>
      <c r="P108" s="55" t="s">
        <v>14424</v>
      </c>
      <c r="Q108" s="55" t="s">
        <v>1294</v>
      </c>
      <c r="R108" s="55" t="s">
        <v>14425</v>
      </c>
    </row>
    <row r="109" spans="1:18" ht="64" x14ac:dyDescent="0.2">
      <c r="A109" s="160">
        <v>9789152302484</v>
      </c>
      <c r="B109" s="11">
        <v>1</v>
      </c>
      <c r="C109" s="11" t="s">
        <v>12850</v>
      </c>
      <c r="D109" s="11" t="str">
        <f>INDEX(Lista!$A$2:$B$13,MATCH('Kap 1'!K109,Lista!$A$2:$A$13,0),2)</f>
        <v>G</v>
      </c>
      <c r="E109" s="11" t="str">
        <f t="shared" si="5"/>
        <v>9789152302484-1-x1_1x-G-18b</v>
      </c>
      <c r="F109" s="11">
        <f>MATCH(E109,'Base data'!$N$2:$N$2604,0)</f>
        <v>46</v>
      </c>
      <c r="G109" s="11" t="str">
        <f t="shared" si="6"/>
        <v>18b</v>
      </c>
      <c r="H109" s="11" t="str">
        <f t="shared" si="7"/>
        <v>Beräkna</v>
      </c>
      <c r="I109" s="11" t="s">
        <v>78</v>
      </c>
      <c r="J109" s="11" t="s">
        <v>277</v>
      </c>
      <c r="K109" s="11" t="s">
        <v>277</v>
      </c>
      <c r="L109" s="11" t="s">
        <v>281</v>
      </c>
      <c r="M109" s="11">
        <v>1</v>
      </c>
      <c r="N109" s="11" t="s">
        <v>283</v>
      </c>
      <c r="O109" s="11" t="s">
        <v>311</v>
      </c>
      <c r="P109" s="55" t="s">
        <v>14421</v>
      </c>
      <c r="Q109" s="55" t="s">
        <v>14422</v>
      </c>
      <c r="R109" s="55" t="s">
        <v>14426</v>
      </c>
    </row>
    <row r="110" spans="1:18" ht="32" x14ac:dyDescent="0.2">
      <c r="A110" s="160">
        <v>9789152302484</v>
      </c>
      <c r="B110" s="11">
        <v>1</v>
      </c>
      <c r="C110" s="11" t="s">
        <v>12850</v>
      </c>
      <c r="D110" s="11" t="str">
        <f>INDEX(Lista!$A$2:$B$13,MATCH('Kap 1'!K110,Lista!$A$2:$A$13,0),2)</f>
        <v>G</v>
      </c>
      <c r="E110" s="11" t="str">
        <f t="shared" si="5"/>
        <v>9789152302484-1-x1_1x-G-18b</v>
      </c>
      <c r="F110" s="11">
        <f>MATCH(E110,'Base data'!$N$2:$N$2604,0)</f>
        <v>46</v>
      </c>
      <c r="G110" s="11" t="str">
        <f t="shared" si="6"/>
        <v>18b</v>
      </c>
      <c r="H110" s="11" t="str">
        <f t="shared" si="7"/>
        <v>Beräkna</v>
      </c>
      <c r="I110" s="11" t="s">
        <v>78</v>
      </c>
      <c r="J110" s="11" t="s">
        <v>277</v>
      </c>
      <c r="K110" s="11" t="s">
        <v>277</v>
      </c>
      <c r="L110" s="11" t="s">
        <v>281</v>
      </c>
      <c r="M110" s="11">
        <v>2</v>
      </c>
      <c r="N110" s="11" t="s">
        <v>281</v>
      </c>
      <c r="O110" s="11" t="s">
        <v>304</v>
      </c>
      <c r="P110" s="55" t="s">
        <v>14427</v>
      </c>
      <c r="Q110" s="55" t="s">
        <v>14428</v>
      </c>
      <c r="R110" s="55" t="s">
        <v>14425</v>
      </c>
    </row>
    <row r="111" spans="1:18" ht="64" x14ac:dyDescent="0.2">
      <c r="A111" s="160">
        <v>9789152302484</v>
      </c>
      <c r="B111" s="11">
        <v>1</v>
      </c>
      <c r="C111" s="11" t="s">
        <v>12850</v>
      </c>
      <c r="D111" s="11" t="str">
        <f>INDEX(Lista!$A$2:$B$13,MATCH('Kap 1'!K111,Lista!$A$2:$A$13,0),2)</f>
        <v>G</v>
      </c>
      <c r="E111" s="11" t="str">
        <f t="shared" si="5"/>
        <v>9789152302484-1-x1_1x-G-18c</v>
      </c>
      <c r="F111" s="11">
        <f>MATCH(E111,'Base data'!$N$2:$N$2604,0)</f>
        <v>47</v>
      </c>
      <c r="G111" s="11" t="str">
        <f t="shared" si="6"/>
        <v>18c</v>
      </c>
      <c r="H111" s="11" t="str">
        <f t="shared" si="7"/>
        <v>Beräkna</v>
      </c>
      <c r="I111" s="11" t="s">
        <v>79</v>
      </c>
      <c r="J111" s="11" t="s">
        <v>277</v>
      </c>
      <c r="K111" s="11" t="s">
        <v>277</v>
      </c>
      <c r="L111" s="11" t="s">
        <v>281</v>
      </c>
      <c r="M111" s="11">
        <v>1</v>
      </c>
      <c r="N111" s="11" t="s">
        <v>283</v>
      </c>
      <c r="O111" s="11" t="s">
        <v>311</v>
      </c>
      <c r="P111" s="55" t="s">
        <v>14421</v>
      </c>
      <c r="Q111" s="55" t="s">
        <v>14429</v>
      </c>
      <c r="R111" s="55" t="s">
        <v>14426</v>
      </c>
    </row>
    <row r="112" spans="1:18" ht="32" x14ac:dyDescent="0.2">
      <c r="A112" s="160">
        <v>9789152302484</v>
      </c>
      <c r="B112" s="11">
        <v>1</v>
      </c>
      <c r="C112" s="11" t="s">
        <v>12850</v>
      </c>
      <c r="D112" s="11" t="str">
        <f>INDEX(Lista!$A$2:$B$13,MATCH('Kap 1'!K112,Lista!$A$2:$A$13,0),2)</f>
        <v>G</v>
      </c>
      <c r="E112" s="11" t="str">
        <f t="shared" si="5"/>
        <v>9789152302484-1-x1_1x-G-18c</v>
      </c>
      <c r="F112" s="11">
        <f>MATCH(E112,'Base data'!$N$2:$N$2604,0)</f>
        <v>47</v>
      </c>
      <c r="G112" s="11" t="str">
        <f t="shared" si="6"/>
        <v>18c</v>
      </c>
      <c r="H112" s="11" t="str">
        <f t="shared" si="7"/>
        <v>Beräkna</v>
      </c>
      <c r="I112" s="11" t="s">
        <v>79</v>
      </c>
      <c r="J112" s="11" t="s">
        <v>277</v>
      </c>
      <c r="K112" s="11" t="s">
        <v>277</v>
      </c>
      <c r="L112" s="11" t="s">
        <v>281</v>
      </c>
      <c r="M112" s="11">
        <v>2</v>
      </c>
      <c r="N112" s="11" t="s">
        <v>281</v>
      </c>
      <c r="O112" s="11" t="s">
        <v>304</v>
      </c>
      <c r="P112" s="55" t="s">
        <v>14430</v>
      </c>
      <c r="Q112" s="55">
        <v>18</v>
      </c>
      <c r="R112" s="55" t="s">
        <v>14425</v>
      </c>
    </row>
    <row r="113" spans="1:18" ht="64" x14ac:dyDescent="0.2">
      <c r="A113" s="160">
        <v>9789152302484</v>
      </c>
      <c r="B113" s="11">
        <v>1</v>
      </c>
      <c r="C113" s="11" t="s">
        <v>12850</v>
      </c>
      <c r="D113" s="11" t="str">
        <f>INDEX(Lista!$A$2:$B$13,MATCH('Kap 1'!K113,Lista!$A$2:$A$13,0),2)</f>
        <v>G</v>
      </c>
      <c r="E113" s="11" t="str">
        <f t="shared" si="5"/>
        <v>9789152302484-1-x1_1x-G-18d</v>
      </c>
      <c r="F113" s="11">
        <f>MATCH(E113,'Base data'!$N$2:$N$2604,0)</f>
        <v>48</v>
      </c>
      <c r="G113" s="11" t="str">
        <f t="shared" si="6"/>
        <v>18d</v>
      </c>
      <c r="H113" s="11" t="str">
        <f t="shared" si="7"/>
        <v>Beräkna</v>
      </c>
      <c r="I113" s="11" t="s">
        <v>219</v>
      </c>
      <c r="J113" s="11" t="s">
        <v>277</v>
      </c>
      <c r="K113" s="11" t="s">
        <v>277</v>
      </c>
      <c r="L113" s="11" t="s">
        <v>281</v>
      </c>
      <c r="M113" s="11">
        <v>1</v>
      </c>
      <c r="N113" s="11" t="s">
        <v>283</v>
      </c>
      <c r="O113" s="11" t="s">
        <v>311</v>
      </c>
      <c r="P113" s="55" t="s">
        <v>14421</v>
      </c>
      <c r="Q113" s="55" t="s">
        <v>14429</v>
      </c>
      <c r="R113" s="55" t="s">
        <v>14426</v>
      </c>
    </row>
    <row r="114" spans="1:18" ht="32" x14ac:dyDescent="0.2">
      <c r="A114" s="160">
        <v>9789152302484</v>
      </c>
      <c r="B114" s="11">
        <v>1</v>
      </c>
      <c r="C114" s="11" t="s">
        <v>12850</v>
      </c>
      <c r="D114" s="11" t="str">
        <f>INDEX(Lista!$A$2:$B$13,MATCH('Kap 1'!K114,Lista!$A$2:$A$13,0),2)</f>
        <v>G</v>
      </c>
      <c r="E114" s="11" t="str">
        <f t="shared" si="5"/>
        <v>9789152302484-1-x1_1x-G-18d</v>
      </c>
      <c r="F114" s="11">
        <f>MATCH(E114,'Base data'!$N$2:$N$2604,0)</f>
        <v>48</v>
      </c>
      <c r="G114" s="11" t="str">
        <f t="shared" si="6"/>
        <v>18d</v>
      </c>
      <c r="H114" s="11" t="str">
        <f t="shared" si="7"/>
        <v>Beräkna</v>
      </c>
      <c r="I114" s="11" t="s">
        <v>219</v>
      </c>
      <c r="J114" s="11" t="s">
        <v>277</v>
      </c>
      <c r="K114" s="11" t="s">
        <v>277</v>
      </c>
      <c r="L114" s="11" t="s">
        <v>281</v>
      </c>
      <c r="M114" s="11">
        <v>2</v>
      </c>
      <c r="N114" s="11" t="s">
        <v>281</v>
      </c>
      <c r="O114" s="11" t="s">
        <v>304</v>
      </c>
      <c r="P114" s="55" t="s">
        <v>14431</v>
      </c>
      <c r="Q114" s="55">
        <v>42</v>
      </c>
      <c r="R114" s="55" t="s">
        <v>14425</v>
      </c>
    </row>
    <row r="115" spans="1:18" ht="80" x14ac:dyDescent="0.2">
      <c r="A115" s="160">
        <v>9789152302484</v>
      </c>
      <c r="B115" s="11">
        <v>1</v>
      </c>
      <c r="C115" s="11" t="s">
        <v>12850</v>
      </c>
      <c r="D115" s="11" t="str">
        <f>INDEX(Lista!$A$2:$B$13,MATCH('Kap 1'!K115,Lista!$A$2:$A$13,0),2)</f>
        <v>G</v>
      </c>
      <c r="E115" s="11" t="str">
        <f t="shared" si="5"/>
        <v>9789152302484-1-x1_1x-G-19a</v>
      </c>
      <c r="F115" s="11">
        <f>MATCH(E115,'Base data'!$N$2:$N$2604,0)</f>
        <v>49</v>
      </c>
      <c r="G115" s="11" t="str">
        <f t="shared" si="6"/>
        <v>19a</v>
      </c>
      <c r="H115" s="11" t="str">
        <f t="shared" si="7"/>
        <v>Beräkna</v>
      </c>
      <c r="I115" s="11" t="s">
        <v>80</v>
      </c>
      <c r="J115" s="11" t="s">
        <v>277</v>
      </c>
      <c r="K115" s="11" t="s">
        <v>277</v>
      </c>
      <c r="L115" s="11" t="s">
        <v>281</v>
      </c>
      <c r="M115" s="11">
        <v>1</v>
      </c>
      <c r="N115" s="11" t="s">
        <v>283</v>
      </c>
      <c r="O115" s="11" t="s">
        <v>311</v>
      </c>
      <c r="P115" s="55" t="s">
        <v>14432</v>
      </c>
      <c r="Q115" s="55" t="s">
        <v>14433</v>
      </c>
      <c r="R115" s="55" t="s">
        <v>16780</v>
      </c>
    </row>
    <row r="116" spans="1:18" ht="32" x14ac:dyDescent="0.2">
      <c r="A116" s="160">
        <v>9789152302484</v>
      </c>
      <c r="B116" s="11">
        <v>1</v>
      </c>
      <c r="C116" s="11" t="s">
        <v>12850</v>
      </c>
      <c r="D116" s="11" t="str">
        <f>INDEX(Lista!$A$2:$B$13,MATCH('Kap 1'!K116,Lista!$A$2:$A$13,0),2)</f>
        <v>G</v>
      </c>
      <c r="E116" s="11" t="str">
        <f t="shared" si="5"/>
        <v>9789152302484-1-x1_1x-G-19a</v>
      </c>
      <c r="F116" s="11">
        <f>MATCH(E116,'Base data'!$N$2:$N$2604,0)</f>
        <v>49</v>
      </c>
      <c r="G116" s="11" t="str">
        <f t="shared" si="6"/>
        <v>19a</v>
      </c>
      <c r="H116" s="11" t="str">
        <f t="shared" si="7"/>
        <v>Beräkna</v>
      </c>
      <c r="I116" s="11" t="s">
        <v>80</v>
      </c>
      <c r="J116" s="11" t="s">
        <v>277</v>
      </c>
      <c r="K116" s="11" t="s">
        <v>277</v>
      </c>
      <c r="L116" s="11" t="s">
        <v>281</v>
      </c>
      <c r="M116" s="11">
        <v>2</v>
      </c>
      <c r="N116" s="11" t="s">
        <v>281</v>
      </c>
      <c r="O116" s="11" t="s">
        <v>304</v>
      </c>
      <c r="P116" s="55" t="s">
        <v>14434</v>
      </c>
      <c r="Q116" s="55" t="s">
        <v>14435</v>
      </c>
      <c r="R116" s="55" t="s">
        <v>14436</v>
      </c>
    </row>
    <row r="117" spans="1:18" ht="64" x14ac:dyDescent="0.2">
      <c r="A117" s="160">
        <v>9789152302484</v>
      </c>
      <c r="B117" s="11">
        <v>1</v>
      </c>
      <c r="C117" s="11" t="s">
        <v>12850</v>
      </c>
      <c r="D117" s="11" t="str">
        <f>INDEX(Lista!$A$2:$B$13,MATCH('Kap 1'!K117,Lista!$A$2:$A$13,0),2)</f>
        <v>G</v>
      </c>
      <c r="E117" s="11" t="str">
        <f t="shared" si="5"/>
        <v>9789152302484-1-x1_1x-G-19b</v>
      </c>
      <c r="F117" s="11">
        <f>MATCH(E117,'Base data'!$N$2:$N$2604,0)</f>
        <v>50</v>
      </c>
      <c r="G117" s="11" t="str">
        <f t="shared" si="6"/>
        <v>19b</v>
      </c>
      <c r="H117" s="11" t="str">
        <f t="shared" si="7"/>
        <v>Beräkna</v>
      </c>
      <c r="I117" s="11" t="s">
        <v>81</v>
      </c>
      <c r="J117" s="11" t="s">
        <v>277</v>
      </c>
      <c r="K117" s="11" t="s">
        <v>277</v>
      </c>
      <c r="L117" s="11" t="s">
        <v>281</v>
      </c>
      <c r="M117" s="11">
        <v>1</v>
      </c>
      <c r="N117" s="11" t="s">
        <v>283</v>
      </c>
      <c r="O117" s="11" t="s">
        <v>311</v>
      </c>
      <c r="P117" s="55" t="s">
        <v>14432</v>
      </c>
      <c r="Q117" s="55" t="s">
        <v>14433</v>
      </c>
      <c r="R117" s="55" t="s">
        <v>14437</v>
      </c>
    </row>
    <row r="118" spans="1:18" ht="32" x14ac:dyDescent="0.2">
      <c r="A118" s="160">
        <v>9789152302484</v>
      </c>
      <c r="B118" s="11">
        <v>1</v>
      </c>
      <c r="C118" s="11" t="s">
        <v>12850</v>
      </c>
      <c r="D118" s="11" t="str">
        <f>INDEX(Lista!$A$2:$B$13,MATCH('Kap 1'!K118,Lista!$A$2:$A$13,0),2)</f>
        <v>G</v>
      </c>
      <c r="E118" s="11" t="str">
        <f t="shared" si="5"/>
        <v>9789152302484-1-x1_1x-G-19b</v>
      </c>
      <c r="F118" s="11">
        <f>MATCH(E118,'Base data'!$N$2:$N$2604,0)</f>
        <v>50</v>
      </c>
      <c r="G118" s="11" t="str">
        <f t="shared" si="6"/>
        <v>19b</v>
      </c>
      <c r="H118" s="11" t="str">
        <f t="shared" si="7"/>
        <v>Beräkna</v>
      </c>
      <c r="I118" s="11" t="s">
        <v>81</v>
      </c>
      <c r="J118" s="11" t="s">
        <v>277</v>
      </c>
      <c r="K118" s="11" t="s">
        <v>277</v>
      </c>
      <c r="L118" s="11" t="s">
        <v>281</v>
      </c>
      <c r="M118" s="11">
        <v>2</v>
      </c>
      <c r="N118" s="11" t="s">
        <v>281</v>
      </c>
      <c r="O118" s="11" t="s">
        <v>304</v>
      </c>
      <c r="P118" s="55" t="s">
        <v>14438</v>
      </c>
      <c r="Q118" s="55" t="s">
        <v>14439</v>
      </c>
      <c r="R118" s="55" t="s">
        <v>14436</v>
      </c>
    </row>
    <row r="119" spans="1:18" ht="64" x14ac:dyDescent="0.2">
      <c r="A119" s="160">
        <v>9789152302484</v>
      </c>
      <c r="B119" s="11">
        <v>1</v>
      </c>
      <c r="C119" s="11" t="s">
        <v>12850</v>
      </c>
      <c r="D119" s="11" t="str">
        <f>INDEX(Lista!$A$2:$B$13,MATCH('Kap 1'!K119,Lista!$A$2:$A$13,0),2)</f>
        <v>G</v>
      </c>
      <c r="E119" s="11" t="str">
        <f t="shared" si="5"/>
        <v>9789152302484-1-x1_1x-G-19c</v>
      </c>
      <c r="F119" s="11">
        <f>MATCH(E119,'Base data'!$N$2:$N$2604,0)</f>
        <v>51</v>
      </c>
      <c r="G119" s="11" t="str">
        <f t="shared" si="6"/>
        <v>19c</v>
      </c>
      <c r="H119" s="11" t="str">
        <f t="shared" si="7"/>
        <v>Beräkna</v>
      </c>
      <c r="I119" s="11" t="s">
        <v>82</v>
      </c>
      <c r="J119" s="11" t="s">
        <v>277</v>
      </c>
      <c r="K119" s="11" t="s">
        <v>277</v>
      </c>
      <c r="L119" s="11" t="s">
        <v>281</v>
      </c>
      <c r="M119" s="11">
        <v>1</v>
      </c>
      <c r="N119" s="11" t="s">
        <v>283</v>
      </c>
      <c r="O119" s="11" t="s">
        <v>311</v>
      </c>
      <c r="P119" s="55" t="s">
        <v>14432</v>
      </c>
      <c r="Q119" s="55" t="s">
        <v>14440</v>
      </c>
      <c r="R119" s="55" t="s">
        <v>16781</v>
      </c>
    </row>
    <row r="120" spans="1:18" ht="32" x14ac:dyDescent="0.2">
      <c r="A120" s="160">
        <v>9789152302484</v>
      </c>
      <c r="B120" s="11">
        <v>1</v>
      </c>
      <c r="C120" s="11" t="s">
        <v>12850</v>
      </c>
      <c r="D120" s="11" t="str">
        <f>INDEX(Lista!$A$2:$B$13,MATCH('Kap 1'!K120,Lista!$A$2:$A$13,0),2)</f>
        <v>G</v>
      </c>
      <c r="E120" s="11" t="str">
        <f t="shared" si="5"/>
        <v>9789152302484-1-x1_1x-G-19c</v>
      </c>
      <c r="F120" s="11">
        <f>MATCH(E120,'Base data'!$N$2:$N$2604,0)</f>
        <v>51</v>
      </c>
      <c r="G120" s="11" t="str">
        <f t="shared" si="6"/>
        <v>19c</v>
      </c>
      <c r="H120" s="11" t="str">
        <f t="shared" si="7"/>
        <v>Beräkna</v>
      </c>
      <c r="I120" s="11" t="s">
        <v>82</v>
      </c>
      <c r="J120" s="11" t="s">
        <v>277</v>
      </c>
      <c r="K120" s="11" t="s">
        <v>277</v>
      </c>
      <c r="L120" s="11" t="s">
        <v>281</v>
      </c>
      <c r="M120" s="11">
        <v>2</v>
      </c>
      <c r="N120" s="11" t="s">
        <v>281</v>
      </c>
      <c r="O120" s="11" t="s">
        <v>304</v>
      </c>
      <c r="P120" s="55" t="s">
        <v>14441</v>
      </c>
      <c r="Q120" s="55">
        <v>6</v>
      </c>
      <c r="R120" s="55" t="s">
        <v>14436</v>
      </c>
    </row>
    <row r="121" spans="1:18" ht="64" x14ac:dyDescent="0.2">
      <c r="A121" s="160">
        <v>9789152302484</v>
      </c>
      <c r="B121" s="11">
        <v>1</v>
      </c>
      <c r="C121" s="11" t="s">
        <v>12850</v>
      </c>
      <c r="D121" s="11" t="str">
        <f>INDEX(Lista!$A$2:$B$13,MATCH('Kap 1'!K121,Lista!$A$2:$A$13,0),2)</f>
        <v>G</v>
      </c>
      <c r="E121" s="11" t="str">
        <f t="shared" si="5"/>
        <v>9789152302484-1-x1_1x-G-19d</v>
      </c>
      <c r="F121" s="11">
        <f>MATCH(E121,'Base data'!$N$2:$N$2604,0)</f>
        <v>52</v>
      </c>
      <c r="G121" s="11" t="str">
        <f t="shared" si="6"/>
        <v>19d</v>
      </c>
      <c r="H121" s="11" t="str">
        <f t="shared" si="7"/>
        <v>Beräkna</v>
      </c>
      <c r="I121" s="11" t="s">
        <v>252</v>
      </c>
      <c r="J121" s="11" t="s">
        <v>277</v>
      </c>
      <c r="K121" s="11" t="s">
        <v>277</v>
      </c>
      <c r="L121" s="11" t="s">
        <v>281</v>
      </c>
      <c r="M121" s="11">
        <v>1</v>
      </c>
      <c r="N121" s="11" t="s">
        <v>283</v>
      </c>
      <c r="O121" s="11" t="s">
        <v>311</v>
      </c>
      <c r="P121" s="55" t="s">
        <v>14432</v>
      </c>
      <c r="Q121" s="55" t="s">
        <v>14440</v>
      </c>
      <c r="R121" s="55" t="s">
        <v>16782</v>
      </c>
    </row>
    <row r="122" spans="1:18" ht="32" x14ac:dyDescent="0.2">
      <c r="A122" s="160">
        <v>9789152302484</v>
      </c>
      <c r="B122" s="11">
        <v>1</v>
      </c>
      <c r="C122" s="11" t="s">
        <v>12850</v>
      </c>
      <c r="D122" s="11" t="str">
        <f>INDEX(Lista!$A$2:$B$13,MATCH('Kap 1'!K122,Lista!$A$2:$A$13,0),2)</f>
        <v>G</v>
      </c>
      <c r="E122" s="11" t="str">
        <f t="shared" si="5"/>
        <v>9789152302484-1-x1_1x-G-19d</v>
      </c>
      <c r="F122" s="11">
        <f>MATCH(E122,'Base data'!$N$2:$N$2604,0)</f>
        <v>52</v>
      </c>
      <c r="G122" s="11" t="str">
        <f t="shared" si="6"/>
        <v>19d</v>
      </c>
      <c r="H122" s="11" t="str">
        <f t="shared" si="7"/>
        <v>Beräkna</v>
      </c>
      <c r="I122" s="11" t="s">
        <v>252</v>
      </c>
      <c r="J122" s="11" t="s">
        <v>277</v>
      </c>
      <c r="K122" s="11" t="s">
        <v>277</v>
      </c>
      <c r="L122" s="11" t="s">
        <v>281</v>
      </c>
      <c r="M122" s="11">
        <v>2</v>
      </c>
      <c r="N122" s="11" t="s">
        <v>281</v>
      </c>
      <c r="O122" s="11" t="s">
        <v>304</v>
      </c>
      <c r="P122" s="55" t="s">
        <v>14442</v>
      </c>
      <c r="Q122" s="55">
        <v>6</v>
      </c>
      <c r="R122" s="55" t="s">
        <v>14436</v>
      </c>
    </row>
    <row r="123" spans="1:18" ht="48" x14ac:dyDescent="0.2">
      <c r="A123" s="160">
        <v>9789152302484</v>
      </c>
      <c r="B123" s="11">
        <v>1</v>
      </c>
      <c r="C123" s="11" t="s">
        <v>12850</v>
      </c>
      <c r="D123" s="11" t="str">
        <f>INDEX(Lista!$A$2:$B$13,MATCH('Kap 1'!K123,Lista!$A$2:$A$13,0),2)</f>
        <v>G</v>
      </c>
      <c r="E123" s="11" t="str">
        <f t="shared" si="5"/>
        <v>9789152302484-1-x1_1x-G-20a</v>
      </c>
      <c r="F123" s="11">
        <f>MATCH(E123,'Base data'!$N$2:$N$2604,0)</f>
        <v>53</v>
      </c>
      <c r="G123" s="11" t="str">
        <f t="shared" si="6"/>
        <v>20a</v>
      </c>
      <c r="H123" s="11" t="str">
        <f t="shared" si="7"/>
        <v>Beräkna</v>
      </c>
      <c r="I123" s="11" t="s">
        <v>172</v>
      </c>
      <c r="J123" s="11" t="s">
        <v>277</v>
      </c>
      <c r="K123" s="11" t="s">
        <v>277</v>
      </c>
      <c r="L123" s="11" t="s">
        <v>281</v>
      </c>
      <c r="M123" s="11">
        <v>1</v>
      </c>
      <c r="N123" s="11" t="s">
        <v>283</v>
      </c>
      <c r="O123" s="11" t="s">
        <v>311</v>
      </c>
      <c r="P123" s="55" t="s">
        <v>14443</v>
      </c>
      <c r="Q123" s="55" t="s">
        <v>14444</v>
      </c>
      <c r="R123" s="55" t="s">
        <v>14445</v>
      </c>
    </row>
    <row r="124" spans="1:18" ht="32" x14ac:dyDescent="0.2">
      <c r="A124" s="160">
        <v>9789152302484</v>
      </c>
      <c r="B124" s="11">
        <v>1</v>
      </c>
      <c r="C124" s="11" t="s">
        <v>12850</v>
      </c>
      <c r="D124" s="11" t="str">
        <f>INDEX(Lista!$A$2:$B$13,MATCH('Kap 1'!K124,Lista!$A$2:$A$13,0),2)</f>
        <v>G</v>
      </c>
      <c r="E124" s="11" t="str">
        <f t="shared" si="5"/>
        <v>9789152302484-1-x1_1x-G-20a</v>
      </c>
      <c r="F124" s="11">
        <f>MATCH(E124,'Base data'!$N$2:$N$2604,0)</f>
        <v>53</v>
      </c>
      <c r="G124" s="11" t="str">
        <f t="shared" si="6"/>
        <v>20a</v>
      </c>
      <c r="H124" s="11" t="str">
        <f t="shared" si="7"/>
        <v>Beräkna</v>
      </c>
      <c r="I124" s="11" t="s">
        <v>172</v>
      </c>
      <c r="J124" s="11" t="s">
        <v>277</v>
      </c>
      <c r="K124" s="11" t="s">
        <v>277</v>
      </c>
      <c r="L124" s="11" t="s">
        <v>281</v>
      </c>
      <c r="M124" s="11">
        <v>2</v>
      </c>
      <c r="N124" s="11" t="s">
        <v>281</v>
      </c>
      <c r="O124" s="11" t="s">
        <v>304</v>
      </c>
      <c r="P124" s="55" t="s">
        <v>14446</v>
      </c>
      <c r="Q124" s="55" t="s">
        <v>14447</v>
      </c>
      <c r="R124" s="55" t="s">
        <v>14448</v>
      </c>
    </row>
    <row r="125" spans="1:18" x14ac:dyDescent="0.2">
      <c r="A125" s="160">
        <v>9789152302484</v>
      </c>
      <c r="B125" s="11">
        <v>1</v>
      </c>
      <c r="C125" s="11" t="s">
        <v>12850</v>
      </c>
      <c r="D125" s="11" t="str">
        <f>INDEX(Lista!$A$2:$B$13,MATCH('Kap 1'!K125,Lista!$A$2:$A$13,0),2)</f>
        <v>G</v>
      </c>
      <c r="E125" s="11" t="str">
        <f t="shared" si="5"/>
        <v>9789152302484-1-x1_1x-G-20a</v>
      </c>
      <c r="F125" s="11">
        <f>MATCH(E125,'Base data'!$N$2:$N$2604,0)</f>
        <v>53</v>
      </c>
      <c r="G125" s="11" t="str">
        <f t="shared" si="6"/>
        <v>20a</v>
      </c>
      <c r="H125" s="11" t="str">
        <f t="shared" si="7"/>
        <v>Beräkna</v>
      </c>
      <c r="I125" s="11" t="s">
        <v>172</v>
      </c>
      <c r="J125" s="11" t="s">
        <v>277</v>
      </c>
      <c r="K125" s="11" t="s">
        <v>277</v>
      </c>
      <c r="L125" s="11" t="s">
        <v>281</v>
      </c>
      <c r="M125" s="11">
        <v>3</v>
      </c>
      <c r="N125" s="11" t="s">
        <v>281</v>
      </c>
      <c r="O125" s="11" t="s">
        <v>304</v>
      </c>
      <c r="P125" s="55" t="s">
        <v>14449</v>
      </c>
      <c r="Q125" s="55" t="s">
        <v>14450</v>
      </c>
      <c r="R125" s="55" t="s">
        <v>4911</v>
      </c>
    </row>
    <row r="126" spans="1:18" ht="32" x14ac:dyDescent="0.2">
      <c r="A126" s="160">
        <v>9789152302484</v>
      </c>
      <c r="B126" s="11">
        <v>1</v>
      </c>
      <c r="C126" s="11" t="s">
        <v>12850</v>
      </c>
      <c r="D126" s="11" t="str">
        <f>INDEX(Lista!$A$2:$B$13,MATCH('Kap 1'!K126,Lista!$A$2:$A$13,0),2)</f>
        <v>G</v>
      </c>
      <c r="E126" s="11" t="str">
        <f t="shared" si="5"/>
        <v>9789152302484-1-x1_1x-G-20a</v>
      </c>
      <c r="F126" s="11">
        <f>MATCH(E126,'Base data'!$N$2:$N$2604,0)</f>
        <v>53</v>
      </c>
      <c r="G126" s="11" t="str">
        <f t="shared" si="6"/>
        <v>20a</v>
      </c>
      <c r="H126" s="11" t="str">
        <f t="shared" si="7"/>
        <v>Beräkna</v>
      </c>
      <c r="I126" s="11" t="s">
        <v>172</v>
      </c>
      <c r="J126" s="11" t="s">
        <v>277</v>
      </c>
      <c r="K126" s="11" t="s">
        <v>277</v>
      </c>
      <c r="L126" s="11" t="s">
        <v>281</v>
      </c>
      <c r="M126" s="11">
        <v>4</v>
      </c>
      <c r="N126" s="11" t="s">
        <v>281</v>
      </c>
      <c r="O126" s="11" t="s">
        <v>304</v>
      </c>
      <c r="P126" s="55" t="s">
        <v>14451</v>
      </c>
      <c r="Q126" s="55">
        <v>28</v>
      </c>
      <c r="R126" s="55" t="s">
        <v>14452</v>
      </c>
    </row>
    <row r="127" spans="1:18" ht="32" x14ac:dyDescent="0.2">
      <c r="A127" s="160">
        <v>9789152302484</v>
      </c>
      <c r="B127" s="11">
        <v>1</v>
      </c>
      <c r="C127" s="11" t="s">
        <v>12850</v>
      </c>
      <c r="D127" s="11" t="str">
        <f>INDEX(Lista!$A$2:$B$13,MATCH('Kap 1'!K127,Lista!$A$2:$A$13,0),2)</f>
        <v>G</v>
      </c>
      <c r="E127" s="11" t="str">
        <f t="shared" si="5"/>
        <v>9789152302484-1-x1_1x-G-20a</v>
      </c>
      <c r="F127" s="11">
        <f>MATCH(E127,'Base data'!$N$2:$N$2604,0)</f>
        <v>53</v>
      </c>
      <c r="G127" s="11" t="str">
        <f t="shared" si="6"/>
        <v>20a</v>
      </c>
      <c r="H127" s="11" t="str">
        <f t="shared" si="7"/>
        <v>Beräkna</v>
      </c>
      <c r="I127" s="11" t="s">
        <v>172</v>
      </c>
      <c r="J127" s="11" t="s">
        <v>277</v>
      </c>
      <c r="K127" s="11" t="s">
        <v>277</v>
      </c>
      <c r="L127" s="11" t="s">
        <v>281</v>
      </c>
      <c r="M127" s="11">
        <v>5</v>
      </c>
      <c r="N127" s="11" t="s">
        <v>281</v>
      </c>
      <c r="O127" s="11" t="s">
        <v>304</v>
      </c>
      <c r="P127" s="55" t="s">
        <v>14453</v>
      </c>
      <c r="Q127" s="55">
        <v>28</v>
      </c>
      <c r="R127" s="55" t="s">
        <v>14454</v>
      </c>
    </row>
    <row r="128" spans="1:18" ht="48" x14ac:dyDescent="0.2">
      <c r="A128" s="160">
        <v>9789152302484</v>
      </c>
      <c r="B128" s="11">
        <v>1</v>
      </c>
      <c r="C128" s="11" t="s">
        <v>12850</v>
      </c>
      <c r="D128" s="11" t="str">
        <f>INDEX(Lista!$A$2:$B$13,MATCH('Kap 1'!K128,Lista!$A$2:$A$13,0),2)</f>
        <v>G</v>
      </c>
      <c r="E128" s="11" t="str">
        <f t="shared" si="5"/>
        <v>9789152302484-1-x1_1x-G-20b</v>
      </c>
      <c r="F128" s="11">
        <f>MATCH(E128,'Base data'!$N$2:$N$2604,0)</f>
        <v>54</v>
      </c>
      <c r="G128" s="11" t="str">
        <f t="shared" si="6"/>
        <v>20b</v>
      </c>
      <c r="H128" s="11" t="str">
        <f t="shared" si="7"/>
        <v>Beräkna</v>
      </c>
      <c r="I128" s="11" t="s">
        <v>173</v>
      </c>
      <c r="J128" s="11" t="s">
        <v>277</v>
      </c>
      <c r="K128" s="11" t="s">
        <v>277</v>
      </c>
      <c r="L128" s="11" t="s">
        <v>281</v>
      </c>
      <c r="M128" s="11">
        <v>1</v>
      </c>
      <c r="N128" s="11" t="s">
        <v>283</v>
      </c>
      <c r="O128" s="11" t="s">
        <v>311</v>
      </c>
      <c r="P128" s="55" t="s">
        <v>14455</v>
      </c>
      <c r="Q128" s="55" t="s">
        <v>14456</v>
      </c>
      <c r="R128" s="55" t="s">
        <v>14457</v>
      </c>
    </row>
    <row r="129" spans="1:18" ht="32" x14ac:dyDescent="0.2">
      <c r="A129" s="160">
        <v>9789152302484</v>
      </c>
      <c r="B129" s="11">
        <v>1</v>
      </c>
      <c r="C129" s="11" t="s">
        <v>12850</v>
      </c>
      <c r="D129" s="11" t="str">
        <f>INDEX(Lista!$A$2:$B$13,MATCH('Kap 1'!K129,Lista!$A$2:$A$13,0),2)</f>
        <v>G</v>
      </c>
      <c r="E129" s="11" t="str">
        <f t="shared" si="5"/>
        <v>9789152302484-1-x1_1x-G-20b</v>
      </c>
      <c r="F129" s="11">
        <f>MATCH(E129,'Base data'!$N$2:$N$2604,0)</f>
        <v>54</v>
      </c>
      <c r="G129" s="11" t="str">
        <f t="shared" si="6"/>
        <v>20b</v>
      </c>
      <c r="H129" s="11" t="str">
        <f t="shared" si="7"/>
        <v>Beräkna</v>
      </c>
      <c r="I129" s="11" t="s">
        <v>173</v>
      </c>
      <c r="J129" s="11" t="s">
        <v>277</v>
      </c>
      <c r="K129" s="11" t="s">
        <v>277</v>
      </c>
      <c r="L129" s="11" t="s">
        <v>281</v>
      </c>
      <c r="M129" s="11">
        <v>2</v>
      </c>
      <c r="N129" s="11" t="s">
        <v>281</v>
      </c>
      <c r="O129" s="11" t="s">
        <v>304</v>
      </c>
      <c r="P129" s="55" t="s">
        <v>14458</v>
      </c>
      <c r="Q129" s="55" t="s">
        <v>14459</v>
      </c>
      <c r="R129" s="55" t="s">
        <v>14460</v>
      </c>
    </row>
    <row r="130" spans="1:18" ht="32" x14ac:dyDescent="0.2">
      <c r="A130" s="160">
        <v>9789152302484</v>
      </c>
      <c r="B130" s="11">
        <v>1</v>
      </c>
      <c r="C130" s="11" t="s">
        <v>12850</v>
      </c>
      <c r="D130" s="11" t="str">
        <f>INDEX(Lista!$A$2:$B$13,MATCH('Kap 1'!K130,Lista!$A$2:$A$13,0),2)</f>
        <v>G</v>
      </c>
      <c r="E130" s="11" t="str">
        <f t="shared" ref="E130:E193" si="8">A130&amp;"-"&amp;B130&amp;"-"&amp;C130&amp;"-"&amp;D130&amp;"-"&amp;G130</f>
        <v>9789152302484-1-x1_1x-G-20b</v>
      </c>
      <c r="F130" s="11">
        <f>MATCH(E130,'Base data'!$N$2:$N$2604,0)</f>
        <v>54</v>
      </c>
      <c r="G130" s="11" t="str">
        <f t="shared" si="6"/>
        <v>20b</v>
      </c>
      <c r="H130" s="11" t="str">
        <f t="shared" si="7"/>
        <v>Beräkna</v>
      </c>
      <c r="I130" s="11" t="s">
        <v>173</v>
      </c>
      <c r="J130" s="11" t="s">
        <v>277</v>
      </c>
      <c r="K130" s="11" t="s">
        <v>277</v>
      </c>
      <c r="L130" s="11" t="s">
        <v>281</v>
      </c>
      <c r="M130" s="11">
        <v>3</v>
      </c>
      <c r="N130" s="11" t="s">
        <v>281</v>
      </c>
      <c r="O130" s="11" t="s">
        <v>304</v>
      </c>
      <c r="P130" s="55" t="s">
        <v>14453</v>
      </c>
      <c r="Q130" s="55" t="s">
        <v>14459</v>
      </c>
      <c r="R130" s="55" t="s">
        <v>14454</v>
      </c>
    </row>
    <row r="131" spans="1:18" ht="48" x14ac:dyDescent="0.2">
      <c r="A131" s="160">
        <v>9789152302484</v>
      </c>
      <c r="B131" s="11">
        <v>1</v>
      </c>
      <c r="C131" s="11" t="s">
        <v>12850</v>
      </c>
      <c r="D131" s="11" t="str">
        <f>INDEX(Lista!$A$2:$B$13,MATCH('Kap 1'!K131,Lista!$A$2:$A$13,0),2)</f>
        <v>G</v>
      </c>
      <c r="E131" s="11" t="str">
        <f t="shared" si="8"/>
        <v>9789152302484-1-x1_1x-G-20c</v>
      </c>
      <c r="F131" s="11">
        <f>MATCH(E131,'Base data'!$N$2:$N$2604,0)</f>
        <v>55</v>
      </c>
      <c r="G131" s="11" t="str">
        <f t="shared" ref="G131:G194" si="9">IF(I131="",G130,I131)</f>
        <v>20c</v>
      </c>
      <c r="H131" s="11" t="str">
        <f t="shared" ref="H131:H194" si="10">IF(L131="",H130,L131)</f>
        <v>Beräkna</v>
      </c>
      <c r="I131" s="11" t="s">
        <v>174</v>
      </c>
      <c r="J131" s="11" t="s">
        <v>277</v>
      </c>
      <c r="K131" s="11" t="s">
        <v>277</v>
      </c>
      <c r="L131" s="11" t="s">
        <v>281</v>
      </c>
      <c r="M131" s="11">
        <v>1</v>
      </c>
      <c r="N131" s="11" t="s">
        <v>283</v>
      </c>
      <c r="O131" s="11" t="s">
        <v>311</v>
      </c>
      <c r="P131" s="55" t="s">
        <v>14443</v>
      </c>
      <c r="Q131" s="55" t="s">
        <v>14461</v>
      </c>
      <c r="R131" s="55" t="s">
        <v>14445</v>
      </c>
    </row>
    <row r="132" spans="1:18" ht="32" x14ac:dyDescent="0.2">
      <c r="A132" s="160">
        <v>9789152302484</v>
      </c>
      <c r="B132" s="11">
        <v>1</v>
      </c>
      <c r="C132" s="11" t="s">
        <v>12850</v>
      </c>
      <c r="D132" s="11" t="str">
        <f>INDEX(Lista!$A$2:$B$13,MATCH('Kap 1'!K132,Lista!$A$2:$A$13,0),2)</f>
        <v>G</v>
      </c>
      <c r="E132" s="11" t="str">
        <f t="shared" si="8"/>
        <v>9789152302484-1-x1_1x-G-20c</v>
      </c>
      <c r="F132" s="11">
        <f>MATCH(E132,'Base data'!$N$2:$N$2604,0)</f>
        <v>55</v>
      </c>
      <c r="G132" s="11" t="str">
        <f t="shared" si="9"/>
        <v>20c</v>
      </c>
      <c r="H132" s="11" t="str">
        <f t="shared" si="10"/>
        <v>Beräkna</v>
      </c>
      <c r="I132" s="11" t="s">
        <v>174</v>
      </c>
      <c r="J132" s="11" t="s">
        <v>277</v>
      </c>
      <c r="K132" s="11" t="s">
        <v>277</v>
      </c>
      <c r="L132" s="11" t="s">
        <v>281</v>
      </c>
      <c r="M132" s="11">
        <v>2</v>
      </c>
      <c r="N132" s="11" t="s">
        <v>281</v>
      </c>
      <c r="O132" s="11" t="s">
        <v>304</v>
      </c>
      <c r="P132" s="55" t="s">
        <v>14462</v>
      </c>
      <c r="Q132" s="55">
        <v>16</v>
      </c>
      <c r="R132" s="55" t="s">
        <v>14463</v>
      </c>
    </row>
    <row r="133" spans="1:18" x14ac:dyDescent="0.2">
      <c r="A133" s="160">
        <v>9789152302484</v>
      </c>
      <c r="B133" s="11">
        <v>1</v>
      </c>
      <c r="C133" s="11" t="s">
        <v>12850</v>
      </c>
      <c r="D133" s="11" t="str">
        <f>INDEX(Lista!$A$2:$B$13,MATCH('Kap 1'!K133,Lista!$A$2:$A$13,0),2)</f>
        <v>G</v>
      </c>
      <c r="E133" s="11" t="str">
        <f t="shared" si="8"/>
        <v>9789152302484-1-x1_1x-G-20c</v>
      </c>
      <c r="F133" s="11">
        <f>MATCH(E133,'Base data'!$N$2:$N$2604,0)</f>
        <v>55</v>
      </c>
      <c r="G133" s="11" t="str">
        <f t="shared" si="9"/>
        <v>20c</v>
      </c>
      <c r="H133" s="11" t="str">
        <f t="shared" si="10"/>
        <v>Beräkna</v>
      </c>
      <c r="I133" s="11" t="s">
        <v>174</v>
      </c>
      <c r="J133" s="11" t="s">
        <v>277</v>
      </c>
      <c r="K133" s="11" t="s">
        <v>277</v>
      </c>
      <c r="L133" s="11" t="s">
        <v>281</v>
      </c>
      <c r="M133" s="11">
        <v>3</v>
      </c>
      <c r="N133" s="11" t="s">
        <v>281</v>
      </c>
      <c r="O133" s="11" t="s">
        <v>304</v>
      </c>
      <c r="P133" s="55" t="s">
        <v>14464</v>
      </c>
      <c r="Q133" s="55" t="s">
        <v>14465</v>
      </c>
      <c r="R133" s="55" t="s">
        <v>4911</v>
      </c>
    </row>
    <row r="134" spans="1:18" ht="32" x14ac:dyDescent="0.2">
      <c r="A134" s="160">
        <v>9789152302484</v>
      </c>
      <c r="B134" s="11">
        <v>1</v>
      </c>
      <c r="C134" s="11" t="s">
        <v>12850</v>
      </c>
      <c r="D134" s="11" t="str">
        <f>INDEX(Lista!$A$2:$B$13,MATCH('Kap 1'!K134,Lista!$A$2:$A$13,0),2)</f>
        <v>G</v>
      </c>
      <c r="E134" s="11" t="str">
        <f t="shared" si="8"/>
        <v>9789152302484-1-x1_1x-G-20c</v>
      </c>
      <c r="F134" s="11">
        <f>MATCH(E134,'Base data'!$N$2:$N$2604,0)</f>
        <v>55</v>
      </c>
      <c r="G134" s="11" t="str">
        <f t="shared" si="9"/>
        <v>20c</v>
      </c>
      <c r="H134" s="11" t="str">
        <f t="shared" si="10"/>
        <v>Beräkna</v>
      </c>
      <c r="I134" s="11" t="s">
        <v>174</v>
      </c>
      <c r="J134" s="11" t="s">
        <v>277</v>
      </c>
      <c r="K134" s="11" t="s">
        <v>277</v>
      </c>
      <c r="L134" s="11" t="s">
        <v>281</v>
      </c>
      <c r="M134" s="11">
        <v>4</v>
      </c>
      <c r="N134" s="11" t="s">
        <v>281</v>
      </c>
      <c r="O134" s="11" t="s">
        <v>304</v>
      </c>
      <c r="P134" s="55" t="s">
        <v>14466</v>
      </c>
      <c r="Q134" s="55" t="s">
        <v>14467</v>
      </c>
      <c r="R134" s="55" t="s">
        <v>14468</v>
      </c>
    </row>
    <row r="135" spans="1:18" ht="32" x14ac:dyDescent="0.2">
      <c r="A135" s="160">
        <v>9789152302484</v>
      </c>
      <c r="B135" s="11">
        <v>1</v>
      </c>
      <c r="C135" s="11" t="s">
        <v>12850</v>
      </c>
      <c r="D135" s="11" t="str">
        <f>INDEX(Lista!$A$2:$B$13,MATCH('Kap 1'!K135,Lista!$A$2:$A$13,0),2)</f>
        <v>G</v>
      </c>
      <c r="E135" s="11" t="str">
        <f t="shared" si="8"/>
        <v>9789152302484-1-x1_1x-G-20c</v>
      </c>
      <c r="F135" s="11">
        <f>MATCH(E135,'Base data'!$N$2:$N$2604,0)</f>
        <v>55</v>
      </c>
      <c r="G135" s="11" t="str">
        <f t="shared" si="9"/>
        <v>20c</v>
      </c>
      <c r="H135" s="11" t="str">
        <f t="shared" si="10"/>
        <v>Beräkna</v>
      </c>
      <c r="I135" s="11" t="s">
        <v>174</v>
      </c>
      <c r="J135" s="11" t="s">
        <v>277</v>
      </c>
      <c r="K135" s="11" t="s">
        <v>277</v>
      </c>
      <c r="L135" s="11" t="s">
        <v>281</v>
      </c>
      <c r="M135" s="11">
        <v>5</v>
      </c>
      <c r="N135" s="11" t="s">
        <v>281</v>
      </c>
      <c r="O135" s="11" t="s">
        <v>304</v>
      </c>
      <c r="P135" s="55" t="s">
        <v>14453</v>
      </c>
      <c r="Q135" s="55" t="s">
        <v>14467</v>
      </c>
      <c r="R135" s="55" t="s">
        <v>14454</v>
      </c>
    </row>
    <row r="136" spans="1:18" ht="48" x14ac:dyDescent="0.2">
      <c r="A136" s="160">
        <v>9789152302484</v>
      </c>
      <c r="B136" s="11">
        <v>1</v>
      </c>
      <c r="C136" s="11" t="s">
        <v>12850</v>
      </c>
      <c r="D136" s="11" t="str">
        <f>INDEX(Lista!$A$2:$B$13,MATCH('Kap 1'!K136,Lista!$A$2:$A$13,0),2)</f>
        <v>G</v>
      </c>
      <c r="E136" s="11" t="str">
        <f t="shared" si="8"/>
        <v>9789152302484-1-x1_1x-G-21a</v>
      </c>
      <c r="F136" s="11">
        <f>MATCH(E136,'Base data'!$N$2:$N$2604,0)</f>
        <v>56</v>
      </c>
      <c r="G136" s="11" t="str">
        <f t="shared" si="9"/>
        <v>21a</v>
      </c>
      <c r="H136" s="11" t="str">
        <f t="shared" si="10"/>
        <v>Beräkna</v>
      </c>
      <c r="I136" s="11" t="s">
        <v>175</v>
      </c>
      <c r="J136" s="11" t="s">
        <v>277</v>
      </c>
      <c r="K136" s="11" t="s">
        <v>277</v>
      </c>
      <c r="L136" s="11" t="s">
        <v>281</v>
      </c>
      <c r="M136" s="11">
        <v>1</v>
      </c>
      <c r="N136" s="11" t="s">
        <v>283</v>
      </c>
      <c r="O136" s="11" t="s">
        <v>311</v>
      </c>
      <c r="P136" s="55" t="s">
        <v>14455</v>
      </c>
      <c r="Q136" s="55" t="s">
        <v>14469</v>
      </c>
      <c r="R136" s="55" t="s">
        <v>14470</v>
      </c>
    </row>
    <row r="137" spans="1:18" ht="32" x14ac:dyDescent="0.2">
      <c r="A137" s="160">
        <v>9789152302484</v>
      </c>
      <c r="B137" s="11">
        <v>1</v>
      </c>
      <c r="C137" s="11" t="s">
        <v>12850</v>
      </c>
      <c r="D137" s="11" t="str">
        <f>INDEX(Lista!$A$2:$B$13,MATCH('Kap 1'!K137,Lista!$A$2:$A$13,0),2)</f>
        <v>G</v>
      </c>
      <c r="E137" s="11" t="str">
        <f t="shared" si="8"/>
        <v>9789152302484-1-x1_1x-G-21a</v>
      </c>
      <c r="F137" s="11">
        <f>MATCH(E137,'Base data'!$N$2:$N$2604,0)</f>
        <v>56</v>
      </c>
      <c r="G137" s="11" t="str">
        <f t="shared" si="9"/>
        <v>21a</v>
      </c>
      <c r="H137" s="11" t="str">
        <f t="shared" si="10"/>
        <v>Beräkna</v>
      </c>
      <c r="I137" s="11" t="s">
        <v>175</v>
      </c>
      <c r="J137" s="11" t="s">
        <v>277</v>
      </c>
      <c r="K137" s="11" t="s">
        <v>277</v>
      </c>
      <c r="L137" s="11" t="s">
        <v>281</v>
      </c>
      <c r="M137" s="11">
        <v>2</v>
      </c>
      <c r="N137" s="11" t="s">
        <v>281</v>
      </c>
      <c r="O137" s="11" t="s">
        <v>304</v>
      </c>
      <c r="P137" s="55" t="s">
        <v>14471</v>
      </c>
      <c r="Q137" s="55">
        <v>7</v>
      </c>
      <c r="R137" s="55" t="s">
        <v>14472</v>
      </c>
    </row>
    <row r="138" spans="1:18" ht="32" x14ac:dyDescent="0.2">
      <c r="A138" s="160">
        <v>9789152302484</v>
      </c>
      <c r="B138" s="11">
        <v>1</v>
      </c>
      <c r="C138" s="11" t="s">
        <v>12850</v>
      </c>
      <c r="D138" s="11" t="str">
        <f>INDEX(Lista!$A$2:$B$13,MATCH('Kap 1'!K138,Lista!$A$2:$A$13,0),2)</f>
        <v>G</v>
      </c>
      <c r="E138" s="11" t="str">
        <f t="shared" si="8"/>
        <v>9789152302484-1-x1_1x-G-21a</v>
      </c>
      <c r="F138" s="11">
        <f>MATCH(E138,'Base data'!$N$2:$N$2604,0)</f>
        <v>56</v>
      </c>
      <c r="G138" s="11" t="str">
        <f t="shared" si="9"/>
        <v>21a</v>
      </c>
      <c r="H138" s="11" t="str">
        <f t="shared" si="10"/>
        <v>Beräkna</v>
      </c>
      <c r="I138" s="11" t="s">
        <v>175</v>
      </c>
      <c r="J138" s="11" t="s">
        <v>277</v>
      </c>
      <c r="K138" s="11" t="s">
        <v>277</v>
      </c>
      <c r="L138" s="11" t="s">
        <v>281</v>
      </c>
      <c r="M138" s="11">
        <v>3</v>
      </c>
      <c r="N138" s="11" t="s">
        <v>281</v>
      </c>
      <c r="O138" s="11" t="s">
        <v>304</v>
      </c>
      <c r="P138" s="55" t="s">
        <v>14453</v>
      </c>
      <c r="Q138" s="55">
        <v>7</v>
      </c>
      <c r="R138" s="55" t="s">
        <v>14454</v>
      </c>
    </row>
    <row r="139" spans="1:18" ht="64" x14ac:dyDescent="0.2">
      <c r="A139" s="160">
        <v>9789152302484</v>
      </c>
      <c r="B139" s="11">
        <v>1</v>
      </c>
      <c r="C139" s="11" t="s">
        <v>12850</v>
      </c>
      <c r="D139" s="11" t="str">
        <f>INDEX(Lista!$A$2:$B$13,MATCH('Kap 1'!K139,Lista!$A$2:$A$13,0),2)</f>
        <v>G</v>
      </c>
      <c r="E139" s="11" t="str">
        <f t="shared" si="8"/>
        <v>9789152302484-1-x1_1x-G-21b</v>
      </c>
      <c r="F139" s="11">
        <f>MATCH(E139,'Base data'!$N$2:$N$2604,0)</f>
        <v>57</v>
      </c>
      <c r="G139" s="11" t="str">
        <f t="shared" si="9"/>
        <v>21b</v>
      </c>
      <c r="H139" s="11" t="str">
        <f t="shared" si="10"/>
        <v>Beräkna</v>
      </c>
      <c r="I139" s="11" t="s">
        <v>176</v>
      </c>
      <c r="J139" s="11" t="s">
        <v>277</v>
      </c>
      <c r="K139" s="11" t="s">
        <v>277</v>
      </c>
      <c r="L139" s="11" t="s">
        <v>281</v>
      </c>
      <c r="M139" s="11">
        <v>1</v>
      </c>
      <c r="N139" s="11" t="s">
        <v>283</v>
      </c>
      <c r="O139" s="11" t="s">
        <v>311</v>
      </c>
      <c r="P139" s="55" t="s">
        <v>14473</v>
      </c>
      <c r="Q139" s="55" t="s">
        <v>14474</v>
      </c>
      <c r="R139" s="55" t="s">
        <v>14475</v>
      </c>
    </row>
    <row r="140" spans="1:18" ht="32" x14ac:dyDescent="0.2">
      <c r="A140" s="160">
        <v>9789152302484</v>
      </c>
      <c r="B140" s="11">
        <v>1</v>
      </c>
      <c r="C140" s="11" t="s">
        <v>12850</v>
      </c>
      <c r="D140" s="11" t="str">
        <f>INDEX(Lista!$A$2:$B$13,MATCH('Kap 1'!K140,Lista!$A$2:$A$13,0),2)</f>
        <v>G</v>
      </c>
      <c r="E140" s="11" t="str">
        <f t="shared" si="8"/>
        <v>9789152302484-1-x1_1x-G-21b</v>
      </c>
      <c r="F140" s="11">
        <f>MATCH(E140,'Base data'!$N$2:$N$2604,0)</f>
        <v>57</v>
      </c>
      <c r="G140" s="11" t="str">
        <f t="shared" si="9"/>
        <v>21b</v>
      </c>
      <c r="H140" s="11" t="str">
        <f t="shared" si="10"/>
        <v>Beräkna</v>
      </c>
      <c r="I140" s="11" t="s">
        <v>176</v>
      </c>
      <c r="J140" s="11" t="s">
        <v>277</v>
      </c>
      <c r="K140" s="11" t="s">
        <v>277</v>
      </c>
      <c r="L140" s="11" t="s">
        <v>281</v>
      </c>
      <c r="M140" s="11">
        <v>2</v>
      </c>
      <c r="N140" s="11" t="s">
        <v>283</v>
      </c>
      <c r="O140" s="11" t="s">
        <v>304</v>
      </c>
      <c r="P140" s="55" t="s">
        <v>14476</v>
      </c>
      <c r="Q140" s="55">
        <v>2</v>
      </c>
      <c r="R140" s="55" t="s">
        <v>14477</v>
      </c>
    </row>
    <row r="141" spans="1:18" ht="48" x14ac:dyDescent="0.2">
      <c r="A141" s="160">
        <v>9789152302484</v>
      </c>
      <c r="B141" s="11">
        <v>1</v>
      </c>
      <c r="C141" s="11" t="s">
        <v>12850</v>
      </c>
      <c r="D141" s="11" t="str">
        <f>INDEX(Lista!$A$2:$B$13,MATCH('Kap 1'!K141,Lista!$A$2:$A$13,0),2)</f>
        <v>G</v>
      </c>
      <c r="E141" s="11" t="str">
        <f t="shared" si="8"/>
        <v>9789152302484-1-x1_1x-G-21c</v>
      </c>
      <c r="F141" s="11">
        <f>MATCH(E141,'Base data'!$N$2:$N$2604,0)</f>
        <v>58</v>
      </c>
      <c r="G141" s="11" t="str">
        <f t="shared" si="9"/>
        <v>21c</v>
      </c>
      <c r="H141" s="11" t="str">
        <f t="shared" si="10"/>
        <v>Beräkna</v>
      </c>
      <c r="I141" s="11" t="s">
        <v>177</v>
      </c>
      <c r="J141" s="11" t="s">
        <v>277</v>
      </c>
      <c r="K141" s="11" t="s">
        <v>277</v>
      </c>
      <c r="L141" s="11" t="s">
        <v>281</v>
      </c>
      <c r="M141" s="11">
        <v>1</v>
      </c>
      <c r="N141" s="11" t="s">
        <v>283</v>
      </c>
      <c r="O141" s="11" t="s">
        <v>311</v>
      </c>
      <c r="P141" s="55" t="s">
        <v>14478</v>
      </c>
      <c r="Q141" s="55" t="s">
        <v>14479</v>
      </c>
      <c r="R141" s="55" t="s">
        <v>14480</v>
      </c>
    </row>
    <row r="142" spans="1:18" ht="32" x14ac:dyDescent="0.2">
      <c r="A142" s="160">
        <v>9789152302484</v>
      </c>
      <c r="B142" s="11">
        <v>1</v>
      </c>
      <c r="C142" s="11" t="s">
        <v>12850</v>
      </c>
      <c r="D142" s="11" t="str">
        <f>INDEX(Lista!$A$2:$B$13,MATCH('Kap 1'!K142,Lista!$A$2:$A$13,0),2)</f>
        <v>G</v>
      </c>
      <c r="E142" s="11" t="str">
        <f t="shared" si="8"/>
        <v>9789152302484-1-x1_1x-G-21c</v>
      </c>
      <c r="F142" s="11">
        <f>MATCH(E142,'Base data'!$N$2:$N$2604,0)</f>
        <v>58</v>
      </c>
      <c r="G142" s="11" t="str">
        <f t="shared" si="9"/>
        <v>21c</v>
      </c>
      <c r="H142" s="11" t="str">
        <f t="shared" si="10"/>
        <v>Beräkna</v>
      </c>
      <c r="I142" s="11" t="s">
        <v>177</v>
      </c>
      <c r="J142" s="11" t="s">
        <v>277</v>
      </c>
      <c r="K142" s="11" t="s">
        <v>277</v>
      </c>
      <c r="L142" s="11" t="s">
        <v>281</v>
      </c>
      <c r="M142" s="11">
        <v>2</v>
      </c>
      <c r="N142" s="11" t="s">
        <v>283</v>
      </c>
      <c r="O142" s="11" t="s">
        <v>304</v>
      </c>
      <c r="P142" s="55" t="s">
        <v>14481</v>
      </c>
      <c r="Q142" s="55" t="s">
        <v>14482</v>
      </c>
      <c r="R142" s="55" t="s">
        <v>14483</v>
      </c>
    </row>
    <row r="143" spans="1:18" ht="32" x14ac:dyDescent="0.2">
      <c r="A143" s="160">
        <v>9789152302484</v>
      </c>
      <c r="B143" s="11">
        <v>1</v>
      </c>
      <c r="C143" s="11" t="s">
        <v>12850</v>
      </c>
      <c r="D143" s="11" t="str">
        <f>INDEX(Lista!$A$2:$B$13,MATCH('Kap 1'!K143,Lista!$A$2:$A$13,0),2)</f>
        <v>G</v>
      </c>
      <c r="E143" s="11" t="str">
        <f t="shared" si="8"/>
        <v>9789152302484-1-x1_1x-G-21c</v>
      </c>
      <c r="F143" s="11">
        <f>MATCH(E143,'Base data'!$N$2:$N$2604,0)</f>
        <v>58</v>
      </c>
      <c r="G143" s="11" t="str">
        <f t="shared" si="9"/>
        <v>21c</v>
      </c>
      <c r="H143" s="11" t="str">
        <f t="shared" si="10"/>
        <v>Beräkna</v>
      </c>
      <c r="I143" s="11" t="s">
        <v>177</v>
      </c>
      <c r="J143" s="11" t="s">
        <v>277</v>
      </c>
      <c r="K143" s="11" t="s">
        <v>277</v>
      </c>
      <c r="L143" s="11" t="s">
        <v>281</v>
      </c>
      <c r="M143" s="11">
        <v>3</v>
      </c>
      <c r="N143" s="11" t="s">
        <v>283</v>
      </c>
      <c r="O143" s="11" t="s">
        <v>304</v>
      </c>
      <c r="P143" s="55" t="s">
        <v>14453</v>
      </c>
      <c r="Q143" s="55" t="s">
        <v>14482</v>
      </c>
      <c r="R143" s="55" t="s">
        <v>14454</v>
      </c>
    </row>
    <row r="144" spans="1:18" ht="96" x14ac:dyDescent="0.2">
      <c r="A144" s="160">
        <v>9789152302484</v>
      </c>
      <c r="B144" s="11">
        <v>1</v>
      </c>
      <c r="C144" s="11" t="s">
        <v>12850</v>
      </c>
      <c r="D144" s="11" t="str">
        <f>INDEX(Lista!$A$2:$B$13,MATCH('Kap 1'!K144,Lista!$A$2:$A$13,0),2)</f>
        <v>G</v>
      </c>
      <c r="E144" s="11" t="str">
        <f t="shared" si="8"/>
        <v>9789152302484-1-x1_1x-G-22a</v>
      </c>
      <c r="F144" s="11">
        <f>MATCH(E144,'Base data'!$N$2:$N$2604,0)</f>
        <v>59</v>
      </c>
      <c r="G144" s="11" t="str">
        <f t="shared" si="9"/>
        <v>22a</v>
      </c>
      <c r="H144" s="11" t="str">
        <f t="shared" si="10"/>
        <v>Förenkla</v>
      </c>
      <c r="I144" s="11" t="s">
        <v>83</v>
      </c>
      <c r="J144" s="11" t="s">
        <v>277</v>
      </c>
      <c r="K144" s="11" t="s">
        <v>277</v>
      </c>
      <c r="L144" s="11" t="s">
        <v>448</v>
      </c>
      <c r="M144" s="11">
        <v>1</v>
      </c>
      <c r="N144" s="11" t="s">
        <v>283</v>
      </c>
      <c r="O144" s="11" t="s">
        <v>304</v>
      </c>
      <c r="P144" s="55" t="s">
        <v>14484</v>
      </c>
      <c r="Q144" s="55" t="s">
        <v>359</v>
      </c>
      <c r="R144" s="55" t="s">
        <v>14485</v>
      </c>
    </row>
    <row r="145" spans="1:18" ht="32" x14ac:dyDescent="0.2">
      <c r="A145" s="160">
        <v>9789152302484</v>
      </c>
      <c r="B145" s="11">
        <v>1</v>
      </c>
      <c r="C145" s="11" t="s">
        <v>12850</v>
      </c>
      <c r="D145" s="11" t="str">
        <f>INDEX(Lista!$A$2:$B$13,MATCH('Kap 1'!K145,Lista!$A$2:$A$13,0),2)</f>
        <v>G</v>
      </c>
      <c r="E145" s="11" t="str">
        <f t="shared" si="8"/>
        <v>9789152302484-1-x1_1x-G-22a</v>
      </c>
      <c r="F145" s="11">
        <f>MATCH(E145,'Base data'!$N$2:$N$2604,0)</f>
        <v>59</v>
      </c>
      <c r="G145" s="11" t="str">
        <f t="shared" si="9"/>
        <v>22a</v>
      </c>
      <c r="H145" s="11" t="str">
        <f t="shared" si="10"/>
        <v>Förenkla</v>
      </c>
      <c r="I145" s="11" t="s">
        <v>83</v>
      </c>
      <c r="J145" s="11" t="s">
        <v>277</v>
      </c>
      <c r="K145" s="11" t="s">
        <v>277</v>
      </c>
      <c r="L145" s="11" t="s">
        <v>448</v>
      </c>
      <c r="M145" s="11">
        <v>2</v>
      </c>
      <c r="N145" s="11" t="s">
        <v>283</v>
      </c>
      <c r="O145" s="11" t="s">
        <v>304</v>
      </c>
      <c r="P145" s="55" t="s">
        <v>14486</v>
      </c>
      <c r="Q145" s="55" t="s">
        <v>359</v>
      </c>
      <c r="R145" s="55" t="s">
        <v>14487</v>
      </c>
    </row>
    <row r="146" spans="1:18" ht="32" x14ac:dyDescent="0.2">
      <c r="A146" s="160">
        <v>9789152302484</v>
      </c>
      <c r="B146" s="11">
        <v>1</v>
      </c>
      <c r="C146" s="11" t="s">
        <v>12850</v>
      </c>
      <c r="D146" s="11" t="str">
        <f>INDEX(Lista!$A$2:$B$13,MATCH('Kap 1'!K146,Lista!$A$2:$A$13,0),2)</f>
        <v>G</v>
      </c>
      <c r="E146" s="11" t="str">
        <f t="shared" si="8"/>
        <v>9789152302484-1-x1_1x-G-22b</v>
      </c>
      <c r="F146" s="11">
        <f>MATCH(E146,'Base data'!$N$2:$N$2604,0)</f>
        <v>60</v>
      </c>
      <c r="G146" s="11" t="str">
        <f t="shared" si="9"/>
        <v>22b</v>
      </c>
      <c r="H146" s="11" t="str">
        <f t="shared" si="10"/>
        <v>Förenkla</v>
      </c>
      <c r="I146" s="11" t="s">
        <v>84</v>
      </c>
      <c r="J146" s="11" t="s">
        <v>277</v>
      </c>
      <c r="K146" s="11" t="s">
        <v>277</v>
      </c>
      <c r="L146" s="11" t="s">
        <v>448</v>
      </c>
      <c r="M146" s="11">
        <v>1</v>
      </c>
      <c r="N146" s="11" t="s">
        <v>283</v>
      </c>
      <c r="O146" s="11" t="s">
        <v>304</v>
      </c>
      <c r="P146" s="55" t="s">
        <v>14484</v>
      </c>
      <c r="Q146" s="55" t="s">
        <v>14488</v>
      </c>
      <c r="R146" s="55" t="s">
        <v>14489</v>
      </c>
    </row>
    <row r="147" spans="1:18" ht="32" x14ac:dyDescent="0.2">
      <c r="A147" s="160">
        <v>9789152302484</v>
      </c>
      <c r="B147" s="11">
        <v>1</v>
      </c>
      <c r="C147" s="11" t="s">
        <v>12850</v>
      </c>
      <c r="D147" s="11" t="str">
        <f>INDEX(Lista!$A$2:$B$13,MATCH('Kap 1'!K147,Lista!$A$2:$A$13,0),2)</f>
        <v>G</v>
      </c>
      <c r="E147" s="11" t="str">
        <f t="shared" si="8"/>
        <v>9789152302484-1-x1_1x-G-22b</v>
      </c>
      <c r="F147" s="11">
        <f>MATCH(E147,'Base data'!$N$2:$N$2604,0)</f>
        <v>60</v>
      </c>
      <c r="G147" s="11" t="str">
        <f t="shared" si="9"/>
        <v>22b</v>
      </c>
      <c r="H147" s="11" t="str">
        <f t="shared" si="10"/>
        <v>Förenkla</v>
      </c>
      <c r="I147" s="11" t="s">
        <v>84</v>
      </c>
      <c r="J147" s="11" t="s">
        <v>277</v>
      </c>
      <c r="K147" s="11" t="s">
        <v>277</v>
      </c>
      <c r="L147" s="11" t="s">
        <v>448</v>
      </c>
      <c r="M147" s="11">
        <v>2</v>
      </c>
      <c r="N147" s="11" t="s">
        <v>283</v>
      </c>
      <c r="O147" s="11" t="s">
        <v>304</v>
      </c>
      <c r="P147" s="55" t="s">
        <v>14490</v>
      </c>
      <c r="Q147" s="55" t="s">
        <v>14488</v>
      </c>
      <c r="R147" s="55" t="s">
        <v>14491</v>
      </c>
    </row>
    <row r="148" spans="1:18" ht="48" x14ac:dyDescent="0.2">
      <c r="A148" s="160">
        <v>9789152302484</v>
      </c>
      <c r="B148" s="11">
        <v>1</v>
      </c>
      <c r="C148" s="11" t="s">
        <v>12850</v>
      </c>
      <c r="D148" s="11" t="str">
        <f>INDEX(Lista!$A$2:$B$13,MATCH('Kap 1'!K148,Lista!$A$2:$A$13,0),2)</f>
        <v>G</v>
      </c>
      <c r="E148" s="11" t="str">
        <f t="shared" si="8"/>
        <v>9789152302484-1-x1_1x-G-22c</v>
      </c>
      <c r="F148" s="11">
        <f>MATCH(E148,'Base data'!$N$2:$N$2604,0)</f>
        <v>61</v>
      </c>
      <c r="G148" s="11" t="str">
        <f t="shared" si="9"/>
        <v>22c</v>
      </c>
      <c r="H148" s="11" t="str">
        <f t="shared" si="10"/>
        <v>Förenkla</v>
      </c>
      <c r="I148" s="11" t="s">
        <v>85</v>
      </c>
      <c r="J148" s="11" t="s">
        <v>277</v>
      </c>
      <c r="K148" s="11" t="s">
        <v>277</v>
      </c>
      <c r="L148" s="11" t="s">
        <v>448</v>
      </c>
      <c r="M148" s="11">
        <v>1</v>
      </c>
      <c r="N148" s="11" t="s">
        <v>283</v>
      </c>
      <c r="O148" s="11" t="s">
        <v>304</v>
      </c>
      <c r="P148" s="55" t="s">
        <v>14484</v>
      </c>
      <c r="Q148" s="55" t="s">
        <v>454</v>
      </c>
      <c r="R148" s="55" t="s">
        <v>14492</v>
      </c>
    </row>
    <row r="149" spans="1:18" ht="32" x14ac:dyDescent="0.2">
      <c r="A149" s="160">
        <v>9789152302484</v>
      </c>
      <c r="B149" s="11">
        <v>1</v>
      </c>
      <c r="C149" s="11" t="s">
        <v>12850</v>
      </c>
      <c r="D149" s="11" t="str">
        <f>INDEX(Lista!$A$2:$B$13,MATCH('Kap 1'!K149,Lista!$A$2:$A$13,0),2)</f>
        <v>G</v>
      </c>
      <c r="E149" s="11" t="str">
        <f t="shared" si="8"/>
        <v>9789152302484-1-x1_1x-G-22c</v>
      </c>
      <c r="F149" s="11">
        <f>MATCH(E149,'Base data'!$N$2:$N$2604,0)</f>
        <v>61</v>
      </c>
      <c r="G149" s="11" t="str">
        <f t="shared" si="9"/>
        <v>22c</v>
      </c>
      <c r="H149" s="11" t="str">
        <f t="shared" si="10"/>
        <v>Förenkla</v>
      </c>
      <c r="I149" s="11" t="s">
        <v>85</v>
      </c>
      <c r="J149" s="11" t="s">
        <v>277</v>
      </c>
      <c r="K149" s="11" t="s">
        <v>277</v>
      </c>
      <c r="L149" s="11" t="s">
        <v>448</v>
      </c>
      <c r="M149" s="11">
        <v>2</v>
      </c>
      <c r="N149" s="11" t="s">
        <v>283</v>
      </c>
      <c r="O149" s="11" t="s">
        <v>304</v>
      </c>
      <c r="P149" s="55" t="s">
        <v>14486</v>
      </c>
      <c r="Q149" s="55" t="s">
        <v>454</v>
      </c>
      <c r="R149" s="55" t="s">
        <v>14493</v>
      </c>
    </row>
    <row r="150" spans="1:18" ht="48" x14ac:dyDescent="0.2">
      <c r="A150" s="160">
        <v>9789152302484</v>
      </c>
      <c r="B150" s="11">
        <v>1</v>
      </c>
      <c r="C150" s="11" t="s">
        <v>12850</v>
      </c>
      <c r="D150" s="11" t="str">
        <f>INDEX(Lista!$A$2:$B$13,MATCH('Kap 1'!K150,Lista!$A$2:$A$13,0),2)</f>
        <v>G</v>
      </c>
      <c r="E150" s="11" t="str">
        <f t="shared" si="8"/>
        <v>9789152302484-1-x1_1x-G-23a</v>
      </c>
      <c r="F150" s="11">
        <f>MATCH(E150,'Base data'!$N$2:$N$2604,0)</f>
        <v>62</v>
      </c>
      <c r="G150" s="11" t="str">
        <f t="shared" si="9"/>
        <v>23a</v>
      </c>
      <c r="H150" s="11" t="str">
        <f t="shared" si="10"/>
        <v>Förenkla</v>
      </c>
      <c r="I150" s="11" t="s">
        <v>86</v>
      </c>
      <c r="J150" s="11" t="s">
        <v>277</v>
      </c>
      <c r="K150" s="11" t="s">
        <v>277</v>
      </c>
      <c r="L150" s="11" t="s">
        <v>448</v>
      </c>
      <c r="M150" s="11">
        <v>1</v>
      </c>
      <c r="N150" s="11" t="s">
        <v>283</v>
      </c>
      <c r="O150" s="11" t="s">
        <v>304</v>
      </c>
      <c r="P150" s="55" t="s">
        <v>14484</v>
      </c>
      <c r="Q150" s="55" t="s">
        <v>8273</v>
      </c>
      <c r="R150" s="55" t="s">
        <v>16783</v>
      </c>
    </row>
    <row r="151" spans="1:18" ht="32" x14ac:dyDescent="0.2">
      <c r="A151" s="160">
        <v>9789152302484</v>
      </c>
      <c r="B151" s="11">
        <v>1</v>
      </c>
      <c r="C151" s="11" t="s">
        <v>12850</v>
      </c>
      <c r="D151" s="11" t="str">
        <f>INDEX(Lista!$A$2:$B$13,MATCH('Kap 1'!K151,Lista!$A$2:$A$13,0),2)</f>
        <v>G</v>
      </c>
      <c r="E151" s="11" t="str">
        <f t="shared" si="8"/>
        <v>9789152302484-1-x1_1x-G-23a</v>
      </c>
      <c r="F151" s="11">
        <f>MATCH(E151,'Base data'!$N$2:$N$2604,0)</f>
        <v>62</v>
      </c>
      <c r="G151" s="11" t="str">
        <f t="shared" si="9"/>
        <v>23a</v>
      </c>
      <c r="H151" s="11" t="str">
        <f t="shared" si="10"/>
        <v>Förenkla</v>
      </c>
      <c r="I151" s="11" t="s">
        <v>86</v>
      </c>
      <c r="J151" s="11" t="s">
        <v>277</v>
      </c>
      <c r="K151" s="11" t="s">
        <v>277</v>
      </c>
      <c r="L151" s="11" t="s">
        <v>448</v>
      </c>
      <c r="M151" s="11">
        <v>2</v>
      </c>
      <c r="N151" s="11" t="s">
        <v>283</v>
      </c>
      <c r="O151" s="11" t="s">
        <v>304</v>
      </c>
      <c r="P151" s="55" t="s">
        <v>14486</v>
      </c>
      <c r="Q151" s="55" t="s">
        <v>8273</v>
      </c>
      <c r="R151" s="55" t="s">
        <v>14493</v>
      </c>
    </row>
    <row r="152" spans="1:18" ht="48" x14ac:dyDescent="0.2">
      <c r="A152" s="160">
        <v>9789152302484</v>
      </c>
      <c r="B152" s="11">
        <v>1</v>
      </c>
      <c r="C152" s="11" t="s">
        <v>12850</v>
      </c>
      <c r="D152" s="11" t="str">
        <f>INDEX(Lista!$A$2:$B$13,MATCH('Kap 1'!K152,Lista!$A$2:$A$13,0),2)</f>
        <v>G</v>
      </c>
      <c r="E152" s="11" t="str">
        <f t="shared" si="8"/>
        <v>9789152302484-1-x1_1x-G-23b</v>
      </c>
      <c r="F152" s="11">
        <f>MATCH(E152,'Base data'!$N$2:$N$2604,0)</f>
        <v>63</v>
      </c>
      <c r="G152" s="11" t="str">
        <f t="shared" si="9"/>
        <v>23b</v>
      </c>
      <c r="H152" s="11" t="str">
        <f t="shared" si="10"/>
        <v>Förenkla</v>
      </c>
      <c r="I152" s="11" t="s">
        <v>87</v>
      </c>
      <c r="J152" s="11" t="s">
        <v>277</v>
      </c>
      <c r="K152" s="11" t="s">
        <v>277</v>
      </c>
      <c r="L152" s="11" t="s">
        <v>448</v>
      </c>
      <c r="M152" s="11">
        <v>1</v>
      </c>
      <c r="N152" s="11" t="s">
        <v>283</v>
      </c>
      <c r="O152" s="11" t="s">
        <v>304</v>
      </c>
      <c r="P152" s="55" t="s">
        <v>14484</v>
      </c>
      <c r="Q152" s="55" t="s">
        <v>14494</v>
      </c>
      <c r="R152" s="55" t="s">
        <v>16784</v>
      </c>
    </row>
    <row r="153" spans="1:18" ht="32" x14ac:dyDescent="0.2">
      <c r="A153" s="160">
        <v>9789152302484</v>
      </c>
      <c r="B153" s="11">
        <v>1</v>
      </c>
      <c r="C153" s="11" t="s">
        <v>12850</v>
      </c>
      <c r="D153" s="11" t="str">
        <f>INDEX(Lista!$A$2:$B$13,MATCH('Kap 1'!K153,Lista!$A$2:$A$13,0),2)</f>
        <v>G</v>
      </c>
      <c r="E153" s="11" t="str">
        <f t="shared" si="8"/>
        <v>9789152302484-1-x1_1x-G-23b</v>
      </c>
      <c r="F153" s="11">
        <f>MATCH(E153,'Base data'!$N$2:$N$2604,0)</f>
        <v>63</v>
      </c>
      <c r="G153" s="11" t="str">
        <f t="shared" si="9"/>
        <v>23b</v>
      </c>
      <c r="H153" s="11" t="str">
        <f t="shared" si="10"/>
        <v>Förenkla</v>
      </c>
      <c r="I153" s="11" t="s">
        <v>87</v>
      </c>
      <c r="J153" s="11" t="s">
        <v>277</v>
      </c>
      <c r="K153" s="11" t="s">
        <v>277</v>
      </c>
      <c r="L153" s="11" t="s">
        <v>448</v>
      </c>
      <c r="M153" s="11">
        <v>2</v>
      </c>
      <c r="N153" s="11" t="s">
        <v>283</v>
      </c>
      <c r="O153" s="11" t="s">
        <v>304</v>
      </c>
      <c r="P153" s="55" t="s">
        <v>14486</v>
      </c>
      <c r="Q153" s="55" t="s">
        <v>14494</v>
      </c>
      <c r="R153" s="55" t="s">
        <v>14493</v>
      </c>
    </row>
    <row r="154" spans="1:18" ht="48" x14ac:dyDescent="0.2">
      <c r="A154" s="160">
        <v>9789152302484</v>
      </c>
      <c r="B154" s="11">
        <v>1</v>
      </c>
      <c r="C154" s="11" t="s">
        <v>12850</v>
      </c>
      <c r="D154" s="11" t="str">
        <f>INDEX(Lista!$A$2:$B$13,MATCH('Kap 1'!K154,Lista!$A$2:$A$13,0),2)</f>
        <v>G</v>
      </c>
      <c r="E154" s="11" t="str">
        <f t="shared" si="8"/>
        <v>9789152302484-1-x1_1x-G-23c</v>
      </c>
      <c r="F154" s="11">
        <f>MATCH(E154,'Base data'!$N$2:$N$2604,0)</f>
        <v>64</v>
      </c>
      <c r="G154" s="11" t="str">
        <f t="shared" si="9"/>
        <v>23c</v>
      </c>
      <c r="H154" s="11" t="str">
        <f t="shared" si="10"/>
        <v>Förenkla</v>
      </c>
      <c r="I154" s="11" t="s">
        <v>88</v>
      </c>
      <c r="J154" s="11" t="s">
        <v>277</v>
      </c>
      <c r="K154" s="11" t="s">
        <v>277</v>
      </c>
      <c r="L154" s="11" t="s">
        <v>448</v>
      </c>
      <c r="M154" s="11">
        <v>1</v>
      </c>
      <c r="N154" s="11" t="s">
        <v>283</v>
      </c>
      <c r="O154" s="11" t="s">
        <v>304</v>
      </c>
      <c r="P154" s="55" t="s">
        <v>14484</v>
      </c>
      <c r="Q154" s="55" t="s">
        <v>14495</v>
      </c>
      <c r="R154" s="55" t="s">
        <v>16785</v>
      </c>
    </row>
    <row r="155" spans="1:18" ht="32" x14ac:dyDescent="0.2">
      <c r="A155" s="160">
        <v>9789152302484</v>
      </c>
      <c r="B155" s="11">
        <v>1</v>
      </c>
      <c r="C155" s="11" t="s">
        <v>12850</v>
      </c>
      <c r="D155" s="11" t="str">
        <f>INDEX(Lista!$A$2:$B$13,MATCH('Kap 1'!K155,Lista!$A$2:$A$13,0),2)</f>
        <v>G</v>
      </c>
      <c r="E155" s="11" t="str">
        <f t="shared" si="8"/>
        <v>9789152302484-1-x1_1x-G-23c</v>
      </c>
      <c r="F155" s="11">
        <f>MATCH(E155,'Base data'!$N$2:$N$2604,0)</f>
        <v>64</v>
      </c>
      <c r="G155" s="11" t="str">
        <f t="shared" si="9"/>
        <v>23c</v>
      </c>
      <c r="H155" s="11" t="str">
        <f t="shared" si="10"/>
        <v>Förenkla</v>
      </c>
      <c r="I155" s="11" t="s">
        <v>88</v>
      </c>
      <c r="J155" s="11" t="s">
        <v>277</v>
      </c>
      <c r="K155" s="11" t="s">
        <v>277</v>
      </c>
      <c r="L155" s="11" t="s">
        <v>448</v>
      </c>
      <c r="M155" s="11">
        <v>2</v>
      </c>
      <c r="N155" s="11" t="s">
        <v>283</v>
      </c>
      <c r="O155" s="11" t="s">
        <v>304</v>
      </c>
      <c r="P155" s="55" t="s">
        <v>14486</v>
      </c>
      <c r="Q155" s="55" t="s">
        <v>14495</v>
      </c>
      <c r="R155" s="55" t="s">
        <v>14493</v>
      </c>
    </row>
    <row r="156" spans="1:18" ht="48" x14ac:dyDescent="0.2">
      <c r="A156" s="160">
        <v>9789152302484</v>
      </c>
      <c r="B156" s="11">
        <v>1</v>
      </c>
      <c r="C156" s="11" t="s">
        <v>12850</v>
      </c>
      <c r="D156" s="11" t="str">
        <f>INDEX(Lista!$A$2:$B$13,MATCH('Kap 1'!K156,Lista!$A$2:$A$13,0),2)</f>
        <v>G</v>
      </c>
      <c r="E156" s="11" t="str">
        <f t="shared" si="8"/>
        <v>9789152302484-1-x1_1x-G-24a</v>
      </c>
      <c r="F156" s="11">
        <f>MATCH(E156,'Base data'!$N$2:$N$2604,0)</f>
        <v>65</v>
      </c>
      <c r="G156" s="11" t="str">
        <f t="shared" si="9"/>
        <v>24a</v>
      </c>
      <c r="H156" s="11" t="str">
        <f t="shared" si="10"/>
        <v>Definiera</v>
      </c>
      <c r="I156" s="11" t="s">
        <v>89</v>
      </c>
      <c r="J156" s="11" t="s">
        <v>277</v>
      </c>
      <c r="K156" s="11" t="s">
        <v>277</v>
      </c>
      <c r="L156" s="11" t="s">
        <v>443</v>
      </c>
      <c r="M156" s="11">
        <v>1</v>
      </c>
      <c r="N156" s="11" t="s">
        <v>443</v>
      </c>
      <c r="O156" s="11" t="s">
        <v>304</v>
      </c>
      <c r="P156" s="55" t="s">
        <v>14496</v>
      </c>
      <c r="Q156" s="55" t="s">
        <v>456</v>
      </c>
      <c r="R156" s="55" t="s">
        <v>14497</v>
      </c>
    </row>
    <row r="157" spans="1:18" ht="32" x14ac:dyDescent="0.2">
      <c r="A157" s="160">
        <v>9789152302484</v>
      </c>
      <c r="B157" s="11">
        <v>1</v>
      </c>
      <c r="C157" s="11" t="s">
        <v>12850</v>
      </c>
      <c r="D157" s="11" t="str">
        <f>INDEX(Lista!$A$2:$B$13,MATCH('Kap 1'!K157,Lista!$A$2:$A$13,0),2)</f>
        <v>G</v>
      </c>
      <c r="E157" s="11" t="str">
        <f t="shared" si="8"/>
        <v>9789152302484-1-x1_1x-G-24a</v>
      </c>
      <c r="F157" s="11">
        <f>MATCH(E157,'Base data'!$N$2:$N$2604,0)</f>
        <v>65</v>
      </c>
      <c r="G157" s="11" t="str">
        <f t="shared" si="9"/>
        <v>24a</v>
      </c>
      <c r="H157" s="11" t="str">
        <f t="shared" si="10"/>
        <v>Definiera</v>
      </c>
      <c r="I157" s="11" t="s">
        <v>89</v>
      </c>
      <c r="J157" s="11" t="s">
        <v>277</v>
      </c>
      <c r="K157" s="11" t="s">
        <v>277</v>
      </c>
      <c r="L157" s="11" t="s">
        <v>443</v>
      </c>
      <c r="M157" s="11">
        <v>2</v>
      </c>
      <c r="N157" s="11" t="s">
        <v>281</v>
      </c>
      <c r="O157" s="11" t="s">
        <v>304</v>
      </c>
      <c r="P157" s="55" t="s">
        <v>14498</v>
      </c>
      <c r="Q157" s="55" t="s">
        <v>2733</v>
      </c>
      <c r="R157" s="55" t="s">
        <v>14499</v>
      </c>
    </row>
    <row r="158" spans="1:18" ht="64" x14ac:dyDescent="0.2">
      <c r="A158" s="160">
        <v>9789152302484</v>
      </c>
      <c r="B158" s="11">
        <v>1</v>
      </c>
      <c r="C158" s="11" t="s">
        <v>12850</v>
      </c>
      <c r="D158" s="11" t="str">
        <f>INDEX(Lista!$A$2:$B$13,MATCH('Kap 1'!K158,Lista!$A$2:$A$13,0),2)</f>
        <v>G</v>
      </c>
      <c r="E158" s="11" t="str">
        <f t="shared" si="8"/>
        <v>9789152302484-1-x1_1x-G-24a</v>
      </c>
      <c r="F158" s="11">
        <f>MATCH(E158,'Base data'!$N$2:$N$2604,0)</f>
        <v>65</v>
      </c>
      <c r="G158" s="11" t="str">
        <f t="shared" si="9"/>
        <v>24a</v>
      </c>
      <c r="H158" s="11" t="str">
        <f t="shared" si="10"/>
        <v>Definiera</v>
      </c>
      <c r="I158" s="11" t="s">
        <v>89</v>
      </c>
      <c r="J158" s="11" t="s">
        <v>277</v>
      </c>
      <c r="K158" s="11" t="s">
        <v>277</v>
      </c>
      <c r="L158" s="11" t="s">
        <v>443</v>
      </c>
      <c r="M158" s="11">
        <v>3</v>
      </c>
      <c r="N158" s="11" t="s">
        <v>283</v>
      </c>
      <c r="O158" s="11" t="s">
        <v>311</v>
      </c>
      <c r="P158" s="55" t="s">
        <v>14500</v>
      </c>
      <c r="Q158" s="55" t="s">
        <v>14501</v>
      </c>
      <c r="R158" s="55" t="s">
        <v>14502</v>
      </c>
    </row>
    <row r="159" spans="1:18" ht="64" x14ac:dyDescent="0.2">
      <c r="A159" s="160">
        <v>9789152302484</v>
      </c>
      <c r="B159" s="11">
        <v>1</v>
      </c>
      <c r="C159" s="11" t="s">
        <v>12850</v>
      </c>
      <c r="D159" s="11" t="str">
        <f>INDEX(Lista!$A$2:$B$13,MATCH('Kap 1'!K159,Lista!$A$2:$A$13,0),2)</f>
        <v>G</v>
      </c>
      <c r="E159" s="11" t="str">
        <f t="shared" si="8"/>
        <v>9789152302484-1-x1_1x-G-24b</v>
      </c>
      <c r="F159" s="11">
        <f>MATCH(E159,'Base data'!$N$2:$N$2604,0)</f>
        <v>66</v>
      </c>
      <c r="G159" s="11" t="str">
        <f t="shared" si="9"/>
        <v>24b</v>
      </c>
      <c r="H159" s="11" t="str">
        <f t="shared" si="10"/>
        <v>Definiera</v>
      </c>
      <c r="I159" s="11" t="s">
        <v>90</v>
      </c>
      <c r="J159" s="11" t="s">
        <v>277</v>
      </c>
      <c r="K159" s="11" t="s">
        <v>277</v>
      </c>
      <c r="L159" s="11" t="s">
        <v>443</v>
      </c>
      <c r="M159" s="11">
        <v>1</v>
      </c>
      <c r="N159" s="11" t="s">
        <v>443</v>
      </c>
      <c r="O159" s="11" t="s">
        <v>304</v>
      </c>
      <c r="P159" s="55" t="s">
        <v>14503</v>
      </c>
      <c r="Q159" s="55" t="s">
        <v>14504</v>
      </c>
      <c r="R159" s="55" t="s">
        <v>14505</v>
      </c>
    </row>
    <row r="160" spans="1:18" ht="32" x14ac:dyDescent="0.2">
      <c r="A160" s="160">
        <v>9789152302484</v>
      </c>
      <c r="B160" s="11">
        <v>1</v>
      </c>
      <c r="C160" s="11" t="s">
        <v>12850</v>
      </c>
      <c r="D160" s="11" t="str">
        <f>INDEX(Lista!$A$2:$B$13,MATCH('Kap 1'!K160,Lista!$A$2:$A$13,0),2)</f>
        <v>G</v>
      </c>
      <c r="E160" s="11" t="str">
        <f t="shared" si="8"/>
        <v>9789152302484-1-x1_1x-G-24b</v>
      </c>
      <c r="F160" s="11">
        <f>MATCH(E160,'Base data'!$N$2:$N$2604,0)</f>
        <v>66</v>
      </c>
      <c r="G160" s="11" t="str">
        <f t="shared" si="9"/>
        <v>24b</v>
      </c>
      <c r="H160" s="11" t="str">
        <f t="shared" si="10"/>
        <v>Definiera</v>
      </c>
      <c r="I160" s="11" t="s">
        <v>90</v>
      </c>
      <c r="J160" s="11" t="s">
        <v>277</v>
      </c>
      <c r="K160" s="11" t="s">
        <v>277</v>
      </c>
      <c r="L160" s="11" t="s">
        <v>443</v>
      </c>
      <c r="M160" s="11">
        <v>2</v>
      </c>
      <c r="N160" s="11" t="s">
        <v>281</v>
      </c>
      <c r="O160" s="11" t="s">
        <v>304</v>
      </c>
      <c r="P160" s="55" t="s">
        <v>14506</v>
      </c>
      <c r="Q160" s="55" t="s">
        <v>14507</v>
      </c>
      <c r="R160" s="55" t="s">
        <v>14499</v>
      </c>
    </row>
    <row r="161" spans="1:18" ht="64" x14ac:dyDescent="0.2">
      <c r="A161" s="160">
        <v>9789152302484</v>
      </c>
      <c r="B161" s="11">
        <v>1</v>
      </c>
      <c r="C161" s="11" t="s">
        <v>12850</v>
      </c>
      <c r="D161" s="11" t="str">
        <f>INDEX(Lista!$A$2:$B$13,MATCH('Kap 1'!K161,Lista!$A$2:$A$13,0),2)</f>
        <v>G</v>
      </c>
      <c r="E161" s="11" t="str">
        <f t="shared" si="8"/>
        <v>9789152302484-1-x1_1x-G-24b</v>
      </c>
      <c r="F161" s="11">
        <f>MATCH(E161,'Base data'!$N$2:$N$2604,0)</f>
        <v>66</v>
      </c>
      <c r="G161" s="11" t="str">
        <f t="shared" si="9"/>
        <v>24b</v>
      </c>
      <c r="H161" s="11" t="str">
        <f t="shared" si="10"/>
        <v>Definiera</v>
      </c>
      <c r="I161" s="11" t="s">
        <v>90</v>
      </c>
      <c r="J161" s="11" t="s">
        <v>277</v>
      </c>
      <c r="K161" s="11" t="s">
        <v>277</v>
      </c>
      <c r="L161" s="11" t="s">
        <v>443</v>
      </c>
      <c r="M161" s="11">
        <v>3</v>
      </c>
      <c r="N161" s="11" t="s">
        <v>283</v>
      </c>
      <c r="O161" s="11" t="s">
        <v>311</v>
      </c>
      <c r="P161" s="55" t="s">
        <v>14508</v>
      </c>
      <c r="Q161" s="55" t="s">
        <v>14509</v>
      </c>
      <c r="R161" s="55" t="s">
        <v>14502</v>
      </c>
    </row>
    <row r="162" spans="1:18" ht="64" x14ac:dyDescent="0.2">
      <c r="A162" s="160">
        <v>9789152302484</v>
      </c>
      <c r="B162" s="11">
        <v>1</v>
      </c>
      <c r="C162" s="11" t="s">
        <v>12850</v>
      </c>
      <c r="D162" s="11" t="str">
        <f>INDEX(Lista!$A$2:$B$13,MATCH('Kap 1'!K162,Lista!$A$2:$A$13,0),2)</f>
        <v>G</v>
      </c>
      <c r="E162" s="11" t="str">
        <f t="shared" si="8"/>
        <v>9789152302484-1-x1_1x-G-24c</v>
      </c>
      <c r="F162" s="11">
        <f>MATCH(E162,'Base data'!$N$2:$N$2604,0)</f>
        <v>67</v>
      </c>
      <c r="G162" s="11" t="str">
        <f t="shared" si="9"/>
        <v>24c</v>
      </c>
      <c r="H162" s="11" t="str">
        <f t="shared" si="10"/>
        <v>Definiera</v>
      </c>
      <c r="I162" s="11" t="s">
        <v>91</v>
      </c>
      <c r="J162" s="11" t="s">
        <v>277</v>
      </c>
      <c r="K162" s="11" t="s">
        <v>277</v>
      </c>
      <c r="L162" s="11" t="s">
        <v>443</v>
      </c>
      <c r="M162" s="11">
        <v>1</v>
      </c>
      <c r="N162" s="11" t="s">
        <v>443</v>
      </c>
      <c r="O162" s="11" t="s">
        <v>304</v>
      </c>
      <c r="P162" s="55" t="s">
        <v>14510</v>
      </c>
      <c r="Q162" s="55" t="s">
        <v>14511</v>
      </c>
      <c r="R162" s="55" t="s">
        <v>14505</v>
      </c>
    </row>
    <row r="163" spans="1:18" ht="32" x14ac:dyDescent="0.2">
      <c r="A163" s="160">
        <v>9789152302484</v>
      </c>
      <c r="B163" s="11">
        <v>1</v>
      </c>
      <c r="C163" s="11" t="s">
        <v>12850</v>
      </c>
      <c r="D163" s="11" t="str">
        <f>INDEX(Lista!$A$2:$B$13,MATCH('Kap 1'!K163,Lista!$A$2:$A$13,0),2)</f>
        <v>G</v>
      </c>
      <c r="E163" s="11" t="str">
        <f t="shared" si="8"/>
        <v>9789152302484-1-x1_1x-G-24c</v>
      </c>
      <c r="F163" s="11">
        <f>MATCH(E163,'Base data'!$N$2:$N$2604,0)</f>
        <v>67</v>
      </c>
      <c r="G163" s="11" t="str">
        <f t="shared" si="9"/>
        <v>24c</v>
      </c>
      <c r="H163" s="11" t="str">
        <f t="shared" si="10"/>
        <v>Definiera</v>
      </c>
      <c r="I163" s="11" t="s">
        <v>91</v>
      </c>
      <c r="J163" s="11" t="s">
        <v>277</v>
      </c>
      <c r="K163" s="11" t="s">
        <v>277</v>
      </c>
      <c r="L163" s="11" t="s">
        <v>443</v>
      </c>
      <c r="M163" s="11">
        <v>2</v>
      </c>
      <c r="N163" s="11" t="s">
        <v>281</v>
      </c>
      <c r="O163" s="11" t="s">
        <v>304</v>
      </c>
      <c r="P163" s="55" t="s">
        <v>14512</v>
      </c>
      <c r="Q163" s="55" t="s">
        <v>14513</v>
      </c>
      <c r="R163" s="55" t="s">
        <v>14499</v>
      </c>
    </row>
    <row r="164" spans="1:18" ht="64" x14ac:dyDescent="0.2">
      <c r="A164" s="160">
        <v>9789152302484</v>
      </c>
      <c r="B164" s="11">
        <v>1</v>
      </c>
      <c r="C164" s="11" t="s">
        <v>12850</v>
      </c>
      <c r="D164" s="11" t="str">
        <f>INDEX(Lista!$A$2:$B$13,MATCH('Kap 1'!K164,Lista!$A$2:$A$13,0),2)</f>
        <v>G</v>
      </c>
      <c r="E164" s="11" t="str">
        <f t="shared" si="8"/>
        <v>9789152302484-1-x1_1x-G-24c</v>
      </c>
      <c r="F164" s="11">
        <f>MATCH(E164,'Base data'!$N$2:$N$2604,0)</f>
        <v>67</v>
      </c>
      <c r="G164" s="11" t="str">
        <f t="shared" si="9"/>
        <v>24c</v>
      </c>
      <c r="H164" s="11" t="str">
        <f t="shared" si="10"/>
        <v>Definiera</v>
      </c>
      <c r="I164" s="11" t="s">
        <v>91</v>
      </c>
      <c r="J164" s="11" t="s">
        <v>277</v>
      </c>
      <c r="K164" s="11" t="s">
        <v>277</v>
      </c>
      <c r="L164" s="11" t="s">
        <v>443</v>
      </c>
      <c r="M164" s="11">
        <v>3</v>
      </c>
      <c r="N164" s="11" t="s">
        <v>283</v>
      </c>
      <c r="O164" s="11" t="s">
        <v>311</v>
      </c>
      <c r="P164" s="55" t="s">
        <v>14514</v>
      </c>
      <c r="Q164" s="55" t="s">
        <v>14515</v>
      </c>
      <c r="R164" s="55" t="s">
        <v>14502</v>
      </c>
    </row>
    <row r="165" spans="1:18" ht="64" x14ac:dyDescent="0.2">
      <c r="A165" s="160">
        <v>9789152302484</v>
      </c>
      <c r="B165" s="11">
        <v>1</v>
      </c>
      <c r="C165" s="11" t="s">
        <v>12850</v>
      </c>
      <c r="D165" s="11" t="str">
        <f>INDEX(Lista!$A$2:$B$13,MATCH('Kap 1'!K165,Lista!$A$2:$A$13,0),2)</f>
        <v>G</v>
      </c>
      <c r="E165" s="11" t="str">
        <f t="shared" si="8"/>
        <v>9789152302484-1-x1_1x-G-25a</v>
      </c>
      <c r="F165" s="11">
        <f>MATCH(E165,'Base data'!$N$2:$N$2604,0)</f>
        <v>71</v>
      </c>
      <c r="G165" s="11" t="str">
        <f t="shared" si="9"/>
        <v>25a</v>
      </c>
      <c r="H165" s="11" t="str">
        <f t="shared" si="10"/>
        <v>Beräkna</v>
      </c>
      <c r="I165" s="11" t="s">
        <v>178</v>
      </c>
      <c r="J165" s="11" t="s">
        <v>277</v>
      </c>
      <c r="K165" s="11" t="s">
        <v>277</v>
      </c>
      <c r="L165" s="11" t="s">
        <v>281</v>
      </c>
      <c r="M165" s="11">
        <v>1</v>
      </c>
      <c r="N165" s="11" t="s">
        <v>283</v>
      </c>
      <c r="O165" s="11" t="s">
        <v>304</v>
      </c>
      <c r="P165" s="55" t="s">
        <v>14516</v>
      </c>
      <c r="Q165" s="55" t="s">
        <v>14517</v>
      </c>
      <c r="R165" s="55" t="s">
        <v>14518</v>
      </c>
    </row>
    <row r="166" spans="1:18" ht="48" x14ac:dyDescent="0.2">
      <c r="A166" s="160">
        <v>9789152302484</v>
      </c>
      <c r="B166" s="11">
        <v>1</v>
      </c>
      <c r="C166" s="11" t="s">
        <v>12850</v>
      </c>
      <c r="D166" s="11" t="str">
        <f>INDEX(Lista!$A$2:$B$13,MATCH('Kap 1'!K166,Lista!$A$2:$A$13,0),2)</f>
        <v>G</v>
      </c>
      <c r="E166" s="11" t="str">
        <f t="shared" si="8"/>
        <v>9789152302484-1-x1_1x-G-25a</v>
      </c>
      <c r="F166" s="11">
        <f>MATCH(E166,'Base data'!$N$2:$N$2604,0)</f>
        <v>71</v>
      </c>
      <c r="G166" s="11" t="str">
        <f t="shared" si="9"/>
        <v>25a</v>
      </c>
      <c r="H166" s="11" t="str">
        <f t="shared" si="10"/>
        <v>Beräkna</v>
      </c>
      <c r="I166" s="11" t="s">
        <v>178</v>
      </c>
      <c r="J166" s="11" t="s">
        <v>277</v>
      </c>
      <c r="K166" s="11" t="s">
        <v>277</v>
      </c>
      <c r="L166" s="11" t="s">
        <v>281</v>
      </c>
      <c r="M166" s="11">
        <v>2</v>
      </c>
      <c r="N166" s="11" t="s">
        <v>281</v>
      </c>
      <c r="O166" s="11" t="s">
        <v>304</v>
      </c>
      <c r="P166" s="55" t="s">
        <v>14519</v>
      </c>
      <c r="Q166" s="55">
        <v>25</v>
      </c>
      <c r="R166" s="55" t="s">
        <v>14520</v>
      </c>
    </row>
    <row r="167" spans="1:18" ht="32" x14ac:dyDescent="0.2">
      <c r="A167" s="160">
        <v>9789152302484</v>
      </c>
      <c r="B167" s="11">
        <v>1</v>
      </c>
      <c r="C167" s="11" t="s">
        <v>12850</v>
      </c>
      <c r="D167" s="11" t="str">
        <f>INDEX(Lista!$A$2:$B$13,MATCH('Kap 1'!K167,Lista!$A$2:$A$13,0),2)</f>
        <v>G</v>
      </c>
      <c r="E167" s="11" t="str">
        <f t="shared" si="8"/>
        <v>9789152302484-1-x1_1x-G-25a</v>
      </c>
      <c r="F167" s="11">
        <f>MATCH(E167,'Base data'!$N$2:$N$2604,0)</f>
        <v>71</v>
      </c>
      <c r="G167" s="11" t="str">
        <f t="shared" si="9"/>
        <v>25a</v>
      </c>
      <c r="H167" s="11" t="str">
        <f t="shared" si="10"/>
        <v>Beräkna</v>
      </c>
      <c r="I167" s="11" t="s">
        <v>178</v>
      </c>
      <c r="J167" s="11" t="s">
        <v>277</v>
      </c>
      <c r="K167" s="11" t="s">
        <v>277</v>
      </c>
      <c r="L167" s="11" t="s">
        <v>281</v>
      </c>
      <c r="M167" s="11">
        <v>3</v>
      </c>
      <c r="N167" s="11" t="s">
        <v>283</v>
      </c>
      <c r="O167" s="11" t="s">
        <v>304</v>
      </c>
      <c r="P167" s="55" t="s">
        <v>14521</v>
      </c>
      <c r="Q167" s="55">
        <v>25</v>
      </c>
      <c r="R167" s="55" t="s">
        <v>14454</v>
      </c>
    </row>
    <row r="168" spans="1:18" ht="48" x14ac:dyDescent="0.2">
      <c r="A168" s="160">
        <v>9789152302484</v>
      </c>
      <c r="B168" s="11">
        <v>1</v>
      </c>
      <c r="C168" s="11" t="s">
        <v>12850</v>
      </c>
      <c r="D168" s="11" t="str">
        <f>INDEX(Lista!$A$2:$B$13,MATCH('Kap 1'!K168,Lista!$A$2:$A$13,0),2)</f>
        <v>G</v>
      </c>
      <c r="E168" s="11" t="str">
        <f t="shared" si="8"/>
        <v>9789152302484-1-x1_1x-G-25b</v>
      </c>
      <c r="F168" s="11">
        <f>MATCH(E168,'Base data'!$N$2:$N$2604,0)</f>
        <v>72</v>
      </c>
      <c r="G168" s="11" t="str">
        <f t="shared" si="9"/>
        <v>25b</v>
      </c>
      <c r="H168" s="11" t="str">
        <f t="shared" si="10"/>
        <v>Beräkna</v>
      </c>
      <c r="I168" s="11" t="s">
        <v>179</v>
      </c>
      <c r="J168" s="11" t="s">
        <v>277</v>
      </c>
      <c r="K168" s="11" t="s">
        <v>277</v>
      </c>
      <c r="L168" s="11" t="s">
        <v>281</v>
      </c>
      <c r="M168" s="11">
        <v>1</v>
      </c>
      <c r="N168" s="11" t="s">
        <v>283</v>
      </c>
      <c r="O168" s="11" t="s">
        <v>304</v>
      </c>
      <c r="P168" s="55" t="s">
        <v>14522</v>
      </c>
      <c r="Q168" s="55" t="s">
        <v>14523</v>
      </c>
      <c r="R168" s="55" t="s">
        <v>14524</v>
      </c>
    </row>
    <row r="169" spans="1:18" ht="64" x14ac:dyDescent="0.2">
      <c r="A169" s="160">
        <v>9789152302484</v>
      </c>
      <c r="B169" s="11">
        <v>1</v>
      </c>
      <c r="C169" s="11" t="s">
        <v>12850</v>
      </c>
      <c r="D169" s="11" t="str">
        <f>INDEX(Lista!$A$2:$B$13,MATCH('Kap 1'!K169,Lista!$A$2:$A$13,0),2)</f>
        <v>G</v>
      </c>
      <c r="E169" s="11" t="str">
        <f t="shared" si="8"/>
        <v>9789152302484-1-x1_1x-G-25b</v>
      </c>
      <c r="F169" s="11">
        <f>MATCH(E169,'Base data'!$N$2:$N$2604,0)</f>
        <v>72</v>
      </c>
      <c r="G169" s="11" t="str">
        <f t="shared" si="9"/>
        <v>25b</v>
      </c>
      <c r="H169" s="11" t="str">
        <f t="shared" si="10"/>
        <v>Beräkna</v>
      </c>
      <c r="I169" s="11" t="s">
        <v>179</v>
      </c>
      <c r="J169" s="11" t="s">
        <v>277</v>
      </c>
      <c r="K169" s="11" t="s">
        <v>277</v>
      </c>
      <c r="L169" s="11" t="s">
        <v>281</v>
      </c>
      <c r="M169" s="11">
        <v>2</v>
      </c>
      <c r="N169" s="11" t="s">
        <v>281</v>
      </c>
      <c r="O169" s="11" t="s">
        <v>304</v>
      </c>
      <c r="P169" s="55" t="s">
        <v>14525</v>
      </c>
      <c r="Q169" s="55">
        <v>4</v>
      </c>
      <c r="R169" s="55" t="s">
        <v>14526</v>
      </c>
    </row>
    <row r="170" spans="1:18" ht="48" x14ac:dyDescent="0.2">
      <c r="A170" s="160">
        <v>9789152302484</v>
      </c>
      <c r="B170" s="11">
        <v>1</v>
      </c>
      <c r="C170" s="11" t="s">
        <v>12850</v>
      </c>
      <c r="D170" s="11" t="str">
        <f>INDEX(Lista!$A$2:$B$13,MATCH('Kap 1'!K170,Lista!$A$2:$A$13,0),2)</f>
        <v>G</v>
      </c>
      <c r="E170" s="11" t="str">
        <f t="shared" si="8"/>
        <v>9789152302484-1-x1_1x-G-25b</v>
      </c>
      <c r="F170" s="11">
        <f>MATCH(E170,'Base data'!$N$2:$N$2604,0)</f>
        <v>72</v>
      </c>
      <c r="G170" s="11" t="str">
        <f t="shared" si="9"/>
        <v>25b</v>
      </c>
      <c r="H170" s="11" t="str">
        <f t="shared" si="10"/>
        <v>Beräkna</v>
      </c>
      <c r="I170" s="11" t="s">
        <v>179</v>
      </c>
      <c r="J170" s="11" t="s">
        <v>277</v>
      </c>
      <c r="K170" s="11" t="s">
        <v>277</v>
      </c>
      <c r="L170" s="11" t="s">
        <v>281</v>
      </c>
      <c r="M170" s="11">
        <v>3</v>
      </c>
      <c r="N170" s="11" t="s">
        <v>281</v>
      </c>
      <c r="O170" s="11" t="s">
        <v>304</v>
      </c>
      <c r="P170" s="55" t="s">
        <v>14424</v>
      </c>
      <c r="Q170" s="55" t="s">
        <v>1294</v>
      </c>
      <c r="R170" s="55" t="s">
        <v>14527</v>
      </c>
    </row>
    <row r="171" spans="1:18" ht="48" x14ac:dyDescent="0.2">
      <c r="A171" s="160">
        <v>9789152302484</v>
      </c>
      <c r="B171" s="11">
        <v>1</v>
      </c>
      <c r="C171" s="11" t="s">
        <v>12850</v>
      </c>
      <c r="D171" s="11" t="str">
        <f>INDEX(Lista!$A$2:$B$13,MATCH('Kap 1'!K171,Lista!$A$2:$A$13,0),2)</f>
        <v>G</v>
      </c>
      <c r="E171" s="11" t="str">
        <f t="shared" si="8"/>
        <v>9789152302484-1-x1_1x-G-25b</v>
      </c>
      <c r="F171" s="11">
        <f>MATCH(E171,'Base data'!$N$2:$N$2604,0)</f>
        <v>72</v>
      </c>
      <c r="G171" s="11" t="str">
        <f t="shared" si="9"/>
        <v>25b</v>
      </c>
      <c r="H171" s="11" t="str">
        <f t="shared" si="10"/>
        <v>Beräkna</v>
      </c>
      <c r="I171" s="11" t="s">
        <v>179</v>
      </c>
      <c r="J171" s="11" t="s">
        <v>277</v>
      </c>
      <c r="K171" s="11" t="s">
        <v>277</v>
      </c>
      <c r="L171" s="11" t="s">
        <v>281</v>
      </c>
      <c r="M171" s="11">
        <v>4</v>
      </c>
      <c r="N171" s="11" t="s">
        <v>283</v>
      </c>
      <c r="O171" s="11" t="s">
        <v>304</v>
      </c>
      <c r="P171" s="55" t="s">
        <v>14528</v>
      </c>
      <c r="Q171" s="55" t="s">
        <v>1294</v>
      </c>
      <c r="R171" s="55" t="s">
        <v>14529</v>
      </c>
    </row>
    <row r="172" spans="1:18" ht="48" x14ac:dyDescent="0.2">
      <c r="A172" s="160">
        <v>9789152302484</v>
      </c>
      <c r="B172" s="11">
        <v>1</v>
      </c>
      <c r="C172" s="11" t="s">
        <v>12850</v>
      </c>
      <c r="D172" s="11" t="str">
        <f>INDEX(Lista!$A$2:$B$13,MATCH('Kap 1'!K172,Lista!$A$2:$A$13,0),2)</f>
        <v>G</v>
      </c>
      <c r="E172" s="11" t="str">
        <f t="shared" si="8"/>
        <v>9789152302484-1-x1_1x-G-25c</v>
      </c>
      <c r="F172" s="11">
        <f>MATCH(E172,'Base data'!$N$2:$N$2604,0)</f>
        <v>73</v>
      </c>
      <c r="G172" s="11" t="str">
        <f t="shared" si="9"/>
        <v>25c</v>
      </c>
      <c r="H172" s="11" t="str">
        <f t="shared" si="10"/>
        <v>Beräkna</v>
      </c>
      <c r="I172" s="11" t="s">
        <v>180</v>
      </c>
      <c r="J172" s="11" t="s">
        <v>277</v>
      </c>
      <c r="K172" s="11" t="s">
        <v>277</v>
      </c>
      <c r="L172" s="11" t="s">
        <v>281</v>
      </c>
      <c r="M172" s="11">
        <v>1</v>
      </c>
      <c r="N172" s="11" t="s">
        <v>283</v>
      </c>
      <c r="O172" s="11" t="s">
        <v>304</v>
      </c>
      <c r="P172" s="55" t="s">
        <v>14530</v>
      </c>
      <c r="Q172" s="55" t="s">
        <v>14531</v>
      </c>
      <c r="R172" s="55" t="s">
        <v>14532</v>
      </c>
    </row>
    <row r="173" spans="1:18" ht="80" x14ac:dyDescent="0.2">
      <c r="A173" s="160">
        <v>9789152302484</v>
      </c>
      <c r="B173" s="11">
        <v>1</v>
      </c>
      <c r="C173" s="11" t="s">
        <v>12850</v>
      </c>
      <c r="D173" s="11" t="str">
        <f>INDEX(Lista!$A$2:$B$13,MATCH('Kap 1'!K173,Lista!$A$2:$A$13,0),2)</f>
        <v>G</v>
      </c>
      <c r="E173" s="11" t="str">
        <f t="shared" si="8"/>
        <v>9789152302484-1-x1_1x-G-25c</v>
      </c>
      <c r="F173" s="11">
        <f>MATCH(E173,'Base data'!$N$2:$N$2604,0)</f>
        <v>73</v>
      </c>
      <c r="G173" s="11" t="str">
        <f t="shared" si="9"/>
        <v>25c</v>
      </c>
      <c r="H173" s="11" t="str">
        <f t="shared" si="10"/>
        <v>Beräkna</v>
      </c>
      <c r="I173" s="11" t="s">
        <v>180</v>
      </c>
      <c r="J173" s="11" t="s">
        <v>277</v>
      </c>
      <c r="K173" s="11" t="s">
        <v>277</v>
      </c>
      <c r="L173" s="11" t="s">
        <v>281</v>
      </c>
      <c r="M173" s="11">
        <v>2</v>
      </c>
      <c r="N173" s="11" t="s">
        <v>281</v>
      </c>
      <c r="O173" s="11" t="s">
        <v>304</v>
      </c>
      <c r="P173" s="55" t="s">
        <v>14533</v>
      </c>
      <c r="Q173" s="55">
        <v>9</v>
      </c>
      <c r="R173" s="55" t="s">
        <v>14534</v>
      </c>
    </row>
    <row r="174" spans="1:18" ht="64" x14ac:dyDescent="0.2">
      <c r="A174" s="160">
        <v>9789152302484</v>
      </c>
      <c r="B174" s="11">
        <v>1</v>
      </c>
      <c r="C174" s="11" t="s">
        <v>12850</v>
      </c>
      <c r="D174" s="11" t="str">
        <f>INDEX(Lista!$A$2:$B$13,MATCH('Kap 1'!K174,Lista!$A$2:$A$13,0),2)</f>
        <v>G</v>
      </c>
      <c r="E174" s="11" t="str">
        <f t="shared" si="8"/>
        <v>9789152302484-1-x1_1x-G-25c</v>
      </c>
      <c r="F174" s="11">
        <f>MATCH(E174,'Base data'!$N$2:$N$2604,0)</f>
        <v>73</v>
      </c>
      <c r="G174" s="11" t="str">
        <f t="shared" si="9"/>
        <v>25c</v>
      </c>
      <c r="H174" s="11" t="str">
        <f t="shared" si="10"/>
        <v>Beräkna</v>
      </c>
      <c r="I174" s="11" t="s">
        <v>180</v>
      </c>
      <c r="J174" s="11" t="s">
        <v>277</v>
      </c>
      <c r="K174" s="11" t="s">
        <v>277</v>
      </c>
      <c r="L174" s="11" t="s">
        <v>281</v>
      </c>
      <c r="M174" s="11">
        <v>3</v>
      </c>
      <c r="N174" s="11" t="s">
        <v>281</v>
      </c>
      <c r="O174" s="11" t="s">
        <v>304</v>
      </c>
      <c r="P174" s="55" t="s">
        <v>14535</v>
      </c>
      <c r="Q174" s="55">
        <v>81</v>
      </c>
      <c r="R174" s="55" t="s">
        <v>14536</v>
      </c>
    </row>
    <row r="175" spans="1:18" ht="64" x14ac:dyDescent="0.2">
      <c r="A175" s="160">
        <v>9789152302484</v>
      </c>
      <c r="B175" s="11">
        <v>1</v>
      </c>
      <c r="C175" s="11" t="s">
        <v>12850</v>
      </c>
      <c r="D175" s="11" t="str">
        <f>INDEX(Lista!$A$2:$B$13,MATCH('Kap 1'!K175,Lista!$A$2:$A$13,0),2)</f>
        <v>G</v>
      </c>
      <c r="E175" s="11" t="str">
        <f t="shared" si="8"/>
        <v>9789152302484-1-x1_1x-G-25c</v>
      </c>
      <c r="F175" s="11">
        <f>MATCH(E175,'Base data'!$N$2:$N$2604,0)</f>
        <v>73</v>
      </c>
      <c r="G175" s="11" t="str">
        <f t="shared" si="9"/>
        <v>25c</v>
      </c>
      <c r="H175" s="11" t="str">
        <f t="shared" si="10"/>
        <v>Beräkna</v>
      </c>
      <c r="I175" s="11" t="s">
        <v>180</v>
      </c>
      <c r="J175" s="11" t="s">
        <v>277</v>
      </c>
      <c r="K175" s="11" t="s">
        <v>277</v>
      </c>
      <c r="L175" s="11" t="s">
        <v>281</v>
      </c>
      <c r="M175" s="11">
        <v>4</v>
      </c>
      <c r="N175" s="11" t="s">
        <v>283</v>
      </c>
      <c r="O175" s="11" t="s">
        <v>304</v>
      </c>
      <c r="P175" s="55" t="s">
        <v>14537</v>
      </c>
      <c r="Q175" s="55">
        <v>81</v>
      </c>
      <c r="R175" s="55" t="s">
        <v>14538</v>
      </c>
    </row>
    <row r="176" spans="1:18" ht="32" x14ac:dyDescent="0.2">
      <c r="A176" s="160">
        <v>9789152302484</v>
      </c>
      <c r="B176" s="11">
        <v>1</v>
      </c>
      <c r="C176" s="11" t="s">
        <v>12850</v>
      </c>
      <c r="D176" s="11" t="str">
        <f>INDEX(Lista!$A$2:$B$13,MATCH('Kap 1'!K176,Lista!$A$2:$A$13,0),2)</f>
        <v>G</v>
      </c>
      <c r="E176" s="11" t="str">
        <f t="shared" si="8"/>
        <v>9789152302484-1-x1_1x-G-26a</v>
      </c>
      <c r="F176" s="11">
        <f>MATCH(E176,'Base data'!$N$2:$N$2604,0)</f>
        <v>74</v>
      </c>
      <c r="G176" s="11" t="str">
        <f t="shared" si="9"/>
        <v>26a</v>
      </c>
      <c r="H176" s="11" t="str">
        <f t="shared" si="10"/>
        <v>Beräkna</v>
      </c>
      <c r="I176" s="11" t="s">
        <v>92</v>
      </c>
      <c r="J176" s="11" t="s">
        <v>277</v>
      </c>
      <c r="K176" s="11" t="s">
        <v>277</v>
      </c>
      <c r="L176" s="11" t="s">
        <v>281</v>
      </c>
      <c r="M176" s="11">
        <v>1</v>
      </c>
      <c r="N176" s="11" t="s">
        <v>283</v>
      </c>
      <c r="O176" s="11" t="s">
        <v>304</v>
      </c>
      <c r="P176" s="55" t="s">
        <v>14539</v>
      </c>
      <c r="Q176" s="55" t="s">
        <v>14540</v>
      </c>
      <c r="R176" s="55" t="s">
        <v>14541</v>
      </c>
    </row>
    <row r="177" spans="1:18" ht="48" x14ac:dyDescent="0.2">
      <c r="A177" s="160">
        <v>9789152302484</v>
      </c>
      <c r="B177" s="11">
        <v>1</v>
      </c>
      <c r="C177" s="11" t="s">
        <v>12850</v>
      </c>
      <c r="D177" s="11" t="str">
        <f>INDEX(Lista!$A$2:$B$13,MATCH('Kap 1'!K177,Lista!$A$2:$A$13,0),2)</f>
        <v>G</v>
      </c>
      <c r="E177" s="11" t="str">
        <f t="shared" si="8"/>
        <v>9789152302484-1-x1_1x-G-26a</v>
      </c>
      <c r="F177" s="11">
        <f>MATCH(E177,'Base data'!$N$2:$N$2604,0)</f>
        <v>74</v>
      </c>
      <c r="G177" s="11" t="str">
        <f t="shared" si="9"/>
        <v>26a</v>
      </c>
      <c r="H177" s="11" t="str">
        <f t="shared" si="10"/>
        <v>Beräkna</v>
      </c>
      <c r="I177" s="11" t="s">
        <v>92</v>
      </c>
      <c r="J177" s="11" t="s">
        <v>277</v>
      </c>
      <c r="K177" s="11" t="s">
        <v>277</v>
      </c>
      <c r="L177" s="11" t="s">
        <v>281</v>
      </c>
      <c r="M177" s="11">
        <v>2</v>
      </c>
      <c r="N177" s="11" t="s">
        <v>281</v>
      </c>
      <c r="O177" s="11" t="s">
        <v>304</v>
      </c>
      <c r="P177" s="55" t="s">
        <v>14542</v>
      </c>
      <c r="Q177" s="55" t="s">
        <v>14543</v>
      </c>
      <c r="R177" s="55" t="s">
        <v>14544</v>
      </c>
    </row>
    <row r="178" spans="1:18" ht="32" x14ac:dyDescent="0.2">
      <c r="A178" s="160">
        <v>9789152302484</v>
      </c>
      <c r="B178" s="11">
        <v>1</v>
      </c>
      <c r="C178" s="11" t="s">
        <v>12850</v>
      </c>
      <c r="D178" s="11" t="str">
        <f>INDEX(Lista!$A$2:$B$13,MATCH('Kap 1'!K178,Lista!$A$2:$A$13,0),2)</f>
        <v>G</v>
      </c>
      <c r="E178" s="11" t="str">
        <f t="shared" si="8"/>
        <v>9789152302484-1-x1_1x-G-26b</v>
      </c>
      <c r="F178" s="11">
        <f>MATCH(E178,'Base data'!$N$2:$N$2604,0)</f>
        <v>75</v>
      </c>
      <c r="G178" s="11" t="str">
        <f t="shared" si="9"/>
        <v>26b</v>
      </c>
      <c r="H178" s="11" t="str">
        <f t="shared" si="10"/>
        <v>Beräkna</v>
      </c>
      <c r="I178" s="11" t="s">
        <v>93</v>
      </c>
      <c r="J178" s="11" t="s">
        <v>277</v>
      </c>
      <c r="K178" s="11" t="s">
        <v>277</v>
      </c>
      <c r="L178" s="11" t="s">
        <v>281</v>
      </c>
      <c r="M178" s="11">
        <v>1</v>
      </c>
      <c r="N178" s="11" t="s">
        <v>283</v>
      </c>
      <c r="O178" s="11" t="s">
        <v>304</v>
      </c>
      <c r="P178" s="55" t="s">
        <v>14545</v>
      </c>
      <c r="Q178" s="55" t="s">
        <v>14546</v>
      </c>
      <c r="R178" s="55" t="s">
        <v>14547</v>
      </c>
    </row>
    <row r="179" spans="1:18" ht="48" x14ac:dyDescent="0.2">
      <c r="A179" s="160">
        <v>9789152302484</v>
      </c>
      <c r="B179" s="11">
        <v>1</v>
      </c>
      <c r="C179" s="11" t="s">
        <v>12850</v>
      </c>
      <c r="D179" s="11" t="str">
        <f>INDEX(Lista!$A$2:$B$13,MATCH('Kap 1'!K179,Lista!$A$2:$A$13,0),2)</f>
        <v>G</v>
      </c>
      <c r="E179" s="11" t="str">
        <f t="shared" si="8"/>
        <v>9789152302484-1-x1_1x-G-26b</v>
      </c>
      <c r="F179" s="11">
        <f>MATCH(E179,'Base data'!$N$2:$N$2604,0)</f>
        <v>75</v>
      </c>
      <c r="G179" s="11" t="str">
        <f t="shared" si="9"/>
        <v>26b</v>
      </c>
      <c r="H179" s="11" t="str">
        <f t="shared" si="10"/>
        <v>Beräkna</v>
      </c>
      <c r="I179" s="11" t="s">
        <v>93</v>
      </c>
      <c r="J179" s="11" t="s">
        <v>277</v>
      </c>
      <c r="K179" s="11" t="s">
        <v>277</v>
      </c>
      <c r="L179" s="11" t="s">
        <v>281</v>
      </c>
      <c r="M179" s="11">
        <v>2</v>
      </c>
      <c r="N179" s="11" t="s">
        <v>281</v>
      </c>
      <c r="O179" s="11" t="s">
        <v>304</v>
      </c>
      <c r="P179" s="55" t="s">
        <v>14548</v>
      </c>
      <c r="Q179" s="55" t="s">
        <v>9528</v>
      </c>
      <c r="R179" s="55" t="s">
        <v>14549</v>
      </c>
    </row>
    <row r="180" spans="1:18" ht="32" x14ac:dyDescent="0.2">
      <c r="A180" s="160">
        <v>9789152302484</v>
      </c>
      <c r="B180" s="11">
        <v>1</v>
      </c>
      <c r="C180" s="11" t="s">
        <v>12850</v>
      </c>
      <c r="D180" s="11" t="str">
        <f>INDEX(Lista!$A$2:$B$13,MATCH('Kap 1'!K180,Lista!$A$2:$A$13,0),2)</f>
        <v>G</v>
      </c>
      <c r="E180" s="11" t="str">
        <f t="shared" si="8"/>
        <v>9789152302484-1-x1_1x-G-26c</v>
      </c>
      <c r="F180" s="11">
        <f>MATCH(E180,'Base data'!$N$2:$N$2604,0)</f>
        <v>76</v>
      </c>
      <c r="G180" s="11" t="str">
        <f t="shared" si="9"/>
        <v>26c</v>
      </c>
      <c r="H180" s="11" t="str">
        <f t="shared" si="10"/>
        <v>Beräkna</v>
      </c>
      <c r="I180" s="11" t="s">
        <v>94</v>
      </c>
      <c r="J180" s="11" t="s">
        <v>277</v>
      </c>
      <c r="K180" s="11" t="s">
        <v>277</v>
      </c>
      <c r="L180" s="11" t="s">
        <v>281</v>
      </c>
      <c r="M180" s="11">
        <v>1</v>
      </c>
      <c r="N180" s="11" t="s">
        <v>283</v>
      </c>
      <c r="O180" s="11" t="s">
        <v>304</v>
      </c>
      <c r="P180" s="55" t="s">
        <v>14550</v>
      </c>
      <c r="Q180" s="55" t="s">
        <v>14551</v>
      </c>
      <c r="R180" s="55" t="s">
        <v>14552</v>
      </c>
    </row>
    <row r="181" spans="1:18" ht="48" x14ac:dyDescent="0.2">
      <c r="A181" s="160">
        <v>9789152302484</v>
      </c>
      <c r="B181" s="11">
        <v>1</v>
      </c>
      <c r="C181" s="11" t="s">
        <v>12850</v>
      </c>
      <c r="D181" s="11" t="str">
        <f>INDEX(Lista!$A$2:$B$13,MATCH('Kap 1'!K181,Lista!$A$2:$A$13,0),2)</f>
        <v>G</v>
      </c>
      <c r="E181" s="11" t="str">
        <f t="shared" si="8"/>
        <v>9789152302484-1-x1_1x-G-26c</v>
      </c>
      <c r="F181" s="11">
        <f>MATCH(E181,'Base data'!$N$2:$N$2604,0)</f>
        <v>76</v>
      </c>
      <c r="G181" s="11" t="str">
        <f t="shared" si="9"/>
        <v>26c</v>
      </c>
      <c r="H181" s="11" t="str">
        <f t="shared" si="10"/>
        <v>Beräkna</v>
      </c>
      <c r="I181" s="11" t="s">
        <v>94</v>
      </c>
      <c r="J181" s="11" t="s">
        <v>277</v>
      </c>
      <c r="K181" s="11" t="s">
        <v>277</v>
      </c>
      <c r="L181" s="11" t="s">
        <v>281</v>
      </c>
      <c r="M181" s="11">
        <v>2</v>
      </c>
      <c r="N181" s="11" t="s">
        <v>281</v>
      </c>
      <c r="O181" s="11" t="s">
        <v>304</v>
      </c>
      <c r="P181" s="55" t="s">
        <v>14553</v>
      </c>
      <c r="Q181" s="55" t="s">
        <v>14554</v>
      </c>
      <c r="R181" s="55" t="s">
        <v>14555</v>
      </c>
    </row>
    <row r="182" spans="1:18" ht="48" x14ac:dyDescent="0.2">
      <c r="A182" s="160">
        <v>9789152302484</v>
      </c>
      <c r="B182" s="11">
        <v>1</v>
      </c>
      <c r="C182" s="11" t="s">
        <v>12850</v>
      </c>
      <c r="D182" s="11" t="str">
        <f>INDEX(Lista!$A$2:$B$13,MATCH('Kap 1'!K182,Lista!$A$2:$A$13,0),2)</f>
        <v>G</v>
      </c>
      <c r="E182" s="11" t="str">
        <f t="shared" si="8"/>
        <v>9789152302484-1-x1_1x-G-27a</v>
      </c>
      <c r="F182" s="11">
        <f>MATCH(E182,'Base data'!$N$2:$N$2604,0)</f>
        <v>77</v>
      </c>
      <c r="G182" s="11" t="str">
        <f t="shared" si="9"/>
        <v>27a</v>
      </c>
      <c r="H182" s="11" t="str">
        <f t="shared" si="10"/>
        <v>Beräkna</v>
      </c>
      <c r="I182" s="11" t="s">
        <v>181</v>
      </c>
      <c r="J182" s="11" t="s">
        <v>277</v>
      </c>
      <c r="K182" s="11" t="s">
        <v>277</v>
      </c>
      <c r="L182" s="11" t="s">
        <v>281</v>
      </c>
      <c r="M182" s="11">
        <v>1</v>
      </c>
      <c r="N182" s="11" t="s">
        <v>283</v>
      </c>
      <c r="O182" s="11" t="s">
        <v>304</v>
      </c>
      <c r="P182" s="55" t="s">
        <v>14556</v>
      </c>
      <c r="Q182" s="55" t="s">
        <v>14557</v>
      </c>
      <c r="R182" s="55" t="s">
        <v>14558</v>
      </c>
    </row>
    <row r="183" spans="1:18" ht="48" x14ac:dyDescent="0.2">
      <c r="A183" s="160">
        <v>9789152302484</v>
      </c>
      <c r="B183" s="11">
        <v>1</v>
      </c>
      <c r="C183" s="11" t="s">
        <v>12850</v>
      </c>
      <c r="D183" s="11" t="str">
        <f>INDEX(Lista!$A$2:$B$13,MATCH('Kap 1'!K183,Lista!$A$2:$A$13,0),2)</f>
        <v>G</v>
      </c>
      <c r="E183" s="11" t="str">
        <f t="shared" si="8"/>
        <v>9789152302484-1-x1_1x-G-27a</v>
      </c>
      <c r="F183" s="11">
        <f>MATCH(E183,'Base data'!$N$2:$N$2604,0)</f>
        <v>77</v>
      </c>
      <c r="G183" s="11" t="str">
        <f t="shared" si="9"/>
        <v>27a</v>
      </c>
      <c r="H183" s="11" t="str">
        <f t="shared" si="10"/>
        <v>Beräkna</v>
      </c>
      <c r="I183" s="11" t="s">
        <v>181</v>
      </c>
      <c r="J183" s="11" t="s">
        <v>277</v>
      </c>
      <c r="K183" s="11" t="s">
        <v>277</v>
      </c>
      <c r="L183" s="11" t="s">
        <v>281</v>
      </c>
      <c r="M183" s="11">
        <v>2</v>
      </c>
      <c r="N183" s="11" t="s">
        <v>281</v>
      </c>
      <c r="O183" s="11" t="s">
        <v>304</v>
      </c>
      <c r="P183" s="55" t="s">
        <v>14559</v>
      </c>
      <c r="Q183" s="55" t="s">
        <v>14560</v>
      </c>
      <c r="R183" s="55" t="s">
        <v>14561</v>
      </c>
    </row>
    <row r="184" spans="1:18" ht="48" x14ac:dyDescent="0.2">
      <c r="A184" s="160">
        <v>9789152302484</v>
      </c>
      <c r="B184" s="11">
        <v>1</v>
      </c>
      <c r="C184" s="11" t="s">
        <v>12850</v>
      </c>
      <c r="D184" s="11" t="str">
        <f>INDEX(Lista!$A$2:$B$13,MATCH('Kap 1'!K184,Lista!$A$2:$A$13,0),2)</f>
        <v>G</v>
      </c>
      <c r="E184" s="11" t="str">
        <f t="shared" si="8"/>
        <v>9789152302484-1-x1_1x-G-27b</v>
      </c>
      <c r="F184" s="11">
        <f>MATCH(E184,'Base data'!$N$2:$N$2604,0)</f>
        <v>78</v>
      </c>
      <c r="G184" s="11" t="str">
        <f t="shared" si="9"/>
        <v>27b</v>
      </c>
      <c r="H184" s="11" t="str">
        <f t="shared" si="10"/>
        <v>Beräkna</v>
      </c>
      <c r="I184" s="11" t="s">
        <v>182</v>
      </c>
      <c r="J184" s="11" t="s">
        <v>277</v>
      </c>
      <c r="K184" s="11" t="s">
        <v>277</v>
      </c>
      <c r="L184" s="11" t="s">
        <v>281</v>
      </c>
      <c r="M184" s="11">
        <v>1</v>
      </c>
      <c r="N184" s="11" t="s">
        <v>283</v>
      </c>
      <c r="O184" s="11" t="s">
        <v>304</v>
      </c>
      <c r="P184" s="55" t="s">
        <v>14562</v>
      </c>
      <c r="Q184" s="55" t="s">
        <v>14563</v>
      </c>
      <c r="R184" s="55" t="s">
        <v>14564</v>
      </c>
    </row>
    <row r="185" spans="1:18" ht="64" x14ac:dyDescent="0.2">
      <c r="A185" s="160">
        <v>9789152302484</v>
      </c>
      <c r="B185" s="11">
        <v>1</v>
      </c>
      <c r="C185" s="11" t="s">
        <v>12850</v>
      </c>
      <c r="D185" s="11" t="str">
        <f>INDEX(Lista!$A$2:$B$13,MATCH('Kap 1'!K185,Lista!$A$2:$A$13,0),2)</f>
        <v>G</v>
      </c>
      <c r="E185" s="11" t="str">
        <f t="shared" si="8"/>
        <v>9789152302484-1-x1_1x-G-27b</v>
      </c>
      <c r="F185" s="11">
        <f>MATCH(E185,'Base data'!$N$2:$N$2604,0)</f>
        <v>78</v>
      </c>
      <c r="G185" s="11" t="str">
        <f t="shared" si="9"/>
        <v>27b</v>
      </c>
      <c r="H185" s="11" t="str">
        <f t="shared" si="10"/>
        <v>Beräkna</v>
      </c>
      <c r="I185" s="11" t="s">
        <v>182</v>
      </c>
      <c r="J185" s="11" t="s">
        <v>277</v>
      </c>
      <c r="K185" s="11" t="s">
        <v>277</v>
      </c>
      <c r="L185" s="11" t="s">
        <v>281</v>
      </c>
      <c r="M185" s="11">
        <v>2</v>
      </c>
      <c r="N185" s="11" t="s">
        <v>281</v>
      </c>
      <c r="O185" s="11" t="s">
        <v>304</v>
      </c>
      <c r="P185" s="55" t="s">
        <v>14565</v>
      </c>
      <c r="Q185" s="55">
        <v>1</v>
      </c>
      <c r="R185" s="55" t="s">
        <v>14566</v>
      </c>
    </row>
    <row r="186" spans="1:18" ht="128" x14ac:dyDescent="0.2">
      <c r="A186" s="160">
        <v>9789152302484</v>
      </c>
      <c r="B186" s="11">
        <v>1</v>
      </c>
      <c r="C186" s="11" t="s">
        <v>12850</v>
      </c>
      <c r="D186" s="11" t="str">
        <f>INDEX(Lista!$A$2:$B$13,MATCH('Kap 1'!K186,Lista!$A$2:$A$13,0),2)</f>
        <v>G</v>
      </c>
      <c r="E186" s="11" t="str">
        <f t="shared" si="8"/>
        <v>9789152302484-1-x1_1x-G-27c</v>
      </c>
      <c r="F186" s="11">
        <f>MATCH(E186,'Base data'!$N$2:$N$2604,0)</f>
        <v>79</v>
      </c>
      <c r="G186" s="11" t="str">
        <f t="shared" si="9"/>
        <v>27c</v>
      </c>
      <c r="H186" s="11" t="str">
        <f t="shared" si="10"/>
        <v>Beräkna</v>
      </c>
      <c r="I186" s="11" t="s">
        <v>183</v>
      </c>
      <c r="J186" s="11" t="s">
        <v>277</v>
      </c>
      <c r="K186" s="11" t="s">
        <v>277</v>
      </c>
      <c r="L186" s="11" t="s">
        <v>281</v>
      </c>
      <c r="M186" s="11">
        <v>1</v>
      </c>
      <c r="N186" s="11" t="s">
        <v>283</v>
      </c>
      <c r="O186" s="11" t="s">
        <v>311</v>
      </c>
      <c r="P186" s="55" t="s">
        <v>14567</v>
      </c>
      <c r="Q186" s="55" t="s">
        <v>14568</v>
      </c>
      <c r="R186" s="55" t="s">
        <v>16786</v>
      </c>
    </row>
    <row r="187" spans="1:18" ht="48" x14ac:dyDescent="0.2">
      <c r="A187" s="160">
        <v>9789152302484</v>
      </c>
      <c r="B187" s="11">
        <v>1</v>
      </c>
      <c r="C187" s="11" t="s">
        <v>12850</v>
      </c>
      <c r="D187" s="11" t="str">
        <f>INDEX(Lista!$A$2:$B$13,MATCH('Kap 1'!K187,Lista!$A$2:$A$13,0),2)</f>
        <v>G</v>
      </c>
      <c r="E187" s="11" t="str">
        <f t="shared" si="8"/>
        <v>9789152302484-1-x1_1x-G-27c</v>
      </c>
      <c r="F187" s="11">
        <f>MATCH(E187,'Base data'!$N$2:$N$2604,0)</f>
        <v>79</v>
      </c>
      <c r="G187" s="11" t="str">
        <f t="shared" si="9"/>
        <v>27c</v>
      </c>
      <c r="H187" s="11" t="str">
        <f t="shared" si="10"/>
        <v>Beräkna</v>
      </c>
      <c r="I187" s="11" t="s">
        <v>183</v>
      </c>
      <c r="J187" s="11" t="s">
        <v>277</v>
      </c>
      <c r="K187" s="11" t="s">
        <v>277</v>
      </c>
      <c r="L187" s="11" t="s">
        <v>281</v>
      </c>
      <c r="M187" s="11">
        <v>2</v>
      </c>
      <c r="N187" s="11" t="s">
        <v>283</v>
      </c>
      <c r="O187" s="11" t="s">
        <v>304</v>
      </c>
      <c r="P187" s="55" t="s">
        <v>2790</v>
      </c>
      <c r="Q187" s="55" t="s">
        <v>14560</v>
      </c>
      <c r="R187" s="55" t="s">
        <v>14569</v>
      </c>
    </row>
    <row r="188" spans="1:18" ht="176" x14ac:dyDescent="0.2">
      <c r="A188" s="160">
        <v>9789152302484</v>
      </c>
      <c r="B188" s="11">
        <v>1</v>
      </c>
      <c r="C188" s="11" t="s">
        <v>12850</v>
      </c>
      <c r="D188" s="11" t="str">
        <f>INDEX(Lista!$A$2:$B$13,MATCH('Kap 1'!K188,Lista!$A$2:$A$13,0),2)</f>
        <v>G</v>
      </c>
      <c r="E188" s="11" t="str">
        <f t="shared" si="8"/>
        <v>9789152302484-1-x1_1x-G-28</v>
      </c>
      <c r="F188" s="11">
        <f>MATCH(E188,'Base data'!$N$2:$N$2604,0)</f>
        <v>80</v>
      </c>
      <c r="G188" s="11">
        <f t="shared" si="9"/>
        <v>28</v>
      </c>
      <c r="H188" s="11" t="str">
        <f t="shared" si="10"/>
        <v>Resonera</v>
      </c>
      <c r="I188" s="11">
        <v>28</v>
      </c>
      <c r="J188" s="11" t="s">
        <v>277</v>
      </c>
      <c r="K188" s="11" t="s">
        <v>277</v>
      </c>
      <c r="L188" s="11" t="s">
        <v>283</v>
      </c>
      <c r="M188" s="11">
        <v>1</v>
      </c>
      <c r="N188" s="11" t="s">
        <v>283</v>
      </c>
      <c r="O188" s="11" t="s">
        <v>311</v>
      </c>
      <c r="P188" s="55" t="s">
        <v>14570</v>
      </c>
      <c r="Q188" s="55" t="s">
        <v>14571</v>
      </c>
      <c r="R188" s="55" t="s">
        <v>14572</v>
      </c>
    </row>
    <row r="189" spans="1:18" ht="64" x14ac:dyDescent="0.2">
      <c r="A189" s="160">
        <v>9789152302484</v>
      </c>
      <c r="B189" s="11">
        <v>1</v>
      </c>
      <c r="C189" s="11" t="s">
        <v>12850</v>
      </c>
      <c r="D189" s="11" t="str">
        <f>INDEX(Lista!$A$2:$B$13,MATCH('Kap 1'!K189,Lista!$A$2:$A$13,0),2)</f>
        <v>G</v>
      </c>
      <c r="E189" s="11" t="str">
        <f t="shared" si="8"/>
        <v>9789152302484-1-x1_1x-G-28</v>
      </c>
      <c r="F189" s="11">
        <f>MATCH(E189,'Base data'!$N$2:$N$2604,0)</f>
        <v>80</v>
      </c>
      <c r="G189" s="11">
        <f t="shared" si="9"/>
        <v>28</v>
      </c>
      <c r="H189" s="11" t="str">
        <f t="shared" si="10"/>
        <v>Resonera</v>
      </c>
      <c r="I189" s="11">
        <v>28</v>
      </c>
      <c r="J189" s="11" t="s">
        <v>277</v>
      </c>
      <c r="K189" s="11" t="s">
        <v>277</v>
      </c>
      <c r="L189" s="11" t="s">
        <v>283</v>
      </c>
      <c r="M189" s="11">
        <v>2</v>
      </c>
      <c r="N189" s="11" t="s">
        <v>283</v>
      </c>
      <c r="O189" s="11" t="s">
        <v>311</v>
      </c>
      <c r="P189" s="55" t="s">
        <v>14573</v>
      </c>
      <c r="Q189" s="55" t="s">
        <v>14574</v>
      </c>
      <c r="R189" s="55" t="s">
        <v>14575</v>
      </c>
    </row>
    <row r="190" spans="1:18" ht="48" x14ac:dyDescent="0.2">
      <c r="A190" s="160">
        <v>9789152302484</v>
      </c>
      <c r="B190" s="11">
        <v>1</v>
      </c>
      <c r="C190" s="11" t="s">
        <v>12850</v>
      </c>
      <c r="D190" s="11" t="str">
        <f>INDEX(Lista!$A$2:$B$13,MATCH('Kap 1'!K190,Lista!$A$2:$A$13,0),2)</f>
        <v>G</v>
      </c>
      <c r="E190" s="11" t="str">
        <f t="shared" si="8"/>
        <v>9789152302484-1-x1_1x-G-29a</v>
      </c>
      <c r="F190" s="11">
        <f>MATCH(E190,'Base data'!$N$2:$N$2604,0)</f>
        <v>81</v>
      </c>
      <c r="G190" s="11" t="str">
        <f t="shared" si="9"/>
        <v>29a</v>
      </c>
      <c r="H190" s="11" t="str">
        <f t="shared" si="10"/>
        <v>Beräkna</v>
      </c>
      <c r="I190" s="11" t="s">
        <v>187</v>
      </c>
      <c r="J190" s="11" t="s">
        <v>277</v>
      </c>
      <c r="K190" s="11" t="s">
        <v>277</v>
      </c>
      <c r="L190" s="11" t="s">
        <v>281</v>
      </c>
      <c r="M190" s="11">
        <v>1</v>
      </c>
      <c r="N190" s="11" t="s">
        <v>283</v>
      </c>
      <c r="O190" s="11" t="s">
        <v>304</v>
      </c>
      <c r="P190" s="55" t="s">
        <v>14576</v>
      </c>
      <c r="Q190" s="55" t="s">
        <v>351</v>
      </c>
      <c r="R190" s="55" t="s">
        <v>14577</v>
      </c>
    </row>
    <row r="191" spans="1:18" ht="32" x14ac:dyDescent="0.2">
      <c r="A191" s="160">
        <v>9789152302484</v>
      </c>
      <c r="B191" s="11">
        <v>1</v>
      </c>
      <c r="C191" s="11" t="s">
        <v>12850</v>
      </c>
      <c r="D191" s="11" t="str">
        <f>INDEX(Lista!$A$2:$B$13,MATCH('Kap 1'!K191,Lista!$A$2:$A$13,0),2)</f>
        <v>G</v>
      </c>
      <c r="E191" s="11" t="str">
        <f t="shared" si="8"/>
        <v>9789152302484-1-x1_1x-G-29a</v>
      </c>
      <c r="F191" s="11">
        <f>MATCH(E191,'Base data'!$N$2:$N$2604,0)</f>
        <v>81</v>
      </c>
      <c r="G191" s="11" t="str">
        <f t="shared" si="9"/>
        <v>29a</v>
      </c>
      <c r="H191" s="11" t="str">
        <f t="shared" si="10"/>
        <v>Beräkna</v>
      </c>
      <c r="I191" s="11" t="s">
        <v>187</v>
      </c>
      <c r="J191" s="11" t="s">
        <v>277</v>
      </c>
      <c r="K191" s="11" t="s">
        <v>277</v>
      </c>
      <c r="L191" s="11" t="s">
        <v>281</v>
      </c>
      <c r="M191" s="11">
        <v>2</v>
      </c>
      <c r="N191" s="11" t="s">
        <v>281</v>
      </c>
      <c r="O191" s="11" t="s">
        <v>304</v>
      </c>
      <c r="P191" s="55" t="s">
        <v>14578</v>
      </c>
      <c r="Q191" s="55" t="s">
        <v>14579</v>
      </c>
      <c r="R191" s="55" t="s">
        <v>14580</v>
      </c>
    </row>
    <row r="192" spans="1:18" ht="48" x14ac:dyDescent="0.2">
      <c r="A192" s="160">
        <v>9789152302484</v>
      </c>
      <c r="B192" s="11">
        <v>1</v>
      </c>
      <c r="C192" s="11" t="s">
        <v>12850</v>
      </c>
      <c r="D192" s="11" t="str">
        <f>INDEX(Lista!$A$2:$B$13,MATCH('Kap 1'!K192,Lista!$A$2:$A$13,0),2)</f>
        <v>G</v>
      </c>
      <c r="E192" s="11" t="str">
        <f t="shared" si="8"/>
        <v>9789152302484-1-x1_1x-G-29b</v>
      </c>
      <c r="F192" s="11">
        <f>MATCH(E192,'Base data'!$N$2:$N$2604,0)</f>
        <v>82</v>
      </c>
      <c r="G192" s="11" t="str">
        <f t="shared" si="9"/>
        <v>29b</v>
      </c>
      <c r="H192" s="11" t="str">
        <f t="shared" si="10"/>
        <v>Beräkna</v>
      </c>
      <c r="I192" s="11" t="s">
        <v>188</v>
      </c>
      <c r="J192" s="11" t="s">
        <v>277</v>
      </c>
      <c r="K192" s="11" t="s">
        <v>277</v>
      </c>
      <c r="L192" s="11" t="s">
        <v>281</v>
      </c>
      <c r="M192" s="11">
        <v>1</v>
      </c>
      <c r="N192" s="11" t="s">
        <v>283</v>
      </c>
      <c r="O192" s="11" t="s">
        <v>304</v>
      </c>
      <c r="P192" s="55" t="s">
        <v>14581</v>
      </c>
      <c r="Q192" s="55" t="s">
        <v>14582</v>
      </c>
      <c r="R192" s="55" t="s">
        <v>14577</v>
      </c>
    </row>
    <row r="193" spans="1:18" ht="32" x14ac:dyDescent="0.2">
      <c r="A193" s="160">
        <v>9789152302484</v>
      </c>
      <c r="B193" s="11">
        <v>1</v>
      </c>
      <c r="C193" s="11" t="s">
        <v>12850</v>
      </c>
      <c r="D193" s="11" t="str">
        <f>INDEX(Lista!$A$2:$B$13,MATCH('Kap 1'!K193,Lista!$A$2:$A$13,0),2)</f>
        <v>G</v>
      </c>
      <c r="E193" s="11" t="str">
        <f t="shared" si="8"/>
        <v>9789152302484-1-x1_1x-G-29b</v>
      </c>
      <c r="F193" s="11">
        <f>MATCH(E193,'Base data'!$N$2:$N$2604,0)</f>
        <v>82</v>
      </c>
      <c r="G193" s="11" t="str">
        <f t="shared" si="9"/>
        <v>29b</v>
      </c>
      <c r="H193" s="11" t="str">
        <f t="shared" si="10"/>
        <v>Beräkna</v>
      </c>
      <c r="I193" s="11" t="s">
        <v>188</v>
      </c>
      <c r="J193" s="11" t="s">
        <v>277</v>
      </c>
      <c r="K193" s="11" t="s">
        <v>277</v>
      </c>
      <c r="L193" s="11" t="s">
        <v>281</v>
      </c>
      <c r="M193" s="11">
        <v>2</v>
      </c>
      <c r="N193" s="11" t="s">
        <v>281</v>
      </c>
      <c r="O193" s="11" t="s">
        <v>304</v>
      </c>
      <c r="P193" s="55" t="s">
        <v>14583</v>
      </c>
      <c r="Q193" s="55" t="s">
        <v>14584</v>
      </c>
      <c r="R193" s="55" t="s">
        <v>14580</v>
      </c>
    </row>
    <row r="194" spans="1:18" ht="48" x14ac:dyDescent="0.2">
      <c r="A194" s="160">
        <v>9789152302484</v>
      </c>
      <c r="B194" s="11">
        <v>1</v>
      </c>
      <c r="C194" s="11" t="s">
        <v>12850</v>
      </c>
      <c r="D194" s="11" t="str">
        <f>INDEX(Lista!$A$2:$B$13,MATCH('Kap 1'!K194,Lista!$A$2:$A$13,0),2)</f>
        <v>G</v>
      </c>
      <c r="E194" s="11" t="str">
        <f t="shared" ref="E194:E217" si="11">A194&amp;"-"&amp;B194&amp;"-"&amp;C194&amp;"-"&amp;D194&amp;"-"&amp;G194</f>
        <v>9789152302484-1-x1_1x-G-29c</v>
      </c>
      <c r="F194" s="11">
        <f>MATCH(E194,'Base data'!$N$2:$N$2604,0)</f>
        <v>83</v>
      </c>
      <c r="G194" s="11" t="str">
        <f t="shared" si="9"/>
        <v>29c</v>
      </c>
      <c r="H194" s="11" t="str">
        <f t="shared" si="10"/>
        <v>Beräkna</v>
      </c>
      <c r="I194" s="11" t="s">
        <v>189</v>
      </c>
      <c r="J194" s="11" t="s">
        <v>277</v>
      </c>
      <c r="K194" s="11" t="s">
        <v>277</v>
      </c>
      <c r="L194" s="11" t="s">
        <v>281</v>
      </c>
      <c r="M194" s="11">
        <v>1</v>
      </c>
      <c r="N194" s="11" t="s">
        <v>283</v>
      </c>
      <c r="O194" s="11" t="s">
        <v>304</v>
      </c>
      <c r="P194" s="55" t="s">
        <v>14585</v>
      </c>
      <c r="Q194" s="55" t="s">
        <v>14586</v>
      </c>
      <c r="R194" s="55" t="s">
        <v>14577</v>
      </c>
    </row>
    <row r="195" spans="1:18" ht="32" x14ac:dyDescent="0.2">
      <c r="A195" s="160">
        <v>9789152302484</v>
      </c>
      <c r="B195" s="11">
        <v>1</v>
      </c>
      <c r="C195" s="11" t="s">
        <v>12850</v>
      </c>
      <c r="D195" s="11" t="str">
        <f>INDEX(Lista!$A$2:$B$13,MATCH('Kap 1'!K195,Lista!$A$2:$A$13,0),2)</f>
        <v>G</v>
      </c>
      <c r="E195" s="11" t="str">
        <f t="shared" si="11"/>
        <v>9789152302484-1-x1_1x-G-29c</v>
      </c>
      <c r="F195" s="11">
        <f>MATCH(E195,'Base data'!$N$2:$N$2604,0)</f>
        <v>83</v>
      </c>
      <c r="G195" s="11" t="str">
        <f t="shared" ref="G195:G260" si="12">IF(I195="",G194,I195)</f>
        <v>29c</v>
      </c>
      <c r="H195" s="11" t="str">
        <f t="shared" ref="H195:H260" si="13">IF(L195="",H194,L195)</f>
        <v>Beräkna</v>
      </c>
      <c r="I195" s="11" t="s">
        <v>189</v>
      </c>
      <c r="J195" s="11" t="s">
        <v>277</v>
      </c>
      <c r="K195" s="11" t="s">
        <v>277</v>
      </c>
      <c r="L195" s="11" t="s">
        <v>281</v>
      </c>
      <c r="M195" s="11">
        <v>2</v>
      </c>
      <c r="N195" s="11" t="s">
        <v>281</v>
      </c>
      <c r="O195" s="11" t="s">
        <v>304</v>
      </c>
      <c r="P195" s="55" t="s">
        <v>14587</v>
      </c>
      <c r="Q195" s="55" t="s">
        <v>14588</v>
      </c>
      <c r="R195" s="55" t="s">
        <v>14580</v>
      </c>
    </row>
    <row r="196" spans="1:18" ht="48" x14ac:dyDescent="0.2">
      <c r="A196" s="160">
        <v>9789152302484</v>
      </c>
      <c r="B196" s="11">
        <v>1</v>
      </c>
      <c r="C196" s="11" t="s">
        <v>12850</v>
      </c>
      <c r="D196" s="11" t="str">
        <f>INDEX(Lista!$A$2:$B$13,MATCH('Kap 1'!K196,Lista!$A$2:$A$13,0),2)</f>
        <v>G</v>
      </c>
      <c r="E196" s="11" t="str">
        <f t="shared" si="11"/>
        <v>9789152302484-1-x1_1x-G-30a</v>
      </c>
      <c r="F196" s="11">
        <f>MATCH(E196,'Base data'!$N$2:$N$2604,0)</f>
        <v>84</v>
      </c>
      <c r="G196" s="11" t="str">
        <f t="shared" si="12"/>
        <v>30a</v>
      </c>
      <c r="H196" s="11" t="str">
        <f t="shared" si="13"/>
        <v>Lös</v>
      </c>
      <c r="I196" s="11" t="s">
        <v>96</v>
      </c>
      <c r="J196" s="11" t="s">
        <v>277</v>
      </c>
      <c r="K196" s="11" t="s">
        <v>277</v>
      </c>
      <c r="L196" s="11" t="s">
        <v>1059</v>
      </c>
      <c r="M196" s="11">
        <v>1</v>
      </c>
      <c r="N196" s="11" t="s">
        <v>283</v>
      </c>
      <c r="O196" s="11" t="s">
        <v>304</v>
      </c>
      <c r="P196" s="55" t="s">
        <v>14589</v>
      </c>
      <c r="Q196" s="55" t="s">
        <v>5310</v>
      </c>
      <c r="R196" s="55" t="s">
        <v>14590</v>
      </c>
    </row>
    <row r="197" spans="1:18" ht="48" x14ac:dyDescent="0.2">
      <c r="A197" s="160">
        <v>9789152302484</v>
      </c>
      <c r="B197" s="11">
        <v>1</v>
      </c>
      <c r="C197" s="11" t="s">
        <v>12850</v>
      </c>
      <c r="D197" s="11" t="str">
        <f>INDEX(Lista!$A$2:$B$13,MATCH('Kap 1'!K197,Lista!$A$2:$A$13,0),2)</f>
        <v>G</v>
      </c>
      <c r="E197" s="11" t="str">
        <f t="shared" si="11"/>
        <v>9789152302484-1-x1_1x-G-30a</v>
      </c>
      <c r="F197" s="11">
        <f>MATCH(E197,'Base data'!$N$2:$N$2604,0)</f>
        <v>84</v>
      </c>
      <c r="G197" s="11" t="str">
        <f t="shared" si="12"/>
        <v>30a</v>
      </c>
      <c r="H197" s="11" t="str">
        <f t="shared" si="13"/>
        <v>Lös</v>
      </c>
      <c r="I197" s="11" t="s">
        <v>96</v>
      </c>
      <c r="J197" s="11" t="s">
        <v>277</v>
      </c>
      <c r="K197" s="11" t="s">
        <v>277</v>
      </c>
      <c r="L197" s="11" t="s">
        <v>1059</v>
      </c>
      <c r="M197" s="11">
        <v>2</v>
      </c>
      <c r="N197" s="11" t="s">
        <v>281</v>
      </c>
      <c r="O197" s="11" t="s">
        <v>304</v>
      </c>
      <c r="P197" s="55" t="s">
        <v>14591</v>
      </c>
      <c r="Q197" s="55" t="s">
        <v>367</v>
      </c>
      <c r="R197" s="55" t="s">
        <v>14592</v>
      </c>
    </row>
    <row r="198" spans="1:18" ht="32" x14ac:dyDescent="0.2">
      <c r="A198" s="160">
        <v>9789152302484</v>
      </c>
      <c r="B198" s="11">
        <v>1</v>
      </c>
      <c r="C198" s="11" t="s">
        <v>12850</v>
      </c>
      <c r="D198" s="11" t="str">
        <f>INDEX(Lista!$A$2:$B$13,MATCH('Kap 1'!K198,Lista!$A$2:$A$13,0),2)</f>
        <v>G</v>
      </c>
      <c r="E198" s="11" t="str">
        <f t="shared" si="11"/>
        <v>9789152302484-1-x1_1x-G-30a</v>
      </c>
      <c r="F198" s="11">
        <f>MATCH(E198,'Base data'!$N$2:$N$2604,0)</f>
        <v>84</v>
      </c>
      <c r="G198" s="11" t="str">
        <f t="shared" si="12"/>
        <v>30a</v>
      </c>
      <c r="H198" s="11" t="str">
        <f t="shared" si="13"/>
        <v>Lös</v>
      </c>
      <c r="I198" s="11" t="s">
        <v>96</v>
      </c>
      <c r="J198" s="11" t="s">
        <v>277</v>
      </c>
      <c r="K198" s="11" t="s">
        <v>277</v>
      </c>
      <c r="L198" s="11" t="s">
        <v>1059</v>
      </c>
      <c r="M198" s="11">
        <v>3</v>
      </c>
      <c r="N198" s="11" t="s">
        <v>283</v>
      </c>
      <c r="O198" s="11" t="s">
        <v>304</v>
      </c>
      <c r="P198" s="55" t="s">
        <v>14593</v>
      </c>
      <c r="Q198" s="55">
        <v>3</v>
      </c>
      <c r="R198" s="55" t="s">
        <v>14454</v>
      </c>
    </row>
    <row r="199" spans="1:18" ht="48" x14ac:dyDescent="0.2">
      <c r="A199" s="160">
        <v>9789152302484</v>
      </c>
      <c r="B199" s="11">
        <v>1</v>
      </c>
      <c r="C199" s="11" t="s">
        <v>12850</v>
      </c>
      <c r="D199" s="11" t="str">
        <f>INDEX(Lista!$A$2:$B$13,MATCH('Kap 1'!K199,Lista!$A$2:$A$13,0),2)</f>
        <v>G</v>
      </c>
      <c r="E199" s="11" t="str">
        <f t="shared" si="11"/>
        <v>9789152302484-1-x1_1x-G-30b</v>
      </c>
      <c r="F199" s="11">
        <f>MATCH(E199,'Base data'!$N$2:$N$2604,0)</f>
        <v>85</v>
      </c>
      <c r="G199" s="11" t="str">
        <f t="shared" si="12"/>
        <v>30b</v>
      </c>
      <c r="H199" s="11" t="str">
        <f t="shared" si="13"/>
        <v>Lös</v>
      </c>
      <c r="I199" s="11" t="s">
        <v>97</v>
      </c>
      <c r="J199" s="11" t="s">
        <v>277</v>
      </c>
      <c r="K199" s="11" t="s">
        <v>277</v>
      </c>
      <c r="L199" s="11" t="s">
        <v>1059</v>
      </c>
      <c r="M199" s="11">
        <v>1</v>
      </c>
      <c r="N199" s="11" t="s">
        <v>283</v>
      </c>
      <c r="O199" s="11" t="s">
        <v>304</v>
      </c>
      <c r="P199" s="55" t="s">
        <v>14594</v>
      </c>
      <c r="Q199" s="55" t="s">
        <v>14595</v>
      </c>
      <c r="R199" s="55" t="s">
        <v>14590</v>
      </c>
    </row>
    <row r="200" spans="1:18" ht="48" x14ac:dyDescent="0.2">
      <c r="A200" s="160">
        <v>9789152302484</v>
      </c>
      <c r="B200" s="11">
        <v>1</v>
      </c>
      <c r="C200" s="11" t="s">
        <v>12850</v>
      </c>
      <c r="D200" s="11" t="str">
        <f>INDEX(Lista!$A$2:$B$13,MATCH('Kap 1'!K200,Lista!$A$2:$A$13,0),2)</f>
        <v>G</v>
      </c>
      <c r="E200" s="11" t="str">
        <f t="shared" si="11"/>
        <v>9789152302484-1-x1_1x-G-30b</v>
      </c>
      <c r="F200" s="11">
        <f>MATCH(E200,'Base data'!$N$2:$N$2604,0)</f>
        <v>85</v>
      </c>
      <c r="G200" s="11" t="str">
        <f t="shared" si="12"/>
        <v>30b</v>
      </c>
      <c r="H200" s="11" t="str">
        <f t="shared" si="13"/>
        <v>Lös</v>
      </c>
      <c r="I200" s="11" t="s">
        <v>97</v>
      </c>
      <c r="J200" s="11" t="s">
        <v>277</v>
      </c>
      <c r="K200" s="11" t="s">
        <v>277</v>
      </c>
      <c r="L200" s="11" t="s">
        <v>1059</v>
      </c>
      <c r="M200" s="11">
        <v>2</v>
      </c>
      <c r="N200" s="11" t="s">
        <v>281</v>
      </c>
      <c r="O200" s="11" t="s">
        <v>304</v>
      </c>
      <c r="P200" s="55" t="s">
        <v>14593</v>
      </c>
      <c r="Q200" s="55">
        <v>3</v>
      </c>
      <c r="R200" s="55" t="s">
        <v>14596</v>
      </c>
    </row>
    <row r="201" spans="1:18" ht="48" x14ac:dyDescent="0.2">
      <c r="A201" s="160">
        <v>9789152302484</v>
      </c>
      <c r="B201" s="11">
        <v>1</v>
      </c>
      <c r="C201" s="11" t="s">
        <v>12850</v>
      </c>
      <c r="D201" s="11" t="str">
        <f>INDEX(Lista!$A$2:$B$13,MATCH('Kap 1'!K201,Lista!$A$2:$A$13,0),2)</f>
        <v>G</v>
      </c>
      <c r="E201" s="11" t="str">
        <f t="shared" si="11"/>
        <v>9789152302484-1-x1_1x-G-30c</v>
      </c>
      <c r="F201" s="11">
        <f>MATCH(E201,'Base data'!$N$2:$N$2604,0)</f>
        <v>86</v>
      </c>
      <c r="G201" s="11" t="str">
        <f t="shared" si="12"/>
        <v>30c</v>
      </c>
      <c r="H201" s="11" t="str">
        <f t="shared" si="13"/>
        <v>Lös</v>
      </c>
      <c r="I201" s="11" t="s">
        <v>98</v>
      </c>
      <c r="J201" s="11" t="s">
        <v>277</v>
      </c>
      <c r="K201" s="11" t="s">
        <v>277</v>
      </c>
      <c r="L201" s="11" t="s">
        <v>1059</v>
      </c>
      <c r="M201" s="11">
        <v>1</v>
      </c>
      <c r="N201" s="11" t="s">
        <v>283</v>
      </c>
      <c r="O201" s="11" t="s">
        <v>304</v>
      </c>
      <c r="P201" s="55" t="s">
        <v>14597</v>
      </c>
      <c r="Q201" s="55" t="s">
        <v>14598</v>
      </c>
      <c r="R201" s="55" t="s">
        <v>14590</v>
      </c>
    </row>
    <row r="202" spans="1:18" ht="48" x14ac:dyDescent="0.2">
      <c r="A202" s="160">
        <v>9789152302484</v>
      </c>
      <c r="B202" s="11">
        <v>1</v>
      </c>
      <c r="C202" s="11" t="s">
        <v>12850</v>
      </c>
      <c r="D202" s="11" t="str">
        <f>INDEX(Lista!$A$2:$B$13,MATCH('Kap 1'!K202,Lista!$A$2:$A$13,0),2)</f>
        <v>G</v>
      </c>
      <c r="E202" s="11" t="str">
        <f t="shared" si="11"/>
        <v>9789152302484-1-x1_1x-G-30c</v>
      </c>
      <c r="F202" s="11">
        <f>MATCH(E202,'Base data'!$N$2:$N$2604,0)</f>
        <v>86</v>
      </c>
      <c r="G202" s="11" t="str">
        <f t="shared" si="12"/>
        <v>30c</v>
      </c>
      <c r="H202" s="11" t="str">
        <f t="shared" si="13"/>
        <v>Lös</v>
      </c>
      <c r="I202" s="11" t="s">
        <v>98</v>
      </c>
      <c r="J202" s="11" t="s">
        <v>277</v>
      </c>
      <c r="K202" s="11" t="s">
        <v>277</v>
      </c>
      <c r="L202" s="11" t="s">
        <v>1059</v>
      </c>
      <c r="M202" s="11">
        <v>2</v>
      </c>
      <c r="N202" s="11" t="s">
        <v>281</v>
      </c>
      <c r="O202" s="11" t="s">
        <v>304</v>
      </c>
      <c r="P202" s="55" t="s">
        <v>14599</v>
      </c>
      <c r="Q202" s="55" t="s">
        <v>14600</v>
      </c>
      <c r="R202" s="55" t="s">
        <v>14601</v>
      </c>
    </row>
    <row r="203" spans="1:18" ht="32" x14ac:dyDescent="0.2">
      <c r="A203" s="160">
        <v>9789152302484</v>
      </c>
      <c r="B203" s="11">
        <v>1</v>
      </c>
      <c r="C203" s="11" t="s">
        <v>12850</v>
      </c>
      <c r="D203" s="11" t="str">
        <f>INDEX(Lista!$A$2:$B$13,MATCH('Kap 1'!K203,Lista!$A$2:$A$13,0),2)</f>
        <v>G</v>
      </c>
      <c r="E203" s="11" t="str">
        <f t="shared" si="11"/>
        <v>9789152302484-1-x1_1x-G-30c</v>
      </c>
      <c r="F203" s="11">
        <f>MATCH(E203,'Base data'!$N$2:$N$2604,0)</f>
        <v>86</v>
      </c>
      <c r="G203" s="11" t="str">
        <f t="shared" si="12"/>
        <v>30c</v>
      </c>
      <c r="H203" s="11" t="str">
        <f t="shared" si="13"/>
        <v>Lös</v>
      </c>
      <c r="I203" s="11" t="s">
        <v>98</v>
      </c>
      <c r="J203" s="11" t="s">
        <v>277</v>
      </c>
      <c r="K203" s="11" t="s">
        <v>277</v>
      </c>
      <c r="L203" s="11" t="s">
        <v>1059</v>
      </c>
      <c r="M203" s="11">
        <v>3</v>
      </c>
      <c r="N203" s="11" t="s">
        <v>283</v>
      </c>
      <c r="O203" s="11" t="s">
        <v>304</v>
      </c>
      <c r="P203" s="55" t="s">
        <v>14593</v>
      </c>
      <c r="Q203" s="55">
        <v>9</v>
      </c>
      <c r="R203" s="55" t="s">
        <v>14454</v>
      </c>
    </row>
    <row r="204" spans="1:18" ht="48" x14ac:dyDescent="0.2">
      <c r="A204" s="160">
        <v>9789152302484</v>
      </c>
      <c r="B204" s="11">
        <v>1</v>
      </c>
      <c r="C204" s="11" t="s">
        <v>12850</v>
      </c>
      <c r="D204" s="11" t="str">
        <f>INDEX(Lista!$A$2:$B$13,MATCH('Kap 1'!K204,Lista!$A$2:$A$13,0),2)</f>
        <v>G</v>
      </c>
      <c r="E204" s="11" t="str">
        <f t="shared" si="11"/>
        <v>9789152302484-1-x1_1x-G-31a</v>
      </c>
      <c r="F204" s="11">
        <f>MATCH(E204,'Base data'!$N$2:$N$2604,0)</f>
        <v>87</v>
      </c>
      <c r="G204" s="11" t="str">
        <f t="shared" si="12"/>
        <v>31a</v>
      </c>
      <c r="H204" s="11" t="str">
        <f t="shared" si="13"/>
        <v>Lös</v>
      </c>
      <c r="I204" s="11" t="s">
        <v>190</v>
      </c>
      <c r="J204" s="11" t="s">
        <v>277</v>
      </c>
      <c r="K204" s="11" t="s">
        <v>277</v>
      </c>
      <c r="L204" s="11" t="s">
        <v>1059</v>
      </c>
      <c r="M204" s="11">
        <v>1</v>
      </c>
      <c r="N204" s="11" t="s">
        <v>283</v>
      </c>
      <c r="O204" s="11" t="s">
        <v>304</v>
      </c>
      <c r="P204" s="55" t="s">
        <v>14602</v>
      </c>
      <c r="Q204" s="55" t="s">
        <v>14603</v>
      </c>
      <c r="R204" s="55" t="s">
        <v>14590</v>
      </c>
    </row>
    <row r="205" spans="1:18" ht="48" x14ac:dyDescent="0.2">
      <c r="A205" s="160">
        <v>9789152302484</v>
      </c>
      <c r="B205" s="11">
        <v>1</v>
      </c>
      <c r="C205" s="11" t="s">
        <v>12850</v>
      </c>
      <c r="D205" s="11" t="str">
        <f>INDEX(Lista!$A$2:$B$13,MATCH('Kap 1'!K205,Lista!$A$2:$A$13,0),2)</f>
        <v>G</v>
      </c>
      <c r="E205" s="11" t="str">
        <f t="shared" si="11"/>
        <v>9789152302484-1-x1_1x-G-31a</v>
      </c>
      <c r="F205" s="11">
        <f>MATCH(E205,'Base data'!$N$2:$N$2604,0)</f>
        <v>87</v>
      </c>
      <c r="G205" s="11" t="str">
        <f t="shared" si="12"/>
        <v>31a</v>
      </c>
      <c r="H205" s="11" t="str">
        <f t="shared" si="13"/>
        <v>Lös</v>
      </c>
      <c r="I205" s="11" t="s">
        <v>190</v>
      </c>
      <c r="J205" s="11" t="s">
        <v>277</v>
      </c>
      <c r="K205" s="11" t="s">
        <v>277</v>
      </c>
      <c r="L205" s="11" t="s">
        <v>1059</v>
      </c>
      <c r="M205" s="11">
        <v>2</v>
      </c>
      <c r="N205" s="11" t="s">
        <v>281</v>
      </c>
      <c r="O205" s="11" t="s">
        <v>304</v>
      </c>
      <c r="P205" s="55" t="s">
        <v>14593</v>
      </c>
      <c r="Q205" s="55">
        <v>2</v>
      </c>
      <c r="R205" s="55" t="s">
        <v>14604</v>
      </c>
    </row>
    <row r="206" spans="1:18" x14ac:dyDescent="0.2">
      <c r="A206" s="160">
        <v>9789152302484</v>
      </c>
      <c r="B206" s="11">
        <v>1</v>
      </c>
      <c r="C206" s="11" t="s">
        <v>12850</v>
      </c>
      <c r="D206" s="11" t="str">
        <f>INDEX(Lista!$A$2:$B$13,MATCH('Kap 1'!K206,Lista!$A$2:$A$13,0),2)</f>
        <v>G</v>
      </c>
      <c r="E206" s="11" t="str">
        <f t="shared" si="11"/>
        <v>9789152302484-1-x1_1x-G-31b</v>
      </c>
      <c r="F206" s="11">
        <f>MATCH(E206,'Base data'!$N$2:$N$2604,0)</f>
        <v>88</v>
      </c>
      <c r="G206" s="11" t="str">
        <f t="shared" si="12"/>
        <v>31b</v>
      </c>
      <c r="H206" s="11" t="str">
        <f t="shared" si="13"/>
        <v>Lös</v>
      </c>
      <c r="I206" s="11" t="s">
        <v>191</v>
      </c>
      <c r="J206" s="11" t="s">
        <v>277</v>
      </c>
      <c r="K206" s="11" t="s">
        <v>277</v>
      </c>
      <c r="L206" s="11" t="s">
        <v>1059</v>
      </c>
      <c r="M206" s="11">
        <v>1</v>
      </c>
      <c r="N206" s="11" t="s">
        <v>283</v>
      </c>
      <c r="O206" s="11" t="s">
        <v>304</v>
      </c>
      <c r="P206" s="55" t="s">
        <v>14605</v>
      </c>
      <c r="Q206" s="55" t="s">
        <v>14606</v>
      </c>
      <c r="R206" s="55" t="s">
        <v>14607</v>
      </c>
    </row>
    <row r="207" spans="1:18" ht="48" x14ac:dyDescent="0.2">
      <c r="A207" s="160">
        <v>9789152302484</v>
      </c>
      <c r="B207" s="11">
        <v>1</v>
      </c>
      <c r="C207" s="11" t="s">
        <v>12850</v>
      </c>
      <c r="D207" s="11" t="str">
        <f>INDEX(Lista!$A$2:$B$13,MATCH('Kap 1'!K207,Lista!$A$2:$A$13,0),2)</f>
        <v>G</v>
      </c>
      <c r="E207" s="11" t="str">
        <f t="shared" si="11"/>
        <v>9789152302484-1-x1_1x-G-31b</v>
      </c>
      <c r="F207" s="11">
        <f>MATCH(E207,'Base data'!$N$2:$N$2604,0)</f>
        <v>88</v>
      </c>
      <c r="G207" s="11" t="str">
        <f t="shared" si="12"/>
        <v>31b</v>
      </c>
      <c r="H207" s="11" t="str">
        <f t="shared" si="13"/>
        <v>Lös</v>
      </c>
      <c r="I207" s="11" t="s">
        <v>191</v>
      </c>
      <c r="J207" s="11" t="s">
        <v>277</v>
      </c>
      <c r="K207" s="11" t="s">
        <v>277</v>
      </c>
      <c r="L207" s="11" t="s">
        <v>1059</v>
      </c>
      <c r="M207" s="11">
        <v>2</v>
      </c>
      <c r="N207" s="11" t="s">
        <v>281</v>
      </c>
      <c r="O207" s="11" t="s">
        <v>304</v>
      </c>
      <c r="P207" s="55" t="s">
        <v>14608</v>
      </c>
      <c r="Q207" s="55" t="s">
        <v>14609</v>
      </c>
      <c r="R207" s="55" t="s">
        <v>14610</v>
      </c>
    </row>
    <row r="208" spans="1:18" ht="32" x14ac:dyDescent="0.2">
      <c r="A208" s="160">
        <v>9789152302484</v>
      </c>
      <c r="B208" s="11">
        <v>1</v>
      </c>
      <c r="C208" s="11" t="s">
        <v>12850</v>
      </c>
      <c r="D208" s="11" t="str">
        <f>INDEX(Lista!$A$2:$B$13,MATCH('Kap 1'!K208,Lista!$A$2:$A$13,0),2)</f>
        <v>G</v>
      </c>
      <c r="E208" s="11" t="str">
        <f t="shared" si="11"/>
        <v>9789152302484-1-x1_1x-G-31b</v>
      </c>
      <c r="F208" s="11">
        <f>MATCH(E208,'Base data'!$N$2:$N$2604,0)</f>
        <v>88</v>
      </c>
      <c r="G208" s="11" t="str">
        <f t="shared" si="12"/>
        <v>31b</v>
      </c>
      <c r="H208" s="11" t="str">
        <f t="shared" si="13"/>
        <v>Lös</v>
      </c>
      <c r="I208" s="11" t="s">
        <v>191</v>
      </c>
      <c r="J208" s="11" t="s">
        <v>277</v>
      </c>
      <c r="K208" s="11" t="s">
        <v>277</v>
      </c>
      <c r="L208" s="11" t="s">
        <v>1059</v>
      </c>
      <c r="M208" s="11">
        <v>3</v>
      </c>
      <c r="N208" s="11" t="s">
        <v>283</v>
      </c>
      <c r="O208" s="11" t="s">
        <v>304</v>
      </c>
      <c r="P208" s="55" t="s">
        <v>14593</v>
      </c>
      <c r="Q208" s="55">
        <v>7</v>
      </c>
      <c r="R208" s="55" t="s">
        <v>14454</v>
      </c>
    </row>
    <row r="209" spans="1:18" x14ac:dyDescent="0.2">
      <c r="A209" s="160">
        <v>9789152302484</v>
      </c>
      <c r="B209" s="11">
        <v>1</v>
      </c>
      <c r="C209" s="11" t="s">
        <v>12850</v>
      </c>
      <c r="D209" s="11" t="str">
        <f>INDEX(Lista!$A$2:$B$13,MATCH('Kap 1'!K209,Lista!$A$2:$A$13,0),2)</f>
        <v>G</v>
      </c>
      <c r="E209" s="11" t="str">
        <f t="shared" si="11"/>
        <v>9789152302484-1-x1_1x-G-31c</v>
      </c>
      <c r="F209" s="11">
        <f>MATCH(E209,'Base data'!$N$2:$N$2604,0)</f>
        <v>89</v>
      </c>
      <c r="G209" s="11" t="str">
        <f t="shared" si="12"/>
        <v>31c</v>
      </c>
      <c r="H209" s="11" t="str">
        <f t="shared" si="13"/>
        <v>Lös</v>
      </c>
      <c r="I209" s="11" t="s">
        <v>192</v>
      </c>
      <c r="J209" s="11" t="s">
        <v>277</v>
      </c>
      <c r="K209" s="11" t="s">
        <v>277</v>
      </c>
      <c r="L209" s="11" t="s">
        <v>1059</v>
      </c>
      <c r="M209" s="11">
        <v>1</v>
      </c>
      <c r="N209" s="11" t="s">
        <v>283</v>
      </c>
      <c r="O209" s="11" t="s">
        <v>304</v>
      </c>
      <c r="P209" s="55" t="s">
        <v>14611</v>
      </c>
      <c r="Q209" s="55" t="s">
        <v>14612</v>
      </c>
      <c r="R209" s="55" t="s">
        <v>14613</v>
      </c>
    </row>
    <row r="210" spans="1:18" ht="48" x14ac:dyDescent="0.2">
      <c r="A210" s="160">
        <v>9789152302484</v>
      </c>
      <c r="B210" s="11">
        <v>1</v>
      </c>
      <c r="C210" s="11" t="s">
        <v>12850</v>
      </c>
      <c r="D210" s="11" t="str">
        <f>INDEX(Lista!$A$2:$B$13,MATCH('Kap 1'!K210,Lista!$A$2:$A$13,0),2)</f>
        <v>G</v>
      </c>
      <c r="E210" s="11" t="str">
        <f t="shared" si="11"/>
        <v>9789152302484-1-x1_1x-G-31c</v>
      </c>
      <c r="F210" s="11">
        <f>MATCH(E210,'Base data'!$N$2:$N$2604,0)</f>
        <v>89</v>
      </c>
      <c r="G210" s="11" t="str">
        <f t="shared" si="12"/>
        <v>31c</v>
      </c>
      <c r="H210" s="11" t="str">
        <f t="shared" si="13"/>
        <v>Lös</v>
      </c>
      <c r="I210" s="11" t="s">
        <v>192</v>
      </c>
      <c r="J210" s="11" t="s">
        <v>277</v>
      </c>
      <c r="K210" s="11" t="s">
        <v>277</v>
      </c>
      <c r="L210" s="11" t="s">
        <v>1059</v>
      </c>
      <c r="M210" s="11">
        <v>2</v>
      </c>
      <c r="N210" s="11" t="s">
        <v>281</v>
      </c>
      <c r="O210" s="11" t="s">
        <v>304</v>
      </c>
      <c r="P210" s="55" t="s">
        <v>14614</v>
      </c>
      <c r="Q210" s="55" t="s">
        <v>14615</v>
      </c>
      <c r="R210" s="55" t="s">
        <v>14616</v>
      </c>
    </row>
    <row r="211" spans="1:18" ht="48" x14ac:dyDescent="0.2">
      <c r="A211" s="160">
        <v>9789152302484</v>
      </c>
      <c r="B211" s="11">
        <v>1</v>
      </c>
      <c r="C211" s="11" t="s">
        <v>12850</v>
      </c>
      <c r="D211" s="11" t="str">
        <f>INDEX(Lista!$A$2:$B$13,MATCH('Kap 1'!K211,Lista!$A$2:$A$13,0),2)</f>
        <v>G</v>
      </c>
      <c r="E211" s="11" t="str">
        <f t="shared" si="11"/>
        <v>9789152302484-1-x1_1x-G-31c</v>
      </c>
      <c r="F211" s="11">
        <f>MATCH(E211,'Base data'!$N$2:$N$2604,0)</f>
        <v>89</v>
      </c>
      <c r="G211" s="11" t="str">
        <f t="shared" si="12"/>
        <v>31c</v>
      </c>
      <c r="H211" s="11" t="str">
        <f t="shared" si="13"/>
        <v>Lös</v>
      </c>
      <c r="I211" s="11" t="s">
        <v>192</v>
      </c>
      <c r="J211" s="11" t="s">
        <v>277</v>
      </c>
      <c r="K211" s="11" t="s">
        <v>277</v>
      </c>
      <c r="L211" s="11" t="s">
        <v>1059</v>
      </c>
      <c r="M211" s="11">
        <v>3</v>
      </c>
      <c r="N211" s="11" t="s">
        <v>283</v>
      </c>
      <c r="O211" s="11" t="s">
        <v>304</v>
      </c>
      <c r="P211" s="55" t="s">
        <v>14593</v>
      </c>
      <c r="Q211" s="55">
        <v>7</v>
      </c>
      <c r="R211" s="55" t="s">
        <v>14617</v>
      </c>
    </row>
    <row r="212" spans="1:18" ht="80" x14ac:dyDescent="0.2">
      <c r="A212" s="160">
        <v>9789152302484</v>
      </c>
      <c r="B212" s="11">
        <v>1</v>
      </c>
      <c r="C212" s="11" t="s">
        <v>12850</v>
      </c>
      <c r="D212" s="11" t="str">
        <f>INDEX(Lista!$A$2:$B$13,MATCH('Kap 1'!K212,Lista!$A$2:$A$13,0),2)</f>
        <v>G</v>
      </c>
      <c r="E212" s="11" t="str">
        <f t="shared" si="11"/>
        <v>9789152302484-1-x1_1x-G-32a</v>
      </c>
      <c r="F212" s="11">
        <f>MATCH(E212,'Base data'!$N$2:$N$2604,0)</f>
        <v>90</v>
      </c>
      <c r="G212" s="11" t="str">
        <f t="shared" si="12"/>
        <v>32a</v>
      </c>
      <c r="H212" s="11" t="str">
        <f t="shared" si="13"/>
        <v>Beräkna</v>
      </c>
      <c r="I212" s="11" t="s">
        <v>99</v>
      </c>
      <c r="J212" s="11" t="s">
        <v>277</v>
      </c>
      <c r="K212" s="11" t="s">
        <v>277</v>
      </c>
      <c r="L212" s="11" t="s">
        <v>281</v>
      </c>
      <c r="M212" s="11">
        <v>1</v>
      </c>
      <c r="N212" s="11" t="s">
        <v>283</v>
      </c>
      <c r="O212" s="11" t="s">
        <v>304</v>
      </c>
      <c r="P212" s="55" t="s">
        <v>14618</v>
      </c>
      <c r="Q212" s="55" t="s">
        <v>457</v>
      </c>
      <c r="R212" s="55" t="s">
        <v>14619</v>
      </c>
    </row>
    <row r="213" spans="1:18" ht="32" x14ac:dyDescent="0.2">
      <c r="A213" s="160">
        <v>9789152302484</v>
      </c>
      <c r="B213" s="11">
        <v>1</v>
      </c>
      <c r="C213" s="11" t="s">
        <v>12850</v>
      </c>
      <c r="D213" s="11" t="str">
        <f>INDEX(Lista!$A$2:$B$13,MATCH('Kap 1'!K213,Lista!$A$2:$A$13,0),2)</f>
        <v>G</v>
      </c>
      <c r="E213" s="11" t="str">
        <f t="shared" si="11"/>
        <v>9789152302484-1-x1_1x-G-32a</v>
      </c>
      <c r="F213" s="11">
        <f>MATCH(E213,'Base data'!$N$2:$N$2604,0)</f>
        <v>90</v>
      </c>
      <c r="G213" s="11" t="str">
        <f t="shared" si="12"/>
        <v>32a</v>
      </c>
      <c r="H213" s="11" t="str">
        <f t="shared" si="13"/>
        <v>Beräkna</v>
      </c>
      <c r="I213" s="11" t="s">
        <v>99</v>
      </c>
      <c r="J213" s="11" t="s">
        <v>277</v>
      </c>
      <c r="K213" s="11" t="s">
        <v>277</v>
      </c>
      <c r="L213" s="11" t="s">
        <v>281</v>
      </c>
      <c r="M213" s="11">
        <v>2</v>
      </c>
      <c r="N213" s="11" t="s">
        <v>281</v>
      </c>
      <c r="O213" s="11" t="s">
        <v>304</v>
      </c>
      <c r="P213" s="55" t="s">
        <v>14620</v>
      </c>
      <c r="Q213" s="55">
        <v>16</v>
      </c>
      <c r="R213" s="55" t="s">
        <v>14621</v>
      </c>
    </row>
    <row r="214" spans="1:18" ht="32" x14ac:dyDescent="0.2">
      <c r="A214" s="160">
        <v>9789152302484</v>
      </c>
      <c r="B214" s="11">
        <v>1</v>
      </c>
      <c r="C214" s="11" t="s">
        <v>12850</v>
      </c>
      <c r="D214" s="11" t="str">
        <f>INDEX(Lista!$A$2:$B$13,MATCH('Kap 1'!K214,Lista!$A$2:$A$13,0),2)</f>
        <v>G</v>
      </c>
      <c r="E214" s="11" t="str">
        <f t="shared" si="11"/>
        <v>9789152302484-1-x1_1x-G-32b</v>
      </c>
      <c r="F214" s="11">
        <f>MATCH(E214,'Base data'!$N$2:$N$2604,0)</f>
        <v>91</v>
      </c>
      <c r="G214" s="11" t="str">
        <f t="shared" si="12"/>
        <v>32b</v>
      </c>
      <c r="H214" s="11" t="str">
        <f t="shared" si="13"/>
        <v>Beräkna</v>
      </c>
      <c r="I214" s="11" t="s">
        <v>100</v>
      </c>
      <c r="J214" s="11" t="s">
        <v>277</v>
      </c>
      <c r="K214" s="11" t="s">
        <v>277</v>
      </c>
      <c r="L214" s="11" t="s">
        <v>281</v>
      </c>
      <c r="M214" s="11">
        <v>1</v>
      </c>
      <c r="N214" s="11" t="s">
        <v>283</v>
      </c>
      <c r="O214" s="11" t="s">
        <v>304</v>
      </c>
      <c r="P214" s="55" t="s">
        <v>14622</v>
      </c>
      <c r="Q214" s="55" t="s">
        <v>14623</v>
      </c>
      <c r="R214" s="55" t="s">
        <v>14624</v>
      </c>
    </row>
    <row r="215" spans="1:18" ht="32" x14ac:dyDescent="0.2">
      <c r="A215" s="160">
        <v>9789152302484</v>
      </c>
      <c r="B215" s="11">
        <v>1</v>
      </c>
      <c r="C215" s="11" t="s">
        <v>12850</v>
      </c>
      <c r="D215" s="11" t="str">
        <f>INDEX(Lista!$A$2:$B$13,MATCH('Kap 1'!K215,Lista!$A$2:$A$13,0),2)</f>
        <v>G</v>
      </c>
      <c r="E215" s="11" t="str">
        <f t="shared" si="11"/>
        <v>9789152302484-1-x1_1x-G-32b</v>
      </c>
      <c r="F215" s="11">
        <f>MATCH(E215,'Base data'!$N$2:$N$2604,0)</f>
        <v>91</v>
      </c>
      <c r="G215" s="11" t="str">
        <f t="shared" si="12"/>
        <v>32b</v>
      </c>
      <c r="H215" s="11" t="str">
        <f t="shared" si="13"/>
        <v>Beräkna</v>
      </c>
      <c r="I215" s="11" t="s">
        <v>100</v>
      </c>
      <c r="J215" s="11" t="s">
        <v>277</v>
      </c>
      <c r="K215" s="11" t="s">
        <v>277</v>
      </c>
      <c r="L215" s="11" t="s">
        <v>281</v>
      </c>
      <c r="M215" s="11">
        <v>2</v>
      </c>
      <c r="N215" s="11" t="s">
        <v>281</v>
      </c>
      <c r="O215" s="11" t="s">
        <v>304</v>
      </c>
      <c r="P215" s="55" t="s">
        <v>14625</v>
      </c>
      <c r="Q215" s="55">
        <v>64</v>
      </c>
      <c r="R215" s="55" t="s">
        <v>14626</v>
      </c>
    </row>
    <row r="216" spans="1:18" ht="32" x14ac:dyDescent="0.2">
      <c r="A216" s="160">
        <v>9789152302484</v>
      </c>
      <c r="B216" s="11">
        <v>1</v>
      </c>
      <c r="C216" s="11" t="s">
        <v>12850</v>
      </c>
      <c r="D216" s="11" t="str">
        <f>INDEX(Lista!$A$2:$B$13,MATCH('Kap 1'!K216,Lista!$A$2:$A$13,0),2)</f>
        <v>G</v>
      </c>
      <c r="E216" s="11" t="str">
        <f t="shared" si="11"/>
        <v>9789152302484-1-x1_1x-G-32c</v>
      </c>
      <c r="F216" s="11">
        <f>MATCH(E216,'Base data'!$N$2:$N$2604,0)</f>
        <v>92</v>
      </c>
      <c r="G216" s="11" t="str">
        <f t="shared" si="12"/>
        <v>32c</v>
      </c>
      <c r="H216" s="11" t="str">
        <f t="shared" si="13"/>
        <v>Beräkna</v>
      </c>
      <c r="I216" s="11" t="s">
        <v>193</v>
      </c>
      <c r="J216" s="11" t="s">
        <v>277</v>
      </c>
      <c r="K216" s="11" t="s">
        <v>277</v>
      </c>
      <c r="L216" s="11" t="s">
        <v>281</v>
      </c>
      <c r="M216" s="11">
        <v>1</v>
      </c>
      <c r="N216" s="11" t="s">
        <v>283</v>
      </c>
      <c r="O216" s="11" t="s">
        <v>304</v>
      </c>
      <c r="P216" s="55" t="s">
        <v>14622</v>
      </c>
      <c r="Q216" s="55" t="s">
        <v>14623</v>
      </c>
      <c r="R216" s="55" t="s">
        <v>14627</v>
      </c>
    </row>
    <row r="217" spans="1:18" ht="32" x14ac:dyDescent="0.2">
      <c r="A217" s="160">
        <v>9789152302484</v>
      </c>
      <c r="B217" s="11">
        <v>1</v>
      </c>
      <c r="C217" s="11" t="s">
        <v>12850</v>
      </c>
      <c r="D217" s="11" t="str">
        <f>INDEX(Lista!$A$2:$B$13,MATCH('Kap 1'!K217,Lista!$A$2:$A$13,0),2)</f>
        <v>G</v>
      </c>
      <c r="E217" s="11" t="str">
        <f t="shared" si="11"/>
        <v>9789152302484-1-x1_1x-G-32c</v>
      </c>
      <c r="F217" s="11">
        <f>MATCH(E217,'Base data'!$N$2:$N$2604,0)</f>
        <v>92</v>
      </c>
      <c r="G217" s="11" t="str">
        <f t="shared" si="12"/>
        <v>32c</v>
      </c>
      <c r="H217" s="11" t="str">
        <f t="shared" si="13"/>
        <v>Beräkna</v>
      </c>
      <c r="I217" s="11" t="s">
        <v>193</v>
      </c>
      <c r="J217" s="11" t="s">
        <v>277</v>
      </c>
      <c r="K217" s="11" t="s">
        <v>277</v>
      </c>
      <c r="L217" s="11" t="s">
        <v>281</v>
      </c>
      <c r="M217" s="11">
        <v>2</v>
      </c>
      <c r="N217" s="11" t="s">
        <v>281</v>
      </c>
      <c r="O217" s="11" t="s">
        <v>304</v>
      </c>
      <c r="P217" s="55" t="s">
        <v>14625</v>
      </c>
      <c r="Q217" s="55">
        <v>64</v>
      </c>
      <c r="R217" s="55" t="s">
        <v>14628</v>
      </c>
    </row>
    <row r="218" spans="1:18" x14ac:dyDescent="0.2">
      <c r="A218" s="160">
        <v>9789152302484</v>
      </c>
      <c r="B218" s="11">
        <v>1</v>
      </c>
      <c r="C218" s="11" t="s">
        <v>12850</v>
      </c>
      <c r="D218" s="11" t="str">
        <f>INDEX(Lista!$A$2:$B$13,MATCH('Kap 1'!K218,Lista!$A$2:$A$13,0),2)</f>
        <v>G</v>
      </c>
      <c r="E218" s="11" t="str">
        <f t="shared" ref="E218:E219" si="14">A218&amp;"-"&amp;B218&amp;"-"&amp;C218&amp;"-"&amp;D218&amp;"-"&amp;G218</f>
        <v>9789152302484-1-x1_1x-G-32d</v>
      </c>
      <c r="F218" s="11">
        <f>MATCH(E218,'Base data'!$N$2:$N$2604,0)</f>
        <v>93</v>
      </c>
      <c r="G218" s="11" t="s">
        <v>12969</v>
      </c>
      <c r="H218" s="11" t="str">
        <f t="shared" si="13"/>
        <v>Beräkna</v>
      </c>
      <c r="I218" s="11" t="s">
        <v>12969</v>
      </c>
      <c r="J218" s="11" t="s">
        <v>277</v>
      </c>
      <c r="K218" s="11" t="s">
        <v>277</v>
      </c>
      <c r="L218" s="11" t="s">
        <v>281</v>
      </c>
      <c r="M218" s="11">
        <v>1</v>
      </c>
    </row>
    <row r="219" spans="1:18" x14ac:dyDescent="0.2">
      <c r="A219" s="160">
        <v>9789152302484</v>
      </c>
      <c r="B219" s="11">
        <v>1</v>
      </c>
      <c r="C219" s="11" t="s">
        <v>12850</v>
      </c>
      <c r="D219" s="11" t="str">
        <f>INDEX(Lista!$A$2:$B$13,MATCH('Kap 1'!K219,Lista!$A$2:$A$13,0),2)</f>
        <v>G</v>
      </c>
      <c r="E219" s="11" t="str">
        <f t="shared" si="14"/>
        <v>9789152302484-1-x1_1x-G-32d</v>
      </c>
      <c r="F219" s="11">
        <f>MATCH(E219,'Base data'!$N$2:$N$2604,0)</f>
        <v>93</v>
      </c>
      <c r="G219" s="11" t="s">
        <v>12969</v>
      </c>
      <c r="H219" s="11" t="str">
        <f t="shared" si="13"/>
        <v>Beräkna</v>
      </c>
      <c r="I219" s="11" t="s">
        <v>12969</v>
      </c>
      <c r="J219" s="11" t="s">
        <v>277</v>
      </c>
      <c r="K219" s="11" t="s">
        <v>277</v>
      </c>
      <c r="L219" s="11" t="s">
        <v>281</v>
      </c>
      <c r="M219" s="11">
        <v>2</v>
      </c>
    </row>
    <row r="220" spans="1:18" ht="32" x14ac:dyDescent="0.2">
      <c r="A220" s="160">
        <v>9789152302484</v>
      </c>
      <c r="B220" s="11">
        <v>1</v>
      </c>
      <c r="C220" s="11" t="s">
        <v>12850</v>
      </c>
      <c r="D220" s="11" t="str">
        <f>INDEX(Lista!$A$2:$B$13,MATCH('Kap 1'!K220,Lista!$A$2:$A$13,0),2)</f>
        <v>G</v>
      </c>
      <c r="E220" s="11" t="str">
        <f t="shared" ref="E220:E283" si="15">A220&amp;"-"&amp;B220&amp;"-"&amp;C220&amp;"-"&amp;D220&amp;"-"&amp;G220</f>
        <v>9789152302484-1-x1_1x-G-33a</v>
      </c>
      <c r="F220" s="11">
        <f>MATCH(E220,'Base data'!$N$2:$N$2604,0)</f>
        <v>94</v>
      </c>
      <c r="G220" s="11" t="str">
        <f>IF(I220="",G217,I220)</f>
        <v>33a</v>
      </c>
      <c r="H220" s="11" t="str">
        <f>IF(L220="",H217,L220)</f>
        <v>Beräkna</v>
      </c>
      <c r="I220" s="11" t="s">
        <v>101</v>
      </c>
      <c r="J220" s="11" t="s">
        <v>277</v>
      </c>
      <c r="K220" s="11" t="s">
        <v>277</v>
      </c>
      <c r="L220" s="11" t="s">
        <v>281</v>
      </c>
      <c r="M220" s="11">
        <v>1</v>
      </c>
      <c r="N220" s="11" t="s">
        <v>283</v>
      </c>
      <c r="O220" s="11" t="s">
        <v>304</v>
      </c>
      <c r="P220" s="55" t="s">
        <v>14629</v>
      </c>
      <c r="Q220" s="55" t="s">
        <v>14630</v>
      </c>
      <c r="R220" s="55" t="s">
        <v>14631</v>
      </c>
    </row>
    <row r="221" spans="1:18" ht="32" x14ac:dyDescent="0.2">
      <c r="A221" s="160">
        <v>9789152302484</v>
      </c>
      <c r="B221" s="11">
        <v>1</v>
      </c>
      <c r="C221" s="11" t="s">
        <v>12850</v>
      </c>
      <c r="D221" s="11" t="str">
        <f>INDEX(Lista!$A$2:$B$13,MATCH('Kap 1'!K221,Lista!$A$2:$A$13,0),2)</f>
        <v>G</v>
      </c>
      <c r="E221" s="11" t="str">
        <f t="shared" si="15"/>
        <v>9789152302484-1-x1_1x-G-33a</v>
      </c>
      <c r="F221" s="11">
        <f>MATCH(E221,'Base data'!$N$2:$N$2604,0)</f>
        <v>94</v>
      </c>
      <c r="G221" s="11" t="str">
        <f t="shared" si="12"/>
        <v>33a</v>
      </c>
      <c r="H221" s="11" t="str">
        <f t="shared" si="13"/>
        <v>Beräkna</v>
      </c>
      <c r="I221" s="11" t="s">
        <v>101</v>
      </c>
      <c r="J221" s="11" t="s">
        <v>277</v>
      </c>
      <c r="K221" s="11" t="s">
        <v>277</v>
      </c>
      <c r="L221" s="11" t="s">
        <v>281</v>
      </c>
      <c r="M221" s="11">
        <v>2</v>
      </c>
      <c r="N221" s="11" t="s">
        <v>281</v>
      </c>
      <c r="O221" s="11" t="s">
        <v>304</v>
      </c>
      <c r="P221" s="55" t="s">
        <v>14632</v>
      </c>
      <c r="Q221" s="55">
        <v>25</v>
      </c>
      <c r="R221" s="55" t="s">
        <v>14633</v>
      </c>
    </row>
    <row r="222" spans="1:18" ht="48" x14ac:dyDescent="0.2">
      <c r="A222" s="160">
        <v>9789152302484</v>
      </c>
      <c r="B222" s="11">
        <v>1</v>
      </c>
      <c r="C222" s="11" t="s">
        <v>12850</v>
      </c>
      <c r="D222" s="11" t="str">
        <f>INDEX(Lista!$A$2:$B$13,MATCH('Kap 1'!K222,Lista!$A$2:$A$13,0),2)</f>
        <v>G</v>
      </c>
      <c r="E222" s="11" t="str">
        <f t="shared" si="15"/>
        <v>9789152302484-1-x1_1x-G-33b</v>
      </c>
      <c r="F222" s="11">
        <f>MATCH(E222,'Base data'!$N$2:$N$2604,0)</f>
        <v>95</v>
      </c>
      <c r="G222" s="11" t="str">
        <f t="shared" si="12"/>
        <v>33b</v>
      </c>
      <c r="H222" s="11" t="str">
        <f t="shared" si="13"/>
        <v>Beräkna</v>
      </c>
      <c r="I222" s="11" t="s">
        <v>102</v>
      </c>
      <c r="J222" s="11" t="s">
        <v>277</v>
      </c>
      <c r="K222" s="11" t="s">
        <v>277</v>
      </c>
      <c r="L222" s="11" t="s">
        <v>281</v>
      </c>
      <c r="M222" s="11">
        <v>1</v>
      </c>
      <c r="N222" s="11" t="s">
        <v>283</v>
      </c>
      <c r="O222" s="11" t="s">
        <v>304</v>
      </c>
      <c r="P222" s="55" t="s">
        <v>14634</v>
      </c>
      <c r="Q222" s="55" t="s">
        <v>14635</v>
      </c>
      <c r="R222" s="55" t="s">
        <v>14636</v>
      </c>
    </row>
    <row r="223" spans="1:18" ht="32" x14ac:dyDescent="0.2">
      <c r="A223" s="160">
        <v>9789152302484</v>
      </c>
      <c r="B223" s="11">
        <v>1</v>
      </c>
      <c r="C223" s="11" t="s">
        <v>12850</v>
      </c>
      <c r="D223" s="11" t="str">
        <f>INDEX(Lista!$A$2:$B$13,MATCH('Kap 1'!K223,Lista!$A$2:$A$13,0),2)</f>
        <v>G</v>
      </c>
      <c r="E223" s="11" t="str">
        <f t="shared" si="15"/>
        <v>9789152302484-1-x1_1x-G-33b</v>
      </c>
      <c r="F223" s="11">
        <f>MATCH(E223,'Base data'!$N$2:$N$2604,0)</f>
        <v>95</v>
      </c>
      <c r="G223" s="11" t="str">
        <f t="shared" si="12"/>
        <v>33b</v>
      </c>
      <c r="H223" s="11" t="str">
        <f t="shared" si="13"/>
        <v>Beräkna</v>
      </c>
      <c r="I223" s="11" t="s">
        <v>102</v>
      </c>
      <c r="J223" s="11" t="s">
        <v>277</v>
      </c>
      <c r="K223" s="11" t="s">
        <v>277</v>
      </c>
      <c r="L223" s="11" t="s">
        <v>281</v>
      </c>
      <c r="M223" s="11">
        <v>2</v>
      </c>
      <c r="N223" s="11" t="s">
        <v>281</v>
      </c>
      <c r="O223" s="11" t="s">
        <v>304</v>
      </c>
      <c r="P223" s="55" t="s">
        <v>14637</v>
      </c>
      <c r="Q223" s="55">
        <v>2500</v>
      </c>
      <c r="R223" s="55" t="s">
        <v>14638</v>
      </c>
    </row>
    <row r="224" spans="1:18" ht="128" x14ac:dyDescent="0.2">
      <c r="A224" s="160">
        <v>9789152302484</v>
      </c>
      <c r="B224" s="11">
        <v>1</v>
      </c>
      <c r="C224" s="11" t="s">
        <v>12850</v>
      </c>
      <c r="D224" s="11" t="str">
        <f>INDEX(Lista!$A$2:$B$13,MATCH('Kap 1'!K224,Lista!$A$2:$A$13,0),2)</f>
        <v>G</v>
      </c>
      <c r="E224" s="11" t="str">
        <f t="shared" si="15"/>
        <v>9789152302484-1-x1_1x-G-34</v>
      </c>
      <c r="F224" s="11">
        <f>MATCH(E224,'Base data'!$N$2:$N$2604,0)</f>
        <v>96</v>
      </c>
      <c r="G224" s="11">
        <f t="shared" si="12"/>
        <v>34</v>
      </c>
      <c r="H224" s="11" t="str">
        <f t="shared" si="13"/>
        <v>Resonera</v>
      </c>
      <c r="I224" s="11">
        <v>34</v>
      </c>
      <c r="J224" s="11" t="s">
        <v>277</v>
      </c>
      <c r="K224" s="11" t="s">
        <v>277</v>
      </c>
      <c r="L224" s="11" t="s">
        <v>283</v>
      </c>
      <c r="M224" s="11">
        <v>1</v>
      </c>
      <c r="N224" s="11" t="s">
        <v>283</v>
      </c>
      <c r="O224" s="11" t="s">
        <v>311</v>
      </c>
      <c r="P224" s="55" t="s">
        <v>14639</v>
      </c>
      <c r="Q224" s="55" t="s">
        <v>14640</v>
      </c>
      <c r="R224" s="55" t="s">
        <v>14641</v>
      </c>
    </row>
    <row r="225" spans="1:18" ht="64" x14ac:dyDescent="0.2">
      <c r="A225" s="160">
        <v>9789152302484</v>
      </c>
      <c r="B225" s="11">
        <v>1</v>
      </c>
      <c r="C225" s="11" t="s">
        <v>12850</v>
      </c>
      <c r="D225" s="11" t="str">
        <f>INDEX(Lista!$A$2:$B$13,MATCH('Kap 1'!K225,Lista!$A$2:$A$13,0),2)</f>
        <v>G</v>
      </c>
      <c r="E225" s="11" t="str">
        <f t="shared" si="15"/>
        <v>9789152302484-1-x1_1x-G-34</v>
      </c>
      <c r="F225" s="11">
        <f>MATCH(E225,'Base data'!$N$2:$N$2604,0)</f>
        <v>96</v>
      </c>
      <c r="G225" s="11">
        <f t="shared" si="12"/>
        <v>34</v>
      </c>
      <c r="H225" s="11" t="str">
        <f t="shared" si="13"/>
        <v>Resonera</v>
      </c>
      <c r="I225" s="11">
        <v>34</v>
      </c>
      <c r="J225" s="11" t="s">
        <v>277</v>
      </c>
      <c r="K225" s="11" t="s">
        <v>277</v>
      </c>
      <c r="L225" s="11" t="s">
        <v>283</v>
      </c>
      <c r="M225" s="11">
        <v>2</v>
      </c>
      <c r="N225" s="11" t="s">
        <v>281</v>
      </c>
      <c r="O225" s="11" t="s">
        <v>304</v>
      </c>
      <c r="P225" s="55" t="s">
        <v>14642</v>
      </c>
      <c r="Q225" s="55">
        <v>20</v>
      </c>
      <c r="R225" s="55" t="s">
        <v>14643</v>
      </c>
    </row>
    <row r="226" spans="1:18" ht="320" x14ac:dyDescent="0.2">
      <c r="A226" s="160">
        <v>9789152302484</v>
      </c>
      <c r="B226" s="11">
        <v>1</v>
      </c>
      <c r="C226" s="11" t="s">
        <v>12850</v>
      </c>
      <c r="D226" s="11" t="str">
        <f>INDEX(Lista!$A$2:$B$13,MATCH('Kap 1'!K226,Lista!$A$2:$A$13,0),2)</f>
        <v>G</v>
      </c>
      <c r="E226" s="11" t="str">
        <f t="shared" si="15"/>
        <v>9789152302484-1-x1_1x-G-34</v>
      </c>
      <c r="F226" s="11">
        <f>MATCH(E226,'Base data'!$N$2:$N$2604,0)</f>
        <v>96</v>
      </c>
      <c r="G226" s="11">
        <f t="shared" si="12"/>
        <v>34</v>
      </c>
      <c r="H226" s="11" t="str">
        <f t="shared" si="13"/>
        <v>Resonera</v>
      </c>
      <c r="I226" s="11">
        <v>34</v>
      </c>
      <c r="J226" s="11" t="s">
        <v>277</v>
      </c>
      <c r="K226" s="11" t="s">
        <v>277</v>
      </c>
      <c r="L226" s="11" t="s">
        <v>283</v>
      </c>
      <c r="M226" s="11">
        <v>3</v>
      </c>
      <c r="N226" s="11" t="s">
        <v>281</v>
      </c>
      <c r="O226" s="11" t="s">
        <v>304</v>
      </c>
      <c r="P226" s="55" t="s">
        <v>14644</v>
      </c>
      <c r="Q226" s="55" t="s">
        <v>14645</v>
      </c>
      <c r="R226" s="55" t="s">
        <v>14646</v>
      </c>
    </row>
    <row r="227" spans="1:18" ht="32" x14ac:dyDescent="0.2">
      <c r="A227" s="160">
        <v>9789152302484</v>
      </c>
      <c r="B227" s="11">
        <v>1</v>
      </c>
      <c r="C227" s="11" t="s">
        <v>12850</v>
      </c>
      <c r="D227" s="11" t="str">
        <f>INDEX(Lista!$A$2:$B$13,MATCH('Kap 1'!K227,Lista!$A$2:$A$13,0),2)</f>
        <v>G</v>
      </c>
      <c r="E227" s="11" t="str">
        <f t="shared" si="15"/>
        <v>9789152302484-1-x1_1x-G-34</v>
      </c>
      <c r="F227" s="11">
        <f>MATCH(E227,'Base data'!$N$2:$N$2604,0)</f>
        <v>96</v>
      </c>
      <c r="G227" s="11">
        <f t="shared" si="12"/>
        <v>34</v>
      </c>
      <c r="H227" s="11" t="str">
        <f t="shared" si="13"/>
        <v>Resonera</v>
      </c>
      <c r="I227" s="11">
        <v>34</v>
      </c>
      <c r="J227" s="11" t="s">
        <v>277</v>
      </c>
      <c r="K227" s="11" t="s">
        <v>277</v>
      </c>
      <c r="L227" s="11" t="s">
        <v>283</v>
      </c>
      <c r="M227" s="11">
        <v>4</v>
      </c>
      <c r="N227" s="11" t="s">
        <v>283</v>
      </c>
      <c r="O227" s="11" t="s">
        <v>370</v>
      </c>
      <c r="P227" s="55" t="s">
        <v>14647</v>
      </c>
      <c r="Q227" s="55" t="str">
        <f>E227&amp;"_"&amp;M227</f>
        <v>9789152302484-1-x1_1x-G-34_4</v>
      </c>
      <c r="R227" s="55" t="s">
        <v>14648</v>
      </c>
    </row>
    <row r="228" spans="1:18" ht="32" x14ac:dyDescent="0.2">
      <c r="A228" s="160">
        <v>9789152302484</v>
      </c>
      <c r="B228" s="11">
        <v>1</v>
      </c>
      <c r="C228" s="11" t="s">
        <v>12850</v>
      </c>
      <c r="D228" s="11" t="str">
        <f>INDEX(Lista!$A$2:$B$13,MATCH('Kap 1'!K228,Lista!$A$2:$A$13,0),2)</f>
        <v>G</v>
      </c>
      <c r="E228" s="11" t="str">
        <f t="shared" si="15"/>
        <v>9789152302484-1-x1_1x-G-35a</v>
      </c>
      <c r="F228" s="11">
        <f>MATCH(E228,'Base data'!$N$2:$N$2604,0)</f>
        <v>97</v>
      </c>
      <c r="G228" s="11" t="str">
        <f t="shared" si="12"/>
        <v>35a</v>
      </c>
      <c r="H228" s="11" t="str">
        <f t="shared" si="13"/>
        <v>Beräkna</v>
      </c>
      <c r="I228" s="11" t="s">
        <v>106</v>
      </c>
      <c r="J228" s="11" t="s">
        <v>277</v>
      </c>
      <c r="K228" s="11" t="s">
        <v>277</v>
      </c>
      <c r="L228" s="11" t="s">
        <v>281</v>
      </c>
      <c r="M228" s="11">
        <v>1</v>
      </c>
      <c r="N228" s="11" t="s">
        <v>283</v>
      </c>
      <c r="O228" s="11" t="s">
        <v>304</v>
      </c>
      <c r="P228" s="55" t="s">
        <v>14649</v>
      </c>
      <c r="Q228" s="55" t="s">
        <v>14650</v>
      </c>
      <c r="R228" s="55" t="s">
        <v>14627</v>
      </c>
    </row>
    <row r="229" spans="1:18" ht="32" x14ac:dyDescent="0.2">
      <c r="A229" s="160">
        <v>9789152302484</v>
      </c>
      <c r="B229" s="11">
        <v>1</v>
      </c>
      <c r="C229" s="11" t="s">
        <v>12850</v>
      </c>
      <c r="D229" s="11" t="str">
        <f>INDEX(Lista!$A$2:$B$13,MATCH('Kap 1'!K229,Lista!$A$2:$A$13,0),2)</f>
        <v>G</v>
      </c>
      <c r="E229" s="11" t="str">
        <f t="shared" si="15"/>
        <v>9789152302484-1-x1_1x-G-35a</v>
      </c>
      <c r="F229" s="11">
        <f>MATCH(E229,'Base data'!$N$2:$N$2604,0)</f>
        <v>97</v>
      </c>
      <c r="G229" s="11" t="str">
        <f t="shared" si="12"/>
        <v>35a</v>
      </c>
      <c r="H229" s="11" t="str">
        <f t="shared" si="13"/>
        <v>Beräkna</v>
      </c>
      <c r="I229" s="11" t="s">
        <v>106</v>
      </c>
      <c r="J229" s="11" t="s">
        <v>277</v>
      </c>
      <c r="K229" s="11" t="s">
        <v>277</v>
      </c>
      <c r="L229" s="11" t="s">
        <v>281</v>
      </c>
      <c r="M229" s="11">
        <v>2</v>
      </c>
      <c r="N229" s="11" t="s">
        <v>281</v>
      </c>
      <c r="O229" s="11" t="s">
        <v>304</v>
      </c>
      <c r="P229" s="55" t="s">
        <v>14651</v>
      </c>
      <c r="Q229" s="55">
        <v>0.04</v>
      </c>
      <c r="R229" s="55" t="s">
        <v>14652</v>
      </c>
    </row>
    <row r="230" spans="1:18" ht="32" x14ac:dyDescent="0.2">
      <c r="A230" s="160">
        <v>9789152302484</v>
      </c>
      <c r="B230" s="11">
        <v>1</v>
      </c>
      <c r="C230" s="11" t="s">
        <v>12850</v>
      </c>
      <c r="D230" s="11" t="str">
        <f>INDEX(Lista!$A$2:$B$13,MATCH('Kap 1'!K230,Lista!$A$2:$A$13,0),2)</f>
        <v>G</v>
      </c>
      <c r="E230" s="11" t="str">
        <f t="shared" si="15"/>
        <v>9789152302484-1-x1_1x-G-35b</v>
      </c>
      <c r="F230" s="11">
        <f>MATCH(E230,'Base data'!$N$2:$N$2604,0)</f>
        <v>98</v>
      </c>
      <c r="G230" s="11" t="str">
        <f t="shared" si="12"/>
        <v>35b</v>
      </c>
      <c r="H230" s="11" t="str">
        <f t="shared" si="13"/>
        <v>Beräkna</v>
      </c>
      <c r="I230" s="11" t="s">
        <v>107</v>
      </c>
      <c r="J230" s="11" t="s">
        <v>277</v>
      </c>
      <c r="K230" s="11" t="s">
        <v>277</v>
      </c>
      <c r="L230" s="11" t="s">
        <v>281</v>
      </c>
      <c r="M230" s="11">
        <v>1</v>
      </c>
      <c r="N230" s="11" t="s">
        <v>283</v>
      </c>
      <c r="O230" s="11" t="s">
        <v>304</v>
      </c>
      <c r="P230" s="55" t="s">
        <v>14653</v>
      </c>
      <c r="Q230" s="55" t="s">
        <v>14654</v>
      </c>
      <c r="R230" s="55" t="s">
        <v>14627</v>
      </c>
    </row>
    <row r="231" spans="1:18" ht="32" x14ac:dyDescent="0.2">
      <c r="A231" s="160">
        <v>9789152302484</v>
      </c>
      <c r="B231" s="11">
        <v>1</v>
      </c>
      <c r="C231" s="11" t="s">
        <v>12850</v>
      </c>
      <c r="D231" s="11" t="str">
        <f>INDEX(Lista!$A$2:$B$13,MATCH('Kap 1'!K231,Lista!$A$2:$A$13,0),2)</f>
        <v>G</v>
      </c>
      <c r="E231" s="11" t="str">
        <f t="shared" si="15"/>
        <v>9789152302484-1-x1_1x-G-35b</v>
      </c>
      <c r="F231" s="11">
        <f>MATCH(E231,'Base data'!$N$2:$N$2604,0)</f>
        <v>98</v>
      </c>
      <c r="G231" s="11" t="str">
        <f t="shared" si="12"/>
        <v>35b</v>
      </c>
      <c r="H231" s="11" t="str">
        <f t="shared" si="13"/>
        <v>Beräkna</v>
      </c>
      <c r="I231" s="11" t="s">
        <v>107</v>
      </c>
      <c r="J231" s="11" t="s">
        <v>277</v>
      </c>
      <c r="K231" s="11" t="s">
        <v>277</v>
      </c>
      <c r="L231" s="11" t="s">
        <v>281</v>
      </c>
      <c r="M231" s="11">
        <v>2</v>
      </c>
      <c r="N231" s="11" t="s">
        <v>281</v>
      </c>
      <c r="O231" s="11" t="s">
        <v>304</v>
      </c>
      <c r="P231" s="55" t="s">
        <v>14655</v>
      </c>
      <c r="Q231" s="55">
        <v>0.16</v>
      </c>
      <c r="R231" s="55" t="s">
        <v>14656</v>
      </c>
    </row>
    <row r="232" spans="1:18" ht="32" x14ac:dyDescent="0.2">
      <c r="A232" s="160">
        <v>9789152302484</v>
      </c>
      <c r="B232" s="11">
        <v>1</v>
      </c>
      <c r="C232" s="11" t="s">
        <v>12850</v>
      </c>
      <c r="D232" s="11" t="str">
        <f>INDEX(Lista!$A$2:$B$13,MATCH('Kap 1'!K232,Lista!$A$2:$A$13,0),2)</f>
        <v>G</v>
      </c>
      <c r="E232" s="11" t="str">
        <f t="shared" si="15"/>
        <v>9789152302484-1-x1_1x-G-35c</v>
      </c>
      <c r="F232" s="11">
        <f>MATCH(E232,'Base data'!$N$2:$N$2604,0)</f>
        <v>99</v>
      </c>
      <c r="G232" s="11" t="str">
        <f t="shared" si="12"/>
        <v>35c</v>
      </c>
      <c r="H232" s="11" t="str">
        <f t="shared" si="13"/>
        <v>Beräkna</v>
      </c>
      <c r="I232" s="11" t="s">
        <v>108</v>
      </c>
      <c r="J232" s="11" t="s">
        <v>277</v>
      </c>
      <c r="K232" s="11" t="s">
        <v>277</v>
      </c>
      <c r="L232" s="11" t="s">
        <v>281</v>
      </c>
      <c r="M232" s="11">
        <v>1</v>
      </c>
      <c r="N232" s="11" t="s">
        <v>283</v>
      </c>
      <c r="O232" s="11" t="s">
        <v>304</v>
      </c>
      <c r="P232" s="55" t="s">
        <v>14657</v>
      </c>
      <c r="Q232" s="55" t="s">
        <v>14658</v>
      </c>
      <c r="R232" s="55" t="s">
        <v>14627</v>
      </c>
    </row>
    <row r="233" spans="1:18" ht="32" x14ac:dyDescent="0.2">
      <c r="A233" s="160">
        <v>9789152302484</v>
      </c>
      <c r="B233" s="11">
        <v>1</v>
      </c>
      <c r="C233" s="11" t="s">
        <v>12850</v>
      </c>
      <c r="D233" s="11" t="str">
        <f>INDEX(Lista!$A$2:$B$13,MATCH('Kap 1'!K233,Lista!$A$2:$A$13,0),2)</f>
        <v>G</v>
      </c>
      <c r="E233" s="11" t="str">
        <f t="shared" si="15"/>
        <v>9789152302484-1-x1_1x-G-35c</v>
      </c>
      <c r="F233" s="11">
        <f>MATCH(E233,'Base data'!$N$2:$N$2604,0)</f>
        <v>99</v>
      </c>
      <c r="G233" s="11" t="str">
        <f t="shared" si="12"/>
        <v>35c</v>
      </c>
      <c r="H233" s="11" t="str">
        <f t="shared" si="13"/>
        <v>Beräkna</v>
      </c>
      <c r="I233" s="11" t="s">
        <v>108</v>
      </c>
      <c r="J233" s="11" t="s">
        <v>277</v>
      </c>
      <c r="K233" s="11" t="s">
        <v>277</v>
      </c>
      <c r="L233" s="11" t="s">
        <v>281</v>
      </c>
      <c r="M233" s="11">
        <v>2</v>
      </c>
      <c r="N233" s="11" t="s">
        <v>281</v>
      </c>
      <c r="O233" s="11" t="s">
        <v>304</v>
      </c>
      <c r="P233" s="55" t="s">
        <v>14659</v>
      </c>
      <c r="Q233" s="55">
        <v>4.0000000000000002E-4</v>
      </c>
      <c r="R233" s="55" t="s">
        <v>14660</v>
      </c>
    </row>
    <row r="234" spans="1:18" ht="32" x14ac:dyDescent="0.2">
      <c r="A234" s="160">
        <v>9789152302484</v>
      </c>
      <c r="B234" s="11">
        <v>1</v>
      </c>
      <c r="C234" s="11" t="s">
        <v>12850</v>
      </c>
      <c r="D234" s="11" t="str">
        <f>INDEX(Lista!$A$2:$B$13,MATCH('Kap 1'!K234,Lista!$A$2:$A$13,0),2)</f>
        <v>G</v>
      </c>
      <c r="E234" s="11" t="str">
        <f t="shared" si="15"/>
        <v>9789152302484-1-x1_1x-G-35d</v>
      </c>
      <c r="F234" s="11">
        <f>MATCH(E234,'Base data'!$N$2:$N$2604,0)</f>
        <v>100</v>
      </c>
      <c r="G234" s="11" t="str">
        <f t="shared" si="12"/>
        <v>35d</v>
      </c>
      <c r="H234" s="11" t="str">
        <f t="shared" si="13"/>
        <v>Beräkna</v>
      </c>
      <c r="I234" s="11" t="s">
        <v>12977</v>
      </c>
      <c r="J234" s="11" t="s">
        <v>277</v>
      </c>
      <c r="K234" s="11" t="s">
        <v>277</v>
      </c>
      <c r="L234" s="11" t="s">
        <v>281</v>
      </c>
      <c r="M234" s="11">
        <v>1</v>
      </c>
      <c r="N234" s="11" t="s">
        <v>283</v>
      </c>
      <c r="O234" s="11" t="s">
        <v>304</v>
      </c>
      <c r="P234" s="55" t="s">
        <v>14661</v>
      </c>
      <c r="Q234" s="55" t="s">
        <v>14662</v>
      </c>
      <c r="R234" s="55" t="s">
        <v>14627</v>
      </c>
    </row>
    <row r="235" spans="1:18" ht="32" x14ac:dyDescent="0.2">
      <c r="A235" s="160">
        <v>9789152302484</v>
      </c>
      <c r="B235" s="11">
        <v>1</v>
      </c>
      <c r="C235" s="11" t="s">
        <v>12850</v>
      </c>
      <c r="D235" s="11" t="str">
        <f>INDEX(Lista!$A$2:$B$13,MATCH('Kap 1'!K235,Lista!$A$2:$A$13,0),2)</f>
        <v>G</v>
      </c>
      <c r="E235" s="11" t="str">
        <f t="shared" si="15"/>
        <v>9789152302484-1-x1_1x-G-35d</v>
      </c>
      <c r="F235" s="11">
        <f>MATCH(E235,'Base data'!$N$2:$N$2604,0)</f>
        <v>100</v>
      </c>
      <c r="G235" s="11" t="str">
        <f t="shared" si="12"/>
        <v>35d</v>
      </c>
      <c r="H235" s="11" t="str">
        <f t="shared" si="13"/>
        <v>Beräkna</v>
      </c>
      <c r="I235" s="11" t="s">
        <v>12977</v>
      </c>
      <c r="J235" s="11" t="s">
        <v>277</v>
      </c>
      <c r="K235" s="11" t="s">
        <v>277</v>
      </c>
      <c r="L235" s="11" t="s">
        <v>281</v>
      </c>
      <c r="M235" s="11">
        <v>2</v>
      </c>
      <c r="N235" s="11" t="s">
        <v>281</v>
      </c>
      <c r="O235" s="11" t="s">
        <v>304</v>
      </c>
      <c r="P235" s="55" t="s">
        <v>14655</v>
      </c>
      <c r="Q235" s="55">
        <v>1.6000000000000001E-3</v>
      </c>
      <c r="R235" s="55" t="s">
        <v>14656</v>
      </c>
    </row>
    <row r="236" spans="1:18" ht="32" x14ac:dyDescent="0.2">
      <c r="A236" s="160">
        <v>9789152302484</v>
      </c>
      <c r="B236" s="11">
        <v>1</v>
      </c>
      <c r="C236" s="11" t="s">
        <v>12850</v>
      </c>
      <c r="D236" s="11" t="str">
        <f>INDEX(Lista!$A$2:$B$13,MATCH('Kap 1'!K236,Lista!$A$2:$A$13,0),2)</f>
        <v>G</v>
      </c>
      <c r="E236" s="11" t="str">
        <f t="shared" si="15"/>
        <v>9789152302484-1-x1_1x-G-36a</v>
      </c>
      <c r="F236" s="11">
        <f>MATCH(E236,'Base data'!$N$2:$N$2604,0)</f>
        <v>101</v>
      </c>
      <c r="G236" s="11" t="str">
        <f t="shared" si="12"/>
        <v>36a</v>
      </c>
      <c r="H236" s="11" t="str">
        <f t="shared" si="13"/>
        <v>Beräkna</v>
      </c>
      <c r="I236" s="11" t="s">
        <v>109</v>
      </c>
      <c r="J236" s="11" t="s">
        <v>277</v>
      </c>
      <c r="K236" s="11" t="s">
        <v>277</v>
      </c>
      <c r="L236" s="11" t="s">
        <v>281</v>
      </c>
      <c r="M236" s="11">
        <v>1</v>
      </c>
      <c r="N236" s="11" t="s">
        <v>283</v>
      </c>
      <c r="O236" s="11" t="s">
        <v>304</v>
      </c>
      <c r="P236" s="55" t="s">
        <v>14663</v>
      </c>
      <c r="Q236" s="55" t="s">
        <v>14664</v>
      </c>
      <c r="R236" s="55" t="s">
        <v>14627</v>
      </c>
    </row>
    <row r="237" spans="1:18" ht="32" x14ac:dyDescent="0.2">
      <c r="A237" s="160">
        <v>9789152302484</v>
      </c>
      <c r="B237" s="11">
        <v>1</v>
      </c>
      <c r="C237" s="11" t="s">
        <v>12850</v>
      </c>
      <c r="D237" s="11" t="str">
        <f>INDEX(Lista!$A$2:$B$13,MATCH('Kap 1'!K237,Lista!$A$2:$A$13,0),2)</f>
        <v>G</v>
      </c>
      <c r="E237" s="11" t="str">
        <f t="shared" si="15"/>
        <v>9789152302484-1-x1_1x-G-36a</v>
      </c>
      <c r="F237" s="11">
        <f>MATCH(E237,'Base data'!$N$2:$N$2604,0)</f>
        <v>101</v>
      </c>
      <c r="G237" s="11" t="str">
        <f t="shared" si="12"/>
        <v>36a</v>
      </c>
      <c r="H237" s="11" t="str">
        <f t="shared" si="13"/>
        <v>Beräkna</v>
      </c>
      <c r="I237" s="11" t="s">
        <v>109</v>
      </c>
      <c r="J237" s="11" t="s">
        <v>277</v>
      </c>
      <c r="K237" s="11" t="s">
        <v>277</v>
      </c>
      <c r="L237" s="11" t="s">
        <v>281</v>
      </c>
      <c r="M237" s="11">
        <v>2</v>
      </c>
      <c r="N237" s="11" t="s">
        <v>281</v>
      </c>
      <c r="O237" s="11" t="s">
        <v>304</v>
      </c>
      <c r="P237" s="55" t="s">
        <v>14665</v>
      </c>
      <c r="Q237" s="55">
        <v>0.25</v>
      </c>
      <c r="R237" s="55" t="s">
        <v>14666</v>
      </c>
    </row>
    <row r="238" spans="1:18" ht="32" x14ac:dyDescent="0.2">
      <c r="A238" s="160">
        <v>9789152302484</v>
      </c>
      <c r="B238" s="11">
        <v>1</v>
      </c>
      <c r="C238" s="11" t="s">
        <v>12850</v>
      </c>
      <c r="D238" s="11" t="str">
        <f>INDEX(Lista!$A$2:$B$13,MATCH('Kap 1'!K238,Lista!$A$2:$A$13,0),2)</f>
        <v>G</v>
      </c>
      <c r="E238" s="11" t="str">
        <f t="shared" si="15"/>
        <v>9789152302484-1-x1_1x-G-36b</v>
      </c>
      <c r="F238" s="11">
        <f>MATCH(E238,'Base data'!$N$2:$N$2604,0)</f>
        <v>102</v>
      </c>
      <c r="G238" s="11" t="str">
        <f t="shared" si="12"/>
        <v>36b</v>
      </c>
      <c r="H238" s="11" t="str">
        <f t="shared" si="13"/>
        <v>Beräkna</v>
      </c>
      <c r="I238" s="11" t="s">
        <v>110</v>
      </c>
      <c r="J238" s="11" t="s">
        <v>277</v>
      </c>
      <c r="K238" s="11" t="s">
        <v>277</v>
      </c>
      <c r="L238" s="11" t="s">
        <v>281</v>
      </c>
      <c r="M238" s="11">
        <v>1</v>
      </c>
      <c r="N238" s="11" t="s">
        <v>283</v>
      </c>
      <c r="O238" s="11" t="s">
        <v>304</v>
      </c>
      <c r="P238" s="55" t="s">
        <v>14663</v>
      </c>
      <c r="Q238" s="55" t="s">
        <v>14664</v>
      </c>
      <c r="R238" s="55" t="s">
        <v>14627</v>
      </c>
    </row>
    <row r="239" spans="1:18" ht="32" x14ac:dyDescent="0.2">
      <c r="A239" s="160">
        <v>9789152302484</v>
      </c>
      <c r="B239" s="11">
        <v>1</v>
      </c>
      <c r="C239" s="11" t="s">
        <v>12850</v>
      </c>
      <c r="D239" s="11" t="str">
        <f>INDEX(Lista!$A$2:$B$13,MATCH('Kap 1'!K239,Lista!$A$2:$A$13,0),2)</f>
        <v>G</v>
      </c>
      <c r="E239" s="11" t="str">
        <f t="shared" si="15"/>
        <v>9789152302484-1-x1_1x-G-36b</v>
      </c>
      <c r="F239" s="11">
        <f>MATCH(E239,'Base data'!$N$2:$N$2604,0)</f>
        <v>102</v>
      </c>
      <c r="G239" s="11" t="str">
        <f t="shared" si="12"/>
        <v>36b</v>
      </c>
      <c r="H239" s="11" t="str">
        <f t="shared" si="13"/>
        <v>Beräkna</v>
      </c>
      <c r="I239" s="11" t="s">
        <v>110</v>
      </c>
      <c r="J239" s="11" t="s">
        <v>277</v>
      </c>
      <c r="K239" s="11" t="s">
        <v>277</v>
      </c>
      <c r="L239" s="11" t="s">
        <v>281</v>
      </c>
      <c r="M239" s="11">
        <v>2</v>
      </c>
      <c r="N239" s="11" t="s">
        <v>281</v>
      </c>
      <c r="O239" s="11" t="s">
        <v>304</v>
      </c>
      <c r="P239" s="55" t="s">
        <v>14665</v>
      </c>
      <c r="Q239" s="55">
        <v>0.81</v>
      </c>
      <c r="R239" s="55" t="s">
        <v>14667</v>
      </c>
    </row>
    <row r="240" spans="1:18" ht="32" x14ac:dyDescent="0.2">
      <c r="A240" s="160">
        <v>9789152302484</v>
      </c>
      <c r="B240" s="11">
        <v>1</v>
      </c>
      <c r="C240" s="11" t="s">
        <v>12850</v>
      </c>
      <c r="D240" s="11" t="str">
        <f>INDEX(Lista!$A$2:$B$13,MATCH('Kap 1'!K240,Lista!$A$2:$A$13,0),2)</f>
        <v>G</v>
      </c>
      <c r="E240" s="11" t="str">
        <f t="shared" si="15"/>
        <v>9789152302484-1-x1_1x-G-36c</v>
      </c>
      <c r="F240" s="11">
        <f>MATCH(E240,'Base data'!$N$2:$N$2604,0)</f>
        <v>103</v>
      </c>
      <c r="G240" s="11" t="str">
        <f t="shared" si="12"/>
        <v>36c</v>
      </c>
      <c r="H240" s="11" t="str">
        <f t="shared" si="13"/>
        <v>Beräkna</v>
      </c>
      <c r="I240" s="11" t="s">
        <v>111</v>
      </c>
      <c r="J240" s="11" t="s">
        <v>277</v>
      </c>
      <c r="K240" s="11" t="s">
        <v>277</v>
      </c>
      <c r="L240" s="11" t="s">
        <v>281</v>
      </c>
      <c r="M240" s="11">
        <v>1</v>
      </c>
      <c r="N240" s="11" t="s">
        <v>283</v>
      </c>
      <c r="O240" s="11" t="s">
        <v>304</v>
      </c>
      <c r="P240" s="55" t="s">
        <v>14668</v>
      </c>
      <c r="Q240" s="55" t="s">
        <v>14669</v>
      </c>
      <c r="R240" s="55" t="s">
        <v>14627</v>
      </c>
    </row>
    <row r="241" spans="1:18" ht="32" x14ac:dyDescent="0.2">
      <c r="A241" s="160">
        <v>9789152302484</v>
      </c>
      <c r="B241" s="11">
        <v>1</v>
      </c>
      <c r="C241" s="11" t="s">
        <v>12850</v>
      </c>
      <c r="D241" s="11" t="str">
        <f>INDEX(Lista!$A$2:$B$13,MATCH('Kap 1'!K241,Lista!$A$2:$A$13,0),2)</f>
        <v>G</v>
      </c>
      <c r="E241" s="11" t="str">
        <f t="shared" si="15"/>
        <v>9789152302484-1-x1_1x-G-36c</v>
      </c>
      <c r="F241" s="11">
        <f>MATCH(E241,'Base data'!$N$2:$N$2604,0)</f>
        <v>103</v>
      </c>
      <c r="G241" s="11" t="str">
        <f t="shared" si="12"/>
        <v>36c</v>
      </c>
      <c r="H241" s="11" t="str">
        <f t="shared" si="13"/>
        <v>Beräkna</v>
      </c>
      <c r="I241" s="11" t="s">
        <v>111</v>
      </c>
      <c r="J241" s="11" t="s">
        <v>277</v>
      </c>
      <c r="K241" s="11" t="s">
        <v>277</v>
      </c>
      <c r="L241" s="11" t="s">
        <v>281</v>
      </c>
      <c r="M241" s="11">
        <v>2</v>
      </c>
      <c r="N241" s="11" t="s">
        <v>281</v>
      </c>
      <c r="O241" s="11" t="s">
        <v>304</v>
      </c>
      <c r="P241" s="55" t="s">
        <v>14670</v>
      </c>
      <c r="Q241" s="55">
        <v>2.5000000000000001E-3</v>
      </c>
      <c r="R241" s="55" t="s">
        <v>14671</v>
      </c>
    </row>
    <row r="242" spans="1:18" ht="32" x14ac:dyDescent="0.2">
      <c r="A242" s="160">
        <v>9789152302484</v>
      </c>
      <c r="B242" s="11">
        <v>1</v>
      </c>
      <c r="C242" s="11" t="s">
        <v>12850</v>
      </c>
      <c r="D242" s="11" t="str">
        <f>INDEX(Lista!$A$2:$B$13,MATCH('Kap 1'!K242,Lista!$A$2:$A$13,0),2)</f>
        <v>G</v>
      </c>
      <c r="E242" s="11" t="str">
        <f t="shared" si="15"/>
        <v>9789152302484-1-x1_1x-G-36d</v>
      </c>
      <c r="F242" s="11">
        <f>MATCH(E242,'Base data'!$N$2:$N$2604,0)</f>
        <v>104</v>
      </c>
      <c r="G242" s="11" t="str">
        <f t="shared" si="12"/>
        <v>36d</v>
      </c>
      <c r="H242" s="11" t="str">
        <f t="shared" si="13"/>
        <v>Beräkna</v>
      </c>
      <c r="I242" s="11" t="s">
        <v>225</v>
      </c>
      <c r="J242" s="11" t="s">
        <v>277</v>
      </c>
      <c r="K242" s="11" t="s">
        <v>277</v>
      </c>
      <c r="L242" s="11" t="s">
        <v>281</v>
      </c>
      <c r="M242" s="11">
        <v>1</v>
      </c>
      <c r="N242" s="11" t="s">
        <v>283</v>
      </c>
      <c r="O242" s="11" t="s">
        <v>304</v>
      </c>
      <c r="P242" s="55" t="s">
        <v>14672</v>
      </c>
      <c r="Q242" s="55" t="s">
        <v>14673</v>
      </c>
      <c r="R242" s="55" t="s">
        <v>14627</v>
      </c>
    </row>
    <row r="243" spans="1:18" ht="32" x14ac:dyDescent="0.2">
      <c r="A243" s="160">
        <v>9789152302484</v>
      </c>
      <c r="B243" s="11">
        <v>1</v>
      </c>
      <c r="C243" s="11" t="s">
        <v>12850</v>
      </c>
      <c r="D243" s="11" t="str">
        <f>INDEX(Lista!$A$2:$B$13,MATCH('Kap 1'!K243,Lista!$A$2:$A$13,0),2)</f>
        <v>G</v>
      </c>
      <c r="E243" s="11" t="str">
        <f t="shared" si="15"/>
        <v>9789152302484-1-x1_1x-G-36d</v>
      </c>
      <c r="F243" s="11">
        <f>MATCH(E243,'Base data'!$N$2:$N$2604,0)</f>
        <v>104</v>
      </c>
      <c r="G243" s="11" t="str">
        <f t="shared" si="12"/>
        <v>36d</v>
      </c>
      <c r="H243" s="11" t="str">
        <f t="shared" si="13"/>
        <v>Beräkna</v>
      </c>
      <c r="I243" s="11" t="s">
        <v>225</v>
      </c>
      <c r="J243" s="11" t="s">
        <v>277</v>
      </c>
      <c r="K243" s="11" t="s">
        <v>277</v>
      </c>
      <c r="L243" s="11" t="s">
        <v>281</v>
      </c>
      <c r="M243" s="11">
        <v>2</v>
      </c>
      <c r="N243" s="11" t="s">
        <v>281</v>
      </c>
      <c r="O243" s="11" t="s">
        <v>304</v>
      </c>
      <c r="P243" s="55" t="s">
        <v>14674</v>
      </c>
      <c r="Q243" s="55">
        <v>8.0999999999999996E-3</v>
      </c>
      <c r="R243" s="55" t="s">
        <v>14675</v>
      </c>
    </row>
    <row r="244" spans="1:18" ht="32" x14ac:dyDescent="0.2">
      <c r="A244" s="160">
        <v>9789152302484</v>
      </c>
      <c r="B244" s="11">
        <v>1</v>
      </c>
      <c r="C244" s="11" t="s">
        <v>12850</v>
      </c>
      <c r="D244" s="11" t="str">
        <f>INDEX(Lista!$A$2:$B$13,MATCH('Kap 1'!K244,Lista!$A$2:$A$13,0),2)</f>
        <v>G</v>
      </c>
      <c r="E244" s="11" t="str">
        <f t="shared" si="15"/>
        <v>9789152302484-1-x1_1x-G-37a</v>
      </c>
      <c r="F244" s="11">
        <f>MATCH(E244,'Base data'!$N$2:$N$2604,0)</f>
        <v>105</v>
      </c>
      <c r="G244" s="11" t="str">
        <f t="shared" si="12"/>
        <v>37a</v>
      </c>
      <c r="H244" s="11" t="str">
        <f t="shared" si="13"/>
        <v>Beräkna</v>
      </c>
      <c r="I244" s="11" t="s">
        <v>112</v>
      </c>
      <c r="J244" s="11" t="s">
        <v>277</v>
      </c>
      <c r="K244" s="11" t="s">
        <v>277</v>
      </c>
      <c r="L244" s="11" t="s">
        <v>281</v>
      </c>
      <c r="M244" s="11">
        <v>1</v>
      </c>
      <c r="N244" s="11" t="s">
        <v>283</v>
      </c>
      <c r="O244" s="11" t="s">
        <v>304</v>
      </c>
      <c r="P244" s="55" t="s">
        <v>14676</v>
      </c>
      <c r="Q244" s="55" t="s">
        <v>14677</v>
      </c>
      <c r="R244" s="55" t="s">
        <v>14678</v>
      </c>
    </row>
    <row r="245" spans="1:18" ht="32" x14ac:dyDescent="0.2">
      <c r="A245" s="160">
        <v>9789152302484</v>
      </c>
      <c r="B245" s="11">
        <v>1</v>
      </c>
      <c r="C245" s="11" t="s">
        <v>12850</v>
      </c>
      <c r="D245" s="11" t="str">
        <f>INDEX(Lista!$A$2:$B$13,MATCH('Kap 1'!K245,Lista!$A$2:$A$13,0),2)</f>
        <v>G</v>
      </c>
      <c r="E245" s="11" t="str">
        <f t="shared" si="15"/>
        <v>9789152302484-1-x1_1x-G-37a</v>
      </c>
      <c r="F245" s="11">
        <f>MATCH(E245,'Base data'!$N$2:$N$2604,0)</f>
        <v>105</v>
      </c>
      <c r="G245" s="11" t="str">
        <f t="shared" si="12"/>
        <v>37a</v>
      </c>
      <c r="H245" s="11" t="str">
        <f t="shared" si="13"/>
        <v>Beräkna</v>
      </c>
      <c r="I245" s="11" t="s">
        <v>112</v>
      </c>
      <c r="J245" s="11" t="s">
        <v>277</v>
      </c>
      <c r="K245" s="11" t="s">
        <v>277</v>
      </c>
      <c r="L245" s="11" t="s">
        <v>281</v>
      </c>
      <c r="M245" s="11">
        <v>2</v>
      </c>
      <c r="N245" s="11" t="s">
        <v>281</v>
      </c>
      <c r="O245" s="11" t="s">
        <v>304</v>
      </c>
      <c r="P245" s="55" t="s">
        <v>14679</v>
      </c>
      <c r="Q245" s="55">
        <v>1.21</v>
      </c>
      <c r="R245" s="55" t="s">
        <v>14680</v>
      </c>
    </row>
    <row r="246" spans="1:18" ht="32" x14ac:dyDescent="0.2">
      <c r="A246" s="160">
        <v>9789152302484</v>
      </c>
      <c r="B246" s="11">
        <v>1</v>
      </c>
      <c r="C246" s="11" t="s">
        <v>12850</v>
      </c>
      <c r="D246" s="11" t="str">
        <f>INDEX(Lista!$A$2:$B$13,MATCH('Kap 1'!K246,Lista!$A$2:$A$13,0),2)</f>
        <v>G</v>
      </c>
      <c r="E246" s="11" t="str">
        <f t="shared" si="15"/>
        <v>9789152302484-1-x1_1x-G-37b</v>
      </c>
      <c r="F246" s="11">
        <f>MATCH(E246,'Base data'!$N$2:$N$2604,0)</f>
        <v>106</v>
      </c>
      <c r="G246" s="11" t="str">
        <f t="shared" si="12"/>
        <v>37b</v>
      </c>
      <c r="H246" s="11" t="str">
        <f t="shared" si="13"/>
        <v>Beräkna</v>
      </c>
      <c r="I246" s="11" t="s">
        <v>113</v>
      </c>
      <c r="J246" s="11" t="s">
        <v>277</v>
      </c>
      <c r="K246" s="11" t="s">
        <v>277</v>
      </c>
      <c r="L246" s="11" t="s">
        <v>281</v>
      </c>
      <c r="M246" s="11">
        <v>1</v>
      </c>
      <c r="N246" s="11" t="s">
        <v>283</v>
      </c>
      <c r="O246" s="11" t="s">
        <v>304</v>
      </c>
      <c r="P246" s="55" t="s">
        <v>14681</v>
      </c>
      <c r="Q246" s="55" t="s">
        <v>14682</v>
      </c>
      <c r="R246" s="55" t="s">
        <v>14678</v>
      </c>
    </row>
    <row r="247" spans="1:18" ht="32" x14ac:dyDescent="0.2">
      <c r="A247" s="160">
        <v>9789152302484</v>
      </c>
      <c r="B247" s="11">
        <v>1</v>
      </c>
      <c r="C247" s="11" t="s">
        <v>12850</v>
      </c>
      <c r="D247" s="11" t="str">
        <f>INDEX(Lista!$A$2:$B$13,MATCH('Kap 1'!K247,Lista!$A$2:$A$13,0),2)</f>
        <v>G</v>
      </c>
      <c r="E247" s="11" t="str">
        <f t="shared" si="15"/>
        <v>9789152302484-1-x1_1x-G-37b</v>
      </c>
      <c r="F247" s="11">
        <f>MATCH(E247,'Base data'!$N$2:$N$2604,0)</f>
        <v>106</v>
      </c>
      <c r="G247" s="11" t="str">
        <f t="shared" si="12"/>
        <v>37b</v>
      </c>
      <c r="H247" s="11" t="str">
        <f t="shared" si="13"/>
        <v>Beräkna</v>
      </c>
      <c r="I247" s="11" t="s">
        <v>113</v>
      </c>
      <c r="J247" s="11" t="s">
        <v>277</v>
      </c>
      <c r="K247" s="11" t="s">
        <v>277</v>
      </c>
      <c r="L247" s="11" t="s">
        <v>281</v>
      </c>
      <c r="M247" s="11">
        <v>2</v>
      </c>
      <c r="N247" s="11" t="s">
        <v>281</v>
      </c>
      <c r="O247" s="11" t="s">
        <v>304</v>
      </c>
      <c r="P247" s="55" t="s">
        <v>14683</v>
      </c>
      <c r="Q247" s="55">
        <v>2.25</v>
      </c>
      <c r="R247" s="55" t="s">
        <v>14684</v>
      </c>
    </row>
    <row r="248" spans="1:18" ht="32" x14ac:dyDescent="0.2">
      <c r="A248" s="160">
        <v>9789152302484</v>
      </c>
      <c r="B248" s="11">
        <v>1</v>
      </c>
      <c r="C248" s="11" t="s">
        <v>12850</v>
      </c>
      <c r="D248" s="11" t="str">
        <f>INDEX(Lista!$A$2:$B$13,MATCH('Kap 1'!K248,Lista!$A$2:$A$13,0),2)</f>
        <v>G</v>
      </c>
      <c r="E248" s="11" t="str">
        <f t="shared" si="15"/>
        <v>9789152302484-1-x1_1x-G-37c</v>
      </c>
      <c r="F248" s="11">
        <f>MATCH(E248,'Base data'!$N$2:$N$2604,0)</f>
        <v>107</v>
      </c>
      <c r="G248" s="11" t="str">
        <f t="shared" si="12"/>
        <v>37c</v>
      </c>
      <c r="H248" s="11" t="str">
        <f t="shared" si="13"/>
        <v>Beräkna</v>
      </c>
      <c r="I248" s="11" t="s">
        <v>114</v>
      </c>
      <c r="J248" s="11" t="s">
        <v>277</v>
      </c>
      <c r="K248" s="11" t="s">
        <v>277</v>
      </c>
      <c r="L248" s="11" t="s">
        <v>281</v>
      </c>
      <c r="M248" s="11">
        <v>1</v>
      </c>
      <c r="N248" s="11" t="s">
        <v>283</v>
      </c>
      <c r="O248" s="11" t="s">
        <v>304</v>
      </c>
      <c r="P248" s="55" t="s">
        <v>14685</v>
      </c>
      <c r="Q248" s="55" t="s">
        <v>14686</v>
      </c>
      <c r="R248" s="55" t="s">
        <v>14678</v>
      </c>
    </row>
    <row r="249" spans="1:18" ht="32" x14ac:dyDescent="0.2">
      <c r="A249" s="160">
        <v>9789152302484</v>
      </c>
      <c r="B249" s="11">
        <v>1</v>
      </c>
      <c r="C249" s="11" t="s">
        <v>12850</v>
      </c>
      <c r="D249" s="11" t="str">
        <f>INDEX(Lista!$A$2:$B$13,MATCH('Kap 1'!K249,Lista!$A$2:$A$13,0),2)</f>
        <v>G</v>
      </c>
      <c r="E249" s="11" t="str">
        <f t="shared" si="15"/>
        <v>9789152302484-1-x1_1x-G-37c</v>
      </c>
      <c r="F249" s="11">
        <f>MATCH(E249,'Base data'!$N$2:$N$2604,0)</f>
        <v>107</v>
      </c>
      <c r="G249" s="11" t="str">
        <f t="shared" si="12"/>
        <v>37c</v>
      </c>
      <c r="H249" s="11" t="str">
        <f t="shared" si="13"/>
        <v>Beräkna</v>
      </c>
      <c r="I249" s="11" t="s">
        <v>114</v>
      </c>
      <c r="J249" s="11" t="s">
        <v>277</v>
      </c>
      <c r="K249" s="11" t="s">
        <v>277</v>
      </c>
      <c r="L249" s="11" t="s">
        <v>281</v>
      </c>
      <c r="M249" s="11">
        <v>2</v>
      </c>
      <c r="N249" s="11" t="s">
        <v>281</v>
      </c>
      <c r="O249" s="11" t="s">
        <v>304</v>
      </c>
      <c r="P249" s="55" t="s">
        <v>14687</v>
      </c>
      <c r="Q249" s="55">
        <v>1.21E-2</v>
      </c>
      <c r="R249" s="55" t="s">
        <v>14688</v>
      </c>
    </row>
    <row r="250" spans="1:18" ht="32" x14ac:dyDescent="0.2">
      <c r="A250" s="160">
        <v>9789152302484</v>
      </c>
      <c r="B250" s="11">
        <v>1</v>
      </c>
      <c r="C250" s="11" t="s">
        <v>12850</v>
      </c>
      <c r="D250" s="11" t="str">
        <f>INDEX(Lista!$A$2:$B$13,MATCH('Kap 1'!K250,Lista!$A$2:$A$13,0),2)</f>
        <v>G</v>
      </c>
      <c r="E250" s="11" t="str">
        <f t="shared" si="15"/>
        <v>9789152302484-1-x1_1x-G-37d</v>
      </c>
      <c r="F250" s="11">
        <f>MATCH(E250,'Base data'!$N$2:$N$2604,0)</f>
        <v>108</v>
      </c>
      <c r="G250" s="11" t="str">
        <f t="shared" si="12"/>
        <v>37d</v>
      </c>
      <c r="H250" s="11" t="str">
        <f t="shared" si="13"/>
        <v>Beräkna</v>
      </c>
      <c r="I250" s="11" t="s">
        <v>12986</v>
      </c>
      <c r="J250" s="11" t="s">
        <v>277</v>
      </c>
      <c r="K250" s="11" t="s">
        <v>277</v>
      </c>
      <c r="L250" s="11" t="s">
        <v>281</v>
      </c>
      <c r="M250" s="11">
        <v>1</v>
      </c>
      <c r="N250" s="11" t="s">
        <v>283</v>
      </c>
      <c r="O250" s="11" t="s">
        <v>304</v>
      </c>
      <c r="P250" s="55" t="s">
        <v>14689</v>
      </c>
      <c r="Q250" s="55" t="s">
        <v>14690</v>
      </c>
      <c r="R250" s="55" t="s">
        <v>14678</v>
      </c>
    </row>
    <row r="251" spans="1:18" ht="32" x14ac:dyDescent="0.2">
      <c r="A251" s="160">
        <v>9789152302484</v>
      </c>
      <c r="B251" s="11">
        <v>1</v>
      </c>
      <c r="C251" s="11" t="s">
        <v>12850</v>
      </c>
      <c r="D251" s="11" t="str">
        <f>INDEX(Lista!$A$2:$B$13,MATCH('Kap 1'!K251,Lista!$A$2:$A$13,0),2)</f>
        <v>G</v>
      </c>
      <c r="E251" s="11" t="str">
        <f t="shared" si="15"/>
        <v>9789152302484-1-x1_1x-G-37d</v>
      </c>
      <c r="F251" s="11">
        <f>MATCH(E251,'Base data'!$N$2:$N$2604,0)</f>
        <v>108</v>
      </c>
      <c r="G251" s="11" t="str">
        <f t="shared" si="12"/>
        <v>37d</v>
      </c>
      <c r="H251" s="11" t="str">
        <f t="shared" si="13"/>
        <v>Beräkna</v>
      </c>
      <c r="I251" s="11" t="s">
        <v>12986</v>
      </c>
      <c r="J251" s="11" t="s">
        <v>277</v>
      </c>
      <c r="K251" s="11" t="s">
        <v>277</v>
      </c>
      <c r="L251" s="11" t="s">
        <v>281</v>
      </c>
      <c r="M251" s="11">
        <v>2</v>
      </c>
      <c r="N251" s="11" t="s">
        <v>281</v>
      </c>
      <c r="O251" s="11" t="s">
        <v>304</v>
      </c>
      <c r="P251" s="55" t="s">
        <v>14691</v>
      </c>
      <c r="Q251" s="55">
        <v>2.2499999999999999E-2</v>
      </c>
      <c r="R251" s="55" t="s">
        <v>14692</v>
      </c>
    </row>
    <row r="252" spans="1:18" ht="32" x14ac:dyDescent="0.2">
      <c r="A252" s="160">
        <v>9789152302484</v>
      </c>
      <c r="B252" s="11">
        <v>1</v>
      </c>
      <c r="C252" s="11" t="s">
        <v>12850</v>
      </c>
      <c r="D252" s="11" t="str">
        <f>INDEX(Lista!$A$2:$B$13,MATCH('Kap 1'!K252,Lista!$A$2:$A$13,0),2)</f>
        <v>G</v>
      </c>
      <c r="E252" s="11" t="str">
        <f t="shared" si="15"/>
        <v>9789152302484-1-x1_1x-G-38a</v>
      </c>
      <c r="F252" s="11">
        <f>MATCH(E252,'Base data'!$N$2:$N$2604,0)</f>
        <v>109</v>
      </c>
      <c r="G252" s="11" t="str">
        <f t="shared" si="12"/>
        <v>38a</v>
      </c>
      <c r="H252" s="11" t="str">
        <f t="shared" si="13"/>
        <v>Beräkna</v>
      </c>
      <c r="I252" s="11" t="s">
        <v>115</v>
      </c>
      <c r="J252" s="11" t="s">
        <v>277</v>
      </c>
      <c r="K252" s="11" t="s">
        <v>277</v>
      </c>
      <c r="L252" s="11" t="s">
        <v>281</v>
      </c>
      <c r="M252" s="11">
        <v>1</v>
      </c>
      <c r="N252" s="11" t="s">
        <v>283</v>
      </c>
      <c r="O252" s="11" t="s">
        <v>304</v>
      </c>
      <c r="P252" s="55" t="s">
        <v>14693</v>
      </c>
      <c r="Q252" s="55" t="s">
        <v>14694</v>
      </c>
      <c r="R252" s="55" t="s">
        <v>14678</v>
      </c>
    </row>
    <row r="253" spans="1:18" ht="32" x14ac:dyDescent="0.2">
      <c r="A253" s="160">
        <v>9789152302484</v>
      </c>
      <c r="B253" s="11">
        <v>1</v>
      </c>
      <c r="C253" s="11" t="s">
        <v>12850</v>
      </c>
      <c r="D253" s="11" t="str">
        <f>INDEX(Lista!$A$2:$B$13,MATCH('Kap 1'!K253,Lista!$A$2:$A$13,0),2)</f>
        <v>G</v>
      </c>
      <c r="E253" s="11" t="str">
        <f t="shared" si="15"/>
        <v>9789152302484-1-x1_1x-G-38a</v>
      </c>
      <c r="F253" s="11">
        <f>MATCH(E253,'Base data'!$N$2:$N$2604,0)</f>
        <v>109</v>
      </c>
      <c r="G253" s="11" t="str">
        <f t="shared" si="12"/>
        <v>38a</v>
      </c>
      <c r="H253" s="11" t="str">
        <f t="shared" si="13"/>
        <v>Beräkna</v>
      </c>
      <c r="J253" s="11" t="s">
        <v>277</v>
      </c>
      <c r="K253" s="11" t="s">
        <v>277</v>
      </c>
      <c r="L253" s="11" t="s">
        <v>281</v>
      </c>
      <c r="M253" s="11">
        <v>2</v>
      </c>
      <c r="N253" s="11" t="s">
        <v>281</v>
      </c>
      <c r="O253" s="11" t="s">
        <v>304</v>
      </c>
      <c r="P253" s="55" t="s">
        <v>14695</v>
      </c>
      <c r="Q253" s="55">
        <v>16</v>
      </c>
      <c r="R253" s="55" t="s">
        <v>14696</v>
      </c>
    </row>
    <row r="254" spans="1:18" ht="32" x14ac:dyDescent="0.2">
      <c r="A254" s="160">
        <v>9789152302484</v>
      </c>
      <c r="B254" s="11">
        <v>1</v>
      </c>
      <c r="C254" s="11" t="s">
        <v>12850</v>
      </c>
      <c r="D254" s="11" t="str">
        <f>INDEX(Lista!$A$2:$B$13,MATCH('Kap 1'!K254,Lista!$A$2:$A$13,0),2)</f>
        <v>G</v>
      </c>
      <c r="E254" s="11" t="str">
        <f t="shared" si="15"/>
        <v>9789152302484-1-x1_1x-G-38b</v>
      </c>
      <c r="F254" s="11">
        <f>MATCH(E254,'Base data'!$N$2:$N$2604,0)</f>
        <v>110</v>
      </c>
      <c r="G254" s="11" t="str">
        <f t="shared" si="12"/>
        <v>38b</v>
      </c>
      <c r="H254" s="11" t="str">
        <f t="shared" si="13"/>
        <v>Beräkna</v>
      </c>
      <c r="I254" s="11" t="s">
        <v>116</v>
      </c>
      <c r="J254" s="11" t="s">
        <v>277</v>
      </c>
      <c r="K254" s="11" t="s">
        <v>277</v>
      </c>
      <c r="L254" s="11" t="s">
        <v>281</v>
      </c>
      <c r="M254" s="11">
        <v>1</v>
      </c>
      <c r="N254" s="11" t="s">
        <v>283</v>
      </c>
      <c r="O254" s="11" t="s">
        <v>304</v>
      </c>
      <c r="P254" s="55" t="s">
        <v>14697</v>
      </c>
      <c r="Q254" s="55" t="s">
        <v>14698</v>
      </c>
      <c r="R254" s="55" t="s">
        <v>14678</v>
      </c>
    </row>
    <row r="255" spans="1:18" ht="48" x14ac:dyDescent="0.2">
      <c r="A255" s="160">
        <v>9789152302484</v>
      </c>
      <c r="B255" s="11">
        <v>1</v>
      </c>
      <c r="C255" s="11" t="s">
        <v>12850</v>
      </c>
      <c r="D255" s="11" t="str">
        <f>INDEX(Lista!$A$2:$B$13,MATCH('Kap 1'!K255,Lista!$A$2:$A$13,0),2)</f>
        <v>G</v>
      </c>
      <c r="E255" s="11" t="str">
        <f t="shared" si="15"/>
        <v>9789152302484-1-x1_1x-G-38b</v>
      </c>
      <c r="F255" s="11">
        <f>MATCH(E255,'Base data'!$N$2:$N$2604,0)</f>
        <v>110</v>
      </c>
      <c r="G255" s="11" t="str">
        <f t="shared" si="12"/>
        <v>38b</v>
      </c>
      <c r="H255" s="11" t="str">
        <f t="shared" si="13"/>
        <v>Beräkna</v>
      </c>
      <c r="J255" s="11" t="s">
        <v>277</v>
      </c>
      <c r="K255" s="11" t="s">
        <v>277</v>
      </c>
      <c r="L255" s="11" t="s">
        <v>281</v>
      </c>
      <c r="M255" s="11">
        <v>2</v>
      </c>
      <c r="N255" s="11" t="s">
        <v>281</v>
      </c>
      <c r="O255" s="11" t="s">
        <v>304</v>
      </c>
      <c r="P255" s="55" t="s">
        <v>14699</v>
      </c>
      <c r="Q255" s="55">
        <v>0.25</v>
      </c>
      <c r="R255" s="55" t="s">
        <v>14700</v>
      </c>
    </row>
    <row r="256" spans="1:18" ht="32" x14ac:dyDescent="0.2">
      <c r="A256" s="160">
        <v>9789152302484</v>
      </c>
      <c r="B256" s="11">
        <v>1</v>
      </c>
      <c r="C256" s="11" t="s">
        <v>12850</v>
      </c>
      <c r="D256" s="11" t="str">
        <f>INDEX(Lista!$A$2:$B$13,MATCH('Kap 1'!K256,Lista!$A$2:$A$13,0),2)</f>
        <v>G</v>
      </c>
      <c r="E256" s="11" t="str">
        <f t="shared" si="15"/>
        <v>9789152302484-1-x1_1x-G-38c</v>
      </c>
      <c r="F256" s="11">
        <f>MATCH(E256,'Base data'!$N$2:$N$2604,0)</f>
        <v>111</v>
      </c>
      <c r="G256" s="11" t="str">
        <f t="shared" si="12"/>
        <v>38c</v>
      </c>
      <c r="H256" s="11" t="str">
        <f t="shared" si="13"/>
        <v>Beräkna</v>
      </c>
      <c r="I256" s="11" t="s">
        <v>117</v>
      </c>
      <c r="J256" s="11" t="s">
        <v>277</v>
      </c>
      <c r="K256" s="11" t="s">
        <v>277</v>
      </c>
      <c r="L256" s="11" t="s">
        <v>281</v>
      </c>
      <c r="M256" s="11">
        <v>1</v>
      </c>
      <c r="N256" s="11" t="s">
        <v>283</v>
      </c>
      <c r="O256" s="11" t="s">
        <v>304</v>
      </c>
      <c r="P256" s="55" t="s">
        <v>14701</v>
      </c>
      <c r="Q256" s="55" t="s">
        <v>14702</v>
      </c>
      <c r="R256" s="55" t="s">
        <v>14678</v>
      </c>
    </row>
    <row r="257" spans="1:18" ht="48" x14ac:dyDescent="0.2">
      <c r="A257" s="160">
        <v>9789152302484</v>
      </c>
      <c r="B257" s="11">
        <v>1</v>
      </c>
      <c r="C257" s="11" t="s">
        <v>12850</v>
      </c>
      <c r="D257" s="11" t="str">
        <f>INDEX(Lista!$A$2:$B$13,MATCH('Kap 1'!K257,Lista!$A$2:$A$13,0),2)</f>
        <v>G</v>
      </c>
      <c r="E257" s="11" t="str">
        <f t="shared" si="15"/>
        <v>9789152302484-1-x1_1x-G-38c</v>
      </c>
      <c r="F257" s="11">
        <f>MATCH(E257,'Base data'!$N$2:$N$2604,0)</f>
        <v>111</v>
      </c>
      <c r="G257" s="11" t="str">
        <f t="shared" si="12"/>
        <v>38c</v>
      </c>
      <c r="H257" s="11" t="str">
        <f t="shared" si="13"/>
        <v>Beräkna</v>
      </c>
      <c r="J257" s="11" t="s">
        <v>277</v>
      </c>
      <c r="K257" s="11" t="s">
        <v>277</v>
      </c>
      <c r="L257" s="11" t="s">
        <v>281</v>
      </c>
      <c r="M257" s="11">
        <v>2</v>
      </c>
      <c r="N257" s="11" t="s">
        <v>281</v>
      </c>
      <c r="O257" s="11" t="s">
        <v>304</v>
      </c>
      <c r="P257" s="55" t="s">
        <v>14703</v>
      </c>
      <c r="Q257" s="55">
        <v>0.01</v>
      </c>
      <c r="R257" s="55" t="s">
        <v>14704</v>
      </c>
    </row>
    <row r="258" spans="1:18" ht="32" x14ac:dyDescent="0.2">
      <c r="A258" s="160">
        <v>9789152302484</v>
      </c>
      <c r="B258" s="11">
        <v>1</v>
      </c>
      <c r="C258" s="11" t="s">
        <v>12850</v>
      </c>
      <c r="D258" s="11" t="str">
        <f>INDEX(Lista!$A$2:$B$13,MATCH('Kap 1'!K258,Lista!$A$2:$A$13,0),2)</f>
        <v>G</v>
      </c>
      <c r="E258" s="11" t="str">
        <f t="shared" si="15"/>
        <v>9789152302484-1-x1_1x-G-38d</v>
      </c>
      <c r="F258" s="11">
        <f>MATCH(E258,'Base data'!$N$2:$N$2604,0)</f>
        <v>112</v>
      </c>
      <c r="G258" s="11" t="str">
        <f t="shared" si="12"/>
        <v>38d</v>
      </c>
      <c r="H258" s="11" t="str">
        <f t="shared" si="13"/>
        <v>Beräkna</v>
      </c>
      <c r="I258" s="11" t="s">
        <v>226</v>
      </c>
      <c r="J258" s="11" t="s">
        <v>277</v>
      </c>
      <c r="K258" s="11" t="s">
        <v>277</v>
      </c>
      <c r="L258" s="11" t="s">
        <v>281</v>
      </c>
      <c r="M258" s="11">
        <v>1</v>
      </c>
      <c r="N258" s="11" t="s">
        <v>283</v>
      </c>
      <c r="O258" s="11" t="s">
        <v>304</v>
      </c>
      <c r="P258" s="55" t="s">
        <v>14705</v>
      </c>
      <c r="Q258" s="55" t="s">
        <v>14706</v>
      </c>
      <c r="R258" s="55" t="s">
        <v>14678</v>
      </c>
    </row>
    <row r="259" spans="1:18" ht="48" x14ac:dyDescent="0.2">
      <c r="A259" s="160">
        <v>9789152302484</v>
      </c>
      <c r="B259" s="11">
        <v>1</v>
      </c>
      <c r="C259" s="11" t="s">
        <v>12850</v>
      </c>
      <c r="D259" s="11" t="str">
        <f>INDEX(Lista!$A$2:$B$13,MATCH('Kap 1'!K259,Lista!$A$2:$A$13,0),2)</f>
        <v>G</v>
      </c>
      <c r="E259" s="11" t="str">
        <f t="shared" si="15"/>
        <v>9789152302484-1-x1_1x-G-38d</v>
      </c>
      <c r="F259" s="11">
        <f>MATCH(E259,'Base data'!$N$2:$N$2604,0)</f>
        <v>112</v>
      </c>
      <c r="G259" s="11" t="str">
        <f t="shared" si="12"/>
        <v>38d</v>
      </c>
      <c r="H259" s="11" t="str">
        <f t="shared" si="13"/>
        <v>Beräkna</v>
      </c>
      <c r="J259" s="11" t="s">
        <v>277</v>
      </c>
      <c r="K259" s="11" t="s">
        <v>277</v>
      </c>
      <c r="L259" s="11" t="s">
        <v>281</v>
      </c>
      <c r="M259" s="11">
        <v>2</v>
      </c>
      <c r="N259" s="11" t="s">
        <v>281</v>
      </c>
      <c r="O259" s="11" t="s">
        <v>304</v>
      </c>
      <c r="P259" s="55" t="s">
        <v>14707</v>
      </c>
      <c r="Q259" s="55">
        <v>144</v>
      </c>
      <c r="R259" s="55" t="s">
        <v>14704</v>
      </c>
    </row>
    <row r="260" spans="1:18" ht="64" x14ac:dyDescent="0.2">
      <c r="A260" s="160">
        <v>9789152302484</v>
      </c>
      <c r="B260" s="11">
        <v>1</v>
      </c>
      <c r="C260" s="11" t="s">
        <v>12850</v>
      </c>
      <c r="D260" s="11" t="str">
        <f>INDEX(Lista!$A$2:$B$13,MATCH('Kap 1'!K260,Lista!$A$2:$A$13,0),2)</f>
        <v>G</v>
      </c>
      <c r="E260" s="11" t="str">
        <f t="shared" si="15"/>
        <v>9789152302484-1-x1_1x-G-39a</v>
      </c>
      <c r="F260" s="11">
        <f>MATCH(E260,'Base data'!$N$2:$N$2604,0)</f>
        <v>113</v>
      </c>
      <c r="G260" s="11" t="str">
        <f t="shared" si="12"/>
        <v>39a</v>
      </c>
      <c r="H260" s="11" t="str">
        <f t="shared" si="13"/>
        <v>Lös</v>
      </c>
      <c r="I260" s="11" t="s">
        <v>118</v>
      </c>
      <c r="J260" s="11" t="s">
        <v>277</v>
      </c>
      <c r="K260" s="11" t="s">
        <v>277</v>
      </c>
      <c r="L260" s="11" t="s">
        <v>1059</v>
      </c>
      <c r="M260" s="11">
        <v>1</v>
      </c>
      <c r="N260" s="11" t="s">
        <v>281</v>
      </c>
      <c r="O260" s="11" t="s">
        <v>304</v>
      </c>
      <c r="P260" s="55" t="s">
        <v>14708</v>
      </c>
      <c r="Q260" s="55" t="s">
        <v>14709</v>
      </c>
      <c r="R260" s="55" t="s">
        <v>14710</v>
      </c>
    </row>
    <row r="261" spans="1:18" ht="64" x14ac:dyDescent="0.2">
      <c r="A261" s="160">
        <v>9789152302484</v>
      </c>
      <c r="B261" s="11">
        <v>1</v>
      </c>
      <c r="C261" s="11" t="s">
        <v>12850</v>
      </c>
      <c r="D261" s="11" t="str">
        <f>INDEX(Lista!$A$2:$B$13,MATCH('Kap 1'!K261,Lista!$A$2:$A$13,0),2)</f>
        <v>G</v>
      </c>
      <c r="E261" s="11" t="str">
        <f t="shared" si="15"/>
        <v>9789152302484-1-x1_1x-G-39a</v>
      </c>
      <c r="F261" s="11">
        <f>MATCH(E261,'Base data'!$N$2:$N$2604,0)</f>
        <v>113</v>
      </c>
      <c r="G261" s="11" t="str">
        <f t="shared" ref="G261:G324" si="16">IF(I261="",G260,I261)</f>
        <v>39a</v>
      </c>
      <c r="H261" s="11" t="str">
        <f t="shared" ref="H261:H324" si="17">IF(L261="",H260,L261)</f>
        <v>Lös</v>
      </c>
      <c r="J261" s="11" t="s">
        <v>277</v>
      </c>
      <c r="K261" s="11" t="s">
        <v>277</v>
      </c>
      <c r="L261" s="11" t="s">
        <v>1059</v>
      </c>
      <c r="M261" s="11">
        <v>2</v>
      </c>
      <c r="N261" s="11" t="s">
        <v>281</v>
      </c>
      <c r="O261" s="11" t="s">
        <v>304</v>
      </c>
      <c r="P261" s="55" t="s">
        <v>14711</v>
      </c>
      <c r="Q261" s="55" t="s">
        <v>14709</v>
      </c>
      <c r="R261" s="55" t="s">
        <v>14712</v>
      </c>
    </row>
    <row r="262" spans="1:18" ht="64" x14ac:dyDescent="0.2">
      <c r="A262" s="160">
        <v>9789152302484</v>
      </c>
      <c r="B262" s="11">
        <v>1</v>
      </c>
      <c r="C262" s="11" t="s">
        <v>12850</v>
      </c>
      <c r="D262" s="11" t="str">
        <f>INDEX(Lista!$A$2:$B$13,MATCH('Kap 1'!K262,Lista!$A$2:$A$13,0),2)</f>
        <v>G</v>
      </c>
      <c r="E262" s="11" t="str">
        <f t="shared" si="15"/>
        <v>9789152302484-1-x1_1x-G-39b</v>
      </c>
      <c r="F262" s="11">
        <f>MATCH(E262,'Base data'!$N$2:$N$2604,0)</f>
        <v>114</v>
      </c>
      <c r="G262" s="11" t="str">
        <f t="shared" si="16"/>
        <v>39b</v>
      </c>
      <c r="H262" s="11" t="str">
        <f t="shared" si="17"/>
        <v>Lös</v>
      </c>
      <c r="I262" s="11" t="s">
        <v>119</v>
      </c>
      <c r="J262" s="11" t="s">
        <v>277</v>
      </c>
      <c r="K262" s="11" t="s">
        <v>277</v>
      </c>
      <c r="L262" s="11" t="s">
        <v>1059</v>
      </c>
      <c r="M262" s="11">
        <v>1</v>
      </c>
      <c r="N262" s="11" t="s">
        <v>281</v>
      </c>
      <c r="O262" s="11" t="s">
        <v>304</v>
      </c>
      <c r="P262" s="55" t="s">
        <v>14713</v>
      </c>
      <c r="Q262" s="55" t="s">
        <v>14714</v>
      </c>
      <c r="R262" s="55" t="s">
        <v>14715</v>
      </c>
    </row>
    <row r="263" spans="1:18" ht="32" x14ac:dyDescent="0.2">
      <c r="A263" s="160">
        <v>9789152302484</v>
      </c>
      <c r="B263" s="11">
        <v>1</v>
      </c>
      <c r="C263" s="11" t="s">
        <v>12850</v>
      </c>
      <c r="D263" s="11" t="str">
        <f>INDEX(Lista!$A$2:$B$13,MATCH('Kap 1'!K263,Lista!$A$2:$A$13,0),2)</f>
        <v>G</v>
      </c>
      <c r="E263" s="11" t="str">
        <f t="shared" si="15"/>
        <v>9789152302484-1-x1_1x-G-39b</v>
      </c>
      <c r="F263" s="11">
        <f>MATCH(E263,'Base data'!$N$2:$N$2604,0)</f>
        <v>114</v>
      </c>
      <c r="G263" s="11" t="str">
        <f t="shared" si="16"/>
        <v>39b</v>
      </c>
      <c r="H263" s="11" t="str">
        <f t="shared" si="17"/>
        <v>Lös</v>
      </c>
      <c r="J263" s="11" t="s">
        <v>277</v>
      </c>
      <c r="K263" s="11" t="s">
        <v>277</v>
      </c>
      <c r="L263" s="11" t="s">
        <v>1059</v>
      </c>
      <c r="M263" s="11">
        <v>2</v>
      </c>
      <c r="N263" s="11" t="s">
        <v>281</v>
      </c>
      <c r="O263" s="11" t="s">
        <v>304</v>
      </c>
      <c r="P263" s="55" t="s">
        <v>14716</v>
      </c>
      <c r="Q263" s="55" t="s">
        <v>14714</v>
      </c>
      <c r="R263" s="55" t="s">
        <v>14717</v>
      </c>
    </row>
    <row r="264" spans="1:18" ht="48" x14ac:dyDescent="0.2">
      <c r="A264" s="160">
        <v>9789152302484</v>
      </c>
      <c r="B264" s="11">
        <v>1</v>
      </c>
      <c r="C264" s="11" t="s">
        <v>12850</v>
      </c>
      <c r="D264" s="11" t="str">
        <f>INDEX(Lista!$A$2:$B$13,MATCH('Kap 1'!K264,Lista!$A$2:$A$13,0),2)</f>
        <v>G</v>
      </c>
      <c r="E264" s="11" t="str">
        <f t="shared" si="15"/>
        <v>9789152302484-1-x1_1x-G-39c</v>
      </c>
      <c r="F264" s="11">
        <f>MATCH(E264,'Base data'!$N$2:$N$2604,0)</f>
        <v>115</v>
      </c>
      <c r="G264" s="11" t="str">
        <f t="shared" si="16"/>
        <v>39c</v>
      </c>
      <c r="H264" s="11" t="str">
        <f t="shared" si="17"/>
        <v>Lös</v>
      </c>
      <c r="I264" s="11" t="s">
        <v>120</v>
      </c>
      <c r="J264" s="11" t="s">
        <v>277</v>
      </c>
      <c r="K264" s="11" t="s">
        <v>277</v>
      </c>
      <c r="L264" s="11" t="s">
        <v>1059</v>
      </c>
      <c r="M264" s="11">
        <v>1</v>
      </c>
      <c r="N264" s="11" t="s">
        <v>281</v>
      </c>
      <c r="O264" s="11" t="s">
        <v>304</v>
      </c>
      <c r="P264" s="55" t="s">
        <v>14718</v>
      </c>
      <c r="Q264" s="55" t="s">
        <v>14719</v>
      </c>
      <c r="R264" s="55" t="s">
        <v>14720</v>
      </c>
    </row>
    <row r="265" spans="1:18" ht="32" x14ac:dyDescent="0.2">
      <c r="A265" s="160">
        <v>9789152302484</v>
      </c>
      <c r="B265" s="11">
        <v>1</v>
      </c>
      <c r="C265" s="11" t="s">
        <v>12850</v>
      </c>
      <c r="D265" s="11" t="str">
        <f>INDEX(Lista!$A$2:$B$13,MATCH('Kap 1'!K265,Lista!$A$2:$A$13,0),2)</f>
        <v>G</v>
      </c>
      <c r="E265" s="11" t="str">
        <f t="shared" si="15"/>
        <v>9789152302484-1-x1_1x-G-39c</v>
      </c>
      <c r="F265" s="11">
        <f>MATCH(E265,'Base data'!$N$2:$N$2604,0)</f>
        <v>115</v>
      </c>
      <c r="G265" s="11" t="str">
        <f t="shared" si="16"/>
        <v>39c</v>
      </c>
      <c r="H265" s="11" t="str">
        <f t="shared" si="17"/>
        <v>Lös</v>
      </c>
      <c r="J265" s="11" t="s">
        <v>277</v>
      </c>
      <c r="K265" s="11" t="s">
        <v>277</v>
      </c>
      <c r="L265" s="11" t="s">
        <v>1059</v>
      </c>
      <c r="M265" s="11">
        <v>2</v>
      </c>
      <c r="N265" s="11" t="s">
        <v>281</v>
      </c>
      <c r="O265" s="11" t="s">
        <v>304</v>
      </c>
      <c r="P265" s="55" t="s">
        <v>14721</v>
      </c>
      <c r="Q265" s="55" t="s">
        <v>14719</v>
      </c>
      <c r="R265" s="55" t="s">
        <v>14722</v>
      </c>
    </row>
    <row r="266" spans="1:18" ht="48" x14ac:dyDescent="0.2">
      <c r="A266" s="160">
        <v>9789152302484</v>
      </c>
      <c r="B266" s="11">
        <v>1</v>
      </c>
      <c r="C266" s="11" t="s">
        <v>12850</v>
      </c>
      <c r="D266" s="11" t="str">
        <f>INDEX(Lista!$A$2:$B$13,MATCH('Kap 1'!K266,Lista!$A$2:$A$13,0),2)</f>
        <v>G</v>
      </c>
      <c r="E266" s="11" t="str">
        <f t="shared" si="15"/>
        <v>9789152302484-1-x1_1x-G-39d</v>
      </c>
      <c r="F266" s="11">
        <f>MATCH(E266,'Base data'!$N$2:$N$2604,0)</f>
        <v>116</v>
      </c>
      <c r="G266" s="11" t="str">
        <f t="shared" si="16"/>
        <v>39d</v>
      </c>
      <c r="H266" s="11" t="str">
        <f t="shared" si="17"/>
        <v>Lös</v>
      </c>
      <c r="I266" s="11" t="s">
        <v>227</v>
      </c>
      <c r="J266" s="11" t="s">
        <v>277</v>
      </c>
      <c r="K266" s="11" t="s">
        <v>277</v>
      </c>
      <c r="L266" s="11" t="s">
        <v>1059</v>
      </c>
      <c r="M266" s="11">
        <v>1</v>
      </c>
      <c r="N266" s="11" t="s">
        <v>281</v>
      </c>
      <c r="O266" s="11" t="s">
        <v>304</v>
      </c>
      <c r="P266" s="55" t="s">
        <v>14723</v>
      </c>
      <c r="Q266" s="55" t="s">
        <v>14724</v>
      </c>
      <c r="R266" s="55" t="s">
        <v>14725</v>
      </c>
    </row>
    <row r="267" spans="1:18" ht="32" x14ac:dyDescent="0.2">
      <c r="A267" s="160">
        <v>9789152302484</v>
      </c>
      <c r="B267" s="11">
        <v>1</v>
      </c>
      <c r="C267" s="11" t="s">
        <v>12850</v>
      </c>
      <c r="D267" s="11" t="str">
        <f>INDEX(Lista!$A$2:$B$13,MATCH('Kap 1'!K267,Lista!$A$2:$A$13,0),2)</f>
        <v>G</v>
      </c>
      <c r="E267" s="11" t="str">
        <f t="shared" si="15"/>
        <v>9789152302484-1-x1_1x-G-39d</v>
      </c>
      <c r="F267" s="11">
        <f>MATCH(E267,'Base data'!$N$2:$N$2604,0)</f>
        <v>116</v>
      </c>
      <c r="G267" s="11" t="str">
        <f t="shared" si="16"/>
        <v>39d</v>
      </c>
      <c r="H267" s="11" t="str">
        <f t="shared" si="17"/>
        <v>Lös</v>
      </c>
      <c r="J267" s="11" t="s">
        <v>277</v>
      </c>
      <c r="K267" s="11" t="s">
        <v>277</v>
      </c>
      <c r="L267" s="11" t="s">
        <v>1059</v>
      </c>
      <c r="M267" s="11">
        <v>2</v>
      </c>
      <c r="N267" s="11" t="s">
        <v>281</v>
      </c>
      <c r="O267" s="11" t="s">
        <v>304</v>
      </c>
      <c r="P267" s="55" t="s">
        <v>14721</v>
      </c>
      <c r="Q267" s="55" t="s">
        <v>14724</v>
      </c>
      <c r="R267" s="55" t="s">
        <v>14726</v>
      </c>
    </row>
    <row r="268" spans="1:18" ht="128" x14ac:dyDescent="0.2">
      <c r="A268" s="160">
        <v>9789152302484</v>
      </c>
      <c r="B268" s="11">
        <v>1</v>
      </c>
      <c r="C268" s="11" t="s">
        <v>12850</v>
      </c>
      <c r="D268" s="11" t="str">
        <f>INDEX(Lista!$A$2:$B$13,MATCH('Kap 1'!K268,Lista!$A$2:$A$13,0),2)</f>
        <v>G</v>
      </c>
      <c r="E268" s="11" t="str">
        <f t="shared" si="15"/>
        <v>9789152302484-1-x1_1x-G-40a</v>
      </c>
      <c r="F268" s="11">
        <f>MATCH(E268,'Base data'!$N$2:$N$2604,0)</f>
        <v>117</v>
      </c>
      <c r="G268" s="11" t="str">
        <f t="shared" si="16"/>
        <v>40a</v>
      </c>
      <c r="H268" s="11" t="str">
        <f t="shared" si="17"/>
        <v>Beräkna</v>
      </c>
      <c r="I268" s="11" t="s">
        <v>121</v>
      </c>
      <c r="J268" s="11" t="s">
        <v>277</v>
      </c>
      <c r="K268" s="11" t="s">
        <v>277</v>
      </c>
      <c r="L268" s="11" t="s">
        <v>281</v>
      </c>
      <c r="M268" s="11">
        <v>1</v>
      </c>
      <c r="N268" s="11" t="s">
        <v>283</v>
      </c>
      <c r="O268" s="11" t="s">
        <v>311</v>
      </c>
      <c r="P268" s="55" t="s">
        <v>14727</v>
      </c>
      <c r="Q268" s="55" t="s">
        <v>14728</v>
      </c>
      <c r="R268" s="55" t="s">
        <v>14729</v>
      </c>
    </row>
    <row r="269" spans="1:18" ht="64" x14ac:dyDescent="0.2">
      <c r="A269" s="160">
        <v>9789152302484</v>
      </c>
      <c r="B269" s="11">
        <v>1</v>
      </c>
      <c r="C269" s="11" t="s">
        <v>12850</v>
      </c>
      <c r="D269" s="11" t="str">
        <f>INDEX(Lista!$A$2:$B$13,MATCH('Kap 1'!K269,Lista!$A$2:$A$13,0),2)</f>
        <v>G</v>
      </c>
      <c r="E269" s="11" t="str">
        <f t="shared" si="15"/>
        <v>9789152302484-1-x1_1x-G-40a</v>
      </c>
      <c r="F269" s="11">
        <f>MATCH(E269,'Base data'!$N$2:$N$2604,0)</f>
        <v>117</v>
      </c>
      <c r="G269" s="11" t="str">
        <f t="shared" si="16"/>
        <v>40a</v>
      </c>
      <c r="H269" s="11" t="str">
        <f t="shared" si="17"/>
        <v>Beräkna</v>
      </c>
      <c r="J269" s="11" t="s">
        <v>277</v>
      </c>
      <c r="K269" s="11" t="s">
        <v>277</v>
      </c>
      <c r="L269" s="11" t="s">
        <v>281</v>
      </c>
      <c r="M269" s="11">
        <v>2</v>
      </c>
      <c r="N269" s="11" t="s">
        <v>281</v>
      </c>
      <c r="O269" s="11" t="s">
        <v>304</v>
      </c>
      <c r="P269" s="55" t="s">
        <v>16787</v>
      </c>
      <c r="Q269" s="55">
        <v>2</v>
      </c>
      <c r="R269" s="55" t="s">
        <v>14730</v>
      </c>
    </row>
    <row r="270" spans="1:18" ht="160" x14ac:dyDescent="0.2">
      <c r="A270" s="160">
        <v>9789152302484</v>
      </c>
      <c r="B270" s="11">
        <v>1</v>
      </c>
      <c r="C270" s="11" t="s">
        <v>12850</v>
      </c>
      <c r="D270" s="11" t="str">
        <f>INDEX(Lista!$A$2:$B$13,MATCH('Kap 1'!K270,Lista!$A$2:$A$13,0),2)</f>
        <v>G</v>
      </c>
      <c r="E270" s="11" t="str">
        <f t="shared" si="15"/>
        <v>9789152302484-1-x1_1x-G-40b</v>
      </c>
      <c r="F270" s="11">
        <f>MATCH(E270,'Base data'!$N$2:$N$2604,0)</f>
        <v>118</v>
      </c>
      <c r="G270" s="11" t="str">
        <f t="shared" si="16"/>
        <v>40b</v>
      </c>
      <c r="H270" s="11" t="str">
        <f t="shared" si="17"/>
        <v>Beräkna</v>
      </c>
      <c r="I270" s="11" t="s">
        <v>122</v>
      </c>
      <c r="J270" s="11" t="s">
        <v>277</v>
      </c>
      <c r="K270" s="11" t="s">
        <v>277</v>
      </c>
      <c r="L270" s="11" t="s">
        <v>281</v>
      </c>
      <c r="M270" s="11">
        <v>1</v>
      </c>
      <c r="N270" s="11" t="s">
        <v>281</v>
      </c>
      <c r="O270" s="11" t="s">
        <v>311</v>
      </c>
      <c r="P270" s="55" t="s">
        <v>14731</v>
      </c>
      <c r="Q270" s="55" t="s">
        <v>14732</v>
      </c>
      <c r="R270" s="55" t="s">
        <v>16788</v>
      </c>
    </row>
    <row r="271" spans="1:18" ht="32" x14ac:dyDescent="0.2">
      <c r="A271" s="160">
        <v>9789152302484</v>
      </c>
      <c r="B271" s="11">
        <v>1</v>
      </c>
      <c r="C271" s="11" t="s">
        <v>12850</v>
      </c>
      <c r="D271" s="11" t="str">
        <f>INDEX(Lista!$A$2:$B$13,MATCH('Kap 1'!K271,Lista!$A$2:$A$13,0),2)</f>
        <v>G</v>
      </c>
      <c r="E271" s="11" t="str">
        <f t="shared" si="15"/>
        <v>9789152302484-1-x1_1x-G-40b</v>
      </c>
      <c r="F271" s="11">
        <f>MATCH(E271,'Base data'!$N$2:$N$2604,0)</f>
        <v>118</v>
      </c>
      <c r="G271" s="11" t="str">
        <f t="shared" si="16"/>
        <v>40b</v>
      </c>
      <c r="H271" s="11" t="str">
        <f t="shared" si="17"/>
        <v>Beräkna</v>
      </c>
      <c r="I271" s="11" t="s">
        <v>122</v>
      </c>
      <c r="J271" s="11" t="s">
        <v>277</v>
      </c>
      <c r="K271" s="11" t="s">
        <v>277</v>
      </c>
      <c r="L271" s="11" t="s">
        <v>281</v>
      </c>
      <c r="M271" s="11">
        <v>2</v>
      </c>
      <c r="N271" s="11" t="s">
        <v>281</v>
      </c>
      <c r="O271" s="11" t="s">
        <v>304</v>
      </c>
      <c r="P271" s="55" t="s">
        <v>14733</v>
      </c>
      <c r="Q271" s="55" t="s">
        <v>4274</v>
      </c>
      <c r="R271" s="55" t="s">
        <v>14734</v>
      </c>
    </row>
    <row r="272" spans="1:18" ht="192" x14ac:dyDescent="0.2">
      <c r="A272" s="160">
        <v>9789152302484</v>
      </c>
      <c r="B272" s="11">
        <v>1</v>
      </c>
      <c r="C272" s="11" t="s">
        <v>12850</v>
      </c>
      <c r="D272" s="11" t="str">
        <f>INDEX(Lista!$A$2:$B$13,MATCH('Kap 1'!K272,Lista!$A$2:$A$13,0),2)</f>
        <v>G</v>
      </c>
      <c r="E272" s="11" t="str">
        <f t="shared" si="15"/>
        <v>9789152302484-1-x1_1x-G-40c</v>
      </c>
      <c r="F272" s="11">
        <f>MATCH(E272,'Base data'!$N$2:$N$2604,0)</f>
        <v>119</v>
      </c>
      <c r="G272" s="11" t="str">
        <f t="shared" si="16"/>
        <v>40c</v>
      </c>
      <c r="H272" s="11" t="str">
        <f t="shared" si="17"/>
        <v>Beräkna</v>
      </c>
      <c r="I272" s="11" t="s">
        <v>123</v>
      </c>
      <c r="J272" s="11" t="s">
        <v>277</v>
      </c>
      <c r="K272" s="11" t="s">
        <v>277</v>
      </c>
      <c r="L272" s="11" t="s">
        <v>281</v>
      </c>
      <c r="M272" s="11">
        <v>1</v>
      </c>
      <c r="N272" s="11" t="s">
        <v>283</v>
      </c>
      <c r="O272" s="11" t="s">
        <v>311</v>
      </c>
      <c r="P272" s="55" t="s">
        <v>14735</v>
      </c>
      <c r="Q272" s="55" t="s">
        <v>14736</v>
      </c>
      <c r="R272" s="55" t="s">
        <v>14737</v>
      </c>
    </row>
    <row r="273" spans="1:18" ht="48" x14ac:dyDescent="0.2">
      <c r="A273" s="160">
        <v>9789152302484</v>
      </c>
      <c r="B273" s="11">
        <v>1</v>
      </c>
      <c r="C273" s="11" t="s">
        <v>12850</v>
      </c>
      <c r="D273" s="11" t="str">
        <f>INDEX(Lista!$A$2:$B$13,MATCH('Kap 1'!K273,Lista!$A$2:$A$13,0),2)</f>
        <v>G</v>
      </c>
      <c r="E273" s="11" t="str">
        <f t="shared" si="15"/>
        <v>9789152302484-1-x1_1x-G-40c</v>
      </c>
      <c r="F273" s="11">
        <f>MATCH(E273,'Base data'!$N$2:$N$2604,0)</f>
        <v>119</v>
      </c>
      <c r="G273" s="11" t="str">
        <f t="shared" si="16"/>
        <v>40c</v>
      </c>
      <c r="H273" s="11" t="str">
        <f t="shared" si="17"/>
        <v>Beräkna</v>
      </c>
      <c r="J273" s="11" t="s">
        <v>277</v>
      </c>
      <c r="K273" s="11" t="s">
        <v>277</v>
      </c>
      <c r="L273" s="11" t="s">
        <v>281</v>
      </c>
      <c r="M273" s="11">
        <v>2</v>
      </c>
      <c r="N273" s="11" t="s">
        <v>281</v>
      </c>
      <c r="O273" s="11" t="s">
        <v>304</v>
      </c>
      <c r="P273" s="55" t="s">
        <v>14738</v>
      </c>
      <c r="Q273" s="55" t="s">
        <v>14739</v>
      </c>
      <c r="R273" s="55" t="s">
        <v>14740</v>
      </c>
    </row>
    <row r="274" spans="1:18" ht="48" x14ac:dyDescent="0.2">
      <c r="A274" s="160">
        <v>9789152302484</v>
      </c>
      <c r="B274" s="11">
        <v>1</v>
      </c>
      <c r="C274" s="11" t="s">
        <v>12850</v>
      </c>
      <c r="D274" s="11" t="str">
        <f>INDEX(Lista!$A$2:$B$13,MATCH('Kap 1'!K274,Lista!$A$2:$A$13,0),2)</f>
        <v>G</v>
      </c>
      <c r="E274" s="11" t="str">
        <f t="shared" si="15"/>
        <v>9789152302484-1-x1_1x-G-40d</v>
      </c>
      <c r="F274" s="11">
        <f>MATCH(E274,'Base data'!$N$2:$N$2604,0)</f>
        <v>120</v>
      </c>
      <c r="G274" s="11" t="str">
        <f t="shared" si="16"/>
        <v>40d</v>
      </c>
      <c r="H274" s="11" t="str">
        <f t="shared" si="17"/>
        <v>Beräkna</v>
      </c>
      <c r="I274" s="11" t="s">
        <v>228</v>
      </c>
      <c r="J274" s="11" t="s">
        <v>277</v>
      </c>
      <c r="K274" s="11" t="s">
        <v>277</v>
      </c>
      <c r="L274" s="11" t="s">
        <v>281</v>
      </c>
      <c r="M274" s="11">
        <v>1</v>
      </c>
      <c r="N274" s="11" t="s">
        <v>281</v>
      </c>
      <c r="O274" s="11" t="s">
        <v>304</v>
      </c>
      <c r="P274" s="55" t="s">
        <v>14741</v>
      </c>
      <c r="Q274" s="55" t="s">
        <v>14742</v>
      </c>
      <c r="R274" s="55" t="s">
        <v>14743</v>
      </c>
    </row>
    <row r="275" spans="1:18" ht="32" x14ac:dyDescent="0.2">
      <c r="A275" s="160">
        <v>9789152302484</v>
      </c>
      <c r="B275" s="11">
        <v>1</v>
      </c>
      <c r="C275" s="11" t="s">
        <v>12850</v>
      </c>
      <c r="D275" s="11" t="str">
        <f>INDEX(Lista!$A$2:$B$13,MATCH('Kap 1'!K275,Lista!$A$2:$A$13,0),2)</f>
        <v>G</v>
      </c>
      <c r="E275" s="11" t="str">
        <f t="shared" si="15"/>
        <v>9789152302484-1-x1_1x-G-41a</v>
      </c>
      <c r="F275" s="11">
        <f>MATCH(E275,'Base data'!$N$2:$N$2604,0)</f>
        <v>121</v>
      </c>
      <c r="G275" s="11" t="str">
        <f t="shared" si="16"/>
        <v>41a</v>
      </c>
      <c r="H275" s="11" t="str">
        <f t="shared" si="17"/>
        <v>Beräkna</v>
      </c>
      <c r="I275" s="11" t="s">
        <v>124</v>
      </c>
      <c r="J275" s="11" t="s">
        <v>277</v>
      </c>
      <c r="K275" s="11" t="s">
        <v>277</v>
      </c>
      <c r="L275" s="11" t="s">
        <v>281</v>
      </c>
      <c r="M275" s="11">
        <v>1</v>
      </c>
      <c r="N275" s="11" t="s">
        <v>281</v>
      </c>
      <c r="O275" s="11" t="s">
        <v>304</v>
      </c>
      <c r="P275" s="55" t="s">
        <v>14744</v>
      </c>
      <c r="Q275" s="55" t="s">
        <v>8037</v>
      </c>
      <c r="R275" s="55" t="s">
        <v>14745</v>
      </c>
    </row>
    <row r="276" spans="1:18" ht="32" x14ac:dyDescent="0.2">
      <c r="A276" s="160">
        <v>9789152302484</v>
      </c>
      <c r="B276" s="11">
        <v>1</v>
      </c>
      <c r="C276" s="11" t="s">
        <v>12850</v>
      </c>
      <c r="D276" s="11" t="str">
        <f>INDEX(Lista!$A$2:$B$13,MATCH('Kap 1'!K276,Lista!$A$2:$A$13,0),2)</f>
        <v>G</v>
      </c>
      <c r="E276" s="11" t="str">
        <f t="shared" si="15"/>
        <v>9789152302484-1-x1_1x-G-41b</v>
      </c>
      <c r="F276" s="11">
        <f>MATCH(E276,'Base data'!$N$2:$N$2604,0)</f>
        <v>122</v>
      </c>
      <c r="G276" s="11" t="str">
        <f t="shared" si="16"/>
        <v>41b</v>
      </c>
      <c r="H276" s="11" t="str">
        <f t="shared" si="17"/>
        <v>Beräkna</v>
      </c>
      <c r="I276" s="11" t="s">
        <v>125</v>
      </c>
      <c r="J276" s="11" t="s">
        <v>277</v>
      </c>
      <c r="K276" s="11" t="s">
        <v>277</v>
      </c>
      <c r="L276" s="11" t="s">
        <v>281</v>
      </c>
      <c r="M276" s="135">
        <v>1</v>
      </c>
      <c r="N276" s="135" t="s">
        <v>281</v>
      </c>
      <c r="O276" s="135" t="s">
        <v>304</v>
      </c>
      <c r="P276" s="171" t="s">
        <v>14746</v>
      </c>
      <c r="Q276" s="171" t="s">
        <v>9524</v>
      </c>
      <c r="R276" s="171" t="s">
        <v>14747</v>
      </c>
    </row>
    <row r="277" spans="1:18" ht="32" x14ac:dyDescent="0.2">
      <c r="A277" s="160">
        <v>9789152302484</v>
      </c>
      <c r="B277" s="11">
        <v>1</v>
      </c>
      <c r="C277" s="11" t="s">
        <v>12850</v>
      </c>
      <c r="D277" s="11" t="str">
        <f>INDEX(Lista!$A$2:$B$13,MATCH('Kap 1'!K277,Lista!$A$2:$A$13,0),2)</f>
        <v>G</v>
      </c>
      <c r="E277" s="11" t="str">
        <f t="shared" si="15"/>
        <v>9789152302484-1-x1_1x-G-41c</v>
      </c>
      <c r="F277" s="11">
        <f>MATCH(E277,'Base data'!$N$2:$N$2604,0)</f>
        <v>123</v>
      </c>
      <c r="G277" s="11" t="str">
        <f t="shared" si="16"/>
        <v>41c</v>
      </c>
      <c r="H277" s="11" t="str">
        <f t="shared" si="17"/>
        <v>Beräkna</v>
      </c>
      <c r="I277" s="11" t="s">
        <v>126</v>
      </c>
      <c r="J277" s="11" t="s">
        <v>277</v>
      </c>
      <c r="K277" s="11" t="s">
        <v>277</v>
      </c>
      <c r="L277" s="11" t="s">
        <v>281</v>
      </c>
      <c r="M277" s="135">
        <v>1</v>
      </c>
      <c r="N277" s="135" t="s">
        <v>281</v>
      </c>
      <c r="O277" s="135" t="s">
        <v>304</v>
      </c>
      <c r="P277" s="171" t="s">
        <v>14748</v>
      </c>
      <c r="Q277" s="171" t="s">
        <v>14749</v>
      </c>
      <c r="R277" s="171" t="s">
        <v>14750</v>
      </c>
    </row>
    <row r="278" spans="1:18" ht="32" x14ac:dyDescent="0.2">
      <c r="A278" s="160">
        <v>9789152302484</v>
      </c>
      <c r="B278" s="11">
        <v>1</v>
      </c>
      <c r="C278" s="11" t="s">
        <v>12850</v>
      </c>
      <c r="D278" s="11" t="str">
        <f>INDEX(Lista!$A$2:$B$13,MATCH('Kap 1'!K278,Lista!$A$2:$A$13,0),2)</f>
        <v>G</v>
      </c>
      <c r="E278" s="11" t="str">
        <f t="shared" si="15"/>
        <v>9789152302484-1-x1_1x-G-41d</v>
      </c>
      <c r="F278" s="11">
        <f>MATCH(E278,'Base data'!$N$2:$N$2604,0)</f>
        <v>124</v>
      </c>
      <c r="G278" s="11" t="str">
        <f t="shared" si="16"/>
        <v>41d</v>
      </c>
      <c r="H278" s="11" t="str">
        <f t="shared" si="17"/>
        <v>Beräkna</v>
      </c>
      <c r="I278" s="11" t="s">
        <v>2072</v>
      </c>
      <c r="J278" s="11" t="s">
        <v>277</v>
      </c>
      <c r="K278" s="11" t="s">
        <v>277</v>
      </c>
      <c r="L278" s="11" t="s">
        <v>281</v>
      </c>
      <c r="M278" s="135">
        <v>1</v>
      </c>
      <c r="N278" s="135" t="s">
        <v>281</v>
      </c>
      <c r="O278" s="135" t="s">
        <v>304</v>
      </c>
      <c r="P278" s="171" t="s">
        <v>14751</v>
      </c>
      <c r="Q278" s="171" t="s">
        <v>14752</v>
      </c>
      <c r="R278" s="171" t="s">
        <v>14750</v>
      </c>
    </row>
    <row r="279" spans="1:18" ht="64" x14ac:dyDescent="0.2">
      <c r="A279" s="160">
        <v>9789152302484</v>
      </c>
      <c r="B279" s="11">
        <v>1</v>
      </c>
      <c r="C279" s="11" t="s">
        <v>12850</v>
      </c>
      <c r="D279" s="11" t="str">
        <f>INDEX(Lista!$A$2:$B$13,MATCH('Kap 1'!K279,Lista!$A$2:$A$13,0),2)</f>
        <v>G</v>
      </c>
      <c r="E279" s="11" t="str">
        <f t="shared" si="15"/>
        <v>9789152302484-1-x1_1x-G-42a</v>
      </c>
      <c r="F279" s="11">
        <f>MATCH(E279,'Base data'!$N$2:$N$2604,0)</f>
        <v>125</v>
      </c>
      <c r="G279" s="11" t="str">
        <f t="shared" si="16"/>
        <v>42a</v>
      </c>
      <c r="H279" s="11" t="str">
        <f t="shared" si="17"/>
        <v>Beräkna</v>
      </c>
      <c r="I279" s="11" t="s">
        <v>127</v>
      </c>
      <c r="J279" s="11" t="s">
        <v>277</v>
      </c>
      <c r="K279" s="11" t="s">
        <v>277</v>
      </c>
      <c r="L279" s="11" t="s">
        <v>281</v>
      </c>
      <c r="M279" s="135">
        <v>1</v>
      </c>
      <c r="N279" s="135" t="s">
        <v>281</v>
      </c>
      <c r="O279" s="135" t="s">
        <v>304</v>
      </c>
      <c r="P279" s="171" t="s">
        <v>14753</v>
      </c>
      <c r="Q279" s="171" t="s">
        <v>14754</v>
      </c>
      <c r="R279" s="171" t="s">
        <v>14755</v>
      </c>
    </row>
    <row r="280" spans="1:18" ht="32" x14ac:dyDescent="0.2">
      <c r="A280" s="160">
        <v>9789152302484</v>
      </c>
      <c r="B280" s="11">
        <v>1</v>
      </c>
      <c r="C280" s="11" t="s">
        <v>12850</v>
      </c>
      <c r="D280" s="11" t="str">
        <f>INDEX(Lista!$A$2:$B$13,MATCH('Kap 1'!K280,Lista!$A$2:$A$13,0),2)</f>
        <v>G</v>
      </c>
      <c r="E280" s="11" t="str">
        <f t="shared" si="15"/>
        <v>9789152302484-1-x1_1x-G-42a</v>
      </c>
      <c r="F280" s="11">
        <f>MATCH(E280,'Base data'!$N$2:$N$2604,0)</f>
        <v>125</v>
      </c>
      <c r="G280" s="11" t="str">
        <f t="shared" si="16"/>
        <v>42a</v>
      </c>
      <c r="H280" s="11" t="str">
        <f t="shared" si="17"/>
        <v>Resonera</v>
      </c>
      <c r="I280" s="11" t="s">
        <v>127</v>
      </c>
      <c r="J280" s="11" t="s">
        <v>277</v>
      </c>
      <c r="K280" s="11" t="s">
        <v>277</v>
      </c>
      <c r="L280" s="11" t="s">
        <v>283</v>
      </c>
      <c r="M280" s="135">
        <v>2</v>
      </c>
      <c r="N280" s="135" t="s">
        <v>283</v>
      </c>
      <c r="O280" s="135" t="s">
        <v>304</v>
      </c>
      <c r="P280" s="171" t="s">
        <v>14756</v>
      </c>
      <c r="Q280" s="171" t="s">
        <v>361</v>
      </c>
      <c r="R280" s="171" t="s">
        <v>14757</v>
      </c>
    </row>
    <row r="281" spans="1:18" ht="64" x14ac:dyDescent="0.2">
      <c r="A281" s="160">
        <v>9789152302484</v>
      </c>
      <c r="B281" s="11">
        <v>1</v>
      </c>
      <c r="C281" s="11" t="s">
        <v>12850</v>
      </c>
      <c r="D281" s="11" t="str">
        <f>INDEX(Lista!$A$2:$B$13,MATCH('Kap 1'!K281,Lista!$A$2:$A$13,0),2)</f>
        <v>G</v>
      </c>
      <c r="E281" s="11" t="str">
        <f t="shared" si="15"/>
        <v>9789152302484-1-x1_1x-G-42b</v>
      </c>
      <c r="F281" s="11">
        <f>MATCH(E281,'Base data'!$N$2:$N$2604,0)</f>
        <v>126</v>
      </c>
      <c r="G281" s="11" t="str">
        <f t="shared" si="16"/>
        <v>42b</v>
      </c>
      <c r="H281" s="11" t="str">
        <f t="shared" si="17"/>
        <v>Beräkna</v>
      </c>
      <c r="I281" s="11" t="s">
        <v>128</v>
      </c>
      <c r="J281" s="11" t="s">
        <v>277</v>
      </c>
      <c r="K281" s="11" t="s">
        <v>277</v>
      </c>
      <c r="L281" s="11" t="s">
        <v>281</v>
      </c>
      <c r="M281" s="135">
        <v>1</v>
      </c>
      <c r="N281" s="135" t="s">
        <v>281</v>
      </c>
      <c r="O281" s="135" t="s">
        <v>304</v>
      </c>
      <c r="P281" s="171" t="s">
        <v>14758</v>
      </c>
      <c r="Q281" s="171" t="s">
        <v>14759</v>
      </c>
      <c r="R281" s="171" t="s">
        <v>14760</v>
      </c>
    </row>
    <row r="282" spans="1:18" ht="32" x14ac:dyDescent="0.2">
      <c r="A282" s="160">
        <v>9789152302484</v>
      </c>
      <c r="B282" s="11">
        <v>1</v>
      </c>
      <c r="C282" s="11" t="s">
        <v>12850</v>
      </c>
      <c r="D282" s="11" t="str">
        <f>INDEX(Lista!$A$2:$B$13,MATCH('Kap 1'!K282,Lista!$A$2:$A$13,0),2)</f>
        <v>G</v>
      </c>
      <c r="E282" s="11" t="str">
        <f t="shared" si="15"/>
        <v>9789152302484-1-x1_1x-G-42b</v>
      </c>
      <c r="F282" s="11">
        <f>MATCH(E282,'Base data'!$N$2:$N$2604,0)</f>
        <v>126</v>
      </c>
      <c r="G282" s="11" t="str">
        <f t="shared" si="16"/>
        <v>42b</v>
      </c>
      <c r="H282" s="11" t="str">
        <f t="shared" si="17"/>
        <v>Resonera</v>
      </c>
      <c r="I282" s="11" t="s">
        <v>128</v>
      </c>
      <c r="J282" s="11" t="s">
        <v>277</v>
      </c>
      <c r="K282" s="11" t="s">
        <v>277</v>
      </c>
      <c r="L282" s="11" t="s">
        <v>283</v>
      </c>
      <c r="M282" s="135">
        <v>2</v>
      </c>
      <c r="N282" s="135" t="s">
        <v>283</v>
      </c>
      <c r="O282" s="135" t="s">
        <v>304</v>
      </c>
      <c r="P282" s="171" t="s">
        <v>14761</v>
      </c>
      <c r="Q282" s="171" t="s">
        <v>14762</v>
      </c>
      <c r="R282" s="171" t="s">
        <v>14763</v>
      </c>
    </row>
    <row r="283" spans="1:18" ht="64" x14ac:dyDescent="0.2">
      <c r="A283" s="160">
        <v>9789152302484</v>
      </c>
      <c r="B283" s="11">
        <v>1</v>
      </c>
      <c r="C283" s="11" t="s">
        <v>12850</v>
      </c>
      <c r="D283" s="11" t="str">
        <f>INDEX(Lista!$A$2:$B$13,MATCH('Kap 1'!K283,Lista!$A$2:$A$13,0),2)</f>
        <v>G</v>
      </c>
      <c r="E283" s="11" t="str">
        <f t="shared" si="15"/>
        <v>9789152302484-1-x1_1x-G-42c</v>
      </c>
      <c r="F283" s="11">
        <f>MATCH(E283,'Base data'!$N$2:$N$2604,0)</f>
        <v>127</v>
      </c>
      <c r="G283" s="11" t="str">
        <f t="shared" si="16"/>
        <v>42c</v>
      </c>
      <c r="H283" s="11" t="str">
        <f t="shared" si="17"/>
        <v>Beräkna</v>
      </c>
      <c r="I283" s="11" t="s">
        <v>129</v>
      </c>
      <c r="J283" s="11" t="s">
        <v>277</v>
      </c>
      <c r="K283" s="11" t="s">
        <v>277</v>
      </c>
      <c r="L283" s="11" t="s">
        <v>281</v>
      </c>
      <c r="M283" s="135">
        <v>1</v>
      </c>
      <c r="N283" s="135" t="s">
        <v>281</v>
      </c>
      <c r="O283" s="135" t="s">
        <v>304</v>
      </c>
      <c r="P283" s="171" t="s">
        <v>14764</v>
      </c>
      <c r="Q283" s="171" t="s">
        <v>14765</v>
      </c>
      <c r="R283" s="171" t="s">
        <v>14766</v>
      </c>
    </row>
    <row r="284" spans="1:18" ht="32" x14ac:dyDescent="0.2">
      <c r="A284" s="160">
        <v>9789152302484</v>
      </c>
      <c r="B284" s="11">
        <v>1</v>
      </c>
      <c r="C284" s="11" t="s">
        <v>12850</v>
      </c>
      <c r="D284" s="11" t="str">
        <f>INDEX(Lista!$A$2:$B$13,MATCH('Kap 1'!K284,Lista!$A$2:$A$13,0),2)</f>
        <v>G</v>
      </c>
      <c r="E284" s="11" t="str">
        <f t="shared" ref="E284:E347" si="18">A284&amp;"-"&amp;B284&amp;"-"&amp;C284&amp;"-"&amp;D284&amp;"-"&amp;G284</f>
        <v>9789152302484-1-x1_1x-G-42c</v>
      </c>
      <c r="F284" s="11">
        <f>MATCH(E284,'Base data'!$N$2:$N$2604,0)</f>
        <v>127</v>
      </c>
      <c r="G284" s="11" t="str">
        <f t="shared" si="16"/>
        <v>42c</v>
      </c>
      <c r="H284" s="11" t="str">
        <f t="shared" si="17"/>
        <v>Resonera</v>
      </c>
      <c r="I284" s="11" t="s">
        <v>129</v>
      </c>
      <c r="J284" s="11" t="s">
        <v>277</v>
      </c>
      <c r="K284" s="11" t="s">
        <v>277</v>
      </c>
      <c r="L284" s="11" t="s">
        <v>283</v>
      </c>
      <c r="M284" s="135">
        <v>2</v>
      </c>
      <c r="N284" s="135" t="s">
        <v>283</v>
      </c>
      <c r="O284" s="135" t="s">
        <v>304</v>
      </c>
      <c r="P284" s="171" t="s">
        <v>14767</v>
      </c>
      <c r="Q284" s="171" t="s">
        <v>14768</v>
      </c>
      <c r="R284" s="171" t="s">
        <v>14769</v>
      </c>
    </row>
    <row r="285" spans="1:18" ht="48" x14ac:dyDescent="0.2">
      <c r="A285" s="160">
        <v>9789152302484</v>
      </c>
      <c r="B285" s="11">
        <v>1</v>
      </c>
      <c r="C285" s="11" t="s">
        <v>12850</v>
      </c>
      <c r="D285" s="11" t="str">
        <f>INDEX(Lista!$A$2:$B$13,MATCH('Kap 1'!K285,Lista!$A$2:$A$13,0),2)</f>
        <v>G</v>
      </c>
      <c r="E285" s="11" t="str">
        <f t="shared" si="18"/>
        <v>9789152302484-1-x1_1x-G-43a</v>
      </c>
      <c r="F285" s="11">
        <f>MATCH(E285,'Base data'!$N$2:$N$2604,0)</f>
        <v>128</v>
      </c>
      <c r="G285" s="11" t="str">
        <f t="shared" si="16"/>
        <v>43a</v>
      </c>
      <c r="H285" s="11" t="str">
        <f t="shared" si="17"/>
        <v>Beräkna</v>
      </c>
      <c r="I285" s="11" t="s">
        <v>130</v>
      </c>
      <c r="J285" s="11" t="s">
        <v>277</v>
      </c>
      <c r="K285" s="11" t="s">
        <v>277</v>
      </c>
      <c r="L285" s="11" t="s">
        <v>281</v>
      </c>
      <c r="M285" s="11">
        <v>1</v>
      </c>
      <c r="N285" s="11" t="s">
        <v>281</v>
      </c>
      <c r="O285" s="11" t="s">
        <v>304</v>
      </c>
      <c r="P285" s="55" t="s">
        <v>14770</v>
      </c>
      <c r="Q285" s="55" t="s">
        <v>14771</v>
      </c>
      <c r="R285" s="55" t="s">
        <v>14772</v>
      </c>
    </row>
    <row r="286" spans="1:18" ht="48" x14ac:dyDescent="0.2">
      <c r="A286" s="160">
        <v>9789152302484</v>
      </c>
      <c r="B286" s="11">
        <v>1</v>
      </c>
      <c r="C286" s="11" t="s">
        <v>12850</v>
      </c>
      <c r="D286" s="11" t="str">
        <f>INDEX(Lista!$A$2:$B$13,MATCH('Kap 1'!K286,Lista!$A$2:$A$13,0),2)</f>
        <v>G</v>
      </c>
      <c r="E286" s="11" t="str">
        <f t="shared" si="18"/>
        <v>9789152302484-1-x1_1x-G-43b</v>
      </c>
      <c r="F286" s="11">
        <f>MATCH(E286,'Base data'!$N$2:$N$2604,0)</f>
        <v>129</v>
      </c>
      <c r="G286" s="11" t="str">
        <f t="shared" si="16"/>
        <v>43b</v>
      </c>
      <c r="H286" s="11" t="str">
        <f t="shared" si="17"/>
        <v>Beräkna</v>
      </c>
      <c r="I286" s="11" t="s">
        <v>131</v>
      </c>
      <c r="J286" s="11" t="s">
        <v>277</v>
      </c>
      <c r="K286" s="11" t="s">
        <v>277</v>
      </c>
      <c r="L286" s="11" t="s">
        <v>281</v>
      </c>
      <c r="M286" s="11">
        <v>1</v>
      </c>
      <c r="N286" s="11" t="s">
        <v>281</v>
      </c>
      <c r="O286" s="11" t="s">
        <v>304</v>
      </c>
      <c r="P286" s="55" t="s">
        <v>14773</v>
      </c>
      <c r="Q286" s="55" t="s">
        <v>14774</v>
      </c>
      <c r="R286" s="55" t="s">
        <v>14772</v>
      </c>
    </row>
    <row r="287" spans="1:18" ht="48" x14ac:dyDescent="0.2">
      <c r="A287" s="160">
        <v>9789152302484</v>
      </c>
      <c r="B287" s="11">
        <v>1</v>
      </c>
      <c r="C287" s="11" t="s">
        <v>12850</v>
      </c>
      <c r="D287" s="11" t="str">
        <f>INDEX(Lista!$A$2:$B$13,MATCH('Kap 1'!K287,Lista!$A$2:$A$13,0),2)</f>
        <v>G</v>
      </c>
      <c r="E287" s="11" t="str">
        <f t="shared" si="18"/>
        <v>9789152302484-1-x1_1x-G-43c</v>
      </c>
      <c r="F287" s="11">
        <f>MATCH(E287,'Base data'!$N$2:$N$2604,0)</f>
        <v>130</v>
      </c>
      <c r="G287" s="11" t="str">
        <f t="shared" si="16"/>
        <v>43c</v>
      </c>
      <c r="H287" s="11" t="str">
        <f t="shared" si="17"/>
        <v>Beräkna</v>
      </c>
      <c r="I287" s="11" t="s">
        <v>132</v>
      </c>
      <c r="J287" s="11" t="s">
        <v>277</v>
      </c>
      <c r="K287" s="11" t="s">
        <v>277</v>
      </c>
      <c r="L287" s="11" t="s">
        <v>281</v>
      </c>
      <c r="M287" s="11">
        <v>1</v>
      </c>
      <c r="N287" s="11" t="s">
        <v>281</v>
      </c>
      <c r="O287" s="11" t="s">
        <v>304</v>
      </c>
      <c r="P287" s="55" t="s">
        <v>14775</v>
      </c>
      <c r="Q287" s="55" t="s">
        <v>14776</v>
      </c>
      <c r="R287" s="55" t="s">
        <v>14772</v>
      </c>
    </row>
    <row r="288" spans="1:18" ht="48" x14ac:dyDescent="0.2">
      <c r="A288" s="160">
        <v>9789152302484</v>
      </c>
      <c r="B288" s="11">
        <v>1</v>
      </c>
      <c r="C288" s="11" t="s">
        <v>12850</v>
      </c>
      <c r="D288" s="11" t="str">
        <f>INDEX(Lista!$A$2:$B$13,MATCH('Kap 1'!K288,Lista!$A$2:$A$13,0),2)</f>
        <v>G</v>
      </c>
      <c r="E288" s="11" t="str">
        <f t="shared" si="18"/>
        <v>9789152302484-1-x1_1x-G-44a</v>
      </c>
      <c r="F288" s="11">
        <f>MATCH(E288,'Base data'!$N$2:$N$2604,0)</f>
        <v>131</v>
      </c>
      <c r="G288" s="11" t="str">
        <f t="shared" si="16"/>
        <v>44a</v>
      </c>
      <c r="H288" s="11" t="str">
        <f t="shared" si="17"/>
        <v>Beräkna</v>
      </c>
      <c r="I288" s="11" t="s">
        <v>133</v>
      </c>
      <c r="J288" s="11" t="s">
        <v>277</v>
      </c>
      <c r="K288" s="11" t="s">
        <v>277</v>
      </c>
      <c r="L288" s="11" t="s">
        <v>281</v>
      </c>
      <c r="M288" s="11">
        <v>1</v>
      </c>
      <c r="N288" s="11" t="s">
        <v>281</v>
      </c>
      <c r="O288" s="11" t="s">
        <v>304</v>
      </c>
      <c r="P288" s="55" t="s">
        <v>14777</v>
      </c>
      <c r="Q288" s="55">
        <v>5</v>
      </c>
      <c r="R288" s="55" t="s">
        <v>14778</v>
      </c>
    </row>
    <row r="289" spans="1:18" ht="32" x14ac:dyDescent="0.2">
      <c r="A289" s="160">
        <v>9789152302484</v>
      </c>
      <c r="B289" s="11">
        <v>1</v>
      </c>
      <c r="C289" s="11" t="s">
        <v>12850</v>
      </c>
      <c r="D289" s="11" t="str">
        <f>INDEX(Lista!$A$2:$B$13,MATCH('Kap 1'!K289,Lista!$A$2:$A$13,0),2)</f>
        <v>G</v>
      </c>
      <c r="E289" s="11" t="str">
        <f t="shared" si="18"/>
        <v>9789152302484-1-x1_1x-G-44a</v>
      </c>
      <c r="F289" s="11">
        <f>MATCH(E289,'Base data'!$N$2:$N$2604,0)</f>
        <v>131</v>
      </c>
      <c r="G289" s="11" t="str">
        <f t="shared" si="16"/>
        <v>44a</v>
      </c>
      <c r="H289" s="11" t="str">
        <f t="shared" si="17"/>
        <v>Rita</v>
      </c>
      <c r="I289" s="11" t="s">
        <v>133</v>
      </c>
      <c r="J289" s="11" t="s">
        <v>277</v>
      </c>
      <c r="K289" s="11" t="s">
        <v>277</v>
      </c>
      <c r="L289" s="11" t="s">
        <v>284</v>
      </c>
      <c r="M289" s="11">
        <v>2</v>
      </c>
      <c r="N289" s="11" t="s">
        <v>284</v>
      </c>
      <c r="O289" s="11" t="s">
        <v>370</v>
      </c>
      <c r="P289" s="55" t="s">
        <v>14779</v>
      </c>
      <c r="Q289" s="55" t="str">
        <f>E289&amp;"_"&amp;M289</f>
        <v>9789152302484-1-x1_1x-G-44a_2</v>
      </c>
      <c r="R289" s="55" t="s">
        <v>14780</v>
      </c>
    </row>
    <row r="290" spans="1:18" ht="64" x14ac:dyDescent="0.2">
      <c r="A290" s="160">
        <v>9789152302484</v>
      </c>
      <c r="B290" s="11">
        <v>1</v>
      </c>
      <c r="C290" s="11" t="s">
        <v>12850</v>
      </c>
      <c r="D290" s="11" t="str">
        <f>INDEX(Lista!$A$2:$B$13,MATCH('Kap 1'!K290,Lista!$A$2:$A$13,0),2)</f>
        <v>G</v>
      </c>
      <c r="E290" s="11" t="str">
        <f t="shared" si="18"/>
        <v>9789152302484-1-x1_1x-G-44b</v>
      </c>
      <c r="F290" s="11">
        <f>MATCH(E290,'Base data'!$N$2:$N$2604,0)</f>
        <v>132</v>
      </c>
      <c r="G290" s="11" t="str">
        <f t="shared" si="16"/>
        <v>44b</v>
      </c>
      <c r="H290" s="11" t="str">
        <f t="shared" si="17"/>
        <v>Beräkna</v>
      </c>
      <c r="I290" s="11" t="s">
        <v>134</v>
      </c>
      <c r="J290" s="11" t="s">
        <v>277</v>
      </c>
      <c r="K290" s="11" t="s">
        <v>277</v>
      </c>
      <c r="L290" s="11" t="s">
        <v>281</v>
      </c>
      <c r="M290" s="11">
        <v>1</v>
      </c>
      <c r="N290" s="11" t="s">
        <v>281</v>
      </c>
      <c r="O290" s="11" t="s">
        <v>304</v>
      </c>
      <c r="P290" s="55" t="s">
        <v>14781</v>
      </c>
      <c r="Q290" s="55" t="s">
        <v>14782</v>
      </c>
      <c r="R290" s="55" t="s">
        <v>14783</v>
      </c>
    </row>
    <row r="291" spans="1:18" ht="32" x14ac:dyDescent="0.2">
      <c r="A291" s="160">
        <v>9789152302484</v>
      </c>
      <c r="B291" s="11">
        <v>1</v>
      </c>
      <c r="C291" s="11" t="s">
        <v>12850</v>
      </c>
      <c r="D291" s="11" t="str">
        <f>INDEX(Lista!$A$2:$B$13,MATCH('Kap 1'!K291,Lista!$A$2:$A$13,0),2)</f>
        <v>G</v>
      </c>
      <c r="E291" s="11" t="str">
        <f t="shared" si="18"/>
        <v>9789152302484-1-x1_1x-G-44b</v>
      </c>
      <c r="F291" s="11">
        <f>MATCH(E291,'Base data'!$N$2:$N$2604,0)</f>
        <v>132</v>
      </c>
      <c r="G291" s="11" t="str">
        <f t="shared" si="16"/>
        <v>44b</v>
      </c>
      <c r="H291" s="11" t="str">
        <f t="shared" si="17"/>
        <v>Rita</v>
      </c>
      <c r="I291" s="11" t="s">
        <v>134</v>
      </c>
      <c r="J291" s="11" t="s">
        <v>277</v>
      </c>
      <c r="K291" s="11" t="s">
        <v>277</v>
      </c>
      <c r="L291" s="11" t="s">
        <v>284</v>
      </c>
      <c r="M291" s="11">
        <v>2</v>
      </c>
      <c r="N291" s="11" t="s">
        <v>284</v>
      </c>
      <c r="O291" s="11" t="s">
        <v>370</v>
      </c>
      <c r="Q291" s="55" t="str">
        <f>E291&amp;"_"&amp;M291</f>
        <v>9789152302484-1-x1_1x-G-44b_2</v>
      </c>
      <c r="R291" s="55" t="s">
        <v>14784</v>
      </c>
    </row>
    <row r="292" spans="1:18" ht="32" x14ac:dyDescent="0.2">
      <c r="A292" s="160">
        <v>9789152302484</v>
      </c>
      <c r="B292" s="11">
        <v>1</v>
      </c>
      <c r="C292" s="11" t="s">
        <v>12850</v>
      </c>
      <c r="D292" s="11" t="str">
        <f>INDEX(Lista!$A$2:$B$13,MATCH('Kap 1'!K292,Lista!$A$2:$A$13,0),2)</f>
        <v>G</v>
      </c>
      <c r="E292" s="11" t="str">
        <f t="shared" si="18"/>
        <v>9789152302484-1-x1_1x-G-44c</v>
      </c>
      <c r="F292" s="11">
        <f>MATCH(E292,'Base data'!$N$2:$N$2604,0)</f>
        <v>133</v>
      </c>
      <c r="G292" s="11" t="str">
        <f t="shared" si="16"/>
        <v>44c</v>
      </c>
      <c r="H292" s="11" t="str">
        <f t="shared" si="17"/>
        <v>Beräkna</v>
      </c>
      <c r="I292" s="11" t="s">
        <v>135</v>
      </c>
      <c r="J292" s="11" t="s">
        <v>277</v>
      </c>
      <c r="K292" s="11" t="s">
        <v>277</v>
      </c>
      <c r="L292" s="11" t="s">
        <v>281</v>
      </c>
      <c r="M292" s="11">
        <v>1</v>
      </c>
      <c r="N292" s="11" t="s">
        <v>281</v>
      </c>
      <c r="O292" s="11" t="s">
        <v>304</v>
      </c>
      <c r="P292" s="55" t="s">
        <v>14785</v>
      </c>
      <c r="Q292" s="55" t="s">
        <v>14786</v>
      </c>
      <c r="R292" s="55" t="s">
        <v>14787</v>
      </c>
    </row>
    <row r="293" spans="1:18" ht="32" x14ac:dyDescent="0.2">
      <c r="A293" s="160">
        <v>9789152302484</v>
      </c>
      <c r="B293" s="11">
        <v>1</v>
      </c>
      <c r="C293" s="11" t="s">
        <v>12850</v>
      </c>
      <c r="D293" s="11" t="str">
        <f>INDEX(Lista!$A$2:$B$13,MATCH('Kap 1'!K293,Lista!$A$2:$A$13,0),2)</f>
        <v>G</v>
      </c>
      <c r="E293" s="11" t="str">
        <f t="shared" si="18"/>
        <v>9789152302484-1-x1_1x-G-44c</v>
      </c>
      <c r="F293" s="11">
        <f>MATCH(E293,'Base data'!$N$2:$N$2604,0)</f>
        <v>133</v>
      </c>
      <c r="G293" s="11" t="str">
        <f t="shared" si="16"/>
        <v>44c</v>
      </c>
      <c r="H293" s="11" t="str">
        <f t="shared" si="17"/>
        <v>Rita</v>
      </c>
      <c r="J293" s="11" t="s">
        <v>277</v>
      </c>
      <c r="K293" s="11" t="s">
        <v>277</v>
      </c>
      <c r="L293" s="11" t="s">
        <v>284</v>
      </c>
      <c r="M293" s="11">
        <v>2</v>
      </c>
      <c r="N293" s="11" t="s">
        <v>284</v>
      </c>
      <c r="O293" s="11" t="s">
        <v>370</v>
      </c>
      <c r="Q293" s="55" t="str">
        <f>E293&amp;"_"&amp;M293</f>
        <v>9789152302484-1-x1_1x-G-44c_2</v>
      </c>
      <c r="R293" s="55" t="s">
        <v>14788</v>
      </c>
    </row>
    <row r="294" spans="1:18" ht="32" x14ac:dyDescent="0.2">
      <c r="A294" s="160">
        <v>9789152302484</v>
      </c>
      <c r="B294" s="11">
        <v>1</v>
      </c>
      <c r="C294" s="11" t="s">
        <v>12850</v>
      </c>
      <c r="D294" s="11" t="str">
        <f>INDEX(Lista!$A$2:$B$13,MATCH('Kap 1'!K294,Lista!$A$2:$A$13,0),2)</f>
        <v>G</v>
      </c>
      <c r="E294" s="11" t="str">
        <f t="shared" si="18"/>
        <v>9789152302484-1-x1_1x-G-45a</v>
      </c>
      <c r="F294" s="11">
        <f>MATCH(E294,'Base data'!$N$2:$N$2604,0)</f>
        <v>134</v>
      </c>
      <c r="G294" s="11" t="str">
        <f t="shared" si="16"/>
        <v>45a</v>
      </c>
      <c r="H294" s="11" t="str">
        <f t="shared" si="17"/>
        <v>Beräkna</v>
      </c>
      <c r="I294" s="11" t="s">
        <v>195</v>
      </c>
      <c r="J294" s="11" t="s">
        <v>277</v>
      </c>
      <c r="K294" s="11" t="s">
        <v>277</v>
      </c>
      <c r="L294" s="11" t="s">
        <v>281</v>
      </c>
      <c r="M294" s="11">
        <v>1</v>
      </c>
      <c r="N294" s="11" t="s">
        <v>281</v>
      </c>
      <c r="O294" s="11" t="s">
        <v>304</v>
      </c>
      <c r="P294" s="55" t="s">
        <v>14789</v>
      </c>
      <c r="Q294" s="55" t="s">
        <v>14790</v>
      </c>
      <c r="R294" s="55" t="s">
        <v>14791</v>
      </c>
    </row>
    <row r="295" spans="1:18" ht="48" x14ac:dyDescent="0.2">
      <c r="A295" s="160">
        <v>9789152302484</v>
      </c>
      <c r="B295" s="11">
        <v>1</v>
      </c>
      <c r="C295" s="11" t="s">
        <v>12850</v>
      </c>
      <c r="D295" s="11" t="str">
        <f>INDEX(Lista!$A$2:$B$13,MATCH('Kap 1'!K295,Lista!$A$2:$A$13,0),2)</f>
        <v>G</v>
      </c>
      <c r="E295" s="11" t="str">
        <f t="shared" si="18"/>
        <v>9789152302484-1-x1_1x-G-45b</v>
      </c>
      <c r="F295" s="11">
        <f>MATCH(E295,'Base data'!$N$2:$N$2604,0)</f>
        <v>135</v>
      </c>
      <c r="G295" s="11" t="str">
        <f t="shared" si="16"/>
        <v>45b</v>
      </c>
      <c r="H295" s="11" t="str">
        <f t="shared" si="17"/>
        <v>Beräkna</v>
      </c>
      <c r="I295" s="11" t="s">
        <v>196</v>
      </c>
      <c r="J295" s="11" t="s">
        <v>277</v>
      </c>
      <c r="K295" s="11" t="s">
        <v>277</v>
      </c>
      <c r="L295" s="11" t="s">
        <v>281</v>
      </c>
      <c r="M295" s="11">
        <v>1</v>
      </c>
      <c r="N295" s="11" t="s">
        <v>281</v>
      </c>
      <c r="O295" s="11" t="s">
        <v>304</v>
      </c>
      <c r="P295" s="55" t="s">
        <v>14792</v>
      </c>
      <c r="Q295" s="55" t="s">
        <v>8219</v>
      </c>
      <c r="R295" s="55" t="s">
        <v>14793</v>
      </c>
    </row>
    <row r="296" spans="1:18" ht="48" x14ac:dyDescent="0.2">
      <c r="A296" s="160">
        <v>9789152302484</v>
      </c>
      <c r="B296" s="11">
        <v>1</v>
      </c>
      <c r="C296" s="11" t="s">
        <v>12850</v>
      </c>
      <c r="D296" s="11" t="str">
        <f>INDEX(Lista!$A$2:$B$13,MATCH('Kap 1'!K296,Lista!$A$2:$A$13,0),2)</f>
        <v>G</v>
      </c>
      <c r="E296" s="11" t="str">
        <f t="shared" si="18"/>
        <v>9789152302484-1-x1_1x-G-46</v>
      </c>
      <c r="F296" s="11">
        <f>MATCH(E296,'Base data'!$N$2:$N$2604,0)</f>
        <v>136</v>
      </c>
      <c r="G296" s="11">
        <f t="shared" si="16"/>
        <v>46</v>
      </c>
      <c r="H296" s="11" t="str">
        <f t="shared" si="17"/>
        <v>Rita</v>
      </c>
      <c r="I296" s="11">
        <v>46</v>
      </c>
      <c r="J296" s="11" t="s">
        <v>277</v>
      </c>
      <c r="K296" s="11" t="s">
        <v>277</v>
      </c>
      <c r="L296" s="11" t="s">
        <v>284</v>
      </c>
      <c r="M296" s="11">
        <v>1</v>
      </c>
      <c r="N296" s="11" t="s">
        <v>281</v>
      </c>
      <c r="O296" s="11" t="s">
        <v>304</v>
      </c>
      <c r="P296" s="55" t="s">
        <v>14794</v>
      </c>
      <c r="Q296" s="55" t="s">
        <v>14795</v>
      </c>
      <c r="R296" s="55" t="s">
        <v>14796</v>
      </c>
    </row>
    <row r="297" spans="1:18" ht="32" x14ac:dyDescent="0.2">
      <c r="A297" s="160">
        <v>9789152302484</v>
      </c>
      <c r="B297" s="11">
        <v>1</v>
      </c>
      <c r="C297" s="11" t="s">
        <v>12850</v>
      </c>
      <c r="D297" s="11" t="str">
        <f>INDEX(Lista!$A$2:$B$13,MATCH('Kap 1'!K297,Lista!$A$2:$A$13,0),2)</f>
        <v>G</v>
      </c>
      <c r="E297" s="11" t="str">
        <f t="shared" si="18"/>
        <v>9789152302484-1-x1_1x-G-46</v>
      </c>
      <c r="F297" s="11">
        <f>MATCH(E297,'Base data'!$N$2:$N$2604,0)</f>
        <v>136</v>
      </c>
      <c r="G297" s="11">
        <f t="shared" si="16"/>
        <v>46</v>
      </c>
      <c r="H297" s="11" t="str">
        <f t="shared" si="17"/>
        <v>Rita</v>
      </c>
      <c r="I297" s="11">
        <v>46</v>
      </c>
      <c r="J297" s="11" t="s">
        <v>277</v>
      </c>
      <c r="K297" s="11" t="s">
        <v>277</v>
      </c>
      <c r="L297" s="11" t="s">
        <v>284</v>
      </c>
      <c r="M297" s="11">
        <v>2</v>
      </c>
      <c r="N297" s="11" t="s">
        <v>284</v>
      </c>
      <c r="O297" s="11" t="s">
        <v>370</v>
      </c>
      <c r="P297" s="55" t="s">
        <v>14797</v>
      </c>
      <c r="Q297" s="55" t="str">
        <f>E297&amp;"_"&amp;M297</f>
        <v>9789152302484-1-x1_1x-G-46_2</v>
      </c>
      <c r="R297" s="55" t="s">
        <v>14798</v>
      </c>
    </row>
    <row r="298" spans="1:18" ht="128" x14ac:dyDescent="0.2">
      <c r="A298" s="160">
        <v>9789152302484</v>
      </c>
      <c r="B298" s="11">
        <v>1</v>
      </c>
      <c r="C298" s="11" t="s">
        <v>12850</v>
      </c>
      <c r="D298" s="11" t="str">
        <f>INDEX(Lista!$A$2:$B$13,MATCH('Kap 1'!K298,Lista!$A$2:$A$13,0),2)</f>
        <v>G</v>
      </c>
      <c r="E298" s="11" t="str">
        <f t="shared" si="18"/>
        <v>9789152302484-1-x1_1x-G-47a</v>
      </c>
      <c r="F298" s="11">
        <f>MATCH(E298,'Base data'!$N$2:$N$2604,0)</f>
        <v>137</v>
      </c>
      <c r="G298" s="11" t="str">
        <f t="shared" si="16"/>
        <v>47a</v>
      </c>
      <c r="H298" s="11" t="str">
        <f t="shared" si="17"/>
        <v>Resonera</v>
      </c>
      <c r="I298" s="11" t="s">
        <v>237</v>
      </c>
      <c r="J298" s="11" t="s">
        <v>277</v>
      </c>
      <c r="K298" s="11" t="s">
        <v>277</v>
      </c>
      <c r="L298" s="11" t="s">
        <v>283</v>
      </c>
      <c r="M298" s="11">
        <v>1</v>
      </c>
      <c r="N298" s="11" t="s">
        <v>283</v>
      </c>
      <c r="O298" s="11" t="s">
        <v>311</v>
      </c>
      <c r="P298" s="55" t="s">
        <v>14799</v>
      </c>
      <c r="Q298" s="55" t="s">
        <v>14800</v>
      </c>
      <c r="R298" s="55" t="s">
        <v>14801</v>
      </c>
    </row>
    <row r="299" spans="1:18" ht="32" x14ac:dyDescent="0.2">
      <c r="A299" s="160">
        <v>9789152302484</v>
      </c>
      <c r="B299" s="11">
        <v>1</v>
      </c>
      <c r="C299" s="11" t="s">
        <v>12850</v>
      </c>
      <c r="D299" s="11" t="str">
        <f>INDEX(Lista!$A$2:$B$13,MATCH('Kap 1'!K299,Lista!$A$2:$A$13,0),2)</f>
        <v>G</v>
      </c>
      <c r="E299" s="11" t="str">
        <f t="shared" si="18"/>
        <v>9789152302484-1-x1_1x-G-47a</v>
      </c>
      <c r="F299" s="11">
        <f>MATCH(E299,'Base data'!$N$2:$N$2604,0)</f>
        <v>137</v>
      </c>
      <c r="G299" s="11" t="str">
        <f t="shared" si="16"/>
        <v>47a</v>
      </c>
      <c r="H299" s="11" t="str">
        <f t="shared" si="17"/>
        <v>Resonera</v>
      </c>
      <c r="I299" s="11" t="s">
        <v>237</v>
      </c>
      <c r="J299" s="11" t="s">
        <v>277</v>
      </c>
      <c r="K299" s="11" t="s">
        <v>277</v>
      </c>
      <c r="L299" s="11" t="s">
        <v>283</v>
      </c>
      <c r="M299" s="11">
        <v>2</v>
      </c>
      <c r="N299" s="11" t="s">
        <v>283</v>
      </c>
      <c r="O299" s="11" t="s">
        <v>304</v>
      </c>
      <c r="P299" s="55" t="s">
        <v>14802</v>
      </c>
      <c r="Q299" s="55" t="s">
        <v>14803</v>
      </c>
      <c r="R299" s="55" t="s">
        <v>14804</v>
      </c>
    </row>
    <row r="300" spans="1:18" ht="128" x14ac:dyDescent="0.2">
      <c r="A300" s="160">
        <v>9789152302484</v>
      </c>
      <c r="B300" s="11">
        <v>1</v>
      </c>
      <c r="C300" s="11" t="s">
        <v>12850</v>
      </c>
      <c r="D300" s="11" t="str">
        <f>INDEX(Lista!$A$2:$B$13,MATCH('Kap 1'!K300,Lista!$A$2:$A$13,0),2)</f>
        <v>G</v>
      </c>
      <c r="E300" s="11" t="str">
        <f t="shared" si="18"/>
        <v>9789152302484-1-x1_1x-G-47b</v>
      </c>
      <c r="F300" s="11">
        <f>MATCH(E300,'Base data'!$N$2:$N$2604,0)</f>
        <v>138</v>
      </c>
      <c r="G300" s="11" t="str">
        <f t="shared" si="16"/>
        <v>47b</v>
      </c>
      <c r="H300" s="11" t="str">
        <f t="shared" si="17"/>
        <v>Resonera</v>
      </c>
      <c r="I300" s="11" t="s">
        <v>238</v>
      </c>
      <c r="J300" s="11" t="s">
        <v>277</v>
      </c>
      <c r="K300" s="11" t="s">
        <v>277</v>
      </c>
      <c r="L300" s="11" t="s">
        <v>283</v>
      </c>
      <c r="M300" s="11">
        <v>1</v>
      </c>
      <c r="N300" s="11" t="s">
        <v>283</v>
      </c>
      <c r="O300" s="11" t="s">
        <v>311</v>
      </c>
      <c r="P300" s="55" t="s">
        <v>14805</v>
      </c>
      <c r="Q300" s="55" t="s">
        <v>14806</v>
      </c>
      <c r="R300" s="55" t="s">
        <v>14807</v>
      </c>
    </row>
    <row r="301" spans="1:18" ht="32" x14ac:dyDescent="0.2">
      <c r="A301" s="160">
        <v>9789152302484</v>
      </c>
      <c r="B301" s="11">
        <v>1</v>
      </c>
      <c r="C301" s="11" t="s">
        <v>12850</v>
      </c>
      <c r="D301" s="11" t="str">
        <f>INDEX(Lista!$A$2:$B$13,MATCH('Kap 1'!K301,Lista!$A$2:$A$13,0),2)</f>
        <v>G</v>
      </c>
      <c r="E301" s="11" t="str">
        <f t="shared" si="18"/>
        <v>9789152302484-1-x1_1x-G-47b</v>
      </c>
      <c r="F301" s="11">
        <f>MATCH(E301,'Base data'!$N$2:$N$2604,0)</f>
        <v>138</v>
      </c>
      <c r="G301" s="11" t="str">
        <f t="shared" si="16"/>
        <v>47b</v>
      </c>
      <c r="H301" s="11" t="str">
        <f t="shared" si="17"/>
        <v>Resonera</v>
      </c>
      <c r="I301" s="11" t="s">
        <v>238</v>
      </c>
      <c r="J301" s="11" t="s">
        <v>277</v>
      </c>
      <c r="K301" s="11" t="s">
        <v>277</v>
      </c>
      <c r="L301" s="11" t="s">
        <v>283</v>
      </c>
      <c r="M301" s="11">
        <v>2</v>
      </c>
      <c r="N301" s="11" t="s">
        <v>283</v>
      </c>
      <c r="O301" s="11" t="s">
        <v>304</v>
      </c>
      <c r="P301" s="55" t="s">
        <v>14808</v>
      </c>
      <c r="Q301" s="55" t="s">
        <v>14809</v>
      </c>
      <c r="R301" s="55" t="s">
        <v>14810</v>
      </c>
    </row>
    <row r="302" spans="1:18" ht="176" x14ac:dyDescent="0.2">
      <c r="A302" s="160">
        <v>9789152302484</v>
      </c>
      <c r="B302" s="11">
        <v>1</v>
      </c>
      <c r="C302" s="11" t="s">
        <v>12850</v>
      </c>
      <c r="D302" s="11" t="str">
        <f>INDEX(Lista!$A$2:$B$13,MATCH('Kap 1'!K302,Lista!$A$2:$A$13,0),2)</f>
        <v>G</v>
      </c>
      <c r="E302" s="11" t="str">
        <f t="shared" si="18"/>
        <v>9789152302484-1-x1_1x-G-48a</v>
      </c>
      <c r="F302" s="11">
        <f>MATCH(E302,'Base data'!$N$2:$N$2604,0)</f>
        <v>139</v>
      </c>
      <c r="G302" s="11" t="str">
        <f t="shared" si="16"/>
        <v>48a</v>
      </c>
      <c r="H302" s="11" t="str">
        <f t="shared" si="17"/>
        <v>Resonera</v>
      </c>
      <c r="I302" s="11" t="s">
        <v>136</v>
      </c>
      <c r="J302" s="11" t="s">
        <v>277</v>
      </c>
      <c r="K302" s="11" t="s">
        <v>277</v>
      </c>
      <c r="L302" s="11" t="s">
        <v>283</v>
      </c>
      <c r="M302" s="11">
        <v>1</v>
      </c>
      <c r="N302" s="11" t="s">
        <v>283</v>
      </c>
      <c r="O302" s="11" t="s">
        <v>311</v>
      </c>
      <c r="P302" s="55" t="s">
        <v>14811</v>
      </c>
      <c r="Q302" s="55" t="s">
        <v>14812</v>
      </c>
      <c r="R302" s="55" t="s">
        <v>14813</v>
      </c>
    </row>
    <row r="303" spans="1:18" ht="64" x14ac:dyDescent="0.2">
      <c r="A303" s="160">
        <v>9789152302484</v>
      </c>
      <c r="B303" s="11">
        <v>1</v>
      </c>
      <c r="C303" s="11" t="s">
        <v>12850</v>
      </c>
      <c r="D303" s="11" t="str">
        <f>INDEX(Lista!$A$2:$B$13,MATCH('Kap 1'!K303,Lista!$A$2:$A$13,0),2)</f>
        <v>G</v>
      </c>
      <c r="E303" s="11" t="str">
        <f t="shared" si="18"/>
        <v>9789152302484-1-x1_1x-G-48a</v>
      </c>
      <c r="F303" s="11">
        <f>MATCH(E303,'Base data'!$N$2:$N$2604,0)</f>
        <v>139</v>
      </c>
      <c r="G303" s="11" t="str">
        <f t="shared" si="16"/>
        <v>48a</v>
      </c>
      <c r="H303" s="11" t="str">
        <f t="shared" si="17"/>
        <v>Resonera</v>
      </c>
      <c r="I303" s="11" t="s">
        <v>136</v>
      </c>
      <c r="J303" s="11" t="s">
        <v>277</v>
      </c>
      <c r="K303" s="11" t="s">
        <v>277</v>
      </c>
      <c r="L303" s="11" t="s">
        <v>283</v>
      </c>
      <c r="M303" s="11">
        <v>2</v>
      </c>
      <c r="N303" s="11" t="s">
        <v>283</v>
      </c>
      <c r="O303" s="11" t="s">
        <v>304</v>
      </c>
      <c r="P303" s="55" t="s">
        <v>14814</v>
      </c>
      <c r="Q303" s="55" t="s">
        <v>14815</v>
      </c>
      <c r="R303" s="55" t="s">
        <v>14816</v>
      </c>
    </row>
    <row r="304" spans="1:18" ht="32" x14ac:dyDescent="0.2">
      <c r="A304" s="160">
        <v>9789152302484</v>
      </c>
      <c r="B304" s="11">
        <v>1</v>
      </c>
      <c r="C304" s="11" t="s">
        <v>12850</v>
      </c>
      <c r="D304" s="11" t="str">
        <f>INDEX(Lista!$A$2:$B$13,MATCH('Kap 1'!K304,Lista!$A$2:$A$13,0),2)</f>
        <v>G</v>
      </c>
      <c r="E304" s="11" t="str">
        <f t="shared" si="18"/>
        <v>9789152302484-1-x1_1x-G-48a</v>
      </c>
      <c r="F304" s="11">
        <f>MATCH(E304,'Base data'!$N$2:$N$2604,0)</f>
        <v>139</v>
      </c>
      <c r="G304" s="11" t="str">
        <f t="shared" si="16"/>
        <v>48a</v>
      </c>
      <c r="H304" s="11" t="str">
        <f t="shared" si="17"/>
        <v>Resonera</v>
      </c>
      <c r="I304" s="11" t="s">
        <v>136</v>
      </c>
      <c r="J304" s="11" t="s">
        <v>277</v>
      </c>
      <c r="K304" s="11" t="s">
        <v>277</v>
      </c>
      <c r="L304" s="11" t="s">
        <v>283</v>
      </c>
      <c r="M304" s="11">
        <v>3</v>
      </c>
      <c r="N304" s="11" t="s">
        <v>283</v>
      </c>
      <c r="O304" s="11" t="s">
        <v>304</v>
      </c>
      <c r="P304" s="55" t="s">
        <v>14817</v>
      </c>
      <c r="Q304" s="55" t="s">
        <v>14818</v>
      </c>
      <c r="R304" s="55" t="s">
        <v>14819</v>
      </c>
    </row>
    <row r="305" spans="1:18" ht="176" x14ac:dyDescent="0.2">
      <c r="A305" s="160">
        <v>9789152302484</v>
      </c>
      <c r="B305" s="11">
        <v>1</v>
      </c>
      <c r="C305" s="11" t="s">
        <v>12850</v>
      </c>
      <c r="D305" s="11" t="str">
        <f>INDEX(Lista!$A$2:$B$13,MATCH('Kap 1'!K305,Lista!$A$2:$A$13,0),2)</f>
        <v>G</v>
      </c>
      <c r="E305" s="11" t="str">
        <f t="shared" si="18"/>
        <v>9789152302484-1-x1_1x-G-48b</v>
      </c>
      <c r="F305" s="11">
        <f>MATCH(E305,'Base data'!$N$2:$N$2604,0)</f>
        <v>140</v>
      </c>
      <c r="G305" s="11" t="str">
        <f t="shared" si="16"/>
        <v>48b</v>
      </c>
      <c r="H305" s="11" t="str">
        <f t="shared" si="17"/>
        <v>Resonera</v>
      </c>
      <c r="I305" s="11" t="s">
        <v>137</v>
      </c>
      <c r="J305" s="11" t="s">
        <v>277</v>
      </c>
      <c r="K305" s="11" t="s">
        <v>277</v>
      </c>
      <c r="L305" s="11" t="s">
        <v>283</v>
      </c>
      <c r="M305" s="11">
        <v>1</v>
      </c>
      <c r="N305" s="11" t="s">
        <v>283</v>
      </c>
      <c r="O305" s="11" t="s">
        <v>311</v>
      </c>
      <c r="P305" s="55" t="s">
        <v>14820</v>
      </c>
      <c r="Q305" s="55" t="s">
        <v>14821</v>
      </c>
      <c r="R305" s="55" t="s">
        <v>14813</v>
      </c>
    </row>
    <row r="306" spans="1:18" ht="64" x14ac:dyDescent="0.2">
      <c r="A306" s="160">
        <v>9789152302484</v>
      </c>
      <c r="B306" s="11">
        <v>1</v>
      </c>
      <c r="C306" s="11" t="s">
        <v>12850</v>
      </c>
      <c r="D306" s="11" t="str">
        <f>INDEX(Lista!$A$2:$B$13,MATCH('Kap 1'!K306,Lista!$A$2:$A$13,0),2)</f>
        <v>G</v>
      </c>
      <c r="E306" s="11" t="str">
        <f t="shared" si="18"/>
        <v>9789152302484-1-x1_1x-G-48b</v>
      </c>
      <c r="F306" s="11">
        <f>MATCH(E306,'Base data'!$N$2:$N$2604,0)</f>
        <v>140</v>
      </c>
      <c r="G306" s="11" t="str">
        <f t="shared" si="16"/>
        <v>48b</v>
      </c>
      <c r="H306" s="11" t="str">
        <f t="shared" si="17"/>
        <v>Resonera</v>
      </c>
      <c r="I306" s="11" t="s">
        <v>137</v>
      </c>
      <c r="J306" s="11" t="s">
        <v>277</v>
      </c>
      <c r="K306" s="11" t="s">
        <v>277</v>
      </c>
      <c r="L306" s="11" t="s">
        <v>283</v>
      </c>
      <c r="M306" s="11">
        <v>2</v>
      </c>
      <c r="N306" s="11" t="s">
        <v>283</v>
      </c>
      <c r="O306" s="11" t="s">
        <v>304</v>
      </c>
      <c r="P306" s="55" t="s">
        <v>14822</v>
      </c>
      <c r="Q306" s="55" t="s">
        <v>14823</v>
      </c>
      <c r="R306" s="55" t="s">
        <v>14824</v>
      </c>
    </row>
    <row r="307" spans="1:18" ht="32" x14ac:dyDescent="0.2">
      <c r="A307" s="160">
        <v>9789152302484</v>
      </c>
      <c r="B307" s="11">
        <v>1</v>
      </c>
      <c r="C307" s="11" t="s">
        <v>12850</v>
      </c>
      <c r="D307" s="11" t="str">
        <f>INDEX(Lista!$A$2:$B$13,MATCH('Kap 1'!K307,Lista!$A$2:$A$13,0),2)</f>
        <v>G</v>
      </c>
      <c r="E307" s="11" t="str">
        <f t="shared" si="18"/>
        <v>9789152302484-1-x1_1x-G-48b</v>
      </c>
      <c r="F307" s="11">
        <f>MATCH(E307,'Base data'!$N$2:$N$2604,0)</f>
        <v>140</v>
      </c>
      <c r="G307" s="11" t="str">
        <f t="shared" si="16"/>
        <v>48b</v>
      </c>
      <c r="H307" s="11" t="str">
        <f t="shared" si="17"/>
        <v>Resonera</v>
      </c>
      <c r="I307" s="11" t="s">
        <v>137</v>
      </c>
      <c r="J307" s="11" t="s">
        <v>277</v>
      </c>
      <c r="K307" s="11" t="s">
        <v>277</v>
      </c>
      <c r="L307" s="11" t="s">
        <v>283</v>
      </c>
      <c r="M307" s="11">
        <v>3</v>
      </c>
      <c r="N307" s="11" t="s">
        <v>283</v>
      </c>
      <c r="O307" s="11" t="s">
        <v>304</v>
      </c>
      <c r="P307" s="55" t="s">
        <v>14825</v>
      </c>
      <c r="Q307" s="55" t="s">
        <v>14826</v>
      </c>
      <c r="R307" s="55" t="s">
        <v>14819</v>
      </c>
    </row>
    <row r="308" spans="1:18" ht="64" x14ac:dyDescent="0.2">
      <c r="A308" s="160">
        <v>9789152302484</v>
      </c>
      <c r="B308" s="11">
        <v>1</v>
      </c>
      <c r="C308" s="11" t="s">
        <v>12850</v>
      </c>
      <c r="D308" s="11" t="str">
        <f>INDEX(Lista!$A$2:$B$13,MATCH('Kap 1'!K308,Lista!$A$2:$A$13,0),2)</f>
        <v>G</v>
      </c>
      <c r="E308" s="11" t="str">
        <f t="shared" si="18"/>
        <v>9789152302484-1-x1_1x-G-48c</v>
      </c>
      <c r="F308" s="11">
        <f>MATCH(E308,'Base data'!$N$2:$N$2604,0)</f>
        <v>141</v>
      </c>
      <c r="G308" s="11" t="str">
        <f t="shared" si="16"/>
        <v>48c</v>
      </c>
      <c r="H308" s="11" t="str">
        <f t="shared" si="17"/>
        <v>Resonera</v>
      </c>
      <c r="I308" s="11" t="s">
        <v>1304</v>
      </c>
      <c r="J308" s="11" t="s">
        <v>277</v>
      </c>
      <c r="K308" s="11" t="s">
        <v>277</v>
      </c>
      <c r="L308" s="11" t="s">
        <v>283</v>
      </c>
      <c r="M308" s="11">
        <v>1</v>
      </c>
      <c r="N308" s="11" t="s">
        <v>283</v>
      </c>
      <c r="O308" s="11" t="s">
        <v>304</v>
      </c>
      <c r="P308" s="55" t="s">
        <v>14827</v>
      </c>
      <c r="Q308" s="55" t="s">
        <v>14828</v>
      </c>
      <c r="R308" s="55" t="s">
        <v>14829</v>
      </c>
    </row>
    <row r="309" spans="1:18" ht="32" x14ac:dyDescent="0.2">
      <c r="A309" s="160">
        <v>9789152302484</v>
      </c>
      <c r="B309" s="11">
        <v>1</v>
      </c>
      <c r="C309" s="11" t="s">
        <v>12850</v>
      </c>
      <c r="D309" s="11" t="str">
        <f>INDEX(Lista!$A$2:$B$13,MATCH('Kap 1'!K309,Lista!$A$2:$A$13,0),2)</f>
        <v>G</v>
      </c>
      <c r="E309" s="11" t="str">
        <f t="shared" si="18"/>
        <v>9789152302484-1-x1_1x-G-48c</v>
      </c>
      <c r="F309" s="11">
        <f>MATCH(E309,'Base data'!$N$2:$N$2604,0)</f>
        <v>141</v>
      </c>
      <c r="G309" s="11" t="str">
        <f t="shared" si="16"/>
        <v>48c</v>
      </c>
      <c r="H309" s="11" t="str">
        <f t="shared" si="17"/>
        <v>Resonera</v>
      </c>
      <c r="I309" s="11" t="s">
        <v>1304</v>
      </c>
      <c r="J309" s="11" t="s">
        <v>277</v>
      </c>
      <c r="K309" s="11" t="s">
        <v>277</v>
      </c>
      <c r="L309" s="11" t="s">
        <v>283</v>
      </c>
      <c r="M309" s="11">
        <v>2</v>
      </c>
      <c r="N309" s="11" t="s">
        <v>283</v>
      </c>
      <c r="O309" s="11" t="s">
        <v>304</v>
      </c>
      <c r="P309" s="55" t="s">
        <v>14830</v>
      </c>
      <c r="Q309" s="55" t="s">
        <v>14831</v>
      </c>
      <c r="R309" s="55" t="s">
        <v>14832</v>
      </c>
    </row>
    <row r="310" spans="1:18" ht="32" x14ac:dyDescent="0.2">
      <c r="A310" s="160">
        <v>9789152302484</v>
      </c>
      <c r="B310" s="11">
        <v>1</v>
      </c>
      <c r="C310" s="11" t="s">
        <v>12850</v>
      </c>
      <c r="D310" s="11" t="str">
        <f>INDEX(Lista!$A$2:$B$13,MATCH('Kap 1'!K310,Lista!$A$2:$A$13,0),2)</f>
        <v>G</v>
      </c>
      <c r="E310" s="11" t="str">
        <f t="shared" si="18"/>
        <v>9789152302484-1-x1_1x-G-48c</v>
      </c>
      <c r="F310" s="11">
        <f>MATCH(E310,'Base data'!$N$2:$N$2604,0)</f>
        <v>141</v>
      </c>
      <c r="G310" s="11" t="str">
        <f t="shared" si="16"/>
        <v>48c</v>
      </c>
      <c r="H310" s="11" t="str">
        <f t="shared" si="17"/>
        <v>Resonera</v>
      </c>
      <c r="I310" s="11" t="s">
        <v>1304</v>
      </c>
      <c r="J310" s="11" t="s">
        <v>277</v>
      </c>
      <c r="K310" s="11" t="s">
        <v>277</v>
      </c>
      <c r="L310" s="11" t="s">
        <v>283</v>
      </c>
      <c r="M310" s="11">
        <v>3</v>
      </c>
      <c r="N310" s="11" t="s">
        <v>283</v>
      </c>
      <c r="O310" s="11" t="s">
        <v>304</v>
      </c>
      <c r="P310" s="55" t="s">
        <v>14833</v>
      </c>
      <c r="Q310" s="55" t="s">
        <v>14834</v>
      </c>
      <c r="R310" s="55" t="s">
        <v>14835</v>
      </c>
    </row>
    <row r="311" spans="1:18" ht="48" x14ac:dyDescent="0.2">
      <c r="A311" s="160">
        <v>9789152302484</v>
      </c>
      <c r="B311" s="11">
        <v>1</v>
      </c>
      <c r="C311" s="11" t="s">
        <v>12850</v>
      </c>
      <c r="D311" s="11" t="str">
        <f>INDEX(Lista!$A$2:$B$13,MATCH('Kap 1'!K311,Lista!$A$2:$A$13,0),2)</f>
        <v>G</v>
      </c>
      <c r="E311" s="11" t="str">
        <f t="shared" si="18"/>
        <v>9789152302484-1-x1_1x-G-49</v>
      </c>
      <c r="F311" s="11">
        <f>MATCH(E311,'Base data'!$N$2:$N$2604,0)</f>
        <v>142</v>
      </c>
      <c r="G311" s="11">
        <f t="shared" si="16"/>
        <v>49</v>
      </c>
      <c r="H311" s="11" t="str">
        <f t="shared" si="17"/>
        <v>Resonera</v>
      </c>
      <c r="I311" s="11">
        <v>49</v>
      </c>
      <c r="J311" s="11" t="s">
        <v>277</v>
      </c>
      <c r="K311" s="11" t="s">
        <v>277</v>
      </c>
      <c r="L311" s="11" t="s">
        <v>283</v>
      </c>
      <c r="M311" s="11">
        <v>1</v>
      </c>
      <c r="N311" s="11" t="s">
        <v>283</v>
      </c>
      <c r="O311" s="11" t="s">
        <v>304</v>
      </c>
      <c r="P311" s="55" t="s">
        <v>14836</v>
      </c>
      <c r="Q311" s="55" t="s">
        <v>14837</v>
      </c>
      <c r="R311" s="55" t="s">
        <v>14838</v>
      </c>
    </row>
    <row r="312" spans="1:18" x14ac:dyDescent="0.2">
      <c r="A312" s="160">
        <v>9789152302484</v>
      </c>
      <c r="B312" s="11">
        <v>1</v>
      </c>
      <c r="C312" s="11" t="s">
        <v>12850</v>
      </c>
      <c r="D312" s="11" t="str">
        <f>INDEX(Lista!$A$2:$B$13,MATCH('Kap 1'!K312,Lista!$A$2:$A$13,0),2)</f>
        <v>G</v>
      </c>
      <c r="E312" s="11" t="str">
        <f t="shared" si="18"/>
        <v>9789152302484-1-x1_1x-G-49</v>
      </c>
      <c r="F312" s="11">
        <f>MATCH(E312,'Base data'!$N$2:$N$2604,0)</f>
        <v>142</v>
      </c>
      <c r="G312" s="11">
        <f t="shared" si="16"/>
        <v>49</v>
      </c>
      <c r="H312" s="11" t="str">
        <f t="shared" si="17"/>
        <v>Resonera</v>
      </c>
      <c r="I312" s="11">
        <v>49</v>
      </c>
      <c r="J312" s="11" t="s">
        <v>277</v>
      </c>
      <c r="K312" s="11" t="s">
        <v>277</v>
      </c>
      <c r="L312" s="11" t="s">
        <v>283</v>
      </c>
      <c r="M312" s="11">
        <v>2</v>
      </c>
      <c r="N312" s="11" t="s">
        <v>283</v>
      </c>
      <c r="O312" s="11" t="s">
        <v>304</v>
      </c>
      <c r="P312" s="55" t="s">
        <v>14839</v>
      </c>
      <c r="Q312" s="55" t="s">
        <v>14840</v>
      </c>
      <c r="R312" s="55" t="s">
        <v>14841</v>
      </c>
    </row>
    <row r="313" spans="1:18" ht="128" x14ac:dyDescent="0.2">
      <c r="A313" s="160">
        <v>9789152302484</v>
      </c>
      <c r="B313" s="11">
        <v>1</v>
      </c>
      <c r="C313" s="11" t="s">
        <v>12850</v>
      </c>
      <c r="D313" s="11" t="str">
        <f>INDEX(Lista!$A$2:$B$13,MATCH('Kap 1'!K313,Lista!$A$2:$A$13,0),2)</f>
        <v>G</v>
      </c>
      <c r="E313" s="11" t="str">
        <f t="shared" si="18"/>
        <v>9789152302484-1-x1_1x-G-49</v>
      </c>
      <c r="F313" s="11">
        <f>MATCH(E313,'Base data'!$N$2:$N$2604,0)</f>
        <v>142</v>
      </c>
      <c r="G313" s="11">
        <f t="shared" si="16"/>
        <v>49</v>
      </c>
      <c r="H313" s="11" t="str">
        <f t="shared" si="17"/>
        <v>Resonera</v>
      </c>
      <c r="I313" s="11">
        <v>49</v>
      </c>
      <c r="J313" s="11" t="s">
        <v>277</v>
      </c>
      <c r="K313" s="11" t="s">
        <v>277</v>
      </c>
      <c r="L313" s="11" t="s">
        <v>283</v>
      </c>
      <c r="M313" s="11">
        <v>3</v>
      </c>
      <c r="N313" s="11" t="s">
        <v>283</v>
      </c>
      <c r="O313" s="11" t="s">
        <v>311</v>
      </c>
      <c r="P313" s="55" t="s">
        <v>14842</v>
      </c>
      <c r="Q313" s="55" t="s">
        <v>14843</v>
      </c>
      <c r="R313" s="55" t="s">
        <v>14844</v>
      </c>
    </row>
    <row r="314" spans="1:18" ht="64" x14ac:dyDescent="0.2">
      <c r="A314" s="160">
        <v>9789152302484</v>
      </c>
      <c r="B314" s="11">
        <v>1</v>
      </c>
      <c r="C314" s="11" t="s">
        <v>12850</v>
      </c>
      <c r="D314" s="11" t="str">
        <f>INDEX(Lista!$A$2:$B$13,MATCH('Kap 1'!K314,Lista!$A$2:$A$13,0),2)</f>
        <v>G</v>
      </c>
      <c r="E314" s="11" t="str">
        <f t="shared" si="18"/>
        <v>9789152302484-1-x1_1x-G-50a</v>
      </c>
      <c r="F314" s="11">
        <f>MATCH(E314,'Base data'!$N$2:$N$2604,0)</f>
        <v>143</v>
      </c>
      <c r="G314" s="11" t="str">
        <f t="shared" si="16"/>
        <v>50a</v>
      </c>
      <c r="H314" s="11" t="str">
        <f t="shared" si="17"/>
        <v>Resonera</v>
      </c>
      <c r="I314" s="11" t="s">
        <v>138</v>
      </c>
      <c r="J314" s="11" t="s">
        <v>277</v>
      </c>
      <c r="K314" s="11" t="s">
        <v>277</v>
      </c>
      <c r="L314" s="11" t="s">
        <v>283</v>
      </c>
      <c r="M314" s="11">
        <v>1</v>
      </c>
      <c r="N314" s="11" t="s">
        <v>283</v>
      </c>
      <c r="O314" s="11" t="s">
        <v>304</v>
      </c>
      <c r="P314" s="55" t="s">
        <v>14845</v>
      </c>
      <c r="Q314" s="55" t="s">
        <v>14846</v>
      </c>
      <c r="R314" s="55" t="s">
        <v>14847</v>
      </c>
    </row>
    <row r="315" spans="1:18" x14ac:dyDescent="0.2">
      <c r="A315" s="160">
        <v>9789152302484</v>
      </c>
      <c r="B315" s="11">
        <v>1</v>
      </c>
      <c r="C315" s="11" t="s">
        <v>12850</v>
      </c>
      <c r="D315" s="11" t="str">
        <f>INDEX(Lista!$A$2:$B$13,MATCH('Kap 1'!K315,Lista!$A$2:$A$13,0),2)</f>
        <v>G</v>
      </c>
      <c r="E315" s="11" t="str">
        <f t="shared" si="18"/>
        <v>9789152302484-1-x1_1x-G-50a</v>
      </c>
      <c r="F315" s="11">
        <f>MATCH(E315,'Base data'!$N$2:$N$2604,0)</f>
        <v>143</v>
      </c>
      <c r="G315" s="11" t="str">
        <f t="shared" si="16"/>
        <v>50a</v>
      </c>
      <c r="H315" s="11" t="str">
        <f t="shared" si="17"/>
        <v>Resonera</v>
      </c>
      <c r="I315" s="11" t="s">
        <v>138</v>
      </c>
      <c r="J315" s="11" t="s">
        <v>277</v>
      </c>
      <c r="K315" s="11" t="s">
        <v>277</v>
      </c>
      <c r="L315" s="11" t="s">
        <v>283</v>
      </c>
      <c r="M315" s="11">
        <v>2</v>
      </c>
      <c r="N315" s="11" t="s">
        <v>281</v>
      </c>
      <c r="O315" s="11" t="s">
        <v>304</v>
      </c>
      <c r="P315" s="55" t="s">
        <v>14848</v>
      </c>
      <c r="Q315" s="55" t="s">
        <v>14849</v>
      </c>
      <c r="R315" s="55" t="s">
        <v>14850</v>
      </c>
    </row>
    <row r="316" spans="1:18" ht="32" x14ac:dyDescent="0.2">
      <c r="A316" s="160">
        <v>9789152302484</v>
      </c>
      <c r="B316" s="11">
        <v>1</v>
      </c>
      <c r="C316" s="11" t="s">
        <v>12850</v>
      </c>
      <c r="D316" s="11" t="str">
        <f>INDEX(Lista!$A$2:$B$13,MATCH('Kap 1'!K316,Lista!$A$2:$A$13,0),2)</f>
        <v>G</v>
      </c>
      <c r="E316" s="11" t="str">
        <f t="shared" si="18"/>
        <v>9789152302484-1-x1_1x-G-50a</v>
      </c>
      <c r="F316" s="11">
        <f>MATCH(E316,'Base data'!$N$2:$N$2604,0)</f>
        <v>143</v>
      </c>
      <c r="G316" s="11" t="str">
        <f t="shared" si="16"/>
        <v>50a</v>
      </c>
      <c r="H316" s="11" t="str">
        <f t="shared" si="17"/>
        <v>Resonera</v>
      </c>
      <c r="I316" s="11" t="s">
        <v>138</v>
      </c>
      <c r="J316" s="11" t="s">
        <v>277</v>
      </c>
      <c r="K316" s="11" t="s">
        <v>277</v>
      </c>
      <c r="L316" s="11" t="s">
        <v>283</v>
      </c>
      <c r="M316" s="11">
        <v>3</v>
      </c>
      <c r="N316" s="11" t="s">
        <v>281</v>
      </c>
      <c r="O316" s="11" t="s">
        <v>304</v>
      </c>
      <c r="P316" s="55" t="s">
        <v>14851</v>
      </c>
      <c r="Q316" s="55" t="s">
        <v>14852</v>
      </c>
      <c r="R316" s="55" t="s">
        <v>14853</v>
      </c>
    </row>
    <row r="317" spans="1:18" ht="32" x14ac:dyDescent="0.2">
      <c r="A317" s="160">
        <v>9789152302484</v>
      </c>
      <c r="B317" s="11">
        <v>1</v>
      </c>
      <c r="C317" s="11" t="s">
        <v>12850</v>
      </c>
      <c r="D317" s="11" t="str">
        <f>INDEX(Lista!$A$2:$B$13,MATCH('Kap 1'!K317,Lista!$A$2:$A$13,0),2)</f>
        <v>G</v>
      </c>
      <c r="E317" s="11" t="str">
        <f t="shared" si="18"/>
        <v>9789152302484-1-x1_1x-G-50a</v>
      </c>
      <c r="F317" s="11">
        <f>MATCH(E317,'Base data'!$N$2:$N$2604,0)</f>
        <v>143</v>
      </c>
      <c r="G317" s="11" t="str">
        <f t="shared" si="16"/>
        <v>50a</v>
      </c>
      <c r="H317" s="11" t="str">
        <f t="shared" si="17"/>
        <v>Resonera</v>
      </c>
      <c r="I317" s="11" t="s">
        <v>138</v>
      </c>
      <c r="J317" s="11" t="s">
        <v>277</v>
      </c>
      <c r="K317" s="11" t="s">
        <v>277</v>
      </c>
      <c r="L317" s="11" t="s">
        <v>283</v>
      </c>
      <c r="M317" s="11">
        <v>4</v>
      </c>
      <c r="N317" s="11" t="s">
        <v>283</v>
      </c>
      <c r="O317" s="11" t="s">
        <v>311</v>
      </c>
      <c r="P317" s="55" t="s">
        <v>14854</v>
      </c>
      <c r="R317" s="55" t="s">
        <v>14855</v>
      </c>
    </row>
    <row r="318" spans="1:18" ht="48" x14ac:dyDescent="0.2">
      <c r="A318" s="160">
        <v>9789152302484</v>
      </c>
      <c r="B318" s="11">
        <v>1</v>
      </c>
      <c r="C318" s="11" t="s">
        <v>12850</v>
      </c>
      <c r="D318" s="11" t="str">
        <f>INDEX(Lista!$A$2:$B$13,MATCH('Kap 1'!K318,Lista!$A$2:$A$13,0),2)</f>
        <v>G</v>
      </c>
      <c r="E318" s="11" t="str">
        <f t="shared" si="18"/>
        <v>9789152302484-1-x1_1x-G-50b</v>
      </c>
      <c r="F318" s="11">
        <f>MATCH(E318,'Base data'!$N$2:$N$2604,0)</f>
        <v>144</v>
      </c>
      <c r="G318" s="11" t="str">
        <f t="shared" si="16"/>
        <v>50b</v>
      </c>
      <c r="H318" s="11" t="str">
        <f t="shared" si="17"/>
        <v>Resonera</v>
      </c>
      <c r="I318" s="11" t="s">
        <v>139</v>
      </c>
      <c r="J318" s="11" t="s">
        <v>277</v>
      </c>
      <c r="K318" s="11" t="s">
        <v>277</v>
      </c>
      <c r="L318" s="11" t="s">
        <v>283</v>
      </c>
      <c r="M318" s="11">
        <v>1</v>
      </c>
      <c r="N318" s="11" t="s">
        <v>283</v>
      </c>
      <c r="O318" s="11" t="s">
        <v>304</v>
      </c>
      <c r="P318" s="55" t="s">
        <v>14845</v>
      </c>
      <c r="Q318" s="55" t="s">
        <v>14856</v>
      </c>
      <c r="R318" s="55" t="s">
        <v>14857</v>
      </c>
    </row>
    <row r="319" spans="1:18" x14ac:dyDescent="0.2">
      <c r="A319" s="160">
        <v>9789152302484</v>
      </c>
      <c r="B319" s="11">
        <v>1</v>
      </c>
      <c r="C319" s="11" t="s">
        <v>12850</v>
      </c>
      <c r="D319" s="11" t="str">
        <f>INDEX(Lista!$A$2:$B$13,MATCH('Kap 1'!K319,Lista!$A$2:$A$13,0),2)</f>
        <v>G</v>
      </c>
      <c r="E319" s="11" t="str">
        <f t="shared" si="18"/>
        <v>9789152302484-1-x1_1x-G-50b</v>
      </c>
      <c r="F319" s="11">
        <f>MATCH(E319,'Base data'!$N$2:$N$2604,0)</f>
        <v>144</v>
      </c>
      <c r="G319" s="11" t="str">
        <f t="shared" si="16"/>
        <v>50b</v>
      </c>
      <c r="H319" s="11" t="str">
        <f t="shared" si="17"/>
        <v>Resonera</v>
      </c>
      <c r="J319" s="11" t="s">
        <v>277</v>
      </c>
      <c r="K319" s="11" t="s">
        <v>277</v>
      </c>
      <c r="L319" s="11" t="s">
        <v>283</v>
      </c>
      <c r="M319" s="11">
        <v>2</v>
      </c>
      <c r="N319" s="11" t="s">
        <v>281</v>
      </c>
      <c r="O319" s="11" t="s">
        <v>304</v>
      </c>
      <c r="P319" s="55" t="s">
        <v>14848</v>
      </c>
      <c r="Q319" s="55" t="s">
        <v>14858</v>
      </c>
      <c r="R319" s="55" t="s">
        <v>14850</v>
      </c>
    </row>
    <row r="320" spans="1:18" ht="32" x14ac:dyDescent="0.2">
      <c r="A320" s="160">
        <v>9789152302484</v>
      </c>
      <c r="B320" s="11">
        <v>1</v>
      </c>
      <c r="C320" s="11" t="s">
        <v>12850</v>
      </c>
      <c r="D320" s="11" t="str">
        <f>INDEX(Lista!$A$2:$B$13,MATCH('Kap 1'!K320,Lista!$A$2:$A$13,0),2)</f>
        <v>G</v>
      </c>
      <c r="E320" s="11" t="str">
        <f t="shared" si="18"/>
        <v>9789152302484-1-x1_1x-G-50b</v>
      </c>
      <c r="F320" s="11">
        <f>MATCH(E320,'Base data'!$N$2:$N$2604,0)</f>
        <v>144</v>
      </c>
      <c r="G320" s="11" t="str">
        <f t="shared" si="16"/>
        <v>50b</v>
      </c>
      <c r="H320" s="11" t="str">
        <f t="shared" si="17"/>
        <v>Resonera</v>
      </c>
      <c r="J320" s="11" t="s">
        <v>277</v>
      </c>
      <c r="K320" s="11" t="s">
        <v>277</v>
      </c>
      <c r="L320" s="11" t="s">
        <v>283</v>
      </c>
      <c r="M320" s="11">
        <v>3</v>
      </c>
      <c r="N320" s="11" t="s">
        <v>281</v>
      </c>
      <c r="O320" s="11" t="s">
        <v>304</v>
      </c>
      <c r="P320" s="55" t="s">
        <v>14859</v>
      </c>
      <c r="Q320" s="55" t="s">
        <v>14860</v>
      </c>
      <c r="R320" s="55" t="s">
        <v>14853</v>
      </c>
    </row>
    <row r="321" spans="1:18" ht="32" x14ac:dyDescent="0.2">
      <c r="A321" s="160">
        <v>9789152302484</v>
      </c>
      <c r="B321" s="11">
        <v>1</v>
      </c>
      <c r="C321" s="11" t="s">
        <v>12850</v>
      </c>
      <c r="D321" s="11" t="str">
        <f>INDEX(Lista!$A$2:$B$13,MATCH('Kap 1'!K321,Lista!$A$2:$A$13,0),2)</f>
        <v>G</v>
      </c>
      <c r="E321" s="11" t="str">
        <f t="shared" si="18"/>
        <v>9789152302484-1-x1_1x-G-50b</v>
      </c>
      <c r="F321" s="11">
        <f>MATCH(E321,'Base data'!$N$2:$N$2604,0)</f>
        <v>144</v>
      </c>
      <c r="G321" s="11" t="str">
        <f t="shared" si="16"/>
        <v>50b</v>
      </c>
      <c r="H321" s="11" t="str">
        <f t="shared" si="17"/>
        <v>Resonera</v>
      </c>
      <c r="I321" s="11" t="s">
        <v>139</v>
      </c>
      <c r="J321" s="11" t="s">
        <v>277</v>
      </c>
      <c r="K321" s="11" t="s">
        <v>277</v>
      </c>
      <c r="L321" s="11" t="s">
        <v>283</v>
      </c>
      <c r="M321" s="11">
        <v>4</v>
      </c>
      <c r="N321" s="11" t="s">
        <v>283</v>
      </c>
      <c r="O321" s="11" t="s">
        <v>311</v>
      </c>
      <c r="P321" s="55" t="s">
        <v>14854</v>
      </c>
      <c r="Q321" s="55" t="s">
        <v>14861</v>
      </c>
      <c r="R321" s="55" t="s">
        <v>14855</v>
      </c>
    </row>
    <row r="322" spans="1:18" ht="48" x14ac:dyDescent="0.2">
      <c r="A322" s="160">
        <v>9789152302484</v>
      </c>
      <c r="B322" s="11">
        <v>1</v>
      </c>
      <c r="C322" s="11" t="s">
        <v>12850</v>
      </c>
      <c r="D322" s="11" t="str">
        <f>INDEX(Lista!$A$2:$B$13,MATCH('Kap 1'!K322,Lista!$A$2:$A$13,0),2)</f>
        <v>G</v>
      </c>
      <c r="E322" s="11" t="str">
        <f t="shared" si="18"/>
        <v>9789152302484-1-x1_1x-G-51a</v>
      </c>
      <c r="F322" s="11">
        <f>MATCH(E322,'Base data'!$N$2:$N$2604,0)</f>
        <v>145</v>
      </c>
      <c r="G322" s="11" t="str">
        <f t="shared" si="16"/>
        <v>51a</v>
      </c>
      <c r="H322" s="11" t="str">
        <f t="shared" si="17"/>
        <v>Resonera</v>
      </c>
      <c r="I322" s="11" t="s">
        <v>201</v>
      </c>
      <c r="J322" s="11" t="s">
        <v>277</v>
      </c>
      <c r="K322" s="11" t="s">
        <v>277</v>
      </c>
      <c r="L322" s="11" t="s">
        <v>283</v>
      </c>
      <c r="M322" s="11">
        <v>1</v>
      </c>
      <c r="N322" s="11" t="s">
        <v>283</v>
      </c>
      <c r="O322" s="11" t="s">
        <v>304</v>
      </c>
      <c r="P322" s="55" t="s">
        <v>14845</v>
      </c>
      <c r="Q322" s="55" t="s">
        <v>14862</v>
      </c>
      <c r="R322" s="55" t="s">
        <v>14857</v>
      </c>
    </row>
    <row r="323" spans="1:18" x14ac:dyDescent="0.2">
      <c r="A323" s="160">
        <v>9789152302484</v>
      </c>
      <c r="B323" s="11">
        <v>1</v>
      </c>
      <c r="C323" s="11" t="s">
        <v>12850</v>
      </c>
      <c r="D323" s="11" t="str">
        <f>INDEX(Lista!$A$2:$B$13,MATCH('Kap 1'!K323,Lista!$A$2:$A$13,0),2)</f>
        <v>G</v>
      </c>
      <c r="E323" s="11" t="str">
        <f t="shared" si="18"/>
        <v>9789152302484-1-x1_1x-G-51a</v>
      </c>
      <c r="F323" s="11">
        <f>MATCH(E323,'Base data'!$N$2:$N$2604,0)</f>
        <v>145</v>
      </c>
      <c r="G323" s="11" t="str">
        <f t="shared" si="16"/>
        <v>51a</v>
      </c>
      <c r="H323" s="11" t="str">
        <f t="shared" si="17"/>
        <v>Resonera</v>
      </c>
      <c r="J323" s="11" t="s">
        <v>277</v>
      </c>
      <c r="K323" s="11" t="s">
        <v>277</v>
      </c>
      <c r="L323" s="11" t="s">
        <v>283</v>
      </c>
      <c r="M323" s="11">
        <v>2</v>
      </c>
      <c r="N323" s="11" t="s">
        <v>281</v>
      </c>
      <c r="O323" s="11" t="s">
        <v>304</v>
      </c>
      <c r="P323" s="55" t="s">
        <v>14848</v>
      </c>
      <c r="Q323" s="55" t="s">
        <v>14863</v>
      </c>
      <c r="R323" s="55" t="s">
        <v>14850</v>
      </c>
    </row>
    <row r="324" spans="1:18" ht="32" x14ac:dyDescent="0.2">
      <c r="A324" s="160">
        <v>9789152302484</v>
      </c>
      <c r="B324" s="11">
        <v>1</v>
      </c>
      <c r="C324" s="11" t="s">
        <v>12850</v>
      </c>
      <c r="D324" s="11" t="str">
        <f>INDEX(Lista!$A$2:$B$13,MATCH('Kap 1'!K324,Lista!$A$2:$A$13,0),2)</f>
        <v>G</v>
      </c>
      <c r="E324" s="11" t="str">
        <f t="shared" si="18"/>
        <v>9789152302484-1-x1_1x-G-51a</v>
      </c>
      <c r="F324" s="11">
        <f>MATCH(E324,'Base data'!$N$2:$N$2604,0)</f>
        <v>145</v>
      </c>
      <c r="G324" s="11" t="str">
        <f t="shared" si="16"/>
        <v>51a</v>
      </c>
      <c r="H324" s="11" t="str">
        <f t="shared" si="17"/>
        <v>Resonera</v>
      </c>
      <c r="J324" s="11" t="s">
        <v>277</v>
      </c>
      <c r="K324" s="11" t="s">
        <v>277</v>
      </c>
      <c r="L324" s="11" t="s">
        <v>283</v>
      </c>
      <c r="M324" s="11">
        <v>3</v>
      </c>
      <c r="N324" s="11" t="s">
        <v>281</v>
      </c>
      <c r="O324" s="11" t="s">
        <v>304</v>
      </c>
      <c r="P324" s="55" t="s">
        <v>14864</v>
      </c>
      <c r="Q324" s="55" t="s">
        <v>14865</v>
      </c>
      <c r="R324" s="55" t="s">
        <v>14853</v>
      </c>
    </row>
    <row r="325" spans="1:18" ht="32" x14ac:dyDescent="0.2">
      <c r="A325" s="160">
        <v>9789152302484</v>
      </c>
      <c r="B325" s="11">
        <v>1</v>
      </c>
      <c r="C325" s="11" t="s">
        <v>12850</v>
      </c>
      <c r="D325" s="11" t="str">
        <f>INDEX(Lista!$A$2:$B$13,MATCH('Kap 1'!K325,Lista!$A$2:$A$13,0),2)</f>
        <v>G</v>
      </c>
      <c r="E325" s="11" t="str">
        <f t="shared" si="18"/>
        <v>9789152302484-1-x1_1x-G-51a</v>
      </c>
      <c r="F325" s="11">
        <f>MATCH(E325,'Base data'!$N$2:$N$2604,0)</f>
        <v>145</v>
      </c>
      <c r="G325" s="11" t="str">
        <f t="shared" ref="G325:G388" si="19">IF(I325="",G324,I325)</f>
        <v>51a</v>
      </c>
      <c r="H325" s="11" t="str">
        <f t="shared" ref="H325:H388" si="20">IF(L325="",H324,L325)</f>
        <v>Resonera</v>
      </c>
      <c r="J325" s="11" t="s">
        <v>277</v>
      </c>
      <c r="K325" s="11" t="s">
        <v>277</v>
      </c>
      <c r="L325" s="11" t="s">
        <v>283</v>
      </c>
      <c r="M325" s="11">
        <v>4</v>
      </c>
      <c r="N325" s="11" t="s">
        <v>283</v>
      </c>
      <c r="O325" s="11" t="s">
        <v>311</v>
      </c>
      <c r="P325" s="55" t="s">
        <v>14854</v>
      </c>
      <c r="Q325" s="55" t="s">
        <v>14866</v>
      </c>
      <c r="R325" s="55" t="s">
        <v>14867</v>
      </c>
    </row>
    <row r="326" spans="1:18" ht="48" x14ac:dyDescent="0.2">
      <c r="A326" s="160">
        <v>9789152302484</v>
      </c>
      <c r="B326" s="11">
        <v>1</v>
      </c>
      <c r="C326" s="11" t="s">
        <v>12850</v>
      </c>
      <c r="D326" s="11" t="str">
        <f>INDEX(Lista!$A$2:$B$13,MATCH('Kap 1'!K326,Lista!$A$2:$A$13,0),2)</f>
        <v>G</v>
      </c>
      <c r="E326" s="11" t="str">
        <f t="shared" si="18"/>
        <v>9789152302484-1-x1_1x-G-51b</v>
      </c>
      <c r="F326" s="11">
        <f>MATCH(E326,'Base data'!$N$2:$N$2604,0)</f>
        <v>146</v>
      </c>
      <c r="G326" s="11" t="str">
        <f t="shared" si="19"/>
        <v>51b</v>
      </c>
      <c r="H326" s="11" t="str">
        <f t="shared" si="20"/>
        <v>Resonera</v>
      </c>
      <c r="I326" s="11" t="s">
        <v>202</v>
      </c>
      <c r="J326" s="11" t="s">
        <v>277</v>
      </c>
      <c r="K326" s="11" t="s">
        <v>277</v>
      </c>
      <c r="L326" s="11" t="s">
        <v>283</v>
      </c>
      <c r="M326" s="11">
        <v>1</v>
      </c>
      <c r="N326" s="11" t="s">
        <v>283</v>
      </c>
      <c r="O326" s="11" t="s">
        <v>304</v>
      </c>
      <c r="P326" s="55" t="s">
        <v>14845</v>
      </c>
      <c r="Q326" s="55" t="s">
        <v>14868</v>
      </c>
      <c r="R326" s="55" t="s">
        <v>14857</v>
      </c>
    </row>
    <row r="327" spans="1:18" x14ac:dyDescent="0.2">
      <c r="A327" s="160">
        <v>9789152302484</v>
      </c>
      <c r="B327" s="11">
        <v>1</v>
      </c>
      <c r="C327" s="11" t="s">
        <v>12850</v>
      </c>
      <c r="D327" s="11" t="str">
        <f>INDEX(Lista!$A$2:$B$13,MATCH('Kap 1'!K327,Lista!$A$2:$A$13,0),2)</f>
        <v>G</v>
      </c>
      <c r="E327" s="11" t="str">
        <f t="shared" si="18"/>
        <v>9789152302484-1-x1_1x-G-51b</v>
      </c>
      <c r="F327" s="11">
        <f>MATCH(E327,'Base data'!$N$2:$N$2604,0)</f>
        <v>146</v>
      </c>
      <c r="G327" s="11" t="str">
        <f t="shared" si="19"/>
        <v>51b</v>
      </c>
      <c r="H327" s="11" t="str">
        <f t="shared" si="20"/>
        <v>Resonera</v>
      </c>
      <c r="J327" s="11" t="s">
        <v>277</v>
      </c>
      <c r="K327" s="11" t="s">
        <v>277</v>
      </c>
      <c r="L327" s="11" t="s">
        <v>283</v>
      </c>
      <c r="M327" s="11">
        <v>2</v>
      </c>
      <c r="N327" s="11" t="s">
        <v>281</v>
      </c>
      <c r="O327" s="11" t="s">
        <v>304</v>
      </c>
      <c r="P327" s="55" t="s">
        <v>14848</v>
      </c>
      <c r="Q327" s="55" t="s">
        <v>14869</v>
      </c>
      <c r="R327" s="55" t="s">
        <v>14850</v>
      </c>
    </row>
    <row r="328" spans="1:18" ht="32" x14ac:dyDescent="0.2">
      <c r="A328" s="160">
        <v>9789152302484</v>
      </c>
      <c r="B328" s="11">
        <v>1</v>
      </c>
      <c r="C328" s="11" t="s">
        <v>12850</v>
      </c>
      <c r="D328" s="11" t="str">
        <f>INDEX(Lista!$A$2:$B$13,MATCH('Kap 1'!K328,Lista!$A$2:$A$13,0),2)</f>
        <v>G</v>
      </c>
      <c r="E328" s="11" t="str">
        <f t="shared" si="18"/>
        <v>9789152302484-1-x1_1x-G-51b</v>
      </c>
      <c r="F328" s="11">
        <f>MATCH(E328,'Base data'!$N$2:$N$2604,0)</f>
        <v>146</v>
      </c>
      <c r="G328" s="11" t="str">
        <f t="shared" si="19"/>
        <v>51b</v>
      </c>
      <c r="H328" s="11" t="str">
        <f t="shared" si="20"/>
        <v>Resonera</v>
      </c>
      <c r="J328" s="11" t="s">
        <v>277</v>
      </c>
      <c r="K328" s="11" t="s">
        <v>277</v>
      </c>
      <c r="L328" s="11" t="s">
        <v>283</v>
      </c>
      <c r="M328" s="11">
        <v>3</v>
      </c>
      <c r="N328" s="11" t="s">
        <v>281</v>
      </c>
      <c r="O328" s="11" t="s">
        <v>304</v>
      </c>
      <c r="P328" s="55" t="s">
        <v>14870</v>
      </c>
      <c r="Q328" s="55" t="s">
        <v>14871</v>
      </c>
      <c r="R328" s="55" t="s">
        <v>14853</v>
      </c>
    </row>
    <row r="329" spans="1:18" ht="32" x14ac:dyDescent="0.2">
      <c r="A329" s="160">
        <v>9789152302484</v>
      </c>
      <c r="B329" s="11">
        <v>1</v>
      </c>
      <c r="C329" s="11" t="s">
        <v>12850</v>
      </c>
      <c r="D329" s="11" t="str">
        <f>INDEX(Lista!$A$2:$B$13,MATCH('Kap 1'!K329,Lista!$A$2:$A$13,0),2)</f>
        <v>G</v>
      </c>
      <c r="E329" s="11" t="str">
        <f t="shared" si="18"/>
        <v>9789152302484-1-x1_1x-G-51b</v>
      </c>
      <c r="F329" s="11">
        <f>MATCH(E329,'Base data'!$N$2:$N$2604,0)</f>
        <v>146</v>
      </c>
      <c r="G329" s="11" t="str">
        <f t="shared" si="19"/>
        <v>51b</v>
      </c>
      <c r="H329" s="11" t="str">
        <f t="shared" si="20"/>
        <v>Resonera</v>
      </c>
      <c r="J329" s="11" t="s">
        <v>277</v>
      </c>
      <c r="K329" s="11" t="s">
        <v>277</v>
      </c>
      <c r="L329" s="11" t="s">
        <v>283</v>
      </c>
      <c r="M329" s="11">
        <v>4</v>
      </c>
      <c r="N329" s="11" t="s">
        <v>283</v>
      </c>
      <c r="O329" s="11" t="s">
        <v>311</v>
      </c>
      <c r="P329" s="55" t="s">
        <v>14854</v>
      </c>
      <c r="Q329" s="55" t="s">
        <v>14866</v>
      </c>
      <c r="R329" s="55" t="s">
        <v>14867</v>
      </c>
    </row>
    <row r="330" spans="1:18" ht="48" x14ac:dyDescent="0.2">
      <c r="A330" s="160">
        <v>9789152302484</v>
      </c>
      <c r="B330" s="11">
        <v>1</v>
      </c>
      <c r="C330" s="11" t="s">
        <v>12850</v>
      </c>
      <c r="D330" s="11" t="str">
        <f>INDEX(Lista!$A$2:$B$13,MATCH('Kap 1'!K330,Lista!$A$2:$A$13,0),2)</f>
        <v>G</v>
      </c>
      <c r="E330" s="11" t="str">
        <f t="shared" si="18"/>
        <v>9789152302484-1-x1_1x-G-52</v>
      </c>
      <c r="F330" s="11">
        <f>MATCH(E330,'Base data'!$N$2:$N$2604,0)</f>
        <v>147</v>
      </c>
      <c r="G330" s="11">
        <f t="shared" si="19"/>
        <v>52</v>
      </c>
      <c r="H330" s="11" t="str">
        <f t="shared" si="20"/>
        <v>Resonera</v>
      </c>
      <c r="I330" s="11">
        <v>52</v>
      </c>
      <c r="J330" s="11" t="s">
        <v>277</v>
      </c>
      <c r="K330" s="11" t="s">
        <v>277</v>
      </c>
      <c r="L330" s="11" t="s">
        <v>283</v>
      </c>
      <c r="M330" s="11">
        <v>1</v>
      </c>
      <c r="N330" s="11" t="s">
        <v>283</v>
      </c>
      <c r="O330" s="11" t="s">
        <v>304</v>
      </c>
      <c r="P330" s="55" t="s">
        <v>14845</v>
      </c>
      <c r="Q330" s="55" t="s">
        <v>14872</v>
      </c>
      <c r="R330" s="55" t="s">
        <v>14873</v>
      </c>
    </row>
    <row r="331" spans="1:18" x14ac:dyDescent="0.2">
      <c r="A331" s="160">
        <v>9789152302484</v>
      </c>
      <c r="B331" s="11">
        <v>1</v>
      </c>
      <c r="C331" s="11" t="s">
        <v>12850</v>
      </c>
      <c r="D331" s="11" t="str">
        <f>INDEX(Lista!$A$2:$B$13,MATCH('Kap 1'!K331,Lista!$A$2:$A$13,0),2)</f>
        <v>G</v>
      </c>
      <c r="E331" s="11" t="str">
        <f t="shared" si="18"/>
        <v>9789152302484-1-x1_1x-G-52</v>
      </c>
      <c r="F331" s="11">
        <f>MATCH(E331,'Base data'!$N$2:$N$2604,0)</f>
        <v>147</v>
      </c>
      <c r="G331" s="11">
        <f t="shared" si="19"/>
        <v>52</v>
      </c>
      <c r="H331" s="11" t="str">
        <f t="shared" si="20"/>
        <v>Resonera</v>
      </c>
      <c r="J331" s="11" t="s">
        <v>277</v>
      </c>
      <c r="K331" s="11" t="s">
        <v>277</v>
      </c>
      <c r="L331" s="11" t="s">
        <v>283</v>
      </c>
      <c r="M331" s="11">
        <v>2</v>
      </c>
      <c r="N331" s="11" t="s">
        <v>281</v>
      </c>
      <c r="O331" s="11" t="s">
        <v>304</v>
      </c>
      <c r="P331" s="55" t="s">
        <v>14848</v>
      </c>
      <c r="Q331" s="55" t="s">
        <v>14874</v>
      </c>
      <c r="R331" s="55" t="s">
        <v>14850</v>
      </c>
    </row>
    <row r="332" spans="1:18" ht="32" x14ac:dyDescent="0.2">
      <c r="A332" s="160">
        <v>9789152302484</v>
      </c>
      <c r="B332" s="11">
        <v>1</v>
      </c>
      <c r="C332" s="11" t="s">
        <v>12850</v>
      </c>
      <c r="D332" s="11" t="str">
        <f>INDEX(Lista!$A$2:$B$13,MATCH('Kap 1'!K332,Lista!$A$2:$A$13,0),2)</f>
        <v>G</v>
      </c>
      <c r="E332" s="11" t="str">
        <f t="shared" si="18"/>
        <v>9789152302484-1-x1_1x-G-52</v>
      </c>
      <c r="F332" s="11">
        <f>MATCH(E332,'Base data'!$N$2:$N$2604,0)</f>
        <v>147</v>
      </c>
      <c r="G332" s="11">
        <f t="shared" si="19"/>
        <v>52</v>
      </c>
      <c r="H332" s="11" t="str">
        <f t="shared" si="20"/>
        <v>Resonera</v>
      </c>
      <c r="J332" s="11" t="s">
        <v>277</v>
      </c>
      <c r="K332" s="11" t="s">
        <v>277</v>
      </c>
      <c r="L332" s="11" t="s">
        <v>283</v>
      </c>
      <c r="M332" s="11">
        <v>3</v>
      </c>
      <c r="N332" s="11" t="s">
        <v>281</v>
      </c>
      <c r="O332" s="11" t="s">
        <v>304</v>
      </c>
      <c r="P332" s="55" t="s">
        <v>14875</v>
      </c>
      <c r="Q332" s="55" t="s">
        <v>14876</v>
      </c>
      <c r="R332" s="55" t="s">
        <v>14877</v>
      </c>
    </row>
    <row r="333" spans="1:18" ht="32" x14ac:dyDescent="0.2">
      <c r="A333" s="160">
        <v>9789152302484</v>
      </c>
      <c r="B333" s="11">
        <v>1</v>
      </c>
      <c r="C333" s="11" t="s">
        <v>12850</v>
      </c>
      <c r="D333" s="11" t="str">
        <f>INDEX(Lista!$A$2:$B$13,MATCH('Kap 1'!K333,Lista!$A$2:$A$13,0),2)</f>
        <v>G</v>
      </c>
      <c r="E333" s="11" t="str">
        <f t="shared" si="18"/>
        <v>9789152302484-1-x1_1x-G-52</v>
      </c>
      <c r="F333" s="11">
        <f>MATCH(E333,'Base data'!$N$2:$N$2604,0)</f>
        <v>147</v>
      </c>
      <c r="G333" s="11">
        <f t="shared" si="19"/>
        <v>52</v>
      </c>
      <c r="H333" s="11" t="str">
        <f t="shared" si="20"/>
        <v>Resonera</v>
      </c>
      <c r="J333" s="11" t="s">
        <v>277</v>
      </c>
      <c r="K333" s="11" t="s">
        <v>277</v>
      </c>
      <c r="L333" s="11" t="s">
        <v>283</v>
      </c>
      <c r="M333" s="11">
        <v>4</v>
      </c>
      <c r="N333" s="11" t="s">
        <v>283</v>
      </c>
      <c r="O333" s="11" t="s">
        <v>311</v>
      </c>
      <c r="P333" s="55" t="s">
        <v>14878</v>
      </c>
      <c r="Q333" s="55" t="s">
        <v>14879</v>
      </c>
      <c r="R333" s="55" t="s">
        <v>14880</v>
      </c>
    </row>
    <row r="334" spans="1:18" ht="48" x14ac:dyDescent="0.2">
      <c r="A334" s="160">
        <v>9789152302484</v>
      </c>
      <c r="B334" s="11">
        <v>1</v>
      </c>
      <c r="C334" s="11" t="s">
        <v>12850</v>
      </c>
      <c r="D334" s="11" t="str">
        <f>INDEX(Lista!$A$2:$B$13,MATCH('Kap 1'!K334,Lista!$A$2:$A$13,0),2)</f>
        <v>G</v>
      </c>
      <c r="E334" s="11" t="str">
        <f t="shared" si="18"/>
        <v>9789152302484-1-x1_1x-G-53</v>
      </c>
      <c r="F334" s="11">
        <f>MATCH(E334,'Base data'!$N$2:$N$2604,0)</f>
        <v>148</v>
      </c>
      <c r="G334" s="11">
        <f t="shared" si="19"/>
        <v>53</v>
      </c>
      <c r="H334" s="11" t="str">
        <f t="shared" si="20"/>
        <v>Resonera</v>
      </c>
      <c r="I334" s="11">
        <v>53</v>
      </c>
      <c r="J334" s="11" t="s">
        <v>277</v>
      </c>
      <c r="K334" s="11" t="s">
        <v>277</v>
      </c>
      <c r="L334" s="11" t="s">
        <v>283</v>
      </c>
      <c r="M334" s="11">
        <v>1</v>
      </c>
      <c r="N334" s="11" t="s">
        <v>283</v>
      </c>
      <c r="O334" s="11" t="s">
        <v>304</v>
      </c>
      <c r="P334" s="55" t="s">
        <v>14881</v>
      </c>
      <c r="Q334" s="55" t="s">
        <v>14882</v>
      </c>
      <c r="R334" s="55" t="s">
        <v>14873</v>
      </c>
    </row>
    <row r="335" spans="1:18" x14ac:dyDescent="0.2">
      <c r="A335" s="160">
        <v>9789152302484</v>
      </c>
      <c r="B335" s="11">
        <v>1</v>
      </c>
      <c r="C335" s="11" t="s">
        <v>12850</v>
      </c>
      <c r="D335" s="11" t="str">
        <f>INDEX(Lista!$A$2:$B$13,MATCH('Kap 1'!K335,Lista!$A$2:$A$13,0),2)</f>
        <v>G</v>
      </c>
      <c r="E335" s="11" t="str">
        <f t="shared" si="18"/>
        <v>9789152302484-1-x1_1x-G-53</v>
      </c>
      <c r="F335" s="11">
        <f>MATCH(E335,'Base data'!$N$2:$N$2604,0)</f>
        <v>148</v>
      </c>
      <c r="G335" s="11">
        <f t="shared" si="19"/>
        <v>53</v>
      </c>
      <c r="H335" s="11" t="str">
        <f t="shared" si="20"/>
        <v>Resonera</v>
      </c>
      <c r="J335" s="11" t="s">
        <v>277</v>
      </c>
      <c r="K335" s="11" t="s">
        <v>277</v>
      </c>
      <c r="L335" s="11" t="s">
        <v>283</v>
      </c>
      <c r="M335" s="11">
        <v>2</v>
      </c>
      <c r="N335" s="11" t="s">
        <v>281</v>
      </c>
      <c r="O335" s="11" t="s">
        <v>304</v>
      </c>
      <c r="P335" s="55" t="s">
        <v>14848</v>
      </c>
      <c r="Q335" s="55" t="s">
        <v>14883</v>
      </c>
      <c r="R335" s="55" t="s">
        <v>14850</v>
      </c>
    </row>
    <row r="336" spans="1:18" ht="32" x14ac:dyDescent="0.2">
      <c r="A336" s="160">
        <v>9789152302484</v>
      </c>
      <c r="B336" s="11">
        <v>1</v>
      </c>
      <c r="C336" s="11" t="s">
        <v>12850</v>
      </c>
      <c r="D336" s="11" t="str">
        <f>INDEX(Lista!$A$2:$B$13,MATCH('Kap 1'!K336,Lista!$A$2:$A$13,0),2)</f>
        <v>G</v>
      </c>
      <c r="E336" s="11" t="str">
        <f t="shared" si="18"/>
        <v>9789152302484-1-x1_1x-G-53</v>
      </c>
      <c r="F336" s="11">
        <f>MATCH(E336,'Base data'!$N$2:$N$2604,0)</f>
        <v>148</v>
      </c>
      <c r="G336" s="11">
        <f t="shared" si="19"/>
        <v>53</v>
      </c>
      <c r="H336" s="11" t="str">
        <f t="shared" si="20"/>
        <v>Resonera</v>
      </c>
      <c r="J336" s="11" t="s">
        <v>277</v>
      </c>
      <c r="K336" s="11" t="s">
        <v>277</v>
      </c>
      <c r="L336" s="11" t="s">
        <v>283</v>
      </c>
      <c r="M336" s="11">
        <v>3</v>
      </c>
      <c r="N336" s="11" t="s">
        <v>281</v>
      </c>
      <c r="O336" s="11" t="s">
        <v>304</v>
      </c>
      <c r="P336" s="55" t="s">
        <v>14884</v>
      </c>
      <c r="Q336" s="55" t="s">
        <v>14885</v>
      </c>
      <c r="R336" s="55" t="s">
        <v>14886</v>
      </c>
    </row>
    <row r="337" spans="1:18" ht="32" x14ac:dyDescent="0.2">
      <c r="A337" s="160">
        <v>9789152302484</v>
      </c>
      <c r="B337" s="11">
        <v>1</v>
      </c>
      <c r="C337" s="11" t="s">
        <v>12850</v>
      </c>
      <c r="D337" s="11" t="str">
        <f>INDEX(Lista!$A$2:$B$13,MATCH('Kap 1'!K337,Lista!$A$2:$A$13,0),2)</f>
        <v>G</v>
      </c>
      <c r="E337" s="11" t="str">
        <f t="shared" si="18"/>
        <v>9789152302484-1-x1_1x-G-53</v>
      </c>
      <c r="F337" s="11">
        <f>MATCH(E337,'Base data'!$N$2:$N$2604,0)</f>
        <v>148</v>
      </c>
      <c r="G337" s="11">
        <f t="shared" si="19"/>
        <v>53</v>
      </c>
      <c r="H337" s="11" t="str">
        <f t="shared" si="20"/>
        <v>Resonera</v>
      </c>
      <c r="J337" s="11" t="s">
        <v>277</v>
      </c>
      <c r="K337" s="11" t="s">
        <v>277</v>
      </c>
      <c r="L337" s="11" t="s">
        <v>283</v>
      </c>
      <c r="M337" s="11">
        <v>4</v>
      </c>
      <c r="N337" s="11" t="s">
        <v>283</v>
      </c>
      <c r="O337" s="11" t="s">
        <v>311</v>
      </c>
      <c r="P337" s="55" t="s">
        <v>14887</v>
      </c>
      <c r="Q337" s="55" t="s">
        <v>14888</v>
      </c>
      <c r="R337" s="55" t="s">
        <v>14889</v>
      </c>
    </row>
    <row r="338" spans="1:18" ht="80" x14ac:dyDescent="0.2">
      <c r="A338" s="160">
        <v>9789152302484</v>
      </c>
      <c r="B338" s="11">
        <v>1</v>
      </c>
      <c r="C338" s="11" t="s">
        <v>12850</v>
      </c>
      <c r="D338" s="11" t="str">
        <f>INDEX(Lista!$A$2:$B$13,MATCH('Kap 1'!K338,Lista!$A$2:$A$13,0),2)</f>
        <v>G</v>
      </c>
      <c r="E338" s="11" t="str">
        <f t="shared" si="18"/>
        <v>9789152302484-1-x1_1x-G-54a</v>
      </c>
      <c r="F338" s="11">
        <f>MATCH(E338,'Base data'!$N$2:$N$2604,0)</f>
        <v>149</v>
      </c>
      <c r="G338" s="11" t="str">
        <f t="shared" si="19"/>
        <v>54a</v>
      </c>
      <c r="H338" s="11" t="str">
        <f t="shared" si="20"/>
        <v>Beräkna</v>
      </c>
      <c r="I338" s="11" t="s">
        <v>206</v>
      </c>
      <c r="J338" s="11" t="s">
        <v>277</v>
      </c>
      <c r="K338" s="11" t="s">
        <v>277</v>
      </c>
      <c r="L338" s="11" t="s">
        <v>281</v>
      </c>
      <c r="M338" s="11">
        <v>1</v>
      </c>
      <c r="N338" s="11" t="s">
        <v>283</v>
      </c>
      <c r="O338" s="11" t="s">
        <v>311</v>
      </c>
      <c r="P338" s="55" t="s">
        <v>14890</v>
      </c>
      <c r="Q338" s="55" t="s">
        <v>14891</v>
      </c>
      <c r="R338" s="55" t="s">
        <v>14892</v>
      </c>
    </row>
    <row r="339" spans="1:18" ht="32" x14ac:dyDescent="0.2">
      <c r="A339" s="160">
        <v>9789152302484</v>
      </c>
      <c r="B339" s="11">
        <v>1</v>
      </c>
      <c r="C339" s="11" t="s">
        <v>12850</v>
      </c>
      <c r="D339" s="11" t="str">
        <f>INDEX(Lista!$A$2:$B$13,MATCH('Kap 1'!K339,Lista!$A$2:$A$13,0),2)</f>
        <v>G</v>
      </c>
      <c r="E339" s="11" t="str">
        <f t="shared" si="18"/>
        <v>9789152302484-1-x1_1x-G-54a</v>
      </c>
      <c r="F339" s="11">
        <f>MATCH(E339,'Base data'!$N$2:$N$2604,0)</f>
        <v>149</v>
      </c>
      <c r="G339" s="11" t="str">
        <f t="shared" si="19"/>
        <v>54a</v>
      </c>
      <c r="H339" s="11" t="str">
        <f t="shared" si="20"/>
        <v>Beräkna</v>
      </c>
      <c r="J339" s="11" t="s">
        <v>277</v>
      </c>
      <c r="K339" s="11" t="s">
        <v>277</v>
      </c>
      <c r="M339" s="11">
        <v>2</v>
      </c>
      <c r="N339" s="11" t="s">
        <v>283</v>
      </c>
      <c r="O339" s="11" t="s">
        <v>304</v>
      </c>
      <c r="P339" s="55" t="s">
        <v>14893</v>
      </c>
      <c r="Q339" s="55" t="s">
        <v>14894</v>
      </c>
      <c r="R339" s="55" t="s">
        <v>14895</v>
      </c>
    </row>
    <row r="340" spans="1:18" ht="32" x14ac:dyDescent="0.2">
      <c r="A340" s="160">
        <v>9789152302484</v>
      </c>
      <c r="B340" s="11">
        <v>1</v>
      </c>
      <c r="C340" s="11" t="s">
        <v>12850</v>
      </c>
      <c r="D340" s="11" t="str">
        <f>INDEX(Lista!$A$2:$B$13,MATCH('Kap 1'!K340,Lista!$A$2:$A$13,0),2)</f>
        <v>G</v>
      </c>
      <c r="E340" s="11" t="str">
        <f t="shared" si="18"/>
        <v>9789152302484-1-x1_1x-G-54a</v>
      </c>
      <c r="F340" s="11">
        <f>MATCH(E340,'Base data'!$N$2:$N$2604,0)</f>
        <v>149</v>
      </c>
      <c r="G340" s="11" t="str">
        <f t="shared" si="19"/>
        <v>54a</v>
      </c>
      <c r="H340" s="11" t="str">
        <f t="shared" si="20"/>
        <v>Beräkna</v>
      </c>
      <c r="J340" s="11" t="s">
        <v>277</v>
      </c>
      <c r="K340" s="11" t="s">
        <v>277</v>
      </c>
      <c r="M340" s="11">
        <v>3</v>
      </c>
      <c r="N340" s="11" t="s">
        <v>281</v>
      </c>
      <c r="O340" s="11" t="s">
        <v>304</v>
      </c>
      <c r="P340" s="55" t="s">
        <v>14896</v>
      </c>
      <c r="Q340" s="55" t="s">
        <v>14897</v>
      </c>
      <c r="R340" s="55" t="s">
        <v>14898</v>
      </c>
    </row>
    <row r="341" spans="1:18" x14ac:dyDescent="0.2">
      <c r="A341" s="160">
        <v>9789152302484</v>
      </c>
      <c r="B341" s="11">
        <v>1</v>
      </c>
      <c r="C341" s="11" t="s">
        <v>12850</v>
      </c>
      <c r="D341" s="11" t="str">
        <f>INDEX(Lista!$A$2:$B$13,MATCH('Kap 1'!K341,Lista!$A$2:$A$13,0),2)</f>
        <v>G</v>
      </c>
      <c r="E341" s="11" t="str">
        <f t="shared" si="18"/>
        <v>9789152302484-1-x1_1x-G-54a</v>
      </c>
      <c r="F341" s="11">
        <f>MATCH(E341,'Base data'!$N$2:$N$2604,0)</f>
        <v>149</v>
      </c>
      <c r="G341" s="11" t="str">
        <f t="shared" si="19"/>
        <v>54a</v>
      </c>
      <c r="H341" s="11" t="str">
        <f t="shared" si="20"/>
        <v>Beräkna</v>
      </c>
      <c r="J341" s="11" t="s">
        <v>277</v>
      </c>
      <c r="K341" s="11" t="s">
        <v>277</v>
      </c>
      <c r="M341" s="11">
        <v>4</v>
      </c>
      <c r="N341" s="11" t="s">
        <v>281</v>
      </c>
      <c r="O341" s="11" t="s">
        <v>304</v>
      </c>
      <c r="P341" s="55" t="s">
        <v>14899</v>
      </c>
      <c r="Q341" s="55">
        <v>225</v>
      </c>
      <c r="R341" s="55" t="s">
        <v>14900</v>
      </c>
    </row>
    <row r="342" spans="1:18" x14ac:dyDescent="0.2">
      <c r="A342" s="160">
        <v>9789152302484</v>
      </c>
      <c r="B342" s="11">
        <v>1</v>
      </c>
      <c r="C342" s="11" t="s">
        <v>12850</v>
      </c>
      <c r="D342" s="11" t="str">
        <f>INDEX(Lista!$A$2:$B$13,MATCH('Kap 1'!K342,Lista!$A$2:$A$13,0),2)</f>
        <v>G</v>
      </c>
      <c r="E342" s="11" t="str">
        <f t="shared" si="18"/>
        <v>9789152302484-1-x1_1x-G-54a</v>
      </c>
      <c r="F342" s="11">
        <f>MATCH(E342,'Base data'!$N$2:$N$2604,0)</f>
        <v>149</v>
      </c>
      <c r="G342" s="11" t="str">
        <f t="shared" si="19"/>
        <v>54a</v>
      </c>
      <c r="H342" s="11" t="str">
        <f t="shared" si="20"/>
        <v>Beräkna</v>
      </c>
      <c r="J342" s="11" t="s">
        <v>277</v>
      </c>
      <c r="K342" s="11" t="s">
        <v>277</v>
      </c>
      <c r="M342" s="11">
        <v>5</v>
      </c>
      <c r="N342" s="11" t="s">
        <v>281</v>
      </c>
      <c r="O342" s="11" t="s">
        <v>304</v>
      </c>
      <c r="P342" s="55" t="s">
        <v>14901</v>
      </c>
      <c r="Q342" s="55">
        <v>15</v>
      </c>
      <c r="R342" s="55" t="s">
        <v>14902</v>
      </c>
    </row>
    <row r="343" spans="1:18" x14ac:dyDescent="0.2">
      <c r="A343" s="160">
        <v>9789152302484</v>
      </c>
      <c r="B343" s="11">
        <v>1</v>
      </c>
      <c r="C343" s="11" t="s">
        <v>12850</v>
      </c>
      <c r="D343" s="11" t="str">
        <f>INDEX(Lista!$A$2:$B$13,MATCH('Kap 1'!K343,Lista!$A$2:$A$13,0),2)</f>
        <v>G</v>
      </c>
      <c r="E343" s="11" t="str">
        <f t="shared" si="18"/>
        <v>9789152302484-1-x1_1x-G-54a</v>
      </c>
      <c r="F343" s="11">
        <f>MATCH(E343,'Base data'!$N$2:$N$2604,0)</f>
        <v>149</v>
      </c>
      <c r="G343" s="11" t="str">
        <f t="shared" si="19"/>
        <v>54a</v>
      </c>
      <c r="H343" s="11" t="str">
        <f t="shared" si="20"/>
        <v>Beräkna</v>
      </c>
      <c r="J343" s="11" t="s">
        <v>277</v>
      </c>
      <c r="K343" s="11" t="s">
        <v>277</v>
      </c>
      <c r="M343" s="11">
        <v>6</v>
      </c>
      <c r="N343" s="11" t="s">
        <v>283</v>
      </c>
      <c r="O343" s="11" t="s">
        <v>304</v>
      </c>
      <c r="P343" s="55" t="s">
        <v>14593</v>
      </c>
      <c r="Q343" s="55">
        <v>15</v>
      </c>
      <c r="R343" s="55" t="s">
        <v>14903</v>
      </c>
    </row>
    <row r="344" spans="1:18" ht="80" x14ac:dyDescent="0.2">
      <c r="A344" s="160">
        <v>9789152302484</v>
      </c>
      <c r="B344" s="11">
        <v>1</v>
      </c>
      <c r="C344" s="11" t="s">
        <v>12850</v>
      </c>
      <c r="D344" s="11" t="str">
        <f>INDEX(Lista!$A$2:$B$13,MATCH('Kap 1'!K344,Lista!$A$2:$A$13,0),2)</f>
        <v>G</v>
      </c>
      <c r="E344" s="11" t="str">
        <f t="shared" si="18"/>
        <v>9789152302484-1-x1_1x-G-54b</v>
      </c>
      <c r="F344" s="11">
        <f>MATCH(E344,'Base data'!$N$2:$N$2604,0)</f>
        <v>150</v>
      </c>
      <c r="G344" s="11" t="str">
        <f t="shared" si="19"/>
        <v>54b</v>
      </c>
      <c r="H344" s="11" t="str">
        <f t="shared" si="20"/>
        <v>Beräkna</v>
      </c>
      <c r="I344" s="11" t="s">
        <v>207</v>
      </c>
      <c r="J344" s="11" t="s">
        <v>277</v>
      </c>
      <c r="K344" s="11" t="s">
        <v>277</v>
      </c>
      <c r="L344" s="11" t="s">
        <v>281</v>
      </c>
      <c r="M344" s="11">
        <v>1</v>
      </c>
      <c r="N344" s="11" t="s">
        <v>283</v>
      </c>
      <c r="O344" s="11" t="s">
        <v>311</v>
      </c>
      <c r="P344" s="55" t="s">
        <v>14890</v>
      </c>
      <c r="Q344" s="55" t="s">
        <v>14904</v>
      </c>
      <c r="R344" s="55" t="s">
        <v>14892</v>
      </c>
    </row>
    <row r="345" spans="1:18" ht="32" x14ac:dyDescent="0.2">
      <c r="A345" s="160">
        <v>9789152302484</v>
      </c>
      <c r="B345" s="11">
        <v>1</v>
      </c>
      <c r="C345" s="11" t="s">
        <v>12850</v>
      </c>
      <c r="D345" s="11" t="str">
        <f>INDEX(Lista!$A$2:$B$13,MATCH('Kap 1'!K345,Lista!$A$2:$A$13,0),2)</f>
        <v>G</v>
      </c>
      <c r="E345" s="11" t="str">
        <f t="shared" si="18"/>
        <v>9789152302484-1-x1_1x-G-54b</v>
      </c>
      <c r="F345" s="11">
        <f>MATCH(E345,'Base data'!$N$2:$N$2604,0)</f>
        <v>150</v>
      </c>
      <c r="G345" s="11" t="str">
        <f t="shared" si="19"/>
        <v>54b</v>
      </c>
      <c r="H345" s="11" t="str">
        <f t="shared" si="20"/>
        <v>Beräkna</v>
      </c>
      <c r="J345" s="11" t="s">
        <v>277</v>
      </c>
      <c r="K345" s="11" t="s">
        <v>277</v>
      </c>
      <c r="M345" s="11">
        <v>2</v>
      </c>
      <c r="N345" s="11" t="s">
        <v>283</v>
      </c>
      <c r="O345" s="11" t="s">
        <v>304</v>
      </c>
      <c r="P345" s="55" t="s">
        <v>14905</v>
      </c>
      <c r="Q345" s="55" t="s">
        <v>14906</v>
      </c>
      <c r="R345" s="55" t="s">
        <v>14907</v>
      </c>
    </row>
    <row r="346" spans="1:18" ht="32" x14ac:dyDescent="0.2">
      <c r="A346" s="160">
        <v>9789152302484</v>
      </c>
      <c r="B346" s="11">
        <v>1</v>
      </c>
      <c r="C346" s="11" t="s">
        <v>12850</v>
      </c>
      <c r="D346" s="11" t="str">
        <f>INDEX(Lista!$A$2:$B$13,MATCH('Kap 1'!K346,Lista!$A$2:$A$13,0),2)</f>
        <v>G</v>
      </c>
      <c r="E346" s="11" t="str">
        <f t="shared" si="18"/>
        <v>9789152302484-1-x1_1x-G-54b</v>
      </c>
      <c r="F346" s="11">
        <f>MATCH(E346,'Base data'!$N$2:$N$2604,0)</f>
        <v>150</v>
      </c>
      <c r="G346" s="11" t="str">
        <f t="shared" si="19"/>
        <v>54b</v>
      </c>
      <c r="H346" s="11" t="str">
        <f t="shared" si="20"/>
        <v>Beräkna</v>
      </c>
      <c r="J346" s="11" t="s">
        <v>277</v>
      </c>
      <c r="K346" s="11" t="s">
        <v>277</v>
      </c>
      <c r="M346" s="11">
        <v>3</v>
      </c>
      <c r="N346" s="11" t="s">
        <v>281</v>
      </c>
      <c r="O346" s="11" t="s">
        <v>304</v>
      </c>
      <c r="P346" s="55" t="s">
        <v>14908</v>
      </c>
      <c r="Q346" s="55" t="s">
        <v>14909</v>
      </c>
      <c r="R346" s="55" t="s">
        <v>14910</v>
      </c>
    </row>
    <row r="347" spans="1:18" x14ac:dyDescent="0.2">
      <c r="A347" s="160">
        <v>9789152302484</v>
      </c>
      <c r="B347" s="11">
        <v>1</v>
      </c>
      <c r="C347" s="11" t="s">
        <v>12850</v>
      </c>
      <c r="D347" s="11" t="str">
        <f>INDEX(Lista!$A$2:$B$13,MATCH('Kap 1'!K347,Lista!$A$2:$A$13,0),2)</f>
        <v>G</v>
      </c>
      <c r="E347" s="11" t="str">
        <f t="shared" si="18"/>
        <v>9789152302484-1-x1_1x-G-54b</v>
      </c>
      <c r="F347" s="11">
        <f>MATCH(E347,'Base data'!$N$2:$N$2604,0)</f>
        <v>150</v>
      </c>
      <c r="G347" s="11" t="str">
        <f t="shared" si="19"/>
        <v>54b</v>
      </c>
      <c r="H347" s="11" t="str">
        <f t="shared" si="20"/>
        <v>Beräkna</v>
      </c>
      <c r="J347" s="11" t="s">
        <v>277</v>
      </c>
      <c r="K347" s="11" t="s">
        <v>277</v>
      </c>
      <c r="M347" s="11">
        <v>4</v>
      </c>
      <c r="N347" s="11" t="s">
        <v>281</v>
      </c>
      <c r="O347" s="11" t="s">
        <v>304</v>
      </c>
      <c r="P347" s="55" t="s">
        <v>14911</v>
      </c>
      <c r="Q347" s="55">
        <v>36</v>
      </c>
      <c r="R347" s="55" t="s">
        <v>14912</v>
      </c>
    </row>
    <row r="348" spans="1:18" x14ac:dyDescent="0.2">
      <c r="A348" s="160">
        <v>9789152302484</v>
      </c>
      <c r="B348" s="11">
        <v>1</v>
      </c>
      <c r="C348" s="11" t="s">
        <v>12850</v>
      </c>
      <c r="D348" s="11" t="str">
        <f>INDEX(Lista!$A$2:$B$13,MATCH('Kap 1'!K348,Lista!$A$2:$A$13,0),2)</f>
        <v>G</v>
      </c>
      <c r="E348" s="11" t="str">
        <f t="shared" ref="E348:E411" si="21">A348&amp;"-"&amp;B348&amp;"-"&amp;C348&amp;"-"&amp;D348&amp;"-"&amp;G348</f>
        <v>9789152302484-1-x1_1x-G-54b</v>
      </c>
      <c r="F348" s="11">
        <f>MATCH(E348,'Base data'!$N$2:$N$2604,0)</f>
        <v>150</v>
      </c>
      <c r="G348" s="11" t="str">
        <f t="shared" si="19"/>
        <v>54b</v>
      </c>
      <c r="H348" s="11" t="str">
        <f t="shared" si="20"/>
        <v>Beräkna</v>
      </c>
      <c r="J348" s="11" t="s">
        <v>277</v>
      </c>
      <c r="K348" s="11" t="s">
        <v>277</v>
      </c>
      <c r="M348" s="11">
        <v>5</v>
      </c>
      <c r="N348" s="11" t="s">
        <v>281</v>
      </c>
      <c r="O348" s="11" t="s">
        <v>304</v>
      </c>
      <c r="P348" s="55" t="s">
        <v>14913</v>
      </c>
      <c r="Q348" s="55">
        <v>6</v>
      </c>
      <c r="R348" s="55" t="s">
        <v>14914</v>
      </c>
    </row>
    <row r="349" spans="1:18" x14ac:dyDescent="0.2">
      <c r="A349" s="160">
        <v>9789152302484</v>
      </c>
      <c r="B349" s="11">
        <v>1</v>
      </c>
      <c r="C349" s="11" t="s">
        <v>12850</v>
      </c>
      <c r="D349" s="11" t="str">
        <f>INDEX(Lista!$A$2:$B$13,MATCH('Kap 1'!K349,Lista!$A$2:$A$13,0),2)</f>
        <v>G</v>
      </c>
      <c r="E349" s="11" t="str">
        <f t="shared" si="21"/>
        <v>9789152302484-1-x1_1x-G-54b</v>
      </c>
      <c r="F349" s="11">
        <f>MATCH(E349,'Base data'!$N$2:$N$2604,0)</f>
        <v>150</v>
      </c>
      <c r="G349" s="11" t="str">
        <f t="shared" si="19"/>
        <v>54b</v>
      </c>
      <c r="H349" s="11" t="str">
        <f t="shared" si="20"/>
        <v>Beräkna</v>
      </c>
      <c r="J349" s="11" t="s">
        <v>277</v>
      </c>
      <c r="K349" s="11" t="s">
        <v>277</v>
      </c>
      <c r="M349" s="11">
        <v>6</v>
      </c>
      <c r="N349" s="11" t="s">
        <v>283</v>
      </c>
      <c r="O349" s="11" t="s">
        <v>304</v>
      </c>
      <c r="P349" s="55" t="s">
        <v>14593</v>
      </c>
      <c r="Q349" s="55">
        <v>6</v>
      </c>
      <c r="R349" s="55" t="s">
        <v>14903</v>
      </c>
    </row>
    <row r="350" spans="1:18" ht="80" x14ac:dyDescent="0.2">
      <c r="A350" s="160">
        <v>9789152302484</v>
      </c>
      <c r="B350" s="11">
        <v>1</v>
      </c>
      <c r="C350" s="11" t="s">
        <v>12850</v>
      </c>
      <c r="D350" s="11" t="str">
        <f>INDEX(Lista!$A$2:$B$13,MATCH('Kap 1'!K350,Lista!$A$2:$A$13,0),2)</f>
        <v>G</v>
      </c>
      <c r="E350" s="11" t="str">
        <f t="shared" si="21"/>
        <v>9789152302484-1-x1_1x-G-54c</v>
      </c>
      <c r="F350" s="11">
        <f>MATCH(E350,'Base data'!$N$2:$N$2604,0)</f>
        <v>151</v>
      </c>
      <c r="G350" s="11" t="str">
        <f t="shared" si="19"/>
        <v>54c</v>
      </c>
      <c r="H350" s="11" t="str">
        <f t="shared" si="20"/>
        <v>Beräkna</v>
      </c>
      <c r="I350" s="11" t="s">
        <v>208</v>
      </c>
      <c r="J350" s="11" t="s">
        <v>277</v>
      </c>
      <c r="K350" s="11" t="s">
        <v>277</v>
      </c>
      <c r="L350" s="11" t="s">
        <v>281</v>
      </c>
      <c r="M350" s="11">
        <v>1</v>
      </c>
      <c r="N350" s="11" t="s">
        <v>283</v>
      </c>
      <c r="O350" s="11" t="s">
        <v>311</v>
      </c>
      <c r="P350" s="55" t="s">
        <v>14890</v>
      </c>
      <c r="Q350" s="55" t="s">
        <v>14915</v>
      </c>
      <c r="R350" s="55" t="s">
        <v>14892</v>
      </c>
    </row>
    <row r="351" spans="1:18" ht="32" x14ac:dyDescent="0.2">
      <c r="A351" s="160">
        <v>9789152302484</v>
      </c>
      <c r="B351" s="11">
        <v>1</v>
      </c>
      <c r="C351" s="11" t="s">
        <v>12850</v>
      </c>
      <c r="D351" s="11" t="str">
        <f>INDEX(Lista!$A$2:$B$13,MATCH('Kap 1'!K351,Lista!$A$2:$A$13,0),2)</f>
        <v>G</v>
      </c>
      <c r="E351" s="11" t="str">
        <f t="shared" si="21"/>
        <v>9789152302484-1-x1_1x-G-54c</v>
      </c>
      <c r="F351" s="11">
        <f>MATCH(E351,'Base data'!$N$2:$N$2604,0)</f>
        <v>151</v>
      </c>
      <c r="G351" s="11" t="str">
        <f t="shared" si="19"/>
        <v>54c</v>
      </c>
      <c r="H351" s="11" t="str">
        <f t="shared" si="20"/>
        <v>Beräkna</v>
      </c>
      <c r="J351" s="11" t="s">
        <v>277</v>
      </c>
      <c r="K351" s="11" t="s">
        <v>277</v>
      </c>
      <c r="M351" s="11">
        <v>2</v>
      </c>
      <c r="N351" s="11" t="s">
        <v>283</v>
      </c>
      <c r="O351" s="11" t="s">
        <v>304</v>
      </c>
      <c r="P351" s="55" t="s">
        <v>14916</v>
      </c>
      <c r="Q351" s="55" t="s">
        <v>14917</v>
      </c>
      <c r="R351" s="55" t="s">
        <v>14918</v>
      </c>
    </row>
    <row r="352" spans="1:18" ht="32" x14ac:dyDescent="0.2">
      <c r="A352" s="160">
        <v>9789152302484</v>
      </c>
      <c r="B352" s="11">
        <v>1</v>
      </c>
      <c r="C352" s="11" t="s">
        <v>12850</v>
      </c>
      <c r="D352" s="11" t="str">
        <f>INDEX(Lista!$A$2:$B$13,MATCH('Kap 1'!K352,Lista!$A$2:$A$13,0),2)</f>
        <v>G</v>
      </c>
      <c r="E352" s="11" t="str">
        <f t="shared" si="21"/>
        <v>9789152302484-1-x1_1x-G-54c</v>
      </c>
      <c r="F352" s="11">
        <f>MATCH(E352,'Base data'!$N$2:$N$2604,0)</f>
        <v>151</v>
      </c>
      <c r="G352" s="11" t="str">
        <f t="shared" si="19"/>
        <v>54c</v>
      </c>
      <c r="H352" s="11" t="str">
        <f t="shared" si="20"/>
        <v>Beräkna</v>
      </c>
      <c r="J352" s="11" t="s">
        <v>277</v>
      </c>
      <c r="K352" s="11" t="s">
        <v>277</v>
      </c>
      <c r="M352" s="11">
        <v>3</v>
      </c>
      <c r="N352" s="11" t="s">
        <v>281</v>
      </c>
      <c r="O352" s="11" t="s">
        <v>304</v>
      </c>
      <c r="P352" s="55" t="s">
        <v>14919</v>
      </c>
      <c r="Q352" s="55" t="s">
        <v>14920</v>
      </c>
      <c r="R352" s="55" t="s">
        <v>14921</v>
      </c>
    </row>
    <row r="353" spans="1:18" x14ac:dyDescent="0.2">
      <c r="A353" s="160">
        <v>9789152302484</v>
      </c>
      <c r="B353" s="11">
        <v>1</v>
      </c>
      <c r="C353" s="11" t="s">
        <v>12850</v>
      </c>
      <c r="D353" s="11" t="str">
        <f>INDEX(Lista!$A$2:$B$13,MATCH('Kap 1'!K353,Lista!$A$2:$A$13,0),2)</f>
        <v>G</v>
      </c>
      <c r="E353" s="11" t="str">
        <f t="shared" si="21"/>
        <v>9789152302484-1-x1_1x-G-54c</v>
      </c>
      <c r="F353" s="11">
        <f>MATCH(E353,'Base data'!$N$2:$N$2604,0)</f>
        <v>151</v>
      </c>
      <c r="G353" s="11" t="str">
        <f t="shared" si="19"/>
        <v>54c</v>
      </c>
      <c r="H353" s="11" t="str">
        <f t="shared" si="20"/>
        <v>Beräkna</v>
      </c>
      <c r="J353" s="11" t="s">
        <v>277</v>
      </c>
      <c r="K353" s="11" t="s">
        <v>277</v>
      </c>
      <c r="M353" s="11">
        <v>4</v>
      </c>
      <c r="N353" s="11" t="s">
        <v>281</v>
      </c>
      <c r="O353" s="11" t="s">
        <v>304</v>
      </c>
      <c r="P353" s="55" t="s">
        <v>14922</v>
      </c>
      <c r="Q353" s="55">
        <v>4375</v>
      </c>
      <c r="R353" s="55" t="s">
        <v>14923</v>
      </c>
    </row>
    <row r="354" spans="1:18" ht="32" x14ac:dyDescent="0.2">
      <c r="A354" s="160">
        <v>9789152302484</v>
      </c>
      <c r="B354" s="11">
        <v>1</v>
      </c>
      <c r="C354" s="11" t="s">
        <v>12850</v>
      </c>
      <c r="D354" s="11" t="str">
        <f>INDEX(Lista!$A$2:$B$13,MATCH('Kap 1'!K354,Lista!$A$2:$A$13,0),2)</f>
        <v>G</v>
      </c>
      <c r="E354" s="11" t="str">
        <f t="shared" si="21"/>
        <v>9789152302484-1-x1_1x-G-54c</v>
      </c>
      <c r="F354" s="11">
        <f>MATCH(E354,'Base data'!$N$2:$N$2604,0)</f>
        <v>151</v>
      </c>
      <c r="G354" s="11" t="str">
        <f t="shared" si="19"/>
        <v>54c</v>
      </c>
      <c r="H354" s="11" t="str">
        <f t="shared" si="20"/>
        <v>Beräkna</v>
      </c>
      <c r="J354" s="11" t="s">
        <v>277</v>
      </c>
      <c r="K354" s="11" t="s">
        <v>277</v>
      </c>
      <c r="M354" s="11">
        <v>5</v>
      </c>
      <c r="N354" s="11" t="s">
        <v>281</v>
      </c>
      <c r="O354" s="11" t="s">
        <v>304</v>
      </c>
      <c r="P354" s="55" t="s">
        <v>14924</v>
      </c>
      <c r="Q354" s="55">
        <v>66.099999999999994</v>
      </c>
      <c r="R354" s="55" t="s">
        <v>14925</v>
      </c>
    </row>
    <row r="355" spans="1:18" x14ac:dyDescent="0.2">
      <c r="A355" s="160">
        <v>9789152302484</v>
      </c>
      <c r="B355" s="11">
        <v>1</v>
      </c>
      <c r="C355" s="11" t="s">
        <v>12850</v>
      </c>
      <c r="D355" s="11" t="str">
        <f>INDEX(Lista!$A$2:$B$13,MATCH('Kap 1'!K355,Lista!$A$2:$A$13,0),2)</f>
        <v>G</v>
      </c>
      <c r="E355" s="11" t="str">
        <f t="shared" si="21"/>
        <v>9789152302484-1-x1_1x-G-54c</v>
      </c>
      <c r="F355" s="11">
        <f>MATCH(E355,'Base data'!$N$2:$N$2604,0)</f>
        <v>151</v>
      </c>
      <c r="G355" s="11" t="str">
        <f t="shared" si="19"/>
        <v>54c</v>
      </c>
      <c r="H355" s="11" t="str">
        <f t="shared" si="20"/>
        <v>Beräkna</v>
      </c>
      <c r="J355" s="11" t="s">
        <v>277</v>
      </c>
      <c r="K355" s="11" t="s">
        <v>277</v>
      </c>
      <c r="M355" s="11">
        <v>6</v>
      </c>
      <c r="N355" s="11" t="s">
        <v>283</v>
      </c>
      <c r="O355" s="11" t="s">
        <v>304</v>
      </c>
      <c r="P355" s="55" t="s">
        <v>14593</v>
      </c>
      <c r="Q355" s="55">
        <v>66.099999999999994</v>
      </c>
      <c r="R355" s="55" t="s">
        <v>14903</v>
      </c>
    </row>
    <row r="356" spans="1:18" ht="112" x14ac:dyDescent="0.2">
      <c r="A356" s="160">
        <v>9789152302484</v>
      </c>
      <c r="B356" s="11">
        <v>1</v>
      </c>
      <c r="C356" s="11" t="s">
        <v>12850</v>
      </c>
      <c r="D356" s="11" t="str">
        <f>INDEX(Lista!$A$2:$B$13,MATCH('Kap 1'!K356,Lista!$A$2:$A$13,0),2)</f>
        <v>G</v>
      </c>
      <c r="E356" s="11" t="str">
        <f t="shared" si="21"/>
        <v>9789152302484-1-x1_1x-G-55a</v>
      </c>
      <c r="F356" s="11">
        <f>MATCH(E356,'Base data'!$N$2:$N$2604,0)</f>
        <v>152</v>
      </c>
      <c r="G356" s="11" t="str">
        <f t="shared" si="19"/>
        <v>55a</v>
      </c>
      <c r="H356" s="11" t="str">
        <f t="shared" si="20"/>
        <v>Problemlösning</v>
      </c>
      <c r="I356" s="11" t="s">
        <v>209</v>
      </c>
      <c r="J356" s="11" t="s">
        <v>277</v>
      </c>
      <c r="K356" s="11" t="s">
        <v>277</v>
      </c>
      <c r="L356" s="11" t="s">
        <v>1256</v>
      </c>
      <c r="M356" s="11">
        <v>1</v>
      </c>
      <c r="N356" s="11" t="s">
        <v>283</v>
      </c>
      <c r="O356" s="11" t="s">
        <v>311</v>
      </c>
      <c r="P356" s="55" t="s">
        <v>14926</v>
      </c>
      <c r="Q356" s="55" t="s">
        <v>14927</v>
      </c>
      <c r="R356" s="55" t="s">
        <v>14928</v>
      </c>
    </row>
    <row r="357" spans="1:18" ht="48" x14ac:dyDescent="0.2">
      <c r="A357" s="160">
        <v>9789152302484</v>
      </c>
      <c r="B357" s="11">
        <v>1</v>
      </c>
      <c r="C357" s="11" t="s">
        <v>12850</v>
      </c>
      <c r="D357" s="11" t="str">
        <f>INDEX(Lista!$A$2:$B$13,MATCH('Kap 1'!K357,Lista!$A$2:$A$13,0),2)</f>
        <v>G</v>
      </c>
      <c r="E357" s="11" t="str">
        <f t="shared" si="21"/>
        <v>9789152302484-1-x1_1x-G-55a</v>
      </c>
      <c r="F357" s="11">
        <f>MATCH(E357,'Base data'!$N$2:$N$2604,0)</f>
        <v>152</v>
      </c>
      <c r="G357" s="11" t="str">
        <f t="shared" si="19"/>
        <v>55a</v>
      </c>
      <c r="H357" s="11" t="str">
        <f t="shared" si="20"/>
        <v>Problemlösning</v>
      </c>
      <c r="J357" s="11" t="s">
        <v>277</v>
      </c>
      <c r="K357" s="11" t="s">
        <v>277</v>
      </c>
      <c r="L357" s="11" t="s">
        <v>1256</v>
      </c>
      <c r="M357" s="11">
        <v>2</v>
      </c>
      <c r="N357" s="11" t="s">
        <v>284</v>
      </c>
      <c r="O357" s="11" t="s">
        <v>370</v>
      </c>
      <c r="P357" s="55" t="s">
        <v>14929</v>
      </c>
      <c r="Q357" s="55" t="str">
        <f>E357&amp;"_"&amp;M357</f>
        <v>9789152302484-1-x1_1x-G-55a_2</v>
      </c>
      <c r="R357" s="55" t="s">
        <v>14930</v>
      </c>
    </row>
    <row r="358" spans="1:18" ht="32" x14ac:dyDescent="0.2">
      <c r="A358" s="160">
        <v>9789152302484</v>
      </c>
      <c r="B358" s="11">
        <v>1</v>
      </c>
      <c r="C358" s="11" t="s">
        <v>12850</v>
      </c>
      <c r="D358" s="11" t="str">
        <f>INDEX(Lista!$A$2:$B$13,MATCH('Kap 1'!K358,Lista!$A$2:$A$13,0),2)</f>
        <v>G</v>
      </c>
      <c r="E358" s="11" t="str">
        <f t="shared" si="21"/>
        <v>9789152302484-1-x1_1x-G-55b</v>
      </c>
      <c r="F358" s="11">
        <f>MATCH(E358,'Base data'!$N$2:$N$2604,0)</f>
        <v>153</v>
      </c>
      <c r="G358" s="11" t="str">
        <f t="shared" si="19"/>
        <v>55b</v>
      </c>
      <c r="H358" s="11" t="str">
        <f t="shared" si="20"/>
        <v>Problemlösning</v>
      </c>
      <c r="I358" s="11" t="s">
        <v>210</v>
      </c>
      <c r="J358" s="11" t="s">
        <v>277</v>
      </c>
      <c r="K358" s="11" t="s">
        <v>277</v>
      </c>
      <c r="L358" s="11" t="s">
        <v>1256</v>
      </c>
      <c r="M358" s="11">
        <v>1</v>
      </c>
      <c r="N358" s="11" t="s">
        <v>284</v>
      </c>
      <c r="O358" s="11" t="s">
        <v>370</v>
      </c>
      <c r="P358" s="55" t="s">
        <v>14931</v>
      </c>
      <c r="Q358" s="55" t="str">
        <f>E358&amp;"_"&amp;M358</f>
        <v>9789152302484-1-x1_1x-G-55b_1</v>
      </c>
      <c r="R358" s="55" t="s">
        <v>14932</v>
      </c>
    </row>
    <row r="359" spans="1:18" ht="48" x14ac:dyDescent="0.2">
      <c r="A359" s="160">
        <v>9789152302484</v>
      </c>
      <c r="B359" s="11">
        <v>1</v>
      </c>
      <c r="C359" s="11" t="s">
        <v>12850</v>
      </c>
      <c r="D359" s="11" t="str">
        <f>INDEX(Lista!$A$2:$B$13,MATCH('Kap 1'!K359,Lista!$A$2:$A$13,0),2)</f>
        <v>G</v>
      </c>
      <c r="E359" s="11" t="str">
        <f t="shared" si="21"/>
        <v>9789152302484-1-x1_1x-G-55c</v>
      </c>
      <c r="F359" s="11">
        <f>MATCH(E359,'Base data'!$N$2:$N$2604,0)</f>
        <v>154</v>
      </c>
      <c r="G359" s="11" t="str">
        <f t="shared" si="19"/>
        <v>55c</v>
      </c>
      <c r="H359" s="11" t="str">
        <f t="shared" si="20"/>
        <v>Problemlösning</v>
      </c>
      <c r="I359" s="11" t="s">
        <v>211</v>
      </c>
      <c r="J359" s="11" t="s">
        <v>277</v>
      </c>
      <c r="K359" s="11" t="s">
        <v>277</v>
      </c>
      <c r="L359" s="11" t="s">
        <v>1256</v>
      </c>
      <c r="M359" s="11">
        <v>1</v>
      </c>
      <c r="N359" s="11" t="s">
        <v>283</v>
      </c>
      <c r="O359" s="11" t="s">
        <v>304</v>
      </c>
      <c r="P359" s="55" t="s">
        <v>14893</v>
      </c>
      <c r="Q359" s="55" t="s">
        <v>9593</v>
      </c>
      <c r="R359" s="55" t="s">
        <v>14933</v>
      </c>
    </row>
    <row r="360" spans="1:18" ht="32" x14ac:dyDescent="0.2">
      <c r="A360" s="160">
        <v>9789152302484</v>
      </c>
      <c r="B360" s="11">
        <v>1</v>
      </c>
      <c r="C360" s="11" t="s">
        <v>12850</v>
      </c>
      <c r="D360" s="11" t="str">
        <f>INDEX(Lista!$A$2:$B$13,MATCH('Kap 1'!K360,Lista!$A$2:$A$13,0),2)</f>
        <v>G</v>
      </c>
      <c r="E360" s="11" t="str">
        <f t="shared" si="21"/>
        <v>9789152302484-1-x1_1x-G-55c</v>
      </c>
      <c r="F360" s="11">
        <f>MATCH(E360,'Base data'!$N$2:$N$2604,0)</f>
        <v>154</v>
      </c>
      <c r="G360" s="11" t="str">
        <f t="shared" si="19"/>
        <v>55c</v>
      </c>
      <c r="H360" s="11" t="str">
        <f t="shared" si="20"/>
        <v>Problemlösning</v>
      </c>
      <c r="J360" s="11" t="s">
        <v>277</v>
      </c>
      <c r="K360" s="11" t="s">
        <v>277</v>
      </c>
      <c r="M360" s="11">
        <v>2</v>
      </c>
      <c r="N360" s="11" t="s">
        <v>281</v>
      </c>
      <c r="O360" s="11" t="s">
        <v>304</v>
      </c>
      <c r="P360" s="55" t="s">
        <v>14934</v>
      </c>
      <c r="Q360" s="55" t="s">
        <v>14935</v>
      </c>
      <c r="R360" s="55" t="s">
        <v>14898</v>
      </c>
    </row>
    <row r="361" spans="1:18" x14ac:dyDescent="0.2">
      <c r="A361" s="160">
        <v>9789152302484</v>
      </c>
      <c r="B361" s="11">
        <v>1</v>
      </c>
      <c r="C361" s="11" t="s">
        <v>12850</v>
      </c>
      <c r="D361" s="11" t="str">
        <f>INDEX(Lista!$A$2:$B$13,MATCH('Kap 1'!K361,Lista!$A$2:$A$13,0),2)</f>
        <v>G</v>
      </c>
      <c r="E361" s="11" t="str">
        <f t="shared" si="21"/>
        <v>9789152302484-1-x1_1x-G-55c</v>
      </c>
      <c r="F361" s="11">
        <f>MATCH(E361,'Base data'!$N$2:$N$2604,0)</f>
        <v>154</v>
      </c>
      <c r="G361" s="11" t="str">
        <f t="shared" si="19"/>
        <v>55c</v>
      </c>
      <c r="H361" s="11" t="str">
        <f t="shared" si="20"/>
        <v>Problemlösning</v>
      </c>
      <c r="J361" s="11" t="s">
        <v>277</v>
      </c>
      <c r="K361" s="11" t="s">
        <v>277</v>
      </c>
      <c r="M361" s="11">
        <v>3</v>
      </c>
      <c r="N361" s="11" t="s">
        <v>281</v>
      </c>
      <c r="O361" s="11" t="s">
        <v>304</v>
      </c>
      <c r="P361" s="55" t="s">
        <v>14936</v>
      </c>
      <c r="Q361" s="55">
        <v>289</v>
      </c>
      <c r="R361" s="55" t="s">
        <v>14937</v>
      </c>
    </row>
    <row r="362" spans="1:18" x14ac:dyDescent="0.2">
      <c r="A362" s="160">
        <v>9789152302484</v>
      </c>
      <c r="B362" s="11">
        <v>1</v>
      </c>
      <c r="C362" s="11" t="s">
        <v>12850</v>
      </c>
      <c r="D362" s="11" t="str">
        <f>INDEX(Lista!$A$2:$B$13,MATCH('Kap 1'!K362,Lista!$A$2:$A$13,0),2)</f>
        <v>G</v>
      </c>
      <c r="E362" s="11" t="str">
        <f t="shared" si="21"/>
        <v>9789152302484-1-x1_1x-G-55c</v>
      </c>
      <c r="F362" s="11">
        <f>MATCH(E362,'Base data'!$N$2:$N$2604,0)</f>
        <v>154</v>
      </c>
      <c r="G362" s="11" t="str">
        <f t="shared" si="19"/>
        <v>55c</v>
      </c>
      <c r="H362" s="11" t="str">
        <f t="shared" si="20"/>
        <v>Problemlösning</v>
      </c>
      <c r="J362" s="11" t="s">
        <v>277</v>
      </c>
      <c r="K362" s="11" t="s">
        <v>277</v>
      </c>
      <c r="M362" s="11">
        <v>4</v>
      </c>
      <c r="N362" s="11" t="s">
        <v>281</v>
      </c>
      <c r="O362" s="11" t="s">
        <v>304</v>
      </c>
      <c r="P362" s="55" t="s">
        <v>14938</v>
      </c>
      <c r="Q362" s="55">
        <v>17</v>
      </c>
      <c r="R362" s="55" t="s">
        <v>14939</v>
      </c>
    </row>
    <row r="363" spans="1:18" x14ac:dyDescent="0.2">
      <c r="A363" s="160">
        <v>9789152302484</v>
      </c>
      <c r="B363" s="11">
        <v>1</v>
      </c>
      <c r="C363" s="11" t="s">
        <v>12850</v>
      </c>
      <c r="D363" s="11" t="str">
        <f>INDEX(Lista!$A$2:$B$13,MATCH('Kap 1'!K363,Lista!$A$2:$A$13,0),2)</f>
        <v>G</v>
      </c>
      <c r="E363" s="11" t="str">
        <f t="shared" si="21"/>
        <v>9789152302484-1-x1_1x-G-55c</v>
      </c>
      <c r="F363" s="11">
        <f>MATCH(E363,'Base data'!$N$2:$N$2604,0)</f>
        <v>154</v>
      </c>
      <c r="G363" s="11" t="str">
        <f t="shared" si="19"/>
        <v>55c</v>
      </c>
      <c r="H363" s="11" t="str">
        <f t="shared" si="20"/>
        <v>Problemlösning</v>
      </c>
      <c r="J363" s="11" t="s">
        <v>277</v>
      </c>
      <c r="K363" s="11" t="s">
        <v>277</v>
      </c>
      <c r="M363" s="11">
        <v>5</v>
      </c>
      <c r="N363" s="11" t="s">
        <v>283</v>
      </c>
      <c r="O363" s="11" t="s">
        <v>304</v>
      </c>
      <c r="P363" s="55" t="s">
        <v>14940</v>
      </c>
      <c r="Q363" s="55">
        <v>17</v>
      </c>
      <c r="R363" s="55" t="s">
        <v>14903</v>
      </c>
    </row>
    <row r="364" spans="1:18" ht="80" x14ac:dyDescent="0.2">
      <c r="A364" s="160">
        <v>9789152302484</v>
      </c>
      <c r="B364" s="11">
        <v>1</v>
      </c>
      <c r="C364" s="11" t="s">
        <v>12850</v>
      </c>
      <c r="D364" s="11" t="str">
        <f>INDEX(Lista!$A$2:$B$13,MATCH('Kap 1'!K364,Lista!$A$2:$A$13,0),2)</f>
        <v>G</v>
      </c>
      <c r="E364" s="11" t="str">
        <f t="shared" si="21"/>
        <v>9789152302484-1-x1_1x-G-55c</v>
      </c>
      <c r="F364" s="11">
        <f>MATCH(E364,'Base data'!$N$2:$N$2604,0)</f>
        <v>154</v>
      </c>
      <c r="G364" s="11" t="str">
        <f t="shared" si="19"/>
        <v>55c</v>
      </c>
      <c r="H364" s="11" t="str">
        <f t="shared" si="20"/>
        <v>Problemlösning</v>
      </c>
      <c r="J364" s="11" t="s">
        <v>277</v>
      </c>
      <c r="K364" s="11" t="s">
        <v>277</v>
      </c>
      <c r="M364" s="11">
        <v>6</v>
      </c>
      <c r="N364" s="11" t="s">
        <v>283</v>
      </c>
      <c r="O364" s="11" t="s">
        <v>311</v>
      </c>
      <c r="P364" s="172" t="s">
        <v>14941</v>
      </c>
      <c r="Q364" s="55" t="s">
        <v>14942</v>
      </c>
      <c r="R364" s="55" t="s">
        <v>14943</v>
      </c>
    </row>
    <row r="365" spans="1:18" ht="112" x14ac:dyDescent="0.2">
      <c r="A365" s="160">
        <v>9789152302484</v>
      </c>
      <c r="B365" s="11">
        <v>1</v>
      </c>
      <c r="C365" s="11" t="s">
        <v>12850</v>
      </c>
      <c r="D365" s="11" t="str">
        <f>INDEX(Lista!$A$2:$B$13,MATCH('Kap 1'!K365,Lista!$A$2:$A$13,0),2)</f>
        <v>G</v>
      </c>
      <c r="E365" s="11" t="str">
        <f t="shared" si="21"/>
        <v>9789152302484-1-x1_1x-G-56a</v>
      </c>
      <c r="F365" s="11">
        <f>MATCH(E365,'Base data'!$N$2:$N$2604,0)</f>
        <v>155</v>
      </c>
      <c r="G365" s="11" t="str">
        <f t="shared" si="19"/>
        <v>56a</v>
      </c>
      <c r="H365" s="11" t="str">
        <f t="shared" si="20"/>
        <v>Problemlösning</v>
      </c>
      <c r="I365" s="11" t="s">
        <v>140</v>
      </c>
      <c r="J365" s="11" t="s">
        <v>277</v>
      </c>
      <c r="K365" s="11" t="s">
        <v>277</v>
      </c>
      <c r="L365" s="11" t="s">
        <v>1256</v>
      </c>
      <c r="M365" s="11">
        <v>1</v>
      </c>
      <c r="N365" s="11" t="s">
        <v>283</v>
      </c>
      <c r="O365" s="11" t="s">
        <v>311</v>
      </c>
      <c r="P365" s="173" t="s">
        <v>14944</v>
      </c>
      <c r="Q365" s="55" t="s">
        <v>14945</v>
      </c>
      <c r="R365" s="55" t="s">
        <v>14946</v>
      </c>
    </row>
    <row r="366" spans="1:18" ht="32" x14ac:dyDescent="0.2">
      <c r="A366" s="160">
        <v>9789152302484</v>
      </c>
      <c r="B366" s="11">
        <v>1</v>
      </c>
      <c r="C366" s="11" t="s">
        <v>12850</v>
      </c>
      <c r="D366" s="11" t="str">
        <f>INDEX(Lista!$A$2:$B$13,MATCH('Kap 1'!K366,Lista!$A$2:$A$13,0),2)</f>
        <v>G</v>
      </c>
      <c r="E366" s="11" t="str">
        <f t="shared" si="21"/>
        <v>9789152302484-1-x1_1x-G-56a</v>
      </c>
      <c r="F366" s="11">
        <f>MATCH(E366,'Base data'!$N$2:$N$2604,0)</f>
        <v>155</v>
      </c>
      <c r="G366" s="11" t="str">
        <f t="shared" si="19"/>
        <v>56a</v>
      </c>
      <c r="H366" s="11" t="str">
        <f t="shared" si="20"/>
        <v>Problemlösning</v>
      </c>
      <c r="J366" s="11" t="s">
        <v>277</v>
      </c>
      <c r="K366" s="11" t="s">
        <v>277</v>
      </c>
      <c r="L366" s="11" t="s">
        <v>1256</v>
      </c>
      <c r="M366" s="11">
        <v>2</v>
      </c>
      <c r="N366" s="11" t="s">
        <v>283</v>
      </c>
      <c r="O366" s="11" t="s">
        <v>304</v>
      </c>
      <c r="P366" s="55" t="s">
        <v>14947</v>
      </c>
      <c r="Q366" s="55" t="s">
        <v>14948</v>
      </c>
      <c r="R366" s="55" t="s">
        <v>14949</v>
      </c>
    </row>
    <row r="367" spans="1:18" ht="32" x14ac:dyDescent="0.2">
      <c r="A367" s="160">
        <v>9789152302484</v>
      </c>
      <c r="B367" s="11">
        <v>1</v>
      </c>
      <c r="C367" s="11" t="s">
        <v>12850</v>
      </c>
      <c r="D367" s="11" t="str">
        <f>INDEX(Lista!$A$2:$B$13,MATCH('Kap 1'!K367,Lista!$A$2:$A$13,0),2)</f>
        <v>G</v>
      </c>
      <c r="E367" s="11" t="str">
        <f t="shared" si="21"/>
        <v>9789152302484-1-x1_1x-G-56a</v>
      </c>
      <c r="F367" s="11">
        <f>MATCH(E367,'Base data'!$N$2:$N$2604,0)</f>
        <v>155</v>
      </c>
      <c r="G367" s="11" t="str">
        <f t="shared" si="19"/>
        <v>56a</v>
      </c>
      <c r="H367" s="11" t="str">
        <f t="shared" si="20"/>
        <v>Problemlösning</v>
      </c>
      <c r="J367" s="11" t="s">
        <v>277</v>
      </c>
      <c r="K367" s="11" t="s">
        <v>277</v>
      </c>
      <c r="L367" s="11" t="s">
        <v>1256</v>
      </c>
      <c r="M367" s="11">
        <v>3</v>
      </c>
      <c r="N367" s="11" t="s">
        <v>281</v>
      </c>
      <c r="O367" s="11" t="s">
        <v>304</v>
      </c>
      <c r="P367" s="55" t="s">
        <v>14950</v>
      </c>
      <c r="Q367" s="55" t="s">
        <v>14951</v>
      </c>
      <c r="R367" s="55" t="s">
        <v>14898</v>
      </c>
    </row>
    <row r="368" spans="1:18" x14ac:dyDescent="0.2">
      <c r="A368" s="160">
        <v>9789152302484</v>
      </c>
      <c r="B368" s="11">
        <v>1</v>
      </c>
      <c r="C368" s="11" t="s">
        <v>12850</v>
      </c>
      <c r="D368" s="11" t="str">
        <f>INDEX(Lista!$A$2:$B$13,MATCH('Kap 1'!K368,Lista!$A$2:$A$13,0),2)</f>
        <v>G</v>
      </c>
      <c r="E368" s="11" t="str">
        <f t="shared" si="21"/>
        <v>9789152302484-1-x1_1x-G-56a</v>
      </c>
      <c r="F368" s="11">
        <f>MATCH(E368,'Base data'!$N$2:$N$2604,0)</f>
        <v>155</v>
      </c>
      <c r="G368" s="11" t="str">
        <f t="shared" si="19"/>
        <v>56a</v>
      </c>
      <c r="H368" s="11" t="str">
        <f t="shared" si="20"/>
        <v>Problemlösning</v>
      </c>
      <c r="J368" s="11" t="s">
        <v>277</v>
      </c>
      <c r="K368" s="11" t="s">
        <v>277</v>
      </c>
      <c r="L368" s="11" t="s">
        <v>1256</v>
      </c>
      <c r="M368" s="11">
        <v>4</v>
      </c>
      <c r="N368" s="11" t="s">
        <v>281</v>
      </c>
      <c r="O368" s="11" t="s">
        <v>304</v>
      </c>
      <c r="P368" s="55" t="s">
        <v>14952</v>
      </c>
      <c r="Q368" s="55">
        <v>1530</v>
      </c>
      <c r="R368" s="55" t="s">
        <v>14953</v>
      </c>
    </row>
    <row r="369" spans="1:18" ht="32" x14ac:dyDescent="0.2">
      <c r="A369" s="160">
        <v>9789152302484</v>
      </c>
      <c r="B369" s="11">
        <v>1</v>
      </c>
      <c r="C369" s="11" t="s">
        <v>12850</v>
      </c>
      <c r="D369" s="11" t="str">
        <f>INDEX(Lista!$A$2:$B$13,MATCH('Kap 1'!K369,Lista!$A$2:$A$13,0),2)</f>
        <v>G</v>
      </c>
      <c r="E369" s="11" t="str">
        <f t="shared" si="21"/>
        <v>9789152302484-1-x1_1x-G-56a</v>
      </c>
      <c r="F369" s="11">
        <f>MATCH(E369,'Base data'!$N$2:$N$2604,0)</f>
        <v>155</v>
      </c>
      <c r="G369" s="11" t="str">
        <f t="shared" si="19"/>
        <v>56a</v>
      </c>
      <c r="H369" s="11" t="str">
        <f t="shared" si="20"/>
        <v>Problemlösning</v>
      </c>
      <c r="J369" s="11" t="s">
        <v>277</v>
      </c>
      <c r="K369" s="11" t="s">
        <v>277</v>
      </c>
      <c r="L369" s="11" t="s">
        <v>1256</v>
      </c>
      <c r="M369" s="11">
        <v>5</v>
      </c>
      <c r="N369" s="11" t="s">
        <v>281</v>
      </c>
      <c r="O369" s="11" t="s">
        <v>304</v>
      </c>
      <c r="P369" s="55" t="s">
        <v>14954</v>
      </c>
      <c r="Q369" s="55">
        <v>39.1</v>
      </c>
      <c r="R369" s="55" t="s">
        <v>14955</v>
      </c>
    </row>
    <row r="370" spans="1:18" x14ac:dyDescent="0.2">
      <c r="A370" s="160">
        <v>9789152302484</v>
      </c>
      <c r="B370" s="11">
        <v>1</v>
      </c>
      <c r="C370" s="11" t="s">
        <v>12850</v>
      </c>
      <c r="D370" s="11" t="str">
        <f>INDEX(Lista!$A$2:$B$13,MATCH('Kap 1'!K370,Lista!$A$2:$A$13,0),2)</f>
        <v>G</v>
      </c>
      <c r="E370" s="11" t="str">
        <f t="shared" si="21"/>
        <v>9789152302484-1-x1_1x-G-56a</v>
      </c>
      <c r="F370" s="11">
        <f>MATCH(E370,'Base data'!$N$2:$N$2604,0)</f>
        <v>155</v>
      </c>
      <c r="G370" s="11" t="str">
        <f t="shared" si="19"/>
        <v>56a</v>
      </c>
      <c r="H370" s="11" t="str">
        <f t="shared" si="20"/>
        <v>Problemlösning</v>
      </c>
      <c r="J370" s="11" t="s">
        <v>277</v>
      </c>
      <c r="K370" s="11" t="s">
        <v>277</v>
      </c>
      <c r="L370" s="11" t="s">
        <v>1256</v>
      </c>
      <c r="M370" s="11">
        <v>6</v>
      </c>
      <c r="N370" s="11" t="s">
        <v>283</v>
      </c>
      <c r="O370" s="11" t="s">
        <v>304</v>
      </c>
      <c r="P370" s="55" t="s">
        <v>14956</v>
      </c>
      <c r="Q370" s="55" t="s">
        <v>14957</v>
      </c>
      <c r="R370" s="55" t="s">
        <v>14958</v>
      </c>
    </row>
    <row r="371" spans="1:18" ht="96" x14ac:dyDescent="0.2">
      <c r="A371" s="160">
        <v>9789152302484</v>
      </c>
      <c r="B371" s="11">
        <v>1</v>
      </c>
      <c r="C371" s="11" t="s">
        <v>12850</v>
      </c>
      <c r="D371" s="11" t="str">
        <f>INDEX(Lista!$A$2:$B$13,MATCH('Kap 1'!K371,Lista!$A$2:$A$13,0),2)</f>
        <v>G</v>
      </c>
      <c r="E371" s="11" t="str">
        <f t="shared" si="21"/>
        <v>9789152302484-1-x1_1x-G-56b</v>
      </c>
      <c r="F371" s="11">
        <f>MATCH(E371,'Base data'!$N$2:$N$2604,0)</f>
        <v>156</v>
      </c>
      <c r="G371" s="11" t="str">
        <f t="shared" si="19"/>
        <v>56b</v>
      </c>
      <c r="H371" s="11" t="str">
        <f t="shared" si="20"/>
        <v>Resonera</v>
      </c>
      <c r="I371" s="11" t="s">
        <v>141</v>
      </c>
      <c r="J371" s="11" t="s">
        <v>277</v>
      </c>
      <c r="K371" s="11" t="s">
        <v>277</v>
      </c>
      <c r="L371" s="11" t="s">
        <v>283</v>
      </c>
      <c r="M371" s="11">
        <v>1</v>
      </c>
      <c r="N371" s="11" t="s">
        <v>283</v>
      </c>
      <c r="O371" s="11" t="s">
        <v>311</v>
      </c>
      <c r="P371" s="55" t="s">
        <v>14959</v>
      </c>
      <c r="Q371" s="55" t="s">
        <v>14960</v>
      </c>
      <c r="R371" s="55" t="s">
        <v>14961</v>
      </c>
    </row>
    <row r="372" spans="1:18" ht="48" x14ac:dyDescent="0.2">
      <c r="A372" s="160">
        <v>9789152302484</v>
      </c>
      <c r="B372" s="11">
        <v>1</v>
      </c>
      <c r="C372" s="11" t="s">
        <v>12850</v>
      </c>
      <c r="D372" s="11" t="str">
        <f>INDEX(Lista!$A$2:$B$13,MATCH('Kap 1'!K372,Lista!$A$2:$A$13,0),2)</f>
        <v>G</v>
      </c>
      <c r="E372" s="11" t="str">
        <f t="shared" si="21"/>
        <v>9789152302484-1-x1_1x-G-56b</v>
      </c>
      <c r="F372" s="11">
        <f>MATCH(E372,'Base data'!$N$2:$N$2604,0)</f>
        <v>156</v>
      </c>
      <c r="G372" s="11" t="str">
        <f t="shared" si="19"/>
        <v>56b</v>
      </c>
      <c r="H372" s="11" t="str">
        <f t="shared" si="20"/>
        <v>Problemlösning</v>
      </c>
      <c r="J372" s="11" t="s">
        <v>277</v>
      </c>
      <c r="K372" s="11" t="s">
        <v>277</v>
      </c>
      <c r="L372" s="11" t="s">
        <v>1256</v>
      </c>
      <c r="M372" s="11">
        <v>2</v>
      </c>
      <c r="N372" s="11" t="s">
        <v>281</v>
      </c>
      <c r="O372" s="11" t="s">
        <v>304</v>
      </c>
      <c r="P372" s="55" t="s">
        <v>14962</v>
      </c>
      <c r="Q372" s="55">
        <v>15.6</v>
      </c>
      <c r="R372" s="55" t="s">
        <v>14963</v>
      </c>
    </row>
    <row r="373" spans="1:18" ht="48" x14ac:dyDescent="0.2">
      <c r="A373" s="160">
        <v>9789152302484</v>
      </c>
      <c r="B373" s="11">
        <v>1</v>
      </c>
      <c r="C373" s="11" t="s">
        <v>12850</v>
      </c>
      <c r="D373" s="11" t="str">
        <f>INDEX(Lista!$A$2:$B$13,MATCH('Kap 1'!K373,Lista!$A$2:$A$13,0),2)</f>
        <v>G</v>
      </c>
      <c r="E373" s="11" t="str">
        <f t="shared" si="21"/>
        <v>9789152302484-1-x1_1x-G-57</v>
      </c>
      <c r="F373" s="11">
        <f>MATCH(E373,'Base data'!$N$2:$N$2604,0)</f>
        <v>157</v>
      </c>
      <c r="G373" s="11">
        <f t="shared" si="19"/>
        <v>57</v>
      </c>
      <c r="H373" s="11" t="str">
        <f t="shared" si="20"/>
        <v>Problemlösning</v>
      </c>
      <c r="I373" s="11">
        <v>57</v>
      </c>
      <c r="J373" s="11" t="s">
        <v>277</v>
      </c>
      <c r="K373" s="11" t="s">
        <v>277</v>
      </c>
      <c r="L373" s="11" t="s">
        <v>1256</v>
      </c>
      <c r="M373" s="11">
        <v>1</v>
      </c>
      <c r="N373" s="11" t="s">
        <v>283</v>
      </c>
      <c r="O373" s="11" t="s">
        <v>304</v>
      </c>
      <c r="P373" s="55" t="s">
        <v>14964</v>
      </c>
      <c r="Q373" s="55" t="s">
        <v>14965</v>
      </c>
      <c r="R373" s="55" t="s">
        <v>14966</v>
      </c>
    </row>
    <row r="374" spans="1:18" ht="32" x14ac:dyDescent="0.2">
      <c r="A374" s="160">
        <v>9789152302484</v>
      </c>
      <c r="B374" s="11">
        <v>1</v>
      </c>
      <c r="C374" s="11" t="s">
        <v>12850</v>
      </c>
      <c r="D374" s="11" t="str">
        <f>INDEX(Lista!$A$2:$B$13,MATCH('Kap 1'!K374,Lista!$A$2:$A$13,0),2)</f>
        <v>G</v>
      </c>
      <c r="E374" s="11" t="str">
        <f t="shared" si="21"/>
        <v>9789152302484-1-x1_1x-G-57</v>
      </c>
      <c r="F374" s="11">
        <f>MATCH(E374,'Base data'!$N$2:$N$2604,0)</f>
        <v>157</v>
      </c>
      <c r="G374" s="11">
        <f t="shared" si="19"/>
        <v>57</v>
      </c>
      <c r="H374" s="11" t="str">
        <f t="shared" si="20"/>
        <v>Problemlösning</v>
      </c>
      <c r="J374" s="11" t="s">
        <v>277</v>
      </c>
      <c r="K374" s="11" t="s">
        <v>277</v>
      </c>
      <c r="L374" s="11" t="s">
        <v>1256</v>
      </c>
      <c r="M374" s="11">
        <v>2</v>
      </c>
      <c r="N374" s="11" t="s">
        <v>283</v>
      </c>
      <c r="O374" s="11" t="s">
        <v>304</v>
      </c>
      <c r="P374" s="55" t="s">
        <v>14947</v>
      </c>
      <c r="Q374" s="55" t="s">
        <v>14967</v>
      </c>
      <c r="R374" s="55" t="s">
        <v>14968</v>
      </c>
    </row>
    <row r="375" spans="1:18" ht="32" x14ac:dyDescent="0.2">
      <c r="A375" s="160">
        <v>9789152302484</v>
      </c>
      <c r="B375" s="11">
        <v>1</v>
      </c>
      <c r="C375" s="11" t="s">
        <v>12850</v>
      </c>
      <c r="D375" s="11" t="str">
        <f>INDEX(Lista!$A$2:$B$13,MATCH('Kap 1'!K375,Lista!$A$2:$A$13,0),2)</f>
        <v>G</v>
      </c>
      <c r="E375" s="11" t="str">
        <f t="shared" si="21"/>
        <v>9789152302484-1-x1_1x-G-57</v>
      </c>
      <c r="F375" s="11">
        <f>MATCH(E375,'Base data'!$N$2:$N$2604,0)</f>
        <v>157</v>
      </c>
      <c r="G375" s="11">
        <f t="shared" si="19"/>
        <v>57</v>
      </c>
      <c r="H375" s="11" t="str">
        <f t="shared" si="20"/>
        <v>Problemlösning</v>
      </c>
      <c r="J375" s="11" t="s">
        <v>277</v>
      </c>
      <c r="K375" s="11" t="s">
        <v>277</v>
      </c>
      <c r="L375" s="11" t="s">
        <v>1256</v>
      </c>
      <c r="M375" s="11">
        <v>3</v>
      </c>
      <c r="N375" s="11" t="s">
        <v>281</v>
      </c>
      <c r="O375" s="11" t="s">
        <v>304</v>
      </c>
      <c r="P375" s="55" t="s">
        <v>14969</v>
      </c>
      <c r="Q375" s="55" t="s">
        <v>14970</v>
      </c>
      <c r="R375" s="55" t="s">
        <v>14898</v>
      </c>
    </row>
    <row r="376" spans="1:18" x14ac:dyDescent="0.2">
      <c r="A376" s="160">
        <v>9789152302484</v>
      </c>
      <c r="B376" s="11">
        <v>1</v>
      </c>
      <c r="C376" s="11" t="s">
        <v>12850</v>
      </c>
      <c r="D376" s="11" t="str">
        <f>INDEX(Lista!$A$2:$B$13,MATCH('Kap 1'!K376,Lista!$A$2:$A$13,0),2)</f>
        <v>G</v>
      </c>
      <c r="E376" s="11" t="str">
        <f t="shared" si="21"/>
        <v>9789152302484-1-x1_1x-G-57</v>
      </c>
      <c r="F376" s="11">
        <f>MATCH(E376,'Base data'!$N$2:$N$2604,0)</f>
        <v>157</v>
      </c>
      <c r="G376" s="11">
        <f t="shared" si="19"/>
        <v>57</v>
      </c>
      <c r="H376" s="11" t="str">
        <f t="shared" si="20"/>
        <v>Problemlösning</v>
      </c>
      <c r="J376" s="11" t="s">
        <v>277</v>
      </c>
      <c r="K376" s="11" t="s">
        <v>277</v>
      </c>
      <c r="L376" s="11" t="s">
        <v>1256</v>
      </c>
      <c r="M376" s="11">
        <v>4</v>
      </c>
      <c r="N376" s="11" t="s">
        <v>281</v>
      </c>
      <c r="O376" s="11" t="s">
        <v>304</v>
      </c>
      <c r="P376" s="55" t="s">
        <v>14971</v>
      </c>
      <c r="Q376" s="55">
        <v>80</v>
      </c>
      <c r="R376" s="55" t="s">
        <v>14972</v>
      </c>
    </row>
    <row r="377" spans="1:18" ht="32" x14ac:dyDescent="0.2">
      <c r="A377" s="160">
        <v>9789152302484</v>
      </c>
      <c r="B377" s="11">
        <v>1</v>
      </c>
      <c r="C377" s="11" t="s">
        <v>12850</v>
      </c>
      <c r="D377" s="11" t="str">
        <f>INDEX(Lista!$A$2:$B$13,MATCH('Kap 1'!K377,Lista!$A$2:$A$13,0),2)</f>
        <v>G</v>
      </c>
      <c r="E377" s="11" t="str">
        <f t="shared" si="21"/>
        <v>9789152302484-1-x1_1x-G-57</v>
      </c>
      <c r="F377" s="11">
        <f>MATCH(E377,'Base data'!$N$2:$N$2604,0)</f>
        <v>157</v>
      </c>
      <c r="G377" s="11">
        <f t="shared" si="19"/>
        <v>57</v>
      </c>
      <c r="H377" s="11" t="str">
        <f t="shared" si="20"/>
        <v>Problemlösning</v>
      </c>
      <c r="J377" s="11" t="s">
        <v>277</v>
      </c>
      <c r="K377" s="11" t="s">
        <v>277</v>
      </c>
      <c r="L377" s="11" t="s">
        <v>1256</v>
      </c>
      <c r="M377" s="11">
        <v>5</v>
      </c>
      <c r="N377" s="11" t="s">
        <v>281</v>
      </c>
      <c r="O377" s="11" t="s">
        <v>304</v>
      </c>
      <c r="P377" s="55" t="s">
        <v>14973</v>
      </c>
      <c r="Q377" s="55">
        <v>8.9</v>
      </c>
      <c r="R377" s="55" t="s">
        <v>14974</v>
      </c>
    </row>
    <row r="378" spans="1:18" ht="32" x14ac:dyDescent="0.2">
      <c r="A378" s="160">
        <v>9789152302484</v>
      </c>
      <c r="B378" s="11">
        <v>1</v>
      </c>
      <c r="C378" s="11" t="s">
        <v>12850</v>
      </c>
      <c r="D378" s="11" t="str">
        <f>INDEX(Lista!$A$2:$B$13,MATCH('Kap 1'!K378,Lista!$A$2:$A$13,0),2)</f>
        <v>G</v>
      </c>
      <c r="E378" s="11" t="str">
        <f t="shared" si="21"/>
        <v>9789152302484-1-x1_1x-G-57</v>
      </c>
      <c r="F378" s="11">
        <f>MATCH(E378,'Base data'!$N$2:$N$2604,0)</f>
        <v>157</v>
      </c>
      <c r="G378" s="11">
        <f t="shared" si="19"/>
        <v>57</v>
      </c>
      <c r="H378" s="11" t="str">
        <f t="shared" si="20"/>
        <v>Problemlösning</v>
      </c>
      <c r="J378" s="11" t="s">
        <v>277</v>
      </c>
      <c r="K378" s="11" t="s">
        <v>277</v>
      </c>
      <c r="L378" s="11" t="s">
        <v>1256</v>
      </c>
      <c r="M378" s="11">
        <v>6</v>
      </c>
      <c r="N378" s="11" t="s">
        <v>281</v>
      </c>
      <c r="O378" s="11" t="s">
        <v>304</v>
      </c>
      <c r="P378" s="55" t="s">
        <v>14975</v>
      </c>
      <c r="Q378" s="55">
        <v>12</v>
      </c>
      <c r="R378" s="55" t="s">
        <v>14976</v>
      </c>
    </row>
    <row r="379" spans="1:18" ht="32" x14ac:dyDescent="0.2">
      <c r="A379" s="160">
        <v>9789152302484</v>
      </c>
      <c r="B379" s="11">
        <v>1</v>
      </c>
      <c r="C379" s="11" t="s">
        <v>12850</v>
      </c>
      <c r="D379" s="11" t="str">
        <f>INDEX(Lista!$A$2:$B$13,MATCH('Kap 1'!K379,Lista!$A$2:$A$13,0),2)</f>
        <v>G</v>
      </c>
      <c r="E379" s="11" t="str">
        <f t="shared" si="21"/>
        <v>9789152302484-1-x1_1x-G-57</v>
      </c>
      <c r="F379" s="11">
        <f>MATCH(E379,'Base data'!$N$2:$N$2604,0)</f>
        <v>157</v>
      </c>
      <c r="G379" s="11">
        <f t="shared" si="19"/>
        <v>57</v>
      </c>
      <c r="H379" s="11" t="str">
        <f t="shared" si="20"/>
        <v>Problemlösning</v>
      </c>
      <c r="J379" s="11" t="s">
        <v>277</v>
      </c>
      <c r="K379" s="11" t="s">
        <v>277</v>
      </c>
      <c r="L379" s="11" t="s">
        <v>1256</v>
      </c>
      <c r="M379" s="11">
        <v>7</v>
      </c>
      <c r="N379" s="11" t="s">
        <v>281</v>
      </c>
      <c r="O379" s="11" t="s">
        <v>304</v>
      </c>
      <c r="P379" s="55" t="s">
        <v>14977</v>
      </c>
      <c r="Q379" s="55">
        <v>3.1</v>
      </c>
      <c r="R379" s="55" t="s">
        <v>14978</v>
      </c>
    </row>
    <row r="380" spans="1:18" ht="32" x14ac:dyDescent="0.2">
      <c r="A380" s="160">
        <v>9789152302484</v>
      </c>
      <c r="B380" s="11">
        <v>1</v>
      </c>
      <c r="C380" s="11" t="s">
        <v>12850</v>
      </c>
      <c r="D380" s="11" t="str">
        <f>INDEX(Lista!$A$2:$B$13,MATCH('Kap 1'!K380,Lista!$A$2:$A$13,0),2)</f>
        <v>G</v>
      </c>
      <c r="E380" s="11" t="str">
        <f t="shared" si="21"/>
        <v>9789152302484-1-x1_1x-G-57</v>
      </c>
      <c r="F380" s="11">
        <f>MATCH(E380,'Base data'!$N$2:$N$2604,0)</f>
        <v>157</v>
      </c>
      <c r="G380" s="11">
        <f t="shared" si="19"/>
        <v>57</v>
      </c>
      <c r="H380" s="11" t="str">
        <f t="shared" si="20"/>
        <v>Problemlösning</v>
      </c>
      <c r="J380" s="11" t="s">
        <v>277</v>
      </c>
      <c r="K380" s="11" t="s">
        <v>277</v>
      </c>
      <c r="L380" s="11" t="s">
        <v>1256</v>
      </c>
      <c r="M380" s="11">
        <v>8</v>
      </c>
      <c r="N380" s="11" t="s">
        <v>283</v>
      </c>
      <c r="O380" s="11" t="s">
        <v>304</v>
      </c>
      <c r="P380" s="55" t="s">
        <v>14979</v>
      </c>
      <c r="Q380" s="55" t="s">
        <v>14980</v>
      </c>
      <c r="R380" s="55" t="s">
        <v>14981</v>
      </c>
    </row>
    <row r="381" spans="1:18" ht="48" x14ac:dyDescent="0.2">
      <c r="A381" s="160">
        <v>9789152302484</v>
      </c>
      <c r="B381" s="11">
        <v>1</v>
      </c>
      <c r="C381" s="11" t="s">
        <v>12850</v>
      </c>
      <c r="D381" s="11" t="str">
        <f>INDEX(Lista!$A$2:$B$13,MATCH('Kap 1'!K381,Lista!$A$2:$A$13,0),2)</f>
        <v>G</v>
      </c>
      <c r="E381" s="11" t="str">
        <f t="shared" si="21"/>
        <v>9789152302484-1-x1_1x-G-58</v>
      </c>
      <c r="F381" s="11">
        <f>MATCH(E381,'Base data'!$N$2:$N$2604,0)</f>
        <v>158</v>
      </c>
      <c r="G381" s="11">
        <f t="shared" si="19"/>
        <v>58</v>
      </c>
      <c r="H381" s="11" t="str">
        <f t="shared" si="20"/>
        <v>Problemlösning</v>
      </c>
      <c r="I381" s="11">
        <v>58</v>
      </c>
      <c r="J381" s="11" t="s">
        <v>277</v>
      </c>
      <c r="K381" s="11" t="s">
        <v>277</v>
      </c>
      <c r="L381" s="11" t="s">
        <v>1256</v>
      </c>
      <c r="M381" s="11">
        <v>1</v>
      </c>
      <c r="N381" s="11" t="s">
        <v>283</v>
      </c>
      <c r="O381" s="11" t="s">
        <v>304</v>
      </c>
      <c r="P381" s="55" t="s">
        <v>14964</v>
      </c>
      <c r="Q381" s="55" t="s">
        <v>14982</v>
      </c>
      <c r="R381" s="55" t="s">
        <v>14983</v>
      </c>
    </row>
    <row r="382" spans="1:18" ht="32" x14ac:dyDescent="0.2">
      <c r="A382" s="160">
        <v>9789152302484</v>
      </c>
      <c r="B382" s="11">
        <v>1</v>
      </c>
      <c r="C382" s="11" t="s">
        <v>12850</v>
      </c>
      <c r="D382" s="11" t="str">
        <f>INDEX(Lista!$A$2:$B$13,MATCH('Kap 1'!K382,Lista!$A$2:$A$13,0),2)</f>
        <v>G</v>
      </c>
      <c r="E382" s="11" t="str">
        <f t="shared" si="21"/>
        <v>9789152302484-1-x1_1x-G-58</v>
      </c>
      <c r="F382" s="11">
        <f>MATCH(E382,'Base data'!$N$2:$N$2604,0)</f>
        <v>158</v>
      </c>
      <c r="G382" s="11">
        <f t="shared" si="19"/>
        <v>58</v>
      </c>
      <c r="H382" s="11" t="str">
        <f t="shared" si="20"/>
        <v>Problemlösning</v>
      </c>
      <c r="J382" s="11" t="s">
        <v>277</v>
      </c>
      <c r="K382" s="11" t="s">
        <v>277</v>
      </c>
      <c r="M382" s="11">
        <v>2</v>
      </c>
      <c r="N382" s="11" t="s">
        <v>283</v>
      </c>
      <c r="O382" s="11" t="s">
        <v>304</v>
      </c>
      <c r="P382" s="55" t="s">
        <v>14905</v>
      </c>
      <c r="Q382" s="55" t="s">
        <v>14984</v>
      </c>
      <c r="R382" s="55" t="s">
        <v>14985</v>
      </c>
    </row>
    <row r="383" spans="1:18" ht="32" x14ac:dyDescent="0.2">
      <c r="A383" s="160">
        <v>9789152302484</v>
      </c>
      <c r="B383" s="11">
        <v>1</v>
      </c>
      <c r="C383" s="11" t="s">
        <v>12850</v>
      </c>
      <c r="D383" s="11" t="str">
        <f>INDEX(Lista!$A$2:$B$13,MATCH('Kap 1'!K383,Lista!$A$2:$A$13,0),2)</f>
        <v>G</v>
      </c>
      <c r="E383" s="11" t="str">
        <f t="shared" si="21"/>
        <v>9789152302484-1-x1_1x-G-58</v>
      </c>
      <c r="F383" s="11">
        <f>MATCH(E383,'Base data'!$N$2:$N$2604,0)</f>
        <v>158</v>
      </c>
      <c r="G383" s="11">
        <f t="shared" si="19"/>
        <v>58</v>
      </c>
      <c r="H383" s="11" t="str">
        <f t="shared" si="20"/>
        <v>Problemlösning</v>
      </c>
      <c r="J383" s="11" t="s">
        <v>277</v>
      </c>
      <c r="K383" s="11" t="s">
        <v>277</v>
      </c>
      <c r="M383" s="11">
        <v>3</v>
      </c>
      <c r="N383" s="11" t="s">
        <v>281</v>
      </c>
      <c r="O383" s="11" t="s">
        <v>304</v>
      </c>
      <c r="P383" s="55" t="s">
        <v>14986</v>
      </c>
      <c r="Q383" s="55" t="s">
        <v>14987</v>
      </c>
      <c r="R383" s="55" t="s">
        <v>14910</v>
      </c>
    </row>
    <row r="384" spans="1:18" x14ac:dyDescent="0.2">
      <c r="A384" s="160">
        <v>9789152302484</v>
      </c>
      <c r="B384" s="11">
        <v>1</v>
      </c>
      <c r="C384" s="11" t="s">
        <v>12850</v>
      </c>
      <c r="D384" s="11" t="str">
        <f>INDEX(Lista!$A$2:$B$13,MATCH('Kap 1'!K384,Lista!$A$2:$A$13,0),2)</f>
        <v>G</v>
      </c>
      <c r="E384" s="11" t="str">
        <f t="shared" si="21"/>
        <v>9789152302484-1-x1_1x-G-58</v>
      </c>
      <c r="F384" s="11">
        <f>MATCH(E384,'Base data'!$N$2:$N$2604,0)</f>
        <v>158</v>
      </c>
      <c r="G384" s="11">
        <f t="shared" si="19"/>
        <v>58</v>
      </c>
      <c r="H384" s="11" t="str">
        <f t="shared" si="20"/>
        <v>Problemlösning</v>
      </c>
      <c r="J384" s="11" t="s">
        <v>277</v>
      </c>
      <c r="K384" s="11" t="s">
        <v>277</v>
      </c>
      <c r="M384" s="11">
        <v>4</v>
      </c>
      <c r="N384" s="11" t="s">
        <v>281</v>
      </c>
      <c r="O384" s="11" t="s">
        <v>304</v>
      </c>
      <c r="P384" s="55" t="s">
        <v>14988</v>
      </c>
      <c r="Q384" s="55">
        <v>4.25</v>
      </c>
      <c r="R384" s="55" t="s">
        <v>14989</v>
      </c>
    </row>
    <row r="385" spans="1:18" ht="32" x14ac:dyDescent="0.2">
      <c r="A385" s="160">
        <v>9789152302484</v>
      </c>
      <c r="B385" s="11">
        <v>1</v>
      </c>
      <c r="C385" s="11" t="s">
        <v>12850</v>
      </c>
      <c r="D385" s="11" t="str">
        <f>INDEX(Lista!$A$2:$B$13,MATCH('Kap 1'!K385,Lista!$A$2:$A$13,0),2)</f>
        <v>G</v>
      </c>
      <c r="E385" s="11" t="str">
        <f t="shared" si="21"/>
        <v>9789152302484-1-x1_1x-G-58</v>
      </c>
      <c r="F385" s="11">
        <f>MATCH(E385,'Base data'!$N$2:$N$2604,0)</f>
        <v>158</v>
      </c>
      <c r="G385" s="11">
        <f t="shared" si="19"/>
        <v>58</v>
      </c>
      <c r="H385" s="11" t="str">
        <f t="shared" si="20"/>
        <v>Problemlösning</v>
      </c>
      <c r="J385" s="11" t="s">
        <v>277</v>
      </c>
      <c r="K385" s="11" t="s">
        <v>277</v>
      </c>
      <c r="M385" s="11">
        <v>5</v>
      </c>
      <c r="N385" s="11" t="s">
        <v>281</v>
      </c>
      <c r="O385" s="11" t="s">
        <v>304</v>
      </c>
      <c r="P385" s="55" t="s">
        <v>14990</v>
      </c>
      <c r="Q385" s="55">
        <v>2.1</v>
      </c>
      <c r="R385" s="55" t="s">
        <v>14991</v>
      </c>
    </row>
    <row r="386" spans="1:18" ht="32" x14ac:dyDescent="0.2">
      <c r="A386" s="160">
        <v>9789152302484</v>
      </c>
      <c r="B386" s="11">
        <v>1</v>
      </c>
      <c r="C386" s="11" t="s">
        <v>12850</v>
      </c>
      <c r="D386" s="11" t="str">
        <f>INDEX(Lista!$A$2:$B$13,MATCH('Kap 1'!K386,Lista!$A$2:$A$13,0),2)</f>
        <v>G</v>
      </c>
      <c r="E386" s="11" t="str">
        <f t="shared" si="21"/>
        <v>9789152302484-1-x1_1x-G-58</v>
      </c>
      <c r="F386" s="11">
        <f>MATCH(E386,'Base data'!$N$2:$N$2604,0)</f>
        <v>158</v>
      </c>
      <c r="G386" s="11">
        <f t="shared" si="19"/>
        <v>58</v>
      </c>
      <c r="H386" s="11" t="str">
        <f t="shared" si="20"/>
        <v>Problemlösning</v>
      </c>
      <c r="J386" s="11" t="s">
        <v>277</v>
      </c>
      <c r="K386" s="11" t="s">
        <v>277</v>
      </c>
      <c r="M386" s="11">
        <v>6</v>
      </c>
      <c r="N386" s="11" t="s">
        <v>283</v>
      </c>
      <c r="O386" s="11" t="s">
        <v>304</v>
      </c>
      <c r="P386" s="55" t="s">
        <v>14992</v>
      </c>
      <c r="Q386" s="55" t="s">
        <v>14993</v>
      </c>
      <c r="R386" s="55" t="s">
        <v>14994</v>
      </c>
    </row>
    <row r="387" spans="1:18" ht="96" x14ac:dyDescent="0.2">
      <c r="A387" s="160">
        <v>9789152302484</v>
      </c>
      <c r="B387" s="11">
        <v>1</v>
      </c>
      <c r="C387" s="11" t="s">
        <v>12850</v>
      </c>
      <c r="D387" s="11" t="str">
        <f>INDEX(Lista!$A$2:$B$13,MATCH('Kap 1'!K387,Lista!$A$2:$A$13,0),2)</f>
        <v>G</v>
      </c>
      <c r="E387" s="11" t="str">
        <f t="shared" si="21"/>
        <v>9789152302484-1-x1_1x-G-59</v>
      </c>
      <c r="F387" s="11">
        <f>MATCH(E387,'Base data'!$N$2:$N$2604,0)</f>
        <v>159</v>
      </c>
      <c r="G387" s="11">
        <f t="shared" si="19"/>
        <v>59</v>
      </c>
      <c r="H387" s="11" t="str">
        <f t="shared" si="20"/>
        <v>Problemlösning</v>
      </c>
      <c r="I387" s="11">
        <v>59</v>
      </c>
      <c r="J387" s="11" t="s">
        <v>277</v>
      </c>
      <c r="K387" s="11" t="s">
        <v>277</v>
      </c>
      <c r="L387" s="11" t="s">
        <v>1256</v>
      </c>
      <c r="M387" s="11">
        <v>1</v>
      </c>
      <c r="N387" s="11" t="s">
        <v>283</v>
      </c>
      <c r="O387" s="11" t="s">
        <v>304</v>
      </c>
      <c r="P387" s="55" t="s">
        <v>14995</v>
      </c>
      <c r="Q387" s="55" t="s">
        <v>14996</v>
      </c>
      <c r="R387" s="55" t="s">
        <v>14997</v>
      </c>
    </row>
    <row r="388" spans="1:18" ht="112" x14ac:dyDescent="0.2">
      <c r="A388" s="160">
        <v>9789152302484</v>
      </c>
      <c r="B388" s="11">
        <v>1</v>
      </c>
      <c r="C388" s="11" t="s">
        <v>12850</v>
      </c>
      <c r="D388" s="11" t="str">
        <f>INDEX(Lista!$A$2:$B$13,MATCH('Kap 1'!K388,Lista!$A$2:$A$13,0),2)</f>
        <v>G</v>
      </c>
      <c r="E388" s="11" t="str">
        <f t="shared" si="21"/>
        <v>9789152302484-1-x1_1x-G-59</v>
      </c>
      <c r="F388" s="11">
        <f>MATCH(E388,'Base data'!$N$2:$N$2604,0)</f>
        <v>159</v>
      </c>
      <c r="G388" s="11">
        <f t="shared" si="19"/>
        <v>59</v>
      </c>
      <c r="H388" s="11" t="str">
        <f t="shared" si="20"/>
        <v>Problemlösning</v>
      </c>
      <c r="I388" s="11">
        <v>59</v>
      </c>
      <c r="J388" s="11" t="s">
        <v>277</v>
      </c>
      <c r="K388" s="11" t="s">
        <v>277</v>
      </c>
      <c r="M388" s="11">
        <v>2</v>
      </c>
      <c r="N388" s="11" t="s">
        <v>283</v>
      </c>
      <c r="O388" s="11" t="s">
        <v>304</v>
      </c>
      <c r="P388" s="55" t="s">
        <v>14998</v>
      </c>
      <c r="Q388" s="55" t="s">
        <v>14999</v>
      </c>
      <c r="R388" s="55" t="s">
        <v>15000</v>
      </c>
    </row>
    <row r="389" spans="1:18" ht="32" x14ac:dyDescent="0.2">
      <c r="A389" s="160">
        <v>9789152302484</v>
      </c>
      <c r="B389" s="11">
        <v>1</v>
      </c>
      <c r="C389" s="11" t="s">
        <v>12850</v>
      </c>
      <c r="D389" s="11" t="str">
        <f>INDEX(Lista!$A$2:$B$13,MATCH('Kap 1'!K389,Lista!$A$2:$A$13,0),2)</f>
        <v>G</v>
      </c>
      <c r="E389" s="11" t="str">
        <f t="shared" si="21"/>
        <v>9789152302484-1-x1_1x-G-59</v>
      </c>
      <c r="F389" s="11">
        <f>MATCH(E389,'Base data'!$N$2:$N$2604,0)</f>
        <v>159</v>
      </c>
      <c r="G389" s="11">
        <f t="shared" ref="G389:G452" si="22">IF(I389="",G388,I389)</f>
        <v>59</v>
      </c>
      <c r="H389" s="11" t="str">
        <f t="shared" ref="H389:H452" si="23">IF(L389="",H388,L389)</f>
        <v>Problemlösning</v>
      </c>
      <c r="I389" s="11">
        <v>59</v>
      </c>
      <c r="J389" s="11" t="s">
        <v>277</v>
      </c>
      <c r="K389" s="11" t="s">
        <v>277</v>
      </c>
      <c r="M389" s="11">
        <v>3</v>
      </c>
      <c r="N389" s="11" t="s">
        <v>281</v>
      </c>
      <c r="O389" s="11" t="s">
        <v>304</v>
      </c>
      <c r="P389" s="55" t="s">
        <v>15001</v>
      </c>
      <c r="Q389" s="55" t="s">
        <v>15002</v>
      </c>
      <c r="R389" s="55" t="s">
        <v>14898</v>
      </c>
    </row>
    <row r="390" spans="1:18" x14ac:dyDescent="0.2">
      <c r="A390" s="160">
        <v>9789152302484</v>
      </c>
      <c r="B390" s="11">
        <v>1</v>
      </c>
      <c r="C390" s="11" t="s">
        <v>12850</v>
      </c>
      <c r="D390" s="11" t="str">
        <f>INDEX(Lista!$A$2:$B$13,MATCH('Kap 1'!K390,Lista!$A$2:$A$13,0),2)</f>
        <v>G</v>
      </c>
      <c r="E390" s="11" t="str">
        <f t="shared" si="21"/>
        <v>9789152302484-1-x1_1x-G-59</v>
      </c>
      <c r="F390" s="11">
        <f>MATCH(E390,'Base data'!$N$2:$N$2604,0)</f>
        <v>159</v>
      </c>
      <c r="G390" s="11">
        <f t="shared" si="22"/>
        <v>59</v>
      </c>
      <c r="H390" s="11" t="str">
        <f t="shared" si="23"/>
        <v>Problemlösning</v>
      </c>
      <c r="I390" s="11">
        <v>59</v>
      </c>
      <c r="J390" s="11" t="s">
        <v>277</v>
      </c>
      <c r="K390" s="11" t="s">
        <v>277</v>
      </c>
      <c r="M390" s="11">
        <v>4</v>
      </c>
      <c r="N390" s="11" t="s">
        <v>281</v>
      </c>
      <c r="O390" s="11" t="s">
        <v>304</v>
      </c>
      <c r="P390" s="55" t="s">
        <v>15003</v>
      </c>
      <c r="Q390" s="55">
        <v>1.85</v>
      </c>
      <c r="R390" s="55" t="s">
        <v>15004</v>
      </c>
    </row>
    <row r="391" spans="1:18" ht="32" x14ac:dyDescent="0.2">
      <c r="A391" s="160">
        <v>9789152302484</v>
      </c>
      <c r="B391" s="11">
        <v>1</v>
      </c>
      <c r="C391" s="11" t="s">
        <v>12850</v>
      </c>
      <c r="D391" s="11" t="str">
        <f>INDEX(Lista!$A$2:$B$13,MATCH('Kap 1'!K391,Lista!$A$2:$A$13,0),2)</f>
        <v>G</v>
      </c>
      <c r="E391" s="11" t="str">
        <f t="shared" si="21"/>
        <v>9789152302484-1-x1_1x-G-59</v>
      </c>
      <c r="F391" s="11">
        <f>MATCH(E391,'Base data'!$N$2:$N$2604,0)</f>
        <v>159</v>
      </c>
      <c r="G391" s="11">
        <f t="shared" si="22"/>
        <v>59</v>
      </c>
      <c r="H391" s="11" t="str">
        <f t="shared" si="23"/>
        <v>Problemlösning</v>
      </c>
      <c r="I391" s="11">
        <v>59</v>
      </c>
      <c r="J391" s="11" t="s">
        <v>277</v>
      </c>
      <c r="K391" s="11" t="s">
        <v>277</v>
      </c>
      <c r="M391" s="11">
        <v>5</v>
      </c>
      <c r="N391" s="11" t="s">
        <v>281</v>
      </c>
      <c r="O391" s="11" t="s">
        <v>304</v>
      </c>
      <c r="P391" s="55" t="s">
        <v>15005</v>
      </c>
      <c r="Q391" s="55">
        <v>1.36</v>
      </c>
      <c r="R391" s="55" t="s">
        <v>15006</v>
      </c>
    </row>
    <row r="392" spans="1:18" ht="64" x14ac:dyDescent="0.2">
      <c r="A392" s="160">
        <v>9789152302484</v>
      </c>
      <c r="B392" s="11">
        <v>1</v>
      </c>
      <c r="C392" s="11" t="s">
        <v>12850</v>
      </c>
      <c r="D392" s="11" t="str">
        <f>INDEX(Lista!$A$2:$B$13,MATCH('Kap 1'!K392,Lista!$A$2:$A$13,0),2)</f>
        <v>G</v>
      </c>
      <c r="E392" s="11" t="str">
        <f t="shared" si="21"/>
        <v>9789152302484-1-x1_1x-G-59</v>
      </c>
      <c r="F392" s="11">
        <f>MATCH(E392,'Base data'!$N$2:$N$2604,0)</f>
        <v>159</v>
      </c>
      <c r="G392" s="11">
        <f t="shared" si="22"/>
        <v>59</v>
      </c>
      <c r="H392" s="11" t="str">
        <f t="shared" si="23"/>
        <v>Problemlösning</v>
      </c>
      <c r="I392" s="11">
        <v>59</v>
      </c>
      <c r="J392" s="11" t="s">
        <v>277</v>
      </c>
      <c r="K392" s="11" t="s">
        <v>277</v>
      </c>
      <c r="M392" s="11">
        <v>6</v>
      </c>
      <c r="N392" s="11" t="s">
        <v>283</v>
      </c>
      <c r="O392" s="11" t="s">
        <v>311</v>
      </c>
      <c r="P392" s="55" t="s">
        <v>15007</v>
      </c>
      <c r="Q392" s="55" t="s">
        <v>15008</v>
      </c>
      <c r="R392" s="55" t="s">
        <v>15009</v>
      </c>
    </row>
    <row r="393" spans="1:18" ht="80" x14ac:dyDescent="0.2">
      <c r="A393" s="160">
        <v>9789152302484</v>
      </c>
      <c r="B393" s="11">
        <v>1</v>
      </c>
      <c r="C393" s="11" t="s">
        <v>12850</v>
      </c>
      <c r="D393" s="11" t="str">
        <f>INDEX(Lista!$A$2:$B$13,MATCH('Kap 1'!K393,Lista!$A$2:$A$13,0),2)</f>
        <v>G</v>
      </c>
      <c r="E393" s="11" t="str">
        <f t="shared" si="21"/>
        <v>9789152302484-1-x1_1x-G-60</v>
      </c>
      <c r="F393" s="11">
        <f>MATCH(E393,'Base data'!$N$2:$N$2604,0)</f>
        <v>160</v>
      </c>
      <c r="G393" s="11">
        <f t="shared" si="22"/>
        <v>60</v>
      </c>
      <c r="H393" s="11" t="str">
        <f t="shared" si="23"/>
        <v>Problemlösning</v>
      </c>
      <c r="I393" s="11">
        <v>60</v>
      </c>
      <c r="J393" s="11" t="s">
        <v>277</v>
      </c>
      <c r="K393" s="11" t="s">
        <v>277</v>
      </c>
      <c r="L393" s="11" t="s">
        <v>1256</v>
      </c>
      <c r="M393" s="11">
        <v>1</v>
      </c>
      <c r="N393" s="11" t="s">
        <v>283</v>
      </c>
      <c r="O393" s="11" t="s">
        <v>304</v>
      </c>
      <c r="P393" s="55" t="s">
        <v>15010</v>
      </c>
      <c r="Q393" s="55" t="s">
        <v>15011</v>
      </c>
      <c r="R393" s="55" t="s">
        <v>15012</v>
      </c>
    </row>
    <row r="394" spans="1:18" ht="48" x14ac:dyDescent="0.2">
      <c r="A394" s="160">
        <v>9789152302484</v>
      </c>
      <c r="B394" s="11">
        <v>1</v>
      </c>
      <c r="C394" s="11" t="s">
        <v>12850</v>
      </c>
      <c r="D394" s="11" t="str">
        <f>INDEX(Lista!$A$2:$B$13,MATCH('Kap 1'!K394,Lista!$A$2:$A$13,0),2)</f>
        <v>G</v>
      </c>
      <c r="E394" s="11" t="str">
        <f t="shared" si="21"/>
        <v>9789152302484-1-x1_1x-G-60</v>
      </c>
      <c r="F394" s="11">
        <f>MATCH(E394,'Base data'!$N$2:$N$2604,0)</f>
        <v>160</v>
      </c>
      <c r="G394" s="11">
        <f t="shared" si="22"/>
        <v>60</v>
      </c>
      <c r="H394" s="11" t="str">
        <f t="shared" si="23"/>
        <v>Problemlösning</v>
      </c>
      <c r="I394" s="11">
        <v>60</v>
      </c>
      <c r="J394" s="11" t="s">
        <v>277</v>
      </c>
      <c r="K394" s="11" t="s">
        <v>277</v>
      </c>
      <c r="L394" s="11" t="s">
        <v>1256</v>
      </c>
      <c r="M394" s="11">
        <v>2</v>
      </c>
      <c r="N394" s="11" t="s">
        <v>281</v>
      </c>
      <c r="O394" s="11" t="s">
        <v>304</v>
      </c>
      <c r="P394" s="55" t="s">
        <v>15013</v>
      </c>
      <c r="Q394" s="55" t="s">
        <v>15014</v>
      </c>
      <c r="R394" s="55" t="s">
        <v>15015</v>
      </c>
    </row>
    <row r="395" spans="1:18" x14ac:dyDescent="0.2">
      <c r="A395" s="160">
        <v>9789152302484</v>
      </c>
      <c r="B395" s="11">
        <v>1</v>
      </c>
      <c r="C395" s="11" t="s">
        <v>12850</v>
      </c>
      <c r="D395" s="11" t="str">
        <f>INDEX(Lista!$A$2:$B$13,MATCH('Kap 1'!K395,Lista!$A$2:$A$13,0),2)</f>
        <v>G</v>
      </c>
      <c r="E395" s="11" t="str">
        <f t="shared" si="21"/>
        <v>9789152302484-1-x1_1x-G-60</v>
      </c>
      <c r="F395" s="11">
        <f>MATCH(E395,'Base data'!$N$2:$N$2604,0)</f>
        <v>160</v>
      </c>
      <c r="G395" s="11">
        <f t="shared" si="22"/>
        <v>60</v>
      </c>
      <c r="H395" s="11" t="str">
        <f t="shared" si="23"/>
        <v>Problemlösning</v>
      </c>
      <c r="I395" s="11">
        <v>60</v>
      </c>
      <c r="J395" s="11" t="s">
        <v>277</v>
      </c>
      <c r="K395" s="11" t="s">
        <v>277</v>
      </c>
      <c r="L395" s="11" t="s">
        <v>1256</v>
      </c>
      <c r="M395" s="11">
        <v>3</v>
      </c>
      <c r="N395" s="11" t="s">
        <v>281</v>
      </c>
      <c r="O395" s="11" t="s">
        <v>304</v>
      </c>
      <c r="P395" s="55" t="s">
        <v>15016</v>
      </c>
      <c r="Q395" s="55">
        <v>46.33</v>
      </c>
      <c r="R395" s="55" t="s">
        <v>15017</v>
      </c>
    </row>
    <row r="396" spans="1:18" ht="32" x14ac:dyDescent="0.2">
      <c r="A396" s="160">
        <v>9789152302484</v>
      </c>
      <c r="B396" s="11">
        <v>1</v>
      </c>
      <c r="C396" s="11" t="s">
        <v>12850</v>
      </c>
      <c r="D396" s="11" t="str">
        <f>INDEX(Lista!$A$2:$B$13,MATCH('Kap 1'!K396,Lista!$A$2:$A$13,0),2)</f>
        <v>G</v>
      </c>
      <c r="E396" s="11" t="str">
        <f t="shared" si="21"/>
        <v>9789152302484-1-x1_1x-G-60</v>
      </c>
      <c r="F396" s="11">
        <f>MATCH(E396,'Base data'!$N$2:$N$2604,0)</f>
        <v>160</v>
      </c>
      <c r="G396" s="11">
        <f t="shared" si="22"/>
        <v>60</v>
      </c>
      <c r="H396" s="11" t="str">
        <f t="shared" si="23"/>
        <v>Problemlösning</v>
      </c>
      <c r="I396" s="11">
        <v>60</v>
      </c>
      <c r="J396" s="11" t="s">
        <v>277</v>
      </c>
      <c r="K396" s="11" t="s">
        <v>277</v>
      </c>
      <c r="L396" s="11" t="s">
        <v>1256</v>
      </c>
      <c r="M396" s="11">
        <v>4</v>
      </c>
      <c r="N396" s="11" t="s">
        <v>281</v>
      </c>
      <c r="O396" s="11" t="s">
        <v>304</v>
      </c>
      <c r="P396" s="55" t="s">
        <v>15018</v>
      </c>
      <c r="Q396" s="55">
        <v>6.8</v>
      </c>
      <c r="R396" s="55" t="s">
        <v>15019</v>
      </c>
    </row>
    <row r="397" spans="1:18" ht="48" x14ac:dyDescent="0.2">
      <c r="A397" s="160">
        <v>9789152302484</v>
      </c>
      <c r="B397" s="11">
        <v>1</v>
      </c>
      <c r="C397" s="11" t="s">
        <v>12850</v>
      </c>
      <c r="D397" s="11" t="str">
        <f>INDEX(Lista!$A$2:$B$13,MATCH('Kap 1'!K397,Lista!$A$2:$A$13,0),2)</f>
        <v>G</v>
      </c>
      <c r="E397" s="11" t="str">
        <f t="shared" si="21"/>
        <v>9789152302484-1-x1_1x-G-60</v>
      </c>
      <c r="F397" s="11">
        <f>MATCH(E397,'Base data'!$N$2:$N$2604,0)</f>
        <v>160</v>
      </c>
      <c r="G397" s="11">
        <f t="shared" si="22"/>
        <v>60</v>
      </c>
      <c r="H397" s="11" t="str">
        <f t="shared" si="23"/>
        <v>Problemlösning</v>
      </c>
      <c r="I397" s="11">
        <v>60</v>
      </c>
      <c r="J397" s="11" t="s">
        <v>277</v>
      </c>
      <c r="K397" s="11" t="s">
        <v>277</v>
      </c>
      <c r="L397" s="11" t="s">
        <v>1256</v>
      </c>
      <c r="M397" s="11">
        <v>5</v>
      </c>
      <c r="N397" s="11" t="s">
        <v>281</v>
      </c>
      <c r="O397" s="11" t="s">
        <v>304</v>
      </c>
      <c r="P397" s="55" t="s">
        <v>15020</v>
      </c>
      <c r="Q397" s="55">
        <v>8</v>
      </c>
      <c r="R397" s="55" t="s">
        <v>15021</v>
      </c>
    </row>
    <row r="398" spans="1:18" ht="32" x14ac:dyDescent="0.2">
      <c r="A398" s="160">
        <v>9789152302484</v>
      </c>
      <c r="B398" s="11">
        <v>1</v>
      </c>
      <c r="C398" s="11" t="s">
        <v>12850</v>
      </c>
      <c r="D398" s="11" t="str">
        <f>INDEX(Lista!$A$2:$B$13,MATCH('Kap 1'!K398,Lista!$A$2:$A$13,0),2)</f>
        <v>G</v>
      </c>
      <c r="E398" s="11" t="str">
        <f t="shared" si="21"/>
        <v>9789152302484-1-x1_1x-G-60</v>
      </c>
      <c r="F398" s="11">
        <f>MATCH(E398,'Base data'!$N$2:$N$2604,0)</f>
        <v>160</v>
      </c>
      <c r="G398" s="11">
        <f t="shared" si="22"/>
        <v>60</v>
      </c>
      <c r="H398" s="11" t="str">
        <f t="shared" si="23"/>
        <v>Problemlösning</v>
      </c>
      <c r="I398" s="11">
        <v>60</v>
      </c>
      <c r="J398" s="11" t="s">
        <v>277</v>
      </c>
      <c r="K398" s="11" t="s">
        <v>277</v>
      </c>
      <c r="L398" s="11" t="s">
        <v>1256</v>
      </c>
      <c r="M398" s="11">
        <v>6</v>
      </c>
      <c r="N398" s="11" t="s">
        <v>283</v>
      </c>
      <c r="O398" s="11" t="s">
        <v>304</v>
      </c>
      <c r="P398" s="55" t="s">
        <v>15022</v>
      </c>
      <c r="Q398" s="55" t="s">
        <v>15023</v>
      </c>
      <c r="R398" s="55" t="s">
        <v>15024</v>
      </c>
    </row>
    <row r="399" spans="1:18" ht="64" x14ac:dyDescent="0.2">
      <c r="A399" s="160">
        <v>9789152302484</v>
      </c>
      <c r="B399" s="11">
        <v>1</v>
      </c>
      <c r="C399" s="11" t="s">
        <v>12850</v>
      </c>
      <c r="D399" s="11" t="str">
        <f>INDEX(Lista!$A$2:$B$13,MATCH('Kap 1'!K399,Lista!$A$2:$A$13,0),2)</f>
        <v>G</v>
      </c>
      <c r="E399" s="11" t="str">
        <f t="shared" si="21"/>
        <v>9789152302484-1-x1_1x-G-61a</v>
      </c>
      <c r="F399" s="11">
        <f>MATCH(E399,'Base data'!$N$2:$N$2604,0)</f>
        <v>161</v>
      </c>
      <c r="G399" s="11" t="str">
        <f t="shared" si="22"/>
        <v>61a</v>
      </c>
      <c r="H399" s="11" t="str">
        <f t="shared" si="23"/>
        <v>Problemlösning</v>
      </c>
      <c r="I399" s="11" t="s">
        <v>152</v>
      </c>
      <c r="J399" s="11" t="s">
        <v>277</v>
      </c>
      <c r="K399" s="11" t="s">
        <v>277</v>
      </c>
      <c r="L399" s="11" t="s">
        <v>1256</v>
      </c>
      <c r="M399" s="11">
        <v>1</v>
      </c>
      <c r="N399" s="11" t="s">
        <v>283</v>
      </c>
      <c r="O399" s="11" t="s">
        <v>311</v>
      </c>
      <c r="P399" s="55" t="s">
        <v>15025</v>
      </c>
      <c r="Q399" s="55" t="s">
        <v>15026</v>
      </c>
      <c r="R399" s="55" t="s">
        <v>15027</v>
      </c>
    </row>
    <row r="400" spans="1:18" ht="32" x14ac:dyDescent="0.2">
      <c r="A400" s="160">
        <v>9789152302484</v>
      </c>
      <c r="B400" s="11">
        <v>1</v>
      </c>
      <c r="C400" s="11" t="s">
        <v>12850</v>
      </c>
      <c r="D400" s="11" t="str">
        <f>INDEX(Lista!$A$2:$B$13,MATCH('Kap 1'!K400,Lista!$A$2:$A$13,0),2)</f>
        <v>G</v>
      </c>
      <c r="E400" s="11" t="str">
        <f t="shared" si="21"/>
        <v>9789152302484-1-x1_1x-G-61a</v>
      </c>
      <c r="F400" s="11">
        <f>MATCH(E400,'Base data'!$N$2:$N$2604,0)</f>
        <v>161</v>
      </c>
      <c r="G400" s="11" t="str">
        <f t="shared" si="22"/>
        <v>61a</v>
      </c>
      <c r="H400" s="11" t="str">
        <f t="shared" si="23"/>
        <v>Problemlösning</v>
      </c>
      <c r="I400" s="11" t="s">
        <v>152</v>
      </c>
      <c r="J400" s="11" t="s">
        <v>277</v>
      </c>
      <c r="K400" s="11" t="s">
        <v>277</v>
      </c>
      <c r="L400" s="11" t="s">
        <v>1256</v>
      </c>
      <c r="M400" s="11">
        <v>2</v>
      </c>
      <c r="N400" s="11" t="s">
        <v>283</v>
      </c>
      <c r="O400" s="11" t="s">
        <v>370</v>
      </c>
      <c r="P400" s="55" t="s">
        <v>15028</v>
      </c>
      <c r="Q400" s="55" t="str">
        <f>E400&amp;"_"&amp;M400</f>
        <v>9789152302484-1-x1_1x-G-61a_2</v>
      </c>
      <c r="R400" s="55" t="s">
        <v>15029</v>
      </c>
    </row>
    <row r="401" spans="1:18" ht="48" x14ac:dyDescent="0.2">
      <c r="A401" s="160">
        <v>9789152302484</v>
      </c>
      <c r="B401" s="11">
        <v>1</v>
      </c>
      <c r="C401" s="11" t="s">
        <v>12850</v>
      </c>
      <c r="D401" s="11" t="str">
        <f>INDEX(Lista!$A$2:$B$13,MATCH('Kap 1'!K401,Lista!$A$2:$A$13,0),2)</f>
        <v>G</v>
      </c>
      <c r="E401" s="11" t="str">
        <f t="shared" si="21"/>
        <v>9789152302484-1-x1_1x-G-61b</v>
      </c>
      <c r="F401" s="11">
        <f>MATCH(E401,'Base data'!$N$2:$N$2604,0)</f>
        <v>162</v>
      </c>
      <c r="G401" s="11" t="str">
        <f t="shared" si="22"/>
        <v>61b</v>
      </c>
      <c r="H401" s="11" t="str">
        <f t="shared" si="23"/>
        <v>Problemlösning</v>
      </c>
      <c r="I401" s="11" t="s">
        <v>153</v>
      </c>
      <c r="J401" s="11" t="s">
        <v>277</v>
      </c>
      <c r="K401" s="11" t="s">
        <v>277</v>
      </c>
      <c r="L401" s="11" t="s">
        <v>1256</v>
      </c>
      <c r="M401" s="11">
        <v>1</v>
      </c>
      <c r="N401" s="11" t="s">
        <v>283</v>
      </c>
      <c r="O401" s="11" t="s">
        <v>304</v>
      </c>
      <c r="P401" s="55" t="s">
        <v>15030</v>
      </c>
      <c r="Q401" s="55" t="s">
        <v>15031</v>
      </c>
      <c r="R401" s="55" t="s">
        <v>15032</v>
      </c>
    </row>
    <row r="402" spans="1:18" x14ac:dyDescent="0.2">
      <c r="A402" s="160">
        <v>9789152302484</v>
      </c>
      <c r="B402" s="11">
        <v>1</v>
      </c>
      <c r="C402" s="11" t="s">
        <v>12850</v>
      </c>
      <c r="D402" s="11" t="str">
        <f>INDEX(Lista!$A$2:$B$13,MATCH('Kap 1'!K402,Lista!$A$2:$A$13,0),2)</f>
        <v>G</v>
      </c>
      <c r="E402" s="11" t="str">
        <f t="shared" si="21"/>
        <v>9789152302484-1-x1_1x-G-61b</v>
      </c>
      <c r="F402" s="11">
        <f>MATCH(E402,'Base data'!$N$2:$N$2604,0)</f>
        <v>162</v>
      </c>
      <c r="G402" s="11" t="str">
        <f t="shared" si="22"/>
        <v>61b</v>
      </c>
      <c r="H402" s="11" t="str">
        <f t="shared" si="23"/>
        <v>Problemlösning</v>
      </c>
      <c r="I402" s="11" t="s">
        <v>153</v>
      </c>
      <c r="J402" s="11" t="s">
        <v>277</v>
      </c>
      <c r="K402" s="11" t="s">
        <v>277</v>
      </c>
      <c r="L402" s="11" t="s">
        <v>1256</v>
      </c>
      <c r="M402" s="11">
        <v>2</v>
      </c>
      <c r="N402" s="11" t="s">
        <v>281</v>
      </c>
      <c r="O402" s="11" t="s">
        <v>304</v>
      </c>
      <c r="P402" s="55" t="s">
        <v>15033</v>
      </c>
      <c r="Q402" s="55">
        <v>2</v>
      </c>
      <c r="R402" s="55" t="s">
        <v>15034</v>
      </c>
    </row>
    <row r="403" spans="1:18" ht="32" x14ac:dyDescent="0.2">
      <c r="A403" s="160">
        <v>9789152302484</v>
      </c>
      <c r="B403" s="11">
        <v>1</v>
      </c>
      <c r="C403" s="11" t="s">
        <v>12850</v>
      </c>
      <c r="D403" s="11" t="str">
        <f>INDEX(Lista!$A$2:$B$13,MATCH('Kap 1'!K403,Lista!$A$2:$A$13,0),2)</f>
        <v>G</v>
      </c>
      <c r="E403" s="11" t="str">
        <f t="shared" si="21"/>
        <v>9789152302484-1-x1_1x-G-61b</v>
      </c>
      <c r="F403" s="11">
        <f>MATCH(E403,'Base data'!$N$2:$N$2604,0)</f>
        <v>162</v>
      </c>
      <c r="G403" s="11" t="str">
        <f t="shared" si="22"/>
        <v>61b</v>
      </c>
      <c r="H403" s="11" t="str">
        <f t="shared" si="23"/>
        <v>Problemlösning</v>
      </c>
      <c r="I403" s="11" t="s">
        <v>153</v>
      </c>
      <c r="J403" s="11" t="s">
        <v>277</v>
      </c>
      <c r="K403" s="11" t="s">
        <v>277</v>
      </c>
      <c r="L403" s="11" t="s">
        <v>1256</v>
      </c>
      <c r="M403" s="11">
        <v>3</v>
      </c>
      <c r="N403" s="11" t="s">
        <v>281</v>
      </c>
      <c r="O403" s="11" t="s">
        <v>304</v>
      </c>
      <c r="P403" s="55" t="s">
        <v>15035</v>
      </c>
      <c r="Q403" s="55">
        <v>1.41</v>
      </c>
      <c r="R403" s="55" t="s">
        <v>15036</v>
      </c>
    </row>
    <row r="404" spans="1:18" ht="32" x14ac:dyDescent="0.2">
      <c r="A404" s="160">
        <v>9789152302484</v>
      </c>
      <c r="B404" s="11">
        <v>1</v>
      </c>
      <c r="C404" s="11" t="s">
        <v>12850</v>
      </c>
      <c r="D404" s="11" t="str">
        <f>INDEX(Lista!$A$2:$B$13,MATCH('Kap 1'!K404,Lista!$A$2:$A$13,0),2)</f>
        <v>G</v>
      </c>
      <c r="E404" s="11" t="str">
        <f t="shared" si="21"/>
        <v>9789152302484-1-x1_1x-G-61b</v>
      </c>
      <c r="F404" s="11">
        <f>MATCH(E404,'Base data'!$N$2:$N$2604,0)</f>
        <v>162</v>
      </c>
      <c r="G404" s="11" t="str">
        <f t="shared" si="22"/>
        <v>61b</v>
      </c>
      <c r="H404" s="11" t="str">
        <f t="shared" si="23"/>
        <v>Problemlösning</v>
      </c>
      <c r="I404" s="11" t="s">
        <v>153</v>
      </c>
      <c r="J404" s="11" t="s">
        <v>277</v>
      </c>
      <c r="K404" s="11" t="s">
        <v>277</v>
      </c>
      <c r="L404" s="11" t="s">
        <v>1256</v>
      </c>
      <c r="M404" s="11">
        <v>4</v>
      </c>
      <c r="N404" s="11" t="s">
        <v>283</v>
      </c>
      <c r="O404" s="11" t="s">
        <v>304</v>
      </c>
      <c r="P404" s="55" t="s">
        <v>15037</v>
      </c>
      <c r="Q404" s="55" t="s">
        <v>15038</v>
      </c>
      <c r="R404" s="55" t="s">
        <v>16789</v>
      </c>
    </row>
    <row r="405" spans="1:18" ht="64" x14ac:dyDescent="0.2">
      <c r="A405" s="160">
        <v>9789152302484</v>
      </c>
      <c r="B405" s="11">
        <v>1</v>
      </c>
      <c r="C405" s="11" t="s">
        <v>12850</v>
      </c>
      <c r="D405" s="11" t="str">
        <f>INDEX(Lista!$A$2:$B$13,MATCH('Kap 1'!K405,Lista!$A$2:$A$13,0),2)</f>
        <v>G</v>
      </c>
      <c r="E405" s="11" t="str">
        <f t="shared" si="21"/>
        <v>9789152302484-1-x1_1x-G-61c</v>
      </c>
      <c r="F405" s="11">
        <f>MATCH(E405,'Base data'!$N$2:$N$2604,0)</f>
        <v>163</v>
      </c>
      <c r="G405" s="11" t="str">
        <f t="shared" si="22"/>
        <v>61c</v>
      </c>
      <c r="H405" s="11" t="str">
        <f t="shared" si="23"/>
        <v>Problemlösning</v>
      </c>
      <c r="I405" s="11" t="s">
        <v>15039</v>
      </c>
      <c r="J405" s="11" t="s">
        <v>277</v>
      </c>
      <c r="K405" s="11" t="s">
        <v>277</v>
      </c>
      <c r="L405" s="11" t="s">
        <v>1256</v>
      </c>
      <c r="M405" s="11">
        <v>1</v>
      </c>
      <c r="N405" s="11" t="s">
        <v>283</v>
      </c>
      <c r="O405" s="11" t="s">
        <v>370</v>
      </c>
      <c r="P405" s="55" t="s">
        <v>15040</v>
      </c>
      <c r="Q405" s="55" t="str">
        <f>E405&amp;"_"&amp;M405</f>
        <v>9789152302484-1-x1_1x-G-61c_1</v>
      </c>
      <c r="R405" s="55" t="s">
        <v>15041</v>
      </c>
    </row>
    <row r="406" spans="1:18" ht="48" x14ac:dyDescent="0.2">
      <c r="A406" s="160">
        <v>9789152302484</v>
      </c>
      <c r="B406" s="11">
        <v>1</v>
      </c>
      <c r="C406" s="11" t="s">
        <v>12850</v>
      </c>
      <c r="D406" s="11" t="str">
        <f>INDEX(Lista!$A$2:$B$13,MATCH('Kap 1'!K406,Lista!$A$2:$A$13,0),2)</f>
        <v>G</v>
      </c>
      <c r="E406" s="11" t="str">
        <f t="shared" si="21"/>
        <v>9789152302484-1-x1_1x-G-61d</v>
      </c>
      <c r="F406" s="11">
        <f>MATCH(E406,'Base data'!$N$2:$N$2604,0)</f>
        <v>164</v>
      </c>
      <c r="G406" s="11" t="str">
        <f t="shared" si="22"/>
        <v>61d</v>
      </c>
      <c r="H406" s="11" t="str">
        <f t="shared" si="23"/>
        <v>Problemlösning</v>
      </c>
      <c r="I406" s="11" t="s">
        <v>15042</v>
      </c>
      <c r="J406" s="11" t="s">
        <v>277</v>
      </c>
      <c r="K406" s="11" t="s">
        <v>277</v>
      </c>
      <c r="L406" s="11" t="s">
        <v>1256</v>
      </c>
      <c r="M406" s="11">
        <v>1</v>
      </c>
      <c r="N406" s="11" t="s">
        <v>283</v>
      </c>
      <c r="O406" s="11" t="s">
        <v>304</v>
      </c>
      <c r="P406" s="55" t="s">
        <v>15043</v>
      </c>
      <c r="Q406" s="55" t="s">
        <v>349</v>
      </c>
      <c r="R406" s="55" t="s">
        <v>15044</v>
      </c>
    </row>
    <row r="407" spans="1:18" x14ac:dyDescent="0.2">
      <c r="A407" s="160">
        <v>9789152302484</v>
      </c>
      <c r="B407" s="11">
        <v>1</v>
      </c>
      <c r="C407" s="11" t="s">
        <v>12850</v>
      </c>
      <c r="D407" s="11" t="str">
        <f>INDEX(Lista!$A$2:$B$13,MATCH('Kap 1'!K407,Lista!$A$2:$A$13,0),2)</f>
        <v>G</v>
      </c>
      <c r="E407" s="11" t="str">
        <f t="shared" si="21"/>
        <v>9789152302484-1-x1_1x-G-61d</v>
      </c>
      <c r="F407" s="11">
        <f>MATCH(E407,'Base data'!$N$2:$N$2604,0)</f>
        <v>164</v>
      </c>
      <c r="G407" s="11" t="str">
        <f t="shared" si="22"/>
        <v>61d</v>
      </c>
      <c r="H407" s="11" t="str">
        <f t="shared" si="23"/>
        <v>Problemlösning</v>
      </c>
      <c r="I407" s="11" t="s">
        <v>15042</v>
      </c>
      <c r="J407" s="11" t="s">
        <v>277</v>
      </c>
      <c r="K407" s="11" t="s">
        <v>277</v>
      </c>
      <c r="L407" s="11" t="s">
        <v>1256</v>
      </c>
      <c r="M407" s="11">
        <v>2</v>
      </c>
      <c r="N407" s="11" t="s">
        <v>283</v>
      </c>
      <c r="O407" s="11" t="s">
        <v>304</v>
      </c>
      <c r="P407" s="55" t="s">
        <v>15045</v>
      </c>
      <c r="Q407" s="55">
        <v>2</v>
      </c>
      <c r="R407" s="55" t="s">
        <v>15046</v>
      </c>
    </row>
    <row r="408" spans="1:18" ht="48" x14ac:dyDescent="0.2">
      <c r="A408" s="160">
        <v>9789152302484</v>
      </c>
      <c r="B408" s="11">
        <v>1</v>
      </c>
      <c r="C408" s="11" t="s">
        <v>12850</v>
      </c>
      <c r="D408" s="11" t="str">
        <f>INDEX(Lista!$A$2:$B$13,MATCH('Kap 1'!K408,Lista!$A$2:$A$13,0),2)</f>
        <v>G</v>
      </c>
      <c r="E408" s="11" t="str">
        <f t="shared" si="21"/>
        <v>9789152302484-1-x1_1x-G-61d</v>
      </c>
      <c r="F408" s="11">
        <f>MATCH(E408,'Base data'!$N$2:$N$2604,0)</f>
        <v>164</v>
      </c>
      <c r="G408" s="11" t="str">
        <f t="shared" si="22"/>
        <v>61d</v>
      </c>
      <c r="H408" s="11" t="str">
        <f t="shared" si="23"/>
        <v>Problemlösning</v>
      </c>
      <c r="I408" s="11" t="s">
        <v>15042</v>
      </c>
      <c r="J408" s="11" t="s">
        <v>277</v>
      </c>
      <c r="K408" s="11" t="s">
        <v>277</v>
      </c>
      <c r="L408" s="11" t="s">
        <v>1256</v>
      </c>
      <c r="M408" s="11">
        <v>3</v>
      </c>
      <c r="N408" s="11" t="s">
        <v>283</v>
      </c>
      <c r="O408" s="11" t="s">
        <v>304</v>
      </c>
      <c r="P408" s="55" t="s">
        <v>15047</v>
      </c>
      <c r="Q408" s="55">
        <v>2</v>
      </c>
      <c r="R408" s="55" t="s">
        <v>15048</v>
      </c>
    </row>
    <row r="409" spans="1:18" ht="64" x14ac:dyDescent="0.2">
      <c r="A409" s="160">
        <v>9789152302484</v>
      </c>
      <c r="B409" s="11">
        <v>1</v>
      </c>
      <c r="C409" s="11" t="s">
        <v>12850</v>
      </c>
      <c r="D409" s="11" t="str">
        <f>INDEX(Lista!$A$2:$B$13,MATCH('Kap 1'!K409,Lista!$A$2:$A$13,0),2)</f>
        <v>G</v>
      </c>
      <c r="E409" s="11" t="str">
        <f t="shared" si="21"/>
        <v>9789152302484-1-x1_1x-G-61d</v>
      </c>
      <c r="F409" s="11">
        <f>MATCH(E409,'Base data'!$N$2:$N$2604,0)</f>
        <v>164</v>
      </c>
      <c r="G409" s="11" t="str">
        <f t="shared" si="22"/>
        <v>61d</v>
      </c>
      <c r="H409" s="11" t="str">
        <f t="shared" si="23"/>
        <v>Problemlösning</v>
      </c>
      <c r="I409" s="11" t="s">
        <v>15042</v>
      </c>
      <c r="J409" s="11" t="s">
        <v>277</v>
      </c>
      <c r="K409" s="11" t="s">
        <v>277</v>
      </c>
      <c r="L409" s="11" t="s">
        <v>1256</v>
      </c>
      <c r="M409" s="11">
        <v>4</v>
      </c>
      <c r="N409" s="11" t="s">
        <v>283</v>
      </c>
      <c r="O409" s="11" t="s">
        <v>304</v>
      </c>
      <c r="P409" s="55" t="s">
        <v>15049</v>
      </c>
      <c r="Q409" s="55" t="s">
        <v>15050</v>
      </c>
      <c r="R409" s="55" t="s">
        <v>15051</v>
      </c>
    </row>
    <row r="410" spans="1:18" ht="48" x14ac:dyDescent="0.2">
      <c r="A410" s="160">
        <v>9789152302484</v>
      </c>
      <c r="B410" s="11">
        <v>1</v>
      </c>
      <c r="C410" s="11" t="s">
        <v>12850</v>
      </c>
      <c r="D410" s="11" t="str">
        <f>INDEX(Lista!$A$2:$B$13,MATCH('Kap 1'!K410,Lista!$A$2:$A$13,0),2)</f>
        <v>G</v>
      </c>
      <c r="E410" s="11" t="str">
        <f t="shared" si="21"/>
        <v>9789152302484-1-x1_1x-G-62a</v>
      </c>
      <c r="F410" s="11">
        <f>MATCH(E410,'Base data'!$N$2:$N$2604,0)</f>
        <v>165</v>
      </c>
      <c r="G410" s="11" t="str">
        <f t="shared" si="22"/>
        <v>62a</v>
      </c>
      <c r="H410" s="11" t="str">
        <f t="shared" si="23"/>
        <v>Rita</v>
      </c>
      <c r="I410" s="11" t="s">
        <v>154</v>
      </c>
      <c r="J410" s="11" t="s">
        <v>277</v>
      </c>
      <c r="K410" s="11" t="s">
        <v>277</v>
      </c>
      <c r="L410" s="11" t="s">
        <v>284</v>
      </c>
      <c r="M410" s="11">
        <v>1</v>
      </c>
      <c r="N410" s="11" t="s">
        <v>284</v>
      </c>
      <c r="O410" s="11" t="s">
        <v>370</v>
      </c>
      <c r="P410" s="55" t="s">
        <v>15052</v>
      </c>
      <c r="Q410" s="55" t="str">
        <f>E410&amp;"_"&amp;M410</f>
        <v>9789152302484-1-x1_1x-G-62a_1</v>
      </c>
      <c r="R410" s="55" t="s">
        <v>15053</v>
      </c>
    </row>
    <row r="411" spans="1:18" ht="48" x14ac:dyDescent="0.2">
      <c r="A411" s="160">
        <v>9789152302484</v>
      </c>
      <c r="B411" s="11">
        <v>1</v>
      </c>
      <c r="C411" s="11" t="s">
        <v>12850</v>
      </c>
      <c r="D411" s="11" t="str">
        <f>INDEX(Lista!$A$2:$B$13,MATCH('Kap 1'!K411,Lista!$A$2:$A$13,0),2)</f>
        <v>G</v>
      </c>
      <c r="E411" s="11" t="str">
        <f t="shared" si="21"/>
        <v>9789152302484-1-x1_1x-G-62a</v>
      </c>
      <c r="F411" s="11">
        <f>MATCH(E411,'Base data'!$N$2:$N$2604,0)</f>
        <v>165</v>
      </c>
      <c r="G411" s="11" t="str">
        <f t="shared" si="22"/>
        <v>62a</v>
      </c>
      <c r="H411" s="11" t="str">
        <f t="shared" si="23"/>
        <v>Rita</v>
      </c>
      <c r="J411" s="11" t="s">
        <v>277</v>
      </c>
      <c r="K411" s="11" t="s">
        <v>277</v>
      </c>
      <c r="L411" s="11" t="s">
        <v>284</v>
      </c>
      <c r="M411" s="11">
        <v>2</v>
      </c>
      <c r="N411" s="11" t="s">
        <v>284</v>
      </c>
      <c r="O411" s="11" t="s">
        <v>370</v>
      </c>
      <c r="P411" s="55" t="s">
        <v>15054</v>
      </c>
      <c r="Q411" s="55" t="str">
        <f>E411&amp;"_"&amp;M411</f>
        <v>9789152302484-1-x1_1x-G-62a_2</v>
      </c>
      <c r="R411" s="55" t="s">
        <v>15055</v>
      </c>
    </row>
    <row r="412" spans="1:18" ht="144" x14ac:dyDescent="0.2">
      <c r="A412" s="160">
        <v>9789152302484</v>
      </c>
      <c r="B412" s="11">
        <v>1</v>
      </c>
      <c r="C412" s="11" t="s">
        <v>12850</v>
      </c>
      <c r="D412" s="11" t="str">
        <f>INDEX(Lista!$A$2:$B$13,MATCH('Kap 1'!K412,Lista!$A$2:$A$13,0),2)</f>
        <v>G</v>
      </c>
      <c r="E412" s="11" t="str">
        <f t="shared" ref="E412:E475" si="24">A412&amp;"-"&amp;B412&amp;"-"&amp;C412&amp;"-"&amp;D412&amp;"-"&amp;G412</f>
        <v>9789152302484-1-x1_1x-G-62b</v>
      </c>
      <c r="F412" s="11">
        <f>MATCH(E412,'Base data'!$N$2:$N$2604,0)</f>
        <v>166</v>
      </c>
      <c r="G412" s="11" t="str">
        <f t="shared" si="22"/>
        <v>62b</v>
      </c>
      <c r="H412" s="11" t="str">
        <f t="shared" si="23"/>
        <v>Problemlösning</v>
      </c>
      <c r="I412" s="11" t="s">
        <v>155</v>
      </c>
      <c r="J412" s="11" t="s">
        <v>277</v>
      </c>
      <c r="K412" s="11" t="s">
        <v>277</v>
      </c>
      <c r="L412" s="11" t="s">
        <v>1256</v>
      </c>
      <c r="M412" s="11">
        <v>1</v>
      </c>
      <c r="N412" s="11" t="s">
        <v>283</v>
      </c>
      <c r="O412" s="11" t="s">
        <v>311</v>
      </c>
      <c r="P412" s="55" t="s">
        <v>15056</v>
      </c>
      <c r="Q412" s="55" t="s">
        <v>15057</v>
      </c>
      <c r="R412" s="55" t="s">
        <v>15058</v>
      </c>
    </row>
    <row r="413" spans="1:18" ht="32" x14ac:dyDescent="0.2">
      <c r="A413" s="160">
        <v>9789152302484</v>
      </c>
      <c r="B413" s="11">
        <v>1</v>
      </c>
      <c r="C413" s="11" t="s">
        <v>12850</v>
      </c>
      <c r="D413" s="11" t="str">
        <f>INDEX(Lista!$A$2:$B$13,MATCH('Kap 1'!K413,Lista!$A$2:$A$13,0),2)</f>
        <v>G</v>
      </c>
      <c r="E413" s="11" t="str">
        <f t="shared" si="24"/>
        <v>9789152302484-1-x1_1x-G-62b</v>
      </c>
      <c r="F413" s="11">
        <f>MATCH(E413,'Base data'!$N$2:$N$2604,0)</f>
        <v>166</v>
      </c>
      <c r="G413" s="11" t="str">
        <f t="shared" si="22"/>
        <v>62b</v>
      </c>
      <c r="H413" s="11" t="str">
        <f t="shared" si="23"/>
        <v>Problemlösning</v>
      </c>
      <c r="I413" s="11" t="s">
        <v>155</v>
      </c>
      <c r="J413" s="11" t="s">
        <v>277</v>
      </c>
      <c r="K413" s="11" t="s">
        <v>277</v>
      </c>
      <c r="L413" s="11" t="s">
        <v>1256</v>
      </c>
      <c r="M413" s="11">
        <v>2</v>
      </c>
      <c r="N413" s="11" t="s">
        <v>283</v>
      </c>
      <c r="O413" s="11" t="s">
        <v>304</v>
      </c>
      <c r="P413" s="55" t="s">
        <v>15059</v>
      </c>
      <c r="Q413" s="55" t="s">
        <v>15060</v>
      </c>
      <c r="R413" s="55" t="s">
        <v>15061</v>
      </c>
    </row>
    <row r="414" spans="1:18" x14ac:dyDescent="0.2">
      <c r="A414" s="160">
        <v>9789152302484</v>
      </c>
      <c r="B414" s="11">
        <v>1</v>
      </c>
      <c r="C414" s="11" t="s">
        <v>12850</v>
      </c>
      <c r="D414" s="11" t="str">
        <f>INDEX(Lista!$A$2:$B$13,MATCH('Kap 1'!K414,Lista!$A$2:$A$13,0),2)</f>
        <v>G</v>
      </c>
      <c r="E414" s="11" t="str">
        <f t="shared" si="24"/>
        <v>9789152302484-1-x1_1x-G-62c</v>
      </c>
      <c r="F414" s="11">
        <f>MATCH(E414,'Base data'!$N$2:$N$2604,0)</f>
        <v>167</v>
      </c>
      <c r="G414" s="11" t="str">
        <f t="shared" si="22"/>
        <v>62c</v>
      </c>
      <c r="H414" s="11" t="str">
        <f t="shared" si="23"/>
        <v>Problemlösning</v>
      </c>
      <c r="I414" s="11" t="s">
        <v>156</v>
      </c>
      <c r="J414" s="11" t="s">
        <v>277</v>
      </c>
      <c r="K414" s="11" t="s">
        <v>277</v>
      </c>
      <c r="L414" s="11" t="s">
        <v>1256</v>
      </c>
      <c r="M414" s="11">
        <v>1</v>
      </c>
      <c r="N414" s="11" t="s">
        <v>283</v>
      </c>
      <c r="O414" s="11" t="s">
        <v>304</v>
      </c>
      <c r="P414" s="55" t="s">
        <v>15062</v>
      </c>
      <c r="Q414" s="55">
        <v>9</v>
      </c>
      <c r="R414" s="55" t="s">
        <v>15063</v>
      </c>
    </row>
    <row r="415" spans="1:18" ht="32" x14ac:dyDescent="0.2">
      <c r="A415" s="160">
        <v>9789152302484</v>
      </c>
      <c r="B415" s="11">
        <v>1</v>
      </c>
      <c r="C415" s="11" t="s">
        <v>12850</v>
      </c>
      <c r="D415" s="11" t="str">
        <f>INDEX(Lista!$A$2:$B$13,MATCH('Kap 1'!K415,Lista!$A$2:$A$13,0),2)</f>
        <v>G</v>
      </c>
      <c r="E415" s="11" t="str">
        <f t="shared" si="24"/>
        <v>9789152302484-1-x1_1x-G-62c</v>
      </c>
      <c r="F415" s="11">
        <f>MATCH(E415,'Base data'!$N$2:$N$2604,0)</f>
        <v>167</v>
      </c>
      <c r="G415" s="11" t="str">
        <f t="shared" si="22"/>
        <v>62c</v>
      </c>
      <c r="H415" s="11" t="str">
        <f t="shared" si="23"/>
        <v>Problemlösning</v>
      </c>
      <c r="I415" s="11" t="s">
        <v>156</v>
      </c>
      <c r="J415" s="11" t="s">
        <v>277</v>
      </c>
      <c r="K415" s="11" t="s">
        <v>277</v>
      </c>
      <c r="L415" s="11" t="s">
        <v>1256</v>
      </c>
      <c r="M415" s="11">
        <v>2</v>
      </c>
      <c r="N415" s="11" t="s">
        <v>281</v>
      </c>
      <c r="O415" s="11" t="s">
        <v>304</v>
      </c>
      <c r="P415" s="55" t="s">
        <v>15064</v>
      </c>
      <c r="Q415" s="55">
        <v>81</v>
      </c>
      <c r="R415" s="55" t="s">
        <v>15065</v>
      </c>
    </row>
    <row r="416" spans="1:18" ht="48" x14ac:dyDescent="0.2">
      <c r="A416" s="160">
        <v>9789152302484</v>
      </c>
      <c r="B416" s="11">
        <v>1</v>
      </c>
      <c r="C416" s="11" t="s">
        <v>12850</v>
      </c>
      <c r="D416" s="11" t="str">
        <f>INDEX(Lista!$A$2:$B$13,MATCH('Kap 1'!K416,Lista!$A$2:$A$13,0),2)</f>
        <v>G</v>
      </c>
      <c r="E416" s="11" t="str">
        <f t="shared" si="24"/>
        <v>9789152302484-1-x1_1x-G-63a</v>
      </c>
      <c r="F416" s="11">
        <f>MATCH(E416,'Base data'!$N$2:$N$2604,0)</f>
        <v>168</v>
      </c>
      <c r="G416" s="11" t="str">
        <f t="shared" si="22"/>
        <v>63a</v>
      </c>
      <c r="H416" s="11" t="str">
        <f t="shared" si="23"/>
        <v>Rita</v>
      </c>
      <c r="I416" s="11" t="s">
        <v>157</v>
      </c>
      <c r="J416" s="11" t="s">
        <v>277</v>
      </c>
      <c r="K416" s="11" t="s">
        <v>277</v>
      </c>
      <c r="L416" s="11" t="s">
        <v>284</v>
      </c>
      <c r="M416" s="11">
        <v>1</v>
      </c>
      <c r="N416" s="11" t="s">
        <v>284</v>
      </c>
      <c r="O416" s="11" t="s">
        <v>370</v>
      </c>
      <c r="P416" s="55" t="s">
        <v>15066</v>
      </c>
      <c r="Q416" s="55" t="str">
        <f>E416&amp;"_"&amp;M416</f>
        <v>9789152302484-1-x1_1x-G-63a_1</v>
      </c>
      <c r="R416" s="55" t="s">
        <v>15067</v>
      </c>
    </row>
    <row r="417" spans="1:18" ht="144" x14ac:dyDescent="0.2">
      <c r="A417" s="160">
        <v>9789152302484</v>
      </c>
      <c r="B417" s="11">
        <v>1</v>
      </c>
      <c r="C417" s="11" t="s">
        <v>12850</v>
      </c>
      <c r="D417" s="11" t="str">
        <f>INDEX(Lista!$A$2:$B$13,MATCH('Kap 1'!K417,Lista!$A$2:$A$13,0),2)</f>
        <v>G</v>
      </c>
      <c r="E417" s="11" t="str">
        <f t="shared" si="24"/>
        <v>9789152302484-1-x1_1x-G-63b</v>
      </c>
      <c r="F417" s="11">
        <f>MATCH(E417,'Base data'!$N$2:$N$2604,0)</f>
        <v>169</v>
      </c>
      <c r="G417" s="11" t="str">
        <f t="shared" si="22"/>
        <v>63b</v>
      </c>
      <c r="H417" s="11" t="str">
        <f t="shared" si="23"/>
        <v>Problemlösning</v>
      </c>
      <c r="I417" s="11" t="s">
        <v>158</v>
      </c>
      <c r="J417" s="11" t="s">
        <v>277</v>
      </c>
      <c r="K417" s="11" t="s">
        <v>277</v>
      </c>
      <c r="L417" s="11" t="s">
        <v>1256</v>
      </c>
      <c r="M417" s="11">
        <v>1</v>
      </c>
      <c r="N417" s="11" t="s">
        <v>283</v>
      </c>
      <c r="O417" s="11" t="s">
        <v>311</v>
      </c>
      <c r="P417" s="55" t="s">
        <v>15068</v>
      </c>
      <c r="Q417" s="55" t="s">
        <v>15069</v>
      </c>
      <c r="R417" s="55" t="s">
        <v>15070</v>
      </c>
    </row>
    <row r="418" spans="1:18" ht="32" x14ac:dyDescent="0.2">
      <c r="A418" s="160">
        <v>9789152302484</v>
      </c>
      <c r="B418" s="11">
        <v>1</v>
      </c>
      <c r="C418" s="11" t="s">
        <v>12850</v>
      </c>
      <c r="D418" s="11" t="str">
        <f>INDEX(Lista!$A$2:$B$13,MATCH('Kap 1'!K418,Lista!$A$2:$A$13,0),2)</f>
        <v>G</v>
      </c>
      <c r="E418" s="11" t="str">
        <f t="shared" si="24"/>
        <v>9789152302484-1-x1_1x-G-63b</v>
      </c>
      <c r="F418" s="11">
        <f>MATCH(E418,'Base data'!$N$2:$N$2604,0)</f>
        <v>169</v>
      </c>
      <c r="G418" s="11" t="str">
        <f t="shared" si="22"/>
        <v>63b</v>
      </c>
      <c r="H418" s="11" t="str">
        <f t="shared" si="23"/>
        <v>Problemlösning</v>
      </c>
      <c r="I418" s="11" t="s">
        <v>158</v>
      </c>
      <c r="J418" s="11" t="s">
        <v>277</v>
      </c>
      <c r="K418" s="11" t="s">
        <v>277</v>
      </c>
      <c r="L418" s="11" t="s">
        <v>1256</v>
      </c>
      <c r="M418" s="11">
        <v>2</v>
      </c>
      <c r="N418" s="11" t="s">
        <v>283</v>
      </c>
      <c r="O418" s="11" t="s">
        <v>304</v>
      </c>
      <c r="P418" s="55" t="s">
        <v>15071</v>
      </c>
      <c r="Q418" s="55" t="s">
        <v>15072</v>
      </c>
      <c r="R418" s="55" t="s">
        <v>15073</v>
      </c>
    </row>
    <row r="419" spans="1:18" ht="32" x14ac:dyDescent="0.2">
      <c r="A419" s="160">
        <v>9789152302484</v>
      </c>
      <c r="B419" s="11">
        <v>1</v>
      </c>
      <c r="C419" s="11" t="s">
        <v>12850</v>
      </c>
      <c r="D419" s="11" t="str">
        <f>INDEX(Lista!$A$2:$B$13,MATCH('Kap 1'!K419,Lista!$A$2:$A$13,0),2)</f>
        <v>G</v>
      </c>
      <c r="E419" s="11" t="str">
        <f t="shared" si="24"/>
        <v>9789152302484-1-x1_1x-G-64a</v>
      </c>
      <c r="F419" s="11">
        <f>MATCH(E419,'Base data'!$N$2:$N$2604,0)</f>
        <v>170</v>
      </c>
      <c r="G419" s="11" t="str">
        <f t="shared" si="22"/>
        <v>64a</v>
      </c>
      <c r="H419" s="11" t="str">
        <f t="shared" si="23"/>
        <v>Beräkna</v>
      </c>
      <c r="I419" s="11" t="s">
        <v>13057</v>
      </c>
      <c r="J419" s="11" t="s">
        <v>277</v>
      </c>
      <c r="K419" s="11" t="s">
        <v>277</v>
      </c>
      <c r="L419" s="11" t="s">
        <v>281</v>
      </c>
      <c r="M419" s="11">
        <v>1</v>
      </c>
      <c r="N419" s="11" t="s">
        <v>283</v>
      </c>
      <c r="O419" s="11" t="s">
        <v>304</v>
      </c>
      <c r="P419" s="55" t="s">
        <v>15074</v>
      </c>
      <c r="Q419" s="55" t="s">
        <v>15072</v>
      </c>
      <c r="R419" s="55" t="s">
        <v>15075</v>
      </c>
    </row>
    <row r="420" spans="1:18" x14ac:dyDescent="0.2">
      <c r="A420" s="160">
        <v>9789152302484</v>
      </c>
      <c r="B420" s="11">
        <v>1</v>
      </c>
      <c r="C420" s="11" t="s">
        <v>12850</v>
      </c>
      <c r="D420" s="11" t="str">
        <f>INDEX(Lista!$A$2:$B$13,MATCH('Kap 1'!K420,Lista!$A$2:$A$13,0),2)</f>
        <v>G</v>
      </c>
      <c r="E420" s="11" t="str">
        <f t="shared" si="24"/>
        <v>9789152302484-1-x1_1x-G-64a</v>
      </c>
      <c r="F420" s="11">
        <f>MATCH(E420,'Base data'!$N$2:$N$2604,0)</f>
        <v>170</v>
      </c>
      <c r="G420" s="11" t="str">
        <f t="shared" si="22"/>
        <v>64a</v>
      </c>
      <c r="H420" s="11" t="str">
        <f t="shared" si="23"/>
        <v>Beräkna</v>
      </c>
      <c r="I420" s="11" t="s">
        <v>13057</v>
      </c>
      <c r="J420" s="11" t="s">
        <v>277</v>
      </c>
      <c r="K420" s="11" t="s">
        <v>277</v>
      </c>
      <c r="L420" s="11" t="s">
        <v>281</v>
      </c>
      <c r="M420" s="11">
        <v>2</v>
      </c>
      <c r="N420" s="11" t="s">
        <v>281</v>
      </c>
      <c r="O420" s="11" t="s">
        <v>304</v>
      </c>
      <c r="P420" s="55" t="s">
        <v>15076</v>
      </c>
      <c r="Q420" s="55">
        <v>42</v>
      </c>
      <c r="R420" s="55" t="s">
        <v>15077</v>
      </c>
    </row>
    <row r="421" spans="1:18" ht="32" x14ac:dyDescent="0.2">
      <c r="A421" s="160">
        <v>9789152302484</v>
      </c>
      <c r="B421" s="11">
        <v>1</v>
      </c>
      <c r="C421" s="11" t="s">
        <v>12850</v>
      </c>
      <c r="D421" s="11" t="str">
        <f>INDEX(Lista!$A$2:$B$13,MATCH('Kap 1'!K421,Lista!$A$2:$A$13,0),2)</f>
        <v>G</v>
      </c>
      <c r="E421" s="11" t="str">
        <f t="shared" si="24"/>
        <v>9789152302484-1-x1_1x-G-64b</v>
      </c>
      <c r="F421" s="11">
        <f>MATCH(E421,'Base data'!$N$2:$N$2604,0)</f>
        <v>171</v>
      </c>
      <c r="G421" s="11" t="str">
        <f t="shared" si="22"/>
        <v>64b</v>
      </c>
      <c r="H421" s="11" t="str">
        <f t="shared" si="23"/>
        <v>Beräkna</v>
      </c>
      <c r="I421" s="11" t="s">
        <v>13059</v>
      </c>
      <c r="J421" s="11" t="s">
        <v>277</v>
      </c>
      <c r="K421" s="11" t="s">
        <v>277</v>
      </c>
      <c r="L421" s="11" t="s">
        <v>281</v>
      </c>
      <c r="M421" s="11">
        <v>1</v>
      </c>
      <c r="N421" s="11" t="s">
        <v>283</v>
      </c>
      <c r="O421" s="11" t="s">
        <v>304</v>
      </c>
      <c r="P421" s="55" t="s">
        <v>15074</v>
      </c>
      <c r="Q421" s="55" t="s">
        <v>15072</v>
      </c>
      <c r="R421" s="55" t="s">
        <v>15075</v>
      </c>
    </row>
    <row r="422" spans="1:18" x14ac:dyDescent="0.2">
      <c r="A422" s="160">
        <v>9789152302484</v>
      </c>
      <c r="B422" s="11">
        <v>1</v>
      </c>
      <c r="C422" s="11" t="s">
        <v>12850</v>
      </c>
      <c r="D422" s="11" t="str">
        <f>INDEX(Lista!$A$2:$B$13,MATCH('Kap 1'!K422,Lista!$A$2:$A$13,0),2)</f>
        <v>G</v>
      </c>
      <c r="E422" s="11" t="str">
        <f t="shared" si="24"/>
        <v>9789152302484-1-x1_1x-G-64b</v>
      </c>
      <c r="F422" s="11">
        <f>MATCH(E422,'Base data'!$N$2:$N$2604,0)</f>
        <v>171</v>
      </c>
      <c r="G422" s="11" t="str">
        <f t="shared" si="22"/>
        <v>64b</v>
      </c>
      <c r="H422" s="11" t="str">
        <f t="shared" si="23"/>
        <v>Beräkna</v>
      </c>
      <c r="J422" s="11" t="s">
        <v>277</v>
      </c>
      <c r="K422" s="11" t="s">
        <v>277</v>
      </c>
      <c r="L422" s="11" t="s">
        <v>281</v>
      </c>
      <c r="M422" s="11">
        <v>2</v>
      </c>
      <c r="N422" s="11" t="s">
        <v>281</v>
      </c>
      <c r="O422" s="11" t="s">
        <v>304</v>
      </c>
      <c r="P422" s="55" t="s">
        <v>15078</v>
      </c>
      <c r="Q422" s="55">
        <v>56</v>
      </c>
      <c r="R422" s="55" t="s">
        <v>15079</v>
      </c>
    </row>
    <row r="423" spans="1:18" ht="32" x14ac:dyDescent="0.2">
      <c r="A423" s="160">
        <v>9789152302484</v>
      </c>
      <c r="B423" s="11">
        <v>1</v>
      </c>
      <c r="C423" s="11" t="s">
        <v>12850</v>
      </c>
      <c r="D423" s="11" t="str">
        <f>INDEX(Lista!$A$2:$B$13,MATCH('Kap 1'!K423,Lista!$A$2:$A$13,0),2)</f>
        <v>G</v>
      </c>
      <c r="E423" s="11" t="str">
        <f t="shared" si="24"/>
        <v>9789152302484-1-x1_1x-G-64c</v>
      </c>
      <c r="F423" s="11">
        <f>MATCH(E423,'Base data'!$N$2:$N$2604,0)</f>
        <v>172</v>
      </c>
      <c r="G423" s="11" t="str">
        <f t="shared" si="22"/>
        <v>64c</v>
      </c>
      <c r="H423" s="11" t="str">
        <f t="shared" si="23"/>
        <v>Beräkna</v>
      </c>
      <c r="I423" s="11" t="s">
        <v>13061</v>
      </c>
      <c r="J423" s="11" t="s">
        <v>277</v>
      </c>
      <c r="K423" s="11" t="s">
        <v>277</v>
      </c>
      <c r="L423" s="11" t="s">
        <v>281</v>
      </c>
      <c r="M423" s="135">
        <v>1</v>
      </c>
      <c r="N423" s="135" t="s">
        <v>283</v>
      </c>
      <c r="O423" s="135" t="s">
        <v>304</v>
      </c>
      <c r="P423" s="171" t="s">
        <v>15074</v>
      </c>
      <c r="Q423" s="171" t="s">
        <v>15072</v>
      </c>
      <c r="R423" s="171" t="s">
        <v>15075</v>
      </c>
    </row>
    <row r="424" spans="1:18" x14ac:dyDescent="0.2">
      <c r="A424" s="160">
        <v>9789152302484</v>
      </c>
      <c r="B424" s="11">
        <v>1</v>
      </c>
      <c r="C424" s="11" t="s">
        <v>12850</v>
      </c>
      <c r="D424" s="11" t="str">
        <f>INDEX(Lista!$A$2:$B$13,MATCH('Kap 1'!K424,Lista!$A$2:$A$13,0),2)</f>
        <v>G</v>
      </c>
      <c r="E424" s="11" t="str">
        <f t="shared" si="24"/>
        <v>9789152302484-1-x1_1x-G-64c</v>
      </c>
      <c r="F424" s="11">
        <f>MATCH(E424,'Base data'!$N$2:$N$2604,0)</f>
        <v>172</v>
      </c>
      <c r="G424" s="11" t="str">
        <f t="shared" si="22"/>
        <v>64c</v>
      </c>
      <c r="H424" s="11" t="str">
        <f t="shared" si="23"/>
        <v>Beräkna</v>
      </c>
      <c r="I424" s="11" t="s">
        <v>13061</v>
      </c>
      <c r="J424" s="11" t="s">
        <v>277</v>
      </c>
      <c r="K424" s="11" t="s">
        <v>277</v>
      </c>
      <c r="L424" s="21" t="s">
        <v>281</v>
      </c>
      <c r="M424" s="174">
        <v>2</v>
      </c>
      <c r="N424" s="174" t="s">
        <v>281</v>
      </c>
      <c r="O424" s="174" t="s">
        <v>304</v>
      </c>
      <c r="P424" s="175" t="s">
        <v>15080</v>
      </c>
      <c r="Q424" s="175">
        <v>10100</v>
      </c>
      <c r="R424" s="175" t="s">
        <v>15081</v>
      </c>
    </row>
    <row r="425" spans="1:18" ht="48" x14ac:dyDescent="0.2">
      <c r="A425" s="160">
        <v>9789152302484</v>
      </c>
      <c r="B425" s="11">
        <v>1</v>
      </c>
      <c r="C425" s="11" t="s">
        <v>12850</v>
      </c>
      <c r="D425" s="11" t="str">
        <f>INDEX(Lista!$A$2:$B$13,MATCH('Kap 1'!K425,Lista!$A$2:$A$13,0),2)</f>
        <v>G</v>
      </c>
      <c r="E425" s="11" t="str">
        <f t="shared" si="24"/>
        <v>9789152302484-1-x1_1x-G-65a</v>
      </c>
      <c r="F425" s="11">
        <f>MATCH(E425,'Base data'!$N$2:$N$2604,0)</f>
        <v>173</v>
      </c>
      <c r="G425" s="11" t="str">
        <f t="shared" si="22"/>
        <v>65a</v>
      </c>
      <c r="H425" s="11" t="str">
        <f t="shared" si="23"/>
        <v>Rita</v>
      </c>
      <c r="I425" s="176" t="s">
        <v>160</v>
      </c>
      <c r="J425" s="11" t="s">
        <v>277</v>
      </c>
      <c r="K425" s="11" t="s">
        <v>277</v>
      </c>
      <c r="L425" s="11" t="s">
        <v>284</v>
      </c>
      <c r="M425" s="11">
        <v>1</v>
      </c>
      <c r="N425" s="11" t="s">
        <v>284</v>
      </c>
      <c r="O425" s="11" t="s">
        <v>370</v>
      </c>
      <c r="P425" s="55" t="s">
        <v>15066</v>
      </c>
      <c r="Q425" s="55" t="str">
        <f>E425&amp;"_"&amp;M425</f>
        <v>9789152302484-1-x1_1x-G-65a_1</v>
      </c>
      <c r="R425" s="55" t="s">
        <v>15067</v>
      </c>
    </row>
    <row r="426" spans="1:18" ht="128" x14ac:dyDescent="0.2">
      <c r="A426" s="160">
        <v>9789152302484</v>
      </c>
      <c r="B426" s="11">
        <v>1</v>
      </c>
      <c r="C426" s="11" t="s">
        <v>12850</v>
      </c>
      <c r="D426" s="11" t="str">
        <f>INDEX(Lista!$A$2:$B$13,MATCH('Kap 1'!K426,Lista!$A$2:$A$13,0),2)</f>
        <v>G</v>
      </c>
      <c r="E426" s="11" t="str">
        <f t="shared" si="24"/>
        <v>9789152302484-1-x1_1x-G-65b</v>
      </c>
      <c r="F426" s="11">
        <f>MATCH(E426,'Base data'!$N$2:$N$2604,0)</f>
        <v>174</v>
      </c>
      <c r="G426" s="11" t="str">
        <f t="shared" si="22"/>
        <v>65b</v>
      </c>
      <c r="H426" s="11" t="str">
        <f t="shared" si="23"/>
        <v>Problemlösning</v>
      </c>
      <c r="I426" s="176" t="s">
        <v>161</v>
      </c>
      <c r="J426" s="11" t="s">
        <v>277</v>
      </c>
      <c r="K426" s="11" t="s">
        <v>277</v>
      </c>
      <c r="L426" s="11" t="s">
        <v>1256</v>
      </c>
      <c r="M426" s="11">
        <v>1</v>
      </c>
      <c r="N426" s="11" t="s">
        <v>283</v>
      </c>
      <c r="O426" s="11" t="s">
        <v>311</v>
      </c>
      <c r="P426" s="55" t="s">
        <v>15082</v>
      </c>
      <c r="Q426" s="55" t="s">
        <v>15083</v>
      </c>
      <c r="R426" s="55" t="s">
        <v>16790</v>
      </c>
    </row>
    <row r="427" spans="1:18" ht="32" x14ac:dyDescent="0.2">
      <c r="A427" s="160">
        <v>9789152302484</v>
      </c>
      <c r="B427" s="11">
        <v>1</v>
      </c>
      <c r="C427" s="11" t="s">
        <v>12850</v>
      </c>
      <c r="D427" s="11" t="str">
        <f>INDEX(Lista!$A$2:$B$13,MATCH('Kap 1'!K427,Lista!$A$2:$A$13,0),2)</f>
        <v>G</v>
      </c>
      <c r="E427" s="11" t="str">
        <f t="shared" si="24"/>
        <v>9789152302484-1-x1_1x-G-65b</v>
      </c>
      <c r="F427" s="11">
        <f>MATCH(E427,'Base data'!$N$2:$N$2604,0)</f>
        <v>174</v>
      </c>
      <c r="G427" s="11" t="str">
        <f t="shared" si="22"/>
        <v>65b</v>
      </c>
      <c r="H427" s="11" t="str">
        <f t="shared" si="23"/>
        <v>Problemlösning</v>
      </c>
      <c r="I427" s="176" t="s">
        <v>161</v>
      </c>
      <c r="J427" s="11" t="s">
        <v>277</v>
      </c>
      <c r="K427" s="11" t="s">
        <v>277</v>
      </c>
      <c r="L427" s="11" t="s">
        <v>1256</v>
      </c>
      <c r="M427" s="11">
        <v>2</v>
      </c>
      <c r="N427" s="11" t="s">
        <v>283</v>
      </c>
      <c r="O427" s="11" t="s">
        <v>304</v>
      </c>
      <c r="P427" s="55" t="s">
        <v>15084</v>
      </c>
      <c r="Q427" s="55" t="s">
        <v>15085</v>
      </c>
      <c r="R427" s="55" t="s">
        <v>15086</v>
      </c>
    </row>
    <row r="428" spans="1:18" ht="48" x14ac:dyDescent="0.2">
      <c r="A428" s="160">
        <v>9789152302484</v>
      </c>
      <c r="B428" s="11">
        <v>1</v>
      </c>
      <c r="C428" s="11" t="s">
        <v>12850</v>
      </c>
      <c r="D428" s="11" t="str">
        <f>INDEX(Lista!$A$2:$B$13,MATCH('Kap 1'!K428,Lista!$A$2:$A$13,0),2)</f>
        <v>SF</v>
      </c>
      <c r="E428" s="11" t="str">
        <f t="shared" si="24"/>
        <v>9789152302484-1-x1_1x-SF-1</v>
      </c>
      <c r="F428" s="11">
        <f>MATCH(E428,'Base data'!$N$2:$N$2604,0)</f>
        <v>175</v>
      </c>
      <c r="G428" s="11">
        <f t="shared" si="22"/>
        <v>1</v>
      </c>
      <c r="H428" s="11" t="str">
        <f t="shared" si="23"/>
        <v>Resonera</v>
      </c>
      <c r="I428" s="11">
        <v>1</v>
      </c>
      <c r="J428" s="11" t="s">
        <v>277</v>
      </c>
      <c r="K428" s="11" t="s">
        <v>353</v>
      </c>
      <c r="L428" s="11" t="s">
        <v>283</v>
      </c>
      <c r="M428" s="11">
        <v>1</v>
      </c>
      <c r="N428" s="11" t="s">
        <v>283</v>
      </c>
      <c r="O428" s="11" t="s">
        <v>311</v>
      </c>
      <c r="P428" s="55" t="s">
        <v>14216</v>
      </c>
      <c r="Q428" s="55" t="s">
        <v>14217</v>
      </c>
      <c r="R428" s="55" t="s">
        <v>15087</v>
      </c>
    </row>
    <row r="429" spans="1:18" ht="32" x14ac:dyDescent="0.2">
      <c r="A429" s="160">
        <v>9789152302484</v>
      </c>
      <c r="B429" s="11">
        <v>1</v>
      </c>
      <c r="C429" s="11" t="s">
        <v>12850</v>
      </c>
      <c r="D429" s="11" t="str">
        <f>INDEX(Lista!$A$2:$B$13,MATCH('Kap 1'!K429,Lista!$A$2:$A$13,0),2)</f>
        <v>SF</v>
      </c>
      <c r="E429" s="11" t="str">
        <f t="shared" si="24"/>
        <v>9789152302484-1-x1_1x-SF-1</v>
      </c>
      <c r="F429" s="11">
        <f>MATCH(E429,'Base data'!$N$2:$N$2604,0)</f>
        <v>175</v>
      </c>
      <c r="G429" s="11">
        <f t="shared" si="22"/>
        <v>1</v>
      </c>
      <c r="H429" s="11" t="str">
        <f t="shared" si="23"/>
        <v>Resonera</v>
      </c>
      <c r="I429" s="11">
        <v>1</v>
      </c>
      <c r="J429" s="11" t="s">
        <v>277</v>
      </c>
      <c r="K429" s="11" t="s">
        <v>353</v>
      </c>
      <c r="L429" s="11" t="s">
        <v>283</v>
      </c>
      <c r="M429" s="11">
        <v>2</v>
      </c>
      <c r="N429" s="11" t="s">
        <v>283</v>
      </c>
      <c r="O429" s="11" t="s">
        <v>311</v>
      </c>
      <c r="P429" s="55" t="s">
        <v>16791</v>
      </c>
      <c r="Q429" s="55" t="s">
        <v>16792</v>
      </c>
      <c r="R429" s="55" t="s">
        <v>15088</v>
      </c>
    </row>
    <row r="430" spans="1:18" ht="64" x14ac:dyDescent="0.2">
      <c r="A430" s="160">
        <v>9789152302484</v>
      </c>
      <c r="B430" s="11">
        <v>1</v>
      </c>
      <c r="C430" s="11" t="s">
        <v>12850</v>
      </c>
      <c r="D430" s="11" t="str">
        <f>INDEX(Lista!$A$2:$B$13,MATCH('Kap 1'!K430,Lista!$A$2:$A$13,0),2)</f>
        <v>SF</v>
      </c>
      <c r="E430" s="11" t="str">
        <f t="shared" si="24"/>
        <v>9789152302484-1-x1_1x-SF-2</v>
      </c>
      <c r="F430" s="11">
        <f>MATCH(E430,'Base data'!$N$2:$N$2604,0)</f>
        <v>176</v>
      </c>
      <c r="G430" s="11">
        <f t="shared" si="22"/>
        <v>2</v>
      </c>
      <c r="H430" s="11" t="str">
        <f t="shared" si="23"/>
        <v>Resonera</v>
      </c>
      <c r="I430" s="11">
        <v>2</v>
      </c>
      <c r="J430" s="11" t="s">
        <v>277</v>
      </c>
      <c r="K430" s="11" t="s">
        <v>353</v>
      </c>
      <c r="L430" s="11" t="s">
        <v>283</v>
      </c>
      <c r="M430" s="11">
        <v>1</v>
      </c>
      <c r="N430" s="11" t="s">
        <v>283</v>
      </c>
      <c r="O430" s="11" t="s">
        <v>311</v>
      </c>
      <c r="P430" s="55" t="s">
        <v>14244</v>
      </c>
      <c r="Q430" s="169" t="s">
        <v>14245</v>
      </c>
      <c r="R430" s="55" t="s">
        <v>14246</v>
      </c>
    </row>
    <row r="431" spans="1:18" ht="32" x14ac:dyDescent="0.2">
      <c r="A431" s="160">
        <v>9789152302484</v>
      </c>
      <c r="B431" s="11">
        <v>1</v>
      </c>
      <c r="C431" s="11" t="s">
        <v>12850</v>
      </c>
      <c r="D431" s="11" t="str">
        <f>INDEX(Lista!$A$2:$B$13,MATCH('Kap 1'!K431,Lista!$A$2:$A$13,0),2)</f>
        <v>SF</v>
      </c>
      <c r="E431" s="11" t="str">
        <f t="shared" si="24"/>
        <v>9789152302484-1-x1_1x-SF-2</v>
      </c>
      <c r="F431" s="11">
        <f>MATCH(E431,'Base data'!$N$2:$N$2604,0)</f>
        <v>176</v>
      </c>
      <c r="G431" s="11">
        <f t="shared" si="22"/>
        <v>2</v>
      </c>
      <c r="H431" s="11" t="str">
        <f t="shared" si="23"/>
        <v>Resonera</v>
      </c>
      <c r="I431" s="11">
        <v>2</v>
      </c>
      <c r="J431" s="11" t="s">
        <v>277</v>
      </c>
      <c r="K431" s="11" t="s">
        <v>353</v>
      </c>
      <c r="L431" s="11" t="s">
        <v>283</v>
      </c>
      <c r="M431" s="11">
        <v>2</v>
      </c>
      <c r="N431" s="11" t="s">
        <v>283</v>
      </c>
      <c r="O431" s="11" t="s">
        <v>311</v>
      </c>
      <c r="P431" s="55" t="s">
        <v>16793</v>
      </c>
      <c r="Q431" s="55" t="s">
        <v>15089</v>
      </c>
      <c r="R431" s="55" t="s">
        <v>15090</v>
      </c>
    </row>
    <row r="432" spans="1:18" ht="64" x14ac:dyDescent="0.2">
      <c r="A432" s="160">
        <v>9789152302484</v>
      </c>
      <c r="B432" s="11">
        <v>1</v>
      </c>
      <c r="C432" s="11" t="s">
        <v>12850</v>
      </c>
      <c r="D432" s="11" t="str">
        <f>INDEX(Lista!$A$2:$B$13,MATCH('Kap 1'!K432,Lista!$A$2:$A$13,0),2)</f>
        <v>SF</v>
      </c>
      <c r="E432" s="11" t="str">
        <f t="shared" si="24"/>
        <v>9789152302484-1-x1_1x-SF-3</v>
      </c>
      <c r="F432" s="11">
        <f>MATCH(E432,'Base data'!$N$2:$N$2604,0)</f>
        <v>177</v>
      </c>
      <c r="G432" s="11">
        <f t="shared" si="22"/>
        <v>3</v>
      </c>
      <c r="H432" s="11" t="str">
        <f t="shared" si="23"/>
        <v>Resonera</v>
      </c>
      <c r="I432" s="11">
        <v>3</v>
      </c>
      <c r="J432" s="11" t="s">
        <v>277</v>
      </c>
      <c r="K432" s="11" t="s">
        <v>353</v>
      </c>
      <c r="L432" s="11" t="s">
        <v>283</v>
      </c>
      <c r="M432" s="11">
        <v>1</v>
      </c>
      <c r="N432" s="11" t="s">
        <v>283</v>
      </c>
      <c r="O432" s="11" t="s">
        <v>311</v>
      </c>
      <c r="P432" s="55" t="s">
        <v>15091</v>
      </c>
      <c r="Q432" s="55" t="s">
        <v>15092</v>
      </c>
      <c r="R432" s="55" t="s">
        <v>15093</v>
      </c>
    </row>
    <row r="433" spans="1:18" ht="32" x14ac:dyDescent="0.2">
      <c r="A433" s="160">
        <v>9789152302484</v>
      </c>
      <c r="B433" s="11">
        <v>1</v>
      </c>
      <c r="C433" s="11" t="s">
        <v>12850</v>
      </c>
      <c r="D433" s="11" t="str">
        <f>INDEX(Lista!$A$2:$B$13,MATCH('Kap 1'!K433,Lista!$A$2:$A$13,0),2)</f>
        <v>SF</v>
      </c>
      <c r="E433" s="11" t="str">
        <f t="shared" si="24"/>
        <v>9789152302484-1-x1_1x-SF-3</v>
      </c>
      <c r="F433" s="11">
        <f>MATCH(E433,'Base data'!$N$2:$N$2604,0)</f>
        <v>177</v>
      </c>
      <c r="G433" s="11">
        <f t="shared" si="22"/>
        <v>3</v>
      </c>
      <c r="H433" s="11" t="str">
        <f t="shared" si="23"/>
        <v>Resonera</v>
      </c>
      <c r="I433" s="11">
        <v>3</v>
      </c>
      <c r="J433" s="11" t="s">
        <v>277</v>
      </c>
      <c r="K433" s="11" t="s">
        <v>353</v>
      </c>
      <c r="L433" s="11" t="s">
        <v>283</v>
      </c>
      <c r="M433" s="11">
        <v>2</v>
      </c>
      <c r="N433" s="11" t="s">
        <v>283</v>
      </c>
      <c r="O433" s="11" t="s">
        <v>311</v>
      </c>
      <c r="P433" s="55" t="s">
        <v>16793</v>
      </c>
      <c r="Q433" s="55" t="s">
        <v>15089</v>
      </c>
      <c r="R433" s="55" t="s">
        <v>15094</v>
      </c>
    </row>
    <row r="434" spans="1:18" ht="112" x14ac:dyDescent="0.2">
      <c r="A434" s="160">
        <v>9789152302484</v>
      </c>
      <c r="B434" s="11">
        <v>1</v>
      </c>
      <c r="C434" s="11" t="s">
        <v>12850</v>
      </c>
      <c r="D434" s="11" t="str">
        <f>INDEX(Lista!$A$2:$B$13,MATCH('Kap 1'!K434,Lista!$A$2:$A$13,0),2)</f>
        <v>SF</v>
      </c>
      <c r="E434" s="11" t="str">
        <f t="shared" si="24"/>
        <v>9789152302484-1-x1_1x-SF-4</v>
      </c>
      <c r="F434" s="11">
        <f>MATCH(E434,'Base data'!$N$2:$N$2604,0)</f>
        <v>178</v>
      </c>
      <c r="G434" s="11">
        <f t="shared" si="22"/>
        <v>4</v>
      </c>
      <c r="H434" s="11" t="str">
        <f t="shared" si="23"/>
        <v>Resonera</v>
      </c>
      <c r="I434" s="11">
        <v>4</v>
      </c>
      <c r="J434" s="11" t="s">
        <v>277</v>
      </c>
      <c r="K434" s="11" t="s">
        <v>353</v>
      </c>
      <c r="L434" s="11" t="s">
        <v>283</v>
      </c>
      <c r="M434" s="11">
        <v>1</v>
      </c>
      <c r="N434" s="11" t="s">
        <v>283</v>
      </c>
      <c r="O434" s="11" t="s">
        <v>311</v>
      </c>
      <c r="P434" s="55" t="s">
        <v>16794</v>
      </c>
      <c r="Q434" s="55" t="s">
        <v>15095</v>
      </c>
      <c r="R434" s="55" t="s">
        <v>15096</v>
      </c>
    </row>
    <row r="435" spans="1:18" ht="32" x14ac:dyDescent="0.2">
      <c r="A435" s="160">
        <v>9789152302484</v>
      </c>
      <c r="B435" s="11">
        <v>1</v>
      </c>
      <c r="C435" s="11" t="s">
        <v>12850</v>
      </c>
      <c r="D435" s="11" t="str">
        <f>INDEX(Lista!$A$2:$B$13,MATCH('Kap 1'!K435,Lista!$A$2:$A$13,0),2)</f>
        <v>SF</v>
      </c>
      <c r="E435" s="11" t="str">
        <f t="shared" si="24"/>
        <v>9789152302484-1-x1_1x-SF-4</v>
      </c>
      <c r="F435" s="11">
        <f>MATCH(E435,'Base data'!$N$2:$N$2604,0)</f>
        <v>178</v>
      </c>
      <c r="G435" s="11">
        <f t="shared" si="22"/>
        <v>4</v>
      </c>
      <c r="H435" s="11" t="str">
        <f t="shared" si="23"/>
        <v>Resonera</v>
      </c>
      <c r="I435" s="11">
        <v>4</v>
      </c>
      <c r="J435" s="11" t="s">
        <v>277</v>
      </c>
      <c r="K435" s="11" t="s">
        <v>353</v>
      </c>
      <c r="L435" s="11" t="s">
        <v>283</v>
      </c>
      <c r="M435" s="11">
        <v>2</v>
      </c>
      <c r="N435" s="11" t="s">
        <v>283</v>
      </c>
      <c r="O435" s="11" t="s">
        <v>311</v>
      </c>
      <c r="P435" s="55" t="s">
        <v>16793</v>
      </c>
      <c r="Q435" s="55" t="s">
        <v>15714</v>
      </c>
      <c r="R435" s="55" t="s">
        <v>16795</v>
      </c>
    </row>
    <row r="436" spans="1:18" ht="96" x14ac:dyDescent="0.2">
      <c r="A436" s="160">
        <v>9789152302484</v>
      </c>
      <c r="B436" s="11">
        <v>1</v>
      </c>
      <c r="C436" s="11" t="s">
        <v>12850</v>
      </c>
      <c r="D436" s="11" t="str">
        <f>INDEX(Lista!$A$2:$B$13,MATCH('Kap 1'!K436,Lista!$A$2:$A$13,0),2)</f>
        <v>SF</v>
      </c>
      <c r="E436" s="11" t="str">
        <f t="shared" si="24"/>
        <v>9789152302484-1-x1_1x-SF-5</v>
      </c>
      <c r="F436" s="11">
        <f>MATCH(E436,'Base data'!$N$2:$N$2604,0)</f>
        <v>179</v>
      </c>
      <c r="G436" s="11">
        <f t="shared" si="22"/>
        <v>5</v>
      </c>
      <c r="H436" s="11" t="str">
        <f t="shared" si="23"/>
        <v>Resonera</v>
      </c>
      <c r="I436" s="11">
        <v>5</v>
      </c>
      <c r="J436" s="11" t="s">
        <v>277</v>
      </c>
      <c r="K436" s="11" t="s">
        <v>353</v>
      </c>
      <c r="L436" s="11" t="s">
        <v>283</v>
      </c>
      <c r="M436" s="11">
        <v>1</v>
      </c>
      <c r="N436" s="11" t="s">
        <v>283</v>
      </c>
      <c r="O436" s="11" t="s">
        <v>311</v>
      </c>
      <c r="P436" s="55" t="s">
        <v>15097</v>
      </c>
      <c r="Q436" s="55" t="s">
        <v>15098</v>
      </c>
      <c r="R436" s="55" t="s">
        <v>15099</v>
      </c>
    </row>
    <row r="437" spans="1:18" ht="32" x14ac:dyDescent="0.2">
      <c r="A437" s="160">
        <v>9789152302484</v>
      </c>
      <c r="B437" s="11">
        <v>1</v>
      </c>
      <c r="C437" s="11" t="s">
        <v>12850</v>
      </c>
      <c r="D437" s="11" t="str">
        <f>INDEX(Lista!$A$2:$B$13,MATCH('Kap 1'!K437,Lista!$A$2:$A$13,0),2)</f>
        <v>SF</v>
      </c>
      <c r="E437" s="11" t="str">
        <f t="shared" si="24"/>
        <v>9789152302484-1-x1_1x-SF-5</v>
      </c>
      <c r="F437" s="11">
        <f>MATCH(E437,'Base data'!$N$2:$N$2604,0)</f>
        <v>179</v>
      </c>
      <c r="G437" s="11">
        <f t="shared" si="22"/>
        <v>5</v>
      </c>
      <c r="H437" s="11" t="str">
        <f t="shared" si="23"/>
        <v>Resonera</v>
      </c>
      <c r="I437" s="11">
        <v>5</v>
      </c>
      <c r="J437" s="11" t="s">
        <v>277</v>
      </c>
      <c r="K437" s="11" t="s">
        <v>353</v>
      </c>
      <c r="L437" s="11" t="s">
        <v>283</v>
      </c>
      <c r="M437" s="11">
        <v>2</v>
      </c>
      <c r="N437" s="11" t="s">
        <v>283</v>
      </c>
      <c r="O437" s="11" t="s">
        <v>311</v>
      </c>
      <c r="P437" s="55" t="s">
        <v>16793</v>
      </c>
      <c r="Q437" s="55" t="s">
        <v>15714</v>
      </c>
      <c r="R437" s="55" t="s">
        <v>16796</v>
      </c>
    </row>
    <row r="438" spans="1:18" ht="80" x14ac:dyDescent="0.2">
      <c r="A438" s="160">
        <v>9789152302484</v>
      </c>
      <c r="B438" s="11">
        <v>1</v>
      </c>
      <c r="C438" s="11" t="s">
        <v>12850</v>
      </c>
      <c r="D438" s="11" t="str">
        <f>INDEX(Lista!$A$2:$B$13,MATCH('Kap 1'!K438,Lista!$A$2:$A$13,0),2)</f>
        <v>SF</v>
      </c>
      <c r="E438" s="11" t="str">
        <f t="shared" si="24"/>
        <v>9789152302484-1-x1_1x-SF-6</v>
      </c>
      <c r="F438" s="11">
        <f>MATCH(E438,'Base data'!$N$2:$N$2604,0)</f>
        <v>180</v>
      </c>
      <c r="G438" s="11">
        <f t="shared" si="22"/>
        <v>6</v>
      </c>
      <c r="H438" s="11" t="str">
        <f t="shared" si="23"/>
        <v>Resonera</v>
      </c>
      <c r="I438" s="11">
        <v>6</v>
      </c>
      <c r="J438" s="11" t="s">
        <v>277</v>
      </c>
      <c r="K438" s="11" t="s">
        <v>353</v>
      </c>
      <c r="L438" s="11" t="s">
        <v>283</v>
      </c>
      <c r="M438" s="11">
        <v>1</v>
      </c>
      <c r="N438" s="11" t="s">
        <v>283</v>
      </c>
      <c r="O438" s="11" t="s">
        <v>311</v>
      </c>
      <c r="P438" s="55" t="s">
        <v>16797</v>
      </c>
      <c r="Q438" s="55" t="s">
        <v>15100</v>
      </c>
      <c r="R438" s="55" t="s">
        <v>15101</v>
      </c>
    </row>
    <row r="439" spans="1:18" ht="48" x14ac:dyDescent="0.2">
      <c r="A439" s="160">
        <v>9789152302484</v>
      </c>
      <c r="B439" s="11">
        <v>1</v>
      </c>
      <c r="C439" s="11" t="s">
        <v>12850</v>
      </c>
      <c r="D439" s="11" t="str">
        <f>INDEX(Lista!$A$2:$B$13,MATCH('Kap 1'!K439,Lista!$A$2:$A$13,0),2)</f>
        <v>SF</v>
      </c>
      <c r="E439" s="11" t="str">
        <f t="shared" si="24"/>
        <v>9789152302484-1-x1_1x-SF-6</v>
      </c>
      <c r="F439" s="11">
        <f>MATCH(E439,'Base data'!$N$2:$N$2604,0)</f>
        <v>180</v>
      </c>
      <c r="G439" s="11">
        <f t="shared" si="22"/>
        <v>6</v>
      </c>
      <c r="H439" s="11" t="str">
        <f t="shared" si="23"/>
        <v>Resonera</v>
      </c>
      <c r="I439" s="11">
        <v>6</v>
      </c>
      <c r="J439" s="11" t="s">
        <v>277</v>
      </c>
      <c r="K439" s="11" t="s">
        <v>353</v>
      </c>
      <c r="L439" s="11" t="s">
        <v>283</v>
      </c>
      <c r="M439" s="11">
        <v>2</v>
      </c>
      <c r="N439" s="11" t="s">
        <v>283</v>
      </c>
      <c r="O439" s="11" t="s">
        <v>311</v>
      </c>
      <c r="P439" s="55" t="s">
        <v>16793</v>
      </c>
      <c r="Q439" s="55" t="s">
        <v>15714</v>
      </c>
      <c r="R439" s="55" t="s">
        <v>15102</v>
      </c>
    </row>
    <row r="440" spans="1:18" ht="96" x14ac:dyDescent="0.2">
      <c r="A440" s="160">
        <v>9789152302484</v>
      </c>
      <c r="B440" s="11">
        <v>1</v>
      </c>
      <c r="C440" s="11" t="s">
        <v>12850</v>
      </c>
      <c r="D440" s="11" t="str">
        <f>INDEX(Lista!$A$2:$B$13,MATCH('Kap 1'!K440,Lista!$A$2:$A$13,0),2)</f>
        <v>SF</v>
      </c>
      <c r="E440" s="11" t="str">
        <f t="shared" si="24"/>
        <v>9789152302484-1-x1_1x-SF-7</v>
      </c>
      <c r="F440" s="11">
        <f>MATCH(E440,'Base data'!$N$2:$N$2604,0)</f>
        <v>181</v>
      </c>
      <c r="G440" s="11">
        <f t="shared" si="22"/>
        <v>7</v>
      </c>
      <c r="H440" s="11" t="str">
        <f t="shared" si="23"/>
        <v>Resonera</v>
      </c>
      <c r="I440" s="11">
        <v>7</v>
      </c>
      <c r="J440" s="11" t="s">
        <v>277</v>
      </c>
      <c r="K440" s="11" t="s">
        <v>353</v>
      </c>
      <c r="L440" s="11" t="s">
        <v>283</v>
      </c>
      <c r="M440" s="11">
        <v>1</v>
      </c>
      <c r="N440" s="11" t="s">
        <v>283</v>
      </c>
      <c r="O440" s="11" t="s">
        <v>311</v>
      </c>
      <c r="P440" s="55" t="s">
        <v>15103</v>
      </c>
      <c r="Q440" s="55" t="s">
        <v>15104</v>
      </c>
      <c r="R440" s="55" t="s">
        <v>15105</v>
      </c>
    </row>
    <row r="441" spans="1:18" ht="32" x14ac:dyDescent="0.2">
      <c r="A441" s="160">
        <v>9789152302484</v>
      </c>
      <c r="B441" s="11">
        <v>1</v>
      </c>
      <c r="C441" s="11" t="s">
        <v>12850</v>
      </c>
      <c r="D441" s="11" t="str">
        <f>INDEX(Lista!$A$2:$B$13,MATCH('Kap 1'!K441,Lista!$A$2:$A$13,0),2)</f>
        <v>SF</v>
      </c>
      <c r="E441" s="11" t="str">
        <f t="shared" si="24"/>
        <v>9789152302484-1-x1_1x-SF-7</v>
      </c>
      <c r="F441" s="11">
        <f>MATCH(E441,'Base data'!$N$2:$N$2604,0)</f>
        <v>181</v>
      </c>
      <c r="G441" s="11">
        <f t="shared" si="22"/>
        <v>7</v>
      </c>
      <c r="H441" s="11" t="str">
        <f t="shared" si="23"/>
        <v>Resonera</v>
      </c>
      <c r="I441" s="11">
        <v>7</v>
      </c>
      <c r="J441" s="11" t="s">
        <v>277</v>
      </c>
      <c r="K441" s="11" t="s">
        <v>353</v>
      </c>
      <c r="L441" s="11" t="s">
        <v>283</v>
      </c>
      <c r="M441" s="11">
        <v>2</v>
      </c>
      <c r="N441" s="11" t="s">
        <v>283</v>
      </c>
      <c r="O441" s="11" t="s">
        <v>311</v>
      </c>
      <c r="P441" s="55" t="s">
        <v>16793</v>
      </c>
      <c r="Q441" s="55" t="s">
        <v>15714</v>
      </c>
      <c r="R441" s="55" t="s">
        <v>15106</v>
      </c>
    </row>
    <row r="442" spans="1:18" x14ac:dyDescent="0.2">
      <c r="A442" s="160">
        <v>9789152302484</v>
      </c>
      <c r="B442" s="11">
        <v>1</v>
      </c>
      <c r="C442" s="11" t="s">
        <v>12850</v>
      </c>
      <c r="D442" s="11" t="str">
        <f>INDEX(Lista!$A$2:$B$13,MATCH('Kap 1'!K442,Lista!$A$2:$A$13,0),2)</f>
        <v>SF</v>
      </c>
      <c r="E442" s="11" t="str">
        <f t="shared" si="24"/>
        <v>9789152302484-1-x1_1x-SF-8</v>
      </c>
      <c r="F442" s="11">
        <f>MATCH(E442,'Base data'!$N$2:$N$2604,0)</f>
        <v>182</v>
      </c>
      <c r="G442" s="11">
        <f t="shared" si="22"/>
        <v>8</v>
      </c>
      <c r="H442" s="11" t="str">
        <f t="shared" si="23"/>
        <v>Resonera</v>
      </c>
      <c r="I442" s="11">
        <v>8</v>
      </c>
      <c r="J442" s="11" t="s">
        <v>277</v>
      </c>
      <c r="K442" s="11" t="s">
        <v>353</v>
      </c>
      <c r="L442" s="11" t="s">
        <v>283</v>
      </c>
      <c r="M442" s="11">
        <v>1</v>
      </c>
      <c r="N442" s="11" t="s">
        <v>283</v>
      </c>
      <c r="O442" s="11" t="s">
        <v>304</v>
      </c>
      <c r="P442" s="55" t="s">
        <v>15107</v>
      </c>
      <c r="Q442" s="55">
        <v>8</v>
      </c>
      <c r="R442" s="55" t="s">
        <v>15108</v>
      </c>
    </row>
    <row r="443" spans="1:18" ht="32" x14ac:dyDescent="0.2">
      <c r="A443" s="160">
        <v>9789152302484</v>
      </c>
      <c r="B443" s="11">
        <v>1</v>
      </c>
      <c r="C443" s="11" t="s">
        <v>12850</v>
      </c>
      <c r="D443" s="11" t="str">
        <f>INDEX(Lista!$A$2:$B$13,MATCH('Kap 1'!K443,Lista!$A$2:$A$13,0),2)</f>
        <v>SF</v>
      </c>
      <c r="E443" s="11" t="str">
        <f t="shared" si="24"/>
        <v>9789152302484-1-x1_1x-SF-8</v>
      </c>
      <c r="F443" s="11">
        <f>MATCH(E443,'Base data'!$N$2:$N$2604,0)</f>
        <v>182</v>
      </c>
      <c r="G443" s="11">
        <f t="shared" si="22"/>
        <v>8</v>
      </c>
      <c r="H443" s="11" t="str">
        <f t="shared" si="23"/>
        <v>Resonera</v>
      </c>
      <c r="I443" s="11">
        <v>8</v>
      </c>
      <c r="J443" s="11" t="s">
        <v>277</v>
      </c>
      <c r="K443" s="11" t="s">
        <v>353</v>
      </c>
      <c r="L443" s="11" t="s">
        <v>283</v>
      </c>
      <c r="M443" s="11">
        <v>2</v>
      </c>
      <c r="N443" s="11" t="s">
        <v>283</v>
      </c>
      <c r="O443" s="11" t="s">
        <v>311</v>
      </c>
      <c r="P443" s="55" t="s">
        <v>16793</v>
      </c>
      <c r="Q443" s="55" t="s">
        <v>15089</v>
      </c>
      <c r="R443" s="55" t="s">
        <v>15109</v>
      </c>
    </row>
    <row r="444" spans="1:18" x14ac:dyDescent="0.2">
      <c r="A444" s="160">
        <v>9789152302484</v>
      </c>
      <c r="B444" s="11">
        <v>1</v>
      </c>
      <c r="C444" s="11" t="s">
        <v>12850</v>
      </c>
      <c r="D444" s="11" t="str">
        <f>INDEX(Lista!$A$2:$B$13,MATCH('Kap 1'!K444,Lista!$A$2:$A$13,0),2)</f>
        <v>SF</v>
      </c>
      <c r="E444" s="11" t="str">
        <f t="shared" si="24"/>
        <v>9789152302484-1-x1_1x-SF-9</v>
      </c>
      <c r="F444" s="11">
        <f>MATCH(E444,'Base data'!$N$2:$N$2604,0)</f>
        <v>183</v>
      </c>
      <c r="G444" s="11">
        <f t="shared" si="22"/>
        <v>9</v>
      </c>
      <c r="H444" s="11" t="str">
        <f t="shared" si="23"/>
        <v>Resonera</v>
      </c>
      <c r="I444" s="11">
        <v>9</v>
      </c>
      <c r="J444" s="11" t="s">
        <v>277</v>
      </c>
      <c r="K444" s="11" t="s">
        <v>353</v>
      </c>
      <c r="L444" s="11" t="s">
        <v>283</v>
      </c>
      <c r="M444" s="11">
        <v>1</v>
      </c>
      <c r="N444" s="11" t="s">
        <v>283</v>
      </c>
      <c r="O444" s="11" t="s">
        <v>304</v>
      </c>
      <c r="P444" s="55" t="s">
        <v>15110</v>
      </c>
      <c r="Q444" s="55" t="s">
        <v>15111</v>
      </c>
      <c r="R444" s="55" t="s">
        <v>15112</v>
      </c>
    </row>
    <row r="445" spans="1:18" ht="32" x14ac:dyDescent="0.2">
      <c r="A445" s="160">
        <v>9789152302484</v>
      </c>
      <c r="B445" s="11">
        <v>1</v>
      </c>
      <c r="C445" s="11" t="s">
        <v>12850</v>
      </c>
      <c r="D445" s="11" t="str">
        <f>INDEX(Lista!$A$2:$B$13,MATCH('Kap 1'!K445,Lista!$A$2:$A$13,0),2)</f>
        <v>SF</v>
      </c>
      <c r="E445" s="11" t="str">
        <f t="shared" si="24"/>
        <v>9789152302484-1-x1_1x-SF-9</v>
      </c>
      <c r="F445" s="11">
        <f>MATCH(E445,'Base data'!$N$2:$N$2604,0)</f>
        <v>183</v>
      </c>
      <c r="G445" s="11">
        <f t="shared" si="22"/>
        <v>9</v>
      </c>
      <c r="H445" s="11" t="str">
        <f t="shared" si="23"/>
        <v>Resonera</v>
      </c>
      <c r="I445" s="11">
        <v>9</v>
      </c>
      <c r="J445" s="11" t="s">
        <v>277</v>
      </c>
      <c r="K445" s="11" t="s">
        <v>353</v>
      </c>
      <c r="L445" s="11" t="s">
        <v>283</v>
      </c>
      <c r="M445" s="11">
        <v>2</v>
      </c>
      <c r="N445" s="11" t="s">
        <v>283</v>
      </c>
      <c r="O445" s="11" t="s">
        <v>311</v>
      </c>
      <c r="P445" s="55" t="s">
        <v>16793</v>
      </c>
      <c r="Q445" s="55" t="s">
        <v>15714</v>
      </c>
      <c r="R445" s="55" t="s">
        <v>15109</v>
      </c>
    </row>
    <row r="446" spans="1:18" ht="128" x14ac:dyDescent="0.2">
      <c r="A446" s="160">
        <v>9789152302484</v>
      </c>
      <c r="B446" s="11">
        <v>1</v>
      </c>
      <c r="C446" s="11" t="s">
        <v>12850</v>
      </c>
      <c r="D446" s="11" t="str">
        <f>INDEX(Lista!$A$2:$B$13,MATCH('Kap 1'!K446,Lista!$A$2:$A$13,0),2)</f>
        <v>SF</v>
      </c>
      <c r="E446" s="11" t="str">
        <f t="shared" si="24"/>
        <v>9789152302484-1-x1_1x-SF-10</v>
      </c>
      <c r="F446" s="11">
        <f>MATCH(E446,'Base data'!$N$2:$N$2604,0)</f>
        <v>184</v>
      </c>
      <c r="G446" s="11">
        <f t="shared" si="22"/>
        <v>10</v>
      </c>
      <c r="H446" s="11" t="str">
        <f t="shared" si="23"/>
        <v>Resonera</v>
      </c>
      <c r="I446" s="11">
        <v>10</v>
      </c>
      <c r="J446" s="11" t="s">
        <v>277</v>
      </c>
      <c r="K446" s="11" t="s">
        <v>353</v>
      </c>
      <c r="L446" s="11" t="s">
        <v>283</v>
      </c>
      <c r="M446" s="11">
        <v>1</v>
      </c>
      <c r="N446" s="11" t="s">
        <v>283</v>
      </c>
      <c r="O446" s="11" t="s">
        <v>311</v>
      </c>
      <c r="P446" s="55" t="s">
        <v>15113</v>
      </c>
      <c r="Q446" s="55" t="s">
        <v>15114</v>
      </c>
      <c r="R446" s="55" t="s">
        <v>15115</v>
      </c>
    </row>
    <row r="447" spans="1:18" ht="32" x14ac:dyDescent="0.2">
      <c r="A447" s="160">
        <v>9789152302484</v>
      </c>
      <c r="B447" s="11">
        <v>1</v>
      </c>
      <c r="C447" s="11" t="s">
        <v>12850</v>
      </c>
      <c r="D447" s="11" t="str">
        <f>INDEX(Lista!$A$2:$B$13,MATCH('Kap 1'!K447,Lista!$A$2:$A$13,0),2)</f>
        <v>SF</v>
      </c>
      <c r="E447" s="11" t="str">
        <f t="shared" si="24"/>
        <v>9789152302484-1-x1_1x-SF-10</v>
      </c>
      <c r="F447" s="11">
        <f>MATCH(E447,'Base data'!$N$2:$N$2604,0)</f>
        <v>184</v>
      </c>
      <c r="G447" s="11">
        <f t="shared" si="22"/>
        <v>10</v>
      </c>
      <c r="H447" s="11" t="str">
        <f t="shared" si="23"/>
        <v>Resonera</v>
      </c>
      <c r="I447" s="11">
        <v>10</v>
      </c>
      <c r="J447" s="11" t="s">
        <v>277</v>
      </c>
      <c r="K447" s="11" t="s">
        <v>353</v>
      </c>
      <c r="L447" s="11" t="s">
        <v>283</v>
      </c>
      <c r="M447" s="11">
        <v>2</v>
      </c>
      <c r="N447" s="11" t="s">
        <v>283</v>
      </c>
      <c r="O447" s="11" t="s">
        <v>311</v>
      </c>
      <c r="P447" s="55" t="s">
        <v>16793</v>
      </c>
      <c r="Q447" s="55" t="s">
        <v>15089</v>
      </c>
      <c r="R447" s="55" t="s">
        <v>15116</v>
      </c>
    </row>
    <row r="448" spans="1:18" ht="64" x14ac:dyDescent="0.2">
      <c r="A448" s="160">
        <v>9789152302484</v>
      </c>
      <c r="B448" s="11">
        <v>1</v>
      </c>
      <c r="C448" s="11" t="s">
        <v>12850</v>
      </c>
      <c r="D448" s="11" t="str">
        <f>INDEX(Lista!$A$2:$B$13,MATCH('Kap 1'!K448,Lista!$A$2:$A$13,0),2)</f>
        <v>SF</v>
      </c>
      <c r="E448" s="11" t="str">
        <f t="shared" si="24"/>
        <v>9789152302484-1-x1_1x-SF-11</v>
      </c>
      <c r="F448" s="11">
        <f>MATCH(E448,'Base data'!$N$2:$N$2604,0)</f>
        <v>185</v>
      </c>
      <c r="G448" s="11">
        <f t="shared" si="22"/>
        <v>11</v>
      </c>
      <c r="H448" s="11" t="str">
        <f t="shared" si="23"/>
        <v>Resonera</v>
      </c>
      <c r="I448" s="11">
        <v>11</v>
      </c>
      <c r="J448" s="11" t="s">
        <v>277</v>
      </c>
      <c r="K448" s="11" t="s">
        <v>353</v>
      </c>
      <c r="L448" s="11" t="s">
        <v>283</v>
      </c>
      <c r="M448" s="11">
        <v>1</v>
      </c>
      <c r="N448" s="11" t="s">
        <v>283</v>
      </c>
      <c r="O448" s="11" t="s">
        <v>311</v>
      </c>
      <c r="P448" s="55" t="s">
        <v>15117</v>
      </c>
      <c r="Q448" s="55" t="s">
        <v>15118</v>
      </c>
      <c r="R448" s="55" t="s">
        <v>15119</v>
      </c>
    </row>
    <row r="449" spans="1:18" ht="48" x14ac:dyDescent="0.2">
      <c r="A449" s="160">
        <v>9789152302484</v>
      </c>
      <c r="B449" s="11">
        <v>1</v>
      </c>
      <c r="C449" s="11" t="s">
        <v>12850</v>
      </c>
      <c r="D449" s="11" t="str">
        <f>INDEX(Lista!$A$2:$B$13,MATCH('Kap 1'!K449,Lista!$A$2:$A$13,0),2)</f>
        <v>SF</v>
      </c>
      <c r="E449" s="11" t="str">
        <f t="shared" si="24"/>
        <v>9789152302484-1-x1_1x-SF-11</v>
      </c>
      <c r="F449" s="11">
        <f>MATCH(E449,'Base data'!$N$2:$N$2604,0)</f>
        <v>185</v>
      </c>
      <c r="G449" s="11">
        <f t="shared" si="22"/>
        <v>11</v>
      </c>
      <c r="H449" s="11" t="str">
        <f t="shared" si="23"/>
        <v>Resonera</v>
      </c>
      <c r="I449" s="11">
        <v>11</v>
      </c>
      <c r="J449" s="11" t="s">
        <v>277</v>
      </c>
      <c r="K449" s="11" t="s">
        <v>353</v>
      </c>
      <c r="L449" s="11" t="s">
        <v>283</v>
      </c>
      <c r="M449" s="11">
        <v>2</v>
      </c>
      <c r="N449" s="11" t="s">
        <v>283</v>
      </c>
      <c r="O449" s="11" t="s">
        <v>311</v>
      </c>
      <c r="P449" s="55" t="s">
        <v>16793</v>
      </c>
      <c r="Q449" s="55" t="s">
        <v>15089</v>
      </c>
      <c r="R449" s="55" t="s">
        <v>15120</v>
      </c>
    </row>
    <row r="450" spans="1:18" ht="128" x14ac:dyDescent="0.2">
      <c r="A450" s="160">
        <v>9789152302484</v>
      </c>
      <c r="B450" s="11">
        <v>1</v>
      </c>
      <c r="C450" s="11" t="s">
        <v>12850</v>
      </c>
      <c r="D450" s="11" t="str">
        <f>INDEX(Lista!$A$2:$B$13,MATCH('Kap 1'!K450,Lista!$A$2:$A$13,0),2)</f>
        <v>SF</v>
      </c>
      <c r="E450" s="11" t="str">
        <f t="shared" si="24"/>
        <v>9789152302484-1-x1_1x-SF-12</v>
      </c>
      <c r="F450" s="11">
        <f>MATCH(E450,'Base data'!$N$2:$N$2604,0)</f>
        <v>186</v>
      </c>
      <c r="G450" s="11">
        <f t="shared" si="22"/>
        <v>12</v>
      </c>
      <c r="H450" s="11" t="str">
        <f t="shared" si="23"/>
        <v>Resonera</v>
      </c>
      <c r="I450" s="11">
        <v>12</v>
      </c>
      <c r="J450" s="11" t="s">
        <v>277</v>
      </c>
      <c r="K450" s="11" t="s">
        <v>353</v>
      </c>
      <c r="L450" s="11" t="s">
        <v>283</v>
      </c>
      <c r="M450" s="11">
        <v>1</v>
      </c>
      <c r="N450" s="11" t="s">
        <v>283</v>
      </c>
      <c r="O450" s="11" t="s">
        <v>311</v>
      </c>
      <c r="P450" s="55" t="s">
        <v>15121</v>
      </c>
      <c r="Q450" s="55" t="s">
        <v>15122</v>
      </c>
      <c r="R450" s="55" t="s">
        <v>15123</v>
      </c>
    </row>
    <row r="451" spans="1:18" ht="32" x14ac:dyDescent="0.2">
      <c r="A451" s="160">
        <v>9789152302484</v>
      </c>
      <c r="B451" s="11">
        <v>1</v>
      </c>
      <c r="C451" s="11" t="s">
        <v>12850</v>
      </c>
      <c r="D451" s="11" t="str">
        <f>INDEX(Lista!$A$2:$B$13,MATCH('Kap 1'!K451,Lista!$A$2:$A$13,0),2)</f>
        <v>SF</v>
      </c>
      <c r="E451" s="11" t="str">
        <f t="shared" si="24"/>
        <v>9789152302484-1-x1_1x-SF-12</v>
      </c>
      <c r="F451" s="11">
        <f>MATCH(E451,'Base data'!$N$2:$N$2604,0)</f>
        <v>186</v>
      </c>
      <c r="G451" s="11">
        <f t="shared" si="22"/>
        <v>12</v>
      </c>
      <c r="H451" s="11" t="str">
        <f t="shared" si="23"/>
        <v>Resonera</v>
      </c>
      <c r="I451" s="11">
        <v>12</v>
      </c>
      <c r="J451" s="11" t="s">
        <v>277</v>
      </c>
      <c r="K451" s="11" t="s">
        <v>353</v>
      </c>
      <c r="L451" s="11" t="s">
        <v>283</v>
      </c>
      <c r="M451" s="11">
        <v>2</v>
      </c>
      <c r="N451" s="11" t="s">
        <v>283</v>
      </c>
      <c r="O451" s="11" t="s">
        <v>311</v>
      </c>
      <c r="P451" s="55" t="s">
        <v>16793</v>
      </c>
      <c r="Q451" s="55" t="s">
        <v>15714</v>
      </c>
      <c r="R451" s="55" t="s">
        <v>15124</v>
      </c>
    </row>
    <row r="452" spans="1:18" ht="48" x14ac:dyDescent="0.2">
      <c r="A452" s="160">
        <v>9789152302484</v>
      </c>
      <c r="B452" s="11">
        <v>1</v>
      </c>
      <c r="C452" s="11" t="s">
        <v>12851</v>
      </c>
      <c r="D452" s="11" t="str">
        <f>INDEX(Lista!$A$2:$B$13,MATCH('Kap 1'!K452,Lista!$A$2:$A$13,0),2)</f>
        <v>D</v>
      </c>
      <c r="E452" s="11" t="str">
        <f t="shared" si="24"/>
        <v>9789152302484-1-x1_2x-D-1a</v>
      </c>
      <c r="F452" s="11">
        <f>MATCH(E452,'Base data'!$N$2:$N$2604,0)</f>
        <v>187</v>
      </c>
      <c r="G452" s="11" t="str">
        <f t="shared" si="22"/>
        <v>1a</v>
      </c>
      <c r="H452" s="11" t="str">
        <f t="shared" si="23"/>
        <v>Resonera</v>
      </c>
      <c r="I452" s="11" t="s">
        <v>32</v>
      </c>
      <c r="J452" s="11" t="s">
        <v>29</v>
      </c>
      <c r="K452" s="11" t="s">
        <v>29</v>
      </c>
      <c r="L452" s="11" t="s">
        <v>283</v>
      </c>
      <c r="M452" s="11">
        <v>1</v>
      </c>
      <c r="N452" s="11" t="s">
        <v>283</v>
      </c>
      <c r="O452" s="11" t="s">
        <v>311</v>
      </c>
      <c r="P452" s="55" t="s">
        <v>14216</v>
      </c>
      <c r="Q452" s="55" t="s">
        <v>14217</v>
      </c>
      <c r="R452" s="55" t="s">
        <v>15087</v>
      </c>
    </row>
    <row r="453" spans="1:18" ht="64" x14ac:dyDescent="0.2">
      <c r="A453" s="160">
        <v>9789152302484</v>
      </c>
      <c r="B453" s="11">
        <v>1</v>
      </c>
      <c r="C453" s="11" t="s">
        <v>12851</v>
      </c>
      <c r="D453" s="11" t="str">
        <f>INDEX(Lista!$A$2:$B$13,MATCH('Kap 1'!K453,Lista!$A$2:$A$13,0),2)</f>
        <v>D</v>
      </c>
      <c r="E453" s="11" t="str">
        <f t="shared" si="24"/>
        <v>9789152302484-1-x1_2x-D-1a</v>
      </c>
      <c r="F453" s="11">
        <f>MATCH(E453,'Base data'!$N$2:$N$2604,0)</f>
        <v>187</v>
      </c>
      <c r="G453" s="11" t="str">
        <f t="shared" ref="G453:G516" si="25">IF(I453="",G452,I453)</f>
        <v>1a</v>
      </c>
      <c r="H453" s="11" t="str">
        <f t="shared" ref="H453:H516" si="26">IF(L453="",H452,L453)</f>
        <v>Resonera</v>
      </c>
      <c r="I453" s="11" t="s">
        <v>32</v>
      </c>
      <c r="J453" s="11" t="s">
        <v>29</v>
      </c>
      <c r="K453" s="11" t="s">
        <v>29</v>
      </c>
      <c r="L453" s="11" t="s">
        <v>283</v>
      </c>
      <c r="M453" s="11">
        <v>2</v>
      </c>
      <c r="N453" s="11" t="s">
        <v>283</v>
      </c>
      <c r="O453" s="11" t="s">
        <v>311</v>
      </c>
      <c r="P453" s="55" t="s">
        <v>15125</v>
      </c>
      <c r="Q453" s="55" t="s">
        <v>15126</v>
      </c>
      <c r="R453" s="55" t="s">
        <v>14221</v>
      </c>
    </row>
    <row r="454" spans="1:18" ht="48" x14ac:dyDescent="0.2">
      <c r="A454" s="160">
        <v>9789152302484</v>
      </c>
      <c r="B454" s="11">
        <v>1</v>
      </c>
      <c r="C454" s="11" t="s">
        <v>12851</v>
      </c>
      <c r="D454" s="11" t="str">
        <f>INDEX(Lista!$A$2:$B$13,MATCH('Kap 1'!K454,Lista!$A$2:$A$13,0),2)</f>
        <v>D</v>
      </c>
      <c r="E454" s="11" t="str">
        <f t="shared" si="24"/>
        <v>9789152302484-1-x1_2x-D-1b</v>
      </c>
      <c r="F454" s="11">
        <f>MATCH(E454,'Base data'!$N$2:$N$2604,0)</f>
        <v>188</v>
      </c>
      <c r="G454" s="11" t="str">
        <f t="shared" si="25"/>
        <v>1b</v>
      </c>
      <c r="H454" s="11" t="str">
        <f t="shared" si="26"/>
        <v>Resonera</v>
      </c>
      <c r="I454" s="11" t="s">
        <v>35</v>
      </c>
      <c r="J454" s="11" t="s">
        <v>29</v>
      </c>
      <c r="K454" s="11" t="s">
        <v>29</v>
      </c>
      <c r="L454" s="11" t="s">
        <v>283</v>
      </c>
      <c r="M454" s="11">
        <v>1</v>
      </c>
      <c r="N454" s="11" t="s">
        <v>283</v>
      </c>
      <c r="O454" s="11" t="s">
        <v>311</v>
      </c>
      <c r="P454" s="55" t="s">
        <v>14222</v>
      </c>
      <c r="Q454" s="55" t="s">
        <v>14223</v>
      </c>
      <c r="R454" s="55" t="s">
        <v>15127</v>
      </c>
    </row>
    <row r="455" spans="1:18" ht="64" x14ac:dyDescent="0.2">
      <c r="A455" s="160">
        <v>9789152302484</v>
      </c>
      <c r="B455" s="11">
        <v>1</v>
      </c>
      <c r="C455" s="11" t="s">
        <v>12851</v>
      </c>
      <c r="D455" s="11" t="str">
        <f>INDEX(Lista!$A$2:$B$13,MATCH('Kap 1'!K455,Lista!$A$2:$A$13,0),2)</f>
        <v>D</v>
      </c>
      <c r="E455" s="11" t="str">
        <f t="shared" si="24"/>
        <v>9789152302484-1-x1_2x-D-1b</v>
      </c>
      <c r="F455" s="11">
        <f>MATCH(E455,'Base data'!$N$2:$N$2604,0)</f>
        <v>188</v>
      </c>
      <c r="G455" s="11" t="str">
        <f t="shared" si="25"/>
        <v>1b</v>
      </c>
      <c r="H455" s="11" t="str">
        <f t="shared" si="26"/>
        <v>Resonera</v>
      </c>
      <c r="I455" s="11" t="s">
        <v>35</v>
      </c>
      <c r="J455" s="11" t="s">
        <v>29</v>
      </c>
      <c r="K455" s="11" t="s">
        <v>29</v>
      </c>
      <c r="L455" s="11" t="s">
        <v>283</v>
      </c>
      <c r="M455" s="11">
        <v>2</v>
      </c>
      <c r="N455" s="11" t="s">
        <v>283</v>
      </c>
      <c r="O455" s="11" t="s">
        <v>311</v>
      </c>
      <c r="P455" s="55" t="s">
        <v>15128</v>
      </c>
      <c r="Q455" s="169" t="s">
        <v>15129</v>
      </c>
      <c r="R455" s="55" t="s">
        <v>14227</v>
      </c>
    </row>
    <row r="456" spans="1:18" ht="48" x14ac:dyDescent="0.2">
      <c r="A456" s="160">
        <v>9789152302484</v>
      </c>
      <c r="B456" s="11">
        <v>1</v>
      </c>
      <c r="C456" s="11" t="s">
        <v>12851</v>
      </c>
      <c r="D456" s="11" t="str">
        <f>INDEX(Lista!$A$2:$B$13,MATCH('Kap 1'!K456,Lista!$A$2:$A$13,0),2)</f>
        <v>D</v>
      </c>
      <c r="E456" s="11" t="str">
        <f t="shared" si="24"/>
        <v>9789152302484-1-x1_2x-D-1c</v>
      </c>
      <c r="F456" s="11">
        <f>MATCH(E456,'Base data'!$N$2:$N$2604,0)</f>
        <v>189</v>
      </c>
      <c r="G456" s="11" t="str">
        <f t="shared" si="25"/>
        <v>1c</v>
      </c>
      <c r="H456" s="11" t="str">
        <f t="shared" si="26"/>
        <v>Resonera</v>
      </c>
      <c r="I456" s="11" t="s">
        <v>170</v>
      </c>
      <c r="J456" s="11" t="s">
        <v>29</v>
      </c>
      <c r="K456" s="11" t="s">
        <v>29</v>
      </c>
      <c r="L456" s="11" t="s">
        <v>283</v>
      </c>
      <c r="M456" s="11">
        <v>1</v>
      </c>
      <c r="N456" s="11" t="s">
        <v>283</v>
      </c>
      <c r="O456" s="11" t="s">
        <v>311</v>
      </c>
      <c r="P456" s="55" t="s">
        <v>14228</v>
      </c>
      <c r="Q456" s="169" t="s">
        <v>14229</v>
      </c>
      <c r="R456" s="55" t="s">
        <v>15130</v>
      </c>
    </row>
    <row r="457" spans="1:18" ht="96" x14ac:dyDescent="0.2">
      <c r="A457" s="160">
        <v>9789152302484</v>
      </c>
      <c r="B457" s="11">
        <v>1</v>
      </c>
      <c r="C457" s="11" t="s">
        <v>12851</v>
      </c>
      <c r="D457" s="11" t="str">
        <f>INDEX(Lista!$A$2:$B$13,MATCH('Kap 1'!K457,Lista!$A$2:$A$13,0),2)</f>
        <v>D</v>
      </c>
      <c r="E457" s="11" t="str">
        <f t="shared" si="24"/>
        <v>9789152302484-1-x1_2x-D-1c</v>
      </c>
      <c r="F457" s="11">
        <f>MATCH(E457,'Base data'!$N$2:$N$2604,0)</f>
        <v>189</v>
      </c>
      <c r="G457" s="11" t="str">
        <f t="shared" si="25"/>
        <v>1c</v>
      </c>
      <c r="H457" s="11" t="str">
        <f t="shared" si="26"/>
        <v>Resonera</v>
      </c>
      <c r="I457" s="11" t="s">
        <v>170</v>
      </c>
      <c r="J457" s="11" t="s">
        <v>29</v>
      </c>
      <c r="K457" s="11" t="s">
        <v>29</v>
      </c>
      <c r="L457" s="11" t="s">
        <v>283</v>
      </c>
      <c r="M457" s="11">
        <v>2</v>
      </c>
      <c r="N457" s="11" t="s">
        <v>283</v>
      </c>
      <c r="O457" s="11" t="s">
        <v>311</v>
      </c>
      <c r="P457" s="55" t="s">
        <v>15131</v>
      </c>
      <c r="Q457" s="170" t="s">
        <v>15132</v>
      </c>
      <c r="R457" s="55" t="s">
        <v>14233</v>
      </c>
    </row>
    <row r="458" spans="1:18" ht="48" x14ac:dyDescent="0.2">
      <c r="A458" s="160">
        <v>9789152302484</v>
      </c>
      <c r="B458" s="11">
        <v>1</v>
      </c>
      <c r="C458" s="11" t="s">
        <v>12851</v>
      </c>
      <c r="D458" s="11" t="str">
        <f>INDEX(Lista!$A$2:$B$13,MATCH('Kap 1'!K458,Lista!$A$2:$A$13,0),2)</f>
        <v>D</v>
      </c>
      <c r="E458" s="11" t="str">
        <f t="shared" si="24"/>
        <v>9789152302484-1-x1_2x-D-1d</v>
      </c>
      <c r="F458" s="11">
        <f>MATCH(E458,'Base data'!$N$2:$N$2604,0)</f>
        <v>190</v>
      </c>
      <c r="G458" s="11" t="str">
        <f t="shared" si="25"/>
        <v>1d</v>
      </c>
      <c r="H458" s="11" t="str">
        <f t="shared" si="26"/>
        <v>Resonera</v>
      </c>
      <c r="I458" s="11" t="s">
        <v>232</v>
      </c>
      <c r="J458" s="11" t="s">
        <v>29</v>
      </c>
      <c r="K458" s="11" t="s">
        <v>29</v>
      </c>
      <c r="L458" s="11" t="s">
        <v>283</v>
      </c>
      <c r="M458" s="11">
        <v>1</v>
      </c>
      <c r="N458" s="11" t="s">
        <v>283</v>
      </c>
      <c r="O458" s="11" t="s">
        <v>311</v>
      </c>
      <c r="P458" s="55" t="s">
        <v>16798</v>
      </c>
      <c r="Q458" s="169" t="s">
        <v>15133</v>
      </c>
      <c r="R458" s="55" t="s">
        <v>15134</v>
      </c>
    </row>
    <row r="459" spans="1:18" ht="80" x14ac:dyDescent="0.2">
      <c r="A459" s="160">
        <v>9789152302484</v>
      </c>
      <c r="B459" s="11">
        <v>1</v>
      </c>
      <c r="C459" s="11" t="s">
        <v>12851</v>
      </c>
      <c r="D459" s="11" t="str">
        <f>INDEX(Lista!$A$2:$B$13,MATCH('Kap 1'!K459,Lista!$A$2:$A$13,0),2)</f>
        <v>D</v>
      </c>
      <c r="E459" s="11" t="str">
        <f t="shared" si="24"/>
        <v>9789152302484-1-x1_2x-D-1d</v>
      </c>
      <c r="F459" s="11">
        <f>MATCH(E459,'Base data'!$N$2:$N$2604,0)</f>
        <v>190</v>
      </c>
      <c r="G459" s="11" t="str">
        <f t="shared" si="25"/>
        <v>1d</v>
      </c>
      <c r="H459" s="11" t="str">
        <f t="shared" si="26"/>
        <v>Resonera</v>
      </c>
      <c r="I459" s="11" t="s">
        <v>232</v>
      </c>
      <c r="J459" s="11" t="s">
        <v>29</v>
      </c>
      <c r="K459" s="11" t="s">
        <v>29</v>
      </c>
      <c r="L459" s="11" t="s">
        <v>283</v>
      </c>
      <c r="M459" s="11">
        <v>2</v>
      </c>
      <c r="N459" s="11" t="s">
        <v>283</v>
      </c>
      <c r="O459" s="11" t="s">
        <v>311</v>
      </c>
      <c r="P459" s="55" t="s">
        <v>15135</v>
      </c>
      <c r="Q459" s="170" t="s">
        <v>15136</v>
      </c>
      <c r="R459" s="55" t="s">
        <v>15137</v>
      </c>
    </row>
    <row r="460" spans="1:18" ht="48" x14ac:dyDescent="0.2">
      <c r="A460" s="160">
        <v>9789152302484</v>
      </c>
      <c r="B460" s="11">
        <v>1</v>
      </c>
      <c r="C460" s="11" t="s">
        <v>12851</v>
      </c>
      <c r="D460" s="11" t="str">
        <f>INDEX(Lista!$A$2:$B$13,MATCH('Kap 1'!K460,Lista!$A$2:$A$13,0),2)</f>
        <v>D</v>
      </c>
      <c r="E460" s="11" t="str">
        <f t="shared" si="24"/>
        <v>9789152302484-1-x1_2x-D-2a</v>
      </c>
      <c r="F460" s="11">
        <f>MATCH(E460,'Base data'!$N$2:$N$2604,0)</f>
        <v>191</v>
      </c>
      <c r="G460" s="11" t="str">
        <f t="shared" si="25"/>
        <v>2a</v>
      </c>
      <c r="H460" s="11" t="str">
        <f t="shared" si="26"/>
        <v>Resonera</v>
      </c>
      <c r="I460" s="11" t="s">
        <v>162</v>
      </c>
      <c r="J460" s="11" t="s">
        <v>29</v>
      </c>
      <c r="K460" s="11" t="s">
        <v>29</v>
      </c>
      <c r="L460" s="11" t="s">
        <v>283</v>
      </c>
      <c r="M460" s="11">
        <v>1</v>
      </c>
      <c r="N460" s="11" t="s">
        <v>283</v>
      </c>
      <c r="O460" s="11" t="s">
        <v>311</v>
      </c>
      <c r="P460" s="55" t="s">
        <v>14255</v>
      </c>
      <c r="Q460" s="55" t="s">
        <v>14256</v>
      </c>
      <c r="R460" s="55" t="s">
        <v>14257</v>
      </c>
    </row>
    <row r="461" spans="1:18" ht="64" x14ac:dyDescent="0.2">
      <c r="A461" s="160">
        <v>9789152302484</v>
      </c>
      <c r="B461" s="11">
        <v>1</v>
      </c>
      <c r="C461" s="11" t="s">
        <v>12851</v>
      </c>
      <c r="D461" s="11" t="str">
        <f>INDEX(Lista!$A$2:$B$13,MATCH('Kap 1'!K461,Lista!$A$2:$A$13,0),2)</f>
        <v>D</v>
      </c>
      <c r="E461" s="11" t="str">
        <f t="shared" si="24"/>
        <v>9789152302484-1-x1_2x-D-2a</v>
      </c>
      <c r="F461" s="11">
        <f>MATCH(E461,'Base data'!$N$2:$N$2604,0)</f>
        <v>191</v>
      </c>
      <c r="G461" s="11" t="str">
        <f t="shared" si="25"/>
        <v>2a</v>
      </c>
      <c r="H461" s="11" t="str">
        <f t="shared" si="26"/>
        <v>Resonera</v>
      </c>
      <c r="J461" s="11" t="s">
        <v>29</v>
      </c>
      <c r="K461" s="11" t="s">
        <v>29</v>
      </c>
      <c r="L461" s="11" t="s">
        <v>283</v>
      </c>
      <c r="M461" s="11">
        <v>2</v>
      </c>
      <c r="N461" s="11" t="s">
        <v>283</v>
      </c>
      <c r="O461" s="11" t="s">
        <v>311</v>
      </c>
      <c r="P461" s="55" t="s">
        <v>15138</v>
      </c>
      <c r="Q461" s="55" t="s">
        <v>15139</v>
      </c>
      <c r="R461" s="55" t="s">
        <v>14260</v>
      </c>
    </row>
    <row r="462" spans="1:18" ht="112" x14ac:dyDescent="0.2">
      <c r="A462" s="160">
        <v>9789152302484</v>
      </c>
      <c r="B462" s="11">
        <v>1</v>
      </c>
      <c r="C462" s="11" t="s">
        <v>12851</v>
      </c>
      <c r="D462" s="11" t="str">
        <f>INDEX(Lista!$A$2:$B$13,MATCH('Kap 1'!K462,Lista!$A$2:$A$13,0),2)</f>
        <v>D</v>
      </c>
      <c r="E462" s="11" t="str">
        <f t="shared" si="24"/>
        <v>9789152302484-1-x1_2x-D-2b</v>
      </c>
      <c r="F462" s="11">
        <f>MATCH(E462,'Base data'!$N$2:$N$2604,0)</f>
        <v>192</v>
      </c>
      <c r="G462" s="11" t="str">
        <f t="shared" si="25"/>
        <v>2b</v>
      </c>
      <c r="H462" s="11" t="str">
        <f t="shared" si="26"/>
        <v>Resonera</v>
      </c>
      <c r="I462" s="11" t="s">
        <v>163</v>
      </c>
      <c r="J462" s="11" t="s">
        <v>29</v>
      </c>
      <c r="K462" s="11" t="s">
        <v>29</v>
      </c>
      <c r="L462" s="11" t="s">
        <v>283</v>
      </c>
      <c r="M462" s="11">
        <v>1</v>
      </c>
      <c r="N462" s="11" t="s">
        <v>283</v>
      </c>
      <c r="O462" s="11" t="s">
        <v>311</v>
      </c>
      <c r="P462" s="55" t="s">
        <v>14288</v>
      </c>
      <c r="Q462" s="55" t="s">
        <v>14289</v>
      </c>
      <c r="R462" s="55" t="s">
        <v>14290</v>
      </c>
    </row>
    <row r="463" spans="1:18" ht="64" x14ac:dyDescent="0.2">
      <c r="A463" s="160">
        <v>9789152302484</v>
      </c>
      <c r="B463" s="11">
        <v>1</v>
      </c>
      <c r="C463" s="11" t="s">
        <v>12851</v>
      </c>
      <c r="D463" s="11" t="str">
        <f>INDEX(Lista!$A$2:$B$13,MATCH('Kap 1'!K463,Lista!$A$2:$A$13,0),2)</f>
        <v>D</v>
      </c>
      <c r="E463" s="11" t="str">
        <f t="shared" si="24"/>
        <v>9789152302484-1-x1_2x-D-2b</v>
      </c>
      <c r="F463" s="11">
        <f>MATCH(E463,'Base data'!$N$2:$N$2604,0)</f>
        <v>192</v>
      </c>
      <c r="G463" s="11" t="str">
        <f t="shared" si="25"/>
        <v>2b</v>
      </c>
      <c r="H463" s="11" t="str">
        <f t="shared" si="26"/>
        <v>Resonera</v>
      </c>
      <c r="J463" s="11" t="s">
        <v>29</v>
      </c>
      <c r="K463" s="11" t="s">
        <v>29</v>
      </c>
      <c r="L463" s="11" t="s">
        <v>283</v>
      </c>
      <c r="M463" s="11">
        <v>2</v>
      </c>
      <c r="N463" s="11" t="s">
        <v>283</v>
      </c>
      <c r="O463" s="11" t="s">
        <v>304</v>
      </c>
      <c r="P463" s="55" t="s">
        <v>15140</v>
      </c>
      <c r="Q463" s="55" t="s">
        <v>15141</v>
      </c>
      <c r="R463" s="55" t="s">
        <v>15142</v>
      </c>
    </row>
    <row r="464" spans="1:18" ht="64" x14ac:dyDescent="0.2">
      <c r="A464" s="160">
        <v>9789152302484</v>
      </c>
      <c r="B464" s="11">
        <v>1</v>
      </c>
      <c r="C464" s="11" t="s">
        <v>12851</v>
      </c>
      <c r="D464" s="11" t="str">
        <f>INDEX(Lista!$A$2:$B$13,MATCH('Kap 1'!K464,Lista!$A$2:$A$13,0),2)</f>
        <v>D</v>
      </c>
      <c r="E464" s="11" t="str">
        <f t="shared" si="24"/>
        <v>9789152302484-1-x1_2x-D-2b</v>
      </c>
      <c r="F464" s="11">
        <f>MATCH(E464,'Base data'!$N$2:$N$2604,0)</f>
        <v>192</v>
      </c>
      <c r="G464" s="11" t="str">
        <f t="shared" si="25"/>
        <v>2b</v>
      </c>
      <c r="H464" s="11" t="str">
        <f t="shared" si="26"/>
        <v>Resonera</v>
      </c>
      <c r="J464" s="11" t="s">
        <v>29</v>
      </c>
      <c r="K464" s="11" t="s">
        <v>29</v>
      </c>
      <c r="L464" s="11" t="s">
        <v>283</v>
      </c>
      <c r="M464" s="11">
        <v>3</v>
      </c>
      <c r="N464" s="11" t="s">
        <v>283</v>
      </c>
      <c r="O464" s="11" t="s">
        <v>304</v>
      </c>
      <c r="P464" s="55" t="s">
        <v>15143</v>
      </c>
      <c r="Q464" s="55" t="s">
        <v>15144</v>
      </c>
      <c r="R464" s="55" t="s">
        <v>15145</v>
      </c>
    </row>
    <row r="465" spans="1:18" ht="80" x14ac:dyDescent="0.2">
      <c r="A465" s="160">
        <v>9789152302484</v>
      </c>
      <c r="B465" s="11">
        <v>1</v>
      </c>
      <c r="C465" s="11" t="s">
        <v>12851</v>
      </c>
      <c r="D465" s="11" t="str">
        <f>INDEX(Lista!$A$2:$B$13,MATCH('Kap 1'!K465,Lista!$A$2:$A$13,0),2)</f>
        <v>D</v>
      </c>
      <c r="E465" s="11" t="str">
        <f t="shared" si="24"/>
        <v>9789152302484-1-x1_2x-D-2b</v>
      </c>
      <c r="F465" s="11">
        <f>MATCH(E465,'Base data'!$N$2:$N$2604,0)</f>
        <v>192</v>
      </c>
      <c r="G465" s="11" t="str">
        <f t="shared" si="25"/>
        <v>2b</v>
      </c>
      <c r="H465" s="11" t="str">
        <f t="shared" si="26"/>
        <v>Resonera</v>
      </c>
      <c r="J465" s="11" t="s">
        <v>29</v>
      </c>
      <c r="K465" s="11" t="s">
        <v>29</v>
      </c>
      <c r="L465" s="11" t="s">
        <v>283</v>
      </c>
      <c r="M465" s="11">
        <v>4</v>
      </c>
      <c r="N465" s="11" t="s">
        <v>283</v>
      </c>
      <c r="O465" s="11" t="s">
        <v>311</v>
      </c>
      <c r="P465" s="55" t="s">
        <v>15146</v>
      </c>
      <c r="Q465" s="55" t="s">
        <v>15147</v>
      </c>
      <c r="R465" s="55" t="s">
        <v>14299</v>
      </c>
    </row>
    <row r="466" spans="1:18" ht="48" x14ac:dyDescent="0.2">
      <c r="A466" s="160">
        <v>9789152302484</v>
      </c>
      <c r="B466" s="11">
        <v>1</v>
      </c>
      <c r="C466" s="11" t="s">
        <v>12851</v>
      </c>
      <c r="D466" s="11" t="str">
        <f>INDEX(Lista!$A$2:$B$13,MATCH('Kap 1'!K466,Lista!$A$2:$A$13,0),2)</f>
        <v>D</v>
      </c>
      <c r="E466" s="11" t="str">
        <f t="shared" si="24"/>
        <v>9789152302484-1-x1_2x-D-2c</v>
      </c>
      <c r="F466" s="11">
        <f>MATCH(E466,'Base data'!$N$2:$N$2604,0)</f>
        <v>193</v>
      </c>
      <c r="G466" s="11" t="str">
        <f t="shared" si="25"/>
        <v>2c</v>
      </c>
      <c r="H466" s="11" t="str">
        <f t="shared" si="26"/>
        <v>Resonera</v>
      </c>
      <c r="I466" s="11" t="s">
        <v>164</v>
      </c>
      <c r="J466" s="11" t="s">
        <v>29</v>
      </c>
      <c r="K466" s="11" t="s">
        <v>29</v>
      </c>
      <c r="L466" s="11" t="s">
        <v>283</v>
      </c>
      <c r="M466" s="11">
        <v>1</v>
      </c>
      <c r="N466" s="11" t="s">
        <v>283</v>
      </c>
      <c r="O466" s="11" t="s">
        <v>311</v>
      </c>
      <c r="P466" s="55" t="s">
        <v>14261</v>
      </c>
      <c r="Q466" s="55" t="s">
        <v>14262</v>
      </c>
      <c r="R466" s="55" t="s">
        <v>14263</v>
      </c>
    </row>
    <row r="467" spans="1:18" ht="80" x14ac:dyDescent="0.2">
      <c r="A467" s="160">
        <v>9789152302484</v>
      </c>
      <c r="B467" s="11">
        <v>1</v>
      </c>
      <c r="C467" s="11" t="s">
        <v>12851</v>
      </c>
      <c r="D467" s="11" t="str">
        <f>INDEX(Lista!$A$2:$B$13,MATCH('Kap 1'!K467,Lista!$A$2:$A$13,0),2)</f>
        <v>D</v>
      </c>
      <c r="E467" s="11" t="str">
        <f t="shared" si="24"/>
        <v>9789152302484-1-x1_2x-D-2c</v>
      </c>
      <c r="F467" s="11">
        <f>MATCH(E467,'Base data'!$N$2:$N$2604,0)</f>
        <v>193</v>
      </c>
      <c r="G467" s="11" t="str">
        <f t="shared" si="25"/>
        <v>2c</v>
      </c>
      <c r="H467" s="11" t="str">
        <f t="shared" si="26"/>
        <v>Resonera</v>
      </c>
      <c r="J467" s="11" t="s">
        <v>29</v>
      </c>
      <c r="K467" s="11" t="s">
        <v>29</v>
      </c>
      <c r="L467" s="11" t="s">
        <v>283</v>
      </c>
      <c r="M467" s="11">
        <v>2</v>
      </c>
      <c r="N467" s="11" t="s">
        <v>283</v>
      </c>
      <c r="O467" s="11" t="s">
        <v>311</v>
      </c>
      <c r="P467" s="55" t="s">
        <v>14264</v>
      </c>
      <c r="Q467" s="55" t="s">
        <v>14265</v>
      </c>
      <c r="R467" s="55" t="s">
        <v>14266</v>
      </c>
    </row>
    <row r="468" spans="1:18" ht="80" x14ac:dyDescent="0.2">
      <c r="A468" s="160">
        <v>9789152302484</v>
      </c>
      <c r="B468" s="11">
        <v>1</v>
      </c>
      <c r="C468" s="11" t="s">
        <v>12851</v>
      </c>
      <c r="D468" s="11" t="str">
        <f>INDEX(Lista!$A$2:$B$13,MATCH('Kap 1'!K468,Lista!$A$2:$A$13,0),2)</f>
        <v>D</v>
      </c>
      <c r="E468" s="11" t="str">
        <f t="shared" si="24"/>
        <v>9789152302484-1-x1_2x-D-2c</v>
      </c>
      <c r="F468" s="11">
        <f>MATCH(E468,'Base data'!$N$2:$N$2604,0)</f>
        <v>193</v>
      </c>
      <c r="G468" s="11" t="str">
        <f t="shared" si="25"/>
        <v>2c</v>
      </c>
      <c r="H468" s="11" t="str">
        <f t="shared" si="26"/>
        <v>Resonera</v>
      </c>
      <c r="J468" s="11" t="s">
        <v>29</v>
      </c>
      <c r="K468" s="11" t="s">
        <v>29</v>
      </c>
      <c r="L468" s="11" t="s">
        <v>283</v>
      </c>
      <c r="M468" s="11">
        <v>3</v>
      </c>
      <c r="N468" s="11" t="s">
        <v>283</v>
      </c>
      <c r="O468" s="11" t="s">
        <v>311</v>
      </c>
      <c r="P468" s="55" t="s">
        <v>15148</v>
      </c>
      <c r="Q468" s="55" t="s">
        <v>15149</v>
      </c>
      <c r="R468" s="55" t="s">
        <v>14269</v>
      </c>
    </row>
    <row r="469" spans="1:18" ht="112" x14ac:dyDescent="0.2">
      <c r="A469" s="160">
        <v>9789152302484</v>
      </c>
      <c r="B469" s="11">
        <v>1</v>
      </c>
      <c r="C469" s="11" t="s">
        <v>12851</v>
      </c>
      <c r="D469" s="11" t="str">
        <f>INDEX(Lista!$A$2:$B$13,MATCH('Kap 1'!K469,Lista!$A$2:$A$13,0),2)</f>
        <v>D</v>
      </c>
      <c r="E469" s="11" t="str">
        <f t="shared" si="24"/>
        <v>9789152302484-1-x1_2x-D-2d</v>
      </c>
      <c r="F469" s="11">
        <f>MATCH(E469,'Base data'!$N$2:$N$2604,0)</f>
        <v>194</v>
      </c>
      <c r="G469" s="11" t="str">
        <f t="shared" si="25"/>
        <v>2d</v>
      </c>
      <c r="H469" s="11" t="str">
        <f t="shared" si="26"/>
        <v>Resonera</v>
      </c>
      <c r="I469" s="11" t="s">
        <v>461</v>
      </c>
      <c r="J469" s="11" t="s">
        <v>29</v>
      </c>
      <c r="K469" s="11" t="s">
        <v>29</v>
      </c>
      <c r="L469" s="11" t="s">
        <v>283</v>
      </c>
      <c r="M469" s="11">
        <v>1</v>
      </c>
      <c r="N469" s="11" t="s">
        <v>283</v>
      </c>
      <c r="O469" s="11" t="s">
        <v>311</v>
      </c>
      <c r="P469" s="55" t="s">
        <v>14306</v>
      </c>
      <c r="Q469" s="55" t="s">
        <v>14307</v>
      </c>
      <c r="R469" s="55" t="s">
        <v>14308</v>
      </c>
    </row>
    <row r="470" spans="1:18" ht="80" x14ac:dyDescent="0.2">
      <c r="A470" s="160">
        <v>9789152302484</v>
      </c>
      <c r="B470" s="11">
        <v>1</v>
      </c>
      <c r="C470" s="11" t="s">
        <v>12851</v>
      </c>
      <c r="D470" s="11" t="str">
        <f>INDEX(Lista!$A$2:$B$13,MATCH('Kap 1'!K470,Lista!$A$2:$A$13,0),2)</f>
        <v>D</v>
      </c>
      <c r="E470" s="11" t="str">
        <f t="shared" si="24"/>
        <v>9789152302484-1-x1_2x-D-2d</v>
      </c>
      <c r="F470" s="11">
        <f>MATCH(E470,'Base data'!$N$2:$N$2604,0)</f>
        <v>194</v>
      </c>
      <c r="G470" s="11" t="str">
        <f t="shared" si="25"/>
        <v>2d</v>
      </c>
      <c r="H470" s="11" t="str">
        <f t="shared" si="26"/>
        <v>Resonera</v>
      </c>
      <c r="J470" s="11" t="s">
        <v>29</v>
      </c>
      <c r="K470" s="11" t="s">
        <v>29</v>
      </c>
      <c r="L470" s="11" t="s">
        <v>283</v>
      </c>
      <c r="M470" s="11">
        <v>2</v>
      </c>
      <c r="N470" s="11" t="s">
        <v>283</v>
      </c>
      <c r="O470" s="11" t="s">
        <v>304</v>
      </c>
      <c r="P470" s="55" t="s">
        <v>15150</v>
      </c>
      <c r="Q470" s="55" t="s">
        <v>15151</v>
      </c>
      <c r="R470" s="55" t="s">
        <v>15152</v>
      </c>
    </row>
    <row r="471" spans="1:18" ht="80" x14ac:dyDescent="0.2">
      <c r="A471" s="160">
        <v>9789152302484</v>
      </c>
      <c r="B471" s="11">
        <v>1</v>
      </c>
      <c r="C471" s="11" t="s">
        <v>12851</v>
      </c>
      <c r="D471" s="11" t="str">
        <f>INDEX(Lista!$A$2:$B$13,MATCH('Kap 1'!K471,Lista!$A$2:$A$13,0),2)</f>
        <v>D</v>
      </c>
      <c r="E471" s="11" t="str">
        <f t="shared" si="24"/>
        <v>9789152302484-1-x1_2x-D-2d</v>
      </c>
      <c r="F471" s="11">
        <f>MATCH(E471,'Base data'!$N$2:$N$2604,0)</f>
        <v>194</v>
      </c>
      <c r="G471" s="11" t="str">
        <f t="shared" si="25"/>
        <v>2d</v>
      </c>
      <c r="H471" s="11" t="str">
        <f t="shared" si="26"/>
        <v>Resonera</v>
      </c>
      <c r="J471" s="11" t="s">
        <v>29</v>
      </c>
      <c r="K471" s="11" t="s">
        <v>29</v>
      </c>
      <c r="L471" s="11" t="s">
        <v>283</v>
      </c>
      <c r="M471" s="11">
        <v>3</v>
      </c>
      <c r="N471" s="11" t="s">
        <v>283</v>
      </c>
      <c r="O471" s="11" t="s">
        <v>311</v>
      </c>
      <c r="P471" s="55" t="s">
        <v>15153</v>
      </c>
      <c r="Q471" s="55" t="s">
        <v>15154</v>
      </c>
      <c r="R471" s="55" t="s">
        <v>15155</v>
      </c>
    </row>
    <row r="472" spans="1:18" ht="32" x14ac:dyDescent="0.2">
      <c r="A472" s="160">
        <v>9789152302484</v>
      </c>
      <c r="B472" s="11">
        <v>1</v>
      </c>
      <c r="C472" s="11" t="s">
        <v>12851</v>
      </c>
      <c r="D472" s="11" t="str">
        <f>INDEX(Lista!$A$2:$B$13,MATCH('Kap 1'!K472,Lista!$A$2:$A$13,0),2)</f>
        <v>D</v>
      </c>
      <c r="E472" s="11" t="str">
        <f t="shared" si="24"/>
        <v>9789152302484-1-x1_2x-D-3a</v>
      </c>
      <c r="F472" s="11">
        <f>MATCH(E472,'Base data'!$N$2:$N$2604,0)</f>
        <v>195</v>
      </c>
      <c r="G472" s="11" t="str">
        <f t="shared" si="25"/>
        <v>3a</v>
      </c>
      <c r="H472" s="11" t="str">
        <f t="shared" si="26"/>
        <v>Resonera</v>
      </c>
      <c r="I472" s="11" t="s">
        <v>36</v>
      </c>
      <c r="J472" s="11" t="s">
        <v>29</v>
      </c>
      <c r="K472" s="11" t="s">
        <v>29</v>
      </c>
      <c r="L472" s="11" t="s">
        <v>283</v>
      </c>
      <c r="M472" s="11">
        <v>1</v>
      </c>
      <c r="N472" s="11" t="s">
        <v>284</v>
      </c>
      <c r="O472" s="11" t="s">
        <v>370</v>
      </c>
      <c r="Q472" s="55" t="str">
        <f>E472&amp;"_"&amp;M472</f>
        <v>9789152302484-1-x1_2x-D-3a_1</v>
      </c>
      <c r="R472" s="55" t="s">
        <v>15156</v>
      </c>
    </row>
    <row r="473" spans="1:18" ht="32" x14ac:dyDescent="0.2">
      <c r="A473" s="160">
        <v>9789152302484</v>
      </c>
      <c r="B473" s="11">
        <v>1</v>
      </c>
      <c r="C473" s="11" t="s">
        <v>12851</v>
      </c>
      <c r="D473" s="11" t="str">
        <f>INDEX(Lista!$A$2:$B$13,MATCH('Kap 1'!K473,Lista!$A$2:$A$13,0),2)</f>
        <v>D</v>
      </c>
      <c r="E473" s="11" t="str">
        <f t="shared" si="24"/>
        <v>9789152302484-1-x1_2x-D-3a</v>
      </c>
      <c r="F473" s="11">
        <f>MATCH(E473,'Base data'!$N$2:$N$2604,0)</f>
        <v>195</v>
      </c>
      <c r="G473" s="11" t="str">
        <f t="shared" si="25"/>
        <v>3a</v>
      </c>
      <c r="H473" s="11" t="str">
        <f t="shared" si="26"/>
        <v>Resonera</v>
      </c>
      <c r="I473" s="11" t="s">
        <v>36</v>
      </c>
      <c r="J473" s="11" t="s">
        <v>29</v>
      </c>
      <c r="K473" s="11" t="s">
        <v>29</v>
      </c>
      <c r="L473" s="11" t="s">
        <v>283</v>
      </c>
      <c r="M473" s="11">
        <v>2</v>
      </c>
      <c r="N473" s="11" t="s">
        <v>284</v>
      </c>
      <c r="O473" s="11" t="s">
        <v>370</v>
      </c>
      <c r="Q473" s="55" t="str">
        <f>E473&amp;"_"&amp;M473</f>
        <v>9789152302484-1-x1_2x-D-3a_2</v>
      </c>
      <c r="R473" s="55" t="s">
        <v>15157</v>
      </c>
    </row>
    <row r="474" spans="1:18" ht="32" x14ac:dyDescent="0.2">
      <c r="A474" s="160">
        <v>9789152302484</v>
      </c>
      <c r="B474" s="11">
        <v>1</v>
      </c>
      <c r="C474" s="11" t="s">
        <v>12851</v>
      </c>
      <c r="D474" s="11" t="str">
        <f>INDEX(Lista!$A$2:$B$13,MATCH('Kap 1'!K474,Lista!$A$2:$A$13,0),2)</f>
        <v>D</v>
      </c>
      <c r="E474" s="11" t="str">
        <f t="shared" si="24"/>
        <v>9789152302484-1-x1_2x-D-3a</v>
      </c>
      <c r="F474" s="11">
        <f>MATCH(E474,'Base data'!$N$2:$N$2604,0)</f>
        <v>195</v>
      </c>
      <c r="G474" s="11" t="str">
        <f t="shared" si="25"/>
        <v>3a</v>
      </c>
      <c r="H474" s="11" t="str">
        <f t="shared" si="26"/>
        <v>Resonera</v>
      </c>
      <c r="I474" s="11" t="s">
        <v>36</v>
      </c>
      <c r="J474" s="11" t="s">
        <v>29</v>
      </c>
      <c r="K474" s="11" t="s">
        <v>29</v>
      </c>
      <c r="L474" s="11" t="s">
        <v>283</v>
      </c>
      <c r="M474" s="11">
        <v>3</v>
      </c>
      <c r="N474" s="11" t="s">
        <v>283</v>
      </c>
      <c r="O474" s="11" t="s">
        <v>304</v>
      </c>
      <c r="P474" s="55" t="s">
        <v>15158</v>
      </c>
      <c r="Q474" s="55" t="s">
        <v>351</v>
      </c>
      <c r="R474" s="55" t="s">
        <v>16799</v>
      </c>
    </row>
    <row r="475" spans="1:18" ht="32" x14ac:dyDescent="0.2">
      <c r="A475" s="160">
        <v>9789152302484</v>
      </c>
      <c r="B475" s="11">
        <v>1</v>
      </c>
      <c r="C475" s="11" t="s">
        <v>12851</v>
      </c>
      <c r="D475" s="11" t="str">
        <f>INDEX(Lista!$A$2:$B$13,MATCH('Kap 1'!K475,Lista!$A$2:$A$13,0),2)</f>
        <v>D</v>
      </c>
      <c r="E475" s="11" t="str">
        <f t="shared" si="24"/>
        <v>9789152302484-1-x1_2x-D-3b</v>
      </c>
      <c r="F475" s="11">
        <f>MATCH(E475,'Base data'!$N$2:$N$2604,0)</f>
        <v>196</v>
      </c>
      <c r="G475" s="11" t="str">
        <f t="shared" si="25"/>
        <v>3b</v>
      </c>
      <c r="H475" s="11" t="str">
        <f t="shared" si="26"/>
        <v>Resonera</v>
      </c>
      <c r="I475" s="11" t="s">
        <v>37</v>
      </c>
      <c r="J475" s="11" t="s">
        <v>29</v>
      </c>
      <c r="K475" s="11" t="s">
        <v>29</v>
      </c>
      <c r="L475" s="11" t="s">
        <v>283</v>
      </c>
      <c r="M475" s="11">
        <v>1</v>
      </c>
      <c r="N475" s="11" t="s">
        <v>284</v>
      </c>
      <c r="O475" s="11" t="s">
        <v>370</v>
      </c>
      <c r="Q475" s="55" t="str">
        <f>E475&amp;"_"&amp;M475</f>
        <v>9789152302484-1-x1_2x-D-3b_1</v>
      </c>
      <c r="R475" s="55" t="s">
        <v>15159</v>
      </c>
    </row>
    <row r="476" spans="1:18" ht="32" x14ac:dyDescent="0.2">
      <c r="A476" s="160">
        <v>9789152302484</v>
      </c>
      <c r="B476" s="11">
        <v>1</v>
      </c>
      <c r="C476" s="11" t="s">
        <v>12851</v>
      </c>
      <c r="D476" s="11" t="str">
        <f>INDEX(Lista!$A$2:$B$13,MATCH('Kap 1'!K476,Lista!$A$2:$A$13,0),2)</f>
        <v>D</v>
      </c>
      <c r="E476" s="11" t="str">
        <f t="shared" ref="E476:E539" si="27">A476&amp;"-"&amp;B476&amp;"-"&amp;C476&amp;"-"&amp;D476&amp;"-"&amp;G476</f>
        <v>9789152302484-1-x1_2x-D-3b</v>
      </c>
      <c r="F476" s="11">
        <f>MATCH(E476,'Base data'!$N$2:$N$2604,0)</f>
        <v>196</v>
      </c>
      <c r="G476" s="11" t="str">
        <f t="shared" si="25"/>
        <v>3b</v>
      </c>
      <c r="H476" s="11" t="str">
        <f t="shared" si="26"/>
        <v>Resonera</v>
      </c>
      <c r="J476" s="11" t="s">
        <v>29</v>
      </c>
      <c r="K476" s="11" t="s">
        <v>29</v>
      </c>
      <c r="L476" s="11" t="s">
        <v>283</v>
      </c>
      <c r="M476" s="11">
        <v>2</v>
      </c>
      <c r="N476" s="11" t="s">
        <v>284</v>
      </c>
      <c r="O476" s="11" t="s">
        <v>370</v>
      </c>
      <c r="Q476" s="55" t="str">
        <f>E476&amp;"_"&amp;M476</f>
        <v>9789152302484-1-x1_2x-D-3b_2</v>
      </c>
      <c r="R476" s="55" t="s">
        <v>15160</v>
      </c>
    </row>
    <row r="477" spans="1:18" ht="32" x14ac:dyDescent="0.2">
      <c r="A477" s="160">
        <v>9789152302484</v>
      </c>
      <c r="B477" s="11">
        <v>1</v>
      </c>
      <c r="C477" s="11" t="s">
        <v>12851</v>
      </c>
      <c r="D477" s="11" t="str">
        <f>INDEX(Lista!$A$2:$B$13,MATCH('Kap 1'!K477,Lista!$A$2:$A$13,0),2)</f>
        <v>D</v>
      </c>
      <c r="E477" s="11" t="str">
        <f t="shared" si="27"/>
        <v>9789152302484-1-x1_2x-D-3b</v>
      </c>
      <c r="F477" s="11">
        <f>MATCH(E477,'Base data'!$N$2:$N$2604,0)</f>
        <v>196</v>
      </c>
      <c r="G477" s="11" t="str">
        <f t="shared" si="25"/>
        <v>3b</v>
      </c>
      <c r="H477" s="11" t="str">
        <f t="shared" si="26"/>
        <v>Resonera</v>
      </c>
      <c r="J477" s="11" t="s">
        <v>29</v>
      </c>
      <c r="K477" s="11" t="s">
        <v>29</v>
      </c>
      <c r="L477" s="11" t="s">
        <v>283</v>
      </c>
      <c r="M477" s="11">
        <v>3</v>
      </c>
      <c r="N477" s="11" t="s">
        <v>283</v>
      </c>
      <c r="O477" s="11" t="s">
        <v>304</v>
      </c>
      <c r="P477" s="55" t="s">
        <v>15161</v>
      </c>
      <c r="Q477" s="55" t="s">
        <v>335</v>
      </c>
      <c r="R477" s="55" t="s">
        <v>16800</v>
      </c>
    </row>
    <row r="478" spans="1:18" ht="64" x14ac:dyDescent="0.2">
      <c r="A478" s="160">
        <v>9789152302484</v>
      </c>
      <c r="B478" s="11">
        <v>1</v>
      </c>
      <c r="C478" s="11" t="s">
        <v>12851</v>
      </c>
      <c r="D478" s="11" t="str">
        <f>INDEX(Lista!$A$2:$B$13,MATCH('Kap 1'!K478,Lista!$A$2:$A$13,0),2)</f>
        <v>D</v>
      </c>
      <c r="E478" s="11" t="str">
        <f t="shared" si="27"/>
        <v>9789152302484-1-x1_2x-D-3c</v>
      </c>
      <c r="F478" s="11">
        <f>MATCH(E478,'Base data'!$N$2:$N$2604,0)</f>
        <v>197</v>
      </c>
      <c r="G478" s="11" t="str">
        <f t="shared" si="25"/>
        <v>3c</v>
      </c>
      <c r="H478" s="11" t="str">
        <f t="shared" si="26"/>
        <v>Resonera</v>
      </c>
      <c r="I478" s="11" t="s">
        <v>165</v>
      </c>
      <c r="J478" s="11" t="s">
        <v>29</v>
      </c>
      <c r="K478" s="11" t="s">
        <v>29</v>
      </c>
      <c r="L478" s="11" t="s">
        <v>283</v>
      </c>
      <c r="M478" s="135">
        <v>1</v>
      </c>
      <c r="N478" s="135" t="s">
        <v>284</v>
      </c>
      <c r="O478" s="135" t="s">
        <v>370</v>
      </c>
      <c r="P478" s="171" t="s">
        <v>15162</v>
      </c>
      <c r="Q478" s="55" t="str">
        <f>E478&amp;"_"&amp;M478</f>
        <v>9789152302484-1-x1_2x-D-3c_1</v>
      </c>
      <c r="R478" s="171" t="s">
        <v>15163</v>
      </c>
    </row>
    <row r="479" spans="1:18" ht="32" x14ac:dyDescent="0.2">
      <c r="A479" s="160">
        <v>9789152302484</v>
      </c>
      <c r="B479" s="11">
        <v>1</v>
      </c>
      <c r="C479" s="11" t="s">
        <v>12851</v>
      </c>
      <c r="D479" s="11" t="str">
        <f>INDEX(Lista!$A$2:$B$13,MATCH('Kap 1'!K479,Lista!$A$2:$A$13,0),2)</f>
        <v>D</v>
      </c>
      <c r="E479" s="11" t="str">
        <f t="shared" si="27"/>
        <v>9789152302484-1-x1_2x-D-3c</v>
      </c>
      <c r="F479" s="11">
        <f>MATCH(E479,'Base data'!$N$2:$N$2604,0)</f>
        <v>197</v>
      </c>
      <c r="G479" s="11" t="str">
        <f t="shared" si="25"/>
        <v>3c</v>
      </c>
      <c r="H479" s="11" t="str">
        <f t="shared" si="26"/>
        <v>Resonera</v>
      </c>
      <c r="J479" s="11" t="s">
        <v>29</v>
      </c>
      <c r="K479" s="11" t="s">
        <v>29</v>
      </c>
      <c r="L479" s="21" t="s">
        <v>283</v>
      </c>
      <c r="M479" s="174">
        <v>2</v>
      </c>
      <c r="N479" s="174" t="s">
        <v>284</v>
      </c>
      <c r="O479" s="174" t="s">
        <v>370</v>
      </c>
      <c r="P479" s="175"/>
      <c r="Q479" s="55" t="str">
        <f>E479&amp;"_"&amp;M479</f>
        <v>9789152302484-1-x1_2x-D-3c_2</v>
      </c>
      <c r="R479" s="175" t="s">
        <v>15164</v>
      </c>
    </row>
    <row r="480" spans="1:18" ht="32" x14ac:dyDescent="0.2">
      <c r="A480" s="160">
        <v>9789152302484</v>
      </c>
      <c r="B480" s="11">
        <v>1</v>
      </c>
      <c r="C480" s="11" t="s">
        <v>12851</v>
      </c>
      <c r="D480" s="11" t="str">
        <f>INDEX(Lista!$A$2:$B$13,MATCH('Kap 1'!K480,Lista!$A$2:$A$13,0),2)</f>
        <v>D</v>
      </c>
      <c r="E480" s="11" t="str">
        <f t="shared" si="27"/>
        <v>9789152302484-1-x1_2x-D-3c</v>
      </c>
      <c r="F480" s="11">
        <f>MATCH(E480,'Base data'!$N$2:$N$2604,0)</f>
        <v>197</v>
      </c>
      <c r="G480" s="11" t="str">
        <f t="shared" si="25"/>
        <v>3c</v>
      </c>
      <c r="H480" s="11" t="str">
        <f t="shared" si="26"/>
        <v>Resonera</v>
      </c>
      <c r="J480" s="11" t="s">
        <v>29</v>
      </c>
      <c r="K480" s="11" t="s">
        <v>29</v>
      </c>
      <c r="L480" s="21" t="s">
        <v>283</v>
      </c>
      <c r="M480" s="174">
        <v>3</v>
      </c>
      <c r="N480" s="174" t="s">
        <v>283</v>
      </c>
      <c r="O480" s="174" t="s">
        <v>304</v>
      </c>
      <c r="P480" s="175" t="s">
        <v>15165</v>
      </c>
      <c r="Q480" s="175" t="s">
        <v>15166</v>
      </c>
      <c r="R480" s="175" t="s">
        <v>16801</v>
      </c>
    </row>
    <row r="481" spans="1:18" ht="32" x14ac:dyDescent="0.2">
      <c r="A481" s="160">
        <v>9789152302484</v>
      </c>
      <c r="B481" s="11">
        <v>1</v>
      </c>
      <c r="C481" s="11" t="s">
        <v>12851</v>
      </c>
      <c r="D481" s="11" t="str">
        <f>INDEX(Lista!$A$2:$B$13,MATCH('Kap 1'!K481,Lista!$A$2:$A$13,0),2)</f>
        <v>D</v>
      </c>
      <c r="E481" s="11" t="str">
        <f t="shared" si="27"/>
        <v>9789152302484-1-x1_2x-D-4a</v>
      </c>
      <c r="F481" s="11">
        <f>MATCH(E481,'Base data'!$N$2:$N$2604,0)</f>
        <v>198</v>
      </c>
      <c r="G481" s="11" t="str">
        <f t="shared" si="25"/>
        <v>4a</v>
      </c>
      <c r="H481" s="11" t="str">
        <f t="shared" si="26"/>
        <v>Beräkna</v>
      </c>
      <c r="I481" s="11" t="s">
        <v>38</v>
      </c>
      <c r="J481" s="11" t="s">
        <v>29</v>
      </c>
      <c r="K481" s="11" t="s">
        <v>29</v>
      </c>
      <c r="L481" s="11" t="s">
        <v>281</v>
      </c>
      <c r="M481" s="11">
        <v>1</v>
      </c>
      <c r="N481" s="11" t="s">
        <v>281</v>
      </c>
      <c r="O481" s="11" t="s">
        <v>304</v>
      </c>
      <c r="P481" s="55" t="s">
        <v>15167</v>
      </c>
      <c r="Q481" s="55" t="s">
        <v>14407</v>
      </c>
      <c r="R481" s="55" t="s">
        <v>15168</v>
      </c>
    </row>
    <row r="482" spans="1:18" ht="32" x14ac:dyDescent="0.2">
      <c r="A482" s="160">
        <v>9789152302484</v>
      </c>
      <c r="B482" s="11">
        <v>1</v>
      </c>
      <c r="C482" s="11" t="s">
        <v>12851</v>
      </c>
      <c r="D482" s="11" t="str">
        <f>INDEX(Lista!$A$2:$B$13,MATCH('Kap 1'!K482,Lista!$A$2:$A$13,0),2)</f>
        <v>D</v>
      </c>
      <c r="E482" s="11" t="str">
        <f t="shared" si="27"/>
        <v>9789152302484-1-x1_2x-D-4a</v>
      </c>
      <c r="F482" s="11">
        <f>MATCH(E482,'Base data'!$N$2:$N$2604,0)</f>
        <v>198</v>
      </c>
      <c r="G482" s="11" t="str">
        <f t="shared" si="25"/>
        <v>4a</v>
      </c>
      <c r="H482" s="11" t="str">
        <f t="shared" si="26"/>
        <v>Beräkna</v>
      </c>
      <c r="J482" s="11" t="s">
        <v>29</v>
      </c>
      <c r="K482" s="11" t="s">
        <v>29</v>
      </c>
      <c r="L482" s="11" t="s">
        <v>281</v>
      </c>
      <c r="M482" s="11">
        <v>2</v>
      </c>
      <c r="N482" s="11" t="s">
        <v>281</v>
      </c>
      <c r="O482" s="11" t="s">
        <v>304</v>
      </c>
      <c r="P482" s="55" t="s">
        <v>15169</v>
      </c>
      <c r="Q482" s="55" t="s">
        <v>1269</v>
      </c>
      <c r="R482" s="55" t="s">
        <v>14410</v>
      </c>
    </row>
    <row r="483" spans="1:18" ht="32" x14ac:dyDescent="0.2">
      <c r="A483" s="160">
        <v>9789152302484</v>
      </c>
      <c r="B483" s="11">
        <v>1</v>
      </c>
      <c r="C483" s="11" t="s">
        <v>12851</v>
      </c>
      <c r="D483" s="11" t="str">
        <f>INDEX(Lista!$A$2:$B$13,MATCH('Kap 1'!K483,Lista!$A$2:$A$13,0),2)</f>
        <v>D</v>
      </c>
      <c r="E483" s="11" t="str">
        <f t="shared" si="27"/>
        <v>9789152302484-1-x1_2x-D-4b</v>
      </c>
      <c r="F483" s="11">
        <f>MATCH(E483,'Base data'!$N$2:$N$2604,0)</f>
        <v>199</v>
      </c>
      <c r="G483" s="11" t="str">
        <f t="shared" si="25"/>
        <v>4b</v>
      </c>
      <c r="H483" s="11" t="str">
        <f t="shared" si="26"/>
        <v>Beräkna</v>
      </c>
      <c r="I483" s="11" t="s">
        <v>39</v>
      </c>
      <c r="J483" s="11" t="s">
        <v>29</v>
      </c>
      <c r="K483" s="11" t="s">
        <v>29</v>
      </c>
      <c r="L483" s="11" t="s">
        <v>281</v>
      </c>
      <c r="M483" s="11">
        <v>1</v>
      </c>
      <c r="N483" s="11" t="s">
        <v>281</v>
      </c>
      <c r="O483" s="11" t="s">
        <v>304</v>
      </c>
      <c r="P483" s="55" t="s">
        <v>15170</v>
      </c>
      <c r="Q483" s="55" t="s">
        <v>14407</v>
      </c>
      <c r="R483" s="55" t="s">
        <v>15168</v>
      </c>
    </row>
    <row r="484" spans="1:18" ht="32" x14ac:dyDescent="0.2">
      <c r="A484" s="160">
        <v>9789152302484</v>
      </c>
      <c r="B484" s="11">
        <v>1</v>
      </c>
      <c r="C484" s="11" t="s">
        <v>12851</v>
      </c>
      <c r="D484" s="11" t="str">
        <f>INDEX(Lista!$A$2:$B$13,MATCH('Kap 1'!K484,Lista!$A$2:$A$13,0),2)</f>
        <v>D</v>
      </c>
      <c r="E484" s="11" t="str">
        <f t="shared" si="27"/>
        <v>9789152302484-1-x1_2x-D-4b</v>
      </c>
      <c r="F484" s="11">
        <f>MATCH(E484,'Base data'!$N$2:$N$2604,0)</f>
        <v>199</v>
      </c>
      <c r="G484" s="11" t="str">
        <f t="shared" si="25"/>
        <v>4b</v>
      </c>
      <c r="H484" s="11" t="str">
        <f t="shared" si="26"/>
        <v>Beräkna</v>
      </c>
      <c r="J484" s="11" t="s">
        <v>29</v>
      </c>
      <c r="K484" s="11" t="s">
        <v>29</v>
      </c>
      <c r="L484" s="11" t="s">
        <v>281</v>
      </c>
      <c r="M484" s="11">
        <v>2</v>
      </c>
      <c r="N484" s="11" t="s">
        <v>281</v>
      </c>
      <c r="O484" s="11" t="s">
        <v>304</v>
      </c>
      <c r="P484" s="55" t="s">
        <v>15171</v>
      </c>
      <c r="Q484" s="55" t="s">
        <v>14428</v>
      </c>
      <c r="R484" s="55" t="s">
        <v>14410</v>
      </c>
    </row>
    <row r="485" spans="1:18" ht="32" x14ac:dyDescent="0.2">
      <c r="A485" s="160">
        <v>9789152302484</v>
      </c>
      <c r="B485" s="11">
        <v>1</v>
      </c>
      <c r="C485" s="11" t="s">
        <v>12851</v>
      </c>
      <c r="D485" s="11" t="str">
        <f>INDEX(Lista!$A$2:$B$13,MATCH('Kap 1'!K485,Lista!$A$2:$A$13,0),2)</f>
        <v>D</v>
      </c>
      <c r="E485" s="11" t="str">
        <f t="shared" si="27"/>
        <v>9789152302484-1-x1_2x-D-4c</v>
      </c>
      <c r="F485" s="11">
        <f>MATCH(E485,'Base data'!$N$2:$N$2604,0)</f>
        <v>200</v>
      </c>
      <c r="G485" s="11" t="str">
        <f t="shared" si="25"/>
        <v>4c</v>
      </c>
      <c r="H485" s="11" t="str">
        <f t="shared" si="26"/>
        <v>Beräkna</v>
      </c>
      <c r="I485" s="11" t="s">
        <v>41</v>
      </c>
      <c r="J485" s="11" t="s">
        <v>29</v>
      </c>
      <c r="K485" s="11" t="s">
        <v>29</v>
      </c>
      <c r="L485" s="11" t="s">
        <v>281</v>
      </c>
      <c r="M485" s="11">
        <v>1</v>
      </c>
      <c r="N485" s="11" t="s">
        <v>281</v>
      </c>
      <c r="O485" s="11" t="s">
        <v>304</v>
      </c>
      <c r="P485" s="55" t="s">
        <v>15172</v>
      </c>
      <c r="Q485" s="55" t="s">
        <v>14416</v>
      </c>
      <c r="R485" s="55" t="s">
        <v>15168</v>
      </c>
    </row>
    <row r="486" spans="1:18" ht="32" x14ac:dyDescent="0.2">
      <c r="A486" s="160">
        <v>9789152302484</v>
      </c>
      <c r="B486" s="11">
        <v>1</v>
      </c>
      <c r="C486" s="11" t="s">
        <v>12851</v>
      </c>
      <c r="D486" s="11" t="str">
        <f>INDEX(Lista!$A$2:$B$13,MATCH('Kap 1'!K486,Lista!$A$2:$A$13,0),2)</f>
        <v>D</v>
      </c>
      <c r="E486" s="11" t="str">
        <f t="shared" si="27"/>
        <v>9789152302484-1-x1_2x-D-4c</v>
      </c>
      <c r="F486" s="11">
        <f>MATCH(E486,'Base data'!$N$2:$N$2604,0)</f>
        <v>200</v>
      </c>
      <c r="G486" s="11" t="str">
        <f t="shared" si="25"/>
        <v>4c</v>
      </c>
      <c r="H486" s="11" t="str">
        <f t="shared" si="26"/>
        <v>Beräkna</v>
      </c>
      <c r="I486" s="11" t="s">
        <v>41</v>
      </c>
      <c r="J486" s="11" t="s">
        <v>29</v>
      </c>
      <c r="K486" s="11" t="s">
        <v>29</v>
      </c>
      <c r="L486" s="11" t="s">
        <v>281</v>
      </c>
      <c r="M486" s="11">
        <v>2</v>
      </c>
      <c r="N486" s="11" t="s">
        <v>281</v>
      </c>
      <c r="O486" s="11" t="s">
        <v>304</v>
      </c>
      <c r="P486" s="55" t="s">
        <v>15173</v>
      </c>
      <c r="Q486" s="55">
        <v>17</v>
      </c>
      <c r="R486" s="55" t="s">
        <v>14410</v>
      </c>
    </row>
    <row r="487" spans="1:18" ht="64" x14ac:dyDescent="0.2">
      <c r="A487" s="160">
        <v>9789152302484</v>
      </c>
      <c r="B487" s="11">
        <v>1</v>
      </c>
      <c r="C487" s="11" t="s">
        <v>12851</v>
      </c>
      <c r="D487" s="11" t="str">
        <f>INDEX(Lista!$A$2:$B$13,MATCH('Kap 1'!K487,Lista!$A$2:$A$13,0),2)</f>
        <v>D</v>
      </c>
      <c r="E487" s="11" t="str">
        <f t="shared" si="27"/>
        <v>9789152302484-1-x1_2x-D-5a</v>
      </c>
      <c r="F487" s="11">
        <f>MATCH(E487,'Base data'!$N$2:$N$2604,0)</f>
        <v>201</v>
      </c>
      <c r="G487" s="11" t="str">
        <f t="shared" si="25"/>
        <v>5a</v>
      </c>
      <c r="H487" s="11" t="str">
        <f t="shared" si="26"/>
        <v>Beräkna</v>
      </c>
      <c r="I487" s="11" t="s">
        <v>42</v>
      </c>
      <c r="J487" s="11" t="s">
        <v>29</v>
      </c>
      <c r="K487" s="11" t="s">
        <v>29</v>
      </c>
      <c r="L487" s="11" t="s">
        <v>281</v>
      </c>
      <c r="M487" s="11">
        <v>1</v>
      </c>
      <c r="N487" s="11" t="s">
        <v>283</v>
      </c>
      <c r="O487" s="11" t="s">
        <v>311</v>
      </c>
      <c r="P487" s="55" t="s">
        <v>14421</v>
      </c>
      <c r="Q487" s="55" t="s">
        <v>14422</v>
      </c>
      <c r="R487" s="55" t="s">
        <v>14423</v>
      </c>
    </row>
    <row r="488" spans="1:18" ht="32" x14ac:dyDescent="0.2">
      <c r="A488" s="160">
        <v>9789152302484</v>
      </c>
      <c r="B488" s="11">
        <v>1</v>
      </c>
      <c r="C488" s="11" t="s">
        <v>12851</v>
      </c>
      <c r="D488" s="11" t="str">
        <f>INDEX(Lista!$A$2:$B$13,MATCH('Kap 1'!K488,Lista!$A$2:$A$13,0),2)</f>
        <v>D</v>
      </c>
      <c r="E488" s="11" t="str">
        <f t="shared" si="27"/>
        <v>9789152302484-1-x1_2x-D-5a</v>
      </c>
      <c r="F488" s="11">
        <f>MATCH(E488,'Base data'!$N$2:$N$2604,0)</f>
        <v>201</v>
      </c>
      <c r="G488" s="11" t="str">
        <f t="shared" si="25"/>
        <v>5a</v>
      </c>
      <c r="H488" s="11" t="str">
        <f t="shared" si="26"/>
        <v>Beräkna</v>
      </c>
      <c r="I488" s="11" t="s">
        <v>42</v>
      </c>
      <c r="J488" s="11" t="s">
        <v>29</v>
      </c>
      <c r="K488" s="11" t="s">
        <v>29</v>
      </c>
      <c r="L488" s="11" t="s">
        <v>281</v>
      </c>
      <c r="M488" s="11">
        <v>2</v>
      </c>
      <c r="N488" s="11" t="s">
        <v>281</v>
      </c>
      <c r="O488" s="11" t="s">
        <v>304</v>
      </c>
      <c r="P488" s="55" t="s">
        <v>15174</v>
      </c>
      <c r="Q488" s="55" t="s">
        <v>3013</v>
      </c>
      <c r="R488" s="55" t="s">
        <v>14425</v>
      </c>
    </row>
    <row r="489" spans="1:18" ht="64" x14ac:dyDescent="0.2">
      <c r="A489" s="160">
        <v>9789152302484</v>
      </c>
      <c r="B489" s="11">
        <v>1</v>
      </c>
      <c r="C489" s="11" t="s">
        <v>12851</v>
      </c>
      <c r="D489" s="11" t="str">
        <f>INDEX(Lista!$A$2:$B$13,MATCH('Kap 1'!K489,Lista!$A$2:$A$13,0),2)</f>
        <v>D</v>
      </c>
      <c r="E489" s="11" t="str">
        <f t="shared" si="27"/>
        <v>9789152302484-1-x1_2x-D-5b</v>
      </c>
      <c r="F489" s="11">
        <f>MATCH(E489,'Base data'!$N$2:$N$2604,0)</f>
        <v>202</v>
      </c>
      <c r="G489" s="11" t="str">
        <f t="shared" si="25"/>
        <v>5b</v>
      </c>
      <c r="H489" s="11" t="str">
        <f t="shared" si="26"/>
        <v>Beräkna</v>
      </c>
      <c r="I489" s="11" t="s">
        <v>43</v>
      </c>
      <c r="J489" s="11" t="s">
        <v>29</v>
      </c>
      <c r="K489" s="11" t="s">
        <v>29</v>
      </c>
      <c r="L489" s="11" t="s">
        <v>281</v>
      </c>
      <c r="M489" s="11">
        <v>1</v>
      </c>
      <c r="N489" s="11" t="s">
        <v>283</v>
      </c>
      <c r="O489" s="11" t="s">
        <v>311</v>
      </c>
      <c r="P489" s="55" t="s">
        <v>14421</v>
      </c>
      <c r="Q489" s="55" t="s">
        <v>14429</v>
      </c>
      <c r="R489" s="55" t="s">
        <v>15175</v>
      </c>
    </row>
    <row r="490" spans="1:18" ht="32" x14ac:dyDescent="0.2">
      <c r="A490" s="160">
        <v>9789152302484</v>
      </c>
      <c r="B490" s="11">
        <v>1</v>
      </c>
      <c r="C490" s="11" t="s">
        <v>12851</v>
      </c>
      <c r="D490" s="11" t="str">
        <f>INDEX(Lista!$A$2:$B$13,MATCH('Kap 1'!K490,Lista!$A$2:$A$13,0),2)</f>
        <v>D</v>
      </c>
      <c r="E490" s="11" t="str">
        <f t="shared" si="27"/>
        <v>9789152302484-1-x1_2x-D-5b</v>
      </c>
      <c r="F490" s="11">
        <f>MATCH(E490,'Base data'!$N$2:$N$2604,0)</f>
        <v>202</v>
      </c>
      <c r="G490" s="11" t="str">
        <f t="shared" si="25"/>
        <v>5b</v>
      </c>
      <c r="H490" s="11" t="str">
        <f t="shared" si="26"/>
        <v>Beräkna</v>
      </c>
      <c r="I490" s="11" t="s">
        <v>43</v>
      </c>
      <c r="J490" s="11" t="s">
        <v>29</v>
      </c>
      <c r="K490" s="11" t="s">
        <v>29</v>
      </c>
      <c r="L490" s="11" t="s">
        <v>281</v>
      </c>
      <c r="M490" s="11">
        <v>2</v>
      </c>
      <c r="N490" s="11" t="s">
        <v>281</v>
      </c>
      <c r="O490" s="11" t="s">
        <v>304</v>
      </c>
      <c r="P490" s="55" t="s">
        <v>15176</v>
      </c>
      <c r="Q490" s="55">
        <v>32</v>
      </c>
      <c r="R490" s="55" t="s">
        <v>14425</v>
      </c>
    </row>
    <row r="491" spans="1:18" ht="80" x14ac:dyDescent="0.2">
      <c r="A491" s="160">
        <v>9789152302484</v>
      </c>
      <c r="B491" s="11">
        <v>1</v>
      </c>
      <c r="C491" s="11" t="s">
        <v>12851</v>
      </c>
      <c r="D491" s="11" t="str">
        <f>INDEX(Lista!$A$2:$B$13,MATCH('Kap 1'!K491,Lista!$A$2:$A$13,0),2)</f>
        <v>D</v>
      </c>
      <c r="E491" s="11" t="str">
        <f t="shared" si="27"/>
        <v>9789152302484-1-x1_2x-D-5c</v>
      </c>
      <c r="F491" s="11">
        <f>MATCH(E491,'Base data'!$N$2:$N$2604,0)</f>
        <v>203</v>
      </c>
      <c r="G491" s="11" t="str">
        <f t="shared" si="25"/>
        <v>5c</v>
      </c>
      <c r="H491" s="11" t="str">
        <f t="shared" si="26"/>
        <v>Beräkna</v>
      </c>
      <c r="I491" s="11" t="s">
        <v>166</v>
      </c>
      <c r="J491" s="11" t="s">
        <v>29</v>
      </c>
      <c r="K491" s="11" t="s">
        <v>29</v>
      </c>
      <c r="L491" s="11" t="s">
        <v>281</v>
      </c>
      <c r="M491" s="11">
        <v>1</v>
      </c>
      <c r="N491" s="11" t="s">
        <v>283</v>
      </c>
      <c r="O491" s="11" t="s">
        <v>311</v>
      </c>
      <c r="P491" s="55" t="s">
        <v>14432</v>
      </c>
      <c r="Q491" s="55" t="s">
        <v>14433</v>
      </c>
      <c r="R491" s="55" t="s">
        <v>16802</v>
      </c>
    </row>
    <row r="492" spans="1:18" ht="32" x14ac:dyDescent="0.2">
      <c r="A492" s="160">
        <v>9789152302484</v>
      </c>
      <c r="B492" s="11">
        <v>1</v>
      </c>
      <c r="C492" s="11" t="s">
        <v>12851</v>
      </c>
      <c r="D492" s="11" t="str">
        <f>INDEX(Lista!$A$2:$B$13,MATCH('Kap 1'!K492,Lista!$A$2:$A$13,0),2)</f>
        <v>D</v>
      </c>
      <c r="E492" s="11" t="str">
        <f t="shared" si="27"/>
        <v>9789152302484-1-x1_2x-D-5c</v>
      </c>
      <c r="F492" s="11">
        <f>MATCH(E492,'Base data'!$N$2:$N$2604,0)</f>
        <v>203</v>
      </c>
      <c r="G492" s="11" t="str">
        <f t="shared" si="25"/>
        <v>5c</v>
      </c>
      <c r="H492" s="11" t="str">
        <f t="shared" si="26"/>
        <v>Beräkna</v>
      </c>
      <c r="I492" s="11" t="s">
        <v>166</v>
      </c>
      <c r="J492" s="11" t="s">
        <v>29</v>
      </c>
      <c r="K492" s="11" t="s">
        <v>29</v>
      </c>
      <c r="L492" s="11" t="s">
        <v>281</v>
      </c>
      <c r="M492" s="11">
        <v>2</v>
      </c>
      <c r="N492" s="11" t="s">
        <v>281</v>
      </c>
      <c r="O492" s="11" t="s">
        <v>304</v>
      </c>
      <c r="P492" s="55" t="s">
        <v>15177</v>
      </c>
      <c r="Q492" s="55" t="s">
        <v>1278</v>
      </c>
      <c r="R492" s="55" t="s">
        <v>14436</v>
      </c>
    </row>
    <row r="493" spans="1:18" ht="32" x14ac:dyDescent="0.2">
      <c r="A493" s="160">
        <v>9789152302484</v>
      </c>
      <c r="B493" s="11">
        <v>1</v>
      </c>
      <c r="C493" s="11" t="s">
        <v>12851</v>
      </c>
      <c r="D493" s="11" t="str">
        <f>INDEX(Lista!$A$2:$B$13,MATCH('Kap 1'!K493,Lista!$A$2:$A$13,0),2)</f>
        <v>D</v>
      </c>
      <c r="E493" s="11" t="str">
        <f t="shared" si="27"/>
        <v>9789152302484-1-x1_2x-D-6a</v>
      </c>
      <c r="F493" s="11">
        <f>MATCH(E493,'Base data'!$N$2:$N$2604,0)</f>
        <v>204</v>
      </c>
      <c r="G493" s="11" t="str">
        <f t="shared" si="25"/>
        <v>6a</v>
      </c>
      <c r="H493" s="11" t="str">
        <f t="shared" si="26"/>
        <v>Beräkna</v>
      </c>
      <c r="I493" s="11" t="s">
        <v>44</v>
      </c>
      <c r="J493" s="11" t="s">
        <v>29</v>
      </c>
      <c r="K493" s="11" t="s">
        <v>29</v>
      </c>
      <c r="L493" s="11" t="s">
        <v>281</v>
      </c>
      <c r="M493" s="11">
        <v>1</v>
      </c>
      <c r="N493" s="11" t="s">
        <v>283</v>
      </c>
      <c r="O493" s="11" t="s">
        <v>304</v>
      </c>
      <c r="P493" s="55" t="s">
        <v>15178</v>
      </c>
      <c r="Q493" s="55" t="s">
        <v>3219</v>
      </c>
      <c r="R493" s="55" t="s">
        <v>15179</v>
      </c>
    </row>
    <row r="494" spans="1:18" ht="32" x14ac:dyDescent="0.2">
      <c r="A494" s="160">
        <v>9789152302484</v>
      </c>
      <c r="B494" s="11">
        <v>1</v>
      </c>
      <c r="C494" s="11" t="s">
        <v>12851</v>
      </c>
      <c r="D494" s="11" t="str">
        <f>INDEX(Lista!$A$2:$B$13,MATCH('Kap 1'!K494,Lista!$A$2:$A$13,0),2)</f>
        <v>D</v>
      </c>
      <c r="E494" s="11" t="str">
        <f t="shared" si="27"/>
        <v>9789152302484-1-x1_2x-D-6a</v>
      </c>
      <c r="F494" s="11">
        <f>MATCH(E494,'Base data'!$N$2:$N$2604,0)</f>
        <v>204</v>
      </c>
      <c r="G494" s="11" t="str">
        <f t="shared" si="25"/>
        <v>6a</v>
      </c>
      <c r="H494" s="11" t="str">
        <f t="shared" si="26"/>
        <v>Beräkna</v>
      </c>
      <c r="I494" s="11" t="s">
        <v>44</v>
      </c>
      <c r="J494" s="11" t="s">
        <v>29</v>
      </c>
      <c r="K494" s="11" t="s">
        <v>29</v>
      </c>
      <c r="L494" s="11" t="s">
        <v>281</v>
      </c>
      <c r="M494" s="11">
        <v>2</v>
      </c>
      <c r="N494" s="11" t="s">
        <v>281</v>
      </c>
      <c r="O494" s="11" t="s">
        <v>304</v>
      </c>
      <c r="P494" s="55" t="s">
        <v>15180</v>
      </c>
      <c r="Q494" s="55">
        <v>25</v>
      </c>
      <c r="R494" s="55" t="s">
        <v>15181</v>
      </c>
    </row>
    <row r="495" spans="1:18" ht="48" x14ac:dyDescent="0.2">
      <c r="A495" s="160">
        <v>9789152302484</v>
      </c>
      <c r="B495" s="11">
        <v>1</v>
      </c>
      <c r="C495" s="11" t="s">
        <v>12851</v>
      </c>
      <c r="D495" s="11" t="str">
        <f>INDEX(Lista!$A$2:$B$13,MATCH('Kap 1'!K495,Lista!$A$2:$A$13,0),2)</f>
        <v>D</v>
      </c>
      <c r="E495" s="11" t="str">
        <f t="shared" si="27"/>
        <v>9789152302484-1-x1_2x-D-6b</v>
      </c>
      <c r="F495" s="11">
        <f>MATCH(E495,'Base data'!$N$2:$N$2604,0)</f>
        <v>205</v>
      </c>
      <c r="G495" s="11" t="str">
        <f t="shared" si="25"/>
        <v>6b</v>
      </c>
      <c r="H495" s="11" t="str">
        <f t="shared" si="26"/>
        <v>Beräkna</v>
      </c>
      <c r="I495" s="11" t="s">
        <v>45</v>
      </c>
      <c r="J495" s="11" t="s">
        <v>29</v>
      </c>
      <c r="K495" s="11" t="s">
        <v>29</v>
      </c>
      <c r="L495" s="11" t="s">
        <v>281</v>
      </c>
      <c r="M495" s="11">
        <v>1</v>
      </c>
      <c r="N495" s="11" t="s">
        <v>283</v>
      </c>
      <c r="O495" s="11" t="s">
        <v>304</v>
      </c>
      <c r="P495" s="55" t="s">
        <v>15182</v>
      </c>
      <c r="Q495" s="55" t="s">
        <v>15183</v>
      </c>
      <c r="R495" s="55" t="s">
        <v>15184</v>
      </c>
    </row>
    <row r="496" spans="1:18" ht="32" x14ac:dyDescent="0.2">
      <c r="A496" s="160">
        <v>9789152302484</v>
      </c>
      <c r="B496" s="11">
        <v>1</v>
      </c>
      <c r="C496" s="11" t="s">
        <v>12851</v>
      </c>
      <c r="D496" s="11" t="str">
        <f>INDEX(Lista!$A$2:$B$13,MATCH('Kap 1'!K496,Lista!$A$2:$A$13,0),2)</f>
        <v>D</v>
      </c>
      <c r="E496" s="11" t="str">
        <f t="shared" si="27"/>
        <v>9789152302484-1-x1_2x-D-6b</v>
      </c>
      <c r="F496" s="11">
        <f>MATCH(E496,'Base data'!$N$2:$N$2604,0)</f>
        <v>205</v>
      </c>
      <c r="G496" s="11" t="str">
        <f t="shared" si="25"/>
        <v>6b</v>
      </c>
      <c r="H496" s="11" t="str">
        <f t="shared" si="26"/>
        <v>Beräkna</v>
      </c>
      <c r="I496" s="11" t="s">
        <v>45</v>
      </c>
      <c r="J496" s="11" t="s">
        <v>29</v>
      </c>
      <c r="K496" s="11" t="s">
        <v>29</v>
      </c>
      <c r="L496" s="11" t="s">
        <v>281</v>
      </c>
      <c r="M496" s="11">
        <v>2</v>
      </c>
      <c r="N496" s="11" t="s">
        <v>281</v>
      </c>
      <c r="O496" s="11" t="s">
        <v>304</v>
      </c>
      <c r="P496" s="55" t="s">
        <v>15185</v>
      </c>
      <c r="Q496" s="55">
        <v>49</v>
      </c>
      <c r="R496" s="55" t="s">
        <v>15186</v>
      </c>
    </row>
    <row r="497" spans="1:18" ht="48" x14ac:dyDescent="0.2">
      <c r="A497" s="160">
        <v>9789152302484</v>
      </c>
      <c r="B497" s="11">
        <v>1</v>
      </c>
      <c r="C497" s="11" t="s">
        <v>12851</v>
      </c>
      <c r="D497" s="11" t="str">
        <f>INDEX(Lista!$A$2:$B$13,MATCH('Kap 1'!K497,Lista!$A$2:$A$13,0),2)</f>
        <v>D</v>
      </c>
      <c r="E497" s="11" t="str">
        <f t="shared" si="27"/>
        <v>9789152302484-1-x1_2x-D-6c</v>
      </c>
      <c r="F497" s="11">
        <f>MATCH(E497,'Base data'!$N$2:$N$2604,0)</f>
        <v>206</v>
      </c>
      <c r="G497" s="11" t="str">
        <f t="shared" si="25"/>
        <v>6c</v>
      </c>
      <c r="H497" s="11" t="str">
        <f t="shared" si="26"/>
        <v>Beräkna</v>
      </c>
      <c r="I497" s="11" t="s">
        <v>46</v>
      </c>
      <c r="J497" s="11" t="s">
        <v>29</v>
      </c>
      <c r="K497" s="11" t="s">
        <v>29</v>
      </c>
      <c r="L497" s="11" t="s">
        <v>281</v>
      </c>
      <c r="M497" s="11">
        <v>1</v>
      </c>
      <c r="N497" s="11" t="s">
        <v>283</v>
      </c>
      <c r="O497" s="11" t="s">
        <v>304</v>
      </c>
      <c r="P497" s="55" t="s">
        <v>15187</v>
      </c>
      <c r="Q497" s="55" t="s">
        <v>15188</v>
      </c>
      <c r="R497" s="55" t="s">
        <v>15189</v>
      </c>
    </row>
    <row r="498" spans="1:18" ht="32" x14ac:dyDescent="0.2">
      <c r="A498" s="160">
        <v>9789152302484</v>
      </c>
      <c r="B498" s="11">
        <v>1</v>
      </c>
      <c r="C498" s="11" t="s">
        <v>12851</v>
      </c>
      <c r="D498" s="11" t="str">
        <f>INDEX(Lista!$A$2:$B$13,MATCH('Kap 1'!K498,Lista!$A$2:$A$13,0),2)</f>
        <v>D</v>
      </c>
      <c r="E498" s="11" t="str">
        <f t="shared" si="27"/>
        <v>9789152302484-1-x1_2x-D-6c</v>
      </c>
      <c r="F498" s="11">
        <f>MATCH(E498,'Base data'!$N$2:$N$2604,0)</f>
        <v>206</v>
      </c>
      <c r="G498" s="11" t="str">
        <f t="shared" si="25"/>
        <v>6c</v>
      </c>
      <c r="H498" s="11" t="str">
        <f t="shared" si="26"/>
        <v>Beräkna</v>
      </c>
      <c r="I498" s="11" t="s">
        <v>46</v>
      </c>
      <c r="J498" s="11" t="s">
        <v>29</v>
      </c>
      <c r="K498" s="11" t="s">
        <v>29</v>
      </c>
      <c r="L498" s="11" t="s">
        <v>281</v>
      </c>
      <c r="M498" s="11">
        <v>2</v>
      </c>
      <c r="N498" s="11" t="s">
        <v>281</v>
      </c>
      <c r="O498" s="11" t="s">
        <v>304</v>
      </c>
      <c r="P498" s="55" t="s">
        <v>15190</v>
      </c>
      <c r="Q498" s="55">
        <v>32</v>
      </c>
      <c r="R498" s="55" t="s">
        <v>15191</v>
      </c>
    </row>
    <row r="499" spans="1:18" ht="48" x14ac:dyDescent="0.2">
      <c r="A499" s="160">
        <v>9789152302484</v>
      </c>
      <c r="B499" s="11">
        <v>1</v>
      </c>
      <c r="C499" s="11" t="s">
        <v>12851</v>
      </c>
      <c r="D499" s="11" t="str">
        <f>INDEX(Lista!$A$2:$B$13,MATCH('Kap 1'!K499,Lista!$A$2:$A$13,0),2)</f>
        <v>D</v>
      </c>
      <c r="E499" s="11" t="str">
        <f t="shared" si="27"/>
        <v>9789152302484-1-x1_2x-D-7a</v>
      </c>
      <c r="F499" s="11">
        <f>MATCH(E499,'Base data'!$N$2:$N$2604,0)</f>
        <v>207</v>
      </c>
      <c r="G499" s="11" t="str">
        <f t="shared" si="25"/>
        <v>7a</v>
      </c>
      <c r="H499" s="11" t="str">
        <f t="shared" si="26"/>
        <v>Beräkna</v>
      </c>
      <c r="I499" s="11" t="s">
        <v>47</v>
      </c>
      <c r="J499" s="11" t="s">
        <v>29</v>
      </c>
      <c r="K499" s="11" t="s">
        <v>29</v>
      </c>
      <c r="L499" s="11" t="s">
        <v>281</v>
      </c>
      <c r="M499" s="11">
        <v>1</v>
      </c>
      <c r="N499" s="11" t="s">
        <v>281</v>
      </c>
      <c r="O499" s="11" t="s">
        <v>304</v>
      </c>
      <c r="P499" s="55" t="s">
        <v>15192</v>
      </c>
      <c r="Q499" s="55" t="s">
        <v>636</v>
      </c>
      <c r="R499" s="55" t="s">
        <v>15193</v>
      </c>
    </row>
    <row r="500" spans="1:18" ht="48" x14ac:dyDescent="0.2">
      <c r="A500" s="160">
        <v>9789152302484</v>
      </c>
      <c r="B500" s="11">
        <v>1</v>
      </c>
      <c r="C500" s="11" t="s">
        <v>12851</v>
      </c>
      <c r="D500" s="11" t="str">
        <f>INDEX(Lista!$A$2:$B$13,MATCH('Kap 1'!K500,Lista!$A$2:$A$13,0),2)</f>
        <v>D</v>
      </c>
      <c r="E500" s="11" t="str">
        <f t="shared" si="27"/>
        <v>9789152302484-1-x1_2x-D-7b</v>
      </c>
      <c r="F500" s="11">
        <f>MATCH(E500,'Base data'!$N$2:$N$2604,0)</f>
        <v>208</v>
      </c>
      <c r="G500" s="11" t="str">
        <f t="shared" si="25"/>
        <v>7b</v>
      </c>
      <c r="H500" s="11" t="str">
        <f t="shared" si="26"/>
        <v>Beräkna</v>
      </c>
      <c r="I500" s="11" t="s">
        <v>48</v>
      </c>
      <c r="J500" s="11" t="s">
        <v>29</v>
      </c>
      <c r="K500" s="11" t="s">
        <v>29</v>
      </c>
      <c r="L500" s="11" t="s">
        <v>281</v>
      </c>
      <c r="M500" s="11">
        <v>1</v>
      </c>
      <c r="N500" s="11" t="s">
        <v>281</v>
      </c>
      <c r="O500" s="11" t="s">
        <v>304</v>
      </c>
      <c r="P500" s="55" t="s">
        <v>15194</v>
      </c>
      <c r="Q500" s="55" t="s">
        <v>15195</v>
      </c>
      <c r="R500" s="55" t="s">
        <v>15196</v>
      </c>
    </row>
    <row r="501" spans="1:18" ht="48" x14ac:dyDescent="0.2">
      <c r="A501" s="160">
        <v>9789152302484</v>
      </c>
      <c r="B501" s="11">
        <v>1</v>
      </c>
      <c r="C501" s="11" t="s">
        <v>12851</v>
      </c>
      <c r="D501" s="11" t="str">
        <f>INDEX(Lista!$A$2:$B$13,MATCH('Kap 1'!K501,Lista!$A$2:$A$13,0),2)</f>
        <v>D</v>
      </c>
      <c r="E501" s="11" t="str">
        <f t="shared" si="27"/>
        <v>9789152302484-1-x1_2x-D-7c</v>
      </c>
      <c r="F501" s="11">
        <f>MATCH(E501,'Base data'!$N$2:$N$2604,0)</f>
        <v>209</v>
      </c>
      <c r="G501" s="11" t="str">
        <f t="shared" si="25"/>
        <v>7c</v>
      </c>
      <c r="H501" s="11" t="str">
        <f t="shared" si="26"/>
        <v>Beräkna</v>
      </c>
      <c r="I501" s="11" t="s">
        <v>49</v>
      </c>
      <c r="J501" s="11" t="s">
        <v>29</v>
      </c>
      <c r="K501" s="11" t="s">
        <v>29</v>
      </c>
      <c r="L501" s="11" t="s">
        <v>281</v>
      </c>
      <c r="M501" s="11">
        <v>1</v>
      </c>
      <c r="N501" s="11" t="s">
        <v>281</v>
      </c>
      <c r="O501" s="11" t="s">
        <v>304</v>
      </c>
      <c r="P501" s="55" t="s">
        <v>15197</v>
      </c>
      <c r="Q501" s="55" t="s">
        <v>15198</v>
      </c>
      <c r="R501" s="55" t="s">
        <v>15199</v>
      </c>
    </row>
    <row r="502" spans="1:18" ht="32" x14ac:dyDescent="0.2">
      <c r="A502" s="160">
        <v>9789152302484</v>
      </c>
      <c r="B502" s="11">
        <v>1</v>
      </c>
      <c r="C502" s="11" t="s">
        <v>12851</v>
      </c>
      <c r="D502" s="11" t="str">
        <f>INDEX(Lista!$A$2:$B$13,MATCH('Kap 1'!K502,Lista!$A$2:$A$13,0),2)</f>
        <v>D</v>
      </c>
      <c r="E502" s="11" t="str">
        <f t="shared" si="27"/>
        <v>9789152302484-1-x1_2x-D-8</v>
      </c>
      <c r="F502" s="11">
        <f>MATCH(E502,'Base data'!$N$2:$N$2604,0)</f>
        <v>210</v>
      </c>
      <c r="G502" s="11">
        <f t="shared" si="25"/>
        <v>8</v>
      </c>
      <c r="H502" s="11" t="str">
        <f t="shared" si="26"/>
        <v>Rita</v>
      </c>
      <c r="I502" s="11">
        <v>8</v>
      </c>
      <c r="J502" s="11" t="s">
        <v>29</v>
      </c>
      <c r="K502" s="11" t="s">
        <v>29</v>
      </c>
      <c r="L502" s="11" t="s">
        <v>284</v>
      </c>
      <c r="M502" s="11">
        <v>1</v>
      </c>
      <c r="N502" s="11" t="s">
        <v>284</v>
      </c>
      <c r="O502" s="11" t="s">
        <v>370</v>
      </c>
      <c r="Q502" s="55" t="str">
        <f>E502&amp;"_"&amp;M502</f>
        <v>9789152302484-1-x1_2x-D-8_1</v>
      </c>
      <c r="R502" s="55" t="s">
        <v>16803</v>
      </c>
    </row>
    <row r="503" spans="1:18" ht="48" x14ac:dyDescent="0.2">
      <c r="A503" s="160">
        <v>9789152302484</v>
      </c>
      <c r="B503" s="11">
        <v>1</v>
      </c>
      <c r="C503" s="11" t="s">
        <v>12851</v>
      </c>
      <c r="D503" s="11" t="str">
        <f>INDEX(Lista!$A$2:$B$13,MATCH('Kap 1'!K503,Lista!$A$2:$A$13,0),2)</f>
        <v>D</v>
      </c>
      <c r="E503" s="11" t="str">
        <f t="shared" si="27"/>
        <v>9789152302484-1-x1_2x-D-8</v>
      </c>
      <c r="F503" s="11">
        <f>MATCH(E503,'Base data'!$N$2:$N$2604,0)</f>
        <v>210</v>
      </c>
      <c r="G503" s="11">
        <f t="shared" si="25"/>
        <v>8</v>
      </c>
      <c r="H503" s="11" t="str">
        <f t="shared" si="26"/>
        <v>Rita</v>
      </c>
      <c r="I503" s="11">
        <v>8</v>
      </c>
      <c r="J503" s="11" t="s">
        <v>29</v>
      </c>
      <c r="K503" s="11" t="s">
        <v>29</v>
      </c>
      <c r="L503" s="11" t="s">
        <v>284</v>
      </c>
      <c r="M503" s="11">
        <v>2</v>
      </c>
      <c r="N503" s="11" t="s">
        <v>281</v>
      </c>
      <c r="O503" s="11" t="s">
        <v>304</v>
      </c>
      <c r="P503" s="55" t="s">
        <v>15200</v>
      </c>
      <c r="Q503" s="55" t="s">
        <v>15201</v>
      </c>
      <c r="R503" s="55" t="s">
        <v>15202</v>
      </c>
    </row>
    <row r="504" spans="1:18" ht="32" x14ac:dyDescent="0.2">
      <c r="A504" s="160">
        <v>9789152302484</v>
      </c>
      <c r="B504" s="11">
        <v>1</v>
      </c>
      <c r="C504" s="11" t="s">
        <v>12851</v>
      </c>
      <c r="D504" s="11" t="str">
        <f>INDEX(Lista!$A$2:$B$13,MATCH('Kap 1'!K504,Lista!$A$2:$A$13,0),2)</f>
        <v>D</v>
      </c>
      <c r="E504" s="11" t="str">
        <f t="shared" si="27"/>
        <v>9789152302484-1-x1_2x-D-8</v>
      </c>
      <c r="F504" s="11">
        <f>MATCH(E504,'Base data'!$N$2:$N$2604,0)</f>
        <v>210</v>
      </c>
      <c r="G504" s="11">
        <f t="shared" si="25"/>
        <v>8</v>
      </c>
      <c r="H504" s="11" t="str">
        <f t="shared" si="26"/>
        <v>Rita</v>
      </c>
      <c r="I504" s="11">
        <v>8</v>
      </c>
      <c r="J504" s="11" t="s">
        <v>29</v>
      </c>
      <c r="K504" s="11" t="s">
        <v>29</v>
      </c>
      <c r="L504" s="11" t="s">
        <v>284</v>
      </c>
      <c r="M504" s="11">
        <v>3</v>
      </c>
      <c r="N504" s="11" t="s">
        <v>284</v>
      </c>
      <c r="O504" s="11" t="s">
        <v>370</v>
      </c>
      <c r="Q504" s="55" t="str">
        <f>E504&amp;"_"&amp;M504</f>
        <v>9789152302484-1-x1_2x-D-8_3</v>
      </c>
      <c r="R504" s="55" t="s">
        <v>15203</v>
      </c>
    </row>
    <row r="505" spans="1:18" ht="144" x14ac:dyDescent="0.2">
      <c r="A505" s="160">
        <v>9789152302484</v>
      </c>
      <c r="B505" s="11">
        <v>1</v>
      </c>
      <c r="C505" s="11" t="s">
        <v>12851</v>
      </c>
      <c r="D505" s="11" t="str">
        <f>INDEX(Lista!$A$2:$B$13,MATCH('Kap 1'!K505,Lista!$A$2:$A$13,0),2)</f>
        <v>D</v>
      </c>
      <c r="E505" s="11" t="str">
        <f t="shared" si="27"/>
        <v>9789152302484-1-x1_2x-D-9a</v>
      </c>
      <c r="F505" s="11">
        <f>MATCH(E505,'Base data'!$N$2:$N$2604,0)</f>
        <v>211</v>
      </c>
      <c r="G505" s="11" t="str">
        <f t="shared" si="25"/>
        <v>9a</v>
      </c>
      <c r="H505" s="11" t="str">
        <f t="shared" si="26"/>
        <v>Beräkna</v>
      </c>
      <c r="I505" s="11" t="s">
        <v>53</v>
      </c>
      <c r="J505" s="11" t="s">
        <v>29</v>
      </c>
      <c r="K505" s="11" t="s">
        <v>29</v>
      </c>
      <c r="L505" s="11" t="s">
        <v>281</v>
      </c>
      <c r="M505" s="11">
        <v>1</v>
      </c>
      <c r="N505" s="11" t="s">
        <v>283</v>
      </c>
      <c r="O505" s="11" t="s">
        <v>311</v>
      </c>
      <c r="P505" s="55" t="s">
        <v>15204</v>
      </c>
      <c r="Q505" s="55" t="s">
        <v>15205</v>
      </c>
      <c r="R505" s="55" t="s">
        <v>15206</v>
      </c>
    </row>
    <row r="506" spans="1:18" ht="48" x14ac:dyDescent="0.2">
      <c r="A506" s="160">
        <v>9789152302484</v>
      </c>
      <c r="B506" s="11">
        <v>1</v>
      </c>
      <c r="C506" s="11" t="s">
        <v>12851</v>
      </c>
      <c r="D506" s="11" t="str">
        <f>INDEX(Lista!$A$2:$B$13,MATCH('Kap 1'!K506,Lista!$A$2:$A$13,0),2)</f>
        <v>D</v>
      </c>
      <c r="E506" s="11" t="str">
        <f t="shared" si="27"/>
        <v>9789152302484-1-x1_2x-D-9a</v>
      </c>
      <c r="F506" s="11">
        <f>MATCH(E506,'Base data'!$N$2:$N$2604,0)</f>
        <v>211</v>
      </c>
      <c r="G506" s="11" t="str">
        <f t="shared" si="25"/>
        <v>9a</v>
      </c>
      <c r="H506" s="11" t="str">
        <f t="shared" si="26"/>
        <v>Beräkna</v>
      </c>
      <c r="I506" s="11" t="s">
        <v>53</v>
      </c>
      <c r="J506" s="11" t="s">
        <v>29</v>
      </c>
      <c r="K506" s="11" t="s">
        <v>29</v>
      </c>
      <c r="L506" s="11" t="s">
        <v>281</v>
      </c>
      <c r="M506" s="11">
        <v>2</v>
      </c>
      <c r="N506" s="11" t="s">
        <v>281</v>
      </c>
      <c r="O506" s="11" t="s">
        <v>304</v>
      </c>
      <c r="P506" s="55" t="s">
        <v>15207</v>
      </c>
      <c r="Q506" s="55" t="s">
        <v>15208</v>
      </c>
      <c r="R506" s="55" t="s">
        <v>15209</v>
      </c>
    </row>
    <row r="507" spans="1:18" ht="144" x14ac:dyDescent="0.2">
      <c r="A507" s="160">
        <v>9789152302484</v>
      </c>
      <c r="B507" s="11">
        <v>1</v>
      </c>
      <c r="C507" s="11" t="s">
        <v>12851</v>
      </c>
      <c r="D507" s="11" t="str">
        <f>INDEX(Lista!$A$2:$B$13,MATCH('Kap 1'!K507,Lista!$A$2:$A$13,0),2)</f>
        <v>D</v>
      </c>
      <c r="E507" s="11" t="str">
        <f t="shared" si="27"/>
        <v>9789152302484-1-x1_2x-D-9b</v>
      </c>
      <c r="F507" s="11">
        <f>MATCH(E507,'Base data'!$N$2:$N$2604,0)</f>
        <v>212</v>
      </c>
      <c r="G507" s="11" t="str">
        <f t="shared" si="25"/>
        <v>9b</v>
      </c>
      <c r="H507" s="11" t="str">
        <f t="shared" si="26"/>
        <v>Beräkna</v>
      </c>
      <c r="I507" s="11" t="s">
        <v>54</v>
      </c>
      <c r="J507" s="11" t="s">
        <v>29</v>
      </c>
      <c r="K507" s="11" t="s">
        <v>29</v>
      </c>
      <c r="L507" s="11" t="s">
        <v>281</v>
      </c>
      <c r="M507" s="11">
        <v>1</v>
      </c>
      <c r="N507" s="11" t="s">
        <v>283</v>
      </c>
      <c r="O507" s="11" t="s">
        <v>311</v>
      </c>
      <c r="P507" s="55" t="s">
        <v>15210</v>
      </c>
      <c r="Q507" s="55" t="s">
        <v>15211</v>
      </c>
      <c r="R507" s="55" t="s">
        <v>15206</v>
      </c>
    </row>
    <row r="508" spans="1:18" ht="64" x14ac:dyDescent="0.2">
      <c r="A508" s="160">
        <v>9789152302484</v>
      </c>
      <c r="B508" s="11">
        <v>1</v>
      </c>
      <c r="C508" s="11" t="s">
        <v>12851</v>
      </c>
      <c r="D508" s="11" t="str">
        <f>INDEX(Lista!$A$2:$B$13,MATCH('Kap 1'!K508,Lista!$A$2:$A$13,0),2)</f>
        <v>D</v>
      </c>
      <c r="E508" s="11" t="str">
        <f t="shared" si="27"/>
        <v>9789152302484-1-x1_2x-D-9b</v>
      </c>
      <c r="F508" s="11">
        <f>MATCH(E508,'Base data'!$N$2:$N$2604,0)</f>
        <v>212</v>
      </c>
      <c r="G508" s="11" t="str">
        <f t="shared" si="25"/>
        <v>9b</v>
      </c>
      <c r="H508" s="11" t="str">
        <f t="shared" si="26"/>
        <v>Beräkna</v>
      </c>
      <c r="I508" s="11" t="s">
        <v>54</v>
      </c>
      <c r="J508" s="11" t="s">
        <v>29</v>
      </c>
      <c r="K508" s="11" t="s">
        <v>29</v>
      </c>
      <c r="L508" s="11" t="s">
        <v>281</v>
      </c>
      <c r="M508" s="11">
        <v>2</v>
      </c>
      <c r="N508" s="11" t="s">
        <v>281</v>
      </c>
      <c r="O508" s="11" t="s">
        <v>304</v>
      </c>
      <c r="P508" s="55" t="s">
        <v>15212</v>
      </c>
      <c r="Q508" s="55" t="s">
        <v>15213</v>
      </c>
      <c r="R508" s="55" t="s">
        <v>15214</v>
      </c>
    </row>
    <row r="509" spans="1:18" ht="48" x14ac:dyDescent="0.2">
      <c r="A509" s="160">
        <v>9789152302484</v>
      </c>
      <c r="B509" s="11">
        <v>1</v>
      </c>
      <c r="C509" s="11" t="s">
        <v>12851</v>
      </c>
      <c r="D509" s="11" t="str">
        <f>INDEX(Lista!$A$2:$B$13,MATCH('Kap 1'!K509,Lista!$A$2:$A$13,0),2)</f>
        <v>D</v>
      </c>
      <c r="E509" s="11" t="str">
        <f t="shared" si="27"/>
        <v>9789152302484-1-x1_2x-D-10</v>
      </c>
      <c r="F509" s="11">
        <f>MATCH(E509,'Base data'!$N$2:$N$2604,0)</f>
        <v>213</v>
      </c>
      <c r="G509" s="11">
        <f t="shared" si="25"/>
        <v>10</v>
      </c>
      <c r="H509" s="11" t="str">
        <f t="shared" si="26"/>
        <v>Resonera</v>
      </c>
      <c r="I509" s="11">
        <v>10</v>
      </c>
      <c r="J509" s="11" t="s">
        <v>29</v>
      </c>
      <c r="K509" s="11" t="s">
        <v>29</v>
      </c>
      <c r="L509" s="11" t="s">
        <v>283</v>
      </c>
      <c r="M509" s="11">
        <v>1</v>
      </c>
      <c r="N509" s="11" t="s">
        <v>283</v>
      </c>
      <c r="O509" s="11" t="s">
        <v>304</v>
      </c>
      <c r="P509" s="55" t="s">
        <v>14881</v>
      </c>
      <c r="Q509" s="55" t="s">
        <v>15215</v>
      </c>
      <c r="R509" s="55" t="s">
        <v>15216</v>
      </c>
    </row>
    <row r="510" spans="1:18" x14ac:dyDescent="0.2">
      <c r="A510" s="160">
        <v>9789152302484</v>
      </c>
      <c r="B510" s="11">
        <v>1</v>
      </c>
      <c r="C510" s="11" t="s">
        <v>12851</v>
      </c>
      <c r="D510" s="11" t="str">
        <f>INDEX(Lista!$A$2:$B$13,MATCH('Kap 1'!K510,Lista!$A$2:$A$13,0),2)</f>
        <v>D</v>
      </c>
      <c r="E510" s="11" t="str">
        <f t="shared" si="27"/>
        <v>9789152302484-1-x1_2x-D-10</v>
      </c>
      <c r="F510" s="11">
        <f>MATCH(E510,'Base data'!$N$2:$N$2604,0)</f>
        <v>213</v>
      </c>
      <c r="G510" s="11">
        <f t="shared" si="25"/>
        <v>10</v>
      </c>
      <c r="H510" s="11" t="str">
        <f t="shared" si="26"/>
        <v>Resonera</v>
      </c>
      <c r="I510" s="11">
        <v>10</v>
      </c>
      <c r="J510" s="11" t="s">
        <v>29</v>
      </c>
      <c r="K510" s="11" t="s">
        <v>29</v>
      </c>
      <c r="L510" s="11" t="s">
        <v>283</v>
      </c>
      <c r="M510" s="11">
        <v>2</v>
      </c>
      <c r="N510" s="11" t="s">
        <v>281</v>
      </c>
      <c r="O510" s="11" t="s">
        <v>304</v>
      </c>
      <c r="P510" s="55" t="s">
        <v>14848</v>
      </c>
      <c r="Q510" s="55" t="s">
        <v>15217</v>
      </c>
      <c r="R510" s="55" t="s">
        <v>14850</v>
      </c>
    </row>
    <row r="511" spans="1:18" ht="32" x14ac:dyDescent="0.2">
      <c r="A511" s="160">
        <v>9789152302484</v>
      </c>
      <c r="B511" s="11">
        <v>1</v>
      </c>
      <c r="C511" s="11" t="s">
        <v>12851</v>
      </c>
      <c r="D511" s="11" t="str">
        <f>INDEX(Lista!$A$2:$B$13,MATCH('Kap 1'!K511,Lista!$A$2:$A$13,0),2)</f>
        <v>D</v>
      </c>
      <c r="E511" s="11" t="str">
        <f t="shared" si="27"/>
        <v>9789152302484-1-x1_2x-D-10</v>
      </c>
      <c r="F511" s="11">
        <f>MATCH(E511,'Base data'!$N$2:$N$2604,0)</f>
        <v>213</v>
      </c>
      <c r="G511" s="11">
        <f t="shared" si="25"/>
        <v>10</v>
      </c>
      <c r="H511" s="11" t="str">
        <f t="shared" si="26"/>
        <v>Resonera</v>
      </c>
      <c r="I511" s="11">
        <v>10</v>
      </c>
      <c r="J511" s="11" t="s">
        <v>29</v>
      </c>
      <c r="K511" s="11" t="s">
        <v>29</v>
      </c>
      <c r="L511" s="11" t="s">
        <v>283</v>
      </c>
      <c r="M511" s="11">
        <v>3</v>
      </c>
      <c r="N511" s="11" t="s">
        <v>281</v>
      </c>
      <c r="O511" s="11" t="s">
        <v>304</v>
      </c>
      <c r="P511" s="55" t="s">
        <v>15218</v>
      </c>
      <c r="Q511" s="55" t="s">
        <v>15219</v>
      </c>
      <c r="R511" s="55" t="s">
        <v>14853</v>
      </c>
    </row>
    <row r="512" spans="1:18" ht="32" x14ac:dyDescent="0.2">
      <c r="A512" s="160">
        <v>9789152302484</v>
      </c>
      <c r="B512" s="11">
        <v>1</v>
      </c>
      <c r="C512" s="11" t="s">
        <v>12851</v>
      </c>
      <c r="D512" s="11" t="str">
        <f>INDEX(Lista!$A$2:$B$13,MATCH('Kap 1'!K512,Lista!$A$2:$A$13,0),2)</f>
        <v>D</v>
      </c>
      <c r="E512" s="11" t="str">
        <f t="shared" si="27"/>
        <v>9789152302484-1-x1_2x-D-10</v>
      </c>
      <c r="F512" s="11">
        <f>MATCH(E512,'Base data'!$N$2:$N$2604,0)</f>
        <v>213</v>
      </c>
      <c r="G512" s="11">
        <f t="shared" si="25"/>
        <v>10</v>
      </c>
      <c r="H512" s="11" t="str">
        <f t="shared" si="26"/>
        <v>Resonera</v>
      </c>
      <c r="I512" s="11">
        <v>10</v>
      </c>
      <c r="J512" s="11" t="s">
        <v>29</v>
      </c>
      <c r="K512" s="11" t="s">
        <v>29</v>
      </c>
      <c r="L512" s="11" t="s">
        <v>283</v>
      </c>
      <c r="M512" s="11">
        <v>4</v>
      </c>
      <c r="N512" s="11" t="s">
        <v>283</v>
      </c>
      <c r="O512" s="11" t="s">
        <v>311</v>
      </c>
      <c r="P512" s="55" t="s">
        <v>14854</v>
      </c>
      <c r="Q512" s="55" t="s">
        <v>14861</v>
      </c>
      <c r="R512" s="55" t="s">
        <v>14855</v>
      </c>
    </row>
    <row r="513" spans="1:18" ht="80" x14ac:dyDescent="0.2">
      <c r="A513" s="160">
        <v>9789152302484</v>
      </c>
      <c r="B513" s="11">
        <v>1</v>
      </c>
      <c r="C513" s="11" t="s">
        <v>12851</v>
      </c>
      <c r="D513" s="11" t="str">
        <f>INDEX(Lista!$A$2:$B$13,MATCH('Kap 1'!K513,Lista!$A$2:$A$13,0),2)</f>
        <v>D</v>
      </c>
      <c r="E513" s="11" t="str">
        <f t="shared" si="27"/>
        <v>9789152302484-1-x1_2x-D-11a</v>
      </c>
      <c r="F513" s="11">
        <f>MATCH(E513,'Base data'!$N$2:$N$2604,0)</f>
        <v>214</v>
      </c>
      <c r="G513" s="11" t="str">
        <f t="shared" si="25"/>
        <v>11a</v>
      </c>
      <c r="H513" s="11" t="str">
        <f t="shared" si="26"/>
        <v>Beräkna</v>
      </c>
      <c r="I513" s="11" t="s">
        <v>60</v>
      </c>
      <c r="J513" s="11" t="s">
        <v>29</v>
      </c>
      <c r="K513" s="11" t="s">
        <v>29</v>
      </c>
      <c r="L513" s="11" t="s">
        <v>281</v>
      </c>
      <c r="M513" s="11">
        <v>1</v>
      </c>
      <c r="N513" s="11" t="s">
        <v>283</v>
      </c>
      <c r="O513" s="11" t="s">
        <v>311</v>
      </c>
      <c r="P513" s="55" t="s">
        <v>14890</v>
      </c>
      <c r="Q513" s="55" t="s">
        <v>14891</v>
      </c>
      <c r="R513" s="55" t="s">
        <v>14892</v>
      </c>
    </row>
    <row r="514" spans="1:18" ht="32" x14ac:dyDescent="0.2">
      <c r="A514" s="160">
        <v>9789152302484</v>
      </c>
      <c r="B514" s="11">
        <v>1</v>
      </c>
      <c r="C514" s="11" t="s">
        <v>12851</v>
      </c>
      <c r="D514" s="11" t="str">
        <f>INDEX(Lista!$A$2:$B$13,MATCH('Kap 1'!K514,Lista!$A$2:$A$13,0),2)</f>
        <v>D</v>
      </c>
      <c r="E514" s="11" t="str">
        <f t="shared" si="27"/>
        <v>9789152302484-1-x1_2x-D-11a</v>
      </c>
      <c r="F514" s="11">
        <f>MATCH(E514,'Base data'!$N$2:$N$2604,0)</f>
        <v>214</v>
      </c>
      <c r="G514" s="11" t="str">
        <f t="shared" si="25"/>
        <v>11a</v>
      </c>
      <c r="H514" s="11" t="str">
        <f t="shared" si="26"/>
        <v>Beräkna</v>
      </c>
      <c r="I514" s="11" t="s">
        <v>60</v>
      </c>
      <c r="J514" s="11" t="s">
        <v>29</v>
      </c>
      <c r="K514" s="11" t="s">
        <v>29</v>
      </c>
      <c r="L514" s="11" t="s">
        <v>281</v>
      </c>
      <c r="M514" s="11">
        <v>2</v>
      </c>
      <c r="N514" s="11" t="s">
        <v>283</v>
      </c>
      <c r="O514" s="11" t="s">
        <v>304</v>
      </c>
      <c r="P514" s="55" t="s">
        <v>14893</v>
      </c>
      <c r="Q514" s="55" t="s">
        <v>9593</v>
      </c>
      <c r="R514" s="55" t="s">
        <v>14895</v>
      </c>
    </row>
    <row r="515" spans="1:18" ht="32" x14ac:dyDescent="0.2">
      <c r="A515" s="160">
        <v>9789152302484</v>
      </c>
      <c r="B515" s="11">
        <v>1</v>
      </c>
      <c r="C515" s="11" t="s">
        <v>12851</v>
      </c>
      <c r="D515" s="11" t="str">
        <f>INDEX(Lista!$A$2:$B$13,MATCH('Kap 1'!K515,Lista!$A$2:$A$13,0),2)</f>
        <v>D</v>
      </c>
      <c r="E515" s="11" t="str">
        <f t="shared" si="27"/>
        <v>9789152302484-1-x1_2x-D-11a</v>
      </c>
      <c r="F515" s="11">
        <f>MATCH(E515,'Base data'!$N$2:$N$2604,0)</f>
        <v>214</v>
      </c>
      <c r="G515" s="11" t="str">
        <f t="shared" si="25"/>
        <v>11a</v>
      </c>
      <c r="H515" s="11" t="str">
        <f t="shared" si="26"/>
        <v>Beräkna</v>
      </c>
      <c r="I515" s="11" t="s">
        <v>60</v>
      </c>
      <c r="J515" s="11" t="s">
        <v>29</v>
      </c>
      <c r="K515" s="11" t="s">
        <v>29</v>
      </c>
      <c r="L515" s="11" t="s">
        <v>281</v>
      </c>
      <c r="M515" s="11">
        <v>3</v>
      </c>
      <c r="N515" s="11" t="s">
        <v>281</v>
      </c>
      <c r="O515" s="11" t="s">
        <v>304</v>
      </c>
      <c r="P515" s="55" t="s">
        <v>14934</v>
      </c>
      <c r="Q515" s="55" t="s">
        <v>14935</v>
      </c>
      <c r="R515" s="55" t="s">
        <v>14898</v>
      </c>
    </row>
    <row r="516" spans="1:18" x14ac:dyDescent="0.2">
      <c r="A516" s="160">
        <v>9789152302484</v>
      </c>
      <c r="B516" s="11">
        <v>1</v>
      </c>
      <c r="C516" s="11" t="s">
        <v>12851</v>
      </c>
      <c r="D516" s="11" t="str">
        <f>INDEX(Lista!$A$2:$B$13,MATCH('Kap 1'!K516,Lista!$A$2:$A$13,0),2)</f>
        <v>D</v>
      </c>
      <c r="E516" s="11" t="str">
        <f t="shared" si="27"/>
        <v>9789152302484-1-x1_2x-D-11a</v>
      </c>
      <c r="F516" s="11">
        <f>MATCH(E516,'Base data'!$N$2:$N$2604,0)</f>
        <v>214</v>
      </c>
      <c r="G516" s="11" t="str">
        <f t="shared" si="25"/>
        <v>11a</v>
      </c>
      <c r="H516" s="11" t="str">
        <f t="shared" si="26"/>
        <v>Beräkna</v>
      </c>
      <c r="I516" s="11" t="s">
        <v>60</v>
      </c>
      <c r="J516" s="11" t="s">
        <v>29</v>
      </c>
      <c r="K516" s="11" t="s">
        <v>29</v>
      </c>
      <c r="L516" s="11" t="s">
        <v>281</v>
      </c>
      <c r="M516" s="11">
        <v>4</v>
      </c>
      <c r="N516" s="11" t="s">
        <v>281</v>
      </c>
      <c r="O516" s="11" t="s">
        <v>304</v>
      </c>
      <c r="P516" s="55" t="s">
        <v>14936</v>
      </c>
      <c r="Q516" s="55">
        <v>289</v>
      </c>
      <c r="R516" s="55" t="s">
        <v>14937</v>
      </c>
    </row>
    <row r="517" spans="1:18" x14ac:dyDescent="0.2">
      <c r="A517" s="160">
        <v>9789152302484</v>
      </c>
      <c r="B517" s="11">
        <v>1</v>
      </c>
      <c r="C517" s="11" t="s">
        <v>12851</v>
      </c>
      <c r="D517" s="11" t="str">
        <f>INDEX(Lista!$A$2:$B$13,MATCH('Kap 1'!K517,Lista!$A$2:$A$13,0),2)</f>
        <v>D</v>
      </c>
      <c r="E517" s="11" t="str">
        <f t="shared" si="27"/>
        <v>9789152302484-1-x1_2x-D-11a</v>
      </c>
      <c r="F517" s="11">
        <f>MATCH(E517,'Base data'!$N$2:$N$2604,0)</f>
        <v>214</v>
      </c>
      <c r="G517" s="11" t="str">
        <f t="shared" ref="G517:G578" si="28">IF(I517="",G516,I517)</f>
        <v>11a</v>
      </c>
      <c r="H517" s="11" t="str">
        <f t="shared" ref="H517:H578" si="29">IF(L517="",H516,L517)</f>
        <v>Beräkna</v>
      </c>
      <c r="I517" s="11" t="s">
        <v>60</v>
      </c>
      <c r="J517" s="11" t="s">
        <v>29</v>
      </c>
      <c r="K517" s="11" t="s">
        <v>29</v>
      </c>
      <c r="L517" s="11" t="s">
        <v>281</v>
      </c>
      <c r="M517" s="11">
        <v>5</v>
      </c>
      <c r="N517" s="11" t="s">
        <v>281</v>
      </c>
      <c r="O517" s="11" t="s">
        <v>304</v>
      </c>
      <c r="P517" s="55" t="s">
        <v>14938</v>
      </c>
      <c r="Q517" s="55">
        <v>17</v>
      </c>
      <c r="R517" s="55" t="s">
        <v>14939</v>
      </c>
    </row>
    <row r="518" spans="1:18" x14ac:dyDescent="0.2">
      <c r="A518" s="160">
        <v>9789152302484</v>
      </c>
      <c r="B518" s="11">
        <v>1</v>
      </c>
      <c r="C518" s="11" t="s">
        <v>12851</v>
      </c>
      <c r="D518" s="11" t="str">
        <f>INDEX(Lista!$A$2:$B$13,MATCH('Kap 1'!K518,Lista!$A$2:$A$13,0),2)</f>
        <v>D</v>
      </c>
      <c r="E518" s="11" t="str">
        <f t="shared" si="27"/>
        <v>9789152302484-1-x1_2x-D-11a</v>
      </c>
      <c r="F518" s="11">
        <f>MATCH(E518,'Base data'!$N$2:$N$2604,0)</f>
        <v>214</v>
      </c>
      <c r="G518" s="11" t="str">
        <f t="shared" si="28"/>
        <v>11a</v>
      </c>
      <c r="H518" s="11" t="str">
        <f t="shared" si="29"/>
        <v>Beräkna</v>
      </c>
      <c r="I518" s="11" t="s">
        <v>60</v>
      </c>
      <c r="J518" s="11" t="s">
        <v>29</v>
      </c>
      <c r="K518" s="11" t="s">
        <v>29</v>
      </c>
      <c r="L518" s="11" t="s">
        <v>281</v>
      </c>
      <c r="M518" s="11">
        <v>6</v>
      </c>
      <c r="N518" s="11" t="s">
        <v>283</v>
      </c>
      <c r="O518" s="11" t="s">
        <v>304</v>
      </c>
      <c r="P518" s="55" t="s">
        <v>14593</v>
      </c>
      <c r="Q518" s="55">
        <v>17</v>
      </c>
      <c r="R518" s="55" t="s">
        <v>14903</v>
      </c>
    </row>
    <row r="519" spans="1:18" ht="80" x14ac:dyDescent="0.2">
      <c r="A519" s="160">
        <v>9789152302484</v>
      </c>
      <c r="B519" s="11">
        <v>1</v>
      </c>
      <c r="C519" s="11" t="s">
        <v>12851</v>
      </c>
      <c r="D519" s="11" t="str">
        <f>INDEX(Lista!$A$2:$B$13,MATCH('Kap 1'!K519,Lista!$A$2:$A$13,0),2)</f>
        <v>D</v>
      </c>
      <c r="E519" s="11" t="str">
        <f t="shared" si="27"/>
        <v>9789152302484-1-x1_2x-D-11b</v>
      </c>
      <c r="F519" s="11">
        <f>MATCH(E519,'Base data'!$N$2:$N$2604,0)</f>
        <v>215</v>
      </c>
      <c r="G519" s="11" t="str">
        <f t="shared" si="28"/>
        <v>11b</v>
      </c>
      <c r="H519" s="11" t="str">
        <f t="shared" si="29"/>
        <v>Beräkna</v>
      </c>
      <c r="I519" s="11" t="s">
        <v>61</v>
      </c>
      <c r="J519" s="11" t="s">
        <v>29</v>
      </c>
      <c r="K519" s="11" t="s">
        <v>29</v>
      </c>
      <c r="L519" s="11" t="s">
        <v>281</v>
      </c>
      <c r="M519" s="11">
        <v>1</v>
      </c>
      <c r="N519" s="11" t="s">
        <v>283</v>
      </c>
      <c r="O519" s="11" t="s">
        <v>311</v>
      </c>
      <c r="P519" s="55" t="s">
        <v>14890</v>
      </c>
      <c r="Q519" s="55" t="s">
        <v>14904</v>
      </c>
      <c r="R519" s="55" t="s">
        <v>14892</v>
      </c>
    </row>
    <row r="520" spans="1:18" ht="32" x14ac:dyDescent="0.2">
      <c r="A520" s="160">
        <v>9789152302484</v>
      </c>
      <c r="B520" s="11">
        <v>1</v>
      </c>
      <c r="C520" s="11" t="s">
        <v>12851</v>
      </c>
      <c r="D520" s="11" t="str">
        <f>INDEX(Lista!$A$2:$B$13,MATCH('Kap 1'!K520,Lista!$A$2:$A$13,0),2)</f>
        <v>D</v>
      </c>
      <c r="E520" s="11" t="str">
        <f t="shared" si="27"/>
        <v>9789152302484-1-x1_2x-D-11b</v>
      </c>
      <c r="F520" s="11">
        <f>MATCH(E520,'Base data'!$N$2:$N$2604,0)</f>
        <v>215</v>
      </c>
      <c r="G520" s="11" t="str">
        <f t="shared" si="28"/>
        <v>11b</v>
      </c>
      <c r="H520" s="11" t="str">
        <f t="shared" si="29"/>
        <v>Beräkna</v>
      </c>
      <c r="I520" s="11" t="s">
        <v>61</v>
      </c>
      <c r="J520" s="11" t="s">
        <v>29</v>
      </c>
      <c r="K520" s="11" t="s">
        <v>29</v>
      </c>
      <c r="L520" s="11" t="s">
        <v>281</v>
      </c>
      <c r="M520" s="11">
        <v>2</v>
      </c>
      <c r="N520" s="11" t="s">
        <v>283</v>
      </c>
      <c r="O520" s="11" t="s">
        <v>304</v>
      </c>
      <c r="P520" s="55" t="s">
        <v>14905</v>
      </c>
      <c r="Q520" s="55" t="s">
        <v>15220</v>
      </c>
      <c r="R520" s="55" t="s">
        <v>14907</v>
      </c>
    </row>
    <row r="521" spans="1:18" ht="32" x14ac:dyDescent="0.2">
      <c r="A521" s="160">
        <v>9789152302484</v>
      </c>
      <c r="B521" s="11">
        <v>1</v>
      </c>
      <c r="C521" s="11" t="s">
        <v>12851</v>
      </c>
      <c r="D521" s="11" t="str">
        <f>INDEX(Lista!$A$2:$B$13,MATCH('Kap 1'!K521,Lista!$A$2:$A$13,0),2)</f>
        <v>D</v>
      </c>
      <c r="E521" s="11" t="str">
        <f t="shared" si="27"/>
        <v>9789152302484-1-x1_2x-D-11b</v>
      </c>
      <c r="F521" s="11">
        <f>MATCH(E521,'Base data'!$N$2:$N$2604,0)</f>
        <v>215</v>
      </c>
      <c r="G521" s="11" t="str">
        <f t="shared" si="28"/>
        <v>11b</v>
      </c>
      <c r="H521" s="11" t="str">
        <f t="shared" si="29"/>
        <v>Beräkna</v>
      </c>
      <c r="I521" s="11" t="s">
        <v>61</v>
      </c>
      <c r="J521" s="11" t="s">
        <v>29</v>
      </c>
      <c r="K521" s="11" t="s">
        <v>29</v>
      </c>
      <c r="L521" s="11" t="s">
        <v>281</v>
      </c>
      <c r="M521" s="11">
        <v>3</v>
      </c>
      <c r="N521" s="11" t="s">
        <v>281</v>
      </c>
      <c r="O521" s="11" t="s">
        <v>304</v>
      </c>
      <c r="P521" s="55" t="s">
        <v>15221</v>
      </c>
      <c r="Q521" s="55" t="s">
        <v>15222</v>
      </c>
      <c r="R521" s="55" t="s">
        <v>14910</v>
      </c>
    </row>
    <row r="522" spans="1:18" x14ac:dyDescent="0.2">
      <c r="A522" s="160">
        <v>9789152302484</v>
      </c>
      <c r="B522" s="11">
        <v>1</v>
      </c>
      <c r="C522" s="11" t="s">
        <v>12851</v>
      </c>
      <c r="D522" s="11" t="str">
        <f>INDEX(Lista!$A$2:$B$13,MATCH('Kap 1'!K522,Lista!$A$2:$A$13,0),2)</f>
        <v>D</v>
      </c>
      <c r="E522" s="11" t="str">
        <f t="shared" si="27"/>
        <v>9789152302484-1-x1_2x-D-11b</v>
      </c>
      <c r="F522" s="11">
        <f>MATCH(E522,'Base data'!$N$2:$N$2604,0)</f>
        <v>215</v>
      </c>
      <c r="G522" s="11" t="str">
        <f t="shared" si="28"/>
        <v>11b</v>
      </c>
      <c r="H522" s="11" t="str">
        <f t="shared" si="29"/>
        <v>Beräkna</v>
      </c>
      <c r="I522" s="11" t="s">
        <v>61</v>
      </c>
      <c r="J522" s="11" t="s">
        <v>29</v>
      </c>
      <c r="K522" s="11" t="s">
        <v>29</v>
      </c>
      <c r="L522" s="11" t="s">
        <v>281</v>
      </c>
      <c r="M522" s="11">
        <v>4</v>
      </c>
      <c r="N522" s="11" t="s">
        <v>281</v>
      </c>
      <c r="O522" s="11" t="s">
        <v>304</v>
      </c>
      <c r="P522" s="55" t="s">
        <v>1451</v>
      </c>
      <c r="Q522" s="55">
        <v>25</v>
      </c>
      <c r="R522" s="55" t="s">
        <v>16804</v>
      </c>
    </row>
    <row r="523" spans="1:18" x14ac:dyDescent="0.2">
      <c r="A523" s="160">
        <v>9789152302484</v>
      </c>
      <c r="B523" s="11">
        <v>1</v>
      </c>
      <c r="C523" s="11" t="s">
        <v>12851</v>
      </c>
      <c r="D523" s="11" t="str">
        <f>INDEX(Lista!$A$2:$B$13,MATCH('Kap 1'!K523,Lista!$A$2:$A$13,0),2)</f>
        <v>D</v>
      </c>
      <c r="E523" s="11" t="str">
        <f t="shared" si="27"/>
        <v>9789152302484-1-x1_2x-D-11b</v>
      </c>
      <c r="F523" s="11">
        <f>MATCH(E523,'Base data'!$N$2:$N$2604,0)</f>
        <v>215</v>
      </c>
      <c r="G523" s="11" t="str">
        <f t="shared" si="28"/>
        <v>11b</v>
      </c>
      <c r="H523" s="11" t="str">
        <f t="shared" si="29"/>
        <v>Beräkna</v>
      </c>
      <c r="I523" s="11" t="s">
        <v>61</v>
      </c>
      <c r="J523" s="11" t="s">
        <v>29</v>
      </c>
      <c r="K523" s="11" t="s">
        <v>29</v>
      </c>
      <c r="L523" s="11" t="s">
        <v>281</v>
      </c>
      <c r="M523" s="11">
        <v>5</v>
      </c>
      <c r="N523" s="11" t="s">
        <v>281</v>
      </c>
      <c r="O523" s="11" t="s">
        <v>304</v>
      </c>
      <c r="P523" s="55" t="s">
        <v>15223</v>
      </c>
      <c r="Q523" s="55">
        <v>5</v>
      </c>
      <c r="R523" s="55" t="s">
        <v>15224</v>
      </c>
    </row>
    <row r="524" spans="1:18" x14ac:dyDescent="0.2">
      <c r="A524" s="160">
        <v>9789152302484</v>
      </c>
      <c r="B524" s="11">
        <v>1</v>
      </c>
      <c r="C524" s="11" t="s">
        <v>12851</v>
      </c>
      <c r="D524" s="11" t="str">
        <f>INDEX(Lista!$A$2:$B$13,MATCH('Kap 1'!K524,Lista!$A$2:$A$13,0),2)</f>
        <v>D</v>
      </c>
      <c r="E524" s="11" t="str">
        <f t="shared" si="27"/>
        <v>9789152302484-1-x1_2x-D-11b</v>
      </c>
      <c r="F524" s="11">
        <f>MATCH(E524,'Base data'!$N$2:$N$2604,0)</f>
        <v>215</v>
      </c>
      <c r="G524" s="11" t="str">
        <f t="shared" si="28"/>
        <v>11b</v>
      </c>
      <c r="H524" s="11" t="str">
        <f t="shared" si="29"/>
        <v>Beräkna</v>
      </c>
      <c r="I524" s="11" t="s">
        <v>61</v>
      </c>
      <c r="J524" s="11" t="s">
        <v>29</v>
      </c>
      <c r="K524" s="11" t="s">
        <v>29</v>
      </c>
      <c r="L524" s="11" t="s">
        <v>281</v>
      </c>
      <c r="M524" s="11">
        <v>6</v>
      </c>
      <c r="N524" s="11" t="s">
        <v>283</v>
      </c>
      <c r="O524" s="11" t="s">
        <v>304</v>
      </c>
      <c r="P524" s="55" t="s">
        <v>14593</v>
      </c>
      <c r="Q524" s="55">
        <v>5</v>
      </c>
      <c r="R524" s="55" t="s">
        <v>14903</v>
      </c>
    </row>
    <row r="525" spans="1:18" ht="144" x14ac:dyDescent="0.2">
      <c r="A525" s="160">
        <v>9789152302484</v>
      </c>
      <c r="B525" s="11">
        <v>1</v>
      </c>
      <c r="C525" s="11" t="s">
        <v>12851</v>
      </c>
      <c r="D525" s="11" t="str">
        <f>INDEX(Lista!$A$2:$B$13,MATCH('Kap 1'!K525,Lista!$A$2:$A$13,0),2)</f>
        <v>D</v>
      </c>
      <c r="E525" s="11" t="str">
        <f t="shared" si="27"/>
        <v>9789152302484-1-x1_2x-D-12</v>
      </c>
      <c r="F525" s="11">
        <f>MATCH(E525,'Base data'!$N$2:$N$2604,0)</f>
        <v>216</v>
      </c>
      <c r="G525" s="11">
        <f t="shared" si="28"/>
        <v>12</v>
      </c>
      <c r="H525" s="11" t="str">
        <f t="shared" si="29"/>
        <v>Problemlösning</v>
      </c>
      <c r="I525" s="11">
        <v>12</v>
      </c>
      <c r="J525" s="11" t="s">
        <v>29</v>
      </c>
      <c r="K525" s="11" t="s">
        <v>29</v>
      </c>
      <c r="L525" s="11" t="s">
        <v>1256</v>
      </c>
      <c r="M525" s="11">
        <v>1</v>
      </c>
      <c r="N525" s="11" t="s">
        <v>283</v>
      </c>
      <c r="O525" s="11" t="s">
        <v>311</v>
      </c>
      <c r="P525" s="55" t="s">
        <v>15225</v>
      </c>
      <c r="Q525" s="55" t="s">
        <v>15226</v>
      </c>
      <c r="R525" s="55" t="s">
        <v>15227</v>
      </c>
    </row>
    <row r="526" spans="1:18" ht="48" x14ac:dyDescent="0.2">
      <c r="A526" s="160">
        <v>9789152302484</v>
      </c>
      <c r="B526" s="11">
        <v>1</v>
      </c>
      <c r="C526" s="11" t="s">
        <v>12851</v>
      </c>
      <c r="D526" s="11" t="str">
        <f>INDEX(Lista!$A$2:$B$13,MATCH('Kap 1'!K526,Lista!$A$2:$A$13,0),2)</f>
        <v>D</v>
      </c>
      <c r="E526" s="11" t="str">
        <f t="shared" si="27"/>
        <v>9789152302484-1-x1_2x-D-12</v>
      </c>
      <c r="F526" s="11">
        <f>MATCH(E526,'Base data'!$N$2:$N$2604,0)</f>
        <v>216</v>
      </c>
      <c r="G526" s="11">
        <f t="shared" si="28"/>
        <v>12</v>
      </c>
      <c r="H526" s="11" t="str">
        <f t="shared" si="29"/>
        <v>Problemlösning</v>
      </c>
      <c r="I526" s="11">
        <v>12</v>
      </c>
      <c r="J526" s="11" t="s">
        <v>29</v>
      </c>
      <c r="K526" s="11" t="s">
        <v>29</v>
      </c>
      <c r="L526" s="11" t="s">
        <v>1256</v>
      </c>
      <c r="M526" s="11">
        <v>2</v>
      </c>
      <c r="N526" s="11" t="s">
        <v>283</v>
      </c>
      <c r="O526" s="11" t="s">
        <v>304</v>
      </c>
      <c r="P526" s="55" t="s">
        <v>15228</v>
      </c>
      <c r="Q526" s="55" t="s">
        <v>15229</v>
      </c>
      <c r="R526" s="55" t="s">
        <v>15230</v>
      </c>
    </row>
    <row r="527" spans="1:18" ht="32" x14ac:dyDescent="0.2">
      <c r="A527" s="160">
        <v>9789152302484</v>
      </c>
      <c r="B527" s="11">
        <v>1</v>
      </c>
      <c r="C527" s="11" t="s">
        <v>12851</v>
      </c>
      <c r="D527" s="11" t="str">
        <f>INDEX(Lista!$A$2:$B$13,MATCH('Kap 1'!K527,Lista!$A$2:$A$13,0),2)</f>
        <v>D</v>
      </c>
      <c r="E527" s="11" t="str">
        <f t="shared" si="27"/>
        <v>9789152302484-1-x1_2x-D-12</v>
      </c>
      <c r="F527" s="11">
        <f>MATCH(E527,'Base data'!$N$2:$N$2604,0)</f>
        <v>216</v>
      </c>
      <c r="G527" s="11">
        <f t="shared" si="28"/>
        <v>12</v>
      </c>
      <c r="H527" s="11" t="str">
        <f t="shared" si="29"/>
        <v>Problemlösning</v>
      </c>
      <c r="I527" s="11">
        <v>12</v>
      </c>
      <c r="J527" s="11" t="s">
        <v>29</v>
      </c>
      <c r="K527" s="11" t="s">
        <v>29</v>
      </c>
      <c r="L527" s="11" t="s">
        <v>1256</v>
      </c>
      <c r="M527" s="11">
        <v>3</v>
      </c>
      <c r="N527" s="11" t="s">
        <v>281</v>
      </c>
      <c r="O527" s="11" t="s">
        <v>304</v>
      </c>
      <c r="P527" s="55" t="s">
        <v>15231</v>
      </c>
      <c r="Q527" s="55" t="s">
        <v>15232</v>
      </c>
      <c r="R527" s="55" t="s">
        <v>14898</v>
      </c>
    </row>
    <row r="528" spans="1:18" x14ac:dyDescent="0.2">
      <c r="A528" s="160">
        <v>9789152302484</v>
      </c>
      <c r="B528" s="11">
        <v>1</v>
      </c>
      <c r="C528" s="11" t="s">
        <v>12851</v>
      </c>
      <c r="D528" s="11" t="str">
        <f>INDEX(Lista!$A$2:$B$13,MATCH('Kap 1'!K528,Lista!$A$2:$A$13,0),2)</f>
        <v>D</v>
      </c>
      <c r="E528" s="11" t="str">
        <f t="shared" si="27"/>
        <v>9789152302484-1-x1_2x-D-12</v>
      </c>
      <c r="F528" s="11">
        <f>MATCH(E528,'Base data'!$N$2:$N$2604,0)</f>
        <v>216</v>
      </c>
      <c r="G528" s="11">
        <f t="shared" si="28"/>
        <v>12</v>
      </c>
      <c r="H528" s="11" t="str">
        <f t="shared" si="29"/>
        <v>Problemlösning</v>
      </c>
      <c r="I528" s="11">
        <v>12</v>
      </c>
      <c r="J528" s="11" t="s">
        <v>29</v>
      </c>
      <c r="K528" s="11" t="s">
        <v>29</v>
      </c>
      <c r="L528" s="11" t="s">
        <v>1256</v>
      </c>
      <c r="M528" s="11">
        <v>4</v>
      </c>
      <c r="N528" s="11" t="s">
        <v>281</v>
      </c>
      <c r="O528" s="11" t="s">
        <v>304</v>
      </c>
      <c r="P528" s="55" t="s">
        <v>15233</v>
      </c>
      <c r="Q528" s="55" t="s">
        <v>15234</v>
      </c>
      <c r="R528" s="55" t="s">
        <v>15235</v>
      </c>
    </row>
    <row r="529" spans="1:18" x14ac:dyDescent="0.2">
      <c r="A529" s="160">
        <v>9789152302484</v>
      </c>
      <c r="B529" s="11">
        <v>1</v>
      </c>
      <c r="C529" s="11" t="s">
        <v>12851</v>
      </c>
      <c r="D529" s="11" t="str">
        <f>INDEX(Lista!$A$2:$B$13,MATCH('Kap 1'!K529,Lista!$A$2:$A$13,0),2)</f>
        <v>D</v>
      </c>
      <c r="E529" s="11" t="str">
        <f t="shared" si="27"/>
        <v>9789152302484-1-x1_2x-D-12</v>
      </c>
      <c r="F529" s="11">
        <f>MATCH(E529,'Base data'!$N$2:$N$2604,0)</f>
        <v>216</v>
      </c>
      <c r="G529" s="11">
        <f t="shared" si="28"/>
        <v>12</v>
      </c>
      <c r="H529" s="11" t="str">
        <f t="shared" si="29"/>
        <v>Problemlösning</v>
      </c>
      <c r="I529" s="11">
        <v>12</v>
      </c>
      <c r="J529" s="11" t="s">
        <v>29</v>
      </c>
      <c r="K529" s="11" t="s">
        <v>29</v>
      </c>
      <c r="L529" s="11" t="s">
        <v>1256</v>
      </c>
      <c r="M529" s="11">
        <v>5</v>
      </c>
      <c r="N529" s="11" t="s">
        <v>281</v>
      </c>
      <c r="O529" s="11" t="s">
        <v>304</v>
      </c>
      <c r="P529" s="55" t="s">
        <v>15236</v>
      </c>
      <c r="Q529" s="55" t="s">
        <v>7990</v>
      </c>
      <c r="R529" s="55" t="s">
        <v>15237</v>
      </c>
    </row>
    <row r="530" spans="1:18" ht="48" x14ac:dyDescent="0.2">
      <c r="A530" s="160">
        <v>9789152302484</v>
      </c>
      <c r="B530" s="11">
        <v>1</v>
      </c>
      <c r="C530" s="11" t="s">
        <v>12851</v>
      </c>
      <c r="D530" s="11" t="str">
        <f>INDEX(Lista!$A$2:$B$13,MATCH('Kap 1'!K530,Lista!$A$2:$A$13,0),2)</f>
        <v>D</v>
      </c>
      <c r="E530" s="11" t="str">
        <f t="shared" si="27"/>
        <v>9789152302484-1-x1_2x-D-12</v>
      </c>
      <c r="F530" s="11">
        <f>MATCH(E530,'Base data'!$N$2:$N$2604,0)</f>
        <v>216</v>
      </c>
      <c r="G530" s="11">
        <f t="shared" si="28"/>
        <v>12</v>
      </c>
      <c r="H530" s="11" t="str">
        <f t="shared" si="29"/>
        <v>Problemlösning</v>
      </c>
      <c r="I530" s="11">
        <v>12</v>
      </c>
      <c r="J530" s="11" t="s">
        <v>29</v>
      </c>
      <c r="K530" s="11" t="s">
        <v>29</v>
      </c>
      <c r="L530" s="11" t="s">
        <v>1256</v>
      </c>
      <c r="M530" s="11">
        <v>6</v>
      </c>
      <c r="N530" s="11" t="s">
        <v>283</v>
      </c>
      <c r="O530" s="11" t="s">
        <v>304</v>
      </c>
      <c r="P530" s="55" t="s">
        <v>15238</v>
      </c>
      <c r="Q530" s="55" t="s">
        <v>15239</v>
      </c>
      <c r="R530" s="55" t="s">
        <v>16805</v>
      </c>
    </row>
    <row r="531" spans="1:18" ht="48" x14ac:dyDescent="0.2">
      <c r="A531" s="160">
        <v>9789152302484</v>
      </c>
      <c r="B531" s="11">
        <v>1</v>
      </c>
      <c r="C531" s="11" t="s">
        <v>12852</v>
      </c>
      <c r="D531" s="11" t="str">
        <f>INDEX(Lista!$A$2:$B$13,MATCH('Kap 1'!K531,Lista!$A$2:$A$13,0),2)</f>
        <v>B</v>
      </c>
      <c r="E531" s="11" t="str">
        <f t="shared" si="27"/>
        <v>9789152302484-1-x1_3x-B-1a</v>
      </c>
      <c r="F531" s="11">
        <f>MATCH(E531,'Base data'!$N$2:$N$2604,0)</f>
        <v>217</v>
      </c>
      <c r="G531" s="11" t="str">
        <f>IF(I531="",#REF!,I531)</f>
        <v>1a</v>
      </c>
      <c r="H531" s="11" t="str">
        <f>IF(L531="",#REF!,L531)</f>
        <v>Resonera</v>
      </c>
      <c r="I531" s="11" t="s">
        <v>32</v>
      </c>
      <c r="J531" s="11" t="s">
        <v>356</v>
      </c>
      <c r="K531" s="11" t="s">
        <v>356</v>
      </c>
      <c r="L531" s="11" t="s">
        <v>283</v>
      </c>
      <c r="M531" s="11">
        <v>1</v>
      </c>
      <c r="N531" s="11" t="s">
        <v>283</v>
      </c>
      <c r="O531" s="11" t="s">
        <v>311</v>
      </c>
      <c r="P531" s="55" t="s">
        <v>14216</v>
      </c>
      <c r="Q531" s="55" t="s">
        <v>14217</v>
      </c>
      <c r="R531" s="55" t="s">
        <v>15087</v>
      </c>
    </row>
    <row r="532" spans="1:18" ht="48" x14ac:dyDescent="0.2">
      <c r="A532" s="160">
        <v>9789152302484</v>
      </c>
      <c r="B532" s="11">
        <v>1</v>
      </c>
      <c r="C532" s="11" t="s">
        <v>12852</v>
      </c>
      <c r="D532" s="11" t="str">
        <f>INDEX(Lista!$A$2:$B$13,MATCH('Kap 1'!K532,Lista!$A$2:$A$13,0),2)</f>
        <v>B</v>
      </c>
      <c r="E532" s="11" t="str">
        <f t="shared" si="27"/>
        <v>9789152302484-1-x1_3x-B-1a</v>
      </c>
      <c r="F532" s="11">
        <f>MATCH(E532,'Base data'!$N$2:$N$2604,0)</f>
        <v>217</v>
      </c>
      <c r="G532" s="11" t="str">
        <f t="shared" si="28"/>
        <v>1a</v>
      </c>
      <c r="H532" s="11" t="str">
        <f t="shared" si="29"/>
        <v>Resonera</v>
      </c>
      <c r="I532" s="11" t="s">
        <v>32</v>
      </c>
      <c r="J532" s="11" t="s">
        <v>356</v>
      </c>
      <c r="K532" s="11" t="s">
        <v>356</v>
      </c>
      <c r="L532" s="11" t="s">
        <v>283</v>
      </c>
      <c r="M532" s="11">
        <v>2</v>
      </c>
      <c r="N532" s="11" t="s">
        <v>283</v>
      </c>
      <c r="O532" s="11" t="s">
        <v>311</v>
      </c>
      <c r="P532" s="55" t="s">
        <v>15240</v>
      </c>
      <c r="Q532" s="55" t="s">
        <v>15241</v>
      </c>
      <c r="R532" s="55" t="s">
        <v>14221</v>
      </c>
    </row>
    <row r="533" spans="1:18" ht="48" x14ac:dyDescent="0.2">
      <c r="A533" s="160">
        <v>9789152302484</v>
      </c>
      <c r="B533" s="11">
        <v>1</v>
      </c>
      <c r="C533" s="11" t="s">
        <v>12852</v>
      </c>
      <c r="D533" s="11" t="str">
        <f>INDEX(Lista!$A$2:$B$13,MATCH('Kap 1'!K533,Lista!$A$2:$A$13,0),2)</f>
        <v>B</v>
      </c>
      <c r="E533" s="11" t="str">
        <f t="shared" si="27"/>
        <v>9789152302484-1-x1_3x-B-1b</v>
      </c>
      <c r="F533" s="11">
        <f>MATCH(E533,'Base data'!$N$2:$N$2604,0)</f>
        <v>218</v>
      </c>
      <c r="G533" s="11" t="str">
        <f t="shared" si="28"/>
        <v>1b</v>
      </c>
      <c r="H533" s="11" t="str">
        <f t="shared" si="29"/>
        <v>Resonera</v>
      </c>
      <c r="I533" s="11" t="s">
        <v>35</v>
      </c>
      <c r="J533" s="11" t="s">
        <v>356</v>
      </c>
      <c r="K533" s="11" t="s">
        <v>356</v>
      </c>
      <c r="L533" s="11" t="s">
        <v>283</v>
      </c>
      <c r="M533" s="11">
        <v>1</v>
      </c>
      <c r="N533" s="11" t="s">
        <v>283</v>
      </c>
      <c r="O533" s="11" t="s">
        <v>311</v>
      </c>
      <c r="P533" s="55" t="s">
        <v>14222</v>
      </c>
      <c r="Q533" s="55" t="s">
        <v>14223</v>
      </c>
      <c r="R533" s="55" t="s">
        <v>15127</v>
      </c>
    </row>
    <row r="534" spans="1:18" ht="80" x14ac:dyDescent="0.2">
      <c r="A534" s="160">
        <v>9789152302484</v>
      </c>
      <c r="B534" s="11">
        <v>1</v>
      </c>
      <c r="C534" s="11" t="s">
        <v>12852</v>
      </c>
      <c r="D534" s="11" t="str">
        <f>INDEX(Lista!$A$2:$B$13,MATCH('Kap 1'!K534,Lista!$A$2:$A$13,0),2)</f>
        <v>B</v>
      </c>
      <c r="E534" s="11" t="str">
        <f t="shared" si="27"/>
        <v>9789152302484-1-x1_3x-B-1b</v>
      </c>
      <c r="F534" s="11">
        <f>MATCH(E534,'Base data'!$N$2:$N$2604,0)</f>
        <v>218</v>
      </c>
      <c r="G534" s="11" t="str">
        <f t="shared" si="28"/>
        <v>1b</v>
      </c>
      <c r="H534" s="11" t="str">
        <f t="shared" si="29"/>
        <v>Resonera</v>
      </c>
      <c r="I534" s="11" t="s">
        <v>35</v>
      </c>
      <c r="J534" s="11" t="s">
        <v>356</v>
      </c>
      <c r="K534" s="11" t="s">
        <v>356</v>
      </c>
      <c r="L534" s="11" t="s">
        <v>283</v>
      </c>
      <c r="M534" s="11">
        <v>2</v>
      </c>
      <c r="N534" s="11" t="s">
        <v>283</v>
      </c>
      <c r="O534" s="11" t="s">
        <v>311</v>
      </c>
      <c r="P534" s="55" t="s">
        <v>15242</v>
      </c>
      <c r="Q534" s="169" t="s">
        <v>15243</v>
      </c>
      <c r="R534" s="55" t="s">
        <v>14227</v>
      </c>
    </row>
    <row r="535" spans="1:18" ht="48" x14ac:dyDescent="0.2">
      <c r="A535" s="160">
        <v>9789152302484</v>
      </c>
      <c r="B535" s="11">
        <v>1</v>
      </c>
      <c r="C535" s="11" t="s">
        <v>12852</v>
      </c>
      <c r="D535" s="11" t="str">
        <f>INDEX(Lista!$A$2:$B$13,MATCH('Kap 1'!K535,Lista!$A$2:$A$13,0),2)</f>
        <v>B</v>
      </c>
      <c r="E535" s="11" t="str">
        <f t="shared" si="27"/>
        <v>9789152302484-1-x1_3x-B-1c</v>
      </c>
      <c r="F535" s="11">
        <f>MATCH(E535,'Base data'!$N$2:$N$2604,0)</f>
        <v>219</v>
      </c>
      <c r="G535" s="11" t="str">
        <f t="shared" si="28"/>
        <v>1c</v>
      </c>
      <c r="H535" s="11" t="str">
        <f t="shared" si="29"/>
        <v>Resonera</v>
      </c>
      <c r="I535" s="11" t="s">
        <v>170</v>
      </c>
      <c r="J535" s="11" t="s">
        <v>356</v>
      </c>
      <c r="K535" s="11" t="s">
        <v>356</v>
      </c>
      <c r="L535" s="11" t="s">
        <v>283</v>
      </c>
      <c r="M535" s="11">
        <v>1</v>
      </c>
      <c r="N535" s="11" t="s">
        <v>283</v>
      </c>
      <c r="O535" s="11" t="s">
        <v>311</v>
      </c>
      <c r="P535" s="55" t="s">
        <v>14228</v>
      </c>
      <c r="Q535" s="169" t="s">
        <v>14229</v>
      </c>
      <c r="R535" s="55" t="s">
        <v>15130</v>
      </c>
    </row>
    <row r="536" spans="1:18" ht="80" x14ac:dyDescent="0.2">
      <c r="A536" s="160">
        <v>9789152302484</v>
      </c>
      <c r="B536" s="11">
        <v>1</v>
      </c>
      <c r="C536" s="11" t="s">
        <v>12852</v>
      </c>
      <c r="D536" s="11" t="str">
        <f>INDEX(Lista!$A$2:$B$13,MATCH('Kap 1'!K536,Lista!$A$2:$A$13,0),2)</f>
        <v>B</v>
      </c>
      <c r="E536" s="11" t="str">
        <f t="shared" si="27"/>
        <v>9789152302484-1-x1_3x-B-1c</v>
      </c>
      <c r="F536" s="11">
        <f>MATCH(E536,'Base data'!$N$2:$N$2604,0)</f>
        <v>219</v>
      </c>
      <c r="G536" s="11" t="str">
        <f t="shared" si="28"/>
        <v>1c</v>
      </c>
      <c r="H536" s="11" t="str">
        <f t="shared" si="29"/>
        <v>Resonera</v>
      </c>
      <c r="I536" s="11" t="s">
        <v>170</v>
      </c>
      <c r="J536" s="11" t="s">
        <v>356</v>
      </c>
      <c r="K536" s="11" t="s">
        <v>356</v>
      </c>
      <c r="L536" s="11" t="s">
        <v>283</v>
      </c>
      <c r="M536" s="11">
        <v>2</v>
      </c>
      <c r="N536" s="11" t="s">
        <v>283</v>
      </c>
      <c r="O536" s="11" t="s">
        <v>311</v>
      </c>
      <c r="P536" s="55" t="s">
        <v>15244</v>
      </c>
      <c r="Q536" s="170" t="s">
        <v>14232</v>
      </c>
      <c r="R536" s="55" t="s">
        <v>14233</v>
      </c>
    </row>
    <row r="537" spans="1:18" ht="48" x14ac:dyDescent="0.2">
      <c r="A537" s="160">
        <v>9789152302484</v>
      </c>
      <c r="B537" s="11">
        <v>1</v>
      </c>
      <c r="C537" s="11" t="s">
        <v>12852</v>
      </c>
      <c r="D537" s="11" t="str">
        <f>INDEX(Lista!$A$2:$B$13,MATCH('Kap 1'!K537,Lista!$A$2:$A$13,0),2)</f>
        <v>B</v>
      </c>
      <c r="E537" s="11" t="str">
        <f t="shared" si="27"/>
        <v>9789152302484-1-x1_3x-B-2a</v>
      </c>
      <c r="F537" s="11">
        <f>MATCH(E537,'Base data'!$N$2:$N$2604,0)</f>
        <v>220</v>
      </c>
      <c r="G537" s="11" t="str">
        <f t="shared" si="28"/>
        <v>2a</v>
      </c>
      <c r="H537" s="11" t="str">
        <f t="shared" si="29"/>
        <v>Resonera</v>
      </c>
      <c r="I537" s="11" t="s">
        <v>162</v>
      </c>
      <c r="J537" s="11" t="s">
        <v>356</v>
      </c>
      <c r="K537" s="11" t="s">
        <v>356</v>
      </c>
      <c r="L537" s="11" t="s">
        <v>283</v>
      </c>
      <c r="M537" s="11">
        <v>1</v>
      </c>
      <c r="N537" s="11" t="s">
        <v>283</v>
      </c>
      <c r="O537" s="11" t="s">
        <v>311</v>
      </c>
      <c r="P537" s="55" t="s">
        <v>14216</v>
      </c>
      <c r="Q537" s="55" t="s">
        <v>14217</v>
      </c>
      <c r="R537" s="55" t="s">
        <v>15245</v>
      </c>
    </row>
    <row r="538" spans="1:18" ht="144" x14ac:dyDescent="0.2">
      <c r="A538" s="160">
        <v>9789152302484</v>
      </c>
      <c r="B538" s="11">
        <v>1</v>
      </c>
      <c r="C538" s="11" t="s">
        <v>12852</v>
      </c>
      <c r="D538" s="11" t="str">
        <f>INDEX(Lista!$A$2:$B$13,MATCH('Kap 1'!K538,Lista!$A$2:$A$13,0),2)</f>
        <v>B</v>
      </c>
      <c r="E538" s="11" t="str">
        <f t="shared" si="27"/>
        <v>9789152302484-1-x1_3x-B-2a</v>
      </c>
      <c r="F538" s="11">
        <f>MATCH(E538,'Base data'!$N$2:$N$2604,0)</f>
        <v>220</v>
      </c>
      <c r="G538" s="11" t="str">
        <f t="shared" si="28"/>
        <v>2a</v>
      </c>
      <c r="H538" s="11" t="str">
        <f t="shared" si="29"/>
        <v>Resonera</v>
      </c>
      <c r="I538" s="11" t="s">
        <v>162</v>
      </c>
      <c r="J538" s="11" t="s">
        <v>356</v>
      </c>
      <c r="K538" s="11" t="s">
        <v>356</v>
      </c>
      <c r="L538" s="11" t="s">
        <v>283</v>
      </c>
      <c r="M538" s="11">
        <v>2</v>
      </c>
      <c r="N538" s="11" t="s">
        <v>283</v>
      </c>
      <c r="O538" s="11" t="s">
        <v>311</v>
      </c>
      <c r="P538" s="55" t="s">
        <v>15246</v>
      </c>
      <c r="Q538" s="55" t="s">
        <v>15247</v>
      </c>
      <c r="R538" s="55" t="s">
        <v>15248</v>
      </c>
    </row>
    <row r="539" spans="1:18" ht="64" x14ac:dyDescent="0.2">
      <c r="A539" s="160">
        <v>9789152302484</v>
      </c>
      <c r="B539" s="11">
        <v>1</v>
      </c>
      <c r="C539" s="11" t="s">
        <v>12852</v>
      </c>
      <c r="D539" s="11" t="str">
        <f>INDEX(Lista!$A$2:$B$13,MATCH('Kap 1'!K539,Lista!$A$2:$A$13,0),2)</f>
        <v>B</v>
      </c>
      <c r="E539" s="11" t="str">
        <f t="shared" si="27"/>
        <v>9789152302484-1-x1_3x-B-2b</v>
      </c>
      <c r="F539" s="11">
        <f>MATCH(E539,'Base data'!$N$2:$N$2604,0)</f>
        <v>221</v>
      </c>
      <c r="G539" s="11" t="str">
        <f t="shared" si="28"/>
        <v>2b</v>
      </c>
      <c r="H539" s="11" t="str">
        <f t="shared" si="29"/>
        <v>Resonera</v>
      </c>
      <c r="I539" s="11" t="s">
        <v>163</v>
      </c>
      <c r="J539" s="11" t="s">
        <v>356</v>
      </c>
      <c r="K539" s="11" t="s">
        <v>356</v>
      </c>
      <c r="L539" s="11" t="s">
        <v>283</v>
      </c>
      <c r="M539" s="11">
        <v>1</v>
      </c>
      <c r="N539" s="11" t="s">
        <v>283</v>
      </c>
      <c r="O539" s="11" t="s">
        <v>311</v>
      </c>
      <c r="P539" s="55" t="s">
        <v>15249</v>
      </c>
      <c r="Q539" s="55" t="s">
        <v>15250</v>
      </c>
      <c r="R539" s="55" t="s">
        <v>15251</v>
      </c>
    </row>
    <row r="540" spans="1:18" ht="144" x14ac:dyDescent="0.2">
      <c r="A540" s="160">
        <v>9789152302484</v>
      </c>
      <c r="B540" s="11">
        <v>1</v>
      </c>
      <c r="C540" s="11" t="s">
        <v>12852</v>
      </c>
      <c r="D540" s="11" t="str">
        <f>INDEX(Lista!$A$2:$B$13,MATCH('Kap 1'!K540,Lista!$A$2:$A$13,0),2)</f>
        <v>B</v>
      </c>
      <c r="E540" s="11" t="str">
        <f t="shared" ref="E540:E603" si="30">A540&amp;"-"&amp;B540&amp;"-"&amp;C540&amp;"-"&amp;D540&amp;"-"&amp;G540</f>
        <v>9789152302484-1-x1_3x-B-2b</v>
      </c>
      <c r="F540" s="11">
        <f>MATCH(E540,'Base data'!$N$2:$N$2604,0)</f>
        <v>221</v>
      </c>
      <c r="G540" s="11" t="str">
        <f t="shared" si="28"/>
        <v>2b</v>
      </c>
      <c r="H540" s="11" t="str">
        <f t="shared" si="29"/>
        <v>Resonera</v>
      </c>
      <c r="I540" s="11" t="s">
        <v>163</v>
      </c>
      <c r="J540" s="11" t="s">
        <v>356</v>
      </c>
      <c r="K540" s="11" t="s">
        <v>356</v>
      </c>
      <c r="L540" s="11" t="s">
        <v>283</v>
      </c>
      <c r="M540" s="11">
        <v>2</v>
      </c>
      <c r="N540" s="11" t="s">
        <v>283</v>
      </c>
      <c r="O540" s="11" t="s">
        <v>311</v>
      </c>
      <c r="P540" s="55" t="s">
        <v>15252</v>
      </c>
      <c r="Q540" s="55" t="s">
        <v>15253</v>
      </c>
      <c r="R540" s="55" t="s">
        <v>15254</v>
      </c>
    </row>
    <row r="541" spans="1:18" ht="48" x14ac:dyDescent="0.2">
      <c r="A541" s="160">
        <v>9789152302484</v>
      </c>
      <c r="B541" s="11">
        <v>1</v>
      </c>
      <c r="C541" s="11" t="s">
        <v>12852</v>
      </c>
      <c r="D541" s="11" t="str">
        <f>INDEX(Lista!$A$2:$B$13,MATCH('Kap 1'!K541,Lista!$A$2:$A$13,0),2)</f>
        <v>B</v>
      </c>
      <c r="E541" s="11" t="str">
        <f t="shared" si="30"/>
        <v>9789152302484-1-x1_3x-B-2c</v>
      </c>
      <c r="F541" s="11">
        <f>MATCH(E541,'Base data'!$N$2:$N$2604,0)</f>
        <v>222</v>
      </c>
      <c r="G541" s="11" t="str">
        <f t="shared" si="28"/>
        <v>2c</v>
      </c>
      <c r="H541" s="11" t="str">
        <f t="shared" si="29"/>
        <v>Resonera</v>
      </c>
      <c r="I541" s="11" t="s">
        <v>164</v>
      </c>
      <c r="J541" s="11" t="s">
        <v>356</v>
      </c>
      <c r="K541" s="11" t="s">
        <v>356</v>
      </c>
      <c r="L541" s="11" t="s">
        <v>283</v>
      </c>
      <c r="M541" s="11">
        <v>1</v>
      </c>
      <c r="N541" s="11" t="s">
        <v>283</v>
      </c>
      <c r="O541" s="11" t="s">
        <v>311</v>
      </c>
      <c r="P541" s="55" t="s">
        <v>14228</v>
      </c>
      <c r="Q541" s="55" t="s">
        <v>14229</v>
      </c>
      <c r="R541" s="55" t="s">
        <v>15255</v>
      </c>
    </row>
    <row r="542" spans="1:18" ht="160" x14ac:dyDescent="0.2">
      <c r="A542" s="160">
        <v>9789152302484</v>
      </c>
      <c r="B542" s="11">
        <v>1</v>
      </c>
      <c r="C542" s="11" t="s">
        <v>12852</v>
      </c>
      <c r="D542" s="11" t="str">
        <f>INDEX(Lista!$A$2:$B$13,MATCH('Kap 1'!K542,Lista!$A$2:$A$13,0),2)</f>
        <v>B</v>
      </c>
      <c r="E542" s="11" t="str">
        <f t="shared" si="30"/>
        <v>9789152302484-1-x1_3x-B-2c</v>
      </c>
      <c r="F542" s="11">
        <f>MATCH(E542,'Base data'!$N$2:$N$2604,0)</f>
        <v>222</v>
      </c>
      <c r="G542" s="11" t="str">
        <f t="shared" si="28"/>
        <v>2c</v>
      </c>
      <c r="H542" s="11" t="str">
        <f t="shared" si="29"/>
        <v>Resonera</v>
      </c>
      <c r="I542" s="11" t="s">
        <v>164</v>
      </c>
      <c r="J542" s="11" t="s">
        <v>356</v>
      </c>
      <c r="K542" s="11" t="s">
        <v>356</v>
      </c>
      <c r="L542" s="11" t="s">
        <v>283</v>
      </c>
      <c r="M542" s="11">
        <v>2</v>
      </c>
      <c r="N542" s="11" t="s">
        <v>283</v>
      </c>
      <c r="O542" s="11" t="s">
        <v>311</v>
      </c>
      <c r="P542" s="55" t="s">
        <v>15256</v>
      </c>
      <c r="Q542" s="55" t="s">
        <v>15257</v>
      </c>
      <c r="R542" s="55" t="s">
        <v>15254</v>
      </c>
    </row>
    <row r="543" spans="1:18" ht="96" x14ac:dyDescent="0.2">
      <c r="A543" s="160">
        <v>9789152302484</v>
      </c>
      <c r="B543" s="11">
        <v>1</v>
      </c>
      <c r="C543" s="11" t="s">
        <v>12852</v>
      </c>
      <c r="D543" s="11" t="str">
        <f>INDEX(Lista!$A$2:$B$13,MATCH('Kap 1'!K543,Lista!$A$2:$A$13,0),2)</f>
        <v>B</v>
      </c>
      <c r="E543" s="11" t="str">
        <f t="shared" si="30"/>
        <v>9789152302484-1-x1_3x-B-3a</v>
      </c>
      <c r="F543" s="11">
        <f>MATCH(E543,'Base data'!$N$2:$N$2604,0)</f>
        <v>223</v>
      </c>
      <c r="G543" s="11" t="str">
        <f t="shared" si="28"/>
        <v>3a</v>
      </c>
      <c r="H543" s="11" t="str">
        <f t="shared" si="29"/>
        <v>Resonera</v>
      </c>
      <c r="I543" s="11" t="s">
        <v>36</v>
      </c>
      <c r="J543" s="11" t="s">
        <v>356</v>
      </c>
      <c r="K543" s="11" t="s">
        <v>356</v>
      </c>
      <c r="L543" s="11" t="s">
        <v>283</v>
      </c>
      <c r="M543" s="11">
        <v>1</v>
      </c>
      <c r="N543" s="11" t="s">
        <v>283</v>
      </c>
      <c r="O543" s="11" t="s">
        <v>311</v>
      </c>
      <c r="P543" s="55" t="s">
        <v>15258</v>
      </c>
      <c r="Q543" s="55" t="s">
        <v>15259</v>
      </c>
      <c r="R543" s="55" t="s">
        <v>15260</v>
      </c>
    </row>
    <row r="544" spans="1:18" ht="48" x14ac:dyDescent="0.2">
      <c r="A544" s="160">
        <v>9789152302484</v>
      </c>
      <c r="B544" s="11">
        <v>1</v>
      </c>
      <c r="C544" s="11" t="s">
        <v>12852</v>
      </c>
      <c r="D544" s="11" t="str">
        <f>INDEX(Lista!$A$2:$B$13,MATCH('Kap 1'!K544,Lista!$A$2:$A$13,0),2)</f>
        <v>B</v>
      </c>
      <c r="E544" s="11" t="str">
        <f t="shared" si="30"/>
        <v>9789152302484-1-x1_3x-B-3a</v>
      </c>
      <c r="F544" s="11">
        <f>MATCH(E544,'Base data'!$N$2:$N$2604,0)</f>
        <v>223</v>
      </c>
      <c r="G544" s="11" t="str">
        <f t="shared" si="28"/>
        <v>3a</v>
      </c>
      <c r="H544" s="11" t="str">
        <f t="shared" si="29"/>
        <v>Resonera</v>
      </c>
      <c r="I544" s="11" t="s">
        <v>36</v>
      </c>
      <c r="J544" s="11" t="s">
        <v>356</v>
      </c>
      <c r="K544" s="11" t="s">
        <v>356</v>
      </c>
      <c r="L544" s="11" t="s">
        <v>283</v>
      </c>
      <c r="M544" s="11">
        <v>2</v>
      </c>
      <c r="N544" s="11" t="s">
        <v>283</v>
      </c>
      <c r="O544" s="11" t="s">
        <v>304</v>
      </c>
      <c r="P544" s="55" t="s">
        <v>15261</v>
      </c>
      <c r="Q544" s="55">
        <v>456</v>
      </c>
      <c r="R544" s="55" t="s">
        <v>15262</v>
      </c>
    </row>
    <row r="545" spans="1:18" ht="96" x14ac:dyDescent="0.2">
      <c r="A545" s="160">
        <v>9789152302484</v>
      </c>
      <c r="B545" s="11">
        <v>1</v>
      </c>
      <c r="C545" s="11" t="s">
        <v>12852</v>
      </c>
      <c r="D545" s="11" t="str">
        <f>INDEX(Lista!$A$2:$B$13,MATCH('Kap 1'!K545,Lista!$A$2:$A$13,0),2)</f>
        <v>B</v>
      </c>
      <c r="E545" s="11" t="str">
        <f t="shared" si="30"/>
        <v>9789152302484-1-x1_3x-B-3b</v>
      </c>
      <c r="F545" s="11">
        <f>MATCH(E545,'Base data'!$N$2:$N$2604,0)</f>
        <v>224</v>
      </c>
      <c r="G545" s="11" t="str">
        <f t="shared" si="28"/>
        <v>3b</v>
      </c>
      <c r="H545" s="11" t="str">
        <f t="shared" si="29"/>
        <v>Resonera</v>
      </c>
      <c r="I545" s="11" t="s">
        <v>37</v>
      </c>
      <c r="J545" s="11" t="s">
        <v>356</v>
      </c>
      <c r="K545" s="11" t="s">
        <v>356</v>
      </c>
      <c r="L545" s="11" t="s">
        <v>283</v>
      </c>
      <c r="M545" s="11">
        <v>1</v>
      </c>
      <c r="N545" s="11" t="s">
        <v>283</v>
      </c>
      <c r="O545" s="11" t="s">
        <v>311</v>
      </c>
      <c r="P545" s="55" t="s">
        <v>15263</v>
      </c>
      <c r="Q545" s="55" t="s">
        <v>15264</v>
      </c>
      <c r="R545" s="55" t="s">
        <v>15265</v>
      </c>
    </row>
    <row r="546" spans="1:18" ht="64" x14ac:dyDescent="0.2">
      <c r="A546" s="160">
        <v>9789152302484</v>
      </c>
      <c r="B546" s="11">
        <v>1</v>
      </c>
      <c r="C546" s="11" t="s">
        <v>12852</v>
      </c>
      <c r="D546" s="11" t="str">
        <f>INDEX(Lista!$A$2:$B$13,MATCH('Kap 1'!K546,Lista!$A$2:$A$13,0),2)</f>
        <v>B</v>
      </c>
      <c r="E546" s="11" t="str">
        <f t="shared" si="30"/>
        <v>9789152302484-1-x1_3x-B-3b</v>
      </c>
      <c r="F546" s="11">
        <f>MATCH(E546,'Base data'!$N$2:$N$2604,0)</f>
        <v>224</v>
      </c>
      <c r="G546" s="11" t="str">
        <f t="shared" si="28"/>
        <v>3b</v>
      </c>
      <c r="H546" s="11" t="str">
        <f t="shared" si="29"/>
        <v>Resonera</v>
      </c>
      <c r="I546" s="11" t="s">
        <v>37</v>
      </c>
      <c r="J546" s="11" t="s">
        <v>356</v>
      </c>
      <c r="K546" s="11" t="s">
        <v>356</v>
      </c>
      <c r="L546" s="11" t="s">
        <v>283</v>
      </c>
      <c r="M546" s="11">
        <v>2</v>
      </c>
      <c r="N546" s="11" t="s">
        <v>283</v>
      </c>
      <c r="O546" s="11" t="s">
        <v>304</v>
      </c>
      <c r="P546" s="55" t="s">
        <v>15261</v>
      </c>
      <c r="Q546" s="55">
        <v>645</v>
      </c>
      <c r="R546" s="55" t="s">
        <v>15266</v>
      </c>
    </row>
    <row r="547" spans="1:18" ht="32" x14ac:dyDescent="0.2">
      <c r="A547" s="160">
        <v>9789152302484</v>
      </c>
      <c r="B547" s="11">
        <v>1</v>
      </c>
      <c r="C547" s="11" t="s">
        <v>12852</v>
      </c>
      <c r="D547" s="11" t="str">
        <f>INDEX(Lista!$A$2:$B$13,MATCH('Kap 1'!K547,Lista!$A$2:$A$13,0),2)</f>
        <v>B</v>
      </c>
      <c r="E547" s="11" t="str">
        <f t="shared" si="30"/>
        <v>9789152302484-1-x1_3x-B-4a</v>
      </c>
      <c r="F547" s="11">
        <f>MATCH(E547,'Base data'!$N$2:$N$2604,0)</f>
        <v>225</v>
      </c>
      <c r="G547" s="11" t="str">
        <f t="shared" si="28"/>
        <v>4a</v>
      </c>
      <c r="H547" s="11" t="str">
        <f t="shared" si="29"/>
        <v>Resonera</v>
      </c>
      <c r="I547" s="11" t="s">
        <v>38</v>
      </c>
      <c r="J547" s="11" t="s">
        <v>356</v>
      </c>
      <c r="K547" s="11" t="s">
        <v>356</v>
      </c>
      <c r="L547" s="11" t="s">
        <v>283</v>
      </c>
      <c r="M547" s="11">
        <v>1</v>
      </c>
      <c r="N547" s="11" t="s">
        <v>283</v>
      </c>
      <c r="O547" s="11" t="s">
        <v>304</v>
      </c>
      <c r="P547" s="55" t="s">
        <v>15267</v>
      </c>
      <c r="Q547" s="55">
        <v>9</v>
      </c>
      <c r="R547" s="55" t="s">
        <v>15268</v>
      </c>
    </row>
    <row r="548" spans="1:18" ht="48" x14ac:dyDescent="0.2">
      <c r="A548" s="160">
        <v>9789152302484</v>
      </c>
      <c r="B548" s="11">
        <v>1</v>
      </c>
      <c r="C548" s="11" t="s">
        <v>12852</v>
      </c>
      <c r="D548" s="11" t="str">
        <f>INDEX(Lista!$A$2:$B$13,MATCH('Kap 1'!K548,Lista!$A$2:$A$13,0),2)</f>
        <v>B</v>
      </c>
      <c r="E548" s="11" t="str">
        <f t="shared" si="30"/>
        <v>9789152302484-1-x1_3x-B-4a</v>
      </c>
      <c r="F548" s="11">
        <f>MATCH(E548,'Base data'!$N$2:$N$2604,0)</f>
        <v>225</v>
      </c>
      <c r="G548" s="11" t="str">
        <f t="shared" si="28"/>
        <v>4a</v>
      </c>
      <c r="H548" s="11" t="str">
        <f t="shared" si="29"/>
        <v>Resonera</v>
      </c>
      <c r="I548" s="11" t="s">
        <v>38</v>
      </c>
      <c r="J548" s="11" t="s">
        <v>356</v>
      </c>
      <c r="K548" s="11" t="s">
        <v>356</v>
      </c>
      <c r="L548" s="11" t="s">
        <v>283</v>
      </c>
      <c r="M548" s="11">
        <v>2</v>
      </c>
      <c r="N548" s="11" t="s">
        <v>283</v>
      </c>
      <c r="O548" s="11" t="s">
        <v>304</v>
      </c>
      <c r="P548" s="55" t="s">
        <v>15269</v>
      </c>
      <c r="Q548" s="55">
        <v>999</v>
      </c>
      <c r="R548" s="55" t="s">
        <v>15270</v>
      </c>
    </row>
    <row r="549" spans="1:18" ht="32" x14ac:dyDescent="0.2">
      <c r="A549" s="160">
        <v>9789152302484</v>
      </c>
      <c r="B549" s="11">
        <v>1</v>
      </c>
      <c r="C549" s="11" t="s">
        <v>12852</v>
      </c>
      <c r="D549" s="11" t="str">
        <f>INDEX(Lista!$A$2:$B$13,MATCH('Kap 1'!K549,Lista!$A$2:$A$13,0),2)</f>
        <v>B</v>
      </c>
      <c r="E549" s="11" t="str">
        <f t="shared" si="30"/>
        <v>9789152302484-1-x1_3x-B-4b</v>
      </c>
      <c r="F549" s="11">
        <f>MATCH(E549,'Base data'!$N$2:$N$2604,0)</f>
        <v>226</v>
      </c>
      <c r="G549" s="11" t="str">
        <f t="shared" si="28"/>
        <v>4b</v>
      </c>
      <c r="H549" s="11" t="str">
        <f t="shared" si="29"/>
        <v>Resonera</v>
      </c>
      <c r="I549" s="11" t="s">
        <v>39</v>
      </c>
      <c r="J549" s="11" t="s">
        <v>356</v>
      </c>
      <c r="K549" s="11" t="s">
        <v>356</v>
      </c>
      <c r="L549" s="11" t="s">
        <v>283</v>
      </c>
      <c r="M549" s="11">
        <v>1</v>
      </c>
      <c r="N549" s="11" t="s">
        <v>283</v>
      </c>
      <c r="O549" s="11" t="s">
        <v>304</v>
      </c>
      <c r="P549" s="55" t="s">
        <v>15267</v>
      </c>
      <c r="Q549" s="55">
        <v>1</v>
      </c>
      <c r="R549" s="55" t="s">
        <v>15271</v>
      </c>
    </row>
    <row r="550" spans="1:18" ht="48" x14ac:dyDescent="0.2">
      <c r="A550" s="160">
        <v>9789152302484</v>
      </c>
      <c r="B550" s="11">
        <v>1</v>
      </c>
      <c r="C550" s="11" t="s">
        <v>12852</v>
      </c>
      <c r="D550" s="11" t="str">
        <f>INDEX(Lista!$A$2:$B$13,MATCH('Kap 1'!K550,Lista!$A$2:$A$13,0),2)</f>
        <v>B</v>
      </c>
      <c r="E550" s="11" t="str">
        <f t="shared" si="30"/>
        <v>9789152302484-1-x1_3x-B-4b</v>
      </c>
      <c r="F550" s="11">
        <f>MATCH(E550,'Base data'!$N$2:$N$2604,0)</f>
        <v>226</v>
      </c>
      <c r="G550" s="11" t="str">
        <f t="shared" si="28"/>
        <v>4b</v>
      </c>
      <c r="H550" s="11" t="str">
        <f t="shared" si="29"/>
        <v>Resonera</v>
      </c>
      <c r="I550" s="11" t="s">
        <v>39</v>
      </c>
      <c r="J550" s="11" t="s">
        <v>356</v>
      </c>
      <c r="K550" s="11" t="s">
        <v>356</v>
      </c>
      <c r="L550" s="11" t="s">
        <v>283</v>
      </c>
      <c r="M550" s="11">
        <v>2</v>
      </c>
      <c r="N550" s="11" t="s">
        <v>283</v>
      </c>
      <c r="O550" s="11" t="s">
        <v>304</v>
      </c>
      <c r="P550" s="55" t="s">
        <v>15272</v>
      </c>
      <c r="Q550" s="55">
        <v>101</v>
      </c>
      <c r="R550" s="55" t="s">
        <v>15273</v>
      </c>
    </row>
    <row r="551" spans="1:18" ht="32" x14ac:dyDescent="0.2">
      <c r="A551" s="160">
        <v>9789152302484</v>
      </c>
      <c r="B551" s="11">
        <v>1</v>
      </c>
      <c r="C551" s="11" t="s">
        <v>12852</v>
      </c>
      <c r="D551" s="11" t="str">
        <f>INDEX(Lista!$A$2:$B$13,MATCH('Kap 1'!K551,Lista!$A$2:$A$13,0),2)</f>
        <v>B</v>
      </c>
      <c r="E551" s="11" t="str">
        <f t="shared" si="30"/>
        <v>9789152302484-1-x1_3x-B-4c</v>
      </c>
      <c r="F551" s="11">
        <f>MATCH(E551,'Base data'!$N$2:$N$2604,0)</f>
        <v>227</v>
      </c>
      <c r="G551" s="11" t="str">
        <f t="shared" si="28"/>
        <v>4c</v>
      </c>
      <c r="H551" s="11" t="str">
        <f t="shared" si="29"/>
        <v>Resonera</v>
      </c>
      <c r="I551" s="11" t="s">
        <v>41</v>
      </c>
      <c r="J551" s="11" t="s">
        <v>356</v>
      </c>
      <c r="K551" s="11" t="s">
        <v>356</v>
      </c>
      <c r="L551" s="11" t="s">
        <v>283</v>
      </c>
      <c r="M551" s="11">
        <v>1</v>
      </c>
      <c r="N551" s="11" t="s">
        <v>283</v>
      </c>
      <c r="O551" s="11" t="s">
        <v>304</v>
      </c>
      <c r="P551" s="55" t="s">
        <v>15267</v>
      </c>
      <c r="Q551" s="55">
        <v>8</v>
      </c>
      <c r="R551" s="55" t="s">
        <v>15274</v>
      </c>
    </row>
    <row r="552" spans="1:18" ht="64" x14ac:dyDescent="0.2">
      <c r="A552" s="160">
        <v>9789152302484</v>
      </c>
      <c r="B552" s="11">
        <v>1</v>
      </c>
      <c r="C552" s="11" t="s">
        <v>12852</v>
      </c>
      <c r="D552" s="11" t="str">
        <f>INDEX(Lista!$A$2:$B$13,MATCH('Kap 1'!K552,Lista!$A$2:$A$13,0),2)</f>
        <v>B</v>
      </c>
      <c r="E552" s="11" t="str">
        <f t="shared" si="30"/>
        <v>9789152302484-1-x1_3x-B-4c</v>
      </c>
      <c r="F552" s="11">
        <f>MATCH(E552,'Base data'!$N$2:$N$2604,0)</f>
        <v>227</v>
      </c>
      <c r="G552" s="11" t="str">
        <f t="shared" si="28"/>
        <v>4c</v>
      </c>
      <c r="H552" s="11" t="str">
        <f t="shared" si="29"/>
        <v>Resonera</v>
      </c>
      <c r="I552" s="11" t="s">
        <v>41</v>
      </c>
      <c r="J552" s="11" t="s">
        <v>356</v>
      </c>
      <c r="K552" s="11" t="s">
        <v>356</v>
      </c>
      <c r="L552" s="11" t="s">
        <v>283</v>
      </c>
      <c r="M552" s="11">
        <v>2</v>
      </c>
      <c r="N552" s="11" t="s">
        <v>283</v>
      </c>
      <c r="O552" s="11" t="s">
        <v>304</v>
      </c>
      <c r="P552" s="55" t="s">
        <v>15275</v>
      </c>
      <c r="Q552" s="55">
        <v>9998</v>
      </c>
      <c r="R552" s="55" t="s">
        <v>15276</v>
      </c>
    </row>
    <row r="553" spans="1:18" ht="48" x14ac:dyDescent="0.2">
      <c r="A553" s="160">
        <v>9789152302484</v>
      </c>
      <c r="B553" s="11">
        <v>1</v>
      </c>
      <c r="C553" s="11" t="s">
        <v>12852</v>
      </c>
      <c r="D553" s="11" t="str">
        <f>INDEX(Lista!$A$2:$B$13,MATCH('Kap 1'!K553,Lista!$A$2:$A$13,0),2)</f>
        <v>B</v>
      </c>
      <c r="E553" s="11" t="str">
        <f t="shared" si="30"/>
        <v>9789152302484-1-x1_3x-B-5a</v>
      </c>
      <c r="F553" s="11">
        <f>MATCH(E553,'Base data'!$N$2:$N$2604,0)</f>
        <v>228</v>
      </c>
      <c r="G553" s="11" t="str">
        <f t="shared" si="28"/>
        <v>5a</v>
      </c>
      <c r="H553" s="11" t="str">
        <f t="shared" si="29"/>
        <v>Resonera</v>
      </c>
      <c r="I553" s="11" t="s">
        <v>42</v>
      </c>
      <c r="J553" s="11" t="s">
        <v>356</v>
      </c>
      <c r="K553" s="11" t="s">
        <v>356</v>
      </c>
      <c r="L553" s="11" t="s">
        <v>283</v>
      </c>
      <c r="M553" s="11">
        <v>1</v>
      </c>
      <c r="N553" s="11" t="s">
        <v>283</v>
      </c>
      <c r="O553" s="11" t="s">
        <v>311</v>
      </c>
      <c r="P553" s="55" t="s">
        <v>14255</v>
      </c>
      <c r="Q553" s="55" t="s">
        <v>14256</v>
      </c>
      <c r="R553" s="55" t="s">
        <v>14257</v>
      </c>
    </row>
    <row r="554" spans="1:18" ht="64" x14ac:dyDescent="0.2">
      <c r="A554" s="160">
        <v>9789152302484</v>
      </c>
      <c r="B554" s="11">
        <v>1</v>
      </c>
      <c r="C554" s="11" t="s">
        <v>12852</v>
      </c>
      <c r="D554" s="11" t="str">
        <f>INDEX(Lista!$A$2:$B$13,MATCH('Kap 1'!K554,Lista!$A$2:$A$13,0),2)</f>
        <v>B</v>
      </c>
      <c r="E554" s="11" t="str">
        <f t="shared" si="30"/>
        <v>9789152302484-1-x1_3x-B-5a</v>
      </c>
      <c r="F554" s="11">
        <f>MATCH(E554,'Base data'!$N$2:$N$2604,0)</f>
        <v>228</v>
      </c>
      <c r="G554" s="11" t="str">
        <f t="shared" si="28"/>
        <v>5a</v>
      </c>
      <c r="H554" s="11" t="str">
        <f t="shared" si="29"/>
        <v>Resonera</v>
      </c>
      <c r="I554" s="11" t="s">
        <v>42</v>
      </c>
      <c r="J554" s="11" t="s">
        <v>356</v>
      </c>
      <c r="K554" s="11" t="s">
        <v>356</v>
      </c>
      <c r="L554" s="11" t="s">
        <v>283</v>
      </c>
      <c r="M554" s="11">
        <v>2</v>
      </c>
      <c r="N554" s="11" t="s">
        <v>283</v>
      </c>
      <c r="O554" s="11" t="s">
        <v>311</v>
      </c>
      <c r="P554" s="55" t="s">
        <v>15277</v>
      </c>
      <c r="Q554" s="55" t="s">
        <v>15278</v>
      </c>
      <c r="R554" s="55" t="s">
        <v>14260</v>
      </c>
    </row>
    <row r="555" spans="1:18" ht="48" x14ac:dyDescent="0.2">
      <c r="A555" s="160">
        <v>9789152302484</v>
      </c>
      <c r="B555" s="11">
        <v>1</v>
      </c>
      <c r="C555" s="11" t="s">
        <v>12852</v>
      </c>
      <c r="D555" s="11" t="str">
        <f>INDEX(Lista!$A$2:$B$13,MATCH('Kap 1'!K555,Lista!$A$2:$A$13,0),2)</f>
        <v>B</v>
      </c>
      <c r="E555" s="11" t="str">
        <f t="shared" si="30"/>
        <v>9789152302484-1-x1_3x-B-5b</v>
      </c>
      <c r="F555" s="11">
        <f>MATCH(E555,'Base data'!$N$2:$N$2604,0)</f>
        <v>229</v>
      </c>
      <c r="G555" s="11" t="str">
        <f t="shared" si="28"/>
        <v>5b</v>
      </c>
      <c r="H555" s="11" t="str">
        <f t="shared" si="29"/>
        <v>Resonera</v>
      </c>
      <c r="I555" s="11" t="s">
        <v>43</v>
      </c>
      <c r="J555" s="11" t="s">
        <v>356</v>
      </c>
      <c r="K555" s="11" t="s">
        <v>356</v>
      </c>
      <c r="L555" s="11" t="s">
        <v>283</v>
      </c>
      <c r="M555" s="11">
        <v>1</v>
      </c>
      <c r="N555" s="11" t="s">
        <v>283</v>
      </c>
      <c r="O555" s="11" t="s">
        <v>311</v>
      </c>
      <c r="P555" s="55" t="s">
        <v>14261</v>
      </c>
      <c r="Q555" s="55" t="s">
        <v>14262</v>
      </c>
      <c r="R555" s="55" t="s">
        <v>14263</v>
      </c>
    </row>
    <row r="556" spans="1:18" ht="80" x14ac:dyDescent="0.2">
      <c r="A556" s="160">
        <v>9789152302484</v>
      </c>
      <c r="B556" s="11">
        <v>1</v>
      </c>
      <c r="C556" s="11" t="s">
        <v>12852</v>
      </c>
      <c r="D556" s="11" t="str">
        <f>INDEX(Lista!$A$2:$B$13,MATCH('Kap 1'!K556,Lista!$A$2:$A$13,0),2)</f>
        <v>B</v>
      </c>
      <c r="E556" s="11" t="str">
        <f t="shared" si="30"/>
        <v>9789152302484-1-x1_3x-B-5b</v>
      </c>
      <c r="F556" s="11">
        <f>MATCH(E556,'Base data'!$N$2:$N$2604,0)</f>
        <v>229</v>
      </c>
      <c r="G556" s="11" t="str">
        <f t="shared" si="28"/>
        <v>5b</v>
      </c>
      <c r="H556" s="11" t="str">
        <f t="shared" si="29"/>
        <v>Resonera</v>
      </c>
      <c r="I556" s="11" t="s">
        <v>43</v>
      </c>
      <c r="J556" s="11" t="s">
        <v>356</v>
      </c>
      <c r="K556" s="11" t="s">
        <v>356</v>
      </c>
      <c r="L556" s="11" t="s">
        <v>283</v>
      </c>
      <c r="M556" s="11">
        <v>2</v>
      </c>
      <c r="N556" s="11" t="s">
        <v>283</v>
      </c>
      <c r="O556" s="11" t="s">
        <v>311</v>
      </c>
      <c r="P556" s="55" t="s">
        <v>14264</v>
      </c>
      <c r="Q556" s="55" t="s">
        <v>14265</v>
      </c>
      <c r="R556" s="55" t="s">
        <v>14266</v>
      </c>
    </row>
    <row r="557" spans="1:18" ht="80" x14ac:dyDescent="0.2">
      <c r="A557" s="160">
        <v>9789152302484</v>
      </c>
      <c r="B557" s="11">
        <v>1</v>
      </c>
      <c r="C557" s="11" t="s">
        <v>12852</v>
      </c>
      <c r="D557" s="11" t="str">
        <f>INDEX(Lista!$A$2:$B$13,MATCH('Kap 1'!K557,Lista!$A$2:$A$13,0),2)</f>
        <v>B</v>
      </c>
      <c r="E557" s="11" t="str">
        <f t="shared" si="30"/>
        <v>9789152302484-1-x1_3x-B-5b</v>
      </c>
      <c r="F557" s="11">
        <f>MATCH(E557,'Base data'!$N$2:$N$2604,0)</f>
        <v>229</v>
      </c>
      <c r="G557" s="11" t="str">
        <f t="shared" si="28"/>
        <v>5b</v>
      </c>
      <c r="H557" s="11" t="str">
        <f t="shared" si="29"/>
        <v>Resonera</v>
      </c>
      <c r="I557" s="11" t="s">
        <v>43</v>
      </c>
      <c r="J557" s="11" t="s">
        <v>356</v>
      </c>
      <c r="K557" s="11" t="s">
        <v>356</v>
      </c>
      <c r="L557" s="11" t="s">
        <v>283</v>
      </c>
      <c r="M557" s="11">
        <v>3</v>
      </c>
      <c r="N557" s="11" t="s">
        <v>283</v>
      </c>
      <c r="O557" s="11" t="s">
        <v>311</v>
      </c>
      <c r="P557" s="55" t="s">
        <v>15279</v>
      </c>
      <c r="Q557" s="55" t="s">
        <v>15280</v>
      </c>
      <c r="R557" s="55" t="s">
        <v>14269</v>
      </c>
    </row>
    <row r="558" spans="1:18" ht="144" x14ac:dyDescent="0.2">
      <c r="A558" s="160">
        <v>9789152302484</v>
      </c>
      <c r="B558" s="11">
        <v>1</v>
      </c>
      <c r="C558" s="11" t="s">
        <v>12852</v>
      </c>
      <c r="D558" s="11" t="str">
        <f>INDEX(Lista!$A$2:$B$13,MATCH('Kap 1'!K558,Lista!$A$2:$A$13,0),2)</f>
        <v>B</v>
      </c>
      <c r="E558" s="11" t="str">
        <f t="shared" si="30"/>
        <v>9789152302484-1-x1_3x-B-6a</v>
      </c>
      <c r="F558" s="11">
        <f>MATCH(E558,'Base data'!$N$2:$N$2604,0)</f>
        <v>230</v>
      </c>
      <c r="G558" s="11" t="str">
        <f t="shared" si="28"/>
        <v>6a</v>
      </c>
      <c r="H558" s="11" t="str">
        <f t="shared" si="29"/>
        <v>Beräkna</v>
      </c>
      <c r="I558" s="11" t="s">
        <v>44</v>
      </c>
      <c r="J558" s="11" t="s">
        <v>356</v>
      </c>
      <c r="K558" s="11" t="s">
        <v>356</v>
      </c>
      <c r="L558" s="11" t="s">
        <v>281</v>
      </c>
      <c r="M558" s="11">
        <v>1</v>
      </c>
      <c r="N558" s="11" t="s">
        <v>283</v>
      </c>
      <c r="O558" s="11" t="s">
        <v>311</v>
      </c>
      <c r="P558" s="55" t="s">
        <v>15281</v>
      </c>
      <c r="Q558" s="55" t="s">
        <v>15282</v>
      </c>
      <c r="R558" s="55" t="s">
        <v>15283</v>
      </c>
    </row>
    <row r="559" spans="1:18" ht="48" x14ac:dyDescent="0.2">
      <c r="A559" s="160">
        <v>9789152302484</v>
      </c>
      <c r="B559" s="11">
        <v>1</v>
      </c>
      <c r="C559" s="11" t="s">
        <v>12852</v>
      </c>
      <c r="D559" s="11" t="str">
        <f>INDEX(Lista!$A$2:$B$13,MATCH('Kap 1'!K559,Lista!$A$2:$A$13,0),2)</f>
        <v>B</v>
      </c>
      <c r="E559" s="11" t="str">
        <f t="shared" si="30"/>
        <v>9789152302484-1-x1_3x-B-6a</v>
      </c>
      <c r="F559" s="11">
        <f>MATCH(E559,'Base data'!$N$2:$N$2604,0)</f>
        <v>230</v>
      </c>
      <c r="G559" s="11" t="str">
        <f t="shared" si="28"/>
        <v>6a</v>
      </c>
      <c r="H559" s="11" t="str">
        <f t="shared" si="29"/>
        <v>Beräkna</v>
      </c>
      <c r="I559" s="11" t="s">
        <v>44</v>
      </c>
      <c r="J559" s="11" t="s">
        <v>356</v>
      </c>
      <c r="K559" s="11" t="s">
        <v>356</v>
      </c>
      <c r="L559" s="11" t="s">
        <v>281</v>
      </c>
      <c r="M559" s="11">
        <v>2</v>
      </c>
      <c r="N559" s="11" t="s">
        <v>281</v>
      </c>
      <c r="O559" s="11" t="s">
        <v>304</v>
      </c>
      <c r="P559" s="55" t="s">
        <v>15284</v>
      </c>
      <c r="Q559" s="55" t="s">
        <v>15285</v>
      </c>
      <c r="R559" s="55" t="s">
        <v>15286</v>
      </c>
    </row>
    <row r="560" spans="1:18" ht="112" x14ac:dyDescent="0.2">
      <c r="A560" s="160">
        <v>9789152302484</v>
      </c>
      <c r="B560" s="11">
        <v>1</v>
      </c>
      <c r="C560" s="11" t="s">
        <v>12852</v>
      </c>
      <c r="D560" s="11" t="str">
        <f>INDEX(Lista!$A$2:$B$13,MATCH('Kap 1'!K560,Lista!$A$2:$A$13,0),2)</f>
        <v>B</v>
      </c>
      <c r="E560" s="11" t="str">
        <f t="shared" si="30"/>
        <v>9789152302484-1-x1_3x-B-6b</v>
      </c>
      <c r="F560" s="11">
        <f>MATCH(E560,'Base data'!$N$2:$N$2604,0)</f>
        <v>231</v>
      </c>
      <c r="G560" s="11" t="str">
        <f t="shared" si="28"/>
        <v>6b</v>
      </c>
      <c r="H560" s="11" t="str">
        <f t="shared" si="29"/>
        <v>Resonera</v>
      </c>
      <c r="I560" s="11" t="s">
        <v>45</v>
      </c>
      <c r="J560" s="11" t="s">
        <v>356</v>
      </c>
      <c r="K560" s="11" t="s">
        <v>356</v>
      </c>
      <c r="L560" s="11" t="s">
        <v>283</v>
      </c>
      <c r="M560" s="11">
        <v>1</v>
      </c>
      <c r="N560" s="11" t="s">
        <v>283</v>
      </c>
      <c r="O560" s="11" t="s">
        <v>311</v>
      </c>
      <c r="P560" s="55" t="s">
        <v>14288</v>
      </c>
      <c r="Q560" s="55" t="s">
        <v>14289</v>
      </c>
      <c r="R560" s="55" t="s">
        <v>15287</v>
      </c>
    </row>
    <row r="561" spans="1:18" ht="48" x14ac:dyDescent="0.2">
      <c r="A561" s="160">
        <v>9789152302484</v>
      </c>
      <c r="B561" s="11">
        <v>1</v>
      </c>
      <c r="C561" s="11" t="s">
        <v>12852</v>
      </c>
      <c r="D561" s="11" t="str">
        <f>INDEX(Lista!$A$2:$B$13,MATCH('Kap 1'!K561,Lista!$A$2:$A$13,0),2)</f>
        <v>B</v>
      </c>
      <c r="E561" s="11" t="str">
        <f t="shared" si="30"/>
        <v>9789152302484-1-x1_3x-B-6b</v>
      </c>
      <c r="F561" s="11">
        <f>MATCH(E561,'Base data'!$N$2:$N$2604,0)</f>
        <v>231</v>
      </c>
      <c r="G561" s="11" t="str">
        <f t="shared" si="28"/>
        <v>6b</v>
      </c>
      <c r="H561" s="11" t="str">
        <f t="shared" si="29"/>
        <v>Resonera</v>
      </c>
      <c r="I561" s="11" t="s">
        <v>45</v>
      </c>
      <c r="J561" s="11" t="s">
        <v>356</v>
      </c>
      <c r="K561" s="11" t="s">
        <v>356</v>
      </c>
      <c r="L561" s="11" t="s">
        <v>283</v>
      </c>
      <c r="M561" s="11">
        <v>2</v>
      </c>
      <c r="N561" s="11" t="s">
        <v>281</v>
      </c>
      <c r="O561" s="11" t="s">
        <v>304</v>
      </c>
      <c r="P561" s="55" t="s">
        <v>15288</v>
      </c>
      <c r="Q561" s="55" t="s">
        <v>15289</v>
      </c>
      <c r="R561" s="55" t="s">
        <v>15290</v>
      </c>
    </row>
    <row r="562" spans="1:18" ht="32" x14ac:dyDescent="0.2">
      <c r="A562" s="160">
        <v>9789152302484</v>
      </c>
      <c r="B562" s="11">
        <v>1</v>
      </c>
      <c r="C562" s="11" t="s">
        <v>12852</v>
      </c>
      <c r="D562" s="11" t="str">
        <f>INDEX(Lista!$A$2:$B$13,MATCH('Kap 1'!K562,Lista!$A$2:$A$13,0),2)</f>
        <v>B</v>
      </c>
      <c r="E562" s="11" t="str">
        <f t="shared" si="30"/>
        <v>9789152302484-1-x1_3x-B-6b</v>
      </c>
      <c r="F562" s="11">
        <f>MATCH(E562,'Base data'!$N$2:$N$2604,0)</f>
        <v>231</v>
      </c>
      <c r="G562" s="11" t="str">
        <f t="shared" si="28"/>
        <v>6b</v>
      </c>
      <c r="H562" s="11" t="str">
        <f t="shared" si="29"/>
        <v>Resonera</v>
      </c>
      <c r="I562" s="11" t="s">
        <v>45</v>
      </c>
      <c r="J562" s="11" t="s">
        <v>356</v>
      </c>
      <c r="K562" s="11" t="s">
        <v>356</v>
      </c>
      <c r="L562" s="11" t="s">
        <v>283</v>
      </c>
      <c r="M562" s="11">
        <v>3</v>
      </c>
      <c r="N562" s="11" t="s">
        <v>283</v>
      </c>
      <c r="O562" s="11" t="s">
        <v>304</v>
      </c>
      <c r="P562" s="55" t="s">
        <v>15291</v>
      </c>
      <c r="Q562" s="55" t="s">
        <v>15292</v>
      </c>
      <c r="R562" s="55" t="s">
        <v>15293</v>
      </c>
    </row>
    <row r="563" spans="1:18" ht="48" x14ac:dyDescent="0.2">
      <c r="A563" s="160">
        <v>9789152302484</v>
      </c>
      <c r="B563" s="11">
        <v>1</v>
      </c>
      <c r="C563" s="11" t="s">
        <v>12852</v>
      </c>
      <c r="D563" s="11" t="str">
        <f>INDEX(Lista!$A$2:$B$13,MATCH('Kap 1'!K563,Lista!$A$2:$A$13,0),2)</f>
        <v>B</v>
      </c>
      <c r="E563" s="11" t="str">
        <f t="shared" si="30"/>
        <v>9789152302484-1-x1_3x-B-7a</v>
      </c>
      <c r="F563" s="11">
        <f>MATCH(E563,'Base data'!$N$2:$N$2604,0)</f>
        <v>232</v>
      </c>
      <c r="G563" s="11" t="str">
        <f t="shared" si="28"/>
        <v>7a</v>
      </c>
      <c r="H563" s="11" t="str">
        <f t="shared" si="29"/>
        <v>Resonera</v>
      </c>
      <c r="I563" s="11" t="s">
        <v>47</v>
      </c>
      <c r="J563" s="11" t="s">
        <v>356</v>
      </c>
      <c r="K563" s="11" t="s">
        <v>356</v>
      </c>
      <c r="L563" s="11" t="s">
        <v>283</v>
      </c>
      <c r="M563" s="11">
        <v>1</v>
      </c>
      <c r="N563" s="11" t="s">
        <v>283</v>
      </c>
      <c r="O563" s="11" t="s">
        <v>311</v>
      </c>
      <c r="P563" s="55" t="s">
        <v>14255</v>
      </c>
      <c r="Q563" s="55" t="s">
        <v>14256</v>
      </c>
      <c r="R563" s="55" t="s">
        <v>14257</v>
      </c>
    </row>
    <row r="564" spans="1:18" ht="64" x14ac:dyDescent="0.2">
      <c r="A564" s="160">
        <v>9789152302484</v>
      </c>
      <c r="B564" s="11">
        <v>1</v>
      </c>
      <c r="C564" s="11" t="s">
        <v>12852</v>
      </c>
      <c r="D564" s="11" t="str">
        <f>INDEX(Lista!$A$2:$B$13,MATCH('Kap 1'!K564,Lista!$A$2:$A$13,0),2)</f>
        <v>B</v>
      </c>
      <c r="E564" s="11" t="str">
        <f t="shared" si="30"/>
        <v>9789152302484-1-x1_3x-B-7a</v>
      </c>
      <c r="F564" s="11">
        <f>MATCH(E564,'Base data'!$N$2:$N$2604,0)</f>
        <v>232</v>
      </c>
      <c r="G564" s="11" t="str">
        <f t="shared" si="28"/>
        <v>7a</v>
      </c>
      <c r="H564" s="11" t="str">
        <f t="shared" si="29"/>
        <v>Resonera</v>
      </c>
      <c r="I564" s="11" t="s">
        <v>47</v>
      </c>
      <c r="J564" s="11" t="s">
        <v>356</v>
      </c>
      <c r="K564" s="11" t="s">
        <v>356</v>
      </c>
      <c r="L564" s="11" t="s">
        <v>283</v>
      </c>
      <c r="M564" s="11">
        <v>2</v>
      </c>
      <c r="N564" s="11" t="s">
        <v>283</v>
      </c>
      <c r="O564" s="11" t="s">
        <v>311</v>
      </c>
      <c r="P564" s="55" t="s">
        <v>15294</v>
      </c>
      <c r="Q564" s="55" t="s">
        <v>15295</v>
      </c>
      <c r="R564" s="55" t="s">
        <v>14260</v>
      </c>
    </row>
    <row r="565" spans="1:18" ht="48" x14ac:dyDescent="0.2">
      <c r="A565" s="160">
        <v>9789152302484</v>
      </c>
      <c r="B565" s="11">
        <v>1</v>
      </c>
      <c r="C565" s="11" t="s">
        <v>12852</v>
      </c>
      <c r="D565" s="11" t="str">
        <f>INDEX(Lista!$A$2:$B$13,MATCH('Kap 1'!K565,Lista!$A$2:$A$13,0),2)</f>
        <v>B</v>
      </c>
      <c r="E565" s="11" t="str">
        <f t="shared" si="30"/>
        <v>9789152302484-1-x1_3x-B-7b</v>
      </c>
      <c r="F565" s="11">
        <f>MATCH(E565,'Base data'!$N$2:$N$2604,0)</f>
        <v>233</v>
      </c>
      <c r="G565" s="11" t="str">
        <f t="shared" si="28"/>
        <v>7b</v>
      </c>
      <c r="H565" s="11" t="str">
        <f t="shared" si="29"/>
        <v>Resonera</v>
      </c>
      <c r="I565" s="11" t="s">
        <v>48</v>
      </c>
      <c r="J565" s="11" t="s">
        <v>356</v>
      </c>
      <c r="K565" s="11" t="s">
        <v>356</v>
      </c>
      <c r="L565" s="11" t="s">
        <v>283</v>
      </c>
      <c r="M565" s="11">
        <v>1</v>
      </c>
      <c r="N565" s="11" t="s">
        <v>283</v>
      </c>
      <c r="O565" s="11" t="s">
        <v>311</v>
      </c>
      <c r="P565" s="55" t="s">
        <v>14261</v>
      </c>
      <c r="Q565" s="55" t="s">
        <v>14262</v>
      </c>
      <c r="R565" s="55" t="s">
        <v>15296</v>
      </c>
    </row>
    <row r="566" spans="1:18" ht="80" x14ac:dyDescent="0.2">
      <c r="A566" s="160">
        <v>9789152302484</v>
      </c>
      <c r="B566" s="11">
        <v>1</v>
      </c>
      <c r="C566" s="11" t="s">
        <v>12852</v>
      </c>
      <c r="D566" s="11" t="str">
        <f>INDEX(Lista!$A$2:$B$13,MATCH('Kap 1'!K566,Lista!$A$2:$A$13,0),2)</f>
        <v>B</v>
      </c>
      <c r="E566" s="11" t="str">
        <f t="shared" si="30"/>
        <v>9789152302484-1-x1_3x-B-7b</v>
      </c>
      <c r="F566" s="11">
        <f>MATCH(E566,'Base data'!$N$2:$N$2604,0)</f>
        <v>233</v>
      </c>
      <c r="G566" s="11" t="str">
        <f t="shared" si="28"/>
        <v>7b</v>
      </c>
      <c r="H566" s="11" t="str">
        <f t="shared" si="29"/>
        <v>Resonera</v>
      </c>
      <c r="I566" s="11" t="s">
        <v>48</v>
      </c>
      <c r="J566" s="11" t="s">
        <v>356</v>
      </c>
      <c r="K566" s="11" t="s">
        <v>356</v>
      </c>
      <c r="L566" s="11" t="s">
        <v>283</v>
      </c>
      <c r="M566" s="11">
        <v>2</v>
      </c>
      <c r="N566" s="11" t="s">
        <v>283</v>
      </c>
      <c r="O566" s="11" t="s">
        <v>311</v>
      </c>
      <c r="P566" s="55" t="s">
        <v>14264</v>
      </c>
      <c r="Q566" s="55" t="s">
        <v>14265</v>
      </c>
      <c r="R566" s="55" t="s">
        <v>15297</v>
      </c>
    </row>
    <row r="567" spans="1:18" ht="80" x14ac:dyDescent="0.2">
      <c r="A567" s="160">
        <v>9789152302484</v>
      </c>
      <c r="B567" s="11">
        <v>1</v>
      </c>
      <c r="C567" s="11" t="s">
        <v>12852</v>
      </c>
      <c r="D567" s="11" t="str">
        <f>INDEX(Lista!$A$2:$B$13,MATCH('Kap 1'!K567,Lista!$A$2:$A$13,0),2)</f>
        <v>B</v>
      </c>
      <c r="E567" s="11" t="str">
        <f t="shared" si="30"/>
        <v>9789152302484-1-x1_3x-B-7b</v>
      </c>
      <c r="F567" s="11">
        <f>MATCH(E567,'Base data'!$N$2:$N$2604,0)</f>
        <v>233</v>
      </c>
      <c r="G567" s="11" t="str">
        <f t="shared" si="28"/>
        <v>7b</v>
      </c>
      <c r="H567" s="11" t="str">
        <f t="shared" si="29"/>
        <v>Resonera</v>
      </c>
      <c r="I567" s="11" t="s">
        <v>48</v>
      </c>
      <c r="J567" s="11" t="s">
        <v>356</v>
      </c>
      <c r="K567" s="11" t="s">
        <v>356</v>
      </c>
      <c r="L567" s="11" t="s">
        <v>283</v>
      </c>
      <c r="M567" s="11">
        <v>3</v>
      </c>
      <c r="N567" s="11" t="s">
        <v>283</v>
      </c>
      <c r="O567" s="11" t="s">
        <v>311</v>
      </c>
      <c r="P567" s="55" t="s">
        <v>15298</v>
      </c>
      <c r="Q567" s="55" t="s">
        <v>15299</v>
      </c>
      <c r="R567" s="55" t="s">
        <v>14269</v>
      </c>
    </row>
    <row r="568" spans="1:18" ht="112" x14ac:dyDescent="0.2">
      <c r="A568" s="160">
        <v>9789152302484</v>
      </c>
      <c r="B568" s="11">
        <v>1</v>
      </c>
      <c r="C568" s="11" t="s">
        <v>12852</v>
      </c>
      <c r="D568" s="11" t="str">
        <f>INDEX(Lista!$A$2:$B$13,MATCH('Kap 1'!K568,Lista!$A$2:$A$13,0),2)</f>
        <v>B</v>
      </c>
      <c r="E568" s="11" t="str">
        <f t="shared" si="30"/>
        <v>9789152302484-1-x1_3x-B-7c</v>
      </c>
      <c r="F568" s="11">
        <f>MATCH(E568,'Base data'!$N$2:$N$2604,0)</f>
        <v>234</v>
      </c>
      <c r="G568" s="11" t="str">
        <f t="shared" si="28"/>
        <v>7c</v>
      </c>
      <c r="H568" s="11" t="str">
        <f t="shared" si="29"/>
        <v>Resonera</v>
      </c>
      <c r="I568" s="11" t="s">
        <v>49</v>
      </c>
      <c r="J568" s="11" t="s">
        <v>356</v>
      </c>
      <c r="K568" s="11" t="s">
        <v>356</v>
      </c>
      <c r="L568" s="11" t="s">
        <v>283</v>
      </c>
      <c r="M568" s="11">
        <v>1</v>
      </c>
      <c r="N568" s="11" t="s">
        <v>283</v>
      </c>
      <c r="O568" s="11" t="s">
        <v>311</v>
      </c>
      <c r="P568" s="55" t="s">
        <v>14288</v>
      </c>
      <c r="Q568" s="55" t="s">
        <v>14289</v>
      </c>
      <c r="R568" s="55" t="s">
        <v>15300</v>
      </c>
    </row>
    <row r="569" spans="1:18" ht="80" x14ac:dyDescent="0.2">
      <c r="A569" s="160">
        <v>9789152302484</v>
      </c>
      <c r="B569" s="11">
        <v>1</v>
      </c>
      <c r="C569" s="11" t="s">
        <v>12852</v>
      </c>
      <c r="D569" s="11" t="str">
        <f>INDEX(Lista!$A$2:$B$13,MATCH('Kap 1'!K569,Lista!$A$2:$A$13,0),2)</f>
        <v>B</v>
      </c>
      <c r="E569" s="11" t="str">
        <f t="shared" si="30"/>
        <v>9789152302484-1-x1_3x-B-7c</v>
      </c>
      <c r="F569" s="11">
        <f>MATCH(E569,'Base data'!$N$2:$N$2604,0)</f>
        <v>234</v>
      </c>
      <c r="G569" s="11" t="str">
        <f t="shared" si="28"/>
        <v>7c</v>
      </c>
      <c r="H569" s="11" t="str">
        <f t="shared" si="29"/>
        <v>Resonera</v>
      </c>
      <c r="I569" s="11" t="s">
        <v>49</v>
      </c>
      <c r="J569" s="11" t="s">
        <v>356</v>
      </c>
      <c r="K569" s="11" t="s">
        <v>356</v>
      </c>
      <c r="L569" s="11" t="s">
        <v>283</v>
      </c>
      <c r="M569" s="11">
        <v>2</v>
      </c>
      <c r="N569" s="11" t="s">
        <v>283</v>
      </c>
      <c r="O569" s="11" t="s">
        <v>304</v>
      </c>
      <c r="P569" s="55" t="s">
        <v>15301</v>
      </c>
      <c r="Q569" s="55" t="s">
        <v>15302</v>
      </c>
      <c r="R569" s="55" t="s">
        <v>15303</v>
      </c>
    </row>
    <row r="570" spans="1:18" ht="64" x14ac:dyDescent="0.2">
      <c r="A570" s="160">
        <v>9789152302484</v>
      </c>
      <c r="B570" s="11">
        <v>1</v>
      </c>
      <c r="C570" s="11" t="s">
        <v>12852</v>
      </c>
      <c r="D570" s="11" t="str">
        <f>INDEX(Lista!$A$2:$B$13,MATCH('Kap 1'!K570,Lista!$A$2:$A$13,0),2)</f>
        <v>B</v>
      </c>
      <c r="E570" s="11" t="str">
        <f t="shared" si="30"/>
        <v>9789152302484-1-x1_3x-B-7c</v>
      </c>
      <c r="F570" s="11">
        <f>MATCH(E570,'Base data'!$N$2:$N$2604,0)</f>
        <v>234</v>
      </c>
      <c r="G570" s="11" t="str">
        <f t="shared" si="28"/>
        <v>7c</v>
      </c>
      <c r="H570" s="11" t="str">
        <f t="shared" si="29"/>
        <v>Resonera</v>
      </c>
      <c r="I570" s="11" t="s">
        <v>49</v>
      </c>
      <c r="J570" s="11" t="s">
        <v>356</v>
      </c>
      <c r="K570" s="11" t="s">
        <v>356</v>
      </c>
      <c r="L570" s="11" t="s">
        <v>283</v>
      </c>
      <c r="M570" s="11">
        <v>3</v>
      </c>
      <c r="N570" s="11" t="s">
        <v>283</v>
      </c>
      <c r="O570" s="11" t="s">
        <v>304</v>
      </c>
      <c r="P570" s="55" t="s">
        <v>15304</v>
      </c>
      <c r="Q570" s="55" t="s">
        <v>15305</v>
      </c>
      <c r="R570" s="55" t="s">
        <v>15306</v>
      </c>
    </row>
    <row r="571" spans="1:18" ht="80" x14ac:dyDescent="0.2">
      <c r="A571" s="160">
        <v>9789152302484</v>
      </c>
      <c r="B571" s="11">
        <v>1</v>
      </c>
      <c r="C571" s="11" t="s">
        <v>12852</v>
      </c>
      <c r="D571" s="11" t="str">
        <f>INDEX(Lista!$A$2:$B$13,MATCH('Kap 1'!K571,Lista!$A$2:$A$13,0),2)</f>
        <v>B</v>
      </c>
      <c r="E571" s="11" t="str">
        <f t="shared" si="30"/>
        <v>9789152302484-1-x1_3x-B-7c</v>
      </c>
      <c r="F571" s="11">
        <f>MATCH(E571,'Base data'!$N$2:$N$2604,0)</f>
        <v>234</v>
      </c>
      <c r="G571" s="11" t="str">
        <f t="shared" si="28"/>
        <v>7c</v>
      </c>
      <c r="H571" s="11" t="str">
        <f t="shared" si="29"/>
        <v>Resonera</v>
      </c>
      <c r="I571" s="11" t="s">
        <v>49</v>
      </c>
      <c r="J571" s="11" t="s">
        <v>356</v>
      </c>
      <c r="K571" s="11" t="s">
        <v>356</v>
      </c>
      <c r="L571" s="11" t="s">
        <v>283</v>
      </c>
      <c r="M571" s="11">
        <v>4</v>
      </c>
      <c r="N571" s="11" t="s">
        <v>283</v>
      </c>
      <c r="O571" s="11" t="s">
        <v>311</v>
      </c>
      <c r="P571" s="55" t="s">
        <v>15307</v>
      </c>
      <c r="Q571" s="55" t="s">
        <v>15308</v>
      </c>
      <c r="R571" s="55" t="s">
        <v>14299</v>
      </c>
    </row>
    <row r="572" spans="1:18" ht="112" x14ac:dyDescent="0.2">
      <c r="A572" s="160">
        <v>9789152302484</v>
      </c>
      <c r="B572" s="11">
        <v>1</v>
      </c>
      <c r="C572" s="11" t="s">
        <v>12852</v>
      </c>
      <c r="D572" s="11" t="str">
        <f>INDEX(Lista!$A$2:$B$13,MATCH('Kap 1'!K572,Lista!$A$2:$A$13,0),2)</f>
        <v>B</v>
      </c>
      <c r="E572" s="11" t="str">
        <f t="shared" si="30"/>
        <v>9789152302484-1-x1_3x-B-7d</v>
      </c>
      <c r="F572" s="11">
        <f>MATCH(E572,'Base data'!$N$2:$N$2604,0)</f>
        <v>235</v>
      </c>
      <c r="G572" s="11" t="str">
        <f t="shared" si="28"/>
        <v>7d</v>
      </c>
      <c r="H572" s="11" t="str">
        <f t="shared" si="29"/>
        <v>Resonera</v>
      </c>
      <c r="I572" s="11" t="s">
        <v>214</v>
      </c>
      <c r="J572" s="11" t="s">
        <v>356</v>
      </c>
      <c r="K572" s="11" t="s">
        <v>356</v>
      </c>
      <c r="L572" s="11" t="s">
        <v>283</v>
      </c>
      <c r="M572" s="11">
        <v>1</v>
      </c>
      <c r="N572" s="11" t="s">
        <v>283</v>
      </c>
      <c r="O572" s="11" t="s">
        <v>311</v>
      </c>
      <c r="P572" s="55" t="s">
        <v>14306</v>
      </c>
      <c r="Q572" s="55" t="s">
        <v>14307</v>
      </c>
      <c r="R572" s="55" t="s">
        <v>14308</v>
      </c>
    </row>
    <row r="573" spans="1:18" ht="80" x14ac:dyDescent="0.2">
      <c r="A573" s="160">
        <v>9789152302484</v>
      </c>
      <c r="B573" s="11">
        <v>1</v>
      </c>
      <c r="C573" s="11" t="s">
        <v>12852</v>
      </c>
      <c r="D573" s="11" t="str">
        <f>INDEX(Lista!$A$2:$B$13,MATCH('Kap 1'!K573,Lista!$A$2:$A$13,0),2)</f>
        <v>B</v>
      </c>
      <c r="E573" s="11" t="str">
        <f t="shared" si="30"/>
        <v>9789152302484-1-x1_3x-B-7d</v>
      </c>
      <c r="F573" s="11">
        <f>MATCH(E573,'Base data'!$N$2:$N$2604,0)</f>
        <v>235</v>
      </c>
      <c r="G573" s="11" t="str">
        <f t="shared" si="28"/>
        <v>7d</v>
      </c>
      <c r="H573" s="11" t="str">
        <f t="shared" si="29"/>
        <v>Resonera</v>
      </c>
      <c r="I573" s="11" t="s">
        <v>214</v>
      </c>
      <c r="J573" s="11" t="s">
        <v>356</v>
      </c>
      <c r="K573" s="11" t="s">
        <v>356</v>
      </c>
      <c r="L573" s="11" t="s">
        <v>283</v>
      </c>
      <c r="M573" s="11">
        <v>2</v>
      </c>
      <c r="N573" s="11" t="s">
        <v>283</v>
      </c>
      <c r="O573" s="11" t="s">
        <v>311</v>
      </c>
      <c r="P573" s="55" t="s">
        <v>15309</v>
      </c>
      <c r="Q573" s="55" t="s">
        <v>15310</v>
      </c>
      <c r="R573" s="55" t="s">
        <v>15311</v>
      </c>
    </row>
    <row r="574" spans="1:18" ht="64" x14ac:dyDescent="0.2">
      <c r="A574" s="160">
        <v>9789152302484</v>
      </c>
      <c r="B574" s="11">
        <v>1</v>
      </c>
      <c r="C574" s="11" t="s">
        <v>12852</v>
      </c>
      <c r="D574" s="11" t="str">
        <f>INDEX(Lista!$A$2:$B$13,MATCH('Kap 1'!K574,Lista!$A$2:$A$13,0),2)</f>
        <v>B</v>
      </c>
      <c r="E574" s="11" t="str">
        <f t="shared" si="30"/>
        <v>9789152302484-1-x1_3x-B-8</v>
      </c>
      <c r="F574" s="11">
        <f>MATCH(E574,'Base data'!$N$2:$N$2604,0)</f>
        <v>236</v>
      </c>
      <c r="G574" s="11">
        <f t="shared" si="28"/>
        <v>8</v>
      </c>
      <c r="H574" s="11" t="str">
        <f t="shared" si="29"/>
        <v>Resonera</v>
      </c>
      <c r="I574" s="11">
        <v>8</v>
      </c>
      <c r="J574" s="11" t="s">
        <v>356</v>
      </c>
      <c r="K574" s="11" t="s">
        <v>356</v>
      </c>
      <c r="L574" s="11" t="s">
        <v>283</v>
      </c>
      <c r="M574" s="11">
        <v>1</v>
      </c>
      <c r="N574" s="11" t="s">
        <v>283</v>
      </c>
      <c r="O574" s="11" t="s">
        <v>311</v>
      </c>
      <c r="P574" s="55" t="s">
        <v>15312</v>
      </c>
      <c r="Q574" s="55" t="s">
        <v>15313</v>
      </c>
      <c r="R574" s="55" t="s">
        <v>15314</v>
      </c>
    </row>
    <row r="575" spans="1:18" ht="32" x14ac:dyDescent="0.2">
      <c r="A575" s="160">
        <v>9789152302484</v>
      </c>
      <c r="B575" s="11">
        <v>1</v>
      </c>
      <c r="C575" s="11" t="s">
        <v>12852</v>
      </c>
      <c r="D575" s="11" t="str">
        <f>INDEX(Lista!$A$2:$B$13,MATCH('Kap 1'!K575,Lista!$A$2:$A$13,0),2)</f>
        <v>B</v>
      </c>
      <c r="E575" s="11" t="str">
        <f t="shared" si="30"/>
        <v>9789152302484-1-x1_3x-B-8</v>
      </c>
      <c r="F575" s="11">
        <f>MATCH(E575,'Base data'!$N$2:$N$2604,0)</f>
        <v>236</v>
      </c>
      <c r="G575" s="11">
        <f t="shared" si="28"/>
        <v>8</v>
      </c>
      <c r="H575" s="11" t="str">
        <f t="shared" si="29"/>
        <v>Resonera</v>
      </c>
      <c r="I575" s="11">
        <v>8</v>
      </c>
      <c r="J575" s="11" t="s">
        <v>356</v>
      </c>
      <c r="K575" s="11" t="s">
        <v>356</v>
      </c>
      <c r="L575" s="11" t="s">
        <v>283</v>
      </c>
      <c r="M575" s="11">
        <v>2</v>
      </c>
      <c r="N575" s="11" t="s">
        <v>283</v>
      </c>
      <c r="O575" s="11" t="s">
        <v>304</v>
      </c>
      <c r="P575" s="55" t="s">
        <v>15315</v>
      </c>
      <c r="Q575" s="55" t="s">
        <v>15316</v>
      </c>
      <c r="R575" s="55" t="s">
        <v>15317</v>
      </c>
    </row>
    <row r="576" spans="1:18" ht="64" x14ac:dyDescent="0.2">
      <c r="A576" s="160">
        <v>9789152302484</v>
      </c>
      <c r="B576" s="11">
        <v>1</v>
      </c>
      <c r="C576" s="11" t="s">
        <v>12852</v>
      </c>
      <c r="D576" s="11" t="str">
        <f>INDEX(Lista!$A$2:$B$13,MATCH('Kap 1'!K576,Lista!$A$2:$A$13,0),2)</f>
        <v>B</v>
      </c>
      <c r="E576" s="11" t="str">
        <f t="shared" si="30"/>
        <v>9789152302484-1-x1_3x-B-9</v>
      </c>
      <c r="F576" s="11">
        <f>MATCH(E576,'Base data'!$N$2:$N$2604,0)</f>
        <v>237</v>
      </c>
      <c r="G576" s="11">
        <f t="shared" si="28"/>
        <v>9</v>
      </c>
      <c r="H576" s="11" t="str">
        <f t="shared" si="29"/>
        <v>Resonera</v>
      </c>
      <c r="I576" s="11">
        <v>9</v>
      </c>
      <c r="J576" s="11" t="s">
        <v>356</v>
      </c>
      <c r="K576" s="11" t="s">
        <v>356</v>
      </c>
      <c r="L576" s="11" t="s">
        <v>283</v>
      </c>
      <c r="M576" s="11">
        <v>1</v>
      </c>
      <c r="N576" s="11" t="s">
        <v>283</v>
      </c>
      <c r="O576" s="11" t="s">
        <v>304</v>
      </c>
      <c r="P576" s="55" t="s">
        <v>15318</v>
      </c>
      <c r="Q576" s="55" t="s">
        <v>14407</v>
      </c>
      <c r="R576" s="55" t="s">
        <v>15319</v>
      </c>
    </row>
    <row r="577" spans="1:18" ht="32" x14ac:dyDescent="0.2">
      <c r="A577" s="160">
        <v>9789152302484</v>
      </c>
      <c r="B577" s="11">
        <v>1</v>
      </c>
      <c r="C577" s="11" t="s">
        <v>12852</v>
      </c>
      <c r="D577" s="11" t="str">
        <f>INDEX(Lista!$A$2:$B$13,MATCH('Kap 1'!K577,Lista!$A$2:$A$13,0),2)</f>
        <v>B</v>
      </c>
      <c r="E577" s="11" t="str">
        <f t="shared" si="30"/>
        <v>9789152302484-1-x1_3x-B-9</v>
      </c>
      <c r="F577" s="11">
        <f>MATCH(E577,'Base data'!$N$2:$N$2604,0)</f>
        <v>237</v>
      </c>
      <c r="G577" s="11">
        <f t="shared" si="28"/>
        <v>9</v>
      </c>
      <c r="H577" s="11" t="str">
        <f t="shared" si="29"/>
        <v>Resonera</v>
      </c>
      <c r="I577" s="11">
        <v>9</v>
      </c>
      <c r="J577" s="11" t="s">
        <v>356</v>
      </c>
      <c r="K577" s="11" t="s">
        <v>356</v>
      </c>
      <c r="L577" s="11" t="s">
        <v>283</v>
      </c>
      <c r="M577" s="11">
        <v>2</v>
      </c>
      <c r="N577" s="11" t="s">
        <v>281</v>
      </c>
      <c r="O577" s="11" t="s">
        <v>304</v>
      </c>
      <c r="P577" s="55" t="s">
        <v>15320</v>
      </c>
      <c r="Q577" s="55" t="s">
        <v>14416</v>
      </c>
      <c r="R577" s="55" t="s">
        <v>15321</v>
      </c>
    </row>
    <row r="578" spans="1:18" x14ac:dyDescent="0.2">
      <c r="A578" s="160">
        <v>9789152302484</v>
      </c>
      <c r="B578" s="11">
        <v>1</v>
      </c>
      <c r="C578" s="11" t="s">
        <v>12852</v>
      </c>
      <c r="D578" s="11" t="str">
        <f>INDEX(Lista!$A$2:$B$13,MATCH('Kap 1'!K578,Lista!$A$2:$A$13,0),2)</f>
        <v>B</v>
      </c>
      <c r="E578" s="11" t="str">
        <f t="shared" si="30"/>
        <v>9789152302484-1-x1_3x-B-9</v>
      </c>
      <c r="F578" s="11">
        <f>MATCH(E578,'Base data'!$N$2:$N$2604,0)</f>
        <v>237</v>
      </c>
      <c r="G578" s="11">
        <f t="shared" si="28"/>
        <v>9</v>
      </c>
      <c r="H578" s="11" t="str">
        <f t="shared" si="29"/>
        <v>Resonera</v>
      </c>
      <c r="I578" s="11">
        <v>9</v>
      </c>
      <c r="J578" s="11" t="s">
        <v>356</v>
      </c>
      <c r="K578" s="11" t="s">
        <v>356</v>
      </c>
      <c r="L578" s="11" t="s">
        <v>283</v>
      </c>
      <c r="M578" s="11">
        <v>3</v>
      </c>
      <c r="N578" s="11" t="s">
        <v>281</v>
      </c>
      <c r="O578" s="11" t="s">
        <v>304</v>
      </c>
      <c r="P578" s="55" t="s">
        <v>15322</v>
      </c>
      <c r="Q578" s="55">
        <v>15</v>
      </c>
      <c r="R578" s="55" t="s">
        <v>15323</v>
      </c>
    </row>
    <row r="579" spans="1:18" ht="32" x14ac:dyDescent="0.2">
      <c r="A579" s="160">
        <v>9789152302484</v>
      </c>
      <c r="B579" s="11">
        <v>1</v>
      </c>
      <c r="C579" s="11" t="s">
        <v>12852</v>
      </c>
      <c r="D579" s="11" t="str">
        <f>INDEX(Lista!$A$2:$B$13,MATCH('Kap 1'!K579,Lista!$A$2:$A$13,0),2)</f>
        <v>B</v>
      </c>
      <c r="E579" s="11" t="str">
        <f t="shared" si="30"/>
        <v>9789152302484-1-x1_3x-B-9</v>
      </c>
      <c r="F579" s="11">
        <f>MATCH(E579,'Base data'!$N$2:$N$2604,0)</f>
        <v>237</v>
      </c>
      <c r="G579" s="11">
        <f t="shared" ref="G579:G642" si="31">IF(I579="",G578,I579)</f>
        <v>9</v>
      </c>
      <c r="H579" s="11" t="str">
        <f t="shared" ref="H579:H642" si="32">IF(L579="",H578,L579)</f>
        <v>Resonera</v>
      </c>
      <c r="I579" s="11">
        <v>9</v>
      </c>
      <c r="J579" s="11" t="s">
        <v>356</v>
      </c>
      <c r="K579" s="11" t="s">
        <v>356</v>
      </c>
      <c r="L579" s="11" t="s">
        <v>283</v>
      </c>
      <c r="M579" s="11">
        <v>4</v>
      </c>
      <c r="N579" s="11" t="s">
        <v>283</v>
      </c>
      <c r="O579" s="11" t="s">
        <v>304</v>
      </c>
      <c r="P579" s="55" t="s">
        <v>15324</v>
      </c>
      <c r="Q579" s="55">
        <v>15</v>
      </c>
      <c r="R579" s="55" t="s">
        <v>14454</v>
      </c>
    </row>
    <row r="580" spans="1:18" ht="48" x14ac:dyDescent="0.2">
      <c r="A580" s="160">
        <v>9789152302484</v>
      </c>
      <c r="B580" s="11">
        <v>1</v>
      </c>
      <c r="C580" s="11" t="s">
        <v>12852</v>
      </c>
      <c r="D580" s="11" t="str">
        <f>INDEX(Lista!$A$2:$B$13,MATCH('Kap 1'!K580,Lista!$A$2:$A$13,0),2)</f>
        <v>B</v>
      </c>
      <c r="E580" s="11" t="str">
        <f t="shared" si="30"/>
        <v>9789152302484-1-x1_3x-B-10</v>
      </c>
      <c r="F580" s="11">
        <f>MATCH(E580,'Base data'!$N$2:$N$2604,0)</f>
        <v>238</v>
      </c>
      <c r="G580" s="11">
        <f t="shared" si="31"/>
        <v>10</v>
      </c>
      <c r="H580" s="11" t="str">
        <f t="shared" si="32"/>
        <v>Resonera</v>
      </c>
      <c r="I580" s="11">
        <v>10</v>
      </c>
      <c r="J580" s="11" t="s">
        <v>356</v>
      </c>
      <c r="K580" s="11" t="s">
        <v>356</v>
      </c>
      <c r="L580" s="11" t="s">
        <v>283</v>
      </c>
      <c r="M580" s="11">
        <v>1</v>
      </c>
      <c r="N580" s="11" t="s">
        <v>283</v>
      </c>
      <c r="O580" s="11" t="s">
        <v>304</v>
      </c>
      <c r="P580" s="55" t="s">
        <v>15325</v>
      </c>
      <c r="Q580" s="55" t="s">
        <v>14407</v>
      </c>
      <c r="R580" s="55" t="s">
        <v>15326</v>
      </c>
    </row>
    <row r="581" spans="1:18" ht="32" x14ac:dyDescent="0.2">
      <c r="A581" s="160">
        <v>9789152302484</v>
      </c>
      <c r="B581" s="11">
        <v>1</v>
      </c>
      <c r="C581" s="11" t="s">
        <v>12852</v>
      </c>
      <c r="D581" s="11" t="str">
        <f>INDEX(Lista!$A$2:$B$13,MATCH('Kap 1'!K581,Lista!$A$2:$A$13,0),2)</f>
        <v>B</v>
      </c>
      <c r="E581" s="11" t="str">
        <f t="shared" si="30"/>
        <v>9789152302484-1-x1_3x-B-10</v>
      </c>
      <c r="F581" s="11">
        <f>MATCH(E581,'Base data'!$N$2:$N$2604,0)</f>
        <v>238</v>
      </c>
      <c r="G581" s="11">
        <f t="shared" si="31"/>
        <v>10</v>
      </c>
      <c r="H581" s="11" t="str">
        <f t="shared" si="32"/>
        <v>Resonera</v>
      </c>
      <c r="I581" s="11">
        <v>10</v>
      </c>
      <c r="J581" s="11" t="s">
        <v>356</v>
      </c>
      <c r="K581" s="11" t="s">
        <v>356</v>
      </c>
      <c r="L581" s="11" t="s">
        <v>283</v>
      </c>
      <c r="M581" s="11">
        <v>2</v>
      </c>
      <c r="N581" s="11" t="s">
        <v>281</v>
      </c>
      <c r="O581" s="11" t="s">
        <v>304</v>
      </c>
      <c r="P581" s="55" t="s">
        <v>15327</v>
      </c>
      <c r="Q581" s="55" t="s">
        <v>14416</v>
      </c>
      <c r="R581" s="55" t="s">
        <v>15328</v>
      </c>
    </row>
    <row r="582" spans="1:18" x14ac:dyDescent="0.2">
      <c r="A582" s="160">
        <v>9789152302484</v>
      </c>
      <c r="B582" s="11">
        <v>1</v>
      </c>
      <c r="C582" s="11" t="s">
        <v>12852</v>
      </c>
      <c r="D582" s="11" t="str">
        <f>INDEX(Lista!$A$2:$B$13,MATCH('Kap 1'!K582,Lista!$A$2:$A$13,0),2)</f>
        <v>B</v>
      </c>
      <c r="E582" s="11" t="str">
        <f t="shared" si="30"/>
        <v>9789152302484-1-x1_3x-B-10</v>
      </c>
      <c r="F582" s="11">
        <f>MATCH(E582,'Base data'!$N$2:$N$2604,0)</f>
        <v>238</v>
      </c>
      <c r="G582" s="11">
        <f t="shared" si="31"/>
        <v>10</v>
      </c>
      <c r="H582" s="11" t="str">
        <f t="shared" si="32"/>
        <v>Resonera</v>
      </c>
      <c r="I582" s="11">
        <v>10</v>
      </c>
      <c r="J582" s="11" t="s">
        <v>356</v>
      </c>
      <c r="K582" s="11" t="s">
        <v>356</v>
      </c>
      <c r="L582" s="11" t="s">
        <v>283</v>
      </c>
      <c r="M582" s="11">
        <v>3</v>
      </c>
      <c r="N582" s="11" t="s">
        <v>281</v>
      </c>
      <c r="O582" s="11" t="s">
        <v>304</v>
      </c>
      <c r="P582" s="55" t="s">
        <v>15329</v>
      </c>
      <c r="Q582" s="55">
        <v>11</v>
      </c>
      <c r="R582" s="55" t="s">
        <v>15323</v>
      </c>
    </row>
    <row r="583" spans="1:18" ht="32" x14ac:dyDescent="0.2">
      <c r="A583" s="160">
        <v>9789152302484</v>
      </c>
      <c r="B583" s="11">
        <v>1</v>
      </c>
      <c r="C583" s="11" t="s">
        <v>12852</v>
      </c>
      <c r="D583" s="11" t="str">
        <f>INDEX(Lista!$A$2:$B$13,MATCH('Kap 1'!K583,Lista!$A$2:$A$13,0),2)</f>
        <v>B</v>
      </c>
      <c r="E583" s="11" t="str">
        <f t="shared" si="30"/>
        <v>9789152302484-1-x1_3x-B-10</v>
      </c>
      <c r="F583" s="11">
        <f>MATCH(E583,'Base data'!$N$2:$N$2604,0)</f>
        <v>238</v>
      </c>
      <c r="G583" s="11">
        <f t="shared" si="31"/>
        <v>10</v>
      </c>
      <c r="H583" s="11" t="str">
        <f t="shared" si="32"/>
        <v>Resonera</v>
      </c>
      <c r="I583" s="11">
        <v>10</v>
      </c>
      <c r="J583" s="11" t="s">
        <v>356</v>
      </c>
      <c r="K583" s="11" t="s">
        <v>356</v>
      </c>
      <c r="L583" s="11" t="s">
        <v>283</v>
      </c>
      <c r="M583" s="11">
        <v>4</v>
      </c>
      <c r="N583" s="11" t="s">
        <v>283</v>
      </c>
      <c r="O583" s="11" t="s">
        <v>304</v>
      </c>
      <c r="P583" s="55" t="s">
        <v>15330</v>
      </c>
      <c r="Q583" s="55">
        <v>11</v>
      </c>
      <c r="R583" s="55" t="s">
        <v>14454</v>
      </c>
    </row>
    <row r="584" spans="1:18" ht="48" x14ac:dyDescent="0.2">
      <c r="A584" s="160">
        <v>9789152302484</v>
      </c>
      <c r="B584" s="11">
        <v>1</v>
      </c>
      <c r="C584" s="11" t="s">
        <v>12852</v>
      </c>
      <c r="D584" s="11" t="str">
        <f>INDEX(Lista!$A$2:$B$13,MATCH('Kap 1'!K584,Lista!$A$2:$A$13,0),2)</f>
        <v>B</v>
      </c>
      <c r="E584" s="11" t="str">
        <f t="shared" si="30"/>
        <v>9789152302484-1-x1_3x-B-11a</v>
      </c>
      <c r="F584" s="11">
        <f>MATCH(E584,'Base data'!$N$2:$N$2604,0)</f>
        <v>239</v>
      </c>
      <c r="G584" s="11" t="str">
        <f t="shared" si="31"/>
        <v>11a</v>
      </c>
      <c r="H584" s="11" t="str">
        <f t="shared" si="32"/>
        <v>Beräkna</v>
      </c>
      <c r="I584" s="11" t="s">
        <v>60</v>
      </c>
      <c r="J584" s="11" t="s">
        <v>356</v>
      </c>
      <c r="K584" s="11" t="s">
        <v>356</v>
      </c>
      <c r="L584" s="11" t="s">
        <v>281</v>
      </c>
      <c r="M584" s="11">
        <v>1</v>
      </c>
      <c r="N584" s="11" t="s">
        <v>281</v>
      </c>
      <c r="O584" s="11" t="s">
        <v>304</v>
      </c>
      <c r="P584" s="55" t="s">
        <v>15331</v>
      </c>
      <c r="Q584" s="55" t="s">
        <v>14416</v>
      </c>
      <c r="R584" s="55" t="s">
        <v>15332</v>
      </c>
    </row>
    <row r="585" spans="1:18" ht="32" x14ac:dyDescent="0.2">
      <c r="A585" s="160">
        <v>9789152302484</v>
      </c>
      <c r="B585" s="11">
        <v>1</v>
      </c>
      <c r="C585" s="11" t="s">
        <v>12852</v>
      </c>
      <c r="D585" s="11" t="str">
        <f>INDEX(Lista!$A$2:$B$13,MATCH('Kap 1'!K585,Lista!$A$2:$A$13,0),2)</f>
        <v>B</v>
      </c>
      <c r="E585" s="11" t="str">
        <f t="shared" si="30"/>
        <v>9789152302484-1-x1_3x-B-11a</v>
      </c>
      <c r="F585" s="11">
        <f>MATCH(E585,'Base data'!$N$2:$N$2604,0)</f>
        <v>239</v>
      </c>
      <c r="G585" s="11" t="str">
        <f t="shared" si="31"/>
        <v>11a</v>
      </c>
      <c r="H585" s="11" t="str">
        <f t="shared" si="32"/>
        <v>Beräkna</v>
      </c>
      <c r="I585" s="11" t="s">
        <v>60</v>
      </c>
      <c r="J585" s="11" t="s">
        <v>356</v>
      </c>
      <c r="K585" s="11" t="s">
        <v>356</v>
      </c>
      <c r="L585" s="11" t="s">
        <v>281</v>
      </c>
      <c r="M585" s="11">
        <v>2</v>
      </c>
      <c r="N585" s="11" t="s">
        <v>281</v>
      </c>
      <c r="O585" s="11" t="s">
        <v>304</v>
      </c>
      <c r="P585" s="55" t="s">
        <v>15333</v>
      </c>
      <c r="Q585" s="55">
        <v>0</v>
      </c>
      <c r="R585" s="55" t="s">
        <v>14410</v>
      </c>
    </row>
    <row r="586" spans="1:18" ht="48" x14ac:dyDescent="0.2">
      <c r="A586" s="160">
        <v>9789152302484</v>
      </c>
      <c r="B586" s="11">
        <v>1</v>
      </c>
      <c r="C586" s="11" t="s">
        <v>12852</v>
      </c>
      <c r="D586" s="11" t="str">
        <f>INDEX(Lista!$A$2:$B$13,MATCH('Kap 1'!K586,Lista!$A$2:$A$13,0),2)</f>
        <v>B</v>
      </c>
      <c r="E586" s="11" t="str">
        <f t="shared" si="30"/>
        <v>9789152302484-1-x1_3x-B-11b</v>
      </c>
      <c r="F586" s="11">
        <f>MATCH(E586,'Base data'!$N$2:$N$2604,0)</f>
        <v>240</v>
      </c>
      <c r="G586" s="11" t="str">
        <f t="shared" si="31"/>
        <v>11b</v>
      </c>
      <c r="H586" s="11" t="str">
        <f t="shared" si="32"/>
        <v>Beräkna</v>
      </c>
      <c r="I586" s="11" t="s">
        <v>61</v>
      </c>
      <c r="J586" s="11" t="s">
        <v>356</v>
      </c>
      <c r="K586" s="11" t="s">
        <v>356</v>
      </c>
      <c r="L586" s="11" t="s">
        <v>281</v>
      </c>
      <c r="M586" s="11">
        <v>1</v>
      </c>
      <c r="N586" s="11" t="s">
        <v>281</v>
      </c>
      <c r="O586" s="11" t="s">
        <v>304</v>
      </c>
      <c r="P586" s="55" t="s">
        <v>15334</v>
      </c>
      <c r="Q586" s="55" t="s">
        <v>14416</v>
      </c>
      <c r="R586" s="55" t="s">
        <v>15335</v>
      </c>
    </row>
    <row r="587" spans="1:18" ht="32" x14ac:dyDescent="0.2">
      <c r="A587" s="160">
        <v>9789152302484</v>
      </c>
      <c r="B587" s="11">
        <v>1</v>
      </c>
      <c r="C587" s="11" t="s">
        <v>12852</v>
      </c>
      <c r="D587" s="11" t="str">
        <f>INDEX(Lista!$A$2:$B$13,MATCH('Kap 1'!K587,Lista!$A$2:$A$13,0),2)</f>
        <v>B</v>
      </c>
      <c r="E587" s="11" t="str">
        <f t="shared" si="30"/>
        <v>9789152302484-1-x1_3x-B-11b</v>
      </c>
      <c r="F587" s="11">
        <f>MATCH(E587,'Base data'!$N$2:$N$2604,0)</f>
        <v>240</v>
      </c>
      <c r="G587" s="11" t="str">
        <f t="shared" si="31"/>
        <v>11b</v>
      </c>
      <c r="H587" s="11" t="str">
        <f t="shared" si="32"/>
        <v>Beräkna</v>
      </c>
      <c r="I587" s="11" t="s">
        <v>61</v>
      </c>
      <c r="J587" s="11" t="s">
        <v>356</v>
      </c>
      <c r="K587" s="11" t="s">
        <v>356</v>
      </c>
      <c r="L587" s="11" t="s">
        <v>281</v>
      </c>
      <c r="M587" s="11">
        <v>2</v>
      </c>
      <c r="N587" s="11" t="s">
        <v>281</v>
      </c>
      <c r="O587" s="11" t="s">
        <v>304</v>
      </c>
      <c r="P587" s="55" t="s">
        <v>15336</v>
      </c>
      <c r="Q587" s="55">
        <v>2</v>
      </c>
      <c r="R587" s="55" t="s">
        <v>14410</v>
      </c>
    </row>
    <row r="588" spans="1:18" ht="48" x14ac:dyDescent="0.2">
      <c r="A588" s="160">
        <v>9789152302484</v>
      </c>
      <c r="B588" s="11">
        <v>1</v>
      </c>
      <c r="C588" s="11" t="s">
        <v>12852</v>
      </c>
      <c r="D588" s="11" t="str">
        <f>INDEX(Lista!$A$2:$B$13,MATCH('Kap 1'!K588,Lista!$A$2:$A$13,0),2)</f>
        <v>B</v>
      </c>
      <c r="E588" s="11" t="str">
        <f t="shared" si="30"/>
        <v>9789152302484-1-x1_3x-B-11c</v>
      </c>
      <c r="F588" s="11">
        <f>MATCH(E588,'Base data'!$N$2:$N$2604,0)</f>
        <v>241</v>
      </c>
      <c r="G588" s="11" t="str">
        <f t="shared" si="31"/>
        <v>11c</v>
      </c>
      <c r="H588" s="11" t="str">
        <f t="shared" si="32"/>
        <v>Beräkna</v>
      </c>
      <c r="I588" s="11" t="s">
        <v>62</v>
      </c>
      <c r="J588" s="11" t="s">
        <v>356</v>
      </c>
      <c r="K588" s="11" t="s">
        <v>356</v>
      </c>
      <c r="L588" s="11" t="s">
        <v>281</v>
      </c>
      <c r="M588" s="11">
        <v>1</v>
      </c>
      <c r="N588" s="11" t="s">
        <v>281</v>
      </c>
      <c r="O588" s="11" t="s">
        <v>304</v>
      </c>
      <c r="P588" s="55" t="s">
        <v>15337</v>
      </c>
      <c r="Q588" s="55" t="s">
        <v>14416</v>
      </c>
      <c r="R588" s="55" t="s">
        <v>15335</v>
      </c>
    </row>
    <row r="589" spans="1:18" ht="32" x14ac:dyDescent="0.2">
      <c r="A589" s="160">
        <v>9789152302484</v>
      </c>
      <c r="B589" s="11">
        <v>1</v>
      </c>
      <c r="C589" s="11" t="s">
        <v>12852</v>
      </c>
      <c r="D589" s="11" t="str">
        <f>INDEX(Lista!$A$2:$B$13,MATCH('Kap 1'!K589,Lista!$A$2:$A$13,0),2)</f>
        <v>B</v>
      </c>
      <c r="E589" s="11" t="str">
        <f t="shared" si="30"/>
        <v>9789152302484-1-x1_3x-B-11c</v>
      </c>
      <c r="F589" s="11">
        <f>MATCH(E589,'Base data'!$N$2:$N$2604,0)</f>
        <v>241</v>
      </c>
      <c r="G589" s="11" t="str">
        <f t="shared" si="31"/>
        <v>11c</v>
      </c>
      <c r="H589" s="11" t="str">
        <f t="shared" si="32"/>
        <v>Beräkna</v>
      </c>
      <c r="I589" s="11" t="s">
        <v>62</v>
      </c>
      <c r="J589" s="11" t="s">
        <v>356</v>
      </c>
      <c r="K589" s="11" t="s">
        <v>356</v>
      </c>
      <c r="L589" s="11" t="s">
        <v>281</v>
      </c>
      <c r="M589" s="11">
        <v>2</v>
      </c>
      <c r="N589" s="11" t="s">
        <v>281</v>
      </c>
      <c r="O589" s="11" t="s">
        <v>304</v>
      </c>
      <c r="P589" s="55" t="s">
        <v>15338</v>
      </c>
      <c r="Q589" s="55" t="s">
        <v>14435</v>
      </c>
      <c r="R589" s="55" t="s">
        <v>14410</v>
      </c>
    </row>
    <row r="590" spans="1:18" ht="32" x14ac:dyDescent="0.2">
      <c r="A590" s="160">
        <v>9789152302484</v>
      </c>
      <c r="B590" s="11">
        <v>1</v>
      </c>
      <c r="C590" s="11" t="s">
        <v>12852</v>
      </c>
      <c r="D590" s="11" t="str">
        <f>INDEX(Lista!$A$2:$B$13,MATCH('Kap 1'!K590,Lista!$A$2:$A$13,0),2)</f>
        <v>B</v>
      </c>
      <c r="E590" s="11" t="str">
        <f t="shared" si="30"/>
        <v>9789152302484-1-x1_3x-B-12a</v>
      </c>
      <c r="F590" s="11">
        <f>MATCH(E590,'Base data'!$N$2:$N$2604,0)</f>
        <v>242</v>
      </c>
      <c r="G590" s="11" t="str">
        <f t="shared" si="31"/>
        <v>12a</v>
      </c>
      <c r="H590" s="11" t="str">
        <f t="shared" si="32"/>
        <v>Beräkna</v>
      </c>
      <c r="I590" s="11" t="s">
        <v>63</v>
      </c>
      <c r="J590" s="11" t="s">
        <v>356</v>
      </c>
      <c r="K590" s="11" t="s">
        <v>356</v>
      </c>
      <c r="L590" s="11" t="s">
        <v>281</v>
      </c>
      <c r="M590" s="11">
        <v>1</v>
      </c>
      <c r="N590" s="11" t="s">
        <v>281</v>
      </c>
      <c r="O590" s="11" t="s">
        <v>304</v>
      </c>
      <c r="P590" s="55" t="s">
        <v>15339</v>
      </c>
      <c r="Q590" s="55" t="s">
        <v>14407</v>
      </c>
      <c r="R590" s="55" t="s">
        <v>15340</v>
      </c>
    </row>
    <row r="591" spans="1:18" ht="32" x14ac:dyDescent="0.2">
      <c r="A591" s="160">
        <v>9789152302484</v>
      </c>
      <c r="B591" s="11">
        <v>1</v>
      </c>
      <c r="C591" s="11" t="s">
        <v>12852</v>
      </c>
      <c r="D591" s="11" t="str">
        <f>INDEX(Lista!$A$2:$B$13,MATCH('Kap 1'!K591,Lista!$A$2:$A$13,0),2)</f>
        <v>B</v>
      </c>
      <c r="E591" s="11" t="str">
        <f t="shared" si="30"/>
        <v>9789152302484-1-x1_3x-B-12a</v>
      </c>
      <c r="F591" s="11">
        <f>MATCH(E591,'Base data'!$N$2:$N$2604,0)</f>
        <v>242</v>
      </c>
      <c r="G591" s="11" t="str">
        <f t="shared" si="31"/>
        <v>12a</v>
      </c>
      <c r="H591" s="11" t="str">
        <f t="shared" si="32"/>
        <v>Beräkna</v>
      </c>
      <c r="I591" s="11" t="s">
        <v>63</v>
      </c>
      <c r="J591" s="11" t="s">
        <v>356</v>
      </c>
      <c r="K591" s="11" t="s">
        <v>356</v>
      </c>
      <c r="L591" s="11" t="s">
        <v>281</v>
      </c>
      <c r="M591" s="11">
        <v>2</v>
      </c>
      <c r="N591" s="11" t="s">
        <v>281</v>
      </c>
      <c r="O591" s="11" t="s">
        <v>304</v>
      </c>
      <c r="P591" s="55" t="s">
        <v>15341</v>
      </c>
      <c r="Q591" s="55">
        <v>0</v>
      </c>
      <c r="R591" s="55" t="s">
        <v>14410</v>
      </c>
    </row>
    <row r="592" spans="1:18" ht="32" x14ac:dyDescent="0.2">
      <c r="A592" s="160">
        <v>9789152302484</v>
      </c>
      <c r="B592" s="11">
        <v>1</v>
      </c>
      <c r="C592" s="11" t="s">
        <v>12852</v>
      </c>
      <c r="D592" s="11" t="str">
        <f>INDEX(Lista!$A$2:$B$13,MATCH('Kap 1'!K592,Lista!$A$2:$A$13,0),2)</f>
        <v>B</v>
      </c>
      <c r="E592" s="11" t="str">
        <f t="shared" si="30"/>
        <v>9789152302484-1-x1_3x-B-12b</v>
      </c>
      <c r="F592" s="11">
        <f>MATCH(E592,'Base data'!$N$2:$N$2604,0)</f>
        <v>243</v>
      </c>
      <c r="G592" s="11" t="str">
        <f t="shared" si="31"/>
        <v>12b</v>
      </c>
      <c r="H592" s="11" t="str">
        <f t="shared" si="32"/>
        <v>Beräkna</v>
      </c>
      <c r="I592" s="11" t="s">
        <v>64</v>
      </c>
      <c r="J592" s="11" t="s">
        <v>356</v>
      </c>
      <c r="K592" s="11" t="s">
        <v>356</v>
      </c>
      <c r="L592" s="11" t="s">
        <v>281</v>
      </c>
      <c r="M592" s="11">
        <v>1</v>
      </c>
      <c r="N592" s="11" t="s">
        <v>281</v>
      </c>
      <c r="O592" s="11" t="s">
        <v>304</v>
      </c>
      <c r="P592" s="55" t="s">
        <v>15342</v>
      </c>
      <c r="Q592" s="55" t="s">
        <v>14407</v>
      </c>
      <c r="R592" s="55" t="s">
        <v>15340</v>
      </c>
    </row>
    <row r="593" spans="1:18" ht="32" x14ac:dyDescent="0.2">
      <c r="A593" s="160">
        <v>9789152302484</v>
      </c>
      <c r="B593" s="11">
        <v>1</v>
      </c>
      <c r="C593" s="11" t="s">
        <v>12852</v>
      </c>
      <c r="D593" s="11" t="str">
        <f>INDEX(Lista!$A$2:$B$13,MATCH('Kap 1'!K593,Lista!$A$2:$A$13,0),2)</f>
        <v>B</v>
      </c>
      <c r="E593" s="11" t="str">
        <f t="shared" si="30"/>
        <v>9789152302484-1-x1_3x-B-12b</v>
      </c>
      <c r="F593" s="11">
        <f>MATCH(E593,'Base data'!$N$2:$N$2604,0)</f>
        <v>243</v>
      </c>
      <c r="G593" s="11" t="str">
        <f t="shared" si="31"/>
        <v>12b</v>
      </c>
      <c r="H593" s="11" t="str">
        <f t="shared" si="32"/>
        <v>Beräkna</v>
      </c>
      <c r="I593" s="11" t="s">
        <v>64</v>
      </c>
      <c r="J593" s="11" t="s">
        <v>356</v>
      </c>
      <c r="K593" s="11" t="s">
        <v>356</v>
      </c>
      <c r="L593" s="11" t="s">
        <v>281</v>
      </c>
      <c r="M593" s="11">
        <v>2</v>
      </c>
      <c r="N593" s="11" t="s">
        <v>281</v>
      </c>
      <c r="O593" s="11" t="s">
        <v>304</v>
      </c>
      <c r="P593" s="55" t="s">
        <v>15343</v>
      </c>
      <c r="Q593" s="55">
        <v>3</v>
      </c>
      <c r="R593" s="55" t="s">
        <v>14410</v>
      </c>
    </row>
    <row r="594" spans="1:18" ht="32" x14ac:dyDescent="0.2">
      <c r="A594" s="160">
        <v>9789152302484</v>
      </c>
      <c r="B594" s="11">
        <v>1</v>
      </c>
      <c r="C594" s="11" t="s">
        <v>12852</v>
      </c>
      <c r="D594" s="11" t="str">
        <f>INDEX(Lista!$A$2:$B$13,MATCH('Kap 1'!K594,Lista!$A$2:$A$13,0),2)</f>
        <v>B</v>
      </c>
      <c r="E594" s="11" t="str">
        <f t="shared" si="30"/>
        <v>9789152302484-1-x1_3x-B-12c</v>
      </c>
      <c r="F594" s="11">
        <f>MATCH(E594,'Base data'!$N$2:$N$2604,0)</f>
        <v>244</v>
      </c>
      <c r="G594" s="11" t="str">
        <f t="shared" si="31"/>
        <v>12c</v>
      </c>
      <c r="H594" s="11" t="str">
        <f t="shared" si="32"/>
        <v>Beräkna</v>
      </c>
      <c r="I594" s="11" t="s">
        <v>65</v>
      </c>
      <c r="J594" s="11" t="s">
        <v>356</v>
      </c>
      <c r="K594" s="11" t="s">
        <v>356</v>
      </c>
      <c r="L594" s="11" t="s">
        <v>281</v>
      </c>
      <c r="M594" s="11">
        <v>1</v>
      </c>
      <c r="N594" s="11" t="s">
        <v>281</v>
      </c>
      <c r="O594" s="11" t="s">
        <v>304</v>
      </c>
      <c r="P594" s="55" t="s">
        <v>15344</v>
      </c>
      <c r="Q594" s="55" t="s">
        <v>14407</v>
      </c>
      <c r="R594" s="55" t="s">
        <v>15340</v>
      </c>
    </row>
    <row r="595" spans="1:18" ht="32" x14ac:dyDescent="0.2">
      <c r="A595" s="160">
        <v>9789152302484</v>
      </c>
      <c r="B595" s="11">
        <v>1</v>
      </c>
      <c r="C595" s="11" t="s">
        <v>12852</v>
      </c>
      <c r="D595" s="11" t="str">
        <f>INDEX(Lista!$A$2:$B$13,MATCH('Kap 1'!K595,Lista!$A$2:$A$13,0),2)</f>
        <v>B</v>
      </c>
      <c r="E595" s="11" t="str">
        <f t="shared" si="30"/>
        <v>9789152302484-1-x1_3x-B-12c</v>
      </c>
      <c r="F595" s="11">
        <f>MATCH(E595,'Base data'!$N$2:$N$2604,0)</f>
        <v>244</v>
      </c>
      <c r="G595" s="11" t="str">
        <f t="shared" si="31"/>
        <v>12c</v>
      </c>
      <c r="H595" s="11" t="str">
        <f t="shared" si="32"/>
        <v>Beräkna</v>
      </c>
      <c r="I595" s="11" t="s">
        <v>65</v>
      </c>
      <c r="J595" s="11" t="s">
        <v>356</v>
      </c>
      <c r="K595" s="11" t="s">
        <v>356</v>
      </c>
      <c r="L595" s="11" t="s">
        <v>281</v>
      </c>
      <c r="M595" s="11">
        <v>2</v>
      </c>
      <c r="N595" s="11" t="s">
        <v>281</v>
      </c>
      <c r="O595" s="11" t="s">
        <v>304</v>
      </c>
      <c r="P595" s="55" t="s">
        <v>15345</v>
      </c>
      <c r="Q595" s="55" t="s">
        <v>1278</v>
      </c>
      <c r="R595" s="55" t="s">
        <v>14410</v>
      </c>
    </row>
    <row r="596" spans="1:18" x14ac:dyDescent="0.2">
      <c r="A596" s="160">
        <v>9789152302484</v>
      </c>
      <c r="B596" s="11">
        <v>1</v>
      </c>
      <c r="C596" s="11" t="s">
        <v>12852</v>
      </c>
      <c r="D596" s="11" t="str">
        <f>INDEX(Lista!$A$2:$B$13,MATCH('Kap 1'!K596,Lista!$A$2:$A$13,0),2)</f>
        <v>B</v>
      </c>
      <c r="E596" s="11" t="str">
        <f t="shared" si="30"/>
        <v>9789152302484-1-x1_3x-B-13a</v>
      </c>
      <c r="F596" s="11">
        <f>MATCH(E596,'Base data'!$N$2:$N$2604,0)</f>
        <v>245</v>
      </c>
      <c r="G596" s="11" t="str">
        <f t="shared" si="31"/>
        <v>13a</v>
      </c>
      <c r="H596" s="11" t="str">
        <f t="shared" si="32"/>
        <v>Beräkna</v>
      </c>
      <c r="I596" s="11" t="s">
        <v>167</v>
      </c>
      <c r="J596" s="11" t="s">
        <v>356</v>
      </c>
      <c r="K596" s="11" t="s">
        <v>356</v>
      </c>
      <c r="L596" s="11" t="s">
        <v>281</v>
      </c>
      <c r="M596" s="11">
        <v>1</v>
      </c>
      <c r="N596" s="11" t="s">
        <v>281</v>
      </c>
      <c r="O596" s="11" t="s">
        <v>304</v>
      </c>
      <c r="P596" s="55" t="s">
        <v>15346</v>
      </c>
      <c r="Q596" s="55" t="s">
        <v>14739</v>
      </c>
      <c r="R596" s="55" t="s">
        <v>15347</v>
      </c>
    </row>
    <row r="597" spans="1:18" x14ac:dyDescent="0.2">
      <c r="A597" s="160">
        <v>9789152302484</v>
      </c>
      <c r="B597" s="11">
        <v>1</v>
      </c>
      <c r="C597" s="11" t="s">
        <v>12852</v>
      </c>
      <c r="D597" s="11" t="str">
        <f>INDEX(Lista!$A$2:$B$13,MATCH('Kap 1'!K597,Lista!$A$2:$A$13,0),2)</f>
        <v>B</v>
      </c>
      <c r="E597" s="11" t="str">
        <f t="shared" si="30"/>
        <v>9789152302484-1-x1_3x-B-13a</v>
      </c>
      <c r="F597" s="11">
        <f>MATCH(E597,'Base data'!$N$2:$N$2604,0)</f>
        <v>245</v>
      </c>
      <c r="G597" s="11" t="str">
        <f t="shared" si="31"/>
        <v>13a</v>
      </c>
      <c r="H597" s="11" t="str">
        <f t="shared" si="32"/>
        <v>Beräkna</v>
      </c>
      <c r="I597" s="11" t="s">
        <v>167</v>
      </c>
      <c r="J597" s="11" t="s">
        <v>356</v>
      </c>
      <c r="K597" s="11" t="s">
        <v>356</v>
      </c>
      <c r="L597" s="11" t="s">
        <v>281</v>
      </c>
      <c r="M597" s="11">
        <v>2</v>
      </c>
      <c r="N597" s="11" t="s">
        <v>281</v>
      </c>
      <c r="O597" s="11" t="s">
        <v>304</v>
      </c>
      <c r="P597" s="55" t="s">
        <v>15348</v>
      </c>
      <c r="Q597" s="55">
        <v>0</v>
      </c>
      <c r="R597" s="55" t="s">
        <v>15349</v>
      </c>
    </row>
    <row r="598" spans="1:18" x14ac:dyDescent="0.2">
      <c r="A598" s="160">
        <v>9789152302484</v>
      </c>
      <c r="B598" s="11">
        <v>1</v>
      </c>
      <c r="C598" s="11" t="s">
        <v>12852</v>
      </c>
      <c r="D598" s="11" t="str">
        <f>INDEX(Lista!$A$2:$B$13,MATCH('Kap 1'!K598,Lista!$A$2:$A$13,0),2)</f>
        <v>B</v>
      </c>
      <c r="E598" s="11" t="str">
        <f t="shared" si="30"/>
        <v>9789152302484-1-x1_3x-B-13b</v>
      </c>
      <c r="F598" s="11">
        <f>MATCH(E598,'Base data'!$N$2:$N$2604,0)</f>
        <v>246</v>
      </c>
      <c r="G598" s="11" t="str">
        <f t="shared" si="31"/>
        <v>13b</v>
      </c>
      <c r="H598" s="11" t="str">
        <f t="shared" si="32"/>
        <v>Beräkna</v>
      </c>
      <c r="I598" s="11" t="s">
        <v>168</v>
      </c>
      <c r="J598" s="11" t="s">
        <v>356</v>
      </c>
      <c r="K598" s="11" t="s">
        <v>356</v>
      </c>
      <c r="L598" s="11" t="s">
        <v>281</v>
      </c>
      <c r="M598" s="11">
        <v>1</v>
      </c>
      <c r="N598" s="11" t="s">
        <v>281</v>
      </c>
      <c r="O598" s="11" t="s">
        <v>304</v>
      </c>
      <c r="P598" s="55" t="s">
        <v>15346</v>
      </c>
      <c r="Q598" s="55" t="s">
        <v>361</v>
      </c>
      <c r="R598" s="55" t="s">
        <v>15347</v>
      </c>
    </row>
    <row r="599" spans="1:18" x14ac:dyDescent="0.2">
      <c r="A599" s="160">
        <v>9789152302484</v>
      </c>
      <c r="B599" s="11">
        <v>1</v>
      </c>
      <c r="C599" s="11" t="s">
        <v>12852</v>
      </c>
      <c r="D599" s="11" t="str">
        <f>INDEX(Lista!$A$2:$B$13,MATCH('Kap 1'!K599,Lista!$A$2:$A$13,0),2)</f>
        <v>B</v>
      </c>
      <c r="E599" s="11" t="str">
        <f t="shared" si="30"/>
        <v>9789152302484-1-x1_3x-B-13b</v>
      </c>
      <c r="F599" s="11">
        <f>MATCH(E599,'Base data'!$N$2:$N$2604,0)</f>
        <v>246</v>
      </c>
      <c r="G599" s="11" t="str">
        <f t="shared" si="31"/>
        <v>13b</v>
      </c>
      <c r="H599" s="11" t="str">
        <f t="shared" si="32"/>
        <v>Beräkna</v>
      </c>
      <c r="I599" s="11" t="s">
        <v>168</v>
      </c>
      <c r="J599" s="11" t="s">
        <v>356</v>
      </c>
      <c r="K599" s="11" t="s">
        <v>356</v>
      </c>
      <c r="L599" s="11" t="s">
        <v>281</v>
      </c>
      <c r="M599" s="11">
        <v>2</v>
      </c>
      <c r="N599" s="11" t="s">
        <v>281</v>
      </c>
      <c r="O599" s="11" t="s">
        <v>304</v>
      </c>
      <c r="P599" s="55" t="s">
        <v>15350</v>
      </c>
      <c r="Q599" s="55" t="s">
        <v>14560</v>
      </c>
      <c r="R599" s="55" t="s">
        <v>15349</v>
      </c>
    </row>
    <row r="600" spans="1:18" x14ac:dyDescent="0.2">
      <c r="A600" s="160">
        <v>9789152302484</v>
      </c>
      <c r="B600" s="11">
        <v>1</v>
      </c>
      <c r="C600" s="11" t="s">
        <v>12852</v>
      </c>
      <c r="D600" s="11" t="str">
        <f>INDEX(Lista!$A$2:$B$13,MATCH('Kap 1'!K600,Lista!$A$2:$A$13,0),2)</f>
        <v>B</v>
      </c>
      <c r="E600" s="11" t="str">
        <f t="shared" si="30"/>
        <v>9789152302484-1-x1_3x-B-13c</v>
      </c>
      <c r="F600" s="11">
        <f>MATCH(E600,'Base data'!$N$2:$N$2604,0)</f>
        <v>247</v>
      </c>
      <c r="G600" s="11" t="str">
        <f t="shared" si="31"/>
        <v>13c</v>
      </c>
      <c r="H600" s="11" t="str">
        <f t="shared" si="32"/>
        <v>Beräkna</v>
      </c>
      <c r="I600" s="11" t="s">
        <v>171</v>
      </c>
      <c r="J600" s="11" t="s">
        <v>356</v>
      </c>
      <c r="K600" s="11" t="s">
        <v>356</v>
      </c>
      <c r="L600" s="11" t="s">
        <v>281</v>
      </c>
      <c r="M600" s="11">
        <v>1</v>
      </c>
      <c r="N600" s="11" t="s">
        <v>281</v>
      </c>
      <c r="O600" s="11" t="s">
        <v>304</v>
      </c>
      <c r="P600" s="55" t="s">
        <v>15346</v>
      </c>
      <c r="Q600" s="55" t="s">
        <v>15351</v>
      </c>
      <c r="R600" s="55" t="s">
        <v>15347</v>
      </c>
    </row>
    <row r="601" spans="1:18" x14ac:dyDescent="0.2">
      <c r="A601" s="160">
        <v>9789152302484</v>
      </c>
      <c r="B601" s="11">
        <v>1</v>
      </c>
      <c r="C601" s="11" t="s">
        <v>12852</v>
      </c>
      <c r="D601" s="11" t="str">
        <f>INDEX(Lista!$A$2:$B$13,MATCH('Kap 1'!K601,Lista!$A$2:$A$13,0),2)</f>
        <v>B</v>
      </c>
      <c r="E601" s="11" t="str">
        <f t="shared" si="30"/>
        <v>9789152302484-1-x1_3x-B-13c</v>
      </c>
      <c r="F601" s="11">
        <f>MATCH(E601,'Base data'!$N$2:$N$2604,0)</f>
        <v>247</v>
      </c>
      <c r="G601" s="11" t="str">
        <f t="shared" si="31"/>
        <v>13c</v>
      </c>
      <c r="H601" s="11" t="str">
        <f t="shared" si="32"/>
        <v>Beräkna</v>
      </c>
      <c r="I601" s="11" t="s">
        <v>171</v>
      </c>
      <c r="J601" s="11" t="s">
        <v>356</v>
      </c>
      <c r="K601" s="11" t="s">
        <v>356</v>
      </c>
      <c r="L601" s="11" t="s">
        <v>281</v>
      </c>
      <c r="M601" s="11">
        <v>2</v>
      </c>
      <c r="N601" s="11" t="s">
        <v>281</v>
      </c>
      <c r="O601" s="11" t="s">
        <v>304</v>
      </c>
      <c r="P601" s="55" t="s">
        <v>15352</v>
      </c>
      <c r="Q601" s="55" t="s">
        <v>1278</v>
      </c>
      <c r="R601" s="55" t="s">
        <v>15349</v>
      </c>
    </row>
    <row r="602" spans="1:18" ht="32" x14ac:dyDescent="0.2">
      <c r="A602" s="160">
        <v>9789152302484</v>
      </c>
      <c r="B602" s="11">
        <v>1</v>
      </c>
      <c r="C602" s="11" t="s">
        <v>12852</v>
      </c>
      <c r="D602" s="11" t="str">
        <f>INDEX(Lista!$A$2:$B$13,MATCH('Kap 1'!K602,Lista!$A$2:$A$13,0),2)</f>
        <v>B</v>
      </c>
      <c r="E602" s="11" t="str">
        <f t="shared" si="30"/>
        <v>9789152302484-1-x1_3x-B-14a</v>
      </c>
      <c r="F602" s="11">
        <f>MATCH(E602,'Base data'!$N$2:$N$2604,0)</f>
        <v>248</v>
      </c>
      <c r="G602" s="11" t="str">
        <f t="shared" si="31"/>
        <v>14a</v>
      </c>
      <c r="H602" s="11" t="str">
        <f t="shared" si="32"/>
        <v>Beräkna</v>
      </c>
      <c r="I602" s="11" t="s">
        <v>68</v>
      </c>
      <c r="J602" s="11" t="s">
        <v>356</v>
      </c>
      <c r="K602" s="11" t="s">
        <v>356</v>
      </c>
      <c r="L602" s="11" t="s">
        <v>281</v>
      </c>
      <c r="M602" s="11">
        <v>1</v>
      </c>
      <c r="N602" s="11" t="s">
        <v>281</v>
      </c>
      <c r="O602" s="11" t="s">
        <v>304</v>
      </c>
      <c r="P602" s="55" t="s">
        <v>15353</v>
      </c>
      <c r="Q602" s="55" t="s">
        <v>14416</v>
      </c>
      <c r="R602" s="55" t="s">
        <v>14419</v>
      </c>
    </row>
    <row r="603" spans="1:18" ht="32" x14ac:dyDescent="0.2">
      <c r="A603" s="160">
        <v>9789152302484</v>
      </c>
      <c r="B603" s="11">
        <v>1</v>
      </c>
      <c r="C603" s="11" t="s">
        <v>12852</v>
      </c>
      <c r="D603" s="11" t="str">
        <f>INDEX(Lista!$A$2:$B$13,MATCH('Kap 1'!K603,Lista!$A$2:$A$13,0),2)</f>
        <v>B</v>
      </c>
      <c r="E603" s="11" t="str">
        <f t="shared" si="30"/>
        <v>9789152302484-1-x1_3x-B-14a</v>
      </c>
      <c r="F603" s="11">
        <f>MATCH(E603,'Base data'!$N$2:$N$2604,0)</f>
        <v>248</v>
      </c>
      <c r="G603" s="11" t="str">
        <f t="shared" si="31"/>
        <v>14a</v>
      </c>
      <c r="H603" s="11" t="str">
        <f t="shared" si="32"/>
        <v>Beräkna</v>
      </c>
      <c r="I603" s="11" t="s">
        <v>68</v>
      </c>
      <c r="J603" s="11" t="s">
        <v>356</v>
      </c>
      <c r="K603" s="11" t="s">
        <v>356</v>
      </c>
      <c r="L603" s="11" t="s">
        <v>281</v>
      </c>
      <c r="M603" s="11">
        <v>2</v>
      </c>
      <c r="N603" s="11" t="s">
        <v>281</v>
      </c>
      <c r="O603" s="11" t="s">
        <v>304</v>
      </c>
      <c r="P603" s="55" t="s">
        <v>15354</v>
      </c>
      <c r="Q603" s="55">
        <v>20</v>
      </c>
      <c r="R603" s="55" t="s">
        <v>14410</v>
      </c>
    </row>
    <row r="604" spans="1:18" ht="32" x14ac:dyDescent="0.2">
      <c r="A604" s="160">
        <v>9789152302484</v>
      </c>
      <c r="B604" s="11">
        <v>1</v>
      </c>
      <c r="C604" s="11" t="s">
        <v>12852</v>
      </c>
      <c r="D604" s="11" t="str">
        <f>INDEX(Lista!$A$2:$B$13,MATCH('Kap 1'!K604,Lista!$A$2:$A$13,0),2)</f>
        <v>B</v>
      </c>
      <c r="E604" s="11" t="str">
        <f t="shared" ref="E604:E667" si="33">A604&amp;"-"&amp;B604&amp;"-"&amp;C604&amp;"-"&amp;D604&amp;"-"&amp;G604</f>
        <v>9789152302484-1-x1_3x-B-14b</v>
      </c>
      <c r="F604" s="11">
        <f>MATCH(E604,'Base data'!$N$2:$N$2604,0)</f>
        <v>249</v>
      </c>
      <c r="G604" s="11" t="str">
        <f t="shared" si="31"/>
        <v>14b</v>
      </c>
      <c r="H604" s="11" t="str">
        <f t="shared" si="32"/>
        <v>Beräkna</v>
      </c>
      <c r="I604" s="11" t="s">
        <v>69</v>
      </c>
      <c r="J604" s="11" t="s">
        <v>356</v>
      </c>
      <c r="K604" s="11" t="s">
        <v>356</v>
      </c>
      <c r="L604" s="11" t="s">
        <v>281</v>
      </c>
      <c r="M604" s="11">
        <v>1</v>
      </c>
      <c r="N604" s="11" t="s">
        <v>281</v>
      </c>
      <c r="O604" s="11" t="s">
        <v>304</v>
      </c>
      <c r="P604" s="55" t="s">
        <v>15355</v>
      </c>
      <c r="Q604" s="55" t="s">
        <v>14416</v>
      </c>
      <c r="R604" s="55" t="s">
        <v>14419</v>
      </c>
    </row>
    <row r="605" spans="1:18" ht="32" x14ac:dyDescent="0.2">
      <c r="A605" s="160">
        <v>9789152302484</v>
      </c>
      <c r="B605" s="11">
        <v>1</v>
      </c>
      <c r="C605" s="11" t="s">
        <v>12852</v>
      </c>
      <c r="D605" s="11" t="str">
        <f>INDEX(Lista!$A$2:$B$13,MATCH('Kap 1'!K605,Lista!$A$2:$A$13,0),2)</f>
        <v>B</v>
      </c>
      <c r="E605" s="11" t="str">
        <f t="shared" si="33"/>
        <v>9789152302484-1-x1_3x-B-14b</v>
      </c>
      <c r="F605" s="11">
        <f>MATCH(E605,'Base data'!$N$2:$N$2604,0)</f>
        <v>249</v>
      </c>
      <c r="G605" s="11" t="str">
        <f t="shared" si="31"/>
        <v>14b</v>
      </c>
      <c r="H605" s="11" t="str">
        <f t="shared" si="32"/>
        <v>Beräkna</v>
      </c>
      <c r="I605" s="11" t="s">
        <v>69</v>
      </c>
      <c r="J605" s="11" t="s">
        <v>356</v>
      </c>
      <c r="K605" s="11" t="s">
        <v>356</v>
      </c>
      <c r="L605" s="11" t="s">
        <v>281</v>
      </c>
      <c r="M605" s="11">
        <v>2</v>
      </c>
      <c r="N605" s="11" t="s">
        <v>281</v>
      </c>
      <c r="O605" s="11" t="s">
        <v>304</v>
      </c>
      <c r="P605" s="55" t="s">
        <v>15356</v>
      </c>
      <c r="Q605" s="55">
        <v>11</v>
      </c>
      <c r="R605" s="55" t="s">
        <v>14410</v>
      </c>
    </row>
    <row r="606" spans="1:18" ht="32" x14ac:dyDescent="0.2">
      <c r="A606" s="160">
        <v>9789152302484</v>
      </c>
      <c r="B606" s="11">
        <v>1</v>
      </c>
      <c r="C606" s="11" t="s">
        <v>12852</v>
      </c>
      <c r="D606" s="11" t="str">
        <f>INDEX(Lista!$A$2:$B$13,MATCH('Kap 1'!K606,Lista!$A$2:$A$13,0),2)</f>
        <v>B</v>
      </c>
      <c r="E606" s="11" t="str">
        <f t="shared" si="33"/>
        <v>9789152302484-1-x1_3x-B-14c</v>
      </c>
      <c r="F606" s="11">
        <f>MATCH(E606,'Base data'!$N$2:$N$2604,0)</f>
        <v>250</v>
      </c>
      <c r="G606" s="11" t="str">
        <f t="shared" si="31"/>
        <v>14c</v>
      </c>
      <c r="H606" s="11" t="str">
        <f t="shared" si="32"/>
        <v>Beräkna</v>
      </c>
      <c r="I606" s="11" t="s">
        <v>216</v>
      </c>
      <c r="J606" s="11" t="s">
        <v>356</v>
      </c>
      <c r="K606" s="11" t="s">
        <v>356</v>
      </c>
      <c r="L606" s="11" t="s">
        <v>281</v>
      </c>
      <c r="M606" s="11">
        <v>1</v>
      </c>
      <c r="N606" s="11" t="s">
        <v>281</v>
      </c>
      <c r="O606" s="11" t="s">
        <v>304</v>
      </c>
      <c r="P606" s="55" t="s">
        <v>15357</v>
      </c>
      <c r="Q606" s="55" t="s">
        <v>14416</v>
      </c>
      <c r="R606" s="55" t="s">
        <v>14419</v>
      </c>
    </row>
    <row r="607" spans="1:18" ht="32" x14ac:dyDescent="0.2">
      <c r="A607" s="160">
        <v>9789152302484</v>
      </c>
      <c r="B607" s="11">
        <v>1</v>
      </c>
      <c r="C607" s="11" t="s">
        <v>12852</v>
      </c>
      <c r="D607" s="11" t="str">
        <f>INDEX(Lista!$A$2:$B$13,MATCH('Kap 1'!K607,Lista!$A$2:$A$13,0),2)</f>
        <v>B</v>
      </c>
      <c r="E607" s="11" t="str">
        <f t="shared" si="33"/>
        <v>9789152302484-1-x1_3x-B-14c</v>
      </c>
      <c r="F607" s="11">
        <f>MATCH(E607,'Base data'!$N$2:$N$2604,0)</f>
        <v>250</v>
      </c>
      <c r="G607" s="11" t="str">
        <f t="shared" si="31"/>
        <v>14c</v>
      </c>
      <c r="H607" s="11" t="str">
        <f t="shared" si="32"/>
        <v>Beräkna</v>
      </c>
      <c r="I607" s="11" t="s">
        <v>216</v>
      </c>
      <c r="J607" s="11" t="s">
        <v>356</v>
      </c>
      <c r="K607" s="11" t="s">
        <v>356</v>
      </c>
      <c r="L607" s="11" t="s">
        <v>281</v>
      </c>
      <c r="M607" s="11">
        <v>2</v>
      </c>
      <c r="N607" s="11" t="s">
        <v>281</v>
      </c>
      <c r="O607" s="11" t="s">
        <v>304</v>
      </c>
      <c r="P607" s="55" t="s">
        <v>15358</v>
      </c>
      <c r="Q607" s="55">
        <v>14</v>
      </c>
      <c r="R607" s="55" t="s">
        <v>14410</v>
      </c>
    </row>
    <row r="608" spans="1:18" ht="32" x14ac:dyDescent="0.2">
      <c r="A608" s="160">
        <v>9789152302484</v>
      </c>
      <c r="B608" s="11">
        <v>1</v>
      </c>
      <c r="C608" s="11" t="s">
        <v>12852</v>
      </c>
      <c r="D608" s="11" t="str">
        <f>INDEX(Lista!$A$2:$B$13,MATCH('Kap 1'!K608,Lista!$A$2:$A$13,0),2)</f>
        <v>B</v>
      </c>
      <c r="E608" s="11" t="str">
        <f t="shared" si="33"/>
        <v>9789152302484-1-x1_3x-B-15a</v>
      </c>
      <c r="F608" s="11">
        <f>MATCH(E608,'Base data'!$N$2:$N$2604,0)</f>
        <v>251</v>
      </c>
      <c r="G608" s="11" t="str">
        <f t="shared" si="31"/>
        <v>15a</v>
      </c>
      <c r="H608" s="11" t="str">
        <f t="shared" si="32"/>
        <v>Beräkna</v>
      </c>
      <c r="I608" s="11" t="s">
        <v>70</v>
      </c>
      <c r="J608" s="11" t="s">
        <v>356</v>
      </c>
      <c r="K608" s="11" t="s">
        <v>356</v>
      </c>
      <c r="L608" s="11" t="s">
        <v>281</v>
      </c>
      <c r="M608" s="11">
        <v>1</v>
      </c>
      <c r="N608" s="11" t="s">
        <v>281</v>
      </c>
      <c r="O608" s="11" t="s">
        <v>304</v>
      </c>
      <c r="P608" s="55" t="s">
        <v>15359</v>
      </c>
      <c r="Q608" s="55" t="s">
        <v>14416</v>
      </c>
      <c r="R608" s="55" t="s">
        <v>14419</v>
      </c>
    </row>
    <row r="609" spans="1:18" ht="32" x14ac:dyDescent="0.2">
      <c r="A609" s="160">
        <v>9789152302484</v>
      </c>
      <c r="B609" s="11">
        <v>1</v>
      </c>
      <c r="C609" s="11" t="s">
        <v>12852</v>
      </c>
      <c r="D609" s="11" t="str">
        <f>INDEX(Lista!$A$2:$B$13,MATCH('Kap 1'!K609,Lista!$A$2:$A$13,0),2)</f>
        <v>B</v>
      </c>
      <c r="E609" s="11" t="str">
        <f t="shared" si="33"/>
        <v>9789152302484-1-x1_3x-B-15a</v>
      </c>
      <c r="F609" s="11">
        <f>MATCH(E609,'Base data'!$N$2:$N$2604,0)</f>
        <v>251</v>
      </c>
      <c r="G609" s="11" t="str">
        <f t="shared" si="31"/>
        <v>15a</v>
      </c>
      <c r="H609" s="11" t="str">
        <f t="shared" si="32"/>
        <v>Beräkna</v>
      </c>
      <c r="I609" s="11" t="s">
        <v>70</v>
      </c>
      <c r="J609" s="11" t="s">
        <v>356</v>
      </c>
      <c r="K609" s="11" t="s">
        <v>356</v>
      </c>
      <c r="L609" s="11" t="s">
        <v>281</v>
      </c>
      <c r="M609" s="11">
        <v>2</v>
      </c>
      <c r="N609" s="11" t="s">
        <v>281</v>
      </c>
      <c r="O609" s="11" t="s">
        <v>304</v>
      </c>
      <c r="P609" s="55" t="s">
        <v>15360</v>
      </c>
      <c r="Q609" s="55" t="s">
        <v>14435</v>
      </c>
      <c r="R609" s="55" t="s">
        <v>14410</v>
      </c>
    </row>
    <row r="610" spans="1:18" ht="32" x14ac:dyDescent="0.2">
      <c r="A610" s="160">
        <v>9789152302484</v>
      </c>
      <c r="B610" s="11">
        <v>1</v>
      </c>
      <c r="C610" s="11" t="s">
        <v>12852</v>
      </c>
      <c r="D610" s="11" t="str">
        <f>INDEX(Lista!$A$2:$B$13,MATCH('Kap 1'!K610,Lista!$A$2:$A$13,0),2)</f>
        <v>B</v>
      </c>
      <c r="E610" s="11" t="str">
        <f t="shared" si="33"/>
        <v>9789152302484-1-x1_3x-B-15b</v>
      </c>
      <c r="F610" s="11">
        <f>MATCH(E610,'Base data'!$N$2:$N$2604,0)</f>
        <v>252</v>
      </c>
      <c r="G610" s="11" t="str">
        <f t="shared" si="31"/>
        <v>15b</v>
      </c>
      <c r="H610" s="11" t="str">
        <f t="shared" si="32"/>
        <v>Beräkna</v>
      </c>
      <c r="I610" s="11" t="s">
        <v>71</v>
      </c>
      <c r="J610" s="11" t="s">
        <v>356</v>
      </c>
      <c r="K610" s="11" t="s">
        <v>356</v>
      </c>
      <c r="L610" s="11" t="s">
        <v>281</v>
      </c>
      <c r="M610" s="11">
        <v>1</v>
      </c>
      <c r="N610" s="11" t="s">
        <v>281</v>
      </c>
      <c r="O610" s="11" t="s">
        <v>304</v>
      </c>
      <c r="P610" s="55" t="s">
        <v>15361</v>
      </c>
      <c r="Q610" s="55" t="s">
        <v>14416</v>
      </c>
      <c r="R610" s="55" t="s">
        <v>14419</v>
      </c>
    </row>
    <row r="611" spans="1:18" ht="32" x14ac:dyDescent="0.2">
      <c r="A611" s="160">
        <v>9789152302484</v>
      </c>
      <c r="B611" s="11">
        <v>1</v>
      </c>
      <c r="C611" s="11" t="s">
        <v>12852</v>
      </c>
      <c r="D611" s="11" t="str">
        <f>INDEX(Lista!$A$2:$B$13,MATCH('Kap 1'!K611,Lista!$A$2:$A$13,0),2)</f>
        <v>B</v>
      </c>
      <c r="E611" s="11" t="str">
        <f t="shared" si="33"/>
        <v>9789152302484-1-x1_3x-B-15b</v>
      </c>
      <c r="F611" s="11">
        <f>MATCH(E611,'Base data'!$N$2:$N$2604,0)</f>
        <v>252</v>
      </c>
      <c r="G611" s="11" t="str">
        <f t="shared" si="31"/>
        <v>15b</v>
      </c>
      <c r="H611" s="11" t="str">
        <f t="shared" si="32"/>
        <v>Beräkna</v>
      </c>
      <c r="I611" s="11" t="s">
        <v>71</v>
      </c>
      <c r="J611" s="11" t="s">
        <v>356</v>
      </c>
      <c r="K611" s="11" t="s">
        <v>356</v>
      </c>
      <c r="L611" s="11" t="s">
        <v>281</v>
      </c>
      <c r="M611" s="11">
        <v>2</v>
      </c>
      <c r="N611" s="11" t="s">
        <v>281</v>
      </c>
      <c r="O611" s="11" t="s">
        <v>304</v>
      </c>
      <c r="P611" s="55" t="s">
        <v>15362</v>
      </c>
      <c r="Q611" s="55">
        <v>0</v>
      </c>
      <c r="R611" s="55" t="s">
        <v>14410</v>
      </c>
    </row>
    <row r="612" spans="1:18" ht="32" x14ac:dyDescent="0.2">
      <c r="A612" s="160">
        <v>9789152302484</v>
      </c>
      <c r="B612" s="11">
        <v>1</v>
      </c>
      <c r="C612" s="11" t="s">
        <v>12852</v>
      </c>
      <c r="D612" s="11" t="str">
        <f>INDEX(Lista!$A$2:$B$13,MATCH('Kap 1'!K612,Lista!$A$2:$A$13,0),2)</f>
        <v>B</v>
      </c>
      <c r="E612" s="11" t="str">
        <f t="shared" si="33"/>
        <v>9789152302484-1-x1_3x-B-15c</v>
      </c>
      <c r="F612" s="11">
        <f>MATCH(E612,'Base data'!$N$2:$N$2604,0)</f>
        <v>253</v>
      </c>
      <c r="G612" s="11" t="str">
        <f t="shared" si="31"/>
        <v>15c</v>
      </c>
      <c r="H612" s="11" t="str">
        <f t="shared" si="32"/>
        <v>Beräkna</v>
      </c>
      <c r="I612" s="11" t="s">
        <v>217</v>
      </c>
      <c r="J612" s="11" t="s">
        <v>356</v>
      </c>
      <c r="K612" s="11" t="s">
        <v>356</v>
      </c>
      <c r="L612" s="11" t="s">
        <v>281</v>
      </c>
      <c r="M612" s="11">
        <v>1</v>
      </c>
      <c r="N612" s="11" t="s">
        <v>281</v>
      </c>
      <c r="O612" s="11" t="s">
        <v>304</v>
      </c>
      <c r="P612" s="55" t="s">
        <v>15363</v>
      </c>
      <c r="Q612" s="55" t="s">
        <v>14416</v>
      </c>
      <c r="R612" s="55" t="s">
        <v>14419</v>
      </c>
    </row>
    <row r="613" spans="1:18" ht="32" x14ac:dyDescent="0.2">
      <c r="A613" s="160">
        <v>9789152302484</v>
      </c>
      <c r="B613" s="11">
        <v>1</v>
      </c>
      <c r="C613" s="11" t="s">
        <v>12852</v>
      </c>
      <c r="D613" s="11" t="str">
        <f>INDEX(Lista!$A$2:$B$13,MATCH('Kap 1'!K613,Lista!$A$2:$A$13,0),2)</f>
        <v>B</v>
      </c>
      <c r="E613" s="11" t="str">
        <f t="shared" si="33"/>
        <v>9789152302484-1-x1_3x-B-15c</v>
      </c>
      <c r="F613" s="11">
        <f>MATCH(E613,'Base data'!$N$2:$N$2604,0)</f>
        <v>253</v>
      </c>
      <c r="G613" s="11" t="str">
        <f t="shared" si="31"/>
        <v>15c</v>
      </c>
      <c r="H613" s="11" t="str">
        <f t="shared" si="32"/>
        <v>Beräkna</v>
      </c>
      <c r="I613" s="11" t="s">
        <v>217</v>
      </c>
      <c r="J613" s="11" t="s">
        <v>356</v>
      </c>
      <c r="K613" s="11" t="s">
        <v>356</v>
      </c>
      <c r="L613" s="11" t="s">
        <v>281</v>
      </c>
      <c r="M613" s="11">
        <v>2</v>
      </c>
      <c r="N613" s="11" t="s">
        <v>281</v>
      </c>
      <c r="O613" s="11" t="s">
        <v>304</v>
      </c>
      <c r="P613" s="55" t="s">
        <v>15364</v>
      </c>
      <c r="Q613" s="55">
        <v>4</v>
      </c>
      <c r="R613" s="55" t="s">
        <v>14410</v>
      </c>
    </row>
    <row r="614" spans="1:18" ht="48" x14ac:dyDescent="0.2">
      <c r="A614" s="160">
        <v>9789152302484</v>
      </c>
      <c r="B614" s="11">
        <v>1</v>
      </c>
      <c r="C614" s="11" t="s">
        <v>12852</v>
      </c>
      <c r="D614" s="11" t="str">
        <f>INDEX(Lista!$A$2:$B$13,MATCH('Kap 1'!K614,Lista!$A$2:$A$13,0),2)</f>
        <v>B</v>
      </c>
      <c r="E614" s="11" t="str">
        <f t="shared" si="33"/>
        <v>9789152302484-1-x1_3x-B-16a</v>
      </c>
      <c r="F614" s="11">
        <f>MATCH(E614,'Base data'!$N$2:$N$2604,0)</f>
        <v>254</v>
      </c>
      <c r="G614" s="11" t="str">
        <f t="shared" si="31"/>
        <v>16a</v>
      </c>
      <c r="H614" s="11" t="str">
        <f t="shared" si="32"/>
        <v>Beräkna</v>
      </c>
      <c r="I614" s="11" t="s">
        <v>72</v>
      </c>
      <c r="J614" s="11" t="s">
        <v>356</v>
      </c>
      <c r="K614" s="11" t="s">
        <v>356</v>
      </c>
      <c r="L614" s="11" t="s">
        <v>281</v>
      </c>
      <c r="M614" s="11">
        <v>1</v>
      </c>
      <c r="N614" s="11" t="s">
        <v>283</v>
      </c>
      <c r="O614" s="11" t="s">
        <v>311</v>
      </c>
      <c r="P614" s="55" t="s">
        <v>14443</v>
      </c>
      <c r="Q614" s="55" t="s">
        <v>14461</v>
      </c>
      <c r="R614" s="55" t="s">
        <v>15365</v>
      </c>
    </row>
    <row r="615" spans="1:18" ht="32" x14ac:dyDescent="0.2">
      <c r="A615" s="160">
        <v>9789152302484</v>
      </c>
      <c r="B615" s="11">
        <v>1</v>
      </c>
      <c r="C615" s="11" t="s">
        <v>12852</v>
      </c>
      <c r="D615" s="11" t="str">
        <f>INDEX(Lista!$A$2:$B$13,MATCH('Kap 1'!K615,Lista!$A$2:$A$13,0),2)</f>
        <v>B</v>
      </c>
      <c r="E615" s="11" t="str">
        <f t="shared" si="33"/>
        <v>9789152302484-1-x1_3x-B-16a</v>
      </c>
      <c r="F615" s="11">
        <f>MATCH(E615,'Base data'!$N$2:$N$2604,0)</f>
        <v>254</v>
      </c>
      <c r="G615" s="11" t="str">
        <f t="shared" si="31"/>
        <v>16a</v>
      </c>
      <c r="H615" s="11" t="str">
        <f t="shared" si="32"/>
        <v>Beräkna</v>
      </c>
      <c r="I615" s="11" t="s">
        <v>72</v>
      </c>
      <c r="J615" s="11" t="s">
        <v>356</v>
      </c>
      <c r="K615" s="11" t="s">
        <v>356</v>
      </c>
      <c r="L615" s="11" t="s">
        <v>281</v>
      </c>
      <c r="M615" s="11">
        <v>2</v>
      </c>
      <c r="N615" s="11" t="s">
        <v>281</v>
      </c>
      <c r="O615" s="11" t="s">
        <v>304</v>
      </c>
      <c r="P615" s="55" t="s">
        <v>15366</v>
      </c>
      <c r="Q615" s="55" t="s">
        <v>14435</v>
      </c>
      <c r="R615" s="55" t="s">
        <v>15367</v>
      </c>
    </row>
    <row r="616" spans="1:18" ht="32" x14ac:dyDescent="0.2">
      <c r="A616" s="160">
        <v>9789152302484</v>
      </c>
      <c r="B616" s="11">
        <v>1</v>
      </c>
      <c r="C616" s="11" t="s">
        <v>12852</v>
      </c>
      <c r="D616" s="11" t="str">
        <f>INDEX(Lista!$A$2:$B$13,MATCH('Kap 1'!K616,Lista!$A$2:$A$13,0),2)</f>
        <v>B</v>
      </c>
      <c r="E616" s="11" t="str">
        <f t="shared" si="33"/>
        <v>9789152302484-1-x1_3x-B-16a</v>
      </c>
      <c r="F616" s="11">
        <f>MATCH(E616,'Base data'!$N$2:$N$2604,0)</f>
        <v>254</v>
      </c>
      <c r="G616" s="11" t="str">
        <f t="shared" si="31"/>
        <v>16a</v>
      </c>
      <c r="H616" s="11" t="str">
        <f t="shared" si="32"/>
        <v>Beräkna</v>
      </c>
      <c r="I616" s="11" t="s">
        <v>72</v>
      </c>
      <c r="J616" s="11" t="s">
        <v>356</v>
      </c>
      <c r="K616" s="11" t="s">
        <v>356</v>
      </c>
      <c r="L616" s="11" t="s">
        <v>281</v>
      </c>
      <c r="M616" s="11">
        <v>5</v>
      </c>
      <c r="N616" s="11" t="s">
        <v>281</v>
      </c>
      <c r="O616" s="11" t="s">
        <v>304</v>
      </c>
      <c r="P616" s="55" t="s">
        <v>14453</v>
      </c>
      <c r="Q616" s="55" t="s">
        <v>14435</v>
      </c>
      <c r="R616" s="55" t="s">
        <v>14454</v>
      </c>
    </row>
    <row r="617" spans="1:18" ht="48" x14ac:dyDescent="0.2">
      <c r="A617" s="160">
        <v>9789152302484</v>
      </c>
      <c r="B617" s="11">
        <v>1</v>
      </c>
      <c r="C617" s="11" t="s">
        <v>12852</v>
      </c>
      <c r="D617" s="11" t="str">
        <f>INDEX(Lista!$A$2:$B$13,MATCH('Kap 1'!K617,Lista!$A$2:$A$13,0),2)</f>
        <v>B</v>
      </c>
      <c r="E617" s="11" t="str">
        <f t="shared" si="33"/>
        <v>9789152302484-1-x1_3x-B-16b</v>
      </c>
      <c r="F617" s="11">
        <f>MATCH(E617,'Base data'!$N$2:$N$2604,0)</f>
        <v>255</v>
      </c>
      <c r="G617" s="11" t="str">
        <f t="shared" si="31"/>
        <v>16b</v>
      </c>
      <c r="H617" s="11" t="str">
        <f t="shared" si="32"/>
        <v>Beräkna</v>
      </c>
      <c r="I617" s="11" t="s">
        <v>73</v>
      </c>
      <c r="J617" s="11" t="s">
        <v>356</v>
      </c>
      <c r="K617" s="11" t="s">
        <v>356</v>
      </c>
      <c r="L617" s="11" t="s">
        <v>281</v>
      </c>
      <c r="M617" s="11">
        <v>1</v>
      </c>
      <c r="N617" s="11" t="s">
        <v>283</v>
      </c>
      <c r="O617" s="11" t="s">
        <v>311</v>
      </c>
      <c r="P617" s="55" t="s">
        <v>14443</v>
      </c>
      <c r="Q617" s="55" t="s">
        <v>14461</v>
      </c>
      <c r="R617" s="55" t="s">
        <v>15368</v>
      </c>
    </row>
    <row r="618" spans="1:18" ht="32" x14ac:dyDescent="0.2">
      <c r="A618" s="160">
        <v>9789152302484</v>
      </c>
      <c r="B618" s="11">
        <v>1</v>
      </c>
      <c r="C618" s="11" t="s">
        <v>12852</v>
      </c>
      <c r="D618" s="11" t="str">
        <f>INDEX(Lista!$A$2:$B$13,MATCH('Kap 1'!K618,Lista!$A$2:$A$13,0),2)</f>
        <v>B</v>
      </c>
      <c r="E618" s="11" t="str">
        <f t="shared" si="33"/>
        <v>9789152302484-1-x1_3x-B-16b</v>
      </c>
      <c r="F618" s="11">
        <f>MATCH(E618,'Base data'!$N$2:$N$2604,0)</f>
        <v>255</v>
      </c>
      <c r="G618" s="11" t="str">
        <f t="shared" si="31"/>
        <v>16b</v>
      </c>
      <c r="H618" s="11" t="str">
        <f t="shared" si="32"/>
        <v>Beräkna</v>
      </c>
      <c r="I618" s="11" t="s">
        <v>73</v>
      </c>
      <c r="J618" s="11" t="s">
        <v>356</v>
      </c>
      <c r="K618" s="11" t="s">
        <v>356</v>
      </c>
      <c r="L618" s="11" t="s">
        <v>281</v>
      </c>
      <c r="M618" s="11">
        <v>2</v>
      </c>
      <c r="N618" s="11" t="s">
        <v>281</v>
      </c>
      <c r="O618" s="11" t="s">
        <v>304</v>
      </c>
      <c r="P618" s="55" t="s">
        <v>15369</v>
      </c>
      <c r="Q618" s="55" t="s">
        <v>3002</v>
      </c>
      <c r="R618" s="55" t="s">
        <v>15370</v>
      </c>
    </row>
    <row r="619" spans="1:18" ht="32" x14ac:dyDescent="0.2">
      <c r="A619" s="160">
        <v>9789152302484</v>
      </c>
      <c r="B619" s="11">
        <v>1</v>
      </c>
      <c r="C619" s="11" t="s">
        <v>12852</v>
      </c>
      <c r="D619" s="11" t="str">
        <f>INDEX(Lista!$A$2:$B$13,MATCH('Kap 1'!K619,Lista!$A$2:$A$13,0),2)</f>
        <v>B</v>
      </c>
      <c r="E619" s="11" t="str">
        <f t="shared" si="33"/>
        <v>9789152302484-1-x1_3x-B-16b</v>
      </c>
      <c r="F619" s="11">
        <f>MATCH(E619,'Base data'!$N$2:$N$2604,0)</f>
        <v>255</v>
      </c>
      <c r="G619" s="11" t="str">
        <f t="shared" si="31"/>
        <v>16b</v>
      </c>
      <c r="H619" s="11" t="str">
        <f t="shared" si="32"/>
        <v>Beräkna</v>
      </c>
      <c r="I619" s="11" t="s">
        <v>73</v>
      </c>
      <c r="J619" s="11" t="s">
        <v>356</v>
      </c>
      <c r="K619" s="11" t="s">
        <v>356</v>
      </c>
      <c r="L619" s="11" t="s">
        <v>281</v>
      </c>
      <c r="M619" s="11">
        <v>3</v>
      </c>
      <c r="N619" s="11" t="s">
        <v>281</v>
      </c>
      <c r="O619" s="11" t="s">
        <v>304</v>
      </c>
      <c r="P619" s="55" t="s">
        <v>14453</v>
      </c>
      <c r="Q619" s="55" t="s">
        <v>3002</v>
      </c>
      <c r="R619" s="55" t="s">
        <v>14454</v>
      </c>
    </row>
    <row r="620" spans="1:18" ht="48" x14ac:dyDescent="0.2">
      <c r="A620" s="160">
        <v>9789152302484</v>
      </c>
      <c r="B620" s="11">
        <v>1</v>
      </c>
      <c r="C620" s="11" t="s">
        <v>12852</v>
      </c>
      <c r="D620" s="11" t="str">
        <f>INDEX(Lista!$A$2:$B$13,MATCH('Kap 1'!K620,Lista!$A$2:$A$13,0),2)</f>
        <v>B</v>
      </c>
      <c r="E620" s="11" t="str">
        <f t="shared" si="33"/>
        <v>9789152302484-1-x1_3x-B-16c</v>
      </c>
      <c r="F620" s="11">
        <f>MATCH(E620,'Base data'!$N$2:$N$2604,0)</f>
        <v>256</v>
      </c>
      <c r="G620" s="11" t="str">
        <f t="shared" si="31"/>
        <v>16c</v>
      </c>
      <c r="H620" s="11" t="str">
        <f t="shared" si="32"/>
        <v>Beräkna</v>
      </c>
      <c r="I620" s="11" t="s">
        <v>218</v>
      </c>
      <c r="J620" s="11" t="s">
        <v>356</v>
      </c>
      <c r="K620" s="11" t="s">
        <v>356</v>
      </c>
      <c r="L620" s="11" t="s">
        <v>281</v>
      </c>
      <c r="M620" s="11">
        <v>1</v>
      </c>
      <c r="N620" s="11" t="s">
        <v>283</v>
      </c>
      <c r="O620" s="11" t="s">
        <v>311</v>
      </c>
      <c r="P620" s="55" t="s">
        <v>14443</v>
      </c>
      <c r="Q620" s="55" t="s">
        <v>14444</v>
      </c>
      <c r="R620" s="55" t="s">
        <v>15371</v>
      </c>
    </row>
    <row r="621" spans="1:18" ht="32" x14ac:dyDescent="0.2">
      <c r="A621" s="160">
        <v>9789152302484</v>
      </c>
      <c r="B621" s="11">
        <v>1</v>
      </c>
      <c r="C621" s="11" t="s">
        <v>12852</v>
      </c>
      <c r="D621" s="11" t="str">
        <f>INDEX(Lista!$A$2:$B$13,MATCH('Kap 1'!K621,Lista!$A$2:$A$13,0),2)</f>
        <v>B</v>
      </c>
      <c r="E621" s="11" t="str">
        <f t="shared" si="33"/>
        <v>9789152302484-1-x1_3x-B-16c</v>
      </c>
      <c r="F621" s="11">
        <f>MATCH(E621,'Base data'!$N$2:$N$2604,0)</f>
        <v>256</v>
      </c>
      <c r="G621" s="11" t="str">
        <f t="shared" si="31"/>
        <v>16c</v>
      </c>
      <c r="H621" s="11" t="str">
        <f t="shared" si="32"/>
        <v>Beräkna</v>
      </c>
      <c r="I621" s="11" t="s">
        <v>218</v>
      </c>
      <c r="J621" s="11" t="s">
        <v>356</v>
      </c>
      <c r="K621" s="11" t="s">
        <v>356</v>
      </c>
      <c r="L621" s="11" t="s">
        <v>281</v>
      </c>
      <c r="M621" s="11">
        <v>2</v>
      </c>
      <c r="N621" s="11" t="s">
        <v>281</v>
      </c>
      <c r="O621" s="11" t="s">
        <v>304</v>
      </c>
      <c r="P621" s="55" t="s">
        <v>15372</v>
      </c>
      <c r="Q621" s="55">
        <v>8</v>
      </c>
      <c r="R621" s="55" t="s">
        <v>14463</v>
      </c>
    </row>
    <row r="622" spans="1:18" ht="32" x14ac:dyDescent="0.2">
      <c r="A622" s="160">
        <v>9789152302484</v>
      </c>
      <c r="B622" s="11">
        <v>1</v>
      </c>
      <c r="C622" s="11" t="s">
        <v>12852</v>
      </c>
      <c r="D622" s="11" t="str">
        <f>INDEX(Lista!$A$2:$B$13,MATCH('Kap 1'!K622,Lista!$A$2:$A$13,0),2)</f>
        <v>B</v>
      </c>
      <c r="E622" s="11" t="str">
        <f t="shared" si="33"/>
        <v>9789152302484-1-x1_3x-B-16c</v>
      </c>
      <c r="F622" s="11">
        <f>MATCH(E622,'Base data'!$N$2:$N$2604,0)</f>
        <v>256</v>
      </c>
      <c r="G622" s="11" t="str">
        <f t="shared" si="31"/>
        <v>16c</v>
      </c>
      <c r="H622" s="11" t="str">
        <f t="shared" si="32"/>
        <v>Beräkna</v>
      </c>
      <c r="I622" s="11" t="s">
        <v>218</v>
      </c>
      <c r="J622" s="11" t="s">
        <v>356</v>
      </c>
      <c r="K622" s="11" t="s">
        <v>356</v>
      </c>
      <c r="L622" s="11" t="s">
        <v>281</v>
      </c>
      <c r="M622" s="11">
        <v>3</v>
      </c>
      <c r="N622" s="11" t="s">
        <v>281</v>
      </c>
      <c r="O622" s="11" t="s">
        <v>304</v>
      </c>
      <c r="P622" s="55" t="s">
        <v>14453</v>
      </c>
      <c r="Q622" s="55">
        <v>8</v>
      </c>
      <c r="R622" s="55" t="s">
        <v>14454</v>
      </c>
    </row>
    <row r="623" spans="1:18" ht="48" x14ac:dyDescent="0.2">
      <c r="A623" s="160">
        <v>9789152302484</v>
      </c>
      <c r="B623" s="11">
        <v>1</v>
      </c>
      <c r="C623" s="11" t="s">
        <v>12852</v>
      </c>
      <c r="D623" s="11" t="str">
        <f>INDEX(Lista!$A$2:$B$13,MATCH('Kap 1'!K623,Lista!$A$2:$A$13,0),2)</f>
        <v>B</v>
      </c>
      <c r="E623" s="11" t="str">
        <f t="shared" si="33"/>
        <v>9789152302484-1-x1_3x-B-17a</v>
      </c>
      <c r="F623" s="11">
        <f>MATCH(E623,'Base data'!$N$2:$N$2604,0)</f>
        <v>257</v>
      </c>
      <c r="G623" s="11" t="str">
        <f t="shared" si="31"/>
        <v>17a</v>
      </c>
      <c r="H623" s="11" t="str">
        <f t="shared" si="32"/>
        <v>Beräkna</v>
      </c>
      <c r="I623" s="11" t="s">
        <v>74</v>
      </c>
      <c r="J623" s="11" t="s">
        <v>356</v>
      </c>
      <c r="K623" s="11" t="s">
        <v>356</v>
      </c>
      <c r="L623" s="11" t="s">
        <v>281</v>
      </c>
      <c r="M623" s="11">
        <v>1</v>
      </c>
      <c r="N623" s="11" t="s">
        <v>283</v>
      </c>
      <c r="O623" s="11" t="s">
        <v>311</v>
      </c>
      <c r="P623" s="55" t="s">
        <v>14443</v>
      </c>
      <c r="Q623" s="55" t="s">
        <v>14444</v>
      </c>
      <c r="R623" s="55" t="s">
        <v>15373</v>
      </c>
    </row>
    <row r="624" spans="1:18" ht="32" x14ac:dyDescent="0.2">
      <c r="A624" s="160">
        <v>9789152302484</v>
      </c>
      <c r="B624" s="11">
        <v>1</v>
      </c>
      <c r="C624" s="11" t="s">
        <v>12852</v>
      </c>
      <c r="D624" s="11" t="str">
        <f>INDEX(Lista!$A$2:$B$13,MATCH('Kap 1'!K624,Lista!$A$2:$A$13,0),2)</f>
        <v>B</v>
      </c>
      <c r="E624" s="11" t="str">
        <f t="shared" si="33"/>
        <v>9789152302484-1-x1_3x-B-17a</v>
      </c>
      <c r="F624" s="11">
        <f>MATCH(E624,'Base data'!$N$2:$N$2604,0)</f>
        <v>257</v>
      </c>
      <c r="G624" s="11" t="str">
        <f t="shared" si="31"/>
        <v>17a</v>
      </c>
      <c r="H624" s="11" t="str">
        <f t="shared" si="32"/>
        <v>Beräkna</v>
      </c>
      <c r="I624" s="11" t="s">
        <v>74</v>
      </c>
      <c r="J624" s="11" t="s">
        <v>356</v>
      </c>
      <c r="K624" s="11" t="s">
        <v>356</v>
      </c>
      <c r="L624" s="11" t="s">
        <v>281</v>
      </c>
      <c r="M624" s="11">
        <v>2</v>
      </c>
      <c r="N624" s="11" t="s">
        <v>281</v>
      </c>
      <c r="O624" s="11" t="s">
        <v>304</v>
      </c>
      <c r="P624" s="55" t="s">
        <v>15374</v>
      </c>
      <c r="Q624" s="55">
        <v>5</v>
      </c>
      <c r="R624" s="55" t="s">
        <v>14463</v>
      </c>
    </row>
    <row r="625" spans="1:18" ht="32" x14ac:dyDescent="0.2">
      <c r="A625" s="160">
        <v>9789152302484</v>
      </c>
      <c r="B625" s="11">
        <v>1</v>
      </c>
      <c r="C625" s="11" t="s">
        <v>12852</v>
      </c>
      <c r="D625" s="11" t="str">
        <f>INDEX(Lista!$A$2:$B$13,MATCH('Kap 1'!K625,Lista!$A$2:$A$13,0),2)</f>
        <v>B</v>
      </c>
      <c r="E625" s="11" t="str">
        <f t="shared" si="33"/>
        <v>9789152302484-1-x1_3x-B-17a</v>
      </c>
      <c r="F625" s="11">
        <f>MATCH(E625,'Base data'!$N$2:$N$2604,0)</f>
        <v>257</v>
      </c>
      <c r="G625" s="11" t="str">
        <f t="shared" si="31"/>
        <v>17a</v>
      </c>
      <c r="H625" s="11" t="str">
        <f t="shared" si="32"/>
        <v>Beräkna</v>
      </c>
      <c r="I625" s="11" t="s">
        <v>74</v>
      </c>
      <c r="J625" s="11" t="s">
        <v>356</v>
      </c>
      <c r="K625" s="11" t="s">
        <v>356</v>
      </c>
      <c r="L625" s="11" t="s">
        <v>281</v>
      </c>
      <c r="M625" s="11">
        <v>3</v>
      </c>
      <c r="N625" s="11" t="s">
        <v>281</v>
      </c>
      <c r="O625" s="11" t="s">
        <v>304</v>
      </c>
      <c r="P625" s="55" t="s">
        <v>14453</v>
      </c>
      <c r="Q625" s="55">
        <v>5</v>
      </c>
      <c r="R625" s="55" t="s">
        <v>14454</v>
      </c>
    </row>
    <row r="626" spans="1:18" ht="32" x14ac:dyDescent="0.2">
      <c r="A626" s="160">
        <v>9789152302484</v>
      </c>
      <c r="B626" s="11">
        <v>1</v>
      </c>
      <c r="C626" s="11" t="s">
        <v>12852</v>
      </c>
      <c r="D626" s="11" t="str">
        <f>INDEX(Lista!$A$2:$B$13,MATCH('Kap 1'!K626,Lista!$A$2:$A$13,0),2)</f>
        <v>B</v>
      </c>
      <c r="E626" s="11" t="str">
        <f t="shared" si="33"/>
        <v>9789152302484-1-x1_3x-B-17b</v>
      </c>
      <c r="F626" s="11">
        <f>MATCH(E626,'Base data'!$N$2:$N$2604,0)</f>
        <v>258</v>
      </c>
      <c r="G626" s="11" t="str">
        <f t="shared" si="31"/>
        <v>17b</v>
      </c>
      <c r="H626" s="11" t="str">
        <f t="shared" si="32"/>
        <v>Beräkna</v>
      </c>
      <c r="I626" s="11" t="s">
        <v>75</v>
      </c>
      <c r="J626" s="11" t="s">
        <v>356</v>
      </c>
      <c r="K626" s="11" t="s">
        <v>356</v>
      </c>
      <c r="L626" s="11" t="s">
        <v>281</v>
      </c>
      <c r="M626" s="11">
        <v>1</v>
      </c>
      <c r="N626" s="11" t="s">
        <v>281</v>
      </c>
      <c r="O626" s="11" t="s">
        <v>304</v>
      </c>
      <c r="P626" s="55" t="s">
        <v>15375</v>
      </c>
      <c r="Q626" s="55">
        <v>2</v>
      </c>
      <c r="R626" s="55" t="s">
        <v>14463</v>
      </c>
    </row>
    <row r="627" spans="1:18" ht="32" x14ac:dyDescent="0.2">
      <c r="A627" s="160">
        <v>9789152302484</v>
      </c>
      <c r="B627" s="11">
        <v>1</v>
      </c>
      <c r="C627" s="11" t="s">
        <v>12852</v>
      </c>
      <c r="D627" s="11" t="str">
        <f>INDEX(Lista!$A$2:$B$13,MATCH('Kap 1'!K627,Lista!$A$2:$A$13,0),2)</f>
        <v>B</v>
      </c>
      <c r="E627" s="11" t="str">
        <f t="shared" si="33"/>
        <v>9789152302484-1-x1_3x-B-17b</v>
      </c>
      <c r="F627" s="11">
        <f>MATCH(E627,'Base data'!$N$2:$N$2604,0)</f>
        <v>258</v>
      </c>
      <c r="G627" s="11" t="str">
        <f t="shared" si="31"/>
        <v>17b</v>
      </c>
      <c r="H627" s="11" t="str">
        <f t="shared" si="32"/>
        <v>Beräkna</v>
      </c>
      <c r="I627" s="11" t="s">
        <v>75</v>
      </c>
      <c r="J627" s="11" t="s">
        <v>356</v>
      </c>
      <c r="K627" s="11" t="s">
        <v>356</v>
      </c>
      <c r="L627" s="11" t="s">
        <v>281</v>
      </c>
      <c r="M627" s="11">
        <v>2</v>
      </c>
      <c r="N627" s="11" t="s">
        <v>281</v>
      </c>
      <c r="O627" s="11" t="s">
        <v>304</v>
      </c>
      <c r="P627" s="55" t="s">
        <v>14453</v>
      </c>
      <c r="Q627" s="55">
        <v>2</v>
      </c>
      <c r="R627" s="55" t="s">
        <v>14454</v>
      </c>
    </row>
    <row r="628" spans="1:18" x14ac:dyDescent="0.2">
      <c r="A628" s="160">
        <v>9789152302484</v>
      </c>
      <c r="B628" s="11">
        <v>1</v>
      </c>
      <c r="C628" s="11" t="s">
        <v>12852</v>
      </c>
      <c r="D628" s="11" t="str">
        <f>INDEX(Lista!$A$2:$B$13,MATCH('Kap 1'!K628,Lista!$A$2:$A$13,0),2)</f>
        <v>B</v>
      </c>
      <c r="E628" s="11" t="str">
        <f t="shared" si="33"/>
        <v>9789152302484-1-x1_3x-B-17c</v>
      </c>
      <c r="F628" s="11">
        <f>MATCH(E628,'Base data'!$N$2:$N$2604,0)</f>
        <v>259</v>
      </c>
      <c r="G628" s="11" t="str">
        <f t="shared" si="31"/>
        <v>17c</v>
      </c>
      <c r="H628" s="11" t="str">
        <f t="shared" si="32"/>
        <v>Beräkna</v>
      </c>
      <c r="I628" s="11" t="s">
        <v>76</v>
      </c>
      <c r="J628" s="11" t="s">
        <v>356</v>
      </c>
      <c r="K628" s="11" t="s">
        <v>356</v>
      </c>
      <c r="L628" s="11" t="s">
        <v>281</v>
      </c>
      <c r="M628" s="11">
        <v>1</v>
      </c>
      <c r="N628" s="11" t="s">
        <v>283</v>
      </c>
      <c r="O628" s="11" t="s">
        <v>304</v>
      </c>
      <c r="P628" s="55" t="s">
        <v>15376</v>
      </c>
      <c r="Q628" s="55" t="s">
        <v>15377</v>
      </c>
      <c r="R628" s="55" t="s">
        <v>15378</v>
      </c>
    </row>
    <row r="629" spans="1:18" ht="32" x14ac:dyDescent="0.2">
      <c r="A629" s="160">
        <v>9789152302484</v>
      </c>
      <c r="B629" s="11">
        <v>1</v>
      </c>
      <c r="C629" s="11" t="s">
        <v>12852</v>
      </c>
      <c r="D629" s="11" t="str">
        <f>INDEX(Lista!$A$2:$B$13,MATCH('Kap 1'!K629,Lista!$A$2:$A$13,0),2)</f>
        <v>B</v>
      </c>
      <c r="E629" s="11" t="str">
        <f t="shared" si="33"/>
        <v>9789152302484-1-x1_3x-B-17c</v>
      </c>
      <c r="F629" s="11">
        <f>MATCH(E629,'Base data'!$N$2:$N$2604,0)</f>
        <v>259</v>
      </c>
      <c r="G629" s="11" t="str">
        <f t="shared" si="31"/>
        <v>17c</v>
      </c>
      <c r="H629" s="11" t="str">
        <f t="shared" si="32"/>
        <v>Beräkna</v>
      </c>
      <c r="I629" s="11" t="s">
        <v>76</v>
      </c>
      <c r="J629" s="11" t="s">
        <v>356</v>
      </c>
      <c r="K629" s="11" t="s">
        <v>356</v>
      </c>
      <c r="L629" s="11" t="s">
        <v>281</v>
      </c>
      <c r="M629" s="11">
        <v>2</v>
      </c>
      <c r="N629" s="11" t="s">
        <v>281</v>
      </c>
      <c r="O629" s="11" t="s">
        <v>304</v>
      </c>
      <c r="P629" s="55" t="s">
        <v>15379</v>
      </c>
      <c r="Q629" s="55" t="s">
        <v>1278</v>
      </c>
      <c r="R629" s="55" t="s">
        <v>15380</v>
      </c>
    </row>
    <row r="630" spans="1:18" ht="32" x14ac:dyDescent="0.2">
      <c r="A630" s="160">
        <v>9789152302484</v>
      </c>
      <c r="B630" s="11">
        <v>1</v>
      </c>
      <c r="C630" s="11" t="s">
        <v>12852</v>
      </c>
      <c r="D630" s="11" t="str">
        <f>INDEX(Lista!$A$2:$B$13,MATCH('Kap 1'!K630,Lista!$A$2:$A$13,0),2)</f>
        <v>B</v>
      </c>
      <c r="E630" s="11" t="str">
        <f t="shared" si="33"/>
        <v>9789152302484-1-x1_3x-B-17c</v>
      </c>
      <c r="F630" s="11">
        <f>MATCH(E630,'Base data'!$N$2:$N$2604,0)</f>
        <v>259</v>
      </c>
      <c r="G630" s="11" t="str">
        <f t="shared" si="31"/>
        <v>17c</v>
      </c>
      <c r="H630" s="11" t="str">
        <f t="shared" si="32"/>
        <v>Beräkna</v>
      </c>
      <c r="I630" s="11" t="s">
        <v>76</v>
      </c>
      <c r="J630" s="11" t="s">
        <v>356</v>
      </c>
      <c r="K630" s="11" t="s">
        <v>356</v>
      </c>
      <c r="L630" s="11" t="s">
        <v>281</v>
      </c>
      <c r="M630" s="11">
        <v>3</v>
      </c>
      <c r="N630" s="11" t="s">
        <v>281</v>
      </c>
      <c r="O630" s="11" t="s">
        <v>304</v>
      </c>
      <c r="P630" s="55" t="s">
        <v>14453</v>
      </c>
      <c r="Q630" s="55" t="s">
        <v>1278</v>
      </c>
      <c r="R630" s="55" t="s">
        <v>14454</v>
      </c>
    </row>
    <row r="631" spans="1:18" ht="32" x14ac:dyDescent="0.2">
      <c r="A631" s="160">
        <v>9789152302484</v>
      </c>
      <c r="B631" s="11">
        <v>1</v>
      </c>
      <c r="C631" s="11" t="s">
        <v>12852</v>
      </c>
      <c r="D631" s="11" t="str">
        <f>INDEX(Lista!$A$2:$B$13,MATCH('Kap 1'!K631,Lista!$A$2:$A$13,0),2)</f>
        <v>B</v>
      </c>
      <c r="E631" s="11" t="str">
        <f t="shared" si="33"/>
        <v>9789152302484-1-x1_3x-B-18a</v>
      </c>
      <c r="F631" s="11">
        <f>MATCH(E631,'Base data'!$N$2:$N$2604,0)</f>
        <v>260</v>
      </c>
      <c r="G631" s="11" t="str">
        <f t="shared" si="31"/>
        <v>18a</v>
      </c>
      <c r="H631" s="11" t="str">
        <f t="shared" si="32"/>
        <v>Förenkla</v>
      </c>
      <c r="I631" s="11" t="s">
        <v>77</v>
      </c>
      <c r="J631" s="11" t="s">
        <v>356</v>
      </c>
      <c r="K631" s="11" t="s">
        <v>356</v>
      </c>
      <c r="L631" s="11" t="s">
        <v>448</v>
      </c>
      <c r="M631" s="11">
        <v>1</v>
      </c>
      <c r="N631" s="11" t="s">
        <v>283</v>
      </c>
      <c r="O631" s="11" t="s">
        <v>304</v>
      </c>
      <c r="P631" s="55" t="s">
        <v>14484</v>
      </c>
      <c r="Q631" s="55" t="s">
        <v>359</v>
      </c>
      <c r="R631" s="55" t="s">
        <v>15381</v>
      </c>
    </row>
    <row r="632" spans="1:18" ht="32" x14ac:dyDescent="0.2">
      <c r="A632" s="160">
        <v>9789152302484</v>
      </c>
      <c r="B632" s="11">
        <v>1</v>
      </c>
      <c r="C632" s="11" t="s">
        <v>12852</v>
      </c>
      <c r="D632" s="11" t="str">
        <f>INDEX(Lista!$A$2:$B$13,MATCH('Kap 1'!K632,Lista!$A$2:$A$13,0),2)</f>
        <v>B</v>
      </c>
      <c r="E632" s="11" t="str">
        <f t="shared" si="33"/>
        <v>9789152302484-1-x1_3x-B-18a</v>
      </c>
      <c r="F632" s="11">
        <f>MATCH(E632,'Base data'!$N$2:$N$2604,0)</f>
        <v>260</v>
      </c>
      <c r="G632" s="11" t="str">
        <f t="shared" si="31"/>
        <v>18a</v>
      </c>
      <c r="H632" s="11" t="str">
        <f t="shared" si="32"/>
        <v>Förenkla</v>
      </c>
      <c r="I632" s="11" t="s">
        <v>77</v>
      </c>
      <c r="J632" s="11" t="s">
        <v>356</v>
      </c>
      <c r="K632" s="11" t="s">
        <v>356</v>
      </c>
      <c r="L632" s="11" t="s">
        <v>448</v>
      </c>
      <c r="M632" s="11">
        <v>2</v>
      </c>
      <c r="N632" s="11" t="s">
        <v>283</v>
      </c>
      <c r="O632" s="11" t="s">
        <v>304</v>
      </c>
      <c r="P632" s="55" t="s">
        <v>14486</v>
      </c>
      <c r="Q632" s="55" t="s">
        <v>359</v>
      </c>
      <c r="R632" s="55" t="s">
        <v>15382</v>
      </c>
    </row>
    <row r="633" spans="1:18" ht="48" x14ac:dyDescent="0.2">
      <c r="A633" s="160">
        <v>9789152302484</v>
      </c>
      <c r="B633" s="11">
        <v>1</v>
      </c>
      <c r="C633" s="11" t="s">
        <v>12852</v>
      </c>
      <c r="D633" s="11" t="str">
        <f>INDEX(Lista!$A$2:$B$13,MATCH('Kap 1'!K633,Lista!$A$2:$A$13,0),2)</f>
        <v>B</v>
      </c>
      <c r="E633" s="11" t="str">
        <f t="shared" si="33"/>
        <v>9789152302484-1-x1_3x-B-18b</v>
      </c>
      <c r="F633" s="11">
        <f>MATCH(E633,'Base data'!$N$2:$N$2604,0)</f>
        <v>261</v>
      </c>
      <c r="G633" s="11" t="str">
        <f t="shared" si="31"/>
        <v>18b</v>
      </c>
      <c r="H633" s="11" t="str">
        <f t="shared" si="32"/>
        <v>Förenkla</v>
      </c>
      <c r="I633" s="11" t="s">
        <v>78</v>
      </c>
      <c r="J633" s="11" t="s">
        <v>356</v>
      </c>
      <c r="K633" s="11" t="s">
        <v>356</v>
      </c>
      <c r="L633" s="11" t="s">
        <v>448</v>
      </c>
      <c r="M633" s="11">
        <v>1</v>
      </c>
      <c r="N633" s="11" t="s">
        <v>283</v>
      </c>
      <c r="O633" s="11" t="s">
        <v>304</v>
      </c>
      <c r="P633" s="55" t="s">
        <v>14484</v>
      </c>
      <c r="Q633" s="55" t="s">
        <v>14630</v>
      </c>
      <c r="R633" s="55" t="s">
        <v>15383</v>
      </c>
    </row>
    <row r="634" spans="1:18" ht="32" x14ac:dyDescent="0.2">
      <c r="A634" s="160">
        <v>9789152302484</v>
      </c>
      <c r="B634" s="11">
        <v>1</v>
      </c>
      <c r="C634" s="11" t="s">
        <v>12852</v>
      </c>
      <c r="D634" s="11" t="str">
        <f>INDEX(Lista!$A$2:$B$13,MATCH('Kap 1'!K634,Lista!$A$2:$A$13,0),2)</f>
        <v>B</v>
      </c>
      <c r="E634" s="11" t="str">
        <f t="shared" si="33"/>
        <v>9789152302484-1-x1_3x-B-18b</v>
      </c>
      <c r="F634" s="11">
        <f>MATCH(E634,'Base data'!$N$2:$N$2604,0)</f>
        <v>261</v>
      </c>
      <c r="G634" s="11" t="str">
        <f t="shared" si="31"/>
        <v>18b</v>
      </c>
      <c r="H634" s="11" t="str">
        <f t="shared" si="32"/>
        <v>Förenkla</v>
      </c>
      <c r="I634" s="11" t="s">
        <v>78</v>
      </c>
      <c r="J634" s="11" t="s">
        <v>356</v>
      </c>
      <c r="K634" s="11" t="s">
        <v>356</v>
      </c>
      <c r="L634" s="11" t="s">
        <v>448</v>
      </c>
      <c r="M634" s="11">
        <v>2</v>
      </c>
      <c r="N634" s="11" t="s">
        <v>283</v>
      </c>
      <c r="O634" s="11" t="s">
        <v>304</v>
      </c>
      <c r="P634" s="55" t="s">
        <v>14486</v>
      </c>
      <c r="Q634" s="55" t="s">
        <v>14630</v>
      </c>
      <c r="R634" s="55" t="s">
        <v>15382</v>
      </c>
    </row>
    <row r="635" spans="1:18" ht="48" x14ac:dyDescent="0.2">
      <c r="A635" s="160">
        <v>9789152302484</v>
      </c>
      <c r="B635" s="11">
        <v>1</v>
      </c>
      <c r="C635" s="11" t="s">
        <v>12852</v>
      </c>
      <c r="D635" s="11" t="str">
        <f>INDEX(Lista!$A$2:$B$13,MATCH('Kap 1'!K635,Lista!$A$2:$A$13,0),2)</f>
        <v>B</v>
      </c>
      <c r="E635" s="11" t="str">
        <f t="shared" si="33"/>
        <v>9789152302484-1-x1_3x-B-18c</v>
      </c>
      <c r="F635" s="11">
        <f>MATCH(E635,'Base data'!$N$2:$N$2604,0)</f>
        <v>262</v>
      </c>
      <c r="G635" s="11" t="str">
        <f t="shared" si="31"/>
        <v>18c</v>
      </c>
      <c r="H635" s="11" t="str">
        <f t="shared" si="32"/>
        <v>Förenkla</v>
      </c>
      <c r="I635" s="11" t="s">
        <v>79</v>
      </c>
      <c r="J635" s="11" t="s">
        <v>356</v>
      </c>
      <c r="K635" s="11" t="s">
        <v>356</v>
      </c>
      <c r="L635" s="11" t="s">
        <v>448</v>
      </c>
      <c r="M635" s="11">
        <v>1</v>
      </c>
      <c r="N635" s="11" t="s">
        <v>283</v>
      </c>
      <c r="O635" s="11" t="s">
        <v>304</v>
      </c>
      <c r="P635" s="55" t="s">
        <v>14484</v>
      </c>
      <c r="Q635" s="55" t="s">
        <v>14606</v>
      </c>
      <c r="R635" s="55" t="s">
        <v>15383</v>
      </c>
    </row>
    <row r="636" spans="1:18" ht="32" x14ac:dyDescent="0.2">
      <c r="A636" s="160">
        <v>9789152302484</v>
      </c>
      <c r="B636" s="11">
        <v>1</v>
      </c>
      <c r="C636" s="11" t="s">
        <v>12852</v>
      </c>
      <c r="D636" s="11" t="str">
        <f>INDEX(Lista!$A$2:$B$13,MATCH('Kap 1'!K636,Lista!$A$2:$A$13,0),2)</f>
        <v>B</v>
      </c>
      <c r="E636" s="11" t="str">
        <f t="shared" si="33"/>
        <v>9789152302484-1-x1_3x-B-18c</v>
      </c>
      <c r="F636" s="11">
        <f>MATCH(E636,'Base data'!$N$2:$N$2604,0)</f>
        <v>262</v>
      </c>
      <c r="G636" s="11" t="str">
        <f t="shared" si="31"/>
        <v>18c</v>
      </c>
      <c r="H636" s="11" t="str">
        <f t="shared" si="32"/>
        <v>Förenkla</v>
      </c>
      <c r="I636" s="11" t="s">
        <v>79</v>
      </c>
      <c r="J636" s="11" t="s">
        <v>356</v>
      </c>
      <c r="K636" s="11" t="s">
        <v>356</v>
      </c>
      <c r="L636" s="11" t="s">
        <v>448</v>
      </c>
      <c r="M636" s="11">
        <v>2</v>
      </c>
      <c r="N636" s="11" t="s">
        <v>283</v>
      </c>
      <c r="O636" s="11" t="s">
        <v>304</v>
      </c>
      <c r="P636" s="55" t="s">
        <v>14486</v>
      </c>
      <c r="Q636" s="55" t="s">
        <v>14606</v>
      </c>
      <c r="R636" s="55" t="s">
        <v>15382</v>
      </c>
    </row>
    <row r="637" spans="1:18" ht="48" x14ac:dyDescent="0.2">
      <c r="A637" s="160">
        <v>9789152302484</v>
      </c>
      <c r="B637" s="11">
        <v>1</v>
      </c>
      <c r="C637" s="11" t="s">
        <v>12852</v>
      </c>
      <c r="D637" s="11" t="str">
        <f>INDEX(Lista!$A$2:$B$13,MATCH('Kap 1'!K637,Lista!$A$2:$A$13,0),2)</f>
        <v>B</v>
      </c>
      <c r="E637" s="11" t="str">
        <f t="shared" si="33"/>
        <v>9789152302484-1-x1_3x-B-19a</v>
      </c>
      <c r="F637" s="11">
        <f>MATCH(E637,'Base data'!$N$2:$N$2604,0)</f>
        <v>263</v>
      </c>
      <c r="G637" s="11" t="str">
        <f t="shared" si="31"/>
        <v>19a</v>
      </c>
      <c r="H637" s="11" t="str">
        <f t="shared" si="32"/>
        <v>Förenkla</v>
      </c>
      <c r="I637" s="11" t="s">
        <v>80</v>
      </c>
      <c r="J637" s="11" t="s">
        <v>356</v>
      </c>
      <c r="K637" s="11" t="s">
        <v>356</v>
      </c>
      <c r="L637" s="11" t="s">
        <v>448</v>
      </c>
      <c r="M637" s="11">
        <v>1</v>
      </c>
      <c r="N637" s="11" t="s">
        <v>283</v>
      </c>
      <c r="O637" s="11" t="s">
        <v>304</v>
      </c>
      <c r="P637" s="55" t="s">
        <v>14484</v>
      </c>
      <c r="Q637" s="55" t="s">
        <v>8273</v>
      </c>
      <c r="R637" s="55" t="s">
        <v>15384</v>
      </c>
    </row>
    <row r="638" spans="1:18" ht="32" x14ac:dyDescent="0.2">
      <c r="A638" s="160">
        <v>9789152302484</v>
      </c>
      <c r="B638" s="11">
        <v>1</v>
      </c>
      <c r="C638" s="11" t="s">
        <v>12852</v>
      </c>
      <c r="D638" s="11" t="str">
        <f>INDEX(Lista!$A$2:$B$13,MATCH('Kap 1'!K638,Lista!$A$2:$A$13,0),2)</f>
        <v>B</v>
      </c>
      <c r="E638" s="11" t="str">
        <f t="shared" si="33"/>
        <v>9789152302484-1-x1_3x-B-19a</v>
      </c>
      <c r="F638" s="11">
        <f>MATCH(E638,'Base data'!$N$2:$N$2604,0)</f>
        <v>263</v>
      </c>
      <c r="G638" s="11" t="str">
        <f t="shared" si="31"/>
        <v>19a</v>
      </c>
      <c r="H638" s="11" t="str">
        <f t="shared" si="32"/>
        <v>Förenkla</v>
      </c>
      <c r="I638" s="11" t="s">
        <v>80</v>
      </c>
      <c r="J638" s="11" t="s">
        <v>356</v>
      </c>
      <c r="K638" s="11" t="s">
        <v>356</v>
      </c>
      <c r="L638" s="11" t="s">
        <v>448</v>
      </c>
      <c r="M638" s="11">
        <v>2</v>
      </c>
      <c r="N638" s="11" t="s">
        <v>283</v>
      </c>
      <c r="O638" s="11" t="s">
        <v>304</v>
      </c>
      <c r="P638" s="55" t="s">
        <v>14486</v>
      </c>
      <c r="Q638" s="55" t="s">
        <v>8273</v>
      </c>
      <c r="R638" s="55" t="s">
        <v>14487</v>
      </c>
    </row>
    <row r="639" spans="1:18" ht="48" x14ac:dyDescent="0.2">
      <c r="A639" s="160">
        <v>9789152302484</v>
      </c>
      <c r="B639" s="11">
        <v>1</v>
      </c>
      <c r="C639" s="11" t="s">
        <v>12852</v>
      </c>
      <c r="D639" s="11" t="str">
        <f>INDEX(Lista!$A$2:$B$13,MATCH('Kap 1'!K639,Lista!$A$2:$A$13,0),2)</f>
        <v>B</v>
      </c>
      <c r="E639" s="11" t="str">
        <f t="shared" si="33"/>
        <v>9789152302484-1-x1_3x-B-19b</v>
      </c>
      <c r="F639" s="11">
        <f>MATCH(E639,'Base data'!$N$2:$N$2604,0)</f>
        <v>264</v>
      </c>
      <c r="G639" s="11" t="str">
        <f t="shared" si="31"/>
        <v>19b</v>
      </c>
      <c r="H639" s="11" t="str">
        <f t="shared" si="32"/>
        <v>Förenkla</v>
      </c>
      <c r="I639" s="11" t="s">
        <v>81</v>
      </c>
      <c r="J639" s="11" t="s">
        <v>356</v>
      </c>
      <c r="K639" s="11" t="s">
        <v>356</v>
      </c>
      <c r="L639" s="11" t="s">
        <v>448</v>
      </c>
      <c r="M639" s="11">
        <v>1</v>
      </c>
      <c r="N639" s="11" t="s">
        <v>283</v>
      </c>
      <c r="O639" s="11" t="s">
        <v>304</v>
      </c>
      <c r="P639" s="55" t="s">
        <v>14484</v>
      </c>
      <c r="Q639" s="55" t="s">
        <v>14488</v>
      </c>
      <c r="R639" s="55" t="s">
        <v>15384</v>
      </c>
    </row>
    <row r="640" spans="1:18" ht="32" x14ac:dyDescent="0.2">
      <c r="A640" s="160">
        <v>9789152302484</v>
      </c>
      <c r="B640" s="11">
        <v>1</v>
      </c>
      <c r="C640" s="11" t="s">
        <v>12852</v>
      </c>
      <c r="D640" s="11" t="str">
        <f>INDEX(Lista!$A$2:$B$13,MATCH('Kap 1'!K640,Lista!$A$2:$A$13,0),2)</f>
        <v>B</v>
      </c>
      <c r="E640" s="11" t="str">
        <f t="shared" si="33"/>
        <v>9789152302484-1-x1_3x-B-19b</v>
      </c>
      <c r="F640" s="11">
        <f>MATCH(E640,'Base data'!$N$2:$N$2604,0)</f>
        <v>264</v>
      </c>
      <c r="G640" s="11" t="str">
        <f t="shared" si="31"/>
        <v>19b</v>
      </c>
      <c r="H640" s="11" t="str">
        <f t="shared" si="32"/>
        <v>Förenkla</v>
      </c>
      <c r="I640" s="11" t="s">
        <v>81</v>
      </c>
      <c r="J640" s="11" t="s">
        <v>356</v>
      </c>
      <c r="K640" s="11" t="s">
        <v>356</v>
      </c>
      <c r="L640" s="11" t="s">
        <v>448</v>
      </c>
      <c r="M640" s="11">
        <v>2</v>
      </c>
      <c r="N640" s="11" t="s">
        <v>283</v>
      </c>
      <c r="O640" s="11" t="s">
        <v>304</v>
      </c>
      <c r="P640" s="55" t="s">
        <v>14486</v>
      </c>
      <c r="Q640" s="55" t="s">
        <v>14488</v>
      </c>
      <c r="R640" s="55" t="s">
        <v>14487</v>
      </c>
    </row>
    <row r="641" spans="1:18" ht="32" x14ac:dyDescent="0.2">
      <c r="A641" s="160">
        <v>9789152302484</v>
      </c>
      <c r="B641" s="11">
        <v>1</v>
      </c>
      <c r="C641" s="11" t="s">
        <v>12852</v>
      </c>
      <c r="D641" s="11" t="str">
        <f>INDEX(Lista!$A$2:$B$13,MATCH('Kap 1'!K641,Lista!$A$2:$A$13,0),2)</f>
        <v>B</v>
      </c>
      <c r="E641" s="11" t="str">
        <f t="shared" si="33"/>
        <v>9789152302484-1-x1_3x-B-20a</v>
      </c>
      <c r="F641" s="11">
        <f>MATCH(E641,'Base data'!$N$2:$N$2604,0)</f>
        <v>265</v>
      </c>
      <c r="G641" s="11" t="str">
        <f t="shared" si="31"/>
        <v>20a</v>
      </c>
      <c r="H641" s="11" t="str">
        <f t="shared" si="32"/>
        <v>Beräkna</v>
      </c>
      <c r="I641" s="11" t="s">
        <v>172</v>
      </c>
      <c r="J641" s="11" t="s">
        <v>356</v>
      </c>
      <c r="K641" s="11" t="s">
        <v>356</v>
      </c>
      <c r="L641" s="11" t="s">
        <v>281</v>
      </c>
      <c r="M641" s="11">
        <v>1</v>
      </c>
      <c r="N641" s="11" t="s">
        <v>283</v>
      </c>
      <c r="O641" s="11" t="s">
        <v>304</v>
      </c>
      <c r="P641" s="55" t="s">
        <v>15178</v>
      </c>
      <c r="Q641" s="55" t="s">
        <v>3219</v>
      </c>
      <c r="R641" s="55" t="s">
        <v>15179</v>
      </c>
    </row>
    <row r="642" spans="1:18" ht="32" x14ac:dyDescent="0.2">
      <c r="A642" s="160">
        <v>9789152302484</v>
      </c>
      <c r="B642" s="11">
        <v>1</v>
      </c>
      <c r="C642" s="11" t="s">
        <v>12852</v>
      </c>
      <c r="D642" s="11" t="str">
        <f>INDEX(Lista!$A$2:$B$13,MATCH('Kap 1'!K642,Lista!$A$2:$A$13,0),2)</f>
        <v>B</v>
      </c>
      <c r="E642" s="11" t="str">
        <f t="shared" si="33"/>
        <v>9789152302484-1-x1_3x-B-20a</v>
      </c>
      <c r="F642" s="11">
        <f>MATCH(E642,'Base data'!$N$2:$N$2604,0)</f>
        <v>265</v>
      </c>
      <c r="G642" s="11" t="str">
        <f t="shared" si="31"/>
        <v>20a</v>
      </c>
      <c r="H642" s="11" t="str">
        <f t="shared" si="32"/>
        <v>Beräkna</v>
      </c>
      <c r="I642" s="11" t="s">
        <v>172</v>
      </c>
      <c r="J642" s="11" t="s">
        <v>356</v>
      </c>
      <c r="K642" s="11" t="s">
        <v>356</v>
      </c>
      <c r="L642" s="11" t="s">
        <v>281</v>
      </c>
      <c r="M642" s="11">
        <v>2</v>
      </c>
      <c r="N642" s="11" t="s">
        <v>281</v>
      </c>
      <c r="O642" s="11" t="s">
        <v>304</v>
      </c>
      <c r="P642" s="55" t="s">
        <v>15180</v>
      </c>
      <c r="Q642" s="55">
        <v>25</v>
      </c>
      <c r="R642" s="55" t="s">
        <v>15181</v>
      </c>
    </row>
    <row r="643" spans="1:18" ht="64" x14ac:dyDescent="0.2">
      <c r="A643" s="160">
        <v>9789152302484</v>
      </c>
      <c r="B643" s="11">
        <v>1</v>
      </c>
      <c r="C643" s="11" t="s">
        <v>12852</v>
      </c>
      <c r="D643" s="11" t="str">
        <f>INDEX(Lista!$A$2:$B$13,MATCH('Kap 1'!K643,Lista!$A$2:$A$13,0),2)</f>
        <v>B</v>
      </c>
      <c r="E643" s="11" t="str">
        <f t="shared" si="33"/>
        <v>9789152302484-1-x1_3x-B-20b</v>
      </c>
      <c r="F643" s="11">
        <f>MATCH(E643,'Base data'!$N$2:$N$2604,0)</f>
        <v>266</v>
      </c>
      <c r="G643" s="11" t="str">
        <f t="shared" ref="G643:G706" si="34">IF(I643="",G642,I643)</f>
        <v>20b</v>
      </c>
      <c r="H643" s="11" t="str">
        <f t="shared" ref="H643:H706" si="35">IF(L643="",H642,L643)</f>
        <v>Beräkna</v>
      </c>
      <c r="I643" s="11" t="s">
        <v>173</v>
      </c>
      <c r="J643" s="11" t="s">
        <v>356</v>
      </c>
      <c r="K643" s="11" t="s">
        <v>356</v>
      </c>
      <c r="L643" s="11" t="s">
        <v>281</v>
      </c>
      <c r="M643" s="11">
        <v>1</v>
      </c>
      <c r="N643" s="11" t="s">
        <v>283</v>
      </c>
      <c r="O643" s="11" t="s">
        <v>304</v>
      </c>
      <c r="P643" s="55" t="s">
        <v>15385</v>
      </c>
      <c r="Q643" s="55" t="s">
        <v>766</v>
      </c>
      <c r="R643" s="55" t="s">
        <v>15386</v>
      </c>
    </row>
    <row r="644" spans="1:18" ht="32" x14ac:dyDescent="0.2">
      <c r="A644" s="160">
        <v>9789152302484</v>
      </c>
      <c r="B644" s="11">
        <v>1</v>
      </c>
      <c r="C644" s="11" t="s">
        <v>12852</v>
      </c>
      <c r="D644" s="11" t="str">
        <f>INDEX(Lista!$A$2:$B$13,MATCH('Kap 1'!K644,Lista!$A$2:$A$13,0),2)</f>
        <v>B</v>
      </c>
      <c r="E644" s="11" t="str">
        <f t="shared" si="33"/>
        <v>9789152302484-1-x1_3x-B-20b</v>
      </c>
      <c r="F644" s="11">
        <f>MATCH(E644,'Base data'!$N$2:$N$2604,0)</f>
        <v>266</v>
      </c>
      <c r="G644" s="11" t="str">
        <f t="shared" si="34"/>
        <v>20b</v>
      </c>
      <c r="H644" s="11" t="str">
        <f t="shared" si="35"/>
        <v>Beräkna</v>
      </c>
      <c r="I644" s="11" t="s">
        <v>173</v>
      </c>
      <c r="J644" s="11" t="s">
        <v>356</v>
      </c>
      <c r="K644" s="11" t="s">
        <v>356</v>
      </c>
      <c r="L644" s="11" t="s">
        <v>281</v>
      </c>
      <c r="M644" s="11">
        <v>2</v>
      </c>
      <c r="N644" s="11" t="s">
        <v>281</v>
      </c>
      <c r="O644" s="11" t="s">
        <v>304</v>
      </c>
      <c r="P644" s="55" t="s">
        <v>15387</v>
      </c>
      <c r="Q644" s="55">
        <v>16</v>
      </c>
      <c r="R644" s="55" t="s">
        <v>15191</v>
      </c>
    </row>
    <row r="645" spans="1:18" ht="64" x14ac:dyDescent="0.2">
      <c r="A645" s="160">
        <v>9789152302484</v>
      </c>
      <c r="B645" s="11">
        <v>1</v>
      </c>
      <c r="C645" s="11" t="s">
        <v>12852</v>
      </c>
      <c r="D645" s="11" t="str">
        <f>INDEX(Lista!$A$2:$B$13,MATCH('Kap 1'!K645,Lista!$A$2:$A$13,0),2)</f>
        <v>B</v>
      </c>
      <c r="E645" s="11" t="str">
        <f t="shared" si="33"/>
        <v>9789152302484-1-x1_3x-B-20c</v>
      </c>
      <c r="F645" s="11">
        <f>MATCH(E645,'Base data'!$N$2:$N$2604,0)</f>
        <v>267</v>
      </c>
      <c r="G645" s="11" t="str">
        <f t="shared" si="34"/>
        <v>20c</v>
      </c>
      <c r="H645" s="11" t="str">
        <f t="shared" si="35"/>
        <v>Beräkna</v>
      </c>
      <c r="I645" s="11" t="s">
        <v>174</v>
      </c>
      <c r="J645" s="11" t="s">
        <v>356</v>
      </c>
      <c r="K645" s="11" t="s">
        <v>356</v>
      </c>
      <c r="L645" s="11" t="s">
        <v>281</v>
      </c>
      <c r="M645" s="11">
        <v>1</v>
      </c>
      <c r="N645" s="11" t="s">
        <v>283</v>
      </c>
      <c r="O645" s="11" t="s">
        <v>304</v>
      </c>
      <c r="P645" s="55" t="s">
        <v>15388</v>
      </c>
      <c r="Q645" s="55" t="s">
        <v>766</v>
      </c>
      <c r="R645" s="55" t="s">
        <v>15386</v>
      </c>
    </row>
    <row r="646" spans="1:18" ht="32" x14ac:dyDescent="0.2">
      <c r="A646" s="160">
        <v>9789152302484</v>
      </c>
      <c r="B646" s="11">
        <v>1</v>
      </c>
      <c r="C646" s="11" t="s">
        <v>12852</v>
      </c>
      <c r="D646" s="11" t="str">
        <f>INDEX(Lista!$A$2:$B$13,MATCH('Kap 1'!K646,Lista!$A$2:$A$13,0),2)</f>
        <v>B</v>
      </c>
      <c r="E646" s="11" t="str">
        <f t="shared" si="33"/>
        <v>9789152302484-1-x1_3x-B-20c</v>
      </c>
      <c r="F646" s="11">
        <f>MATCH(E646,'Base data'!$N$2:$N$2604,0)</f>
        <v>267</v>
      </c>
      <c r="G646" s="11" t="str">
        <f t="shared" si="34"/>
        <v>20c</v>
      </c>
      <c r="H646" s="11" t="str">
        <f t="shared" si="35"/>
        <v>Beräkna</v>
      </c>
      <c r="I646" s="11" t="s">
        <v>174</v>
      </c>
      <c r="J646" s="11" t="s">
        <v>356</v>
      </c>
      <c r="K646" s="11" t="s">
        <v>356</v>
      </c>
      <c r="L646" s="11" t="s">
        <v>281</v>
      </c>
      <c r="M646" s="11">
        <v>2</v>
      </c>
      <c r="N646" s="11" t="s">
        <v>281</v>
      </c>
      <c r="O646" s="11" t="s">
        <v>304</v>
      </c>
      <c r="P646" s="55" t="s">
        <v>15387</v>
      </c>
      <c r="Q646" s="55">
        <v>16</v>
      </c>
      <c r="R646" s="55" t="s">
        <v>15191</v>
      </c>
    </row>
    <row r="647" spans="1:18" ht="64" x14ac:dyDescent="0.2">
      <c r="A647" s="160">
        <v>9789152302484</v>
      </c>
      <c r="B647" s="11">
        <v>1</v>
      </c>
      <c r="C647" s="11" t="s">
        <v>12852</v>
      </c>
      <c r="D647" s="11" t="str">
        <f>INDEX(Lista!$A$2:$B$13,MATCH('Kap 1'!K647,Lista!$A$2:$A$13,0),2)</f>
        <v>B</v>
      </c>
      <c r="E647" s="11" t="str">
        <f t="shared" si="33"/>
        <v>9789152302484-1-x1_3x-B-20c</v>
      </c>
      <c r="F647" s="11">
        <f>MATCH(E647,'Base data'!$N$2:$N$2604,0)</f>
        <v>267</v>
      </c>
      <c r="G647" s="11" t="str">
        <f t="shared" si="34"/>
        <v>20c</v>
      </c>
      <c r="H647" s="11" t="str">
        <f t="shared" si="35"/>
        <v>Beräkna</v>
      </c>
      <c r="I647" s="11" t="s">
        <v>174</v>
      </c>
      <c r="J647" s="11" t="s">
        <v>356</v>
      </c>
      <c r="K647" s="11" t="s">
        <v>356</v>
      </c>
      <c r="L647" s="11" t="s">
        <v>281</v>
      </c>
      <c r="M647" s="11">
        <v>1</v>
      </c>
      <c r="N647" s="11" t="s">
        <v>283</v>
      </c>
      <c r="O647" s="11" t="s">
        <v>304</v>
      </c>
      <c r="P647" s="55" t="s">
        <v>15389</v>
      </c>
      <c r="Q647" s="55" t="s">
        <v>15390</v>
      </c>
      <c r="R647" s="55" t="s">
        <v>15386</v>
      </c>
    </row>
    <row r="648" spans="1:18" ht="32" x14ac:dyDescent="0.2">
      <c r="A648" s="160">
        <v>9789152302484</v>
      </c>
      <c r="B648" s="11">
        <v>1</v>
      </c>
      <c r="C648" s="11" t="s">
        <v>12852</v>
      </c>
      <c r="D648" s="11" t="str">
        <f>INDEX(Lista!$A$2:$B$13,MATCH('Kap 1'!K648,Lista!$A$2:$A$13,0),2)</f>
        <v>B</v>
      </c>
      <c r="E648" s="11" t="str">
        <f t="shared" si="33"/>
        <v>9789152302484-1-x1_3x-B-20c</v>
      </c>
      <c r="F648" s="11">
        <f>MATCH(E648,'Base data'!$N$2:$N$2604,0)</f>
        <v>267</v>
      </c>
      <c r="G648" s="11" t="str">
        <f t="shared" si="34"/>
        <v>20c</v>
      </c>
      <c r="H648" s="11" t="str">
        <f t="shared" si="35"/>
        <v>Beräkna</v>
      </c>
      <c r="I648" s="11" t="s">
        <v>174</v>
      </c>
      <c r="J648" s="11" t="s">
        <v>356</v>
      </c>
      <c r="K648" s="11" t="s">
        <v>356</v>
      </c>
      <c r="L648" s="11" t="s">
        <v>281</v>
      </c>
      <c r="M648" s="11">
        <v>2</v>
      </c>
      <c r="N648" s="11" t="s">
        <v>281</v>
      </c>
      <c r="O648" s="11" t="s">
        <v>304</v>
      </c>
      <c r="P648" s="55" t="s">
        <v>15391</v>
      </c>
      <c r="Q648" s="55">
        <v>1000</v>
      </c>
      <c r="R648" s="55" t="s">
        <v>15191</v>
      </c>
    </row>
    <row r="649" spans="1:18" ht="64" x14ac:dyDescent="0.2">
      <c r="A649" s="160">
        <v>9789152302484</v>
      </c>
      <c r="B649" s="11">
        <v>1</v>
      </c>
      <c r="C649" s="11" t="s">
        <v>12852</v>
      </c>
      <c r="D649" s="11" t="str">
        <f>INDEX(Lista!$A$2:$B$13,MATCH('Kap 1'!K649,Lista!$A$2:$A$13,0),2)</f>
        <v>B</v>
      </c>
      <c r="E649" s="11" t="str">
        <f t="shared" si="33"/>
        <v>9789152302484-1-x1_3x-B-20d</v>
      </c>
      <c r="F649" s="11">
        <f>MATCH(E649,'Base data'!$N$2:$N$2604,0)</f>
        <v>268</v>
      </c>
      <c r="G649" s="11" t="str">
        <f t="shared" si="34"/>
        <v>20d</v>
      </c>
      <c r="H649" s="11" t="str">
        <f t="shared" si="35"/>
        <v>Beräkna</v>
      </c>
      <c r="I649" s="11" t="s">
        <v>235</v>
      </c>
      <c r="J649" s="11" t="s">
        <v>356</v>
      </c>
      <c r="K649" s="11" t="s">
        <v>356</v>
      </c>
      <c r="L649" s="11" t="s">
        <v>281</v>
      </c>
      <c r="M649" s="11">
        <v>1</v>
      </c>
      <c r="N649" s="11" t="s">
        <v>283</v>
      </c>
      <c r="O649" s="11" t="s">
        <v>304</v>
      </c>
      <c r="P649" s="55" t="s">
        <v>15392</v>
      </c>
      <c r="Q649" s="55" t="s">
        <v>15393</v>
      </c>
      <c r="R649" s="55" t="s">
        <v>15386</v>
      </c>
    </row>
    <row r="650" spans="1:18" ht="32" x14ac:dyDescent="0.2">
      <c r="A650" s="160">
        <v>9789152302484</v>
      </c>
      <c r="B650" s="11">
        <v>1</v>
      </c>
      <c r="C650" s="11" t="s">
        <v>12852</v>
      </c>
      <c r="D650" s="11" t="str">
        <f>INDEX(Lista!$A$2:$B$13,MATCH('Kap 1'!K650,Lista!$A$2:$A$13,0),2)</f>
        <v>B</v>
      </c>
      <c r="E650" s="11" t="str">
        <f t="shared" si="33"/>
        <v>9789152302484-1-x1_3x-B-20d</v>
      </c>
      <c r="F650" s="11">
        <f>MATCH(E650,'Base data'!$N$2:$N$2604,0)</f>
        <v>268</v>
      </c>
      <c r="G650" s="11" t="str">
        <f t="shared" si="34"/>
        <v>20d</v>
      </c>
      <c r="H650" s="11" t="str">
        <f t="shared" si="35"/>
        <v>Beräkna</v>
      </c>
      <c r="I650" s="11" t="s">
        <v>235</v>
      </c>
      <c r="J650" s="11" t="s">
        <v>356</v>
      </c>
      <c r="K650" s="11" t="s">
        <v>356</v>
      </c>
      <c r="L650" s="11" t="s">
        <v>281</v>
      </c>
      <c r="M650" s="11">
        <v>2</v>
      </c>
      <c r="N650" s="11" t="s">
        <v>281</v>
      </c>
      <c r="O650" s="11" t="s">
        <v>304</v>
      </c>
      <c r="P650" s="55" t="s">
        <v>15394</v>
      </c>
      <c r="Q650" s="55">
        <v>1</v>
      </c>
      <c r="R650" s="55" t="s">
        <v>15191</v>
      </c>
    </row>
    <row r="651" spans="1:18" ht="112" x14ac:dyDescent="0.2">
      <c r="A651" s="160">
        <v>9789152302484</v>
      </c>
      <c r="B651" s="11">
        <v>1</v>
      </c>
      <c r="C651" s="11" t="s">
        <v>12852</v>
      </c>
      <c r="D651" s="11" t="str">
        <f>INDEX(Lista!$A$2:$B$13,MATCH('Kap 1'!K651,Lista!$A$2:$A$13,0),2)</f>
        <v>B</v>
      </c>
      <c r="E651" s="11" t="str">
        <f t="shared" si="33"/>
        <v>9789152302484-1-x1_3x-B-21a</v>
      </c>
      <c r="F651" s="11">
        <f>MATCH(E651,'Base data'!$N$2:$N$2604,0)</f>
        <v>269</v>
      </c>
      <c r="G651" s="11" t="str">
        <f t="shared" si="34"/>
        <v>21a</v>
      </c>
      <c r="H651" s="11" t="str">
        <f t="shared" si="35"/>
        <v>Beräkna</v>
      </c>
      <c r="I651" s="11" t="s">
        <v>175</v>
      </c>
      <c r="J651" s="11" t="s">
        <v>356</v>
      </c>
      <c r="K651" s="11" t="s">
        <v>356</v>
      </c>
      <c r="L651" s="11" t="s">
        <v>281</v>
      </c>
      <c r="M651" s="11">
        <v>1</v>
      </c>
      <c r="N651" s="11" t="s">
        <v>281</v>
      </c>
      <c r="O651" s="11" t="s">
        <v>304</v>
      </c>
      <c r="P651" s="55" t="s">
        <v>15395</v>
      </c>
      <c r="Q651" s="55" t="s">
        <v>15396</v>
      </c>
      <c r="R651" s="55" t="s">
        <v>15397</v>
      </c>
    </row>
    <row r="652" spans="1:18" x14ac:dyDescent="0.2">
      <c r="A652" s="160">
        <v>9789152302484</v>
      </c>
      <c r="B652" s="11">
        <v>1</v>
      </c>
      <c r="C652" s="11" t="s">
        <v>12852</v>
      </c>
      <c r="D652" s="11" t="str">
        <f>INDEX(Lista!$A$2:$B$13,MATCH('Kap 1'!K652,Lista!$A$2:$A$13,0),2)</f>
        <v>B</v>
      </c>
      <c r="E652" s="11" t="str">
        <f t="shared" si="33"/>
        <v>9789152302484-1-x1_3x-B-21a</v>
      </c>
      <c r="F652" s="11">
        <f>MATCH(E652,'Base data'!$N$2:$N$2604,0)</f>
        <v>269</v>
      </c>
      <c r="G652" s="11" t="str">
        <f t="shared" si="34"/>
        <v>21a</v>
      </c>
      <c r="H652" s="11" t="str">
        <f t="shared" si="35"/>
        <v>Beräkna</v>
      </c>
      <c r="I652" s="11" t="s">
        <v>175</v>
      </c>
      <c r="J652" s="11" t="s">
        <v>356</v>
      </c>
      <c r="K652" s="11" t="s">
        <v>356</v>
      </c>
      <c r="L652" s="11" t="s">
        <v>281</v>
      </c>
      <c r="M652" s="11">
        <v>2</v>
      </c>
      <c r="N652" s="11" t="s">
        <v>281</v>
      </c>
      <c r="O652" s="11" t="s">
        <v>304</v>
      </c>
      <c r="P652" s="55" t="s">
        <v>15398</v>
      </c>
      <c r="Q652" s="55" t="s">
        <v>6510</v>
      </c>
      <c r="R652" s="55" t="s">
        <v>15399</v>
      </c>
    </row>
    <row r="653" spans="1:18" ht="112" x14ac:dyDescent="0.2">
      <c r="A653" s="160">
        <v>9789152302484</v>
      </c>
      <c r="B653" s="11">
        <v>1</v>
      </c>
      <c r="C653" s="11" t="s">
        <v>12852</v>
      </c>
      <c r="D653" s="11" t="str">
        <f>INDEX(Lista!$A$2:$B$13,MATCH('Kap 1'!K653,Lista!$A$2:$A$13,0),2)</f>
        <v>B</v>
      </c>
      <c r="E653" s="11" t="str">
        <f t="shared" si="33"/>
        <v>9789152302484-1-x1_3x-B-21b</v>
      </c>
      <c r="F653" s="11">
        <f>MATCH(E653,'Base data'!$N$2:$N$2604,0)</f>
        <v>270</v>
      </c>
      <c r="G653" s="11" t="str">
        <f t="shared" si="34"/>
        <v>21b</v>
      </c>
      <c r="H653" s="11" t="str">
        <f t="shared" si="35"/>
        <v>Beräkna</v>
      </c>
      <c r="I653" s="11" t="s">
        <v>176</v>
      </c>
      <c r="J653" s="11" t="s">
        <v>356</v>
      </c>
      <c r="K653" s="11" t="s">
        <v>356</v>
      </c>
      <c r="L653" s="11" t="s">
        <v>281</v>
      </c>
      <c r="M653" s="11">
        <v>1</v>
      </c>
      <c r="N653" s="11" t="s">
        <v>281</v>
      </c>
      <c r="O653" s="11" t="s">
        <v>304</v>
      </c>
      <c r="P653" s="55" t="s">
        <v>15395</v>
      </c>
      <c r="Q653" s="55" t="s">
        <v>15396</v>
      </c>
      <c r="R653" s="55" t="s">
        <v>15400</v>
      </c>
    </row>
    <row r="654" spans="1:18" ht="32" x14ac:dyDescent="0.2">
      <c r="A654" s="160">
        <v>9789152302484</v>
      </c>
      <c r="B654" s="11">
        <v>1</v>
      </c>
      <c r="C654" s="11" t="s">
        <v>12852</v>
      </c>
      <c r="D654" s="11" t="str">
        <f>INDEX(Lista!$A$2:$B$13,MATCH('Kap 1'!K654,Lista!$A$2:$A$13,0),2)</f>
        <v>B</v>
      </c>
      <c r="E654" s="11" t="str">
        <f t="shared" si="33"/>
        <v>9789152302484-1-x1_3x-B-21b</v>
      </c>
      <c r="F654" s="11">
        <f>MATCH(E654,'Base data'!$N$2:$N$2604,0)</f>
        <v>270</v>
      </c>
      <c r="G654" s="11" t="str">
        <f t="shared" si="34"/>
        <v>21b</v>
      </c>
      <c r="H654" s="11" t="str">
        <f t="shared" si="35"/>
        <v>Beräkna</v>
      </c>
      <c r="I654" s="11" t="s">
        <v>176</v>
      </c>
      <c r="J654" s="11" t="s">
        <v>356</v>
      </c>
      <c r="K654" s="11" t="s">
        <v>356</v>
      </c>
      <c r="L654" s="11" t="s">
        <v>281</v>
      </c>
      <c r="M654" s="11">
        <v>2</v>
      </c>
      <c r="N654" s="11" t="s">
        <v>281</v>
      </c>
      <c r="O654" s="11" t="s">
        <v>304</v>
      </c>
      <c r="P654" s="55" t="s">
        <v>15401</v>
      </c>
      <c r="Q654" s="55" t="s">
        <v>15402</v>
      </c>
      <c r="R654" s="55" t="s">
        <v>15403</v>
      </c>
    </row>
    <row r="655" spans="1:18" ht="112" x14ac:dyDescent="0.2">
      <c r="A655" s="160">
        <v>9789152302484</v>
      </c>
      <c r="B655" s="11">
        <v>1</v>
      </c>
      <c r="C655" s="11" t="s">
        <v>12852</v>
      </c>
      <c r="D655" s="11" t="str">
        <f>INDEX(Lista!$A$2:$B$13,MATCH('Kap 1'!K655,Lista!$A$2:$A$13,0),2)</f>
        <v>B</v>
      </c>
      <c r="E655" s="11" t="str">
        <f t="shared" si="33"/>
        <v>9789152302484-1-x1_3x-B-21c</v>
      </c>
      <c r="F655" s="11">
        <f>MATCH(E655,'Base data'!$N$2:$N$2604,0)</f>
        <v>271</v>
      </c>
      <c r="G655" s="11" t="str">
        <f t="shared" si="34"/>
        <v>21c</v>
      </c>
      <c r="H655" s="11" t="str">
        <f t="shared" si="35"/>
        <v>Beräkna</v>
      </c>
      <c r="I655" s="11" t="s">
        <v>177</v>
      </c>
      <c r="J655" s="11" t="s">
        <v>356</v>
      </c>
      <c r="K655" s="11" t="s">
        <v>356</v>
      </c>
      <c r="L655" s="11" t="s">
        <v>281</v>
      </c>
      <c r="M655" s="11">
        <v>1</v>
      </c>
      <c r="N655" s="11" t="s">
        <v>281</v>
      </c>
      <c r="O655" s="11" t="s">
        <v>304</v>
      </c>
      <c r="P655" s="55" t="s">
        <v>15395</v>
      </c>
      <c r="Q655" s="55" t="s">
        <v>15396</v>
      </c>
      <c r="R655" s="55" t="s">
        <v>15404</v>
      </c>
    </row>
    <row r="656" spans="1:18" ht="32" x14ac:dyDescent="0.2">
      <c r="A656" s="160">
        <v>9789152302484</v>
      </c>
      <c r="B656" s="11">
        <v>1</v>
      </c>
      <c r="C656" s="11" t="s">
        <v>12852</v>
      </c>
      <c r="D656" s="11" t="str">
        <f>INDEX(Lista!$A$2:$B$13,MATCH('Kap 1'!K656,Lista!$A$2:$A$13,0),2)</f>
        <v>B</v>
      </c>
      <c r="E656" s="11" t="str">
        <f t="shared" si="33"/>
        <v>9789152302484-1-x1_3x-B-21c</v>
      </c>
      <c r="F656" s="11">
        <f>MATCH(E656,'Base data'!$N$2:$N$2604,0)</f>
        <v>271</v>
      </c>
      <c r="G656" s="11" t="str">
        <f t="shared" si="34"/>
        <v>21c</v>
      </c>
      <c r="H656" s="11" t="str">
        <f t="shared" si="35"/>
        <v>Beräkna</v>
      </c>
      <c r="I656" s="11" t="s">
        <v>177</v>
      </c>
      <c r="J656" s="11" t="s">
        <v>356</v>
      </c>
      <c r="K656" s="11" t="s">
        <v>356</v>
      </c>
      <c r="L656" s="11" t="s">
        <v>281</v>
      </c>
      <c r="M656" s="11">
        <v>2</v>
      </c>
      <c r="N656" s="11" t="s">
        <v>281</v>
      </c>
      <c r="O656" s="11" t="s">
        <v>304</v>
      </c>
      <c r="P656" s="55" t="s">
        <v>15405</v>
      </c>
      <c r="Q656" s="55" t="s">
        <v>15406</v>
      </c>
      <c r="R656" s="55" t="s">
        <v>15407</v>
      </c>
    </row>
    <row r="657" spans="1:18" ht="144" x14ac:dyDescent="0.2">
      <c r="A657" s="160">
        <v>9789152302484</v>
      </c>
      <c r="B657" s="11">
        <v>1</v>
      </c>
      <c r="C657" s="11" t="s">
        <v>12852</v>
      </c>
      <c r="D657" s="11" t="str">
        <f>INDEX(Lista!$A$2:$B$13,MATCH('Kap 1'!K657,Lista!$A$2:$A$13,0),2)</f>
        <v>B</v>
      </c>
      <c r="E657" s="11" t="str">
        <f t="shared" si="33"/>
        <v>9789152302484-1-x1_3x-B-22a</v>
      </c>
      <c r="F657" s="11">
        <f>MATCH(E657,'Base data'!$N$2:$N$2604,0)</f>
        <v>272</v>
      </c>
      <c r="G657" s="11" t="str">
        <f t="shared" si="34"/>
        <v>22a</v>
      </c>
      <c r="H657" s="11" t="str">
        <f t="shared" si="35"/>
        <v>Resonera</v>
      </c>
      <c r="I657" s="11" t="s">
        <v>83</v>
      </c>
      <c r="J657" s="11" t="s">
        <v>356</v>
      </c>
      <c r="K657" s="11" t="s">
        <v>356</v>
      </c>
      <c r="L657" s="11" t="s">
        <v>283</v>
      </c>
      <c r="M657" s="11">
        <v>1</v>
      </c>
      <c r="N657" s="11" t="s">
        <v>283</v>
      </c>
      <c r="O657" s="11" t="s">
        <v>311</v>
      </c>
      <c r="P657" s="55" t="s">
        <v>15408</v>
      </c>
      <c r="Q657" s="55" t="s">
        <v>15409</v>
      </c>
      <c r="R657" s="55" t="s">
        <v>15410</v>
      </c>
    </row>
    <row r="658" spans="1:18" ht="48" x14ac:dyDescent="0.2">
      <c r="A658" s="160">
        <v>9789152302484</v>
      </c>
      <c r="B658" s="11">
        <v>1</v>
      </c>
      <c r="C658" s="11" t="s">
        <v>12852</v>
      </c>
      <c r="D658" s="11" t="str">
        <f>INDEX(Lista!$A$2:$B$13,MATCH('Kap 1'!K658,Lista!$A$2:$A$13,0),2)</f>
        <v>B</v>
      </c>
      <c r="E658" s="11" t="str">
        <f t="shared" si="33"/>
        <v>9789152302484-1-x1_3x-B-22a</v>
      </c>
      <c r="F658" s="11">
        <f>MATCH(E658,'Base data'!$N$2:$N$2604,0)</f>
        <v>272</v>
      </c>
      <c r="G658" s="11" t="str">
        <f t="shared" si="34"/>
        <v>22a</v>
      </c>
      <c r="H658" s="11" t="str">
        <f t="shared" si="35"/>
        <v>Resonera</v>
      </c>
      <c r="I658" s="11" t="s">
        <v>83</v>
      </c>
      <c r="J658" s="11" t="s">
        <v>356</v>
      </c>
      <c r="K658" s="11" t="s">
        <v>356</v>
      </c>
      <c r="L658" s="11" t="s">
        <v>283</v>
      </c>
      <c r="M658" s="11">
        <v>2</v>
      </c>
      <c r="N658" s="11" t="s">
        <v>283</v>
      </c>
      <c r="O658" s="11" t="s">
        <v>304</v>
      </c>
      <c r="P658" s="55" t="s">
        <v>15411</v>
      </c>
      <c r="Q658" s="55">
        <v>1000000</v>
      </c>
      <c r="R658" s="55" t="s">
        <v>16806</v>
      </c>
    </row>
    <row r="659" spans="1:18" ht="144" x14ac:dyDescent="0.2">
      <c r="A659" s="160">
        <v>9789152302484</v>
      </c>
      <c r="B659" s="11">
        <v>1</v>
      </c>
      <c r="C659" s="11" t="s">
        <v>12852</v>
      </c>
      <c r="D659" s="11" t="str">
        <f>INDEX(Lista!$A$2:$B$13,MATCH('Kap 1'!K659,Lista!$A$2:$A$13,0),2)</f>
        <v>B</v>
      </c>
      <c r="E659" s="11" t="str">
        <f t="shared" si="33"/>
        <v>9789152302484-1-x1_3x-B-22b</v>
      </c>
      <c r="F659" s="11">
        <f>MATCH(E659,'Base data'!$N$2:$N$2604,0)</f>
        <v>273</v>
      </c>
      <c r="G659" s="11" t="str">
        <f t="shared" si="34"/>
        <v>22b</v>
      </c>
      <c r="H659" s="11" t="str">
        <f t="shared" si="35"/>
        <v>Resonera</v>
      </c>
      <c r="I659" s="11" t="s">
        <v>84</v>
      </c>
      <c r="J659" s="11" t="s">
        <v>356</v>
      </c>
      <c r="K659" s="11" t="s">
        <v>356</v>
      </c>
      <c r="L659" s="11" t="s">
        <v>283</v>
      </c>
      <c r="M659" s="11">
        <v>1</v>
      </c>
      <c r="N659" s="11" t="s">
        <v>283</v>
      </c>
      <c r="O659" s="11" t="s">
        <v>311</v>
      </c>
      <c r="P659" s="55" t="s">
        <v>15412</v>
      </c>
      <c r="Q659" s="55" t="s">
        <v>15413</v>
      </c>
      <c r="R659" s="55" t="s">
        <v>15410</v>
      </c>
    </row>
    <row r="660" spans="1:18" ht="48" x14ac:dyDescent="0.2">
      <c r="A660" s="160">
        <v>9789152302484</v>
      </c>
      <c r="B660" s="11">
        <v>1</v>
      </c>
      <c r="C660" s="11" t="s">
        <v>12852</v>
      </c>
      <c r="D660" s="11" t="str">
        <f>INDEX(Lista!$A$2:$B$13,MATCH('Kap 1'!K660,Lista!$A$2:$A$13,0),2)</f>
        <v>B</v>
      </c>
      <c r="E660" s="11" t="str">
        <f t="shared" si="33"/>
        <v>9789152302484-1-x1_3x-B-22b</v>
      </c>
      <c r="F660" s="11">
        <f>MATCH(E660,'Base data'!$N$2:$N$2604,0)</f>
        <v>273</v>
      </c>
      <c r="G660" s="11" t="str">
        <f t="shared" si="34"/>
        <v>22b</v>
      </c>
      <c r="H660" s="11" t="str">
        <f t="shared" si="35"/>
        <v>Resonera</v>
      </c>
      <c r="I660" s="11" t="s">
        <v>84</v>
      </c>
      <c r="J660" s="11" t="s">
        <v>356</v>
      </c>
      <c r="K660" s="11" t="s">
        <v>356</v>
      </c>
      <c r="L660" s="11" t="s">
        <v>283</v>
      </c>
      <c r="M660" s="11">
        <v>2</v>
      </c>
      <c r="N660" s="11" t="s">
        <v>283</v>
      </c>
      <c r="O660" s="11" t="s">
        <v>304</v>
      </c>
      <c r="P660" s="55" t="s">
        <v>15414</v>
      </c>
      <c r="Q660" s="55">
        <v>1000</v>
      </c>
      <c r="R660" s="55" t="s">
        <v>16807</v>
      </c>
    </row>
    <row r="661" spans="1:18" ht="144" x14ac:dyDescent="0.2">
      <c r="A661" s="160">
        <v>9789152302484</v>
      </c>
      <c r="B661" s="11">
        <v>1</v>
      </c>
      <c r="C661" s="11" t="s">
        <v>12852</v>
      </c>
      <c r="D661" s="11" t="str">
        <f>INDEX(Lista!$A$2:$B$13,MATCH('Kap 1'!K661,Lista!$A$2:$A$13,0),2)</f>
        <v>B</v>
      </c>
      <c r="E661" s="11" t="str">
        <f t="shared" si="33"/>
        <v>9789152302484-1-x1_3x-B-22c</v>
      </c>
      <c r="F661" s="11">
        <f>MATCH(E661,'Base data'!$N$2:$N$2604,0)</f>
        <v>274</v>
      </c>
      <c r="G661" s="11" t="str">
        <f t="shared" si="34"/>
        <v>22c</v>
      </c>
      <c r="H661" s="11" t="str">
        <f t="shared" si="35"/>
        <v>Resonera</v>
      </c>
      <c r="I661" s="11" t="s">
        <v>85</v>
      </c>
      <c r="J661" s="11" t="s">
        <v>356</v>
      </c>
      <c r="K661" s="11" t="s">
        <v>356</v>
      </c>
      <c r="L661" s="11" t="s">
        <v>283</v>
      </c>
      <c r="M661" s="11">
        <v>1</v>
      </c>
      <c r="N661" s="11" t="s">
        <v>283</v>
      </c>
      <c r="O661" s="11" t="s">
        <v>311</v>
      </c>
      <c r="P661" s="55" t="s">
        <v>15408</v>
      </c>
      <c r="Q661" s="55" t="s">
        <v>15415</v>
      </c>
      <c r="R661" s="55" t="s">
        <v>15410</v>
      </c>
    </row>
    <row r="662" spans="1:18" ht="48" x14ac:dyDescent="0.2">
      <c r="A662" s="160">
        <v>9789152302484</v>
      </c>
      <c r="B662" s="11">
        <v>1</v>
      </c>
      <c r="C662" s="11" t="s">
        <v>12852</v>
      </c>
      <c r="D662" s="11" t="str">
        <f>INDEX(Lista!$A$2:$B$13,MATCH('Kap 1'!K662,Lista!$A$2:$A$13,0),2)</f>
        <v>B</v>
      </c>
      <c r="E662" s="11" t="str">
        <f t="shared" si="33"/>
        <v>9789152302484-1-x1_3x-B-22c</v>
      </c>
      <c r="F662" s="11">
        <f>MATCH(E662,'Base data'!$N$2:$N$2604,0)</f>
        <v>274</v>
      </c>
      <c r="G662" s="11" t="str">
        <f t="shared" si="34"/>
        <v>22c</v>
      </c>
      <c r="H662" s="11" t="str">
        <f t="shared" si="35"/>
        <v>Resonera</v>
      </c>
      <c r="I662" s="11" t="s">
        <v>85</v>
      </c>
      <c r="J662" s="11" t="s">
        <v>356</v>
      </c>
      <c r="K662" s="11" t="s">
        <v>356</v>
      </c>
      <c r="L662" s="11" t="s">
        <v>283</v>
      </c>
      <c r="M662" s="11">
        <v>2</v>
      </c>
      <c r="N662" s="11" t="s">
        <v>283</v>
      </c>
      <c r="O662" s="11" t="s">
        <v>304</v>
      </c>
      <c r="P662" s="55" t="s">
        <v>15416</v>
      </c>
      <c r="Q662" s="55">
        <v>1000000000</v>
      </c>
      <c r="R662" s="55" t="s">
        <v>16808</v>
      </c>
    </row>
    <row r="663" spans="1:18" ht="32" x14ac:dyDescent="0.2">
      <c r="A663" s="160">
        <v>9789152302484</v>
      </c>
      <c r="B663" s="11">
        <v>1</v>
      </c>
      <c r="C663" s="11" t="s">
        <v>12852</v>
      </c>
      <c r="D663" s="11" t="str">
        <f>INDEX(Lista!$A$2:$B$13,MATCH('Kap 1'!K663,Lista!$A$2:$A$13,0),2)</f>
        <v>B</v>
      </c>
      <c r="E663" s="11" t="str">
        <f t="shared" si="33"/>
        <v>9789152302484-1-x1_3x-B-23a</v>
      </c>
      <c r="F663" s="11">
        <f>MATCH(E663,'Base data'!$N$2:$N$2604,0)</f>
        <v>275</v>
      </c>
      <c r="G663" s="11" t="str">
        <f t="shared" si="34"/>
        <v>23a</v>
      </c>
      <c r="H663" s="11" t="str">
        <f t="shared" si="35"/>
        <v>Resonera</v>
      </c>
      <c r="I663" s="11" t="s">
        <v>86</v>
      </c>
      <c r="J663" s="11" t="s">
        <v>356</v>
      </c>
      <c r="K663" s="11" t="s">
        <v>356</v>
      </c>
      <c r="L663" s="11" t="s">
        <v>283</v>
      </c>
      <c r="M663" s="11">
        <v>1</v>
      </c>
      <c r="N663" s="11" t="s">
        <v>281</v>
      </c>
      <c r="O663" s="11" t="s">
        <v>304</v>
      </c>
      <c r="P663" s="55" t="s">
        <v>15417</v>
      </c>
      <c r="Q663" s="55" t="s">
        <v>9528</v>
      </c>
      <c r="R663" s="55" t="s">
        <v>15418</v>
      </c>
    </row>
    <row r="664" spans="1:18" ht="32" x14ac:dyDescent="0.2">
      <c r="A664" s="160">
        <v>9789152302484</v>
      </c>
      <c r="B664" s="11">
        <v>1</v>
      </c>
      <c r="C664" s="11" t="s">
        <v>12852</v>
      </c>
      <c r="D664" s="11" t="str">
        <f>INDEX(Lista!$A$2:$B$13,MATCH('Kap 1'!K664,Lista!$A$2:$A$13,0),2)</f>
        <v>B</v>
      </c>
      <c r="E664" s="11" t="str">
        <f t="shared" si="33"/>
        <v>9789152302484-1-x1_3x-B-23a</v>
      </c>
      <c r="F664" s="11">
        <f>MATCH(E664,'Base data'!$N$2:$N$2604,0)</f>
        <v>275</v>
      </c>
      <c r="G664" s="11" t="str">
        <f t="shared" si="34"/>
        <v>23a</v>
      </c>
      <c r="H664" s="11" t="str">
        <f t="shared" si="35"/>
        <v>Resonera</v>
      </c>
      <c r="I664" s="11" t="s">
        <v>86</v>
      </c>
      <c r="J664" s="11" t="s">
        <v>356</v>
      </c>
      <c r="K664" s="11" t="s">
        <v>356</v>
      </c>
      <c r="L664" s="11" t="s">
        <v>283</v>
      </c>
      <c r="M664" s="11">
        <v>2</v>
      </c>
      <c r="N664" s="11" t="s">
        <v>283</v>
      </c>
      <c r="O664" s="11" t="s">
        <v>304</v>
      </c>
      <c r="P664" s="55" t="s">
        <v>15419</v>
      </c>
      <c r="Q664" s="55" t="s">
        <v>9528</v>
      </c>
      <c r="R664" s="55" t="s">
        <v>15420</v>
      </c>
    </row>
    <row r="665" spans="1:18" ht="32" x14ac:dyDescent="0.2">
      <c r="A665" s="160">
        <v>9789152302484</v>
      </c>
      <c r="B665" s="11">
        <v>1</v>
      </c>
      <c r="C665" s="11" t="s">
        <v>12852</v>
      </c>
      <c r="D665" s="11" t="str">
        <f>INDEX(Lista!$A$2:$B$13,MATCH('Kap 1'!K665,Lista!$A$2:$A$13,0),2)</f>
        <v>B</v>
      </c>
      <c r="E665" s="11" t="str">
        <f t="shared" si="33"/>
        <v>9789152302484-1-x1_3x-B-23b</v>
      </c>
      <c r="F665" s="11">
        <f>MATCH(E665,'Base data'!$N$2:$N$2604,0)</f>
        <v>276</v>
      </c>
      <c r="G665" s="11" t="str">
        <f t="shared" si="34"/>
        <v>23b</v>
      </c>
      <c r="H665" s="11" t="str">
        <f t="shared" si="35"/>
        <v>Resonera</v>
      </c>
      <c r="I665" s="11" t="s">
        <v>87</v>
      </c>
      <c r="J665" s="11" t="s">
        <v>356</v>
      </c>
      <c r="K665" s="11" t="s">
        <v>356</v>
      </c>
      <c r="L665" s="11" t="s">
        <v>283</v>
      </c>
      <c r="M665" s="11">
        <v>1</v>
      </c>
      <c r="N665" s="11" t="s">
        <v>281</v>
      </c>
      <c r="O665" s="11" t="s">
        <v>304</v>
      </c>
      <c r="P665" s="55" t="s">
        <v>15421</v>
      </c>
      <c r="Q665" s="55" t="s">
        <v>15111</v>
      </c>
      <c r="R665" s="55" t="s">
        <v>15418</v>
      </c>
    </row>
    <row r="666" spans="1:18" ht="32" x14ac:dyDescent="0.2">
      <c r="A666" s="160">
        <v>9789152302484</v>
      </c>
      <c r="B666" s="11">
        <v>1</v>
      </c>
      <c r="C666" s="11" t="s">
        <v>12852</v>
      </c>
      <c r="D666" s="11" t="str">
        <f>INDEX(Lista!$A$2:$B$13,MATCH('Kap 1'!K666,Lista!$A$2:$A$13,0),2)</f>
        <v>B</v>
      </c>
      <c r="E666" s="11" t="str">
        <f t="shared" si="33"/>
        <v>9789152302484-1-x1_3x-B-23b</v>
      </c>
      <c r="F666" s="11">
        <f>MATCH(E666,'Base data'!$N$2:$N$2604,0)</f>
        <v>276</v>
      </c>
      <c r="G666" s="11" t="str">
        <f t="shared" si="34"/>
        <v>23b</v>
      </c>
      <c r="H666" s="11" t="str">
        <f t="shared" si="35"/>
        <v>Resonera</v>
      </c>
      <c r="I666" s="11" t="s">
        <v>87</v>
      </c>
      <c r="J666" s="11" t="s">
        <v>356</v>
      </c>
      <c r="K666" s="11" t="s">
        <v>356</v>
      </c>
      <c r="L666" s="11" t="s">
        <v>283</v>
      </c>
      <c r="M666" s="11">
        <v>2</v>
      </c>
      <c r="N666" s="11" t="s">
        <v>283</v>
      </c>
      <c r="O666" s="11" t="s">
        <v>304</v>
      </c>
      <c r="P666" s="55" t="s">
        <v>15422</v>
      </c>
      <c r="Q666" s="55" t="s">
        <v>15111</v>
      </c>
      <c r="R666" s="55" t="s">
        <v>15423</v>
      </c>
    </row>
    <row r="667" spans="1:18" ht="32" x14ac:dyDescent="0.2">
      <c r="A667" s="160">
        <v>9789152302484</v>
      </c>
      <c r="B667" s="11">
        <v>1</v>
      </c>
      <c r="C667" s="11" t="s">
        <v>12852</v>
      </c>
      <c r="D667" s="11" t="str">
        <f>INDEX(Lista!$A$2:$B$13,MATCH('Kap 1'!K667,Lista!$A$2:$A$13,0),2)</f>
        <v>B</v>
      </c>
      <c r="E667" s="11" t="str">
        <f t="shared" si="33"/>
        <v>9789152302484-1-x1_3x-B-23c</v>
      </c>
      <c r="F667" s="11">
        <f>MATCH(E667,'Base data'!$N$2:$N$2604,0)</f>
        <v>277</v>
      </c>
      <c r="G667" s="11" t="str">
        <f t="shared" si="34"/>
        <v>23c</v>
      </c>
      <c r="H667" s="11" t="str">
        <f t="shared" si="35"/>
        <v>Resonera</v>
      </c>
      <c r="I667" s="11" t="s">
        <v>88</v>
      </c>
      <c r="J667" s="11" t="s">
        <v>356</v>
      </c>
      <c r="K667" s="11" t="s">
        <v>356</v>
      </c>
      <c r="L667" s="11" t="s">
        <v>283</v>
      </c>
      <c r="M667" s="11">
        <v>1</v>
      </c>
      <c r="N667" s="11" t="s">
        <v>281</v>
      </c>
      <c r="O667" s="11" t="s">
        <v>304</v>
      </c>
      <c r="P667" s="55" t="s">
        <v>15424</v>
      </c>
      <c r="Q667" s="55" t="s">
        <v>15425</v>
      </c>
      <c r="R667" s="55" t="s">
        <v>15418</v>
      </c>
    </row>
    <row r="668" spans="1:18" ht="32" x14ac:dyDescent="0.2">
      <c r="A668" s="160">
        <v>9789152302484</v>
      </c>
      <c r="B668" s="11">
        <v>1</v>
      </c>
      <c r="C668" s="11" t="s">
        <v>12852</v>
      </c>
      <c r="D668" s="11" t="str">
        <f>INDEX(Lista!$A$2:$B$13,MATCH('Kap 1'!K668,Lista!$A$2:$A$13,0),2)</f>
        <v>B</v>
      </c>
      <c r="E668" s="11" t="str">
        <f t="shared" ref="E668:E731" si="36">A668&amp;"-"&amp;B668&amp;"-"&amp;C668&amp;"-"&amp;D668&amp;"-"&amp;G668</f>
        <v>9789152302484-1-x1_3x-B-23c</v>
      </c>
      <c r="F668" s="11">
        <f>MATCH(E668,'Base data'!$N$2:$N$2604,0)</f>
        <v>277</v>
      </c>
      <c r="G668" s="11" t="str">
        <f t="shared" si="34"/>
        <v>23c</v>
      </c>
      <c r="H668" s="11" t="str">
        <f t="shared" si="35"/>
        <v>Resonera</v>
      </c>
      <c r="I668" s="11" t="s">
        <v>88</v>
      </c>
      <c r="J668" s="11" t="s">
        <v>356</v>
      </c>
      <c r="K668" s="11" t="s">
        <v>356</v>
      </c>
      <c r="L668" s="11" t="s">
        <v>283</v>
      </c>
      <c r="M668" s="11">
        <v>2</v>
      </c>
      <c r="N668" s="11" t="s">
        <v>283</v>
      </c>
      <c r="O668" s="11" t="s">
        <v>304</v>
      </c>
      <c r="P668" s="55" t="s">
        <v>15426</v>
      </c>
      <c r="Q668" s="55" t="s">
        <v>15425</v>
      </c>
      <c r="R668" s="55" t="s">
        <v>15427</v>
      </c>
    </row>
    <row r="669" spans="1:18" ht="32" x14ac:dyDescent="0.2">
      <c r="A669" s="160">
        <v>9789152302484</v>
      </c>
      <c r="B669" s="11">
        <v>1</v>
      </c>
      <c r="C669" s="11" t="s">
        <v>12852</v>
      </c>
      <c r="D669" s="11" t="str">
        <f>INDEX(Lista!$A$2:$B$13,MATCH('Kap 1'!K669,Lista!$A$2:$A$13,0),2)</f>
        <v>B</v>
      </c>
      <c r="E669" s="11" t="str">
        <f t="shared" si="36"/>
        <v>9789152302484-1-x1_3x-B-23d</v>
      </c>
      <c r="F669" s="11">
        <f>MATCH(E669,'Base data'!$N$2:$N$2604,0)</f>
        <v>278</v>
      </c>
      <c r="G669" s="11" t="str">
        <f t="shared" si="34"/>
        <v>23d</v>
      </c>
      <c r="H669" s="11" t="str">
        <f t="shared" si="35"/>
        <v>Resonera</v>
      </c>
      <c r="I669" s="11" t="s">
        <v>221</v>
      </c>
      <c r="J669" s="11" t="s">
        <v>356</v>
      </c>
      <c r="K669" s="11" t="s">
        <v>356</v>
      </c>
      <c r="L669" s="11" t="s">
        <v>283</v>
      </c>
      <c r="M669" s="11">
        <v>1</v>
      </c>
      <c r="N669" s="11" t="s">
        <v>281</v>
      </c>
      <c r="O669" s="11" t="s">
        <v>304</v>
      </c>
      <c r="P669" s="55" t="s">
        <v>15428</v>
      </c>
      <c r="Q669" s="55" t="s">
        <v>14543</v>
      </c>
      <c r="R669" s="55" t="s">
        <v>15418</v>
      </c>
    </row>
    <row r="670" spans="1:18" ht="32" x14ac:dyDescent="0.2">
      <c r="A670" s="160">
        <v>9789152302484</v>
      </c>
      <c r="B670" s="11">
        <v>1</v>
      </c>
      <c r="C670" s="11" t="s">
        <v>12852</v>
      </c>
      <c r="D670" s="11" t="str">
        <f>INDEX(Lista!$A$2:$B$13,MATCH('Kap 1'!K670,Lista!$A$2:$A$13,0),2)</f>
        <v>B</v>
      </c>
      <c r="E670" s="11" t="str">
        <f t="shared" si="36"/>
        <v>9789152302484-1-x1_3x-B-23d</v>
      </c>
      <c r="F670" s="11">
        <f>MATCH(E670,'Base data'!$N$2:$N$2604,0)</f>
        <v>278</v>
      </c>
      <c r="G670" s="11" t="str">
        <f t="shared" si="34"/>
        <v>23d</v>
      </c>
      <c r="H670" s="11" t="str">
        <f t="shared" si="35"/>
        <v>Resonera</v>
      </c>
      <c r="I670" s="11" t="s">
        <v>221</v>
      </c>
      <c r="J670" s="11" t="s">
        <v>356</v>
      </c>
      <c r="K670" s="11" t="s">
        <v>356</v>
      </c>
      <c r="L670" s="11" t="s">
        <v>283</v>
      </c>
      <c r="M670" s="11">
        <v>2</v>
      </c>
      <c r="N670" s="11" t="s">
        <v>283</v>
      </c>
      <c r="O670" s="11" t="s">
        <v>304</v>
      </c>
      <c r="P670" s="55" t="s">
        <v>15426</v>
      </c>
      <c r="Q670" s="55" t="s">
        <v>14543</v>
      </c>
      <c r="R670" s="55" t="s">
        <v>15429</v>
      </c>
    </row>
    <row r="671" spans="1:18" ht="144" x14ac:dyDescent="0.2">
      <c r="A671" s="160">
        <v>9789152302484</v>
      </c>
      <c r="B671" s="11">
        <v>1</v>
      </c>
      <c r="C671" s="11" t="s">
        <v>12852</v>
      </c>
      <c r="D671" s="11" t="str">
        <f>INDEX(Lista!$A$2:$B$13,MATCH('Kap 1'!K671,Lista!$A$2:$A$13,0),2)</f>
        <v>B</v>
      </c>
      <c r="E671" s="11" t="str">
        <f t="shared" si="36"/>
        <v>9789152302484-1-x1_3x-B-24</v>
      </c>
      <c r="F671" s="11">
        <f>MATCH(E671,'Base data'!$N$2:$N$2604,0)</f>
        <v>279</v>
      </c>
      <c r="G671" s="11">
        <f t="shared" si="34"/>
        <v>24</v>
      </c>
      <c r="H671" s="11" t="str">
        <f t="shared" si="35"/>
        <v>Rita</v>
      </c>
      <c r="I671" s="11">
        <v>24</v>
      </c>
      <c r="J671" s="11" t="s">
        <v>356</v>
      </c>
      <c r="K671" s="11" t="s">
        <v>356</v>
      </c>
      <c r="L671" s="11" t="s">
        <v>284</v>
      </c>
      <c r="M671" s="11">
        <v>1</v>
      </c>
      <c r="N671" s="11" t="s">
        <v>283</v>
      </c>
      <c r="O671" s="11" t="s">
        <v>311</v>
      </c>
      <c r="P671" s="55" t="s">
        <v>15430</v>
      </c>
      <c r="Q671" s="55" t="s">
        <v>15431</v>
      </c>
      <c r="R671" s="55" t="s">
        <v>15432</v>
      </c>
    </row>
    <row r="672" spans="1:18" ht="192" x14ac:dyDescent="0.2">
      <c r="A672" s="160">
        <v>9789152302484</v>
      </c>
      <c r="B672" s="11">
        <v>1</v>
      </c>
      <c r="C672" s="11" t="s">
        <v>12852</v>
      </c>
      <c r="D672" s="11" t="str">
        <f>INDEX(Lista!$A$2:$B$13,MATCH('Kap 1'!K672,Lista!$A$2:$A$13,0),2)</f>
        <v>B</v>
      </c>
      <c r="E672" s="11" t="str">
        <f t="shared" si="36"/>
        <v>9789152302484-1-x1_3x-B-24</v>
      </c>
      <c r="F672" s="11">
        <f>MATCH(E672,'Base data'!$N$2:$N$2604,0)</f>
        <v>279</v>
      </c>
      <c r="G672" s="11">
        <f t="shared" si="34"/>
        <v>24</v>
      </c>
      <c r="H672" s="11" t="str">
        <f t="shared" si="35"/>
        <v>Rita</v>
      </c>
      <c r="I672" s="11">
        <v>24</v>
      </c>
      <c r="J672" s="11" t="s">
        <v>356</v>
      </c>
      <c r="K672" s="11" t="s">
        <v>356</v>
      </c>
      <c r="L672" s="11" t="s">
        <v>284</v>
      </c>
      <c r="M672" s="11">
        <v>2</v>
      </c>
      <c r="N672" s="11" t="s">
        <v>281</v>
      </c>
      <c r="O672" s="11" t="s">
        <v>304</v>
      </c>
      <c r="P672" s="55" t="s">
        <v>15433</v>
      </c>
      <c r="Q672" s="55" t="s">
        <v>15434</v>
      </c>
      <c r="R672" s="55" t="s">
        <v>15435</v>
      </c>
    </row>
    <row r="673" spans="1:18" ht="32" x14ac:dyDescent="0.2">
      <c r="A673" s="160">
        <v>9789152302484</v>
      </c>
      <c r="B673" s="11">
        <v>1</v>
      </c>
      <c r="C673" s="11" t="s">
        <v>12852</v>
      </c>
      <c r="D673" s="11" t="str">
        <f>INDEX(Lista!$A$2:$B$13,MATCH('Kap 1'!K673,Lista!$A$2:$A$13,0),2)</f>
        <v>B</v>
      </c>
      <c r="E673" s="11" t="str">
        <f t="shared" si="36"/>
        <v>9789152302484-1-x1_3x-B-24</v>
      </c>
      <c r="F673" s="11">
        <f>MATCH(E673,'Base data'!$N$2:$N$2604,0)</f>
        <v>279</v>
      </c>
      <c r="G673" s="11">
        <f t="shared" si="34"/>
        <v>24</v>
      </c>
      <c r="H673" s="11" t="str">
        <f t="shared" si="35"/>
        <v>Rita</v>
      </c>
      <c r="I673" s="11">
        <v>24</v>
      </c>
      <c r="J673" s="11" t="s">
        <v>356</v>
      </c>
      <c r="K673" s="11" t="s">
        <v>356</v>
      </c>
      <c r="L673" s="11" t="s">
        <v>284</v>
      </c>
      <c r="M673" s="11">
        <v>3</v>
      </c>
      <c r="N673" s="11" t="s">
        <v>284</v>
      </c>
      <c r="O673" s="11" t="s">
        <v>370</v>
      </c>
      <c r="P673" s="55" t="s">
        <v>15436</v>
      </c>
      <c r="Q673" s="55" t="str">
        <f>E673&amp;"_"&amp;M673</f>
        <v>9789152302484-1-x1_3x-B-24_3</v>
      </c>
      <c r="R673" s="55" t="s">
        <v>15437</v>
      </c>
    </row>
    <row r="674" spans="1:18" ht="144" x14ac:dyDescent="0.2">
      <c r="A674" s="160">
        <v>9789152302484</v>
      </c>
      <c r="B674" s="11">
        <v>1</v>
      </c>
      <c r="C674" s="11" t="s">
        <v>12852</v>
      </c>
      <c r="D674" s="11" t="str">
        <f>INDEX(Lista!$A$2:$B$13,MATCH('Kap 1'!K674,Lista!$A$2:$A$13,0),2)</f>
        <v>B</v>
      </c>
      <c r="E674" s="11" t="str">
        <f t="shared" si="36"/>
        <v>9789152302484-1-x1_3x-B-25a</v>
      </c>
      <c r="F674" s="11">
        <f>MATCH(E674,'Base data'!$N$2:$N$2604,0)</f>
        <v>280</v>
      </c>
      <c r="G674" s="11" t="str">
        <f t="shared" si="34"/>
        <v>25a</v>
      </c>
      <c r="H674" s="11" t="str">
        <f t="shared" si="35"/>
        <v>Rita</v>
      </c>
      <c r="I674" s="11" t="s">
        <v>178</v>
      </c>
      <c r="J674" s="11" t="s">
        <v>356</v>
      </c>
      <c r="K674" s="11" t="s">
        <v>356</v>
      </c>
      <c r="L674" s="11" t="s">
        <v>284</v>
      </c>
      <c r="M674" s="11">
        <v>1</v>
      </c>
      <c r="N674" s="11" t="s">
        <v>283</v>
      </c>
      <c r="O674" s="11" t="s">
        <v>311</v>
      </c>
      <c r="P674" s="55" t="s">
        <v>15438</v>
      </c>
      <c r="Q674" s="55" t="s">
        <v>15439</v>
      </c>
      <c r="R674" s="55" t="s">
        <v>15440</v>
      </c>
    </row>
    <row r="675" spans="1:18" ht="32" x14ac:dyDescent="0.2">
      <c r="A675" s="160">
        <v>9789152302484</v>
      </c>
      <c r="B675" s="11">
        <v>1</v>
      </c>
      <c r="C675" s="11" t="s">
        <v>12852</v>
      </c>
      <c r="D675" s="11" t="str">
        <f>INDEX(Lista!$A$2:$B$13,MATCH('Kap 1'!K675,Lista!$A$2:$A$13,0),2)</f>
        <v>B</v>
      </c>
      <c r="E675" s="11" t="str">
        <f t="shared" si="36"/>
        <v>9789152302484-1-x1_3x-B-25a</v>
      </c>
      <c r="F675" s="11">
        <f>MATCH(E675,'Base data'!$N$2:$N$2604,0)</f>
        <v>280</v>
      </c>
      <c r="G675" s="11" t="str">
        <f t="shared" si="34"/>
        <v>25a</v>
      </c>
      <c r="H675" s="11" t="str">
        <f t="shared" si="35"/>
        <v>Rita</v>
      </c>
      <c r="I675" s="11" t="s">
        <v>178</v>
      </c>
      <c r="J675" s="11" t="s">
        <v>356</v>
      </c>
      <c r="K675" s="11" t="s">
        <v>356</v>
      </c>
      <c r="L675" s="11" t="s">
        <v>284</v>
      </c>
      <c r="M675" s="11">
        <v>2</v>
      </c>
      <c r="N675" s="11" t="s">
        <v>284</v>
      </c>
      <c r="O675" s="11" t="s">
        <v>370</v>
      </c>
      <c r="Q675" s="55" t="str">
        <f>E675&amp;"_"&amp;M675</f>
        <v>9789152302484-1-x1_3x-B-25a_2</v>
      </c>
      <c r="R675" s="55" t="s">
        <v>15441</v>
      </c>
    </row>
    <row r="676" spans="1:18" ht="208" x14ac:dyDescent="0.2">
      <c r="A676" s="160">
        <v>9789152302484</v>
      </c>
      <c r="B676" s="11">
        <v>1</v>
      </c>
      <c r="C676" s="11" t="s">
        <v>12852</v>
      </c>
      <c r="D676" s="11" t="str">
        <f>INDEX(Lista!$A$2:$B$13,MATCH('Kap 1'!K676,Lista!$A$2:$A$13,0),2)</f>
        <v>B</v>
      </c>
      <c r="E676" s="11" t="str">
        <f t="shared" si="36"/>
        <v>9789152302484-1-x1_3x-B-25b</v>
      </c>
      <c r="F676" s="11">
        <f>MATCH(E676,'Base data'!$N$2:$N$2604,0)</f>
        <v>281</v>
      </c>
      <c r="G676" s="11" t="str">
        <f t="shared" si="34"/>
        <v>25b</v>
      </c>
      <c r="H676" s="11" t="str">
        <f t="shared" si="35"/>
        <v>Beräkna</v>
      </c>
      <c r="I676" s="11" t="s">
        <v>179</v>
      </c>
      <c r="J676" s="11" t="s">
        <v>356</v>
      </c>
      <c r="K676" s="11" t="s">
        <v>356</v>
      </c>
      <c r="L676" s="11" t="s">
        <v>281</v>
      </c>
      <c r="M676" s="11">
        <v>1</v>
      </c>
      <c r="N676" s="11" t="s">
        <v>283</v>
      </c>
      <c r="O676" s="11" t="s">
        <v>311</v>
      </c>
      <c r="P676" s="55" t="s">
        <v>15442</v>
      </c>
      <c r="Q676" s="55" t="s">
        <v>15443</v>
      </c>
      <c r="R676" s="55" t="s">
        <v>15444</v>
      </c>
    </row>
    <row r="677" spans="1:18" x14ac:dyDescent="0.2">
      <c r="A677" s="160">
        <v>9789152302484</v>
      </c>
      <c r="B677" s="11">
        <v>1</v>
      </c>
      <c r="C677" s="11" t="s">
        <v>12852</v>
      </c>
      <c r="D677" s="11" t="str">
        <f>INDEX(Lista!$A$2:$B$13,MATCH('Kap 1'!K677,Lista!$A$2:$A$13,0),2)</f>
        <v>B</v>
      </c>
      <c r="E677" s="11" t="str">
        <f t="shared" si="36"/>
        <v>9789152302484-1-x1_3x-B-25b</v>
      </c>
      <c r="F677" s="11">
        <f>MATCH(E677,'Base data'!$N$2:$N$2604,0)</f>
        <v>281</v>
      </c>
      <c r="G677" s="11" t="str">
        <f t="shared" si="34"/>
        <v>25b</v>
      </c>
      <c r="H677" s="11" t="str">
        <f t="shared" si="35"/>
        <v>Beräkna</v>
      </c>
      <c r="I677" s="11" t="s">
        <v>179</v>
      </c>
      <c r="J677" s="11" t="s">
        <v>356</v>
      </c>
      <c r="K677" s="11" t="s">
        <v>356</v>
      </c>
      <c r="L677" s="11" t="s">
        <v>281</v>
      </c>
      <c r="M677" s="11">
        <v>2</v>
      </c>
      <c r="N677" s="11" t="s">
        <v>281</v>
      </c>
      <c r="O677" s="11" t="s">
        <v>304</v>
      </c>
      <c r="P677" s="55" t="s">
        <v>15445</v>
      </c>
      <c r="Q677" s="55">
        <v>16</v>
      </c>
      <c r="R677" s="55" t="s">
        <v>15446</v>
      </c>
    </row>
    <row r="678" spans="1:18" ht="32" x14ac:dyDescent="0.2">
      <c r="A678" s="160">
        <v>9789152302484</v>
      </c>
      <c r="B678" s="11">
        <v>1</v>
      </c>
      <c r="C678" s="11" t="s">
        <v>12852</v>
      </c>
      <c r="D678" s="11" t="str">
        <f>INDEX(Lista!$A$2:$B$13,MATCH('Kap 1'!K678,Lista!$A$2:$A$13,0),2)</f>
        <v>B</v>
      </c>
      <c r="E678" s="11" t="str">
        <f t="shared" si="36"/>
        <v>9789152302484-1-x1_3x-B-25b</v>
      </c>
      <c r="F678" s="11">
        <f>MATCH(E678,'Base data'!$N$2:$N$2604,0)</f>
        <v>281</v>
      </c>
      <c r="G678" s="11" t="str">
        <f t="shared" si="34"/>
        <v>25b</v>
      </c>
      <c r="H678" s="11" t="str">
        <f t="shared" si="35"/>
        <v>Beräkna</v>
      </c>
      <c r="I678" s="11" t="s">
        <v>179</v>
      </c>
      <c r="J678" s="11" t="s">
        <v>356</v>
      </c>
      <c r="K678" s="11" t="s">
        <v>356</v>
      </c>
      <c r="L678" s="11" t="s">
        <v>281</v>
      </c>
      <c r="M678" s="11">
        <v>3</v>
      </c>
      <c r="N678" s="11" t="s">
        <v>283</v>
      </c>
      <c r="O678" s="11" t="s">
        <v>304</v>
      </c>
      <c r="P678" s="55" t="s">
        <v>15447</v>
      </c>
      <c r="Q678" s="55" t="s">
        <v>15448</v>
      </c>
      <c r="R678" s="55" t="s">
        <v>15449</v>
      </c>
    </row>
    <row r="679" spans="1:18" ht="144" x14ac:dyDescent="0.2">
      <c r="A679" s="160">
        <v>9789152302484</v>
      </c>
      <c r="B679" s="11">
        <v>1</v>
      </c>
      <c r="C679" s="11" t="s">
        <v>12852</v>
      </c>
      <c r="D679" s="11" t="str">
        <f>INDEX(Lista!$A$2:$B$13,MATCH('Kap 1'!K679,Lista!$A$2:$A$13,0),2)</f>
        <v>B</v>
      </c>
      <c r="E679" s="11" t="str">
        <f t="shared" si="36"/>
        <v>9789152302484-1-x1_3x-B-26a</v>
      </c>
      <c r="F679" s="11">
        <f>MATCH(E679,'Base data'!$N$2:$N$2604,0)</f>
        <v>282</v>
      </c>
      <c r="G679" s="11" t="str">
        <f t="shared" si="34"/>
        <v>26a</v>
      </c>
      <c r="H679" s="11" t="str">
        <f t="shared" si="35"/>
        <v>Rita</v>
      </c>
      <c r="I679" s="11" t="s">
        <v>92</v>
      </c>
      <c r="J679" s="11" t="s">
        <v>356</v>
      </c>
      <c r="K679" s="11" t="s">
        <v>356</v>
      </c>
      <c r="L679" s="11" t="s">
        <v>284</v>
      </c>
      <c r="M679" s="11">
        <v>1</v>
      </c>
      <c r="N679" s="11" t="s">
        <v>283</v>
      </c>
      <c r="O679" s="11" t="s">
        <v>311</v>
      </c>
      <c r="P679" s="55" t="s">
        <v>15438</v>
      </c>
      <c r="Q679" s="55" t="s">
        <v>15439</v>
      </c>
      <c r="R679" s="55" t="s">
        <v>15440</v>
      </c>
    </row>
    <row r="680" spans="1:18" ht="32" x14ac:dyDescent="0.2">
      <c r="A680" s="160">
        <v>9789152302484</v>
      </c>
      <c r="B680" s="11">
        <v>1</v>
      </c>
      <c r="C680" s="11" t="s">
        <v>12852</v>
      </c>
      <c r="D680" s="11" t="str">
        <f>INDEX(Lista!$A$2:$B$13,MATCH('Kap 1'!K680,Lista!$A$2:$A$13,0),2)</f>
        <v>B</v>
      </c>
      <c r="E680" s="11" t="str">
        <f t="shared" si="36"/>
        <v>9789152302484-1-x1_3x-B-26a</v>
      </c>
      <c r="F680" s="11">
        <f>MATCH(E680,'Base data'!$N$2:$N$2604,0)</f>
        <v>282</v>
      </c>
      <c r="G680" s="11" t="str">
        <f t="shared" si="34"/>
        <v>26a</v>
      </c>
      <c r="H680" s="11" t="str">
        <f t="shared" si="35"/>
        <v>Rita</v>
      </c>
      <c r="I680" s="11" t="s">
        <v>92</v>
      </c>
      <c r="J680" s="11" t="s">
        <v>356</v>
      </c>
      <c r="K680" s="11" t="s">
        <v>356</v>
      </c>
      <c r="L680" s="11" t="s">
        <v>284</v>
      </c>
      <c r="M680" s="11">
        <v>2</v>
      </c>
      <c r="N680" s="11" t="s">
        <v>284</v>
      </c>
      <c r="O680" s="11" t="s">
        <v>370</v>
      </c>
      <c r="Q680" s="55" t="str">
        <f>E680&amp;"_"&amp;M680</f>
        <v>9789152302484-1-x1_3x-B-26a_2</v>
      </c>
      <c r="R680" s="55" t="s">
        <v>15450</v>
      </c>
    </row>
    <row r="681" spans="1:18" ht="208" x14ac:dyDescent="0.2">
      <c r="A681" s="160">
        <v>9789152302484</v>
      </c>
      <c r="B681" s="11">
        <v>1</v>
      </c>
      <c r="C681" s="11" t="s">
        <v>12852</v>
      </c>
      <c r="D681" s="11" t="str">
        <f>INDEX(Lista!$A$2:$B$13,MATCH('Kap 1'!K681,Lista!$A$2:$A$13,0),2)</f>
        <v>B</v>
      </c>
      <c r="E681" s="11" t="str">
        <f t="shared" si="36"/>
        <v>9789152302484-1-x1_3x-B-26b</v>
      </c>
      <c r="F681" s="11">
        <f>MATCH(E681,'Base data'!$N$2:$N$2604,0)</f>
        <v>283</v>
      </c>
      <c r="G681" s="11" t="str">
        <f t="shared" si="34"/>
        <v>26b</v>
      </c>
      <c r="H681" s="11" t="str">
        <f t="shared" si="35"/>
        <v>Beräkna</v>
      </c>
      <c r="I681" s="11" t="s">
        <v>93</v>
      </c>
      <c r="J681" s="11" t="s">
        <v>356</v>
      </c>
      <c r="K681" s="11" t="s">
        <v>356</v>
      </c>
      <c r="L681" s="11" t="s">
        <v>281</v>
      </c>
      <c r="M681" s="11">
        <v>1</v>
      </c>
      <c r="N681" s="11" t="s">
        <v>283</v>
      </c>
      <c r="O681" s="11" t="s">
        <v>311</v>
      </c>
      <c r="P681" s="55" t="s">
        <v>15442</v>
      </c>
      <c r="Q681" s="55" t="s">
        <v>15443</v>
      </c>
      <c r="R681" s="55" t="s">
        <v>15444</v>
      </c>
    </row>
    <row r="682" spans="1:18" x14ac:dyDescent="0.2">
      <c r="A682" s="160">
        <v>9789152302484</v>
      </c>
      <c r="B682" s="11">
        <v>1</v>
      </c>
      <c r="C682" s="11" t="s">
        <v>12852</v>
      </c>
      <c r="D682" s="11" t="str">
        <f>INDEX(Lista!$A$2:$B$13,MATCH('Kap 1'!K682,Lista!$A$2:$A$13,0),2)</f>
        <v>B</v>
      </c>
      <c r="E682" s="11" t="str">
        <f t="shared" si="36"/>
        <v>9789152302484-1-x1_3x-B-26b</v>
      </c>
      <c r="F682" s="11">
        <f>MATCH(E682,'Base data'!$N$2:$N$2604,0)</f>
        <v>283</v>
      </c>
      <c r="G682" s="11" t="str">
        <f t="shared" si="34"/>
        <v>26b</v>
      </c>
      <c r="H682" s="11" t="str">
        <f t="shared" si="35"/>
        <v>Beräkna</v>
      </c>
      <c r="I682" s="11" t="s">
        <v>93</v>
      </c>
      <c r="J682" s="11" t="s">
        <v>356</v>
      </c>
      <c r="K682" s="11" t="s">
        <v>356</v>
      </c>
      <c r="L682" s="11" t="s">
        <v>281</v>
      </c>
      <c r="M682" s="11">
        <v>2</v>
      </c>
      <c r="N682" s="11" t="s">
        <v>281</v>
      </c>
      <c r="O682" s="11" t="s">
        <v>304</v>
      </c>
      <c r="P682" s="55" t="s">
        <v>15451</v>
      </c>
      <c r="Q682" s="55">
        <v>36</v>
      </c>
      <c r="R682" s="55" t="s">
        <v>15446</v>
      </c>
    </row>
    <row r="683" spans="1:18" ht="32" x14ac:dyDescent="0.2">
      <c r="A683" s="160">
        <v>9789152302484</v>
      </c>
      <c r="B683" s="11">
        <v>1</v>
      </c>
      <c r="C683" s="11" t="s">
        <v>12852</v>
      </c>
      <c r="D683" s="11" t="str">
        <f>INDEX(Lista!$A$2:$B$13,MATCH('Kap 1'!K683,Lista!$A$2:$A$13,0),2)</f>
        <v>B</v>
      </c>
      <c r="E683" s="11" t="str">
        <f t="shared" si="36"/>
        <v>9789152302484-1-x1_3x-B-26b</v>
      </c>
      <c r="F683" s="11">
        <f>MATCH(E683,'Base data'!$N$2:$N$2604,0)</f>
        <v>283</v>
      </c>
      <c r="G683" s="11" t="str">
        <f t="shared" si="34"/>
        <v>26b</v>
      </c>
      <c r="H683" s="11" t="str">
        <f t="shared" si="35"/>
        <v>Beräkna</v>
      </c>
      <c r="I683" s="11" t="s">
        <v>93</v>
      </c>
      <c r="J683" s="11" t="s">
        <v>356</v>
      </c>
      <c r="K683" s="11" t="s">
        <v>356</v>
      </c>
      <c r="L683" s="11" t="s">
        <v>281</v>
      </c>
      <c r="M683" s="11">
        <v>3</v>
      </c>
      <c r="N683" s="11" t="s">
        <v>283</v>
      </c>
      <c r="O683" s="11" t="s">
        <v>304</v>
      </c>
      <c r="P683" s="55" t="s">
        <v>15447</v>
      </c>
      <c r="Q683" s="55" t="s">
        <v>15452</v>
      </c>
      <c r="R683" s="55" t="s">
        <v>15449</v>
      </c>
    </row>
    <row r="684" spans="1:18" ht="144" x14ac:dyDescent="0.2">
      <c r="A684" s="160">
        <v>9789152302484</v>
      </c>
      <c r="B684" s="11">
        <v>1</v>
      </c>
      <c r="C684" s="11" t="s">
        <v>12852</v>
      </c>
      <c r="D684" s="11" t="str">
        <f>INDEX(Lista!$A$2:$B$13,MATCH('Kap 1'!K684,Lista!$A$2:$A$13,0),2)</f>
        <v>B</v>
      </c>
      <c r="E684" s="11" t="str">
        <f t="shared" si="36"/>
        <v>9789152302484-1-x1_3x-B-27a</v>
      </c>
      <c r="F684" s="11">
        <f>MATCH(E684,'Base data'!$N$2:$N$2604,0)</f>
        <v>284</v>
      </c>
      <c r="G684" s="11" t="str">
        <f t="shared" si="34"/>
        <v>27a</v>
      </c>
      <c r="H684" s="11" t="str">
        <f t="shared" si="35"/>
        <v>Rita</v>
      </c>
      <c r="I684" s="11" t="s">
        <v>181</v>
      </c>
      <c r="J684" s="11" t="s">
        <v>356</v>
      </c>
      <c r="K684" s="11" t="s">
        <v>356</v>
      </c>
      <c r="L684" s="11" t="s">
        <v>284</v>
      </c>
      <c r="M684" s="11">
        <v>1</v>
      </c>
      <c r="N684" s="11" t="s">
        <v>283</v>
      </c>
      <c r="O684" s="11" t="s">
        <v>311</v>
      </c>
      <c r="P684" s="55" t="s">
        <v>15453</v>
      </c>
      <c r="Q684" s="55" t="s">
        <v>15454</v>
      </c>
      <c r="R684" s="55" t="s">
        <v>15455</v>
      </c>
    </row>
    <row r="685" spans="1:18" ht="32" x14ac:dyDescent="0.2">
      <c r="A685" s="160">
        <v>9789152302484</v>
      </c>
      <c r="B685" s="11">
        <v>1</v>
      </c>
      <c r="C685" s="11" t="s">
        <v>12852</v>
      </c>
      <c r="D685" s="11" t="str">
        <f>INDEX(Lista!$A$2:$B$13,MATCH('Kap 1'!K685,Lista!$A$2:$A$13,0),2)</f>
        <v>B</v>
      </c>
      <c r="E685" s="11" t="str">
        <f t="shared" si="36"/>
        <v>9789152302484-1-x1_3x-B-27a</v>
      </c>
      <c r="F685" s="11">
        <f>MATCH(E685,'Base data'!$N$2:$N$2604,0)</f>
        <v>284</v>
      </c>
      <c r="G685" s="11" t="str">
        <f t="shared" si="34"/>
        <v>27a</v>
      </c>
      <c r="H685" s="11" t="str">
        <f t="shared" si="35"/>
        <v>Rita</v>
      </c>
      <c r="I685" s="11" t="s">
        <v>181</v>
      </c>
      <c r="J685" s="11" t="s">
        <v>356</v>
      </c>
      <c r="K685" s="11" t="s">
        <v>356</v>
      </c>
      <c r="L685" s="11" t="s">
        <v>284</v>
      </c>
      <c r="M685" s="11">
        <v>2</v>
      </c>
      <c r="N685" s="11" t="s">
        <v>281</v>
      </c>
      <c r="O685" s="11" t="s">
        <v>304</v>
      </c>
      <c r="P685" s="55" t="s">
        <v>15456</v>
      </c>
      <c r="Q685" s="55">
        <v>7</v>
      </c>
      <c r="R685" s="55" t="s">
        <v>15457</v>
      </c>
    </row>
    <row r="686" spans="1:18" ht="32" x14ac:dyDescent="0.2">
      <c r="A686" s="160">
        <v>9789152302484</v>
      </c>
      <c r="B686" s="11">
        <v>1</v>
      </c>
      <c r="C686" s="11" t="s">
        <v>12852</v>
      </c>
      <c r="D686" s="11" t="str">
        <f>INDEX(Lista!$A$2:$B$13,MATCH('Kap 1'!K686,Lista!$A$2:$A$13,0),2)</f>
        <v>B</v>
      </c>
      <c r="E686" s="11" t="str">
        <f t="shared" si="36"/>
        <v>9789152302484-1-x1_3x-B-27a</v>
      </c>
      <c r="F686" s="11">
        <f>MATCH(E686,'Base data'!$N$2:$N$2604,0)</f>
        <v>284</v>
      </c>
      <c r="G686" s="11" t="str">
        <f t="shared" si="34"/>
        <v>27a</v>
      </c>
      <c r="H686" s="11" t="str">
        <f t="shared" si="35"/>
        <v>Rita</v>
      </c>
      <c r="I686" s="11" t="s">
        <v>181</v>
      </c>
      <c r="J686" s="11" t="s">
        <v>356</v>
      </c>
      <c r="K686" s="11" t="s">
        <v>356</v>
      </c>
      <c r="L686" s="11" t="s">
        <v>284</v>
      </c>
      <c r="M686" s="11">
        <v>3</v>
      </c>
      <c r="N686" s="11" t="s">
        <v>284</v>
      </c>
      <c r="O686" s="11" t="s">
        <v>370</v>
      </c>
      <c r="Q686" s="55" t="str">
        <f>E686&amp;"_"&amp;M686</f>
        <v>9789152302484-1-x1_3x-B-27a_3</v>
      </c>
      <c r="R686" s="55" t="s">
        <v>15458</v>
      </c>
    </row>
    <row r="687" spans="1:18" ht="32" x14ac:dyDescent="0.2">
      <c r="A687" s="160">
        <v>9789152302484</v>
      </c>
      <c r="B687" s="11">
        <v>1</v>
      </c>
      <c r="C687" s="11" t="s">
        <v>12852</v>
      </c>
      <c r="D687" s="11" t="str">
        <f>INDEX(Lista!$A$2:$B$13,MATCH('Kap 1'!K687,Lista!$A$2:$A$13,0),2)</f>
        <v>B</v>
      </c>
      <c r="E687" s="11" t="str">
        <f t="shared" si="36"/>
        <v>9789152302484-1-x1_3x-B-27b</v>
      </c>
      <c r="F687" s="11">
        <f>MATCH(E687,'Base data'!$N$2:$N$2604,0)</f>
        <v>285</v>
      </c>
      <c r="G687" s="11" t="str">
        <f t="shared" si="34"/>
        <v>27b</v>
      </c>
      <c r="H687" s="11" t="str">
        <f t="shared" si="35"/>
        <v>Rita</v>
      </c>
      <c r="I687" s="11" t="s">
        <v>182</v>
      </c>
      <c r="J687" s="11" t="s">
        <v>356</v>
      </c>
      <c r="K687" s="11" t="s">
        <v>356</v>
      </c>
      <c r="L687" s="11" t="s">
        <v>284</v>
      </c>
      <c r="M687" s="11">
        <v>1</v>
      </c>
      <c r="N687" s="11" t="s">
        <v>281</v>
      </c>
      <c r="O687" s="11" t="s">
        <v>304</v>
      </c>
      <c r="P687" s="55" t="s">
        <v>15459</v>
      </c>
      <c r="Q687" s="55">
        <v>8</v>
      </c>
      <c r="R687" s="55" t="s">
        <v>15460</v>
      </c>
    </row>
    <row r="688" spans="1:18" ht="32" x14ac:dyDescent="0.2">
      <c r="A688" s="160">
        <v>9789152302484</v>
      </c>
      <c r="B688" s="11">
        <v>1</v>
      </c>
      <c r="C688" s="11" t="s">
        <v>12852</v>
      </c>
      <c r="D688" s="11" t="str">
        <f>INDEX(Lista!$A$2:$B$13,MATCH('Kap 1'!K688,Lista!$A$2:$A$13,0),2)</f>
        <v>B</v>
      </c>
      <c r="E688" s="11" t="str">
        <f t="shared" si="36"/>
        <v>9789152302484-1-x1_3x-B-27b</v>
      </c>
      <c r="F688" s="11">
        <f>MATCH(E688,'Base data'!$N$2:$N$2604,0)</f>
        <v>285</v>
      </c>
      <c r="G688" s="11" t="str">
        <f t="shared" si="34"/>
        <v>27b</v>
      </c>
      <c r="H688" s="11" t="str">
        <f t="shared" si="35"/>
        <v>Rita</v>
      </c>
      <c r="I688" s="11" t="s">
        <v>182</v>
      </c>
      <c r="J688" s="11" t="s">
        <v>356</v>
      </c>
      <c r="K688" s="11" t="s">
        <v>356</v>
      </c>
      <c r="L688" s="11" t="s">
        <v>284</v>
      </c>
      <c r="M688" s="11">
        <v>2</v>
      </c>
      <c r="N688" s="11" t="s">
        <v>284</v>
      </c>
      <c r="O688" s="11" t="s">
        <v>370</v>
      </c>
      <c r="Q688" s="55" t="str">
        <f>E688&amp;"_"&amp;M688</f>
        <v>9789152302484-1-x1_3x-B-27b_2</v>
      </c>
      <c r="R688" s="55" t="s">
        <v>15461</v>
      </c>
    </row>
    <row r="689" spans="1:18" ht="32" x14ac:dyDescent="0.2">
      <c r="A689" s="160">
        <v>9789152302484</v>
      </c>
      <c r="B689" s="11">
        <v>1</v>
      </c>
      <c r="C689" s="11" t="s">
        <v>12852</v>
      </c>
      <c r="D689" s="11" t="str">
        <f>INDEX(Lista!$A$2:$B$13,MATCH('Kap 1'!K689,Lista!$A$2:$A$13,0),2)</f>
        <v>B</v>
      </c>
      <c r="E689" s="11" t="str">
        <f t="shared" si="36"/>
        <v>9789152302484-1-x1_3x-B-28a</v>
      </c>
      <c r="F689" s="11">
        <f>MATCH(E689,'Base data'!$N$2:$N$2604,0)</f>
        <v>286</v>
      </c>
      <c r="G689" s="11" t="str">
        <f t="shared" si="34"/>
        <v>28a</v>
      </c>
      <c r="H689" s="11" t="str">
        <f t="shared" si="35"/>
        <v>Beräkna</v>
      </c>
      <c r="I689" s="11" t="s">
        <v>184</v>
      </c>
      <c r="J689" s="11" t="s">
        <v>356</v>
      </c>
      <c r="K689" s="11" t="s">
        <v>356</v>
      </c>
      <c r="L689" s="11" t="s">
        <v>281</v>
      </c>
      <c r="M689" s="11">
        <v>1</v>
      </c>
      <c r="N689" s="11" t="s">
        <v>283</v>
      </c>
      <c r="O689" s="11" t="s">
        <v>304</v>
      </c>
      <c r="P689" s="55" t="s">
        <v>15462</v>
      </c>
      <c r="Q689" s="55" t="s">
        <v>14739</v>
      </c>
      <c r="R689" s="55" t="s">
        <v>15463</v>
      </c>
    </row>
    <row r="690" spans="1:18" ht="48" x14ac:dyDescent="0.2">
      <c r="A690" s="160">
        <v>9789152302484</v>
      </c>
      <c r="B690" s="11">
        <v>1</v>
      </c>
      <c r="C690" s="11" t="s">
        <v>12852</v>
      </c>
      <c r="D690" s="11" t="str">
        <f>INDEX(Lista!$A$2:$B$13,MATCH('Kap 1'!K690,Lista!$A$2:$A$13,0),2)</f>
        <v>B</v>
      </c>
      <c r="E690" s="11" t="str">
        <f t="shared" si="36"/>
        <v>9789152302484-1-x1_3x-B-28a</v>
      </c>
      <c r="F690" s="11">
        <f>MATCH(E690,'Base data'!$N$2:$N$2604,0)</f>
        <v>286</v>
      </c>
      <c r="G690" s="11" t="str">
        <f t="shared" si="34"/>
        <v>28a</v>
      </c>
      <c r="H690" s="11" t="str">
        <f t="shared" si="35"/>
        <v>Beräkna</v>
      </c>
      <c r="I690" s="11" t="s">
        <v>184</v>
      </c>
      <c r="J690" s="11" t="s">
        <v>356</v>
      </c>
      <c r="K690" s="11" t="s">
        <v>356</v>
      </c>
      <c r="L690" s="11" t="s">
        <v>281</v>
      </c>
      <c r="M690" s="11">
        <v>2</v>
      </c>
      <c r="N690" s="11" t="s">
        <v>281</v>
      </c>
      <c r="O690" s="11" t="s">
        <v>304</v>
      </c>
      <c r="P690" s="55" t="s">
        <v>15464</v>
      </c>
      <c r="Q690" s="55">
        <v>100</v>
      </c>
      <c r="R690" s="55" t="s">
        <v>15465</v>
      </c>
    </row>
    <row r="691" spans="1:18" ht="32" x14ac:dyDescent="0.2">
      <c r="A691" s="160">
        <v>9789152302484</v>
      </c>
      <c r="B691" s="11">
        <v>1</v>
      </c>
      <c r="C691" s="11" t="s">
        <v>12852</v>
      </c>
      <c r="D691" s="11" t="str">
        <f>INDEX(Lista!$A$2:$B$13,MATCH('Kap 1'!K691,Lista!$A$2:$A$13,0),2)</f>
        <v>B</v>
      </c>
      <c r="E691" s="11" t="str">
        <f t="shared" si="36"/>
        <v>9789152302484-1-x1_3x-B-28b</v>
      </c>
      <c r="F691" s="11">
        <f>MATCH(E691,'Base data'!$N$2:$N$2604,0)</f>
        <v>287</v>
      </c>
      <c r="G691" s="11" t="str">
        <f t="shared" si="34"/>
        <v>28b</v>
      </c>
      <c r="H691" s="11" t="str">
        <f t="shared" si="35"/>
        <v>Beräkna</v>
      </c>
      <c r="I691" s="11" t="s">
        <v>185</v>
      </c>
      <c r="J691" s="11" t="s">
        <v>356</v>
      </c>
      <c r="K691" s="11" t="s">
        <v>356</v>
      </c>
      <c r="L691" s="11" t="s">
        <v>281</v>
      </c>
      <c r="M691" s="11">
        <v>1</v>
      </c>
      <c r="N691" s="11" t="s">
        <v>283</v>
      </c>
      <c r="O691" s="11" t="s">
        <v>304</v>
      </c>
      <c r="P691" s="55" t="s">
        <v>15466</v>
      </c>
      <c r="Q691" s="55" t="s">
        <v>15467</v>
      </c>
      <c r="R691" s="55" t="s">
        <v>15463</v>
      </c>
    </row>
    <row r="692" spans="1:18" ht="48" x14ac:dyDescent="0.2">
      <c r="A692" s="160">
        <v>9789152302484</v>
      </c>
      <c r="B692" s="11">
        <v>1</v>
      </c>
      <c r="C692" s="11" t="s">
        <v>12852</v>
      </c>
      <c r="D692" s="11" t="str">
        <f>INDEX(Lista!$A$2:$B$13,MATCH('Kap 1'!K692,Lista!$A$2:$A$13,0),2)</f>
        <v>B</v>
      </c>
      <c r="E692" s="11" t="str">
        <f t="shared" si="36"/>
        <v>9789152302484-1-x1_3x-B-28b</v>
      </c>
      <c r="F692" s="11">
        <f>MATCH(E692,'Base data'!$N$2:$N$2604,0)</f>
        <v>287</v>
      </c>
      <c r="G692" s="11" t="str">
        <f t="shared" si="34"/>
        <v>28b</v>
      </c>
      <c r="H692" s="11" t="str">
        <f t="shared" si="35"/>
        <v>Beräkna</v>
      </c>
      <c r="I692" s="11" t="s">
        <v>185</v>
      </c>
      <c r="J692" s="11" t="s">
        <v>356</v>
      </c>
      <c r="K692" s="11" t="s">
        <v>356</v>
      </c>
      <c r="L692" s="11" t="s">
        <v>281</v>
      </c>
      <c r="M692" s="11">
        <v>2</v>
      </c>
      <c r="N692" s="11" t="s">
        <v>281</v>
      </c>
      <c r="O692" s="11" t="s">
        <v>304</v>
      </c>
      <c r="P692" s="55" t="s">
        <v>15468</v>
      </c>
      <c r="Q692" s="55">
        <v>400</v>
      </c>
      <c r="R692" s="55" t="s">
        <v>15465</v>
      </c>
    </row>
    <row r="693" spans="1:18" ht="32" x14ac:dyDescent="0.2">
      <c r="A693" s="160">
        <v>9789152302484</v>
      </c>
      <c r="B693" s="11">
        <v>1</v>
      </c>
      <c r="C693" s="11" t="s">
        <v>12852</v>
      </c>
      <c r="D693" s="11" t="str">
        <f>INDEX(Lista!$A$2:$B$13,MATCH('Kap 1'!K693,Lista!$A$2:$A$13,0),2)</f>
        <v>B</v>
      </c>
      <c r="E693" s="11" t="str">
        <f t="shared" si="36"/>
        <v>9789152302484-1-x1_3x-B-28c</v>
      </c>
      <c r="F693" s="11">
        <f>MATCH(E693,'Base data'!$N$2:$N$2604,0)</f>
        <v>288</v>
      </c>
      <c r="G693" s="11" t="str">
        <f t="shared" si="34"/>
        <v>28c</v>
      </c>
      <c r="H693" s="11" t="str">
        <f t="shared" si="35"/>
        <v>Beräkna</v>
      </c>
      <c r="I693" s="11" t="s">
        <v>186</v>
      </c>
      <c r="J693" s="11" t="s">
        <v>356</v>
      </c>
      <c r="K693" s="11" t="s">
        <v>356</v>
      </c>
      <c r="L693" s="11" t="s">
        <v>281</v>
      </c>
      <c r="M693" s="11">
        <v>1</v>
      </c>
      <c r="N693" s="11" t="s">
        <v>283</v>
      </c>
      <c r="O693" s="11" t="s">
        <v>304</v>
      </c>
      <c r="P693" s="55" t="s">
        <v>15469</v>
      </c>
      <c r="Q693" s="55" t="s">
        <v>15470</v>
      </c>
      <c r="R693" s="55" t="s">
        <v>15463</v>
      </c>
    </row>
    <row r="694" spans="1:18" ht="48" x14ac:dyDescent="0.2">
      <c r="A694" s="160">
        <v>9789152302484</v>
      </c>
      <c r="B694" s="11">
        <v>1</v>
      </c>
      <c r="C694" s="11" t="s">
        <v>12852</v>
      </c>
      <c r="D694" s="11" t="str">
        <f>INDEX(Lista!$A$2:$B$13,MATCH('Kap 1'!K694,Lista!$A$2:$A$13,0),2)</f>
        <v>B</v>
      </c>
      <c r="E694" s="11" t="str">
        <f t="shared" si="36"/>
        <v>9789152302484-1-x1_3x-B-28c</v>
      </c>
      <c r="F694" s="11">
        <f>MATCH(E694,'Base data'!$N$2:$N$2604,0)</f>
        <v>288</v>
      </c>
      <c r="G694" s="11" t="str">
        <f t="shared" si="34"/>
        <v>28c</v>
      </c>
      <c r="H694" s="11" t="str">
        <f t="shared" si="35"/>
        <v>Beräkna</v>
      </c>
      <c r="I694" s="11" t="s">
        <v>186</v>
      </c>
      <c r="J694" s="11" t="s">
        <v>356</v>
      </c>
      <c r="K694" s="11" t="s">
        <v>356</v>
      </c>
      <c r="L694" s="11" t="s">
        <v>281</v>
      </c>
      <c r="M694" s="11">
        <v>2</v>
      </c>
      <c r="N694" s="11" t="s">
        <v>281</v>
      </c>
      <c r="O694" s="11" t="s">
        <v>304</v>
      </c>
      <c r="P694" s="55" t="s">
        <v>15471</v>
      </c>
      <c r="Q694" s="55">
        <v>900</v>
      </c>
      <c r="R694" s="55" t="s">
        <v>15465</v>
      </c>
    </row>
    <row r="695" spans="1:18" ht="32" x14ac:dyDescent="0.2">
      <c r="A695" s="160">
        <v>9789152302484</v>
      </c>
      <c r="B695" s="11">
        <v>1</v>
      </c>
      <c r="C695" s="11" t="s">
        <v>12852</v>
      </c>
      <c r="D695" s="11" t="str">
        <f>INDEX(Lista!$A$2:$B$13,MATCH('Kap 1'!K695,Lista!$A$2:$A$13,0),2)</f>
        <v>B</v>
      </c>
      <c r="E695" s="11" t="str">
        <f t="shared" si="36"/>
        <v>9789152302484-1-x1_3x-B-29a</v>
      </c>
      <c r="F695" s="11">
        <f>MATCH(E695,'Base data'!$N$2:$N$2604,0)</f>
        <v>289</v>
      </c>
      <c r="G695" s="11" t="str">
        <f t="shared" si="34"/>
        <v>29a</v>
      </c>
      <c r="H695" s="11" t="str">
        <f t="shared" si="35"/>
        <v>Beräkna</v>
      </c>
      <c r="I695" s="11" t="s">
        <v>187</v>
      </c>
      <c r="J695" s="11" t="s">
        <v>356</v>
      </c>
      <c r="K695" s="11" t="s">
        <v>356</v>
      </c>
      <c r="L695" s="11" t="s">
        <v>281</v>
      </c>
      <c r="M695" s="11">
        <v>1</v>
      </c>
      <c r="N695" s="11" t="s">
        <v>283</v>
      </c>
      <c r="O695" s="11" t="s">
        <v>304</v>
      </c>
      <c r="P695" s="55" t="s">
        <v>15472</v>
      </c>
      <c r="Q695" s="55" t="s">
        <v>15473</v>
      </c>
      <c r="R695" s="55" t="s">
        <v>15463</v>
      </c>
    </row>
    <row r="696" spans="1:18" ht="48" x14ac:dyDescent="0.2">
      <c r="A696" s="160">
        <v>9789152302484</v>
      </c>
      <c r="B696" s="11">
        <v>1</v>
      </c>
      <c r="C696" s="11" t="s">
        <v>12852</v>
      </c>
      <c r="D696" s="11" t="str">
        <f>INDEX(Lista!$A$2:$B$13,MATCH('Kap 1'!K696,Lista!$A$2:$A$13,0),2)</f>
        <v>B</v>
      </c>
      <c r="E696" s="11" t="str">
        <f t="shared" si="36"/>
        <v>9789152302484-1-x1_3x-B-29a</v>
      </c>
      <c r="F696" s="11">
        <f>MATCH(E696,'Base data'!$N$2:$N$2604,0)</f>
        <v>289</v>
      </c>
      <c r="G696" s="11" t="str">
        <f t="shared" si="34"/>
        <v>29a</v>
      </c>
      <c r="H696" s="11" t="str">
        <f t="shared" si="35"/>
        <v>Beräkna</v>
      </c>
      <c r="I696" s="11" t="s">
        <v>187</v>
      </c>
      <c r="J696" s="11" t="s">
        <v>356</v>
      </c>
      <c r="K696" s="11" t="s">
        <v>356</v>
      </c>
      <c r="L696" s="11" t="s">
        <v>281</v>
      </c>
      <c r="M696" s="11">
        <v>2</v>
      </c>
      <c r="N696" s="11" t="s">
        <v>281</v>
      </c>
      <c r="O696" s="11" t="s">
        <v>304</v>
      </c>
      <c r="P696" s="55" t="s">
        <v>15474</v>
      </c>
      <c r="Q696" s="55">
        <v>1600</v>
      </c>
      <c r="R696" s="55" t="s">
        <v>15465</v>
      </c>
    </row>
    <row r="697" spans="1:18" ht="32" x14ac:dyDescent="0.2">
      <c r="A697" s="160">
        <v>9789152302484</v>
      </c>
      <c r="B697" s="11">
        <v>1</v>
      </c>
      <c r="C697" s="11" t="s">
        <v>12852</v>
      </c>
      <c r="D697" s="11" t="str">
        <f>INDEX(Lista!$A$2:$B$13,MATCH('Kap 1'!K697,Lista!$A$2:$A$13,0),2)</f>
        <v>B</v>
      </c>
      <c r="E697" s="11" t="str">
        <f t="shared" si="36"/>
        <v>9789152302484-1-x1_3x-B-29b</v>
      </c>
      <c r="F697" s="11">
        <f>MATCH(E697,'Base data'!$N$2:$N$2604,0)</f>
        <v>290</v>
      </c>
      <c r="G697" s="11" t="str">
        <f t="shared" si="34"/>
        <v>29b</v>
      </c>
      <c r="H697" s="11" t="str">
        <f t="shared" si="35"/>
        <v>Beräkna</v>
      </c>
      <c r="I697" s="11" t="s">
        <v>188</v>
      </c>
      <c r="J697" s="11" t="s">
        <v>356</v>
      </c>
      <c r="K697" s="11" t="s">
        <v>356</v>
      </c>
      <c r="L697" s="11" t="s">
        <v>281</v>
      </c>
      <c r="M697" s="11">
        <v>1</v>
      </c>
      <c r="N697" s="11" t="s">
        <v>283</v>
      </c>
      <c r="O697" s="11" t="s">
        <v>304</v>
      </c>
      <c r="P697" s="55" t="s">
        <v>15475</v>
      </c>
      <c r="Q697" s="55" t="s">
        <v>11839</v>
      </c>
      <c r="R697" s="55" t="s">
        <v>15476</v>
      </c>
    </row>
    <row r="698" spans="1:18" ht="48" x14ac:dyDescent="0.2">
      <c r="A698" s="160">
        <v>9789152302484</v>
      </c>
      <c r="B698" s="11">
        <v>1</v>
      </c>
      <c r="C698" s="11" t="s">
        <v>12852</v>
      </c>
      <c r="D698" s="11" t="str">
        <f>INDEX(Lista!$A$2:$B$13,MATCH('Kap 1'!K698,Lista!$A$2:$A$13,0),2)</f>
        <v>B</v>
      </c>
      <c r="E698" s="11" t="str">
        <f t="shared" si="36"/>
        <v>9789152302484-1-x1_3x-B-29b</v>
      </c>
      <c r="F698" s="11">
        <f>MATCH(E698,'Base data'!$N$2:$N$2604,0)</f>
        <v>290</v>
      </c>
      <c r="G698" s="11" t="str">
        <f t="shared" si="34"/>
        <v>29b</v>
      </c>
      <c r="H698" s="11" t="str">
        <f t="shared" si="35"/>
        <v>Beräkna</v>
      </c>
      <c r="I698" s="11" t="s">
        <v>188</v>
      </c>
      <c r="J698" s="11" t="s">
        <v>356</v>
      </c>
      <c r="K698" s="11" t="s">
        <v>356</v>
      </c>
      <c r="L698" s="11" t="s">
        <v>281</v>
      </c>
      <c r="M698" s="11">
        <v>2</v>
      </c>
      <c r="N698" s="11" t="s">
        <v>281</v>
      </c>
      <c r="O698" s="11" t="s">
        <v>304</v>
      </c>
      <c r="P698" s="55" t="s">
        <v>15477</v>
      </c>
      <c r="Q698" s="55">
        <v>2500</v>
      </c>
      <c r="R698" s="55" t="s">
        <v>15465</v>
      </c>
    </row>
    <row r="699" spans="1:18" ht="32" x14ac:dyDescent="0.2">
      <c r="A699" s="160">
        <v>9789152302484</v>
      </c>
      <c r="B699" s="11">
        <v>1</v>
      </c>
      <c r="C699" s="11" t="s">
        <v>12852</v>
      </c>
      <c r="D699" s="11" t="str">
        <f>INDEX(Lista!$A$2:$B$13,MATCH('Kap 1'!K699,Lista!$A$2:$A$13,0),2)</f>
        <v>B</v>
      </c>
      <c r="E699" s="11" t="str">
        <f t="shared" si="36"/>
        <v>9789152302484-1-x1_3x-B-29c</v>
      </c>
      <c r="F699" s="11">
        <f>MATCH(E699,'Base data'!$N$2:$N$2604,0)</f>
        <v>291</v>
      </c>
      <c r="G699" s="11" t="str">
        <f t="shared" si="34"/>
        <v>29c</v>
      </c>
      <c r="H699" s="11" t="str">
        <f t="shared" si="35"/>
        <v>Beräkna</v>
      </c>
      <c r="I699" s="11" t="s">
        <v>189</v>
      </c>
      <c r="J699" s="11" t="s">
        <v>356</v>
      </c>
      <c r="K699" s="11" t="s">
        <v>356</v>
      </c>
      <c r="L699" s="11" t="s">
        <v>281</v>
      </c>
      <c r="M699" s="11">
        <v>1</v>
      </c>
      <c r="N699" s="11" t="s">
        <v>283</v>
      </c>
      <c r="O699" s="11" t="s">
        <v>304</v>
      </c>
      <c r="P699" s="55" t="s">
        <v>15478</v>
      </c>
      <c r="Q699" s="55" t="s">
        <v>15479</v>
      </c>
      <c r="R699" s="55" t="s">
        <v>15463</v>
      </c>
    </row>
    <row r="700" spans="1:18" ht="48" x14ac:dyDescent="0.2">
      <c r="A700" s="160">
        <v>9789152302484</v>
      </c>
      <c r="B700" s="11">
        <v>1</v>
      </c>
      <c r="C700" s="11" t="s">
        <v>12852</v>
      </c>
      <c r="D700" s="11" t="str">
        <f>INDEX(Lista!$A$2:$B$13,MATCH('Kap 1'!K700,Lista!$A$2:$A$13,0),2)</f>
        <v>B</v>
      </c>
      <c r="E700" s="11" t="str">
        <f t="shared" si="36"/>
        <v>9789152302484-1-x1_3x-B-29c</v>
      </c>
      <c r="F700" s="11">
        <f>MATCH(E700,'Base data'!$N$2:$N$2604,0)</f>
        <v>291</v>
      </c>
      <c r="G700" s="11" t="str">
        <f t="shared" si="34"/>
        <v>29c</v>
      </c>
      <c r="H700" s="11" t="str">
        <f t="shared" si="35"/>
        <v>Beräkna</v>
      </c>
      <c r="I700" s="11" t="s">
        <v>189</v>
      </c>
      <c r="J700" s="11" t="s">
        <v>356</v>
      </c>
      <c r="K700" s="11" t="s">
        <v>356</v>
      </c>
      <c r="L700" s="11" t="s">
        <v>281</v>
      </c>
      <c r="M700" s="11">
        <v>2</v>
      </c>
      <c r="N700" s="11" t="s">
        <v>281</v>
      </c>
      <c r="O700" s="11" t="s">
        <v>304</v>
      </c>
      <c r="P700" s="55" t="s">
        <v>15480</v>
      </c>
      <c r="Q700" s="55" t="s">
        <v>9885</v>
      </c>
      <c r="R700" s="55" t="s">
        <v>15465</v>
      </c>
    </row>
    <row r="701" spans="1:18" ht="32" x14ac:dyDescent="0.2">
      <c r="A701" s="160">
        <v>9789152302484</v>
      </c>
      <c r="B701" s="11">
        <v>1</v>
      </c>
      <c r="C701" s="11" t="s">
        <v>12852</v>
      </c>
      <c r="D701" s="11" t="str">
        <f>INDEX(Lista!$A$2:$B$13,MATCH('Kap 1'!K701,Lista!$A$2:$A$13,0),2)</f>
        <v>B</v>
      </c>
      <c r="E701" s="11" t="str">
        <f t="shared" si="36"/>
        <v>9789152302484-1-x1_3x-B-30a</v>
      </c>
      <c r="F701" s="11">
        <f>MATCH(E701,'Base data'!$N$2:$N$2604,0)</f>
        <v>292</v>
      </c>
      <c r="G701" s="11" t="str">
        <f t="shared" si="34"/>
        <v>30a</v>
      </c>
      <c r="H701" s="11" t="str">
        <f t="shared" si="35"/>
        <v>Beräkna</v>
      </c>
      <c r="I701" s="11" t="s">
        <v>96</v>
      </c>
      <c r="J701" s="11" t="s">
        <v>356</v>
      </c>
      <c r="K701" s="11" t="s">
        <v>356</v>
      </c>
      <c r="L701" s="11" t="s">
        <v>281</v>
      </c>
      <c r="M701" s="11">
        <v>1</v>
      </c>
      <c r="N701" s="11" t="s">
        <v>283</v>
      </c>
      <c r="O701" s="11" t="s">
        <v>304</v>
      </c>
      <c r="P701" s="55" t="s">
        <v>15481</v>
      </c>
      <c r="Q701" s="55" t="s">
        <v>2870</v>
      </c>
      <c r="R701" s="55" t="s">
        <v>15476</v>
      </c>
    </row>
    <row r="702" spans="1:18" ht="48" x14ac:dyDescent="0.2">
      <c r="A702" s="160">
        <v>9789152302484</v>
      </c>
      <c r="B702" s="11">
        <v>1</v>
      </c>
      <c r="C702" s="11" t="s">
        <v>12852</v>
      </c>
      <c r="D702" s="11" t="str">
        <f>INDEX(Lista!$A$2:$B$13,MATCH('Kap 1'!K702,Lista!$A$2:$A$13,0),2)</f>
        <v>B</v>
      </c>
      <c r="E702" s="11" t="str">
        <f t="shared" si="36"/>
        <v>9789152302484-1-x1_3x-B-30a</v>
      </c>
      <c r="F702" s="11">
        <f>MATCH(E702,'Base data'!$N$2:$N$2604,0)</f>
        <v>292</v>
      </c>
      <c r="G702" s="11" t="str">
        <f t="shared" si="34"/>
        <v>30a</v>
      </c>
      <c r="H702" s="11" t="str">
        <f t="shared" si="35"/>
        <v>Beräkna</v>
      </c>
      <c r="I702" s="11" t="s">
        <v>96</v>
      </c>
      <c r="J702" s="11" t="s">
        <v>356</v>
      </c>
      <c r="K702" s="11" t="s">
        <v>356</v>
      </c>
      <c r="L702" s="11" t="s">
        <v>281</v>
      </c>
      <c r="M702" s="11">
        <v>2</v>
      </c>
      <c r="N702" s="11" t="s">
        <v>281</v>
      </c>
      <c r="O702" s="11" t="s">
        <v>304</v>
      </c>
      <c r="P702" s="55" t="s">
        <v>15482</v>
      </c>
      <c r="Q702" s="55">
        <v>0.01</v>
      </c>
      <c r="R702" s="55" t="s">
        <v>15465</v>
      </c>
    </row>
    <row r="703" spans="1:18" ht="32" x14ac:dyDescent="0.2">
      <c r="A703" s="160">
        <v>9789152302484</v>
      </c>
      <c r="B703" s="11">
        <v>1</v>
      </c>
      <c r="C703" s="11" t="s">
        <v>12852</v>
      </c>
      <c r="D703" s="11" t="str">
        <f>INDEX(Lista!$A$2:$B$13,MATCH('Kap 1'!K703,Lista!$A$2:$A$13,0),2)</f>
        <v>B</v>
      </c>
      <c r="E703" s="11" t="str">
        <f t="shared" si="36"/>
        <v>9789152302484-1-x1_3x-B-30b</v>
      </c>
      <c r="F703" s="11">
        <f>MATCH(E703,'Base data'!$N$2:$N$2604,0)</f>
        <v>293</v>
      </c>
      <c r="G703" s="11" t="str">
        <f t="shared" si="34"/>
        <v>30b</v>
      </c>
      <c r="H703" s="11" t="str">
        <f t="shared" si="35"/>
        <v>Beräkna</v>
      </c>
      <c r="I703" s="11" t="s">
        <v>97</v>
      </c>
      <c r="J703" s="11" t="s">
        <v>356</v>
      </c>
      <c r="K703" s="11" t="s">
        <v>356</v>
      </c>
      <c r="L703" s="11" t="s">
        <v>281</v>
      </c>
      <c r="M703" s="11">
        <v>1</v>
      </c>
      <c r="N703" s="11" t="s">
        <v>283</v>
      </c>
      <c r="O703" s="11" t="s">
        <v>304</v>
      </c>
      <c r="P703" s="55" t="s">
        <v>14649</v>
      </c>
      <c r="Q703" s="55" t="s">
        <v>14650</v>
      </c>
      <c r="R703" s="55" t="s">
        <v>15476</v>
      </c>
    </row>
    <row r="704" spans="1:18" ht="48" x14ac:dyDescent="0.2">
      <c r="A704" s="160">
        <v>9789152302484</v>
      </c>
      <c r="B704" s="11">
        <v>1</v>
      </c>
      <c r="C704" s="11" t="s">
        <v>12852</v>
      </c>
      <c r="D704" s="11" t="str">
        <f>INDEX(Lista!$A$2:$B$13,MATCH('Kap 1'!K704,Lista!$A$2:$A$13,0),2)</f>
        <v>B</v>
      </c>
      <c r="E704" s="11" t="str">
        <f t="shared" si="36"/>
        <v>9789152302484-1-x1_3x-B-30b</v>
      </c>
      <c r="F704" s="11">
        <f>MATCH(E704,'Base data'!$N$2:$N$2604,0)</f>
        <v>293</v>
      </c>
      <c r="G704" s="11" t="str">
        <f t="shared" si="34"/>
        <v>30b</v>
      </c>
      <c r="H704" s="11" t="str">
        <f t="shared" si="35"/>
        <v>Beräkna</v>
      </c>
      <c r="I704" s="11" t="s">
        <v>97</v>
      </c>
      <c r="J704" s="11" t="s">
        <v>356</v>
      </c>
      <c r="K704" s="11" t="s">
        <v>356</v>
      </c>
      <c r="L704" s="11" t="s">
        <v>281</v>
      </c>
      <c r="M704" s="11">
        <v>2</v>
      </c>
      <c r="N704" s="11" t="s">
        <v>281</v>
      </c>
      <c r="O704" s="11" t="s">
        <v>304</v>
      </c>
      <c r="P704" s="55" t="s">
        <v>14651</v>
      </c>
      <c r="Q704" s="55">
        <v>0.04</v>
      </c>
      <c r="R704" s="55" t="s">
        <v>15465</v>
      </c>
    </row>
    <row r="705" spans="1:18" ht="32" x14ac:dyDescent="0.2">
      <c r="A705" s="160">
        <v>9789152302484</v>
      </c>
      <c r="B705" s="11">
        <v>1</v>
      </c>
      <c r="C705" s="11" t="s">
        <v>12852</v>
      </c>
      <c r="D705" s="11" t="str">
        <f>INDEX(Lista!$A$2:$B$13,MATCH('Kap 1'!K705,Lista!$A$2:$A$13,0),2)</f>
        <v>B</v>
      </c>
      <c r="E705" s="11" t="str">
        <f t="shared" si="36"/>
        <v>9789152302484-1-x1_3x-B-30c</v>
      </c>
      <c r="F705" s="11">
        <f>MATCH(E705,'Base data'!$N$2:$N$2604,0)</f>
        <v>294</v>
      </c>
      <c r="G705" s="11" t="str">
        <f t="shared" si="34"/>
        <v>30c</v>
      </c>
      <c r="H705" s="11" t="str">
        <f t="shared" si="35"/>
        <v>Beräkna</v>
      </c>
      <c r="I705" s="11" t="s">
        <v>98</v>
      </c>
      <c r="J705" s="11" t="s">
        <v>356</v>
      </c>
      <c r="K705" s="11" t="s">
        <v>356</v>
      </c>
      <c r="L705" s="11" t="s">
        <v>281</v>
      </c>
      <c r="M705" s="11">
        <v>1</v>
      </c>
      <c r="N705" s="11" t="s">
        <v>283</v>
      </c>
      <c r="O705" s="11" t="s">
        <v>304</v>
      </c>
      <c r="P705" s="55" t="s">
        <v>15483</v>
      </c>
      <c r="Q705" s="55" t="s">
        <v>15484</v>
      </c>
      <c r="R705" s="55" t="s">
        <v>15476</v>
      </c>
    </row>
    <row r="706" spans="1:18" ht="48" x14ac:dyDescent="0.2">
      <c r="A706" s="160">
        <v>9789152302484</v>
      </c>
      <c r="B706" s="11">
        <v>1</v>
      </c>
      <c r="C706" s="11" t="s">
        <v>12852</v>
      </c>
      <c r="D706" s="11" t="str">
        <f>INDEX(Lista!$A$2:$B$13,MATCH('Kap 1'!K706,Lista!$A$2:$A$13,0),2)</f>
        <v>B</v>
      </c>
      <c r="E706" s="11" t="str">
        <f t="shared" si="36"/>
        <v>9789152302484-1-x1_3x-B-30c</v>
      </c>
      <c r="F706" s="11">
        <f>MATCH(E706,'Base data'!$N$2:$N$2604,0)</f>
        <v>294</v>
      </c>
      <c r="G706" s="11" t="str">
        <f t="shared" si="34"/>
        <v>30c</v>
      </c>
      <c r="H706" s="11" t="str">
        <f t="shared" si="35"/>
        <v>Beräkna</v>
      </c>
      <c r="I706" s="11" t="s">
        <v>98</v>
      </c>
      <c r="J706" s="11" t="s">
        <v>356</v>
      </c>
      <c r="K706" s="11" t="s">
        <v>356</v>
      </c>
      <c r="L706" s="11" t="s">
        <v>281</v>
      </c>
      <c r="M706" s="11">
        <v>2</v>
      </c>
      <c r="N706" s="11" t="s">
        <v>281</v>
      </c>
      <c r="O706" s="11" t="s">
        <v>304</v>
      </c>
      <c r="P706" s="55" t="s">
        <v>15485</v>
      </c>
      <c r="Q706" s="55">
        <v>0.09</v>
      </c>
      <c r="R706" s="55" t="s">
        <v>15465</v>
      </c>
    </row>
    <row r="707" spans="1:18" ht="32" x14ac:dyDescent="0.2">
      <c r="A707" s="160">
        <v>9789152302484</v>
      </c>
      <c r="B707" s="11">
        <v>1</v>
      </c>
      <c r="C707" s="11" t="s">
        <v>12852</v>
      </c>
      <c r="D707" s="11" t="str">
        <f>INDEX(Lista!$A$2:$B$13,MATCH('Kap 1'!K707,Lista!$A$2:$A$13,0),2)</f>
        <v>B</v>
      </c>
      <c r="E707" s="11" t="str">
        <f t="shared" si="36"/>
        <v>9789152302484-1-x1_3x-B-31a</v>
      </c>
      <c r="F707" s="11">
        <f>MATCH(E707,'Base data'!$N$2:$N$2604,0)</f>
        <v>295</v>
      </c>
      <c r="G707" s="11" t="str">
        <f t="shared" ref="G707:G770" si="37">IF(I707="",G706,I707)</f>
        <v>31a</v>
      </c>
      <c r="H707" s="11" t="str">
        <f t="shared" ref="H707:H770" si="38">IF(L707="",H706,L707)</f>
        <v>Beräkna</v>
      </c>
      <c r="I707" s="11" t="s">
        <v>190</v>
      </c>
      <c r="J707" s="11" t="s">
        <v>356</v>
      </c>
      <c r="K707" s="11" t="s">
        <v>356</v>
      </c>
      <c r="L707" s="11" t="s">
        <v>281</v>
      </c>
      <c r="M707" s="11">
        <v>1</v>
      </c>
      <c r="N707" s="11" t="s">
        <v>283</v>
      </c>
      <c r="O707" s="11" t="s">
        <v>304</v>
      </c>
      <c r="P707" s="55" t="s">
        <v>14663</v>
      </c>
      <c r="Q707" s="55" t="s">
        <v>14664</v>
      </c>
      <c r="R707" s="55" t="s">
        <v>15476</v>
      </c>
    </row>
    <row r="708" spans="1:18" ht="48" x14ac:dyDescent="0.2">
      <c r="A708" s="160">
        <v>9789152302484</v>
      </c>
      <c r="B708" s="11">
        <v>1</v>
      </c>
      <c r="C708" s="11" t="s">
        <v>12852</v>
      </c>
      <c r="D708" s="11" t="str">
        <f>INDEX(Lista!$A$2:$B$13,MATCH('Kap 1'!K708,Lista!$A$2:$A$13,0),2)</f>
        <v>B</v>
      </c>
      <c r="E708" s="11" t="str">
        <f t="shared" si="36"/>
        <v>9789152302484-1-x1_3x-B-31a</v>
      </c>
      <c r="F708" s="11">
        <f>MATCH(E708,'Base data'!$N$2:$N$2604,0)</f>
        <v>295</v>
      </c>
      <c r="G708" s="11" t="str">
        <f t="shared" si="37"/>
        <v>31a</v>
      </c>
      <c r="H708" s="11" t="str">
        <f t="shared" si="38"/>
        <v>Beräkna</v>
      </c>
      <c r="I708" s="11" t="s">
        <v>190</v>
      </c>
      <c r="J708" s="11" t="s">
        <v>356</v>
      </c>
      <c r="K708" s="11" t="s">
        <v>356</v>
      </c>
      <c r="L708" s="11" t="s">
        <v>281</v>
      </c>
      <c r="M708" s="11">
        <v>2</v>
      </c>
      <c r="N708" s="11" t="s">
        <v>281</v>
      </c>
      <c r="O708" s="11" t="s">
        <v>304</v>
      </c>
      <c r="P708" s="55" t="s">
        <v>14665</v>
      </c>
      <c r="Q708" s="55">
        <v>0.25</v>
      </c>
      <c r="R708" s="55" t="s">
        <v>15465</v>
      </c>
    </row>
    <row r="709" spans="1:18" ht="32" x14ac:dyDescent="0.2">
      <c r="A709" s="160">
        <v>9789152302484</v>
      </c>
      <c r="B709" s="11">
        <v>1</v>
      </c>
      <c r="C709" s="11" t="s">
        <v>12852</v>
      </c>
      <c r="D709" s="11" t="str">
        <f>INDEX(Lista!$A$2:$B$13,MATCH('Kap 1'!K709,Lista!$A$2:$A$13,0),2)</f>
        <v>B</v>
      </c>
      <c r="E709" s="11" t="str">
        <f t="shared" si="36"/>
        <v>9789152302484-1-x1_3x-B-31b</v>
      </c>
      <c r="F709" s="11">
        <f>MATCH(E709,'Base data'!$N$2:$N$2604,0)</f>
        <v>296</v>
      </c>
      <c r="G709" s="11" t="str">
        <f t="shared" si="37"/>
        <v>31b</v>
      </c>
      <c r="H709" s="11" t="str">
        <f t="shared" si="38"/>
        <v>Beräkna</v>
      </c>
      <c r="I709" s="11" t="s">
        <v>191</v>
      </c>
      <c r="J709" s="11" t="s">
        <v>356</v>
      </c>
      <c r="K709" s="11" t="s">
        <v>356</v>
      </c>
      <c r="L709" s="11" t="s">
        <v>281</v>
      </c>
      <c r="M709" s="11">
        <v>1</v>
      </c>
      <c r="N709" s="11" t="s">
        <v>283</v>
      </c>
      <c r="O709" s="11" t="s">
        <v>304</v>
      </c>
      <c r="P709" s="55" t="s">
        <v>15486</v>
      </c>
      <c r="Q709" s="55" t="s">
        <v>15487</v>
      </c>
      <c r="R709" s="55" t="s">
        <v>15476</v>
      </c>
    </row>
    <row r="710" spans="1:18" ht="48" x14ac:dyDescent="0.2">
      <c r="A710" s="160">
        <v>9789152302484</v>
      </c>
      <c r="B710" s="11">
        <v>1</v>
      </c>
      <c r="C710" s="11" t="s">
        <v>12852</v>
      </c>
      <c r="D710" s="11" t="str">
        <f>INDEX(Lista!$A$2:$B$13,MATCH('Kap 1'!K710,Lista!$A$2:$A$13,0),2)</f>
        <v>B</v>
      </c>
      <c r="E710" s="11" t="str">
        <f t="shared" si="36"/>
        <v>9789152302484-1-x1_3x-B-31b</v>
      </c>
      <c r="F710" s="11">
        <f>MATCH(E710,'Base data'!$N$2:$N$2604,0)</f>
        <v>296</v>
      </c>
      <c r="G710" s="11" t="str">
        <f t="shared" si="37"/>
        <v>31b</v>
      </c>
      <c r="H710" s="11" t="str">
        <f t="shared" si="38"/>
        <v>Beräkna</v>
      </c>
      <c r="I710" s="11" t="s">
        <v>191</v>
      </c>
      <c r="J710" s="11" t="s">
        <v>356</v>
      </c>
      <c r="K710" s="11" t="s">
        <v>356</v>
      </c>
      <c r="L710" s="11" t="s">
        <v>281</v>
      </c>
      <c r="M710" s="11">
        <v>2</v>
      </c>
      <c r="N710" s="11" t="s">
        <v>281</v>
      </c>
      <c r="O710" s="11" t="s">
        <v>304</v>
      </c>
      <c r="P710" s="55" t="s">
        <v>15488</v>
      </c>
      <c r="Q710" s="55">
        <v>0.49</v>
      </c>
      <c r="R710" s="55" t="s">
        <v>15465</v>
      </c>
    </row>
    <row r="711" spans="1:18" ht="32" x14ac:dyDescent="0.2">
      <c r="A711" s="160">
        <v>9789152302484</v>
      </c>
      <c r="B711" s="11">
        <v>1</v>
      </c>
      <c r="C711" s="11" t="s">
        <v>12852</v>
      </c>
      <c r="D711" s="11" t="str">
        <f>INDEX(Lista!$A$2:$B$13,MATCH('Kap 1'!K711,Lista!$A$2:$A$13,0),2)</f>
        <v>B</v>
      </c>
      <c r="E711" s="11" t="str">
        <f t="shared" si="36"/>
        <v>9789152302484-1-x1_3x-B-31c</v>
      </c>
      <c r="F711" s="11">
        <f>MATCH(E711,'Base data'!$N$2:$N$2604,0)</f>
        <v>297</v>
      </c>
      <c r="G711" s="11" t="str">
        <f t="shared" si="37"/>
        <v>31c</v>
      </c>
      <c r="H711" s="11" t="str">
        <f t="shared" si="38"/>
        <v>Beräkna</v>
      </c>
      <c r="I711" s="11" t="s">
        <v>192</v>
      </c>
      <c r="J711" s="11" t="s">
        <v>356</v>
      </c>
      <c r="K711" s="11" t="s">
        <v>356</v>
      </c>
      <c r="L711" s="11" t="s">
        <v>281</v>
      </c>
      <c r="M711" s="11">
        <v>1</v>
      </c>
      <c r="N711" s="11" t="s">
        <v>283</v>
      </c>
      <c r="O711" s="11" t="s">
        <v>304</v>
      </c>
      <c r="P711" s="55" t="s">
        <v>15489</v>
      </c>
      <c r="Q711" s="55" t="s">
        <v>15490</v>
      </c>
      <c r="R711" s="55" t="s">
        <v>15476</v>
      </c>
    </row>
    <row r="712" spans="1:18" ht="48" x14ac:dyDescent="0.2">
      <c r="A712" s="160">
        <v>9789152302484</v>
      </c>
      <c r="B712" s="11">
        <v>1</v>
      </c>
      <c r="C712" s="11" t="s">
        <v>12852</v>
      </c>
      <c r="D712" s="11" t="str">
        <f>INDEX(Lista!$A$2:$B$13,MATCH('Kap 1'!K712,Lista!$A$2:$A$13,0),2)</f>
        <v>B</v>
      </c>
      <c r="E712" s="11" t="str">
        <f t="shared" si="36"/>
        <v>9789152302484-1-x1_3x-B-31c</v>
      </c>
      <c r="F712" s="11">
        <f>MATCH(E712,'Base data'!$N$2:$N$2604,0)</f>
        <v>297</v>
      </c>
      <c r="G712" s="11" t="str">
        <f t="shared" si="37"/>
        <v>31c</v>
      </c>
      <c r="H712" s="11" t="str">
        <f t="shared" si="38"/>
        <v>Beräkna</v>
      </c>
      <c r="I712" s="11" t="s">
        <v>192</v>
      </c>
      <c r="J712" s="11" t="s">
        <v>356</v>
      </c>
      <c r="K712" s="11" t="s">
        <v>356</v>
      </c>
      <c r="L712" s="11" t="s">
        <v>281</v>
      </c>
      <c r="M712" s="11">
        <v>2</v>
      </c>
      <c r="N712" s="11" t="s">
        <v>281</v>
      </c>
      <c r="O712" s="11" t="s">
        <v>304</v>
      </c>
      <c r="P712" s="55" t="s">
        <v>15491</v>
      </c>
      <c r="Q712" s="55">
        <v>0.81</v>
      </c>
      <c r="R712" s="55" t="s">
        <v>15465</v>
      </c>
    </row>
    <row r="713" spans="1:18" ht="32" x14ac:dyDescent="0.2">
      <c r="A713" s="160">
        <v>9789152302484</v>
      </c>
      <c r="B713" s="11">
        <v>1</v>
      </c>
      <c r="C713" s="11" t="s">
        <v>12852</v>
      </c>
      <c r="D713" s="11" t="str">
        <f>INDEX(Lista!$A$2:$B$13,MATCH('Kap 1'!K713,Lista!$A$2:$A$13,0),2)</f>
        <v>B</v>
      </c>
      <c r="E713" s="11" t="str">
        <f t="shared" si="36"/>
        <v>9789152302484-1-x1_3x-B-32a</v>
      </c>
      <c r="F713" s="11">
        <f>MATCH(E713,'Base data'!$N$2:$N$2604,0)</f>
        <v>298</v>
      </c>
      <c r="G713" s="11" t="str">
        <f t="shared" si="37"/>
        <v>32a</v>
      </c>
      <c r="H713" s="11" t="str">
        <f t="shared" si="38"/>
        <v>Beräkna</v>
      </c>
      <c r="I713" s="11" t="s">
        <v>99</v>
      </c>
      <c r="J713" s="11" t="s">
        <v>356</v>
      </c>
      <c r="K713" s="11" t="s">
        <v>356</v>
      </c>
      <c r="L713" s="11" t="s">
        <v>281</v>
      </c>
      <c r="M713" s="11">
        <v>1</v>
      </c>
      <c r="N713" s="11" t="s">
        <v>283</v>
      </c>
      <c r="O713" s="11" t="s">
        <v>304</v>
      </c>
      <c r="P713" s="55" t="s">
        <v>14676</v>
      </c>
      <c r="Q713" s="55" t="s">
        <v>14677</v>
      </c>
      <c r="R713" s="55" t="s">
        <v>15476</v>
      </c>
    </row>
    <row r="714" spans="1:18" ht="48" x14ac:dyDescent="0.2">
      <c r="A714" s="160">
        <v>9789152302484</v>
      </c>
      <c r="B714" s="11">
        <v>1</v>
      </c>
      <c r="C714" s="11" t="s">
        <v>12852</v>
      </c>
      <c r="D714" s="11" t="str">
        <f>INDEX(Lista!$A$2:$B$13,MATCH('Kap 1'!K714,Lista!$A$2:$A$13,0),2)</f>
        <v>B</v>
      </c>
      <c r="E714" s="11" t="str">
        <f t="shared" si="36"/>
        <v>9789152302484-1-x1_3x-B-32a</v>
      </c>
      <c r="F714" s="11">
        <f>MATCH(E714,'Base data'!$N$2:$N$2604,0)</f>
        <v>298</v>
      </c>
      <c r="G714" s="11" t="str">
        <f t="shared" si="37"/>
        <v>32a</v>
      </c>
      <c r="H714" s="11" t="str">
        <f t="shared" si="38"/>
        <v>Beräkna</v>
      </c>
      <c r="I714" s="11" t="s">
        <v>99</v>
      </c>
      <c r="J714" s="11" t="s">
        <v>356</v>
      </c>
      <c r="K714" s="11" t="s">
        <v>356</v>
      </c>
      <c r="L714" s="11" t="s">
        <v>281</v>
      </c>
      <c r="M714" s="11">
        <v>2</v>
      </c>
      <c r="N714" s="11" t="s">
        <v>281</v>
      </c>
      <c r="O714" s="11" t="s">
        <v>304</v>
      </c>
      <c r="P714" s="55" t="s">
        <v>14679</v>
      </c>
      <c r="Q714" s="55">
        <v>1.21</v>
      </c>
      <c r="R714" s="55" t="s">
        <v>15465</v>
      </c>
    </row>
    <row r="715" spans="1:18" ht="32" x14ac:dyDescent="0.2">
      <c r="A715" s="160">
        <v>9789152302484</v>
      </c>
      <c r="B715" s="11">
        <v>1</v>
      </c>
      <c r="C715" s="11" t="s">
        <v>12852</v>
      </c>
      <c r="D715" s="11" t="str">
        <f>INDEX(Lista!$A$2:$B$13,MATCH('Kap 1'!K715,Lista!$A$2:$A$13,0),2)</f>
        <v>B</v>
      </c>
      <c r="E715" s="11" t="str">
        <f t="shared" si="36"/>
        <v>9789152302484-1-x1_3x-B-32b</v>
      </c>
      <c r="F715" s="11">
        <f>MATCH(E715,'Base data'!$N$2:$N$2604,0)</f>
        <v>299</v>
      </c>
      <c r="G715" s="11" t="str">
        <f t="shared" si="37"/>
        <v>32b</v>
      </c>
      <c r="H715" s="11" t="str">
        <f t="shared" si="38"/>
        <v>Beräkna</v>
      </c>
      <c r="I715" s="11" t="s">
        <v>100</v>
      </c>
      <c r="J715" s="11" t="s">
        <v>356</v>
      </c>
      <c r="K715" s="11" t="s">
        <v>356</v>
      </c>
      <c r="L715" s="11" t="s">
        <v>281</v>
      </c>
      <c r="M715" s="11">
        <v>1</v>
      </c>
      <c r="N715" s="11" t="s">
        <v>283</v>
      </c>
      <c r="O715" s="11" t="s">
        <v>304</v>
      </c>
      <c r="P715" s="55" t="s">
        <v>15492</v>
      </c>
      <c r="Q715" s="55" t="s">
        <v>15493</v>
      </c>
      <c r="R715" s="55" t="s">
        <v>15476</v>
      </c>
    </row>
    <row r="716" spans="1:18" ht="48" x14ac:dyDescent="0.2">
      <c r="A716" s="160">
        <v>9789152302484</v>
      </c>
      <c r="B716" s="11">
        <v>1</v>
      </c>
      <c r="C716" s="11" t="s">
        <v>12852</v>
      </c>
      <c r="D716" s="11" t="str">
        <f>INDEX(Lista!$A$2:$B$13,MATCH('Kap 1'!K716,Lista!$A$2:$A$13,0),2)</f>
        <v>B</v>
      </c>
      <c r="E716" s="11" t="str">
        <f t="shared" si="36"/>
        <v>9789152302484-1-x1_3x-B-32b</v>
      </c>
      <c r="F716" s="11">
        <f>MATCH(E716,'Base data'!$N$2:$N$2604,0)</f>
        <v>299</v>
      </c>
      <c r="G716" s="11" t="str">
        <f t="shared" si="37"/>
        <v>32b</v>
      </c>
      <c r="H716" s="11" t="str">
        <f t="shared" si="38"/>
        <v>Beräkna</v>
      </c>
      <c r="I716" s="11" t="s">
        <v>100</v>
      </c>
      <c r="J716" s="11" t="s">
        <v>356</v>
      </c>
      <c r="K716" s="11" t="s">
        <v>356</v>
      </c>
      <c r="L716" s="11" t="s">
        <v>281</v>
      </c>
      <c r="M716" s="11">
        <v>2</v>
      </c>
      <c r="N716" s="11" t="s">
        <v>281</v>
      </c>
      <c r="O716" s="11" t="s">
        <v>304</v>
      </c>
      <c r="P716" s="55" t="s">
        <v>15494</v>
      </c>
      <c r="Q716" s="55">
        <v>1.44</v>
      </c>
      <c r="R716" s="55" t="s">
        <v>15465</v>
      </c>
    </row>
    <row r="717" spans="1:18" ht="32" x14ac:dyDescent="0.2">
      <c r="A717" s="160">
        <v>9789152302484</v>
      </c>
      <c r="B717" s="11">
        <v>1</v>
      </c>
      <c r="C717" s="11" t="s">
        <v>12852</v>
      </c>
      <c r="D717" s="11" t="str">
        <f>INDEX(Lista!$A$2:$B$13,MATCH('Kap 1'!K717,Lista!$A$2:$A$13,0),2)</f>
        <v>B</v>
      </c>
      <c r="E717" s="11" t="str">
        <f t="shared" si="36"/>
        <v>9789152302484-1-x1_3x-B-32c</v>
      </c>
      <c r="F717" s="11">
        <f>MATCH(E717,'Base data'!$N$2:$N$2604,0)</f>
        <v>300</v>
      </c>
      <c r="G717" s="11" t="str">
        <f t="shared" si="37"/>
        <v>32c</v>
      </c>
      <c r="H717" s="11" t="str">
        <f t="shared" si="38"/>
        <v>Beräkna</v>
      </c>
      <c r="I717" s="11" t="s">
        <v>193</v>
      </c>
      <c r="J717" s="11" t="s">
        <v>356</v>
      </c>
      <c r="K717" s="11" t="s">
        <v>356</v>
      </c>
      <c r="L717" s="11" t="s">
        <v>281</v>
      </c>
      <c r="M717" s="11">
        <v>1</v>
      </c>
      <c r="N717" s="11" t="s">
        <v>283</v>
      </c>
      <c r="O717" s="11" t="s">
        <v>304</v>
      </c>
      <c r="P717" s="55" t="s">
        <v>14681</v>
      </c>
      <c r="Q717" s="55" t="s">
        <v>14682</v>
      </c>
      <c r="R717" s="55" t="s">
        <v>15495</v>
      </c>
    </row>
    <row r="718" spans="1:18" ht="48" x14ac:dyDescent="0.2">
      <c r="A718" s="160">
        <v>9789152302484</v>
      </c>
      <c r="B718" s="11">
        <v>1</v>
      </c>
      <c r="C718" s="11" t="s">
        <v>12852</v>
      </c>
      <c r="D718" s="11" t="str">
        <f>INDEX(Lista!$A$2:$B$13,MATCH('Kap 1'!K718,Lista!$A$2:$A$13,0),2)</f>
        <v>B</v>
      </c>
      <c r="E718" s="11" t="str">
        <f t="shared" si="36"/>
        <v>9789152302484-1-x1_3x-B-32c</v>
      </c>
      <c r="F718" s="11">
        <f>MATCH(E718,'Base data'!$N$2:$N$2604,0)</f>
        <v>300</v>
      </c>
      <c r="G718" s="11" t="str">
        <f t="shared" si="37"/>
        <v>32c</v>
      </c>
      <c r="H718" s="11" t="str">
        <f t="shared" si="38"/>
        <v>Beräkna</v>
      </c>
      <c r="I718" s="11" t="s">
        <v>193</v>
      </c>
      <c r="J718" s="11" t="s">
        <v>356</v>
      </c>
      <c r="K718" s="11" t="s">
        <v>356</v>
      </c>
      <c r="L718" s="11" t="s">
        <v>281</v>
      </c>
      <c r="M718" s="11">
        <v>2</v>
      </c>
      <c r="N718" s="11" t="s">
        <v>281</v>
      </c>
      <c r="O718" s="11" t="s">
        <v>304</v>
      </c>
      <c r="P718" s="55" t="s">
        <v>14683</v>
      </c>
      <c r="Q718" s="55">
        <v>2.25</v>
      </c>
      <c r="R718" s="55" t="s">
        <v>15465</v>
      </c>
    </row>
    <row r="719" spans="1:18" ht="32" x14ac:dyDescent="0.2">
      <c r="A719" s="160">
        <v>9789152302484</v>
      </c>
      <c r="B719" s="11">
        <v>1</v>
      </c>
      <c r="C719" s="11" t="s">
        <v>12852</v>
      </c>
      <c r="D719" s="11" t="str">
        <f>INDEX(Lista!$A$2:$B$13,MATCH('Kap 1'!K719,Lista!$A$2:$A$13,0),2)</f>
        <v>B</v>
      </c>
      <c r="E719" s="11" t="str">
        <f t="shared" si="36"/>
        <v>9789152302484-1-x1_3x-B-33a</v>
      </c>
      <c r="F719" s="11">
        <f>MATCH(E719,'Base data'!$N$2:$N$2604,0)</f>
        <v>301</v>
      </c>
      <c r="G719" s="11" t="str">
        <f t="shared" si="37"/>
        <v>33a</v>
      </c>
      <c r="H719" s="11" t="str">
        <f t="shared" si="38"/>
        <v>Beräkna</v>
      </c>
      <c r="I719" s="11" t="s">
        <v>101</v>
      </c>
      <c r="J719" s="11" t="s">
        <v>356</v>
      </c>
      <c r="K719" s="11" t="s">
        <v>356</v>
      </c>
      <c r="L719" s="11" t="s">
        <v>281</v>
      </c>
      <c r="M719" s="11">
        <v>1</v>
      </c>
      <c r="N719" s="11" t="s">
        <v>281</v>
      </c>
      <c r="O719" s="11" t="s">
        <v>304</v>
      </c>
      <c r="P719" s="55" t="s">
        <v>15496</v>
      </c>
      <c r="Q719" s="55">
        <v>2</v>
      </c>
      <c r="R719" s="55" t="s">
        <v>15497</v>
      </c>
    </row>
    <row r="720" spans="1:18" ht="32" x14ac:dyDescent="0.2">
      <c r="A720" s="160">
        <v>9789152302484</v>
      </c>
      <c r="B720" s="11">
        <v>1</v>
      </c>
      <c r="C720" s="11" t="s">
        <v>12852</v>
      </c>
      <c r="D720" s="11" t="str">
        <f>INDEX(Lista!$A$2:$B$13,MATCH('Kap 1'!K720,Lista!$A$2:$A$13,0),2)</f>
        <v>B</v>
      </c>
      <c r="E720" s="11" t="str">
        <f t="shared" si="36"/>
        <v>9789152302484-1-x1_3x-B-33b</v>
      </c>
      <c r="F720" s="11">
        <f>MATCH(E720,'Base data'!$N$2:$N$2604,0)</f>
        <v>302</v>
      </c>
      <c r="G720" s="11" t="str">
        <f t="shared" si="37"/>
        <v>33b</v>
      </c>
      <c r="H720" s="11" t="str">
        <f t="shared" si="38"/>
        <v>Beräkna</v>
      </c>
      <c r="I720" s="11" t="s">
        <v>102</v>
      </c>
      <c r="J720" s="11" t="s">
        <v>356</v>
      </c>
      <c r="K720" s="11" t="s">
        <v>356</v>
      </c>
      <c r="L720" s="11" t="s">
        <v>281</v>
      </c>
      <c r="M720" s="11">
        <v>1</v>
      </c>
      <c r="N720" s="11" t="s">
        <v>281</v>
      </c>
      <c r="O720" s="11" t="s">
        <v>304</v>
      </c>
      <c r="P720" s="55" t="s">
        <v>15498</v>
      </c>
      <c r="Q720" s="55">
        <v>4</v>
      </c>
      <c r="R720" s="55" t="s">
        <v>15499</v>
      </c>
    </row>
    <row r="721" spans="1:18" ht="32" x14ac:dyDescent="0.2">
      <c r="A721" s="160">
        <v>9789152302484</v>
      </c>
      <c r="B721" s="11">
        <v>1</v>
      </c>
      <c r="C721" s="11" t="s">
        <v>12852</v>
      </c>
      <c r="D721" s="11" t="str">
        <f>INDEX(Lista!$A$2:$B$13,MATCH('Kap 1'!K721,Lista!$A$2:$A$13,0),2)</f>
        <v>B</v>
      </c>
      <c r="E721" s="11" t="str">
        <f t="shared" si="36"/>
        <v>9789152302484-1-x1_3x-B-33c</v>
      </c>
      <c r="F721" s="11">
        <f>MATCH(E721,'Base data'!$N$2:$N$2604,0)</f>
        <v>303</v>
      </c>
      <c r="G721" s="11" t="str">
        <f t="shared" si="37"/>
        <v>33c</v>
      </c>
      <c r="H721" s="11" t="str">
        <f t="shared" si="38"/>
        <v>Beräkna</v>
      </c>
      <c r="I721" s="11" t="s">
        <v>194</v>
      </c>
      <c r="J721" s="11" t="s">
        <v>356</v>
      </c>
      <c r="K721" s="11" t="s">
        <v>356</v>
      </c>
      <c r="L721" s="11" t="s">
        <v>281</v>
      </c>
      <c r="M721" s="11">
        <v>1</v>
      </c>
      <c r="N721" s="11" t="s">
        <v>281</v>
      </c>
      <c r="O721" s="11" t="s">
        <v>304</v>
      </c>
      <c r="P721" s="55" t="s">
        <v>15500</v>
      </c>
      <c r="Q721" s="55">
        <v>5</v>
      </c>
      <c r="R721" s="55" t="s">
        <v>15501</v>
      </c>
    </row>
    <row r="722" spans="1:18" ht="32" x14ac:dyDescent="0.2">
      <c r="A722" s="160">
        <v>9789152302484</v>
      </c>
      <c r="B722" s="11">
        <v>1</v>
      </c>
      <c r="C722" s="11" t="s">
        <v>12852</v>
      </c>
      <c r="D722" s="11" t="str">
        <f>INDEX(Lista!$A$2:$B$13,MATCH('Kap 1'!K722,Lista!$A$2:$A$13,0),2)</f>
        <v>B</v>
      </c>
      <c r="E722" s="11" t="str">
        <f t="shared" si="36"/>
        <v>9789152302484-1-x1_3x-B-33d</v>
      </c>
      <c r="F722" s="11">
        <f>MATCH(E722,'Base data'!$N$2:$N$2604,0)</f>
        <v>304</v>
      </c>
      <c r="G722" s="11" t="str">
        <f t="shared" si="37"/>
        <v>33d</v>
      </c>
      <c r="H722" s="11" t="str">
        <f t="shared" si="38"/>
        <v>Beräkna</v>
      </c>
      <c r="I722" s="11" t="s">
        <v>15502</v>
      </c>
      <c r="J722" s="11" t="s">
        <v>356</v>
      </c>
      <c r="K722" s="11" t="s">
        <v>356</v>
      </c>
      <c r="L722" s="11" t="s">
        <v>281</v>
      </c>
      <c r="M722" s="11">
        <v>1</v>
      </c>
      <c r="N722" s="11" t="s">
        <v>281</v>
      </c>
      <c r="O722" s="11" t="s">
        <v>304</v>
      </c>
      <c r="P722" s="55" t="s">
        <v>15503</v>
      </c>
      <c r="Q722" s="55">
        <v>14</v>
      </c>
      <c r="R722" s="55" t="s">
        <v>15504</v>
      </c>
    </row>
    <row r="723" spans="1:18" ht="32" x14ac:dyDescent="0.2">
      <c r="A723" s="160">
        <v>9789152302484</v>
      </c>
      <c r="B723" s="11">
        <v>1</v>
      </c>
      <c r="C723" s="11" t="s">
        <v>12852</v>
      </c>
      <c r="D723" s="11" t="str">
        <f>INDEX(Lista!$A$2:$B$13,MATCH('Kap 1'!K723,Lista!$A$2:$A$13,0),2)</f>
        <v>B</v>
      </c>
      <c r="E723" s="11" t="str">
        <f t="shared" si="36"/>
        <v>9789152302484-1-x1_3x-B-34a</v>
      </c>
      <c r="F723" s="11">
        <f>MATCH(E723,'Base data'!$N$2:$N$2604,0)</f>
        <v>305</v>
      </c>
      <c r="G723" s="11" t="str">
        <f t="shared" si="37"/>
        <v>34a</v>
      </c>
      <c r="H723" s="11" t="str">
        <f t="shared" si="38"/>
        <v>Beräkna</v>
      </c>
      <c r="I723" s="11" t="s">
        <v>103</v>
      </c>
      <c r="J723" s="11" t="s">
        <v>356</v>
      </c>
      <c r="K723" s="11" t="s">
        <v>356</v>
      </c>
      <c r="L723" s="11" t="s">
        <v>281</v>
      </c>
      <c r="M723" s="11">
        <v>1</v>
      </c>
      <c r="N723" s="11" t="s">
        <v>281</v>
      </c>
      <c r="O723" s="11" t="s">
        <v>304</v>
      </c>
      <c r="P723" s="55" t="s">
        <v>15505</v>
      </c>
      <c r="Q723" s="55">
        <v>6</v>
      </c>
      <c r="R723" s="55" t="s">
        <v>15504</v>
      </c>
    </row>
    <row r="724" spans="1:18" ht="32" x14ac:dyDescent="0.2">
      <c r="A724" s="160">
        <v>9789152302484</v>
      </c>
      <c r="B724" s="11">
        <v>1</v>
      </c>
      <c r="C724" s="11" t="s">
        <v>12852</v>
      </c>
      <c r="D724" s="11" t="str">
        <f>INDEX(Lista!$A$2:$B$13,MATCH('Kap 1'!K724,Lista!$A$2:$A$13,0),2)</f>
        <v>B</v>
      </c>
      <c r="E724" s="11" t="str">
        <f t="shared" si="36"/>
        <v>9789152302484-1-x1_3x-B-34b</v>
      </c>
      <c r="F724" s="11">
        <f>MATCH(E724,'Base data'!$N$2:$N$2604,0)</f>
        <v>306</v>
      </c>
      <c r="G724" s="11" t="str">
        <f t="shared" si="37"/>
        <v>34b</v>
      </c>
      <c r="H724" s="11" t="str">
        <f t="shared" si="38"/>
        <v>Beräkna</v>
      </c>
      <c r="I724" s="11" t="s">
        <v>104</v>
      </c>
      <c r="J724" s="11" t="s">
        <v>356</v>
      </c>
      <c r="K724" s="11" t="s">
        <v>356</v>
      </c>
      <c r="L724" s="11" t="s">
        <v>281</v>
      </c>
      <c r="M724" s="11">
        <v>1</v>
      </c>
      <c r="N724" s="11" t="s">
        <v>281</v>
      </c>
      <c r="O724" s="11" t="s">
        <v>304</v>
      </c>
      <c r="P724" s="55" t="s">
        <v>15506</v>
      </c>
      <c r="Q724" s="55">
        <v>10</v>
      </c>
      <c r="R724" s="55" t="s">
        <v>15504</v>
      </c>
    </row>
    <row r="725" spans="1:18" ht="32" x14ac:dyDescent="0.2">
      <c r="A725" s="160">
        <v>9789152302484</v>
      </c>
      <c r="B725" s="11">
        <v>1</v>
      </c>
      <c r="C725" s="11" t="s">
        <v>12852</v>
      </c>
      <c r="D725" s="11" t="str">
        <f>INDEX(Lista!$A$2:$B$13,MATCH('Kap 1'!K725,Lista!$A$2:$A$13,0),2)</f>
        <v>B</v>
      </c>
      <c r="E725" s="11" t="str">
        <f t="shared" si="36"/>
        <v>9789152302484-1-x1_3x-B-34c</v>
      </c>
      <c r="F725" s="11">
        <f>MATCH(E725,'Base data'!$N$2:$N$2604,0)</f>
        <v>307</v>
      </c>
      <c r="G725" s="11" t="str">
        <f t="shared" si="37"/>
        <v>34c</v>
      </c>
      <c r="H725" s="11" t="str">
        <f t="shared" si="38"/>
        <v>Beräkna</v>
      </c>
      <c r="I725" s="11" t="s">
        <v>105</v>
      </c>
      <c r="J725" s="11" t="s">
        <v>356</v>
      </c>
      <c r="K725" s="11" t="s">
        <v>356</v>
      </c>
      <c r="L725" s="11" t="s">
        <v>281</v>
      </c>
      <c r="M725" s="11">
        <v>1</v>
      </c>
      <c r="N725" s="11" t="s">
        <v>281</v>
      </c>
      <c r="O725" s="11" t="s">
        <v>304</v>
      </c>
      <c r="P725" s="55" t="s">
        <v>15507</v>
      </c>
      <c r="Q725" s="55">
        <v>8</v>
      </c>
      <c r="R725" s="55" t="s">
        <v>15504</v>
      </c>
    </row>
    <row r="726" spans="1:18" ht="32" x14ac:dyDescent="0.2">
      <c r="A726" s="160">
        <v>9789152302484</v>
      </c>
      <c r="B726" s="11">
        <v>1</v>
      </c>
      <c r="C726" s="11" t="s">
        <v>12852</v>
      </c>
      <c r="D726" s="11" t="str">
        <f>INDEX(Lista!$A$2:$B$13,MATCH('Kap 1'!K726,Lista!$A$2:$A$13,0),2)</f>
        <v>B</v>
      </c>
      <c r="E726" s="11" t="str">
        <f t="shared" si="36"/>
        <v>9789152302484-1-x1_3x-B-34d</v>
      </c>
      <c r="F726" s="11">
        <f>MATCH(E726,'Base data'!$N$2:$N$2604,0)</f>
        <v>308</v>
      </c>
      <c r="G726" s="11" t="str">
        <f t="shared" si="37"/>
        <v>34d</v>
      </c>
      <c r="H726" s="11" t="str">
        <f t="shared" si="38"/>
        <v>Beräkna</v>
      </c>
      <c r="I726" s="11" t="s">
        <v>15508</v>
      </c>
      <c r="J726" s="11" t="s">
        <v>356</v>
      </c>
      <c r="K726" s="11" t="s">
        <v>356</v>
      </c>
      <c r="L726" s="11" t="s">
        <v>281</v>
      </c>
      <c r="M726" s="11">
        <v>1</v>
      </c>
      <c r="N726" s="11" t="s">
        <v>281</v>
      </c>
      <c r="O726" s="11" t="s">
        <v>304</v>
      </c>
      <c r="P726" s="55" t="s">
        <v>15509</v>
      </c>
      <c r="Q726" s="55">
        <v>11</v>
      </c>
      <c r="R726" s="55" t="s">
        <v>15504</v>
      </c>
    </row>
    <row r="727" spans="1:18" ht="32" x14ac:dyDescent="0.2">
      <c r="A727" s="160">
        <v>9789152302484</v>
      </c>
      <c r="B727" s="11">
        <v>1</v>
      </c>
      <c r="C727" s="11" t="s">
        <v>12852</v>
      </c>
      <c r="D727" s="11" t="str">
        <f>INDEX(Lista!$A$2:$B$13,MATCH('Kap 1'!K727,Lista!$A$2:$A$13,0),2)</f>
        <v>B</v>
      </c>
      <c r="E727" s="11" t="str">
        <f t="shared" si="36"/>
        <v>9789152302484-1-x1_3x-B-35a</v>
      </c>
      <c r="F727" s="11">
        <f>MATCH(E727,'Base data'!$N$2:$N$2604,0)</f>
        <v>309</v>
      </c>
      <c r="G727" s="11" t="str">
        <f t="shared" si="37"/>
        <v>35a</v>
      </c>
      <c r="H727" s="11" t="str">
        <f t="shared" si="38"/>
        <v>Beräkna</v>
      </c>
      <c r="I727" s="11" t="s">
        <v>106</v>
      </c>
      <c r="J727" s="11" t="s">
        <v>356</v>
      </c>
      <c r="K727" s="11" t="s">
        <v>356</v>
      </c>
      <c r="L727" s="11" t="s">
        <v>281</v>
      </c>
      <c r="M727" s="11">
        <v>1</v>
      </c>
      <c r="N727" s="11" t="s">
        <v>281</v>
      </c>
      <c r="O727" s="11" t="s">
        <v>304</v>
      </c>
      <c r="P727" s="55" t="s">
        <v>15510</v>
      </c>
      <c r="Q727" s="55">
        <v>13</v>
      </c>
      <c r="R727" s="55" t="s">
        <v>15504</v>
      </c>
    </row>
    <row r="728" spans="1:18" ht="32" x14ac:dyDescent="0.2">
      <c r="A728" s="160">
        <v>9789152302484</v>
      </c>
      <c r="B728" s="11">
        <v>1</v>
      </c>
      <c r="C728" s="11" t="s">
        <v>12852</v>
      </c>
      <c r="D728" s="11" t="str">
        <f>INDEX(Lista!$A$2:$B$13,MATCH('Kap 1'!K728,Lista!$A$2:$A$13,0),2)</f>
        <v>B</v>
      </c>
      <c r="E728" s="11" t="str">
        <f t="shared" si="36"/>
        <v>9789152302484-1-x1_3x-B-35b</v>
      </c>
      <c r="F728" s="11">
        <f>MATCH(E728,'Base data'!$N$2:$N$2604,0)</f>
        <v>310</v>
      </c>
      <c r="G728" s="11" t="str">
        <f t="shared" si="37"/>
        <v>35b</v>
      </c>
      <c r="H728" s="11" t="str">
        <f t="shared" si="38"/>
        <v>Beräkna</v>
      </c>
      <c r="I728" s="11" t="s">
        <v>107</v>
      </c>
      <c r="J728" s="11" t="s">
        <v>356</v>
      </c>
      <c r="K728" s="11" t="s">
        <v>356</v>
      </c>
      <c r="L728" s="11" t="s">
        <v>281</v>
      </c>
      <c r="M728" s="11">
        <v>1</v>
      </c>
      <c r="N728" s="11" t="s">
        <v>281</v>
      </c>
      <c r="O728" s="11" t="s">
        <v>304</v>
      </c>
      <c r="P728" s="55" t="s">
        <v>15511</v>
      </c>
      <c r="Q728" s="55">
        <v>30</v>
      </c>
      <c r="R728" s="55" t="s">
        <v>15504</v>
      </c>
    </row>
    <row r="729" spans="1:18" ht="32" x14ac:dyDescent="0.2">
      <c r="A729" s="160">
        <v>9789152302484</v>
      </c>
      <c r="B729" s="11">
        <v>1</v>
      </c>
      <c r="C729" s="11" t="s">
        <v>12852</v>
      </c>
      <c r="D729" s="11" t="str">
        <f>INDEX(Lista!$A$2:$B$13,MATCH('Kap 1'!K729,Lista!$A$2:$A$13,0),2)</f>
        <v>B</v>
      </c>
      <c r="E729" s="11" t="str">
        <f t="shared" si="36"/>
        <v>9789152302484-1-x1_3x-B-35c</v>
      </c>
      <c r="F729" s="11">
        <f>MATCH(E729,'Base data'!$N$2:$N$2604,0)</f>
        <v>311</v>
      </c>
      <c r="G729" s="11" t="str">
        <f t="shared" si="37"/>
        <v>35c</v>
      </c>
      <c r="H729" s="11" t="str">
        <f t="shared" si="38"/>
        <v>Beräkna</v>
      </c>
      <c r="I729" s="11" t="s">
        <v>108</v>
      </c>
      <c r="J729" s="11" t="s">
        <v>356</v>
      </c>
      <c r="K729" s="11" t="s">
        <v>356</v>
      </c>
      <c r="L729" s="11" t="s">
        <v>281</v>
      </c>
      <c r="M729" s="11">
        <v>1</v>
      </c>
      <c r="N729" s="11" t="s">
        <v>281</v>
      </c>
      <c r="O729" s="11" t="s">
        <v>304</v>
      </c>
      <c r="P729" s="55" t="s">
        <v>15512</v>
      </c>
      <c r="Q729" s="55">
        <v>100</v>
      </c>
      <c r="R729" s="55" t="s">
        <v>15504</v>
      </c>
    </row>
    <row r="730" spans="1:18" ht="32" x14ac:dyDescent="0.2">
      <c r="A730" s="160">
        <v>9789152302484</v>
      </c>
      <c r="B730" s="11">
        <v>1</v>
      </c>
      <c r="C730" s="11" t="s">
        <v>12852</v>
      </c>
      <c r="D730" s="11" t="str">
        <f>INDEX(Lista!$A$2:$B$13,MATCH('Kap 1'!K730,Lista!$A$2:$A$13,0),2)</f>
        <v>B</v>
      </c>
      <c r="E730" s="11" t="str">
        <f t="shared" si="36"/>
        <v>9789152302484-1-x1_3x-B-36a</v>
      </c>
      <c r="F730" s="11">
        <f>MATCH(E730,'Base data'!$N$2:$N$2604,0)</f>
        <v>312</v>
      </c>
      <c r="G730" s="11" t="str">
        <f t="shared" si="37"/>
        <v>36a</v>
      </c>
      <c r="H730" s="11" t="str">
        <f t="shared" si="38"/>
        <v>Beräkna</v>
      </c>
      <c r="I730" s="11" t="s">
        <v>109</v>
      </c>
      <c r="J730" s="11" t="s">
        <v>356</v>
      </c>
      <c r="K730" s="11" t="s">
        <v>356</v>
      </c>
      <c r="L730" s="11" t="s">
        <v>281</v>
      </c>
      <c r="M730" s="11">
        <v>1</v>
      </c>
      <c r="N730" s="11" t="s">
        <v>281</v>
      </c>
      <c r="O730" s="11" t="s">
        <v>304</v>
      </c>
      <c r="P730" s="55" t="s">
        <v>15513</v>
      </c>
      <c r="Q730" s="55">
        <v>15</v>
      </c>
      <c r="R730" s="55" t="s">
        <v>15504</v>
      </c>
    </row>
    <row r="731" spans="1:18" ht="32" x14ac:dyDescent="0.2">
      <c r="A731" s="160">
        <v>9789152302484</v>
      </c>
      <c r="B731" s="11">
        <v>1</v>
      </c>
      <c r="C731" s="11" t="s">
        <v>12852</v>
      </c>
      <c r="D731" s="11" t="str">
        <f>INDEX(Lista!$A$2:$B$13,MATCH('Kap 1'!K731,Lista!$A$2:$A$13,0),2)</f>
        <v>B</v>
      </c>
      <c r="E731" s="11" t="str">
        <f t="shared" si="36"/>
        <v>9789152302484-1-x1_3x-B-36b</v>
      </c>
      <c r="F731" s="11">
        <f>MATCH(E731,'Base data'!$N$2:$N$2604,0)</f>
        <v>313</v>
      </c>
      <c r="G731" s="11" t="str">
        <f t="shared" si="37"/>
        <v>36b</v>
      </c>
      <c r="H731" s="11" t="str">
        <f t="shared" si="38"/>
        <v>Beräkna</v>
      </c>
      <c r="I731" s="11" t="s">
        <v>110</v>
      </c>
      <c r="J731" s="11" t="s">
        <v>356</v>
      </c>
      <c r="K731" s="11" t="s">
        <v>356</v>
      </c>
      <c r="L731" s="11" t="s">
        <v>281</v>
      </c>
      <c r="M731" s="11">
        <v>1</v>
      </c>
      <c r="N731" s="11" t="s">
        <v>281</v>
      </c>
      <c r="O731" s="11" t="s">
        <v>304</v>
      </c>
      <c r="P731" s="55" t="s">
        <v>15514</v>
      </c>
      <c r="Q731" s="55">
        <v>20</v>
      </c>
      <c r="R731" s="55" t="s">
        <v>15504</v>
      </c>
    </row>
    <row r="732" spans="1:18" ht="32" x14ac:dyDescent="0.2">
      <c r="A732" s="160">
        <v>9789152302484</v>
      </c>
      <c r="B732" s="11">
        <v>1</v>
      </c>
      <c r="C732" s="11" t="s">
        <v>12852</v>
      </c>
      <c r="D732" s="11" t="str">
        <f>INDEX(Lista!$A$2:$B$13,MATCH('Kap 1'!K732,Lista!$A$2:$A$13,0),2)</f>
        <v>B</v>
      </c>
      <c r="E732" s="11" t="str">
        <f t="shared" ref="E732:E795" si="39">A732&amp;"-"&amp;B732&amp;"-"&amp;C732&amp;"-"&amp;D732&amp;"-"&amp;G732</f>
        <v>9789152302484-1-x1_3x-B-36c</v>
      </c>
      <c r="F732" s="11">
        <f>MATCH(E732,'Base data'!$N$2:$N$2604,0)</f>
        <v>314</v>
      </c>
      <c r="G732" s="11" t="str">
        <f t="shared" si="37"/>
        <v>36c</v>
      </c>
      <c r="H732" s="11" t="str">
        <f t="shared" si="38"/>
        <v>Beräkna</v>
      </c>
      <c r="I732" s="11" t="s">
        <v>111</v>
      </c>
      <c r="J732" s="11" t="s">
        <v>356</v>
      </c>
      <c r="K732" s="11" t="s">
        <v>356</v>
      </c>
      <c r="L732" s="11" t="s">
        <v>281</v>
      </c>
      <c r="M732" s="11">
        <v>1</v>
      </c>
      <c r="N732" s="11" t="s">
        <v>281</v>
      </c>
      <c r="O732" s="11" t="s">
        <v>304</v>
      </c>
      <c r="P732" s="55" t="s">
        <v>15515</v>
      </c>
      <c r="Q732" s="55">
        <v>25</v>
      </c>
      <c r="R732" s="55" t="s">
        <v>15504</v>
      </c>
    </row>
    <row r="733" spans="1:18" ht="144" x14ac:dyDescent="0.2">
      <c r="A733" s="160">
        <v>9789152302484</v>
      </c>
      <c r="B733" s="11">
        <v>1</v>
      </c>
      <c r="C733" s="11" t="s">
        <v>12852</v>
      </c>
      <c r="D733" s="11" t="str">
        <f>INDEX(Lista!$A$2:$B$13,MATCH('Kap 1'!K733,Lista!$A$2:$A$13,0),2)</f>
        <v>B</v>
      </c>
      <c r="E733" s="11" t="str">
        <f t="shared" si="39"/>
        <v>9789152302484-1-x1_3x-B-37a</v>
      </c>
      <c r="F733" s="11">
        <f>MATCH(E733,'Base data'!$N$2:$N$2604,0)</f>
        <v>315</v>
      </c>
      <c r="G733" s="11" t="str">
        <f t="shared" si="37"/>
        <v>37a</v>
      </c>
      <c r="H733" s="11" t="str">
        <f t="shared" si="38"/>
        <v>Beräkna</v>
      </c>
      <c r="I733" s="11" t="s">
        <v>112</v>
      </c>
      <c r="J733" s="11" t="s">
        <v>356</v>
      </c>
      <c r="K733" s="11" t="s">
        <v>356</v>
      </c>
      <c r="L733" s="11" t="s">
        <v>281</v>
      </c>
      <c r="M733" s="11">
        <v>1</v>
      </c>
      <c r="N733" s="11" t="s">
        <v>283</v>
      </c>
      <c r="O733" s="11" t="s">
        <v>311</v>
      </c>
      <c r="P733" s="55" t="s">
        <v>15453</v>
      </c>
      <c r="Q733" s="55" t="s">
        <v>15454</v>
      </c>
      <c r="R733" s="55" t="s">
        <v>15455</v>
      </c>
    </row>
    <row r="734" spans="1:18" ht="32" x14ac:dyDescent="0.2">
      <c r="A734" s="160">
        <v>9789152302484</v>
      </c>
      <c r="B734" s="11">
        <v>1</v>
      </c>
      <c r="C734" s="11" t="s">
        <v>12852</v>
      </c>
      <c r="D734" s="11" t="str">
        <f>INDEX(Lista!$A$2:$B$13,MATCH('Kap 1'!K734,Lista!$A$2:$A$13,0),2)</f>
        <v>B</v>
      </c>
      <c r="E734" s="11" t="str">
        <f t="shared" si="39"/>
        <v>9789152302484-1-x1_3x-B-37a</v>
      </c>
      <c r="F734" s="11">
        <f>MATCH(E734,'Base data'!$N$2:$N$2604,0)</f>
        <v>315</v>
      </c>
      <c r="G734" s="11" t="str">
        <f t="shared" si="37"/>
        <v>37a</v>
      </c>
      <c r="H734" s="11" t="str">
        <f t="shared" si="38"/>
        <v>Beräkna</v>
      </c>
      <c r="I734" s="11" t="s">
        <v>112</v>
      </c>
      <c r="J734" s="11" t="s">
        <v>356</v>
      </c>
      <c r="K734" s="11" t="s">
        <v>356</v>
      </c>
      <c r="L734" s="11" t="s">
        <v>281</v>
      </c>
      <c r="M734" s="11">
        <v>2</v>
      </c>
      <c r="N734" s="11" t="s">
        <v>281</v>
      </c>
      <c r="O734" s="11" t="s">
        <v>304</v>
      </c>
      <c r="P734" s="55" t="s">
        <v>15516</v>
      </c>
      <c r="Q734" s="55">
        <v>5</v>
      </c>
      <c r="R734" s="55" t="s">
        <v>15517</v>
      </c>
    </row>
    <row r="735" spans="1:18" ht="144" x14ac:dyDescent="0.2">
      <c r="A735" s="160">
        <v>9789152302484</v>
      </c>
      <c r="B735" s="11">
        <v>1</v>
      </c>
      <c r="C735" s="11" t="s">
        <v>12852</v>
      </c>
      <c r="D735" s="11" t="str">
        <f>INDEX(Lista!$A$2:$B$13,MATCH('Kap 1'!K735,Lista!$A$2:$A$13,0),2)</f>
        <v>B</v>
      </c>
      <c r="E735" s="11" t="str">
        <f t="shared" si="39"/>
        <v>9789152302484-1-x1_3x-B-37b</v>
      </c>
      <c r="F735" s="11">
        <f>MATCH(E735,'Base data'!$N$2:$N$2604,0)</f>
        <v>316</v>
      </c>
      <c r="G735" s="11" t="str">
        <f t="shared" si="37"/>
        <v>37b</v>
      </c>
      <c r="H735" s="11" t="str">
        <f t="shared" si="38"/>
        <v>Beräkna</v>
      </c>
      <c r="I735" s="11" t="s">
        <v>113</v>
      </c>
      <c r="J735" s="11" t="s">
        <v>356</v>
      </c>
      <c r="K735" s="11" t="s">
        <v>356</v>
      </c>
      <c r="L735" s="11" t="s">
        <v>281</v>
      </c>
      <c r="M735" s="11">
        <v>1</v>
      </c>
      <c r="N735" s="11" t="s">
        <v>283</v>
      </c>
      <c r="O735" s="11" t="s">
        <v>311</v>
      </c>
      <c r="P735" s="55" t="s">
        <v>15518</v>
      </c>
      <c r="Q735" s="55" t="s">
        <v>15519</v>
      </c>
      <c r="R735" s="55" t="s">
        <v>15455</v>
      </c>
    </row>
    <row r="736" spans="1:18" ht="32" x14ac:dyDescent="0.2">
      <c r="A736" s="160">
        <v>9789152302484</v>
      </c>
      <c r="B736" s="11">
        <v>1</v>
      </c>
      <c r="C736" s="11" t="s">
        <v>12852</v>
      </c>
      <c r="D736" s="11" t="str">
        <f>INDEX(Lista!$A$2:$B$13,MATCH('Kap 1'!K736,Lista!$A$2:$A$13,0),2)</f>
        <v>B</v>
      </c>
      <c r="E736" s="11" t="str">
        <f t="shared" si="39"/>
        <v>9789152302484-1-x1_3x-B-37b</v>
      </c>
      <c r="F736" s="11">
        <f>MATCH(E736,'Base data'!$N$2:$N$2604,0)</f>
        <v>316</v>
      </c>
      <c r="G736" s="11" t="str">
        <f t="shared" si="37"/>
        <v>37b</v>
      </c>
      <c r="H736" s="11" t="str">
        <f t="shared" si="38"/>
        <v>Beräkna</v>
      </c>
      <c r="I736" s="11" t="s">
        <v>113</v>
      </c>
      <c r="J736" s="11" t="s">
        <v>356</v>
      </c>
      <c r="K736" s="11" t="s">
        <v>356</v>
      </c>
      <c r="L736" s="11" t="s">
        <v>281</v>
      </c>
      <c r="M736" s="11">
        <v>2</v>
      </c>
      <c r="N736" s="11" t="s">
        <v>281</v>
      </c>
      <c r="O736" s="11" t="s">
        <v>304</v>
      </c>
      <c r="P736" s="55" t="s">
        <v>15456</v>
      </c>
      <c r="Q736" s="55">
        <v>7</v>
      </c>
      <c r="R736" s="55" t="s">
        <v>15520</v>
      </c>
    </row>
    <row r="737" spans="1:18" ht="144" x14ac:dyDescent="0.2">
      <c r="A737" s="160">
        <v>9789152302484</v>
      </c>
      <c r="B737" s="11">
        <v>1</v>
      </c>
      <c r="C737" s="11" t="s">
        <v>12852</v>
      </c>
      <c r="D737" s="11" t="str">
        <f>INDEX(Lista!$A$2:$B$13,MATCH('Kap 1'!K737,Lista!$A$2:$A$13,0),2)</f>
        <v>B</v>
      </c>
      <c r="E737" s="11" t="str">
        <f t="shared" si="39"/>
        <v>9789152302484-1-x1_3x-B-37c</v>
      </c>
      <c r="F737" s="11">
        <f>MATCH(E737,'Base data'!$N$2:$N$2604,0)</f>
        <v>317</v>
      </c>
      <c r="G737" s="11" t="str">
        <f t="shared" si="37"/>
        <v>37c</v>
      </c>
      <c r="H737" s="11" t="str">
        <f t="shared" si="38"/>
        <v>Beräkna</v>
      </c>
      <c r="I737" s="11" t="s">
        <v>114</v>
      </c>
      <c r="J737" s="11" t="s">
        <v>356</v>
      </c>
      <c r="K737" s="11" t="s">
        <v>356</v>
      </c>
      <c r="L737" s="11" t="s">
        <v>281</v>
      </c>
      <c r="M737" s="11">
        <v>1</v>
      </c>
      <c r="N737" s="11" t="s">
        <v>283</v>
      </c>
      <c r="O737" s="11" t="s">
        <v>311</v>
      </c>
      <c r="P737" s="55" t="s">
        <v>15518</v>
      </c>
      <c r="Q737" s="55" t="s">
        <v>15519</v>
      </c>
      <c r="R737" s="55" t="s">
        <v>15455</v>
      </c>
    </row>
    <row r="738" spans="1:18" ht="32" x14ac:dyDescent="0.2">
      <c r="A738" s="160">
        <v>9789152302484</v>
      </c>
      <c r="B738" s="11">
        <v>1</v>
      </c>
      <c r="C738" s="11" t="s">
        <v>12852</v>
      </c>
      <c r="D738" s="11" t="str">
        <f>INDEX(Lista!$A$2:$B$13,MATCH('Kap 1'!K738,Lista!$A$2:$A$13,0),2)</f>
        <v>B</v>
      </c>
      <c r="E738" s="11" t="str">
        <f t="shared" si="39"/>
        <v>9789152302484-1-x1_3x-B-37c</v>
      </c>
      <c r="F738" s="11">
        <f>MATCH(E738,'Base data'!$N$2:$N$2604,0)</f>
        <v>317</v>
      </c>
      <c r="G738" s="11" t="str">
        <f t="shared" si="37"/>
        <v>37c</v>
      </c>
      <c r="H738" s="11" t="str">
        <f t="shared" si="38"/>
        <v>Beräkna</v>
      </c>
      <c r="I738" s="11" t="s">
        <v>114</v>
      </c>
      <c r="J738" s="11" t="s">
        <v>356</v>
      </c>
      <c r="K738" s="11" t="s">
        <v>356</v>
      </c>
      <c r="L738" s="11" t="s">
        <v>281</v>
      </c>
      <c r="M738" s="11">
        <v>2</v>
      </c>
      <c r="N738" s="11" t="s">
        <v>281</v>
      </c>
      <c r="O738" s="11" t="s">
        <v>304</v>
      </c>
      <c r="P738" s="55" t="s">
        <v>15521</v>
      </c>
      <c r="Q738" s="55">
        <v>10</v>
      </c>
      <c r="R738" s="55" t="s">
        <v>15522</v>
      </c>
    </row>
    <row r="739" spans="1:18" ht="64" x14ac:dyDescent="0.2">
      <c r="A739" s="160">
        <v>9789152302484</v>
      </c>
      <c r="B739" s="11">
        <v>1</v>
      </c>
      <c r="C739" s="11" t="s">
        <v>12852</v>
      </c>
      <c r="D739" s="11" t="str">
        <f>INDEX(Lista!$A$2:$B$13,MATCH('Kap 1'!K739,Lista!$A$2:$A$13,0),2)</f>
        <v>B</v>
      </c>
      <c r="E739" s="11" t="str">
        <f t="shared" si="39"/>
        <v>9789152302484-1-x1_3x-B-38a</v>
      </c>
      <c r="F739" s="11">
        <f>MATCH(E739,'Base data'!$N$2:$N$2604,0)</f>
        <v>318</v>
      </c>
      <c r="G739" s="11" t="str">
        <f t="shared" si="37"/>
        <v>38a</v>
      </c>
      <c r="H739" s="11" t="str">
        <f t="shared" si="38"/>
        <v>Beräkna</v>
      </c>
      <c r="I739" s="11" t="s">
        <v>115</v>
      </c>
      <c r="J739" s="11" t="s">
        <v>356</v>
      </c>
      <c r="K739" s="11" t="s">
        <v>356</v>
      </c>
      <c r="L739" s="11" t="s">
        <v>281</v>
      </c>
      <c r="M739" s="11">
        <v>1</v>
      </c>
      <c r="N739" s="11" t="s">
        <v>281</v>
      </c>
      <c r="O739" s="11" t="s">
        <v>304</v>
      </c>
      <c r="P739" s="55" t="s">
        <v>15523</v>
      </c>
      <c r="Q739" s="55" t="s">
        <v>15524</v>
      </c>
      <c r="R739" s="55" t="s">
        <v>15525</v>
      </c>
    </row>
    <row r="740" spans="1:18" ht="64" x14ac:dyDescent="0.2">
      <c r="A740" s="160">
        <v>9789152302484</v>
      </c>
      <c r="B740" s="11">
        <v>1</v>
      </c>
      <c r="C740" s="11" t="s">
        <v>12852</v>
      </c>
      <c r="D740" s="11" t="str">
        <f>INDEX(Lista!$A$2:$B$13,MATCH('Kap 1'!K740,Lista!$A$2:$A$13,0),2)</f>
        <v>B</v>
      </c>
      <c r="E740" s="11" t="str">
        <f t="shared" si="39"/>
        <v>9789152302484-1-x1_3x-B-38b</v>
      </c>
      <c r="F740" s="11">
        <f>MATCH(E740,'Base data'!$N$2:$N$2604,0)</f>
        <v>319</v>
      </c>
      <c r="G740" s="11" t="str">
        <f t="shared" si="37"/>
        <v>38b</v>
      </c>
      <c r="H740" s="11" t="str">
        <f t="shared" si="38"/>
        <v>Beräkna</v>
      </c>
      <c r="I740" s="11" t="s">
        <v>116</v>
      </c>
      <c r="J740" s="11" t="s">
        <v>356</v>
      </c>
      <c r="K740" s="11" t="s">
        <v>356</v>
      </c>
      <c r="L740" s="11" t="s">
        <v>281</v>
      </c>
      <c r="M740" s="11">
        <v>1</v>
      </c>
      <c r="N740" s="11" t="s">
        <v>281</v>
      </c>
      <c r="O740" s="11" t="s">
        <v>304</v>
      </c>
      <c r="P740" s="55" t="s">
        <v>15526</v>
      </c>
      <c r="Q740" s="55" t="s">
        <v>14795</v>
      </c>
      <c r="R740" s="55" t="s">
        <v>15525</v>
      </c>
    </row>
    <row r="741" spans="1:18" ht="64" x14ac:dyDescent="0.2">
      <c r="A741" s="160">
        <v>9789152302484</v>
      </c>
      <c r="B741" s="11">
        <v>1</v>
      </c>
      <c r="C741" s="11" t="s">
        <v>12852</v>
      </c>
      <c r="D741" s="11" t="str">
        <f>INDEX(Lista!$A$2:$B$13,MATCH('Kap 1'!K741,Lista!$A$2:$A$13,0),2)</f>
        <v>B</v>
      </c>
      <c r="E741" s="11" t="str">
        <f t="shared" si="39"/>
        <v>9789152302484-1-x1_3x-B-38c</v>
      </c>
      <c r="F741" s="11">
        <f>MATCH(E741,'Base data'!$N$2:$N$2604,0)</f>
        <v>320</v>
      </c>
      <c r="G741" s="11" t="str">
        <f t="shared" si="37"/>
        <v>38c</v>
      </c>
      <c r="H741" s="11" t="str">
        <f t="shared" si="38"/>
        <v>Beräkna</v>
      </c>
      <c r="I741" s="11" t="s">
        <v>117</v>
      </c>
      <c r="J741" s="11" t="s">
        <v>356</v>
      </c>
      <c r="K741" s="11" t="s">
        <v>356</v>
      </c>
      <c r="L741" s="11" t="s">
        <v>281</v>
      </c>
      <c r="M741" s="11">
        <v>1</v>
      </c>
      <c r="N741" s="11" t="s">
        <v>281</v>
      </c>
      <c r="O741" s="11" t="s">
        <v>304</v>
      </c>
      <c r="P741" s="55" t="s">
        <v>15527</v>
      </c>
      <c r="Q741" s="55" t="s">
        <v>15528</v>
      </c>
      <c r="R741" s="55" t="s">
        <v>15525</v>
      </c>
    </row>
    <row r="742" spans="1:18" ht="64" x14ac:dyDescent="0.2">
      <c r="A742" s="160">
        <v>9789152302484</v>
      </c>
      <c r="B742" s="11">
        <v>1</v>
      </c>
      <c r="C742" s="11" t="s">
        <v>12852</v>
      </c>
      <c r="D742" s="11" t="str">
        <f>INDEX(Lista!$A$2:$B$13,MATCH('Kap 1'!K742,Lista!$A$2:$A$13,0),2)</f>
        <v>B</v>
      </c>
      <c r="E742" s="11" t="str">
        <f t="shared" si="39"/>
        <v>9789152302484-1-x1_3x-B-39a</v>
      </c>
      <c r="F742" s="11">
        <f>MATCH(E742,'Base data'!$N$2:$N$2604,0)</f>
        <v>321</v>
      </c>
      <c r="G742" s="11" t="str">
        <f t="shared" si="37"/>
        <v>39a</v>
      </c>
      <c r="H742" s="11" t="str">
        <f t="shared" si="38"/>
        <v>Beräkna</v>
      </c>
      <c r="I742" s="11" t="s">
        <v>118</v>
      </c>
      <c r="J742" s="11" t="s">
        <v>356</v>
      </c>
      <c r="K742" s="11" t="s">
        <v>356</v>
      </c>
      <c r="L742" s="11" t="s">
        <v>281</v>
      </c>
      <c r="M742" s="11">
        <v>1</v>
      </c>
      <c r="N742" s="11" t="s">
        <v>281</v>
      </c>
      <c r="O742" s="11" t="s">
        <v>304</v>
      </c>
      <c r="P742" s="55" t="s">
        <v>15529</v>
      </c>
      <c r="Q742" s="55" t="s">
        <v>15530</v>
      </c>
      <c r="R742" s="55" t="s">
        <v>15525</v>
      </c>
    </row>
    <row r="743" spans="1:18" ht="64" x14ac:dyDescent="0.2">
      <c r="A743" s="160">
        <v>9789152302484</v>
      </c>
      <c r="B743" s="11">
        <v>1</v>
      </c>
      <c r="C743" s="11" t="s">
        <v>12852</v>
      </c>
      <c r="D743" s="11" t="str">
        <f>INDEX(Lista!$A$2:$B$13,MATCH('Kap 1'!K743,Lista!$A$2:$A$13,0),2)</f>
        <v>B</v>
      </c>
      <c r="E743" s="11" t="str">
        <f t="shared" si="39"/>
        <v>9789152302484-1-x1_3x-B-39b</v>
      </c>
      <c r="F743" s="11">
        <f>MATCH(E743,'Base data'!$N$2:$N$2604,0)</f>
        <v>322</v>
      </c>
      <c r="G743" s="11" t="str">
        <f t="shared" si="37"/>
        <v>39b</v>
      </c>
      <c r="H743" s="11" t="str">
        <f t="shared" si="38"/>
        <v>Beräkna</v>
      </c>
      <c r="I743" s="11" t="s">
        <v>119</v>
      </c>
      <c r="J743" s="11" t="s">
        <v>356</v>
      </c>
      <c r="K743" s="11" t="s">
        <v>356</v>
      </c>
      <c r="L743" s="11" t="s">
        <v>281</v>
      </c>
      <c r="M743" s="11">
        <v>1</v>
      </c>
      <c r="N743" s="11" t="s">
        <v>281</v>
      </c>
      <c r="O743" s="11" t="s">
        <v>304</v>
      </c>
      <c r="P743" s="55" t="s">
        <v>15531</v>
      </c>
      <c r="Q743" s="55" t="s">
        <v>15532</v>
      </c>
      <c r="R743" s="55" t="s">
        <v>15525</v>
      </c>
    </row>
    <row r="744" spans="1:18" ht="64" x14ac:dyDescent="0.2">
      <c r="A744" s="160">
        <v>9789152302484</v>
      </c>
      <c r="B744" s="11">
        <v>1</v>
      </c>
      <c r="C744" s="11" t="s">
        <v>12852</v>
      </c>
      <c r="D744" s="11" t="str">
        <f>INDEX(Lista!$A$2:$B$13,MATCH('Kap 1'!K744,Lista!$A$2:$A$13,0),2)</f>
        <v>B</v>
      </c>
      <c r="E744" s="11" t="str">
        <f t="shared" si="39"/>
        <v>9789152302484-1-x1_3x-B-39c</v>
      </c>
      <c r="F744" s="11">
        <f>MATCH(E744,'Base data'!$N$2:$N$2604,0)</f>
        <v>323</v>
      </c>
      <c r="G744" s="11" t="str">
        <f t="shared" si="37"/>
        <v>39c</v>
      </c>
      <c r="H744" s="11" t="str">
        <f t="shared" si="38"/>
        <v>Beräkna</v>
      </c>
      <c r="I744" s="11" t="s">
        <v>120</v>
      </c>
      <c r="J744" s="11" t="s">
        <v>356</v>
      </c>
      <c r="K744" s="11" t="s">
        <v>356</v>
      </c>
      <c r="L744" s="11" t="s">
        <v>281</v>
      </c>
      <c r="M744" s="11">
        <v>1</v>
      </c>
      <c r="N744" s="11" t="s">
        <v>281</v>
      </c>
      <c r="O744" s="11" t="s">
        <v>304</v>
      </c>
      <c r="P744" s="55" t="s">
        <v>15533</v>
      </c>
      <c r="Q744" s="55" t="s">
        <v>15534</v>
      </c>
      <c r="R744" s="55" t="s">
        <v>15525</v>
      </c>
    </row>
    <row r="745" spans="1:18" ht="48" x14ac:dyDescent="0.2">
      <c r="A745" s="160">
        <v>9789152302484</v>
      </c>
      <c r="B745" s="11">
        <v>1</v>
      </c>
      <c r="C745" s="11" t="s">
        <v>12852</v>
      </c>
      <c r="D745" s="11" t="str">
        <f>INDEX(Lista!$A$2:$B$13,MATCH('Kap 1'!K745,Lista!$A$2:$A$13,0),2)</f>
        <v>B</v>
      </c>
      <c r="E745" s="11" t="str">
        <f t="shared" si="39"/>
        <v>9789152302484-1-x1_3x-B-40a</v>
      </c>
      <c r="F745" s="11">
        <f>MATCH(E745,'Base data'!$N$2:$N$2604,0)</f>
        <v>324</v>
      </c>
      <c r="G745" s="11" t="str">
        <f t="shared" si="37"/>
        <v>40a</v>
      </c>
      <c r="H745" s="11" t="str">
        <f t="shared" si="38"/>
        <v>Beräkna</v>
      </c>
      <c r="I745" s="11" t="s">
        <v>121</v>
      </c>
      <c r="J745" s="11" t="s">
        <v>356</v>
      </c>
      <c r="K745" s="11" t="s">
        <v>356</v>
      </c>
      <c r="L745" s="11" t="s">
        <v>281</v>
      </c>
      <c r="M745" s="11">
        <v>1</v>
      </c>
      <c r="N745" s="11" t="s">
        <v>281</v>
      </c>
      <c r="O745" s="11" t="s">
        <v>304</v>
      </c>
      <c r="P745" s="55" t="s">
        <v>15535</v>
      </c>
      <c r="Q745" s="55">
        <v>12</v>
      </c>
      <c r="R745" s="55" t="s">
        <v>15536</v>
      </c>
    </row>
    <row r="746" spans="1:18" ht="48" x14ac:dyDescent="0.2">
      <c r="A746" s="160">
        <v>9789152302484</v>
      </c>
      <c r="B746" s="11">
        <v>1</v>
      </c>
      <c r="C746" s="11" t="s">
        <v>12852</v>
      </c>
      <c r="D746" s="11" t="str">
        <f>INDEX(Lista!$A$2:$B$13,MATCH('Kap 1'!K746,Lista!$A$2:$A$13,0),2)</f>
        <v>B</v>
      </c>
      <c r="E746" s="11" t="str">
        <f t="shared" si="39"/>
        <v>9789152302484-1-x1_3x-B-40b</v>
      </c>
      <c r="F746" s="11">
        <f>MATCH(E746,'Base data'!$N$2:$N$2604,0)</f>
        <v>325</v>
      </c>
      <c r="G746" s="11" t="str">
        <f t="shared" si="37"/>
        <v>40b</v>
      </c>
      <c r="H746" s="11" t="str">
        <f t="shared" si="38"/>
        <v>Beräkna</v>
      </c>
      <c r="I746" s="11" t="s">
        <v>122</v>
      </c>
      <c r="J746" s="11" t="s">
        <v>356</v>
      </c>
      <c r="K746" s="11" t="s">
        <v>356</v>
      </c>
      <c r="L746" s="11" t="s">
        <v>281</v>
      </c>
      <c r="M746" s="11">
        <v>1</v>
      </c>
      <c r="N746" s="11" t="s">
        <v>281</v>
      </c>
      <c r="O746" s="11" t="s">
        <v>304</v>
      </c>
      <c r="P746" s="55" t="s">
        <v>15537</v>
      </c>
      <c r="Q746" s="55">
        <v>19</v>
      </c>
      <c r="R746" s="55" t="s">
        <v>15536</v>
      </c>
    </row>
    <row r="747" spans="1:18" ht="48" x14ac:dyDescent="0.2">
      <c r="A747" s="160">
        <v>9789152302484</v>
      </c>
      <c r="B747" s="11">
        <v>1</v>
      </c>
      <c r="C747" s="11" t="s">
        <v>12852</v>
      </c>
      <c r="D747" s="11" t="str">
        <f>INDEX(Lista!$A$2:$B$13,MATCH('Kap 1'!K747,Lista!$A$2:$A$13,0),2)</f>
        <v>B</v>
      </c>
      <c r="E747" s="11" t="str">
        <f t="shared" si="39"/>
        <v>9789152302484-1-x1_3x-B-40c</v>
      </c>
      <c r="F747" s="11">
        <f>MATCH(E747,'Base data'!$N$2:$N$2604,0)</f>
        <v>326</v>
      </c>
      <c r="G747" s="11" t="str">
        <f t="shared" si="37"/>
        <v>40c</v>
      </c>
      <c r="H747" s="11" t="str">
        <f t="shared" si="38"/>
        <v>Beräkna</v>
      </c>
      <c r="I747" s="11" t="s">
        <v>123</v>
      </c>
      <c r="J747" s="11" t="s">
        <v>356</v>
      </c>
      <c r="K747" s="11" t="s">
        <v>356</v>
      </c>
      <c r="L747" s="11" t="s">
        <v>281</v>
      </c>
      <c r="M747" s="11">
        <v>1</v>
      </c>
      <c r="N747" s="11" t="s">
        <v>281</v>
      </c>
      <c r="O747" s="11" t="s">
        <v>304</v>
      </c>
      <c r="P747" s="55" t="s">
        <v>15538</v>
      </c>
      <c r="Q747" s="55">
        <v>30</v>
      </c>
      <c r="R747" s="55" t="s">
        <v>15536</v>
      </c>
    </row>
    <row r="748" spans="1:18" ht="48" x14ac:dyDescent="0.2">
      <c r="A748" s="160">
        <v>9789152302484</v>
      </c>
      <c r="B748" s="11">
        <v>1</v>
      </c>
      <c r="C748" s="11" t="s">
        <v>12852</v>
      </c>
      <c r="D748" s="11" t="str">
        <f>INDEX(Lista!$A$2:$B$13,MATCH('Kap 1'!K748,Lista!$A$2:$A$13,0),2)</f>
        <v>B</v>
      </c>
      <c r="E748" s="11" t="str">
        <f t="shared" si="39"/>
        <v>9789152302484-1-x1_3x-B-41a</v>
      </c>
      <c r="F748" s="11">
        <f>MATCH(E748,'Base data'!$N$2:$N$2604,0)</f>
        <v>327</v>
      </c>
      <c r="G748" s="11" t="str">
        <f t="shared" si="37"/>
        <v>41a</v>
      </c>
      <c r="H748" s="11" t="str">
        <f t="shared" si="38"/>
        <v>Resonera</v>
      </c>
      <c r="I748" s="11" t="s">
        <v>124</v>
      </c>
      <c r="J748" s="11" t="s">
        <v>356</v>
      </c>
      <c r="K748" s="11" t="s">
        <v>356</v>
      </c>
      <c r="L748" s="11" t="s">
        <v>283</v>
      </c>
      <c r="M748" s="11">
        <v>1</v>
      </c>
      <c r="N748" s="11" t="s">
        <v>283</v>
      </c>
      <c r="O748" s="11" t="s">
        <v>304</v>
      </c>
      <c r="P748" s="55" t="s">
        <v>15539</v>
      </c>
      <c r="Q748" s="55" t="s">
        <v>15540</v>
      </c>
      <c r="R748" s="55" t="s">
        <v>14857</v>
      </c>
    </row>
    <row r="749" spans="1:18" x14ac:dyDescent="0.2">
      <c r="A749" s="160">
        <v>9789152302484</v>
      </c>
      <c r="B749" s="11">
        <v>1</v>
      </c>
      <c r="C749" s="11" t="s">
        <v>12852</v>
      </c>
      <c r="D749" s="11" t="str">
        <f>INDEX(Lista!$A$2:$B$13,MATCH('Kap 1'!K749,Lista!$A$2:$A$13,0),2)</f>
        <v>B</v>
      </c>
      <c r="E749" s="11" t="str">
        <f t="shared" si="39"/>
        <v>9789152302484-1-x1_3x-B-41a</v>
      </c>
      <c r="F749" s="11">
        <f>MATCH(E749,'Base data'!$N$2:$N$2604,0)</f>
        <v>327</v>
      </c>
      <c r="G749" s="11" t="str">
        <f t="shared" si="37"/>
        <v>41a</v>
      </c>
      <c r="H749" s="11" t="str">
        <f t="shared" si="38"/>
        <v>Resonera</v>
      </c>
      <c r="I749" s="11" t="s">
        <v>124</v>
      </c>
      <c r="J749" s="11" t="s">
        <v>356</v>
      </c>
      <c r="K749" s="11" t="s">
        <v>356</v>
      </c>
      <c r="L749" s="11" t="s">
        <v>283</v>
      </c>
      <c r="M749" s="11">
        <v>2</v>
      </c>
      <c r="N749" s="11" t="s">
        <v>281</v>
      </c>
      <c r="O749" s="11" t="s">
        <v>304</v>
      </c>
      <c r="P749" s="55" t="s">
        <v>14848</v>
      </c>
      <c r="Q749" s="55" t="s">
        <v>15541</v>
      </c>
      <c r="R749" s="55" t="s">
        <v>14850</v>
      </c>
    </row>
    <row r="750" spans="1:18" ht="32" x14ac:dyDescent="0.2">
      <c r="A750" s="160">
        <v>9789152302484</v>
      </c>
      <c r="B750" s="11">
        <v>1</v>
      </c>
      <c r="C750" s="11" t="s">
        <v>12852</v>
      </c>
      <c r="D750" s="11" t="str">
        <f>INDEX(Lista!$A$2:$B$13,MATCH('Kap 1'!K750,Lista!$A$2:$A$13,0),2)</f>
        <v>B</v>
      </c>
      <c r="E750" s="11" t="str">
        <f t="shared" si="39"/>
        <v>9789152302484-1-x1_3x-B-41a</v>
      </c>
      <c r="F750" s="11">
        <f>MATCH(E750,'Base data'!$N$2:$N$2604,0)</f>
        <v>327</v>
      </c>
      <c r="G750" s="11" t="str">
        <f t="shared" si="37"/>
        <v>41a</v>
      </c>
      <c r="H750" s="11" t="str">
        <f t="shared" si="38"/>
        <v>Resonera</v>
      </c>
      <c r="I750" s="11" t="s">
        <v>124</v>
      </c>
      <c r="J750" s="11" t="s">
        <v>356</v>
      </c>
      <c r="K750" s="11" t="s">
        <v>356</v>
      </c>
      <c r="L750" s="11" t="s">
        <v>283</v>
      </c>
      <c r="M750" s="11">
        <v>3</v>
      </c>
      <c r="N750" s="11" t="s">
        <v>281</v>
      </c>
      <c r="O750" s="11" t="s">
        <v>304</v>
      </c>
      <c r="P750" s="55" t="s">
        <v>15542</v>
      </c>
      <c r="Q750" s="55" t="s">
        <v>15479</v>
      </c>
      <c r="R750" s="55" t="s">
        <v>14853</v>
      </c>
    </row>
    <row r="751" spans="1:18" ht="32" x14ac:dyDescent="0.2">
      <c r="A751" s="160">
        <v>9789152302484</v>
      </c>
      <c r="B751" s="11">
        <v>1</v>
      </c>
      <c r="C751" s="11" t="s">
        <v>12852</v>
      </c>
      <c r="D751" s="11" t="str">
        <f>INDEX(Lista!$A$2:$B$13,MATCH('Kap 1'!K751,Lista!$A$2:$A$13,0),2)</f>
        <v>B</v>
      </c>
      <c r="E751" s="11" t="str">
        <f t="shared" si="39"/>
        <v>9789152302484-1-x1_3x-B-41a</v>
      </c>
      <c r="F751" s="11">
        <f>MATCH(E751,'Base data'!$N$2:$N$2604,0)</f>
        <v>327</v>
      </c>
      <c r="G751" s="11" t="str">
        <f t="shared" si="37"/>
        <v>41a</v>
      </c>
      <c r="H751" s="11" t="str">
        <f t="shared" si="38"/>
        <v>Resonera</v>
      </c>
      <c r="I751" s="11" t="s">
        <v>124</v>
      </c>
      <c r="J751" s="11" t="s">
        <v>356</v>
      </c>
      <c r="K751" s="11" t="s">
        <v>356</v>
      </c>
      <c r="L751" s="11" t="s">
        <v>283</v>
      </c>
      <c r="M751" s="11">
        <v>4</v>
      </c>
      <c r="N751" s="11" t="s">
        <v>283</v>
      </c>
      <c r="O751" s="11" t="s">
        <v>311</v>
      </c>
      <c r="P751" s="55" t="s">
        <v>14854</v>
      </c>
      <c r="Q751" s="55" t="s">
        <v>14866</v>
      </c>
      <c r="R751" s="55" t="s">
        <v>14855</v>
      </c>
    </row>
    <row r="752" spans="1:18" ht="48" x14ac:dyDescent="0.2">
      <c r="A752" s="160">
        <v>9789152302484</v>
      </c>
      <c r="B752" s="11">
        <v>1</v>
      </c>
      <c r="C752" s="11" t="s">
        <v>12852</v>
      </c>
      <c r="D752" s="11" t="str">
        <f>INDEX(Lista!$A$2:$B$13,MATCH('Kap 1'!K752,Lista!$A$2:$A$13,0),2)</f>
        <v>B</v>
      </c>
      <c r="E752" s="11" t="str">
        <f t="shared" si="39"/>
        <v>9789152302484-1-x1_3x-B-41b</v>
      </c>
      <c r="F752" s="11">
        <f>MATCH(E752,'Base data'!$N$2:$N$2604,0)</f>
        <v>328</v>
      </c>
      <c r="G752" s="11" t="str">
        <f t="shared" si="37"/>
        <v>41b</v>
      </c>
      <c r="H752" s="11" t="str">
        <f t="shared" si="38"/>
        <v>Resonera</v>
      </c>
      <c r="I752" s="11" t="s">
        <v>125</v>
      </c>
      <c r="J752" s="11" t="s">
        <v>356</v>
      </c>
      <c r="K752" s="11" t="s">
        <v>356</v>
      </c>
      <c r="L752" s="11" t="s">
        <v>283</v>
      </c>
      <c r="M752" s="11">
        <v>1</v>
      </c>
      <c r="N752" s="11" t="s">
        <v>283</v>
      </c>
      <c r="O752" s="11" t="s">
        <v>304</v>
      </c>
      <c r="P752" s="55" t="s">
        <v>15539</v>
      </c>
      <c r="Q752" s="55" t="s">
        <v>15543</v>
      </c>
      <c r="R752" s="55" t="s">
        <v>14857</v>
      </c>
    </row>
    <row r="753" spans="1:18" x14ac:dyDescent="0.2">
      <c r="A753" s="160">
        <v>9789152302484</v>
      </c>
      <c r="B753" s="11">
        <v>1</v>
      </c>
      <c r="C753" s="11" t="s">
        <v>12852</v>
      </c>
      <c r="D753" s="11" t="str">
        <f>INDEX(Lista!$A$2:$B$13,MATCH('Kap 1'!K753,Lista!$A$2:$A$13,0),2)</f>
        <v>B</v>
      </c>
      <c r="E753" s="11" t="str">
        <f t="shared" si="39"/>
        <v>9789152302484-1-x1_3x-B-41b</v>
      </c>
      <c r="F753" s="11">
        <f>MATCH(E753,'Base data'!$N$2:$N$2604,0)</f>
        <v>328</v>
      </c>
      <c r="G753" s="11" t="str">
        <f t="shared" si="37"/>
        <v>41b</v>
      </c>
      <c r="H753" s="11" t="str">
        <f t="shared" si="38"/>
        <v>Resonera</v>
      </c>
      <c r="I753" s="11" t="s">
        <v>125</v>
      </c>
      <c r="J753" s="11" t="s">
        <v>356</v>
      </c>
      <c r="K753" s="11" t="s">
        <v>356</v>
      </c>
      <c r="L753" s="11" t="s">
        <v>283</v>
      </c>
      <c r="M753" s="11">
        <v>2</v>
      </c>
      <c r="N753" s="11" t="s">
        <v>281</v>
      </c>
      <c r="O753" s="11" t="s">
        <v>304</v>
      </c>
      <c r="P753" s="55" t="s">
        <v>14848</v>
      </c>
      <c r="Q753" s="55" t="s">
        <v>9821</v>
      </c>
      <c r="R753" s="55" t="s">
        <v>14850</v>
      </c>
    </row>
    <row r="754" spans="1:18" ht="32" x14ac:dyDescent="0.2">
      <c r="A754" s="160">
        <v>9789152302484</v>
      </c>
      <c r="B754" s="11">
        <v>1</v>
      </c>
      <c r="C754" s="11" t="s">
        <v>12852</v>
      </c>
      <c r="D754" s="11" t="str">
        <f>INDEX(Lista!$A$2:$B$13,MATCH('Kap 1'!K754,Lista!$A$2:$A$13,0),2)</f>
        <v>B</v>
      </c>
      <c r="E754" s="11" t="str">
        <f t="shared" si="39"/>
        <v>9789152302484-1-x1_3x-B-41b</v>
      </c>
      <c r="F754" s="11">
        <f>MATCH(E754,'Base data'!$N$2:$N$2604,0)</f>
        <v>328</v>
      </c>
      <c r="G754" s="11" t="str">
        <f t="shared" si="37"/>
        <v>41b</v>
      </c>
      <c r="H754" s="11" t="str">
        <f t="shared" si="38"/>
        <v>Resonera</v>
      </c>
      <c r="I754" s="11" t="s">
        <v>125</v>
      </c>
      <c r="J754" s="11" t="s">
        <v>356</v>
      </c>
      <c r="K754" s="11" t="s">
        <v>356</v>
      </c>
      <c r="L754" s="11" t="s">
        <v>283</v>
      </c>
      <c r="M754" s="11">
        <v>3</v>
      </c>
      <c r="N754" s="11" t="s">
        <v>281</v>
      </c>
      <c r="O754" s="11" t="s">
        <v>304</v>
      </c>
      <c r="P754" s="55" t="s">
        <v>15544</v>
      </c>
      <c r="Q754" s="55" t="s">
        <v>15545</v>
      </c>
      <c r="R754" s="55" t="s">
        <v>14853</v>
      </c>
    </row>
    <row r="755" spans="1:18" ht="32" x14ac:dyDescent="0.2">
      <c r="A755" s="160">
        <v>9789152302484</v>
      </c>
      <c r="B755" s="11">
        <v>1</v>
      </c>
      <c r="C755" s="11" t="s">
        <v>12852</v>
      </c>
      <c r="D755" s="11" t="str">
        <f>INDEX(Lista!$A$2:$B$13,MATCH('Kap 1'!K755,Lista!$A$2:$A$13,0),2)</f>
        <v>B</v>
      </c>
      <c r="E755" s="11" t="str">
        <f t="shared" si="39"/>
        <v>9789152302484-1-x1_3x-B-41b</v>
      </c>
      <c r="F755" s="11">
        <f>MATCH(E755,'Base data'!$N$2:$N$2604,0)</f>
        <v>328</v>
      </c>
      <c r="G755" s="11" t="str">
        <f t="shared" si="37"/>
        <v>41b</v>
      </c>
      <c r="H755" s="11" t="str">
        <f t="shared" si="38"/>
        <v>Resonera</v>
      </c>
      <c r="I755" s="11" t="s">
        <v>125</v>
      </c>
      <c r="J755" s="11" t="s">
        <v>356</v>
      </c>
      <c r="K755" s="11" t="s">
        <v>356</v>
      </c>
      <c r="L755" s="11" t="s">
        <v>283</v>
      </c>
      <c r="M755" s="11">
        <v>4</v>
      </c>
      <c r="N755" s="11" t="s">
        <v>283</v>
      </c>
      <c r="O755" s="11" t="s">
        <v>311</v>
      </c>
      <c r="P755" s="55" t="s">
        <v>14854</v>
      </c>
      <c r="Q755" s="55" t="s">
        <v>14861</v>
      </c>
      <c r="R755" s="55" t="s">
        <v>14855</v>
      </c>
    </row>
    <row r="756" spans="1:18" ht="48" x14ac:dyDescent="0.2">
      <c r="A756" s="160">
        <v>9789152302484</v>
      </c>
      <c r="B756" s="11">
        <v>1</v>
      </c>
      <c r="C756" s="11" t="s">
        <v>12852</v>
      </c>
      <c r="D756" s="11" t="str">
        <f>INDEX(Lista!$A$2:$B$13,MATCH('Kap 1'!K756,Lista!$A$2:$A$13,0),2)</f>
        <v>B</v>
      </c>
      <c r="E756" s="11" t="str">
        <f t="shared" si="39"/>
        <v>9789152302484-1-x1_3x-B-41c</v>
      </c>
      <c r="F756" s="11">
        <f>MATCH(E756,'Base data'!$N$2:$N$2604,0)</f>
        <v>329</v>
      </c>
      <c r="G756" s="11" t="str">
        <f t="shared" si="37"/>
        <v>41c</v>
      </c>
      <c r="H756" s="11" t="str">
        <f t="shared" si="38"/>
        <v>Resonera</v>
      </c>
      <c r="I756" s="11" t="s">
        <v>126</v>
      </c>
      <c r="J756" s="11" t="s">
        <v>356</v>
      </c>
      <c r="K756" s="11" t="s">
        <v>356</v>
      </c>
      <c r="L756" s="11" t="s">
        <v>283</v>
      </c>
      <c r="M756" s="11">
        <v>1</v>
      </c>
      <c r="N756" s="11" t="s">
        <v>283</v>
      </c>
      <c r="O756" s="11" t="s">
        <v>304</v>
      </c>
      <c r="P756" s="55" t="s">
        <v>15539</v>
      </c>
      <c r="Q756" s="55" t="s">
        <v>15546</v>
      </c>
      <c r="R756" s="55" t="s">
        <v>14857</v>
      </c>
    </row>
    <row r="757" spans="1:18" x14ac:dyDescent="0.2">
      <c r="A757" s="160">
        <v>9789152302484</v>
      </c>
      <c r="B757" s="11">
        <v>1</v>
      </c>
      <c r="C757" s="11" t="s">
        <v>12852</v>
      </c>
      <c r="D757" s="11" t="str">
        <f>INDEX(Lista!$A$2:$B$13,MATCH('Kap 1'!K757,Lista!$A$2:$A$13,0),2)</f>
        <v>B</v>
      </c>
      <c r="E757" s="11" t="str">
        <f t="shared" si="39"/>
        <v>9789152302484-1-x1_3x-B-41c</v>
      </c>
      <c r="F757" s="11">
        <f>MATCH(E757,'Base data'!$N$2:$N$2604,0)</f>
        <v>329</v>
      </c>
      <c r="G757" s="11" t="str">
        <f t="shared" si="37"/>
        <v>41c</v>
      </c>
      <c r="H757" s="11" t="str">
        <f t="shared" si="38"/>
        <v>Resonera</v>
      </c>
      <c r="I757" s="11" t="s">
        <v>126</v>
      </c>
      <c r="J757" s="11" t="s">
        <v>356</v>
      </c>
      <c r="K757" s="11" t="s">
        <v>356</v>
      </c>
      <c r="L757" s="11" t="s">
        <v>283</v>
      </c>
      <c r="M757" s="11">
        <v>2</v>
      </c>
      <c r="N757" s="11" t="s">
        <v>281</v>
      </c>
      <c r="O757" s="11" t="s">
        <v>304</v>
      </c>
      <c r="P757" s="55" t="s">
        <v>14848</v>
      </c>
      <c r="Q757" s="55" t="s">
        <v>15547</v>
      </c>
      <c r="R757" s="55" t="s">
        <v>14850</v>
      </c>
    </row>
    <row r="758" spans="1:18" ht="32" x14ac:dyDescent="0.2">
      <c r="A758" s="160">
        <v>9789152302484</v>
      </c>
      <c r="B758" s="11">
        <v>1</v>
      </c>
      <c r="C758" s="11" t="s">
        <v>12852</v>
      </c>
      <c r="D758" s="11" t="str">
        <f>INDEX(Lista!$A$2:$B$13,MATCH('Kap 1'!K758,Lista!$A$2:$A$13,0),2)</f>
        <v>B</v>
      </c>
      <c r="E758" s="11" t="str">
        <f t="shared" si="39"/>
        <v>9789152302484-1-x1_3x-B-41c</v>
      </c>
      <c r="F758" s="11">
        <f>MATCH(E758,'Base data'!$N$2:$N$2604,0)</f>
        <v>329</v>
      </c>
      <c r="G758" s="11" t="str">
        <f t="shared" si="37"/>
        <v>41c</v>
      </c>
      <c r="H758" s="11" t="str">
        <f t="shared" si="38"/>
        <v>Resonera</v>
      </c>
      <c r="I758" s="11" t="s">
        <v>126</v>
      </c>
      <c r="J758" s="11" t="s">
        <v>356</v>
      </c>
      <c r="K758" s="11" t="s">
        <v>356</v>
      </c>
      <c r="L758" s="11" t="s">
        <v>283</v>
      </c>
      <c r="M758" s="11">
        <v>3</v>
      </c>
      <c r="N758" s="11" t="s">
        <v>281</v>
      </c>
      <c r="O758" s="11" t="s">
        <v>304</v>
      </c>
      <c r="P758" s="55" t="s">
        <v>15548</v>
      </c>
      <c r="Q758" s="55" t="s">
        <v>15549</v>
      </c>
      <c r="R758" s="55" t="s">
        <v>14853</v>
      </c>
    </row>
    <row r="759" spans="1:18" ht="32" x14ac:dyDescent="0.2">
      <c r="A759" s="160">
        <v>9789152302484</v>
      </c>
      <c r="B759" s="11">
        <v>1</v>
      </c>
      <c r="C759" s="11" t="s">
        <v>12852</v>
      </c>
      <c r="D759" s="11" t="str">
        <f>INDEX(Lista!$A$2:$B$13,MATCH('Kap 1'!K759,Lista!$A$2:$A$13,0),2)</f>
        <v>B</v>
      </c>
      <c r="E759" s="11" t="str">
        <f t="shared" si="39"/>
        <v>9789152302484-1-x1_3x-B-41c</v>
      </c>
      <c r="F759" s="11">
        <f>MATCH(E759,'Base data'!$N$2:$N$2604,0)</f>
        <v>329</v>
      </c>
      <c r="G759" s="11" t="str">
        <f t="shared" si="37"/>
        <v>41c</v>
      </c>
      <c r="H759" s="11" t="str">
        <f t="shared" si="38"/>
        <v>Resonera</v>
      </c>
      <c r="I759" s="11" t="s">
        <v>126</v>
      </c>
      <c r="J759" s="11" t="s">
        <v>356</v>
      </c>
      <c r="K759" s="11" t="s">
        <v>356</v>
      </c>
      <c r="L759" s="11" t="s">
        <v>283</v>
      </c>
      <c r="M759" s="11">
        <v>4</v>
      </c>
      <c r="N759" s="11" t="s">
        <v>283</v>
      </c>
      <c r="O759" s="11" t="s">
        <v>311</v>
      </c>
      <c r="P759" s="55" t="s">
        <v>14854</v>
      </c>
      <c r="Q759" s="55" t="s">
        <v>14866</v>
      </c>
      <c r="R759" s="55" t="s">
        <v>14855</v>
      </c>
    </row>
    <row r="760" spans="1:18" ht="64" x14ac:dyDescent="0.2">
      <c r="A760" s="160">
        <v>9789152302484</v>
      </c>
      <c r="B760" s="11">
        <v>1</v>
      </c>
      <c r="C760" s="11" t="s">
        <v>12852</v>
      </c>
      <c r="D760" s="11" t="str">
        <f>INDEX(Lista!$A$2:$B$13,MATCH('Kap 1'!K760,Lista!$A$2:$A$13,0),2)</f>
        <v>B</v>
      </c>
      <c r="E760" s="11" t="str">
        <f t="shared" si="39"/>
        <v>9789152302484-1-x1_3x-B-42a</v>
      </c>
      <c r="F760" s="11">
        <f>MATCH(E760,'Base data'!$N$2:$N$2604,0)</f>
        <v>330</v>
      </c>
      <c r="G760" s="11" t="str">
        <f t="shared" si="37"/>
        <v>42a</v>
      </c>
      <c r="H760" s="11" t="str">
        <f t="shared" si="38"/>
        <v>Resonera</v>
      </c>
      <c r="I760" s="11" t="s">
        <v>127</v>
      </c>
      <c r="J760" s="11" t="s">
        <v>356</v>
      </c>
      <c r="K760" s="11" t="s">
        <v>356</v>
      </c>
      <c r="L760" s="11" t="s">
        <v>283</v>
      </c>
      <c r="M760" s="11">
        <v>1</v>
      </c>
      <c r="N760" s="11" t="s">
        <v>283</v>
      </c>
      <c r="O760" s="11" t="s">
        <v>304</v>
      </c>
      <c r="P760" s="55" t="s">
        <v>15550</v>
      </c>
      <c r="Q760" s="55" t="s">
        <v>15543</v>
      </c>
      <c r="R760" s="55" t="s">
        <v>15551</v>
      </c>
    </row>
    <row r="761" spans="1:18" x14ac:dyDescent="0.2">
      <c r="A761" s="160">
        <v>9789152302484</v>
      </c>
      <c r="B761" s="11">
        <v>1</v>
      </c>
      <c r="C761" s="11" t="s">
        <v>12852</v>
      </c>
      <c r="D761" s="11" t="str">
        <f>INDEX(Lista!$A$2:$B$13,MATCH('Kap 1'!K761,Lista!$A$2:$A$13,0),2)</f>
        <v>B</v>
      </c>
      <c r="E761" s="11" t="str">
        <f t="shared" si="39"/>
        <v>9789152302484-1-x1_3x-B-42a</v>
      </c>
      <c r="F761" s="11">
        <f>MATCH(E761,'Base data'!$N$2:$N$2604,0)</f>
        <v>330</v>
      </c>
      <c r="G761" s="11" t="str">
        <f t="shared" si="37"/>
        <v>42a</v>
      </c>
      <c r="H761" s="11" t="str">
        <f t="shared" si="38"/>
        <v>Resonera</v>
      </c>
      <c r="I761" s="11" t="s">
        <v>127</v>
      </c>
      <c r="J761" s="11" t="s">
        <v>356</v>
      </c>
      <c r="K761" s="11" t="s">
        <v>356</v>
      </c>
      <c r="L761" s="11" t="s">
        <v>283</v>
      </c>
      <c r="M761" s="11">
        <v>2</v>
      </c>
      <c r="N761" s="11" t="s">
        <v>281</v>
      </c>
      <c r="O761" s="11" t="s">
        <v>304</v>
      </c>
      <c r="P761" s="55" t="s">
        <v>14848</v>
      </c>
      <c r="Q761" s="55" t="s">
        <v>9821</v>
      </c>
      <c r="R761" s="55" t="s">
        <v>14850</v>
      </c>
    </row>
    <row r="762" spans="1:18" ht="32" x14ac:dyDescent="0.2">
      <c r="A762" s="160">
        <v>9789152302484</v>
      </c>
      <c r="B762" s="11">
        <v>1</v>
      </c>
      <c r="C762" s="11" t="s">
        <v>12852</v>
      </c>
      <c r="D762" s="11" t="str">
        <f>INDEX(Lista!$A$2:$B$13,MATCH('Kap 1'!K762,Lista!$A$2:$A$13,0),2)</f>
        <v>B</v>
      </c>
      <c r="E762" s="11" t="str">
        <f t="shared" si="39"/>
        <v>9789152302484-1-x1_3x-B-42a</v>
      </c>
      <c r="F762" s="11">
        <f>MATCH(E762,'Base data'!$N$2:$N$2604,0)</f>
        <v>330</v>
      </c>
      <c r="G762" s="11" t="str">
        <f t="shared" si="37"/>
        <v>42a</v>
      </c>
      <c r="H762" s="11" t="str">
        <f t="shared" si="38"/>
        <v>Resonera</v>
      </c>
      <c r="I762" s="11" t="s">
        <v>127</v>
      </c>
      <c r="J762" s="11" t="s">
        <v>356</v>
      </c>
      <c r="K762" s="11" t="s">
        <v>356</v>
      </c>
      <c r="L762" s="11" t="s">
        <v>283</v>
      </c>
      <c r="M762" s="11">
        <v>3</v>
      </c>
      <c r="N762" s="11" t="s">
        <v>281</v>
      </c>
      <c r="O762" s="11" t="s">
        <v>304</v>
      </c>
      <c r="P762" s="55" t="s">
        <v>15552</v>
      </c>
      <c r="Q762" s="55" t="s">
        <v>15545</v>
      </c>
      <c r="R762" s="55" t="s">
        <v>14853</v>
      </c>
    </row>
    <row r="763" spans="1:18" ht="32" x14ac:dyDescent="0.2">
      <c r="A763" s="160">
        <v>9789152302484</v>
      </c>
      <c r="B763" s="11">
        <v>1</v>
      </c>
      <c r="C763" s="11" t="s">
        <v>12852</v>
      </c>
      <c r="D763" s="11" t="str">
        <f>INDEX(Lista!$A$2:$B$13,MATCH('Kap 1'!K763,Lista!$A$2:$A$13,0),2)</f>
        <v>B</v>
      </c>
      <c r="E763" s="11" t="str">
        <f t="shared" si="39"/>
        <v>9789152302484-1-x1_3x-B-42a</v>
      </c>
      <c r="F763" s="11">
        <f>MATCH(E763,'Base data'!$N$2:$N$2604,0)</f>
        <v>330</v>
      </c>
      <c r="G763" s="11" t="str">
        <f t="shared" si="37"/>
        <v>42a</v>
      </c>
      <c r="H763" s="11" t="str">
        <f t="shared" si="38"/>
        <v>Resonera</v>
      </c>
      <c r="I763" s="11" t="s">
        <v>127</v>
      </c>
      <c r="J763" s="11" t="s">
        <v>356</v>
      </c>
      <c r="K763" s="11" t="s">
        <v>356</v>
      </c>
      <c r="L763" s="11" t="s">
        <v>283</v>
      </c>
      <c r="M763" s="11">
        <v>4</v>
      </c>
      <c r="N763" s="11" t="s">
        <v>283</v>
      </c>
      <c r="O763" s="11" t="s">
        <v>311</v>
      </c>
      <c r="P763" s="55" t="s">
        <v>16809</v>
      </c>
      <c r="Q763" s="55" t="s">
        <v>16810</v>
      </c>
      <c r="R763" s="55" t="s">
        <v>15553</v>
      </c>
    </row>
    <row r="764" spans="1:18" ht="64" x14ac:dyDescent="0.2">
      <c r="A764" s="160">
        <v>9789152302484</v>
      </c>
      <c r="B764" s="11">
        <v>1</v>
      </c>
      <c r="C764" s="11" t="s">
        <v>12852</v>
      </c>
      <c r="D764" s="11" t="str">
        <f>INDEX(Lista!$A$2:$B$13,MATCH('Kap 1'!K764,Lista!$A$2:$A$13,0),2)</f>
        <v>B</v>
      </c>
      <c r="E764" s="11" t="str">
        <f t="shared" si="39"/>
        <v>9789152302484-1-x1_3x-B-42b</v>
      </c>
      <c r="F764" s="11">
        <f>MATCH(E764,'Base data'!$N$2:$N$2604,0)</f>
        <v>331</v>
      </c>
      <c r="G764" s="11" t="str">
        <f t="shared" si="37"/>
        <v>42b</v>
      </c>
      <c r="H764" s="11" t="str">
        <f t="shared" si="38"/>
        <v>Resonera</v>
      </c>
      <c r="I764" s="11" t="s">
        <v>128</v>
      </c>
      <c r="J764" s="11" t="s">
        <v>356</v>
      </c>
      <c r="K764" s="11" t="s">
        <v>356</v>
      </c>
      <c r="L764" s="11" t="s">
        <v>283</v>
      </c>
      <c r="M764" s="11">
        <v>1</v>
      </c>
      <c r="N764" s="11" t="s">
        <v>283</v>
      </c>
      <c r="O764" s="11" t="s">
        <v>304</v>
      </c>
      <c r="P764" s="55" t="s">
        <v>15550</v>
      </c>
      <c r="Q764" s="55" t="s">
        <v>15546</v>
      </c>
      <c r="R764" s="55" t="s">
        <v>15551</v>
      </c>
    </row>
    <row r="765" spans="1:18" x14ac:dyDescent="0.2">
      <c r="A765" s="160">
        <v>9789152302484</v>
      </c>
      <c r="B765" s="11">
        <v>1</v>
      </c>
      <c r="C765" s="11" t="s">
        <v>12852</v>
      </c>
      <c r="D765" s="11" t="str">
        <f>INDEX(Lista!$A$2:$B$13,MATCH('Kap 1'!K765,Lista!$A$2:$A$13,0),2)</f>
        <v>B</v>
      </c>
      <c r="E765" s="11" t="str">
        <f t="shared" si="39"/>
        <v>9789152302484-1-x1_3x-B-42b</v>
      </c>
      <c r="F765" s="11">
        <f>MATCH(E765,'Base data'!$N$2:$N$2604,0)</f>
        <v>331</v>
      </c>
      <c r="G765" s="11" t="str">
        <f t="shared" si="37"/>
        <v>42b</v>
      </c>
      <c r="H765" s="11" t="str">
        <f t="shared" si="38"/>
        <v>Resonera</v>
      </c>
      <c r="I765" s="11" t="s">
        <v>128</v>
      </c>
      <c r="J765" s="11" t="s">
        <v>356</v>
      </c>
      <c r="K765" s="11" t="s">
        <v>356</v>
      </c>
      <c r="L765" s="11" t="s">
        <v>283</v>
      </c>
      <c r="M765" s="11">
        <v>2</v>
      </c>
      <c r="N765" s="11" t="s">
        <v>281</v>
      </c>
      <c r="O765" s="11" t="s">
        <v>304</v>
      </c>
      <c r="P765" s="55" t="s">
        <v>14848</v>
      </c>
      <c r="Q765" s="55" t="s">
        <v>15547</v>
      </c>
      <c r="R765" s="55" t="s">
        <v>14850</v>
      </c>
    </row>
    <row r="766" spans="1:18" ht="32" x14ac:dyDescent="0.2">
      <c r="A766" s="160">
        <v>9789152302484</v>
      </c>
      <c r="B766" s="11">
        <v>1</v>
      </c>
      <c r="C766" s="11" t="s">
        <v>12852</v>
      </c>
      <c r="D766" s="11" t="str">
        <f>INDEX(Lista!$A$2:$B$13,MATCH('Kap 1'!K766,Lista!$A$2:$A$13,0),2)</f>
        <v>B</v>
      </c>
      <c r="E766" s="11" t="str">
        <f t="shared" si="39"/>
        <v>9789152302484-1-x1_3x-B-42b</v>
      </c>
      <c r="F766" s="11">
        <f>MATCH(E766,'Base data'!$N$2:$N$2604,0)</f>
        <v>331</v>
      </c>
      <c r="G766" s="11" t="str">
        <f t="shared" si="37"/>
        <v>42b</v>
      </c>
      <c r="H766" s="11" t="str">
        <f t="shared" si="38"/>
        <v>Resonera</v>
      </c>
      <c r="I766" s="11" t="s">
        <v>128</v>
      </c>
      <c r="J766" s="11" t="s">
        <v>356</v>
      </c>
      <c r="K766" s="11" t="s">
        <v>356</v>
      </c>
      <c r="L766" s="11" t="s">
        <v>283</v>
      </c>
      <c r="M766" s="11">
        <v>3</v>
      </c>
      <c r="N766" s="11" t="s">
        <v>281</v>
      </c>
      <c r="O766" s="11" t="s">
        <v>304</v>
      </c>
      <c r="P766" s="55" t="s">
        <v>15554</v>
      </c>
      <c r="Q766" s="55" t="s">
        <v>15549</v>
      </c>
      <c r="R766" s="55" t="s">
        <v>14853</v>
      </c>
    </row>
    <row r="767" spans="1:18" ht="32" x14ac:dyDescent="0.2">
      <c r="A767" s="160">
        <v>9789152302484</v>
      </c>
      <c r="B767" s="11">
        <v>1</v>
      </c>
      <c r="C767" s="11" t="s">
        <v>12852</v>
      </c>
      <c r="D767" s="11" t="str">
        <f>INDEX(Lista!$A$2:$B$13,MATCH('Kap 1'!K767,Lista!$A$2:$A$13,0),2)</f>
        <v>B</v>
      </c>
      <c r="E767" s="11" t="str">
        <f t="shared" si="39"/>
        <v>9789152302484-1-x1_3x-B-42b</v>
      </c>
      <c r="F767" s="11">
        <f>MATCH(E767,'Base data'!$N$2:$N$2604,0)</f>
        <v>331</v>
      </c>
      <c r="G767" s="11" t="str">
        <f t="shared" si="37"/>
        <v>42b</v>
      </c>
      <c r="H767" s="11" t="str">
        <f t="shared" si="38"/>
        <v>Resonera</v>
      </c>
      <c r="I767" s="11" t="s">
        <v>128</v>
      </c>
      <c r="J767" s="11" t="s">
        <v>356</v>
      </c>
      <c r="K767" s="11" t="s">
        <v>356</v>
      </c>
      <c r="L767" s="11" t="s">
        <v>283</v>
      </c>
      <c r="M767" s="11">
        <v>4</v>
      </c>
      <c r="N767" s="11" t="s">
        <v>283</v>
      </c>
      <c r="O767" s="11" t="s">
        <v>311</v>
      </c>
      <c r="P767" s="55" t="s">
        <v>16809</v>
      </c>
      <c r="Q767" s="55" t="s">
        <v>15555</v>
      </c>
      <c r="R767" s="55" t="s">
        <v>14855</v>
      </c>
    </row>
    <row r="768" spans="1:18" ht="112" x14ac:dyDescent="0.2">
      <c r="A768" s="160">
        <v>9789152302484</v>
      </c>
      <c r="B768" s="11">
        <v>1</v>
      </c>
      <c r="C768" s="11" t="s">
        <v>12852</v>
      </c>
      <c r="D768" s="11" t="str">
        <f>INDEX(Lista!$A$2:$B$13,MATCH('Kap 1'!K768,Lista!$A$2:$A$13,0),2)</f>
        <v>B</v>
      </c>
      <c r="E768" s="11" t="str">
        <f t="shared" si="39"/>
        <v>9789152302484-1-x1_3x-B-43a</v>
      </c>
      <c r="F768" s="11">
        <f>MATCH(E768,'Base data'!$N$2:$N$2604,0)</f>
        <v>332</v>
      </c>
      <c r="G768" s="11" t="str">
        <f t="shared" si="37"/>
        <v>43a</v>
      </c>
      <c r="H768" s="11" t="str">
        <f t="shared" si="38"/>
        <v>Problemlösning</v>
      </c>
      <c r="I768" s="11" t="s">
        <v>130</v>
      </c>
      <c r="J768" s="11" t="s">
        <v>356</v>
      </c>
      <c r="K768" s="11" t="s">
        <v>356</v>
      </c>
      <c r="L768" s="11" t="s">
        <v>1256</v>
      </c>
      <c r="M768" s="11">
        <v>1</v>
      </c>
      <c r="N768" s="11" t="s">
        <v>283</v>
      </c>
      <c r="O768" s="11" t="s">
        <v>311</v>
      </c>
      <c r="P768" s="173" t="s">
        <v>14944</v>
      </c>
      <c r="Q768" s="55" t="s">
        <v>14945</v>
      </c>
      <c r="R768" s="55" t="s">
        <v>14946</v>
      </c>
    </row>
    <row r="769" spans="1:18" ht="32" x14ac:dyDescent="0.2">
      <c r="A769" s="160">
        <v>9789152302484</v>
      </c>
      <c r="B769" s="11">
        <v>1</v>
      </c>
      <c r="C769" s="11" t="s">
        <v>12852</v>
      </c>
      <c r="D769" s="11" t="str">
        <f>INDEX(Lista!$A$2:$B$13,MATCH('Kap 1'!K769,Lista!$A$2:$A$13,0),2)</f>
        <v>B</v>
      </c>
      <c r="E769" s="11" t="str">
        <f t="shared" si="39"/>
        <v>9789152302484-1-x1_3x-B-43a</v>
      </c>
      <c r="F769" s="11">
        <f>MATCH(E769,'Base data'!$N$2:$N$2604,0)</f>
        <v>332</v>
      </c>
      <c r="G769" s="11" t="str">
        <f t="shared" si="37"/>
        <v>43a</v>
      </c>
      <c r="H769" s="11" t="str">
        <f t="shared" si="38"/>
        <v>Problemlösning</v>
      </c>
      <c r="I769" s="11" t="s">
        <v>130</v>
      </c>
      <c r="J769" s="11" t="s">
        <v>356</v>
      </c>
      <c r="K769" s="11" t="s">
        <v>356</v>
      </c>
      <c r="L769" s="11" t="s">
        <v>1256</v>
      </c>
      <c r="M769" s="11">
        <v>2</v>
      </c>
      <c r="N769" s="11" t="s">
        <v>283</v>
      </c>
      <c r="O769" s="11" t="s">
        <v>304</v>
      </c>
      <c r="P769" s="55" t="s">
        <v>15556</v>
      </c>
      <c r="Q769" s="55" t="s">
        <v>11709</v>
      </c>
      <c r="R769" s="55" t="s">
        <v>14949</v>
      </c>
    </row>
    <row r="770" spans="1:18" ht="32" x14ac:dyDescent="0.2">
      <c r="A770" s="160">
        <v>9789152302484</v>
      </c>
      <c r="B770" s="11">
        <v>1</v>
      </c>
      <c r="C770" s="11" t="s">
        <v>12852</v>
      </c>
      <c r="D770" s="11" t="str">
        <f>INDEX(Lista!$A$2:$B$13,MATCH('Kap 1'!K770,Lista!$A$2:$A$13,0),2)</f>
        <v>B</v>
      </c>
      <c r="E770" s="11" t="str">
        <f t="shared" si="39"/>
        <v>9789152302484-1-x1_3x-B-43a</v>
      </c>
      <c r="F770" s="11">
        <f>MATCH(E770,'Base data'!$N$2:$N$2604,0)</f>
        <v>332</v>
      </c>
      <c r="G770" s="11" t="str">
        <f t="shared" si="37"/>
        <v>43a</v>
      </c>
      <c r="H770" s="11" t="str">
        <f t="shared" si="38"/>
        <v>Problemlösning</v>
      </c>
      <c r="I770" s="11" t="s">
        <v>130</v>
      </c>
      <c r="J770" s="11" t="s">
        <v>356</v>
      </c>
      <c r="K770" s="11" t="s">
        <v>356</v>
      </c>
      <c r="L770" s="11" t="s">
        <v>1256</v>
      </c>
      <c r="M770" s="11">
        <v>3</v>
      </c>
      <c r="N770" s="11" t="s">
        <v>281</v>
      </c>
      <c r="O770" s="11" t="s">
        <v>304</v>
      </c>
      <c r="P770" s="55" t="s">
        <v>15557</v>
      </c>
      <c r="Q770" s="55" t="s">
        <v>15558</v>
      </c>
      <c r="R770" s="55" t="s">
        <v>14898</v>
      </c>
    </row>
    <row r="771" spans="1:18" x14ac:dyDescent="0.2">
      <c r="A771" s="160">
        <v>9789152302484</v>
      </c>
      <c r="B771" s="11">
        <v>1</v>
      </c>
      <c r="C771" s="11" t="s">
        <v>12852</v>
      </c>
      <c r="D771" s="11" t="str">
        <f>INDEX(Lista!$A$2:$B$13,MATCH('Kap 1'!K771,Lista!$A$2:$A$13,0),2)</f>
        <v>B</v>
      </c>
      <c r="E771" s="11" t="str">
        <f t="shared" si="39"/>
        <v>9789152302484-1-x1_3x-B-43a</v>
      </c>
      <c r="F771" s="11">
        <f>MATCH(E771,'Base data'!$N$2:$N$2604,0)</f>
        <v>332</v>
      </c>
      <c r="G771" s="11" t="str">
        <f t="shared" ref="G771:G834" si="40">IF(I771="",G770,I771)</f>
        <v>43a</v>
      </c>
      <c r="H771" s="11" t="str">
        <f t="shared" ref="H771:H834" si="41">IF(L771="",H770,L771)</f>
        <v>Problemlösning</v>
      </c>
      <c r="I771" s="11" t="s">
        <v>130</v>
      </c>
      <c r="J771" s="11" t="s">
        <v>356</v>
      </c>
      <c r="K771" s="11" t="s">
        <v>356</v>
      </c>
      <c r="L771" s="11" t="s">
        <v>1256</v>
      </c>
      <c r="M771" s="11">
        <v>4</v>
      </c>
      <c r="N771" s="11" t="s">
        <v>281</v>
      </c>
      <c r="O771" s="11" t="s">
        <v>304</v>
      </c>
      <c r="P771" s="55" t="s">
        <v>15559</v>
      </c>
      <c r="Q771" s="55">
        <v>100</v>
      </c>
      <c r="R771" s="55" t="s">
        <v>15560</v>
      </c>
    </row>
    <row r="772" spans="1:18" x14ac:dyDescent="0.2">
      <c r="A772" s="160">
        <v>9789152302484</v>
      </c>
      <c r="B772" s="11">
        <v>1</v>
      </c>
      <c r="C772" s="11" t="s">
        <v>12852</v>
      </c>
      <c r="D772" s="11" t="str">
        <f>INDEX(Lista!$A$2:$B$13,MATCH('Kap 1'!K772,Lista!$A$2:$A$13,0),2)</f>
        <v>B</v>
      </c>
      <c r="E772" s="11" t="str">
        <f t="shared" si="39"/>
        <v>9789152302484-1-x1_3x-B-43a</v>
      </c>
      <c r="F772" s="11">
        <f>MATCH(E772,'Base data'!$N$2:$N$2604,0)</f>
        <v>332</v>
      </c>
      <c r="G772" s="11" t="str">
        <f t="shared" si="40"/>
        <v>43a</v>
      </c>
      <c r="H772" s="11" t="str">
        <f t="shared" si="41"/>
        <v>Problemlösning</v>
      </c>
      <c r="I772" s="11" t="s">
        <v>130</v>
      </c>
      <c r="J772" s="11" t="s">
        <v>356</v>
      </c>
      <c r="K772" s="11" t="s">
        <v>356</v>
      </c>
      <c r="L772" s="11" t="s">
        <v>1256</v>
      </c>
      <c r="M772" s="11">
        <v>5</v>
      </c>
      <c r="N772" s="11" t="s">
        <v>281</v>
      </c>
      <c r="O772" s="11" t="s">
        <v>304</v>
      </c>
      <c r="P772" s="55" t="s">
        <v>15561</v>
      </c>
      <c r="Q772" s="55">
        <v>10</v>
      </c>
      <c r="R772" s="55" t="s">
        <v>15562</v>
      </c>
    </row>
    <row r="773" spans="1:18" ht="32" x14ac:dyDescent="0.2">
      <c r="A773" s="160">
        <v>9789152302484</v>
      </c>
      <c r="B773" s="11">
        <v>1</v>
      </c>
      <c r="C773" s="11" t="s">
        <v>12852</v>
      </c>
      <c r="D773" s="11" t="str">
        <f>INDEX(Lista!$A$2:$B$13,MATCH('Kap 1'!K773,Lista!$A$2:$A$13,0),2)</f>
        <v>B</v>
      </c>
      <c r="E773" s="11" t="str">
        <f t="shared" si="39"/>
        <v>9789152302484-1-x1_3x-B-43a</v>
      </c>
      <c r="F773" s="11">
        <f>MATCH(E773,'Base data'!$N$2:$N$2604,0)</f>
        <v>332</v>
      </c>
      <c r="G773" s="11" t="str">
        <f t="shared" si="40"/>
        <v>43a</v>
      </c>
      <c r="H773" s="11" t="str">
        <f t="shared" si="41"/>
        <v>Problemlösning</v>
      </c>
      <c r="I773" s="11" t="s">
        <v>130</v>
      </c>
      <c r="J773" s="11" t="s">
        <v>356</v>
      </c>
      <c r="K773" s="11" t="s">
        <v>356</v>
      </c>
      <c r="L773" s="11" t="s">
        <v>1256</v>
      </c>
      <c r="M773" s="11">
        <v>6</v>
      </c>
      <c r="N773" s="11" t="s">
        <v>283</v>
      </c>
      <c r="O773" s="11" t="s">
        <v>304</v>
      </c>
      <c r="P773" s="55" t="s">
        <v>14956</v>
      </c>
      <c r="Q773" s="55" t="s">
        <v>15563</v>
      </c>
      <c r="R773" s="55" t="s">
        <v>15564</v>
      </c>
    </row>
    <row r="774" spans="1:18" ht="32" x14ac:dyDescent="0.2">
      <c r="A774" s="160">
        <v>9789152302484</v>
      </c>
      <c r="B774" s="11">
        <v>1</v>
      </c>
      <c r="C774" s="11" t="s">
        <v>12852</v>
      </c>
      <c r="D774" s="11" t="str">
        <f>INDEX(Lista!$A$2:$B$13,MATCH('Kap 1'!K774,Lista!$A$2:$A$13,0),2)</f>
        <v>B</v>
      </c>
      <c r="E774" s="11" t="str">
        <f t="shared" si="39"/>
        <v>9789152302484-1-x1_3x-B-43b</v>
      </c>
      <c r="F774" s="11">
        <f>MATCH(E774,'Base data'!$N$2:$N$2604,0)</f>
        <v>333</v>
      </c>
      <c r="G774" s="11" t="str">
        <f t="shared" si="40"/>
        <v>43b</v>
      </c>
      <c r="H774" s="11" t="str">
        <f t="shared" si="41"/>
        <v>Problemlösning</v>
      </c>
      <c r="I774" s="11" t="s">
        <v>131</v>
      </c>
      <c r="J774" s="11" t="s">
        <v>356</v>
      </c>
      <c r="K774" s="11" t="s">
        <v>356</v>
      </c>
      <c r="L774" s="11" t="s">
        <v>1256</v>
      </c>
      <c r="M774" s="11">
        <v>1</v>
      </c>
      <c r="N774" s="11" t="s">
        <v>283</v>
      </c>
      <c r="O774" s="11" t="s">
        <v>304</v>
      </c>
      <c r="P774" s="55" t="s">
        <v>15556</v>
      </c>
      <c r="Q774" s="55" t="s">
        <v>503</v>
      </c>
      <c r="R774" s="55" t="s">
        <v>14949</v>
      </c>
    </row>
    <row r="775" spans="1:18" ht="32" x14ac:dyDescent="0.2">
      <c r="A775" s="160">
        <v>9789152302484</v>
      </c>
      <c r="B775" s="11">
        <v>1</v>
      </c>
      <c r="C775" s="11" t="s">
        <v>12852</v>
      </c>
      <c r="D775" s="11" t="str">
        <f>INDEX(Lista!$A$2:$B$13,MATCH('Kap 1'!K775,Lista!$A$2:$A$13,0),2)</f>
        <v>B</v>
      </c>
      <c r="E775" s="11" t="str">
        <f t="shared" si="39"/>
        <v>9789152302484-1-x1_3x-B-43b</v>
      </c>
      <c r="F775" s="11">
        <f>MATCH(E775,'Base data'!$N$2:$N$2604,0)</f>
        <v>333</v>
      </c>
      <c r="G775" s="11" t="str">
        <f t="shared" si="40"/>
        <v>43b</v>
      </c>
      <c r="H775" s="11" t="str">
        <f t="shared" si="41"/>
        <v>Problemlösning</v>
      </c>
      <c r="I775" s="11" t="s">
        <v>131</v>
      </c>
      <c r="J775" s="11" t="s">
        <v>356</v>
      </c>
      <c r="K775" s="11" t="s">
        <v>356</v>
      </c>
      <c r="L775" s="11" t="s">
        <v>1256</v>
      </c>
      <c r="M775" s="11">
        <v>2</v>
      </c>
      <c r="N775" s="11" t="s">
        <v>281</v>
      </c>
      <c r="O775" s="11" t="s">
        <v>304</v>
      </c>
      <c r="P775" s="55" t="s">
        <v>15565</v>
      </c>
      <c r="Q775" s="55" t="s">
        <v>15566</v>
      </c>
      <c r="R775" s="55" t="s">
        <v>14898</v>
      </c>
    </row>
    <row r="776" spans="1:18" x14ac:dyDescent="0.2">
      <c r="A776" s="160">
        <v>9789152302484</v>
      </c>
      <c r="B776" s="11">
        <v>1</v>
      </c>
      <c r="C776" s="11" t="s">
        <v>12852</v>
      </c>
      <c r="D776" s="11" t="str">
        <f>INDEX(Lista!$A$2:$B$13,MATCH('Kap 1'!K776,Lista!$A$2:$A$13,0),2)</f>
        <v>B</v>
      </c>
      <c r="E776" s="11" t="str">
        <f t="shared" si="39"/>
        <v>9789152302484-1-x1_3x-B-43b</v>
      </c>
      <c r="F776" s="11">
        <f>MATCH(E776,'Base data'!$N$2:$N$2604,0)</f>
        <v>333</v>
      </c>
      <c r="G776" s="11" t="str">
        <f t="shared" si="40"/>
        <v>43b</v>
      </c>
      <c r="H776" s="11" t="str">
        <f t="shared" si="41"/>
        <v>Problemlösning</v>
      </c>
      <c r="I776" s="11" t="s">
        <v>131</v>
      </c>
      <c r="J776" s="11" t="s">
        <v>356</v>
      </c>
      <c r="K776" s="11" t="s">
        <v>356</v>
      </c>
      <c r="L776" s="11" t="s">
        <v>1256</v>
      </c>
      <c r="M776" s="11">
        <v>3</v>
      </c>
      <c r="N776" s="11" t="s">
        <v>281</v>
      </c>
      <c r="O776" s="11" t="s">
        <v>304</v>
      </c>
      <c r="P776" s="55" t="s">
        <v>15567</v>
      </c>
      <c r="Q776" s="55">
        <v>89</v>
      </c>
      <c r="R776" s="55" t="s">
        <v>15568</v>
      </c>
    </row>
    <row r="777" spans="1:18" ht="32" x14ac:dyDescent="0.2">
      <c r="A777" s="160">
        <v>9789152302484</v>
      </c>
      <c r="B777" s="11">
        <v>1</v>
      </c>
      <c r="C777" s="11" t="s">
        <v>12852</v>
      </c>
      <c r="D777" s="11" t="str">
        <f>INDEX(Lista!$A$2:$B$13,MATCH('Kap 1'!K777,Lista!$A$2:$A$13,0),2)</f>
        <v>B</v>
      </c>
      <c r="E777" s="11" t="str">
        <f t="shared" si="39"/>
        <v>9789152302484-1-x1_3x-B-43b</v>
      </c>
      <c r="F777" s="11">
        <f>MATCH(E777,'Base data'!$N$2:$N$2604,0)</f>
        <v>333</v>
      </c>
      <c r="G777" s="11" t="str">
        <f t="shared" si="40"/>
        <v>43b</v>
      </c>
      <c r="H777" s="11" t="str">
        <f t="shared" si="41"/>
        <v>Problemlösning</v>
      </c>
      <c r="I777" s="11" t="s">
        <v>131</v>
      </c>
      <c r="J777" s="11" t="s">
        <v>356</v>
      </c>
      <c r="K777" s="11" t="s">
        <v>356</v>
      </c>
      <c r="L777" s="11" t="s">
        <v>1256</v>
      </c>
      <c r="M777" s="11">
        <v>4</v>
      </c>
      <c r="N777" s="11" t="s">
        <v>281</v>
      </c>
      <c r="O777" s="11" t="s">
        <v>304</v>
      </c>
      <c r="P777" s="55" t="s">
        <v>15569</v>
      </c>
      <c r="Q777" s="55" t="s">
        <v>15570</v>
      </c>
      <c r="R777" s="55" t="s">
        <v>15571</v>
      </c>
    </row>
    <row r="778" spans="1:18" ht="32" x14ac:dyDescent="0.2">
      <c r="A778" s="160">
        <v>9789152302484</v>
      </c>
      <c r="B778" s="11">
        <v>1</v>
      </c>
      <c r="C778" s="11" t="s">
        <v>12852</v>
      </c>
      <c r="D778" s="11" t="str">
        <f>INDEX(Lista!$A$2:$B$13,MATCH('Kap 1'!K778,Lista!$A$2:$A$13,0),2)</f>
        <v>B</v>
      </c>
      <c r="E778" s="11" t="str">
        <f t="shared" si="39"/>
        <v>9789152302484-1-x1_3x-B-43b</v>
      </c>
      <c r="F778" s="11">
        <f>MATCH(E778,'Base data'!$N$2:$N$2604,0)</f>
        <v>333</v>
      </c>
      <c r="G778" s="11" t="str">
        <f t="shared" si="40"/>
        <v>43b</v>
      </c>
      <c r="H778" s="11" t="str">
        <f t="shared" si="41"/>
        <v>Problemlösning</v>
      </c>
      <c r="I778" s="11" t="s">
        <v>131</v>
      </c>
      <c r="J778" s="11" t="s">
        <v>356</v>
      </c>
      <c r="K778" s="11" t="s">
        <v>356</v>
      </c>
      <c r="L778" s="11" t="s">
        <v>1256</v>
      </c>
      <c r="M778" s="11">
        <v>5</v>
      </c>
      <c r="N778" s="11" t="s">
        <v>283</v>
      </c>
      <c r="O778" s="11" t="s">
        <v>304</v>
      </c>
      <c r="P778" s="55" t="s">
        <v>14956</v>
      </c>
      <c r="Q778" s="55" t="s">
        <v>15572</v>
      </c>
      <c r="R778" s="55" t="s">
        <v>15564</v>
      </c>
    </row>
    <row r="779" spans="1:18" ht="32" x14ac:dyDescent="0.2">
      <c r="A779" s="160">
        <v>9789152302484</v>
      </c>
      <c r="B779" s="11">
        <v>1</v>
      </c>
      <c r="C779" s="11" t="s">
        <v>12852</v>
      </c>
      <c r="D779" s="11" t="str">
        <f>INDEX(Lista!$A$2:$B$13,MATCH('Kap 1'!K779,Lista!$A$2:$A$13,0),2)</f>
        <v>B</v>
      </c>
      <c r="E779" s="11" t="str">
        <f t="shared" si="39"/>
        <v>9789152302484-1-x1_3x-B-43c</v>
      </c>
      <c r="F779" s="11">
        <f>MATCH(E779,'Base data'!$N$2:$N$2604,0)</f>
        <v>334</v>
      </c>
      <c r="G779" s="11" t="str">
        <f t="shared" si="40"/>
        <v>43c</v>
      </c>
      <c r="H779" s="11" t="str">
        <f t="shared" si="41"/>
        <v>Problemlösning</v>
      </c>
      <c r="I779" s="11" t="s">
        <v>132</v>
      </c>
      <c r="J779" s="11" t="s">
        <v>356</v>
      </c>
      <c r="K779" s="11" t="s">
        <v>356</v>
      </c>
      <c r="L779" s="11" t="s">
        <v>1256</v>
      </c>
      <c r="M779" s="11">
        <v>1</v>
      </c>
      <c r="N779" s="11" t="s">
        <v>283</v>
      </c>
      <c r="O779" s="11" t="s">
        <v>304</v>
      </c>
      <c r="P779" s="55" t="s">
        <v>15556</v>
      </c>
      <c r="Q779" s="55" t="s">
        <v>3219</v>
      </c>
      <c r="R779" s="55" t="s">
        <v>14949</v>
      </c>
    </row>
    <row r="780" spans="1:18" ht="32" x14ac:dyDescent="0.2">
      <c r="A780" s="160">
        <v>9789152302484</v>
      </c>
      <c r="B780" s="11">
        <v>1</v>
      </c>
      <c r="C780" s="11" t="s">
        <v>12852</v>
      </c>
      <c r="D780" s="11" t="str">
        <f>INDEX(Lista!$A$2:$B$13,MATCH('Kap 1'!K780,Lista!$A$2:$A$13,0),2)</f>
        <v>B</v>
      </c>
      <c r="E780" s="11" t="str">
        <f t="shared" si="39"/>
        <v>9789152302484-1-x1_3x-B-43c</v>
      </c>
      <c r="F780" s="11">
        <f>MATCH(E780,'Base data'!$N$2:$N$2604,0)</f>
        <v>334</v>
      </c>
      <c r="G780" s="11" t="str">
        <f t="shared" si="40"/>
        <v>43c</v>
      </c>
      <c r="H780" s="11" t="str">
        <f t="shared" si="41"/>
        <v>Problemlösning</v>
      </c>
      <c r="I780" s="11" t="s">
        <v>132</v>
      </c>
      <c r="J780" s="11" t="s">
        <v>356</v>
      </c>
      <c r="K780" s="11" t="s">
        <v>356</v>
      </c>
      <c r="L780" s="11" t="s">
        <v>1256</v>
      </c>
      <c r="M780" s="11">
        <v>2</v>
      </c>
      <c r="N780" s="11" t="s">
        <v>281</v>
      </c>
      <c r="O780" s="11" t="s">
        <v>304</v>
      </c>
      <c r="P780" s="55" t="s">
        <v>15573</v>
      </c>
      <c r="Q780" s="55" t="s">
        <v>1925</v>
      </c>
      <c r="R780" s="55" t="s">
        <v>14898</v>
      </c>
    </row>
    <row r="781" spans="1:18" x14ac:dyDescent="0.2">
      <c r="A781" s="160">
        <v>9789152302484</v>
      </c>
      <c r="B781" s="11">
        <v>1</v>
      </c>
      <c r="C781" s="11" t="s">
        <v>12852</v>
      </c>
      <c r="D781" s="11" t="str">
        <f>INDEX(Lista!$A$2:$B$13,MATCH('Kap 1'!K781,Lista!$A$2:$A$13,0),2)</f>
        <v>B</v>
      </c>
      <c r="E781" s="11" t="str">
        <f t="shared" si="39"/>
        <v>9789152302484-1-x1_3x-B-43c</v>
      </c>
      <c r="F781" s="11">
        <f>MATCH(E781,'Base data'!$N$2:$N$2604,0)</f>
        <v>334</v>
      </c>
      <c r="G781" s="11" t="str">
        <f t="shared" si="40"/>
        <v>43c</v>
      </c>
      <c r="H781" s="11" t="str">
        <f t="shared" si="41"/>
        <v>Problemlösning</v>
      </c>
      <c r="I781" s="11" t="s">
        <v>132</v>
      </c>
      <c r="J781" s="11" t="s">
        <v>356</v>
      </c>
      <c r="K781" s="11" t="s">
        <v>356</v>
      </c>
      <c r="L781" s="11" t="s">
        <v>1256</v>
      </c>
      <c r="M781" s="11">
        <v>3</v>
      </c>
      <c r="N781" s="11" t="s">
        <v>281</v>
      </c>
      <c r="O781" s="11" t="s">
        <v>304</v>
      </c>
      <c r="P781" s="55" t="s">
        <v>15574</v>
      </c>
      <c r="Q781" s="55">
        <v>50</v>
      </c>
      <c r="R781" s="55" t="s">
        <v>15575</v>
      </c>
    </row>
    <row r="782" spans="1:18" ht="32" x14ac:dyDescent="0.2">
      <c r="A782" s="160">
        <v>9789152302484</v>
      </c>
      <c r="B782" s="11">
        <v>1</v>
      </c>
      <c r="C782" s="11" t="s">
        <v>12852</v>
      </c>
      <c r="D782" s="11" t="str">
        <f>INDEX(Lista!$A$2:$B$13,MATCH('Kap 1'!K782,Lista!$A$2:$A$13,0),2)</f>
        <v>B</v>
      </c>
      <c r="E782" s="11" t="str">
        <f t="shared" si="39"/>
        <v>9789152302484-1-x1_3x-B-43c</v>
      </c>
      <c r="F782" s="11">
        <f>MATCH(E782,'Base data'!$N$2:$N$2604,0)</f>
        <v>334</v>
      </c>
      <c r="G782" s="11" t="str">
        <f t="shared" si="40"/>
        <v>43c</v>
      </c>
      <c r="H782" s="11" t="str">
        <f t="shared" si="41"/>
        <v>Problemlösning</v>
      </c>
      <c r="I782" s="11" t="s">
        <v>132</v>
      </c>
      <c r="J782" s="11" t="s">
        <v>356</v>
      </c>
      <c r="K782" s="11" t="s">
        <v>356</v>
      </c>
      <c r="L782" s="11" t="s">
        <v>1256</v>
      </c>
      <c r="M782" s="11">
        <v>4</v>
      </c>
      <c r="N782" s="11" t="s">
        <v>281</v>
      </c>
      <c r="O782" s="11" t="s">
        <v>304</v>
      </c>
      <c r="P782" s="55" t="s">
        <v>15576</v>
      </c>
      <c r="Q782" s="55" t="s">
        <v>15577</v>
      </c>
      <c r="R782" s="55" t="s">
        <v>15578</v>
      </c>
    </row>
    <row r="783" spans="1:18" ht="32" x14ac:dyDescent="0.2">
      <c r="A783" s="160">
        <v>9789152302484</v>
      </c>
      <c r="B783" s="11">
        <v>1</v>
      </c>
      <c r="C783" s="11" t="s">
        <v>12852</v>
      </c>
      <c r="D783" s="11" t="str">
        <f>INDEX(Lista!$A$2:$B$13,MATCH('Kap 1'!K783,Lista!$A$2:$A$13,0),2)</f>
        <v>B</v>
      </c>
      <c r="E783" s="11" t="str">
        <f t="shared" si="39"/>
        <v>9789152302484-1-x1_3x-B-43c</v>
      </c>
      <c r="F783" s="11">
        <f>MATCH(E783,'Base data'!$N$2:$N$2604,0)</f>
        <v>334</v>
      </c>
      <c r="G783" s="11" t="str">
        <f t="shared" si="40"/>
        <v>43c</v>
      </c>
      <c r="H783" s="11" t="str">
        <f t="shared" si="41"/>
        <v>Problemlösning</v>
      </c>
      <c r="I783" s="11" t="s">
        <v>132</v>
      </c>
      <c r="J783" s="11" t="s">
        <v>356</v>
      </c>
      <c r="K783" s="11" t="s">
        <v>356</v>
      </c>
      <c r="L783" s="11" t="s">
        <v>1256</v>
      </c>
      <c r="M783" s="11">
        <v>5</v>
      </c>
      <c r="N783" s="11" t="s">
        <v>283</v>
      </c>
      <c r="O783" s="11" t="s">
        <v>304</v>
      </c>
      <c r="P783" s="55" t="s">
        <v>14956</v>
      </c>
      <c r="Q783" s="55" t="s">
        <v>15579</v>
      </c>
      <c r="R783" s="55" t="s">
        <v>15564</v>
      </c>
    </row>
    <row r="784" spans="1:18" ht="48" x14ac:dyDescent="0.2">
      <c r="A784" s="160">
        <v>9789152302484</v>
      </c>
      <c r="B784" s="11">
        <v>1</v>
      </c>
      <c r="C784" s="11" t="s">
        <v>12852</v>
      </c>
      <c r="D784" s="11" t="str">
        <f>INDEX(Lista!$A$2:$B$13,MATCH('Kap 1'!K784,Lista!$A$2:$A$13,0),2)</f>
        <v>B</v>
      </c>
      <c r="E784" s="11" t="str">
        <f t="shared" si="39"/>
        <v>9789152302484-1-x1_3x-B-44</v>
      </c>
      <c r="F784" s="11">
        <f>MATCH(E784,'Base data'!$N$2:$N$2604,0)</f>
        <v>335</v>
      </c>
      <c r="G784" s="11">
        <f t="shared" si="40"/>
        <v>44</v>
      </c>
      <c r="H784" s="11" t="str">
        <f t="shared" si="41"/>
        <v>Problemlösning</v>
      </c>
      <c r="I784" s="11">
        <v>44</v>
      </c>
      <c r="J784" s="11" t="s">
        <v>356</v>
      </c>
      <c r="K784" s="11" t="s">
        <v>356</v>
      </c>
      <c r="L784" s="11" t="s">
        <v>1256</v>
      </c>
      <c r="M784" s="11">
        <v>1</v>
      </c>
      <c r="N784" s="11" t="s">
        <v>283</v>
      </c>
      <c r="O784" s="11" t="s">
        <v>304</v>
      </c>
      <c r="P784" s="55" t="s">
        <v>15556</v>
      </c>
      <c r="Q784" s="55" t="s">
        <v>15580</v>
      </c>
      <c r="R784" s="55" t="s">
        <v>15581</v>
      </c>
    </row>
    <row r="785" spans="1:18" ht="32" x14ac:dyDescent="0.2">
      <c r="A785" s="160">
        <v>9789152302484</v>
      </c>
      <c r="B785" s="11">
        <v>1</v>
      </c>
      <c r="C785" s="11" t="s">
        <v>12852</v>
      </c>
      <c r="D785" s="11" t="str">
        <f>INDEX(Lista!$A$2:$B$13,MATCH('Kap 1'!K785,Lista!$A$2:$A$13,0),2)</f>
        <v>B</v>
      </c>
      <c r="E785" s="11" t="str">
        <f t="shared" si="39"/>
        <v>9789152302484-1-x1_3x-B-44</v>
      </c>
      <c r="F785" s="11">
        <f>MATCH(E785,'Base data'!$N$2:$N$2604,0)</f>
        <v>335</v>
      </c>
      <c r="G785" s="11">
        <f t="shared" si="40"/>
        <v>44</v>
      </c>
      <c r="H785" s="11" t="str">
        <f t="shared" si="41"/>
        <v>Problemlösning</v>
      </c>
      <c r="I785" s="11">
        <v>44</v>
      </c>
      <c r="J785" s="11" t="s">
        <v>356</v>
      </c>
      <c r="K785" s="11" t="s">
        <v>356</v>
      </c>
      <c r="L785" s="11" t="s">
        <v>1256</v>
      </c>
      <c r="M785" s="11">
        <v>2</v>
      </c>
      <c r="N785" s="11" t="s">
        <v>281</v>
      </c>
      <c r="O785" s="11" t="s">
        <v>304</v>
      </c>
      <c r="P785" s="55" t="s">
        <v>15582</v>
      </c>
      <c r="Q785" s="55" t="s">
        <v>15583</v>
      </c>
      <c r="R785" s="55" t="s">
        <v>14898</v>
      </c>
    </row>
    <row r="786" spans="1:18" x14ac:dyDescent="0.2">
      <c r="A786" s="160">
        <v>9789152302484</v>
      </c>
      <c r="B786" s="11">
        <v>1</v>
      </c>
      <c r="C786" s="11" t="s">
        <v>12852</v>
      </c>
      <c r="D786" s="11" t="str">
        <f>INDEX(Lista!$A$2:$B$13,MATCH('Kap 1'!K786,Lista!$A$2:$A$13,0),2)</f>
        <v>B</v>
      </c>
      <c r="E786" s="11" t="str">
        <f t="shared" si="39"/>
        <v>9789152302484-1-x1_3x-B-44</v>
      </c>
      <c r="F786" s="11">
        <f>MATCH(E786,'Base data'!$N$2:$N$2604,0)</f>
        <v>335</v>
      </c>
      <c r="G786" s="11">
        <f t="shared" si="40"/>
        <v>44</v>
      </c>
      <c r="H786" s="11" t="str">
        <f t="shared" si="41"/>
        <v>Problemlösning</v>
      </c>
      <c r="I786" s="11">
        <v>44</v>
      </c>
      <c r="J786" s="11" t="s">
        <v>356</v>
      </c>
      <c r="K786" s="11" t="s">
        <v>356</v>
      </c>
      <c r="L786" s="11" t="s">
        <v>1256</v>
      </c>
      <c r="M786" s="11">
        <v>3</v>
      </c>
      <c r="N786" s="11" t="s">
        <v>281</v>
      </c>
      <c r="O786" s="11" t="s">
        <v>304</v>
      </c>
      <c r="P786" s="55" t="s">
        <v>15584</v>
      </c>
      <c r="Q786" s="55">
        <v>289</v>
      </c>
      <c r="R786" s="55" t="s">
        <v>15585</v>
      </c>
    </row>
    <row r="787" spans="1:18" ht="32" x14ac:dyDescent="0.2">
      <c r="A787" s="160">
        <v>9789152302484</v>
      </c>
      <c r="B787" s="11">
        <v>1</v>
      </c>
      <c r="C787" s="11" t="s">
        <v>12852</v>
      </c>
      <c r="D787" s="11" t="str">
        <f>INDEX(Lista!$A$2:$B$13,MATCH('Kap 1'!K787,Lista!$A$2:$A$13,0),2)</f>
        <v>B</v>
      </c>
      <c r="E787" s="11" t="str">
        <f t="shared" si="39"/>
        <v>9789152302484-1-x1_3x-B-44</v>
      </c>
      <c r="F787" s="11">
        <f>MATCH(E787,'Base data'!$N$2:$N$2604,0)</f>
        <v>335</v>
      </c>
      <c r="G787" s="11">
        <f t="shared" si="40"/>
        <v>44</v>
      </c>
      <c r="H787" s="11" t="str">
        <f t="shared" si="41"/>
        <v>Problemlösning</v>
      </c>
      <c r="I787" s="11">
        <v>44</v>
      </c>
      <c r="J787" s="11" t="s">
        <v>356</v>
      </c>
      <c r="K787" s="11" t="s">
        <v>356</v>
      </c>
      <c r="L787" s="11" t="s">
        <v>1256</v>
      </c>
      <c r="M787" s="11">
        <v>4</v>
      </c>
      <c r="N787" s="11" t="s">
        <v>281</v>
      </c>
      <c r="O787" s="11" t="s">
        <v>304</v>
      </c>
      <c r="P787" s="55" t="s">
        <v>14938</v>
      </c>
      <c r="Q787" s="55">
        <v>17</v>
      </c>
      <c r="R787" s="55" t="s">
        <v>15586</v>
      </c>
    </row>
    <row r="788" spans="1:18" ht="32" x14ac:dyDescent="0.2">
      <c r="A788" s="160">
        <v>9789152302484</v>
      </c>
      <c r="B788" s="11">
        <v>1</v>
      </c>
      <c r="C788" s="11" t="s">
        <v>12852</v>
      </c>
      <c r="D788" s="11" t="str">
        <f>INDEX(Lista!$A$2:$B$13,MATCH('Kap 1'!K788,Lista!$A$2:$A$13,0),2)</f>
        <v>B</v>
      </c>
      <c r="E788" s="11" t="str">
        <f t="shared" si="39"/>
        <v>9789152302484-1-x1_3x-B-44</v>
      </c>
      <c r="F788" s="11">
        <f>MATCH(E788,'Base data'!$N$2:$N$2604,0)</f>
        <v>335</v>
      </c>
      <c r="G788" s="11">
        <f t="shared" si="40"/>
        <v>44</v>
      </c>
      <c r="H788" s="11" t="str">
        <f t="shared" si="41"/>
        <v>Problemlösning</v>
      </c>
      <c r="I788" s="11">
        <v>44</v>
      </c>
      <c r="J788" s="11" t="s">
        <v>356</v>
      </c>
      <c r="K788" s="11" t="s">
        <v>356</v>
      </c>
      <c r="L788" s="11" t="s">
        <v>1256</v>
      </c>
      <c r="M788" s="11">
        <v>5</v>
      </c>
      <c r="N788" s="11" t="s">
        <v>283</v>
      </c>
      <c r="O788" s="11" t="s">
        <v>304</v>
      </c>
      <c r="P788" s="55" t="s">
        <v>14956</v>
      </c>
      <c r="Q788" s="55" t="s">
        <v>15587</v>
      </c>
      <c r="R788" s="55" t="s">
        <v>15588</v>
      </c>
    </row>
    <row r="789" spans="1:18" ht="48" x14ac:dyDescent="0.2">
      <c r="A789" s="160">
        <v>9789152302484</v>
      </c>
      <c r="B789" s="11">
        <v>1</v>
      </c>
      <c r="C789" s="11" t="s">
        <v>12852</v>
      </c>
      <c r="D789" s="11" t="str">
        <f>INDEX(Lista!$A$2:$B$13,MATCH('Kap 1'!K789,Lista!$A$2:$A$13,0),2)</f>
        <v>B</v>
      </c>
      <c r="E789" s="11" t="str">
        <f t="shared" si="39"/>
        <v>9789152302484-1-x1_3x-B-45</v>
      </c>
      <c r="F789" s="11">
        <f>MATCH(E789,'Base data'!$N$2:$N$2604,0)</f>
        <v>336</v>
      </c>
      <c r="G789" s="11">
        <f t="shared" si="40"/>
        <v>45</v>
      </c>
      <c r="H789" s="11" t="str">
        <f t="shared" si="41"/>
        <v>Problemlösning</v>
      </c>
      <c r="I789" s="11">
        <v>45</v>
      </c>
      <c r="J789" s="11" t="s">
        <v>356</v>
      </c>
      <c r="K789" s="11" t="s">
        <v>356</v>
      </c>
      <c r="L789" s="11" t="s">
        <v>1256</v>
      </c>
      <c r="M789" s="11">
        <v>1</v>
      </c>
      <c r="N789" s="11" t="s">
        <v>283</v>
      </c>
      <c r="O789" s="11" t="s">
        <v>304</v>
      </c>
      <c r="P789" s="55" t="s">
        <v>15556</v>
      </c>
      <c r="Q789" s="55" t="s">
        <v>15589</v>
      </c>
      <c r="R789" s="55" t="s">
        <v>15581</v>
      </c>
    </row>
    <row r="790" spans="1:18" ht="32" x14ac:dyDescent="0.2">
      <c r="A790" s="160">
        <v>9789152302484</v>
      </c>
      <c r="B790" s="11">
        <v>1</v>
      </c>
      <c r="C790" s="11" t="s">
        <v>12852</v>
      </c>
      <c r="D790" s="11" t="str">
        <f>INDEX(Lista!$A$2:$B$13,MATCH('Kap 1'!K790,Lista!$A$2:$A$13,0),2)</f>
        <v>B</v>
      </c>
      <c r="E790" s="11" t="str">
        <f t="shared" si="39"/>
        <v>9789152302484-1-x1_3x-B-45</v>
      </c>
      <c r="F790" s="11">
        <f>MATCH(E790,'Base data'!$N$2:$N$2604,0)</f>
        <v>336</v>
      </c>
      <c r="G790" s="11">
        <f t="shared" si="40"/>
        <v>45</v>
      </c>
      <c r="H790" s="11" t="str">
        <f t="shared" si="41"/>
        <v>Problemlösning</v>
      </c>
      <c r="I790" s="11">
        <v>45</v>
      </c>
      <c r="J790" s="11" t="s">
        <v>356</v>
      </c>
      <c r="K790" s="11" t="s">
        <v>356</v>
      </c>
      <c r="L790" s="11" t="s">
        <v>1256</v>
      </c>
      <c r="M790" s="11">
        <v>2</v>
      </c>
      <c r="N790" s="11" t="s">
        <v>281</v>
      </c>
      <c r="O790" s="11" t="s">
        <v>304</v>
      </c>
      <c r="P790" s="55" t="s">
        <v>15590</v>
      </c>
      <c r="Q790" s="55" t="s">
        <v>15591</v>
      </c>
      <c r="R790" s="55" t="s">
        <v>14898</v>
      </c>
    </row>
    <row r="791" spans="1:18" x14ac:dyDescent="0.2">
      <c r="A791" s="160">
        <v>9789152302484</v>
      </c>
      <c r="B791" s="11">
        <v>1</v>
      </c>
      <c r="C791" s="11" t="s">
        <v>12852</v>
      </c>
      <c r="D791" s="11" t="str">
        <f>INDEX(Lista!$A$2:$B$13,MATCH('Kap 1'!K791,Lista!$A$2:$A$13,0),2)</f>
        <v>B</v>
      </c>
      <c r="E791" s="11" t="str">
        <f t="shared" si="39"/>
        <v>9789152302484-1-x1_3x-B-45</v>
      </c>
      <c r="F791" s="11">
        <f>MATCH(E791,'Base data'!$N$2:$N$2604,0)</f>
        <v>336</v>
      </c>
      <c r="G791" s="11">
        <f t="shared" si="40"/>
        <v>45</v>
      </c>
      <c r="H791" s="11" t="str">
        <f t="shared" si="41"/>
        <v>Problemlösning</v>
      </c>
      <c r="I791" s="11">
        <v>45</v>
      </c>
      <c r="J791" s="11" t="s">
        <v>356</v>
      </c>
      <c r="K791" s="11" t="s">
        <v>356</v>
      </c>
      <c r="L791" s="11" t="s">
        <v>1256</v>
      </c>
      <c r="M791" s="11">
        <v>3</v>
      </c>
      <c r="N791" s="11" t="s">
        <v>281</v>
      </c>
      <c r="O791" s="11" t="s">
        <v>304</v>
      </c>
      <c r="P791" s="55" t="s">
        <v>15592</v>
      </c>
      <c r="Q791" s="55">
        <v>90</v>
      </c>
      <c r="R791" s="55" t="s">
        <v>15593</v>
      </c>
    </row>
    <row r="792" spans="1:18" ht="32" x14ac:dyDescent="0.2">
      <c r="A792" s="160">
        <v>9789152302484</v>
      </c>
      <c r="B792" s="11">
        <v>1</v>
      </c>
      <c r="C792" s="11" t="s">
        <v>12852</v>
      </c>
      <c r="D792" s="11" t="str">
        <f>INDEX(Lista!$A$2:$B$13,MATCH('Kap 1'!K792,Lista!$A$2:$A$13,0),2)</f>
        <v>B</v>
      </c>
      <c r="E792" s="11" t="str">
        <f t="shared" si="39"/>
        <v>9789152302484-1-x1_3x-B-45</v>
      </c>
      <c r="F792" s="11">
        <f>MATCH(E792,'Base data'!$N$2:$N$2604,0)</f>
        <v>336</v>
      </c>
      <c r="G792" s="11">
        <f t="shared" si="40"/>
        <v>45</v>
      </c>
      <c r="H792" s="11" t="str">
        <f t="shared" si="41"/>
        <v>Problemlösning</v>
      </c>
      <c r="I792" s="11">
        <v>45</v>
      </c>
      <c r="J792" s="11" t="s">
        <v>356</v>
      </c>
      <c r="K792" s="11" t="s">
        <v>356</v>
      </c>
      <c r="L792" s="11" t="s">
        <v>1256</v>
      </c>
      <c r="M792" s="11">
        <v>4</v>
      </c>
      <c r="N792" s="11" t="s">
        <v>281</v>
      </c>
      <c r="O792" s="11" t="s">
        <v>304</v>
      </c>
      <c r="P792" s="55" t="s">
        <v>15594</v>
      </c>
      <c r="Q792" s="55" t="s">
        <v>15595</v>
      </c>
      <c r="R792" s="55" t="s">
        <v>15586</v>
      </c>
    </row>
    <row r="793" spans="1:18" ht="32" x14ac:dyDescent="0.2">
      <c r="A793" s="160">
        <v>9789152302484</v>
      </c>
      <c r="B793" s="11">
        <v>1</v>
      </c>
      <c r="C793" s="11" t="s">
        <v>12852</v>
      </c>
      <c r="D793" s="11" t="str">
        <f>INDEX(Lista!$A$2:$B$13,MATCH('Kap 1'!K793,Lista!$A$2:$A$13,0),2)</f>
        <v>B</v>
      </c>
      <c r="E793" s="11" t="str">
        <f t="shared" si="39"/>
        <v>9789152302484-1-x1_3x-B-45</v>
      </c>
      <c r="F793" s="11">
        <f>MATCH(E793,'Base data'!$N$2:$N$2604,0)</f>
        <v>336</v>
      </c>
      <c r="G793" s="11">
        <f t="shared" si="40"/>
        <v>45</v>
      </c>
      <c r="H793" s="11" t="str">
        <f t="shared" si="41"/>
        <v>Problemlösning</v>
      </c>
      <c r="I793" s="11">
        <v>45</v>
      </c>
      <c r="J793" s="11" t="s">
        <v>356</v>
      </c>
      <c r="K793" s="11" t="s">
        <v>356</v>
      </c>
      <c r="L793" s="11" t="s">
        <v>1256</v>
      </c>
      <c r="M793" s="11">
        <v>5</v>
      </c>
      <c r="N793" s="11" t="s">
        <v>283</v>
      </c>
      <c r="O793" s="11" t="s">
        <v>304</v>
      </c>
      <c r="P793" s="55" t="s">
        <v>14956</v>
      </c>
      <c r="Q793" s="55" t="s">
        <v>15596</v>
      </c>
      <c r="R793" s="55" t="s">
        <v>15588</v>
      </c>
    </row>
    <row r="794" spans="1:18" ht="32" x14ac:dyDescent="0.2">
      <c r="A794" s="160">
        <v>9789152302484</v>
      </c>
      <c r="B794" s="11">
        <v>1</v>
      </c>
      <c r="C794" s="11" t="s">
        <v>12852</v>
      </c>
      <c r="D794" s="11" t="str">
        <f>INDEX(Lista!$A$2:$B$13,MATCH('Kap 1'!K794,Lista!$A$2:$A$13,0),2)</f>
        <v>B</v>
      </c>
      <c r="E794" s="11" t="str">
        <f t="shared" si="39"/>
        <v>9789152302484-1-x1_3x-B-46a</v>
      </c>
      <c r="F794" s="11">
        <f>MATCH(E794,'Base data'!$N$2:$N$2604,0)</f>
        <v>337</v>
      </c>
      <c r="G794" s="11" t="str">
        <f t="shared" si="40"/>
        <v>46a</v>
      </c>
      <c r="H794" s="11" t="str">
        <f t="shared" si="41"/>
        <v>Problemlösning</v>
      </c>
      <c r="I794" s="11" t="s">
        <v>198</v>
      </c>
      <c r="J794" s="11" t="s">
        <v>356</v>
      </c>
      <c r="K794" s="11" t="s">
        <v>356</v>
      </c>
      <c r="L794" s="11" t="s">
        <v>1256</v>
      </c>
      <c r="M794" s="11">
        <v>1</v>
      </c>
      <c r="N794" s="11" t="s">
        <v>283</v>
      </c>
      <c r="O794" s="11" t="s">
        <v>304</v>
      </c>
      <c r="P794" s="55" t="s">
        <v>15597</v>
      </c>
      <c r="Q794" s="55" t="s">
        <v>15598</v>
      </c>
      <c r="R794" s="55" t="s">
        <v>15599</v>
      </c>
    </row>
    <row r="795" spans="1:18" ht="32" x14ac:dyDescent="0.2">
      <c r="A795" s="160">
        <v>9789152302484</v>
      </c>
      <c r="B795" s="11">
        <v>1</v>
      </c>
      <c r="C795" s="11" t="s">
        <v>12852</v>
      </c>
      <c r="D795" s="11" t="str">
        <f>INDEX(Lista!$A$2:$B$13,MATCH('Kap 1'!K795,Lista!$A$2:$A$13,0),2)</f>
        <v>B</v>
      </c>
      <c r="E795" s="11" t="str">
        <f t="shared" si="39"/>
        <v>9789152302484-1-x1_3x-B-46a</v>
      </c>
      <c r="F795" s="11">
        <f>MATCH(E795,'Base data'!$N$2:$N$2604,0)</f>
        <v>337</v>
      </c>
      <c r="G795" s="11" t="str">
        <f t="shared" si="40"/>
        <v>46a</v>
      </c>
      <c r="H795" s="11" t="str">
        <f t="shared" si="41"/>
        <v>Problemlösning</v>
      </c>
      <c r="I795" s="11" t="s">
        <v>198</v>
      </c>
      <c r="J795" s="11" t="s">
        <v>356</v>
      </c>
      <c r="K795" s="11" t="s">
        <v>356</v>
      </c>
      <c r="L795" s="11" t="s">
        <v>1256</v>
      </c>
      <c r="M795" s="11">
        <v>3</v>
      </c>
      <c r="N795" s="11" t="s">
        <v>281</v>
      </c>
      <c r="O795" s="11" t="s">
        <v>304</v>
      </c>
      <c r="P795" s="55" t="s">
        <v>15600</v>
      </c>
      <c r="Q795" s="55" t="s">
        <v>15601</v>
      </c>
      <c r="R795" s="55" t="s">
        <v>14898</v>
      </c>
    </row>
    <row r="796" spans="1:18" x14ac:dyDescent="0.2">
      <c r="A796" s="160">
        <v>9789152302484</v>
      </c>
      <c r="B796" s="11">
        <v>1</v>
      </c>
      <c r="C796" s="11" t="s">
        <v>12852</v>
      </c>
      <c r="D796" s="11" t="str">
        <f>INDEX(Lista!$A$2:$B$13,MATCH('Kap 1'!K796,Lista!$A$2:$A$13,0),2)</f>
        <v>B</v>
      </c>
      <c r="E796" s="11" t="str">
        <f t="shared" ref="E796:E859" si="42">A796&amp;"-"&amp;B796&amp;"-"&amp;C796&amp;"-"&amp;D796&amp;"-"&amp;G796</f>
        <v>9789152302484-1-x1_3x-B-46a</v>
      </c>
      <c r="F796" s="11">
        <f>MATCH(E796,'Base data'!$N$2:$N$2604,0)</f>
        <v>337</v>
      </c>
      <c r="G796" s="11" t="str">
        <f t="shared" si="40"/>
        <v>46a</v>
      </c>
      <c r="H796" s="11" t="str">
        <f t="shared" si="41"/>
        <v>Problemlösning</v>
      </c>
      <c r="I796" s="11" t="s">
        <v>198</v>
      </c>
      <c r="J796" s="11" t="s">
        <v>356</v>
      </c>
      <c r="K796" s="11" t="s">
        <v>356</v>
      </c>
      <c r="L796" s="11" t="s">
        <v>1256</v>
      </c>
      <c r="M796" s="11">
        <v>4</v>
      </c>
      <c r="N796" s="11" t="s">
        <v>281</v>
      </c>
      <c r="O796" s="11" t="s">
        <v>304</v>
      </c>
      <c r="P796" s="55" t="s">
        <v>15602</v>
      </c>
      <c r="Q796" s="55">
        <v>6500</v>
      </c>
      <c r="R796" s="55" t="s">
        <v>15603</v>
      </c>
    </row>
    <row r="797" spans="1:18" ht="32" x14ac:dyDescent="0.2">
      <c r="A797" s="160">
        <v>9789152302484</v>
      </c>
      <c r="B797" s="11">
        <v>1</v>
      </c>
      <c r="C797" s="11" t="s">
        <v>12852</v>
      </c>
      <c r="D797" s="11" t="str">
        <f>INDEX(Lista!$A$2:$B$13,MATCH('Kap 1'!K797,Lista!$A$2:$A$13,0),2)</f>
        <v>B</v>
      </c>
      <c r="E797" s="11" t="str">
        <f t="shared" si="42"/>
        <v>9789152302484-1-x1_3x-B-46a</v>
      </c>
      <c r="F797" s="11">
        <f>MATCH(E797,'Base data'!$N$2:$N$2604,0)</f>
        <v>337</v>
      </c>
      <c r="G797" s="11" t="str">
        <f t="shared" si="40"/>
        <v>46a</v>
      </c>
      <c r="H797" s="11" t="str">
        <f t="shared" si="41"/>
        <v>Problemlösning</v>
      </c>
      <c r="I797" s="11" t="s">
        <v>198</v>
      </c>
      <c r="J797" s="11" t="s">
        <v>356</v>
      </c>
      <c r="K797" s="11" t="s">
        <v>356</v>
      </c>
      <c r="L797" s="11" t="s">
        <v>1256</v>
      </c>
      <c r="M797" s="11">
        <v>5</v>
      </c>
      <c r="N797" s="11" t="s">
        <v>281</v>
      </c>
      <c r="O797" s="11" t="s">
        <v>304</v>
      </c>
      <c r="P797" s="55" t="s">
        <v>15604</v>
      </c>
      <c r="Q797" s="55" t="s">
        <v>15605</v>
      </c>
      <c r="R797" s="55" t="s">
        <v>15606</v>
      </c>
    </row>
    <row r="798" spans="1:18" ht="32" x14ac:dyDescent="0.2">
      <c r="A798" s="160">
        <v>9789152302484</v>
      </c>
      <c r="B798" s="11">
        <v>1</v>
      </c>
      <c r="C798" s="11" t="s">
        <v>12852</v>
      </c>
      <c r="D798" s="11" t="str">
        <f>INDEX(Lista!$A$2:$B$13,MATCH('Kap 1'!K798,Lista!$A$2:$A$13,0),2)</f>
        <v>B</v>
      </c>
      <c r="E798" s="11" t="str">
        <f t="shared" si="42"/>
        <v>9789152302484-1-x1_3x-B-46a</v>
      </c>
      <c r="F798" s="11">
        <f>MATCH(E798,'Base data'!$N$2:$N$2604,0)</f>
        <v>337</v>
      </c>
      <c r="G798" s="11" t="str">
        <f t="shared" si="40"/>
        <v>46a</v>
      </c>
      <c r="H798" s="11" t="str">
        <f t="shared" si="41"/>
        <v>Problemlösning</v>
      </c>
      <c r="I798" s="11" t="s">
        <v>198</v>
      </c>
      <c r="J798" s="11" t="s">
        <v>356</v>
      </c>
      <c r="K798" s="11" t="s">
        <v>356</v>
      </c>
      <c r="L798" s="11" t="s">
        <v>1256</v>
      </c>
      <c r="M798" s="11">
        <v>6</v>
      </c>
      <c r="N798" s="11" t="s">
        <v>283</v>
      </c>
      <c r="O798" s="11" t="s">
        <v>304</v>
      </c>
      <c r="P798" s="55" t="s">
        <v>14956</v>
      </c>
      <c r="Q798" s="55" t="s">
        <v>15607</v>
      </c>
      <c r="R798" s="55" t="s">
        <v>15608</v>
      </c>
    </row>
    <row r="799" spans="1:18" ht="96" x14ac:dyDescent="0.2">
      <c r="A799" s="160">
        <v>9789152302484</v>
      </c>
      <c r="B799" s="11">
        <v>1</v>
      </c>
      <c r="C799" s="11" t="s">
        <v>12852</v>
      </c>
      <c r="D799" s="11" t="str">
        <f>INDEX(Lista!$A$2:$B$13,MATCH('Kap 1'!K799,Lista!$A$2:$A$13,0),2)</f>
        <v>B</v>
      </c>
      <c r="E799" s="11" t="str">
        <f t="shared" si="42"/>
        <v>9789152302484-1-x1_3x-B-46b</v>
      </c>
      <c r="F799" s="11">
        <f>MATCH(E799,'Base data'!$N$2:$N$2604,0)</f>
        <v>338</v>
      </c>
      <c r="G799" s="11" t="str">
        <f t="shared" si="40"/>
        <v>46b</v>
      </c>
      <c r="H799" s="11" t="str">
        <f t="shared" si="41"/>
        <v>Problemlösning</v>
      </c>
      <c r="I799" s="11" t="s">
        <v>199</v>
      </c>
      <c r="J799" s="11" t="s">
        <v>356</v>
      </c>
      <c r="K799" s="11" t="s">
        <v>356</v>
      </c>
      <c r="L799" s="11" t="s">
        <v>1256</v>
      </c>
      <c r="M799" s="11">
        <v>1</v>
      </c>
      <c r="N799" s="11" t="s">
        <v>283</v>
      </c>
      <c r="O799" s="11" t="s">
        <v>311</v>
      </c>
      <c r="P799" s="55" t="s">
        <v>14959</v>
      </c>
      <c r="Q799" s="55" t="s">
        <v>14960</v>
      </c>
      <c r="R799" s="55" t="s">
        <v>14961</v>
      </c>
    </row>
    <row r="800" spans="1:18" ht="32" x14ac:dyDescent="0.2">
      <c r="A800" s="160">
        <v>9789152302484</v>
      </c>
      <c r="B800" s="11">
        <v>1</v>
      </c>
      <c r="C800" s="11" t="s">
        <v>12852</v>
      </c>
      <c r="D800" s="11" t="str">
        <f>INDEX(Lista!$A$2:$B$13,MATCH('Kap 1'!K800,Lista!$A$2:$A$13,0),2)</f>
        <v>B</v>
      </c>
      <c r="E800" s="11" t="str">
        <f t="shared" si="42"/>
        <v>9789152302484-1-x1_3x-B-46b</v>
      </c>
      <c r="F800" s="11">
        <f>MATCH(E800,'Base data'!$N$2:$N$2604,0)</f>
        <v>338</v>
      </c>
      <c r="G800" s="11" t="str">
        <f t="shared" si="40"/>
        <v>46b</v>
      </c>
      <c r="H800" s="11" t="str">
        <f t="shared" si="41"/>
        <v>Problemlösning</v>
      </c>
      <c r="I800" s="11" t="s">
        <v>199</v>
      </c>
      <c r="J800" s="11" t="s">
        <v>356</v>
      </c>
      <c r="K800" s="11" t="s">
        <v>356</v>
      </c>
      <c r="L800" s="11" t="s">
        <v>1256</v>
      </c>
      <c r="M800" s="11">
        <v>2</v>
      </c>
      <c r="N800" s="11" t="s">
        <v>281</v>
      </c>
      <c r="O800" s="11" t="s">
        <v>304</v>
      </c>
      <c r="P800" s="55" t="s">
        <v>15609</v>
      </c>
      <c r="Q800" s="55" t="s">
        <v>15610</v>
      </c>
      <c r="R800" s="55" t="s">
        <v>16811</v>
      </c>
    </row>
    <row r="801" spans="1:18" ht="64" x14ac:dyDescent="0.2">
      <c r="A801" s="160">
        <v>9789152302484</v>
      </c>
      <c r="B801" s="11">
        <v>1</v>
      </c>
      <c r="C801" s="11" t="s">
        <v>12852</v>
      </c>
      <c r="D801" s="11" t="str">
        <f>INDEX(Lista!$A$2:$B$13,MATCH('Kap 1'!K801,Lista!$A$2:$A$13,0),2)</f>
        <v>B</v>
      </c>
      <c r="E801" s="11" t="str">
        <f t="shared" si="42"/>
        <v>9789152302484-1-x1_3x-B-46b</v>
      </c>
      <c r="F801" s="11">
        <f>MATCH(E801,'Base data'!$N$2:$N$2604,0)</f>
        <v>338</v>
      </c>
      <c r="G801" s="11" t="str">
        <f t="shared" si="40"/>
        <v>46b</v>
      </c>
      <c r="H801" s="11" t="str">
        <f t="shared" si="41"/>
        <v>Problemlösning</v>
      </c>
      <c r="I801" s="11" t="s">
        <v>199</v>
      </c>
      <c r="J801" s="11" t="s">
        <v>356</v>
      </c>
      <c r="K801" s="11" t="s">
        <v>356</v>
      </c>
      <c r="L801" s="11" t="s">
        <v>1256</v>
      </c>
      <c r="M801" s="11">
        <v>3</v>
      </c>
      <c r="N801" s="11" t="s">
        <v>283</v>
      </c>
      <c r="O801" s="11" t="s">
        <v>311</v>
      </c>
      <c r="P801" s="55" t="s">
        <v>15611</v>
      </c>
      <c r="Q801" s="55" t="s">
        <v>15612</v>
      </c>
      <c r="R801" s="55" t="s">
        <v>15613</v>
      </c>
    </row>
    <row r="802" spans="1:18" ht="64" x14ac:dyDescent="0.2">
      <c r="A802" s="160">
        <v>9789152302484</v>
      </c>
      <c r="B802" s="11">
        <v>1</v>
      </c>
      <c r="C802" s="11" t="s">
        <v>12853</v>
      </c>
      <c r="D802" s="11" t="str">
        <f>INDEX(Lista!$A$2:$B$13,MATCH('Kap 1'!K802,Lista!$A$2:$A$13,0),2)</f>
        <v>R</v>
      </c>
      <c r="E802" s="11" t="str">
        <f t="shared" si="42"/>
        <v>9789152302484-1-x1_4x-R-1a</v>
      </c>
      <c r="F802" s="11">
        <f>MATCH(E802,'Base data'!$N$2:$N$2604,0)</f>
        <v>339</v>
      </c>
      <c r="G802" s="11" t="str">
        <f t="shared" si="40"/>
        <v>1a</v>
      </c>
      <c r="H802" s="11" t="str">
        <f t="shared" si="41"/>
        <v>Beräkna</v>
      </c>
      <c r="I802" s="11" t="s">
        <v>32</v>
      </c>
      <c r="J802" s="11" t="s">
        <v>365</v>
      </c>
      <c r="K802" s="11" t="s">
        <v>365</v>
      </c>
      <c r="L802" s="11" t="s">
        <v>281</v>
      </c>
      <c r="M802" s="11">
        <v>1</v>
      </c>
      <c r="N802" s="11" t="s">
        <v>281</v>
      </c>
      <c r="O802" s="11" t="s">
        <v>304</v>
      </c>
      <c r="P802" s="55" t="s">
        <v>15614</v>
      </c>
      <c r="Q802" s="55" t="s">
        <v>1272</v>
      </c>
      <c r="R802" s="55" t="s">
        <v>15615</v>
      </c>
    </row>
    <row r="803" spans="1:18" ht="32" x14ac:dyDescent="0.2">
      <c r="A803" s="160">
        <v>9789152302484</v>
      </c>
      <c r="B803" s="11">
        <v>1</v>
      </c>
      <c r="C803" s="11" t="s">
        <v>12853</v>
      </c>
      <c r="D803" s="11" t="str">
        <f>INDEX(Lista!$A$2:$B$13,MATCH('Kap 1'!K803,Lista!$A$2:$A$13,0),2)</f>
        <v>R</v>
      </c>
      <c r="E803" s="11" t="str">
        <f t="shared" si="42"/>
        <v>9789152302484-1-x1_4x-R-1a</v>
      </c>
      <c r="F803" s="11">
        <f>MATCH(E803,'Base data'!$N$2:$N$2604,0)</f>
        <v>339</v>
      </c>
      <c r="G803" s="11" t="str">
        <f t="shared" si="40"/>
        <v>1a</v>
      </c>
      <c r="H803" s="11" t="str">
        <f t="shared" si="41"/>
        <v>Beräkna</v>
      </c>
      <c r="I803" s="11" t="s">
        <v>32</v>
      </c>
      <c r="J803" s="11" t="s">
        <v>365</v>
      </c>
      <c r="K803" s="11" t="s">
        <v>365</v>
      </c>
      <c r="L803" s="11" t="s">
        <v>281</v>
      </c>
      <c r="M803" s="11">
        <v>2</v>
      </c>
      <c r="N803" s="11" t="s">
        <v>281</v>
      </c>
      <c r="O803" s="11" t="s">
        <v>304</v>
      </c>
      <c r="P803" s="55" t="s">
        <v>15616</v>
      </c>
      <c r="Q803" s="55">
        <v>9</v>
      </c>
      <c r="R803" s="55" t="s">
        <v>15617</v>
      </c>
    </row>
    <row r="804" spans="1:18" ht="64" x14ac:dyDescent="0.2">
      <c r="A804" s="160">
        <v>9789152302484</v>
      </c>
      <c r="B804" s="11">
        <v>1</v>
      </c>
      <c r="C804" s="11" t="s">
        <v>12853</v>
      </c>
      <c r="D804" s="11" t="str">
        <f>INDEX(Lista!$A$2:$B$13,MATCH('Kap 1'!K804,Lista!$A$2:$A$13,0),2)</f>
        <v>R</v>
      </c>
      <c r="E804" s="11" t="str">
        <f t="shared" si="42"/>
        <v>9789152302484-1-x1_4x-R-1b</v>
      </c>
      <c r="F804" s="11">
        <f>MATCH(E804,'Base data'!$N$2:$N$2604,0)</f>
        <v>340</v>
      </c>
      <c r="G804" s="11" t="str">
        <f t="shared" si="40"/>
        <v>1b</v>
      </c>
      <c r="H804" s="11" t="str">
        <f t="shared" si="41"/>
        <v>Beräkna</v>
      </c>
      <c r="I804" s="11" t="s">
        <v>35</v>
      </c>
      <c r="J804" s="11" t="s">
        <v>365</v>
      </c>
      <c r="K804" s="11" t="s">
        <v>365</v>
      </c>
      <c r="L804" s="11" t="s">
        <v>281</v>
      </c>
      <c r="M804" s="11">
        <v>1</v>
      </c>
      <c r="N804" s="11" t="s">
        <v>281</v>
      </c>
      <c r="O804" s="11" t="s">
        <v>304</v>
      </c>
      <c r="P804" s="55" t="s">
        <v>15618</v>
      </c>
      <c r="Q804" s="55" t="s">
        <v>15619</v>
      </c>
      <c r="R804" s="55" t="s">
        <v>15615</v>
      </c>
    </row>
    <row r="805" spans="1:18" ht="32" x14ac:dyDescent="0.2">
      <c r="A805" s="160">
        <v>9789152302484</v>
      </c>
      <c r="B805" s="11">
        <v>1</v>
      </c>
      <c r="C805" s="11" t="s">
        <v>12853</v>
      </c>
      <c r="D805" s="11" t="str">
        <f>INDEX(Lista!$A$2:$B$13,MATCH('Kap 1'!K805,Lista!$A$2:$A$13,0),2)</f>
        <v>R</v>
      </c>
      <c r="E805" s="11" t="str">
        <f t="shared" si="42"/>
        <v>9789152302484-1-x1_4x-R-1b</v>
      </c>
      <c r="F805" s="11">
        <f>MATCH(E805,'Base data'!$N$2:$N$2604,0)</f>
        <v>340</v>
      </c>
      <c r="G805" s="11" t="str">
        <f t="shared" si="40"/>
        <v>1b</v>
      </c>
      <c r="H805" s="11" t="str">
        <f t="shared" si="41"/>
        <v>Beräkna</v>
      </c>
      <c r="I805" s="11" t="s">
        <v>35</v>
      </c>
      <c r="K805" s="11" t="s">
        <v>365</v>
      </c>
      <c r="M805" s="11">
        <v>2</v>
      </c>
      <c r="N805" s="11" t="s">
        <v>281</v>
      </c>
      <c r="O805" s="11" t="s">
        <v>304</v>
      </c>
      <c r="P805" s="55" t="s">
        <v>15620</v>
      </c>
      <c r="Q805" s="55" t="s">
        <v>14416</v>
      </c>
      <c r="R805" s="55" t="s">
        <v>15621</v>
      </c>
    </row>
    <row r="806" spans="1:18" ht="32" x14ac:dyDescent="0.2">
      <c r="A806" s="160">
        <v>9789152302484</v>
      </c>
      <c r="B806" s="11">
        <v>1</v>
      </c>
      <c r="C806" s="11" t="s">
        <v>12853</v>
      </c>
      <c r="D806" s="11" t="str">
        <f>INDEX(Lista!$A$2:$B$13,MATCH('Kap 1'!K806,Lista!$A$2:$A$13,0),2)</f>
        <v>R</v>
      </c>
      <c r="E806" s="11" t="str">
        <f t="shared" si="42"/>
        <v>9789152302484-1-x1_4x-R-1b</v>
      </c>
      <c r="F806" s="11">
        <f>MATCH(E806,'Base data'!$N$2:$N$2604,0)</f>
        <v>340</v>
      </c>
      <c r="G806" s="11" t="str">
        <f t="shared" si="40"/>
        <v>1b</v>
      </c>
      <c r="H806" s="11" t="str">
        <f t="shared" si="41"/>
        <v>Beräkna</v>
      </c>
      <c r="I806" s="11" t="s">
        <v>35</v>
      </c>
      <c r="J806" s="11" t="s">
        <v>365</v>
      </c>
      <c r="K806" s="11" t="s">
        <v>365</v>
      </c>
      <c r="L806" s="11" t="s">
        <v>281</v>
      </c>
      <c r="M806" s="11">
        <v>3</v>
      </c>
      <c r="N806" s="11" t="s">
        <v>281</v>
      </c>
      <c r="O806" s="11" t="s">
        <v>304</v>
      </c>
      <c r="P806" s="55" t="s">
        <v>15622</v>
      </c>
      <c r="Q806" s="55">
        <v>432</v>
      </c>
      <c r="R806" s="55" t="s">
        <v>15623</v>
      </c>
    </row>
    <row r="807" spans="1:18" ht="32" x14ac:dyDescent="0.2">
      <c r="A807" s="160">
        <v>9789152302484</v>
      </c>
      <c r="B807" s="11">
        <v>1</v>
      </c>
      <c r="C807" s="11" t="s">
        <v>12853</v>
      </c>
      <c r="D807" s="11" t="str">
        <f>INDEX(Lista!$A$2:$B$13,MATCH('Kap 1'!K807,Lista!$A$2:$A$13,0),2)</f>
        <v>R</v>
      </c>
      <c r="E807" s="11" t="str">
        <f t="shared" si="42"/>
        <v>9789152302484-1-x1_4x-R-2a</v>
      </c>
      <c r="F807" s="11">
        <f>MATCH(E807,'Base data'!$N$2:$N$2604,0)</f>
        <v>341</v>
      </c>
      <c r="G807" s="11" t="str">
        <f t="shared" si="40"/>
        <v>2a</v>
      </c>
      <c r="H807" s="11" t="str">
        <f t="shared" si="41"/>
        <v>Beräkna</v>
      </c>
      <c r="I807" s="11" t="s">
        <v>162</v>
      </c>
      <c r="J807" s="11" t="s">
        <v>365</v>
      </c>
      <c r="K807" s="11" t="s">
        <v>365</v>
      </c>
      <c r="L807" s="11" t="s">
        <v>281</v>
      </c>
      <c r="M807" s="11">
        <v>1</v>
      </c>
      <c r="N807" s="11" t="s">
        <v>281</v>
      </c>
      <c r="O807" s="11" t="s">
        <v>304</v>
      </c>
      <c r="P807" s="55" t="s">
        <v>15624</v>
      </c>
      <c r="Q807" s="55">
        <v>24</v>
      </c>
      <c r="R807" s="55" t="s">
        <v>15625</v>
      </c>
    </row>
    <row r="808" spans="1:18" x14ac:dyDescent="0.2">
      <c r="A808" s="160">
        <v>9789152302484</v>
      </c>
      <c r="B808" s="11">
        <v>1</v>
      </c>
      <c r="C808" s="11" t="s">
        <v>12853</v>
      </c>
      <c r="D808" s="11" t="str">
        <f>INDEX(Lista!$A$2:$B$13,MATCH('Kap 1'!K808,Lista!$A$2:$A$13,0),2)</f>
        <v>R</v>
      </c>
      <c r="E808" s="11" t="str">
        <f t="shared" si="42"/>
        <v>9789152302484-1-x1_4x-R-2a</v>
      </c>
      <c r="F808" s="11">
        <f>MATCH(E808,'Base data'!$N$2:$N$2604,0)</f>
        <v>341</v>
      </c>
      <c r="G808" s="11" t="str">
        <f t="shared" si="40"/>
        <v>2a</v>
      </c>
      <c r="H808" s="11" t="str">
        <f t="shared" si="41"/>
        <v>Beräkna</v>
      </c>
      <c r="I808" s="11" t="s">
        <v>162</v>
      </c>
      <c r="J808" s="11" t="s">
        <v>365</v>
      </c>
      <c r="K808" s="11" t="s">
        <v>365</v>
      </c>
      <c r="L808" s="11" t="s">
        <v>281</v>
      </c>
      <c r="M808" s="11">
        <v>2</v>
      </c>
      <c r="N808" s="11" t="s">
        <v>281</v>
      </c>
      <c r="O808" s="11" t="s">
        <v>304</v>
      </c>
      <c r="P808" s="55" t="s">
        <v>15626</v>
      </c>
      <c r="Q808" s="55">
        <v>20</v>
      </c>
      <c r="R808" s="55" t="s">
        <v>15627</v>
      </c>
    </row>
    <row r="809" spans="1:18" x14ac:dyDescent="0.2">
      <c r="A809" s="160">
        <v>9789152302484</v>
      </c>
      <c r="B809" s="11">
        <v>1</v>
      </c>
      <c r="C809" s="11" t="s">
        <v>12853</v>
      </c>
      <c r="D809" s="11" t="str">
        <f>INDEX(Lista!$A$2:$B$13,MATCH('Kap 1'!K809,Lista!$A$2:$A$13,0),2)</f>
        <v>R</v>
      </c>
      <c r="E809" s="11" t="str">
        <f t="shared" si="42"/>
        <v>9789152302484-1-x1_4x-R-2a</v>
      </c>
      <c r="F809" s="11">
        <f>MATCH(E809,'Base data'!$N$2:$N$2604,0)</f>
        <v>341</v>
      </c>
      <c r="G809" s="11" t="str">
        <f t="shared" si="40"/>
        <v>2a</v>
      </c>
      <c r="H809" s="11" t="str">
        <f t="shared" si="41"/>
        <v>Beräkna</v>
      </c>
      <c r="I809" s="11" t="s">
        <v>162</v>
      </c>
      <c r="J809" s="11" t="s">
        <v>365</v>
      </c>
      <c r="K809" s="11" t="s">
        <v>365</v>
      </c>
      <c r="L809" s="11" t="s">
        <v>281</v>
      </c>
      <c r="M809" s="11">
        <v>3</v>
      </c>
      <c r="N809" s="11" t="s">
        <v>281</v>
      </c>
      <c r="O809" s="11" t="s">
        <v>304</v>
      </c>
      <c r="P809" s="55" t="s">
        <v>15628</v>
      </c>
      <c r="Q809" s="55" t="s">
        <v>1278</v>
      </c>
      <c r="R809" s="55" t="s">
        <v>15629</v>
      </c>
    </row>
    <row r="810" spans="1:18" ht="48" x14ac:dyDescent="0.2">
      <c r="A810" s="160">
        <v>9789152302484</v>
      </c>
      <c r="B810" s="11">
        <v>1</v>
      </c>
      <c r="C810" s="11" t="s">
        <v>12853</v>
      </c>
      <c r="D810" s="11" t="str">
        <f>INDEX(Lista!$A$2:$B$13,MATCH('Kap 1'!K810,Lista!$A$2:$A$13,0),2)</f>
        <v>R</v>
      </c>
      <c r="E810" s="11" t="str">
        <f t="shared" si="42"/>
        <v>9789152302484-1-x1_4x-R-2b</v>
      </c>
      <c r="F810" s="11">
        <f>MATCH(E810,'Base data'!$N$2:$N$2604,0)</f>
        <v>342</v>
      </c>
      <c r="G810" s="11" t="str">
        <f t="shared" si="40"/>
        <v>2b</v>
      </c>
      <c r="H810" s="11" t="str">
        <f t="shared" si="41"/>
        <v>Beräkna</v>
      </c>
      <c r="I810" s="11" t="s">
        <v>163</v>
      </c>
      <c r="J810" s="11" t="s">
        <v>365</v>
      </c>
      <c r="K810" s="11" t="s">
        <v>365</v>
      </c>
      <c r="L810" s="11" t="s">
        <v>281</v>
      </c>
      <c r="M810" s="11">
        <v>1</v>
      </c>
      <c r="N810" s="11" t="s">
        <v>281</v>
      </c>
      <c r="O810" s="11" t="s">
        <v>304</v>
      </c>
      <c r="P810" s="55" t="s">
        <v>15630</v>
      </c>
      <c r="Q810" s="55" t="s">
        <v>15631</v>
      </c>
      <c r="R810" s="55" t="s">
        <v>15625</v>
      </c>
    </row>
    <row r="811" spans="1:18" x14ac:dyDescent="0.2">
      <c r="A811" s="160">
        <v>9789152302484</v>
      </c>
      <c r="B811" s="11">
        <v>1</v>
      </c>
      <c r="C811" s="11" t="s">
        <v>12853</v>
      </c>
      <c r="D811" s="11" t="str">
        <f>INDEX(Lista!$A$2:$B$13,MATCH('Kap 1'!K811,Lista!$A$2:$A$13,0),2)</f>
        <v>R</v>
      </c>
      <c r="E811" s="11" t="str">
        <f t="shared" si="42"/>
        <v>9789152302484-1-x1_4x-R-2b</v>
      </c>
      <c r="F811" s="11">
        <f>MATCH(E811,'Base data'!$N$2:$N$2604,0)</f>
        <v>342</v>
      </c>
      <c r="G811" s="11" t="str">
        <f t="shared" si="40"/>
        <v>2b</v>
      </c>
      <c r="H811" s="11" t="str">
        <f t="shared" si="41"/>
        <v>Beräkna</v>
      </c>
      <c r="I811" s="11" t="s">
        <v>163</v>
      </c>
      <c r="J811" s="11" t="s">
        <v>365</v>
      </c>
      <c r="K811" s="11" t="s">
        <v>365</v>
      </c>
      <c r="L811" s="11" t="s">
        <v>281</v>
      </c>
      <c r="M811" s="11">
        <v>2</v>
      </c>
      <c r="N811" s="11" t="s">
        <v>281</v>
      </c>
      <c r="O811" s="11" t="s">
        <v>304</v>
      </c>
      <c r="P811" s="55" t="s">
        <v>15632</v>
      </c>
      <c r="Q811" s="55" t="s">
        <v>15633</v>
      </c>
      <c r="R811" s="55" t="s">
        <v>15634</v>
      </c>
    </row>
    <row r="812" spans="1:18" ht="48" x14ac:dyDescent="0.2">
      <c r="A812" s="160">
        <v>9789152302484</v>
      </c>
      <c r="B812" s="11">
        <v>1</v>
      </c>
      <c r="C812" s="11" t="s">
        <v>12853</v>
      </c>
      <c r="D812" s="11" t="str">
        <f>INDEX(Lista!$A$2:$B$13,MATCH('Kap 1'!K812,Lista!$A$2:$A$13,0),2)</f>
        <v>R</v>
      </c>
      <c r="E812" s="11" t="str">
        <f t="shared" si="42"/>
        <v>9789152302484-1-x1_4x-R-3a</v>
      </c>
      <c r="F812" s="11">
        <f>MATCH(E812,'Base data'!$N$2:$N$2604,0)</f>
        <v>343</v>
      </c>
      <c r="G812" s="11" t="str">
        <f t="shared" si="40"/>
        <v>3a</v>
      </c>
      <c r="H812" s="11" t="str">
        <f t="shared" si="41"/>
        <v>Beräkna</v>
      </c>
      <c r="I812" s="11" t="s">
        <v>36</v>
      </c>
      <c r="J812" s="11" t="s">
        <v>365</v>
      </c>
      <c r="K812" s="11" t="s">
        <v>365</v>
      </c>
      <c r="L812" s="11" t="s">
        <v>281</v>
      </c>
      <c r="M812" s="11">
        <v>1</v>
      </c>
      <c r="N812" s="11" t="s">
        <v>281</v>
      </c>
      <c r="O812" s="11" t="s">
        <v>304</v>
      </c>
      <c r="P812" s="55" t="s">
        <v>15635</v>
      </c>
      <c r="Q812" s="55" t="s">
        <v>15636</v>
      </c>
      <c r="R812" s="55" t="s">
        <v>15637</v>
      </c>
    </row>
    <row r="813" spans="1:18" x14ac:dyDescent="0.2">
      <c r="A813" s="160">
        <v>9789152302484</v>
      </c>
      <c r="B813" s="11">
        <v>1</v>
      </c>
      <c r="C813" s="11" t="s">
        <v>12853</v>
      </c>
      <c r="D813" s="11" t="str">
        <f>INDEX(Lista!$A$2:$B$13,MATCH('Kap 1'!K813,Lista!$A$2:$A$13,0),2)</f>
        <v>R</v>
      </c>
      <c r="E813" s="11" t="str">
        <f t="shared" si="42"/>
        <v>9789152302484-1-x1_4x-R-3a</v>
      </c>
      <c r="F813" s="11">
        <f>MATCH(E813,'Base data'!$N$2:$N$2604,0)</f>
        <v>343</v>
      </c>
      <c r="G813" s="11" t="str">
        <f t="shared" si="40"/>
        <v>3a</v>
      </c>
      <c r="H813" s="11" t="str">
        <f t="shared" si="41"/>
        <v>Beräkna</v>
      </c>
      <c r="I813" s="11" t="s">
        <v>36</v>
      </c>
      <c r="J813" s="11" t="s">
        <v>365</v>
      </c>
      <c r="K813" s="11" t="s">
        <v>365</v>
      </c>
      <c r="L813" s="11" t="s">
        <v>281</v>
      </c>
      <c r="M813" s="11">
        <v>2</v>
      </c>
      <c r="N813" s="11" t="s">
        <v>281</v>
      </c>
      <c r="O813" s="11" t="s">
        <v>304</v>
      </c>
      <c r="P813" s="55" t="s">
        <v>15638</v>
      </c>
      <c r="Q813" s="55" t="s">
        <v>12498</v>
      </c>
      <c r="R813" s="55" t="s">
        <v>15634</v>
      </c>
    </row>
    <row r="814" spans="1:18" ht="48" x14ac:dyDescent="0.2">
      <c r="A814" s="160">
        <v>9789152302484</v>
      </c>
      <c r="B814" s="11">
        <v>1</v>
      </c>
      <c r="C814" s="11" t="s">
        <v>12853</v>
      </c>
      <c r="D814" s="11" t="str">
        <f>INDEX(Lista!$A$2:$B$13,MATCH('Kap 1'!K814,Lista!$A$2:$A$13,0),2)</f>
        <v>R</v>
      </c>
      <c r="E814" s="11" t="str">
        <f t="shared" si="42"/>
        <v>9789152302484-1-x1_4x-R-3b</v>
      </c>
      <c r="F814" s="11">
        <f>MATCH(E814,'Base data'!$N$2:$N$2604,0)</f>
        <v>344</v>
      </c>
      <c r="G814" s="11" t="str">
        <f t="shared" si="40"/>
        <v>3b</v>
      </c>
      <c r="H814" s="11" t="str">
        <f t="shared" si="41"/>
        <v>Beräkna</v>
      </c>
      <c r="I814" s="11" t="s">
        <v>37</v>
      </c>
      <c r="J814" s="11" t="s">
        <v>365</v>
      </c>
      <c r="K814" s="11" t="s">
        <v>365</v>
      </c>
      <c r="L814" s="11" t="s">
        <v>281</v>
      </c>
      <c r="M814" s="11">
        <v>1</v>
      </c>
      <c r="N814" s="11" t="s">
        <v>281</v>
      </c>
      <c r="O814" s="11" t="s">
        <v>304</v>
      </c>
      <c r="P814" s="55" t="s">
        <v>15639</v>
      </c>
      <c r="Q814" s="55" t="s">
        <v>15640</v>
      </c>
      <c r="R814" s="55" t="s">
        <v>15641</v>
      </c>
    </row>
    <row r="815" spans="1:18" ht="32" x14ac:dyDescent="0.2">
      <c r="A815" s="160">
        <v>9789152302484</v>
      </c>
      <c r="B815" s="11">
        <v>1</v>
      </c>
      <c r="C815" s="11" t="s">
        <v>12853</v>
      </c>
      <c r="D815" s="11" t="str">
        <f>INDEX(Lista!$A$2:$B$13,MATCH('Kap 1'!K815,Lista!$A$2:$A$13,0),2)</f>
        <v>R</v>
      </c>
      <c r="E815" s="11" t="str">
        <f t="shared" si="42"/>
        <v>9789152302484-1-x1_4x-R-3b</v>
      </c>
      <c r="F815" s="11">
        <f>MATCH(E815,'Base data'!$N$2:$N$2604,0)</f>
        <v>344</v>
      </c>
      <c r="G815" s="11" t="str">
        <f t="shared" si="40"/>
        <v>3b</v>
      </c>
      <c r="H815" s="11" t="str">
        <f t="shared" si="41"/>
        <v>Beräkna</v>
      </c>
      <c r="I815" s="11" t="s">
        <v>37</v>
      </c>
      <c r="J815" s="11" t="s">
        <v>365</v>
      </c>
      <c r="K815" s="11" t="s">
        <v>365</v>
      </c>
      <c r="L815" s="11" t="s">
        <v>281</v>
      </c>
      <c r="M815" s="11">
        <v>2</v>
      </c>
      <c r="N815" s="11" t="s">
        <v>281</v>
      </c>
      <c r="O815" s="11" t="s">
        <v>304</v>
      </c>
      <c r="P815" s="55" t="s">
        <v>15642</v>
      </c>
      <c r="Q815" s="55" t="s">
        <v>3013</v>
      </c>
      <c r="R815" s="55" t="s">
        <v>15643</v>
      </c>
    </row>
    <row r="816" spans="1:18" ht="48" x14ac:dyDescent="0.2">
      <c r="A816" s="160">
        <v>9789152302484</v>
      </c>
      <c r="B816" s="11">
        <v>1</v>
      </c>
      <c r="C816" s="11" t="s">
        <v>12853</v>
      </c>
      <c r="D816" s="11" t="str">
        <f>INDEX(Lista!$A$2:$B$13,MATCH('Kap 1'!K816,Lista!$A$2:$A$13,0),2)</f>
        <v>R</v>
      </c>
      <c r="E816" s="11" t="str">
        <f t="shared" si="42"/>
        <v>9789152302484-1-x1_4x-R-4a</v>
      </c>
      <c r="F816" s="11">
        <f>MATCH(E816,'Base data'!$N$2:$N$2604,0)</f>
        <v>345</v>
      </c>
      <c r="G816" s="11" t="str">
        <f t="shared" si="40"/>
        <v>4a</v>
      </c>
      <c r="H816" s="11" t="str">
        <f t="shared" si="41"/>
        <v>Beräkna</v>
      </c>
      <c r="I816" s="11" t="s">
        <v>38</v>
      </c>
      <c r="J816" s="11" t="s">
        <v>365</v>
      </c>
      <c r="K816" s="11" t="s">
        <v>365</v>
      </c>
      <c r="L816" s="11" t="s">
        <v>281</v>
      </c>
      <c r="M816" s="11">
        <v>1</v>
      </c>
      <c r="N816" s="11" t="s">
        <v>281</v>
      </c>
      <c r="O816" s="11" t="s">
        <v>304</v>
      </c>
      <c r="P816" s="55" t="s">
        <v>15644</v>
      </c>
      <c r="Q816" s="55" t="s">
        <v>15645</v>
      </c>
      <c r="R816" s="55" t="s">
        <v>15641</v>
      </c>
    </row>
    <row r="817" spans="1:18" ht="32" x14ac:dyDescent="0.2">
      <c r="A817" s="160">
        <v>9789152302484</v>
      </c>
      <c r="B817" s="11">
        <v>1</v>
      </c>
      <c r="C817" s="11" t="s">
        <v>12853</v>
      </c>
      <c r="D817" s="11" t="str">
        <f>INDEX(Lista!$A$2:$B$13,MATCH('Kap 1'!K817,Lista!$A$2:$A$13,0),2)</f>
        <v>R</v>
      </c>
      <c r="E817" s="11" t="str">
        <f t="shared" si="42"/>
        <v>9789152302484-1-x1_4x-R-4a</v>
      </c>
      <c r="F817" s="11">
        <f>MATCH(E817,'Base data'!$N$2:$N$2604,0)</f>
        <v>345</v>
      </c>
      <c r="G817" s="11" t="str">
        <f t="shared" si="40"/>
        <v>4a</v>
      </c>
      <c r="H817" s="11" t="str">
        <f t="shared" si="41"/>
        <v>Beräkna</v>
      </c>
      <c r="I817" s="11" t="s">
        <v>38</v>
      </c>
      <c r="J817" s="11" t="s">
        <v>365</v>
      </c>
      <c r="K817" s="11" t="s">
        <v>365</v>
      </c>
      <c r="L817" s="11" t="s">
        <v>281</v>
      </c>
      <c r="M817" s="11">
        <v>2</v>
      </c>
      <c r="N817" s="11" t="s">
        <v>281</v>
      </c>
      <c r="O817" s="11" t="s">
        <v>304</v>
      </c>
      <c r="P817" s="55" t="s">
        <v>15646</v>
      </c>
      <c r="Q817" s="55" t="s">
        <v>14416</v>
      </c>
      <c r="R817" s="55" t="s">
        <v>15647</v>
      </c>
    </row>
    <row r="818" spans="1:18" ht="32" x14ac:dyDescent="0.2">
      <c r="A818" s="160">
        <v>9789152302484</v>
      </c>
      <c r="B818" s="11">
        <v>1</v>
      </c>
      <c r="C818" s="11" t="s">
        <v>12853</v>
      </c>
      <c r="D818" s="11" t="str">
        <f>INDEX(Lista!$A$2:$B$13,MATCH('Kap 1'!K818,Lista!$A$2:$A$13,0),2)</f>
        <v>R</v>
      </c>
      <c r="E818" s="11" t="str">
        <f t="shared" si="42"/>
        <v>9789152302484-1-x1_4x-R-4a</v>
      </c>
      <c r="F818" s="11">
        <f>MATCH(E818,'Base data'!$N$2:$N$2604,0)</f>
        <v>345</v>
      </c>
      <c r="G818" s="11" t="str">
        <f t="shared" si="40"/>
        <v>4a</v>
      </c>
      <c r="H818" s="11" t="str">
        <f t="shared" si="41"/>
        <v>Beräkna</v>
      </c>
      <c r="I818" s="11" t="s">
        <v>38</v>
      </c>
      <c r="J818" s="11" t="s">
        <v>365</v>
      </c>
      <c r="K818" s="11" t="s">
        <v>365</v>
      </c>
      <c r="L818" s="11" t="s">
        <v>281</v>
      </c>
      <c r="M818" s="11">
        <v>3</v>
      </c>
      <c r="N818" s="11" t="s">
        <v>281</v>
      </c>
      <c r="O818" s="11" t="s">
        <v>304</v>
      </c>
      <c r="P818" s="55" t="s">
        <v>15648</v>
      </c>
      <c r="Q818" s="55" t="s">
        <v>15649</v>
      </c>
      <c r="R818" s="55" t="s">
        <v>15643</v>
      </c>
    </row>
    <row r="819" spans="1:18" ht="48" x14ac:dyDescent="0.2">
      <c r="A819" s="160">
        <v>9789152302484</v>
      </c>
      <c r="B819" s="11">
        <v>1</v>
      </c>
      <c r="C819" s="11" t="s">
        <v>12853</v>
      </c>
      <c r="D819" s="11" t="str">
        <f>INDEX(Lista!$A$2:$B$13,MATCH('Kap 1'!K819,Lista!$A$2:$A$13,0),2)</f>
        <v>R</v>
      </c>
      <c r="E819" s="11" t="str">
        <f t="shared" si="42"/>
        <v>9789152302484-1-x1_4x-R-4b</v>
      </c>
      <c r="F819" s="11">
        <f>MATCH(E819,'Base data'!$N$2:$N$2604,0)</f>
        <v>346</v>
      </c>
      <c r="G819" s="11" t="str">
        <f t="shared" si="40"/>
        <v>4b</v>
      </c>
      <c r="H819" s="11" t="str">
        <f t="shared" si="41"/>
        <v>Beräkna</v>
      </c>
      <c r="I819" s="11" t="s">
        <v>39</v>
      </c>
      <c r="J819" s="11" t="s">
        <v>365</v>
      </c>
      <c r="K819" s="11" t="s">
        <v>365</v>
      </c>
      <c r="L819" s="11" t="s">
        <v>281</v>
      </c>
      <c r="M819" s="11">
        <v>1</v>
      </c>
      <c r="N819" s="11" t="s">
        <v>281</v>
      </c>
      <c r="O819" s="11" t="s">
        <v>304</v>
      </c>
      <c r="P819" s="55" t="s">
        <v>15650</v>
      </c>
      <c r="Q819" s="55" t="s">
        <v>15651</v>
      </c>
      <c r="R819" s="55" t="s">
        <v>15641</v>
      </c>
    </row>
    <row r="820" spans="1:18" ht="32" x14ac:dyDescent="0.2">
      <c r="A820" s="160">
        <v>9789152302484</v>
      </c>
      <c r="B820" s="11">
        <v>1</v>
      </c>
      <c r="C820" s="11" t="s">
        <v>12853</v>
      </c>
      <c r="D820" s="11" t="str">
        <f>INDEX(Lista!$A$2:$B$13,MATCH('Kap 1'!K820,Lista!$A$2:$A$13,0),2)</f>
        <v>R</v>
      </c>
      <c r="E820" s="11" t="str">
        <f t="shared" si="42"/>
        <v>9789152302484-1-x1_4x-R-4b</v>
      </c>
      <c r="F820" s="11">
        <f>MATCH(E820,'Base data'!$N$2:$N$2604,0)</f>
        <v>346</v>
      </c>
      <c r="G820" s="11" t="str">
        <f t="shared" si="40"/>
        <v>4b</v>
      </c>
      <c r="H820" s="11" t="str">
        <f t="shared" si="41"/>
        <v>Beräkna</v>
      </c>
      <c r="I820" s="11" t="s">
        <v>39</v>
      </c>
      <c r="J820" s="11" t="s">
        <v>365</v>
      </c>
      <c r="K820" s="11" t="s">
        <v>365</v>
      </c>
      <c r="L820" s="11" t="s">
        <v>281</v>
      </c>
      <c r="M820" s="11">
        <v>2</v>
      </c>
      <c r="N820" s="11" t="s">
        <v>281</v>
      </c>
      <c r="O820" s="11" t="s">
        <v>304</v>
      </c>
      <c r="P820" s="55" t="s">
        <v>15652</v>
      </c>
      <c r="Q820" s="55" t="s">
        <v>14407</v>
      </c>
      <c r="R820" s="55" t="s">
        <v>15653</v>
      </c>
    </row>
    <row r="821" spans="1:18" ht="32" x14ac:dyDescent="0.2">
      <c r="A821" s="160">
        <v>9789152302484</v>
      </c>
      <c r="B821" s="11">
        <v>1</v>
      </c>
      <c r="C821" s="11" t="s">
        <v>12853</v>
      </c>
      <c r="D821" s="11" t="str">
        <f>INDEX(Lista!$A$2:$B$13,MATCH('Kap 1'!K821,Lista!$A$2:$A$13,0),2)</f>
        <v>R</v>
      </c>
      <c r="E821" s="11" t="str">
        <f t="shared" si="42"/>
        <v>9789152302484-1-x1_4x-R-4b</v>
      </c>
      <c r="F821" s="11">
        <f>MATCH(E821,'Base data'!$N$2:$N$2604,0)</f>
        <v>346</v>
      </c>
      <c r="G821" s="11" t="str">
        <f t="shared" si="40"/>
        <v>4b</v>
      </c>
      <c r="H821" s="11" t="str">
        <f t="shared" si="41"/>
        <v>Beräkna</v>
      </c>
      <c r="I821" s="11" t="s">
        <v>39</v>
      </c>
      <c r="J821" s="11" t="s">
        <v>365</v>
      </c>
      <c r="K821" s="11" t="s">
        <v>365</v>
      </c>
      <c r="L821" s="11" t="s">
        <v>281</v>
      </c>
      <c r="M821" s="11">
        <v>3</v>
      </c>
      <c r="N821" s="11" t="s">
        <v>281</v>
      </c>
      <c r="O821" s="11" t="s">
        <v>304</v>
      </c>
      <c r="P821" s="55" t="s">
        <v>15654</v>
      </c>
      <c r="Q821" s="55">
        <v>0</v>
      </c>
      <c r="R821" s="55" t="s">
        <v>15643</v>
      </c>
    </row>
    <row r="822" spans="1:18" ht="48" x14ac:dyDescent="0.2">
      <c r="A822" s="160">
        <v>9789152302484</v>
      </c>
      <c r="B822" s="11">
        <v>1</v>
      </c>
      <c r="C822" s="11" t="s">
        <v>12853</v>
      </c>
      <c r="D822" s="11" t="str">
        <f>INDEX(Lista!$A$2:$B$13,MATCH('Kap 1'!K822,Lista!$A$2:$A$13,0),2)</f>
        <v>R</v>
      </c>
      <c r="E822" s="11" t="str">
        <f t="shared" si="42"/>
        <v>9789152302484-1-x1_4x-R-5a</v>
      </c>
      <c r="F822" s="11">
        <f>MATCH(E822,'Base data'!$N$2:$N$2604,0)</f>
        <v>347</v>
      </c>
      <c r="G822" s="11" t="str">
        <f t="shared" si="40"/>
        <v>5a</v>
      </c>
      <c r="H822" s="11" t="str">
        <f t="shared" si="41"/>
        <v>Beräkna</v>
      </c>
      <c r="I822" s="11" t="s">
        <v>42</v>
      </c>
      <c r="J822" s="11" t="s">
        <v>365</v>
      </c>
      <c r="K822" s="11" t="s">
        <v>365</v>
      </c>
      <c r="L822" s="11" t="s">
        <v>281</v>
      </c>
      <c r="M822" s="11">
        <v>1</v>
      </c>
      <c r="N822" s="11" t="s">
        <v>281</v>
      </c>
      <c r="O822" s="11" t="s">
        <v>304</v>
      </c>
      <c r="P822" s="55" t="s">
        <v>15655</v>
      </c>
      <c r="Q822" s="55" t="s">
        <v>15656</v>
      </c>
      <c r="R822" s="55" t="s">
        <v>15641</v>
      </c>
    </row>
    <row r="823" spans="1:18" ht="32" x14ac:dyDescent="0.2">
      <c r="A823" s="160">
        <v>9789152302484</v>
      </c>
      <c r="B823" s="11">
        <v>1</v>
      </c>
      <c r="C823" s="11" t="s">
        <v>12853</v>
      </c>
      <c r="D823" s="11" t="str">
        <f>INDEX(Lista!$A$2:$B$13,MATCH('Kap 1'!K823,Lista!$A$2:$A$13,0),2)</f>
        <v>R</v>
      </c>
      <c r="E823" s="11" t="str">
        <f t="shared" si="42"/>
        <v>9789152302484-1-x1_4x-R-5a</v>
      </c>
      <c r="F823" s="11">
        <f>MATCH(E823,'Base data'!$N$2:$N$2604,0)</f>
        <v>347</v>
      </c>
      <c r="G823" s="11" t="str">
        <f t="shared" si="40"/>
        <v>5a</v>
      </c>
      <c r="H823" s="11" t="str">
        <f t="shared" si="41"/>
        <v>Beräkna</v>
      </c>
      <c r="I823" s="11" t="s">
        <v>42</v>
      </c>
      <c r="J823" s="11" t="s">
        <v>365</v>
      </c>
      <c r="K823" s="11" t="s">
        <v>365</v>
      </c>
      <c r="L823" s="11" t="s">
        <v>281</v>
      </c>
      <c r="M823" s="11">
        <v>2</v>
      </c>
      <c r="N823" s="11" t="s">
        <v>281</v>
      </c>
      <c r="O823" s="11" t="s">
        <v>304</v>
      </c>
      <c r="P823" s="55" t="s">
        <v>15657</v>
      </c>
      <c r="Q823" s="55" t="s">
        <v>15658</v>
      </c>
      <c r="R823" s="55" t="s">
        <v>15647</v>
      </c>
    </row>
    <row r="824" spans="1:18" ht="32" x14ac:dyDescent="0.2">
      <c r="A824" s="160">
        <v>9789152302484</v>
      </c>
      <c r="B824" s="11">
        <v>1</v>
      </c>
      <c r="C824" s="11" t="s">
        <v>12853</v>
      </c>
      <c r="D824" s="11" t="str">
        <f>INDEX(Lista!$A$2:$B$13,MATCH('Kap 1'!K824,Lista!$A$2:$A$13,0),2)</f>
        <v>R</v>
      </c>
      <c r="E824" s="11" t="str">
        <f t="shared" si="42"/>
        <v>9789152302484-1-x1_4x-R-5a</v>
      </c>
      <c r="F824" s="11">
        <f>MATCH(E824,'Base data'!$N$2:$N$2604,0)</f>
        <v>347</v>
      </c>
      <c r="G824" s="11" t="str">
        <f t="shared" si="40"/>
        <v>5a</v>
      </c>
      <c r="H824" s="11" t="str">
        <f t="shared" si="41"/>
        <v>Beräkna</v>
      </c>
      <c r="I824" s="11" t="s">
        <v>42</v>
      </c>
      <c r="J824" s="11" t="s">
        <v>365</v>
      </c>
      <c r="K824" s="11" t="s">
        <v>365</v>
      </c>
      <c r="L824" s="11" t="s">
        <v>281</v>
      </c>
      <c r="M824" s="11">
        <v>3</v>
      </c>
      <c r="N824" s="11" t="s">
        <v>281</v>
      </c>
      <c r="O824" s="11" t="s">
        <v>304</v>
      </c>
      <c r="P824" s="55" t="s">
        <v>15659</v>
      </c>
      <c r="Q824" s="55" t="s">
        <v>14467</v>
      </c>
      <c r="R824" s="55" t="s">
        <v>15660</v>
      </c>
    </row>
    <row r="825" spans="1:18" ht="64" x14ac:dyDescent="0.2">
      <c r="A825" s="160">
        <v>9789152302484</v>
      </c>
      <c r="B825" s="11">
        <v>1</v>
      </c>
      <c r="C825" s="11" t="s">
        <v>12853</v>
      </c>
      <c r="D825" s="11" t="str">
        <f>INDEX(Lista!$A$2:$B$13,MATCH('Kap 1'!K825,Lista!$A$2:$A$13,0),2)</f>
        <v>R</v>
      </c>
      <c r="E825" s="11" t="str">
        <f t="shared" si="42"/>
        <v>9789152302484-1-x1_4x-R-5b</v>
      </c>
      <c r="F825" s="11">
        <f>MATCH(E825,'Base data'!$N$2:$N$2604,0)</f>
        <v>348</v>
      </c>
      <c r="G825" s="11" t="str">
        <f t="shared" si="40"/>
        <v>5b</v>
      </c>
      <c r="H825" s="11" t="str">
        <f t="shared" si="41"/>
        <v>Beräkna</v>
      </c>
      <c r="I825" s="11" t="s">
        <v>43</v>
      </c>
      <c r="J825" s="11" t="s">
        <v>365</v>
      </c>
      <c r="K825" s="11" t="s">
        <v>365</v>
      </c>
      <c r="L825" s="11" t="s">
        <v>281</v>
      </c>
      <c r="M825" s="11">
        <v>1</v>
      </c>
      <c r="N825" s="11" t="s">
        <v>281</v>
      </c>
      <c r="O825" s="11" t="s">
        <v>304</v>
      </c>
      <c r="P825" s="55" t="s">
        <v>15661</v>
      </c>
      <c r="Q825" s="55" t="s">
        <v>15662</v>
      </c>
      <c r="R825" s="55" t="s">
        <v>15663</v>
      </c>
    </row>
    <row r="826" spans="1:18" ht="32" x14ac:dyDescent="0.2">
      <c r="A826" s="160">
        <v>9789152302484</v>
      </c>
      <c r="B826" s="11">
        <v>1</v>
      </c>
      <c r="C826" s="11" t="s">
        <v>12853</v>
      </c>
      <c r="D826" s="11" t="str">
        <f>INDEX(Lista!$A$2:$B$13,MATCH('Kap 1'!K826,Lista!$A$2:$A$13,0),2)</f>
        <v>R</v>
      </c>
      <c r="E826" s="11" t="str">
        <f t="shared" si="42"/>
        <v>9789152302484-1-x1_4x-R-5b</v>
      </c>
      <c r="F826" s="11">
        <f>MATCH(E826,'Base data'!$N$2:$N$2604,0)</f>
        <v>348</v>
      </c>
      <c r="G826" s="11" t="str">
        <f t="shared" si="40"/>
        <v>5b</v>
      </c>
      <c r="H826" s="11" t="str">
        <f t="shared" si="41"/>
        <v>Beräkna</v>
      </c>
      <c r="I826" s="11" t="s">
        <v>43</v>
      </c>
      <c r="J826" s="11" t="s">
        <v>365</v>
      </c>
      <c r="K826" s="11" t="s">
        <v>365</v>
      </c>
      <c r="L826" s="11" t="s">
        <v>281</v>
      </c>
      <c r="M826" s="11">
        <v>2</v>
      </c>
      <c r="N826" s="11" t="s">
        <v>281</v>
      </c>
      <c r="O826" s="11" t="s">
        <v>304</v>
      </c>
      <c r="P826" s="55" t="s">
        <v>15664</v>
      </c>
      <c r="Q826" s="55" t="s">
        <v>15658</v>
      </c>
      <c r="R826" s="55" t="s">
        <v>15665</v>
      </c>
    </row>
    <row r="827" spans="1:18" ht="32" x14ac:dyDescent="0.2">
      <c r="A827" s="160">
        <v>9789152302484</v>
      </c>
      <c r="B827" s="11">
        <v>1</v>
      </c>
      <c r="C827" s="11" t="s">
        <v>12853</v>
      </c>
      <c r="D827" s="11" t="str">
        <f>INDEX(Lista!$A$2:$B$13,MATCH('Kap 1'!K827,Lista!$A$2:$A$13,0),2)</f>
        <v>R</v>
      </c>
      <c r="E827" s="11" t="str">
        <f t="shared" si="42"/>
        <v>9789152302484-1-x1_4x-R-5b</v>
      </c>
      <c r="F827" s="11">
        <f>MATCH(E827,'Base data'!$N$2:$N$2604,0)</f>
        <v>348</v>
      </c>
      <c r="G827" s="11" t="str">
        <f t="shared" si="40"/>
        <v>5b</v>
      </c>
      <c r="H827" s="11" t="str">
        <f t="shared" si="41"/>
        <v>Beräkna</v>
      </c>
      <c r="I827" s="11" t="s">
        <v>43</v>
      </c>
      <c r="J827" s="11" t="s">
        <v>365</v>
      </c>
      <c r="K827" s="11" t="s">
        <v>365</v>
      </c>
      <c r="L827" s="11" t="s">
        <v>281</v>
      </c>
      <c r="M827" s="11">
        <v>3</v>
      </c>
      <c r="N827" s="11" t="s">
        <v>281</v>
      </c>
      <c r="O827" s="11" t="s">
        <v>304</v>
      </c>
      <c r="P827" s="55" t="s">
        <v>15666</v>
      </c>
      <c r="Q827" s="55" t="s">
        <v>1272</v>
      </c>
      <c r="R827" s="55" t="s">
        <v>15660</v>
      </c>
    </row>
    <row r="828" spans="1:18" ht="64" x14ac:dyDescent="0.2">
      <c r="A828" s="160">
        <v>9789152302484</v>
      </c>
      <c r="B828" s="11">
        <v>1</v>
      </c>
      <c r="C828" s="11" t="s">
        <v>12853</v>
      </c>
      <c r="D828" s="11" t="str">
        <f>INDEX(Lista!$A$2:$B$13,MATCH('Kap 1'!K828,Lista!$A$2:$A$13,0),2)</f>
        <v>R</v>
      </c>
      <c r="E828" s="11" t="str">
        <f t="shared" si="42"/>
        <v>9789152302484-1-x1_4x-R-6a</v>
      </c>
      <c r="F828" s="11">
        <f>MATCH(E828,'Base data'!$N$2:$N$2604,0)</f>
        <v>349</v>
      </c>
      <c r="G828" s="11" t="str">
        <f t="shared" si="40"/>
        <v>6a</v>
      </c>
      <c r="H828" s="11" t="str">
        <f t="shared" si="41"/>
        <v>Beräkna</v>
      </c>
      <c r="I828" s="11" t="s">
        <v>44</v>
      </c>
      <c r="J828" s="11" t="s">
        <v>365</v>
      </c>
      <c r="K828" s="11" t="s">
        <v>365</v>
      </c>
      <c r="L828" s="11" t="s">
        <v>281</v>
      </c>
      <c r="M828" s="11">
        <v>1</v>
      </c>
      <c r="N828" s="11" t="s">
        <v>283</v>
      </c>
      <c r="O828" s="11" t="s">
        <v>304</v>
      </c>
      <c r="P828" s="55" t="s">
        <v>15667</v>
      </c>
      <c r="Q828" s="55" t="s">
        <v>15668</v>
      </c>
      <c r="R828" s="55" t="s">
        <v>15669</v>
      </c>
    </row>
    <row r="829" spans="1:18" ht="32" x14ac:dyDescent="0.2">
      <c r="A829" s="160">
        <v>9789152302484</v>
      </c>
      <c r="B829" s="11">
        <v>1</v>
      </c>
      <c r="C829" s="11" t="s">
        <v>12853</v>
      </c>
      <c r="D829" s="11" t="str">
        <f>INDEX(Lista!$A$2:$B$13,MATCH('Kap 1'!K829,Lista!$A$2:$A$13,0),2)</f>
        <v>R</v>
      </c>
      <c r="E829" s="11" t="str">
        <f t="shared" si="42"/>
        <v>9789152302484-1-x1_4x-R-6a</v>
      </c>
      <c r="F829" s="11">
        <f>MATCH(E829,'Base data'!$N$2:$N$2604,0)</f>
        <v>349</v>
      </c>
      <c r="G829" s="11" t="str">
        <f t="shared" si="40"/>
        <v>6a</v>
      </c>
      <c r="H829" s="11" t="str">
        <f t="shared" si="41"/>
        <v>Beräkna</v>
      </c>
      <c r="I829" s="11" t="s">
        <v>44</v>
      </c>
      <c r="J829" s="11" t="s">
        <v>365</v>
      </c>
      <c r="K829" s="11" t="s">
        <v>365</v>
      </c>
      <c r="L829" s="11" t="s">
        <v>281</v>
      </c>
      <c r="M829" s="11">
        <v>2</v>
      </c>
      <c r="N829" s="11" t="s">
        <v>281</v>
      </c>
      <c r="O829" s="11" t="s">
        <v>304</v>
      </c>
      <c r="P829" s="55" t="s">
        <v>15670</v>
      </c>
      <c r="Q829" s="55" t="s">
        <v>15671</v>
      </c>
      <c r="R829" s="55" t="s">
        <v>15672</v>
      </c>
    </row>
    <row r="830" spans="1:18" ht="32" x14ac:dyDescent="0.2">
      <c r="A830" s="160">
        <v>9789152302484</v>
      </c>
      <c r="B830" s="11">
        <v>1</v>
      </c>
      <c r="C830" s="11" t="s">
        <v>12853</v>
      </c>
      <c r="D830" s="11" t="str">
        <f>INDEX(Lista!$A$2:$B$13,MATCH('Kap 1'!K830,Lista!$A$2:$A$13,0),2)</f>
        <v>R</v>
      </c>
      <c r="E830" s="11" t="str">
        <f t="shared" si="42"/>
        <v>9789152302484-1-x1_4x-R-6a</v>
      </c>
      <c r="F830" s="11">
        <f>MATCH(E830,'Base data'!$N$2:$N$2604,0)</f>
        <v>349</v>
      </c>
      <c r="G830" s="11" t="str">
        <f t="shared" si="40"/>
        <v>6a</v>
      </c>
      <c r="H830" s="11" t="str">
        <f t="shared" si="41"/>
        <v>Beräkna</v>
      </c>
      <c r="I830" s="11" t="s">
        <v>44</v>
      </c>
      <c r="J830" s="11" t="s">
        <v>365</v>
      </c>
      <c r="K830" s="11" t="s">
        <v>365</v>
      </c>
      <c r="L830" s="11" t="s">
        <v>281</v>
      </c>
      <c r="M830" s="11">
        <v>3</v>
      </c>
      <c r="N830" s="11" t="s">
        <v>281</v>
      </c>
      <c r="O830" s="11" t="s">
        <v>304</v>
      </c>
      <c r="P830" s="55" t="s">
        <v>15673</v>
      </c>
      <c r="Q830" s="55" t="s">
        <v>15674</v>
      </c>
      <c r="R830" s="55" t="s">
        <v>15675</v>
      </c>
    </row>
    <row r="831" spans="1:18" ht="64" x14ac:dyDescent="0.2">
      <c r="A831" s="160">
        <v>9789152302484</v>
      </c>
      <c r="B831" s="11">
        <v>1</v>
      </c>
      <c r="C831" s="11" t="s">
        <v>12853</v>
      </c>
      <c r="D831" s="11" t="str">
        <f>INDEX(Lista!$A$2:$B$13,MATCH('Kap 1'!K831,Lista!$A$2:$A$13,0),2)</f>
        <v>R</v>
      </c>
      <c r="E831" s="11" t="str">
        <f t="shared" si="42"/>
        <v>9789152302484-1-x1_4x-R-6b</v>
      </c>
      <c r="F831" s="11">
        <f>MATCH(E831,'Base data'!$N$2:$N$2604,0)</f>
        <v>350</v>
      </c>
      <c r="G831" s="11" t="str">
        <f t="shared" si="40"/>
        <v>6b</v>
      </c>
      <c r="H831" s="11" t="str">
        <f t="shared" si="41"/>
        <v>Beräkna</v>
      </c>
      <c r="I831" s="11" t="s">
        <v>45</v>
      </c>
      <c r="J831" s="11" t="s">
        <v>365</v>
      </c>
      <c r="K831" s="11" t="s">
        <v>365</v>
      </c>
      <c r="L831" s="11" t="s">
        <v>281</v>
      </c>
      <c r="M831" s="11">
        <v>1</v>
      </c>
      <c r="N831" s="11" t="s">
        <v>283</v>
      </c>
      <c r="O831" s="11" t="s">
        <v>304</v>
      </c>
      <c r="P831" s="55" t="s">
        <v>15667</v>
      </c>
      <c r="Q831" s="55" t="s">
        <v>15676</v>
      </c>
      <c r="R831" s="55" t="s">
        <v>15677</v>
      </c>
    </row>
    <row r="832" spans="1:18" ht="32" x14ac:dyDescent="0.2">
      <c r="A832" s="160">
        <v>9789152302484</v>
      </c>
      <c r="B832" s="11">
        <v>1</v>
      </c>
      <c r="C832" s="11" t="s">
        <v>12853</v>
      </c>
      <c r="D832" s="11" t="str">
        <f>INDEX(Lista!$A$2:$B$13,MATCH('Kap 1'!K832,Lista!$A$2:$A$13,0),2)</f>
        <v>R</v>
      </c>
      <c r="E832" s="11" t="str">
        <f t="shared" si="42"/>
        <v>9789152302484-1-x1_4x-R-6b</v>
      </c>
      <c r="F832" s="11">
        <f>MATCH(E832,'Base data'!$N$2:$N$2604,0)</f>
        <v>350</v>
      </c>
      <c r="G832" s="11" t="str">
        <f t="shared" si="40"/>
        <v>6b</v>
      </c>
      <c r="H832" s="11" t="str">
        <f t="shared" si="41"/>
        <v>Beräkna</v>
      </c>
      <c r="I832" s="11" t="s">
        <v>45</v>
      </c>
      <c r="J832" s="11" t="s">
        <v>365</v>
      </c>
      <c r="K832" s="11" t="s">
        <v>365</v>
      </c>
      <c r="L832" s="11" t="s">
        <v>281</v>
      </c>
      <c r="M832" s="11">
        <v>2</v>
      </c>
      <c r="N832" s="11" t="s">
        <v>281</v>
      </c>
      <c r="O832" s="11" t="s">
        <v>304</v>
      </c>
      <c r="P832" s="55" t="s">
        <v>15678</v>
      </c>
      <c r="Q832" s="55" t="s">
        <v>15679</v>
      </c>
      <c r="R832" s="55" t="s">
        <v>15672</v>
      </c>
    </row>
    <row r="833" spans="1:18" ht="32" x14ac:dyDescent="0.2">
      <c r="A833" s="160">
        <v>9789152302484</v>
      </c>
      <c r="B833" s="11">
        <v>1</v>
      </c>
      <c r="C833" s="11" t="s">
        <v>12853</v>
      </c>
      <c r="D833" s="11" t="str">
        <f>INDEX(Lista!$A$2:$B$13,MATCH('Kap 1'!K833,Lista!$A$2:$A$13,0),2)</f>
        <v>R</v>
      </c>
      <c r="E833" s="11" t="str">
        <f t="shared" si="42"/>
        <v>9789152302484-1-x1_4x-R-6b</v>
      </c>
      <c r="F833" s="11">
        <f>MATCH(E833,'Base data'!$N$2:$N$2604,0)</f>
        <v>350</v>
      </c>
      <c r="G833" s="11" t="str">
        <f t="shared" si="40"/>
        <v>6b</v>
      </c>
      <c r="H833" s="11" t="str">
        <f t="shared" si="41"/>
        <v>Beräkna</v>
      </c>
      <c r="I833" s="11" t="s">
        <v>45</v>
      </c>
      <c r="J833" s="11" t="s">
        <v>365</v>
      </c>
      <c r="K833" s="11" t="s">
        <v>365</v>
      </c>
      <c r="L833" s="11" t="s">
        <v>281</v>
      </c>
      <c r="M833" s="11">
        <v>3</v>
      </c>
      <c r="N833" s="11" t="s">
        <v>281</v>
      </c>
      <c r="O833" s="11" t="s">
        <v>304</v>
      </c>
      <c r="P833" s="55" t="s">
        <v>15680</v>
      </c>
      <c r="Q833" s="55">
        <v>50</v>
      </c>
      <c r="R833" s="55" t="s">
        <v>15681</v>
      </c>
    </row>
    <row r="834" spans="1:18" x14ac:dyDescent="0.2">
      <c r="A834" s="160">
        <v>9789152302484</v>
      </c>
      <c r="B834" s="11">
        <v>1</v>
      </c>
      <c r="C834" s="11" t="s">
        <v>12853</v>
      </c>
      <c r="D834" s="11" t="str">
        <f>INDEX(Lista!$A$2:$B$13,MATCH('Kap 1'!K834,Lista!$A$2:$A$13,0),2)</f>
        <v>R</v>
      </c>
      <c r="E834" s="11" t="str">
        <f t="shared" si="42"/>
        <v>9789152302484-1-x1_4x-R-7a</v>
      </c>
      <c r="F834" s="11">
        <f>MATCH(E834,'Base data'!$N$2:$N$2604,0)</f>
        <v>351</v>
      </c>
      <c r="G834" s="11" t="str">
        <f t="shared" si="40"/>
        <v>7a</v>
      </c>
      <c r="H834" s="11" t="str">
        <f t="shared" si="41"/>
        <v>Beräkna</v>
      </c>
      <c r="I834" s="11" t="s">
        <v>47</v>
      </c>
      <c r="J834" s="11" t="s">
        <v>365</v>
      </c>
      <c r="K834" s="11" t="s">
        <v>365</v>
      </c>
      <c r="L834" s="11" t="s">
        <v>281</v>
      </c>
      <c r="M834" s="11">
        <v>1</v>
      </c>
      <c r="N834" s="11" t="s">
        <v>283</v>
      </c>
      <c r="O834" s="11" t="s">
        <v>304</v>
      </c>
      <c r="P834" s="55" t="s">
        <v>15682</v>
      </c>
      <c r="Q834" s="55" t="s">
        <v>15683</v>
      </c>
      <c r="R834" s="55" t="s">
        <v>15684</v>
      </c>
    </row>
    <row r="835" spans="1:18" ht="32" x14ac:dyDescent="0.2">
      <c r="A835" s="160">
        <v>9789152302484</v>
      </c>
      <c r="B835" s="11">
        <v>1</v>
      </c>
      <c r="C835" s="11" t="s">
        <v>12853</v>
      </c>
      <c r="D835" s="11" t="str">
        <f>INDEX(Lista!$A$2:$B$13,MATCH('Kap 1'!K835,Lista!$A$2:$A$13,0),2)</f>
        <v>R</v>
      </c>
      <c r="E835" s="11" t="str">
        <f t="shared" si="42"/>
        <v>9789152302484-1-x1_4x-R-7a</v>
      </c>
      <c r="F835" s="11">
        <f>MATCH(E835,'Base data'!$N$2:$N$2604,0)</f>
        <v>351</v>
      </c>
      <c r="G835" s="11" t="str">
        <f t="shared" ref="G835:G898" si="43">IF(I835="",G834,I835)</f>
        <v>7a</v>
      </c>
      <c r="H835" s="11" t="str">
        <f t="shared" ref="H835:H898" si="44">IF(L835="",H834,L835)</f>
        <v>Beräkna</v>
      </c>
      <c r="I835" s="11" t="s">
        <v>47</v>
      </c>
      <c r="J835" s="11" t="s">
        <v>365</v>
      </c>
      <c r="K835" s="11" t="s">
        <v>365</v>
      </c>
      <c r="L835" s="11" t="s">
        <v>281</v>
      </c>
      <c r="M835" s="11">
        <v>2</v>
      </c>
      <c r="N835" s="11" t="s">
        <v>281</v>
      </c>
      <c r="O835" s="11" t="s">
        <v>304</v>
      </c>
      <c r="P835" s="55" t="s">
        <v>15685</v>
      </c>
      <c r="Q835" s="55" t="s">
        <v>15686</v>
      </c>
      <c r="R835" s="55" t="s">
        <v>15672</v>
      </c>
    </row>
    <row r="836" spans="1:18" ht="32" x14ac:dyDescent="0.2">
      <c r="A836" s="160">
        <v>9789152302484</v>
      </c>
      <c r="B836" s="11">
        <v>1</v>
      </c>
      <c r="C836" s="11" t="s">
        <v>12853</v>
      </c>
      <c r="D836" s="11" t="str">
        <f>INDEX(Lista!$A$2:$B$13,MATCH('Kap 1'!K836,Lista!$A$2:$A$13,0),2)</f>
        <v>R</v>
      </c>
      <c r="E836" s="11" t="str">
        <f t="shared" si="42"/>
        <v>9789152302484-1-x1_4x-R-7a</v>
      </c>
      <c r="F836" s="11">
        <f>MATCH(E836,'Base data'!$N$2:$N$2604,0)</f>
        <v>351</v>
      </c>
      <c r="G836" s="11" t="str">
        <f t="shared" si="43"/>
        <v>7a</v>
      </c>
      <c r="H836" s="11" t="str">
        <f t="shared" si="44"/>
        <v>Beräkna</v>
      </c>
      <c r="I836" s="11" t="s">
        <v>47</v>
      </c>
      <c r="J836" s="11" t="s">
        <v>365</v>
      </c>
      <c r="K836" s="11" t="s">
        <v>365</v>
      </c>
      <c r="L836" s="11" t="s">
        <v>281</v>
      </c>
      <c r="M836" s="11">
        <v>3</v>
      </c>
      <c r="N836" s="11" t="s">
        <v>281</v>
      </c>
      <c r="O836" s="11" t="s">
        <v>304</v>
      </c>
      <c r="P836" s="55" t="s">
        <v>15687</v>
      </c>
      <c r="Q836" s="55">
        <v>26</v>
      </c>
      <c r="R836" s="55" t="s">
        <v>15688</v>
      </c>
    </row>
    <row r="837" spans="1:18" x14ac:dyDescent="0.2">
      <c r="A837" s="160">
        <v>9789152302484</v>
      </c>
      <c r="B837" s="11">
        <v>1</v>
      </c>
      <c r="C837" s="11" t="s">
        <v>12853</v>
      </c>
      <c r="D837" s="11" t="str">
        <f>INDEX(Lista!$A$2:$B$13,MATCH('Kap 1'!K837,Lista!$A$2:$A$13,0),2)</f>
        <v>R</v>
      </c>
      <c r="E837" s="11" t="str">
        <f t="shared" si="42"/>
        <v>9789152302484-1-x1_4x-R-7b</v>
      </c>
      <c r="F837" s="11">
        <f>MATCH(E837,'Base data'!$N$2:$N$2604,0)</f>
        <v>352</v>
      </c>
      <c r="G837" s="11" t="str">
        <f t="shared" si="43"/>
        <v>7b</v>
      </c>
      <c r="H837" s="11" t="str">
        <f t="shared" si="44"/>
        <v>Beräkna</v>
      </c>
      <c r="I837" s="11" t="s">
        <v>48</v>
      </c>
      <c r="J837" s="11" t="s">
        <v>365</v>
      </c>
      <c r="K837" s="11" t="s">
        <v>365</v>
      </c>
      <c r="L837" s="11" t="s">
        <v>281</v>
      </c>
      <c r="M837" s="11">
        <v>1</v>
      </c>
      <c r="N837" s="11" t="s">
        <v>283</v>
      </c>
      <c r="O837" s="11" t="s">
        <v>304</v>
      </c>
      <c r="P837" s="55" t="s">
        <v>15682</v>
      </c>
      <c r="Q837" s="55" t="s">
        <v>15683</v>
      </c>
      <c r="R837" s="55" t="s">
        <v>15689</v>
      </c>
    </row>
    <row r="838" spans="1:18" ht="32" x14ac:dyDescent="0.2">
      <c r="A838" s="160">
        <v>9789152302484</v>
      </c>
      <c r="B838" s="11">
        <v>1</v>
      </c>
      <c r="C838" s="11" t="s">
        <v>12853</v>
      </c>
      <c r="D838" s="11" t="str">
        <f>INDEX(Lista!$A$2:$B$13,MATCH('Kap 1'!K838,Lista!$A$2:$A$13,0),2)</f>
        <v>R</v>
      </c>
      <c r="E838" s="11" t="str">
        <f t="shared" si="42"/>
        <v>9789152302484-1-x1_4x-R-7b</v>
      </c>
      <c r="F838" s="11">
        <f>MATCH(E838,'Base data'!$N$2:$N$2604,0)</f>
        <v>352</v>
      </c>
      <c r="G838" s="11" t="str">
        <f t="shared" si="43"/>
        <v>7b</v>
      </c>
      <c r="H838" s="11" t="str">
        <f t="shared" si="44"/>
        <v>Beräkna</v>
      </c>
      <c r="I838" s="11" t="s">
        <v>48</v>
      </c>
      <c r="J838" s="11" t="s">
        <v>365</v>
      </c>
      <c r="K838" s="11" t="s">
        <v>365</v>
      </c>
      <c r="L838" s="11" t="s">
        <v>281</v>
      </c>
      <c r="M838" s="11">
        <v>2</v>
      </c>
      <c r="N838" s="11" t="s">
        <v>281</v>
      </c>
      <c r="O838" s="11" t="s">
        <v>304</v>
      </c>
      <c r="P838" s="55" t="s">
        <v>15685</v>
      </c>
      <c r="Q838" s="55" t="s">
        <v>15686</v>
      </c>
      <c r="R838" s="55" t="s">
        <v>15672</v>
      </c>
    </row>
    <row r="839" spans="1:18" ht="32" x14ac:dyDescent="0.2">
      <c r="A839" s="160">
        <v>9789152302484</v>
      </c>
      <c r="B839" s="11">
        <v>1</v>
      </c>
      <c r="C839" s="11" t="s">
        <v>12853</v>
      </c>
      <c r="D839" s="11" t="str">
        <f>INDEX(Lista!$A$2:$B$13,MATCH('Kap 1'!K839,Lista!$A$2:$A$13,0),2)</f>
        <v>R</v>
      </c>
      <c r="E839" s="11" t="str">
        <f t="shared" si="42"/>
        <v>9789152302484-1-x1_4x-R-7b</v>
      </c>
      <c r="F839" s="11">
        <f>MATCH(E839,'Base data'!$N$2:$N$2604,0)</f>
        <v>352</v>
      </c>
      <c r="G839" s="11" t="str">
        <f t="shared" si="43"/>
        <v>7b</v>
      </c>
      <c r="H839" s="11" t="str">
        <f t="shared" si="44"/>
        <v>Beräkna</v>
      </c>
      <c r="I839" s="11" t="s">
        <v>48</v>
      </c>
      <c r="J839" s="11" t="s">
        <v>365</v>
      </c>
      <c r="K839" s="11" t="s">
        <v>365</v>
      </c>
      <c r="L839" s="11" t="s">
        <v>281</v>
      </c>
      <c r="M839" s="11">
        <v>3</v>
      </c>
      <c r="N839" s="11" t="s">
        <v>281</v>
      </c>
      <c r="O839" s="11" t="s">
        <v>304</v>
      </c>
      <c r="P839" s="55" t="s">
        <v>15687</v>
      </c>
      <c r="Q839" s="55">
        <v>26</v>
      </c>
      <c r="R839" s="55" t="s">
        <v>15690</v>
      </c>
    </row>
    <row r="840" spans="1:18" ht="32" x14ac:dyDescent="0.2">
      <c r="A840" s="160">
        <v>9789152302484</v>
      </c>
      <c r="B840" s="11">
        <v>1</v>
      </c>
      <c r="C840" s="11" t="s">
        <v>12853</v>
      </c>
      <c r="D840" s="11" t="str">
        <f>INDEX(Lista!$A$2:$B$13,MATCH('Kap 1'!K840,Lista!$A$2:$A$13,0),2)</f>
        <v>R</v>
      </c>
      <c r="E840" s="11" t="str">
        <f t="shared" si="42"/>
        <v>9789152302484-1-x1_4x-R-8a</v>
      </c>
      <c r="F840" s="11">
        <f>MATCH(E840,'Base data'!$N$2:$N$2604,0)</f>
        <v>353</v>
      </c>
      <c r="G840" s="11" t="str">
        <f t="shared" si="43"/>
        <v>8a</v>
      </c>
      <c r="H840" s="11" t="str">
        <f t="shared" si="44"/>
        <v>Beräkna</v>
      </c>
      <c r="I840" s="11" t="s">
        <v>50</v>
      </c>
      <c r="J840" s="11" t="s">
        <v>365</v>
      </c>
      <c r="K840" s="11" t="s">
        <v>365</v>
      </c>
      <c r="L840" s="11" t="s">
        <v>281</v>
      </c>
      <c r="M840" s="11">
        <v>1</v>
      </c>
      <c r="N840" s="11" t="s">
        <v>283</v>
      </c>
      <c r="O840" s="11" t="s">
        <v>304</v>
      </c>
      <c r="P840" s="55" t="s">
        <v>15691</v>
      </c>
      <c r="Q840" s="55" t="s">
        <v>15692</v>
      </c>
      <c r="R840" s="55" t="s">
        <v>15693</v>
      </c>
    </row>
    <row r="841" spans="1:18" ht="32" x14ac:dyDescent="0.2">
      <c r="A841" s="160">
        <v>9789152302484</v>
      </c>
      <c r="B841" s="11">
        <v>1</v>
      </c>
      <c r="C841" s="11" t="s">
        <v>12853</v>
      </c>
      <c r="D841" s="11" t="str">
        <f>INDEX(Lista!$A$2:$B$13,MATCH('Kap 1'!K841,Lista!$A$2:$A$13,0),2)</f>
        <v>R</v>
      </c>
      <c r="E841" s="11" t="str">
        <f t="shared" si="42"/>
        <v>9789152302484-1-x1_4x-R-8a</v>
      </c>
      <c r="F841" s="11">
        <f>MATCH(E841,'Base data'!$N$2:$N$2604,0)</f>
        <v>353</v>
      </c>
      <c r="G841" s="11" t="str">
        <f t="shared" si="43"/>
        <v>8a</v>
      </c>
      <c r="H841" s="11" t="str">
        <f t="shared" si="44"/>
        <v>Beräkna</v>
      </c>
      <c r="I841" s="11" t="s">
        <v>50</v>
      </c>
      <c r="J841" s="11" t="s">
        <v>365</v>
      </c>
      <c r="K841" s="11" t="s">
        <v>365</v>
      </c>
      <c r="L841" s="11" t="s">
        <v>281</v>
      </c>
      <c r="M841" s="11">
        <v>2</v>
      </c>
      <c r="N841" s="11" t="s">
        <v>281</v>
      </c>
      <c r="O841" s="11" t="s">
        <v>304</v>
      </c>
      <c r="P841" s="55" t="s">
        <v>15694</v>
      </c>
      <c r="Q841" s="55" t="s">
        <v>15695</v>
      </c>
      <c r="R841" s="55" t="s">
        <v>15696</v>
      </c>
    </row>
    <row r="842" spans="1:18" ht="32" x14ac:dyDescent="0.2">
      <c r="A842" s="160">
        <v>9789152302484</v>
      </c>
      <c r="B842" s="11">
        <v>1</v>
      </c>
      <c r="C842" s="11" t="s">
        <v>12853</v>
      </c>
      <c r="D842" s="11" t="str">
        <f>INDEX(Lista!$A$2:$B$13,MATCH('Kap 1'!K842,Lista!$A$2:$A$13,0),2)</f>
        <v>R</v>
      </c>
      <c r="E842" s="11" t="str">
        <f t="shared" si="42"/>
        <v>9789152302484-1-x1_4x-R-8a</v>
      </c>
      <c r="F842" s="11">
        <f>MATCH(E842,'Base data'!$N$2:$N$2604,0)</f>
        <v>353</v>
      </c>
      <c r="G842" s="11" t="str">
        <f t="shared" si="43"/>
        <v>8a</v>
      </c>
      <c r="H842" s="11" t="str">
        <f t="shared" si="44"/>
        <v>Beräkna</v>
      </c>
      <c r="I842" s="11" t="s">
        <v>50</v>
      </c>
      <c r="J842" s="11" t="s">
        <v>365</v>
      </c>
      <c r="K842" s="11" t="s">
        <v>365</v>
      </c>
      <c r="L842" s="11" t="s">
        <v>281</v>
      </c>
      <c r="M842" s="11">
        <v>3</v>
      </c>
      <c r="N842" s="11" t="s">
        <v>281</v>
      </c>
      <c r="O842" s="11" t="s">
        <v>304</v>
      </c>
      <c r="P842" s="55" t="s">
        <v>15697</v>
      </c>
      <c r="Q842" s="55" t="s">
        <v>15698</v>
      </c>
      <c r="R842" s="55" t="s">
        <v>15699</v>
      </c>
    </row>
    <row r="843" spans="1:18" ht="32" x14ac:dyDescent="0.2">
      <c r="A843" s="160">
        <v>9789152302484</v>
      </c>
      <c r="B843" s="11">
        <v>1</v>
      </c>
      <c r="C843" s="11" t="s">
        <v>12853</v>
      </c>
      <c r="D843" s="11" t="str">
        <f>INDEX(Lista!$A$2:$B$13,MATCH('Kap 1'!K843,Lista!$A$2:$A$13,0),2)</f>
        <v>R</v>
      </c>
      <c r="E843" s="11" t="str">
        <f t="shared" si="42"/>
        <v>9789152302484-1-x1_4x-R-8b</v>
      </c>
      <c r="F843" s="11">
        <f>MATCH(E843,'Base data'!$N$2:$N$2604,0)</f>
        <v>354</v>
      </c>
      <c r="G843" s="11" t="str">
        <f t="shared" si="43"/>
        <v>8b</v>
      </c>
      <c r="H843" s="11" t="str">
        <f t="shared" si="44"/>
        <v>Beräkna</v>
      </c>
      <c r="I843" s="11" t="s">
        <v>51</v>
      </c>
      <c r="J843" s="11" t="s">
        <v>365</v>
      </c>
      <c r="K843" s="11" t="s">
        <v>365</v>
      </c>
      <c r="L843" s="11" t="s">
        <v>281</v>
      </c>
      <c r="M843" s="11">
        <v>1</v>
      </c>
      <c r="N843" s="11" t="s">
        <v>283</v>
      </c>
      <c r="O843" s="11" t="s">
        <v>304</v>
      </c>
      <c r="P843" s="55" t="s">
        <v>15691</v>
      </c>
      <c r="Q843" s="55" t="s">
        <v>15700</v>
      </c>
      <c r="R843" s="55" t="s">
        <v>15701</v>
      </c>
    </row>
    <row r="844" spans="1:18" ht="32" x14ac:dyDescent="0.2">
      <c r="A844" s="160">
        <v>9789152302484</v>
      </c>
      <c r="B844" s="11">
        <v>1</v>
      </c>
      <c r="C844" s="11" t="s">
        <v>12853</v>
      </c>
      <c r="D844" s="11" t="str">
        <f>INDEX(Lista!$A$2:$B$13,MATCH('Kap 1'!K844,Lista!$A$2:$A$13,0),2)</f>
        <v>R</v>
      </c>
      <c r="E844" s="11" t="str">
        <f t="shared" si="42"/>
        <v>9789152302484-1-x1_4x-R-8b</v>
      </c>
      <c r="F844" s="11">
        <f>MATCH(E844,'Base data'!$N$2:$N$2604,0)</f>
        <v>354</v>
      </c>
      <c r="G844" s="11" t="str">
        <f t="shared" si="43"/>
        <v>8b</v>
      </c>
      <c r="H844" s="11" t="str">
        <f t="shared" si="44"/>
        <v>Beräkna</v>
      </c>
      <c r="I844" s="11" t="s">
        <v>51</v>
      </c>
      <c r="J844" s="11" t="s">
        <v>365</v>
      </c>
      <c r="K844" s="11" t="s">
        <v>365</v>
      </c>
      <c r="L844" s="11" t="s">
        <v>281</v>
      </c>
      <c r="M844" s="11">
        <v>2</v>
      </c>
      <c r="N844" s="11" t="s">
        <v>281</v>
      </c>
      <c r="O844" s="11" t="s">
        <v>304</v>
      </c>
      <c r="P844" s="55" t="s">
        <v>15702</v>
      </c>
      <c r="Q844" s="55" t="s">
        <v>15703</v>
      </c>
      <c r="R844" s="55" t="s">
        <v>15696</v>
      </c>
    </row>
    <row r="845" spans="1:18" ht="32" x14ac:dyDescent="0.2">
      <c r="A845" s="160">
        <v>9789152302484</v>
      </c>
      <c r="B845" s="11">
        <v>1</v>
      </c>
      <c r="C845" s="11" t="s">
        <v>12853</v>
      </c>
      <c r="D845" s="11" t="str">
        <f>INDEX(Lista!$A$2:$B$13,MATCH('Kap 1'!K845,Lista!$A$2:$A$13,0),2)</f>
        <v>R</v>
      </c>
      <c r="E845" s="11" t="str">
        <f t="shared" si="42"/>
        <v>9789152302484-1-x1_4x-R-8b</v>
      </c>
      <c r="F845" s="11">
        <f>MATCH(E845,'Base data'!$N$2:$N$2604,0)</f>
        <v>354</v>
      </c>
      <c r="G845" s="11" t="str">
        <f t="shared" si="43"/>
        <v>8b</v>
      </c>
      <c r="H845" s="11" t="str">
        <f t="shared" si="44"/>
        <v>Beräkna</v>
      </c>
      <c r="I845" s="11" t="s">
        <v>51</v>
      </c>
      <c r="J845" s="11" t="s">
        <v>365</v>
      </c>
      <c r="K845" s="11" t="s">
        <v>365</v>
      </c>
      <c r="L845" s="11" t="s">
        <v>281</v>
      </c>
      <c r="M845" s="11">
        <v>3</v>
      </c>
      <c r="N845" s="11" t="s">
        <v>281</v>
      </c>
      <c r="O845" s="11" t="s">
        <v>304</v>
      </c>
      <c r="P845" s="55" t="s">
        <v>15704</v>
      </c>
      <c r="Q845" s="55" t="s">
        <v>15705</v>
      </c>
      <c r="R845" s="55" t="s">
        <v>15699</v>
      </c>
    </row>
    <row r="846" spans="1:18" ht="96" x14ac:dyDescent="0.2">
      <c r="A846" s="160">
        <v>9789152302484</v>
      </c>
      <c r="B846" s="11">
        <v>1</v>
      </c>
      <c r="C846" s="11" t="s">
        <v>12853</v>
      </c>
      <c r="D846" s="11" t="str">
        <f>INDEX(Lista!$A$2:$B$13,MATCH('Kap 1'!K846,Lista!$A$2:$A$13,0),2)</f>
        <v>R</v>
      </c>
      <c r="E846" s="11" t="str">
        <f t="shared" si="42"/>
        <v>9789152302484-1-x1_4x-R-9</v>
      </c>
      <c r="F846" s="11">
        <f>MATCH(E846,'Base data'!$N$2:$N$2604,0)</f>
        <v>355</v>
      </c>
      <c r="G846" s="11">
        <f t="shared" si="43"/>
        <v>9</v>
      </c>
      <c r="H846" s="11" t="str">
        <f t="shared" si="44"/>
        <v>Beräkna</v>
      </c>
      <c r="I846" s="11">
        <v>9</v>
      </c>
      <c r="J846" s="11" t="s">
        <v>365</v>
      </c>
      <c r="K846" s="11" t="s">
        <v>365</v>
      </c>
      <c r="L846" s="11" t="s">
        <v>281</v>
      </c>
      <c r="M846" s="11">
        <v>1</v>
      </c>
      <c r="N846" s="11" t="s">
        <v>283</v>
      </c>
      <c r="O846" s="11" t="s">
        <v>311</v>
      </c>
      <c r="P846" s="55" t="s">
        <v>15706</v>
      </c>
      <c r="Q846" s="55" t="s">
        <v>15707</v>
      </c>
      <c r="R846" s="55" t="s">
        <v>15708</v>
      </c>
    </row>
    <row r="847" spans="1:18" ht="48" x14ac:dyDescent="0.2">
      <c r="A847" s="160">
        <v>9789152302484</v>
      </c>
      <c r="B847" s="11">
        <v>1</v>
      </c>
      <c r="C847" s="11" t="s">
        <v>12853</v>
      </c>
      <c r="D847" s="11" t="str">
        <f>INDEX(Lista!$A$2:$B$13,MATCH('Kap 1'!K847,Lista!$A$2:$A$13,0),2)</f>
        <v>R</v>
      </c>
      <c r="E847" s="11" t="str">
        <f t="shared" si="42"/>
        <v>9789152302484-1-x1_4x-R-9</v>
      </c>
      <c r="F847" s="11">
        <f>MATCH(E847,'Base data'!$N$2:$N$2604,0)</f>
        <v>355</v>
      </c>
      <c r="G847" s="11">
        <f t="shared" si="43"/>
        <v>9</v>
      </c>
      <c r="H847" s="11" t="str">
        <f t="shared" si="44"/>
        <v>Beräkna</v>
      </c>
      <c r="I847" s="11">
        <v>9</v>
      </c>
      <c r="J847" s="11" t="s">
        <v>365</v>
      </c>
      <c r="K847" s="11" t="s">
        <v>365</v>
      </c>
      <c r="L847" s="11" t="s">
        <v>281</v>
      </c>
      <c r="M847" s="11">
        <v>2</v>
      </c>
      <c r="N847" s="11" t="s">
        <v>283</v>
      </c>
      <c r="O847" s="11" t="s">
        <v>311</v>
      </c>
      <c r="P847" s="55" t="s">
        <v>15709</v>
      </c>
      <c r="Q847" s="55" t="s">
        <v>15710</v>
      </c>
      <c r="R847" s="55" t="s">
        <v>15711</v>
      </c>
    </row>
    <row r="848" spans="1:18" ht="80" x14ac:dyDescent="0.2">
      <c r="A848" s="160">
        <v>9789152302484</v>
      </c>
      <c r="B848" s="11">
        <v>1</v>
      </c>
      <c r="C848" s="11" t="s">
        <v>12853</v>
      </c>
      <c r="D848" s="11" t="str">
        <f>INDEX(Lista!$A$2:$B$13,MATCH('Kap 1'!K848,Lista!$A$2:$A$13,0),2)</f>
        <v>R</v>
      </c>
      <c r="E848" s="11" t="str">
        <f t="shared" si="42"/>
        <v>9789152302484-1-x1_4x-R-10a</v>
      </c>
      <c r="F848" s="11">
        <f>MATCH(E848,'Base data'!$N$2:$N$2604,0)</f>
        <v>356</v>
      </c>
      <c r="G848" s="11" t="str">
        <f t="shared" si="43"/>
        <v>10a</v>
      </c>
      <c r="H848" s="11" t="str">
        <f t="shared" si="44"/>
        <v>Resonera</v>
      </c>
      <c r="I848" s="176" t="s">
        <v>57</v>
      </c>
      <c r="J848" s="11" t="s">
        <v>365</v>
      </c>
      <c r="K848" s="11" t="s">
        <v>365</v>
      </c>
      <c r="L848" s="11" t="s">
        <v>283</v>
      </c>
      <c r="M848" s="11">
        <v>1</v>
      </c>
      <c r="N848" s="11" t="s">
        <v>283</v>
      </c>
      <c r="O848" s="11" t="s">
        <v>311</v>
      </c>
      <c r="P848" s="55" t="s">
        <v>16812</v>
      </c>
      <c r="Q848" s="55" t="s">
        <v>16813</v>
      </c>
      <c r="R848" s="55" t="s">
        <v>15712</v>
      </c>
    </row>
    <row r="849" spans="1:18" ht="48" x14ac:dyDescent="0.2">
      <c r="A849" s="160">
        <v>9789152302484</v>
      </c>
      <c r="B849" s="11">
        <v>1</v>
      </c>
      <c r="C849" s="11" t="s">
        <v>12853</v>
      </c>
      <c r="D849" s="11" t="str">
        <f>INDEX(Lista!$A$2:$B$13,MATCH('Kap 1'!K849,Lista!$A$2:$A$13,0),2)</f>
        <v>R</v>
      </c>
      <c r="E849" s="11" t="str">
        <f t="shared" si="42"/>
        <v>9789152302484-1-x1_4x-R-10a</v>
      </c>
      <c r="F849" s="11">
        <f>MATCH(E849,'Base data'!$N$2:$N$2604,0)</f>
        <v>356</v>
      </c>
      <c r="G849" s="11" t="str">
        <f t="shared" si="43"/>
        <v>10a</v>
      </c>
      <c r="H849" s="11" t="str">
        <f t="shared" si="44"/>
        <v>Resonera</v>
      </c>
      <c r="I849" s="176" t="s">
        <v>57</v>
      </c>
      <c r="J849" s="11" t="s">
        <v>365</v>
      </c>
      <c r="K849" s="11" t="s">
        <v>365</v>
      </c>
      <c r="L849" s="11" t="s">
        <v>283</v>
      </c>
      <c r="M849" s="11">
        <v>2</v>
      </c>
      <c r="N849" s="11" t="s">
        <v>283</v>
      </c>
      <c r="O849" s="11" t="s">
        <v>311</v>
      </c>
      <c r="P849" s="55" t="s">
        <v>15713</v>
      </c>
      <c r="Q849" s="55" t="s">
        <v>15714</v>
      </c>
      <c r="R849" s="55" t="s">
        <v>15715</v>
      </c>
    </row>
    <row r="850" spans="1:18" ht="80" x14ac:dyDescent="0.2">
      <c r="A850" s="160">
        <v>9789152302484</v>
      </c>
      <c r="B850" s="11">
        <v>1</v>
      </c>
      <c r="C850" s="11" t="s">
        <v>12853</v>
      </c>
      <c r="D850" s="11" t="str">
        <f>INDEX(Lista!$A$2:$B$13,MATCH('Kap 1'!K850,Lista!$A$2:$A$13,0),2)</f>
        <v>R</v>
      </c>
      <c r="E850" s="11" t="str">
        <f t="shared" si="42"/>
        <v>9789152302484-1-x1_4x-R-10b</v>
      </c>
      <c r="F850" s="11">
        <f>MATCH(E850,'Base data'!$N$2:$N$2604,0)</f>
        <v>357</v>
      </c>
      <c r="G850" s="11" t="str">
        <f t="shared" si="43"/>
        <v>10b</v>
      </c>
      <c r="H850" s="11" t="str">
        <f t="shared" si="44"/>
        <v>Resonera</v>
      </c>
      <c r="I850" s="176" t="s">
        <v>58</v>
      </c>
      <c r="J850" s="11" t="s">
        <v>365</v>
      </c>
      <c r="K850" s="11" t="s">
        <v>365</v>
      </c>
      <c r="L850" s="11" t="s">
        <v>283</v>
      </c>
      <c r="M850" s="11">
        <v>1</v>
      </c>
      <c r="N850" s="11" t="s">
        <v>283</v>
      </c>
      <c r="O850" s="11" t="s">
        <v>311</v>
      </c>
      <c r="P850" s="55" t="s">
        <v>15716</v>
      </c>
      <c r="Q850" s="55" t="s">
        <v>15717</v>
      </c>
      <c r="R850" s="55" t="s">
        <v>15718</v>
      </c>
    </row>
    <row r="851" spans="1:18" ht="48" x14ac:dyDescent="0.2">
      <c r="A851" s="160">
        <v>9789152302484</v>
      </c>
      <c r="B851" s="11">
        <v>1</v>
      </c>
      <c r="C851" s="11" t="s">
        <v>12853</v>
      </c>
      <c r="D851" s="11" t="str">
        <f>INDEX(Lista!$A$2:$B$13,MATCH('Kap 1'!K851,Lista!$A$2:$A$13,0),2)</f>
        <v>R</v>
      </c>
      <c r="E851" s="11" t="str">
        <f t="shared" si="42"/>
        <v>9789152302484-1-x1_4x-R-10b</v>
      </c>
      <c r="F851" s="11">
        <f>MATCH(E851,'Base data'!$N$2:$N$2604,0)</f>
        <v>357</v>
      </c>
      <c r="G851" s="11" t="str">
        <f t="shared" si="43"/>
        <v>10b</v>
      </c>
      <c r="H851" s="11" t="str">
        <f t="shared" si="44"/>
        <v>Resonera</v>
      </c>
      <c r="I851" s="176" t="s">
        <v>58</v>
      </c>
      <c r="J851" s="11" t="s">
        <v>365</v>
      </c>
      <c r="K851" s="11" t="s">
        <v>365</v>
      </c>
      <c r="L851" s="11" t="s">
        <v>283</v>
      </c>
      <c r="M851" s="11">
        <v>2</v>
      </c>
      <c r="N851" s="11" t="s">
        <v>283</v>
      </c>
      <c r="O851" s="11" t="s">
        <v>311</v>
      </c>
      <c r="P851" s="55" t="s">
        <v>15713</v>
      </c>
      <c r="Q851" s="55" t="s">
        <v>15089</v>
      </c>
      <c r="R851" s="55" t="s">
        <v>15719</v>
      </c>
    </row>
    <row r="852" spans="1:18" ht="80" x14ac:dyDescent="0.2">
      <c r="A852" s="160">
        <v>9789152302484</v>
      </c>
      <c r="B852" s="11">
        <v>1</v>
      </c>
      <c r="C852" s="11" t="s">
        <v>12853</v>
      </c>
      <c r="D852" s="11" t="str">
        <f>INDEX(Lista!$A$2:$B$13,MATCH('Kap 1'!K852,Lista!$A$2:$A$13,0),2)</f>
        <v>R</v>
      </c>
      <c r="E852" s="11" t="str">
        <f t="shared" si="42"/>
        <v>9789152302484-1-x1_4x-R-10c</v>
      </c>
      <c r="F852" s="11">
        <f>MATCH(E852,'Base data'!$N$2:$N$2604,0)</f>
        <v>358</v>
      </c>
      <c r="G852" s="11" t="str">
        <f t="shared" si="43"/>
        <v>10c</v>
      </c>
      <c r="H852" s="11" t="str">
        <f t="shared" si="44"/>
        <v>Resonera</v>
      </c>
      <c r="I852" s="176" t="s">
        <v>59</v>
      </c>
      <c r="J852" s="11" t="s">
        <v>365</v>
      </c>
      <c r="K852" s="11" t="s">
        <v>365</v>
      </c>
      <c r="L852" s="11" t="s">
        <v>283</v>
      </c>
      <c r="M852" s="11">
        <v>1</v>
      </c>
      <c r="N852" s="11" t="s">
        <v>283</v>
      </c>
      <c r="O852" s="11" t="s">
        <v>311</v>
      </c>
      <c r="P852" s="55" t="s">
        <v>16814</v>
      </c>
      <c r="Q852" s="55" t="s">
        <v>16815</v>
      </c>
      <c r="R852" s="55" t="s">
        <v>15720</v>
      </c>
    </row>
    <row r="853" spans="1:18" ht="48" x14ac:dyDescent="0.2">
      <c r="A853" s="160">
        <v>9789152302484</v>
      </c>
      <c r="B853" s="11">
        <v>1</v>
      </c>
      <c r="C853" s="11" t="s">
        <v>12853</v>
      </c>
      <c r="D853" s="11" t="str">
        <f>INDEX(Lista!$A$2:$B$13,MATCH('Kap 1'!K853,Lista!$A$2:$A$13,0),2)</f>
        <v>R</v>
      </c>
      <c r="E853" s="11" t="str">
        <f t="shared" si="42"/>
        <v>9789152302484-1-x1_4x-R-10c</v>
      </c>
      <c r="F853" s="11">
        <f>MATCH(E853,'Base data'!$N$2:$N$2604,0)</f>
        <v>358</v>
      </c>
      <c r="G853" s="11" t="str">
        <f t="shared" si="43"/>
        <v>10c</v>
      </c>
      <c r="H853" s="11" t="str">
        <f t="shared" si="44"/>
        <v>Resonera</v>
      </c>
      <c r="I853" s="176" t="s">
        <v>59</v>
      </c>
      <c r="J853" s="11" t="s">
        <v>365</v>
      </c>
      <c r="K853" s="11" t="s">
        <v>365</v>
      </c>
      <c r="L853" s="11" t="s">
        <v>283</v>
      </c>
      <c r="M853" s="11">
        <v>2</v>
      </c>
      <c r="N853" s="11" t="s">
        <v>283</v>
      </c>
      <c r="O853" s="11" t="s">
        <v>311</v>
      </c>
      <c r="P853" s="55" t="s">
        <v>15713</v>
      </c>
      <c r="Q853" s="55" t="s">
        <v>15089</v>
      </c>
      <c r="R853" s="55" t="s">
        <v>15715</v>
      </c>
    </row>
    <row r="854" spans="1:18" ht="80" x14ac:dyDescent="0.2">
      <c r="A854" s="160">
        <v>9789152302484</v>
      </c>
      <c r="B854" s="11">
        <v>1</v>
      </c>
      <c r="C854" s="11" t="s">
        <v>12853</v>
      </c>
      <c r="D854" s="11" t="str">
        <f>INDEX(Lista!$A$2:$B$13,MATCH('Kap 1'!K854,Lista!$A$2:$A$13,0),2)</f>
        <v>R</v>
      </c>
      <c r="E854" s="11" t="str">
        <f t="shared" si="42"/>
        <v>9789152302484-1-x1_4x-R-10d</v>
      </c>
      <c r="F854" s="11">
        <f>MATCH(E854,'Base data'!$N$2:$N$2604,0)</f>
        <v>359</v>
      </c>
      <c r="G854" s="11" t="str">
        <f t="shared" si="43"/>
        <v>10d</v>
      </c>
      <c r="H854" s="11" t="str">
        <f t="shared" si="44"/>
        <v>Resonera</v>
      </c>
      <c r="I854" s="176" t="s">
        <v>236</v>
      </c>
      <c r="J854" s="11" t="s">
        <v>365</v>
      </c>
      <c r="K854" s="11" t="s">
        <v>365</v>
      </c>
      <c r="L854" s="11" t="s">
        <v>283</v>
      </c>
      <c r="M854" s="11">
        <v>1</v>
      </c>
      <c r="N854" s="11" t="s">
        <v>283</v>
      </c>
      <c r="O854" s="11" t="s">
        <v>311</v>
      </c>
      <c r="P854" s="55" t="s">
        <v>15721</v>
      </c>
      <c r="Q854" s="55" t="s">
        <v>15722</v>
      </c>
      <c r="R854" s="55" t="s">
        <v>15723</v>
      </c>
    </row>
    <row r="855" spans="1:18" ht="48" x14ac:dyDescent="0.2">
      <c r="A855" s="160">
        <v>9789152302484</v>
      </c>
      <c r="B855" s="11">
        <v>1</v>
      </c>
      <c r="C855" s="11" t="s">
        <v>12853</v>
      </c>
      <c r="D855" s="11" t="str">
        <f>INDEX(Lista!$A$2:$B$13,MATCH('Kap 1'!K855,Lista!$A$2:$A$13,0),2)</f>
        <v>R</v>
      </c>
      <c r="E855" s="11" t="str">
        <f t="shared" si="42"/>
        <v>9789152302484-1-x1_4x-R-10d</v>
      </c>
      <c r="F855" s="11">
        <f>MATCH(E855,'Base data'!$N$2:$N$2604,0)</f>
        <v>359</v>
      </c>
      <c r="G855" s="11" t="str">
        <f t="shared" si="43"/>
        <v>10d</v>
      </c>
      <c r="H855" s="11" t="str">
        <f t="shared" si="44"/>
        <v>Resonera</v>
      </c>
      <c r="I855" s="176" t="s">
        <v>236</v>
      </c>
      <c r="J855" s="11" t="s">
        <v>365</v>
      </c>
      <c r="K855" s="11" t="s">
        <v>365</v>
      </c>
      <c r="L855" s="11" t="s">
        <v>283</v>
      </c>
      <c r="M855" s="11">
        <v>2</v>
      </c>
      <c r="N855" s="11" t="s">
        <v>283</v>
      </c>
      <c r="O855" s="11" t="s">
        <v>311</v>
      </c>
      <c r="P855" s="55" t="s">
        <v>15713</v>
      </c>
      <c r="Q855" s="55" t="s">
        <v>15089</v>
      </c>
      <c r="R855" s="55" t="s">
        <v>15724</v>
      </c>
    </row>
    <row r="856" spans="1:18" ht="32" x14ac:dyDescent="0.2">
      <c r="A856" s="160">
        <v>9789152302484</v>
      </c>
      <c r="B856" s="11">
        <v>1</v>
      </c>
      <c r="C856" s="11" t="s">
        <v>12853</v>
      </c>
      <c r="D856" s="11" t="str">
        <f>INDEX(Lista!$A$2:$B$13,MATCH('Kap 1'!K856,Lista!$A$2:$A$13,0),2)</f>
        <v>R</v>
      </c>
      <c r="E856" s="11" t="str">
        <f t="shared" si="42"/>
        <v>9789152302484-1-x1_4x-R-11a</v>
      </c>
      <c r="F856" s="11">
        <f>MATCH(E856,'Base data'!$N$2:$N$2604,0)</f>
        <v>360</v>
      </c>
      <c r="G856" s="11" t="str">
        <f t="shared" si="43"/>
        <v>11a</v>
      </c>
      <c r="H856" s="11" t="str">
        <f t="shared" si="44"/>
        <v>Beräkna</v>
      </c>
      <c r="I856" s="11" t="s">
        <v>60</v>
      </c>
      <c r="J856" s="11" t="s">
        <v>365</v>
      </c>
      <c r="K856" s="11" t="s">
        <v>365</v>
      </c>
      <c r="L856" s="11" t="s">
        <v>281</v>
      </c>
      <c r="M856" s="11">
        <v>1</v>
      </c>
      <c r="N856" s="11" t="s">
        <v>283</v>
      </c>
      <c r="O856" s="11" t="s">
        <v>304</v>
      </c>
      <c r="P856" s="55" t="s">
        <v>15725</v>
      </c>
      <c r="Q856" s="55" t="s">
        <v>15726</v>
      </c>
      <c r="R856" s="55" t="s">
        <v>15727</v>
      </c>
    </row>
    <row r="857" spans="1:18" x14ac:dyDescent="0.2">
      <c r="A857" s="160">
        <v>9789152302484</v>
      </c>
      <c r="B857" s="11">
        <v>1</v>
      </c>
      <c r="C857" s="11" t="s">
        <v>12853</v>
      </c>
      <c r="D857" s="11" t="str">
        <f>INDEX(Lista!$A$2:$B$13,MATCH('Kap 1'!K857,Lista!$A$2:$A$13,0),2)</f>
        <v>R</v>
      </c>
      <c r="E857" s="11" t="str">
        <f t="shared" si="42"/>
        <v>9789152302484-1-x1_4x-R-11a</v>
      </c>
      <c r="F857" s="11">
        <f>MATCH(E857,'Base data'!$N$2:$N$2604,0)</f>
        <v>360</v>
      </c>
      <c r="G857" s="11" t="str">
        <f t="shared" si="43"/>
        <v>11a</v>
      </c>
      <c r="H857" s="11" t="str">
        <f t="shared" si="44"/>
        <v>Beräkna</v>
      </c>
      <c r="I857" s="11" t="s">
        <v>60</v>
      </c>
      <c r="J857" s="11" t="s">
        <v>365</v>
      </c>
      <c r="K857" s="11" t="s">
        <v>365</v>
      </c>
      <c r="L857" s="11" t="s">
        <v>281</v>
      </c>
      <c r="M857" s="11">
        <v>2</v>
      </c>
      <c r="N857" s="11" t="s">
        <v>281</v>
      </c>
      <c r="O857" s="11" t="s">
        <v>304</v>
      </c>
      <c r="P857" s="55" t="s">
        <v>15728</v>
      </c>
      <c r="Q857" s="55">
        <v>100</v>
      </c>
      <c r="R857" s="55" t="s">
        <v>15729</v>
      </c>
    </row>
    <row r="858" spans="1:18" ht="32" x14ac:dyDescent="0.2">
      <c r="A858" s="160">
        <v>9789152302484</v>
      </c>
      <c r="B858" s="11">
        <v>1</v>
      </c>
      <c r="C858" s="11" t="s">
        <v>12853</v>
      </c>
      <c r="D858" s="11" t="str">
        <f>INDEX(Lista!$A$2:$B$13,MATCH('Kap 1'!K858,Lista!$A$2:$A$13,0),2)</f>
        <v>R</v>
      </c>
      <c r="E858" s="11" t="str">
        <f t="shared" si="42"/>
        <v>9789152302484-1-x1_4x-R-11a</v>
      </c>
      <c r="F858" s="11">
        <f>MATCH(E858,'Base data'!$N$2:$N$2604,0)</f>
        <v>360</v>
      </c>
      <c r="G858" s="11" t="str">
        <f t="shared" si="43"/>
        <v>11a</v>
      </c>
      <c r="H858" s="11" t="str">
        <f t="shared" si="44"/>
        <v>Beräkna</v>
      </c>
      <c r="I858" s="11" t="s">
        <v>60</v>
      </c>
      <c r="J858" s="11" t="s">
        <v>365</v>
      </c>
      <c r="K858" s="11" t="s">
        <v>365</v>
      </c>
      <c r="L858" s="11" t="s">
        <v>281</v>
      </c>
      <c r="M858" s="11">
        <v>3</v>
      </c>
      <c r="N858" s="11" t="s">
        <v>281</v>
      </c>
      <c r="O858" s="11" t="s">
        <v>304</v>
      </c>
      <c r="P858" s="55" t="s">
        <v>15730</v>
      </c>
      <c r="Q858" s="55">
        <v>10</v>
      </c>
      <c r="R858" s="55" t="s">
        <v>15731</v>
      </c>
    </row>
    <row r="859" spans="1:18" ht="32" x14ac:dyDescent="0.2">
      <c r="A859" s="160">
        <v>9789152302484</v>
      </c>
      <c r="B859" s="11">
        <v>1</v>
      </c>
      <c r="C859" s="11" t="s">
        <v>12853</v>
      </c>
      <c r="D859" s="11" t="str">
        <f>INDEX(Lista!$A$2:$B$13,MATCH('Kap 1'!K859,Lista!$A$2:$A$13,0),2)</f>
        <v>R</v>
      </c>
      <c r="E859" s="11" t="str">
        <f t="shared" si="42"/>
        <v>9789152302484-1-x1_4x-R-11b</v>
      </c>
      <c r="F859" s="11">
        <f>MATCH(E859,'Base data'!$N$2:$N$2604,0)</f>
        <v>361</v>
      </c>
      <c r="G859" s="11" t="str">
        <f t="shared" si="43"/>
        <v>11b</v>
      </c>
      <c r="H859" s="11" t="str">
        <f t="shared" si="44"/>
        <v>Beräkna</v>
      </c>
      <c r="I859" s="11" t="s">
        <v>61</v>
      </c>
      <c r="J859" s="11" t="s">
        <v>365</v>
      </c>
      <c r="K859" s="11" t="s">
        <v>365</v>
      </c>
      <c r="L859" s="11" t="s">
        <v>281</v>
      </c>
      <c r="M859" s="11">
        <v>1</v>
      </c>
      <c r="N859" s="11" t="s">
        <v>283</v>
      </c>
      <c r="O859" s="11" t="s">
        <v>304</v>
      </c>
      <c r="P859" s="55" t="s">
        <v>15732</v>
      </c>
      <c r="Q859" s="55" t="s">
        <v>15733</v>
      </c>
      <c r="R859" s="55" t="s">
        <v>15727</v>
      </c>
    </row>
    <row r="860" spans="1:18" x14ac:dyDescent="0.2">
      <c r="A860" s="160">
        <v>9789152302484</v>
      </c>
      <c r="B860" s="11">
        <v>1</v>
      </c>
      <c r="C860" s="11" t="s">
        <v>12853</v>
      </c>
      <c r="D860" s="11" t="str">
        <f>INDEX(Lista!$A$2:$B$13,MATCH('Kap 1'!K860,Lista!$A$2:$A$13,0),2)</f>
        <v>R</v>
      </c>
      <c r="E860" s="11" t="str">
        <f t="shared" ref="E860:E923" si="45">A860&amp;"-"&amp;B860&amp;"-"&amp;C860&amp;"-"&amp;D860&amp;"-"&amp;G860</f>
        <v>9789152302484-1-x1_4x-R-11b</v>
      </c>
      <c r="F860" s="11">
        <f>MATCH(E860,'Base data'!$N$2:$N$2604,0)</f>
        <v>361</v>
      </c>
      <c r="G860" s="11" t="str">
        <f t="shared" si="43"/>
        <v>11b</v>
      </c>
      <c r="H860" s="11" t="str">
        <f t="shared" si="44"/>
        <v>Beräkna</v>
      </c>
      <c r="I860" s="11" t="s">
        <v>61</v>
      </c>
      <c r="J860" s="11" t="s">
        <v>365</v>
      </c>
      <c r="K860" s="11" t="s">
        <v>365</v>
      </c>
      <c r="L860" s="11" t="s">
        <v>281</v>
      </c>
      <c r="M860" s="11">
        <v>2</v>
      </c>
      <c r="N860" s="11" t="s">
        <v>281</v>
      </c>
      <c r="O860" s="11" t="s">
        <v>304</v>
      </c>
      <c r="P860" s="55" t="s">
        <v>15734</v>
      </c>
      <c r="Q860" s="55">
        <v>16</v>
      </c>
      <c r="R860" s="55" t="s">
        <v>15735</v>
      </c>
    </row>
    <row r="861" spans="1:18" ht="32" x14ac:dyDescent="0.2">
      <c r="A861" s="160">
        <v>9789152302484</v>
      </c>
      <c r="B861" s="11">
        <v>1</v>
      </c>
      <c r="C861" s="11" t="s">
        <v>12853</v>
      </c>
      <c r="D861" s="11" t="str">
        <f>INDEX(Lista!$A$2:$B$13,MATCH('Kap 1'!K861,Lista!$A$2:$A$13,0),2)</f>
        <v>R</v>
      </c>
      <c r="E861" s="11" t="str">
        <f t="shared" si="45"/>
        <v>9789152302484-1-x1_4x-R-11b</v>
      </c>
      <c r="F861" s="11">
        <f>MATCH(E861,'Base data'!$N$2:$N$2604,0)</f>
        <v>361</v>
      </c>
      <c r="G861" s="11" t="str">
        <f t="shared" si="43"/>
        <v>11b</v>
      </c>
      <c r="H861" s="11" t="str">
        <f t="shared" si="44"/>
        <v>Beräkna</v>
      </c>
      <c r="I861" s="11" t="s">
        <v>61</v>
      </c>
      <c r="J861" s="11" t="s">
        <v>365</v>
      </c>
      <c r="K861" s="11" t="s">
        <v>365</v>
      </c>
      <c r="L861" s="11" t="s">
        <v>281</v>
      </c>
      <c r="M861" s="11">
        <v>3</v>
      </c>
      <c r="N861" s="11" t="s">
        <v>281</v>
      </c>
      <c r="O861" s="11" t="s">
        <v>304</v>
      </c>
      <c r="P861" s="55" t="s">
        <v>15736</v>
      </c>
      <c r="Q861" s="55">
        <v>4</v>
      </c>
      <c r="R861" s="55" t="s">
        <v>15737</v>
      </c>
    </row>
    <row r="862" spans="1:18" ht="32" x14ac:dyDescent="0.2">
      <c r="A862" s="160">
        <v>9789152302484</v>
      </c>
      <c r="B862" s="11">
        <v>1</v>
      </c>
      <c r="C862" s="11" t="s">
        <v>12853</v>
      </c>
      <c r="D862" s="11" t="str">
        <f>INDEX(Lista!$A$2:$B$13,MATCH('Kap 1'!K862,Lista!$A$2:$A$13,0),2)</f>
        <v>R</v>
      </c>
      <c r="E862" s="11" t="str">
        <f t="shared" si="45"/>
        <v>9789152302484-1-x1_4x-R-11c</v>
      </c>
      <c r="F862" s="11">
        <f>MATCH(E862,'Base data'!$N$2:$N$2604,0)</f>
        <v>362</v>
      </c>
      <c r="G862" s="11" t="str">
        <f t="shared" si="43"/>
        <v>11c</v>
      </c>
      <c r="H862" s="11" t="str">
        <f t="shared" si="44"/>
        <v>Beräkna</v>
      </c>
      <c r="I862" s="11" t="s">
        <v>62</v>
      </c>
      <c r="J862" s="11" t="s">
        <v>365</v>
      </c>
      <c r="K862" s="11" t="s">
        <v>365</v>
      </c>
      <c r="L862" s="11" t="s">
        <v>281</v>
      </c>
      <c r="M862" s="11">
        <v>1</v>
      </c>
      <c r="N862" s="11" t="s">
        <v>283</v>
      </c>
      <c r="O862" s="11" t="s">
        <v>304</v>
      </c>
      <c r="P862" s="55" t="s">
        <v>15738</v>
      </c>
      <c r="Q862" s="55" t="s">
        <v>15739</v>
      </c>
      <c r="R862" s="55" t="s">
        <v>15727</v>
      </c>
    </row>
    <row r="863" spans="1:18" x14ac:dyDescent="0.2">
      <c r="A863" s="160">
        <v>9789152302484</v>
      </c>
      <c r="B863" s="11">
        <v>1</v>
      </c>
      <c r="C863" s="11" t="s">
        <v>12853</v>
      </c>
      <c r="D863" s="11" t="str">
        <f>INDEX(Lista!$A$2:$B$13,MATCH('Kap 1'!K863,Lista!$A$2:$A$13,0),2)</f>
        <v>R</v>
      </c>
      <c r="E863" s="11" t="str">
        <f t="shared" si="45"/>
        <v>9789152302484-1-x1_4x-R-11c</v>
      </c>
      <c r="F863" s="11">
        <f>MATCH(E863,'Base data'!$N$2:$N$2604,0)</f>
        <v>362</v>
      </c>
      <c r="G863" s="11" t="str">
        <f t="shared" si="43"/>
        <v>11c</v>
      </c>
      <c r="H863" s="11" t="str">
        <f t="shared" si="44"/>
        <v>Beräkna</v>
      </c>
      <c r="I863" s="11" t="s">
        <v>62</v>
      </c>
      <c r="J863" s="11" t="s">
        <v>365</v>
      </c>
      <c r="K863" s="11" t="s">
        <v>365</v>
      </c>
      <c r="L863" s="11" t="s">
        <v>281</v>
      </c>
      <c r="M863" s="11">
        <v>2</v>
      </c>
      <c r="N863" s="11" t="s">
        <v>281</v>
      </c>
      <c r="O863" s="11" t="s">
        <v>304</v>
      </c>
      <c r="P863" s="55" t="s">
        <v>15740</v>
      </c>
      <c r="Q863" s="55">
        <v>81</v>
      </c>
      <c r="R863" s="55" t="s">
        <v>15741</v>
      </c>
    </row>
    <row r="864" spans="1:18" ht="32" x14ac:dyDescent="0.2">
      <c r="A864" s="160">
        <v>9789152302484</v>
      </c>
      <c r="B864" s="11">
        <v>1</v>
      </c>
      <c r="C864" s="11" t="s">
        <v>12853</v>
      </c>
      <c r="D864" s="11" t="str">
        <f>INDEX(Lista!$A$2:$B$13,MATCH('Kap 1'!K864,Lista!$A$2:$A$13,0),2)</f>
        <v>R</v>
      </c>
      <c r="E864" s="11" t="str">
        <f t="shared" si="45"/>
        <v>9789152302484-1-x1_4x-R-11c</v>
      </c>
      <c r="F864" s="11">
        <f>MATCH(E864,'Base data'!$N$2:$N$2604,0)</f>
        <v>362</v>
      </c>
      <c r="G864" s="11" t="str">
        <f t="shared" si="43"/>
        <v>11c</v>
      </c>
      <c r="H864" s="11" t="str">
        <f t="shared" si="44"/>
        <v>Beräkna</v>
      </c>
      <c r="I864" s="11" t="s">
        <v>62</v>
      </c>
      <c r="J864" s="11" t="s">
        <v>365</v>
      </c>
      <c r="K864" s="11" t="s">
        <v>365</v>
      </c>
      <c r="L864" s="11" t="s">
        <v>281</v>
      </c>
      <c r="M864" s="11">
        <v>3</v>
      </c>
      <c r="N864" s="11" t="s">
        <v>281</v>
      </c>
      <c r="O864" s="11" t="s">
        <v>304</v>
      </c>
      <c r="P864" s="55" t="s">
        <v>15742</v>
      </c>
      <c r="Q864" s="55">
        <v>9</v>
      </c>
      <c r="R864" s="55" t="s">
        <v>15743</v>
      </c>
    </row>
    <row r="865" spans="1:18" ht="32" x14ac:dyDescent="0.2">
      <c r="A865" s="160">
        <v>9789152302484</v>
      </c>
      <c r="B865" s="11">
        <v>1</v>
      </c>
      <c r="C865" s="11" t="s">
        <v>12853</v>
      </c>
      <c r="D865" s="11" t="str">
        <f>INDEX(Lista!$A$2:$B$13,MATCH('Kap 1'!K865,Lista!$A$2:$A$13,0),2)</f>
        <v>R</v>
      </c>
      <c r="E865" s="11" t="str">
        <f t="shared" si="45"/>
        <v>9789152302484-1-x1_4x-R-12a</v>
      </c>
      <c r="F865" s="11">
        <f>MATCH(E865,'Base data'!$N$2:$N$2604,0)</f>
        <v>363</v>
      </c>
      <c r="G865" s="11" t="str">
        <f t="shared" si="43"/>
        <v>12a</v>
      </c>
      <c r="H865" s="11" t="str">
        <f t="shared" si="44"/>
        <v>Beräkna</v>
      </c>
      <c r="I865" s="11" t="s">
        <v>63</v>
      </c>
      <c r="J865" s="11" t="s">
        <v>365</v>
      </c>
      <c r="K865" s="11" t="s">
        <v>365</v>
      </c>
      <c r="L865" s="11" t="s">
        <v>281</v>
      </c>
      <c r="M865" s="11">
        <v>1</v>
      </c>
      <c r="N865" s="11" t="s">
        <v>283</v>
      </c>
      <c r="O865" s="11" t="s">
        <v>304</v>
      </c>
      <c r="P865" s="55" t="s">
        <v>15744</v>
      </c>
      <c r="Q865" s="55" t="s">
        <v>373</v>
      </c>
      <c r="R865" s="55" t="s">
        <v>15727</v>
      </c>
    </row>
    <row r="866" spans="1:18" x14ac:dyDescent="0.2">
      <c r="A866" s="160">
        <v>9789152302484</v>
      </c>
      <c r="B866" s="11">
        <v>1</v>
      </c>
      <c r="C866" s="11" t="s">
        <v>12853</v>
      </c>
      <c r="D866" s="11" t="str">
        <f>INDEX(Lista!$A$2:$B$13,MATCH('Kap 1'!K866,Lista!$A$2:$A$13,0),2)</f>
        <v>R</v>
      </c>
      <c r="E866" s="11" t="str">
        <f t="shared" si="45"/>
        <v>9789152302484-1-x1_4x-R-12a</v>
      </c>
      <c r="F866" s="11">
        <f>MATCH(E866,'Base data'!$N$2:$N$2604,0)</f>
        <v>363</v>
      </c>
      <c r="G866" s="11" t="str">
        <f t="shared" si="43"/>
        <v>12a</v>
      </c>
      <c r="H866" s="11" t="str">
        <f t="shared" si="44"/>
        <v>Beräkna</v>
      </c>
      <c r="I866" s="11" t="s">
        <v>63</v>
      </c>
      <c r="J866" s="11" t="s">
        <v>365</v>
      </c>
      <c r="K866" s="11" t="s">
        <v>365</v>
      </c>
      <c r="L866" s="11" t="s">
        <v>281</v>
      </c>
      <c r="M866" s="11">
        <v>2</v>
      </c>
      <c r="N866" s="11" t="s">
        <v>281</v>
      </c>
      <c r="O866" s="11" t="s">
        <v>304</v>
      </c>
      <c r="P866" s="55" t="s">
        <v>15745</v>
      </c>
      <c r="Q866" s="55">
        <v>4</v>
      </c>
      <c r="R866" s="55" t="s">
        <v>15746</v>
      </c>
    </row>
    <row r="867" spans="1:18" ht="32" x14ac:dyDescent="0.2">
      <c r="A867" s="160">
        <v>9789152302484</v>
      </c>
      <c r="B867" s="11">
        <v>1</v>
      </c>
      <c r="C867" s="11" t="s">
        <v>12853</v>
      </c>
      <c r="D867" s="11" t="str">
        <f>INDEX(Lista!$A$2:$B$13,MATCH('Kap 1'!K867,Lista!$A$2:$A$13,0),2)</f>
        <v>R</v>
      </c>
      <c r="E867" s="11" t="str">
        <f t="shared" si="45"/>
        <v>9789152302484-1-x1_4x-R-12a</v>
      </c>
      <c r="F867" s="11">
        <f>MATCH(E867,'Base data'!$N$2:$N$2604,0)</f>
        <v>363</v>
      </c>
      <c r="G867" s="11" t="str">
        <f t="shared" si="43"/>
        <v>12a</v>
      </c>
      <c r="H867" s="11" t="str">
        <f t="shared" si="44"/>
        <v>Beräkna</v>
      </c>
      <c r="I867" s="11" t="s">
        <v>63</v>
      </c>
      <c r="J867" s="11" t="s">
        <v>365</v>
      </c>
      <c r="K867" s="11" t="s">
        <v>365</v>
      </c>
      <c r="L867" s="11" t="s">
        <v>281</v>
      </c>
      <c r="M867" s="11">
        <v>3</v>
      </c>
      <c r="N867" s="11" t="s">
        <v>281</v>
      </c>
      <c r="O867" s="11" t="s">
        <v>304</v>
      </c>
      <c r="P867" s="55" t="s">
        <v>15747</v>
      </c>
      <c r="Q867" s="55">
        <v>2</v>
      </c>
      <c r="R867" s="55" t="s">
        <v>15748</v>
      </c>
    </row>
    <row r="868" spans="1:18" ht="32" x14ac:dyDescent="0.2">
      <c r="A868" s="160">
        <v>9789152302484</v>
      </c>
      <c r="B868" s="11">
        <v>1</v>
      </c>
      <c r="C868" s="11" t="s">
        <v>12853</v>
      </c>
      <c r="D868" s="11" t="str">
        <f>INDEX(Lista!$A$2:$B$13,MATCH('Kap 1'!K868,Lista!$A$2:$A$13,0),2)</f>
        <v>R</v>
      </c>
      <c r="E868" s="11" t="str">
        <f t="shared" si="45"/>
        <v>9789152302484-1-x1_4x-R-12b</v>
      </c>
      <c r="F868" s="11">
        <f>MATCH(E868,'Base data'!$N$2:$N$2604,0)</f>
        <v>364</v>
      </c>
      <c r="G868" s="11" t="str">
        <f t="shared" si="43"/>
        <v>12b</v>
      </c>
      <c r="H868" s="11" t="str">
        <f t="shared" si="44"/>
        <v>Beräkna</v>
      </c>
      <c r="I868" s="11" t="s">
        <v>64</v>
      </c>
      <c r="J868" s="11" t="s">
        <v>365</v>
      </c>
      <c r="K868" s="11" t="s">
        <v>365</v>
      </c>
      <c r="L868" s="11" t="s">
        <v>281</v>
      </c>
      <c r="M868" s="177">
        <v>1</v>
      </c>
      <c r="N868" s="11" t="s">
        <v>283</v>
      </c>
      <c r="O868" s="11" t="s">
        <v>304</v>
      </c>
      <c r="P868" s="55" t="s">
        <v>15749</v>
      </c>
      <c r="Q868" s="55" t="s">
        <v>15750</v>
      </c>
      <c r="R868" s="55" t="s">
        <v>15727</v>
      </c>
    </row>
    <row r="869" spans="1:18" x14ac:dyDescent="0.2">
      <c r="A869" s="160">
        <v>9789152302484</v>
      </c>
      <c r="B869" s="11">
        <v>1</v>
      </c>
      <c r="C869" s="11" t="s">
        <v>12853</v>
      </c>
      <c r="D869" s="11" t="str">
        <f>INDEX(Lista!$A$2:$B$13,MATCH('Kap 1'!K869,Lista!$A$2:$A$13,0),2)</f>
        <v>R</v>
      </c>
      <c r="E869" s="11" t="str">
        <f t="shared" si="45"/>
        <v>9789152302484-1-x1_4x-R-12b</v>
      </c>
      <c r="F869" s="11">
        <f>MATCH(E869,'Base data'!$N$2:$N$2604,0)</f>
        <v>364</v>
      </c>
      <c r="G869" s="11" t="str">
        <f t="shared" si="43"/>
        <v>12b</v>
      </c>
      <c r="H869" s="11" t="str">
        <f t="shared" si="44"/>
        <v>Beräkna</v>
      </c>
      <c r="I869" s="11" t="s">
        <v>64</v>
      </c>
      <c r="J869" s="11" t="s">
        <v>365</v>
      </c>
      <c r="K869" s="11" t="s">
        <v>365</v>
      </c>
      <c r="L869" s="11" t="s">
        <v>281</v>
      </c>
      <c r="M869" s="177">
        <v>2</v>
      </c>
      <c r="N869" s="11" t="s">
        <v>281</v>
      </c>
      <c r="O869" s="11" t="s">
        <v>304</v>
      </c>
      <c r="P869" s="55" t="s">
        <v>15751</v>
      </c>
      <c r="Q869" s="55" t="s">
        <v>15752</v>
      </c>
      <c r="R869" s="55" t="s">
        <v>15753</v>
      </c>
    </row>
    <row r="870" spans="1:18" ht="32" x14ac:dyDescent="0.2">
      <c r="A870" s="160">
        <v>9789152302484</v>
      </c>
      <c r="B870" s="11">
        <v>1</v>
      </c>
      <c r="C870" s="11" t="s">
        <v>12853</v>
      </c>
      <c r="D870" s="11" t="str">
        <f>INDEX(Lista!$A$2:$B$13,MATCH('Kap 1'!K870,Lista!$A$2:$A$13,0),2)</f>
        <v>R</v>
      </c>
      <c r="E870" s="11" t="str">
        <f t="shared" si="45"/>
        <v>9789152302484-1-x1_4x-R-12b</v>
      </c>
      <c r="F870" s="11">
        <f>MATCH(E870,'Base data'!$N$2:$N$2604,0)</f>
        <v>364</v>
      </c>
      <c r="G870" s="11" t="str">
        <f t="shared" si="43"/>
        <v>12b</v>
      </c>
      <c r="H870" s="11" t="str">
        <f t="shared" si="44"/>
        <v>Beräkna</v>
      </c>
      <c r="I870" s="11" t="s">
        <v>64</v>
      </c>
      <c r="J870" s="11" t="s">
        <v>365</v>
      </c>
      <c r="K870" s="11" t="s">
        <v>365</v>
      </c>
      <c r="L870" s="11" t="s">
        <v>281</v>
      </c>
      <c r="M870" s="177">
        <v>3</v>
      </c>
      <c r="N870" s="11" t="s">
        <v>281</v>
      </c>
      <c r="O870" s="11" t="s">
        <v>304</v>
      </c>
      <c r="P870" s="55" t="s">
        <v>15754</v>
      </c>
      <c r="Q870" s="55" t="s">
        <v>34</v>
      </c>
      <c r="R870" s="55" t="s">
        <v>15755</v>
      </c>
    </row>
    <row r="871" spans="1:18" ht="32" x14ac:dyDescent="0.2">
      <c r="A871" s="160">
        <v>9789152302484</v>
      </c>
      <c r="B871" s="11">
        <v>1</v>
      </c>
      <c r="C871" s="11" t="s">
        <v>12853</v>
      </c>
      <c r="D871" s="11" t="str">
        <f>INDEX(Lista!$A$2:$B$13,MATCH('Kap 1'!K871,Lista!$A$2:$A$13,0),2)</f>
        <v>R</v>
      </c>
      <c r="E871" s="11" t="str">
        <f t="shared" si="45"/>
        <v>9789152302484-1-x1_4x-R-12c</v>
      </c>
      <c r="F871" s="11">
        <f>MATCH(E871,'Base data'!$N$2:$N$2604,0)</f>
        <v>365</v>
      </c>
      <c r="G871" s="11" t="str">
        <f t="shared" si="43"/>
        <v>12c</v>
      </c>
      <c r="H871" s="11" t="str">
        <f t="shared" si="44"/>
        <v>Beräkna</v>
      </c>
      <c r="I871" s="11" t="s">
        <v>65</v>
      </c>
      <c r="J871" s="11" t="s">
        <v>365</v>
      </c>
      <c r="K871" s="11" t="s">
        <v>365</v>
      </c>
      <c r="L871" s="11" t="s">
        <v>281</v>
      </c>
      <c r="M871" s="177">
        <v>1</v>
      </c>
      <c r="N871" s="11" t="s">
        <v>283</v>
      </c>
      <c r="O871" s="11" t="s">
        <v>304</v>
      </c>
      <c r="P871" s="55" t="s">
        <v>15756</v>
      </c>
      <c r="Q871" s="55" t="s">
        <v>5086</v>
      </c>
      <c r="R871" s="55" t="s">
        <v>15727</v>
      </c>
    </row>
    <row r="872" spans="1:18" x14ac:dyDescent="0.2">
      <c r="A872" s="160">
        <v>9789152302484</v>
      </c>
      <c r="B872" s="11">
        <v>1</v>
      </c>
      <c r="C872" s="11" t="s">
        <v>12853</v>
      </c>
      <c r="D872" s="11" t="str">
        <f>INDEX(Lista!$A$2:$B$13,MATCH('Kap 1'!K872,Lista!$A$2:$A$13,0),2)</f>
        <v>R</v>
      </c>
      <c r="E872" s="11" t="str">
        <f t="shared" si="45"/>
        <v>9789152302484-1-x1_4x-R-12c</v>
      </c>
      <c r="F872" s="11">
        <f>MATCH(E872,'Base data'!$N$2:$N$2604,0)</f>
        <v>365</v>
      </c>
      <c r="G872" s="11" t="str">
        <f t="shared" si="43"/>
        <v>12c</v>
      </c>
      <c r="H872" s="11" t="str">
        <f t="shared" si="44"/>
        <v>Beräkna</v>
      </c>
      <c r="I872" s="11" t="s">
        <v>65</v>
      </c>
      <c r="J872" s="11" t="s">
        <v>365</v>
      </c>
      <c r="K872" s="11" t="s">
        <v>365</v>
      </c>
      <c r="L872" s="11" t="s">
        <v>281</v>
      </c>
      <c r="M872" s="177">
        <v>2</v>
      </c>
      <c r="N872" s="11" t="s">
        <v>281</v>
      </c>
      <c r="O872" s="11" t="s">
        <v>304</v>
      </c>
      <c r="P872" s="55" t="s">
        <v>15757</v>
      </c>
      <c r="Q872" s="55" t="s">
        <v>15758</v>
      </c>
      <c r="R872" s="55" t="s">
        <v>15759</v>
      </c>
    </row>
    <row r="873" spans="1:18" ht="48" x14ac:dyDescent="0.2">
      <c r="A873" s="160">
        <v>9789152302484</v>
      </c>
      <c r="B873" s="11">
        <v>1</v>
      </c>
      <c r="C873" s="11" t="s">
        <v>12853</v>
      </c>
      <c r="D873" s="11" t="str">
        <f>INDEX(Lista!$A$2:$B$13,MATCH('Kap 1'!K873,Lista!$A$2:$A$13,0),2)</f>
        <v>R</v>
      </c>
      <c r="E873" s="11" t="str">
        <f t="shared" si="45"/>
        <v>9789152302484-1-x1_4x-R-12c</v>
      </c>
      <c r="F873" s="11">
        <f>MATCH(E873,'Base data'!$N$2:$N$2604,0)</f>
        <v>365</v>
      </c>
      <c r="G873" s="11" t="str">
        <f t="shared" si="43"/>
        <v>12c</v>
      </c>
      <c r="H873" s="11" t="str">
        <f t="shared" si="44"/>
        <v>Beräkna</v>
      </c>
      <c r="I873" s="11" t="s">
        <v>65</v>
      </c>
      <c r="J873" s="11" t="s">
        <v>365</v>
      </c>
      <c r="K873" s="11" t="s">
        <v>365</v>
      </c>
      <c r="L873" s="11" t="s">
        <v>281</v>
      </c>
      <c r="M873" s="177">
        <v>3</v>
      </c>
      <c r="N873" s="11" t="s">
        <v>281</v>
      </c>
      <c r="O873" s="11" t="s">
        <v>304</v>
      </c>
      <c r="P873" s="55" t="s">
        <v>15760</v>
      </c>
      <c r="Q873" s="55" t="s">
        <v>15761</v>
      </c>
      <c r="R873" s="55" t="s">
        <v>15762</v>
      </c>
    </row>
    <row r="874" spans="1:18" ht="32" x14ac:dyDescent="0.2">
      <c r="A874" s="160">
        <v>9789152302484</v>
      </c>
      <c r="B874" s="11">
        <v>1</v>
      </c>
      <c r="C874" s="11" t="s">
        <v>12853</v>
      </c>
      <c r="D874" s="11" t="str">
        <f>INDEX(Lista!$A$2:$B$13,MATCH('Kap 1'!K874,Lista!$A$2:$A$13,0),2)</f>
        <v>R</v>
      </c>
      <c r="E874" s="11" t="str">
        <f t="shared" si="45"/>
        <v>9789152302484-1-x1_4x-R-13a</v>
      </c>
      <c r="F874" s="11">
        <f>MATCH(E874,'Base data'!$N$2:$N$2604,0)</f>
        <v>366</v>
      </c>
      <c r="G874" s="11" t="str">
        <f t="shared" si="43"/>
        <v>13a</v>
      </c>
      <c r="H874" s="11" t="str">
        <f t="shared" si="44"/>
        <v>Beräkna</v>
      </c>
      <c r="I874" s="11" t="s">
        <v>167</v>
      </c>
      <c r="J874" s="11" t="s">
        <v>365</v>
      </c>
      <c r="K874" s="11" t="s">
        <v>365</v>
      </c>
      <c r="L874" s="11" t="s">
        <v>281</v>
      </c>
      <c r="M874" s="177">
        <v>1</v>
      </c>
      <c r="N874" s="11" t="s">
        <v>281</v>
      </c>
      <c r="O874" s="11" t="s">
        <v>304</v>
      </c>
      <c r="P874" s="55" t="s">
        <v>15763</v>
      </c>
      <c r="Q874" s="55" t="s">
        <v>456</v>
      </c>
      <c r="R874" s="55" t="s">
        <v>15764</v>
      </c>
    </row>
    <row r="875" spans="1:18" ht="32" x14ac:dyDescent="0.2">
      <c r="A875" s="160">
        <v>9789152302484</v>
      </c>
      <c r="B875" s="11">
        <v>1</v>
      </c>
      <c r="C875" s="11" t="s">
        <v>12853</v>
      </c>
      <c r="D875" s="11" t="str">
        <f>INDEX(Lista!$A$2:$B$13,MATCH('Kap 1'!K875,Lista!$A$2:$A$13,0),2)</f>
        <v>R</v>
      </c>
      <c r="E875" s="11" t="str">
        <f t="shared" si="45"/>
        <v>9789152302484-1-x1_4x-R-13a</v>
      </c>
      <c r="F875" s="11">
        <f>MATCH(E875,'Base data'!$N$2:$N$2604,0)</f>
        <v>366</v>
      </c>
      <c r="G875" s="11" t="str">
        <f t="shared" si="43"/>
        <v>13a</v>
      </c>
      <c r="H875" s="11" t="str">
        <f t="shared" si="44"/>
        <v>Beräkna</v>
      </c>
      <c r="I875" s="11" t="s">
        <v>167</v>
      </c>
      <c r="J875" s="11" t="s">
        <v>365</v>
      </c>
      <c r="K875" s="11" t="s">
        <v>365</v>
      </c>
      <c r="L875" s="11" t="s">
        <v>281</v>
      </c>
      <c r="M875" s="11">
        <v>2</v>
      </c>
      <c r="N875" s="11" t="s">
        <v>283</v>
      </c>
      <c r="O875" s="11" t="s">
        <v>304</v>
      </c>
      <c r="P875" s="55" t="s">
        <v>15765</v>
      </c>
      <c r="Q875" s="55" t="s">
        <v>456</v>
      </c>
      <c r="R875" s="55" t="s">
        <v>15766</v>
      </c>
    </row>
    <row r="876" spans="1:18" x14ac:dyDescent="0.2">
      <c r="A876" s="160">
        <v>9789152302484</v>
      </c>
      <c r="B876" s="11">
        <v>1</v>
      </c>
      <c r="C876" s="11" t="s">
        <v>12853</v>
      </c>
      <c r="D876" s="11" t="str">
        <f>INDEX(Lista!$A$2:$B$13,MATCH('Kap 1'!K876,Lista!$A$2:$A$13,0),2)</f>
        <v>R</v>
      </c>
      <c r="E876" s="11" t="str">
        <f t="shared" si="45"/>
        <v>9789152302484-1-x1_4x-R-13a</v>
      </c>
      <c r="F876" s="11">
        <f>MATCH(E876,'Base data'!$N$2:$N$2604,0)</f>
        <v>366</v>
      </c>
      <c r="G876" s="11" t="str">
        <f t="shared" si="43"/>
        <v>13a</v>
      </c>
      <c r="H876" s="11" t="str">
        <f t="shared" si="44"/>
        <v>Beräkna</v>
      </c>
      <c r="I876" s="11" t="s">
        <v>167</v>
      </c>
      <c r="J876" s="11" t="s">
        <v>365</v>
      </c>
      <c r="K876" s="11" t="s">
        <v>365</v>
      </c>
      <c r="L876" s="11" t="s">
        <v>281</v>
      </c>
      <c r="M876" s="11">
        <v>3</v>
      </c>
      <c r="N876" s="11" t="s">
        <v>281</v>
      </c>
      <c r="O876" s="11" t="s">
        <v>304</v>
      </c>
      <c r="P876" s="55" t="s">
        <v>15767</v>
      </c>
      <c r="Q876" s="55">
        <v>9</v>
      </c>
      <c r="R876" s="55" t="s">
        <v>15768</v>
      </c>
    </row>
    <row r="877" spans="1:18" ht="32" x14ac:dyDescent="0.2">
      <c r="A877" s="160">
        <v>9789152302484</v>
      </c>
      <c r="B877" s="11">
        <v>1</v>
      </c>
      <c r="C877" s="11" t="s">
        <v>12853</v>
      </c>
      <c r="D877" s="11" t="str">
        <f>INDEX(Lista!$A$2:$B$13,MATCH('Kap 1'!K877,Lista!$A$2:$A$13,0),2)</f>
        <v>R</v>
      </c>
      <c r="E877" s="11" t="str">
        <f t="shared" si="45"/>
        <v>9789152302484-1-x1_4x-R-13a</v>
      </c>
      <c r="F877" s="11">
        <f>MATCH(E877,'Base data'!$N$2:$N$2604,0)</f>
        <v>366</v>
      </c>
      <c r="G877" s="11" t="str">
        <f t="shared" si="43"/>
        <v>13a</v>
      </c>
      <c r="H877" s="11" t="str">
        <f t="shared" si="44"/>
        <v>Beräkna</v>
      </c>
      <c r="I877" s="11" t="s">
        <v>167</v>
      </c>
      <c r="J877" s="11" t="s">
        <v>365</v>
      </c>
      <c r="K877" s="11" t="s">
        <v>365</v>
      </c>
      <c r="L877" s="11" t="s">
        <v>281</v>
      </c>
      <c r="M877" s="11">
        <v>4</v>
      </c>
      <c r="N877" s="11" t="s">
        <v>281</v>
      </c>
      <c r="O877" s="11" t="s">
        <v>304</v>
      </c>
      <c r="P877" s="55" t="s">
        <v>15769</v>
      </c>
      <c r="Q877" s="55">
        <v>3</v>
      </c>
      <c r="R877" s="55" t="s">
        <v>15770</v>
      </c>
    </row>
    <row r="878" spans="1:18" ht="32" x14ac:dyDescent="0.2">
      <c r="A878" s="160">
        <v>9789152302484</v>
      </c>
      <c r="B878" s="11">
        <v>1</v>
      </c>
      <c r="C878" s="11" t="s">
        <v>12853</v>
      </c>
      <c r="D878" s="11" t="str">
        <f>INDEX(Lista!$A$2:$B$13,MATCH('Kap 1'!K878,Lista!$A$2:$A$13,0),2)</f>
        <v>R</v>
      </c>
      <c r="E878" s="11" t="str">
        <f t="shared" si="45"/>
        <v>9789152302484-1-x1_4x-R-13b</v>
      </c>
      <c r="F878" s="11">
        <f>MATCH(E878,'Base data'!$N$2:$N$2604,0)</f>
        <v>367</v>
      </c>
      <c r="G878" s="11" t="str">
        <f t="shared" si="43"/>
        <v>13b</v>
      </c>
      <c r="H878" s="11" t="str">
        <f t="shared" si="44"/>
        <v>Beräkna</v>
      </c>
      <c r="I878" s="11" t="s">
        <v>168</v>
      </c>
      <c r="J878" s="11" t="s">
        <v>365</v>
      </c>
      <c r="K878" s="11" t="s">
        <v>365</v>
      </c>
      <c r="L878" s="11" t="s">
        <v>281</v>
      </c>
      <c r="M878" s="177">
        <v>1</v>
      </c>
      <c r="N878" s="11" t="s">
        <v>281</v>
      </c>
      <c r="O878" s="11" t="s">
        <v>304</v>
      </c>
      <c r="P878" s="55" t="s">
        <v>15771</v>
      </c>
      <c r="Q878" s="55" t="s">
        <v>15772</v>
      </c>
      <c r="R878" s="55" t="s">
        <v>15764</v>
      </c>
    </row>
    <row r="879" spans="1:18" ht="32" x14ac:dyDescent="0.2">
      <c r="A879" s="160">
        <v>9789152302484</v>
      </c>
      <c r="B879" s="11">
        <v>1</v>
      </c>
      <c r="C879" s="11" t="s">
        <v>12853</v>
      </c>
      <c r="D879" s="11" t="str">
        <f>INDEX(Lista!$A$2:$B$13,MATCH('Kap 1'!K879,Lista!$A$2:$A$13,0),2)</f>
        <v>R</v>
      </c>
      <c r="E879" s="11" t="str">
        <f t="shared" si="45"/>
        <v>9789152302484-1-x1_4x-R-13b</v>
      </c>
      <c r="F879" s="11">
        <f>MATCH(E879,'Base data'!$N$2:$N$2604,0)</f>
        <v>367</v>
      </c>
      <c r="G879" s="11" t="str">
        <f t="shared" si="43"/>
        <v>13b</v>
      </c>
      <c r="H879" s="11" t="str">
        <f t="shared" si="44"/>
        <v>Beräkna</v>
      </c>
      <c r="I879" s="11" t="s">
        <v>168</v>
      </c>
      <c r="J879" s="11" t="s">
        <v>365</v>
      </c>
      <c r="K879" s="11" t="s">
        <v>365</v>
      </c>
      <c r="L879" s="11" t="s">
        <v>281</v>
      </c>
      <c r="M879" s="11">
        <v>2</v>
      </c>
      <c r="N879" s="11" t="s">
        <v>283</v>
      </c>
      <c r="O879" s="11" t="s">
        <v>304</v>
      </c>
      <c r="P879" s="55" t="s">
        <v>15773</v>
      </c>
      <c r="Q879" s="55" t="s">
        <v>15772</v>
      </c>
      <c r="R879" s="55" t="s">
        <v>15774</v>
      </c>
    </row>
    <row r="880" spans="1:18" x14ac:dyDescent="0.2">
      <c r="A880" s="160">
        <v>9789152302484</v>
      </c>
      <c r="B880" s="11">
        <v>1</v>
      </c>
      <c r="C880" s="11" t="s">
        <v>12853</v>
      </c>
      <c r="D880" s="11" t="str">
        <f>INDEX(Lista!$A$2:$B$13,MATCH('Kap 1'!K880,Lista!$A$2:$A$13,0),2)</f>
        <v>R</v>
      </c>
      <c r="E880" s="11" t="str">
        <f t="shared" si="45"/>
        <v>9789152302484-1-x1_4x-R-13b</v>
      </c>
      <c r="F880" s="11">
        <f>MATCH(E880,'Base data'!$N$2:$N$2604,0)</f>
        <v>367</v>
      </c>
      <c r="G880" s="11" t="str">
        <f t="shared" si="43"/>
        <v>13b</v>
      </c>
      <c r="H880" s="11" t="str">
        <f t="shared" si="44"/>
        <v>Beräkna</v>
      </c>
      <c r="I880" s="11" t="s">
        <v>168</v>
      </c>
      <c r="J880" s="11" t="s">
        <v>365</v>
      </c>
      <c r="K880" s="11" t="s">
        <v>365</v>
      </c>
      <c r="L880" s="11" t="s">
        <v>281</v>
      </c>
      <c r="M880" s="11">
        <v>3</v>
      </c>
      <c r="N880" s="11" t="s">
        <v>281</v>
      </c>
      <c r="O880" s="11" t="s">
        <v>304</v>
      </c>
      <c r="P880" s="55" t="s">
        <v>15775</v>
      </c>
      <c r="Q880" s="55" t="s">
        <v>454</v>
      </c>
      <c r="R880" s="55" t="s">
        <v>15776</v>
      </c>
    </row>
    <row r="881" spans="1:18" ht="32" x14ac:dyDescent="0.2">
      <c r="A881" s="160">
        <v>9789152302484</v>
      </c>
      <c r="B881" s="11">
        <v>1</v>
      </c>
      <c r="C881" s="11" t="s">
        <v>12853</v>
      </c>
      <c r="D881" s="11" t="str">
        <f>INDEX(Lista!$A$2:$B$13,MATCH('Kap 1'!K881,Lista!$A$2:$A$13,0),2)</f>
        <v>R</v>
      </c>
      <c r="E881" s="11" t="str">
        <f t="shared" si="45"/>
        <v>9789152302484-1-x1_4x-R-13b</v>
      </c>
      <c r="F881" s="11">
        <f>MATCH(E881,'Base data'!$N$2:$N$2604,0)</f>
        <v>367</v>
      </c>
      <c r="G881" s="11" t="str">
        <f t="shared" si="43"/>
        <v>13b</v>
      </c>
      <c r="H881" s="11" t="str">
        <f t="shared" si="44"/>
        <v>Beräkna</v>
      </c>
      <c r="I881" s="11" t="s">
        <v>168</v>
      </c>
      <c r="J881" s="11" t="s">
        <v>365</v>
      </c>
      <c r="K881" s="11" t="s">
        <v>365</v>
      </c>
      <c r="L881" s="11" t="s">
        <v>281</v>
      </c>
      <c r="M881" s="11">
        <v>4</v>
      </c>
      <c r="N881" s="11" t="s">
        <v>281</v>
      </c>
      <c r="O881" s="11" t="s">
        <v>304</v>
      </c>
      <c r="P881" s="55" t="s">
        <v>15777</v>
      </c>
      <c r="Q881" s="55" t="s">
        <v>285</v>
      </c>
      <c r="R881" s="55" t="s">
        <v>15778</v>
      </c>
    </row>
    <row r="882" spans="1:18" ht="32" x14ac:dyDescent="0.2">
      <c r="A882" s="160">
        <v>9789152302484</v>
      </c>
      <c r="B882" s="11">
        <v>1</v>
      </c>
      <c r="C882" s="11" t="s">
        <v>12853</v>
      </c>
      <c r="D882" s="11" t="str">
        <f>INDEX(Lista!$A$2:$B$13,MATCH('Kap 1'!K882,Lista!$A$2:$A$13,0),2)</f>
        <v>R</v>
      </c>
      <c r="E882" s="11" t="str">
        <f t="shared" si="45"/>
        <v>9789152302484-1-x1_4x-R-13c</v>
      </c>
      <c r="F882" s="11">
        <f>MATCH(E882,'Base data'!$N$2:$N$2604,0)</f>
        <v>368</v>
      </c>
      <c r="G882" s="11" t="str">
        <f t="shared" si="43"/>
        <v>13c</v>
      </c>
      <c r="H882" s="11" t="str">
        <f t="shared" si="44"/>
        <v>Beräkna</v>
      </c>
      <c r="I882" s="11" t="s">
        <v>171</v>
      </c>
      <c r="J882" s="11" t="s">
        <v>365</v>
      </c>
      <c r="K882" s="11" t="s">
        <v>365</v>
      </c>
      <c r="L882" s="11" t="s">
        <v>281</v>
      </c>
      <c r="M882" s="177">
        <v>1</v>
      </c>
      <c r="N882" s="11" t="s">
        <v>281</v>
      </c>
      <c r="O882" s="11" t="s">
        <v>304</v>
      </c>
      <c r="P882" s="55" t="s">
        <v>15779</v>
      </c>
      <c r="Q882" s="55" t="s">
        <v>15780</v>
      </c>
      <c r="R882" s="55" t="s">
        <v>15764</v>
      </c>
    </row>
    <row r="883" spans="1:18" ht="32" x14ac:dyDescent="0.2">
      <c r="A883" s="160">
        <v>9789152302484</v>
      </c>
      <c r="B883" s="11">
        <v>1</v>
      </c>
      <c r="C883" s="11" t="s">
        <v>12853</v>
      </c>
      <c r="D883" s="11" t="str">
        <f>INDEX(Lista!$A$2:$B$13,MATCH('Kap 1'!K883,Lista!$A$2:$A$13,0),2)</f>
        <v>R</v>
      </c>
      <c r="E883" s="11" t="str">
        <f t="shared" si="45"/>
        <v>9789152302484-1-x1_4x-R-13c</v>
      </c>
      <c r="F883" s="11">
        <f>MATCH(E883,'Base data'!$N$2:$N$2604,0)</f>
        <v>368</v>
      </c>
      <c r="G883" s="11" t="str">
        <f t="shared" si="43"/>
        <v>13c</v>
      </c>
      <c r="H883" s="11" t="str">
        <f t="shared" si="44"/>
        <v>Beräkna</v>
      </c>
      <c r="I883" s="11" t="s">
        <v>171</v>
      </c>
      <c r="J883" s="11" t="s">
        <v>365</v>
      </c>
      <c r="K883" s="11" t="s">
        <v>365</v>
      </c>
      <c r="L883" s="11" t="s">
        <v>281</v>
      </c>
      <c r="M883" s="11">
        <v>2</v>
      </c>
      <c r="N883" s="11" t="s">
        <v>283</v>
      </c>
      <c r="O883" s="11" t="s">
        <v>304</v>
      </c>
      <c r="P883" s="55" t="s">
        <v>15781</v>
      </c>
      <c r="Q883" s="55" t="s">
        <v>15780</v>
      </c>
      <c r="R883" s="55" t="s">
        <v>15774</v>
      </c>
    </row>
    <row r="884" spans="1:18" x14ac:dyDescent="0.2">
      <c r="A884" s="160">
        <v>9789152302484</v>
      </c>
      <c r="B884" s="11">
        <v>1</v>
      </c>
      <c r="C884" s="11" t="s">
        <v>12853</v>
      </c>
      <c r="D884" s="11" t="str">
        <f>INDEX(Lista!$A$2:$B$13,MATCH('Kap 1'!K884,Lista!$A$2:$A$13,0),2)</f>
        <v>R</v>
      </c>
      <c r="E884" s="11" t="str">
        <f t="shared" si="45"/>
        <v>9789152302484-1-x1_4x-R-13c</v>
      </c>
      <c r="F884" s="11">
        <f>MATCH(E884,'Base data'!$N$2:$N$2604,0)</f>
        <v>368</v>
      </c>
      <c r="G884" s="11" t="str">
        <f t="shared" si="43"/>
        <v>13c</v>
      </c>
      <c r="H884" s="11" t="str">
        <f t="shared" si="44"/>
        <v>Beräkna</v>
      </c>
      <c r="I884" s="11" t="s">
        <v>171</v>
      </c>
      <c r="J884" s="11" t="s">
        <v>365</v>
      </c>
      <c r="K884" s="11" t="s">
        <v>365</v>
      </c>
      <c r="L884" s="11" t="s">
        <v>281</v>
      </c>
      <c r="M884" s="11">
        <v>3</v>
      </c>
      <c r="N884" s="11" t="s">
        <v>281</v>
      </c>
      <c r="O884" s="11" t="s">
        <v>304</v>
      </c>
      <c r="P884" s="55" t="s">
        <v>15782</v>
      </c>
      <c r="Q884" s="55" t="s">
        <v>15783</v>
      </c>
      <c r="R884" s="55" t="s">
        <v>15784</v>
      </c>
    </row>
    <row r="885" spans="1:18" ht="32" x14ac:dyDescent="0.2">
      <c r="A885" s="160">
        <v>9789152302484</v>
      </c>
      <c r="B885" s="11">
        <v>1</v>
      </c>
      <c r="C885" s="11" t="s">
        <v>12853</v>
      </c>
      <c r="D885" s="11" t="str">
        <f>INDEX(Lista!$A$2:$B$13,MATCH('Kap 1'!K885,Lista!$A$2:$A$13,0),2)</f>
        <v>R</v>
      </c>
      <c r="E885" s="11" t="str">
        <f t="shared" si="45"/>
        <v>9789152302484-1-x1_4x-R-13c</v>
      </c>
      <c r="F885" s="11">
        <f>MATCH(E885,'Base data'!$N$2:$N$2604,0)</f>
        <v>368</v>
      </c>
      <c r="G885" s="11" t="str">
        <f t="shared" si="43"/>
        <v>13c</v>
      </c>
      <c r="H885" s="11" t="str">
        <f t="shared" si="44"/>
        <v>Beräkna</v>
      </c>
      <c r="I885" s="11" t="s">
        <v>171</v>
      </c>
      <c r="J885" s="11" t="s">
        <v>365</v>
      </c>
      <c r="K885" s="11" t="s">
        <v>365</v>
      </c>
      <c r="L885" s="11" t="s">
        <v>281</v>
      </c>
      <c r="M885" s="11">
        <v>4</v>
      </c>
      <c r="N885" s="11" t="s">
        <v>281</v>
      </c>
      <c r="O885" s="11" t="s">
        <v>304</v>
      </c>
      <c r="P885" s="55" t="s">
        <v>15785</v>
      </c>
      <c r="Q885" s="55" t="s">
        <v>165</v>
      </c>
      <c r="R885" s="55" t="s">
        <v>15786</v>
      </c>
    </row>
    <row r="886" spans="1:18" ht="32" x14ac:dyDescent="0.2">
      <c r="A886" s="160">
        <v>9789152302484</v>
      </c>
      <c r="B886" s="11">
        <v>1</v>
      </c>
      <c r="C886" s="11" t="s">
        <v>12853</v>
      </c>
      <c r="D886" s="11" t="str">
        <f>INDEX(Lista!$A$2:$B$13,MATCH('Kap 1'!K886,Lista!$A$2:$A$13,0),2)</f>
        <v>R</v>
      </c>
      <c r="E886" s="11" t="str">
        <f t="shared" si="45"/>
        <v>9789152302484-1-x1_4x-R-14a</v>
      </c>
      <c r="F886" s="11">
        <f>MATCH(E886,'Base data'!$N$2:$N$2604,0)</f>
        <v>369</v>
      </c>
      <c r="G886" s="11" t="str">
        <f t="shared" si="43"/>
        <v>14a</v>
      </c>
      <c r="H886" s="11" t="str">
        <f t="shared" si="44"/>
        <v>Beräkna</v>
      </c>
      <c r="I886" s="11" t="s">
        <v>68</v>
      </c>
      <c r="J886" s="11" t="s">
        <v>365</v>
      </c>
      <c r="K886" s="11" t="s">
        <v>365</v>
      </c>
      <c r="L886" s="11" t="s">
        <v>281</v>
      </c>
      <c r="M886" s="11">
        <v>1</v>
      </c>
      <c r="N886" s="11" t="s">
        <v>283</v>
      </c>
      <c r="O886" s="11" t="s">
        <v>304</v>
      </c>
      <c r="P886" s="55" t="s">
        <v>15787</v>
      </c>
      <c r="Q886" s="55" t="s">
        <v>15788</v>
      </c>
      <c r="R886" s="55" t="s">
        <v>15727</v>
      </c>
    </row>
    <row r="887" spans="1:18" x14ac:dyDescent="0.2">
      <c r="A887" s="160">
        <v>9789152302484</v>
      </c>
      <c r="B887" s="11">
        <v>1</v>
      </c>
      <c r="C887" s="11" t="s">
        <v>12853</v>
      </c>
      <c r="D887" s="11" t="str">
        <f>INDEX(Lista!$A$2:$B$13,MATCH('Kap 1'!K887,Lista!$A$2:$A$13,0),2)</f>
        <v>R</v>
      </c>
      <c r="E887" s="11" t="str">
        <f t="shared" si="45"/>
        <v>9789152302484-1-x1_4x-R-14a</v>
      </c>
      <c r="F887" s="11">
        <f>MATCH(E887,'Base data'!$N$2:$N$2604,0)</f>
        <v>369</v>
      </c>
      <c r="G887" s="11" t="str">
        <f t="shared" si="43"/>
        <v>14a</v>
      </c>
      <c r="H887" s="11" t="str">
        <f t="shared" si="44"/>
        <v>Beräkna</v>
      </c>
      <c r="I887" s="11" t="s">
        <v>68</v>
      </c>
      <c r="J887" s="11" t="s">
        <v>365</v>
      </c>
      <c r="K887" s="11" t="s">
        <v>365</v>
      </c>
      <c r="L887" s="11" t="s">
        <v>281</v>
      </c>
      <c r="M887" s="11">
        <v>2</v>
      </c>
      <c r="N887" s="11" t="s">
        <v>281</v>
      </c>
      <c r="O887" s="11" t="s">
        <v>304</v>
      </c>
      <c r="P887" s="55" t="s">
        <v>15789</v>
      </c>
      <c r="Q887" s="55">
        <v>25</v>
      </c>
      <c r="R887" s="55" t="s">
        <v>15790</v>
      </c>
    </row>
    <row r="888" spans="1:18" ht="32" x14ac:dyDescent="0.2">
      <c r="A888" s="160">
        <v>9789152302484</v>
      </c>
      <c r="B888" s="11">
        <v>1</v>
      </c>
      <c r="C888" s="11" t="s">
        <v>12853</v>
      </c>
      <c r="D888" s="11" t="str">
        <f>INDEX(Lista!$A$2:$B$13,MATCH('Kap 1'!K888,Lista!$A$2:$A$13,0),2)</f>
        <v>R</v>
      </c>
      <c r="E888" s="11" t="str">
        <f t="shared" si="45"/>
        <v>9789152302484-1-x1_4x-R-14a</v>
      </c>
      <c r="F888" s="11">
        <f>MATCH(E888,'Base data'!$N$2:$N$2604,0)</f>
        <v>369</v>
      </c>
      <c r="G888" s="11" t="str">
        <f t="shared" si="43"/>
        <v>14a</v>
      </c>
      <c r="H888" s="11" t="str">
        <f t="shared" si="44"/>
        <v>Beräkna</v>
      </c>
      <c r="I888" s="11" t="s">
        <v>68</v>
      </c>
      <c r="J888" s="11" t="s">
        <v>365</v>
      </c>
      <c r="K888" s="11" t="s">
        <v>365</v>
      </c>
      <c r="L888" s="11" t="s">
        <v>281</v>
      </c>
      <c r="M888" s="11">
        <v>3</v>
      </c>
      <c r="N888" s="11" t="s">
        <v>281</v>
      </c>
      <c r="O888" s="11" t="s">
        <v>304</v>
      </c>
      <c r="P888" s="55" t="s">
        <v>15791</v>
      </c>
      <c r="Q888" s="55">
        <v>5</v>
      </c>
      <c r="R888" s="55" t="s">
        <v>15792</v>
      </c>
    </row>
    <row r="889" spans="1:18" ht="32" x14ac:dyDescent="0.2">
      <c r="A889" s="160">
        <v>9789152302484</v>
      </c>
      <c r="B889" s="11">
        <v>1</v>
      </c>
      <c r="C889" s="11" t="s">
        <v>12853</v>
      </c>
      <c r="D889" s="11" t="str">
        <f>INDEX(Lista!$A$2:$B$13,MATCH('Kap 1'!K889,Lista!$A$2:$A$13,0),2)</f>
        <v>R</v>
      </c>
      <c r="E889" s="11" t="str">
        <f t="shared" si="45"/>
        <v>9789152302484-1-x1_4x-R-14b</v>
      </c>
      <c r="F889" s="11">
        <f>MATCH(E889,'Base data'!$N$2:$N$2604,0)</f>
        <v>370</v>
      </c>
      <c r="G889" s="11" t="str">
        <f t="shared" si="43"/>
        <v>14b</v>
      </c>
      <c r="H889" s="11" t="str">
        <f t="shared" si="44"/>
        <v>Beräkna</v>
      </c>
      <c r="I889" s="11" t="s">
        <v>69</v>
      </c>
      <c r="J889" s="11" t="s">
        <v>365</v>
      </c>
      <c r="K889" s="11" t="s">
        <v>365</v>
      </c>
      <c r="L889" s="11" t="s">
        <v>281</v>
      </c>
      <c r="M889" s="11">
        <v>1</v>
      </c>
      <c r="N889" s="11" t="s">
        <v>283</v>
      </c>
      <c r="O889" s="11" t="s">
        <v>304</v>
      </c>
      <c r="P889" s="55" t="s">
        <v>15793</v>
      </c>
      <c r="Q889" s="55" t="s">
        <v>15794</v>
      </c>
      <c r="R889" s="55" t="s">
        <v>15727</v>
      </c>
    </row>
    <row r="890" spans="1:18" x14ac:dyDescent="0.2">
      <c r="A890" s="160">
        <v>9789152302484</v>
      </c>
      <c r="B890" s="11">
        <v>1</v>
      </c>
      <c r="C890" s="11" t="s">
        <v>12853</v>
      </c>
      <c r="D890" s="11" t="str">
        <f>INDEX(Lista!$A$2:$B$13,MATCH('Kap 1'!K890,Lista!$A$2:$A$13,0),2)</f>
        <v>R</v>
      </c>
      <c r="E890" s="11" t="str">
        <f t="shared" si="45"/>
        <v>9789152302484-1-x1_4x-R-14b</v>
      </c>
      <c r="F890" s="11">
        <f>MATCH(E890,'Base data'!$N$2:$N$2604,0)</f>
        <v>370</v>
      </c>
      <c r="G890" s="11" t="str">
        <f t="shared" si="43"/>
        <v>14b</v>
      </c>
      <c r="H890" s="11" t="str">
        <f t="shared" si="44"/>
        <v>Beräkna</v>
      </c>
      <c r="I890" s="11" t="s">
        <v>69</v>
      </c>
      <c r="J890" s="11" t="s">
        <v>365</v>
      </c>
      <c r="K890" s="11" t="s">
        <v>365</v>
      </c>
      <c r="L890" s="11" t="s">
        <v>281</v>
      </c>
      <c r="M890" s="11">
        <v>2</v>
      </c>
      <c r="N890" s="11" t="s">
        <v>281</v>
      </c>
      <c r="O890" s="11" t="s">
        <v>304</v>
      </c>
      <c r="P890" s="55" t="s">
        <v>15795</v>
      </c>
      <c r="Q890" s="55">
        <v>16</v>
      </c>
      <c r="R890" s="55" t="s">
        <v>15796</v>
      </c>
    </row>
    <row r="891" spans="1:18" ht="32" x14ac:dyDescent="0.2">
      <c r="A891" s="160">
        <v>9789152302484</v>
      </c>
      <c r="B891" s="11">
        <v>1</v>
      </c>
      <c r="C891" s="11" t="s">
        <v>12853</v>
      </c>
      <c r="D891" s="11" t="str">
        <f>INDEX(Lista!$A$2:$B$13,MATCH('Kap 1'!K891,Lista!$A$2:$A$13,0),2)</f>
        <v>R</v>
      </c>
      <c r="E891" s="11" t="str">
        <f t="shared" si="45"/>
        <v>9789152302484-1-x1_4x-R-14b</v>
      </c>
      <c r="F891" s="11">
        <f>MATCH(E891,'Base data'!$N$2:$N$2604,0)</f>
        <v>370</v>
      </c>
      <c r="G891" s="11" t="str">
        <f t="shared" si="43"/>
        <v>14b</v>
      </c>
      <c r="H891" s="11" t="str">
        <f t="shared" si="44"/>
        <v>Beräkna</v>
      </c>
      <c r="I891" s="11" t="s">
        <v>69</v>
      </c>
      <c r="J891" s="11" t="s">
        <v>365</v>
      </c>
      <c r="K891" s="11" t="s">
        <v>365</v>
      </c>
      <c r="L891" s="11" t="s">
        <v>281</v>
      </c>
      <c r="M891" s="11">
        <v>3</v>
      </c>
      <c r="N891" s="11" t="s">
        <v>281</v>
      </c>
      <c r="O891" s="11" t="s">
        <v>304</v>
      </c>
      <c r="P891" s="55" t="s">
        <v>15736</v>
      </c>
      <c r="Q891" s="55">
        <v>4</v>
      </c>
      <c r="R891" s="55" t="s">
        <v>15737</v>
      </c>
    </row>
    <row r="892" spans="1:18" ht="32" x14ac:dyDescent="0.2">
      <c r="A892" s="160">
        <v>9789152302484</v>
      </c>
      <c r="B892" s="11">
        <v>1</v>
      </c>
      <c r="C892" s="11" t="s">
        <v>12853</v>
      </c>
      <c r="D892" s="11" t="str">
        <f>INDEX(Lista!$A$2:$B$13,MATCH('Kap 1'!K892,Lista!$A$2:$A$13,0),2)</f>
        <v>R</v>
      </c>
      <c r="E892" s="11" t="str">
        <f t="shared" si="45"/>
        <v>9789152302484-1-x1_4x-R-14c</v>
      </c>
      <c r="F892" s="11">
        <f>MATCH(E892,'Base data'!$N$2:$N$2604,0)</f>
        <v>371</v>
      </c>
      <c r="G892" s="11" t="str">
        <f t="shared" si="43"/>
        <v>14c</v>
      </c>
      <c r="H892" s="11" t="str">
        <f t="shared" si="44"/>
        <v>Beräkna</v>
      </c>
      <c r="I892" s="11" t="s">
        <v>216</v>
      </c>
      <c r="J892" s="11" t="s">
        <v>365</v>
      </c>
      <c r="K892" s="11" t="s">
        <v>365</v>
      </c>
      <c r="L892" s="11" t="s">
        <v>281</v>
      </c>
      <c r="M892" s="11">
        <v>1</v>
      </c>
      <c r="N892" s="11" t="s">
        <v>283</v>
      </c>
      <c r="O892" s="11" t="s">
        <v>304</v>
      </c>
      <c r="P892" s="55" t="s">
        <v>15797</v>
      </c>
      <c r="Q892" s="55" t="s">
        <v>15798</v>
      </c>
      <c r="R892" s="55" t="s">
        <v>15727</v>
      </c>
    </row>
    <row r="893" spans="1:18" ht="32" x14ac:dyDescent="0.2">
      <c r="A893" s="160">
        <v>9789152302484</v>
      </c>
      <c r="B893" s="11">
        <v>1</v>
      </c>
      <c r="C893" s="11" t="s">
        <v>12853</v>
      </c>
      <c r="D893" s="11" t="str">
        <f>INDEX(Lista!$A$2:$B$13,MATCH('Kap 1'!K893,Lista!$A$2:$A$13,0),2)</f>
        <v>R</v>
      </c>
      <c r="E893" s="11" t="str">
        <f t="shared" si="45"/>
        <v>9789152302484-1-x1_4x-R-14c</v>
      </c>
      <c r="F893" s="11">
        <f>MATCH(E893,'Base data'!$N$2:$N$2604,0)</f>
        <v>371</v>
      </c>
      <c r="G893" s="11" t="str">
        <f t="shared" si="43"/>
        <v>14c</v>
      </c>
      <c r="H893" s="11" t="str">
        <f t="shared" si="44"/>
        <v>Beräkna</v>
      </c>
      <c r="I893" s="11" t="s">
        <v>216</v>
      </c>
      <c r="J893" s="11" t="s">
        <v>365</v>
      </c>
      <c r="K893" s="11" t="s">
        <v>365</v>
      </c>
      <c r="L893" s="11" t="s">
        <v>281</v>
      </c>
      <c r="M893" s="11">
        <v>2</v>
      </c>
      <c r="N893" s="11" t="s">
        <v>281</v>
      </c>
      <c r="O893" s="11" t="s">
        <v>304</v>
      </c>
      <c r="P893" s="55" t="s">
        <v>15799</v>
      </c>
      <c r="Q893" s="55">
        <v>100</v>
      </c>
      <c r="R893" s="55" t="s">
        <v>15800</v>
      </c>
    </row>
    <row r="894" spans="1:18" ht="32" x14ac:dyDescent="0.2">
      <c r="A894" s="160">
        <v>9789152302484</v>
      </c>
      <c r="B894" s="11">
        <v>1</v>
      </c>
      <c r="C894" s="11" t="s">
        <v>12853</v>
      </c>
      <c r="D894" s="11" t="str">
        <f>INDEX(Lista!$A$2:$B$13,MATCH('Kap 1'!K894,Lista!$A$2:$A$13,0),2)</f>
        <v>R</v>
      </c>
      <c r="E894" s="11" t="str">
        <f t="shared" si="45"/>
        <v>9789152302484-1-x1_4x-R-14c</v>
      </c>
      <c r="F894" s="11">
        <f>MATCH(E894,'Base data'!$N$2:$N$2604,0)</f>
        <v>371</v>
      </c>
      <c r="G894" s="11" t="str">
        <f t="shared" si="43"/>
        <v>14c</v>
      </c>
      <c r="H894" s="11" t="str">
        <f t="shared" si="44"/>
        <v>Beräkna</v>
      </c>
      <c r="I894" s="11" t="s">
        <v>216</v>
      </c>
      <c r="J894" s="11" t="s">
        <v>365</v>
      </c>
      <c r="K894" s="11" t="s">
        <v>365</v>
      </c>
      <c r="L894" s="11" t="s">
        <v>281</v>
      </c>
      <c r="M894" s="11">
        <v>3</v>
      </c>
      <c r="N894" s="11" t="s">
        <v>281</v>
      </c>
      <c r="O894" s="11" t="s">
        <v>304</v>
      </c>
      <c r="P894" s="55" t="s">
        <v>15730</v>
      </c>
      <c r="Q894" s="55">
        <v>10</v>
      </c>
      <c r="R894" s="55" t="s">
        <v>15731</v>
      </c>
    </row>
    <row r="895" spans="1:18" ht="32" x14ac:dyDescent="0.2">
      <c r="A895" s="160">
        <v>9789152302484</v>
      </c>
      <c r="B895" s="11">
        <v>1</v>
      </c>
      <c r="C895" s="11" t="s">
        <v>12853</v>
      </c>
      <c r="D895" s="11" t="str">
        <f>INDEX(Lista!$A$2:$B$13,MATCH('Kap 1'!K895,Lista!$A$2:$A$13,0),2)</f>
        <v>R</v>
      </c>
      <c r="E895" s="11" t="str">
        <f t="shared" si="45"/>
        <v>9789152302484-1-x1_4x-R-15a</v>
      </c>
      <c r="F895" s="11">
        <f>MATCH(E895,'Base data'!$N$2:$N$2604,0)</f>
        <v>372</v>
      </c>
      <c r="G895" s="11" t="str">
        <f t="shared" si="43"/>
        <v>15a</v>
      </c>
      <c r="H895" s="11" t="str">
        <f t="shared" si="44"/>
        <v>Beräkna</v>
      </c>
      <c r="I895" s="11" t="s">
        <v>70</v>
      </c>
      <c r="J895" s="11" t="s">
        <v>365</v>
      </c>
      <c r="K895" s="11" t="s">
        <v>365</v>
      </c>
      <c r="L895" s="11" t="s">
        <v>281</v>
      </c>
      <c r="M895" s="11">
        <v>1</v>
      </c>
      <c r="N895" s="11" t="s">
        <v>283</v>
      </c>
      <c r="O895" s="11" t="s">
        <v>304</v>
      </c>
      <c r="P895" s="55" t="s">
        <v>15801</v>
      </c>
      <c r="Q895" s="55" t="s">
        <v>15802</v>
      </c>
      <c r="R895" s="55" t="s">
        <v>15803</v>
      </c>
    </row>
    <row r="896" spans="1:18" x14ac:dyDescent="0.2">
      <c r="A896" s="160">
        <v>9789152302484</v>
      </c>
      <c r="B896" s="11">
        <v>1</v>
      </c>
      <c r="C896" s="11" t="s">
        <v>12853</v>
      </c>
      <c r="D896" s="11" t="str">
        <f>INDEX(Lista!$A$2:$B$13,MATCH('Kap 1'!K896,Lista!$A$2:$A$13,0),2)</f>
        <v>R</v>
      </c>
      <c r="E896" s="11" t="str">
        <f t="shared" si="45"/>
        <v>9789152302484-1-x1_4x-R-15a</v>
      </c>
      <c r="F896" s="11">
        <f>MATCH(E896,'Base data'!$N$2:$N$2604,0)</f>
        <v>372</v>
      </c>
      <c r="G896" s="11" t="str">
        <f t="shared" si="43"/>
        <v>15a</v>
      </c>
      <c r="H896" s="11" t="str">
        <f t="shared" si="44"/>
        <v>Beräkna</v>
      </c>
      <c r="I896" s="11" t="s">
        <v>70</v>
      </c>
      <c r="J896" s="11" t="s">
        <v>365</v>
      </c>
      <c r="K896" s="11" t="s">
        <v>365</v>
      </c>
      <c r="L896" s="11" t="s">
        <v>281</v>
      </c>
      <c r="M896" s="11">
        <v>2</v>
      </c>
      <c r="N896" s="11" t="s">
        <v>281</v>
      </c>
      <c r="O896" s="11" t="s">
        <v>304</v>
      </c>
      <c r="P896" s="55" t="s">
        <v>15804</v>
      </c>
      <c r="Q896" s="55" t="s">
        <v>15805</v>
      </c>
      <c r="R896" s="55" t="s">
        <v>15806</v>
      </c>
    </row>
    <row r="897" spans="1:18" ht="32" x14ac:dyDescent="0.2">
      <c r="A897" s="160">
        <v>9789152302484</v>
      </c>
      <c r="B897" s="11">
        <v>1</v>
      </c>
      <c r="C897" s="11" t="s">
        <v>12853</v>
      </c>
      <c r="D897" s="11" t="str">
        <f>INDEX(Lista!$A$2:$B$13,MATCH('Kap 1'!K897,Lista!$A$2:$A$13,0),2)</f>
        <v>R</v>
      </c>
      <c r="E897" s="11" t="str">
        <f t="shared" si="45"/>
        <v>9789152302484-1-x1_4x-R-15a</v>
      </c>
      <c r="F897" s="11">
        <f>MATCH(E897,'Base data'!$N$2:$N$2604,0)</f>
        <v>372</v>
      </c>
      <c r="G897" s="11" t="str">
        <f t="shared" si="43"/>
        <v>15a</v>
      </c>
      <c r="H897" s="11" t="str">
        <f t="shared" si="44"/>
        <v>Beräkna</v>
      </c>
      <c r="I897" s="11" t="s">
        <v>70</v>
      </c>
      <c r="J897" s="11" t="s">
        <v>365</v>
      </c>
      <c r="K897" s="11" t="s">
        <v>365</v>
      </c>
      <c r="L897" s="11" t="s">
        <v>281</v>
      </c>
      <c r="M897" s="11">
        <v>3</v>
      </c>
      <c r="N897" s="11" t="s">
        <v>281</v>
      </c>
      <c r="O897" s="11" t="s">
        <v>304</v>
      </c>
      <c r="P897" s="55" t="s">
        <v>15807</v>
      </c>
      <c r="Q897" s="55" t="s">
        <v>4472</v>
      </c>
      <c r="R897" s="55" t="s">
        <v>15808</v>
      </c>
    </row>
    <row r="898" spans="1:18" ht="32" x14ac:dyDescent="0.2">
      <c r="A898" s="160">
        <v>9789152302484</v>
      </c>
      <c r="B898" s="11">
        <v>1</v>
      </c>
      <c r="C898" s="11" t="s">
        <v>12853</v>
      </c>
      <c r="D898" s="11" t="str">
        <f>INDEX(Lista!$A$2:$B$13,MATCH('Kap 1'!K898,Lista!$A$2:$A$13,0),2)</f>
        <v>R</v>
      </c>
      <c r="E898" s="11" t="str">
        <f t="shared" si="45"/>
        <v>9789152302484-1-x1_4x-R-15b</v>
      </c>
      <c r="F898" s="11">
        <f>MATCH(E898,'Base data'!$N$2:$N$2604,0)</f>
        <v>373</v>
      </c>
      <c r="G898" s="11" t="str">
        <f t="shared" si="43"/>
        <v>15b</v>
      </c>
      <c r="H898" s="11" t="str">
        <f t="shared" si="44"/>
        <v>Beräkna</v>
      </c>
      <c r="I898" s="11" t="s">
        <v>71</v>
      </c>
      <c r="J898" s="11" t="s">
        <v>365</v>
      </c>
      <c r="K898" s="11" t="s">
        <v>365</v>
      </c>
      <c r="L898" s="11" t="s">
        <v>281</v>
      </c>
      <c r="M898" s="11">
        <v>1</v>
      </c>
      <c r="N898" s="11" t="s">
        <v>283</v>
      </c>
      <c r="O898" s="11" t="s">
        <v>304</v>
      </c>
      <c r="P898" s="55" t="s">
        <v>15809</v>
      </c>
      <c r="Q898" s="55" t="s">
        <v>15810</v>
      </c>
      <c r="R898" s="55" t="s">
        <v>15803</v>
      </c>
    </row>
    <row r="899" spans="1:18" x14ac:dyDescent="0.2">
      <c r="A899" s="160">
        <v>9789152302484</v>
      </c>
      <c r="B899" s="11">
        <v>1</v>
      </c>
      <c r="C899" s="11" t="s">
        <v>12853</v>
      </c>
      <c r="D899" s="11" t="str">
        <f>INDEX(Lista!$A$2:$B$13,MATCH('Kap 1'!K899,Lista!$A$2:$A$13,0),2)</f>
        <v>R</v>
      </c>
      <c r="E899" s="11" t="str">
        <f t="shared" si="45"/>
        <v>9789152302484-1-x1_4x-R-15b</v>
      </c>
      <c r="F899" s="11">
        <f>MATCH(E899,'Base data'!$N$2:$N$2604,0)</f>
        <v>373</v>
      </c>
      <c r="G899" s="11" t="str">
        <f t="shared" ref="G899:G962" si="46">IF(I899="",G898,I899)</f>
        <v>15b</v>
      </c>
      <c r="H899" s="11" t="str">
        <f t="shared" ref="H899:H962" si="47">IF(L899="",H898,L899)</f>
        <v>Beräkna</v>
      </c>
      <c r="I899" s="11" t="s">
        <v>71</v>
      </c>
      <c r="J899" s="11" t="s">
        <v>365</v>
      </c>
      <c r="K899" s="11" t="s">
        <v>365</v>
      </c>
      <c r="L899" s="11" t="s">
        <v>281</v>
      </c>
      <c r="M899" s="11">
        <v>2</v>
      </c>
      <c r="N899" s="11" t="s">
        <v>281</v>
      </c>
      <c r="O899" s="11" t="s">
        <v>304</v>
      </c>
      <c r="P899" s="55" t="s">
        <v>15811</v>
      </c>
      <c r="Q899" s="55" t="s">
        <v>15812</v>
      </c>
      <c r="R899" s="55" t="s">
        <v>15813</v>
      </c>
    </row>
    <row r="900" spans="1:18" ht="32" x14ac:dyDescent="0.2">
      <c r="A900" s="160">
        <v>9789152302484</v>
      </c>
      <c r="B900" s="11">
        <v>1</v>
      </c>
      <c r="C900" s="11" t="s">
        <v>12853</v>
      </c>
      <c r="D900" s="11" t="str">
        <f>INDEX(Lista!$A$2:$B$13,MATCH('Kap 1'!K900,Lista!$A$2:$A$13,0),2)</f>
        <v>R</v>
      </c>
      <c r="E900" s="11" t="str">
        <f t="shared" si="45"/>
        <v>9789152302484-1-x1_4x-R-15b</v>
      </c>
      <c r="F900" s="11">
        <f>MATCH(E900,'Base data'!$N$2:$N$2604,0)</f>
        <v>373</v>
      </c>
      <c r="G900" s="11" t="str">
        <f t="shared" si="46"/>
        <v>15b</v>
      </c>
      <c r="H900" s="11" t="str">
        <f t="shared" si="47"/>
        <v>Beräkna</v>
      </c>
      <c r="I900" s="11" t="s">
        <v>71</v>
      </c>
      <c r="J900" s="11" t="s">
        <v>365</v>
      </c>
      <c r="K900" s="11" t="s">
        <v>365</v>
      </c>
      <c r="L900" s="11" t="s">
        <v>281</v>
      </c>
      <c r="M900" s="11">
        <v>3</v>
      </c>
      <c r="N900" s="11" t="s">
        <v>281</v>
      </c>
      <c r="O900" s="11" t="s">
        <v>304</v>
      </c>
      <c r="P900" s="55" t="s">
        <v>15814</v>
      </c>
      <c r="Q900" s="55" t="s">
        <v>38</v>
      </c>
      <c r="R900" s="55" t="s">
        <v>15815</v>
      </c>
    </row>
    <row r="901" spans="1:18" ht="32" x14ac:dyDescent="0.2">
      <c r="A901" s="160">
        <v>9789152302484</v>
      </c>
      <c r="B901" s="11">
        <v>1</v>
      </c>
      <c r="C901" s="11" t="s">
        <v>12853</v>
      </c>
      <c r="D901" s="11" t="str">
        <f>INDEX(Lista!$A$2:$B$13,MATCH('Kap 1'!K901,Lista!$A$2:$A$13,0),2)</f>
        <v>R</v>
      </c>
      <c r="E901" s="11" t="str">
        <f t="shared" si="45"/>
        <v>9789152302484-1-x1_4x-R-15c</v>
      </c>
      <c r="F901" s="11">
        <f>MATCH(E901,'Base data'!$N$2:$N$2604,0)</f>
        <v>374</v>
      </c>
      <c r="G901" s="11" t="str">
        <f t="shared" si="46"/>
        <v>15c</v>
      </c>
      <c r="H901" s="11" t="str">
        <f t="shared" si="47"/>
        <v>Beräkna</v>
      </c>
      <c r="I901" s="11" t="s">
        <v>217</v>
      </c>
      <c r="J901" s="11" t="s">
        <v>365</v>
      </c>
      <c r="K901" s="11" t="s">
        <v>365</v>
      </c>
      <c r="L901" s="11" t="s">
        <v>281</v>
      </c>
      <c r="M901" s="11">
        <v>1</v>
      </c>
      <c r="N901" s="11" t="s">
        <v>283</v>
      </c>
      <c r="O901" s="11" t="s">
        <v>304</v>
      </c>
      <c r="P901" s="55" t="s">
        <v>15816</v>
      </c>
      <c r="Q901" s="55" t="s">
        <v>15817</v>
      </c>
      <c r="R901" s="55" t="s">
        <v>15803</v>
      </c>
    </row>
    <row r="902" spans="1:18" x14ac:dyDescent="0.2">
      <c r="A902" s="160">
        <v>9789152302484</v>
      </c>
      <c r="B902" s="11">
        <v>1</v>
      </c>
      <c r="C902" s="11" t="s">
        <v>12853</v>
      </c>
      <c r="D902" s="11" t="str">
        <f>INDEX(Lista!$A$2:$B$13,MATCH('Kap 1'!K902,Lista!$A$2:$A$13,0),2)</f>
        <v>R</v>
      </c>
      <c r="E902" s="11" t="str">
        <f t="shared" si="45"/>
        <v>9789152302484-1-x1_4x-R-15c</v>
      </c>
      <c r="F902" s="11">
        <f>MATCH(E902,'Base data'!$N$2:$N$2604,0)</f>
        <v>374</v>
      </c>
      <c r="G902" s="11" t="str">
        <f t="shared" si="46"/>
        <v>15c</v>
      </c>
      <c r="H902" s="11" t="str">
        <f t="shared" si="47"/>
        <v>Beräkna</v>
      </c>
      <c r="I902" s="11" t="s">
        <v>217</v>
      </c>
      <c r="J902" s="11" t="s">
        <v>365</v>
      </c>
      <c r="K902" s="11" t="s">
        <v>365</v>
      </c>
      <c r="L902" s="11" t="s">
        <v>281</v>
      </c>
      <c r="M902" s="11">
        <v>2</v>
      </c>
      <c r="N902" s="11" t="s">
        <v>281</v>
      </c>
      <c r="O902" s="11" t="s">
        <v>304</v>
      </c>
      <c r="P902" s="55" t="s">
        <v>15818</v>
      </c>
      <c r="Q902" s="55" t="s">
        <v>15819</v>
      </c>
      <c r="R902" s="55" t="s">
        <v>15820</v>
      </c>
    </row>
    <row r="903" spans="1:18" ht="32" x14ac:dyDescent="0.2">
      <c r="A903" s="160">
        <v>9789152302484</v>
      </c>
      <c r="B903" s="11">
        <v>1</v>
      </c>
      <c r="C903" s="11" t="s">
        <v>12853</v>
      </c>
      <c r="D903" s="11" t="str">
        <f>INDEX(Lista!$A$2:$B$13,MATCH('Kap 1'!K903,Lista!$A$2:$A$13,0),2)</f>
        <v>R</v>
      </c>
      <c r="E903" s="11" t="str">
        <f t="shared" si="45"/>
        <v>9789152302484-1-x1_4x-R-15c</v>
      </c>
      <c r="F903" s="11">
        <f>MATCH(E903,'Base data'!$N$2:$N$2604,0)</f>
        <v>374</v>
      </c>
      <c r="G903" s="11" t="str">
        <f t="shared" si="46"/>
        <v>15c</v>
      </c>
      <c r="H903" s="11" t="str">
        <f t="shared" si="47"/>
        <v>Beräkna</v>
      </c>
      <c r="I903" s="11" t="s">
        <v>217</v>
      </c>
      <c r="J903" s="11" t="s">
        <v>365</v>
      </c>
      <c r="K903" s="11" t="s">
        <v>365</v>
      </c>
      <c r="L903" s="11" t="s">
        <v>281</v>
      </c>
      <c r="M903" s="11">
        <v>3</v>
      </c>
      <c r="N903" s="11" t="s">
        <v>281</v>
      </c>
      <c r="O903" s="11" t="s">
        <v>304</v>
      </c>
      <c r="P903" s="55" t="s">
        <v>15821</v>
      </c>
      <c r="Q903" s="55" t="s">
        <v>15822</v>
      </c>
      <c r="R903" s="55" t="s">
        <v>15823</v>
      </c>
    </row>
    <row r="904" spans="1:18" ht="48" x14ac:dyDescent="0.2">
      <c r="A904" s="160">
        <v>9789152302484</v>
      </c>
      <c r="B904" s="11">
        <v>1</v>
      </c>
      <c r="C904" s="11" t="s">
        <v>12853</v>
      </c>
      <c r="D904" s="11" t="str">
        <f>INDEX(Lista!$A$2:$B$13,MATCH('Kap 1'!K904,Lista!$A$2:$A$13,0),2)</f>
        <v>R</v>
      </c>
      <c r="E904" s="11" t="str">
        <f t="shared" si="45"/>
        <v>9789152302484-1-x1_4x-R-16a</v>
      </c>
      <c r="F904" s="11">
        <f>MATCH(E904,'Base data'!$N$2:$N$2604,0)</f>
        <v>375</v>
      </c>
      <c r="G904" s="11" t="str">
        <f t="shared" si="46"/>
        <v>16a</v>
      </c>
      <c r="H904" s="11" t="str">
        <f t="shared" si="47"/>
        <v>Beräkna</v>
      </c>
      <c r="I904" s="11" t="s">
        <v>72</v>
      </c>
      <c r="J904" s="11" t="s">
        <v>365</v>
      </c>
      <c r="K904" s="11" t="s">
        <v>365</v>
      </c>
      <c r="L904" s="11" t="s">
        <v>281</v>
      </c>
      <c r="M904" s="11">
        <v>1</v>
      </c>
      <c r="N904" s="11" t="s">
        <v>283</v>
      </c>
      <c r="O904" s="11" t="s">
        <v>304</v>
      </c>
      <c r="P904" s="55" t="s">
        <v>15824</v>
      </c>
      <c r="Q904" s="55" t="s">
        <v>15825</v>
      </c>
      <c r="R904" s="55" t="s">
        <v>15826</v>
      </c>
    </row>
    <row r="905" spans="1:18" x14ac:dyDescent="0.2">
      <c r="A905" s="160">
        <v>9789152302484</v>
      </c>
      <c r="B905" s="11">
        <v>1</v>
      </c>
      <c r="C905" s="11" t="s">
        <v>12853</v>
      </c>
      <c r="D905" s="11" t="str">
        <f>INDEX(Lista!$A$2:$B$13,MATCH('Kap 1'!K905,Lista!$A$2:$A$13,0),2)</f>
        <v>R</v>
      </c>
      <c r="E905" s="11" t="str">
        <f t="shared" si="45"/>
        <v>9789152302484-1-x1_4x-R-16a</v>
      </c>
      <c r="F905" s="11">
        <f>MATCH(E905,'Base data'!$N$2:$N$2604,0)</f>
        <v>375</v>
      </c>
      <c r="G905" s="11" t="str">
        <f t="shared" si="46"/>
        <v>16a</v>
      </c>
      <c r="H905" s="11" t="str">
        <f t="shared" si="47"/>
        <v>Beräkna</v>
      </c>
      <c r="I905" s="11" t="s">
        <v>72</v>
      </c>
      <c r="J905" s="11" t="s">
        <v>365</v>
      </c>
      <c r="K905" s="11" t="s">
        <v>365</v>
      </c>
      <c r="L905" s="11" t="s">
        <v>281</v>
      </c>
      <c r="M905" s="11">
        <v>2</v>
      </c>
      <c r="N905" s="11" t="s">
        <v>281</v>
      </c>
      <c r="O905" s="11" t="s">
        <v>304</v>
      </c>
      <c r="P905" s="55" t="s">
        <v>15827</v>
      </c>
      <c r="Q905" s="55">
        <v>64</v>
      </c>
      <c r="R905" s="55" t="s">
        <v>15828</v>
      </c>
    </row>
    <row r="906" spans="1:18" ht="32" x14ac:dyDescent="0.2">
      <c r="A906" s="160">
        <v>9789152302484</v>
      </c>
      <c r="B906" s="11">
        <v>1</v>
      </c>
      <c r="C906" s="11" t="s">
        <v>12853</v>
      </c>
      <c r="D906" s="11" t="str">
        <f>INDEX(Lista!$A$2:$B$13,MATCH('Kap 1'!K906,Lista!$A$2:$A$13,0),2)</f>
        <v>R</v>
      </c>
      <c r="E906" s="11" t="str">
        <f t="shared" si="45"/>
        <v>9789152302484-1-x1_4x-R-16a</v>
      </c>
      <c r="F906" s="11">
        <f>MATCH(E906,'Base data'!$N$2:$N$2604,0)</f>
        <v>375</v>
      </c>
      <c r="G906" s="11" t="str">
        <f t="shared" si="46"/>
        <v>16a</v>
      </c>
      <c r="H906" s="11" t="str">
        <f t="shared" si="47"/>
        <v>Beräkna</v>
      </c>
      <c r="I906" s="11" t="s">
        <v>72</v>
      </c>
      <c r="J906" s="11" t="s">
        <v>365</v>
      </c>
      <c r="K906" s="11" t="s">
        <v>365</v>
      </c>
      <c r="L906" s="11" t="s">
        <v>281</v>
      </c>
      <c r="M906" s="11">
        <v>3</v>
      </c>
      <c r="N906" s="11" t="s">
        <v>281</v>
      </c>
      <c r="O906" s="11" t="s">
        <v>304</v>
      </c>
      <c r="P906" s="55" t="s">
        <v>15829</v>
      </c>
      <c r="Q906" s="55">
        <v>8</v>
      </c>
      <c r="R906" s="55" t="s">
        <v>15830</v>
      </c>
    </row>
    <row r="907" spans="1:18" ht="48" x14ac:dyDescent="0.2">
      <c r="A907" s="160">
        <v>9789152302484</v>
      </c>
      <c r="B907" s="11">
        <v>1</v>
      </c>
      <c r="C907" s="11" t="s">
        <v>12853</v>
      </c>
      <c r="D907" s="11" t="str">
        <f>INDEX(Lista!$A$2:$B$13,MATCH('Kap 1'!K907,Lista!$A$2:$A$13,0),2)</f>
        <v>R</v>
      </c>
      <c r="E907" s="11" t="str">
        <f t="shared" si="45"/>
        <v>9789152302484-1-x1_4x-R-16b</v>
      </c>
      <c r="F907" s="11">
        <f>MATCH(E907,'Base data'!$N$2:$N$2604,0)</f>
        <v>376</v>
      </c>
      <c r="G907" s="11" t="str">
        <f t="shared" si="46"/>
        <v>16b</v>
      </c>
      <c r="H907" s="11" t="str">
        <f t="shared" si="47"/>
        <v>Beräkna</v>
      </c>
      <c r="I907" s="11" t="s">
        <v>73</v>
      </c>
      <c r="J907" s="11" t="s">
        <v>365</v>
      </c>
      <c r="K907" s="11" t="s">
        <v>365</v>
      </c>
      <c r="L907" s="11" t="s">
        <v>281</v>
      </c>
      <c r="M907" s="11">
        <v>1</v>
      </c>
      <c r="N907" s="11" t="s">
        <v>283</v>
      </c>
      <c r="O907" s="11" t="s">
        <v>304</v>
      </c>
      <c r="P907" s="55" t="s">
        <v>15831</v>
      </c>
      <c r="Q907" s="55" t="s">
        <v>15832</v>
      </c>
      <c r="R907" s="55" t="s">
        <v>15833</v>
      </c>
    </row>
    <row r="908" spans="1:18" x14ac:dyDescent="0.2">
      <c r="A908" s="160">
        <v>9789152302484</v>
      </c>
      <c r="B908" s="11">
        <v>1</v>
      </c>
      <c r="C908" s="11" t="s">
        <v>12853</v>
      </c>
      <c r="D908" s="11" t="str">
        <f>INDEX(Lista!$A$2:$B$13,MATCH('Kap 1'!K908,Lista!$A$2:$A$13,0),2)</f>
        <v>R</v>
      </c>
      <c r="E908" s="11" t="str">
        <f t="shared" si="45"/>
        <v>9789152302484-1-x1_4x-R-16b</v>
      </c>
      <c r="F908" s="11">
        <f>MATCH(E908,'Base data'!$N$2:$N$2604,0)</f>
        <v>376</v>
      </c>
      <c r="G908" s="11" t="str">
        <f t="shared" si="46"/>
        <v>16b</v>
      </c>
      <c r="H908" s="11" t="str">
        <f t="shared" si="47"/>
        <v>Beräkna</v>
      </c>
      <c r="I908" s="11" t="s">
        <v>73</v>
      </c>
      <c r="J908" s="11" t="s">
        <v>365</v>
      </c>
      <c r="K908" s="11" t="s">
        <v>365</v>
      </c>
      <c r="L908" s="11" t="s">
        <v>281</v>
      </c>
      <c r="M908" s="11">
        <v>2</v>
      </c>
      <c r="N908" s="11" t="s">
        <v>281</v>
      </c>
      <c r="O908" s="11" t="s">
        <v>304</v>
      </c>
      <c r="P908" s="55" t="s">
        <v>15834</v>
      </c>
      <c r="Q908" s="55">
        <v>81</v>
      </c>
      <c r="R908" s="55" t="s">
        <v>15835</v>
      </c>
    </row>
    <row r="909" spans="1:18" ht="32" x14ac:dyDescent="0.2">
      <c r="A909" s="160">
        <v>9789152302484</v>
      </c>
      <c r="B909" s="11">
        <v>1</v>
      </c>
      <c r="C909" s="11" t="s">
        <v>12853</v>
      </c>
      <c r="D909" s="11" t="str">
        <f>INDEX(Lista!$A$2:$B$13,MATCH('Kap 1'!K909,Lista!$A$2:$A$13,0),2)</f>
        <v>R</v>
      </c>
      <c r="E909" s="11" t="str">
        <f t="shared" si="45"/>
        <v>9789152302484-1-x1_4x-R-16b</v>
      </c>
      <c r="F909" s="11">
        <f>MATCH(E909,'Base data'!$N$2:$N$2604,0)</f>
        <v>376</v>
      </c>
      <c r="G909" s="11" t="str">
        <f t="shared" si="46"/>
        <v>16b</v>
      </c>
      <c r="H909" s="11" t="str">
        <f t="shared" si="47"/>
        <v>Beräkna</v>
      </c>
      <c r="I909" s="11" t="s">
        <v>73</v>
      </c>
      <c r="J909" s="11" t="s">
        <v>365</v>
      </c>
      <c r="K909" s="11" t="s">
        <v>365</v>
      </c>
      <c r="L909" s="11" t="s">
        <v>281</v>
      </c>
      <c r="M909" s="11">
        <v>3</v>
      </c>
      <c r="N909" s="11" t="s">
        <v>281</v>
      </c>
      <c r="O909" s="11" t="s">
        <v>304</v>
      </c>
      <c r="P909" s="55" t="s">
        <v>15742</v>
      </c>
      <c r="Q909" s="55">
        <v>9</v>
      </c>
      <c r="R909" s="55" t="s">
        <v>15836</v>
      </c>
    </row>
    <row r="910" spans="1:18" ht="64" x14ac:dyDescent="0.2">
      <c r="A910" s="160">
        <v>9789152302484</v>
      </c>
      <c r="B910" s="11">
        <v>1</v>
      </c>
      <c r="C910" s="11" t="s">
        <v>12853</v>
      </c>
      <c r="D910" s="11" t="str">
        <f>INDEX(Lista!$A$2:$B$13,MATCH('Kap 1'!K910,Lista!$A$2:$A$13,0),2)</f>
        <v>R</v>
      </c>
      <c r="E910" s="11" t="str">
        <f t="shared" si="45"/>
        <v>9789152302484-1-x1_4x-R-17a</v>
      </c>
      <c r="F910" s="11">
        <f>MATCH(E910,'Base data'!$N$2:$N$2604,0)</f>
        <v>377</v>
      </c>
      <c r="G910" s="11" t="str">
        <f t="shared" si="46"/>
        <v>17a</v>
      </c>
      <c r="H910" s="11" t="str">
        <f t="shared" si="47"/>
        <v>Beräkna</v>
      </c>
      <c r="I910" s="11" t="s">
        <v>74</v>
      </c>
      <c r="J910" s="11" t="s">
        <v>365</v>
      </c>
      <c r="K910" s="11" t="s">
        <v>365</v>
      </c>
      <c r="L910" s="11" t="s">
        <v>281</v>
      </c>
      <c r="M910" s="11">
        <v>1</v>
      </c>
      <c r="N910" s="11" t="s">
        <v>283</v>
      </c>
      <c r="O910" s="11" t="s">
        <v>304</v>
      </c>
      <c r="P910" s="55" t="s">
        <v>15837</v>
      </c>
      <c r="Q910" s="55">
        <v>64</v>
      </c>
      <c r="R910" s="55" t="s">
        <v>15838</v>
      </c>
    </row>
    <row r="911" spans="1:18" ht="32" x14ac:dyDescent="0.2">
      <c r="A911" s="160">
        <v>9789152302484</v>
      </c>
      <c r="B911" s="11">
        <v>1</v>
      </c>
      <c r="C911" s="11" t="s">
        <v>12853</v>
      </c>
      <c r="D911" s="11" t="str">
        <f>INDEX(Lista!$A$2:$B$13,MATCH('Kap 1'!K911,Lista!$A$2:$A$13,0),2)</f>
        <v>R</v>
      </c>
      <c r="E911" s="11" t="str">
        <f t="shared" si="45"/>
        <v>9789152302484-1-x1_4x-R-17a</v>
      </c>
      <c r="F911" s="11">
        <f>MATCH(E911,'Base data'!$N$2:$N$2604,0)</f>
        <v>377</v>
      </c>
      <c r="G911" s="11" t="str">
        <f t="shared" si="46"/>
        <v>17a</v>
      </c>
      <c r="H911" s="11" t="str">
        <f t="shared" si="47"/>
        <v>Beräkna</v>
      </c>
      <c r="I911" s="11" t="s">
        <v>74</v>
      </c>
      <c r="J911" s="11" t="s">
        <v>365</v>
      </c>
      <c r="K911" s="11" t="s">
        <v>365</v>
      </c>
      <c r="L911" s="11" t="s">
        <v>281</v>
      </c>
      <c r="M911" s="11">
        <v>2</v>
      </c>
      <c r="N911" s="11" t="s">
        <v>283</v>
      </c>
      <c r="O911" s="11" t="s">
        <v>304</v>
      </c>
      <c r="P911" s="55" t="s">
        <v>15839</v>
      </c>
      <c r="Q911" s="55">
        <v>8</v>
      </c>
      <c r="R911" s="55" t="s">
        <v>15840</v>
      </c>
    </row>
    <row r="912" spans="1:18" ht="32" x14ac:dyDescent="0.2">
      <c r="A912" s="160">
        <v>9789152302484</v>
      </c>
      <c r="B912" s="11">
        <v>1</v>
      </c>
      <c r="C912" s="11" t="s">
        <v>12853</v>
      </c>
      <c r="D912" s="11" t="str">
        <f>INDEX(Lista!$A$2:$B$13,MATCH('Kap 1'!K912,Lista!$A$2:$A$13,0),2)</f>
        <v>R</v>
      </c>
      <c r="E912" s="11" t="str">
        <f t="shared" si="45"/>
        <v>9789152302484-1-x1_4x-R-17a</v>
      </c>
      <c r="F912" s="11">
        <f>MATCH(E912,'Base data'!$N$2:$N$2604,0)</f>
        <v>377</v>
      </c>
      <c r="G912" s="11" t="str">
        <f t="shared" si="46"/>
        <v>17a</v>
      </c>
      <c r="H912" s="11" t="str">
        <f t="shared" si="47"/>
        <v>Beräkna</v>
      </c>
      <c r="I912" s="11" t="s">
        <v>74</v>
      </c>
      <c r="J912" s="11" t="s">
        <v>365</v>
      </c>
      <c r="K912" s="11" t="s">
        <v>365</v>
      </c>
      <c r="L912" s="11" t="s">
        <v>281</v>
      </c>
      <c r="M912" s="11">
        <v>3</v>
      </c>
      <c r="N912" s="11" t="s">
        <v>283</v>
      </c>
      <c r="O912" s="11" t="s">
        <v>304</v>
      </c>
      <c r="P912" s="55" t="s">
        <v>14593</v>
      </c>
      <c r="Q912" s="55">
        <v>8</v>
      </c>
      <c r="R912" s="55" t="s">
        <v>16816</v>
      </c>
    </row>
    <row r="913" spans="1:18" ht="64" x14ac:dyDescent="0.2">
      <c r="A913" s="160">
        <v>9789152302484</v>
      </c>
      <c r="B913" s="11">
        <v>1</v>
      </c>
      <c r="C913" s="11" t="s">
        <v>12853</v>
      </c>
      <c r="D913" s="11" t="str">
        <f>INDEX(Lista!$A$2:$B$13,MATCH('Kap 1'!K913,Lista!$A$2:$A$13,0),2)</f>
        <v>R</v>
      </c>
      <c r="E913" s="11" t="str">
        <f t="shared" si="45"/>
        <v>9789152302484-1-x1_4x-R-17b</v>
      </c>
      <c r="F913" s="11">
        <f>MATCH(E913,'Base data'!$N$2:$N$2604,0)</f>
        <v>378</v>
      </c>
      <c r="G913" s="11" t="str">
        <f t="shared" si="46"/>
        <v>17b</v>
      </c>
      <c r="H913" s="11" t="str">
        <f t="shared" si="47"/>
        <v>Beräkna</v>
      </c>
      <c r="I913" s="11" t="s">
        <v>75</v>
      </c>
      <c r="J913" s="11" t="s">
        <v>365</v>
      </c>
      <c r="K913" s="11" t="s">
        <v>365</v>
      </c>
      <c r="L913" s="11" t="s">
        <v>281</v>
      </c>
      <c r="M913" s="11">
        <v>1</v>
      </c>
      <c r="N913" s="11" t="s">
        <v>283</v>
      </c>
      <c r="O913" s="11" t="s">
        <v>304</v>
      </c>
      <c r="P913" s="55" t="s">
        <v>15841</v>
      </c>
      <c r="Q913" s="55">
        <v>36</v>
      </c>
      <c r="R913" s="55" t="s">
        <v>15842</v>
      </c>
    </row>
    <row r="914" spans="1:18" ht="32" x14ac:dyDescent="0.2">
      <c r="A914" s="160">
        <v>9789152302484</v>
      </c>
      <c r="B914" s="11">
        <v>1</v>
      </c>
      <c r="C914" s="11" t="s">
        <v>12853</v>
      </c>
      <c r="D914" s="11" t="str">
        <f>INDEX(Lista!$A$2:$B$13,MATCH('Kap 1'!K914,Lista!$A$2:$A$13,0),2)</f>
        <v>R</v>
      </c>
      <c r="E914" s="11" t="str">
        <f t="shared" si="45"/>
        <v>9789152302484-1-x1_4x-R-17b</v>
      </c>
      <c r="F914" s="11">
        <f>MATCH(E914,'Base data'!$N$2:$N$2604,0)</f>
        <v>378</v>
      </c>
      <c r="G914" s="11" t="str">
        <f t="shared" si="46"/>
        <v>17b</v>
      </c>
      <c r="H914" s="11" t="str">
        <f t="shared" si="47"/>
        <v>Beräkna</v>
      </c>
      <c r="I914" s="11" t="s">
        <v>75</v>
      </c>
      <c r="J914" s="11" t="s">
        <v>365</v>
      </c>
      <c r="K914" s="11" t="s">
        <v>365</v>
      </c>
      <c r="L914" s="11" t="s">
        <v>281</v>
      </c>
      <c r="M914" s="11">
        <v>2</v>
      </c>
      <c r="N914" s="11" t="s">
        <v>283</v>
      </c>
      <c r="O914" s="11" t="s">
        <v>304</v>
      </c>
      <c r="P914" s="55" t="s">
        <v>15843</v>
      </c>
      <c r="Q914" s="55">
        <v>3</v>
      </c>
      <c r="R914" s="55" t="s">
        <v>15844</v>
      </c>
    </row>
    <row r="915" spans="1:18" ht="32" x14ac:dyDescent="0.2">
      <c r="A915" s="160">
        <v>9789152302484</v>
      </c>
      <c r="B915" s="11">
        <v>1</v>
      </c>
      <c r="C915" s="11" t="s">
        <v>12853</v>
      </c>
      <c r="D915" s="11" t="str">
        <f>INDEX(Lista!$A$2:$B$13,MATCH('Kap 1'!K915,Lista!$A$2:$A$13,0),2)</f>
        <v>R</v>
      </c>
      <c r="E915" s="11" t="str">
        <f t="shared" si="45"/>
        <v>9789152302484-1-x1_4x-R-17b</v>
      </c>
      <c r="F915" s="11">
        <f>MATCH(E915,'Base data'!$N$2:$N$2604,0)</f>
        <v>378</v>
      </c>
      <c r="G915" s="11" t="str">
        <f t="shared" si="46"/>
        <v>17b</v>
      </c>
      <c r="H915" s="11" t="str">
        <f t="shared" si="47"/>
        <v>Beräkna</v>
      </c>
      <c r="I915" s="11" t="s">
        <v>75</v>
      </c>
      <c r="J915" s="11" t="s">
        <v>365</v>
      </c>
      <c r="K915" s="11" t="s">
        <v>365</v>
      </c>
      <c r="L915" s="11" t="s">
        <v>281</v>
      </c>
      <c r="M915" s="11">
        <v>3</v>
      </c>
      <c r="N915" s="11" t="s">
        <v>283</v>
      </c>
      <c r="O915" s="11" t="s">
        <v>304</v>
      </c>
      <c r="P915" s="55" t="s">
        <v>14593</v>
      </c>
      <c r="Q915" s="55">
        <v>3</v>
      </c>
      <c r="R915" s="55" t="s">
        <v>16816</v>
      </c>
    </row>
    <row r="916" spans="1:18" ht="64" x14ac:dyDescent="0.2">
      <c r="A916" s="160">
        <v>9789152302484</v>
      </c>
      <c r="B916" s="11">
        <v>1</v>
      </c>
      <c r="C916" s="11" t="s">
        <v>12853</v>
      </c>
      <c r="D916" s="11" t="str">
        <f>INDEX(Lista!$A$2:$B$13,MATCH('Kap 1'!K916,Lista!$A$2:$A$13,0),2)</f>
        <v>R</v>
      </c>
      <c r="E916" s="11" t="str">
        <f t="shared" si="45"/>
        <v>9789152302484-1-x1_4x-R-17c</v>
      </c>
      <c r="F916" s="11">
        <f>MATCH(E916,'Base data'!$N$2:$N$2604,0)</f>
        <v>379</v>
      </c>
      <c r="G916" s="11" t="str">
        <f t="shared" si="46"/>
        <v>17c</v>
      </c>
      <c r="H916" s="11" t="str">
        <f t="shared" si="47"/>
        <v>Beräkna</v>
      </c>
      <c r="I916" s="11" t="s">
        <v>76</v>
      </c>
      <c r="J916" s="11" t="s">
        <v>365</v>
      </c>
      <c r="K916" s="11" t="s">
        <v>365</v>
      </c>
      <c r="L916" s="11" t="s">
        <v>281</v>
      </c>
      <c r="M916" s="11">
        <v>1</v>
      </c>
      <c r="N916" s="11" t="s">
        <v>283</v>
      </c>
      <c r="O916" s="11" t="s">
        <v>304</v>
      </c>
      <c r="P916" s="55" t="s">
        <v>15845</v>
      </c>
      <c r="Q916" s="55">
        <v>100</v>
      </c>
      <c r="R916" s="55" t="s">
        <v>15846</v>
      </c>
    </row>
    <row r="917" spans="1:18" ht="32" x14ac:dyDescent="0.2">
      <c r="A917" s="160">
        <v>9789152302484</v>
      </c>
      <c r="B917" s="11">
        <v>1</v>
      </c>
      <c r="C917" s="11" t="s">
        <v>12853</v>
      </c>
      <c r="D917" s="11" t="str">
        <f>INDEX(Lista!$A$2:$B$13,MATCH('Kap 1'!K917,Lista!$A$2:$A$13,0),2)</f>
        <v>R</v>
      </c>
      <c r="E917" s="11" t="str">
        <f t="shared" si="45"/>
        <v>9789152302484-1-x1_4x-R-17c</v>
      </c>
      <c r="F917" s="11">
        <f>MATCH(E917,'Base data'!$N$2:$N$2604,0)</f>
        <v>379</v>
      </c>
      <c r="G917" s="11" t="str">
        <f t="shared" si="46"/>
        <v>17c</v>
      </c>
      <c r="H917" s="11" t="str">
        <f t="shared" si="47"/>
        <v>Beräkna</v>
      </c>
      <c r="I917" s="11" t="s">
        <v>76</v>
      </c>
      <c r="J917" s="11" t="s">
        <v>365</v>
      </c>
      <c r="K917" s="11" t="s">
        <v>365</v>
      </c>
      <c r="L917" s="11" t="s">
        <v>281</v>
      </c>
      <c r="M917" s="11">
        <v>2</v>
      </c>
      <c r="N917" s="11" t="s">
        <v>283</v>
      </c>
      <c r="O917" s="11" t="s">
        <v>304</v>
      </c>
      <c r="P917" s="55" t="s">
        <v>15847</v>
      </c>
      <c r="Q917" s="55">
        <v>2</v>
      </c>
      <c r="R917" s="55" t="s">
        <v>15848</v>
      </c>
    </row>
    <row r="918" spans="1:18" ht="32" x14ac:dyDescent="0.2">
      <c r="A918" s="160">
        <v>9789152302484</v>
      </c>
      <c r="B918" s="11">
        <v>1</v>
      </c>
      <c r="C918" s="11" t="s">
        <v>12853</v>
      </c>
      <c r="D918" s="11" t="str">
        <f>INDEX(Lista!$A$2:$B$13,MATCH('Kap 1'!K918,Lista!$A$2:$A$13,0),2)</f>
        <v>R</v>
      </c>
      <c r="E918" s="11" t="str">
        <f t="shared" si="45"/>
        <v>9789152302484-1-x1_4x-R-17c</v>
      </c>
      <c r="F918" s="11">
        <f>MATCH(E918,'Base data'!$N$2:$N$2604,0)</f>
        <v>379</v>
      </c>
      <c r="G918" s="11" t="str">
        <f t="shared" si="46"/>
        <v>17c</v>
      </c>
      <c r="H918" s="11" t="str">
        <f t="shared" si="47"/>
        <v>Beräkna</v>
      </c>
      <c r="I918" s="11" t="s">
        <v>76</v>
      </c>
      <c r="J918" s="11" t="s">
        <v>365</v>
      </c>
      <c r="K918" s="11" t="s">
        <v>365</v>
      </c>
      <c r="L918" s="11" t="s">
        <v>281</v>
      </c>
      <c r="M918" s="11">
        <v>3</v>
      </c>
      <c r="N918" s="11" t="s">
        <v>283</v>
      </c>
      <c r="O918" s="11" t="s">
        <v>304</v>
      </c>
      <c r="P918" s="55" t="s">
        <v>14593</v>
      </c>
      <c r="Q918" s="55">
        <v>2</v>
      </c>
      <c r="R918" s="55" t="s">
        <v>16816</v>
      </c>
    </row>
    <row r="919" spans="1:18" ht="32" x14ac:dyDescent="0.2">
      <c r="A919" s="160">
        <v>9789152302484</v>
      </c>
      <c r="B919" s="11">
        <v>1</v>
      </c>
      <c r="C919" s="11" t="s">
        <v>12853</v>
      </c>
      <c r="D919" s="11" t="str">
        <f>INDEX(Lista!$A$2:$B$13,MATCH('Kap 1'!K919,Lista!$A$2:$A$13,0),2)</f>
        <v>R</v>
      </c>
      <c r="E919" s="11" t="str">
        <f t="shared" si="45"/>
        <v>9789152302484-1-x1_4x-R-18a</v>
      </c>
      <c r="F919" s="11">
        <f>MATCH(E919,'Base data'!$N$2:$N$2604,0)</f>
        <v>380</v>
      </c>
      <c r="G919" s="11" t="str">
        <f t="shared" si="46"/>
        <v>18a</v>
      </c>
      <c r="H919" s="11" t="str">
        <f t="shared" si="47"/>
        <v>Resonera</v>
      </c>
      <c r="I919" s="11" t="s">
        <v>77</v>
      </c>
      <c r="J919" s="11" t="s">
        <v>365</v>
      </c>
      <c r="K919" s="11" t="s">
        <v>365</v>
      </c>
      <c r="L919" s="11" t="s">
        <v>283</v>
      </c>
      <c r="M919" s="11">
        <v>1</v>
      </c>
      <c r="N919" s="11" t="s">
        <v>283</v>
      </c>
      <c r="O919" s="11" t="s">
        <v>304</v>
      </c>
      <c r="P919" s="55" t="s">
        <v>15849</v>
      </c>
      <c r="Q919" s="55" t="s">
        <v>15850</v>
      </c>
      <c r="R919" s="55" t="s">
        <v>15851</v>
      </c>
    </row>
    <row r="920" spans="1:18" ht="32" x14ac:dyDescent="0.2">
      <c r="A920" s="160">
        <v>9789152302484</v>
      </c>
      <c r="B920" s="11">
        <v>1</v>
      </c>
      <c r="C920" s="11" t="s">
        <v>12853</v>
      </c>
      <c r="D920" s="11" t="str">
        <f>INDEX(Lista!$A$2:$B$13,MATCH('Kap 1'!K920,Lista!$A$2:$A$13,0),2)</f>
        <v>R</v>
      </c>
      <c r="E920" s="11" t="str">
        <f t="shared" si="45"/>
        <v>9789152302484-1-x1_4x-R-18a</v>
      </c>
      <c r="F920" s="11">
        <f>MATCH(E920,'Base data'!$N$2:$N$2604,0)</f>
        <v>380</v>
      </c>
      <c r="G920" s="11" t="str">
        <f t="shared" si="46"/>
        <v>18a</v>
      </c>
      <c r="H920" s="11" t="str">
        <f t="shared" si="47"/>
        <v>Resonera</v>
      </c>
      <c r="I920" s="11" t="s">
        <v>77</v>
      </c>
      <c r="J920" s="11" t="s">
        <v>365</v>
      </c>
      <c r="K920" s="11" t="s">
        <v>365</v>
      </c>
      <c r="L920" s="11" t="s">
        <v>283</v>
      </c>
      <c r="M920" s="11">
        <v>2</v>
      </c>
      <c r="N920" s="11" t="s">
        <v>281</v>
      </c>
      <c r="O920" s="11" t="s">
        <v>304</v>
      </c>
      <c r="P920" s="55" t="s">
        <v>15852</v>
      </c>
      <c r="Q920" s="55">
        <v>2</v>
      </c>
      <c r="R920" s="55" t="s">
        <v>15853</v>
      </c>
    </row>
    <row r="921" spans="1:18" ht="48" x14ac:dyDescent="0.2">
      <c r="A921" s="160">
        <v>9789152302484</v>
      </c>
      <c r="B921" s="11">
        <v>1</v>
      </c>
      <c r="C921" s="11" t="s">
        <v>12853</v>
      </c>
      <c r="D921" s="11" t="str">
        <f>INDEX(Lista!$A$2:$B$13,MATCH('Kap 1'!K921,Lista!$A$2:$A$13,0),2)</f>
        <v>R</v>
      </c>
      <c r="E921" s="11" t="str">
        <f t="shared" si="45"/>
        <v>9789152302484-1-x1_4x-R-18a</v>
      </c>
      <c r="F921" s="11">
        <f>MATCH(E921,'Base data'!$N$2:$N$2604,0)</f>
        <v>380</v>
      </c>
      <c r="G921" s="11" t="str">
        <f t="shared" si="46"/>
        <v>18a</v>
      </c>
      <c r="H921" s="11" t="str">
        <f t="shared" si="47"/>
        <v>Resonera</v>
      </c>
      <c r="I921" s="11" t="s">
        <v>77</v>
      </c>
      <c r="J921" s="11" t="s">
        <v>365</v>
      </c>
      <c r="K921" s="11" t="s">
        <v>365</v>
      </c>
      <c r="L921" s="11" t="s">
        <v>283</v>
      </c>
      <c r="M921" s="11">
        <v>3</v>
      </c>
      <c r="N921" s="11" t="s">
        <v>281</v>
      </c>
      <c r="O921" s="11" t="s">
        <v>304</v>
      </c>
      <c r="P921" s="55" t="s">
        <v>15854</v>
      </c>
      <c r="Q921" s="55" t="s">
        <v>15855</v>
      </c>
      <c r="R921" s="55" t="s">
        <v>15856</v>
      </c>
    </row>
    <row r="922" spans="1:18" ht="32" x14ac:dyDescent="0.2">
      <c r="A922" s="160">
        <v>9789152302484</v>
      </c>
      <c r="B922" s="11">
        <v>1</v>
      </c>
      <c r="C922" s="11" t="s">
        <v>12853</v>
      </c>
      <c r="D922" s="11" t="str">
        <f>INDEX(Lista!$A$2:$B$13,MATCH('Kap 1'!K922,Lista!$A$2:$A$13,0),2)</f>
        <v>R</v>
      </c>
      <c r="E922" s="11" t="str">
        <f t="shared" si="45"/>
        <v>9789152302484-1-x1_4x-R-18b</v>
      </c>
      <c r="F922" s="11">
        <f>MATCH(E922,'Base data'!$N$2:$N$2604,0)</f>
        <v>381</v>
      </c>
      <c r="G922" s="11" t="str">
        <f t="shared" si="46"/>
        <v>18b</v>
      </c>
      <c r="H922" s="11" t="str">
        <f t="shared" si="47"/>
        <v>Resonera</v>
      </c>
      <c r="I922" s="11" t="s">
        <v>78</v>
      </c>
      <c r="J922" s="11" t="s">
        <v>365</v>
      </c>
      <c r="K922" s="11" t="s">
        <v>365</v>
      </c>
      <c r="L922" s="11" t="s">
        <v>283</v>
      </c>
      <c r="M922" s="11">
        <v>1</v>
      </c>
      <c r="N922" s="11" t="s">
        <v>283</v>
      </c>
      <c r="O922" s="11" t="s">
        <v>304</v>
      </c>
      <c r="P922" s="55" t="s">
        <v>15857</v>
      </c>
      <c r="Q922" s="55" t="s">
        <v>15858</v>
      </c>
      <c r="R922" s="55" t="s">
        <v>15859</v>
      </c>
    </row>
    <row r="923" spans="1:18" ht="32" x14ac:dyDescent="0.2">
      <c r="A923" s="160">
        <v>9789152302484</v>
      </c>
      <c r="B923" s="11">
        <v>1</v>
      </c>
      <c r="C923" s="11" t="s">
        <v>12853</v>
      </c>
      <c r="D923" s="11" t="str">
        <f>INDEX(Lista!$A$2:$B$13,MATCH('Kap 1'!K923,Lista!$A$2:$A$13,0),2)</f>
        <v>R</v>
      </c>
      <c r="E923" s="11" t="str">
        <f t="shared" si="45"/>
        <v>9789152302484-1-x1_4x-R-18b</v>
      </c>
      <c r="F923" s="11">
        <f>MATCH(E923,'Base data'!$N$2:$N$2604,0)</f>
        <v>381</v>
      </c>
      <c r="G923" s="11" t="str">
        <f t="shared" si="46"/>
        <v>18b</v>
      </c>
      <c r="H923" s="11" t="str">
        <f t="shared" si="47"/>
        <v>Resonera</v>
      </c>
      <c r="I923" s="11" t="s">
        <v>78</v>
      </c>
      <c r="J923" s="11" t="s">
        <v>365</v>
      </c>
      <c r="K923" s="11" t="s">
        <v>365</v>
      </c>
      <c r="L923" s="11" t="s">
        <v>283</v>
      </c>
      <c r="M923" s="11">
        <v>2</v>
      </c>
      <c r="N923" s="11" t="s">
        <v>281</v>
      </c>
      <c r="O923" s="11" t="s">
        <v>304</v>
      </c>
      <c r="P923" s="55" t="s">
        <v>15860</v>
      </c>
      <c r="Q923" s="55">
        <v>8</v>
      </c>
      <c r="R923" s="55" t="s">
        <v>15861</v>
      </c>
    </row>
    <row r="924" spans="1:18" ht="48" x14ac:dyDescent="0.2">
      <c r="A924" s="160">
        <v>9789152302484</v>
      </c>
      <c r="B924" s="11">
        <v>1</v>
      </c>
      <c r="C924" s="11" t="s">
        <v>12853</v>
      </c>
      <c r="D924" s="11" t="str">
        <f>INDEX(Lista!$A$2:$B$13,MATCH('Kap 1'!K924,Lista!$A$2:$A$13,0),2)</f>
        <v>R</v>
      </c>
      <c r="E924" s="11" t="str">
        <f t="shared" ref="E924:E987" si="48">A924&amp;"-"&amp;B924&amp;"-"&amp;C924&amp;"-"&amp;D924&amp;"-"&amp;G924</f>
        <v>9789152302484-1-x1_4x-R-18b</v>
      </c>
      <c r="F924" s="11">
        <f>MATCH(E924,'Base data'!$N$2:$N$2604,0)</f>
        <v>381</v>
      </c>
      <c r="G924" s="11" t="str">
        <f t="shared" si="46"/>
        <v>18b</v>
      </c>
      <c r="H924" s="11" t="str">
        <f t="shared" si="47"/>
        <v>Resonera</v>
      </c>
      <c r="I924" s="11" t="s">
        <v>78</v>
      </c>
      <c r="J924" s="11" t="s">
        <v>365</v>
      </c>
      <c r="K924" s="11" t="s">
        <v>365</v>
      </c>
      <c r="L924" s="11" t="s">
        <v>283</v>
      </c>
      <c r="M924" s="11">
        <v>3</v>
      </c>
      <c r="N924" s="11" t="s">
        <v>281</v>
      </c>
      <c r="O924" s="11" t="s">
        <v>304</v>
      </c>
      <c r="P924" s="55" t="s">
        <v>15862</v>
      </c>
      <c r="Q924" s="55" t="s">
        <v>15863</v>
      </c>
      <c r="R924" s="55" t="s">
        <v>15864</v>
      </c>
    </row>
    <row r="925" spans="1:18" ht="64" x14ac:dyDescent="0.2">
      <c r="A925" s="160">
        <v>9789152302484</v>
      </c>
      <c r="B925" s="11">
        <v>1</v>
      </c>
      <c r="C925" s="11" t="s">
        <v>12853</v>
      </c>
      <c r="D925" s="11" t="str">
        <f>INDEX(Lista!$A$2:$B$13,MATCH('Kap 1'!K925,Lista!$A$2:$A$13,0),2)</f>
        <v>R</v>
      </c>
      <c r="E925" s="11" t="str">
        <f t="shared" si="48"/>
        <v>9789152302484-1-x1_4x-R-19a</v>
      </c>
      <c r="F925" s="11">
        <f>MATCH(E925,'Base data'!$N$2:$N$2604,0)</f>
        <v>382</v>
      </c>
      <c r="G925" s="11" t="str">
        <f t="shared" si="46"/>
        <v>19a</v>
      </c>
      <c r="H925" s="11" t="str">
        <f t="shared" si="47"/>
        <v>Beräkna</v>
      </c>
      <c r="I925" s="11" t="s">
        <v>80</v>
      </c>
      <c r="J925" s="11" t="s">
        <v>365</v>
      </c>
      <c r="K925" s="11" t="s">
        <v>365</v>
      </c>
      <c r="L925" s="11" t="s">
        <v>281</v>
      </c>
      <c r="M925" s="11">
        <v>1</v>
      </c>
      <c r="N925" s="11" t="s">
        <v>283</v>
      </c>
      <c r="O925" s="11" t="s">
        <v>304</v>
      </c>
      <c r="P925" s="55" t="s">
        <v>15865</v>
      </c>
      <c r="Q925" s="55" t="s">
        <v>15866</v>
      </c>
      <c r="R925" s="55" t="s">
        <v>15867</v>
      </c>
    </row>
    <row r="926" spans="1:18" x14ac:dyDescent="0.2">
      <c r="A926" s="160">
        <v>9789152302484</v>
      </c>
      <c r="B926" s="11">
        <v>1</v>
      </c>
      <c r="C926" s="11" t="s">
        <v>12853</v>
      </c>
      <c r="D926" s="11" t="str">
        <f>INDEX(Lista!$A$2:$B$13,MATCH('Kap 1'!K926,Lista!$A$2:$A$13,0),2)</f>
        <v>R</v>
      </c>
      <c r="E926" s="11" t="str">
        <f t="shared" si="48"/>
        <v>9789152302484-1-x1_4x-R-19a</v>
      </c>
      <c r="F926" s="11">
        <f>MATCH(E926,'Base data'!$N$2:$N$2604,0)</f>
        <v>382</v>
      </c>
      <c r="G926" s="11" t="str">
        <f t="shared" si="46"/>
        <v>19a</v>
      </c>
      <c r="H926" s="11" t="str">
        <f t="shared" si="47"/>
        <v>Beräkna</v>
      </c>
      <c r="I926" s="11" t="s">
        <v>80</v>
      </c>
      <c r="J926" s="11" t="s">
        <v>365</v>
      </c>
      <c r="K926" s="11" t="s">
        <v>365</v>
      </c>
      <c r="L926" s="11" t="s">
        <v>281</v>
      </c>
      <c r="M926" s="11">
        <v>2</v>
      </c>
      <c r="N926" s="11" t="s">
        <v>281</v>
      </c>
      <c r="O926" s="11" t="s">
        <v>304</v>
      </c>
      <c r="P926" s="55" t="s">
        <v>15868</v>
      </c>
      <c r="Q926" s="55">
        <v>16</v>
      </c>
      <c r="R926" s="55" t="s">
        <v>15869</v>
      </c>
    </row>
    <row r="927" spans="1:18" ht="32" x14ac:dyDescent="0.2">
      <c r="A927" s="160">
        <v>9789152302484</v>
      </c>
      <c r="B927" s="11">
        <v>1</v>
      </c>
      <c r="C927" s="11" t="s">
        <v>12853</v>
      </c>
      <c r="D927" s="11" t="str">
        <f>INDEX(Lista!$A$2:$B$13,MATCH('Kap 1'!K927,Lista!$A$2:$A$13,0),2)</f>
        <v>R</v>
      </c>
      <c r="E927" s="11" t="str">
        <f t="shared" si="48"/>
        <v>9789152302484-1-x1_4x-R-19a</v>
      </c>
      <c r="F927" s="11">
        <f>MATCH(E927,'Base data'!$N$2:$N$2604,0)</f>
        <v>382</v>
      </c>
      <c r="G927" s="11" t="str">
        <f t="shared" si="46"/>
        <v>19a</v>
      </c>
      <c r="H927" s="11" t="str">
        <f t="shared" si="47"/>
        <v>Beräkna</v>
      </c>
      <c r="I927" s="11" t="s">
        <v>80</v>
      </c>
      <c r="J927" s="11" t="s">
        <v>365</v>
      </c>
      <c r="K927" s="11" t="s">
        <v>365</v>
      </c>
      <c r="L927" s="11" t="s">
        <v>281</v>
      </c>
      <c r="M927" s="11">
        <v>3</v>
      </c>
      <c r="N927" s="11" t="s">
        <v>281</v>
      </c>
      <c r="O927" s="11" t="s">
        <v>304</v>
      </c>
      <c r="P927" s="55" t="s">
        <v>15870</v>
      </c>
      <c r="Q927" s="55">
        <v>4</v>
      </c>
      <c r="R927" s="55" t="s">
        <v>15871</v>
      </c>
    </row>
    <row r="928" spans="1:18" ht="32" x14ac:dyDescent="0.2">
      <c r="A928" s="160">
        <v>9789152302484</v>
      </c>
      <c r="B928" s="11">
        <v>1</v>
      </c>
      <c r="C928" s="11" t="s">
        <v>12853</v>
      </c>
      <c r="D928" s="11" t="str">
        <f>INDEX(Lista!$A$2:$B$13,MATCH('Kap 1'!K928,Lista!$A$2:$A$13,0),2)</f>
        <v>R</v>
      </c>
      <c r="E928" s="11" t="str">
        <f t="shared" si="48"/>
        <v>9789152302484-1-x1_4x-R-19b</v>
      </c>
      <c r="F928" s="11">
        <f>MATCH(E928,'Base data'!$N$2:$N$2604,0)</f>
        <v>383</v>
      </c>
      <c r="G928" s="11" t="str">
        <f t="shared" si="46"/>
        <v>19b</v>
      </c>
      <c r="H928" s="11" t="str">
        <f t="shared" si="47"/>
        <v>Beräkna</v>
      </c>
      <c r="I928" s="11" t="s">
        <v>81</v>
      </c>
      <c r="J928" s="11" t="s">
        <v>365</v>
      </c>
      <c r="K928" s="11" t="s">
        <v>365</v>
      </c>
      <c r="L928" s="11" t="s">
        <v>281</v>
      </c>
      <c r="M928" s="11">
        <v>1</v>
      </c>
      <c r="N928" s="11" t="s">
        <v>283</v>
      </c>
      <c r="O928" s="11" t="s">
        <v>304</v>
      </c>
      <c r="P928" s="55" t="s">
        <v>15872</v>
      </c>
      <c r="Q928" s="55" t="s">
        <v>15873</v>
      </c>
      <c r="R928" s="55" t="s">
        <v>15874</v>
      </c>
    </row>
    <row r="929" spans="1:18" x14ac:dyDescent="0.2">
      <c r="A929" s="160">
        <v>9789152302484</v>
      </c>
      <c r="B929" s="11">
        <v>1</v>
      </c>
      <c r="C929" s="11" t="s">
        <v>12853</v>
      </c>
      <c r="D929" s="11" t="str">
        <f>INDEX(Lista!$A$2:$B$13,MATCH('Kap 1'!K929,Lista!$A$2:$A$13,0),2)</f>
        <v>R</v>
      </c>
      <c r="E929" s="11" t="str">
        <f t="shared" si="48"/>
        <v>9789152302484-1-x1_4x-R-19b</v>
      </c>
      <c r="F929" s="11">
        <f>MATCH(E929,'Base data'!$N$2:$N$2604,0)</f>
        <v>383</v>
      </c>
      <c r="G929" s="11" t="str">
        <f t="shared" si="46"/>
        <v>19b</v>
      </c>
      <c r="H929" s="11" t="str">
        <f t="shared" si="47"/>
        <v>Beräkna</v>
      </c>
      <c r="I929" s="11" t="s">
        <v>81</v>
      </c>
      <c r="J929" s="11" t="s">
        <v>365</v>
      </c>
      <c r="K929" s="11" t="s">
        <v>365</v>
      </c>
      <c r="L929" s="11" t="s">
        <v>281</v>
      </c>
      <c r="M929" s="11">
        <v>2</v>
      </c>
      <c r="N929" s="11" t="s">
        <v>281</v>
      </c>
      <c r="O929" s="11" t="s">
        <v>304</v>
      </c>
      <c r="P929" s="55" t="s">
        <v>15875</v>
      </c>
      <c r="Q929" s="55">
        <v>4</v>
      </c>
      <c r="R929" s="55" t="s">
        <v>15869</v>
      </c>
    </row>
    <row r="930" spans="1:18" ht="32" x14ac:dyDescent="0.2">
      <c r="A930" s="160">
        <v>9789152302484</v>
      </c>
      <c r="B930" s="11">
        <v>1</v>
      </c>
      <c r="C930" s="11" t="s">
        <v>12853</v>
      </c>
      <c r="D930" s="11" t="str">
        <f>INDEX(Lista!$A$2:$B$13,MATCH('Kap 1'!K930,Lista!$A$2:$A$13,0),2)</f>
        <v>R</v>
      </c>
      <c r="E930" s="11" t="str">
        <f t="shared" si="48"/>
        <v>9789152302484-1-x1_4x-R-19b</v>
      </c>
      <c r="F930" s="11">
        <f>MATCH(E930,'Base data'!$N$2:$N$2604,0)</f>
        <v>383</v>
      </c>
      <c r="G930" s="11" t="str">
        <f t="shared" si="46"/>
        <v>19b</v>
      </c>
      <c r="H930" s="11" t="str">
        <f t="shared" si="47"/>
        <v>Beräkna</v>
      </c>
      <c r="I930" s="11" t="s">
        <v>81</v>
      </c>
      <c r="J930" s="11" t="s">
        <v>365</v>
      </c>
      <c r="K930" s="11" t="s">
        <v>365</v>
      </c>
      <c r="L930" s="11" t="s">
        <v>281</v>
      </c>
      <c r="M930" s="11">
        <v>3</v>
      </c>
      <c r="N930" s="11" t="s">
        <v>281</v>
      </c>
      <c r="O930" s="11" t="s">
        <v>304</v>
      </c>
      <c r="P930" s="55" t="s">
        <v>15876</v>
      </c>
      <c r="Q930" s="55">
        <v>2</v>
      </c>
      <c r="R930" s="55" t="s">
        <v>15877</v>
      </c>
    </row>
    <row r="931" spans="1:18" ht="32" x14ac:dyDescent="0.2">
      <c r="A931" s="160">
        <v>9789152302484</v>
      </c>
      <c r="B931" s="11">
        <v>1</v>
      </c>
      <c r="C931" s="11" t="s">
        <v>12853</v>
      </c>
      <c r="D931" s="11" t="str">
        <f>INDEX(Lista!$A$2:$B$13,MATCH('Kap 1'!K931,Lista!$A$2:$A$13,0),2)</f>
        <v>R</v>
      </c>
      <c r="E931" s="11" t="str">
        <f t="shared" si="48"/>
        <v>9789152302484-1-x1_4x-R-19c</v>
      </c>
      <c r="F931" s="11">
        <f>MATCH(E931,'Base data'!$N$2:$N$2604,0)</f>
        <v>384</v>
      </c>
      <c r="G931" s="11" t="str">
        <f t="shared" si="46"/>
        <v>19c</v>
      </c>
      <c r="H931" s="11" t="str">
        <f t="shared" si="47"/>
        <v>Beräkna</v>
      </c>
      <c r="I931" s="11" t="s">
        <v>82</v>
      </c>
      <c r="J931" s="11" t="s">
        <v>365</v>
      </c>
      <c r="K931" s="11" t="s">
        <v>365</v>
      </c>
      <c r="L931" s="11" t="s">
        <v>281</v>
      </c>
      <c r="M931" s="11">
        <v>1</v>
      </c>
      <c r="N931" s="11" t="s">
        <v>283</v>
      </c>
      <c r="O931" s="11" t="s">
        <v>304</v>
      </c>
      <c r="P931" s="55" t="s">
        <v>15878</v>
      </c>
      <c r="Q931" s="55" t="s">
        <v>15879</v>
      </c>
      <c r="R931" s="55" t="s">
        <v>15880</v>
      </c>
    </row>
    <row r="932" spans="1:18" x14ac:dyDescent="0.2">
      <c r="A932" s="160">
        <v>9789152302484</v>
      </c>
      <c r="B932" s="11">
        <v>1</v>
      </c>
      <c r="C932" s="11" t="s">
        <v>12853</v>
      </c>
      <c r="D932" s="11" t="str">
        <f>INDEX(Lista!$A$2:$B$13,MATCH('Kap 1'!K932,Lista!$A$2:$A$13,0),2)</f>
        <v>R</v>
      </c>
      <c r="E932" s="11" t="str">
        <f t="shared" si="48"/>
        <v>9789152302484-1-x1_4x-R-19c</v>
      </c>
      <c r="F932" s="11">
        <f>MATCH(E932,'Base data'!$N$2:$N$2604,0)</f>
        <v>384</v>
      </c>
      <c r="G932" s="11" t="str">
        <f t="shared" si="46"/>
        <v>19c</v>
      </c>
      <c r="H932" s="11" t="str">
        <f t="shared" si="47"/>
        <v>Beräkna</v>
      </c>
      <c r="I932" s="11" t="s">
        <v>82</v>
      </c>
      <c r="J932" s="11" t="s">
        <v>365</v>
      </c>
      <c r="K932" s="11" t="s">
        <v>365</v>
      </c>
      <c r="L932" s="11" t="s">
        <v>281</v>
      </c>
      <c r="M932" s="11">
        <v>2</v>
      </c>
      <c r="N932" s="11" t="s">
        <v>281</v>
      </c>
      <c r="O932" s="11" t="s">
        <v>304</v>
      </c>
      <c r="P932" s="55" t="s">
        <v>15881</v>
      </c>
      <c r="Q932" s="55">
        <v>9</v>
      </c>
      <c r="R932" s="55" t="s">
        <v>15869</v>
      </c>
    </row>
    <row r="933" spans="1:18" ht="32" x14ac:dyDescent="0.2">
      <c r="A933" s="160">
        <v>9789152302484</v>
      </c>
      <c r="B933" s="11">
        <v>1</v>
      </c>
      <c r="C933" s="11" t="s">
        <v>12853</v>
      </c>
      <c r="D933" s="11" t="str">
        <f>INDEX(Lista!$A$2:$B$13,MATCH('Kap 1'!K933,Lista!$A$2:$A$13,0),2)</f>
        <v>R</v>
      </c>
      <c r="E933" s="11" t="str">
        <f t="shared" si="48"/>
        <v>9789152302484-1-x1_4x-R-19c</v>
      </c>
      <c r="F933" s="11">
        <f>MATCH(E933,'Base data'!$N$2:$N$2604,0)</f>
        <v>384</v>
      </c>
      <c r="G933" s="11" t="str">
        <f t="shared" si="46"/>
        <v>19c</v>
      </c>
      <c r="H933" s="11" t="str">
        <f t="shared" si="47"/>
        <v>Beräkna</v>
      </c>
      <c r="I933" s="11" t="s">
        <v>82</v>
      </c>
      <c r="J933" s="11" t="s">
        <v>365</v>
      </c>
      <c r="K933" s="11" t="s">
        <v>365</v>
      </c>
      <c r="L933" s="11" t="s">
        <v>281</v>
      </c>
      <c r="M933" s="11">
        <v>3</v>
      </c>
      <c r="N933" s="11" t="s">
        <v>281</v>
      </c>
      <c r="O933" s="11" t="s">
        <v>304</v>
      </c>
      <c r="P933" s="55" t="s">
        <v>15882</v>
      </c>
      <c r="Q933" s="55">
        <v>3</v>
      </c>
      <c r="R933" s="55" t="s">
        <v>15883</v>
      </c>
    </row>
    <row r="934" spans="1:18" ht="32" x14ac:dyDescent="0.2">
      <c r="A934" s="160">
        <v>9789152302484</v>
      </c>
      <c r="B934" s="11">
        <v>1</v>
      </c>
      <c r="C934" s="11" t="s">
        <v>12853</v>
      </c>
      <c r="D934" s="11" t="str">
        <f>INDEX(Lista!$A$2:$B$13,MATCH('Kap 1'!K934,Lista!$A$2:$A$13,0),2)</f>
        <v>R</v>
      </c>
      <c r="E934" s="11" t="str">
        <f t="shared" si="48"/>
        <v>9789152302484-1-x1_4x-R-20a</v>
      </c>
      <c r="F934" s="11">
        <f>MATCH(E934,'Base data'!$N$2:$N$2604,0)</f>
        <v>385</v>
      </c>
      <c r="G934" s="11" t="str">
        <f t="shared" si="46"/>
        <v>20a</v>
      </c>
      <c r="H934" s="11" t="str">
        <f t="shared" si="47"/>
        <v>Beräkna</v>
      </c>
      <c r="I934" s="11" t="s">
        <v>172</v>
      </c>
      <c r="J934" s="11" t="s">
        <v>365</v>
      </c>
      <c r="K934" s="11" t="s">
        <v>365</v>
      </c>
      <c r="L934" s="11" t="s">
        <v>281</v>
      </c>
      <c r="M934" s="11">
        <v>1</v>
      </c>
      <c r="N934" s="11" t="s">
        <v>283</v>
      </c>
      <c r="O934" s="11" t="s">
        <v>304</v>
      </c>
      <c r="P934" s="55" t="s">
        <v>15884</v>
      </c>
      <c r="Q934" s="55" t="s">
        <v>15885</v>
      </c>
      <c r="R934" s="55" t="s">
        <v>15880</v>
      </c>
    </row>
    <row r="935" spans="1:18" x14ac:dyDescent="0.2">
      <c r="A935" s="160">
        <v>9789152302484</v>
      </c>
      <c r="B935" s="11">
        <v>1</v>
      </c>
      <c r="C935" s="11" t="s">
        <v>12853</v>
      </c>
      <c r="D935" s="11" t="str">
        <f>INDEX(Lista!$A$2:$B$13,MATCH('Kap 1'!K935,Lista!$A$2:$A$13,0),2)</f>
        <v>R</v>
      </c>
      <c r="E935" s="11" t="str">
        <f t="shared" si="48"/>
        <v>9789152302484-1-x1_4x-R-20a</v>
      </c>
      <c r="F935" s="11">
        <f>MATCH(E935,'Base data'!$N$2:$N$2604,0)</f>
        <v>385</v>
      </c>
      <c r="G935" s="11" t="str">
        <f t="shared" si="46"/>
        <v>20a</v>
      </c>
      <c r="H935" s="11" t="str">
        <f t="shared" si="47"/>
        <v>Beräkna</v>
      </c>
      <c r="I935" s="11" t="s">
        <v>172</v>
      </c>
      <c r="J935" s="11" t="s">
        <v>365</v>
      </c>
      <c r="K935" s="11" t="s">
        <v>365</v>
      </c>
      <c r="L935" s="11" t="s">
        <v>281</v>
      </c>
      <c r="M935" s="11">
        <v>2</v>
      </c>
      <c r="N935" s="11" t="s">
        <v>281</v>
      </c>
      <c r="O935" s="11" t="s">
        <v>304</v>
      </c>
      <c r="P935" s="55" t="s">
        <v>15886</v>
      </c>
      <c r="Q935" s="55">
        <v>100</v>
      </c>
      <c r="R935" s="55" t="s">
        <v>15869</v>
      </c>
    </row>
    <row r="936" spans="1:18" ht="32" x14ac:dyDescent="0.2">
      <c r="A936" s="160">
        <v>9789152302484</v>
      </c>
      <c r="B936" s="11">
        <v>1</v>
      </c>
      <c r="C936" s="11" t="s">
        <v>12853</v>
      </c>
      <c r="D936" s="11" t="str">
        <f>INDEX(Lista!$A$2:$B$13,MATCH('Kap 1'!K936,Lista!$A$2:$A$13,0),2)</f>
        <v>R</v>
      </c>
      <c r="E936" s="11" t="str">
        <f t="shared" si="48"/>
        <v>9789152302484-1-x1_4x-R-20a</v>
      </c>
      <c r="F936" s="11">
        <f>MATCH(E936,'Base data'!$N$2:$N$2604,0)</f>
        <v>385</v>
      </c>
      <c r="G936" s="11" t="str">
        <f t="shared" si="46"/>
        <v>20a</v>
      </c>
      <c r="H936" s="11" t="str">
        <f t="shared" si="47"/>
        <v>Beräkna</v>
      </c>
      <c r="I936" s="11" t="s">
        <v>172</v>
      </c>
      <c r="J936" s="11" t="s">
        <v>365</v>
      </c>
      <c r="K936" s="11" t="s">
        <v>365</v>
      </c>
      <c r="L936" s="11" t="s">
        <v>281</v>
      </c>
      <c r="M936" s="11">
        <v>3</v>
      </c>
      <c r="N936" s="11" t="s">
        <v>281</v>
      </c>
      <c r="O936" s="11" t="s">
        <v>304</v>
      </c>
      <c r="P936" s="55" t="s">
        <v>15887</v>
      </c>
      <c r="Q936" s="55">
        <v>10</v>
      </c>
      <c r="R936" s="55" t="s">
        <v>15888</v>
      </c>
    </row>
    <row r="937" spans="1:18" ht="32" x14ac:dyDescent="0.2">
      <c r="A937" s="160">
        <v>9789152302484</v>
      </c>
      <c r="B937" s="11">
        <v>1</v>
      </c>
      <c r="C937" s="11" t="s">
        <v>12853</v>
      </c>
      <c r="D937" s="11" t="str">
        <f>INDEX(Lista!$A$2:$B$13,MATCH('Kap 1'!K937,Lista!$A$2:$A$13,0),2)</f>
        <v>R</v>
      </c>
      <c r="E937" s="11" t="str">
        <f t="shared" si="48"/>
        <v>9789152302484-1-x1_4x-R-20b</v>
      </c>
      <c r="F937" s="11">
        <f>MATCH(E937,'Base data'!$N$2:$N$2604,0)</f>
        <v>386</v>
      </c>
      <c r="G937" s="11" t="str">
        <f t="shared" si="46"/>
        <v>20b</v>
      </c>
      <c r="H937" s="11" t="str">
        <f t="shared" si="47"/>
        <v>Beräkna</v>
      </c>
      <c r="I937" s="11" t="s">
        <v>173</v>
      </c>
      <c r="J937" s="11" t="s">
        <v>365</v>
      </c>
      <c r="K937" s="11" t="s">
        <v>365</v>
      </c>
      <c r="L937" s="11" t="s">
        <v>281</v>
      </c>
      <c r="M937" s="11">
        <v>1</v>
      </c>
      <c r="N937" s="11" t="s">
        <v>283</v>
      </c>
      <c r="O937" s="11" t="s">
        <v>304</v>
      </c>
      <c r="P937" s="55" t="s">
        <v>15889</v>
      </c>
      <c r="Q937" s="55" t="s">
        <v>15890</v>
      </c>
      <c r="R937" s="55" t="s">
        <v>15880</v>
      </c>
    </row>
    <row r="938" spans="1:18" x14ac:dyDescent="0.2">
      <c r="A938" s="160">
        <v>9789152302484</v>
      </c>
      <c r="B938" s="11">
        <v>1</v>
      </c>
      <c r="C938" s="11" t="s">
        <v>12853</v>
      </c>
      <c r="D938" s="11" t="str">
        <f>INDEX(Lista!$A$2:$B$13,MATCH('Kap 1'!K938,Lista!$A$2:$A$13,0),2)</f>
        <v>R</v>
      </c>
      <c r="E938" s="11" t="str">
        <f t="shared" si="48"/>
        <v>9789152302484-1-x1_4x-R-20b</v>
      </c>
      <c r="F938" s="11">
        <f>MATCH(E938,'Base data'!$N$2:$N$2604,0)</f>
        <v>386</v>
      </c>
      <c r="G938" s="11" t="str">
        <f t="shared" si="46"/>
        <v>20b</v>
      </c>
      <c r="H938" s="11" t="str">
        <f t="shared" si="47"/>
        <v>Beräkna</v>
      </c>
      <c r="I938" s="11" t="s">
        <v>173</v>
      </c>
      <c r="J938" s="11" t="s">
        <v>365</v>
      </c>
      <c r="K938" s="11" t="s">
        <v>365</v>
      </c>
      <c r="L938" s="11" t="s">
        <v>281</v>
      </c>
      <c r="M938" s="11">
        <v>2</v>
      </c>
      <c r="N938" s="11" t="s">
        <v>281</v>
      </c>
      <c r="O938" s="11" t="s">
        <v>304</v>
      </c>
      <c r="P938" s="55" t="s">
        <v>15891</v>
      </c>
      <c r="Q938" s="55">
        <v>144</v>
      </c>
      <c r="R938" s="55" t="s">
        <v>15869</v>
      </c>
    </row>
    <row r="939" spans="1:18" ht="32" x14ac:dyDescent="0.2">
      <c r="A939" s="160">
        <v>9789152302484</v>
      </c>
      <c r="B939" s="11">
        <v>1</v>
      </c>
      <c r="C939" s="11" t="s">
        <v>12853</v>
      </c>
      <c r="D939" s="11" t="str">
        <f>INDEX(Lista!$A$2:$B$13,MATCH('Kap 1'!K939,Lista!$A$2:$A$13,0),2)</f>
        <v>R</v>
      </c>
      <c r="E939" s="11" t="str">
        <f t="shared" si="48"/>
        <v>9789152302484-1-x1_4x-R-20b</v>
      </c>
      <c r="F939" s="11">
        <f>MATCH(E939,'Base data'!$N$2:$N$2604,0)</f>
        <v>386</v>
      </c>
      <c r="G939" s="11" t="str">
        <f t="shared" si="46"/>
        <v>20b</v>
      </c>
      <c r="H939" s="11" t="str">
        <f t="shared" si="47"/>
        <v>Beräkna</v>
      </c>
      <c r="I939" s="11" t="s">
        <v>173</v>
      </c>
      <c r="J939" s="11" t="s">
        <v>365</v>
      </c>
      <c r="K939" s="11" t="s">
        <v>365</v>
      </c>
      <c r="L939" s="11" t="s">
        <v>281</v>
      </c>
      <c r="M939" s="11">
        <v>3</v>
      </c>
      <c r="N939" s="11" t="s">
        <v>281</v>
      </c>
      <c r="O939" s="11" t="s">
        <v>304</v>
      </c>
      <c r="P939" s="55" t="s">
        <v>15892</v>
      </c>
      <c r="Q939" s="55">
        <v>12</v>
      </c>
      <c r="R939" s="55" t="s">
        <v>15893</v>
      </c>
    </row>
    <row r="940" spans="1:18" ht="32" x14ac:dyDescent="0.2">
      <c r="A940" s="160">
        <v>9789152302484</v>
      </c>
      <c r="B940" s="11">
        <v>1</v>
      </c>
      <c r="C940" s="11" t="s">
        <v>12853</v>
      </c>
      <c r="D940" s="11" t="str">
        <f>INDEX(Lista!$A$2:$B$13,MATCH('Kap 1'!K940,Lista!$A$2:$A$13,0),2)</f>
        <v>R</v>
      </c>
      <c r="E940" s="11" t="str">
        <f t="shared" si="48"/>
        <v>9789152302484-1-x1_4x-R-20c</v>
      </c>
      <c r="F940" s="11">
        <f>MATCH(E940,'Base data'!$N$2:$N$2604,0)</f>
        <v>387</v>
      </c>
      <c r="G940" s="11" t="str">
        <f t="shared" si="46"/>
        <v>20c</v>
      </c>
      <c r="H940" s="11" t="str">
        <f t="shared" si="47"/>
        <v>Beräkna</v>
      </c>
      <c r="I940" s="11" t="s">
        <v>174</v>
      </c>
      <c r="J940" s="11" t="s">
        <v>365</v>
      </c>
      <c r="K940" s="11" t="s">
        <v>365</v>
      </c>
      <c r="L940" s="11" t="s">
        <v>281</v>
      </c>
      <c r="M940" s="11">
        <v>1</v>
      </c>
      <c r="N940" s="11" t="s">
        <v>283</v>
      </c>
      <c r="O940" s="11" t="s">
        <v>304</v>
      </c>
      <c r="P940" s="55" t="s">
        <v>15894</v>
      </c>
      <c r="Q940" s="55" t="s">
        <v>15895</v>
      </c>
      <c r="R940" s="55" t="s">
        <v>15880</v>
      </c>
    </row>
    <row r="941" spans="1:18" x14ac:dyDescent="0.2">
      <c r="A941" s="160">
        <v>9789152302484</v>
      </c>
      <c r="B941" s="11">
        <v>1</v>
      </c>
      <c r="C941" s="11" t="s">
        <v>12853</v>
      </c>
      <c r="D941" s="11" t="str">
        <f>INDEX(Lista!$A$2:$B$13,MATCH('Kap 1'!K941,Lista!$A$2:$A$13,0),2)</f>
        <v>R</v>
      </c>
      <c r="E941" s="11" t="str">
        <f t="shared" si="48"/>
        <v>9789152302484-1-x1_4x-R-20c</v>
      </c>
      <c r="F941" s="11">
        <f>MATCH(E941,'Base data'!$N$2:$N$2604,0)</f>
        <v>387</v>
      </c>
      <c r="G941" s="11" t="str">
        <f t="shared" si="46"/>
        <v>20c</v>
      </c>
      <c r="H941" s="11" t="str">
        <f t="shared" si="47"/>
        <v>Beräkna</v>
      </c>
      <c r="I941" s="11" t="s">
        <v>174</v>
      </c>
      <c r="J941" s="11" t="s">
        <v>365</v>
      </c>
      <c r="K941" s="11" t="s">
        <v>365</v>
      </c>
      <c r="L941" s="11" t="s">
        <v>281</v>
      </c>
      <c r="M941" s="11">
        <v>2</v>
      </c>
      <c r="N941" s="11" t="s">
        <v>281</v>
      </c>
      <c r="O941" s="11" t="s">
        <v>304</v>
      </c>
      <c r="P941" s="55" t="s">
        <v>15896</v>
      </c>
      <c r="Q941" s="55">
        <v>81</v>
      </c>
      <c r="R941" s="55" t="s">
        <v>15869</v>
      </c>
    </row>
    <row r="942" spans="1:18" ht="32" x14ac:dyDescent="0.2">
      <c r="A942" s="160">
        <v>9789152302484</v>
      </c>
      <c r="B942" s="11">
        <v>1</v>
      </c>
      <c r="C942" s="11" t="s">
        <v>12853</v>
      </c>
      <c r="D942" s="11" t="str">
        <f>INDEX(Lista!$A$2:$B$13,MATCH('Kap 1'!K942,Lista!$A$2:$A$13,0),2)</f>
        <v>R</v>
      </c>
      <c r="E942" s="11" t="str">
        <f t="shared" si="48"/>
        <v>9789152302484-1-x1_4x-R-20c</v>
      </c>
      <c r="F942" s="11">
        <f>MATCH(E942,'Base data'!$N$2:$N$2604,0)</f>
        <v>387</v>
      </c>
      <c r="G942" s="11" t="str">
        <f t="shared" si="46"/>
        <v>20c</v>
      </c>
      <c r="H942" s="11" t="str">
        <f t="shared" si="47"/>
        <v>Beräkna</v>
      </c>
      <c r="I942" s="11" t="s">
        <v>174</v>
      </c>
      <c r="J942" s="11" t="s">
        <v>365</v>
      </c>
      <c r="K942" s="11" t="s">
        <v>365</v>
      </c>
      <c r="L942" s="11" t="s">
        <v>281</v>
      </c>
      <c r="M942" s="11">
        <v>3</v>
      </c>
      <c r="N942" s="11" t="s">
        <v>281</v>
      </c>
      <c r="O942" s="11" t="s">
        <v>304</v>
      </c>
      <c r="P942" s="55" t="s">
        <v>15897</v>
      </c>
      <c r="Q942" s="55">
        <v>9</v>
      </c>
      <c r="R942" s="55" t="s">
        <v>15898</v>
      </c>
    </row>
    <row r="943" spans="1:18" ht="48" x14ac:dyDescent="0.2">
      <c r="A943" s="160">
        <v>9789152302484</v>
      </c>
      <c r="B943" s="11">
        <v>1</v>
      </c>
      <c r="C943" s="11" t="s">
        <v>12853</v>
      </c>
      <c r="D943" s="11" t="str">
        <f>INDEX(Lista!$A$2:$B$13,MATCH('Kap 1'!K943,Lista!$A$2:$A$13,0),2)</f>
        <v>R</v>
      </c>
      <c r="E943" s="11" t="str">
        <f t="shared" si="48"/>
        <v>9789152302484-1-x1_4x-R-21a</v>
      </c>
      <c r="F943" s="11">
        <f>MATCH(E943,'Base data'!$N$2:$N$2604,0)</f>
        <v>388</v>
      </c>
      <c r="G943" s="11" t="str">
        <f t="shared" si="46"/>
        <v>21a</v>
      </c>
      <c r="H943" s="11" t="str">
        <f t="shared" si="47"/>
        <v>Beräkna</v>
      </c>
      <c r="I943" s="11" t="s">
        <v>175</v>
      </c>
      <c r="J943" s="11" t="s">
        <v>365</v>
      </c>
      <c r="K943" s="11" t="s">
        <v>365</v>
      </c>
      <c r="L943" s="11" t="s">
        <v>281</v>
      </c>
      <c r="M943" s="11">
        <v>1</v>
      </c>
      <c r="N943" s="11" t="s">
        <v>283</v>
      </c>
      <c r="O943" s="11" t="s">
        <v>304</v>
      </c>
      <c r="P943" s="55" t="s">
        <v>15899</v>
      </c>
      <c r="Q943" s="55" t="s">
        <v>15900</v>
      </c>
      <c r="R943" s="55" t="s">
        <v>15901</v>
      </c>
    </row>
    <row r="944" spans="1:18" x14ac:dyDescent="0.2">
      <c r="A944" s="160">
        <v>9789152302484</v>
      </c>
      <c r="B944" s="11">
        <v>1</v>
      </c>
      <c r="C944" s="11" t="s">
        <v>12853</v>
      </c>
      <c r="D944" s="11" t="str">
        <f>INDEX(Lista!$A$2:$B$13,MATCH('Kap 1'!K944,Lista!$A$2:$A$13,0),2)</f>
        <v>R</v>
      </c>
      <c r="E944" s="11" t="str">
        <f t="shared" si="48"/>
        <v>9789152302484-1-x1_4x-R-21a</v>
      </c>
      <c r="F944" s="11">
        <f>MATCH(E944,'Base data'!$N$2:$N$2604,0)</f>
        <v>388</v>
      </c>
      <c r="G944" s="11" t="str">
        <f t="shared" si="46"/>
        <v>21a</v>
      </c>
      <c r="H944" s="11" t="str">
        <f t="shared" si="47"/>
        <v>Beräkna</v>
      </c>
      <c r="I944" s="11" t="s">
        <v>175</v>
      </c>
      <c r="J944" s="11" t="s">
        <v>365</v>
      </c>
      <c r="K944" s="11" t="s">
        <v>365</v>
      </c>
      <c r="L944" s="11" t="s">
        <v>281</v>
      </c>
      <c r="M944" s="11">
        <v>2</v>
      </c>
      <c r="N944" s="11" t="s">
        <v>281</v>
      </c>
      <c r="O944" s="11" t="s">
        <v>304</v>
      </c>
      <c r="P944" s="55" t="s">
        <v>15902</v>
      </c>
      <c r="Q944" s="55" t="s">
        <v>15903</v>
      </c>
      <c r="R944" s="55" t="s">
        <v>15869</v>
      </c>
    </row>
    <row r="945" spans="1:18" ht="32" x14ac:dyDescent="0.2">
      <c r="A945" s="160">
        <v>9789152302484</v>
      </c>
      <c r="B945" s="11">
        <v>1</v>
      </c>
      <c r="C945" s="11" t="s">
        <v>12853</v>
      </c>
      <c r="D945" s="11" t="str">
        <f>INDEX(Lista!$A$2:$B$13,MATCH('Kap 1'!K945,Lista!$A$2:$A$13,0),2)</f>
        <v>R</v>
      </c>
      <c r="E945" s="11" t="str">
        <f t="shared" si="48"/>
        <v>9789152302484-1-x1_4x-R-21a</v>
      </c>
      <c r="F945" s="11">
        <f>MATCH(E945,'Base data'!$N$2:$N$2604,0)</f>
        <v>388</v>
      </c>
      <c r="G945" s="11" t="str">
        <f t="shared" si="46"/>
        <v>21a</v>
      </c>
      <c r="H945" s="11" t="str">
        <f t="shared" si="47"/>
        <v>Beräkna</v>
      </c>
      <c r="I945" s="11" t="s">
        <v>175</v>
      </c>
      <c r="J945" s="11" t="s">
        <v>365</v>
      </c>
      <c r="K945" s="11" t="s">
        <v>365</v>
      </c>
      <c r="L945" s="11" t="s">
        <v>281</v>
      </c>
      <c r="M945" s="11">
        <v>3</v>
      </c>
      <c r="N945" s="11" t="s">
        <v>281</v>
      </c>
      <c r="O945" s="11" t="s">
        <v>304</v>
      </c>
      <c r="P945" s="55" t="s">
        <v>15904</v>
      </c>
      <c r="Q945" s="55" t="s">
        <v>31</v>
      </c>
      <c r="R945" s="55" t="s">
        <v>15905</v>
      </c>
    </row>
    <row r="946" spans="1:18" ht="32" x14ac:dyDescent="0.2">
      <c r="A946" s="160">
        <v>9789152302484</v>
      </c>
      <c r="B946" s="11">
        <v>1</v>
      </c>
      <c r="C946" s="11" t="s">
        <v>12853</v>
      </c>
      <c r="D946" s="11" t="str">
        <f>INDEX(Lista!$A$2:$B$13,MATCH('Kap 1'!K946,Lista!$A$2:$A$13,0),2)</f>
        <v>R</v>
      </c>
      <c r="E946" s="11" t="str">
        <f t="shared" si="48"/>
        <v>9789152302484-1-x1_4x-R-21b</v>
      </c>
      <c r="F946" s="11">
        <f>MATCH(E946,'Base data'!$N$2:$N$2604,0)</f>
        <v>389</v>
      </c>
      <c r="G946" s="11" t="str">
        <f t="shared" si="46"/>
        <v>21b</v>
      </c>
      <c r="H946" s="11" t="str">
        <f t="shared" si="47"/>
        <v>Beräkna</v>
      </c>
      <c r="I946" s="11" t="s">
        <v>176</v>
      </c>
      <c r="J946" s="11" t="s">
        <v>365</v>
      </c>
      <c r="K946" s="11" t="s">
        <v>365</v>
      </c>
      <c r="L946" s="11" t="s">
        <v>281</v>
      </c>
      <c r="M946" s="11">
        <v>1</v>
      </c>
      <c r="N946" s="11" t="s">
        <v>281</v>
      </c>
      <c r="O946" s="11" t="s">
        <v>304</v>
      </c>
      <c r="P946" s="55" t="s">
        <v>15906</v>
      </c>
      <c r="Q946" s="55" t="s">
        <v>15907</v>
      </c>
      <c r="R946" s="55" t="s">
        <v>15880</v>
      </c>
    </row>
    <row r="947" spans="1:18" ht="32" x14ac:dyDescent="0.2">
      <c r="A947" s="160">
        <v>9789152302484</v>
      </c>
      <c r="B947" s="11">
        <v>1</v>
      </c>
      <c r="C947" s="11" t="s">
        <v>12853</v>
      </c>
      <c r="D947" s="11" t="str">
        <f>INDEX(Lista!$A$2:$B$13,MATCH('Kap 1'!K947,Lista!$A$2:$A$13,0),2)</f>
        <v>R</v>
      </c>
      <c r="E947" s="11" t="str">
        <f t="shared" si="48"/>
        <v>9789152302484-1-x1_4x-R-21b</v>
      </c>
      <c r="F947" s="11">
        <f>MATCH(E947,'Base data'!$N$2:$N$2604,0)</f>
        <v>389</v>
      </c>
      <c r="G947" s="11" t="str">
        <f t="shared" si="46"/>
        <v>21b</v>
      </c>
      <c r="H947" s="11" t="str">
        <f t="shared" si="47"/>
        <v>Beräkna</v>
      </c>
      <c r="I947" s="11" t="s">
        <v>176</v>
      </c>
      <c r="J947" s="11" t="s">
        <v>365</v>
      </c>
      <c r="K947" s="11" t="s">
        <v>365</v>
      </c>
      <c r="L947" s="11" t="s">
        <v>281</v>
      </c>
      <c r="M947" s="11">
        <v>2</v>
      </c>
      <c r="N947" s="11" t="s">
        <v>281</v>
      </c>
      <c r="O947" s="11" t="s">
        <v>304</v>
      </c>
      <c r="P947" s="55" t="s">
        <v>15908</v>
      </c>
      <c r="Q947" s="55" t="s">
        <v>15909</v>
      </c>
      <c r="R947" s="55" t="s">
        <v>15910</v>
      </c>
    </row>
    <row r="948" spans="1:18" ht="32" x14ac:dyDescent="0.2">
      <c r="A948" s="160">
        <v>9789152302484</v>
      </c>
      <c r="B948" s="11">
        <v>1</v>
      </c>
      <c r="C948" s="11" t="s">
        <v>12853</v>
      </c>
      <c r="D948" s="11" t="str">
        <f>INDEX(Lista!$A$2:$B$13,MATCH('Kap 1'!K948,Lista!$A$2:$A$13,0),2)</f>
        <v>R</v>
      </c>
      <c r="E948" s="11" t="str">
        <f t="shared" si="48"/>
        <v>9789152302484-1-x1_4x-R-21b</v>
      </c>
      <c r="F948" s="11">
        <f>MATCH(E948,'Base data'!$N$2:$N$2604,0)</f>
        <v>389</v>
      </c>
      <c r="G948" s="11" t="str">
        <f t="shared" si="46"/>
        <v>21b</v>
      </c>
      <c r="H948" s="11" t="str">
        <f t="shared" si="47"/>
        <v>Beräkna</v>
      </c>
      <c r="I948" s="11" t="s">
        <v>176</v>
      </c>
      <c r="J948" s="11" t="s">
        <v>365</v>
      </c>
      <c r="K948" s="11" t="s">
        <v>365</v>
      </c>
      <c r="L948" s="11" t="s">
        <v>281</v>
      </c>
      <c r="M948" s="11">
        <v>3</v>
      </c>
      <c r="N948" s="11" t="s">
        <v>281</v>
      </c>
      <c r="O948" s="11" t="s">
        <v>304</v>
      </c>
      <c r="P948" s="55" t="s">
        <v>15911</v>
      </c>
      <c r="Q948" s="55" t="s">
        <v>37</v>
      </c>
      <c r="R948" s="55" t="s">
        <v>15912</v>
      </c>
    </row>
    <row r="949" spans="1:18" ht="32" x14ac:dyDescent="0.2">
      <c r="A949" s="160">
        <v>9789152302484</v>
      </c>
      <c r="B949" s="11">
        <v>1</v>
      </c>
      <c r="C949" s="11" t="s">
        <v>12853</v>
      </c>
      <c r="D949" s="11" t="str">
        <f>INDEX(Lista!$A$2:$B$13,MATCH('Kap 1'!K949,Lista!$A$2:$A$13,0),2)</f>
        <v>R</v>
      </c>
      <c r="E949" s="11" t="str">
        <f t="shared" si="48"/>
        <v>9789152302484-1-x1_4x-R-21c</v>
      </c>
      <c r="F949" s="11">
        <f>MATCH(E949,'Base data'!$N$2:$N$2604,0)</f>
        <v>390</v>
      </c>
      <c r="G949" s="11" t="str">
        <f t="shared" si="46"/>
        <v>21c</v>
      </c>
      <c r="H949" s="11" t="str">
        <f t="shared" si="47"/>
        <v>Beräkna</v>
      </c>
      <c r="I949" s="11" t="s">
        <v>177</v>
      </c>
      <c r="J949" s="11" t="s">
        <v>365</v>
      </c>
      <c r="K949" s="11" t="s">
        <v>365</v>
      </c>
      <c r="L949" s="11" t="s">
        <v>281</v>
      </c>
      <c r="M949" s="11">
        <v>1</v>
      </c>
      <c r="N949" s="11" t="s">
        <v>281</v>
      </c>
      <c r="O949" s="11" t="s">
        <v>304</v>
      </c>
      <c r="P949" s="55" t="s">
        <v>15913</v>
      </c>
      <c r="Q949" s="55" t="s">
        <v>15914</v>
      </c>
      <c r="R949" s="55" t="s">
        <v>15915</v>
      </c>
    </row>
    <row r="950" spans="1:18" ht="32" x14ac:dyDescent="0.2">
      <c r="A950" s="160">
        <v>9789152302484</v>
      </c>
      <c r="B950" s="11">
        <v>1</v>
      </c>
      <c r="C950" s="11" t="s">
        <v>12853</v>
      </c>
      <c r="D950" s="11" t="str">
        <f>INDEX(Lista!$A$2:$B$13,MATCH('Kap 1'!K950,Lista!$A$2:$A$13,0),2)</f>
        <v>R</v>
      </c>
      <c r="E950" s="11" t="str">
        <f t="shared" si="48"/>
        <v>9789152302484-1-x1_4x-R-21c</v>
      </c>
      <c r="F950" s="11">
        <f>MATCH(E950,'Base data'!$N$2:$N$2604,0)</f>
        <v>390</v>
      </c>
      <c r="G950" s="11" t="str">
        <f t="shared" si="46"/>
        <v>21c</v>
      </c>
      <c r="H950" s="11" t="str">
        <f t="shared" si="47"/>
        <v>Beräkna</v>
      </c>
      <c r="I950" s="11" t="s">
        <v>177</v>
      </c>
      <c r="J950" s="11" t="s">
        <v>365</v>
      </c>
      <c r="K950" s="11" t="s">
        <v>365</v>
      </c>
      <c r="L950" s="11" t="s">
        <v>281</v>
      </c>
      <c r="M950" s="11">
        <v>2</v>
      </c>
      <c r="N950" s="11" t="s">
        <v>281</v>
      </c>
      <c r="O950" s="11" t="s">
        <v>304</v>
      </c>
      <c r="P950" s="55" t="s">
        <v>15916</v>
      </c>
      <c r="Q950" s="55" t="s">
        <v>15917</v>
      </c>
      <c r="R950" s="55" t="s">
        <v>15910</v>
      </c>
    </row>
    <row r="951" spans="1:18" ht="48" x14ac:dyDescent="0.2">
      <c r="A951" s="160">
        <v>9789152302484</v>
      </c>
      <c r="B951" s="11">
        <v>1</v>
      </c>
      <c r="C951" s="11" t="s">
        <v>12853</v>
      </c>
      <c r="D951" s="11" t="str">
        <f>INDEX(Lista!$A$2:$B$13,MATCH('Kap 1'!K951,Lista!$A$2:$A$13,0),2)</f>
        <v>R</v>
      </c>
      <c r="E951" s="11" t="str">
        <f t="shared" si="48"/>
        <v>9789152302484-1-x1_4x-R-21c</v>
      </c>
      <c r="F951" s="11">
        <f>MATCH(E951,'Base data'!$N$2:$N$2604,0)</f>
        <v>390</v>
      </c>
      <c r="G951" s="11" t="str">
        <f t="shared" si="46"/>
        <v>21c</v>
      </c>
      <c r="H951" s="11" t="str">
        <f t="shared" si="47"/>
        <v>Beräkna</v>
      </c>
      <c r="I951" s="11" t="s">
        <v>177</v>
      </c>
      <c r="J951" s="11" t="s">
        <v>365</v>
      </c>
      <c r="K951" s="11" t="s">
        <v>365</v>
      </c>
      <c r="L951" s="11" t="s">
        <v>281</v>
      </c>
      <c r="M951" s="11">
        <v>3</v>
      </c>
      <c r="N951" s="11" t="s">
        <v>281</v>
      </c>
      <c r="O951" s="11" t="s">
        <v>304</v>
      </c>
      <c r="P951" s="55" t="s">
        <v>15918</v>
      </c>
      <c r="Q951" s="55" t="s">
        <v>15919</v>
      </c>
      <c r="R951" s="55" t="s">
        <v>15920</v>
      </c>
    </row>
    <row r="952" spans="1:18" ht="48" x14ac:dyDescent="0.2">
      <c r="A952" s="160">
        <v>9789152302484</v>
      </c>
      <c r="B952" s="11">
        <v>1</v>
      </c>
      <c r="C952" s="11" t="s">
        <v>12853</v>
      </c>
      <c r="D952" s="11" t="str">
        <f>INDEX(Lista!$A$2:$B$13,MATCH('Kap 1'!K952,Lista!$A$2:$A$13,0),2)</f>
        <v>R</v>
      </c>
      <c r="E952" s="11" t="str">
        <f t="shared" si="48"/>
        <v>9789152302484-1-x1_4x-R-22a</v>
      </c>
      <c r="F952" s="11">
        <f>MATCH(E952,'Base data'!$N$2:$N$2604,0)</f>
        <v>391</v>
      </c>
      <c r="G952" s="11" t="str">
        <f t="shared" si="46"/>
        <v>22a</v>
      </c>
      <c r="H952" s="11" t="str">
        <f t="shared" si="47"/>
        <v>Beräkna</v>
      </c>
      <c r="I952" s="11" t="s">
        <v>83</v>
      </c>
      <c r="J952" s="11" t="s">
        <v>365</v>
      </c>
      <c r="K952" s="11" t="s">
        <v>365</v>
      </c>
      <c r="L952" s="11" t="s">
        <v>281</v>
      </c>
      <c r="M952" s="11">
        <v>1</v>
      </c>
      <c r="N952" s="11" t="s">
        <v>283</v>
      </c>
      <c r="O952" s="11" t="s">
        <v>304</v>
      </c>
      <c r="P952" s="55" t="s">
        <v>15921</v>
      </c>
      <c r="Q952" s="55" t="s">
        <v>15922</v>
      </c>
      <c r="R952" s="55" t="s">
        <v>15923</v>
      </c>
    </row>
    <row r="953" spans="1:18" ht="32" x14ac:dyDescent="0.2">
      <c r="A953" s="160">
        <v>9789152302484</v>
      </c>
      <c r="B953" s="11">
        <v>1</v>
      </c>
      <c r="C953" s="11" t="s">
        <v>12853</v>
      </c>
      <c r="D953" s="11" t="str">
        <f>INDEX(Lista!$A$2:$B$13,MATCH('Kap 1'!K953,Lista!$A$2:$A$13,0),2)</f>
        <v>R</v>
      </c>
      <c r="E953" s="11" t="str">
        <f t="shared" si="48"/>
        <v>9789152302484-1-x1_4x-R-22a</v>
      </c>
      <c r="F953" s="11">
        <f>MATCH(E953,'Base data'!$N$2:$N$2604,0)</f>
        <v>391</v>
      </c>
      <c r="G953" s="11" t="str">
        <f t="shared" si="46"/>
        <v>22a</v>
      </c>
      <c r="H953" s="11" t="str">
        <f t="shared" si="47"/>
        <v>Beräkna</v>
      </c>
      <c r="I953" s="11" t="s">
        <v>83</v>
      </c>
      <c r="J953" s="11" t="s">
        <v>365</v>
      </c>
      <c r="K953" s="11" t="s">
        <v>365</v>
      </c>
      <c r="L953" s="11" t="s">
        <v>281</v>
      </c>
      <c r="M953" s="11">
        <v>2</v>
      </c>
      <c r="N953" s="11" t="s">
        <v>281</v>
      </c>
      <c r="O953" s="11" t="s">
        <v>304</v>
      </c>
      <c r="P953" s="55" t="s">
        <v>15924</v>
      </c>
      <c r="Q953" s="55" t="s">
        <v>8273</v>
      </c>
      <c r="R953" s="55" t="s">
        <v>15925</v>
      </c>
    </row>
    <row r="954" spans="1:18" ht="32" x14ac:dyDescent="0.2">
      <c r="A954" s="160">
        <v>9789152302484</v>
      </c>
      <c r="B954" s="11">
        <v>1</v>
      </c>
      <c r="C954" s="11" t="s">
        <v>12853</v>
      </c>
      <c r="D954" s="11" t="str">
        <f>INDEX(Lista!$A$2:$B$13,MATCH('Kap 1'!K954,Lista!$A$2:$A$13,0),2)</f>
        <v>R</v>
      </c>
      <c r="E954" s="11" t="str">
        <f t="shared" si="48"/>
        <v>9789152302484-1-x1_4x-R-22a</v>
      </c>
      <c r="F954" s="11">
        <f>MATCH(E954,'Base data'!$N$2:$N$2604,0)</f>
        <v>391</v>
      </c>
      <c r="G954" s="11" t="str">
        <f t="shared" si="46"/>
        <v>22a</v>
      </c>
      <c r="H954" s="11" t="str">
        <f t="shared" si="47"/>
        <v>Beräkna</v>
      </c>
      <c r="I954" s="11" t="s">
        <v>83</v>
      </c>
      <c r="J954" s="11" t="s">
        <v>365</v>
      </c>
      <c r="K954" s="11" t="s">
        <v>365</v>
      </c>
      <c r="L954" s="11" t="s">
        <v>281</v>
      </c>
      <c r="M954" s="11">
        <v>3</v>
      </c>
      <c r="N954" s="11" t="s">
        <v>283</v>
      </c>
      <c r="O954" s="11" t="s">
        <v>304</v>
      </c>
      <c r="P954" s="55" t="s">
        <v>15926</v>
      </c>
      <c r="Q954" s="55" t="s">
        <v>8273</v>
      </c>
      <c r="R954" s="55" t="s">
        <v>14454</v>
      </c>
    </row>
    <row r="955" spans="1:18" ht="32" x14ac:dyDescent="0.2">
      <c r="A955" s="160">
        <v>9789152302484</v>
      </c>
      <c r="B955" s="11">
        <v>1</v>
      </c>
      <c r="C955" s="11" t="s">
        <v>12853</v>
      </c>
      <c r="D955" s="11" t="str">
        <f>INDEX(Lista!$A$2:$B$13,MATCH('Kap 1'!K955,Lista!$A$2:$A$13,0),2)</f>
        <v>R</v>
      </c>
      <c r="E955" s="11" t="str">
        <f t="shared" si="48"/>
        <v>9789152302484-1-x1_4x-R-22b</v>
      </c>
      <c r="F955" s="11">
        <f>MATCH(E955,'Base data'!$N$2:$N$2604,0)</f>
        <v>392</v>
      </c>
      <c r="G955" s="11" t="str">
        <f t="shared" si="46"/>
        <v>22b</v>
      </c>
      <c r="H955" s="11" t="str">
        <f t="shared" si="47"/>
        <v>Beräkna</v>
      </c>
      <c r="I955" s="11" t="s">
        <v>84</v>
      </c>
      <c r="J955" s="11" t="s">
        <v>365</v>
      </c>
      <c r="K955" s="11" t="s">
        <v>365</v>
      </c>
      <c r="L955" s="11" t="s">
        <v>281</v>
      </c>
      <c r="M955" s="11">
        <v>1</v>
      </c>
      <c r="N955" s="11" t="s">
        <v>283</v>
      </c>
      <c r="O955" s="11" t="s">
        <v>304</v>
      </c>
      <c r="P955" s="55" t="s">
        <v>15927</v>
      </c>
      <c r="Q955" s="55" t="s">
        <v>15928</v>
      </c>
      <c r="R955" s="55" t="s">
        <v>15929</v>
      </c>
    </row>
    <row r="956" spans="1:18" ht="32" x14ac:dyDescent="0.2">
      <c r="A956" s="160">
        <v>9789152302484</v>
      </c>
      <c r="B956" s="11">
        <v>1</v>
      </c>
      <c r="C956" s="11" t="s">
        <v>12853</v>
      </c>
      <c r="D956" s="11" t="str">
        <f>INDEX(Lista!$A$2:$B$13,MATCH('Kap 1'!K956,Lista!$A$2:$A$13,0),2)</f>
        <v>R</v>
      </c>
      <c r="E956" s="11" t="str">
        <f t="shared" si="48"/>
        <v>9789152302484-1-x1_4x-R-22b</v>
      </c>
      <c r="F956" s="11">
        <f>MATCH(E956,'Base data'!$N$2:$N$2604,0)</f>
        <v>392</v>
      </c>
      <c r="G956" s="11" t="str">
        <f t="shared" si="46"/>
        <v>22b</v>
      </c>
      <c r="H956" s="11" t="str">
        <f t="shared" si="47"/>
        <v>Beräkna</v>
      </c>
      <c r="I956" s="11" t="s">
        <v>84</v>
      </c>
      <c r="J956" s="11" t="s">
        <v>365</v>
      </c>
      <c r="K956" s="11" t="s">
        <v>365</v>
      </c>
      <c r="L956" s="11" t="s">
        <v>281</v>
      </c>
      <c r="M956" s="11">
        <v>2</v>
      </c>
      <c r="N956" s="11" t="s">
        <v>281</v>
      </c>
      <c r="O956" s="11" t="s">
        <v>304</v>
      </c>
      <c r="P956" s="55" t="s">
        <v>15930</v>
      </c>
      <c r="Q956" s="55" t="s">
        <v>15931</v>
      </c>
      <c r="R956" s="55" t="s">
        <v>15932</v>
      </c>
    </row>
    <row r="957" spans="1:18" ht="32" x14ac:dyDescent="0.2">
      <c r="A957" s="160">
        <v>9789152302484</v>
      </c>
      <c r="B957" s="11">
        <v>1</v>
      </c>
      <c r="C957" s="11" t="s">
        <v>12853</v>
      </c>
      <c r="D957" s="11" t="str">
        <f>INDEX(Lista!$A$2:$B$13,MATCH('Kap 1'!K957,Lista!$A$2:$A$13,0),2)</f>
        <v>R</v>
      </c>
      <c r="E957" s="11" t="str">
        <f t="shared" si="48"/>
        <v>9789152302484-1-x1_4x-R-22b</v>
      </c>
      <c r="F957" s="11">
        <f>MATCH(E957,'Base data'!$N$2:$N$2604,0)</f>
        <v>392</v>
      </c>
      <c r="G957" s="11" t="str">
        <f t="shared" si="46"/>
        <v>22b</v>
      </c>
      <c r="H957" s="11" t="str">
        <f t="shared" si="47"/>
        <v>Beräkna</v>
      </c>
      <c r="I957" s="11" t="s">
        <v>84</v>
      </c>
      <c r="J957" s="11" t="s">
        <v>365</v>
      </c>
      <c r="K957" s="11" t="s">
        <v>365</v>
      </c>
      <c r="L957" s="11" t="s">
        <v>281</v>
      </c>
      <c r="M957" s="11">
        <v>3</v>
      </c>
      <c r="N957" s="11" t="s">
        <v>283</v>
      </c>
      <c r="O957" s="11" t="s">
        <v>304</v>
      </c>
      <c r="P957" s="55" t="s">
        <v>15926</v>
      </c>
      <c r="Q957" s="55" t="s">
        <v>15931</v>
      </c>
      <c r="R957" s="55" t="s">
        <v>14454</v>
      </c>
    </row>
    <row r="958" spans="1:18" ht="48" x14ac:dyDescent="0.2">
      <c r="A958" s="160">
        <v>9789152302484</v>
      </c>
      <c r="B958" s="11">
        <v>1</v>
      </c>
      <c r="C958" s="11" t="s">
        <v>12853</v>
      </c>
      <c r="D958" s="11" t="str">
        <f>INDEX(Lista!$A$2:$B$13,MATCH('Kap 1'!K958,Lista!$A$2:$A$13,0),2)</f>
        <v>R</v>
      </c>
      <c r="E958" s="11" t="str">
        <f t="shared" si="48"/>
        <v>9789152302484-1-x1_4x-R-22c</v>
      </c>
      <c r="F958" s="11">
        <f>MATCH(E958,'Base data'!$N$2:$N$2604,0)</f>
        <v>393</v>
      </c>
      <c r="G958" s="11" t="str">
        <f t="shared" si="46"/>
        <v>22c</v>
      </c>
      <c r="H958" s="11" t="str">
        <f t="shared" si="47"/>
        <v>Beräkna</v>
      </c>
      <c r="I958" s="11" t="s">
        <v>85</v>
      </c>
      <c r="J958" s="11" t="s">
        <v>365</v>
      </c>
      <c r="K958" s="11" t="s">
        <v>365</v>
      </c>
      <c r="L958" s="11" t="s">
        <v>281</v>
      </c>
      <c r="M958" s="11">
        <v>1</v>
      </c>
      <c r="N958" s="11" t="s">
        <v>283</v>
      </c>
      <c r="O958" s="11" t="s">
        <v>304</v>
      </c>
      <c r="P958" s="55" t="s">
        <v>15933</v>
      </c>
      <c r="Q958" s="55" t="s">
        <v>15934</v>
      </c>
      <c r="R958" s="55" t="s">
        <v>15935</v>
      </c>
    </row>
    <row r="959" spans="1:18" ht="32" x14ac:dyDescent="0.2">
      <c r="A959" s="160">
        <v>9789152302484</v>
      </c>
      <c r="B959" s="11">
        <v>1</v>
      </c>
      <c r="C959" s="11" t="s">
        <v>12853</v>
      </c>
      <c r="D959" s="11" t="str">
        <f>INDEX(Lista!$A$2:$B$13,MATCH('Kap 1'!K959,Lista!$A$2:$A$13,0),2)</f>
        <v>R</v>
      </c>
      <c r="E959" s="11" t="str">
        <f t="shared" si="48"/>
        <v>9789152302484-1-x1_4x-R-22c</v>
      </c>
      <c r="F959" s="11">
        <f>MATCH(E959,'Base data'!$N$2:$N$2604,0)</f>
        <v>393</v>
      </c>
      <c r="G959" s="11" t="str">
        <f t="shared" si="46"/>
        <v>22c</v>
      </c>
      <c r="H959" s="11" t="str">
        <f t="shared" si="47"/>
        <v>Beräkna</v>
      </c>
      <c r="I959" s="11" t="s">
        <v>85</v>
      </c>
      <c r="J959" s="11" t="s">
        <v>365</v>
      </c>
      <c r="K959" s="11" t="s">
        <v>365</v>
      </c>
      <c r="L959" s="11" t="s">
        <v>281</v>
      </c>
      <c r="M959" s="11">
        <v>2</v>
      </c>
      <c r="N959" s="11" t="s">
        <v>281</v>
      </c>
      <c r="O959" s="11" t="s">
        <v>304</v>
      </c>
      <c r="P959" s="55" t="s">
        <v>15936</v>
      </c>
      <c r="Q959" s="55" t="s">
        <v>15937</v>
      </c>
      <c r="R959" s="55" t="s">
        <v>15938</v>
      </c>
    </row>
    <row r="960" spans="1:18" ht="32" x14ac:dyDescent="0.2">
      <c r="A960" s="160">
        <v>9789152302484</v>
      </c>
      <c r="B960" s="11">
        <v>1</v>
      </c>
      <c r="C960" s="11" t="s">
        <v>12853</v>
      </c>
      <c r="D960" s="11" t="str">
        <f>INDEX(Lista!$A$2:$B$13,MATCH('Kap 1'!K960,Lista!$A$2:$A$13,0),2)</f>
        <v>R</v>
      </c>
      <c r="E960" s="11" t="str">
        <f t="shared" si="48"/>
        <v>9789152302484-1-x1_4x-R-22c</v>
      </c>
      <c r="F960" s="11">
        <f>MATCH(E960,'Base data'!$N$2:$N$2604,0)</f>
        <v>393</v>
      </c>
      <c r="G960" s="11" t="str">
        <f t="shared" si="46"/>
        <v>22c</v>
      </c>
      <c r="H960" s="11" t="str">
        <f t="shared" si="47"/>
        <v>Beräkna</v>
      </c>
      <c r="I960" s="11" t="s">
        <v>85</v>
      </c>
      <c r="J960" s="11" t="s">
        <v>365</v>
      </c>
      <c r="K960" s="11" t="s">
        <v>365</v>
      </c>
      <c r="L960" s="11" t="s">
        <v>281</v>
      </c>
      <c r="M960" s="11">
        <v>3</v>
      </c>
      <c r="N960" s="11" t="s">
        <v>283</v>
      </c>
      <c r="O960" s="11" t="s">
        <v>304</v>
      </c>
      <c r="P960" s="55" t="s">
        <v>15926</v>
      </c>
      <c r="Q960" s="55" t="s">
        <v>15937</v>
      </c>
      <c r="R960" s="55" t="s">
        <v>14454</v>
      </c>
    </row>
    <row r="961" spans="1:18" ht="48" x14ac:dyDescent="0.2">
      <c r="A961" s="160">
        <v>9789152302484</v>
      </c>
      <c r="B961" s="11">
        <v>1</v>
      </c>
      <c r="C961" s="11" t="s">
        <v>12853</v>
      </c>
      <c r="D961" s="11" t="str">
        <f>INDEX(Lista!$A$2:$B$13,MATCH('Kap 1'!K961,Lista!$A$2:$A$13,0),2)</f>
        <v>R</v>
      </c>
      <c r="E961" s="11" t="str">
        <f t="shared" si="48"/>
        <v>9789152302484-1-x1_4x-R-22d</v>
      </c>
      <c r="F961" s="11">
        <f>MATCH(E961,'Base data'!$N$2:$N$2604,0)</f>
        <v>394</v>
      </c>
      <c r="G961" s="11" t="str">
        <f t="shared" si="46"/>
        <v>22d</v>
      </c>
      <c r="H961" s="11" t="str">
        <f t="shared" si="47"/>
        <v>Beräkna</v>
      </c>
      <c r="I961" s="11" t="s">
        <v>220</v>
      </c>
      <c r="J961" s="11" t="s">
        <v>365</v>
      </c>
      <c r="K961" s="11" t="s">
        <v>365</v>
      </c>
      <c r="L961" s="11" t="s">
        <v>281</v>
      </c>
      <c r="M961" s="11">
        <v>1</v>
      </c>
      <c r="N961" s="11" t="s">
        <v>283</v>
      </c>
      <c r="O961" s="11" t="s">
        <v>304</v>
      </c>
      <c r="P961" s="55" t="s">
        <v>15939</v>
      </c>
      <c r="Q961" s="55" t="s">
        <v>15940</v>
      </c>
      <c r="R961" s="55" t="s">
        <v>15941</v>
      </c>
    </row>
    <row r="962" spans="1:18" ht="32" x14ac:dyDescent="0.2">
      <c r="A962" s="160">
        <v>9789152302484</v>
      </c>
      <c r="B962" s="11">
        <v>1</v>
      </c>
      <c r="C962" s="11" t="s">
        <v>12853</v>
      </c>
      <c r="D962" s="11" t="str">
        <f>INDEX(Lista!$A$2:$B$13,MATCH('Kap 1'!K962,Lista!$A$2:$A$13,0),2)</f>
        <v>R</v>
      </c>
      <c r="E962" s="11" t="str">
        <f t="shared" si="48"/>
        <v>9789152302484-1-x1_4x-R-22d</v>
      </c>
      <c r="F962" s="11">
        <f>MATCH(E962,'Base data'!$N$2:$N$2604,0)</f>
        <v>394</v>
      </c>
      <c r="G962" s="11" t="str">
        <f t="shared" si="46"/>
        <v>22d</v>
      </c>
      <c r="H962" s="11" t="str">
        <f t="shared" si="47"/>
        <v>Beräkna</v>
      </c>
      <c r="I962" s="11" t="s">
        <v>220</v>
      </c>
      <c r="J962" s="11" t="s">
        <v>365</v>
      </c>
      <c r="K962" s="11" t="s">
        <v>365</v>
      </c>
      <c r="L962" s="11" t="s">
        <v>281</v>
      </c>
      <c r="M962" s="11">
        <v>2</v>
      </c>
      <c r="N962" s="11" t="s">
        <v>281</v>
      </c>
      <c r="O962" s="11" t="s">
        <v>304</v>
      </c>
      <c r="P962" s="55" t="s">
        <v>15942</v>
      </c>
      <c r="Q962" s="55" t="s">
        <v>15943</v>
      </c>
      <c r="R962" s="55" t="s">
        <v>15944</v>
      </c>
    </row>
    <row r="963" spans="1:18" ht="32" x14ac:dyDescent="0.2">
      <c r="A963" s="160">
        <v>9789152302484</v>
      </c>
      <c r="B963" s="11">
        <v>1</v>
      </c>
      <c r="C963" s="11" t="s">
        <v>12853</v>
      </c>
      <c r="D963" s="11" t="str">
        <f>INDEX(Lista!$A$2:$B$13,MATCH('Kap 1'!K963,Lista!$A$2:$A$13,0),2)</f>
        <v>R</v>
      </c>
      <c r="E963" s="11" t="str">
        <f t="shared" si="48"/>
        <v>9789152302484-1-x1_4x-R-22d</v>
      </c>
      <c r="F963" s="11">
        <f>MATCH(E963,'Base data'!$N$2:$N$2604,0)</f>
        <v>394</v>
      </c>
      <c r="G963" s="11" t="str">
        <f t="shared" ref="G963:G1027" si="49">IF(I963="",G962,I963)</f>
        <v>22d</v>
      </c>
      <c r="H963" s="11" t="str">
        <f t="shared" ref="H963:H1027" si="50">IF(L963="",H962,L963)</f>
        <v>Beräkna</v>
      </c>
      <c r="I963" s="11" t="s">
        <v>220</v>
      </c>
      <c r="J963" s="11" t="s">
        <v>365</v>
      </c>
      <c r="K963" s="11" t="s">
        <v>365</v>
      </c>
      <c r="L963" s="11" t="s">
        <v>281</v>
      </c>
      <c r="M963" s="11">
        <v>3</v>
      </c>
      <c r="N963" s="11" t="s">
        <v>283</v>
      </c>
      <c r="O963" s="11" t="s">
        <v>304</v>
      </c>
      <c r="P963" s="55" t="s">
        <v>15926</v>
      </c>
      <c r="Q963" s="55" t="s">
        <v>15943</v>
      </c>
      <c r="R963" s="55" t="s">
        <v>14454</v>
      </c>
    </row>
    <row r="964" spans="1:18" ht="112" x14ac:dyDescent="0.2">
      <c r="A964" s="160">
        <v>9789152302484</v>
      </c>
      <c r="B964" s="11">
        <v>1</v>
      </c>
      <c r="C964" s="11" t="s">
        <v>12853</v>
      </c>
      <c r="D964" s="11" t="str">
        <f>INDEX(Lista!$A$2:$B$13,MATCH('Kap 1'!K964,Lista!$A$2:$A$13,0),2)</f>
        <v>R</v>
      </c>
      <c r="E964" s="11" t="str">
        <f t="shared" si="48"/>
        <v>9789152302484-1-x1_4x-R-23a</v>
      </c>
      <c r="F964" s="11">
        <f>MATCH(E964,'Base data'!$N$2:$N$2604,0)</f>
        <v>395</v>
      </c>
      <c r="G964" s="11" t="str">
        <f t="shared" si="49"/>
        <v>23a</v>
      </c>
      <c r="H964" s="11" t="str">
        <f t="shared" si="50"/>
        <v>Resonera</v>
      </c>
      <c r="I964" s="11" t="s">
        <v>86</v>
      </c>
      <c r="J964" s="11" t="s">
        <v>365</v>
      </c>
      <c r="K964" s="11" t="s">
        <v>365</v>
      </c>
      <c r="L964" s="11" t="s">
        <v>283</v>
      </c>
      <c r="M964" s="11">
        <v>1</v>
      </c>
      <c r="N964" s="11" t="s">
        <v>283</v>
      </c>
      <c r="O964" s="11" t="s">
        <v>311</v>
      </c>
      <c r="P964" s="55" t="s">
        <v>15945</v>
      </c>
      <c r="Q964" s="55" t="s">
        <v>15946</v>
      </c>
      <c r="R964" s="55" t="s">
        <v>15947</v>
      </c>
    </row>
    <row r="965" spans="1:18" ht="112" x14ac:dyDescent="0.2">
      <c r="A965" s="160">
        <v>9789152302484</v>
      </c>
      <c r="B965" s="11">
        <v>1</v>
      </c>
      <c r="C965" s="11" t="s">
        <v>12853</v>
      </c>
      <c r="D965" s="11" t="str">
        <f>INDEX(Lista!$A$2:$B$13,MATCH('Kap 1'!K965,Lista!$A$2:$A$13,0),2)</f>
        <v>R</v>
      </c>
      <c r="E965" s="11" t="str">
        <f t="shared" si="48"/>
        <v>9789152302484-1-x1_4x-R-23a</v>
      </c>
      <c r="F965" s="11">
        <f>MATCH(E965,'Base data'!$N$2:$N$2604,0)</f>
        <v>395</v>
      </c>
      <c r="G965" s="11" t="str">
        <f t="shared" si="49"/>
        <v>23a</v>
      </c>
      <c r="H965" s="11" t="str">
        <f t="shared" si="50"/>
        <v>Resonera</v>
      </c>
      <c r="I965" s="11" t="s">
        <v>86</v>
      </c>
      <c r="J965" s="11" t="s">
        <v>365</v>
      </c>
      <c r="K965" s="11" t="s">
        <v>365</v>
      </c>
      <c r="L965" s="11" t="s">
        <v>283</v>
      </c>
      <c r="M965" s="11">
        <v>2</v>
      </c>
      <c r="N965" s="11" t="s">
        <v>283</v>
      </c>
      <c r="O965" s="11" t="s">
        <v>311</v>
      </c>
      <c r="P965" s="55" t="s">
        <v>15948</v>
      </c>
      <c r="Q965" s="55" t="s">
        <v>15949</v>
      </c>
      <c r="R965" s="55" t="s">
        <v>15950</v>
      </c>
    </row>
    <row r="966" spans="1:18" ht="128" x14ac:dyDescent="0.2">
      <c r="A966" s="160">
        <v>9789152302484</v>
      </c>
      <c r="B966" s="11">
        <v>1</v>
      </c>
      <c r="C966" s="11" t="s">
        <v>12853</v>
      </c>
      <c r="D966" s="11" t="str">
        <f>INDEX(Lista!$A$2:$B$13,MATCH('Kap 1'!K966,Lista!$A$2:$A$13,0),2)</f>
        <v>R</v>
      </c>
      <c r="E966" s="11" t="str">
        <f t="shared" si="48"/>
        <v>9789152302484-1-x1_4x-R-23b</v>
      </c>
      <c r="F966" s="11">
        <f>MATCH(E966,'Base data'!$N$2:$N$2604,0)</f>
        <v>396</v>
      </c>
      <c r="G966" s="11" t="str">
        <f t="shared" si="49"/>
        <v>23b</v>
      </c>
      <c r="H966" s="11" t="str">
        <f t="shared" si="50"/>
        <v>Resonera</v>
      </c>
      <c r="I966" s="11" t="s">
        <v>87</v>
      </c>
      <c r="J966" s="11" t="s">
        <v>365</v>
      </c>
      <c r="K966" s="11" t="s">
        <v>365</v>
      </c>
      <c r="L966" s="11" t="s">
        <v>283</v>
      </c>
      <c r="M966" s="11">
        <v>1</v>
      </c>
      <c r="N966" s="11" t="s">
        <v>283</v>
      </c>
      <c r="O966" s="11" t="s">
        <v>311</v>
      </c>
      <c r="P966" s="55" t="s">
        <v>15951</v>
      </c>
      <c r="Q966" s="55" t="s">
        <v>15952</v>
      </c>
      <c r="R966" s="55" t="s">
        <v>15947</v>
      </c>
    </row>
    <row r="967" spans="1:18" ht="112" x14ac:dyDescent="0.2">
      <c r="A967" s="160">
        <v>9789152302484</v>
      </c>
      <c r="B967" s="11">
        <v>1</v>
      </c>
      <c r="C967" s="11" t="s">
        <v>12853</v>
      </c>
      <c r="D967" s="11" t="str">
        <f>INDEX(Lista!$A$2:$B$13,MATCH('Kap 1'!K967,Lista!$A$2:$A$13,0),2)</f>
        <v>R</v>
      </c>
      <c r="E967" s="11" t="str">
        <f t="shared" si="48"/>
        <v>9789152302484-1-x1_4x-R-23b</v>
      </c>
      <c r="F967" s="11">
        <f>MATCH(E967,'Base data'!$N$2:$N$2604,0)</f>
        <v>396</v>
      </c>
      <c r="G967" s="11" t="str">
        <f t="shared" si="49"/>
        <v>23b</v>
      </c>
      <c r="H967" s="11" t="str">
        <f t="shared" si="50"/>
        <v>Resonera</v>
      </c>
      <c r="I967" s="11" t="s">
        <v>87</v>
      </c>
      <c r="J967" s="11" t="s">
        <v>365</v>
      </c>
      <c r="K967" s="11" t="s">
        <v>365</v>
      </c>
      <c r="L967" s="11" t="s">
        <v>283</v>
      </c>
      <c r="M967" s="11">
        <v>2</v>
      </c>
      <c r="N967" s="11" t="s">
        <v>283</v>
      </c>
      <c r="O967" s="11" t="s">
        <v>311</v>
      </c>
      <c r="P967" s="55" t="s">
        <v>15948</v>
      </c>
      <c r="Q967" s="55" t="s">
        <v>15953</v>
      </c>
      <c r="R967" s="55" t="s">
        <v>15950</v>
      </c>
    </row>
    <row r="968" spans="1:18" ht="48" x14ac:dyDescent="0.2">
      <c r="A968" s="160">
        <v>9789152302484</v>
      </c>
      <c r="B968" s="11">
        <v>1</v>
      </c>
      <c r="C968" s="11" t="s">
        <v>12853</v>
      </c>
      <c r="D968" s="11" t="str">
        <f>INDEX(Lista!$A$2:$B$13,MATCH('Kap 1'!K968,Lista!$A$2:$A$13,0),2)</f>
        <v>R</v>
      </c>
      <c r="E968" s="11" t="str">
        <f t="shared" si="48"/>
        <v>9789152302484-1-x1_4x-R-24a</v>
      </c>
      <c r="F968" s="11">
        <f>MATCH(E968,'Base data'!$N$2:$N$2604,0)</f>
        <v>397</v>
      </c>
      <c r="G968" s="11" t="str">
        <f t="shared" si="49"/>
        <v>24a</v>
      </c>
      <c r="H968" s="11" t="str">
        <f t="shared" si="50"/>
        <v>Lös</v>
      </c>
      <c r="I968" s="176" t="s">
        <v>89</v>
      </c>
      <c r="J968" s="11" t="s">
        <v>365</v>
      </c>
      <c r="K968" s="11" t="s">
        <v>365</v>
      </c>
      <c r="L968" s="176" t="s">
        <v>1059</v>
      </c>
      <c r="M968" s="11">
        <v>1</v>
      </c>
      <c r="N968" s="11" t="s">
        <v>283</v>
      </c>
      <c r="O968" s="11" t="s">
        <v>304</v>
      </c>
      <c r="P968" s="55" t="s">
        <v>15954</v>
      </c>
      <c r="Q968" s="55">
        <v>3</v>
      </c>
      <c r="R968" s="55" t="s">
        <v>15955</v>
      </c>
    </row>
    <row r="969" spans="1:18" x14ac:dyDescent="0.2">
      <c r="A969" s="160">
        <v>9789152302484</v>
      </c>
      <c r="B969" s="11">
        <v>1</v>
      </c>
      <c r="C969" s="11" t="s">
        <v>12853</v>
      </c>
      <c r="D969" s="11" t="str">
        <f>INDEX(Lista!$A$2:$B$13,MATCH('Kap 1'!K969,Lista!$A$2:$A$13,0),2)</f>
        <v>R</v>
      </c>
      <c r="E969" s="11" t="str">
        <f t="shared" si="48"/>
        <v>9789152302484-1-x1_4x-R-24a</v>
      </c>
      <c r="F969" s="11">
        <f>MATCH(E969,'Base data'!$N$2:$N$2604,0)</f>
        <v>397</v>
      </c>
      <c r="G969" s="11" t="str">
        <f t="shared" si="49"/>
        <v>24a</v>
      </c>
      <c r="H969" s="11" t="str">
        <f t="shared" si="50"/>
        <v>Lös</v>
      </c>
      <c r="I969" s="176" t="s">
        <v>89</v>
      </c>
      <c r="J969" s="11" t="s">
        <v>365</v>
      </c>
      <c r="K969" s="11" t="s">
        <v>365</v>
      </c>
      <c r="L969" s="176" t="s">
        <v>1059</v>
      </c>
      <c r="M969" s="11">
        <v>2</v>
      </c>
      <c r="N969" s="11" t="s">
        <v>281</v>
      </c>
      <c r="O969" s="11" t="s">
        <v>304</v>
      </c>
      <c r="P969" s="55" t="s">
        <v>15956</v>
      </c>
      <c r="Q969" s="55">
        <v>15</v>
      </c>
      <c r="R969" s="55" t="s">
        <v>15957</v>
      </c>
    </row>
    <row r="970" spans="1:18" ht="32" x14ac:dyDescent="0.2">
      <c r="A970" s="160">
        <v>9789152302484</v>
      </c>
      <c r="B970" s="11">
        <v>1</v>
      </c>
      <c r="C970" s="11" t="s">
        <v>12853</v>
      </c>
      <c r="D970" s="11" t="str">
        <f>INDEX(Lista!$A$2:$B$13,MATCH('Kap 1'!K970,Lista!$A$2:$A$13,0),2)</f>
        <v>R</v>
      </c>
      <c r="E970" s="11" t="str">
        <f t="shared" si="48"/>
        <v>9789152302484-1-x1_4x-R-24a</v>
      </c>
      <c r="F970" s="11">
        <f>MATCH(E970,'Base data'!$N$2:$N$2604,0)</f>
        <v>397</v>
      </c>
      <c r="G970" s="11" t="str">
        <f t="shared" si="49"/>
        <v>24a</v>
      </c>
      <c r="H970" s="11" t="str">
        <f t="shared" si="50"/>
        <v>Lös</v>
      </c>
      <c r="I970" s="176" t="s">
        <v>89</v>
      </c>
      <c r="J970" s="11" t="s">
        <v>365</v>
      </c>
      <c r="K970" s="11" t="s">
        <v>365</v>
      </c>
      <c r="L970" s="176" t="s">
        <v>1059</v>
      </c>
      <c r="M970" s="11">
        <v>3</v>
      </c>
      <c r="N970" s="11" t="s">
        <v>281</v>
      </c>
      <c r="O970" s="11" t="s">
        <v>304</v>
      </c>
      <c r="P970" s="55" t="s">
        <v>15958</v>
      </c>
      <c r="Q970" s="55">
        <v>225</v>
      </c>
      <c r="R970" s="55" t="s">
        <v>15959</v>
      </c>
    </row>
    <row r="971" spans="1:18" ht="32" x14ac:dyDescent="0.2">
      <c r="A971" s="160">
        <v>9789152302484</v>
      </c>
      <c r="B971" s="11">
        <v>1</v>
      </c>
      <c r="C971" s="11" t="s">
        <v>12853</v>
      </c>
      <c r="D971" s="11" t="str">
        <f>INDEX(Lista!$A$2:$B$13,MATCH('Kap 1'!K971,Lista!$A$2:$A$13,0),2)</f>
        <v>R</v>
      </c>
      <c r="E971" s="11" t="str">
        <f t="shared" si="48"/>
        <v>9789152302484-1-x1_4x-R-24a</v>
      </c>
      <c r="F971" s="11">
        <f>MATCH(E971,'Base data'!$N$2:$N$2604,0)</f>
        <v>397</v>
      </c>
      <c r="G971" s="11" t="str">
        <f t="shared" si="49"/>
        <v>24a</v>
      </c>
      <c r="H971" s="11" t="str">
        <f t="shared" si="50"/>
        <v>Lös</v>
      </c>
      <c r="I971" s="176" t="s">
        <v>89</v>
      </c>
      <c r="J971" s="11" t="s">
        <v>365</v>
      </c>
      <c r="K971" s="11" t="s">
        <v>365</v>
      </c>
      <c r="L971" s="176" t="s">
        <v>1059</v>
      </c>
      <c r="M971" s="11">
        <v>4</v>
      </c>
      <c r="N971" s="11" t="s">
        <v>283</v>
      </c>
      <c r="O971" s="11" t="s">
        <v>304</v>
      </c>
      <c r="P971" s="55" t="s">
        <v>14593</v>
      </c>
      <c r="Q971" s="55">
        <v>225</v>
      </c>
      <c r="R971" s="55" t="s">
        <v>15960</v>
      </c>
    </row>
    <row r="972" spans="1:18" ht="48" x14ac:dyDescent="0.2">
      <c r="A972" s="160">
        <v>9789152302484</v>
      </c>
      <c r="B972" s="11">
        <v>1</v>
      </c>
      <c r="C972" s="11" t="s">
        <v>12853</v>
      </c>
      <c r="D972" s="11" t="str">
        <f>INDEX(Lista!$A$2:$B$13,MATCH('Kap 1'!K972,Lista!$A$2:$A$13,0),2)</f>
        <v>R</v>
      </c>
      <c r="E972" s="11" t="str">
        <f t="shared" si="48"/>
        <v>9789152302484-1-x1_4x-R-24b</v>
      </c>
      <c r="F972" s="11">
        <f>MATCH(E972,'Base data'!$N$2:$N$2604,0)</f>
        <v>398</v>
      </c>
      <c r="G972" s="11" t="str">
        <f t="shared" si="49"/>
        <v>24b</v>
      </c>
      <c r="H972" s="11" t="str">
        <f t="shared" si="50"/>
        <v>Lös</v>
      </c>
      <c r="I972" s="176" t="s">
        <v>90</v>
      </c>
      <c r="J972" s="11" t="s">
        <v>365</v>
      </c>
      <c r="K972" s="11" t="s">
        <v>365</v>
      </c>
      <c r="L972" s="176" t="s">
        <v>1059</v>
      </c>
      <c r="M972" s="11">
        <v>1</v>
      </c>
      <c r="N972" s="11" t="s">
        <v>283</v>
      </c>
      <c r="O972" s="11" t="s">
        <v>304</v>
      </c>
      <c r="P972" s="55" t="s">
        <v>15961</v>
      </c>
      <c r="Q972" s="55" t="s">
        <v>15962</v>
      </c>
      <c r="R972" s="55" t="s">
        <v>15963</v>
      </c>
    </row>
    <row r="973" spans="1:18" ht="48" x14ac:dyDescent="0.2">
      <c r="A973" s="160">
        <v>9789152302484</v>
      </c>
      <c r="B973" s="11">
        <v>1</v>
      </c>
      <c r="C973" s="11" t="s">
        <v>12853</v>
      </c>
      <c r="D973" s="11" t="str">
        <f>INDEX(Lista!$A$2:$B$13,MATCH('Kap 1'!K973,Lista!$A$2:$A$13,0),2)</f>
        <v>R</v>
      </c>
      <c r="E973" s="11" t="str">
        <f t="shared" si="48"/>
        <v>9789152302484-1-x1_4x-R-24b</v>
      </c>
      <c r="F973" s="11">
        <f>MATCH(E973,'Base data'!$N$2:$N$2604,0)</f>
        <v>398</v>
      </c>
      <c r="G973" s="11" t="str">
        <f t="shared" si="49"/>
        <v>24b</v>
      </c>
      <c r="H973" s="11" t="str">
        <f t="shared" si="50"/>
        <v>Lös</v>
      </c>
      <c r="I973" s="176" t="s">
        <v>90</v>
      </c>
      <c r="J973" s="11" t="s">
        <v>365</v>
      </c>
      <c r="K973" s="11" t="s">
        <v>365</v>
      </c>
      <c r="L973" s="176" t="s">
        <v>1059</v>
      </c>
      <c r="M973" s="11">
        <v>2</v>
      </c>
      <c r="N973" s="11" t="s">
        <v>281</v>
      </c>
      <c r="O973" s="11" t="s">
        <v>304</v>
      </c>
      <c r="P973" s="55" t="s">
        <v>15964</v>
      </c>
      <c r="Q973" s="55">
        <v>7</v>
      </c>
      <c r="R973" s="55" t="s">
        <v>15965</v>
      </c>
    </row>
    <row r="974" spans="1:18" ht="32" x14ac:dyDescent="0.2">
      <c r="A974" s="160">
        <v>9789152302484</v>
      </c>
      <c r="B974" s="11">
        <v>1</v>
      </c>
      <c r="C974" s="11" t="s">
        <v>12853</v>
      </c>
      <c r="D974" s="11" t="str">
        <f>INDEX(Lista!$A$2:$B$13,MATCH('Kap 1'!K974,Lista!$A$2:$A$13,0),2)</f>
        <v>R</v>
      </c>
      <c r="E974" s="11" t="str">
        <f t="shared" si="48"/>
        <v>9789152302484-1-x1_4x-R-24b</v>
      </c>
      <c r="F974" s="11">
        <f>MATCH(E974,'Base data'!$N$2:$N$2604,0)</f>
        <v>398</v>
      </c>
      <c r="G974" s="11" t="str">
        <f t="shared" si="49"/>
        <v>24b</v>
      </c>
      <c r="H974" s="11" t="str">
        <f t="shared" si="50"/>
        <v>Lös</v>
      </c>
      <c r="I974" s="176" t="s">
        <v>90</v>
      </c>
      <c r="J974" s="11" t="s">
        <v>365</v>
      </c>
      <c r="K974" s="11" t="s">
        <v>365</v>
      </c>
      <c r="L974" s="176" t="s">
        <v>1059</v>
      </c>
      <c r="M974" s="11">
        <v>3</v>
      </c>
      <c r="N974" s="11" t="s">
        <v>283</v>
      </c>
      <c r="O974" s="11" t="s">
        <v>304</v>
      </c>
      <c r="P974" s="55" t="s">
        <v>15966</v>
      </c>
      <c r="Q974" s="55">
        <v>7</v>
      </c>
      <c r="R974" s="55" t="s">
        <v>15967</v>
      </c>
    </row>
    <row r="975" spans="1:18" ht="32" x14ac:dyDescent="0.2">
      <c r="A975" s="160">
        <v>9789152302484</v>
      </c>
      <c r="B975" s="11">
        <v>1</v>
      </c>
      <c r="C975" s="11" t="s">
        <v>12853</v>
      </c>
      <c r="D975" s="11" t="str">
        <f>INDEX(Lista!$A$2:$B$13,MATCH('Kap 1'!K975,Lista!$A$2:$A$13,0),2)</f>
        <v>R</v>
      </c>
      <c r="E975" s="11" t="str">
        <f t="shared" si="48"/>
        <v>9789152302484-1-x1_4x-R-24c</v>
      </c>
      <c r="F975" s="11">
        <f>MATCH(E975,'Base data'!$N$2:$N$2604,0)</f>
        <v>399</v>
      </c>
      <c r="G975" s="11" t="str">
        <f t="shared" si="49"/>
        <v>24c</v>
      </c>
      <c r="H975" s="11" t="str">
        <f t="shared" si="50"/>
        <v>Lös</v>
      </c>
      <c r="I975" s="176" t="s">
        <v>91</v>
      </c>
      <c r="J975" s="11" t="s">
        <v>365</v>
      </c>
      <c r="K975" s="11" t="s">
        <v>365</v>
      </c>
      <c r="L975" s="176" t="s">
        <v>1059</v>
      </c>
      <c r="M975" s="11">
        <v>1</v>
      </c>
      <c r="N975" s="11" t="s">
        <v>283</v>
      </c>
      <c r="O975" s="11" t="s">
        <v>304</v>
      </c>
      <c r="P975" s="55" t="s">
        <v>15968</v>
      </c>
      <c r="Q975" s="55" t="s">
        <v>15969</v>
      </c>
      <c r="R975" s="55" t="s">
        <v>16817</v>
      </c>
    </row>
    <row r="976" spans="1:18" x14ac:dyDescent="0.2">
      <c r="A976" s="160">
        <v>9789152302484</v>
      </c>
      <c r="B976" s="11">
        <v>1</v>
      </c>
      <c r="C976" s="11" t="s">
        <v>12853</v>
      </c>
      <c r="D976" s="11" t="str">
        <f>INDEX(Lista!$A$2:$B$13,MATCH('Kap 1'!K976,Lista!$A$2:$A$13,0),2)</f>
        <v>R</v>
      </c>
      <c r="E976" s="11" t="str">
        <f t="shared" si="48"/>
        <v>9789152302484-1-x1_4x-R-24c</v>
      </c>
      <c r="F976" s="11">
        <f>MATCH(E976,'Base data'!$N$2:$N$2604,0)</f>
        <v>399</v>
      </c>
      <c r="G976" s="11" t="str">
        <f t="shared" si="49"/>
        <v>24c</v>
      </c>
      <c r="H976" s="11" t="str">
        <f t="shared" si="50"/>
        <v>Lös</v>
      </c>
      <c r="I976" s="176" t="s">
        <v>91</v>
      </c>
      <c r="J976" s="11" t="s">
        <v>365</v>
      </c>
      <c r="K976" s="11" t="s">
        <v>365</v>
      </c>
      <c r="L976" s="176" t="s">
        <v>1059</v>
      </c>
      <c r="M976" s="11">
        <v>2</v>
      </c>
      <c r="N976" s="11" t="s">
        <v>281</v>
      </c>
      <c r="O976" s="11" t="s">
        <v>304</v>
      </c>
      <c r="P976" s="55" t="s">
        <v>15970</v>
      </c>
      <c r="Q976" s="55">
        <v>2</v>
      </c>
      <c r="R976" s="55" t="s">
        <v>15971</v>
      </c>
    </row>
    <row r="977" spans="1:18" x14ac:dyDescent="0.2">
      <c r="A977" s="160">
        <v>9789152302484</v>
      </c>
      <c r="B977" s="11">
        <v>1</v>
      </c>
      <c r="C977" s="11" t="s">
        <v>12853</v>
      </c>
      <c r="D977" s="11" t="str">
        <f>INDEX(Lista!$A$2:$B$13,MATCH('Kap 1'!K977,Lista!$A$2:$A$13,0),2)</f>
        <v>R</v>
      </c>
      <c r="E977" s="11" t="str">
        <f t="shared" si="48"/>
        <v>9789152302484-1-x1_4x-R-24c</v>
      </c>
      <c r="F977" s="11">
        <f>MATCH(E977,'Base data'!$N$2:$N$2604,0)</f>
        <v>399</v>
      </c>
      <c r="G977" s="11" t="str">
        <f t="shared" si="49"/>
        <v>24c</v>
      </c>
      <c r="H977" s="11" t="str">
        <f t="shared" si="50"/>
        <v>Lös</v>
      </c>
      <c r="I977" s="176" t="s">
        <v>91</v>
      </c>
      <c r="J977" s="11" t="s">
        <v>365</v>
      </c>
      <c r="K977" s="11" t="s">
        <v>365</v>
      </c>
      <c r="L977" s="176" t="s">
        <v>1059</v>
      </c>
      <c r="M977" s="11">
        <v>3</v>
      </c>
      <c r="N977" s="11" t="s">
        <v>281</v>
      </c>
      <c r="O977" s="11" t="s">
        <v>304</v>
      </c>
      <c r="P977" s="55" t="s">
        <v>15972</v>
      </c>
      <c r="Q977" s="55">
        <v>4</v>
      </c>
      <c r="R977" s="55" t="s">
        <v>15973</v>
      </c>
    </row>
    <row r="978" spans="1:18" x14ac:dyDescent="0.2">
      <c r="A978" s="160">
        <v>9789152302484</v>
      </c>
      <c r="B978" s="11">
        <v>1</v>
      </c>
      <c r="C978" s="11" t="s">
        <v>12853</v>
      </c>
      <c r="D978" s="11" t="str">
        <f>INDEX(Lista!$A$2:$B$13,MATCH('Kap 1'!K978,Lista!$A$2:$A$13,0),2)</f>
        <v>R</v>
      </c>
      <c r="E978" s="11" t="str">
        <f t="shared" si="48"/>
        <v>9789152302484-1-x1_4x-R-24c</v>
      </c>
      <c r="F978" s="11">
        <f>MATCH(E978,'Base data'!$N$2:$N$2604,0)</f>
        <v>399</v>
      </c>
      <c r="G978" s="11" t="str">
        <f t="shared" si="49"/>
        <v>24c</v>
      </c>
      <c r="H978" s="11" t="str">
        <f t="shared" si="50"/>
        <v>Lös</v>
      </c>
      <c r="I978" s="176" t="s">
        <v>91</v>
      </c>
      <c r="J978" s="11" t="s">
        <v>365</v>
      </c>
      <c r="K978" s="11" t="s">
        <v>365</v>
      </c>
      <c r="L978" s="176" t="s">
        <v>1059</v>
      </c>
      <c r="M978" s="11">
        <v>4</v>
      </c>
      <c r="N978" s="11" t="s">
        <v>281</v>
      </c>
      <c r="O978" s="11" t="s">
        <v>304</v>
      </c>
      <c r="P978" s="55" t="s">
        <v>15974</v>
      </c>
      <c r="Q978" s="55">
        <v>4</v>
      </c>
      <c r="R978" s="55" t="s">
        <v>15975</v>
      </c>
    </row>
    <row r="979" spans="1:18" ht="48" x14ac:dyDescent="0.2">
      <c r="A979" s="160">
        <v>9789152302484</v>
      </c>
      <c r="B979" s="11">
        <v>1</v>
      </c>
      <c r="C979" s="11" t="s">
        <v>12853</v>
      </c>
      <c r="D979" s="11" t="str">
        <f>INDEX(Lista!$A$2:$B$13,MATCH('Kap 1'!K979,Lista!$A$2:$A$13,0),2)</f>
        <v>R</v>
      </c>
      <c r="E979" s="11" t="str">
        <f t="shared" si="48"/>
        <v>9789152302484-1-x1_4x-R-24d</v>
      </c>
      <c r="F979" s="11">
        <f>MATCH(E979,'Base data'!$N$2:$N$2604,0)</f>
        <v>400</v>
      </c>
      <c r="G979" s="11" t="str">
        <f t="shared" si="49"/>
        <v>24d</v>
      </c>
      <c r="H979" s="11" t="str">
        <f t="shared" si="50"/>
        <v>Lös</v>
      </c>
      <c r="I979" s="176" t="s">
        <v>253</v>
      </c>
      <c r="J979" s="11" t="s">
        <v>365</v>
      </c>
      <c r="K979" s="11" t="s">
        <v>365</v>
      </c>
      <c r="L979" s="176" t="s">
        <v>1059</v>
      </c>
      <c r="M979" s="11">
        <v>1</v>
      </c>
      <c r="N979" s="11" t="s">
        <v>283</v>
      </c>
      <c r="O979" s="11" t="s">
        <v>304</v>
      </c>
      <c r="P979" s="55" t="s">
        <v>15976</v>
      </c>
      <c r="Q979" s="55" t="s">
        <v>15977</v>
      </c>
      <c r="R979" s="55" t="s">
        <v>15963</v>
      </c>
    </row>
    <row r="980" spans="1:18" ht="48" x14ac:dyDescent="0.2">
      <c r="A980" s="160">
        <v>9789152302484</v>
      </c>
      <c r="B980" s="11">
        <v>1</v>
      </c>
      <c r="C980" s="11" t="s">
        <v>12853</v>
      </c>
      <c r="D980" s="11" t="str">
        <f>INDEX(Lista!$A$2:$B$13,MATCH('Kap 1'!K980,Lista!$A$2:$A$13,0),2)</f>
        <v>R</v>
      </c>
      <c r="E980" s="11" t="str">
        <f t="shared" si="48"/>
        <v>9789152302484-1-x1_4x-R-24d</v>
      </c>
      <c r="F980" s="11">
        <f>MATCH(E980,'Base data'!$N$2:$N$2604,0)</f>
        <v>400</v>
      </c>
      <c r="G980" s="11" t="str">
        <f t="shared" si="49"/>
        <v>24d</v>
      </c>
      <c r="H980" s="11" t="str">
        <f t="shared" si="50"/>
        <v>Lös</v>
      </c>
      <c r="I980" s="176" t="s">
        <v>253</v>
      </c>
      <c r="J980" s="11" t="s">
        <v>365</v>
      </c>
      <c r="K980" s="11" t="s">
        <v>365</v>
      </c>
      <c r="L980" s="176" t="s">
        <v>1059</v>
      </c>
      <c r="M980" s="11">
        <v>2</v>
      </c>
      <c r="N980" s="11" t="s">
        <v>281</v>
      </c>
      <c r="O980" s="11" t="s">
        <v>304</v>
      </c>
      <c r="P980" s="55" t="s">
        <v>15978</v>
      </c>
      <c r="Q980" s="55">
        <v>6</v>
      </c>
      <c r="R980" s="55" t="s">
        <v>15979</v>
      </c>
    </row>
    <row r="981" spans="1:18" ht="32" x14ac:dyDescent="0.2">
      <c r="A981" s="160">
        <v>9789152302484</v>
      </c>
      <c r="B981" s="11">
        <v>1</v>
      </c>
      <c r="C981" s="11" t="s">
        <v>12853</v>
      </c>
      <c r="D981" s="11" t="str">
        <f>INDEX(Lista!$A$2:$B$13,MATCH('Kap 1'!K981,Lista!$A$2:$A$13,0),2)</f>
        <v>R</v>
      </c>
      <c r="E981" s="11" t="str">
        <f t="shared" si="48"/>
        <v>9789152302484-1-x1_4x-R-24d</v>
      </c>
      <c r="F981" s="11">
        <f>MATCH(E981,'Base data'!$N$2:$N$2604,0)</f>
        <v>400</v>
      </c>
      <c r="G981" s="11" t="str">
        <f t="shared" si="49"/>
        <v>24d</v>
      </c>
      <c r="H981" s="11" t="str">
        <f t="shared" si="50"/>
        <v>Lös</v>
      </c>
      <c r="I981" s="176"/>
      <c r="J981" s="11" t="s">
        <v>365</v>
      </c>
      <c r="K981" s="11" t="s">
        <v>365</v>
      </c>
      <c r="L981" s="176"/>
      <c r="M981" s="11">
        <v>3</v>
      </c>
      <c r="N981" s="11" t="s">
        <v>283</v>
      </c>
      <c r="O981" s="11" t="s">
        <v>304</v>
      </c>
      <c r="P981" s="55" t="s">
        <v>15974</v>
      </c>
      <c r="Q981" s="55">
        <v>6</v>
      </c>
      <c r="R981" s="55" t="s">
        <v>15967</v>
      </c>
    </row>
    <row r="982" spans="1:18" ht="48" x14ac:dyDescent="0.2">
      <c r="A982" s="160">
        <v>9789152302484</v>
      </c>
      <c r="B982" s="11">
        <v>1</v>
      </c>
      <c r="C982" s="11" t="s">
        <v>12853</v>
      </c>
      <c r="D982" s="11" t="str">
        <f>INDEX(Lista!$A$2:$B$13,MATCH('Kap 1'!K982,Lista!$A$2:$A$13,0),2)</f>
        <v>R</v>
      </c>
      <c r="E982" s="11" t="str">
        <f t="shared" si="48"/>
        <v>9789152302484-1-x1_4x-R-25a</v>
      </c>
      <c r="F982" s="11">
        <f>MATCH(E982,'Base data'!$N$2:$N$2604,0)</f>
        <v>401</v>
      </c>
      <c r="G982" s="11" t="str">
        <f t="shared" si="49"/>
        <v>25a</v>
      </c>
      <c r="H982" s="11" t="str">
        <f t="shared" si="50"/>
        <v>Beräkna</v>
      </c>
      <c r="I982" s="176" t="s">
        <v>178</v>
      </c>
      <c r="J982" s="11" t="s">
        <v>365</v>
      </c>
      <c r="K982" s="11" t="s">
        <v>365</v>
      </c>
      <c r="L982" s="176" t="s">
        <v>281</v>
      </c>
      <c r="M982" s="11">
        <v>1</v>
      </c>
      <c r="N982" s="11" t="s">
        <v>281</v>
      </c>
      <c r="O982" s="11" t="s">
        <v>304</v>
      </c>
      <c r="P982" s="55" t="s">
        <v>15980</v>
      </c>
      <c r="Q982" s="55" t="s">
        <v>15981</v>
      </c>
      <c r="R982" s="55" t="s">
        <v>16818</v>
      </c>
    </row>
    <row r="983" spans="1:18" ht="48" x14ac:dyDescent="0.2">
      <c r="A983" s="160">
        <v>9789152302484</v>
      </c>
      <c r="B983" s="11">
        <v>1</v>
      </c>
      <c r="C983" s="11" t="s">
        <v>12853</v>
      </c>
      <c r="D983" s="11" t="str">
        <f>INDEX(Lista!$A$2:$B$13,MATCH('Kap 1'!K983,Lista!$A$2:$A$13,0),2)</f>
        <v>R</v>
      </c>
      <c r="E983" s="11" t="str">
        <f t="shared" si="48"/>
        <v>9789152302484-1-x1_4x-R-25b</v>
      </c>
      <c r="F983" s="11">
        <f>MATCH(E983,'Base data'!$N$2:$N$2604,0)</f>
        <v>402</v>
      </c>
      <c r="G983" s="11" t="str">
        <f t="shared" si="49"/>
        <v>25b</v>
      </c>
      <c r="H983" s="11" t="str">
        <f t="shared" si="50"/>
        <v>Beräkna</v>
      </c>
      <c r="I983" s="176" t="s">
        <v>179</v>
      </c>
      <c r="J983" s="11" t="s">
        <v>365</v>
      </c>
      <c r="K983" s="11" t="s">
        <v>365</v>
      </c>
      <c r="L983" s="176" t="s">
        <v>281</v>
      </c>
      <c r="M983" s="11">
        <v>1</v>
      </c>
      <c r="N983" s="11" t="s">
        <v>281</v>
      </c>
      <c r="O983" s="11" t="s">
        <v>304</v>
      </c>
      <c r="P983" s="55" t="s">
        <v>15982</v>
      </c>
      <c r="Q983" s="55" t="s">
        <v>15983</v>
      </c>
      <c r="R983" s="55" t="s">
        <v>16818</v>
      </c>
    </row>
    <row r="984" spans="1:18" ht="48" x14ac:dyDescent="0.2">
      <c r="A984" s="160">
        <v>9789152302484</v>
      </c>
      <c r="B984" s="11">
        <v>1</v>
      </c>
      <c r="C984" s="11" t="s">
        <v>12853</v>
      </c>
      <c r="D984" s="11" t="str">
        <f>INDEX(Lista!$A$2:$B$13,MATCH('Kap 1'!K984,Lista!$A$2:$A$13,0),2)</f>
        <v>R</v>
      </c>
      <c r="E984" s="11" t="str">
        <f t="shared" si="48"/>
        <v>9789152302484-1-x1_4x-R-25c</v>
      </c>
      <c r="F984" s="11">
        <f>MATCH(E984,'Base data'!$N$2:$N$2604,0)</f>
        <v>403</v>
      </c>
      <c r="G984" s="11" t="str">
        <f t="shared" si="49"/>
        <v>25c</v>
      </c>
      <c r="H984" s="11" t="str">
        <f t="shared" si="50"/>
        <v>Beräkna</v>
      </c>
      <c r="I984" s="176" t="s">
        <v>180</v>
      </c>
      <c r="J984" s="11" t="s">
        <v>365</v>
      </c>
      <c r="K984" s="11" t="s">
        <v>365</v>
      </c>
      <c r="L984" s="176" t="s">
        <v>281</v>
      </c>
      <c r="M984" s="11">
        <v>1</v>
      </c>
      <c r="N984" s="11" t="s">
        <v>281</v>
      </c>
      <c r="O984" s="11" t="s">
        <v>304</v>
      </c>
      <c r="P984" s="55" t="s">
        <v>15984</v>
      </c>
      <c r="Q984" s="55" t="s">
        <v>15985</v>
      </c>
      <c r="R984" s="55" t="s">
        <v>16818</v>
      </c>
    </row>
    <row r="985" spans="1:18" ht="48" x14ac:dyDescent="0.2">
      <c r="A985" s="160">
        <v>9789152302484</v>
      </c>
      <c r="B985" s="11">
        <v>1</v>
      </c>
      <c r="C985" s="11" t="s">
        <v>12853</v>
      </c>
      <c r="D985" s="11" t="str">
        <f>INDEX(Lista!$A$2:$B$13,MATCH('Kap 1'!K985,Lista!$A$2:$A$13,0),2)</f>
        <v>R</v>
      </c>
      <c r="E985" s="11" t="str">
        <f t="shared" si="48"/>
        <v>9789152302484-1-x1_4x-R-25d</v>
      </c>
      <c r="F985" s="11">
        <f>MATCH(E985,'Base data'!$N$2:$N$2604,0)</f>
        <v>404</v>
      </c>
      <c r="G985" s="11" t="str">
        <f t="shared" si="49"/>
        <v>25d</v>
      </c>
      <c r="H985" s="11" t="str">
        <f t="shared" si="50"/>
        <v>Beräkna</v>
      </c>
      <c r="I985" s="176" t="s">
        <v>13294</v>
      </c>
      <c r="J985" s="11" t="s">
        <v>365</v>
      </c>
      <c r="K985" s="11" t="s">
        <v>365</v>
      </c>
      <c r="L985" s="176" t="s">
        <v>281</v>
      </c>
      <c r="M985" s="11">
        <v>1</v>
      </c>
      <c r="N985" s="11" t="s">
        <v>281</v>
      </c>
      <c r="O985" s="11" t="s">
        <v>304</v>
      </c>
      <c r="P985" s="55" t="s">
        <v>15986</v>
      </c>
      <c r="Q985" s="55" t="s">
        <v>15987</v>
      </c>
      <c r="R985" s="55" t="s">
        <v>16818</v>
      </c>
    </row>
    <row r="986" spans="1:18" ht="48" x14ac:dyDescent="0.2">
      <c r="A986" s="160">
        <v>9789152302484</v>
      </c>
      <c r="B986" s="11">
        <v>1</v>
      </c>
      <c r="C986" s="11" t="s">
        <v>12853</v>
      </c>
      <c r="D986" s="11" t="str">
        <f>INDEX(Lista!$A$2:$B$13,MATCH('Kap 1'!K986,Lista!$A$2:$A$13,0),2)</f>
        <v>R</v>
      </c>
      <c r="E986" s="11" t="str">
        <f t="shared" si="48"/>
        <v>9789152302484-1-x1_4x-R-26a</v>
      </c>
      <c r="F986" s="11">
        <f>MATCH(E986,'Base data'!$N$2:$N$2604,0)</f>
        <v>405</v>
      </c>
      <c r="G986" s="11" t="str">
        <f t="shared" si="49"/>
        <v>26a</v>
      </c>
      <c r="H986" s="11" t="str">
        <f t="shared" si="50"/>
        <v>Problemlösning</v>
      </c>
      <c r="I986" s="11" t="s">
        <v>92</v>
      </c>
      <c r="J986" s="11" t="s">
        <v>365</v>
      </c>
      <c r="K986" s="11" t="s">
        <v>365</v>
      </c>
      <c r="L986" s="11" t="s">
        <v>1256</v>
      </c>
      <c r="M986" s="11">
        <v>1</v>
      </c>
      <c r="N986" s="11" t="s">
        <v>283</v>
      </c>
      <c r="O986" s="11" t="s">
        <v>304</v>
      </c>
      <c r="P986" s="55" t="s">
        <v>15556</v>
      </c>
      <c r="Q986" s="55" t="s">
        <v>15988</v>
      </c>
      <c r="R986" s="55" t="s">
        <v>15989</v>
      </c>
    </row>
    <row r="987" spans="1:18" ht="32" x14ac:dyDescent="0.2">
      <c r="A987" s="160">
        <v>9789152302484</v>
      </c>
      <c r="B987" s="11">
        <v>1</v>
      </c>
      <c r="C987" s="11" t="s">
        <v>12853</v>
      </c>
      <c r="D987" s="11" t="str">
        <f>INDEX(Lista!$A$2:$B$13,MATCH('Kap 1'!K987,Lista!$A$2:$A$13,0),2)</f>
        <v>R</v>
      </c>
      <c r="E987" s="11" t="str">
        <f t="shared" si="48"/>
        <v>9789152302484-1-x1_4x-R-26a</v>
      </c>
      <c r="F987" s="11">
        <f>MATCH(E987,'Base data'!$N$2:$N$2604,0)</f>
        <v>405</v>
      </c>
      <c r="G987" s="11" t="str">
        <f t="shared" si="49"/>
        <v>26a</v>
      </c>
      <c r="H987" s="11" t="str">
        <f t="shared" si="50"/>
        <v>Problemlösning</v>
      </c>
      <c r="I987" s="11" t="s">
        <v>92</v>
      </c>
      <c r="J987" s="11" t="s">
        <v>365</v>
      </c>
      <c r="K987" s="11" t="s">
        <v>365</v>
      </c>
      <c r="L987" s="11" t="s">
        <v>1256</v>
      </c>
      <c r="M987" s="11">
        <v>2</v>
      </c>
      <c r="N987" s="11" t="s">
        <v>281</v>
      </c>
      <c r="O987" s="11" t="s">
        <v>304</v>
      </c>
      <c r="P987" s="55" t="s">
        <v>15990</v>
      </c>
      <c r="Q987" s="55" t="s">
        <v>15991</v>
      </c>
      <c r="R987" s="55" t="s">
        <v>14898</v>
      </c>
    </row>
    <row r="988" spans="1:18" x14ac:dyDescent="0.2">
      <c r="A988" s="160">
        <v>9789152302484</v>
      </c>
      <c r="B988" s="11">
        <v>1</v>
      </c>
      <c r="C988" s="11" t="s">
        <v>12853</v>
      </c>
      <c r="D988" s="11" t="str">
        <f>INDEX(Lista!$A$2:$B$13,MATCH('Kap 1'!K988,Lista!$A$2:$A$13,0),2)</f>
        <v>R</v>
      </c>
      <c r="E988" s="11" t="str">
        <f t="shared" ref="E988:E1051" si="51">A988&amp;"-"&amp;B988&amp;"-"&amp;C988&amp;"-"&amp;D988&amp;"-"&amp;G988</f>
        <v>9789152302484-1-x1_4x-R-26a</v>
      </c>
      <c r="F988" s="11">
        <f>MATCH(E988,'Base data'!$N$2:$N$2604,0)</f>
        <v>405</v>
      </c>
      <c r="G988" s="11" t="str">
        <f t="shared" si="49"/>
        <v>26a</v>
      </c>
      <c r="H988" s="11" t="str">
        <f t="shared" si="50"/>
        <v>Problemlösning</v>
      </c>
      <c r="I988" s="11" t="s">
        <v>92</v>
      </c>
      <c r="J988" s="11" t="s">
        <v>365</v>
      </c>
      <c r="K988" s="11" t="s">
        <v>365</v>
      </c>
      <c r="L988" s="11" t="s">
        <v>1256</v>
      </c>
      <c r="M988" s="11">
        <v>3</v>
      </c>
      <c r="N988" s="11" t="s">
        <v>281</v>
      </c>
      <c r="O988" s="11" t="s">
        <v>304</v>
      </c>
      <c r="P988" s="55" t="s">
        <v>15992</v>
      </c>
      <c r="Q988" s="55">
        <v>4000</v>
      </c>
      <c r="R988" s="55" t="s">
        <v>15993</v>
      </c>
    </row>
    <row r="989" spans="1:18" ht="64" x14ac:dyDescent="0.2">
      <c r="A989" s="160">
        <v>9789152302484</v>
      </c>
      <c r="B989" s="11">
        <v>1</v>
      </c>
      <c r="C989" s="11" t="s">
        <v>12853</v>
      </c>
      <c r="D989" s="11" t="str">
        <f>INDEX(Lista!$A$2:$B$13,MATCH('Kap 1'!K989,Lista!$A$2:$A$13,0),2)</f>
        <v>R</v>
      </c>
      <c r="E989" s="11" t="str">
        <f t="shared" si="51"/>
        <v>9789152302484-1-x1_4x-R-26a</v>
      </c>
      <c r="F989" s="11">
        <f>MATCH(E989,'Base data'!$N$2:$N$2604,0)</f>
        <v>405</v>
      </c>
      <c r="G989" s="11" t="str">
        <f t="shared" si="49"/>
        <v>26a</v>
      </c>
      <c r="H989" s="11" t="str">
        <f t="shared" si="50"/>
        <v>Problemlösning</v>
      </c>
      <c r="I989" s="11" t="s">
        <v>92</v>
      </c>
      <c r="J989" s="11" t="s">
        <v>365</v>
      </c>
      <c r="K989" s="11" t="s">
        <v>365</v>
      </c>
      <c r="L989" s="11" t="s">
        <v>1256</v>
      </c>
      <c r="M989" s="11">
        <v>4</v>
      </c>
      <c r="N989" s="11" t="s">
        <v>281</v>
      </c>
      <c r="O989" s="11" t="s">
        <v>304</v>
      </c>
      <c r="P989" s="55" t="s">
        <v>15994</v>
      </c>
      <c r="Q989" s="55" t="s">
        <v>15995</v>
      </c>
      <c r="R989" s="55" t="s">
        <v>15996</v>
      </c>
    </row>
    <row r="990" spans="1:18" x14ac:dyDescent="0.2">
      <c r="A990" s="160">
        <v>9789152302484</v>
      </c>
      <c r="B990" s="11">
        <v>1</v>
      </c>
      <c r="C990" s="11" t="s">
        <v>12853</v>
      </c>
      <c r="D990" s="11" t="str">
        <f>INDEX(Lista!$A$2:$B$13,MATCH('Kap 1'!K990,Lista!$A$2:$A$13,0),2)</f>
        <v>R</v>
      </c>
      <c r="E990" s="11" t="str">
        <f t="shared" si="51"/>
        <v>9789152302484-1-x1_4x-R-26b</v>
      </c>
      <c r="F990" s="11">
        <f>MATCH(E990,'Base data'!$N$2:$N$2604,0)</f>
        <v>406</v>
      </c>
      <c r="G990" s="11" t="str">
        <f t="shared" si="49"/>
        <v>26b</v>
      </c>
      <c r="H990" s="11" t="str">
        <f t="shared" si="50"/>
        <v>Problemlösning</v>
      </c>
      <c r="I990" s="11" t="s">
        <v>93</v>
      </c>
      <c r="J990" s="11" t="s">
        <v>365</v>
      </c>
      <c r="K990" s="11" t="s">
        <v>365</v>
      </c>
      <c r="L990" s="11" t="s">
        <v>1256</v>
      </c>
      <c r="M990" s="11">
        <v>1</v>
      </c>
      <c r="N990" s="11" t="s">
        <v>283</v>
      </c>
      <c r="O990" s="11" t="s">
        <v>304</v>
      </c>
      <c r="P990" s="55" t="s">
        <v>15556</v>
      </c>
      <c r="Q990" s="55" t="s">
        <v>15988</v>
      </c>
      <c r="R990" s="55" t="s">
        <v>15997</v>
      </c>
    </row>
    <row r="991" spans="1:18" ht="32" x14ac:dyDescent="0.2">
      <c r="A991" s="160">
        <v>9789152302484</v>
      </c>
      <c r="B991" s="11">
        <v>1</v>
      </c>
      <c r="C991" s="11" t="s">
        <v>12853</v>
      </c>
      <c r="D991" s="11" t="str">
        <f>INDEX(Lista!$A$2:$B$13,MATCH('Kap 1'!K991,Lista!$A$2:$A$13,0),2)</f>
        <v>R</v>
      </c>
      <c r="E991" s="11" t="str">
        <f t="shared" si="51"/>
        <v>9789152302484-1-x1_4x-R-26b</v>
      </c>
      <c r="F991" s="11">
        <f>MATCH(E991,'Base data'!$N$2:$N$2604,0)</f>
        <v>406</v>
      </c>
      <c r="G991" s="11" t="str">
        <f t="shared" si="49"/>
        <v>26b</v>
      </c>
      <c r="H991" s="11" t="str">
        <f t="shared" si="50"/>
        <v>Problemlösning</v>
      </c>
      <c r="I991" s="11" t="s">
        <v>93</v>
      </c>
      <c r="J991" s="11" t="s">
        <v>365</v>
      </c>
      <c r="K991" s="11" t="s">
        <v>365</v>
      </c>
      <c r="L991" s="11" t="s">
        <v>1256</v>
      </c>
      <c r="M991" s="11">
        <v>2</v>
      </c>
      <c r="N991" s="11" t="s">
        <v>281</v>
      </c>
      <c r="O991" s="11" t="s">
        <v>304</v>
      </c>
      <c r="P991" s="55" t="s">
        <v>15990</v>
      </c>
      <c r="Q991" s="55" t="s">
        <v>15991</v>
      </c>
      <c r="R991" s="55" t="s">
        <v>14898</v>
      </c>
    </row>
    <row r="992" spans="1:18" x14ac:dyDescent="0.2">
      <c r="A992" s="160">
        <v>9789152302484</v>
      </c>
      <c r="B992" s="11">
        <v>1</v>
      </c>
      <c r="C992" s="11" t="s">
        <v>12853</v>
      </c>
      <c r="D992" s="11" t="str">
        <f>INDEX(Lista!$A$2:$B$13,MATCH('Kap 1'!K992,Lista!$A$2:$A$13,0),2)</f>
        <v>R</v>
      </c>
      <c r="E992" s="11" t="str">
        <f t="shared" si="51"/>
        <v>9789152302484-1-x1_4x-R-26b</v>
      </c>
      <c r="F992" s="11">
        <f>MATCH(E992,'Base data'!$N$2:$N$2604,0)</f>
        <v>406</v>
      </c>
      <c r="G992" s="11" t="str">
        <f t="shared" si="49"/>
        <v>26b</v>
      </c>
      <c r="H992" s="11" t="str">
        <f t="shared" si="50"/>
        <v>Problemlösning</v>
      </c>
      <c r="I992" s="11" t="s">
        <v>93</v>
      </c>
      <c r="J992" s="11" t="s">
        <v>365</v>
      </c>
      <c r="K992" s="11" t="s">
        <v>365</v>
      </c>
      <c r="L992" s="11" t="s">
        <v>1256</v>
      </c>
      <c r="M992" s="11">
        <v>3</v>
      </c>
      <c r="N992" s="11" t="s">
        <v>281</v>
      </c>
      <c r="O992" s="11" t="s">
        <v>304</v>
      </c>
      <c r="P992" s="55" t="s">
        <v>15992</v>
      </c>
      <c r="Q992" s="55">
        <v>4000</v>
      </c>
      <c r="R992" s="55" t="s">
        <v>15993</v>
      </c>
    </row>
    <row r="993" spans="1:18" ht="32" x14ac:dyDescent="0.2">
      <c r="A993" s="160">
        <v>9789152302484</v>
      </c>
      <c r="B993" s="11">
        <v>1</v>
      </c>
      <c r="C993" s="11" t="s">
        <v>12853</v>
      </c>
      <c r="D993" s="11" t="str">
        <f>INDEX(Lista!$A$2:$B$13,MATCH('Kap 1'!K993,Lista!$A$2:$A$13,0),2)</f>
        <v>R</v>
      </c>
      <c r="E993" s="11" t="str">
        <f t="shared" si="51"/>
        <v>9789152302484-1-x1_4x-R-26b</v>
      </c>
      <c r="F993" s="11">
        <f>MATCH(E993,'Base data'!$N$2:$N$2604,0)</f>
        <v>406</v>
      </c>
      <c r="G993" s="11" t="str">
        <f t="shared" si="49"/>
        <v>26b</v>
      </c>
      <c r="H993" s="11" t="str">
        <f t="shared" si="50"/>
        <v>Problemlösning</v>
      </c>
      <c r="I993" s="11" t="s">
        <v>93</v>
      </c>
      <c r="J993" s="11" t="s">
        <v>365</v>
      </c>
      <c r="K993" s="11" t="s">
        <v>365</v>
      </c>
      <c r="L993" s="11" t="s">
        <v>1256</v>
      </c>
      <c r="M993" s="11">
        <v>4</v>
      </c>
      <c r="N993" s="11" t="s">
        <v>281</v>
      </c>
      <c r="O993" s="11" t="s">
        <v>304</v>
      </c>
      <c r="P993" s="55" t="s">
        <v>15998</v>
      </c>
      <c r="Q993" s="55">
        <v>63</v>
      </c>
      <c r="R993" s="55" t="s">
        <v>15999</v>
      </c>
    </row>
    <row r="994" spans="1:18" ht="32" x14ac:dyDescent="0.2">
      <c r="A994" s="160">
        <v>9789152302484</v>
      </c>
      <c r="B994" s="11">
        <v>1</v>
      </c>
      <c r="C994" s="11" t="s">
        <v>12853</v>
      </c>
      <c r="D994" s="11" t="str">
        <f>INDEX(Lista!$A$2:$B$13,MATCH('Kap 1'!K994,Lista!$A$2:$A$13,0),2)</f>
        <v>R</v>
      </c>
      <c r="E994" s="11" t="str">
        <f t="shared" si="51"/>
        <v>9789152302484-1-x1_4x-R-26b</v>
      </c>
      <c r="F994" s="11">
        <f>MATCH(E994,'Base data'!$N$2:$N$2604,0)</f>
        <v>406</v>
      </c>
      <c r="G994" s="11" t="str">
        <f t="shared" si="49"/>
        <v>26b</v>
      </c>
      <c r="H994" s="11" t="str">
        <f t="shared" si="50"/>
        <v>Problemlösning</v>
      </c>
      <c r="I994" s="11" t="s">
        <v>93</v>
      </c>
      <c r="J994" s="11" t="s">
        <v>365</v>
      </c>
      <c r="K994" s="11" t="s">
        <v>365</v>
      </c>
      <c r="L994" s="11" t="s">
        <v>1256</v>
      </c>
      <c r="M994" s="11">
        <v>5</v>
      </c>
      <c r="N994" s="11" t="s">
        <v>283</v>
      </c>
      <c r="O994" s="11" t="s">
        <v>304</v>
      </c>
      <c r="P994" s="55" t="s">
        <v>16000</v>
      </c>
      <c r="Q994" s="55" t="s">
        <v>16001</v>
      </c>
      <c r="R994" s="55" t="s">
        <v>15588</v>
      </c>
    </row>
    <row r="995" spans="1:18" ht="80" x14ac:dyDescent="0.2">
      <c r="A995" s="160">
        <v>9789152302484</v>
      </c>
      <c r="B995" s="11">
        <v>1</v>
      </c>
      <c r="C995" s="11" t="s">
        <v>12853</v>
      </c>
      <c r="D995" s="11" t="str">
        <f>INDEX(Lista!$A$2:$B$13,MATCH('Kap 1'!K995,Lista!$A$2:$A$13,0),2)</f>
        <v>R</v>
      </c>
      <c r="E995" s="11" t="str">
        <f t="shared" si="51"/>
        <v>9789152302484-1-x1_4x-R-27</v>
      </c>
      <c r="F995" s="11">
        <f>MATCH(E995,'Base data'!$N$2:$N$2604,0)</f>
        <v>407</v>
      </c>
      <c r="G995" s="11">
        <f t="shared" si="49"/>
        <v>27</v>
      </c>
      <c r="H995" s="11" t="str">
        <f t="shared" si="50"/>
        <v>Beräkna</v>
      </c>
      <c r="I995" s="11">
        <v>27</v>
      </c>
      <c r="J995" s="11" t="s">
        <v>365</v>
      </c>
      <c r="K995" s="11" t="s">
        <v>365</v>
      </c>
      <c r="L995" s="11" t="s">
        <v>281</v>
      </c>
      <c r="M995" s="11">
        <v>1</v>
      </c>
      <c r="N995" s="11" t="s">
        <v>284</v>
      </c>
      <c r="O995" s="11" t="s">
        <v>370</v>
      </c>
      <c r="P995" s="55" t="s">
        <v>16002</v>
      </c>
      <c r="Q995" s="55" t="str">
        <f>E995&amp;"_"&amp;M995</f>
        <v>9789152302484-1-x1_4x-R-27_1</v>
      </c>
      <c r="R995" s="55" t="s">
        <v>16003</v>
      </c>
    </row>
    <row r="996" spans="1:18" x14ac:dyDescent="0.2">
      <c r="A996" s="160">
        <v>9789152302484</v>
      </c>
      <c r="B996" s="11">
        <v>1</v>
      </c>
      <c r="C996" s="11" t="s">
        <v>12853</v>
      </c>
      <c r="D996" s="11" t="str">
        <f>INDEX(Lista!$A$2:$B$13,MATCH('Kap 1'!K996,Lista!$A$2:$A$13,0),2)</f>
        <v>R</v>
      </c>
      <c r="E996" s="11" t="str">
        <f t="shared" si="51"/>
        <v>9789152302484-1-x1_4x-R-27</v>
      </c>
      <c r="F996" s="11">
        <f>MATCH(E996,'Base data'!$N$2:$N$2604,0)</f>
        <v>407</v>
      </c>
      <c r="G996" s="11">
        <f t="shared" si="49"/>
        <v>27</v>
      </c>
      <c r="H996" s="11" t="str">
        <f t="shared" si="50"/>
        <v>Beräkna</v>
      </c>
      <c r="I996" s="11">
        <v>27</v>
      </c>
      <c r="J996" s="11" t="s">
        <v>365</v>
      </c>
      <c r="K996" s="11" t="s">
        <v>365</v>
      </c>
      <c r="L996" s="11" t="s">
        <v>281</v>
      </c>
      <c r="M996" s="11">
        <v>2</v>
      </c>
      <c r="N996" s="11" t="s">
        <v>283</v>
      </c>
      <c r="O996" s="11" t="s">
        <v>304</v>
      </c>
      <c r="P996" s="55" t="s">
        <v>16004</v>
      </c>
      <c r="Q996" s="55" t="s">
        <v>15850</v>
      </c>
      <c r="R996" s="55" t="s">
        <v>15997</v>
      </c>
    </row>
    <row r="997" spans="1:18" ht="32" x14ac:dyDescent="0.2">
      <c r="A997" s="160">
        <v>9789152302484</v>
      </c>
      <c r="B997" s="11">
        <v>1</v>
      </c>
      <c r="C997" s="11" t="s">
        <v>12853</v>
      </c>
      <c r="D997" s="11" t="str">
        <f>INDEX(Lista!$A$2:$B$13,MATCH('Kap 1'!K997,Lista!$A$2:$A$13,0),2)</f>
        <v>R</v>
      </c>
      <c r="E997" s="11" t="str">
        <f t="shared" si="51"/>
        <v>9789152302484-1-x1_4x-R-27</v>
      </c>
      <c r="F997" s="11">
        <f>MATCH(E997,'Base data'!$N$2:$N$2604,0)</f>
        <v>407</v>
      </c>
      <c r="G997" s="11">
        <f t="shared" si="49"/>
        <v>27</v>
      </c>
      <c r="H997" s="11" t="str">
        <f t="shared" si="50"/>
        <v>Beräkna</v>
      </c>
      <c r="I997" s="11">
        <v>27</v>
      </c>
      <c r="J997" s="11" t="s">
        <v>365</v>
      </c>
      <c r="K997" s="11" t="s">
        <v>365</v>
      </c>
      <c r="L997" s="11" t="s">
        <v>281</v>
      </c>
      <c r="M997" s="11">
        <v>3</v>
      </c>
      <c r="N997" s="11" t="s">
        <v>281</v>
      </c>
      <c r="O997" s="11" t="s">
        <v>304</v>
      </c>
      <c r="P997" s="55" t="s">
        <v>16005</v>
      </c>
      <c r="Q997" s="55" t="s">
        <v>16006</v>
      </c>
      <c r="R997" s="55" t="s">
        <v>14921</v>
      </c>
    </row>
    <row r="998" spans="1:18" x14ac:dyDescent="0.2">
      <c r="A998" s="160">
        <v>9789152302484</v>
      </c>
      <c r="B998" s="11">
        <v>1</v>
      </c>
      <c r="C998" s="11" t="s">
        <v>12853</v>
      </c>
      <c r="D998" s="11" t="str">
        <f>INDEX(Lista!$A$2:$B$13,MATCH('Kap 1'!K998,Lista!$A$2:$A$13,0),2)</f>
        <v>R</v>
      </c>
      <c r="E998" s="11" t="str">
        <f t="shared" si="51"/>
        <v>9789152302484-1-x1_4x-R-27</v>
      </c>
      <c r="F998" s="11">
        <f>MATCH(E998,'Base data'!$N$2:$N$2604,0)</f>
        <v>407</v>
      </c>
      <c r="G998" s="11">
        <f t="shared" si="49"/>
        <v>27</v>
      </c>
      <c r="H998" s="11" t="str">
        <f t="shared" si="50"/>
        <v>Beräkna</v>
      </c>
      <c r="I998" s="11">
        <v>27</v>
      </c>
      <c r="J998" s="11" t="s">
        <v>365</v>
      </c>
      <c r="K998" s="11" t="s">
        <v>365</v>
      </c>
      <c r="L998" s="11" t="s">
        <v>281</v>
      </c>
      <c r="M998" s="11">
        <v>4</v>
      </c>
      <c r="N998" s="11" t="s">
        <v>281</v>
      </c>
      <c r="O998" s="11" t="s">
        <v>304</v>
      </c>
      <c r="P998" s="55" t="s">
        <v>16007</v>
      </c>
      <c r="Q998" s="55">
        <v>84</v>
      </c>
      <c r="R998" s="55" t="s">
        <v>16008</v>
      </c>
    </row>
    <row r="999" spans="1:18" ht="32" x14ac:dyDescent="0.2">
      <c r="A999" s="160">
        <v>9789152302484</v>
      </c>
      <c r="B999" s="11">
        <v>1</v>
      </c>
      <c r="C999" s="11" t="s">
        <v>12853</v>
      </c>
      <c r="D999" s="11" t="str">
        <f>INDEX(Lista!$A$2:$B$13,MATCH('Kap 1'!K999,Lista!$A$2:$A$13,0),2)</f>
        <v>R</v>
      </c>
      <c r="E999" s="11" t="str">
        <f t="shared" si="51"/>
        <v>9789152302484-1-x1_4x-R-27</v>
      </c>
      <c r="F999" s="11">
        <f>MATCH(E999,'Base data'!$N$2:$N$2604,0)</f>
        <v>407</v>
      </c>
      <c r="G999" s="11">
        <f t="shared" si="49"/>
        <v>27</v>
      </c>
      <c r="H999" s="11" t="str">
        <f t="shared" si="50"/>
        <v>Beräkna</v>
      </c>
      <c r="I999" s="11">
        <v>27</v>
      </c>
      <c r="J999" s="11" t="s">
        <v>365</v>
      </c>
      <c r="K999" s="11" t="s">
        <v>365</v>
      </c>
      <c r="L999" s="11" t="s">
        <v>281</v>
      </c>
      <c r="M999" s="11">
        <v>5</v>
      </c>
      <c r="N999" s="11" t="s">
        <v>281</v>
      </c>
      <c r="O999" s="11" t="s">
        <v>304</v>
      </c>
      <c r="P999" s="55" t="s">
        <v>16009</v>
      </c>
      <c r="Q999" s="55" t="s">
        <v>16010</v>
      </c>
      <c r="R999" s="55" t="s">
        <v>16011</v>
      </c>
    </row>
    <row r="1000" spans="1:18" ht="48" x14ac:dyDescent="0.2">
      <c r="A1000" s="160">
        <v>9789152302484</v>
      </c>
      <c r="B1000" s="11">
        <v>1</v>
      </c>
      <c r="C1000" s="11" t="s">
        <v>12853</v>
      </c>
      <c r="D1000" s="11" t="str">
        <f>INDEX(Lista!$A$2:$B$13,MATCH('Kap 1'!K1000,Lista!$A$2:$A$13,0),2)</f>
        <v>R</v>
      </c>
      <c r="E1000" s="11" t="str">
        <f t="shared" si="51"/>
        <v>9789152302484-1-x1_4x-R-27</v>
      </c>
      <c r="F1000" s="11">
        <f>MATCH(E1000,'Base data'!$N$2:$N$2604,0)</f>
        <v>407</v>
      </c>
      <c r="G1000" s="11">
        <f t="shared" si="49"/>
        <v>27</v>
      </c>
      <c r="H1000" s="11" t="str">
        <f t="shared" si="50"/>
        <v>Beräkna</v>
      </c>
      <c r="I1000" s="11">
        <v>27</v>
      </c>
      <c r="J1000" s="11" t="s">
        <v>365</v>
      </c>
      <c r="K1000" s="11" t="s">
        <v>365</v>
      </c>
      <c r="L1000" s="11" t="s">
        <v>281</v>
      </c>
      <c r="M1000" s="11">
        <v>6</v>
      </c>
      <c r="N1000" s="11" t="s">
        <v>281</v>
      </c>
      <c r="O1000" s="11" t="s">
        <v>304</v>
      </c>
      <c r="P1000" s="55" t="s">
        <v>16012</v>
      </c>
      <c r="Q1000" s="55" t="s">
        <v>16013</v>
      </c>
      <c r="R1000" s="55" t="s">
        <v>16014</v>
      </c>
    </row>
    <row r="1001" spans="1:18" ht="48" x14ac:dyDescent="0.2">
      <c r="A1001" s="160">
        <v>9789152302484</v>
      </c>
      <c r="B1001" s="11">
        <v>1</v>
      </c>
      <c r="C1001" s="11" t="s">
        <v>12853</v>
      </c>
      <c r="D1001" s="11" t="str">
        <f>INDEX(Lista!$A$2:$B$13,MATCH('Kap 1'!K1001,Lista!$A$2:$A$13,0),2)</f>
        <v>R</v>
      </c>
      <c r="E1001" s="11" t="str">
        <f t="shared" si="51"/>
        <v>9789152302484-1-x1_4x-R-28a</v>
      </c>
      <c r="F1001" s="11">
        <f>MATCH(E1001,'Base data'!$N$2:$N$2604,0)</f>
        <v>408</v>
      </c>
      <c r="G1001" s="11" t="str">
        <f t="shared" si="49"/>
        <v>28a</v>
      </c>
      <c r="H1001" s="11" t="str">
        <f t="shared" si="50"/>
        <v>Beräkna</v>
      </c>
      <c r="I1001" s="176" t="s">
        <v>184</v>
      </c>
      <c r="J1001" s="11" t="s">
        <v>365</v>
      </c>
      <c r="K1001" s="11" t="s">
        <v>365</v>
      </c>
      <c r="L1001" s="11" t="s">
        <v>281</v>
      </c>
      <c r="M1001" s="11">
        <v>1</v>
      </c>
      <c r="N1001" s="11" t="s">
        <v>284</v>
      </c>
      <c r="O1001" s="11" t="s">
        <v>370</v>
      </c>
      <c r="P1001" s="55" t="s">
        <v>16002</v>
      </c>
      <c r="Q1001" s="55" t="str">
        <f>E1001&amp;"_"&amp;M1001</f>
        <v>9789152302484-1-x1_4x-R-28a_1</v>
      </c>
      <c r="R1001" s="55" t="s">
        <v>16015</v>
      </c>
    </row>
    <row r="1002" spans="1:18" x14ac:dyDescent="0.2">
      <c r="A1002" s="160">
        <v>9789152302484</v>
      </c>
      <c r="B1002" s="11">
        <v>1</v>
      </c>
      <c r="C1002" s="11" t="s">
        <v>12853</v>
      </c>
      <c r="D1002" s="11" t="str">
        <f>INDEX(Lista!$A$2:$B$13,MATCH('Kap 1'!K1002,Lista!$A$2:$A$13,0),2)</f>
        <v>R</v>
      </c>
      <c r="E1002" s="11" t="str">
        <f t="shared" si="51"/>
        <v>9789152302484-1-x1_4x-R-28a</v>
      </c>
      <c r="F1002" s="11">
        <f>MATCH(E1002,'Base data'!$N$2:$N$2604,0)</f>
        <v>408</v>
      </c>
      <c r="G1002" s="11" t="str">
        <f t="shared" si="49"/>
        <v>28a</v>
      </c>
      <c r="H1002" s="11" t="str">
        <f t="shared" si="50"/>
        <v>Beräkna</v>
      </c>
      <c r="I1002" s="176" t="s">
        <v>184</v>
      </c>
      <c r="J1002" s="11" t="s">
        <v>365</v>
      </c>
      <c r="K1002" s="11" t="s">
        <v>365</v>
      </c>
      <c r="L1002" s="11" t="s">
        <v>281</v>
      </c>
      <c r="M1002" s="11">
        <v>2</v>
      </c>
      <c r="N1002" s="11" t="s">
        <v>283</v>
      </c>
      <c r="O1002" s="11" t="s">
        <v>304</v>
      </c>
      <c r="P1002" s="55" t="s">
        <v>16004</v>
      </c>
      <c r="Q1002" s="55" t="s">
        <v>16016</v>
      </c>
      <c r="R1002" s="55" t="s">
        <v>15997</v>
      </c>
    </row>
    <row r="1003" spans="1:18" ht="32" x14ac:dyDescent="0.2">
      <c r="A1003" s="160">
        <v>9789152302484</v>
      </c>
      <c r="B1003" s="11">
        <v>1</v>
      </c>
      <c r="C1003" s="11" t="s">
        <v>12853</v>
      </c>
      <c r="D1003" s="11" t="str">
        <f>INDEX(Lista!$A$2:$B$13,MATCH('Kap 1'!K1003,Lista!$A$2:$A$13,0),2)</f>
        <v>R</v>
      </c>
      <c r="E1003" s="11" t="str">
        <f t="shared" si="51"/>
        <v>9789152302484-1-x1_4x-R-28a</v>
      </c>
      <c r="F1003" s="11">
        <f>MATCH(E1003,'Base data'!$N$2:$N$2604,0)</f>
        <v>408</v>
      </c>
      <c r="G1003" s="11" t="str">
        <f t="shared" si="49"/>
        <v>28a</v>
      </c>
      <c r="H1003" s="11" t="str">
        <f t="shared" si="50"/>
        <v>Beräkna</v>
      </c>
      <c r="I1003" s="176" t="s">
        <v>184</v>
      </c>
      <c r="J1003" s="11" t="s">
        <v>365</v>
      </c>
      <c r="K1003" s="11" t="s">
        <v>365</v>
      </c>
      <c r="L1003" s="11" t="s">
        <v>281</v>
      </c>
      <c r="M1003" s="11">
        <v>3</v>
      </c>
      <c r="N1003" s="11" t="s">
        <v>281</v>
      </c>
      <c r="O1003" s="11" t="s">
        <v>304</v>
      </c>
      <c r="P1003" s="55" t="s">
        <v>16017</v>
      </c>
      <c r="Q1003" s="55" t="s">
        <v>372</v>
      </c>
      <c r="R1003" s="55" t="s">
        <v>14921</v>
      </c>
    </row>
    <row r="1004" spans="1:18" x14ac:dyDescent="0.2">
      <c r="A1004" s="160">
        <v>9789152302484</v>
      </c>
      <c r="B1004" s="11">
        <v>1</v>
      </c>
      <c r="C1004" s="11" t="s">
        <v>12853</v>
      </c>
      <c r="D1004" s="11" t="str">
        <f>INDEX(Lista!$A$2:$B$13,MATCH('Kap 1'!K1004,Lista!$A$2:$A$13,0),2)</f>
        <v>R</v>
      </c>
      <c r="E1004" s="11" t="str">
        <f t="shared" si="51"/>
        <v>9789152302484-1-x1_4x-R-28a</v>
      </c>
      <c r="F1004" s="11">
        <f>MATCH(E1004,'Base data'!$N$2:$N$2604,0)</f>
        <v>408</v>
      </c>
      <c r="G1004" s="11" t="str">
        <f t="shared" si="49"/>
        <v>28a</v>
      </c>
      <c r="H1004" s="11" t="str">
        <f t="shared" si="50"/>
        <v>Beräkna</v>
      </c>
      <c r="I1004" s="176" t="s">
        <v>184</v>
      </c>
      <c r="J1004" s="11" t="s">
        <v>365</v>
      </c>
      <c r="K1004" s="11" t="s">
        <v>365</v>
      </c>
      <c r="L1004" s="11" t="s">
        <v>281</v>
      </c>
      <c r="M1004" s="11">
        <v>4</v>
      </c>
      <c r="N1004" s="11" t="s">
        <v>281</v>
      </c>
      <c r="O1004" s="11" t="s">
        <v>304</v>
      </c>
      <c r="P1004" s="55" t="s">
        <v>703</v>
      </c>
      <c r="Q1004" s="55">
        <v>27</v>
      </c>
      <c r="R1004" s="55" t="s">
        <v>16018</v>
      </c>
    </row>
    <row r="1005" spans="1:18" ht="64" x14ac:dyDescent="0.2">
      <c r="A1005" s="160">
        <v>9789152302484</v>
      </c>
      <c r="B1005" s="11">
        <v>1</v>
      </c>
      <c r="C1005" s="11" t="s">
        <v>12853</v>
      </c>
      <c r="D1005" s="11" t="str">
        <f>INDEX(Lista!$A$2:$B$13,MATCH('Kap 1'!K1005,Lista!$A$2:$A$13,0),2)</f>
        <v>R</v>
      </c>
      <c r="E1005" s="11" t="str">
        <f t="shared" si="51"/>
        <v>9789152302484-1-x1_4x-R-28a</v>
      </c>
      <c r="F1005" s="11">
        <f>MATCH(E1005,'Base data'!$N$2:$N$2604,0)</f>
        <v>408</v>
      </c>
      <c r="G1005" s="11" t="str">
        <f t="shared" si="49"/>
        <v>28a</v>
      </c>
      <c r="H1005" s="11" t="str">
        <f t="shared" si="50"/>
        <v>Beräkna</v>
      </c>
      <c r="I1005" s="176" t="s">
        <v>184</v>
      </c>
      <c r="J1005" s="11" t="s">
        <v>365</v>
      </c>
      <c r="K1005" s="11" t="s">
        <v>365</v>
      </c>
      <c r="L1005" s="11" t="s">
        <v>281</v>
      </c>
      <c r="M1005" s="11">
        <v>5</v>
      </c>
      <c r="N1005" s="11" t="s">
        <v>281</v>
      </c>
      <c r="O1005" s="11" t="s">
        <v>304</v>
      </c>
      <c r="P1005" s="55" t="s">
        <v>16019</v>
      </c>
      <c r="Q1005" s="55" t="s">
        <v>16020</v>
      </c>
      <c r="R1005" s="55" t="s">
        <v>16021</v>
      </c>
    </row>
    <row r="1006" spans="1:18" ht="32" x14ac:dyDescent="0.2">
      <c r="A1006" s="160">
        <v>9789152302484</v>
      </c>
      <c r="B1006" s="11">
        <v>1</v>
      </c>
      <c r="C1006" s="11" t="s">
        <v>12853</v>
      </c>
      <c r="D1006" s="11" t="str">
        <f>INDEX(Lista!$A$2:$B$13,MATCH('Kap 1'!K1006,Lista!$A$2:$A$13,0),2)</f>
        <v>R</v>
      </c>
      <c r="E1006" s="11" t="str">
        <f t="shared" si="51"/>
        <v>9789152302484-1-x1_4x-R-28b</v>
      </c>
      <c r="F1006" s="11">
        <f>MATCH(E1006,'Base data'!$N$2:$N$2604,0)</f>
        <v>409</v>
      </c>
      <c r="G1006" s="11" t="str">
        <f t="shared" si="49"/>
        <v>28b</v>
      </c>
      <c r="H1006" s="11" t="str">
        <f t="shared" si="50"/>
        <v>Beräkna</v>
      </c>
      <c r="I1006" s="11" t="s">
        <v>185</v>
      </c>
      <c r="J1006" s="11" t="s">
        <v>365</v>
      </c>
      <c r="K1006" s="11" t="s">
        <v>365</v>
      </c>
      <c r="L1006" s="11" t="s">
        <v>281</v>
      </c>
      <c r="M1006" s="11">
        <v>1</v>
      </c>
      <c r="N1006" s="11" t="s">
        <v>281</v>
      </c>
      <c r="O1006" s="11" t="s">
        <v>304</v>
      </c>
      <c r="P1006" s="55" t="s">
        <v>16022</v>
      </c>
      <c r="Q1006" s="55" t="s">
        <v>16023</v>
      </c>
      <c r="R1006" s="55" t="s">
        <v>16024</v>
      </c>
    </row>
    <row r="1007" spans="1:18" ht="48" x14ac:dyDescent="0.2">
      <c r="A1007" s="160">
        <v>9789152302484</v>
      </c>
      <c r="B1007" s="11">
        <v>1</v>
      </c>
      <c r="C1007" s="11" t="s">
        <v>12853</v>
      </c>
      <c r="D1007" s="11" t="str">
        <f>INDEX(Lista!$A$2:$B$13,MATCH('Kap 1'!K1007,Lista!$A$2:$A$13,0),2)</f>
        <v>R</v>
      </c>
      <c r="E1007" s="11" t="str">
        <f t="shared" si="51"/>
        <v>9789152302484-1-x1_4x-R-28b</v>
      </c>
      <c r="F1007" s="11">
        <f>MATCH(E1007,'Base data'!$N$2:$N$2604,0)</f>
        <v>409</v>
      </c>
      <c r="G1007" s="11" t="str">
        <f t="shared" si="49"/>
        <v>28b</v>
      </c>
      <c r="H1007" s="11" t="str">
        <f t="shared" si="50"/>
        <v>Beräkna</v>
      </c>
      <c r="I1007" s="11" t="s">
        <v>185</v>
      </c>
      <c r="J1007" s="11" t="s">
        <v>365</v>
      </c>
      <c r="K1007" s="11" t="s">
        <v>365</v>
      </c>
      <c r="L1007" s="11" t="s">
        <v>281</v>
      </c>
      <c r="M1007" s="11">
        <v>2</v>
      </c>
      <c r="N1007" s="11" t="s">
        <v>281</v>
      </c>
      <c r="O1007" s="11" t="s">
        <v>304</v>
      </c>
      <c r="P1007" s="55" t="s">
        <v>16025</v>
      </c>
      <c r="Q1007" s="55" t="s">
        <v>15739</v>
      </c>
      <c r="R1007" s="55" t="s">
        <v>16026</v>
      </c>
    </row>
    <row r="1008" spans="1:18" x14ac:dyDescent="0.2">
      <c r="A1008" s="160">
        <v>9789152302484</v>
      </c>
      <c r="B1008" s="11">
        <v>1</v>
      </c>
      <c r="C1008" s="11" t="s">
        <v>12853</v>
      </c>
      <c r="D1008" s="11" t="str">
        <f>INDEX(Lista!$A$2:$B$13,MATCH('Kap 1'!K1008,Lista!$A$2:$A$13,0),2)</f>
        <v>R</v>
      </c>
      <c r="E1008" s="11" t="str">
        <f t="shared" si="51"/>
        <v>9789152302484-1-x1_4x-R-29</v>
      </c>
      <c r="F1008" s="11">
        <f>MATCH(E1008,'Base data'!$N$2:$N$2604,0)</f>
        <v>410</v>
      </c>
      <c r="G1008" s="11">
        <f t="shared" ref="G1008" si="52">IF(I1008="",G1007,I1008)</f>
        <v>29</v>
      </c>
      <c r="H1008" s="11" t="str">
        <f t="shared" ref="H1008" si="53">IF(L1008="",H1007,L1008)</f>
        <v>Beräkna</v>
      </c>
      <c r="I1008" s="11">
        <v>29</v>
      </c>
      <c r="J1008" s="11" t="s">
        <v>365</v>
      </c>
      <c r="K1008" s="11" t="s">
        <v>365</v>
      </c>
      <c r="L1008" s="11" t="s">
        <v>281</v>
      </c>
      <c r="M1008" s="11">
        <v>1</v>
      </c>
    </row>
    <row r="1009" spans="1:18" ht="64" x14ac:dyDescent="0.2">
      <c r="A1009" s="160">
        <v>9789152302484</v>
      </c>
      <c r="B1009" s="11">
        <v>1</v>
      </c>
      <c r="C1009" s="11" t="s">
        <v>12853</v>
      </c>
      <c r="D1009" s="11" t="str">
        <f>INDEX(Lista!$A$2:$B$13,MATCH('Kap 1'!K1009,Lista!$A$2:$A$13,0),2)</f>
        <v>R</v>
      </c>
      <c r="E1009" s="11" t="str">
        <f t="shared" si="51"/>
        <v>9789152302484-1-x1_4x-R-30</v>
      </c>
      <c r="F1009" s="11">
        <f>MATCH(E1009,'Base data'!$N$2:$N$2604,0)</f>
        <v>411</v>
      </c>
      <c r="G1009" s="11">
        <f>IF(I1009="",G1007,I1009)</f>
        <v>30</v>
      </c>
      <c r="H1009" s="11" t="str">
        <f>IF(L1009="",H1007,L1009)</f>
        <v>Rita</v>
      </c>
      <c r="I1009" s="176">
        <v>30</v>
      </c>
      <c r="J1009" s="11" t="s">
        <v>365</v>
      </c>
      <c r="K1009" s="11" t="s">
        <v>365</v>
      </c>
      <c r="L1009" s="11" t="s">
        <v>284</v>
      </c>
      <c r="M1009" s="11">
        <v>1</v>
      </c>
      <c r="N1009" s="11" t="s">
        <v>284</v>
      </c>
      <c r="O1009" s="11" t="s">
        <v>370</v>
      </c>
      <c r="P1009" s="55" t="s">
        <v>16027</v>
      </c>
      <c r="Q1009" s="55" t="str">
        <f>E1009&amp;"_"&amp;M1009</f>
        <v>9789152302484-1-x1_4x-R-30_1</v>
      </c>
      <c r="R1009" s="55" t="s">
        <v>16028</v>
      </c>
    </row>
    <row r="1010" spans="1:18" ht="48" x14ac:dyDescent="0.2">
      <c r="A1010" s="160">
        <v>9789152302484</v>
      </c>
      <c r="B1010" s="11">
        <v>1</v>
      </c>
      <c r="C1010" s="11" t="s">
        <v>12853</v>
      </c>
      <c r="D1010" s="11" t="str">
        <f>INDEX(Lista!$A$2:$B$13,MATCH('Kap 1'!K1010,Lista!$A$2:$A$13,0),2)</f>
        <v>R</v>
      </c>
      <c r="E1010" s="11" t="str">
        <f t="shared" si="51"/>
        <v>9789152302484-1-x1_4x-R-30</v>
      </c>
      <c r="F1010" s="11">
        <f>MATCH(E1010,'Base data'!$N$2:$N$2604,0)</f>
        <v>411</v>
      </c>
      <c r="G1010" s="11">
        <f t="shared" si="49"/>
        <v>30</v>
      </c>
      <c r="H1010" s="11" t="str">
        <f t="shared" si="50"/>
        <v>Resonera</v>
      </c>
      <c r="I1010" s="176">
        <v>30</v>
      </c>
      <c r="J1010" s="11" t="s">
        <v>365</v>
      </c>
      <c r="K1010" s="11" t="s">
        <v>365</v>
      </c>
      <c r="L1010" s="11" t="s">
        <v>283</v>
      </c>
      <c r="M1010" s="11">
        <v>2</v>
      </c>
      <c r="N1010" s="11" t="s">
        <v>283</v>
      </c>
      <c r="O1010" s="11" t="s">
        <v>304</v>
      </c>
      <c r="P1010" s="55" t="s">
        <v>16029</v>
      </c>
      <c r="Q1010" s="55" t="s">
        <v>16030</v>
      </c>
      <c r="R1010" s="55" t="s">
        <v>16031</v>
      </c>
    </row>
    <row r="1011" spans="1:18" ht="32" x14ac:dyDescent="0.2">
      <c r="A1011" s="160">
        <v>9789152302484</v>
      </c>
      <c r="B1011" s="11">
        <v>1</v>
      </c>
      <c r="C1011" s="11" t="s">
        <v>12853</v>
      </c>
      <c r="D1011" s="11" t="str">
        <f>INDEX(Lista!$A$2:$B$13,MATCH('Kap 1'!K1011,Lista!$A$2:$A$13,0),2)</f>
        <v>R</v>
      </c>
      <c r="E1011" s="11" t="str">
        <f t="shared" si="51"/>
        <v>9789152302484-1-x1_4x-R-30</v>
      </c>
      <c r="F1011" s="11">
        <f>MATCH(E1011,'Base data'!$N$2:$N$2604,0)</f>
        <v>411</v>
      </c>
      <c r="G1011" s="11">
        <f t="shared" si="49"/>
        <v>30</v>
      </c>
      <c r="H1011" s="11" t="str">
        <f t="shared" si="50"/>
        <v>Beräkna</v>
      </c>
      <c r="I1011" s="176">
        <v>30</v>
      </c>
      <c r="J1011" s="11" t="s">
        <v>365</v>
      </c>
      <c r="K1011" s="11" t="s">
        <v>365</v>
      </c>
      <c r="L1011" s="11" t="s">
        <v>281</v>
      </c>
      <c r="M1011" s="11">
        <v>3</v>
      </c>
      <c r="N1011" s="11" t="s">
        <v>281</v>
      </c>
      <c r="O1011" s="11" t="s">
        <v>304</v>
      </c>
      <c r="P1011" s="55" t="s">
        <v>16032</v>
      </c>
      <c r="Q1011" s="55" t="s">
        <v>16033</v>
      </c>
      <c r="R1011" s="55" t="s">
        <v>16034</v>
      </c>
    </row>
    <row r="1012" spans="1:18" x14ac:dyDescent="0.2">
      <c r="A1012" s="160">
        <v>9789152302484</v>
      </c>
      <c r="B1012" s="11">
        <v>1</v>
      </c>
      <c r="C1012" s="11" t="s">
        <v>12853</v>
      </c>
      <c r="D1012" s="11" t="str">
        <f>INDEX(Lista!$A$2:$B$13,MATCH('Kap 1'!K1012,Lista!$A$2:$A$13,0),2)</f>
        <v>R</v>
      </c>
      <c r="E1012" s="11" t="str">
        <f t="shared" si="51"/>
        <v>9789152302484-1-x1_4x-R-30</v>
      </c>
      <c r="F1012" s="11">
        <f>MATCH(E1012,'Base data'!$N$2:$N$2604,0)</f>
        <v>411</v>
      </c>
      <c r="G1012" s="11">
        <f t="shared" si="49"/>
        <v>30</v>
      </c>
      <c r="H1012" s="11" t="str">
        <f t="shared" si="50"/>
        <v>Beräkna</v>
      </c>
      <c r="I1012" s="176">
        <v>30</v>
      </c>
      <c r="J1012" s="11" t="s">
        <v>365</v>
      </c>
      <c r="K1012" s="11" t="s">
        <v>365</v>
      </c>
      <c r="L1012" s="11" t="s">
        <v>281</v>
      </c>
      <c r="M1012" s="11">
        <v>4</v>
      </c>
      <c r="N1012" s="11" t="s">
        <v>281</v>
      </c>
      <c r="O1012" s="11" t="s">
        <v>304</v>
      </c>
      <c r="P1012" s="55" t="s">
        <v>16035</v>
      </c>
      <c r="Q1012" s="55" t="s">
        <v>16036</v>
      </c>
      <c r="R1012" s="55" t="s">
        <v>16037</v>
      </c>
    </row>
    <row r="1013" spans="1:18" ht="32" x14ac:dyDescent="0.2">
      <c r="A1013" s="160">
        <v>9789152302484</v>
      </c>
      <c r="B1013" s="11">
        <v>1</v>
      </c>
      <c r="C1013" s="11" t="s">
        <v>12853</v>
      </c>
      <c r="D1013" s="11" t="str">
        <f>INDEX(Lista!$A$2:$B$13,MATCH('Kap 1'!K1013,Lista!$A$2:$A$13,0),2)</f>
        <v>R</v>
      </c>
      <c r="E1013" s="11" t="str">
        <f t="shared" si="51"/>
        <v>9789152302484-1-x1_4x-R-30</v>
      </c>
      <c r="F1013" s="11">
        <f>MATCH(E1013,'Base data'!$N$2:$N$2604,0)</f>
        <v>411</v>
      </c>
      <c r="G1013" s="11">
        <f t="shared" si="49"/>
        <v>30</v>
      </c>
      <c r="H1013" s="11" t="str">
        <f t="shared" si="50"/>
        <v>Beräkna</v>
      </c>
      <c r="I1013" s="176">
        <v>30</v>
      </c>
      <c r="J1013" s="11" t="s">
        <v>365</v>
      </c>
      <c r="K1013" s="11" t="s">
        <v>365</v>
      </c>
      <c r="L1013" s="11" t="s">
        <v>281</v>
      </c>
      <c r="M1013" s="11">
        <v>5</v>
      </c>
      <c r="N1013" s="11" t="s">
        <v>281</v>
      </c>
      <c r="O1013" s="11" t="s">
        <v>304</v>
      </c>
      <c r="P1013" s="55" t="s">
        <v>16038</v>
      </c>
      <c r="Q1013" s="55" t="s">
        <v>16039</v>
      </c>
      <c r="R1013" s="55" t="s">
        <v>16040</v>
      </c>
    </row>
    <row r="1014" spans="1:18" ht="32" x14ac:dyDescent="0.2">
      <c r="A1014" s="160">
        <v>9789152302484</v>
      </c>
      <c r="B1014" s="11">
        <v>1</v>
      </c>
      <c r="C1014" s="11" t="s">
        <v>12853</v>
      </c>
      <c r="D1014" s="11" t="str">
        <f>INDEX(Lista!$A$2:$B$13,MATCH('Kap 1'!K1014,Lista!$A$2:$A$13,0),2)</f>
        <v>R</v>
      </c>
      <c r="E1014" s="11" t="str">
        <f t="shared" si="51"/>
        <v>9789152302484-1-x1_4x-R-30</v>
      </c>
      <c r="F1014" s="11">
        <f>MATCH(E1014,'Base data'!$N$2:$N$2604,0)</f>
        <v>411</v>
      </c>
      <c r="G1014" s="11">
        <f t="shared" si="49"/>
        <v>30</v>
      </c>
      <c r="H1014" s="11" t="str">
        <f t="shared" si="50"/>
        <v>Beräkna</v>
      </c>
      <c r="I1014" s="176">
        <v>30</v>
      </c>
      <c r="J1014" s="11" t="s">
        <v>365</v>
      </c>
      <c r="K1014" s="11" t="s">
        <v>365</v>
      </c>
      <c r="L1014" s="11" t="s">
        <v>281</v>
      </c>
      <c r="M1014" s="11">
        <v>6</v>
      </c>
      <c r="N1014" s="11" t="s">
        <v>281</v>
      </c>
      <c r="O1014" s="11" t="s">
        <v>304</v>
      </c>
      <c r="P1014" s="55" t="s">
        <v>16041</v>
      </c>
      <c r="Q1014" s="55" t="s">
        <v>16042</v>
      </c>
      <c r="R1014" s="55" t="s">
        <v>16043</v>
      </c>
    </row>
    <row r="1015" spans="1:18" ht="32" x14ac:dyDescent="0.2">
      <c r="A1015" s="160">
        <v>9789152302484</v>
      </c>
      <c r="B1015" s="11">
        <v>1</v>
      </c>
      <c r="C1015" s="11" t="s">
        <v>12853</v>
      </c>
      <c r="D1015" s="11" t="str">
        <f>INDEX(Lista!$A$2:$B$13,MATCH('Kap 1'!K1015,Lista!$A$2:$A$13,0),2)</f>
        <v>R</v>
      </c>
      <c r="E1015" s="11" t="str">
        <f t="shared" si="51"/>
        <v>9789152302484-1-x1_4x-R-30</v>
      </c>
      <c r="F1015" s="11">
        <f>MATCH(E1015,'Base data'!$N$2:$N$2604,0)</f>
        <v>411</v>
      </c>
      <c r="G1015" s="11">
        <f t="shared" si="49"/>
        <v>30</v>
      </c>
      <c r="H1015" s="11" t="str">
        <f t="shared" si="50"/>
        <v>Resonera</v>
      </c>
      <c r="I1015" s="176">
        <v>30</v>
      </c>
      <c r="J1015" s="11" t="s">
        <v>365</v>
      </c>
      <c r="K1015" s="11" t="s">
        <v>365</v>
      </c>
      <c r="L1015" s="11" t="s">
        <v>283</v>
      </c>
      <c r="M1015" s="11">
        <v>7</v>
      </c>
      <c r="N1015" s="11" t="s">
        <v>283</v>
      </c>
      <c r="O1015" s="11" t="s">
        <v>304</v>
      </c>
      <c r="P1015" s="55" t="s">
        <v>16044</v>
      </c>
      <c r="Q1015" s="55" t="s">
        <v>16045</v>
      </c>
      <c r="R1015" s="55" t="s">
        <v>16046</v>
      </c>
    </row>
    <row r="1016" spans="1:18" ht="64" x14ac:dyDescent="0.2">
      <c r="A1016" s="160">
        <v>9789152302484</v>
      </c>
      <c r="B1016" s="11">
        <v>1</v>
      </c>
      <c r="C1016" s="11" t="s">
        <v>12853</v>
      </c>
      <c r="D1016" s="11" t="str">
        <f>INDEX(Lista!$A$2:$B$13,MATCH('Kap 1'!K1016,Lista!$A$2:$A$13,0),2)</f>
        <v>R</v>
      </c>
      <c r="E1016" s="11" t="str">
        <f t="shared" si="51"/>
        <v>9789152302484-1-x1_4x-R-31</v>
      </c>
      <c r="F1016" s="11">
        <f>MATCH(E1016,'Base data'!$N$2:$N$2604,0)</f>
        <v>412</v>
      </c>
      <c r="G1016" s="11">
        <f t="shared" si="49"/>
        <v>31</v>
      </c>
      <c r="H1016" s="11" t="str">
        <f t="shared" si="50"/>
        <v>Rita</v>
      </c>
      <c r="I1016" s="176">
        <v>31</v>
      </c>
      <c r="J1016" s="11" t="s">
        <v>365</v>
      </c>
      <c r="K1016" s="11" t="s">
        <v>365</v>
      </c>
      <c r="L1016" s="11" t="s">
        <v>284</v>
      </c>
      <c r="M1016" s="11">
        <v>1</v>
      </c>
      <c r="N1016" s="11" t="s">
        <v>284</v>
      </c>
      <c r="O1016" s="11" t="s">
        <v>370</v>
      </c>
      <c r="P1016" s="55" t="s">
        <v>16047</v>
      </c>
      <c r="Q1016" s="55" t="str">
        <f>E1016&amp;"_"&amp;M1016</f>
        <v>9789152302484-1-x1_4x-R-31_1</v>
      </c>
      <c r="R1016" s="55" t="s">
        <v>16048</v>
      </c>
    </row>
    <row r="1017" spans="1:18" ht="32" x14ac:dyDescent="0.2">
      <c r="A1017" s="160">
        <v>9789152302484</v>
      </c>
      <c r="B1017" s="11">
        <v>1</v>
      </c>
      <c r="C1017" s="11" t="s">
        <v>12853</v>
      </c>
      <c r="D1017" s="11" t="str">
        <f>INDEX(Lista!$A$2:$B$13,MATCH('Kap 1'!K1017,Lista!$A$2:$A$13,0),2)</f>
        <v>R</v>
      </c>
      <c r="E1017" s="11" t="str">
        <f t="shared" si="51"/>
        <v>9789152302484-1-x1_4x-R-31</v>
      </c>
      <c r="F1017" s="11">
        <f>MATCH(E1017,'Base data'!$N$2:$N$2604,0)</f>
        <v>412</v>
      </c>
      <c r="G1017" s="11">
        <f t="shared" si="49"/>
        <v>31</v>
      </c>
      <c r="H1017" s="11" t="str">
        <f t="shared" si="50"/>
        <v>Resonera</v>
      </c>
      <c r="I1017" s="176">
        <v>31</v>
      </c>
      <c r="J1017" s="11" t="s">
        <v>365</v>
      </c>
      <c r="K1017" s="11" t="s">
        <v>365</v>
      </c>
      <c r="L1017" s="11" t="s">
        <v>283</v>
      </c>
      <c r="M1017" s="11">
        <v>2</v>
      </c>
      <c r="N1017" s="11" t="s">
        <v>283</v>
      </c>
      <c r="O1017" s="11" t="s">
        <v>304</v>
      </c>
      <c r="P1017" s="55" t="s">
        <v>16049</v>
      </c>
      <c r="Q1017" s="55">
        <v>65</v>
      </c>
      <c r="R1017" s="55" t="s">
        <v>16050</v>
      </c>
    </row>
    <row r="1018" spans="1:18" x14ac:dyDescent="0.2">
      <c r="A1018" s="160">
        <v>9789152302484</v>
      </c>
      <c r="B1018" s="11">
        <v>1</v>
      </c>
      <c r="C1018" s="11" t="s">
        <v>12853</v>
      </c>
      <c r="D1018" s="11" t="str">
        <f>INDEX(Lista!$A$2:$B$13,MATCH('Kap 1'!K1018,Lista!$A$2:$A$13,0),2)</f>
        <v>R</v>
      </c>
      <c r="E1018" s="11" t="str">
        <f t="shared" si="51"/>
        <v>9789152302484-1-x1_4x-R-31</v>
      </c>
      <c r="F1018" s="11">
        <f>MATCH(E1018,'Base data'!$N$2:$N$2604,0)</f>
        <v>412</v>
      </c>
      <c r="G1018" s="11">
        <f t="shared" si="49"/>
        <v>31</v>
      </c>
      <c r="H1018" s="11" t="str">
        <f t="shared" si="50"/>
        <v>Beräkna</v>
      </c>
      <c r="I1018" s="176">
        <v>31</v>
      </c>
      <c r="J1018" s="11" t="s">
        <v>365</v>
      </c>
      <c r="K1018" s="11" t="s">
        <v>365</v>
      </c>
      <c r="L1018" s="11" t="s">
        <v>281</v>
      </c>
      <c r="M1018" s="11">
        <v>3</v>
      </c>
      <c r="N1018" s="11" t="s">
        <v>281</v>
      </c>
      <c r="O1018" s="11" t="s">
        <v>304</v>
      </c>
      <c r="P1018" s="55" t="s">
        <v>16051</v>
      </c>
      <c r="Q1018" s="55" t="s">
        <v>2909</v>
      </c>
      <c r="R1018" s="55" t="s">
        <v>16052</v>
      </c>
    </row>
    <row r="1019" spans="1:18" x14ac:dyDescent="0.2">
      <c r="A1019" s="160">
        <v>9789152302484</v>
      </c>
      <c r="B1019" s="11">
        <v>1</v>
      </c>
      <c r="C1019" s="11" t="s">
        <v>12853</v>
      </c>
      <c r="D1019" s="11" t="str">
        <f>INDEX(Lista!$A$2:$B$13,MATCH('Kap 1'!K1019,Lista!$A$2:$A$13,0),2)</f>
        <v>R</v>
      </c>
      <c r="E1019" s="11" t="str">
        <f t="shared" si="51"/>
        <v>9789152302484-1-x1_4x-R-31</v>
      </c>
      <c r="F1019" s="11">
        <f>MATCH(E1019,'Base data'!$N$2:$N$2604,0)</f>
        <v>412</v>
      </c>
      <c r="G1019" s="11">
        <f t="shared" si="49"/>
        <v>31</v>
      </c>
      <c r="H1019" s="11" t="str">
        <f t="shared" si="50"/>
        <v>Beräkna</v>
      </c>
      <c r="I1019" s="176">
        <v>31</v>
      </c>
      <c r="J1019" s="11" t="s">
        <v>365</v>
      </c>
      <c r="K1019" s="11" t="s">
        <v>365</v>
      </c>
      <c r="L1019" s="11" t="s">
        <v>281</v>
      </c>
      <c r="M1019" s="11">
        <v>4</v>
      </c>
      <c r="N1019" s="11" t="s">
        <v>281</v>
      </c>
      <c r="O1019" s="11" t="s">
        <v>304</v>
      </c>
      <c r="P1019" s="55" t="s">
        <v>16053</v>
      </c>
      <c r="Q1019" s="55">
        <v>4225</v>
      </c>
      <c r="R1019" s="55" t="s">
        <v>16054</v>
      </c>
    </row>
    <row r="1020" spans="1:18" x14ac:dyDescent="0.2">
      <c r="A1020" s="160">
        <v>9789152302484</v>
      </c>
      <c r="B1020" s="11">
        <v>1</v>
      </c>
      <c r="C1020" s="11" t="s">
        <v>12853</v>
      </c>
      <c r="D1020" s="11" t="str">
        <f>INDEX(Lista!$A$2:$B$13,MATCH('Kap 1'!K1020,Lista!$A$2:$A$13,0),2)</f>
        <v>R</v>
      </c>
      <c r="E1020" s="11" t="str">
        <f t="shared" si="51"/>
        <v>9789152302484-1-x1_4x-R-31</v>
      </c>
      <c r="F1020" s="11">
        <f>MATCH(E1020,'Base data'!$N$2:$N$2604,0)</f>
        <v>412</v>
      </c>
      <c r="G1020" s="11">
        <f t="shared" si="49"/>
        <v>31</v>
      </c>
      <c r="H1020" s="11" t="str">
        <f t="shared" si="50"/>
        <v>Beräkna</v>
      </c>
      <c r="I1020" s="176">
        <v>31</v>
      </c>
      <c r="J1020" s="11" t="s">
        <v>365</v>
      </c>
      <c r="K1020" s="11" t="s">
        <v>365</v>
      </c>
      <c r="L1020" s="11" t="s">
        <v>281</v>
      </c>
      <c r="M1020" s="11">
        <v>5</v>
      </c>
      <c r="N1020" s="11" t="s">
        <v>281</v>
      </c>
      <c r="O1020" s="11" t="s">
        <v>304</v>
      </c>
      <c r="P1020" s="55" t="s">
        <v>16055</v>
      </c>
      <c r="Q1020" s="55" t="s">
        <v>16056</v>
      </c>
      <c r="R1020" s="55" t="s">
        <v>16057</v>
      </c>
    </row>
    <row r="1021" spans="1:18" ht="32" x14ac:dyDescent="0.2">
      <c r="A1021" s="160">
        <v>9789152302484</v>
      </c>
      <c r="B1021" s="11">
        <v>1</v>
      </c>
      <c r="C1021" s="11" t="s">
        <v>12853</v>
      </c>
      <c r="D1021" s="11" t="str">
        <f>INDEX(Lista!$A$2:$B$13,MATCH('Kap 1'!K1021,Lista!$A$2:$A$13,0),2)</f>
        <v>R</v>
      </c>
      <c r="E1021" s="11" t="str">
        <f t="shared" si="51"/>
        <v>9789152302484-1-x1_4x-R-31</v>
      </c>
      <c r="F1021" s="11">
        <f>MATCH(E1021,'Base data'!$N$2:$N$2604,0)</f>
        <v>412</v>
      </c>
      <c r="G1021" s="11">
        <f t="shared" si="49"/>
        <v>31</v>
      </c>
      <c r="H1021" s="11" t="str">
        <f t="shared" si="50"/>
        <v>Beräkna</v>
      </c>
      <c r="I1021" s="176">
        <v>31</v>
      </c>
      <c r="J1021" s="11" t="s">
        <v>365</v>
      </c>
      <c r="K1021" s="11" t="s">
        <v>365</v>
      </c>
      <c r="L1021" s="11" t="s">
        <v>281</v>
      </c>
      <c r="M1021" s="11">
        <v>6</v>
      </c>
      <c r="N1021" s="11" t="s">
        <v>281</v>
      </c>
      <c r="O1021" s="11" t="s">
        <v>304</v>
      </c>
      <c r="P1021" s="55" t="s">
        <v>16058</v>
      </c>
      <c r="Q1021" s="55" t="s">
        <v>16059</v>
      </c>
      <c r="R1021" s="55" t="s">
        <v>16060</v>
      </c>
    </row>
    <row r="1022" spans="1:18" ht="32" x14ac:dyDescent="0.2">
      <c r="A1022" s="160">
        <v>9789152302484</v>
      </c>
      <c r="B1022" s="11">
        <v>1</v>
      </c>
      <c r="C1022" s="11" t="s">
        <v>12853</v>
      </c>
      <c r="D1022" s="11" t="str">
        <f>INDEX(Lista!$A$2:$B$13,MATCH('Kap 1'!K1022,Lista!$A$2:$A$13,0),2)</f>
        <v>R</v>
      </c>
      <c r="E1022" s="11" t="str">
        <f t="shared" si="51"/>
        <v>9789152302484-1-x1_4x-R-31</v>
      </c>
      <c r="F1022" s="11">
        <f>MATCH(E1022,'Base data'!$N$2:$N$2604,0)</f>
        <v>412</v>
      </c>
      <c r="G1022" s="11">
        <f t="shared" si="49"/>
        <v>31</v>
      </c>
      <c r="H1022" s="11" t="str">
        <f t="shared" si="50"/>
        <v>Resonera</v>
      </c>
      <c r="I1022" s="176">
        <v>31</v>
      </c>
      <c r="J1022" s="11" t="s">
        <v>365</v>
      </c>
      <c r="K1022" s="11" t="s">
        <v>365</v>
      </c>
      <c r="L1022" s="11" t="s">
        <v>283</v>
      </c>
      <c r="M1022" s="11">
        <v>7</v>
      </c>
      <c r="N1022" s="11" t="s">
        <v>283</v>
      </c>
      <c r="O1022" s="11" t="s">
        <v>304</v>
      </c>
      <c r="P1022" s="55" t="s">
        <v>16061</v>
      </c>
      <c r="Q1022" s="55" t="s">
        <v>16062</v>
      </c>
      <c r="R1022" s="55" t="s">
        <v>16063</v>
      </c>
    </row>
    <row r="1023" spans="1:18" ht="64" x14ac:dyDescent="0.2">
      <c r="A1023" s="160">
        <v>9789152302484</v>
      </c>
      <c r="B1023" s="11">
        <v>1</v>
      </c>
      <c r="C1023" s="11" t="s">
        <v>12853</v>
      </c>
      <c r="D1023" s="11" t="str">
        <f>INDEX(Lista!$A$2:$B$13,MATCH('Kap 1'!K1023,Lista!$A$2:$A$13,0),2)</f>
        <v>R</v>
      </c>
      <c r="E1023" s="11" t="str">
        <f t="shared" si="51"/>
        <v>9789152302484-1-x1_4x-R-32</v>
      </c>
      <c r="F1023" s="11">
        <f>MATCH(E1023,'Base data'!$N$2:$N$2604,0)</f>
        <v>413</v>
      </c>
      <c r="G1023" s="11">
        <f t="shared" si="49"/>
        <v>32</v>
      </c>
      <c r="H1023" s="11" t="str">
        <f t="shared" si="50"/>
        <v>Rita</v>
      </c>
      <c r="I1023" s="11">
        <v>32</v>
      </c>
      <c r="J1023" s="11" t="s">
        <v>365</v>
      </c>
      <c r="K1023" s="11" t="s">
        <v>365</v>
      </c>
      <c r="L1023" s="11" t="s">
        <v>284</v>
      </c>
      <c r="M1023" s="11">
        <v>1</v>
      </c>
      <c r="N1023" s="11" t="s">
        <v>284</v>
      </c>
      <c r="O1023" s="11" t="s">
        <v>370</v>
      </c>
      <c r="P1023" s="55" t="s">
        <v>16047</v>
      </c>
      <c r="Q1023" s="55" t="str">
        <f>E1023&amp;"_"&amp;M1023</f>
        <v>9789152302484-1-x1_4x-R-32_1</v>
      </c>
      <c r="R1023" s="55" t="s">
        <v>16064</v>
      </c>
    </row>
    <row r="1024" spans="1:18" ht="32" x14ac:dyDescent="0.2">
      <c r="A1024" s="160">
        <v>9789152302484</v>
      </c>
      <c r="B1024" s="11">
        <v>1</v>
      </c>
      <c r="C1024" s="11" t="s">
        <v>12853</v>
      </c>
      <c r="D1024" s="11" t="str">
        <f>INDEX(Lista!$A$2:$B$13,MATCH('Kap 1'!K1024,Lista!$A$2:$A$13,0),2)</f>
        <v>R</v>
      </c>
      <c r="E1024" s="11" t="str">
        <f t="shared" si="51"/>
        <v>9789152302484-1-x1_4x-R-32</v>
      </c>
      <c r="F1024" s="11">
        <f>MATCH(E1024,'Base data'!$N$2:$N$2604,0)</f>
        <v>413</v>
      </c>
      <c r="G1024" s="11">
        <f t="shared" si="49"/>
        <v>32</v>
      </c>
      <c r="H1024" s="11" t="str">
        <f t="shared" si="50"/>
        <v>Resonera</v>
      </c>
      <c r="I1024" s="11">
        <v>32</v>
      </c>
      <c r="J1024" s="11" t="s">
        <v>365</v>
      </c>
      <c r="K1024" s="11" t="s">
        <v>365</v>
      </c>
      <c r="L1024" s="11" t="s">
        <v>283</v>
      </c>
      <c r="M1024" s="11">
        <v>2</v>
      </c>
      <c r="N1024" s="11" t="s">
        <v>283</v>
      </c>
      <c r="O1024" s="11" t="s">
        <v>304</v>
      </c>
      <c r="P1024" s="55" t="s">
        <v>16049</v>
      </c>
      <c r="Q1024" s="55" t="s">
        <v>7990</v>
      </c>
      <c r="R1024" s="55" t="s">
        <v>16050</v>
      </c>
    </row>
    <row r="1025" spans="1:18" x14ac:dyDescent="0.2">
      <c r="A1025" s="160">
        <v>9789152302484</v>
      </c>
      <c r="B1025" s="11">
        <v>1</v>
      </c>
      <c r="C1025" s="11" t="s">
        <v>12853</v>
      </c>
      <c r="D1025" s="11" t="str">
        <f>INDEX(Lista!$A$2:$B$13,MATCH('Kap 1'!K1025,Lista!$A$2:$A$13,0),2)</f>
        <v>R</v>
      </c>
      <c r="E1025" s="11" t="str">
        <f t="shared" si="51"/>
        <v>9789152302484-1-x1_4x-R-32</v>
      </c>
      <c r="F1025" s="11">
        <f>MATCH(E1025,'Base data'!$N$2:$N$2604,0)</f>
        <v>413</v>
      </c>
      <c r="G1025" s="11">
        <f t="shared" si="49"/>
        <v>32</v>
      </c>
      <c r="H1025" s="11" t="str">
        <f t="shared" si="50"/>
        <v>Beräkna</v>
      </c>
      <c r="I1025" s="11">
        <v>32</v>
      </c>
      <c r="J1025" s="11" t="s">
        <v>365</v>
      </c>
      <c r="K1025" s="11" t="s">
        <v>365</v>
      </c>
      <c r="L1025" s="11" t="s">
        <v>281</v>
      </c>
      <c r="M1025" s="11">
        <v>3</v>
      </c>
      <c r="N1025" s="11" t="s">
        <v>281</v>
      </c>
      <c r="O1025" s="11" t="s">
        <v>304</v>
      </c>
      <c r="P1025" s="55" t="s">
        <v>16051</v>
      </c>
      <c r="Q1025" s="55" t="s">
        <v>2909</v>
      </c>
      <c r="R1025" s="55" t="s">
        <v>16052</v>
      </c>
    </row>
    <row r="1026" spans="1:18" x14ac:dyDescent="0.2">
      <c r="A1026" s="160">
        <v>9789152302484</v>
      </c>
      <c r="B1026" s="11">
        <v>1</v>
      </c>
      <c r="C1026" s="11" t="s">
        <v>12853</v>
      </c>
      <c r="D1026" s="11" t="str">
        <f>INDEX(Lista!$A$2:$B$13,MATCH('Kap 1'!K1026,Lista!$A$2:$A$13,0),2)</f>
        <v>R</v>
      </c>
      <c r="E1026" s="11" t="str">
        <f t="shared" si="51"/>
        <v>9789152302484-1-x1_4x-R-32</v>
      </c>
      <c r="F1026" s="11">
        <f>MATCH(E1026,'Base data'!$N$2:$N$2604,0)</f>
        <v>413</v>
      </c>
      <c r="G1026" s="11">
        <f t="shared" si="49"/>
        <v>32</v>
      </c>
      <c r="H1026" s="11" t="str">
        <f t="shared" si="50"/>
        <v>Beräkna</v>
      </c>
      <c r="I1026" s="11">
        <v>32</v>
      </c>
      <c r="J1026" s="11" t="s">
        <v>365</v>
      </c>
      <c r="K1026" s="11" t="s">
        <v>365</v>
      </c>
      <c r="L1026" s="11" t="s">
        <v>281</v>
      </c>
      <c r="M1026" s="11">
        <v>4</v>
      </c>
      <c r="N1026" s="11" t="s">
        <v>281</v>
      </c>
      <c r="O1026" s="11" t="s">
        <v>304</v>
      </c>
      <c r="P1026" s="55" t="s">
        <v>16065</v>
      </c>
      <c r="Q1026" s="55" t="s">
        <v>15234</v>
      </c>
      <c r="R1026" s="55" t="s">
        <v>16066</v>
      </c>
    </row>
    <row r="1027" spans="1:18" x14ac:dyDescent="0.2">
      <c r="A1027" s="160">
        <v>9789152302484</v>
      </c>
      <c r="B1027" s="11">
        <v>1</v>
      </c>
      <c r="C1027" s="11" t="s">
        <v>12853</v>
      </c>
      <c r="D1027" s="11" t="str">
        <f>INDEX(Lista!$A$2:$B$13,MATCH('Kap 1'!K1027,Lista!$A$2:$A$13,0),2)</f>
        <v>R</v>
      </c>
      <c r="E1027" s="11" t="str">
        <f t="shared" si="51"/>
        <v>9789152302484-1-x1_4x-R-32</v>
      </c>
      <c r="F1027" s="11">
        <f>MATCH(E1027,'Base data'!$N$2:$N$2604,0)</f>
        <v>413</v>
      </c>
      <c r="G1027" s="11">
        <f t="shared" si="49"/>
        <v>32</v>
      </c>
      <c r="H1027" s="11" t="str">
        <f t="shared" si="50"/>
        <v>Beräkna</v>
      </c>
      <c r="I1027" s="11">
        <v>32</v>
      </c>
      <c r="J1027" s="11" t="s">
        <v>365</v>
      </c>
      <c r="K1027" s="11" t="s">
        <v>365</v>
      </c>
      <c r="L1027" s="11" t="s">
        <v>281</v>
      </c>
      <c r="M1027" s="11">
        <v>5</v>
      </c>
      <c r="N1027" s="11" t="s">
        <v>281</v>
      </c>
      <c r="O1027" s="11" t="s">
        <v>304</v>
      </c>
      <c r="P1027" s="55" t="s">
        <v>16067</v>
      </c>
      <c r="Q1027" s="55" t="s">
        <v>16068</v>
      </c>
      <c r="R1027" s="55" t="s">
        <v>16069</v>
      </c>
    </row>
    <row r="1028" spans="1:18" ht="32" x14ac:dyDescent="0.2">
      <c r="A1028" s="160">
        <v>9789152302484</v>
      </c>
      <c r="B1028" s="11">
        <v>1</v>
      </c>
      <c r="C1028" s="11" t="s">
        <v>12853</v>
      </c>
      <c r="D1028" s="11" t="str">
        <f>INDEX(Lista!$A$2:$B$13,MATCH('Kap 1'!K1028,Lista!$A$2:$A$13,0),2)</f>
        <v>R</v>
      </c>
      <c r="E1028" s="11" t="str">
        <f t="shared" si="51"/>
        <v>9789152302484-1-x1_4x-R-32</v>
      </c>
      <c r="F1028" s="11">
        <f>MATCH(E1028,'Base data'!$N$2:$N$2604,0)</f>
        <v>413</v>
      </c>
      <c r="G1028" s="11">
        <f t="shared" ref="G1028:G1059" si="54">IF(I1028="",G1027,I1028)</f>
        <v>32</v>
      </c>
      <c r="H1028" s="11" t="str">
        <f t="shared" ref="H1028:H1089" si="55">IF(L1028="",H1027,L1028)</f>
        <v>Beräkna</v>
      </c>
      <c r="I1028" s="11">
        <v>32</v>
      </c>
      <c r="J1028" s="11" t="s">
        <v>365</v>
      </c>
      <c r="K1028" s="11" t="s">
        <v>365</v>
      </c>
      <c r="L1028" s="11" t="s">
        <v>281</v>
      </c>
      <c r="M1028" s="11">
        <v>6</v>
      </c>
      <c r="N1028" s="11" t="s">
        <v>281</v>
      </c>
      <c r="O1028" s="11" t="s">
        <v>304</v>
      </c>
      <c r="P1028" s="55" t="s">
        <v>16070</v>
      </c>
      <c r="Q1028" s="55" t="s">
        <v>16071</v>
      </c>
      <c r="R1028" s="55" t="s">
        <v>16072</v>
      </c>
    </row>
    <row r="1029" spans="1:18" ht="64" x14ac:dyDescent="0.2">
      <c r="A1029" s="160">
        <v>9789152302484</v>
      </c>
      <c r="B1029" s="11">
        <v>1</v>
      </c>
      <c r="C1029" s="11" t="s">
        <v>12853</v>
      </c>
      <c r="D1029" s="11" t="str">
        <f>INDEX(Lista!$A$2:$B$13,MATCH('Kap 1'!K1029,Lista!$A$2:$A$13,0),2)</f>
        <v>R</v>
      </c>
      <c r="E1029" s="11" t="str">
        <f t="shared" si="51"/>
        <v>9789152302484-1-x1_4x-R-32</v>
      </c>
      <c r="F1029" s="11">
        <f>MATCH(E1029,'Base data'!$N$2:$N$2604,0)</f>
        <v>413</v>
      </c>
      <c r="G1029" s="11">
        <f t="shared" si="54"/>
        <v>32</v>
      </c>
      <c r="H1029" s="11" t="str">
        <f t="shared" si="55"/>
        <v>Resonera</v>
      </c>
      <c r="I1029" s="11">
        <v>32</v>
      </c>
      <c r="J1029" s="11" t="s">
        <v>365</v>
      </c>
      <c r="K1029" s="11" t="s">
        <v>365</v>
      </c>
      <c r="L1029" s="11" t="s">
        <v>283</v>
      </c>
      <c r="M1029" s="11">
        <v>7</v>
      </c>
      <c r="N1029" s="11" t="s">
        <v>283</v>
      </c>
      <c r="O1029" s="11" t="s">
        <v>304</v>
      </c>
      <c r="P1029" s="55" t="s">
        <v>16073</v>
      </c>
      <c r="Q1029" s="55" t="s">
        <v>16074</v>
      </c>
      <c r="R1029" s="55" t="s">
        <v>16819</v>
      </c>
    </row>
    <row r="1030" spans="1:18" ht="64" x14ac:dyDescent="0.2">
      <c r="A1030" s="160">
        <v>9789152302484</v>
      </c>
      <c r="B1030" s="11">
        <v>1</v>
      </c>
      <c r="C1030" s="11" t="s">
        <v>12853</v>
      </c>
      <c r="D1030" s="11" t="str">
        <f>INDEX(Lista!$A$2:$B$13,MATCH('Kap 1'!K1030,Lista!$A$2:$A$13,0),2)</f>
        <v>R</v>
      </c>
      <c r="E1030" s="11" t="str">
        <f t="shared" si="51"/>
        <v>9789152302484-1-x1_4x-R-33</v>
      </c>
      <c r="F1030" s="11">
        <f>MATCH(E1030,'Base data'!$N$2:$N$2604,0)</f>
        <v>414</v>
      </c>
      <c r="G1030" s="11">
        <f t="shared" si="54"/>
        <v>33</v>
      </c>
      <c r="H1030" s="11" t="str">
        <f t="shared" si="55"/>
        <v>Rita</v>
      </c>
      <c r="I1030" s="11">
        <v>33</v>
      </c>
      <c r="J1030" s="11" t="s">
        <v>365</v>
      </c>
      <c r="K1030" s="11" t="s">
        <v>365</v>
      </c>
      <c r="L1030" s="11" t="s">
        <v>284</v>
      </c>
      <c r="M1030" s="11">
        <v>1</v>
      </c>
      <c r="N1030" s="11" t="s">
        <v>284</v>
      </c>
      <c r="O1030" s="11" t="s">
        <v>370</v>
      </c>
      <c r="P1030" s="55" t="s">
        <v>16075</v>
      </c>
      <c r="Q1030" s="55" t="str">
        <f>E1030&amp;"_"&amp;M1030</f>
        <v>9789152302484-1-x1_4x-R-33_1</v>
      </c>
      <c r="R1030" s="55" t="s">
        <v>16820</v>
      </c>
    </row>
    <row r="1031" spans="1:18" ht="32" x14ac:dyDescent="0.2">
      <c r="A1031" s="160">
        <v>9789152302484</v>
      </c>
      <c r="B1031" s="11">
        <v>1</v>
      </c>
      <c r="C1031" s="11" t="s">
        <v>12853</v>
      </c>
      <c r="D1031" s="11" t="str">
        <f>INDEX(Lista!$A$2:$B$13,MATCH('Kap 1'!K1031,Lista!$A$2:$A$13,0),2)</f>
        <v>R</v>
      </c>
      <c r="E1031" s="11" t="str">
        <f t="shared" si="51"/>
        <v>9789152302484-1-x1_4x-R-33</v>
      </c>
      <c r="F1031" s="11">
        <f>MATCH(E1031,'Base data'!$N$2:$N$2604,0)</f>
        <v>414</v>
      </c>
      <c r="G1031" s="11">
        <f t="shared" si="54"/>
        <v>33</v>
      </c>
      <c r="H1031" s="11" t="str">
        <f t="shared" si="55"/>
        <v>Resonera</v>
      </c>
      <c r="I1031" s="11">
        <v>33</v>
      </c>
      <c r="J1031" s="11" t="s">
        <v>365</v>
      </c>
      <c r="K1031" s="11" t="s">
        <v>365</v>
      </c>
      <c r="L1031" s="11" t="s">
        <v>283</v>
      </c>
      <c r="M1031" s="11">
        <v>2</v>
      </c>
      <c r="N1031" s="11" t="s">
        <v>283</v>
      </c>
      <c r="O1031" s="11" t="s">
        <v>304</v>
      </c>
      <c r="P1031" s="55" t="s">
        <v>16076</v>
      </c>
      <c r="Q1031" s="55" t="s">
        <v>16077</v>
      </c>
      <c r="R1031" s="55" t="s">
        <v>16078</v>
      </c>
    </row>
    <row r="1032" spans="1:18" ht="32" x14ac:dyDescent="0.2">
      <c r="A1032" s="160">
        <v>9789152302484</v>
      </c>
      <c r="B1032" s="11">
        <v>1</v>
      </c>
      <c r="C1032" s="11" t="s">
        <v>12853</v>
      </c>
      <c r="D1032" s="11" t="str">
        <f>INDEX(Lista!$A$2:$B$13,MATCH('Kap 1'!K1032,Lista!$A$2:$A$13,0),2)</f>
        <v>R</v>
      </c>
      <c r="E1032" s="11" t="str">
        <f t="shared" si="51"/>
        <v>9789152302484-1-x1_4x-R-33</v>
      </c>
      <c r="F1032" s="11">
        <f>MATCH(E1032,'Base data'!$N$2:$N$2604,0)</f>
        <v>414</v>
      </c>
      <c r="G1032" s="11">
        <f t="shared" si="54"/>
        <v>33</v>
      </c>
      <c r="H1032" s="11" t="str">
        <f t="shared" si="55"/>
        <v>Beräkna</v>
      </c>
      <c r="I1032" s="11">
        <v>33</v>
      </c>
      <c r="J1032" s="11" t="s">
        <v>365</v>
      </c>
      <c r="K1032" s="11" t="s">
        <v>365</v>
      </c>
      <c r="L1032" s="11" t="s">
        <v>281</v>
      </c>
      <c r="M1032" s="11">
        <v>3</v>
      </c>
      <c r="N1032" s="11" t="s">
        <v>281</v>
      </c>
      <c r="O1032" s="11" t="s">
        <v>304</v>
      </c>
      <c r="P1032" s="55" t="s">
        <v>16079</v>
      </c>
      <c r="Q1032" s="55" t="s">
        <v>16080</v>
      </c>
      <c r="R1032" s="55" t="s">
        <v>16081</v>
      </c>
    </row>
    <row r="1033" spans="1:18" x14ac:dyDescent="0.2">
      <c r="A1033" s="160">
        <v>9789152302484</v>
      </c>
      <c r="B1033" s="11">
        <v>1</v>
      </c>
      <c r="C1033" s="11" t="s">
        <v>12853</v>
      </c>
      <c r="D1033" s="11" t="str">
        <f>INDEX(Lista!$A$2:$B$13,MATCH('Kap 1'!K1033,Lista!$A$2:$A$13,0),2)</f>
        <v>R</v>
      </c>
      <c r="E1033" s="11" t="str">
        <f t="shared" si="51"/>
        <v>9789152302484-1-x1_4x-R-33</v>
      </c>
      <c r="F1033" s="11">
        <f>MATCH(E1033,'Base data'!$N$2:$N$2604,0)</f>
        <v>414</v>
      </c>
      <c r="G1033" s="11">
        <f t="shared" si="54"/>
        <v>33</v>
      </c>
      <c r="H1033" s="11" t="str">
        <f t="shared" si="55"/>
        <v>Beräkna</v>
      </c>
      <c r="I1033" s="11">
        <v>33</v>
      </c>
      <c r="J1033" s="11" t="s">
        <v>365</v>
      </c>
      <c r="K1033" s="11" t="s">
        <v>365</v>
      </c>
      <c r="L1033" s="11" t="s">
        <v>281</v>
      </c>
      <c r="M1033" s="11">
        <v>4</v>
      </c>
      <c r="N1033" s="11" t="s">
        <v>281</v>
      </c>
      <c r="O1033" s="11" t="s">
        <v>304</v>
      </c>
      <c r="P1033" s="55" t="s">
        <v>16082</v>
      </c>
      <c r="Q1033" s="55" t="s">
        <v>16083</v>
      </c>
      <c r="R1033" s="55" t="s">
        <v>16084</v>
      </c>
    </row>
    <row r="1034" spans="1:18" ht="32" x14ac:dyDescent="0.2">
      <c r="A1034" s="160">
        <v>9789152302484</v>
      </c>
      <c r="B1034" s="11">
        <v>1</v>
      </c>
      <c r="C1034" s="11" t="s">
        <v>12853</v>
      </c>
      <c r="D1034" s="11" t="str">
        <f>INDEX(Lista!$A$2:$B$13,MATCH('Kap 1'!K1034,Lista!$A$2:$A$13,0),2)</f>
        <v>R</v>
      </c>
      <c r="E1034" s="11" t="str">
        <f t="shared" si="51"/>
        <v>9789152302484-1-x1_4x-R-33</v>
      </c>
      <c r="F1034" s="11">
        <f>MATCH(E1034,'Base data'!$N$2:$N$2604,0)</f>
        <v>414</v>
      </c>
      <c r="G1034" s="11">
        <f t="shared" si="54"/>
        <v>33</v>
      </c>
      <c r="H1034" s="11" t="str">
        <f t="shared" si="55"/>
        <v>Beräkna</v>
      </c>
      <c r="I1034" s="11">
        <v>33</v>
      </c>
      <c r="J1034" s="11" t="s">
        <v>365</v>
      </c>
      <c r="K1034" s="11" t="s">
        <v>365</v>
      </c>
      <c r="L1034" s="11" t="s">
        <v>281</v>
      </c>
      <c r="M1034" s="11">
        <v>5</v>
      </c>
      <c r="N1034" s="11" t="s">
        <v>281</v>
      </c>
      <c r="O1034" s="11" t="s">
        <v>304</v>
      </c>
      <c r="P1034" s="55" t="s">
        <v>16085</v>
      </c>
      <c r="Q1034" s="55" t="s">
        <v>9557</v>
      </c>
      <c r="R1034" s="55" t="s">
        <v>16086</v>
      </c>
    </row>
    <row r="1035" spans="1:18" ht="48" x14ac:dyDescent="0.2">
      <c r="A1035" s="160">
        <v>9789152302484</v>
      </c>
      <c r="B1035" s="11">
        <v>1</v>
      </c>
      <c r="C1035" s="11" t="s">
        <v>12853</v>
      </c>
      <c r="D1035" s="11" t="str">
        <f>INDEX(Lista!$A$2:$B$13,MATCH('Kap 1'!K1035,Lista!$A$2:$A$13,0),2)</f>
        <v>R</v>
      </c>
      <c r="E1035" s="11" t="str">
        <f t="shared" si="51"/>
        <v>9789152302484-1-x1_4x-R-33</v>
      </c>
      <c r="F1035" s="11">
        <f>MATCH(E1035,'Base data'!$N$2:$N$2604,0)</f>
        <v>414</v>
      </c>
      <c r="G1035" s="11">
        <f t="shared" si="54"/>
        <v>33</v>
      </c>
      <c r="H1035" s="11" t="str">
        <f t="shared" si="55"/>
        <v>Problemlösning</v>
      </c>
      <c r="I1035" s="11">
        <v>33</v>
      </c>
      <c r="J1035" s="11" t="s">
        <v>365</v>
      </c>
      <c r="K1035" s="11" t="s">
        <v>365</v>
      </c>
      <c r="L1035" s="11" t="s">
        <v>1256</v>
      </c>
      <c r="M1035" s="11">
        <v>6</v>
      </c>
      <c r="N1035" s="11" t="s">
        <v>283</v>
      </c>
      <c r="O1035" s="11" t="s">
        <v>304</v>
      </c>
      <c r="P1035" s="55" t="s">
        <v>16076</v>
      </c>
      <c r="Q1035" s="55" t="s">
        <v>16087</v>
      </c>
      <c r="R1035" s="55" t="s">
        <v>16088</v>
      </c>
    </row>
    <row r="1036" spans="1:18" ht="32" x14ac:dyDescent="0.2">
      <c r="A1036" s="160">
        <v>9789152302484</v>
      </c>
      <c r="B1036" s="11">
        <v>1</v>
      </c>
      <c r="C1036" s="11" t="s">
        <v>12853</v>
      </c>
      <c r="D1036" s="11" t="str">
        <f>INDEX(Lista!$A$2:$B$13,MATCH('Kap 1'!K1036,Lista!$A$2:$A$13,0),2)</f>
        <v>R</v>
      </c>
      <c r="E1036" s="11" t="str">
        <f t="shared" si="51"/>
        <v>9789152302484-1-x1_4x-R-33</v>
      </c>
      <c r="F1036" s="11">
        <f>MATCH(E1036,'Base data'!$N$2:$N$2604,0)</f>
        <v>414</v>
      </c>
      <c r="G1036" s="11">
        <f t="shared" si="54"/>
        <v>33</v>
      </c>
      <c r="H1036" s="11" t="str">
        <f t="shared" si="55"/>
        <v>Beräkna</v>
      </c>
      <c r="I1036" s="11">
        <v>33</v>
      </c>
      <c r="J1036" s="11" t="s">
        <v>365</v>
      </c>
      <c r="K1036" s="11" t="s">
        <v>365</v>
      </c>
      <c r="L1036" s="11" t="s">
        <v>281</v>
      </c>
      <c r="M1036" s="11">
        <v>7</v>
      </c>
      <c r="N1036" s="11" t="s">
        <v>281</v>
      </c>
      <c r="O1036" s="11" t="s">
        <v>304</v>
      </c>
      <c r="P1036" s="55" t="s">
        <v>16089</v>
      </c>
      <c r="Q1036" s="55" t="s">
        <v>16090</v>
      </c>
      <c r="R1036" s="55" t="s">
        <v>16081</v>
      </c>
    </row>
    <row r="1037" spans="1:18" x14ac:dyDescent="0.2">
      <c r="A1037" s="160">
        <v>9789152302484</v>
      </c>
      <c r="B1037" s="11">
        <v>1</v>
      </c>
      <c r="C1037" s="11" t="s">
        <v>12853</v>
      </c>
      <c r="D1037" s="11" t="str">
        <f>INDEX(Lista!$A$2:$B$13,MATCH('Kap 1'!K1037,Lista!$A$2:$A$13,0),2)</f>
        <v>R</v>
      </c>
      <c r="E1037" s="11" t="str">
        <f t="shared" si="51"/>
        <v>9789152302484-1-x1_4x-R-33</v>
      </c>
      <c r="F1037" s="11">
        <f>MATCH(E1037,'Base data'!$N$2:$N$2604,0)</f>
        <v>414</v>
      </c>
      <c r="G1037" s="11">
        <f t="shared" si="54"/>
        <v>33</v>
      </c>
      <c r="H1037" s="11" t="str">
        <f t="shared" si="55"/>
        <v>Beräkna</v>
      </c>
      <c r="I1037" s="11">
        <v>33</v>
      </c>
      <c r="J1037" s="11" t="s">
        <v>365</v>
      </c>
      <c r="K1037" s="11" t="s">
        <v>365</v>
      </c>
      <c r="L1037" s="11" t="s">
        <v>281</v>
      </c>
      <c r="M1037" s="11">
        <v>8</v>
      </c>
      <c r="N1037" s="11" t="s">
        <v>281</v>
      </c>
      <c r="O1037" s="11" t="s">
        <v>304</v>
      </c>
      <c r="P1037" s="55" t="s">
        <v>16091</v>
      </c>
      <c r="Q1037" s="55" t="s">
        <v>16092</v>
      </c>
      <c r="R1037" s="55" t="s">
        <v>16093</v>
      </c>
    </row>
    <row r="1038" spans="1:18" ht="32" x14ac:dyDescent="0.2">
      <c r="A1038" s="160">
        <v>9789152302484</v>
      </c>
      <c r="B1038" s="11">
        <v>1</v>
      </c>
      <c r="C1038" s="11" t="s">
        <v>12853</v>
      </c>
      <c r="D1038" s="11" t="str">
        <f>INDEX(Lista!$A$2:$B$13,MATCH('Kap 1'!K1038,Lista!$A$2:$A$13,0),2)</f>
        <v>R</v>
      </c>
      <c r="E1038" s="11" t="str">
        <f t="shared" si="51"/>
        <v>9789152302484-1-x1_4x-R-33</v>
      </c>
      <c r="F1038" s="11">
        <f>MATCH(E1038,'Base data'!$N$2:$N$2604,0)</f>
        <v>414</v>
      </c>
      <c r="G1038" s="11">
        <f t="shared" si="54"/>
        <v>33</v>
      </c>
      <c r="H1038" s="11" t="str">
        <f t="shared" si="55"/>
        <v>Beräkna</v>
      </c>
      <c r="I1038" s="11">
        <v>33</v>
      </c>
      <c r="J1038" s="11" t="s">
        <v>365</v>
      </c>
      <c r="K1038" s="11" t="s">
        <v>365</v>
      </c>
      <c r="L1038" s="11" t="s">
        <v>281</v>
      </c>
      <c r="M1038" s="11">
        <v>9</v>
      </c>
      <c r="N1038" s="11" t="s">
        <v>281</v>
      </c>
      <c r="O1038" s="11" t="s">
        <v>304</v>
      </c>
      <c r="P1038" s="55" t="s">
        <v>16094</v>
      </c>
      <c r="Q1038" s="55" t="s">
        <v>16095</v>
      </c>
      <c r="R1038" s="55" t="s">
        <v>16096</v>
      </c>
    </row>
    <row r="1039" spans="1:18" ht="48" x14ac:dyDescent="0.2">
      <c r="A1039" s="160">
        <v>9789152302484</v>
      </c>
      <c r="B1039" s="11">
        <v>1</v>
      </c>
      <c r="C1039" s="11" t="s">
        <v>12853</v>
      </c>
      <c r="D1039" s="11" t="str">
        <f>INDEX(Lista!$A$2:$B$13,MATCH('Kap 1'!K1039,Lista!$A$2:$A$13,0),2)</f>
        <v>R</v>
      </c>
      <c r="E1039" s="11" t="str">
        <f t="shared" si="51"/>
        <v>9789152302484-1-x1_4x-R-33</v>
      </c>
      <c r="F1039" s="11">
        <f>MATCH(E1039,'Base data'!$N$2:$N$2604,0)</f>
        <v>414</v>
      </c>
      <c r="G1039" s="11">
        <f t="shared" si="54"/>
        <v>33</v>
      </c>
      <c r="H1039" s="11" t="str">
        <f t="shared" si="55"/>
        <v>Resonera</v>
      </c>
      <c r="I1039" s="11">
        <v>33</v>
      </c>
      <c r="J1039" s="11" t="s">
        <v>365</v>
      </c>
      <c r="K1039" s="11" t="s">
        <v>365</v>
      </c>
      <c r="L1039" s="11" t="s">
        <v>283</v>
      </c>
      <c r="M1039" s="11">
        <v>10</v>
      </c>
      <c r="N1039" s="11" t="s">
        <v>281</v>
      </c>
      <c r="O1039" s="11" t="s">
        <v>304</v>
      </c>
      <c r="P1039" s="55" t="s">
        <v>16097</v>
      </c>
      <c r="Q1039" s="55" t="s">
        <v>16098</v>
      </c>
      <c r="R1039" s="55" t="s">
        <v>16099</v>
      </c>
    </row>
    <row r="1040" spans="1:18" ht="112" x14ac:dyDescent="0.2">
      <c r="A1040" s="160">
        <v>9789152302484</v>
      </c>
      <c r="B1040" s="11">
        <v>1</v>
      </c>
      <c r="C1040" s="11" t="s">
        <v>12853</v>
      </c>
      <c r="D1040" s="11" t="str">
        <f>INDEX(Lista!$A$2:$B$13,MATCH('Kap 1'!K1040,Lista!$A$2:$A$13,0),2)</f>
        <v>R</v>
      </c>
      <c r="E1040" s="11" t="str">
        <f t="shared" si="51"/>
        <v>9789152302484-1-x1_4x-R-34</v>
      </c>
      <c r="F1040" s="11">
        <f>MATCH(E1040,'Base data'!$N$2:$N$2604,0)</f>
        <v>415</v>
      </c>
      <c r="G1040" s="11">
        <f t="shared" si="54"/>
        <v>34</v>
      </c>
      <c r="H1040" s="11" t="str">
        <f t="shared" si="55"/>
        <v>Problemlösning</v>
      </c>
      <c r="I1040" s="11">
        <v>34</v>
      </c>
      <c r="J1040" s="11" t="s">
        <v>365</v>
      </c>
      <c r="K1040" s="11" t="s">
        <v>365</v>
      </c>
      <c r="L1040" s="11" t="s">
        <v>1256</v>
      </c>
      <c r="M1040" s="11">
        <v>1</v>
      </c>
      <c r="N1040" s="11" t="s">
        <v>284</v>
      </c>
      <c r="O1040" s="11" t="s">
        <v>370</v>
      </c>
      <c r="P1040" s="55" t="s">
        <v>16100</v>
      </c>
      <c r="Q1040" s="55" t="str">
        <f>E1040&amp;"_"&amp;M1040</f>
        <v>9789152302484-1-x1_4x-R-34_1</v>
      </c>
      <c r="R1040" s="55" t="s">
        <v>16101</v>
      </c>
    </row>
    <row r="1041" spans="1:18" ht="32" x14ac:dyDescent="0.2">
      <c r="A1041" s="160">
        <v>9789152302484</v>
      </c>
      <c r="B1041" s="11">
        <v>1</v>
      </c>
      <c r="C1041" s="11" t="s">
        <v>12853</v>
      </c>
      <c r="D1041" s="11" t="str">
        <f>INDEX(Lista!$A$2:$B$13,MATCH('Kap 1'!K1041,Lista!$A$2:$A$13,0),2)</f>
        <v>R</v>
      </c>
      <c r="E1041" s="11" t="str">
        <f t="shared" si="51"/>
        <v>9789152302484-1-x1_4x-R-34</v>
      </c>
      <c r="F1041" s="11">
        <f>MATCH(E1041,'Base data'!$N$2:$N$2604,0)</f>
        <v>415</v>
      </c>
      <c r="G1041" s="11">
        <f t="shared" si="54"/>
        <v>34</v>
      </c>
      <c r="H1041" s="11" t="str">
        <f t="shared" si="55"/>
        <v>Problemlösning</v>
      </c>
      <c r="I1041" s="11">
        <v>34</v>
      </c>
      <c r="J1041" s="11" t="s">
        <v>365</v>
      </c>
      <c r="K1041" s="11" t="s">
        <v>365</v>
      </c>
      <c r="L1041" s="11" t="s">
        <v>1256</v>
      </c>
      <c r="M1041" s="11">
        <v>2</v>
      </c>
      <c r="N1041" s="11" t="s">
        <v>283</v>
      </c>
      <c r="O1041" s="11" t="s">
        <v>304</v>
      </c>
      <c r="P1041" s="55" t="s">
        <v>14947</v>
      </c>
      <c r="Q1041" s="55" t="s">
        <v>456</v>
      </c>
      <c r="R1041" s="55" t="s">
        <v>16821</v>
      </c>
    </row>
    <row r="1042" spans="1:18" ht="32" x14ac:dyDescent="0.2">
      <c r="A1042" s="160">
        <v>9789152302484</v>
      </c>
      <c r="B1042" s="11">
        <v>1</v>
      </c>
      <c r="C1042" s="11" t="s">
        <v>12853</v>
      </c>
      <c r="D1042" s="11" t="str">
        <f>INDEX(Lista!$A$2:$B$13,MATCH('Kap 1'!K1042,Lista!$A$2:$A$13,0),2)</f>
        <v>R</v>
      </c>
      <c r="E1042" s="11" t="str">
        <f t="shared" si="51"/>
        <v>9789152302484-1-x1_4x-R-34</v>
      </c>
      <c r="F1042" s="11">
        <f>MATCH(E1042,'Base data'!$N$2:$N$2604,0)</f>
        <v>415</v>
      </c>
      <c r="G1042" s="11">
        <f t="shared" si="54"/>
        <v>34</v>
      </c>
      <c r="H1042" s="11" t="str">
        <f t="shared" si="55"/>
        <v>Problemlösning</v>
      </c>
      <c r="I1042" s="11">
        <v>34</v>
      </c>
      <c r="J1042" s="11" t="s">
        <v>365</v>
      </c>
      <c r="K1042" s="11" t="s">
        <v>365</v>
      </c>
      <c r="L1042" s="11" t="s">
        <v>1256</v>
      </c>
      <c r="M1042" s="11">
        <v>3</v>
      </c>
      <c r="N1042" s="11" t="s">
        <v>281</v>
      </c>
      <c r="O1042" s="11" t="s">
        <v>304</v>
      </c>
      <c r="P1042" s="55" t="s">
        <v>16102</v>
      </c>
      <c r="Q1042" s="55" t="s">
        <v>3190</v>
      </c>
      <c r="R1042" s="55" t="s">
        <v>16103</v>
      </c>
    </row>
    <row r="1043" spans="1:18" x14ac:dyDescent="0.2">
      <c r="A1043" s="160">
        <v>9789152302484</v>
      </c>
      <c r="B1043" s="11">
        <v>1</v>
      </c>
      <c r="C1043" s="11" t="s">
        <v>12853</v>
      </c>
      <c r="D1043" s="11" t="str">
        <f>INDEX(Lista!$A$2:$B$13,MATCH('Kap 1'!K1043,Lista!$A$2:$A$13,0),2)</f>
        <v>R</v>
      </c>
      <c r="E1043" s="11" t="str">
        <f t="shared" si="51"/>
        <v>9789152302484-1-x1_4x-R-34</v>
      </c>
      <c r="F1043" s="11">
        <f>MATCH(E1043,'Base data'!$N$2:$N$2604,0)</f>
        <v>415</v>
      </c>
      <c r="G1043" s="11">
        <f t="shared" si="54"/>
        <v>34</v>
      </c>
      <c r="H1043" s="11" t="str">
        <f t="shared" si="55"/>
        <v>Problemlösning</v>
      </c>
      <c r="I1043" s="11">
        <v>34</v>
      </c>
      <c r="J1043" s="11" t="s">
        <v>365</v>
      </c>
      <c r="K1043" s="11" t="s">
        <v>365</v>
      </c>
      <c r="L1043" s="11" t="s">
        <v>1256</v>
      </c>
      <c r="M1043" s="11">
        <v>4</v>
      </c>
      <c r="N1043" s="11" t="s">
        <v>281</v>
      </c>
      <c r="O1043" s="11" t="s">
        <v>304</v>
      </c>
      <c r="P1043" s="55" t="s">
        <v>16104</v>
      </c>
      <c r="Q1043" s="55">
        <v>18</v>
      </c>
      <c r="R1043" s="55" t="s">
        <v>16105</v>
      </c>
    </row>
    <row r="1044" spans="1:18" ht="32" x14ac:dyDescent="0.2">
      <c r="A1044" s="160">
        <v>9789152302484</v>
      </c>
      <c r="B1044" s="11">
        <v>1</v>
      </c>
      <c r="C1044" s="11" t="s">
        <v>12853</v>
      </c>
      <c r="D1044" s="11" t="str">
        <f>INDEX(Lista!$A$2:$B$13,MATCH('Kap 1'!K1044,Lista!$A$2:$A$13,0),2)</f>
        <v>R</v>
      </c>
      <c r="E1044" s="11" t="str">
        <f t="shared" si="51"/>
        <v>9789152302484-1-x1_4x-R-34</v>
      </c>
      <c r="F1044" s="11">
        <f>MATCH(E1044,'Base data'!$N$2:$N$2604,0)</f>
        <v>415</v>
      </c>
      <c r="G1044" s="11">
        <f t="shared" si="54"/>
        <v>34</v>
      </c>
      <c r="H1044" s="11" t="str">
        <f t="shared" si="55"/>
        <v>Problemlösning</v>
      </c>
      <c r="I1044" s="11">
        <v>34</v>
      </c>
      <c r="J1044" s="11" t="s">
        <v>365</v>
      </c>
      <c r="K1044" s="11" t="s">
        <v>365</v>
      </c>
      <c r="L1044" s="11" t="s">
        <v>1256</v>
      </c>
      <c r="M1044" s="11">
        <v>5</v>
      </c>
      <c r="N1044" s="11" t="s">
        <v>283</v>
      </c>
      <c r="O1044" s="11" t="s">
        <v>304</v>
      </c>
      <c r="P1044" s="55" t="s">
        <v>16106</v>
      </c>
      <c r="Q1044" s="55">
        <v>18</v>
      </c>
      <c r="R1044" s="55" t="s">
        <v>16107</v>
      </c>
    </row>
    <row r="1045" spans="1:18" ht="80" x14ac:dyDescent="0.2">
      <c r="A1045" s="160">
        <v>9789152302484</v>
      </c>
      <c r="B1045" s="11">
        <v>1</v>
      </c>
      <c r="C1045" s="11" t="s">
        <v>12853</v>
      </c>
      <c r="D1045" s="11" t="str">
        <f>INDEX(Lista!$A$2:$B$13,MATCH('Kap 1'!K1045,Lista!$A$2:$A$13,0),2)</f>
        <v>R</v>
      </c>
      <c r="E1045" s="11" t="str">
        <f t="shared" si="51"/>
        <v>9789152302484-1-x1_4x-R-34</v>
      </c>
      <c r="F1045" s="11">
        <f>MATCH(E1045,'Base data'!$N$2:$N$2604,0)</f>
        <v>415</v>
      </c>
      <c r="G1045" s="11">
        <f t="shared" si="54"/>
        <v>34</v>
      </c>
      <c r="H1045" s="11" t="str">
        <f t="shared" si="55"/>
        <v>Problemlösning</v>
      </c>
      <c r="I1045" s="11">
        <v>34</v>
      </c>
      <c r="J1045" s="11" t="s">
        <v>365</v>
      </c>
      <c r="K1045" s="11" t="s">
        <v>365</v>
      </c>
      <c r="L1045" s="11" t="s">
        <v>1256</v>
      </c>
      <c r="M1045" s="11">
        <v>6</v>
      </c>
      <c r="N1045" s="11" t="s">
        <v>284</v>
      </c>
      <c r="O1045" s="11" t="s">
        <v>370</v>
      </c>
      <c r="P1045" s="55" t="s">
        <v>16108</v>
      </c>
      <c r="Q1045" s="55" t="str">
        <f>E1045&amp;"_"&amp;M1045</f>
        <v>9789152302484-1-x1_4x-R-34_6</v>
      </c>
      <c r="R1045" s="55" t="s">
        <v>16109</v>
      </c>
    </row>
    <row r="1046" spans="1:18" ht="64" x14ac:dyDescent="0.2">
      <c r="A1046" s="160">
        <v>9789152302484</v>
      </c>
      <c r="B1046" s="11">
        <v>1</v>
      </c>
      <c r="C1046" s="11" t="s">
        <v>12853</v>
      </c>
      <c r="D1046" s="11" t="str">
        <f>INDEX(Lista!$A$2:$B$13,MATCH('Kap 1'!K1046,Lista!$A$2:$A$13,0),2)</f>
        <v>R</v>
      </c>
      <c r="E1046" s="11" t="str">
        <f t="shared" si="51"/>
        <v>9789152302484-1-x1_4x-R-34</v>
      </c>
      <c r="F1046" s="11">
        <f>MATCH(E1046,'Base data'!$N$2:$N$2604,0)</f>
        <v>415</v>
      </c>
      <c r="G1046" s="11">
        <f t="shared" si="54"/>
        <v>34</v>
      </c>
      <c r="H1046" s="11" t="str">
        <f t="shared" si="55"/>
        <v>Problemlösning</v>
      </c>
      <c r="I1046" s="11">
        <v>34</v>
      </c>
      <c r="J1046" s="11" t="s">
        <v>365</v>
      </c>
      <c r="K1046" s="11" t="s">
        <v>365</v>
      </c>
      <c r="L1046" s="11" t="s">
        <v>1256</v>
      </c>
      <c r="M1046" s="11">
        <v>7</v>
      </c>
      <c r="N1046" s="11" t="s">
        <v>283</v>
      </c>
      <c r="O1046" s="135" t="s">
        <v>304</v>
      </c>
      <c r="P1046" s="171" t="s">
        <v>16049</v>
      </c>
      <c r="Q1046" s="171" t="s">
        <v>16110</v>
      </c>
      <c r="R1046" s="55" t="s">
        <v>16111</v>
      </c>
    </row>
    <row r="1047" spans="1:18" x14ac:dyDescent="0.2">
      <c r="A1047" s="160">
        <v>9789152302484</v>
      </c>
      <c r="B1047" s="11">
        <v>1</v>
      </c>
      <c r="C1047" s="11" t="s">
        <v>12853</v>
      </c>
      <c r="D1047" s="11" t="str">
        <f>INDEX(Lista!$A$2:$B$13,MATCH('Kap 1'!K1047,Lista!$A$2:$A$13,0),2)</f>
        <v>R</v>
      </c>
      <c r="E1047" s="11" t="str">
        <f t="shared" si="51"/>
        <v>9789152302484-1-x1_4x-R-34</v>
      </c>
      <c r="F1047" s="11">
        <f>MATCH(E1047,'Base data'!$N$2:$N$2604,0)</f>
        <v>415</v>
      </c>
      <c r="G1047" s="11">
        <f t="shared" si="54"/>
        <v>34</v>
      </c>
      <c r="H1047" s="11" t="str">
        <f t="shared" si="55"/>
        <v>Problemlösning</v>
      </c>
      <c r="I1047" s="11">
        <v>34</v>
      </c>
      <c r="J1047" s="11" t="s">
        <v>365</v>
      </c>
      <c r="K1047" s="11" t="s">
        <v>365</v>
      </c>
      <c r="L1047" s="11" t="s">
        <v>1256</v>
      </c>
      <c r="M1047" s="11">
        <v>8</v>
      </c>
      <c r="N1047" s="21" t="s">
        <v>281</v>
      </c>
      <c r="O1047" s="174" t="s">
        <v>304</v>
      </c>
      <c r="P1047" s="175" t="s">
        <v>16051</v>
      </c>
      <c r="Q1047" s="175" t="s">
        <v>2909</v>
      </c>
      <c r="R1047" s="55" t="s">
        <v>16052</v>
      </c>
    </row>
    <row r="1048" spans="1:18" x14ac:dyDescent="0.2">
      <c r="A1048" s="160">
        <v>9789152302484</v>
      </c>
      <c r="B1048" s="11">
        <v>1</v>
      </c>
      <c r="C1048" s="11" t="s">
        <v>12853</v>
      </c>
      <c r="D1048" s="11" t="str">
        <f>INDEX(Lista!$A$2:$B$13,MATCH('Kap 1'!K1048,Lista!$A$2:$A$13,0),2)</f>
        <v>R</v>
      </c>
      <c r="E1048" s="11" t="str">
        <f t="shared" si="51"/>
        <v>9789152302484-1-x1_4x-R-34</v>
      </c>
      <c r="F1048" s="11">
        <f>MATCH(E1048,'Base data'!$N$2:$N$2604,0)</f>
        <v>415</v>
      </c>
      <c r="G1048" s="11">
        <f t="shared" si="54"/>
        <v>34</v>
      </c>
      <c r="H1048" s="11" t="str">
        <f t="shared" si="55"/>
        <v>Problemlösning</v>
      </c>
      <c r="I1048" s="11">
        <v>34</v>
      </c>
      <c r="J1048" s="11" t="s">
        <v>365</v>
      </c>
      <c r="K1048" s="11" t="s">
        <v>365</v>
      </c>
      <c r="L1048" s="11" t="s">
        <v>1256</v>
      </c>
      <c r="M1048" s="11">
        <v>9</v>
      </c>
      <c r="N1048" s="21" t="s">
        <v>281</v>
      </c>
      <c r="O1048" s="174" t="s">
        <v>304</v>
      </c>
      <c r="P1048" s="175" t="s">
        <v>16112</v>
      </c>
      <c r="Q1048" s="175" t="s">
        <v>16113</v>
      </c>
      <c r="R1048" s="55" t="s">
        <v>16114</v>
      </c>
    </row>
    <row r="1049" spans="1:18" ht="32" x14ac:dyDescent="0.2">
      <c r="A1049" s="160">
        <v>9789152302484</v>
      </c>
      <c r="B1049" s="11">
        <v>1</v>
      </c>
      <c r="C1049" s="11" t="s">
        <v>12853</v>
      </c>
      <c r="D1049" s="11" t="str">
        <f>INDEX(Lista!$A$2:$B$13,MATCH('Kap 1'!K1049,Lista!$A$2:$A$13,0),2)</f>
        <v>R</v>
      </c>
      <c r="E1049" s="11" t="str">
        <f t="shared" si="51"/>
        <v>9789152302484-1-x1_4x-R-34</v>
      </c>
      <c r="F1049" s="11">
        <f>MATCH(E1049,'Base data'!$N$2:$N$2604,0)</f>
        <v>415</v>
      </c>
      <c r="G1049" s="11">
        <f t="shared" si="54"/>
        <v>34</v>
      </c>
      <c r="H1049" s="11" t="str">
        <f t="shared" si="55"/>
        <v>Problemlösning</v>
      </c>
      <c r="I1049" s="11">
        <v>34</v>
      </c>
      <c r="J1049" s="11" t="s">
        <v>365</v>
      </c>
      <c r="K1049" s="11" t="s">
        <v>365</v>
      </c>
      <c r="L1049" s="11" t="s">
        <v>1256</v>
      </c>
      <c r="M1049" s="11">
        <v>10</v>
      </c>
      <c r="N1049" s="21" t="s">
        <v>281</v>
      </c>
      <c r="O1049" s="174" t="s">
        <v>304</v>
      </c>
      <c r="P1049" s="175" t="s">
        <v>16115</v>
      </c>
      <c r="Q1049" s="175" t="s">
        <v>16116</v>
      </c>
      <c r="R1049" s="55" t="s">
        <v>16117</v>
      </c>
    </row>
    <row r="1050" spans="1:18" ht="32" x14ac:dyDescent="0.2">
      <c r="A1050" s="160">
        <v>9789152302484</v>
      </c>
      <c r="B1050" s="11">
        <v>1</v>
      </c>
      <c r="C1050" s="11" t="s">
        <v>12853</v>
      </c>
      <c r="D1050" s="11" t="str">
        <f>INDEX(Lista!$A$2:$B$13,MATCH('Kap 1'!K1050,Lista!$A$2:$A$13,0),2)</f>
        <v>R</v>
      </c>
      <c r="E1050" s="11" t="str">
        <f t="shared" si="51"/>
        <v>9789152302484-1-x1_4x-R-34</v>
      </c>
      <c r="F1050" s="11">
        <f>MATCH(E1050,'Base data'!$N$2:$N$2604,0)</f>
        <v>415</v>
      </c>
      <c r="G1050" s="11">
        <f t="shared" si="54"/>
        <v>34</v>
      </c>
      <c r="H1050" s="11" t="str">
        <f t="shared" si="55"/>
        <v>Problemlösning</v>
      </c>
      <c r="I1050" s="11">
        <v>34</v>
      </c>
      <c r="J1050" s="11" t="s">
        <v>365</v>
      </c>
      <c r="K1050" s="11" t="s">
        <v>365</v>
      </c>
      <c r="L1050" s="11" t="s">
        <v>1256</v>
      </c>
      <c r="M1050" s="11">
        <v>11</v>
      </c>
      <c r="N1050" s="11" t="s">
        <v>281</v>
      </c>
      <c r="O1050" s="11" t="s">
        <v>304</v>
      </c>
      <c r="P1050" s="55" t="s">
        <v>16118</v>
      </c>
      <c r="Q1050" s="55">
        <v>2</v>
      </c>
      <c r="R1050" s="55" t="s">
        <v>16119</v>
      </c>
    </row>
    <row r="1051" spans="1:18" ht="64" x14ac:dyDescent="0.2">
      <c r="A1051" s="160">
        <v>9789152302484</v>
      </c>
      <c r="B1051" s="11">
        <v>1</v>
      </c>
      <c r="C1051" s="11" t="s">
        <v>12853</v>
      </c>
      <c r="D1051" s="11" t="str">
        <f>INDEX(Lista!$A$2:$B$13,MATCH('Kap 1'!K1051,Lista!$A$2:$A$13,0),2)</f>
        <v>R</v>
      </c>
      <c r="E1051" s="11" t="str">
        <f t="shared" si="51"/>
        <v>9789152302484-1-x1_4x-R-34</v>
      </c>
      <c r="F1051" s="11">
        <f>MATCH(E1051,'Base data'!$N$2:$N$2604,0)</f>
        <v>415</v>
      </c>
      <c r="G1051" s="11">
        <f t="shared" si="54"/>
        <v>34</v>
      </c>
      <c r="H1051" s="11" t="str">
        <f t="shared" si="55"/>
        <v>Problemlösning</v>
      </c>
      <c r="I1051" s="11">
        <v>34</v>
      </c>
      <c r="J1051" s="11" t="s">
        <v>365</v>
      </c>
      <c r="K1051" s="11" t="s">
        <v>365</v>
      </c>
      <c r="L1051" s="11" t="s">
        <v>1256</v>
      </c>
      <c r="M1051" s="11">
        <v>12</v>
      </c>
      <c r="N1051" s="11" t="s">
        <v>284</v>
      </c>
      <c r="O1051" s="11" t="s">
        <v>370</v>
      </c>
      <c r="P1051" s="55" t="s">
        <v>16120</v>
      </c>
      <c r="Q1051" s="55" t="str">
        <f>E1051&amp;"_"&amp;M1051</f>
        <v>9789152302484-1-x1_4x-R-34_12</v>
      </c>
      <c r="R1051" s="55" t="s">
        <v>16121</v>
      </c>
    </row>
    <row r="1052" spans="1:18" ht="48" x14ac:dyDescent="0.2">
      <c r="A1052" s="160">
        <v>9789152302484</v>
      </c>
      <c r="B1052" s="11">
        <v>1</v>
      </c>
      <c r="C1052" s="11" t="s">
        <v>12853</v>
      </c>
      <c r="D1052" s="11" t="str">
        <f>INDEX(Lista!$A$2:$B$13,MATCH('Kap 1'!K1052,Lista!$A$2:$A$13,0),2)</f>
        <v>R</v>
      </c>
      <c r="E1052" s="11" t="str">
        <f t="shared" ref="E1052:E1089" si="56">A1052&amp;"-"&amp;B1052&amp;"-"&amp;C1052&amp;"-"&amp;D1052&amp;"-"&amp;G1052</f>
        <v>9789152302484-1-x1_4x-R-34</v>
      </c>
      <c r="F1052" s="11">
        <f>MATCH(E1052,'Base data'!$N$2:$N$2604,0)</f>
        <v>415</v>
      </c>
      <c r="G1052" s="11">
        <f t="shared" si="54"/>
        <v>34</v>
      </c>
      <c r="H1052" s="11" t="str">
        <f t="shared" si="55"/>
        <v>Problemlösning</v>
      </c>
      <c r="I1052" s="11">
        <v>34</v>
      </c>
      <c r="J1052" s="11" t="s">
        <v>365</v>
      </c>
      <c r="K1052" s="11" t="s">
        <v>365</v>
      </c>
      <c r="L1052" s="11" t="s">
        <v>1256</v>
      </c>
      <c r="M1052" s="11">
        <v>13</v>
      </c>
      <c r="N1052" s="11" t="s">
        <v>283</v>
      </c>
      <c r="O1052" s="11" t="s">
        <v>304</v>
      </c>
      <c r="P1052" s="55" t="s">
        <v>16122</v>
      </c>
      <c r="Q1052" s="55" t="s">
        <v>16123</v>
      </c>
      <c r="R1052" s="55" t="s">
        <v>16124</v>
      </c>
    </row>
    <row r="1053" spans="1:18" ht="32" x14ac:dyDescent="0.2">
      <c r="A1053" s="160">
        <v>9789152302484</v>
      </c>
      <c r="B1053" s="11">
        <v>1</v>
      </c>
      <c r="C1053" s="11" t="s">
        <v>12853</v>
      </c>
      <c r="D1053" s="11" t="str">
        <f>INDEX(Lista!$A$2:$B$13,MATCH('Kap 1'!K1053,Lista!$A$2:$A$13,0),2)</f>
        <v>R</v>
      </c>
      <c r="E1053" s="11" t="str">
        <f t="shared" si="56"/>
        <v>9789152302484-1-x1_4x-R-34</v>
      </c>
      <c r="F1053" s="11">
        <f>MATCH(E1053,'Base data'!$N$2:$N$2604,0)</f>
        <v>415</v>
      </c>
      <c r="G1053" s="11">
        <f t="shared" si="54"/>
        <v>34</v>
      </c>
      <c r="H1053" s="11" t="str">
        <f t="shared" si="55"/>
        <v>Problemlösning</v>
      </c>
      <c r="I1053" s="11">
        <v>34</v>
      </c>
      <c r="J1053" s="11" t="s">
        <v>365</v>
      </c>
      <c r="K1053" s="11" t="s">
        <v>365</v>
      </c>
      <c r="L1053" s="11" t="s">
        <v>1256</v>
      </c>
      <c r="M1053" s="11">
        <v>14</v>
      </c>
      <c r="N1053" s="11" t="s">
        <v>281</v>
      </c>
      <c r="O1053" s="11" t="s">
        <v>304</v>
      </c>
      <c r="P1053" s="55" t="s">
        <v>16125</v>
      </c>
      <c r="Q1053" s="55" t="s">
        <v>16126</v>
      </c>
      <c r="R1053" s="55" t="s">
        <v>16127</v>
      </c>
    </row>
    <row r="1054" spans="1:18" x14ac:dyDescent="0.2">
      <c r="A1054" s="160">
        <v>9789152302484</v>
      </c>
      <c r="B1054" s="11">
        <v>1</v>
      </c>
      <c r="C1054" s="11" t="s">
        <v>12853</v>
      </c>
      <c r="D1054" s="11" t="str">
        <f>INDEX(Lista!$A$2:$B$13,MATCH('Kap 1'!K1054,Lista!$A$2:$A$13,0),2)</f>
        <v>R</v>
      </c>
      <c r="E1054" s="11" t="str">
        <f t="shared" si="56"/>
        <v>9789152302484-1-x1_4x-R-34</v>
      </c>
      <c r="F1054" s="11">
        <f>MATCH(E1054,'Base data'!$N$2:$N$2604,0)</f>
        <v>415</v>
      </c>
      <c r="G1054" s="11">
        <f t="shared" si="54"/>
        <v>34</v>
      </c>
      <c r="H1054" s="11" t="str">
        <f t="shared" si="55"/>
        <v>Problemlösning</v>
      </c>
      <c r="I1054" s="11">
        <v>34</v>
      </c>
      <c r="J1054" s="11" t="s">
        <v>365</v>
      </c>
      <c r="K1054" s="11" t="s">
        <v>365</v>
      </c>
      <c r="L1054" s="11" t="s">
        <v>1256</v>
      </c>
      <c r="M1054" s="11">
        <v>15</v>
      </c>
      <c r="N1054" s="11" t="s">
        <v>281</v>
      </c>
      <c r="O1054" s="11" t="s">
        <v>304</v>
      </c>
      <c r="P1054" s="55" t="s">
        <v>16128</v>
      </c>
      <c r="Q1054" s="55" t="s">
        <v>16129</v>
      </c>
      <c r="R1054" s="55" t="s">
        <v>16822</v>
      </c>
    </row>
    <row r="1055" spans="1:18" ht="32" x14ac:dyDescent="0.2">
      <c r="A1055" s="160">
        <v>9789152302484</v>
      </c>
      <c r="B1055" s="11">
        <v>1</v>
      </c>
      <c r="C1055" s="11" t="s">
        <v>12853</v>
      </c>
      <c r="D1055" s="11" t="str">
        <f>INDEX(Lista!$A$2:$B$13,MATCH('Kap 1'!K1055,Lista!$A$2:$A$13,0),2)</f>
        <v>R</v>
      </c>
      <c r="E1055" s="11" t="str">
        <f t="shared" si="56"/>
        <v>9789152302484-1-x1_4x-R-34</v>
      </c>
      <c r="F1055" s="11">
        <f>MATCH(E1055,'Base data'!$N$2:$N$2604,0)</f>
        <v>415</v>
      </c>
      <c r="G1055" s="11">
        <f t="shared" si="54"/>
        <v>34</v>
      </c>
      <c r="H1055" s="11" t="str">
        <f t="shared" si="55"/>
        <v>Problemlösning</v>
      </c>
      <c r="I1055" s="11">
        <v>34</v>
      </c>
      <c r="J1055" s="11" t="s">
        <v>365</v>
      </c>
      <c r="K1055" s="11" t="s">
        <v>365</v>
      </c>
      <c r="L1055" s="11" t="s">
        <v>1256</v>
      </c>
      <c r="M1055" s="11">
        <v>16</v>
      </c>
      <c r="N1055" s="11" t="s">
        <v>281</v>
      </c>
      <c r="O1055" s="11" t="s">
        <v>304</v>
      </c>
      <c r="P1055" s="55" t="s">
        <v>16130</v>
      </c>
      <c r="Q1055" s="55" t="s">
        <v>16131</v>
      </c>
      <c r="R1055" s="55" t="s">
        <v>16132</v>
      </c>
    </row>
    <row r="1056" spans="1:18" ht="48" x14ac:dyDescent="0.2">
      <c r="A1056" s="160">
        <v>9789152302484</v>
      </c>
      <c r="B1056" s="11">
        <v>1</v>
      </c>
      <c r="C1056" s="11" t="s">
        <v>12853</v>
      </c>
      <c r="D1056" s="11" t="str">
        <f>INDEX(Lista!$A$2:$B$13,MATCH('Kap 1'!K1056,Lista!$A$2:$A$13,0),2)</f>
        <v>R</v>
      </c>
      <c r="E1056" s="11" t="str">
        <f t="shared" si="56"/>
        <v>9789152302484-1-x1_4x-R-34</v>
      </c>
      <c r="F1056" s="11">
        <f>MATCH(E1056,'Base data'!$N$2:$N$2604,0)</f>
        <v>415</v>
      </c>
      <c r="G1056" s="11">
        <f t="shared" si="54"/>
        <v>34</v>
      </c>
      <c r="H1056" s="11" t="str">
        <f t="shared" si="55"/>
        <v>Problemlösning</v>
      </c>
      <c r="I1056" s="11">
        <v>34</v>
      </c>
      <c r="J1056" s="11" t="s">
        <v>365</v>
      </c>
      <c r="K1056" s="11" t="s">
        <v>365</v>
      </c>
      <c r="L1056" s="11" t="s">
        <v>1256</v>
      </c>
      <c r="M1056" s="11">
        <v>17</v>
      </c>
      <c r="N1056" s="11" t="s">
        <v>281</v>
      </c>
      <c r="O1056" s="11" t="s">
        <v>304</v>
      </c>
      <c r="P1056" s="55" t="s">
        <v>16133</v>
      </c>
      <c r="Q1056" s="55" t="s">
        <v>16110</v>
      </c>
      <c r="R1056" s="55" t="s">
        <v>16134</v>
      </c>
    </row>
    <row r="1057" spans="1:18" ht="48" x14ac:dyDescent="0.2">
      <c r="A1057" s="160">
        <v>9789152302484</v>
      </c>
      <c r="B1057" s="11">
        <v>1</v>
      </c>
      <c r="C1057" s="11" t="s">
        <v>12853</v>
      </c>
      <c r="D1057" s="11" t="str">
        <f>INDEX(Lista!$A$2:$B$13,MATCH('Kap 1'!K1057,Lista!$A$2:$A$13,0),2)</f>
        <v>R</v>
      </c>
      <c r="E1057" s="11" t="str">
        <f t="shared" si="56"/>
        <v>9789152302484-1-x1_4x-R-34</v>
      </c>
      <c r="F1057" s="11">
        <f>MATCH(E1057,'Base data'!$N$2:$N$2604,0)</f>
        <v>415</v>
      </c>
      <c r="G1057" s="11">
        <f t="shared" si="54"/>
        <v>34</v>
      </c>
      <c r="H1057" s="11" t="str">
        <f t="shared" si="55"/>
        <v>Problemlösning</v>
      </c>
      <c r="I1057" s="11">
        <v>34</v>
      </c>
      <c r="J1057" s="11" t="s">
        <v>365</v>
      </c>
      <c r="K1057" s="11" t="s">
        <v>365</v>
      </c>
      <c r="L1057" s="11" t="s">
        <v>1256</v>
      </c>
      <c r="M1057" s="11">
        <v>18</v>
      </c>
      <c r="N1057" s="11" t="s">
        <v>284</v>
      </c>
      <c r="O1057" s="11" t="s">
        <v>370</v>
      </c>
      <c r="P1057" s="55" t="s">
        <v>16135</v>
      </c>
      <c r="Q1057" s="55" t="str">
        <f>E1057&amp;"_"&amp;M1057</f>
        <v>9789152302484-1-x1_4x-R-34_18</v>
      </c>
      <c r="R1057" s="55" t="s">
        <v>16136</v>
      </c>
    </row>
    <row r="1058" spans="1:18" ht="64" x14ac:dyDescent="0.2">
      <c r="A1058" s="160">
        <v>9789152302484</v>
      </c>
      <c r="B1058" s="11">
        <v>1</v>
      </c>
      <c r="C1058" s="11" t="s">
        <v>12853</v>
      </c>
      <c r="D1058" s="11" t="str">
        <f>INDEX(Lista!$A$2:$B$13,MATCH('Kap 1'!K1058,Lista!$A$2:$A$13,0),2)</f>
        <v>R</v>
      </c>
      <c r="E1058" s="11" t="str">
        <f t="shared" si="56"/>
        <v>9789152302484-1-x1_4x-R-35</v>
      </c>
      <c r="F1058" s="11">
        <f>MATCH(E1058,'Base data'!$N$2:$N$2604,0)</f>
        <v>416</v>
      </c>
      <c r="G1058" s="11">
        <f t="shared" si="54"/>
        <v>35</v>
      </c>
      <c r="H1058" s="11" t="str">
        <f t="shared" si="55"/>
        <v>Problemlösning</v>
      </c>
      <c r="I1058" s="11">
        <v>35</v>
      </c>
      <c r="J1058" s="11" t="s">
        <v>365</v>
      </c>
      <c r="K1058" s="11" t="s">
        <v>365</v>
      </c>
      <c r="L1058" s="11" t="s">
        <v>1256</v>
      </c>
      <c r="M1058" s="11">
        <v>1</v>
      </c>
      <c r="N1058" s="11" t="s">
        <v>284</v>
      </c>
      <c r="O1058" s="11" t="s">
        <v>370</v>
      </c>
      <c r="P1058" s="55" t="s">
        <v>16137</v>
      </c>
      <c r="Q1058" s="55" t="str">
        <f>E1058&amp;"_"&amp;M1058</f>
        <v>9789152302484-1-x1_4x-R-35_1</v>
      </c>
      <c r="R1058" s="55" t="s">
        <v>16138</v>
      </c>
    </row>
    <row r="1059" spans="1:18" ht="64" x14ac:dyDescent="0.2">
      <c r="A1059" s="160">
        <v>9789152302484</v>
      </c>
      <c r="B1059" s="11">
        <v>1</v>
      </c>
      <c r="C1059" s="11" t="s">
        <v>12853</v>
      </c>
      <c r="D1059" s="11" t="str">
        <f>INDEX(Lista!$A$2:$B$13,MATCH('Kap 1'!K1059,Lista!$A$2:$A$13,0),2)</f>
        <v>R</v>
      </c>
      <c r="E1059" s="11" t="str">
        <f t="shared" si="56"/>
        <v>9789152302484-1-x1_4x-R-35</v>
      </c>
      <c r="F1059" s="11">
        <f>MATCH(E1059,'Base data'!$N$2:$N$2604,0)</f>
        <v>416</v>
      </c>
      <c r="G1059" s="11">
        <f t="shared" si="54"/>
        <v>35</v>
      </c>
      <c r="H1059" s="11" t="str">
        <f t="shared" si="55"/>
        <v>Problemlösning</v>
      </c>
      <c r="I1059" s="11">
        <v>35</v>
      </c>
      <c r="J1059" s="11" t="s">
        <v>365</v>
      </c>
      <c r="K1059" s="11" t="s">
        <v>365</v>
      </c>
      <c r="L1059" s="11" t="s">
        <v>1256</v>
      </c>
      <c r="M1059" s="11">
        <v>2</v>
      </c>
      <c r="N1059" s="11" t="s">
        <v>283</v>
      </c>
      <c r="O1059" s="11" t="s">
        <v>304</v>
      </c>
      <c r="P1059" s="55" t="s">
        <v>16139</v>
      </c>
      <c r="Q1059" s="55" t="s">
        <v>457</v>
      </c>
      <c r="R1059" s="55" t="s">
        <v>16823</v>
      </c>
    </row>
    <row r="1060" spans="1:18" ht="32" x14ac:dyDescent="0.2">
      <c r="A1060" s="160">
        <v>9789152302484</v>
      </c>
      <c r="B1060" s="11">
        <v>1</v>
      </c>
      <c r="C1060" s="11" t="s">
        <v>12853</v>
      </c>
      <c r="D1060" s="11" t="str">
        <f>INDEX(Lista!$A$2:$B$13,MATCH('Kap 1'!K1060,Lista!$A$2:$A$13,0),2)</f>
        <v>R</v>
      </c>
      <c r="E1060" s="11" t="str">
        <f t="shared" si="56"/>
        <v>9789152302484-1-x1_4x-R-35</v>
      </c>
      <c r="F1060" s="11">
        <f>MATCH(E1060,'Base data'!$N$2:$N$2604,0)</f>
        <v>416</v>
      </c>
      <c r="G1060" s="11">
        <f t="shared" ref="G1060:G1084" si="57">IF(I1060="",G1059,I1060)</f>
        <v>35</v>
      </c>
      <c r="H1060" s="11" t="str">
        <f t="shared" si="55"/>
        <v>Problemlösning</v>
      </c>
      <c r="I1060" s="11">
        <v>35</v>
      </c>
      <c r="J1060" s="11" t="s">
        <v>365</v>
      </c>
      <c r="K1060" s="11" t="s">
        <v>365</v>
      </c>
      <c r="L1060" s="11" t="s">
        <v>1256</v>
      </c>
      <c r="M1060" s="11">
        <v>3</v>
      </c>
      <c r="N1060" s="11" t="s">
        <v>281</v>
      </c>
      <c r="O1060" s="11" t="s">
        <v>304</v>
      </c>
      <c r="P1060" s="55" t="s">
        <v>16140</v>
      </c>
      <c r="Q1060" s="55" t="s">
        <v>14507</v>
      </c>
      <c r="R1060" s="55" t="s">
        <v>16141</v>
      </c>
    </row>
    <row r="1061" spans="1:18" x14ac:dyDescent="0.2">
      <c r="A1061" s="160">
        <v>9789152302484</v>
      </c>
      <c r="B1061" s="11">
        <v>1</v>
      </c>
      <c r="C1061" s="11" t="s">
        <v>12853</v>
      </c>
      <c r="D1061" s="11" t="str">
        <f>INDEX(Lista!$A$2:$B$13,MATCH('Kap 1'!K1061,Lista!$A$2:$A$13,0),2)</f>
        <v>R</v>
      </c>
      <c r="E1061" s="11" t="str">
        <f t="shared" si="56"/>
        <v>9789152302484-1-x1_4x-R-35</v>
      </c>
      <c r="F1061" s="11">
        <f>MATCH(E1061,'Base data'!$N$2:$N$2604,0)</f>
        <v>416</v>
      </c>
      <c r="G1061" s="11">
        <f t="shared" si="57"/>
        <v>35</v>
      </c>
      <c r="H1061" s="11" t="str">
        <f t="shared" si="55"/>
        <v>Problemlösning</v>
      </c>
      <c r="I1061" s="11">
        <v>35</v>
      </c>
      <c r="J1061" s="11" t="s">
        <v>365</v>
      </c>
      <c r="K1061" s="11" t="s">
        <v>365</v>
      </c>
      <c r="L1061" s="11" t="s">
        <v>1256</v>
      </c>
      <c r="M1061" s="11">
        <v>4</v>
      </c>
      <c r="N1061" s="11" t="s">
        <v>281</v>
      </c>
      <c r="O1061" s="11" t="s">
        <v>304</v>
      </c>
      <c r="P1061" s="55" t="s">
        <v>16142</v>
      </c>
      <c r="Q1061" s="55">
        <v>32</v>
      </c>
      <c r="R1061" s="55" t="s">
        <v>16143</v>
      </c>
    </row>
    <row r="1062" spans="1:18" ht="48" x14ac:dyDescent="0.2">
      <c r="A1062" s="160">
        <v>9789152302484</v>
      </c>
      <c r="B1062" s="11">
        <v>1</v>
      </c>
      <c r="C1062" s="11" t="s">
        <v>12853</v>
      </c>
      <c r="D1062" s="11" t="str">
        <f>INDEX(Lista!$A$2:$B$13,MATCH('Kap 1'!K1062,Lista!$A$2:$A$13,0),2)</f>
        <v>R</v>
      </c>
      <c r="E1062" s="11" t="str">
        <f t="shared" si="56"/>
        <v>9789152302484-1-x1_4x-R-35</v>
      </c>
      <c r="F1062" s="11">
        <f>MATCH(E1062,'Base data'!$N$2:$N$2604,0)</f>
        <v>416</v>
      </c>
      <c r="G1062" s="11">
        <f t="shared" si="57"/>
        <v>35</v>
      </c>
      <c r="H1062" s="11" t="str">
        <f t="shared" si="55"/>
        <v>Problemlösning</v>
      </c>
      <c r="I1062" s="11">
        <v>35</v>
      </c>
      <c r="J1062" s="11" t="s">
        <v>365</v>
      </c>
      <c r="K1062" s="11" t="s">
        <v>365</v>
      </c>
      <c r="L1062" s="11" t="s">
        <v>1256</v>
      </c>
      <c r="M1062" s="11">
        <v>5</v>
      </c>
      <c r="N1062" s="11" t="s">
        <v>281</v>
      </c>
      <c r="O1062" s="11" t="s">
        <v>304</v>
      </c>
      <c r="P1062" s="55" t="s">
        <v>16144</v>
      </c>
      <c r="Q1062" s="55" t="s">
        <v>16145</v>
      </c>
      <c r="R1062" s="55" t="s">
        <v>16146</v>
      </c>
    </row>
    <row r="1063" spans="1:18" ht="112" x14ac:dyDescent="0.2">
      <c r="A1063" s="160">
        <v>9789152302484</v>
      </c>
      <c r="B1063" s="11">
        <v>1</v>
      </c>
      <c r="C1063" s="11" t="s">
        <v>12853</v>
      </c>
      <c r="D1063" s="11" t="str">
        <f>INDEX(Lista!$A$2:$B$13,MATCH('Kap 1'!K1063,Lista!$A$2:$A$13,0),2)</f>
        <v>R</v>
      </c>
      <c r="E1063" s="11" t="str">
        <f t="shared" si="56"/>
        <v>9789152302484-1-x1_4x-R-35</v>
      </c>
      <c r="F1063" s="11">
        <f>MATCH(E1063,'Base data'!$N$2:$N$2604,0)</f>
        <v>416</v>
      </c>
      <c r="G1063" s="11">
        <f t="shared" si="57"/>
        <v>35</v>
      </c>
      <c r="H1063" s="11" t="str">
        <f t="shared" si="55"/>
        <v>Problemlösning</v>
      </c>
      <c r="I1063" s="11">
        <v>35</v>
      </c>
      <c r="J1063" s="11" t="s">
        <v>365</v>
      </c>
      <c r="K1063" s="11" t="s">
        <v>365</v>
      </c>
      <c r="L1063" s="11" t="s">
        <v>1256</v>
      </c>
      <c r="M1063" s="11">
        <v>6</v>
      </c>
      <c r="N1063" s="11" t="s">
        <v>283</v>
      </c>
      <c r="O1063" s="11" t="s">
        <v>311</v>
      </c>
      <c r="P1063" s="55" t="s">
        <v>16147</v>
      </c>
      <c r="Q1063" s="55" t="s">
        <v>16148</v>
      </c>
      <c r="R1063" s="55" t="s">
        <v>16149</v>
      </c>
    </row>
    <row r="1064" spans="1:18" ht="128" x14ac:dyDescent="0.2">
      <c r="A1064" s="160">
        <v>9789152302484</v>
      </c>
      <c r="B1064" s="11">
        <v>1</v>
      </c>
      <c r="C1064" s="11" t="s">
        <v>12854</v>
      </c>
      <c r="D1064" s="11" t="str">
        <f>INDEX(Lista!$A$2:$B$13,MATCH('Kap 1'!K1064,Lista!$A$2:$A$13,0),2)</f>
        <v>U</v>
      </c>
      <c r="E1064" s="11" t="str">
        <f t="shared" si="56"/>
        <v>9789152302484-1-x1_5x-U-Aa</v>
      </c>
      <c r="F1064" s="11">
        <f>MATCH(E1064,'Base data'!$N$2:$N$2604,0)</f>
        <v>417</v>
      </c>
      <c r="G1064" s="11" t="str">
        <f t="shared" si="57"/>
        <v>Aa</v>
      </c>
      <c r="H1064" s="11" t="str">
        <f t="shared" si="55"/>
        <v>Resonera</v>
      </c>
      <c r="I1064" s="11" t="s">
        <v>13316</v>
      </c>
      <c r="J1064" s="11" t="s">
        <v>287</v>
      </c>
      <c r="K1064" s="11" t="s">
        <v>287</v>
      </c>
      <c r="L1064" s="11" t="s">
        <v>283</v>
      </c>
      <c r="M1064" s="11">
        <v>1</v>
      </c>
      <c r="N1064" s="11" t="s">
        <v>283</v>
      </c>
      <c r="O1064" s="11" t="s">
        <v>311</v>
      </c>
      <c r="P1064" s="55" t="s">
        <v>16150</v>
      </c>
      <c r="Q1064" s="55" t="s">
        <v>16151</v>
      </c>
      <c r="R1064" s="55" t="s">
        <v>16152</v>
      </c>
    </row>
    <row r="1065" spans="1:18" ht="192" x14ac:dyDescent="0.2">
      <c r="A1065" s="160">
        <v>9789152302484</v>
      </c>
      <c r="B1065" s="11">
        <v>1</v>
      </c>
      <c r="C1065" s="11" t="s">
        <v>12854</v>
      </c>
      <c r="D1065" s="11" t="str">
        <f>INDEX(Lista!$A$2:$B$13,MATCH('Kap 1'!K1065,Lista!$A$2:$A$13,0),2)</f>
        <v>U</v>
      </c>
      <c r="E1065" s="11" t="str">
        <f t="shared" si="56"/>
        <v>9789152302484-1-x1_5x-U-Aa</v>
      </c>
      <c r="F1065" s="11">
        <f>MATCH(E1065,'Base data'!$N$2:$N$2604,0)</f>
        <v>417</v>
      </c>
      <c r="G1065" s="11" t="str">
        <f t="shared" si="57"/>
        <v>Aa</v>
      </c>
      <c r="H1065" s="11" t="str">
        <f t="shared" si="55"/>
        <v>Resonera</v>
      </c>
      <c r="I1065" s="11" t="s">
        <v>13316</v>
      </c>
      <c r="J1065" s="11" t="s">
        <v>287</v>
      </c>
      <c r="K1065" s="11" t="s">
        <v>287</v>
      </c>
      <c r="L1065" s="11" t="s">
        <v>283</v>
      </c>
      <c r="M1065" s="11">
        <v>2</v>
      </c>
      <c r="N1065" s="11" t="s">
        <v>283</v>
      </c>
      <c r="O1065" s="11" t="s">
        <v>311</v>
      </c>
      <c r="P1065" s="55" t="s">
        <v>16153</v>
      </c>
      <c r="Q1065" s="55" t="s">
        <v>16154</v>
      </c>
      <c r="R1065" s="55" t="s">
        <v>16155</v>
      </c>
    </row>
    <row r="1066" spans="1:18" ht="128" x14ac:dyDescent="0.2">
      <c r="A1066" s="160">
        <v>9789152302484</v>
      </c>
      <c r="B1066" s="11">
        <v>1</v>
      </c>
      <c r="C1066" s="11" t="s">
        <v>12854</v>
      </c>
      <c r="D1066" s="11" t="str">
        <f>INDEX(Lista!$A$2:$B$13,MATCH('Kap 1'!K1066,Lista!$A$2:$A$13,0),2)</f>
        <v>U</v>
      </c>
      <c r="E1066" s="11" t="str">
        <f t="shared" si="56"/>
        <v>9789152302484-1-x1_5x-U-Ab</v>
      </c>
      <c r="F1066" s="11">
        <f>MATCH(E1066,'Base data'!$N$2:$N$2604,0)</f>
        <v>418</v>
      </c>
      <c r="G1066" s="11" t="str">
        <f t="shared" si="57"/>
        <v>Ab</v>
      </c>
      <c r="H1066" s="11" t="str">
        <f t="shared" si="55"/>
        <v>Resonera</v>
      </c>
      <c r="I1066" s="11" t="s">
        <v>13318</v>
      </c>
      <c r="J1066" s="11" t="s">
        <v>287</v>
      </c>
      <c r="K1066" s="11" t="s">
        <v>287</v>
      </c>
      <c r="L1066" s="11" t="s">
        <v>283</v>
      </c>
      <c r="M1066" s="11">
        <v>1</v>
      </c>
      <c r="N1066" s="11" t="s">
        <v>283</v>
      </c>
      <c r="O1066" s="11" t="s">
        <v>311</v>
      </c>
      <c r="P1066" s="55" t="s">
        <v>16150</v>
      </c>
      <c r="Q1066" s="55" t="s">
        <v>16151</v>
      </c>
      <c r="R1066" s="55" t="s">
        <v>16152</v>
      </c>
    </row>
    <row r="1067" spans="1:18" ht="192" x14ac:dyDescent="0.2">
      <c r="A1067" s="160">
        <v>9789152302484</v>
      </c>
      <c r="B1067" s="11">
        <v>1</v>
      </c>
      <c r="C1067" s="11" t="s">
        <v>12854</v>
      </c>
      <c r="D1067" s="11" t="str">
        <f>INDEX(Lista!$A$2:$B$13,MATCH('Kap 1'!K1067,Lista!$A$2:$A$13,0),2)</f>
        <v>U</v>
      </c>
      <c r="E1067" s="11" t="str">
        <f t="shared" si="56"/>
        <v>9789152302484-1-x1_5x-U-Ab</v>
      </c>
      <c r="F1067" s="11">
        <f>MATCH(E1067,'Base data'!$N$2:$N$2604,0)</f>
        <v>418</v>
      </c>
      <c r="G1067" s="11" t="str">
        <f t="shared" si="57"/>
        <v>Ab</v>
      </c>
      <c r="H1067" s="11" t="str">
        <f t="shared" si="55"/>
        <v>Resonera</v>
      </c>
      <c r="I1067" s="11" t="s">
        <v>13318</v>
      </c>
      <c r="J1067" s="11" t="s">
        <v>287</v>
      </c>
      <c r="K1067" s="11" t="s">
        <v>287</v>
      </c>
      <c r="L1067" s="11" t="s">
        <v>283</v>
      </c>
      <c r="M1067" s="11">
        <v>2</v>
      </c>
      <c r="N1067" s="11" t="s">
        <v>283</v>
      </c>
      <c r="O1067" s="11" t="s">
        <v>311</v>
      </c>
      <c r="P1067" s="55" t="s">
        <v>16156</v>
      </c>
      <c r="Q1067" s="55" t="s">
        <v>16157</v>
      </c>
      <c r="R1067" s="55" t="s">
        <v>16158</v>
      </c>
    </row>
    <row r="1068" spans="1:18" ht="48" x14ac:dyDescent="0.2">
      <c r="A1068" s="160">
        <v>9789152302484</v>
      </c>
      <c r="B1068" s="11">
        <v>1</v>
      </c>
      <c r="C1068" s="11" t="s">
        <v>12854</v>
      </c>
      <c r="D1068" s="11" t="str">
        <f>INDEX(Lista!$A$2:$B$13,MATCH('Kap 1'!K1068,Lista!$A$2:$A$13,0),2)</f>
        <v>U</v>
      </c>
      <c r="E1068" s="11" t="str">
        <f t="shared" si="56"/>
        <v>9789152302484-1-x1_5x-U-B</v>
      </c>
      <c r="F1068" s="11">
        <f>MATCH(E1068,'Base data'!$N$2:$N$2604,0)</f>
        <v>419</v>
      </c>
      <c r="G1068" s="11" t="str">
        <f t="shared" si="57"/>
        <v>B</v>
      </c>
      <c r="H1068" s="11" t="str">
        <f t="shared" si="55"/>
        <v>Problemlösning</v>
      </c>
      <c r="I1068" s="11" t="s">
        <v>169</v>
      </c>
      <c r="J1068" s="11" t="s">
        <v>287</v>
      </c>
      <c r="K1068" s="11" t="s">
        <v>287</v>
      </c>
      <c r="L1068" s="11" t="s">
        <v>1256</v>
      </c>
      <c r="M1068" s="11">
        <v>1</v>
      </c>
      <c r="N1068" s="11" t="s">
        <v>284</v>
      </c>
      <c r="O1068" s="11" t="s">
        <v>370</v>
      </c>
      <c r="P1068" s="55" t="s">
        <v>16159</v>
      </c>
      <c r="Q1068" s="55" t="str">
        <f>E1068&amp;"_"&amp;M1068</f>
        <v>9789152302484-1-x1_5x-U-B_1</v>
      </c>
      <c r="R1068" s="55" t="s">
        <v>16160</v>
      </c>
    </row>
    <row r="1069" spans="1:18" ht="32" x14ac:dyDescent="0.2">
      <c r="A1069" s="160">
        <v>9789152302484</v>
      </c>
      <c r="B1069" s="11">
        <v>1</v>
      </c>
      <c r="C1069" s="11" t="s">
        <v>12854</v>
      </c>
      <c r="D1069" s="11" t="str">
        <f>INDEX(Lista!$A$2:$B$13,MATCH('Kap 1'!K1069,Lista!$A$2:$A$13,0),2)</f>
        <v>U</v>
      </c>
      <c r="E1069" s="11" t="str">
        <f t="shared" si="56"/>
        <v>9789152302484-1-x1_5x-U-B</v>
      </c>
      <c r="F1069" s="11">
        <f>MATCH(E1069,'Base data'!$N$2:$N$2604,0)</f>
        <v>419</v>
      </c>
      <c r="G1069" s="11" t="str">
        <f t="shared" si="57"/>
        <v>B</v>
      </c>
      <c r="H1069" s="11" t="str">
        <f t="shared" si="55"/>
        <v>Problemlösning</v>
      </c>
      <c r="I1069" s="11" t="s">
        <v>169</v>
      </c>
      <c r="J1069" s="11" t="s">
        <v>287</v>
      </c>
      <c r="K1069" s="11" t="s">
        <v>287</v>
      </c>
      <c r="L1069" s="11" t="s">
        <v>1256</v>
      </c>
      <c r="M1069" s="11">
        <v>2</v>
      </c>
      <c r="N1069" s="11" t="s">
        <v>283</v>
      </c>
      <c r="O1069" s="11" t="s">
        <v>304</v>
      </c>
      <c r="P1069" s="55" t="s">
        <v>16161</v>
      </c>
      <c r="Q1069" s="55">
        <v>210</v>
      </c>
      <c r="R1069" s="55" t="s">
        <v>16162</v>
      </c>
    </row>
    <row r="1070" spans="1:18" ht="32" x14ac:dyDescent="0.2">
      <c r="A1070" s="160">
        <v>9789152302484</v>
      </c>
      <c r="B1070" s="11">
        <v>1</v>
      </c>
      <c r="C1070" s="11" t="s">
        <v>12854</v>
      </c>
      <c r="D1070" s="11" t="str">
        <f>INDEX(Lista!$A$2:$B$13,MATCH('Kap 1'!K1070,Lista!$A$2:$A$13,0),2)</f>
        <v>U</v>
      </c>
      <c r="E1070" s="11" t="str">
        <f t="shared" si="56"/>
        <v>9789152302484-1-x1_5x-U-Ca</v>
      </c>
      <c r="F1070" s="11">
        <f>MATCH(E1070,'Base data'!$N$2:$N$2604,0)</f>
        <v>420</v>
      </c>
      <c r="G1070" s="11" t="str">
        <f t="shared" si="57"/>
        <v>Ca</v>
      </c>
      <c r="H1070" s="11" t="str">
        <f t="shared" si="55"/>
        <v>Problemlösning</v>
      </c>
      <c r="I1070" s="178" t="s">
        <v>13321</v>
      </c>
      <c r="J1070" s="11" t="s">
        <v>287</v>
      </c>
      <c r="K1070" s="11" t="s">
        <v>287</v>
      </c>
      <c r="L1070" s="11" t="s">
        <v>1256</v>
      </c>
      <c r="M1070" s="11">
        <v>1</v>
      </c>
      <c r="R1070" s="55" t="s">
        <v>16163</v>
      </c>
    </row>
    <row r="1071" spans="1:18" x14ac:dyDescent="0.2">
      <c r="A1071" s="160">
        <v>9789152302484</v>
      </c>
      <c r="B1071" s="11">
        <v>1</v>
      </c>
      <c r="C1071" s="11" t="s">
        <v>12854</v>
      </c>
      <c r="D1071" s="11" t="str">
        <f>INDEX(Lista!$A$2:$B$13,MATCH('Kap 1'!K1071,Lista!$A$2:$A$13,0),2)</f>
        <v>U</v>
      </c>
      <c r="E1071" s="11" t="str">
        <f t="shared" si="56"/>
        <v>9789152302484-1-x1_5x-U-Ca</v>
      </c>
      <c r="F1071" s="11">
        <f>MATCH(E1071,'Base data'!$N$2:$N$2604,0)</f>
        <v>420</v>
      </c>
      <c r="G1071" s="11" t="str">
        <f t="shared" si="57"/>
        <v>Ca</v>
      </c>
      <c r="H1071" s="11" t="str">
        <f t="shared" si="55"/>
        <v>Problemlösning</v>
      </c>
      <c r="I1071" s="178" t="s">
        <v>13321</v>
      </c>
      <c r="J1071" s="11" t="s">
        <v>287</v>
      </c>
      <c r="K1071" s="11" t="s">
        <v>287</v>
      </c>
      <c r="L1071" s="11" t="s">
        <v>1256</v>
      </c>
      <c r="M1071" s="11">
        <v>1</v>
      </c>
    </row>
    <row r="1072" spans="1:18" x14ac:dyDescent="0.2">
      <c r="A1072" s="160">
        <v>9789152302484</v>
      </c>
      <c r="B1072" s="11">
        <v>1</v>
      </c>
      <c r="C1072" s="11" t="s">
        <v>12854</v>
      </c>
      <c r="D1072" s="11" t="str">
        <f>INDEX(Lista!$A$2:$B$13,MATCH('Kap 1'!K1072,Lista!$A$2:$A$13,0),2)</f>
        <v>U</v>
      </c>
      <c r="E1072" s="11" t="str">
        <f t="shared" si="56"/>
        <v>9789152302484-1-x1_5x-U-Cb</v>
      </c>
      <c r="F1072" s="11">
        <f>MATCH(E1072,'Base data'!$N$2:$N$2604,0)</f>
        <v>421</v>
      </c>
      <c r="G1072" s="11" t="str">
        <f t="shared" si="57"/>
        <v>Cb</v>
      </c>
      <c r="H1072" s="11" t="str">
        <f t="shared" si="55"/>
        <v>Problemlösning</v>
      </c>
      <c r="I1072" s="178" t="s">
        <v>13324</v>
      </c>
      <c r="J1072" s="11" t="s">
        <v>287</v>
      </c>
      <c r="K1072" s="11" t="s">
        <v>287</v>
      </c>
      <c r="L1072" s="11" t="s">
        <v>1256</v>
      </c>
      <c r="M1072" s="11">
        <v>1</v>
      </c>
    </row>
    <row r="1073" spans="1:18" x14ac:dyDescent="0.2">
      <c r="A1073" s="160">
        <v>9789152302484</v>
      </c>
      <c r="B1073" s="11">
        <v>1</v>
      </c>
      <c r="C1073" s="11" t="s">
        <v>12854</v>
      </c>
      <c r="D1073" s="11" t="str">
        <f>INDEX(Lista!$A$2:$B$13,MATCH('Kap 1'!K1073,Lista!$A$2:$A$13,0),2)</f>
        <v>U</v>
      </c>
      <c r="E1073" s="11" t="str">
        <f t="shared" si="56"/>
        <v>9789152302484-1-x1_5x-U-Cb</v>
      </c>
      <c r="F1073" s="11">
        <f>MATCH(E1073,'Base data'!$N$2:$N$2604,0)</f>
        <v>421</v>
      </c>
      <c r="G1073" s="11" t="str">
        <f t="shared" si="57"/>
        <v>Cb</v>
      </c>
      <c r="H1073" s="11" t="str">
        <f t="shared" si="55"/>
        <v>Problemlösning</v>
      </c>
      <c r="I1073" s="178" t="s">
        <v>13324</v>
      </c>
      <c r="J1073" s="11" t="s">
        <v>287</v>
      </c>
      <c r="K1073" s="11" t="s">
        <v>287</v>
      </c>
      <c r="L1073" s="11" t="s">
        <v>1256</v>
      </c>
      <c r="M1073" s="11">
        <v>1</v>
      </c>
    </row>
    <row r="1074" spans="1:18" x14ac:dyDescent="0.2">
      <c r="A1074" s="160">
        <v>9789152302484</v>
      </c>
      <c r="B1074" s="11">
        <v>1</v>
      </c>
      <c r="C1074" s="11" t="s">
        <v>12854</v>
      </c>
      <c r="D1074" s="11" t="str">
        <f>INDEX(Lista!$A$2:$B$13,MATCH('Kap 1'!K1074,Lista!$A$2:$A$13,0),2)</f>
        <v>U</v>
      </c>
      <c r="E1074" s="11" t="str">
        <f t="shared" si="56"/>
        <v>9789152302484-1-x1_5x-U-Cc</v>
      </c>
      <c r="F1074" s="11">
        <f>MATCH(E1074,'Base data'!$N$2:$N$2604,0)</f>
        <v>422</v>
      </c>
      <c r="G1074" s="11" t="str">
        <f t="shared" si="57"/>
        <v>Cc</v>
      </c>
      <c r="H1074" s="11" t="str">
        <f t="shared" si="55"/>
        <v>Problemlösning</v>
      </c>
      <c r="I1074" s="178" t="s">
        <v>13326</v>
      </c>
      <c r="J1074" s="11" t="s">
        <v>287</v>
      </c>
      <c r="K1074" s="11" t="s">
        <v>287</v>
      </c>
      <c r="L1074" s="11" t="s">
        <v>1256</v>
      </c>
      <c r="M1074" s="11">
        <v>1</v>
      </c>
      <c r="P1074" s="11"/>
      <c r="Q1074" s="11"/>
      <c r="R1074" s="11"/>
    </row>
    <row r="1075" spans="1:18" x14ac:dyDescent="0.2">
      <c r="A1075" s="160">
        <v>9789152302484</v>
      </c>
      <c r="B1075" s="11">
        <v>1</v>
      </c>
      <c r="C1075" s="11" t="s">
        <v>12854</v>
      </c>
      <c r="D1075" s="11" t="str">
        <f>INDEX(Lista!$A$2:$B$13,MATCH('Kap 1'!K1075,Lista!$A$2:$A$13,0),2)</f>
        <v>U</v>
      </c>
      <c r="E1075" s="11" t="str">
        <f t="shared" si="56"/>
        <v>9789152302484-1-x1_5x-U-Cc</v>
      </c>
      <c r="F1075" s="11">
        <f>MATCH(E1075,'Base data'!$N$2:$N$2604,0)</f>
        <v>422</v>
      </c>
      <c r="G1075" s="11" t="str">
        <f t="shared" si="57"/>
        <v>Cc</v>
      </c>
      <c r="H1075" s="11" t="str">
        <f t="shared" si="55"/>
        <v>Problemlösning</v>
      </c>
      <c r="I1075" s="178" t="s">
        <v>13326</v>
      </c>
      <c r="J1075" s="11" t="s">
        <v>287</v>
      </c>
      <c r="K1075" s="11" t="s">
        <v>287</v>
      </c>
      <c r="L1075" s="11" t="s">
        <v>1256</v>
      </c>
      <c r="M1075" s="11">
        <v>1</v>
      </c>
      <c r="P1075" s="11"/>
      <c r="Q1075" s="11"/>
      <c r="R1075" s="11"/>
    </row>
    <row r="1076" spans="1:18" x14ac:dyDescent="0.2">
      <c r="A1076" s="160">
        <v>9789152302484</v>
      </c>
      <c r="B1076" s="11">
        <v>1</v>
      </c>
      <c r="C1076" s="11" t="s">
        <v>12854</v>
      </c>
      <c r="D1076" s="11" t="str">
        <f>INDEX(Lista!$A$2:$B$13,MATCH('Kap 1'!K1076,Lista!$A$2:$A$13,0),2)</f>
        <v>U</v>
      </c>
      <c r="E1076" s="11" t="str">
        <f t="shared" si="56"/>
        <v>9789152302484-1-x1_5x-U-Da</v>
      </c>
      <c r="F1076" s="11">
        <f>MATCH(E1076,'Base data'!$N$2:$N$2604,0)</f>
        <v>423</v>
      </c>
      <c r="G1076" s="11" t="str">
        <f t="shared" si="57"/>
        <v>Da</v>
      </c>
      <c r="H1076" s="11" t="str">
        <f t="shared" si="55"/>
        <v>Problemlösning</v>
      </c>
      <c r="I1076" s="178" t="s">
        <v>13328</v>
      </c>
      <c r="J1076" s="11" t="s">
        <v>287</v>
      </c>
      <c r="K1076" s="11" t="s">
        <v>287</v>
      </c>
      <c r="L1076" s="11" t="s">
        <v>1256</v>
      </c>
      <c r="M1076" s="11">
        <v>1</v>
      </c>
      <c r="P1076" s="11"/>
      <c r="Q1076" s="11"/>
      <c r="R1076" s="11"/>
    </row>
    <row r="1077" spans="1:18" x14ac:dyDescent="0.2">
      <c r="A1077" s="160">
        <v>9789152302484</v>
      </c>
      <c r="B1077" s="11">
        <v>1</v>
      </c>
      <c r="C1077" s="11" t="s">
        <v>12854</v>
      </c>
      <c r="D1077" s="11" t="str">
        <f>INDEX(Lista!$A$2:$B$13,MATCH('Kap 1'!K1077,Lista!$A$2:$A$13,0),2)</f>
        <v>U</v>
      </c>
      <c r="E1077" s="11" t="str">
        <f t="shared" si="56"/>
        <v>9789152302484-1-x1_5x-U-Da</v>
      </c>
      <c r="F1077" s="11">
        <f>MATCH(E1077,'Base data'!$N$2:$N$2604,0)</f>
        <v>423</v>
      </c>
      <c r="G1077" s="11" t="str">
        <f t="shared" si="57"/>
        <v>Da</v>
      </c>
      <c r="H1077" s="11" t="str">
        <f t="shared" si="55"/>
        <v>Problemlösning</v>
      </c>
      <c r="I1077" s="178" t="s">
        <v>13328</v>
      </c>
      <c r="J1077" s="11" t="s">
        <v>287</v>
      </c>
      <c r="K1077" s="11" t="s">
        <v>287</v>
      </c>
      <c r="L1077" s="11" t="s">
        <v>1256</v>
      </c>
      <c r="M1077" s="11">
        <v>1</v>
      </c>
      <c r="P1077" s="11"/>
      <c r="Q1077" s="11"/>
      <c r="R1077" s="11"/>
    </row>
    <row r="1078" spans="1:18" x14ac:dyDescent="0.2">
      <c r="A1078" s="160">
        <v>9789152302484</v>
      </c>
      <c r="B1078" s="11">
        <v>1</v>
      </c>
      <c r="C1078" s="11" t="s">
        <v>12854</v>
      </c>
      <c r="D1078" s="11" t="str">
        <f>INDEX(Lista!$A$2:$B$13,MATCH('Kap 1'!K1078,Lista!$A$2:$A$13,0),2)</f>
        <v>U</v>
      </c>
      <c r="E1078" s="11" t="str">
        <f t="shared" si="56"/>
        <v>9789152302484-1-x1_5x-U-Db</v>
      </c>
      <c r="F1078" s="11">
        <f>MATCH(E1078,'Base data'!$N$2:$N$2604,0)</f>
        <v>424</v>
      </c>
      <c r="G1078" s="11" t="str">
        <f t="shared" si="57"/>
        <v>Db</v>
      </c>
      <c r="H1078" s="11" t="str">
        <f t="shared" si="55"/>
        <v>Problemlösning</v>
      </c>
      <c r="I1078" s="178" t="s">
        <v>13331</v>
      </c>
      <c r="J1078" s="11" t="s">
        <v>287</v>
      </c>
      <c r="K1078" s="11" t="s">
        <v>287</v>
      </c>
      <c r="L1078" s="11" t="s">
        <v>1256</v>
      </c>
      <c r="M1078" s="11">
        <v>1</v>
      </c>
      <c r="P1078" s="11"/>
      <c r="Q1078" s="11"/>
      <c r="R1078" s="11"/>
    </row>
    <row r="1079" spans="1:18" x14ac:dyDescent="0.2">
      <c r="A1079" s="160">
        <v>9789152302484</v>
      </c>
      <c r="B1079" s="11">
        <v>1</v>
      </c>
      <c r="C1079" s="11" t="s">
        <v>12854</v>
      </c>
      <c r="D1079" s="11" t="str">
        <f>INDEX(Lista!$A$2:$B$13,MATCH('Kap 1'!K1079,Lista!$A$2:$A$13,0),2)</f>
        <v>U</v>
      </c>
      <c r="E1079" s="11" t="str">
        <f t="shared" si="56"/>
        <v>9789152302484-1-x1_5x-U-Db</v>
      </c>
      <c r="F1079" s="11">
        <f>MATCH(E1079,'Base data'!$N$2:$N$2604,0)</f>
        <v>424</v>
      </c>
      <c r="G1079" s="11" t="str">
        <f t="shared" si="57"/>
        <v>Db</v>
      </c>
      <c r="H1079" s="11" t="str">
        <f t="shared" si="55"/>
        <v>Problemlösning</v>
      </c>
      <c r="I1079" s="178" t="s">
        <v>13331</v>
      </c>
      <c r="J1079" s="11" t="s">
        <v>287</v>
      </c>
      <c r="K1079" s="11" t="s">
        <v>287</v>
      </c>
      <c r="L1079" s="11" t="s">
        <v>1256</v>
      </c>
      <c r="M1079" s="11">
        <v>1</v>
      </c>
      <c r="P1079" s="11"/>
      <c r="Q1079" s="11"/>
      <c r="R1079" s="11"/>
    </row>
    <row r="1080" spans="1:18" x14ac:dyDescent="0.2">
      <c r="A1080" s="160">
        <v>9789152302484</v>
      </c>
      <c r="B1080" s="11">
        <v>1</v>
      </c>
      <c r="C1080" s="11" t="s">
        <v>12854</v>
      </c>
      <c r="D1080" s="11" t="str">
        <f>INDEX(Lista!$A$2:$B$13,MATCH('Kap 1'!K1080,Lista!$A$2:$A$13,0),2)</f>
        <v>U</v>
      </c>
      <c r="E1080" s="11" t="str">
        <f t="shared" si="56"/>
        <v>9789152302484-1-x1_5x-U-E</v>
      </c>
      <c r="F1080" s="11">
        <f>MATCH(E1080,'Base data'!$N$2:$N$2604,0)</f>
        <v>425</v>
      </c>
      <c r="G1080" s="11" t="str">
        <f t="shared" si="57"/>
        <v>E</v>
      </c>
      <c r="H1080" s="11" t="str">
        <f t="shared" si="55"/>
        <v>Problemlösning</v>
      </c>
      <c r="I1080" s="178" t="s">
        <v>12840</v>
      </c>
      <c r="J1080" s="11" t="s">
        <v>287</v>
      </c>
      <c r="K1080" s="11" t="s">
        <v>287</v>
      </c>
      <c r="L1080" s="11" t="s">
        <v>1256</v>
      </c>
      <c r="M1080" s="11">
        <v>1</v>
      </c>
      <c r="P1080" s="11"/>
      <c r="Q1080" s="11"/>
      <c r="R1080" s="11"/>
    </row>
    <row r="1081" spans="1:18" x14ac:dyDescent="0.2">
      <c r="A1081" s="160">
        <v>9789152302484</v>
      </c>
      <c r="B1081" s="11">
        <v>1</v>
      </c>
      <c r="C1081" s="11" t="s">
        <v>12854</v>
      </c>
      <c r="D1081" s="11" t="str">
        <f>INDEX(Lista!$A$2:$B$13,MATCH('Kap 1'!K1081,Lista!$A$2:$A$13,0),2)</f>
        <v>U</v>
      </c>
      <c r="E1081" s="11" t="str">
        <f t="shared" si="56"/>
        <v>9789152302484-1-x1_5x-U-E</v>
      </c>
      <c r="F1081" s="11">
        <f>MATCH(E1081,'Base data'!$N$2:$N$2604,0)</f>
        <v>425</v>
      </c>
      <c r="G1081" s="11" t="str">
        <f t="shared" si="57"/>
        <v>E</v>
      </c>
      <c r="H1081" s="11" t="str">
        <f t="shared" si="55"/>
        <v>Problemlösning</v>
      </c>
      <c r="I1081" s="178" t="s">
        <v>12840</v>
      </c>
      <c r="J1081" s="11" t="s">
        <v>287</v>
      </c>
      <c r="K1081" s="11" t="s">
        <v>287</v>
      </c>
      <c r="L1081" s="11" t="s">
        <v>1256</v>
      </c>
      <c r="M1081" s="11">
        <v>1</v>
      </c>
      <c r="P1081" s="11"/>
      <c r="Q1081" s="11"/>
      <c r="R1081" s="11"/>
    </row>
    <row r="1082" spans="1:18" x14ac:dyDescent="0.2">
      <c r="A1082" s="160">
        <v>9789152302484</v>
      </c>
      <c r="B1082" s="11">
        <v>1</v>
      </c>
      <c r="C1082" s="11" t="s">
        <v>12854</v>
      </c>
      <c r="D1082" s="11" t="str">
        <f>INDEX(Lista!$A$2:$B$13,MATCH('Kap 1'!K1082,Lista!$A$2:$A$13,0),2)</f>
        <v>U</v>
      </c>
      <c r="E1082" s="11" t="str">
        <f t="shared" si="56"/>
        <v>9789152302484-1-x1_5x-U-E</v>
      </c>
      <c r="F1082" s="11">
        <f>MATCH(E1082,'Base data'!$N$2:$N$2604,0)</f>
        <v>425</v>
      </c>
      <c r="G1082" s="11" t="str">
        <f t="shared" si="57"/>
        <v>E</v>
      </c>
      <c r="H1082" s="11" t="str">
        <f t="shared" si="55"/>
        <v>Problemlösning</v>
      </c>
      <c r="I1082" s="178" t="s">
        <v>12840</v>
      </c>
      <c r="J1082" s="11" t="s">
        <v>287</v>
      </c>
      <c r="K1082" s="11" t="s">
        <v>287</v>
      </c>
      <c r="L1082" s="11" t="s">
        <v>1256</v>
      </c>
      <c r="M1082" s="11">
        <v>1</v>
      </c>
      <c r="P1082" s="11"/>
      <c r="Q1082" s="11"/>
      <c r="R1082" s="11"/>
    </row>
    <row r="1083" spans="1:18" x14ac:dyDescent="0.2">
      <c r="A1083" s="160">
        <v>9789152302484</v>
      </c>
      <c r="B1083" s="11">
        <v>1</v>
      </c>
      <c r="C1083" s="11" t="s">
        <v>12854</v>
      </c>
      <c r="D1083" s="11" t="str">
        <f>INDEX(Lista!$A$2:$B$13,MATCH('Kap 1'!K1083,Lista!$A$2:$A$13,0),2)</f>
        <v>U</v>
      </c>
      <c r="E1083" s="11" t="str">
        <f t="shared" si="56"/>
        <v>9789152302484-1-x1_5x-U-E</v>
      </c>
      <c r="F1083" s="11">
        <f>MATCH(E1083,'Base data'!$N$2:$N$2604,0)</f>
        <v>425</v>
      </c>
      <c r="G1083" s="11" t="str">
        <f t="shared" si="57"/>
        <v>E</v>
      </c>
      <c r="H1083" s="11" t="str">
        <f t="shared" si="55"/>
        <v>Problemlösning</v>
      </c>
      <c r="I1083" s="178" t="s">
        <v>12840</v>
      </c>
      <c r="J1083" s="11" t="s">
        <v>287</v>
      </c>
      <c r="K1083" s="11" t="s">
        <v>287</v>
      </c>
      <c r="L1083" s="11" t="s">
        <v>1256</v>
      </c>
      <c r="M1083" s="11">
        <v>1</v>
      </c>
      <c r="P1083" s="11"/>
      <c r="Q1083" s="11"/>
      <c r="R1083" s="11"/>
    </row>
    <row r="1084" spans="1:18" x14ac:dyDescent="0.2">
      <c r="A1084" s="160">
        <v>9789152302484</v>
      </c>
      <c r="B1084" s="11">
        <v>1</v>
      </c>
      <c r="C1084" s="11" t="s">
        <v>12854</v>
      </c>
      <c r="D1084" s="11" t="str">
        <f>INDEX(Lista!$A$2:$B$13,MATCH('Kap 1'!K1084,Lista!$A$2:$A$13,0),2)</f>
        <v>SU</v>
      </c>
      <c r="E1084" s="124" t="str">
        <f t="shared" si="56"/>
        <v>9789152302484-1-x1_5x-SU-A</v>
      </c>
      <c r="F1084" s="11">
        <f>MATCH(E1084,'Base data'!$N$2:$N$2604,0)</f>
        <v>426</v>
      </c>
      <c r="G1084" s="11" t="str">
        <f t="shared" si="57"/>
        <v>A</v>
      </c>
      <c r="H1084" s="11" t="str">
        <f t="shared" si="55"/>
        <v>Problemlösning</v>
      </c>
      <c r="I1084" s="178" t="s">
        <v>230</v>
      </c>
      <c r="J1084" s="11" t="s">
        <v>287</v>
      </c>
      <c r="K1084" s="11" t="s">
        <v>279</v>
      </c>
      <c r="L1084" s="11" t="s">
        <v>1256</v>
      </c>
      <c r="M1084" s="11">
        <v>1</v>
      </c>
      <c r="P1084" s="11"/>
      <c r="Q1084" s="11"/>
      <c r="R1084" s="11"/>
    </row>
    <row r="1085" spans="1:18" x14ac:dyDescent="0.2">
      <c r="A1085" s="160">
        <v>9789152302484</v>
      </c>
      <c r="B1085" s="11">
        <v>1</v>
      </c>
      <c r="C1085" s="11" t="s">
        <v>12854</v>
      </c>
      <c r="D1085" s="11" t="str">
        <f>INDEX(Lista!$A$2:$B$13,MATCH('Kap 1'!K1085,Lista!$A$2:$A$13,0),2)</f>
        <v>SU</v>
      </c>
      <c r="E1085" s="124" t="str">
        <f t="shared" si="56"/>
        <v>9789152302484-1-x1_5x-SU-B</v>
      </c>
      <c r="F1085" s="11">
        <f>MATCH(E1085,'Base data'!$N$2:$N$2604,0)</f>
        <v>427</v>
      </c>
      <c r="G1085" s="11" t="str">
        <f>IF(I1085="",#REF!,I1085)</f>
        <v>B</v>
      </c>
      <c r="H1085" s="11" t="str">
        <f t="shared" si="55"/>
        <v>Problemlösning</v>
      </c>
      <c r="I1085" s="178" t="s">
        <v>169</v>
      </c>
      <c r="J1085" s="11" t="s">
        <v>287</v>
      </c>
      <c r="K1085" s="11" t="s">
        <v>279</v>
      </c>
      <c r="L1085" s="11" t="s">
        <v>1256</v>
      </c>
      <c r="M1085" s="11">
        <v>1</v>
      </c>
      <c r="P1085" s="11"/>
      <c r="Q1085" s="11"/>
      <c r="R1085" s="11"/>
    </row>
    <row r="1086" spans="1:18" x14ac:dyDescent="0.2">
      <c r="A1086" s="160">
        <v>9789152302484</v>
      </c>
      <c r="B1086" s="11">
        <v>1</v>
      </c>
      <c r="C1086" s="11" t="s">
        <v>12854</v>
      </c>
      <c r="D1086" s="11" t="str">
        <f>INDEX(Lista!$A$2:$B$13,MATCH('Kap 1'!K1086,Lista!$A$2:$A$13,0),2)</f>
        <v>SU</v>
      </c>
      <c r="E1086" s="124" t="str">
        <f t="shared" si="56"/>
        <v>9789152302484-1-x1_5x-SU-C</v>
      </c>
      <c r="F1086" s="11">
        <f>MATCH(E1086,'Base data'!$N$2:$N$2604,0)</f>
        <v>428</v>
      </c>
      <c r="G1086" s="11" t="str">
        <f>IF(I1086="",#REF!,I1086)</f>
        <v>C</v>
      </c>
      <c r="H1086" s="11" t="str">
        <f t="shared" si="55"/>
        <v>Problemlösning</v>
      </c>
      <c r="I1086" s="178" t="s">
        <v>231</v>
      </c>
      <c r="J1086" s="11" t="s">
        <v>287</v>
      </c>
      <c r="K1086" s="11" t="s">
        <v>279</v>
      </c>
      <c r="L1086" s="11" t="s">
        <v>1256</v>
      </c>
      <c r="M1086" s="11">
        <v>1</v>
      </c>
      <c r="P1086" s="11"/>
      <c r="Q1086" s="11"/>
      <c r="R1086" s="11"/>
    </row>
    <row r="1087" spans="1:18" x14ac:dyDescent="0.2">
      <c r="A1087" s="160">
        <v>9789152302484</v>
      </c>
      <c r="B1087" s="11">
        <v>1</v>
      </c>
      <c r="C1087" s="11" t="s">
        <v>12854</v>
      </c>
      <c r="D1087" s="11" t="str">
        <f>INDEX(Lista!$A$2:$B$13,MATCH('Kap 1'!K1087,Lista!$A$2:$A$13,0),2)</f>
        <v>AH</v>
      </c>
      <c r="E1087" s="124" t="str">
        <f t="shared" si="56"/>
        <v>9789152302484-1-x1_5x-AH-1</v>
      </c>
      <c r="F1087" s="11">
        <f>MATCH(E1087,'Base data'!$N$2:$N$2604,0)</f>
        <v>429</v>
      </c>
      <c r="G1087" s="11">
        <f>IF(I1087="",#REF!,I1087)</f>
        <v>1</v>
      </c>
      <c r="H1087" s="11" t="str">
        <f t="shared" si="55"/>
        <v>Problemlösning</v>
      </c>
      <c r="I1087" s="11">
        <v>1</v>
      </c>
      <c r="J1087" s="11" t="s">
        <v>287</v>
      </c>
      <c r="K1087" s="11" t="s">
        <v>280</v>
      </c>
      <c r="L1087" s="11" t="s">
        <v>1256</v>
      </c>
      <c r="M1087" s="11">
        <v>1</v>
      </c>
      <c r="P1087" s="11"/>
      <c r="Q1087" s="11"/>
      <c r="R1087" s="11"/>
    </row>
    <row r="1088" spans="1:18" x14ac:dyDescent="0.2">
      <c r="A1088" s="160">
        <v>9789152302484</v>
      </c>
      <c r="B1088" s="11">
        <v>1</v>
      </c>
      <c r="C1088" s="11" t="s">
        <v>12854</v>
      </c>
      <c r="D1088" s="11" t="str">
        <f>INDEX(Lista!$A$2:$B$13,MATCH('Kap 1'!K1088,Lista!$A$2:$A$13,0),2)</f>
        <v>AH</v>
      </c>
      <c r="E1088" s="124" t="str">
        <f t="shared" si="56"/>
        <v>9789152302484-1-x1_5x-AH-2</v>
      </c>
      <c r="F1088" s="11">
        <f>MATCH(E1088,'Base data'!$N$2:$N$2604,0)</f>
        <v>430</v>
      </c>
      <c r="G1088" s="11">
        <f>IF(I1088="",#REF!,I1088)</f>
        <v>2</v>
      </c>
      <c r="H1088" s="11" t="str">
        <f t="shared" si="55"/>
        <v>Problemlösning</v>
      </c>
      <c r="I1088" s="11">
        <v>2</v>
      </c>
      <c r="J1088" s="11" t="s">
        <v>287</v>
      </c>
      <c r="K1088" s="11" t="s">
        <v>280</v>
      </c>
      <c r="L1088" s="11" t="s">
        <v>1256</v>
      </c>
      <c r="M1088" s="11">
        <v>1</v>
      </c>
      <c r="P1088" s="11"/>
      <c r="Q1088" s="11"/>
      <c r="R1088" s="11"/>
    </row>
    <row r="1089" spans="1:18" x14ac:dyDescent="0.2">
      <c r="A1089" s="160">
        <v>9789152302484</v>
      </c>
      <c r="B1089" s="11">
        <v>1</v>
      </c>
      <c r="C1089" s="11" t="s">
        <v>12854</v>
      </c>
      <c r="D1089" s="11" t="str">
        <f>INDEX(Lista!$A$2:$B$13,MATCH('Kap 1'!K1089,Lista!$A$2:$A$13,0),2)</f>
        <v>AH</v>
      </c>
      <c r="E1089" s="124" t="str">
        <f t="shared" si="56"/>
        <v>9789152302484-1-x1_5x-AH-3</v>
      </c>
      <c r="F1089" s="11">
        <f>MATCH(E1089,'Base data'!$N$2:$N$2604,0)</f>
        <v>431</v>
      </c>
      <c r="G1089" s="11">
        <f>IF(I1089="",#REF!,I1089)</f>
        <v>3</v>
      </c>
      <c r="H1089" s="11" t="str">
        <f t="shared" si="55"/>
        <v>Problemlösning</v>
      </c>
      <c r="I1089" s="11">
        <v>3</v>
      </c>
      <c r="J1089" s="11" t="s">
        <v>287</v>
      </c>
      <c r="K1089" s="11" t="s">
        <v>280</v>
      </c>
      <c r="L1089" s="11" t="s">
        <v>1256</v>
      </c>
      <c r="M1089" s="11">
        <v>1</v>
      </c>
      <c r="P1089" s="11"/>
      <c r="Q1089" s="11"/>
      <c r="R1089" s="11"/>
    </row>
  </sheetData>
  <autoFilter ref="A1:R1089"/>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R1044"/>
  <sheetViews>
    <sheetView workbookViewId="0">
      <selection sqref="A1:XFD2"/>
    </sheetView>
  </sheetViews>
  <sheetFormatPr baseColWidth="10" defaultColWidth="10.83203125" defaultRowHeight="16" x14ac:dyDescent="0.2"/>
  <cols>
    <col min="1" max="1" width="14.33203125" style="11" bestFit="1" customWidth="1"/>
    <col min="2" max="3" width="10.83203125" style="11"/>
    <col min="4" max="4" width="15.1640625" style="11" customWidth="1"/>
    <col min="5" max="5" width="26.83203125" style="11" bestFit="1" customWidth="1"/>
    <col min="6" max="6" width="10.83203125" style="11"/>
    <col min="7" max="8" width="28" style="11" customWidth="1"/>
    <col min="9" max="9" width="7.83203125" style="11" bestFit="1" customWidth="1"/>
    <col min="10" max="10" width="10.83203125" style="11"/>
    <col min="11" max="11" width="28" style="11" bestFit="1" customWidth="1"/>
    <col min="12" max="12" width="12.6640625" style="11" customWidth="1"/>
    <col min="13" max="13" width="12" style="11" bestFit="1" customWidth="1"/>
    <col min="14" max="14" width="9.1640625" style="11" bestFit="1" customWidth="1"/>
    <col min="15" max="15" width="8.33203125" style="11" bestFit="1" customWidth="1"/>
    <col min="16" max="16" width="42.33203125" style="55" customWidth="1"/>
    <col min="17" max="17" width="34" style="55" customWidth="1"/>
    <col min="18" max="18" width="66" style="55" customWidth="1"/>
    <col min="19" max="16384" width="10.83203125" style="11"/>
  </cols>
  <sheetData>
    <row r="1" spans="1:18" s="168" customFormat="1" ht="17" thickBot="1" x14ac:dyDescent="0.25">
      <c r="A1" s="181" t="s">
        <v>0</v>
      </c>
      <c r="B1" s="181" t="s">
        <v>16164</v>
      </c>
      <c r="C1" s="181" t="s">
        <v>16165</v>
      </c>
      <c r="D1" s="181" t="s">
        <v>18424</v>
      </c>
      <c r="E1" s="181" t="s">
        <v>11</v>
      </c>
      <c r="F1" s="181" t="s">
        <v>16166</v>
      </c>
      <c r="G1" s="181" t="s">
        <v>8</v>
      </c>
      <c r="H1" s="181" t="s">
        <v>14186</v>
      </c>
      <c r="I1" s="167" t="s">
        <v>8</v>
      </c>
      <c r="J1" s="167" t="s">
        <v>14185</v>
      </c>
      <c r="K1" s="167" t="s">
        <v>7</v>
      </c>
      <c r="L1" s="167" t="s">
        <v>14186</v>
      </c>
      <c r="M1" s="179" t="s">
        <v>18</v>
      </c>
      <c r="N1" s="179" t="s">
        <v>19</v>
      </c>
      <c r="O1" s="179" t="s">
        <v>20</v>
      </c>
      <c r="P1" s="180" t="s">
        <v>21</v>
      </c>
      <c r="Q1" s="180" t="s">
        <v>22</v>
      </c>
      <c r="R1" s="180" t="s">
        <v>14187</v>
      </c>
    </row>
    <row r="2" spans="1:18" ht="64" x14ac:dyDescent="0.2">
      <c r="A2" s="160">
        <v>9789152302484</v>
      </c>
      <c r="B2" s="11">
        <v>2</v>
      </c>
      <c r="C2" s="11" t="s">
        <v>12855</v>
      </c>
      <c r="D2" s="11" t="str">
        <f>B2&amp;"_"&amp;C2&amp;"_"&amp;K2&amp;"_"&amp;I2</f>
        <v>2_x2_1x_G_1a</v>
      </c>
      <c r="E2" s="11" t="str">
        <f>INDEX('Base data'!$M$433:$N$671,MATCH('Kap 2'!D2,'Base data'!$M$433:$M$671,0),2)</f>
        <v>9789152302484-2-x2_1x-G-1a</v>
      </c>
      <c r="G2" s="11" t="str">
        <f>IF(I2="",G1,I2)</f>
        <v>1a</v>
      </c>
      <c r="H2" s="11" t="str">
        <f>IF(L2="",H1,L2)</f>
        <v>Resonera</v>
      </c>
      <c r="I2" s="11" t="s">
        <v>32</v>
      </c>
      <c r="J2" s="11" t="s">
        <v>277</v>
      </c>
      <c r="K2" s="11" t="s">
        <v>33</v>
      </c>
      <c r="L2" s="11" t="s">
        <v>283</v>
      </c>
      <c r="M2" s="11">
        <v>1</v>
      </c>
      <c r="N2" s="11" t="s">
        <v>283</v>
      </c>
      <c r="O2" s="11" t="s">
        <v>311</v>
      </c>
      <c r="P2" s="55" t="s">
        <v>17344</v>
      </c>
      <c r="Q2" s="11" t="s">
        <v>17345</v>
      </c>
      <c r="R2" s="9" t="s">
        <v>17346</v>
      </c>
    </row>
    <row r="3" spans="1:18" ht="48" x14ac:dyDescent="0.2">
      <c r="A3" s="160">
        <v>9789152302484</v>
      </c>
      <c r="B3" s="11">
        <v>2</v>
      </c>
      <c r="C3" s="11" t="s">
        <v>12855</v>
      </c>
      <c r="D3" s="11" t="str">
        <f t="shared" ref="D3:D60" si="0">B3&amp;"_"&amp;C3&amp;"_"&amp;K3&amp;"_"&amp;I3</f>
        <v>2_x2_1x_G_1a</v>
      </c>
      <c r="E3" s="11" t="str">
        <f>INDEX('Base data'!$M$433:$N$671,MATCH('Kap 2'!D3,'Base data'!$M$433:$M$671,0),2)</f>
        <v>9789152302484-2-x2_1x-G-1a</v>
      </c>
      <c r="G3" s="11" t="str">
        <f t="shared" ref="G3:G60" si="1">IF(I3="",G2,I3)</f>
        <v>1a</v>
      </c>
      <c r="H3" s="11" t="str">
        <f t="shared" ref="H3:H60" si="2">IF(L3="",H2,L3)</f>
        <v>Resonera</v>
      </c>
      <c r="I3" s="11" t="s">
        <v>32</v>
      </c>
      <c r="J3" s="11" t="s">
        <v>277</v>
      </c>
      <c r="K3" s="11" t="s">
        <v>33</v>
      </c>
      <c r="L3" s="11" t="s">
        <v>283</v>
      </c>
      <c r="M3" s="11">
        <v>2</v>
      </c>
      <c r="N3" s="11" t="s">
        <v>283</v>
      </c>
      <c r="O3" s="11" t="s">
        <v>304</v>
      </c>
      <c r="P3" s="12" t="s">
        <v>17347</v>
      </c>
      <c r="Q3" s="12">
        <v>-8</v>
      </c>
      <c r="R3" s="13" t="s">
        <v>17348</v>
      </c>
    </row>
    <row r="4" spans="1:18" ht="32" x14ac:dyDescent="0.2">
      <c r="A4" s="160">
        <v>9789152302484</v>
      </c>
      <c r="B4" s="11">
        <v>2</v>
      </c>
      <c r="C4" s="11" t="s">
        <v>12855</v>
      </c>
      <c r="D4" s="11" t="str">
        <f t="shared" si="0"/>
        <v>2_x2_1x_G_1a</v>
      </c>
      <c r="E4" s="11" t="str">
        <f>INDEX('Base data'!$M$433:$N$671,MATCH('Kap 2'!D4,'Base data'!$M$433:$M$671,0),2)</f>
        <v>9789152302484-2-x2_1x-G-1a</v>
      </c>
      <c r="G4" s="11" t="str">
        <f t="shared" si="1"/>
        <v>1a</v>
      </c>
      <c r="H4" s="11" t="str">
        <f t="shared" si="2"/>
        <v>Resonera</v>
      </c>
      <c r="I4" s="11" t="s">
        <v>32</v>
      </c>
      <c r="J4" s="11" t="s">
        <v>277</v>
      </c>
      <c r="K4" s="11" t="s">
        <v>33</v>
      </c>
      <c r="L4" s="11" t="s">
        <v>283</v>
      </c>
      <c r="M4" s="11">
        <v>3</v>
      </c>
      <c r="N4" s="11" t="s">
        <v>283</v>
      </c>
      <c r="O4" s="11" t="s">
        <v>304</v>
      </c>
      <c r="P4" s="12" t="s">
        <v>17349</v>
      </c>
      <c r="Q4" s="12" t="s">
        <v>17350</v>
      </c>
      <c r="R4" s="55" t="s">
        <v>17351</v>
      </c>
    </row>
    <row r="5" spans="1:18" ht="128" x14ac:dyDescent="0.2">
      <c r="A5" s="160">
        <v>9789152302484</v>
      </c>
      <c r="B5" s="11">
        <v>2</v>
      </c>
      <c r="C5" s="11" t="s">
        <v>12855</v>
      </c>
      <c r="D5" s="11" t="str">
        <f t="shared" si="0"/>
        <v>2_x2_1x_G_1b</v>
      </c>
      <c r="E5" s="11" t="str">
        <f>INDEX('Base data'!$M$433:$N$671,MATCH('Kap 2'!D5,'Base data'!$M$433:$M$671,0),2)</f>
        <v>9789152302484-2-x2_1x-G-1b</v>
      </c>
      <c r="G5" s="11" t="str">
        <f t="shared" si="1"/>
        <v>1b</v>
      </c>
      <c r="H5" s="11" t="str">
        <f t="shared" si="2"/>
        <v>Resonera</v>
      </c>
      <c r="I5" s="11" t="s">
        <v>35</v>
      </c>
      <c r="J5" s="11" t="s">
        <v>277</v>
      </c>
      <c r="K5" s="11" t="s">
        <v>33</v>
      </c>
      <c r="L5" s="11" t="s">
        <v>283</v>
      </c>
      <c r="M5" s="11">
        <v>1</v>
      </c>
      <c r="N5" s="11" t="s">
        <v>283</v>
      </c>
      <c r="O5" s="11" t="s">
        <v>311</v>
      </c>
      <c r="P5" s="55" t="s">
        <v>18470</v>
      </c>
      <c r="Q5" s="12" t="s">
        <v>18471</v>
      </c>
      <c r="R5" s="55" t="s">
        <v>17352</v>
      </c>
    </row>
    <row r="6" spans="1:18" ht="96" x14ac:dyDescent="0.2">
      <c r="A6" s="160">
        <v>9789152302484</v>
      </c>
      <c r="B6" s="11">
        <v>2</v>
      </c>
      <c r="C6" s="11" t="s">
        <v>12855</v>
      </c>
      <c r="D6" s="11" t="str">
        <f t="shared" si="0"/>
        <v>2_x2_1x_G_1b</v>
      </c>
      <c r="E6" s="11" t="str">
        <f>INDEX('Base data'!$M$433:$N$671,MATCH('Kap 2'!D6,'Base data'!$M$433:$M$671,0),2)</f>
        <v>9789152302484-2-x2_1x-G-1b</v>
      </c>
      <c r="G6" s="11" t="str">
        <f t="shared" si="1"/>
        <v>1b</v>
      </c>
      <c r="H6" s="11" t="str">
        <f t="shared" si="2"/>
        <v>Resonera</v>
      </c>
      <c r="I6" s="11" t="s">
        <v>35</v>
      </c>
      <c r="J6" s="11" t="s">
        <v>277</v>
      </c>
      <c r="K6" s="11" t="s">
        <v>33</v>
      </c>
      <c r="L6" s="11" t="s">
        <v>283</v>
      </c>
      <c r="M6" s="11">
        <v>2</v>
      </c>
      <c r="N6" s="11" t="s">
        <v>283</v>
      </c>
      <c r="O6" s="11" t="s">
        <v>311</v>
      </c>
      <c r="P6" s="12" t="s">
        <v>17353</v>
      </c>
      <c r="Q6" s="12" t="s">
        <v>17354</v>
      </c>
      <c r="R6" s="55" t="s">
        <v>17355</v>
      </c>
    </row>
    <row r="7" spans="1:18" ht="48" x14ac:dyDescent="0.2">
      <c r="A7" s="160">
        <v>9789152302484</v>
      </c>
      <c r="B7" s="11">
        <v>2</v>
      </c>
      <c r="C7" s="11" t="s">
        <v>12855</v>
      </c>
      <c r="D7" s="11" t="str">
        <f t="shared" si="0"/>
        <v>2_x2_1x_G_1b</v>
      </c>
      <c r="E7" s="11" t="str">
        <f>INDEX('Base data'!$M$433:$N$671,MATCH('Kap 2'!D7,'Base data'!$M$433:$M$671,0),2)</f>
        <v>9789152302484-2-x2_1x-G-1b</v>
      </c>
      <c r="G7" s="11" t="str">
        <f t="shared" si="1"/>
        <v>1b</v>
      </c>
      <c r="H7" s="11" t="str">
        <f t="shared" si="2"/>
        <v>Resonera</v>
      </c>
      <c r="I7" s="11" t="s">
        <v>35</v>
      </c>
      <c r="J7" s="11" t="s">
        <v>277</v>
      </c>
      <c r="K7" s="11" t="s">
        <v>33</v>
      </c>
      <c r="L7" s="11" t="s">
        <v>283</v>
      </c>
      <c r="M7" s="11">
        <v>3</v>
      </c>
      <c r="N7" s="11" t="s">
        <v>283</v>
      </c>
      <c r="O7" s="11" t="s">
        <v>304</v>
      </c>
      <c r="P7" s="12" t="s">
        <v>17356</v>
      </c>
      <c r="Q7" s="12">
        <v>13</v>
      </c>
      <c r="R7" s="55" t="s">
        <v>17357</v>
      </c>
    </row>
    <row r="8" spans="1:18" ht="64" x14ac:dyDescent="0.2">
      <c r="A8" s="160">
        <v>9789152302484</v>
      </c>
      <c r="B8" s="11">
        <v>2</v>
      </c>
      <c r="C8" s="11" t="s">
        <v>12855</v>
      </c>
      <c r="D8" s="11" t="str">
        <f t="shared" si="0"/>
        <v>2_x2_1x_G_2</v>
      </c>
      <c r="E8" s="11" t="str">
        <f>INDEX('Base data'!$M$433:$N$671,MATCH('Kap 2'!D8,'Base data'!$M$433:$M$671,0),2)</f>
        <v>9789152302484-2-x2_1x-G-2</v>
      </c>
      <c r="G8" s="11">
        <f t="shared" si="1"/>
        <v>2</v>
      </c>
      <c r="H8" s="11" t="str">
        <f t="shared" si="2"/>
        <v>Resonera</v>
      </c>
      <c r="I8" s="11">
        <v>2</v>
      </c>
      <c r="J8" s="11" t="s">
        <v>277</v>
      </c>
      <c r="K8" s="11" t="s">
        <v>33</v>
      </c>
      <c r="L8" s="11" t="s">
        <v>283</v>
      </c>
      <c r="M8" s="11">
        <v>1</v>
      </c>
      <c r="N8" s="11" t="s">
        <v>283</v>
      </c>
      <c r="O8" s="11" t="s">
        <v>311</v>
      </c>
      <c r="P8" s="55" t="s">
        <v>18429</v>
      </c>
      <c r="Q8" s="11" t="s">
        <v>17358</v>
      </c>
      <c r="R8" s="55" t="s">
        <v>17359</v>
      </c>
    </row>
    <row r="9" spans="1:18" ht="64" x14ac:dyDescent="0.2">
      <c r="A9" s="160">
        <v>9789152302484</v>
      </c>
      <c r="B9" s="11">
        <v>2</v>
      </c>
      <c r="C9" s="11" t="s">
        <v>12855</v>
      </c>
      <c r="D9" s="11" t="str">
        <f t="shared" si="0"/>
        <v>2_x2_1x_G_2</v>
      </c>
      <c r="E9" s="11" t="str">
        <f>INDEX('Base data'!$M$433:$N$671,MATCH('Kap 2'!D9,'Base data'!$M$433:$M$671,0),2)</f>
        <v>9789152302484-2-x2_1x-G-2</v>
      </c>
      <c r="G9" s="11">
        <f t="shared" si="1"/>
        <v>2</v>
      </c>
      <c r="H9" s="11" t="str">
        <f t="shared" si="2"/>
        <v>Resonera</v>
      </c>
      <c r="I9" s="11">
        <v>2</v>
      </c>
      <c r="J9" s="11" t="s">
        <v>277</v>
      </c>
      <c r="K9" s="11" t="s">
        <v>33</v>
      </c>
      <c r="L9" s="11" t="s">
        <v>283</v>
      </c>
      <c r="M9" s="11">
        <v>2</v>
      </c>
      <c r="N9" s="11" t="s">
        <v>283</v>
      </c>
      <c r="O9" s="11" t="s">
        <v>311</v>
      </c>
      <c r="P9" s="55" t="s">
        <v>18430</v>
      </c>
      <c r="Q9" s="11" t="s">
        <v>17360</v>
      </c>
      <c r="R9" s="16" t="s">
        <v>17361</v>
      </c>
    </row>
    <row r="10" spans="1:18" ht="128" x14ac:dyDescent="0.2">
      <c r="A10" s="160">
        <v>9789152302484</v>
      </c>
      <c r="B10" s="11">
        <v>2</v>
      </c>
      <c r="C10" s="11" t="s">
        <v>12855</v>
      </c>
      <c r="D10" s="11" t="str">
        <f t="shared" si="0"/>
        <v>2_x2_1x_G_3a</v>
      </c>
      <c r="E10" s="11" t="str">
        <f>INDEX('Base data'!$M$433:$N$671,MATCH('Kap 2'!D10,'Base data'!$M$433:$M$671,0),2)</f>
        <v>9789152302484-2-x2_1x-G-3a</v>
      </c>
      <c r="G10" s="11" t="str">
        <f t="shared" si="1"/>
        <v>3a</v>
      </c>
      <c r="H10" s="11" t="str">
        <f t="shared" si="2"/>
        <v>Resonera</v>
      </c>
      <c r="I10" s="11" t="s">
        <v>36</v>
      </c>
      <c r="J10" s="11" t="s">
        <v>277</v>
      </c>
      <c r="K10" s="11" t="s">
        <v>33</v>
      </c>
      <c r="L10" s="11" t="s">
        <v>283</v>
      </c>
      <c r="M10" s="11">
        <v>1</v>
      </c>
      <c r="N10" s="11" t="s">
        <v>283</v>
      </c>
      <c r="O10" s="11" t="s">
        <v>311</v>
      </c>
      <c r="P10" s="55" t="s">
        <v>18431</v>
      </c>
      <c r="Q10" s="11" t="s">
        <v>17362</v>
      </c>
      <c r="R10" s="55" t="s">
        <v>17363</v>
      </c>
    </row>
    <row r="11" spans="1:18" ht="64" x14ac:dyDescent="0.2">
      <c r="A11" s="160">
        <v>9789152302484</v>
      </c>
      <c r="B11" s="11">
        <v>2</v>
      </c>
      <c r="C11" s="11" t="s">
        <v>12855</v>
      </c>
      <c r="D11" s="11" t="str">
        <f t="shared" si="0"/>
        <v>2_x2_1x_G_3a</v>
      </c>
      <c r="E11" s="11" t="str">
        <f>INDEX('Base data'!$M$433:$N$671,MATCH('Kap 2'!D11,'Base data'!$M$433:$M$671,0),2)</f>
        <v>9789152302484-2-x2_1x-G-3a</v>
      </c>
      <c r="G11" s="11" t="str">
        <f t="shared" si="1"/>
        <v>3a</v>
      </c>
      <c r="H11" s="11" t="str">
        <f t="shared" si="2"/>
        <v>Resonera</v>
      </c>
      <c r="I11" s="11" t="s">
        <v>36</v>
      </c>
      <c r="J11" s="11" t="s">
        <v>277</v>
      </c>
      <c r="K11" s="11" t="s">
        <v>33</v>
      </c>
      <c r="L11" s="11" t="s">
        <v>283</v>
      </c>
      <c r="M11" s="11">
        <v>2</v>
      </c>
      <c r="N11" s="11" t="s">
        <v>283</v>
      </c>
      <c r="O11" s="11" t="s">
        <v>311</v>
      </c>
      <c r="P11" s="55" t="s">
        <v>18432</v>
      </c>
      <c r="Q11" s="11" t="s">
        <v>17364</v>
      </c>
      <c r="R11" s="55" t="s">
        <v>17365</v>
      </c>
    </row>
    <row r="12" spans="1:18" ht="64" x14ac:dyDescent="0.2">
      <c r="A12" s="160">
        <v>9789152302484</v>
      </c>
      <c r="B12" s="11">
        <v>2</v>
      </c>
      <c r="C12" s="11" t="s">
        <v>12855</v>
      </c>
      <c r="D12" s="11" t="str">
        <f t="shared" si="0"/>
        <v>2_x2_1x_G_3b</v>
      </c>
      <c r="E12" s="11" t="str">
        <f>INDEX('Base data'!$M$433:$N$671,MATCH('Kap 2'!D12,'Base data'!$M$433:$M$671,0),2)</f>
        <v>9789152302484-2-x2_1x-G-3b</v>
      </c>
      <c r="G12" s="11" t="str">
        <f t="shared" si="1"/>
        <v>3b</v>
      </c>
      <c r="H12" s="11" t="str">
        <f t="shared" si="2"/>
        <v>Resonera</v>
      </c>
      <c r="I12" s="11" t="s">
        <v>37</v>
      </c>
      <c r="J12" s="11" t="s">
        <v>277</v>
      </c>
      <c r="K12" s="11" t="s">
        <v>33</v>
      </c>
      <c r="L12" s="11" t="s">
        <v>283</v>
      </c>
      <c r="M12" s="11">
        <v>1</v>
      </c>
      <c r="N12" s="11" t="s">
        <v>283</v>
      </c>
      <c r="O12" s="11" t="s">
        <v>311</v>
      </c>
      <c r="P12" s="55" t="s">
        <v>18433</v>
      </c>
      <c r="Q12" s="11" t="s">
        <v>17366</v>
      </c>
      <c r="R12" s="55" t="s">
        <v>17367</v>
      </c>
    </row>
    <row r="13" spans="1:18" ht="32" x14ac:dyDescent="0.2">
      <c r="A13" s="160">
        <v>9789152302484</v>
      </c>
      <c r="B13" s="11">
        <v>2</v>
      </c>
      <c r="C13" s="11" t="s">
        <v>12855</v>
      </c>
      <c r="D13" s="11" t="str">
        <f t="shared" si="0"/>
        <v>2_x2_1x_G_3b</v>
      </c>
      <c r="E13" s="11" t="str">
        <f>INDEX('Base data'!$M$433:$N$671,MATCH('Kap 2'!D13,'Base data'!$M$433:$M$671,0),2)</f>
        <v>9789152302484-2-x2_1x-G-3b</v>
      </c>
      <c r="G13" s="11" t="str">
        <f t="shared" si="1"/>
        <v>3b</v>
      </c>
      <c r="H13" s="11" t="str">
        <f t="shared" si="2"/>
        <v>Resonera</v>
      </c>
      <c r="I13" s="11" t="s">
        <v>37</v>
      </c>
      <c r="J13" s="11" t="s">
        <v>277</v>
      </c>
      <c r="K13" s="11" t="s">
        <v>33</v>
      </c>
      <c r="L13" s="11" t="s">
        <v>283</v>
      </c>
      <c r="M13" s="11">
        <v>2</v>
      </c>
      <c r="N13" s="11" t="s">
        <v>281</v>
      </c>
      <c r="O13" s="11" t="s">
        <v>304</v>
      </c>
      <c r="P13" s="11" t="s">
        <v>17368</v>
      </c>
      <c r="Q13" s="11">
        <v>2000</v>
      </c>
      <c r="R13" s="55" t="s">
        <v>17369</v>
      </c>
    </row>
    <row r="14" spans="1:18" ht="64" x14ac:dyDescent="0.2">
      <c r="A14" s="160">
        <v>9789152302484</v>
      </c>
      <c r="B14" s="11">
        <v>2</v>
      </c>
      <c r="C14" s="11" t="s">
        <v>12855</v>
      </c>
      <c r="D14" s="11" t="str">
        <f t="shared" si="0"/>
        <v>2_x2_1x_G_3b</v>
      </c>
      <c r="E14" s="11" t="str">
        <f>INDEX('Base data'!$M$433:$N$671,MATCH('Kap 2'!D14,'Base data'!$M$433:$M$671,0),2)</f>
        <v>9789152302484-2-x2_1x-G-3b</v>
      </c>
      <c r="G14" s="11" t="str">
        <f t="shared" si="1"/>
        <v>3b</v>
      </c>
      <c r="H14" s="11" t="str">
        <f t="shared" si="2"/>
        <v>Resonera</v>
      </c>
      <c r="I14" s="11" t="s">
        <v>37</v>
      </c>
      <c r="J14" s="11" t="s">
        <v>277</v>
      </c>
      <c r="K14" s="11" t="s">
        <v>33</v>
      </c>
      <c r="L14" s="11" t="s">
        <v>283</v>
      </c>
      <c r="M14" s="11">
        <v>3</v>
      </c>
      <c r="N14" s="11" t="s">
        <v>283</v>
      </c>
      <c r="O14" s="11" t="s">
        <v>311</v>
      </c>
      <c r="P14" s="80" t="s">
        <v>18434</v>
      </c>
      <c r="Q14" s="11" t="s">
        <v>17370</v>
      </c>
      <c r="R14" s="80" t="s">
        <v>17371</v>
      </c>
    </row>
    <row r="15" spans="1:18" ht="64" x14ac:dyDescent="0.2">
      <c r="A15" s="160">
        <v>9789152302484</v>
      </c>
      <c r="B15" s="11">
        <v>2</v>
      </c>
      <c r="C15" s="11" t="s">
        <v>12855</v>
      </c>
      <c r="D15" s="11" t="str">
        <f t="shared" si="0"/>
        <v>2_x2_1x_G_4a</v>
      </c>
      <c r="E15" s="11" t="str">
        <f>INDEX('Base data'!$M$433:$N$671,MATCH('Kap 2'!D15,'Base data'!$M$433:$M$671,0),2)</f>
        <v>9789152302484-2-x2_1x-G-4a</v>
      </c>
      <c r="G15" s="11" t="str">
        <f t="shared" si="1"/>
        <v>4a</v>
      </c>
      <c r="H15" s="11" t="str">
        <f t="shared" si="2"/>
        <v>Resonera</v>
      </c>
      <c r="I15" s="11" t="s">
        <v>38</v>
      </c>
      <c r="J15" s="11" t="s">
        <v>277</v>
      </c>
      <c r="K15" s="11" t="s">
        <v>33</v>
      </c>
      <c r="L15" s="11" t="s">
        <v>283</v>
      </c>
      <c r="M15" s="11">
        <v>1</v>
      </c>
      <c r="N15" s="11" t="s">
        <v>283</v>
      </c>
      <c r="O15" s="11" t="s">
        <v>311</v>
      </c>
      <c r="P15" s="12" t="s">
        <v>18435</v>
      </c>
      <c r="Q15" s="11" t="s">
        <v>17372</v>
      </c>
      <c r="R15" s="55" t="s">
        <v>17373</v>
      </c>
    </row>
    <row r="16" spans="1:18" ht="48" x14ac:dyDescent="0.2">
      <c r="A16" s="160">
        <v>9789152302484</v>
      </c>
      <c r="B16" s="11">
        <v>2</v>
      </c>
      <c r="C16" s="11" t="s">
        <v>12855</v>
      </c>
      <c r="D16" s="11" t="str">
        <f t="shared" si="0"/>
        <v>2_x2_1x_G_4a</v>
      </c>
      <c r="E16" s="11" t="str">
        <f>INDEX('Base data'!$M$433:$N$671,MATCH('Kap 2'!D16,'Base data'!$M$433:$M$671,0),2)</f>
        <v>9789152302484-2-x2_1x-G-4a</v>
      </c>
      <c r="G16" s="11" t="str">
        <f t="shared" si="1"/>
        <v>4a</v>
      </c>
      <c r="H16" s="11" t="str">
        <f t="shared" si="2"/>
        <v>Resonera</v>
      </c>
      <c r="I16" s="11" t="s">
        <v>38</v>
      </c>
      <c r="J16" s="11" t="s">
        <v>277</v>
      </c>
      <c r="K16" s="11" t="s">
        <v>33</v>
      </c>
      <c r="L16" s="11" t="s">
        <v>283</v>
      </c>
      <c r="M16" s="11">
        <v>2</v>
      </c>
      <c r="N16" s="11" t="s">
        <v>283</v>
      </c>
      <c r="O16" s="11" t="s">
        <v>311</v>
      </c>
      <c r="P16" s="55" t="s">
        <v>17374</v>
      </c>
      <c r="Q16" s="11" t="s">
        <v>17375</v>
      </c>
      <c r="R16" s="55" t="s">
        <v>17376</v>
      </c>
    </row>
    <row r="17" spans="1:18" ht="48" x14ac:dyDescent="0.2">
      <c r="A17" s="160">
        <v>9789152302484</v>
      </c>
      <c r="B17" s="11">
        <v>2</v>
      </c>
      <c r="C17" s="11" t="s">
        <v>12855</v>
      </c>
      <c r="D17" s="11" t="str">
        <f t="shared" si="0"/>
        <v>2_x2_1x_G_6a</v>
      </c>
      <c r="E17" s="11" t="str">
        <f>INDEX('Base data'!$M$433:$N$671,MATCH('Kap 2'!D17,'Base data'!$M$433:$M$671,0),2)</f>
        <v>9789152302484-2-x2_1x-G-6a</v>
      </c>
      <c r="G17" s="11" t="str">
        <f>IF(I17="",#REF!,I17)</f>
        <v>6a</v>
      </c>
      <c r="H17" s="11" t="str">
        <f>IF(L17="",#REF!,L17)</f>
        <v>Problemlösning</v>
      </c>
      <c r="I17" s="11" t="s">
        <v>44</v>
      </c>
      <c r="J17" s="11" t="s">
        <v>277</v>
      </c>
      <c r="K17" s="11" t="s">
        <v>33</v>
      </c>
      <c r="L17" s="11" t="s">
        <v>1256</v>
      </c>
      <c r="M17" s="11">
        <v>1</v>
      </c>
      <c r="N17" s="11" t="s">
        <v>283</v>
      </c>
      <c r="O17" s="11" t="s">
        <v>304</v>
      </c>
      <c r="P17" s="12" t="s">
        <v>17377</v>
      </c>
      <c r="Q17" s="225">
        <v>3</v>
      </c>
      <c r="R17" s="55" t="s">
        <v>17378</v>
      </c>
    </row>
    <row r="18" spans="1:18" x14ac:dyDescent="0.2">
      <c r="A18" s="160">
        <v>9789152302484</v>
      </c>
      <c r="B18" s="11">
        <v>2</v>
      </c>
      <c r="C18" s="11" t="s">
        <v>12855</v>
      </c>
      <c r="D18" s="11" t="str">
        <f t="shared" si="0"/>
        <v>2_x2_1x_G_6a</v>
      </c>
      <c r="E18" s="11" t="str">
        <f>INDEX('Base data'!$M$433:$N$671,MATCH('Kap 2'!D18,'Base data'!$M$433:$M$671,0),2)</f>
        <v>9789152302484-2-x2_1x-G-6a</v>
      </c>
      <c r="G18" s="11" t="str">
        <f t="shared" si="1"/>
        <v>6a</v>
      </c>
      <c r="H18" s="11" t="str">
        <f t="shared" si="2"/>
        <v>Problemlösning</v>
      </c>
      <c r="I18" s="11" t="s">
        <v>44</v>
      </c>
      <c r="J18" s="11" t="s">
        <v>277</v>
      </c>
      <c r="K18" s="11" t="s">
        <v>33</v>
      </c>
      <c r="L18" s="11" t="s">
        <v>1256</v>
      </c>
      <c r="M18" s="11">
        <v>2</v>
      </c>
      <c r="N18" s="11" t="s">
        <v>281</v>
      </c>
      <c r="O18" s="11" t="s">
        <v>304</v>
      </c>
      <c r="P18" s="11" t="s">
        <v>17379</v>
      </c>
      <c r="Q18" s="12">
        <v>27</v>
      </c>
      <c r="R18" s="13" t="s">
        <v>17380</v>
      </c>
    </row>
    <row r="19" spans="1:18" ht="32" x14ac:dyDescent="0.2">
      <c r="A19" s="160">
        <v>9789152302484</v>
      </c>
      <c r="B19" s="11">
        <v>2</v>
      </c>
      <c r="C19" s="11" t="s">
        <v>12855</v>
      </c>
      <c r="D19" s="11" t="str">
        <f t="shared" si="0"/>
        <v>2_x2_1x_G_6a</v>
      </c>
      <c r="E19" s="11" t="str">
        <f>INDEX('Base data'!$M$433:$N$671,MATCH('Kap 2'!D19,'Base data'!$M$433:$M$671,0),2)</f>
        <v>9789152302484-2-x2_1x-G-6a</v>
      </c>
      <c r="G19" s="11" t="str">
        <f t="shared" si="1"/>
        <v>6a</v>
      </c>
      <c r="H19" s="11" t="str">
        <f t="shared" si="2"/>
        <v>Problemlösning</v>
      </c>
      <c r="I19" s="11" t="s">
        <v>44</v>
      </c>
      <c r="J19" s="11" t="s">
        <v>277</v>
      </c>
      <c r="K19" s="11" t="s">
        <v>33</v>
      </c>
      <c r="L19" s="11" t="s">
        <v>1256</v>
      </c>
      <c r="M19" s="11">
        <v>3</v>
      </c>
      <c r="N19" s="11" t="s">
        <v>281</v>
      </c>
      <c r="O19" s="11" t="s">
        <v>304</v>
      </c>
      <c r="P19" s="11" t="s">
        <v>17381</v>
      </c>
      <c r="Q19" s="11" t="s">
        <v>17382</v>
      </c>
      <c r="R19" s="55" t="s">
        <v>17383</v>
      </c>
    </row>
    <row r="20" spans="1:18" ht="32" x14ac:dyDescent="0.2">
      <c r="A20" s="160">
        <v>9789152302484</v>
      </c>
      <c r="B20" s="11">
        <v>2</v>
      </c>
      <c r="C20" s="11" t="s">
        <v>12855</v>
      </c>
      <c r="D20" s="11" t="str">
        <f t="shared" si="0"/>
        <v>2_x2_1x_G_6b</v>
      </c>
      <c r="E20" s="11" t="str">
        <f>INDEX('Base data'!$M$433:$N$671,MATCH('Kap 2'!D20,'Base data'!$M$433:$M$671,0),2)</f>
        <v>9789152302484-2-x2_1x-G-6b</v>
      </c>
      <c r="G20" s="11" t="str">
        <f t="shared" si="1"/>
        <v>6b</v>
      </c>
      <c r="H20" s="11" t="str">
        <f t="shared" si="2"/>
        <v>Problemlösning</v>
      </c>
      <c r="I20" s="11" t="s">
        <v>45</v>
      </c>
      <c r="J20" s="11" t="s">
        <v>277</v>
      </c>
      <c r="K20" s="11" t="s">
        <v>33</v>
      </c>
      <c r="L20" s="11" t="s">
        <v>1256</v>
      </c>
      <c r="M20" s="11">
        <v>1</v>
      </c>
      <c r="N20" s="11" t="s">
        <v>283</v>
      </c>
      <c r="O20" s="11" t="s">
        <v>304</v>
      </c>
      <c r="P20" s="11" t="s">
        <v>17384</v>
      </c>
      <c r="Q20" s="11">
        <v>9</v>
      </c>
      <c r="R20" s="55" t="s">
        <v>17385</v>
      </c>
    </row>
    <row r="21" spans="1:18" ht="48" x14ac:dyDescent="0.2">
      <c r="A21" s="160">
        <v>9789152302484</v>
      </c>
      <c r="B21" s="11">
        <v>2</v>
      </c>
      <c r="C21" s="11" t="s">
        <v>12855</v>
      </c>
      <c r="D21" s="11" t="str">
        <f t="shared" si="0"/>
        <v>2_x2_1x_G_6b</v>
      </c>
      <c r="E21" s="11" t="str">
        <f>INDEX('Base data'!$M$433:$N$671,MATCH('Kap 2'!D21,'Base data'!$M$433:$M$671,0),2)</f>
        <v>9789152302484-2-x2_1x-G-6b</v>
      </c>
      <c r="G21" s="11" t="str">
        <f t="shared" si="1"/>
        <v>6b</v>
      </c>
      <c r="H21" s="11" t="str">
        <f t="shared" si="2"/>
        <v>Problemlösning</v>
      </c>
      <c r="I21" s="11" t="s">
        <v>45</v>
      </c>
      <c r="J21" s="11" t="s">
        <v>277</v>
      </c>
      <c r="K21" s="11" t="s">
        <v>33</v>
      </c>
      <c r="L21" s="11" t="s">
        <v>1256</v>
      </c>
      <c r="M21" s="11">
        <v>2</v>
      </c>
      <c r="N21" s="11" t="s">
        <v>281</v>
      </c>
      <c r="O21" s="11" t="s">
        <v>304</v>
      </c>
      <c r="P21" s="11" t="s">
        <v>17386</v>
      </c>
      <c r="Q21" s="226">
        <v>27</v>
      </c>
      <c r="R21" s="80" t="s">
        <v>17387</v>
      </c>
    </row>
    <row r="22" spans="1:18" ht="48" x14ac:dyDescent="0.2">
      <c r="A22" s="160">
        <v>9789152302484</v>
      </c>
      <c r="B22" s="11">
        <v>2</v>
      </c>
      <c r="C22" s="11" t="s">
        <v>12855</v>
      </c>
      <c r="D22" s="11" t="str">
        <f t="shared" si="0"/>
        <v>2_x2_1x_G_7a</v>
      </c>
      <c r="E22" s="11" t="str">
        <f>INDEX('Base data'!$M$433:$N$671,MATCH('Kap 2'!D22,'Base data'!$M$433:$M$671,0),2)</f>
        <v>9789152302484-2-x2_1x-G-7a</v>
      </c>
      <c r="G22" s="11" t="str">
        <f t="shared" si="1"/>
        <v>7a</v>
      </c>
      <c r="H22" s="11" t="str">
        <f t="shared" si="2"/>
        <v>Resonera</v>
      </c>
      <c r="I22" s="11" t="s">
        <v>47</v>
      </c>
      <c r="J22" s="11" t="s">
        <v>277</v>
      </c>
      <c r="K22" s="11" t="s">
        <v>33</v>
      </c>
      <c r="L22" s="11" t="s">
        <v>283</v>
      </c>
      <c r="M22" s="11">
        <v>1</v>
      </c>
      <c r="N22" s="11" t="s">
        <v>283</v>
      </c>
      <c r="O22" s="11" t="s">
        <v>304</v>
      </c>
      <c r="P22" s="11" t="s">
        <v>17388</v>
      </c>
      <c r="Q22" s="11">
        <v>40</v>
      </c>
      <c r="R22" s="55" t="s">
        <v>17389</v>
      </c>
    </row>
    <row r="23" spans="1:18" ht="48" x14ac:dyDescent="0.2">
      <c r="A23" s="160">
        <v>9789152302484</v>
      </c>
      <c r="B23" s="11">
        <v>2</v>
      </c>
      <c r="C23" s="11" t="s">
        <v>12855</v>
      </c>
      <c r="D23" s="11" t="str">
        <f t="shared" si="0"/>
        <v>2_x2_1x_G_7a</v>
      </c>
      <c r="E23" s="11" t="str">
        <f>INDEX('Base data'!$M$433:$N$671,MATCH('Kap 2'!D23,'Base data'!$M$433:$M$671,0),2)</f>
        <v>9789152302484-2-x2_1x-G-7a</v>
      </c>
      <c r="G23" s="11" t="str">
        <f t="shared" si="1"/>
        <v>7a</v>
      </c>
      <c r="H23" s="11" t="str">
        <f t="shared" si="2"/>
        <v>Resonera</v>
      </c>
      <c r="I23" s="11" t="s">
        <v>47</v>
      </c>
      <c r="J23" s="11" t="s">
        <v>277</v>
      </c>
      <c r="K23" s="11" t="s">
        <v>33</v>
      </c>
      <c r="L23" s="11" t="s">
        <v>283</v>
      </c>
      <c r="M23" s="11">
        <v>2</v>
      </c>
      <c r="N23" s="11" t="s">
        <v>283</v>
      </c>
      <c r="O23" s="11" t="s">
        <v>304</v>
      </c>
      <c r="P23" s="11" t="s">
        <v>17390</v>
      </c>
      <c r="Q23" s="11" t="s">
        <v>17391</v>
      </c>
      <c r="R23" s="16" t="s">
        <v>17392</v>
      </c>
    </row>
    <row r="24" spans="1:18" ht="128" x14ac:dyDescent="0.2">
      <c r="A24" s="160">
        <v>9789152302484</v>
      </c>
      <c r="B24" s="11">
        <v>2</v>
      </c>
      <c r="C24" s="11" t="s">
        <v>12855</v>
      </c>
      <c r="D24" s="11" t="str">
        <f t="shared" si="0"/>
        <v>2_x2_1x_G_7b</v>
      </c>
      <c r="E24" s="11" t="str">
        <f>INDEX('Base data'!$M$433:$N$671,MATCH('Kap 2'!D24,'Base data'!$M$433:$M$671,0),2)</f>
        <v>9789152302484-2-x2_1x-G-7b</v>
      </c>
      <c r="G24" s="11" t="str">
        <f t="shared" si="1"/>
        <v>7b</v>
      </c>
      <c r="H24" s="11" t="str">
        <f t="shared" si="2"/>
        <v>Resonera</v>
      </c>
      <c r="I24" s="11" t="s">
        <v>48</v>
      </c>
      <c r="J24" s="11" t="s">
        <v>277</v>
      </c>
      <c r="K24" s="11" t="s">
        <v>33</v>
      </c>
      <c r="L24" s="11" t="s">
        <v>283</v>
      </c>
      <c r="M24" s="11">
        <v>1</v>
      </c>
      <c r="N24" s="11" t="s">
        <v>283</v>
      </c>
      <c r="O24" s="11" t="s">
        <v>311</v>
      </c>
      <c r="P24" s="55" t="s">
        <v>18436</v>
      </c>
      <c r="Q24" s="11" t="s">
        <v>17393</v>
      </c>
      <c r="R24" s="55" t="s">
        <v>17394</v>
      </c>
    </row>
    <row r="25" spans="1:18" ht="32" x14ac:dyDescent="0.2">
      <c r="A25" s="160">
        <v>9789152302484</v>
      </c>
      <c r="B25" s="11">
        <v>2</v>
      </c>
      <c r="C25" s="11" t="s">
        <v>12855</v>
      </c>
      <c r="D25" s="11" t="str">
        <f t="shared" si="0"/>
        <v>2_x2_1x_G_7b</v>
      </c>
      <c r="E25" s="11" t="str">
        <f>INDEX('Base data'!$M$433:$N$671,MATCH('Kap 2'!D25,'Base data'!$M$433:$M$671,0),2)</f>
        <v>9789152302484-2-x2_1x-G-7b</v>
      </c>
      <c r="G25" s="11" t="str">
        <f t="shared" si="1"/>
        <v>7b</v>
      </c>
      <c r="H25" s="11" t="str">
        <f t="shared" si="2"/>
        <v>Resonera</v>
      </c>
      <c r="I25" s="11" t="s">
        <v>48</v>
      </c>
      <c r="J25" s="11" t="s">
        <v>277</v>
      </c>
      <c r="K25" s="11" t="s">
        <v>33</v>
      </c>
      <c r="L25" s="11" t="s">
        <v>283</v>
      </c>
      <c r="M25" s="11">
        <v>2</v>
      </c>
      <c r="N25" s="11" t="s">
        <v>283</v>
      </c>
      <c r="O25" s="11" t="s">
        <v>304</v>
      </c>
      <c r="P25" s="11" t="s">
        <v>17395</v>
      </c>
      <c r="Q25" s="11" t="s">
        <v>17396</v>
      </c>
      <c r="R25" s="13" t="s">
        <v>17397</v>
      </c>
    </row>
    <row r="26" spans="1:18" ht="64" x14ac:dyDescent="0.2">
      <c r="A26" s="160">
        <v>9789152302484</v>
      </c>
      <c r="B26" s="11">
        <v>2</v>
      </c>
      <c r="C26" s="11" t="s">
        <v>12855</v>
      </c>
      <c r="D26" s="11" t="str">
        <f t="shared" si="0"/>
        <v>2_x2_1x_G_8a</v>
      </c>
      <c r="E26" s="11" t="str">
        <f>INDEX('Base data'!$M$433:$N$671,MATCH('Kap 2'!D26,'Base data'!$M$433:$M$671,0),2)</f>
        <v>9789152302484-2-x2_1x-G-8a</v>
      </c>
      <c r="G26" s="11" t="str">
        <f t="shared" si="1"/>
        <v>8a</v>
      </c>
      <c r="H26" s="11" t="str">
        <f t="shared" si="2"/>
        <v>Resonera</v>
      </c>
      <c r="I26" s="11" t="s">
        <v>50</v>
      </c>
      <c r="J26" s="11" t="s">
        <v>277</v>
      </c>
      <c r="K26" s="11" t="s">
        <v>33</v>
      </c>
      <c r="L26" s="11" t="s">
        <v>283</v>
      </c>
      <c r="M26" s="11">
        <v>1</v>
      </c>
      <c r="N26" s="11" t="s">
        <v>283</v>
      </c>
      <c r="O26" s="11" t="s">
        <v>311</v>
      </c>
      <c r="P26" s="55" t="s">
        <v>18437</v>
      </c>
      <c r="Q26" s="11" t="s">
        <v>17398</v>
      </c>
      <c r="R26" s="80" t="s">
        <v>17399</v>
      </c>
    </row>
    <row r="27" spans="1:18" ht="128" x14ac:dyDescent="0.2">
      <c r="A27" s="160">
        <v>9789152302484</v>
      </c>
      <c r="B27" s="11">
        <v>2</v>
      </c>
      <c r="C27" s="11" t="s">
        <v>12855</v>
      </c>
      <c r="D27" s="11" t="str">
        <f t="shared" si="0"/>
        <v>2_x2_1x_G_8a</v>
      </c>
      <c r="E27" s="11" t="str">
        <f>INDEX('Base data'!$M$433:$N$671,MATCH('Kap 2'!D27,'Base data'!$M$433:$M$671,0),2)</f>
        <v>9789152302484-2-x2_1x-G-8a</v>
      </c>
      <c r="G27" s="11" t="str">
        <f t="shared" si="1"/>
        <v>8a</v>
      </c>
      <c r="H27" s="11" t="str">
        <f t="shared" si="2"/>
        <v>Resonera</v>
      </c>
      <c r="I27" s="11" t="s">
        <v>50</v>
      </c>
      <c r="J27" s="11" t="s">
        <v>277</v>
      </c>
      <c r="K27" s="11" t="s">
        <v>33</v>
      </c>
      <c r="L27" s="11" t="s">
        <v>283</v>
      </c>
      <c r="M27" s="11">
        <v>2</v>
      </c>
      <c r="N27" s="11" t="s">
        <v>283</v>
      </c>
      <c r="O27" s="11" t="s">
        <v>311</v>
      </c>
      <c r="P27" s="55" t="s">
        <v>17400</v>
      </c>
      <c r="Q27" s="11" t="s">
        <v>17401</v>
      </c>
      <c r="R27" s="55" t="s">
        <v>17402</v>
      </c>
    </row>
    <row r="28" spans="1:18" ht="128" x14ac:dyDescent="0.2">
      <c r="A28" s="160">
        <v>9789152302484</v>
      </c>
      <c r="B28" s="11">
        <v>2</v>
      </c>
      <c r="C28" s="11" t="s">
        <v>12855</v>
      </c>
      <c r="D28" s="11" t="str">
        <f t="shared" si="0"/>
        <v>2_x2_1x_G_8b</v>
      </c>
      <c r="E28" s="11" t="str">
        <f>INDEX('Base data'!$M$433:$N$671,MATCH('Kap 2'!D28,'Base data'!$M$433:$M$671,0),2)</f>
        <v>9789152302484-2-x2_1x-G-8b</v>
      </c>
      <c r="G28" s="11" t="str">
        <f t="shared" si="1"/>
        <v>8b</v>
      </c>
      <c r="H28" s="11" t="str">
        <f t="shared" si="2"/>
        <v>Resonera</v>
      </c>
      <c r="I28" s="11" t="s">
        <v>51</v>
      </c>
      <c r="J28" s="11" t="s">
        <v>277</v>
      </c>
      <c r="K28" s="11" t="s">
        <v>33</v>
      </c>
      <c r="L28" s="11" t="s">
        <v>283</v>
      </c>
      <c r="M28" s="11">
        <v>1</v>
      </c>
      <c r="N28" s="11" t="s">
        <v>283</v>
      </c>
      <c r="O28" s="11" t="s">
        <v>311</v>
      </c>
      <c r="P28" s="55" t="s">
        <v>17403</v>
      </c>
      <c r="Q28" s="11" t="s">
        <v>17404</v>
      </c>
      <c r="R28" s="55" t="s">
        <v>17405</v>
      </c>
    </row>
    <row r="29" spans="1:18" ht="128" x14ac:dyDescent="0.2">
      <c r="A29" s="160">
        <v>9789152302484</v>
      </c>
      <c r="B29" s="11">
        <v>2</v>
      </c>
      <c r="C29" s="11" t="s">
        <v>12855</v>
      </c>
      <c r="D29" s="11" t="str">
        <f t="shared" si="0"/>
        <v>2_x2_1x_G_8c</v>
      </c>
      <c r="E29" s="11" t="str">
        <f>INDEX('Base data'!$M$433:$N$671,MATCH('Kap 2'!D29,'Base data'!$M$433:$M$671,0),2)</f>
        <v>9789152302484-2-x2_1x-G-8c</v>
      </c>
      <c r="G29" s="11" t="str">
        <f t="shared" si="1"/>
        <v>8c</v>
      </c>
      <c r="H29" s="11" t="str">
        <f t="shared" si="2"/>
        <v>Resonera</v>
      </c>
      <c r="I29" s="11" t="s">
        <v>52</v>
      </c>
      <c r="J29" s="11" t="s">
        <v>277</v>
      </c>
      <c r="K29" s="11" t="s">
        <v>33</v>
      </c>
      <c r="L29" s="11" t="s">
        <v>283</v>
      </c>
      <c r="M29" s="11">
        <v>1</v>
      </c>
      <c r="N29" s="11" t="s">
        <v>283</v>
      </c>
      <c r="O29" s="11" t="s">
        <v>311</v>
      </c>
      <c r="P29" s="55" t="s">
        <v>17406</v>
      </c>
      <c r="Q29" s="11" t="s">
        <v>17407</v>
      </c>
      <c r="R29" s="55" t="s">
        <v>17408</v>
      </c>
    </row>
    <row r="30" spans="1:18" ht="128" x14ac:dyDescent="0.2">
      <c r="A30" s="160">
        <v>9789152302484</v>
      </c>
      <c r="B30" s="11">
        <v>2</v>
      </c>
      <c r="C30" s="11" t="s">
        <v>12855</v>
      </c>
      <c r="D30" s="11" t="str">
        <f t="shared" si="0"/>
        <v>2_x2_1x_G_8d</v>
      </c>
      <c r="E30" s="11" t="str">
        <f>INDEX('Base data'!$M$433:$N$671,MATCH('Kap 2'!D30,'Base data'!$M$433:$M$671,0),2)</f>
        <v>9789152302484-2-x2_1x-G-8d</v>
      </c>
      <c r="G30" s="11" t="str">
        <f t="shared" si="1"/>
        <v>8d</v>
      </c>
      <c r="H30" s="11" t="str">
        <f t="shared" si="2"/>
        <v>Resonera</v>
      </c>
      <c r="I30" s="11" t="s">
        <v>215</v>
      </c>
      <c r="J30" s="11" t="s">
        <v>277</v>
      </c>
      <c r="K30" s="11" t="s">
        <v>33</v>
      </c>
      <c r="L30" s="11" t="s">
        <v>283</v>
      </c>
      <c r="M30" s="11">
        <v>1</v>
      </c>
      <c r="N30" s="11" t="s">
        <v>283</v>
      </c>
      <c r="O30" s="11" t="s">
        <v>311</v>
      </c>
      <c r="P30" s="55" t="s">
        <v>17409</v>
      </c>
      <c r="Q30" s="11" t="s">
        <v>17410</v>
      </c>
      <c r="R30" s="55" t="s">
        <v>17411</v>
      </c>
    </row>
    <row r="31" spans="1:18" ht="32" x14ac:dyDescent="0.2">
      <c r="A31" s="160">
        <v>9789152302484</v>
      </c>
      <c r="B31" s="11">
        <v>2</v>
      </c>
      <c r="C31" s="11" t="s">
        <v>12855</v>
      </c>
      <c r="D31" s="11" t="str">
        <f t="shared" si="0"/>
        <v>2_x2_1x_G_9a</v>
      </c>
      <c r="E31" s="11" t="str">
        <f>INDEX('Base data'!$M$433:$N$671,MATCH('Kap 2'!D31,'Base data'!$M$433:$M$671,0),2)</f>
        <v>9789152302484-2-x2_1x-G-9a</v>
      </c>
      <c r="G31" s="11" t="str">
        <f t="shared" si="1"/>
        <v>9a</v>
      </c>
      <c r="H31" s="11" t="str">
        <f t="shared" si="2"/>
        <v>Resonera</v>
      </c>
      <c r="I31" s="11" t="s">
        <v>53</v>
      </c>
      <c r="J31" s="11" t="s">
        <v>277</v>
      </c>
      <c r="K31" s="11" t="s">
        <v>33</v>
      </c>
      <c r="L31" s="11" t="s">
        <v>283</v>
      </c>
      <c r="M31" s="11">
        <v>1</v>
      </c>
      <c r="N31" s="11" t="s">
        <v>283</v>
      </c>
      <c r="O31" s="11" t="s">
        <v>311</v>
      </c>
      <c r="P31" s="55" t="s">
        <v>18438</v>
      </c>
      <c r="Q31" s="11" t="s">
        <v>17412</v>
      </c>
      <c r="R31" s="80" t="s">
        <v>17413</v>
      </c>
    </row>
    <row r="32" spans="1:18" ht="64" x14ac:dyDescent="0.2">
      <c r="A32" s="160">
        <v>9789152302484</v>
      </c>
      <c r="B32" s="11">
        <v>2</v>
      </c>
      <c r="C32" s="11" t="s">
        <v>12855</v>
      </c>
      <c r="D32" s="11" t="str">
        <f t="shared" si="0"/>
        <v>2_x2_1x_G_9a</v>
      </c>
      <c r="E32" s="11" t="str">
        <f>INDEX('Base data'!$M$433:$N$671,MATCH('Kap 2'!D32,'Base data'!$M$433:$M$671,0),2)</f>
        <v>9789152302484-2-x2_1x-G-9a</v>
      </c>
      <c r="G32" s="11" t="str">
        <f t="shared" si="1"/>
        <v>9a</v>
      </c>
      <c r="H32" s="11" t="str">
        <f t="shared" si="2"/>
        <v>Resonera</v>
      </c>
      <c r="I32" s="11" t="s">
        <v>53</v>
      </c>
      <c r="J32" s="11" t="s">
        <v>277</v>
      </c>
      <c r="K32" s="11" t="s">
        <v>33</v>
      </c>
      <c r="L32" s="11" t="s">
        <v>283</v>
      </c>
      <c r="M32" s="11">
        <v>2</v>
      </c>
      <c r="N32" s="11" t="s">
        <v>283</v>
      </c>
      <c r="O32" s="11" t="s">
        <v>304</v>
      </c>
      <c r="P32" s="11" t="s">
        <v>17414</v>
      </c>
      <c r="Q32" s="11" t="s">
        <v>17415</v>
      </c>
      <c r="R32" s="55" t="s">
        <v>17416</v>
      </c>
    </row>
    <row r="33" spans="1:18" ht="32" x14ac:dyDescent="0.2">
      <c r="A33" s="160">
        <v>9789152302484</v>
      </c>
      <c r="B33" s="11">
        <v>2</v>
      </c>
      <c r="C33" s="11" t="s">
        <v>12855</v>
      </c>
      <c r="D33" s="11" t="str">
        <f t="shared" si="0"/>
        <v>2_x2_1x_G_9b</v>
      </c>
      <c r="E33" s="11" t="str">
        <f>INDEX('Base data'!$M$433:$N$671,MATCH('Kap 2'!D33,'Base data'!$M$433:$M$671,0),2)</f>
        <v>9789152302484-2-x2_1x-G-9b</v>
      </c>
      <c r="G33" s="11" t="str">
        <f t="shared" si="1"/>
        <v>9b</v>
      </c>
      <c r="H33" s="11" t="str">
        <f t="shared" si="2"/>
        <v>Resonera</v>
      </c>
      <c r="I33" s="11" t="s">
        <v>54</v>
      </c>
      <c r="J33" s="11" t="s">
        <v>277</v>
      </c>
      <c r="K33" s="11" t="s">
        <v>33</v>
      </c>
      <c r="L33" s="11" t="s">
        <v>283</v>
      </c>
      <c r="M33" s="11">
        <v>1</v>
      </c>
      <c r="N33" s="11" t="s">
        <v>283</v>
      </c>
      <c r="O33" s="11" t="s">
        <v>311</v>
      </c>
      <c r="P33" s="55" t="s">
        <v>18439</v>
      </c>
      <c r="Q33" s="11" t="s">
        <v>17417</v>
      </c>
      <c r="R33" s="80" t="s">
        <v>17418</v>
      </c>
    </row>
    <row r="34" spans="1:18" ht="48" x14ac:dyDescent="0.2">
      <c r="A34" s="160">
        <v>9789152302484</v>
      </c>
      <c r="B34" s="11">
        <v>2</v>
      </c>
      <c r="C34" s="11" t="s">
        <v>12855</v>
      </c>
      <c r="D34" s="11" t="str">
        <f t="shared" si="0"/>
        <v>2_x2_1x_G_9b</v>
      </c>
      <c r="E34" s="11" t="str">
        <f>INDEX('Base data'!$M$433:$N$671,MATCH('Kap 2'!D34,'Base data'!$M$433:$M$671,0),2)</f>
        <v>9789152302484-2-x2_1x-G-9b</v>
      </c>
      <c r="G34" s="11" t="str">
        <f t="shared" si="1"/>
        <v>9b</v>
      </c>
      <c r="H34" s="11" t="str">
        <f t="shared" si="2"/>
        <v>Resonera</v>
      </c>
      <c r="I34" s="11" t="s">
        <v>54</v>
      </c>
      <c r="J34" s="11" t="s">
        <v>277</v>
      </c>
      <c r="K34" s="11" t="s">
        <v>33</v>
      </c>
      <c r="L34" s="11" t="s">
        <v>283</v>
      </c>
      <c r="M34" s="11">
        <v>2</v>
      </c>
      <c r="N34" s="11" t="s">
        <v>283</v>
      </c>
      <c r="O34" s="11" t="s">
        <v>304</v>
      </c>
      <c r="P34" s="11" t="s">
        <v>17419</v>
      </c>
      <c r="Q34" s="11" t="s">
        <v>17420</v>
      </c>
      <c r="R34" s="55" t="s">
        <v>17421</v>
      </c>
    </row>
    <row r="35" spans="1:18" ht="32" x14ac:dyDescent="0.2">
      <c r="A35" s="160">
        <v>9789152302484</v>
      </c>
      <c r="B35" s="11">
        <v>2</v>
      </c>
      <c r="C35" s="11" t="s">
        <v>12855</v>
      </c>
      <c r="D35" s="11" t="str">
        <f t="shared" si="0"/>
        <v>2_x2_1x_G_9c</v>
      </c>
      <c r="E35" s="11" t="str">
        <f>INDEX('Base data'!$M$433:$N$671,MATCH('Kap 2'!D35,'Base data'!$M$433:$M$671,0),2)</f>
        <v>9789152302484-2-x2_1x-G-9c</v>
      </c>
      <c r="G35" s="11" t="str">
        <f t="shared" si="1"/>
        <v>9c</v>
      </c>
      <c r="H35" s="11" t="str">
        <f t="shared" si="2"/>
        <v>Resonera</v>
      </c>
      <c r="I35" s="11" t="s">
        <v>55</v>
      </c>
      <c r="J35" s="11" t="s">
        <v>277</v>
      </c>
      <c r="K35" s="11" t="s">
        <v>33</v>
      </c>
      <c r="L35" s="11" t="s">
        <v>283</v>
      </c>
      <c r="M35" s="11">
        <v>1</v>
      </c>
      <c r="N35" s="11" t="s">
        <v>283</v>
      </c>
      <c r="O35" s="11" t="s">
        <v>311</v>
      </c>
      <c r="P35" s="55" t="s">
        <v>18440</v>
      </c>
      <c r="Q35" s="11" t="s">
        <v>17422</v>
      </c>
      <c r="R35" s="80" t="s">
        <v>17423</v>
      </c>
    </row>
    <row r="36" spans="1:18" ht="80" x14ac:dyDescent="0.2">
      <c r="A36" s="160">
        <v>9789152302484</v>
      </c>
      <c r="B36" s="11">
        <v>2</v>
      </c>
      <c r="C36" s="11" t="s">
        <v>12855</v>
      </c>
      <c r="D36" s="11" t="str">
        <f t="shared" si="0"/>
        <v>2_x2_1x_G_9c</v>
      </c>
      <c r="E36" s="11" t="str">
        <f>INDEX('Base data'!$M$433:$N$671,MATCH('Kap 2'!D36,'Base data'!$M$433:$M$671,0),2)</f>
        <v>9789152302484-2-x2_1x-G-9c</v>
      </c>
      <c r="G36" s="11" t="str">
        <f t="shared" si="1"/>
        <v>9c</v>
      </c>
      <c r="H36" s="11" t="str">
        <f t="shared" si="2"/>
        <v>Resonera</v>
      </c>
      <c r="I36" s="11" t="s">
        <v>55</v>
      </c>
      <c r="J36" s="11" t="s">
        <v>277</v>
      </c>
      <c r="K36" s="11" t="s">
        <v>33</v>
      </c>
      <c r="L36" s="11" t="s">
        <v>283</v>
      </c>
      <c r="M36" s="11">
        <v>2</v>
      </c>
      <c r="N36" s="11" t="s">
        <v>283</v>
      </c>
      <c r="O36" s="11" t="s">
        <v>304</v>
      </c>
      <c r="P36" s="11" t="s">
        <v>17424</v>
      </c>
      <c r="Q36" s="11" t="s">
        <v>255</v>
      </c>
      <c r="R36" s="80" t="s">
        <v>17425</v>
      </c>
    </row>
    <row r="37" spans="1:18" ht="32" x14ac:dyDescent="0.2">
      <c r="A37" s="160">
        <v>9789152302484</v>
      </c>
      <c r="B37" s="11">
        <v>2</v>
      </c>
      <c r="C37" s="11" t="s">
        <v>12855</v>
      </c>
      <c r="D37" s="11" t="str">
        <f t="shared" si="0"/>
        <v>2_x2_1x_G_10</v>
      </c>
      <c r="E37" s="11" t="str">
        <f>INDEX('Base data'!$M$433:$N$671,MATCH('Kap 2'!D37,'Base data'!$M$433:$M$671,0),2)</f>
        <v>9789152302484-2-x2_1x-G-10</v>
      </c>
      <c r="G37" s="11">
        <f t="shared" si="1"/>
        <v>10</v>
      </c>
      <c r="H37" s="11" t="str">
        <f t="shared" si="2"/>
        <v>Resonera</v>
      </c>
      <c r="I37" s="11">
        <v>10</v>
      </c>
      <c r="J37" s="11" t="s">
        <v>277</v>
      </c>
      <c r="K37" s="11" t="s">
        <v>33</v>
      </c>
      <c r="L37" s="11" t="s">
        <v>283</v>
      </c>
      <c r="M37" s="11">
        <v>1</v>
      </c>
      <c r="N37" s="11" t="s">
        <v>283</v>
      </c>
      <c r="O37" s="11" t="s">
        <v>311</v>
      </c>
      <c r="P37" s="55" t="s">
        <v>18441</v>
      </c>
      <c r="Q37" s="11" t="s">
        <v>17426</v>
      </c>
      <c r="R37" s="55" t="s">
        <v>17427</v>
      </c>
    </row>
    <row r="38" spans="1:18" ht="64" x14ac:dyDescent="0.2">
      <c r="A38" s="160">
        <v>9789152302484</v>
      </c>
      <c r="B38" s="11">
        <v>2</v>
      </c>
      <c r="C38" s="11" t="s">
        <v>12855</v>
      </c>
      <c r="D38" s="11" t="str">
        <f t="shared" si="0"/>
        <v>2_x2_1x_G_10</v>
      </c>
      <c r="E38" s="11" t="str">
        <f>INDEX('Base data'!$M$433:$N$671,MATCH('Kap 2'!D38,'Base data'!$M$433:$M$671,0),2)</f>
        <v>9789152302484-2-x2_1x-G-10</v>
      </c>
      <c r="G38" s="11">
        <f t="shared" si="1"/>
        <v>10</v>
      </c>
      <c r="H38" s="11" t="str">
        <f t="shared" si="2"/>
        <v>Resonera</v>
      </c>
      <c r="I38" s="11">
        <v>10</v>
      </c>
      <c r="J38" s="11" t="s">
        <v>277</v>
      </c>
      <c r="K38" s="11" t="s">
        <v>33</v>
      </c>
      <c r="L38" s="11" t="s">
        <v>283</v>
      </c>
      <c r="M38" s="11">
        <v>2</v>
      </c>
      <c r="N38" s="11" t="s">
        <v>283</v>
      </c>
      <c r="O38" s="11" t="s">
        <v>311</v>
      </c>
      <c r="P38" s="55" t="s">
        <v>18442</v>
      </c>
      <c r="Q38" s="11" t="s">
        <v>17428</v>
      </c>
      <c r="R38" s="80" t="s">
        <v>17429</v>
      </c>
    </row>
    <row r="39" spans="1:18" ht="64" x14ac:dyDescent="0.2">
      <c r="A39" s="160">
        <v>9789152302484</v>
      </c>
      <c r="B39" s="11">
        <v>2</v>
      </c>
      <c r="C39" s="11" t="s">
        <v>12855</v>
      </c>
      <c r="D39" s="11" t="str">
        <f t="shared" si="0"/>
        <v>2_x2_1x_G_11</v>
      </c>
      <c r="E39" s="11" t="str">
        <f>INDEX('Base data'!$M$433:$N$671,MATCH('Kap 2'!D39,'Base data'!$M$433:$M$671,0),2)</f>
        <v>9789152302484-2-x2_1x-G-11</v>
      </c>
      <c r="G39" s="11">
        <f t="shared" si="1"/>
        <v>11</v>
      </c>
      <c r="H39" s="11" t="str">
        <f t="shared" si="2"/>
        <v>Resonera</v>
      </c>
      <c r="I39" s="11">
        <v>11</v>
      </c>
      <c r="J39" s="11" t="s">
        <v>277</v>
      </c>
      <c r="K39" s="11" t="s">
        <v>33</v>
      </c>
      <c r="L39" s="11" t="s">
        <v>283</v>
      </c>
      <c r="M39" s="11">
        <v>1</v>
      </c>
      <c r="N39" s="11" t="s">
        <v>283</v>
      </c>
      <c r="O39" s="11" t="s">
        <v>311</v>
      </c>
      <c r="P39" s="55" t="s">
        <v>18443</v>
      </c>
      <c r="Q39" s="11" t="s">
        <v>17430</v>
      </c>
      <c r="R39" s="55" t="s">
        <v>17431</v>
      </c>
    </row>
    <row r="40" spans="1:18" ht="96" x14ac:dyDescent="0.2">
      <c r="A40" s="160">
        <v>9789152302484</v>
      </c>
      <c r="B40" s="11">
        <v>2</v>
      </c>
      <c r="C40" s="11" t="s">
        <v>12855</v>
      </c>
      <c r="D40" s="11" t="str">
        <f t="shared" si="0"/>
        <v>2_x2_1x_G_11</v>
      </c>
      <c r="E40" s="11" t="str">
        <f>INDEX('Base data'!$M$433:$N$671,MATCH('Kap 2'!D40,'Base data'!$M$433:$M$671,0),2)</f>
        <v>9789152302484-2-x2_1x-G-11</v>
      </c>
      <c r="G40" s="11">
        <f t="shared" si="1"/>
        <v>11</v>
      </c>
      <c r="H40" s="11" t="str">
        <f t="shared" si="2"/>
        <v>Resonera</v>
      </c>
      <c r="I40" s="11">
        <v>11</v>
      </c>
      <c r="J40" s="11" t="s">
        <v>277</v>
      </c>
      <c r="K40" s="11" t="s">
        <v>33</v>
      </c>
      <c r="L40" s="11" t="s">
        <v>283</v>
      </c>
      <c r="M40" s="11">
        <v>2</v>
      </c>
      <c r="N40" s="11" t="s">
        <v>283</v>
      </c>
      <c r="O40" s="11" t="s">
        <v>311</v>
      </c>
      <c r="P40" s="55" t="s">
        <v>18444</v>
      </c>
      <c r="Q40" s="11" t="s">
        <v>17432</v>
      </c>
      <c r="R40" s="13" t="s">
        <v>17433</v>
      </c>
    </row>
    <row r="41" spans="1:18" ht="80" x14ac:dyDescent="0.2">
      <c r="A41" s="160">
        <v>9789152302484</v>
      </c>
      <c r="B41" s="11">
        <v>2</v>
      </c>
      <c r="C41" s="11" t="s">
        <v>12855</v>
      </c>
      <c r="D41" s="11" t="str">
        <f t="shared" si="0"/>
        <v>2_x2_1x_G_12</v>
      </c>
      <c r="E41" s="11" t="str">
        <f>INDEX('Base data'!$M$433:$N$671,MATCH('Kap 2'!D41,'Base data'!$M$433:$M$671,0),2)</f>
        <v>9789152302484-2-x2_1x-G-12</v>
      </c>
      <c r="G41" s="11">
        <f t="shared" si="1"/>
        <v>12</v>
      </c>
      <c r="H41" s="11" t="str">
        <f t="shared" si="2"/>
        <v>Resonera</v>
      </c>
      <c r="I41" s="11">
        <v>12</v>
      </c>
      <c r="J41" s="11" t="s">
        <v>277</v>
      </c>
      <c r="K41" s="11" t="s">
        <v>33</v>
      </c>
      <c r="L41" s="11" t="s">
        <v>283</v>
      </c>
      <c r="M41" s="11">
        <v>1</v>
      </c>
      <c r="N41" s="11" t="s">
        <v>283</v>
      </c>
      <c r="O41" s="11" t="s">
        <v>311</v>
      </c>
      <c r="P41" s="80" t="s">
        <v>18445</v>
      </c>
      <c r="Q41" s="14" t="s">
        <v>17434</v>
      </c>
      <c r="R41" s="80" t="s">
        <v>17435</v>
      </c>
    </row>
    <row r="42" spans="1:18" ht="128" x14ac:dyDescent="0.2">
      <c r="A42" s="160">
        <v>9789152302484</v>
      </c>
      <c r="B42" s="11">
        <v>2</v>
      </c>
      <c r="C42" s="11" t="s">
        <v>12855</v>
      </c>
      <c r="D42" s="11" t="str">
        <f t="shared" si="0"/>
        <v>2_x2_1x_G_12</v>
      </c>
      <c r="E42" s="11" t="str">
        <f>INDEX('Base data'!$M$433:$N$671,MATCH('Kap 2'!D42,'Base data'!$M$433:$M$671,0),2)</f>
        <v>9789152302484-2-x2_1x-G-12</v>
      </c>
      <c r="G42" s="11">
        <f t="shared" si="1"/>
        <v>12</v>
      </c>
      <c r="H42" s="11" t="str">
        <f t="shared" si="2"/>
        <v>Resonera</v>
      </c>
      <c r="I42" s="11">
        <v>12</v>
      </c>
      <c r="J42" s="11" t="s">
        <v>277</v>
      </c>
      <c r="K42" s="11" t="s">
        <v>33</v>
      </c>
      <c r="L42" s="11" t="s">
        <v>283</v>
      </c>
      <c r="M42" s="11">
        <v>2</v>
      </c>
      <c r="N42" s="11" t="s">
        <v>283</v>
      </c>
      <c r="O42" s="11" t="s">
        <v>311</v>
      </c>
      <c r="P42" s="12" t="s">
        <v>17436</v>
      </c>
      <c r="Q42" s="12" t="s">
        <v>17437</v>
      </c>
      <c r="R42" s="55" t="s">
        <v>17438</v>
      </c>
    </row>
    <row r="43" spans="1:18" ht="48" x14ac:dyDescent="0.2">
      <c r="A43" s="160">
        <v>9789152302484</v>
      </c>
      <c r="B43" s="11">
        <v>2</v>
      </c>
      <c r="C43" s="11" t="s">
        <v>12855</v>
      </c>
      <c r="D43" s="11" t="str">
        <f t="shared" si="0"/>
        <v>2_x2_1x_G_13a</v>
      </c>
      <c r="E43" s="11" t="str">
        <f>INDEX('Base data'!$M$433:$N$671,MATCH('Kap 2'!D43,'Base data'!$M$433:$M$671,0),2)</f>
        <v>9789152302484-2-x2_1x-G-13a</v>
      </c>
      <c r="G43" s="11" t="str">
        <f t="shared" si="1"/>
        <v>13a</v>
      </c>
      <c r="H43" s="11" t="str">
        <f t="shared" si="2"/>
        <v>Resonera</v>
      </c>
      <c r="I43" s="11" t="s">
        <v>167</v>
      </c>
      <c r="J43" s="11" t="s">
        <v>277</v>
      </c>
      <c r="K43" s="11" t="s">
        <v>33</v>
      </c>
      <c r="L43" s="11" t="s">
        <v>283</v>
      </c>
      <c r="M43" s="11">
        <v>1</v>
      </c>
      <c r="N43" s="11" t="s">
        <v>283</v>
      </c>
      <c r="O43" s="11" t="s">
        <v>304</v>
      </c>
      <c r="P43" s="12" t="s">
        <v>17439</v>
      </c>
      <c r="Q43" s="12" t="s">
        <v>17440</v>
      </c>
      <c r="R43" s="55" t="s">
        <v>17441</v>
      </c>
    </row>
    <row r="44" spans="1:18" ht="48" x14ac:dyDescent="0.2">
      <c r="A44" s="160">
        <v>9789152302484</v>
      </c>
      <c r="B44" s="11">
        <v>2</v>
      </c>
      <c r="C44" s="11" t="s">
        <v>12855</v>
      </c>
      <c r="D44" s="11" t="str">
        <f t="shared" si="0"/>
        <v>2_x2_1x_G_13a</v>
      </c>
      <c r="E44" s="11" t="str">
        <f>INDEX('Base data'!$M$433:$N$671,MATCH('Kap 2'!D44,'Base data'!$M$433:$M$671,0),2)</f>
        <v>9789152302484-2-x2_1x-G-13a</v>
      </c>
      <c r="G44" s="11" t="str">
        <f t="shared" si="1"/>
        <v>13a</v>
      </c>
      <c r="H44" s="11" t="str">
        <f t="shared" si="2"/>
        <v>Resonera</v>
      </c>
      <c r="I44" s="11" t="s">
        <v>167</v>
      </c>
      <c r="J44" s="11" t="s">
        <v>277</v>
      </c>
      <c r="K44" s="11" t="s">
        <v>33</v>
      </c>
      <c r="L44" s="11" t="s">
        <v>283</v>
      </c>
      <c r="M44" s="11">
        <v>2</v>
      </c>
      <c r="N44" s="11" t="s">
        <v>283</v>
      </c>
      <c r="O44" s="11" t="s">
        <v>304</v>
      </c>
      <c r="P44" s="11" t="s">
        <v>835</v>
      </c>
      <c r="Q44" s="11" t="s">
        <v>17442</v>
      </c>
      <c r="R44" s="80" t="s">
        <v>17443</v>
      </c>
    </row>
    <row r="45" spans="1:18" ht="32" x14ac:dyDescent="0.2">
      <c r="A45" s="160">
        <v>9789152302484</v>
      </c>
      <c r="B45" s="11">
        <v>2</v>
      </c>
      <c r="C45" s="11" t="s">
        <v>12855</v>
      </c>
      <c r="D45" s="11" t="str">
        <f t="shared" si="0"/>
        <v>2_x2_1x_G_13b</v>
      </c>
      <c r="E45" s="11" t="str">
        <f>INDEX('Base data'!$M$433:$N$671,MATCH('Kap 2'!D45,'Base data'!$M$433:$M$671,0),2)</f>
        <v>9789152302484-2-x2_1x-G-13b</v>
      </c>
      <c r="G45" s="11" t="str">
        <f t="shared" si="1"/>
        <v>13b</v>
      </c>
      <c r="H45" s="11" t="str">
        <f t="shared" si="2"/>
        <v>Problemlösning</v>
      </c>
      <c r="I45" s="11" t="s">
        <v>168</v>
      </c>
      <c r="J45" s="11" t="s">
        <v>277</v>
      </c>
      <c r="K45" s="11" t="s">
        <v>33</v>
      </c>
      <c r="L45" s="11" t="s">
        <v>1256</v>
      </c>
      <c r="M45" s="11">
        <v>1</v>
      </c>
      <c r="N45" s="11" t="s">
        <v>281</v>
      </c>
      <c r="O45" s="11" t="s">
        <v>304</v>
      </c>
      <c r="P45" s="11" t="s">
        <v>17444</v>
      </c>
      <c r="Q45" s="11">
        <v>1100</v>
      </c>
      <c r="R45" s="55" t="s">
        <v>17445</v>
      </c>
    </row>
    <row r="46" spans="1:18" ht="32" x14ac:dyDescent="0.2">
      <c r="A46" s="160">
        <v>9789152302484</v>
      </c>
      <c r="B46" s="11">
        <v>2</v>
      </c>
      <c r="C46" s="11" t="s">
        <v>12855</v>
      </c>
      <c r="D46" s="11" t="str">
        <f t="shared" si="0"/>
        <v>2_x2_1x_G_13b</v>
      </c>
      <c r="E46" s="11" t="str">
        <f>INDEX('Base data'!$M$433:$N$671,MATCH('Kap 2'!D46,'Base data'!$M$433:$M$671,0),2)</f>
        <v>9789152302484-2-x2_1x-G-13b</v>
      </c>
      <c r="G46" s="11" t="str">
        <f t="shared" si="1"/>
        <v>13b</v>
      </c>
      <c r="H46" s="11" t="str">
        <f t="shared" si="2"/>
        <v>Problemlösning</v>
      </c>
      <c r="I46" s="11" t="s">
        <v>168</v>
      </c>
      <c r="J46" s="11" t="s">
        <v>277</v>
      </c>
      <c r="K46" s="11" t="s">
        <v>33</v>
      </c>
      <c r="L46" s="11" t="s">
        <v>1256</v>
      </c>
      <c r="M46" s="11">
        <v>2</v>
      </c>
      <c r="N46" s="11" t="s">
        <v>281</v>
      </c>
      <c r="O46" s="11" t="s">
        <v>304</v>
      </c>
      <c r="P46" s="11" t="s">
        <v>17446</v>
      </c>
      <c r="Q46" s="11">
        <v>11000</v>
      </c>
      <c r="R46" s="13" t="s">
        <v>17447</v>
      </c>
    </row>
    <row r="47" spans="1:18" ht="64" x14ac:dyDescent="0.2">
      <c r="A47" s="160">
        <v>9789152302484</v>
      </c>
      <c r="B47" s="11">
        <v>2</v>
      </c>
      <c r="C47" s="11" t="s">
        <v>12855</v>
      </c>
      <c r="D47" s="11" t="str">
        <f t="shared" si="0"/>
        <v>2_x2_1x_G_13b</v>
      </c>
      <c r="E47" s="11" t="str">
        <f>INDEX('Base data'!$M$433:$N$671,MATCH('Kap 2'!D47,'Base data'!$M$433:$M$671,0),2)</f>
        <v>9789152302484-2-x2_1x-G-13b</v>
      </c>
      <c r="G47" s="11" t="str">
        <f t="shared" si="1"/>
        <v>13b</v>
      </c>
      <c r="H47" s="11" t="str">
        <f t="shared" si="2"/>
        <v>Problemlösning</v>
      </c>
      <c r="I47" s="11" t="s">
        <v>168</v>
      </c>
      <c r="J47" s="11" t="s">
        <v>277</v>
      </c>
      <c r="K47" s="11" t="s">
        <v>33</v>
      </c>
      <c r="L47" s="11" t="s">
        <v>1256</v>
      </c>
      <c r="M47" s="11">
        <v>3</v>
      </c>
      <c r="N47" s="11" t="s">
        <v>283</v>
      </c>
      <c r="O47" s="11" t="s">
        <v>311</v>
      </c>
      <c r="P47" s="55" t="s">
        <v>18446</v>
      </c>
      <c r="Q47" s="11" t="s">
        <v>17448</v>
      </c>
      <c r="R47" s="80" t="s">
        <v>17449</v>
      </c>
    </row>
    <row r="48" spans="1:18" ht="48" x14ac:dyDescent="0.2">
      <c r="A48" s="160">
        <v>9789152302484</v>
      </c>
      <c r="B48" s="11">
        <v>2</v>
      </c>
      <c r="C48" s="11" t="s">
        <v>12855</v>
      </c>
      <c r="D48" s="11" t="str">
        <f t="shared" si="0"/>
        <v>2_x2_1x_G_14a</v>
      </c>
      <c r="E48" s="11" t="str">
        <f>INDEX('Base data'!$M$433:$N$671,MATCH('Kap 2'!D48,'Base data'!$M$433:$M$671,0),2)</f>
        <v>9789152302484-2-x2_1x-G-14a</v>
      </c>
      <c r="G48" s="11" t="str">
        <f t="shared" si="1"/>
        <v>14a</v>
      </c>
      <c r="H48" s="11" t="str">
        <f t="shared" si="2"/>
        <v>Rita</v>
      </c>
      <c r="I48" s="11" t="s">
        <v>68</v>
      </c>
      <c r="J48" s="11" t="s">
        <v>277</v>
      </c>
      <c r="K48" s="11" t="s">
        <v>33</v>
      </c>
      <c r="L48" s="11" t="s">
        <v>284</v>
      </c>
      <c r="M48" s="11">
        <v>1</v>
      </c>
      <c r="N48" s="11" t="s">
        <v>284</v>
      </c>
      <c r="O48" s="11" t="s">
        <v>370</v>
      </c>
      <c r="P48" s="55" t="s">
        <v>17450</v>
      </c>
      <c r="Q48" s="11" t="str">
        <f>E48&amp;"_"&amp;M48</f>
        <v>9789152302484-2-x2_1x-G-14a_1</v>
      </c>
      <c r="R48" s="55" t="s">
        <v>17451</v>
      </c>
    </row>
    <row r="49" spans="1:18" ht="32" x14ac:dyDescent="0.2">
      <c r="A49" s="160">
        <v>9789152302484</v>
      </c>
      <c r="B49" s="11">
        <v>2</v>
      </c>
      <c r="C49" s="11" t="s">
        <v>12855</v>
      </c>
      <c r="D49" s="11" t="str">
        <f t="shared" si="0"/>
        <v>2_x2_1x_G_14a</v>
      </c>
      <c r="E49" s="11" t="str">
        <f>INDEX('Base data'!$M$433:$N$671,MATCH('Kap 2'!D49,'Base data'!$M$433:$M$671,0),2)</f>
        <v>9789152302484-2-x2_1x-G-14a</v>
      </c>
      <c r="G49" s="11" t="str">
        <f t="shared" si="1"/>
        <v>14a</v>
      </c>
      <c r="H49" s="11" t="str">
        <f t="shared" si="2"/>
        <v>Rita</v>
      </c>
      <c r="I49" s="11" t="s">
        <v>68</v>
      </c>
      <c r="K49" s="11" t="s">
        <v>33</v>
      </c>
      <c r="L49" s="11" t="s">
        <v>284</v>
      </c>
      <c r="M49" s="11">
        <v>2</v>
      </c>
      <c r="N49" s="11" t="s">
        <v>284</v>
      </c>
      <c r="O49" s="11" t="s">
        <v>370</v>
      </c>
      <c r="P49" s="80" t="s">
        <v>17452</v>
      </c>
      <c r="Q49" s="11" t="str">
        <f>E49&amp;"_"&amp;M49</f>
        <v>9789152302484-2-x2_1x-G-14a_2</v>
      </c>
      <c r="R49" s="80" t="s">
        <v>17453</v>
      </c>
    </row>
    <row r="50" spans="1:18" ht="112" x14ac:dyDescent="0.2">
      <c r="A50" s="160">
        <v>9789152302484</v>
      </c>
      <c r="B50" s="11">
        <v>2</v>
      </c>
      <c r="C50" s="11" t="s">
        <v>12855</v>
      </c>
      <c r="D50" s="11" t="str">
        <f t="shared" si="0"/>
        <v>2_x2_1x_G_14a</v>
      </c>
      <c r="E50" s="11" t="str">
        <f>INDEX('Base data'!$M$433:$N$671,MATCH('Kap 2'!D50,'Base data'!$M$433:$M$671,0),2)</f>
        <v>9789152302484-2-x2_1x-G-14a</v>
      </c>
      <c r="G50" s="11" t="str">
        <f t="shared" si="1"/>
        <v>14a</v>
      </c>
      <c r="H50" s="11" t="str">
        <f t="shared" si="2"/>
        <v>Resonera</v>
      </c>
      <c r="I50" s="11" t="s">
        <v>68</v>
      </c>
      <c r="K50" s="11" t="s">
        <v>33</v>
      </c>
      <c r="L50" s="11" t="s">
        <v>283</v>
      </c>
      <c r="M50" s="11">
        <v>3</v>
      </c>
      <c r="N50" s="11" t="s">
        <v>283</v>
      </c>
      <c r="O50" s="11" t="s">
        <v>311</v>
      </c>
      <c r="P50" s="12" t="s">
        <v>17454</v>
      </c>
      <c r="Q50" s="11" t="s">
        <v>17455</v>
      </c>
      <c r="R50" s="80" t="s">
        <v>17456</v>
      </c>
    </row>
    <row r="51" spans="1:18" ht="48" x14ac:dyDescent="0.2">
      <c r="A51" s="160">
        <v>9789152302484</v>
      </c>
      <c r="B51" s="11">
        <v>2</v>
      </c>
      <c r="C51" s="11" t="s">
        <v>12855</v>
      </c>
      <c r="D51" s="11" t="str">
        <f t="shared" si="0"/>
        <v>2_x2_1x_G_14b</v>
      </c>
      <c r="E51" s="11" t="str">
        <f>INDEX('Base data'!$M$433:$N$671,MATCH('Kap 2'!D51,'Base data'!$M$433:$M$671,0),2)</f>
        <v>9789152302484-2-x2_1x-G-14b</v>
      </c>
      <c r="G51" s="11" t="str">
        <f t="shared" si="1"/>
        <v>14b</v>
      </c>
      <c r="H51" s="11" t="str">
        <f t="shared" si="2"/>
        <v>Resonera</v>
      </c>
      <c r="I51" s="11" t="s">
        <v>69</v>
      </c>
      <c r="J51" s="11" t="s">
        <v>277</v>
      </c>
      <c r="K51" s="11" t="s">
        <v>33</v>
      </c>
      <c r="L51" s="11" t="s">
        <v>283</v>
      </c>
      <c r="M51" s="11">
        <v>1</v>
      </c>
      <c r="N51" s="11" t="s">
        <v>284</v>
      </c>
      <c r="O51" s="11" t="s">
        <v>370</v>
      </c>
      <c r="P51" s="14" t="s">
        <v>17457</v>
      </c>
      <c r="Q51" s="11" t="str">
        <f>E51&amp;"_"&amp;M51</f>
        <v>9789152302484-2-x2_1x-G-14b_1</v>
      </c>
      <c r="R51" s="80" t="s">
        <v>17458</v>
      </c>
    </row>
    <row r="52" spans="1:18" ht="80" x14ac:dyDescent="0.2">
      <c r="A52" s="160">
        <v>9789152302484</v>
      </c>
      <c r="B52" s="11">
        <v>2</v>
      </c>
      <c r="C52" s="11" t="s">
        <v>12855</v>
      </c>
      <c r="D52" s="11" t="str">
        <f t="shared" si="0"/>
        <v>2_x2_1x_G_14b</v>
      </c>
      <c r="E52" s="11" t="str">
        <f>INDEX('Base data'!$M$433:$N$671,MATCH('Kap 2'!D52,'Base data'!$M$433:$M$671,0),2)</f>
        <v>9789152302484-2-x2_1x-G-14b</v>
      </c>
      <c r="G52" s="11" t="str">
        <f t="shared" si="1"/>
        <v>14b</v>
      </c>
      <c r="H52" s="11" t="str">
        <f t="shared" si="2"/>
        <v>Resonera</v>
      </c>
      <c r="I52" s="11" t="s">
        <v>69</v>
      </c>
      <c r="J52" s="11" t="s">
        <v>277</v>
      </c>
      <c r="K52" s="11" t="s">
        <v>33</v>
      </c>
      <c r="L52" s="11" t="s">
        <v>283</v>
      </c>
      <c r="M52" s="11">
        <v>2</v>
      </c>
      <c r="N52" s="11" t="s">
        <v>283</v>
      </c>
      <c r="O52" s="11" t="s">
        <v>311</v>
      </c>
      <c r="P52" s="12" t="s">
        <v>17459</v>
      </c>
      <c r="Q52" s="11" t="s">
        <v>17460</v>
      </c>
      <c r="R52" s="80" t="s">
        <v>17461</v>
      </c>
    </row>
    <row r="53" spans="1:18" ht="32" x14ac:dyDescent="0.2">
      <c r="A53" s="160">
        <v>9789152302484</v>
      </c>
      <c r="B53" s="11">
        <v>2</v>
      </c>
      <c r="C53" s="11" t="s">
        <v>12855</v>
      </c>
      <c r="D53" s="11" t="str">
        <f t="shared" si="0"/>
        <v>2_x2_1x_G_14c</v>
      </c>
      <c r="E53" s="11" t="str">
        <f>INDEX('Base data'!$M$433:$N$671,MATCH('Kap 2'!D53,'Base data'!$M$433:$M$671,0),2)</f>
        <v>9789152302484-2-x2_1x-G-14c</v>
      </c>
      <c r="G53" s="11" t="str">
        <f t="shared" si="1"/>
        <v>14c</v>
      </c>
      <c r="H53" s="11" t="str">
        <f t="shared" si="2"/>
        <v>Problemlösning</v>
      </c>
      <c r="I53" s="11" t="s">
        <v>216</v>
      </c>
      <c r="J53" s="11" t="s">
        <v>277</v>
      </c>
      <c r="K53" s="11" t="s">
        <v>33</v>
      </c>
      <c r="L53" s="11" t="s">
        <v>1256</v>
      </c>
      <c r="M53" s="11">
        <v>1</v>
      </c>
      <c r="N53" s="11" t="s">
        <v>283</v>
      </c>
      <c r="O53" s="11" t="s">
        <v>304</v>
      </c>
      <c r="P53" s="11" t="s">
        <v>17462</v>
      </c>
      <c r="Q53" s="11" t="s">
        <v>17463</v>
      </c>
      <c r="R53" s="55" t="s">
        <v>17464</v>
      </c>
    </row>
    <row r="54" spans="1:18" ht="48" x14ac:dyDescent="0.2">
      <c r="A54" s="160">
        <v>9789152302484</v>
      </c>
      <c r="B54" s="11">
        <v>2</v>
      </c>
      <c r="C54" s="11" t="s">
        <v>12855</v>
      </c>
      <c r="D54" s="11" t="str">
        <f t="shared" si="0"/>
        <v>2_x2_1x_G_14c</v>
      </c>
      <c r="E54" s="11" t="str">
        <f>INDEX('Base data'!$M$433:$N$671,MATCH('Kap 2'!D54,'Base data'!$M$433:$M$671,0),2)</f>
        <v>9789152302484-2-x2_1x-G-14c</v>
      </c>
      <c r="G54" s="11" t="str">
        <f t="shared" si="1"/>
        <v>14c</v>
      </c>
      <c r="H54" s="11" t="str">
        <f t="shared" si="2"/>
        <v>Problemlösning</v>
      </c>
      <c r="I54" s="11" t="s">
        <v>216</v>
      </c>
      <c r="J54" s="11" t="s">
        <v>277</v>
      </c>
      <c r="K54" s="11" t="s">
        <v>33</v>
      </c>
      <c r="L54" s="11" t="s">
        <v>1256</v>
      </c>
      <c r="M54" s="11">
        <v>2</v>
      </c>
      <c r="N54" s="11" t="s">
        <v>281</v>
      </c>
      <c r="O54" s="11" t="s">
        <v>304</v>
      </c>
      <c r="P54" s="12" t="s">
        <v>17465</v>
      </c>
      <c r="Q54" s="12">
        <v>63000</v>
      </c>
      <c r="R54" s="55" t="s">
        <v>17466</v>
      </c>
    </row>
    <row r="55" spans="1:18" ht="32" x14ac:dyDescent="0.2">
      <c r="A55" s="160">
        <v>9789152302484</v>
      </c>
      <c r="B55" s="11">
        <v>2</v>
      </c>
      <c r="C55" s="11" t="s">
        <v>12855</v>
      </c>
      <c r="D55" s="11" t="str">
        <f t="shared" si="0"/>
        <v>2_x2_1x_G_14c</v>
      </c>
      <c r="E55" s="11" t="str">
        <f>INDEX('Base data'!$M$433:$N$671,MATCH('Kap 2'!D55,'Base data'!$M$433:$M$671,0),2)</f>
        <v>9789152302484-2-x2_1x-G-14c</v>
      </c>
      <c r="G55" s="11" t="str">
        <f t="shared" si="1"/>
        <v>14c</v>
      </c>
      <c r="H55" s="11" t="str">
        <f t="shared" si="2"/>
        <v>Problemlösning</v>
      </c>
      <c r="I55" s="11" t="s">
        <v>216</v>
      </c>
      <c r="J55" s="11" t="s">
        <v>277</v>
      </c>
      <c r="K55" s="11" t="s">
        <v>33</v>
      </c>
      <c r="L55" s="11" t="s">
        <v>1256</v>
      </c>
      <c r="M55" s="11">
        <v>3</v>
      </c>
      <c r="N55" s="11" t="s">
        <v>281</v>
      </c>
      <c r="O55" s="11" t="s">
        <v>304</v>
      </c>
      <c r="P55" s="11" t="s">
        <v>17467</v>
      </c>
      <c r="Q55" s="11">
        <v>18</v>
      </c>
      <c r="R55" s="55" t="s">
        <v>17468</v>
      </c>
    </row>
    <row r="56" spans="1:18" x14ac:dyDescent="0.2">
      <c r="A56" s="160">
        <v>9789152302484</v>
      </c>
      <c r="B56" s="11">
        <v>2</v>
      </c>
      <c r="C56" s="11" t="s">
        <v>12855</v>
      </c>
      <c r="D56" s="11" t="str">
        <f t="shared" si="0"/>
        <v>2_x2_1x_G_14c</v>
      </c>
      <c r="E56" s="11" t="str">
        <f>INDEX('Base data'!$M$433:$N$671,MATCH('Kap 2'!D56,'Base data'!$M$433:$M$671,0),2)</f>
        <v>9789152302484-2-x2_1x-G-14c</v>
      </c>
      <c r="G56" s="11" t="str">
        <f t="shared" si="1"/>
        <v>14c</v>
      </c>
      <c r="H56" s="11" t="str">
        <f t="shared" si="2"/>
        <v>Problemlösning</v>
      </c>
      <c r="I56" s="11" t="s">
        <v>216</v>
      </c>
      <c r="J56" s="11" t="s">
        <v>277</v>
      </c>
      <c r="K56" s="11" t="s">
        <v>33</v>
      </c>
      <c r="L56" s="11" t="s">
        <v>1256</v>
      </c>
      <c r="M56" s="11">
        <v>4</v>
      </c>
      <c r="N56" s="11" t="s">
        <v>281</v>
      </c>
      <c r="O56" s="11" t="s">
        <v>304</v>
      </c>
      <c r="P56" s="11" t="s">
        <v>17469</v>
      </c>
      <c r="Q56" s="11">
        <v>2011</v>
      </c>
      <c r="R56" s="11" t="s">
        <v>17470</v>
      </c>
    </row>
    <row r="57" spans="1:18" ht="32" x14ac:dyDescent="0.2">
      <c r="A57" s="160">
        <v>9789152302484</v>
      </c>
      <c r="B57" s="11">
        <v>2</v>
      </c>
      <c r="C57" s="11" t="s">
        <v>12855</v>
      </c>
      <c r="D57" s="11" t="str">
        <f t="shared" si="0"/>
        <v>2_x2_1x_G_16a</v>
      </c>
      <c r="E57" s="11" t="str">
        <f>INDEX('Base data'!$M$433:$N$671,MATCH('Kap 2'!D57,'Base data'!$M$433:$M$671,0),2)</f>
        <v>9789152302484-2-x2_1x-G-16a</v>
      </c>
      <c r="G57" s="11" t="str">
        <f>IF(I57="",#REF!,I57)</f>
        <v>16a</v>
      </c>
      <c r="H57" s="11" t="str">
        <f>IF(L57="",#REF!,L57)</f>
        <v>Resonera</v>
      </c>
      <c r="I57" s="11" t="s">
        <v>72</v>
      </c>
      <c r="J57" s="11" t="s">
        <v>277</v>
      </c>
      <c r="K57" s="11" t="s">
        <v>33</v>
      </c>
      <c r="L57" s="11" t="s">
        <v>283</v>
      </c>
      <c r="M57" s="11">
        <v>1</v>
      </c>
      <c r="N57" s="11" t="s">
        <v>283</v>
      </c>
      <c r="O57" s="11" t="s">
        <v>304</v>
      </c>
      <c r="P57" s="11" t="s">
        <v>17471</v>
      </c>
      <c r="Q57" s="11" t="s">
        <v>454</v>
      </c>
      <c r="R57" s="55" t="s">
        <v>17472</v>
      </c>
    </row>
    <row r="58" spans="1:18" ht="48" x14ac:dyDescent="0.2">
      <c r="A58" s="160">
        <v>9789152302484</v>
      </c>
      <c r="B58" s="11">
        <v>2</v>
      </c>
      <c r="C58" s="11" t="s">
        <v>12855</v>
      </c>
      <c r="D58" s="11" t="str">
        <f t="shared" si="0"/>
        <v>2_x2_1x_G_16a</v>
      </c>
      <c r="E58" s="11" t="str">
        <f>INDEX('Base data'!$M$433:$N$671,MATCH('Kap 2'!D58,'Base data'!$M$433:$M$671,0),2)</f>
        <v>9789152302484-2-x2_1x-G-16a</v>
      </c>
      <c r="G58" s="11" t="str">
        <f t="shared" si="1"/>
        <v>16a</v>
      </c>
      <c r="H58" s="11" t="str">
        <f t="shared" si="2"/>
        <v>Resonera</v>
      </c>
      <c r="I58" s="11" t="s">
        <v>72</v>
      </c>
      <c r="J58" s="11" t="s">
        <v>277</v>
      </c>
      <c r="K58" s="11" t="s">
        <v>33</v>
      </c>
      <c r="L58" s="11" t="s">
        <v>283</v>
      </c>
      <c r="M58" s="11">
        <v>2</v>
      </c>
      <c r="N58" s="11" t="s">
        <v>281</v>
      </c>
      <c r="O58" s="11" t="s">
        <v>304</v>
      </c>
      <c r="P58" s="11" t="s">
        <v>17473</v>
      </c>
      <c r="Q58" s="11" t="s">
        <v>17474</v>
      </c>
      <c r="R58" s="55" t="s">
        <v>17475</v>
      </c>
    </row>
    <row r="59" spans="1:18" ht="32" x14ac:dyDescent="0.2">
      <c r="A59" s="160">
        <v>9789152302484</v>
      </c>
      <c r="B59" s="11">
        <v>2</v>
      </c>
      <c r="C59" s="11" t="s">
        <v>12855</v>
      </c>
      <c r="D59" s="11" t="str">
        <f t="shared" si="0"/>
        <v>2_x2_1x_G_16b</v>
      </c>
      <c r="E59" s="11" t="str">
        <f>INDEX('Base data'!$M$433:$N$671,MATCH('Kap 2'!D59,'Base data'!$M$433:$M$671,0),2)</f>
        <v>9789152302484-2-x2_1x-G-16b</v>
      </c>
      <c r="G59" s="11" t="str">
        <f t="shared" si="1"/>
        <v>16b</v>
      </c>
      <c r="H59" s="11" t="str">
        <f t="shared" si="2"/>
        <v>Resonera</v>
      </c>
      <c r="I59" s="11" t="s">
        <v>73</v>
      </c>
      <c r="J59" s="11" t="s">
        <v>277</v>
      </c>
      <c r="K59" s="11" t="s">
        <v>33</v>
      </c>
      <c r="L59" s="11" t="s">
        <v>283</v>
      </c>
      <c r="M59" s="11">
        <v>1</v>
      </c>
      <c r="N59" s="11" t="s">
        <v>283</v>
      </c>
      <c r="O59" s="11" t="s">
        <v>304</v>
      </c>
      <c r="P59" s="11" t="s">
        <v>17471</v>
      </c>
      <c r="Q59" s="11" t="s">
        <v>454</v>
      </c>
      <c r="R59" s="55" t="s">
        <v>17472</v>
      </c>
    </row>
    <row r="60" spans="1:18" ht="48" x14ac:dyDescent="0.2">
      <c r="A60" s="160">
        <v>9789152302484</v>
      </c>
      <c r="B60" s="11">
        <v>2</v>
      </c>
      <c r="C60" s="11" t="s">
        <v>12855</v>
      </c>
      <c r="D60" s="11" t="str">
        <f t="shared" si="0"/>
        <v>2_x2_1x_G_16b</v>
      </c>
      <c r="E60" s="11" t="str">
        <f>INDEX('Base data'!$M$433:$N$671,MATCH('Kap 2'!D60,'Base data'!$M$433:$M$671,0),2)</f>
        <v>9789152302484-2-x2_1x-G-16b</v>
      </c>
      <c r="G60" s="11" t="str">
        <f t="shared" si="1"/>
        <v>16b</v>
      </c>
      <c r="H60" s="11" t="str">
        <f t="shared" si="2"/>
        <v>Resonera</v>
      </c>
      <c r="I60" s="11" t="s">
        <v>73</v>
      </c>
      <c r="J60" s="11" t="s">
        <v>277</v>
      </c>
      <c r="K60" s="11" t="s">
        <v>33</v>
      </c>
      <c r="L60" s="11" t="s">
        <v>283</v>
      </c>
      <c r="M60" s="11">
        <v>2</v>
      </c>
      <c r="N60" s="11" t="s">
        <v>281</v>
      </c>
      <c r="O60" s="11" t="s">
        <v>304</v>
      </c>
      <c r="P60" s="11" t="s">
        <v>17473</v>
      </c>
      <c r="Q60" s="11" t="s">
        <v>17476</v>
      </c>
      <c r="R60" s="55" t="s">
        <v>17475</v>
      </c>
    </row>
    <row r="61" spans="1:18" ht="32" x14ac:dyDescent="0.2">
      <c r="A61" s="160">
        <v>9789152302484</v>
      </c>
      <c r="B61" s="11">
        <v>2</v>
      </c>
      <c r="C61" s="11" t="s">
        <v>12855</v>
      </c>
      <c r="D61" s="11" t="str">
        <f t="shared" ref="D61:D124" si="3">B61&amp;"_"&amp;C61&amp;"_"&amp;K61&amp;"_"&amp;I61</f>
        <v>2_x2_1x_G_16c</v>
      </c>
      <c r="E61" s="11" t="str">
        <f>INDEX('Base data'!$M$433:$N$671,MATCH('Kap 2'!D61,'Base data'!$M$433:$M$671,0),2)</f>
        <v>9789152302484-2-x2_1x-G-16c</v>
      </c>
      <c r="G61" s="11" t="str">
        <f t="shared" ref="G61:G124" si="4">IF(I61="",G60,I61)</f>
        <v>16c</v>
      </c>
      <c r="H61" s="11" t="str">
        <f t="shared" ref="H61:H124" si="5">IF(L61="",H60,L61)</f>
        <v>Resonera</v>
      </c>
      <c r="I61" s="11" t="s">
        <v>218</v>
      </c>
      <c r="J61" s="11" t="s">
        <v>277</v>
      </c>
      <c r="K61" s="11" t="s">
        <v>33</v>
      </c>
      <c r="L61" s="11" t="s">
        <v>283</v>
      </c>
      <c r="M61" s="11">
        <v>1</v>
      </c>
      <c r="N61" s="11" t="s">
        <v>283</v>
      </c>
      <c r="O61" s="11" t="s">
        <v>304</v>
      </c>
      <c r="P61" s="11" t="s">
        <v>17471</v>
      </c>
      <c r="Q61" s="11" t="s">
        <v>454</v>
      </c>
      <c r="R61" s="55" t="s">
        <v>17472</v>
      </c>
    </row>
    <row r="62" spans="1:18" ht="48" x14ac:dyDescent="0.2">
      <c r="A62" s="160">
        <v>9789152302484</v>
      </c>
      <c r="B62" s="11">
        <v>2</v>
      </c>
      <c r="C62" s="11" t="s">
        <v>12855</v>
      </c>
      <c r="D62" s="11" t="str">
        <f t="shared" si="3"/>
        <v>2_x2_1x_G_16c</v>
      </c>
      <c r="E62" s="11" t="str">
        <f>INDEX('Base data'!$M$433:$N$671,MATCH('Kap 2'!D62,'Base data'!$M$433:$M$671,0),2)</f>
        <v>9789152302484-2-x2_1x-G-16c</v>
      </c>
      <c r="G62" s="11" t="str">
        <f t="shared" si="4"/>
        <v>16c</v>
      </c>
      <c r="H62" s="11" t="str">
        <f t="shared" si="5"/>
        <v>Resonera</v>
      </c>
      <c r="I62" s="11" t="s">
        <v>218</v>
      </c>
      <c r="J62" s="11" t="s">
        <v>277</v>
      </c>
      <c r="K62" s="11" t="s">
        <v>33</v>
      </c>
      <c r="L62" s="11" t="s">
        <v>283</v>
      </c>
      <c r="M62" s="11">
        <v>2</v>
      </c>
      <c r="N62" s="11" t="s">
        <v>281</v>
      </c>
      <c r="O62" s="11" t="s">
        <v>304</v>
      </c>
      <c r="P62" s="11" t="s">
        <v>17473</v>
      </c>
      <c r="Q62" s="11" t="s">
        <v>17477</v>
      </c>
      <c r="R62" s="55" t="s">
        <v>17475</v>
      </c>
    </row>
    <row r="63" spans="1:18" ht="32" x14ac:dyDescent="0.2">
      <c r="A63" s="160">
        <v>9789152302484</v>
      </c>
      <c r="B63" s="11">
        <v>2</v>
      </c>
      <c r="C63" s="11" t="s">
        <v>12855</v>
      </c>
      <c r="D63" s="11" t="str">
        <f t="shared" si="3"/>
        <v>2_x2_1x_G_17a</v>
      </c>
      <c r="E63" s="11" t="str">
        <f>INDEX('Base data'!$M$433:$N$671,MATCH('Kap 2'!D63,'Base data'!$M$433:$M$671,0),2)</f>
        <v>9789152302484-2-x2_1x-G-17a</v>
      </c>
      <c r="G63" s="11" t="str">
        <f t="shared" si="4"/>
        <v>17a</v>
      </c>
      <c r="H63" s="11" t="str">
        <f t="shared" si="5"/>
        <v>Resonera</v>
      </c>
      <c r="I63" s="11" t="s">
        <v>74</v>
      </c>
      <c r="J63" s="11" t="s">
        <v>277</v>
      </c>
      <c r="K63" s="11" t="s">
        <v>33</v>
      </c>
      <c r="L63" s="11" t="s">
        <v>283</v>
      </c>
      <c r="M63" s="11">
        <v>1</v>
      </c>
      <c r="N63" s="11" t="s">
        <v>283</v>
      </c>
      <c r="O63" s="11" t="s">
        <v>304</v>
      </c>
      <c r="P63" s="11" t="s">
        <v>17471</v>
      </c>
      <c r="Q63" s="11" t="s">
        <v>17478</v>
      </c>
      <c r="R63" s="55" t="s">
        <v>17472</v>
      </c>
    </row>
    <row r="64" spans="1:18" ht="48" x14ac:dyDescent="0.2">
      <c r="A64" s="160">
        <v>9789152302484</v>
      </c>
      <c r="B64" s="11">
        <v>2</v>
      </c>
      <c r="C64" s="11" t="s">
        <v>12855</v>
      </c>
      <c r="D64" s="11" t="str">
        <f t="shared" si="3"/>
        <v>2_x2_1x_G_17a</v>
      </c>
      <c r="E64" s="11" t="str">
        <f>INDEX('Base data'!$M$433:$N$671,MATCH('Kap 2'!D64,'Base data'!$M$433:$M$671,0),2)</f>
        <v>9789152302484-2-x2_1x-G-17a</v>
      </c>
      <c r="G64" s="11" t="str">
        <f t="shared" si="4"/>
        <v>17a</v>
      </c>
      <c r="H64" s="11" t="str">
        <f t="shared" si="5"/>
        <v>Resonera</v>
      </c>
      <c r="I64" s="11" t="s">
        <v>74</v>
      </c>
      <c r="J64" s="11" t="s">
        <v>277</v>
      </c>
      <c r="K64" s="11" t="s">
        <v>33</v>
      </c>
      <c r="L64" s="11" t="s">
        <v>283</v>
      </c>
      <c r="M64" s="11">
        <v>2</v>
      </c>
      <c r="N64" s="11" t="s">
        <v>281</v>
      </c>
      <c r="O64" s="11" t="s">
        <v>304</v>
      </c>
      <c r="P64" s="11" t="s">
        <v>17473</v>
      </c>
      <c r="Q64" s="11" t="s">
        <v>17479</v>
      </c>
      <c r="R64" s="55" t="s">
        <v>17480</v>
      </c>
    </row>
    <row r="65" spans="1:18" ht="32" x14ac:dyDescent="0.2">
      <c r="A65" s="160">
        <v>9789152302484</v>
      </c>
      <c r="B65" s="11">
        <v>2</v>
      </c>
      <c r="C65" s="11" t="s">
        <v>12855</v>
      </c>
      <c r="D65" s="11" t="str">
        <f t="shared" si="3"/>
        <v>2_x2_1x_G_17b</v>
      </c>
      <c r="E65" s="11" t="str">
        <f>INDEX('Base data'!$M$433:$N$671,MATCH('Kap 2'!D65,'Base data'!$M$433:$M$671,0),2)</f>
        <v>9789152302484-2-x2_1x-G-17b</v>
      </c>
      <c r="G65" s="11" t="str">
        <f t="shared" si="4"/>
        <v>17b</v>
      </c>
      <c r="H65" s="11" t="str">
        <f t="shared" si="5"/>
        <v>Resonera</v>
      </c>
      <c r="I65" s="11" t="s">
        <v>75</v>
      </c>
      <c r="J65" s="11" t="s">
        <v>277</v>
      </c>
      <c r="K65" s="11" t="s">
        <v>33</v>
      </c>
      <c r="L65" s="11" t="s">
        <v>283</v>
      </c>
      <c r="M65" s="11">
        <v>1</v>
      </c>
      <c r="N65" s="11" t="s">
        <v>283</v>
      </c>
      <c r="O65" s="11" t="s">
        <v>304</v>
      </c>
      <c r="P65" s="11" t="s">
        <v>17471</v>
      </c>
      <c r="Q65" s="11" t="s">
        <v>17478</v>
      </c>
      <c r="R65" s="55" t="s">
        <v>17472</v>
      </c>
    </row>
    <row r="66" spans="1:18" ht="48" x14ac:dyDescent="0.2">
      <c r="A66" s="160">
        <v>9789152302484</v>
      </c>
      <c r="B66" s="11">
        <v>2</v>
      </c>
      <c r="C66" s="11" t="s">
        <v>12855</v>
      </c>
      <c r="D66" s="11" t="str">
        <f t="shared" si="3"/>
        <v>2_x2_1x_G_17b</v>
      </c>
      <c r="E66" s="11" t="str">
        <f>INDEX('Base data'!$M$433:$N$671,MATCH('Kap 2'!D66,'Base data'!$M$433:$M$671,0),2)</f>
        <v>9789152302484-2-x2_1x-G-17b</v>
      </c>
      <c r="G66" s="11" t="str">
        <f t="shared" si="4"/>
        <v>17b</v>
      </c>
      <c r="H66" s="11" t="str">
        <f t="shared" si="5"/>
        <v>Resonera</v>
      </c>
      <c r="I66" s="11" t="s">
        <v>75</v>
      </c>
      <c r="J66" s="11" t="s">
        <v>277</v>
      </c>
      <c r="K66" s="11" t="s">
        <v>33</v>
      </c>
      <c r="L66" s="11" t="s">
        <v>283</v>
      </c>
      <c r="M66" s="11">
        <v>2</v>
      </c>
      <c r="N66" s="11" t="s">
        <v>281</v>
      </c>
      <c r="O66" s="11" t="s">
        <v>304</v>
      </c>
      <c r="P66" s="11" t="s">
        <v>17473</v>
      </c>
      <c r="Q66" s="11" t="s">
        <v>17481</v>
      </c>
      <c r="R66" s="55" t="s">
        <v>17480</v>
      </c>
    </row>
    <row r="67" spans="1:18" ht="32" x14ac:dyDescent="0.2">
      <c r="A67" s="160">
        <v>9789152302484</v>
      </c>
      <c r="B67" s="11">
        <v>2</v>
      </c>
      <c r="C67" s="11" t="s">
        <v>12855</v>
      </c>
      <c r="D67" s="11" t="str">
        <f t="shared" si="3"/>
        <v>2_x2_1x_G_17c</v>
      </c>
      <c r="E67" s="11" t="str">
        <f>INDEX('Base data'!$M$433:$N$671,MATCH('Kap 2'!D67,'Base data'!$M$433:$M$671,0),2)</f>
        <v>9789152302484-2-x2_1x-G-17c</v>
      </c>
      <c r="G67" s="11" t="str">
        <f t="shared" si="4"/>
        <v>17c</v>
      </c>
      <c r="H67" s="11" t="str">
        <f t="shared" si="5"/>
        <v>Resonera</v>
      </c>
      <c r="I67" s="11" t="s">
        <v>76</v>
      </c>
      <c r="J67" s="11" t="s">
        <v>277</v>
      </c>
      <c r="K67" s="11" t="s">
        <v>33</v>
      </c>
      <c r="L67" s="11" t="s">
        <v>283</v>
      </c>
      <c r="M67" s="11">
        <v>1</v>
      </c>
      <c r="N67" s="11" t="s">
        <v>283</v>
      </c>
      <c r="O67" s="11" t="s">
        <v>304</v>
      </c>
      <c r="P67" s="11" t="s">
        <v>17471</v>
      </c>
      <c r="Q67" s="11" t="s">
        <v>17478</v>
      </c>
      <c r="R67" s="55" t="s">
        <v>17472</v>
      </c>
    </row>
    <row r="68" spans="1:18" ht="48" x14ac:dyDescent="0.2">
      <c r="A68" s="160">
        <v>9789152302484</v>
      </c>
      <c r="B68" s="11">
        <v>2</v>
      </c>
      <c r="C68" s="11" t="s">
        <v>12855</v>
      </c>
      <c r="D68" s="11" t="str">
        <f t="shared" si="3"/>
        <v>2_x2_1x_G_17c</v>
      </c>
      <c r="E68" s="11" t="str">
        <f>INDEX('Base data'!$M$433:$N$671,MATCH('Kap 2'!D68,'Base data'!$M$433:$M$671,0),2)</f>
        <v>9789152302484-2-x2_1x-G-17c</v>
      </c>
      <c r="G68" s="11" t="str">
        <f t="shared" si="4"/>
        <v>17c</v>
      </c>
      <c r="H68" s="11" t="str">
        <f t="shared" si="5"/>
        <v>Resonera</v>
      </c>
      <c r="I68" s="11" t="s">
        <v>76</v>
      </c>
      <c r="J68" s="11" t="s">
        <v>277</v>
      </c>
      <c r="K68" s="11" t="s">
        <v>33</v>
      </c>
      <c r="L68" s="11" t="s">
        <v>283</v>
      </c>
      <c r="M68" s="11">
        <v>2</v>
      </c>
      <c r="N68" s="11" t="s">
        <v>281</v>
      </c>
      <c r="O68" s="11" t="s">
        <v>304</v>
      </c>
      <c r="P68" s="11" t="s">
        <v>17473</v>
      </c>
      <c r="Q68" s="11" t="s">
        <v>17482</v>
      </c>
      <c r="R68" s="55" t="s">
        <v>17480</v>
      </c>
    </row>
    <row r="69" spans="1:18" ht="32" x14ac:dyDescent="0.2">
      <c r="A69" s="160">
        <v>9789152302484</v>
      </c>
      <c r="B69" s="11">
        <v>2</v>
      </c>
      <c r="C69" s="11" t="s">
        <v>12855</v>
      </c>
      <c r="D69" s="11" t="str">
        <f t="shared" si="3"/>
        <v>2_x2_1x_G_18a</v>
      </c>
      <c r="E69" s="11" t="str">
        <f>INDEX('Base data'!$M$433:$N$671,MATCH('Kap 2'!D69,'Base data'!$M$433:$M$671,0),2)</f>
        <v>9789152302484-2-x2_1x-G-18a</v>
      </c>
      <c r="G69" s="11" t="str">
        <f t="shared" si="4"/>
        <v>18a</v>
      </c>
      <c r="H69" s="11" t="str">
        <f t="shared" si="5"/>
        <v>Resonera</v>
      </c>
      <c r="I69" s="11" t="s">
        <v>77</v>
      </c>
      <c r="J69" s="11" t="s">
        <v>277</v>
      </c>
      <c r="K69" s="11" t="s">
        <v>33</v>
      </c>
      <c r="L69" s="11" t="s">
        <v>283</v>
      </c>
      <c r="M69" s="11">
        <v>1</v>
      </c>
      <c r="N69" s="11" t="s">
        <v>283</v>
      </c>
      <c r="O69" s="11" t="s">
        <v>304</v>
      </c>
      <c r="P69" s="11" t="s">
        <v>17483</v>
      </c>
      <c r="Q69" s="11" t="s">
        <v>14606</v>
      </c>
      <c r="R69" s="55" t="s">
        <v>17484</v>
      </c>
    </row>
    <row r="70" spans="1:18" ht="48" x14ac:dyDescent="0.2">
      <c r="A70" s="160">
        <v>9789152302484</v>
      </c>
      <c r="B70" s="11">
        <v>2</v>
      </c>
      <c r="C70" s="11" t="s">
        <v>12855</v>
      </c>
      <c r="D70" s="11" t="str">
        <f t="shared" si="3"/>
        <v>2_x2_1x_G_18a</v>
      </c>
      <c r="E70" s="11" t="str">
        <f>INDEX('Base data'!$M$433:$N$671,MATCH('Kap 2'!D70,'Base data'!$M$433:$M$671,0),2)</f>
        <v>9789152302484-2-x2_1x-G-18a</v>
      </c>
      <c r="G70" s="11" t="str">
        <f t="shared" si="4"/>
        <v>18a</v>
      </c>
      <c r="H70" s="11" t="str">
        <f t="shared" si="5"/>
        <v>Resonera</v>
      </c>
      <c r="I70" s="11" t="s">
        <v>77</v>
      </c>
      <c r="J70" s="11" t="s">
        <v>277</v>
      </c>
      <c r="K70" s="11" t="s">
        <v>33</v>
      </c>
      <c r="L70" s="11" t="s">
        <v>283</v>
      </c>
      <c r="M70" s="11">
        <v>2</v>
      </c>
      <c r="N70" s="11" t="s">
        <v>281</v>
      </c>
      <c r="O70" s="11" t="s">
        <v>304</v>
      </c>
      <c r="P70" s="11" t="s">
        <v>17485</v>
      </c>
      <c r="Q70" s="11" t="s">
        <v>17486</v>
      </c>
      <c r="R70" s="55" t="s">
        <v>17487</v>
      </c>
    </row>
    <row r="71" spans="1:18" ht="32" x14ac:dyDescent="0.2">
      <c r="A71" s="160">
        <v>9789152302484</v>
      </c>
      <c r="B71" s="11">
        <v>2</v>
      </c>
      <c r="C71" s="11" t="s">
        <v>12855</v>
      </c>
      <c r="D71" s="11" t="str">
        <f t="shared" si="3"/>
        <v>2_x2_1x_G_18a</v>
      </c>
      <c r="E71" s="11" t="str">
        <f>INDEX('Base data'!$M$433:$N$671,MATCH('Kap 2'!D71,'Base data'!$M$433:$M$671,0),2)</f>
        <v>9789152302484-2-x2_1x-G-18a</v>
      </c>
      <c r="G71" s="11" t="str">
        <f t="shared" si="4"/>
        <v>18a</v>
      </c>
      <c r="H71" s="11" t="str">
        <f t="shared" si="5"/>
        <v>Resonera</v>
      </c>
      <c r="I71" s="11" t="s">
        <v>77</v>
      </c>
      <c r="J71" s="11" t="s">
        <v>277</v>
      </c>
      <c r="K71" s="11" t="s">
        <v>33</v>
      </c>
      <c r="L71" s="11" t="s">
        <v>283</v>
      </c>
      <c r="M71" s="11">
        <v>3</v>
      </c>
      <c r="N71" s="11" t="s">
        <v>283</v>
      </c>
      <c r="O71" s="11" t="s">
        <v>304</v>
      </c>
      <c r="P71" s="11" t="s">
        <v>17488</v>
      </c>
      <c r="Q71" s="11" t="s">
        <v>1269</v>
      </c>
      <c r="R71" s="55" t="s">
        <v>17489</v>
      </c>
    </row>
    <row r="72" spans="1:18" ht="32" x14ac:dyDescent="0.2">
      <c r="A72" s="160">
        <v>9789152302484</v>
      </c>
      <c r="B72" s="11">
        <v>2</v>
      </c>
      <c r="C72" s="11" t="s">
        <v>12855</v>
      </c>
      <c r="D72" s="11" t="str">
        <f t="shared" si="3"/>
        <v>2_x2_1x_G_18b</v>
      </c>
      <c r="E72" s="11" t="str">
        <f>INDEX('Base data'!$M$433:$N$671,MATCH('Kap 2'!D72,'Base data'!$M$433:$M$671,0),2)</f>
        <v>9789152302484-2-x2_1x-G-18b</v>
      </c>
      <c r="G72" s="11" t="str">
        <f t="shared" si="4"/>
        <v>18b</v>
      </c>
      <c r="H72" s="11" t="str">
        <f t="shared" si="5"/>
        <v>Resonera</v>
      </c>
      <c r="I72" s="11" t="s">
        <v>78</v>
      </c>
      <c r="J72" s="11" t="s">
        <v>277</v>
      </c>
      <c r="K72" s="11" t="s">
        <v>33</v>
      </c>
      <c r="L72" s="11" t="s">
        <v>283</v>
      </c>
      <c r="M72" s="11">
        <v>1</v>
      </c>
      <c r="N72" s="11" t="s">
        <v>283</v>
      </c>
      <c r="O72" s="11" t="s">
        <v>304</v>
      </c>
      <c r="P72" s="11" t="s">
        <v>17483</v>
      </c>
      <c r="Q72" s="11" t="s">
        <v>14606</v>
      </c>
      <c r="R72" s="55" t="s">
        <v>17484</v>
      </c>
    </row>
    <row r="73" spans="1:18" ht="48" x14ac:dyDescent="0.2">
      <c r="A73" s="160">
        <v>9789152302484</v>
      </c>
      <c r="B73" s="11">
        <v>2</v>
      </c>
      <c r="C73" s="11" t="s">
        <v>12855</v>
      </c>
      <c r="D73" s="11" t="str">
        <f t="shared" si="3"/>
        <v>2_x2_1x_G_18b</v>
      </c>
      <c r="E73" s="11" t="str">
        <f>INDEX('Base data'!$M$433:$N$671,MATCH('Kap 2'!D73,'Base data'!$M$433:$M$671,0),2)</f>
        <v>9789152302484-2-x2_1x-G-18b</v>
      </c>
      <c r="G73" s="11" t="str">
        <f t="shared" si="4"/>
        <v>18b</v>
      </c>
      <c r="H73" s="11" t="str">
        <f t="shared" si="5"/>
        <v>Resonera</v>
      </c>
      <c r="I73" s="11" t="s">
        <v>78</v>
      </c>
      <c r="J73" s="11" t="s">
        <v>277</v>
      </c>
      <c r="K73" s="11" t="s">
        <v>33</v>
      </c>
      <c r="L73" s="11" t="s">
        <v>283</v>
      </c>
      <c r="M73" s="11">
        <v>2</v>
      </c>
      <c r="N73" s="11" t="s">
        <v>281</v>
      </c>
      <c r="O73" s="11" t="s">
        <v>304</v>
      </c>
      <c r="P73" s="11" t="s">
        <v>17490</v>
      </c>
      <c r="Q73" s="11" t="s">
        <v>335</v>
      </c>
      <c r="R73" s="55" t="s">
        <v>17487</v>
      </c>
    </row>
    <row r="74" spans="1:18" ht="32" x14ac:dyDescent="0.2">
      <c r="A74" s="160">
        <v>9789152302484</v>
      </c>
      <c r="B74" s="11">
        <v>2</v>
      </c>
      <c r="C74" s="11" t="s">
        <v>12855</v>
      </c>
      <c r="D74" s="11" t="str">
        <f t="shared" si="3"/>
        <v>2_x2_1x_G_18b</v>
      </c>
      <c r="E74" s="11" t="str">
        <f>INDEX('Base data'!$M$433:$N$671,MATCH('Kap 2'!D74,'Base data'!$M$433:$M$671,0),2)</f>
        <v>9789152302484-2-x2_1x-G-18b</v>
      </c>
      <c r="G74" s="11" t="str">
        <f t="shared" si="4"/>
        <v>18b</v>
      </c>
      <c r="H74" s="11" t="str">
        <f t="shared" si="5"/>
        <v>Resonera</v>
      </c>
      <c r="I74" s="11" t="s">
        <v>78</v>
      </c>
      <c r="J74" s="11" t="s">
        <v>277</v>
      </c>
      <c r="K74" s="11" t="s">
        <v>33</v>
      </c>
      <c r="L74" s="11" t="s">
        <v>283</v>
      </c>
      <c r="M74" s="11">
        <v>3</v>
      </c>
      <c r="N74" s="11" t="s">
        <v>283</v>
      </c>
      <c r="O74" s="11" t="s">
        <v>304</v>
      </c>
      <c r="P74" s="11" t="s">
        <v>17488</v>
      </c>
      <c r="Q74" s="11" t="s">
        <v>1269</v>
      </c>
      <c r="R74" s="55" t="s">
        <v>17489</v>
      </c>
    </row>
    <row r="75" spans="1:18" ht="32" x14ac:dyDescent="0.2">
      <c r="A75" s="160">
        <v>9789152302484</v>
      </c>
      <c r="B75" s="11">
        <v>2</v>
      </c>
      <c r="C75" s="11" t="s">
        <v>12855</v>
      </c>
      <c r="D75" s="11" t="str">
        <f t="shared" si="3"/>
        <v>2_x2_1x_G_18c</v>
      </c>
      <c r="E75" s="11" t="str">
        <f>INDEX('Base data'!$M$433:$N$671,MATCH('Kap 2'!D75,'Base data'!$M$433:$M$671,0),2)</f>
        <v>9789152302484-2-x2_1x-G-18c</v>
      </c>
      <c r="G75" s="11" t="str">
        <f t="shared" si="4"/>
        <v>18c</v>
      </c>
      <c r="H75" s="11" t="str">
        <f t="shared" si="5"/>
        <v>Resonera</v>
      </c>
      <c r="I75" s="11" t="s">
        <v>79</v>
      </c>
      <c r="J75" s="11" t="s">
        <v>277</v>
      </c>
      <c r="K75" s="11" t="s">
        <v>33</v>
      </c>
      <c r="L75" s="11" t="s">
        <v>283</v>
      </c>
      <c r="M75" s="11">
        <v>1</v>
      </c>
      <c r="N75" s="11" t="s">
        <v>283</v>
      </c>
      <c r="O75" s="11" t="s">
        <v>304</v>
      </c>
      <c r="P75" s="11" t="s">
        <v>17483</v>
      </c>
      <c r="Q75" s="11" t="s">
        <v>14606</v>
      </c>
      <c r="R75" s="55" t="s">
        <v>17484</v>
      </c>
    </row>
    <row r="76" spans="1:18" ht="48" x14ac:dyDescent="0.2">
      <c r="A76" s="160">
        <v>9789152302484</v>
      </c>
      <c r="B76" s="11">
        <v>2</v>
      </c>
      <c r="C76" s="11" t="s">
        <v>12855</v>
      </c>
      <c r="D76" s="11" t="str">
        <f t="shared" si="3"/>
        <v>2_x2_1x_G_18c</v>
      </c>
      <c r="E76" s="11" t="str">
        <f>INDEX('Base data'!$M$433:$N$671,MATCH('Kap 2'!D76,'Base data'!$M$433:$M$671,0),2)</f>
        <v>9789152302484-2-x2_1x-G-18c</v>
      </c>
      <c r="G76" s="11" t="str">
        <f t="shared" si="4"/>
        <v>18c</v>
      </c>
      <c r="H76" s="11" t="str">
        <f t="shared" si="5"/>
        <v>Resonera</v>
      </c>
      <c r="I76" s="11" t="s">
        <v>79</v>
      </c>
      <c r="J76" s="11" t="s">
        <v>277</v>
      </c>
      <c r="K76" s="11" t="s">
        <v>33</v>
      </c>
      <c r="L76" s="11" t="s">
        <v>283</v>
      </c>
      <c r="M76" s="11">
        <v>2</v>
      </c>
      <c r="N76" s="11" t="s">
        <v>281</v>
      </c>
      <c r="O76" s="11" t="s">
        <v>304</v>
      </c>
      <c r="P76" s="11" t="s">
        <v>17491</v>
      </c>
      <c r="Q76" s="11" t="s">
        <v>17492</v>
      </c>
      <c r="R76" s="55" t="s">
        <v>17487</v>
      </c>
    </row>
    <row r="77" spans="1:18" ht="32" x14ac:dyDescent="0.2">
      <c r="A77" s="160">
        <v>9789152302484</v>
      </c>
      <c r="B77" s="11">
        <v>2</v>
      </c>
      <c r="C77" s="11" t="s">
        <v>12855</v>
      </c>
      <c r="D77" s="11" t="str">
        <f t="shared" si="3"/>
        <v>2_x2_1x_G_18c</v>
      </c>
      <c r="E77" s="11" t="str">
        <f>INDEX('Base data'!$M$433:$N$671,MATCH('Kap 2'!D77,'Base data'!$M$433:$M$671,0),2)</f>
        <v>9789152302484-2-x2_1x-G-18c</v>
      </c>
      <c r="G77" s="11" t="str">
        <f t="shared" si="4"/>
        <v>18c</v>
      </c>
      <c r="H77" s="11" t="str">
        <f t="shared" si="5"/>
        <v>Resonera</v>
      </c>
      <c r="I77" s="11" t="s">
        <v>79</v>
      </c>
      <c r="J77" s="11" t="s">
        <v>277</v>
      </c>
      <c r="K77" s="11" t="s">
        <v>33</v>
      </c>
      <c r="L77" s="11" t="s">
        <v>283</v>
      </c>
      <c r="M77" s="11">
        <v>3</v>
      </c>
      <c r="N77" s="11" t="s">
        <v>283</v>
      </c>
      <c r="O77" s="11" t="s">
        <v>304</v>
      </c>
      <c r="P77" s="14" t="s">
        <v>17488</v>
      </c>
      <c r="Q77" s="11" t="s">
        <v>14435</v>
      </c>
      <c r="R77" s="80" t="s">
        <v>17489</v>
      </c>
    </row>
    <row r="78" spans="1:18" ht="32" x14ac:dyDescent="0.2">
      <c r="A78" s="160">
        <v>9789152302484</v>
      </c>
      <c r="B78" s="11">
        <v>2</v>
      </c>
      <c r="C78" s="11" t="s">
        <v>12855</v>
      </c>
      <c r="D78" s="11" t="str">
        <f t="shared" si="3"/>
        <v>2_x2_1x_G_19a</v>
      </c>
      <c r="E78" s="11" t="str">
        <f>INDEX('Base data'!$M$433:$N$671,MATCH('Kap 2'!D78,'Base data'!$M$433:$M$671,0),2)</f>
        <v>9789152302484-2-x2_1x-G-19a</v>
      </c>
      <c r="G78" s="11" t="str">
        <f t="shared" si="4"/>
        <v>19a</v>
      </c>
      <c r="H78" s="11" t="str">
        <f t="shared" si="5"/>
        <v>Resonera</v>
      </c>
      <c r="I78" s="11" t="s">
        <v>80</v>
      </c>
      <c r="J78" s="11" t="s">
        <v>277</v>
      </c>
      <c r="K78" s="11" t="s">
        <v>33</v>
      </c>
      <c r="L78" s="11" t="s">
        <v>283</v>
      </c>
      <c r="M78" s="11">
        <v>1</v>
      </c>
      <c r="N78" s="11" t="s">
        <v>283</v>
      </c>
      <c r="O78" s="11" t="s">
        <v>304</v>
      </c>
      <c r="P78" s="12" t="s">
        <v>17493</v>
      </c>
      <c r="Q78" s="11" t="s">
        <v>17494</v>
      </c>
      <c r="R78" s="55" t="s">
        <v>17495</v>
      </c>
    </row>
    <row r="79" spans="1:18" ht="80" x14ac:dyDescent="0.2">
      <c r="A79" s="160">
        <v>9789152302484</v>
      </c>
      <c r="B79" s="11">
        <v>2</v>
      </c>
      <c r="C79" s="11" t="s">
        <v>12855</v>
      </c>
      <c r="D79" s="11" t="str">
        <f t="shared" si="3"/>
        <v>2_x2_1x_G_19a</v>
      </c>
      <c r="E79" s="11" t="str">
        <f>INDEX('Base data'!$M$433:$N$671,MATCH('Kap 2'!D79,'Base data'!$M$433:$M$671,0),2)</f>
        <v>9789152302484-2-x2_1x-G-19a</v>
      </c>
      <c r="G79" s="11" t="str">
        <f t="shared" si="4"/>
        <v>19a</v>
      </c>
      <c r="H79" s="11" t="str">
        <f t="shared" si="5"/>
        <v>Resonera</v>
      </c>
      <c r="I79" s="11" t="s">
        <v>80</v>
      </c>
      <c r="J79" s="11" t="s">
        <v>277</v>
      </c>
      <c r="K79" s="11" t="s">
        <v>33</v>
      </c>
      <c r="L79" s="11" t="s">
        <v>283</v>
      </c>
      <c r="M79" s="11">
        <v>2</v>
      </c>
      <c r="N79" s="11" t="s">
        <v>283</v>
      </c>
      <c r="O79" s="11" t="s">
        <v>304</v>
      </c>
      <c r="P79" s="12" t="s">
        <v>17496</v>
      </c>
      <c r="Q79" s="11">
        <v>2</v>
      </c>
      <c r="R79" s="55" t="s">
        <v>17497</v>
      </c>
    </row>
    <row r="80" spans="1:18" x14ac:dyDescent="0.2">
      <c r="A80" s="160">
        <v>9789152302484</v>
      </c>
      <c r="B80" s="11">
        <v>2</v>
      </c>
      <c r="C80" s="11" t="s">
        <v>12855</v>
      </c>
      <c r="D80" s="11" t="str">
        <f t="shared" si="3"/>
        <v>2_x2_1x_G_19a</v>
      </c>
      <c r="E80" s="11" t="str">
        <f>INDEX('Base data'!$M$433:$N$671,MATCH('Kap 2'!D80,'Base data'!$M$433:$M$671,0),2)</f>
        <v>9789152302484-2-x2_1x-G-19a</v>
      </c>
      <c r="G80" s="11" t="str">
        <f t="shared" si="4"/>
        <v>19a</v>
      </c>
      <c r="H80" s="11" t="str">
        <f t="shared" si="5"/>
        <v>Resonera</v>
      </c>
      <c r="I80" s="11" t="s">
        <v>80</v>
      </c>
      <c r="J80" s="11" t="s">
        <v>277</v>
      </c>
      <c r="K80" s="11" t="s">
        <v>33</v>
      </c>
      <c r="L80" s="11" t="s">
        <v>283</v>
      </c>
      <c r="M80" s="11">
        <v>3</v>
      </c>
      <c r="N80" s="11" t="s">
        <v>283</v>
      </c>
      <c r="O80" s="11" t="s">
        <v>304</v>
      </c>
      <c r="P80" s="11" t="s">
        <v>17498</v>
      </c>
      <c r="Q80" s="11" t="s">
        <v>2909</v>
      </c>
      <c r="R80" s="80" t="s">
        <v>17499</v>
      </c>
    </row>
    <row r="81" spans="1:18" ht="32" x14ac:dyDescent="0.2">
      <c r="A81" s="160">
        <v>9789152302484</v>
      </c>
      <c r="B81" s="11">
        <v>2</v>
      </c>
      <c r="C81" s="11" t="s">
        <v>12855</v>
      </c>
      <c r="D81" s="11" t="str">
        <f t="shared" si="3"/>
        <v>2_x2_1x_G_19b</v>
      </c>
      <c r="E81" s="11" t="str">
        <f>INDEX('Base data'!$M$433:$N$671,MATCH('Kap 2'!D81,'Base data'!$M$433:$M$671,0),2)</f>
        <v>9789152302484-2-x2_1x-G-19b</v>
      </c>
      <c r="G81" s="11" t="str">
        <f t="shared" si="4"/>
        <v>19b</v>
      </c>
      <c r="H81" s="11" t="str">
        <f t="shared" si="5"/>
        <v>Rita</v>
      </c>
      <c r="I81" s="11" t="s">
        <v>81</v>
      </c>
      <c r="J81" s="11" t="s">
        <v>277</v>
      </c>
      <c r="K81" s="11" t="s">
        <v>33</v>
      </c>
      <c r="L81" s="11" t="s">
        <v>284</v>
      </c>
      <c r="M81" s="11">
        <v>1</v>
      </c>
      <c r="N81" s="11" t="s">
        <v>284</v>
      </c>
      <c r="O81" s="11" t="s">
        <v>370</v>
      </c>
      <c r="P81" s="11"/>
      <c r="Q81" s="11" t="str">
        <f>E81&amp;"_"&amp;M81</f>
        <v>9789152302484-2-x2_1x-G-19b_1</v>
      </c>
      <c r="R81" s="55" t="s">
        <v>18472</v>
      </c>
    </row>
    <row r="82" spans="1:18" ht="32" x14ac:dyDescent="0.2">
      <c r="A82" s="160">
        <v>9789152302484</v>
      </c>
      <c r="B82" s="11">
        <v>2</v>
      </c>
      <c r="C82" s="11" t="s">
        <v>12855</v>
      </c>
      <c r="D82" s="11" t="str">
        <f t="shared" si="3"/>
        <v>2_x2_1x_G_19b</v>
      </c>
      <c r="E82" s="11" t="str">
        <f>INDEX('Base data'!$M$433:$N$671,MATCH('Kap 2'!D82,'Base data'!$M$433:$M$671,0),2)</f>
        <v>9789152302484-2-x2_1x-G-19b</v>
      </c>
      <c r="G82" s="11" t="str">
        <f t="shared" si="4"/>
        <v>19b</v>
      </c>
      <c r="H82" s="11" t="str">
        <f t="shared" si="5"/>
        <v>Rita</v>
      </c>
      <c r="I82" s="11" t="s">
        <v>81</v>
      </c>
      <c r="J82" s="11" t="s">
        <v>277</v>
      </c>
      <c r="K82" s="11" t="s">
        <v>33</v>
      </c>
      <c r="L82" s="11" t="s">
        <v>284</v>
      </c>
      <c r="M82" s="11">
        <v>2</v>
      </c>
      <c r="N82" s="11" t="s">
        <v>284</v>
      </c>
      <c r="O82" s="11" t="s">
        <v>370</v>
      </c>
      <c r="P82" s="11" t="s">
        <v>17500</v>
      </c>
      <c r="Q82" s="11" t="str">
        <f>E82&amp;"_"&amp;M82</f>
        <v>9789152302484-2-x2_1x-G-19b_2</v>
      </c>
      <c r="R82" s="55" t="s">
        <v>17501</v>
      </c>
    </row>
    <row r="83" spans="1:18" ht="32" x14ac:dyDescent="0.2">
      <c r="A83" s="160">
        <v>9789152302484</v>
      </c>
      <c r="B83" s="11">
        <v>2</v>
      </c>
      <c r="C83" s="11" t="s">
        <v>12855</v>
      </c>
      <c r="D83" s="11" t="str">
        <f t="shared" si="3"/>
        <v>2_x2_1x_G_19b</v>
      </c>
      <c r="E83" s="11" t="str">
        <f>INDEX('Base data'!$M$433:$N$671,MATCH('Kap 2'!D83,'Base data'!$M$433:$M$671,0),2)</f>
        <v>9789152302484-2-x2_1x-G-19b</v>
      </c>
      <c r="G83" s="11" t="str">
        <f t="shared" si="4"/>
        <v>19b</v>
      </c>
      <c r="H83" s="11" t="str">
        <f t="shared" si="5"/>
        <v>Resonera</v>
      </c>
      <c r="I83" s="11" t="s">
        <v>81</v>
      </c>
      <c r="J83" s="11" t="s">
        <v>277</v>
      </c>
      <c r="K83" s="11" t="s">
        <v>33</v>
      </c>
      <c r="L83" s="11" t="s">
        <v>283</v>
      </c>
      <c r="M83" s="11">
        <v>3</v>
      </c>
      <c r="N83" s="11" t="s">
        <v>283</v>
      </c>
      <c r="O83" s="11" t="s">
        <v>304</v>
      </c>
      <c r="P83" s="11" t="s">
        <v>17502</v>
      </c>
      <c r="Q83" s="11" t="s">
        <v>285</v>
      </c>
      <c r="R83" s="55" t="s">
        <v>17503</v>
      </c>
    </row>
    <row r="84" spans="1:18" x14ac:dyDescent="0.2">
      <c r="A84" s="160">
        <v>9789152302484</v>
      </c>
      <c r="B84" s="11">
        <v>2</v>
      </c>
      <c r="C84" s="11" t="s">
        <v>12855</v>
      </c>
      <c r="D84" s="11" t="str">
        <f t="shared" si="3"/>
        <v>2_x2_1x_G_19b</v>
      </c>
      <c r="E84" s="11" t="str">
        <f>INDEX('Base data'!$M$433:$N$671,MATCH('Kap 2'!D84,'Base data'!$M$433:$M$671,0),2)</f>
        <v>9789152302484-2-x2_1x-G-19b</v>
      </c>
      <c r="G84" s="11" t="str">
        <f t="shared" si="4"/>
        <v>19b</v>
      </c>
      <c r="H84" s="11" t="str">
        <f t="shared" si="5"/>
        <v>Resonera</v>
      </c>
      <c r="I84" s="11" t="s">
        <v>81</v>
      </c>
      <c r="J84" s="11" t="s">
        <v>277</v>
      </c>
      <c r="K84" s="11" t="s">
        <v>33</v>
      </c>
      <c r="L84" s="11" t="s">
        <v>283</v>
      </c>
      <c r="M84" s="11">
        <v>4</v>
      </c>
      <c r="N84" s="11" t="s">
        <v>283</v>
      </c>
      <c r="O84" s="11" t="s">
        <v>304</v>
      </c>
      <c r="P84" s="11" t="s">
        <v>17504</v>
      </c>
      <c r="Q84" s="11" t="s">
        <v>14606</v>
      </c>
      <c r="R84" s="55" t="s">
        <v>17505</v>
      </c>
    </row>
    <row r="85" spans="1:18" ht="32" x14ac:dyDescent="0.2">
      <c r="A85" s="160">
        <v>9789152302484</v>
      </c>
      <c r="B85" s="11">
        <v>2</v>
      </c>
      <c r="C85" s="11" t="s">
        <v>12855</v>
      </c>
      <c r="D85" s="11" t="str">
        <f t="shared" si="3"/>
        <v>2_x2_1x_G_19c</v>
      </c>
      <c r="E85" s="11" t="str">
        <f>INDEX('Base data'!$M$433:$N$671,MATCH('Kap 2'!D85,'Base data'!$M$433:$M$671,0),2)</f>
        <v>9789152302484-2-x2_1x-G-19c</v>
      </c>
      <c r="G85" s="11" t="str">
        <f t="shared" si="4"/>
        <v>19c</v>
      </c>
      <c r="H85" s="11" t="str">
        <f t="shared" si="5"/>
        <v>Rita</v>
      </c>
      <c r="I85" s="11" t="s">
        <v>82</v>
      </c>
      <c r="J85" s="11" t="s">
        <v>277</v>
      </c>
      <c r="K85" s="11" t="s">
        <v>33</v>
      </c>
      <c r="L85" s="11" t="s">
        <v>284</v>
      </c>
      <c r="M85" s="11">
        <v>1</v>
      </c>
      <c r="N85" s="11" t="s">
        <v>284</v>
      </c>
      <c r="O85" s="11" t="s">
        <v>370</v>
      </c>
      <c r="P85" s="11"/>
      <c r="Q85" s="11" t="str">
        <f>E85&amp;"_"&amp;M85</f>
        <v>9789152302484-2-x2_1x-G-19c_1</v>
      </c>
      <c r="R85" s="55" t="s">
        <v>18472</v>
      </c>
    </row>
    <row r="86" spans="1:18" ht="32" x14ac:dyDescent="0.2">
      <c r="A86" s="160">
        <v>9789152302484</v>
      </c>
      <c r="B86" s="11">
        <v>2</v>
      </c>
      <c r="C86" s="11" t="s">
        <v>12855</v>
      </c>
      <c r="D86" s="11" t="str">
        <f t="shared" si="3"/>
        <v>2_x2_1x_G_19c</v>
      </c>
      <c r="E86" s="11" t="str">
        <f>INDEX('Base data'!$M$433:$N$671,MATCH('Kap 2'!D86,'Base data'!$M$433:$M$671,0),2)</f>
        <v>9789152302484-2-x2_1x-G-19c</v>
      </c>
      <c r="G86" s="11" t="str">
        <f t="shared" si="4"/>
        <v>19c</v>
      </c>
      <c r="H86" s="11" t="str">
        <f t="shared" si="5"/>
        <v>Rita</v>
      </c>
      <c r="I86" s="11" t="s">
        <v>82</v>
      </c>
      <c r="J86" s="11" t="s">
        <v>277</v>
      </c>
      <c r="K86" s="11" t="s">
        <v>33</v>
      </c>
      <c r="L86" s="11" t="s">
        <v>284</v>
      </c>
      <c r="M86" s="11">
        <v>2</v>
      </c>
      <c r="N86" s="11" t="s">
        <v>284</v>
      </c>
      <c r="O86" s="11" t="s">
        <v>370</v>
      </c>
      <c r="P86" s="11" t="s">
        <v>17506</v>
      </c>
      <c r="Q86" s="11" t="str">
        <f>E86&amp;"_"&amp;M86</f>
        <v>9789152302484-2-x2_1x-G-19c_2</v>
      </c>
      <c r="R86" s="55" t="s">
        <v>17501</v>
      </c>
    </row>
    <row r="87" spans="1:18" ht="32" x14ac:dyDescent="0.2">
      <c r="A87" s="160">
        <v>9789152302484</v>
      </c>
      <c r="B87" s="11">
        <v>2</v>
      </c>
      <c r="C87" s="11" t="s">
        <v>12855</v>
      </c>
      <c r="D87" s="11" t="str">
        <f t="shared" si="3"/>
        <v>2_x2_1x_G_19c</v>
      </c>
      <c r="E87" s="11" t="str">
        <f>INDEX('Base data'!$M$433:$N$671,MATCH('Kap 2'!D87,'Base data'!$M$433:$M$671,0),2)</f>
        <v>9789152302484-2-x2_1x-G-19c</v>
      </c>
      <c r="G87" s="11" t="str">
        <f t="shared" si="4"/>
        <v>19c</v>
      </c>
      <c r="H87" s="11" t="str">
        <f t="shared" si="5"/>
        <v>Resonera</v>
      </c>
      <c r="I87" s="11" t="s">
        <v>82</v>
      </c>
      <c r="J87" s="11" t="s">
        <v>277</v>
      </c>
      <c r="K87" s="11" t="s">
        <v>33</v>
      </c>
      <c r="L87" s="11" t="s">
        <v>283</v>
      </c>
      <c r="M87" s="11">
        <v>3</v>
      </c>
      <c r="N87" s="11" t="s">
        <v>283</v>
      </c>
      <c r="O87" s="11" t="s">
        <v>304</v>
      </c>
      <c r="P87" s="11" t="s">
        <v>17502</v>
      </c>
      <c r="Q87" s="11" t="s">
        <v>285</v>
      </c>
      <c r="R87" s="55" t="s">
        <v>17507</v>
      </c>
    </row>
    <row r="88" spans="1:18" ht="32" x14ac:dyDescent="0.2">
      <c r="A88" s="160">
        <v>9789152302484</v>
      </c>
      <c r="B88" s="11">
        <v>2</v>
      </c>
      <c r="C88" s="11" t="s">
        <v>12855</v>
      </c>
      <c r="D88" s="11" t="str">
        <f t="shared" si="3"/>
        <v>2_x2_1x_G_19c</v>
      </c>
      <c r="E88" s="11" t="str">
        <f>INDEX('Base data'!$M$433:$N$671,MATCH('Kap 2'!D88,'Base data'!$M$433:$M$671,0),2)</f>
        <v>9789152302484-2-x2_1x-G-19c</v>
      </c>
      <c r="G88" s="11" t="str">
        <f t="shared" si="4"/>
        <v>19c</v>
      </c>
      <c r="H88" s="11" t="str">
        <f t="shared" si="5"/>
        <v>Resonera</v>
      </c>
      <c r="I88" s="11" t="s">
        <v>82</v>
      </c>
      <c r="J88" s="11" t="s">
        <v>277</v>
      </c>
      <c r="K88" s="11" t="s">
        <v>33</v>
      </c>
      <c r="L88" s="11" t="s">
        <v>283</v>
      </c>
      <c r="M88" s="11">
        <v>4</v>
      </c>
      <c r="N88" s="11" t="s">
        <v>283</v>
      </c>
      <c r="O88" s="11" t="s">
        <v>304</v>
      </c>
      <c r="P88" s="11" t="s">
        <v>17508</v>
      </c>
      <c r="Q88" s="11" t="s">
        <v>454</v>
      </c>
      <c r="R88" s="55" t="s">
        <v>17509</v>
      </c>
    </row>
    <row r="89" spans="1:18" ht="32" x14ac:dyDescent="0.2">
      <c r="A89" s="160">
        <v>9789152302484</v>
      </c>
      <c r="B89" s="11">
        <v>2</v>
      </c>
      <c r="C89" s="11" t="s">
        <v>12855</v>
      </c>
      <c r="D89" s="11" t="str">
        <f t="shared" si="3"/>
        <v>2_x2_1x_G_19d</v>
      </c>
      <c r="E89" s="11" t="str">
        <f>INDEX('Base data'!$M$433:$N$671,MATCH('Kap 2'!D89,'Base data'!$M$433:$M$671,0),2)</f>
        <v>9789152302484-2-x2_1x-G-19d</v>
      </c>
      <c r="G89" s="11" t="str">
        <f t="shared" si="4"/>
        <v>19d</v>
      </c>
      <c r="H89" s="11" t="str">
        <f t="shared" si="5"/>
        <v>Rita</v>
      </c>
      <c r="I89" s="11" t="s">
        <v>252</v>
      </c>
      <c r="J89" s="11" t="s">
        <v>277</v>
      </c>
      <c r="K89" s="11" t="s">
        <v>33</v>
      </c>
      <c r="L89" s="11" t="s">
        <v>284</v>
      </c>
      <c r="M89" s="11">
        <v>1</v>
      </c>
      <c r="N89" s="11" t="s">
        <v>284</v>
      </c>
      <c r="O89" s="11" t="s">
        <v>370</v>
      </c>
      <c r="P89" s="11" t="s">
        <v>17510</v>
      </c>
      <c r="Q89" s="11" t="str">
        <f>E89&amp;"_"&amp;M89</f>
        <v>9789152302484-2-x2_1x-G-19d_1</v>
      </c>
      <c r="R89" s="55" t="s">
        <v>18472</v>
      </c>
    </row>
    <row r="90" spans="1:18" ht="32" x14ac:dyDescent="0.2">
      <c r="A90" s="160">
        <v>9789152302484</v>
      </c>
      <c r="B90" s="11">
        <v>2</v>
      </c>
      <c r="C90" s="11" t="s">
        <v>12855</v>
      </c>
      <c r="D90" s="11" t="str">
        <f t="shared" si="3"/>
        <v>2_x2_1x_G_19d</v>
      </c>
      <c r="E90" s="11" t="str">
        <f>INDEX('Base data'!$M$433:$N$671,MATCH('Kap 2'!D90,'Base data'!$M$433:$M$671,0),2)</f>
        <v>9789152302484-2-x2_1x-G-19d</v>
      </c>
      <c r="G90" s="11" t="str">
        <f t="shared" si="4"/>
        <v>19d</v>
      </c>
      <c r="H90" s="11" t="str">
        <f t="shared" si="5"/>
        <v>Rita</v>
      </c>
      <c r="I90" s="11" t="s">
        <v>252</v>
      </c>
      <c r="J90" s="11" t="s">
        <v>277</v>
      </c>
      <c r="K90" s="11" t="s">
        <v>33</v>
      </c>
      <c r="L90" s="11" t="s">
        <v>284</v>
      </c>
      <c r="M90" s="11">
        <v>2</v>
      </c>
      <c r="N90" s="11" t="s">
        <v>284</v>
      </c>
      <c r="O90" s="11" t="s">
        <v>370</v>
      </c>
      <c r="P90" s="11" t="s">
        <v>17511</v>
      </c>
      <c r="Q90" s="11" t="str">
        <f>E90&amp;"_"&amp;M90</f>
        <v>9789152302484-2-x2_1x-G-19d_2</v>
      </c>
      <c r="R90" s="55" t="s">
        <v>17512</v>
      </c>
    </row>
    <row r="91" spans="1:18" ht="32" x14ac:dyDescent="0.2">
      <c r="A91" s="160">
        <v>9789152302484</v>
      </c>
      <c r="B91" s="11">
        <v>2</v>
      </c>
      <c r="C91" s="11" t="s">
        <v>12855</v>
      </c>
      <c r="D91" s="11" t="str">
        <f t="shared" si="3"/>
        <v>2_x2_1x_G_19d</v>
      </c>
      <c r="E91" s="11" t="str">
        <f>INDEX('Base data'!$M$433:$N$671,MATCH('Kap 2'!D91,'Base data'!$M$433:$M$671,0),2)</f>
        <v>9789152302484-2-x2_1x-G-19d</v>
      </c>
      <c r="G91" s="11" t="str">
        <f t="shared" si="4"/>
        <v>19d</v>
      </c>
      <c r="H91" s="11" t="str">
        <f t="shared" si="5"/>
        <v>Resonera</v>
      </c>
      <c r="I91" s="11" t="s">
        <v>252</v>
      </c>
      <c r="J91" s="11" t="s">
        <v>277</v>
      </c>
      <c r="K91" s="11" t="s">
        <v>33</v>
      </c>
      <c r="L91" s="11" t="s">
        <v>283</v>
      </c>
      <c r="M91" s="11">
        <v>3</v>
      </c>
      <c r="N91" s="11" t="s">
        <v>283</v>
      </c>
      <c r="O91" s="11" t="s">
        <v>304</v>
      </c>
      <c r="P91" s="11" t="s">
        <v>17502</v>
      </c>
      <c r="Q91" s="11" t="s">
        <v>2909</v>
      </c>
      <c r="R91" s="55" t="s">
        <v>17513</v>
      </c>
    </row>
    <row r="92" spans="1:18" ht="32" x14ac:dyDescent="0.2">
      <c r="A92" s="160">
        <v>9789152302484</v>
      </c>
      <c r="B92" s="11">
        <v>2</v>
      </c>
      <c r="C92" s="11" t="s">
        <v>12855</v>
      </c>
      <c r="D92" s="11" t="str">
        <f t="shared" si="3"/>
        <v>2_x2_1x_G_19d</v>
      </c>
      <c r="E92" s="11" t="str">
        <f>INDEX('Base data'!$M$433:$N$671,MATCH('Kap 2'!D92,'Base data'!$M$433:$M$671,0),2)</f>
        <v>9789152302484-2-x2_1x-G-19d</v>
      </c>
      <c r="G92" s="11" t="str">
        <f t="shared" si="4"/>
        <v>19d</v>
      </c>
      <c r="H92" s="11" t="str">
        <f t="shared" si="5"/>
        <v>Resonera</v>
      </c>
      <c r="I92" s="11" t="s">
        <v>252</v>
      </c>
      <c r="J92" s="11" t="s">
        <v>277</v>
      </c>
      <c r="K92" s="11" t="s">
        <v>33</v>
      </c>
      <c r="L92" s="11" t="s">
        <v>283</v>
      </c>
      <c r="M92" s="11">
        <v>4</v>
      </c>
      <c r="N92" s="11" t="s">
        <v>283</v>
      </c>
      <c r="O92" s="11" t="s">
        <v>304</v>
      </c>
      <c r="P92" s="11" t="s">
        <v>17504</v>
      </c>
      <c r="Q92" s="11" t="s">
        <v>17514</v>
      </c>
      <c r="R92" s="55" t="s">
        <v>17509</v>
      </c>
    </row>
    <row r="93" spans="1:18" ht="32" x14ac:dyDescent="0.2">
      <c r="A93" s="160">
        <v>9789152302484</v>
      </c>
      <c r="B93" s="11">
        <v>2</v>
      </c>
      <c r="C93" s="11" t="s">
        <v>12855</v>
      </c>
      <c r="D93" s="11" t="str">
        <f t="shared" si="3"/>
        <v>2_x2_1x_G_20a</v>
      </c>
      <c r="E93" s="11" t="str">
        <f>INDEX('Base data'!$M$433:$N$671,MATCH('Kap 2'!D93,'Base data'!$M$433:$M$671,0),2)</f>
        <v>9789152302484-2-x2_1x-G-20a</v>
      </c>
      <c r="G93" s="11" t="str">
        <f t="shared" si="4"/>
        <v>20a</v>
      </c>
      <c r="H93" s="11" t="str">
        <f t="shared" si="5"/>
        <v>Rita</v>
      </c>
      <c r="I93" s="176" t="s">
        <v>172</v>
      </c>
      <c r="J93" s="11" t="s">
        <v>277</v>
      </c>
      <c r="K93" s="11" t="s">
        <v>33</v>
      </c>
      <c r="L93" s="11" t="s">
        <v>284</v>
      </c>
      <c r="M93" s="11">
        <v>1</v>
      </c>
      <c r="N93" s="11" t="s">
        <v>284</v>
      </c>
      <c r="O93" s="11" t="s">
        <v>370</v>
      </c>
      <c r="P93" s="11"/>
      <c r="Q93" s="11" t="str">
        <f>E93&amp;"_"&amp;M93</f>
        <v>9789152302484-2-x2_1x-G-20a_1</v>
      </c>
      <c r="R93" s="55" t="s">
        <v>17515</v>
      </c>
    </row>
    <row r="94" spans="1:18" ht="48" x14ac:dyDescent="0.2">
      <c r="A94" s="160">
        <v>9789152302484</v>
      </c>
      <c r="B94" s="11">
        <v>2</v>
      </c>
      <c r="C94" s="11" t="s">
        <v>12855</v>
      </c>
      <c r="D94" s="11" t="str">
        <f t="shared" si="3"/>
        <v>2_x2_1x_G_20a</v>
      </c>
      <c r="E94" s="11" t="str">
        <f>INDEX('Base data'!$M$433:$N$671,MATCH('Kap 2'!D94,'Base data'!$M$433:$M$671,0),2)</f>
        <v>9789152302484-2-x2_1x-G-20a</v>
      </c>
      <c r="G94" s="11" t="str">
        <f t="shared" si="4"/>
        <v>20a</v>
      </c>
      <c r="H94" s="11" t="str">
        <f t="shared" si="5"/>
        <v>Beräkna</v>
      </c>
      <c r="I94" s="176" t="s">
        <v>172</v>
      </c>
      <c r="J94" s="11" t="s">
        <v>277</v>
      </c>
      <c r="K94" s="11" t="s">
        <v>33</v>
      </c>
      <c r="L94" s="11" t="s">
        <v>281</v>
      </c>
      <c r="M94" s="11">
        <v>2</v>
      </c>
      <c r="N94" s="11" t="s">
        <v>281</v>
      </c>
      <c r="O94" s="11" t="s">
        <v>304</v>
      </c>
      <c r="P94" s="55" t="s">
        <v>17516</v>
      </c>
      <c r="Q94" s="11" t="s">
        <v>17517</v>
      </c>
      <c r="R94" s="55" t="s">
        <v>18473</v>
      </c>
    </row>
    <row r="95" spans="1:18" ht="32" x14ac:dyDescent="0.2">
      <c r="A95" s="160">
        <v>9789152302484</v>
      </c>
      <c r="B95" s="11">
        <v>2</v>
      </c>
      <c r="C95" s="11" t="s">
        <v>12855</v>
      </c>
      <c r="D95" s="11" t="str">
        <f t="shared" si="3"/>
        <v>2_x2_1x_G_20a</v>
      </c>
      <c r="E95" s="11" t="str">
        <f>INDEX('Base data'!$M$433:$N$671,MATCH('Kap 2'!D95,'Base data'!$M$433:$M$671,0),2)</f>
        <v>9789152302484-2-x2_1x-G-20a</v>
      </c>
      <c r="G95" s="11" t="str">
        <f t="shared" si="4"/>
        <v>20a</v>
      </c>
      <c r="H95" s="11" t="str">
        <f t="shared" si="5"/>
        <v>Rita</v>
      </c>
      <c r="I95" s="176" t="s">
        <v>172</v>
      </c>
      <c r="K95" s="11" t="s">
        <v>33</v>
      </c>
      <c r="L95" s="11" t="s">
        <v>284</v>
      </c>
      <c r="M95" s="11">
        <v>3</v>
      </c>
      <c r="N95" s="11" t="s">
        <v>284</v>
      </c>
      <c r="O95" s="11" t="s">
        <v>370</v>
      </c>
      <c r="P95" s="11"/>
      <c r="Q95" s="11" t="str">
        <f>E95&amp;"_"&amp;M95</f>
        <v>9789152302484-2-x2_1x-G-20a_3</v>
      </c>
      <c r="R95" s="55" t="s">
        <v>17518</v>
      </c>
    </row>
    <row r="96" spans="1:18" ht="32" x14ac:dyDescent="0.2">
      <c r="A96" s="160">
        <v>9789152302484</v>
      </c>
      <c r="B96" s="11">
        <v>2</v>
      </c>
      <c r="C96" s="11" t="s">
        <v>12855</v>
      </c>
      <c r="D96" s="11" t="str">
        <f t="shared" si="3"/>
        <v>2_x2_1x_G_20b</v>
      </c>
      <c r="E96" s="11" t="str">
        <f>INDEX('Base data'!$M$433:$N$671,MATCH('Kap 2'!D96,'Base data'!$M$433:$M$671,0),2)</f>
        <v>9789152302484-2-x2_1x-G-20b</v>
      </c>
      <c r="G96" s="11" t="str">
        <f t="shared" si="4"/>
        <v>20b</v>
      </c>
      <c r="H96" s="11" t="str">
        <f t="shared" si="5"/>
        <v>Rita</v>
      </c>
      <c r="I96" s="176" t="s">
        <v>173</v>
      </c>
      <c r="J96" s="11" t="s">
        <v>277</v>
      </c>
      <c r="K96" s="11" t="s">
        <v>33</v>
      </c>
      <c r="L96" s="11" t="s">
        <v>284</v>
      </c>
      <c r="M96" s="11">
        <v>1</v>
      </c>
      <c r="N96" s="11" t="s">
        <v>284</v>
      </c>
      <c r="O96" s="11" t="s">
        <v>370</v>
      </c>
      <c r="P96" s="11"/>
      <c r="Q96" s="11" t="str">
        <f>E96&amp;"_"&amp;M96</f>
        <v>9789152302484-2-x2_1x-G-20b_1</v>
      </c>
      <c r="R96" s="55" t="s">
        <v>18472</v>
      </c>
    </row>
    <row r="97" spans="1:18" ht="48" x14ac:dyDescent="0.2">
      <c r="A97" s="160">
        <v>9789152302484</v>
      </c>
      <c r="B97" s="11">
        <v>2</v>
      </c>
      <c r="C97" s="11" t="s">
        <v>12855</v>
      </c>
      <c r="D97" s="11" t="str">
        <f t="shared" si="3"/>
        <v>2_x2_1x_G_20b</v>
      </c>
      <c r="E97" s="11" t="str">
        <f>INDEX('Base data'!$M$433:$N$671,MATCH('Kap 2'!D97,'Base data'!$M$433:$M$671,0),2)</f>
        <v>9789152302484-2-x2_1x-G-20b</v>
      </c>
      <c r="G97" s="11" t="str">
        <f t="shared" si="4"/>
        <v>20b</v>
      </c>
      <c r="H97" s="11" t="str">
        <f t="shared" si="5"/>
        <v>Rita</v>
      </c>
      <c r="I97" s="176" t="s">
        <v>173</v>
      </c>
      <c r="J97" s="11" t="s">
        <v>277</v>
      </c>
      <c r="K97" s="11" t="s">
        <v>33</v>
      </c>
      <c r="L97" s="11" t="s">
        <v>284</v>
      </c>
      <c r="M97" s="11">
        <v>2</v>
      </c>
      <c r="N97" s="11" t="s">
        <v>284</v>
      </c>
      <c r="O97" s="11" t="s">
        <v>370</v>
      </c>
      <c r="P97" s="55" t="s">
        <v>17519</v>
      </c>
      <c r="Q97" s="11" t="str">
        <f>E97&amp;"_"&amp;M97</f>
        <v>9789152302484-2-x2_1x-G-20b_2</v>
      </c>
      <c r="R97" s="55" t="s">
        <v>17520</v>
      </c>
    </row>
    <row r="98" spans="1:18" ht="64" x14ac:dyDescent="0.2">
      <c r="A98" s="160">
        <v>9789152302484</v>
      </c>
      <c r="B98" s="11">
        <v>2</v>
      </c>
      <c r="C98" s="11" t="s">
        <v>12855</v>
      </c>
      <c r="D98" s="11" t="str">
        <f t="shared" si="3"/>
        <v>2_x2_1x_G_20c</v>
      </c>
      <c r="E98" s="11" t="str">
        <f>INDEX('Base data'!$M$433:$N$671,MATCH('Kap 2'!D98,'Base data'!$M$433:$M$671,0),2)</f>
        <v>9789152302484-2-x2_1x-G-20c</v>
      </c>
      <c r="G98" s="11" t="str">
        <f t="shared" si="4"/>
        <v>20c</v>
      </c>
      <c r="H98" s="11" t="str">
        <f t="shared" si="5"/>
        <v>Rita</v>
      </c>
      <c r="I98" s="176" t="s">
        <v>174</v>
      </c>
      <c r="J98" s="11" t="s">
        <v>277</v>
      </c>
      <c r="K98" s="11" t="s">
        <v>33</v>
      </c>
      <c r="L98" s="11" t="s">
        <v>284</v>
      </c>
      <c r="M98" s="11">
        <v>1</v>
      </c>
      <c r="N98" s="11" t="s">
        <v>284</v>
      </c>
      <c r="O98" s="11" t="s">
        <v>370</v>
      </c>
      <c r="P98" s="55" t="s">
        <v>17521</v>
      </c>
      <c r="Q98" s="151" t="str">
        <f>E98&amp;"_"&amp;M98</f>
        <v>9789152302484-2-x2_1x-G-20c_1</v>
      </c>
      <c r="R98" s="55" t="s">
        <v>17522</v>
      </c>
    </row>
    <row r="99" spans="1:18" ht="64" x14ac:dyDescent="0.2">
      <c r="A99" s="160">
        <v>9789152302484</v>
      </c>
      <c r="B99" s="11">
        <v>2</v>
      </c>
      <c r="C99" s="11" t="s">
        <v>12855</v>
      </c>
      <c r="D99" s="11" t="str">
        <f t="shared" si="3"/>
        <v>2_x2_1x_G_20c</v>
      </c>
      <c r="E99" s="11" t="str">
        <f>INDEX('Base data'!$M$433:$N$671,MATCH('Kap 2'!D99,'Base data'!$M$433:$M$671,0),2)</f>
        <v>9789152302484-2-x2_1x-G-20c</v>
      </c>
      <c r="G99" s="11" t="str">
        <f t="shared" si="4"/>
        <v>20c</v>
      </c>
      <c r="H99" s="11" t="str">
        <f t="shared" si="5"/>
        <v>Resonera</v>
      </c>
      <c r="I99" s="176" t="s">
        <v>174</v>
      </c>
      <c r="J99" s="11" t="s">
        <v>277</v>
      </c>
      <c r="K99" s="11" t="s">
        <v>33</v>
      </c>
      <c r="L99" s="11" t="s">
        <v>283</v>
      </c>
      <c r="M99" s="11">
        <v>2</v>
      </c>
      <c r="N99" s="11" t="s">
        <v>283</v>
      </c>
      <c r="O99" s="11" t="s">
        <v>311</v>
      </c>
      <c r="P99" s="55" t="s">
        <v>18447</v>
      </c>
      <c r="Q99" s="11" t="s">
        <v>17523</v>
      </c>
      <c r="R99" s="55" t="s">
        <v>17524</v>
      </c>
    </row>
    <row r="100" spans="1:18" ht="48" x14ac:dyDescent="0.2">
      <c r="A100" s="160">
        <v>9789152302484</v>
      </c>
      <c r="B100" s="11">
        <v>2</v>
      </c>
      <c r="C100" s="11" t="s">
        <v>12855</v>
      </c>
      <c r="D100" s="11" t="str">
        <f t="shared" si="3"/>
        <v>2_x2_1x_G_21a</v>
      </c>
      <c r="E100" s="11" t="str">
        <f>INDEX('Base data'!$M$433:$N$671,MATCH('Kap 2'!D100,'Base data'!$M$433:$M$671,0),2)</f>
        <v>9789152302484-2-x2_1x-G-21a</v>
      </c>
      <c r="G100" s="11" t="str">
        <f t="shared" si="4"/>
        <v>21a</v>
      </c>
      <c r="H100" s="11" t="str">
        <f t="shared" si="5"/>
        <v>Rita</v>
      </c>
      <c r="I100" s="176" t="s">
        <v>175</v>
      </c>
      <c r="J100" s="11" t="s">
        <v>277</v>
      </c>
      <c r="K100" s="11" t="s">
        <v>33</v>
      </c>
      <c r="L100" s="11" t="s">
        <v>284</v>
      </c>
      <c r="M100" s="11">
        <v>1</v>
      </c>
      <c r="N100" s="11" t="s">
        <v>284</v>
      </c>
      <c r="O100" s="11" t="s">
        <v>370</v>
      </c>
      <c r="P100" s="11"/>
      <c r="Q100" s="11" t="str">
        <f>E100&amp;"_"&amp;M100</f>
        <v>9789152302484-2-x2_1x-G-21a_1</v>
      </c>
      <c r="R100" s="55" t="s">
        <v>17525</v>
      </c>
    </row>
    <row r="101" spans="1:18" ht="48" x14ac:dyDescent="0.2">
      <c r="A101" s="160">
        <v>9789152302484</v>
      </c>
      <c r="B101" s="11">
        <v>2</v>
      </c>
      <c r="C101" s="11" t="s">
        <v>12855</v>
      </c>
      <c r="D101" s="11" t="str">
        <f t="shared" si="3"/>
        <v>2_x2_1x_G_21a</v>
      </c>
      <c r="E101" s="11" t="str">
        <f>INDEX('Base data'!$M$433:$N$671,MATCH('Kap 2'!D101,'Base data'!$M$433:$M$671,0),2)</f>
        <v>9789152302484-2-x2_1x-G-21a</v>
      </c>
      <c r="G101" s="11" t="str">
        <f t="shared" si="4"/>
        <v>21a</v>
      </c>
      <c r="H101" s="11" t="str">
        <f t="shared" si="5"/>
        <v>Beräkna</v>
      </c>
      <c r="I101" s="176" t="s">
        <v>175</v>
      </c>
      <c r="J101" s="11" t="s">
        <v>277</v>
      </c>
      <c r="K101" s="11" t="s">
        <v>33</v>
      </c>
      <c r="L101" s="11" t="s">
        <v>281</v>
      </c>
      <c r="M101" s="11">
        <v>2</v>
      </c>
      <c r="N101" s="11" t="s">
        <v>281</v>
      </c>
      <c r="O101" s="11" t="s">
        <v>304</v>
      </c>
      <c r="P101" s="55" t="s">
        <v>17526</v>
      </c>
      <c r="Q101" s="11" t="s">
        <v>17527</v>
      </c>
      <c r="R101" s="55" t="s">
        <v>18474</v>
      </c>
    </row>
    <row r="102" spans="1:18" ht="32" x14ac:dyDescent="0.2">
      <c r="A102" s="160">
        <v>9789152302484</v>
      </c>
      <c r="B102" s="11">
        <v>2</v>
      </c>
      <c r="C102" s="11" t="s">
        <v>12855</v>
      </c>
      <c r="D102" s="11" t="str">
        <f t="shared" si="3"/>
        <v>2_x2_1x_G_21a</v>
      </c>
      <c r="E102" s="11" t="str">
        <f>INDEX('Base data'!$M$433:$N$671,MATCH('Kap 2'!D102,'Base data'!$M$433:$M$671,0),2)</f>
        <v>9789152302484-2-x2_1x-G-21a</v>
      </c>
      <c r="G102" s="11" t="str">
        <f t="shared" si="4"/>
        <v>21a</v>
      </c>
      <c r="H102" s="11" t="str">
        <f t="shared" si="5"/>
        <v>Rita</v>
      </c>
      <c r="I102" s="176" t="s">
        <v>175</v>
      </c>
      <c r="J102" s="11" t="s">
        <v>277</v>
      </c>
      <c r="K102" s="11" t="s">
        <v>33</v>
      </c>
      <c r="L102" s="11" t="s">
        <v>284</v>
      </c>
      <c r="M102" s="11">
        <v>3</v>
      </c>
      <c r="N102" s="11" t="s">
        <v>284</v>
      </c>
      <c r="O102" s="11" t="s">
        <v>370</v>
      </c>
      <c r="P102" s="11"/>
      <c r="Q102" s="11" t="str">
        <f>E102&amp;"_"&amp;M102</f>
        <v>9789152302484-2-x2_1x-G-21a_3</v>
      </c>
      <c r="R102" s="55" t="s">
        <v>18475</v>
      </c>
    </row>
    <row r="103" spans="1:18" ht="48" x14ac:dyDescent="0.2">
      <c r="A103" s="160">
        <v>9789152302484</v>
      </c>
      <c r="B103" s="11">
        <v>2</v>
      </c>
      <c r="C103" s="11" t="s">
        <v>12855</v>
      </c>
      <c r="D103" s="11" t="str">
        <f t="shared" si="3"/>
        <v>2_x2_1x_G_21b</v>
      </c>
      <c r="E103" s="11" t="str">
        <f>INDEX('Base data'!$M$433:$N$671,MATCH('Kap 2'!D103,'Base data'!$M$433:$M$671,0),2)</f>
        <v>9789152302484-2-x2_1x-G-21b</v>
      </c>
      <c r="G103" s="11" t="str">
        <f t="shared" si="4"/>
        <v>21b</v>
      </c>
      <c r="H103" s="11" t="str">
        <f t="shared" si="5"/>
        <v>Rita</v>
      </c>
      <c r="I103" s="176" t="s">
        <v>176</v>
      </c>
      <c r="J103" s="11" t="s">
        <v>277</v>
      </c>
      <c r="K103" s="11" t="s">
        <v>33</v>
      </c>
      <c r="L103" s="11" t="s">
        <v>284</v>
      </c>
      <c r="M103" s="11">
        <v>1</v>
      </c>
      <c r="N103" s="11" t="s">
        <v>284</v>
      </c>
      <c r="O103" s="11" t="s">
        <v>370</v>
      </c>
      <c r="P103" s="11"/>
      <c r="Q103" s="11" t="str">
        <f>E103&amp;"_"&amp;M103</f>
        <v>9789152302484-2-x2_1x-G-21b_1</v>
      </c>
      <c r="R103" s="55" t="s">
        <v>17528</v>
      </c>
    </row>
    <row r="104" spans="1:18" ht="128" x14ac:dyDescent="0.2">
      <c r="A104" s="160">
        <v>9789152302484</v>
      </c>
      <c r="B104" s="11">
        <v>2</v>
      </c>
      <c r="C104" s="11" t="s">
        <v>12855</v>
      </c>
      <c r="D104" s="11" t="str">
        <f t="shared" si="3"/>
        <v>2_x2_1x_G_21c</v>
      </c>
      <c r="E104" s="11" t="str">
        <f>INDEX('Base data'!$M$433:$N$671,MATCH('Kap 2'!D104,'Base data'!$M$433:$M$671,0),2)</f>
        <v>9789152302484-2-x2_1x-G-21c</v>
      </c>
      <c r="G104" s="11" t="str">
        <f t="shared" si="4"/>
        <v>21c</v>
      </c>
      <c r="H104" s="11" t="str">
        <f t="shared" si="5"/>
        <v>Resonera</v>
      </c>
      <c r="I104" s="176" t="s">
        <v>177</v>
      </c>
      <c r="J104" s="11" t="s">
        <v>277</v>
      </c>
      <c r="K104" s="11" t="s">
        <v>33</v>
      </c>
      <c r="L104" s="11" t="s">
        <v>283</v>
      </c>
      <c r="M104" s="11">
        <v>1</v>
      </c>
      <c r="N104" s="11" t="s">
        <v>283</v>
      </c>
      <c r="O104" s="11" t="s">
        <v>311</v>
      </c>
      <c r="P104" s="55" t="s">
        <v>18448</v>
      </c>
      <c r="Q104" s="11" t="s">
        <v>17529</v>
      </c>
      <c r="R104" s="55" t="s">
        <v>17530</v>
      </c>
    </row>
    <row r="105" spans="1:18" ht="80" x14ac:dyDescent="0.2">
      <c r="A105" s="160">
        <v>9789152302484</v>
      </c>
      <c r="B105" s="11">
        <v>2</v>
      </c>
      <c r="C105" s="11" t="s">
        <v>12855</v>
      </c>
      <c r="D105" s="11" t="str">
        <f t="shared" si="3"/>
        <v>2_x2_1x_G_21c</v>
      </c>
      <c r="E105" s="11" t="str">
        <f>INDEX('Base data'!$M$433:$N$671,MATCH('Kap 2'!D105,'Base data'!$M$433:$M$671,0),2)</f>
        <v>9789152302484-2-x2_1x-G-21c</v>
      </c>
      <c r="G105" s="11" t="str">
        <f t="shared" si="4"/>
        <v>21c</v>
      </c>
      <c r="H105" s="11" t="str">
        <f t="shared" si="5"/>
        <v>Resonera</v>
      </c>
      <c r="I105" s="176" t="s">
        <v>177</v>
      </c>
      <c r="J105" s="11" t="s">
        <v>277</v>
      </c>
      <c r="K105" s="11" t="s">
        <v>33</v>
      </c>
      <c r="L105" s="11" t="s">
        <v>283</v>
      </c>
      <c r="M105" s="11">
        <v>2</v>
      </c>
      <c r="N105" s="11" t="s">
        <v>283</v>
      </c>
      <c r="O105" s="11" t="s">
        <v>311</v>
      </c>
      <c r="P105" s="55" t="s">
        <v>18449</v>
      </c>
      <c r="Q105" s="11" t="s">
        <v>17531</v>
      </c>
      <c r="R105" s="55" t="s">
        <v>17532</v>
      </c>
    </row>
    <row r="106" spans="1:18" ht="48" x14ac:dyDescent="0.2">
      <c r="A106" s="160">
        <v>9789152302484</v>
      </c>
      <c r="B106" s="11">
        <v>2</v>
      </c>
      <c r="C106" s="11" t="s">
        <v>12855</v>
      </c>
      <c r="D106" s="11" t="str">
        <f t="shared" si="3"/>
        <v>2_x2_1x_G_22a</v>
      </c>
      <c r="E106" s="11" t="str">
        <f>INDEX('Base data'!$M$433:$N$671,MATCH('Kap 2'!D106,'Base data'!$M$433:$M$671,0),2)</f>
        <v>9789152302484-2-x2_1x-G-22a</v>
      </c>
      <c r="G106" s="11" t="str">
        <f t="shared" si="4"/>
        <v>22a</v>
      </c>
      <c r="H106" s="11" t="str">
        <f t="shared" si="5"/>
        <v>Rita</v>
      </c>
      <c r="I106" s="176" t="s">
        <v>83</v>
      </c>
      <c r="J106" s="11" t="s">
        <v>277</v>
      </c>
      <c r="K106" s="11" t="s">
        <v>33</v>
      </c>
      <c r="L106" s="11" t="s">
        <v>284</v>
      </c>
      <c r="M106" s="11">
        <v>1</v>
      </c>
      <c r="N106" s="11" t="s">
        <v>284</v>
      </c>
      <c r="O106" s="11" t="s">
        <v>370</v>
      </c>
      <c r="Q106" s="11" t="str">
        <f>E106&amp;"_"&amp;M106</f>
        <v>9789152302484-2-x2_1x-G-22a_1</v>
      </c>
      <c r="R106" s="55" t="s">
        <v>17533</v>
      </c>
    </row>
    <row r="107" spans="1:18" ht="48" x14ac:dyDescent="0.2">
      <c r="A107" s="160">
        <v>9789152302484</v>
      </c>
      <c r="B107" s="11">
        <v>2</v>
      </c>
      <c r="C107" s="11" t="s">
        <v>12855</v>
      </c>
      <c r="D107" s="11" t="str">
        <f t="shared" si="3"/>
        <v>2_x2_1x_G_22a</v>
      </c>
      <c r="E107" s="11" t="str">
        <f>INDEX('Base data'!$M$433:$N$671,MATCH('Kap 2'!D107,'Base data'!$M$433:$M$671,0),2)</f>
        <v>9789152302484-2-x2_1x-G-22a</v>
      </c>
      <c r="G107" s="11" t="str">
        <f t="shared" si="4"/>
        <v>22a</v>
      </c>
      <c r="H107" s="11" t="str">
        <f t="shared" si="5"/>
        <v>Resonera</v>
      </c>
      <c r="I107" s="176" t="s">
        <v>83</v>
      </c>
      <c r="J107" s="11" t="s">
        <v>277</v>
      </c>
      <c r="K107" s="11" t="s">
        <v>33</v>
      </c>
      <c r="L107" s="11" t="s">
        <v>283</v>
      </c>
      <c r="M107" s="11">
        <v>2</v>
      </c>
      <c r="N107" s="11" t="s">
        <v>283</v>
      </c>
      <c r="O107" s="11" t="s">
        <v>304</v>
      </c>
      <c r="P107" s="55" t="s">
        <v>17534</v>
      </c>
      <c r="Q107" s="11">
        <v>1</v>
      </c>
      <c r="R107" s="55" t="s">
        <v>17535</v>
      </c>
    </row>
    <row r="108" spans="1:18" ht="80" x14ac:dyDescent="0.2">
      <c r="A108" s="160">
        <v>9789152302484</v>
      </c>
      <c r="B108" s="11">
        <v>2</v>
      </c>
      <c r="C108" s="11" t="s">
        <v>12855</v>
      </c>
      <c r="D108" s="11" t="str">
        <f t="shared" si="3"/>
        <v>2_x2_1x_G_22b</v>
      </c>
      <c r="E108" s="11" t="str">
        <f>INDEX('Base data'!$M$433:$N$671,MATCH('Kap 2'!D108,'Base data'!$M$433:$M$671,0),2)</f>
        <v>9789152302484-2-x2_1x-G-22b</v>
      </c>
      <c r="G108" s="11" t="str">
        <f t="shared" si="4"/>
        <v>22b</v>
      </c>
      <c r="H108" s="11" t="str">
        <f t="shared" si="5"/>
        <v>Rita</v>
      </c>
      <c r="I108" s="176" t="s">
        <v>84</v>
      </c>
      <c r="J108" s="11" t="s">
        <v>277</v>
      </c>
      <c r="K108" s="11" t="s">
        <v>33</v>
      </c>
      <c r="L108" s="11" t="s">
        <v>284</v>
      </c>
      <c r="M108" s="11">
        <v>1</v>
      </c>
      <c r="N108" s="11" t="s">
        <v>284</v>
      </c>
      <c r="O108" s="11" t="s">
        <v>370</v>
      </c>
      <c r="Q108" s="11" t="str">
        <f>E108&amp;"_"&amp;M108</f>
        <v>9789152302484-2-x2_1x-G-22b_1</v>
      </c>
      <c r="R108" s="55" t="s">
        <v>17536</v>
      </c>
    </row>
    <row r="109" spans="1:18" ht="48" x14ac:dyDescent="0.2">
      <c r="A109" s="160">
        <v>9789152302484</v>
      </c>
      <c r="B109" s="11">
        <v>2</v>
      </c>
      <c r="C109" s="11" t="s">
        <v>12855</v>
      </c>
      <c r="D109" s="11" t="str">
        <f t="shared" si="3"/>
        <v>2_x2_1x_G_22b</v>
      </c>
      <c r="E109" s="11" t="str">
        <f>INDEX('Base data'!$M$433:$N$671,MATCH('Kap 2'!D109,'Base data'!$M$433:$M$671,0),2)</f>
        <v>9789152302484-2-x2_1x-G-22b</v>
      </c>
      <c r="G109" s="11" t="str">
        <f t="shared" si="4"/>
        <v>22b</v>
      </c>
      <c r="H109" s="11" t="str">
        <f t="shared" si="5"/>
        <v>Resonera</v>
      </c>
      <c r="I109" s="176" t="s">
        <v>84</v>
      </c>
      <c r="J109" s="11" t="s">
        <v>277</v>
      </c>
      <c r="K109" s="11" t="s">
        <v>33</v>
      </c>
      <c r="L109" s="11" t="s">
        <v>283</v>
      </c>
      <c r="M109" s="11">
        <v>2</v>
      </c>
      <c r="N109" s="11" t="s">
        <v>283</v>
      </c>
      <c r="O109" s="11" t="s">
        <v>304</v>
      </c>
      <c r="P109" s="55" t="s">
        <v>17537</v>
      </c>
      <c r="Q109" s="11" t="s">
        <v>12243</v>
      </c>
      <c r="R109" s="55" t="s">
        <v>18476</v>
      </c>
    </row>
    <row r="110" spans="1:18" ht="48" x14ac:dyDescent="0.2">
      <c r="A110" s="160">
        <v>9789152302484</v>
      </c>
      <c r="B110" s="11">
        <v>2</v>
      </c>
      <c r="C110" s="11" t="s">
        <v>12855</v>
      </c>
      <c r="D110" s="11" t="str">
        <f t="shared" si="3"/>
        <v>2_x2_1x_G_22c</v>
      </c>
      <c r="E110" s="11" t="str">
        <f>INDEX('Base data'!$M$433:$N$671,MATCH('Kap 2'!D110,'Base data'!$M$433:$M$671,0),2)</f>
        <v>9789152302484-2-x2_1x-G-22c</v>
      </c>
      <c r="G110" s="11" t="str">
        <f t="shared" si="4"/>
        <v>22c</v>
      </c>
      <c r="H110" s="11" t="str">
        <f t="shared" si="5"/>
        <v>Resonera</v>
      </c>
      <c r="I110" s="176" t="s">
        <v>85</v>
      </c>
      <c r="J110" s="11" t="s">
        <v>277</v>
      </c>
      <c r="K110" s="11" t="s">
        <v>33</v>
      </c>
      <c r="L110" s="11" t="s">
        <v>283</v>
      </c>
      <c r="M110" s="11">
        <v>1</v>
      </c>
      <c r="N110" s="11" t="s">
        <v>283</v>
      </c>
      <c r="O110" s="11" t="s">
        <v>304</v>
      </c>
      <c r="P110" s="55" t="s">
        <v>17538</v>
      </c>
      <c r="Q110" s="11" t="s">
        <v>368</v>
      </c>
      <c r="R110" s="55" t="s">
        <v>17539</v>
      </c>
    </row>
    <row r="111" spans="1:18" ht="48" x14ac:dyDescent="0.2">
      <c r="A111" s="160">
        <v>9789152302484</v>
      </c>
      <c r="B111" s="11">
        <v>2</v>
      </c>
      <c r="C111" s="11" t="s">
        <v>12855</v>
      </c>
      <c r="D111" s="11" t="str">
        <f t="shared" si="3"/>
        <v>2_x2_1x_G_22c</v>
      </c>
      <c r="E111" s="11" t="str">
        <f>INDEX('Base data'!$M$433:$N$671,MATCH('Kap 2'!D111,'Base data'!$M$433:$M$671,0),2)</f>
        <v>9789152302484-2-x2_1x-G-22c</v>
      </c>
      <c r="G111" s="11" t="str">
        <f t="shared" si="4"/>
        <v>22c</v>
      </c>
      <c r="H111" s="11" t="str">
        <f t="shared" si="5"/>
        <v>Rita</v>
      </c>
      <c r="I111" s="176" t="s">
        <v>85</v>
      </c>
      <c r="J111" s="11" t="s">
        <v>277</v>
      </c>
      <c r="K111" s="11" t="s">
        <v>33</v>
      </c>
      <c r="L111" s="11" t="s">
        <v>284</v>
      </c>
      <c r="M111" s="11">
        <v>2</v>
      </c>
      <c r="N111" s="11" t="s">
        <v>284</v>
      </c>
      <c r="O111" s="11" t="s">
        <v>370</v>
      </c>
      <c r="Q111" s="11" t="str">
        <f>E111&amp;"_"&amp;M111</f>
        <v>9789152302484-2-x2_1x-G-22c_2</v>
      </c>
      <c r="R111" s="55" t="s">
        <v>17540</v>
      </c>
    </row>
    <row r="112" spans="1:18" ht="64" x14ac:dyDescent="0.2">
      <c r="A112" s="160">
        <v>9789152302484</v>
      </c>
      <c r="B112" s="11">
        <v>2</v>
      </c>
      <c r="C112" s="11" t="s">
        <v>12855</v>
      </c>
      <c r="D112" s="11" t="str">
        <f t="shared" si="3"/>
        <v>2_x2_1x_G_22d</v>
      </c>
      <c r="E112" s="11" t="str">
        <f>INDEX('Base data'!$M$433:$N$671,MATCH('Kap 2'!D112,'Base data'!$M$433:$M$671,0),2)</f>
        <v>9789152302484-2-x2_1x-G-22d</v>
      </c>
      <c r="G112" s="11" t="str">
        <f t="shared" si="4"/>
        <v>22d</v>
      </c>
      <c r="H112" s="11" t="str">
        <f t="shared" si="5"/>
        <v>Resonera</v>
      </c>
      <c r="I112" s="176" t="s">
        <v>220</v>
      </c>
      <c r="J112" s="11" t="s">
        <v>277</v>
      </c>
      <c r="K112" s="11" t="s">
        <v>33</v>
      </c>
      <c r="L112" s="11" t="s">
        <v>283</v>
      </c>
      <c r="M112" s="11">
        <v>1</v>
      </c>
      <c r="N112" s="11" t="s">
        <v>283</v>
      </c>
      <c r="O112" s="11" t="s">
        <v>304</v>
      </c>
      <c r="P112" s="55" t="s">
        <v>17538</v>
      </c>
      <c r="Q112" s="11" t="s">
        <v>349</v>
      </c>
      <c r="R112" s="55" t="s">
        <v>17541</v>
      </c>
    </row>
    <row r="113" spans="1:18" ht="48" x14ac:dyDescent="0.2">
      <c r="A113" s="160">
        <v>9789152302484</v>
      </c>
      <c r="B113" s="11">
        <v>2</v>
      </c>
      <c r="C113" s="11" t="s">
        <v>12855</v>
      </c>
      <c r="D113" s="11" t="str">
        <f t="shared" si="3"/>
        <v>2_x2_1x_G_22d</v>
      </c>
      <c r="E113" s="11" t="str">
        <f>INDEX('Base data'!$M$433:$N$671,MATCH('Kap 2'!D113,'Base data'!$M$433:$M$671,0),2)</f>
        <v>9789152302484-2-x2_1x-G-22d</v>
      </c>
      <c r="G113" s="11" t="str">
        <f t="shared" si="4"/>
        <v>22d</v>
      </c>
      <c r="H113" s="11" t="str">
        <f t="shared" si="5"/>
        <v>Rita</v>
      </c>
      <c r="I113" s="176" t="s">
        <v>220</v>
      </c>
      <c r="J113" s="11" t="s">
        <v>277</v>
      </c>
      <c r="K113" s="11" t="s">
        <v>33</v>
      </c>
      <c r="L113" s="11" t="s">
        <v>284</v>
      </c>
      <c r="M113" s="11">
        <v>2</v>
      </c>
      <c r="N113" s="11" t="s">
        <v>284</v>
      </c>
      <c r="O113" s="11" t="s">
        <v>370</v>
      </c>
      <c r="Q113" s="11" t="str">
        <f>E113&amp;"_"&amp;M113</f>
        <v>9789152302484-2-x2_1x-G-22d_2</v>
      </c>
      <c r="R113" s="55" t="s">
        <v>17542</v>
      </c>
    </row>
    <row r="114" spans="1:18" ht="192" x14ac:dyDescent="0.2">
      <c r="A114" s="160">
        <v>9789152302484</v>
      </c>
      <c r="B114" s="11">
        <v>2</v>
      </c>
      <c r="C114" s="11" t="s">
        <v>12855</v>
      </c>
      <c r="D114" s="11" t="str">
        <f t="shared" si="3"/>
        <v>2_x2_1x_G_23a</v>
      </c>
      <c r="E114" s="11" t="str">
        <f>INDEX('Base data'!$M$433:$N$671,MATCH('Kap 2'!D114,'Base data'!$M$433:$M$671,0),2)</f>
        <v>9789152302484-2-x2_1x-G-23a</v>
      </c>
      <c r="G114" s="11" t="str">
        <f t="shared" si="4"/>
        <v>23a</v>
      </c>
      <c r="H114" s="11" t="str">
        <f t="shared" si="5"/>
        <v>Resonera</v>
      </c>
      <c r="I114" s="176" t="s">
        <v>86</v>
      </c>
      <c r="J114" s="11" t="s">
        <v>277</v>
      </c>
      <c r="K114" s="11" t="s">
        <v>33</v>
      </c>
      <c r="L114" s="11" t="s">
        <v>283</v>
      </c>
      <c r="M114" s="11">
        <v>1</v>
      </c>
      <c r="N114" s="11" t="s">
        <v>283</v>
      </c>
      <c r="O114" s="11" t="s">
        <v>311</v>
      </c>
      <c r="P114" s="55" t="s">
        <v>18450</v>
      </c>
      <c r="Q114" s="11" t="s">
        <v>17543</v>
      </c>
      <c r="R114" s="55" t="s">
        <v>17544</v>
      </c>
    </row>
    <row r="115" spans="1:18" ht="80" x14ac:dyDescent="0.2">
      <c r="A115" s="160">
        <v>9789152302484</v>
      </c>
      <c r="B115" s="11">
        <v>2</v>
      </c>
      <c r="C115" s="11" t="s">
        <v>12855</v>
      </c>
      <c r="D115" s="11" t="str">
        <f t="shared" si="3"/>
        <v>2_x2_1x_G_23a</v>
      </c>
      <c r="E115" s="11" t="str">
        <f>INDEX('Base data'!$M$433:$N$671,MATCH('Kap 2'!D115,'Base data'!$M$433:$M$671,0),2)</f>
        <v>9789152302484-2-x2_1x-G-23a</v>
      </c>
      <c r="G115" s="11" t="str">
        <f t="shared" si="4"/>
        <v>23a</v>
      </c>
      <c r="H115" s="11" t="str">
        <f t="shared" si="5"/>
        <v>Resonera</v>
      </c>
      <c r="I115" s="176" t="s">
        <v>86</v>
      </c>
      <c r="J115" s="11" t="s">
        <v>277</v>
      </c>
      <c r="K115" s="11" t="s">
        <v>33</v>
      </c>
      <c r="L115" s="11" t="s">
        <v>283</v>
      </c>
      <c r="M115" s="11">
        <v>2</v>
      </c>
      <c r="N115" s="11" t="s">
        <v>283</v>
      </c>
      <c r="O115" s="11" t="s">
        <v>304</v>
      </c>
      <c r="P115" s="55" t="s">
        <v>17545</v>
      </c>
      <c r="Q115" s="11" t="s">
        <v>17546</v>
      </c>
      <c r="R115" s="55" t="s">
        <v>17547</v>
      </c>
    </row>
    <row r="116" spans="1:18" ht="128" x14ac:dyDescent="0.2">
      <c r="A116" s="160">
        <v>9789152302484</v>
      </c>
      <c r="B116" s="11">
        <v>2</v>
      </c>
      <c r="C116" s="11" t="s">
        <v>12855</v>
      </c>
      <c r="D116" s="11" t="str">
        <f t="shared" si="3"/>
        <v>2_x2_1x_G_23b</v>
      </c>
      <c r="E116" s="11" t="str">
        <f>INDEX('Base data'!$M$433:$N$671,MATCH('Kap 2'!D116,'Base data'!$M$433:$M$671,0),2)</f>
        <v>9789152302484-2-x2_1x-G-23b</v>
      </c>
      <c r="G116" s="11" t="str">
        <f t="shared" si="4"/>
        <v>23b</v>
      </c>
      <c r="H116" s="11" t="str">
        <f t="shared" si="5"/>
        <v>Resonera</v>
      </c>
      <c r="I116" s="176" t="s">
        <v>87</v>
      </c>
      <c r="J116" s="11" t="s">
        <v>277</v>
      </c>
      <c r="K116" s="11" t="s">
        <v>33</v>
      </c>
      <c r="L116" s="11" t="s">
        <v>283</v>
      </c>
      <c r="M116" s="11">
        <v>1</v>
      </c>
      <c r="N116" s="11" t="s">
        <v>283</v>
      </c>
      <c r="O116" s="11" t="s">
        <v>311</v>
      </c>
      <c r="P116" s="55" t="s">
        <v>18451</v>
      </c>
      <c r="Q116" s="11" t="s">
        <v>17548</v>
      </c>
      <c r="R116" s="55" t="s">
        <v>17549</v>
      </c>
    </row>
    <row r="117" spans="1:18" ht="32" x14ac:dyDescent="0.2">
      <c r="A117" s="160">
        <v>9789152302484</v>
      </c>
      <c r="B117" s="11">
        <v>2</v>
      </c>
      <c r="C117" s="11" t="s">
        <v>12855</v>
      </c>
      <c r="D117" s="11" t="str">
        <f t="shared" si="3"/>
        <v>2_x2_1x_G_23b</v>
      </c>
      <c r="E117" s="11" t="str">
        <f>INDEX('Base data'!$M$433:$N$671,MATCH('Kap 2'!D117,'Base data'!$M$433:$M$671,0),2)</f>
        <v>9789152302484-2-x2_1x-G-23b</v>
      </c>
      <c r="G117" s="11" t="str">
        <f t="shared" si="4"/>
        <v>23b</v>
      </c>
      <c r="H117" s="11" t="str">
        <f t="shared" si="5"/>
        <v>Resonera</v>
      </c>
      <c r="I117" s="176" t="s">
        <v>87</v>
      </c>
      <c r="J117" s="11" t="s">
        <v>277</v>
      </c>
      <c r="K117" s="11" t="s">
        <v>33</v>
      </c>
      <c r="L117" s="11" t="s">
        <v>283</v>
      </c>
      <c r="M117" s="11">
        <v>2</v>
      </c>
      <c r="N117" s="11" t="s">
        <v>283</v>
      </c>
      <c r="O117" s="11" t="s">
        <v>304</v>
      </c>
      <c r="P117" s="55" t="s">
        <v>17550</v>
      </c>
      <c r="Q117" s="11" t="s">
        <v>3300</v>
      </c>
      <c r="R117" s="55" t="s">
        <v>17551</v>
      </c>
    </row>
    <row r="118" spans="1:18" ht="48" x14ac:dyDescent="0.2">
      <c r="A118" s="160">
        <v>9789152302484</v>
      </c>
      <c r="B118" s="11">
        <v>2</v>
      </c>
      <c r="C118" s="11" t="s">
        <v>12855</v>
      </c>
      <c r="D118" s="11" t="str">
        <f t="shared" si="3"/>
        <v>2_x2_1x_G_23c</v>
      </c>
      <c r="E118" s="11" t="str">
        <f>INDEX('Base data'!$M$433:$N$671,MATCH('Kap 2'!D118,'Base data'!$M$433:$M$671,0),2)</f>
        <v>9789152302484-2-x2_1x-G-23c</v>
      </c>
      <c r="G118" s="11" t="str">
        <f t="shared" si="4"/>
        <v>23c</v>
      </c>
      <c r="H118" s="11" t="str">
        <f t="shared" si="5"/>
        <v>Resonera</v>
      </c>
      <c r="I118" s="176" t="s">
        <v>88</v>
      </c>
      <c r="J118" s="11" t="s">
        <v>277</v>
      </c>
      <c r="K118" s="11" t="s">
        <v>33</v>
      </c>
      <c r="L118" s="11" t="s">
        <v>283</v>
      </c>
      <c r="M118" s="11">
        <v>1</v>
      </c>
      <c r="N118" s="11" t="s">
        <v>283</v>
      </c>
      <c r="O118" s="11" t="s">
        <v>304</v>
      </c>
      <c r="P118" s="55" t="s">
        <v>17552</v>
      </c>
      <c r="Q118" s="11" t="s">
        <v>17553</v>
      </c>
      <c r="R118" s="55" t="s">
        <v>17554</v>
      </c>
    </row>
    <row r="119" spans="1:18" ht="96" x14ac:dyDescent="0.2">
      <c r="A119" s="160">
        <v>9789152302484</v>
      </c>
      <c r="B119" s="11">
        <v>2</v>
      </c>
      <c r="C119" s="11" t="s">
        <v>12855</v>
      </c>
      <c r="D119" s="11" t="str">
        <f t="shared" si="3"/>
        <v>2_x2_1x_G_23c</v>
      </c>
      <c r="E119" s="11" t="str">
        <f>INDEX('Base data'!$M$433:$N$671,MATCH('Kap 2'!D119,'Base data'!$M$433:$M$671,0),2)</f>
        <v>9789152302484-2-x2_1x-G-23c</v>
      </c>
      <c r="G119" s="11" t="str">
        <f t="shared" si="4"/>
        <v>23c</v>
      </c>
      <c r="H119" s="11" t="str">
        <f t="shared" si="5"/>
        <v>Resonera</v>
      </c>
      <c r="I119" s="176" t="s">
        <v>88</v>
      </c>
      <c r="J119" s="11" t="s">
        <v>277</v>
      </c>
      <c r="K119" s="11" t="s">
        <v>33</v>
      </c>
      <c r="L119" s="11" t="s">
        <v>283</v>
      </c>
      <c r="M119" s="11">
        <v>2</v>
      </c>
      <c r="N119" s="11" t="s">
        <v>283</v>
      </c>
      <c r="O119" s="11" t="s">
        <v>311</v>
      </c>
      <c r="P119" s="55" t="s">
        <v>18452</v>
      </c>
      <c r="Q119" s="11" t="s">
        <v>17555</v>
      </c>
      <c r="R119" s="80" t="s">
        <v>17556</v>
      </c>
    </row>
    <row r="120" spans="1:18" ht="64" x14ac:dyDescent="0.2">
      <c r="A120" s="160">
        <v>9789152302484</v>
      </c>
      <c r="B120" s="11">
        <v>2</v>
      </c>
      <c r="C120" s="11" t="s">
        <v>12855</v>
      </c>
      <c r="D120" s="11" t="str">
        <f t="shared" si="3"/>
        <v>2_x2_1x_G_24</v>
      </c>
      <c r="E120" s="11" t="str">
        <f>INDEX('Base data'!$M$433:$N$671,MATCH('Kap 2'!D120,'Base data'!$M$433:$M$671,0),2)</f>
        <v>9789152302484-2-x2_1x-G-24</v>
      </c>
      <c r="G120" s="11">
        <f t="shared" si="4"/>
        <v>24</v>
      </c>
      <c r="H120" s="11" t="str">
        <f t="shared" si="5"/>
        <v>Resonera</v>
      </c>
      <c r="I120" s="11">
        <v>24</v>
      </c>
      <c r="J120" s="11" t="s">
        <v>277</v>
      </c>
      <c r="K120" s="11" t="s">
        <v>33</v>
      </c>
      <c r="L120" s="11" t="s">
        <v>283</v>
      </c>
      <c r="M120" s="11">
        <v>1</v>
      </c>
      <c r="N120" s="11" t="s">
        <v>283</v>
      </c>
      <c r="O120" s="11" t="s">
        <v>304</v>
      </c>
      <c r="P120" s="11" t="s">
        <v>17557</v>
      </c>
      <c r="Q120" s="11" t="s">
        <v>17558</v>
      </c>
      <c r="R120" s="55" t="s">
        <v>18477</v>
      </c>
    </row>
    <row r="121" spans="1:18" ht="96" x14ac:dyDescent="0.2">
      <c r="A121" s="160">
        <v>9789152302484</v>
      </c>
      <c r="B121" s="11">
        <v>2</v>
      </c>
      <c r="C121" s="11" t="s">
        <v>12855</v>
      </c>
      <c r="D121" s="11" t="str">
        <f t="shared" si="3"/>
        <v>2_x2_1x_G_24</v>
      </c>
      <c r="E121" s="11" t="str">
        <f>INDEX('Base data'!$M$433:$N$671,MATCH('Kap 2'!D121,'Base data'!$M$433:$M$671,0),2)</f>
        <v>9789152302484-2-x2_1x-G-24</v>
      </c>
      <c r="G121" s="11">
        <f t="shared" si="4"/>
        <v>24</v>
      </c>
      <c r="H121" s="11" t="str">
        <f t="shared" si="5"/>
        <v>Resonera</v>
      </c>
      <c r="I121" s="11">
        <v>24</v>
      </c>
      <c r="J121" s="11" t="s">
        <v>277</v>
      </c>
      <c r="K121" s="11" t="s">
        <v>33</v>
      </c>
      <c r="L121" s="11" t="s">
        <v>283</v>
      </c>
      <c r="M121" s="11">
        <v>2</v>
      </c>
      <c r="N121" s="11" t="s">
        <v>283</v>
      </c>
      <c r="O121" s="11" t="s">
        <v>304</v>
      </c>
      <c r="P121" s="55" t="s">
        <v>17559</v>
      </c>
      <c r="Q121" s="11" t="s">
        <v>17560</v>
      </c>
      <c r="R121" s="80" t="s">
        <v>17561</v>
      </c>
    </row>
    <row r="122" spans="1:18" ht="160" x14ac:dyDescent="0.2">
      <c r="A122" s="160">
        <v>9789152302484</v>
      </c>
      <c r="B122" s="11">
        <v>2</v>
      </c>
      <c r="C122" s="11" t="s">
        <v>12855</v>
      </c>
      <c r="D122" s="11" t="str">
        <f t="shared" si="3"/>
        <v>2_x2_1x_G_25a</v>
      </c>
      <c r="E122" s="11" t="str">
        <f>INDEX('Base data'!$M$433:$N$671,MATCH('Kap 2'!D122,'Base data'!$M$433:$M$671,0),2)</f>
        <v>9789152302484-2-x2_1x-G-25a</v>
      </c>
      <c r="G122" s="11" t="str">
        <f t="shared" si="4"/>
        <v>25a</v>
      </c>
      <c r="H122" s="11" t="str">
        <f t="shared" si="5"/>
        <v>Resonera</v>
      </c>
      <c r="I122" s="11" t="s">
        <v>178</v>
      </c>
      <c r="J122" s="11" t="s">
        <v>277</v>
      </c>
      <c r="K122" s="11" t="s">
        <v>33</v>
      </c>
      <c r="L122" s="11" t="s">
        <v>283</v>
      </c>
      <c r="M122" s="11">
        <v>1</v>
      </c>
      <c r="N122" s="11" t="s">
        <v>283</v>
      </c>
      <c r="O122" s="11" t="s">
        <v>311</v>
      </c>
      <c r="P122" s="55" t="s">
        <v>18453</v>
      </c>
      <c r="Q122" s="11" t="s">
        <v>17563</v>
      </c>
      <c r="R122" s="55" t="s">
        <v>17564</v>
      </c>
    </row>
    <row r="123" spans="1:18" ht="48" x14ac:dyDescent="0.2">
      <c r="A123" s="160">
        <v>9789152302484</v>
      </c>
      <c r="B123" s="11">
        <v>2</v>
      </c>
      <c r="C123" s="11" t="s">
        <v>12855</v>
      </c>
      <c r="D123" s="11" t="str">
        <f t="shared" si="3"/>
        <v>2_x2_1x_G_25a</v>
      </c>
      <c r="E123" s="11" t="str">
        <f>INDEX('Base data'!$M$433:$N$671,MATCH('Kap 2'!D123,'Base data'!$M$433:$M$671,0),2)</f>
        <v>9789152302484-2-x2_1x-G-25a</v>
      </c>
      <c r="G123" s="11" t="str">
        <f t="shared" si="4"/>
        <v>25a</v>
      </c>
      <c r="H123" s="11" t="str">
        <f t="shared" si="5"/>
        <v>Resonera</v>
      </c>
      <c r="I123" s="11" t="s">
        <v>178</v>
      </c>
      <c r="J123" s="11" t="s">
        <v>277</v>
      </c>
      <c r="K123" s="11" t="s">
        <v>33</v>
      </c>
      <c r="L123" s="11" t="s">
        <v>283</v>
      </c>
      <c r="M123" s="11">
        <v>2</v>
      </c>
      <c r="N123" s="11" t="s">
        <v>283</v>
      </c>
      <c r="O123" s="11" t="s">
        <v>304</v>
      </c>
      <c r="P123" s="11" t="s">
        <v>17565</v>
      </c>
      <c r="Q123" s="11" t="s">
        <v>169</v>
      </c>
      <c r="R123" s="55" t="s">
        <v>17566</v>
      </c>
    </row>
    <row r="124" spans="1:18" ht="32" x14ac:dyDescent="0.2">
      <c r="A124" s="160">
        <v>9789152302484</v>
      </c>
      <c r="B124" s="11">
        <v>2</v>
      </c>
      <c r="C124" s="11" t="s">
        <v>12855</v>
      </c>
      <c r="D124" s="11" t="str">
        <f t="shared" si="3"/>
        <v>2_x2_1x_G_25a</v>
      </c>
      <c r="E124" s="11" t="str">
        <f>INDEX('Base data'!$M$433:$N$671,MATCH('Kap 2'!D124,'Base data'!$M$433:$M$671,0),2)</f>
        <v>9789152302484-2-x2_1x-G-25a</v>
      </c>
      <c r="G124" s="11" t="str">
        <f t="shared" si="4"/>
        <v>25a</v>
      </c>
      <c r="H124" s="11" t="str">
        <f t="shared" si="5"/>
        <v>Resonera</v>
      </c>
      <c r="I124" s="11" t="s">
        <v>178</v>
      </c>
      <c r="J124" s="11" t="s">
        <v>277</v>
      </c>
      <c r="K124" s="11" t="s">
        <v>33</v>
      </c>
      <c r="L124" s="11" t="s">
        <v>283</v>
      </c>
      <c r="M124" s="11">
        <v>3</v>
      </c>
      <c r="N124" s="11" t="s">
        <v>283</v>
      </c>
      <c r="O124" s="11" t="s">
        <v>304</v>
      </c>
      <c r="P124" s="14" t="s">
        <v>17567</v>
      </c>
      <c r="Q124" s="11">
        <v>2</v>
      </c>
      <c r="R124" s="80" t="s">
        <v>17568</v>
      </c>
    </row>
    <row r="125" spans="1:18" ht="80" x14ac:dyDescent="0.2">
      <c r="A125" s="160">
        <v>9789152302484</v>
      </c>
      <c r="B125" s="11">
        <v>2</v>
      </c>
      <c r="C125" s="11" t="s">
        <v>12855</v>
      </c>
      <c r="D125" s="11" t="str">
        <f t="shared" ref="D125:D188" si="6">B125&amp;"_"&amp;C125&amp;"_"&amp;K125&amp;"_"&amp;I125</f>
        <v>2_x2_1x_G_25b</v>
      </c>
      <c r="E125" s="11" t="str">
        <f>INDEX('Base data'!$M$433:$N$671,MATCH('Kap 2'!D125,'Base data'!$M$433:$M$671,0),2)</f>
        <v>9789152302484-2-x2_1x-G-25b</v>
      </c>
      <c r="G125" s="11" t="str">
        <f t="shared" ref="G125:G188" si="7">IF(I125="",G124,I125)</f>
        <v>25b</v>
      </c>
      <c r="H125" s="11" t="str">
        <f t="shared" ref="H125:H188" si="8">IF(L125="",H124,L125)</f>
        <v>Resonera</v>
      </c>
      <c r="I125" s="11" t="s">
        <v>179</v>
      </c>
      <c r="J125" s="11" t="s">
        <v>277</v>
      </c>
      <c r="K125" s="11" t="s">
        <v>33</v>
      </c>
      <c r="L125" s="11" t="s">
        <v>283</v>
      </c>
      <c r="M125" s="11">
        <v>1</v>
      </c>
      <c r="N125" s="11" t="s">
        <v>283</v>
      </c>
      <c r="O125" s="11" t="s">
        <v>304</v>
      </c>
      <c r="P125" s="55" t="s">
        <v>17569</v>
      </c>
      <c r="Q125" s="11">
        <v>0</v>
      </c>
      <c r="R125" s="55" t="s">
        <v>17570</v>
      </c>
    </row>
    <row r="126" spans="1:18" ht="48" x14ac:dyDescent="0.2">
      <c r="A126" s="160">
        <v>9789152302484</v>
      </c>
      <c r="B126" s="11">
        <v>2</v>
      </c>
      <c r="C126" s="11" t="s">
        <v>12855</v>
      </c>
      <c r="D126" s="11" t="str">
        <f t="shared" si="6"/>
        <v>2_x2_1x_G_26a</v>
      </c>
      <c r="E126" s="11" t="str">
        <f>INDEX('Base data'!$M$433:$N$671,MATCH('Kap 2'!D126,'Base data'!$M$433:$M$671,0),2)</f>
        <v>9789152302484-2-x2_1x-G-26a</v>
      </c>
      <c r="G126" s="11" t="str">
        <f t="shared" si="7"/>
        <v>26a</v>
      </c>
      <c r="H126" s="11" t="str">
        <f t="shared" si="8"/>
        <v>Resonera</v>
      </c>
      <c r="I126" s="11" t="s">
        <v>92</v>
      </c>
      <c r="J126" s="11" t="s">
        <v>277</v>
      </c>
      <c r="K126" s="11" t="s">
        <v>33</v>
      </c>
      <c r="L126" s="11" t="s">
        <v>283</v>
      </c>
      <c r="M126" s="11">
        <v>1</v>
      </c>
      <c r="N126" s="11" t="s">
        <v>283</v>
      </c>
      <c r="O126" s="11" t="s">
        <v>304</v>
      </c>
      <c r="P126" s="55" t="s">
        <v>17571</v>
      </c>
      <c r="Q126" s="11" t="s">
        <v>17558</v>
      </c>
      <c r="R126" s="55" t="s">
        <v>17572</v>
      </c>
    </row>
    <row r="127" spans="1:18" ht="64" x14ac:dyDescent="0.2">
      <c r="A127" s="160">
        <v>9789152302484</v>
      </c>
      <c r="B127" s="11">
        <v>2</v>
      </c>
      <c r="C127" s="11" t="s">
        <v>12855</v>
      </c>
      <c r="D127" s="11" t="str">
        <f t="shared" si="6"/>
        <v>2_x2_1x_G_26a</v>
      </c>
      <c r="E127" s="11" t="str">
        <f>INDEX('Base data'!$M$433:$N$671,MATCH('Kap 2'!D127,'Base data'!$M$433:$M$671,0),2)</f>
        <v>9789152302484-2-x2_1x-G-26a</v>
      </c>
      <c r="G127" s="11" t="str">
        <f t="shared" si="7"/>
        <v>26a</v>
      </c>
      <c r="H127" s="11" t="str">
        <f t="shared" si="8"/>
        <v>Resonera</v>
      </c>
      <c r="I127" s="11" t="s">
        <v>92</v>
      </c>
      <c r="J127" s="11" t="s">
        <v>277</v>
      </c>
      <c r="K127" s="11" t="s">
        <v>33</v>
      </c>
      <c r="L127" s="11" t="s">
        <v>283</v>
      </c>
      <c r="M127" s="11">
        <v>2</v>
      </c>
      <c r="N127" s="11" t="s">
        <v>283</v>
      </c>
      <c r="O127" s="11" t="s">
        <v>304</v>
      </c>
      <c r="P127" s="55" t="s">
        <v>17573</v>
      </c>
      <c r="Q127" s="11" t="s">
        <v>17574</v>
      </c>
      <c r="R127" s="55" t="s">
        <v>17575</v>
      </c>
    </row>
    <row r="128" spans="1:18" ht="48" x14ac:dyDescent="0.2">
      <c r="A128" s="160">
        <v>9789152302484</v>
      </c>
      <c r="B128" s="11">
        <v>2</v>
      </c>
      <c r="C128" s="11" t="s">
        <v>12855</v>
      </c>
      <c r="D128" s="11" t="str">
        <f t="shared" si="6"/>
        <v>2_x2_1x_G_26a</v>
      </c>
      <c r="E128" s="11" t="str">
        <f>INDEX('Base data'!$M$433:$N$671,MATCH('Kap 2'!D128,'Base data'!$M$433:$M$671,0),2)</f>
        <v>9789152302484-2-x2_1x-G-26a</v>
      </c>
      <c r="G128" s="11" t="str">
        <f t="shared" si="7"/>
        <v>26a</v>
      </c>
      <c r="H128" s="11" t="str">
        <f t="shared" si="8"/>
        <v>Resonera</v>
      </c>
      <c r="I128" s="11" t="s">
        <v>92</v>
      </c>
      <c r="J128" s="11" t="s">
        <v>277</v>
      </c>
      <c r="K128" s="11" t="s">
        <v>33</v>
      </c>
      <c r="L128" s="11" t="s">
        <v>283</v>
      </c>
      <c r="M128" s="11">
        <v>3</v>
      </c>
      <c r="N128" s="11" t="s">
        <v>283</v>
      </c>
      <c r="O128" s="11" t="s">
        <v>304</v>
      </c>
      <c r="P128" s="55" t="s">
        <v>17576</v>
      </c>
      <c r="Q128" s="11" t="s">
        <v>17577</v>
      </c>
      <c r="R128" s="55" t="s">
        <v>17578</v>
      </c>
    </row>
    <row r="129" spans="1:18" ht="64" x14ac:dyDescent="0.2">
      <c r="A129" s="160">
        <v>9789152302484</v>
      </c>
      <c r="B129" s="11">
        <v>2</v>
      </c>
      <c r="C129" s="11" t="s">
        <v>12855</v>
      </c>
      <c r="D129" s="11" t="str">
        <f t="shared" si="6"/>
        <v>2_x2_1x_G_26b</v>
      </c>
      <c r="E129" s="11" t="str">
        <f>INDEX('Base data'!$M$433:$N$671,MATCH('Kap 2'!D129,'Base data'!$M$433:$M$671,0),2)</f>
        <v>9789152302484-2-x2_1x-G-26b</v>
      </c>
      <c r="G129" s="11" t="str">
        <f t="shared" si="7"/>
        <v>26b</v>
      </c>
      <c r="H129" s="11" t="str">
        <f t="shared" si="8"/>
        <v>Resonera</v>
      </c>
      <c r="I129" s="176" t="s">
        <v>93</v>
      </c>
      <c r="J129" s="11" t="s">
        <v>277</v>
      </c>
      <c r="K129" s="11" t="s">
        <v>33</v>
      </c>
      <c r="L129" s="11" t="s">
        <v>283</v>
      </c>
      <c r="M129" s="11">
        <v>1</v>
      </c>
      <c r="N129" s="11" t="s">
        <v>284</v>
      </c>
      <c r="O129" s="11" t="s">
        <v>370</v>
      </c>
      <c r="P129" s="11" t="s">
        <v>17579</v>
      </c>
      <c r="Q129" s="151" t="str">
        <f>E129&amp;"_"&amp;M129</f>
        <v>9789152302484-2-x2_1x-G-26b_1</v>
      </c>
      <c r="R129" s="55" t="s">
        <v>17580</v>
      </c>
    </row>
    <row r="130" spans="1:18" ht="64" x14ac:dyDescent="0.2">
      <c r="A130" s="160">
        <v>9789152302484</v>
      </c>
      <c r="B130" s="11">
        <v>2</v>
      </c>
      <c r="C130" s="11" t="s">
        <v>12855</v>
      </c>
      <c r="D130" s="11" t="str">
        <f t="shared" si="6"/>
        <v>2_x2_1x_G_26b</v>
      </c>
      <c r="E130" s="11" t="str">
        <f>INDEX('Base data'!$M$433:$N$671,MATCH('Kap 2'!D130,'Base data'!$M$433:$M$671,0),2)</f>
        <v>9789152302484-2-x2_1x-G-26b</v>
      </c>
      <c r="G130" s="11" t="str">
        <f t="shared" si="7"/>
        <v>26b</v>
      </c>
      <c r="H130" s="11" t="str">
        <f t="shared" si="8"/>
        <v>Resonera</v>
      </c>
      <c r="I130" s="176" t="s">
        <v>93</v>
      </c>
      <c r="J130" s="11" t="s">
        <v>277</v>
      </c>
      <c r="K130" s="11" t="s">
        <v>33</v>
      </c>
      <c r="L130" s="11" t="s">
        <v>283</v>
      </c>
      <c r="M130" s="11">
        <v>2</v>
      </c>
      <c r="N130" s="11" t="s">
        <v>283</v>
      </c>
      <c r="O130" s="11" t="s">
        <v>304</v>
      </c>
      <c r="P130" s="11" t="s">
        <v>17581</v>
      </c>
      <c r="Q130" s="11" t="s">
        <v>17582</v>
      </c>
      <c r="R130" s="55" t="s">
        <v>17583</v>
      </c>
    </row>
    <row r="131" spans="1:18" ht="48" x14ac:dyDescent="0.2">
      <c r="A131" s="160">
        <v>9789152302484</v>
      </c>
      <c r="B131" s="11">
        <v>2</v>
      </c>
      <c r="C131" s="11" t="s">
        <v>12855</v>
      </c>
      <c r="D131" s="11" t="str">
        <f t="shared" si="6"/>
        <v>2_x2_1x_G_27a</v>
      </c>
      <c r="E131" s="11" t="str">
        <f>INDEX('Base data'!$M$433:$N$671,MATCH('Kap 2'!D131,'Base data'!$M$433:$M$671,0),2)</f>
        <v>9789152302484-2-x2_1x-G-27a</v>
      </c>
      <c r="G131" s="11" t="str">
        <f t="shared" si="7"/>
        <v>27a</v>
      </c>
      <c r="H131" s="11" t="str">
        <f t="shared" si="8"/>
        <v>Rita</v>
      </c>
      <c r="I131" s="176" t="s">
        <v>181</v>
      </c>
      <c r="J131" s="11" t="s">
        <v>277</v>
      </c>
      <c r="K131" s="11" t="s">
        <v>33</v>
      </c>
      <c r="L131" s="11" t="s">
        <v>284</v>
      </c>
      <c r="M131" s="11">
        <v>1</v>
      </c>
      <c r="N131" s="11" t="s">
        <v>284</v>
      </c>
      <c r="O131" s="11" t="s">
        <v>370</v>
      </c>
      <c r="P131" s="11" t="s">
        <v>17584</v>
      </c>
      <c r="Q131" s="151" t="str">
        <f>E131&amp;"_"&amp;M131</f>
        <v>9789152302484-2-x2_1x-G-27a_1</v>
      </c>
      <c r="R131" s="55" t="s">
        <v>17585</v>
      </c>
    </row>
    <row r="132" spans="1:18" ht="64" x14ac:dyDescent="0.2">
      <c r="A132" s="160">
        <v>9789152302484</v>
      </c>
      <c r="B132" s="11">
        <v>2</v>
      </c>
      <c r="C132" s="11" t="s">
        <v>12855</v>
      </c>
      <c r="D132" s="11" t="str">
        <f t="shared" si="6"/>
        <v>2_x2_1x_G_27a</v>
      </c>
      <c r="E132" s="11" t="str">
        <f>INDEX('Base data'!$M$433:$N$671,MATCH('Kap 2'!D132,'Base data'!$M$433:$M$671,0),2)</f>
        <v>9789152302484-2-x2_1x-G-27a</v>
      </c>
      <c r="G132" s="11" t="str">
        <f t="shared" si="7"/>
        <v>27a</v>
      </c>
      <c r="H132" s="11" t="str">
        <f t="shared" si="8"/>
        <v>Rita</v>
      </c>
      <c r="I132" s="176" t="s">
        <v>181</v>
      </c>
      <c r="J132" s="11" t="s">
        <v>277</v>
      </c>
      <c r="K132" s="11" t="s">
        <v>33</v>
      </c>
      <c r="L132" s="11" t="s">
        <v>284</v>
      </c>
      <c r="M132" s="11">
        <v>2</v>
      </c>
      <c r="N132" s="11" t="s">
        <v>283</v>
      </c>
      <c r="O132" s="11" t="s">
        <v>304</v>
      </c>
      <c r="P132" s="11" t="s">
        <v>17586</v>
      </c>
      <c r="Q132" s="11" t="s">
        <v>14749</v>
      </c>
      <c r="R132" s="55" t="s">
        <v>17587</v>
      </c>
    </row>
    <row r="133" spans="1:18" ht="48" x14ac:dyDescent="0.2">
      <c r="A133" s="160">
        <v>9789152302484</v>
      </c>
      <c r="B133" s="11">
        <v>2</v>
      </c>
      <c r="C133" s="11" t="s">
        <v>12855</v>
      </c>
      <c r="D133" s="11" t="str">
        <f t="shared" si="6"/>
        <v>2_x2_1x_G_27b</v>
      </c>
      <c r="E133" s="11" t="str">
        <f>INDEX('Base data'!$M$433:$N$671,MATCH('Kap 2'!D133,'Base data'!$M$433:$M$671,0),2)</f>
        <v>9789152302484-2-x2_1x-G-27b</v>
      </c>
      <c r="G133" s="11" t="str">
        <f t="shared" si="7"/>
        <v>27b</v>
      </c>
      <c r="H133" s="11" t="str">
        <f t="shared" si="8"/>
        <v>Rita</v>
      </c>
      <c r="I133" s="176" t="s">
        <v>182</v>
      </c>
      <c r="J133" s="11" t="s">
        <v>277</v>
      </c>
      <c r="K133" s="11" t="s">
        <v>33</v>
      </c>
      <c r="L133" s="11" t="s">
        <v>284</v>
      </c>
      <c r="M133" s="11">
        <v>1</v>
      </c>
      <c r="N133" s="11" t="s">
        <v>284</v>
      </c>
      <c r="O133" s="11" t="s">
        <v>370</v>
      </c>
      <c r="P133" s="11" t="s">
        <v>17588</v>
      </c>
      <c r="Q133" s="151" t="str">
        <f>E133&amp;"_"&amp;M133</f>
        <v>9789152302484-2-x2_1x-G-27b_1</v>
      </c>
      <c r="R133" s="55" t="s">
        <v>17585</v>
      </c>
    </row>
    <row r="134" spans="1:18" ht="64" x14ac:dyDescent="0.2">
      <c r="A134" s="160">
        <v>9789152302484</v>
      </c>
      <c r="B134" s="11">
        <v>2</v>
      </c>
      <c r="C134" s="11" t="s">
        <v>12855</v>
      </c>
      <c r="D134" s="11" t="str">
        <f t="shared" si="6"/>
        <v>2_x2_1x_G_27b</v>
      </c>
      <c r="E134" s="11" t="str">
        <f>INDEX('Base data'!$M$433:$N$671,MATCH('Kap 2'!D134,'Base data'!$M$433:$M$671,0),2)</f>
        <v>9789152302484-2-x2_1x-G-27b</v>
      </c>
      <c r="G134" s="11" t="str">
        <f t="shared" si="7"/>
        <v>27b</v>
      </c>
      <c r="H134" s="11" t="str">
        <f t="shared" si="8"/>
        <v>Rita</v>
      </c>
      <c r="I134" s="176" t="s">
        <v>182</v>
      </c>
      <c r="J134" s="11" t="s">
        <v>277</v>
      </c>
      <c r="K134" s="11" t="s">
        <v>33</v>
      </c>
      <c r="L134" s="11" t="s">
        <v>284</v>
      </c>
      <c r="M134" s="11">
        <v>2</v>
      </c>
      <c r="N134" s="11" t="s">
        <v>283</v>
      </c>
      <c r="O134" s="11" t="s">
        <v>304</v>
      </c>
      <c r="P134" s="11" t="s">
        <v>17589</v>
      </c>
      <c r="Q134" s="11" t="s">
        <v>17590</v>
      </c>
      <c r="R134" s="55" t="s">
        <v>17591</v>
      </c>
    </row>
    <row r="135" spans="1:18" ht="48" x14ac:dyDescent="0.2">
      <c r="A135" s="160">
        <v>9789152302484</v>
      </c>
      <c r="B135" s="11">
        <v>2</v>
      </c>
      <c r="C135" s="11" t="s">
        <v>12855</v>
      </c>
      <c r="D135" s="11" t="str">
        <f t="shared" si="6"/>
        <v>2_x2_1x_G_28a</v>
      </c>
      <c r="E135" s="11" t="str">
        <f>INDEX('Base data'!$M$433:$N$671,MATCH('Kap 2'!D135,'Base data'!$M$433:$M$671,0),2)</f>
        <v>9789152302484-2-x2_1x-G-28a</v>
      </c>
      <c r="G135" s="11" t="str">
        <f t="shared" si="7"/>
        <v>28a</v>
      </c>
      <c r="H135" s="11" t="str">
        <f t="shared" si="8"/>
        <v>Resonera</v>
      </c>
      <c r="I135" s="11" t="s">
        <v>184</v>
      </c>
      <c r="J135" s="11" t="s">
        <v>277</v>
      </c>
      <c r="K135" s="11" t="s">
        <v>33</v>
      </c>
      <c r="L135" s="11" t="s">
        <v>283</v>
      </c>
      <c r="M135" s="11">
        <v>1</v>
      </c>
      <c r="N135" s="11" t="s">
        <v>283</v>
      </c>
      <c r="O135" s="11" t="s">
        <v>304</v>
      </c>
      <c r="P135" s="11" t="s">
        <v>17592</v>
      </c>
      <c r="Q135" s="11" t="s">
        <v>455</v>
      </c>
      <c r="R135" s="55" t="s">
        <v>17593</v>
      </c>
    </row>
    <row r="136" spans="1:18" ht="32" x14ac:dyDescent="0.2">
      <c r="A136" s="160">
        <v>9789152302484</v>
      </c>
      <c r="B136" s="11">
        <v>2</v>
      </c>
      <c r="C136" s="11" t="s">
        <v>12855</v>
      </c>
      <c r="D136" s="11" t="str">
        <f t="shared" si="6"/>
        <v>2_x2_1x_G_28a</v>
      </c>
      <c r="E136" s="11" t="str">
        <f>INDEX('Base data'!$M$433:$N$671,MATCH('Kap 2'!D136,'Base data'!$M$433:$M$671,0),2)</f>
        <v>9789152302484-2-x2_1x-G-28a</v>
      </c>
      <c r="G136" s="11" t="str">
        <f t="shared" si="7"/>
        <v>28a</v>
      </c>
      <c r="H136" s="11" t="str">
        <f t="shared" si="8"/>
        <v>Beräkna</v>
      </c>
      <c r="I136" s="11" t="s">
        <v>184</v>
      </c>
      <c r="J136" s="11" t="s">
        <v>277</v>
      </c>
      <c r="K136" s="11" t="s">
        <v>33</v>
      </c>
      <c r="L136" s="11" t="s">
        <v>281</v>
      </c>
      <c r="M136" s="11">
        <v>2</v>
      </c>
      <c r="N136" s="11" t="s">
        <v>281</v>
      </c>
      <c r="O136" s="11" t="s">
        <v>304</v>
      </c>
      <c r="P136" s="11" t="s">
        <v>17594</v>
      </c>
      <c r="Q136" s="11">
        <v>22</v>
      </c>
      <c r="R136" s="55" t="s">
        <v>17595</v>
      </c>
    </row>
    <row r="137" spans="1:18" ht="32" x14ac:dyDescent="0.2">
      <c r="A137" s="160">
        <v>9789152302484</v>
      </c>
      <c r="B137" s="11">
        <v>2</v>
      </c>
      <c r="C137" s="11" t="s">
        <v>12855</v>
      </c>
      <c r="D137" s="11" t="str">
        <f t="shared" si="6"/>
        <v>2_x2_1x_G_28b</v>
      </c>
      <c r="E137" s="11" t="str">
        <f>INDEX('Base data'!$M$433:$N$671,MATCH('Kap 2'!D137,'Base data'!$M$433:$M$671,0),2)</f>
        <v>9789152302484-2-x2_1x-G-28b</v>
      </c>
      <c r="G137" s="11" t="str">
        <f t="shared" si="7"/>
        <v>28b</v>
      </c>
      <c r="H137" s="11" t="str">
        <f t="shared" si="8"/>
        <v>Resonera</v>
      </c>
      <c r="I137" s="11" t="s">
        <v>185</v>
      </c>
      <c r="J137" s="11" t="s">
        <v>277</v>
      </c>
      <c r="K137" s="11" t="s">
        <v>33</v>
      </c>
      <c r="L137" s="11" t="s">
        <v>283</v>
      </c>
      <c r="M137" s="11">
        <v>1</v>
      </c>
      <c r="N137" s="11" t="s">
        <v>283</v>
      </c>
      <c r="O137" s="11" t="s">
        <v>304</v>
      </c>
      <c r="P137" s="11" t="s">
        <v>17592</v>
      </c>
      <c r="Q137" s="11" t="s">
        <v>455</v>
      </c>
      <c r="R137" s="55" t="s">
        <v>17596</v>
      </c>
    </row>
    <row r="138" spans="1:18" ht="32" x14ac:dyDescent="0.2">
      <c r="A138" s="160">
        <v>9789152302484</v>
      </c>
      <c r="B138" s="11">
        <v>2</v>
      </c>
      <c r="C138" s="11" t="s">
        <v>12855</v>
      </c>
      <c r="D138" s="11" t="str">
        <f t="shared" si="6"/>
        <v>2_x2_1x_G_28b</v>
      </c>
      <c r="E138" s="11" t="str">
        <f>INDEX('Base data'!$M$433:$N$671,MATCH('Kap 2'!D138,'Base data'!$M$433:$M$671,0),2)</f>
        <v>9789152302484-2-x2_1x-G-28b</v>
      </c>
      <c r="G138" s="11" t="str">
        <f t="shared" si="7"/>
        <v>28b</v>
      </c>
      <c r="H138" s="11" t="str">
        <f t="shared" si="8"/>
        <v>Beräkna</v>
      </c>
      <c r="I138" s="11" t="s">
        <v>185</v>
      </c>
      <c r="J138" s="11" t="s">
        <v>277</v>
      </c>
      <c r="K138" s="11" t="s">
        <v>33</v>
      </c>
      <c r="L138" s="11" t="s">
        <v>281</v>
      </c>
      <c r="M138" s="11">
        <v>2</v>
      </c>
      <c r="N138" s="11" t="s">
        <v>281</v>
      </c>
      <c r="O138" s="11" t="s">
        <v>304</v>
      </c>
      <c r="P138" s="11" t="s">
        <v>17597</v>
      </c>
      <c r="Q138" s="11">
        <v>42</v>
      </c>
      <c r="R138" s="55" t="s">
        <v>17598</v>
      </c>
    </row>
    <row r="139" spans="1:18" ht="32" x14ac:dyDescent="0.2">
      <c r="A139" s="160">
        <v>9789152302484</v>
      </c>
      <c r="B139" s="11">
        <v>2</v>
      </c>
      <c r="C139" s="11" t="s">
        <v>12855</v>
      </c>
      <c r="D139" s="11" t="str">
        <f t="shared" si="6"/>
        <v>2_x2_1x_G_28c</v>
      </c>
      <c r="E139" s="11" t="str">
        <f>INDEX('Base data'!$M$433:$N$671,MATCH('Kap 2'!D139,'Base data'!$M$433:$M$671,0),2)</f>
        <v>9789152302484-2-x2_1x-G-28c</v>
      </c>
      <c r="G139" s="11" t="str">
        <f t="shared" si="7"/>
        <v>28c</v>
      </c>
      <c r="H139" s="11" t="str">
        <f t="shared" si="8"/>
        <v>Resonera</v>
      </c>
      <c r="I139" s="11" t="s">
        <v>186</v>
      </c>
      <c r="J139" s="11" t="s">
        <v>277</v>
      </c>
      <c r="K139" s="11" t="s">
        <v>33</v>
      </c>
      <c r="L139" s="11" t="s">
        <v>283</v>
      </c>
      <c r="M139" s="11">
        <v>1</v>
      </c>
      <c r="N139" s="11" t="s">
        <v>283</v>
      </c>
      <c r="O139" s="11" t="s">
        <v>304</v>
      </c>
      <c r="P139" s="11" t="s">
        <v>17592</v>
      </c>
      <c r="Q139" s="11" t="s">
        <v>455</v>
      </c>
      <c r="R139" s="55" t="s">
        <v>17596</v>
      </c>
    </row>
    <row r="140" spans="1:18" ht="32" x14ac:dyDescent="0.2">
      <c r="A140" s="160">
        <v>9789152302484</v>
      </c>
      <c r="B140" s="11">
        <v>2</v>
      </c>
      <c r="C140" s="11" t="s">
        <v>12855</v>
      </c>
      <c r="D140" s="11" t="str">
        <f t="shared" si="6"/>
        <v>2_x2_1x_G_28c</v>
      </c>
      <c r="E140" s="11" t="str">
        <f>INDEX('Base data'!$M$433:$N$671,MATCH('Kap 2'!D140,'Base data'!$M$433:$M$671,0),2)</f>
        <v>9789152302484-2-x2_1x-G-28c</v>
      </c>
      <c r="G140" s="11" t="str">
        <f t="shared" si="7"/>
        <v>28c</v>
      </c>
      <c r="H140" s="11" t="str">
        <f t="shared" si="8"/>
        <v>Beräkna</v>
      </c>
      <c r="I140" s="11" t="s">
        <v>186</v>
      </c>
      <c r="J140" s="11" t="s">
        <v>277</v>
      </c>
      <c r="K140" s="11" t="s">
        <v>33</v>
      </c>
      <c r="L140" s="11" t="s">
        <v>281</v>
      </c>
      <c r="M140" s="11">
        <v>2</v>
      </c>
      <c r="N140" s="11" t="s">
        <v>281</v>
      </c>
      <c r="O140" s="11" t="s">
        <v>304</v>
      </c>
      <c r="P140" s="11" t="s">
        <v>17599</v>
      </c>
      <c r="Q140" s="11">
        <v>202</v>
      </c>
      <c r="R140" s="55" t="s">
        <v>17600</v>
      </c>
    </row>
    <row r="141" spans="1:18" ht="32" x14ac:dyDescent="0.2">
      <c r="A141" s="160">
        <v>9789152302484</v>
      </c>
      <c r="B141" s="11">
        <v>2</v>
      </c>
      <c r="C141" s="11" t="s">
        <v>12855</v>
      </c>
      <c r="D141" s="11" t="str">
        <f t="shared" si="6"/>
        <v>2_x2_1x_G_29a</v>
      </c>
      <c r="E141" s="11" t="str">
        <f>INDEX('Base data'!$M$433:$N$671,MATCH('Kap 2'!D141,'Base data'!$M$433:$M$671,0),2)</f>
        <v>9789152302484-2-x2_1x-G-29a</v>
      </c>
      <c r="G141" s="11" t="str">
        <f t="shared" si="7"/>
        <v>29a</v>
      </c>
      <c r="H141" s="11" t="str">
        <f t="shared" si="8"/>
        <v>Resonera</v>
      </c>
      <c r="I141" s="11" t="s">
        <v>187</v>
      </c>
      <c r="J141" s="11" t="s">
        <v>277</v>
      </c>
      <c r="K141" s="11" t="s">
        <v>33</v>
      </c>
      <c r="L141" s="11" t="s">
        <v>283</v>
      </c>
      <c r="M141" s="11">
        <v>1</v>
      </c>
      <c r="N141" s="11" t="s">
        <v>283</v>
      </c>
      <c r="O141" s="11" t="s">
        <v>304</v>
      </c>
      <c r="P141" s="11" t="s">
        <v>17601</v>
      </c>
      <c r="Q141" s="11" t="s">
        <v>351</v>
      </c>
      <c r="R141" s="55" t="s">
        <v>17596</v>
      </c>
    </row>
    <row r="142" spans="1:18" ht="32" x14ac:dyDescent="0.2">
      <c r="A142" s="160">
        <v>9789152302484</v>
      </c>
      <c r="B142" s="11">
        <v>2</v>
      </c>
      <c r="C142" s="11" t="s">
        <v>12855</v>
      </c>
      <c r="D142" s="11" t="str">
        <f t="shared" si="6"/>
        <v>2_x2_1x_G_29a</v>
      </c>
      <c r="E142" s="11" t="str">
        <f>INDEX('Base data'!$M$433:$N$671,MATCH('Kap 2'!D142,'Base data'!$M$433:$M$671,0),2)</f>
        <v>9789152302484-2-x2_1x-G-29a</v>
      </c>
      <c r="G142" s="11" t="str">
        <f t="shared" si="7"/>
        <v>29a</v>
      </c>
      <c r="H142" s="11" t="str">
        <f t="shared" si="8"/>
        <v>Beräkna</v>
      </c>
      <c r="I142" s="11" t="s">
        <v>187</v>
      </c>
      <c r="J142" s="11" t="s">
        <v>277</v>
      </c>
      <c r="K142" s="11" t="s">
        <v>33</v>
      </c>
      <c r="L142" s="11" t="s">
        <v>281</v>
      </c>
      <c r="M142" s="11">
        <v>2</v>
      </c>
      <c r="N142" s="11" t="s">
        <v>281</v>
      </c>
      <c r="O142" s="11" t="s">
        <v>304</v>
      </c>
      <c r="P142" s="11" t="s">
        <v>17602</v>
      </c>
      <c r="Q142" s="11" t="s">
        <v>17603</v>
      </c>
      <c r="R142" s="55" t="s">
        <v>17604</v>
      </c>
    </row>
    <row r="143" spans="1:18" ht="32" x14ac:dyDescent="0.2">
      <c r="A143" s="160">
        <v>9789152302484</v>
      </c>
      <c r="B143" s="11">
        <v>2</v>
      </c>
      <c r="C143" s="11" t="s">
        <v>12855</v>
      </c>
      <c r="D143" s="11" t="str">
        <f t="shared" si="6"/>
        <v>2_x2_1x_G_29b</v>
      </c>
      <c r="E143" s="11" t="str">
        <f>INDEX('Base data'!$M$433:$N$671,MATCH('Kap 2'!D143,'Base data'!$M$433:$M$671,0),2)</f>
        <v>9789152302484-2-x2_1x-G-29b</v>
      </c>
      <c r="G143" s="11" t="str">
        <f t="shared" si="7"/>
        <v>29b</v>
      </c>
      <c r="H143" s="11" t="str">
        <f t="shared" si="8"/>
        <v>Resonera</v>
      </c>
      <c r="I143" s="11" t="s">
        <v>188</v>
      </c>
      <c r="J143" s="11" t="s">
        <v>277</v>
      </c>
      <c r="K143" s="11" t="s">
        <v>33</v>
      </c>
      <c r="L143" s="11" t="s">
        <v>283</v>
      </c>
      <c r="M143" s="11">
        <v>1</v>
      </c>
      <c r="N143" s="11" t="s">
        <v>283</v>
      </c>
      <c r="O143" s="11" t="s">
        <v>304</v>
      </c>
      <c r="P143" s="11" t="s">
        <v>17605</v>
      </c>
      <c r="Q143" s="11" t="s">
        <v>14967</v>
      </c>
      <c r="R143" s="55" t="s">
        <v>17596</v>
      </c>
    </row>
    <row r="144" spans="1:18" ht="32" x14ac:dyDescent="0.2">
      <c r="A144" s="160">
        <v>9789152302484</v>
      </c>
      <c r="B144" s="11">
        <v>2</v>
      </c>
      <c r="C144" s="11" t="s">
        <v>12855</v>
      </c>
      <c r="D144" s="11" t="str">
        <f t="shared" si="6"/>
        <v>2_x2_1x_G_29b</v>
      </c>
      <c r="E144" s="11" t="str">
        <f>INDEX('Base data'!$M$433:$N$671,MATCH('Kap 2'!D144,'Base data'!$M$433:$M$671,0),2)</f>
        <v>9789152302484-2-x2_1x-G-29b</v>
      </c>
      <c r="G144" s="11" t="str">
        <f t="shared" si="7"/>
        <v>29b</v>
      </c>
      <c r="H144" s="11" t="str">
        <f t="shared" si="8"/>
        <v>Beräkna</v>
      </c>
      <c r="I144" s="11" t="s">
        <v>188</v>
      </c>
      <c r="J144" s="11" t="s">
        <v>277</v>
      </c>
      <c r="K144" s="11" t="s">
        <v>33</v>
      </c>
      <c r="L144" s="11" t="s">
        <v>281</v>
      </c>
      <c r="M144" s="11">
        <v>2</v>
      </c>
      <c r="N144" s="11" t="s">
        <v>281</v>
      </c>
      <c r="O144" s="11" t="s">
        <v>304</v>
      </c>
      <c r="P144" s="11" t="s">
        <v>17606</v>
      </c>
      <c r="Q144" s="11" t="s">
        <v>17607</v>
      </c>
      <c r="R144" s="55" t="s">
        <v>17608</v>
      </c>
    </row>
    <row r="145" spans="1:18" ht="32" x14ac:dyDescent="0.2">
      <c r="A145" s="160">
        <v>9789152302484</v>
      </c>
      <c r="B145" s="11">
        <v>2</v>
      </c>
      <c r="C145" s="11" t="s">
        <v>12855</v>
      </c>
      <c r="D145" s="11" t="str">
        <f t="shared" si="6"/>
        <v>2_x2_1x_G_29c</v>
      </c>
      <c r="E145" s="11" t="str">
        <f>INDEX('Base data'!$M$433:$N$671,MATCH('Kap 2'!D145,'Base data'!$M$433:$M$671,0),2)</f>
        <v>9789152302484-2-x2_1x-G-29c</v>
      </c>
      <c r="G145" s="11" t="str">
        <f t="shared" si="7"/>
        <v>29c</v>
      </c>
      <c r="H145" s="11" t="str">
        <f t="shared" si="8"/>
        <v>Resonera</v>
      </c>
      <c r="I145" s="11" t="s">
        <v>189</v>
      </c>
      <c r="J145" s="11" t="s">
        <v>277</v>
      </c>
      <c r="K145" s="11" t="s">
        <v>33</v>
      </c>
      <c r="L145" s="11" t="s">
        <v>283</v>
      </c>
      <c r="M145" s="11">
        <v>1</v>
      </c>
      <c r="N145" s="11" t="s">
        <v>283</v>
      </c>
      <c r="O145" s="11" t="s">
        <v>304</v>
      </c>
      <c r="P145" s="11" t="s">
        <v>17609</v>
      </c>
      <c r="Q145" s="11">
        <v>9</v>
      </c>
      <c r="R145" s="55" t="s">
        <v>17610</v>
      </c>
    </row>
    <row r="146" spans="1:18" ht="32" x14ac:dyDescent="0.2">
      <c r="A146" s="160">
        <v>9789152302484</v>
      </c>
      <c r="B146" s="11">
        <v>2</v>
      </c>
      <c r="C146" s="11" t="s">
        <v>12855</v>
      </c>
      <c r="D146" s="11" t="str">
        <f t="shared" si="6"/>
        <v>2_x2_1x_G_29c</v>
      </c>
      <c r="E146" s="11" t="str">
        <f>INDEX('Base data'!$M$433:$N$671,MATCH('Kap 2'!D146,'Base data'!$M$433:$M$671,0),2)</f>
        <v>9789152302484-2-x2_1x-G-29c</v>
      </c>
      <c r="G146" s="11" t="str">
        <f t="shared" si="7"/>
        <v>29c</v>
      </c>
      <c r="H146" s="11" t="str">
        <f t="shared" si="8"/>
        <v>Beräkna</v>
      </c>
      <c r="I146" s="11" t="s">
        <v>189</v>
      </c>
      <c r="J146" s="11" t="s">
        <v>277</v>
      </c>
      <c r="K146" s="11" t="s">
        <v>33</v>
      </c>
      <c r="L146" s="11" t="s">
        <v>281</v>
      </c>
      <c r="M146" s="11">
        <v>2</v>
      </c>
      <c r="N146" s="11" t="s">
        <v>281</v>
      </c>
      <c r="O146" s="11" t="s">
        <v>304</v>
      </c>
      <c r="P146" s="11" t="s">
        <v>17611</v>
      </c>
      <c r="Q146" s="11" t="s">
        <v>17612</v>
      </c>
      <c r="R146" s="55" t="s">
        <v>17613</v>
      </c>
    </row>
    <row r="147" spans="1:18" ht="64" x14ac:dyDescent="0.2">
      <c r="A147" s="160">
        <v>9789152302484</v>
      </c>
      <c r="B147" s="11">
        <v>2</v>
      </c>
      <c r="C147" s="11" t="s">
        <v>12855</v>
      </c>
      <c r="D147" s="11" t="str">
        <f t="shared" si="6"/>
        <v>2_x2_1x_G_30</v>
      </c>
      <c r="E147" s="11" t="str">
        <f>INDEX('Base data'!$M$433:$N$671,MATCH('Kap 2'!D147,'Base data'!$M$433:$M$671,0),2)</f>
        <v>9789152302484-2-x2_1x-G-30</v>
      </c>
      <c r="G147" s="11">
        <f t="shared" si="7"/>
        <v>30</v>
      </c>
      <c r="H147" s="11" t="str">
        <f t="shared" si="8"/>
        <v>Resonera</v>
      </c>
      <c r="I147" s="11">
        <v>30</v>
      </c>
      <c r="J147" s="11" t="s">
        <v>277</v>
      </c>
      <c r="K147" s="11" t="s">
        <v>33</v>
      </c>
      <c r="L147" s="11" t="s">
        <v>283</v>
      </c>
      <c r="M147" s="11">
        <v>1</v>
      </c>
      <c r="N147" s="11" t="s">
        <v>283</v>
      </c>
      <c r="O147" s="11" t="s">
        <v>304</v>
      </c>
      <c r="P147" s="11" t="s">
        <v>17614</v>
      </c>
      <c r="Q147" s="11" t="s">
        <v>449</v>
      </c>
      <c r="R147" s="55" t="s">
        <v>17615</v>
      </c>
    </row>
    <row r="148" spans="1:18" ht="96" x14ac:dyDescent="0.2">
      <c r="A148" s="160">
        <v>9789152302484</v>
      </c>
      <c r="B148" s="11">
        <v>2</v>
      </c>
      <c r="C148" s="11" t="s">
        <v>12855</v>
      </c>
      <c r="D148" s="11" t="str">
        <f t="shared" si="6"/>
        <v>2_x2_1x_G_30</v>
      </c>
      <c r="E148" s="11" t="str">
        <f>INDEX('Base data'!$M$433:$N$671,MATCH('Kap 2'!D148,'Base data'!$M$433:$M$671,0),2)</f>
        <v>9789152302484-2-x2_1x-G-30</v>
      </c>
      <c r="G148" s="11">
        <f t="shared" si="7"/>
        <v>30</v>
      </c>
      <c r="H148" s="11" t="str">
        <f t="shared" si="8"/>
        <v>Beräkna</v>
      </c>
      <c r="I148" s="11">
        <v>30</v>
      </c>
      <c r="J148" s="11" t="s">
        <v>277</v>
      </c>
      <c r="K148" s="11" t="s">
        <v>33</v>
      </c>
      <c r="L148" s="11" t="s">
        <v>281</v>
      </c>
      <c r="M148" s="11">
        <v>2</v>
      </c>
      <c r="N148" s="11" t="s">
        <v>281</v>
      </c>
      <c r="O148" s="11" t="s">
        <v>304</v>
      </c>
      <c r="P148" s="55" t="s">
        <v>17616</v>
      </c>
      <c r="Q148" s="11" t="s">
        <v>17617</v>
      </c>
      <c r="R148" s="80" t="s">
        <v>17618</v>
      </c>
    </row>
    <row r="149" spans="1:18" ht="48" x14ac:dyDescent="0.2">
      <c r="A149" s="160">
        <v>9789152302484</v>
      </c>
      <c r="B149" s="11">
        <v>2</v>
      </c>
      <c r="C149" s="11" t="s">
        <v>12855</v>
      </c>
      <c r="D149" s="11" t="str">
        <f t="shared" si="6"/>
        <v>2_x2_1x_G_31a</v>
      </c>
      <c r="E149" s="11" t="str">
        <f>INDEX('Base data'!$M$433:$N$671,MATCH('Kap 2'!D149,'Base data'!$M$433:$M$671,0),2)</f>
        <v>9789152302484-2-x2_1x-G-31a</v>
      </c>
      <c r="G149" s="11" t="str">
        <f t="shared" si="7"/>
        <v>31a</v>
      </c>
      <c r="H149" s="11" t="str">
        <f t="shared" si="8"/>
        <v>Beräkna</v>
      </c>
      <c r="I149" s="11" t="s">
        <v>190</v>
      </c>
      <c r="J149" s="11" t="s">
        <v>277</v>
      </c>
      <c r="K149" s="11" t="s">
        <v>33</v>
      </c>
      <c r="L149" s="11" t="s">
        <v>281</v>
      </c>
      <c r="M149" s="11">
        <v>1</v>
      </c>
      <c r="N149" s="11" t="s">
        <v>281</v>
      </c>
      <c r="O149" s="11" t="s">
        <v>304</v>
      </c>
      <c r="P149" s="11" t="s">
        <v>17619</v>
      </c>
      <c r="Q149" s="11">
        <v>8</v>
      </c>
      <c r="R149" s="55" t="s">
        <v>17620</v>
      </c>
    </row>
    <row r="150" spans="1:18" ht="32" x14ac:dyDescent="0.2">
      <c r="A150" s="160">
        <v>9789152302484</v>
      </c>
      <c r="B150" s="11">
        <v>2</v>
      </c>
      <c r="C150" s="11" t="s">
        <v>12855</v>
      </c>
      <c r="D150" s="11" t="str">
        <f t="shared" si="6"/>
        <v>2_x2_1x_G_31a</v>
      </c>
      <c r="E150" s="11" t="str">
        <f>INDEX('Base data'!$M$433:$N$671,MATCH('Kap 2'!D150,'Base data'!$M$433:$M$671,0),2)</f>
        <v>9789152302484-2-x2_1x-G-31a</v>
      </c>
      <c r="G150" s="11" t="str">
        <f t="shared" si="7"/>
        <v>31a</v>
      </c>
      <c r="H150" s="11" t="str">
        <f t="shared" si="8"/>
        <v>Beräkna</v>
      </c>
      <c r="I150" s="11" t="s">
        <v>190</v>
      </c>
      <c r="J150" s="11" t="s">
        <v>277</v>
      </c>
      <c r="K150" s="11" t="s">
        <v>33</v>
      </c>
      <c r="L150" s="11" t="s">
        <v>281</v>
      </c>
      <c r="M150" s="11">
        <v>2</v>
      </c>
      <c r="N150" s="11" t="s">
        <v>281</v>
      </c>
      <c r="O150" s="11" t="s">
        <v>304</v>
      </c>
      <c r="P150" s="11" t="s">
        <v>17621</v>
      </c>
      <c r="Q150" s="11">
        <v>31</v>
      </c>
      <c r="R150" s="55" t="s">
        <v>17622</v>
      </c>
    </row>
    <row r="151" spans="1:18" ht="48" x14ac:dyDescent="0.2">
      <c r="A151" s="160">
        <v>9789152302484</v>
      </c>
      <c r="B151" s="11">
        <v>2</v>
      </c>
      <c r="C151" s="11" t="s">
        <v>12855</v>
      </c>
      <c r="D151" s="11" t="str">
        <f t="shared" si="6"/>
        <v>2_x2_1x_G_31b</v>
      </c>
      <c r="E151" s="11" t="str">
        <f>INDEX('Base data'!$M$433:$N$671,MATCH('Kap 2'!D151,'Base data'!$M$433:$M$671,0),2)</f>
        <v>9789152302484-2-x2_1x-G-31b</v>
      </c>
      <c r="G151" s="11" t="str">
        <f t="shared" si="7"/>
        <v>31b</v>
      </c>
      <c r="H151" s="11" t="str">
        <f t="shared" si="8"/>
        <v>Beräkna</v>
      </c>
      <c r="I151" s="11" t="s">
        <v>191</v>
      </c>
      <c r="J151" s="11" t="s">
        <v>277</v>
      </c>
      <c r="K151" s="11" t="s">
        <v>33</v>
      </c>
      <c r="L151" s="11" t="s">
        <v>281</v>
      </c>
      <c r="M151" s="11">
        <v>1</v>
      </c>
      <c r="N151" s="11" t="s">
        <v>281</v>
      </c>
      <c r="O151" s="11" t="s">
        <v>304</v>
      </c>
      <c r="P151" s="11" t="s">
        <v>17623</v>
      </c>
      <c r="Q151" s="11">
        <v>13</v>
      </c>
      <c r="R151" s="55" t="s">
        <v>17620</v>
      </c>
    </row>
    <row r="152" spans="1:18" ht="32" x14ac:dyDescent="0.2">
      <c r="A152" s="160">
        <v>9789152302484</v>
      </c>
      <c r="B152" s="11">
        <v>2</v>
      </c>
      <c r="C152" s="11" t="s">
        <v>12855</v>
      </c>
      <c r="D152" s="11" t="str">
        <f t="shared" si="6"/>
        <v>2_x2_1x_G_31b</v>
      </c>
      <c r="E152" s="11" t="str">
        <f>INDEX('Base data'!$M$433:$N$671,MATCH('Kap 2'!D152,'Base data'!$M$433:$M$671,0),2)</f>
        <v>9789152302484-2-x2_1x-G-31b</v>
      </c>
      <c r="G152" s="11" t="str">
        <f t="shared" si="7"/>
        <v>31b</v>
      </c>
      <c r="H152" s="11" t="str">
        <f t="shared" si="8"/>
        <v>Beräkna</v>
      </c>
      <c r="I152" s="11" t="s">
        <v>191</v>
      </c>
      <c r="J152" s="11" t="s">
        <v>277</v>
      </c>
      <c r="K152" s="11" t="s">
        <v>33</v>
      </c>
      <c r="L152" s="11" t="s">
        <v>281</v>
      </c>
      <c r="M152" s="11">
        <v>2</v>
      </c>
      <c r="N152" s="11" t="s">
        <v>281</v>
      </c>
      <c r="O152" s="11" t="s">
        <v>304</v>
      </c>
      <c r="P152" s="14" t="s">
        <v>17624</v>
      </c>
      <c r="Q152" s="14">
        <v>14</v>
      </c>
      <c r="R152" s="16" t="s">
        <v>17625</v>
      </c>
    </row>
    <row r="153" spans="1:18" ht="64" x14ac:dyDescent="0.2">
      <c r="A153" s="160">
        <v>9789152302484</v>
      </c>
      <c r="B153" s="11">
        <v>2</v>
      </c>
      <c r="C153" s="11" t="s">
        <v>12855</v>
      </c>
      <c r="D153" s="11" t="str">
        <f t="shared" si="6"/>
        <v>2_x2_1x_G_31c</v>
      </c>
      <c r="E153" s="11" t="str">
        <f>INDEX('Base data'!$M$433:$N$671,MATCH('Kap 2'!D153,'Base data'!$M$433:$M$671,0),2)</f>
        <v>9789152302484-2-x2_1x-G-31c</v>
      </c>
      <c r="G153" s="11" t="str">
        <f t="shared" si="7"/>
        <v>31c</v>
      </c>
      <c r="H153" s="11" t="str">
        <f t="shared" si="8"/>
        <v>Beräkna</v>
      </c>
      <c r="I153" s="11" t="s">
        <v>192</v>
      </c>
      <c r="J153" s="11" t="s">
        <v>277</v>
      </c>
      <c r="K153" s="11" t="s">
        <v>33</v>
      </c>
      <c r="L153" s="11" t="s">
        <v>281</v>
      </c>
      <c r="M153" s="11">
        <v>1</v>
      </c>
      <c r="N153" s="11" t="s">
        <v>281</v>
      </c>
      <c r="O153" s="11" t="s">
        <v>304</v>
      </c>
      <c r="P153" s="12" t="s">
        <v>17626</v>
      </c>
      <c r="Q153" s="12">
        <v>22</v>
      </c>
      <c r="R153" s="55" t="s">
        <v>17627</v>
      </c>
    </row>
    <row r="154" spans="1:18" ht="32" x14ac:dyDescent="0.2">
      <c r="A154" s="160">
        <v>9789152302484</v>
      </c>
      <c r="B154" s="11">
        <v>2</v>
      </c>
      <c r="C154" s="11" t="s">
        <v>12855</v>
      </c>
      <c r="D154" s="11" t="str">
        <f t="shared" si="6"/>
        <v>2_x2_1x_G_31c</v>
      </c>
      <c r="E154" s="11" t="str">
        <f>INDEX('Base data'!$M$433:$N$671,MATCH('Kap 2'!D154,'Base data'!$M$433:$M$671,0),2)</f>
        <v>9789152302484-2-x2_1x-G-31c</v>
      </c>
      <c r="G154" s="11" t="str">
        <f t="shared" si="7"/>
        <v>31c</v>
      </c>
      <c r="H154" s="11" t="str">
        <f t="shared" si="8"/>
        <v>Beräkna</v>
      </c>
      <c r="I154" s="11" t="s">
        <v>192</v>
      </c>
      <c r="J154" s="11" t="s">
        <v>277</v>
      </c>
      <c r="K154" s="11" t="s">
        <v>33</v>
      </c>
      <c r="L154" s="11" t="s">
        <v>281</v>
      </c>
      <c r="M154" s="11">
        <v>2</v>
      </c>
      <c r="N154" s="11" t="s">
        <v>281</v>
      </c>
      <c r="O154" s="11" t="s">
        <v>304</v>
      </c>
      <c r="P154" s="11" t="s">
        <v>17628</v>
      </c>
      <c r="Q154" s="11">
        <v>11</v>
      </c>
      <c r="R154" s="55" t="s">
        <v>17629</v>
      </c>
    </row>
    <row r="155" spans="1:18" ht="32" x14ac:dyDescent="0.2">
      <c r="A155" s="160">
        <v>9789152302484</v>
      </c>
      <c r="B155" s="11">
        <v>2</v>
      </c>
      <c r="C155" s="11" t="s">
        <v>12855</v>
      </c>
      <c r="D155" s="11" t="str">
        <f t="shared" si="6"/>
        <v>2_x2_1x_G_31c</v>
      </c>
      <c r="E155" s="11" t="str">
        <f>INDEX('Base data'!$M$433:$N$671,MATCH('Kap 2'!D155,'Base data'!$M$433:$M$671,0),2)</f>
        <v>9789152302484-2-x2_1x-G-31c</v>
      </c>
      <c r="G155" s="11" t="str">
        <f t="shared" si="7"/>
        <v>31c</v>
      </c>
      <c r="H155" s="11" t="str">
        <f t="shared" si="8"/>
        <v>Beräkna</v>
      </c>
      <c r="I155" s="11" t="s">
        <v>192</v>
      </c>
      <c r="J155" s="11" t="s">
        <v>277</v>
      </c>
      <c r="K155" s="11" t="s">
        <v>33</v>
      </c>
      <c r="L155" s="11" t="s">
        <v>281</v>
      </c>
      <c r="M155" s="11">
        <v>3</v>
      </c>
      <c r="N155" s="11" t="s">
        <v>281</v>
      </c>
      <c r="O155" s="11" t="s">
        <v>304</v>
      </c>
      <c r="P155" s="14" t="s">
        <v>17630</v>
      </c>
      <c r="Q155" s="14">
        <v>95</v>
      </c>
      <c r="R155" s="80" t="s">
        <v>17631</v>
      </c>
    </row>
    <row r="156" spans="1:18" ht="32" x14ac:dyDescent="0.2">
      <c r="A156" s="160">
        <v>9789152302484</v>
      </c>
      <c r="B156" s="11">
        <v>2</v>
      </c>
      <c r="C156" s="11" t="s">
        <v>12855</v>
      </c>
      <c r="D156" s="11" t="str">
        <f t="shared" si="6"/>
        <v>2_x2_1x_G_32a</v>
      </c>
      <c r="E156" s="11" t="str">
        <f>INDEX('Base data'!$M$433:$N$671,MATCH('Kap 2'!D156,'Base data'!$M$433:$M$671,0),2)</f>
        <v>9789152302484-2-x2_1x-G-32a</v>
      </c>
      <c r="G156" s="11" t="str">
        <f t="shared" si="7"/>
        <v>32a</v>
      </c>
      <c r="H156" s="11" t="str">
        <f t="shared" si="8"/>
        <v>Beräkna</v>
      </c>
      <c r="I156" s="11" t="s">
        <v>99</v>
      </c>
      <c r="J156" s="11" t="s">
        <v>277</v>
      </c>
      <c r="K156" s="11" t="s">
        <v>33</v>
      </c>
      <c r="L156" s="11" t="s">
        <v>281</v>
      </c>
      <c r="M156" s="11">
        <v>1</v>
      </c>
      <c r="N156" s="11" t="s">
        <v>281</v>
      </c>
      <c r="O156" s="11" t="s">
        <v>304</v>
      </c>
      <c r="P156" s="12" t="s">
        <v>17632</v>
      </c>
      <c r="Q156" s="12" t="s">
        <v>373</v>
      </c>
      <c r="R156" s="55" t="s">
        <v>17633</v>
      </c>
    </row>
    <row r="157" spans="1:18" ht="64" x14ac:dyDescent="0.2">
      <c r="A157" s="160">
        <v>9789152302484</v>
      </c>
      <c r="B157" s="11">
        <v>2</v>
      </c>
      <c r="C157" s="11" t="s">
        <v>12855</v>
      </c>
      <c r="D157" s="11" t="str">
        <f t="shared" si="6"/>
        <v>2_x2_1x_G_32a</v>
      </c>
      <c r="E157" s="11" t="str">
        <f>INDEX('Base data'!$M$433:$N$671,MATCH('Kap 2'!D157,'Base data'!$M$433:$M$671,0),2)</f>
        <v>9789152302484-2-x2_1x-G-32a</v>
      </c>
      <c r="G157" s="11" t="str">
        <f t="shared" si="7"/>
        <v>32a</v>
      </c>
      <c r="H157" s="11" t="str">
        <f t="shared" si="8"/>
        <v>Beräkna</v>
      </c>
      <c r="I157" s="11" t="s">
        <v>99</v>
      </c>
      <c r="J157" s="11" t="s">
        <v>277</v>
      </c>
      <c r="K157" s="11" t="s">
        <v>33</v>
      </c>
      <c r="L157" s="11" t="s">
        <v>281</v>
      </c>
      <c r="M157" s="11">
        <v>2</v>
      </c>
      <c r="N157" s="11" t="s">
        <v>281</v>
      </c>
      <c r="O157" s="11" t="s">
        <v>304</v>
      </c>
      <c r="P157" s="12" t="s">
        <v>17634</v>
      </c>
      <c r="Q157" s="12">
        <v>1</v>
      </c>
      <c r="R157" s="55" t="s">
        <v>17635</v>
      </c>
    </row>
    <row r="158" spans="1:18" ht="32" x14ac:dyDescent="0.2">
      <c r="A158" s="160">
        <v>9789152302484</v>
      </c>
      <c r="B158" s="11">
        <v>2</v>
      </c>
      <c r="C158" s="11" t="s">
        <v>12855</v>
      </c>
      <c r="D158" s="11" t="str">
        <f t="shared" si="6"/>
        <v>2_x2_1x_G_32a</v>
      </c>
      <c r="E158" s="11" t="str">
        <f>INDEX('Base data'!$M$433:$N$671,MATCH('Kap 2'!D158,'Base data'!$M$433:$M$671,0),2)</f>
        <v>9789152302484-2-x2_1x-G-32a</v>
      </c>
      <c r="G158" s="11" t="str">
        <f t="shared" si="7"/>
        <v>32a</v>
      </c>
      <c r="H158" s="11" t="str">
        <f t="shared" si="8"/>
        <v>Beräkna</v>
      </c>
      <c r="I158" s="11" t="s">
        <v>99</v>
      </c>
      <c r="J158" s="11" t="s">
        <v>277</v>
      </c>
      <c r="K158" s="11" t="s">
        <v>33</v>
      </c>
      <c r="L158" s="11" t="s">
        <v>281</v>
      </c>
      <c r="M158" s="11">
        <v>3</v>
      </c>
      <c r="N158" s="11" t="s">
        <v>281</v>
      </c>
      <c r="O158" s="11" t="s">
        <v>304</v>
      </c>
      <c r="P158" s="15" t="s">
        <v>17636</v>
      </c>
      <c r="Q158" s="15" t="s">
        <v>449</v>
      </c>
      <c r="R158" s="80" t="s">
        <v>17637</v>
      </c>
    </row>
    <row r="159" spans="1:18" ht="32" x14ac:dyDescent="0.2">
      <c r="A159" s="160">
        <v>9789152302484</v>
      </c>
      <c r="B159" s="11">
        <v>2</v>
      </c>
      <c r="C159" s="11" t="s">
        <v>12855</v>
      </c>
      <c r="D159" s="11" t="str">
        <f t="shared" si="6"/>
        <v>2_x2_1x_G_32b</v>
      </c>
      <c r="E159" s="11" t="str">
        <f>INDEX('Base data'!$M$433:$N$671,MATCH('Kap 2'!D159,'Base data'!$M$433:$M$671,0),2)</f>
        <v>9789152302484-2-x2_1x-G-32b</v>
      </c>
      <c r="G159" s="11" t="str">
        <f t="shared" si="7"/>
        <v>32b</v>
      </c>
      <c r="H159" s="11" t="str">
        <f t="shared" si="8"/>
        <v>Beräkna</v>
      </c>
      <c r="I159" s="11" t="s">
        <v>100</v>
      </c>
      <c r="J159" s="11" t="s">
        <v>277</v>
      </c>
      <c r="K159" s="11" t="s">
        <v>33</v>
      </c>
      <c r="L159" s="11" t="s">
        <v>281</v>
      </c>
      <c r="M159" s="11">
        <v>1</v>
      </c>
      <c r="N159" s="11" t="s">
        <v>281</v>
      </c>
      <c r="O159" s="11" t="s">
        <v>304</v>
      </c>
      <c r="P159" s="12" t="s">
        <v>17638</v>
      </c>
      <c r="Q159" s="12" t="s">
        <v>456</v>
      </c>
      <c r="R159" s="55" t="s">
        <v>17633</v>
      </c>
    </row>
    <row r="160" spans="1:18" ht="64" x14ac:dyDescent="0.2">
      <c r="A160" s="160">
        <v>9789152302484</v>
      </c>
      <c r="B160" s="11">
        <v>2</v>
      </c>
      <c r="C160" s="11" t="s">
        <v>12855</v>
      </c>
      <c r="D160" s="11" t="str">
        <f t="shared" si="6"/>
        <v>2_x2_1x_G_32b</v>
      </c>
      <c r="E160" s="11" t="str">
        <f>INDEX('Base data'!$M$433:$N$671,MATCH('Kap 2'!D160,'Base data'!$M$433:$M$671,0),2)</f>
        <v>9789152302484-2-x2_1x-G-32b</v>
      </c>
      <c r="G160" s="11" t="str">
        <f t="shared" si="7"/>
        <v>32b</v>
      </c>
      <c r="H160" s="11" t="str">
        <f t="shared" si="8"/>
        <v>Beräkna</v>
      </c>
      <c r="I160" s="11" t="s">
        <v>100</v>
      </c>
      <c r="J160" s="11" t="s">
        <v>277</v>
      </c>
      <c r="K160" s="11" t="s">
        <v>33</v>
      </c>
      <c r="L160" s="11" t="s">
        <v>281</v>
      </c>
      <c r="M160" s="11">
        <v>2</v>
      </c>
      <c r="N160" s="11" t="s">
        <v>281</v>
      </c>
      <c r="O160" s="11" t="s">
        <v>304</v>
      </c>
      <c r="P160" s="12" t="s">
        <v>17639</v>
      </c>
      <c r="Q160" s="12">
        <v>2</v>
      </c>
      <c r="R160" s="55" t="s">
        <v>17640</v>
      </c>
    </row>
    <row r="161" spans="1:18" ht="32" x14ac:dyDescent="0.2">
      <c r="A161" s="160">
        <v>9789152302484</v>
      </c>
      <c r="B161" s="11">
        <v>2</v>
      </c>
      <c r="C161" s="11" t="s">
        <v>12855</v>
      </c>
      <c r="D161" s="11" t="str">
        <f t="shared" si="6"/>
        <v>2_x2_1x_G_32b</v>
      </c>
      <c r="E161" s="11" t="str">
        <f>INDEX('Base data'!$M$433:$N$671,MATCH('Kap 2'!D161,'Base data'!$M$433:$M$671,0),2)</f>
        <v>9789152302484-2-x2_1x-G-32b</v>
      </c>
      <c r="G161" s="11" t="str">
        <f t="shared" si="7"/>
        <v>32b</v>
      </c>
      <c r="H161" s="11" t="str">
        <f t="shared" si="8"/>
        <v>Beräkna</v>
      </c>
      <c r="I161" s="11" t="s">
        <v>100</v>
      </c>
      <c r="J161" s="11" t="s">
        <v>277</v>
      </c>
      <c r="K161" s="11" t="s">
        <v>33</v>
      </c>
      <c r="L161" s="11" t="s">
        <v>281</v>
      </c>
      <c r="M161" s="11">
        <v>3</v>
      </c>
      <c r="N161" s="11" t="s">
        <v>281</v>
      </c>
      <c r="O161" s="11" t="s">
        <v>304</v>
      </c>
      <c r="P161" s="15" t="s">
        <v>17636</v>
      </c>
      <c r="Q161" s="15" t="s">
        <v>6510</v>
      </c>
      <c r="R161" s="80" t="s">
        <v>17641</v>
      </c>
    </row>
    <row r="162" spans="1:18" ht="48" x14ac:dyDescent="0.2">
      <c r="A162" s="160">
        <v>9789152302484</v>
      </c>
      <c r="B162" s="11">
        <v>2</v>
      </c>
      <c r="C162" s="11" t="s">
        <v>12855</v>
      </c>
      <c r="D162" s="11" t="str">
        <f t="shared" si="6"/>
        <v>2_x2_1x_G_32c</v>
      </c>
      <c r="E162" s="11" t="str">
        <f>INDEX('Base data'!$M$433:$N$671,MATCH('Kap 2'!D162,'Base data'!$M$433:$M$671,0),2)</f>
        <v>9789152302484-2-x2_1x-G-32c</v>
      </c>
      <c r="G162" s="11" t="str">
        <f t="shared" si="7"/>
        <v>32c</v>
      </c>
      <c r="H162" s="11" t="str">
        <f t="shared" si="8"/>
        <v>Resonera</v>
      </c>
      <c r="I162" s="11" t="s">
        <v>193</v>
      </c>
      <c r="J162" s="11" t="s">
        <v>277</v>
      </c>
      <c r="K162" s="11" t="s">
        <v>33</v>
      </c>
      <c r="L162" s="11" t="s">
        <v>283</v>
      </c>
      <c r="M162" s="11">
        <v>1</v>
      </c>
      <c r="N162" s="11" t="s">
        <v>281</v>
      </c>
      <c r="O162" s="11" t="s">
        <v>304</v>
      </c>
      <c r="P162" s="12" t="s">
        <v>17642</v>
      </c>
      <c r="Q162" s="12" t="s">
        <v>14694</v>
      </c>
      <c r="R162" s="55" t="s">
        <v>17643</v>
      </c>
    </row>
    <row r="163" spans="1:18" ht="64" x14ac:dyDescent="0.2">
      <c r="A163" s="160">
        <v>9789152302484</v>
      </c>
      <c r="B163" s="11">
        <v>2</v>
      </c>
      <c r="C163" s="11" t="s">
        <v>12855</v>
      </c>
      <c r="D163" s="11" t="str">
        <f t="shared" si="6"/>
        <v>2_x2_1x_G_32c</v>
      </c>
      <c r="E163" s="11" t="str">
        <f>INDEX('Base data'!$M$433:$N$671,MATCH('Kap 2'!D163,'Base data'!$M$433:$M$671,0),2)</f>
        <v>9789152302484-2-x2_1x-G-32c</v>
      </c>
      <c r="G163" s="11" t="str">
        <f t="shared" si="7"/>
        <v>32c</v>
      </c>
      <c r="H163" s="11" t="str">
        <f t="shared" si="8"/>
        <v>Resonera</v>
      </c>
      <c r="I163" s="11" t="s">
        <v>193</v>
      </c>
      <c r="J163" s="11" t="s">
        <v>277</v>
      </c>
      <c r="K163" s="11" t="s">
        <v>33</v>
      </c>
      <c r="L163" s="11" t="s">
        <v>283</v>
      </c>
      <c r="M163" s="11">
        <v>2</v>
      </c>
      <c r="N163" s="11" t="s">
        <v>281</v>
      </c>
      <c r="O163" s="11" t="s">
        <v>304</v>
      </c>
      <c r="P163" s="12" t="s">
        <v>17644</v>
      </c>
      <c r="Q163" s="12">
        <v>7</v>
      </c>
      <c r="R163" s="55" t="s">
        <v>17645</v>
      </c>
    </row>
    <row r="164" spans="1:18" ht="32" x14ac:dyDescent="0.2">
      <c r="A164" s="160">
        <v>9789152302484</v>
      </c>
      <c r="B164" s="11">
        <v>2</v>
      </c>
      <c r="C164" s="11" t="s">
        <v>12855</v>
      </c>
      <c r="D164" s="11" t="str">
        <f t="shared" si="6"/>
        <v>2_x2_1x_G_32c</v>
      </c>
      <c r="E164" s="11" t="str">
        <f>INDEX('Base data'!$M$433:$N$671,MATCH('Kap 2'!D164,'Base data'!$M$433:$M$671,0),2)</f>
        <v>9789152302484-2-x2_1x-G-32c</v>
      </c>
      <c r="G164" s="11" t="str">
        <f t="shared" si="7"/>
        <v>32c</v>
      </c>
      <c r="H164" s="11" t="str">
        <f t="shared" si="8"/>
        <v>Resonera</v>
      </c>
      <c r="I164" s="11" t="s">
        <v>193</v>
      </c>
      <c r="J164" s="11" t="s">
        <v>277</v>
      </c>
      <c r="K164" s="11" t="s">
        <v>33</v>
      </c>
      <c r="L164" s="11" t="s">
        <v>283</v>
      </c>
      <c r="M164" s="11">
        <v>3</v>
      </c>
      <c r="N164" s="11" t="s">
        <v>281</v>
      </c>
      <c r="O164" s="11" t="s">
        <v>304</v>
      </c>
      <c r="P164" s="15" t="s">
        <v>17636</v>
      </c>
      <c r="Q164" s="15" t="s">
        <v>17646</v>
      </c>
      <c r="R164" s="80" t="s">
        <v>17647</v>
      </c>
    </row>
    <row r="165" spans="1:18" ht="32" x14ac:dyDescent="0.2">
      <c r="A165" s="160">
        <v>9789152302484</v>
      </c>
      <c r="B165" s="11">
        <v>2</v>
      </c>
      <c r="C165" s="11" t="s">
        <v>12855</v>
      </c>
      <c r="D165" s="11" t="str">
        <f t="shared" si="6"/>
        <v>2_x2_1x_G_33</v>
      </c>
      <c r="E165" s="11" t="str">
        <f>INDEX('Base data'!$M$433:$N$671,MATCH('Kap 2'!D165,'Base data'!$M$433:$M$671,0),2)</f>
        <v>9789152302484-2-x2_1x-G-33</v>
      </c>
      <c r="G165" s="11">
        <f t="shared" si="7"/>
        <v>33</v>
      </c>
      <c r="H165" s="11" t="str">
        <f t="shared" si="8"/>
        <v>Resonera</v>
      </c>
      <c r="I165" s="11">
        <v>33</v>
      </c>
      <c r="J165" s="11" t="s">
        <v>277</v>
      </c>
      <c r="K165" s="11" t="s">
        <v>33</v>
      </c>
      <c r="L165" s="11" t="s">
        <v>283</v>
      </c>
      <c r="M165" s="11">
        <v>1</v>
      </c>
      <c r="N165" s="11" t="s">
        <v>281</v>
      </c>
      <c r="O165" s="11" t="s">
        <v>304</v>
      </c>
      <c r="P165" s="55" t="s">
        <v>17648</v>
      </c>
      <c r="Q165" s="11" t="s">
        <v>2171</v>
      </c>
      <c r="R165" s="55" t="s">
        <v>17649</v>
      </c>
    </row>
    <row r="166" spans="1:18" ht="32" x14ac:dyDescent="0.2">
      <c r="A166" s="160">
        <v>9789152302484</v>
      </c>
      <c r="B166" s="11">
        <v>2</v>
      </c>
      <c r="C166" s="11" t="s">
        <v>12855</v>
      </c>
      <c r="D166" s="11" t="str">
        <f t="shared" si="6"/>
        <v>2_x2_1x_G_33</v>
      </c>
      <c r="E166" s="11" t="str">
        <f>INDEX('Base data'!$M$433:$N$671,MATCH('Kap 2'!D166,'Base data'!$M$433:$M$671,0),2)</f>
        <v>9789152302484-2-x2_1x-G-33</v>
      </c>
      <c r="G166" s="11">
        <f t="shared" si="7"/>
        <v>33</v>
      </c>
      <c r="H166" s="11" t="str">
        <f t="shared" si="8"/>
        <v>Resonera</v>
      </c>
      <c r="I166" s="11">
        <v>33</v>
      </c>
      <c r="J166" s="11" t="s">
        <v>277</v>
      </c>
      <c r="K166" s="11" t="s">
        <v>33</v>
      </c>
      <c r="L166" s="11" t="s">
        <v>283</v>
      </c>
      <c r="M166" s="11">
        <v>2</v>
      </c>
      <c r="N166" s="11" t="s">
        <v>281</v>
      </c>
      <c r="O166" s="11" t="s">
        <v>304</v>
      </c>
      <c r="P166" s="15" t="s">
        <v>17650</v>
      </c>
      <c r="Q166" s="15">
        <v>322</v>
      </c>
      <c r="R166" s="80" t="s">
        <v>17651</v>
      </c>
    </row>
    <row r="167" spans="1:18" ht="48" x14ac:dyDescent="0.2">
      <c r="A167" s="160">
        <v>9789152302484</v>
      </c>
      <c r="B167" s="11">
        <v>2</v>
      </c>
      <c r="C167" s="11" t="s">
        <v>12855</v>
      </c>
      <c r="D167" s="11" t="str">
        <f t="shared" si="6"/>
        <v>2_x2_1x_G_34</v>
      </c>
      <c r="E167" s="11" t="str">
        <f>INDEX('Base data'!$M$433:$N$671,MATCH('Kap 2'!D167,'Base data'!$M$433:$M$671,0),2)</f>
        <v>9789152302484-2-x2_1x-G-34</v>
      </c>
      <c r="G167" s="11">
        <f t="shared" si="7"/>
        <v>34</v>
      </c>
      <c r="H167" s="11" t="str">
        <f t="shared" si="8"/>
        <v>Resonera</v>
      </c>
      <c r="I167" s="11">
        <v>34</v>
      </c>
      <c r="J167" s="11" t="s">
        <v>277</v>
      </c>
      <c r="K167" s="11" t="s">
        <v>33</v>
      </c>
      <c r="L167" s="11" t="s">
        <v>283</v>
      </c>
      <c r="M167" s="11">
        <v>1</v>
      </c>
      <c r="N167" s="11" t="s">
        <v>281</v>
      </c>
      <c r="O167" s="11" t="s">
        <v>304</v>
      </c>
      <c r="P167" s="12" t="s">
        <v>17652</v>
      </c>
      <c r="Q167" s="12" t="s">
        <v>457</v>
      </c>
      <c r="R167" s="55" t="s">
        <v>17653</v>
      </c>
    </row>
    <row r="168" spans="1:18" ht="48" x14ac:dyDescent="0.2">
      <c r="A168" s="160">
        <v>9789152302484</v>
      </c>
      <c r="B168" s="11">
        <v>2</v>
      </c>
      <c r="C168" s="11" t="s">
        <v>12855</v>
      </c>
      <c r="D168" s="11" t="str">
        <f t="shared" si="6"/>
        <v>2_x2_1x_G_34</v>
      </c>
      <c r="E168" s="11" t="str">
        <f>INDEX('Base data'!$M$433:$N$671,MATCH('Kap 2'!D168,'Base data'!$M$433:$M$671,0),2)</f>
        <v>9789152302484-2-x2_1x-G-34</v>
      </c>
      <c r="G168" s="11">
        <f t="shared" si="7"/>
        <v>34</v>
      </c>
      <c r="H168" s="11" t="str">
        <f t="shared" si="8"/>
        <v>Resonera</v>
      </c>
      <c r="I168" s="11">
        <v>34</v>
      </c>
      <c r="J168" s="11" t="s">
        <v>277</v>
      </c>
      <c r="K168" s="11" t="s">
        <v>33</v>
      </c>
      <c r="L168" s="11" t="s">
        <v>283</v>
      </c>
      <c r="M168" s="11">
        <v>2</v>
      </c>
      <c r="N168" s="11" t="s">
        <v>281</v>
      </c>
      <c r="O168" s="11" t="s">
        <v>304</v>
      </c>
      <c r="P168" s="12" t="s">
        <v>17654</v>
      </c>
      <c r="Q168" s="12">
        <v>3</v>
      </c>
      <c r="R168" s="55" t="s">
        <v>18478</v>
      </c>
    </row>
    <row r="169" spans="1:18" ht="32" x14ac:dyDescent="0.2">
      <c r="A169" s="160">
        <v>9789152302484</v>
      </c>
      <c r="B169" s="11">
        <v>2</v>
      </c>
      <c r="C169" s="11" t="s">
        <v>12855</v>
      </c>
      <c r="D169" s="11" t="str">
        <f t="shared" si="6"/>
        <v>2_x2_1x_G_34</v>
      </c>
      <c r="E169" s="11" t="str">
        <f>INDEX('Base data'!$M$433:$N$671,MATCH('Kap 2'!D169,'Base data'!$M$433:$M$671,0),2)</f>
        <v>9789152302484-2-x2_1x-G-34</v>
      </c>
      <c r="G169" s="11">
        <f t="shared" si="7"/>
        <v>34</v>
      </c>
      <c r="H169" s="11" t="str">
        <f t="shared" si="8"/>
        <v>Resonera</v>
      </c>
      <c r="I169" s="11">
        <v>34</v>
      </c>
      <c r="J169" s="11" t="s">
        <v>277</v>
      </c>
      <c r="K169" s="11" t="s">
        <v>33</v>
      </c>
      <c r="L169" s="11" t="s">
        <v>283</v>
      </c>
      <c r="M169" s="11">
        <v>3</v>
      </c>
      <c r="N169" s="11" t="s">
        <v>281</v>
      </c>
      <c r="O169" s="11" t="s">
        <v>304</v>
      </c>
      <c r="P169" s="12" t="s">
        <v>17655</v>
      </c>
      <c r="Q169" s="12" t="s">
        <v>17656</v>
      </c>
      <c r="R169" s="55" t="s">
        <v>18479</v>
      </c>
    </row>
    <row r="170" spans="1:18" ht="32" x14ac:dyDescent="0.2">
      <c r="A170" s="160">
        <v>9789152302484</v>
      </c>
      <c r="B170" s="11">
        <v>2</v>
      </c>
      <c r="C170" s="11" t="s">
        <v>12855</v>
      </c>
      <c r="D170" s="11" t="str">
        <f t="shared" si="6"/>
        <v>2_x2_1x_G_34</v>
      </c>
      <c r="E170" s="11" t="str">
        <f>INDEX('Base data'!$M$433:$N$671,MATCH('Kap 2'!D170,'Base data'!$M$433:$M$671,0),2)</f>
        <v>9789152302484-2-x2_1x-G-34</v>
      </c>
      <c r="G170" s="11">
        <f t="shared" si="7"/>
        <v>34</v>
      </c>
      <c r="H170" s="11" t="str">
        <f t="shared" si="8"/>
        <v>Rita</v>
      </c>
      <c r="I170" s="11">
        <v>34</v>
      </c>
      <c r="J170" s="11" t="s">
        <v>277</v>
      </c>
      <c r="K170" s="11" t="s">
        <v>33</v>
      </c>
      <c r="L170" s="11" t="s">
        <v>284</v>
      </c>
      <c r="M170" s="11">
        <v>4</v>
      </c>
      <c r="N170" s="11" t="s">
        <v>284</v>
      </c>
      <c r="O170" s="11" t="s">
        <v>370</v>
      </c>
      <c r="P170" s="21"/>
      <c r="Q170" s="151" t="str">
        <f>E170&amp;"_"&amp;M170</f>
        <v>9789152302484-2-x2_1x-G-34_4</v>
      </c>
      <c r="R170" s="228" t="s">
        <v>18480</v>
      </c>
    </row>
    <row r="171" spans="1:18" ht="48" x14ac:dyDescent="0.2">
      <c r="A171" s="160">
        <v>9789152302484</v>
      </c>
      <c r="B171" s="11">
        <v>2</v>
      </c>
      <c r="C171" s="11" t="s">
        <v>12855</v>
      </c>
      <c r="D171" s="11" t="str">
        <f t="shared" si="6"/>
        <v>2_x2_1x_G_35</v>
      </c>
      <c r="E171" s="11" t="str">
        <f>INDEX('Base data'!$M$433:$N$671,MATCH('Kap 2'!D171,'Base data'!$M$433:$M$671,0),2)</f>
        <v>9789152302484-2-x2_1x-G-35</v>
      </c>
      <c r="G171" s="11">
        <f t="shared" si="7"/>
        <v>35</v>
      </c>
      <c r="H171" s="11" t="str">
        <f t="shared" si="8"/>
        <v>Resonera</v>
      </c>
      <c r="I171" s="176">
        <v>35</v>
      </c>
      <c r="J171" s="11" t="s">
        <v>277</v>
      </c>
      <c r="K171" s="11" t="s">
        <v>33</v>
      </c>
      <c r="L171" s="11" t="s">
        <v>283</v>
      </c>
      <c r="M171" s="11">
        <v>1</v>
      </c>
      <c r="N171" s="11" t="s">
        <v>281</v>
      </c>
      <c r="O171" s="11" t="s">
        <v>304</v>
      </c>
      <c r="P171" s="37" t="s">
        <v>17657</v>
      </c>
      <c r="Q171" s="227" t="s">
        <v>17658</v>
      </c>
      <c r="R171" s="55" t="s">
        <v>17659</v>
      </c>
    </row>
    <row r="172" spans="1:18" ht="32" x14ac:dyDescent="0.2">
      <c r="A172" s="160">
        <v>9789152302484</v>
      </c>
      <c r="B172" s="11">
        <v>2</v>
      </c>
      <c r="C172" s="11" t="s">
        <v>12855</v>
      </c>
      <c r="D172" s="11" t="str">
        <f t="shared" si="6"/>
        <v>2_x2_1x_G_35</v>
      </c>
      <c r="E172" s="11" t="str">
        <f>INDEX('Base data'!$M$433:$N$671,MATCH('Kap 2'!D172,'Base data'!$M$433:$M$671,0),2)</f>
        <v>9789152302484-2-x2_1x-G-35</v>
      </c>
      <c r="G172" s="11">
        <f t="shared" si="7"/>
        <v>35</v>
      </c>
      <c r="H172" s="11" t="str">
        <f t="shared" si="8"/>
        <v>Resonera</v>
      </c>
      <c r="I172" s="176">
        <v>35</v>
      </c>
      <c r="J172" s="11" t="s">
        <v>277</v>
      </c>
      <c r="K172" s="11" t="s">
        <v>33</v>
      </c>
      <c r="L172" s="11" t="s">
        <v>283</v>
      </c>
      <c r="M172" s="11">
        <v>2</v>
      </c>
      <c r="N172" s="11" t="s">
        <v>284</v>
      </c>
      <c r="O172" s="11" t="s">
        <v>370</v>
      </c>
      <c r="P172" s="11"/>
      <c r="Q172" s="151" t="str">
        <f>E172&amp;"_"&amp;M172</f>
        <v>9789152302484-2-x2_1x-G-35_2</v>
      </c>
      <c r="R172" s="55" t="s">
        <v>17660</v>
      </c>
    </row>
    <row r="173" spans="1:18" ht="128" x14ac:dyDescent="0.2">
      <c r="A173" s="160">
        <v>9789152302484</v>
      </c>
      <c r="B173" s="11">
        <v>2</v>
      </c>
      <c r="C173" s="11" t="s">
        <v>12856</v>
      </c>
      <c r="D173" s="11" t="str">
        <f t="shared" si="6"/>
        <v>2_x2_2x_D_1a</v>
      </c>
      <c r="E173" s="11" t="str">
        <f>INDEX('Base data'!$M$433:$N$671,MATCH('Kap 2'!D173,'Base data'!$M$433:$M$671,0),2)</f>
        <v>9789152302484-2-x2_2x-D-1a</v>
      </c>
      <c r="G173" s="11" t="str">
        <f t="shared" si="7"/>
        <v>1a</v>
      </c>
      <c r="H173" s="11" t="str">
        <f t="shared" si="8"/>
        <v>Resonera</v>
      </c>
      <c r="I173" s="11" t="s">
        <v>32</v>
      </c>
      <c r="J173" s="11" t="s">
        <v>29</v>
      </c>
      <c r="K173" s="11" t="s">
        <v>30</v>
      </c>
      <c r="L173" s="11" t="s">
        <v>283</v>
      </c>
      <c r="M173" s="11">
        <v>1</v>
      </c>
      <c r="N173" s="11" t="s">
        <v>283</v>
      </c>
      <c r="O173" s="11" t="s">
        <v>311</v>
      </c>
      <c r="P173" s="80" t="s">
        <v>18454</v>
      </c>
      <c r="Q173" s="11" t="s">
        <v>17661</v>
      </c>
      <c r="R173" s="80" t="s">
        <v>17662</v>
      </c>
    </row>
    <row r="174" spans="1:18" ht="48" x14ac:dyDescent="0.2">
      <c r="A174" s="160">
        <v>9789152302484</v>
      </c>
      <c r="B174" s="11">
        <v>2</v>
      </c>
      <c r="C174" s="11" t="s">
        <v>12856</v>
      </c>
      <c r="D174" s="11" t="str">
        <f t="shared" si="6"/>
        <v>2_x2_2x_D_1a</v>
      </c>
      <c r="E174" s="11" t="str">
        <f>INDEX('Base data'!$M$433:$N$671,MATCH('Kap 2'!D174,'Base data'!$M$433:$M$671,0),2)</f>
        <v>9789152302484-2-x2_2x-D-1a</v>
      </c>
      <c r="G174" s="11" t="str">
        <f t="shared" si="7"/>
        <v>1a</v>
      </c>
      <c r="H174" s="11" t="str">
        <f t="shared" si="8"/>
        <v>Resonera</v>
      </c>
      <c r="I174" s="11" t="s">
        <v>32</v>
      </c>
      <c r="J174" s="11" t="s">
        <v>29</v>
      </c>
      <c r="K174" s="11" t="s">
        <v>30</v>
      </c>
      <c r="L174" s="11" t="s">
        <v>283</v>
      </c>
      <c r="M174" s="11">
        <v>2</v>
      </c>
      <c r="N174" s="11" t="s">
        <v>283</v>
      </c>
      <c r="O174" s="11" t="s">
        <v>304</v>
      </c>
      <c r="P174" s="55" t="s">
        <v>17663</v>
      </c>
      <c r="Q174" s="11" t="s">
        <v>169</v>
      </c>
      <c r="R174" s="55" t="s">
        <v>17664</v>
      </c>
    </row>
    <row r="175" spans="1:18" ht="208" x14ac:dyDescent="0.2">
      <c r="A175" s="160">
        <v>9789152302484</v>
      </c>
      <c r="B175" s="11">
        <v>2</v>
      </c>
      <c r="C175" s="11" t="s">
        <v>12856</v>
      </c>
      <c r="D175" s="11" t="str">
        <f t="shared" si="6"/>
        <v>2_x2_2x_D_1b</v>
      </c>
      <c r="E175" s="11" t="str">
        <f>INDEX('Base data'!$M$433:$N$671,MATCH('Kap 2'!D175,'Base data'!$M$433:$M$671,0),2)</f>
        <v>9789152302484-2-x2_2x-D-1b</v>
      </c>
      <c r="G175" s="11" t="str">
        <f t="shared" si="7"/>
        <v>1b</v>
      </c>
      <c r="H175" s="11" t="str">
        <f t="shared" si="8"/>
        <v>Resonera</v>
      </c>
      <c r="I175" s="11" t="s">
        <v>35</v>
      </c>
      <c r="J175" s="11" t="s">
        <v>29</v>
      </c>
      <c r="K175" s="11" t="s">
        <v>30</v>
      </c>
      <c r="L175" s="11" t="s">
        <v>283</v>
      </c>
      <c r="M175" s="11">
        <v>1</v>
      </c>
      <c r="N175" s="11" t="s">
        <v>283</v>
      </c>
      <c r="O175" s="11" t="s">
        <v>311</v>
      </c>
      <c r="P175" s="80" t="s">
        <v>18455</v>
      </c>
      <c r="Q175" s="14" t="s">
        <v>17665</v>
      </c>
      <c r="R175" s="80" t="s">
        <v>17666</v>
      </c>
    </row>
    <row r="176" spans="1:18" ht="48" x14ac:dyDescent="0.2">
      <c r="A176" s="160">
        <v>9789152302484</v>
      </c>
      <c r="B176" s="11">
        <v>2</v>
      </c>
      <c r="C176" s="11" t="s">
        <v>12856</v>
      </c>
      <c r="D176" s="11" t="str">
        <f t="shared" si="6"/>
        <v>2_x2_2x_D_1b</v>
      </c>
      <c r="E176" s="11" t="str">
        <f>INDEX('Base data'!$M$433:$N$671,MATCH('Kap 2'!D176,'Base data'!$M$433:$M$671,0),2)</f>
        <v>9789152302484-2-x2_2x-D-1b</v>
      </c>
      <c r="G176" s="11" t="str">
        <f t="shared" si="7"/>
        <v>1b</v>
      </c>
      <c r="H176" s="11" t="str">
        <f t="shared" si="8"/>
        <v>Resonera</v>
      </c>
      <c r="I176" s="11" t="s">
        <v>35</v>
      </c>
      <c r="J176" s="11" t="s">
        <v>29</v>
      </c>
      <c r="K176" s="11" t="s">
        <v>30</v>
      </c>
      <c r="L176" s="11" t="s">
        <v>283</v>
      </c>
      <c r="M176" s="11">
        <v>2</v>
      </c>
      <c r="N176" s="11" t="s">
        <v>283</v>
      </c>
      <c r="O176" s="11" t="s">
        <v>304</v>
      </c>
      <c r="P176" s="55" t="s">
        <v>17667</v>
      </c>
      <c r="Q176" s="55" t="s">
        <v>231</v>
      </c>
      <c r="R176" s="55" t="s">
        <v>17668</v>
      </c>
    </row>
    <row r="177" spans="1:18" ht="32" x14ac:dyDescent="0.2">
      <c r="A177" s="160">
        <v>9789152302484</v>
      </c>
      <c r="B177" s="11">
        <v>2</v>
      </c>
      <c r="C177" s="11" t="s">
        <v>12856</v>
      </c>
      <c r="D177" s="11" t="str">
        <f t="shared" si="6"/>
        <v>2_x2_2x_D_2</v>
      </c>
      <c r="E177" s="11" t="str">
        <f>INDEX('Base data'!$M$433:$N$671,MATCH('Kap 2'!D177,'Base data'!$M$433:$M$671,0),2)</f>
        <v>9789152302484-2-x2_2x-D-2</v>
      </c>
      <c r="G177" s="11">
        <f t="shared" si="7"/>
        <v>2</v>
      </c>
      <c r="H177" s="11" t="str">
        <f t="shared" si="8"/>
        <v>Resonera</v>
      </c>
      <c r="I177" s="11">
        <v>2</v>
      </c>
      <c r="J177" s="11" t="s">
        <v>29</v>
      </c>
      <c r="K177" s="11" t="s">
        <v>30</v>
      </c>
      <c r="L177" s="11" t="s">
        <v>283</v>
      </c>
      <c r="M177" s="11">
        <v>1</v>
      </c>
      <c r="N177" s="11" t="s">
        <v>283</v>
      </c>
      <c r="O177" s="11" t="s">
        <v>304</v>
      </c>
      <c r="P177" s="11" t="s">
        <v>17669</v>
      </c>
      <c r="Q177" s="11" t="s">
        <v>17670</v>
      </c>
      <c r="R177" s="80" t="s">
        <v>17671</v>
      </c>
    </row>
    <row r="178" spans="1:18" ht="32" x14ac:dyDescent="0.2">
      <c r="A178" s="160">
        <v>9789152302484</v>
      </c>
      <c r="B178" s="11">
        <v>2</v>
      </c>
      <c r="C178" s="11" t="s">
        <v>12856</v>
      </c>
      <c r="D178" s="11" t="str">
        <f t="shared" si="6"/>
        <v>2_x2_2x_D_2</v>
      </c>
      <c r="E178" s="11" t="str">
        <f>INDEX('Base data'!$M$433:$N$671,MATCH('Kap 2'!D178,'Base data'!$M$433:$M$671,0),2)</f>
        <v>9789152302484-2-x2_2x-D-2</v>
      </c>
      <c r="G178" s="11">
        <f t="shared" si="7"/>
        <v>2</v>
      </c>
      <c r="H178" s="11" t="str">
        <f t="shared" si="8"/>
        <v>Resonera</v>
      </c>
      <c r="I178" s="11">
        <v>2</v>
      </c>
      <c r="J178" s="11" t="s">
        <v>29</v>
      </c>
      <c r="K178" s="11" t="s">
        <v>30</v>
      </c>
      <c r="L178" s="11" t="s">
        <v>283</v>
      </c>
      <c r="M178" s="11">
        <v>2</v>
      </c>
      <c r="N178" s="11" t="s">
        <v>281</v>
      </c>
      <c r="O178" s="11" t="s">
        <v>304</v>
      </c>
      <c r="P178" s="11" t="s">
        <v>17672</v>
      </c>
      <c r="Q178" s="226">
        <v>1280</v>
      </c>
      <c r="R178" s="55" t="s">
        <v>17673</v>
      </c>
    </row>
    <row r="179" spans="1:18" ht="160" x14ac:dyDescent="0.2">
      <c r="A179" s="160">
        <v>9789152302484</v>
      </c>
      <c r="B179" s="11">
        <v>2</v>
      </c>
      <c r="C179" s="11" t="s">
        <v>12856</v>
      </c>
      <c r="D179" s="11" t="str">
        <f t="shared" si="6"/>
        <v>2_x2_2x_D_3</v>
      </c>
      <c r="E179" s="11" t="str">
        <f>INDEX('Base data'!$M$433:$N$671,MATCH('Kap 2'!D179,'Base data'!$M$433:$M$671,0),2)</f>
        <v>9789152302484-2-x2_2x-D-3</v>
      </c>
      <c r="G179" s="11">
        <f t="shared" si="7"/>
        <v>3</v>
      </c>
      <c r="H179" s="11" t="str">
        <f t="shared" si="8"/>
        <v>Resonera</v>
      </c>
      <c r="I179" s="176">
        <v>3</v>
      </c>
      <c r="J179" s="11" t="s">
        <v>29</v>
      </c>
      <c r="K179" s="11" t="s">
        <v>30</v>
      </c>
      <c r="L179" s="11" t="s">
        <v>283</v>
      </c>
      <c r="M179" s="11">
        <v>1</v>
      </c>
      <c r="N179" s="11" t="s">
        <v>283</v>
      </c>
      <c r="O179" s="11" t="s">
        <v>311</v>
      </c>
      <c r="P179" s="55" t="s">
        <v>18456</v>
      </c>
      <c r="Q179" s="11" t="s">
        <v>17674</v>
      </c>
      <c r="R179" s="55" t="s">
        <v>17675</v>
      </c>
    </row>
    <row r="180" spans="1:18" ht="48" x14ac:dyDescent="0.2">
      <c r="A180" s="160">
        <v>9789152302484</v>
      </c>
      <c r="B180" s="11">
        <v>2</v>
      </c>
      <c r="C180" s="11" t="s">
        <v>12856</v>
      </c>
      <c r="D180" s="11" t="str">
        <f t="shared" si="6"/>
        <v>2_x2_2x_D_3</v>
      </c>
      <c r="E180" s="11" t="str">
        <f>INDEX('Base data'!$M$433:$N$671,MATCH('Kap 2'!D180,'Base data'!$M$433:$M$671,0),2)</f>
        <v>9789152302484-2-x2_2x-D-3</v>
      </c>
      <c r="G180" s="11">
        <f t="shared" si="7"/>
        <v>3</v>
      </c>
      <c r="H180" s="11" t="str">
        <f t="shared" si="8"/>
        <v>Resonera</v>
      </c>
      <c r="I180" s="176">
        <v>3</v>
      </c>
      <c r="J180" s="11" t="s">
        <v>29</v>
      </c>
      <c r="K180" s="11" t="s">
        <v>30</v>
      </c>
      <c r="L180" s="11" t="s">
        <v>283</v>
      </c>
      <c r="M180" s="11">
        <v>2</v>
      </c>
      <c r="N180" s="11" t="s">
        <v>283</v>
      </c>
      <c r="O180" s="11" t="s">
        <v>304</v>
      </c>
      <c r="P180" s="55" t="s">
        <v>17676</v>
      </c>
      <c r="Q180" s="11" t="s">
        <v>17677</v>
      </c>
      <c r="R180" s="55" t="s">
        <v>17678</v>
      </c>
    </row>
    <row r="181" spans="1:18" ht="48" x14ac:dyDescent="0.2">
      <c r="A181" s="160">
        <v>9789152302484</v>
      </c>
      <c r="B181" s="11">
        <v>2</v>
      </c>
      <c r="C181" s="11" t="s">
        <v>12856</v>
      </c>
      <c r="D181" s="11" t="str">
        <f t="shared" si="6"/>
        <v>2_x2_2x_D_4a</v>
      </c>
      <c r="E181" s="11" t="str">
        <f>INDEX('Base data'!$M$433:$N$671,MATCH('Kap 2'!D181,'Base data'!$M$433:$M$671,0),2)</f>
        <v>9789152302484-2-x2_2x-D-4a</v>
      </c>
      <c r="G181" s="11" t="str">
        <f t="shared" si="7"/>
        <v>4a</v>
      </c>
      <c r="H181" s="11" t="str">
        <f t="shared" si="8"/>
        <v>Problemlösning</v>
      </c>
      <c r="I181" s="176" t="s">
        <v>38</v>
      </c>
      <c r="J181" s="11" t="s">
        <v>29</v>
      </c>
      <c r="K181" s="11" t="s">
        <v>30</v>
      </c>
      <c r="L181" s="11" t="s">
        <v>1256</v>
      </c>
      <c r="M181" s="11">
        <v>1</v>
      </c>
      <c r="N181" s="11" t="s">
        <v>284</v>
      </c>
      <c r="O181" s="11" t="s">
        <v>370</v>
      </c>
      <c r="P181" s="14" t="s">
        <v>17679</v>
      </c>
      <c r="Q181" s="151" t="str">
        <f>E181&amp;"_"&amp;M181</f>
        <v>9789152302484-2-x2_2x-D-4a_1</v>
      </c>
      <c r="R181" s="55" t="s">
        <v>17680</v>
      </c>
    </row>
    <row r="182" spans="1:18" ht="32" x14ac:dyDescent="0.2">
      <c r="A182" s="160">
        <v>9789152302484</v>
      </c>
      <c r="B182" s="11">
        <v>2</v>
      </c>
      <c r="C182" s="11" t="s">
        <v>12856</v>
      </c>
      <c r="D182" s="11" t="str">
        <f t="shared" si="6"/>
        <v>2_x2_2x_D_4a</v>
      </c>
      <c r="E182" s="11" t="str">
        <f>INDEX('Base data'!$M$433:$N$671,MATCH('Kap 2'!D182,'Base data'!$M$433:$M$671,0),2)</f>
        <v>9789152302484-2-x2_2x-D-4a</v>
      </c>
      <c r="G182" s="11" t="str">
        <f t="shared" si="7"/>
        <v>4a</v>
      </c>
      <c r="H182" s="11" t="str">
        <f t="shared" si="8"/>
        <v>Problemlösning</v>
      </c>
      <c r="I182" s="176" t="s">
        <v>38</v>
      </c>
      <c r="J182" s="11" t="s">
        <v>29</v>
      </c>
      <c r="K182" s="11" t="s">
        <v>30</v>
      </c>
      <c r="L182" s="11" t="s">
        <v>1256</v>
      </c>
      <c r="M182" s="11">
        <v>2</v>
      </c>
      <c r="N182" s="11" t="s">
        <v>283</v>
      </c>
      <c r="O182" s="11" t="s">
        <v>304</v>
      </c>
      <c r="P182" s="12" t="s">
        <v>17681</v>
      </c>
      <c r="Q182" s="52">
        <v>160</v>
      </c>
      <c r="R182" s="80" t="s">
        <v>17682</v>
      </c>
    </row>
    <row r="183" spans="1:18" x14ac:dyDescent="0.2">
      <c r="A183" s="160">
        <v>9789152302484</v>
      </c>
      <c r="B183" s="11">
        <v>2</v>
      </c>
      <c r="C183" s="11" t="s">
        <v>12856</v>
      </c>
      <c r="D183" s="11" t="str">
        <f t="shared" si="6"/>
        <v>2_x2_2x_D_4b</v>
      </c>
      <c r="E183" s="11" t="str">
        <f>INDEX('Base data'!$M$433:$N$671,MATCH('Kap 2'!D183,'Base data'!$M$433:$M$671,0),2)</f>
        <v>9789152302484-2-x2_2x-D-4b</v>
      </c>
      <c r="G183" s="11" t="str">
        <f t="shared" si="7"/>
        <v>4b</v>
      </c>
      <c r="H183" s="11" t="str">
        <f t="shared" si="8"/>
        <v>Problemlösning</v>
      </c>
      <c r="I183" s="11" t="s">
        <v>39</v>
      </c>
      <c r="J183" s="11" t="s">
        <v>29</v>
      </c>
      <c r="K183" s="11" t="s">
        <v>30</v>
      </c>
      <c r="L183" s="11" t="s">
        <v>1256</v>
      </c>
      <c r="M183" s="11">
        <v>1</v>
      </c>
      <c r="N183" s="11" t="s">
        <v>283</v>
      </c>
      <c r="O183" s="11" t="s">
        <v>304</v>
      </c>
      <c r="P183" s="12" t="s">
        <v>17683</v>
      </c>
      <c r="Q183" s="12">
        <v>10</v>
      </c>
      <c r="R183" s="55" t="s">
        <v>17684</v>
      </c>
    </row>
    <row r="184" spans="1:18" ht="32" x14ac:dyDescent="0.2">
      <c r="A184" s="160">
        <v>9789152302484</v>
      </c>
      <c r="B184" s="11">
        <v>2</v>
      </c>
      <c r="C184" s="11" t="s">
        <v>12856</v>
      </c>
      <c r="D184" s="11" t="str">
        <f t="shared" si="6"/>
        <v>2_x2_2x_D_4b</v>
      </c>
      <c r="E184" s="11" t="str">
        <f>INDEX('Base data'!$M$433:$N$671,MATCH('Kap 2'!D184,'Base data'!$M$433:$M$671,0),2)</f>
        <v>9789152302484-2-x2_2x-D-4b</v>
      </c>
      <c r="G184" s="11" t="str">
        <f t="shared" si="7"/>
        <v>4b</v>
      </c>
      <c r="H184" s="11" t="str">
        <f t="shared" si="8"/>
        <v>Problemlösning</v>
      </c>
      <c r="I184" s="11" t="s">
        <v>39</v>
      </c>
      <c r="J184" s="11" t="s">
        <v>29</v>
      </c>
      <c r="K184" s="11" t="s">
        <v>30</v>
      </c>
      <c r="L184" s="11" t="s">
        <v>1256</v>
      </c>
      <c r="M184" s="11">
        <v>2</v>
      </c>
      <c r="N184" s="11" t="s">
        <v>283</v>
      </c>
      <c r="O184" s="11" t="s">
        <v>304</v>
      </c>
      <c r="P184" s="12" t="s">
        <v>17685</v>
      </c>
      <c r="Q184" s="12" t="s">
        <v>17686</v>
      </c>
      <c r="R184" s="55" t="s">
        <v>17687</v>
      </c>
    </row>
    <row r="185" spans="1:18" ht="32" x14ac:dyDescent="0.2">
      <c r="A185" s="160">
        <v>9789152302484</v>
      </c>
      <c r="B185" s="11">
        <v>2</v>
      </c>
      <c r="C185" s="11" t="s">
        <v>12856</v>
      </c>
      <c r="D185" s="11" t="str">
        <f t="shared" si="6"/>
        <v>2_x2_2x_D_5a</v>
      </c>
      <c r="E185" s="11" t="str">
        <f>INDEX('Base data'!$M$433:$N$671,MATCH('Kap 2'!D185,'Base data'!$M$433:$M$671,0),2)</f>
        <v>9789152302484-2-x2_2x-D-5a</v>
      </c>
      <c r="G185" s="11" t="str">
        <f t="shared" si="7"/>
        <v>5a</v>
      </c>
      <c r="H185" s="11" t="str">
        <f t="shared" si="8"/>
        <v>Beräkna</v>
      </c>
      <c r="I185" s="11" t="s">
        <v>42</v>
      </c>
      <c r="J185" s="11" t="s">
        <v>29</v>
      </c>
      <c r="K185" s="11" t="s">
        <v>30</v>
      </c>
      <c r="L185" s="11" t="s">
        <v>281</v>
      </c>
      <c r="M185" s="11">
        <v>1</v>
      </c>
      <c r="N185" s="11" t="s">
        <v>283</v>
      </c>
      <c r="O185" s="11" t="s">
        <v>304</v>
      </c>
      <c r="P185" s="11" t="s">
        <v>17688</v>
      </c>
      <c r="Q185" s="11" t="s">
        <v>6510</v>
      </c>
      <c r="R185" s="55" t="s">
        <v>17689</v>
      </c>
    </row>
    <row r="186" spans="1:18" ht="48" x14ac:dyDescent="0.2">
      <c r="A186" s="160">
        <v>9789152302484</v>
      </c>
      <c r="B186" s="11">
        <v>2</v>
      </c>
      <c r="C186" s="11" t="s">
        <v>12856</v>
      </c>
      <c r="D186" s="11" t="str">
        <f t="shared" si="6"/>
        <v>2_x2_2x_D_5a</v>
      </c>
      <c r="E186" s="11" t="str">
        <f>INDEX('Base data'!$M$433:$N$671,MATCH('Kap 2'!D186,'Base data'!$M$433:$M$671,0),2)</f>
        <v>9789152302484-2-x2_2x-D-5a</v>
      </c>
      <c r="G186" s="11" t="str">
        <f t="shared" si="7"/>
        <v>5a</v>
      </c>
      <c r="H186" s="11" t="str">
        <f t="shared" si="8"/>
        <v>Beräkna</v>
      </c>
      <c r="I186" s="11" t="s">
        <v>42</v>
      </c>
      <c r="J186" s="11" t="s">
        <v>29</v>
      </c>
      <c r="K186" s="11" t="s">
        <v>30</v>
      </c>
      <c r="L186" s="11" t="s">
        <v>281</v>
      </c>
      <c r="M186" s="11">
        <v>2</v>
      </c>
      <c r="N186" s="11" t="s">
        <v>281</v>
      </c>
      <c r="O186" s="11" t="s">
        <v>304</v>
      </c>
      <c r="P186" s="11" t="s">
        <v>17690</v>
      </c>
      <c r="Q186" s="11">
        <v>4</v>
      </c>
      <c r="R186" s="55" t="s">
        <v>17691</v>
      </c>
    </row>
    <row r="187" spans="1:18" ht="32" x14ac:dyDescent="0.2">
      <c r="A187" s="160">
        <v>9789152302484</v>
      </c>
      <c r="B187" s="11">
        <v>2</v>
      </c>
      <c r="C187" s="11" t="s">
        <v>12856</v>
      </c>
      <c r="D187" s="11" t="str">
        <f t="shared" si="6"/>
        <v>2_x2_2x_D_5b</v>
      </c>
      <c r="E187" s="11" t="str">
        <f>INDEX('Base data'!$M$433:$N$671,MATCH('Kap 2'!D187,'Base data'!$M$433:$M$671,0),2)</f>
        <v>9789152302484-2-x2_2x-D-5b</v>
      </c>
      <c r="G187" s="11" t="str">
        <f t="shared" si="7"/>
        <v>5b</v>
      </c>
      <c r="H187" s="11" t="str">
        <f t="shared" si="8"/>
        <v>Beräkna</v>
      </c>
      <c r="I187" s="11" t="s">
        <v>43</v>
      </c>
      <c r="J187" s="11" t="s">
        <v>29</v>
      </c>
      <c r="K187" s="11" t="s">
        <v>30</v>
      </c>
      <c r="L187" s="11" t="s">
        <v>281</v>
      </c>
      <c r="M187" s="11">
        <v>1</v>
      </c>
      <c r="N187" s="11" t="s">
        <v>283</v>
      </c>
      <c r="O187" s="11" t="s">
        <v>304</v>
      </c>
      <c r="P187" s="11" t="s">
        <v>17688</v>
      </c>
      <c r="Q187" s="11" t="s">
        <v>6510</v>
      </c>
      <c r="R187" s="55" t="s">
        <v>17689</v>
      </c>
    </row>
    <row r="188" spans="1:18" ht="48" x14ac:dyDescent="0.2">
      <c r="A188" s="160">
        <v>9789152302484</v>
      </c>
      <c r="B188" s="11">
        <v>2</v>
      </c>
      <c r="C188" s="11" t="s">
        <v>12856</v>
      </c>
      <c r="D188" s="11" t="str">
        <f t="shared" si="6"/>
        <v>2_x2_2x_D_5b</v>
      </c>
      <c r="E188" s="11" t="str">
        <f>INDEX('Base data'!$M$433:$N$671,MATCH('Kap 2'!D188,'Base data'!$M$433:$M$671,0),2)</f>
        <v>9789152302484-2-x2_2x-D-5b</v>
      </c>
      <c r="G188" s="11" t="str">
        <f t="shared" si="7"/>
        <v>5b</v>
      </c>
      <c r="H188" s="11" t="str">
        <f t="shared" si="8"/>
        <v>Beräkna</v>
      </c>
      <c r="I188" s="11" t="s">
        <v>43</v>
      </c>
      <c r="J188" s="11" t="s">
        <v>29</v>
      </c>
      <c r="K188" s="11" t="s">
        <v>30</v>
      </c>
      <c r="L188" s="11" t="s">
        <v>281</v>
      </c>
      <c r="M188" s="11">
        <v>2</v>
      </c>
      <c r="N188" s="11" t="s">
        <v>281</v>
      </c>
      <c r="O188" s="11" t="s">
        <v>304</v>
      </c>
      <c r="P188" s="11" t="s">
        <v>17692</v>
      </c>
      <c r="Q188" s="11">
        <v>10</v>
      </c>
      <c r="R188" s="55" t="s">
        <v>17693</v>
      </c>
    </row>
    <row r="189" spans="1:18" ht="32" x14ac:dyDescent="0.2">
      <c r="A189" s="160">
        <v>9789152302484</v>
      </c>
      <c r="B189" s="11">
        <v>2</v>
      </c>
      <c r="C189" s="11" t="s">
        <v>12856</v>
      </c>
      <c r="D189" s="11" t="str">
        <f t="shared" ref="D189:D252" si="9">B189&amp;"_"&amp;C189&amp;"_"&amp;K189&amp;"_"&amp;I189</f>
        <v>2_x2_2x_D_5c</v>
      </c>
      <c r="E189" s="11" t="str">
        <f>INDEX('Base data'!$M$433:$N$671,MATCH('Kap 2'!D189,'Base data'!$M$433:$M$671,0),2)</f>
        <v>9789152302484-2-x2_2x-D-5c</v>
      </c>
      <c r="G189" s="11" t="str">
        <f t="shared" ref="G189:G252" si="10">IF(I189="",G188,I189)</f>
        <v>5c</v>
      </c>
      <c r="H189" s="11" t="str">
        <f t="shared" ref="H189:H252" si="11">IF(L189="",H188,L189)</f>
        <v>Beräkna</v>
      </c>
      <c r="I189" s="11" t="s">
        <v>166</v>
      </c>
      <c r="J189" s="11" t="s">
        <v>29</v>
      </c>
      <c r="K189" s="11" t="s">
        <v>30</v>
      </c>
      <c r="L189" s="11" t="s">
        <v>281</v>
      </c>
      <c r="M189" s="11">
        <v>1</v>
      </c>
      <c r="N189" s="11" t="s">
        <v>283</v>
      </c>
      <c r="O189" s="11" t="s">
        <v>304</v>
      </c>
      <c r="P189" s="11" t="s">
        <v>17688</v>
      </c>
      <c r="Q189" s="11" t="s">
        <v>6510</v>
      </c>
      <c r="R189" s="55" t="s">
        <v>17689</v>
      </c>
    </row>
    <row r="190" spans="1:18" ht="48" x14ac:dyDescent="0.2">
      <c r="A190" s="160">
        <v>9789152302484</v>
      </c>
      <c r="B190" s="11">
        <v>2</v>
      </c>
      <c r="C190" s="11" t="s">
        <v>12856</v>
      </c>
      <c r="D190" s="11" t="str">
        <f t="shared" si="9"/>
        <v>2_x2_2x_D_5c</v>
      </c>
      <c r="E190" s="11" t="str">
        <f>INDEX('Base data'!$M$433:$N$671,MATCH('Kap 2'!D190,'Base data'!$M$433:$M$671,0),2)</f>
        <v>9789152302484-2-x2_2x-D-5c</v>
      </c>
      <c r="G190" s="11" t="str">
        <f t="shared" si="10"/>
        <v>5c</v>
      </c>
      <c r="H190" s="11" t="str">
        <f t="shared" si="11"/>
        <v>Beräkna</v>
      </c>
      <c r="I190" s="11" t="s">
        <v>166</v>
      </c>
      <c r="J190" s="11" t="s">
        <v>29</v>
      </c>
      <c r="K190" s="11" t="s">
        <v>30</v>
      </c>
      <c r="L190" s="11" t="s">
        <v>281</v>
      </c>
      <c r="M190" s="11">
        <v>2</v>
      </c>
      <c r="N190" s="11" t="s">
        <v>281</v>
      </c>
      <c r="O190" s="11" t="s">
        <v>304</v>
      </c>
      <c r="P190" s="11" t="s">
        <v>17694</v>
      </c>
      <c r="Q190" s="11" t="s">
        <v>17695</v>
      </c>
      <c r="R190" s="55" t="s">
        <v>17696</v>
      </c>
    </row>
    <row r="191" spans="1:18" ht="48" x14ac:dyDescent="0.2">
      <c r="A191" s="160">
        <v>9789152302484</v>
      </c>
      <c r="B191" s="11">
        <v>2</v>
      </c>
      <c r="C191" s="11" t="s">
        <v>12856</v>
      </c>
      <c r="D191" s="11" t="str">
        <f t="shared" si="9"/>
        <v>2_x2_2x_D_6a</v>
      </c>
      <c r="E191" s="11" t="str">
        <f>INDEX('Base data'!$M$433:$N$671,MATCH('Kap 2'!D191,'Base data'!$M$433:$M$671,0),2)</f>
        <v>9789152302484-2-x2_2x-D-6a</v>
      </c>
      <c r="G191" s="11" t="str">
        <f t="shared" si="10"/>
        <v>6a</v>
      </c>
      <c r="H191" s="11" t="str">
        <f t="shared" si="11"/>
        <v>Rita</v>
      </c>
      <c r="I191" s="11" t="s">
        <v>44</v>
      </c>
      <c r="J191" s="11" t="s">
        <v>29</v>
      </c>
      <c r="K191" s="11" t="s">
        <v>30</v>
      </c>
      <c r="L191" s="11" t="s">
        <v>284</v>
      </c>
      <c r="M191" s="11">
        <v>1</v>
      </c>
      <c r="N191" s="11" t="s">
        <v>284</v>
      </c>
      <c r="O191" s="11" t="s">
        <v>370</v>
      </c>
      <c r="P191" s="11"/>
      <c r="Q191" s="11" t="str">
        <f>E191&amp;"_"&amp;M191</f>
        <v>9789152302484-2-x2_2x-D-6a_1</v>
      </c>
      <c r="R191" s="55" t="s">
        <v>18481</v>
      </c>
    </row>
    <row r="192" spans="1:18" ht="32" x14ac:dyDescent="0.2">
      <c r="A192" s="160">
        <v>9789152302484</v>
      </c>
      <c r="B192" s="11">
        <v>2</v>
      </c>
      <c r="C192" s="11" t="s">
        <v>12856</v>
      </c>
      <c r="D192" s="11" t="str">
        <f t="shared" si="9"/>
        <v>2_x2_2x_D_6a</v>
      </c>
      <c r="E192" s="11" t="str">
        <f>INDEX('Base data'!$M$433:$N$671,MATCH('Kap 2'!D192,'Base data'!$M$433:$M$671,0),2)</f>
        <v>9789152302484-2-x2_2x-D-6a</v>
      </c>
      <c r="G192" s="11" t="str">
        <f t="shared" si="10"/>
        <v>6a</v>
      </c>
      <c r="H192" s="11" t="str">
        <f t="shared" si="11"/>
        <v>Rita</v>
      </c>
      <c r="I192" s="11" t="s">
        <v>44</v>
      </c>
      <c r="J192" s="11" t="s">
        <v>29</v>
      </c>
      <c r="K192" s="11" t="s">
        <v>30</v>
      </c>
      <c r="L192" s="11" t="s">
        <v>284</v>
      </c>
      <c r="M192" s="11">
        <v>2</v>
      </c>
      <c r="N192" s="11" t="s">
        <v>284</v>
      </c>
      <c r="O192" s="11" t="s">
        <v>370</v>
      </c>
      <c r="P192" s="11"/>
      <c r="Q192" s="11" t="str">
        <f>E192&amp;"_"&amp;M192</f>
        <v>9789152302484-2-x2_2x-D-6a_2</v>
      </c>
      <c r="R192" s="55" t="s">
        <v>17697</v>
      </c>
    </row>
    <row r="193" spans="1:18" ht="48" x14ac:dyDescent="0.2">
      <c r="A193" s="160">
        <v>9789152302484</v>
      </c>
      <c r="B193" s="11">
        <v>2</v>
      </c>
      <c r="C193" s="11" t="s">
        <v>12856</v>
      </c>
      <c r="D193" s="11" t="str">
        <f t="shared" si="9"/>
        <v>2_x2_2x_D_6b</v>
      </c>
      <c r="E193" s="11" t="str">
        <f>INDEX('Base data'!$M$433:$N$671,MATCH('Kap 2'!D193,'Base data'!$M$433:$M$671,0),2)</f>
        <v>9789152302484-2-x2_2x-D-6b</v>
      </c>
      <c r="G193" s="11" t="str">
        <f t="shared" si="10"/>
        <v>6b</v>
      </c>
      <c r="H193" s="11" t="str">
        <f t="shared" si="11"/>
        <v>Resonera</v>
      </c>
      <c r="I193" s="11" t="s">
        <v>45</v>
      </c>
      <c r="J193" s="11" t="s">
        <v>29</v>
      </c>
      <c r="K193" s="11" t="s">
        <v>30</v>
      </c>
      <c r="L193" s="11" t="s">
        <v>283</v>
      </c>
      <c r="M193" s="11">
        <v>1</v>
      </c>
      <c r="N193" s="11" t="s">
        <v>283</v>
      </c>
      <c r="O193" s="11" t="s">
        <v>304</v>
      </c>
      <c r="P193" s="11" t="s">
        <v>17698</v>
      </c>
      <c r="Q193" s="11" t="s">
        <v>17699</v>
      </c>
      <c r="R193" s="55" t="s">
        <v>17700</v>
      </c>
    </row>
    <row r="194" spans="1:18" ht="48" x14ac:dyDescent="0.2">
      <c r="A194" s="160">
        <v>9789152302484</v>
      </c>
      <c r="B194" s="11">
        <v>2</v>
      </c>
      <c r="C194" s="11" t="s">
        <v>12856</v>
      </c>
      <c r="D194" s="11" t="str">
        <f t="shared" si="9"/>
        <v>2_x2_2x_D_6b</v>
      </c>
      <c r="E194" s="11" t="str">
        <f>INDEX('Base data'!$M$433:$N$671,MATCH('Kap 2'!D194,'Base data'!$M$433:$M$671,0),2)</f>
        <v>9789152302484-2-x2_2x-D-6b</v>
      </c>
      <c r="G194" s="11" t="str">
        <f t="shared" si="10"/>
        <v>6b</v>
      </c>
      <c r="H194" s="11" t="str">
        <f t="shared" si="11"/>
        <v>Resonera</v>
      </c>
      <c r="I194" s="11" t="s">
        <v>45</v>
      </c>
      <c r="J194" s="11" t="s">
        <v>29</v>
      </c>
      <c r="K194" s="11" t="s">
        <v>30</v>
      </c>
      <c r="L194" s="11" t="s">
        <v>283</v>
      </c>
      <c r="M194" s="11">
        <v>2</v>
      </c>
      <c r="N194" s="11" t="s">
        <v>283</v>
      </c>
      <c r="O194" s="11" t="s">
        <v>304</v>
      </c>
      <c r="P194" s="11" t="s">
        <v>17701</v>
      </c>
      <c r="Q194" s="11" t="s">
        <v>14560</v>
      </c>
      <c r="R194" s="55" t="s">
        <v>17702</v>
      </c>
    </row>
    <row r="195" spans="1:18" ht="48" x14ac:dyDescent="0.2">
      <c r="A195" s="160">
        <v>9789152302484</v>
      </c>
      <c r="B195" s="11">
        <v>2</v>
      </c>
      <c r="C195" s="11" t="s">
        <v>12856</v>
      </c>
      <c r="D195" s="11" t="str">
        <f t="shared" si="9"/>
        <v>2_x2_2x_D_6b</v>
      </c>
      <c r="E195" s="11" t="str">
        <f>INDEX('Base data'!$M$433:$N$671,MATCH('Kap 2'!D195,'Base data'!$M$433:$M$671,0),2)</f>
        <v>9789152302484-2-x2_2x-D-6b</v>
      </c>
      <c r="G195" s="11" t="str">
        <f t="shared" si="10"/>
        <v>6b</v>
      </c>
      <c r="H195" s="11" t="str">
        <f t="shared" si="11"/>
        <v>Rita</v>
      </c>
      <c r="I195" s="11" t="s">
        <v>45</v>
      </c>
      <c r="J195" s="11" t="s">
        <v>29</v>
      </c>
      <c r="K195" s="11" t="s">
        <v>30</v>
      </c>
      <c r="L195" s="11" t="s">
        <v>284</v>
      </c>
      <c r="M195" s="11">
        <v>3</v>
      </c>
      <c r="N195" s="11" t="s">
        <v>284</v>
      </c>
      <c r="O195" s="11" t="s">
        <v>370</v>
      </c>
      <c r="P195" s="11"/>
      <c r="Q195" s="11" t="str">
        <f>E195&amp;"_"&amp;M195</f>
        <v>9789152302484-2-x2_2x-D-6b_3</v>
      </c>
      <c r="R195" s="55" t="s">
        <v>17703</v>
      </c>
    </row>
    <row r="196" spans="1:18" ht="32" x14ac:dyDescent="0.2">
      <c r="A196" s="160">
        <v>9789152302484</v>
      </c>
      <c r="B196" s="11">
        <v>2</v>
      </c>
      <c r="C196" s="11" t="s">
        <v>12856</v>
      </c>
      <c r="D196" s="11" t="str">
        <f t="shared" si="9"/>
        <v>2_x2_2x_D_6b</v>
      </c>
      <c r="E196" s="11" t="str">
        <f>INDEX('Base data'!$M$433:$N$671,MATCH('Kap 2'!D196,'Base data'!$M$433:$M$671,0),2)</f>
        <v>9789152302484-2-x2_2x-D-6b</v>
      </c>
      <c r="G196" s="11" t="str">
        <f t="shared" si="10"/>
        <v>6b</v>
      </c>
      <c r="H196" s="11" t="str">
        <f t="shared" si="11"/>
        <v>Resonera</v>
      </c>
      <c r="I196" s="11" t="s">
        <v>45</v>
      </c>
      <c r="J196" s="11" t="s">
        <v>29</v>
      </c>
      <c r="K196" s="11" t="s">
        <v>30</v>
      </c>
      <c r="L196" s="11" t="s">
        <v>283</v>
      </c>
      <c r="M196" s="11">
        <v>4</v>
      </c>
      <c r="N196" s="11" t="s">
        <v>283</v>
      </c>
      <c r="O196" s="11" t="s">
        <v>304</v>
      </c>
      <c r="P196" s="11" t="s">
        <v>17704</v>
      </c>
      <c r="Q196" s="11" t="s">
        <v>449</v>
      </c>
      <c r="R196" s="55" t="s">
        <v>17705</v>
      </c>
    </row>
    <row r="197" spans="1:18" ht="48" x14ac:dyDescent="0.2">
      <c r="A197" s="160">
        <v>9789152302484</v>
      </c>
      <c r="B197" s="11">
        <v>2</v>
      </c>
      <c r="C197" s="11" t="s">
        <v>12856</v>
      </c>
      <c r="D197" s="11" t="str">
        <f t="shared" si="9"/>
        <v>2_x2_2x_D_7a</v>
      </c>
      <c r="E197" s="11" t="str">
        <f>INDEX('Base data'!$M$433:$N$671,MATCH('Kap 2'!D197,'Base data'!$M$433:$M$671,0),2)</f>
        <v>9789152302484-2-x2_2x-D-7a</v>
      </c>
      <c r="G197" s="11" t="str">
        <f t="shared" si="10"/>
        <v>7a</v>
      </c>
      <c r="H197" s="11" t="str">
        <f t="shared" si="11"/>
        <v>Rita</v>
      </c>
      <c r="I197" s="11" t="s">
        <v>47</v>
      </c>
      <c r="J197" s="11" t="s">
        <v>29</v>
      </c>
      <c r="K197" s="11" t="s">
        <v>30</v>
      </c>
      <c r="L197" s="11" t="s">
        <v>284</v>
      </c>
      <c r="M197" s="11">
        <v>1</v>
      </c>
      <c r="N197" s="11" t="s">
        <v>284</v>
      </c>
      <c r="O197" s="11" t="s">
        <v>370</v>
      </c>
      <c r="P197" s="11"/>
      <c r="Q197" s="11" t="str">
        <f>E197&amp;"_"&amp;M197</f>
        <v>9789152302484-2-x2_2x-D-7a_1</v>
      </c>
      <c r="R197" s="55" t="s">
        <v>17706</v>
      </c>
    </row>
    <row r="198" spans="1:18" ht="48" x14ac:dyDescent="0.2">
      <c r="A198" s="160">
        <v>9789152302484</v>
      </c>
      <c r="B198" s="11">
        <v>2</v>
      </c>
      <c r="C198" s="11" t="s">
        <v>12856</v>
      </c>
      <c r="D198" s="11" t="str">
        <f t="shared" si="9"/>
        <v>2_x2_2x_D_7a</v>
      </c>
      <c r="E198" s="11" t="str">
        <f>INDEX('Base data'!$M$433:$N$671,MATCH('Kap 2'!D198,'Base data'!$M$433:$M$671,0),2)</f>
        <v>9789152302484-2-x2_2x-D-7a</v>
      </c>
      <c r="G198" s="11" t="str">
        <f t="shared" si="10"/>
        <v>7a</v>
      </c>
      <c r="H198" s="11" t="str">
        <f t="shared" si="11"/>
        <v>Resonera</v>
      </c>
      <c r="I198" s="11" t="s">
        <v>47</v>
      </c>
      <c r="J198" s="11" t="s">
        <v>29</v>
      </c>
      <c r="K198" s="11" t="s">
        <v>30</v>
      </c>
      <c r="L198" s="11" t="s">
        <v>283</v>
      </c>
      <c r="M198" s="11">
        <v>2</v>
      </c>
      <c r="N198" s="11" t="s">
        <v>283</v>
      </c>
      <c r="O198" s="11" t="s">
        <v>304</v>
      </c>
      <c r="P198" s="11" t="s">
        <v>17707</v>
      </c>
      <c r="Q198" s="11" t="s">
        <v>231</v>
      </c>
      <c r="R198" s="55" t="s">
        <v>17708</v>
      </c>
    </row>
    <row r="199" spans="1:18" ht="176" x14ac:dyDescent="0.2">
      <c r="A199" s="160">
        <v>9789152302484</v>
      </c>
      <c r="B199" s="11">
        <v>2</v>
      </c>
      <c r="C199" s="11" t="s">
        <v>12856</v>
      </c>
      <c r="D199" s="11" t="str">
        <f t="shared" si="9"/>
        <v>2_x2_2x_D_7b</v>
      </c>
      <c r="E199" s="11" t="str">
        <f>INDEX('Base data'!$M$433:$N$671,MATCH('Kap 2'!D199,'Base data'!$M$433:$M$671,0),2)</f>
        <v>9789152302484-2-x2_2x-D-7b</v>
      </c>
      <c r="G199" s="11" t="str">
        <f t="shared" si="10"/>
        <v>7b</v>
      </c>
      <c r="H199" s="11" t="str">
        <f t="shared" si="11"/>
        <v>Resonera</v>
      </c>
      <c r="I199" s="11" t="s">
        <v>48</v>
      </c>
      <c r="J199" s="11" t="s">
        <v>29</v>
      </c>
      <c r="K199" s="11" t="s">
        <v>30</v>
      </c>
      <c r="L199" s="11" t="s">
        <v>283</v>
      </c>
      <c r="M199" s="11">
        <v>1</v>
      </c>
      <c r="N199" s="11" t="s">
        <v>283</v>
      </c>
      <c r="O199" s="11" t="s">
        <v>311</v>
      </c>
      <c r="P199" s="55" t="s">
        <v>17562</v>
      </c>
      <c r="Q199" s="11" t="s">
        <v>17563</v>
      </c>
      <c r="R199" s="55" t="s">
        <v>17564</v>
      </c>
    </row>
    <row r="200" spans="1:18" ht="48" x14ac:dyDescent="0.2">
      <c r="A200" s="160">
        <v>9789152302484</v>
      </c>
      <c r="B200" s="11">
        <v>2</v>
      </c>
      <c r="C200" s="11" t="s">
        <v>12856</v>
      </c>
      <c r="D200" s="11" t="str">
        <f t="shared" si="9"/>
        <v>2_x2_2x_D_7b</v>
      </c>
      <c r="E200" s="11" t="str">
        <f>INDEX('Base data'!$M$433:$N$671,MATCH('Kap 2'!D200,'Base data'!$M$433:$M$671,0),2)</f>
        <v>9789152302484-2-x2_2x-D-7b</v>
      </c>
      <c r="G200" s="11" t="str">
        <f t="shared" si="10"/>
        <v>7b</v>
      </c>
      <c r="H200" s="11" t="str">
        <f t="shared" si="11"/>
        <v>Resonera</v>
      </c>
      <c r="I200" s="11" t="s">
        <v>48</v>
      </c>
      <c r="J200" s="11" t="s">
        <v>29</v>
      </c>
      <c r="K200" s="11" t="s">
        <v>30</v>
      </c>
      <c r="L200" s="11" t="s">
        <v>283</v>
      </c>
      <c r="M200" s="11">
        <v>2</v>
      </c>
      <c r="N200" s="11" t="s">
        <v>283</v>
      </c>
      <c r="O200" s="11" t="s">
        <v>304</v>
      </c>
      <c r="P200" s="11" t="s">
        <v>17709</v>
      </c>
      <c r="Q200" s="11" t="s">
        <v>169</v>
      </c>
      <c r="R200" s="55" t="s">
        <v>17566</v>
      </c>
    </row>
    <row r="201" spans="1:18" ht="64" x14ac:dyDescent="0.2">
      <c r="A201" s="160">
        <v>9789152302484</v>
      </c>
      <c r="B201" s="11">
        <v>2</v>
      </c>
      <c r="C201" s="11" t="s">
        <v>12856</v>
      </c>
      <c r="D201" s="11" t="str">
        <f t="shared" si="9"/>
        <v>2_x2_2x_D_8a</v>
      </c>
      <c r="E201" s="11" t="str">
        <f>INDEX('Base data'!$M$433:$N$671,MATCH('Kap 2'!D201,'Base data'!$M$433:$M$671,0),2)</f>
        <v>9789152302484-2-x2_2x-D-8a</v>
      </c>
      <c r="G201" s="11" t="str">
        <f t="shared" si="10"/>
        <v>8a</v>
      </c>
      <c r="H201" s="11" t="str">
        <f t="shared" si="11"/>
        <v>Problemlösning</v>
      </c>
      <c r="I201" s="11" t="s">
        <v>50</v>
      </c>
      <c r="J201" s="11" t="s">
        <v>29</v>
      </c>
      <c r="K201" s="11" t="s">
        <v>30</v>
      </c>
      <c r="L201" s="11" t="s">
        <v>1256</v>
      </c>
      <c r="M201" s="11">
        <v>1</v>
      </c>
      <c r="N201" s="11" t="s">
        <v>281</v>
      </c>
      <c r="O201" s="11" t="s">
        <v>304</v>
      </c>
      <c r="P201" s="11" t="s">
        <v>17710</v>
      </c>
      <c r="Q201" s="11">
        <v>1</v>
      </c>
      <c r="R201" s="55" t="s">
        <v>17711</v>
      </c>
    </row>
    <row r="202" spans="1:18" ht="64" x14ac:dyDescent="0.2">
      <c r="A202" s="160">
        <v>9789152302484</v>
      </c>
      <c r="B202" s="11">
        <v>2</v>
      </c>
      <c r="C202" s="11" t="s">
        <v>12856</v>
      </c>
      <c r="D202" s="11" t="str">
        <f t="shared" si="9"/>
        <v>2_x2_2x_D_8a</v>
      </c>
      <c r="E202" s="11" t="str">
        <f>INDEX('Base data'!$M$433:$N$671,MATCH('Kap 2'!D202,'Base data'!$M$433:$M$671,0),2)</f>
        <v>9789152302484-2-x2_2x-D-8a</v>
      </c>
      <c r="G202" s="11" t="str">
        <f t="shared" si="10"/>
        <v>8a</v>
      </c>
      <c r="H202" s="11" t="str">
        <f t="shared" si="11"/>
        <v>Problemlösning</v>
      </c>
      <c r="I202" s="11" t="s">
        <v>50</v>
      </c>
      <c r="J202" s="11" t="s">
        <v>29</v>
      </c>
      <c r="K202" s="11" t="s">
        <v>30</v>
      </c>
      <c r="L202" s="11" t="s">
        <v>1256</v>
      </c>
      <c r="M202" s="11">
        <v>2</v>
      </c>
      <c r="N202" s="11" t="s">
        <v>281</v>
      </c>
      <c r="O202" s="11" t="s">
        <v>304</v>
      </c>
      <c r="P202" s="14" t="s">
        <v>17712</v>
      </c>
      <c r="Q202" s="14" t="s">
        <v>17713</v>
      </c>
      <c r="R202" s="80" t="s">
        <v>17714</v>
      </c>
    </row>
    <row r="203" spans="1:18" ht="32" x14ac:dyDescent="0.2">
      <c r="A203" s="160">
        <v>9789152302484</v>
      </c>
      <c r="B203" s="11">
        <v>2</v>
      </c>
      <c r="C203" s="11" t="s">
        <v>12856</v>
      </c>
      <c r="D203" s="11" t="str">
        <f t="shared" si="9"/>
        <v>2_x2_2x_D_8a</v>
      </c>
      <c r="E203" s="11" t="str">
        <f>INDEX('Base data'!$M$433:$N$671,MATCH('Kap 2'!D203,'Base data'!$M$433:$M$671,0),2)</f>
        <v>9789152302484-2-x2_2x-D-8a</v>
      </c>
      <c r="G203" s="11" t="str">
        <f t="shared" si="10"/>
        <v>8a</v>
      </c>
      <c r="H203" s="11" t="str">
        <f t="shared" si="11"/>
        <v>Problemlösning</v>
      </c>
      <c r="I203" s="11" t="s">
        <v>50</v>
      </c>
      <c r="J203" s="11" t="s">
        <v>29</v>
      </c>
      <c r="K203" s="11" t="s">
        <v>30</v>
      </c>
      <c r="L203" s="11" t="s">
        <v>1256</v>
      </c>
      <c r="M203" s="11">
        <v>3</v>
      </c>
      <c r="N203" s="11" t="s">
        <v>283</v>
      </c>
      <c r="O203" s="11" t="s">
        <v>304</v>
      </c>
      <c r="P203" s="12" t="s">
        <v>17715</v>
      </c>
      <c r="Q203" s="12">
        <v>2</v>
      </c>
      <c r="R203" s="55" t="s">
        <v>17716</v>
      </c>
    </row>
    <row r="204" spans="1:18" ht="48" x14ac:dyDescent="0.2">
      <c r="A204" s="160">
        <v>9789152302484</v>
      </c>
      <c r="B204" s="11">
        <v>2</v>
      </c>
      <c r="C204" s="11" t="s">
        <v>12856</v>
      </c>
      <c r="D204" s="11" t="str">
        <f t="shared" si="9"/>
        <v>2_x2_2x_D_8b</v>
      </c>
      <c r="E204" s="11" t="str">
        <f>INDEX('Base data'!$M$433:$N$671,MATCH('Kap 2'!D204,'Base data'!$M$433:$M$671,0),2)</f>
        <v>9789152302484-2-x2_2x-D-8b</v>
      </c>
      <c r="G204" s="11" t="str">
        <f t="shared" si="10"/>
        <v>8b</v>
      </c>
      <c r="H204" s="11" t="str">
        <f t="shared" si="11"/>
        <v>Problemlösning</v>
      </c>
      <c r="I204" s="11" t="s">
        <v>51</v>
      </c>
      <c r="J204" s="11" t="s">
        <v>29</v>
      </c>
      <c r="K204" s="11" t="s">
        <v>30</v>
      </c>
      <c r="L204" s="11" t="s">
        <v>1256</v>
      </c>
      <c r="M204" s="11">
        <v>1</v>
      </c>
      <c r="N204" s="11" t="s">
        <v>283</v>
      </c>
      <c r="O204" s="11" t="s">
        <v>304</v>
      </c>
      <c r="P204" s="12" t="s">
        <v>17717</v>
      </c>
      <c r="Q204" s="12" t="s">
        <v>17718</v>
      </c>
      <c r="R204" s="55" t="s">
        <v>17719</v>
      </c>
    </row>
    <row r="205" spans="1:18" ht="48" x14ac:dyDescent="0.2">
      <c r="A205" s="160">
        <v>9789152302484</v>
      </c>
      <c r="B205" s="11">
        <v>2</v>
      </c>
      <c r="C205" s="11" t="s">
        <v>12856</v>
      </c>
      <c r="D205" s="11" t="str">
        <f t="shared" si="9"/>
        <v>2_x2_2x_D_8b</v>
      </c>
      <c r="E205" s="11" t="str">
        <f>INDEX('Base data'!$M$433:$N$671,MATCH('Kap 2'!D205,'Base data'!$M$433:$M$671,0),2)</f>
        <v>9789152302484-2-x2_2x-D-8b</v>
      </c>
      <c r="G205" s="11" t="str">
        <f t="shared" si="10"/>
        <v>8b</v>
      </c>
      <c r="H205" s="11" t="str">
        <f t="shared" si="11"/>
        <v>Problemlösning</v>
      </c>
      <c r="I205" s="11" t="s">
        <v>51</v>
      </c>
      <c r="J205" s="11" t="s">
        <v>29</v>
      </c>
      <c r="K205" s="11" t="s">
        <v>30</v>
      </c>
      <c r="L205" s="11" t="s">
        <v>1256</v>
      </c>
      <c r="M205" s="11">
        <v>2</v>
      </c>
      <c r="N205" s="11" t="s">
        <v>281</v>
      </c>
      <c r="O205" s="11" t="s">
        <v>304</v>
      </c>
      <c r="P205" s="15" t="s">
        <v>17720</v>
      </c>
      <c r="Q205" s="15">
        <v>102</v>
      </c>
      <c r="R205" s="80" t="s">
        <v>17721</v>
      </c>
    </row>
    <row r="206" spans="1:18" ht="80" x14ac:dyDescent="0.2">
      <c r="A206" s="160">
        <v>9789152302484</v>
      </c>
      <c r="B206" s="11">
        <v>2</v>
      </c>
      <c r="C206" s="11" t="s">
        <v>12856</v>
      </c>
      <c r="D206" s="11" t="str">
        <f t="shared" si="9"/>
        <v>2_x2_2x_D_9a</v>
      </c>
      <c r="E206" s="11" t="str">
        <f>INDEX('Base data'!$M$433:$N$671,MATCH('Kap 2'!D206,'Base data'!$M$433:$M$671,0),2)</f>
        <v>9789152302484-2-x2_2x-D-9a</v>
      </c>
      <c r="G206" s="11" t="str">
        <f t="shared" si="10"/>
        <v>9a</v>
      </c>
      <c r="H206" s="11" t="str">
        <f t="shared" si="11"/>
        <v>Problemlösning</v>
      </c>
      <c r="I206" s="11" t="s">
        <v>53</v>
      </c>
      <c r="J206" s="11" t="s">
        <v>29</v>
      </c>
      <c r="K206" s="11" t="s">
        <v>30</v>
      </c>
      <c r="L206" s="11" t="s">
        <v>1256</v>
      </c>
      <c r="M206" s="11">
        <v>1</v>
      </c>
      <c r="N206" s="11" t="s">
        <v>283</v>
      </c>
      <c r="O206" s="11" t="s">
        <v>304</v>
      </c>
      <c r="P206" s="12" t="s">
        <v>17722</v>
      </c>
      <c r="Q206" s="12">
        <v>1</v>
      </c>
      <c r="R206" s="55" t="s">
        <v>17723</v>
      </c>
    </row>
    <row r="207" spans="1:18" ht="48" x14ac:dyDescent="0.2">
      <c r="A207" s="160">
        <v>9789152302484</v>
      </c>
      <c r="B207" s="11">
        <v>2</v>
      </c>
      <c r="C207" s="11" t="s">
        <v>12856</v>
      </c>
      <c r="D207" s="11" t="str">
        <f t="shared" si="9"/>
        <v>2_x2_2x_D_9a</v>
      </c>
      <c r="E207" s="11" t="str">
        <f>INDEX('Base data'!$M$433:$N$671,MATCH('Kap 2'!D207,'Base data'!$M$433:$M$671,0),2)</f>
        <v>9789152302484-2-x2_2x-D-9a</v>
      </c>
      <c r="G207" s="11" t="str">
        <f t="shared" si="10"/>
        <v>9a</v>
      </c>
      <c r="H207" s="11" t="str">
        <f t="shared" si="11"/>
        <v>Problemlösning</v>
      </c>
      <c r="I207" s="11" t="s">
        <v>53</v>
      </c>
      <c r="J207" s="11" t="s">
        <v>29</v>
      </c>
      <c r="K207" s="11" t="s">
        <v>30</v>
      </c>
      <c r="L207" s="11" t="s">
        <v>1256</v>
      </c>
      <c r="M207" s="11">
        <v>2</v>
      </c>
      <c r="N207" s="11" t="s">
        <v>283</v>
      </c>
      <c r="O207" s="11" t="s">
        <v>304</v>
      </c>
      <c r="P207" s="12" t="s">
        <v>17724</v>
      </c>
      <c r="Q207" s="12">
        <v>2</v>
      </c>
      <c r="R207" s="55" t="s">
        <v>17725</v>
      </c>
    </row>
    <row r="208" spans="1:18" ht="32" x14ac:dyDescent="0.2">
      <c r="A208" s="160">
        <v>9789152302484</v>
      </c>
      <c r="B208" s="11">
        <v>2</v>
      </c>
      <c r="C208" s="11" t="s">
        <v>12856</v>
      </c>
      <c r="D208" s="11" t="str">
        <f t="shared" si="9"/>
        <v>2_x2_2x_D_9a</v>
      </c>
      <c r="E208" s="11" t="str">
        <f>INDEX('Base data'!$M$433:$N$671,MATCH('Kap 2'!D208,'Base data'!$M$433:$M$671,0),2)</f>
        <v>9789152302484-2-x2_2x-D-9a</v>
      </c>
      <c r="G208" s="11" t="str">
        <f t="shared" si="10"/>
        <v>9a</v>
      </c>
      <c r="H208" s="11" t="str">
        <f t="shared" si="11"/>
        <v>Problemlösning</v>
      </c>
      <c r="I208" s="11" t="s">
        <v>53</v>
      </c>
      <c r="J208" s="11" t="s">
        <v>29</v>
      </c>
      <c r="K208" s="11" t="s">
        <v>30</v>
      </c>
      <c r="L208" s="11" t="s">
        <v>1256</v>
      </c>
      <c r="M208" s="11">
        <v>3</v>
      </c>
      <c r="N208" s="11" t="s">
        <v>283</v>
      </c>
      <c r="O208" s="11" t="s">
        <v>304</v>
      </c>
      <c r="P208" s="12" t="s">
        <v>17726</v>
      </c>
      <c r="Q208" s="12">
        <v>2</v>
      </c>
      <c r="R208" s="55" t="s">
        <v>17727</v>
      </c>
    </row>
    <row r="209" spans="1:18" ht="48" x14ac:dyDescent="0.2">
      <c r="A209" s="160">
        <v>9789152302484</v>
      </c>
      <c r="B209" s="11">
        <v>2</v>
      </c>
      <c r="C209" s="11" t="s">
        <v>12856</v>
      </c>
      <c r="D209" s="11" t="str">
        <f t="shared" si="9"/>
        <v>2_x2_2x_D_9a</v>
      </c>
      <c r="E209" s="11" t="str">
        <f>INDEX('Base data'!$M$433:$N$671,MATCH('Kap 2'!D209,'Base data'!$M$433:$M$671,0),2)</f>
        <v>9789152302484-2-x2_2x-D-9a</v>
      </c>
      <c r="G209" s="11" t="str">
        <f t="shared" si="10"/>
        <v>9a</v>
      </c>
      <c r="H209" s="11" t="str">
        <f t="shared" si="11"/>
        <v>Problemlösning</v>
      </c>
      <c r="I209" s="11" t="s">
        <v>53</v>
      </c>
      <c r="J209" s="11" t="s">
        <v>29</v>
      </c>
      <c r="K209" s="11" t="s">
        <v>30</v>
      </c>
      <c r="L209" s="11" t="s">
        <v>1256</v>
      </c>
      <c r="M209" s="11">
        <v>4</v>
      </c>
      <c r="N209" s="11" t="s">
        <v>281</v>
      </c>
      <c r="O209" s="11" t="s">
        <v>304</v>
      </c>
      <c r="P209" s="12" t="s">
        <v>17728</v>
      </c>
      <c r="Q209" s="12">
        <v>6</v>
      </c>
      <c r="R209" s="55" t="s">
        <v>17729</v>
      </c>
    </row>
    <row r="210" spans="1:18" ht="48" x14ac:dyDescent="0.2">
      <c r="A210" s="160">
        <v>9789152302484</v>
      </c>
      <c r="B210" s="11">
        <v>2</v>
      </c>
      <c r="C210" s="11" t="s">
        <v>12856</v>
      </c>
      <c r="D210" s="11" t="str">
        <f t="shared" si="9"/>
        <v>2_x2_2x_D_9a</v>
      </c>
      <c r="E210" s="11" t="str">
        <f>INDEX('Base data'!$M$433:$N$671,MATCH('Kap 2'!D210,'Base data'!$M$433:$M$671,0),2)</f>
        <v>9789152302484-2-x2_2x-D-9a</v>
      </c>
      <c r="G210" s="11" t="str">
        <f t="shared" si="10"/>
        <v>9a</v>
      </c>
      <c r="H210" s="11" t="str">
        <f t="shared" si="11"/>
        <v>Problemlösning</v>
      </c>
      <c r="I210" s="11" t="s">
        <v>53</v>
      </c>
      <c r="J210" s="11" t="s">
        <v>29</v>
      </c>
      <c r="K210" s="11" t="s">
        <v>30</v>
      </c>
      <c r="L210" s="11" t="s">
        <v>1256</v>
      </c>
      <c r="M210" s="11">
        <v>5</v>
      </c>
      <c r="N210" s="11" t="s">
        <v>283</v>
      </c>
      <c r="O210" s="11" t="s">
        <v>304</v>
      </c>
      <c r="P210" s="12" t="s">
        <v>17730</v>
      </c>
      <c r="Q210" s="12" t="s">
        <v>357</v>
      </c>
      <c r="R210" s="55" t="s">
        <v>17731</v>
      </c>
    </row>
    <row r="211" spans="1:18" ht="32" x14ac:dyDescent="0.2">
      <c r="A211" s="160">
        <v>9789152302484</v>
      </c>
      <c r="B211" s="11">
        <v>2</v>
      </c>
      <c r="C211" s="11" t="s">
        <v>12856</v>
      </c>
      <c r="D211" s="11" t="str">
        <f t="shared" si="9"/>
        <v>2_x2_2x_D_9a</v>
      </c>
      <c r="E211" s="11" t="str">
        <f>INDEX('Base data'!$M$433:$N$671,MATCH('Kap 2'!D211,'Base data'!$M$433:$M$671,0),2)</f>
        <v>9789152302484-2-x2_2x-D-9a</v>
      </c>
      <c r="G211" s="11" t="str">
        <f t="shared" si="10"/>
        <v>9a</v>
      </c>
      <c r="H211" s="11" t="str">
        <f t="shared" si="11"/>
        <v>Problemlösning</v>
      </c>
      <c r="I211" s="11" t="s">
        <v>53</v>
      </c>
      <c r="J211" s="11" t="s">
        <v>29</v>
      </c>
      <c r="K211" s="11" t="s">
        <v>30</v>
      </c>
      <c r="L211" s="11" t="s">
        <v>1256</v>
      </c>
      <c r="M211" s="11">
        <v>6</v>
      </c>
      <c r="N211" s="11" t="s">
        <v>283</v>
      </c>
      <c r="O211" s="11" t="s">
        <v>304</v>
      </c>
      <c r="P211" s="12" t="s">
        <v>17732</v>
      </c>
      <c r="Q211" s="12">
        <v>14</v>
      </c>
      <c r="R211" s="55" t="s">
        <v>17733</v>
      </c>
    </row>
    <row r="212" spans="1:18" ht="48" x14ac:dyDescent="0.2">
      <c r="A212" s="160">
        <v>9789152302484</v>
      </c>
      <c r="B212" s="11">
        <v>2</v>
      </c>
      <c r="C212" s="11" t="s">
        <v>12856</v>
      </c>
      <c r="D212" s="11" t="str">
        <f t="shared" si="9"/>
        <v>2_x2_2x_D_9b</v>
      </c>
      <c r="E212" s="11" t="str">
        <f>INDEX('Base data'!$M$433:$N$671,MATCH('Kap 2'!D212,'Base data'!$M$433:$M$671,0),2)</f>
        <v>9789152302484-2-x2_2x-D-9b</v>
      </c>
      <c r="G212" s="11" t="str">
        <f t="shared" si="10"/>
        <v>9b</v>
      </c>
      <c r="H212" s="11" t="str">
        <f t="shared" si="11"/>
        <v>Problemlösning</v>
      </c>
      <c r="I212" s="11" t="s">
        <v>54</v>
      </c>
      <c r="J212" s="11" t="s">
        <v>29</v>
      </c>
      <c r="K212" s="11" t="s">
        <v>30</v>
      </c>
      <c r="L212" s="11" t="s">
        <v>1256</v>
      </c>
      <c r="M212" s="11">
        <v>1</v>
      </c>
      <c r="N212" s="11" t="s">
        <v>283</v>
      </c>
      <c r="O212" s="11" t="s">
        <v>304</v>
      </c>
      <c r="P212" s="12" t="s">
        <v>17734</v>
      </c>
      <c r="Q212" s="12" t="s">
        <v>17735</v>
      </c>
      <c r="R212" s="55" t="s">
        <v>17736</v>
      </c>
    </row>
    <row r="213" spans="1:18" ht="32" x14ac:dyDescent="0.2">
      <c r="A213" s="160">
        <v>9789152302484</v>
      </c>
      <c r="B213" s="11">
        <v>2</v>
      </c>
      <c r="C213" s="11" t="s">
        <v>12856</v>
      </c>
      <c r="D213" s="11" t="str">
        <f t="shared" si="9"/>
        <v>2_x2_2x_D_9b</v>
      </c>
      <c r="E213" s="11" t="str">
        <f>INDEX('Base data'!$M$433:$N$671,MATCH('Kap 2'!D213,'Base data'!$M$433:$M$671,0),2)</f>
        <v>9789152302484-2-x2_2x-D-9b</v>
      </c>
      <c r="G213" s="11" t="str">
        <f t="shared" si="10"/>
        <v>9b</v>
      </c>
      <c r="H213" s="11" t="str">
        <f t="shared" si="11"/>
        <v>Problemlösning</v>
      </c>
      <c r="I213" s="11" t="s">
        <v>54</v>
      </c>
      <c r="J213" s="11" t="s">
        <v>29</v>
      </c>
      <c r="K213" s="11" t="s">
        <v>30</v>
      </c>
      <c r="L213" s="11" t="s">
        <v>1256</v>
      </c>
      <c r="M213" s="11">
        <v>2</v>
      </c>
      <c r="N213" s="11" t="s">
        <v>283</v>
      </c>
      <c r="O213" s="11" t="s">
        <v>304</v>
      </c>
      <c r="P213" s="12" t="s">
        <v>17737</v>
      </c>
      <c r="Q213" s="12">
        <v>20</v>
      </c>
      <c r="R213" s="55" t="s">
        <v>17738</v>
      </c>
    </row>
    <row r="214" spans="1:18" ht="64" x14ac:dyDescent="0.2">
      <c r="A214" s="160">
        <v>9789152302484</v>
      </c>
      <c r="B214" s="11">
        <v>2</v>
      </c>
      <c r="C214" s="11" t="s">
        <v>12856</v>
      </c>
      <c r="D214" s="11" t="str">
        <f t="shared" si="9"/>
        <v>2_x2_2x_D_10</v>
      </c>
      <c r="E214" s="11" t="str">
        <f>INDEX('Base data'!$M$433:$N$671,MATCH('Kap 2'!D214,'Base data'!$M$433:$M$671,0),2)</f>
        <v>9789152302484-2-x2_2x-D-10</v>
      </c>
      <c r="G214" s="11">
        <f t="shared" si="10"/>
        <v>10</v>
      </c>
      <c r="H214" s="11" t="str">
        <f t="shared" si="11"/>
        <v>Problemlösning</v>
      </c>
      <c r="I214" s="11">
        <v>10</v>
      </c>
      <c r="J214" s="11" t="s">
        <v>29</v>
      </c>
      <c r="K214" s="11" t="s">
        <v>30</v>
      </c>
      <c r="L214" s="11" t="s">
        <v>1256</v>
      </c>
      <c r="M214" s="11">
        <v>1</v>
      </c>
      <c r="N214" s="11" t="s">
        <v>283</v>
      </c>
      <c r="O214" s="11" t="s">
        <v>304</v>
      </c>
      <c r="P214" s="12" t="s">
        <v>17739</v>
      </c>
      <c r="Q214" s="12" t="s">
        <v>17740</v>
      </c>
      <c r="R214" s="55" t="s">
        <v>17741</v>
      </c>
    </row>
    <row r="215" spans="1:18" ht="48" x14ac:dyDescent="0.2">
      <c r="A215" s="160">
        <v>9789152302484</v>
      </c>
      <c r="B215" s="11">
        <v>2</v>
      </c>
      <c r="C215" s="11" t="s">
        <v>12856</v>
      </c>
      <c r="D215" s="11" t="str">
        <f t="shared" si="9"/>
        <v>2_x2_2x_D_10</v>
      </c>
      <c r="E215" s="11" t="str">
        <f>INDEX('Base data'!$M$433:$N$671,MATCH('Kap 2'!D215,'Base data'!$M$433:$M$671,0),2)</f>
        <v>9789152302484-2-x2_2x-D-10</v>
      </c>
      <c r="G215" s="11">
        <f t="shared" si="10"/>
        <v>10</v>
      </c>
      <c r="H215" s="11" t="str">
        <f t="shared" si="11"/>
        <v>Problemlösning</v>
      </c>
      <c r="I215" s="11">
        <v>10</v>
      </c>
      <c r="J215" s="11" t="s">
        <v>29</v>
      </c>
      <c r="K215" s="11" t="s">
        <v>30</v>
      </c>
      <c r="L215" s="11" t="s">
        <v>1256</v>
      </c>
      <c r="M215" s="11">
        <v>2</v>
      </c>
      <c r="N215" s="11" t="s">
        <v>283</v>
      </c>
      <c r="O215" s="11" t="s">
        <v>304</v>
      </c>
      <c r="P215" s="21" t="s">
        <v>17742</v>
      </c>
      <c r="Q215" s="21" t="s">
        <v>357</v>
      </c>
      <c r="R215" s="55" t="s">
        <v>17743</v>
      </c>
    </row>
    <row r="216" spans="1:18" ht="64" x14ac:dyDescent="0.2">
      <c r="A216" s="160">
        <v>9789152302484</v>
      </c>
      <c r="B216" s="11">
        <v>2</v>
      </c>
      <c r="C216" s="11" t="s">
        <v>12857</v>
      </c>
      <c r="D216" s="11" t="str">
        <f t="shared" si="9"/>
        <v>2_x2_3x_B_1a</v>
      </c>
      <c r="E216" s="11" t="str">
        <f>INDEX('Base data'!$M$433:$N$671,MATCH('Kap 2'!D216,'Base data'!$M$433:$M$671,0),2)</f>
        <v>9789152302484-2-x2_3x-B-1a</v>
      </c>
      <c r="G216" s="11" t="str">
        <f t="shared" si="10"/>
        <v>1a</v>
      </c>
      <c r="H216" s="11" t="str">
        <f t="shared" si="11"/>
        <v>Resonera</v>
      </c>
      <c r="I216" s="11" t="s">
        <v>32</v>
      </c>
      <c r="J216" s="11" t="s">
        <v>356</v>
      </c>
      <c r="K216" s="11" t="s">
        <v>169</v>
      </c>
      <c r="L216" s="11" t="s">
        <v>283</v>
      </c>
      <c r="M216" s="11">
        <v>1</v>
      </c>
      <c r="N216" s="11" t="s">
        <v>283</v>
      </c>
      <c r="O216" s="11" t="s">
        <v>304</v>
      </c>
      <c r="P216" s="14" t="s">
        <v>17744</v>
      </c>
      <c r="Q216" s="11" t="s">
        <v>17494</v>
      </c>
      <c r="R216" s="55" t="s">
        <v>17745</v>
      </c>
    </row>
    <row r="217" spans="1:18" ht="64" x14ac:dyDescent="0.2">
      <c r="A217" s="160">
        <v>9789152302484</v>
      </c>
      <c r="B217" s="11">
        <v>2</v>
      </c>
      <c r="C217" s="11" t="s">
        <v>12857</v>
      </c>
      <c r="D217" s="11" t="str">
        <f t="shared" si="9"/>
        <v>2_x2_3x_B_1a</v>
      </c>
      <c r="E217" s="11" t="str">
        <f>INDEX('Base data'!$M$433:$N$671,MATCH('Kap 2'!D217,'Base data'!$M$433:$M$671,0),2)</f>
        <v>9789152302484-2-x2_3x-B-1a</v>
      </c>
      <c r="G217" s="11" t="str">
        <f t="shared" si="10"/>
        <v>1a</v>
      </c>
      <c r="H217" s="11" t="str">
        <f t="shared" si="11"/>
        <v>Resonera</v>
      </c>
      <c r="I217" s="11" t="s">
        <v>32</v>
      </c>
      <c r="J217" s="11" t="s">
        <v>356</v>
      </c>
      <c r="K217" s="11" t="s">
        <v>169</v>
      </c>
      <c r="L217" s="11" t="s">
        <v>283</v>
      </c>
      <c r="M217" s="11">
        <v>2</v>
      </c>
      <c r="N217" s="11" t="s">
        <v>283</v>
      </c>
      <c r="O217" s="11" t="s">
        <v>304</v>
      </c>
      <c r="P217" s="12" t="s">
        <v>17746</v>
      </c>
      <c r="Q217" s="11">
        <v>800</v>
      </c>
      <c r="R217" s="55" t="s">
        <v>17747</v>
      </c>
    </row>
    <row r="218" spans="1:18" ht="32" x14ac:dyDescent="0.2">
      <c r="A218" s="160">
        <v>9789152302484</v>
      </c>
      <c r="B218" s="11">
        <v>2</v>
      </c>
      <c r="C218" s="11" t="s">
        <v>12857</v>
      </c>
      <c r="D218" s="11" t="str">
        <f t="shared" si="9"/>
        <v>2_x2_3x_B_1b</v>
      </c>
      <c r="E218" s="11" t="str">
        <f>INDEX('Base data'!$M$433:$N$671,MATCH('Kap 2'!D218,'Base data'!$M$433:$M$671,0),2)</f>
        <v>9789152302484-2-x2_3x-B-1b</v>
      </c>
      <c r="G218" s="11" t="str">
        <f t="shared" si="10"/>
        <v>1b</v>
      </c>
      <c r="H218" s="11" t="str">
        <f t="shared" si="11"/>
        <v>Resonera</v>
      </c>
      <c r="I218" s="11" t="s">
        <v>35</v>
      </c>
      <c r="J218" s="11" t="s">
        <v>356</v>
      </c>
      <c r="K218" s="11" t="s">
        <v>169</v>
      </c>
      <c r="L218" s="11" t="s">
        <v>283</v>
      </c>
      <c r="M218" s="11">
        <v>1</v>
      </c>
      <c r="N218" s="11" t="s">
        <v>281</v>
      </c>
      <c r="O218" s="11" t="s">
        <v>304</v>
      </c>
      <c r="P218" s="11" t="s">
        <v>17748</v>
      </c>
      <c r="Q218" s="11">
        <v>400</v>
      </c>
      <c r="R218" s="55" t="s">
        <v>17749</v>
      </c>
    </row>
    <row r="219" spans="1:18" ht="64" x14ac:dyDescent="0.2">
      <c r="A219" s="160">
        <v>9789152302484</v>
      </c>
      <c r="B219" s="11">
        <v>2</v>
      </c>
      <c r="C219" s="11" t="s">
        <v>12857</v>
      </c>
      <c r="D219" s="11" t="str">
        <f t="shared" si="9"/>
        <v>2_x2_3x_B_1b</v>
      </c>
      <c r="E219" s="11" t="str">
        <f>INDEX('Base data'!$M$433:$N$671,MATCH('Kap 2'!D219,'Base data'!$M$433:$M$671,0),2)</f>
        <v>9789152302484-2-x2_3x-B-1b</v>
      </c>
      <c r="G219" s="11" t="str">
        <f t="shared" si="10"/>
        <v>1b</v>
      </c>
      <c r="H219" s="11" t="str">
        <f t="shared" si="11"/>
        <v>Rita</v>
      </c>
      <c r="I219" s="11" t="s">
        <v>35</v>
      </c>
      <c r="J219" s="11" t="s">
        <v>356</v>
      </c>
      <c r="K219" s="11" t="s">
        <v>169</v>
      </c>
      <c r="L219" s="11" t="s">
        <v>284</v>
      </c>
      <c r="M219" s="11">
        <v>2</v>
      </c>
      <c r="N219" s="11" t="s">
        <v>284</v>
      </c>
      <c r="O219" s="11" t="s">
        <v>370</v>
      </c>
      <c r="P219" s="11"/>
      <c r="Q219" s="151" t="str">
        <f>E219&amp;"_"&amp;M219</f>
        <v>9789152302484-2-x2_3x-B-1b_2</v>
      </c>
      <c r="R219" s="55" t="s">
        <v>17750</v>
      </c>
    </row>
    <row r="220" spans="1:18" ht="32" x14ac:dyDescent="0.2">
      <c r="A220" s="160">
        <v>9789152302484</v>
      </c>
      <c r="B220" s="11">
        <v>2</v>
      </c>
      <c r="C220" s="11" t="s">
        <v>12857</v>
      </c>
      <c r="D220" s="11" t="str">
        <f t="shared" si="9"/>
        <v>2_x2_3x_B_1b</v>
      </c>
      <c r="E220" s="11" t="str">
        <f>INDEX('Base data'!$M$433:$N$671,MATCH('Kap 2'!D220,'Base data'!$M$433:$M$671,0),2)</f>
        <v>9789152302484-2-x2_3x-B-1b</v>
      </c>
      <c r="G220" s="11" t="str">
        <f t="shared" si="10"/>
        <v>1b</v>
      </c>
      <c r="H220" s="11" t="str">
        <f t="shared" si="11"/>
        <v>Resonera</v>
      </c>
      <c r="I220" s="11" t="s">
        <v>35</v>
      </c>
      <c r="J220" s="11" t="s">
        <v>356</v>
      </c>
      <c r="K220" s="11" t="s">
        <v>169</v>
      </c>
      <c r="L220" s="11" t="s">
        <v>283</v>
      </c>
      <c r="M220" s="11">
        <v>3</v>
      </c>
      <c r="N220" s="11" t="s">
        <v>283</v>
      </c>
      <c r="O220" s="11" t="s">
        <v>304</v>
      </c>
      <c r="P220" s="11" t="s">
        <v>17751</v>
      </c>
      <c r="Q220" s="11" t="s">
        <v>17752</v>
      </c>
      <c r="R220" s="55" t="s">
        <v>17753</v>
      </c>
    </row>
    <row r="221" spans="1:18" ht="64" x14ac:dyDescent="0.2">
      <c r="A221" s="160">
        <v>9789152302484</v>
      </c>
      <c r="B221" s="11">
        <v>2</v>
      </c>
      <c r="C221" s="11" t="s">
        <v>12857</v>
      </c>
      <c r="D221" s="11" t="str">
        <f t="shared" si="9"/>
        <v>2_x2_3x_B_1c</v>
      </c>
      <c r="E221" s="11" t="str">
        <f>INDEX('Base data'!$M$433:$N$671,MATCH('Kap 2'!D221,'Base data'!$M$433:$M$671,0),2)</f>
        <v>9789152302484-2-x2_3x-B-1c</v>
      </c>
      <c r="G221" s="11" t="str">
        <f t="shared" si="10"/>
        <v>1c</v>
      </c>
      <c r="H221" s="11" t="str">
        <f t="shared" si="11"/>
        <v>Rita</v>
      </c>
      <c r="I221" s="11" t="s">
        <v>170</v>
      </c>
      <c r="J221" s="11" t="s">
        <v>356</v>
      </c>
      <c r="K221" s="11" t="s">
        <v>169</v>
      </c>
      <c r="L221" s="11" t="s">
        <v>284</v>
      </c>
      <c r="M221" s="11">
        <v>1</v>
      </c>
      <c r="N221" s="11" t="s">
        <v>284</v>
      </c>
      <c r="O221" s="11" t="s">
        <v>370</v>
      </c>
      <c r="P221" s="11"/>
      <c r="Q221" s="151" t="str">
        <f>E221&amp;"_"&amp;M221</f>
        <v>9789152302484-2-x2_3x-B-1c_1</v>
      </c>
      <c r="R221" s="55" t="s">
        <v>17754</v>
      </c>
    </row>
    <row r="222" spans="1:18" ht="48" x14ac:dyDescent="0.2">
      <c r="A222" s="160">
        <v>9789152302484</v>
      </c>
      <c r="B222" s="11">
        <v>2</v>
      </c>
      <c r="C222" s="11" t="s">
        <v>12857</v>
      </c>
      <c r="D222" s="11" t="str">
        <f t="shared" si="9"/>
        <v>2_x2_3x_B_1c</v>
      </c>
      <c r="E222" s="11" t="str">
        <f>INDEX('Base data'!$M$433:$N$671,MATCH('Kap 2'!D222,'Base data'!$M$433:$M$671,0),2)</f>
        <v>9789152302484-2-x2_3x-B-1c</v>
      </c>
      <c r="G222" s="11" t="str">
        <f t="shared" si="10"/>
        <v>1c</v>
      </c>
      <c r="H222" s="11" t="str">
        <f t="shared" si="11"/>
        <v>Resonera</v>
      </c>
      <c r="I222" s="11" t="s">
        <v>170</v>
      </c>
      <c r="J222" s="11" t="s">
        <v>356</v>
      </c>
      <c r="K222" s="11" t="s">
        <v>169</v>
      </c>
      <c r="L222" s="11" t="s">
        <v>283</v>
      </c>
      <c r="M222" s="11">
        <v>2</v>
      </c>
      <c r="N222" s="11" t="s">
        <v>283</v>
      </c>
      <c r="O222" s="11" t="s">
        <v>304</v>
      </c>
      <c r="P222" s="11" t="s">
        <v>17755</v>
      </c>
      <c r="Q222" s="11" t="s">
        <v>17756</v>
      </c>
      <c r="R222" s="55" t="s">
        <v>17757</v>
      </c>
    </row>
    <row r="223" spans="1:18" ht="64" x14ac:dyDescent="0.2">
      <c r="A223" s="160">
        <v>9789152302484</v>
      </c>
      <c r="B223" s="11">
        <v>2</v>
      </c>
      <c r="C223" s="11" t="s">
        <v>12857</v>
      </c>
      <c r="D223" s="11" t="str">
        <f t="shared" si="9"/>
        <v>2_x2_3x_B_2a</v>
      </c>
      <c r="E223" s="11" t="str">
        <f>INDEX('Base data'!$M$433:$N$671,MATCH('Kap 2'!D223,'Base data'!$M$433:$M$671,0),2)</f>
        <v>9789152302484-2-x2_3x-B-2a</v>
      </c>
      <c r="G223" s="11" t="str">
        <f t="shared" si="10"/>
        <v>2a</v>
      </c>
      <c r="H223" s="11" t="str">
        <f t="shared" si="11"/>
        <v>Resonera</v>
      </c>
      <c r="I223" s="11" t="s">
        <v>162</v>
      </c>
      <c r="J223" s="11" t="s">
        <v>356</v>
      </c>
      <c r="K223" s="11" t="s">
        <v>169</v>
      </c>
      <c r="L223" s="11" t="s">
        <v>283</v>
      </c>
      <c r="M223" s="11">
        <v>1</v>
      </c>
      <c r="N223" s="11" t="s">
        <v>283</v>
      </c>
      <c r="O223" s="11" t="s">
        <v>304</v>
      </c>
      <c r="P223" s="14" t="s">
        <v>17758</v>
      </c>
      <c r="Q223" s="11" t="s">
        <v>17494</v>
      </c>
      <c r="R223" s="55" t="s">
        <v>17759</v>
      </c>
    </row>
    <row r="224" spans="1:18" ht="64" x14ac:dyDescent="0.2">
      <c r="A224" s="160">
        <v>9789152302484</v>
      </c>
      <c r="B224" s="11">
        <v>2</v>
      </c>
      <c r="C224" s="11" t="s">
        <v>12857</v>
      </c>
      <c r="D224" s="11" t="str">
        <f t="shared" si="9"/>
        <v>2_x2_3x_B_2a</v>
      </c>
      <c r="E224" s="11" t="str">
        <f>INDEX('Base data'!$M$433:$N$671,MATCH('Kap 2'!D224,'Base data'!$M$433:$M$671,0),2)</f>
        <v>9789152302484-2-x2_3x-B-2a</v>
      </c>
      <c r="G224" s="11" t="str">
        <f t="shared" si="10"/>
        <v>2a</v>
      </c>
      <c r="H224" s="11" t="str">
        <f t="shared" si="11"/>
        <v>Rita</v>
      </c>
      <c r="I224" s="11" t="s">
        <v>162</v>
      </c>
      <c r="J224" s="11" t="s">
        <v>356</v>
      </c>
      <c r="K224" s="11" t="s">
        <v>169</v>
      </c>
      <c r="L224" s="11" t="s">
        <v>284</v>
      </c>
      <c r="M224" s="11">
        <v>2</v>
      </c>
      <c r="N224" s="11" t="s">
        <v>284</v>
      </c>
      <c r="O224" s="11" t="s">
        <v>370</v>
      </c>
      <c r="P224" s="11"/>
      <c r="Q224" s="151" t="str">
        <f>E224&amp;"_"&amp;M224</f>
        <v>9789152302484-2-x2_3x-B-2a_2</v>
      </c>
      <c r="R224" s="55" t="s">
        <v>17760</v>
      </c>
    </row>
    <row r="225" spans="1:18" ht="32" x14ac:dyDescent="0.2">
      <c r="A225" s="160">
        <v>9789152302484</v>
      </c>
      <c r="B225" s="11">
        <v>2</v>
      </c>
      <c r="C225" s="11" t="s">
        <v>12857</v>
      </c>
      <c r="D225" s="11" t="str">
        <f t="shared" si="9"/>
        <v>2_x2_3x_B_2a</v>
      </c>
      <c r="E225" s="11" t="str">
        <f>INDEX('Base data'!$M$433:$N$671,MATCH('Kap 2'!D225,'Base data'!$M$433:$M$671,0),2)</f>
        <v>9789152302484-2-x2_3x-B-2a</v>
      </c>
      <c r="G225" s="11" t="str">
        <f t="shared" si="10"/>
        <v>2a</v>
      </c>
      <c r="H225" s="11" t="str">
        <f t="shared" si="11"/>
        <v>Resonera</v>
      </c>
      <c r="I225" s="11" t="s">
        <v>162</v>
      </c>
      <c r="J225" s="11" t="s">
        <v>356</v>
      </c>
      <c r="K225" s="11" t="s">
        <v>169</v>
      </c>
      <c r="L225" s="11" t="s">
        <v>283</v>
      </c>
      <c r="M225" s="11">
        <v>3</v>
      </c>
      <c r="N225" s="11" t="s">
        <v>283</v>
      </c>
      <c r="O225" s="11" t="s">
        <v>304</v>
      </c>
      <c r="P225" s="11" t="s">
        <v>17761</v>
      </c>
      <c r="Q225" s="11" t="s">
        <v>17762</v>
      </c>
      <c r="R225" s="55" t="s">
        <v>17763</v>
      </c>
    </row>
    <row r="226" spans="1:18" ht="64" x14ac:dyDescent="0.2">
      <c r="A226" s="160">
        <v>9789152302484</v>
      </c>
      <c r="B226" s="11">
        <v>2</v>
      </c>
      <c r="C226" s="11" t="s">
        <v>12857</v>
      </c>
      <c r="D226" s="11" t="str">
        <f t="shared" si="9"/>
        <v>2_x2_3x_B_2b</v>
      </c>
      <c r="E226" s="11" t="str">
        <f>INDEX('Base data'!$M$433:$N$671,MATCH('Kap 2'!D226,'Base data'!$M$433:$M$671,0),2)</f>
        <v>9789152302484-2-x2_3x-B-2b</v>
      </c>
      <c r="G226" s="11" t="str">
        <f t="shared" si="10"/>
        <v>2b</v>
      </c>
      <c r="H226" s="11" t="str">
        <f t="shared" si="11"/>
        <v>Rita</v>
      </c>
      <c r="I226" s="11" t="s">
        <v>163</v>
      </c>
      <c r="J226" s="11" t="s">
        <v>356</v>
      </c>
      <c r="K226" s="11" t="s">
        <v>169</v>
      </c>
      <c r="L226" s="11" t="s">
        <v>284</v>
      </c>
      <c r="M226" s="11">
        <v>1</v>
      </c>
      <c r="N226" s="11" t="s">
        <v>284</v>
      </c>
      <c r="O226" s="11" t="s">
        <v>370</v>
      </c>
      <c r="P226" s="11"/>
      <c r="Q226" s="151" t="str">
        <f>E226&amp;"_"&amp;M226</f>
        <v>9789152302484-2-x2_3x-B-2b_1</v>
      </c>
      <c r="R226" s="55" t="s">
        <v>17764</v>
      </c>
    </row>
    <row r="227" spans="1:18" ht="32" x14ac:dyDescent="0.2">
      <c r="A227" s="160">
        <v>9789152302484</v>
      </c>
      <c r="B227" s="11">
        <v>2</v>
      </c>
      <c r="C227" s="11" t="s">
        <v>12857</v>
      </c>
      <c r="D227" s="11" t="str">
        <f t="shared" si="9"/>
        <v>2_x2_3x_B_2b</v>
      </c>
      <c r="E227" s="11" t="str">
        <f>INDEX('Base data'!$M$433:$N$671,MATCH('Kap 2'!D227,'Base data'!$M$433:$M$671,0),2)</f>
        <v>9789152302484-2-x2_3x-B-2b</v>
      </c>
      <c r="G227" s="11" t="str">
        <f t="shared" si="10"/>
        <v>2b</v>
      </c>
      <c r="H227" s="11" t="str">
        <f t="shared" si="11"/>
        <v>Resonera</v>
      </c>
      <c r="I227" s="11" t="s">
        <v>163</v>
      </c>
      <c r="J227" s="11" t="s">
        <v>356</v>
      </c>
      <c r="K227" s="11" t="s">
        <v>169</v>
      </c>
      <c r="L227" s="11" t="s">
        <v>283</v>
      </c>
      <c r="M227" s="11">
        <v>2</v>
      </c>
      <c r="N227" s="11" t="s">
        <v>283</v>
      </c>
      <c r="O227" s="11" t="s">
        <v>304</v>
      </c>
      <c r="P227" s="11" t="s">
        <v>17765</v>
      </c>
      <c r="Q227" s="11">
        <v>70</v>
      </c>
      <c r="R227" s="55" t="s">
        <v>17766</v>
      </c>
    </row>
    <row r="228" spans="1:18" ht="80" x14ac:dyDescent="0.2">
      <c r="A228" s="160">
        <v>9789152302484</v>
      </c>
      <c r="B228" s="11">
        <v>2</v>
      </c>
      <c r="C228" s="11" t="s">
        <v>12857</v>
      </c>
      <c r="D228" s="11" t="str">
        <f t="shared" si="9"/>
        <v>2_x2_3x_B_3a</v>
      </c>
      <c r="E228" s="11" t="str">
        <f>INDEX('Base data'!$M$433:$N$671,MATCH('Kap 2'!D228,'Base data'!$M$433:$M$671,0),2)</f>
        <v>9789152302484-2-x2_3x-B-3a</v>
      </c>
      <c r="G228" s="11" t="str">
        <f t="shared" si="10"/>
        <v>3a</v>
      </c>
      <c r="H228" s="11" t="str">
        <f t="shared" si="11"/>
        <v>Problemlösning</v>
      </c>
      <c r="I228" s="11" t="s">
        <v>36</v>
      </c>
      <c r="J228" s="11" t="s">
        <v>356</v>
      </c>
      <c r="K228" s="11" t="s">
        <v>169</v>
      </c>
      <c r="L228" s="11" t="s">
        <v>1256</v>
      </c>
      <c r="M228" s="11">
        <v>1</v>
      </c>
      <c r="N228" s="11" t="s">
        <v>283</v>
      </c>
      <c r="O228" s="11" t="s">
        <v>304</v>
      </c>
      <c r="P228" s="14" t="s">
        <v>17767</v>
      </c>
      <c r="Q228" s="11" t="s">
        <v>17494</v>
      </c>
      <c r="R228" s="55" t="s">
        <v>17768</v>
      </c>
    </row>
    <row r="229" spans="1:18" ht="80" x14ac:dyDescent="0.2">
      <c r="A229" s="160">
        <v>9789152302484</v>
      </c>
      <c r="B229" s="11">
        <v>2</v>
      </c>
      <c r="C229" s="11" t="s">
        <v>12857</v>
      </c>
      <c r="D229" s="11" t="str">
        <f t="shared" si="9"/>
        <v>2_x2_3x_B_3a</v>
      </c>
      <c r="E229" s="11" t="str">
        <f>INDEX('Base data'!$M$433:$N$671,MATCH('Kap 2'!D229,'Base data'!$M$433:$M$671,0),2)</f>
        <v>9789152302484-2-x2_3x-B-3a</v>
      </c>
      <c r="G229" s="11" t="str">
        <f t="shared" si="10"/>
        <v>3a</v>
      </c>
      <c r="H229" s="11" t="str">
        <f t="shared" si="11"/>
        <v>Problemlösning</v>
      </c>
      <c r="I229" s="11" t="s">
        <v>36</v>
      </c>
      <c r="J229" s="11" t="s">
        <v>356</v>
      </c>
      <c r="K229" s="11" t="s">
        <v>169</v>
      </c>
      <c r="L229" s="11" t="s">
        <v>1256</v>
      </c>
      <c r="M229" s="11">
        <v>2</v>
      </c>
      <c r="N229" s="11" t="s">
        <v>283</v>
      </c>
      <c r="O229" s="11" t="s">
        <v>304</v>
      </c>
      <c r="P229" s="12" t="s">
        <v>17769</v>
      </c>
      <c r="Q229" s="12" t="s">
        <v>17770</v>
      </c>
      <c r="R229" s="55" t="s">
        <v>17771</v>
      </c>
    </row>
    <row r="230" spans="1:18" ht="128" x14ac:dyDescent="0.2">
      <c r="A230" s="160">
        <v>9789152302484</v>
      </c>
      <c r="B230" s="11">
        <v>2</v>
      </c>
      <c r="C230" s="11" t="s">
        <v>12857</v>
      </c>
      <c r="D230" s="11" t="str">
        <f t="shared" si="9"/>
        <v>2_x2_3x_B_3b</v>
      </c>
      <c r="E230" s="11" t="str">
        <f>INDEX('Base data'!$M$433:$N$671,MATCH('Kap 2'!D230,'Base data'!$M$433:$M$671,0),2)</f>
        <v>9789152302484-2-x2_3x-B-3b</v>
      </c>
      <c r="G230" s="11" t="str">
        <f t="shared" si="10"/>
        <v>3b</v>
      </c>
      <c r="H230" s="11" t="str">
        <f t="shared" si="11"/>
        <v>Problemlösning</v>
      </c>
      <c r="I230" s="11" t="s">
        <v>37</v>
      </c>
      <c r="J230" s="11" t="s">
        <v>356</v>
      </c>
      <c r="K230" s="11" t="s">
        <v>169</v>
      </c>
      <c r="L230" s="11" t="s">
        <v>1256</v>
      </c>
      <c r="M230" s="11">
        <v>1</v>
      </c>
      <c r="N230" s="11" t="s">
        <v>283</v>
      </c>
      <c r="O230" s="11" t="s">
        <v>311</v>
      </c>
      <c r="P230" s="37" t="s">
        <v>18457</v>
      </c>
      <c r="Q230" s="21" t="s">
        <v>17772</v>
      </c>
      <c r="R230" s="37" t="s">
        <v>17773</v>
      </c>
    </row>
    <row r="231" spans="1:18" ht="64" x14ac:dyDescent="0.2">
      <c r="A231" s="160">
        <v>9789152302484</v>
      </c>
      <c r="B231" s="11">
        <v>2</v>
      </c>
      <c r="C231" s="11" t="s">
        <v>12857</v>
      </c>
      <c r="D231" s="11" t="str">
        <f t="shared" si="9"/>
        <v>2_x2_3x_B_3b</v>
      </c>
      <c r="E231" s="11" t="str">
        <f>INDEX('Base data'!$M$433:$N$671,MATCH('Kap 2'!D231,'Base data'!$M$433:$M$671,0),2)</f>
        <v>9789152302484-2-x2_3x-B-3b</v>
      </c>
      <c r="G231" s="11" t="str">
        <f t="shared" si="10"/>
        <v>3b</v>
      </c>
      <c r="H231" s="11" t="str">
        <f t="shared" si="11"/>
        <v>Problemlösning</v>
      </c>
      <c r="I231" s="11" t="s">
        <v>37</v>
      </c>
      <c r="J231" s="11" t="s">
        <v>356</v>
      </c>
      <c r="K231" s="11" t="s">
        <v>169</v>
      </c>
      <c r="L231" s="11" t="s">
        <v>1256</v>
      </c>
      <c r="M231" s="11">
        <v>2</v>
      </c>
      <c r="N231" s="11" t="s">
        <v>283</v>
      </c>
      <c r="O231" s="11" t="s">
        <v>304</v>
      </c>
      <c r="P231" s="12" t="s">
        <v>17774</v>
      </c>
      <c r="Q231" s="12" t="s">
        <v>17775</v>
      </c>
      <c r="R231" s="55" t="s">
        <v>17776</v>
      </c>
    </row>
    <row r="232" spans="1:18" x14ac:dyDescent="0.2">
      <c r="A232" s="160">
        <v>9789152302484</v>
      </c>
      <c r="B232" s="11">
        <v>2</v>
      </c>
      <c r="C232" s="11" t="s">
        <v>12857</v>
      </c>
      <c r="D232" s="11" t="str">
        <f t="shared" si="9"/>
        <v>2_x2_3x_B_3c</v>
      </c>
      <c r="E232" s="11" t="str">
        <f>INDEX('Base data'!$M$433:$N$671,MATCH('Kap 2'!D232,'Base data'!$M$433:$M$671,0),2)</f>
        <v>9789152302484-2-x2_3x-B-3c</v>
      </c>
      <c r="G232" s="11" t="str">
        <f t="shared" si="10"/>
        <v>3c</v>
      </c>
      <c r="H232" s="11" t="str">
        <f t="shared" si="11"/>
        <v>Problemlösning</v>
      </c>
      <c r="I232" s="11" t="s">
        <v>165</v>
      </c>
      <c r="J232" s="11" t="s">
        <v>356</v>
      </c>
      <c r="K232" s="11" t="s">
        <v>169</v>
      </c>
      <c r="L232" s="11" t="s">
        <v>1256</v>
      </c>
      <c r="M232" s="11">
        <v>1</v>
      </c>
      <c r="N232" s="11" t="s">
        <v>283</v>
      </c>
      <c r="O232" s="11" t="s">
        <v>304</v>
      </c>
      <c r="P232" s="21" t="s">
        <v>17777</v>
      </c>
      <c r="Q232" s="21" t="s">
        <v>285</v>
      </c>
      <c r="R232" s="37" t="s">
        <v>17778</v>
      </c>
    </row>
    <row r="233" spans="1:18" ht="80" x14ac:dyDescent="0.2">
      <c r="A233" s="160">
        <v>9789152302484</v>
      </c>
      <c r="B233" s="11">
        <v>2</v>
      </c>
      <c r="C233" s="11" t="s">
        <v>12857</v>
      </c>
      <c r="D233" s="11" t="str">
        <f t="shared" si="9"/>
        <v>2_x2_3x_B_3c</v>
      </c>
      <c r="E233" s="11" t="str">
        <f>INDEX('Base data'!$M$433:$N$671,MATCH('Kap 2'!D233,'Base data'!$M$433:$M$671,0),2)</f>
        <v>9789152302484-2-x2_3x-B-3c</v>
      </c>
      <c r="G233" s="11" t="str">
        <f t="shared" si="10"/>
        <v>3c</v>
      </c>
      <c r="H233" s="11" t="str">
        <f t="shared" si="11"/>
        <v>Problemlösning</v>
      </c>
      <c r="I233" s="11" t="s">
        <v>165</v>
      </c>
      <c r="J233" s="11" t="s">
        <v>356</v>
      </c>
      <c r="K233" s="11" t="s">
        <v>169</v>
      </c>
      <c r="L233" s="11" t="s">
        <v>1256</v>
      </c>
      <c r="M233" s="11">
        <v>2</v>
      </c>
      <c r="N233" s="11" t="s">
        <v>283</v>
      </c>
      <c r="O233" s="11" t="s">
        <v>304</v>
      </c>
      <c r="P233" s="12" t="s">
        <v>17779</v>
      </c>
      <c r="Q233" s="12" t="s">
        <v>17780</v>
      </c>
      <c r="R233" s="55" t="s">
        <v>17781</v>
      </c>
    </row>
    <row r="234" spans="1:18" ht="64" x14ac:dyDescent="0.2">
      <c r="A234" s="160">
        <v>9789152302484</v>
      </c>
      <c r="B234" s="11">
        <v>2</v>
      </c>
      <c r="C234" s="11" t="s">
        <v>12857</v>
      </c>
      <c r="D234" s="11" t="str">
        <f t="shared" si="9"/>
        <v>2_x2_3x_B_4a</v>
      </c>
      <c r="E234" s="11" t="str">
        <f>INDEX('Base data'!$M$433:$N$671,MATCH('Kap 2'!D234,'Base data'!$M$433:$M$671,0),2)</f>
        <v>9789152302484-2-x2_3x-B-4a</v>
      </c>
      <c r="G234" s="11" t="str">
        <f t="shared" si="10"/>
        <v>4a</v>
      </c>
      <c r="H234" s="11" t="str">
        <f t="shared" si="11"/>
        <v>Resonera</v>
      </c>
      <c r="I234" s="11" t="s">
        <v>38</v>
      </c>
      <c r="J234" s="11" t="s">
        <v>356</v>
      </c>
      <c r="K234" s="11" t="s">
        <v>169</v>
      </c>
      <c r="L234" s="11" t="s">
        <v>283</v>
      </c>
      <c r="M234" s="11">
        <v>1</v>
      </c>
      <c r="N234" s="11" t="s">
        <v>283</v>
      </c>
      <c r="O234" s="11" t="s">
        <v>304</v>
      </c>
      <c r="P234" s="14" t="s">
        <v>17782</v>
      </c>
      <c r="Q234" s="11" t="s">
        <v>17494</v>
      </c>
      <c r="R234" s="55" t="s">
        <v>17783</v>
      </c>
    </row>
    <row r="235" spans="1:18" ht="64" x14ac:dyDescent="0.2">
      <c r="A235" s="160">
        <v>9789152302484</v>
      </c>
      <c r="B235" s="11">
        <v>2</v>
      </c>
      <c r="C235" s="11" t="s">
        <v>12857</v>
      </c>
      <c r="D235" s="11" t="str">
        <f t="shared" si="9"/>
        <v>2_x2_3x_B_4a</v>
      </c>
      <c r="E235" s="11" t="str">
        <f>INDEX('Base data'!$M$433:$N$671,MATCH('Kap 2'!D235,'Base data'!$M$433:$M$671,0),2)</f>
        <v>9789152302484-2-x2_3x-B-4a</v>
      </c>
      <c r="G235" s="11" t="str">
        <f t="shared" si="10"/>
        <v>4a</v>
      </c>
      <c r="H235" s="11" t="str">
        <f t="shared" si="11"/>
        <v>Rita</v>
      </c>
      <c r="I235" s="11" t="s">
        <v>38</v>
      </c>
      <c r="J235" s="11" t="s">
        <v>356</v>
      </c>
      <c r="K235" s="11" t="s">
        <v>169</v>
      </c>
      <c r="L235" s="11" t="s">
        <v>284</v>
      </c>
      <c r="M235" s="11">
        <v>2</v>
      </c>
      <c r="N235" s="11" t="s">
        <v>284</v>
      </c>
      <c r="O235" s="11" t="s">
        <v>370</v>
      </c>
      <c r="P235" s="11"/>
      <c r="Q235" s="151" t="str">
        <f>E235&amp;"_"&amp;M235</f>
        <v>9789152302484-2-x2_3x-B-4a_2</v>
      </c>
      <c r="R235" s="55" t="s">
        <v>17784</v>
      </c>
    </row>
    <row r="236" spans="1:18" ht="32" x14ac:dyDescent="0.2">
      <c r="A236" s="160">
        <v>9789152302484</v>
      </c>
      <c r="B236" s="11">
        <v>2</v>
      </c>
      <c r="C236" s="11" t="s">
        <v>12857</v>
      </c>
      <c r="D236" s="11" t="str">
        <f t="shared" si="9"/>
        <v>2_x2_3x_B_4a</v>
      </c>
      <c r="E236" s="11" t="str">
        <f>INDEX('Base data'!$M$433:$N$671,MATCH('Kap 2'!D236,'Base data'!$M$433:$M$671,0),2)</f>
        <v>9789152302484-2-x2_3x-B-4a</v>
      </c>
      <c r="G236" s="11" t="str">
        <f t="shared" si="10"/>
        <v>4a</v>
      </c>
      <c r="H236" s="11" t="str">
        <f t="shared" si="11"/>
        <v>Resonera</v>
      </c>
      <c r="I236" s="11" t="s">
        <v>38</v>
      </c>
      <c r="J236" s="11" t="s">
        <v>356</v>
      </c>
      <c r="K236" s="11" t="s">
        <v>169</v>
      </c>
      <c r="L236" s="11" t="s">
        <v>283</v>
      </c>
      <c r="M236" s="11">
        <v>3</v>
      </c>
      <c r="N236" s="11" t="s">
        <v>283</v>
      </c>
      <c r="O236" s="11" t="s">
        <v>304</v>
      </c>
      <c r="P236" s="11" t="s">
        <v>17785</v>
      </c>
      <c r="Q236" s="11" t="s">
        <v>17786</v>
      </c>
      <c r="R236" s="55" t="s">
        <v>17787</v>
      </c>
    </row>
    <row r="237" spans="1:18" ht="64" x14ac:dyDescent="0.2">
      <c r="A237" s="160">
        <v>9789152302484</v>
      </c>
      <c r="B237" s="11">
        <v>2</v>
      </c>
      <c r="C237" s="11" t="s">
        <v>12857</v>
      </c>
      <c r="D237" s="11" t="str">
        <f t="shared" si="9"/>
        <v>2_x2_3x_B_4b</v>
      </c>
      <c r="E237" s="11" t="str">
        <f>INDEX('Base data'!$M$433:$N$671,MATCH('Kap 2'!D237,'Base data'!$M$433:$M$671,0),2)</f>
        <v>9789152302484-2-x2_3x-B-4b</v>
      </c>
      <c r="G237" s="11" t="str">
        <f t="shared" si="10"/>
        <v>4b</v>
      </c>
      <c r="H237" s="11" t="str">
        <f t="shared" si="11"/>
        <v>Rita</v>
      </c>
      <c r="I237" s="11" t="s">
        <v>39</v>
      </c>
      <c r="J237" s="11" t="s">
        <v>356</v>
      </c>
      <c r="K237" s="11" t="s">
        <v>169</v>
      </c>
      <c r="L237" s="11" t="s">
        <v>284</v>
      </c>
      <c r="M237" s="11">
        <v>1</v>
      </c>
      <c r="N237" s="11" t="s">
        <v>284</v>
      </c>
      <c r="O237" s="11" t="s">
        <v>370</v>
      </c>
      <c r="P237" s="11"/>
      <c r="Q237" s="151" t="str">
        <f>E237&amp;"_"&amp;M237</f>
        <v>9789152302484-2-x2_3x-B-4b_1</v>
      </c>
      <c r="R237" s="55" t="s">
        <v>17788</v>
      </c>
    </row>
    <row r="238" spans="1:18" ht="32" x14ac:dyDescent="0.2">
      <c r="A238" s="160">
        <v>9789152302484</v>
      </c>
      <c r="B238" s="11">
        <v>2</v>
      </c>
      <c r="C238" s="11" t="s">
        <v>12857</v>
      </c>
      <c r="D238" s="11" t="str">
        <f t="shared" si="9"/>
        <v>2_x2_3x_B_4b</v>
      </c>
      <c r="E238" s="11" t="str">
        <f>INDEX('Base data'!$M$433:$N$671,MATCH('Kap 2'!D238,'Base data'!$M$433:$M$671,0),2)</f>
        <v>9789152302484-2-x2_3x-B-4b</v>
      </c>
      <c r="G238" s="11" t="str">
        <f t="shared" si="10"/>
        <v>4b</v>
      </c>
      <c r="H238" s="11" t="str">
        <f t="shared" si="11"/>
        <v>Resonera</v>
      </c>
      <c r="I238" s="11" t="s">
        <v>39</v>
      </c>
      <c r="J238" s="11" t="s">
        <v>356</v>
      </c>
      <c r="K238" s="11" t="s">
        <v>169</v>
      </c>
      <c r="L238" s="11" t="s">
        <v>283</v>
      </c>
      <c r="M238" s="11">
        <v>2</v>
      </c>
      <c r="N238" s="11" t="s">
        <v>283</v>
      </c>
      <c r="O238" s="11" t="s">
        <v>304</v>
      </c>
      <c r="P238" s="11" t="s">
        <v>17789</v>
      </c>
      <c r="Q238" s="11" t="s">
        <v>17790</v>
      </c>
      <c r="R238" s="55" t="s">
        <v>17791</v>
      </c>
    </row>
    <row r="239" spans="1:18" ht="80" x14ac:dyDescent="0.2">
      <c r="A239" s="160">
        <v>9789152302484</v>
      </c>
      <c r="B239" s="11">
        <v>2</v>
      </c>
      <c r="C239" s="11" t="s">
        <v>12857</v>
      </c>
      <c r="D239" s="11" t="str">
        <f t="shared" si="9"/>
        <v>2_x2_3x_B_4c</v>
      </c>
      <c r="E239" s="11" t="str">
        <f>INDEX('Base data'!$M$433:$N$671,MATCH('Kap 2'!D239,'Base data'!$M$433:$M$671,0),2)</f>
        <v>9789152302484-2-x2_3x-B-4c</v>
      </c>
      <c r="G239" s="11" t="str">
        <f t="shared" si="10"/>
        <v>4c</v>
      </c>
      <c r="H239" s="11" t="str">
        <f t="shared" si="11"/>
        <v>Rita</v>
      </c>
      <c r="I239" s="11" t="s">
        <v>41</v>
      </c>
      <c r="J239" s="11" t="s">
        <v>356</v>
      </c>
      <c r="K239" s="11" t="s">
        <v>169</v>
      </c>
      <c r="L239" s="11" t="s">
        <v>284</v>
      </c>
      <c r="M239" s="11">
        <v>1</v>
      </c>
      <c r="N239" s="11" t="s">
        <v>284</v>
      </c>
      <c r="O239" s="11" t="s">
        <v>370</v>
      </c>
      <c r="P239" s="11" t="s">
        <v>17792</v>
      </c>
      <c r="Q239" s="151" t="str">
        <f>E239&amp;"_"&amp;M239</f>
        <v>9789152302484-2-x2_3x-B-4c_1</v>
      </c>
      <c r="R239" s="80" t="s">
        <v>17793</v>
      </c>
    </row>
    <row r="240" spans="1:18" ht="64" x14ac:dyDescent="0.2">
      <c r="A240" s="160">
        <v>9789152302484</v>
      </c>
      <c r="B240" s="11">
        <v>2</v>
      </c>
      <c r="C240" s="11" t="s">
        <v>12857</v>
      </c>
      <c r="D240" s="11" t="str">
        <f t="shared" si="9"/>
        <v>2_x2_3x_B_4c</v>
      </c>
      <c r="E240" s="11" t="str">
        <f>INDEX('Base data'!$M$433:$N$671,MATCH('Kap 2'!D240,'Base data'!$M$433:$M$671,0),2)</f>
        <v>9789152302484-2-x2_3x-B-4c</v>
      </c>
      <c r="G240" s="11" t="str">
        <f t="shared" si="10"/>
        <v>4c</v>
      </c>
      <c r="H240" s="11" t="str">
        <f t="shared" si="11"/>
        <v>Rita</v>
      </c>
      <c r="I240" s="11" t="s">
        <v>41</v>
      </c>
      <c r="J240" s="11" t="s">
        <v>356</v>
      </c>
      <c r="K240" s="11" t="s">
        <v>169</v>
      </c>
      <c r="L240" s="11" t="s">
        <v>284</v>
      </c>
      <c r="M240" s="11">
        <v>2</v>
      </c>
      <c r="N240" s="11" t="s">
        <v>284</v>
      </c>
      <c r="O240" s="11" t="s">
        <v>370</v>
      </c>
      <c r="P240" s="11" t="s">
        <v>17794</v>
      </c>
      <c r="Q240" s="151" t="str">
        <f>E240&amp;"_"&amp;M240</f>
        <v>9789152302484-2-x2_3x-B-4c_2</v>
      </c>
      <c r="R240" s="55" t="s">
        <v>17795</v>
      </c>
    </row>
    <row r="241" spans="1:18" ht="64" x14ac:dyDescent="0.2">
      <c r="A241" s="160">
        <v>9789152302484</v>
      </c>
      <c r="B241" s="11">
        <v>2</v>
      </c>
      <c r="C241" s="11" t="s">
        <v>12857</v>
      </c>
      <c r="D241" s="11" t="str">
        <f t="shared" si="9"/>
        <v>2_x2_3x_B_4c</v>
      </c>
      <c r="E241" s="11" t="str">
        <f>INDEX('Base data'!$M$433:$N$671,MATCH('Kap 2'!D241,'Base data'!$M$433:$M$671,0),2)</f>
        <v>9789152302484-2-x2_3x-B-4c</v>
      </c>
      <c r="G241" s="11" t="str">
        <f t="shared" si="10"/>
        <v>4c</v>
      </c>
      <c r="H241" s="11" t="str">
        <f t="shared" si="11"/>
        <v>Beräkna</v>
      </c>
      <c r="I241" s="11" t="s">
        <v>41</v>
      </c>
      <c r="J241" s="11" t="s">
        <v>356</v>
      </c>
      <c r="K241" s="11" t="s">
        <v>169</v>
      </c>
      <c r="L241" s="11" t="s">
        <v>281</v>
      </c>
      <c r="M241" s="11">
        <v>3</v>
      </c>
      <c r="N241" s="11" t="s">
        <v>281</v>
      </c>
      <c r="O241" s="11" t="s">
        <v>304</v>
      </c>
      <c r="P241" s="11" t="s">
        <v>17796</v>
      </c>
      <c r="Q241" s="11" t="s">
        <v>17797</v>
      </c>
      <c r="R241" s="13" t="s">
        <v>17798</v>
      </c>
    </row>
    <row r="242" spans="1:18" ht="64" x14ac:dyDescent="0.2">
      <c r="A242" s="160">
        <v>9789152302484</v>
      </c>
      <c r="B242" s="11">
        <v>2</v>
      </c>
      <c r="C242" s="11" t="s">
        <v>12857</v>
      </c>
      <c r="D242" s="11" t="str">
        <f t="shared" si="9"/>
        <v>2_x2_3x_B_5a</v>
      </c>
      <c r="E242" s="11" t="str">
        <f>INDEX('Base data'!$M$433:$N$671,MATCH('Kap 2'!D242,'Base data'!$M$433:$M$671,0),2)</f>
        <v>9789152302484-2-x2_3x-B-5a</v>
      </c>
      <c r="G242" s="11" t="str">
        <f t="shared" si="10"/>
        <v>5a</v>
      </c>
      <c r="H242" s="11" t="str">
        <f t="shared" si="11"/>
        <v>Resonera</v>
      </c>
      <c r="I242" s="11" t="s">
        <v>42</v>
      </c>
      <c r="J242" s="11" t="s">
        <v>356</v>
      </c>
      <c r="K242" s="11" t="s">
        <v>169</v>
      </c>
      <c r="L242" s="11" t="s">
        <v>283</v>
      </c>
      <c r="M242" s="11">
        <v>1</v>
      </c>
      <c r="N242" s="11" t="s">
        <v>283</v>
      </c>
      <c r="O242" s="11" t="s">
        <v>304</v>
      </c>
      <c r="P242" s="14" t="s">
        <v>17799</v>
      </c>
      <c r="Q242" s="11" t="s">
        <v>17800</v>
      </c>
      <c r="R242" s="55" t="s">
        <v>17801</v>
      </c>
    </row>
    <row r="243" spans="1:18" ht="64" x14ac:dyDescent="0.2">
      <c r="A243" s="160">
        <v>9789152302484</v>
      </c>
      <c r="B243" s="11">
        <v>2</v>
      </c>
      <c r="C243" s="11" t="s">
        <v>12857</v>
      </c>
      <c r="D243" s="11" t="str">
        <f t="shared" si="9"/>
        <v>2_x2_3x_B_5a</v>
      </c>
      <c r="E243" s="11" t="str">
        <f>INDEX('Base data'!$M$433:$N$671,MATCH('Kap 2'!D243,'Base data'!$M$433:$M$671,0),2)</f>
        <v>9789152302484-2-x2_3x-B-5a</v>
      </c>
      <c r="G243" s="11" t="str">
        <f t="shared" si="10"/>
        <v>5a</v>
      </c>
      <c r="H243" s="11" t="str">
        <f t="shared" si="11"/>
        <v>Rita</v>
      </c>
      <c r="I243" s="11" t="s">
        <v>42</v>
      </c>
      <c r="J243" s="11" t="s">
        <v>356</v>
      </c>
      <c r="K243" s="11" t="s">
        <v>169</v>
      </c>
      <c r="L243" s="11" t="s">
        <v>284</v>
      </c>
      <c r="M243" s="11">
        <v>2</v>
      </c>
      <c r="N243" s="11" t="s">
        <v>284</v>
      </c>
      <c r="O243" s="11" t="s">
        <v>370</v>
      </c>
      <c r="P243" s="11"/>
      <c r="Q243" s="151" t="str">
        <f>E243&amp;"_"&amp;M243</f>
        <v>9789152302484-2-x2_3x-B-5a_2</v>
      </c>
      <c r="R243" s="55" t="s">
        <v>17784</v>
      </c>
    </row>
    <row r="244" spans="1:18" ht="48" x14ac:dyDescent="0.2">
      <c r="A244" s="160">
        <v>9789152302484</v>
      </c>
      <c r="B244" s="11">
        <v>2</v>
      </c>
      <c r="C244" s="11" t="s">
        <v>12857</v>
      </c>
      <c r="D244" s="11" t="str">
        <f t="shared" si="9"/>
        <v>2_x2_3x_B_5a</v>
      </c>
      <c r="E244" s="11" t="str">
        <f>INDEX('Base data'!$M$433:$N$671,MATCH('Kap 2'!D244,'Base data'!$M$433:$M$671,0),2)</f>
        <v>9789152302484-2-x2_3x-B-5a</v>
      </c>
      <c r="G244" s="11" t="str">
        <f t="shared" si="10"/>
        <v>5a</v>
      </c>
      <c r="H244" s="11" t="str">
        <f t="shared" si="11"/>
        <v>Resonera</v>
      </c>
      <c r="I244" s="11" t="s">
        <v>42</v>
      </c>
      <c r="J244" s="11" t="s">
        <v>356</v>
      </c>
      <c r="K244" s="11" t="s">
        <v>169</v>
      </c>
      <c r="L244" s="11" t="s">
        <v>283</v>
      </c>
      <c r="M244" s="11">
        <v>3</v>
      </c>
      <c r="N244" s="11" t="s">
        <v>283</v>
      </c>
      <c r="O244" s="11" t="s">
        <v>304</v>
      </c>
      <c r="P244" s="11" t="s">
        <v>17802</v>
      </c>
      <c r="Q244" s="226">
        <v>12000</v>
      </c>
      <c r="R244" s="55" t="s">
        <v>17803</v>
      </c>
    </row>
    <row r="245" spans="1:18" ht="64" x14ac:dyDescent="0.2">
      <c r="A245" s="160">
        <v>9789152302484</v>
      </c>
      <c r="B245" s="11">
        <v>2</v>
      </c>
      <c r="C245" s="11" t="s">
        <v>12857</v>
      </c>
      <c r="D245" s="11" t="str">
        <f t="shared" si="9"/>
        <v>2_x2_3x_B_5b</v>
      </c>
      <c r="E245" s="11" t="str">
        <f>INDEX('Base data'!$M$433:$N$671,MATCH('Kap 2'!D245,'Base data'!$M$433:$M$671,0),2)</f>
        <v>9789152302484-2-x2_3x-B-5b</v>
      </c>
      <c r="G245" s="11" t="str">
        <f t="shared" si="10"/>
        <v>5b</v>
      </c>
      <c r="H245" s="11" t="str">
        <f t="shared" si="11"/>
        <v>Rita</v>
      </c>
      <c r="I245" s="11" t="s">
        <v>43</v>
      </c>
      <c r="J245" s="11" t="s">
        <v>356</v>
      </c>
      <c r="K245" s="11" t="s">
        <v>169</v>
      </c>
      <c r="L245" s="11" t="s">
        <v>284</v>
      </c>
      <c r="M245" s="11">
        <v>2</v>
      </c>
      <c r="N245" s="11" t="s">
        <v>284</v>
      </c>
      <c r="O245" s="11" t="s">
        <v>370</v>
      </c>
      <c r="P245" s="11"/>
      <c r="Q245" s="151" t="str">
        <f>E245&amp;"_"&amp;M245</f>
        <v>9789152302484-2-x2_3x-B-5b_2</v>
      </c>
      <c r="R245" s="55" t="s">
        <v>17804</v>
      </c>
    </row>
    <row r="246" spans="1:18" ht="48" x14ac:dyDescent="0.2">
      <c r="A246" s="160">
        <v>9789152302484</v>
      </c>
      <c r="B246" s="11">
        <v>2</v>
      </c>
      <c r="C246" s="11" t="s">
        <v>12857</v>
      </c>
      <c r="D246" s="11" t="str">
        <f t="shared" si="9"/>
        <v>2_x2_3x_B_5b</v>
      </c>
      <c r="E246" s="11" t="str">
        <f>INDEX('Base data'!$M$433:$N$671,MATCH('Kap 2'!D246,'Base data'!$M$433:$M$671,0),2)</f>
        <v>9789152302484-2-x2_3x-B-5b</v>
      </c>
      <c r="G246" s="11" t="str">
        <f t="shared" si="10"/>
        <v>5b</v>
      </c>
      <c r="H246" s="11" t="str">
        <f t="shared" si="11"/>
        <v>Resonera</v>
      </c>
      <c r="I246" s="11" t="s">
        <v>43</v>
      </c>
      <c r="J246" s="11" t="s">
        <v>356</v>
      </c>
      <c r="K246" s="11" t="s">
        <v>169</v>
      </c>
      <c r="L246" s="11" t="s">
        <v>283</v>
      </c>
      <c r="M246" s="11">
        <v>2</v>
      </c>
      <c r="N246" s="11" t="s">
        <v>283</v>
      </c>
      <c r="O246" s="11" t="s">
        <v>304</v>
      </c>
      <c r="P246" s="11" t="s">
        <v>17805</v>
      </c>
      <c r="Q246" s="11" t="s">
        <v>17806</v>
      </c>
      <c r="R246" s="55" t="s">
        <v>17807</v>
      </c>
    </row>
    <row r="247" spans="1:18" ht="128" x14ac:dyDescent="0.2">
      <c r="A247" s="160">
        <v>9789152302484</v>
      </c>
      <c r="B247" s="11">
        <v>2</v>
      </c>
      <c r="C247" s="11" t="s">
        <v>12857</v>
      </c>
      <c r="D247" s="11" t="str">
        <f t="shared" si="9"/>
        <v>2_x2_3x_B_5c</v>
      </c>
      <c r="E247" s="11" t="str">
        <f>INDEX('Base data'!$M$433:$N$671,MATCH('Kap 2'!D247,'Base data'!$M$433:$M$671,0),2)</f>
        <v>9789152302484-2-x2_3x-B-5c</v>
      </c>
      <c r="G247" s="11" t="str">
        <f t="shared" si="10"/>
        <v>5c</v>
      </c>
      <c r="H247" s="11" t="str">
        <f t="shared" si="11"/>
        <v>Resonera</v>
      </c>
      <c r="I247" s="11" t="s">
        <v>166</v>
      </c>
      <c r="J247" s="11" t="s">
        <v>356</v>
      </c>
      <c r="K247" s="11" t="s">
        <v>169</v>
      </c>
      <c r="L247" s="11" t="s">
        <v>283</v>
      </c>
      <c r="M247" s="11">
        <v>1</v>
      </c>
      <c r="N247" s="11" t="s">
        <v>283</v>
      </c>
      <c r="O247" s="11" t="s">
        <v>311</v>
      </c>
      <c r="P247" s="55" t="s">
        <v>18458</v>
      </c>
      <c r="Q247" s="11" t="s">
        <v>17808</v>
      </c>
      <c r="R247" s="55" t="s">
        <v>17809</v>
      </c>
    </row>
    <row r="248" spans="1:18" ht="160" x14ac:dyDescent="0.2">
      <c r="A248" s="160">
        <v>9789152302484</v>
      </c>
      <c r="B248" s="11">
        <v>2</v>
      </c>
      <c r="C248" s="11" t="s">
        <v>12857</v>
      </c>
      <c r="D248" s="11" t="str">
        <f t="shared" si="9"/>
        <v>2_x2_3x_B_5c</v>
      </c>
      <c r="E248" s="11" t="str">
        <f>INDEX('Base data'!$M$433:$N$671,MATCH('Kap 2'!D248,'Base data'!$M$433:$M$671,0),2)</f>
        <v>9789152302484-2-x2_3x-B-5c</v>
      </c>
      <c r="G248" s="11" t="str">
        <f t="shared" si="10"/>
        <v>5c</v>
      </c>
      <c r="H248" s="11" t="str">
        <f t="shared" si="11"/>
        <v>Resonera</v>
      </c>
      <c r="I248" s="11" t="s">
        <v>166</v>
      </c>
      <c r="J248" s="11" t="s">
        <v>356</v>
      </c>
      <c r="K248" s="11" t="s">
        <v>169</v>
      </c>
      <c r="L248" s="11" t="s">
        <v>283</v>
      </c>
      <c r="M248" s="11">
        <v>2</v>
      </c>
      <c r="N248" s="11" t="s">
        <v>283</v>
      </c>
      <c r="O248" s="11" t="s">
        <v>311</v>
      </c>
      <c r="P248" s="12" t="s">
        <v>17810</v>
      </c>
      <c r="Q248" s="12" t="s">
        <v>17811</v>
      </c>
      <c r="R248" s="55" t="s">
        <v>17812</v>
      </c>
    </row>
    <row r="249" spans="1:18" ht="128" x14ac:dyDescent="0.2">
      <c r="A249" s="160">
        <v>9789152302484</v>
      </c>
      <c r="B249" s="11">
        <v>2</v>
      </c>
      <c r="C249" s="11" t="s">
        <v>12857</v>
      </c>
      <c r="D249" s="11" t="str">
        <f t="shared" si="9"/>
        <v>2_x2_3x_B_6a</v>
      </c>
      <c r="E249" s="11" t="str">
        <f>INDEX('Base data'!$M$433:$N$671,MATCH('Kap 2'!D249,'Base data'!$M$433:$M$671,0),2)</f>
        <v>9789152302484-2-x2_3x-B-6a</v>
      </c>
      <c r="G249" s="11" t="str">
        <f t="shared" si="10"/>
        <v>6a</v>
      </c>
      <c r="H249" s="11" t="str">
        <f t="shared" si="11"/>
        <v>Resonera</v>
      </c>
      <c r="I249" s="11" t="s">
        <v>44</v>
      </c>
      <c r="J249" s="11" t="s">
        <v>356</v>
      </c>
      <c r="K249" s="11" t="s">
        <v>169</v>
      </c>
      <c r="L249" s="11" t="s">
        <v>283</v>
      </c>
      <c r="M249" s="11">
        <v>1</v>
      </c>
      <c r="N249" s="11" t="s">
        <v>283</v>
      </c>
      <c r="O249" s="11" t="s">
        <v>311</v>
      </c>
      <c r="P249" s="55" t="s">
        <v>18459</v>
      </c>
      <c r="Q249" s="11" t="s">
        <v>17813</v>
      </c>
      <c r="R249" s="55" t="s">
        <v>17814</v>
      </c>
    </row>
    <row r="250" spans="1:18" ht="48" x14ac:dyDescent="0.2">
      <c r="A250" s="160">
        <v>9789152302484</v>
      </c>
      <c r="B250" s="11">
        <v>2</v>
      </c>
      <c r="C250" s="11" t="s">
        <v>12857</v>
      </c>
      <c r="D250" s="11" t="str">
        <f t="shared" si="9"/>
        <v>2_x2_3x_B_6a</v>
      </c>
      <c r="E250" s="11" t="str">
        <f>INDEX('Base data'!$M$433:$N$671,MATCH('Kap 2'!D250,'Base data'!$M$433:$M$671,0),2)</f>
        <v>9789152302484-2-x2_3x-B-6a</v>
      </c>
      <c r="G250" s="11" t="str">
        <f t="shared" si="10"/>
        <v>6a</v>
      </c>
      <c r="H250" s="11" t="str">
        <f t="shared" si="11"/>
        <v>Resonera</v>
      </c>
      <c r="I250" s="11" t="s">
        <v>44</v>
      </c>
      <c r="J250" s="11" t="s">
        <v>356</v>
      </c>
      <c r="K250" s="11" t="s">
        <v>169</v>
      </c>
      <c r="L250" s="11" t="s">
        <v>283</v>
      </c>
      <c r="M250" s="11">
        <v>2</v>
      </c>
      <c r="N250" s="11" t="s">
        <v>283</v>
      </c>
      <c r="O250" s="11" t="s">
        <v>304</v>
      </c>
      <c r="P250" s="21" t="s">
        <v>17815</v>
      </c>
      <c r="Q250" s="21" t="s">
        <v>17816</v>
      </c>
      <c r="R250" s="55" t="s">
        <v>17817</v>
      </c>
    </row>
    <row r="251" spans="1:18" ht="128" x14ac:dyDescent="0.2">
      <c r="A251" s="160">
        <v>9789152302484</v>
      </c>
      <c r="B251" s="11">
        <v>2</v>
      </c>
      <c r="C251" s="11" t="s">
        <v>12857</v>
      </c>
      <c r="D251" s="11" t="str">
        <f t="shared" si="9"/>
        <v>2_x2_3x_B_6b</v>
      </c>
      <c r="E251" s="11" t="str">
        <f>INDEX('Base data'!$M$433:$N$671,MATCH('Kap 2'!D251,'Base data'!$M$433:$M$671,0),2)</f>
        <v>9789152302484-2-x2_3x-B-6b</v>
      </c>
      <c r="G251" s="11" t="str">
        <f t="shared" si="10"/>
        <v>6b</v>
      </c>
      <c r="H251" s="11" t="str">
        <f t="shared" si="11"/>
        <v>Resonera</v>
      </c>
      <c r="I251" s="11" t="s">
        <v>45</v>
      </c>
      <c r="J251" s="11" t="s">
        <v>356</v>
      </c>
      <c r="K251" s="11" t="s">
        <v>169</v>
      </c>
      <c r="L251" s="11" t="s">
        <v>283</v>
      </c>
      <c r="M251" s="11">
        <v>1</v>
      </c>
      <c r="N251" s="11" t="s">
        <v>283</v>
      </c>
      <c r="O251" s="11" t="s">
        <v>311</v>
      </c>
      <c r="P251" s="55" t="s">
        <v>18459</v>
      </c>
      <c r="Q251" s="11" t="s">
        <v>17813</v>
      </c>
      <c r="R251" s="55" t="s">
        <v>17818</v>
      </c>
    </row>
    <row r="252" spans="1:18" ht="48" x14ac:dyDescent="0.2">
      <c r="A252" s="160">
        <v>9789152302484</v>
      </c>
      <c r="B252" s="11">
        <v>2</v>
      </c>
      <c r="C252" s="11" t="s">
        <v>12857</v>
      </c>
      <c r="D252" s="11" t="str">
        <f t="shared" si="9"/>
        <v>2_x2_3x_B_6b</v>
      </c>
      <c r="E252" s="11" t="str">
        <f>INDEX('Base data'!$M$433:$N$671,MATCH('Kap 2'!D252,'Base data'!$M$433:$M$671,0),2)</f>
        <v>9789152302484-2-x2_3x-B-6b</v>
      </c>
      <c r="G252" s="11" t="str">
        <f t="shared" si="10"/>
        <v>6b</v>
      </c>
      <c r="H252" s="11" t="str">
        <f t="shared" si="11"/>
        <v>Resonera</v>
      </c>
      <c r="I252" s="11" t="s">
        <v>45</v>
      </c>
      <c r="J252" s="11" t="s">
        <v>356</v>
      </c>
      <c r="K252" s="11" t="s">
        <v>169</v>
      </c>
      <c r="L252" s="11" t="s">
        <v>283</v>
      </c>
      <c r="M252" s="11">
        <v>2</v>
      </c>
      <c r="N252" s="11" t="s">
        <v>283</v>
      </c>
      <c r="O252" s="11" t="s">
        <v>304</v>
      </c>
      <c r="P252" s="21" t="s">
        <v>17819</v>
      </c>
      <c r="Q252" s="21" t="s">
        <v>17820</v>
      </c>
      <c r="R252" s="55" t="s">
        <v>17821</v>
      </c>
    </row>
    <row r="253" spans="1:18" ht="96" x14ac:dyDescent="0.2">
      <c r="A253" s="160">
        <v>9789152302484</v>
      </c>
      <c r="B253" s="11">
        <v>2</v>
      </c>
      <c r="C253" s="11" t="s">
        <v>12857</v>
      </c>
      <c r="D253" s="11" t="str">
        <f t="shared" ref="D253:D316" si="12">B253&amp;"_"&amp;C253&amp;"_"&amp;K253&amp;"_"&amp;I253</f>
        <v>2_x2_3x_B_6c</v>
      </c>
      <c r="E253" s="11" t="str">
        <f>INDEX('Base data'!$M$433:$N$671,MATCH('Kap 2'!D253,'Base data'!$M$433:$M$671,0),2)</f>
        <v>9789152302484-2-x2_3x-B-6c</v>
      </c>
      <c r="G253" s="11" t="str">
        <f t="shared" ref="G253:G316" si="13">IF(I253="",G252,I253)</f>
        <v>6c</v>
      </c>
      <c r="H253" s="11" t="str">
        <f t="shared" ref="H253:H316" si="14">IF(L253="",H252,L253)</f>
        <v>Resonera</v>
      </c>
      <c r="I253" s="11" t="s">
        <v>46</v>
      </c>
      <c r="J253" s="11" t="s">
        <v>356</v>
      </c>
      <c r="K253" s="11" t="s">
        <v>169</v>
      </c>
      <c r="L253" s="11" t="s">
        <v>283</v>
      </c>
      <c r="M253" s="11">
        <v>1</v>
      </c>
      <c r="N253" s="11" t="s">
        <v>283</v>
      </c>
      <c r="O253" s="11" t="s">
        <v>311</v>
      </c>
      <c r="P253" s="12" t="s">
        <v>17822</v>
      </c>
      <c r="Q253" s="12" t="s">
        <v>17823</v>
      </c>
      <c r="R253" s="55" t="s">
        <v>17824</v>
      </c>
    </row>
    <row r="254" spans="1:18" ht="48" x14ac:dyDescent="0.2">
      <c r="A254" s="160">
        <v>9789152302484</v>
      </c>
      <c r="B254" s="11">
        <v>2</v>
      </c>
      <c r="C254" s="11" t="s">
        <v>12857</v>
      </c>
      <c r="D254" s="11" t="str">
        <f t="shared" si="12"/>
        <v>2_x2_3x_B_7a</v>
      </c>
      <c r="E254" s="11" t="str">
        <f>INDEX('Base data'!$M$433:$N$671,MATCH('Kap 2'!D254,'Base data'!$M$433:$M$671,0),2)</f>
        <v>9789152302484-2-x2_3x-B-7a</v>
      </c>
      <c r="G254" s="11" t="str">
        <f t="shared" si="13"/>
        <v>7a</v>
      </c>
      <c r="H254" s="11" t="str">
        <f t="shared" si="14"/>
        <v>Beräkna</v>
      </c>
      <c r="I254" s="11" t="s">
        <v>47</v>
      </c>
      <c r="J254" s="11" t="s">
        <v>356</v>
      </c>
      <c r="K254" s="11" t="s">
        <v>169</v>
      </c>
      <c r="L254" s="11" t="s">
        <v>281</v>
      </c>
      <c r="M254" s="11">
        <v>1</v>
      </c>
      <c r="N254" s="11" t="s">
        <v>283</v>
      </c>
      <c r="O254" s="11" t="s">
        <v>304</v>
      </c>
      <c r="P254" s="12" t="s">
        <v>17825</v>
      </c>
      <c r="Q254" s="12" t="s">
        <v>17494</v>
      </c>
      <c r="R254" s="55" t="s">
        <v>17826</v>
      </c>
    </row>
    <row r="255" spans="1:18" ht="64" x14ac:dyDescent="0.2">
      <c r="A255" s="160">
        <v>9789152302484</v>
      </c>
      <c r="B255" s="11">
        <v>2</v>
      </c>
      <c r="C255" s="11" t="s">
        <v>12857</v>
      </c>
      <c r="D255" s="11" t="str">
        <f t="shared" si="12"/>
        <v>2_x2_3x_B_7a</v>
      </c>
      <c r="E255" s="11" t="str">
        <f>INDEX('Base data'!$M$433:$N$671,MATCH('Kap 2'!D255,'Base data'!$M$433:$M$671,0),2)</f>
        <v>9789152302484-2-x2_3x-B-7a</v>
      </c>
      <c r="G255" s="11" t="str">
        <f t="shared" si="13"/>
        <v>7a</v>
      </c>
      <c r="H255" s="11" t="str">
        <f t="shared" si="14"/>
        <v>Beräkna</v>
      </c>
      <c r="I255" s="11" t="s">
        <v>47</v>
      </c>
      <c r="J255" s="11" t="s">
        <v>356</v>
      </c>
      <c r="K255" s="11" t="s">
        <v>169</v>
      </c>
      <c r="L255" s="11" t="s">
        <v>281</v>
      </c>
      <c r="M255" s="11">
        <v>2</v>
      </c>
      <c r="N255" s="11" t="s">
        <v>281</v>
      </c>
      <c r="O255" s="11" t="s">
        <v>304</v>
      </c>
      <c r="P255" s="12" t="s">
        <v>17827</v>
      </c>
      <c r="Q255" s="52">
        <v>850</v>
      </c>
      <c r="R255" s="55" t="s">
        <v>17828</v>
      </c>
    </row>
    <row r="256" spans="1:18" ht="32" x14ac:dyDescent="0.2">
      <c r="A256" s="160">
        <v>9789152302484</v>
      </c>
      <c r="B256" s="11">
        <v>2</v>
      </c>
      <c r="C256" s="11" t="s">
        <v>12857</v>
      </c>
      <c r="D256" s="11" t="str">
        <f t="shared" si="12"/>
        <v>2_x2_3x_B_7b</v>
      </c>
      <c r="E256" s="11" t="str">
        <f>INDEX('Base data'!$M$433:$N$671,MATCH('Kap 2'!D256,'Base data'!$M$433:$M$671,0),2)</f>
        <v>9789152302484-2-x2_3x-B-7b</v>
      </c>
      <c r="G256" s="11" t="str">
        <f t="shared" si="13"/>
        <v>7b</v>
      </c>
      <c r="H256" s="11" t="str">
        <f t="shared" si="14"/>
        <v>Resonera</v>
      </c>
      <c r="I256" s="11" t="s">
        <v>48</v>
      </c>
      <c r="J256" s="11" t="s">
        <v>356</v>
      </c>
      <c r="K256" s="11" t="s">
        <v>169</v>
      </c>
      <c r="L256" s="11" t="s">
        <v>283</v>
      </c>
      <c r="M256" s="11">
        <v>1</v>
      </c>
      <c r="N256" s="11" t="s">
        <v>283</v>
      </c>
      <c r="O256" s="11" t="s">
        <v>304</v>
      </c>
      <c r="P256" s="12" t="s">
        <v>17825</v>
      </c>
      <c r="Q256" s="12" t="s">
        <v>17494</v>
      </c>
      <c r="R256" s="55" t="s">
        <v>17829</v>
      </c>
    </row>
    <row r="257" spans="1:18" ht="32" x14ac:dyDescent="0.2">
      <c r="A257" s="160">
        <v>9789152302484</v>
      </c>
      <c r="B257" s="11">
        <v>2</v>
      </c>
      <c r="C257" s="11" t="s">
        <v>12857</v>
      </c>
      <c r="D257" s="11" t="str">
        <f t="shared" si="12"/>
        <v>2_x2_3x_B_7b</v>
      </c>
      <c r="E257" s="11" t="str">
        <f>INDEX('Base data'!$M$433:$N$671,MATCH('Kap 2'!D257,'Base data'!$M$433:$M$671,0),2)</f>
        <v>9789152302484-2-x2_3x-B-7b</v>
      </c>
      <c r="G257" s="11" t="str">
        <f t="shared" si="13"/>
        <v>7b</v>
      </c>
      <c r="H257" s="11" t="str">
        <f t="shared" si="14"/>
        <v>Beräkna</v>
      </c>
      <c r="I257" s="11" t="s">
        <v>48</v>
      </c>
      <c r="J257" s="11" t="s">
        <v>356</v>
      </c>
      <c r="K257" s="11" t="s">
        <v>169</v>
      </c>
      <c r="L257" s="11" t="s">
        <v>281</v>
      </c>
      <c r="M257" s="11">
        <v>2</v>
      </c>
      <c r="N257" s="11" t="s">
        <v>281</v>
      </c>
      <c r="O257" s="11" t="s">
        <v>304</v>
      </c>
      <c r="P257" s="12" t="s">
        <v>17830</v>
      </c>
      <c r="Q257" s="226">
        <v>1150</v>
      </c>
      <c r="R257" s="55" t="s">
        <v>17831</v>
      </c>
    </row>
    <row r="258" spans="1:18" ht="48" x14ac:dyDescent="0.2">
      <c r="A258" s="160">
        <v>9789152302484</v>
      </c>
      <c r="B258" s="11">
        <v>2</v>
      </c>
      <c r="C258" s="11" t="s">
        <v>12857</v>
      </c>
      <c r="D258" s="11" t="str">
        <f t="shared" si="12"/>
        <v>2_x2_3x_B_8a</v>
      </c>
      <c r="E258" s="11" t="str">
        <f>INDEX('Base data'!$M$433:$N$671,MATCH('Kap 2'!D258,'Base data'!$M$433:$M$671,0),2)</f>
        <v>9789152302484-2-x2_3x-B-8a</v>
      </c>
      <c r="G258" s="11" t="str">
        <f t="shared" si="13"/>
        <v>8a</v>
      </c>
      <c r="H258" s="11" t="str">
        <f t="shared" si="14"/>
        <v>Resonera</v>
      </c>
      <c r="I258" s="11" t="s">
        <v>50</v>
      </c>
      <c r="J258" s="11" t="s">
        <v>356</v>
      </c>
      <c r="K258" s="11" t="s">
        <v>169</v>
      </c>
      <c r="L258" s="11" t="s">
        <v>283</v>
      </c>
      <c r="M258" s="11">
        <v>1</v>
      </c>
      <c r="N258" s="11" t="s">
        <v>283</v>
      </c>
      <c r="O258" s="11" t="s">
        <v>304</v>
      </c>
      <c r="P258" s="15" t="s">
        <v>17832</v>
      </c>
      <c r="Q258" s="15">
        <v>100</v>
      </c>
      <c r="R258" s="80" t="s">
        <v>17833</v>
      </c>
    </row>
    <row r="259" spans="1:18" ht="48" x14ac:dyDescent="0.2">
      <c r="A259" s="160">
        <v>9789152302484</v>
      </c>
      <c r="B259" s="11">
        <v>2</v>
      </c>
      <c r="C259" s="11" t="s">
        <v>12857</v>
      </c>
      <c r="D259" s="11" t="str">
        <f t="shared" si="12"/>
        <v>2_x2_3x_B_8a</v>
      </c>
      <c r="E259" s="11" t="str">
        <f>INDEX('Base data'!$M$433:$N$671,MATCH('Kap 2'!D259,'Base data'!$M$433:$M$671,0),2)</f>
        <v>9789152302484-2-x2_3x-B-8a</v>
      </c>
      <c r="G259" s="11" t="str">
        <f t="shared" si="13"/>
        <v>8a</v>
      </c>
      <c r="H259" s="11" t="str">
        <f t="shared" si="14"/>
        <v>Resonera</v>
      </c>
      <c r="I259" s="11" t="s">
        <v>50</v>
      </c>
      <c r="J259" s="11" t="s">
        <v>356</v>
      </c>
      <c r="K259" s="11" t="s">
        <v>169</v>
      </c>
      <c r="L259" s="11" t="s">
        <v>283</v>
      </c>
      <c r="M259" s="11">
        <v>2</v>
      </c>
      <c r="N259" s="11" t="s">
        <v>283</v>
      </c>
      <c r="O259" s="11" t="s">
        <v>304</v>
      </c>
      <c r="P259" s="12" t="s">
        <v>17834</v>
      </c>
      <c r="Q259" s="12">
        <v>200</v>
      </c>
      <c r="R259" s="55" t="s">
        <v>17835</v>
      </c>
    </row>
    <row r="260" spans="1:18" ht="32" x14ac:dyDescent="0.2">
      <c r="A260" s="160">
        <v>9789152302484</v>
      </c>
      <c r="B260" s="11">
        <v>2</v>
      </c>
      <c r="C260" s="11" t="s">
        <v>12857</v>
      </c>
      <c r="D260" s="11" t="str">
        <f t="shared" si="12"/>
        <v>2_x2_3x_B_8a</v>
      </c>
      <c r="E260" s="11" t="str">
        <f>INDEX('Base data'!$M$433:$N$671,MATCH('Kap 2'!D260,'Base data'!$M$433:$M$671,0),2)</f>
        <v>9789152302484-2-x2_3x-B-8a</v>
      </c>
      <c r="G260" s="11" t="str">
        <f t="shared" si="13"/>
        <v>8a</v>
      </c>
      <c r="H260" s="11" t="str">
        <f t="shared" si="14"/>
        <v>Resonera</v>
      </c>
      <c r="I260" s="11" t="s">
        <v>50</v>
      </c>
      <c r="J260" s="11" t="s">
        <v>356</v>
      </c>
      <c r="K260" s="11" t="s">
        <v>169</v>
      </c>
      <c r="L260" s="11" t="s">
        <v>283</v>
      </c>
      <c r="M260" s="11">
        <v>3</v>
      </c>
      <c r="N260" s="11" t="s">
        <v>283</v>
      </c>
      <c r="O260" s="11" t="s">
        <v>304</v>
      </c>
      <c r="P260" s="11" t="s">
        <v>17836</v>
      </c>
      <c r="Q260" s="226">
        <v>200</v>
      </c>
      <c r="R260" s="55" t="s">
        <v>17837</v>
      </c>
    </row>
    <row r="261" spans="1:18" ht="128" x14ac:dyDescent="0.2">
      <c r="A261" s="160">
        <v>9789152302484</v>
      </c>
      <c r="B261" s="11">
        <v>2</v>
      </c>
      <c r="C261" s="11" t="s">
        <v>12857</v>
      </c>
      <c r="D261" s="11" t="str">
        <f t="shared" si="12"/>
        <v>2_x2_3x_B_8b</v>
      </c>
      <c r="E261" s="11" t="str">
        <f>INDEX('Base data'!$M$433:$N$671,MATCH('Kap 2'!D261,'Base data'!$M$433:$M$671,0),2)</f>
        <v>9789152302484-2-x2_3x-B-8b</v>
      </c>
      <c r="G261" s="11" t="str">
        <f t="shared" si="13"/>
        <v>8b</v>
      </c>
      <c r="H261" s="11" t="str">
        <f t="shared" si="14"/>
        <v>Resonera</v>
      </c>
      <c r="I261" s="11" t="s">
        <v>51</v>
      </c>
      <c r="J261" s="11" t="s">
        <v>356</v>
      </c>
      <c r="K261" s="11" t="s">
        <v>169</v>
      </c>
      <c r="L261" s="11" t="s">
        <v>283</v>
      </c>
      <c r="M261" s="11">
        <v>1</v>
      </c>
      <c r="N261" s="11" t="s">
        <v>283</v>
      </c>
      <c r="O261" s="11" t="s">
        <v>311</v>
      </c>
      <c r="P261" s="55" t="s">
        <v>18460</v>
      </c>
      <c r="Q261" s="11" t="s">
        <v>17838</v>
      </c>
      <c r="R261" s="55" t="s">
        <v>17839</v>
      </c>
    </row>
    <row r="262" spans="1:18" ht="48" x14ac:dyDescent="0.2">
      <c r="A262" s="160">
        <v>9789152302484</v>
      </c>
      <c r="B262" s="11">
        <v>2</v>
      </c>
      <c r="C262" s="11" t="s">
        <v>12857</v>
      </c>
      <c r="D262" s="11" t="str">
        <f t="shared" si="12"/>
        <v>2_x2_3x_B_8b</v>
      </c>
      <c r="E262" s="11" t="str">
        <f>INDEX('Base data'!$M$433:$N$671,MATCH('Kap 2'!D262,'Base data'!$M$433:$M$671,0),2)</f>
        <v>9789152302484-2-x2_3x-B-8b</v>
      </c>
      <c r="G262" s="11" t="str">
        <f t="shared" si="13"/>
        <v>8b</v>
      </c>
      <c r="H262" s="11" t="str">
        <f t="shared" si="14"/>
        <v>Rita</v>
      </c>
      <c r="I262" s="11" t="s">
        <v>51</v>
      </c>
      <c r="J262" s="11" t="s">
        <v>356</v>
      </c>
      <c r="K262" s="11" t="s">
        <v>169</v>
      </c>
      <c r="L262" s="11" t="s">
        <v>284</v>
      </c>
      <c r="M262" s="11">
        <v>2</v>
      </c>
      <c r="N262" s="11" t="s">
        <v>284</v>
      </c>
      <c r="O262" s="11" t="s">
        <v>370</v>
      </c>
      <c r="P262" s="11" t="s">
        <v>17840</v>
      </c>
      <c r="Q262" s="151" t="str">
        <f>E262&amp;"_"&amp;M262</f>
        <v>9789152302484-2-x2_3x-B-8b_2</v>
      </c>
      <c r="R262" s="55" t="s">
        <v>17841</v>
      </c>
    </row>
    <row r="263" spans="1:18" ht="48" x14ac:dyDescent="0.2">
      <c r="A263" s="160">
        <v>9789152302484</v>
      </c>
      <c r="B263" s="11">
        <v>2</v>
      </c>
      <c r="C263" s="11" t="s">
        <v>12857</v>
      </c>
      <c r="D263" s="11" t="str">
        <f t="shared" si="12"/>
        <v>2_x2_3x_B_8b</v>
      </c>
      <c r="E263" s="11" t="str">
        <f>INDEX('Base data'!$M$433:$N$671,MATCH('Kap 2'!D263,'Base data'!$M$433:$M$671,0),2)</f>
        <v>9789152302484-2-x2_3x-B-8b</v>
      </c>
      <c r="G263" s="11" t="str">
        <f t="shared" si="13"/>
        <v>8b</v>
      </c>
      <c r="H263" s="11" t="str">
        <f t="shared" si="14"/>
        <v>Resonera</v>
      </c>
      <c r="I263" s="11" t="s">
        <v>51</v>
      </c>
      <c r="J263" s="11" t="s">
        <v>356</v>
      </c>
      <c r="K263" s="11" t="s">
        <v>169</v>
      </c>
      <c r="L263" s="11" t="s">
        <v>283</v>
      </c>
      <c r="M263" s="11">
        <v>3</v>
      </c>
      <c r="N263" s="11" t="s">
        <v>283</v>
      </c>
      <c r="O263" s="11" t="s">
        <v>304</v>
      </c>
      <c r="P263" s="11" t="s">
        <v>17842</v>
      </c>
      <c r="Q263" s="226">
        <v>100</v>
      </c>
      <c r="R263" s="55" t="s">
        <v>17843</v>
      </c>
    </row>
    <row r="264" spans="1:18" ht="48" x14ac:dyDescent="0.2">
      <c r="A264" s="160">
        <v>9789152302484</v>
      </c>
      <c r="B264" s="11">
        <v>2</v>
      </c>
      <c r="C264" s="11" t="s">
        <v>12857</v>
      </c>
      <c r="D264" s="11" t="str">
        <f t="shared" si="12"/>
        <v>2_x2_3x_B_9a</v>
      </c>
      <c r="E264" s="11" t="str">
        <f>INDEX('Base data'!$M$433:$N$671,MATCH('Kap 2'!D264,'Base data'!$M$433:$M$671,0),2)</f>
        <v>9789152302484-2-x2_3x-B-9a</v>
      </c>
      <c r="G264" s="11" t="str">
        <f t="shared" si="13"/>
        <v>9a</v>
      </c>
      <c r="H264" s="11" t="str">
        <f t="shared" si="14"/>
        <v>Rita</v>
      </c>
      <c r="I264" s="11" t="s">
        <v>53</v>
      </c>
      <c r="J264" s="11" t="s">
        <v>356</v>
      </c>
      <c r="K264" s="11" t="s">
        <v>169</v>
      </c>
      <c r="L264" s="11" t="s">
        <v>284</v>
      </c>
      <c r="M264" s="11">
        <v>1</v>
      </c>
      <c r="N264" s="11" t="s">
        <v>284</v>
      </c>
      <c r="O264" s="11" t="s">
        <v>370</v>
      </c>
      <c r="P264" s="11" t="s">
        <v>17844</v>
      </c>
      <c r="Q264" s="151" t="str">
        <f>E264&amp;"_"&amp;M264</f>
        <v>9789152302484-2-x2_3x-B-9a_1</v>
      </c>
      <c r="R264" s="55" t="s">
        <v>17845</v>
      </c>
    </row>
    <row r="265" spans="1:18" ht="96" x14ac:dyDescent="0.2">
      <c r="A265" s="160">
        <v>9789152302484</v>
      </c>
      <c r="B265" s="11">
        <v>2</v>
      </c>
      <c r="C265" s="11" t="s">
        <v>12857</v>
      </c>
      <c r="D265" s="11" t="str">
        <f t="shared" si="12"/>
        <v>2_x2_3x_B_9a</v>
      </c>
      <c r="E265" s="11" t="str">
        <f>INDEX('Base data'!$M$433:$N$671,MATCH('Kap 2'!D265,'Base data'!$M$433:$M$671,0),2)</f>
        <v>9789152302484-2-x2_3x-B-9a</v>
      </c>
      <c r="G265" s="11" t="str">
        <f t="shared" si="13"/>
        <v>9a</v>
      </c>
      <c r="H265" s="11" t="str">
        <f t="shared" si="14"/>
        <v>Resonera</v>
      </c>
      <c r="I265" s="11" t="s">
        <v>53</v>
      </c>
      <c r="J265" s="11" t="s">
        <v>356</v>
      </c>
      <c r="K265" s="11" t="s">
        <v>169</v>
      </c>
      <c r="L265" s="11" t="s">
        <v>283</v>
      </c>
      <c r="M265" s="11">
        <v>2</v>
      </c>
      <c r="N265" s="11" t="s">
        <v>283</v>
      </c>
      <c r="O265" s="11" t="s">
        <v>311</v>
      </c>
      <c r="P265" s="55" t="s">
        <v>18461</v>
      </c>
      <c r="Q265" s="11" t="s">
        <v>17846</v>
      </c>
      <c r="R265" s="55" t="s">
        <v>17847</v>
      </c>
    </row>
    <row r="266" spans="1:18" ht="48" x14ac:dyDescent="0.2">
      <c r="A266" s="160">
        <v>9789152302484</v>
      </c>
      <c r="B266" s="11">
        <v>2</v>
      </c>
      <c r="C266" s="11" t="s">
        <v>12857</v>
      </c>
      <c r="D266" s="11" t="str">
        <f t="shared" si="12"/>
        <v>2_x2_3x_B_9b</v>
      </c>
      <c r="E266" s="11" t="str">
        <f>INDEX('Base data'!$M$433:$N$671,MATCH('Kap 2'!D266,'Base data'!$M$433:$M$671,0),2)</f>
        <v>9789152302484-2-x2_3x-B-9b</v>
      </c>
      <c r="G266" s="11" t="str">
        <f t="shared" si="13"/>
        <v>9b</v>
      </c>
      <c r="H266" s="11" t="str">
        <f t="shared" si="14"/>
        <v>Rita</v>
      </c>
      <c r="I266" s="11" t="s">
        <v>54</v>
      </c>
      <c r="J266" s="11" t="s">
        <v>356</v>
      </c>
      <c r="K266" s="11" t="s">
        <v>169</v>
      </c>
      <c r="L266" s="11" t="s">
        <v>284</v>
      </c>
      <c r="M266" s="11">
        <v>1</v>
      </c>
      <c r="N266" s="11" t="s">
        <v>284</v>
      </c>
      <c r="O266" s="11" t="s">
        <v>370</v>
      </c>
      <c r="P266" s="11"/>
      <c r="Q266" s="151" t="str">
        <f>E266&amp;"_"&amp;M266</f>
        <v>9789152302484-2-x2_3x-B-9b_1</v>
      </c>
      <c r="R266" s="55" t="s">
        <v>17848</v>
      </c>
    </row>
    <row r="267" spans="1:18" ht="96" x14ac:dyDescent="0.2">
      <c r="A267" s="160">
        <v>9789152302484</v>
      </c>
      <c r="B267" s="11">
        <v>2</v>
      </c>
      <c r="C267" s="11" t="s">
        <v>12857</v>
      </c>
      <c r="D267" s="11" t="str">
        <f t="shared" si="12"/>
        <v>2_x2_3x_B_9b</v>
      </c>
      <c r="E267" s="11" t="str">
        <f>INDEX('Base data'!$M$433:$N$671,MATCH('Kap 2'!D267,'Base data'!$M$433:$M$671,0),2)</f>
        <v>9789152302484-2-x2_3x-B-9b</v>
      </c>
      <c r="G267" s="11" t="str">
        <f t="shared" si="13"/>
        <v>9b</v>
      </c>
      <c r="H267" s="11" t="str">
        <f t="shared" si="14"/>
        <v>Resonera</v>
      </c>
      <c r="I267" s="11" t="s">
        <v>54</v>
      </c>
      <c r="J267" s="11" t="s">
        <v>356</v>
      </c>
      <c r="K267" s="11" t="s">
        <v>169</v>
      </c>
      <c r="L267" s="11" t="s">
        <v>283</v>
      </c>
      <c r="M267" s="11">
        <v>2</v>
      </c>
      <c r="N267" s="11" t="s">
        <v>283</v>
      </c>
      <c r="O267" s="11" t="s">
        <v>311</v>
      </c>
      <c r="P267" s="80" t="s">
        <v>18462</v>
      </c>
      <c r="Q267" s="14" t="s">
        <v>17849</v>
      </c>
      <c r="R267" s="80" t="s">
        <v>17850</v>
      </c>
    </row>
    <row r="268" spans="1:18" ht="48" x14ac:dyDescent="0.2">
      <c r="A268" s="160">
        <v>9789152302484</v>
      </c>
      <c r="B268" s="11">
        <v>2</v>
      </c>
      <c r="C268" s="11" t="s">
        <v>12857</v>
      </c>
      <c r="D268" s="11" t="str">
        <f t="shared" si="12"/>
        <v>2_x2_3x_B_10a</v>
      </c>
      <c r="E268" s="11" t="str">
        <f>INDEX('Base data'!$M$433:$N$671,MATCH('Kap 2'!D268,'Base data'!$M$433:$M$671,0),2)</f>
        <v>9789152302484-2-x2_3x-B-10a</v>
      </c>
      <c r="G268" s="11" t="str">
        <f t="shared" si="13"/>
        <v>10a</v>
      </c>
      <c r="H268" s="11" t="str">
        <f t="shared" si="14"/>
        <v>Beräkna</v>
      </c>
      <c r="I268" s="11" t="s">
        <v>57</v>
      </c>
      <c r="J268" s="11" t="s">
        <v>356</v>
      </c>
      <c r="K268" s="11" t="s">
        <v>169</v>
      </c>
      <c r="L268" s="11" t="s">
        <v>281</v>
      </c>
      <c r="M268" s="11">
        <v>1</v>
      </c>
      <c r="N268" s="11" t="s">
        <v>283</v>
      </c>
      <c r="O268" s="11" t="s">
        <v>304</v>
      </c>
      <c r="P268" s="12" t="s">
        <v>17851</v>
      </c>
      <c r="Q268" s="12" t="s">
        <v>17494</v>
      </c>
      <c r="R268" s="55" t="s">
        <v>17852</v>
      </c>
    </row>
    <row r="269" spans="1:18" ht="48" x14ac:dyDescent="0.2">
      <c r="A269" s="160">
        <v>9789152302484</v>
      </c>
      <c r="B269" s="11">
        <v>2</v>
      </c>
      <c r="C269" s="11" t="s">
        <v>12857</v>
      </c>
      <c r="D269" s="11" t="str">
        <f t="shared" si="12"/>
        <v>2_x2_3x_B_10a</v>
      </c>
      <c r="E269" s="11" t="str">
        <f>INDEX('Base data'!$M$433:$N$671,MATCH('Kap 2'!D269,'Base data'!$M$433:$M$671,0),2)</f>
        <v>9789152302484-2-x2_3x-B-10a</v>
      </c>
      <c r="G269" s="11" t="str">
        <f t="shared" si="13"/>
        <v>10a</v>
      </c>
      <c r="H269" s="11" t="str">
        <f t="shared" si="14"/>
        <v>Beräkna</v>
      </c>
      <c r="I269" s="11" t="s">
        <v>57</v>
      </c>
      <c r="J269" s="11" t="s">
        <v>356</v>
      </c>
      <c r="K269" s="11" t="s">
        <v>169</v>
      </c>
      <c r="L269" s="11" t="s">
        <v>281</v>
      </c>
      <c r="M269" s="11">
        <v>2</v>
      </c>
      <c r="N269" s="11" t="s">
        <v>283</v>
      </c>
      <c r="O269" s="11" t="s">
        <v>304</v>
      </c>
      <c r="P269" s="12" t="s">
        <v>17853</v>
      </c>
      <c r="Q269" s="12">
        <v>500</v>
      </c>
      <c r="R269" s="55" t="s">
        <v>17854</v>
      </c>
    </row>
    <row r="270" spans="1:18" ht="32" x14ac:dyDescent="0.2">
      <c r="A270" s="160">
        <v>9789152302484</v>
      </c>
      <c r="B270" s="11">
        <v>2</v>
      </c>
      <c r="C270" s="11" t="s">
        <v>12857</v>
      </c>
      <c r="D270" s="11" t="str">
        <f t="shared" si="12"/>
        <v>2_x2_3x_B_10a</v>
      </c>
      <c r="E270" s="11" t="str">
        <f>INDEX('Base data'!$M$433:$N$671,MATCH('Kap 2'!D270,'Base data'!$M$433:$M$671,0),2)</f>
        <v>9789152302484-2-x2_3x-B-10a</v>
      </c>
      <c r="G270" s="11" t="str">
        <f t="shared" si="13"/>
        <v>10a</v>
      </c>
      <c r="H270" s="11" t="str">
        <f t="shared" si="14"/>
        <v>Beräkna</v>
      </c>
      <c r="I270" s="11" t="s">
        <v>57</v>
      </c>
      <c r="J270" s="11" t="s">
        <v>356</v>
      </c>
      <c r="K270" s="11" t="s">
        <v>169</v>
      </c>
      <c r="L270" s="11" t="s">
        <v>281</v>
      </c>
      <c r="M270" s="11">
        <v>3</v>
      </c>
      <c r="N270" s="11" t="s">
        <v>283</v>
      </c>
      <c r="O270" s="11" t="s">
        <v>304</v>
      </c>
      <c r="P270" s="12" t="s">
        <v>17855</v>
      </c>
      <c r="Q270" s="12">
        <v>3</v>
      </c>
      <c r="R270" s="55" t="s">
        <v>17856</v>
      </c>
    </row>
    <row r="271" spans="1:18" ht="32" x14ac:dyDescent="0.2">
      <c r="A271" s="160">
        <v>9789152302484</v>
      </c>
      <c r="B271" s="11">
        <v>2</v>
      </c>
      <c r="C271" s="11" t="s">
        <v>12857</v>
      </c>
      <c r="D271" s="11" t="str">
        <f t="shared" si="12"/>
        <v>2_x2_3x_B_10a</v>
      </c>
      <c r="E271" s="11" t="str">
        <f>INDEX('Base data'!$M$433:$N$671,MATCH('Kap 2'!D271,'Base data'!$M$433:$M$671,0),2)</f>
        <v>9789152302484-2-x2_3x-B-10a</v>
      </c>
      <c r="G271" s="11" t="str">
        <f t="shared" si="13"/>
        <v>10a</v>
      </c>
      <c r="H271" s="11" t="str">
        <f t="shared" si="14"/>
        <v>Beräkna</v>
      </c>
      <c r="I271" s="11" t="s">
        <v>57</v>
      </c>
      <c r="J271" s="11" t="s">
        <v>356</v>
      </c>
      <c r="K271" s="11" t="s">
        <v>169</v>
      </c>
      <c r="L271" s="11" t="s">
        <v>281</v>
      </c>
      <c r="M271" s="11">
        <v>4</v>
      </c>
      <c r="N271" s="11" t="s">
        <v>281</v>
      </c>
      <c r="O271" s="11" t="s">
        <v>304</v>
      </c>
      <c r="P271" s="12" t="s">
        <v>17857</v>
      </c>
      <c r="Q271" s="52">
        <v>1500</v>
      </c>
      <c r="R271" s="55" t="s">
        <v>17858</v>
      </c>
    </row>
    <row r="272" spans="1:18" ht="80" x14ac:dyDescent="0.2">
      <c r="A272" s="160">
        <v>9789152302484</v>
      </c>
      <c r="B272" s="11">
        <v>2</v>
      </c>
      <c r="C272" s="11" t="s">
        <v>12857</v>
      </c>
      <c r="D272" s="11" t="str">
        <f t="shared" si="12"/>
        <v>2_x2_3x_B_10b</v>
      </c>
      <c r="E272" s="11" t="str">
        <f>INDEX('Base data'!$M$433:$N$671,MATCH('Kap 2'!D272,'Base data'!$M$433:$M$671,0),2)</f>
        <v>9789152302484-2-x2_3x-B-10b</v>
      </c>
      <c r="G272" s="11" t="str">
        <f t="shared" si="13"/>
        <v>10b</v>
      </c>
      <c r="H272" s="11" t="str">
        <f t="shared" si="14"/>
        <v>Rita</v>
      </c>
      <c r="I272" s="11" t="s">
        <v>58</v>
      </c>
      <c r="J272" s="11" t="s">
        <v>356</v>
      </c>
      <c r="K272" s="11" t="s">
        <v>169</v>
      </c>
      <c r="L272" s="11" t="s">
        <v>284</v>
      </c>
      <c r="M272" s="11">
        <v>1</v>
      </c>
      <c r="N272" s="11" t="s">
        <v>284</v>
      </c>
      <c r="O272" s="11" t="s">
        <v>370</v>
      </c>
      <c r="P272" s="12" t="s">
        <v>17859</v>
      </c>
      <c r="Q272" s="151" t="str">
        <f>E272&amp;"_"&amp;M272</f>
        <v>9789152302484-2-x2_3x-B-10b_1</v>
      </c>
      <c r="R272" s="55" t="s">
        <v>17860</v>
      </c>
    </row>
    <row r="273" spans="1:18" ht="64" x14ac:dyDescent="0.2">
      <c r="A273" s="160">
        <v>9789152302484</v>
      </c>
      <c r="B273" s="11">
        <v>2</v>
      </c>
      <c r="C273" s="11" t="s">
        <v>12857</v>
      </c>
      <c r="D273" s="11" t="str">
        <f t="shared" si="12"/>
        <v>2_x2_3x_B_10b</v>
      </c>
      <c r="E273" s="11" t="str">
        <f>INDEX('Base data'!$M$433:$N$671,MATCH('Kap 2'!D273,'Base data'!$M$433:$M$671,0),2)</f>
        <v>9789152302484-2-x2_3x-B-10b</v>
      </c>
      <c r="G273" s="11" t="str">
        <f t="shared" si="13"/>
        <v>10b</v>
      </c>
      <c r="H273" s="11" t="str">
        <f t="shared" si="14"/>
        <v>Beräkna</v>
      </c>
      <c r="I273" s="11" t="s">
        <v>58</v>
      </c>
      <c r="J273" s="11" t="s">
        <v>356</v>
      </c>
      <c r="K273" s="11" t="s">
        <v>169</v>
      </c>
      <c r="L273" s="11" t="s">
        <v>281</v>
      </c>
      <c r="M273" s="11">
        <v>2</v>
      </c>
      <c r="N273" s="11" t="s">
        <v>283</v>
      </c>
      <c r="O273" s="11" t="s">
        <v>304</v>
      </c>
      <c r="P273" s="12" t="s">
        <v>17861</v>
      </c>
      <c r="Q273" s="52">
        <v>2500</v>
      </c>
      <c r="R273" s="55" t="s">
        <v>17862</v>
      </c>
    </row>
    <row r="274" spans="1:18" ht="144" x14ac:dyDescent="0.2">
      <c r="A274" s="160">
        <v>9789152302484</v>
      </c>
      <c r="B274" s="11">
        <v>2</v>
      </c>
      <c r="C274" s="11" t="s">
        <v>12857</v>
      </c>
      <c r="D274" s="11" t="str">
        <f t="shared" si="12"/>
        <v>2_x2_3x_B_10c</v>
      </c>
      <c r="E274" s="11" t="str">
        <f>INDEX('Base data'!$M$433:$N$671,MATCH('Kap 2'!D274,'Base data'!$M$433:$M$671,0),2)</f>
        <v>9789152302484-2-x2_3x-B-10c</v>
      </c>
      <c r="G274" s="11" t="str">
        <f t="shared" si="13"/>
        <v>10c</v>
      </c>
      <c r="H274" s="11" t="str">
        <f t="shared" si="14"/>
        <v>Beräkna</v>
      </c>
      <c r="I274" s="11" t="s">
        <v>59</v>
      </c>
      <c r="J274" s="11" t="s">
        <v>356</v>
      </c>
      <c r="K274" s="11" t="s">
        <v>169</v>
      </c>
      <c r="L274" s="11" t="s">
        <v>281</v>
      </c>
      <c r="M274" s="11">
        <v>1</v>
      </c>
      <c r="N274" s="11" t="s">
        <v>283</v>
      </c>
      <c r="O274" s="11" t="s">
        <v>311</v>
      </c>
      <c r="P274" s="12" t="s">
        <v>17863</v>
      </c>
      <c r="Q274" s="12" t="s">
        <v>17864</v>
      </c>
      <c r="R274" s="55" t="s">
        <v>17865</v>
      </c>
    </row>
    <row r="275" spans="1:18" ht="32" x14ac:dyDescent="0.2">
      <c r="A275" s="160">
        <v>9789152302484</v>
      </c>
      <c r="B275" s="11">
        <v>2</v>
      </c>
      <c r="C275" s="11" t="s">
        <v>12857</v>
      </c>
      <c r="D275" s="11" t="str">
        <f t="shared" si="12"/>
        <v>2_x2_3x_B_10c</v>
      </c>
      <c r="E275" s="11" t="str">
        <f>INDEX('Base data'!$M$433:$N$671,MATCH('Kap 2'!D275,'Base data'!$M$433:$M$671,0),2)</f>
        <v>9789152302484-2-x2_3x-B-10c</v>
      </c>
      <c r="G275" s="11" t="str">
        <f t="shared" si="13"/>
        <v>10c</v>
      </c>
      <c r="H275" s="11" t="str">
        <f t="shared" si="14"/>
        <v>Beräkna</v>
      </c>
      <c r="I275" s="11" t="s">
        <v>59</v>
      </c>
      <c r="J275" s="11" t="s">
        <v>356</v>
      </c>
      <c r="K275" s="11" t="s">
        <v>169</v>
      </c>
      <c r="L275" s="11" t="s">
        <v>281</v>
      </c>
      <c r="M275" s="11">
        <v>2</v>
      </c>
      <c r="N275" s="11" t="s">
        <v>283</v>
      </c>
      <c r="O275" s="11" t="s">
        <v>304</v>
      </c>
      <c r="P275" s="12" t="s">
        <v>17866</v>
      </c>
      <c r="Q275" s="12">
        <v>8</v>
      </c>
      <c r="R275" s="55" t="s">
        <v>17867</v>
      </c>
    </row>
    <row r="276" spans="1:18" ht="48" x14ac:dyDescent="0.2">
      <c r="A276" s="160">
        <v>9789152302484</v>
      </c>
      <c r="B276" s="11">
        <v>2</v>
      </c>
      <c r="C276" s="11" t="s">
        <v>12857</v>
      </c>
      <c r="D276" s="11" t="str">
        <f t="shared" si="12"/>
        <v>2_x2_3x_B_10c</v>
      </c>
      <c r="E276" s="11" t="str">
        <f>INDEX('Base data'!$M$433:$N$671,MATCH('Kap 2'!D276,'Base data'!$M$433:$M$671,0),2)</f>
        <v>9789152302484-2-x2_3x-B-10c</v>
      </c>
      <c r="G276" s="11" t="str">
        <f t="shared" si="13"/>
        <v>10c</v>
      </c>
      <c r="H276" s="11" t="str">
        <f t="shared" si="14"/>
        <v>Beräkna</v>
      </c>
      <c r="I276" s="11" t="s">
        <v>59</v>
      </c>
      <c r="J276" s="11" t="s">
        <v>356</v>
      </c>
      <c r="K276" s="11" t="s">
        <v>169</v>
      </c>
      <c r="L276" s="11" t="s">
        <v>281</v>
      </c>
      <c r="M276" s="11">
        <v>3</v>
      </c>
      <c r="N276" s="11" t="s">
        <v>281</v>
      </c>
      <c r="O276" s="11" t="s">
        <v>304</v>
      </c>
      <c r="P276" s="12" t="s">
        <v>17868</v>
      </c>
      <c r="Q276" s="52">
        <v>4000</v>
      </c>
      <c r="R276" s="55" t="s">
        <v>17869</v>
      </c>
    </row>
    <row r="277" spans="1:18" ht="48" x14ac:dyDescent="0.2">
      <c r="A277" s="160">
        <v>9789152302484</v>
      </c>
      <c r="B277" s="11">
        <v>2</v>
      </c>
      <c r="C277" s="11" t="s">
        <v>12857</v>
      </c>
      <c r="D277" s="11" t="str">
        <f t="shared" si="12"/>
        <v>2_x2_3x_B_11a</v>
      </c>
      <c r="E277" s="11" t="str">
        <f>INDEX('Base data'!$M$433:$N$671,MATCH('Kap 2'!D277,'Base data'!$M$433:$M$671,0),2)</f>
        <v>9789152302484-2-x2_3x-B-11a</v>
      </c>
      <c r="G277" s="11" t="str">
        <f t="shared" si="13"/>
        <v>11a</v>
      </c>
      <c r="H277" s="11" t="str">
        <f t="shared" si="14"/>
        <v>Rita</v>
      </c>
      <c r="I277" s="176" t="s">
        <v>60</v>
      </c>
      <c r="J277" s="11" t="s">
        <v>356</v>
      </c>
      <c r="K277" s="11" t="s">
        <v>169</v>
      </c>
      <c r="L277" s="11" t="s">
        <v>284</v>
      </c>
      <c r="M277" s="11">
        <v>1</v>
      </c>
      <c r="N277" s="11" t="s">
        <v>284</v>
      </c>
      <c r="O277" s="11" t="s">
        <v>370</v>
      </c>
      <c r="P277" s="229" t="s">
        <v>17870</v>
      </c>
      <c r="Q277" s="151" t="str">
        <f t="shared" ref="Q277:Q278" si="15">E277&amp;"_"&amp;M277</f>
        <v>9789152302484-2-x2_3x-B-11a_1</v>
      </c>
      <c r="R277" s="149" t="s">
        <v>17871</v>
      </c>
    </row>
    <row r="278" spans="1:18" ht="48" x14ac:dyDescent="0.2">
      <c r="A278" s="160">
        <v>9789152302484</v>
      </c>
      <c r="B278" s="11">
        <v>2</v>
      </c>
      <c r="C278" s="11" t="s">
        <v>12857</v>
      </c>
      <c r="D278" s="11" t="str">
        <f t="shared" si="12"/>
        <v>2_x2_3x_B_11a</v>
      </c>
      <c r="E278" s="11" t="str">
        <f>INDEX('Base data'!$M$433:$N$671,MATCH('Kap 2'!D278,'Base data'!$M$433:$M$671,0),2)</f>
        <v>9789152302484-2-x2_3x-B-11a</v>
      </c>
      <c r="G278" s="11" t="str">
        <f t="shared" si="13"/>
        <v>11a</v>
      </c>
      <c r="H278" s="11" t="str">
        <f t="shared" si="14"/>
        <v>Rita</v>
      </c>
      <c r="I278" s="176" t="s">
        <v>60</v>
      </c>
      <c r="J278" s="11" t="s">
        <v>356</v>
      </c>
      <c r="K278" s="11" t="s">
        <v>169</v>
      </c>
      <c r="L278" s="11" t="s">
        <v>284</v>
      </c>
      <c r="M278" s="11">
        <v>2</v>
      </c>
      <c r="N278" s="11" t="s">
        <v>284</v>
      </c>
      <c r="O278" s="11" t="s">
        <v>370</v>
      </c>
      <c r="P278" s="11" t="s">
        <v>17872</v>
      </c>
      <c r="Q278" s="151" t="str">
        <f t="shared" si="15"/>
        <v>9789152302484-2-x2_3x-B-11a_2</v>
      </c>
      <c r="R278" s="55" t="s">
        <v>17873</v>
      </c>
    </row>
    <row r="279" spans="1:18" ht="32" x14ac:dyDescent="0.2">
      <c r="A279" s="160">
        <v>9789152302484</v>
      </c>
      <c r="B279" s="11">
        <v>2</v>
      </c>
      <c r="C279" s="11" t="s">
        <v>12857</v>
      </c>
      <c r="D279" s="11" t="str">
        <f t="shared" si="12"/>
        <v>2_x2_3x_B_11b</v>
      </c>
      <c r="E279" s="11" t="str">
        <f>INDEX('Base data'!$M$433:$N$671,MATCH('Kap 2'!D279,'Base data'!$M$433:$M$671,0),2)</f>
        <v>9789152302484-2-x2_3x-B-11b</v>
      </c>
      <c r="G279" s="11" t="str">
        <f t="shared" si="13"/>
        <v>11b</v>
      </c>
      <c r="H279" s="11" t="str">
        <f t="shared" si="14"/>
        <v>Resonera</v>
      </c>
      <c r="I279" s="11" t="s">
        <v>61</v>
      </c>
      <c r="J279" s="11" t="s">
        <v>356</v>
      </c>
      <c r="K279" s="11" t="s">
        <v>169</v>
      </c>
      <c r="L279" s="11" t="s">
        <v>283</v>
      </c>
      <c r="M279" s="11">
        <v>1</v>
      </c>
      <c r="N279" s="11" t="s">
        <v>283</v>
      </c>
      <c r="O279" s="11" t="s">
        <v>304</v>
      </c>
      <c r="P279" s="11" t="s">
        <v>17874</v>
      </c>
      <c r="Q279" s="11">
        <v>700</v>
      </c>
      <c r="R279" s="55" t="s">
        <v>17875</v>
      </c>
    </row>
    <row r="280" spans="1:18" ht="48" x14ac:dyDescent="0.2">
      <c r="A280" s="160">
        <v>9789152302484</v>
      </c>
      <c r="B280" s="11">
        <v>2</v>
      </c>
      <c r="C280" s="11" t="s">
        <v>12857</v>
      </c>
      <c r="D280" s="11" t="str">
        <f t="shared" si="12"/>
        <v>2_x2_3x_B_11b</v>
      </c>
      <c r="E280" s="11" t="str">
        <f>INDEX('Base data'!$M$433:$N$671,MATCH('Kap 2'!D280,'Base data'!$M$433:$M$671,0),2)</f>
        <v>9789152302484-2-x2_3x-B-11b</v>
      </c>
      <c r="G280" s="11" t="str">
        <f t="shared" si="13"/>
        <v>11b</v>
      </c>
      <c r="H280" s="11" t="str">
        <f t="shared" si="14"/>
        <v>Beräkna</v>
      </c>
      <c r="I280" s="11" t="s">
        <v>61</v>
      </c>
      <c r="J280" s="11" t="s">
        <v>356</v>
      </c>
      <c r="K280" s="11" t="s">
        <v>169</v>
      </c>
      <c r="L280" s="11" t="s">
        <v>281</v>
      </c>
      <c r="M280" s="11">
        <v>2</v>
      </c>
      <c r="N280" s="11" t="s">
        <v>281</v>
      </c>
      <c r="O280" s="11" t="s">
        <v>304</v>
      </c>
      <c r="P280" s="14" t="s">
        <v>17876</v>
      </c>
      <c r="Q280" s="230">
        <v>4200</v>
      </c>
      <c r="R280" s="80" t="s">
        <v>17877</v>
      </c>
    </row>
    <row r="281" spans="1:18" ht="48" x14ac:dyDescent="0.2">
      <c r="A281" s="160">
        <v>9789152302484</v>
      </c>
      <c r="B281" s="11">
        <v>2</v>
      </c>
      <c r="C281" s="11" t="s">
        <v>12857</v>
      </c>
      <c r="D281" s="11" t="str">
        <f t="shared" si="12"/>
        <v>2_x2_3x_B_11c</v>
      </c>
      <c r="E281" s="11" t="str">
        <f>INDEX('Base data'!$M$433:$N$671,MATCH('Kap 2'!D281,'Base data'!$M$433:$M$671,0),2)</f>
        <v>9789152302484-2-x2_3x-B-11c</v>
      </c>
      <c r="G281" s="11" t="str">
        <f t="shared" si="13"/>
        <v>11c</v>
      </c>
      <c r="H281" s="11" t="str">
        <f t="shared" si="14"/>
        <v>Resonera</v>
      </c>
      <c r="I281" s="11" t="s">
        <v>62</v>
      </c>
      <c r="J281" s="11" t="s">
        <v>356</v>
      </c>
      <c r="K281" s="11" t="s">
        <v>169</v>
      </c>
      <c r="L281" s="11" t="s">
        <v>283</v>
      </c>
      <c r="M281" s="11">
        <v>1</v>
      </c>
      <c r="N281" s="11" t="s">
        <v>283</v>
      </c>
      <c r="O281" s="11" t="s">
        <v>304</v>
      </c>
      <c r="P281" s="12" t="s">
        <v>17878</v>
      </c>
      <c r="Q281" s="12" t="s">
        <v>325</v>
      </c>
      <c r="R281" s="55" t="s">
        <v>17879</v>
      </c>
    </row>
    <row r="282" spans="1:18" ht="32" x14ac:dyDescent="0.2">
      <c r="A282" s="160">
        <v>9789152302484</v>
      </c>
      <c r="B282" s="11">
        <v>2</v>
      </c>
      <c r="C282" s="11" t="s">
        <v>12857</v>
      </c>
      <c r="D282" s="11" t="str">
        <f t="shared" si="12"/>
        <v>2_x2_3x_B_11c</v>
      </c>
      <c r="E282" s="11" t="str">
        <f>INDEX('Base data'!$M$433:$N$671,MATCH('Kap 2'!D282,'Base data'!$M$433:$M$671,0),2)</f>
        <v>9789152302484-2-x2_3x-B-11c</v>
      </c>
      <c r="G282" s="11" t="str">
        <f t="shared" si="13"/>
        <v>11c</v>
      </c>
      <c r="H282" s="11" t="str">
        <f t="shared" si="14"/>
        <v>Resonera</v>
      </c>
      <c r="I282" s="11" t="s">
        <v>62</v>
      </c>
      <c r="J282" s="11" t="s">
        <v>356</v>
      </c>
      <c r="K282" s="11" t="s">
        <v>169</v>
      </c>
      <c r="L282" s="11" t="s">
        <v>283</v>
      </c>
      <c r="M282" s="11">
        <v>2</v>
      </c>
      <c r="N282" s="11" t="s">
        <v>283</v>
      </c>
      <c r="O282" s="11" t="s">
        <v>304</v>
      </c>
      <c r="P282" s="11" t="s">
        <v>17880</v>
      </c>
      <c r="Q282" s="231">
        <v>11495</v>
      </c>
      <c r="R282" s="55" t="s">
        <v>17881</v>
      </c>
    </row>
    <row r="283" spans="1:18" ht="64" x14ac:dyDescent="0.2">
      <c r="A283" s="160">
        <v>9789152302484</v>
      </c>
      <c r="B283" s="11">
        <v>2</v>
      </c>
      <c r="C283" s="11" t="s">
        <v>12857</v>
      </c>
      <c r="D283" s="11" t="str">
        <f t="shared" si="12"/>
        <v>2_x2_3x_B_11c</v>
      </c>
      <c r="E283" s="11" t="str">
        <f>INDEX('Base data'!$M$433:$N$671,MATCH('Kap 2'!D283,'Base data'!$M$433:$M$671,0),2)</f>
        <v>9789152302484-2-x2_3x-B-11c</v>
      </c>
      <c r="G283" s="11" t="str">
        <f t="shared" si="13"/>
        <v>11c</v>
      </c>
      <c r="H283" s="11" t="str">
        <f t="shared" si="14"/>
        <v>Beräkna</v>
      </c>
      <c r="I283" s="11" t="s">
        <v>62</v>
      </c>
      <c r="J283" s="11" t="s">
        <v>356</v>
      </c>
      <c r="K283" s="11" t="s">
        <v>169</v>
      </c>
      <c r="L283" s="11" t="s">
        <v>281</v>
      </c>
      <c r="M283" s="11">
        <v>3</v>
      </c>
      <c r="N283" s="11" t="s">
        <v>281</v>
      </c>
      <c r="O283" s="11" t="s">
        <v>304</v>
      </c>
      <c r="P283" s="12" t="s">
        <v>17882</v>
      </c>
      <c r="Q283" s="12" t="s">
        <v>17883</v>
      </c>
      <c r="R283" s="55" t="s">
        <v>17884</v>
      </c>
    </row>
    <row r="284" spans="1:18" ht="80" x14ac:dyDescent="0.2">
      <c r="A284" s="160">
        <v>9789152302484</v>
      </c>
      <c r="B284" s="11">
        <v>2</v>
      </c>
      <c r="C284" s="11" t="s">
        <v>12857</v>
      </c>
      <c r="D284" s="11" t="str">
        <f t="shared" si="12"/>
        <v>2_x2_3x_B_11c</v>
      </c>
      <c r="E284" s="11" t="str">
        <f>INDEX('Base data'!$M$433:$N$671,MATCH('Kap 2'!D284,'Base data'!$M$433:$M$671,0),2)</f>
        <v>9789152302484-2-x2_3x-B-11c</v>
      </c>
      <c r="G284" s="11" t="str">
        <f t="shared" si="13"/>
        <v>11c</v>
      </c>
      <c r="H284" s="11" t="str">
        <f t="shared" si="14"/>
        <v>Resonera</v>
      </c>
      <c r="I284" s="11" t="s">
        <v>62</v>
      </c>
      <c r="J284" s="11" t="s">
        <v>356</v>
      </c>
      <c r="K284" s="11" t="s">
        <v>169</v>
      </c>
      <c r="L284" s="11" t="s">
        <v>283</v>
      </c>
      <c r="M284" s="11">
        <v>4</v>
      </c>
      <c r="N284" s="11" t="s">
        <v>283</v>
      </c>
      <c r="O284" s="11" t="s">
        <v>304</v>
      </c>
      <c r="P284" s="14" t="s">
        <v>17885</v>
      </c>
      <c r="Q284" s="14" t="s">
        <v>17886</v>
      </c>
      <c r="R284" s="80" t="s">
        <v>17887</v>
      </c>
    </row>
    <row r="285" spans="1:18" ht="96" x14ac:dyDescent="0.2">
      <c r="A285" s="160">
        <v>9789152302484</v>
      </c>
      <c r="B285" s="11">
        <v>2</v>
      </c>
      <c r="C285" s="11" t="s">
        <v>12857</v>
      </c>
      <c r="D285" s="11" t="str">
        <f t="shared" si="12"/>
        <v>2_x2_3x_B_12a</v>
      </c>
      <c r="E285" s="11" t="str">
        <f>INDEX('Base data'!$M$433:$N$671,MATCH('Kap 2'!D285,'Base data'!$M$433:$M$671,0),2)</f>
        <v>9789152302484-2-x2_3x-B-12a</v>
      </c>
      <c r="G285" s="11" t="str">
        <f t="shared" si="13"/>
        <v>12a</v>
      </c>
      <c r="H285" s="11" t="str">
        <f t="shared" si="14"/>
        <v>Resonera</v>
      </c>
      <c r="I285" s="11" t="s">
        <v>63</v>
      </c>
      <c r="J285" s="11" t="s">
        <v>356</v>
      </c>
      <c r="K285" s="11" t="s">
        <v>169</v>
      </c>
      <c r="L285" s="11" t="s">
        <v>283</v>
      </c>
      <c r="M285" s="11">
        <v>1</v>
      </c>
      <c r="N285" s="11" t="s">
        <v>283</v>
      </c>
      <c r="O285" s="11" t="s">
        <v>311</v>
      </c>
      <c r="P285" s="12" t="s">
        <v>18463</v>
      </c>
      <c r="Q285" s="12" t="s">
        <v>17888</v>
      </c>
      <c r="R285" s="55" t="s">
        <v>17889</v>
      </c>
    </row>
    <row r="286" spans="1:18" ht="32" x14ac:dyDescent="0.2">
      <c r="A286" s="160">
        <v>9789152302484</v>
      </c>
      <c r="B286" s="11">
        <v>2</v>
      </c>
      <c r="C286" s="11" t="s">
        <v>12857</v>
      </c>
      <c r="D286" s="11" t="str">
        <f t="shared" si="12"/>
        <v>2_x2_3x_B_12a</v>
      </c>
      <c r="E286" s="11" t="str">
        <f>INDEX('Base data'!$M$433:$N$671,MATCH('Kap 2'!D286,'Base data'!$M$433:$M$671,0),2)</f>
        <v>9789152302484-2-x2_3x-B-12a</v>
      </c>
      <c r="G286" s="11" t="str">
        <f t="shared" si="13"/>
        <v>12a</v>
      </c>
      <c r="H286" s="11" t="str">
        <f t="shared" si="14"/>
        <v>Resonera</v>
      </c>
      <c r="I286" s="11" t="s">
        <v>63</v>
      </c>
      <c r="J286" s="11" t="s">
        <v>356</v>
      </c>
      <c r="K286" s="11" t="s">
        <v>169</v>
      </c>
      <c r="L286" s="11" t="s">
        <v>283</v>
      </c>
      <c r="M286" s="11">
        <v>2</v>
      </c>
      <c r="N286" s="11" t="s">
        <v>283</v>
      </c>
      <c r="O286" s="11" t="s">
        <v>304</v>
      </c>
      <c r="P286" s="12" t="s">
        <v>17890</v>
      </c>
      <c r="Q286" s="12" t="s">
        <v>230</v>
      </c>
      <c r="R286" s="55" t="s">
        <v>17891</v>
      </c>
    </row>
    <row r="287" spans="1:18" ht="32" x14ac:dyDescent="0.2">
      <c r="A287" s="160">
        <v>9789152302484</v>
      </c>
      <c r="B287" s="11">
        <v>2</v>
      </c>
      <c r="C287" s="11" t="s">
        <v>12857</v>
      </c>
      <c r="D287" s="11" t="str">
        <f t="shared" si="12"/>
        <v>2_x2_3x_B_12a</v>
      </c>
      <c r="E287" s="11" t="str">
        <f>INDEX('Base data'!$M$433:$N$671,MATCH('Kap 2'!D287,'Base data'!$M$433:$M$671,0),2)</f>
        <v>9789152302484-2-x2_3x-B-12a</v>
      </c>
      <c r="G287" s="11" t="str">
        <f t="shared" si="13"/>
        <v>12a</v>
      </c>
      <c r="H287" s="11" t="str">
        <f t="shared" si="14"/>
        <v>Resonera</v>
      </c>
      <c r="I287" s="11" t="s">
        <v>63</v>
      </c>
      <c r="J287" s="11" t="s">
        <v>356</v>
      </c>
      <c r="K287" s="11" t="s">
        <v>169</v>
      </c>
      <c r="L287" s="11" t="s">
        <v>283</v>
      </c>
      <c r="M287" s="11">
        <v>3</v>
      </c>
      <c r="N287" s="11" t="s">
        <v>283</v>
      </c>
      <c r="O287" s="11" t="s">
        <v>304</v>
      </c>
      <c r="P287" s="12" t="s">
        <v>17892</v>
      </c>
      <c r="Q287" s="12" t="s">
        <v>17893</v>
      </c>
      <c r="R287" s="55" t="s">
        <v>17894</v>
      </c>
    </row>
    <row r="288" spans="1:18" ht="64" x14ac:dyDescent="0.2">
      <c r="A288" s="160">
        <v>9789152302484</v>
      </c>
      <c r="B288" s="11">
        <v>2</v>
      </c>
      <c r="C288" s="11" t="s">
        <v>12857</v>
      </c>
      <c r="D288" s="11" t="str">
        <f t="shared" si="12"/>
        <v>2_x2_3x_B_12a</v>
      </c>
      <c r="E288" s="11" t="str">
        <f>INDEX('Base data'!$M$433:$N$671,MATCH('Kap 2'!D288,'Base data'!$M$433:$M$671,0),2)</f>
        <v>9789152302484-2-x2_3x-B-12a</v>
      </c>
      <c r="G288" s="11" t="str">
        <f t="shared" si="13"/>
        <v>12a</v>
      </c>
      <c r="H288" s="11" t="str">
        <f t="shared" si="14"/>
        <v>Rita</v>
      </c>
      <c r="I288" s="11" t="s">
        <v>63</v>
      </c>
      <c r="J288" s="11" t="s">
        <v>356</v>
      </c>
      <c r="K288" s="11" t="s">
        <v>169</v>
      </c>
      <c r="L288" s="11" t="s">
        <v>284</v>
      </c>
      <c r="M288" s="11">
        <v>4</v>
      </c>
      <c r="N288" s="11" t="s">
        <v>284</v>
      </c>
      <c r="O288" s="11" t="s">
        <v>370</v>
      </c>
      <c r="P288" s="12" t="s">
        <v>17895</v>
      </c>
      <c r="Q288" s="151" t="str">
        <f>E288&amp;"_"&amp;M288</f>
        <v>9789152302484-2-x2_3x-B-12a_4</v>
      </c>
      <c r="R288" s="55" t="s">
        <v>17896</v>
      </c>
    </row>
    <row r="289" spans="1:18" ht="32" x14ac:dyDescent="0.2">
      <c r="A289" s="160">
        <v>9789152302484</v>
      </c>
      <c r="B289" s="11">
        <v>2</v>
      </c>
      <c r="C289" s="11" t="s">
        <v>12857</v>
      </c>
      <c r="D289" s="11" t="str">
        <f t="shared" si="12"/>
        <v>2_x2_3x_B_12a</v>
      </c>
      <c r="E289" s="11" t="str">
        <f>INDEX('Base data'!$M$433:$N$671,MATCH('Kap 2'!D289,'Base data'!$M$433:$M$671,0),2)</f>
        <v>9789152302484-2-x2_3x-B-12a</v>
      </c>
      <c r="G289" s="11" t="str">
        <f t="shared" si="13"/>
        <v>12a</v>
      </c>
      <c r="H289" s="11" t="str">
        <f t="shared" si="14"/>
        <v>Resonera</v>
      </c>
      <c r="I289" s="11" t="s">
        <v>63</v>
      </c>
      <c r="J289" s="11" t="s">
        <v>356</v>
      </c>
      <c r="K289" s="11" t="s">
        <v>169</v>
      </c>
      <c r="L289" s="11" t="s">
        <v>283</v>
      </c>
      <c r="M289" s="11">
        <v>5</v>
      </c>
      <c r="N289" s="11" t="s">
        <v>283</v>
      </c>
      <c r="O289" s="11" t="s">
        <v>304</v>
      </c>
      <c r="P289" s="12" t="s">
        <v>17897</v>
      </c>
      <c r="Q289" s="12" t="s">
        <v>17898</v>
      </c>
      <c r="R289" s="55" t="s">
        <v>17899</v>
      </c>
    </row>
    <row r="290" spans="1:18" ht="32" x14ac:dyDescent="0.2">
      <c r="A290" s="160">
        <v>9789152302484</v>
      </c>
      <c r="B290" s="11">
        <v>2</v>
      </c>
      <c r="C290" s="11" t="s">
        <v>12857</v>
      </c>
      <c r="D290" s="11" t="str">
        <f t="shared" si="12"/>
        <v>2_x2_3x_B_12b</v>
      </c>
      <c r="E290" s="11" t="str">
        <f>INDEX('Base data'!$M$433:$N$671,MATCH('Kap 2'!D290,'Base data'!$M$433:$M$671,0),2)</f>
        <v>9789152302484-2-x2_3x-B-12b</v>
      </c>
      <c r="G290" s="11" t="str">
        <f t="shared" si="13"/>
        <v>12b</v>
      </c>
      <c r="H290" s="11" t="str">
        <f t="shared" si="14"/>
        <v>Resonera</v>
      </c>
      <c r="I290" s="11" t="s">
        <v>64</v>
      </c>
      <c r="J290" s="11" t="s">
        <v>356</v>
      </c>
      <c r="K290" s="11" t="s">
        <v>169</v>
      </c>
      <c r="L290" s="11" t="s">
        <v>283</v>
      </c>
      <c r="M290" s="11">
        <v>1</v>
      </c>
      <c r="N290" s="11" t="s">
        <v>283</v>
      </c>
      <c r="O290" s="11" t="s">
        <v>304</v>
      </c>
      <c r="P290" s="11" t="s">
        <v>17900</v>
      </c>
      <c r="Q290" s="11" t="s">
        <v>169</v>
      </c>
      <c r="R290" s="55" t="s">
        <v>17901</v>
      </c>
    </row>
    <row r="291" spans="1:18" ht="80" x14ac:dyDescent="0.2">
      <c r="A291" s="160">
        <v>9789152302484</v>
      </c>
      <c r="B291" s="11">
        <v>2</v>
      </c>
      <c r="C291" s="11" t="s">
        <v>12857</v>
      </c>
      <c r="D291" s="11" t="str">
        <f t="shared" si="12"/>
        <v>2_x2_3x_B_12b</v>
      </c>
      <c r="E291" s="11" t="str">
        <f>INDEX('Base data'!$M$433:$N$671,MATCH('Kap 2'!D291,'Base data'!$M$433:$M$671,0),2)</f>
        <v>9789152302484-2-x2_3x-B-12b</v>
      </c>
      <c r="G291" s="11" t="str">
        <f t="shared" si="13"/>
        <v>12b</v>
      </c>
      <c r="H291" s="11" t="str">
        <f t="shared" si="14"/>
        <v>Rita</v>
      </c>
      <c r="I291" s="11" t="s">
        <v>64</v>
      </c>
      <c r="J291" s="11" t="s">
        <v>356</v>
      </c>
      <c r="K291" s="11" t="s">
        <v>169</v>
      </c>
      <c r="L291" s="11" t="s">
        <v>284</v>
      </c>
      <c r="M291" s="11">
        <v>2</v>
      </c>
      <c r="N291" s="11" t="s">
        <v>284</v>
      </c>
      <c r="O291" s="11" t="s">
        <v>370</v>
      </c>
      <c r="P291" s="12" t="s">
        <v>17902</v>
      </c>
      <c r="Q291" s="151" t="str">
        <f>E291&amp;"_"&amp;M291</f>
        <v>9789152302484-2-x2_3x-B-12b_2</v>
      </c>
      <c r="R291" s="55" t="s">
        <v>17903</v>
      </c>
    </row>
    <row r="292" spans="1:18" ht="32" x14ac:dyDescent="0.2">
      <c r="A292" s="160">
        <v>9789152302484</v>
      </c>
      <c r="B292" s="11">
        <v>2</v>
      </c>
      <c r="C292" s="11" t="s">
        <v>12857</v>
      </c>
      <c r="D292" s="11" t="str">
        <f t="shared" si="12"/>
        <v>2_x2_3x_B_12b</v>
      </c>
      <c r="E292" s="11" t="str">
        <f>INDEX('Base data'!$M$433:$N$671,MATCH('Kap 2'!D292,'Base data'!$M$433:$M$671,0),2)</f>
        <v>9789152302484-2-x2_3x-B-12b</v>
      </c>
      <c r="G292" s="11" t="str">
        <f t="shared" si="13"/>
        <v>12b</v>
      </c>
      <c r="H292" s="11" t="str">
        <f t="shared" si="14"/>
        <v>Resonera</v>
      </c>
      <c r="I292" s="11" t="s">
        <v>64</v>
      </c>
      <c r="J292" s="11" t="s">
        <v>356</v>
      </c>
      <c r="K292" s="11" t="s">
        <v>169</v>
      </c>
      <c r="L292" s="11" t="s">
        <v>283</v>
      </c>
      <c r="M292" s="11">
        <v>3</v>
      </c>
      <c r="N292" s="11" t="s">
        <v>283</v>
      </c>
      <c r="O292" s="11" t="s">
        <v>304</v>
      </c>
      <c r="P292" s="12" t="s">
        <v>17904</v>
      </c>
      <c r="Q292" s="11" t="s">
        <v>17905</v>
      </c>
      <c r="R292" s="55" t="s">
        <v>17906</v>
      </c>
    </row>
    <row r="293" spans="1:18" x14ac:dyDescent="0.2">
      <c r="A293" s="160">
        <v>9789152302484</v>
      </c>
      <c r="B293" s="11">
        <v>2</v>
      </c>
      <c r="C293" s="11" t="s">
        <v>12857</v>
      </c>
      <c r="D293" s="11" t="str">
        <f t="shared" si="12"/>
        <v>2_x2_3x_B_12c</v>
      </c>
      <c r="E293" s="11" t="str">
        <f>INDEX('Base data'!$M$433:$N$671,MATCH('Kap 2'!D293,'Base data'!$M$433:$M$671,0),2)</f>
        <v>9789152302484-2-x2_3x-B-12c</v>
      </c>
      <c r="G293" s="11" t="str">
        <f t="shared" si="13"/>
        <v>12c</v>
      </c>
      <c r="H293" s="11" t="str">
        <f t="shared" si="14"/>
        <v>Resonera</v>
      </c>
      <c r="I293" s="11" t="s">
        <v>65</v>
      </c>
      <c r="J293" s="11" t="s">
        <v>356</v>
      </c>
      <c r="K293" s="11" t="s">
        <v>169</v>
      </c>
      <c r="L293" s="11" t="s">
        <v>283</v>
      </c>
      <c r="M293" s="11">
        <v>1</v>
      </c>
      <c r="N293" s="11" t="s">
        <v>283</v>
      </c>
      <c r="O293" s="11" t="s">
        <v>304</v>
      </c>
      <c r="P293" s="11" t="s">
        <v>17907</v>
      </c>
      <c r="Q293" s="11" t="s">
        <v>230</v>
      </c>
      <c r="R293" s="55" t="s">
        <v>17908</v>
      </c>
    </row>
    <row r="294" spans="1:18" ht="96" x14ac:dyDescent="0.2">
      <c r="A294" s="160">
        <v>9789152302484</v>
      </c>
      <c r="B294" s="11">
        <v>2</v>
      </c>
      <c r="C294" s="11" t="s">
        <v>12857</v>
      </c>
      <c r="D294" s="11" t="str">
        <f t="shared" si="12"/>
        <v>2_x2_3x_B_12c</v>
      </c>
      <c r="E294" s="11" t="str">
        <f>INDEX('Base data'!$M$433:$N$671,MATCH('Kap 2'!D294,'Base data'!$M$433:$M$671,0),2)</f>
        <v>9789152302484-2-x2_3x-B-12c</v>
      </c>
      <c r="G294" s="11" t="str">
        <f t="shared" si="13"/>
        <v>12c</v>
      </c>
      <c r="H294" s="11" t="str">
        <f t="shared" si="14"/>
        <v>Resonera</v>
      </c>
      <c r="I294" s="11" t="s">
        <v>65</v>
      </c>
      <c r="J294" s="11" t="s">
        <v>356</v>
      </c>
      <c r="K294" s="11" t="s">
        <v>169</v>
      </c>
      <c r="L294" s="11" t="s">
        <v>283</v>
      </c>
      <c r="M294" s="11">
        <v>2</v>
      </c>
      <c r="N294" s="11" t="s">
        <v>284</v>
      </c>
      <c r="O294" s="11" t="s">
        <v>370</v>
      </c>
      <c r="P294" s="12" t="s">
        <v>17909</v>
      </c>
      <c r="Q294" s="151" t="str">
        <f>E294&amp;"_"&amp;M294</f>
        <v>9789152302484-2-x2_3x-B-12c_2</v>
      </c>
      <c r="R294" s="55" t="s">
        <v>17910</v>
      </c>
    </row>
    <row r="295" spans="1:18" ht="32" x14ac:dyDescent="0.2">
      <c r="A295" s="160">
        <v>9789152302484</v>
      </c>
      <c r="B295" s="11">
        <v>2</v>
      </c>
      <c r="C295" s="11" t="s">
        <v>12857</v>
      </c>
      <c r="D295" s="11" t="str">
        <f t="shared" si="12"/>
        <v>2_x2_3x_B_12c</v>
      </c>
      <c r="E295" s="11" t="str">
        <f>INDEX('Base data'!$M$433:$N$671,MATCH('Kap 2'!D295,'Base data'!$M$433:$M$671,0),2)</f>
        <v>9789152302484-2-x2_3x-B-12c</v>
      </c>
      <c r="G295" s="11" t="str">
        <f t="shared" si="13"/>
        <v>12c</v>
      </c>
      <c r="H295" s="11" t="str">
        <f t="shared" si="14"/>
        <v>Resonera</v>
      </c>
      <c r="I295" s="11" t="s">
        <v>65</v>
      </c>
      <c r="J295" s="11" t="s">
        <v>356</v>
      </c>
      <c r="K295" s="11" t="s">
        <v>169</v>
      </c>
      <c r="L295" s="11" t="s">
        <v>283</v>
      </c>
      <c r="M295" s="11">
        <v>3</v>
      </c>
      <c r="N295" s="11" t="s">
        <v>283</v>
      </c>
      <c r="O295" s="11" t="s">
        <v>304</v>
      </c>
      <c r="P295" s="12" t="s">
        <v>17911</v>
      </c>
      <c r="Q295" s="11" t="s">
        <v>17912</v>
      </c>
      <c r="R295" s="55" t="s">
        <v>17913</v>
      </c>
    </row>
    <row r="296" spans="1:18" ht="128" x14ac:dyDescent="0.2">
      <c r="A296" s="160">
        <v>9789152302484</v>
      </c>
      <c r="B296" s="11">
        <v>2</v>
      </c>
      <c r="C296" s="11" t="s">
        <v>12857</v>
      </c>
      <c r="D296" s="11" t="str">
        <f t="shared" si="12"/>
        <v>2_x2_3x_B_13a</v>
      </c>
      <c r="E296" s="11" t="str">
        <f>INDEX('Base data'!$M$433:$N$671,MATCH('Kap 2'!D296,'Base data'!$M$433:$M$671,0),2)</f>
        <v>9789152302484-2-x2_3x-B-13a</v>
      </c>
      <c r="G296" s="11" t="str">
        <f t="shared" si="13"/>
        <v>13a</v>
      </c>
      <c r="H296" s="11" t="str">
        <f t="shared" si="14"/>
        <v>Resonera</v>
      </c>
      <c r="I296" s="11" t="s">
        <v>167</v>
      </c>
      <c r="J296" s="11" t="s">
        <v>356</v>
      </c>
      <c r="K296" s="11" t="s">
        <v>169</v>
      </c>
      <c r="L296" s="11" t="s">
        <v>283</v>
      </c>
      <c r="M296" s="11">
        <v>1</v>
      </c>
      <c r="N296" s="11" t="s">
        <v>283</v>
      </c>
      <c r="O296" s="11" t="s">
        <v>311</v>
      </c>
      <c r="P296" s="12" t="s">
        <v>18464</v>
      </c>
      <c r="Q296" s="12" t="s">
        <v>17914</v>
      </c>
      <c r="R296" s="55" t="s">
        <v>17915</v>
      </c>
    </row>
    <row r="297" spans="1:18" ht="64" x14ac:dyDescent="0.2">
      <c r="A297" s="160">
        <v>9789152302484</v>
      </c>
      <c r="B297" s="11">
        <v>2</v>
      </c>
      <c r="C297" s="11" t="s">
        <v>12857</v>
      </c>
      <c r="D297" s="11" t="str">
        <f t="shared" si="12"/>
        <v>2_x2_3x_B_13a</v>
      </c>
      <c r="E297" s="11" t="str">
        <f>INDEX('Base data'!$M$433:$N$671,MATCH('Kap 2'!D297,'Base data'!$M$433:$M$671,0),2)</f>
        <v>9789152302484-2-x2_3x-B-13a</v>
      </c>
      <c r="G297" s="11" t="str">
        <f t="shared" si="13"/>
        <v>13a</v>
      </c>
      <c r="H297" s="11" t="str">
        <f t="shared" si="14"/>
        <v>Resonera</v>
      </c>
      <c r="I297" s="11" t="s">
        <v>167</v>
      </c>
      <c r="J297" s="11" t="s">
        <v>356</v>
      </c>
      <c r="K297" s="11" t="s">
        <v>169</v>
      </c>
      <c r="L297" s="11" t="s">
        <v>283</v>
      </c>
      <c r="M297" s="11">
        <v>2</v>
      </c>
      <c r="N297" s="11" t="s">
        <v>283</v>
      </c>
      <c r="O297" s="11" t="s">
        <v>304</v>
      </c>
      <c r="P297" s="12" t="s">
        <v>17916</v>
      </c>
      <c r="Q297" s="12">
        <v>20</v>
      </c>
      <c r="R297" s="55" t="s">
        <v>17917</v>
      </c>
    </row>
    <row r="298" spans="1:18" ht="128" x14ac:dyDescent="0.2">
      <c r="A298" s="160">
        <v>9789152302484</v>
      </c>
      <c r="B298" s="11">
        <v>2</v>
      </c>
      <c r="C298" s="11" t="s">
        <v>12857</v>
      </c>
      <c r="D298" s="11" t="str">
        <f t="shared" si="12"/>
        <v>2_x2_3x_B_13b</v>
      </c>
      <c r="E298" s="11" t="str">
        <f>INDEX('Base data'!$M$433:$N$671,MATCH('Kap 2'!D298,'Base data'!$M$433:$M$671,0),2)</f>
        <v>9789152302484-2-x2_3x-B-13b</v>
      </c>
      <c r="G298" s="11" t="str">
        <f t="shared" si="13"/>
        <v>13b</v>
      </c>
      <c r="H298" s="11" t="str">
        <f t="shared" si="14"/>
        <v>Resonera</v>
      </c>
      <c r="I298" s="11" t="s">
        <v>168</v>
      </c>
      <c r="J298" s="11" t="s">
        <v>356</v>
      </c>
      <c r="K298" s="11" t="s">
        <v>169</v>
      </c>
      <c r="L298" s="11" t="s">
        <v>283</v>
      </c>
      <c r="M298" s="11">
        <v>1</v>
      </c>
      <c r="N298" s="11" t="s">
        <v>283</v>
      </c>
      <c r="O298" s="11" t="s">
        <v>311</v>
      </c>
      <c r="P298" s="12" t="s">
        <v>18464</v>
      </c>
      <c r="Q298" s="12" t="s">
        <v>17914</v>
      </c>
      <c r="R298" s="55" t="s">
        <v>17915</v>
      </c>
    </row>
    <row r="299" spans="1:18" ht="64" x14ac:dyDescent="0.2">
      <c r="A299" s="160">
        <v>9789152302484</v>
      </c>
      <c r="B299" s="11">
        <v>2</v>
      </c>
      <c r="C299" s="11" t="s">
        <v>12857</v>
      </c>
      <c r="D299" s="11" t="str">
        <f t="shared" si="12"/>
        <v>2_x2_3x_B_13b</v>
      </c>
      <c r="E299" s="11" t="str">
        <f>INDEX('Base data'!$M$433:$N$671,MATCH('Kap 2'!D299,'Base data'!$M$433:$M$671,0),2)</f>
        <v>9789152302484-2-x2_3x-B-13b</v>
      </c>
      <c r="G299" s="11" t="str">
        <f t="shared" si="13"/>
        <v>13b</v>
      </c>
      <c r="H299" s="11" t="str">
        <f t="shared" si="14"/>
        <v>Resonera</v>
      </c>
      <c r="I299" s="11" t="s">
        <v>168</v>
      </c>
      <c r="J299" s="11" t="s">
        <v>356</v>
      </c>
      <c r="K299" s="11" t="s">
        <v>169</v>
      </c>
      <c r="L299" s="11" t="s">
        <v>283</v>
      </c>
      <c r="M299" s="11">
        <v>2</v>
      </c>
      <c r="N299" s="11" t="s">
        <v>283</v>
      </c>
      <c r="O299" s="11" t="s">
        <v>304</v>
      </c>
      <c r="P299" s="12" t="s">
        <v>17918</v>
      </c>
      <c r="Q299" s="12">
        <v>80</v>
      </c>
      <c r="R299" s="55" t="s">
        <v>17919</v>
      </c>
    </row>
    <row r="300" spans="1:18" ht="32" x14ac:dyDescent="0.2">
      <c r="A300" s="160">
        <v>9789152302484</v>
      </c>
      <c r="B300" s="11">
        <v>2</v>
      </c>
      <c r="C300" s="11" t="s">
        <v>12857</v>
      </c>
      <c r="D300" s="11" t="str">
        <f t="shared" si="12"/>
        <v>2_x2_3x_B_14a</v>
      </c>
      <c r="E300" s="11" t="str">
        <f>INDEX('Base data'!$M$433:$N$671,MATCH('Kap 2'!D300,'Base data'!$M$433:$M$671,0),2)</f>
        <v>9789152302484-2-x2_3x-B-14a</v>
      </c>
      <c r="G300" s="11" t="str">
        <f t="shared" si="13"/>
        <v>14a</v>
      </c>
      <c r="H300" s="11" t="str">
        <f t="shared" si="14"/>
        <v>Resonera</v>
      </c>
      <c r="I300" s="11" t="s">
        <v>68</v>
      </c>
      <c r="J300" s="11" t="s">
        <v>356</v>
      </c>
      <c r="K300" s="11" t="s">
        <v>169</v>
      </c>
      <c r="L300" s="11" t="s">
        <v>283</v>
      </c>
      <c r="M300" s="11">
        <v>1</v>
      </c>
      <c r="N300" s="11" t="s">
        <v>283</v>
      </c>
      <c r="O300" s="11" t="s">
        <v>304</v>
      </c>
      <c r="P300" s="11" t="s">
        <v>17471</v>
      </c>
      <c r="Q300" s="11" t="s">
        <v>17514</v>
      </c>
      <c r="R300" s="55" t="s">
        <v>17472</v>
      </c>
    </row>
    <row r="301" spans="1:18" ht="48" x14ac:dyDescent="0.2">
      <c r="A301" s="160">
        <v>9789152302484</v>
      </c>
      <c r="B301" s="11">
        <v>2</v>
      </c>
      <c r="C301" s="11" t="s">
        <v>12857</v>
      </c>
      <c r="D301" s="11" t="str">
        <f t="shared" si="12"/>
        <v>2_x2_3x_B_14a</v>
      </c>
      <c r="E301" s="11" t="str">
        <f>INDEX('Base data'!$M$433:$N$671,MATCH('Kap 2'!D301,'Base data'!$M$433:$M$671,0),2)</f>
        <v>9789152302484-2-x2_3x-B-14a</v>
      </c>
      <c r="G301" s="11" t="str">
        <f t="shared" si="13"/>
        <v>14a</v>
      </c>
      <c r="H301" s="11" t="str">
        <f t="shared" si="14"/>
        <v>Resonera</v>
      </c>
      <c r="I301" s="11" t="s">
        <v>68</v>
      </c>
      <c r="J301" s="11" t="s">
        <v>356</v>
      </c>
      <c r="K301" s="11" t="s">
        <v>169</v>
      </c>
      <c r="L301" s="11" t="s">
        <v>283</v>
      </c>
      <c r="M301" s="11">
        <v>2</v>
      </c>
      <c r="N301" s="11" t="s">
        <v>281</v>
      </c>
      <c r="O301" s="11" t="s">
        <v>304</v>
      </c>
      <c r="P301" s="11" t="s">
        <v>17920</v>
      </c>
      <c r="Q301" s="11" t="s">
        <v>17921</v>
      </c>
      <c r="R301" s="55" t="s">
        <v>17475</v>
      </c>
    </row>
    <row r="302" spans="1:18" ht="32" x14ac:dyDescent="0.2">
      <c r="A302" s="160">
        <v>9789152302484</v>
      </c>
      <c r="B302" s="11">
        <v>2</v>
      </c>
      <c r="C302" s="11" t="s">
        <v>12857</v>
      </c>
      <c r="D302" s="11" t="str">
        <f t="shared" si="12"/>
        <v>2_x2_3x_B_14b</v>
      </c>
      <c r="E302" s="11" t="str">
        <f>INDEX('Base data'!$M$433:$N$671,MATCH('Kap 2'!D302,'Base data'!$M$433:$M$671,0),2)</f>
        <v>9789152302484-2-x2_3x-B-14b</v>
      </c>
      <c r="G302" s="11" t="str">
        <f t="shared" si="13"/>
        <v>14b</v>
      </c>
      <c r="H302" s="11" t="str">
        <f t="shared" si="14"/>
        <v>Resonera</v>
      </c>
      <c r="I302" s="11" t="s">
        <v>69</v>
      </c>
      <c r="J302" s="11" t="s">
        <v>356</v>
      </c>
      <c r="K302" s="11" t="s">
        <v>169</v>
      </c>
      <c r="L302" s="11" t="s">
        <v>283</v>
      </c>
      <c r="M302" s="11">
        <v>1</v>
      </c>
      <c r="N302" s="11" t="s">
        <v>283</v>
      </c>
      <c r="O302" s="11" t="s">
        <v>304</v>
      </c>
      <c r="P302" s="11" t="s">
        <v>17471</v>
      </c>
      <c r="Q302" s="11" t="s">
        <v>17514</v>
      </c>
      <c r="R302" s="55" t="s">
        <v>17472</v>
      </c>
    </row>
    <row r="303" spans="1:18" ht="48" x14ac:dyDescent="0.2">
      <c r="A303" s="160">
        <v>9789152302484</v>
      </c>
      <c r="B303" s="11">
        <v>2</v>
      </c>
      <c r="C303" s="11" t="s">
        <v>12857</v>
      </c>
      <c r="D303" s="11" t="str">
        <f t="shared" si="12"/>
        <v>2_x2_3x_B_14b</v>
      </c>
      <c r="E303" s="11" t="str">
        <f>INDEX('Base data'!$M$433:$N$671,MATCH('Kap 2'!D303,'Base data'!$M$433:$M$671,0),2)</f>
        <v>9789152302484-2-x2_3x-B-14b</v>
      </c>
      <c r="G303" s="11" t="str">
        <f t="shared" si="13"/>
        <v>14b</v>
      </c>
      <c r="H303" s="11" t="str">
        <f t="shared" si="14"/>
        <v>Resonera</v>
      </c>
      <c r="I303" s="11" t="s">
        <v>69</v>
      </c>
      <c r="J303" s="11" t="s">
        <v>356</v>
      </c>
      <c r="K303" s="11" t="s">
        <v>169</v>
      </c>
      <c r="L303" s="11" t="s">
        <v>283</v>
      </c>
      <c r="M303" s="11">
        <v>2</v>
      </c>
      <c r="N303" s="11" t="s">
        <v>281</v>
      </c>
      <c r="O303" s="11" t="s">
        <v>304</v>
      </c>
      <c r="P303" s="11" t="s">
        <v>17920</v>
      </c>
      <c r="Q303" s="11" t="s">
        <v>17922</v>
      </c>
      <c r="R303" s="55" t="s">
        <v>17923</v>
      </c>
    </row>
    <row r="304" spans="1:18" ht="32" x14ac:dyDescent="0.2">
      <c r="A304" s="160">
        <v>9789152302484</v>
      </c>
      <c r="B304" s="11">
        <v>2</v>
      </c>
      <c r="C304" s="11" t="s">
        <v>12857</v>
      </c>
      <c r="D304" s="11" t="str">
        <f t="shared" si="12"/>
        <v>2_x2_3x_B_14c</v>
      </c>
      <c r="E304" s="11" t="str">
        <f>INDEX('Base data'!$M$433:$N$671,MATCH('Kap 2'!D304,'Base data'!$M$433:$M$671,0),2)</f>
        <v>9789152302484-2-x2_3x-B-14c</v>
      </c>
      <c r="G304" s="11" t="str">
        <f t="shared" si="13"/>
        <v>14c</v>
      </c>
      <c r="H304" s="11" t="str">
        <f t="shared" si="14"/>
        <v>Resonera</v>
      </c>
      <c r="I304" s="11" t="s">
        <v>216</v>
      </c>
      <c r="J304" s="11" t="s">
        <v>356</v>
      </c>
      <c r="K304" s="11" t="s">
        <v>169</v>
      </c>
      <c r="L304" s="11" t="s">
        <v>283</v>
      </c>
      <c r="M304" s="11">
        <v>1</v>
      </c>
      <c r="N304" s="11" t="s">
        <v>283</v>
      </c>
      <c r="O304" s="11" t="s">
        <v>304</v>
      </c>
      <c r="P304" s="11" t="s">
        <v>17471</v>
      </c>
      <c r="Q304" s="11" t="s">
        <v>17514</v>
      </c>
      <c r="R304" s="55" t="s">
        <v>17472</v>
      </c>
    </row>
    <row r="305" spans="1:18" ht="48" x14ac:dyDescent="0.2">
      <c r="A305" s="160">
        <v>9789152302484</v>
      </c>
      <c r="B305" s="11">
        <v>2</v>
      </c>
      <c r="C305" s="11" t="s">
        <v>12857</v>
      </c>
      <c r="D305" s="11" t="str">
        <f t="shared" si="12"/>
        <v>2_x2_3x_B_14c</v>
      </c>
      <c r="E305" s="11" t="str">
        <f>INDEX('Base data'!$M$433:$N$671,MATCH('Kap 2'!D305,'Base data'!$M$433:$M$671,0),2)</f>
        <v>9789152302484-2-x2_3x-B-14c</v>
      </c>
      <c r="G305" s="11" t="str">
        <f t="shared" si="13"/>
        <v>14c</v>
      </c>
      <c r="H305" s="11" t="str">
        <f t="shared" si="14"/>
        <v>Resonera</v>
      </c>
      <c r="I305" s="11" t="s">
        <v>216</v>
      </c>
      <c r="J305" s="11" t="s">
        <v>356</v>
      </c>
      <c r="K305" s="11" t="s">
        <v>169</v>
      </c>
      <c r="L305" s="11" t="s">
        <v>283</v>
      </c>
      <c r="M305" s="11">
        <v>2</v>
      </c>
      <c r="N305" s="11" t="s">
        <v>281</v>
      </c>
      <c r="O305" s="11" t="s">
        <v>304</v>
      </c>
      <c r="P305" s="11" t="s">
        <v>17920</v>
      </c>
      <c r="Q305" s="11" t="s">
        <v>17924</v>
      </c>
      <c r="R305" s="55" t="s">
        <v>17923</v>
      </c>
    </row>
    <row r="306" spans="1:18" ht="64" x14ac:dyDescent="0.2">
      <c r="A306" s="160">
        <v>9789152302484</v>
      </c>
      <c r="B306" s="11">
        <v>2</v>
      </c>
      <c r="C306" s="11" t="s">
        <v>12857</v>
      </c>
      <c r="D306" s="11" t="str">
        <f t="shared" si="12"/>
        <v>2_x2_3x_B_15a</v>
      </c>
      <c r="E306" s="11" t="str">
        <f>INDEX('Base data'!$M$433:$N$671,MATCH('Kap 2'!D306,'Base data'!$M$433:$M$671,0),2)</f>
        <v>9789152302484-2-x2_3x-B-15a</v>
      </c>
      <c r="G306" s="11" t="str">
        <f t="shared" si="13"/>
        <v>15a</v>
      </c>
      <c r="H306" s="11" t="str">
        <f t="shared" si="14"/>
        <v>Rita</v>
      </c>
      <c r="I306" s="176" t="s">
        <v>70</v>
      </c>
      <c r="J306" s="11" t="s">
        <v>356</v>
      </c>
      <c r="K306" s="11" t="s">
        <v>169</v>
      </c>
      <c r="L306" s="11" t="s">
        <v>284</v>
      </c>
      <c r="M306" s="11">
        <v>1</v>
      </c>
      <c r="N306" s="11" t="s">
        <v>281</v>
      </c>
      <c r="O306" s="11" t="s">
        <v>304</v>
      </c>
      <c r="P306" s="55" t="s">
        <v>17925</v>
      </c>
      <c r="Q306" s="11" t="s">
        <v>17926</v>
      </c>
      <c r="R306" s="55" t="s">
        <v>17927</v>
      </c>
    </row>
    <row r="307" spans="1:18" ht="32" x14ac:dyDescent="0.2">
      <c r="A307" s="160">
        <v>9789152302484</v>
      </c>
      <c r="B307" s="11">
        <v>2</v>
      </c>
      <c r="C307" s="11" t="s">
        <v>12857</v>
      </c>
      <c r="D307" s="11" t="str">
        <f t="shared" si="12"/>
        <v>2_x2_3x_B_15a</v>
      </c>
      <c r="E307" s="11" t="str">
        <f>INDEX('Base data'!$M$433:$N$671,MATCH('Kap 2'!D307,'Base data'!$M$433:$M$671,0),2)</f>
        <v>9789152302484-2-x2_3x-B-15a</v>
      </c>
      <c r="G307" s="11" t="str">
        <f t="shared" si="13"/>
        <v>15a</v>
      </c>
      <c r="H307" s="11" t="str">
        <f t="shared" si="14"/>
        <v>Rita</v>
      </c>
      <c r="I307" s="176" t="s">
        <v>70</v>
      </c>
      <c r="J307" s="11" t="s">
        <v>356</v>
      </c>
      <c r="K307" s="11" t="s">
        <v>169</v>
      </c>
      <c r="L307" s="11" t="s">
        <v>284</v>
      </c>
      <c r="M307" s="11">
        <v>2</v>
      </c>
      <c r="N307" s="11" t="s">
        <v>284</v>
      </c>
      <c r="O307" s="11" t="s">
        <v>370</v>
      </c>
      <c r="P307" s="11"/>
      <c r="Q307" s="151" t="str">
        <f t="shared" ref="Q307:Q308" si="16">E307&amp;"_"&amp;M307</f>
        <v>9789152302484-2-x2_3x-B-15a_2</v>
      </c>
      <c r="R307" s="55" t="s">
        <v>18482</v>
      </c>
    </row>
    <row r="308" spans="1:18" ht="64" x14ac:dyDescent="0.2">
      <c r="A308" s="160">
        <v>9789152302484</v>
      </c>
      <c r="B308" s="11">
        <v>2</v>
      </c>
      <c r="C308" s="11" t="s">
        <v>12857</v>
      </c>
      <c r="D308" s="11" t="str">
        <f t="shared" si="12"/>
        <v>2_x2_3x_B_15a</v>
      </c>
      <c r="E308" s="11" t="str">
        <f>INDEX('Base data'!$M$433:$N$671,MATCH('Kap 2'!D308,'Base data'!$M$433:$M$671,0),2)</f>
        <v>9789152302484-2-x2_3x-B-15a</v>
      </c>
      <c r="G308" s="11" t="str">
        <f t="shared" si="13"/>
        <v>15a</v>
      </c>
      <c r="H308" s="11" t="str">
        <f t="shared" si="14"/>
        <v>Rita</v>
      </c>
      <c r="I308" s="176" t="s">
        <v>70</v>
      </c>
      <c r="J308" s="11" t="s">
        <v>356</v>
      </c>
      <c r="K308" s="11" t="s">
        <v>169</v>
      </c>
      <c r="L308" s="11" t="s">
        <v>284</v>
      </c>
      <c r="M308" s="11">
        <v>3</v>
      </c>
      <c r="N308" s="11" t="s">
        <v>284</v>
      </c>
      <c r="O308" s="11" t="s">
        <v>370</v>
      </c>
      <c r="P308" s="11"/>
      <c r="Q308" s="151" t="str">
        <f t="shared" si="16"/>
        <v>9789152302484-2-x2_3x-B-15a_3</v>
      </c>
      <c r="R308" s="55" t="s">
        <v>17928</v>
      </c>
    </row>
    <row r="309" spans="1:18" ht="64" x14ac:dyDescent="0.2">
      <c r="A309" s="160">
        <v>9789152302484</v>
      </c>
      <c r="B309" s="11">
        <v>2</v>
      </c>
      <c r="C309" s="11" t="s">
        <v>12857</v>
      </c>
      <c r="D309" s="11" t="str">
        <f t="shared" si="12"/>
        <v>2_x2_3x_B_15b</v>
      </c>
      <c r="E309" s="11" t="str">
        <f>INDEX('Base data'!$M$433:$N$671,MATCH('Kap 2'!D309,'Base data'!$M$433:$M$671,0),2)</f>
        <v>9789152302484-2-x2_3x-B-15b</v>
      </c>
      <c r="G309" s="11" t="str">
        <f t="shared" si="13"/>
        <v>15b</v>
      </c>
      <c r="H309" s="11" t="str">
        <f t="shared" si="14"/>
        <v>Rita</v>
      </c>
      <c r="I309" s="176" t="s">
        <v>71</v>
      </c>
      <c r="J309" s="11" t="s">
        <v>356</v>
      </c>
      <c r="K309" s="11" t="s">
        <v>169</v>
      </c>
      <c r="L309" s="11" t="s">
        <v>284</v>
      </c>
      <c r="M309" s="11">
        <v>1</v>
      </c>
      <c r="N309" s="11" t="s">
        <v>281</v>
      </c>
      <c r="O309" s="11" t="s">
        <v>304</v>
      </c>
      <c r="P309" s="55" t="s">
        <v>17929</v>
      </c>
      <c r="Q309" s="11" t="s">
        <v>17930</v>
      </c>
      <c r="R309" s="55" t="s">
        <v>17931</v>
      </c>
    </row>
    <row r="310" spans="1:18" ht="32" x14ac:dyDescent="0.2">
      <c r="A310" s="160">
        <v>9789152302484</v>
      </c>
      <c r="B310" s="11">
        <v>2</v>
      </c>
      <c r="C310" s="11" t="s">
        <v>12857</v>
      </c>
      <c r="D310" s="11" t="str">
        <f t="shared" si="12"/>
        <v>2_x2_3x_B_15b</v>
      </c>
      <c r="E310" s="11" t="str">
        <f>INDEX('Base data'!$M$433:$N$671,MATCH('Kap 2'!D310,'Base data'!$M$433:$M$671,0),2)</f>
        <v>9789152302484-2-x2_3x-B-15b</v>
      </c>
      <c r="G310" s="11" t="str">
        <f t="shared" si="13"/>
        <v>15b</v>
      </c>
      <c r="H310" s="11" t="str">
        <f t="shared" si="14"/>
        <v>Rita</v>
      </c>
      <c r="I310" s="176" t="s">
        <v>71</v>
      </c>
      <c r="J310" s="11" t="s">
        <v>356</v>
      </c>
      <c r="K310" s="11" t="s">
        <v>169</v>
      </c>
      <c r="L310" s="11" t="s">
        <v>284</v>
      </c>
      <c r="M310" s="11">
        <v>2</v>
      </c>
      <c r="N310" s="11" t="s">
        <v>284</v>
      </c>
      <c r="O310" s="11" t="s">
        <v>370</v>
      </c>
      <c r="P310" s="11"/>
      <c r="Q310" s="151" t="str">
        <f t="shared" ref="Q310:Q311" si="17">E310&amp;"_"&amp;M310</f>
        <v>9789152302484-2-x2_3x-B-15b_2</v>
      </c>
      <c r="R310" s="55" t="s">
        <v>18482</v>
      </c>
    </row>
    <row r="311" spans="1:18" ht="64" x14ac:dyDescent="0.2">
      <c r="A311" s="160">
        <v>9789152302484</v>
      </c>
      <c r="B311" s="11">
        <v>2</v>
      </c>
      <c r="C311" s="11" t="s">
        <v>12857</v>
      </c>
      <c r="D311" s="11" t="str">
        <f t="shared" si="12"/>
        <v>2_x2_3x_B_15b</v>
      </c>
      <c r="E311" s="11" t="str">
        <f>INDEX('Base data'!$M$433:$N$671,MATCH('Kap 2'!D311,'Base data'!$M$433:$M$671,0),2)</f>
        <v>9789152302484-2-x2_3x-B-15b</v>
      </c>
      <c r="G311" s="11" t="str">
        <f t="shared" si="13"/>
        <v>15b</v>
      </c>
      <c r="H311" s="11" t="str">
        <f t="shared" si="14"/>
        <v>Rita</v>
      </c>
      <c r="I311" s="176" t="s">
        <v>71</v>
      </c>
      <c r="J311" s="11" t="s">
        <v>356</v>
      </c>
      <c r="K311" s="11" t="s">
        <v>169</v>
      </c>
      <c r="L311" s="11" t="s">
        <v>284</v>
      </c>
      <c r="M311" s="11">
        <v>3</v>
      </c>
      <c r="N311" s="11" t="s">
        <v>284</v>
      </c>
      <c r="O311" s="11" t="s">
        <v>370</v>
      </c>
      <c r="P311" s="11"/>
      <c r="Q311" s="151" t="str">
        <f t="shared" si="17"/>
        <v>9789152302484-2-x2_3x-B-15b_3</v>
      </c>
      <c r="R311" s="55" t="s">
        <v>17928</v>
      </c>
    </row>
    <row r="312" spans="1:18" ht="64" x14ac:dyDescent="0.2">
      <c r="A312" s="160">
        <v>9789152302484</v>
      </c>
      <c r="B312" s="11">
        <v>2</v>
      </c>
      <c r="C312" s="11" t="s">
        <v>12857</v>
      </c>
      <c r="D312" s="11" t="str">
        <f t="shared" si="12"/>
        <v>2_x2_3x_B_15c</v>
      </c>
      <c r="E312" s="11" t="str">
        <f>INDEX('Base data'!$M$433:$N$671,MATCH('Kap 2'!D312,'Base data'!$M$433:$M$671,0),2)</f>
        <v>9789152302484-2-x2_3x-B-15c</v>
      </c>
      <c r="G312" s="11" t="str">
        <f t="shared" si="13"/>
        <v>15c</v>
      </c>
      <c r="H312" s="11" t="str">
        <f t="shared" si="14"/>
        <v>Rita</v>
      </c>
      <c r="I312" s="176" t="s">
        <v>217</v>
      </c>
      <c r="J312" s="11" t="s">
        <v>356</v>
      </c>
      <c r="K312" s="11" t="s">
        <v>169</v>
      </c>
      <c r="L312" s="11" t="s">
        <v>284</v>
      </c>
      <c r="M312" s="11">
        <v>1</v>
      </c>
      <c r="N312" s="11" t="s">
        <v>281</v>
      </c>
      <c r="O312" s="11" t="s">
        <v>304</v>
      </c>
      <c r="P312" s="55" t="s">
        <v>17932</v>
      </c>
      <c r="Q312" s="11" t="s">
        <v>17933</v>
      </c>
      <c r="R312" s="55" t="s">
        <v>17931</v>
      </c>
    </row>
    <row r="313" spans="1:18" ht="32" x14ac:dyDescent="0.2">
      <c r="A313" s="160">
        <v>9789152302484</v>
      </c>
      <c r="B313" s="11">
        <v>2</v>
      </c>
      <c r="C313" s="11" t="s">
        <v>12857</v>
      </c>
      <c r="D313" s="11" t="str">
        <f t="shared" si="12"/>
        <v>2_x2_3x_B_15c</v>
      </c>
      <c r="E313" s="11" t="str">
        <f>INDEX('Base data'!$M$433:$N$671,MATCH('Kap 2'!D313,'Base data'!$M$433:$M$671,0),2)</f>
        <v>9789152302484-2-x2_3x-B-15c</v>
      </c>
      <c r="G313" s="11" t="str">
        <f t="shared" si="13"/>
        <v>15c</v>
      </c>
      <c r="H313" s="11" t="str">
        <f t="shared" si="14"/>
        <v>Rita</v>
      </c>
      <c r="I313" s="176" t="s">
        <v>217</v>
      </c>
      <c r="J313" s="11" t="s">
        <v>356</v>
      </c>
      <c r="K313" s="11" t="s">
        <v>169</v>
      </c>
      <c r="L313" s="11" t="s">
        <v>284</v>
      </c>
      <c r="M313" s="11">
        <v>2</v>
      </c>
      <c r="N313" s="11" t="s">
        <v>284</v>
      </c>
      <c r="O313" s="11" t="s">
        <v>370</v>
      </c>
      <c r="P313" s="11"/>
      <c r="Q313" s="151" t="str">
        <f t="shared" ref="Q313:Q314" si="18">E313&amp;"_"&amp;M313</f>
        <v>9789152302484-2-x2_3x-B-15c_2</v>
      </c>
      <c r="R313" s="55" t="s">
        <v>18482</v>
      </c>
    </row>
    <row r="314" spans="1:18" ht="64" x14ac:dyDescent="0.2">
      <c r="A314" s="160">
        <v>9789152302484</v>
      </c>
      <c r="B314" s="11">
        <v>2</v>
      </c>
      <c r="C314" s="11" t="s">
        <v>12857</v>
      </c>
      <c r="D314" s="11" t="str">
        <f t="shared" si="12"/>
        <v>2_x2_3x_B_15c</v>
      </c>
      <c r="E314" s="11" t="str">
        <f>INDEX('Base data'!$M$433:$N$671,MATCH('Kap 2'!D314,'Base data'!$M$433:$M$671,0),2)</f>
        <v>9789152302484-2-x2_3x-B-15c</v>
      </c>
      <c r="G314" s="11" t="str">
        <f t="shared" si="13"/>
        <v>15c</v>
      </c>
      <c r="H314" s="11" t="str">
        <f t="shared" si="14"/>
        <v>Rita</v>
      </c>
      <c r="I314" s="176" t="s">
        <v>217</v>
      </c>
      <c r="J314" s="11" t="s">
        <v>356</v>
      </c>
      <c r="K314" s="11" t="s">
        <v>169</v>
      </c>
      <c r="L314" s="11" t="s">
        <v>284</v>
      </c>
      <c r="M314" s="11">
        <v>3</v>
      </c>
      <c r="N314" s="11" t="s">
        <v>284</v>
      </c>
      <c r="O314" s="11" t="s">
        <v>370</v>
      </c>
      <c r="P314" s="11"/>
      <c r="Q314" s="151" t="str">
        <f t="shared" si="18"/>
        <v>9789152302484-2-x2_3x-B-15c_3</v>
      </c>
      <c r="R314" s="55" t="s">
        <v>17928</v>
      </c>
    </row>
    <row r="315" spans="1:18" ht="64" x14ac:dyDescent="0.2">
      <c r="A315" s="160">
        <v>9789152302484</v>
      </c>
      <c r="B315" s="11">
        <v>2</v>
      </c>
      <c r="C315" s="11" t="s">
        <v>12857</v>
      </c>
      <c r="D315" s="11" t="str">
        <f t="shared" si="12"/>
        <v>2_x2_3x_B_16</v>
      </c>
      <c r="E315" s="11" t="str">
        <f>INDEX('Base data'!$M$433:$N$671,MATCH('Kap 2'!D315,'Base data'!$M$433:$M$671,0),2)</f>
        <v>9789152302484-2-x2_3x-B-16</v>
      </c>
      <c r="G315" s="11">
        <f t="shared" si="13"/>
        <v>16</v>
      </c>
      <c r="H315" s="11" t="str">
        <f t="shared" si="14"/>
        <v>Rita</v>
      </c>
      <c r="I315" s="176">
        <v>16</v>
      </c>
      <c r="J315" s="11" t="s">
        <v>356</v>
      </c>
      <c r="K315" s="11" t="s">
        <v>169</v>
      </c>
      <c r="L315" s="11" t="s">
        <v>284</v>
      </c>
      <c r="M315" s="11">
        <v>1</v>
      </c>
      <c r="N315" s="11" t="s">
        <v>281</v>
      </c>
      <c r="O315" s="11" t="s">
        <v>304</v>
      </c>
      <c r="P315" s="55" t="s">
        <v>17934</v>
      </c>
      <c r="Q315" s="11" t="s">
        <v>17935</v>
      </c>
      <c r="R315" s="55" t="s">
        <v>17936</v>
      </c>
    </row>
    <row r="316" spans="1:18" ht="32" x14ac:dyDescent="0.2">
      <c r="A316" s="160">
        <v>9789152302484</v>
      </c>
      <c r="B316" s="11">
        <v>2</v>
      </c>
      <c r="C316" s="11" t="s">
        <v>12857</v>
      </c>
      <c r="D316" s="11" t="str">
        <f t="shared" si="12"/>
        <v>2_x2_3x_B_16</v>
      </c>
      <c r="E316" s="11" t="str">
        <f>INDEX('Base data'!$M$433:$N$671,MATCH('Kap 2'!D316,'Base data'!$M$433:$M$671,0),2)</f>
        <v>9789152302484-2-x2_3x-B-16</v>
      </c>
      <c r="G316" s="11">
        <f t="shared" si="13"/>
        <v>16</v>
      </c>
      <c r="H316" s="11" t="str">
        <f t="shared" si="14"/>
        <v>Rita</v>
      </c>
      <c r="I316" s="176">
        <v>16</v>
      </c>
      <c r="J316" s="11" t="s">
        <v>356</v>
      </c>
      <c r="K316" s="11" t="s">
        <v>169</v>
      </c>
      <c r="L316" s="11" t="s">
        <v>284</v>
      </c>
      <c r="M316" s="11">
        <v>2</v>
      </c>
      <c r="N316" s="11" t="s">
        <v>284</v>
      </c>
      <c r="O316" s="11" t="s">
        <v>370</v>
      </c>
      <c r="P316" s="11"/>
      <c r="Q316" s="151" t="str">
        <f t="shared" ref="Q316:Q317" si="19">E316&amp;"_"&amp;M316</f>
        <v>9789152302484-2-x2_3x-B-16_2</v>
      </c>
      <c r="R316" s="55" t="s">
        <v>18482</v>
      </c>
    </row>
    <row r="317" spans="1:18" ht="64" x14ac:dyDescent="0.2">
      <c r="A317" s="160">
        <v>9789152302484</v>
      </c>
      <c r="B317" s="11">
        <v>2</v>
      </c>
      <c r="C317" s="11" t="s">
        <v>12857</v>
      </c>
      <c r="D317" s="11" t="str">
        <f t="shared" ref="D317:D380" si="20">B317&amp;"_"&amp;C317&amp;"_"&amp;K317&amp;"_"&amp;I317</f>
        <v>2_x2_3x_B_16</v>
      </c>
      <c r="E317" s="11" t="str">
        <f>INDEX('Base data'!$M$433:$N$671,MATCH('Kap 2'!D317,'Base data'!$M$433:$M$671,0),2)</f>
        <v>9789152302484-2-x2_3x-B-16</v>
      </c>
      <c r="G317" s="11">
        <f t="shared" ref="G317:G380" si="21">IF(I317="",G316,I317)</f>
        <v>16</v>
      </c>
      <c r="H317" s="11" t="str">
        <f t="shared" ref="H317:H380" si="22">IF(L317="",H316,L317)</f>
        <v>Rita</v>
      </c>
      <c r="I317" s="176">
        <v>16</v>
      </c>
      <c r="J317" s="11" t="s">
        <v>356</v>
      </c>
      <c r="K317" s="11" t="s">
        <v>169</v>
      </c>
      <c r="L317" s="11" t="s">
        <v>284</v>
      </c>
      <c r="M317" s="11">
        <v>3</v>
      </c>
      <c r="N317" s="11" t="s">
        <v>284</v>
      </c>
      <c r="O317" s="11" t="s">
        <v>370</v>
      </c>
      <c r="P317" s="11"/>
      <c r="Q317" s="151" t="str">
        <f t="shared" si="19"/>
        <v>9789152302484-2-x2_3x-B-16_3</v>
      </c>
      <c r="R317" s="55" t="s">
        <v>17928</v>
      </c>
    </row>
    <row r="318" spans="1:18" ht="80" x14ac:dyDescent="0.2">
      <c r="A318" s="160">
        <v>9789152302484</v>
      </c>
      <c r="B318" s="11">
        <v>2</v>
      </c>
      <c r="C318" s="11" t="s">
        <v>12857</v>
      </c>
      <c r="D318" s="11" t="str">
        <f t="shared" si="20"/>
        <v>2_x2_3x_B_17a</v>
      </c>
      <c r="E318" s="11" t="str">
        <f>INDEX('Base data'!$M$433:$N$671,MATCH('Kap 2'!D318,'Base data'!$M$433:$M$671,0),2)</f>
        <v>9789152302484-2-x2_3x-B-17a</v>
      </c>
      <c r="G318" s="11" t="str">
        <f t="shared" si="21"/>
        <v>17a</v>
      </c>
      <c r="H318" s="11" t="str">
        <f t="shared" si="22"/>
        <v>Resonera</v>
      </c>
      <c r="I318" s="11" t="s">
        <v>74</v>
      </c>
      <c r="J318" s="11" t="s">
        <v>356</v>
      </c>
      <c r="K318" s="11" t="s">
        <v>169</v>
      </c>
      <c r="L318" s="11" t="s">
        <v>283</v>
      </c>
      <c r="M318" s="11">
        <v>1</v>
      </c>
      <c r="N318" s="11" t="s">
        <v>283</v>
      </c>
      <c r="O318" s="11" t="s">
        <v>304</v>
      </c>
      <c r="P318" s="11" t="s">
        <v>17557</v>
      </c>
      <c r="Q318" s="11" t="s">
        <v>17558</v>
      </c>
      <c r="R318" s="55" t="s">
        <v>18483</v>
      </c>
    </row>
    <row r="319" spans="1:18" ht="80" x14ac:dyDescent="0.2">
      <c r="A319" s="160">
        <v>9789152302484</v>
      </c>
      <c r="B319" s="11">
        <v>2</v>
      </c>
      <c r="C319" s="11" t="s">
        <v>12857</v>
      </c>
      <c r="D319" s="11" t="str">
        <f t="shared" si="20"/>
        <v>2_x2_3x_B_17a</v>
      </c>
      <c r="E319" s="11" t="str">
        <f>INDEX('Base data'!$M$433:$N$671,MATCH('Kap 2'!D319,'Base data'!$M$433:$M$671,0),2)</f>
        <v>9789152302484-2-x2_3x-B-17a</v>
      </c>
      <c r="G319" s="11" t="str">
        <f t="shared" si="21"/>
        <v>17a</v>
      </c>
      <c r="H319" s="11" t="str">
        <f t="shared" si="22"/>
        <v>Resonera</v>
      </c>
      <c r="I319" s="11" t="s">
        <v>74</v>
      </c>
      <c r="J319" s="11" t="s">
        <v>356</v>
      </c>
      <c r="K319" s="11" t="s">
        <v>169</v>
      </c>
      <c r="L319" s="11" t="s">
        <v>283</v>
      </c>
      <c r="M319" s="11">
        <v>2</v>
      </c>
      <c r="N319" s="11" t="s">
        <v>283</v>
      </c>
      <c r="O319" s="11" t="s">
        <v>304</v>
      </c>
      <c r="P319" s="55" t="s">
        <v>17937</v>
      </c>
      <c r="Q319" s="11" t="s">
        <v>17938</v>
      </c>
      <c r="R319" s="80" t="s">
        <v>17561</v>
      </c>
    </row>
    <row r="320" spans="1:18" ht="32" x14ac:dyDescent="0.2">
      <c r="A320" s="160">
        <v>9789152302484</v>
      </c>
      <c r="B320" s="11">
        <v>2</v>
      </c>
      <c r="C320" s="11" t="s">
        <v>12857</v>
      </c>
      <c r="D320" s="11" t="str">
        <f t="shared" si="20"/>
        <v>2_x2_3x_B_17b</v>
      </c>
      <c r="E320" s="11" t="str">
        <f>INDEX('Base data'!$M$433:$N$671,MATCH('Kap 2'!D320,'Base data'!$M$433:$M$671,0),2)</f>
        <v>9789152302484-2-x2_3x-B-17b</v>
      </c>
      <c r="G320" s="11" t="str">
        <f t="shared" si="21"/>
        <v>17b</v>
      </c>
      <c r="H320" s="11" t="str">
        <f t="shared" si="22"/>
        <v>Resonera</v>
      </c>
      <c r="I320" s="11" t="s">
        <v>75</v>
      </c>
      <c r="J320" s="11" t="s">
        <v>356</v>
      </c>
      <c r="K320" s="11" t="s">
        <v>169</v>
      </c>
      <c r="L320" s="11" t="s">
        <v>283</v>
      </c>
      <c r="M320" s="11">
        <v>1</v>
      </c>
      <c r="N320" s="11" t="s">
        <v>283</v>
      </c>
      <c r="O320" s="11" t="s">
        <v>304</v>
      </c>
      <c r="P320" s="11" t="s">
        <v>17939</v>
      </c>
      <c r="Q320" s="11" t="s">
        <v>17940</v>
      </c>
      <c r="R320" s="55" t="s">
        <v>17941</v>
      </c>
    </row>
    <row r="321" spans="1:18" ht="128" x14ac:dyDescent="0.2">
      <c r="A321" s="160">
        <v>9789152302484</v>
      </c>
      <c r="B321" s="11">
        <v>2</v>
      </c>
      <c r="C321" s="11" t="s">
        <v>12857</v>
      </c>
      <c r="D321" s="11" t="str">
        <f t="shared" si="20"/>
        <v>2_x2_3x_B_17b</v>
      </c>
      <c r="E321" s="11" t="str">
        <f>INDEX('Base data'!$M$433:$N$671,MATCH('Kap 2'!D321,'Base data'!$M$433:$M$671,0),2)</f>
        <v>9789152302484-2-x2_3x-B-17b</v>
      </c>
      <c r="G321" s="11" t="str">
        <f t="shared" si="21"/>
        <v>17b</v>
      </c>
      <c r="H321" s="11" t="str">
        <f t="shared" si="22"/>
        <v>Resonera</v>
      </c>
      <c r="I321" s="11" t="s">
        <v>75</v>
      </c>
      <c r="J321" s="11" t="s">
        <v>356</v>
      </c>
      <c r="K321" s="11" t="s">
        <v>169</v>
      </c>
      <c r="L321" s="11" t="s">
        <v>283</v>
      </c>
      <c r="M321" s="11">
        <v>2</v>
      </c>
      <c r="N321" s="11" t="s">
        <v>283</v>
      </c>
      <c r="O321" s="11" t="s">
        <v>311</v>
      </c>
      <c r="P321" s="55" t="s">
        <v>18467</v>
      </c>
      <c r="Q321" s="11" t="s">
        <v>17942</v>
      </c>
      <c r="R321" s="55" t="s">
        <v>17943</v>
      </c>
    </row>
    <row r="322" spans="1:18" ht="192" x14ac:dyDescent="0.2">
      <c r="A322" s="160">
        <v>9789152302484</v>
      </c>
      <c r="B322" s="11">
        <v>2</v>
      </c>
      <c r="C322" s="11" t="s">
        <v>12857</v>
      </c>
      <c r="D322" s="11" t="str">
        <f t="shared" si="20"/>
        <v>2_x2_3x_B_18a</v>
      </c>
      <c r="E322" s="11" t="str">
        <f>INDEX('Base data'!$M$433:$N$671,MATCH('Kap 2'!D322,'Base data'!$M$433:$M$671,0),2)</f>
        <v>9789152302484-2-x2_3x-B-18a</v>
      </c>
      <c r="G322" s="11" t="str">
        <f t="shared" si="21"/>
        <v>18a</v>
      </c>
      <c r="H322" s="11" t="str">
        <f t="shared" si="22"/>
        <v>Resonera</v>
      </c>
      <c r="I322" s="11" t="s">
        <v>77</v>
      </c>
      <c r="J322" s="11" t="s">
        <v>356</v>
      </c>
      <c r="K322" s="11" t="s">
        <v>169</v>
      </c>
      <c r="L322" s="11" t="s">
        <v>283</v>
      </c>
      <c r="M322" s="11">
        <v>1</v>
      </c>
      <c r="N322" s="11" t="s">
        <v>283</v>
      </c>
      <c r="O322" s="11" t="s">
        <v>311</v>
      </c>
      <c r="P322" s="55" t="s">
        <v>18450</v>
      </c>
      <c r="Q322" s="11" t="s">
        <v>17543</v>
      </c>
      <c r="R322" s="55" t="s">
        <v>17544</v>
      </c>
    </row>
    <row r="323" spans="1:18" ht="80" x14ac:dyDescent="0.2">
      <c r="A323" s="160">
        <v>9789152302484</v>
      </c>
      <c r="B323" s="11">
        <v>2</v>
      </c>
      <c r="C323" s="11" t="s">
        <v>12857</v>
      </c>
      <c r="D323" s="11" t="str">
        <f t="shared" si="20"/>
        <v>2_x2_3x_B_18a</v>
      </c>
      <c r="E323" s="11" t="str">
        <f>INDEX('Base data'!$M$433:$N$671,MATCH('Kap 2'!D323,'Base data'!$M$433:$M$671,0),2)</f>
        <v>9789152302484-2-x2_3x-B-18a</v>
      </c>
      <c r="G323" s="11" t="str">
        <f t="shared" si="21"/>
        <v>18a</v>
      </c>
      <c r="H323" s="11" t="str">
        <f t="shared" si="22"/>
        <v>Resonera</v>
      </c>
      <c r="I323" s="11" t="s">
        <v>77</v>
      </c>
      <c r="J323" s="11" t="s">
        <v>356</v>
      </c>
      <c r="K323" s="11" t="s">
        <v>169</v>
      </c>
      <c r="L323" s="11" t="s">
        <v>283</v>
      </c>
      <c r="M323" s="11">
        <v>2</v>
      </c>
      <c r="N323" s="11" t="s">
        <v>283</v>
      </c>
      <c r="O323" s="11" t="s">
        <v>304</v>
      </c>
      <c r="P323" s="55" t="s">
        <v>17545</v>
      </c>
      <c r="Q323" s="11" t="s">
        <v>17546</v>
      </c>
      <c r="R323" s="55" t="s">
        <v>17547</v>
      </c>
    </row>
    <row r="324" spans="1:18" ht="128" x14ac:dyDescent="0.2">
      <c r="A324" s="160">
        <v>9789152302484</v>
      </c>
      <c r="B324" s="11">
        <v>2</v>
      </c>
      <c r="C324" s="11" t="s">
        <v>12857</v>
      </c>
      <c r="D324" s="11" t="str">
        <f t="shared" si="20"/>
        <v>2_x2_3x_B_18b</v>
      </c>
      <c r="E324" s="11" t="str">
        <f>INDEX('Base data'!$M$433:$N$671,MATCH('Kap 2'!D324,'Base data'!$M$433:$M$671,0),2)</f>
        <v>9789152302484-2-x2_3x-B-18b</v>
      </c>
      <c r="G324" s="11" t="str">
        <f t="shared" si="21"/>
        <v>18b</v>
      </c>
      <c r="H324" s="11" t="str">
        <f t="shared" si="22"/>
        <v>Resonera</v>
      </c>
      <c r="I324" s="11" t="s">
        <v>78</v>
      </c>
      <c r="J324" s="11" t="s">
        <v>356</v>
      </c>
      <c r="K324" s="11" t="s">
        <v>169</v>
      </c>
      <c r="L324" s="11" t="s">
        <v>283</v>
      </c>
      <c r="M324" s="11">
        <v>1</v>
      </c>
      <c r="N324" s="11" t="s">
        <v>283</v>
      </c>
      <c r="O324" s="11" t="s">
        <v>311</v>
      </c>
      <c r="P324" s="55" t="s">
        <v>18451</v>
      </c>
      <c r="Q324" s="11" t="s">
        <v>17548</v>
      </c>
      <c r="R324" s="55" t="s">
        <v>17549</v>
      </c>
    </row>
    <row r="325" spans="1:18" ht="32" x14ac:dyDescent="0.2">
      <c r="A325" s="160">
        <v>9789152302484</v>
      </c>
      <c r="B325" s="11">
        <v>2</v>
      </c>
      <c r="C325" s="11" t="s">
        <v>12857</v>
      </c>
      <c r="D325" s="11" t="str">
        <f t="shared" si="20"/>
        <v>2_x2_3x_B_18b</v>
      </c>
      <c r="E325" s="11" t="str">
        <f>INDEX('Base data'!$M$433:$N$671,MATCH('Kap 2'!D325,'Base data'!$M$433:$M$671,0),2)</f>
        <v>9789152302484-2-x2_3x-B-18b</v>
      </c>
      <c r="G325" s="11" t="str">
        <f t="shared" si="21"/>
        <v>18b</v>
      </c>
      <c r="H325" s="11" t="str">
        <f t="shared" si="22"/>
        <v>Resonera</v>
      </c>
      <c r="I325" s="11" t="s">
        <v>78</v>
      </c>
      <c r="J325" s="11" t="s">
        <v>356</v>
      </c>
      <c r="K325" s="11" t="s">
        <v>169</v>
      </c>
      <c r="L325" s="11" t="s">
        <v>283</v>
      </c>
      <c r="M325" s="11">
        <v>2</v>
      </c>
      <c r="N325" s="11" t="s">
        <v>283</v>
      </c>
      <c r="O325" s="11" t="s">
        <v>304</v>
      </c>
      <c r="P325" s="55" t="s">
        <v>17550</v>
      </c>
      <c r="Q325" s="11" t="s">
        <v>3300</v>
      </c>
      <c r="R325" s="55" t="s">
        <v>17551</v>
      </c>
    </row>
    <row r="326" spans="1:18" ht="192" x14ac:dyDescent="0.2">
      <c r="A326" s="160">
        <v>9789152302484</v>
      </c>
      <c r="B326" s="11">
        <v>2</v>
      </c>
      <c r="C326" s="11" t="s">
        <v>12857</v>
      </c>
      <c r="D326" s="11" t="str">
        <f t="shared" si="20"/>
        <v>2_x2_3x_B_19a</v>
      </c>
      <c r="E326" s="11" t="str">
        <f>INDEX('Base data'!$M$433:$N$671,MATCH('Kap 2'!D326,'Base data'!$M$433:$M$671,0),2)</f>
        <v>9789152302484-2-x2_3x-B-19a</v>
      </c>
      <c r="G326" s="11" t="str">
        <f t="shared" si="21"/>
        <v>19a</v>
      </c>
      <c r="H326" s="11" t="str">
        <f t="shared" si="22"/>
        <v>Resonera</v>
      </c>
      <c r="I326" s="11" t="s">
        <v>80</v>
      </c>
      <c r="J326" s="11" t="s">
        <v>356</v>
      </c>
      <c r="K326" s="11" t="s">
        <v>169</v>
      </c>
      <c r="L326" s="11" t="s">
        <v>283</v>
      </c>
      <c r="M326" s="11">
        <v>1</v>
      </c>
      <c r="N326" s="11" t="s">
        <v>283</v>
      </c>
      <c r="O326" s="11" t="s">
        <v>311</v>
      </c>
      <c r="P326" s="55" t="s">
        <v>18450</v>
      </c>
      <c r="Q326" s="11" t="s">
        <v>17543</v>
      </c>
      <c r="R326" s="55" t="s">
        <v>17544</v>
      </c>
    </row>
    <row r="327" spans="1:18" ht="64" x14ac:dyDescent="0.2">
      <c r="A327" s="160">
        <v>9789152302484</v>
      </c>
      <c r="B327" s="11">
        <v>2</v>
      </c>
      <c r="C327" s="11" t="s">
        <v>12857</v>
      </c>
      <c r="D327" s="11" t="str">
        <f t="shared" si="20"/>
        <v>2_x2_3x_B_19a</v>
      </c>
      <c r="E327" s="11" t="str">
        <f>INDEX('Base data'!$M$433:$N$671,MATCH('Kap 2'!D327,'Base data'!$M$433:$M$671,0),2)</f>
        <v>9789152302484-2-x2_3x-B-19a</v>
      </c>
      <c r="G327" s="11" t="str">
        <f t="shared" si="21"/>
        <v>19a</v>
      </c>
      <c r="H327" s="11" t="str">
        <f t="shared" si="22"/>
        <v>Resonera</v>
      </c>
      <c r="I327" s="11" t="s">
        <v>80</v>
      </c>
      <c r="J327" s="11" t="s">
        <v>356</v>
      </c>
      <c r="K327" s="11" t="s">
        <v>169</v>
      </c>
      <c r="L327" s="11" t="s">
        <v>283</v>
      </c>
      <c r="M327" s="11">
        <v>2</v>
      </c>
      <c r="N327" s="11" t="s">
        <v>283</v>
      </c>
      <c r="O327" s="11" t="s">
        <v>304</v>
      </c>
      <c r="P327" s="55" t="s">
        <v>17944</v>
      </c>
      <c r="Q327" s="11" t="s">
        <v>17945</v>
      </c>
      <c r="R327" s="55" t="s">
        <v>17547</v>
      </c>
    </row>
    <row r="328" spans="1:18" ht="32" x14ac:dyDescent="0.2">
      <c r="A328" s="160">
        <v>9789152302484</v>
      </c>
      <c r="B328" s="11">
        <v>2</v>
      </c>
      <c r="C328" s="11" t="s">
        <v>12857</v>
      </c>
      <c r="D328" s="11" t="str">
        <f t="shared" si="20"/>
        <v>2_x2_3x_B_19b</v>
      </c>
      <c r="E328" s="11" t="str">
        <f>INDEX('Base data'!$M$433:$N$671,MATCH('Kap 2'!D328,'Base data'!$M$433:$M$671,0),2)</f>
        <v>9789152302484-2-x2_3x-B-19b</v>
      </c>
      <c r="G328" s="11" t="str">
        <f t="shared" si="21"/>
        <v>19b</v>
      </c>
      <c r="H328" s="11" t="str">
        <f t="shared" si="22"/>
        <v>Resonera</v>
      </c>
      <c r="I328" s="11" t="s">
        <v>81</v>
      </c>
      <c r="J328" s="11" t="s">
        <v>356</v>
      </c>
      <c r="K328" s="11" t="s">
        <v>169</v>
      </c>
      <c r="L328" s="11" t="s">
        <v>283</v>
      </c>
      <c r="M328" s="11">
        <v>1</v>
      </c>
      <c r="N328" s="11" t="s">
        <v>283</v>
      </c>
      <c r="O328" s="11" t="s">
        <v>304</v>
      </c>
      <c r="P328" s="11" t="s">
        <v>17939</v>
      </c>
      <c r="Q328" s="11" t="s">
        <v>17940</v>
      </c>
      <c r="R328" s="55" t="s">
        <v>17941</v>
      </c>
    </row>
    <row r="329" spans="1:18" ht="128" x14ac:dyDescent="0.2">
      <c r="A329" s="160">
        <v>9789152302484</v>
      </c>
      <c r="B329" s="11">
        <v>2</v>
      </c>
      <c r="C329" s="11" t="s">
        <v>12857</v>
      </c>
      <c r="D329" s="11" t="str">
        <f t="shared" si="20"/>
        <v>2_x2_3x_B_19b</v>
      </c>
      <c r="E329" s="11" t="str">
        <f>INDEX('Base data'!$M$433:$N$671,MATCH('Kap 2'!D329,'Base data'!$M$433:$M$671,0),2)</f>
        <v>9789152302484-2-x2_3x-B-19b</v>
      </c>
      <c r="G329" s="11" t="str">
        <f t="shared" si="21"/>
        <v>19b</v>
      </c>
      <c r="H329" s="11" t="str">
        <f t="shared" si="22"/>
        <v>Resonera</v>
      </c>
      <c r="I329" s="11" t="s">
        <v>81</v>
      </c>
      <c r="J329" s="11" t="s">
        <v>356</v>
      </c>
      <c r="K329" s="11" t="s">
        <v>169</v>
      </c>
      <c r="L329" s="11" t="s">
        <v>283</v>
      </c>
      <c r="M329" s="11">
        <v>2</v>
      </c>
      <c r="N329" s="11" t="s">
        <v>283</v>
      </c>
      <c r="O329" s="11" t="s">
        <v>311</v>
      </c>
      <c r="P329" s="55" t="s">
        <v>18468</v>
      </c>
      <c r="Q329" s="11" t="s">
        <v>17942</v>
      </c>
      <c r="R329" s="55" t="s">
        <v>17946</v>
      </c>
    </row>
    <row r="330" spans="1:18" ht="80" x14ac:dyDescent="0.2">
      <c r="A330" s="160">
        <v>9789152302484</v>
      </c>
      <c r="B330" s="11">
        <v>2</v>
      </c>
      <c r="C330" s="11" t="s">
        <v>12858</v>
      </c>
      <c r="D330" s="11" t="str">
        <f t="shared" si="20"/>
        <v>2_x2_4x_R_1a</v>
      </c>
      <c r="E330" s="11" t="str">
        <f>INDEX('Base data'!$M$433:$N$671,MATCH('Kap 2'!D330,'Base data'!$M$433:$M$671,0),2)</f>
        <v>9789152302484-2-x2_4x-R-1a</v>
      </c>
      <c r="G330" s="11" t="str">
        <f t="shared" si="21"/>
        <v>1a</v>
      </c>
      <c r="H330" s="11" t="str">
        <f t="shared" si="22"/>
        <v>Förenkla</v>
      </c>
      <c r="I330" s="11" t="s">
        <v>32</v>
      </c>
      <c r="J330" s="11" t="s">
        <v>365</v>
      </c>
      <c r="K330" s="11" t="s">
        <v>213</v>
      </c>
      <c r="L330" s="11" t="s">
        <v>448</v>
      </c>
      <c r="M330" s="11">
        <v>1</v>
      </c>
      <c r="N330" s="11" t="s">
        <v>448</v>
      </c>
      <c r="O330" s="11" t="s">
        <v>304</v>
      </c>
      <c r="P330" s="55" t="s">
        <v>17947</v>
      </c>
      <c r="Q330" s="55" t="s">
        <v>457</v>
      </c>
      <c r="R330" s="55" t="s">
        <v>17948</v>
      </c>
    </row>
    <row r="331" spans="1:18" x14ac:dyDescent="0.2">
      <c r="A331" s="160">
        <v>9789152302484</v>
      </c>
      <c r="B331" s="11">
        <v>2</v>
      </c>
      <c r="C331" s="11" t="s">
        <v>12858</v>
      </c>
      <c r="D331" s="11" t="str">
        <f t="shared" si="20"/>
        <v>2_x2_4x_R_1a</v>
      </c>
      <c r="E331" s="11" t="str">
        <f>INDEX('Base data'!$M$433:$N$671,MATCH('Kap 2'!D331,'Base data'!$M$433:$M$671,0),2)</f>
        <v>9789152302484-2-x2_4x-R-1a</v>
      </c>
      <c r="G331" s="11" t="str">
        <f t="shared" si="21"/>
        <v>1a</v>
      </c>
      <c r="H331" s="11" t="str">
        <f t="shared" si="22"/>
        <v>Förenkla</v>
      </c>
      <c r="I331" s="11" t="s">
        <v>32</v>
      </c>
      <c r="J331" s="11" t="s">
        <v>365</v>
      </c>
      <c r="K331" s="11" t="s">
        <v>213</v>
      </c>
      <c r="L331" s="11" t="s">
        <v>448</v>
      </c>
      <c r="M331" s="11">
        <v>2</v>
      </c>
      <c r="N331" s="11" t="s">
        <v>448</v>
      </c>
      <c r="O331" s="11" t="s">
        <v>304</v>
      </c>
      <c r="P331" s="55" t="s">
        <v>17949</v>
      </c>
      <c r="Q331" s="55" t="s">
        <v>17950</v>
      </c>
      <c r="R331" s="55" t="s">
        <v>17951</v>
      </c>
    </row>
    <row r="332" spans="1:18" ht="48" x14ac:dyDescent="0.2">
      <c r="A332" s="160">
        <v>9789152302484</v>
      </c>
      <c r="B332" s="11">
        <v>2</v>
      </c>
      <c r="C332" s="11" t="s">
        <v>12858</v>
      </c>
      <c r="D332" s="11" t="str">
        <f t="shared" si="20"/>
        <v>2_x2_4x_R_1b</v>
      </c>
      <c r="E332" s="11" t="str">
        <f>INDEX('Base data'!$M$433:$N$671,MATCH('Kap 2'!D332,'Base data'!$M$433:$M$671,0),2)</f>
        <v>9789152302484-2-x2_4x-R-1b</v>
      </c>
      <c r="G332" s="11" t="str">
        <f t="shared" si="21"/>
        <v>1b</v>
      </c>
      <c r="H332" s="11" t="str">
        <f t="shared" si="22"/>
        <v>Förenkla</v>
      </c>
      <c r="I332" s="11" t="s">
        <v>35</v>
      </c>
      <c r="J332" s="11" t="s">
        <v>365</v>
      </c>
      <c r="K332" s="11" t="s">
        <v>213</v>
      </c>
      <c r="L332" s="11" t="s">
        <v>448</v>
      </c>
      <c r="M332" s="11">
        <v>1</v>
      </c>
      <c r="N332" s="11" t="s">
        <v>448</v>
      </c>
      <c r="O332" s="11" t="s">
        <v>304</v>
      </c>
      <c r="P332" s="55" t="s">
        <v>17952</v>
      </c>
      <c r="Q332" s="55" t="s">
        <v>3219</v>
      </c>
      <c r="R332" s="55" t="s">
        <v>17953</v>
      </c>
    </row>
    <row r="333" spans="1:18" x14ac:dyDescent="0.2">
      <c r="A333" s="160">
        <v>9789152302484</v>
      </c>
      <c r="B333" s="11">
        <v>2</v>
      </c>
      <c r="C333" s="11" t="s">
        <v>12858</v>
      </c>
      <c r="D333" s="11" t="str">
        <f t="shared" si="20"/>
        <v>2_x2_4x_R_1b</v>
      </c>
      <c r="E333" s="11" t="str">
        <f>INDEX('Base data'!$M$433:$N$671,MATCH('Kap 2'!D333,'Base data'!$M$433:$M$671,0),2)</f>
        <v>9789152302484-2-x2_4x-R-1b</v>
      </c>
      <c r="G333" s="11" t="str">
        <f t="shared" si="21"/>
        <v>1b</v>
      </c>
      <c r="H333" s="11" t="str">
        <f t="shared" si="22"/>
        <v>Förenkla</v>
      </c>
      <c r="I333" s="11" t="s">
        <v>35</v>
      </c>
      <c r="J333" s="11" t="s">
        <v>365</v>
      </c>
      <c r="K333" s="11" t="s">
        <v>213</v>
      </c>
      <c r="L333" s="11" t="s">
        <v>448</v>
      </c>
      <c r="M333" s="11">
        <v>2</v>
      </c>
      <c r="N333" s="11" t="s">
        <v>448</v>
      </c>
      <c r="O333" s="11" t="s">
        <v>304</v>
      </c>
      <c r="P333" s="55" t="s">
        <v>17954</v>
      </c>
      <c r="Q333" s="55" t="s">
        <v>17955</v>
      </c>
      <c r="R333" s="55" t="s">
        <v>17956</v>
      </c>
    </row>
    <row r="334" spans="1:18" ht="48" x14ac:dyDescent="0.2">
      <c r="A334" s="160">
        <v>9789152302484</v>
      </c>
      <c r="B334" s="11">
        <v>2</v>
      </c>
      <c r="C334" s="11" t="s">
        <v>12858</v>
      </c>
      <c r="D334" s="11" t="str">
        <f t="shared" si="20"/>
        <v>2_x2_4x_R_1c</v>
      </c>
      <c r="E334" s="11" t="str">
        <f>INDEX('Base data'!$M$433:$N$671,MATCH('Kap 2'!D334,'Base data'!$M$433:$M$671,0),2)</f>
        <v>9789152302484-2-x2_4x-R-1c</v>
      </c>
      <c r="G334" s="11" t="str">
        <f t="shared" si="21"/>
        <v>1c</v>
      </c>
      <c r="H334" s="11" t="str">
        <f t="shared" si="22"/>
        <v>Förenkla</v>
      </c>
      <c r="I334" s="11" t="s">
        <v>170</v>
      </c>
      <c r="J334" s="11" t="s">
        <v>365</v>
      </c>
      <c r="K334" s="11" t="s">
        <v>213</v>
      </c>
      <c r="L334" s="11" t="s">
        <v>448</v>
      </c>
      <c r="M334" s="11">
        <v>1</v>
      </c>
      <c r="N334" s="11" t="s">
        <v>448</v>
      </c>
      <c r="O334" s="11" t="s">
        <v>304</v>
      </c>
      <c r="P334" s="55" t="s">
        <v>17957</v>
      </c>
      <c r="Q334" s="55" t="s">
        <v>17958</v>
      </c>
      <c r="R334" s="55" t="s">
        <v>17959</v>
      </c>
    </row>
    <row r="335" spans="1:18" x14ac:dyDescent="0.2">
      <c r="A335" s="160">
        <v>9789152302484</v>
      </c>
      <c r="B335" s="11">
        <v>2</v>
      </c>
      <c r="C335" s="11" t="s">
        <v>12858</v>
      </c>
      <c r="D335" s="11" t="str">
        <f t="shared" si="20"/>
        <v>2_x2_4x_R_1c</v>
      </c>
      <c r="E335" s="11" t="str">
        <f>INDEX('Base data'!$M$433:$N$671,MATCH('Kap 2'!D335,'Base data'!$M$433:$M$671,0),2)</f>
        <v>9789152302484-2-x2_4x-R-1c</v>
      </c>
      <c r="G335" s="11" t="str">
        <f t="shared" si="21"/>
        <v>1c</v>
      </c>
      <c r="H335" s="11" t="str">
        <f t="shared" si="22"/>
        <v>Förenkla</v>
      </c>
      <c r="I335" s="11" t="s">
        <v>170</v>
      </c>
      <c r="J335" s="11" t="s">
        <v>365</v>
      </c>
      <c r="K335" s="11" t="s">
        <v>213</v>
      </c>
      <c r="L335" s="11" t="s">
        <v>448</v>
      </c>
      <c r="M335" s="11">
        <v>2</v>
      </c>
      <c r="N335" s="11" t="s">
        <v>448</v>
      </c>
      <c r="O335" s="11" t="s">
        <v>304</v>
      </c>
      <c r="P335" s="55" t="s">
        <v>17960</v>
      </c>
      <c r="Q335" s="55" t="s">
        <v>17961</v>
      </c>
      <c r="R335" s="55" t="s">
        <v>17956</v>
      </c>
    </row>
    <row r="336" spans="1:18" ht="64" x14ac:dyDescent="0.2">
      <c r="A336" s="160">
        <v>9789152302484</v>
      </c>
      <c r="B336" s="11">
        <v>2</v>
      </c>
      <c r="C336" s="11" t="s">
        <v>12858</v>
      </c>
      <c r="D336" s="11" t="str">
        <f t="shared" si="20"/>
        <v>2_x2_4x_R_1d</v>
      </c>
      <c r="E336" s="11" t="str">
        <f>INDEX('Base data'!$M$433:$N$671,MATCH('Kap 2'!D336,'Base data'!$M$433:$M$671,0),2)</f>
        <v>9789152302484-2-x2_4x-R-1d</v>
      </c>
      <c r="G336" s="11" t="str">
        <f t="shared" si="21"/>
        <v>1d</v>
      </c>
      <c r="H336" s="11" t="str">
        <f t="shared" si="22"/>
        <v>Förenkla</v>
      </c>
      <c r="I336" s="11" t="s">
        <v>232</v>
      </c>
      <c r="J336" s="11" t="s">
        <v>365</v>
      </c>
      <c r="K336" s="11" t="s">
        <v>213</v>
      </c>
      <c r="L336" s="11" t="s">
        <v>448</v>
      </c>
      <c r="M336" s="11">
        <v>1</v>
      </c>
      <c r="N336" s="11" t="s">
        <v>448</v>
      </c>
      <c r="O336" s="11" t="s">
        <v>304</v>
      </c>
      <c r="P336" s="55" t="s">
        <v>17962</v>
      </c>
      <c r="Q336" s="55" t="s">
        <v>17963</v>
      </c>
      <c r="R336" s="55" t="s">
        <v>17964</v>
      </c>
    </row>
    <row r="337" spans="1:18" ht="48" x14ac:dyDescent="0.2">
      <c r="A337" s="160">
        <v>9789152302484</v>
      </c>
      <c r="B337" s="11">
        <v>2</v>
      </c>
      <c r="C337" s="11" t="s">
        <v>12858</v>
      </c>
      <c r="D337" s="11" t="str">
        <f t="shared" si="20"/>
        <v>2_x2_4x_R_1d</v>
      </c>
      <c r="E337" s="11" t="str">
        <f>INDEX('Base data'!$M$433:$N$671,MATCH('Kap 2'!D337,'Base data'!$M$433:$M$671,0),2)</f>
        <v>9789152302484-2-x2_4x-R-1d</v>
      </c>
      <c r="G337" s="11" t="str">
        <f t="shared" si="21"/>
        <v>1d</v>
      </c>
      <c r="H337" s="11" t="str">
        <f t="shared" si="22"/>
        <v>Förenkla</v>
      </c>
      <c r="I337" s="11" t="s">
        <v>232</v>
      </c>
      <c r="J337" s="11" t="s">
        <v>365</v>
      </c>
      <c r="K337" s="11" t="s">
        <v>213</v>
      </c>
      <c r="L337" s="11" t="s">
        <v>448</v>
      </c>
      <c r="M337" s="11">
        <v>2</v>
      </c>
      <c r="N337" s="11" t="s">
        <v>448</v>
      </c>
      <c r="O337" s="11" t="s">
        <v>304</v>
      </c>
      <c r="P337" s="55" t="s">
        <v>17965</v>
      </c>
      <c r="Q337" s="55" t="s">
        <v>17966</v>
      </c>
      <c r="R337" s="55" t="s">
        <v>17967</v>
      </c>
    </row>
    <row r="338" spans="1:18" ht="64" x14ac:dyDescent="0.2">
      <c r="A338" s="160">
        <v>9789152302484</v>
      </c>
      <c r="B338" s="11">
        <v>2</v>
      </c>
      <c r="C338" s="11" t="s">
        <v>12858</v>
      </c>
      <c r="D338" s="11" t="str">
        <f t="shared" si="20"/>
        <v>2_x2_4x_R_2a</v>
      </c>
      <c r="E338" s="11" t="str">
        <f>INDEX('Base data'!$M$433:$N$671,MATCH('Kap 2'!D338,'Base data'!$M$433:$M$671,0),2)</f>
        <v>9789152302484-2-x2_4x-R-2a</v>
      </c>
      <c r="G338" s="11" t="str">
        <f t="shared" si="21"/>
        <v>2a</v>
      </c>
      <c r="H338" s="11" t="str">
        <f t="shared" si="22"/>
        <v>Förenkla</v>
      </c>
      <c r="I338" s="11" t="s">
        <v>162</v>
      </c>
      <c r="J338" s="11" t="s">
        <v>365</v>
      </c>
      <c r="K338" s="11" t="s">
        <v>213</v>
      </c>
      <c r="L338" s="11" t="s">
        <v>448</v>
      </c>
      <c r="M338" s="11">
        <v>1</v>
      </c>
      <c r="N338" s="11" t="s">
        <v>448</v>
      </c>
      <c r="O338" s="11" t="s">
        <v>304</v>
      </c>
      <c r="P338" s="55" t="s">
        <v>17968</v>
      </c>
      <c r="Q338" s="55" t="s">
        <v>17969</v>
      </c>
      <c r="R338" s="55" t="s">
        <v>17970</v>
      </c>
    </row>
    <row r="339" spans="1:18" ht="64" x14ac:dyDescent="0.2">
      <c r="A339" s="160">
        <v>9789152302484</v>
      </c>
      <c r="B339" s="11">
        <v>2</v>
      </c>
      <c r="C339" s="11" t="s">
        <v>12858</v>
      </c>
      <c r="D339" s="11" t="str">
        <f t="shared" si="20"/>
        <v>2_x2_4x_R_2a</v>
      </c>
      <c r="E339" s="11" t="str">
        <f>INDEX('Base data'!$M$433:$N$671,MATCH('Kap 2'!D339,'Base data'!$M$433:$M$671,0),2)</f>
        <v>9789152302484-2-x2_4x-R-2a</v>
      </c>
      <c r="G339" s="11" t="str">
        <f t="shared" si="21"/>
        <v>2a</v>
      </c>
      <c r="H339" s="11" t="str">
        <f t="shared" si="22"/>
        <v>Förenkla</v>
      </c>
      <c r="I339" s="11" t="s">
        <v>162</v>
      </c>
      <c r="J339" s="11" t="s">
        <v>365</v>
      </c>
      <c r="K339" s="11" t="s">
        <v>213</v>
      </c>
      <c r="L339" s="11" t="s">
        <v>448</v>
      </c>
      <c r="M339" s="11">
        <v>2</v>
      </c>
      <c r="N339" s="11" t="s">
        <v>448</v>
      </c>
      <c r="O339" s="11" t="s">
        <v>304</v>
      </c>
      <c r="P339" s="55" t="s">
        <v>17971</v>
      </c>
      <c r="Q339" s="55" t="s">
        <v>17972</v>
      </c>
      <c r="R339" s="55" t="s">
        <v>17973</v>
      </c>
    </row>
    <row r="340" spans="1:18" ht="64" x14ac:dyDescent="0.2">
      <c r="A340" s="160">
        <v>9789152302484</v>
      </c>
      <c r="B340" s="11">
        <v>2</v>
      </c>
      <c r="C340" s="11" t="s">
        <v>12858</v>
      </c>
      <c r="D340" s="11" t="str">
        <f t="shared" si="20"/>
        <v>2_x2_4x_R_2b</v>
      </c>
      <c r="E340" s="11" t="str">
        <f>INDEX('Base data'!$M$433:$N$671,MATCH('Kap 2'!D340,'Base data'!$M$433:$M$671,0),2)</f>
        <v>9789152302484-2-x2_4x-R-2b</v>
      </c>
      <c r="G340" s="11" t="str">
        <f t="shared" si="21"/>
        <v>2b</v>
      </c>
      <c r="H340" s="11" t="str">
        <f t="shared" si="22"/>
        <v>Förenkla</v>
      </c>
      <c r="I340" s="11" t="s">
        <v>163</v>
      </c>
      <c r="J340" s="11" t="s">
        <v>365</v>
      </c>
      <c r="K340" s="11" t="s">
        <v>213</v>
      </c>
      <c r="L340" s="11" t="s">
        <v>448</v>
      </c>
      <c r="M340" s="11">
        <v>1</v>
      </c>
      <c r="N340" s="11" t="s">
        <v>448</v>
      </c>
      <c r="O340" s="11" t="s">
        <v>304</v>
      </c>
      <c r="P340" s="55" t="s">
        <v>17974</v>
      </c>
      <c r="Q340" s="55" t="s">
        <v>17975</v>
      </c>
      <c r="R340" s="55" t="s">
        <v>17970</v>
      </c>
    </row>
    <row r="341" spans="1:18" ht="64" x14ac:dyDescent="0.2">
      <c r="A341" s="160">
        <v>9789152302484</v>
      </c>
      <c r="B341" s="11">
        <v>2</v>
      </c>
      <c r="C341" s="11" t="s">
        <v>12858</v>
      </c>
      <c r="D341" s="11" t="str">
        <f t="shared" si="20"/>
        <v>2_x2_4x_R_2b</v>
      </c>
      <c r="E341" s="11" t="str">
        <f>INDEX('Base data'!$M$433:$N$671,MATCH('Kap 2'!D341,'Base data'!$M$433:$M$671,0),2)</f>
        <v>9789152302484-2-x2_4x-R-2b</v>
      </c>
      <c r="G341" s="11" t="str">
        <f t="shared" si="21"/>
        <v>2b</v>
      </c>
      <c r="H341" s="11" t="str">
        <f t="shared" si="22"/>
        <v>Förenkla</v>
      </c>
      <c r="I341" s="11" t="s">
        <v>163</v>
      </c>
      <c r="J341" s="11" t="s">
        <v>365</v>
      </c>
      <c r="K341" s="11" t="s">
        <v>213</v>
      </c>
      <c r="L341" s="11" t="s">
        <v>448</v>
      </c>
      <c r="M341" s="11">
        <v>2</v>
      </c>
      <c r="N341" s="11" t="s">
        <v>281</v>
      </c>
      <c r="O341" s="11" t="s">
        <v>304</v>
      </c>
      <c r="P341" s="55" t="s">
        <v>17976</v>
      </c>
      <c r="Q341" s="55" t="s">
        <v>17977</v>
      </c>
      <c r="R341" s="55" t="s">
        <v>17973</v>
      </c>
    </row>
    <row r="342" spans="1:18" ht="80" x14ac:dyDescent="0.2">
      <c r="A342" s="160">
        <v>9789152302484</v>
      </c>
      <c r="B342" s="11">
        <v>2</v>
      </c>
      <c r="C342" s="11" t="s">
        <v>12858</v>
      </c>
      <c r="D342" s="11" t="str">
        <f t="shared" si="20"/>
        <v>2_x2_4x_R_2c</v>
      </c>
      <c r="E342" s="11" t="str">
        <f>INDEX('Base data'!$M$433:$N$671,MATCH('Kap 2'!D342,'Base data'!$M$433:$M$671,0),2)</f>
        <v>9789152302484-2-x2_4x-R-2c</v>
      </c>
      <c r="G342" s="11" t="str">
        <f t="shared" si="21"/>
        <v>2c</v>
      </c>
      <c r="H342" s="11" t="str">
        <f t="shared" si="22"/>
        <v>Förenkla</v>
      </c>
      <c r="I342" s="11" t="s">
        <v>164</v>
      </c>
      <c r="J342" s="11" t="s">
        <v>365</v>
      </c>
      <c r="K342" s="11" t="s">
        <v>213</v>
      </c>
      <c r="L342" s="11" t="s">
        <v>448</v>
      </c>
      <c r="M342" s="11">
        <v>1</v>
      </c>
      <c r="N342" s="11" t="s">
        <v>448</v>
      </c>
      <c r="O342" s="11" t="s">
        <v>304</v>
      </c>
      <c r="P342" s="55" t="s">
        <v>17978</v>
      </c>
      <c r="Q342" s="55" t="s">
        <v>17979</v>
      </c>
      <c r="R342" s="55" t="s">
        <v>17980</v>
      </c>
    </row>
    <row r="343" spans="1:18" ht="64" x14ac:dyDescent="0.2">
      <c r="A343" s="160">
        <v>9789152302484</v>
      </c>
      <c r="B343" s="11">
        <v>2</v>
      </c>
      <c r="C343" s="11" t="s">
        <v>12858</v>
      </c>
      <c r="D343" s="11" t="str">
        <f t="shared" si="20"/>
        <v>2_x2_4x_R_2c</v>
      </c>
      <c r="E343" s="11" t="str">
        <f>INDEX('Base data'!$M$433:$N$671,MATCH('Kap 2'!D343,'Base data'!$M$433:$M$671,0),2)</f>
        <v>9789152302484-2-x2_4x-R-2c</v>
      </c>
      <c r="G343" s="11" t="str">
        <f t="shared" si="21"/>
        <v>2c</v>
      </c>
      <c r="H343" s="11" t="str">
        <f t="shared" si="22"/>
        <v>Förenkla</v>
      </c>
      <c r="I343" s="11" t="s">
        <v>164</v>
      </c>
      <c r="J343" s="11" t="s">
        <v>365</v>
      </c>
      <c r="K343" s="11" t="s">
        <v>213</v>
      </c>
      <c r="L343" s="11" t="s">
        <v>448</v>
      </c>
      <c r="M343" s="11">
        <v>2</v>
      </c>
      <c r="N343" s="11" t="s">
        <v>281</v>
      </c>
      <c r="O343" s="11" t="s">
        <v>304</v>
      </c>
      <c r="P343" s="55" t="s">
        <v>17981</v>
      </c>
      <c r="Q343" s="55" t="s">
        <v>17982</v>
      </c>
      <c r="R343" s="55" t="s">
        <v>17983</v>
      </c>
    </row>
    <row r="344" spans="1:18" ht="80" x14ac:dyDescent="0.2">
      <c r="A344" s="160">
        <v>9789152302484</v>
      </c>
      <c r="B344" s="11">
        <v>2</v>
      </c>
      <c r="C344" s="11" t="s">
        <v>12858</v>
      </c>
      <c r="D344" s="11" t="str">
        <f t="shared" si="20"/>
        <v>2_x2_4x_R_2d</v>
      </c>
      <c r="E344" s="11" t="str">
        <f>INDEX('Base data'!$M$433:$N$671,MATCH('Kap 2'!D344,'Base data'!$M$433:$M$671,0),2)</f>
        <v>9789152302484-2-x2_4x-R-2d</v>
      </c>
      <c r="G344" s="11" t="str">
        <f t="shared" si="21"/>
        <v>2d</v>
      </c>
      <c r="H344" s="11" t="str">
        <f t="shared" si="22"/>
        <v>Förenkla</v>
      </c>
      <c r="I344" s="11" t="s">
        <v>461</v>
      </c>
      <c r="J344" s="11" t="s">
        <v>365</v>
      </c>
      <c r="K344" s="11" t="s">
        <v>213</v>
      </c>
      <c r="L344" s="11" t="s">
        <v>448</v>
      </c>
      <c r="M344" s="11">
        <v>1</v>
      </c>
      <c r="N344" s="11" t="s">
        <v>448</v>
      </c>
      <c r="O344" s="11" t="s">
        <v>304</v>
      </c>
      <c r="P344" s="55" t="s">
        <v>17984</v>
      </c>
      <c r="Q344" s="55" t="s">
        <v>17985</v>
      </c>
      <c r="R344" s="55" t="s">
        <v>17980</v>
      </c>
    </row>
    <row r="345" spans="1:18" ht="64" x14ac:dyDescent="0.2">
      <c r="A345" s="160">
        <v>9789152302484</v>
      </c>
      <c r="B345" s="11">
        <v>2</v>
      </c>
      <c r="C345" s="11" t="s">
        <v>12858</v>
      </c>
      <c r="D345" s="11" t="str">
        <f t="shared" si="20"/>
        <v>2_x2_4x_R_2d</v>
      </c>
      <c r="E345" s="11" t="str">
        <f>INDEX('Base data'!$M$433:$N$671,MATCH('Kap 2'!D345,'Base data'!$M$433:$M$671,0),2)</f>
        <v>9789152302484-2-x2_4x-R-2d</v>
      </c>
      <c r="G345" s="11" t="str">
        <f t="shared" si="21"/>
        <v>2d</v>
      </c>
      <c r="H345" s="11" t="str">
        <f t="shared" si="22"/>
        <v>Förenkla</v>
      </c>
      <c r="I345" s="11" t="s">
        <v>461</v>
      </c>
      <c r="J345" s="11" t="s">
        <v>365</v>
      </c>
      <c r="K345" s="11" t="s">
        <v>213</v>
      </c>
      <c r="L345" s="11" t="s">
        <v>448</v>
      </c>
      <c r="M345" s="11">
        <v>2</v>
      </c>
      <c r="N345" s="11" t="s">
        <v>281</v>
      </c>
      <c r="O345" s="11" t="s">
        <v>304</v>
      </c>
      <c r="P345" s="55" t="s">
        <v>17986</v>
      </c>
      <c r="Q345" s="55" t="s">
        <v>17987</v>
      </c>
      <c r="R345" s="55" t="s">
        <v>17988</v>
      </c>
    </row>
    <row r="346" spans="1:18" ht="48" x14ac:dyDescent="0.2">
      <c r="A346" s="160">
        <v>9789152302484</v>
      </c>
      <c r="B346" s="11">
        <v>2</v>
      </c>
      <c r="C346" s="11" t="s">
        <v>12858</v>
      </c>
      <c r="D346" s="11" t="str">
        <f t="shared" si="20"/>
        <v>2_x2_4x_R_3a</v>
      </c>
      <c r="E346" s="11" t="str">
        <f>INDEX('Base data'!$M$433:$N$671,MATCH('Kap 2'!D346,'Base data'!$M$433:$M$671,0),2)</f>
        <v>9789152302484-2-x2_4x-R-3a</v>
      </c>
      <c r="G346" s="11" t="str">
        <f t="shared" si="21"/>
        <v>3a</v>
      </c>
      <c r="H346" s="11" t="str">
        <f t="shared" si="22"/>
        <v>Problemlösning</v>
      </c>
      <c r="I346" s="11" t="s">
        <v>36</v>
      </c>
      <c r="J346" s="11" t="s">
        <v>365</v>
      </c>
      <c r="K346" s="11" t="s">
        <v>213</v>
      </c>
      <c r="L346" s="11" t="s">
        <v>1256</v>
      </c>
      <c r="M346" s="11">
        <v>1</v>
      </c>
      <c r="N346" s="11" t="s">
        <v>281</v>
      </c>
      <c r="O346" s="11" t="s">
        <v>304</v>
      </c>
      <c r="P346" s="12" t="s">
        <v>17989</v>
      </c>
      <c r="Q346" s="12" t="s">
        <v>17990</v>
      </c>
      <c r="R346" s="55" t="s">
        <v>17991</v>
      </c>
    </row>
    <row r="347" spans="1:18" ht="48" x14ac:dyDescent="0.2">
      <c r="A347" s="160">
        <v>9789152302484</v>
      </c>
      <c r="B347" s="11">
        <v>2</v>
      </c>
      <c r="C347" s="11" t="s">
        <v>12858</v>
      </c>
      <c r="D347" s="11" t="str">
        <f t="shared" si="20"/>
        <v>2_x2_4x_R_3a</v>
      </c>
      <c r="E347" s="11" t="str">
        <f>INDEX('Base data'!$M$433:$N$671,MATCH('Kap 2'!D347,'Base data'!$M$433:$M$671,0),2)</f>
        <v>9789152302484-2-x2_4x-R-3a</v>
      </c>
      <c r="G347" s="11" t="str">
        <f t="shared" si="21"/>
        <v>3a</v>
      </c>
      <c r="H347" s="11" t="str">
        <f t="shared" si="22"/>
        <v>Problemlösning</v>
      </c>
      <c r="I347" s="11" t="s">
        <v>36</v>
      </c>
      <c r="J347" s="11" t="s">
        <v>365</v>
      </c>
      <c r="K347" s="11" t="s">
        <v>213</v>
      </c>
      <c r="L347" s="11" t="s">
        <v>1256</v>
      </c>
      <c r="M347" s="11">
        <v>2</v>
      </c>
      <c r="N347" s="11" t="s">
        <v>283</v>
      </c>
      <c r="O347" s="11" t="s">
        <v>304</v>
      </c>
      <c r="P347" s="12" t="s">
        <v>17992</v>
      </c>
      <c r="Q347" s="12">
        <v>36</v>
      </c>
      <c r="R347" s="55" t="s">
        <v>17993</v>
      </c>
    </row>
    <row r="348" spans="1:18" ht="48" x14ac:dyDescent="0.2">
      <c r="A348" s="160">
        <v>9789152302484</v>
      </c>
      <c r="B348" s="11">
        <v>2</v>
      </c>
      <c r="C348" s="11" t="s">
        <v>12858</v>
      </c>
      <c r="D348" s="11" t="str">
        <f t="shared" si="20"/>
        <v>2_x2_4x_R_3b</v>
      </c>
      <c r="E348" s="11" t="str">
        <f>INDEX('Base data'!$M$433:$N$671,MATCH('Kap 2'!D348,'Base data'!$M$433:$M$671,0),2)</f>
        <v>9789152302484-2-x2_4x-R-3b</v>
      </c>
      <c r="G348" s="11" t="str">
        <f t="shared" si="21"/>
        <v>3b</v>
      </c>
      <c r="H348" s="11" t="str">
        <f t="shared" si="22"/>
        <v>Problemlösning</v>
      </c>
      <c r="I348" s="11" t="s">
        <v>37</v>
      </c>
      <c r="J348" s="11" t="s">
        <v>365</v>
      </c>
      <c r="K348" s="11" t="s">
        <v>213</v>
      </c>
      <c r="L348" s="11" t="s">
        <v>1256</v>
      </c>
      <c r="M348" s="11">
        <v>1</v>
      </c>
      <c r="N348" s="11" t="s">
        <v>281</v>
      </c>
      <c r="O348" s="11" t="s">
        <v>304</v>
      </c>
      <c r="P348" s="21" t="s">
        <v>17994</v>
      </c>
      <c r="Q348" s="21">
        <v>12</v>
      </c>
      <c r="R348" s="55" t="s">
        <v>17995</v>
      </c>
    </row>
    <row r="349" spans="1:18" ht="48" x14ac:dyDescent="0.2">
      <c r="A349" s="160">
        <v>9789152302484</v>
      </c>
      <c r="B349" s="11">
        <v>2</v>
      </c>
      <c r="C349" s="11" t="s">
        <v>12858</v>
      </c>
      <c r="D349" s="11" t="str">
        <f t="shared" si="20"/>
        <v>2_x2_4x_R_3b</v>
      </c>
      <c r="E349" s="11" t="str">
        <f>INDEX('Base data'!$M$433:$N$671,MATCH('Kap 2'!D349,'Base data'!$M$433:$M$671,0),2)</f>
        <v>9789152302484-2-x2_4x-R-3b</v>
      </c>
      <c r="G349" s="11" t="str">
        <f t="shared" si="21"/>
        <v>3b</v>
      </c>
      <c r="H349" s="11" t="str">
        <f t="shared" si="22"/>
        <v>Problemlösning</v>
      </c>
      <c r="I349" s="11" t="s">
        <v>37</v>
      </c>
      <c r="J349" s="11" t="s">
        <v>365</v>
      </c>
      <c r="K349" s="11" t="s">
        <v>213</v>
      </c>
      <c r="L349" s="11" t="s">
        <v>1256</v>
      </c>
      <c r="M349" s="11">
        <v>2</v>
      </c>
      <c r="N349" s="11" t="s">
        <v>283</v>
      </c>
      <c r="O349" s="11" t="s">
        <v>304</v>
      </c>
      <c r="P349" s="11" t="s">
        <v>17996</v>
      </c>
      <c r="Q349" s="11">
        <v>12</v>
      </c>
      <c r="R349" s="55" t="s">
        <v>17997</v>
      </c>
    </row>
    <row r="350" spans="1:18" ht="64" x14ac:dyDescent="0.2">
      <c r="A350" s="160">
        <v>9789152302484</v>
      </c>
      <c r="B350" s="11">
        <v>2</v>
      </c>
      <c r="C350" s="11" t="s">
        <v>12858</v>
      </c>
      <c r="D350" s="11" t="str">
        <f t="shared" si="20"/>
        <v>2_x2_4x_R_3c</v>
      </c>
      <c r="E350" s="11" t="str">
        <f>INDEX('Base data'!$M$433:$N$671,MATCH('Kap 2'!D350,'Base data'!$M$433:$M$671,0),2)</f>
        <v>9789152302484-2-x2_4x-R-3c</v>
      </c>
      <c r="G350" s="11" t="str">
        <f t="shared" si="21"/>
        <v>3c</v>
      </c>
      <c r="H350" s="11" t="str">
        <f t="shared" si="22"/>
        <v>Problemlösning</v>
      </c>
      <c r="I350" s="11" t="s">
        <v>165</v>
      </c>
      <c r="J350" s="11" t="s">
        <v>365</v>
      </c>
      <c r="K350" s="11" t="s">
        <v>213</v>
      </c>
      <c r="L350" s="11" t="s">
        <v>1256</v>
      </c>
      <c r="M350" s="11">
        <v>1</v>
      </c>
      <c r="N350" s="11" t="s">
        <v>283</v>
      </c>
      <c r="O350" s="11" t="s">
        <v>304</v>
      </c>
      <c r="P350" s="11" t="s">
        <v>17998</v>
      </c>
      <c r="Q350" s="11">
        <v>12</v>
      </c>
      <c r="R350" s="55" t="s">
        <v>17999</v>
      </c>
    </row>
    <row r="351" spans="1:18" ht="48" x14ac:dyDescent="0.2">
      <c r="A351" s="160">
        <v>9789152302484</v>
      </c>
      <c r="B351" s="11">
        <v>2</v>
      </c>
      <c r="C351" s="11" t="s">
        <v>12858</v>
      </c>
      <c r="D351" s="11" t="str">
        <f t="shared" si="20"/>
        <v>2_x2_4x_R_3c</v>
      </c>
      <c r="E351" s="11" t="str">
        <f>INDEX('Base data'!$M$433:$N$671,MATCH('Kap 2'!D351,'Base data'!$M$433:$M$671,0),2)</f>
        <v>9789152302484-2-x2_4x-R-3c</v>
      </c>
      <c r="G351" s="11" t="str">
        <f t="shared" si="21"/>
        <v>3c</v>
      </c>
      <c r="H351" s="11" t="str">
        <f t="shared" si="22"/>
        <v>Problemlösning</v>
      </c>
      <c r="I351" s="11" t="s">
        <v>165</v>
      </c>
      <c r="J351" s="11" t="s">
        <v>365</v>
      </c>
      <c r="K351" s="11" t="s">
        <v>213</v>
      </c>
      <c r="L351" s="11" t="s">
        <v>1256</v>
      </c>
      <c r="M351" s="11">
        <v>2</v>
      </c>
      <c r="N351" s="11" t="s">
        <v>281</v>
      </c>
      <c r="O351" s="11" t="s">
        <v>304</v>
      </c>
      <c r="P351" s="11" t="s">
        <v>18000</v>
      </c>
      <c r="Q351" s="11">
        <v>8</v>
      </c>
      <c r="R351" s="55" t="s">
        <v>18001</v>
      </c>
    </row>
    <row r="352" spans="1:18" ht="48" x14ac:dyDescent="0.2">
      <c r="A352" s="160">
        <v>9789152302484</v>
      </c>
      <c r="B352" s="11">
        <v>2</v>
      </c>
      <c r="C352" s="11" t="s">
        <v>12858</v>
      </c>
      <c r="D352" s="11" t="str">
        <f t="shared" si="20"/>
        <v>2_x2_4x_R_3d</v>
      </c>
      <c r="E352" s="11" t="str">
        <f>INDEX('Base data'!$M$433:$N$671,MATCH('Kap 2'!D352,'Base data'!$M$433:$M$671,0),2)</f>
        <v>9789152302484-2-x2_4x-R-3d</v>
      </c>
      <c r="G352" s="11" t="str">
        <f t="shared" si="21"/>
        <v>3d</v>
      </c>
      <c r="H352" s="11" t="str">
        <f t="shared" si="22"/>
        <v>Problemlösning</v>
      </c>
      <c r="I352" s="11" t="s">
        <v>239</v>
      </c>
      <c r="J352" s="11" t="s">
        <v>365</v>
      </c>
      <c r="K352" s="11" t="s">
        <v>213</v>
      </c>
      <c r="L352" s="11" t="s">
        <v>1256</v>
      </c>
      <c r="M352" s="11">
        <v>1</v>
      </c>
      <c r="N352" s="11" t="s">
        <v>281</v>
      </c>
      <c r="O352" s="11" t="s">
        <v>304</v>
      </c>
      <c r="P352" s="12" t="s">
        <v>18002</v>
      </c>
      <c r="Q352" s="12">
        <v>3</v>
      </c>
      <c r="R352" s="55" t="s">
        <v>18003</v>
      </c>
    </row>
    <row r="353" spans="1:18" ht="32" x14ac:dyDescent="0.2">
      <c r="A353" s="160">
        <v>9789152302484</v>
      </c>
      <c r="B353" s="11">
        <v>2</v>
      </c>
      <c r="C353" s="11" t="s">
        <v>12858</v>
      </c>
      <c r="D353" s="11" t="str">
        <f t="shared" si="20"/>
        <v>2_x2_4x_R_3d</v>
      </c>
      <c r="E353" s="11" t="str">
        <f>INDEX('Base data'!$M$433:$N$671,MATCH('Kap 2'!D353,'Base data'!$M$433:$M$671,0),2)</f>
        <v>9789152302484-2-x2_4x-R-3d</v>
      </c>
      <c r="G353" s="11" t="str">
        <f t="shared" si="21"/>
        <v>3d</v>
      </c>
      <c r="H353" s="11" t="str">
        <f t="shared" si="22"/>
        <v>Problemlösning</v>
      </c>
      <c r="I353" s="11" t="s">
        <v>239</v>
      </c>
      <c r="J353" s="11" t="s">
        <v>365</v>
      </c>
      <c r="K353" s="11" t="s">
        <v>213</v>
      </c>
      <c r="L353" s="11" t="s">
        <v>1256</v>
      </c>
      <c r="M353" s="11">
        <v>2</v>
      </c>
      <c r="N353" s="11" t="s">
        <v>281</v>
      </c>
      <c r="O353" s="11" t="s">
        <v>304</v>
      </c>
      <c r="P353" s="12" t="s">
        <v>18004</v>
      </c>
      <c r="Q353" s="12">
        <v>108</v>
      </c>
      <c r="R353" s="55" t="s">
        <v>18005</v>
      </c>
    </row>
    <row r="354" spans="1:18" ht="80" x14ac:dyDescent="0.2">
      <c r="A354" s="160">
        <v>9789152302484</v>
      </c>
      <c r="B354" s="11">
        <v>2</v>
      </c>
      <c r="C354" s="11" t="s">
        <v>12858</v>
      </c>
      <c r="D354" s="11" t="str">
        <f t="shared" si="20"/>
        <v>2_x2_4x_R_4a</v>
      </c>
      <c r="E354" s="11" t="str">
        <f>INDEX('Base data'!$M$433:$N$671,MATCH('Kap 2'!D354,'Base data'!$M$433:$M$671,0),2)</f>
        <v>9789152302484-2-x2_4x-R-4a</v>
      </c>
      <c r="G354" s="11" t="str">
        <f t="shared" si="21"/>
        <v>4a</v>
      </c>
      <c r="H354" s="11" t="str">
        <f t="shared" si="22"/>
        <v>Förenkla</v>
      </c>
      <c r="I354" s="11" t="s">
        <v>38</v>
      </c>
      <c r="J354" s="11" t="s">
        <v>365</v>
      </c>
      <c r="K354" s="11" t="s">
        <v>213</v>
      </c>
      <c r="L354" s="11" t="s">
        <v>448</v>
      </c>
      <c r="M354" s="11">
        <v>1</v>
      </c>
      <c r="N354" s="11" t="s">
        <v>281</v>
      </c>
      <c r="O354" s="11" t="s">
        <v>304</v>
      </c>
      <c r="P354" s="37" t="s">
        <v>18006</v>
      </c>
      <c r="Q354" s="21" t="s">
        <v>18007</v>
      </c>
      <c r="R354" s="55" t="s">
        <v>18008</v>
      </c>
    </row>
    <row r="355" spans="1:18" ht="48" x14ac:dyDescent="0.2">
      <c r="A355" s="160">
        <v>9789152302484</v>
      </c>
      <c r="B355" s="11">
        <v>2</v>
      </c>
      <c r="C355" s="11" t="s">
        <v>12858</v>
      </c>
      <c r="D355" s="11" t="str">
        <f t="shared" si="20"/>
        <v>2_x2_4x_R_4a</v>
      </c>
      <c r="E355" s="11" t="str">
        <f>INDEX('Base data'!$M$433:$N$671,MATCH('Kap 2'!D355,'Base data'!$M$433:$M$671,0),2)</f>
        <v>9789152302484-2-x2_4x-R-4a</v>
      </c>
      <c r="G355" s="11" t="str">
        <f t="shared" si="21"/>
        <v>4a</v>
      </c>
      <c r="H355" s="11" t="str">
        <f t="shared" si="22"/>
        <v>Förenkla</v>
      </c>
      <c r="I355" s="11" t="s">
        <v>38</v>
      </c>
      <c r="J355" s="11" t="s">
        <v>365</v>
      </c>
      <c r="K355" s="11" t="s">
        <v>213</v>
      </c>
      <c r="L355" s="11" t="s">
        <v>448</v>
      </c>
      <c r="M355" s="11">
        <v>2</v>
      </c>
      <c r="N355" s="11" t="s">
        <v>283</v>
      </c>
      <c r="O355" s="11" t="s">
        <v>304</v>
      </c>
      <c r="P355" s="11" t="s">
        <v>18009</v>
      </c>
      <c r="Q355" s="11" t="s">
        <v>18007</v>
      </c>
      <c r="R355" s="55" t="s">
        <v>18010</v>
      </c>
    </row>
    <row r="356" spans="1:18" ht="80" x14ac:dyDescent="0.2">
      <c r="A356" s="160">
        <v>9789152302484</v>
      </c>
      <c r="B356" s="11">
        <v>2</v>
      </c>
      <c r="C356" s="11" t="s">
        <v>12858</v>
      </c>
      <c r="D356" s="11" t="str">
        <f t="shared" si="20"/>
        <v>2_x2_4x_R_4b</v>
      </c>
      <c r="E356" s="11" t="str">
        <f>INDEX('Base data'!$M$433:$N$671,MATCH('Kap 2'!D356,'Base data'!$M$433:$M$671,0),2)</f>
        <v>9789152302484-2-x2_4x-R-4b</v>
      </c>
      <c r="G356" s="11" t="str">
        <f t="shared" si="21"/>
        <v>4b</v>
      </c>
      <c r="H356" s="11" t="str">
        <f t="shared" si="22"/>
        <v>Förenkla</v>
      </c>
      <c r="I356" s="11" t="s">
        <v>39</v>
      </c>
      <c r="J356" s="11" t="s">
        <v>365</v>
      </c>
      <c r="K356" s="11" t="s">
        <v>213</v>
      </c>
      <c r="L356" s="11" t="s">
        <v>448</v>
      </c>
      <c r="M356" s="11">
        <v>1</v>
      </c>
      <c r="N356" s="11" t="s">
        <v>281</v>
      </c>
      <c r="O356" s="11" t="s">
        <v>304</v>
      </c>
      <c r="P356" s="37" t="s">
        <v>18011</v>
      </c>
      <c r="Q356" s="12" t="s">
        <v>18012</v>
      </c>
      <c r="R356" s="55" t="s">
        <v>18484</v>
      </c>
    </row>
    <row r="357" spans="1:18" ht="48" x14ac:dyDescent="0.2">
      <c r="A357" s="160">
        <v>9789152302484</v>
      </c>
      <c r="B357" s="11">
        <v>2</v>
      </c>
      <c r="C357" s="11" t="s">
        <v>12858</v>
      </c>
      <c r="D357" s="11" t="str">
        <f t="shared" si="20"/>
        <v>2_x2_4x_R_4b</v>
      </c>
      <c r="E357" s="11" t="str">
        <f>INDEX('Base data'!$M$433:$N$671,MATCH('Kap 2'!D357,'Base data'!$M$433:$M$671,0),2)</f>
        <v>9789152302484-2-x2_4x-R-4b</v>
      </c>
      <c r="G357" s="11" t="str">
        <f t="shared" si="21"/>
        <v>4b</v>
      </c>
      <c r="H357" s="11" t="str">
        <f t="shared" si="22"/>
        <v>Förenkla</v>
      </c>
      <c r="I357" s="11" t="s">
        <v>39</v>
      </c>
      <c r="J357" s="11" t="s">
        <v>365</v>
      </c>
      <c r="K357" s="11" t="s">
        <v>213</v>
      </c>
      <c r="L357" s="11" t="s">
        <v>448</v>
      </c>
      <c r="M357" s="11">
        <v>2</v>
      </c>
      <c r="N357" s="11" t="s">
        <v>283</v>
      </c>
      <c r="O357" s="11" t="s">
        <v>304</v>
      </c>
      <c r="P357" s="11" t="s">
        <v>18009</v>
      </c>
      <c r="Q357" s="12" t="s">
        <v>18012</v>
      </c>
      <c r="R357" s="55" t="s">
        <v>18010</v>
      </c>
    </row>
    <row r="358" spans="1:18" ht="80" x14ac:dyDescent="0.2">
      <c r="A358" s="160">
        <v>9789152302484</v>
      </c>
      <c r="B358" s="11">
        <v>2</v>
      </c>
      <c r="C358" s="11" t="s">
        <v>12858</v>
      </c>
      <c r="D358" s="11" t="str">
        <f t="shared" si="20"/>
        <v>2_x2_4x_R_4c</v>
      </c>
      <c r="E358" s="11" t="str">
        <f>INDEX('Base data'!$M$433:$N$671,MATCH('Kap 2'!D358,'Base data'!$M$433:$M$671,0),2)</f>
        <v>9789152302484-2-x2_4x-R-4c</v>
      </c>
      <c r="G358" s="11" t="str">
        <f t="shared" si="21"/>
        <v>4c</v>
      </c>
      <c r="H358" s="11" t="str">
        <f t="shared" si="22"/>
        <v>Förenkla</v>
      </c>
      <c r="I358" s="11" t="s">
        <v>41</v>
      </c>
      <c r="J358" s="11" t="s">
        <v>365</v>
      </c>
      <c r="K358" s="11" t="s">
        <v>213</v>
      </c>
      <c r="L358" s="11" t="s">
        <v>448</v>
      </c>
      <c r="M358" s="11">
        <v>1</v>
      </c>
      <c r="N358" s="11" t="s">
        <v>281</v>
      </c>
      <c r="O358" s="11" t="s">
        <v>304</v>
      </c>
      <c r="P358" s="37" t="s">
        <v>18013</v>
      </c>
      <c r="Q358" s="12" t="s">
        <v>18014</v>
      </c>
      <c r="R358" s="55" t="s">
        <v>18015</v>
      </c>
    </row>
    <row r="359" spans="1:18" ht="80" x14ac:dyDescent="0.2">
      <c r="A359" s="160">
        <v>9789152302484</v>
      </c>
      <c r="B359" s="11">
        <v>2</v>
      </c>
      <c r="C359" s="11" t="s">
        <v>12858</v>
      </c>
      <c r="D359" s="11" t="str">
        <f t="shared" si="20"/>
        <v>2_x2_4x_R_4c</v>
      </c>
      <c r="E359" s="11" t="str">
        <f>INDEX('Base data'!$M$433:$N$671,MATCH('Kap 2'!D359,'Base data'!$M$433:$M$671,0),2)</f>
        <v>9789152302484-2-x2_4x-R-4c</v>
      </c>
      <c r="G359" s="11" t="str">
        <f t="shared" si="21"/>
        <v>4c</v>
      </c>
      <c r="H359" s="11" t="str">
        <f t="shared" si="22"/>
        <v>Förenkla</v>
      </c>
      <c r="I359" s="11" t="s">
        <v>41</v>
      </c>
      <c r="J359" s="11" t="s">
        <v>365</v>
      </c>
      <c r="K359" s="11" t="s">
        <v>213</v>
      </c>
      <c r="L359" s="11" t="s">
        <v>448</v>
      </c>
      <c r="M359" s="11">
        <v>2</v>
      </c>
      <c r="N359" s="11" t="s">
        <v>283</v>
      </c>
      <c r="O359" s="11" t="s">
        <v>304</v>
      </c>
      <c r="P359" s="11" t="s">
        <v>18016</v>
      </c>
      <c r="Q359" s="12" t="s">
        <v>18017</v>
      </c>
      <c r="R359" s="55" t="s">
        <v>18485</v>
      </c>
    </row>
    <row r="360" spans="1:18" ht="80" x14ac:dyDescent="0.2">
      <c r="A360" s="160">
        <v>9789152302484</v>
      </c>
      <c r="B360" s="11">
        <v>2</v>
      </c>
      <c r="C360" s="11" t="s">
        <v>12858</v>
      </c>
      <c r="D360" s="11" t="str">
        <f t="shared" si="20"/>
        <v>2_x2_4x_R_5a</v>
      </c>
      <c r="E360" s="11" t="str">
        <f>INDEX('Base data'!$M$433:$N$671,MATCH('Kap 2'!D360,'Base data'!$M$433:$M$671,0),2)</f>
        <v>9789152302484-2-x2_4x-R-5a</v>
      </c>
      <c r="G360" s="11" t="str">
        <f t="shared" si="21"/>
        <v>5a</v>
      </c>
      <c r="H360" s="11" t="str">
        <f t="shared" si="22"/>
        <v>Förenkla</v>
      </c>
      <c r="I360" s="11" t="s">
        <v>42</v>
      </c>
      <c r="J360" s="11" t="s">
        <v>365</v>
      </c>
      <c r="K360" s="11" t="s">
        <v>213</v>
      </c>
      <c r="L360" s="11" t="s">
        <v>448</v>
      </c>
      <c r="M360" s="11">
        <v>1</v>
      </c>
      <c r="N360" s="11" t="s">
        <v>281</v>
      </c>
      <c r="O360" s="11" t="s">
        <v>304</v>
      </c>
      <c r="P360" s="37" t="s">
        <v>18018</v>
      </c>
      <c r="Q360" s="12" t="s">
        <v>18019</v>
      </c>
      <c r="R360" s="55" t="s">
        <v>18020</v>
      </c>
    </row>
    <row r="361" spans="1:18" ht="48" x14ac:dyDescent="0.2">
      <c r="A361" s="160">
        <v>9789152302484</v>
      </c>
      <c r="B361" s="11">
        <v>2</v>
      </c>
      <c r="C361" s="11" t="s">
        <v>12858</v>
      </c>
      <c r="D361" s="11" t="str">
        <f t="shared" si="20"/>
        <v>2_x2_4x_R_5a</v>
      </c>
      <c r="E361" s="11" t="str">
        <f>INDEX('Base data'!$M$433:$N$671,MATCH('Kap 2'!D361,'Base data'!$M$433:$M$671,0),2)</f>
        <v>9789152302484-2-x2_4x-R-5a</v>
      </c>
      <c r="G361" s="11" t="str">
        <f t="shared" si="21"/>
        <v>5a</v>
      </c>
      <c r="H361" s="11" t="str">
        <f t="shared" si="22"/>
        <v>Förenkla</v>
      </c>
      <c r="I361" s="11" t="s">
        <v>42</v>
      </c>
      <c r="J361" s="11" t="s">
        <v>365</v>
      </c>
      <c r="K361" s="11" t="s">
        <v>213</v>
      </c>
      <c r="L361" s="11" t="s">
        <v>448</v>
      </c>
      <c r="M361" s="11">
        <v>2</v>
      </c>
      <c r="N361" s="11" t="s">
        <v>283</v>
      </c>
      <c r="O361" s="11" t="s">
        <v>304</v>
      </c>
      <c r="P361" s="11" t="s">
        <v>18016</v>
      </c>
      <c r="Q361" s="12" t="s">
        <v>18021</v>
      </c>
      <c r="R361" s="55" t="s">
        <v>18486</v>
      </c>
    </row>
    <row r="362" spans="1:18" ht="80" x14ac:dyDescent="0.2">
      <c r="A362" s="160">
        <v>9789152302484</v>
      </c>
      <c r="B362" s="11">
        <v>2</v>
      </c>
      <c r="C362" s="11" t="s">
        <v>12858</v>
      </c>
      <c r="D362" s="11" t="str">
        <f t="shared" si="20"/>
        <v>2_x2_4x_R_5b</v>
      </c>
      <c r="E362" s="11" t="str">
        <f>INDEX('Base data'!$M$433:$N$671,MATCH('Kap 2'!D362,'Base data'!$M$433:$M$671,0),2)</f>
        <v>9789152302484-2-x2_4x-R-5b</v>
      </c>
      <c r="G362" s="11" t="str">
        <f t="shared" si="21"/>
        <v>5b</v>
      </c>
      <c r="H362" s="11" t="str">
        <f t="shared" si="22"/>
        <v>Förenkla</v>
      </c>
      <c r="I362" s="11" t="s">
        <v>43</v>
      </c>
      <c r="J362" s="11" t="s">
        <v>365</v>
      </c>
      <c r="K362" s="11" t="s">
        <v>213</v>
      </c>
      <c r="L362" s="11" t="s">
        <v>448</v>
      </c>
      <c r="M362" s="11">
        <v>1</v>
      </c>
      <c r="N362" s="11" t="s">
        <v>281</v>
      </c>
      <c r="O362" s="11" t="s">
        <v>304</v>
      </c>
      <c r="P362" s="37" t="s">
        <v>18022</v>
      </c>
      <c r="Q362" s="12" t="s">
        <v>18023</v>
      </c>
      <c r="R362" s="55" t="s">
        <v>18487</v>
      </c>
    </row>
    <row r="363" spans="1:18" ht="32" x14ac:dyDescent="0.2">
      <c r="A363" s="160">
        <v>9789152302484</v>
      </c>
      <c r="B363" s="11">
        <v>2</v>
      </c>
      <c r="C363" s="11" t="s">
        <v>12858</v>
      </c>
      <c r="D363" s="11" t="str">
        <f t="shared" si="20"/>
        <v>2_x2_4x_R_5b</v>
      </c>
      <c r="E363" s="11" t="str">
        <f>INDEX('Base data'!$M$433:$N$671,MATCH('Kap 2'!D363,'Base data'!$M$433:$M$671,0),2)</f>
        <v>9789152302484-2-x2_4x-R-5b</v>
      </c>
      <c r="G363" s="11" t="str">
        <f t="shared" si="21"/>
        <v>5b</v>
      </c>
      <c r="H363" s="11" t="str">
        <f t="shared" si="22"/>
        <v>Förenkla</v>
      </c>
      <c r="I363" s="11" t="s">
        <v>43</v>
      </c>
      <c r="J363" s="11" t="s">
        <v>365</v>
      </c>
      <c r="K363" s="11" t="s">
        <v>213</v>
      </c>
      <c r="L363" s="11" t="s">
        <v>448</v>
      </c>
      <c r="M363" s="11">
        <v>2</v>
      </c>
      <c r="N363" s="11" t="s">
        <v>283</v>
      </c>
      <c r="O363" s="11" t="s">
        <v>304</v>
      </c>
      <c r="P363" s="11" t="s">
        <v>18016</v>
      </c>
      <c r="Q363" s="12" t="s">
        <v>18024</v>
      </c>
      <c r="R363" s="55" t="s">
        <v>18025</v>
      </c>
    </row>
    <row r="364" spans="1:18" ht="80" x14ac:dyDescent="0.2">
      <c r="A364" s="160">
        <v>9789152302484</v>
      </c>
      <c r="B364" s="11">
        <v>2</v>
      </c>
      <c r="C364" s="11" t="s">
        <v>12858</v>
      </c>
      <c r="D364" s="11" t="str">
        <f t="shared" si="20"/>
        <v>2_x2_4x_R_5c</v>
      </c>
      <c r="E364" s="11" t="str">
        <f>INDEX('Base data'!$M$433:$N$671,MATCH('Kap 2'!D364,'Base data'!$M$433:$M$671,0),2)</f>
        <v>9789152302484-2-x2_4x-R-5c</v>
      </c>
      <c r="G364" s="11" t="str">
        <f t="shared" si="21"/>
        <v>5c</v>
      </c>
      <c r="H364" s="11" t="str">
        <f t="shared" si="22"/>
        <v>Förenkla</v>
      </c>
      <c r="I364" s="11" t="s">
        <v>166</v>
      </c>
      <c r="J364" s="11" t="s">
        <v>365</v>
      </c>
      <c r="K364" s="11" t="s">
        <v>213</v>
      </c>
      <c r="L364" s="11" t="s">
        <v>448</v>
      </c>
      <c r="M364" s="11">
        <v>1</v>
      </c>
      <c r="N364" s="11" t="s">
        <v>281</v>
      </c>
      <c r="O364" s="11" t="s">
        <v>304</v>
      </c>
      <c r="P364" s="37" t="s">
        <v>18026</v>
      </c>
      <c r="Q364" s="21" t="s">
        <v>18027</v>
      </c>
      <c r="R364" s="55" t="s">
        <v>18488</v>
      </c>
    </row>
    <row r="365" spans="1:18" ht="48" x14ac:dyDescent="0.2">
      <c r="A365" s="160">
        <v>9789152302484</v>
      </c>
      <c r="B365" s="11">
        <v>2</v>
      </c>
      <c r="C365" s="11" t="s">
        <v>12858</v>
      </c>
      <c r="D365" s="11" t="str">
        <f t="shared" si="20"/>
        <v>2_x2_4x_R_5c</v>
      </c>
      <c r="E365" s="11" t="str">
        <f>INDEX('Base data'!$M$433:$N$671,MATCH('Kap 2'!D365,'Base data'!$M$433:$M$671,0),2)</f>
        <v>9789152302484-2-x2_4x-R-5c</v>
      </c>
      <c r="G365" s="11" t="str">
        <f t="shared" si="21"/>
        <v>5c</v>
      </c>
      <c r="H365" s="11" t="str">
        <f t="shared" si="22"/>
        <v>Förenkla</v>
      </c>
      <c r="I365" s="11" t="s">
        <v>166</v>
      </c>
      <c r="J365" s="11" t="s">
        <v>365</v>
      </c>
      <c r="K365" s="11" t="s">
        <v>213</v>
      </c>
      <c r="L365" s="11" t="s">
        <v>448</v>
      </c>
      <c r="M365" s="11">
        <v>2</v>
      </c>
      <c r="N365" s="11" t="s">
        <v>283</v>
      </c>
      <c r="O365" s="11" t="s">
        <v>304</v>
      </c>
      <c r="P365" s="11" t="s">
        <v>18028</v>
      </c>
      <c r="Q365" s="11" t="s">
        <v>18029</v>
      </c>
      <c r="R365" s="55" t="s">
        <v>18030</v>
      </c>
    </row>
    <row r="366" spans="1:18" ht="80" x14ac:dyDescent="0.2">
      <c r="A366" s="160">
        <v>9789152302484</v>
      </c>
      <c r="B366" s="11">
        <v>2</v>
      </c>
      <c r="C366" s="11" t="s">
        <v>12858</v>
      </c>
      <c r="D366" s="11" t="str">
        <f t="shared" si="20"/>
        <v>2_x2_4x_R_6a</v>
      </c>
      <c r="E366" s="11" t="str">
        <f>INDEX('Base data'!$M$433:$N$671,MATCH('Kap 2'!D366,'Base data'!$M$433:$M$671,0),2)</f>
        <v>9789152302484-2-x2_4x-R-6a</v>
      </c>
      <c r="G366" s="11" t="str">
        <f t="shared" si="21"/>
        <v>6a</v>
      </c>
      <c r="H366" s="11" t="str">
        <f t="shared" si="22"/>
        <v>Förenkla</v>
      </c>
      <c r="I366" s="11" t="s">
        <v>44</v>
      </c>
      <c r="J366" s="11" t="s">
        <v>365</v>
      </c>
      <c r="K366" s="11" t="s">
        <v>213</v>
      </c>
      <c r="L366" s="11" t="s">
        <v>448</v>
      </c>
      <c r="M366" s="11">
        <v>1</v>
      </c>
      <c r="N366" s="11" t="s">
        <v>281</v>
      </c>
      <c r="O366" s="11" t="s">
        <v>304</v>
      </c>
      <c r="P366" s="37" t="s">
        <v>18031</v>
      </c>
      <c r="Q366" s="21" t="s">
        <v>18032</v>
      </c>
      <c r="R366" s="55" t="s">
        <v>18489</v>
      </c>
    </row>
    <row r="367" spans="1:18" ht="48" x14ac:dyDescent="0.2">
      <c r="A367" s="160">
        <v>9789152302484</v>
      </c>
      <c r="B367" s="11">
        <v>2</v>
      </c>
      <c r="C367" s="11" t="s">
        <v>12858</v>
      </c>
      <c r="D367" s="11" t="str">
        <f t="shared" si="20"/>
        <v>2_x2_4x_R_6a</v>
      </c>
      <c r="E367" s="11" t="str">
        <f>INDEX('Base data'!$M$433:$N$671,MATCH('Kap 2'!D367,'Base data'!$M$433:$M$671,0),2)</f>
        <v>9789152302484-2-x2_4x-R-6a</v>
      </c>
      <c r="G367" s="11" t="str">
        <f t="shared" si="21"/>
        <v>6a</v>
      </c>
      <c r="H367" s="11" t="str">
        <f t="shared" si="22"/>
        <v>Förenkla</v>
      </c>
      <c r="I367" s="11" t="s">
        <v>44</v>
      </c>
      <c r="J367" s="11" t="s">
        <v>365</v>
      </c>
      <c r="K367" s="11" t="s">
        <v>213</v>
      </c>
      <c r="L367" s="11" t="s">
        <v>448</v>
      </c>
      <c r="M367" s="11">
        <v>2</v>
      </c>
      <c r="N367" s="11" t="s">
        <v>283</v>
      </c>
      <c r="O367" s="11" t="s">
        <v>304</v>
      </c>
      <c r="P367" s="11" t="s">
        <v>18028</v>
      </c>
      <c r="Q367" s="21" t="s">
        <v>18033</v>
      </c>
      <c r="R367" s="55" t="s">
        <v>18034</v>
      </c>
    </row>
    <row r="368" spans="1:18" ht="80" x14ac:dyDescent="0.2">
      <c r="A368" s="160">
        <v>9789152302484</v>
      </c>
      <c r="B368" s="11">
        <v>2</v>
      </c>
      <c r="C368" s="11" t="s">
        <v>12858</v>
      </c>
      <c r="D368" s="11" t="str">
        <f t="shared" si="20"/>
        <v>2_x2_4x_R_6b</v>
      </c>
      <c r="E368" s="11" t="str">
        <f>INDEX('Base data'!$M$433:$N$671,MATCH('Kap 2'!D368,'Base data'!$M$433:$M$671,0),2)</f>
        <v>9789152302484-2-x2_4x-R-6b</v>
      </c>
      <c r="G368" s="11" t="str">
        <f t="shared" si="21"/>
        <v>6b</v>
      </c>
      <c r="H368" s="11" t="str">
        <f t="shared" si="22"/>
        <v>Förenkla</v>
      </c>
      <c r="I368" s="11" t="s">
        <v>45</v>
      </c>
      <c r="J368" s="11" t="s">
        <v>365</v>
      </c>
      <c r="K368" s="11" t="s">
        <v>213</v>
      </c>
      <c r="L368" s="11" t="s">
        <v>448</v>
      </c>
      <c r="M368" s="11">
        <v>1</v>
      </c>
      <c r="N368" s="11" t="s">
        <v>281</v>
      </c>
      <c r="O368" s="11" t="s">
        <v>304</v>
      </c>
      <c r="P368" s="37" t="s">
        <v>18035</v>
      </c>
      <c r="Q368" s="12" t="s">
        <v>18036</v>
      </c>
      <c r="R368" s="55" t="s">
        <v>18490</v>
      </c>
    </row>
    <row r="369" spans="1:18" ht="32" x14ac:dyDescent="0.2">
      <c r="A369" s="160">
        <v>9789152302484</v>
      </c>
      <c r="B369" s="11">
        <v>2</v>
      </c>
      <c r="C369" s="11" t="s">
        <v>12858</v>
      </c>
      <c r="D369" s="11" t="str">
        <f t="shared" si="20"/>
        <v>2_x2_4x_R_6b</v>
      </c>
      <c r="E369" s="11" t="str">
        <f>INDEX('Base data'!$M$433:$N$671,MATCH('Kap 2'!D369,'Base data'!$M$433:$M$671,0),2)</f>
        <v>9789152302484-2-x2_4x-R-6b</v>
      </c>
      <c r="G369" s="11" t="str">
        <f t="shared" si="21"/>
        <v>6b</v>
      </c>
      <c r="H369" s="11" t="str">
        <f t="shared" si="22"/>
        <v>Förenkla</v>
      </c>
      <c r="I369" s="11" t="s">
        <v>45</v>
      </c>
      <c r="J369" s="11" t="s">
        <v>365</v>
      </c>
      <c r="K369" s="11" t="s">
        <v>213</v>
      </c>
      <c r="L369" s="11" t="s">
        <v>448</v>
      </c>
      <c r="M369" s="11">
        <v>2</v>
      </c>
      <c r="N369" s="11" t="s">
        <v>283</v>
      </c>
      <c r="O369" s="11" t="s">
        <v>304</v>
      </c>
      <c r="P369" s="11" t="s">
        <v>18037</v>
      </c>
      <c r="Q369" s="12" t="s">
        <v>18038</v>
      </c>
      <c r="R369" s="55" t="s">
        <v>18025</v>
      </c>
    </row>
    <row r="370" spans="1:18" ht="80" x14ac:dyDescent="0.2">
      <c r="A370" s="160">
        <v>9789152302484</v>
      </c>
      <c r="B370" s="11">
        <v>2</v>
      </c>
      <c r="C370" s="11" t="s">
        <v>12858</v>
      </c>
      <c r="D370" s="11" t="str">
        <f t="shared" si="20"/>
        <v>2_x2_4x_R_6c</v>
      </c>
      <c r="E370" s="11" t="str">
        <f>INDEX('Base data'!$M$433:$N$671,MATCH('Kap 2'!D370,'Base data'!$M$433:$M$671,0),2)</f>
        <v>9789152302484-2-x2_4x-R-6c</v>
      </c>
      <c r="G370" s="11" t="str">
        <f t="shared" si="21"/>
        <v>6c</v>
      </c>
      <c r="H370" s="11" t="str">
        <f t="shared" si="22"/>
        <v>Förenkla</v>
      </c>
      <c r="I370" s="11" t="s">
        <v>46</v>
      </c>
      <c r="J370" s="11" t="s">
        <v>365</v>
      </c>
      <c r="K370" s="11" t="s">
        <v>213</v>
      </c>
      <c r="L370" s="11" t="s">
        <v>448</v>
      </c>
      <c r="M370" s="11">
        <v>1</v>
      </c>
      <c r="N370" s="11" t="s">
        <v>281</v>
      </c>
      <c r="O370" s="11" t="s">
        <v>304</v>
      </c>
      <c r="P370" s="37" t="s">
        <v>18039</v>
      </c>
      <c r="Q370" s="21" t="s">
        <v>18040</v>
      </c>
      <c r="R370" s="55" t="s">
        <v>18489</v>
      </c>
    </row>
    <row r="371" spans="1:18" ht="48" x14ac:dyDescent="0.2">
      <c r="A371" s="160">
        <v>9789152302484</v>
      </c>
      <c r="B371" s="11">
        <v>2</v>
      </c>
      <c r="C371" s="11" t="s">
        <v>12858</v>
      </c>
      <c r="D371" s="11" t="str">
        <f t="shared" si="20"/>
        <v>2_x2_4x_R_6c</v>
      </c>
      <c r="E371" s="11" t="str">
        <f>INDEX('Base data'!$M$433:$N$671,MATCH('Kap 2'!D371,'Base data'!$M$433:$M$671,0),2)</f>
        <v>9789152302484-2-x2_4x-R-6c</v>
      </c>
      <c r="G371" s="11" t="str">
        <f t="shared" si="21"/>
        <v>6c</v>
      </c>
      <c r="H371" s="11" t="str">
        <f t="shared" si="22"/>
        <v>Förenkla</v>
      </c>
      <c r="I371" s="11" t="s">
        <v>46</v>
      </c>
      <c r="J371" s="11" t="s">
        <v>365</v>
      </c>
      <c r="K371" s="11" t="s">
        <v>213</v>
      </c>
      <c r="L371" s="11" t="s">
        <v>448</v>
      </c>
      <c r="M371" s="11">
        <v>2</v>
      </c>
      <c r="N371" s="11" t="s">
        <v>283</v>
      </c>
      <c r="O371" s="11" t="s">
        <v>304</v>
      </c>
      <c r="P371" s="11" t="s">
        <v>18028</v>
      </c>
      <c r="Q371" s="21" t="s">
        <v>18041</v>
      </c>
      <c r="R371" s="55" t="s">
        <v>18042</v>
      </c>
    </row>
    <row r="372" spans="1:18" ht="64" x14ac:dyDescent="0.2">
      <c r="A372" s="160">
        <v>9789152302484</v>
      </c>
      <c r="B372" s="11">
        <v>2</v>
      </c>
      <c r="C372" s="11" t="s">
        <v>12858</v>
      </c>
      <c r="D372" s="11" t="str">
        <f t="shared" si="20"/>
        <v>2_x2_4x_R_7a</v>
      </c>
      <c r="E372" s="11" t="str">
        <f>INDEX('Base data'!$M$433:$N$671,MATCH('Kap 2'!D372,'Base data'!$M$433:$M$671,0),2)</f>
        <v>9789152302484-2-x2_4x-R-7a</v>
      </c>
      <c r="G372" s="11" t="str">
        <f t="shared" si="21"/>
        <v>7a</v>
      </c>
      <c r="H372" s="11" t="str">
        <f t="shared" si="22"/>
        <v>Förenkla</v>
      </c>
      <c r="I372" s="11" t="s">
        <v>47</v>
      </c>
      <c r="J372" s="11" t="s">
        <v>365</v>
      </c>
      <c r="K372" s="11" t="s">
        <v>213</v>
      </c>
      <c r="L372" s="11" t="s">
        <v>448</v>
      </c>
      <c r="M372" s="11">
        <v>1</v>
      </c>
      <c r="N372" s="11" t="s">
        <v>281</v>
      </c>
      <c r="O372" s="11" t="s">
        <v>304</v>
      </c>
      <c r="P372" s="12" t="s">
        <v>18043</v>
      </c>
      <c r="Q372" s="12" t="s">
        <v>18044</v>
      </c>
      <c r="R372" s="55" t="s">
        <v>18491</v>
      </c>
    </row>
    <row r="373" spans="1:18" ht="64" x14ac:dyDescent="0.2">
      <c r="A373" s="160">
        <v>9789152302484</v>
      </c>
      <c r="B373" s="11">
        <v>2</v>
      </c>
      <c r="C373" s="11" t="s">
        <v>12858</v>
      </c>
      <c r="D373" s="11" t="str">
        <f t="shared" si="20"/>
        <v>2_x2_4x_R_7a</v>
      </c>
      <c r="E373" s="11" t="str">
        <f>INDEX('Base data'!$M$433:$N$671,MATCH('Kap 2'!D373,'Base data'!$M$433:$M$671,0),2)</f>
        <v>9789152302484-2-x2_4x-R-7a</v>
      </c>
      <c r="G373" s="11" t="str">
        <f t="shared" si="21"/>
        <v>7a</v>
      </c>
      <c r="H373" s="11" t="str">
        <f t="shared" si="22"/>
        <v>Förenkla</v>
      </c>
      <c r="I373" s="11" t="s">
        <v>47</v>
      </c>
      <c r="J373" s="11" t="s">
        <v>365</v>
      </c>
      <c r="K373" s="11" t="s">
        <v>213</v>
      </c>
      <c r="L373" s="11" t="s">
        <v>448</v>
      </c>
      <c r="M373" s="11">
        <v>2</v>
      </c>
      <c r="N373" s="11" t="s">
        <v>283</v>
      </c>
      <c r="O373" s="11" t="s">
        <v>304</v>
      </c>
      <c r="P373" s="12" t="s">
        <v>18045</v>
      </c>
      <c r="Q373" s="12" t="s">
        <v>18046</v>
      </c>
      <c r="R373" s="55" t="s">
        <v>18047</v>
      </c>
    </row>
    <row r="374" spans="1:18" x14ac:dyDescent="0.2">
      <c r="A374" s="160">
        <v>9789152302484</v>
      </c>
      <c r="B374" s="11">
        <v>2</v>
      </c>
      <c r="C374" s="11" t="s">
        <v>12858</v>
      </c>
      <c r="D374" s="11" t="str">
        <f t="shared" si="20"/>
        <v>2_x2_4x_R_7a</v>
      </c>
      <c r="E374" s="11" t="str">
        <f>INDEX('Base data'!$M$433:$N$671,MATCH('Kap 2'!D374,'Base data'!$M$433:$M$671,0),2)</f>
        <v>9789152302484-2-x2_4x-R-7a</v>
      </c>
      <c r="G374" s="11" t="str">
        <f t="shared" si="21"/>
        <v>7a</v>
      </c>
      <c r="H374" s="11" t="str">
        <f t="shared" si="22"/>
        <v>Förenkla</v>
      </c>
      <c r="I374" s="11" t="s">
        <v>47</v>
      </c>
      <c r="K374" s="11" t="s">
        <v>213</v>
      </c>
      <c r="L374" s="11" t="s">
        <v>448</v>
      </c>
      <c r="M374" s="11">
        <v>3</v>
      </c>
      <c r="N374" s="11" t="s">
        <v>281</v>
      </c>
      <c r="O374" s="11" t="s">
        <v>304</v>
      </c>
      <c r="P374" s="12" t="s">
        <v>18048</v>
      </c>
      <c r="Q374" s="12" t="s">
        <v>18049</v>
      </c>
      <c r="R374" s="55" t="s">
        <v>18050</v>
      </c>
    </row>
    <row r="375" spans="1:18" ht="48" x14ac:dyDescent="0.2">
      <c r="A375" s="160">
        <v>9789152302484</v>
      </c>
      <c r="B375" s="11">
        <v>2</v>
      </c>
      <c r="C375" s="11" t="s">
        <v>12858</v>
      </c>
      <c r="D375" s="11" t="str">
        <f t="shared" si="20"/>
        <v>2_x2_4x_R_7a</v>
      </c>
      <c r="E375" s="11" t="str">
        <f>INDEX('Base data'!$M$433:$N$671,MATCH('Kap 2'!D375,'Base data'!$M$433:$M$671,0),2)</f>
        <v>9789152302484-2-x2_4x-R-7a</v>
      </c>
      <c r="G375" s="11" t="str">
        <f t="shared" si="21"/>
        <v>7a</v>
      </c>
      <c r="H375" s="11" t="str">
        <f t="shared" si="22"/>
        <v>Förenkla</v>
      </c>
      <c r="I375" s="11" t="s">
        <v>47</v>
      </c>
      <c r="J375" s="11" t="s">
        <v>365</v>
      </c>
      <c r="K375" s="11" t="s">
        <v>213</v>
      </c>
      <c r="L375" s="11" t="s">
        <v>448</v>
      </c>
      <c r="M375" s="11">
        <v>4</v>
      </c>
      <c r="N375" s="11" t="s">
        <v>283</v>
      </c>
      <c r="O375" s="11" t="s">
        <v>304</v>
      </c>
      <c r="P375" s="12" t="s">
        <v>18051</v>
      </c>
      <c r="Q375" s="12" t="s">
        <v>18052</v>
      </c>
      <c r="R375" s="55" t="s">
        <v>18053</v>
      </c>
    </row>
    <row r="376" spans="1:18" ht="64" x14ac:dyDescent="0.2">
      <c r="A376" s="160">
        <v>9789152302484</v>
      </c>
      <c r="B376" s="11">
        <v>2</v>
      </c>
      <c r="C376" s="11" t="s">
        <v>12858</v>
      </c>
      <c r="D376" s="11" t="str">
        <f t="shared" si="20"/>
        <v>2_x2_4x_R_7b</v>
      </c>
      <c r="E376" s="11" t="str">
        <f>INDEX('Base data'!$M$433:$N$671,MATCH('Kap 2'!D376,'Base data'!$M$433:$M$671,0),2)</f>
        <v>9789152302484-2-x2_4x-R-7b</v>
      </c>
      <c r="G376" s="11" t="str">
        <f t="shared" si="21"/>
        <v>7b</v>
      </c>
      <c r="H376" s="11" t="str">
        <f t="shared" si="22"/>
        <v>Förenkla</v>
      </c>
      <c r="I376" s="11" t="s">
        <v>48</v>
      </c>
      <c r="J376" s="11" t="s">
        <v>365</v>
      </c>
      <c r="K376" s="11" t="s">
        <v>213</v>
      </c>
      <c r="L376" s="11" t="s">
        <v>448</v>
      </c>
      <c r="M376" s="11">
        <v>1</v>
      </c>
      <c r="N376" s="11" t="s">
        <v>281</v>
      </c>
      <c r="O376" s="11" t="s">
        <v>304</v>
      </c>
      <c r="P376" s="12" t="s">
        <v>18054</v>
      </c>
      <c r="Q376" s="12" t="s">
        <v>18055</v>
      </c>
      <c r="R376" s="55" t="s">
        <v>18492</v>
      </c>
    </row>
    <row r="377" spans="1:18" ht="48" x14ac:dyDescent="0.2">
      <c r="A377" s="160">
        <v>9789152302484</v>
      </c>
      <c r="B377" s="11">
        <v>2</v>
      </c>
      <c r="C377" s="11" t="s">
        <v>12858</v>
      </c>
      <c r="D377" s="11" t="str">
        <f t="shared" si="20"/>
        <v>2_x2_4x_R_7b</v>
      </c>
      <c r="E377" s="11" t="str">
        <f>INDEX('Base data'!$M$433:$N$671,MATCH('Kap 2'!D377,'Base data'!$M$433:$M$671,0),2)</f>
        <v>9789152302484-2-x2_4x-R-7b</v>
      </c>
      <c r="G377" s="11" t="str">
        <f t="shared" si="21"/>
        <v>7b</v>
      </c>
      <c r="H377" s="11" t="str">
        <f t="shared" si="22"/>
        <v>Förenkla</v>
      </c>
      <c r="I377" s="11" t="s">
        <v>48</v>
      </c>
      <c r="J377" s="11" t="s">
        <v>365</v>
      </c>
      <c r="K377" s="11" t="s">
        <v>213</v>
      </c>
      <c r="L377" s="11" t="s">
        <v>448</v>
      </c>
      <c r="M377" s="11">
        <v>2</v>
      </c>
      <c r="N377" s="11" t="s">
        <v>283</v>
      </c>
      <c r="O377" s="11" t="s">
        <v>304</v>
      </c>
      <c r="P377" s="12" t="s">
        <v>18056</v>
      </c>
      <c r="Q377" s="12" t="s">
        <v>18057</v>
      </c>
      <c r="R377" s="55" t="s">
        <v>18058</v>
      </c>
    </row>
    <row r="378" spans="1:18" x14ac:dyDescent="0.2">
      <c r="A378" s="160">
        <v>9789152302484</v>
      </c>
      <c r="B378" s="11">
        <v>2</v>
      </c>
      <c r="C378" s="11" t="s">
        <v>12858</v>
      </c>
      <c r="D378" s="11" t="str">
        <f t="shared" si="20"/>
        <v>2_x2_4x_R_7b</v>
      </c>
      <c r="E378" s="11" t="str">
        <f>INDEX('Base data'!$M$433:$N$671,MATCH('Kap 2'!D378,'Base data'!$M$433:$M$671,0),2)</f>
        <v>9789152302484-2-x2_4x-R-7b</v>
      </c>
      <c r="G378" s="11" t="str">
        <f t="shared" si="21"/>
        <v>7b</v>
      </c>
      <c r="H378" s="11" t="str">
        <f t="shared" si="22"/>
        <v>Förenkla</v>
      </c>
      <c r="I378" s="11" t="s">
        <v>48</v>
      </c>
      <c r="J378" s="11" t="s">
        <v>365</v>
      </c>
      <c r="K378" s="11" t="s">
        <v>213</v>
      </c>
      <c r="L378" s="11" t="s">
        <v>448</v>
      </c>
      <c r="M378" s="11">
        <v>3</v>
      </c>
      <c r="N378" s="11" t="s">
        <v>281</v>
      </c>
      <c r="O378" s="11" t="s">
        <v>304</v>
      </c>
      <c r="P378" s="12" t="s">
        <v>18059</v>
      </c>
      <c r="Q378" s="12" t="s">
        <v>18060</v>
      </c>
      <c r="R378" s="55" t="s">
        <v>18061</v>
      </c>
    </row>
    <row r="379" spans="1:18" ht="32" x14ac:dyDescent="0.2">
      <c r="A379" s="160">
        <v>9789152302484</v>
      </c>
      <c r="B379" s="11">
        <v>2</v>
      </c>
      <c r="C379" s="11" t="s">
        <v>12858</v>
      </c>
      <c r="D379" s="11" t="str">
        <f t="shared" si="20"/>
        <v>2_x2_4x_R_7b</v>
      </c>
      <c r="E379" s="11" t="str">
        <f>INDEX('Base data'!$M$433:$N$671,MATCH('Kap 2'!D379,'Base data'!$M$433:$M$671,0),2)</f>
        <v>9789152302484-2-x2_4x-R-7b</v>
      </c>
      <c r="G379" s="11" t="str">
        <f t="shared" si="21"/>
        <v>7b</v>
      </c>
      <c r="H379" s="11" t="str">
        <f t="shared" si="22"/>
        <v>Förenkla</v>
      </c>
      <c r="I379" s="11" t="s">
        <v>48</v>
      </c>
      <c r="J379" s="11" t="s">
        <v>365</v>
      </c>
      <c r="K379" s="11" t="s">
        <v>213</v>
      </c>
      <c r="L379" s="11" t="s">
        <v>448</v>
      </c>
      <c r="M379" s="11">
        <v>4</v>
      </c>
      <c r="N379" s="11" t="s">
        <v>283</v>
      </c>
      <c r="O379" s="11" t="s">
        <v>304</v>
      </c>
      <c r="P379" s="12" t="s">
        <v>18051</v>
      </c>
      <c r="Q379" s="12" t="s">
        <v>18062</v>
      </c>
      <c r="R379" s="55" t="s">
        <v>18063</v>
      </c>
    </row>
    <row r="380" spans="1:18" ht="64" x14ac:dyDescent="0.2">
      <c r="A380" s="160">
        <v>9789152302484</v>
      </c>
      <c r="B380" s="11">
        <v>2</v>
      </c>
      <c r="C380" s="11" t="s">
        <v>12858</v>
      </c>
      <c r="D380" s="11" t="str">
        <f t="shared" si="20"/>
        <v>2_x2_4x_R_7c</v>
      </c>
      <c r="E380" s="11" t="str">
        <f>INDEX('Base data'!$M$433:$N$671,MATCH('Kap 2'!D380,'Base data'!$M$433:$M$671,0),2)</f>
        <v>9789152302484-2-x2_4x-R-7c</v>
      </c>
      <c r="G380" s="11" t="str">
        <f t="shared" si="21"/>
        <v>7c</v>
      </c>
      <c r="H380" s="11" t="str">
        <f t="shared" si="22"/>
        <v>Förenkla</v>
      </c>
      <c r="I380" s="11" t="s">
        <v>49</v>
      </c>
      <c r="J380" s="11" t="s">
        <v>365</v>
      </c>
      <c r="K380" s="11" t="s">
        <v>213</v>
      </c>
      <c r="L380" s="11" t="s">
        <v>448</v>
      </c>
      <c r="M380" s="11">
        <v>1</v>
      </c>
      <c r="N380" s="11" t="s">
        <v>281</v>
      </c>
      <c r="O380" s="11" t="s">
        <v>304</v>
      </c>
      <c r="P380" s="12" t="s">
        <v>18064</v>
      </c>
      <c r="Q380" s="12" t="s">
        <v>18065</v>
      </c>
      <c r="R380" s="55" t="s">
        <v>18493</v>
      </c>
    </row>
    <row r="381" spans="1:18" ht="48" x14ac:dyDescent="0.2">
      <c r="A381" s="160">
        <v>9789152302484</v>
      </c>
      <c r="B381" s="11">
        <v>2</v>
      </c>
      <c r="C381" s="11" t="s">
        <v>12858</v>
      </c>
      <c r="D381" s="11" t="str">
        <f t="shared" ref="D381:D442" si="23">B381&amp;"_"&amp;C381&amp;"_"&amp;K381&amp;"_"&amp;I381</f>
        <v>2_x2_4x_R_7c</v>
      </c>
      <c r="E381" s="11" t="str">
        <f>INDEX('Base data'!$M$433:$N$671,MATCH('Kap 2'!D381,'Base data'!$M$433:$M$671,0),2)</f>
        <v>9789152302484-2-x2_4x-R-7c</v>
      </c>
      <c r="G381" s="11" t="str">
        <f t="shared" ref="G381:G442" si="24">IF(I381="",G380,I381)</f>
        <v>7c</v>
      </c>
      <c r="H381" s="11" t="str">
        <f t="shared" ref="H381:H442" si="25">IF(L381="",H380,L381)</f>
        <v>Förenkla</v>
      </c>
      <c r="I381" s="11" t="s">
        <v>49</v>
      </c>
      <c r="J381" s="11" t="s">
        <v>365</v>
      </c>
      <c r="K381" s="11" t="s">
        <v>213</v>
      </c>
      <c r="L381" s="11" t="s">
        <v>448</v>
      </c>
      <c r="M381" s="11">
        <v>2</v>
      </c>
      <c r="N381" s="11" t="s">
        <v>283</v>
      </c>
      <c r="O381" s="11" t="s">
        <v>304</v>
      </c>
      <c r="P381" s="12" t="s">
        <v>18066</v>
      </c>
      <c r="Q381" s="12" t="s">
        <v>15772</v>
      </c>
      <c r="R381" s="55" t="s">
        <v>18058</v>
      </c>
    </row>
    <row r="382" spans="1:18" x14ac:dyDescent="0.2">
      <c r="A382" s="160">
        <v>9789152302484</v>
      </c>
      <c r="B382" s="11">
        <v>2</v>
      </c>
      <c r="C382" s="11" t="s">
        <v>12858</v>
      </c>
      <c r="D382" s="11" t="str">
        <f t="shared" si="23"/>
        <v>2_x2_4x_R_7c</v>
      </c>
      <c r="E382" s="11" t="str">
        <f>INDEX('Base data'!$M$433:$N$671,MATCH('Kap 2'!D382,'Base data'!$M$433:$M$671,0),2)</f>
        <v>9789152302484-2-x2_4x-R-7c</v>
      </c>
      <c r="G382" s="11" t="str">
        <f t="shared" si="24"/>
        <v>7c</v>
      </c>
      <c r="H382" s="11" t="str">
        <f t="shared" si="25"/>
        <v>Förenkla</v>
      </c>
      <c r="I382" s="11" t="s">
        <v>49</v>
      </c>
      <c r="J382" s="11" t="s">
        <v>365</v>
      </c>
      <c r="K382" s="11" t="s">
        <v>213</v>
      </c>
      <c r="L382" s="11" t="s">
        <v>448</v>
      </c>
      <c r="M382" s="11">
        <v>3</v>
      </c>
      <c r="N382" s="11" t="s">
        <v>281</v>
      </c>
      <c r="O382" s="11" t="s">
        <v>304</v>
      </c>
      <c r="P382" s="12" t="s">
        <v>18067</v>
      </c>
      <c r="Q382" s="12" t="s">
        <v>18068</v>
      </c>
      <c r="R382" s="55" t="s">
        <v>18069</v>
      </c>
    </row>
    <row r="383" spans="1:18" ht="32" x14ac:dyDescent="0.2">
      <c r="A383" s="160">
        <v>9789152302484</v>
      </c>
      <c r="B383" s="11">
        <v>2</v>
      </c>
      <c r="C383" s="11" t="s">
        <v>12858</v>
      </c>
      <c r="D383" s="11" t="str">
        <f t="shared" si="23"/>
        <v>2_x2_4x_R_7c</v>
      </c>
      <c r="E383" s="11" t="str">
        <f>INDEX('Base data'!$M$433:$N$671,MATCH('Kap 2'!D383,'Base data'!$M$433:$M$671,0),2)</f>
        <v>9789152302484-2-x2_4x-R-7c</v>
      </c>
      <c r="G383" s="11" t="str">
        <f t="shared" si="24"/>
        <v>7c</v>
      </c>
      <c r="H383" s="11" t="str">
        <f t="shared" si="25"/>
        <v>Förenkla</v>
      </c>
      <c r="I383" s="11" t="s">
        <v>49</v>
      </c>
      <c r="J383" s="11" t="s">
        <v>365</v>
      </c>
      <c r="K383" s="11" t="s">
        <v>213</v>
      </c>
      <c r="L383" s="11" t="s">
        <v>448</v>
      </c>
      <c r="M383" s="11">
        <v>4</v>
      </c>
      <c r="N383" s="11" t="s">
        <v>283</v>
      </c>
      <c r="O383" s="11" t="s">
        <v>304</v>
      </c>
      <c r="P383" s="12" t="s">
        <v>18051</v>
      </c>
      <c r="Q383" s="12" t="s">
        <v>18070</v>
      </c>
      <c r="R383" s="55" t="s">
        <v>18063</v>
      </c>
    </row>
    <row r="384" spans="1:18" ht="64" x14ac:dyDescent="0.2">
      <c r="A384" s="160">
        <v>9789152302484</v>
      </c>
      <c r="B384" s="11">
        <v>2</v>
      </c>
      <c r="C384" s="11" t="s">
        <v>12858</v>
      </c>
      <c r="D384" s="11" t="str">
        <f t="shared" si="23"/>
        <v>2_x2_4x_R_8a</v>
      </c>
      <c r="E384" s="11" t="str">
        <f>INDEX('Base data'!$M$433:$N$671,MATCH('Kap 2'!D384,'Base data'!$M$433:$M$671,0),2)</f>
        <v>9789152302484-2-x2_4x-R-8a</v>
      </c>
      <c r="G384" s="11" t="str">
        <f t="shared" si="24"/>
        <v>8a</v>
      </c>
      <c r="H384" s="11" t="str">
        <f t="shared" si="25"/>
        <v>Förenkla</v>
      </c>
      <c r="I384" s="11" t="s">
        <v>50</v>
      </c>
      <c r="J384" s="11" t="s">
        <v>365</v>
      </c>
      <c r="K384" s="11" t="s">
        <v>213</v>
      </c>
      <c r="L384" s="11" t="s">
        <v>448</v>
      </c>
      <c r="M384" s="11">
        <v>1</v>
      </c>
      <c r="N384" s="11" t="s">
        <v>281</v>
      </c>
      <c r="O384" s="11" t="s">
        <v>304</v>
      </c>
      <c r="P384" s="12" t="s">
        <v>18071</v>
      </c>
      <c r="Q384" s="12" t="s">
        <v>18072</v>
      </c>
      <c r="R384" s="55" t="s">
        <v>18494</v>
      </c>
    </row>
    <row r="385" spans="1:18" ht="48" x14ac:dyDescent="0.2">
      <c r="A385" s="160">
        <v>9789152302484</v>
      </c>
      <c r="B385" s="11">
        <v>2</v>
      </c>
      <c r="C385" s="11" t="s">
        <v>12858</v>
      </c>
      <c r="D385" s="11" t="str">
        <f t="shared" si="23"/>
        <v>2_x2_4x_R_8a</v>
      </c>
      <c r="E385" s="11" t="str">
        <f>INDEX('Base data'!$M$433:$N$671,MATCH('Kap 2'!D385,'Base data'!$M$433:$M$671,0),2)</f>
        <v>9789152302484-2-x2_4x-R-8a</v>
      </c>
      <c r="G385" s="11" t="str">
        <f t="shared" si="24"/>
        <v>8a</v>
      </c>
      <c r="H385" s="11" t="str">
        <f t="shared" si="25"/>
        <v>Förenkla</v>
      </c>
      <c r="I385" s="11" t="s">
        <v>50</v>
      </c>
      <c r="J385" s="11" t="s">
        <v>365</v>
      </c>
      <c r="K385" s="11" t="s">
        <v>213</v>
      </c>
      <c r="L385" s="11" t="s">
        <v>448</v>
      </c>
      <c r="M385" s="11">
        <v>2</v>
      </c>
      <c r="N385" s="11" t="s">
        <v>283</v>
      </c>
      <c r="O385" s="11" t="s">
        <v>304</v>
      </c>
      <c r="P385" s="12" t="s">
        <v>18073</v>
      </c>
      <c r="Q385" s="12" t="s">
        <v>18074</v>
      </c>
      <c r="R385" s="55" t="s">
        <v>18058</v>
      </c>
    </row>
    <row r="386" spans="1:18" x14ac:dyDescent="0.2">
      <c r="A386" s="160">
        <v>9789152302484</v>
      </c>
      <c r="B386" s="11">
        <v>2</v>
      </c>
      <c r="C386" s="11" t="s">
        <v>12858</v>
      </c>
      <c r="D386" s="11" t="str">
        <f t="shared" si="23"/>
        <v>2_x2_4x_R_8a</v>
      </c>
      <c r="E386" s="11" t="str">
        <f>INDEX('Base data'!$M$433:$N$671,MATCH('Kap 2'!D386,'Base data'!$M$433:$M$671,0),2)</f>
        <v>9789152302484-2-x2_4x-R-8a</v>
      </c>
      <c r="G386" s="11" t="str">
        <f t="shared" si="24"/>
        <v>8a</v>
      </c>
      <c r="H386" s="11" t="str">
        <f t="shared" si="25"/>
        <v>Förenkla</v>
      </c>
      <c r="I386" s="11" t="s">
        <v>50</v>
      </c>
      <c r="J386" s="11" t="s">
        <v>365</v>
      </c>
      <c r="K386" s="11" t="s">
        <v>213</v>
      </c>
      <c r="L386" s="11" t="s">
        <v>448</v>
      </c>
      <c r="M386" s="11">
        <v>3</v>
      </c>
      <c r="N386" s="11" t="s">
        <v>281</v>
      </c>
      <c r="O386" s="11" t="s">
        <v>304</v>
      </c>
      <c r="P386" s="12" t="s">
        <v>18075</v>
      </c>
      <c r="Q386" s="12">
        <v>0</v>
      </c>
      <c r="R386" s="55" t="s">
        <v>18076</v>
      </c>
    </row>
    <row r="387" spans="1:18" ht="48" x14ac:dyDescent="0.2">
      <c r="A387" s="160">
        <v>9789152302484</v>
      </c>
      <c r="B387" s="11">
        <v>2</v>
      </c>
      <c r="C387" s="11" t="s">
        <v>12858</v>
      </c>
      <c r="D387" s="11" t="str">
        <f t="shared" si="23"/>
        <v>2_x2_4x_R_8a</v>
      </c>
      <c r="E387" s="11" t="str">
        <f>INDEX('Base data'!$M$433:$N$671,MATCH('Kap 2'!D387,'Base data'!$M$433:$M$671,0),2)</f>
        <v>9789152302484-2-x2_4x-R-8a</v>
      </c>
      <c r="G387" s="11" t="str">
        <f t="shared" si="24"/>
        <v>8a</v>
      </c>
      <c r="H387" s="11" t="str">
        <f t="shared" si="25"/>
        <v>Förenkla</v>
      </c>
      <c r="I387" s="11" t="s">
        <v>50</v>
      </c>
      <c r="J387" s="11" t="s">
        <v>365</v>
      </c>
      <c r="K387" s="11" t="s">
        <v>213</v>
      </c>
      <c r="L387" s="11" t="s">
        <v>448</v>
      </c>
      <c r="M387" s="11">
        <v>4</v>
      </c>
      <c r="N387" s="11" t="s">
        <v>283</v>
      </c>
      <c r="O387" s="11" t="s">
        <v>304</v>
      </c>
      <c r="P387" s="12" t="s">
        <v>18077</v>
      </c>
      <c r="Q387" s="12" t="s">
        <v>18078</v>
      </c>
      <c r="R387" s="55" t="s">
        <v>18079</v>
      </c>
    </row>
    <row r="388" spans="1:18" ht="64" x14ac:dyDescent="0.2">
      <c r="A388" s="160">
        <v>9789152302484</v>
      </c>
      <c r="B388" s="11">
        <v>2</v>
      </c>
      <c r="C388" s="11" t="s">
        <v>12858</v>
      </c>
      <c r="D388" s="11" t="str">
        <f t="shared" si="23"/>
        <v>2_x2_4x_R_8b</v>
      </c>
      <c r="E388" s="11" t="str">
        <f>INDEX('Base data'!$M$433:$N$671,MATCH('Kap 2'!D388,'Base data'!$M$433:$M$671,0),2)</f>
        <v>9789152302484-2-x2_4x-R-8b</v>
      </c>
      <c r="G388" s="11" t="str">
        <f t="shared" si="24"/>
        <v>8b</v>
      </c>
      <c r="H388" s="11" t="str">
        <f t="shared" si="25"/>
        <v>Förenkla</v>
      </c>
      <c r="I388" s="11" t="s">
        <v>51</v>
      </c>
      <c r="J388" s="11" t="s">
        <v>365</v>
      </c>
      <c r="K388" s="11" t="s">
        <v>213</v>
      </c>
      <c r="L388" s="11" t="s">
        <v>448</v>
      </c>
      <c r="M388" s="11">
        <v>1</v>
      </c>
      <c r="N388" s="11" t="s">
        <v>281</v>
      </c>
      <c r="O388" s="11" t="s">
        <v>304</v>
      </c>
      <c r="P388" s="12" t="s">
        <v>18080</v>
      </c>
      <c r="Q388" s="12" t="s">
        <v>18081</v>
      </c>
      <c r="R388" s="55" t="s">
        <v>18495</v>
      </c>
    </row>
    <row r="389" spans="1:18" ht="48" x14ac:dyDescent="0.2">
      <c r="A389" s="160">
        <v>9789152302484</v>
      </c>
      <c r="B389" s="11">
        <v>2</v>
      </c>
      <c r="C389" s="11" t="s">
        <v>12858</v>
      </c>
      <c r="D389" s="11" t="str">
        <f t="shared" si="23"/>
        <v>2_x2_4x_R_8b</v>
      </c>
      <c r="E389" s="11" t="str">
        <f>INDEX('Base data'!$M$433:$N$671,MATCH('Kap 2'!D389,'Base data'!$M$433:$M$671,0),2)</f>
        <v>9789152302484-2-x2_4x-R-8b</v>
      </c>
      <c r="G389" s="11" t="str">
        <f t="shared" si="24"/>
        <v>8b</v>
      </c>
      <c r="H389" s="11" t="str">
        <f t="shared" si="25"/>
        <v>Förenkla</v>
      </c>
      <c r="I389" s="11" t="s">
        <v>51</v>
      </c>
      <c r="J389" s="11" t="s">
        <v>365</v>
      </c>
      <c r="K389" s="11" t="s">
        <v>213</v>
      </c>
      <c r="L389" s="11" t="s">
        <v>448</v>
      </c>
      <c r="M389" s="11">
        <v>2</v>
      </c>
      <c r="N389" s="11" t="s">
        <v>283</v>
      </c>
      <c r="O389" s="11" t="s">
        <v>304</v>
      </c>
      <c r="P389" s="12" t="s">
        <v>18082</v>
      </c>
      <c r="Q389" s="12" t="s">
        <v>18083</v>
      </c>
      <c r="R389" s="55" t="s">
        <v>18058</v>
      </c>
    </row>
    <row r="390" spans="1:18" x14ac:dyDescent="0.2">
      <c r="A390" s="160">
        <v>9789152302484</v>
      </c>
      <c r="B390" s="11">
        <v>2</v>
      </c>
      <c r="C390" s="11" t="s">
        <v>12858</v>
      </c>
      <c r="D390" s="11" t="str">
        <f t="shared" si="23"/>
        <v>2_x2_4x_R_8b</v>
      </c>
      <c r="E390" s="11" t="str">
        <f>INDEX('Base data'!$M$433:$N$671,MATCH('Kap 2'!D390,'Base data'!$M$433:$M$671,0),2)</f>
        <v>9789152302484-2-x2_4x-R-8b</v>
      </c>
      <c r="G390" s="11" t="str">
        <f t="shared" si="24"/>
        <v>8b</v>
      </c>
      <c r="H390" s="11" t="str">
        <f t="shared" si="25"/>
        <v>Förenkla</v>
      </c>
      <c r="I390" s="11" t="s">
        <v>51</v>
      </c>
      <c r="J390" s="11" t="s">
        <v>365</v>
      </c>
      <c r="K390" s="11" t="s">
        <v>213</v>
      </c>
      <c r="L390" s="11" t="s">
        <v>448</v>
      </c>
      <c r="M390" s="11">
        <v>3</v>
      </c>
      <c r="N390" s="11" t="s">
        <v>281</v>
      </c>
      <c r="O390" s="11" t="s">
        <v>304</v>
      </c>
      <c r="P390" s="12" t="s">
        <v>18084</v>
      </c>
      <c r="Q390" s="12">
        <v>0</v>
      </c>
      <c r="R390" s="55" t="s">
        <v>18085</v>
      </c>
    </row>
    <row r="391" spans="1:18" ht="64" x14ac:dyDescent="0.2">
      <c r="A391" s="160">
        <v>9789152302484</v>
      </c>
      <c r="B391" s="11">
        <v>2</v>
      </c>
      <c r="C391" s="11" t="s">
        <v>12858</v>
      </c>
      <c r="D391" s="11" t="str">
        <f t="shared" si="23"/>
        <v>2_x2_4x_R_8b</v>
      </c>
      <c r="E391" s="11" t="str">
        <f>INDEX('Base data'!$M$433:$N$671,MATCH('Kap 2'!D391,'Base data'!$M$433:$M$671,0),2)</f>
        <v>9789152302484-2-x2_4x-R-8b</v>
      </c>
      <c r="G391" s="11" t="str">
        <f t="shared" si="24"/>
        <v>8b</v>
      </c>
      <c r="H391" s="11" t="str">
        <f t="shared" si="25"/>
        <v>Förenkla</v>
      </c>
      <c r="I391" s="11" t="s">
        <v>51</v>
      </c>
      <c r="J391" s="11" t="s">
        <v>365</v>
      </c>
      <c r="K391" s="11" t="s">
        <v>213</v>
      </c>
      <c r="L391" s="11" t="s">
        <v>448</v>
      </c>
      <c r="M391" s="11">
        <v>4</v>
      </c>
      <c r="N391" s="11" t="s">
        <v>283</v>
      </c>
      <c r="O391" s="11" t="s">
        <v>304</v>
      </c>
      <c r="P391" s="12" t="s">
        <v>18077</v>
      </c>
      <c r="Q391" s="12" t="s">
        <v>18086</v>
      </c>
      <c r="R391" s="55" t="s">
        <v>18087</v>
      </c>
    </row>
    <row r="392" spans="1:18" ht="64" x14ac:dyDescent="0.2">
      <c r="A392" s="160">
        <v>9789152302484</v>
      </c>
      <c r="B392" s="11">
        <v>2</v>
      </c>
      <c r="C392" s="11" t="s">
        <v>12858</v>
      </c>
      <c r="D392" s="11" t="str">
        <f t="shared" si="23"/>
        <v>2_x2_4x_R_8c</v>
      </c>
      <c r="E392" s="11" t="str">
        <f>INDEX('Base data'!$M$433:$N$671,MATCH('Kap 2'!D392,'Base data'!$M$433:$M$671,0),2)</f>
        <v>9789152302484-2-x2_4x-R-8c</v>
      </c>
      <c r="G392" s="11" t="str">
        <f t="shared" si="24"/>
        <v>8c</v>
      </c>
      <c r="H392" s="11" t="str">
        <f t="shared" si="25"/>
        <v>Förenkla</v>
      </c>
      <c r="I392" s="11" t="s">
        <v>52</v>
      </c>
      <c r="J392" s="11" t="s">
        <v>365</v>
      </c>
      <c r="K392" s="11" t="s">
        <v>213</v>
      </c>
      <c r="L392" s="11" t="s">
        <v>448</v>
      </c>
      <c r="M392" s="11">
        <v>1</v>
      </c>
      <c r="N392" s="11" t="s">
        <v>281</v>
      </c>
      <c r="O392" s="11" t="s">
        <v>304</v>
      </c>
      <c r="P392" s="12" t="s">
        <v>18088</v>
      </c>
      <c r="Q392" s="12" t="s">
        <v>18089</v>
      </c>
      <c r="R392" s="55" t="s">
        <v>18090</v>
      </c>
    </row>
    <row r="393" spans="1:18" ht="48" x14ac:dyDescent="0.2">
      <c r="A393" s="160">
        <v>9789152302484</v>
      </c>
      <c r="B393" s="11">
        <v>2</v>
      </c>
      <c r="C393" s="11" t="s">
        <v>12858</v>
      </c>
      <c r="D393" s="11" t="str">
        <f t="shared" si="23"/>
        <v>2_x2_4x_R_8c</v>
      </c>
      <c r="E393" s="11" t="str">
        <f>INDEX('Base data'!$M$433:$N$671,MATCH('Kap 2'!D393,'Base data'!$M$433:$M$671,0),2)</f>
        <v>9789152302484-2-x2_4x-R-8c</v>
      </c>
      <c r="G393" s="11" t="str">
        <f t="shared" si="24"/>
        <v>8c</v>
      </c>
      <c r="H393" s="11" t="str">
        <f t="shared" si="25"/>
        <v>Förenkla</v>
      </c>
      <c r="I393" s="11" t="s">
        <v>52</v>
      </c>
      <c r="J393" s="11" t="s">
        <v>365</v>
      </c>
      <c r="K393" s="11" t="s">
        <v>213</v>
      </c>
      <c r="L393" s="11" t="s">
        <v>448</v>
      </c>
      <c r="M393" s="11">
        <v>2</v>
      </c>
      <c r="N393" s="11" t="s">
        <v>283</v>
      </c>
      <c r="O393" s="11" t="s">
        <v>304</v>
      </c>
      <c r="P393" s="12" t="s">
        <v>18091</v>
      </c>
      <c r="Q393" s="12" t="s">
        <v>15772</v>
      </c>
      <c r="R393" s="55" t="s">
        <v>18058</v>
      </c>
    </row>
    <row r="394" spans="1:18" x14ac:dyDescent="0.2">
      <c r="A394" s="160">
        <v>9789152302484</v>
      </c>
      <c r="B394" s="11">
        <v>2</v>
      </c>
      <c r="C394" s="11" t="s">
        <v>12858</v>
      </c>
      <c r="D394" s="11" t="str">
        <f t="shared" si="23"/>
        <v>2_x2_4x_R_8c</v>
      </c>
      <c r="E394" s="11" t="str">
        <f>INDEX('Base data'!$M$433:$N$671,MATCH('Kap 2'!D394,'Base data'!$M$433:$M$671,0),2)</f>
        <v>9789152302484-2-x2_4x-R-8c</v>
      </c>
      <c r="G394" s="11" t="str">
        <f t="shared" si="24"/>
        <v>8c</v>
      </c>
      <c r="H394" s="11" t="str">
        <f t="shared" si="25"/>
        <v>Förenkla</v>
      </c>
      <c r="I394" s="11" t="s">
        <v>52</v>
      </c>
      <c r="J394" s="11" t="s">
        <v>365</v>
      </c>
      <c r="K394" s="11" t="s">
        <v>213</v>
      </c>
      <c r="L394" s="11" t="s">
        <v>448</v>
      </c>
      <c r="M394" s="11">
        <v>3</v>
      </c>
      <c r="N394" s="11" t="s">
        <v>281</v>
      </c>
      <c r="O394" s="11" t="s">
        <v>304</v>
      </c>
      <c r="P394" s="12" t="s">
        <v>18092</v>
      </c>
      <c r="Q394" s="12">
        <v>0</v>
      </c>
      <c r="R394" s="55" t="s">
        <v>18093</v>
      </c>
    </row>
    <row r="395" spans="1:18" ht="48" x14ac:dyDescent="0.2">
      <c r="A395" s="160">
        <v>9789152302484</v>
      </c>
      <c r="B395" s="11">
        <v>2</v>
      </c>
      <c r="C395" s="11" t="s">
        <v>12858</v>
      </c>
      <c r="D395" s="11" t="str">
        <f t="shared" si="23"/>
        <v>2_x2_4x_R_8c</v>
      </c>
      <c r="E395" s="11" t="str">
        <f>INDEX('Base data'!$M$433:$N$671,MATCH('Kap 2'!D395,'Base data'!$M$433:$M$671,0),2)</f>
        <v>9789152302484-2-x2_4x-R-8c</v>
      </c>
      <c r="G395" s="11" t="str">
        <f t="shared" si="24"/>
        <v>8c</v>
      </c>
      <c r="H395" s="11" t="str">
        <f t="shared" si="25"/>
        <v>Förenkla</v>
      </c>
      <c r="I395" s="11" t="s">
        <v>52</v>
      </c>
      <c r="J395" s="11" t="s">
        <v>365</v>
      </c>
      <c r="K395" s="11" t="s">
        <v>213</v>
      </c>
      <c r="L395" s="11" t="s">
        <v>448</v>
      </c>
      <c r="M395" s="11">
        <v>4</v>
      </c>
      <c r="N395" s="11" t="s">
        <v>283</v>
      </c>
      <c r="O395" s="11" t="s">
        <v>304</v>
      </c>
      <c r="P395" s="12" t="s">
        <v>18077</v>
      </c>
      <c r="Q395" s="15" t="s">
        <v>18094</v>
      </c>
      <c r="R395" s="80" t="s">
        <v>18095</v>
      </c>
    </row>
    <row r="396" spans="1:18" ht="48" x14ac:dyDescent="0.2">
      <c r="A396" s="160">
        <v>9789152302484</v>
      </c>
      <c r="B396" s="11">
        <v>2</v>
      </c>
      <c r="C396" s="11" t="s">
        <v>12858</v>
      </c>
      <c r="D396" s="11" t="str">
        <f t="shared" si="23"/>
        <v>2_x2_4x_R_9a</v>
      </c>
      <c r="E396" s="11" t="str">
        <f>INDEX('Base data'!$M$433:$N$671,MATCH('Kap 2'!D396,'Base data'!$M$433:$M$671,0),2)</f>
        <v>9789152302484-2-x2_4x-R-9a</v>
      </c>
      <c r="G396" s="11" t="str">
        <f t="shared" si="24"/>
        <v>9a</v>
      </c>
      <c r="H396" s="11" t="str">
        <f t="shared" si="25"/>
        <v>Förenkla</v>
      </c>
      <c r="I396" s="11" t="s">
        <v>53</v>
      </c>
      <c r="J396" s="11" t="s">
        <v>365</v>
      </c>
      <c r="K396" s="11" t="s">
        <v>213</v>
      </c>
      <c r="L396" s="11" t="s">
        <v>448</v>
      </c>
      <c r="M396" s="11">
        <v>1</v>
      </c>
      <c r="N396" s="11" t="s">
        <v>283</v>
      </c>
      <c r="O396" s="11" t="s">
        <v>304</v>
      </c>
      <c r="P396" s="11" t="s">
        <v>18096</v>
      </c>
      <c r="Q396" s="12" t="s">
        <v>18097</v>
      </c>
      <c r="R396" s="55" t="s">
        <v>18098</v>
      </c>
    </row>
    <row r="397" spans="1:18" ht="64" x14ac:dyDescent="0.2">
      <c r="A397" s="160">
        <v>9789152302484</v>
      </c>
      <c r="B397" s="11">
        <v>2</v>
      </c>
      <c r="C397" s="11" t="s">
        <v>12858</v>
      </c>
      <c r="D397" s="11" t="str">
        <f t="shared" si="23"/>
        <v>2_x2_4x_R_9a</v>
      </c>
      <c r="E397" s="11" t="str">
        <f>INDEX('Base data'!$M$433:$N$671,MATCH('Kap 2'!D397,'Base data'!$M$433:$M$671,0),2)</f>
        <v>9789152302484-2-x2_4x-R-9a</v>
      </c>
      <c r="G397" s="11" t="str">
        <f t="shared" si="24"/>
        <v>9a</v>
      </c>
      <c r="H397" s="11" t="str">
        <f t="shared" si="25"/>
        <v>Förenkla</v>
      </c>
      <c r="I397" s="11" t="s">
        <v>53</v>
      </c>
      <c r="J397" s="11" t="s">
        <v>365</v>
      </c>
      <c r="K397" s="11" t="s">
        <v>213</v>
      </c>
      <c r="L397" s="11" t="s">
        <v>448</v>
      </c>
      <c r="M397" s="11">
        <v>2</v>
      </c>
      <c r="N397" s="11" t="s">
        <v>283</v>
      </c>
      <c r="O397" s="11" t="s">
        <v>304</v>
      </c>
      <c r="P397" s="12" t="s">
        <v>18099</v>
      </c>
      <c r="Q397" s="12" t="s">
        <v>18100</v>
      </c>
      <c r="R397" s="55" t="s">
        <v>18101</v>
      </c>
    </row>
    <row r="398" spans="1:18" ht="32" x14ac:dyDescent="0.2">
      <c r="A398" s="160">
        <v>9789152302484</v>
      </c>
      <c r="B398" s="11">
        <v>2</v>
      </c>
      <c r="C398" s="11" t="s">
        <v>12858</v>
      </c>
      <c r="D398" s="11" t="str">
        <f t="shared" si="23"/>
        <v>2_x2_4x_R_9a</v>
      </c>
      <c r="E398" s="11" t="str">
        <f>INDEX('Base data'!$M$433:$N$671,MATCH('Kap 2'!D398,'Base data'!$M$433:$M$671,0),2)</f>
        <v>9789152302484-2-x2_4x-R-9a</v>
      </c>
      <c r="G398" s="11" t="str">
        <f t="shared" si="24"/>
        <v>9a</v>
      </c>
      <c r="H398" s="11" t="str">
        <f t="shared" si="25"/>
        <v>Förenkla</v>
      </c>
      <c r="I398" s="11" t="s">
        <v>53</v>
      </c>
      <c r="J398" s="11" t="s">
        <v>365</v>
      </c>
      <c r="K398" s="11" t="s">
        <v>213</v>
      </c>
      <c r="L398" s="11" t="s">
        <v>448</v>
      </c>
      <c r="M398" s="11">
        <v>3</v>
      </c>
      <c r="N398" s="11" t="s">
        <v>283</v>
      </c>
      <c r="O398" s="11" t="s">
        <v>304</v>
      </c>
      <c r="P398" s="12" t="s">
        <v>18102</v>
      </c>
      <c r="Q398" s="12" t="s">
        <v>18046</v>
      </c>
      <c r="R398" s="55" t="s">
        <v>18103</v>
      </c>
    </row>
    <row r="399" spans="1:18" x14ac:dyDescent="0.2">
      <c r="A399" s="160">
        <v>9789152302484</v>
      </c>
      <c r="B399" s="11">
        <v>2</v>
      </c>
      <c r="C399" s="11" t="s">
        <v>12858</v>
      </c>
      <c r="D399" s="11" t="str">
        <f t="shared" si="23"/>
        <v>2_x2_4x_R_9a</v>
      </c>
      <c r="E399" s="11" t="str">
        <f>INDEX('Base data'!$M$433:$N$671,MATCH('Kap 2'!D399,'Base data'!$M$433:$M$671,0),2)</f>
        <v>9789152302484-2-x2_4x-R-9a</v>
      </c>
      <c r="G399" s="11" t="str">
        <f t="shared" si="24"/>
        <v>9a</v>
      </c>
      <c r="H399" s="11" t="str">
        <f t="shared" si="25"/>
        <v>Förenkla</v>
      </c>
      <c r="I399" s="11" t="s">
        <v>53</v>
      </c>
      <c r="J399" s="11" t="s">
        <v>365</v>
      </c>
      <c r="K399" s="11" t="s">
        <v>213</v>
      </c>
      <c r="L399" s="11" t="s">
        <v>448</v>
      </c>
      <c r="M399" s="11">
        <v>4</v>
      </c>
      <c r="N399" s="11" t="s">
        <v>283</v>
      </c>
      <c r="O399" s="11" t="s">
        <v>304</v>
      </c>
      <c r="P399" s="12" t="s">
        <v>18104</v>
      </c>
      <c r="Q399" s="12" t="s">
        <v>18105</v>
      </c>
      <c r="R399" s="55" t="s">
        <v>18106</v>
      </c>
    </row>
    <row r="400" spans="1:18" ht="32" x14ac:dyDescent="0.2">
      <c r="A400" s="160">
        <v>9789152302484</v>
      </c>
      <c r="B400" s="11">
        <v>2</v>
      </c>
      <c r="C400" s="11" t="s">
        <v>12858</v>
      </c>
      <c r="D400" s="11" t="str">
        <f t="shared" si="23"/>
        <v>2_x2_4x_R_9a</v>
      </c>
      <c r="E400" s="11" t="str">
        <f>INDEX('Base data'!$M$433:$N$671,MATCH('Kap 2'!D400,'Base data'!$M$433:$M$671,0),2)</f>
        <v>9789152302484-2-x2_4x-R-9a</v>
      </c>
      <c r="G400" s="11" t="str">
        <f t="shared" si="24"/>
        <v>9a</v>
      </c>
      <c r="H400" s="11" t="str">
        <f t="shared" si="25"/>
        <v>Förenkla</v>
      </c>
      <c r="I400" s="11" t="s">
        <v>53</v>
      </c>
      <c r="J400" s="11" t="s">
        <v>365</v>
      </c>
      <c r="K400" s="11" t="s">
        <v>213</v>
      </c>
      <c r="L400" s="11" t="s">
        <v>448</v>
      </c>
      <c r="M400" s="11">
        <v>5</v>
      </c>
      <c r="N400" s="11" t="s">
        <v>283</v>
      </c>
      <c r="O400" s="11" t="s">
        <v>304</v>
      </c>
      <c r="P400" s="12" t="s">
        <v>18107</v>
      </c>
      <c r="Q400" s="21" t="s">
        <v>18108</v>
      </c>
      <c r="R400" s="80" t="s">
        <v>18109</v>
      </c>
    </row>
    <row r="401" spans="1:18" ht="48" x14ac:dyDescent="0.2">
      <c r="A401" s="160">
        <v>9789152302484</v>
      </c>
      <c r="B401" s="11">
        <v>2</v>
      </c>
      <c r="C401" s="11" t="s">
        <v>12858</v>
      </c>
      <c r="D401" s="11" t="str">
        <f t="shared" si="23"/>
        <v>2_x2_4x_R_9b</v>
      </c>
      <c r="E401" s="11" t="str">
        <f>INDEX('Base data'!$M$433:$N$671,MATCH('Kap 2'!D401,'Base data'!$M$433:$M$671,0),2)</f>
        <v>9789152302484-2-x2_4x-R-9b</v>
      </c>
      <c r="G401" s="11" t="str">
        <f t="shared" si="24"/>
        <v>9b</v>
      </c>
      <c r="H401" s="11" t="str">
        <f t="shared" si="25"/>
        <v>Förenkla</v>
      </c>
      <c r="I401" s="11" t="s">
        <v>54</v>
      </c>
      <c r="J401" s="11" t="s">
        <v>365</v>
      </c>
      <c r="K401" s="11" t="s">
        <v>213</v>
      </c>
      <c r="L401" s="11" t="s">
        <v>448</v>
      </c>
      <c r="M401" s="11">
        <v>1</v>
      </c>
      <c r="N401" s="11" t="s">
        <v>283</v>
      </c>
      <c r="O401" s="11" t="s">
        <v>304</v>
      </c>
      <c r="P401" s="11" t="s">
        <v>18110</v>
      </c>
      <c r="Q401" s="12" t="s">
        <v>18111</v>
      </c>
      <c r="R401" s="55" t="s">
        <v>18112</v>
      </c>
    </row>
    <row r="402" spans="1:18" ht="64" x14ac:dyDescent="0.2">
      <c r="A402" s="160">
        <v>9789152302484</v>
      </c>
      <c r="B402" s="11">
        <v>2</v>
      </c>
      <c r="C402" s="11" t="s">
        <v>12858</v>
      </c>
      <c r="D402" s="11" t="str">
        <f t="shared" si="23"/>
        <v>2_x2_4x_R_9b</v>
      </c>
      <c r="E402" s="11" t="str">
        <f>INDEX('Base data'!$M$433:$N$671,MATCH('Kap 2'!D402,'Base data'!$M$433:$M$671,0),2)</f>
        <v>9789152302484-2-x2_4x-R-9b</v>
      </c>
      <c r="G402" s="11" t="str">
        <f t="shared" si="24"/>
        <v>9b</v>
      </c>
      <c r="H402" s="11" t="str">
        <f t="shared" si="25"/>
        <v>Förenkla</v>
      </c>
      <c r="I402" s="11" t="s">
        <v>54</v>
      </c>
      <c r="J402" s="11" t="s">
        <v>365</v>
      </c>
      <c r="K402" s="11" t="s">
        <v>213</v>
      </c>
      <c r="L402" s="11" t="s">
        <v>448</v>
      </c>
      <c r="M402" s="11">
        <v>2</v>
      </c>
      <c r="N402" s="11" t="s">
        <v>283</v>
      </c>
      <c r="O402" s="11" t="s">
        <v>304</v>
      </c>
      <c r="P402" s="12" t="s">
        <v>18113</v>
      </c>
      <c r="Q402" s="12" t="s">
        <v>18114</v>
      </c>
      <c r="R402" s="55" t="s">
        <v>18115</v>
      </c>
    </row>
    <row r="403" spans="1:18" ht="32" x14ac:dyDescent="0.2">
      <c r="A403" s="160">
        <v>9789152302484</v>
      </c>
      <c r="B403" s="11">
        <v>2</v>
      </c>
      <c r="C403" s="11" t="s">
        <v>12858</v>
      </c>
      <c r="D403" s="11" t="str">
        <f t="shared" si="23"/>
        <v>2_x2_4x_R_9b</v>
      </c>
      <c r="E403" s="11" t="str">
        <f>INDEX('Base data'!$M$433:$N$671,MATCH('Kap 2'!D403,'Base data'!$M$433:$M$671,0),2)</f>
        <v>9789152302484-2-x2_4x-R-9b</v>
      </c>
      <c r="G403" s="11" t="str">
        <f t="shared" si="24"/>
        <v>9b</v>
      </c>
      <c r="H403" s="11" t="str">
        <f t="shared" si="25"/>
        <v>Förenkla</v>
      </c>
      <c r="I403" s="11" t="s">
        <v>54</v>
      </c>
      <c r="J403" s="11" t="s">
        <v>365</v>
      </c>
      <c r="K403" s="11" t="s">
        <v>213</v>
      </c>
      <c r="L403" s="11" t="s">
        <v>448</v>
      </c>
      <c r="M403" s="11">
        <v>3</v>
      </c>
      <c r="N403" s="11" t="s">
        <v>283</v>
      </c>
      <c r="O403" s="11" t="s">
        <v>304</v>
      </c>
      <c r="P403" s="12" t="s">
        <v>18116</v>
      </c>
      <c r="Q403" s="12" t="s">
        <v>18057</v>
      </c>
      <c r="R403" s="55" t="s">
        <v>18103</v>
      </c>
    </row>
    <row r="404" spans="1:18" ht="32" x14ac:dyDescent="0.2">
      <c r="A404" s="160">
        <v>9789152302484</v>
      </c>
      <c r="B404" s="11">
        <v>2</v>
      </c>
      <c r="C404" s="11" t="s">
        <v>12858</v>
      </c>
      <c r="D404" s="11" t="str">
        <f t="shared" si="23"/>
        <v>2_x2_4x_R_9b</v>
      </c>
      <c r="E404" s="11" t="str">
        <f>INDEX('Base data'!$M$433:$N$671,MATCH('Kap 2'!D404,'Base data'!$M$433:$M$671,0),2)</f>
        <v>9789152302484-2-x2_4x-R-9b</v>
      </c>
      <c r="G404" s="11" t="str">
        <f t="shared" si="24"/>
        <v>9b</v>
      </c>
      <c r="H404" s="11" t="str">
        <f t="shared" si="25"/>
        <v>Förenkla</v>
      </c>
      <c r="I404" s="11" t="s">
        <v>54</v>
      </c>
      <c r="J404" s="11" t="s">
        <v>365</v>
      </c>
      <c r="K404" s="11" t="s">
        <v>213</v>
      </c>
      <c r="L404" s="11" t="s">
        <v>448</v>
      </c>
      <c r="M404" s="11">
        <v>4</v>
      </c>
      <c r="N404" s="11" t="s">
        <v>283</v>
      </c>
      <c r="O404" s="11" t="s">
        <v>304</v>
      </c>
      <c r="P404" s="12" t="s">
        <v>18117</v>
      </c>
      <c r="Q404" s="12" t="s">
        <v>18118</v>
      </c>
      <c r="R404" s="55" t="s">
        <v>18119</v>
      </c>
    </row>
    <row r="405" spans="1:18" ht="32" x14ac:dyDescent="0.2">
      <c r="A405" s="160">
        <v>9789152302484</v>
      </c>
      <c r="B405" s="11">
        <v>2</v>
      </c>
      <c r="C405" s="11" t="s">
        <v>12858</v>
      </c>
      <c r="D405" s="11" t="str">
        <f t="shared" si="23"/>
        <v>2_x2_4x_R_9b</v>
      </c>
      <c r="E405" s="11" t="str">
        <f>INDEX('Base data'!$M$433:$N$671,MATCH('Kap 2'!D405,'Base data'!$M$433:$M$671,0),2)</f>
        <v>9789152302484-2-x2_4x-R-9b</v>
      </c>
      <c r="G405" s="11" t="str">
        <f t="shared" si="24"/>
        <v>9b</v>
      </c>
      <c r="H405" s="11" t="str">
        <f t="shared" si="25"/>
        <v>Förenkla</v>
      </c>
      <c r="I405" s="11" t="s">
        <v>54</v>
      </c>
      <c r="J405" s="11" t="s">
        <v>365</v>
      </c>
      <c r="K405" s="11" t="s">
        <v>213</v>
      </c>
      <c r="L405" s="11" t="s">
        <v>448</v>
      </c>
      <c r="M405" s="11">
        <v>5</v>
      </c>
      <c r="N405" s="11" t="s">
        <v>283</v>
      </c>
      <c r="O405" s="11" t="s">
        <v>304</v>
      </c>
      <c r="P405" s="12" t="s">
        <v>18107</v>
      </c>
      <c r="Q405" s="21" t="s">
        <v>18120</v>
      </c>
      <c r="R405" s="80" t="s">
        <v>18109</v>
      </c>
    </row>
    <row r="406" spans="1:18" ht="64" x14ac:dyDescent="0.2">
      <c r="A406" s="160">
        <v>9789152302484</v>
      </c>
      <c r="B406" s="11">
        <v>2</v>
      </c>
      <c r="C406" s="11" t="s">
        <v>12858</v>
      </c>
      <c r="D406" s="11" t="str">
        <f t="shared" si="23"/>
        <v>2_x2_4x_R_9c</v>
      </c>
      <c r="E406" s="11" t="str">
        <f>INDEX('Base data'!$M$433:$N$671,MATCH('Kap 2'!D406,'Base data'!$M$433:$M$671,0),2)</f>
        <v>9789152302484-2-x2_4x-R-9c</v>
      </c>
      <c r="G406" s="11" t="str">
        <f t="shared" si="24"/>
        <v>9c</v>
      </c>
      <c r="H406" s="11" t="str">
        <f t="shared" si="25"/>
        <v>Förenkla</v>
      </c>
      <c r="I406" s="11" t="s">
        <v>55</v>
      </c>
      <c r="J406" s="11" t="s">
        <v>365</v>
      </c>
      <c r="K406" s="11" t="s">
        <v>213</v>
      </c>
      <c r="L406" s="11" t="s">
        <v>448</v>
      </c>
      <c r="M406" s="11">
        <v>1</v>
      </c>
      <c r="N406" s="11" t="s">
        <v>283</v>
      </c>
      <c r="O406" s="11" t="s">
        <v>304</v>
      </c>
      <c r="P406" s="11" t="s">
        <v>18121</v>
      </c>
      <c r="Q406" s="12" t="s">
        <v>18111</v>
      </c>
      <c r="R406" s="55" t="s">
        <v>18122</v>
      </c>
    </row>
    <row r="407" spans="1:18" ht="64" x14ac:dyDescent="0.2">
      <c r="A407" s="160">
        <v>9789152302484</v>
      </c>
      <c r="B407" s="11">
        <v>2</v>
      </c>
      <c r="C407" s="11" t="s">
        <v>12858</v>
      </c>
      <c r="D407" s="11" t="str">
        <f t="shared" si="23"/>
        <v>2_x2_4x_R_9c</v>
      </c>
      <c r="E407" s="11" t="str">
        <f>INDEX('Base data'!$M$433:$N$671,MATCH('Kap 2'!D407,'Base data'!$M$433:$M$671,0),2)</f>
        <v>9789152302484-2-x2_4x-R-9c</v>
      </c>
      <c r="G407" s="11" t="str">
        <f t="shared" si="24"/>
        <v>9c</v>
      </c>
      <c r="H407" s="11" t="str">
        <f t="shared" si="25"/>
        <v>Förenkla</v>
      </c>
      <c r="I407" s="11" t="s">
        <v>55</v>
      </c>
      <c r="J407" s="11" t="s">
        <v>365</v>
      </c>
      <c r="K407" s="11" t="s">
        <v>213</v>
      </c>
      <c r="L407" s="11" t="s">
        <v>448</v>
      </c>
      <c r="M407" s="11">
        <v>2</v>
      </c>
      <c r="N407" s="11" t="s">
        <v>283</v>
      </c>
      <c r="O407" s="11" t="s">
        <v>304</v>
      </c>
      <c r="P407" s="12" t="s">
        <v>18123</v>
      </c>
      <c r="Q407" s="12" t="s">
        <v>18124</v>
      </c>
      <c r="R407" s="55" t="s">
        <v>18115</v>
      </c>
    </row>
    <row r="408" spans="1:18" ht="32" x14ac:dyDescent="0.2">
      <c r="A408" s="160">
        <v>9789152302484</v>
      </c>
      <c r="B408" s="11">
        <v>2</v>
      </c>
      <c r="C408" s="11" t="s">
        <v>12858</v>
      </c>
      <c r="D408" s="11" t="str">
        <f t="shared" si="23"/>
        <v>2_x2_4x_R_9c</v>
      </c>
      <c r="E408" s="11" t="str">
        <f>INDEX('Base data'!$M$433:$N$671,MATCH('Kap 2'!D408,'Base data'!$M$433:$M$671,0),2)</f>
        <v>9789152302484-2-x2_4x-R-9c</v>
      </c>
      <c r="G408" s="11" t="str">
        <f t="shared" si="24"/>
        <v>9c</v>
      </c>
      <c r="H408" s="11" t="str">
        <f t="shared" si="25"/>
        <v>Förenkla</v>
      </c>
      <c r="I408" s="11" t="s">
        <v>55</v>
      </c>
      <c r="J408" s="11" t="s">
        <v>365</v>
      </c>
      <c r="K408" s="11" t="s">
        <v>213</v>
      </c>
      <c r="L408" s="11" t="s">
        <v>448</v>
      </c>
      <c r="M408" s="11">
        <v>3</v>
      </c>
      <c r="N408" s="11" t="s">
        <v>283</v>
      </c>
      <c r="O408" s="11" t="s">
        <v>304</v>
      </c>
      <c r="P408" s="12" t="s">
        <v>18125</v>
      </c>
      <c r="Q408" s="12" t="s">
        <v>18057</v>
      </c>
      <c r="R408" s="55" t="s">
        <v>18103</v>
      </c>
    </row>
    <row r="409" spans="1:18" ht="32" x14ac:dyDescent="0.2">
      <c r="A409" s="160">
        <v>9789152302484</v>
      </c>
      <c r="B409" s="11">
        <v>2</v>
      </c>
      <c r="C409" s="11" t="s">
        <v>12858</v>
      </c>
      <c r="D409" s="11" t="str">
        <f t="shared" si="23"/>
        <v>2_x2_4x_R_9c</v>
      </c>
      <c r="E409" s="11" t="str">
        <f>INDEX('Base data'!$M$433:$N$671,MATCH('Kap 2'!D409,'Base data'!$M$433:$M$671,0),2)</f>
        <v>9789152302484-2-x2_4x-R-9c</v>
      </c>
      <c r="G409" s="11" t="str">
        <f t="shared" si="24"/>
        <v>9c</v>
      </c>
      <c r="H409" s="11" t="str">
        <f t="shared" si="25"/>
        <v>Förenkla</v>
      </c>
      <c r="I409" s="11" t="s">
        <v>55</v>
      </c>
      <c r="J409" s="11" t="s">
        <v>365</v>
      </c>
      <c r="K409" s="11" t="s">
        <v>213</v>
      </c>
      <c r="L409" s="11" t="s">
        <v>448</v>
      </c>
      <c r="M409" s="11">
        <v>4</v>
      </c>
      <c r="N409" s="11" t="s">
        <v>283</v>
      </c>
      <c r="O409" s="11" t="s">
        <v>304</v>
      </c>
      <c r="P409" s="12" t="s">
        <v>18126</v>
      </c>
      <c r="Q409" s="12" t="s">
        <v>18127</v>
      </c>
      <c r="R409" s="55" t="s">
        <v>18128</v>
      </c>
    </row>
    <row r="410" spans="1:18" ht="48" x14ac:dyDescent="0.2">
      <c r="A410" s="160">
        <v>9789152302484</v>
      </c>
      <c r="B410" s="11">
        <v>2</v>
      </c>
      <c r="C410" s="11" t="s">
        <v>12858</v>
      </c>
      <c r="D410" s="11" t="str">
        <f t="shared" si="23"/>
        <v>2_x2_4x_R_9c</v>
      </c>
      <c r="E410" s="11" t="str">
        <f>INDEX('Base data'!$M$433:$N$671,MATCH('Kap 2'!D410,'Base data'!$M$433:$M$671,0),2)</f>
        <v>9789152302484-2-x2_4x-R-9c</v>
      </c>
      <c r="G410" s="11" t="str">
        <f t="shared" si="24"/>
        <v>9c</v>
      </c>
      <c r="H410" s="11" t="str">
        <f t="shared" si="25"/>
        <v>Förenkla</v>
      </c>
      <c r="I410" s="11" t="s">
        <v>55</v>
      </c>
      <c r="J410" s="11" t="s">
        <v>365</v>
      </c>
      <c r="K410" s="11" t="s">
        <v>213</v>
      </c>
      <c r="L410" s="11" t="s">
        <v>448</v>
      </c>
      <c r="M410" s="11">
        <v>5</v>
      </c>
      <c r="N410" s="11" t="s">
        <v>283</v>
      </c>
      <c r="O410" s="11" t="s">
        <v>304</v>
      </c>
      <c r="P410" s="12" t="s">
        <v>18129</v>
      </c>
      <c r="Q410" s="21" t="s">
        <v>18120</v>
      </c>
      <c r="R410" s="80" t="s">
        <v>18130</v>
      </c>
    </row>
    <row r="411" spans="1:18" ht="176" x14ac:dyDescent="0.2">
      <c r="A411" s="160">
        <v>9789152302484</v>
      </c>
      <c r="B411" s="11">
        <v>2</v>
      </c>
      <c r="C411" s="11" t="s">
        <v>12858</v>
      </c>
      <c r="D411" s="11" t="str">
        <f t="shared" si="23"/>
        <v>2_x2_4x_R_10a</v>
      </c>
      <c r="E411" s="11" t="str">
        <f>INDEX('Base data'!$M$433:$N$671,MATCH('Kap 2'!D411,'Base data'!$M$433:$M$671,0),2)</f>
        <v>9789152302484-2-x2_4x-R-10a</v>
      </c>
      <c r="G411" s="11" t="str">
        <f t="shared" si="24"/>
        <v>10a</v>
      </c>
      <c r="H411" s="11" t="str">
        <f t="shared" si="25"/>
        <v>Förenkla</v>
      </c>
      <c r="I411" s="11" t="s">
        <v>57</v>
      </c>
      <c r="J411" s="11" t="s">
        <v>365</v>
      </c>
      <c r="K411" s="11" t="s">
        <v>213</v>
      </c>
      <c r="L411" s="11" t="s">
        <v>448</v>
      </c>
      <c r="M411" s="176">
        <v>1</v>
      </c>
      <c r="N411" s="11" t="s">
        <v>283</v>
      </c>
      <c r="O411" s="11" t="s">
        <v>311</v>
      </c>
      <c r="P411" s="55" t="s">
        <v>18465</v>
      </c>
      <c r="Q411" s="11" t="s">
        <v>18496</v>
      </c>
      <c r="R411" s="55" t="s">
        <v>18132</v>
      </c>
    </row>
    <row r="412" spans="1:18" ht="64" x14ac:dyDescent="0.2">
      <c r="A412" s="160">
        <v>9789152302484</v>
      </c>
      <c r="B412" s="11">
        <v>2</v>
      </c>
      <c r="C412" s="11" t="s">
        <v>12858</v>
      </c>
      <c r="D412" s="11" t="str">
        <f t="shared" si="23"/>
        <v>2_x2_4x_R_10a</v>
      </c>
      <c r="E412" s="11" t="str">
        <f>INDEX('Base data'!$M$433:$N$671,MATCH('Kap 2'!D412,'Base data'!$M$433:$M$671,0),2)</f>
        <v>9789152302484-2-x2_4x-R-10a</v>
      </c>
      <c r="G412" s="11" t="str">
        <f t="shared" si="24"/>
        <v>10a</v>
      </c>
      <c r="H412" s="11" t="str">
        <f t="shared" si="25"/>
        <v>Förenkla</v>
      </c>
      <c r="I412" s="11" t="s">
        <v>57</v>
      </c>
      <c r="J412" s="11" t="s">
        <v>365</v>
      </c>
      <c r="K412" s="11" t="s">
        <v>213</v>
      </c>
      <c r="L412" s="11" t="s">
        <v>448</v>
      </c>
      <c r="M412" s="176">
        <v>2</v>
      </c>
      <c r="N412" s="11" t="s">
        <v>283</v>
      </c>
      <c r="O412" s="11" t="s">
        <v>304</v>
      </c>
      <c r="P412" s="11" t="s">
        <v>18133</v>
      </c>
      <c r="Q412" s="11">
        <v>6</v>
      </c>
      <c r="R412" s="37" t="s">
        <v>18134</v>
      </c>
    </row>
    <row r="413" spans="1:18" ht="32" x14ac:dyDescent="0.2">
      <c r="A413" s="160">
        <v>9789152302484</v>
      </c>
      <c r="B413" s="11">
        <v>2</v>
      </c>
      <c r="C413" s="11" t="s">
        <v>12858</v>
      </c>
      <c r="D413" s="11" t="str">
        <f t="shared" si="23"/>
        <v>2_x2_4x_R_10a</v>
      </c>
      <c r="E413" s="11" t="str">
        <f>INDEX('Base data'!$M$433:$N$671,MATCH('Kap 2'!D413,'Base data'!$M$433:$M$671,0),2)</f>
        <v>9789152302484-2-x2_4x-R-10a</v>
      </c>
      <c r="G413" s="11" t="str">
        <f t="shared" si="24"/>
        <v>10a</v>
      </c>
      <c r="H413" s="11" t="str">
        <f t="shared" si="25"/>
        <v>Förenkla</v>
      </c>
      <c r="I413" s="11" t="s">
        <v>57</v>
      </c>
      <c r="J413" s="11" t="s">
        <v>365</v>
      </c>
      <c r="K413" s="11" t="s">
        <v>213</v>
      </c>
      <c r="L413" s="11" t="s">
        <v>448</v>
      </c>
      <c r="M413" s="176">
        <v>3</v>
      </c>
      <c r="N413" s="11" t="s">
        <v>283</v>
      </c>
      <c r="O413" s="11" t="s">
        <v>304</v>
      </c>
      <c r="P413" s="11" t="s">
        <v>18135</v>
      </c>
      <c r="Q413" s="11">
        <v>6</v>
      </c>
      <c r="R413" s="55" t="s">
        <v>18136</v>
      </c>
    </row>
    <row r="414" spans="1:18" ht="192" x14ac:dyDescent="0.2">
      <c r="A414" s="160">
        <v>9789152302484</v>
      </c>
      <c r="B414" s="11">
        <v>2</v>
      </c>
      <c r="C414" s="11" t="s">
        <v>12858</v>
      </c>
      <c r="D414" s="11" t="str">
        <f t="shared" si="23"/>
        <v>2_x2_4x_R_10b</v>
      </c>
      <c r="E414" s="11" t="str">
        <f>INDEX('Base data'!$M$433:$N$671,MATCH('Kap 2'!D414,'Base data'!$M$433:$M$671,0),2)</f>
        <v>9789152302484-2-x2_4x-R-10b</v>
      </c>
      <c r="G414" s="11" t="str">
        <f t="shared" si="24"/>
        <v>10b</v>
      </c>
      <c r="H414" s="11" t="str">
        <f t="shared" si="25"/>
        <v>Förenkla</v>
      </c>
      <c r="I414" s="11" t="s">
        <v>58</v>
      </c>
      <c r="J414" s="11" t="s">
        <v>365</v>
      </c>
      <c r="K414" s="11" t="s">
        <v>213</v>
      </c>
      <c r="L414" s="11" t="s">
        <v>448</v>
      </c>
      <c r="M414" s="176">
        <v>1</v>
      </c>
      <c r="N414" s="11" t="s">
        <v>283</v>
      </c>
      <c r="O414" s="11" t="s">
        <v>311</v>
      </c>
      <c r="P414" s="55" t="s">
        <v>18131</v>
      </c>
      <c r="Q414" s="11" t="s">
        <v>18497</v>
      </c>
      <c r="R414" s="55" t="s">
        <v>18137</v>
      </c>
    </row>
    <row r="415" spans="1:18" ht="80" x14ac:dyDescent="0.2">
      <c r="A415" s="160">
        <v>9789152302484</v>
      </c>
      <c r="B415" s="11">
        <v>2</v>
      </c>
      <c r="C415" s="11" t="s">
        <v>12858</v>
      </c>
      <c r="D415" s="11" t="str">
        <f t="shared" si="23"/>
        <v>2_x2_4x_R_10b</v>
      </c>
      <c r="E415" s="11" t="str">
        <f>INDEX('Base data'!$M$433:$N$671,MATCH('Kap 2'!D415,'Base data'!$M$433:$M$671,0),2)</f>
        <v>9789152302484-2-x2_4x-R-10b</v>
      </c>
      <c r="G415" s="11" t="str">
        <f t="shared" si="24"/>
        <v>10b</v>
      </c>
      <c r="H415" s="11" t="str">
        <f t="shared" si="25"/>
        <v>Förenkla</v>
      </c>
      <c r="I415" s="11" t="s">
        <v>58</v>
      </c>
      <c r="J415" s="11" t="s">
        <v>365</v>
      </c>
      <c r="K415" s="11" t="s">
        <v>213</v>
      </c>
      <c r="L415" s="11" t="s">
        <v>448</v>
      </c>
      <c r="M415" s="232">
        <v>2</v>
      </c>
      <c r="N415" s="11" t="s">
        <v>283</v>
      </c>
      <c r="O415" s="11" t="s">
        <v>304</v>
      </c>
      <c r="P415" s="11" t="s">
        <v>18138</v>
      </c>
      <c r="Q415" s="11" t="s">
        <v>15937</v>
      </c>
      <c r="R415" s="37" t="s">
        <v>18139</v>
      </c>
    </row>
    <row r="416" spans="1:18" ht="32" x14ac:dyDescent="0.2">
      <c r="A416" s="160">
        <v>9789152302484</v>
      </c>
      <c r="B416" s="11">
        <v>2</v>
      </c>
      <c r="C416" s="11" t="s">
        <v>12858</v>
      </c>
      <c r="D416" s="11" t="str">
        <f t="shared" si="23"/>
        <v>2_x2_4x_R_10b</v>
      </c>
      <c r="E416" s="11" t="str">
        <f>INDEX('Base data'!$M$433:$N$671,MATCH('Kap 2'!D416,'Base data'!$M$433:$M$671,0),2)</f>
        <v>9789152302484-2-x2_4x-R-10b</v>
      </c>
      <c r="G416" s="11" t="str">
        <f t="shared" si="24"/>
        <v>10b</v>
      </c>
      <c r="H416" s="11" t="str">
        <f t="shared" si="25"/>
        <v>Förenkla</v>
      </c>
      <c r="I416" s="11" t="s">
        <v>58</v>
      </c>
      <c r="J416" s="11" t="s">
        <v>365</v>
      </c>
      <c r="K416" s="11" t="s">
        <v>213</v>
      </c>
      <c r="L416" s="11" t="s">
        <v>448</v>
      </c>
      <c r="M416" s="232">
        <v>3</v>
      </c>
      <c r="N416" s="11" t="s">
        <v>283</v>
      </c>
      <c r="O416" s="11" t="s">
        <v>304</v>
      </c>
      <c r="P416" s="11" t="s">
        <v>18140</v>
      </c>
      <c r="Q416" s="11" t="s">
        <v>462</v>
      </c>
      <c r="R416" s="55" t="s">
        <v>18141</v>
      </c>
    </row>
    <row r="417" spans="1:18" ht="96" x14ac:dyDescent="0.2">
      <c r="A417" s="160">
        <v>9789152302484</v>
      </c>
      <c r="B417" s="11">
        <v>2</v>
      </c>
      <c r="C417" s="11" t="s">
        <v>12858</v>
      </c>
      <c r="D417" s="11" t="str">
        <f t="shared" si="23"/>
        <v>2_x2_4x_R_11a</v>
      </c>
      <c r="E417" s="11" t="str">
        <f>INDEX('Base data'!$M$433:$N$671,MATCH('Kap 2'!D417,'Base data'!$M$433:$M$671,0),2)</f>
        <v>9789152302484-2-x2_4x-R-11a</v>
      </c>
      <c r="G417" s="11" t="str">
        <f t="shared" si="24"/>
        <v>11a</v>
      </c>
      <c r="H417" s="11" t="str">
        <f t="shared" si="25"/>
        <v>Förenkla</v>
      </c>
      <c r="I417" s="11" t="s">
        <v>60</v>
      </c>
      <c r="J417" s="11" t="s">
        <v>365</v>
      </c>
      <c r="K417" s="11" t="s">
        <v>213</v>
      </c>
      <c r="L417" s="11" t="s">
        <v>448</v>
      </c>
      <c r="M417" s="11">
        <v>1</v>
      </c>
      <c r="N417" s="11" t="s">
        <v>281</v>
      </c>
      <c r="O417" s="11" t="s">
        <v>304</v>
      </c>
      <c r="P417" s="55" t="s">
        <v>18142</v>
      </c>
      <c r="Q417" s="11" t="s">
        <v>18143</v>
      </c>
      <c r="R417" s="55" t="s">
        <v>18498</v>
      </c>
    </row>
    <row r="418" spans="1:18" ht="48" x14ac:dyDescent="0.2">
      <c r="A418" s="160">
        <v>9789152302484</v>
      </c>
      <c r="B418" s="11">
        <v>2</v>
      </c>
      <c r="C418" s="11" t="s">
        <v>12858</v>
      </c>
      <c r="D418" s="11" t="str">
        <f t="shared" si="23"/>
        <v>2_x2_4x_R_11a</v>
      </c>
      <c r="E418" s="11" t="str">
        <f>INDEX('Base data'!$M$433:$N$671,MATCH('Kap 2'!D418,'Base data'!$M$433:$M$671,0),2)</f>
        <v>9789152302484-2-x2_4x-R-11a</v>
      </c>
      <c r="G418" s="11" t="str">
        <f t="shared" si="24"/>
        <v>11a</v>
      </c>
      <c r="H418" s="11" t="str">
        <f t="shared" si="25"/>
        <v>Förenkla</v>
      </c>
      <c r="I418" s="11" t="s">
        <v>60</v>
      </c>
      <c r="J418" s="11" t="s">
        <v>365</v>
      </c>
      <c r="K418" s="11" t="s">
        <v>213</v>
      </c>
      <c r="L418" s="11" t="s">
        <v>448</v>
      </c>
      <c r="M418" s="11">
        <v>2</v>
      </c>
      <c r="N418" s="11" t="s">
        <v>281</v>
      </c>
      <c r="O418" s="11" t="s">
        <v>304</v>
      </c>
      <c r="P418" s="12" t="s">
        <v>18107</v>
      </c>
      <c r="Q418" s="11" t="s">
        <v>18143</v>
      </c>
      <c r="R418" s="55" t="s">
        <v>18144</v>
      </c>
    </row>
    <row r="419" spans="1:18" ht="80" x14ac:dyDescent="0.2">
      <c r="A419" s="160">
        <v>9789152302484</v>
      </c>
      <c r="B419" s="11">
        <v>2</v>
      </c>
      <c r="C419" s="11" t="s">
        <v>12858</v>
      </c>
      <c r="D419" s="11" t="str">
        <f t="shared" si="23"/>
        <v>2_x2_4x_R_11b</v>
      </c>
      <c r="E419" s="11" t="str">
        <f>INDEX('Base data'!$M$433:$N$671,MATCH('Kap 2'!D419,'Base data'!$M$433:$M$671,0),2)</f>
        <v>9789152302484-2-x2_4x-R-11b</v>
      </c>
      <c r="G419" s="11" t="str">
        <f t="shared" si="24"/>
        <v>11b</v>
      </c>
      <c r="H419" s="11" t="str">
        <f t="shared" si="25"/>
        <v>Förenkla</v>
      </c>
      <c r="I419" s="11" t="s">
        <v>61</v>
      </c>
      <c r="J419" s="11" t="s">
        <v>365</v>
      </c>
      <c r="K419" s="11" t="s">
        <v>213</v>
      </c>
      <c r="L419" s="11" t="s">
        <v>448</v>
      </c>
      <c r="M419" s="11">
        <v>1</v>
      </c>
      <c r="N419" s="11" t="s">
        <v>281</v>
      </c>
      <c r="O419" s="11" t="s">
        <v>304</v>
      </c>
      <c r="P419" s="55" t="s">
        <v>18145</v>
      </c>
      <c r="Q419" s="11" t="s">
        <v>18146</v>
      </c>
      <c r="R419" s="55" t="s">
        <v>18499</v>
      </c>
    </row>
    <row r="420" spans="1:18" ht="48" x14ac:dyDescent="0.2">
      <c r="A420" s="160">
        <v>9789152302484</v>
      </c>
      <c r="B420" s="11">
        <v>2</v>
      </c>
      <c r="C420" s="11" t="s">
        <v>12858</v>
      </c>
      <c r="D420" s="11" t="str">
        <f t="shared" si="23"/>
        <v>2_x2_4x_R_11b</v>
      </c>
      <c r="E420" s="11" t="str">
        <f>INDEX('Base data'!$M$433:$N$671,MATCH('Kap 2'!D420,'Base data'!$M$433:$M$671,0),2)</f>
        <v>9789152302484-2-x2_4x-R-11b</v>
      </c>
      <c r="G420" s="11" t="str">
        <f t="shared" si="24"/>
        <v>11b</v>
      </c>
      <c r="H420" s="11" t="str">
        <f t="shared" si="25"/>
        <v>Förenkla</v>
      </c>
      <c r="I420" s="11" t="s">
        <v>61</v>
      </c>
      <c r="J420" s="11" t="s">
        <v>365</v>
      </c>
      <c r="K420" s="11" t="s">
        <v>213</v>
      </c>
      <c r="L420" s="11" t="s">
        <v>448</v>
      </c>
      <c r="M420" s="11">
        <v>2</v>
      </c>
      <c r="N420" s="11" t="s">
        <v>281</v>
      </c>
      <c r="O420" s="11" t="s">
        <v>304</v>
      </c>
      <c r="P420" s="12" t="s">
        <v>18129</v>
      </c>
      <c r="Q420" s="11" t="s">
        <v>18146</v>
      </c>
      <c r="R420" s="55" t="s">
        <v>18147</v>
      </c>
    </row>
    <row r="421" spans="1:18" ht="80" x14ac:dyDescent="0.2">
      <c r="A421" s="160">
        <v>9789152302484</v>
      </c>
      <c r="B421" s="11">
        <v>2</v>
      </c>
      <c r="C421" s="11" t="s">
        <v>12858</v>
      </c>
      <c r="D421" s="11" t="str">
        <f t="shared" si="23"/>
        <v>2_x2_4x_R_11c</v>
      </c>
      <c r="E421" s="11" t="str">
        <f>INDEX('Base data'!$M$433:$N$671,MATCH('Kap 2'!D421,'Base data'!$M$433:$M$671,0),2)</f>
        <v>9789152302484-2-x2_4x-R-11c</v>
      </c>
      <c r="G421" s="11" t="str">
        <f t="shared" si="24"/>
        <v>11c</v>
      </c>
      <c r="H421" s="11" t="str">
        <f t="shared" si="25"/>
        <v>Förenkla</v>
      </c>
      <c r="I421" s="11" t="s">
        <v>62</v>
      </c>
      <c r="J421" s="11" t="s">
        <v>365</v>
      </c>
      <c r="K421" s="11" t="s">
        <v>213</v>
      </c>
      <c r="L421" s="11" t="s">
        <v>448</v>
      </c>
      <c r="M421" s="11">
        <v>1</v>
      </c>
      <c r="N421" s="11" t="s">
        <v>281</v>
      </c>
      <c r="O421" s="11" t="s">
        <v>304</v>
      </c>
      <c r="P421" s="55" t="s">
        <v>18148</v>
      </c>
      <c r="Q421" s="11" t="s">
        <v>18149</v>
      </c>
      <c r="R421" s="55" t="s">
        <v>18152</v>
      </c>
    </row>
    <row r="422" spans="1:18" ht="48" x14ac:dyDescent="0.2">
      <c r="A422" s="160">
        <v>9789152302484</v>
      </c>
      <c r="B422" s="11">
        <v>2</v>
      </c>
      <c r="C422" s="11" t="s">
        <v>12858</v>
      </c>
      <c r="D422" s="11" t="str">
        <f t="shared" si="23"/>
        <v>2_x2_4x_R_11c</v>
      </c>
      <c r="E422" s="11" t="str">
        <f>INDEX('Base data'!$M$433:$N$671,MATCH('Kap 2'!D422,'Base data'!$M$433:$M$671,0),2)</f>
        <v>9789152302484-2-x2_4x-R-11c</v>
      </c>
      <c r="G422" s="11" t="str">
        <f t="shared" si="24"/>
        <v>11c</v>
      </c>
      <c r="H422" s="11" t="str">
        <f t="shared" si="25"/>
        <v>Förenkla</v>
      </c>
      <c r="I422" s="11" t="s">
        <v>62</v>
      </c>
      <c r="J422" s="11" t="s">
        <v>365</v>
      </c>
      <c r="K422" s="11" t="s">
        <v>213</v>
      </c>
      <c r="L422" s="11" t="s">
        <v>448</v>
      </c>
      <c r="M422" s="11">
        <v>2</v>
      </c>
      <c r="N422" s="11" t="s">
        <v>281</v>
      </c>
      <c r="O422" s="11" t="s">
        <v>304</v>
      </c>
      <c r="P422" s="12" t="s">
        <v>18107</v>
      </c>
      <c r="Q422" s="11" t="s">
        <v>18149</v>
      </c>
      <c r="R422" s="55" t="s">
        <v>18147</v>
      </c>
    </row>
    <row r="423" spans="1:18" ht="80" x14ac:dyDescent="0.2">
      <c r="A423" s="160">
        <v>9789152302484</v>
      </c>
      <c r="B423" s="11">
        <v>2</v>
      </c>
      <c r="C423" s="11" t="s">
        <v>12858</v>
      </c>
      <c r="D423" s="11" t="str">
        <f t="shared" si="23"/>
        <v>2_x2_4x_R_11d</v>
      </c>
      <c r="E423" s="11" t="str">
        <f>INDEX('Base data'!$M$433:$N$671,MATCH('Kap 2'!D423,'Base data'!$M$433:$M$671,0),2)</f>
        <v>9789152302484-2-x2_4x-R-11d</v>
      </c>
      <c r="G423" s="11" t="str">
        <f t="shared" si="24"/>
        <v>11d</v>
      </c>
      <c r="H423" s="11" t="str">
        <f t="shared" si="25"/>
        <v>Förenkla</v>
      </c>
      <c r="I423" s="11" t="s">
        <v>244</v>
      </c>
      <c r="J423" s="11" t="s">
        <v>365</v>
      </c>
      <c r="K423" s="11" t="s">
        <v>213</v>
      </c>
      <c r="L423" s="11" t="s">
        <v>448</v>
      </c>
      <c r="M423" s="11">
        <v>1</v>
      </c>
      <c r="N423" s="11" t="s">
        <v>281</v>
      </c>
      <c r="O423" s="11" t="s">
        <v>304</v>
      </c>
      <c r="P423" s="55" t="s">
        <v>18150</v>
      </c>
      <c r="Q423" s="11" t="s">
        <v>18151</v>
      </c>
      <c r="R423" s="55" t="s">
        <v>18152</v>
      </c>
    </row>
    <row r="424" spans="1:18" ht="48" x14ac:dyDescent="0.2">
      <c r="A424" s="160">
        <v>9789152302484</v>
      </c>
      <c r="B424" s="11">
        <v>2</v>
      </c>
      <c r="C424" s="11" t="s">
        <v>12858</v>
      </c>
      <c r="D424" s="11" t="str">
        <f t="shared" si="23"/>
        <v>2_x2_4x_R_11d</v>
      </c>
      <c r="E424" s="11" t="str">
        <f>INDEX('Base data'!$M$433:$N$671,MATCH('Kap 2'!D424,'Base data'!$M$433:$M$671,0),2)</f>
        <v>9789152302484-2-x2_4x-R-11d</v>
      </c>
      <c r="G424" s="11" t="str">
        <f t="shared" si="24"/>
        <v>11d</v>
      </c>
      <c r="H424" s="11" t="str">
        <f t="shared" si="25"/>
        <v>Förenkla</v>
      </c>
      <c r="I424" s="11" t="s">
        <v>244</v>
      </c>
      <c r="J424" s="11" t="s">
        <v>365</v>
      </c>
      <c r="K424" s="11" t="s">
        <v>213</v>
      </c>
      <c r="L424" s="11" t="s">
        <v>448</v>
      </c>
      <c r="M424" s="11">
        <v>2</v>
      </c>
      <c r="N424" s="11" t="s">
        <v>448</v>
      </c>
      <c r="O424" s="11" t="s">
        <v>304</v>
      </c>
      <c r="P424" s="12" t="s">
        <v>18107</v>
      </c>
      <c r="Q424" s="11" t="s">
        <v>18151</v>
      </c>
      <c r="R424" s="55" t="s">
        <v>18147</v>
      </c>
    </row>
    <row r="425" spans="1:18" ht="112" x14ac:dyDescent="0.2">
      <c r="A425" s="160">
        <v>9789152302484</v>
      </c>
      <c r="B425" s="11">
        <v>2</v>
      </c>
      <c r="C425" s="11" t="s">
        <v>12858</v>
      </c>
      <c r="D425" s="11" t="str">
        <f t="shared" si="23"/>
        <v>2_x2_4x_R_12a</v>
      </c>
      <c r="E425" s="11" t="str">
        <f>INDEX('Base data'!$M$433:$N$671,MATCH('Kap 2'!D425,'Base data'!$M$433:$M$671,0),2)</f>
        <v>9789152302484-2-x2_4x-R-12a</v>
      </c>
      <c r="G425" s="11" t="str">
        <f t="shared" si="24"/>
        <v>12a</v>
      </c>
      <c r="H425" s="11" t="str">
        <f t="shared" si="25"/>
        <v>Förenkla</v>
      </c>
      <c r="I425" s="11" t="s">
        <v>63</v>
      </c>
      <c r="J425" s="11" t="s">
        <v>365</v>
      </c>
      <c r="K425" s="11" t="s">
        <v>213</v>
      </c>
      <c r="L425" s="11" t="s">
        <v>448</v>
      </c>
      <c r="M425" s="11">
        <v>1</v>
      </c>
      <c r="N425" s="11" t="s">
        <v>281</v>
      </c>
      <c r="O425" s="11" t="s">
        <v>304</v>
      </c>
      <c r="P425" s="11" t="s">
        <v>18153</v>
      </c>
      <c r="Q425" s="11" t="s">
        <v>18154</v>
      </c>
      <c r="R425" s="55" t="s">
        <v>18155</v>
      </c>
    </row>
    <row r="426" spans="1:18" ht="48" x14ac:dyDescent="0.2">
      <c r="A426" s="160">
        <v>9789152302484</v>
      </c>
      <c r="B426" s="11">
        <v>2</v>
      </c>
      <c r="C426" s="11" t="s">
        <v>12858</v>
      </c>
      <c r="D426" s="11" t="str">
        <f t="shared" si="23"/>
        <v>2_x2_4x_R_12a</v>
      </c>
      <c r="E426" s="11" t="str">
        <f>INDEX('Base data'!$M$433:$N$671,MATCH('Kap 2'!D426,'Base data'!$M$433:$M$671,0),2)</f>
        <v>9789152302484-2-x2_4x-R-12a</v>
      </c>
      <c r="G426" s="11" t="str">
        <f t="shared" si="24"/>
        <v>12a</v>
      </c>
      <c r="H426" s="11" t="str">
        <f t="shared" si="25"/>
        <v>Förenkla</v>
      </c>
      <c r="I426" s="11" t="s">
        <v>63</v>
      </c>
      <c r="J426" s="11" t="s">
        <v>365</v>
      </c>
      <c r="K426" s="11" t="s">
        <v>213</v>
      </c>
      <c r="L426" s="11" t="s">
        <v>448</v>
      </c>
      <c r="M426" s="11">
        <v>2</v>
      </c>
      <c r="N426" s="11" t="s">
        <v>281</v>
      </c>
      <c r="O426" s="11" t="s">
        <v>304</v>
      </c>
      <c r="P426" s="55" t="s">
        <v>18156</v>
      </c>
      <c r="Q426" s="11" t="s">
        <v>18157</v>
      </c>
      <c r="R426" s="55" t="s">
        <v>18158</v>
      </c>
    </row>
    <row r="427" spans="1:18" ht="48" x14ac:dyDescent="0.2">
      <c r="A427" s="160">
        <v>9789152302484</v>
      </c>
      <c r="B427" s="11">
        <v>2</v>
      </c>
      <c r="C427" s="11" t="s">
        <v>12858</v>
      </c>
      <c r="D427" s="11" t="str">
        <f t="shared" si="23"/>
        <v>2_x2_4x_R_12a</v>
      </c>
      <c r="E427" s="11" t="str">
        <f>INDEX('Base data'!$M$433:$N$671,MATCH('Kap 2'!D427,'Base data'!$M$433:$M$671,0),2)</f>
        <v>9789152302484-2-x2_4x-R-12a</v>
      </c>
      <c r="G427" s="11" t="str">
        <f t="shared" si="24"/>
        <v>12a</v>
      </c>
      <c r="H427" s="11" t="str">
        <f t="shared" si="25"/>
        <v>Förenkla</v>
      </c>
      <c r="I427" s="11" t="s">
        <v>63</v>
      </c>
      <c r="J427" s="11" t="s">
        <v>365</v>
      </c>
      <c r="K427" s="11" t="s">
        <v>213</v>
      </c>
      <c r="L427" s="11" t="s">
        <v>448</v>
      </c>
      <c r="M427" s="11">
        <v>3</v>
      </c>
      <c r="N427" s="11" t="s">
        <v>448</v>
      </c>
      <c r="O427" s="11" t="s">
        <v>304</v>
      </c>
      <c r="P427" s="12" t="s">
        <v>18129</v>
      </c>
      <c r="Q427" s="11" t="s">
        <v>18159</v>
      </c>
      <c r="R427" s="55" t="s">
        <v>18500</v>
      </c>
    </row>
    <row r="428" spans="1:18" ht="112" x14ac:dyDescent="0.2">
      <c r="A428" s="160">
        <v>9789152302484</v>
      </c>
      <c r="B428" s="11">
        <v>2</v>
      </c>
      <c r="C428" s="11" t="s">
        <v>12858</v>
      </c>
      <c r="D428" s="11" t="str">
        <f t="shared" si="23"/>
        <v>2_x2_4x_R_12b</v>
      </c>
      <c r="E428" s="11" t="str">
        <f>INDEX('Base data'!$M$433:$N$671,MATCH('Kap 2'!D428,'Base data'!$M$433:$M$671,0),2)</f>
        <v>9789152302484-2-x2_4x-R-12b</v>
      </c>
      <c r="G428" s="11" t="str">
        <f t="shared" si="24"/>
        <v>12b</v>
      </c>
      <c r="H428" s="11" t="str">
        <f t="shared" si="25"/>
        <v>Förenkla</v>
      </c>
      <c r="I428" s="11" t="s">
        <v>64</v>
      </c>
      <c r="J428" s="11" t="s">
        <v>365</v>
      </c>
      <c r="K428" s="11" t="s">
        <v>213</v>
      </c>
      <c r="L428" s="11" t="s">
        <v>448</v>
      </c>
      <c r="M428" s="11">
        <v>1</v>
      </c>
      <c r="N428" s="11" t="s">
        <v>281</v>
      </c>
      <c r="O428" s="11" t="s">
        <v>304</v>
      </c>
      <c r="P428" s="11" t="s">
        <v>18160</v>
      </c>
      <c r="Q428" s="11" t="s">
        <v>18161</v>
      </c>
      <c r="R428" s="55" t="s">
        <v>18162</v>
      </c>
    </row>
    <row r="429" spans="1:18" ht="48" x14ac:dyDescent="0.2">
      <c r="A429" s="160">
        <v>9789152302484</v>
      </c>
      <c r="B429" s="11">
        <v>2</v>
      </c>
      <c r="C429" s="11" t="s">
        <v>12858</v>
      </c>
      <c r="D429" s="11" t="str">
        <f t="shared" si="23"/>
        <v>2_x2_4x_R_12b</v>
      </c>
      <c r="E429" s="11" t="str">
        <f>INDEX('Base data'!$M$433:$N$671,MATCH('Kap 2'!D429,'Base data'!$M$433:$M$671,0),2)</f>
        <v>9789152302484-2-x2_4x-R-12b</v>
      </c>
      <c r="G429" s="11" t="str">
        <f t="shared" si="24"/>
        <v>12b</v>
      </c>
      <c r="H429" s="11" t="str">
        <f t="shared" si="25"/>
        <v>Förenkla</v>
      </c>
      <c r="I429" s="11" t="s">
        <v>64</v>
      </c>
      <c r="J429" s="11" t="s">
        <v>365</v>
      </c>
      <c r="K429" s="11" t="s">
        <v>213</v>
      </c>
      <c r="L429" s="11" t="s">
        <v>448</v>
      </c>
      <c r="M429" s="11">
        <v>2</v>
      </c>
      <c r="N429" s="11" t="s">
        <v>281</v>
      </c>
      <c r="O429" s="11" t="s">
        <v>304</v>
      </c>
      <c r="P429" s="55" t="s">
        <v>18163</v>
      </c>
      <c r="Q429" s="11" t="s">
        <v>18164</v>
      </c>
      <c r="R429" s="55" t="s">
        <v>18165</v>
      </c>
    </row>
    <row r="430" spans="1:18" ht="48" x14ac:dyDescent="0.2">
      <c r="A430" s="160">
        <v>9789152302484</v>
      </c>
      <c r="B430" s="11">
        <v>2</v>
      </c>
      <c r="C430" s="11" t="s">
        <v>12858</v>
      </c>
      <c r="D430" s="11" t="str">
        <f t="shared" si="23"/>
        <v>2_x2_4x_R_12b</v>
      </c>
      <c r="E430" s="11" t="str">
        <f>INDEX('Base data'!$M$433:$N$671,MATCH('Kap 2'!D430,'Base data'!$M$433:$M$671,0),2)</f>
        <v>9789152302484-2-x2_4x-R-12b</v>
      </c>
      <c r="G430" s="11" t="str">
        <f t="shared" si="24"/>
        <v>12b</v>
      </c>
      <c r="H430" s="11" t="str">
        <f t="shared" si="25"/>
        <v>Förenkla</v>
      </c>
      <c r="I430" s="11" t="s">
        <v>64</v>
      </c>
      <c r="J430" s="11" t="s">
        <v>365</v>
      </c>
      <c r="K430" s="11" t="s">
        <v>213</v>
      </c>
      <c r="L430" s="11" t="s">
        <v>448</v>
      </c>
      <c r="M430" s="11">
        <v>3</v>
      </c>
      <c r="N430" s="11" t="s">
        <v>448</v>
      </c>
      <c r="O430" s="11" t="s">
        <v>304</v>
      </c>
      <c r="P430" s="12" t="s">
        <v>18107</v>
      </c>
      <c r="Q430" s="11" t="s">
        <v>18166</v>
      </c>
      <c r="R430" s="55" t="s">
        <v>18500</v>
      </c>
    </row>
    <row r="431" spans="1:18" ht="112" x14ac:dyDescent="0.2">
      <c r="A431" s="160">
        <v>9789152302484</v>
      </c>
      <c r="B431" s="11">
        <v>2</v>
      </c>
      <c r="C431" s="11" t="s">
        <v>12858</v>
      </c>
      <c r="D431" s="11" t="str">
        <f t="shared" si="23"/>
        <v>2_x2_4x_R_12c</v>
      </c>
      <c r="E431" s="11" t="str">
        <f>INDEX('Base data'!$M$433:$N$671,MATCH('Kap 2'!D431,'Base data'!$M$433:$M$671,0),2)</f>
        <v>9789152302484-2-x2_4x-R-12c</v>
      </c>
      <c r="G431" s="11" t="str">
        <f t="shared" si="24"/>
        <v>12c</v>
      </c>
      <c r="H431" s="11" t="str">
        <f t="shared" si="25"/>
        <v>Förenkla</v>
      </c>
      <c r="I431" s="11" t="s">
        <v>65</v>
      </c>
      <c r="J431" s="11" t="s">
        <v>365</v>
      </c>
      <c r="K431" s="11" t="s">
        <v>213</v>
      </c>
      <c r="L431" s="11" t="s">
        <v>448</v>
      </c>
      <c r="M431" s="11">
        <v>1</v>
      </c>
      <c r="N431" s="11" t="s">
        <v>281</v>
      </c>
      <c r="O431" s="11" t="s">
        <v>304</v>
      </c>
      <c r="P431" s="11" t="s">
        <v>18167</v>
      </c>
      <c r="Q431" s="11" t="s">
        <v>18168</v>
      </c>
      <c r="R431" s="55" t="s">
        <v>18169</v>
      </c>
    </row>
    <row r="432" spans="1:18" ht="48" x14ac:dyDescent="0.2">
      <c r="A432" s="160">
        <v>9789152302484</v>
      </c>
      <c r="B432" s="11">
        <v>2</v>
      </c>
      <c r="C432" s="11" t="s">
        <v>12858</v>
      </c>
      <c r="D432" s="11" t="str">
        <f t="shared" si="23"/>
        <v>2_x2_4x_R_12c</v>
      </c>
      <c r="E432" s="11" t="str">
        <f>INDEX('Base data'!$M$433:$N$671,MATCH('Kap 2'!D432,'Base data'!$M$433:$M$671,0),2)</f>
        <v>9789152302484-2-x2_4x-R-12c</v>
      </c>
      <c r="G432" s="11" t="str">
        <f t="shared" si="24"/>
        <v>12c</v>
      </c>
      <c r="H432" s="11" t="str">
        <f t="shared" si="25"/>
        <v>Förenkla</v>
      </c>
      <c r="I432" s="11" t="s">
        <v>65</v>
      </c>
      <c r="J432" s="11" t="s">
        <v>365</v>
      </c>
      <c r="K432" s="11" t="s">
        <v>213</v>
      </c>
      <c r="L432" s="11" t="s">
        <v>448</v>
      </c>
      <c r="M432" s="11">
        <v>2</v>
      </c>
      <c r="N432" s="11" t="s">
        <v>281</v>
      </c>
      <c r="O432" s="11" t="s">
        <v>304</v>
      </c>
      <c r="P432" s="55" t="s">
        <v>18170</v>
      </c>
      <c r="Q432" s="11" t="s">
        <v>18171</v>
      </c>
      <c r="R432" s="55" t="s">
        <v>18172</v>
      </c>
    </row>
    <row r="433" spans="1:18" ht="48" x14ac:dyDescent="0.2">
      <c r="A433" s="160">
        <v>9789152302484</v>
      </c>
      <c r="B433" s="11">
        <v>2</v>
      </c>
      <c r="C433" s="11" t="s">
        <v>12858</v>
      </c>
      <c r="D433" s="11" t="str">
        <f t="shared" si="23"/>
        <v>2_x2_4x_R_12c</v>
      </c>
      <c r="E433" s="11" t="str">
        <f>INDEX('Base data'!$M$433:$N$671,MATCH('Kap 2'!D433,'Base data'!$M$433:$M$671,0),2)</f>
        <v>9789152302484-2-x2_4x-R-12c</v>
      </c>
      <c r="G433" s="11" t="str">
        <f t="shared" si="24"/>
        <v>12c</v>
      </c>
      <c r="H433" s="11" t="str">
        <f t="shared" si="25"/>
        <v>Förenkla</v>
      </c>
      <c r="I433" s="11" t="s">
        <v>65</v>
      </c>
      <c r="J433" s="11" t="s">
        <v>365</v>
      </c>
      <c r="K433" s="11" t="s">
        <v>213</v>
      </c>
      <c r="L433" s="11" t="s">
        <v>448</v>
      </c>
      <c r="M433" s="11">
        <v>3</v>
      </c>
      <c r="N433" s="11" t="s">
        <v>448</v>
      </c>
      <c r="O433" s="11" t="s">
        <v>304</v>
      </c>
      <c r="P433" s="12" t="s">
        <v>18129</v>
      </c>
      <c r="Q433" s="11" t="s">
        <v>18173</v>
      </c>
      <c r="R433" s="55" t="s">
        <v>18500</v>
      </c>
    </row>
    <row r="434" spans="1:18" ht="112" x14ac:dyDescent="0.2">
      <c r="A434" s="160">
        <v>9789152302484</v>
      </c>
      <c r="B434" s="11">
        <v>2</v>
      </c>
      <c r="C434" s="11" t="s">
        <v>12858</v>
      </c>
      <c r="D434" s="11" t="str">
        <f t="shared" si="23"/>
        <v>2_x2_4x_R_12d</v>
      </c>
      <c r="E434" s="11" t="str">
        <f>INDEX('Base data'!$M$433:$N$671,MATCH('Kap 2'!D434,'Base data'!$M$433:$M$671,0),2)</f>
        <v>9789152302484-2-x2_4x-R-12d</v>
      </c>
      <c r="G434" s="11" t="str">
        <f t="shared" si="24"/>
        <v>12d</v>
      </c>
      <c r="H434" s="11" t="str">
        <f t="shared" si="25"/>
        <v>Förenkla</v>
      </c>
      <c r="I434" s="11" t="s">
        <v>67</v>
      </c>
      <c r="J434" s="11" t="s">
        <v>365</v>
      </c>
      <c r="K434" s="11" t="s">
        <v>213</v>
      </c>
      <c r="L434" s="11" t="s">
        <v>448</v>
      </c>
      <c r="M434" s="11">
        <v>1</v>
      </c>
      <c r="N434" s="11" t="s">
        <v>281</v>
      </c>
      <c r="O434" s="11" t="s">
        <v>304</v>
      </c>
      <c r="P434" s="11" t="s">
        <v>18174</v>
      </c>
      <c r="Q434" s="11" t="s">
        <v>463</v>
      </c>
      <c r="R434" s="55" t="s">
        <v>18162</v>
      </c>
    </row>
    <row r="435" spans="1:18" ht="48" x14ac:dyDescent="0.2">
      <c r="A435" s="160">
        <v>9789152302484</v>
      </c>
      <c r="B435" s="11">
        <v>2</v>
      </c>
      <c r="C435" s="11" t="s">
        <v>12858</v>
      </c>
      <c r="D435" s="11" t="str">
        <f t="shared" si="23"/>
        <v>2_x2_4x_R_12d</v>
      </c>
      <c r="E435" s="11" t="str">
        <f>INDEX('Base data'!$M$433:$N$671,MATCH('Kap 2'!D435,'Base data'!$M$433:$M$671,0),2)</f>
        <v>9789152302484-2-x2_4x-R-12d</v>
      </c>
      <c r="G435" s="11" t="str">
        <f t="shared" si="24"/>
        <v>12d</v>
      </c>
      <c r="H435" s="11" t="str">
        <f t="shared" si="25"/>
        <v>Förenkla</v>
      </c>
      <c r="I435" s="11" t="s">
        <v>67</v>
      </c>
      <c r="J435" s="11" t="s">
        <v>365</v>
      </c>
      <c r="K435" s="11" t="s">
        <v>213</v>
      </c>
      <c r="L435" s="11" t="s">
        <v>448</v>
      </c>
      <c r="M435" s="11">
        <v>2</v>
      </c>
      <c r="N435" s="11" t="s">
        <v>281</v>
      </c>
      <c r="O435" s="11" t="s">
        <v>304</v>
      </c>
      <c r="P435" s="55" t="s">
        <v>18175</v>
      </c>
      <c r="Q435" s="11" t="s">
        <v>18176</v>
      </c>
      <c r="R435" s="55" t="s">
        <v>18177</v>
      </c>
    </row>
    <row r="436" spans="1:18" ht="48" x14ac:dyDescent="0.2">
      <c r="A436" s="160">
        <v>9789152302484</v>
      </c>
      <c r="B436" s="11">
        <v>2</v>
      </c>
      <c r="C436" s="11" t="s">
        <v>12858</v>
      </c>
      <c r="D436" s="11" t="str">
        <f t="shared" si="23"/>
        <v>2_x2_4x_R_12d</v>
      </c>
      <c r="E436" s="11" t="str">
        <f>INDEX('Base data'!$M$433:$N$671,MATCH('Kap 2'!D436,'Base data'!$M$433:$M$671,0),2)</f>
        <v>9789152302484-2-x2_4x-R-12d</v>
      </c>
      <c r="G436" s="11" t="str">
        <f t="shared" si="24"/>
        <v>12d</v>
      </c>
      <c r="H436" s="11" t="str">
        <f t="shared" si="25"/>
        <v>Förenkla</v>
      </c>
      <c r="I436" s="11" t="s">
        <v>67</v>
      </c>
      <c r="J436" s="11" t="s">
        <v>365</v>
      </c>
      <c r="K436" s="11" t="s">
        <v>213</v>
      </c>
      <c r="L436" s="11" t="s">
        <v>448</v>
      </c>
      <c r="M436" s="11">
        <v>3</v>
      </c>
      <c r="N436" s="11" t="s">
        <v>448</v>
      </c>
      <c r="O436" s="11" t="s">
        <v>304</v>
      </c>
      <c r="P436" s="12" t="s">
        <v>18107</v>
      </c>
      <c r="Q436" s="14" t="s">
        <v>18178</v>
      </c>
      <c r="R436" s="80" t="s">
        <v>18500</v>
      </c>
    </row>
    <row r="437" spans="1:18" ht="32" x14ac:dyDescent="0.2">
      <c r="A437" s="160">
        <v>9789152302484</v>
      </c>
      <c r="B437" s="11">
        <v>2</v>
      </c>
      <c r="C437" s="11" t="s">
        <v>12858</v>
      </c>
      <c r="D437" s="11" t="str">
        <f t="shared" si="23"/>
        <v>2_x2_4x_R_13a</v>
      </c>
      <c r="E437" s="11" t="str">
        <f>INDEX('Base data'!$M$433:$N$671,MATCH('Kap 2'!D437,'Base data'!$M$433:$M$671,0),2)</f>
        <v>9789152302484-2-x2_4x-R-13a</v>
      </c>
      <c r="G437" s="11" t="str">
        <f t="shared" si="24"/>
        <v>13a</v>
      </c>
      <c r="H437" s="11" t="str">
        <f t="shared" si="25"/>
        <v>Problemlösning</v>
      </c>
      <c r="I437" s="11" t="s">
        <v>167</v>
      </c>
      <c r="J437" s="11" t="s">
        <v>365</v>
      </c>
      <c r="K437" s="11" t="s">
        <v>213</v>
      </c>
      <c r="L437" s="11" t="s">
        <v>1256</v>
      </c>
      <c r="M437" s="11">
        <v>1</v>
      </c>
      <c r="N437" s="11" t="s">
        <v>448</v>
      </c>
      <c r="O437" s="11" t="s">
        <v>304</v>
      </c>
      <c r="P437" s="11" t="s">
        <v>18179</v>
      </c>
      <c r="Q437" s="12" t="s">
        <v>15937</v>
      </c>
      <c r="R437" s="55" t="s">
        <v>18180</v>
      </c>
    </row>
    <row r="438" spans="1:18" ht="48" x14ac:dyDescent="0.2">
      <c r="A438" s="160">
        <v>9789152302484</v>
      </c>
      <c r="B438" s="11">
        <v>2</v>
      </c>
      <c r="C438" s="11" t="s">
        <v>12858</v>
      </c>
      <c r="D438" s="11" t="str">
        <f t="shared" si="23"/>
        <v>2_x2_4x_R_13a</v>
      </c>
      <c r="E438" s="11" t="str">
        <f>INDEX('Base data'!$M$433:$N$671,MATCH('Kap 2'!D438,'Base data'!$M$433:$M$671,0),2)</f>
        <v>9789152302484-2-x2_4x-R-13a</v>
      </c>
      <c r="G438" s="11" t="str">
        <f t="shared" si="24"/>
        <v>13a</v>
      </c>
      <c r="H438" s="11" t="str">
        <f t="shared" si="25"/>
        <v>Problemlösning</v>
      </c>
      <c r="I438" s="11" t="s">
        <v>167</v>
      </c>
      <c r="J438" s="11" t="s">
        <v>365</v>
      </c>
      <c r="K438" s="11" t="s">
        <v>213</v>
      </c>
      <c r="L438" s="11" t="s">
        <v>1256</v>
      </c>
      <c r="M438" s="11">
        <v>2</v>
      </c>
      <c r="N438" s="11" t="s">
        <v>448</v>
      </c>
      <c r="O438" s="11" t="s">
        <v>304</v>
      </c>
      <c r="P438" s="11" t="s">
        <v>18181</v>
      </c>
      <c r="Q438" s="21" t="s">
        <v>464</v>
      </c>
      <c r="R438" s="37" t="s">
        <v>18182</v>
      </c>
    </row>
    <row r="439" spans="1:18" ht="128" x14ac:dyDescent="0.2">
      <c r="A439" s="160">
        <v>9789152302484</v>
      </c>
      <c r="B439" s="11">
        <v>2</v>
      </c>
      <c r="C439" s="11" t="s">
        <v>12858</v>
      </c>
      <c r="D439" s="11" t="str">
        <f t="shared" si="23"/>
        <v>2_x2_4x_R_13b</v>
      </c>
      <c r="E439" s="11" t="str">
        <f>INDEX('Base data'!$M$433:$N$671,MATCH('Kap 2'!D439,'Base data'!$M$433:$M$671,0),2)</f>
        <v>9789152302484-2-x2_4x-R-13b</v>
      </c>
      <c r="G439" s="11" t="str">
        <f t="shared" si="24"/>
        <v>13b</v>
      </c>
      <c r="H439" s="11" t="str">
        <f t="shared" si="25"/>
        <v>Problemlösning</v>
      </c>
      <c r="I439" s="11" t="s">
        <v>168</v>
      </c>
      <c r="J439" s="11" t="s">
        <v>365</v>
      </c>
      <c r="K439" s="11" t="s">
        <v>213</v>
      </c>
      <c r="L439" s="11" t="s">
        <v>1256</v>
      </c>
      <c r="M439" s="11">
        <v>1</v>
      </c>
      <c r="N439" s="11" t="s">
        <v>281</v>
      </c>
      <c r="O439" s="11" t="s">
        <v>304</v>
      </c>
      <c r="P439" s="55" t="s">
        <v>18183</v>
      </c>
      <c r="Q439" s="11" t="s">
        <v>18184</v>
      </c>
      <c r="R439" s="55" t="s">
        <v>18185</v>
      </c>
    </row>
    <row r="440" spans="1:18" ht="48" x14ac:dyDescent="0.2">
      <c r="A440" s="160">
        <v>9789152302484</v>
      </c>
      <c r="B440" s="11">
        <v>2</v>
      </c>
      <c r="C440" s="11" t="s">
        <v>12858</v>
      </c>
      <c r="D440" s="11" t="str">
        <f t="shared" si="23"/>
        <v>2_x2_4x_R_13b</v>
      </c>
      <c r="E440" s="11" t="str">
        <f>INDEX('Base data'!$M$433:$N$671,MATCH('Kap 2'!D440,'Base data'!$M$433:$M$671,0),2)</f>
        <v>9789152302484-2-x2_4x-R-13b</v>
      </c>
      <c r="G440" s="11" t="str">
        <f t="shared" si="24"/>
        <v>13b</v>
      </c>
      <c r="H440" s="11" t="str">
        <f t="shared" si="25"/>
        <v>Problemlösning</v>
      </c>
      <c r="I440" s="11" t="s">
        <v>168</v>
      </c>
      <c r="J440" s="11" t="s">
        <v>365</v>
      </c>
      <c r="K440" s="11" t="s">
        <v>213</v>
      </c>
      <c r="L440" s="11" t="s">
        <v>1256</v>
      </c>
      <c r="M440" s="11">
        <v>2</v>
      </c>
      <c r="N440" s="11" t="s">
        <v>448</v>
      </c>
      <c r="O440" s="11" t="s">
        <v>304</v>
      </c>
      <c r="P440" s="11" t="s">
        <v>18186</v>
      </c>
      <c r="Q440" s="11" t="s">
        <v>18120</v>
      </c>
      <c r="R440" s="37" t="s">
        <v>18187</v>
      </c>
    </row>
    <row r="441" spans="1:18" ht="176" x14ac:dyDescent="0.2">
      <c r="A441" s="160">
        <v>9789152302484</v>
      </c>
      <c r="B441" s="11">
        <v>2</v>
      </c>
      <c r="C441" s="11" t="s">
        <v>12858</v>
      </c>
      <c r="D441" s="11" t="str">
        <f t="shared" si="23"/>
        <v>2_x2_4x_R_14a</v>
      </c>
      <c r="E441" s="11" t="str">
        <f>INDEX('Base data'!$M$433:$N$671,MATCH('Kap 2'!D441,'Base data'!$M$433:$M$671,0),2)</f>
        <v>9789152302484-2-x2_4x-R-14a</v>
      </c>
      <c r="G441" s="11" t="str">
        <f t="shared" si="24"/>
        <v>14a</v>
      </c>
      <c r="H441" s="11" t="str">
        <f t="shared" si="25"/>
        <v>Problemlösning</v>
      </c>
      <c r="I441" s="11" t="s">
        <v>68</v>
      </c>
      <c r="J441" s="11" t="s">
        <v>365</v>
      </c>
      <c r="K441" s="11" t="s">
        <v>213</v>
      </c>
      <c r="L441" s="11" t="s">
        <v>1256</v>
      </c>
      <c r="M441" s="11">
        <v>1</v>
      </c>
      <c r="N441" s="11" t="s">
        <v>283</v>
      </c>
      <c r="O441" s="11" t="s">
        <v>311</v>
      </c>
      <c r="P441" s="55" t="s">
        <v>18501</v>
      </c>
      <c r="Q441" s="11" t="s">
        <v>18188</v>
      </c>
      <c r="R441" s="55" t="s">
        <v>18189</v>
      </c>
    </row>
    <row r="442" spans="1:18" ht="80" x14ac:dyDescent="0.2">
      <c r="A442" s="160">
        <v>9789152302484</v>
      </c>
      <c r="B442" s="11">
        <v>2</v>
      </c>
      <c r="C442" s="11" t="s">
        <v>12858</v>
      </c>
      <c r="D442" s="11" t="str">
        <f t="shared" si="23"/>
        <v>2_x2_4x_R_14a</v>
      </c>
      <c r="E442" s="11" t="str">
        <f>INDEX('Base data'!$M$433:$N$671,MATCH('Kap 2'!D442,'Base data'!$M$433:$M$671,0),2)</f>
        <v>9789152302484-2-x2_4x-R-14a</v>
      </c>
      <c r="G442" s="11" t="str">
        <f t="shared" si="24"/>
        <v>14a</v>
      </c>
      <c r="H442" s="11" t="str">
        <f t="shared" si="25"/>
        <v>Problemlösning</v>
      </c>
      <c r="I442" s="11" t="s">
        <v>68</v>
      </c>
      <c r="J442" s="11" t="s">
        <v>365</v>
      </c>
      <c r="K442" s="11" t="s">
        <v>213</v>
      </c>
      <c r="L442" s="11" t="s">
        <v>1256</v>
      </c>
      <c r="M442" s="11">
        <v>2</v>
      </c>
      <c r="N442" s="11" t="s">
        <v>283</v>
      </c>
      <c r="O442" s="11" t="s">
        <v>304</v>
      </c>
      <c r="P442" s="55" t="s">
        <v>18190</v>
      </c>
      <c r="Q442" s="11" t="s">
        <v>15934</v>
      </c>
      <c r="R442" s="55" t="s">
        <v>18191</v>
      </c>
    </row>
    <row r="443" spans="1:18" ht="96" x14ac:dyDescent="0.2">
      <c r="A443" s="160">
        <v>9789152302484</v>
      </c>
      <c r="B443" s="11">
        <v>2</v>
      </c>
      <c r="C443" s="11" t="s">
        <v>12858</v>
      </c>
      <c r="D443" s="11" t="str">
        <f t="shared" ref="D443:D506" si="26">B443&amp;"_"&amp;C443&amp;"_"&amp;K443&amp;"_"&amp;I443</f>
        <v>2_x2_4x_R_15a</v>
      </c>
      <c r="E443" s="11" t="str">
        <f>INDEX('Base data'!$M$433:$N$671,MATCH('Kap 2'!D443,'Base data'!$M$433:$M$671,0),2)</f>
        <v>9789152302484-2-x2_4x-R-15a</v>
      </c>
      <c r="G443" s="11" t="str">
        <f>IF(I443="",#REF!,I443)</f>
        <v>15a</v>
      </c>
      <c r="H443" s="11" t="str">
        <f>IF(L443="",#REF!,L443)</f>
        <v>Problemlösning</v>
      </c>
      <c r="I443" s="11" t="s">
        <v>70</v>
      </c>
      <c r="J443" s="11" t="s">
        <v>365</v>
      </c>
      <c r="K443" s="11" t="s">
        <v>213</v>
      </c>
      <c r="L443" s="11" t="s">
        <v>1256</v>
      </c>
      <c r="M443" s="11">
        <v>1</v>
      </c>
      <c r="N443" s="11" t="s">
        <v>281</v>
      </c>
      <c r="O443" s="11" t="s">
        <v>304</v>
      </c>
      <c r="P443" s="11" t="s">
        <v>18192</v>
      </c>
      <c r="Q443" s="11">
        <v>16</v>
      </c>
      <c r="R443" s="55" t="s">
        <v>18193</v>
      </c>
    </row>
    <row r="444" spans="1:18" ht="32" x14ac:dyDescent="0.2">
      <c r="A444" s="160">
        <v>9789152302484</v>
      </c>
      <c r="B444" s="11">
        <v>2</v>
      </c>
      <c r="C444" s="11" t="s">
        <v>12858</v>
      </c>
      <c r="D444" s="11" t="str">
        <f t="shared" si="26"/>
        <v>2_x2_4x_R_15a</v>
      </c>
      <c r="E444" s="11" t="str">
        <f>INDEX('Base data'!$M$433:$N$671,MATCH('Kap 2'!D444,'Base data'!$M$433:$M$671,0),2)</f>
        <v>9789152302484-2-x2_4x-R-15a</v>
      </c>
      <c r="G444" s="11" t="str">
        <f t="shared" ref="G444:G506" si="27">IF(I444="",G443,I444)</f>
        <v>15a</v>
      </c>
      <c r="H444" s="11" t="str">
        <f t="shared" ref="H444:H506" si="28">IF(L444="",H443,L444)</f>
        <v>Problemlösning</v>
      </c>
      <c r="I444" s="11" t="s">
        <v>70</v>
      </c>
      <c r="J444" s="11" t="s">
        <v>365</v>
      </c>
      <c r="K444" s="11" t="s">
        <v>213</v>
      </c>
      <c r="L444" s="11" t="s">
        <v>1256</v>
      </c>
      <c r="M444" s="11">
        <v>2</v>
      </c>
      <c r="N444" s="11" t="s">
        <v>283</v>
      </c>
      <c r="O444" s="11" t="s">
        <v>304</v>
      </c>
      <c r="P444" s="11" t="s">
        <v>18194</v>
      </c>
      <c r="Q444" s="11">
        <v>16</v>
      </c>
      <c r="R444" s="55" t="s">
        <v>18195</v>
      </c>
    </row>
    <row r="445" spans="1:18" ht="48" x14ac:dyDescent="0.2">
      <c r="A445" s="160">
        <v>9789152302484</v>
      </c>
      <c r="B445" s="11">
        <v>2</v>
      </c>
      <c r="C445" s="11" t="s">
        <v>12858</v>
      </c>
      <c r="D445" s="11" t="str">
        <f t="shared" si="26"/>
        <v>2_x2_4x_R_15b</v>
      </c>
      <c r="E445" s="11" t="str">
        <f>INDEX('Base data'!$M$433:$N$671,MATCH('Kap 2'!D445,'Base data'!$M$433:$M$671,0),2)</f>
        <v>9789152302484-2-x2_4x-R-15b</v>
      </c>
      <c r="G445" s="11" t="str">
        <f t="shared" si="27"/>
        <v>15b</v>
      </c>
      <c r="H445" s="11" t="str">
        <f t="shared" si="28"/>
        <v>Problemlösning</v>
      </c>
      <c r="I445" s="11" t="s">
        <v>71</v>
      </c>
      <c r="J445" s="11" t="s">
        <v>365</v>
      </c>
      <c r="K445" s="11" t="s">
        <v>213</v>
      </c>
      <c r="L445" s="11" t="s">
        <v>1256</v>
      </c>
      <c r="M445" s="11">
        <v>1</v>
      </c>
      <c r="N445" s="11" t="s">
        <v>281</v>
      </c>
      <c r="O445" s="11" t="s">
        <v>304</v>
      </c>
      <c r="P445" s="11" t="s">
        <v>18196</v>
      </c>
      <c r="Q445" s="11" t="s">
        <v>18197</v>
      </c>
      <c r="R445" s="55" t="s">
        <v>18502</v>
      </c>
    </row>
    <row r="446" spans="1:18" ht="32" x14ac:dyDescent="0.2">
      <c r="A446" s="160">
        <v>9789152302484</v>
      </c>
      <c r="B446" s="11">
        <v>2</v>
      </c>
      <c r="C446" s="11" t="s">
        <v>12858</v>
      </c>
      <c r="D446" s="11" t="str">
        <f t="shared" si="26"/>
        <v>2_x2_4x_R_15b</v>
      </c>
      <c r="E446" s="11" t="str">
        <f>INDEX('Base data'!$M$433:$N$671,MATCH('Kap 2'!D446,'Base data'!$M$433:$M$671,0),2)</f>
        <v>9789152302484-2-x2_4x-R-15b</v>
      </c>
      <c r="G446" s="11" t="str">
        <f t="shared" si="27"/>
        <v>15b</v>
      </c>
      <c r="H446" s="11" t="str">
        <f t="shared" si="28"/>
        <v>Problemlösning</v>
      </c>
      <c r="I446" s="11" t="s">
        <v>71</v>
      </c>
      <c r="J446" s="11" t="s">
        <v>365</v>
      </c>
      <c r="K446" s="11" t="s">
        <v>213</v>
      </c>
      <c r="L446" s="11" t="s">
        <v>1256</v>
      </c>
      <c r="M446" s="11">
        <v>2</v>
      </c>
      <c r="N446" s="11" t="s">
        <v>283</v>
      </c>
      <c r="O446" s="11" t="s">
        <v>304</v>
      </c>
      <c r="P446" s="11" t="s">
        <v>18194</v>
      </c>
      <c r="Q446" s="11" t="s">
        <v>18197</v>
      </c>
      <c r="R446" s="55" t="s">
        <v>18195</v>
      </c>
    </row>
    <row r="447" spans="1:18" ht="32" x14ac:dyDescent="0.2">
      <c r="A447" s="160">
        <v>9789152302484</v>
      </c>
      <c r="B447" s="11">
        <v>2</v>
      </c>
      <c r="C447" s="11" t="s">
        <v>12858</v>
      </c>
      <c r="D447" s="11" t="str">
        <f t="shared" si="26"/>
        <v>2_x2_4x_R_16a</v>
      </c>
      <c r="E447" s="11" t="str">
        <f>INDEX('Base data'!$M$433:$N$671,MATCH('Kap 2'!D447,'Base data'!$M$433:$M$671,0),2)</f>
        <v>9789152302484-2-x2_4x-R-16a</v>
      </c>
      <c r="G447" s="11" t="str">
        <f t="shared" si="27"/>
        <v>16a</v>
      </c>
      <c r="H447" s="11" t="str">
        <f t="shared" si="28"/>
        <v>Förenkla</v>
      </c>
      <c r="I447" s="11" t="s">
        <v>72</v>
      </c>
      <c r="J447" s="11" t="s">
        <v>365</v>
      </c>
      <c r="K447" s="11" t="s">
        <v>213</v>
      </c>
      <c r="L447" s="11" t="s">
        <v>448</v>
      </c>
      <c r="M447" s="11">
        <v>1</v>
      </c>
      <c r="N447" s="11" t="s">
        <v>281</v>
      </c>
      <c r="O447" s="11" t="s">
        <v>304</v>
      </c>
      <c r="P447" s="55" t="s">
        <v>18198</v>
      </c>
      <c r="Q447" s="11" t="s">
        <v>18199</v>
      </c>
      <c r="R447" s="55" t="s">
        <v>18200</v>
      </c>
    </row>
    <row r="448" spans="1:18" ht="32" x14ac:dyDescent="0.2">
      <c r="A448" s="160">
        <v>9789152302484</v>
      </c>
      <c r="B448" s="11">
        <v>2</v>
      </c>
      <c r="C448" s="11" t="s">
        <v>12858</v>
      </c>
      <c r="D448" s="11" t="str">
        <f t="shared" si="26"/>
        <v>2_x2_4x_R_16a</v>
      </c>
      <c r="E448" s="11" t="str">
        <f>INDEX('Base data'!$M$433:$N$671,MATCH('Kap 2'!D448,'Base data'!$M$433:$M$671,0),2)</f>
        <v>9789152302484-2-x2_4x-R-16a</v>
      </c>
      <c r="G448" s="11" t="str">
        <f t="shared" si="27"/>
        <v>16a</v>
      </c>
      <c r="H448" s="11" t="str">
        <f t="shared" si="28"/>
        <v>Förenkla</v>
      </c>
      <c r="I448" s="11" t="s">
        <v>72</v>
      </c>
      <c r="J448" s="11" t="s">
        <v>365</v>
      </c>
      <c r="K448" s="11" t="s">
        <v>213</v>
      </c>
      <c r="L448" s="11" t="s">
        <v>448</v>
      </c>
      <c r="M448" s="11">
        <v>2</v>
      </c>
      <c r="N448" s="11" t="s">
        <v>283</v>
      </c>
      <c r="O448" s="11" t="s">
        <v>304</v>
      </c>
      <c r="P448" s="12" t="s">
        <v>18201</v>
      </c>
      <c r="Q448" s="11" t="s">
        <v>18199</v>
      </c>
      <c r="R448" s="55" t="s">
        <v>18202</v>
      </c>
    </row>
    <row r="449" spans="1:18" ht="32" x14ac:dyDescent="0.2">
      <c r="A449" s="160">
        <v>9789152302484</v>
      </c>
      <c r="B449" s="11">
        <v>2</v>
      </c>
      <c r="C449" s="11" t="s">
        <v>12858</v>
      </c>
      <c r="D449" s="11" t="str">
        <f t="shared" si="26"/>
        <v>2_x2_4x_R_16b</v>
      </c>
      <c r="E449" s="11" t="str">
        <f>INDEX('Base data'!$M$433:$N$671,MATCH('Kap 2'!D449,'Base data'!$M$433:$M$671,0),2)</f>
        <v>9789152302484-2-x2_4x-R-16b</v>
      </c>
      <c r="G449" s="11" t="str">
        <f t="shared" si="27"/>
        <v>16b</v>
      </c>
      <c r="H449" s="11" t="str">
        <f t="shared" si="28"/>
        <v>Förenkla</v>
      </c>
      <c r="I449" s="11" t="s">
        <v>73</v>
      </c>
      <c r="J449" s="11" t="s">
        <v>365</v>
      </c>
      <c r="K449" s="11" t="s">
        <v>213</v>
      </c>
      <c r="L449" s="11" t="s">
        <v>448</v>
      </c>
      <c r="M449" s="11">
        <v>1</v>
      </c>
      <c r="N449" s="11" t="s">
        <v>281</v>
      </c>
      <c r="O449" s="11" t="s">
        <v>304</v>
      </c>
      <c r="P449" s="55" t="s">
        <v>18203</v>
      </c>
      <c r="Q449" s="11" t="s">
        <v>18204</v>
      </c>
      <c r="R449" s="55" t="s">
        <v>18200</v>
      </c>
    </row>
    <row r="450" spans="1:18" ht="32" x14ac:dyDescent="0.2">
      <c r="A450" s="160">
        <v>9789152302484</v>
      </c>
      <c r="B450" s="11">
        <v>2</v>
      </c>
      <c r="C450" s="11" t="s">
        <v>12858</v>
      </c>
      <c r="D450" s="11" t="str">
        <f t="shared" si="26"/>
        <v>2_x2_4x_R_16b</v>
      </c>
      <c r="E450" s="11" t="str">
        <f>INDEX('Base data'!$M$433:$N$671,MATCH('Kap 2'!D450,'Base data'!$M$433:$M$671,0),2)</f>
        <v>9789152302484-2-x2_4x-R-16b</v>
      </c>
      <c r="G450" s="11" t="str">
        <f t="shared" si="27"/>
        <v>16b</v>
      </c>
      <c r="H450" s="11" t="str">
        <f t="shared" si="28"/>
        <v>Förenkla</v>
      </c>
      <c r="I450" s="11" t="s">
        <v>73</v>
      </c>
      <c r="J450" s="11" t="s">
        <v>365</v>
      </c>
      <c r="K450" s="11" t="s">
        <v>213</v>
      </c>
      <c r="L450" s="11" t="s">
        <v>448</v>
      </c>
      <c r="M450" s="11">
        <v>2</v>
      </c>
      <c r="N450" s="11" t="s">
        <v>283</v>
      </c>
      <c r="O450" s="11" t="s">
        <v>304</v>
      </c>
      <c r="P450" s="12" t="s">
        <v>18201</v>
      </c>
      <c r="Q450" s="11" t="s">
        <v>18204</v>
      </c>
      <c r="R450" s="55" t="s">
        <v>18202</v>
      </c>
    </row>
    <row r="451" spans="1:18" ht="32" x14ac:dyDescent="0.2">
      <c r="A451" s="160">
        <v>9789152302484</v>
      </c>
      <c r="B451" s="11">
        <v>2</v>
      </c>
      <c r="C451" s="11" t="s">
        <v>12858</v>
      </c>
      <c r="D451" s="11" t="str">
        <f t="shared" si="26"/>
        <v>2_x2_4x_R_16c</v>
      </c>
      <c r="E451" s="11" t="str">
        <f>INDEX('Base data'!$M$433:$N$671,MATCH('Kap 2'!D451,'Base data'!$M$433:$M$671,0),2)</f>
        <v>9789152302484-2-x2_4x-R-16c</v>
      </c>
      <c r="G451" s="11" t="str">
        <f t="shared" si="27"/>
        <v>16c</v>
      </c>
      <c r="H451" s="11" t="str">
        <f t="shared" si="28"/>
        <v>Förenkla</v>
      </c>
      <c r="I451" s="11" t="s">
        <v>218</v>
      </c>
      <c r="J451" s="11" t="s">
        <v>365</v>
      </c>
      <c r="K451" s="11" t="s">
        <v>213</v>
      </c>
      <c r="L451" s="11" t="s">
        <v>448</v>
      </c>
      <c r="M451" s="11">
        <v>1</v>
      </c>
      <c r="N451" s="11" t="s">
        <v>281</v>
      </c>
      <c r="O451" s="11" t="s">
        <v>304</v>
      </c>
      <c r="P451" s="55" t="s">
        <v>18205</v>
      </c>
      <c r="Q451" s="11" t="s">
        <v>18206</v>
      </c>
      <c r="R451" s="55" t="s">
        <v>18200</v>
      </c>
    </row>
    <row r="452" spans="1:18" ht="32" x14ac:dyDescent="0.2">
      <c r="A452" s="160">
        <v>9789152302484</v>
      </c>
      <c r="B452" s="11">
        <v>2</v>
      </c>
      <c r="C452" s="11" t="s">
        <v>12858</v>
      </c>
      <c r="D452" s="11" t="str">
        <f t="shared" si="26"/>
        <v>2_x2_4x_R_16c</v>
      </c>
      <c r="E452" s="11" t="str">
        <f>INDEX('Base data'!$M$433:$N$671,MATCH('Kap 2'!D452,'Base data'!$M$433:$M$671,0),2)</f>
        <v>9789152302484-2-x2_4x-R-16c</v>
      </c>
      <c r="G452" s="11" t="str">
        <f t="shared" si="27"/>
        <v>16c</v>
      </c>
      <c r="H452" s="11" t="str">
        <f t="shared" si="28"/>
        <v>Förenkla</v>
      </c>
      <c r="I452" s="11" t="s">
        <v>218</v>
      </c>
      <c r="J452" s="11" t="s">
        <v>365</v>
      </c>
      <c r="K452" s="11" t="s">
        <v>213</v>
      </c>
      <c r="L452" s="11" t="s">
        <v>448</v>
      </c>
      <c r="M452" s="11">
        <v>2</v>
      </c>
      <c r="N452" s="11" t="s">
        <v>283</v>
      </c>
      <c r="O452" s="11" t="s">
        <v>304</v>
      </c>
      <c r="P452" s="12" t="s">
        <v>18201</v>
      </c>
      <c r="Q452" s="11" t="s">
        <v>18206</v>
      </c>
      <c r="R452" s="55" t="s">
        <v>18202</v>
      </c>
    </row>
    <row r="453" spans="1:18" ht="80" x14ac:dyDescent="0.2">
      <c r="A453" s="160">
        <v>9789152302484</v>
      </c>
      <c r="B453" s="11">
        <v>2</v>
      </c>
      <c r="C453" s="11" t="s">
        <v>12858</v>
      </c>
      <c r="D453" s="11" t="str">
        <f t="shared" si="26"/>
        <v>2_x2_4x_R_17a</v>
      </c>
      <c r="E453" s="11" t="str">
        <f>INDEX('Base data'!$M$433:$N$671,MATCH('Kap 2'!D453,'Base data'!$M$433:$M$671,0),2)</f>
        <v>9789152302484-2-x2_4x-R-17a</v>
      </c>
      <c r="G453" s="11" t="str">
        <f t="shared" si="27"/>
        <v>17a</v>
      </c>
      <c r="H453" s="11" t="str">
        <f t="shared" si="28"/>
        <v>Förenkla</v>
      </c>
      <c r="I453" s="11" t="s">
        <v>74</v>
      </c>
      <c r="J453" s="11" t="s">
        <v>365</v>
      </c>
      <c r="K453" s="11" t="s">
        <v>213</v>
      </c>
      <c r="L453" s="11" t="s">
        <v>448</v>
      </c>
      <c r="M453" s="11">
        <v>1</v>
      </c>
      <c r="N453" s="11" t="s">
        <v>281</v>
      </c>
      <c r="O453" s="11" t="s">
        <v>304</v>
      </c>
      <c r="P453" s="55" t="s">
        <v>18207</v>
      </c>
      <c r="Q453" s="11" t="s">
        <v>18208</v>
      </c>
      <c r="R453" s="55" t="s">
        <v>18209</v>
      </c>
    </row>
    <row r="454" spans="1:18" ht="32" x14ac:dyDescent="0.2">
      <c r="A454" s="160">
        <v>9789152302484</v>
      </c>
      <c r="B454" s="11">
        <v>2</v>
      </c>
      <c r="C454" s="11" t="s">
        <v>12858</v>
      </c>
      <c r="D454" s="11" t="str">
        <f t="shared" si="26"/>
        <v>2_x2_4x_R_17a</v>
      </c>
      <c r="E454" s="11" t="str">
        <f>INDEX('Base data'!$M$433:$N$671,MATCH('Kap 2'!D454,'Base data'!$M$433:$M$671,0),2)</f>
        <v>9789152302484-2-x2_4x-R-17a</v>
      </c>
      <c r="G454" s="11" t="str">
        <f t="shared" si="27"/>
        <v>17a</v>
      </c>
      <c r="H454" s="11" t="str">
        <f t="shared" si="28"/>
        <v>Förenkla</v>
      </c>
      <c r="I454" s="11" t="s">
        <v>74</v>
      </c>
      <c r="J454" s="11" t="s">
        <v>365</v>
      </c>
      <c r="K454" s="11" t="s">
        <v>213</v>
      </c>
      <c r="L454" s="11" t="s">
        <v>448</v>
      </c>
      <c r="M454" s="11">
        <v>2</v>
      </c>
      <c r="N454" s="11" t="s">
        <v>283</v>
      </c>
      <c r="O454" s="11" t="s">
        <v>304</v>
      </c>
      <c r="P454" s="12" t="s">
        <v>18201</v>
      </c>
      <c r="Q454" s="11" t="s">
        <v>18208</v>
      </c>
      <c r="R454" s="55" t="s">
        <v>18202</v>
      </c>
    </row>
    <row r="455" spans="1:18" ht="80" x14ac:dyDescent="0.2">
      <c r="A455" s="160">
        <v>9789152302484</v>
      </c>
      <c r="B455" s="11">
        <v>2</v>
      </c>
      <c r="C455" s="11" t="s">
        <v>12858</v>
      </c>
      <c r="D455" s="11" t="str">
        <f t="shared" si="26"/>
        <v>2_x2_4x_R_17b</v>
      </c>
      <c r="E455" s="11" t="str">
        <f>INDEX('Base data'!$M$433:$N$671,MATCH('Kap 2'!D455,'Base data'!$M$433:$M$671,0),2)</f>
        <v>9789152302484-2-x2_4x-R-17b</v>
      </c>
      <c r="G455" s="11" t="str">
        <f t="shared" si="27"/>
        <v>17b</v>
      </c>
      <c r="H455" s="11" t="str">
        <f t="shared" si="28"/>
        <v>Förenkla</v>
      </c>
      <c r="I455" s="11" t="s">
        <v>75</v>
      </c>
      <c r="J455" s="11" t="s">
        <v>365</v>
      </c>
      <c r="K455" s="11" t="s">
        <v>213</v>
      </c>
      <c r="L455" s="11" t="s">
        <v>448</v>
      </c>
      <c r="M455" s="11">
        <v>1</v>
      </c>
      <c r="N455" s="11" t="s">
        <v>281</v>
      </c>
      <c r="O455" s="11" t="s">
        <v>304</v>
      </c>
      <c r="P455" s="55" t="s">
        <v>18210</v>
      </c>
      <c r="Q455" s="11" t="s">
        <v>18211</v>
      </c>
      <c r="R455" s="55" t="s">
        <v>18209</v>
      </c>
    </row>
    <row r="456" spans="1:18" ht="32" x14ac:dyDescent="0.2">
      <c r="A456" s="160">
        <v>9789152302484</v>
      </c>
      <c r="B456" s="11">
        <v>2</v>
      </c>
      <c r="C456" s="11" t="s">
        <v>12858</v>
      </c>
      <c r="D456" s="11" t="str">
        <f t="shared" si="26"/>
        <v>2_x2_4x_R_17b</v>
      </c>
      <c r="E456" s="11" t="str">
        <f>INDEX('Base data'!$M$433:$N$671,MATCH('Kap 2'!D456,'Base data'!$M$433:$M$671,0),2)</f>
        <v>9789152302484-2-x2_4x-R-17b</v>
      </c>
      <c r="G456" s="11" t="str">
        <f t="shared" si="27"/>
        <v>17b</v>
      </c>
      <c r="H456" s="11" t="str">
        <f t="shared" si="28"/>
        <v>Förenkla</v>
      </c>
      <c r="I456" s="11" t="s">
        <v>75</v>
      </c>
      <c r="J456" s="11" t="s">
        <v>365</v>
      </c>
      <c r="K456" s="11" t="s">
        <v>213</v>
      </c>
      <c r="L456" s="11" t="s">
        <v>448</v>
      </c>
      <c r="M456" s="11">
        <v>2</v>
      </c>
      <c r="N456" s="11" t="s">
        <v>283</v>
      </c>
      <c r="O456" s="11" t="s">
        <v>304</v>
      </c>
      <c r="P456" s="12" t="s">
        <v>18201</v>
      </c>
      <c r="Q456" s="11" t="s">
        <v>18211</v>
      </c>
      <c r="R456" s="55" t="s">
        <v>18202</v>
      </c>
    </row>
    <row r="457" spans="1:18" ht="80" x14ac:dyDescent="0.2">
      <c r="A457" s="160">
        <v>9789152302484</v>
      </c>
      <c r="B457" s="11">
        <v>2</v>
      </c>
      <c r="C457" s="11" t="s">
        <v>12858</v>
      </c>
      <c r="D457" s="11" t="str">
        <f t="shared" si="26"/>
        <v>2_x2_4x_R_17c</v>
      </c>
      <c r="E457" s="11" t="str">
        <f>INDEX('Base data'!$M$433:$N$671,MATCH('Kap 2'!D457,'Base data'!$M$433:$M$671,0),2)</f>
        <v>9789152302484-2-x2_4x-R-17c</v>
      </c>
      <c r="G457" s="11" t="str">
        <f t="shared" si="27"/>
        <v>17c</v>
      </c>
      <c r="H457" s="11" t="str">
        <f t="shared" si="28"/>
        <v>Förenkla</v>
      </c>
      <c r="I457" s="11" t="s">
        <v>76</v>
      </c>
      <c r="J457" s="11" t="s">
        <v>365</v>
      </c>
      <c r="K457" s="11" t="s">
        <v>213</v>
      </c>
      <c r="L457" s="11" t="s">
        <v>448</v>
      </c>
      <c r="M457" s="11">
        <v>1</v>
      </c>
      <c r="N457" s="11" t="s">
        <v>281</v>
      </c>
      <c r="O457" s="11" t="s">
        <v>304</v>
      </c>
      <c r="P457" s="55" t="s">
        <v>18212</v>
      </c>
      <c r="Q457" s="11" t="s">
        <v>18213</v>
      </c>
      <c r="R457" s="55" t="s">
        <v>18214</v>
      </c>
    </row>
    <row r="458" spans="1:18" ht="32" x14ac:dyDescent="0.2">
      <c r="A458" s="160">
        <v>9789152302484</v>
      </c>
      <c r="B458" s="11">
        <v>2</v>
      </c>
      <c r="C458" s="11" t="s">
        <v>12858</v>
      </c>
      <c r="D458" s="11" t="str">
        <f t="shared" si="26"/>
        <v>2_x2_4x_R_17c</v>
      </c>
      <c r="E458" s="11" t="str">
        <f>INDEX('Base data'!$M$433:$N$671,MATCH('Kap 2'!D458,'Base data'!$M$433:$M$671,0),2)</f>
        <v>9789152302484-2-x2_4x-R-17c</v>
      </c>
      <c r="G458" s="11" t="str">
        <f t="shared" si="27"/>
        <v>17c</v>
      </c>
      <c r="H458" s="11" t="str">
        <f t="shared" si="28"/>
        <v>Förenkla</v>
      </c>
      <c r="I458" s="11" t="s">
        <v>76</v>
      </c>
      <c r="J458" s="11" t="s">
        <v>365</v>
      </c>
      <c r="K458" s="11" t="s">
        <v>213</v>
      </c>
      <c r="L458" s="11" t="s">
        <v>448</v>
      </c>
      <c r="M458" s="11">
        <v>2</v>
      </c>
      <c r="N458" s="11" t="s">
        <v>283</v>
      </c>
      <c r="O458" s="11" t="s">
        <v>304</v>
      </c>
      <c r="P458" s="15" t="s">
        <v>18201</v>
      </c>
      <c r="Q458" s="14" t="s">
        <v>18213</v>
      </c>
      <c r="R458" s="80" t="s">
        <v>18202</v>
      </c>
    </row>
    <row r="459" spans="1:18" ht="80" x14ac:dyDescent="0.2">
      <c r="A459" s="160">
        <v>9789152302484</v>
      </c>
      <c r="B459" s="11">
        <v>2</v>
      </c>
      <c r="C459" s="11" t="s">
        <v>12858</v>
      </c>
      <c r="D459" s="11" t="str">
        <f t="shared" si="26"/>
        <v>2_x2_4x_R_18a</v>
      </c>
      <c r="E459" s="11" t="str">
        <f>INDEX('Base data'!$M$433:$N$671,MATCH('Kap 2'!D459,'Base data'!$M$433:$M$671,0),2)</f>
        <v>9789152302484-2-x2_4x-R-18a</v>
      </c>
      <c r="G459" s="11" t="str">
        <f t="shared" si="27"/>
        <v>18a</v>
      </c>
      <c r="H459" s="11" t="str">
        <f t="shared" si="28"/>
        <v>Beräkna</v>
      </c>
      <c r="I459" s="11" t="s">
        <v>77</v>
      </c>
      <c r="J459" s="11" t="s">
        <v>365</v>
      </c>
      <c r="K459" s="11" t="s">
        <v>213</v>
      </c>
      <c r="L459" s="11" t="s">
        <v>281</v>
      </c>
      <c r="M459" s="11">
        <v>1</v>
      </c>
      <c r="N459" s="11" t="s">
        <v>283</v>
      </c>
      <c r="O459" s="11" t="s">
        <v>304</v>
      </c>
      <c r="P459" s="12" t="s">
        <v>18215</v>
      </c>
      <c r="Q459" s="12" t="s">
        <v>18216</v>
      </c>
      <c r="R459" s="55" t="s">
        <v>18217</v>
      </c>
    </row>
    <row r="460" spans="1:18" ht="80" x14ac:dyDescent="0.2">
      <c r="A460" s="160">
        <v>9789152302484</v>
      </c>
      <c r="B460" s="11">
        <v>2</v>
      </c>
      <c r="C460" s="11" t="s">
        <v>12858</v>
      </c>
      <c r="D460" s="11" t="str">
        <f t="shared" si="26"/>
        <v>2_x2_4x_R_18a</v>
      </c>
      <c r="E460" s="11" t="str">
        <f>INDEX('Base data'!$M$433:$N$671,MATCH('Kap 2'!D460,'Base data'!$M$433:$M$671,0),2)</f>
        <v>9789152302484-2-x2_4x-R-18a</v>
      </c>
      <c r="G460" s="11" t="str">
        <f t="shared" si="27"/>
        <v>18a</v>
      </c>
      <c r="H460" s="11" t="str">
        <f t="shared" si="28"/>
        <v>Beräkna</v>
      </c>
      <c r="I460" s="11" t="s">
        <v>77</v>
      </c>
      <c r="J460" s="11" t="s">
        <v>365</v>
      </c>
      <c r="K460" s="11" t="s">
        <v>213</v>
      </c>
      <c r="L460" s="11" t="s">
        <v>281</v>
      </c>
      <c r="M460" s="11">
        <v>2</v>
      </c>
      <c r="N460" s="11" t="s">
        <v>281</v>
      </c>
      <c r="O460" s="11" t="s">
        <v>304</v>
      </c>
      <c r="P460" s="12" t="s">
        <v>18218</v>
      </c>
      <c r="Q460" s="12" t="s">
        <v>18219</v>
      </c>
      <c r="R460" s="55" t="s">
        <v>18220</v>
      </c>
    </row>
    <row r="461" spans="1:18" ht="32" x14ac:dyDescent="0.2">
      <c r="A461" s="160">
        <v>9789152302484</v>
      </c>
      <c r="B461" s="11">
        <v>2</v>
      </c>
      <c r="C461" s="11" t="s">
        <v>12858</v>
      </c>
      <c r="D461" s="11" t="str">
        <f t="shared" si="26"/>
        <v>2_x2_4x_R_18a</v>
      </c>
      <c r="E461" s="11" t="str">
        <f>INDEX('Base data'!$M$433:$N$671,MATCH('Kap 2'!D461,'Base data'!$M$433:$M$671,0),2)</f>
        <v>9789152302484-2-x2_4x-R-18a</v>
      </c>
      <c r="G461" s="11" t="str">
        <f t="shared" si="27"/>
        <v>18a</v>
      </c>
      <c r="H461" s="11" t="str">
        <f t="shared" si="28"/>
        <v>Beräkna</v>
      </c>
      <c r="I461" s="11" t="s">
        <v>77</v>
      </c>
      <c r="J461" s="11" t="s">
        <v>365</v>
      </c>
      <c r="K461" s="11" t="s">
        <v>213</v>
      </c>
      <c r="L461" s="11" t="s">
        <v>281</v>
      </c>
      <c r="M461" s="11">
        <v>3</v>
      </c>
      <c r="N461" s="11" t="s">
        <v>281</v>
      </c>
      <c r="O461" s="11" t="s">
        <v>304</v>
      </c>
      <c r="P461" s="12" t="s">
        <v>18221</v>
      </c>
      <c r="Q461" s="12">
        <v>2496</v>
      </c>
      <c r="R461" s="55" t="s">
        <v>18222</v>
      </c>
    </row>
    <row r="462" spans="1:18" ht="64" x14ac:dyDescent="0.2">
      <c r="A462" s="160">
        <v>9789152302484</v>
      </c>
      <c r="B462" s="11">
        <v>2</v>
      </c>
      <c r="C462" s="11" t="s">
        <v>12858</v>
      </c>
      <c r="D462" s="11" t="str">
        <f t="shared" si="26"/>
        <v>2_x2_4x_R_18a</v>
      </c>
      <c r="E462" s="11" t="str">
        <f>INDEX('Base data'!$M$433:$N$671,MATCH('Kap 2'!D462,'Base data'!$M$433:$M$671,0),2)</f>
        <v>9789152302484-2-x2_4x-R-18a</v>
      </c>
      <c r="G462" s="11" t="str">
        <f t="shared" si="27"/>
        <v>18a</v>
      </c>
      <c r="H462" s="11" t="str">
        <f t="shared" si="28"/>
        <v>Beräkna</v>
      </c>
      <c r="I462" s="11" t="s">
        <v>77</v>
      </c>
      <c r="J462" s="11" t="s">
        <v>365</v>
      </c>
      <c r="K462" s="11" t="s">
        <v>213</v>
      </c>
      <c r="L462" s="11" t="s">
        <v>281</v>
      </c>
      <c r="M462" s="11">
        <v>4</v>
      </c>
      <c r="N462" s="11" t="s">
        <v>283</v>
      </c>
      <c r="O462" s="11" t="s">
        <v>304</v>
      </c>
      <c r="P462" s="15" t="s">
        <v>18223</v>
      </c>
      <c r="Q462" s="15">
        <v>2496</v>
      </c>
      <c r="R462" s="80" t="s">
        <v>18224</v>
      </c>
    </row>
    <row r="463" spans="1:18" ht="48" x14ac:dyDescent="0.2">
      <c r="A463" s="160">
        <v>9789152302484</v>
      </c>
      <c r="B463" s="11">
        <v>2</v>
      </c>
      <c r="C463" s="11" t="s">
        <v>12858</v>
      </c>
      <c r="D463" s="11" t="str">
        <f t="shared" si="26"/>
        <v>2_x2_4x_R_18b</v>
      </c>
      <c r="E463" s="11" t="str">
        <f>INDEX('Base data'!$M$433:$N$671,MATCH('Kap 2'!D463,'Base data'!$M$433:$M$671,0),2)</f>
        <v>9789152302484-2-x2_4x-R-18b</v>
      </c>
      <c r="G463" s="11" t="str">
        <f t="shared" si="27"/>
        <v>18b</v>
      </c>
      <c r="H463" s="11" t="str">
        <f t="shared" si="28"/>
        <v>Beräkna</v>
      </c>
      <c r="I463" s="11" t="s">
        <v>78</v>
      </c>
      <c r="J463" s="11" t="s">
        <v>365</v>
      </c>
      <c r="K463" s="11" t="s">
        <v>213</v>
      </c>
      <c r="L463" s="11" t="s">
        <v>281</v>
      </c>
      <c r="M463" s="11">
        <v>1</v>
      </c>
      <c r="N463" s="11" t="s">
        <v>283</v>
      </c>
      <c r="O463" s="11" t="s">
        <v>304</v>
      </c>
      <c r="P463" s="12" t="s">
        <v>18225</v>
      </c>
      <c r="Q463" s="12" t="s">
        <v>18226</v>
      </c>
      <c r="R463" s="55" t="s">
        <v>18227</v>
      </c>
    </row>
    <row r="464" spans="1:18" ht="32" x14ac:dyDescent="0.2">
      <c r="A464" s="160">
        <v>9789152302484</v>
      </c>
      <c r="B464" s="11">
        <v>2</v>
      </c>
      <c r="C464" s="11" t="s">
        <v>12858</v>
      </c>
      <c r="D464" s="11" t="str">
        <f t="shared" si="26"/>
        <v>2_x2_4x_R_18b</v>
      </c>
      <c r="E464" s="11" t="str">
        <f>INDEX('Base data'!$M$433:$N$671,MATCH('Kap 2'!D464,'Base data'!$M$433:$M$671,0),2)</f>
        <v>9789152302484-2-x2_4x-R-18b</v>
      </c>
      <c r="G464" s="11" t="str">
        <f t="shared" si="27"/>
        <v>18b</v>
      </c>
      <c r="H464" s="11" t="str">
        <f t="shared" si="28"/>
        <v>Beräkna</v>
      </c>
      <c r="I464" s="11" t="s">
        <v>78</v>
      </c>
      <c r="K464" s="11" t="s">
        <v>213</v>
      </c>
      <c r="L464" s="11" t="s">
        <v>281</v>
      </c>
      <c r="M464" s="11">
        <v>2</v>
      </c>
      <c r="N464" s="11" t="s">
        <v>281</v>
      </c>
      <c r="O464" s="11" t="s">
        <v>304</v>
      </c>
      <c r="P464" s="12" t="s">
        <v>18228</v>
      </c>
      <c r="Q464" s="12" t="s">
        <v>18229</v>
      </c>
      <c r="R464" s="55" t="s">
        <v>18230</v>
      </c>
    </row>
    <row r="465" spans="1:18" ht="48" x14ac:dyDescent="0.2">
      <c r="A465" s="160">
        <v>9789152302484</v>
      </c>
      <c r="B465" s="11">
        <v>2</v>
      </c>
      <c r="C465" s="11" t="s">
        <v>12858</v>
      </c>
      <c r="D465" s="11" t="str">
        <f t="shared" si="26"/>
        <v>2_x2_4x_R_18b</v>
      </c>
      <c r="E465" s="11" t="str">
        <f>INDEX('Base data'!$M$433:$N$671,MATCH('Kap 2'!D465,'Base data'!$M$433:$M$671,0),2)</f>
        <v>9789152302484-2-x2_4x-R-18b</v>
      </c>
      <c r="G465" s="11" t="str">
        <f t="shared" si="27"/>
        <v>18b</v>
      </c>
      <c r="H465" s="11" t="str">
        <f t="shared" si="28"/>
        <v>Beräkna</v>
      </c>
      <c r="I465" s="11" t="s">
        <v>78</v>
      </c>
      <c r="J465" s="11" t="s">
        <v>365</v>
      </c>
      <c r="K465" s="11" t="s">
        <v>213</v>
      </c>
      <c r="L465" s="11" t="s">
        <v>281</v>
      </c>
      <c r="M465" s="11">
        <v>3</v>
      </c>
      <c r="N465" s="11" t="s">
        <v>281</v>
      </c>
      <c r="O465" s="11" t="s">
        <v>304</v>
      </c>
      <c r="P465" s="15" t="s">
        <v>18231</v>
      </c>
      <c r="Q465" s="15">
        <v>1584</v>
      </c>
      <c r="R465" s="55" t="s">
        <v>18232</v>
      </c>
    </row>
    <row r="466" spans="1:18" ht="32" x14ac:dyDescent="0.2">
      <c r="A466" s="160">
        <v>9789152302484</v>
      </c>
      <c r="B466" s="11">
        <v>2</v>
      </c>
      <c r="C466" s="11" t="s">
        <v>12858</v>
      </c>
      <c r="D466" s="11" t="str">
        <f t="shared" si="26"/>
        <v>2_x2_4x_R_18c</v>
      </c>
      <c r="E466" s="11" t="str">
        <f>INDEX('Base data'!$M$433:$N$671,MATCH('Kap 2'!D466,'Base data'!$M$433:$M$671,0),2)</f>
        <v>9789152302484-2-x2_4x-R-18c</v>
      </c>
      <c r="G466" s="11" t="str">
        <f t="shared" si="27"/>
        <v>18c</v>
      </c>
      <c r="H466" s="11" t="str">
        <f t="shared" si="28"/>
        <v>Beräkna</v>
      </c>
      <c r="I466" s="11" t="s">
        <v>79</v>
      </c>
      <c r="J466" s="11" t="s">
        <v>365</v>
      </c>
      <c r="K466" s="11" t="s">
        <v>213</v>
      </c>
      <c r="L466" s="11" t="s">
        <v>281</v>
      </c>
      <c r="M466" s="11">
        <v>1</v>
      </c>
      <c r="N466" s="11" t="s">
        <v>283</v>
      </c>
      <c r="O466" s="11" t="s">
        <v>304</v>
      </c>
      <c r="P466" s="12" t="s">
        <v>18233</v>
      </c>
      <c r="Q466" s="12" t="s">
        <v>18234</v>
      </c>
      <c r="R466" s="55" t="s">
        <v>18227</v>
      </c>
    </row>
    <row r="467" spans="1:18" ht="32" x14ac:dyDescent="0.2">
      <c r="A467" s="160">
        <v>9789152302484</v>
      </c>
      <c r="B467" s="11">
        <v>2</v>
      </c>
      <c r="C467" s="11" t="s">
        <v>12858</v>
      </c>
      <c r="D467" s="11" t="str">
        <f t="shared" si="26"/>
        <v>2_x2_4x_R_18c</v>
      </c>
      <c r="E467" s="11" t="str">
        <f>INDEX('Base data'!$M$433:$N$671,MATCH('Kap 2'!D467,'Base data'!$M$433:$M$671,0),2)</f>
        <v>9789152302484-2-x2_4x-R-18c</v>
      </c>
      <c r="G467" s="11" t="str">
        <f t="shared" si="27"/>
        <v>18c</v>
      </c>
      <c r="H467" s="11" t="str">
        <f t="shared" si="28"/>
        <v>Beräkna</v>
      </c>
      <c r="I467" s="11" t="s">
        <v>79</v>
      </c>
      <c r="J467" s="11" t="s">
        <v>365</v>
      </c>
      <c r="K467" s="11" t="s">
        <v>213</v>
      </c>
      <c r="L467" s="11" t="s">
        <v>281</v>
      </c>
      <c r="M467" s="11">
        <v>2</v>
      </c>
      <c r="N467" s="11" t="s">
        <v>281</v>
      </c>
      <c r="O467" s="11" t="s">
        <v>304</v>
      </c>
      <c r="P467" s="12" t="s">
        <v>18235</v>
      </c>
      <c r="Q467" s="12" t="s">
        <v>18236</v>
      </c>
      <c r="R467" s="55" t="s">
        <v>18237</v>
      </c>
    </row>
    <row r="468" spans="1:18" ht="48" x14ac:dyDescent="0.2">
      <c r="A468" s="160">
        <v>9789152302484</v>
      </c>
      <c r="B468" s="11">
        <v>2</v>
      </c>
      <c r="C468" s="11" t="s">
        <v>12858</v>
      </c>
      <c r="D468" s="11" t="str">
        <f t="shared" si="26"/>
        <v>2_x2_4x_R_18c</v>
      </c>
      <c r="E468" s="11" t="str">
        <f>INDEX('Base data'!$M$433:$N$671,MATCH('Kap 2'!D468,'Base data'!$M$433:$M$671,0),2)</f>
        <v>9789152302484-2-x2_4x-R-18c</v>
      </c>
      <c r="G468" s="11" t="str">
        <f t="shared" si="27"/>
        <v>18c</v>
      </c>
      <c r="H468" s="11" t="str">
        <f t="shared" si="28"/>
        <v>Beräkna</v>
      </c>
      <c r="I468" s="11" t="s">
        <v>79</v>
      </c>
      <c r="J468" s="11" t="s">
        <v>365</v>
      </c>
      <c r="K468" s="11" t="s">
        <v>213</v>
      </c>
      <c r="L468" s="11" t="s">
        <v>281</v>
      </c>
      <c r="M468" s="11">
        <v>3</v>
      </c>
      <c r="N468" s="11" t="s">
        <v>281</v>
      </c>
      <c r="O468" s="11" t="s">
        <v>304</v>
      </c>
      <c r="P468" s="15" t="s">
        <v>18238</v>
      </c>
      <c r="Q468" s="15">
        <v>14391</v>
      </c>
      <c r="R468" s="80" t="s">
        <v>18239</v>
      </c>
    </row>
    <row r="469" spans="1:18" ht="32" x14ac:dyDescent="0.2">
      <c r="A469" s="160">
        <v>9789152302484</v>
      </c>
      <c r="B469" s="11">
        <v>2</v>
      </c>
      <c r="C469" s="11" t="s">
        <v>12858</v>
      </c>
      <c r="D469" s="11" t="str">
        <f t="shared" si="26"/>
        <v>2_x2_4x_R_19a</v>
      </c>
      <c r="E469" s="11" t="str">
        <f>INDEX('Base data'!$M$433:$N$671,MATCH('Kap 2'!D469,'Base data'!$M$433:$M$671,0),2)</f>
        <v>9789152302484-2-x2_4x-R-19a</v>
      </c>
      <c r="G469" s="11" t="str">
        <f t="shared" si="27"/>
        <v>19a</v>
      </c>
      <c r="H469" s="11" t="str">
        <f t="shared" si="28"/>
        <v>Beräkna</v>
      </c>
      <c r="I469" s="11" t="s">
        <v>80</v>
      </c>
      <c r="J469" s="11" t="s">
        <v>365</v>
      </c>
      <c r="K469" s="11" t="s">
        <v>213</v>
      </c>
      <c r="L469" s="11" t="s">
        <v>281</v>
      </c>
      <c r="M469" s="11">
        <v>1</v>
      </c>
      <c r="N469" s="11" t="s">
        <v>283</v>
      </c>
      <c r="O469" s="11" t="s">
        <v>304</v>
      </c>
      <c r="P469" s="12" t="s">
        <v>18240</v>
      </c>
      <c r="Q469" s="12" t="s">
        <v>18241</v>
      </c>
      <c r="R469" s="55" t="s">
        <v>18242</v>
      </c>
    </row>
    <row r="470" spans="1:18" ht="32" x14ac:dyDescent="0.2">
      <c r="A470" s="160">
        <v>9789152302484</v>
      </c>
      <c r="B470" s="11">
        <v>2</v>
      </c>
      <c r="C470" s="11" t="s">
        <v>12858</v>
      </c>
      <c r="D470" s="11" t="str">
        <f t="shared" si="26"/>
        <v>2_x2_4x_R_19a</v>
      </c>
      <c r="E470" s="11" t="str">
        <f>INDEX('Base data'!$M$433:$N$671,MATCH('Kap 2'!D470,'Base data'!$M$433:$M$671,0),2)</f>
        <v>9789152302484-2-x2_4x-R-19a</v>
      </c>
      <c r="G470" s="11" t="str">
        <f t="shared" si="27"/>
        <v>19a</v>
      </c>
      <c r="H470" s="11" t="str">
        <f t="shared" si="28"/>
        <v>Beräkna</v>
      </c>
      <c r="I470" s="11" t="s">
        <v>80</v>
      </c>
      <c r="J470" s="11" t="s">
        <v>365</v>
      </c>
      <c r="K470" s="11" t="s">
        <v>213</v>
      </c>
      <c r="L470" s="11" t="s">
        <v>281</v>
      </c>
      <c r="M470" s="11">
        <v>2</v>
      </c>
      <c r="N470" s="11" t="s">
        <v>281</v>
      </c>
      <c r="O470" s="11" t="s">
        <v>304</v>
      </c>
      <c r="P470" s="12" t="s">
        <v>18243</v>
      </c>
      <c r="Q470" s="21" t="s">
        <v>18244</v>
      </c>
      <c r="R470" s="37" t="s">
        <v>18245</v>
      </c>
    </row>
    <row r="471" spans="1:18" ht="48" x14ac:dyDescent="0.2">
      <c r="A471" s="160">
        <v>9789152302484</v>
      </c>
      <c r="B471" s="11">
        <v>2</v>
      </c>
      <c r="C471" s="11" t="s">
        <v>12858</v>
      </c>
      <c r="D471" s="11" t="str">
        <f t="shared" si="26"/>
        <v>2_x2_4x_R_19a</v>
      </c>
      <c r="E471" s="11" t="str">
        <f>INDEX('Base data'!$M$433:$N$671,MATCH('Kap 2'!D471,'Base data'!$M$433:$M$671,0),2)</f>
        <v>9789152302484-2-x2_4x-R-19a</v>
      </c>
      <c r="G471" s="11" t="str">
        <f t="shared" si="27"/>
        <v>19a</v>
      </c>
      <c r="H471" s="11" t="str">
        <f t="shared" si="28"/>
        <v>Beräkna</v>
      </c>
      <c r="I471" s="11" t="s">
        <v>80</v>
      </c>
      <c r="J471" s="11" t="s">
        <v>365</v>
      </c>
      <c r="K471" s="11" t="s">
        <v>213</v>
      </c>
      <c r="L471" s="11" t="s">
        <v>281</v>
      </c>
      <c r="M471" s="11">
        <v>3</v>
      </c>
      <c r="N471" s="11" t="s">
        <v>281</v>
      </c>
      <c r="O471" s="11" t="s">
        <v>304</v>
      </c>
      <c r="P471" s="15" t="s">
        <v>18246</v>
      </c>
      <c r="Q471" s="15">
        <v>3575</v>
      </c>
      <c r="R471" s="80" t="s">
        <v>18247</v>
      </c>
    </row>
    <row r="472" spans="1:18" ht="32" x14ac:dyDescent="0.2">
      <c r="A472" s="160">
        <v>9789152302484</v>
      </c>
      <c r="B472" s="11">
        <v>2</v>
      </c>
      <c r="C472" s="11" t="s">
        <v>12858</v>
      </c>
      <c r="D472" s="11" t="str">
        <f t="shared" si="26"/>
        <v>2_x2_4x_R_19b</v>
      </c>
      <c r="E472" s="11" t="str">
        <f>INDEX('Base data'!$M$433:$N$671,MATCH('Kap 2'!D472,'Base data'!$M$433:$M$671,0),2)</f>
        <v>9789152302484-2-x2_4x-R-19b</v>
      </c>
      <c r="G472" s="11" t="str">
        <f t="shared" si="27"/>
        <v>19b</v>
      </c>
      <c r="H472" s="11" t="str">
        <f t="shared" si="28"/>
        <v>Beräkna</v>
      </c>
      <c r="I472" s="11" t="s">
        <v>81</v>
      </c>
      <c r="J472" s="11" t="s">
        <v>365</v>
      </c>
      <c r="K472" s="11" t="s">
        <v>213</v>
      </c>
      <c r="L472" s="11" t="s">
        <v>281</v>
      </c>
      <c r="M472" s="11">
        <v>1</v>
      </c>
      <c r="N472" s="11" t="s">
        <v>283</v>
      </c>
      <c r="O472" s="11" t="s">
        <v>304</v>
      </c>
      <c r="P472" s="12" t="s">
        <v>18248</v>
      </c>
      <c r="Q472" s="12" t="s">
        <v>18249</v>
      </c>
      <c r="R472" s="55" t="s">
        <v>18242</v>
      </c>
    </row>
    <row r="473" spans="1:18" ht="32" x14ac:dyDescent="0.2">
      <c r="A473" s="160">
        <v>9789152302484</v>
      </c>
      <c r="B473" s="11">
        <v>2</v>
      </c>
      <c r="C473" s="11" t="s">
        <v>12858</v>
      </c>
      <c r="D473" s="11" t="str">
        <f t="shared" si="26"/>
        <v>2_x2_4x_R_19b</v>
      </c>
      <c r="E473" s="11" t="str">
        <f>INDEX('Base data'!$M$433:$N$671,MATCH('Kap 2'!D473,'Base data'!$M$433:$M$671,0),2)</f>
        <v>9789152302484-2-x2_4x-R-19b</v>
      </c>
      <c r="G473" s="11" t="str">
        <f t="shared" si="27"/>
        <v>19b</v>
      </c>
      <c r="H473" s="11" t="str">
        <f t="shared" si="28"/>
        <v>Beräkna</v>
      </c>
      <c r="I473" s="11" t="s">
        <v>81</v>
      </c>
      <c r="J473" s="11" t="s">
        <v>365</v>
      </c>
      <c r="K473" s="11" t="s">
        <v>213</v>
      </c>
      <c r="L473" s="11" t="s">
        <v>281</v>
      </c>
      <c r="M473" s="11">
        <v>2</v>
      </c>
      <c r="N473" s="11" t="s">
        <v>281</v>
      </c>
      <c r="O473" s="11" t="s">
        <v>304</v>
      </c>
      <c r="P473" s="12" t="s">
        <v>18250</v>
      </c>
      <c r="Q473" s="21" t="s">
        <v>18251</v>
      </c>
      <c r="R473" s="37" t="s">
        <v>18252</v>
      </c>
    </row>
    <row r="474" spans="1:18" ht="48" x14ac:dyDescent="0.2">
      <c r="A474" s="160">
        <v>9789152302484</v>
      </c>
      <c r="B474" s="11">
        <v>2</v>
      </c>
      <c r="C474" s="11" t="s">
        <v>12858</v>
      </c>
      <c r="D474" s="11" t="str">
        <f t="shared" si="26"/>
        <v>2_x2_4x_R_19b</v>
      </c>
      <c r="E474" s="11" t="str">
        <f>INDEX('Base data'!$M$433:$N$671,MATCH('Kap 2'!D474,'Base data'!$M$433:$M$671,0),2)</f>
        <v>9789152302484-2-x2_4x-R-19b</v>
      </c>
      <c r="G474" s="11" t="str">
        <f t="shared" si="27"/>
        <v>19b</v>
      </c>
      <c r="H474" s="11" t="str">
        <f t="shared" si="28"/>
        <v>Beräkna</v>
      </c>
      <c r="I474" s="11" t="s">
        <v>81</v>
      </c>
      <c r="J474" s="11" t="s">
        <v>365</v>
      </c>
      <c r="K474" s="11" t="s">
        <v>213</v>
      </c>
      <c r="L474" s="11" t="s">
        <v>281</v>
      </c>
      <c r="M474" s="11">
        <v>3</v>
      </c>
      <c r="N474" s="11" t="s">
        <v>281</v>
      </c>
      <c r="O474" s="11" t="s">
        <v>304</v>
      </c>
      <c r="P474" s="15" t="s">
        <v>18253</v>
      </c>
      <c r="Q474" s="15">
        <v>39984</v>
      </c>
      <c r="R474" s="80" t="s">
        <v>18254</v>
      </c>
    </row>
    <row r="475" spans="1:18" ht="48" x14ac:dyDescent="0.2">
      <c r="A475" s="160">
        <v>9789152302484</v>
      </c>
      <c r="B475" s="11">
        <v>2</v>
      </c>
      <c r="C475" s="11" t="s">
        <v>12858</v>
      </c>
      <c r="D475" s="11" t="str">
        <f t="shared" si="26"/>
        <v>2_x2_4x_R_19c</v>
      </c>
      <c r="E475" s="11" t="str">
        <f>INDEX('Base data'!$M$433:$N$671,MATCH('Kap 2'!D475,'Base data'!$M$433:$M$671,0),2)</f>
        <v>9789152302484-2-x2_4x-R-19c</v>
      </c>
      <c r="G475" s="11" t="str">
        <f t="shared" si="27"/>
        <v>19c</v>
      </c>
      <c r="H475" s="11" t="str">
        <f t="shared" si="28"/>
        <v>Beräkna</v>
      </c>
      <c r="I475" s="11" t="s">
        <v>82</v>
      </c>
      <c r="J475" s="11" t="s">
        <v>365</v>
      </c>
      <c r="K475" s="11" t="s">
        <v>213</v>
      </c>
      <c r="L475" s="11" t="s">
        <v>281</v>
      </c>
      <c r="M475" s="11">
        <v>1</v>
      </c>
      <c r="N475" s="11" t="s">
        <v>283</v>
      </c>
      <c r="O475" s="11" t="s">
        <v>304</v>
      </c>
      <c r="P475" s="12" t="s">
        <v>18255</v>
      </c>
      <c r="Q475" s="12" t="s">
        <v>18256</v>
      </c>
      <c r="R475" s="55" t="s">
        <v>18242</v>
      </c>
    </row>
    <row r="476" spans="1:18" ht="48" x14ac:dyDescent="0.2">
      <c r="A476" s="160">
        <v>9789152302484</v>
      </c>
      <c r="B476" s="11">
        <v>2</v>
      </c>
      <c r="C476" s="11" t="s">
        <v>12858</v>
      </c>
      <c r="D476" s="11" t="str">
        <f t="shared" si="26"/>
        <v>2_x2_4x_R_19c</v>
      </c>
      <c r="E476" s="11" t="str">
        <f>INDEX('Base data'!$M$433:$N$671,MATCH('Kap 2'!D476,'Base data'!$M$433:$M$671,0),2)</f>
        <v>9789152302484-2-x2_4x-R-19c</v>
      </c>
      <c r="G476" s="11" t="str">
        <f t="shared" si="27"/>
        <v>19c</v>
      </c>
      <c r="H476" s="11" t="str">
        <f t="shared" si="28"/>
        <v>Beräkna</v>
      </c>
      <c r="I476" s="11" t="s">
        <v>82</v>
      </c>
      <c r="J476" s="11" t="s">
        <v>365</v>
      </c>
      <c r="K476" s="11" t="s">
        <v>213</v>
      </c>
      <c r="L476" s="11" t="s">
        <v>281</v>
      </c>
      <c r="M476" s="11">
        <v>2</v>
      </c>
      <c r="N476" s="11" t="s">
        <v>281</v>
      </c>
      <c r="O476" s="11" t="s">
        <v>304</v>
      </c>
      <c r="P476" s="12" t="s">
        <v>18257</v>
      </c>
      <c r="Q476" s="21" t="s">
        <v>18258</v>
      </c>
      <c r="R476" s="37" t="s">
        <v>18259</v>
      </c>
    </row>
    <row r="477" spans="1:18" ht="48" x14ac:dyDescent="0.2">
      <c r="A477" s="160">
        <v>9789152302484</v>
      </c>
      <c r="B477" s="11">
        <v>2</v>
      </c>
      <c r="C477" s="11" t="s">
        <v>12858</v>
      </c>
      <c r="D477" s="11" t="str">
        <f t="shared" si="26"/>
        <v>2_x2_4x_R_19c</v>
      </c>
      <c r="E477" s="11" t="str">
        <f>INDEX('Base data'!$M$433:$N$671,MATCH('Kap 2'!D477,'Base data'!$M$433:$M$671,0),2)</f>
        <v>9789152302484-2-x2_4x-R-19c</v>
      </c>
      <c r="G477" s="11" t="str">
        <f t="shared" si="27"/>
        <v>19c</v>
      </c>
      <c r="H477" s="11" t="str">
        <f t="shared" si="28"/>
        <v>Beräkna</v>
      </c>
      <c r="I477" s="11" t="s">
        <v>82</v>
      </c>
      <c r="J477" s="11" t="s">
        <v>365</v>
      </c>
      <c r="K477" s="11" t="s">
        <v>213</v>
      </c>
      <c r="L477" s="11" t="s">
        <v>281</v>
      </c>
      <c r="M477" s="11">
        <v>3</v>
      </c>
      <c r="N477" s="11" t="s">
        <v>281</v>
      </c>
      <c r="O477" s="11" t="s">
        <v>304</v>
      </c>
      <c r="P477" s="15" t="s">
        <v>18260</v>
      </c>
      <c r="Q477" s="12">
        <v>8990000</v>
      </c>
      <c r="R477" s="80" t="s">
        <v>18261</v>
      </c>
    </row>
    <row r="478" spans="1:18" ht="64" x14ac:dyDescent="0.2">
      <c r="A478" s="160">
        <v>9789152302484</v>
      </c>
      <c r="B478" s="11">
        <v>2</v>
      </c>
      <c r="C478" s="11" t="s">
        <v>12858</v>
      </c>
      <c r="D478" s="11" t="str">
        <f t="shared" si="26"/>
        <v>2_x2_4x_R_20</v>
      </c>
      <c r="E478" s="11" t="str">
        <f>INDEX('Base data'!$M$433:$N$671,MATCH('Kap 2'!D478,'Base data'!$M$433:$M$671,0),2)</f>
        <v>9789152302484-2-x2_4x-R-20</v>
      </c>
      <c r="G478" s="11">
        <f t="shared" si="27"/>
        <v>20</v>
      </c>
      <c r="H478" s="11" t="str">
        <f t="shared" si="28"/>
        <v>Problemlösning</v>
      </c>
      <c r="I478" s="11">
        <v>20</v>
      </c>
      <c r="J478" s="11" t="s">
        <v>365</v>
      </c>
      <c r="K478" s="11" t="s">
        <v>213</v>
      </c>
      <c r="L478" s="11" t="s">
        <v>1256</v>
      </c>
      <c r="M478" s="11">
        <v>1</v>
      </c>
      <c r="N478" s="11" t="s">
        <v>281</v>
      </c>
      <c r="O478" s="11" t="s">
        <v>304</v>
      </c>
      <c r="P478" s="55" t="s">
        <v>18262</v>
      </c>
      <c r="Q478" s="11" t="s">
        <v>12203</v>
      </c>
      <c r="R478" s="55" t="s">
        <v>18263</v>
      </c>
    </row>
    <row r="479" spans="1:18" ht="48" x14ac:dyDescent="0.2">
      <c r="A479" s="160">
        <v>9789152302484</v>
      </c>
      <c r="B479" s="11">
        <v>2</v>
      </c>
      <c r="C479" s="11" t="s">
        <v>12858</v>
      </c>
      <c r="D479" s="11" t="str">
        <f t="shared" si="26"/>
        <v>2_x2_4x_R_20</v>
      </c>
      <c r="E479" s="11" t="str">
        <f>INDEX('Base data'!$M$433:$N$671,MATCH('Kap 2'!D479,'Base data'!$M$433:$M$671,0),2)</f>
        <v>9789152302484-2-x2_4x-R-20</v>
      </c>
      <c r="G479" s="11">
        <f t="shared" si="27"/>
        <v>20</v>
      </c>
      <c r="H479" s="11" t="str">
        <f t="shared" si="28"/>
        <v>Problemlösning</v>
      </c>
      <c r="I479" s="11">
        <v>20</v>
      </c>
      <c r="J479" s="11" t="s">
        <v>365</v>
      </c>
      <c r="K479" s="11" t="s">
        <v>213</v>
      </c>
      <c r="L479" s="11" t="s">
        <v>1256</v>
      </c>
      <c r="M479" s="11">
        <v>2</v>
      </c>
      <c r="N479" s="11" t="s">
        <v>283</v>
      </c>
      <c r="O479" s="11" t="s">
        <v>311</v>
      </c>
      <c r="P479" s="55" t="s">
        <v>18466</v>
      </c>
      <c r="Q479" s="11" t="s">
        <v>18264</v>
      </c>
      <c r="R479" s="55" t="s">
        <v>18265</v>
      </c>
    </row>
    <row r="480" spans="1:18" ht="48" x14ac:dyDescent="0.2">
      <c r="A480" s="160">
        <v>9789152302484</v>
      </c>
      <c r="B480" s="11">
        <v>2</v>
      </c>
      <c r="C480" s="11" t="s">
        <v>12858</v>
      </c>
      <c r="D480" s="11" t="str">
        <f t="shared" si="26"/>
        <v>2_x2_4x_R_21</v>
      </c>
      <c r="E480" s="11" t="str">
        <f>INDEX('Base data'!$M$433:$N$671,MATCH('Kap 2'!D480,'Base data'!$M$433:$M$671,0),2)</f>
        <v>9789152302484-2-x2_4x-R-21</v>
      </c>
      <c r="G480" s="11">
        <f t="shared" si="27"/>
        <v>21</v>
      </c>
      <c r="H480" s="11" t="str">
        <f t="shared" si="28"/>
        <v>Problemlösning</v>
      </c>
      <c r="I480" s="11">
        <v>21</v>
      </c>
      <c r="J480" s="11" t="s">
        <v>365</v>
      </c>
      <c r="K480" s="11" t="s">
        <v>213</v>
      </c>
      <c r="L480" s="11" t="s">
        <v>1256</v>
      </c>
      <c r="M480" s="11">
        <v>1</v>
      </c>
      <c r="N480" s="11" t="s">
        <v>281</v>
      </c>
      <c r="O480" s="11" t="s">
        <v>304</v>
      </c>
      <c r="P480" s="55" t="s">
        <v>18198</v>
      </c>
      <c r="Q480" s="11" t="s">
        <v>18199</v>
      </c>
      <c r="R480" s="55" t="s">
        <v>18266</v>
      </c>
    </row>
    <row r="481" spans="1:18" ht="64" x14ac:dyDescent="0.2">
      <c r="A481" s="160">
        <v>9789152302484</v>
      </c>
      <c r="B481" s="11">
        <v>2</v>
      </c>
      <c r="C481" s="11" t="s">
        <v>12858</v>
      </c>
      <c r="D481" s="11" t="str">
        <f t="shared" si="26"/>
        <v>2_x2_4x_R_21</v>
      </c>
      <c r="E481" s="11" t="str">
        <f>INDEX('Base data'!$M$433:$N$671,MATCH('Kap 2'!D481,'Base data'!$M$433:$M$671,0),2)</f>
        <v>9789152302484-2-x2_4x-R-21</v>
      </c>
      <c r="G481" s="11">
        <f t="shared" si="27"/>
        <v>21</v>
      </c>
      <c r="H481" s="11" t="str">
        <f t="shared" si="28"/>
        <v>Problemlösning</v>
      </c>
      <c r="I481" s="11">
        <v>21</v>
      </c>
      <c r="J481" s="11" t="s">
        <v>365</v>
      </c>
      <c r="K481" s="11" t="s">
        <v>213</v>
      </c>
      <c r="L481" s="11" t="s">
        <v>1256</v>
      </c>
      <c r="M481" s="11">
        <v>2</v>
      </c>
      <c r="N481" s="11" t="s">
        <v>281</v>
      </c>
      <c r="O481" s="11" t="s">
        <v>304</v>
      </c>
      <c r="P481" s="14" t="s">
        <v>18267</v>
      </c>
      <c r="Q481" s="14">
        <v>1</v>
      </c>
      <c r="R481" s="80" t="s">
        <v>18268</v>
      </c>
    </row>
    <row r="482" spans="1:18" ht="64" x14ac:dyDescent="0.2">
      <c r="A482" s="160">
        <v>9789152302484</v>
      </c>
      <c r="B482" s="11">
        <v>2</v>
      </c>
      <c r="C482" s="11" t="s">
        <v>12858</v>
      </c>
      <c r="D482" s="11" t="str">
        <f t="shared" si="26"/>
        <v>2_x2_4x_R_22</v>
      </c>
      <c r="E482" s="11" t="str">
        <f>INDEX('Base data'!$M$433:$N$671,MATCH('Kap 2'!D482,'Base data'!$M$433:$M$671,0),2)</f>
        <v>9789152302484-2-x2_4x-R-22</v>
      </c>
      <c r="G482" s="11">
        <f t="shared" si="27"/>
        <v>22</v>
      </c>
      <c r="H482" s="11" t="str">
        <f t="shared" si="28"/>
        <v>Problemlösning</v>
      </c>
      <c r="I482" s="11">
        <v>22</v>
      </c>
      <c r="J482" s="11" t="s">
        <v>365</v>
      </c>
      <c r="K482" s="11" t="s">
        <v>213</v>
      </c>
      <c r="L482" s="11" t="s">
        <v>1256</v>
      </c>
      <c r="M482" s="11">
        <v>1</v>
      </c>
      <c r="N482" s="11" t="s">
        <v>284</v>
      </c>
      <c r="O482" s="11" t="s">
        <v>370</v>
      </c>
      <c r="P482" s="229"/>
      <c r="Q482" s="11" t="str">
        <f>E482&amp;"_"&amp;M482</f>
        <v>9789152302484-2-x2_4x-R-22_1</v>
      </c>
      <c r="R482" s="55" t="s">
        <v>18269</v>
      </c>
    </row>
    <row r="483" spans="1:18" ht="48" x14ac:dyDescent="0.2">
      <c r="A483" s="160">
        <v>9789152302484</v>
      </c>
      <c r="B483" s="11">
        <v>2</v>
      </c>
      <c r="C483" s="11" t="s">
        <v>12858</v>
      </c>
      <c r="D483" s="11" t="str">
        <f t="shared" si="26"/>
        <v>2_x2_4x_R_22</v>
      </c>
      <c r="E483" s="11" t="str">
        <f>INDEX('Base data'!$M$433:$N$671,MATCH('Kap 2'!D483,'Base data'!$M$433:$M$671,0),2)</f>
        <v>9789152302484-2-x2_4x-R-22</v>
      </c>
      <c r="G483" s="11">
        <f t="shared" si="27"/>
        <v>22</v>
      </c>
      <c r="H483" s="11" t="str">
        <f t="shared" si="28"/>
        <v>Problemlösning</v>
      </c>
      <c r="I483" s="11">
        <v>22</v>
      </c>
      <c r="J483" s="11" t="s">
        <v>365</v>
      </c>
      <c r="K483" s="11" t="s">
        <v>213</v>
      </c>
      <c r="L483" s="11" t="s">
        <v>1256</v>
      </c>
      <c r="M483" s="11">
        <v>2</v>
      </c>
      <c r="N483" s="11" t="s">
        <v>283</v>
      </c>
      <c r="O483" s="11" t="s">
        <v>304</v>
      </c>
      <c r="P483" s="12" t="s">
        <v>18270</v>
      </c>
      <c r="Q483" s="12" t="s">
        <v>18271</v>
      </c>
      <c r="R483" s="55" t="s">
        <v>18272</v>
      </c>
    </row>
    <row r="484" spans="1:18" ht="64" x14ac:dyDescent="0.2">
      <c r="A484" s="160">
        <v>9789152302484</v>
      </c>
      <c r="B484" s="11">
        <v>2</v>
      </c>
      <c r="C484" s="11" t="s">
        <v>12858</v>
      </c>
      <c r="D484" s="11" t="str">
        <f t="shared" si="26"/>
        <v>2_x2_4x_R_22</v>
      </c>
      <c r="E484" s="11" t="str">
        <f>INDEX('Base data'!$M$433:$N$671,MATCH('Kap 2'!D484,'Base data'!$M$433:$M$671,0),2)</f>
        <v>9789152302484-2-x2_4x-R-22</v>
      </c>
      <c r="G484" s="11">
        <f t="shared" si="27"/>
        <v>22</v>
      </c>
      <c r="H484" s="11" t="str">
        <f t="shared" si="28"/>
        <v>Problemlösning</v>
      </c>
      <c r="I484" s="11">
        <v>22</v>
      </c>
      <c r="J484" s="11" t="s">
        <v>365</v>
      </c>
      <c r="K484" s="11" t="s">
        <v>213</v>
      </c>
      <c r="L484" s="11" t="s">
        <v>1256</v>
      </c>
      <c r="M484" s="11">
        <v>3</v>
      </c>
      <c r="N484" s="11" t="s">
        <v>283</v>
      </c>
      <c r="O484" s="11" t="s">
        <v>304</v>
      </c>
      <c r="P484" s="12" t="s">
        <v>18273</v>
      </c>
      <c r="Q484" s="12" t="s">
        <v>18274</v>
      </c>
      <c r="R484" s="55" t="s">
        <v>18275</v>
      </c>
    </row>
    <row r="485" spans="1:18" ht="64" x14ac:dyDescent="0.2">
      <c r="A485" s="160">
        <v>9789152302484</v>
      </c>
      <c r="B485" s="11">
        <v>2</v>
      </c>
      <c r="C485" s="11" t="s">
        <v>12858</v>
      </c>
      <c r="D485" s="11" t="str">
        <f t="shared" si="26"/>
        <v>2_x2_4x_R_22</v>
      </c>
      <c r="E485" s="11" t="str">
        <f>INDEX('Base data'!$M$433:$N$671,MATCH('Kap 2'!D485,'Base data'!$M$433:$M$671,0),2)</f>
        <v>9789152302484-2-x2_4x-R-22</v>
      </c>
      <c r="G485" s="11">
        <f t="shared" si="27"/>
        <v>22</v>
      </c>
      <c r="H485" s="11" t="str">
        <f t="shared" si="28"/>
        <v>Problemlösning</v>
      </c>
      <c r="I485" s="11">
        <v>22</v>
      </c>
      <c r="J485" s="11" t="s">
        <v>365</v>
      </c>
      <c r="K485" s="11" t="s">
        <v>213</v>
      </c>
      <c r="L485" s="11" t="s">
        <v>1256</v>
      </c>
      <c r="M485" s="11">
        <v>4</v>
      </c>
      <c r="N485" s="11" t="s">
        <v>283</v>
      </c>
      <c r="O485" s="11" t="s">
        <v>304</v>
      </c>
      <c r="P485" s="12" t="s">
        <v>18276</v>
      </c>
      <c r="Q485" s="12" t="s">
        <v>18277</v>
      </c>
      <c r="R485" s="55" t="s">
        <v>18278</v>
      </c>
    </row>
    <row r="486" spans="1:18" ht="48" x14ac:dyDescent="0.2">
      <c r="A486" s="160">
        <v>9789152302484</v>
      </c>
      <c r="B486" s="11">
        <v>2</v>
      </c>
      <c r="C486" s="11" t="s">
        <v>12858</v>
      </c>
      <c r="D486" s="11" t="str">
        <f t="shared" si="26"/>
        <v>2_x2_4x_R_22</v>
      </c>
      <c r="E486" s="11" t="str">
        <f>INDEX('Base data'!$M$433:$N$671,MATCH('Kap 2'!D486,'Base data'!$M$433:$M$671,0),2)</f>
        <v>9789152302484-2-x2_4x-R-22</v>
      </c>
      <c r="G486" s="11">
        <f t="shared" si="27"/>
        <v>22</v>
      </c>
      <c r="H486" s="11" t="str">
        <f t="shared" si="28"/>
        <v>Problemlösning</v>
      </c>
      <c r="I486" s="11">
        <v>22</v>
      </c>
      <c r="J486" s="11" t="s">
        <v>365</v>
      </c>
      <c r="K486" s="11" t="s">
        <v>213</v>
      </c>
      <c r="L486" s="11" t="s">
        <v>1256</v>
      </c>
      <c r="M486" s="11">
        <v>5</v>
      </c>
      <c r="N486" s="11" t="s">
        <v>283</v>
      </c>
      <c r="O486" s="11" t="s">
        <v>304</v>
      </c>
      <c r="P486" s="12" t="s">
        <v>18279</v>
      </c>
      <c r="Q486" s="12" t="s">
        <v>18280</v>
      </c>
      <c r="R486" s="55" t="s">
        <v>18281</v>
      </c>
    </row>
    <row r="487" spans="1:18" ht="48" x14ac:dyDescent="0.2">
      <c r="A487" s="160">
        <v>9789152302484</v>
      </c>
      <c r="B487" s="11">
        <v>2</v>
      </c>
      <c r="C487" s="11" t="s">
        <v>12858</v>
      </c>
      <c r="D487" s="11" t="str">
        <f t="shared" si="26"/>
        <v>2_x2_4x_R_22</v>
      </c>
      <c r="E487" s="11" t="str">
        <f>INDEX('Base data'!$M$433:$N$671,MATCH('Kap 2'!D487,'Base data'!$M$433:$M$671,0),2)</f>
        <v>9789152302484-2-x2_4x-R-22</v>
      </c>
      <c r="G487" s="11">
        <f t="shared" si="27"/>
        <v>22</v>
      </c>
      <c r="H487" s="11" t="str">
        <f t="shared" si="28"/>
        <v>Problemlösning</v>
      </c>
      <c r="I487" s="11">
        <v>22</v>
      </c>
      <c r="J487" s="11" t="s">
        <v>365</v>
      </c>
      <c r="K487" s="11" t="s">
        <v>213</v>
      </c>
      <c r="L487" s="11" t="s">
        <v>1256</v>
      </c>
      <c r="M487" s="11">
        <v>6</v>
      </c>
      <c r="N487" s="11" t="s">
        <v>281</v>
      </c>
      <c r="O487" s="11" t="s">
        <v>304</v>
      </c>
      <c r="P487" s="12" t="s">
        <v>18282</v>
      </c>
      <c r="Q487" s="12">
        <v>12</v>
      </c>
      <c r="R487" s="55" t="s">
        <v>18283</v>
      </c>
    </row>
    <row r="488" spans="1:18" ht="48" x14ac:dyDescent="0.2">
      <c r="A488" s="160">
        <v>9789152302484</v>
      </c>
      <c r="B488" s="11">
        <v>2</v>
      </c>
      <c r="C488" s="11" t="s">
        <v>12858</v>
      </c>
      <c r="D488" s="11" t="str">
        <f t="shared" si="26"/>
        <v>2_x2_4x_R_22</v>
      </c>
      <c r="E488" s="11" t="str">
        <f>INDEX('Base data'!$M$433:$N$671,MATCH('Kap 2'!D488,'Base data'!$M$433:$M$671,0),2)</f>
        <v>9789152302484-2-x2_4x-R-22</v>
      </c>
      <c r="G488" s="11">
        <f t="shared" si="27"/>
        <v>22</v>
      </c>
      <c r="H488" s="11" t="str">
        <f t="shared" si="28"/>
        <v>Problemlösning</v>
      </c>
      <c r="I488" s="11">
        <v>22</v>
      </c>
      <c r="J488" s="11" t="s">
        <v>365</v>
      </c>
      <c r="K488" s="11" t="s">
        <v>213</v>
      </c>
      <c r="L488" s="11" t="s">
        <v>1256</v>
      </c>
      <c r="M488" s="11">
        <v>7</v>
      </c>
      <c r="N488" s="11" t="s">
        <v>281</v>
      </c>
      <c r="O488" s="11" t="s">
        <v>304</v>
      </c>
      <c r="P488" s="12" t="s">
        <v>18284</v>
      </c>
      <c r="Q488" s="12">
        <v>13</v>
      </c>
      <c r="R488" s="55" t="s">
        <v>18285</v>
      </c>
    </row>
    <row r="489" spans="1:18" ht="48" x14ac:dyDescent="0.2">
      <c r="A489" s="160">
        <v>9789152302484</v>
      </c>
      <c r="B489" s="11">
        <v>2</v>
      </c>
      <c r="C489" s="11" t="s">
        <v>12858</v>
      </c>
      <c r="D489" s="11" t="str">
        <f t="shared" si="26"/>
        <v>2_x2_4x_R_22</v>
      </c>
      <c r="E489" s="11" t="str">
        <f>INDEX('Base data'!$M$433:$N$671,MATCH('Kap 2'!D489,'Base data'!$M$433:$M$671,0),2)</f>
        <v>9789152302484-2-x2_4x-R-22</v>
      </c>
      <c r="G489" s="11">
        <f t="shared" si="27"/>
        <v>22</v>
      </c>
      <c r="H489" s="11" t="str">
        <f t="shared" si="28"/>
        <v>Problemlösning</v>
      </c>
      <c r="I489" s="11">
        <v>22</v>
      </c>
      <c r="J489" s="11" t="s">
        <v>365</v>
      </c>
      <c r="K489" s="11" t="s">
        <v>213</v>
      </c>
      <c r="L489" s="11" t="s">
        <v>1256</v>
      </c>
      <c r="M489" s="11">
        <v>8</v>
      </c>
      <c r="N489" s="11" t="s">
        <v>283</v>
      </c>
      <c r="O489" s="11" t="s">
        <v>304</v>
      </c>
      <c r="P489" s="15" t="s">
        <v>18286</v>
      </c>
      <c r="Q489" s="15" t="s">
        <v>18287</v>
      </c>
      <c r="R489" s="80" t="s">
        <v>18288</v>
      </c>
    </row>
    <row r="490" spans="1:18" ht="80" x14ac:dyDescent="0.2">
      <c r="A490" s="160">
        <v>9789152302484</v>
      </c>
      <c r="B490" s="11">
        <v>2</v>
      </c>
      <c r="C490" s="11" t="s">
        <v>12858</v>
      </c>
      <c r="D490" s="11" t="str">
        <f t="shared" si="26"/>
        <v>2_x2_4x_R_23</v>
      </c>
      <c r="E490" s="11" t="str">
        <f>INDEX('Base data'!$M$433:$N$671,MATCH('Kap 2'!D490,'Base data'!$M$433:$M$671,0),2)</f>
        <v>9789152302484-2-x2_4x-R-23</v>
      </c>
      <c r="G490" s="11">
        <f t="shared" si="27"/>
        <v>23</v>
      </c>
      <c r="H490" s="11" t="str">
        <f t="shared" si="28"/>
        <v>Problemlösning</v>
      </c>
      <c r="I490" s="11">
        <v>23</v>
      </c>
      <c r="J490" s="11" t="s">
        <v>365</v>
      </c>
      <c r="K490" s="11" t="s">
        <v>213</v>
      </c>
      <c r="L490" s="11" t="s">
        <v>1256</v>
      </c>
      <c r="M490" s="11">
        <v>1</v>
      </c>
      <c r="N490" s="11" t="s">
        <v>283</v>
      </c>
      <c r="O490" s="11" t="s">
        <v>304</v>
      </c>
      <c r="P490" s="12" t="s">
        <v>18289</v>
      </c>
      <c r="Q490" s="12" t="s">
        <v>18290</v>
      </c>
      <c r="R490" s="55" t="s">
        <v>18291</v>
      </c>
    </row>
    <row r="491" spans="1:18" ht="48" x14ac:dyDescent="0.2">
      <c r="A491" s="160">
        <v>9789152302484</v>
      </c>
      <c r="B491" s="11">
        <v>2</v>
      </c>
      <c r="C491" s="11" t="s">
        <v>12858</v>
      </c>
      <c r="D491" s="11" t="str">
        <f t="shared" si="26"/>
        <v>2_x2_4x_R_23</v>
      </c>
      <c r="E491" s="11" t="str">
        <f>INDEX('Base data'!$M$433:$N$671,MATCH('Kap 2'!D491,'Base data'!$M$433:$M$671,0),2)</f>
        <v>9789152302484-2-x2_4x-R-23</v>
      </c>
      <c r="G491" s="11">
        <f t="shared" si="27"/>
        <v>23</v>
      </c>
      <c r="H491" s="11" t="str">
        <f t="shared" si="28"/>
        <v>Problemlösning</v>
      </c>
      <c r="I491" s="11">
        <v>23</v>
      </c>
      <c r="J491" s="11" t="s">
        <v>365</v>
      </c>
      <c r="K491" s="11" t="s">
        <v>213</v>
      </c>
      <c r="L491" s="11" t="s">
        <v>1256</v>
      </c>
      <c r="M491" s="11">
        <v>2</v>
      </c>
      <c r="N491" s="11" t="s">
        <v>283</v>
      </c>
      <c r="O491" s="11" t="s">
        <v>304</v>
      </c>
      <c r="P491" s="12" t="s">
        <v>18292</v>
      </c>
      <c r="Q491" s="12" t="s">
        <v>18293</v>
      </c>
      <c r="R491" s="55" t="s">
        <v>18294</v>
      </c>
    </row>
    <row r="492" spans="1:18" ht="48" x14ac:dyDescent="0.2">
      <c r="A492" s="160">
        <v>9789152302484</v>
      </c>
      <c r="B492" s="11">
        <v>2</v>
      </c>
      <c r="C492" s="11" t="s">
        <v>12858</v>
      </c>
      <c r="D492" s="11" t="str">
        <f t="shared" si="26"/>
        <v>2_x2_4x_R_23</v>
      </c>
      <c r="E492" s="11" t="str">
        <f>INDEX('Base data'!$M$433:$N$671,MATCH('Kap 2'!D492,'Base data'!$M$433:$M$671,0),2)</f>
        <v>9789152302484-2-x2_4x-R-23</v>
      </c>
      <c r="G492" s="11">
        <f t="shared" si="27"/>
        <v>23</v>
      </c>
      <c r="H492" s="11" t="str">
        <f t="shared" si="28"/>
        <v>Problemlösning</v>
      </c>
      <c r="I492" s="11">
        <v>23</v>
      </c>
      <c r="J492" s="11" t="s">
        <v>365</v>
      </c>
      <c r="K492" s="11" t="s">
        <v>213</v>
      </c>
      <c r="L492" s="11" t="s">
        <v>1256</v>
      </c>
      <c r="M492" s="11">
        <v>3</v>
      </c>
      <c r="N492" s="11" t="s">
        <v>283</v>
      </c>
      <c r="O492" s="11" t="s">
        <v>304</v>
      </c>
      <c r="P492" s="12" t="s">
        <v>18295</v>
      </c>
      <c r="Q492" s="12" t="s">
        <v>18296</v>
      </c>
      <c r="R492" s="55" t="s">
        <v>18297</v>
      </c>
    </row>
    <row r="493" spans="1:18" ht="48" x14ac:dyDescent="0.2">
      <c r="A493" s="160">
        <v>9789152302484</v>
      </c>
      <c r="B493" s="11">
        <v>2</v>
      </c>
      <c r="C493" s="11" t="s">
        <v>12858</v>
      </c>
      <c r="D493" s="11" t="str">
        <f t="shared" si="26"/>
        <v>2_x2_4x_R_23</v>
      </c>
      <c r="E493" s="11" t="str">
        <f>INDEX('Base data'!$M$433:$N$671,MATCH('Kap 2'!D493,'Base data'!$M$433:$M$671,0),2)</f>
        <v>9789152302484-2-x2_4x-R-23</v>
      </c>
      <c r="G493" s="11">
        <f t="shared" si="27"/>
        <v>23</v>
      </c>
      <c r="H493" s="11" t="str">
        <f t="shared" si="28"/>
        <v>Problemlösning</v>
      </c>
      <c r="I493" s="11">
        <v>23</v>
      </c>
      <c r="J493" s="11" t="s">
        <v>365</v>
      </c>
      <c r="K493" s="11" t="s">
        <v>213</v>
      </c>
      <c r="L493" s="11" t="s">
        <v>1256</v>
      </c>
      <c r="M493" s="11">
        <v>4</v>
      </c>
      <c r="N493" s="11" t="s">
        <v>281</v>
      </c>
      <c r="O493" s="11" t="s">
        <v>304</v>
      </c>
      <c r="P493" s="12" t="s">
        <v>18298</v>
      </c>
      <c r="Q493" s="12" t="s">
        <v>18299</v>
      </c>
      <c r="R493" s="55" t="s">
        <v>18300</v>
      </c>
    </row>
    <row r="494" spans="1:18" ht="32" x14ac:dyDescent="0.2">
      <c r="A494" s="160">
        <v>9789152302484</v>
      </c>
      <c r="B494" s="11">
        <v>2</v>
      </c>
      <c r="C494" s="11" t="s">
        <v>12858</v>
      </c>
      <c r="D494" s="11" t="str">
        <f t="shared" si="26"/>
        <v>2_x2_4x_R_23</v>
      </c>
      <c r="E494" s="11" t="str">
        <f>INDEX('Base data'!$M$433:$N$671,MATCH('Kap 2'!D494,'Base data'!$M$433:$M$671,0),2)</f>
        <v>9789152302484-2-x2_4x-R-23</v>
      </c>
      <c r="G494" s="11">
        <f t="shared" si="27"/>
        <v>23</v>
      </c>
      <c r="H494" s="11" t="str">
        <f t="shared" si="28"/>
        <v>Problemlösning</v>
      </c>
      <c r="I494" s="11">
        <v>23</v>
      </c>
      <c r="J494" s="11" t="s">
        <v>365</v>
      </c>
      <c r="K494" s="11" t="s">
        <v>213</v>
      </c>
      <c r="L494" s="11" t="s">
        <v>1256</v>
      </c>
      <c r="M494" s="11">
        <v>5</v>
      </c>
      <c r="N494" s="11" t="s">
        <v>281</v>
      </c>
      <c r="O494" s="11" t="s">
        <v>304</v>
      </c>
      <c r="P494" s="12" t="s">
        <v>18301</v>
      </c>
      <c r="Q494" s="12" t="s">
        <v>18302</v>
      </c>
      <c r="R494" s="55" t="s">
        <v>18303</v>
      </c>
    </row>
    <row r="495" spans="1:18" ht="64" x14ac:dyDescent="0.2">
      <c r="A495" s="160">
        <v>9789152302484</v>
      </c>
      <c r="B495" s="11">
        <v>2</v>
      </c>
      <c r="C495" s="11" t="s">
        <v>12858</v>
      </c>
      <c r="D495" s="11" t="str">
        <f t="shared" si="26"/>
        <v>2_x2_4x_R_23</v>
      </c>
      <c r="E495" s="11" t="str">
        <f>INDEX('Base data'!$M$433:$N$671,MATCH('Kap 2'!D495,'Base data'!$M$433:$M$671,0),2)</f>
        <v>9789152302484-2-x2_4x-R-23</v>
      </c>
      <c r="G495" s="11">
        <f t="shared" si="27"/>
        <v>23</v>
      </c>
      <c r="H495" s="11" t="str">
        <f t="shared" si="28"/>
        <v>Problemlösning</v>
      </c>
      <c r="I495" s="11">
        <v>23</v>
      </c>
      <c r="J495" s="11" t="s">
        <v>365</v>
      </c>
      <c r="K495" s="11" t="s">
        <v>213</v>
      </c>
      <c r="L495" s="11" t="s">
        <v>1256</v>
      </c>
      <c r="M495" s="11">
        <v>6</v>
      </c>
      <c r="N495" s="11" t="s">
        <v>281</v>
      </c>
      <c r="O495" s="11" t="s">
        <v>304</v>
      </c>
      <c r="P495" s="12" t="s">
        <v>18304</v>
      </c>
      <c r="Q495" s="12">
        <v>13.2</v>
      </c>
      <c r="R495" s="55" t="s">
        <v>18305</v>
      </c>
    </row>
    <row r="496" spans="1:18" x14ac:dyDescent="0.2">
      <c r="A496" s="160">
        <v>9789152302484</v>
      </c>
      <c r="B496" s="11">
        <v>2</v>
      </c>
      <c r="C496" s="11" t="s">
        <v>12858</v>
      </c>
      <c r="D496" s="11" t="str">
        <f t="shared" si="26"/>
        <v>2_x2_4x_R_23</v>
      </c>
      <c r="E496" s="11" t="str">
        <f>INDEX('Base data'!$M$433:$N$671,MATCH('Kap 2'!D496,'Base data'!$M$433:$M$671,0),2)</f>
        <v>9789152302484-2-x2_4x-R-23</v>
      </c>
      <c r="G496" s="11">
        <f t="shared" si="27"/>
        <v>23</v>
      </c>
      <c r="H496" s="11" t="str">
        <f t="shared" si="28"/>
        <v>Problemlösning</v>
      </c>
      <c r="I496" s="11">
        <v>23</v>
      </c>
      <c r="J496" s="11" t="s">
        <v>365</v>
      </c>
      <c r="K496" s="11" t="s">
        <v>213</v>
      </c>
      <c r="L496" s="11" t="s">
        <v>1256</v>
      </c>
      <c r="M496" s="11">
        <v>7</v>
      </c>
      <c r="N496" s="11" t="s">
        <v>283</v>
      </c>
      <c r="O496" s="11" t="s">
        <v>304</v>
      </c>
      <c r="P496" s="12" t="s">
        <v>18306</v>
      </c>
      <c r="Q496" s="12" t="s">
        <v>18307</v>
      </c>
      <c r="R496" s="55" t="s">
        <v>18308</v>
      </c>
    </row>
    <row r="497" spans="1:18" ht="112" x14ac:dyDescent="0.2">
      <c r="A497" s="160">
        <v>9789152302484</v>
      </c>
      <c r="B497" s="11">
        <v>2</v>
      </c>
      <c r="C497" s="11" t="s">
        <v>12858</v>
      </c>
      <c r="D497" s="11" t="str">
        <f t="shared" si="26"/>
        <v>2_x2_4x_R_24</v>
      </c>
      <c r="E497" s="11" t="str">
        <f>INDEX('Base data'!$M$433:$N$671,MATCH('Kap 2'!D497,'Base data'!$M$433:$M$671,0),2)</f>
        <v>9789152302484-2-x2_4x-R-24</v>
      </c>
      <c r="G497" s="11">
        <f t="shared" si="27"/>
        <v>24</v>
      </c>
      <c r="H497" s="11" t="str">
        <f t="shared" si="28"/>
        <v>Problemlösning</v>
      </c>
      <c r="I497" s="11">
        <v>24</v>
      </c>
      <c r="J497" s="11" t="s">
        <v>365</v>
      </c>
      <c r="K497" s="11" t="s">
        <v>213</v>
      </c>
      <c r="L497" s="11" t="s">
        <v>1256</v>
      </c>
      <c r="M497" s="11">
        <v>1</v>
      </c>
      <c r="N497" s="11" t="s">
        <v>284</v>
      </c>
      <c r="O497" s="11" t="s">
        <v>370</v>
      </c>
      <c r="P497" s="21" t="s">
        <v>18309</v>
      </c>
      <c r="Q497" s="11" t="str">
        <f>E497&amp;"_"&amp;M497</f>
        <v>9789152302484-2-x2_4x-R-24_1</v>
      </c>
      <c r="R497" s="37" t="s">
        <v>18310</v>
      </c>
    </row>
    <row r="498" spans="1:18" ht="32" x14ac:dyDescent="0.2">
      <c r="A498" s="160">
        <v>9789152302484</v>
      </c>
      <c r="B498" s="11">
        <v>2</v>
      </c>
      <c r="C498" s="11" t="s">
        <v>12858</v>
      </c>
      <c r="D498" s="11" t="str">
        <f t="shared" si="26"/>
        <v>2_x2_4x_R_24</v>
      </c>
      <c r="E498" s="11" t="str">
        <f>INDEX('Base data'!$M$433:$N$671,MATCH('Kap 2'!D498,'Base data'!$M$433:$M$671,0),2)</f>
        <v>9789152302484-2-x2_4x-R-24</v>
      </c>
      <c r="G498" s="11">
        <f t="shared" si="27"/>
        <v>24</v>
      </c>
      <c r="H498" s="11" t="str">
        <f t="shared" si="28"/>
        <v>Problemlösning</v>
      </c>
      <c r="I498" s="11">
        <v>24</v>
      </c>
      <c r="J498" s="11" t="s">
        <v>365</v>
      </c>
      <c r="K498" s="11" t="s">
        <v>213</v>
      </c>
      <c r="L498" s="11" t="s">
        <v>1256</v>
      </c>
      <c r="M498" s="11">
        <v>2</v>
      </c>
      <c r="N498" s="11" t="s">
        <v>283</v>
      </c>
      <c r="O498" s="11" t="s">
        <v>304</v>
      </c>
      <c r="P498" s="176" t="s">
        <v>18311</v>
      </c>
      <c r="Q498" s="11" t="s">
        <v>18312</v>
      </c>
      <c r="R498" s="55" t="s">
        <v>18313</v>
      </c>
    </row>
    <row r="499" spans="1:18" ht="80" x14ac:dyDescent="0.2">
      <c r="A499" s="160">
        <v>9789152302484</v>
      </c>
      <c r="B499" s="11">
        <v>2</v>
      </c>
      <c r="C499" s="11" t="s">
        <v>12858</v>
      </c>
      <c r="D499" s="11" t="str">
        <f t="shared" si="26"/>
        <v>2_x2_4x_R_24</v>
      </c>
      <c r="E499" s="11" t="str">
        <f>INDEX('Base data'!$M$433:$N$671,MATCH('Kap 2'!D499,'Base data'!$M$433:$M$671,0),2)</f>
        <v>9789152302484-2-x2_4x-R-24</v>
      </c>
      <c r="G499" s="11">
        <f t="shared" si="27"/>
        <v>24</v>
      </c>
      <c r="H499" s="11" t="str">
        <f t="shared" si="28"/>
        <v>Problemlösning</v>
      </c>
      <c r="I499" s="11">
        <v>24</v>
      </c>
      <c r="J499" s="11" t="s">
        <v>365</v>
      </c>
      <c r="K499" s="11" t="s">
        <v>213</v>
      </c>
      <c r="L499" s="11" t="s">
        <v>1256</v>
      </c>
      <c r="M499" s="11">
        <v>3</v>
      </c>
      <c r="N499" s="11" t="s">
        <v>448</v>
      </c>
      <c r="O499" s="11" t="s">
        <v>304</v>
      </c>
      <c r="P499" s="55" t="s">
        <v>18314</v>
      </c>
      <c r="Q499" s="11" t="s">
        <v>18315</v>
      </c>
      <c r="R499" s="55" t="s">
        <v>18316</v>
      </c>
    </row>
    <row r="500" spans="1:18" ht="64" x14ac:dyDescent="0.2">
      <c r="A500" s="160">
        <v>9789152302484</v>
      </c>
      <c r="B500" s="11">
        <v>2</v>
      </c>
      <c r="C500" s="11" t="s">
        <v>12858</v>
      </c>
      <c r="D500" s="11" t="str">
        <f t="shared" si="26"/>
        <v>2_x2_4x_R_24</v>
      </c>
      <c r="E500" s="11" t="str">
        <f>INDEX('Base data'!$M$433:$N$671,MATCH('Kap 2'!D500,'Base data'!$M$433:$M$671,0),2)</f>
        <v>9789152302484-2-x2_4x-R-24</v>
      </c>
      <c r="G500" s="11">
        <f t="shared" si="27"/>
        <v>24</v>
      </c>
      <c r="H500" s="11" t="str">
        <f t="shared" si="28"/>
        <v>Problemlösning</v>
      </c>
      <c r="I500" s="11">
        <v>24</v>
      </c>
      <c r="J500" s="11" t="s">
        <v>365</v>
      </c>
      <c r="K500" s="11" t="s">
        <v>213</v>
      </c>
      <c r="L500" s="11" t="s">
        <v>1256</v>
      </c>
      <c r="M500" s="11">
        <v>4</v>
      </c>
      <c r="N500" s="11" t="s">
        <v>281</v>
      </c>
      <c r="O500" s="11" t="s">
        <v>304</v>
      </c>
      <c r="P500" s="55" t="s">
        <v>18469</v>
      </c>
      <c r="Q500" s="11">
        <v>28</v>
      </c>
      <c r="R500" s="55" t="s">
        <v>18317</v>
      </c>
    </row>
    <row r="501" spans="1:18" ht="48" x14ac:dyDescent="0.2">
      <c r="A501" s="160">
        <v>9789152302484</v>
      </c>
      <c r="B501" s="11">
        <v>2</v>
      </c>
      <c r="C501" s="11" t="s">
        <v>12858</v>
      </c>
      <c r="D501" s="11" t="str">
        <f t="shared" si="26"/>
        <v>2_x2_4x_R_24</v>
      </c>
      <c r="E501" s="11" t="str">
        <f>INDEX('Base data'!$M$433:$N$671,MATCH('Kap 2'!D501,'Base data'!$M$433:$M$671,0),2)</f>
        <v>9789152302484-2-x2_4x-R-24</v>
      </c>
      <c r="G501" s="11">
        <f t="shared" si="27"/>
        <v>24</v>
      </c>
      <c r="H501" s="11" t="str">
        <f t="shared" si="28"/>
        <v>Problemlösning</v>
      </c>
      <c r="I501" s="11">
        <v>24</v>
      </c>
      <c r="J501" s="11" t="s">
        <v>365</v>
      </c>
      <c r="K501" s="11" t="s">
        <v>213</v>
      </c>
      <c r="L501" s="11" t="s">
        <v>1256</v>
      </c>
      <c r="M501" s="11">
        <v>5</v>
      </c>
      <c r="N501" s="11" t="s">
        <v>281</v>
      </c>
      <c r="O501" s="11" t="s">
        <v>304</v>
      </c>
      <c r="P501" s="11" t="s">
        <v>18318</v>
      </c>
      <c r="Q501" s="11" t="s">
        <v>18319</v>
      </c>
      <c r="R501" s="55" t="s">
        <v>18320</v>
      </c>
    </row>
    <row r="502" spans="1:18" x14ac:dyDescent="0.2">
      <c r="A502" s="160">
        <v>9789152302484</v>
      </c>
      <c r="B502" s="11">
        <v>2</v>
      </c>
      <c r="C502" s="11" t="s">
        <v>12858</v>
      </c>
      <c r="D502" s="11" t="str">
        <f t="shared" si="26"/>
        <v>2_x2_4x_R_24</v>
      </c>
      <c r="E502" s="11" t="str">
        <f>INDEX('Base data'!$M$433:$N$671,MATCH('Kap 2'!D502,'Base data'!$M$433:$M$671,0),2)</f>
        <v>9789152302484-2-x2_4x-R-24</v>
      </c>
      <c r="G502" s="11">
        <f t="shared" si="27"/>
        <v>24</v>
      </c>
      <c r="H502" s="11" t="str">
        <f t="shared" si="28"/>
        <v>Problemlösning</v>
      </c>
      <c r="I502" s="11">
        <v>24</v>
      </c>
      <c r="J502" s="11" t="s">
        <v>365</v>
      </c>
      <c r="K502" s="11" t="s">
        <v>213</v>
      </c>
      <c r="L502" s="11" t="s">
        <v>1256</v>
      </c>
      <c r="M502" s="11">
        <v>6</v>
      </c>
      <c r="N502" s="11" t="s">
        <v>281</v>
      </c>
      <c r="O502" s="11" t="s">
        <v>304</v>
      </c>
      <c r="P502" s="11" t="s">
        <v>18321</v>
      </c>
      <c r="Q502" s="11" t="s">
        <v>18322</v>
      </c>
      <c r="R502" s="55" t="s">
        <v>18323</v>
      </c>
    </row>
    <row r="503" spans="1:18" ht="48" x14ac:dyDescent="0.2">
      <c r="A503" s="160">
        <v>9789152302484</v>
      </c>
      <c r="B503" s="11">
        <v>2</v>
      </c>
      <c r="C503" s="11" t="s">
        <v>12858</v>
      </c>
      <c r="D503" s="11" t="str">
        <f t="shared" si="26"/>
        <v>2_x2_4x_R_24</v>
      </c>
      <c r="E503" s="11" t="str">
        <f>INDEX('Base data'!$M$433:$N$671,MATCH('Kap 2'!D503,'Base data'!$M$433:$M$671,0),2)</f>
        <v>9789152302484-2-x2_4x-R-24</v>
      </c>
      <c r="G503" s="11">
        <f t="shared" si="27"/>
        <v>24</v>
      </c>
      <c r="H503" s="11" t="str">
        <f t="shared" si="28"/>
        <v>Problemlösning</v>
      </c>
      <c r="I503" s="11">
        <v>24</v>
      </c>
      <c r="J503" s="11" t="s">
        <v>365</v>
      </c>
      <c r="K503" s="11" t="s">
        <v>213</v>
      </c>
      <c r="L503" s="11" t="s">
        <v>1256</v>
      </c>
      <c r="M503" s="11">
        <v>7</v>
      </c>
      <c r="N503" s="11" t="s">
        <v>283</v>
      </c>
      <c r="O503" s="11" t="s">
        <v>304</v>
      </c>
      <c r="P503" s="15" t="s">
        <v>18286</v>
      </c>
      <c r="Q503" s="14" t="s">
        <v>18324</v>
      </c>
      <c r="R503" s="80" t="s">
        <v>18288</v>
      </c>
    </row>
    <row r="504" spans="1:18" ht="80" x14ac:dyDescent="0.2">
      <c r="A504" s="160">
        <v>9789152302484</v>
      </c>
      <c r="B504" s="11">
        <v>2</v>
      </c>
      <c r="C504" s="11" t="s">
        <v>12858</v>
      </c>
      <c r="D504" s="11" t="str">
        <f t="shared" si="26"/>
        <v>2_x2_4x_R_25a</v>
      </c>
      <c r="E504" s="11" t="str">
        <f>INDEX('Base data'!$M$433:$N$671,MATCH('Kap 2'!D504,'Base data'!$M$433:$M$671,0),2)</f>
        <v>9789152302484-2-x2_4x-R-25a</v>
      </c>
      <c r="G504" s="11" t="str">
        <f t="shared" si="27"/>
        <v>25a</v>
      </c>
      <c r="H504" s="11" t="str">
        <f t="shared" si="28"/>
        <v>Problemlösning</v>
      </c>
      <c r="I504" s="11" t="s">
        <v>178</v>
      </c>
      <c r="J504" s="11" t="s">
        <v>365</v>
      </c>
      <c r="K504" s="11" t="s">
        <v>213</v>
      </c>
      <c r="L504" s="11" t="s">
        <v>1256</v>
      </c>
      <c r="M504" s="11">
        <v>1</v>
      </c>
      <c r="N504" s="11" t="s">
        <v>283</v>
      </c>
      <c r="O504" s="11" t="s">
        <v>304</v>
      </c>
      <c r="P504" s="12" t="s">
        <v>18325</v>
      </c>
      <c r="Q504" s="12" t="s">
        <v>18326</v>
      </c>
      <c r="R504" s="55" t="s">
        <v>18327</v>
      </c>
    </row>
    <row r="505" spans="1:18" ht="48" x14ac:dyDescent="0.2">
      <c r="A505" s="160">
        <v>9789152302484</v>
      </c>
      <c r="B505" s="11">
        <v>2</v>
      </c>
      <c r="C505" s="11" t="s">
        <v>12858</v>
      </c>
      <c r="D505" s="11" t="str">
        <f t="shared" si="26"/>
        <v>2_x2_4x_R_25a</v>
      </c>
      <c r="E505" s="11" t="str">
        <f>INDEX('Base data'!$M$433:$N$671,MATCH('Kap 2'!D505,'Base data'!$M$433:$M$671,0),2)</f>
        <v>9789152302484-2-x2_4x-R-25a</v>
      </c>
      <c r="G505" s="11" t="str">
        <f t="shared" si="27"/>
        <v>25a</v>
      </c>
      <c r="H505" s="11" t="str">
        <f t="shared" si="28"/>
        <v>Problemlösning</v>
      </c>
      <c r="I505" s="11" t="s">
        <v>178</v>
      </c>
      <c r="J505" s="11" t="s">
        <v>365</v>
      </c>
      <c r="K505" s="11" t="s">
        <v>213</v>
      </c>
      <c r="L505" s="11" t="s">
        <v>1256</v>
      </c>
      <c r="M505" s="11">
        <v>2</v>
      </c>
      <c r="N505" s="11" t="s">
        <v>283</v>
      </c>
      <c r="O505" s="11" t="s">
        <v>304</v>
      </c>
      <c r="P505" s="12" t="s">
        <v>18503</v>
      </c>
      <c r="Q505" s="12" t="s">
        <v>18146</v>
      </c>
      <c r="R505" s="55" t="s">
        <v>18328</v>
      </c>
    </row>
    <row r="506" spans="1:18" ht="32" x14ac:dyDescent="0.2">
      <c r="A506" s="160">
        <v>9789152302484</v>
      </c>
      <c r="B506" s="11">
        <v>2</v>
      </c>
      <c r="C506" s="11" t="s">
        <v>12858</v>
      </c>
      <c r="D506" s="11" t="str">
        <f t="shared" si="26"/>
        <v>2_x2_4x_R_25a</v>
      </c>
      <c r="E506" s="11" t="str">
        <f>INDEX('Base data'!$M$433:$N$671,MATCH('Kap 2'!D506,'Base data'!$M$433:$M$671,0),2)</f>
        <v>9789152302484-2-x2_4x-R-25a</v>
      </c>
      <c r="G506" s="11" t="str">
        <f t="shared" si="27"/>
        <v>25a</v>
      </c>
      <c r="H506" s="11" t="str">
        <f t="shared" si="28"/>
        <v>Problemlösning</v>
      </c>
      <c r="I506" s="11" t="s">
        <v>178</v>
      </c>
      <c r="J506" s="11" t="s">
        <v>365</v>
      </c>
      <c r="K506" s="11" t="s">
        <v>213</v>
      </c>
      <c r="L506" s="11" t="s">
        <v>1256</v>
      </c>
      <c r="M506" s="11">
        <v>3</v>
      </c>
      <c r="N506" s="11" t="s">
        <v>448</v>
      </c>
      <c r="O506" s="11" t="s">
        <v>304</v>
      </c>
      <c r="P506" s="12" t="s">
        <v>18329</v>
      </c>
      <c r="Q506" s="12" t="s">
        <v>18330</v>
      </c>
      <c r="R506" s="55" t="s">
        <v>18331</v>
      </c>
    </row>
    <row r="507" spans="1:18" ht="48" x14ac:dyDescent="0.2">
      <c r="A507" s="160">
        <v>9789152302484</v>
      </c>
      <c r="B507" s="11">
        <v>2</v>
      </c>
      <c r="C507" s="11" t="s">
        <v>12858</v>
      </c>
      <c r="D507" s="11" t="str">
        <f t="shared" ref="D507:D539" si="29">B507&amp;"_"&amp;C507&amp;"_"&amp;K507&amp;"_"&amp;I507</f>
        <v>2_x2_4x_R_25a</v>
      </c>
      <c r="E507" s="11" t="str">
        <f>INDEX('Base data'!$M$433:$N$671,MATCH('Kap 2'!D507,'Base data'!$M$433:$M$671,0),2)</f>
        <v>9789152302484-2-x2_4x-R-25a</v>
      </c>
      <c r="G507" s="11" t="str">
        <f t="shared" ref="G507:G539" si="30">IF(I507="",G506,I507)</f>
        <v>25a</v>
      </c>
      <c r="H507" s="11" t="str">
        <f t="shared" ref="H507:H539" si="31">IF(L507="",H506,L507)</f>
        <v>Problemlösning</v>
      </c>
      <c r="I507" s="11" t="s">
        <v>178</v>
      </c>
      <c r="J507" s="11" t="s">
        <v>365</v>
      </c>
      <c r="K507" s="11" t="s">
        <v>213</v>
      </c>
      <c r="L507" s="11" t="s">
        <v>1256</v>
      </c>
      <c r="M507" s="11">
        <v>4</v>
      </c>
      <c r="N507" s="11" t="s">
        <v>448</v>
      </c>
      <c r="O507" s="11" t="s">
        <v>304</v>
      </c>
      <c r="P507" s="12" t="s">
        <v>18332</v>
      </c>
      <c r="Q507" s="12">
        <v>80</v>
      </c>
      <c r="R507" s="55" t="s">
        <v>18333</v>
      </c>
    </row>
    <row r="508" spans="1:18" ht="32" x14ac:dyDescent="0.2">
      <c r="A508" s="160">
        <v>9789152302484</v>
      </c>
      <c r="B508" s="11">
        <v>2</v>
      </c>
      <c r="C508" s="11" t="s">
        <v>12858</v>
      </c>
      <c r="D508" s="11" t="str">
        <f t="shared" si="29"/>
        <v>2_x2_4x_R_25a</v>
      </c>
      <c r="E508" s="11" t="str">
        <f>INDEX('Base data'!$M$433:$N$671,MATCH('Kap 2'!D508,'Base data'!$M$433:$M$671,0),2)</f>
        <v>9789152302484-2-x2_4x-R-25a</v>
      </c>
      <c r="G508" s="11" t="str">
        <f t="shared" si="30"/>
        <v>25a</v>
      </c>
      <c r="H508" s="11" t="str">
        <f t="shared" si="31"/>
        <v>Problemlösning</v>
      </c>
      <c r="I508" s="11" t="s">
        <v>178</v>
      </c>
      <c r="J508" s="11" t="s">
        <v>365</v>
      </c>
      <c r="K508" s="11" t="s">
        <v>213</v>
      </c>
      <c r="L508" s="11" t="s">
        <v>1256</v>
      </c>
      <c r="M508" s="11">
        <v>5</v>
      </c>
      <c r="N508" s="11" t="s">
        <v>281</v>
      </c>
      <c r="O508" s="11" t="s">
        <v>304</v>
      </c>
      <c r="P508" s="12" t="s">
        <v>18334</v>
      </c>
      <c r="Q508" s="12">
        <v>5</v>
      </c>
      <c r="R508" s="55" t="s">
        <v>18335</v>
      </c>
    </row>
    <row r="509" spans="1:18" ht="64" x14ac:dyDescent="0.2">
      <c r="A509" s="160">
        <v>9789152302484</v>
      </c>
      <c r="B509" s="11">
        <v>2</v>
      </c>
      <c r="C509" s="11" t="s">
        <v>12858</v>
      </c>
      <c r="D509" s="11" t="str">
        <f t="shared" si="29"/>
        <v>2_x2_4x_R_25a</v>
      </c>
      <c r="E509" s="11" t="str">
        <f>INDEX('Base data'!$M$433:$N$671,MATCH('Kap 2'!D509,'Base data'!$M$433:$M$671,0),2)</f>
        <v>9789152302484-2-x2_4x-R-25a</v>
      </c>
      <c r="G509" s="11" t="str">
        <f t="shared" si="30"/>
        <v>25a</v>
      </c>
      <c r="H509" s="11" t="str">
        <f t="shared" si="31"/>
        <v>Problemlösning</v>
      </c>
      <c r="I509" s="11" t="s">
        <v>178</v>
      </c>
      <c r="J509" s="11" t="s">
        <v>365</v>
      </c>
      <c r="K509" s="11" t="s">
        <v>213</v>
      </c>
      <c r="L509" s="11" t="s">
        <v>1256</v>
      </c>
      <c r="M509" s="11">
        <v>6</v>
      </c>
      <c r="N509" s="11" t="s">
        <v>281</v>
      </c>
      <c r="O509" s="11" t="s">
        <v>304</v>
      </c>
      <c r="P509" s="12" t="s">
        <v>18336</v>
      </c>
      <c r="Q509" s="12">
        <v>50</v>
      </c>
      <c r="R509" s="55" t="s">
        <v>18337</v>
      </c>
    </row>
    <row r="510" spans="1:18" x14ac:dyDescent="0.2">
      <c r="A510" s="160">
        <v>9789152302484</v>
      </c>
      <c r="B510" s="11">
        <v>2</v>
      </c>
      <c r="C510" s="11" t="s">
        <v>12858</v>
      </c>
      <c r="D510" s="11" t="str">
        <f t="shared" si="29"/>
        <v>2_x2_4x_R_25a</v>
      </c>
      <c r="E510" s="11" t="str">
        <f>INDEX('Base data'!$M$433:$N$671,MATCH('Kap 2'!D510,'Base data'!$M$433:$M$671,0),2)</f>
        <v>9789152302484-2-x2_4x-R-25a</v>
      </c>
      <c r="G510" s="11" t="str">
        <f t="shared" si="30"/>
        <v>25a</v>
      </c>
      <c r="H510" s="11" t="str">
        <f t="shared" si="31"/>
        <v>Problemlösning</v>
      </c>
      <c r="I510" s="11" t="s">
        <v>178</v>
      </c>
      <c r="J510" s="11" t="s">
        <v>365</v>
      </c>
      <c r="K510" s="11" t="s">
        <v>213</v>
      </c>
      <c r="L510" s="11" t="s">
        <v>1256</v>
      </c>
      <c r="M510" s="11">
        <v>7</v>
      </c>
      <c r="N510" s="11" t="s">
        <v>283</v>
      </c>
      <c r="O510" s="11" t="s">
        <v>304</v>
      </c>
      <c r="P510" s="12" t="s">
        <v>18338</v>
      </c>
      <c r="Q510" s="12" t="s">
        <v>18339</v>
      </c>
      <c r="R510" s="55" t="s">
        <v>18340</v>
      </c>
    </row>
    <row r="511" spans="1:18" ht="64" x14ac:dyDescent="0.2">
      <c r="A511" s="160">
        <v>9789152302484</v>
      </c>
      <c r="B511" s="11">
        <v>2</v>
      </c>
      <c r="C511" s="11" t="s">
        <v>12858</v>
      </c>
      <c r="D511" s="11" t="str">
        <f t="shared" si="29"/>
        <v>2_x2_4x_R_25b</v>
      </c>
      <c r="E511" s="11" t="str">
        <f>INDEX('Base data'!$M$433:$N$671,MATCH('Kap 2'!D511,'Base data'!$M$433:$M$671,0),2)</f>
        <v>9789152302484-2-x2_4x-R-25b</v>
      </c>
      <c r="G511" s="11" t="str">
        <f t="shared" si="30"/>
        <v>25b</v>
      </c>
      <c r="H511" s="11" t="str">
        <f t="shared" si="31"/>
        <v>Problemlösning</v>
      </c>
      <c r="I511" s="11" t="s">
        <v>179</v>
      </c>
      <c r="J511" s="11" t="s">
        <v>365</v>
      </c>
      <c r="K511" s="11" t="s">
        <v>213</v>
      </c>
      <c r="L511" s="11" t="s">
        <v>1256</v>
      </c>
      <c r="M511" s="11">
        <v>1</v>
      </c>
      <c r="N511" s="11" t="s">
        <v>283</v>
      </c>
      <c r="O511" s="11" t="s">
        <v>304</v>
      </c>
      <c r="P511" s="12" t="s">
        <v>18325</v>
      </c>
      <c r="Q511" s="12" t="s">
        <v>18341</v>
      </c>
      <c r="R511" s="55" t="s">
        <v>18342</v>
      </c>
    </row>
    <row r="512" spans="1:18" ht="64" x14ac:dyDescent="0.2">
      <c r="A512" s="160">
        <v>9789152302484</v>
      </c>
      <c r="B512" s="11">
        <v>2</v>
      </c>
      <c r="C512" s="11" t="s">
        <v>12858</v>
      </c>
      <c r="D512" s="11" t="str">
        <f t="shared" si="29"/>
        <v>2_x2_4x_R_25b</v>
      </c>
      <c r="E512" s="11" t="str">
        <f>INDEX('Base data'!$M$433:$N$671,MATCH('Kap 2'!D512,'Base data'!$M$433:$M$671,0),2)</f>
        <v>9789152302484-2-x2_4x-R-25b</v>
      </c>
      <c r="G512" s="11" t="str">
        <f t="shared" si="30"/>
        <v>25b</v>
      </c>
      <c r="H512" s="11" t="str">
        <f t="shared" si="31"/>
        <v>Problemlösning</v>
      </c>
      <c r="I512" s="11" t="s">
        <v>179</v>
      </c>
      <c r="J512" s="11" t="s">
        <v>365</v>
      </c>
      <c r="K512" s="11" t="s">
        <v>213</v>
      </c>
      <c r="L512" s="11" t="s">
        <v>1256</v>
      </c>
      <c r="M512" s="11">
        <v>2</v>
      </c>
      <c r="N512" s="11" t="s">
        <v>281</v>
      </c>
      <c r="O512" s="11" t="s">
        <v>304</v>
      </c>
      <c r="P512" s="12" t="s">
        <v>18343</v>
      </c>
      <c r="Q512" s="12" t="s">
        <v>18344</v>
      </c>
      <c r="R512" s="55" t="s">
        <v>18345</v>
      </c>
    </row>
    <row r="513" spans="1:18" ht="48" x14ac:dyDescent="0.2">
      <c r="A513" s="160">
        <v>9789152302484</v>
      </c>
      <c r="B513" s="11">
        <v>2</v>
      </c>
      <c r="C513" s="11" t="s">
        <v>12858</v>
      </c>
      <c r="D513" s="11" t="str">
        <f t="shared" si="29"/>
        <v>2_x2_4x_R_25b</v>
      </c>
      <c r="E513" s="11" t="str">
        <f>INDEX('Base data'!$M$433:$N$671,MATCH('Kap 2'!D513,'Base data'!$M$433:$M$671,0),2)</f>
        <v>9789152302484-2-x2_4x-R-25b</v>
      </c>
      <c r="G513" s="11" t="str">
        <f t="shared" si="30"/>
        <v>25b</v>
      </c>
      <c r="H513" s="11" t="str">
        <f t="shared" si="31"/>
        <v>Problemlösning</v>
      </c>
      <c r="I513" s="11" t="s">
        <v>179</v>
      </c>
      <c r="J513" s="11" t="s">
        <v>365</v>
      </c>
      <c r="K513" s="11" t="s">
        <v>213</v>
      </c>
      <c r="L513" s="11" t="s">
        <v>1256</v>
      </c>
      <c r="M513" s="11">
        <v>3</v>
      </c>
      <c r="N513" s="11" t="s">
        <v>281</v>
      </c>
      <c r="O513" s="11" t="s">
        <v>304</v>
      </c>
      <c r="P513" s="12" t="s">
        <v>18346</v>
      </c>
      <c r="Q513" s="12" t="s">
        <v>18347</v>
      </c>
      <c r="R513" s="55" t="s">
        <v>18348</v>
      </c>
    </row>
    <row r="514" spans="1:18" ht="64" x14ac:dyDescent="0.2">
      <c r="A514" s="160">
        <v>9789152302484</v>
      </c>
      <c r="B514" s="11">
        <v>2</v>
      </c>
      <c r="C514" s="11" t="s">
        <v>12858</v>
      </c>
      <c r="D514" s="11" t="str">
        <f t="shared" si="29"/>
        <v>2_x2_4x_R_25b</v>
      </c>
      <c r="E514" s="11" t="str">
        <f>INDEX('Base data'!$M$433:$N$671,MATCH('Kap 2'!D514,'Base data'!$M$433:$M$671,0),2)</f>
        <v>9789152302484-2-x2_4x-R-25b</v>
      </c>
      <c r="G514" s="11" t="str">
        <f t="shared" si="30"/>
        <v>25b</v>
      </c>
      <c r="H514" s="11" t="str">
        <f t="shared" si="31"/>
        <v>Problemlösning</v>
      </c>
      <c r="I514" s="11" t="s">
        <v>179</v>
      </c>
      <c r="J514" s="11" t="s">
        <v>365</v>
      </c>
      <c r="K514" s="11" t="s">
        <v>213</v>
      </c>
      <c r="L514" s="11" t="s">
        <v>1256</v>
      </c>
      <c r="M514" s="11">
        <v>4</v>
      </c>
      <c r="N514" s="11" t="s">
        <v>281</v>
      </c>
      <c r="O514" s="11" t="s">
        <v>304</v>
      </c>
      <c r="P514" s="12" t="s">
        <v>18349</v>
      </c>
      <c r="Q514" s="12" t="s">
        <v>18350</v>
      </c>
      <c r="R514" s="55" t="s">
        <v>18351</v>
      </c>
    </row>
    <row r="515" spans="1:18" ht="64" x14ac:dyDescent="0.2">
      <c r="A515" s="160">
        <v>9789152302484</v>
      </c>
      <c r="B515" s="11">
        <v>2</v>
      </c>
      <c r="C515" s="11" t="s">
        <v>12858</v>
      </c>
      <c r="D515" s="11" t="str">
        <f t="shared" si="29"/>
        <v>2_x2_4x_R_26a</v>
      </c>
      <c r="E515" s="11" t="str">
        <f>INDEX('Base data'!$M$433:$N$671,MATCH('Kap 2'!D515,'Base data'!$M$433:$M$671,0),2)</f>
        <v>9789152302484-2-x2_4x-R-26a</v>
      </c>
      <c r="G515" s="11" t="str">
        <f t="shared" si="30"/>
        <v>26a</v>
      </c>
      <c r="H515" s="11" t="str">
        <f t="shared" si="31"/>
        <v>Beräkna</v>
      </c>
      <c r="I515" s="11" t="s">
        <v>92</v>
      </c>
      <c r="J515" s="11" t="s">
        <v>365</v>
      </c>
      <c r="K515" s="11" t="s">
        <v>213</v>
      </c>
      <c r="L515" s="11" t="s">
        <v>281</v>
      </c>
      <c r="M515" s="11">
        <v>1</v>
      </c>
      <c r="N515" s="11" t="s">
        <v>284</v>
      </c>
      <c r="O515" s="11" t="s">
        <v>370</v>
      </c>
      <c r="P515" s="11" t="s">
        <v>18352</v>
      </c>
      <c r="Q515" s="11" t="str">
        <f>E515&amp;"_"&amp;M515</f>
        <v>9789152302484-2-x2_4x-R-26a_1</v>
      </c>
      <c r="R515" s="55" t="s">
        <v>18353</v>
      </c>
    </row>
    <row r="516" spans="1:18" ht="64" x14ac:dyDescent="0.2">
      <c r="A516" s="160">
        <v>9789152302484</v>
      </c>
      <c r="B516" s="11">
        <v>2</v>
      </c>
      <c r="C516" s="11" t="s">
        <v>12858</v>
      </c>
      <c r="D516" s="11" t="str">
        <f t="shared" si="29"/>
        <v>2_x2_4x_R_26a</v>
      </c>
      <c r="E516" s="11" t="str">
        <f>INDEX('Base data'!$M$433:$N$671,MATCH('Kap 2'!D516,'Base data'!$M$433:$M$671,0),2)</f>
        <v>9789152302484-2-x2_4x-R-26a</v>
      </c>
      <c r="G516" s="11" t="str">
        <f t="shared" si="30"/>
        <v>26a</v>
      </c>
      <c r="H516" s="11" t="str">
        <f t="shared" si="31"/>
        <v>Beräkna</v>
      </c>
      <c r="I516" s="11" t="s">
        <v>92</v>
      </c>
      <c r="J516" s="11" t="s">
        <v>365</v>
      </c>
      <c r="K516" s="11" t="s">
        <v>213</v>
      </c>
      <c r="L516" s="11" t="s">
        <v>281</v>
      </c>
      <c r="M516" s="11">
        <v>2</v>
      </c>
      <c r="N516" s="11" t="s">
        <v>283</v>
      </c>
      <c r="O516" s="11" t="s">
        <v>304</v>
      </c>
      <c r="P516" s="11" t="s">
        <v>18354</v>
      </c>
      <c r="Q516" s="11" t="s">
        <v>18355</v>
      </c>
      <c r="R516" s="55" t="s">
        <v>18356</v>
      </c>
    </row>
    <row r="517" spans="1:18" ht="32" x14ac:dyDescent="0.2">
      <c r="A517" s="160">
        <v>9789152302484</v>
      </c>
      <c r="B517" s="11">
        <v>2</v>
      </c>
      <c r="C517" s="11" t="s">
        <v>12858</v>
      </c>
      <c r="D517" s="11" t="str">
        <f t="shared" si="29"/>
        <v>2_x2_4x_R_26a</v>
      </c>
      <c r="E517" s="11" t="str">
        <f>INDEX('Base data'!$M$433:$N$671,MATCH('Kap 2'!D517,'Base data'!$M$433:$M$671,0),2)</f>
        <v>9789152302484-2-x2_4x-R-26a</v>
      </c>
      <c r="G517" s="11" t="str">
        <f t="shared" si="30"/>
        <v>26a</v>
      </c>
      <c r="H517" s="11" t="str">
        <f t="shared" si="31"/>
        <v>Beräkna</v>
      </c>
      <c r="I517" s="11" t="s">
        <v>92</v>
      </c>
      <c r="J517" s="11" t="s">
        <v>365</v>
      </c>
      <c r="K517" s="11" t="s">
        <v>213</v>
      </c>
      <c r="L517" s="11" t="s">
        <v>281</v>
      </c>
      <c r="M517" s="11">
        <v>3</v>
      </c>
      <c r="N517" s="11" t="s">
        <v>281</v>
      </c>
      <c r="O517" s="11" t="s">
        <v>304</v>
      </c>
      <c r="P517" s="11" t="s">
        <v>18357</v>
      </c>
      <c r="Q517" s="12" t="s">
        <v>18358</v>
      </c>
      <c r="R517" s="37" t="s">
        <v>18359</v>
      </c>
    </row>
    <row r="518" spans="1:18" ht="32" x14ac:dyDescent="0.2">
      <c r="A518" s="160">
        <v>9789152302484</v>
      </c>
      <c r="B518" s="11">
        <v>2</v>
      </c>
      <c r="C518" s="11" t="s">
        <v>12858</v>
      </c>
      <c r="D518" s="11" t="str">
        <f t="shared" si="29"/>
        <v>2_x2_4x_R_26b</v>
      </c>
      <c r="E518" s="11" t="str">
        <f>INDEX('Base data'!$M$433:$N$671,MATCH('Kap 2'!D518,'Base data'!$M$433:$M$671,0),2)</f>
        <v>9789152302484-2-x2_4x-R-26b</v>
      </c>
      <c r="G518" s="11" t="str">
        <f t="shared" si="30"/>
        <v>26b</v>
      </c>
      <c r="H518" s="11" t="str">
        <f t="shared" si="31"/>
        <v>Beräkna</v>
      </c>
      <c r="I518" s="11" t="s">
        <v>93</v>
      </c>
      <c r="J518" s="11" t="s">
        <v>365</v>
      </c>
      <c r="K518" s="11" t="s">
        <v>213</v>
      </c>
      <c r="L518" s="11" t="s">
        <v>281</v>
      </c>
      <c r="M518" s="11">
        <v>1</v>
      </c>
      <c r="N518" s="11" t="s">
        <v>283</v>
      </c>
      <c r="O518" s="11" t="s">
        <v>304</v>
      </c>
      <c r="P518" s="11" t="s">
        <v>18360</v>
      </c>
      <c r="Q518" s="14" t="s">
        <v>18361</v>
      </c>
      <c r="R518" s="55" t="s">
        <v>18362</v>
      </c>
    </row>
    <row r="519" spans="1:18" ht="32" x14ac:dyDescent="0.2">
      <c r="A519" s="160">
        <v>9789152302484</v>
      </c>
      <c r="B519" s="11">
        <v>2</v>
      </c>
      <c r="C519" s="11" t="s">
        <v>12858</v>
      </c>
      <c r="D519" s="11" t="str">
        <f t="shared" si="29"/>
        <v>2_x2_4x_R_26b</v>
      </c>
      <c r="E519" s="11" t="str">
        <f>INDEX('Base data'!$M$433:$N$671,MATCH('Kap 2'!D519,'Base data'!$M$433:$M$671,0),2)</f>
        <v>9789152302484-2-x2_4x-R-26b</v>
      </c>
      <c r="G519" s="11" t="str">
        <f t="shared" si="30"/>
        <v>26b</v>
      </c>
      <c r="H519" s="11" t="str">
        <f t="shared" si="31"/>
        <v>Beräkna</v>
      </c>
      <c r="I519" s="11" t="s">
        <v>93</v>
      </c>
      <c r="J519" s="11" t="s">
        <v>365</v>
      </c>
      <c r="K519" s="11" t="s">
        <v>213</v>
      </c>
      <c r="L519" s="11" t="s">
        <v>281</v>
      </c>
      <c r="M519" s="11">
        <v>2</v>
      </c>
      <c r="N519" s="11" t="s">
        <v>281</v>
      </c>
      <c r="O519" s="11" t="s">
        <v>304</v>
      </c>
      <c r="P519" s="14" t="s">
        <v>18363</v>
      </c>
      <c r="Q519" s="12" t="s">
        <v>18364</v>
      </c>
      <c r="R519" s="80" t="s">
        <v>18365</v>
      </c>
    </row>
    <row r="520" spans="1:18" ht="64" x14ac:dyDescent="0.2">
      <c r="A520" s="160">
        <v>9789152302484</v>
      </c>
      <c r="B520" s="11">
        <v>2</v>
      </c>
      <c r="C520" s="11" t="s">
        <v>12858</v>
      </c>
      <c r="D520" s="11" t="str">
        <f t="shared" si="29"/>
        <v>2_x2_4x_R_26c</v>
      </c>
      <c r="E520" s="11" t="str">
        <f>INDEX('Base data'!$M$433:$N$671,MATCH('Kap 2'!D520,'Base data'!$M$433:$M$671,0),2)</f>
        <v>9789152302484-2-x2_4x-R-26c</v>
      </c>
      <c r="G520" s="11" t="str">
        <f t="shared" si="30"/>
        <v>26c</v>
      </c>
      <c r="H520" s="11" t="str">
        <f t="shared" si="31"/>
        <v>Beräkna</v>
      </c>
      <c r="I520" s="11" t="s">
        <v>94</v>
      </c>
      <c r="J520" s="11" t="s">
        <v>365</v>
      </c>
      <c r="K520" s="11" t="s">
        <v>213</v>
      </c>
      <c r="L520" s="11" t="s">
        <v>281</v>
      </c>
      <c r="M520" s="11">
        <v>1</v>
      </c>
      <c r="N520" s="11" t="s">
        <v>283</v>
      </c>
      <c r="O520" s="11" t="s">
        <v>304</v>
      </c>
      <c r="P520" s="12" t="s">
        <v>18366</v>
      </c>
      <c r="Q520" s="12" t="s">
        <v>18367</v>
      </c>
      <c r="R520" s="55" t="s">
        <v>18368</v>
      </c>
    </row>
    <row r="521" spans="1:18" x14ac:dyDescent="0.2">
      <c r="A521" s="160">
        <v>9789152302484</v>
      </c>
      <c r="B521" s="11">
        <v>2</v>
      </c>
      <c r="C521" s="11" t="s">
        <v>12858</v>
      </c>
      <c r="D521" s="11" t="str">
        <f t="shared" si="29"/>
        <v>2_x2_4x_R_26c</v>
      </c>
      <c r="E521" s="11" t="str">
        <f>INDEX('Base data'!$M$433:$N$671,MATCH('Kap 2'!D521,'Base data'!$M$433:$M$671,0),2)</f>
        <v>9789152302484-2-x2_4x-R-26c</v>
      </c>
      <c r="G521" s="11" t="str">
        <f t="shared" si="30"/>
        <v>26c</v>
      </c>
      <c r="H521" s="11" t="str">
        <f t="shared" si="31"/>
        <v>Beräkna</v>
      </c>
      <c r="I521" s="11" t="s">
        <v>94</v>
      </c>
      <c r="J521" s="11" t="s">
        <v>365</v>
      </c>
      <c r="K521" s="11" t="s">
        <v>213</v>
      </c>
      <c r="L521" s="11" t="s">
        <v>281</v>
      </c>
      <c r="M521" s="11">
        <v>2</v>
      </c>
      <c r="N521" s="11" t="s">
        <v>283</v>
      </c>
      <c r="O521" s="11" t="s">
        <v>304</v>
      </c>
      <c r="P521" s="12" t="s">
        <v>18369</v>
      </c>
      <c r="Q521" s="12">
        <v>36</v>
      </c>
      <c r="R521" s="55" t="s">
        <v>18370</v>
      </c>
    </row>
    <row r="522" spans="1:18" ht="80" x14ac:dyDescent="0.2">
      <c r="A522" s="160">
        <v>9789152302484</v>
      </c>
      <c r="B522" s="11">
        <v>2</v>
      </c>
      <c r="C522" s="11" t="s">
        <v>12858</v>
      </c>
      <c r="D522" s="11" t="str">
        <f t="shared" si="29"/>
        <v>2_x2_4x_R_26c</v>
      </c>
      <c r="E522" s="11" t="str">
        <f>INDEX('Base data'!$M$433:$N$671,MATCH('Kap 2'!D522,'Base data'!$M$433:$M$671,0),2)</f>
        <v>9789152302484-2-x2_4x-R-26c</v>
      </c>
      <c r="G522" s="11" t="str">
        <f t="shared" si="30"/>
        <v>26c</v>
      </c>
      <c r="H522" s="11" t="str">
        <f t="shared" si="31"/>
        <v>Beräkna</v>
      </c>
      <c r="I522" s="11" t="s">
        <v>94</v>
      </c>
      <c r="J522" s="11" t="s">
        <v>365</v>
      </c>
      <c r="K522" s="11" t="s">
        <v>213</v>
      </c>
      <c r="L522" s="11" t="s">
        <v>281</v>
      </c>
      <c r="M522" s="11">
        <v>3</v>
      </c>
      <c r="N522" s="11" t="s">
        <v>281</v>
      </c>
      <c r="O522" s="11" t="s">
        <v>304</v>
      </c>
      <c r="P522" s="12" t="s">
        <v>18371</v>
      </c>
      <c r="Q522" s="12" t="s">
        <v>18372</v>
      </c>
      <c r="R522" s="55" t="s">
        <v>18373</v>
      </c>
    </row>
    <row r="523" spans="1:18" ht="80" x14ac:dyDescent="0.2">
      <c r="A523" s="160">
        <v>9789152302484</v>
      </c>
      <c r="B523" s="11">
        <v>2</v>
      </c>
      <c r="C523" s="11" t="s">
        <v>12858</v>
      </c>
      <c r="D523" s="11" t="str">
        <f t="shared" si="29"/>
        <v>2_x2_4x_R_27</v>
      </c>
      <c r="E523" s="11" t="str">
        <f>INDEX('Base data'!$M$433:$N$671,MATCH('Kap 2'!D523,'Base data'!$M$433:$M$671,0),2)</f>
        <v>9789152302484-2-x2_4x-R-27</v>
      </c>
      <c r="G523" s="11">
        <f t="shared" si="30"/>
        <v>27</v>
      </c>
      <c r="H523" s="11" t="str">
        <f t="shared" si="31"/>
        <v>Resonera</v>
      </c>
      <c r="I523" s="11">
        <v>27</v>
      </c>
      <c r="J523" s="11" t="s">
        <v>365</v>
      </c>
      <c r="K523" s="11" t="s">
        <v>213</v>
      </c>
      <c r="L523" s="11" t="s">
        <v>283</v>
      </c>
      <c r="M523" s="11">
        <v>1</v>
      </c>
      <c r="N523" s="11" t="s">
        <v>284</v>
      </c>
      <c r="O523" s="11" t="s">
        <v>370</v>
      </c>
      <c r="P523" s="30"/>
      <c r="Q523" s="151" t="str">
        <f>E523&amp;"_"&amp;M523</f>
        <v>9789152302484-2-x2_4x-R-27_1</v>
      </c>
      <c r="R523" s="228" t="s">
        <v>18504</v>
      </c>
    </row>
    <row r="524" spans="1:18" ht="96" x14ac:dyDescent="0.2">
      <c r="A524" s="160">
        <v>9789152302484</v>
      </c>
      <c r="B524" s="11">
        <v>2</v>
      </c>
      <c r="C524" s="11" t="s">
        <v>12858</v>
      </c>
      <c r="D524" s="11" t="str">
        <f t="shared" si="29"/>
        <v>2_x2_4x_R_27</v>
      </c>
      <c r="E524" s="11" t="str">
        <f>INDEX('Base data'!$M$433:$N$671,MATCH('Kap 2'!D524,'Base data'!$M$433:$M$671,0),2)</f>
        <v>9789152302484-2-x2_4x-R-27</v>
      </c>
      <c r="G524" s="11">
        <f t="shared" si="30"/>
        <v>27</v>
      </c>
      <c r="H524" s="11" t="str">
        <f t="shared" si="31"/>
        <v>Resonera</v>
      </c>
      <c r="I524" s="11">
        <v>27</v>
      </c>
      <c r="J524" s="11" t="s">
        <v>365</v>
      </c>
      <c r="K524" s="11" t="s">
        <v>213</v>
      </c>
      <c r="L524" s="11" t="s">
        <v>283</v>
      </c>
      <c r="M524" s="11">
        <v>2</v>
      </c>
      <c r="N524" s="11" t="s">
        <v>283</v>
      </c>
      <c r="O524" s="11" t="s">
        <v>304</v>
      </c>
      <c r="P524" s="15" t="s">
        <v>18374</v>
      </c>
      <c r="Q524" s="15" t="s">
        <v>18375</v>
      </c>
      <c r="R524" s="80" t="s">
        <v>18376</v>
      </c>
    </row>
    <row r="525" spans="1:18" ht="112" x14ac:dyDescent="0.2">
      <c r="A525" s="160">
        <v>9789152302484</v>
      </c>
      <c r="B525" s="11">
        <v>2</v>
      </c>
      <c r="C525" s="11" t="s">
        <v>12858</v>
      </c>
      <c r="D525" s="11" t="str">
        <f t="shared" si="29"/>
        <v>2_x2_4x_R_28</v>
      </c>
      <c r="E525" s="11" t="str">
        <f>INDEX('Base data'!$M$433:$N$671,MATCH('Kap 2'!D525,'Base data'!$M$433:$M$671,0),2)</f>
        <v>9789152302484-2-x2_4x-R-28</v>
      </c>
      <c r="G525" s="11">
        <f t="shared" si="30"/>
        <v>28</v>
      </c>
      <c r="H525" s="11" t="str">
        <f t="shared" si="31"/>
        <v>Resonera</v>
      </c>
      <c r="I525" s="11">
        <v>28</v>
      </c>
      <c r="J525" s="11" t="s">
        <v>365</v>
      </c>
      <c r="K525" s="11" t="s">
        <v>213</v>
      </c>
      <c r="L525" s="11" t="s">
        <v>283</v>
      </c>
      <c r="M525" s="11">
        <v>1</v>
      </c>
      <c r="N525" s="11" t="s">
        <v>283</v>
      </c>
      <c r="O525" s="11" t="s">
        <v>304</v>
      </c>
      <c r="P525" s="12" t="s">
        <v>18377</v>
      </c>
      <c r="Q525" s="12" t="s">
        <v>18378</v>
      </c>
      <c r="R525" s="55" t="s">
        <v>18379</v>
      </c>
    </row>
    <row r="526" spans="1:18" ht="32" x14ac:dyDescent="0.2">
      <c r="A526" s="160">
        <v>9789152302484</v>
      </c>
      <c r="B526" s="11">
        <v>2</v>
      </c>
      <c r="C526" s="11" t="s">
        <v>12858</v>
      </c>
      <c r="D526" s="11" t="str">
        <f t="shared" si="29"/>
        <v>2_x2_4x_R_28</v>
      </c>
      <c r="E526" s="11" t="str">
        <f>INDEX('Base data'!$M$433:$N$671,MATCH('Kap 2'!D526,'Base data'!$M$433:$M$671,0),2)</f>
        <v>9789152302484-2-x2_4x-R-28</v>
      </c>
      <c r="G526" s="11">
        <f t="shared" si="30"/>
        <v>28</v>
      </c>
      <c r="H526" s="11" t="str">
        <f t="shared" si="31"/>
        <v>Beräkna</v>
      </c>
      <c r="I526" s="11">
        <v>28</v>
      </c>
      <c r="J526" s="11" t="s">
        <v>365</v>
      </c>
      <c r="K526" s="11" t="s">
        <v>213</v>
      </c>
      <c r="L526" s="11" t="s">
        <v>281</v>
      </c>
      <c r="M526" s="11">
        <v>2</v>
      </c>
      <c r="N526" s="11" t="s">
        <v>281</v>
      </c>
      <c r="O526" s="11" t="s">
        <v>304</v>
      </c>
      <c r="P526" s="12" t="s">
        <v>18380</v>
      </c>
      <c r="Q526" s="12" t="s">
        <v>18381</v>
      </c>
      <c r="R526" s="55" t="s">
        <v>18382</v>
      </c>
    </row>
    <row r="527" spans="1:18" ht="48" x14ac:dyDescent="0.2">
      <c r="A527" s="160">
        <v>9789152302484</v>
      </c>
      <c r="B527" s="11">
        <v>2</v>
      </c>
      <c r="C527" s="11" t="s">
        <v>12858</v>
      </c>
      <c r="D527" s="11" t="str">
        <f t="shared" si="29"/>
        <v>2_x2_4x_R_31</v>
      </c>
      <c r="E527" s="11" t="str">
        <f>INDEX('Base data'!$M$433:$N$671,MATCH('Kap 2'!D527,'Base data'!$M$433:$M$671,0),2)</f>
        <v>9789152302484-2-x2_4x-R-31</v>
      </c>
      <c r="G527" s="11">
        <f>IF(I527="",#REF!,I527)</f>
        <v>31</v>
      </c>
      <c r="H527" s="11" t="str">
        <f>IF(L527="",#REF!,L527)</f>
        <v>Beräkna</v>
      </c>
      <c r="I527" s="11">
        <v>31</v>
      </c>
      <c r="J527" s="11" t="s">
        <v>365</v>
      </c>
      <c r="K527" s="11" t="s">
        <v>213</v>
      </c>
      <c r="L527" s="11" t="s">
        <v>281</v>
      </c>
      <c r="M527" s="11">
        <v>1</v>
      </c>
      <c r="N527" s="11" t="s">
        <v>281</v>
      </c>
      <c r="O527" s="11" t="s">
        <v>304</v>
      </c>
      <c r="P527" s="55" t="s">
        <v>18383</v>
      </c>
      <c r="Q527" s="55" t="s">
        <v>18384</v>
      </c>
      <c r="R527" s="55" t="s">
        <v>18385</v>
      </c>
    </row>
    <row r="528" spans="1:18" ht="32" x14ac:dyDescent="0.2">
      <c r="A528" s="160">
        <v>9789152302484</v>
      </c>
      <c r="B528" s="11">
        <v>2</v>
      </c>
      <c r="C528" s="11" t="s">
        <v>12858</v>
      </c>
      <c r="D528" s="11" t="str">
        <f t="shared" si="29"/>
        <v>2_x2_4x_R_31</v>
      </c>
      <c r="E528" s="11" t="str">
        <f>INDEX('Base data'!$M$433:$N$671,MATCH('Kap 2'!D528,'Base data'!$M$433:$M$671,0),2)</f>
        <v>9789152302484-2-x2_4x-R-31</v>
      </c>
      <c r="G528" s="11">
        <f t="shared" si="30"/>
        <v>31</v>
      </c>
      <c r="H528" s="11" t="str">
        <f t="shared" si="31"/>
        <v>Beräkna</v>
      </c>
      <c r="I528" s="11">
        <v>31</v>
      </c>
      <c r="J528" s="11" t="s">
        <v>365</v>
      </c>
      <c r="K528" s="11" t="s">
        <v>213</v>
      </c>
      <c r="L528" s="11" t="s">
        <v>281</v>
      </c>
      <c r="M528" s="11">
        <v>2</v>
      </c>
      <c r="N528" s="11" t="s">
        <v>283</v>
      </c>
      <c r="O528" s="11" t="s">
        <v>304</v>
      </c>
      <c r="P528" s="55" t="s">
        <v>18386</v>
      </c>
      <c r="Q528" s="55" t="s">
        <v>18387</v>
      </c>
      <c r="R528" s="55" t="s">
        <v>18388</v>
      </c>
    </row>
    <row r="529" spans="1:18" ht="48" x14ac:dyDescent="0.2">
      <c r="A529" s="160">
        <v>9789152302484</v>
      </c>
      <c r="B529" s="11">
        <v>2</v>
      </c>
      <c r="C529" s="11" t="s">
        <v>12859</v>
      </c>
      <c r="D529" s="11" t="str">
        <f t="shared" si="29"/>
        <v>2_x2_5x_U_Ba</v>
      </c>
      <c r="E529" s="11" t="str">
        <f>INDEX('Base data'!$M$433:$N$671,MATCH('Kap 2'!D529,'Base data'!$M$433:$M$671,0),2)</f>
        <v>9789152302484-2-x2_5x-U-Ba</v>
      </c>
      <c r="G529" s="11" t="str">
        <f>IF(I529="",#REF!,I529)</f>
        <v>Ba</v>
      </c>
      <c r="H529" s="11" t="str">
        <f>IF(L529="",#REF!,L529)</f>
        <v>Rita</v>
      </c>
      <c r="I529" s="11" t="s">
        <v>17340</v>
      </c>
      <c r="J529" s="11" t="s">
        <v>287</v>
      </c>
      <c r="K529" s="11" t="s">
        <v>229</v>
      </c>
      <c r="L529" s="11" t="s">
        <v>284</v>
      </c>
      <c r="M529" s="11">
        <v>1</v>
      </c>
      <c r="N529" s="11" t="s">
        <v>283</v>
      </c>
      <c r="O529" s="11" t="s">
        <v>304</v>
      </c>
      <c r="P529" s="55" t="s">
        <v>18389</v>
      </c>
      <c r="Q529" s="11" t="s">
        <v>17494</v>
      </c>
      <c r="R529" s="55" t="s">
        <v>18390</v>
      </c>
    </row>
    <row r="530" spans="1:18" ht="48" x14ac:dyDescent="0.2">
      <c r="A530" s="160">
        <v>9789152302484</v>
      </c>
      <c r="B530" s="11">
        <v>2</v>
      </c>
      <c r="C530" s="11" t="s">
        <v>12859</v>
      </c>
      <c r="D530" s="11" t="str">
        <f t="shared" si="29"/>
        <v>2_x2_5x_U_Ba</v>
      </c>
      <c r="E530" s="11" t="str">
        <f>INDEX('Base data'!$M$433:$N$671,MATCH('Kap 2'!D530,'Base data'!$M$433:$M$671,0),2)</f>
        <v>9789152302484-2-x2_5x-U-Ba</v>
      </c>
      <c r="G530" s="11" t="str">
        <f t="shared" si="30"/>
        <v>Ba</v>
      </c>
      <c r="H530" s="11" t="str">
        <f t="shared" si="31"/>
        <v>Rita</v>
      </c>
      <c r="I530" s="11" t="s">
        <v>17340</v>
      </c>
      <c r="J530" s="11" t="s">
        <v>287</v>
      </c>
      <c r="K530" s="11" t="s">
        <v>229</v>
      </c>
      <c r="L530" s="11" t="s">
        <v>284</v>
      </c>
      <c r="M530" s="11">
        <v>2</v>
      </c>
      <c r="N530" s="11" t="s">
        <v>284</v>
      </c>
      <c r="O530" s="11" t="s">
        <v>370</v>
      </c>
      <c r="P530" s="11" t="s">
        <v>18391</v>
      </c>
      <c r="Q530" s="11" t="str">
        <f>E530&amp;"_"&amp;M530</f>
        <v>9789152302484-2-x2_5x-U-Ba_2</v>
      </c>
      <c r="R530" s="55" t="s">
        <v>18392</v>
      </c>
    </row>
    <row r="531" spans="1:18" ht="48" x14ac:dyDescent="0.2">
      <c r="A531" s="160">
        <v>9789152302484</v>
      </c>
      <c r="B531" s="11">
        <v>2</v>
      </c>
      <c r="C531" s="11" t="s">
        <v>12859</v>
      </c>
      <c r="D531" s="11" t="str">
        <f t="shared" si="29"/>
        <v>2_x2_5x_U_Bb</v>
      </c>
      <c r="E531" s="11" t="str">
        <f>INDEX('Base data'!$M$433:$N$671,MATCH('Kap 2'!D531,'Base data'!$M$433:$M$671,0),2)</f>
        <v>9789152302484-2-x2_5x-U-Bb</v>
      </c>
      <c r="G531" s="11" t="str">
        <f t="shared" si="30"/>
        <v>Bb</v>
      </c>
      <c r="H531" s="11" t="str">
        <f t="shared" si="31"/>
        <v>Rita</v>
      </c>
      <c r="I531" s="11" t="s">
        <v>17341</v>
      </c>
      <c r="J531" s="11" t="s">
        <v>287</v>
      </c>
      <c r="K531" s="11" t="s">
        <v>229</v>
      </c>
      <c r="L531" s="11" t="s">
        <v>284</v>
      </c>
      <c r="M531" s="11">
        <v>1</v>
      </c>
      <c r="N531" s="11" t="s">
        <v>283</v>
      </c>
      <c r="O531" s="11" t="s">
        <v>304</v>
      </c>
      <c r="P531" s="55" t="s">
        <v>18393</v>
      </c>
      <c r="Q531" s="11" t="s">
        <v>17800</v>
      </c>
      <c r="R531" s="55" t="s">
        <v>18390</v>
      </c>
    </row>
    <row r="532" spans="1:18" ht="48" x14ac:dyDescent="0.2">
      <c r="A532" s="160">
        <v>9789152302484</v>
      </c>
      <c r="B532" s="11">
        <v>2</v>
      </c>
      <c r="C532" s="11" t="s">
        <v>12859</v>
      </c>
      <c r="D532" s="11" t="str">
        <f t="shared" si="29"/>
        <v>2_x2_5x_U_Bb</v>
      </c>
      <c r="E532" s="11" t="str">
        <f>INDEX('Base data'!$M$433:$N$671,MATCH('Kap 2'!D532,'Base data'!$M$433:$M$671,0),2)</f>
        <v>9789152302484-2-x2_5x-U-Bb</v>
      </c>
      <c r="G532" s="11" t="str">
        <f t="shared" si="30"/>
        <v>Bb</v>
      </c>
      <c r="H532" s="11" t="str">
        <f t="shared" si="31"/>
        <v>Rita</v>
      </c>
      <c r="I532" s="11" t="s">
        <v>17341</v>
      </c>
      <c r="J532" s="11" t="s">
        <v>287</v>
      </c>
      <c r="K532" s="11" t="s">
        <v>229</v>
      </c>
      <c r="L532" s="11" t="s">
        <v>284</v>
      </c>
      <c r="M532" s="11">
        <v>2</v>
      </c>
      <c r="N532" s="11" t="s">
        <v>284</v>
      </c>
      <c r="O532" s="11" t="s">
        <v>370</v>
      </c>
      <c r="P532" s="11" t="s">
        <v>18394</v>
      </c>
      <c r="Q532" s="11" t="str">
        <f>E532&amp;"_"&amp;M532</f>
        <v>9789152302484-2-x2_5x-U-Bb_2</v>
      </c>
      <c r="R532" s="55" t="s">
        <v>18395</v>
      </c>
    </row>
    <row r="533" spans="1:18" ht="80" x14ac:dyDescent="0.2">
      <c r="A533" s="160">
        <v>9789152302484</v>
      </c>
      <c r="B533" s="11">
        <v>2</v>
      </c>
      <c r="C533" s="11" t="s">
        <v>12859</v>
      </c>
      <c r="D533" s="11" t="str">
        <f t="shared" si="29"/>
        <v>2_x2_5x_U_Bc</v>
      </c>
      <c r="E533" s="11" t="str">
        <f>INDEX('Base data'!$M$433:$N$671,MATCH('Kap 2'!D533,'Base data'!$M$433:$M$671,0),2)</f>
        <v>9789152302484-2-x2_5x-U-Bc</v>
      </c>
      <c r="G533" s="11" t="str">
        <f t="shared" si="30"/>
        <v>Bc</v>
      </c>
      <c r="H533" s="11" t="str">
        <f t="shared" si="31"/>
        <v>Rita</v>
      </c>
      <c r="I533" s="11" t="s">
        <v>17342</v>
      </c>
      <c r="J533" s="11" t="s">
        <v>287</v>
      </c>
      <c r="K533" s="11" t="s">
        <v>229</v>
      </c>
      <c r="L533" s="11" t="s">
        <v>284</v>
      </c>
      <c r="M533" s="11">
        <v>1</v>
      </c>
      <c r="N533" s="11" t="s">
        <v>283</v>
      </c>
      <c r="O533" s="11" t="s">
        <v>304</v>
      </c>
      <c r="P533" s="11" t="s">
        <v>18396</v>
      </c>
      <c r="Q533" s="11" t="s">
        <v>17494</v>
      </c>
      <c r="R533" s="55" t="s">
        <v>18397</v>
      </c>
    </row>
    <row r="534" spans="1:18" ht="64" x14ac:dyDescent="0.2">
      <c r="A534" s="160">
        <v>9789152302484</v>
      </c>
      <c r="B534" s="11">
        <v>2</v>
      </c>
      <c r="C534" s="11" t="s">
        <v>12859</v>
      </c>
      <c r="D534" s="11" t="str">
        <f t="shared" si="29"/>
        <v>2_x2_5x_U_Bc</v>
      </c>
      <c r="E534" s="11" t="str">
        <f>INDEX('Base data'!$M$433:$N$671,MATCH('Kap 2'!D534,'Base data'!$M$433:$M$671,0),2)</f>
        <v>9789152302484-2-x2_5x-U-Bc</v>
      </c>
      <c r="G534" s="11" t="str">
        <f t="shared" si="30"/>
        <v>Bc</v>
      </c>
      <c r="H534" s="11" t="str">
        <f t="shared" si="31"/>
        <v>Rita</v>
      </c>
      <c r="I534" s="11" t="s">
        <v>17342</v>
      </c>
      <c r="J534" s="11" t="s">
        <v>287</v>
      </c>
      <c r="K534" s="11" t="s">
        <v>229</v>
      </c>
      <c r="L534" s="11" t="s">
        <v>284</v>
      </c>
      <c r="M534" s="11">
        <v>2</v>
      </c>
      <c r="N534" s="11" t="s">
        <v>284</v>
      </c>
      <c r="O534" s="11" t="s">
        <v>370</v>
      </c>
      <c r="P534" s="11" t="s">
        <v>18398</v>
      </c>
      <c r="Q534" s="11" t="str">
        <f>E534&amp;"_"&amp;M534</f>
        <v>9789152302484-2-x2_5x-U-Bc_2</v>
      </c>
      <c r="R534" s="55" t="s">
        <v>18399</v>
      </c>
    </row>
    <row r="535" spans="1:18" ht="64" x14ac:dyDescent="0.2">
      <c r="A535" s="160">
        <v>9789152302484</v>
      </c>
      <c r="B535" s="11">
        <v>2</v>
      </c>
      <c r="C535" s="11" t="s">
        <v>12859</v>
      </c>
      <c r="D535" s="11" t="str">
        <f t="shared" si="29"/>
        <v>2_x2_5x_U_Bd</v>
      </c>
      <c r="E535" s="11" t="str">
        <f>INDEX('Base data'!$M$433:$N$671,MATCH('Kap 2'!D535,'Base data'!$M$433:$M$671,0),2)</f>
        <v>9789152302484-2-x2_5x-U-Bd</v>
      </c>
      <c r="G535" s="11" t="str">
        <f t="shared" si="30"/>
        <v>Bd</v>
      </c>
      <c r="H535" s="11" t="str">
        <f t="shared" si="31"/>
        <v>Rita</v>
      </c>
      <c r="I535" s="11" t="s">
        <v>17343</v>
      </c>
      <c r="J535" s="11" t="s">
        <v>287</v>
      </c>
      <c r="K535" s="11" t="s">
        <v>229</v>
      </c>
      <c r="L535" s="11" t="s">
        <v>284</v>
      </c>
      <c r="M535" s="11">
        <v>1</v>
      </c>
      <c r="N535" s="135" t="s">
        <v>283</v>
      </c>
      <c r="O535" s="135" t="s">
        <v>304</v>
      </c>
      <c r="P535" s="171" t="s">
        <v>18505</v>
      </c>
      <c r="Q535" s="135" t="s">
        <v>17800</v>
      </c>
      <c r="R535" s="171" t="s">
        <v>18400</v>
      </c>
    </row>
    <row r="536" spans="1:18" ht="48" x14ac:dyDescent="0.2">
      <c r="A536" s="160">
        <v>9789152302484</v>
      </c>
      <c r="B536" s="11">
        <v>2</v>
      </c>
      <c r="C536" s="11" t="s">
        <v>12859</v>
      </c>
      <c r="D536" s="11" t="str">
        <f t="shared" si="29"/>
        <v>2_x2_5x_U_Bd</v>
      </c>
      <c r="E536" s="11" t="str">
        <f>INDEX('Base data'!$M$433:$N$671,MATCH('Kap 2'!D536,'Base data'!$M$433:$M$671,0),2)</f>
        <v>9789152302484-2-x2_5x-U-Bd</v>
      </c>
      <c r="G536" s="11" t="str">
        <f t="shared" si="30"/>
        <v>Bd</v>
      </c>
      <c r="H536" s="11" t="str">
        <f t="shared" si="31"/>
        <v>Rita</v>
      </c>
      <c r="I536" s="11" t="s">
        <v>17343</v>
      </c>
      <c r="J536" s="11" t="s">
        <v>287</v>
      </c>
      <c r="K536" s="11" t="s">
        <v>229</v>
      </c>
      <c r="L536" s="11" t="s">
        <v>284</v>
      </c>
      <c r="M536" s="21">
        <v>2</v>
      </c>
      <c r="N536" s="174" t="s">
        <v>284</v>
      </c>
      <c r="O536" s="174" t="s">
        <v>370</v>
      </c>
      <c r="P536" s="174" t="s">
        <v>18394</v>
      </c>
      <c r="Q536" s="11" t="str">
        <f>E536&amp;"_"&amp;M536</f>
        <v>9789152302484-2-x2_5x-U-Bd_2</v>
      </c>
      <c r="R536" s="175" t="s">
        <v>18401</v>
      </c>
    </row>
    <row r="537" spans="1:18" ht="64" x14ac:dyDescent="0.2">
      <c r="A537" s="160">
        <v>9789152302484</v>
      </c>
      <c r="B537" s="11">
        <v>2</v>
      </c>
      <c r="C537" s="11" t="s">
        <v>12859</v>
      </c>
      <c r="D537" s="11" t="str">
        <f t="shared" si="29"/>
        <v>2_x2_5x_AH_1</v>
      </c>
      <c r="E537" s="11" t="str">
        <f>INDEX('Base data'!$M$433:$N$671,MATCH('Kap 2'!D537,'Base data'!$M$433:$M$671,0),2)</f>
        <v>9789152302484-2-x2_5x-AH-1</v>
      </c>
      <c r="G537" s="11">
        <f>IF(I537="",#REF!,I537)</f>
        <v>1</v>
      </c>
      <c r="H537" s="11" t="str">
        <f>IF(L537="",#REF!,L537)</f>
        <v>Problemlösning</v>
      </c>
      <c r="I537" s="11">
        <v>1</v>
      </c>
      <c r="J537" s="11" t="s">
        <v>287</v>
      </c>
      <c r="K537" s="11" t="s">
        <v>289</v>
      </c>
      <c r="L537" s="11" t="s">
        <v>1256</v>
      </c>
      <c r="M537" s="11">
        <v>1</v>
      </c>
      <c r="N537" s="11" t="s">
        <v>283</v>
      </c>
      <c r="O537" s="11" t="s">
        <v>304</v>
      </c>
      <c r="P537" s="11" t="s">
        <v>18402</v>
      </c>
      <c r="Q537" s="11">
        <v>6</v>
      </c>
      <c r="R537" s="55" t="s">
        <v>18403</v>
      </c>
    </row>
    <row r="538" spans="1:18" ht="64" x14ac:dyDescent="0.2">
      <c r="A538" s="160">
        <v>9789152302484</v>
      </c>
      <c r="B538" s="11">
        <v>2</v>
      </c>
      <c r="C538" s="11" t="s">
        <v>12859</v>
      </c>
      <c r="D538" s="11" t="str">
        <f t="shared" si="29"/>
        <v>2_x2_5x_AH_1</v>
      </c>
      <c r="E538" s="11" t="str">
        <f>INDEX('Base data'!$M$433:$N$671,MATCH('Kap 2'!D538,'Base data'!$M$433:$M$671,0),2)</f>
        <v>9789152302484-2-x2_5x-AH-1</v>
      </c>
      <c r="G538" s="11">
        <f t="shared" si="30"/>
        <v>1</v>
      </c>
      <c r="H538" s="11" t="str">
        <f t="shared" si="31"/>
        <v>Problemlösning</v>
      </c>
      <c r="I538" s="11">
        <v>1</v>
      </c>
      <c r="J538" s="11" t="s">
        <v>287</v>
      </c>
      <c r="K538" s="11" t="s">
        <v>289</v>
      </c>
      <c r="L538" s="11" t="s">
        <v>1256</v>
      </c>
      <c r="M538" s="11">
        <v>2</v>
      </c>
      <c r="N538" s="11" t="s">
        <v>281</v>
      </c>
      <c r="O538" s="11" t="s">
        <v>304</v>
      </c>
      <c r="P538" s="55" t="s">
        <v>18404</v>
      </c>
      <c r="Q538" s="11">
        <v>332</v>
      </c>
      <c r="R538" s="55" t="s">
        <v>18405</v>
      </c>
    </row>
    <row r="539" spans="1:18" ht="32" x14ac:dyDescent="0.2">
      <c r="A539" s="160">
        <v>9789152302484</v>
      </c>
      <c r="B539" s="11">
        <v>2</v>
      </c>
      <c r="C539" s="11" t="s">
        <v>12859</v>
      </c>
      <c r="D539" s="11" t="str">
        <f t="shared" si="29"/>
        <v>2_x2_5x_AH_1</v>
      </c>
      <c r="E539" s="11" t="str">
        <f>INDEX('Base data'!$M$433:$N$671,MATCH('Kap 2'!D539,'Base data'!$M$433:$M$671,0),2)</f>
        <v>9789152302484-2-x2_5x-AH-1</v>
      </c>
      <c r="G539" s="11">
        <f t="shared" si="30"/>
        <v>1</v>
      </c>
      <c r="H539" s="11" t="str">
        <f t="shared" si="31"/>
        <v>Problemlösning</v>
      </c>
      <c r="I539" s="11">
        <v>1</v>
      </c>
      <c r="J539" s="11" t="s">
        <v>287</v>
      </c>
      <c r="K539" s="11" t="s">
        <v>289</v>
      </c>
      <c r="L539" s="11" t="s">
        <v>1256</v>
      </c>
      <c r="M539" s="11">
        <v>3</v>
      </c>
      <c r="N539" s="11" t="s">
        <v>284</v>
      </c>
      <c r="O539" s="11" t="s">
        <v>370</v>
      </c>
      <c r="P539" s="11"/>
      <c r="Q539" s="11" t="str">
        <f>E539&amp;"_"&amp;M539</f>
        <v>9789152302484-2-x2_5x-AH-1_3</v>
      </c>
      <c r="R539" s="55" t="s">
        <v>18406</v>
      </c>
    </row>
    <row r="540" spans="1:18" ht="32" x14ac:dyDescent="0.2">
      <c r="A540" s="160">
        <v>9789152302484</v>
      </c>
      <c r="B540" s="11">
        <v>2</v>
      </c>
      <c r="C540" s="11" t="s">
        <v>12859</v>
      </c>
      <c r="D540" s="11" t="str">
        <f t="shared" ref="D540:D546" si="32">B540&amp;"_"&amp;C540&amp;"_"&amp;K540&amp;"_"&amp;I540</f>
        <v>2_x2_5x_AH_1</v>
      </c>
      <c r="E540" s="11" t="str">
        <f>INDEX('Base data'!$M$433:$N$671,MATCH('Kap 2'!D540,'Base data'!$M$433:$M$671,0),2)</f>
        <v>9789152302484-2-x2_5x-AH-1</v>
      </c>
      <c r="G540" s="11">
        <f t="shared" ref="G540:G546" si="33">IF(I540="",G539,I540)</f>
        <v>1</v>
      </c>
      <c r="H540" s="11" t="str">
        <f t="shared" ref="H540:H546" si="34">IF(L540="",H539,L540)</f>
        <v>Problemlösning</v>
      </c>
      <c r="I540" s="11">
        <v>1</v>
      </c>
      <c r="J540" s="11" t="s">
        <v>287</v>
      </c>
      <c r="K540" s="11" t="s">
        <v>289</v>
      </c>
      <c r="L540" s="11" t="s">
        <v>1256</v>
      </c>
      <c r="M540" s="11">
        <v>4</v>
      </c>
      <c r="N540" s="11" t="s">
        <v>283</v>
      </c>
      <c r="O540" s="11" t="s">
        <v>304</v>
      </c>
      <c r="P540" s="11" t="s">
        <v>18407</v>
      </c>
      <c r="Q540" s="11" t="s">
        <v>12840</v>
      </c>
      <c r="R540" s="55" t="s">
        <v>18408</v>
      </c>
    </row>
    <row r="541" spans="1:18" ht="48" x14ac:dyDescent="0.2">
      <c r="A541" s="160">
        <v>9789152302484</v>
      </c>
      <c r="B541" s="11">
        <v>2</v>
      </c>
      <c r="C541" s="11" t="s">
        <v>12859</v>
      </c>
      <c r="D541" s="11" t="str">
        <f t="shared" si="32"/>
        <v>2_x2_5x_AH_2</v>
      </c>
      <c r="E541" s="11" t="str">
        <f>INDEX('Base data'!$M$433:$N$671,MATCH('Kap 2'!D541,'Base data'!$M$433:$M$671,0),2)</f>
        <v>9789152302484-2-x2_5x-AH-2</v>
      </c>
      <c r="G541" s="11">
        <f t="shared" si="33"/>
        <v>2</v>
      </c>
      <c r="H541" s="11" t="str">
        <f t="shared" si="34"/>
        <v>Problemlösning</v>
      </c>
      <c r="I541" s="11">
        <v>2</v>
      </c>
      <c r="J541" s="11" t="s">
        <v>287</v>
      </c>
      <c r="K541" s="11" t="s">
        <v>289</v>
      </c>
      <c r="L541" s="11" t="s">
        <v>1256</v>
      </c>
      <c r="M541" s="11">
        <v>1</v>
      </c>
      <c r="N541" s="11" t="s">
        <v>283</v>
      </c>
      <c r="O541" s="11" t="s">
        <v>304</v>
      </c>
      <c r="P541" s="11" t="s">
        <v>18409</v>
      </c>
      <c r="Q541" s="11" t="s">
        <v>18410</v>
      </c>
      <c r="R541" s="55" t="s">
        <v>18411</v>
      </c>
    </row>
    <row r="542" spans="1:18" ht="32" x14ac:dyDescent="0.2">
      <c r="A542" s="160">
        <v>9789152302484</v>
      </c>
      <c r="B542" s="11">
        <v>2</v>
      </c>
      <c r="C542" s="11" t="s">
        <v>12859</v>
      </c>
      <c r="D542" s="11" t="str">
        <f t="shared" si="32"/>
        <v>2_x2_5x_AH_2</v>
      </c>
      <c r="E542" s="11" t="str">
        <f>INDEX('Base data'!$M$433:$N$671,MATCH('Kap 2'!D542,'Base data'!$M$433:$M$671,0),2)</f>
        <v>9789152302484-2-x2_5x-AH-2</v>
      </c>
      <c r="G542" s="11">
        <f t="shared" si="33"/>
        <v>2</v>
      </c>
      <c r="H542" s="11" t="str">
        <f t="shared" si="34"/>
        <v>Problemlösning</v>
      </c>
      <c r="I542" s="11">
        <v>2</v>
      </c>
      <c r="J542" s="11" t="s">
        <v>287</v>
      </c>
      <c r="K542" s="11" t="s">
        <v>289</v>
      </c>
      <c r="L542" s="11" t="s">
        <v>1256</v>
      </c>
      <c r="M542" s="11">
        <v>2</v>
      </c>
      <c r="N542" s="11" t="s">
        <v>281</v>
      </c>
      <c r="O542" s="11" t="s">
        <v>304</v>
      </c>
      <c r="P542" s="11" t="s">
        <v>18412</v>
      </c>
      <c r="Q542" s="11" t="s">
        <v>18413</v>
      </c>
      <c r="R542" s="55" t="s">
        <v>18414</v>
      </c>
    </row>
    <row r="543" spans="1:18" ht="32" x14ac:dyDescent="0.2">
      <c r="A543" s="160">
        <v>9789152302484</v>
      </c>
      <c r="B543" s="11">
        <v>2</v>
      </c>
      <c r="C543" s="11" t="s">
        <v>12859</v>
      </c>
      <c r="D543" s="11" t="str">
        <f t="shared" si="32"/>
        <v>2_x2_5x_AH_2</v>
      </c>
      <c r="E543" s="11" t="str">
        <f>INDEX('Base data'!$M$433:$N$671,MATCH('Kap 2'!D543,'Base data'!$M$433:$M$671,0),2)</f>
        <v>9789152302484-2-x2_5x-AH-2</v>
      </c>
      <c r="G543" s="11">
        <f t="shared" si="33"/>
        <v>2</v>
      </c>
      <c r="H543" s="11" t="str">
        <f t="shared" si="34"/>
        <v>Problemlösning</v>
      </c>
      <c r="I543" s="11">
        <v>2</v>
      </c>
      <c r="J543" s="11" t="s">
        <v>287</v>
      </c>
      <c r="K543" s="11" t="s">
        <v>289</v>
      </c>
      <c r="L543" s="11" t="s">
        <v>1256</v>
      </c>
      <c r="M543" s="11">
        <v>3</v>
      </c>
      <c r="N543" s="11" t="s">
        <v>281</v>
      </c>
      <c r="O543" s="11" t="s">
        <v>304</v>
      </c>
      <c r="P543" s="11" t="s">
        <v>18415</v>
      </c>
      <c r="Q543" s="11" t="s">
        <v>18416</v>
      </c>
      <c r="R543" s="55" t="s">
        <v>18417</v>
      </c>
    </row>
    <row r="544" spans="1:18" x14ac:dyDescent="0.2">
      <c r="A544" s="160">
        <v>9789152302484</v>
      </c>
      <c r="B544" s="11">
        <v>2</v>
      </c>
      <c r="C544" s="11" t="s">
        <v>12859</v>
      </c>
      <c r="D544" s="11" t="str">
        <f t="shared" si="32"/>
        <v>2_x2_5x_AH_2</v>
      </c>
      <c r="E544" s="11" t="str">
        <f>INDEX('Base data'!$M$433:$N$671,MATCH('Kap 2'!D544,'Base data'!$M$433:$M$671,0),2)</f>
        <v>9789152302484-2-x2_5x-AH-2</v>
      </c>
      <c r="G544" s="11">
        <f t="shared" si="33"/>
        <v>2</v>
      </c>
      <c r="H544" s="11" t="str">
        <f t="shared" si="34"/>
        <v>Problemlösning</v>
      </c>
      <c r="I544" s="11">
        <v>2</v>
      </c>
      <c r="J544" s="11" t="s">
        <v>287</v>
      </c>
      <c r="K544" s="11" t="s">
        <v>289</v>
      </c>
      <c r="L544" s="11" t="s">
        <v>1256</v>
      </c>
      <c r="M544" s="11">
        <v>4</v>
      </c>
      <c r="N544" s="11" t="s">
        <v>281</v>
      </c>
      <c r="O544" s="11" t="s">
        <v>304</v>
      </c>
      <c r="P544" s="11" t="s">
        <v>18418</v>
      </c>
      <c r="Q544" s="11" t="s">
        <v>18419</v>
      </c>
      <c r="R544" s="55" t="s">
        <v>18420</v>
      </c>
    </row>
    <row r="545" spans="1:18" ht="48" x14ac:dyDescent="0.2">
      <c r="A545" s="160">
        <v>9789152302484</v>
      </c>
      <c r="B545" s="11">
        <v>2</v>
      </c>
      <c r="C545" s="11" t="s">
        <v>12859</v>
      </c>
      <c r="D545" s="11" t="str">
        <f t="shared" si="32"/>
        <v>2_x2_5x_AH_2</v>
      </c>
      <c r="E545" s="11" t="str">
        <f>INDEX('Base data'!$M$433:$N$671,MATCH('Kap 2'!D545,'Base data'!$M$433:$M$671,0),2)</f>
        <v>9789152302484-2-x2_5x-AH-2</v>
      </c>
      <c r="G545" s="11">
        <f t="shared" si="33"/>
        <v>2</v>
      </c>
      <c r="H545" s="11" t="str">
        <f t="shared" si="34"/>
        <v>Problemlösning</v>
      </c>
      <c r="I545" s="11">
        <v>2</v>
      </c>
      <c r="J545" s="11" t="s">
        <v>287</v>
      </c>
      <c r="K545" s="11" t="s">
        <v>289</v>
      </c>
      <c r="L545" s="11" t="s">
        <v>1256</v>
      </c>
      <c r="M545" s="11">
        <v>5</v>
      </c>
      <c r="N545" s="11" t="s">
        <v>281</v>
      </c>
      <c r="O545" s="11" t="s">
        <v>304</v>
      </c>
      <c r="P545" s="11" t="s">
        <v>18421</v>
      </c>
      <c r="Q545" s="11">
        <v>208</v>
      </c>
      <c r="R545" s="55" t="s">
        <v>18506</v>
      </c>
    </row>
    <row r="546" spans="1:18" ht="48" x14ac:dyDescent="0.2">
      <c r="A546" s="160">
        <v>9789152302484</v>
      </c>
      <c r="B546" s="11">
        <v>2</v>
      </c>
      <c r="C546" s="11" t="s">
        <v>12859</v>
      </c>
      <c r="D546" s="11" t="str">
        <f t="shared" si="32"/>
        <v>2_x2_5x_AH_2</v>
      </c>
      <c r="E546" s="11" t="str">
        <f>INDEX('Base data'!$M$433:$N$671,MATCH('Kap 2'!D546,'Base data'!$M$433:$M$671,0),2)</f>
        <v>9789152302484-2-x2_5x-AH-2</v>
      </c>
      <c r="G546" s="11">
        <f t="shared" si="33"/>
        <v>2</v>
      </c>
      <c r="H546" s="11" t="str">
        <f t="shared" si="34"/>
        <v>Problemlösning</v>
      </c>
      <c r="I546" s="11">
        <v>2</v>
      </c>
      <c r="J546" s="11" t="s">
        <v>287</v>
      </c>
      <c r="K546" s="11" t="s">
        <v>289</v>
      </c>
      <c r="L546" s="11" t="s">
        <v>1256</v>
      </c>
      <c r="M546" s="11">
        <v>6</v>
      </c>
      <c r="N546" s="11" t="s">
        <v>281</v>
      </c>
      <c r="O546" s="11" t="s">
        <v>304</v>
      </c>
      <c r="P546" s="11" t="s">
        <v>18422</v>
      </c>
      <c r="Q546" s="11" t="s">
        <v>231</v>
      </c>
      <c r="R546" s="55" t="s">
        <v>18423</v>
      </c>
    </row>
    <row r="547" spans="1:18" x14ac:dyDescent="0.2">
      <c r="A547" s="160"/>
    </row>
    <row r="548" spans="1:18" x14ac:dyDescent="0.2">
      <c r="A548" s="160"/>
    </row>
    <row r="549" spans="1:18" x14ac:dyDescent="0.2">
      <c r="A549" s="160"/>
    </row>
    <row r="550" spans="1:18" x14ac:dyDescent="0.2">
      <c r="A550" s="160"/>
    </row>
    <row r="551" spans="1:18" x14ac:dyDescent="0.2">
      <c r="A551" s="160"/>
    </row>
    <row r="552" spans="1:18" x14ac:dyDescent="0.2">
      <c r="A552" s="160"/>
    </row>
    <row r="553" spans="1:18" x14ac:dyDescent="0.2">
      <c r="A553" s="160"/>
    </row>
    <row r="554" spans="1:18" x14ac:dyDescent="0.2">
      <c r="A554" s="160"/>
    </row>
    <row r="555" spans="1:18" x14ac:dyDescent="0.2">
      <c r="A555" s="160"/>
    </row>
    <row r="556" spans="1:18" x14ac:dyDescent="0.2">
      <c r="A556" s="160"/>
    </row>
    <row r="557" spans="1:18" x14ac:dyDescent="0.2">
      <c r="A557" s="160"/>
    </row>
    <row r="558" spans="1:18" x14ac:dyDescent="0.2">
      <c r="A558" s="160"/>
    </row>
    <row r="559" spans="1:18" x14ac:dyDescent="0.2">
      <c r="A559" s="160"/>
    </row>
    <row r="560" spans="1:18" x14ac:dyDescent="0.2">
      <c r="A560" s="160"/>
    </row>
    <row r="561" spans="1:1" x14ac:dyDescent="0.2">
      <c r="A561" s="160"/>
    </row>
    <row r="562" spans="1:1" x14ac:dyDescent="0.2">
      <c r="A562" s="160"/>
    </row>
    <row r="563" spans="1:1" x14ac:dyDescent="0.2">
      <c r="A563" s="160"/>
    </row>
    <row r="564" spans="1:1" x14ac:dyDescent="0.2">
      <c r="A564" s="160"/>
    </row>
    <row r="565" spans="1:1" x14ac:dyDescent="0.2">
      <c r="A565" s="160"/>
    </row>
    <row r="566" spans="1:1" x14ac:dyDescent="0.2">
      <c r="A566" s="160"/>
    </row>
    <row r="567" spans="1:1" x14ac:dyDescent="0.2">
      <c r="A567" s="160"/>
    </row>
    <row r="568" spans="1:1" x14ac:dyDescent="0.2">
      <c r="A568" s="160"/>
    </row>
    <row r="569" spans="1:1" x14ac:dyDescent="0.2">
      <c r="A569" s="160"/>
    </row>
    <row r="570" spans="1:1" x14ac:dyDescent="0.2">
      <c r="A570" s="160"/>
    </row>
    <row r="571" spans="1:1" x14ac:dyDescent="0.2">
      <c r="A571" s="160"/>
    </row>
    <row r="572" spans="1:1" x14ac:dyDescent="0.2">
      <c r="A572" s="160"/>
    </row>
    <row r="573" spans="1:1" x14ac:dyDescent="0.2">
      <c r="A573" s="160"/>
    </row>
    <row r="574" spans="1:1" x14ac:dyDescent="0.2">
      <c r="A574" s="160"/>
    </row>
    <row r="575" spans="1:1" x14ac:dyDescent="0.2">
      <c r="A575" s="160"/>
    </row>
    <row r="576" spans="1:1" x14ac:dyDescent="0.2">
      <c r="A576" s="160"/>
    </row>
    <row r="577" spans="1:1" x14ac:dyDescent="0.2">
      <c r="A577" s="160"/>
    </row>
    <row r="578" spans="1:1" x14ac:dyDescent="0.2">
      <c r="A578" s="160"/>
    </row>
    <row r="579" spans="1:1" x14ac:dyDescent="0.2">
      <c r="A579" s="160"/>
    </row>
    <row r="580" spans="1:1" x14ac:dyDescent="0.2">
      <c r="A580" s="160"/>
    </row>
    <row r="581" spans="1:1" x14ac:dyDescent="0.2">
      <c r="A581" s="160"/>
    </row>
    <row r="582" spans="1:1" x14ac:dyDescent="0.2">
      <c r="A582" s="160"/>
    </row>
    <row r="583" spans="1:1" x14ac:dyDescent="0.2">
      <c r="A583" s="160"/>
    </row>
    <row r="584" spans="1:1" x14ac:dyDescent="0.2">
      <c r="A584" s="160"/>
    </row>
    <row r="585" spans="1:1" x14ac:dyDescent="0.2">
      <c r="A585" s="160"/>
    </row>
    <row r="586" spans="1:1" x14ac:dyDescent="0.2">
      <c r="A586" s="160"/>
    </row>
    <row r="587" spans="1:1" x14ac:dyDescent="0.2">
      <c r="A587" s="160"/>
    </row>
    <row r="588" spans="1:1" x14ac:dyDescent="0.2">
      <c r="A588" s="160"/>
    </row>
    <row r="589" spans="1:1" x14ac:dyDescent="0.2">
      <c r="A589" s="160"/>
    </row>
    <row r="590" spans="1:1" x14ac:dyDescent="0.2">
      <c r="A590" s="160"/>
    </row>
    <row r="591" spans="1:1" x14ac:dyDescent="0.2">
      <c r="A591" s="160"/>
    </row>
    <row r="592" spans="1:1" x14ac:dyDescent="0.2">
      <c r="A592" s="160"/>
    </row>
    <row r="593" spans="1:1" x14ac:dyDescent="0.2">
      <c r="A593" s="160"/>
    </row>
    <row r="594" spans="1:1" x14ac:dyDescent="0.2">
      <c r="A594" s="160"/>
    </row>
    <row r="595" spans="1:1" x14ac:dyDescent="0.2">
      <c r="A595" s="160"/>
    </row>
    <row r="596" spans="1:1" x14ac:dyDescent="0.2">
      <c r="A596" s="160"/>
    </row>
    <row r="597" spans="1:1" x14ac:dyDescent="0.2">
      <c r="A597" s="160"/>
    </row>
    <row r="598" spans="1:1" x14ac:dyDescent="0.2">
      <c r="A598" s="160"/>
    </row>
    <row r="599" spans="1:1" x14ac:dyDescent="0.2">
      <c r="A599" s="160"/>
    </row>
    <row r="600" spans="1:1" x14ac:dyDescent="0.2">
      <c r="A600" s="160"/>
    </row>
    <row r="601" spans="1:1" x14ac:dyDescent="0.2">
      <c r="A601" s="160"/>
    </row>
    <row r="602" spans="1:1" x14ac:dyDescent="0.2">
      <c r="A602" s="160"/>
    </row>
    <row r="603" spans="1:1" x14ac:dyDescent="0.2">
      <c r="A603" s="160"/>
    </row>
    <row r="604" spans="1:1" x14ac:dyDescent="0.2">
      <c r="A604" s="160"/>
    </row>
    <row r="605" spans="1:1" x14ac:dyDescent="0.2">
      <c r="A605" s="160"/>
    </row>
    <row r="606" spans="1:1" x14ac:dyDescent="0.2">
      <c r="A606" s="160"/>
    </row>
    <row r="607" spans="1:1" x14ac:dyDescent="0.2">
      <c r="A607" s="160"/>
    </row>
    <row r="608" spans="1:1" x14ac:dyDescent="0.2">
      <c r="A608" s="160"/>
    </row>
    <row r="609" spans="1:1" x14ac:dyDescent="0.2">
      <c r="A609" s="160"/>
    </row>
    <row r="610" spans="1:1" x14ac:dyDescent="0.2">
      <c r="A610" s="160"/>
    </row>
    <row r="611" spans="1:1" x14ac:dyDescent="0.2">
      <c r="A611" s="160"/>
    </row>
    <row r="612" spans="1:1" x14ac:dyDescent="0.2">
      <c r="A612" s="160"/>
    </row>
    <row r="613" spans="1:1" x14ac:dyDescent="0.2">
      <c r="A613" s="160"/>
    </row>
    <row r="614" spans="1:1" x14ac:dyDescent="0.2">
      <c r="A614" s="160"/>
    </row>
    <row r="615" spans="1:1" x14ac:dyDescent="0.2">
      <c r="A615" s="160"/>
    </row>
    <row r="616" spans="1:1" x14ac:dyDescent="0.2">
      <c r="A616" s="160"/>
    </row>
    <row r="617" spans="1:1" x14ac:dyDescent="0.2">
      <c r="A617" s="160"/>
    </row>
    <row r="618" spans="1:1" x14ac:dyDescent="0.2">
      <c r="A618" s="160"/>
    </row>
    <row r="619" spans="1:1" x14ac:dyDescent="0.2">
      <c r="A619" s="160"/>
    </row>
    <row r="620" spans="1:1" x14ac:dyDescent="0.2">
      <c r="A620" s="160"/>
    </row>
    <row r="621" spans="1:1" x14ac:dyDescent="0.2">
      <c r="A621" s="160"/>
    </row>
    <row r="622" spans="1:1" x14ac:dyDescent="0.2">
      <c r="A622" s="160"/>
    </row>
    <row r="623" spans="1:1" x14ac:dyDescent="0.2">
      <c r="A623" s="160"/>
    </row>
    <row r="624" spans="1:1" x14ac:dyDescent="0.2">
      <c r="A624" s="160"/>
    </row>
    <row r="625" spans="1:1" x14ac:dyDescent="0.2">
      <c r="A625" s="160"/>
    </row>
    <row r="626" spans="1:1" x14ac:dyDescent="0.2">
      <c r="A626" s="160"/>
    </row>
    <row r="627" spans="1:1" x14ac:dyDescent="0.2">
      <c r="A627" s="160"/>
    </row>
    <row r="628" spans="1:1" x14ac:dyDescent="0.2">
      <c r="A628" s="160"/>
    </row>
    <row r="629" spans="1:1" x14ac:dyDescent="0.2">
      <c r="A629" s="160"/>
    </row>
    <row r="630" spans="1:1" x14ac:dyDescent="0.2">
      <c r="A630" s="160"/>
    </row>
    <row r="631" spans="1:1" x14ac:dyDescent="0.2">
      <c r="A631" s="160"/>
    </row>
    <row r="632" spans="1:1" x14ac:dyDescent="0.2">
      <c r="A632" s="160"/>
    </row>
    <row r="633" spans="1:1" x14ac:dyDescent="0.2">
      <c r="A633" s="160"/>
    </row>
    <row r="634" spans="1:1" x14ac:dyDescent="0.2">
      <c r="A634" s="160"/>
    </row>
    <row r="635" spans="1:1" x14ac:dyDescent="0.2">
      <c r="A635" s="160"/>
    </row>
    <row r="636" spans="1:1" x14ac:dyDescent="0.2">
      <c r="A636" s="160"/>
    </row>
    <row r="637" spans="1:1" x14ac:dyDescent="0.2">
      <c r="A637" s="160"/>
    </row>
    <row r="638" spans="1:1" x14ac:dyDescent="0.2">
      <c r="A638" s="160"/>
    </row>
    <row r="639" spans="1:1" x14ac:dyDescent="0.2">
      <c r="A639" s="160"/>
    </row>
    <row r="640" spans="1:1" x14ac:dyDescent="0.2">
      <c r="A640" s="160"/>
    </row>
    <row r="641" spans="1:1" x14ac:dyDescent="0.2">
      <c r="A641" s="160"/>
    </row>
    <row r="642" spans="1:1" x14ac:dyDescent="0.2">
      <c r="A642" s="160"/>
    </row>
    <row r="643" spans="1:1" x14ac:dyDescent="0.2">
      <c r="A643" s="160"/>
    </row>
    <row r="644" spans="1:1" x14ac:dyDescent="0.2">
      <c r="A644" s="160"/>
    </row>
    <row r="645" spans="1:1" x14ac:dyDescent="0.2">
      <c r="A645" s="160"/>
    </row>
    <row r="646" spans="1:1" x14ac:dyDescent="0.2">
      <c r="A646" s="160"/>
    </row>
    <row r="647" spans="1:1" x14ac:dyDescent="0.2">
      <c r="A647" s="160"/>
    </row>
    <row r="648" spans="1:1" x14ac:dyDescent="0.2">
      <c r="A648" s="160"/>
    </row>
    <row r="649" spans="1:1" x14ac:dyDescent="0.2">
      <c r="A649" s="160"/>
    </row>
    <row r="650" spans="1:1" x14ac:dyDescent="0.2">
      <c r="A650" s="160"/>
    </row>
    <row r="651" spans="1:1" x14ac:dyDescent="0.2">
      <c r="A651" s="160"/>
    </row>
    <row r="652" spans="1:1" x14ac:dyDescent="0.2">
      <c r="A652" s="160"/>
    </row>
    <row r="653" spans="1:1" x14ac:dyDescent="0.2">
      <c r="A653" s="160"/>
    </row>
    <row r="654" spans="1:1" x14ac:dyDescent="0.2">
      <c r="A654" s="160"/>
    </row>
    <row r="655" spans="1:1" x14ac:dyDescent="0.2">
      <c r="A655" s="160"/>
    </row>
    <row r="656" spans="1:1" x14ac:dyDescent="0.2">
      <c r="A656" s="160"/>
    </row>
    <row r="657" spans="1:1" x14ac:dyDescent="0.2">
      <c r="A657" s="160"/>
    </row>
    <row r="658" spans="1:1" x14ac:dyDescent="0.2">
      <c r="A658" s="160"/>
    </row>
    <row r="659" spans="1:1" x14ac:dyDescent="0.2">
      <c r="A659" s="160"/>
    </row>
    <row r="660" spans="1:1" x14ac:dyDescent="0.2">
      <c r="A660" s="160"/>
    </row>
    <row r="661" spans="1:1" x14ac:dyDescent="0.2">
      <c r="A661" s="160"/>
    </row>
    <row r="662" spans="1:1" x14ac:dyDescent="0.2">
      <c r="A662" s="160"/>
    </row>
    <row r="663" spans="1:1" x14ac:dyDescent="0.2">
      <c r="A663" s="160"/>
    </row>
    <row r="664" spans="1:1" x14ac:dyDescent="0.2">
      <c r="A664" s="160"/>
    </row>
    <row r="665" spans="1:1" x14ac:dyDescent="0.2">
      <c r="A665" s="160"/>
    </row>
    <row r="666" spans="1:1" x14ac:dyDescent="0.2">
      <c r="A666" s="160"/>
    </row>
    <row r="667" spans="1:1" x14ac:dyDescent="0.2">
      <c r="A667" s="160"/>
    </row>
    <row r="668" spans="1:1" x14ac:dyDescent="0.2">
      <c r="A668" s="160"/>
    </row>
    <row r="669" spans="1:1" x14ac:dyDescent="0.2">
      <c r="A669" s="160"/>
    </row>
    <row r="670" spans="1:1" x14ac:dyDescent="0.2">
      <c r="A670" s="160"/>
    </row>
    <row r="671" spans="1:1" x14ac:dyDescent="0.2">
      <c r="A671" s="160"/>
    </row>
    <row r="672" spans="1:1" x14ac:dyDescent="0.2">
      <c r="A672" s="160"/>
    </row>
    <row r="673" spans="1:1" x14ac:dyDescent="0.2">
      <c r="A673" s="160"/>
    </row>
    <row r="674" spans="1:1" x14ac:dyDescent="0.2">
      <c r="A674" s="160"/>
    </row>
    <row r="675" spans="1:1" x14ac:dyDescent="0.2">
      <c r="A675" s="160"/>
    </row>
    <row r="676" spans="1:1" x14ac:dyDescent="0.2">
      <c r="A676" s="160"/>
    </row>
    <row r="677" spans="1:1" x14ac:dyDescent="0.2">
      <c r="A677" s="160"/>
    </row>
    <row r="678" spans="1:1" x14ac:dyDescent="0.2">
      <c r="A678" s="160"/>
    </row>
    <row r="679" spans="1:1" x14ac:dyDescent="0.2">
      <c r="A679" s="160"/>
    </row>
    <row r="680" spans="1:1" x14ac:dyDescent="0.2">
      <c r="A680" s="160"/>
    </row>
    <row r="681" spans="1:1" x14ac:dyDescent="0.2">
      <c r="A681" s="160"/>
    </row>
    <row r="682" spans="1:1" x14ac:dyDescent="0.2">
      <c r="A682" s="160"/>
    </row>
    <row r="683" spans="1:1" x14ac:dyDescent="0.2">
      <c r="A683" s="160"/>
    </row>
    <row r="684" spans="1:1" x14ac:dyDescent="0.2">
      <c r="A684" s="160"/>
    </row>
    <row r="685" spans="1:1" x14ac:dyDescent="0.2">
      <c r="A685" s="160"/>
    </row>
    <row r="686" spans="1:1" x14ac:dyDescent="0.2">
      <c r="A686" s="160"/>
    </row>
    <row r="687" spans="1:1" x14ac:dyDescent="0.2">
      <c r="A687" s="160"/>
    </row>
    <row r="688" spans="1:1" x14ac:dyDescent="0.2">
      <c r="A688" s="160"/>
    </row>
    <row r="689" spans="1:1" x14ac:dyDescent="0.2">
      <c r="A689" s="160"/>
    </row>
    <row r="690" spans="1:1" x14ac:dyDescent="0.2">
      <c r="A690" s="160"/>
    </row>
    <row r="691" spans="1:1" x14ac:dyDescent="0.2">
      <c r="A691" s="160"/>
    </row>
    <row r="692" spans="1:1" x14ac:dyDescent="0.2">
      <c r="A692" s="160"/>
    </row>
    <row r="693" spans="1:1" x14ac:dyDescent="0.2">
      <c r="A693" s="160"/>
    </row>
    <row r="694" spans="1:1" x14ac:dyDescent="0.2">
      <c r="A694" s="160"/>
    </row>
    <row r="695" spans="1:1" x14ac:dyDescent="0.2">
      <c r="A695" s="160"/>
    </row>
    <row r="696" spans="1:1" x14ac:dyDescent="0.2">
      <c r="A696" s="160"/>
    </row>
    <row r="697" spans="1:1" x14ac:dyDescent="0.2">
      <c r="A697" s="160"/>
    </row>
    <row r="698" spans="1:1" x14ac:dyDescent="0.2">
      <c r="A698" s="160"/>
    </row>
    <row r="699" spans="1:1" x14ac:dyDescent="0.2">
      <c r="A699" s="160"/>
    </row>
    <row r="700" spans="1:1" x14ac:dyDescent="0.2">
      <c r="A700" s="160"/>
    </row>
    <row r="701" spans="1:1" x14ac:dyDescent="0.2">
      <c r="A701" s="160"/>
    </row>
    <row r="702" spans="1:1" x14ac:dyDescent="0.2">
      <c r="A702" s="160"/>
    </row>
    <row r="703" spans="1:1" x14ac:dyDescent="0.2">
      <c r="A703" s="160"/>
    </row>
    <row r="704" spans="1:1" x14ac:dyDescent="0.2">
      <c r="A704" s="160"/>
    </row>
    <row r="705" spans="1:1" x14ac:dyDescent="0.2">
      <c r="A705" s="160"/>
    </row>
    <row r="706" spans="1:1" x14ac:dyDescent="0.2">
      <c r="A706" s="160"/>
    </row>
    <row r="707" spans="1:1" x14ac:dyDescent="0.2">
      <c r="A707" s="160"/>
    </row>
    <row r="708" spans="1:1" x14ac:dyDescent="0.2">
      <c r="A708" s="160"/>
    </row>
    <row r="709" spans="1:1" x14ac:dyDescent="0.2">
      <c r="A709" s="160"/>
    </row>
    <row r="710" spans="1:1" x14ac:dyDescent="0.2">
      <c r="A710" s="160"/>
    </row>
    <row r="711" spans="1:1" x14ac:dyDescent="0.2">
      <c r="A711" s="160"/>
    </row>
    <row r="712" spans="1:1" x14ac:dyDescent="0.2">
      <c r="A712" s="160"/>
    </row>
    <row r="713" spans="1:1" x14ac:dyDescent="0.2">
      <c r="A713" s="160"/>
    </row>
    <row r="714" spans="1:1" x14ac:dyDescent="0.2">
      <c r="A714" s="160"/>
    </row>
    <row r="715" spans="1:1" x14ac:dyDescent="0.2">
      <c r="A715" s="160"/>
    </row>
    <row r="716" spans="1:1" x14ac:dyDescent="0.2">
      <c r="A716" s="160"/>
    </row>
    <row r="717" spans="1:1" x14ac:dyDescent="0.2">
      <c r="A717" s="160"/>
    </row>
    <row r="718" spans="1:1" x14ac:dyDescent="0.2">
      <c r="A718" s="160"/>
    </row>
    <row r="719" spans="1:1" x14ac:dyDescent="0.2">
      <c r="A719" s="160"/>
    </row>
    <row r="720" spans="1:1" x14ac:dyDescent="0.2">
      <c r="A720" s="160"/>
    </row>
    <row r="721" spans="1:16" x14ac:dyDescent="0.2">
      <c r="A721" s="160"/>
    </row>
    <row r="722" spans="1:16" x14ac:dyDescent="0.2">
      <c r="A722" s="160"/>
    </row>
    <row r="723" spans="1:16" x14ac:dyDescent="0.2">
      <c r="A723" s="160"/>
      <c r="P723" s="173"/>
    </row>
    <row r="724" spans="1:16" x14ac:dyDescent="0.2">
      <c r="A724" s="160"/>
    </row>
    <row r="725" spans="1:16" x14ac:dyDescent="0.2">
      <c r="A725" s="160"/>
    </row>
    <row r="726" spans="1:16" x14ac:dyDescent="0.2">
      <c r="A726" s="160"/>
    </row>
    <row r="727" spans="1:16" x14ac:dyDescent="0.2">
      <c r="A727" s="160"/>
    </row>
    <row r="728" spans="1:16" x14ac:dyDescent="0.2">
      <c r="A728" s="160"/>
    </row>
    <row r="729" spans="1:16" x14ac:dyDescent="0.2">
      <c r="A729" s="160"/>
    </row>
    <row r="730" spans="1:16" x14ac:dyDescent="0.2">
      <c r="A730" s="160"/>
    </row>
    <row r="731" spans="1:16" x14ac:dyDescent="0.2">
      <c r="A731" s="160"/>
    </row>
    <row r="732" spans="1:16" x14ac:dyDescent="0.2">
      <c r="A732" s="160"/>
    </row>
    <row r="733" spans="1:16" x14ac:dyDescent="0.2">
      <c r="A733" s="160"/>
    </row>
    <row r="734" spans="1:16" x14ac:dyDescent="0.2">
      <c r="A734" s="160"/>
    </row>
    <row r="735" spans="1:16" x14ac:dyDescent="0.2">
      <c r="A735" s="160"/>
    </row>
    <row r="736" spans="1:16" x14ac:dyDescent="0.2">
      <c r="A736" s="160"/>
    </row>
    <row r="737" spans="1:1" x14ac:dyDescent="0.2">
      <c r="A737" s="160"/>
    </row>
    <row r="738" spans="1:1" x14ac:dyDescent="0.2">
      <c r="A738" s="160"/>
    </row>
    <row r="739" spans="1:1" x14ac:dyDescent="0.2">
      <c r="A739" s="160"/>
    </row>
    <row r="740" spans="1:1" x14ac:dyDescent="0.2">
      <c r="A740" s="160"/>
    </row>
    <row r="741" spans="1:1" x14ac:dyDescent="0.2">
      <c r="A741" s="160"/>
    </row>
    <row r="742" spans="1:1" x14ac:dyDescent="0.2">
      <c r="A742" s="160"/>
    </row>
    <row r="743" spans="1:1" x14ac:dyDescent="0.2">
      <c r="A743" s="160"/>
    </row>
    <row r="744" spans="1:1" x14ac:dyDescent="0.2">
      <c r="A744" s="160"/>
    </row>
    <row r="745" spans="1:1" x14ac:dyDescent="0.2">
      <c r="A745" s="160"/>
    </row>
    <row r="746" spans="1:1" x14ac:dyDescent="0.2">
      <c r="A746" s="160"/>
    </row>
    <row r="747" spans="1:1" x14ac:dyDescent="0.2">
      <c r="A747" s="160"/>
    </row>
    <row r="748" spans="1:1" x14ac:dyDescent="0.2">
      <c r="A748" s="160"/>
    </row>
    <row r="749" spans="1:1" x14ac:dyDescent="0.2">
      <c r="A749" s="160"/>
    </row>
    <row r="750" spans="1:1" x14ac:dyDescent="0.2">
      <c r="A750" s="160"/>
    </row>
    <row r="751" spans="1:1" x14ac:dyDescent="0.2">
      <c r="A751" s="160"/>
    </row>
    <row r="752" spans="1:1" x14ac:dyDescent="0.2">
      <c r="A752" s="160"/>
    </row>
    <row r="753" spans="1:1" x14ac:dyDescent="0.2">
      <c r="A753" s="160"/>
    </row>
    <row r="754" spans="1:1" x14ac:dyDescent="0.2">
      <c r="A754" s="160"/>
    </row>
    <row r="755" spans="1:1" x14ac:dyDescent="0.2">
      <c r="A755" s="160"/>
    </row>
    <row r="756" spans="1:1" x14ac:dyDescent="0.2">
      <c r="A756" s="160"/>
    </row>
    <row r="757" spans="1:1" x14ac:dyDescent="0.2">
      <c r="A757" s="160"/>
    </row>
    <row r="758" spans="1:1" x14ac:dyDescent="0.2">
      <c r="A758" s="160"/>
    </row>
    <row r="759" spans="1:1" x14ac:dyDescent="0.2">
      <c r="A759" s="160"/>
    </row>
    <row r="760" spans="1:1" x14ac:dyDescent="0.2">
      <c r="A760" s="160"/>
    </row>
    <row r="761" spans="1:1" x14ac:dyDescent="0.2">
      <c r="A761" s="160"/>
    </row>
    <row r="762" spans="1:1" x14ac:dyDescent="0.2">
      <c r="A762" s="160"/>
    </row>
    <row r="763" spans="1:1" x14ac:dyDescent="0.2">
      <c r="A763" s="160"/>
    </row>
    <row r="764" spans="1:1" x14ac:dyDescent="0.2">
      <c r="A764" s="160"/>
    </row>
    <row r="765" spans="1:1" x14ac:dyDescent="0.2">
      <c r="A765" s="160"/>
    </row>
    <row r="766" spans="1:1" x14ac:dyDescent="0.2">
      <c r="A766" s="160"/>
    </row>
    <row r="767" spans="1:1" x14ac:dyDescent="0.2">
      <c r="A767" s="160"/>
    </row>
    <row r="768" spans="1:1" x14ac:dyDescent="0.2">
      <c r="A768" s="160"/>
    </row>
    <row r="769" spans="1:1" x14ac:dyDescent="0.2">
      <c r="A769" s="160"/>
    </row>
    <row r="770" spans="1:1" x14ac:dyDescent="0.2">
      <c r="A770" s="160"/>
    </row>
    <row r="771" spans="1:1" x14ac:dyDescent="0.2">
      <c r="A771" s="160"/>
    </row>
    <row r="772" spans="1:1" x14ac:dyDescent="0.2">
      <c r="A772" s="160"/>
    </row>
    <row r="773" spans="1:1" x14ac:dyDescent="0.2">
      <c r="A773" s="160"/>
    </row>
    <row r="774" spans="1:1" x14ac:dyDescent="0.2">
      <c r="A774" s="160"/>
    </row>
    <row r="775" spans="1:1" x14ac:dyDescent="0.2">
      <c r="A775" s="160"/>
    </row>
    <row r="776" spans="1:1" x14ac:dyDescent="0.2">
      <c r="A776" s="160"/>
    </row>
    <row r="777" spans="1:1" x14ac:dyDescent="0.2">
      <c r="A777" s="160"/>
    </row>
    <row r="778" spans="1:1" x14ac:dyDescent="0.2">
      <c r="A778" s="160"/>
    </row>
    <row r="779" spans="1:1" x14ac:dyDescent="0.2">
      <c r="A779" s="160"/>
    </row>
    <row r="780" spans="1:1" x14ac:dyDescent="0.2">
      <c r="A780" s="160"/>
    </row>
    <row r="781" spans="1:1" x14ac:dyDescent="0.2">
      <c r="A781" s="160"/>
    </row>
    <row r="782" spans="1:1" x14ac:dyDescent="0.2">
      <c r="A782" s="160"/>
    </row>
    <row r="783" spans="1:1" x14ac:dyDescent="0.2">
      <c r="A783" s="160"/>
    </row>
    <row r="784" spans="1:1" x14ac:dyDescent="0.2">
      <c r="A784" s="160"/>
    </row>
    <row r="785" spans="1:1" x14ac:dyDescent="0.2">
      <c r="A785" s="160"/>
    </row>
    <row r="786" spans="1:1" x14ac:dyDescent="0.2">
      <c r="A786" s="160"/>
    </row>
    <row r="787" spans="1:1" x14ac:dyDescent="0.2">
      <c r="A787" s="160"/>
    </row>
    <row r="788" spans="1:1" x14ac:dyDescent="0.2">
      <c r="A788" s="160"/>
    </row>
    <row r="789" spans="1:1" x14ac:dyDescent="0.2">
      <c r="A789" s="160"/>
    </row>
    <row r="790" spans="1:1" x14ac:dyDescent="0.2">
      <c r="A790" s="160"/>
    </row>
    <row r="791" spans="1:1" x14ac:dyDescent="0.2">
      <c r="A791" s="160"/>
    </row>
    <row r="792" spans="1:1" x14ac:dyDescent="0.2">
      <c r="A792" s="160"/>
    </row>
    <row r="793" spans="1:1" x14ac:dyDescent="0.2">
      <c r="A793" s="160"/>
    </row>
    <row r="794" spans="1:1" x14ac:dyDescent="0.2">
      <c r="A794" s="160"/>
    </row>
    <row r="795" spans="1:1" x14ac:dyDescent="0.2">
      <c r="A795" s="160"/>
    </row>
    <row r="796" spans="1:1" x14ac:dyDescent="0.2">
      <c r="A796" s="160"/>
    </row>
    <row r="797" spans="1:1" x14ac:dyDescent="0.2">
      <c r="A797" s="160"/>
    </row>
    <row r="798" spans="1:1" x14ac:dyDescent="0.2">
      <c r="A798" s="160"/>
    </row>
    <row r="799" spans="1:1" x14ac:dyDescent="0.2">
      <c r="A799" s="160"/>
    </row>
    <row r="800" spans="1:1" x14ac:dyDescent="0.2">
      <c r="A800" s="160"/>
    </row>
    <row r="801" spans="1:9" x14ac:dyDescent="0.2">
      <c r="A801" s="160"/>
    </row>
    <row r="802" spans="1:9" x14ac:dyDescent="0.2">
      <c r="A802" s="160"/>
    </row>
    <row r="803" spans="1:9" x14ac:dyDescent="0.2">
      <c r="A803" s="160"/>
      <c r="I803" s="176"/>
    </row>
    <row r="804" spans="1:9" x14ac:dyDescent="0.2">
      <c r="A804" s="160"/>
      <c r="I804" s="176"/>
    </row>
    <row r="805" spans="1:9" x14ac:dyDescent="0.2">
      <c r="A805" s="160"/>
      <c r="I805" s="176"/>
    </row>
    <row r="806" spans="1:9" x14ac:dyDescent="0.2">
      <c r="A806" s="160"/>
      <c r="I806" s="176"/>
    </row>
    <row r="807" spans="1:9" x14ac:dyDescent="0.2">
      <c r="A807" s="160"/>
      <c r="I807" s="176"/>
    </row>
    <row r="808" spans="1:9" x14ac:dyDescent="0.2">
      <c r="A808" s="160"/>
      <c r="I808" s="176"/>
    </row>
    <row r="809" spans="1:9" x14ac:dyDescent="0.2">
      <c r="A809" s="160"/>
      <c r="I809" s="176"/>
    </row>
    <row r="810" spans="1:9" x14ac:dyDescent="0.2">
      <c r="A810" s="160"/>
      <c r="I810" s="176"/>
    </row>
    <row r="811" spans="1:9" x14ac:dyDescent="0.2">
      <c r="A811" s="160"/>
    </row>
    <row r="812" spans="1:9" x14ac:dyDescent="0.2">
      <c r="A812" s="160"/>
    </row>
    <row r="813" spans="1:9" x14ac:dyDescent="0.2">
      <c r="A813" s="160"/>
    </row>
    <row r="814" spans="1:9" x14ac:dyDescent="0.2">
      <c r="A814" s="160"/>
    </row>
    <row r="815" spans="1:9" x14ac:dyDescent="0.2">
      <c r="A815" s="160"/>
    </row>
    <row r="816" spans="1:9" x14ac:dyDescent="0.2">
      <c r="A816" s="160"/>
    </row>
    <row r="817" spans="1:13" x14ac:dyDescent="0.2">
      <c r="A817" s="160"/>
    </row>
    <row r="818" spans="1:13" x14ac:dyDescent="0.2">
      <c r="A818" s="160"/>
    </row>
    <row r="819" spans="1:13" x14ac:dyDescent="0.2">
      <c r="A819" s="160"/>
    </row>
    <row r="820" spans="1:13" x14ac:dyDescent="0.2">
      <c r="A820" s="160"/>
    </row>
    <row r="821" spans="1:13" x14ac:dyDescent="0.2">
      <c r="A821" s="160"/>
    </row>
    <row r="822" spans="1:13" x14ac:dyDescent="0.2">
      <c r="A822" s="160"/>
    </row>
    <row r="823" spans="1:13" x14ac:dyDescent="0.2">
      <c r="A823" s="160"/>
      <c r="M823" s="177"/>
    </row>
    <row r="824" spans="1:13" x14ac:dyDescent="0.2">
      <c r="A824" s="160"/>
      <c r="M824" s="177"/>
    </row>
    <row r="825" spans="1:13" x14ac:dyDescent="0.2">
      <c r="A825" s="160"/>
      <c r="M825" s="177"/>
    </row>
    <row r="826" spans="1:13" x14ac:dyDescent="0.2">
      <c r="A826" s="160"/>
      <c r="M826" s="177"/>
    </row>
    <row r="827" spans="1:13" x14ac:dyDescent="0.2">
      <c r="A827" s="160"/>
      <c r="M827" s="177"/>
    </row>
    <row r="828" spans="1:13" x14ac:dyDescent="0.2">
      <c r="A828" s="160"/>
      <c r="M828" s="177"/>
    </row>
    <row r="829" spans="1:13" x14ac:dyDescent="0.2">
      <c r="A829" s="160"/>
      <c r="M829" s="177"/>
    </row>
    <row r="830" spans="1:13" x14ac:dyDescent="0.2">
      <c r="A830" s="160"/>
    </row>
    <row r="831" spans="1:13" x14ac:dyDescent="0.2">
      <c r="A831" s="160"/>
    </row>
    <row r="832" spans="1:13" x14ac:dyDescent="0.2">
      <c r="A832" s="160"/>
    </row>
    <row r="833" spans="1:13" x14ac:dyDescent="0.2">
      <c r="A833" s="160"/>
      <c r="M833" s="177"/>
    </row>
    <row r="834" spans="1:13" x14ac:dyDescent="0.2">
      <c r="A834" s="160"/>
    </row>
    <row r="835" spans="1:13" x14ac:dyDescent="0.2">
      <c r="A835" s="160"/>
    </row>
    <row r="836" spans="1:13" x14ac:dyDescent="0.2">
      <c r="A836" s="160"/>
    </row>
    <row r="837" spans="1:13" x14ac:dyDescent="0.2">
      <c r="A837" s="160"/>
      <c r="M837" s="177"/>
    </row>
    <row r="838" spans="1:13" x14ac:dyDescent="0.2">
      <c r="A838" s="160"/>
    </row>
    <row r="839" spans="1:13" x14ac:dyDescent="0.2">
      <c r="A839" s="160"/>
    </row>
    <row r="840" spans="1:13" x14ac:dyDescent="0.2">
      <c r="A840" s="160"/>
    </row>
    <row r="841" spans="1:13" x14ac:dyDescent="0.2">
      <c r="A841" s="160"/>
    </row>
    <row r="842" spans="1:13" x14ac:dyDescent="0.2">
      <c r="A842" s="160"/>
    </row>
    <row r="843" spans="1:13" x14ac:dyDescent="0.2">
      <c r="A843" s="160"/>
    </row>
    <row r="844" spans="1:13" x14ac:dyDescent="0.2">
      <c r="A844" s="160"/>
    </row>
    <row r="845" spans="1:13" x14ac:dyDescent="0.2">
      <c r="A845" s="160"/>
    </row>
    <row r="846" spans="1:13" x14ac:dyDescent="0.2">
      <c r="A846" s="160"/>
    </row>
    <row r="847" spans="1:13" x14ac:dyDescent="0.2">
      <c r="A847" s="160"/>
    </row>
    <row r="848" spans="1:13" x14ac:dyDescent="0.2">
      <c r="A848" s="160"/>
    </row>
    <row r="849" spans="1:1" x14ac:dyDescent="0.2">
      <c r="A849" s="160"/>
    </row>
    <row r="850" spans="1:1" x14ac:dyDescent="0.2">
      <c r="A850" s="160"/>
    </row>
    <row r="851" spans="1:1" x14ac:dyDescent="0.2">
      <c r="A851" s="160"/>
    </row>
    <row r="852" spans="1:1" x14ac:dyDescent="0.2">
      <c r="A852" s="160"/>
    </row>
    <row r="853" spans="1:1" x14ac:dyDescent="0.2">
      <c r="A853" s="160"/>
    </row>
    <row r="854" spans="1:1" x14ac:dyDescent="0.2">
      <c r="A854" s="160"/>
    </row>
    <row r="855" spans="1:1" x14ac:dyDescent="0.2">
      <c r="A855" s="160"/>
    </row>
    <row r="856" spans="1:1" x14ac:dyDescent="0.2">
      <c r="A856" s="160"/>
    </row>
    <row r="857" spans="1:1" x14ac:dyDescent="0.2">
      <c r="A857" s="160"/>
    </row>
    <row r="858" spans="1:1" x14ac:dyDescent="0.2">
      <c r="A858" s="160"/>
    </row>
    <row r="859" spans="1:1" x14ac:dyDescent="0.2">
      <c r="A859" s="160"/>
    </row>
    <row r="860" spans="1:1" x14ac:dyDescent="0.2">
      <c r="A860" s="160"/>
    </row>
    <row r="861" spans="1:1" x14ac:dyDescent="0.2">
      <c r="A861" s="160"/>
    </row>
    <row r="862" spans="1:1" x14ac:dyDescent="0.2">
      <c r="A862" s="160"/>
    </row>
    <row r="863" spans="1:1" x14ac:dyDescent="0.2">
      <c r="A863" s="160"/>
    </row>
    <row r="864" spans="1:1" x14ac:dyDescent="0.2">
      <c r="A864" s="160"/>
    </row>
    <row r="865" spans="1:1" x14ac:dyDescent="0.2">
      <c r="A865" s="160"/>
    </row>
    <row r="866" spans="1:1" x14ac:dyDescent="0.2">
      <c r="A866" s="160"/>
    </row>
    <row r="867" spans="1:1" x14ac:dyDescent="0.2">
      <c r="A867" s="160"/>
    </row>
    <row r="868" spans="1:1" x14ac:dyDescent="0.2">
      <c r="A868" s="160"/>
    </row>
    <row r="869" spans="1:1" x14ac:dyDescent="0.2">
      <c r="A869" s="160"/>
    </row>
    <row r="870" spans="1:1" x14ac:dyDescent="0.2">
      <c r="A870" s="160"/>
    </row>
    <row r="871" spans="1:1" x14ac:dyDescent="0.2">
      <c r="A871" s="160"/>
    </row>
    <row r="872" spans="1:1" x14ac:dyDescent="0.2">
      <c r="A872" s="160"/>
    </row>
    <row r="873" spans="1:1" x14ac:dyDescent="0.2">
      <c r="A873" s="160"/>
    </row>
    <row r="874" spans="1:1" x14ac:dyDescent="0.2">
      <c r="A874" s="160"/>
    </row>
    <row r="875" spans="1:1" x14ac:dyDescent="0.2">
      <c r="A875" s="160"/>
    </row>
    <row r="876" spans="1:1" x14ac:dyDescent="0.2">
      <c r="A876" s="160"/>
    </row>
    <row r="877" spans="1:1" x14ac:dyDescent="0.2">
      <c r="A877" s="160"/>
    </row>
    <row r="878" spans="1:1" x14ac:dyDescent="0.2">
      <c r="A878" s="160"/>
    </row>
    <row r="879" spans="1:1" x14ac:dyDescent="0.2">
      <c r="A879" s="160"/>
    </row>
    <row r="880" spans="1:1" x14ac:dyDescent="0.2">
      <c r="A880" s="160"/>
    </row>
    <row r="881" spans="1:1" x14ac:dyDescent="0.2">
      <c r="A881" s="160"/>
    </row>
    <row r="882" spans="1:1" x14ac:dyDescent="0.2">
      <c r="A882" s="160"/>
    </row>
    <row r="883" spans="1:1" x14ac:dyDescent="0.2">
      <c r="A883" s="160"/>
    </row>
    <row r="884" spans="1:1" x14ac:dyDescent="0.2">
      <c r="A884" s="160"/>
    </row>
    <row r="885" spans="1:1" x14ac:dyDescent="0.2">
      <c r="A885" s="160"/>
    </row>
    <row r="886" spans="1:1" x14ac:dyDescent="0.2">
      <c r="A886" s="160"/>
    </row>
    <row r="887" spans="1:1" x14ac:dyDescent="0.2">
      <c r="A887" s="160"/>
    </row>
    <row r="888" spans="1:1" x14ac:dyDescent="0.2">
      <c r="A888" s="160"/>
    </row>
    <row r="889" spans="1:1" x14ac:dyDescent="0.2">
      <c r="A889" s="160"/>
    </row>
    <row r="890" spans="1:1" x14ac:dyDescent="0.2">
      <c r="A890" s="160"/>
    </row>
    <row r="891" spans="1:1" x14ac:dyDescent="0.2">
      <c r="A891" s="160"/>
    </row>
    <row r="892" spans="1:1" x14ac:dyDescent="0.2">
      <c r="A892" s="160"/>
    </row>
    <row r="893" spans="1:1" x14ac:dyDescent="0.2">
      <c r="A893" s="160"/>
    </row>
    <row r="894" spans="1:1" x14ac:dyDescent="0.2">
      <c r="A894" s="160"/>
    </row>
    <row r="895" spans="1:1" x14ac:dyDescent="0.2">
      <c r="A895" s="160"/>
    </row>
    <row r="896" spans="1:1" x14ac:dyDescent="0.2">
      <c r="A896" s="160"/>
    </row>
    <row r="897" spans="1:1" x14ac:dyDescent="0.2">
      <c r="A897" s="160"/>
    </row>
    <row r="898" spans="1:1" x14ac:dyDescent="0.2">
      <c r="A898" s="160"/>
    </row>
    <row r="899" spans="1:1" x14ac:dyDescent="0.2">
      <c r="A899" s="160"/>
    </row>
    <row r="900" spans="1:1" x14ac:dyDescent="0.2">
      <c r="A900" s="160"/>
    </row>
    <row r="901" spans="1:1" x14ac:dyDescent="0.2">
      <c r="A901" s="160"/>
    </row>
    <row r="902" spans="1:1" x14ac:dyDescent="0.2">
      <c r="A902" s="160"/>
    </row>
    <row r="903" spans="1:1" x14ac:dyDescent="0.2">
      <c r="A903" s="160"/>
    </row>
    <row r="904" spans="1:1" x14ac:dyDescent="0.2">
      <c r="A904" s="160"/>
    </row>
    <row r="905" spans="1:1" x14ac:dyDescent="0.2">
      <c r="A905" s="160"/>
    </row>
    <row r="906" spans="1:1" x14ac:dyDescent="0.2">
      <c r="A906" s="160"/>
    </row>
    <row r="907" spans="1:1" x14ac:dyDescent="0.2">
      <c r="A907" s="160"/>
    </row>
    <row r="908" spans="1:1" x14ac:dyDescent="0.2">
      <c r="A908" s="160"/>
    </row>
    <row r="909" spans="1:1" x14ac:dyDescent="0.2">
      <c r="A909" s="160"/>
    </row>
    <row r="910" spans="1:1" x14ac:dyDescent="0.2">
      <c r="A910" s="160"/>
    </row>
    <row r="911" spans="1:1" x14ac:dyDescent="0.2">
      <c r="A911" s="160"/>
    </row>
    <row r="912" spans="1:1" x14ac:dyDescent="0.2">
      <c r="A912" s="160"/>
    </row>
    <row r="913" spans="1:12" x14ac:dyDescent="0.2">
      <c r="A913" s="160"/>
    </row>
    <row r="914" spans="1:12" x14ac:dyDescent="0.2">
      <c r="A914" s="160"/>
    </row>
    <row r="915" spans="1:12" x14ac:dyDescent="0.2">
      <c r="A915" s="160"/>
    </row>
    <row r="916" spans="1:12" x14ac:dyDescent="0.2">
      <c r="A916" s="160"/>
    </row>
    <row r="917" spans="1:12" x14ac:dyDescent="0.2">
      <c r="A917" s="160"/>
    </row>
    <row r="918" spans="1:12" x14ac:dyDescent="0.2">
      <c r="A918" s="160"/>
    </row>
    <row r="919" spans="1:12" x14ac:dyDescent="0.2">
      <c r="A919" s="160"/>
    </row>
    <row r="920" spans="1:12" x14ac:dyDescent="0.2">
      <c r="A920" s="160"/>
    </row>
    <row r="921" spans="1:12" x14ac:dyDescent="0.2">
      <c r="A921" s="160"/>
    </row>
    <row r="922" spans="1:12" x14ac:dyDescent="0.2">
      <c r="A922" s="160"/>
    </row>
    <row r="923" spans="1:12" x14ac:dyDescent="0.2">
      <c r="A923" s="160"/>
      <c r="I923" s="176"/>
      <c r="L923" s="176"/>
    </row>
    <row r="924" spans="1:12" x14ac:dyDescent="0.2">
      <c r="A924" s="160"/>
      <c r="I924" s="176"/>
      <c r="L924" s="176"/>
    </row>
    <row r="925" spans="1:12" x14ac:dyDescent="0.2">
      <c r="A925" s="160"/>
      <c r="I925" s="176"/>
      <c r="L925" s="176"/>
    </row>
    <row r="926" spans="1:12" x14ac:dyDescent="0.2">
      <c r="A926" s="160"/>
      <c r="I926" s="176"/>
      <c r="L926" s="176"/>
    </row>
    <row r="927" spans="1:12" x14ac:dyDescent="0.2">
      <c r="A927" s="160"/>
      <c r="I927" s="176"/>
      <c r="L927" s="176"/>
    </row>
    <row r="928" spans="1:12" x14ac:dyDescent="0.2">
      <c r="A928" s="160"/>
      <c r="I928" s="176"/>
      <c r="L928" s="176"/>
    </row>
    <row r="929" spans="1:12" x14ac:dyDescent="0.2">
      <c r="A929" s="160"/>
      <c r="I929" s="176"/>
      <c r="L929" s="176"/>
    </row>
    <row r="930" spans="1:12" x14ac:dyDescent="0.2">
      <c r="A930" s="160"/>
      <c r="I930" s="176"/>
      <c r="L930" s="176"/>
    </row>
    <row r="931" spans="1:12" x14ac:dyDescent="0.2">
      <c r="A931" s="160"/>
      <c r="I931" s="176"/>
      <c r="L931" s="176"/>
    </row>
    <row r="932" spans="1:12" x14ac:dyDescent="0.2">
      <c r="A932" s="160"/>
      <c r="I932" s="176"/>
      <c r="L932" s="176"/>
    </row>
    <row r="933" spans="1:12" x14ac:dyDescent="0.2">
      <c r="A933" s="160"/>
      <c r="I933" s="176"/>
      <c r="L933" s="176"/>
    </row>
    <row r="934" spans="1:12" x14ac:dyDescent="0.2">
      <c r="A934" s="160"/>
      <c r="I934" s="176"/>
      <c r="L934" s="176"/>
    </row>
    <row r="935" spans="1:12" x14ac:dyDescent="0.2">
      <c r="A935" s="160"/>
      <c r="I935" s="176"/>
      <c r="L935" s="176"/>
    </row>
    <row r="936" spans="1:12" x14ac:dyDescent="0.2">
      <c r="A936" s="160"/>
      <c r="I936" s="176"/>
      <c r="L936" s="176"/>
    </row>
    <row r="937" spans="1:12" x14ac:dyDescent="0.2">
      <c r="A937" s="160"/>
      <c r="I937" s="176"/>
      <c r="L937" s="176"/>
    </row>
    <row r="938" spans="1:12" x14ac:dyDescent="0.2">
      <c r="A938" s="160"/>
      <c r="I938" s="176"/>
      <c r="L938" s="176"/>
    </row>
    <row r="939" spans="1:12" x14ac:dyDescent="0.2">
      <c r="A939" s="160"/>
      <c r="I939" s="176"/>
      <c r="L939" s="176"/>
    </row>
    <row r="940" spans="1:12" x14ac:dyDescent="0.2">
      <c r="A940" s="160"/>
      <c r="I940" s="176"/>
      <c r="L940" s="176"/>
    </row>
    <row r="941" spans="1:12" x14ac:dyDescent="0.2">
      <c r="A941" s="160"/>
    </row>
    <row r="942" spans="1:12" x14ac:dyDescent="0.2">
      <c r="A942" s="160"/>
    </row>
    <row r="943" spans="1:12" x14ac:dyDescent="0.2">
      <c r="A943" s="160"/>
    </row>
    <row r="944" spans="1:12" x14ac:dyDescent="0.2">
      <c r="A944" s="160"/>
    </row>
    <row r="945" spans="1:9" x14ac:dyDescent="0.2">
      <c r="A945" s="160"/>
    </row>
    <row r="946" spans="1:9" x14ac:dyDescent="0.2">
      <c r="A946" s="160"/>
    </row>
    <row r="947" spans="1:9" x14ac:dyDescent="0.2">
      <c r="A947" s="160"/>
    </row>
    <row r="948" spans="1:9" x14ac:dyDescent="0.2">
      <c r="A948" s="160"/>
    </row>
    <row r="949" spans="1:9" x14ac:dyDescent="0.2">
      <c r="A949" s="160"/>
    </row>
    <row r="950" spans="1:9" x14ac:dyDescent="0.2">
      <c r="A950" s="160"/>
    </row>
    <row r="951" spans="1:9" x14ac:dyDescent="0.2">
      <c r="A951" s="160"/>
    </row>
    <row r="952" spans="1:9" x14ac:dyDescent="0.2">
      <c r="A952" s="160"/>
    </row>
    <row r="953" spans="1:9" x14ac:dyDescent="0.2">
      <c r="A953" s="160"/>
    </row>
    <row r="954" spans="1:9" x14ac:dyDescent="0.2">
      <c r="A954" s="160"/>
    </row>
    <row r="955" spans="1:9" x14ac:dyDescent="0.2">
      <c r="A955" s="160"/>
    </row>
    <row r="956" spans="1:9" x14ac:dyDescent="0.2">
      <c r="A956" s="160"/>
      <c r="I956" s="176"/>
    </row>
    <row r="957" spans="1:9" x14ac:dyDescent="0.2">
      <c r="A957" s="160"/>
      <c r="I957" s="176"/>
    </row>
    <row r="958" spans="1:9" x14ac:dyDescent="0.2">
      <c r="A958" s="160"/>
      <c r="I958" s="176"/>
    </row>
    <row r="959" spans="1:9" x14ac:dyDescent="0.2">
      <c r="A959" s="160"/>
      <c r="I959" s="176"/>
    </row>
    <row r="960" spans="1:9" x14ac:dyDescent="0.2">
      <c r="A960" s="160"/>
      <c r="I960" s="176"/>
    </row>
    <row r="961" spans="1:9" x14ac:dyDescent="0.2">
      <c r="A961" s="160"/>
    </row>
    <row r="962" spans="1:9" x14ac:dyDescent="0.2">
      <c r="A962" s="160"/>
    </row>
    <row r="963" spans="1:9" x14ac:dyDescent="0.2">
      <c r="A963" s="160"/>
    </row>
    <row r="964" spans="1:9" x14ac:dyDescent="0.2">
      <c r="A964" s="160"/>
      <c r="I964" s="176"/>
    </row>
    <row r="965" spans="1:9" x14ac:dyDescent="0.2">
      <c r="A965" s="160"/>
      <c r="I965" s="176"/>
    </row>
    <row r="966" spans="1:9" x14ac:dyDescent="0.2">
      <c r="A966" s="160"/>
      <c r="I966" s="176"/>
    </row>
    <row r="967" spans="1:9" x14ac:dyDescent="0.2">
      <c r="A967" s="160"/>
      <c r="I967" s="176"/>
    </row>
    <row r="968" spans="1:9" x14ac:dyDescent="0.2">
      <c r="A968" s="160"/>
      <c r="I968" s="176"/>
    </row>
    <row r="969" spans="1:9" x14ac:dyDescent="0.2">
      <c r="A969" s="160"/>
      <c r="I969" s="176"/>
    </row>
    <row r="970" spans="1:9" x14ac:dyDescent="0.2">
      <c r="A970" s="160"/>
      <c r="I970" s="176"/>
    </row>
    <row r="971" spans="1:9" x14ac:dyDescent="0.2">
      <c r="A971" s="160"/>
      <c r="I971" s="176"/>
    </row>
    <row r="972" spans="1:9" x14ac:dyDescent="0.2">
      <c r="A972" s="160"/>
      <c r="I972" s="176"/>
    </row>
    <row r="973" spans="1:9" x14ac:dyDescent="0.2">
      <c r="A973" s="160"/>
      <c r="I973" s="176"/>
    </row>
    <row r="974" spans="1:9" x14ac:dyDescent="0.2">
      <c r="A974" s="160"/>
      <c r="I974" s="176"/>
    </row>
    <row r="975" spans="1:9" x14ac:dyDescent="0.2">
      <c r="A975" s="160"/>
      <c r="I975" s="176"/>
    </row>
    <row r="976" spans="1:9" x14ac:dyDescent="0.2">
      <c r="A976" s="160"/>
      <c r="I976" s="176"/>
    </row>
    <row r="977" spans="1:9" x14ac:dyDescent="0.2">
      <c r="A977" s="160"/>
      <c r="I977" s="176"/>
    </row>
    <row r="978" spans="1:9" x14ac:dyDescent="0.2">
      <c r="A978" s="160"/>
    </row>
    <row r="979" spans="1:9" x14ac:dyDescent="0.2">
      <c r="A979" s="160"/>
    </row>
    <row r="980" spans="1:9" x14ac:dyDescent="0.2">
      <c r="A980" s="160"/>
    </row>
    <row r="981" spans="1:9" x14ac:dyDescent="0.2">
      <c r="A981" s="160"/>
    </row>
    <row r="982" spans="1:9" x14ac:dyDescent="0.2">
      <c r="A982" s="160"/>
    </row>
    <row r="983" spans="1:9" x14ac:dyDescent="0.2">
      <c r="A983" s="160"/>
    </row>
    <row r="984" spans="1:9" x14ac:dyDescent="0.2">
      <c r="A984" s="160"/>
    </row>
    <row r="985" spans="1:9" x14ac:dyDescent="0.2">
      <c r="A985" s="160"/>
    </row>
    <row r="986" spans="1:9" x14ac:dyDescent="0.2">
      <c r="A986" s="160"/>
    </row>
    <row r="987" spans="1:9" x14ac:dyDescent="0.2">
      <c r="A987" s="160"/>
    </row>
    <row r="988" spans="1:9" x14ac:dyDescent="0.2">
      <c r="A988" s="160"/>
    </row>
    <row r="989" spans="1:9" x14ac:dyDescent="0.2">
      <c r="A989" s="160"/>
    </row>
    <row r="990" spans="1:9" x14ac:dyDescent="0.2">
      <c r="A990" s="160"/>
    </row>
    <row r="991" spans="1:9" x14ac:dyDescent="0.2">
      <c r="A991" s="160"/>
    </row>
    <row r="992" spans="1:9" x14ac:dyDescent="0.2">
      <c r="A992" s="160"/>
    </row>
    <row r="993" spans="1:17" x14ac:dyDescent="0.2">
      <c r="A993" s="160"/>
    </row>
    <row r="994" spans="1:17" x14ac:dyDescent="0.2">
      <c r="A994" s="160"/>
    </row>
    <row r="995" spans="1:17" x14ac:dyDescent="0.2">
      <c r="A995" s="160"/>
    </row>
    <row r="996" spans="1:17" x14ac:dyDescent="0.2">
      <c r="A996" s="160"/>
    </row>
    <row r="997" spans="1:17" x14ac:dyDescent="0.2">
      <c r="A997" s="160"/>
    </row>
    <row r="998" spans="1:17" x14ac:dyDescent="0.2">
      <c r="A998" s="160"/>
    </row>
    <row r="999" spans="1:17" x14ac:dyDescent="0.2">
      <c r="A999" s="160"/>
    </row>
    <row r="1000" spans="1:17" x14ac:dyDescent="0.2">
      <c r="A1000" s="160"/>
    </row>
    <row r="1001" spans="1:17" x14ac:dyDescent="0.2">
      <c r="A1001" s="160"/>
      <c r="O1001" s="135"/>
      <c r="P1001" s="171"/>
      <c r="Q1001" s="171"/>
    </row>
    <row r="1002" spans="1:17" x14ac:dyDescent="0.2">
      <c r="A1002" s="160"/>
      <c r="N1002" s="21"/>
      <c r="O1002" s="174"/>
      <c r="P1002" s="175"/>
      <c r="Q1002" s="175"/>
    </row>
    <row r="1003" spans="1:17" x14ac:dyDescent="0.2">
      <c r="A1003" s="160"/>
      <c r="N1003" s="21"/>
      <c r="O1003" s="174"/>
      <c r="P1003" s="175"/>
      <c r="Q1003" s="175"/>
    </row>
    <row r="1004" spans="1:17" x14ac:dyDescent="0.2">
      <c r="A1004" s="160"/>
      <c r="N1004" s="21"/>
      <c r="O1004" s="174"/>
      <c r="P1004" s="175"/>
      <c r="Q1004" s="175"/>
    </row>
    <row r="1005" spans="1:17" x14ac:dyDescent="0.2">
      <c r="A1005" s="160"/>
    </row>
    <row r="1006" spans="1:17" x14ac:dyDescent="0.2">
      <c r="A1006" s="160"/>
    </row>
    <row r="1007" spans="1:17" x14ac:dyDescent="0.2">
      <c r="A1007" s="160"/>
    </row>
    <row r="1008" spans="1:17" x14ac:dyDescent="0.2">
      <c r="A1008" s="160"/>
    </row>
    <row r="1009" spans="1:1" x14ac:dyDescent="0.2">
      <c r="A1009" s="160"/>
    </row>
    <row r="1010" spans="1:1" x14ac:dyDescent="0.2">
      <c r="A1010" s="160"/>
    </row>
    <row r="1011" spans="1:1" x14ac:dyDescent="0.2">
      <c r="A1011" s="160"/>
    </row>
    <row r="1012" spans="1:1" x14ac:dyDescent="0.2">
      <c r="A1012" s="160"/>
    </row>
    <row r="1013" spans="1:1" x14ac:dyDescent="0.2">
      <c r="A1013" s="160"/>
    </row>
    <row r="1014" spans="1:1" x14ac:dyDescent="0.2">
      <c r="A1014" s="160"/>
    </row>
    <row r="1015" spans="1:1" x14ac:dyDescent="0.2">
      <c r="A1015" s="160"/>
    </row>
    <row r="1016" spans="1:1" x14ac:dyDescent="0.2">
      <c r="A1016" s="160"/>
    </row>
    <row r="1017" spans="1:1" x14ac:dyDescent="0.2">
      <c r="A1017" s="160"/>
    </row>
    <row r="1018" spans="1:1" x14ac:dyDescent="0.2">
      <c r="A1018" s="160"/>
    </row>
    <row r="1019" spans="1:1" x14ac:dyDescent="0.2">
      <c r="A1019" s="160"/>
    </row>
    <row r="1020" spans="1:1" x14ac:dyDescent="0.2">
      <c r="A1020" s="160"/>
    </row>
    <row r="1021" spans="1:1" x14ac:dyDescent="0.2">
      <c r="A1021" s="160"/>
    </row>
    <row r="1022" spans="1:1" x14ac:dyDescent="0.2">
      <c r="A1022" s="160"/>
    </row>
    <row r="1023" spans="1:1" x14ac:dyDescent="0.2">
      <c r="A1023" s="160"/>
    </row>
    <row r="1024" spans="1:1" x14ac:dyDescent="0.2">
      <c r="A1024" s="160"/>
    </row>
    <row r="1025" spans="1:18" x14ac:dyDescent="0.2">
      <c r="A1025" s="160"/>
      <c r="I1025" s="178"/>
    </row>
    <row r="1026" spans="1:18" x14ac:dyDescent="0.2">
      <c r="A1026" s="160"/>
      <c r="I1026" s="178"/>
    </row>
    <row r="1027" spans="1:18" x14ac:dyDescent="0.2">
      <c r="A1027" s="160"/>
      <c r="I1027" s="178"/>
    </row>
    <row r="1028" spans="1:18" x14ac:dyDescent="0.2">
      <c r="A1028" s="160"/>
      <c r="I1028" s="178"/>
    </row>
    <row r="1029" spans="1:18" x14ac:dyDescent="0.2">
      <c r="A1029" s="160"/>
      <c r="I1029" s="178"/>
      <c r="P1029" s="11"/>
      <c r="Q1029" s="11"/>
      <c r="R1029" s="11"/>
    </row>
    <row r="1030" spans="1:18" x14ac:dyDescent="0.2">
      <c r="A1030" s="160"/>
      <c r="I1030" s="178"/>
      <c r="P1030" s="11"/>
      <c r="Q1030" s="11"/>
      <c r="R1030" s="11"/>
    </row>
    <row r="1031" spans="1:18" x14ac:dyDescent="0.2">
      <c r="A1031" s="160"/>
      <c r="I1031" s="178"/>
      <c r="P1031" s="11"/>
      <c r="Q1031" s="11"/>
      <c r="R1031" s="11"/>
    </row>
    <row r="1032" spans="1:18" x14ac:dyDescent="0.2">
      <c r="A1032" s="160"/>
      <c r="I1032" s="178"/>
      <c r="P1032" s="11"/>
      <c r="Q1032" s="11"/>
      <c r="R1032" s="11"/>
    </row>
    <row r="1033" spans="1:18" x14ac:dyDescent="0.2">
      <c r="A1033" s="160"/>
      <c r="I1033" s="178"/>
      <c r="P1033" s="11"/>
      <c r="Q1033" s="11"/>
      <c r="R1033" s="11"/>
    </row>
    <row r="1034" spans="1:18" x14ac:dyDescent="0.2">
      <c r="A1034" s="160"/>
      <c r="I1034" s="178"/>
      <c r="P1034" s="11"/>
      <c r="Q1034" s="11"/>
      <c r="R1034" s="11"/>
    </row>
    <row r="1035" spans="1:18" x14ac:dyDescent="0.2">
      <c r="A1035" s="160"/>
      <c r="I1035" s="178"/>
      <c r="P1035" s="11"/>
      <c r="Q1035" s="11"/>
      <c r="R1035" s="11"/>
    </row>
    <row r="1036" spans="1:18" x14ac:dyDescent="0.2">
      <c r="A1036" s="160"/>
      <c r="I1036" s="178"/>
      <c r="P1036" s="11"/>
      <c r="Q1036" s="11"/>
      <c r="R1036" s="11"/>
    </row>
    <row r="1037" spans="1:18" x14ac:dyDescent="0.2">
      <c r="A1037" s="160"/>
      <c r="I1037" s="178"/>
      <c r="P1037" s="11"/>
      <c r="Q1037" s="11"/>
      <c r="R1037" s="11"/>
    </row>
    <row r="1038" spans="1:18" x14ac:dyDescent="0.2">
      <c r="A1038" s="160"/>
      <c r="I1038" s="178"/>
      <c r="P1038" s="11"/>
      <c r="Q1038" s="11"/>
      <c r="R1038" s="11"/>
    </row>
    <row r="1039" spans="1:18" x14ac:dyDescent="0.2">
      <c r="A1039" s="160"/>
      <c r="E1039" s="124"/>
      <c r="I1039" s="178"/>
      <c r="P1039" s="11"/>
      <c r="Q1039" s="11"/>
      <c r="R1039" s="11"/>
    </row>
    <row r="1040" spans="1:18" x14ac:dyDescent="0.2">
      <c r="A1040" s="160"/>
      <c r="E1040" s="124"/>
      <c r="I1040" s="178"/>
      <c r="P1040" s="11"/>
      <c r="Q1040" s="11"/>
      <c r="R1040" s="11"/>
    </row>
    <row r="1041" spans="1:18" x14ac:dyDescent="0.2">
      <c r="A1041" s="160"/>
      <c r="E1041" s="124"/>
      <c r="I1041" s="178"/>
      <c r="P1041" s="11"/>
      <c r="Q1041" s="11"/>
      <c r="R1041" s="11"/>
    </row>
    <row r="1042" spans="1:18" x14ac:dyDescent="0.2">
      <c r="A1042" s="160"/>
      <c r="E1042" s="124"/>
      <c r="P1042" s="11"/>
      <c r="Q1042" s="11"/>
      <c r="R1042" s="11"/>
    </row>
    <row r="1043" spans="1:18" x14ac:dyDescent="0.2">
      <c r="A1043" s="160"/>
      <c r="E1043" s="124"/>
      <c r="P1043" s="11"/>
      <c r="Q1043" s="11"/>
      <c r="R1043" s="11"/>
    </row>
    <row r="1044" spans="1:18" x14ac:dyDescent="0.2">
      <c r="A1044" s="160"/>
      <c r="E1044" s="124"/>
      <c r="P1044" s="11"/>
      <c r="Q1044" s="11"/>
      <c r="R1044" s="11"/>
    </row>
  </sheetData>
  <autoFilter ref="A1:R546"/>
  <conditionalFormatting sqref="R2:R4 R392 R394">
    <cfRule type="containsBlanks" dxfId="418" priority="189">
      <formula>LEN(TRIM(R2))=0</formula>
    </cfRule>
  </conditionalFormatting>
  <conditionalFormatting sqref="P3:Q4">
    <cfRule type="containsBlanks" dxfId="417" priority="188">
      <formula>LEN(TRIM(P3))=0</formula>
    </cfRule>
  </conditionalFormatting>
  <conditionalFormatting sqref="P6:R7 Q5:R5">
    <cfRule type="containsBlanks" dxfId="416" priority="187">
      <formula>LEN(TRIM(P5))=0</formula>
    </cfRule>
  </conditionalFormatting>
  <conditionalFormatting sqref="R8:R9">
    <cfRule type="containsBlanks" dxfId="415" priority="186">
      <formula>LEN(TRIM(R8))=0</formula>
    </cfRule>
  </conditionalFormatting>
  <conditionalFormatting sqref="R10:R14">
    <cfRule type="containsBlanks" dxfId="414" priority="185">
      <formula>LEN(TRIM(R10))=0</formula>
    </cfRule>
  </conditionalFormatting>
  <conditionalFormatting sqref="R15:R16">
    <cfRule type="containsBlanks" dxfId="413" priority="184">
      <formula>LEN(TRIM(R15))=0</formula>
    </cfRule>
  </conditionalFormatting>
  <conditionalFormatting sqref="P15">
    <cfRule type="containsBlanks" dxfId="412" priority="183">
      <formula>LEN(TRIM(P15))=0</formula>
    </cfRule>
  </conditionalFormatting>
  <conditionalFormatting sqref="P17">
    <cfRule type="containsBlanks" dxfId="411" priority="182">
      <formula>LEN(TRIM(P17))=0</formula>
    </cfRule>
  </conditionalFormatting>
  <conditionalFormatting sqref="Q18:R18">
    <cfRule type="containsBlanks" dxfId="410" priority="181">
      <formula>LEN(TRIM(Q18))=0</formula>
    </cfRule>
  </conditionalFormatting>
  <conditionalFormatting sqref="R21">
    <cfRule type="containsBlanks" dxfId="409" priority="180">
      <formula>LEN(TRIM(R21))=0</formula>
    </cfRule>
  </conditionalFormatting>
  <conditionalFormatting sqref="R22:R23">
    <cfRule type="containsBlanks" dxfId="408" priority="179">
      <formula>LEN(TRIM(R22))=0</formula>
    </cfRule>
  </conditionalFormatting>
  <conditionalFormatting sqref="R24:R25">
    <cfRule type="containsBlanks" dxfId="407" priority="178">
      <formula>LEN(TRIM(R24))=0</formula>
    </cfRule>
  </conditionalFormatting>
  <conditionalFormatting sqref="R27">
    <cfRule type="containsBlanks" dxfId="406" priority="177">
      <formula>LEN(TRIM(R27))=0</formula>
    </cfRule>
  </conditionalFormatting>
  <conditionalFormatting sqref="R28">
    <cfRule type="containsBlanks" dxfId="405" priority="176">
      <formula>LEN(TRIM(R28))=0</formula>
    </cfRule>
  </conditionalFormatting>
  <conditionalFormatting sqref="R29">
    <cfRule type="containsBlanks" dxfId="404" priority="175">
      <formula>LEN(TRIM(R29))=0</formula>
    </cfRule>
  </conditionalFormatting>
  <conditionalFormatting sqref="R30">
    <cfRule type="containsBlanks" dxfId="403" priority="174">
      <formula>LEN(TRIM(R30))=0</formula>
    </cfRule>
  </conditionalFormatting>
  <conditionalFormatting sqref="R32">
    <cfRule type="containsBlanks" dxfId="402" priority="173">
      <formula>LEN(TRIM(R32))=0</formula>
    </cfRule>
  </conditionalFormatting>
  <conditionalFormatting sqref="R36">
    <cfRule type="containsBlanks" dxfId="401" priority="172">
      <formula>LEN(TRIM(R36))=0</formula>
    </cfRule>
  </conditionalFormatting>
  <conditionalFormatting sqref="R37">
    <cfRule type="containsBlanks" dxfId="400" priority="171">
      <formula>LEN(TRIM(R37))=0</formula>
    </cfRule>
  </conditionalFormatting>
  <conditionalFormatting sqref="R39:R40">
    <cfRule type="containsBlanks" dxfId="399" priority="170">
      <formula>LEN(TRIM(R39))=0</formula>
    </cfRule>
  </conditionalFormatting>
  <conditionalFormatting sqref="P42:Q42">
    <cfRule type="containsBlanks" dxfId="398" priority="169">
      <formula>LEN(TRIM(P42))=0</formula>
    </cfRule>
  </conditionalFormatting>
  <conditionalFormatting sqref="R43:R44">
    <cfRule type="containsBlanks" dxfId="397" priority="168">
      <formula>LEN(TRIM(R43))=0</formula>
    </cfRule>
  </conditionalFormatting>
  <conditionalFormatting sqref="P43:Q43">
    <cfRule type="containsBlanks" dxfId="396" priority="167">
      <formula>LEN(TRIM(P43))=0</formula>
    </cfRule>
  </conditionalFormatting>
  <conditionalFormatting sqref="R45">
    <cfRule type="containsBlanks" dxfId="395" priority="166">
      <formula>LEN(TRIM(R45))=0</formula>
    </cfRule>
  </conditionalFormatting>
  <conditionalFormatting sqref="R46">
    <cfRule type="containsBlanks" dxfId="394" priority="165">
      <formula>LEN(TRIM(R46))=0</formula>
    </cfRule>
  </conditionalFormatting>
  <conditionalFormatting sqref="R47">
    <cfRule type="containsBlanks" dxfId="393" priority="164">
      <formula>LEN(TRIM(R47))=0</formula>
    </cfRule>
  </conditionalFormatting>
  <conditionalFormatting sqref="R48:R49">
    <cfRule type="containsBlanks" dxfId="392" priority="163">
      <formula>LEN(TRIM(R48))=0</formula>
    </cfRule>
  </conditionalFormatting>
  <conditionalFormatting sqref="R52">
    <cfRule type="containsBlanks" dxfId="391" priority="162">
      <formula>LEN(TRIM(R52))=0</formula>
    </cfRule>
  </conditionalFormatting>
  <conditionalFormatting sqref="R81:R84">
    <cfRule type="containsBlanks" dxfId="390" priority="154">
      <formula>LEN(TRIM(R81))=0</formula>
    </cfRule>
  </conditionalFormatting>
  <conditionalFormatting sqref="P50">
    <cfRule type="containsBlanks" dxfId="389" priority="161">
      <formula>LEN(TRIM(P50))=0</formula>
    </cfRule>
  </conditionalFormatting>
  <conditionalFormatting sqref="P52">
    <cfRule type="containsBlanks" dxfId="388" priority="160">
      <formula>LEN(TRIM(P52))=0</formula>
    </cfRule>
  </conditionalFormatting>
  <conditionalFormatting sqref="R53:R55">
    <cfRule type="containsBlanks" dxfId="387" priority="159">
      <formula>LEN(TRIM(R53))=0</formula>
    </cfRule>
  </conditionalFormatting>
  <conditionalFormatting sqref="P54:Q54">
    <cfRule type="containsBlanks" dxfId="386" priority="158">
      <formula>LEN(TRIM(P54))=0</formula>
    </cfRule>
  </conditionalFormatting>
  <conditionalFormatting sqref="R78:R80">
    <cfRule type="containsBlanks" dxfId="385" priority="157">
      <formula>LEN(TRIM(R78))=0</formula>
    </cfRule>
  </conditionalFormatting>
  <conditionalFormatting sqref="P78">
    <cfRule type="containsBlanks" dxfId="384" priority="156">
      <formula>LEN(TRIM(P78))=0</formula>
    </cfRule>
  </conditionalFormatting>
  <conditionalFormatting sqref="P79">
    <cfRule type="containsBlanks" dxfId="383" priority="155">
      <formula>LEN(TRIM(P79))=0</formula>
    </cfRule>
  </conditionalFormatting>
  <conditionalFormatting sqref="R85:R88">
    <cfRule type="containsBlanks" dxfId="382" priority="153">
      <formula>LEN(TRIM(R85))=0</formula>
    </cfRule>
  </conditionalFormatting>
  <conditionalFormatting sqref="R89:R92">
    <cfRule type="containsBlanks" dxfId="381" priority="152">
      <formula>LEN(TRIM(R89))=0</formula>
    </cfRule>
  </conditionalFormatting>
  <conditionalFormatting sqref="R96:R97">
    <cfRule type="containsBlanks" dxfId="380" priority="151">
      <formula>LEN(TRIM(R96))=0</formula>
    </cfRule>
  </conditionalFormatting>
  <conditionalFormatting sqref="R120">
    <cfRule type="containsBlanks" dxfId="379" priority="149">
      <formula>LEN(TRIM(R120))=0</formula>
    </cfRule>
  </conditionalFormatting>
  <conditionalFormatting sqref="R108">
    <cfRule type="containsBlanks" dxfId="378" priority="150">
      <formula>LEN(TRIM(R108))=0</formula>
    </cfRule>
  </conditionalFormatting>
  <conditionalFormatting sqref="P164">
    <cfRule type="containsBlanks" dxfId="377" priority="137">
      <formula>LEN(TRIM(P164))=0</formula>
    </cfRule>
  </conditionalFormatting>
  <conditionalFormatting sqref="R122:R124">
    <cfRule type="containsBlanks" dxfId="376" priority="148">
      <formula>LEN(TRIM(R122))=0</formula>
    </cfRule>
  </conditionalFormatting>
  <conditionalFormatting sqref="R125">
    <cfRule type="containsBlanks" dxfId="375" priority="147">
      <formula>LEN(TRIM(R125))=0</formula>
    </cfRule>
  </conditionalFormatting>
  <conditionalFormatting sqref="R149:R150">
    <cfRule type="containsBlanks" dxfId="374" priority="146">
      <formula>LEN(TRIM(R149))=0</formula>
    </cfRule>
  </conditionalFormatting>
  <conditionalFormatting sqref="R152">
    <cfRule type="containsBlanks" dxfId="373" priority="145">
      <formula>LEN(TRIM(R152))=0</formula>
    </cfRule>
  </conditionalFormatting>
  <conditionalFormatting sqref="R151">
    <cfRule type="containsBlanks" dxfId="372" priority="144">
      <formula>LEN(TRIM(R151))=0</formula>
    </cfRule>
  </conditionalFormatting>
  <conditionalFormatting sqref="R165">
    <cfRule type="containsBlanks" dxfId="371" priority="136">
      <formula>LEN(TRIM(R165))=0</formula>
    </cfRule>
  </conditionalFormatting>
  <conditionalFormatting sqref="P166:Q166">
    <cfRule type="containsBlanks" dxfId="370" priority="135">
      <formula>LEN(TRIM(P166))=0</formula>
    </cfRule>
  </conditionalFormatting>
  <conditionalFormatting sqref="R153:R155">
    <cfRule type="containsBlanks" dxfId="369" priority="143">
      <formula>LEN(TRIM(R153))=0</formula>
    </cfRule>
  </conditionalFormatting>
  <conditionalFormatting sqref="P153:Q153">
    <cfRule type="containsBlanks" dxfId="368" priority="142">
      <formula>LEN(TRIM(P153))=0</formula>
    </cfRule>
  </conditionalFormatting>
  <conditionalFormatting sqref="P156:R158">
    <cfRule type="containsBlanks" dxfId="367" priority="141">
      <formula>LEN(TRIM(P156))=0</formula>
    </cfRule>
  </conditionalFormatting>
  <conditionalFormatting sqref="R172">
    <cfRule type="containsBlanks" dxfId="366" priority="133">
      <formula>LEN(TRIM(R172))=0</formula>
    </cfRule>
  </conditionalFormatting>
  <conditionalFormatting sqref="P159:R160 Q161:R161">
    <cfRule type="containsBlanks" dxfId="365" priority="140">
      <formula>LEN(TRIM(P159))=0</formula>
    </cfRule>
  </conditionalFormatting>
  <conditionalFormatting sqref="P162:R163 Q164:R164">
    <cfRule type="containsBlanks" dxfId="364" priority="139">
      <formula>LEN(TRIM(P162))=0</formula>
    </cfRule>
  </conditionalFormatting>
  <conditionalFormatting sqref="P161">
    <cfRule type="containsBlanks" dxfId="363" priority="138">
      <formula>LEN(TRIM(P161))=0</formula>
    </cfRule>
  </conditionalFormatting>
  <conditionalFormatting sqref="P167:R169">
    <cfRule type="containsBlanks" dxfId="362" priority="134">
      <formula>LEN(TRIM(P167))=0</formula>
    </cfRule>
  </conditionalFormatting>
  <conditionalFormatting sqref="R174">
    <cfRule type="containsBlanks" dxfId="361" priority="132">
      <formula>LEN(TRIM(R174))=0</formula>
    </cfRule>
  </conditionalFormatting>
  <conditionalFormatting sqref="R176">
    <cfRule type="containsBlanks" dxfId="360" priority="131">
      <formula>LEN(TRIM(R176))=0</formula>
    </cfRule>
  </conditionalFormatting>
  <conditionalFormatting sqref="P217">
    <cfRule type="containsBlanks" dxfId="359" priority="122">
      <formula>LEN(TRIM(P217))=0</formula>
    </cfRule>
  </conditionalFormatting>
  <conditionalFormatting sqref="P183:R184">
    <cfRule type="containsBlanks" dxfId="358" priority="130">
      <formula>LEN(TRIM(P183))=0</formula>
    </cfRule>
  </conditionalFormatting>
  <conditionalFormatting sqref="P182:Q182">
    <cfRule type="containsBlanks" dxfId="357" priority="129">
      <formula>LEN(TRIM(P182))=0</formula>
    </cfRule>
  </conditionalFormatting>
  <conditionalFormatting sqref="R199:R200">
    <cfRule type="containsBlanks" dxfId="356" priority="128">
      <formula>LEN(TRIM(R199))=0</formula>
    </cfRule>
  </conditionalFormatting>
  <conditionalFormatting sqref="P203:R205">
    <cfRule type="containsBlanks" dxfId="355" priority="127">
      <formula>LEN(TRIM(P203))=0</formula>
    </cfRule>
  </conditionalFormatting>
  <conditionalFormatting sqref="P206:R211">
    <cfRule type="containsBlanks" dxfId="354" priority="126">
      <formula>LEN(TRIM(P206))=0</formula>
    </cfRule>
  </conditionalFormatting>
  <conditionalFormatting sqref="P212:R213">
    <cfRule type="containsBlanks" dxfId="353" priority="125">
      <formula>LEN(TRIM(P212))=0</formula>
    </cfRule>
  </conditionalFormatting>
  <conditionalFormatting sqref="R214:R215">
    <cfRule type="containsBlanks" dxfId="352" priority="124">
      <formula>LEN(TRIM(R214))=0</formula>
    </cfRule>
  </conditionalFormatting>
  <conditionalFormatting sqref="P214:Q214">
    <cfRule type="containsBlanks" dxfId="351" priority="123">
      <formula>LEN(TRIM(P214))=0</formula>
    </cfRule>
  </conditionalFormatting>
  <conditionalFormatting sqref="P248:Q248">
    <cfRule type="containsBlanks" dxfId="350" priority="114">
      <formula>LEN(TRIM(P248))=0</formula>
    </cfRule>
  </conditionalFormatting>
  <conditionalFormatting sqref="R229">
    <cfRule type="containsBlanks" dxfId="349" priority="121">
      <formula>LEN(TRIM(R229))=0</formula>
    </cfRule>
  </conditionalFormatting>
  <conditionalFormatting sqref="P229:Q229">
    <cfRule type="containsBlanks" dxfId="348" priority="120">
      <formula>LEN(TRIM(P229))=0</formula>
    </cfRule>
  </conditionalFormatting>
  <conditionalFormatting sqref="P231:R231">
    <cfRule type="containsBlanks" dxfId="347" priority="119">
      <formula>LEN(TRIM(P231))=0</formula>
    </cfRule>
  </conditionalFormatting>
  <conditionalFormatting sqref="P233:Q233">
    <cfRule type="containsBlanks" dxfId="346" priority="118">
      <formula>LEN(TRIM(P233))=0</formula>
    </cfRule>
  </conditionalFormatting>
  <conditionalFormatting sqref="R233">
    <cfRule type="containsBlanks" dxfId="345" priority="117">
      <formula>LEN(TRIM(R233))=0</formula>
    </cfRule>
  </conditionalFormatting>
  <conditionalFormatting sqref="R240">
    <cfRule type="containsBlanks" dxfId="344" priority="116">
      <formula>LEN(TRIM(R240))=0</formula>
    </cfRule>
  </conditionalFormatting>
  <conditionalFormatting sqref="R241">
    <cfRule type="containsBlanks" dxfId="343" priority="115">
      <formula>LEN(TRIM(R241))=0</formula>
    </cfRule>
  </conditionalFormatting>
  <conditionalFormatting sqref="R249:R250">
    <cfRule type="containsBlanks" dxfId="342" priority="113">
      <formula>LEN(TRIM(R249))=0</formula>
    </cfRule>
  </conditionalFormatting>
  <conditionalFormatting sqref="P253:R253">
    <cfRule type="containsBlanks" dxfId="341" priority="112">
      <formula>LEN(TRIM(P253))=0</formula>
    </cfRule>
  </conditionalFormatting>
  <conditionalFormatting sqref="R251:R252">
    <cfRule type="containsBlanks" dxfId="340" priority="111">
      <formula>LEN(TRIM(R251))=0</formula>
    </cfRule>
  </conditionalFormatting>
  <conditionalFormatting sqref="P254:R255 R256">
    <cfRule type="containsBlanks" dxfId="339" priority="110">
      <formula>LEN(TRIM(P254))=0</formula>
    </cfRule>
  </conditionalFormatting>
  <conditionalFormatting sqref="R257">
    <cfRule type="containsBlanks" dxfId="338" priority="109">
      <formula>LEN(TRIM(R257))=0</formula>
    </cfRule>
  </conditionalFormatting>
  <conditionalFormatting sqref="P257">
    <cfRule type="containsBlanks" dxfId="337" priority="108">
      <formula>LEN(TRIM(P257))=0</formula>
    </cfRule>
  </conditionalFormatting>
  <conditionalFormatting sqref="P256:Q256">
    <cfRule type="containsBlanks" dxfId="336" priority="107">
      <formula>LEN(TRIM(P256))=0</formula>
    </cfRule>
  </conditionalFormatting>
  <conditionalFormatting sqref="P258:R258">
    <cfRule type="containsBlanks" dxfId="335" priority="106">
      <formula>LEN(TRIM(P258))=0</formula>
    </cfRule>
  </conditionalFormatting>
  <conditionalFormatting sqref="P259:R259">
    <cfRule type="containsBlanks" dxfId="334" priority="105">
      <formula>LEN(TRIM(P259))=0</formula>
    </cfRule>
  </conditionalFormatting>
  <conditionalFormatting sqref="R270 P269:Q270 P268:R268">
    <cfRule type="containsBlanks" dxfId="333" priority="104">
      <formula>LEN(TRIM(P268))=0</formula>
    </cfRule>
  </conditionalFormatting>
  <conditionalFormatting sqref="P271:Q271">
    <cfRule type="containsBlanks" dxfId="332" priority="103">
      <formula>LEN(TRIM(P271))=0</formula>
    </cfRule>
  </conditionalFormatting>
  <conditionalFormatting sqref="P273:R273 P272">
    <cfRule type="containsBlanks" dxfId="331" priority="102">
      <formula>LEN(TRIM(P272))=0</formula>
    </cfRule>
  </conditionalFormatting>
  <conditionalFormatting sqref="R277 R274 P274:Q276 P277">
    <cfRule type="containsBlanks" dxfId="330" priority="101">
      <formula>LEN(TRIM(P274))=0</formula>
    </cfRule>
  </conditionalFormatting>
  <conditionalFormatting sqref="R284 P283:R283 P281:R281">
    <cfRule type="containsBlanks" dxfId="329" priority="100">
      <formula>LEN(TRIM(P281))=0</formula>
    </cfRule>
  </conditionalFormatting>
  <conditionalFormatting sqref="P286:R287 P285:Q285 P289:R289 P288 R288">
    <cfRule type="containsBlanks" dxfId="328" priority="99">
      <formula>LEN(TRIM(P285))=0</formula>
    </cfRule>
  </conditionalFormatting>
  <conditionalFormatting sqref="P292">
    <cfRule type="containsBlanks" dxfId="327" priority="98">
      <formula>LEN(TRIM(P292))=0</formula>
    </cfRule>
  </conditionalFormatting>
  <conditionalFormatting sqref="R291">
    <cfRule type="containsBlanks" dxfId="326" priority="97">
      <formula>LEN(TRIM(R291))=0</formula>
    </cfRule>
  </conditionalFormatting>
  <conditionalFormatting sqref="P291">
    <cfRule type="containsBlanks" dxfId="325" priority="96">
      <formula>LEN(TRIM(P291))=0</formula>
    </cfRule>
  </conditionalFormatting>
  <conditionalFormatting sqref="R292">
    <cfRule type="containsBlanks" dxfId="324" priority="95">
      <formula>LEN(TRIM(R292))=0</formula>
    </cfRule>
  </conditionalFormatting>
  <conditionalFormatting sqref="P295">
    <cfRule type="containsBlanks" dxfId="323" priority="94">
      <formula>LEN(TRIM(P295))=0</formula>
    </cfRule>
  </conditionalFormatting>
  <conditionalFormatting sqref="R294">
    <cfRule type="containsBlanks" dxfId="322" priority="93">
      <formula>LEN(TRIM(R294))=0</formula>
    </cfRule>
  </conditionalFormatting>
  <conditionalFormatting sqref="P294">
    <cfRule type="containsBlanks" dxfId="321" priority="92">
      <formula>LEN(TRIM(P294))=0</formula>
    </cfRule>
  </conditionalFormatting>
  <conditionalFormatting sqref="R295">
    <cfRule type="containsBlanks" dxfId="320" priority="91">
      <formula>LEN(TRIM(R295))=0</formula>
    </cfRule>
  </conditionalFormatting>
  <conditionalFormatting sqref="P296:R297">
    <cfRule type="containsBlanks" dxfId="319" priority="90">
      <formula>LEN(TRIM(P296))=0</formula>
    </cfRule>
  </conditionalFormatting>
  <conditionalFormatting sqref="P298:R299">
    <cfRule type="containsBlanks" dxfId="318" priority="89">
      <formula>LEN(TRIM(P298))=0</formula>
    </cfRule>
  </conditionalFormatting>
  <conditionalFormatting sqref="R318">
    <cfRule type="containsBlanks" dxfId="317" priority="88">
      <formula>LEN(TRIM(R318))=0</formula>
    </cfRule>
  </conditionalFormatting>
  <conditionalFormatting sqref="P346:R347">
    <cfRule type="containsBlanks" dxfId="316" priority="87">
      <formula>LEN(TRIM(P346))=0</formula>
    </cfRule>
  </conditionalFormatting>
  <conditionalFormatting sqref="R348">
    <cfRule type="containsBlanks" dxfId="315" priority="86">
      <formula>LEN(TRIM(R348))=0</formula>
    </cfRule>
  </conditionalFormatting>
  <conditionalFormatting sqref="P372:R375">
    <cfRule type="containsBlanks" dxfId="314" priority="74">
      <formula>LEN(TRIM(P372))=0</formula>
    </cfRule>
  </conditionalFormatting>
  <conditionalFormatting sqref="P388:R391">
    <cfRule type="containsBlanks" dxfId="313" priority="70">
      <formula>LEN(TRIM(P388))=0</formula>
    </cfRule>
  </conditionalFormatting>
  <conditionalFormatting sqref="R350:R351">
    <cfRule type="containsBlanks" dxfId="312" priority="85">
      <formula>LEN(TRIM(R350))=0</formula>
    </cfRule>
  </conditionalFormatting>
  <conditionalFormatting sqref="P352:R353">
    <cfRule type="containsBlanks" dxfId="311" priority="84">
      <formula>LEN(TRIM(P352))=0</formula>
    </cfRule>
  </conditionalFormatting>
  <conditionalFormatting sqref="R354:R355">
    <cfRule type="containsBlanks" dxfId="310" priority="83">
      <formula>LEN(TRIM(R354))=0</formula>
    </cfRule>
  </conditionalFormatting>
  <conditionalFormatting sqref="Q356:R356 Q357">
    <cfRule type="containsBlanks" dxfId="309" priority="82">
      <formula>LEN(TRIM(Q356))=0</formula>
    </cfRule>
  </conditionalFormatting>
  <conditionalFormatting sqref="R357">
    <cfRule type="containsBlanks" dxfId="308" priority="81">
      <formula>LEN(TRIM(R357))=0</formula>
    </cfRule>
  </conditionalFormatting>
  <conditionalFormatting sqref="Q358:R359">
    <cfRule type="containsBlanks" dxfId="307" priority="80">
      <formula>LEN(TRIM(Q358))=0</formula>
    </cfRule>
  </conditionalFormatting>
  <conditionalFormatting sqref="Q360:R361">
    <cfRule type="containsBlanks" dxfId="306" priority="79">
      <formula>LEN(TRIM(Q360))=0</formula>
    </cfRule>
  </conditionalFormatting>
  <conditionalFormatting sqref="Q362:R363">
    <cfRule type="containsBlanks" dxfId="305" priority="78">
      <formula>LEN(TRIM(Q362))=0</formula>
    </cfRule>
  </conditionalFormatting>
  <conditionalFormatting sqref="R364:R365">
    <cfRule type="containsBlanks" dxfId="304" priority="77">
      <formula>LEN(TRIM(R364))=0</formula>
    </cfRule>
  </conditionalFormatting>
  <conditionalFormatting sqref="R366:R367">
    <cfRule type="containsBlanks" dxfId="303" priority="76">
      <formula>LEN(TRIM(R366))=0</formula>
    </cfRule>
  </conditionalFormatting>
  <conditionalFormatting sqref="P392:Q395">
    <cfRule type="containsBlanks" dxfId="302" priority="69">
      <formula>LEN(TRIM(P392))=0</formula>
    </cfRule>
  </conditionalFormatting>
  <conditionalFormatting sqref="R370:R371">
    <cfRule type="containsBlanks" dxfId="301" priority="75">
      <formula>LEN(TRIM(R370))=0</formula>
    </cfRule>
  </conditionalFormatting>
  <conditionalFormatting sqref="P376:R379">
    <cfRule type="containsBlanks" dxfId="300" priority="73">
      <formula>LEN(TRIM(P376))=0</formula>
    </cfRule>
  </conditionalFormatting>
  <conditionalFormatting sqref="P380:R383">
    <cfRule type="containsBlanks" dxfId="299" priority="72">
      <formula>LEN(TRIM(P380))=0</formula>
    </cfRule>
  </conditionalFormatting>
  <conditionalFormatting sqref="P384:R387">
    <cfRule type="containsBlanks" dxfId="298" priority="71">
      <formula>LEN(TRIM(P384))=0</formula>
    </cfRule>
  </conditionalFormatting>
  <conditionalFormatting sqref="R393">
    <cfRule type="containsBlanks" dxfId="297" priority="68">
      <formula>LEN(TRIM(R393))=0</formula>
    </cfRule>
  </conditionalFormatting>
  <conditionalFormatting sqref="Q396:R398 Q399">
    <cfRule type="containsBlanks" dxfId="296" priority="67">
      <formula>LEN(TRIM(Q396))=0</formula>
    </cfRule>
  </conditionalFormatting>
  <conditionalFormatting sqref="P397">
    <cfRule type="containsBlanks" dxfId="295" priority="66">
      <formula>LEN(TRIM(P397))=0</formula>
    </cfRule>
  </conditionalFormatting>
  <conditionalFormatting sqref="P398">
    <cfRule type="containsBlanks" dxfId="294" priority="65">
      <formula>LEN(TRIM(P398))=0</formula>
    </cfRule>
  </conditionalFormatting>
  <conditionalFormatting sqref="P399">
    <cfRule type="containsBlanks" dxfId="293" priority="64">
      <formula>LEN(TRIM(P399))=0</formula>
    </cfRule>
  </conditionalFormatting>
  <conditionalFormatting sqref="P400">
    <cfRule type="containsBlanks" dxfId="292" priority="63">
      <formula>LEN(TRIM(P400))=0</formula>
    </cfRule>
  </conditionalFormatting>
  <conditionalFormatting sqref="Q401:R403 Q404">
    <cfRule type="containsBlanks" dxfId="291" priority="62">
      <formula>LEN(TRIM(Q401))=0</formula>
    </cfRule>
  </conditionalFormatting>
  <conditionalFormatting sqref="P402">
    <cfRule type="containsBlanks" dxfId="290" priority="61">
      <formula>LEN(TRIM(P402))=0</formula>
    </cfRule>
  </conditionalFormatting>
  <conditionalFormatting sqref="P403">
    <cfRule type="containsBlanks" dxfId="289" priority="60">
      <formula>LEN(TRIM(P403))=0</formula>
    </cfRule>
  </conditionalFormatting>
  <conditionalFormatting sqref="P404">
    <cfRule type="containsBlanks" dxfId="288" priority="59">
      <formula>LEN(TRIM(P404))=0</formula>
    </cfRule>
  </conditionalFormatting>
  <conditionalFormatting sqref="P405">
    <cfRule type="containsBlanks" dxfId="287" priority="58">
      <formula>LEN(TRIM(P405))=0</formula>
    </cfRule>
  </conditionalFormatting>
  <conditionalFormatting sqref="Q406:R408 Q409">
    <cfRule type="containsBlanks" dxfId="286" priority="57">
      <formula>LEN(TRIM(Q406))=0</formula>
    </cfRule>
  </conditionalFormatting>
  <conditionalFormatting sqref="P407">
    <cfRule type="containsBlanks" dxfId="285" priority="56">
      <formula>LEN(TRIM(P407))=0</formula>
    </cfRule>
  </conditionalFormatting>
  <conditionalFormatting sqref="P408">
    <cfRule type="containsBlanks" dxfId="284" priority="55">
      <formula>LEN(TRIM(P408))=0</formula>
    </cfRule>
  </conditionalFormatting>
  <conditionalFormatting sqref="P409">
    <cfRule type="containsBlanks" dxfId="283" priority="54">
      <formula>LEN(TRIM(P409))=0</formula>
    </cfRule>
  </conditionalFormatting>
  <conditionalFormatting sqref="P410">
    <cfRule type="containsBlanks" dxfId="282" priority="53">
      <formula>LEN(TRIM(P410))=0</formula>
    </cfRule>
  </conditionalFormatting>
  <conditionalFormatting sqref="R411">
    <cfRule type="containsBlanks" dxfId="281" priority="52">
      <formula>LEN(TRIM(R411))=0</formula>
    </cfRule>
  </conditionalFormatting>
  <conditionalFormatting sqref="R414">
    <cfRule type="containsBlanks" dxfId="280" priority="51">
      <formula>LEN(TRIM(R414))=0</formula>
    </cfRule>
  </conditionalFormatting>
  <conditionalFormatting sqref="P418">
    <cfRule type="containsBlanks" dxfId="279" priority="50">
      <formula>LEN(TRIM(P418))=0</formula>
    </cfRule>
  </conditionalFormatting>
  <conditionalFormatting sqref="P420">
    <cfRule type="containsBlanks" dxfId="278" priority="49">
      <formula>LEN(TRIM(P420))=0</formula>
    </cfRule>
  </conditionalFormatting>
  <conditionalFormatting sqref="P422">
    <cfRule type="containsBlanks" dxfId="277" priority="48">
      <formula>LEN(TRIM(P422))=0</formula>
    </cfRule>
  </conditionalFormatting>
  <conditionalFormatting sqref="P424">
    <cfRule type="containsBlanks" dxfId="276" priority="47">
      <formula>LEN(TRIM(P424))=0</formula>
    </cfRule>
  </conditionalFormatting>
  <conditionalFormatting sqref="P427">
    <cfRule type="containsBlanks" dxfId="275" priority="46">
      <formula>LEN(TRIM(P427))=0</formula>
    </cfRule>
  </conditionalFormatting>
  <conditionalFormatting sqref="P430">
    <cfRule type="containsBlanks" dxfId="274" priority="45">
      <formula>LEN(TRIM(P430))=0</formula>
    </cfRule>
  </conditionalFormatting>
  <conditionalFormatting sqref="P433">
    <cfRule type="containsBlanks" dxfId="273" priority="44">
      <formula>LEN(TRIM(P433))=0</formula>
    </cfRule>
  </conditionalFormatting>
  <conditionalFormatting sqref="P436">
    <cfRule type="containsBlanks" dxfId="272" priority="43">
      <formula>LEN(TRIM(P436))=0</formula>
    </cfRule>
  </conditionalFormatting>
  <conditionalFormatting sqref="Q437:R437">
    <cfRule type="containsBlanks" dxfId="271" priority="42">
      <formula>LEN(TRIM(Q437))=0</formula>
    </cfRule>
  </conditionalFormatting>
  <conditionalFormatting sqref="R439">
    <cfRule type="containsBlanks" dxfId="270" priority="41">
      <formula>LEN(TRIM(R439))=0</formula>
    </cfRule>
  </conditionalFormatting>
  <conditionalFormatting sqref="P448">
    <cfRule type="containsBlanks" dxfId="269" priority="40">
      <formula>LEN(TRIM(P448))=0</formula>
    </cfRule>
  </conditionalFormatting>
  <conditionalFormatting sqref="P450">
    <cfRule type="containsBlanks" dxfId="268" priority="39">
      <formula>LEN(TRIM(P450))=0</formula>
    </cfRule>
  </conditionalFormatting>
  <conditionalFormatting sqref="P452">
    <cfRule type="containsBlanks" dxfId="267" priority="38">
      <formula>LEN(TRIM(P452))=0</formula>
    </cfRule>
  </conditionalFormatting>
  <conditionalFormatting sqref="P454">
    <cfRule type="containsBlanks" dxfId="266" priority="37">
      <formula>LEN(TRIM(P454))=0</formula>
    </cfRule>
  </conditionalFormatting>
  <conditionalFormatting sqref="P456">
    <cfRule type="containsBlanks" dxfId="265" priority="36">
      <formula>LEN(TRIM(P456))=0</formula>
    </cfRule>
  </conditionalFormatting>
  <conditionalFormatting sqref="P458">
    <cfRule type="containsBlanks" dxfId="264" priority="35">
      <formula>LEN(TRIM(P458))=0</formula>
    </cfRule>
  </conditionalFormatting>
  <conditionalFormatting sqref="P459:R462">
    <cfRule type="containsBlanks" dxfId="263" priority="34">
      <formula>LEN(TRIM(P459))=0</formula>
    </cfRule>
  </conditionalFormatting>
  <conditionalFormatting sqref="P463:R465 R466">
    <cfRule type="containsBlanks" dxfId="262" priority="33">
      <formula>LEN(TRIM(P463))=0</formula>
    </cfRule>
  </conditionalFormatting>
  <conditionalFormatting sqref="P466:Q466">
    <cfRule type="containsBlanks" dxfId="261" priority="32">
      <formula>LEN(TRIM(P466))=0</formula>
    </cfRule>
  </conditionalFormatting>
  <conditionalFormatting sqref="P467:R468">
    <cfRule type="containsBlanks" dxfId="260" priority="31">
      <formula>LEN(TRIM(P467))=0</formula>
    </cfRule>
  </conditionalFormatting>
  <conditionalFormatting sqref="P469:R469">
    <cfRule type="containsBlanks" dxfId="259" priority="30">
      <formula>LEN(TRIM(P469))=0</formula>
    </cfRule>
  </conditionalFormatting>
  <conditionalFormatting sqref="P470">
    <cfRule type="containsBlanks" dxfId="258" priority="29">
      <formula>LEN(TRIM(P470))=0</formula>
    </cfRule>
  </conditionalFormatting>
  <conditionalFormatting sqref="P471 R471">
    <cfRule type="containsBlanks" dxfId="257" priority="28">
      <formula>LEN(TRIM(P471))=0</formula>
    </cfRule>
  </conditionalFormatting>
  <conditionalFormatting sqref="Q471">
    <cfRule type="containsBlanks" dxfId="256" priority="27">
      <formula>LEN(TRIM(Q471))=0</formula>
    </cfRule>
  </conditionalFormatting>
  <conditionalFormatting sqref="R472">
    <cfRule type="containsBlanks" dxfId="255" priority="26">
      <formula>LEN(TRIM(R472))=0</formula>
    </cfRule>
  </conditionalFormatting>
  <conditionalFormatting sqref="P473">
    <cfRule type="containsBlanks" dxfId="254" priority="25">
      <formula>LEN(TRIM(P473))=0</formula>
    </cfRule>
  </conditionalFormatting>
  <conditionalFormatting sqref="P474 R474">
    <cfRule type="containsBlanks" dxfId="253" priority="24">
      <formula>LEN(TRIM(P474))=0</formula>
    </cfRule>
  </conditionalFormatting>
  <conditionalFormatting sqref="P472">
    <cfRule type="containsBlanks" dxfId="252" priority="23">
      <formula>LEN(TRIM(P472))=0</formula>
    </cfRule>
  </conditionalFormatting>
  <conditionalFormatting sqref="Q472">
    <cfRule type="containsBlanks" dxfId="251" priority="22">
      <formula>LEN(TRIM(Q472))=0</formula>
    </cfRule>
  </conditionalFormatting>
  <conditionalFormatting sqref="Q474">
    <cfRule type="containsBlanks" dxfId="250" priority="21">
      <formula>LEN(TRIM(Q474))=0</formula>
    </cfRule>
  </conditionalFormatting>
  <conditionalFormatting sqref="R475">
    <cfRule type="containsBlanks" dxfId="249" priority="20">
      <formula>LEN(TRIM(R475))=0</formula>
    </cfRule>
  </conditionalFormatting>
  <conditionalFormatting sqref="P476">
    <cfRule type="containsBlanks" dxfId="248" priority="19">
      <formula>LEN(TRIM(P476))=0</formula>
    </cfRule>
  </conditionalFormatting>
  <conditionalFormatting sqref="P477 R477">
    <cfRule type="containsBlanks" dxfId="247" priority="18">
      <formula>LEN(TRIM(P477))=0</formula>
    </cfRule>
  </conditionalFormatting>
  <conditionalFormatting sqref="P475:Q475">
    <cfRule type="containsBlanks" dxfId="246" priority="17">
      <formula>LEN(TRIM(P475))=0</formula>
    </cfRule>
  </conditionalFormatting>
  <conditionalFormatting sqref="Q477">
    <cfRule type="containsBlanks" dxfId="245" priority="16">
      <formula>LEN(TRIM(Q477))=0</formula>
    </cfRule>
  </conditionalFormatting>
  <conditionalFormatting sqref="P483:R489 P482 R482">
    <cfRule type="containsBlanks" dxfId="244" priority="15">
      <formula>LEN(TRIM(P482))=0</formula>
    </cfRule>
  </conditionalFormatting>
  <conditionalFormatting sqref="P490:R490 P492:R496 Q491:R491">
    <cfRule type="containsBlanks" dxfId="243" priority="14">
      <formula>LEN(TRIM(P490))=0</formula>
    </cfRule>
  </conditionalFormatting>
  <conditionalFormatting sqref="P491">
    <cfRule type="containsBlanks" dxfId="242" priority="13">
      <formula>LEN(TRIM(P491))=0</formula>
    </cfRule>
  </conditionalFormatting>
  <conditionalFormatting sqref="Q368:R369">
    <cfRule type="containsBlanks" dxfId="241" priority="12">
      <formula>LEN(TRIM(Q368))=0</formula>
    </cfRule>
  </conditionalFormatting>
  <conditionalFormatting sqref="P503">
    <cfRule type="containsBlanks" dxfId="240" priority="11">
      <formula>LEN(TRIM(P503))=0</formula>
    </cfRule>
  </conditionalFormatting>
  <conditionalFormatting sqref="R503">
    <cfRule type="containsBlanks" dxfId="239" priority="10">
      <formula>LEN(TRIM(R503))=0</formula>
    </cfRule>
  </conditionalFormatting>
  <conditionalFormatting sqref="P504:R509 R510">
    <cfRule type="containsBlanks" dxfId="238" priority="9">
      <formula>LEN(TRIM(P504))=0</formula>
    </cfRule>
  </conditionalFormatting>
  <conditionalFormatting sqref="P512:R514 Q511:R511">
    <cfRule type="containsBlanks" dxfId="237" priority="8">
      <formula>LEN(TRIM(P511))=0</formula>
    </cfRule>
  </conditionalFormatting>
  <conditionalFormatting sqref="P511">
    <cfRule type="containsBlanks" dxfId="236" priority="7">
      <formula>LEN(TRIM(P511))=0</formula>
    </cfRule>
  </conditionalFormatting>
  <conditionalFormatting sqref="R516">
    <cfRule type="containsBlanks" dxfId="235" priority="6">
      <formula>LEN(TRIM(R516))=0</formula>
    </cfRule>
  </conditionalFormatting>
  <conditionalFormatting sqref="Q517">
    <cfRule type="containsBlanks" dxfId="234" priority="5">
      <formula>LEN(TRIM(Q517))=0</formula>
    </cfRule>
  </conditionalFormatting>
  <conditionalFormatting sqref="P520:R522">
    <cfRule type="containsBlanks" dxfId="233" priority="4">
      <formula>LEN(TRIM(P520))=0</formula>
    </cfRule>
  </conditionalFormatting>
  <conditionalFormatting sqref="Q519">
    <cfRule type="containsBlanks" dxfId="232" priority="3">
      <formula>LEN(TRIM(Q519))=0</formula>
    </cfRule>
  </conditionalFormatting>
  <conditionalFormatting sqref="P524:Q524">
    <cfRule type="containsBlanks" dxfId="231" priority="2">
      <formula>LEN(TRIM(P524))=0</formula>
    </cfRule>
  </conditionalFormatting>
  <conditionalFormatting sqref="P525:R526">
    <cfRule type="containsBlanks" dxfId="230" priority="1">
      <formula>LEN(TRIM(P525))=0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R545"/>
  <sheetViews>
    <sheetView topLeftCell="P1" workbookViewId="0">
      <selection activeCell="M545" sqref="M2:R545"/>
    </sheetView>
  </sheetViews>
  <sheetFormatPr baseColWidth="10" defaultColWidth="11.1640625" defaultRowHeight="16" x14ac:dyDescent="0.2"/>
  <cols>
    <col min="1" max="1" width="14.33203125" bestFit="1" customWidth="1"/>
    <col min="4" max="4" width="12.1640625" bestFit="1" customWidth="1"/>
    <col min="5" max="5" width="25.6640625" bestFit="1" customWidth="1"/>
    <col min="8" max="8" width="13.83203125" bestFit="1" customWidth="1"/>
    <col min="9" max="9" width="7.83203125" bestFit="1" customWidth="1"/>
    <col min="12" max="12" width="13.83203125" bestFit="1" customWidth="1"/>
    <col min="16" max="16" width="42.6640625" customWidth="1"/>
    <col min="17" max="17" width="92.6640625" bestFit="1" customWidth="1"/>
    <col min="18" max="18" width="53.5" customWidth="1"/>
  </cols>
  <sheetData>
    <row r="1" spans="1:18" s="168" customFormat="1" x14ac:dyDescent="0.2">
      <c r="A1" s="181" t="s">
        <v>0</v>
      </c>
      <c r="B1" s="181" t="s">
        <v>16164</v>
      </c>
      <c r="C1" s="181" t="s">
        <v>16165</v>
      </c>
      <c r="D1" s="181" t="s">
        <v>18424</v>
      </c>
      <c r="E1" s="181" t="s">
        <v>11</v>
      </c>
      <c r="F1" s="181" t="s">
        <v>16166</v>
      </c>
      <c r="G1" s="181" t="s">
        <v>8</v>
      </c>
      <c r="H1" s="181" t="s">
        <v>14186</v>
      </c>
      <c r="I1" s="167" t="s">
        <v>8</v>
      </c>
      <c r="J1" s="167" t="s">
        <v>14185</v>
      </c>
      <c r="K1" s="167" t="s">
        <v>7</v>
      </c>
      <c r="L1" s="167" t="s">
        <v>14186</v>
      </c>
      <c r="M1" s="179" t="s">
        <v>18</v>
      </c>
      <c r="N1" s="179" t="s">
        <v>19</v>
      </c>
      <c r="O1" s="179" t="s">
        <v>20</v>
      </c>
      <c r="P1" s="180" t="s">
        <v>21</v>
      </c>
      <c r="Q1" s="180" t="s">
        <v>22</v>
      </c>
      <c r="R1" s="180" t="s">
        <v>14187</v>
      </c>
    </row>
    <row r="2" spans="1:18" s="11" customFormat="1" ht="128" x14ac:dyDescent="0.2">
      <c r="A2" s="160">
        <v>9789152302484</v>
      </c>
      <c r="B2" s="11">
        <v>3</v>
      </c>
      <c r="C2" s="11" t="s">
        <v>12860</v>
      </c>
      <c r="D2" s="11" t="str">
        <f>B2&amp;"_"&amp;C2&amp;"_"&amp;K2&amp;"_"&amp;G2</f>
        <v>3_x3_1x_G_1</v>
      </c>
      <c r="E2" s="11" t="str">
        <f>INDEX('Base data'!$M$672:$N$910,MATCH('Kap 3'!D2,'Base data'!$M$672:$M$910,0),2)</f>
        <v>9789152302484-3-x3_1x-G-1</v>
      </c>
      <c r="G2" s="11">
        <f>IF(I2="",G1,I2)</f>
        <v>1</v>
      </c>
      <c r="H2" s="11" t="str">
        <f>IF(L2="",H1,L2)</f>
        <v>Resonera</v>
      </c>
      <c r="I2" s="11">
        <v>1</v>
      </c>
      <c r="J2" s="11" t="s">
        <v>277</v>
      </c>
      <c r="K2" s="11" t="s">
        <v>33</v>
      </c>
      <c r="L2" s="11" t="s">
        <v>283</v>
      </c>
      <c r="M2" s="11">
        <v>1</v>
      </c>
      <c r="N2" s="11" t="s">
        <v>283</v>
      </c>
      <c r="O2" s="11" t="s">
        <v>311</v>
      </c>
      <c r="P2" s="55" t="s">
        <v>20681</v>
      </c>
      <c r="Q2" s="11" t="s">
        <v>20682</v>
      </c>
      <c r="R2" s="55" t="s">
        <v>19728</v>
      </c>
    </row>
    <row r="3" spans="1:18" ht="128" x14ac:dyDescent="0.2">
      <c r="A3" s="160">
        <v>9789152302484</v>
      </c>
      <c r="B3" s="11">
        <v>3</v>
      </c>
      <c r="C3" s="11" t="s">
        <v>12860</v>
      </c>
      <c r="D3" s="11" t="str">
        <f t="shared" ref="D3:D66" si="0">B3&amp;"_"&amp;C3&amp;"_"&amp;K3&amp;"_"&amp;G3</f>
        <v>3_x3_1x_G_1</v>
      </c>
      <c r="E3" s="11" t="str">
        <f>INDEX('Base data'!$M$672:$N$910,MATCH('Kap 3'!D3,'Base data'!$M$672:$M$910,0),2)</f>
        <v>9789152302484-3-x3_1x-G-1</v>
      </c>
      <c r="G3" s="11">
        <f t="shared" ref="G3:G66" si="1">IF(I3="",G2,I3)</f>
        <v>1</v>
      </c>
      <c r="H3" s="11" t="str">
        <f t="shared" ref="H3:H66" si="2">IF(L3="",H2,L3)</f>
        <v>Resonera</v>
      </c>
      <c r="I3" s="11">
        <v>1</v>
      </c>
      <c r="J3" s="11" t="s">
        <v>277</v>
      </c>
      <c r="K3" s="11" t="s">
        <v>33</v>
      </c>
      <c r="L3" s="11" t="s">
        <v>283</v>
      </c>
      <c r="M3" s="11">
        <v>2</v>
      </c>
      <c r="N3" s="11" t="s">
        <v>283</v>
      </c>
      <c r="O3" s="11" t="s">
        <v>311</v>
      </c>
      <c r="P3" s="55" t="s">
        <v>20683</v>
      </c>
      <c r="Q3" s="11" t="s">
        <v>20684</v>
      </c>
      <c r="R3" s="55" t="s">
        <v>19729</v>
      </c>
    </row>
    <row r="4" spans="1:18" ht="128" x14ac:dyDescent="0.2">
      <c r="A4" s="160">
        <v>9789152302484</v>
      </c>
      <c r="B4" s="11">
        <v>3</v>
      </c>
      <c r="C4" s="11" t="s">
        <v>12860</v>
      </c>
      <c r="D4" s="11" t="str">
        <f t="shared" si="0"/>
        <v>3_x3_1x_G_1</v>
      </c>
      <c r="E4" s="11" t="str">
        <f>INDEX('Base data'!$M$672:$N$910,MATCH('Kap 3'!D4,'Base data'!$M$672:$M$910,0),2)</f>
        <v>9789152302484-3-x3_1x-G-1</v>
      </c>
      <c r="G4" s="11">
        <f t="shared" si="1"/>
        <v>1</v>
      </c>
      <c r="H4" s="11" t="str">
        <f t="shared" si="2"/>
        <v>Resonera</v>
      </c>
      <c r="I4" s="11">
        <v>1</v>
      </c>
      <c r="J4" s="11" t="s">
        <v>277</v>
      </c>
      <c r="K4" s="11" t="s">
        <v>33</v>
      </c>
      <c r="L4" s="11" t="s">
        <v>283</v>
      </c>
      <c r="M4" s="11">
        <v>3</v>
      </c>
      <c r="N4" s="11" t="s">
        <v>283</v>
      </c>
      <c r="O4" s="11" t="s">
        <v>311</v>
      </c>
      <c r="P4" s="55" t="s">
        <v>20685</v>
      </c>
      <c r="Q4" s="11" t="s">
        <v>20686</v>
      </c>
      <c r="R4" s="55" t="s">
        <v>19730</v>
      </c>
    </row>
    <row r="5" spans="1:18" ht="128" x14ac:dyDescent="0.2">
      <c r="A5" s="160">
        <v>9789152302484</v>
      </c>
      <c r="B5" s="11">
        <v>3</v>
      </c>
      <c r="C5" s="11" t="s">
        <v>12860</v>
      </c>
      <c r="D5" s="11" t="str">
        <f t="shared" si="0"/>
        <v>3_x3_1x_G_1</v>
      </c>
      <c r="E5" s="11" t="str">
        <f>INDEX('Base data'!$M$672:$N$910,MATCH('Kap 3'!D5,'Base data'!$M$672:$M$910,0),2)</f>
        <v>9789152302484-3-x3_1x-G-1</v>
      </c>
      <c r="G5" s="11">
        <f t="shared" si="1"/>
        <v>1</v>
      </c>
      <c r="H5" s="11" t="str">
        <f t="shared" si="2"/>
        <v>Resonera</v>
      </c>
      <c r="I5" s="11">
        <v>1</v>
      </c>
      <c r="J5" s="11" t="s">
        <v>277</v>
      </c>
      <c r="K5" s="11" t="s">
        <v>33</v>
      </c>
      <c r="L5" s="11" t="s">
        <v>283</v>
      </c>
      <c r="M5" s="11">
        <v>4</v>
      </c>
      <c r="N5" s="11" t="s">
        <v>283</v>
      </c>
      <c r="O5" s="11" t="s">
        <v>311</v>
      </c>
      <c r="P5" s="55" t="s">
        <v>20687</v>
      </c>
      <c r="Q5" s="11" t="s">
        <v>20688</v>
      </c>
      <c r="R5" s="55" t="s">
        <v>19731</v>
      </c>
    </row>
    <row r="6" spans="1:18" ht="128" x14ac:dyDescent="0.2">
      <c r="A6" s="160">
        <v>9789152302484</v>
      </c>
      <c r="B6" s="11">
        <v>3</v>
      </c>
      <c r="C6" s="11" t="s">
        <v>12860</v>
      </c>
      <c r="D6" s="11" t="str">
        <f t="shared" si="0"/>
        <v>3_x3_1x_G_1</v>
      </c>
      <c r="E6" s="11" t="str">
        <f>INDEX('Base data'!$M$672:$N$910,MATCH('Kap 3'!D6,'Base data'!$M$672:$M$910,0),2)</f>
        <v>9789152302484-3-x3_1x-G-1</v>
      </c>
      <c r="G6" s="11">
        <f t="shared" si="1"/>
        <v>1</v>
      </c>
      <c r="H6" s="11" t="str">
        <f t="shared" si="2"/>
        <v>Resonera</v>
      </c>
      <c r="I6" s="11">
        <v>1</v>
      </c>
      <c r="J6" s="11" t="s">
        <v>277</v>
      </c>
      <c r="K6" s="11" t="s">
        <v>33</v>
      </c>
      <c r="L6" s="11" t="s">
        <v>283</v>
      </c>
      <c r="M6" s="11">
        <v>5</v>
      </c>
      <c r="N6" s="11" t="s">
        <v>283</v>
      </c>
      <c r="O6" s="11" t="s">
        <v>311</v>
      </c>
      <c r="P6" s="55" t="s">
        <v>20689</v>
      </c>
      <c r="Q6" s="11" t="s">
        <v>20690</v>
      </c>
      <c r="R6" s="55" t="s">
        <v>19732</v>
      </c>
    </row>
    <row r="7" spans="1:18" ht="128" x14ac:dyDescent="0.2">
      <c r="A7" s="160">
        <v>9789152302484</v>
      </c>
      <c r="B7" s="11">
        <v>3</v>
      </c>
      <c r="C7" s="11" t="s">
        <v>12860</v>
      </c>
      <c r="D7" s="11" t="str">
        <f t="shared" si="0"/>
        <v>3_x3_1x_G_1</v>
      </c>
      <c r="E7" s="11" t="str">
        <f>INDEX('Base data'!$M$672:$N$910,MATCH('Kap 3'!D7,'Base data'!$M$672:$M$910,0),2)</f>
        <v>9789152302484-3-x3_1x-G-1</v>
      </c>
      <c r="G7" s="11">
        <f t="shared" si="1"/>
        <v>1</v>
      </c>
      <c r="H7" s="11" t="str">
        <f t="shared" si="2"/>
        <v>Resonera</v>
      </c>
      <c r="I7" s="11">
        <v>1</v>
      </c>
      <c r="J7" s="11" t="s">
        <v>277</v>
      </c>
      <c r="K7" s="11" t="s">
        <v>33</v>
      </c>
      <c r="L7" s="11" t="s">
        <v>283</v>
      </c>
      <c r="M7" s="11">
        <v>6</v>
      </c>
      <c r="N7" s="11" t="s">
        <v>283</v>
      </c>
      <c r="O7" s="11" t="s">
        <v>311</v>
      </c>
      <c r="P7" s="55" t="s">
        <v>20691</v>
      </c>
      <c r="Q7" s="11" t="s">
        <v>20692</v>
      </c>
      <c r="R7" s="55" t="s">
        <v>19733</v>
      </c>
    </row>
    <row r="8" spans="1:18" ht="128" x14ac:dyDescent="0.2">
      <c r="A8" s="160">
        <v>9789152302484</v>
      </c>
      <c r="B8" s="11">
        <v>3</v>
      </c>
      <c r="C8" s="11" t="s">
        <v>12860</v>
      </c>
      <c r="D8" s="11" t="str">
        <f t="shared" si="0"/>
        <v>3_x3_1x_G_1</v>
      </c>
      <c r="E8" s="11" t="str">
        <f>INDEX('Base data'!$M$672:$N$910,MATCH('Kap 3'!D8,'Base data'!$M$672:$M$910,0),2)</f>
        <v>9789152302484-3-x3_1x-G-1</v>
      </c>
      <c r="G8" s="11">
        <f t="shared" si="1"/>
        <v>1</v>
      </c>
      <c r="H8" s="11" t="str">
        <f t="shared" si="2"/>
        <v>Resonera</v>
      </c>
      <c r="I8" s="11">
        <v>1</v>
      </c>
      <c r="J8" s="11" t="s">
        <v>277</v>
      </c>
      <c r="K8" s="11" t="s">
        <v>33</v>
      </c>
      <c r="L8" s="11" t="s">
        <v>283</v>
      </c>
      <c r="M8" s="11">
        <v>7</v>
      </c>
      <c r="N8" s="11" t="s">
        <v>283</v>
      </c>
      <c r="O8" s="11" t="s">
        <v>311</v>
      </c>
      <c r="P8" s="55" t="s">
        <v>20693</v>
      </c>
      <c r="Q8" s="11" t="s">
        <v>20694</v>
      </c>
      <c r="R8" s="55" t="s">
        <v>20695</v>
      </c>
    </row>
    <row r="9" spans="1:18" ht="32" x14ac:dyDescent="0.2">
      <c r="A9" s="160">
        <v>9789152302484</v>
      </c>
      <c r="B9" s="11">
        <v>3</v>
      </c>
      <c r="C9" s="11" t="s">
        <v>12860</v>
      </c>
      <c r="D9" s="11" t="str">
        <f t="shared" si="0"/>
        <v>3_x3_1x_G_2a</v>
      </c>
      <c r="E9" s="11" t="str">
        <f>INDEX('Base data'!$M$672:$N$910,MATCH('Kap 3'!D9,'Base data'!$M$672:$M$910,0),2)</f>
        <v>9789152302484-3-x3_1x-G-2a</v>
      </c>
      <c r="G9" s="11" t="str">
        <f t="shared" si="1"/>
        <v>2a</v>
      </c>
      <c r="H9" s="11" t="str">
        <f t="shared" si="2"/>
        <v>Resonera</v>
      </c>
      <c r="I9" s="11" t="s">
        <v>162</v>
      </c>
      <c r="J9" s="11" t="s">
        <v>277</v>
      </c>
      <c r="K9" s="11" t="s">
        <v>33</v>
      </c>
      <c r="L9" s="11" t="s">
        <v>283</v>
      </c>
      <c r="M9" s="11">
        <v>1</v>
      </c>
      <c r="N9" s="11" t="s">
        <v>284</v>
      </c>
      <c r="O9" s="11" t="s">
        <v>370</v>
      </c>
      <c r="P9" s="11" t="s">
        <v>19734</v>
      </c>
      <c r="Q9" s="11" t="str">
        <f>E9&amp;"_"&amp;M9</f>
        <v>9789152302484-3-x3_1x-G-2a_1</v>
      </c>
      <c r="R9" s="55" t="s">
        <v>19735</v>
      </c>
    </row>
    <row r="10" spans="1:18" ht="32" x14ac:dyDescent="0.2">
      <c r="A10" s="160">
        <v>9789152302484</v>
      </c>
      <c r="B10" s="11">
        <v>3</v>
      </c>
      <c r="C10" s="11" t="s">
        <v>12860</v>
      </c>
      <c r="D10" s="11" t="str">
        <f t="shared" si="0"/>
        <v>3_x3_1x_G_2a</v>
      </c>
      <c r="E10" s="11" t="str">
        <f>INDEX('Base data'!$M$672:$N$910,MATCH('Kap 3'!D10,'Base data'!$M$672:$M$910,0),2)</f>
        <v>9789152302484-3-x3_1x-G-2a</v>
      </c>
      <c r="G10" s="11" t="str">
        <f t="shared" si="1"/>
        <v>2a</v>
      </c>
      <c r="H10" s="11" t="str">
        <f t="shared" si="2"/>
        <v>Resonera</v>
      </c>
      <c r="I10" s="11" t="s">
        <v>162</v>
      </c>
      <c r="J10" s="11" t="s">
        <v>277</v>
      </c>
      <c r="K10" s="11" t="s">
        <v>33</v>
      </c>
      <c r="L10" s="11" t="s">
        <v>283</v>
      </c>
      <c r="M10" s="11">
        <v>2</v>
      </c>
      <c r="N10" s="11" t="s">
        <v>283</v>
      </c>
      <c r="O10" s="11" t="s">
        <v>304</v>
      </c>
      <c r="P10" s="11" t="s">
        <v>19736</v>
      </c>
      <c r="Q10" s="11">
        <v>8</v>
      </c>
      <c r="R10" s="55" t="s">
        <v>19737</v>
      </c>
    </row>
    <row r="11" spans="1:18" ht="48" x14ac:dyDescent="0.2">
      <c r="A11" s="160">
        <v>9789152302484</v>
      </c>
      <c r="B11" s="11">
        <v>3</v>
      </c>
      <c r="C11" s="11" t="s">
        <v>12860</v>
      </c>
      <c r="D11" s="11" t="str">
        <f t="shared" si="0"/>
        <v>3_x3_1x_G_2b</v>
      </c>
      <c r="E11" s="11" t="str">
        <f>INDEX('Base data'!$M$672:$N$910,MATCH('Kap 3'!D11,'Base data'!$M$672:$M$910,0),2)</f>
        <v>9789152302484-3-x3_1x-G-2b</v>
      </c>
      <c r="G11" s="11" t="str">
        <f t="shared" si="1"/>
        <v>2b</v>
      </c>
      <c r="H11" s="11" t="str">
        <f t="shared" si="2"/>
        <v>Resonera</v>
      </c>
      <c r="I11" s="11" t="s">
        <v>163</v>
      </c>
      <c r="J11" s="11" t="s">
        <v>277</v>
      </c>
      <c r="K11" s="11" t="s">
        <v>33</v>
      </c>
      <c r="L11" s="11" t="s">
        <v>283</v>
      </c>
      <c r="M11" s="11">
        <v>1</v>
      </c>
      <c r="N11" s="11" t="s">
        <v>284</v>
      </c>
      <c r="O11" s="11" t="s">
        <v>370</v>
      </c>
      <c r="P11" s="11" t="s">
        <v>20696</v>
      </c>
      <c r="Q11" s="11" t="str">
        <f>E11&amp;"_"&amp;M11</f>
        <v>9789152302484-3-x3_1x-G-2b_1</v>
      </c>
      <c r="R11" s="55" t="s">
        <v>19738</v>
      </c>
    </row>
    <row r="12" spans="1:18" ht="32" x14ac:dyDescent="0.2">
      <c r="A12" s="160">
        <v>9789152302484</v>
      </c>
      <c r="B12" s="11">
        <v>3</v>
      </c>
      <c r="C12" s="11" t="s">
        <v>12860</v>
      </c>
      <c r="D12" s="11" t="str">
        <f t="shared" si="0"/>
        <v>3_x3_1x_G_2b</v>
      </c>
      <c r="E12" s="11" t="str">
        <f>INDEX('Base data'!$M$672:$N$910,MATCH('Kap 3'!D12,'Base data'!$M$672:$M$910,0),2)</f>
        <v>9789152302484-3-x3_1x-G-2b</v>
      </c>
      <c r="G12" s="11" t="str">
        <f t="shared" si="1"/>
        <v>2b</v>
      </c>
      <c r="H12" s="11" t="str">
        <f t="shared" si="2"/>
        <v>Resonera</v>
      </c>
      <c r="I12" s="11" t="s">
        <v>163</v>
      </c>
      <c r="J12" s="11" t="s">
        <v>277</v>
      </c>
      <c r="K12" s="11" t="s">
        <v>33</v>
      </c>
      <c r="L12" s="11" t="s">
        <v>283</v>
      </c>
      <c r="M12" s="11">
        <v>2</v>
      </c>
      <c r="N12" s="11" t="s">
        <v>283</v>
      </c>
      <c r="O12" s="11" t="s">
        <v>304</v>
      </c>
      <c r="P12" s="11" t="s">
        <v>19739</v>
      </c>
      <c r="Q12" s="11">
        <v>5</v>
      </c>
      <c r="R12" s="55" t="s">
        <v>19737</v>
      </c>
    </row>
    <row r="13" spans="1:18" ht="32" x14ac:dyDescent="0.2">
      <c r="A13" s="160">
        <v>9789152302484</v>
      </c>
      <c r="B13" s="11">
        <v>3</v>
      </c>
      <c r="C13" s="11" t="s">
        <v>12860</v>
      </c>
      <c r="D13" s="11" t="str">
        <f t="shared" si="0"/>
        <v>3_x3_1x_G_2c</v>
      </c>
      <c r="E13" s="11" t="str">
        <f>INDEX('Base data'!$M$672:$N$910,MATCH('Kap 3'!D13,'Base data'!$M$672:$M$910,0),2)</f>
        <v>9789152302484-3-x3_1x-G-2c</v>
      </c>
      <c r="G13" s="11" t="str">
        <f t="shared" si="1"/>
        <v>2c</v>
      </c>
      <c r="H13" s="11" t="str">
        <f t="shared" si="2"/>
        <v>Resonera</v>
      </c>
      <c r="I13" s="11" t="s">
        <v>164</v>
      </c>
      <c r="J13" s="11" t="s">
        <v>277</v>
      </c>
      <c r="K13" s="11" t="s">
        <v>33</v>
      </c>
      <c r="L13" s="11" t="s">
        <v>283</v>
      </c>
      <c r="M13" s="11">
        <v>1</v>
      </c>
      <c r="N13" s="11" t="s">
        <v>284</v>
      </c>
      <c r="O13" s="11" t="s">
        <v>370</v>
      </c>
      <c r="P13" s="11" t="s">
        <v>19740</v>
      </c>
      <c r="Q13" s="11" t="str">
        <f>E13&amp;"_"&amp;M13</f>
        <v>9789152302484-3-x3_1x-G-2c_1</v>
      </c>
      <c r="R13" s="55" t="s">
        <v>19741</v>
      </c>
    </row>
    <row r="14" spans="1:18" ht="32" x14ac:dyDescent="0.2">
      <c r="A14" s="160">
        <v>9789152302484</v>
      </c>
      <c r="B14" s="11">
        <v>3</v>
      </c>
      <c r="C14" s="11" t="s">
        <v>12860</v>
      </c>
      <c r="D14" s="11" t="str">
        <f t="shared" si="0"/>
        <v>3_x3_1x_G_2c</v>
      </c>
      <c r="E14" s="11" t="str">
        <f>INDEX('Base data'!$M$672:$N$910,MATCH('Kap 3'!D14,'Base data'!$M$672:$M$910,0),2)</f>
        <v>9789152302484-3-x3_1x-G-2c</v>
      </c>
      <c r="G14" s="11" t="str">
        <f t="shared" si="1"/>
        <v>2c</v>
      </c>
      <c r="H14" s="11" t="str">
        <f t="shared" si="2"/>
        <v>Resonera</v>
      </c>
      <c r="I14" s="11" t="s">
        <v>164</v>
      </c>
      <c r="J14" s="11" t="s">
        <v>277</v>
      </c>
      <c r="K14" s="11" t="s">
        <v>33</v>
      </c>
      <c r="L14" s="11" t="s">
        <v>283</v>
      </c>
      <c r="M14" s="11">
        <v>2</v>
      </c>
      <c r="N14" s="11" t="s">
        <v>283</v>
      </c>
      <c r="O14" s="11" t="s">
        <v>304</v>
      </c>
      <c r="P14" s="11" t="s">
        <v>19742</v>
      </c>
      <c r="Q14" s="11">
        <v>0</v>
      </c>
      <c r="R14" s="55" t="s">
        <v>19737</v>
      </c>
    </row>
    <row r="15" spans="1:18" ht="112" x14ac:dyDescent="0.2">
      <c r="A15" s="160">
        <v>9789152302484</v>
      </c>
      <c r="B15" s="11">
        <v>3</v>
      </c>
      <c r="C15" s="11" t="s">
        <v>12860</v>
      </c>
      <c r="D15" s="11" t="str">
        <f t="shared" si="0"/>
        <v>3_x3_1x_G_3</v>
      </c>
      <c r="E15" s="11" t="str">
        <f>INDEX('Base data'!$M$672:$N$910,MATCH('Kap 3'!D15,'Base data'!$M$672:$M$910,0),2)</f>
        <v>9789152302484-3-x3_1x-G-3</v>
      </c>
      <c r="G15" s="11">
        <f t="shared" si="1"/>
        <v>3</v>
      </c>
      <c r="H15" s="11" t="str">
        <f t="shared" si="2"/>
        <v>Resonera</v>
      </c>
      <c r="I15" s="11">
        <v>3</v>
      </c>
      <c r="J15" s="11" t="s">
        <v>277</v>
      </c>
      <c r="K15" s="11" t="s">
        <v>33</v>
      </c>
      <c r="L15" s="11" t="s">
        <v>283</v>
      </c>
      <c r="M15" s="11">
        <v>1</v>
      </c>
      <c r="N15" s="11" t="s">
        <v>284</v>
      </c>
      <c r="O15" s="11" t="s">
        <v>370</v>
      </c>
      <c r="P15" s="11" t="s">
        <v>19743</v>
      </c>
      <c r="Q15" s="11" t="str">
        <f t="shared" ref="Q15:Q19" si="3">E15&amp;"_"&amp;M15</f>
        <v>9789152302484-3-x3_1x-G-3_1</v>
      </c>
      <c r="R15" s="55" t="s">
        <v>19744</v>
      </c>
    </row>
    <row r="16" spans="1:18" ht="48" x14ac:dyDescent="0.2">
      <c r="A16" s="160">
        <v>9789152302484</v>
      </c>
      <c r="B16" s="11">
        <v>3</v>
      </c>
      <c r="C16" s="11" t="s">
        <v>12860</v>
      </c>
      <c r="D16" s="11" t="str">
        <f t="shared" si="0"/>
        <v>3_x3_1x_G_3</v>
      </c>
      <c r="E16" s="11" t="str">
        <f>INDEX('Base data'!$M$672:$N$910,MATCH('Kap 3'!D16,'Base data'!$M$672:$M$910,0),2)</f>
        <v>9789152302484-3-x3_1x-G-3</v>
      </c>
      <c r="G16" s="11">
        <f t="shared" si="1"/>
        <v>3</v>
      </c>
      <c r="H16" s="11" t="str">
        <f t="shared" si="2"/>
        <v>Resonera</v>
      </c>
      <c r="I16" s="11">
        <v>3</v>
      </c>
      <c r="J16" s="11" t="s">
        <v>277</v>
      </c>
      <c r="K16" s="11" t="s">
        <v>33</v>
      </c>
      <c r="L16" s="11" t="s">
        <v>283</v>
      </c>
      <c r="M16" s="11">
        <v>2</v>
      </c>
      <c r="N16" s="11" t="s">
        <v>284</v>
      </c>
      <c r="O16" s="11" t="s">
        <v>370</v>
      </c>
      <c r="P16" s="11" t="s">
        <v>19745</v>
      </c>
      <c r="Q16" s="11" t="str">
        <f t="shared" si="3"/>
        <v>9789152302484-3-x3_1x-G-3_2</v>
      </c>
      <c r="R16" s="55" t="s">
        <v>19746</v>
      </c>
    </row>
    <row r="17" spans="1:18" ht="48" x14ac:dyDescent="0.2">
      <c r="A17" s="160">
        <v>9789152302484</v>
      </c>
      <c r="B17" s="11">
        <v>3</v>
      </c>
      <c r="C17" s="11" t="s">
        <v>12860</v>
      </c>
      <c r="D17" s="11" t="str">
        <f t="shared" si="0"/>
        <v>3_x3_1x_G_3</v>
      </c>
      <c r="E17" s="11" t="str">
        <f>INDEX('Base data'!$M$672:$N$910,MATCH('Kap 3'!D17,'Base data'!$M$672:$M$910,0),2)</f>
        <v>9789152302484-3-x3_1x-G-3</v>
      </c>
      <c r="G17" s="11">
        <f t="shared" si="1"/>
        <v>3</v>
      </c>
      <c r="H17" s="11" t="str">
        <f t="shared" si="2"/>
        <v>Resonera</v>
      </c>
      <c r="I17" s="11">
        <v>3</v>
      </c>
      <c r="J17" s="11" t="s">
        <v>277</v>
      </c>
      <c r="K17" s="11" t="s">
        <v>33</v>
      </c>
      <c r="L17" s="11" t="s">
        <v>283</v>
      </c>
      <c r="M17" s="11">
        <v>3</v>
      </c>
      <c r="N17" s="11" t="s">
        <v>284</v>
      </c>
      <c r="O17" s="11" t="s">
        <v>370</v>
      </c>
      <c r="P17" s="11" t="s">
        <v>19747</v>
      </c>
      <c r="Q17" s="11" t="str">
        <f t="shared" si="3"/>
        <v>9789152302484-3-x3_1x-G-3_3</v>
      </c>
      <c r="R17" s="55" t="s">
        <v>19748</v>
      </c>
    </row>
    <row r="18" spans="1:18" ht="48" x14ac:dyDescent="0.2">
      <c r="A18" s="160">
        <v>9789152302484</v>
      </c>
      <c r="B18" s="11">
        <v>3</v>
      </c>
      <c r="C18" s="11" t="s">
        <v>12860</v>
      </c>
      <c r="D18" s="11" t="str">
        <f t="shared" si="0"/>
        <v>3_x3_1x_G_3</v>
      </c>
      <c r="E18" s="11" t="str">
        <f>INDEX('Base data'!$M$672:$N$910,MATCH('Kap 3'!D18,'Base data'!$M$672:$M$910,0),2)</f>
        <v>9789152302484-3-x3_1x-G-3</v>
      </c>
      <c r="G18" s="11">
        <f t="shared" si="1"/>
        <v>3</v>
      </c>
      <c r="H18" s="11" t="str">
        <f t="shared" si="2"/>
        <v>Resonera</v>
      </c>
      <c r="I18" s="11">
        <v>3</v>
      </c>
      <c r="J18" s="11" t="s">
        <v>277</v>
      </c>
      <c r="K18" s="11" t="s">
        <v>33</v>
      </c>
      <c r="L18" s="11" t="s">
        <v>283</v>
      </c>
      <c r="M18" s="11">
        <v>4</v>
      </c>
      <c r="N18" s="11" t="s">
        <v>284</v>
      </c>
      <c r="O18" s="11" t="s">
        <v>370</v>
      </c>
      <c r="P18" s="11" t="s">
        <v>19749</v>
      </c>
      <c r="Q18" s="11" t="str">
        <f t="shared" si="3"/>
        <v>9789152302484-3-x3_1x-G-3_4</v>
      </c>
      <c r="R18" s="55" t="s">
        <v>19750</v>
      </c>
    </row>
    <row r="19" spans="1:18" ht="48" x14ac:dyDescent="0.2">
      <c r="A19" s="160">
        <v>9789152302484</v>
      </c>
      <c r="B19" s="11">
        <v>3</v>
      </c>
      <c r="C19" s="11" t="s">
        <v>12860</v>
      </c>
      <c r="D19" s="11" t="str">
        <f t="shared" si="0"/>
        <v>3_x3_1x_G_3</v>
      </c>
      <c r="E19" s="11" t="str">
        <f>INDEX('Base data'!$M$672:$N$910,MATCH('Kap 3'!D19,'Base data'!$M$672:$M$910,0),2)</f>
        <v>9789152302484-3-x3_1x-G-3</v>
      </c>
      <c r="G19" s="11">
        <f t="shared" si="1"/>
        <v>3</v>
      </c>
      <c r="H19" s="11" t="str">
        <f t="shared" si="2"/>
        <v>Resonera</v>
      </c>
      <c r="I19" s="11">
        <v>3</v>
      </c>
      <c r="J19" s="11" t="s">
        <v>277</v>
      </c>
      <c r="K19" s="11" t="s">
        <v>33</v>
      </c>
      <c r="L19" s="11" t="s">
        <v>283</v>
      </c>
      <c r="M19" s="11">
        <v>5</v>
      </c>
      <c r="N19" s="11" t="s">
        <v>284</v>
      </c>
      <c r="O19" s="11" t="s">
        <v>370</v>
      </c>
      <c r="P19" s="11" t="s">
        <v>19751</v>
      </c>
      <c r="Q19" s="11" t="str">
        <f t="shared" si="3"/>
        <v>9789152302484-3-x3_1x-G-3_5</v>
      </c>
      <c r="R19" s="55" t="s">
        <v>19752</v>
      </c>
    </row>
    <row r="20" spans="1:18" ht="48" x14ac:dyDescent="0.2">
      <c r="A20" s="160">
        <v>9789152302484</v>
      </c>
      <c r="B20" s="11">
        <v>3</v>
      </c>
      <c r="C20" s="11" t="s">
        <v>12860</v>
      </c>
      <c r="D20" s="11" t="str">
        <f t="shared" si="0"/>
        <v>3_x3_1x_G_3</v>
      </c>
      <c r="E20" s="11" t="str">
        <f>INDEX('Base data'!$M$672:$N$910,MATCH('Kap 3'!D20,'Base data'!$M$672:$M$910,0),2)</f>
        <v>9789152302484-3-x3_1x-G-3</v>
      </c>
      <c r="G20" s="11">
        <f t="shared" si="1"/>
        <v>3</v>
      </c>
      <c r="H20" s="11" t="str">
        <f t="shared" si="2"/>
        <v>Resonera</v>
      </c>
      <c r="I20" s="11">
        <v>3</v>
      </c>
      <c r="J20" s="11" t="s">
        <v>277</v>
      </c>
      <c r="K20" s="11" t="s">
        <v>33</v>
      </c>
      <c r="L20" s="11" t="s">
        <v>283</v>
      </c>
      <c r="M20" s="11">
        <v>6</v>
      </c>
      <c r="N20" s="11" t="s">
        <v>283</v>
      </c>
      <c r="O20" s="11" t="s">
        <v>304</v>
      </c>
      <c r="P20" s="11" t="s">
        <v>19753</v>
      </c>
      <c r="Q20" s="11" t="s">
        <v>231</v>
      </c>
      <c r="R20" s="55" t="s">
        <v>19754</v>
      </c>
    </row>
    <row r="21" spans="1:18" ht="64" x14ac:dyDescent="0.2">
      <c r="A21" s="160">
        <v>9789152302484</v>
      </c>
      <c r="B21" s="11">
        <v>3</v>
      </c>
      <c r="C21" s="11" t="s">
        <v>12860</v>
      </c>
      <c r="D21" s="11" t="str">
        <f t="shared" si="0"/>
        <v>3_x3_1x_G_4</v>
      </c>
      <c r="E21" s="11" t="str">
        <f>INDEX('Base data'!$M$672:$N$910,MATCH('Kap 3'!D21,'Base data'!$M$672:$M$910,0),2)</f>
        <v>9789152302484-3-x3_1x-G-4</v>
      </c>
      <c r="G21" s="11">
        <f t="shared" si="1"/>
        <v>4</v>
      </c>
      <c r="H21" s="11" t="str">
        <f t="shared" si="2"/>
        <v>Resonera</v>
      </c>
      <c r="I21" s="11">
        <v>4</v>
      </c>
      <c r="J21" s="11" t="s">
        <v>277</v>
      </c>
      <c r="K21" s="11" t="s">
        <v>33</v>
      </c>
      <c r="L21" s="11" t="s">
        <v>283</v>
      </c>
      <c r="M21" s="11">
        <v>1</v>
      </c>
      <c r="N21" s="11" t="s">
        <v>283</v>
      </c>
      <c r="O21" s="11" t="s">
        <v>304</v>
      </c>
      <c r="P21" s="11" t="s">
        <v>19755</v>
      </c>
      <c r="Q21" s="11" t="s">
        <v>19756</v>
      </c>
      <c r="R21" s="55" t="s">
        <v>19757</v>
      </c>
    </row>
    <row r="22" spans="1:18" ht="48" x14ac:dyDescent="0.2">
      <c r="A22" s="160">
        <v>9789152302484</v>
      </c>
      <c r="B22" s="11">
        <v>3</v>
      </c>
      <c r="C22" s="11" t="s">
        <v>12860</v>
      </c>
      <c r="D22" s="11" t="str">
        <f t="shared" si="0"/>
        <v>3_x3_1x_G_4</v>
      </c>
      <c r="E22" s="11" t="str">
        <f>INDEX('Base data'!$M$672:$N$910,MATCH('Kap 3'!D22,'Base data'!$M$672:$M$910,0),2)</f>
        <v>9789152302484-3-x3_1x-G-4</v>
      </c>
      <c r="G22" s="11">
        <f t="shared" si="1"/>
        <v>4</v>
      </c>
      <c r="H22" s="11" t="str">
        <f t="shared" si="2"/>
        <v>Resonera</v>
      </c>
      <c r="I22" s="11">
        <v>4</v>
      </c>
      <c r="J22" s="11" t="s">
        <v>277</v>
      </c>
      <c r="K22" s="11" t="s">
        <v>33</v>
      </c>
      <c r="L22" s="11" t="s">
        <v>283</v>
      </c>
      <c r="M22" s="11">
        <v>2</v>
      </c>
      <c r="N22" s="11" t="s">
        <v>283</v>
      </c>
      <c r="O22" s="11" t="s">
        <v>304</v>
      </c>
      <c r="P22" s="11" t="s">
        <v>19758</v>
      </c>
      <c r="Q22" s="11" t="s">
        <v>230</v>
      </c>
      <c r="R22" s="55" t="s">
        <v>19759</v>
      </c>
    </row>
    <row r="23" spans="1:18" ht="80" x14ac:dyDescent="0.2">
      <c r="A23" s="160">
        <v>9789152302484</v>
      </c>
      <c r="B23" s="11">
        <v>3</v>
      </c>
      <c r="C23" s="11" t="s">
        <v>12860</v>
      </c>
      <c r="D23" s="11" t="str">
        <f t="shared" si="0"/>
        <v>3_x3_1x_G_5</v>
      </c>
      <c r="E23" s="11" t="str">
        <f>INDEX('Base data'!$M$672:$N$910,MATCH('Kap 3'!D23,'Base data'!$M$672:$M$910,0),2)</f>
        <v>9789152302484-3-x3_1x-G-5</v>
      </c>
      <c r="G23" s="11">
        <f t="shared" si="1"/>
        <v>5</v>
      </c>
      <c r="H23" s="11" t="str">
        <f t="shared" si="2"/>
        <v>Rita</v>
      </c>
      <c r="I23" s="11">
        <v>5</v>
      </c>
      <c r="J23" s="11" t="s">
        <v>277</v>
      </c>
      <c r="K23" s="11" t="s">
        <v>33</v>
      </c>
      <c r="L23" s="11" t="s">
        <v>284</v>
      </c>
      <c r="M23" s="11">
        <v>1</v>
      </c>
      <c r="N23" s="11" t="s">
        <v>284</v>
      </c>
      <c r="O23" s="11" t="s">
        <v>370</v>
      </c>
      <c r="P23" s="11" t="s">
        <v>19760</v>
      </c>
      <c r="Q23" s="11" t="str">
        <f t="shared" ref="Q23:Q26" si="4">E23&amp;"_"&amp;M23</f>
        <v>9789152302484-3-x3_1x-G-5_1</v>
      </c>
      <c r="R23" s="55" t="s">
        <v>19761</v>
      </c>
    </row>
    <row r="24" spans="1:18" ht="48" x14ac:dyDescent="0.2">
      <c r="A24" s="160">
        <v>9789152302484</v>
      </c>
      <c r="B24" s="11">
        <v>3</v>
      </c>
      <c r="C24" s="11" t="s">
        <v>12860</v>
      </c>
      <c r="D24" s="11" t="str">
        <f t="shared" si="0"/>
        <v>3_x3_1x_G_5</v>
      </c>
      <c r="E24" s="11" t="str">
        <f>INDEX('Base data'!$M$672:$N$910,MATCH('Kap 3'!D24,'Base data'!$M$672:$M$910,0),2)</f>
        <v>9789152302484-3-x3_1x-G-5</v>
      </c>
      <c r="G24" s="11">
        <f t="shared" si="1"/>
        <v>5</v>
      </c>
      <c r="H24" s="11" t="str">
        <f t="shared" si="2"/>
        <v>Rita</v>
      </c>
      <c r="I24" s="11">
        <v>5</v>
      </c>
      <c r="J24" s="11" t="s">
        <v>277</v>
      </c>
      <c r="K24" s="11" t="s">
        <v>33</v>
      </c>
      <c r="L24" s="11" t="s">
        <v>284</v>
      </c>
      <c r="M24" s="11">
        <v>2</v>
      </c>
      <c r="N24" s="11" t="s">
        <v>284</v>
      </c>
      <c r="O24" s="11" t="s">
        <v>370</v>
      </c>
      <c r="P24" s="11" t="s">
        <v>19762</v>
      </c>
      <c r="Q24" s="11" t="str">
        <f t="shared" si="4"/>
        <v>9789152302484-3-x3_1x-G-5_2</v>
      </c>
      <c r="R24" s="55" t="s">
        <v>20697</v>
      </c>
    </row>
    <row r="25" spans="1:18" ht="80" x14ac:dyDescent="0.2">
      <c r="A25" s="160">
        <v>9789152302484</v>
      </c>
      <c r="B25" s="11">
        <v>3</v>
      </c>
      <c r="C25" s="11" t="s">
        <v>12860</v>
      </c>
      <c r="D25" s="11" t="str">
        <f t="shared" si="0"/>
        <v>3_x3_1x_G_6</v>
      </c>
      <c r="E25" s="11" t="str">
        <f>INDEX('Base data'!$M$672:$N$910,MATCH('Kap 3'!D25,'Base data'!$M$672:$M$910,0),2)</f>
        <v>9789152302484-3-x3_1x-G-6</v>
      </c>
      <c r="G25" s="11">
        <f t="shared" si="1"/>
        <v>6</v>
      </c>
      <c r="H25" s="11" t="str">
        <f t="shared" si="2"/>
        <v>Resonera</v>
      </c>
      <c r="I25" s="11">
        <v>6</v>
      </c>
      <c r="J25" s="11" t="s">
        <v>277</v>
      </c>
      <c r="K25" s="11" t="s">
        <v>33</v>
      </c>
      <c r="L25" s="11" t="s">
        <v>283</v>
      </c>
      <c r="M25" s="11">
        <v>1</v>
      </c>
      <c r="N25" s="11" t="s">
        <v>284</v>
      </c>
      <c r="O25" s="11" t="s">
        <v>370</v>
      </c>
      <c r="P25" s="11"/>
      <c r="Q25" s="11" t="str">
        <f t="shared" si="4"/>
        <v>9789152302484-3-x3_1x-G-6_1</v>
      </c>
      <c r="R25" s="55" t="s">
        <v>19763</v>
      </c>
    </row>
    <row r="26" spans="1:18" ht="64" x14ac:dyDescent="0.2">
      <c r="A26" s="160">
        <v>9789152302484</v>
      </c>
      <c r="B26" s="11">
        <v>3</v>
      </c>
      <c r="C26" s="11" t="s">
        <v>12860</v>
      </c>
      <c r="D26" s="11" t="str">
        <f t="shared" si="0"/>
        <v>3_x3_1x_G_6</v>
      </c>
      <c r="E26" s="11" t="str">
        <f>INDEX('Base data'!$M$672:$N$910,MATCH('Kap 3'!D26,'Base data'!$M$672:$M$910,0),2)</f>
        <v>9789152302484-3-x3_1x-G-6</v>
      </c>
      <c r="G26" s="11">
        <f t="shared" si="1"/>
        <v>6</v>
      </c>
      <c r="H26" s="11" t="str">
        <f t="shared" si="2"/>
        <v>Resonera</v>
      </c>
      <c r="I26" s="11">
        <v>6</v>
      </c>
      <c r="J26" s="11" t="s">
        <v>277</v>
      </c>
      <c r="K26" s="11" t="s">
        <v>33</v>
      </c>
      <c r="L26" s="11" t="s">
        <v>283</v>
      </c>
      <c r="M26" s="11">
        <v>2</v>
      </c>
      <c r="N26" s="11" t="s">
        <v>284</v>
      </c>
      <c r="O26" s="11" t="s">
        <v>370</v>
      </c>
      <c r="P26" s="11"/>
      <c r="Q26" s="11" t="str">
        <f t="shared" si="4"/>
        <v>9789152302484-3-x3_1x-G-6_2</v>
      </c>
      <c r="R26" s="55" t="s">
        <v>19764</v>
      </c>
    </row>
    <row r="27" spans="1:18" ht="64" x14ac:dyDescent="0.2">
      <c r="A27" s="160">
        <v>9789152302484</v>
      </c>
      <c r="B27" s="11">
        <v>3</v>
      </c>
      <c r="C27" s="11" t="s">
        <v>12860</v>
      </c>
      <c r="D27" s="11" t="str">
        <f t="shared" si="0"/>
        <v>3_x3_1x_G_7a</v>
      </c>
      <c r="E27" s="11" t="str">
        <f>INDEX('Base data'!$M$672:$N$910,MATCH('Kap 3'!D27,'Base data'!$M$672:$M$910,0),2)</f>
        <v>9789152302484-3-x3_1x-G-7a</v>
      </c>
      <c r="G27" s="11" t="str">
        <f t="shared" si="1"/>
        <v>7a</v>
      </c>
      <c r="H27" s="11" t="str">
        <f t="shared" si="2"/>
        <v>Resonera</v>
      </c>
      <c r="I27" s="11" t="s">
        <v>47</v>
      </c>
      <c r="J27" s="11" t="s">
        <v>277</v>
      </c>
      <c r="K27" s="11" t="s">
        <v>33</v>
      </c>
      <c r="L27" s="11" t="s">
        <v>283</v>
      </c>
      <c r="M27" s="11">
        <v>1</v>
      </c>
      <c r="N27" s="11" t="s">
        <v>283</v>
      </c>
      <c r="O27" s="11" t="s">
        <v>311</v>
      </c>
      <c r="P27" s="55" t="s">
        <v>20659</v>
      </c>
      <c r="Q27" s="11" t="s">
        <v>19765</v>
      </c>
      <c r="R27" s="55" t="s">
        <v>19766</v>
      </c>
    </row>
    <row r="28" spans="1:18" ht="64" x14ac:dyDescent="0.2">
      <c r="A28" s="160">
        <v>9789152302484</v>
      </c>
      <c r="B28" s="11">
        <v>3</v>
      </c>
      <c r="C28" s="11" t="s">
        <v>12860</v>
      </c>
      <c r="D28" s="11" t="str">
        <f t="shared" si="0"/>
        <v>3_x3_1x_G_7b</v>
      </c>
      <c r="E28" s="11" t="str">
        <f>INDEX('Base data'!$M$672:$N$910,MATCH('Kap 3'!D28,'Base data'!$M$672:$M$910,0),2)</f>
        <v>9789152302484-3-x3_1x-G-7b</v>
      </c>
      <c r="G28" s="11" t="str">
        <f t="shared" si="1"/>
        <v>7b</v>
      </c>
      <c r="H28" s="11" t="str">
        <f t="shared" si="2"/>
        <v>Resonera</v>
      </c>
      <c r="I28" s="11" t="s">
        <v>48</v>
      </c>
      <c r="J28" s="11" t="s">
        <v>277</v>
      </c>
      <c r="K28" s="11" t="s">
        <v>33</v>
      </c>
      <c r="L28" s="11" t="s">
        <v>283</v>
      </c>
      <c r="M28" s="11">
        <v>1</v>
      </c>
      <c r="N28" s="11" t="s">
        <v>283</v>
      </c>
      <c r="O28" s="11" t="s">
        <v>311</v>
      </c>
      <c r="P28" s="55" t="s">
        <v>20680</v>
      </c>
      <c r="Q28" s="11" t="s">
        <v>19767</v>
      </c>
      <c r="R28" s="55" t="s">
        <v>19768</v>
      </c>
    </row>
    <row r="29" spans="1:18" ht="64" x14ac:dyDescent="0.2">
      <c r="A29" s="160">
        <v>9789152302484</v>
      </c>
      <c r="B29" s="11">
        <v>3</v>
      </c>
      <c r="C29" s="11" t="s">
        <v>12860</v>
      </c>
      <c r="D29" s="11" t="str">
        <f t="shared" si="0"/>
        <v>3_x3_1x_G_7c</v>
      </c>
      <c r="E29" s="11" t="str">
        <f>INDEX('Base data'!$M$672:$N$910,MATCH('Kap 3'!D29,'Base data'!$M$672:$M$910,0),2)</f>
        <v>9789152302484-3-x3_1x-G-7c</v>
      </c>
      <c r="G29" s="11" t="str">
        <f t="shared" si="1"/>
        <v>7c</v>
      </c>
      <c r="H29" s="11" t="str">
        <f t="shared" si="2"/>
        <v>Resonera</v>
      </c>
      <c r="I29" s="11" t="s">
        <v>49</v>
      </c>
      <c r="J29" s="11" t="s">
        <v>277</v>
      </c>
      <c r="K29" s="11" t="s">
        <v>33</v>
      </c>
      <c r="L29" s="11" t="s">
        <v>283</v>
      </c>
      <c r="M29" s="11">
        <v>1</v>
      </c>
      <c r="N29" s="11" t="s">
        <v>283</v>
      </c>
      <c r="O29" s="11" t="s">
        <v>311</v>
      </c>
      <c r="P29" s="55" t="s">
        <v>20660</v>
      </c>
      <c r="Q29" s="11" t="s">
        <v>19769</v>
      </c>
      <c r="R29" s="55" t="s">
        <v>19770</v>
      </c>
    </row>
    <row r="30" spans="1:18" ht="64" x14ac:dyDescent="0.2">
      <c r="A30" s="160">
        <v>9789152302484</v>
      </c>
      <c r="B30" s="11">
        <v>3</v>
      </c>
      <c r="C30" s="11" t="s">
        <v>12860</v>
      </c>
      <c r="D30" s="11" t="str">
        <f t="shared" si="0"/>
        <v>3_x3_1x_G_7d</v>
      </c>
      <c r="E30" s="11" t="str">
        <f>INDEX('Base data'!$M$672:$N$910,MATCH('Kap 3'!D30,'Base data'!$M$672:$M$910,0),2)</f>
        <v>9789152302484-3-x3_1x-G-7d</v>
      </c>
      <c r="G30" s="11" t="str">
        <f t="shared" si="1"/>
        <v>7d</v>
      </c>
      <c r="H30" s="11" t="str">
        <f t="shared" si="2"/>
        <v>Resonera</v>
      </c>
      <c r="I30" s="11" t="s">
        <v>214</v>
      </c>
      <c r="J30" s="11" t="s">
        <v>277</v>
      </c>
      <c r="K30" s="11" t="s">
        <v>33</v>
      </c>
      <c r="L30" s="11" t="s">
        <v>283</v>
      </c>
      <c r="M30" s="11">
        <v>1</v>
      </c>
      <c r="N30" s="11" t="s">
        <v>283</v>
      </c>
      <c r="O30" s="11" t="s">
        <v>311</v>
      </c>
      <c r="P30" s="55" t="s">
        <v>20661</v>
      </c>
      <c r="Q30" s="11" t="s">
        <v>19771</v>
      </c>
      <c r="R30" s="55" t="s">
        <v>19772</v>
      </c>
    </row>
    <row r="31" spans="1:18" x14ac:dyDescent="0.2">
      <c r="A31" s="160">
        <v>9789152302484</v>
      </c>
      <c r="B31" s="11">
        <v>3</v>
      </c>
      <c r="C31" s="11" t="s">
        <v>12860</v>
      </c>
      <c r="D31" s="11" t="str">
        <f t="shared" si="0"/>
        <v>3_x3_1x_G_8a</v>
      </c>
      <c r="E31" s="11" t="str">
        <f>INDEX('Base data'!$M$672:$N$910,MATCH('Kap 3'!D31,'Base data'!$M$672:$M$910,0),2)</f>
        <v>9789152302484-3-x3_1x-G-8a</v>
      </c>
      <c r="G31" s="11" t="str">
        <f t="shared" si="1"/>
        <v>8a</v>
      </c>
      <c r="H31" s="11" t="str">
        <f t="shared" si="2"/>
        <v>Resonera</v>
      </c>
      <c r="I31" s="11" t="s">
        <v>50</v>
      </c>
      <c r="J31" s="11" t="s">
        <v>277</v>
      </c>
      <c r="K31" s="11" t="s">
        <v>33</v>
      </c>
      <c r="L31" s="11" t="s">
        <v>283</v>
      </c>
      <c r="M31" s="11">
        <v>1</v>
      </c>
      <c r="N31" s="11" t="s">
        <v>281</v>
      </c>
      <c r="O31" s="11" t="s">
        <v>304</v>
      </c>
      <c r="P31" s="11" t="s">
        <v>19773</v>
      </c>
      <c r="Q31" s="11">
        <v>30</v>
      </c>
      <c r="R31" s="55" t="s">
        <v>20698</v>
      </c>
    </row>
    <row r="32" spans="1:18" ht="32" x14ac:dyDescent="0.2">
      <c r="A32" s="160">
        <v>9789152302484</v>
      </c>
      <c r="B32" s="11">
        <v>3</v>
      </c>
      <c r="C32" s="11" t="s">
        <v>12860</v>
      </c>
      <c r="D32" s="11" t="str">
        <f t="shared" si="0"/>
        <v>3_x3_1x_G_8a</v>
      </c>
      <c r="E32" s="11" t="str">
        <f>INDEX('Base data'!$M$672:$N$910,MATCH('Kap 3'!D32,'Base data'!$M$672:$M$910,0),2)</f>
        <v>9789152302484-3-x3_1x-G-8a</v>
      </c>
      <c r="G32" s="11" t="str">
        <f t="shared" si="1"/>
        <v>8a</v>
      </c>
      <c r="H32" s="11" t="str">
        <f t="shared" si="2"/>
        <v>Resonera</v>
      </c>
      <c r="I32" s="11" t="s">
        <v>50</v>
      </c>
      <c r="J32" s="11" t="s">
        <v>277</v>
      </c>
      <c r="K32" s="11" t="s">
        <v>33</v>
      </c>
      <c r="L32" s="11" t="s">
        <v>283</v>
      </c>
      <c r="M32" s="11">
        <v>2</v>
      </c>
      <c r="N32" s="11" t="s">
        <v>283</v>
      </c>
      <c r="O32" s="11" t="s">
        <v>304</v>
      </c>
      <c r="P32" s="11" t="s">
        <v>19774</v>
      </c>
      <c r="Q32" s="11">
        <v>30</v>
      </c>
      <c r="R32" s="55" t="s">
        <v>19775</v>
      </c>
    </row>
    <row r="33" spans="1:18" x14ac:dyDescent="0.2">
      <c r="A33" s="160">
        <v>9789152302484</v>
      </c>
      <c r="B33" s="11">
        <v>3</v>
      </c>
      <c r="C33" s="11" t="s">
        <v>12860</v>
      </c>
      <c r="D33" s="11" t="str">
        <f t="shared" si="0"/>
        <v>3_x3_1x_G_8b</v>
      </c>
      <c r="E33" s="11" t="str">
        <f>INDEX('Base data'!$M$672:$N$910,MATCH('Kap 3'!D33,'Base data'!$M$672:$M$910,0),2)</f>
        <v>9789152302484-3-x3_1x-G-8b</v>
      </c>
      <c r="G33" s="11" t="str">
        <f t="shared" si="1"/>
        <v>8b</v>
      </c>
      <c r="H33" s="11" t="str">
        <f t="shared" si="2"/>
        <v>Resonera</v>
      </c>
      <c r="I33" s="11" t="s">
        <v>51</v>
      </c>
      <c r="J33" s="11" t="s">
        <v>277</v>
      </c>
      <c r="K33" s="11" t="s">
        <v>33</v>
      </c>
      <c r="L33" s="11" t="s">
        <v>283</v>
      </c>
      <c r="M33" s="11">
        <v>1</v>
      </c>
      <c r="N33" s="11" t="s">
        <v>281</v>
      </c>
      <c r="O33" s="11" t="s">
        <v>304</v>
      </c>
      <c r="P33" s="11" t="s">
        <v>19776</v>
      </c>
      <c r="Q33" s="11">
        <v>500</v>
      </c>
      <c r="R33" s="55" t="s">
        <v>20699</v>
      </c>
    </row>
    <row r="34" spans="1:18" ht="32" x14ac:dyDescent="0.2">
      <c r="A34" s="160">
        <v>9789152302484</v>
      </c>
      <c r="B34" s="11">
        <v>3</v>
      </c>
      <c r="C34" s="11" t="s">
        <v>12860</v>
      </c>
      <c r="D34" s="11" t="str">
        <f t="shared" si="0"/>
        <v>3_x3_1x_G_8b</v>
      </c>
      <c r="E34" s="11" t="str">
        <f>INDEX('Base data'!$M$672:$N$910,MATCH('Kap 3'!D34,'Base data'!$M$672:$M$910,0),2)</f>
        <v>9789152302484-3-x3_1x-G-8b</v>
      </c>
      <c r="G34" s="11" t="str">
        <f t="shared" si="1"/>
        <v>8b</v>
      </c>
      <c r="H34" s="11" t="str">
        <f t="shared" si="2"/>
        <v>Resonera</v>
      </c>
      <c r="I34" s="11" t="s">
        <v>51</v>
      </c>
      <c r="J34" s="11" t="s">
        <v>277</v>
      </c>
      <c r="K34" s="11" t="s">
        <v>33</v>
      </c>
      <c r="L34" s="11" t="s">
        <v>283</v>
      </c>
      <c r="M34" s="11">
        <v>2</v>
      </c>
      <c r="N34" s="11" t="s">
        <v>283</v>
      </c>
      <c r="O34" s="11" t="s">
        <v>304</v>
      </c>
      <c r="P34" s="11" t="s">
        <v>19777</v>
      </c>
      <c r="Q34" s="11">
        <v>500</v>
      </c>
      <c r="R34" s="55" t="s">
        <v>19775</v>
      </c>
    </row>
    <row r="35" spans="1:18" x14ac:dyDescent="0.2">
      <c r="A35" s="160">
        <v>9789152302484</v>
      </c>
      <c r="B35" s="11">
        <v>3</v>
      </c>
      <c r="C35" s="11" t="s">
        <v>12860</v>
      </c>
      <c r="D35" s="11" t="str">
        <f t="shared" si="0"/>
        <v>3_x3_1x_G_8c</v>
      </c>
      <c r="E35" s="11" t="str">
        <f>INDEX('Base data'!$M$672:$N$910,MATCH('Kap 3'!D35,'Base data'!$M$672:$M$910,0),2)</f>
        <v>9789152302484-3-x3_1x-G-8c</v>
      </c>
      <c r="G35" s="11" t="str">
        <f t="shared" si="1"/>
        <v>8c</v>
      </c>
      <c r="H35" s="11" t="str">
        <f t="shared" si="2"/>
        <v>Resonera</v>
      </c>
      <c r="I35" s="11" t="s">
        <v>52</v>
      </c>
      <c r="J35" s="11" t="s">
        <v>277</v>
      </c>
      <c r="K35" s="11" t="s">
        <v>33</v>
      </c>
      <c r="L35" s="11" t="s">
        <v>283</v>
      </c>
      <c r="M35" s="11">
        <v>1</v>
      </c>
      <c r="N35" s="11" t="s">
        <v>281</v>
      </c>
      <c r="O35" s="11" t="s">
        <v>304</v>
      </c>
      <c r="P35" s="11" t="s">
        <v>19778</v>
      </c>
      <c r="Q35" s="11">
        <v>2000</v>
      </c>
      <c r="R35" s="55" t="s">
        <v>20700</v>
      </c>
    </row>
    <row r="36" spans="1:18" ht="32" x14ac:dyDescent="0.2">
      <c r="A36" s="160">
        <v>9789152302484</v>
      </c>
      <c r="B36" s="11">
        <v>3</v>
      </c>
      <c r="C36" s="11" t="s">
        <v>12860</v>
      </c>
      <c r="D36" s="11" t="str">
        <f t="shared" si="0"/>
        <v>3_x3_1x_G_8c</v>
      </c>
      <c r="E36" s="11" t="str">
        <f>INDEX('Base data'!$M$672:$N$910,MATCH('Kap 3'!D36,'Base data'!$M$672:$M$910,0),2)</f>
        <v>9789152302484-3-x3_1x-G-8c</v>
      </c>
      <c r="G36" s="11" t="str">
        <f t="shared" si="1"/>
        <v>8c</v>
      </c>
      <c r="H36" s="11" t="str">
        <f t="shared" si="2"/>
        <v>Resonera</v>
      </c>
      <c r="I36" s="11" t="s">
        <v>52</v>
      </c>
      <c r="J36" s="11" t="s">
        <v>277</v>
      </c>
      <c r="K36" s="11" t="s">
        <v>33</v>
      </c>
      <c r="L36" s="11" t="s">
        <v>283</v>
      </c>
      <c r="M36" s="11">
        <v>2</v>
      </c>
      <c r="N36" s="11" t="s">
        <v>283</v>
      </c>
      <c r="O36" s="11" t="s">
        <v>304</v>
      </c>
      <c r="P36" s="11" t="s">
        <v>19779</v>
      </c>
      <c r="Q36" s="11">
        <v>2000</v>
      </c>
      <c r="R36" s="55" t="s">
        <v>19775</v>
      </c>
    </row>
    <row r="37" spans="1:18" x14ac:dyDescent="0.2">
      <c r="A37" s="160">
        <v>9789152302484</v>
      </c>
      <c r="B37" s="11">
        <v>3</v>
      </c>
      <c r="C37" s="11" t="s">
        <v>12860</v>
      </c>
      <c r="D37" s="11" t="str">
        <f t="shared" si="0"/>
        <v>3_x3_1x_G_9a</v>
      </c>
      <c r="E37" s="11" t="str">
        <f>INDEX('Base data'!$M$672:$N$910,MATCH('Kap 3'!D37,'Base data'!$M$672:$M$910,0),2)</f>
        <v>9789152302484-3-x3_1x-G-9a</v>
      </c>
      <c r="G37" s="11" t="str">
        <f t="shared" si="1"/>
        <v>9a</v>
      </c>
      <c r="H37" s="11" t="str">
        <f t="shared" si="2"/>
        <v>Resonera</v>
      </c>
      <c r="I37" s="11" t="s">
        <v>53</v>
      </c>
      <c r="J37" s="11" t="s">
        <v>277</v>
      </c>
      <c r="K37" s="11" t="s">
        <v>33</v>
      </c>
      <c r="L37" s="11" t="s">
        <v>283</v>
      </c>
      <c r="M37" s="11">
        <v>1</v>
      </c>
      <c r="N37" s="11" t="s">
        <v>281</v>
      </c>
      <c r="O37" s="11" t="s">
        <v>304</v>
      </c>
      <c r="P37" s="11" t="s">
        <v>19780</v>
      </c>
      <c r="Q37" s="11" t="s">
        <v>16201</v>
      </c>
      <c r="R37" s="55" t="s">
        <v>19781</v>
      </c>
    </row>
    <row r="38" spans="1:18" ht="32" x14ac:dyDescent="0.2">
      <c r="A38" s="160">
        <v>9789152302484</v>
      </c>
      <c r="B38" s="11">
        <v>3</v>
      </c>
      <c r="C38" s="11" t="s">
        <v>12860</v>
      </c>
      <c r="D38" s="11" t="str">
        <f t="shared" si="0"/>
        <v>3_x3_1x_G_9a</v>
      </c>
      <c r="E38" s="11" t="str">
        <f>INDEX('Base data'!$M$672:$N$910,MATCH('Kap 3'!D38,'Base data'!$M$672:$M$910,0),2)</f>
        <v>9789152302484-3-x3_1x-G-9a</v>
      </c>
      <c r="G38" s="11" t="str">
        <f t="shared" si="1"/>
        <v>9a</v>
      </c>
      <c r="H38" s="11" t="str">
        <f t="shared" si="2"/>
        <v>Resonera</v>
      </c>
      <c r="I38" s="11" t="s">
        <v>53</v>
      </c>
      <c r="J38" s="11" t="s">
        <v>277</v>
      </c>
      <c r="K38" s="11" t="s">
        <v>33</v>
      </c>
      <c r="L38" s="11" t="s">
        <v>283</v>
      </c>
      <c r="M38" s="11">
        <v>2</v>
      </c>
      <c r="N38" s="11" t="s">
        <v>283</v>
      </c>
      <c r="O38" s="11" t="s">
        <v>304</v>
      </c>
      <c r="P38" s="11" t="s">
        <v>19782</v>
      </c>
      <c r="Q38" s="11" t="s">
        <v>16201</v>
      </c>
      <c r="R38" s="55" t="s">
        <v>19775</v>
      </c>
    </row>
    <row r="39" spans="1:18" x14ac:dyDescent="0.2">
      <c r="A39" s="160">
        <v>9789152302484</v>
      </c>
      <c r="B39" s="11">
        <v>3</v>
      </c>
      <c r="C39" s="11" t="s">
        <v>12860</v>
      </c>
      <c r="D39" s="11" t="str">
        <f t="shared" si="0"/>
        <v>3_x3_1x_G_9b</v>
      </c>
      <c r="E39" s="11" t="str">
        <f>INDEX('Base data'!$M$672:$N$910,MATCH('Kap 3'!D39,'Base data'!$M$672:$M$910,0),2)</f>
        <v>9789152302484-3-x3_1x-G-9b</v>
      </c>
      <c r="G39" s="11" t="str">
        <f t="shared" si="1"/>
        <v>9b</v>
      </c>
      <c r="H39" s="11" t="str">
        <f t="shared" si="2"/>
        <v>Resonera</v>
      </c>
      <c r="I39" s="11" t="s">
        <v>54</v>
      </c>
      <c r="J39" s="11" t="s">
        <v>277</v>
      </c>
      <c r="K39" s="11" t="s">
        <v>33</v>
      </c>
      <c r="L39" s="11" t="s">
        <v>283</v>
      </c>
      <c r="M39" s="11">
        <v>1</v>
      </c>
      <c r="N39" s="11" t="s">
        <v>281</v>
      </c>
      <c r="O39" s="11" t="s">
        <v>304</v>
      </c>
      <c r="P39" s="11" t="s">
        <v>1746</v>
      </c>
      <c r="Q39" s="11" t="s">
        <v>14749</v>
      </c>
      <c r="R39" s="55" t="s">
        <v>19783</v>
      </c>
    </row>
    <row r="40" spans="1:18" ht="32" x14ac:dyDescent="0.2">
      <c r="A40" s="160">
        <v>9789152302484</v>
      </c>
      <c r="B40" s="11">
        <v>3</v>
      </c>
      <c r="C40" s="11" t="s">
        <v>12860</v>
      </c>
      <c r="D40" s="11" t="str">
        <f t="shared" si="0"/>
        <v>3_x3_1x_G_9b</v>
      </c>
      <c r="E40" s="11" t="str">
        <f>INDEX('Base data'!$M$672:$N$910,MATCH('Kap 3'!D40,'Base data'!$M$672:$M$910,0),2)</f>
        <v>9789152302484-3-x3_1x-G-9b</v>
      </c>
      <c r="G40" s="11" t="str">
        <f t="shared" si="1"/>
        <v>9b</v>
      </c>
      <c r="H40" s="11" t="str">
        <f t="shared" si="2"/>
        <v>Resonera</v>
      </c>
      <c r="I40" s="11" t="s">
        <v>54</v>
      </c>
      <c r="J40" s="11" t="s">
        <v>277</v>
      </c>
      <c r="K40" s="11" t="s">
        <v>33</v>
      </c>
      <c r="L40" s="11" t="s">
        <v>283</v>
      </c>
      <c r="M40" s="11">
        <v>2</v>
      </c>
      <c r="N40" s="11" t="s">
        <v>283</v>
      </c>
      <c r="O40" s="11" t="s">
        <v>304</v>
      </c>
      <c r="P40" s="11" t="s">
        <v>19784</v>
      </c>
      <c r="Q40" s="11" t="s">
        <v>14749</v>
      </c>
      <c r="R40" s="55" t="s">
        <v>19775</v>
      </c>
    </row>
    <row r="41" spans="1:18" x14ac:dyDescent="0.2">
      <c r="A41" s="160">
        <v>9789152302484</v>
      </c>
      <c r="B41" s="11">
        <v>3</v>
      </c>
      <c r="C41" s="11" t="s">
        <v>12860</v>
      </c>
      <c r="D41" s="11" t="str">
        <f t="shared" si="0"/>
        <v>3_x3_1x_G_9c</v>
      </c>
      <c r="E41" s="11" t="str">
        <f>INDEX('Base data'!$M$672:$N$910,MATCH('Kap 3'!D41,'Base data'!$M$672:$M$910,0),2)</f>
        <v>9789152302484-3-x3_1x-G-9c</v>
      </c>
      <c r="G41" s="11" t="str">
        <f t="shared" si="1"/>
        <v>9c</v>
      </c>
      <c r="H41" s="11" t="str">
        <f t="shared" si="2"/>
        <v>Resonera</v>
      </c>
      <c r="I41" s="11" t="s">
        <v>55</v>
      </c>
      <c r="J41" s="11" t="s">
        <v>277</v>
      </c>
      <c r="K41" s="11" t="s">
        <v>33</v>
      </c>
      <c r="L41" s="11" t="s">
        <v>283</v>
      </c>
      <c r="M41" s="11">
        <v>1</v>
      </c>
      <c r="N41" s="11" t="s">
        <v>281</v>
      </c>
      <c r="O41" s="11" t="s">
        <v>304</v>
      </c>
      <c r="P41" s="11" t="s">
        <v>19785</v>
      </c>
      <c r="Q41" s="11" t="s">
        <v>9528</v>
      </c>
      <c r="R41" s="55" t="s">
        <v>19781</v>
      </c>
    </row>
    <row r="42" spans="1:18" ht="32" x14ac:dyDescent="0.2">
      <c r="A42" s="160">
        <v>9789152302484</v>
      </c>
      <c r="B42" s="11">
        <v>3</v>
      </c>
      <c r="C42" s="11" t="s">
        <v>12860</v>
      </c>
      <c r="D42" s="11" t="str">
        <f t="shared" si="0"/>
        <v>3_x3_1x_G_9c</v>
      </c>
      <c r="E42" s="11" t="str">
        <f>INDEX('Base data'!$M$672:$N$910,MATCH('Kap 3'!D42,'Base data'!$M$672:$M$910,0),2)</f>
        <v>9789152302484-3-x3_1x-G-9c</v>
      </c>
      <c r="G42" s="11" t="str">
        <f t="shared" si="1"/>
        <v>9c</v>
      </c>
      <c r="H42" s="11" t="str">
        <f t="shared" si="2"/>
        <v>Resonera</v>
      </c>
      <c r="I42" s="11" t="s">
        <v>55</v>
      </c>
      <c r="J42" s="11" t="s">
        <v>277</v>
      </c>
      <c r="K42" s="11" t="s">
        <v>33</v>
      </c>
      <c r="L42" s="11" t="s">
        <v>283</v>
      </c>
      <c r="M42" s="11">
        <v>2</v>
      </c>
      <c r="N42" s="11" t="s">
        <v>283</v>
      </c>
      <c r="O42" s="11" t="s">
        <v>304</v>
      </c>
      <c r="P42" s="11" t="s">
        <v>19782</v>
      </c>
      <c r="Q42" s="11" t="s">
        <v>9528</v>
      </c>
      <c r="R42" s="55" t="s">
        <v>19775</v>
      </c>
    </row>
    <row r="43" spans="1:18" ht="48" x14ac:dyDescent="0.2">
      <c r="A43" s="160">
        <v>9789152302484</v>
      </c>
      <c r="B43" s="11">
        <v>3</v>
      </c>
      <c r="C43" s="11" t="s">
        <v>12860</v>
      </c>
      <c r="D43" s="11" t="str">
        <f t="shared" si="0"/>
        <v>3_x3_1x_G_10a</v>
      </c>
      <c r="E43" s="11" t="str">
        <f>INDEX('Base data'!$M$672:$N$910,MATCH('Kap 3'!D43,'Base data'!$M$672:$M$910,0),2)</f>
        <v>9789152302484-3-x3_1x-G-10a</v>
      </c>
      <c r="G43" s="11" t="str">
        <f t="shared" si="1"/>
        <v>10a</v>
      </c>
      <c r="H43" s="11" t="str">
        <f t="shared" si="2"/>
        <v>Resonera</v>
      </c>
      <c r="I43" s="11" t="s">
        <v>57</v>
      </c>
      <c r="J43" s="11" t="s">
        <v>277</v>
      </c>
      <c r="K43" s="11" t="s">
        <v>33</v>
      </c>
      <c r="L43" s="11" t="s">
        <v>283</v>
      </c>
      <c r="M43" s="11">
        <v>1</v>
      </c>
      <c r="N43" s="11" t="s">
        <v>283</v>
      </c>
      <c r="O43" s="11" t="s">
        <v>304</v>
      </c>
      <c r="P43" s="11" t="s">
        <v>19786</v>
      </c>
      <c r="Q43" s="11" t="s">
        <v>19787</v>
      </c>
      <c r="R43" s="55" t="s">
        <v>19788</v>
      </c>
    </row>
    <row r="44" spans="1:18" ht="48" x14ac:dyDescent="0.2">
      <c r="A44" s="160">
        <v>9789152302484</v>
      </c>
      <c r="B44" s="11">
        <v>3</v>
      </c>
      <c r="C44" s="11" t="s">
        <v>12860</v>
      </c>
      <c r="D44" s="11" t="str">
        <f t="shared" si="0"/>
        <v>3_x3_1x_G_10b</v>
      </c>
      <c r="E44" s="11" t="str">
        <f>INDEX('Base data'!$M$672:$N$910,MATCH('Kap 3'!D44,'Base data'!$M$672:$M$910,0),2)</f>
        <v>9789152302484-3-x3_1x-G-10b</v>
      </c>
      <c r="G44" s="11" t="str">
        <f t="shared" si="1"/>
        <v>10b</v>
      </c>
      <c r="H44" s="11" t="str">
        <f t="shared" si="2"/>
        <v>Resonera</v>
      </c>
      <c r="I44" s="11" t="s">
        <v>58</v>
      </c>
      <c r="J44" s="11" t="s">
        <v>277</v>
      </c>
      <c r="K44" s="11" t="s">
        <v>33</v>
      </c>
      <c r="L44" s="11" t="s">
        <v>283</v>
      </c>
      <c r="M44" s="11">
        <v>1</v>
      </c>
      <c r="N44" s="11" t="s">
        <v>283</v>
      </c>
      <c r="O44" s="11" t="s">
        <v>304</v>
      </c>
      <c r="P44" s="11" t="s">
        <v>19789</v>
      </c>
      <c r="Q44" s="11" t="s">
        <v>19790</v>
      </c>
      <c r="R44" s="55" t="s">
        <v>19791</v>
      </c>
    </row>
    <row r="45" spans="1:18" ht="80" x14ac:dyDescent="0.2">
      <c r="A45" s="160">
        <v>9789152302484</v>
      </c>
      <c r="B45" s="11">
        <v>3</v>
      </c>
      <c r="C45" s="11" t="s">
        <v>12860</v>
      </c>
      <c r="D45" s="11" t="str">
        <f t="shared" si="0"/>
        <v>3_x3_1x_G_10c</v>
      </c>
      <c r="E45" s="11" t="str">
        <f>INDEX('Base data'!$M$672:$N$910,MATCH('Kap 3'!D45,'Base data'!$M$672:$M$910,0),2)</f>
        <v>9789152302484-3-x3_1x-G-10c</v>
      </c>
      <c r="G45" s="11" t="str">
        <f t="shared" si="1"/>
        <v>10c</v>
      </c>
      <c r="H45" s="11" t="str">
        <f t="shared" si="2"/>
        <v>Resonera</v>
      </c>
      <c r="I45" s="11" t="s">
        <v>59</v>
      </c>
      <c r="J45" s="11" t="s">
        <v>277</v>
      </c>
      <c r="K45" s="11" t="s">
        <v>33</v>
      </c>
      <c r="L45" s="11" t="s">
        <v>283</v>
      </c>
      <c r="M45" s="11">
        <v>1</v>
      </c>
      <c r="N45" s="11" t="s">
        <v>283</v>
      </c>
      <c r="O45" s="11" t="s">
        <v>304</v>
      </c>
      <c r="P45" s="11" t="s">
        <v>19792</v>
      </c>
      <c r="Q45" s="11" t="s">
        <v>19793</v>
      </c>
      <c r="R45" s="55" t="s">
        <v>20701</v>
      </c>
    </row>
    <row r="46" spans="1:18" ht="64" x14ac:dyDescent="0.2">
      <c r="A46" s="160">
        <v>9789152302484</v>
      </c>
      <c r="B46" s="11">
        <v>3</v>
      </c>
      <c r="C46" s="11" t="s">
        <v>12860</v>
      </c>
      <c r="D46" s="11" t="str">
        <f t="shared" si="0"/>
        <v>3_x3_1x_G_11a</v>
      </c>
      <c r="E46" s="11" t="str">
        <f>INDEX('Base data'!$M$672:$N$910,MATCH('Kap 3'!D46,'Base data'!$M$672:$M$910,0),2)</f>
        <v>9789152302484-3-x3_1x-G-11a</v>
      </c>
      <c r="G46" s="11" t="str">
        <f t="shared" si="1"/>
        <v>11a</v>
      </c>
      <c r="H46" s="11" t="str">
        <f t="shared" si="2"/>
        <v>Resonera</v>
      </c>
      <c r="I46" s="11" t="s">
        <v>60</v>
      </c>
      <c r="J46" s="11" t="s">
        <v>277</v>
      </c>
      <c r="K46" s="11" t="s">
        <v>33</v>
      </c>
      <c r="L46" s="11" t="s">
        <v>283</v>
      </c>
      <c r="M46" s="11">
        <v>1</v>
      </c>
      <c r="N46" s="11" t="s">
        <v>281</v>
      </c>
      <c r="O46" s="11" t="s">
        <v>304</v>
      </c>
      <c r="P46" s="11" t="s">
        <v>17473</v>
      </c>
      <c r="Q46" s="11" t="s">
        <v>19794</v>
      </c>
      <c r="R46" s="55" t="s">
        <v>19795</v>
      </c>
    </row>
    <row r="47" spans="1:18" ht="32" x14ac:dyDescent="0.2">
      <c r="A47" s="160">
        <v>9789152302484</v>
      </c>
      <c r="B47" s="11">
        <v>3</v>
      </c>
      <c r="C47" s="11" t="s">
        <v>12860</v>
      </c>
      <c r="D47" s="11" t="str">
        <f t="shared" si="0"/>
        <v>3_x3_1x_G_11a</v>
      </c>
      <c r="E47" s="11" t="str">
        <f>INDEX('Base data'!$M$672:$N$910,MATCH('Kap 3'!D47,'Base data'!$M$672:$M$910,0),2)</f>
        <v>9789152302484-3-x3_1x-G-11a</v>
      </c>
      <c r="G47" s="11" t="str">
        <f t="shared" si="1"/>
        <v>11a</v>
      </c>
      <c r="H47" s="11" t="str">
        <f t="shared" si="2"/>
        <v>Resonera</v>
      </c>
      <c r="I47" s="11" t="s">
        <v>60</v>
      </c>
      <c r="J47" s="11" t="s">
        <v>277</v>
      </c>
      <c r="K47" s="11" t="s">
        <v>33</v>
      </c>
      <c r="L47" s="11" t="s">
        <v>283</v>
      </c>
      <c r="M47" s="11">
        <v>2</v>
      </c>
      <c r="N47" s="11" t="s">
        <v>283</v>
      </c>
      <c r="O47" s="11" t="s">
        <v>304</v>
      </c>
      <c r="P47" s="11" t="s">
        <v>19796</v>
      </c>
      <c r="Q47" s="11">
        <v>16</v>
      </c>
      <c r="R47" s="55" t="s">
        <v>19797</v>
      </c>
    </row>
    <row r="48" spans="1:18" ht="64" x14ac:dyDescent="0.2">
      <c r="A48" s="160">
        <v>9789152302484</v>
      </c>
      <c r="B48" s="11">
        <v>3</v>
      </c>
      <c r="C48" s="11" t="s">
        <v>12860</v>
      </c>
      <c r="D48" s="11" t="str">
        <f t="shared" si="0"/>
        <v>3_x3_1x_G_11b</v>
      </c>
      <c r="E48" s="11" t="str">
        <f>INDEX('Base data'!$M$672:$N$910,MATCH('Kap 3'!D48,'Base data'!$M$672:$M$910,0),2)</f>
        <v>9789152302484-3-x3_1x-G-11b</v>
      </c>
      <c r="G48" s="11" t="str">
        <f t="shared" si="1"/>
        <v>11b</v>
      </c>
      <c r="H48" s="11" t="str">
        <f t="shared" si="2"/>
        <v>Resonera</v>
      </c>
      <c r="I48" s="11" t="s">
        <v>61</v>
      </c>
      <c r="J48" s="11" t="s">
        <v>277</v>
      </c>
      <c r="K48" s="11" t="s">
        <v>33</v>
      </c>
      <c r="L48" s="11" t="s">
        <v>283</v>
      </c>
      <c r="M48" s="11">
        <v>1</v>
      </c>
      <c r="N48" s="11" t="s">
        <v>281</v>
      </c>
      <c r="O48" s="11" t="s">
        <v>304</v>
      </c>
      <c r="P48" s="11" t="s">
        <v>19798</v>
      </c>
      <c r="Q48" s="11" t="s">
        <v>19799</v>
      </c>
      <c r="R48" s="55" t="s">
        <v>19800</v>
      </c>
    </row>
    <row r="49" spans="1:18" ht="32" x14ac:dyDescent="0.2">
      <c r="A49" s="160">
        <v>9789152302484</v>
      </c>
      <c r="B49" s="11">
        <v>3</v>
      </c>
      <c r="C49" s="11" t="s">
        <v>12860</v>
      </c>
      <c r="D49" s="11" t="str">
        <f t="shared" si="0"/>
        <v>3_x3_1x_G_11b</v>
      </c>
      <c r="E49" s="11" t="str">
        <f>INDEX('Base data'!$M$672:$N$910,MATCH('Kap 3'!D49,'Base data'!$M$672:$M$910,0),2)</f>
        <v>9789152302484-3-x3_1x-G-11b</v>
      </c>
      <c r="G49" s="11" t="str">
        <f t="shared" si="1"/>
        <v>11b</v>
      </c>
      <c r="H49" s="11" t="str">
        <f t="shared" si="2"/>
        <v>Resonera</v>
      </c>
      <c r="I49" s="11" t="s">
        <v>61</v>
      </c>
      <c r="J49" s="11" t="s">
        <v>277</v>
      </c>
      <c r="K49" s="11" t="s">
        <v>33</v>
      </c>
      <c r="L49" s="11" t="s">
        <v>283</v>
      </c>
      <c r="M49" s="11">
        <v>2</v>
      </c>
      <c r="N49" s="11" t="s">
        <v>283</v>
      </c>
      <c r="O49" s="11" t="s">
        <v>304</v>
      </c>
      <c r="P49" s="11" t="s">
        <v>19796</v>
      </c>
      <c r="Q49" s="11">
        <v>18</v>
      </c>
      <c r="R49" s="55" t="s">
        <v>19797</v>
      </c>
    </row>
    <row r="50" spans="1:18" ht="64" x14ac:dyDescent="0.2">
      <c r="A50" s="160">
        <v>9789152302484</v>
      </c>
      <c r="B50" s="11">
        <v>3</v>
      </c>
      <c r="C50" s="11" t="s">
        <v>12860</v>
      </c>
      <c r="D50" s="11" t="str">
        <f t="shared" si="0"/>
        <v>3_x3_1x_G_11c</v>
      </c>
      <c r="E50" s="11" t="str">
        <f>INDEX('Base data'!$M$672:$N$910,MATCH('Kap 3'!D50,'Base data'!$M$672:$M$910,0),2)</f>
        <v>9789152302484-3-x3_1x-G-11c</v>
      </c>
      <c r="G50" s="11" t="str">
        <f t="shared" si="1"/>
        <v>11c</v>
      </c>
      <c r="H50" s="11" t="str">
        <f t="shared" si="2"/>
        <v>Resonera</v>
      </c>
      <c r="I50" s="11" t="s">
        <v>62</v>
      </c>
      <c r="J50" s="11" t="s">
        <v>277</v>
      </c>
      <c r="K50" s="11" t="s">
        <v>33</v>
      </c>
      <c r="L50" s="11" t="s">
        <v>283</v>
      </c>
      <c r="M50" s="11">
        <v>1</v>
      </c>
      <c r="N50" s="11" t="s">
        <v>281</v>
      </c>
      <c r="O50" s="11" t="s">
        <v>304</v>
      </c>
      <c r="P50" s="11" t="s">
        <v>19798</v>
      </c>
      <c r="Q50" s="11" t="s">
        <v>19801</v>
      </c>
      <c r="R50" s="55" t="s">
        <v>19802</v>
      </c>
    </row>
    <row r="51" spans="1:18" ht="32" x14ac:dyDescent="0.2">
      <c r="A51" s="160">
        <v>9789152302484</v>
      </c>
      <c r="B51" s="11">
        <v>3</v>
      </c>
      <c r="C51" s="11" t="s">
        <v>12860</v>
      </c>
      <c r="D51" s="11" t="str">
        <f t="shared" si="0"/>
        <v>3_x3_1x_G_11c</v>
      </c>
      <c r="E51" s="11" t="str">
        <f>INDEX('Base data'!$M$672:$N$910,MATCH('Kap 3'!D51,'Base data'!$M$672:$M$910,0),2)</f>
        <v>9789152302484-3-x3_1x-G-11c</v>
      </c>
      <c r="G51" s="11" t="str">
        <f t="shared" si="1"/>
        <v>11c</v>
      </c>
      <c r="H51" s="11" t="str">
        <f t="shared" si="2"/>
        <v>Resonera</v>
      </c>
      <c r="I51" s="11" t="s">
        <v>62</v>
      </c>
      <c r="J51" s="11" t="s">
        <v>277</v>
      </c>
      <c r="K51" s="11" t="s">
        <v>33</v>
      </c>
      <c r="L51" s="11" t="s">
        <v>283</v>
      </c>
      <c r="M51" s="11">
        <v>2</v>
      </c>
      <c r="N51" s="11" t="s">
        <v>283</v>
      </c>
      <c r="O51" s="11" t="s">
        <v>304</v>
      </c>
      <c r="P51" s="11" t="s">
        <v>19796</v>
      </c>
      <c r="Q51" s="11">
        <v>24</v>
      </c>
      <c r="R51" s="55" t="s">
        <v>19797</v>
      </c>
    </row>
    <row r="52" spans="1:18" ht="32" x14ac:dyDescent="0.2">
      <c r="A52" s="160">
        <v>9789152302484</v>
      </c>
      <c r="B52" s="11">
        <v>3</v>
      </c>
      <c r="C52" s="11" t="s">
        <v>12860</v>
      </c>
      <c r="D52" s="11" t="str">
        <f t="shared" si="0"/>
        <v>3_x3_1x_G_12a</v>
      </c>
      <c r="E52" s="11" t="str">
        <f>INDEX('Base data'!$M$672:$N$910,MATCH('Kap 3'!D52,'Base data'!$M$672:$M$910,0),2)</f>
        <v>9789152302484-3-x3_1x-G-12a</v>
      </c>
      <c r="G52" s="11" t="str">
        <f t="shared" si="1"/>
        <v>12a</v>
      </c>
      <c r="H52" s="11" t="str">
        <f t="shared" si="2"/>
        <v>Resonera</v>
      </c>
      <c r="I52" s="11" t="s">
        <v>63</v>
      </c>
      <c r="J52" s="11" t="s">
        <v>277</v>
      </c>
      <c r="K52" s="11" t="s">
        <v>33</v>
      </c>
      <c r="L52" s="11" t="s">
        <v>283</v>
      </c>
      <c r="M52" s="11">
        <v>1</v>
      </c>
      <c r="N52" s="11" t="s">
        <v>281</v>
      </c>
      <c r="O52" s="11" t="s">
        <v>304</v>
      </c>
      <c r="P52" s="11" t="s">
        <v>19803</v>
      </c>
      <c r="Q52" s="11" t="s">
        <v>19804</v>
      </c>
      <c r="R52" s="55" t="s">
        <v>19805</v>
      </c>
    </row>
    <row r="53" spans="1:18" ht="32" x14ac:dyDescent="0.2">
      <c r="A53" s="160">
        <v>9789152302484</v>
      </c>
      <c r="B53" s="11">
        <v>3</v>
      </c>
      <c r="C53" s="11" t="s">
        <v>12860</v>
      </c>
      <c r="D53" s="11" t="str">
        <f t="shared" si="0"/>
        <v>3_x3_1x_G_12a</v>
      </c>
      <c r="E53" s="11" t="str">
        <f>INDEX('Base data'!$M$672:$N$910,MATCH('Kap 3'!D53,'Base data'!$M$672:$M$910,0),2)</f>
        <v>9789152302484-3-x3_1x-G-12a</v>
      </c>
      <c r="G53" s="11" t="str">
        <f t="shared" si="1"/>
        <v>12a</v>
      </c>
      <c r="H53" s="11" t="str">
        <f t="shared" si="2"/>
        <v>Resonera</v>
      </c>
      <c r="I53" s="11" t="s">
        <v>63</v>
      </c>
      <c r="J53" s="11" t="s">
        <v>277</v>
      </c>
      <c r="K53" s="11" t="s">
        <v>33</v>
      </c>
      <c r="L53" s="11" t="s">
        <v>283</v>
      </c>
      <c r="M53" s="11">
        <v>2</v>
      </c>
      <c r="N53" s="11" t="s">
        <v>283</v>
      </c>
      <c r="O53" s="11" t="s">
        <v>304</v>
      </c>
      <c r="P53" s="11" t="s">
        <v>19806</v>
      </c>
      <c r="Q53" s="11">
        <v>3000</v>
      </c>
      <c r="R53" s="55" t="s">
        <v>19775</v>
      </c>
    </row>
    <row r="54" spans="1:18" ht="32" x14ac:dyDescent="0.2">
      <c r="A54" s="160">
        <v>9789152302484</v>
      </c>
      <c r="B54" s="11">
        <v>3</v>
      </c>
      <c r="C54" s="11" t="s">
        <v>12860</v>
      </c>
      <c r="D54" s="11" t="str">
        <f t="shared" si="0"/>
        <v>3_x3_1x_G_12b</v>
      </c>
      <c r="E54" s="11" t="str">
        <f>INDEX('Base data'!$M$672:$N$910,MATCH('Kap 3'!D54,'Base data'!$M$672:$M$910,0),2)</f>
        <v>9789152302484-3-x3_1x-G-12b</v>
      </c>
      <c r="G54" s="11" t="str">
        <f t="shared" si="1"/>
        <v>12b</v>
      </c>
      <c r="H54" s="11" t="str">
        <f t="shared" si="2"/>
        <v>Resonera</v>
      </c>
      <c r="I54" s="11" t="s">
        <v>64</v>
      </c>
      <c r="J54" s="11" t="s">
        <v>277</v>
      </c>
      <c r="K54" s="11" t="s">
        <v>33</v>
      </c>
      <c r="L54" s="11" t="s">
        <v>283</v>
      </c>
      <c r="M54" s="11">
        <v>1</v>
      </c>
      <c r="N54" s="11" t="s">
        <v>281</v>
      </c>
      <c r="O54" s="11" t="s">
        <v>304</v>
      </c>
      <c r="P54" s="11" t="s">
        <v>19807</v>
      </c>
      <c r="Q54" s="11" t="s">
        <v>19808</v>
      </c>
      <c r="R54" s="55" t="s">
        <v>19809</v>
      </c>
    </row>
    <row r="55" spans="1:18" ht="32" x14ac:dyDescent="0.2">
      <c r="A55" s="160">
        <v>9789152302484</v>
      </c>
      <c r="B55" s="11">
        <v>3</v>
      </c>
      <c r="C55" s="11" t="s">
        <v>12860</v>
      </c>
      <c r="D55" s="11" t="str">
        <f t="shared" si="0"/>
        <v>3_x3_1x_G_12b</v>
      </c>
      <c r="E55" s="11" t="str">
        <f>INDEX('Base data'!$M$672:$N$910,MATCH('Kap 3'!D55,'Base data'!$M$672:$M$910,0),2)</f>
        <v>9789152302484-3-x3_1x-G-12b</v>
      </c>
      <c r="G55" s="11" t="str">
        <f t="shared" si="1"/>
        <v>12b</v>
      </c>
      <c r="H55" s="11" t="str">
        <f t="shared" si="2"/>
        <v>Resonera</v>
      </c>
      <c r="I55" s="11" t="s">
        <v>64</v>
      </c>
      <c r="J55" s="11" t="s">
        <v>277</v>
      </c>
      <c r="K55" s="11" t="s">
        <v>33</v>
      </c>
      <c r="L55" s="11" t="s">
        <v>283</v>
      </c>
      <c r="M55" s="11">
        <v>2</v>
      </c>
      <c r="N55" s="11" t="s">
        <v>283</v>
      </c>
      <c r="O55" s="11" t="s">
        <v>304</v>
      </c>
      <c r="P55" s="11" t="s">
        <v>19810</v>
      </c>
      <c r="Q55" s="11">
        <v>2000</v>
      </c>
      <c r="R55" s="55" t="s">
        <v>19775</v>
      </c>
    </row>
    <row r="56" spans="1:18" ht="32" x14ac:dyDescent="0.2">
      <c r="A56" s="160">
        <v>9789152302484</v>
      </c>
      <c r="B56" s="11">
        <v>3</v>
      </c>
      <c r="C56" s="11" t="s">
        <v>12860</v>
      </c>
      <c r="D56" s="11" t="str">
        <f t="shared" si="0"/>
        <v>3_x3_1x_G_12c</v>
      </c>
      <c r="E56" s="11" t="str">
        <f>INDEX('Base data'!$M$672:$N$910,MATCH('Kap 3'!D56,'Base data'!$M$672:$M$910,0),2)</f>
        <v>9789152302484-3-x3_1x-G-12c</v>
      </c>
      <c r="G56" s="11" t="str">
        <f t="shared" si="1"/>
        <v>12c</v>
      </c>
      <c r="H56" s="11" t="str">
        <f t="shared" si="2"/>
        <v>Resonera</v>
      </c>
      <c r="I56" s="11" t="s">
        <v>65</v>
      </c>
      <c r="J56" s="11" t="s">
        <v>277</v>
      </c>
      <c r="K56" s="11" t="s">
        <v>33</v>
      </c>
      <c r="L56" s="11" t="s">
        <v>283</v>
      </c>
      <c r="M56" s="11">
        <v>1</v>
      </c>
      <c r="N56" s="11" t="s">
        <v>281</v>
      </c>
      <c r="O56" s="11" t="s">
        <v>304</v>
      </c>
      <c r="P56" s="11" t="s">
        <v>19811</v>
      </c>
      <c r="Q56" s="11" t="s">
        <v>19812</v>
      </c>
      <c r="R56" s="55" t="s">
        <v>19809</v>
      </c>
    </row>
    <row r="57" spans="1:18" ht="32" x14ac:dyDescent="0.2">
      <c r="A57" s="160">
        <v>9789152302484</v>
      </c>
      <c r="B57" s="11">
        <v>3</v>
      </c>
      <c r="C57" s="11" t="s">
        <v>12860</v>
      </c>
      <c r="D57" s="11" t="str">
        <f t="shared" si="0"/>
        <v>3_x3_1x_G_12c</v>
      </c>
      <c r="E57" s="11" t="str">
        <f>INDEX('Base data'!$M$672:$N$910,MATCH('Kap 3'!D57,'Base data'!$M$672:$M$910,0),2)</f>
        <v>9789152302484-3-x3_1x-G-12c</v>
      </c>
      <c r="G57" s="11" t="str">
        <f t="shared" si="1"/>
        <v>12c</v>
      </c>
      <c r="H57" s="11" t="str">
        <f t="shared" si="2"/>
        <v>Resonera</v>
      </c>
      <c r="I57" s="11" t="s">
        <v>65</v>
      </c>
      <c r="J57" s="11" t="s">
        <v>277</v>
      </c>
      <c r="K57" s="11" t="s">
        <v>33</v>
      </c>
      <c r="L57" s="11" t="s">
        <v>283</v>
      </c>
      <c r="M57" s="11">
        <v>2</v>
      </c>
      <c r="N57" s="11" t="s">
        <v>283</v>
      </c>
      <c r="O57" s="11" t="s">
        <v>304</v>
      </c>
      <c r="P57" s="11" t="s">
        <v>19813</v>
      </c>
      <c r="Q57" s="11">
        <v>700</v>
      </c>
      <c r="R57" s="55" t="s">
        <v>19775</v>
      </c>
    </row>
    <row r="58" spans="1:18" ht="32" x14ac:dyDescent="0.2">
      <c r="A58" s="160">
        <v>9789152302484</v>
      </c>
      <c r="B58" s="11">
        <v>3</v>
      </c>
      <c r="C58" s="11" t="s">
        <v>12860</v>
      </c>
      <c r="D58" s="11" t="str">
        <f t="shared" si="0"/>
        <v>3_x3_1x_G_13a</v>
      </c>
      <c r="E58" s="11" t="str">
        <f>INDEX('Base data'!$M$672:$N$910,MATCH('Kap 3'!D58,'Base data'!$M$672:$M$910,0),2)</f>
        <v>9789152302484-3-x3_1x-G-13a</v>
      </c>
      <c r="G58" s="11" t="str">
        <f t="shared" si="1"/>
        <v>13a</v>
      </c>
      <c r="H58" s="11" t="str">
        <f t="shared" si="2"/>
        <v>Resonera</v>
      </c>
      <c r="I58" s="11" t="s">
        <v>167</v>
      </c>
      <c r="J58" s="11" t="s">
        <v>277</v>
      </c>
      <c r="K58" s="11" t="s">
        <v>33</v>
      </c>
      <c r="L58" s="11" t="s">
        <v>283</v>
      </c>
      <c r="M58" s="11">
        <v>1</v>
      </c>
      <c r="N58" s="11" t="s">
        <v>281</v>
      </c>
      <c r="O58" s="11" t="s">
        <v>304</v>
      </c>
      <c r="P58" s="11" t="s">
        <v>19814</v>
      </c>
      <c r="Q58" s="11" t="s">
        <v>19815</v>
      </c>
      <c r="R58" s="55" t="s">
        <v>19816</v>
      </c>
    </row>
    <row r="59" spans="1:18" ht="32" x14ac:dyDescent="0.2">
      <c r="A59" s="160">
        <v>9789152302484</v>
      </c>
      <c r="B59" s="11">
        <v>3</v>
      </c>
      <c r="C59" s="11" t="s">
        <v>12860</v>
      </c>
      <c r="D59" s="11" t="str">
        <f t="shared" si="0"/>
        <v>3_x3_1x_G_13a</v>
      </c>
      <c r="E59" s="11" t="str">
        <f>INDEX('Base data'!$M$672:$N$910,MATCH('Kap 3'!D59,'Base data'!$M$672:$M$910,0),2)</f>
        <v>9789152302484-3-x3_1x-G-13a</v>
      </c>
      <c r="G59" s="11" t="str">
        <f t="shared" si="1"/>
        <v>13a</v>
      </c>
      <c r="H59" s="11" t="str">
        <f t="shared" si="2"/>
        <v>Resonera</v>
      </c>
      <c r="I59" s="11" t="s">
        <v>167</v>
      </c>
      <c r="J59" s="11" t="s">
        <v>277</v>
      </c>
      <c r="K59" s="11" t="s">
        <v>33</v>
      </c>
      <c r="L59" s="11" t="s">
        <v>283</v>
      </c>
      <c r="M59" s="11">
        <v>2</v>
      </c>
      <c r="N59" s="11" t="s">
        <v>283</v>
      </c>
      <c r="O59" s="11" t="s">
        <v>304</v>
      </c>
      <c r="P59" s="11" t="s">
        <v>19817</v>
      </c>
      <c r="Q59" s="11">
        <v>1</v>
      </c>
      <c r="R59" s="55" t="s">
        <v>19775</v>
      </c>
    </row>
    <row r="60" spans="1:18" ht="32" x14ac:dyDescent="0.2">
      <c r="A60" s="160">
        <v>9789152302484</v>
      </c>
      <c r="B60" s="11">
        <v>3</v>
      </c>
      <c r="C60" s="11" t="s">
        <v>12860</v>
      </c>
      <c r="D60" s="11" t="str">
        <f t="shared" si="0"/>
        <v>3_x3_1x_G_13b</v>
      </c>
      <c r="E60" s="11" t="str">
        <f>INDEX('Base data'!$M$672:$N$910,MATCH('Kap 3'!D60,'Base data'!$M$672:$M$910,0),2)</f>
        <v>9789152302484-3-x3_1x-G-13b</v>
      </c>
      <c r="G60" s="11" t="str">
        <f t="shared" si="1"/>
        <v>13b</v>
      </c>
      <c r="H60" s="11" t="str">
        <f t="shared" si="2"/>
        <v>Resonera</v>
      </c>
      <c r="I60" s="11" t="s">
        <v>168</v>
      </c>
      <c r="J60" s="11" t="s">
        <v>277</v>
      </c>
      <c r="K60" s="11" t="s">
        <v>33</v>
      </c>
      <c r="L60" s="11" t="s">
        <v>283</v>
      </c>
      <c r="M60" s="11">
        <v>1</v>
      </c>
      <c r="N60" s="11" t="s">
        <v>281</v>
      </c>
      <c r="O60" s="11" t="s">
        <v>304</v>
      </c>
      <c r="P60" s="11" t="s">
        <v>19818</v>
      </c>
      <c r="Q60" s="11" t="s">
        <v>19819</v>
      </c>
      <c r="R60" s="55" t="s">
        <v>19805</v>
      </c>
    </row>
    <row r="61" spans="1:18" ht="32" x14ac:dyDescent="0.2">
      <c r="A61" s="160">
        <v>9789152302484</v>
      </c>
      <c r="B61" s="11">
        <v>3</v>
      </c>
      <c r="C61" s="11" t="s">
        <v>12860</v>
      </c>
      <c r="D61" s="11" t="str">
        <f t="shared" si="0"/>
        <v>3_x3_1x_G_13b</v>
      </c>
      <c r="E61" s="11" t="str">
        <f>INDEX('Base data'!$M$672:$N$910,MATCH('Kap 3'!D61,'Base data'!$M$672:$M$910,0),2)</f>
        <v>9789152302484-3-x3_1x-G-13b</v>
      </c>
      <c r="G61" s="11" t="str">
        <f t="shared" si="1"/>
        <v>13b</v>
      </c>
      <c r="H61" s="11" t="str">
        <f t="shared" si="2"/>
        <v>Resonera</v>
      </c>
      <c r="I61" s="11" t="s">
        <v>168</v>
      </c>
      <c r="J61" s="11" t="s">
        <v>277</v>
      </c>
      <c r="K61" s="11" t="s">
        <v>33</v>
      </c>
      <c r="L61" s="11"/>
      <c r="M61" s="11">
        <v>2</v>
      </c>
      <c r="N61" s="11" t="s">
        <v>283</v>
      </c>
      <c r="O61" s="11" t="s">
        <v>304</v>
      </c>
      <c r="P61" s="11" t="s">
        <v>19820</v>
      </c>
      <c r="Q61" s="11">
        <v>500</v>
      </c>
      <c r="R61" s="55" t="s">
        <v>19775</v>
      </c>
    </row>
    <row r="62" spans="1:18" ht="32" x14ac:dyDescent="0.2">
      <c r="A62" s="160">
        <v>9789152302484</v>
      </c>
      <c r="B62" s="11">
        <v>3</v>
      </c>
      <c r="C62" s="11" t="s">
        <v>12860</v>
      </c>
      <c r="D62" s="11" t="str">
        <f t="shared" si="0"/>
        <v>3_x3_1x_G_13c</v>
      </c>
      <c r="E62" s="11" t="str">
        <f>INDEX('Base data'!$M$672:$N$910,MATCH('Kap 3'!D62,'Base data'!$M$672:$M$910,0),2)</f>
        <v>9789152302484-3-x3_1x-G-13c</v>
      </c>
      <c r="G62" s="11" t="str">
        <f t="shared" si="1"/>
        <v>13c</v>
      </c>
      <c r="H62" s="11" t="str">
        <f t="shared" si="2"/>
        <v>Resonera</v>
      </c>
      <c r="I62" s="11" t="s">
        <v>171</v>
      </c>
      <c r="J62" s="11" t="s">
        <v>277</v>
      </c>
      <c r="K62" s="11" t="s">
        <v>33</v>
      </c>
      <c r="L62" s="11" t="s">
        <v>283</v>
      </c>
      <c r="M62" s="11">
        <v>1</v>
      </c>
      <c r="N62" s="11" t="s">
        <v>281</v>
      </c>
      <c r="O62" s="11" t="s">
        <v>304</v>
      </c>
      <c r="P62" s="11" t="s">
        <v>19821</v>
      </c>
      <c r="Q62" s="11" t="s">
        <v>19822</v>
      </c>
      <c r="R62" s="55" t="s">
        <v>19816</v>
      </c>
    </row>
    <row r="63" spans="1:18" ht="32" x14ac:dyDescent="0.2">
      <c r="A63" s="160">
        <v>9789152302484</v>
      </c>
      <c r="B63" s="11">
        <v>3</v>
      </c>
      <c r="C63" s="11" t="s">
        <v>12860</v>
      </c>
      <c r="D63" s="11" t="str">
        <f t="shared" si="0"/>
        <v>3_x3_1x_G_13c</v>
      </c>
      <c r="E63" s="11" t="str">
        <f>INDEX('Base data'!$M$672:$N$910,MATCH('Kap 3'!D63,'Base data'!$M$672:$M$910,0),2)</f>
        <v>9789152302484-3-x3_1x-G-13c</v>
      </c>
      <c r="G63" s="11" t="str">
        <f t="shared" si="1"/>
        <v>13c</v>
      </c>
      <c r="H63" s="11" t="str">
        <f t="shared" si="2"/>
        <v>Resonera</v>
      </c>
      <c r="I63" s="11" t="s">
        <v>171</v>
      </c>
      <c r="J63" s="11" t="s">
        <v>277</v>
      </c>
      <c r="K63" s="11" t="s">
        <v>33</v>
      </c>
      <c r="L63" s="11" t="s">
        <v>283</v>
      </c>
      <c r="M63" s="11">
        <v>2</v>
      </c>
      <c r="N63" s="11" t="s">
        <v>283</v>
      </c>
      <c r="O63" s="11" t="s">
        <v>304</v>
      </c>
      <c r="P63" s="11" t="s">
        <v>19823</v>
      </c>
      <c r="Q63" s="11" t="s">
        <v>19824</v>
      </c>
      <c r="R63" s="55" t="s">
        <v>19775</v>
      </c>
    </row>
    <row r="64" spans="1:18" ht="64" x14ac:dyDescent="0.2">
      <c r="A64" s="160">
        <v>9789152302484</v>
      </c>
      <c r="B64" s="11">
        <v>3</v>
      </c>
      <c r="C64" s="11" t="s">
        <v>12860</v>
      </c>
      <c r="D64" s="11" t="str">
        <f t="shared" si="0"/>
        <v>3_x3_1x_G_14a</v>
      </c>
      <c r="E64" s="11" t="str">
        <f>INDEX('Base data'!$M$672:$N$910,MATCH('Kap 3'!D64,'Base data'!$M$672:$M$910,0),2)</f>
        <v>9789152302484-3-x3_1x-G-14a</v>
      </c>
      <c r="G64" s="11" t="str">
        <f t="shared" si="1"/>
        <v>14a</v>
      </c>
      <c r="H64" s="11" t="str">
        <f t="shared" si="2"/>
        <v>Resonera</v>
      </c>
      <c r="I64" s="11" t="s">
        <v>68</v>
      </c>
      <c r="J64" s="11" t="s">
        <v>277</v>
      </c>
      <c r="K64" s="11" t="s">
        <v>33</v>
      </c>
      <c r="L64" s="11" t="s">
        <v>283</v>
      </c>
      <c r="M64" s="11">
        <v>1</v>
      </c>
      <c r="N64" s="11" t="s">
        <v>283</v>
      </c>
      <c r="O64" s="11" t="s">
        <v>304</v>
      </c>
      <c r="P64" s="11" t="s">
        <v>19825</v>
      </c>
      <c r="Q64" s="11">
        <v>2</v>
      </c>
      <c r="R64" s="55" t="s">
        <v>19826</v>
      </c>
    </row>
    <row r="65" spans="1:18" ht="64" x14ac:dyDescent="0.2">
      <c r="A65" s="160">
        <v>9789152302484</v>
      </c>
      <c r="B65" s="11">
        <v>3</v>
      </c>
      <c r="C65" s="11" t="s">
        <v>12860</v>
      </c>
      <c r="D65" s="11" t="str">
        <f t="shared" si="0"/>
        <v>3_x3_1x_G_14b</v>
      </c>
      <c r="E65" s="11" t="str">
        <f>INDEX('Base data'!$M$672:$N$910,MATCH('Kap 3'!D65,'Base data'!$M$672:$M$910,0),2)</f>
        <v>9789152302484-3-x3_1x-G-14b</v>
      </c>
      <c r="G65" s="11" t="str">
        <f t="shared" si="1"/>
        <v>14b</v>
      </c>
      <c r="H65" s="11" t="str">
        <f t="shared" si="2"/>
        <v>Resonera</v>
      </c>
      <c r="I65" s="11" t="s">
        <v>69</v>
      </c>
      <c r="J65" s="11" t="s">
        <v>277</v>
      </c>
      <c r="K65" s="11" t="s">
        <v>33</v>
      </c>
      <c r="L65" s="11" t="s">
        <v>283</v>
      </c>
      <c r="M65" s="11">
        <v>1</v>
      </c>
      <c r="N65" s="11" t="s">
        <v>283</v>
      </c>
      <c r="O65" s="11" t="s">
        <v>304</v>
      </c>
      <c r="P65" s="11" t="s">
        <v>19827</v>
      </c>
      <c r="Q65" s="11">
        <v>30</v>
      </c>
      <c r="R65" s="55" t="s">
        <v>19828</v>
      </c>
    </row>
    <row r="66" spans="1:18" ht="64" x14ac:dyDescent="0.2">
      <c r="A66" s="160">
        <v>9789152302484</v>
      </c>
      <c r="B66" s="11">
        <v>3</v>
      </c>
      <c r="C66" s="11" t="s">
        <v>12860</v>
      </c>
      <c r="D66" s="11" t="str">
        <f t="shared" si="0"/>
        <v>3_x3_1x_G_14c</v>
      </c>
      <c r="E66" s="11" t="str">
        <f>INDEX('Base data'!$M$672:$N$910,MATCH('Kap 3'!D66,'Base data'!$M$672:$M$910,0),2)</f>
        <v>9789152302484-3-x3_1x-G-14c</v>
      </c>
      <c r="G66" s="11" t="str">
        <f t="shared" si="1"/>
        <v>14c</v>
      </c>
      <c r="H66" s="11" t="str">
        <f t="shared" si="2"/>
        <v>Resonera</v>
      </c>
      <c r="I66" s="11" t="s">
        <v>216</v>
      </c>
      <c r="J66" s="11" t="s">
        <v>277</v>
      </c>
      <c r="K66" s="11" t="s">
        <v>33</v>
      </c>
      <c r="L66" s="11" t="s">
        <v>283</v>
      </c>
      <c r="M66" s="11">
        <v>1</v>
      </c>
      <c r="N66" s="11" t="s">
        <v>283</v>
      </c>
      <c r="O66" s="11" t="s">
        <v>304</v>
      </c>
      <c r="P66" s="11" t="s">
        <v>19829</v>
      </c>
      <c r="Q66" s="11" t="s">
        <v>14749</v>
      </c>
      <c r="R66" s="55" t="s">
        <v>19830</v>
      </c>
    </row>
    <row r="67" spans="1:18" ht="80" x14ac:dyDescent="0.2">
      <c r="A67" s="160">
        <v>9789152302484</v>
      </c>
      <c r="B67" s="11">
        <v>3</v>
      </c>
      <c r="C67" s="11" t="s">
        <v>12860</v>
      </c>
      <c r="D67" s="11" t="str">
        <f t="shared" ref="D67:D130" si="5">B67&amp;"_"&amp;C67&amp;"_"&amp;K67&amp;"_"&amp;G67</f>
        <v>3_x3_1x_G_15</v>
      </c>
      <c r="E67" s="11" t="str">
        <f>INDEX('Base data'!$M$672:$N$910,MATCH('Kap 3'!D67,'Base data'!$M$672:$M$910,0),2)</f>
        <v>9789152302484-3-x3_1x-G-15</v>
      </c>
      <c r="G67" s="11">
        <f t="shared" ref="G67:G130" si="6">IF(I67="",G66,I67)</f>
        <v>15</v>
      </c>
      <c r="H67" s="11" t="str">
        <f t="shared" ref="H67:H130" si="7">IF(L67="",H66,L67)</f>
        <v>Problemlösning</v>
      </c>
      <c r="I67" s="11">
        <v>15</v>
      </c>
      <c r="J67" s="11" t="s">
        <v>277</v>
      </c>
      <c r="K67" s="11" t="s">
        <v>33</v>
      </c>
      <c r="L67" s="11" t="s">
        <v>1256</v>
      </c>
      <c r="M67" s="11">
        <v>1</v>
      </c>
      <c r="N67" s="11" t="s">
        <v>283</v>
      </c>
      <c r="O67" s="11" t="s">
        <v>304</v>
      </c>
      <c r="P67" s="11" t="s">
        <v>20702</v>
      </c>
      <c r="Q67" s="11">
        <v>1000</v>
      </c>
      <c r="R67" s="55" t="s">
        <v>20703</v>
      </c>
    </row>
    <row r="68" spans="1:18" ht="48" x14ac:dyDescent="0.2">
      <c r="A68" s="160">
        <v>9789152302484</v>
      </c>
      <c r="B68" s="11">
        <v>3</v>
      </c>
      <c r="C68" s="11" t="s">
        <v>12860</v>
      </c>
      <c r="D68" s="11" t="str">
        <f t="shared" si="5"/>
        <v>3_x3_1x_G_15</v>
      </c>
      <c r="E68" s="11" t="str">
        <f>INDEX('Base data'!$M$672:$N$910,MATCH('Kap 3'!D68,'Base data'!$M$672:$M$910,0),2)</f>
        <v>9789152302484-3-x3_1x-G-15</v>
      </c>
      <c r="G68" s="11">
        <f t="shared" si="6"/>
        <v>15</v>
      </c>
      <c r="H68" s="11" t="str">
        <f t="shared" si="7"/>
        <v>Problemlösning</v>
      </c>
      <c r="I68" s="11">
        <v>15</v>
      </c>
      <c r="J68" s="11" t="s">
        <v>277</v>
      </c>
      <c r="K68" s="11" t="s">
        <v>33</v>
      </c>
      <c r="L68" s="11" t="s">
        <v>1256</v>
      </c>
      <c r="M68" s="11">
        <v>2</v>
      </c>
      <c r="N68" s="11" t="s">
        <v>281</v>
      </c>
      <c r="O68" s="11" t="s">
        <v>304</v>
      </c>
      <c r="P68" s="11" t="s">
        <v>19831</v>
      </c>
      <c r="Q68" s="11" t="s">
        <v>19832</v>
      </c>
      <c r="R68" s="55" t="s">
        <v>19833</v>
      </c>
    </row>
    <row r="69" spans="1:18" ht="32" x14ac:dyDescent="0.2">
      <c r="A69" s="160">
        <v>9789152302484</v>
      </c>
      <c r="B69" s="11">
        <v>3</v>
      </c>
      <c r="C69" s="11" t="s">
        <v>12860</v>
      </c>
      <c r="D69" s="11" t="str">
        <f t="shared" si="5"/>
        <v>3_x3_1x_G_15</v>
      </c>
      <c r="E69" s="11" t="str">
        <f>INDEX('Base data'!$M$672:$N$910,MATCH('Kap 3'!D69,'Base data'!$M$672:$M$910,0),2)</f>
        <v>9789152302484-3-x3_1x-G-15</v>
      </c>
      <c r="G69" s="11">
        <f t="shared" si="6"/>
        <v>15</v>
      </c>
      <c r="H69" s="11" t="str">
        <f t="shared" si="7"/>
        <v>Problemlösning</v>
      </c>
      <c r="I69" s="11">
        <v>15</v>
      </c>
      <c r="J69" s="11" t="s">
        <v>277</v>
      </c>
      <c r="K69" s="11" t="s">
        <v>33</v>
      </c>
      <c r="L69" s="11" t="s">
        <v>1256</v>
      </c>
      <c r="M69" s="11">
        <v>3</v>
      </c>
      <c r="N69" s="11" t="s">
        <v>283</v>
      </c>
      <c r="O69" s="11" t="s">
        <v>304</v>
      </c>
      <c r="P69" s="11" t="s">
        <v>19834</v>
      </c>
      <c r="Q69" s="11">
        <v>7500</v>
      </c>
      <c r="R69" s="55" t="s">
        <v>19835</v>
      </c>
    </row>
    <row r="70" spans="1:18" ht="64" x14ac:dyDescent="0.2">
      <c r="A70" s="160">
        <v>9789152302484</v>
      </c>
      <c r="B70" s="11">
        <v>3</v>
      </c>
      <c r="C70" s="11" t="s">
        <v>12860</v>
      </c>
      <c r="D70" s="11" t="str">
        <f t="shared" si="5"/>
        <v>3_x3_1x_G_16a</v>
      </c>
      <c r="E70" s="11" t="str">
        <f>INDEX('Base data'!$M$672:$N$910,MATCH('Kap 3'!D70,'Base data'!$M$672:$M$910,0),2)</f>
        <v>9789152302484-3-x3_1x-G-16a</v>
      </c>
      <c r="G70" s="11" t="str">
        <f t="shared" si="6"/>
        <v>16a</v>
      </c>
      <c r="H70" s="11" t="str">
        <f t="shared" si="7"/>
        <v>Resonera</v>
      </c>
      <c r="I70" s="176" t="s">
        <v>72</v>
      </c>
      <c r="J70" s="11" t="s">
        <v>277</v>
      </c>
      <c r="K70" s="11" t="s">
        <v>33</v>
      </c>
      <c r="L70" s="11" t="s">
        <v>283</v>
      </c>
      <c r="M70" s="11">
        <v>1</v>
      </c>
      <c r="N70" s="11" t="s">
        <v>283</v>
      </c>
      <c r="O70" s="11" t="s">
        <v>304</v>
      </c>
      <c r="P70" s="11" t="s">
        <v>19836</v>
      </c>
      <c r="Q70" s="11">
        <v>1000</v>
      </c>
      <c r="R70" s="55" t="s">
        <v>19837</v>
      </c>
    </row>
    <row r="71" spans="1:18" ht="48" x14ac:dyDescent="0.2">
      <c r="A71" s="160">
        <v>9789152302484</v>
      </c>
      <c r="B71" s="11">
        <v>3</v>
      </c>
      <c r="C71" s="11" t="s">
        <v>12860</v>
      </c>
      <c r="D71" s="11" t="str">
        <f t="shared" si="5"/>
        <v>3_x3_1x_G_16a</v>
      </c>
      <c r="E71" s="11" t="str">
        <f>INDEX('Base data'!$M$672:$N$910,MATCH('Kap 3'!D71,'Base data'!$M$672:$M$910,0),2)</f>
        <v>9789152302484-3-x3_1x-G-16a</v>
      </c>
      <c r="G71" s="11" t="str">
        <f t="shared" si="6"/>
        <v>16a</v>
      </c>
      <c r="H71" s="11" t="str">
        <f t="shared" si="7"/>
        <v>Resonera</v>
      </c>
      <c r="I71" s="176" t="s">
        <v>72</v>
      </c>
      <c r="J71" s="11" t="s">
        <v>277</v>
      </c>
      <c r="K71" s="11" t="s">
        <v>33</v>
      </c>
      <c r="L71" s="11" t="s">
        <v>283</v>
      </c>
      <c r="M71" s="11">
        <v>2</v>
      </c>
      <c r="N71" s="11" t="s">
        <v>281</v>
      </c>
      <c r="O71" s="11" t="s">
        <v>304</v>
      </c>
      <c r="P71" s="11" t="s">
        <v>19838</v>
      </c>
      <c r="Q71" s="11">
        <v>2</v>
      </c>
      <c r="R71" s="55" t="s">
        <v>19839</v>
      </c>
    </row>
    <row r="72" spans="1:18" ht="64" x14ac:dyDescent="0.2">
      <c r="A72" s="160">
        <v>9789152302484</v>
      </c>
      <c r="B72" s="11">
        <v>3</v>
      </c>
      <c r="C72" s="11" t="s">
        <v>12860</v>
      </c>
      <c r="D72" s="11" t="str">
        <f t="shared" si="5"/>
        <v>3_x3_1x_G_16b</v>
      </c>
      <c r="E72" s="11" t="str">
        <f>INDEX('Base data'!$M$672:$N$910,MATCH('Kap 3'!D72,'Base data'!$M$672:$M$910,0),2)</f>
        <v>9789152302484-3-x3_1x-G-16b</v>
      </c>
      <c r="G72" s="11" t="str">
        <f t="shared" si="6"/>
        <v>16b</v>
      </c>
      <c r="H72" s="11" t="str">
        <f t="shared" si="7"/>
        <v>Resonera</v>
      </c>
      <c r="I72" s="176" t="s">
        <v>73</v>
      </c>
      <c r="J72" s="11" t="s">
        <v>277</v>
      </c>
      <c r="K72" s="11" t="s">
        <v>33</v>
      </c>
      <c r="L72" s="11" t="s">
        <v>283</v>
      </c>
      <c r="M72" s="11">
        <v>1</v>
      </c>
      <c r="N72" s="11" t="s">
        <v>283</v>
      </c>
      <c r="O72" s="11" t="s">
        <v>304</v>
      </c>
      <c r="P72" s="11" t="s">
        <v>19836</v>
      </c>
      <c r="Q72" s="11">
        <v>1000</v>
      </c>
      <c r="R72" s="55" t="s">
        <v>19840</v>
      </c>
    </row>
    <row r="73" spans="1:18" ht="48" x14ac:dyDescent="0.2">
      <c r="A73" s="160">
        <v>9789152302484</v>
      </c>
      <c r="B73" s="11">
        <v>3</v>
      </c>
      <c r="C73" s="11" t="s">
        <v>12860</v>
      </c>
      <c r="D73" s="11" t="str">
        <f t="shared" si="5"/>
        <v>3_x3_1x_G_16b</v>
      </c>
      <c r="E73" s="11" t="str">
        <f>INDEX('Base data'!$M$672:$N$910,MATCH('Kap 3'!D73,'Base data'!$M$672:$M$910,0),2)</f>
        <v>9789152302484-3-x3_1x-G-16b</v>
      </c>
      <c r="G73" s="11" t="str">
        <f t="shared" si="6"/>
        <v>16b</v>
      </c>
      <c r="H73" s="11" t="str">
        <f t="shared" si="7"/>
        <v>Resonera</v>
      </c>
      <c r="I73" s="176" t="s">
        <v>73</v>
      </c>
      <c r="J73" s="11" t="s">
        <v>277</v>
      </c>
      <c r="K73" s="11" t="s">
        <v>33</v>
      </c>
      <c r="L73" s="11" t="s">
        <v>283</v>
      </c>
      <c r="M73" s="11">
        <v>2</v>
      </c>
      <c r="N73" s="11" t="s">
        <v>281</v>
      </c>
      <c r="O73" s="11" t="s">
        <v>304</v>
      </c>
      <c r="P73" s="11" t="s">
        <v>19841</v>
      </c>
      <c r="Q73" s="11" t="s">
        <v>14749</v>
      </c>
      <c r="R73" s="55" t="s">
        <v>19842</v>
      </c>
    </row>
    <row r="74" spans="1:18" ht="64" x14ac:dyDescent="0.2">
      <c r="A74" s="160">
        <v>9789152302484</v>
      </c>
      <c r="B74" s="11">
        <v>3</v>
      </c>
      <c r="C74" s="11" t="s">
        <v>12860</v>
      </c>
      <c r="D74" s="11" t="str">
        <f t="shared" si="5"/>
        <v>3_x3_1x_G_16c</v>
      </c>
      <c r="E74" s="11" t="str">
        <f>INDEX('Base data'!$M$672:$N$910,MATCH('Kap 3'!D74,'Base data'!$M$672:$M$910,0),2)</f>
        <v>9789152302484-3-x3_1x-G-16c</v>
      </c>
      <c r="G74" s="11" t="str">
        <f t="shared" si="6"/>
        <v>16c</v>
      </c>
      <c r="H74" s="11" t="str">
        <f t="shared" si="7"/>
        <v>Resonera</v>
      </c>
      <c r="I74" s="176" t="s">
        <v>218</v>
      </c>
      <c r="J74" s="11" t="s">
        <v>277</v>
      </c>
      <c r="K74" s="11" t="s">
        <v>33</v>
      </c>
      <c r="L74" s="11" t="s">
        <v>283</v>
      </c>
      <c r="M74" s="11">
        <v>1</v>
      </c>
      <c r="N74" s="11" t="s">
        <v>283</v>
      </c>
      <c r="O74" s="11" t="s">
        <v>304</v>
      </c>
      <c r="P74" s="11" t="s">
        <v>19836</v>
      </c>
      <c r="Q74" s="11">
        <v>1000</v>
      </c>
      <c r="R74" s="55" t="s">
        <v>19843</v>
      </c>
    </row>
    <row r="75" spans="1:18" ht="48" x14ac:dyDescent="0.2">
      <c r="A75" s="160">
        <v>9789152302484</v>
      </c>
      <c r="B75" s="11">
        <v>3</v>
      </c>
      <c r="C75" s="11" t="s">
        <v>12860</v>
      </c>
      <c r="D75" s="11" t="str">
        <f t="shared" si="5"/>
        <v>3_x3_1x_G_16c</v>
      </c>
      <c r="E75" s="11" t="str">
        <f>INDEX('Base data'!$M$672:$N$910,MATCH('Kap 3'!D75,'Base data'!$M$672:$M$910,0),2)</f>
        <v>9789152302484-3-x3_1x-G-16c</v>
      </c>
      <c r="G75" s="11" t="str">
        <f t="shared" si="6"/>
        <v>16c</v>
      </c>
      <c r="H75" s="11" t="str">
        <f t="shared" si="7"/>
        <v>Resonera</v>
      </c>
      <c r="I75" s="176" t="s">
        <v>218</v>
      </c>
      <c r="J75" s="11" t="s">
        <v>277</v>
      </c>
      <c r="K75" s="11" t="s">
        <v>33</v>
      </c>
      <c r="L75" s="11" t="s">
        <v>283</v>
      </c>
      <c r="M75" s="11">
        <v>2</v>
      </c>
      <c r="N75" s="11" t="s">
        <v>281</v>
      </c>
      <c r="O75" s="11" t="s">
        <v>304</v>
      </c>
      <c r="P75" s="11" t="s">
        <v>19844</v>
      </c>
      <c r="Q75" s="11" t="s">
        <v>19845</v>
      </c>
      <c r="R75" s="55" t="s">
        <v>19846</v>
      </c>
    </row>
    <row r="76" spans="1:18" ht="64" x14ac:dyDescent="0.2">
      <c r="A76" s="160">
        <v>9789152302484</v>
      </c>
      <c r="B76" s="11">
        <v>3</v>
      </c>
      <c r="C76" s="11" t="s">
        <v>12860</v>
      </c>
      <c r="D76" s="11" t="str">
        <f t="shared" si="5"/>
        <v>3_x3_1x_G_16d</v>
      </c>
      <c r="E76" s="11" t="str">
        <f>INDEX('Base data'!$M$672:$N$910,MATCH('Kap 3'!D76,'Base data'!$M$672:$M$910,0),2)</f>
        <v>9789152302484-3-x3_1x-G-16d</v>
      </c>
      <c r="G76" s="11" t="str">
        <f t="shared" si="6"/>
        <v>16d</v>
      </c>
      <c r="H76" s="11" t="str">
        <f t="shared" si="7"/>
        <v>Resonera</v>
      </c>
      <c r="I76" s="176" t="s">
        <v>19847</v>
      </c>
      <c r="J76" s="11" t="s">
        <v>277</v>
      </c>
      <c r="K76" s="11" t="s">
        <v>33</v>
      </c>
      <c r="L76" s="11" t="s">
        <v>283</v>
      </c>
      <c r="M76" s="11">
        <v>1</v>
      </c>
      <c r="N76" s="11" t="s">
        <v>283</v>
      </c>
      <c r="O76" s="11" t="s">
        <v>304</v>
      </c>
      <c r="P76" s="11" t="s">
        <v>19836</v>
      </c>
      <c r="Q76" s="11">
        <v>1000</v>
      </c>
      <c r="R76" s="55" t="s">
        <v>19837</v>
      </c>
    </row>
    <row r="77" spans="1:18" ht="48" x14ac:dyDescent="0.2">
      <c r="A77" s="160">
        <v>9789152302484</v>
      </c>
      <c r="B77" s="11">
        <v>3</v>
      </c>
      <c r="C77" s="11" t="s">
        <v>12860</v>
      </c>
      <c r="D77" s="11" t="str">
        <f t="shared" si="5"/>
        <v>3_x3_1x_G_16d</v>
      </c>
      <c r="E77" s="11" t="str">
        <f>INDEX('Base data'!$M$672:$N$910,MATCH('Kap 3'!D77,'Base data'!$M$672:$M$910,0),2)</f>
        <v>9789152302484-3-x3_1x-G-16d</v>
      </c>
      <c r="G77" s="11" t="str">
        <f t="shared" si="6"/>
        <v>16d</v>
      </c>
      <c r="H77" s="11" t="str">
        <f t="shared" si="7"/>
        <v>Resonera</v>
      </c>
      <c r="I77" s="176" t="s">
        <v>19847</v>
      </c>
      <c r="J77" s="11" t="s">
        <v>277</v>
      </c>
      <c r="K77" s="11" t="s">
        <v>33</v>
      </c>
      <c r="L77" s="11" t="s">
        <v>283</v>
      </c>
      <c r="M77" s="11">
        <v>2</v>
      </c>
      <c r="N77" s="11" t="s">
        <v>281</v>
      </c>
      <c r="O77" s="11" t="s">
        <v>304</v>
      </c>
      <c r="P77" s="11" t="s">
        <v>19848</v>
      </c>
      <c r="Q77" s="11" t="s">
        <v>19849</v>
      </c>
      <c r="R77" s="55" t="s">
        <v>19850</v>
      </c>
    </row>
    <row r="78" spans="1:18" ht="64" x14ac:dyDescent="0.2">
      <c r="A78" s="160">
        <v>9789152302484</v>
      </c>
      <c r="B78" s="11">
        <v>3</v>
      </c>
      <c r="C78" s="11" t="s">
        <v>12860</v>
      </c>
      <c r="D78" s="11" t="str">
        <f t="shared" si="5"/>
        <v>3_x3_1x_G_17a</v>
      </c>
      <c r="E78" s="11" t="str">
        <f>INDEX('Base data'!$M$672:$N$910,MATCH('Kap 3'!D78,'Base data'!$M$672:$M$910,0),2)</f>
        <v>9789152302484-3-x3_1x-G-17a</v>
      </c>
      <c r="G78" s="11" t="str">
        <f t="shared" si="6"/>
        <v>17a</v>
      </c>
      <c r="H78" s="11" t="str">
        <f t="shared" si="7"/>
        <v>Rita</v>
      </c>
      <c r="I78" s="11" t="s">
        <v>74</v>
      </c>
      <c r="J78" s="11" t="s">
        <v>277</v>
      </c>
      <c r="K78" s="11" t="s">
        <v>33</v>
      </c>
      <c r="L78" s="11" t="s">
        <v>284</v>
      </c>
      <c r="M78" s="11">
        <v>1</v>
      </c>
      <c r="N78" s="11" t="s">
        <v>284</v>
      </c>
      <c r="O78" s="11" t="s">
        <v>370</v>
      </c>
      <c r="P78" s="11" t="s">
        <v>19851</v>
      </c>
      <c r="Q78" s="11" t="str">
        <f t="shared" ref="Q78:Q86" si="8">E78&amp;"_"&amp;M78</f>
        <v>9789152302484-3-x3_1x-G-17a_1</v>
      </c>
      <c r="R78" s="55" t="s">
        <v>19852</v>
      </c>
    </row>
    <row r="79" spans="1:18" ht="80" x14ac:dyDescent="0.2">
      <c r="A79" s="160">
        <v>9789152302484</v>
      </c>
      <c r="B79" s="11">
        <v>3</v>
      </c>
      <c r="C79" s="11" t="s">
        <v>12860</v>
      </c>
      <c r="D79" s="11" t="str">
        <f t="shared" si="5"/>
        <v>3_x3_1x_G_17a</v>
      </c>
      <c r="E79" s="11" t="str">
        <f>INDEX('Base data'!$M$672:$N$910,MATCH('Kap 3'!D79,'Base data'!$M$672:$M$910,0),2)</f>
        <v>9789152302484-3-x3_1x-G-17a</v>
      </c>
      <c r="G79" s="11" t="str">
        <f t="shared" si="6"/>
        <v>17a</v>
      </c>
      <c r="H79" s="11" t="str">
        <f t="shared" si="7"/>
        <v>Rita</v>
      </c>
      <c r="I79" s="11" t="s">
        <v>74</v>
      </c>
      <c r="J79" s="11" t="s">
        <v>277</v>
      </c>
      <c r="K79" s="11" t="s">
        <v>33</v>
      </c>
      <c r="L79" s="11" t="s">
        <v>284</v>
      </c>
      <c r="M79" s="11">
        <v>2</v>
      </c>
      <c r="N79" s="11" t="s">
        <v>284</v>
      </c>
      <c r="O79" s="11" t="s">
        <v>370</v>
      </c>
      <c r="P79" s="11"/>
      <c r="Q79" s="11" t="str">
        <f t="shared" si="8"/>
        <v>9789152302484-3-x3_1x-G-17a_2</v>
      </c>
      <c r="R79" s="55" t="s">
        <v>19853</v>
      </c>
    </row>
    <row r="80" spans="1:18" ht="48" x14ac:dyDescent="0.2">
      <c r="A80" s="160">
        <v>9789152302484</v>
      </c>
      <c r="B80" s="11">
        <v>3</v>
      </c>
      <c r="C80" s="11" t="s">
        <v>12860</v>
      </c>
      <c r="D80" s="11" t="str">
        <f t="shared" si="5"/>
        <v>3_x3_1x_G_17a</v>
      </c>
      <c r="E80" s="11" t="str">
        <f>INDEX('Base data'!$M$672:$N$910,MATCH('Kap 3'!D80,'Base data'!$M$672:$M$910,0),2)</f>
        <v>9789152302484-3-x3_1x-G-17a</v>
      </c>
      <c r="G80" s="11" t="str">
        <f t="shared" si="6"/>
        <v>17a</v>
      </c>
      <c r="H80" s="11" t="str">
        <f t="shared" si="7"/>
        <v>Rita</v>
      </c>
      <c r="I80" s="11" t="s">
        <v>74</v>
      </c>
      <c r="J80" s="11" t="s">
        <v>277</v>
      </c>
      <c r="K80" s="11" t="s">
        <v>33</v>
      </c>
      <c r="L80" s="11" t="s">
        <v>284</v>
      </c>
      <c r="M80" s="11">
        <v>3</v>
      </c>
      <c r="N80" s="11" t="s">
        <v>284</v>
      </c>
      <c r="O80" s="11" t="s">
        <v>370</v>
      </c>
      <c r="P80" s="11"/>
      <c r="Q80" s="11" t="str">
        <f t="shared" si="8"/>
        <v>9789152302484-3-x3_1x-G-17a_3</v>
      </c>
      <c r="R80" s="55" t="s">
        <v>19854</v>
      </c>
    </row>
    <row r="81" spans="1:18" ht="64" x14ac:dyDescent="0.2">
      <c r="A81" s="160">
        <v>9789152302484</v>
      </c>
      <c r="B81" s="11">
        <v>3</v>
      </c>
      <c r="C81" s="11" t="s">
        <v>12860</v>
      </c>
      <c r="D81" s="11" t="str">
        <f t="shared" si="5"/>
        <v>3_x3_1x_G_17b</v>
      </c>
      <c r="E81" s="11" t="str">
        <f>INDEX('Base data'!$M$672:$N$910,MATCH('Kap 3'!D81,'Base data'!$M$672:$M$910,0),2)</f>
        <v>9789152302484-3-x3_1x-G-17b</v>
      </c>
      <c r="G81" s="11" t="str">
        <f t="shared" si="6"/>
        <v>17b</v>
      </c>
      <c r="H81" s="11" t="str">
        <f t="shared" si="7"/>
        <v>Rita</v>
      </c>
      <c r="I81" s="11" t="s">
        <v>75</v>
      </c>
      <c r="J81" s="11" t="s">
        <v>277</v>
      </c>
      <c r="K81" s="11" t="s">
        <v>33</v>
      </c>
      <c r="L81" s="11" t="s">
        <v>284</v>
      </c>
      <c r="M81" s="11">
        <v>1</v>
      </c>
      <c r="N81" s="11" t="s">
        <v>284</v>
      </c>
      <c r="O81" s="11" t="s">
        <v>370</v>
      </c>
      <c r="P81" s="11"/>
      <c r="Q81" s="11" t="str">
        <f t="shared" si="8"/>
        <v>9789152302484-3-x3_1x-G-17b_1</v>
      </c>
      <c r="R81" s="55" t="s">
        <v>19855</v>
      </c>
    </row>
    <row r="82" spans="1:18" ht="80" x14ac:dyDescent="0.2">
      <c r="A82" s="160">
        <v>9789152302484</v>
      </c>
      <c r="B82" s="11">
        <v>3</v>
      </c>
      <c r="C82" s="11" t="s">
        <v>12860</v>
      </c>
      <c r="D82" s="11" t="str">
        <f t="shared" si="5"/>
        <v>3_x3_1x_G_17b</v>
      </c>
      <c r="E82" s="11" t="str">
        <f>INDEX('Base data'!$M$672:$N$910,MATCH('Kap 3'!D82,'Base data'!$M$672:$M$910,0),2)</f>
        <v>9789152302484-3-x3_1x-G-17b</v>
      </c>
      <c r="G82" s="11" t="str">
        <f t="shared" si="6"/>
        <v>17b</v>
      </c>
      <c r="H82" s="11" t="str">
        <f t="shared" si="7"/>
        <v>Rita</v>
      </c>
      <c r="I82" s="11" t="s">
        <v>75</v>
      </c>
      <c r="J82" s="11" t="s">
        <v>277</v>
      </c>
      <c r="K82" s="11" t="s">
        <v>33</v>
      </c>
      <c r="L82" s="11" t="s">
        <v>284</v>
      </c>
      <c r="M82" s="11">
        <v>2</v>
      </c>
      <c r="N82" s="11" t="s">
        <v>284</v>
      </c>
      <c r="O82" s="11" t="s">
        <v>370</v>
      </c>
      <c r="P82" s="11"/>
      <c r="Q82" s="11" t="str">
        <f t="shared" si="8"/>
        <v>9789152302484-3-x3_1x-G-17b_2</v>
      </c>
      <c r="R82" s="55" t="s">
        <v>19856</v>
      </c>
    </row>
    <row r="83" spans="1:18" ht="48" x14ac:dyDescent="0.2">
      <c r="A83" s="160">
        <v>9789152302484</v>
      </c>
      <c r="B83" s="11">
        <v>3</v>
      </c>
      <c r="C83" s="11" t="s">
        <v>12860</v>
      </c>
      <c r="D83" s="11" t="str">
        <f t="shared" si="5"/>
        <v>3_x3_1x_G_17b</v>
      </c>
      <c r="E83" s="11" t="str">
        <f>INDEX('Base data'!$M$672:$N$910,MATCH('Kap 3'!D83,'Base data'!$M$672:$M$910,0),2)</f>
        <v>9789152302484-3-x3_1x-G-17b</v>
      </c>
      <c r="G83" s="11" t="str">
        <f t="shared" si="6"/>
        <v>17b</v>
      </c>
      <c r="H83" s="11" t="str">
        <f t="shared" si="7"/>
        <v>Rita</v>
      </c>
      <c r="I83" s="11" t="s">
        <v>75</v>
      </c>
      <c r="J83" s="11" t="s">
        <v>277</v>
      </c>
      <c r="K83" s="11" t="s">
        <v>33</v>
      </c>
      <c r="L83" s="11" t="s">
        <v>284</v>
      </c>
      <c r="M83" s="11">
        <v>3</v>
      </c>
      <c r="N83" s="11" t="s">
        <v>284</v>
      </c>
      <c r="O83" s="11" t="s">
        <v>370</v>
      </c>
      <c r="P83" s="11"/>
      <c r="Q83" s="11" t="str">
        <f t="shared" si="8"/>
        <v>9789152302484-3-x3_1x-G-17b_3</v>
      </c>
      <c r="R83" s="55" t="s">
        <v>19854</v>
      </c>
    </row>
    <row r="84" spans="1:18" ht="80" x14ac:dyDescent="0.2">
      <c r="A84" s="160">
        <v>9789152302484</v>
      </c>
      <c r="B84" s="11">
        <v>3</v>
      </c>
      <c r="C84" s="11" t="s">
        <v>12860</v>
      </c>
      <c r="D84" s="11" t="str">
        <f t="shared" si="5"/>
        <v>3_x3_1x_G_17c</v>
      </c>
      <c r="E84" s="11" t="str">
        <f>INDEX('Base data'!$M$672:$N$910,MATCH('Kap 3'!D84,'Base data'!$M$672:$M$910,0),2)</f>
        <v>9789152302484-3-x3_1x-G-17c</v>
      </c>
      <c r="G84" s="11" t="str">
        <f t="shared" si="6"/>
        <v>17c</v>
      </c>
      <c r="H84" s="11" t="str">
        <f t="shared" si="7"/>
        <v>Rita</v>
      </c>
      <c r="I84" s="11" t="s">
        <v>76</v>
      </c>
      <c r="J84" s="11" t="s">
        <v>277</v>
      </c>
      <c r="K84" s="11" t="s">
        <v>33</v>
      </c>
      <c r="L84" s="11" t="s">
        <v>284</v>
      </c>
      <c r="M84" s="11">
        <v>1</v>
      </c>
      <c r="N84" s="11" t="s">
        <v>284</v>
      </c>
      <c r="O84" s="11" t="s">
        <v>370</v>
      </c>
      <c r="P84" s="11"/>
      <c r="Q84" s="11" t="str">
        <f t="shared" si="8"/>
        <v>9789152302484-3-x3_1x-G-17c_1</v>
      </c>
      <c r="R84" s="55" t="s">
        <v>19857</v>
      </c>
    </row>
    <row r="85" spans="1:18" ht="80" x14ac:dyDescent="0.2">
      <c r="A85" s="160">
        <v>9789152302484</v>
      </c>
      <c r="B85" s="11">
        <v>3</v>
      </c>
      <c r="C85" s="11" t="s">
        <v>12860</v>
      </c>
      <c r="D85" s="11" t="str">
        <f t="shared" si="5"/>
        <v>3_x3_1x_G_17c</v>
      </c>
      <c r="E85" s="11" t="str">
        <f>INDEX('Base data'!$M$672:$N$910,MATCH('Kap 3'!D85,'Base data'!$M$672:$M$910,0),2)</f>
        <v>9789152302484-3-x3_1x-G-17c</v>
      </c>
      <c r="G85" s="11" t="str">
        <f t="shared" si="6"/>
        <v>17c</v>
      </c>
      <c r="H85" s="11" t="str">
        <f t="shared" si="7"/>
        <v>Rita</v>
      </c>
      <c r="I85" s="11" t="s">
        <v>76</v>
      </c>
      <c r="J85" s="11" t="s">
        <v>277</v>
      </c>
      <c r="K85" s="11" t="s">
        <v>33</v>
      </c>
      <c r="L85" s="11" t="s">
        <v>284</v>
      </c>
      <c r="M85" s="11">
        <v>2</v>
      </c>
      <c r="N85" s="11" t="s">
        <v>284</v>
      </c>
      <c r="O85" s="11" t="s">
        <v>370</v>
      </c>
      <c r="P85" s="11"/>
      <c r="Q85" s="11" t="str">
        <f t="shared" si="8"/>
        <v>9789152302484-3-x3_1x-G-17c_2</v>
      </c>
      <c r="R85" s="55" t="s">
        <v>19858</v>
      </c>
    </row>
    <row r="86" spans="1:18" ht="48" x14ac:dyDescent="0.2">
      <c r="A86" s="160">
        <v>9789152302484</v>
      </c>
      <c r="B86" s="11">
        <v>3</v>
      </c>
      <c r="C86" s="11" t="s">
        <v>12860</v>
      </c>
      <c r="D86" s="11" t="str">
        <f t="shared" si="5"/>
        <v>3_x3_1x_G_17c</v>
      </c>
      <c r="E86" s="11" t="str">
        <f>INDEX('Base data'!$M$672:$N$910,MATCH('Kap 3'!D86,'Base data'!$M$672:$M$910,0),2)</f>
        <v>9789152302484-3-x3_1x-G-17c</v>
      </c>
      <c r="G86" s="11" t="str">
        <f t="shared" si="6"/>
        <v>17c</v>
      </c>
      <c r="H86" s="11" t="str">
        <f t="shared" si="7"/>
        <v>Rita</v>
      </c>
      <c r="I86" s="11" t="s">
        <v>76</v>
      </c>
      <c r="J86" s="11" t="s">
        <v>277</v>
      </c>
      <c r="K86" s="11" t="s">
        <v>33</v>
      </c>
      <c r="L86" s="11" t="s">
        <v>284</v>
      </c>
      <c r="M86" s="11">
        <v>3</v>
      </c>
      <c r="N86" s="11" t="s">
        <v>284</v>
      </c>
      <c r="O86" s="11" t="s">
        <v>370</v>
      </c>
      <c r="P86" s="11"/>
      <c r="Q86" s="11" t="str">
        <f t="shared" si="8"/>
        <v>9789152302484-3-x3_1x-G-17c_3</v>
      </c>
      <c r="R86" s="55" t="s">
        <v>19859</v>
      </c>
    </row>
    <row r="87" spans="1:18" ht="80" x14ac:dyDescent="0.2">
      <c r="A87" s="160">
        <v>9789152302484</v>
      </c>
      <c r="B87" s="11">
        <v>3</v>
      </c>
      <c r="C87" s="11" t="s">
        <v>12860</v>
      </c>
      <c r="D87" s="11" t="str">
        <f t="shared" si="5"/>
        <v>3_x3_1x_G_17d</v>
      </c>
      <c r="E87" s="11" t="str">
        <f>INDEX('Base data'!$M$672:$N$910,MATCH('Kap 3'!D87,'Base data'!$M$672:$M$910,0),2)</f>
        <v>9789152302484-3-x3_1x-G-17d</v>
      </c>
      <c r="G87" s="11" t="str">
        <f t="shared" si="6"/>
        <v>17d</v>
      </c>
      <c r="H87" s="11" t="str">
        <f t="shared" si="7"/>
        <v>Problemlösning</v>
      </c>
      <c r="I87" s="11" t="s">
        <v>12922</v>
      </c>
      <c r="J87" s="11" t="s">
        <v>277</v>
      </c>
      <c r="K87" s="11" t="s">
        <v>33</v>
      </c>
      <c r="L87" s="11" t="s">
        <v>1256</v>
      </c>
      <c r="M87" s="11">
        <v>1</v>
      </c>
      <c r="N87" s="11" t="s">
        <v>281</v>
      </c>
      <c r="O87" s="11" t="s">
        <v>304</v>
      </c>
      <c r="P87" s="11" t="s">
        <v>19860</v>
      </c>
      <c r="Q87" s="176" t="s">
        <v>19861</v>
      </c>
      <c r="R87" s="55" t="s">
        <v>19862</v>
      </c>
    </row>
    <row r="88" spans="1:18" ht="32" x14ac:dyDescent="0.2">
      <c r="A88" s="160">
        <v>9789152302484</v>
      </c>
      <c r="B88" s="11">
        <v>3</v>
      </c>
      <c r="C88" s="11" t="s">
        <v>12860</v>
      </c>
      <c r="D88" s="11" t="str">
        <f t="shared" si="5"/>
        <v>3_x3_1x_G_17d</v>
      </c>
      <c r="E88" s="11" t="str">
        <f>INDEX('Base data'!$M$672:$N$910,MATCH('Kap 3'!D88,'Base data'!$M$672:$M$910,0),2)</f>
        <v>9789152302484-3-x3_1x-G-17d</v>
      </c>
      <c r="G88" s="11" t="str">
        <f t="shared" si="6"/>
        <v>17d</v>
      </c>
      <c r="H88" s="11" t="str">
        <f t="shared" si="7"/>
        <v>Problemlösning</v>
      </c>
      <c r="I88" s="11" t="s">
        <v>12922</v>
      </c>
      <c r="J88" s="11" t="s">
        <v>277</v>
      </c>
      <c r="K88" s="11" t="s">
        <v>33</v>
      </c>
      <c r="L88" s="11" t="s">
        <v>1256</v>
      </c>
      <c r="M88" s="11">
        <v>2</v>
      </c>
      <c r="N88" s="11" t="s">
        <v>281</v>
      </c>
      <c r="O88" s="11" t="s">
        <v>304</v>
      </c>
      <c r="P88" s="11" t="s">
        <v>19863</v>
      </c>
      <c r="Q88" s="176" t="s">
        <v>19864</v>
      </c>
      <c r="R88" s="55" t="s">
        <v>19865</v>
      </c>
    </row>
    <row r="89" spans="1:18" ht="64" x14ac:dyDescent="0.2">
      <c r="A89" s="160">
        <v>9789152302484</v>
      </c>
      <c r="B89" s="11">
        <v>3</v>
      </c>
      <c r="C89" s="11" t="s">
        <v>12860</v>
      </c>
      <c r="D89" s="11" t="str">
        <f t="shared" si="5"/>
        <v>3_x3_1x_G_17d</v>
      </c>
      <c r="E89" s="11" t="str">
        <f>INDEX('Base data'!$M$672:$N$910,MATCH('Kap 3'!D89,'Base data'!$M$672:$M$910,0),2)</f>
        <v>9789152302484-3-x3_1x-G-17d</v>
      </c>
      <c r="G89" s="11" t="str">
        <f t="shared" si="6"/>
        <v>17d</v>
      </c>
      <c r="H89" s="11" t="str">
        <f t="shared" si="7"/>
        <v>Problemlösning</v>
      </c>
      <c r="I89" s="11" t="s">
        <v>12922</v>
      </c>
      <c r="J89" s="11" t="s">
        <v>277</v>
      </c>
      <c r="K89" s="11" t="s">
        <v>33</v>
      </c>
      <c r="L89" s="11" t="s">
        <v>1256</v>
      </c>
      <c r="M89" s="11">
        <v>3</v>
      </c>
      <c r="N89" s="11" t="s">
        <v>281</v>
      </c>
      <c r="O89" s="11" t="s">
        <v>304</v>
      </c>
      <c r="P89" s="11" t="s">
        <v>19866</v>
      </c>
      <c r="Q89" s="176" t="s">
        <v>19867</v>
      </c>
      <c r="R89" s="55" t="s">
        <v>19868</v>
      </c>
    </row>
    <row r="90" spans="1:18" ht="48" x14ac:dyDescent="0.2">
      <c r="A90" s="160">
        <v>9789152302484</v>
      </c>
      <c r="B90" s="11">
        <v>3</v>
      </c>
      <c r="C90" s="11" t="s">
        <v>12860</v>
      </c>
      <c r="D90" s="11" t="str">
        <f t="shared" si="5"/>
        <v>3_x3_1x_G_17d</v>
      </c>
      <c r="E90" s="11" t="str">
        <f>INDEX('Base data'!$M$672:$N$910,MATCH('Kap 3'!D90,'Base data'!$M$672:$M$910,0),2)</f>
        <v>9789152302484-3-x3_1x-G-17d</v>
      </c>
      <c r="G90" s="11" t="str">
        <f t="shared" si="6"/>
        <v>17d</v>
      </c>
      <c r="H90" s="11" t="str">
        <f t="shared" si="7"/>
        <v>Problemlösning</v>
      </c>
      <c r="I90" s="11" t="s">
        <v>12922</v>
      </c>
      <c r="J90" s="11" t="s">
        <v>277</v>
      </c>
      <c r="K90" s="11" t="s">
        <v>33</v>
      </c>
      <c r="L90" s="11" t="s">
        <v>1256</v>
      </c>
      <c r="M90" s="11">
        <v>4</v>
      </c>
      <c r="N90" s="11" t="s">
        <v>283</v>
      </c>
      <c r="O90" s="11" t="s">
        <v>304</v>
      </c>
      <c r="P90" s="55" t="s">
        <v>19869</v>
      </c>
      <c r="Q90" s="11" t="s">
        <v>19870</v>
      </c>
      <c r="R90" s="55" t="s">
        <v>19871</v>
      </c>
    </row>
    <row r="91" spans="1:18" ht="48" x14ac:dyDescent="0.2">
      <c r="A91" s="160">
        <v>9789152302484</v>
      </c>
      <c r="B91" s="11">
        <v>3</v>
      </c>
      <c r="C91" s="11" t="s">
        <v>12860</v>
      </c>
      <c r="D91" s="11" t="str">
        <f t="shared" si="5"/>
        <v>3_x3_1x_G_18a</v>
      </c>
      <c r="E91" s="11" t="str">
        <f>INDEX('Base data'!$M$672:$N$910,MATCH('Kap 3'!D91,'Base data'!$M$672:$M$910,0),2)</f>
        <v>9789152302484-3-x3_1x-G-18a</v>
      </c>
      <c r="G91" s="11" t="str">
        <f t="shared" si="6"/>
        <v>18a</v>
      </c>
      <c r="H91" s="11" t="str">
        <f t="shared" si="7"/>
        <v>Rita</v>
      </c>
      <c r="I91" s="11" t="s">
        <v>77</v>
      </c>
      <c r="J91" s="11" t="s">
        <v>277</v>
      </c>
      <c r="K91" s="11" t="s">
        <v>33</v>
      </c>
      <c r="L91" s="11" t="s">
        <v>284</v>
      </c>
      <c r="M91" s="11">
        <v>1</v>
      </c>
      <c r="N91" s="11" t="s">
        <v>283</v>
      </c>
      <c r="O91" s="11" t="s">
        <v>304</v>
      </c>
      <c r="P91" s="11" t="s">
        <v>19872</v>
      </c>
      <c r="Q91" s="11" t="s">
        <v>12203</v>
      </c>
      <c r="R91" s="55" t="s">
        <v>20704</v>
      </c>
    </row>
    <row r="92" spans="1:18" ht="64" x14ac:dyDescent="0.2">
      <c r="A92" s="160">
        <v>9789152302484</v>
      </c>
      <c r="B92" s="11">
        <v>3</v>
      </c>
      <c r="C92" s="11" t="s">
        <v>12860</v>
      </c>
      <c r="D92" s="11" t="str">
        <f t="shared" si="5"/>
        <v>3_x3_1x_G_18a</v>
      </c>
      <c r="E92" s="11" t="str">
        <f>INDEX('Base data'!$M$672:$N$910,MATCH('Kap 3'!D92,'Base data'!$M$672:$M$910,0),2)</f>
        <v>9789152302484-3-x3_1x-G-18a</v>
      </c>
      <c r="G92" s="11" t="str">
        <f t="shared" si="6"/>
        <v>18a</v>
      </c>
      <c r="H92" s="11" t="str">
        <f t="shared" si="7"/>
        <v>Rita</v>
      </c>
      <c r="I92" s="11" t="s">
        <v>77</v>
      </c>
      <c r="J92" s="11" t="s">
        <v>277</v>
      </c>
      <c r="K92" s="11" t="s">
        <v>33</v>
      </c>
      <c r="L92" s="11" t="s">
        <v>284</v>
      </c>
      <c r="M92" s="11">
        <v>2</v>
      </c>
      <c r="N92" s="11" t="s">
        <v>284</v>
      </c>
      <c r="O92" s="11" t="s">
        <v>370</v>
      </c>
      <c r="P92" s="11" t="s">
        <v>19873</v>
      </c>
      <c r="Q92" s="11" t="str">
        <f t="shared" ref="Q92:Q94" si="9">E92&amp;"_"&amp;M92</f>
        <v>9789152302484-3-x3_1x-G-18a_2</v>
      </c>
      <c r="R92" s="55" t="s">
        <v>19874</v>
      </c>
    </row>
    <row r="93" spans="1:18" ht="80" x14ac:dyDescent="0.2">
      <c r="A93" s="160">
        <v>9789152302484</v>
      </c>
      <c r="B93" s="11">
        <v>3</v>
      </c>
      <c r="C93" s="11" t="s">
        <v>12860</v>
      </c>
      <c r="D93" s="11" t="str">
        <f t="shared" si="5"/>
        <v>3_x3_1x_G_18a</v>
      </c>
      <c r="E93" s="11" t="str">
        <f>INDEX('Base data'!$M$672:$N$910,MATCH('Kap 3'!D93,'Base data'!$M$672:$M$910,0),2)</f>
        <v>9789152302484-3-x3_1x-G-18a</v>
      </c>
      <c r="G93" s="11" t="str">
        <f t="shared" si="6"/>
        <v>18a</v>
      </c>
      <c r="H93" s="11" t="str">
        <f t="shared" si="7"/>
        <v>Rita</v>
      </c>
      <c r="I93" s="11" t="s">
        <v>77</v>
      </c>
      <c r="J93" s="11" t="s">
        <v>277</v>
      </c>
      <c r="K93" s="11" t="s">
        <v>33</v>
      </c>
      <c r="L93" s="11" t="s">
        <v>284</v>
      </c>
      <c r="M93" s="11">
        <v>3</v>
      </c>
      <c r="N93" s="11" t="s">
        <v>284</v>
      </c>
      <c r="O93" s="11" t="s">
        <v>370</v>
      </c>
      <c r="P93" s="11"/>
      <c r="Q93" s="11" t="str">
        <f t="shared" si="9"/>
        <v>9789152302484-3-x3_1x-G-18a_3</v>
      </c>
      <c r="R93" s="55" t="s">
        <v>19875</v>
      </c>
    </row>
    <row r="94" spans="1:18" ht="48" x14ac:dyDescent="0.2">
      <c r="A94" s="160">
        <v>9789152302484</v>
      </c>
      <c r="B94" s="11">
        <v>3</v>
      </c>
      <c r="C94" s="11" t="s">
        <v>12860</v>
      </c>
      <c r="D94" s="11" t="str">
        <f t="shared" si="5"/>
        <v>3_x3_1x_G_18a</v>
      </c>
      <c r="E94" s="11" t="str">
        <f>INDEX('Base data'!$M$672:$N$910,MATCH('Kap 3'!D94,'Base data'!$M$672:$M$910,0),2)</f>
        <v>9789152302484-3-x3_1x-G-18a</v>
      </c>
      <c r="G94" s="11" t="str">
        <f t="shared" si="6"/>
        <v>18a</v>
      </c>
      <c r="H94" s="11" t="str">
        <f t="shared" si="7"/>
        <v>Rita</v>
      </c>
      <c r="I94" s="11" t="s">
        <v>77</v>
      </c>
      <c r="J94" s="11" t="s">
        <v>277</v>
      </c>
      <c r="K94" s="11" t="s">
        <v>33</v>
      </c>
      <c r="L94" s="11" t="s">
        <v>284</v>
      </c>
      <c r="M94" s="11">
        <v>4</v>
      </c>
      <c r="N94" s="11" t="s">
        <v>284</v>
      </c>
      <c r="O94" s="11" t="s">
        <v>370</v>
      </c>
      <c r="P94" s="11"/>
      <c r="Q94" s="11" t="str">
        <f t="shared" si="9"/>
        <v>9789152302484-3-x3_1x-G-18a_4</v>
      </c>
      <c r="R94" s="55" t="s">
        <v>19876</v>
      </c>
    </row>
    <row r="95" spans="1:18" ht="96" x14ac:dyDescent="0.2">
      <c r="A95" s="160">
        <v>9789152302484</v>
      </c>
      <c r="B95" s="11">
        <v>3</v>
      </c>
      <c r="C95" s="11" t="s">
        <v>12860</v>
      </c>
      <c r="D95" s="11" t="str">
        <f t="shared" si="5"/>
        <v>3_x3_1x_G_18b</v>
      </c>
      <c r="E95" s="11" t="str">
        <f>INDEX('Base data'!$M$672:$N$910,MATCH('Kap 3'!D95,'Base data'!$M$672:$M$910,0),2)</f>
        <v>9789152302484-3-x3_1x-G-18b</v>
      </c>
      <c r="G95" s="11" t="str">
        <f t="shared" si="6"/>
        <v>18b</v>
      </c>
      <c r="H95" s="11" t="str">
        <f t="shared" si="7"/>
        <v>Rita</v>
      </c>
      <c r="I95" s="11" t="s">
        <v>78</v>
      </c>
      <c r="J95" s="11" t="s">
        <v>277</v>
      </c>
      <c r="K95" s="11" t="s">
        <v>33</v>
      </c>
      <c r="L95" s="11" t="s">
        <v>284</v>
      </c>
      <c r="M95" s="11">
        <v>1</v>
      </c>
      <c r="N95" s="11" t="s">
        <v>283</v>
      </c>
      <c r="O95" s="11" t="s">
        <v>311</v>
      </c>
      <c r="P95" s="55" t="s">
        <v>20662</v>
      </c>
      <c r="Q95" s="11" t="s">
        <v>19877</v>
      </c>
      <c r="R95" s="55" t="s">
        <v>20705</v>
      </c>
    </row>
    <row r="96" spans="1:18" ht="64" x14ac:dyDescent="0.2">
      <c r="A96" s="160">
        <v>9789152302484</v>
      </c>
      <c r="B96" s="11">
        <v>3</v>
      </c>
      <c r="C96" s="11" t="s">
        <v>12860</v>
      </c>
      <c r="D96" s="11" t="str">
        <f t="shared" si="5"/>
        <v>3_x3_1x_G_18b</v>
      </c>
      <c r="E96" s="11" t="str">
        <f>INDEX('Base data'!$M$672:$N$910,MATCH('Kap 3'!D96,'Base data'!$M$672:$M$910,0),2)</f>
        <v>9789152302484-3-x3_1x-G-18b</v>
      </c>
      <c r="G96" s="11" t="str">
        <f t="shared" si="6"/>
        <v>18b</v>
      </c>
      <c r="H96" s="11" t="str">
        <f t="shared" si="7"/>
        <v>Rita</v>
      </c>
      <c r="I96" s="11" t="s">
        <v>78</v>
      </c>
      <c r="J96" s="11" t="s">
        <v>277</v>
      </c>
      <c r="K96" s="11" t="s">
        <v>33</v>
      </c>
      <c r="L96" s="11" t="s">
        <v>284</v>
      </c>
      <c r="M96" s="11">
        <v>2</v>
      </c>
      <c r="N96" s="11" t="s">
        <v>284</v>
      </c>
      <c r="O96" s="11" t="s">
        <v>370</v>
      </c>
      <c r="P96" s="11" t="s">
        <v>19878</v>
      </c>
      <c r="Q96" s="11" t="str">
        <f t="shared" ref="Q96:Q98" si="10">E96&amp;"_"&amp;M96</f>
        <v>9789152302484-3-x3_1x-G-18b_2</v>
      </c>
      <c r="R96" s="55" t="s">
        <v>19879</v>
      </c>
    </row>
    <row r="97" spans="1:18" ht="80" x14ac:dyDescent="0.2">
      <c r="A97" s="160">
        <v>9789152302484</v>
      </c>
      <c r="B97" s="11">
        <v>3</v>
      </c>
      <c r="C97" s="11" t="s">
        <v>12860</v>
      </c>
      <c r="D97" s="11" t="str">
        <f t="shared" si="5"/>
        <v>3_x3_1x_G_18b</v>
      </c>
      <c r="E97" s="11" t="str">
        <f>INDEX('Base data'!$M$672:$N$910,MATCH('Kap 3'!D97,'Base data'!$M$672:$M$910,0),2)</f>
        <v>9789152302484-3-x3_1x-G-18b</v>
      </c>
      <c r="G97" s="11" t="str">
        <f t="shared" si="6"/>
        <v>18b</v>
      </c>
      <c r="H97" s="11" t="str">
        <f t="shared" si="7"/>
        <v>Rita</v>
      </c>
      <c r="I97" s="11" t="s">
        <v>78</v>
      </c>
      <c r="J97" s="11" t="s">
        <v>277</v>
      </c>
      <c r="K97" s="11" t="s">
        <v>33</v>
      </c>
      <c r="L97" s="11" t="s">
        <v>284</v>
      </c>
      <c r="M97" s="11">
        <v>3</v>
      </c>
      <c r="N97" s="11" t="s">
        <v>284</v>
      </c>
      <c r="O97" s="11" t="s">
        <v>370</v>
      </c>
      <c r="P97" s="11"/>
      <c r="Q97" s="11" t="str">
        <f t="shared" si="10"/>
        <v>9789152302484-3-x3_1x-G-18b_3</v>
      </c>
      <c r="R97" s="55" t="s">
        <v>19858</v>
      </c>
    </row>
    <row r="98" spans="1:18" ht="48" x14ac:dyDescent="0.2">
      <c r="A98" s="160">
        <v>9789152302484</v>
      </c>
      <c r="B98" s="11">
        <v>3</v>
      </c>
      <c r="C98" s="11" t="s">
        <v>12860</v>
      </c>
      <c r="D98" s="11" t="str">
        <f t="shared" si="5"/>
        <v>3_x3_1x_G_18b</v>
      </c>
      <c r="E98" s="11" t="str">
        <f>INDEX('Base data'!$M$672:$N$910,MATCH('Kap 3'!D98,'Base data'!$M$672:$M$910,0),2)</f>
        <v>9789152302484-3-x3_1x-G-18b</v>
      </c>
      <c r="G98" s="11" t="str">
        <f t="shared" si="6"/>
        <v>18b</v>
      </c>
      <c r="H98" s="11" t="str">
        <f t="shared" si="7"/>
        <v>Rita</v>
      </c>
      <c r="I98" s="11" t="s">
        <v>78</v>
      </c>
      <c r="J98" s="11" t="s">
        <v>277</v>
      </c>
      <c r="K98" s="11" t="s">
        <v>33</v>
      </c>
      <c r="L98" s="11" t="s">
        <v>284</v>
      </c>
      <c r="M98" s="11">
        <v>4</v>
      </c>
      <c r="N98" s="11" t="s">
        <v>284</v>
      </c>
      <c r="O98" s="11" t="s">
        <v>370</v>
      </c>
      <c r="P98" s="11"/>
      <c r="Q98" s="11" t="str">
        <f t="shared" si="10"/>
        <v>9789152302484-3-x3_1x-G-18b_4</v>
      </c>
      <c r="R98" s="55" t="s">
        <v>19876</v>
      </c>
    </row>
    <row r="99" spans="1:18" ht="96" x14ac:dyDescent="0.2">
      <c r="A99" s="160">
        <v>9789152302484</v>
      </c>
      <c r="B99" s="11">
        <v>3</v>
      </c>
      <c r="C99" s="11" t="s">
        <v>12860</v>
      </c>
      <c r="D99" s="11" t="str">
        <f t="shared" si="5"/>
        <v>3_x3_1x_G_18c</v>
      </c>
      <c r="E99" s="11" t="str">
        <f>INDEX('Base data'!$M$672:$N$910,MATCH('Kap 3'!D99,'Base data'!$M$672:$M$910,0),2)</f>
        <v>9789152302484-3-x3_1x-G-18c</v>
      </c>
      <c r="G99" s="11" t="str">
        <f t="shared" si="6"/>
        <v>18c</v>
      </c>
      <c r="H99" s="11" t="str">
        <f t="shared" si="7"/>
        <v>Rita</v>
      </c>
      <c r="I99" s="11" t="s">
        <v>79</v>
      </c>
      <c r="J99" s="11" t="s">
        <v>277</v>
      </c>
      <c r="K99" s="11" t="s">
        <v>33</v>
      </c>
      <c r="L99" s="11" t="s">
        <v>284</v>
      </c>
      <c r="M99" s="11">
        <v>1</v>
      </c>
      <c r="N99" s="11" t="s">
        <v>283</v>
      </c>
      <c r="O99" s="11" t="s">
        <v>311</v>
      </c>
      <c r="P99" s="55" t="s">
        <v>20663</v>
      </c>
      <c r="Q99" s="11" t="s">
        <v>19880</v>
      </c>
      <c r="R99" s="55" t="s">
        <v>20706</v>
      </c>
    </row>
    <row r="100" spans="1:18" ht="64" x14ac:dyDescent="0.2">
      <c r="A100" s="160">
        <v>9789152302484</v>
      </c>
      <c r="B100" s="11">
        <v>3</v>
      </c>
      <c r="C100" s="11" t="s">
        <v>12860</v>
      </c>
      <c r="D100" s="11" t="str">
        <f t="shared" si="5"/>
        <v>3_x3_1x_G_18c</v>
      </c>
      <c r="E100" s="11" t="str">
        <f>INDEX('Base data'!$M$672:$N$910,MATCH('Kap 3'!D100,'Base data'!$M$672:$M$910,0),2)</f>
        <v>9789152302484-3-x3_1x-G-18c</v>
      </c>
      <c r="G100" s="11" t="str">
        <f t="shared" si="6"/>
        <v>18c</v>
      </c>
      <c r="H100" s="11" t="str">
        <f t="shared" si="7"/>
        <v>Rita</v>
      </c>
      <c r="I100" s="11" t="s">
        <v>79</v>
      </c>
      <c r="J100" s="11" t="s">
        <v>277</v>
      </c>
      <c r="K100" s="11" t="s">
        <v>33</v>
      </c>
      <c r="L100" s="11" t="s">
        <v>284</v>
      </c>
      <c r="M100" s="11">
        <v>2</v>
      </c>
      <c r="N100" s="11" t="s">
        <v>284</v>
      </c>
      <c r="O100" s="11" t="s">
        <v>370</v>
      </c>
      <c r="P100" s="11" t="s">
        <v>19881</v>
      </c>
      <c r="Q100" s="11" t="str">
        <f t="shared" ref="Q100:Q102" si="11">E100&amp;"_"&amp;M100</f>
        <v>9789152302484-3-x3_1x-G-18c_2</v>
      </c>
      <c r="R100" s="55" t="s">
        <v>19882</v>
      </c>
    </row>
    <row r="101" spans="1:18" ht="80" x14ac:dyDescent="0.2">
      <c r="A101" s="160">
        <v>9789152302484</v>
      </c>
      <c r="B101" s="11">
        <v>3</v>
      </c>
      <c r="C101" s="11" t="s">
        <v>12860</v>
      </c>
      <c r="D101" s="11" t="str">
        <f t="shared" si="5"/>
        <v>3_x3_1x_G_18c</v>
      </c>
      <c r="E101" s="11" t="str">
        <f>INDEX('Base data'!$M$672:$N$910,MATCH('Kap 3'!D101,'Base data'!$M$672:$M$910,0),2)</f>
        <v>9789152302484-3-x3_1x-G-18c</v>
      </c>
      <c r="G101" s="11" t="str">
        <f t="shared" si="6"/>
        <v>18c</v>
      </c>
      <c r="H101" s="11" t="str">
        <f t="shared" si="7"/>
        <v>Rita</v>
      </c>
      <c r="I101" s="11" t="s">
        <v>79</v>
      </c>
      <c r="J101" s="11" t="s">
        <v>277</v>
      </c>
      <c r="K101" s="11" t="s">
        <v>33</v>
      </c>
      <c r="L101" s="11" t="s">
        <v>284</v>
      </c>
      <c r="M101" s="11">
        <v>3</v>
      </c>
      <c r="N101" s="11" t="s">
        <v>284</v>
      </c>
      <c r="O101" s="11" t="s">
        <v>370</v>
      </c>
      <c r="P101" s="11"/>
      <c r="Q101" s="11" t="str">
        <f t="shared" si="11"/>
        <v>9789152302484-3-x3_1x-G-18c_3</v>
      </c>
      <c r="R101" s="55" t="s">
        <v>19858</v>
      </c>
    </row>
    <row r="102" spans="1:18" ht="48" x14ac:dyDescent="0.2">
      <c r="A102" s="160">
        <v>9789152302484</v>
      </c>
      <c r="B102" s="11">
        <v>3</v>
      </c>
      <c r="C102" s="11" t="s">
        <v>12860</v>
      </c>
      <c r="D102" s="11" t="str">
        <f t="shared" si="5"/>
        <v>3_x3_1x_G_18c</v>
      </c>
      <c r="E102" s="11" t="str">
        <f>INDEX('Base data'!$M$672:$N$910,MATCH('Kap 3'!D102,'Base data'!$M$672:$M$910,0),2)</f>
        <v>9789152302484-3-x3_1x-G-18c</v>
      </c>
      <c r="G102" s="11" t="str">
        <f t="shared" si="6"/>
        <v>18c</v>
      </c>
      <c r="H102" s="11" t="str">
        <f t="shared" si="7"/>
        <v>Rita</v>
      </c>
      <c r="I102" s="11" t="s">
        <v>79</v>
      </c>
      <c r="J102" s="11" t="s">
        <v>277</v>
      </c>
      <c r="K102" s="11" t="s">
        <v>33</v>
      </c>
      <c r="L102" s="11" t="s">
        <v>284</v>
      </c>
      <c r="M102" s="11">
        <v>4</v>
      </c>
      <c r="N102" s="11" t="s">
        <v>284</v>
      </c>
      <c r="O102" s="11" t="s">
        <v>370</v>
      </c>
      <c r="P102" s="11"/>
      <c r="Q102" s="11" t="str">
        <f t="shared" si="11"/>
        <v>9789152302484-3-x3_1x-G-18c_4</v>
      </c>
      <c r="R102" s="55" t="s">
        <v>19883</v>
      </c>
    </row>
    <row r="103" spans="1:18" ht="144" x14ac:dyDescent="0.2">
      <c r="A103" s="160">
        <v>9789152302484</v>
      </c>
      <c r="B103" s="11">
        <v>3</v>
      </c>
      <c r="C103" s="11" t="s">
        <v>12860</v>
      </c>
      <c r="D103" s="11" t="str">
        <f t="shared" si="5"/>
        <v>3_x3_1x_G_19</v>
      </c>
      <c r="E103" s="11" t="str">
        <f>INDEX('Base data'!$M$672:$N$910,MATCH('Kap 3'!D103,'Base data'!$M$672:$M$910,0),2)</f>
        <v>9789152302484-3-x3_1x-G-19</v>
      </c>
      <c r="G103" s="11">
        <f t="shared" si="6"/>
        <v>19</v>
      </c>
      <c r="H103" s="11" t="str">
        <f t="shared" si="7"/>
        <v>Rita</v>
      </c>
      <c r="I103" s="176">
        <v>19</v>
      </c>
      <c r="J103" s="11" t="s">
        <v>277</v>
      </c>
      <c r="K103" s="11" t="s">
        <v>33</v>
      </c>
      <c r="L103" s="11" t="s">
        <v>284</v>
      </c>
      <c r="M103" s="11">
        <v>1</v>
      </c>
      <c r="N103" s="11" t="s">
        <v>283</v>
      </c>
      <c r="O103" s="11" t="s">
        <v>311</v>
      </c>
      <c r="P103" s="55" t="s">
        <v>20664</v>
      </c>
      <c r="Q103" s="11" t="s">
        <v>19884</v>
      </c>
      <c r="R103" s="55" t="s">
        <v>19885</v>
      </c>
    </row>
    <row r="104" spans="1:18" ht="96" x14ac:dyDescent="0.2">
      <c r="A104" s="160">
        <v>9789152302484</v>
      </c>
      <c r="B104" s="11">
        <v>3</v>
      </c>
      <c r="C104" s="11" t="s">
        <v>12860</v>
      </c>
      <c r="D104" s="11" t="str">
        <f t="shared" si="5"/>
        <v>3_x3_1x_G_19</v>
      </c>
      <c r="E104" s="11" t="str">
        <f>INDEX('Base data'!$M$672:$N$910,MATCH('Kap 3'!D104,'Base data'!$M$672:$M$910,0),2)</f>
        <v>9789152302484-3-x3_1x-G-19</v>
      </c>
      <c r="G104" s="11">
        <f t="shared" si="6"/>
        <v>19</v>
      </c>
      <c r="H104" s="11" t="str">
        <f t="shared" si="7"/>
        <v>Rita</v>
      </c>
      <c r="I104" s="176">
        <v>19</v>
      </c>
      <c r="J104" s="11" t="s">
        <v>277</v>
      </c>
      <c r="K104" s="11" t="s">
        <v>33</v>
      </c>
      <c r="L104" s="11" t="s">
        <v>284</v>
      </c>
      <c r="M104" s="11">
        <v>2</v>
      </c>
      <c r="N104" s="11" t="s">
        <v>284</v>
      </c>
      <c r="O104" s="11" t="s">
        <v>370</v>
      </c>
      <c r="P104" s="11"/>
      <c r="Q104" s="11" t="str">
        <f t="shared" ref="Q104:Q106" si="12">E104&amp;"_"&amp;M104</f>
        <v>9789152302484-3-x3_1x-G-19_2</v>
      </c>
      <c r="R104" s="55" t="s">
        <v>19886</v>
      </c>
    </row>
    <row r="105" spans="1:18" ht="64" x14ac:dyDescent="0.2">
      <c r="A105" s="160">
        <v>9789152302484</v>
      </c>
      <c r="B105" s="11">
        <v>3</v>
      </c>
      <c r="C105" s="11" t="s">
        <v>12860</v>
      </c>
      <c r="D105" s="11" t="str">
        <f t="shared" si="5"/>
        <v>3_x3_1x_G_19</v>
      </c>
      <c r="E105" s="11" t="str">
        <f>INDEX('Base data'!$M$672:$N$910,MATCH('Kap 3'!D105,'Base data'!$M$672:$M$910,0),2)</f>
        <v>9789152302484-3-x3_1x-G-19</v>
      </c>
      <c r="G105" s="11">
        <f t="shared" si="6"/>
        <v>19</v>
      </c>
      <c r="H105" s="11" t="str">
        <f t="shared" si="7"/>
        <v>Rita</v>
      </c>
      <c r="I105" s="176">
        <v>19</v>
      </c>
      <c r="J105" s="11" t="s">
        <v>277</v>
      </c>
      <c r="K105" s="11" t="s">
        <v>33</v>
      </c>
      <c r="L105" s="11" t="s">
        <v>284</v>
      </c>
      <c r="M105" s="11">
        <v>3</v>
      </c>
      <c r="N105" s="11" t="s">
        <v>284</v>
      </c>
      <c r="O105" s="11" t="s">
        <v>370</v>
      </c>
      <c r="P105" s="11"/>
      <c r="Q105" s="11" t="str">
        <f t="shared" si="12"/>
        <v>9789152302484-3-x3_1x-G-19_3</v>
      </c>
      <c r="R105" s="55" t="s">
        <v>19887</v>
      </c>
    </row>
    <row r="106" spans="1:18" ht="48" x14ac:dyDescent="0.2">
      <c r="A106" s="160">
        <v>9789152302484</v>
      </c>
      <c r="B106" s="11">
        <v>3</v>
      </c>
      <c r="C106" s="11" t="s">
        <v>12860</v>
      </c>
      <c r="D106" s="11" t="str">
        <f t="shared" si="5"/>
        <v>3_x3_1x_G_19</v>
      </c>
      <c r="E106" s="11" t="str">
        <f>INDEX('Base data'!$M$672:$N$910,MATCH('Kap 3'!D106,'Base data'!$M$672:$M$910,0),2)</f>
        <v>9789152302484-3-x3_1x-G-19</v>
      </c>
      <c r="G106" s="11">
        <f t="shared" si="6"/>
        <v>19</v>
      </c>
      <c r="H106" s="11" t="str">
        <f t="shared" si="7"/>
        <v>Rita</v>
      </c>
      <c r="I106" s="176">
        <v>19</v>
      </c>
      <c r="J106" s="11" t="s">
        <v>277</v>
      </c>
      <c r="K106" s="11" t="s">
        <v>33</v>
      </c>
      <c r="L106" s="11" t="s">
        <v>284</v>
      </c>
      <c r="M106" s="11">
        <v>4</v>
      </c>
      <c r="N106" s="11" t="s">
        <v>284</v>
      </c>
      <c r="O106" s="11" t="s">
        <v>370</v>
      </c>
      <c r="P106" s="11" t="s">
        <v>14779</v>
      </c>
      <c r="Q106" s="11" t="str">
        <f t="shared" si="12"/>
        <v>9789152302484-3-x3_1x-G-19_4</v>
      </c>
      <c r="R106" s="55" t="s">
        <v>19888</v>
      </c>
    </row>
    <row r="107" spans="1:18" ht="48" x14ac:dyDescent="0.2">
      <c r="A107" s="160">
        <v>9789152302484</v>
      </c>
      <c r="B107" s="11">
        <v>3</v>
      </c>
      <c r="C107" s="11" t="s">
        <v>12860</v>
      </c>
      <c r="D107" s="11" t="str">
        <f t="shared" si="5"/>
        <v>3_x3_1x_G_20a</v>
      </c>
      <c r="E107" s="11" t="str">
        <f>INDEX('Base data'!$M$672:$N$910,MATCH('Kap 3'!D107,'Base data'!$M$672:$M$910,0),2)</f>
        <v>9789152302484-3-x3_1x-G-20a</v>
      </c>
      <c r="G107" s="11" t="str">
        <f t="shared" si="6"/>
        <v>20a</v>
      </c>
      <c r="H107" s="11" t="str">
        <f t="shared" si="7"/>
        <v>Beräkna</v>
      </c>
      <c r="I107" s="11" t="s">
        <v>172</v>
      </c>
      <c r="J107" s="11" t="s">
        <v>277</v>
      </c>
      <c r="K107" s="11" t="s">
        <v>33</v>
      </c>
      <c r="L107" s="11" t="s">
        <v>281</v>
      </c>
      <c r="M107" s="11">
        <v>1</v>
      </c>
      <c r="N107" s="11" t="s">
        <v>281</v>
      </c>
      <c r="O107" s="11" t="s">
        <v>304</v>
      </c>
      <c r="P107" s="11" t="s">
        <v>20707</v>
      </c>
      <c r="Q107" s="11" t="s">
        <v>19889</v>
      </c>
      <c r="R107" s="55" t="s">
        <v>19890</v>
      </c>
    </row>
    <row r="108" spans="1:18" ht="32" x14ac:dyDescent="0.2">
      <c r="A108" s="160">
        <v>9789152302484</v>
      </c>
      <c r="B108" s="11">
        <v>3</v>
      </c>
      <c r="C108" s="11" t="s">
        <v>12860</v>
      </c>
      <c r="D108" s="11" t="str">
        <f t="shared" si="5"/>
        <v>3_x3_1x_G_20a</v>
      </c>
      <c r="E108" s="11" t="str">
        <f>INDEX('Base data'!$M$672:$N$910,MATCH('Kap 3'!D108,'Base data'!$M$672:$M$910,0),2)</f>
        <v>9789152302484-3-x3_1x-G-20a</v>
      </c>
      <c r="G108" s="11" t="str">
        <f t="shared" si="6"/>
        <v>20a</v>
      </c>
      <c r="H108" s="11" t="str">
        <f t="shared" si="7"/>
        <v>Beräkna</v>
      </c>
      <c r="I108" s="11" t="s">
        <v>172</v>
      </c>
      <c r="J108" s="11" t="s">
        <v>277</v>
      </c>
      <c r="K108" s="11" t="s">
        <v>33</v>
      </c>
      <c r="L108" s="11" t="s">
        <v>281</v>
      </c>
      <c r="M108" s="11">
        <v>2</v>
      </c>
      <c r="N108" s="11" t="s">
        <v>281</v>
      </c>
      <c r="O108" s="11" t="s">
        <v>304</v>
      </c>
      <c r="P108" s="11" t="s">
        <v>20708</v>
      </c>
      <c r="Q108" s="11">
        <v>12</v>
      </c>
      <c r="R108" s="55" t="s">
        <v>19891</v>
      </c>
    </row>
    <row r="109" spans="1:18" ht="48" x14ac:dyDescent="0.2">
      <c r="A109" s="160">
        <v>9789152302484</v>
      </c>
      <c r="B109" s="11">
        <v>3</v>
      </c>
      <c r="C109" s="11" t="s">
        <v>12860</v>
      </c>
      <c r="D109" s="11" t="str">
        <f t="shared" si="5"/>
        <v>3_x3_1x_G_20b</v>
      </c>
      <c r="E109" s="11" t="str">
        <f>INDEX('Base data'!$M$672:$N$910,MATCH('Kap 3'!D109,'Base data'!$M$672:$M$910,0),2)</f>
        <v>9789152302484-3-x3_1x-G-20b</v>
      </c>
      <c r="G109" s="11" t="str">
        <f t="shared" si="6"/>
        <v>20b</v>
      </c>
      <c r="H109" s="11" t="str">
        <f t="shared" si="7"/>
        <v>Beräkna</v>
      </c>
      <c r="I109" s="11" t="s">
        <v>173</v>
      </c>
      <c r="J109" s="11" t="s">
        <v>277</v>
      </c>
      <c r="K109" s="11" t="s">
        <v>33</v>
      </c>
      <c r="L109" s="11" t="s">
        <v>281</v>
      </c>
      <c r="M109" s="11">
        <v>1</v>
      </c>
      <c r="N109" s="11" t="s">
        <v>281</v>
      </c>
      <c r="O109" s="11" t="s">
        <v>304</v>
      </c>
      <c r="P109" s="11" t="s">
        <v>20707</v>
      </c>
      <c r="Q109" s="11" t="s">
        <v>19892</v>
      </c>
      <c r="R109" s="55" t="s">
        <v>19890</v>
      </c>
    </row>
    <row r="110" spans="1:18" ht="32" x14ac:dyDescent="0.2">
      <c r="A110" s="160">
        <v>9789152302484</v>
      </c>
      <c r="B110" s="11">
        <v>3</v>
      </c>
      <c r="C110" s="11" t="s">
        <v>12860</v>
      </c>
      <c r="D110" s="11" t="str">
        <f t="shared" si="5"/>
        <v>3_x3_1x_G_20b</v>
      </c>
      <c r="E110" s="11" t="str">
        <f>INDEX('Base data'!$M$672:$N$910,MATCH('Kap 3'!D110,'Base data'!$M$672:$M$910,0),2)</f>
        <v>9789152302484-3-x3_1x-G-20b</v>
      </c>
      <c r="G110" s="11" t="str">
        <f t="shared" si="6"/>
        <v>20b</v>
      </c>
      <c r="H110" s="11" t="str">
        <f t="shared" si="7"/>
        <v>Beräkna</v>
      </c>
      <c r="I110" s="11" t="s">
        <v>173</v>
      </c>
      <c r="J110" s="11" t="s">
        <v>277</v>
      </c>
      <c r="K110" s="11" t="s">
        <v>33</v>
      </c>
      <c r="L110" s="11" t="s">
        <v>281</v>
      </c>
      <c r="M110" s="11">
        <v>2</v>
      </c>
      <c r="N110" s="11" t="s">
        <v>281</v>
      </c>
      <c r="O110" s="11" t="s">
        <v>304</v>
      </c>
      <c r="P110" s="11" t="s">
        <v>20709</v>
      </c>
      <c r="Q110" s="11">
        <v>27</v>
      </c>
      <c r="R110" s="55" t="s">
        <v>19893</v>
      </c>
    </row>
    <row r="111" spans="1:18" ht="48" x14ac:dyDescent="0.2">
      <c r="A111" s="160">
        <v>9789152302484</v>
      </c>
      <c r="B111" s="11">
        <v>3</v>
      </c>
      <c r="C111" s="11" t="s">
        <v>12860</v>
      </c>
      <c r="D111" s="11" t="str">
        <f t="shared" si="5"/>
        <v>3_x3_1x_G_20c</v>
      </c>
      <c r="E111" s="11" t="str">
        <f>INDEX('Base data'!$M$672:$N$910,MATCH('Kap 3'!D111,'Base data'!$M$672:$M$910,0),2)</f>
        <v>9789152302484-3-x3_1x-G-20c</v>
      </c>
      <c r="G111" s="11" t="str">
        <f t="shared" si="6"/>
        <v>20c</v>
      </c>
      <c r="H111" s="11" t="str">
        <f t="shared" si="7"/>
        <v>Beräkna</v>
      </c>
      <c r="I111" s="11" t="s">
        <v>174</v>
      </c>
      <c r="J111" s="11" t="s">
        <v>277</v>
      </c>
      <c r="K111" s="11" t="s">
        <v>33</v>
      </c>
      <c r="L111" s="11" t="s">
        <v>281</v>
      </c>
      <c r="M111" s="11">
        <v>1</v>
      </c>
      <c r="N111" s="11" t="s">
        <v>281</v>
      </c>
      <c r="O111" s="11" t="s">
        <v>304</v>
      </c>
      <c r="P111" s="11" t="s">
        <v>20707</v>
      </c>
      <c r="Q111" s="11" t="s">
        <v>12215</v>
      </c>
      <c r="R111" s="55" t="s">
        <v>19890</v>
      </c>
    </row>
    <row r="112" spans="1:18" ht="32" x14ac:dyDescent="0.2">
      <c r="A112" s="160">
        <v>9789152302484</v>
      </c>
      <c r="B112" s="11">
        <v>3</v>
      </c>
      <c r="C112" s="11" t="s">
        <v>12860</v>
      </c>
      <c r="D112" s="11" t="str">
        <f t="shared" si="5"/>
        <v>3_x3_1x_G_20c</v>
      </c>
      <c r="E112" s="11" t="str">
        <f>INDEX('Base data'!$M$672:$N$910,MATCH('Kap 3'!D112,'Base data'!$M$672:$M$910,0),2)</f>
        <v>9789152302484-3-x3_1x-G-20c</v>
      </c>
      <c r="G112" s="11" t="str">
        <f t="shared" si="6"/>
        <v>20c</v>
      </c>
      <c r="H112" s="11" t="str">
        <f t="shared" si="7"/>
        <v>Beräkna</v>
      </c>
      <c r="I112" s="11" t="s">
        <v>174</v>
      </c>
      <c r="J112" s="11" t="s">
        <v>277</v>
      </c>
      <c r="K112" s="11" t="s">
        <v>33</v>
      </c>
      <c r="L112" s="11" t="s">
        <v>281</v>
      </c>
      <c r="M112" s="11">
        <v>2</v>
      </c>
      <c r="N112" s="11" t="s">
        <v>281</v>
      </c>
      <c r="O112" s="11" t="s">
        <v>304</v>
      </c>
      <c r="P112" s="11" t="s">
        <v>20710</v>
      </c>
      <c r="Q112" s="11">
        <v>24</v>
      </c>
      <c r="R112" s="55" t="s">
        <v>19894</v>
      </c>
    </row>
    <row r="113" spans="1:18" ht="48" x14ac:dyDescent="0.2">
      <c r="A113" s="160">
        <v>9789152302484</v>
      </c>
      <c r="B113" s="11">
        <v>3</v>
      </c>
      <c r="C113" s="11" t="s">
        <v>12860</v>
      </c>
      <c r="D113" s="11" t="str">
        <f t="shared" si="5"/>
        <v>3_x3_1x_G_21a</v>
      </c>
      <c r="E113" s="11" t="str">
        <f>INDEX('Base data'!$M$672:$N$910,MATCH('Kap 3'!D113,'Base data'!$M$672:$M$910,0),2)</f>
        <v>9789152302484-3-x3_1x-G-21a</v>
      </c>
      <c r="G113" s="11" t="str">
        <f t="shared" si="6"/>
        <v>21a</v>
      </c>
      <c r="H113" s="11" t="str">
        <f t="shared" si="7"/>
        <v>Rita</v>
      </c>
      <c r="I113" s="11" t="s">
        <v>175</v>
      </c>
      <c r="J113" s="11" t="s">
        <v>277</v>
      </c>
      <c r="K113" s="11" t="s">
        <v>33</v>
      </c>
      <c r="L113" s="11" t="s">
        <v>284</v>
      </c>
      <c r="M113" s="11">
        <v>1</v>
      </c>
      <c r="N113" s="11" t="s">
        <v>284</v>
      </c>
      <c r="O113" s="11" t="s">
        <v>370</v>
      </c>
      <c r="P113" s="11"/>
      <c r="Q113" s="11" t="str">
        <f t="shared" ref="Q113:Q115" si="13">E113&amp;"_"&amp;M113</f>
        <v>9789152302484-3-x3_1x-G-21a_1</v>
      </c>
      <c r="R113" s="55" t="s">
        <v>19895</v>
      </c>
    </row>
    <row r="114" spans="1:18" ht="80" x14ac:dyDescent="0.2">
      <c r="A114" s="160">
        <v>9789152302484</v>
      </c>
      <c r="B114" s="11">
        <v>3</v>
      </c>
      <c r="C114" s="11" t="s">
        <v>12860</v>
      </c>
      <c r="D114" s="11" t="str">
        <f t="shared" si="5"/>
        <v>3_x3_1x_G_21a</v>
      </c>
      <c r="E114" s="11" t="str">
        <f>INDEX('Base data'!$M$672:$N$910,MATCH('Kap 3'!D114,'Base data'!$M$672:$M$910,0),2)</f>
        <v>9789152302484-3-x3_1x-G-21a</v>
      </c>
      <c r="G114" s="11" t="str">
        <f t="shared" si="6"/>
        <v>21a</v>
      </c>
      <c r="H114" s="11" t="str">
        <f t="shared" si="7"/>
        <v>Rita</v>
      </c>
      <c r="I114" s="11" t="s">
        <v>175</v>
      </c>
      <c r="J114" s="11" t="s">
        <v>277</v>
      </c>
      <c r="K114" s="11" t="s">
        <v>33</v>
      </c>
      <c r="L114" s="11" t="s">
        <v>284</v>
      </c>
      <c r="M114" s="11">
        <v>2</v>
      </c>
      <c r="N114" s="11" t="s">
        <v>284</v>
      </c>
      <c r="O114" s="11" t="s">
        <v>370</v>
      </c>
      <c r="P114" s="11"/>
      <c r="Q114" s="11" t="str">
        <f t="shared" si="13"/>
        <v>9789152302484-3-x3_1x-G-21a_2</v>
      </c>
      <c r="R114" s="55" t="s">
        <v>19856</v>
      </c>
    </row>
    <row r="115" spans="1:18" ht="48" x14ac:dyDescent="0.2">
      <c r="A115" s="160">
        <v>9789152302484</v>
      </c>
      <c r="B115" s="11">
        <v>3</v>
      </c>
      <c r="C115" s="11" t="s">
        <v>12860</v>
      </c>
      <c r="D115" s="11" t="str">
        <f t="shared" si="5"/>
        <v>3_x3_1x_G_21a</v>
      </c>
      <c r="E115" s="11" t="str">
        <f>INDEX('Base data'!$M$672:$N$910,MATCH('Kap 3'!D115,'Base data'!$M$672:$M$910,0),2)</f>
        <v>9789152302484-3-x3_1x-G-21a</v>
      </c>
      <c r="G115" s="11" t="str">
        <f t="shared" si="6"/>
        <v>21a</v>
      </c>
      <c r="H115" s="11" t="str">
        <f t="shared" si="7"/>
        <v>Rita</v>
      </c>
      <c r="I115" s="11" t="s">
        <v>175</v>
      </c>
      <c r="J115" s="11" t="s">
        <v>277</v>
      </c>
      <c r="K115" s="11" t="s">
        <v>33</v>
      </c>
      <c r="L115" s="11" t="s">
        <v>284</v>
      </c>
      <c r="M115" s="11">
        <v>3</v>
      </c>
      <c r="N115" s="11" t="s">
        <v>284</v>
      </c>
      <c r="O115" s="11" t="s">
        <v>370</v>
      </c>
      <c r="P115" s="11"/>
      <c r="Q115" s="11" t="str">
        <f t="shared" si="13"/>
        <v>9789152302484-3-x3_1x-G-21a_3</v>
      </c>
      <c r="R115" s="55" t="s">
        <v>19896</v>
      </c>
    </row>
    <row r="116" spans="1:18" ht="48" x14ac:dyDescent="0.2">
      <c r="A116" s="160">
        <v>9789152302484</v>
      </c>
      <c r="B116" s="11">
        <v>3</v>
      </c>
      <c r="C116" s="11" t="s">
        <v>12860</v>
      </c>
      <c r="D116" s="11" t="str">
        <f t="shared" si="5"/>
        <v>3_x3_1x_G_21b</v>
      </c>
      <c r="E116" s="11" t="str">
        <f>INDEX('Base data'!$M$672:$N$910,MATCH('Kap 3'!D116,'Base data'!$M$672:$M$910,0),2)</f>
        <v>9789152302484-3-x3_1x-G-21b</v>
      </c>
      <c r="G116" s="11" t="str">
        <f t="shared" si="6"/>
        <v>21b</v>
      </c>
      <c r="H116" s="11" t="str">
        <f t="shared" si="7"/>
        <v>Beräkna</v>
      </c>
      <c r="I116" s="11" t="s">
        <v>176</v>
      </c>
      <c r="J116" s="11" t="s">
        <v>277</v>
      </c>
      <c r="K116" s="11" t="s">
        <v>33</v>
      </c>
      <c r="L116" s="11" t="s">
        <v>281</v>
      </c>
      <c r="M116" s="11">
        <v>1</v>
      </c>
      <c r="N116" s="11" t="s">
        <v>283</v>
      </c>
      <c r="O116" s="11" t="s">
        <v>304</v>
      </c>
      <c r="P116" s="11" t="s">
        <v>19897</v>
      </c>
      <c r="Q116" s="11" t="s">
        <v>19898</v>
      </c>
      <c r="R116" s="55" t="s">
        <v>19899</v>
      </c>
    </row>
    <row r="117" spans="1:18" ht="32" x14ac:dyDescent="0.2">
      <c r="A117" s="160">
        <v>9789152302484</v>
      </c>
      <c r="B117" s="11">
        <v>3</v>
      </c>
      <c r="C117" s="11" t="s">
        <v>12860</v>
      </c>
      <c r="D117" s="11" t="str">
        <f t="shared" si="5"/>
        <v>3_x3_1x_G_21b</v>
      </c>
      <c r="E117" s="11" t="str">
        <f>INDEX('Base data'!$M$672:$N$910,MATCH('Kap 3'!D117,'Base data'!$M$672:$M$910,0),2)</f>
        <v>9789152302484-3-x3_1x-G-21b</v>
      </c>
      <c r="G117" s="11" t="str">
        <f t="shared" si="6"/>
        <v>21b</v>
      </c>
      <c r="H117" s="11" t="str">
        <f t="shared" si="7"/>
        <v>Beräkna</v>
      </c>
      <c r="I117" s="11" t="s">
        <v>176</v>
      </c>
      <c r="J117" s="11" t="s">
        <v>277</v>
      </c>
      <c r="K117" s="11" t="s">
        <v>33</v>
      </c>
      <c r="L117" s="11" t="s">
        <v>281</v>
      </c>
      <c r="M117" s="11">
        <v>2</v>
      </c>
      <c r="N117" s="11" t="s">
        <v>281</v>
      </c>
      <c r="O117" s="11" t="s">
        <v>304</v>
      </c>
      <c r="P117" s="11" t="s">
        <v>19900</v>
      </c>
      <c r="Q117" s="11" t="s">
        <v>19901</v>
      </c>
      <c r="R117" s="55" t="s">
        <v>19902</v>
      </c>
    </row>
    <row r="118" spans="1:18" ht="32" x14ac:dyDescent="0.2">
      <c r="A118" s="160">
        <v>9789152302484</v>
      </c>
      <c r="B118" s="11">
        <v>3</v>
      </c>
      <c r="C118" s="11" t="s">
        <v>12860</v>
      </c>
      <c r="D118" s="11" t="str">
        <f t="shared" si="5"/>
        <v>3_x3_1x_G_21c</v>
      </c>
      <c r="E118" s="11" t="str">
        <f>INDEX('Base data'!$M$672:$N$910,MATCH('Kap 3'!D118,'Base data'!$M$672:$M$910,0),2)</f>
        <v>9789152302484-3-x3_1x-G-21c</v>
      </c>
      <c r="G118" s="11" t="str">
        <f t="shared" si="6"/>
        <v>21c</v>
      </c>
      <c r="H118" s="11" t="str">
        <f t="shared" si="7"/>
        <v>Beräkna</v>
      </c>
      <c r="I118" s="11" t="s">
        <v>177</v>
      </c>
      <c r="J118" s="11" t="s">
        <v>277</v>
      </c>
      <c r="K118" s="11" t="s">
        <v>33</v>
      </c>
      <c r="L118" s="11" t="s">
        <v>281</v>
      </c>
      <c r="M118" s="11">
        <v>1</v>
      </c>
      <c r="N118" s="11" t="s">
        <v>283</v>
      </c>
      <c r="O118" s="11" t="s">
        <v>304</v>
      </c>
      <c r="P118" s="11" t="s">
        <v>19903</v>
      </c>
      <c r="Q118" s="11" t="s">
        <v>19904</v>
      </c>
      <c r="R118" s="55" t="s">
        <v>20711</v>
      </c>
    </row>
    <row r="119" spans="1:18" ht="32" x14ac:dyDescent="0.2">
      <c r="A119" s="160">
        <v>9789152302484</v>
      </c>
      <c r="B119" s="11">
        <v>3</v>
      </c>
      <c r="C119" s="11" t="s">
        <v>12860</v>
      </c>
      <c r="D119" s="11" t="str">
        <f t="shared" si="5"/>
        <v>3_x3_1x_G_21c</v>
      </c>
      <c r="E119" s="11" t="str">
        <f>INDEX('Base data'!$M$672:$N$910,MATCH('Kap 3'!D119,'Base data'!$M$672:$M$910,0),2)</f>
        <v>9789152302484-3-x3_1x-G-21c</v>
      </c>
      <c r="G119" s="11" t="str">
        <f t="shared" si="6"/>
        <v>21c</v>
      </c>
      <c r="H119" s="11" t="str">
        <f t="shared" si="7"/>
        <v>Beräkna</v>
      </c>
      <c r="I119" s="11" t="s">
        <v>177</v>
      </c>
      <c r="J119" s="11" t="s">
        <v>277</v>
      </c>
      <c r="K119" s="11" t="s">
        <v>33</v>
      </c>
      <c r="L119" s="11" t="s">
        <v>281</v>
      </c>
      <c r="M119" s="11">
        <v>2</v>
      </c>
      <c r="N119" s="11" t="s">
        <v>281</v>
      </c>
      <c r="O119" s="11" t="s">
        <v>304</v>
      </c>
      <c r="P119" s="11" t="s">
        <v>19905</v>
      </c>
      <c r="Q119" s="11">
        <v>64</v>
      </c>
      <c r="R119" s="55" t="s">
        <v>19906</v>
      </c>
    </row>
    <row r="120" spans="1:18" ht="64" x14ac:dyDescent="0.2">
      <c r="A120" s="160">
        <v>9789152302484</v>
      </c>
      <c r="B120" s="11">
        <v>3</v>
      </c>
      <c r="C120" s="11" t="s">
        <v>12860</v>
      </c>
      <c r="D120" s="11" t="str">
        <f t="shared" si="5"/>
        <v>3_x3_1x_G_22a</v>
      </c>
      <c r="E120" s="11" t="str">
        <f>INDEX('Base data'!$M$672:$N$910,MATCH('Kap 3'!D120,'Base data'!$M$672:$M$910,0),2)</f>
        <v>9789152302484-3-x3_1x-G-22a</v>
      </c>
      <c r="G120" s="11" t="str">
        <f t="shared" si="6"/>
        <v>22a</v>
      </c>
      <c r="H120" s="11" t="str">
        <f t="shared" si="7"/>
        <v>Rita</v>
      </c>
      <c r="I120" s="11" t="s">
        <v>83</v>
      </c>
      <c r="J120" s="11" t="s">
        <v>277</v>
      </c>
      <c r="K120" s="11" t="s">
        <v>33</v>
      </c>
      <c r="L120" s="11" t="s">
        <v>284</v>
      </c>
      <c r="M120" s="11">
        <v>1</v>
      </c>
      <c r="N120" s="11" t="s">
        <v>284</v>
      </c>
      <c r="O120" s="11" t="s">
        <v>370</v>
      </c>
      <c r="P120" s="11"/>
      <c r="Q120" s="11" t="str">
        <f t="shared" ref="Q120:Q122" si="14">E120&amp;"_"&amp;M120</f>
        <v>9789152302484-3-x3_1x-G-22a_1</v>
      </c>
      <c r="R120" s="55" t="s">
        <v>19907</v>
      </c>
    </row>
    <row r="121" spans="1:18" ht="80" x14ac:dyDescent="0.2">
      <c r="A121" s="160">
        <v>9789152302484</v>
      </c>
      <c r="B121" s="11">
        <v>3</v>
      </c>
      <c r="C121" s="11" t="s">
        <v>12860</v>
      </c>
      <c r="D121" s="11" t="str">
        <f t="shared" si="5"/>
        <v>3_x3_1x_G_22a</v>
      </c>
      <c r="E121" s="11" t="str">
        <f>INDEX('Base data'!$M$672:$N$910,MATCH('Kap 3'!D121,'Base data'!$M$672:$M$910,0),2)</f>
        <v>9789152302484-3-x3_1x-G-22a</v>
      </c>
      <c r="G121" s="11" t="str">
        <f t="shared" si="6"/>
        <v>22a</v>
      </c>
      <c r="H121" s="11" t="str">
        <f t="shared" si="7"/>
        <v>Rita</v>
      </c>
      <c r="I121" s="11" t="s">
        <v>83</v>
      </c>
      <c r="J121" s="11" t="s">
        <v>277</v>
      </c>
      <c r="K121" s="11" t="s">
        <v>33</v>
      </c>
      <c r="L121" s="11" t="s">
        <v>284</v>
      </c>
      <c r="M121" s="11">
        <v>2</v>
      </c>
      <c r="N121" s="11" t="s">
        <v>284</v>
      </c>
      <c r="O121" s="11" t="s">
        <v>370</v>
      </c>
      <c r="P121" s="11"/>
      <c r="Q121" s="11" t="str">
        <f t="shared" si="14"/>
        <v>9789152302484-3-x3_1x-G-22a_2</v>
      </c>
      <c r="R121" s="55" t="s">
        <v>19856</v>
      </c>
    </row>
    <row r="122" spans="1:18" ht="48" x14ac:dyDescent="0.2">
      <c r="A122" s="160">
        <v>9789152302484</v>
      </c>
      <c r="B122" s="11">
        <v>3</v>
      </c>
      <c r="C122" s="11" t="s">
        <v>12860</v>
      </c>
      <c r="D122" s="11" t="str">
        <f t="shared" si="5"/>
        <v>3_x3_1x_G_22a</v>
      </c>
      <c r="E122" s="11" t="str">
        <f>INDEX('Base data'!$M$672:$N$910,MATCH('Kap 3'!D122,'Base data'!$M$672:$M$910,0),2)</f>
        <v>9789152302484-3-x3_1x-G-22a</v>
      </c>
      <c r="G122" s="11" t="str">
        <f t="shared" si="6"/>
        <v>22a</v>
      </c>
      <c r="H122" s="11" t="str">
        <f t="shared" si="7"/>
        <v>Rita</v>
      </c>
      <c r="I122" s="11" t="s">
        <v>83</v>
      </c>
      <c r="J122" s="11" t="s">
        <v>277</v>
      </c>
      <c r="K122" s="11" t="s">
        <v>33</v>
      </c>
      <c r="L122" s="11" t="s">
        <v>284</v>
      </c>
      <c r="M122" s="11">
        <v>3</v>
      </c>
      <c r="N122" s="11" t="s">
        <v>284</v>
      </c>
      <c r="O122" s="11" t="s">
        <v>370</v>
      </c>
      <c r="P122" s="11"/>
      <c r="Q122" s="11" t="str">
        <f t="shared" si="14"/>
        <v>9789152302484-3-x3_1x-G-22a_3</v>
      </c>
      <c r="R122" s="55" t="s">
        <v>19896</v>
      </c>
    </row>
    <row r="123" spans="1:18" ht="32" x14ac:dyDescent="0.2">
      <c r="A123" s="160">
        <v>9789152302484</v>
      </c>
      <c r="B123" s="11">
        <v>3</v>
      </c>
      <c r="C123" s="11" t="s">
        <v>12860</v>
      </c>
      <c r="D123" s="11" t="str">
        <f t="shared" si="5"/>
        <v>3_x3_1x_G_22b</v>
      </c>
      <c r="E123" s="11" t="str">
        <f>INDEX('Base data'!$M$672:$N$910,MATCH('Kap 3'!D123,'Base data'!$M$672:$M$910,0),2)</f>
        <v>9789152302484-3-x3_1x-G-22b</v>
      </c>
      <c r="G123" s="11" t="str">
        <f t="shared" si="6"/>
        <v>22b</v>
      </c>
      <c r="H123" s="11" t="str">
        <f t="shared" si="7"/>
        <v>Beräkna</v>
      </c>
      <c r="I123" s="11" t="s">
        <v>84</v>
      </c>
      <c r="J123" s="11" t="s">
        <v>277</v>
      </c>
      <c r="K123" s="11" t="s">
        <v>33</v>
      </c>
      <c r="L123" s="11" t="s">
        <v>281</v>
      </c>
      <c r="M123" s="11">
        <v>1</v>
      </c>
      <c r="N123" s="11" t="s">
        <v>281</v>
      </c>
      <c r="O123" s="11" t="s">
        <v>304</v>
      </c>
      <c r="P123" s="11" t="s">
        <v>19908</v>
      </c>
      <c r="Q123" s="11" t="s">
        <v>19909</v>
      </c>
      <c r="R123" s="55" t="s">
        <v>19910</v>
      </c>
    </row>
    <row r="124" spans="1:18" ht="32" x14ac:dyDescent="0.2">
      <c r="A124" s="160">
        <v>9789152302484</v>
      </c>
      <c r="B124" s="11">
        <v>3</v>
      </c>
      <c r="C124" s="11" t="s">
        <v>12860</v>
      </c>
      <c r="D124" s="11" t="str">
        <f t="shared" si="5"/>
        <v>3_x3_1x_G_22b</v>
      </c>
      <c r="E124" s="11" t="str">
        <f>INDEX('Base data'!$M$672:$N$910,MATCH('Kap 3'!D124,'Base data'!$M$672:$M$910,0),2)</f>
        <v>9789152302484-3-x3_1x-G-22b</v>
      </c>
      <c r="G124" s="11" t="str">
        <f t="shared" si="6"/>
        <v>22b</v>
      </c>
      <c r="H124" s="11" t="str">
        <f t="shared" si="7"/>
        <v>Beräkna</v>
      </c>
      <c r="I124" s="11" t="s">
        <v>84</v>
      </c>
      <c r="J124" s="11" t="s">
        <v>277</v>
      </c>
      <c r="K124" s="11" t="s">
        <v>33</v>
      </c>
      <c r="L124" s="11" t="s">
        <v>281</v>
      </c>
      <c r="M124" s="11">
        <v>2</v>
      </c>
      <c r="N124" s="11" t="s">
        <v>281</v>
      </c>
      <c r="O124" s="11" t="s">
        <v>304</v>
      </c>
      <c r="P124" s="11" t="s">
        <v>19911</v>
      </c>
      <c r="Q124" s="11">
        <v>64</v>
      </c>
      <c r="R124" s="55" t="s">
        <v>19906</v>
      </c>
    </row>
    <row r="125" spans="1:18" ht="64" x14ac:dyDescent="0.2">
      <c r="A125" s="160">
        <v>9789152302484</v>
      </c>
      <c r="B125" s="11">
        <v>3</v>
      </c>
      <c r="C125" s="11" t="s">
        <v>12860</v>
      </c>
      <c r="D125" s="11" t="str">
        <f t="shared" si="5"/>
        <v>3_x3_1x_G_23a</v>
      </c>
      <c r="E125" s="11" t="str">
        <f>INDEX('Base data'!$M$672:$N$910,MATCH('Kap 3'!D125,'Base data'!$M$672:$M$910,0),2)</f>
        <v>9789152302484-3-x3_1x-G-23a</v>
      </c>
      <c r="G125" s="11" t="str">
        <f t="shared" si="6"/>
        <v>23a</v>
      </c>
      <c r="H125" s="11" t="str">
        <f t="shared" si="7"/>
        <v>Resonera</v>
      </c>
      <c r="I125" s="11" t="s">
        <v>86</v>
      </c>
      <c r="J125" s="11" t="s">
        <v>277</v>
      </c>
      <c r="K125" s="11" t="s">
        <v>33</v>
      </c>
      <c r="L125" s="11" t="s">
        <v>283</v>
      </c>
      <c r="M125" s="11">
        <v>1</v>
      </c>
      <c r="N125" s="11" t="s">
        <v>283</v>
      </c>
      <c r="O125" s="11" t="s">
        <v>304</v>
      </c>
      <c r="P125" s="11" t="s">
        <v>19912</v>
      </c>
      <c r="Q125" s="11" t="s">
        <v>19913</v>
      </c>
      <c r="R125" s="55" t="s">
        <v>19914</v>
      </c>
    </row>
    <row r="126" spans="1:18" ht="32" x14ac:dyDescent="0.2">
      <c r="A126" s="160">
        <v>9789152302484</v>
      </c>
      <c r="B126" s="11">
        <v>3</v>
      </c>
      <c r="C126" s="11" t="s">
        <v>12860</v>
      </c>
      <c r="D126" s="11" t="str">
        <f t="shared" si="5"/>
        <v>3_x3_1x_G_23a</v>
      </c>
      <c r="E126" s="11" t="str">
        <f>INDEX('Base data'!$M$672:$N$910,MATCH('Kap 3'!D126,'Base data'!$M$672:$M$910,0),2)</f>
        <v>9789152302484-3-x3_1x-G-23a</v>
      </c>
      <c r="G126" s="11" t="str">
        <f t="shared" si="6"/>
        <v>23a</v>
      </c>
      <c r="H126" s="11" t="str">
        <f t="shared" si="7"/>
        <v>Beräkna</v>
      </c>
      <c r="I126" s="11" t="s">
        <v>86</v>
      </c>
      <c r="J126" s="11" t="s">
        <v>277</v>
      </c>
      <c r="K126" s="11" t="s">
        <v>33</v>
      </c>
      <c r="L126" s="11" t="s">
        <v>281</v>
      </c>
      <c r="M126" s="11">
        <v>2</v>
      </c>
      <c r="N126" s="11" t="s">
        <v>281</v>
      </c>
      <c r="O126" s="11" t="s">
        <v>304</v>
      </c>
      <c r="P126" s="11" t="s">
        <v>19915</v>
      </c>
      <c r="Q126" s="11">
        <v>40</v>
      </c>
      <c r="R126" s="55" t="s">
        <v>19902</v>
      </c>
    </row>
    <row r="127" spans="1:18" ht="64" x14ac:dyDescent="0.2">
      <c r="A127" s="160">
        <v>9789152302484</v>
      </c>
      <c r="B127" s="11">
        <v>3</v>
      </c>
      <c r="C127" s="11" t="s">
        <v>12860</v>
      </c>
      <c r="D127" s="11" t="str">
        <f t="shared" si="5"/>
        <v>3_x3_1x_G_23b</v>
      </c>
      <c r="E127" s="11" t="str">
        <f>INDEX('Base data'!$M$672:$N$910,MATCH('Kap 3'!D127,'Base data'!$M$672:$M$910,0),2)</f>
        <v>9789152302484-3-x3_1x-G-23b</v>
      </c>
      <c r="G127" s="11" t="str">
        <f t="shared" si="6"/>
        <v>23b</v>
      </c>
      <c r="H127" s="11" t="str">
        <f t="shared" si="7"/>
        <v>Resonera</v>
      </c>
      <c r="I127" s="11" t="s">
        <v>87</v>
      </c>
      <c r="J127" s="11" t="s">
        <v>277</v>
      </c>
      <c r="K127" s="11" t="s">
        <v>33</v>
      </c>
      <c r="L127" s="11" t="s">
        <v>283</v>
      </c>
      <c r="M127" s="11">
        <v>1</v>
      </c>
      <c r="N127" s="11" t="s">
        <v>283</v>
      </c>
      <c r="O127" s="11" t="s">
        <v>304</v>
      </c>
      <c r="P127" s="11" t="s">
        <v>19916</v>
      </c>
      <c r="Q127" s="11" t="s">
        <v>19917</v>
      </c>
      <c r="R127" s="55" t="s">
        <v>19918</v>
      </c>
    </row>
    <row r="128" spans="1:18" ht="48" x14ac:dyDescent="0.2">
      <c r="A128" s="160">
        <v>9789152302484</v>
      </c>
      <c r="B128" s="11">
        <v>3</v>
      </c>
      <c r="C128" s="11" t="s">
        <v>12860</v>
      </c>
      <c r="D128" s="11" t="str">
        <f t="shared" si="5"/>
        <v>3_x3_1x_G_23b</v>
      </c>
      <c r="E128" s="11" t="str">
        <f>INDEX('Base data'!$M$672:$N$910,MATCH('Kap 3'!D128,'Base data'!$M$672:$M$910,0),2)</f>
        <v>9789152302484-3-x3_1x-G-23b</v>
      </c>
      <c r="G128" s="11" t="str">
        <f t="shared" si="6"/>
        <v>23b</v>
      </c>
      <c r="H128" s="11" t="str">
        <f t="shared" si="7"/>
        <v>Beräkna</v>
      </c>
      <c r="I128" s="11" t="s">
        <v>87</v>
      </c>
      <c r="J128" s="11" t="s">
        <v>277</v>
      </c>
      <c r="K128" s="11" t="s">
        <v>33</v>
      </c>
      <c r="L128" s="11" t="s">
        <v>281</v>
      </c>
      <c r="M128" s="11">
        <v>2</v>
      </c>
      <c r="N128" s="11" t="s">
        <v>281</v>
      </c>
      <c r="O128" s="11" t="s">
        <v>304</v>
      </c>
      <c r="P128" s="11" t="s">
        <v>19919</v>
      </c>
      <c r="Q128" s="11">
        <v>5</v>
      </c>
      <c r="R128" s="55" t="s">
        <v>19920</v>
      </c>
    </row>
    <row r="129" spans="1:18" ht="144" x14ac:dyDescent="0.2">
      <c r="A129" s="160">
        <v>9789152302484</v>
      </c>
      <c r="B129" s="11">
        <v>3</v>
      </c>
      <c r="C129" s="11" t="s">
        <v>12860</v>
      </c>
      <c r="D129" s="11" t="str">
        <f t="shared" si="5"/>
        <v>3_x3_1x_G_24</v>
      </c>
      <c r="E129" s="11" t="str">
        <f>INDEX('Base data'!$M$672:$N$910,MATCH('Kap 3'!D129,'Base data'!$M$672:$M$910,0),2)</f>
        <v>9789152302484-3-x3_1x-G-24</v>
      </c>
      <c r="G129" s="11">
        <f t="shared" si="6"/>
        <v>24</v>
      </c>
      <c r="H129" s="11" t="str">
        <f t="shared" si="7"/>
        <v>Rita</v>
      </c>
      <c r="I129" s="176">
        <v>24</v>
      </c>
      <c r="J129" s="11" t="s">
        <v>277</v>
      </c>
      <c r="K129" s="11" t="s">
        <v>33</v>
      </c>
      <c r="L129" s="11" t="s">
        <v>284</v>
      </c>
      <c r="M129" s="11">
        <v>1</v>
      </c>
      <c r="N129" s="11" t="s">
        <v>283</v>
      </c>
      <c r="O129" s="11" t="s">
        <v>311</v>
      </c>
      <c r="P129" s="55" t="s">
        <v>20665</v>
      </c>
      <c r="Q129" s="11" t="s">
        <v>19921</v>
      </c>
      <c r="R129" s="55" t="s">
        <v>19922</v>
      </c>
    </row>
    <row r="130" spans="1:18" ht="96" x14ac:dyDescent="0.2">
      <c r="A130" s="160">
        <v>9789152302484</v>
      </c>
      <c r="B130" s="11">
        <v>3</v>
      </c>
      <c r="C130" s="11" t="s">
        <v>12860</v>
      </c>
      <c r="D130" s="11" t="str">
        <f t="shared" si="5"/>
        <v>3_x3_1x_G_24</v>
      </c>
      <c r="E130" s="11" t="str">
        <f>INDEX('Base data'!$M$672:$N$910,MATCH('Kap 3'!D130,'Base data'!$M$672:$M$910,0),2)</f>
        <v>9789152302484-3-x3_1x-G-24</v>
      </c>
      <c r="G130" s="11">
        <f t="shared" si="6"/>
        <v>24</v>
      </c>
      <c r="H130" s="11" t="str">
        <f t="shared" si="7"/>
        <v>Rita</v>
      </c>
      <c r="I130" s="176">
        <v>24</v>
      </c>
      <c r="J130" s="11" t="s">
        <v>277</v>
      </c>
      <c r="K130" s="11" t="s">
        <v>33</v>
      </c>
      <c r="L130" s="11" t="s">
        <v>284</v>
      </c>
      <c r="M130" s="11">
        <v>2</v>
      </c>
      <c r="N130" s="11" t="s">
        <v>284</v>
      </c>
      <c r="O130" s="11" t="s">
        <v>370</v>
      </c>
      <c r="P130" s="11"/>
      <c r="Q130" s="11" t="str">
        <f t="shared" ref="Q130:Q133" si="15">E130&amp;"_"&amp;M130</f>
        <v>9789152302484-3-x3_1x-G-24_2</v>
      </c>
      <c r="R130" s="55" t="s">
        <v>19886</v>
      </c>
    </row>
    <row r="131" spans="1:18" ht="64" x14ac:dyDescent="0.2">
      <c r="A131" s="160">
        <v>9789152302484</v>
      </c>
      <c r="B131" s="11">
        <v>3</v>
      </c>
      <c r="C131" s="11" t="s">
        <v>12860</v>
      </c>
      <c r="D131" s="11" t="str">
        <f t="shared" ref="D131:D191" si="16">B131&amp;"_"&amp;C131&amp;"_"&amp;K131&amp;"_"&amp;G131</f>
        <v>3_x3_1x_G_24</v>
      </c>
      <c r="E131" s="11" t="str">
        <f>INDEX('Base data'!$M$672:$N$910,MATCH('Kap 3'!D131,'Base data'!$M$672:$M$910,0),2)</f>
        <v>9789152302484-3-x3_1x-G-24</v>
      </c>
      <c r="G131" s="11">
        <f t="shared" ref="G131:G191" si="17">IF(I131="",G130,I131)</f>
        <v>24</v>
      </c>
      <c r="H131" s="11" t="str">
        <f t="shared" ref="H131:H191" si="18">IF(L131="",H130,L131)</f>
        <v>Rita</v>
      </c>
      <c r="I131" s="176">
        <v>24</v>
      </c>
      <c r="J131" s="11" t="s">
        <v>277</v>
      </c>
      <c r="K131" s="11" t="s">
        <v>33</v>
      </c>
      <c r="L131" s="11" t="s">
        <v>284</v>
      </c>
      <c r="M131" s="11">
        <v>3</v>
      </c>
      <c r="N131" s="11" t="s">
        <v>284</v>
      </c>
      <c r="O131" s="11" t="s">
        <v>370</v>
      </c>
      <c r="P131" s="11"/>
      <c r="Q131" s="11" t="str">
        <f t="shared" si="15"/>
        <v>9789152302484-3-x3_1x-G-24_3</v>
      </c>
      <c r="R131" s="55" t="s">
        <v>19887</v>
      </c>
    </row>
    <row r="132" spans="1:18" ht="48" x14ac:dyDescent="0.2">
      <c r="A132" s="160">
        <v>9789152302484</v>
      </c>
      <c r="B132" s="11">
        <v>3</v>
      </c>
      <c r="C132" s="11" t="s">
        <v>12860</v>
      </c>
      <c r="D132" s="11" t="str">
        <f t="shared" si="16"/>
        <v>3_x3_1x_G_24</v>
      </c>
      <c r="E132" s="11" t="str">
        <f>INDEX('Base data'!$M$672:$N$910,MATCH('Kap 3'!D132,'Base data'!$M$672:$M$910,0),2)</f>
        <v>9789152302484-3-x3_1x-G-24</v>
      </c>
      <c r="G132" s="11">
        <f t="shared" si="17"/>
        <v>24</v>
      </c>
      <c r="H132" s="11" t="str">
        <f t="shared" si="18"/>
        <v>Rita</v>
      </c>
      <c r="I132" s="176">
        <v>24</v>
      </c>
      <c r="J132" s="11" t="s">
        <v>277</v>
      </c>
      <c r="K132" s="11" t="s">
        <v>33</v>
      </c>
      <c r="L132" s="11" t="s">
        <v>284</v>
      </c>
      <c r="M132" s="11">
        <v>4</v>
      </c>
      <c r="N132" s="11" t="s">
        <v>284</v>
      </c>
      <c r="O132" s="11" t="s">
        <v>370</v>
      </c>
      <c r="P132" s="11" t="s">
        <v>14779</v>
      </c>
      <c r="Q132" s="11" t="str">
        <f t="shared" si="15"/>
        <v>9789152302484-3-x3_1x-G-24_4</v>
      </c>
      <c r="R132" s="55" t="s">
        <v>19888</v>
      </c>
    </row>
    <row r="133" spans="1:18" ht="32" x14ac:dyDescent="0.2">
      <c r="A133" s="160">
        <v>9789152302484</v>
      </c>
      <c r="B133" s="11">
        <v>3</v>
      </c>
      <c r="C133" s="11" t="s">
        <v>12860</v>
      </c>
      <c r="D133" s="11" t="str">
        <f t="shared" si="16"/>
        <v>3_x3_1x_G_25</v>
      </c>
      <c r="E133" s="11" t="str">
        <f>INDEX('Base data'!$M$672:$N$910,MATCH('Kap 3'!D133,'Base data'!$M$672:$M$910,0),2)</f>
        <v>9789152302484-3-x3_1x-G-25</v>
      </c>
      <c r="G133" s="11">
        <f t="shared" si="17"/>
        <v>25</v>
      </c>
      <c r="H133" s="11" t="str">
        <f t="shared" si="18"/>
        <v>Resonera</v>
      </c>
      <c r="I133" s="176">
        <v>25</v>
      </c>
      <c r="J133" s="11" t="s">
        <v>277</v>
      </c>
      <c r="K133" s="11" t="s">
        <v>33</v>
      </c>
      <c r="L133" s="11" t="s">
        <v>283</v>
      </c>
      <c r="M133" s="11">
        <v>1</v>
      </c>
      <c r="N133" s="11" t="s">
        <v>284</v>
      </c>
      <c r="O133" s="11" t="s">
        <v>370</v>
      </c>
      <c r="P133" s="11" t="s">
        <v>19923</v>
      </c>
      <c r="Q133" s="11" t="str">
        <f t="shared" si="15"/>
        <v>9789152302484-3-x3_1x-G-25_1</v>
      </c>
      <c r="R133" s="55" t="s">
        <v>19924</v>
      </c>
    </row>
    <row r="134" spans="1:18" ht="64" x14ac:dyDescent="0.2">
      <c r="A134" s="160">
        <v>9789152302484</v>
      </c>
      <c r="B134" s="11">
        <v>3</v>
      </c>
      <c r="C134" s="11" t="s">
        <v>12860</v>
      </c>
      <c r="D134" s="11" t="str">
        <f t="shared" si="16"/>
        <v>3_x3_1x_G_25</v>
      </c>
      <c r="E134" s="11" t="str">
        <f>INDEX('Base data'!$M$672:$N$910,MATCH('Kap 3'!D134,'Base data'!$M$672:$M$910,0),2)</f>
        <v>9789152302484-3-x3_1x-G-25</v>
      </c>
      <c r="G134" s="11">
        <f t="shared" si="17"/>
        <v>25</v>
      </c>
      <c r="H134" s="11" t="str">
        <f t="shared" si="18"/>
        <v>Resonera</v>
      </c>
      <c r="I134" s="176">
        <v>25</v>
      </c>
      <c r="J134" s="11" t="s">
        <v>277</v>
      </c>
      <c r="K134" s="11" t="s">
        <v>33</v>
      </c>
      <c r="L134" s="11" t="s">
        <v>283</v>
      </c>
      <c r="M134" s="11">
        <v>2</v>
      </c>
      <c r="N134" s="11" t="s">
        <v>283</v>
      </c>
      <c r="O134" s="11" t="s">
        <v>311</v>
      </c>
      <c r="P134" s="55" t="s">
        <v>19925</v>
      </c>
      <c r="Q134" s="176" t="s">
        <v>19926</v>
      </c>
      <c r="R134" s="55" t="s">
        <v>20314</v>
      </c>
    </row>
    <row r="135" spans="1:18" ht="96" x14ac:dyDescent="0.2">
      <c r="A135" s="160">
        <v>9789152302484</v>
      </c>
      <c r="B135" s="11">
        <v>3</v>
      </c>
      <c r="C135" s="11" t="s">
        <v>12860</v>
      </c>
      <c r="D135" s="11" t="str">
        <f t="shared" si="16"/>
        <v>3_x3_1x_G_26a</v>
      </c>
      <c r="E135" s="11" t="str">
        <f>INDEX('Base data'!$M$672:$N$910,MATCH('Kap 3'!D135,'Base data'!$M$672:$M$910,0),2)</f>
        <v>9789152302484-3-x3_1x-G-26a</v>
      </c>
      <c r="G135" s="11" t="str">
        <f t="shared" si="17"/>
        <v>26a</v>
      </c>
      <c r="H135" s="11" t="str">
        <f t="shared" si="18"/>
        <v>Beräkna</v>
      </c>
      <c r="I135" s="11" t="s">
        <v>92</v>
      </c>
      <c r="J135" s="11" t="s">
        <v>277</v>
      </c>
      <c r="K135" s="11" t="s">
        <v>33</v>
      </c>
      <c r="L135" s="11" t="s">
        <v>281</v>
      </c>
      <c r="M135" s="11">
        <v>1</v>
      </c>
      <c r="N135" s="11" t="s">
        <v>283</v>
      </c>
      <c r="O135" s="11" t="s">
        <v>304</v>
      </c>
      <c r="P135" s="55" t="s">
        <v>19927</v>
      </c>
      <c r="Q135" s="11" t="s">
        <v>14588</v>
      </c>
      <c r="R135" s="55" t="s">
        <v>19928</v>
      </c>
    </row>
    <row r="136" spans="1:18" ht="48" x14ac:dyDescent="0.2">
      <c r="A136" s="160">
        <v>9789152302484</v>
      </c>
      <c r="B136" s="11">
        <v>3</v>
      </c>
      <c r="C136" s="11" t="s">
        <v>12860</v>
      </c>
      <c r="D136" s="11" t="str">
        <f t="shared" si="16"/>
        <v>3_x3_1x_G_26a</v>
      </c>
      <c r="E136" s="11" t="str">
        <f>INDEX('Base data'!$M$672:$N$910,MATCH('Kap 3'!D136,'Base data'!$M$672:$M$910,0),2)</f>
        <v>9789152302484-3-x3_1x-G-26a</v>
      </c>
      <c r="G136" s="11" t="str">
        <f t="shared" si="17"/>
        <v>26a</v>
      </c>
      <c r="H136" s="11" t="str">
        <f t="shared" si="18"/>
        <v>Beräkna</v>
      </c>
      <c r="I136" s="11" t="s">
        <v>92</v>
      </c>
      <c r="J136" s="11" t="s">
        <v>277</v>
      </c>
      <c r="K136" s="11" t="s">
        <v>33</v>
      </c>
      <c r="L136" s="11" t="s">
        <v>281</v>
      </c>
      <c r="M136" s="11">
        <v>2</v>
      </c>
      <c r="N136" s="11" t="s">
        <v>281</v>
      </c>
      <c r="O136" s="11" t="s">
        <v>304</v>
      </c>
      <c r="P136" s="11" t="s">
        <v>19929</v>
      </c>
      <c r="Q136" s="11">
        <v>40</v>
      </c>
      <c r="R136" s="55" t="s">
        <v>19930</v>
      </c>
    </row>
    <row r="137" spans="1:18" ht="96" x14ac:dyDescent="0.2">
      <c r="A137" s="160">
        <v>9789152302484</v>
      </c>
      <c r="B137" s="11">
        <v>3</v>
      </c>
      <c r="C137" s="11" t="s">
        <v>12860</v>
      </c>
      <c r="D137" s="11" t="str">
        <f t="shared" si="16"/>
        <v>3_x3_1x_G_26b</v>
      </c>
      <c r="E137" s="11" t="str">
        <f>INDEX('Base data'!$M$672:$N$910,MATCH('Kap 3'!D137,'Base data'!$M$672:$M$910,0),2)</f>
        <v>9789152302484-3-x3_1x-G-26b</v>
      </c>
      <c r="G137" s="11" t="str">
        <f t="shared" si="17"/>
        <v>26b</v>
      </c>
      <c r="H137" s="11" t="str">
        <f t="shared" si="18"/>
        <v>Beräkna</v>
      </c>
      <c r="I137" s="11" t="s">
        <v>93</v>
      </c>
      <c r="J137" s="11" t="s">
        <v>277</v>
      </c>
      <c r="K137" s="11" t="s">
        <v>33</v>
      </c>
      <c r="L137" s="11" t="s">
        <v>281</v>
      </c>
      <c r="M137" s="11">
        <v>1</v>
      </c>
      <c r="N137" s="11" t="s">
        <v>283</v>
      </c>
      <c r="O137" s="11" t="s">
        <v>304</v>
      </c>
      <c r="P137" s="55" t="s">
        <v>19931</v>
      </c>
      <c r="Q137" s="11" t="s">
        <v>367</v>
      </c>
      <c r="R137" s="55" t="s">
        <v>19928</v>
      </c>
    </row>
    <row r="138" spans="1:18" ht="48" x14ac:dyDescent="0.2">
      <c r="A138" s="160">
        <v>9789152302484</v>
      </c>
      <c r="B138" s="11">
        <v>3</v>
      </c>
      <c r="C138" s="11" t="s">
        <v>12860</v>
      </c>
      <c r="D138" s="11" t="str">
        <f t="shared" si="16"/>
        <v>3_x3_1x_G_26b</v>
      </c>
      <c r="E138" s="11" t="str">
        <f>INDEX('Base data'!$M$672:$N$910,MATCH('Kap 3'!D138,'Base data'!$M$672:$M$910,0),2)</f>
        <v>9789152302484-3-x3_1x-G-26b</v>
      </c>
      <c r="G138" s="11" t="str">
        <f t="shared" si="17"/>
        <v>26b</v>
      </c>
      <c r="H138" s="11" t="str">
        <f t="shared" si="18"/>
        <v>Beräkna</v>
      </c>
      <c r="I138" s="11" t="s">
        <v>93</v>
      </c>
      <c r="J138" s="11" t="s">
        <v>277</v>
      </c>
      <c r="K138" s="11" t="s">
        <v>33</v>
      </c>
      <c r="L138" s="11" t="s">
        <v>281</v>
      </c>
      <c r="M138" s="11">
        <v>2</v>
      </c>
      <c r="N138" s="11" t="s">
        <v>281</v>
      </c>
      <c r="O138" s="11" t="s">
        <v>304</v>
      </c>
      <c r="P138" s="11" t="s">
        <v>19932</v>
      </c>
      <c r="Q138" s="11">
        <v>12</v>
      </c>
      <c r="R138" s="55" t="s">
        <v>19930</v>
      </c>
    </row>
    <row r="139" spans="1:18" ht="96" x14ac:dyDescent="0.2">
      <c r="A139" s="160">
        <v>9789152302484</v>
      </c>
      <c r="B139" s="11">
        <v>3</v>
      </c>
      <c r="C139" s="11" t="s">
        <v>12860</v>
      </c>
      <c r="D139" s="11" t="str">
        <f t="shared" si="16"/>
        <v>3_x3_1x_G_26c</v>
      </c>
      <c r="E139" s="11" t="str">
        <f>INDEX('Base data'!$M$672:$N$910,MATCH('Kap 3'!D139,'Base data'!$M$672:$M$910,0),2)</f>
        <v>9789152302484-3-x3_1x-G-26c</v>
      </c>
      <c r="G139" s="11" t="str">
        <f t="shared" si="17"/>
        <v>26c</v>
      </c>
      <c r="H139" s="11" t="str">
        <f t="shared" si="18"/>
        <v>Beräkna</v>
      </c>
      <c r="I139" s="11" t="s">
        <v>94</v>
      </c>
      <c r="J139" s="11" t="s">
        <v>277</v>
      </c>
      <c r="K139" s="11" t="s">
        <v>33</v>
      </c>
      <c r="L139" s="11" t="s">
        <v>281</v>
      </c>
      <c r="M139" s="11">
        <v>1</v>
      </c>
      <c r="N139" s="11" t="s">
        <v>283</v>
      </c>
      <c r="O139" s="11" t="s">
        <v>304</v>
      </c>
      <c r="P139" s="55" t="s">
        <v>19931</v>
      </c>
      <c r="Q139" s="11" t="s">
        <v>336</v>
      </c>
      <c r="R139" s="55" t="s">
        <v>19928</v>
      </c>
    </row>
    <row r="140" spans="1:18" ht="48" x14ac:dyDescent="0.2">
      <c r="A140" s="160">
        <v>9789152302484</v>
      </c>
      <c r="B140" s="11">
        <v>3</v>
      </c>
      <c r="C140" s="11" t="s">
        <v>12860</v>
      </c>
      <c r="D140" s="11" t="str">
        <f t="shared" si="16"/>
        <v>3_x3_1x_G_26c</v>
      </c>
      <c r="E140" s="11" t="str">
        <f>INDEX('Base data'!$M$672:$N$910,MATCH('Kap 3'!D140,'Base data'!$M$672:$M$910,0),2)</f>
        <v>9789152302484-3-x3_1x-G-26c</v>
      </c>
      <c r="G140" s="11" t="str">
        <f t="shared" si="17"/>
        <v>26c</v>
      </c>
      <c r="H140" s="11" t="str">
        <f t="shared" si="18"/>
        <v>Beräkna</v>
      </c>
      <c r="I140" s="11" t="s">
        <v>94</v>
      </c>
      <c r="J140" s="11" t="s">
        <v>277</v>
      </c>
      <c r="K140" s="11" t="s">
        <v>33</v>
      </c>
      <c r="L140" s="11" t="s">
        <v>281</v>
      </c>
      <c r="M140" s="11">
        <v>2</v>
      </c>
      <c r="N140" s="11" t="s">
        <v>281</v>
      </c>
      <c r="O140" s="11" t="s">
        <v>304</v>
      </c>
      <c r="P140" s="11" t="s">
        <v>19933</v>
      </c>
      <c r="Q140" s="11">
        <v>100</v>
      </c>
      <c r="R140" s="55" t="s">
        <v>19930</v>
      </c>
    </row>
    <row r="141" spans="1:18" ht="80" x14ac:dyDescent="0.2">
      <c r="A141" s="160">
        <v>9789152302484</v>
      </c>
      <c r="B141" s="11">
        <v>3</v>
      </c>
      <c r="C141" s="11" t="s">
        <v>12860</v>
      </c>
      <c r="D141" s="11" t="str">
        <f t="shared" si="16"/>
        <v>3_x3_1x_G_27a</v>
      </c>
      <c r="E141" s="11" t="str">
        <f>INDEX('Base data'!$M$672:$N$910,MATCH('Kap 3'!D141,'Base data'!$M$672:$M$910,0),2)</f>
        <v>9789152302484-3-x3_1x-G-27a</v>
      </c>
      <c r="G141" s="11" t="str">
        <f t="shared" si="17"/>
        <v>27a</v>
      </c>
      <c r="H141" s="11" t="str">
        <f t="shared" si="18"/>
        <v>Beräkna</v>
      </c>
      <c r="I141" s="11" t="s">
        <v>181</v>
      </c>
      <c r="J141" s="11" t="s">
        <v>277</v>
      </c>
      <c r="K141" s="11" t="s">
        <v>33</v>
      </c>
      <c r="L141" s="11" t="s">
        <v>281</v>
      </c>
      <c r="M141" s="11">
        <v>1</v>
      </c>
      <c r="N141" s="11" t="s">
        <v>283</v>
      </c>
      <c r="O141" s="11" t="s">
        <v>304</v>
      </c>
      <c r="P141" s="11" t="s">
        <v>19934</v>
      </c>
      <c r="Q141" s="11" t="s">
        <v>15543</v>
      </c>
      <c r="R141" s="55" t="s">
        <v>19935</v>
      </c>
    </row>
    <row r="142" spans="1:18" ht="32" x14ac:dyDescent="0.2">
      <c r="A142" s="160">
        <v>9789152302484</v>
      </c>
      <c r="B142" s="11">
        <v>3</v>
      </c>
      <c r="C142" s="11" t="s">
        <v>12860</v>
      </c>
      <c r="D142" s="11" t="str">
        <f t="shared" si="16"/>
        <v>3_x3_1x_G_27a</v>
      </c>
      <c r="E142" s="11" t="str">
        <f>INDEX('Base data'!$M$672:$N$910,MATCH('Kap 3'!D142,'Base data'!$M$672:$M$910,0),2)</f>
        <v>9789152302484-3-x3_1x-G-27a</v>
      </c>
      <c r="G142" s="11" t="str">
        <f t="shared" si="17"/>
        <v>27a</v>
      </c>
      <c r="H142" s="11" t="str">
        <f t="shared" si="18"/>
        <v>Beräkna</v>
      </c>
      <c r="I142" s="11" t="s">
        <v>181</v>
      </c>
      <c r="J142" s="11" t="s">
        <v>277</v>
      </c>
      <c r="K142" s="11" t="s">
        <v>33</v>
      </c>
      <c r="L142" s="11" t="s">
        <v>281</v>
      </c>
      <c r="M142" s="11">
        <v>2</v>
      </c>
      <c r="N142" s="11" t="s">
        <v>281</v>
      </c>
      <c r="O142" s="11" t="s">
        <v>304</v>
      </c>
      <c r="P142" s="11" t="s">
        <v>19936</v>
      </c>
      <c r="Q142" s="11">
        <v>6</v>
      </c>
      <c r="R142" s="55" t="s">
        <v>19937</v>
      </c>
    </row>
    <row r="143" spans="1:18" ht="64" x14ac:dyDescent="0.2">
      <c r="A143" s="160">
        <v>9789152302484</v>
      </c>
      <c r="B143" s="11">
        <v>3</v>
      </c>
      <c r="C143" s="11" t="s">
        <v>12860</v>
      </c>
      <c r="D143" s="11" t="str">
        <f t="shared" si="16"/>
        <v>3_x3_1x_G_27a</v>
      </c>
      <c r="E143" s="11" t="str">
        <f>INDEX('Base data'!$M$672:$N$910,MATCH('Kap 3'!D143,'Base data'!$M$672:$M$910,0),2)</f>
        <v>9789152302484-3-x3_1x-G-27a</v>
      </c>
      <c r="G143" s="11" t="str">
        <f t="shared" si="17"/>
        <v>27a</v>
      </c>
      <c r="H143" s="11" t="str">
        <f t="shared" si="18"/>
        <v>Beräkna</v>
      </c>
      <c r="I143" s="11" t="s">
        <v>181</v>
      </c>
      <c r="J143" s="11" t="s">
        <v>277</v>
      </c>
      <c r="K143" s="11" t="s">
        <v>33</v>
      </c>
      <c r="L143" s="11" t="s">
        <v>281</v>
      </c>
      <c r="M143" s="11">
        <v>3</v>
      </c>
      <c r="N143" s="11" t="s">
        <v>281</v>
      </c>
      <c r="O143" s="11" t="s">
        <v>304</v>
      </c>
      <c r="P143" s="11" t="s">
        <v>19938</v>
      </c>
      <c r="Q143" s="11">
        <v>42</v>
      </c>
      <c r="R143" s="55" t="s">
        <v>19939</v>
      </c>
    </row>
    <row r="144" spans="1:18" ht="80" x14ac:dyDescent="0.2">
      <c r="A144" s="160">
        <v>9789152302484</v>
      </c>
      <c r="B144" s="11">
        <v>3</v>
      </c>
      <c r="C144" s="11" t="s">
        <v>12860</v>
      </c>
      <c r="D144" s="11" t="str">
        <f t="shared" si="16"/>
        <v>3_x3_1x_G_27b</v>
      </c>
      <c r="E144" s="11" t="str">
        <f>INDEX('Base data'!$M$672:$N$910,MATCH('Kap 3'!D144,'Base data'!$M$672:$M$910,0),2)</f>
        <v>9789152302484-3-x3_1x-G-27b</v>
      </c>
      <c r="G144" s="11" t="str">
        <f t="shared" si="17"/>
        <v>27b</v>
      </c>
      <c r="H144" s="11" t="str">
        <f t="shared" si="18"/>
        <v>Beräkna</v>
      </c>
      <c r="I144" s="11" t="s">
        <v>182</v>
      </c>
      <c r="J144" s="11" t="s">
        <v>277</v>
      </c>
      <c r="K144" s="11" t="s">
        <v>33</v>
      </c>
      <c r="L144" s="11" t="s">
        <v>281</v>
      </c>
      <c r="M144" s="11">
        <v>1</v>
      </c>
      <c r="N144" s="11" t="s">
        <v>283</v>
      </c>
      <c r="O144" s="11" t="s">
        <v>304</v>
      </c>
      <c r="P144" s="11" t="s">
        <v>19940</v>
      </c>
      <c r="Q144" s="11">
        <v>5</v>
      </c>
      <c r="R144" s="55" t="s">
        <v>19941</v>
      </c>
    </row>
    <row r="145" spans="1:18" ht="32" x14ac:dyDescent="0.2">
      <c r="A145" s="160">
        <v>9789152302484</v>
      </c>
      <c r="B145" s="11">
        <v>3</v>
      </c>
      <c r="C145" s="11" t="s">
        <v>12860</v>
      </c>
      <c r="D145" s="11" t="str">
        <f t="shared" si="16"/>
        <v>3_x3_1x_G_27b</v>
      </c>
      <c r="E145" s="11" t="str">
        <f>INDEX('Base data'!$M$672:$N$910,MATCH('Kap 3'!D145,'Base data'!$M$672:$M$910,0),2)</f>
        <v>9789152302484-3-x3_1x-G-27b</v>
      </c>
      <c r="G145" s="11" t="str">
        <f t="shared" si="17"/>
        <v>27b</v>
      </c>
      <c r="H145" s="11" t="str">
        <f t="shared" si="18"/>
        <v>Beräkna</v>
      </c>
      <c r="I145" s="11" t="s">
        <v>182</v>
      </c>
      <c r="J145" s="11" t="s">
        <v>277</v>
      </c>
      <c r="K145" s="11" t="s">
        <v>33</v>
      </c>
      <c r="L145" s="11" t="s">
        <v>281</v>
      </c>
      <c r="M145" s="11">
        <v>2</v>
      </c>
      <c r="N145" s="11" t="s">
        <v>281</v>
      </c>
      <c r="O145" s="11" t="s">
        <v>304</v>
      </c>
      <c r="P145" s="11" t="s">
        <v>19942</v>
      </c>
      <c r="Q145" s="11" t="s">
        <v>19943</v>
      </c>
      <c r="R145" s="55" t="s">
        <v>19944</v>
      </c>
    </row>
    <row r="146" spans="1:18" ht="80" x14ac:dyDescent="0.2">
      <c r="A146" s="160">
        <v>9789152302484</v>
      </c>
      <c r="B146" s="11">
        <v>3</v>
      </c>
      <c r="C146" s="11" t="s">
        <v>12860</v>
      </c>
      <c r="D146" s="11" t="str">
        <f t="shared" si="16"/>
        <v>3_x3_1x_G_27b</v>
      </c>
      <c r="E146" s="11" t="str">
        <f>INDEX('Base data'!$M$672:$N$910,MATCH('Kap 3'!D146,'Base data'!$M$672:$M$910,0),2)</f>
        <v>9789152302484-3-x3_1x-G-27b</v>
      </c>
      <c r="G146" s="11" t="str">
        <f t="shared" si="17"/>
        <v>27b</v>
      </c>
      <c r="H146" s="11" t="str">
        <f t="shared" si="18"/>
        <v>Beräkna</v>
      </c>
      <c r="I146" s="11" t="s">
        <v>182</v>
      </c>
      <c r="J146" s="11" t="s">
        <v>277</v>
      </c>
      <c r="K146" s="11" t="s">
        <v>33</v>
      </c>
      <c r="L146" s="11" t="s">
        <v>281</v>
      </c>
      <c r="M146" s="11">
        <v>3</v>
      </c>
      <c r="N146" s="11" t="s">
        <v>281</v>
      </c>
      <c r="O146" s="11" t="s">
        <v>304</v>
      </c>
      <c r="P146" s="11" t="s">
        <v>19945</v>
      </c>
      <c r="Q146" s="11">
        <v>942</v>
      </c>
      <c r="R146" s="55" t="s">
        <v>19946</v>
      </c>
    </row>
    <row r="147" spans="1:18" ht="96" x14ac:dyDescent="0.2">
      <c r="A147" s="160">
        <v>9789152302484</v>
      </c>
      <c r="B147" s="11">
        <v>3</v>
      </c>
      <c r="C147" s="11" t="s">
        <v>12860</v>
      </c>
      <c r="D147" s="11" t="str">
        <f t="shared" si="16"/>
        <v>3_x3_1x_G_27c</v>
      </c>
      <c r="E147" s="11" t="str">
        <f>INDEX('Base data'!$M$672:$N$910,MATCH('Kap 3'!D147,'Base data'!$M$672:$M$910,0),2)</f>
        <v>9789152302484-3-x3_1x-G-27c</v>
      </c>
      <c r="G147" s="11" t="str">
        <f t="shared" si="17"/>
        <v>27c</v>
      </c>
      <c r="H147" s="11" t="str">
        <f t="shared" si="18"/>
        <v>Beräkna</v>
      </c>
      <c r="I147" s="11" t="s">
        <v>183</v>
      </c>
      <c r="J147" s="11" t="s">
        <v>277</v>
      </c>
      <c r="K147" s="11" t="s">
        <v>33</v>
      </c>
      <c r="L147" s="11" t="s">
        <v>281</v>
      </c>
      <c r="M147" s="11">
        <v>1</v>
      </c>
      <c r="N147" s="11" t="s">
        <v>283</v>
      </c>
      <c r="O147" s="11" t="s">
        <v>304</v>
      </c>
      <c r="P147" s="11" t="s">
        <v>19947</v>
      </c>
      <c r="Q147" s="11">
        <v>4</v>
      </c>
      <c r="R147" s="55" t="s">
        <v>19948</v>
      </c>
    </row>
    <row r="148" spans="1:18" ht="32" x14ac:dyDescent="0.2">
      <c r="A148" s="160">
        <v>9789152302484</v>
      </c>
      <c r="B148" s="11">
        <v>3</v>
      </c>
      <c r="C148" s="11" t="s">
        <v>12860</v>
      </c>
      <c r="D148" s="11" t="str">
        <f t="shared" si="16"/>
        <v>3_x3_1x_G_27c</v>
      </c>
      <c r="E148" s="11" t="str">
        <f>INDEX('Base data'!$M$672:$N$910,MATCH('Kap 3'!D148,'Base data'!$M$672:$M$910,0),2)</f>
        <v>9789152302484-3-x3_1x-G-27c</v>
      </c>
      <c r="G148" s="11" t="str">
        <f t="shared" si="17"/>
        <v>27c</v>
      </c>
      <c r="H148" s="11" t="str">
        <f t="shared" si="18"/>
        <v>Beräkna</v>
      </c>
      <c r="I148" s="11" t="s">
        <v>183</v>
      </c>
      <c r="J148" s="11" t="s">
        <v>277</v>
      </c>
      <c r="K148" s="11" t="s">
        <v>33</v>
      </c>
      <c r="L148" s="11" t="s">
        <v>281</v>
      </c>
      <c r="M148" s="11">
        <v>2</v>
      </c>
      <c r="N148" s="11" t="s">
        <v>281</v>
      </c>
      <c r="O148" s="11" t="s">
        <v>304</v>
      </c>
      <c r="P148" s="11" t="s">
        <v>19949</v>
      </c>
      <c r="Q148" s="11" t="s">
        <v>19950</v>
      </c>
      <c r="R148" s="55" t="s">
        <v>19944</v>
      </c>
    </row>
    <row r="149" spans="1:18" ht="80" x14ac:dyDescent="0.2">
      <c r="A149" s="160">
        <v>9789152302484</v>
      </c>
      <c r="B149" s="11">
        <v>3</v>
      </c>
      <c r="C149" s="11" t="s">
        <v>12860</v>
      </c>
      <c r="D149" s="11" t="str">
        <f t="shared" si="16"/>
        <v>3_x3_1x_G_27c</v>
      </c>
      <c r="E149" s="11" t="str">
        <f>INDEX('Base data'!$M$672:$N$910,MATCH('Kap 3'!D149,'Base data'!$M$672:$M$910,0),2)</f>
        <v>9789152302484-3-x3_1x-G-27c</v>
      </c>
      <c r="G149" s="11" t="str">
        <f t="shared" si="17"/>
        <v>27c</v>
      </c>
      <c r="H149" s="11" t="str">
        <f t="shared" si="18"/>
        <v>Beräkna</v>
      </c>
      <c r="I149" s="11" t="s">
        <v>183</v>
      </c>
      <c r="J149" s="11" t="s">
        <v>277</v>
      </c>
      <c r="K149" s="11" t="s">
        <v>33</v>
      </c>
      <c r="L149" s="11" t="s">
        <v>281</v>
      </c>
      <c r="M149" s="11">
        <v>3</v>
      </c>
      <c r="N149" s="11" t="s">
        <v>281</v>
      </c>
      <c r="O149" s="11" t="s">
        <v>304</v>
      </c>
      <c r="P149" s="11" t="s">
        <v>19951</v>
      </c>
      <c r="Q149" s="11">
        <v>754</v>
      </c>
      <c r="R149" s="55" t="s">
        <v>19946</v>
      </c>
    </row>
    <row r="150" spans="1:18" ht="96" x14ac:dyDescent="0.2">
      <c r="A150" s="160">
        <v>9789152302484</v>
      </c>
      <c r="B150" s="11">
        <v>3</v>
      </c>
      <c r="C150" s="11" t="s">
        <v>12860</v>
      </c>
      <c r="D150" s="11" t="str">
        <f t="shared" si="16"/>
        <v>3_x3_1x_G_28</v>
      </c>
      <c r="E150" s="11" t="str">
        <f>INDEX('Base data'!$M$672:$N$910,MATCH('Kap 3'!D150,'Base data'!$M$672:$M$910,0),2)</f>
        <v>9789152302484-3-x3_1x-G-28</v>
      </c>
      <c r="G150" s="11">
        <f t="shared" si="17"/>
        <v>28</v>
      </c>
      <c r="H150" s="11" t="str">
        <f t="shared" si="18"/>
        <v>Problemlösning</v>
      </c>
      <c r="I150" s="11">
        <v>28</v>
      </c>
      <c r="J150" s="11" t="s">
        <v>277</v>
      </c>
      <c r="K150" s="11" t="s">
        <v>33</v>
      </c>
      <c r="L150" s="11" t="s">
        <v>1256</v>
      </c>
      <c r="M150" s="11">
        <v>1</v>
      </c>
      <c r="N150" s="11" t="s">
        <v>283</v>
      </c>
      <c r="O150" s="11" t="s">
        <v>311</v>
      </c>
      <c r="P150" s="55" t="s">
        <v>20666</v>
      </c>
      <c r="Q150" s="11" t="s">
        <v>19952</v>
      </c>
      <c r="R150" s="55" t="s">
        <v>19953</v>
      </c>
    </row>
    <row r="151" spans="1:18" ht="64" x14ac:dyDescent="0.2">
      <c r="A151" s="160">
        <v>9789152302484</v>
      </c>
      <c r="B151" s="11">
        <v>3</v>
      </c>
      <c r="C151" s="11" t="s">
        <v>12860</v>
      </c>
      <c r="D151" s="11" t="str">
        <f t="shared" si="16"/>
        <v>3_x3_1x_G_28</v>
      </c>
      <c r="E151" s="11" t="str">
        <f>INDEX('Base data'!$M$672:$N$910,MATCH('Kap 3'!D151,'Base data'!$M$672:$M$910,0),2)</f>
        <v>9789152302484-3-x3_1x-G-28</v>
      </c>
      <c r="G151" s="11">
        <f t="shared" si="17"/>
        <v>28</v>
      </c>
      <c r="H151" s="11" t="str">
        <f t="shared" si="18"/>
        <v>Problemlösning</v>
      </c>
      <c r="I151" s="11">
        <v>28</v>
      </c>
      <c r="J151" s="11" t="s">
        <v>277</v>
      </c>
      <c r="K151" s="11" t="s">
        <v>33</v>
      </c>
      <c r="L151" s="11" t="s">
        <v>1256</v>
      </c>
      <c r="M151" s="11">
        <v>2</v>
      </c>
      <c r="N151" s="11" t="s">
        <v>281</v>
      </c>
      <c r="O151" s="11" t="s">
        <v>304</v>
      </c>
      <c r="P151" s="11" t="s">
        <v>19954</v>
      </c>
      <c r="Q151" s="11" t="s">
        <v>19955</v>
      </c>
      <c r="R151" s="55" t="s">
        <v>19956</v>
      </c>
    </row>
    <row r="152" spans="1:18" ht="64" x14ac:dyDescent="0.2">
      <c r="A152" s="160">
        <v>9789152302484</v>
      </c>
      <c r="B152" s="11">
        <v>3</v>
      </c>
      <c r="C152" s="11" t="s">
        <v>12860</v>
      </c>
      <c r="D152" s="11" t="str">
        <f t="shared" si="16"/>
        <v>3_x3_1x_G_28</v>
      </c>
      <c r="E152" s="11" t="str">
        <f>INDEX('Base data'!$M$672:$N$910,MATCH('Kap 3'!D152,'Base data'!$M$672:$M$910,0),2)</f>
        <v>9789152302484-3-x3_1x-G-28</v>
      </c>
      <c r="G152" s="11">
        <f t="shared" si="17"/>
        <v>28</v>
      </c>
      <c r="H152" s="11" t="str">
        <f t="shared" si="18"/>
        <v>Problemlösning</v>
      </c>
      <c r="I152" s="11">
        <v>28</v>
      </c>
      <c r="J152" s="11" t="s">
        <v>277</v>
      </c>
      <c r="K152" s="11" t="s">
        <v>33</v>
      </c>
      <c r="L152" s="11" t="s">
        <v>1256</v>
      </c>
      <c r="M152" s="11">
        <v>3</v>
      </c>
      <c r="N152" s="11" t="s">
        <v>281</v>
      </c>
      <c r="O152" s="11" t="s">
        <v>304</v>
      </c>
      <c r="P152" s="11" t="s">
        <v>19957</v>
      </c>
      <c r="Q152" s="11" t="s">
        <v>19958</v>
      </c>
      <c r="R152" s="55" t="s">
        <v>19959</v>
      </c>
    </row>
    <row r="153" spans="1:18" ht="80" x14ac:dyDescent="0.2">
      <c r="A153" s="160">
        <v>9789152302484</v>
      </c>
      <c r="B153" s="11">
        <v>3</v>
      </c>
      <c r="C153" s="11" t="s">
        <v>12860</v>
      </c>
      <c r="D153" s="11" t="str">
        <f t="shared" si="16"/>
        <v>3_x3_1x_G_28</v>
      </c>
      <c r="E153" s="11" t="str">
        <f>INDEX('Base data'!$M$672:$N$910,MATCH('Kap 3'!D153,'Base data'!$M$672:$M$910,0),2)</f>
        <v>9789152302484-3-x3_1x-G-28</v>
      </c>
      <c r="G153" s="11">
        <f t="shared" si="17"/>
        <v>28</v>
      </c>
      <c r="H153" s="11" t="str">
        <f t="shared" si="18"/>
        <v>Problemlösning</v>
      </c>
      <c r="I153" s="11">
        <v>28</v>
      </c>
      <c r="J153" s="11" t="s">
        <v>277</v>
      </c>
      <c r="K153" s="11" t="s">
        <v>33</v>
      </c>
      <c r="L153" s="11" t="s">
        <v>1256</v>
      </c>
      <c r="M153" s="11">
        <v>4</v>
      </c>
      <c r="N153" s="11" t="s">
        <v>281</v>
      </c>
      <c r="O153" s="11" t="s">
        <v>304</v>
      </c>
      <c r="P153" s="11" t="s">
        <v>19960</v>
      </c>
      <c r="Q153" s="11">
        <v>254</v>
      </c>
      <c r="R153" s="55" t="s">
        <v>19961</v>
      </c>
    </row>
    <row r="154" spans="1:18" ht="80" x14ac:dyDescent="0.2">
      <c r="A154" s="160">
        <v>9789152302484</v>
      </c>
      <c r="B154" s="11">
        <v>3</v>
      </c>
      <c r="C154" s="11" t="s">
        <v>12860</v>
      </c>
      <c r="D154" s="11" t="str">
        <f t="shared" si="16"/>
        <v>3_x3_1x_G_29</v>
      </c>
      <c r="E154" s="11" t="str">
        <f>INDEX('Base data'!$M$672:$N$910,MATCH('Kap 3'!D154,'Base data'!$M$672:$M$910,0),2)</f>
        <v>9789152302484-3-x3_1x-G-29</v>
      </c>
      <c r="G154" s="11">
        <f t="shared" si="17"/>
        <v>29</v>
      </c>
      <c r="H154" s="11" t="str">
        <f t="shared" si="18"/>
        <v>Problemlösning</v>
      </c>
      <c r="I154" s="11">
        <v>29</v>
      </c>
      <c r="J154" s="11" t="s">
        <v>277</v>
      </c>
      <c r="K154" s="11" t="s">
        <v>33</v>
      </c>
      <c r="L154" s="11" t="s">
        <v>1256</v>
      </c>
      <c r="M154" s="11">
        <v>1</v>
      </c>
      <c r="N154" s="11" t="s">
        <v>281</v>
      </c>
      <c r="O154" s="11" t="s">
        <v>304</v>
      </c>
      <c r="P154" s="11" t="s">
        <v>20712</v>
      </c>
      <c r="Q154" s="11">
        <v>2880</v>
      </c>
      <c r="R154" s="55" t="s">
        <v>20713</v>
      </c>
    </row>
    <row r="155" spans="1:18" x14ac:dyDescent="0.2">
      <c r="A155" s="160">
        <v>9789152302484</v>
      </c>
      <c r="B155" s="11">
        <v>3</v>
      </c>
      <c r="C155" s="11" t="s">
        <v>12860</v>
      </c>
      <c r="D155" s="11" t="str">
        <f t="shared" si="16"/>
        <v>3_x3_1x_G_29</v>
      </c>
      <c r="E155" s="11" t="str">
        <f>INDEX('Base data'!$M$672:$N$910,MATCH('Kap 3'!D155,'Base data'!$M$672:$M$910,0),2)</f>
        <v>9789152302484-3-x3_1x-G-29</v>
      </c>
      <c r="G155" s="11">
        <f t="shared" si="17"/>
        <v>29</v>
      </c>
      <c r="H155" s="11" t="str">
        <f t="shared" si="18"/>
        <v>Problemlösning</v>
      </c>
      <c r="I155" s="11">
        <v>29</v>
      </c>
      <c r="J155" s="11" t="s">
        <v>277</v>
      </c>
      <c r="K155" s="11" t="s">
        <v>33</v>
      </c>
      <c r="L155" s="11" t="s">
        <v>1256</v>
      </c>
      <c r="M155" s="11">
        <v>2</v>
      </c>
      <c r="N155" s="11" t="s">
        <v>281</v>
      </c>
      <c r="O155" s="11" t="s">
        <v>304</v>
      </c>
      <c r="P155" s="11" t="s">
        <v>19962</v>
      </c>
      <c r="Q155" s="11">
        <v>3456</v>
      </c>
      <c r="R155" s="55" t="s">
        <v>19963</v>
      </c>
    </row>
    <row r="156" spans="1:18" x14ac:dyDescent="0.2">
      <c r="A156" s="160">
        <v>9789152302484</v>
      </c>
      <c r="B156" s="11">
        <v>3</v>
      </c>
      <c r="C156" s="11" t="s">
        <v>12860</v>
      </c>
      <c r="D156" s="11" t="str">
        <f t="shared" si="16"/>
        <v>3_x3_1x_G_29</v>
      </c>
      <c r="E156" s="11" t="str">
        <f>INDEX('Base data'!$M$672:$N$910,MATCH('Kap 3'!D156,'Base data'!$M$672:$M$910,0),2)</f>
        <v>9789152302484-3-x3_1x-G-29</v>
      </c>
      <c r="G156" s="11">
        <f t="shared" si="17"/>
        <v>29</v>
      </c>
      <c r="H156" s="11" t="str">
        <f t="shared" si="18"/>
        <v>Problemlösning</v>
      </c>
      <c r="I156" s="11">
        <v>29</v>
      </c>
      <c r="J156" s="11" t="s">
        <v>277</v>
      </c>
      <c r="K156" s="11" t="s">
        <v>33</v>
      </c>
      <c r="L156" s="11" t="s">
        <v>1256</v>
      </c>
      <c r="M156" s="11">
        <v>3</v>
      </c>
      <c r="N156" s="11" t="s">
        <v>281</v>
      </c>
      <c r="O156" s="11" t="s">
        <v>304</v>
      </c>
      <c r="P156" s="11" t="s">
        <v>19964</v>
      </c>
      <c r="Q156" s="11">
        <v>4032</v>
      </c>
      <c r="R156" s="55" t="s">
        <v>20714</v>
      </c>
    </row>
    <row r="157" spans="1:18" ht="64" x14ac:dyDescent="0.2">
      <c r="A157" s="160">
        <v>9789152302484</v>
      </c>
      <c r="B157" s="11">
        <v>3</v>
      </c>
      <c r="C157" s="11" t="s">
        <v>12860</v>
      </c>
      <c r="D157" s="11" t="str">
        <f t="shared" si="16"/>
        <v>3_x3_1x_G_29</v>
      </c>
      <c r="E157" s="11" t="str">
        <f>INDEX('Base data'!$M$672:$N$910,MATCH('Kap 3'!D157,'Base data'!$M$672:$M$910,0),2)</f>
        <v>9789152302484-3-x3_1x-G-29</v>
      </c>
      <c r="G157" s="11">
        <f t="shared" si="17"/>
        <v>29</v>
      </c>
      <c r="H157" s="11" t="str">
        <f t="shared" si="18"/>
        <v>Problemlösning</v>
      </c>
      <c r="I157" s="11">
        <v>29</v>
      </c>
      <c r="J157" s="11" t="s">
        <v>277</v>
      </c>
      <c r="K157" s="11" t="s">
        <v>33</v>
      </c>
      <c r="L157" s="11" t="s">
        <v>1256</v>
      </c>
      <c r="M157" s="11">
        <v>4</v>
      </c>
      <c r="N157" s="11" t="s">
        <v>281</v>
      </c>
      <c r="O157" s="11" t="s">
        <v>304</v>
      </c>
      <c r="P157" s="55" t="s">
        <v>19965</v>
      </c>
      <c r="Q157" s="11" t="s">
        <v>19966</v>
      </c>
      <c r="R157" s="55" t="s">
        <v>19967</v>
      </c>
    </row>
    <row r="158" spans="1:18" ht="64" x14ac:dyDescent="0.2">
      <c r="A158" s="160">
        <v>9789152302484</v>
      </c>
      <c r="B158" s="11">
        <v>3</v>
      </c>
      <c r="C158" s="11" t="s">
        <v>12860</v>
      </c>
      <c r="D158" s="11" t="str">
        <f t="shared" si="16"/>
        <v>3_x3_1x_G_30a</v>
      </c>
      <c r="E158" s="11" t="str">
        <f>INDEX('Base data'!$M$672:$N$910,MATCH('Kap 3'!D158,'Base data'!$M$672:$M$910,0),2)</f>
        <v>9789152302484-3-x3_1x-G-30a</v>
      </c>
      <c r="G158" s="11" t="str">
        <f t="shared" si="17"/>
        <v>30a</v>
      </c>
      <c r="H158" s="11" t="str">
        <f t="shared" si="18"/>
        <v>Problemlösning</v>
      </c>
      <c r="I158" s="11" t="s">
        <v>96</v>
      </c>
      <c r="J158" s="11" t="s">
        <v>277</v>
      </c>
      <c r="K158" s="11" t="s">
        <v>33</v>
      </c>
      <c r="L158" s="11" t="s">
        <v>1256</v>
      </c>
      <c r="M158" s="11">
        <v>1</v>
      </c>
      <c r="N158" s="11" t="s">
        <v>283</v>
      </c>
      <c r="O158" s="11" t="s">
        <v>311</v>
      </c>
      <c r="P158" s="55" t="s">
        <v>19968</v>
      </c>
      <c r="Q158" s="11" t="s">
        <v>19969</v>
      </c>
      <c r="R158" s="55" t="s">
        <v>20715</v>
      </c>
    </row>
    <row r="159" spans="1:18" ht="64" x14ac:dyDescent="0.2">
      <c r="A159" s="160">
        <v>9789152302484</v>
      </c>
      <c r="B159" s="11">
        <v>3</v>
      </c>
      <c r="C159" s="11" t="s">
        <v>12860</v>
      </c>
      <c r="D159" s="11" t="str">
        <f t="shared" si="16"/>
        <v>3_x3_1x_G_30a</v>
      </c>
      <c r="E159" s="11" t="str">
        <f>INDEX('Base data'!$M$672:$N$910,MATCH('Kap 3'!D159,'Base data'!$M$672:$M$910,0),2)</f>
        <v>9789152302484-3-x3_1x-G-30a</v>
      </c>
      <c r="G159" s="11" t="str">
        <f t="shared" si="17"/>
        <v>30a</v>
      </c>
      <c r="H159" s="11" t="str">
        <f t="shared" si="18"/>
        <v>Problemlösning</v>
      </c>
      <c r="I159" s="11" t="s">
        <v>96</v>
      </c>
      <c r="J159" s="11" t="s">
        <v>277</v>
      </c>
      <c r="K159" s="11" t="s">
        <v>33</v>
      </c>
      <c r="L159" s="11" t="s">
        <v>1256</v>
      </c>
      <c r="M159" s="11">
        <v>2</v>
      </c>
      <c r="N159" s="11" t="s">
        <v>283</v>
      </c>
      <c r="O159" s="11" t="s">
        <v>311</v>
      </c>
      <c r="P159" s="55" t="s">
        <v>19970</v>
      </c>
      <c r="Q159" s="11" t="s">
        <v>19971</v>
      </c>
      <c r="R159" s="55" t="s">
        <v>20716</v>
      </c>
    </row>
    <row r="160" spans="1:18" ht="128" x14ac:dyDescent="0.2">
      <c r="A160" s="160">
        <v>9789152302484</v>
      </c>
      <c r="B160" s="11">
        <v>3</v>
      </c>
      <c r="C160" s="11" t="s">
        <v>12860</v>
      </c>
      <c r="D160" s="11" t="str">
        <f t="shared" si="16"/>
        <v>3_x3_1x_G_30b</v>
      </c>
      <c r="E160" s="11" t="str">
        <f>INDEX('Base data'!$M$672:$N$910,MATCH('Kap 3'!D160,'Base data'!$M$672:$M$910,0),2)</f>
        <v>9789152302484-3-x3_1x-G-30b</v>
      </c>
      <c r="G160" s="11" t="str">
        <f t="shared" si="17"/>
        <v>30b</v>
      </c>
      <c r="H160" s="11" t="str">
        <f t="shared" si="18"/>
        <v>Problemlösning</v>
      </c>
      <c r="I160" s="11" t="s">
        <v>97</v>
      </c>
      <c r="J160" s="11" t="s">
        <v>277</v>
      </c>
      <c r="K160" s="11" t="s">
        <v>33</v>
      </c>
      <c r="L160" s="11" t="s">
        <v>1256</v>
      </c>
      <c r="M160" s="11">
        <v>1</v>
      </c>
      <c r="N160" s="11" t="s">
        <v>281</v>
      </c>
      <c r="O160" s="11" t="s">
        <v>304</v>
      </c>
      <c r="P160" s="11" t="s">
        <v>19972</v>
      </c>
      <c r="Q160" s="11" t="s">
        <v>19973</v>
      </c>
      <c r="R160" s="55" t="s">
        <v>20717</v>
      </c>
    </row>
    <row r="161" spans="1:18" ht="48" x14ac:dyDescent="0.2">
      <c r="A161" s="160">
        <v>9789152302484</v>
      </c>
      <c r="B161" s="11">
        <v>3</v>
      </c>
      <c r="C161" s="11" t="s">
        <v>12860</v>
      </c>
      <c r="D161" s="11" t="str">
        <f t="shared" si="16"/>
        <v>3_x3_1x_G_30b</v>
      </c>
      <c r="E161" s="11" t="str">
        <f>INDEX('Base data'!$M$672:$N$910,MATCH('Kap 3'!D161,'Base data'!$M$672:$M$910,0),2)</f>
        <v>9789152302484-3-x3_1x-G-30b</v>
      </c>
      <c r="G161" s="11" t="str">
        <f t="shared" si="17"/>
        <v>30b</v>
      </c>
      <c r="H161" s="11" t="str">
        <f t="shared" si="18"/>
        <v>Problemlösning</v>
      </c>
      <c r="I161" s="11" t="s">
        <v>97</v>
      </c>
      <c r="J161" s="11" t="s">
        <v>277</v>
      </c>
      <c r="K161" s="11" t="s">
        <v>33</v>
      </c>
      <c r="L161" s="11" t="s">
        <v>1256</v>
      </c>
      <c r="M161" s="11">
        <v>2</v>
      </c>
      <c r="N161" s="11" t="s">
        <v>281</v>
      </c>
      <c r="O161" s="11" t="s">
        <v>304</v>
      </c>
      <c r="P161" s="11" t="s">
        <v>19974</v>
      </c>
      <c r="Q161" s="11">
        <v>7363</v>
      </c>
      <c r="R161" s="55" t="s">
        <v>19975</v>
      </c>
    </row>
    <row r="162" spans="1:18" ht="64" x14ac:dyDescent="0.2">
      <c r="A162" s="160">
        <v>9789152302484</v>
      </c>
      <c r="B162" s="11">
        <v>3</v>
      </c>
      <c r="C162" s="11" t="s">
        <v>12860</v>
      </c>
      <c r="D162" s="11" t="str">
        <f t="shared" si="16"/>
        <v>3_x3_1x_G_30b</v>
      </c>
      <c r="E162" s="11" t="str">
        <f>INDEX('Base data'!$M$672:$N$910,MATCH('Kap 3'!D162,'Base data'!$M$672:$M$910,0),2)</f>
        <v>9789152302484-3-x3_1x-G-30b</v>
      </c>
      <c r="G162" s="11" t="str">
        <f t="shared" si="17"/>
        <v>30b</v>
      </c>
      <c r="H162" s="11" t="str">
        <f t="shared" si="18"/>
        <v>Problemlösning</v>
      </c>
      <c r="I162" s="11" t="s">
        <v>97</v>
      </c>
      <c r="J162" s="11" t="s">
        <v>277</v>
      </c>
      <c r="K162" s="11" t="s">
        <v>33</v>
      </c>
      <c r="L162" s="11" t="s">
        <v>1256</v>
      </c>
      <c r="M162" s="11">
        <v>3</v>
      </c>
      <c r="N162" s="11" t="s">
        <v>281</v>
      </c>
      <c r="O162" s="11" t="s">
        <v>304</v>
      </c>
      <c r="P162" s="11" t="s">
        <v>19976</v>
      </c>
      <c r="Q162" s="11">
        <v>18750</v>
      </c>
      <c r="R162" s="55" t="s">
        <v>19977</v>
      </c>
    </row>
    <row r="163" spans="1:18" ht="32" x14ac:dyDescent="0.2">
      <c r="A163" s="160">
        <v>9789152302484</v>
      </c>
      <c r="B163" s="11">
        <v>3</v>
      </c>
      <c r="C163" s="11" t="s">
        <v>12860</v>
      </c>
      <c r="D163" s="11" t="str">
        <f t="shared" si="16"/>
        <v>3_x3_1x_G_30b</v>
      </c>
      <c r="E163" s="11" t="str">
        <f>INDEX('Base data'!$M$672:$N$910,MATCH('Kap 3'!D163,'Base data'!$M$672:$M$910,0),2)</f>
        <v>9789152302484-3-x3_1x-G-30b</v>
      </c>
      <c r="G163" s="11" t="str">
        <f t="shared" si="17"/>
        <v>30b</v>
      </c>
      <c r="H163" s="11" t="str">
        <f t="shared" si="18"/>
        <v>Problemlösning</v>
      </c>
      <c r="I163" s="11" t="s">
        <v>97</v>
      </c>
      <c r="J163" s="11"/>
      <c r="K163" s="11" t="s">
        <v>33</v>
      </c>
      <c r="L163" s="11" t="s">
        <v>1256</v>
      </c>
      <c r="M163" s="11">
        <v>4</v>
      </c>
      <c r="N163" s="11" t="s">
        <v>281</v>
      </c>
      <c r="O163" s="11" t="s">
        <v>304</v>
      </c>
      <c r="P163" s="11" t="s">
        <v>19978</v>
      </c>
      <c r="Q163" s="11">
        <v>26113</v>
      </c>
      <c r="R163" s="55" t="s">
        <v>19979</v>
      </c>
    </row>
    <row r="164" spans="1:18" ht="48" x14ac:dyDescent="0.2">
      <c r="A164" s="160">
        <v>9789152302484</v>
      </c>
      <c r="B164" s="11">
        <v>3</v>
      </c>
      <c r="C164" s="11" t="s">
        <v>12860</v>
      </c>
      <c r="D164" s="11" t="str">
        <f t="shared" si="16"/>
        <v>3_x3_1x_G_30b</v>
      </c>
      <c r="E164" s="11" t="str">
        <f>INDEX('Base data'!$M$672:$N$910,MATCH('Kap 3'!D164,'Base data'!$M$672:$M$910,0),2)</f>
        <v>9789152302484-3-x3_1x-G-30b</v>
      </c>
      <c r="G164" s="11" t="str">
        <f t="shared" si="17"/>
        <v>30b</v>
      </c>
      <c r="H164" s="11" t="str">
        <f t="shared" si="18"/>
        <v>Problemlösning</v>
      </c>
      <c r="I164" s="11" t="s">
        <v>97</v>
      </c>
      <c r="J164" s="11"/>
      <c r="K164" s="11" t="s">
        <v>33</v>
      </c>
      <c r="L164" s="11" t="s">
        <v>1256</v>
      </c>
      <c r="M164" s="11">
        <v>5</v>
      </c>
      <c r="N164" s="11" t="s">
        <v>281</v>
      </c>
      <c r="O164" s="11" t="s">
        <v>304</v>
      </c>
      <c r="P164" s="11" t="s">
        <v>19980</v>
      </c>
      <c r="Q164" s="11" t="s">
        <v>19981</v>
      </c>
      <c r="R164" s="55" t="s">
        <v>20718</v>
      </c>
    </row>
    <row r="165" spans="1:18" ht="64" x14ac:dyDescent="0.2">
      <c r="A165" s="160">
        <v>9789152302484</v>
      </c>
      <c r="B165" s="11">
        <v>3</v>
      </c>
      <c r="C165" s="11" t="s">
        <v>12860</v>
      </c>
      <c r="D165" s="11" t="str">
        <f t="shared" si="16"/>
        <v>3_x3_1x_G_31a</v>
      </c>
      <c r="E165" s="11" t="str">
        <f>INDEX('Base data'!$M$672:$N$910,MATCH('Kap 3'!D165,'Base data'!$M$672:$M$910,0),2)</f>
        <v>9789152302484-3-x3_1x-G-31a</v>
      </c>
      <c r="G165" s="11" t="str">
        <f t="shared" si="17"/>
        <v>31a</v>
      </c>
      <c r="H165" s="11" t="str">
        <f t="shared" si="18"/>
        <v>Problemlösning</v>
      </c>
      <c r="I165" s="11" t="s">
        <v>190</v>
      </c>
      <c r="J165" s="11" t="s">
        <v>277</v>
      </c>
      <c r="K165" s="11" t="s">
        <v>33</v>
      </c>
      <c r="L165" s="11" t="s">
        <v>1256</v>
      </c>
      <c r="M165" s="11">
        <v>1</v>
      </c>
      <c r="N165" s="11" t="s">
        <v>281</v>
      </c>
      <c r="O165" s="11" t="s">
        <v>304</v>
      </c>
      <c r="P165" s="11" t="s">
        <v>19982</v>
      </c>
      <c r="Q165" s="11" t="s">
        <v>19950</v>
      </c>
      <c r="R165" s="55" t="s">
        <v>19983</v>
      </c>
    </row>
    <row r="166" spans="1:18" ht="32" x14ac:dyDescent="0.2">
      <c r="A166" s="160">
        <v>9789152302484</v>
      </c>
      <c r="B166" s="11">
        <v>3</v>
      </c>
      <c r="C166" s="11" t="s">
        <v>12860</v>
      </c>
      <c r="D166" s="11" t="str">
        <f t="shared" si="16"/>
        <v>3_x3_1x_G_31a</v>
      </c>
      <c r="E166" s="11" t="str">
        <f>INDEX('Base data'!$M$672:$N$910,MATCH('Kap 3'!D166,'Base data'!$M$672:$M$910,0),2)</f>
        <v>9789152302484-3-x3_1x-G-31a</v>
      </c>
      <c r="G166" s="11" t="str">
        <f t="shared" si="17"/>
        <v>31a</v>
      </c>
      <c r="H166" s="11" t="str">
        <f t="shared" si="18"/>
        <v>Problemlösning</v>
      </c>
      <c r="I166" s="11" t="s">
        <v>190</v>
      </c>
      <c r="J166" s="11" t="s">
        <v>277</v>
      </c>
      <c r="K166" s="11" t="s">
        <v>33</v>
      </c>
      <c r="L166" s="11" t="s">
        <v>1256</v>
      </c>
      <c r="M166" s="11">
        <v>2</v>
      </c>
      <c r="N166" s="11" t="s">
        <v>281</v>
      </c>
      <c r="O166" s="11" t="s">
        <v>304</v>
      </c>
      <c r="P166" s="11" t="s">
        <v>19984</v>
      </c>
      <c r="Q166" s="11">
        <v>1005</v>
      </c>
      <c r="R166" s="55" t="s">
        <v>19985</v>
      </c>
    </row>
    <row r="167" spans="1:18" ht="64" x14ac:dyDescent="0.2">
      <c r="A167" s="160">
        <v>9789152302484</v>
      </c>
      <c r="B167" s="11">
        <v>3</v>
      </c>
      <c r="C167" s="11" t="s">
        <v>12860</v>
      </c>
      <c r="D167" s="11" t="str">
        <f t="shared" si="16"/>
        <v>3_x3_1x_G_31a</v>
      </c>
      <c r="E167" s="11" t="str">
        <f>INDEX('Base data'!$M$672:$N$910,MATCH('Kap 3'!D167,'Base data'!$M$672:$M$910,0),2)</f>
        <v>9789152302484-3-x3_1x-G-31a</v>
      </c>
      <c r="G167" s="11" t="str">
        <f t="shared" si="17"/>
        <v>31a</v>
      </c>
      <c r="H167" s="11" t="str">
        <f t="shared" si="18"/>
        <v>Problemlösning</v>
      </c>
      <c r="I167" s="11" t="s">
        <v>190</v>
      </c>
      <c r="J167" s="11" t="s">
        <v>277</v>
      </c>
      <c r="K167" s="11" t="s">
        <v>33</v>
      </c>
      <c r="L167" s="11" t="s">
        <v>1256</v>
      </c>
      <c r="M167" s="11">
        <v>3</v>
      </c>
      <c r="N167" s="11" t="s">
        <v>281</v>
      </c>
      <c r="O167" s="11" t="s">
        <v>304</v>
      </c>
      <c r="P167" s="11" t="s">
        <v>19986</v>
      </c>
      <c r="Q167" s="11">
        <v>1</v>
      </c>
      <c r="R167" s="55" t="s">
        <v>19987</v>
      </c>
    </row>
    <row r="168" spans="1:18" ht="112" x14ac:dyDescent="0.2">
      <c r="A168" s="160">
        <v>9789152302484</v>
      </c>
      <c r="B168" s="11">
        <v>3</v>
      </c>
      <c r="C168" s="11" t="s">
        <v>12860</v>
      </c>
      <c r="D168" s="11" t="str">
        <f t="shared" si="16"/>
        <v>3_x3_1x_G_31b</v>
      </c>
      <c r="E168" s="11" t="str">
        <f>INDEX('Base data'!$M$672:$N$910,MATCH('Kap 3'!D168,'Base data'!$M$672:$M$910,0),2)</f>
        <v>9789152302484-3-x3_1x-G-31b</v>
      </c>
      <c r="G168" s="11" t="str">
        <f t="shared" si="17"/>
        <v>31b</v>
      </c>
      <c r="H168" s="11" t="str">
        <f t="shared" si="18"/>
        <v>Problemlösning</v>
      </c>
      <c r="I168" s="11" t="s">
        <v>191</v>
      </c>
      <c r="J168" s="11" t="s">
        <v>277</v>
      </c>
      <c r="K168" s="11" t="s">
        <v>33</v>
      </c>
      <c r="L168" s="11" t="s">
        <v>1256</v>
      </c>
      <c r="M168" s="11">
        <v>1</v>
      </c>
      <c r="N168" s="11" t="s">
        <v>281</v>
      </c>
      <c r="O168" s="11" t="s">
        <v>304</v>
      </c>
      <c r="P168" s="55" t="s">
        <v>19988</v>
      </c>
      <c r="Q168" s="11" t="s">
        <v>19989</v>
      </c>
      <c r="R168" s="55" t="s">
        <v>19990</v>
      </c>
    </row>
    <row r="169" spans="1:18" ht="96" x14ac:dyDescent="0.2">
      <c r="A169" s="160">
        <v>9789152302484</v>
      </c>
      <c r="B169" s="11">
        <v>3</v>
      </c>
      <c r="C169" s="11" t="s">
        <v>12860</v>
      </c>
      <c r="D169" s="11" t="str">
        <f t="shared" si="16"/>
        <v>3_x3_1x_G_31b</v>
      </c>
      <c r="E169" s="11" t="str">
        <f>INDEX('Base data'!$M$672:$N$910,MATCH('Kap 3'!D169,'Base data'!$M$672:$M$910,0),2)</f>
        <v>9789152302484-3-x3_1x-G-31b</v>
      </c>
      <c r="G169" s="11" t="str">
        <f t="shared" si="17"/>
        <v>31b</v>
      </c>
      <c r="H169" s="11" t="str">
        <f t="shared" si="18"/>
        <v>Problemlösning</v>
      </c>
      <c r="I169" s="11" t="s">
        <v>191</v>
      </c>
      <c r="J169" s="11" t="s">
        <v>277</v>
      </c>
      <c r="K169" s="11" t="s">
        <v>33</v>
      </c>
      <c r="L169" s="11" t="s">
        <v>1256</v>
      </c>
      <c r="M169" s="11">
        <v>2</v>
      </c>
      <c r="N169" s="11" t="s">
        <v>281</v>
      </c>
      <c r="O169" s="11" t="s">
        <v>304</v>
      </c>
      <c r="P169" s="11" t="s">
        <v>19991</v>
      </c>
      <c r="Q169" s="11" t="s">
        <v>19992</v>
      </c>
      <c r="R169" s="55" t="s">
        <v>19993</v>
      </c>
    </row>
    <row r="170" spans="1:18" ht="48" x14ac:dyDescent="0.2">
      <c r="A170" s="160">
        <v>9789152302484</v>
      </c>
      <c r="B170" s="11">
        <v>3</v>
      </c>
      <c r="C170" s="11" t="s">
        <v>12860</v>
      </c>
      <c r="D170" s="11" t="str">
        <f t="shared" si="16"/>
        <v>3_x3_1x_G_31b</v>
      </c>
      <c r="E170" s="11" t="str">
        <f>INDEX('Base data'!$M$672:$N$910,MATCH('Kap 3'!D170,'Base data'!$M$672:$M$910,0),2)</f>
        <v>9789152302484-3-x3_1x-G-31b</v>
      </c>
      <c r="G170" s="11" t="str">
        <f t="shared" si="17"/>
        <v>31b</v>
      </c>
      <c r="H170" s="11" t="str">
        <f t="shared" si="18"/>
        <v>Problemlösning</v>
      </c>
      <c r="I170" s="11" t="s">
        <v>191</v>
      </c>
      <c r="J170" s="11" t="s">
        <v>277</v>
      </c>
      <c r="K170" s="11" t="s">
        <v>33</v>
      </c>
      <c r="L170" s="11" t="s">
        <v>1256</v>
      </c>
      <c r="M170" s="11">
        <v>3</v>
      </c>
      <c r="N170" s="11" t="s">
        <v>281</v>
      </c>
      <c r="O170" s="11" t="s">
        <v>304</v>
      </c>
      <c r="P170" s="11" t="s">
        <v>19994</v>
      </c>
      <c r="Q170" s="11" t="s">
        <v>19995</v>
      </c>
      <c r="R170" s="55" t="s">
        <v>19996</v>
      </c>
    </row>
    <row r="171" spans="1:18" ht="80" x14ac:dyDescent="0.2">
      <c r="A171" s="160">
        <v>9789152302484</v>
      </c>
      <c r="B171" s="11">
        <v>3</v>
      </c>
      <c r="C171" s="11" t="s">
        <v>12860</v>
      </c>
      <c r="D171" s="11" t="str">
        <f t="shared" si="16"/>
        <v>3_x3_1x_G_32</v>
      </c>
      <c r="E171" s="11" t="str">
        <f>INDEX('Base data'!$M$672:$N$910,MATCH('Kap 3'!D171,'Base data'!$M$672:$M$910,0),2)</f>
        <v>9789152302484-3-x3_1x-G-32</v>
      </c>
      <c r="G171" s="11">
        <f t="shared" si="17"/>
        <v>32</v>
      </c>
      <c r="H171" s="11" t="str">
        <f t="shared" si="18"/>
        <v>Problemlösning</v>
      </c>
      <c r="I171" s="11">
        <v>32</v>
      </c>
      <c r="J171" s="11" t="s">
        <v>277</v>
      </c>
      <c r="K171" s="11" t="s">
        <v>33</v>
      </c>
      <c r="L171" s="11" t="s">
        <v>1256</v>
      </c>
      <c r="M171" s="11">
        <v>1</v>
      </c>
      <c r="N171" s="11" t="s">
        <v>281</v>
      </c>
      <c r="O171" s="11" t="s">
        <v>304</v>
      </c>
      <c r="P171" s="55" t="s">
        <v>19997</v>
      </c>
      <c r="Q171" s="11" t="s">
        <v>19998</v>
      </c>
      <c r="R171" s="55" t="s">
        <v>20719</v>
      </c>
    </row>
    <row r="172" spans="1:18" ht="64" x14ac:dyDescent="0.2">
      <c r="A172" s="160">
        <v>9789152302484</v>
      </c>
      <c r="B172" s="11">
        <v>3</v>
      </c>
      <c r="C172" s="11" t="s">
        <v>12860</v>
      </c>
      <c r="D172" s="11" t="str">
        <f t="shared" si="16"/>
        <v>3_x3_1x_G_32</v>
      </c>
      <c r="E172" s="11" t="str">
        <f>INDEX('Base data'!$M$672:$N$910,MATCH('Kap 3'!D172,'Base data'!$M$672:$M$910,0),2)</f>
        <v>9789152302484-3-x3_1x-G-32</v>
      </c>
      <c r="G172" s="11">
        <f t="shared" si="17"/>
        <v>32</v>
      </c>
      <c r="H172" s="11" t="str">
        <f t="shared" si="18"/>
        <v>Problemlösning</v>
      </c>
      <c r="I172" s="11">
        <v>32</v>
      </c>
      <c r="J172" s="11" t="s">
        <v>277</v>
      </c>
      <c r="K172" s="11" t="s">
        <v>33</v>
      </c>
      <c r="L172" s="11" t="s">
        <v>1256</v>
      </c>
      <c r="M172" s="11">
        <v>2</v>
      </c>
      <c r="N172" s="11" t="s">
        <v>281</v>
      </c>
      <c r="O172" s="11" t="s">
        <v>304</v>
      </c>
      <c r="P172" s="55" t="s">
        <v>19999</v>
      </c>
      <c r="Q172" s="11" t="s">
        <v>20000</v>
      </c>
      <c r="R172" s="55" t="s">
        <v>20001</v>
      </c>
    </row>
    <row r="173" spans="1:18" ht="48" x14ac:dyDescent="0.2">
      <c r="A173" s="160">
        <v>9789152302484</v>
      </c>
      <c r="B173" s="11">
        <v>3</v>
      </c>
      <c r="C173" s="11" t="s">
        <v>12860</v>
      </c>
      <c r="D173" s="11" t="str">
        <f t="shared" si="16"/>
        <v>3_x3_1x_G_32</v>
      </c>
      <c r="E173" s="11" t="str">
        <f>INDEX('Base data'!$M$672:$N$910,MATCH('Kap 3'!D173,'Base data'!$M$672:$M$910,0),2)</f>
        <v>9789152302484-3-x3_1x-G-32</v>
      </c>
      <c r="G173" s="11">
        <f t="shared" si="17"/>
        <v>32</v>
      </c>
      <c r="H173" s="11" t="str">
        <f t="shared" si="18"/>
        <v>Problemlösning</v>
      </c>
      <c r="I173" s="11">
        <v>32</v>
      </c>
      <c r="J173" s="11" t="s">
        <v>277</v>
      </c>
      <c r="K173" s="11" t="s">
        <v>33</v>
      </c>
      <c r="L173" s="11" t="s">
        <v>1256</v>
      </c>
      <c r="M173" s="11">
        <v>3</v>
      </c>
      <c r="N173" s="11" t="s">
        <v>283</v>
      </c>
      <c r="O173" s="11" t="s">
        <v>304</v>
      </c>
      <c r="P173" s="11" t="s">
        <v>20002</v>
      </c>
      <c r="Q173" s="11" t="s">
        <v>169</v>
      </c>
      <c r="R173" s="55" t="s">
        <v>20003</v>
      </c>
    </row>
    <row r="174" spans="1:18" ht="64" x14ac:dyDescent="0.2">
      <c r="A174" s="160">
        <v>9789152302484</v>
      </c>
      <c r="B174" s="11">
        <v>3</v>
      </c>
      <c r="C174" s="11" t="s">
        <v>12860</v>
      </c>
      <c r="D174" s="11" t="str">
        <f t="shared" si="16"/>
        <v>3_x3_1x_G_33</v>
      </c>
      <c r="E174" s="11" t="str">
        <f>INDEX('Base data'!$M$672:$N$910,MATCH('Kap 3'!D174,'Base data'!$M$672:$M$910,0),2)</f>
        <v>9789152302484-3-x3_1x-G-33</v>
      </c>
      <c r="G174" s="11">
        <f t="shared" si="17"/>
        <v>33</v>
      </c>
      <c r="H174" s="11" t="str">
        <f t="shared" si="18"/>
        <v>Problemlösning</v>
      </c>
      <c r="I174" s="11">
        <v>33</v>
      </c>
      <c r="J174" s="11" t="s">
        <v>277</v>
      </c>
      <c r="K174" s="11" t="s">
        <v>33</v>
      </c>
      <c r="L174" s="11" t="s">
        <v>1256</v>
      </c>
      <c r="M174" s="11">
        <v>1</v>
      </c>
      <c r="N174" s="11" t="s">
        <v>283</v>
      </c>
      <c r="O174" s="11" t="s">
        <v>304</v>
      </c>
      <c r="P174" s="11" t="s">
        <v>20720</v>
      </c>
      <c r="Q174" s="11">
        <v>90</v>
      </c>
      <c r="R174" s="55" t="s">
        <v>20004</v>
      </c>
    </row>
    <row r="175" spans="1:18" x14ac:dyDescent="0.2">
      <c r="A175" s="160">
        <v>9789152302484</v>
      </c>
      <c r="B175" s="11">
        <v>3</v>
      </c>
      <c r="C175" s="11" t="s">
        <v>12860</v>
      </c>
      <c r="D175" s="11" t="str">
        <f t="shared" si="16"/>
        <v>3_x3_1x_G_33</v>
      </c>
      <c r="E175" s="11" t="str">
        <f>INDEX('Base data'!$M$672:$N$910,MATCH('Kap 3'!D175,'Base data'!$M$672:$M$910,0),2)</f>
        <v>9789152302484-3-x3_1x-G-33</v>
      </c>
      <c r="G175" s="11">
        <f t="shared" si="17"/>
        <v>33</v>
      </c>
      <c r="H175" s="11" t="str">
        <f t="shared" si="18"/>
        <v>Problemlösning</v>
      </c>
      <c r="I175" s="11">
        <v>33</v>
      </c>
      <c r="J175" s="11" t="s">
        <v>277</v>
      </c>
      <c r="K175" s="11" t="s">
        <v>33</v>
      </c>
      <c r="L175" s="11" t="s">
        <v>1256</v>
      </c>
      <c r="M175" s="11">
        <v>2</v>
      </c>
      <c r="N175" s="11" t="s">
        <v>281</v>
      </c>
      <c r="O175" s="11" t="s">
        <v>304</v>
      </c>
      <c r="P175" s="11" t="s">
        <v>20005</v>
      </c>
      <c r="Q175" s="11" t="s">
        <v>20006</v>
      </c>
      <c r="R175" s="55" t="s">
        <v>20007</v>
      </c>
    </row>
    <row r="176" spans="1:18" ht="64" x14ac:dyDescent="0.2">
      <c r="A176" s="160">
        <v>9789152302484</v>
      </c>
      <c r="B176" s="11">
        <v>3</v>
      </c>
      <c r="C176" s="11" t="s">
        <v>12860</v>
      </c>
      <c r="D176" s="11" t="str">
        <f t="shared" si="16"/>
        <v>3_x3_1x_G_34</v>
      </c>
      <c r="E176" s="11" t="str">
        <f>INDEX('Base data'!$M$672:$N$910,MATCH('Kap 3'!D176,'Base data'!$M$672:$M$910,0),2)</f>
        <v>9789152302484-3-x3_1x-G-34</v>
      </c>
      <c r="G176" s="11">
        <f t="shared" si="17"/>
        <v>34</v>
      </c>
      <c r="H176" s="11" t="str">
        <f t="shared" si="18"/>
        <v>Problemlösning</v>
      </c>
      <c r="I176" s="11">
        <v>34</v>
      </c>
      <c r="J176" s="11" t="s">
        <v>277</v>
      </c>
      <c r="K176" s="11" t="s">
        <v>33</v>
      </c>
      <c r="L176" s="11" t="s">
        <v>1256</v>
      </c>
      <c r="M176" s="11">
        <v>1</v>
      </c>
      <c r="N176" s="11" t="s">
        <v>283</v>
      </c>
      <c r="O176" s="11" t="s">
        <v>304</v>
      </c>
      <c r="P176" s="11" t="s">
        <v>20008</v>
      </c>
      <c r="Q176" s="11">
        <v>4</v>
      </c>
      <c r="R176" s="55" t="s">
        <v>20009</v>
      </c>
    </row>
    <row r="177" spans="1:18" x14ac:dyDescent="0.2">
      <c r="A177" s="160">
        <v>9789152302484</v>
      </c>
      <c r="B177" s="11">
        <v>3</v>
      </c>
      <c r="C177" s="11" t="s">
        <v>12860</v>
      </c>
      <c r="D177" s="11" t="str">
        <f t="shared" si="16"/>
        <v>3_x3_1x_G_34</v>
      </c>
      <c r="E177" s="11" t="str">
        <f>INDEX('Base data'!$M$672:$N$910,MATCH('Kap 3'!D177,'Base data'!$M$672:$M$910,0),2)</f>
        <v>9789152302484-3-x3_1x-G-34</v>
      </c>
      <c r="G177" s="11">
        <f t="shared" si="17"/>
        <v>34</v>
      </c>
      <c r="H177" s="11" t="str">
        <f t="shared" si="18"/>
        <v>Problemlösning</v>
      </c>
      <c r="I177" s="11">
        <v>34</v>
      </c>
      <c r="J177" s="11" t="s">
        <v>277</v>
      </c>
      <c r="K177" s="11" t="s">
        <v>33</v>
      </c>
      <c r="L177" s="11" t="s">
        <v>1256</v>
      </c>
      <c r="M177" s="11">
        <v>2</v>
      </c>
      <c r="N177" s="11" t="s">
        <v>281</v>
      </c>
      <c r="O177" s="11" t="s">
        <v>304</v>
      </c>
      <c r="P177" s="11" t="s">
        <v>20010</v>
      </c>
      <c r="Q177" s="11" t="s">
        <v>20011</v>
      </c>
      <c r="R177" s="55" t="s">
        <v>20012</v>
      </c>
    </row>
    <row r="178" spans="1:18" ht="48" x14ac:dyDescent="0.2">
      <c r="A178" s="160">
        <v>9789152302484</v>
      </c>
      <c r="B178" s="11">
        <v>3</v>
      </c>
      <c r="C178" s="11" t="s">
        <v>12860</v>
      </c>
      <c r="D178" s="11" t="str">
        <f t="shared" si="16"/>
        <v>3_x3_1x_G_35a</v>
      </c>
      <c r="E178" s="11" t="str">
        <f>INDEX('Base data'!$M$672:$N$910,MATCH('Kap 3'!D178,'Base data'!$M$672:$M$910,0),2)</f>
        <v>9789152302484-3-x3_1x-G-35a</v>
      </c>
      <c r="G178" s="11" t="str">
        <f t="shared" si="17"/>
        <v>35a</v>
      </c>
      <c r="H178" s="11" t="str">
        <f t="shared" si="18"/>
        <v>Beräkna</v>
      </c>
      <c r="I178" s="11" t="s">
        <v>106</v>
      </c>
      <c r="J178" s="11" t="s">
        <v>277</v>
      </c>
      <c r="K178" s="11" t="s">
        <v>33</v>
      </c>
      <c r="L178" s="11" t="s">
        <v>281</v>
      </c>
      <c r="M178" s="11">
        <v>1</v>
      </c>
      <c r="N178" s="11" t="s">
        <v>281</v>
      </c>
      <c r="O178" s="11" t="s">
        <v>304</v>
      </c>
      <c r="P178" s="11" t="s">
        <v>20013</v>
      </c>
      <c r="Q178" s="11">
        <v>12</v>
      </c>
      <c r="R178" s="55" t="s">
        <v>20014</v>
      </c>
    </row>
    <row r="179" spans="1:18" ht="48" x14ac:dyDescent="0.2">
      <c r="A179" s="160">
        <v>9789152302484</v>
      </c>
      <c r="B179" s="11">
        <v>3</v>
      </c>
      <c r="C179" s="11" t="s">
        <v>12860</v>
      </c>
      <c r="D179" s="11" t="str">
        <f t="shared" si="16"/>
        <v>3_x3_1x_G_35a</v>
      </c>
      <c r="E179" s="11" t="str">
        <f>INDEX('Base data'!$M$672:$N$910,MATCH('Kap 3'!D179,'Base data'!$M$672:$M$910,0),2)</f>
        <v>9789152302484-3-x3_1x-G-35a</v>
      </c>
      <c r="G179" s="11" t="str">
        <f t="shared" si="17"/>
        <v>35a</v>
      </c>
      <c r="H179" s="11" t="str">
        <f t="shared" si="18"/>
        <v>Beräkna</v>
      </c>
      <c r="I179" s="11" t="s">
        <v>106</v>
      </c>
      <c r="J179" s="11" t="s">
        <v>277</v>
      </c>
      <c r="K179" s="11" t="s">
        <v>33</v>
      </c>
      <c r="L179" s="11" t="s">
        <v>281</v>
      </c>
      <c r="M179" s="11">
        <v>2</v>
      </c>
      <c r="N179" s="11" t="s">
        <v>281</v>
      </c>
      <c r="O179" s="11" t="s">
        <v>304</v>
      </c>
      <c r="P179" s="11" t="s">
        <v>20015</v>
      </c>
      <c r="Q179" s="11">
        <v>20</v>
      </c>
      <c r="R179" s="55" t="s">
        <v>20016</v>
      </c>
    </row>
    <row r="180" spans="1:18" ht="64" x14ac:dyDescent="0.2">
      <c r="A180" s="160">
        <v>9789152302484</v>
      </c>
      <c r="B180" s="11">
        <v>3</v>
      </c>
      <c r="C180" s="11" t="s">
        <v>12860</v>
      </c>
      <c r="D180" s="11" t="str">
        <f t="shared" si="16"/>
        <v>3_x3_1x_G_35b</v>
      </c>
      <c r="E180" s="11" t="str">
        <f>INDEX('Base data'!$M$672:$N$910,MATCH('Kap 3'!D180,'Base data'!$M$672:$M$910,0),2)</f>
        <v>9789152302484-3-x3_1x-G-35b</v>
      </c>
      <c r="G180" s="11" t="str">
        <f t="shared" si="17"/>
        <v>35b</v>
      </c>
      <c r="H180" s="11" t="str">
        <f t="shared" si="18"/>
        <v>Beräkna</v>
      </c>
      <c r="I180" s="11" t="s">
        <v>107</v>
      </c>
      <c r="J180" s="11" t="s">
        <v>277</v>
      </c>
      <c r="K180" s="11" t="s">
        <v>33</v>
      </c>
      <c r="L180" s="11" t="s">
        <v>281</v>
      </c>
      <c r="M180" s="11">
        <v>1</v>
      </c>
      <c r="N180" s="11" t="s">
        <v>281</v>
      </c>
      <c r="O180" s="11" t="s">
        <v>304</v>
      </c>
      <c r="P180" s="11" t="s">
        <v>20017</v>
      </c>
      <c r="Q180" s="11">
        <v>113</v>
      </c>
      <c r="R180" s="55" t="s">
        <v>20018</v>
      </c>
    </row>
    <row r="181" spans="1:18" ht="48" x14ac:dyDescent="0.2">
      <c r="A181" s="160">
        <v>9789152302484</v>
      </c>
      <c r="B181" s="11">
        <v>3</v>
      </c>
      <c r="C181" s="11" t="s">
        <v>12860</v>
      </c>
      <c r="D181" s="11" t="str">
        <f t="shared" si="16"/>
        <v>3_x3_1x_G_35b</v>
      </c>
      <c r="E181" s="11" t="str">
        <f>INDEX('Base data'!$M$672:$N$910,MATCH('Kap 3'!D181,'Base data'!$M$672:$M$910,0),2)</f>
        <v>9789152302484-3-x3_1x-G-35b</v>
      </c>
      <c r="G181" s="11" t="str">
        <f t="shared" si="17"/>
        <v>35b</v>
      </c>
      <c r="H181" s="11" t="str">
        <f t="shared" si="18"/>
        <v>Beräkna</v>
      </c>
      <c r="I181" s="11" t="s">
        <v>107</v>
      </c>
      <c r="J181" s="11" t="s">
        <v>277</v>
      </c>
      <c r="K181" s="11" t="s">
        <v>33</v>
      </c>
      <c r="L181" s="11" t="s">
        <v>281</v>
      </c>
      <c r="M181" s="11">
        <v>2</v>
      </c>
      <c r="N181" s="11" t="s">
        <v>281</v>
      </c>
      <c r="O181" s="11" t="s">
        <v>304</v>
      </c>
      <c r="P181" s="11" t="s">
        <v>20019</v>
      </c>
      <c r="Q181" s="11">
        <v>452</v>
      </c>
      <c r="R181" s="55" t="s">
        <v>20020</v>
      </c>
    </row>
    <row r="182" spans="1:18" ht="64" x14ac:dyDescent="0.2">
      <c r="A182" s="160">
        <v>9789152302484</v>
      </c>
      <c r="B182" s="11">
        <v>3</v>
      </c>
      <c r="C182" s="11" t="s">
        <v>12860</v>
      </c>
      <c r="D182" s="11" t="str">
        <f t="shared" si="16"/>
        <v>3_x3_1x_G_35c</v>
      </c>
      <c r="E182" s="11" t="str">
        <f>INDEX('Base data'!$M$672:$N$910,MATCH('Kap 3'!D182,'Base data'!$M$672:$M$910,0),2)</f>
        <v>9789152302484-3-x3_1x-G-35c</v>
      </c>
      <c r="G182" s="11" t="str">
        <f t="shared" si="17"/>
        <v>35c</v>
      </c>
      <c r="H182" s="11" t="str">
        <f t="shared" si="18"/>
        <v>Beräkna</v>
      </c>
      <c r="I182" s="11" t="s">
        <v>108</v>
      </c>
      <c r="J182" s="11" t="s">
        <v>277</v>
      </c>
      <c r="K182" s="11" t="s">
        <v>33</v>
      </c>
      <c r="L182" s="11" t="s">
        <v>281</v>
      </c>
      <c r="M182" s="11">
        <v>1</v>
      </c>
      <c r="N182" s="11" t="s">
        <v>281</v>
      </c>
      <c r="O182" s="11" t="s">
        <v>304</v>
      </c>
      <c r="P182" s="11" t="s">
        <v>20021</v>
      </c>
      <c r="Q182" s="11" t="s">
        <v>20022</v>
      </c>
      <c r="R182" s="55" t="s">
        <v>20721</v>
      </c>
    </row>
    <row r="183" spans="1:18" ht="32" x14ac:dyDescent="0.2">
      <c r="A183" s="160">
        <v>9789152302484</v>
      </c>
      <c r="B183" s="11">
        <v>3</v>
      </c>
      <c r="C183" s="11" t="s">
        <v>12860</v>
      </c>
      <c r="D183" s="11" t="str">
        <f t="shared" si="16"/>
        <v>3_x3_1x_G_35c</v>
      </c>
      <c r="E183" s="11" t="str">
        <f>INDEX('Base data'!$M$672:$N$910,MATCH('Kap 3'!D183,'Base data'!$M$672:$M$910,0),2)</f>
        <v>9789152302484-3-x3_1x-G-35c</v>
      </c>
      <c r="G183" s="11" t="str">
        <f t="shared" si="17"/>
        <v>35c</v>
      </c>
      <c r="H183" s="11" t="str">
        <f t="shared" si="18"/>
        <v>Beräkna</v>
      </c>
      <c r="I183" s="11" t="s">
        <v>108</v>
      </c>
      <c r="J183" s="11" t="s">
        <v>277</v>
      </c>
      <c r="K183" s="11" t="s">
        <v>33</v>
      </c>
      <c r="L183" s="11" t="s">
        <v>281</v>
      </c>
      <c r="M183" s="11">
        <v>2</v>
      </c>
      <c r="N183" s="11" t="s">
        <v>281</v>
      </c>
      <c r="O183" s="11" t="s">
        <v>304</v>
      </c>
      <c r="P183" s="11" t="s">
        <v>20023</v>
      </c>
      <c r="Q183" s="11">
        <v>96</v>
      </c>
      <c r="R183" s="55" t="s">
        <v>20024</v>
      </c>
    </row>
    <row r="184" spans="1:18" ht="80" x14ac:dyDescent="0.2">
      <c r="A184" s="160">
        <v>9789152302484</v>
      </c>
      <c r="B184" s="11">
        <v>3</v>
      </c>
      <c r="C184" s="11" t="s">
        <v>12860</v>
      </c>
      <c r="D184" s="11" t="str">
        <f t="shared" si="16"/>
        <v>3_x3_1x_G_36</v>
      </c>
      <c r="E184" s="11" t="str">
        <f>INDEX('Base data'!$M$672:$N$910,MATCH('Kap 3'!D184,'Base data'!$M$672:$M$910,0),2)</f>
        <v>9789152302484-3-x3_1x-G-36</v>
      </c>
      <c r="G184" s="11">
        <f t="shared" si="17"/>
        <v>36</v>
      </c>
      <c r="H184" s="11" t="str">
        <f t="shared" si="18"/>
        <v>Problemlösning</v>
      </c>
      <c r="I184" s="11">
        <v>36</v>
      </c>
      <c r="J184" s="11" t="s">
        <v>277</v>
      </c>
      <c r="K184" s="11" t="s">
        <v>33</v>
      </c>
      <c r="L184" s="11" t="s">
        <v>1256</v>
      </c>
      <c r="M184" s="11">
        <v>1</v>
      </c>
      <c r="N184" s="11" t="s">
        <v>281</v>
      </c>
      <c r="O184" s="11" t="s">
        <v>304</v>
      </c>
      <c r="P184" s="11" t="s">
        <v>20025</v>
      </c>
      <c r="Q184" s="11" t="s">
        <v>8257</v>
      </c>
      <c r="R184" s="55" t="s">
        <v>20026</v>
      </c>
    </row>
    <row r="185" spans="1:18" ht="48" x14ac:dyDescent="0.2">
      <c r="A185" s="160">
        <v>9789152302484</v>
      </c>
      <c r="B185" s="11">
        <v>3</v>
      </c>
      <c r="C185" s="11" t="s">
        <v>12860</v>
      </c>
      <c r="D185" s="11" t="str">
        <f t="shared" si="16"/>
        <v>3_x3_1x_G_36</v>
      </c>
      <c r="E185" s="11" t="str">
        <f>INDEX('Base data'!$M$672:$N$910,MATCH('Kap 3'!D185,'Base data'!$M$672:$M$910,0),2)</f>
        <v>9789152302484-3-x3_1x-G-36</v>
      </c>
      <c r="G185" s="11">
        <f t="shared" si="17"/>
        <v>36</v>
      </c>
      <c r="H185" s="11" t="str">
        <f t="shared" si="18"/>
        <v>Problemlösning</v>
      </c>
      <c r="I185" s="11">
        <v>36</v>
      </c>
      <c r="J185" s="11" t="s">
        <v>277</v>
      </c>
      <c r="K185" s="11" t="s">
        <v>33</v>
      </c>
      <c r="L185" s="11" t="s">
        <v>1256</v>
      </c>
      <c r="M185" s="11">
        <v>2</v>
      </c>
      <c r="N185" s="11" t="s">
        <v>281</v>
      </c>
      <c r="O185" s="11" t="s">
        <v>304</v>
      </c>
      <c r="P185" s="11" t="s">
        <v>20027</v>
      </c>
      <c r="Q185" s="11" t="s">
        <v>20028</v>
      </c>
      <c r="R185" s="55" t="s">
        <v>20029</v>
      </c>
    </row>
    <row r="186" spans="1:18" ht="64" x14ac:dyDescent="0.2">
      <c r="A186" s="160">
        <v>9789152302484</v>
      </c>
      <c r="B186" s="11">
        <v>3</v>
      </c>
      <c r="C186" s="11" t="s">
        <v>12860</v>
      </c>
      <c r="D186" s="11" t="str">
        <f t="shared" si="16"/>
        <v>3_x3_1x_G_36</v>
      </c>
      <c r="E186" s="11" t="str">
        <f>INDEX('Base data'!$M$672:$N$910,MATCH('Kap 3'!D186,'Base data'!$M$672:$M$910,0),2)</f>
        <v>9789152302484-3-x3_1x-G-36</v>
      </c>
      <c r="G186" s="11">
        <f t="shared" si="17"/>
        <v>36</v>
      </c>
      <c r="H186" s="11" t="str">
        <f t="shared" si="18"/>
        <v>Problemlösning</v>
      </c>
      <c r="I186" s="11">
        <v>36</v>
      </c>
      <c r="J186" s="11" t="s">
        <v>277</v>
      </c>
      <c r="K186" s="11" t="s">
        <v>33</v>
      </c>
      <c r="L186" s="11" t="s">
        <v>1256</v>
      </c>
      <c r="M186" s="11">
        <v>3</v>
      </c>
      <c r="N186" s="11" t="s">
        <v>281</v>
      </c>
      <c r="O186" s="11" t="s">
        <v>304</v>
      </c>
      <c r="P186" s="236" t="s">
        <v>20030</v>
      </c>
      <c r="Q186" s="11" t="s">
        <v>20031</v>
      </c>
      <c r="R186" s="55" t="s">
        <v>20032</v>
      </c>
    </row>
    <row r="187" spans="1:18" ht="80" x14ac:dyDescent="0.2">
      <c r="A187" s="160">
        <v>9789152302484</v>
      </c>
      <c r="B187" s="11">
        <v>3</v>
      </c>
      <c r="C187" s="11" t="s">
        <v>12860</v>
      </c>
      <c r="D187" s="11" t="str">
        <f t="shared" si="16"/>
        <v>3_x3_1x_G_36</v>
      </c>
      <c r="E187" s="11" t="str">
        <f>INDEX('Base data'!$M$672:$N$910,MATCH('Kap 3'!D187,'Base data'!$M$672:$M$910,0),2)</f>
        <v>9789152302484-3-x3_1x-G-36</v>
      </c>
      <c r="G187" s="11">
        <f t="shared" si="17"/>
        <v>36</v>
      </c>
      <c r="H187" s="11" t="str">
        <f t="shared" si="18"/>
        <v>Problemlösning</v>
      </c>
      <c r="I187" s="11">
        <v>36</v>
      </c>
      <c r="J187" s="11" t="s">
        <v>277</v>
      </c>
      <c r="K187" s="11" t="s">
        <v>33</v>
      </c>
      <c r="L187" s="11" t="s">
        <v>1256</v>
      </c>
      <c r="M187" s="11">
        <v>4</v>
      </c>
      <c r="N187" s="11" t="s">
        <v>281</v>
      </c>
      <c r="O187" s="11" t="s">
        <v>304</v>
      </c>
      <c r="P187" s="11" t="s">
        <v>20033</v>
      </c>
      <c r="Q187" s="11">
        <v>21</v>
      </c>
      <c r="R187" s="55" t="s">
        <v>20034</v>
      </c>
    </row>
    <row r="188" spans="1:18" ht="48" x14ac:dyDescent="0.2">
      <c r="A188" s="160">
        <v>9789152302484</v>
      </c>
      <c r="B188" s="11">
        <v>3</v>
      </c>
      <c r="C188" s="11" t="s">
        <v>12860</v>
      </c>
      <c r="D188" s="11" t="str">
        <f t="shared" si="16"/>
        <v>3_x3_1x_G_37a</v>
      </c>
      <c r="E188" s="11" t="str">
        <f>INDEX('Base data'!$M$672:$N$910,MATCH('Kap 3'!D188,'Base data'!$M$672:$M$910,0),2)</f>
        <v>9789152302484-3-x3_1x-G-37a</v>
      </c>
      <c r="G188" s="11" t="str">
        <f t="shared" si="17"/>
        <v>37a</v>
      </c>
      <c r="H188" s="11" t="str">
        <f t="shared" si="18"/>
        <v>Problemlösning</v>
      </c>
      <c r="I188" s="11" t="s">
        <v>112</v>
      </c>
      <c r="J188" s="11" t="s">
        <v>277</v>
      </c>
      <c r="K188" s="11" t="s">
        <v>33</v>
      </c>
      <c r="L188" s="11" t="s">
        <v>1256</v>
      </c>
      <c r="M188" s="11">
        <v>1</v>
      </c>
      <c r="N188" s="11" t="s">
        <v>283</v>
      </c>
      <c r="O188" s="11" t="s">
        <v>304</v>
      </c>
      <c r="P188" s="11" t="s">
        <v>20035</v>
      </c>
      <c r="Q188" s="11" t="s">
        <v>20036</v>
      </c>
      <c r="R188" s="55" t="s">
        <v>20037</v>
      </c>
    </row>
    <row r="189" spans="1:18" ht="48" x14ac:dyDescent="0.2">
      <c r="A189" s="160">
        <v>9789152302484</v>
      </c>
      <c r="B189" s="11">
        <v>3</v>
      </c>
      <c r="C189" s="11" t="s">
        <v>12860</v>
      </c>
      <c r="D189" s="11" t="str">
        <f t="shared" si="16"/>
        <v>3_x3_1x_G_37a</v>
      </c>
      <c r="E189" s="11" t="str">
        <f>INDEX('Base data'!$M$672:$N$910,MATCH('Kap 3'!D189,'Base data'!$M$672:$M$910,0),2)</f>
        <v>9789152302484-3-x3_1x-G-37a</v>
      </c>
      <c r="G189" s="11" t="str">
        <f t="shared" si="17"/>
        <v>37a</v>
      </c>
      <c r="H189" s="11" t="str">
        <f t="shared" si="18"/>
        <v>Problemlösning</v>
      </c>
      <c r="I189" s="11" t="s">
        <v>112</v>
      </c>
      <c r="J189" s="11" t="s">
        <v>277</v>
      </c>
      <c r="K189" s="11" t="s">
        <v>33</v>
      </c>
      <c r="L189" s="11" t="s">
        <v>1256</v>
      </c>
      <c r="M189" s="11">
        <v>2</v>
      </c>
      <c r="N189" s="11" t="s">
        <v>281</v>
      </c>
      <c r="O189" s="11" t="s">
        <v>304</v>
      </c>
      <c r="P189" s="11" t="s">
        <v>20038</v>
      </c>
      <c r="Q189" s="11">
        <v>398</v>
      </c>
      <c r="R189" s="55" t="s">
        <v>20039</v>
      </c>
    </row>
    <row r="190" spans="1:18" ht="48" x14ac:dyDescent="0.2">
      <c r="A190" s="160">
        <v>9789152302484</v>
      </c>
      <c r="B190" s="11">
        <v>3</v>
      </c>
      <c r="C190" s="11" t="s">
        <v>12860</v>
      </c>
      <c r="D190" s="11" t="str">
        <f t="shared" si="16"/>
        <v>3_x3_1x_G_37b</v>
      </c>
      <c r="E190" s="11" t="str">
        <f>INDEX('Base data'!$M$672:$N$910,MATCH('Kap 3'!D190,'Base data'!$M$672:$M$910,0),2)</f>
        <v>9789152302484-3-x3_1x-G-37b</v>
      </c>
      <c r="G190" s="11" t="str">
        <f t="shared" si="17"/>
        <v>37b</v>
      </c>
      <c r="H190" s="11" t="str">
        <f t="shared" si="18"/>
        <v>Problemlösning</v>
      </c>
      <c r="I190" s="11" t="s">
        <v>113</v>
      </c>
      <c r="J190" s="11" t="s">
        <v>277</v>
      </c>
      <c r="K190" s="11" t="s">
        <v>33</v>
      </c>
      <c r="L190" s="11" t="s">
        <v>1256</v>
      </c>
      <c r="M190" s="11">
        <v>1</v>
      </c>
      <c r="N190" s="11" t="s">
        <v>283</v>
      </c>
      <c r="O190" s="11" t="s">
        <v>304</v>
      </c>
      <c r="P190" s="11" t="s">
        <v>20040</v>
      </c>
      <c r="Q190" s="11" t="s">
        <v>20041</v>
      </c>
      <c r="R190" s="55" t="s">
        <v>20042</v>
      </c>
    </row>
    <row r="191" spans="1:18" ht="48" x14ac:dyDescent="0.2">
      <c r="A191" s="160">
        <v>9789152302484</v>
      </c>
      <c r="B191" s="11">
        <v>3</v>
      </c>
      <c r="C191" s="11" t="s">
        <v>12860</v>
      </c>
      <c r="D191" s="11" t="str">
        <f t="shared" si="16"/>
        <v>3_x3_1x_G_37b</v>
      </c>
      <c r="E191" s="11" t="str">
        <f>INDEX('Base data'!$M$672:$N$910,MATCH('Kap 3'!D191,'Base data'!$M$672:$M$910,0),2)</f>
        <v>9789152302484-3-x3_1x-G-37b</v>
      </c>
      <c r="G191" s="11" t="str">
        <f t="shared" si="17"/>
        <v>37b</v>
      </c>
      <c r="H191" s="11" t="str">
        <f t="shared" si="18"/>
        <v>Problemlösning</v>
      </c>
      <c r="I191" s="11" t="s">
        <v>113</v>
      </c>
      <c r="J191" s="11" t="s">
        <v>277</v>
      </c>
      <c r="K191" s="11" t="s">
        <v>33</v>
      </c>
      <c r="L191" s="11" t="s">
        <v>1256</v>
      </c>
      <c r="M191" s="11">
        <v>2</v>
      </c>
      <c r="N191" s="11" t="s">
        <v>281</v>
      </c>
      <c r="O191" s="11" t="s">
        <v>304</v>
      </c>
      <c r="P191" s="11" t="s">
        <v>20043</v>
      </c>
      <c r="Q191" s="11">
        <v>2551</v>
      </c>
      <c r="R191" s="55" t="s">
        <v>20044</v>
      </c>
    </row>
    <row r="192" spans="1:18" ht="32" x14ac:dyDescent="0.2">
      <c r="A192" s="160">
        <v>9789152302484</v>
      </c>
      <c r="B192" s="11">
        <v>3</v>
      </c>
      <c r="C192" s="11" t="s">
        <v>12860</v>
      </c>
      <c r="D192" s="11" t="str">
        <f t="shared" ref="D192:D241" si="19">B192&amp;"_"&amp;C192&amp;"_"&amp;K192&amp;"_"&amp;G192</f>
        <v>3_x3_1x_G_40a</v>
      </c>
      <c r="E192" s="11" t="str">
        <f>INDEX('Base data'!$M$672:$N$910,MATCH('Kap 3'!D192,'Base data'!$M$672:$M$910,0),2)</f>
        <v>9789152302484-3-x3_1x-G-40a</v>
      </c>
      <c r="G192" s="11" t="str">
        <f>IF(I192="",#REF!,I192)</f>
        <v>40a</v>
      </c>
      <c r="H192" s="11" t="str">
        <f>IF(L192="",#REF!,L192)</f>
        <v>Rita</v>
      </c>
      <c r="I192" s="11" t="s">
        <v>121</v>
      </c>
      <c r="J192" s="11" t="s">
        <v>277</v>
      </c>
      <c r="K192" s="11" t="s">
        <v>33</v>
      </c>
      <c r="L192" s="11" t="s">
        <v>284</v>
      </c>
      <c r="M192" s="11">
        <v>1</v>
      </c>
      <c r="N192" s="11" t="s">
        <v>284</v>
      </c>
      <c r="O192" s="11" t="s">
        <v>370</v>
      </c>
      <c r="P192" s="11"/>
      <c r="Q192" s="11" t="str">
        <f>E192&amp;"_"&amp;M192</f>
        <v>9789152302484-3-x3_1x-G-40a_1</v>
      </c>
      <c r="R192" s="55" t="s">
        <v>20045</v>
      </c>
    </row>
    <row r="193" spans="1:18" ht="32" x14ac:dyDescent="0.2">
      <c r="A193" s="160">
        <v>9789152302484</v>
      </c>
      <c r="B193" s="11">
        <v>3</v>
      </c>
      <c r="C193" s="11" t="s">
        <v>12860</v>
      </c>
      <c r="D193" s="11" t="str">
        <f t="shared" si="19"/>
        <v>3_x3_1x_G_40a</v>
      </c>
      <c r="E193" s="11" t="str">
        <f>INDEX('Base data'!$M$672:$N$910,MATCH('Kap 3'!D193,'Base data'!$M$672:$M$910,0),2)</f>
        <v>9789152302484-3-x3_1x-G-40a</v>
      </c>
      <c r="G193" s="11" t="str">
        <f t="shared" ref="G193:G241" si="20">IF(I193="",G192,I193)</f>
        <v>40a</v>
      </c>
      <c r="H193" s="11" t="str">
        <f t="shared" ref="H193:H241" si="21">IF(L193="",H192,L193)</f>
        <v>Rita</v>
      </c>
      <c r="I193" s="11" t="s">
        <v>121</v>
      </c>
      <c r="J193" s="11" t="s">
        <v>277</v>
      </c>
      <c r="K193" s="11" t="s">
        <v>33</v>
      </c>
      <c r="L193" s="11" t="s">
        <v>284</v>
      </c>
      <c r="M193" s="11">
        <v>2</v>
      </c>
      <c r="N193" s="11" t="s">
        <v>281</v>
      </c>
      <c r="O193" s="11" t="s">
        <v>304</v>
      </c>
      <c r="P193" s="11" t="s">
        <v>20722</v>
      </c>
      <c r="Q193" s="11">
        <v>9</v>
      </c>
      <c r="R193" s="55" t="s">
        <v>20046</v>
      </c>
    </row>
    <row r="194" spans="1:18" ht="32" x14ac:dyDescent="0.2">
      <c r="A194" s="160">
        <v>9789152302484</v>
      </c>
      <c r="B194" s="11">
        <v>3</v>
      </c>
      <c r="C194" s="11" t="s">
        <v>12860</v>
      </c>
      <c r="D194" s="11" t="str">
        <f t="shared" si="19"/>
        <v>3_x3_1x_G_40b</v>
      </c>
      <c r="E194" s="11" t="str">
        <f>INDEX('Base data'!$M$672:$N$910,MATCH('Kap 3'!D194,'Base data'!$M$672:$M$910,0),2)</f>
        <v>9789152302484-3-x3_1x-G-40b</v>
      </c>
      <c r="G194" s="11" t="str">
        <f t="shared" si="20"/>
        <v>40b</v>
      </c>
      <c r="H194" s="11" t="str">
        <f t="shared" si="21"/>
        <v>Rita</v>
      </c>
      <c r="I194" s="11" t="s">
        <v>122</v>
      </c>
      <c r="J194" s="11" t="s">
        <v>277</v>
      </c>
      <c r="K194" s="11" t="s">
        <v>33</v>
      </c>
      <c r="L194" s="11" t="s">
        <v>284</v>
      </c>
      <c r="M194" s="11">
        <v>1</v>
      </c>
      <c r="N194" s="11" t="s">
        <v>284</v>
      </c>
      <c r="O194" s="11" t="s">
        <v>370</v>
      </c>
      <c r="P194" s="11"/>
      <c r="Q194" s="11" t="str">
        <f>E194&amp;"_"&amp;M194</f>
        <v>9789152302484-3-x3_1x-G-40b_1</v>
      </c>
      <c r="R194" s="55" t="s">
        <v>20047</v>
      </c>
    </row>
    <row r="195" spans="1:18" ht="32" x14ac:dyDescent="0.2">
      <c r="A195" s="160">
        <v>9789152302484</v>
      </c>
      <c r="B195" s="11">
        <v>3</v>
      </c>
      <c r="C195" s="11" t="s">
        <v>12860</v>
      </c>
      <c r="D195" s="11" t="str">
        <f t="shared" si="19"/>
        <v>3_x3_1x_G_40b</v>
      </c>
      <c r="E195" s="11" t="str">
        <f>INDEX('Base data'!$M$672:$N$910,MATCH('Kap 3'!D195,'Base data'!$M$672:$M$910,0),2)</f>
        <v>9789152302484-3-x3_1x-G-40b</v>
      </c>
      <c r="G195" s="11" t="str">
        <f t="shared" si="20"/>
        <v>40b</v>
      </c>
      <c r="H195" s="11" t="str">
        <f t="shared" si="21"/>
        <v>Rita</v>
      </c>
      <c r="I195" s="11" t="s">
        <v>122</v>
      </c>
      <c r="J195" s="11" t="s">
        <v>277</v>
      </c>
      <c r="K195" s="11" t="s">
        <v>33</v>
      </c>
      <c r="L195" s="11" t="s">
        <v>284</v>
      </c>
      <c r="M195" s="11">
        <v>2</v>
      </c>
      <c r="N195" s="11" t="s">
        <v>281</v>
      </c>
      <c r="O195" s="11" t="s">
        <v>304</v>
      </c>
      <c r="P195" s="11" t="s">
        <v>20723</v>
      </c>
      <c r="Q195" s="11">
        <v>36</v>
      </c>
      <c r="R195" s="55" t="s">
        <v>20046</v>
      </c>
    </row>
    <row r="196" spans="1:18" ht="64" x14ac:dyDescent="0.2">
      <c r="A196" s="160">
        <v>9789152302484</v>
      </c>
      <c r="B196" s="11">
        <v>3</v>
      </c>
      <c r="C196" s="11" t="s">
        <v>12860</v>
      </c>
      <c r="D196" s="11" t="str">
        <f t="shared" si="19"/>
        <v>3_x3_1x_G_40c</v>
      </c>
      <c r="E196" s="11" t="str">
        <f>INDEX('Base data'!$M$672:$N$910,MATCH('Kap 3'!D196,'Base data'!$M$672:$M$910,0),2)</f>
        <v>9789152302484-3-x3_1x-G-40c</v>
      </c>
      <c r="G196" s="11" t="str">
        <f t="shared" si="20"/>
        <v>40c</v>
      </c>
      <c r="H196" s="11" t="str">
        <f t="shared" si="21"/>
        <v>Resonera</v>
      </c>
      <c r="I196" s="11" t="s">
        <v>123</v>
      </c>
      <c r="J196" s="11" t="s">
        <v>277</v>
      </c>
      <c r="K196" s="11" t="s">
        <v>33</v>
      </c>
      <c r="L196" s="11" t="s">
        <v>283</v>
      </c>
      <c r="M196" s="11">
        <v>1</v>
      </c>
      <c r="N196" s="11" t="s">
        <v>281</v>
      </c>
      <c r="O196" s="11" t="s">
        <v>304</v>
      </c>
      <c r="P196" s="11" t="s">
        <v>20048</v>
      </c>
      <c r="Q196" s="11">
        <v>4</v>
      </c>
      <c r="R196" s="55" t="s">
        <v>20724</v>
      </c>
    </row>
    <row r="197" spans="1:18" ht="48" x14ac:dyDescent="0.2">
      <c r="A197" s="160">
        <v>9789152302484</v>
      </c>
      <c r="B197" s="11">
        <v>3</v>
      </c>
      <c r="C197" s="11" t="s">
        <v>12860</v>
      </c>
      <c r="D197" s="11" t="str">
        <f t="shared" si="19"/>
        <v>3_x3_1x_G_40c</v>
      </c>
      <c r="E197" s="11" t="str">
        <f>INDEX('Base data'!$M$672:$N$910,MATCH('Kap 3'!D197,'Base data'!$M$672:$M$910,0),2)</f>
        <v>9789152302484-3-x3_1x-G-40c</v>
      </c>
      <c r="G197" s="11" t="str">
        <f t="shared" si="20"/>
        <v>40c</v>
      </c>
      <c r="H197" s="11" t="str">
        <f t="shared" si="21"/>
        <v>Resonera</v>
      </c>
      <c r="I197" s="11" t="s">
        <v>123</v>
      </c>
      <c r="J197" s="11" t="s">
        <v>277</v>
      </c>
      <c r="K197" s="11" t="s">
        <v>33</v>
      </c>
      <c r="L197" s="11" t="s">
        <v>283</v>
      </c>
      <c r="M197" s="11">
        <v>2</v>
      </c>
      <c r="N197" s="11" t="s">
        <v>283</v>
      </c>
      <c r="O197" s="11" t="s">
        <v>304</v>
      </c>
      <c r="P197" s="11" t="s">
        <v>20049</v>
      </c>
      <c r="Q197" s="11">
        <v>4</v>
      </c>
      <c r="R197" s="55" t="s">
        <v>20050</v>
      </c>
    </row>
    <row r="198" spans="1:18" ht="48" x14ac:dyDescent="0.2">
      <c r="A198" s="160">
        <v>9789152302484</v>
      </c>
      <c r="B198" s="11">
        <v>3</v>
      </c>
      <c r="C198" s="11" t="s">
        <v>12860</v>
      </c>
      <c r="D198" s="11" t="str">
        <f t="shared" si="19"/>
        <v>3_x3_1x_G_41a</v>
      </c>
      <c r="E198" s="11" t="str">
        <f>INDEX('Base data'!$M$672:$N$910,MATCH('Kap 3'!D198,'Base data'!$M$672:$M$910,0),2)</f>
        <v>9789152302484-3-x3_1x-G-41a</v>
      </c>
      <c r="G198" s="11" t="str">
        <f t="shared" si="20"/>
        <v>41a</v>
      </c>
      <c r="H198" s="11" t="str">
        <f t="shared" si="21"/>
        <v>Rita</v>
      </c>
      <c r="I198" s="11" t="s">
        <v>124</v>
      </c>
      <c r="J198" s="11" t="s">
        <v>277</v>
      </c>
      <c r="K198" s="11" t="s">
        <v>33</v>
      </c>
      <c r="L198" s="11" t="s">
        <v>284</v>
      </c>
      <c r="M198" s="11">
        <v>1</v>
      </c>
      <c r="N198" s="11" t="s">
        <v>284</v>
      </c>
      <c r="O198" s="11" t="s">
        <v>370</v>
      </c>
      <c r="P198" s="11"/>
      <c r="Q198" s="11" t="str">
        <f>E198&amp;"_"&amp;M198</f>
        <v>9789152302484-3-x3_1x-G-41a_1</v>
      </c>
      <c r="R198" s="55" t="s">
        <v>20051</v>
      </c>
    </row>
    <row r="199" spans="1:18" ht="32" x14ac:dyDescent="0.2">
      <c r="A199" s="160">
        <v>9789152302484</v>
      </c>
      <c r="B199" s="11">
        <v>3</v>
      </c>
      <c r="C199" s="11" t="s">
        <v>12860</v>
      </c>
      <c r="D199" s="11" t="str">
        <f t="shared" si="19"/>
        <v>3_x3_1x_G_41a</v>
      </c>
      <c r="E199" s="11" t="str">
        <f>INDEX('Base data'!$M$672:$N$910,MATCH('Kap 3'!D199,'Base data'!$M$672:$M$910,0),2)</f>
        <v>9789152302484-3-x3_1x-G-41a</v>
      </c>
      <c r="G199" s="11" t="str">
        <f t="shared" si="20"/>
        <v>41a</v>
      </c>
      <c r="H199" s="11" t="str">
        <f t="shared" si="21"/>
        <v>Beräkna</v>
      </c>
      <c r="I199" s="11" t="s">
        <v>124</v>
      </c>
      <c r="J199" s="11" t="s">
        <v>277</v>
      </c>
      <c r="K199" s="11" t="s">
        <v>33</v>
      </c>
      <c r="L199" s="11" t="s">
        <v>281</v>
      </c>
      <c r="M199" s="11">
        <v>2</v>
      </c>
      <c r="N199" s="11" t="s">
        <v>281</v>
      </c>
      <c r="O199" s="11" t="s">
        <v>304</v>
      </c>
      <c r="P199" s="11" t="s">
        <v>20052</v>
      </c>
      <c r="Q199" s="11">
        <v>27</v>
      </c>
      <c r="R199" s="55" t="s">
        <v>20053</v>
      </c>
    </row>
    <row r="200" spans="1:18" ht="48" x14ac:dyDescent="0.2">
      <c r="A200" s="160">
        <v>9789152302484</v>
      </c>
      <c r="B200" s="11">
        <v>3</v>
      </c>
      <c r="C200" s="11" t="s">
        <v>12860</v>
      </c>
      <c r="D200" s="11" t="str">
        <f t="shared" si="19"/>
        <v>3_x3_1x_G_41b</v>
      </c>
      <c r="E200" s="11" t="str">
        <f>INDEX('Base data'!$M$672:$N$910,MATCH('Kap 3'!D200,'Base data'!$M$672:$M$910,0),2)</f>
        <v>9789152302484-3-x3_1x-G-41b</v>
      </c>
      <c r="G200" s="11" t="str">
        <f t="shared" si="20"/>
        <v>41b</v>
      </c>
      <c r="H200" s="11" t="str">
        <f t="shared" si="21"/>
        <v>Rita</v>
      </c>
      <c r="I200" s="11" t="s">
        <v>125</v>
      </c>
      <c r="J200" s="11" t="s">
        <v>277</v>
      </c>
      <c r="K200" s="11" t="s">
        <v>33</v>
      </c>
      <c r="L200" s="11" t="s">
        <v>284</v>
      </c>
      <c r="M200" s="11">
        <v>1</v>
      </c>
      <c r="N200" s="11" t="s">
        <v>284</v>
      </c>
      <c r="O200" s="11" t="s">
        <v>370</v>
      </c>
      <c r="P200" s="11"/>
      <c r="Q200" s="11" t="str">
        <f>E200&amp;"_"&amp;M200</f>
        <v>9789152302484-3-x3_1x-G-41b_1</v>
      </c>
      <c r="R200" s="55" t="s">
        <v>20054</v>
      </c>
    </row>
    <row r="201" spans="1:18" ht="32" x14ac:dyDescent="0.2">
      <c r="A201" s="160">
        <v>9789152302484</v>
      </c>
      <c r="B201" s="11">
        <v>3</v>
      </c>
      <c r="C201" s="11" t="s">
        <v>12860</v>
      </c>
      <c r="D201" s="11" t="str">
        <f t="shared" si="19"/>
        <v>3_x3_1x_G_41b</v>
      </c>
      <c r="E201" s="11" t="str">
        <f>INDEX('Base data'!$M$672:$N$910,MATCH('Kap 3'!D201,'Base data'!$M$672:$M$910,0),2)</f>
        <v>9789152302484-3-x3_1x-G-41b</v>
      </c>
      <c r="G201" s="11" t="str">
        <f t="shared" si="20"/>
        <v>41b</v>
      </c>
      <c r="H201" s="11" t="str">
        <f t="shared" si="21"/>
        <v>Beräkna</v>
      </c>
      <c r="I201" s="11" t="s">
        <v>125</v>
      </c>
      <c r="J201" s="11" t="s">
        <v>277</v>
      </c>
      <c r="K201" s="11" t="s">
        <v>33</v>
      </c>
      <c r="L201" s="11" t="s">
        <v>281</v>
      </c>
      <c r="M201" s="11">
        <v>2</v>
      </c>
      <c r="N201" s="11" t="s">
        <v>281</v>
      </c>
      <c r="O201" s="11" t="s">
        <v>304</v>
      </c>
      <c r="P201" s="11" t="s">
        <v>20055</v>
      </c>
      <c r="Q201" s="11">
        <v>216</v>
      </c>
      <c r="R201" s="55" t="s">
        <v>20053</v>
      </c>
    </row>
    <row r="202" spans="1:18" ht="64" x14ac:dyDescent="0.2">
      <c r="A202" s="160">
        <v>9789152302484</v>
      </c>
      <c r="B202" s="11">
        <v>3</v>
      </c>
      <c r="C202" s="11" t="s">
        <v>12860</v>
      </c>
      <c r="D202" s="11" t="str">
        <f t="shared" si="19"/>
        <v>3_x3_1x_G_41c</v>
      </c>
      <c r="E202" s="11" t="str">
        <f>INDEX('Base data'!$M$672:$N$910,MATCH('Kap 3'!D202,'Base data'!$M$672:$M$910,0),2)</f>
        <v>9789152302484-3-x3_1x-G-41c</v>
      </c>
      <c r="G202" s="11" t="str">
        <f t="shared" si="20"/>
        <v>41c</v>
      </c>
      <c r="H202" s="11" t="str">
        <f t="shared" si="21"/>
        <v>Resonera</v>
      </c>
      <c r="I202" s="11" t="s">
        <v>126</v>
      </c>
      <c r="J202" s="11" t="s">
        <v>277</v>
      </c>
      <c r="K202" s="11" t="s">
        <v>33</v>
      </c>
      <c r="L202" s="11" t="s">
        <v>283</v>
      </c>
      <c r="M202" s="11">
        <v>1</v>
      </c>
      <c r="N202" s="11" t="s">
        <v>281</v>
      </c>
      <c r="O202" s="11" t="s">
        <v>304</v>
      </c>
      <c r="P202" s="11" t="s">
        <v>20056</v>
      </c>
      <c r="Q202" s="11">
        <v>8</v>
      </c>
      <c r="R202" s="55" t="s">
        <v>20725</v>
      </c>
    </row>
    <row r="203" spans="1:18" ht="48" x14ac:dyDescent="0.2">
      <c r="A203" s="160">
        <v>9789152302484</v>
      </c>
      <c r="B203" s="11">
        <v>3</v>
      </c>
      <c r="C203" s="11" t="s">
        <v>12860</v>
      </c>
      <c r="D203" s="11" t="str">
        <f t="shared" si="19"/>
        <v>3_x3_1x_G_41c</v>
      </c>
      <c r="E203" s="11" t="str">
        <f>INDEX('Base data'!$M$672:$N$910,MATCH('Kap 3'!D203,'Base data'!$M$672:$M$910,0),2)</f>
        <v>9789152302484-3-x3_1x-G-41c</v>
      </c>
      <c r="G203" s="11" t="str">
        <f t="shared" si="20"/>
        <v>41c</v>
      </c>
      <c r="H203" s="11" t="str">
        <f t="shared" si="21"/>
        <v>Resonera</v>
      </c>
      <c r="I203" s="11" t="s">
        <v>126</v>
      </c>
      <c r="J203" s="11" t="s">
        <v>277</v>
      </c>
      <c r="K203" s="11" t="s">
        <v>33</v>
      </c>
      <c r="L203" s="11" t="s">
        <v>283</v>
      </c>
      <c r="M203" s="11">
        <v>2</v>
      </c>
      <c r="N203" s="11" t="s">
        <v>283</v>
      </c>
      <c r="O203" s="11" t="s">
        <v>304</v>
      </c>
      <c r="P203" s="11" t="s">
        <v>20057</v>
      </c>
      <c r="Q203" s="11">
        <v>8</v>
      </c>
      <c r="R203" s="55" t="s">
        <v>20058</v>
      </c>
    </row>
    <row r="204" spans="1:18" ht="32" x14ac:dyDescent="0.2">
      <c r="A204" s="160">
        <v>9789152302484</v>
      </c>
      <c r="B204" s="11">
        <v>3</v>
      </c>
      <c r="C204" s="11" t="s">
        <v>12860</v>
      </c>
      <c r="D204" s="11" t="str">
        <f t="shared" si="19"/>
        <v>3_x3_1x_G_42a</v>
      </c>
      <c r="E204" s="11" t="str">
        <f>INDEX('Base data'!$M$672:$N$910,MATCH('Kap 3'!D204,'Base data'!$M$672:$M$910,0),2)</f>
        <v>9789152302484-3-x3_1x-G-42a</v>
      </c>
      <c r="G204" s="11" t="str">
        <f t="shared" si="20"/>
        <v>42a</v>
      </c>
      <c r="H204" s="11" t="str">
        <f t="shared" si="21"/>
        <v>Rita</v>
      </c>
      <c r="I204" s="11" t="s">
        <v>127</v>
      </c>
      <c r="J204" s="11" t="s">
        <v>277</v>
      </c>
      <c r="K204" s="11" t="s">
        <v>33</v>
      </c>
      <c r="L204" s="11" t="s">
        <v>284</v>
      </c>
      <c r="M204" s="11">
        <v>1</v>
      </c>
      <c r="N204" s="11" t="s">
        <v>284</v>
      </c>
      <c r="O204" s="11" t="s">
        <v>370</v>
      </c>
      <c r="P204" s="11"/>
      <c r="Q204" s="11" t="str">
        <f>E204&amp;"_"&amp;M204</f>
        <v>9789152302484-3-x3_1x-G-42a_1</v>
      </c>
      <c r="R204" s="55" t="s">
        <v>20059</v>
      </c>
    </row>
    <row r="205" spans="1:18" ht="64" x14ac:dyDescent="0.2">
      <c r="A205" s="160">
        <v>9789152302484</v>
      </c>
      <c r="B205" s="11">
        <v>3</v>
      </c>
      <c r="C205" s="11" t="s">
        <v>12860</v>
      </c>
      <c r="D205" s="11" t="str">
        <f t="shared" si="19"/>
        <v>3_x3_1x_G_42a</v>
      </c>
      <c r="E205" s="11" t="str">
        <f>INDEX('Base data'!$M$672:$N$910,MATCH('Kap 3'!D205,'Base data'!$M$672:$M$910,0),2)</f>
        <v>9789152302484-3-x3_1x-G-42a</v>
      </c>
      <c r="G205" s="11" t="str">
        <f t="shared" si="20"/>
        <v>42a</v>
      </c>
      <c r="H205" s="11" t="str">
        <f t="shared" si="21"/>
        <v>Beräkna</v>
      </c>
      <c r="I205" s="11" t="s">
        <v>127</v>
      </c>
      <c r="J205" s="11" t="s">
        <v>277</v>
      </c>
      <c r="K205" s="11" t="s">
        <v>33</v>
      </c>
      <c r="L205" s="11" t="s">
        <v>281</v>
      </c>
      <c r="M205" s="11">
        <v>2</v>
      </c>
      <c r="N205" s="11" t="s">
        <v>281</v>
      </c>
      <c r="O205" s="11" t="s">
        <v>304</v>
      </c>
      <c r="P205" s="11" t="s">
        <v>20060</v>
      </c>
      <c r="Q205" s="11">
        <v>1728</v>
      </c>
      <c r="R205" s="55" t="s">
        <v>20061</v>
      </c>
    </row>
    <row r="206" spans="1:18" ht="64" x14ac:dyDescent="0.2">
      <c r="A206" s="160">
        <v>9789152302484</v>
      </c>
      <c r="B206" s="11">
        <v>3</v>
      </c>
      <c r="C206" s="11" t="s">
        <v>12860</v>
      </c>
      <c r="D206" s="11" t="str">
        <f t="shared" si="19"/>
        <v>3_x3_1x_G_42b</v>
      </c>
      <c r="E206" s="11" t="str">
        <f>INDEX('Base data'!$M$672:$N$910,MATCH('Kap 3'!D206,'Base data'!$M$672:$M$910,0),2)</f>
        <v>9789152302484-3-x3_1x-G-42b</v>
      </c>
      <c r="G206" s="11" t="str">
        <f t="shared" si="20"/>
        <v>42b</v>
      </c>
      <c r="H206" s="11" t="str">
        <f t="shared" si="21"/>
        <v>Resonera</v>
      </c>
      <c r="I206" s="11" t="s">
        <v>128</v>
      </c>
      <c r="J206" s="11" t="s">
        <v>277</v>
      </c>
      <c r="K206" s="11" t="s">
        <v>33</v>
      </c>
      <c r="L206" s="11" t="s">
        <v>283</v>
      </c>
      <c r="M206" s="11">
        <v>1</v>
      </c>
      <c r="N206" s="11" t="s">
        <v>281</v>
      </c>
      <c r="O206" s="11" t="s">
        <v>304</v>
      </c>
      <c r="P206" s="11" t="s">
        <v>20062</v>
      </c>
      <c r="Q206" s="11">
        <v>27</v>
      </c>
      <c r="R206" s="55" t="s">
        <v>20725</v>
      </c>
    </row>
    <row r="207" spans="1:18" ht="48" x14ac:dyDescent="0.2">
      <c r="A207" s="160">
        <v>9789152302484</v>
      </c>
      <c r="B207" s="11">
        <v>3</v>
      </c>
      <c r="C207" s="11" t="s">
        <v>12860</v>
      </c>
      <c r="D207" s="11" t="str">
        <f t="shared" si="19"/>
        <v>3_x3_1x_G_42b</v>
      </c>
      <c r="E207" s="11" t="str">
        <f>INDEX('Base data'!$M$672:$N$910,MATCH('Kap 3'!D207,'Base data'!$M$672:$M$910,0),2)</f>
        <v>9789152302484-3-x3_1x-G-42b</v>
      </c>
      <c r="G207" s="11" t="str">
        <f t="shared" si="20"/>
        <v>42b</v>
      </c>
      <c r="H207" s="11" t="str">
        <f t="shared" si="21"/>
        <v>Resonera</v>
      </c>
      <c r="I207" s="11" t="s">
        <v>128</v>
      </c>
      <c r="J207" s="11" t="s">
        <v>277</v>
      </c>
      <c r="K207" s="11" t="s">
        <v>33</v>
      </c>
      <c r="L207" s="11" t="s">
        <v>283</v>
      </c>
      <c r="M207" s="11">
        <v>2</v>
      </c>
      <c r="N207" s="11" t="s">
        <v>283</v>
      </c>
      <c r="O207" s="11" t="s">
        <v>304</v>
      </c>
      <c r="P207" s="11" t="s">
        <v>20057</v>
      </c>
      <c r="Q207" s="11">
        <v>27</v>
      </c>
      <c r="R207" s="55" t="s">
        <v>20063</v>
      </c>
    </row>
    <row r="208" spans="1:18" ht="64" x14ac:dyDescent="0.2">
      <c r="A208" s="160">
        <v>9789152302484</v>
      </c>
      <c r="B208" s="11">
        <v>3</v>
      </c>
      <c r="C208" s="11" t="s">
        <v>12860</v>
      </c>
      <c r="D208" s="11" t="str">
        <f t="shared" si="19"/>
        <v>3_x3_1x_G_42c</v>
      </c>
      <c r="E208" s="11" t="str">
        <f>INDEX('Base data'!$M$672:$N$910,MATCH('Kap 3'!D208,'Base data'!$M$672:$M$910,0),2)</f>
        <v>9789152302484-3-x3_1x-G-42c</v>
      </c>
      <c r="G208" s="11" t="str">
        <f t="shared" si="20"/>
        <v>42c</v>
      </c>
      <c r="H208" s="11" t="str">
        <f t="shared" si="21"/>
        <v>Resonera</v>
      </c>
      <c r="I208" s="11" t="s">
        <v>129</v>
      </c>
      <c r="J208" s="11" t="s">
        <v>277</v>
      </c>
      <c r="K208" s="11" t="s">
        <v>33</v>
      </c>
      <c r="L208" s="11" t="s">
        <v>283</v>
      </c>
      <c r="M208" s="11">
        <v>1</v>
      </c>
      <c r="N208" s="11" t="s">
        <v>283</v>
      </c>
      <c r="O208" s="11" t="s">
        <v>304</v>
      </c>
      <c r="P208" s="11" t="s">
        <v>20064</v>
      </c>
      <c r="Q208" s="11">
        <v>27</v>
      </c>
      <c r="R208" s="55" t="s">
        <v>20726</v>
      </c>
    </row>
    <row r="209" spans="1:18" ht="32" x14ac:dyDescent="0.2">
      <c r="A209" s="160">
        <v>9789152302484</v>
      </c>
      <c r="B209" s="11">
        <v>3</v>
      </c>
      <c r="C209" s="11" t="s">
        <v>12860</v>
      </c>
      <c r="D209" s="11" t="str">
        <f t="shared" si="19"/>
        <v>3_x3_1x_G_42c</v>
      </c>
      <c r="E209" s="11" t="str">
        <f>INDEX('Base data'!$M$672:$N$910,MATCH('Kap 3'!D209,'Base data'!$M$672:$M$910,0),2)</f>
        <v>9789152302484-3-x3_1x-G-42c</v>
      </c>
      <c r="G209" s="11" t="str">
        <f t="shared" si="20"/>
        <v>42c</v>
      </c>
      <c r="H209" s="11" t="str">
        <f t="shared" si="21"/>
        <v>Resonera</v>
      </c>
      <c r="I209" s="11" t="s">
        <v>129</v>
      </c>
      <c r="J209" s="11" t="s">
        <v>277</v>
      </c>
      <c r="K209" s="11" t="s">
        <v>33</v>
      </c>
      <c r="L209" s="11" t="s">
        <v>283</v>
      </c>
      <c r="M209" s="11">
        <v>2</v>
      </c>
      <c r="N209" s="11" t="s">
        <v>283</v>
      </c>
      <c r="O209" s="11" t="s">
        <v>304</v>
      </c>
      <c r="P209" s="11" t="s">
        <v>20065</v>
      </c>
      <c r="Q209" s="11" t="s">
        <v>20066</v>
      </c>
      <c r="R209" s="55" t="s">
        <v>20067</v>
      </c>
    </row>
    <row r="210" spans="1:18" ht="80" x14ac:dyDescent="0.2">
      <c r="A210" s="160">
        <v>9789152302484</v>
      </c>
      <c r="B210" s="11">
        <v>3</v>
      </c>
      <c r="C210" s="11" t="s">
        <v>12860</v>
      </c>
      <c r="D210" s="11" t="str">
        <f t="shared" si="19"/>
        <v>3_x3_1x_G_43</v>
      </c>
      <c r="E210" s="11" t="str">
        <f>INDEX('Base data'!$M$672:$N$910,MATCH('Kap 3'!D210,'Base data'!$M$672:$M$910,0),2)</f>
        <v>9789152302484-3-x3_1x-G-43</v>
      </c>
      <c r="G210" s="11">
        <f t="shared" si="20"/>
        <v>43</v>
      </c>
      <c r="H210" s="11" t="str">
        <f t="shared" si="21"/>
        <v>Problemlösning</v>
      </c>
      <c r="I210" s="11">
        <v>43</v>
      </c>
      <c r="J210" s="11" t="s">
        <v>277</v>
      </c>
      <c r="K210" s="11" t="s">
        <v>33</v>
      </c>
      <c r="L210" s="11" t="s">
        <v>1256</v>
      </c>
      <c r="M210" s="11">
        <v>1</v>
      </c>
      <c r="N210" s="11" t="s">
        <v>281</v>
      </c>
      <c r="O210" s="11" t="s">
        <v>304</v>
      </c>
      <c r="P210" s="11" t="s">
        <v>20068</v>
      </c>
      <c r="Q210" s="11">
        <v>4</v>
      </c>
      <c r="R210" s="55" t="s">
        <v>20727</v>
      </c>
    </row>
    <row r="211" spans="1:18" ht="48" x14ac:dyDescent="0.2">
      <c r="A211" s="160">
        <v>9789152302484</v>
      </c>
      <c r="B211" s="11">
        <v>3</v>
      </c>
      <c r="C211" s="11" t="s">
        <v>12860</v>
      </c>
      <c r="D211" s="11" t="str">
        <f t="shared" si="19"/>
        <v>3_x3_1x_G_43</v>
      </c>
      <c r="E211" s="11" t="str">
        <f>INDEX('Base data'!$M$672:$N$910,MATCH('Kap 3'!D211,'Base data'!$M$672:$M$910,0),2)</f>
        <v>9789152302484-3-x3_1x-G-43</v>
      </c>
      <c r="G211" s="11">
        <f t="shared" si="20"/>
        <v>43</v>
      </c>
      <c r="H211" s="11" t="str">
        <f t="shared" si="21"/>
        <v>Problemlösning</v>
      </c>
      <c r="I211" s="11">
        <v>43</v>
      </c>
      <c r="J211" s="11" t="s">
        <v>277</v>
      </c>
      <c r="K211" s="11" t="s">
        <v>33</v>
      </c>
      <c r="L211" s="11" t="s">
        <v>1256</v>
      </c>
      <c r="M211" s="11">
        <v>2</v>
      </c>
      <c r="N211" s="11" t="s">
        <v>281</v>
      </c>
      <c r="O211" s="11" t="s">
        <v>304</v>
      </c>
      <c r="P211" s="11" t="s">
        <v>20069</v>
      </c>
      <c r="Q211" s="11">
        <v>25</v>
      </c>
      <c r="R211" s="55" t="s">
        <v>20070</v>
      </c>
    </row>
    <row r="212" spans="1:18" ht="48" x14ac:dyDescent="0.2">
      <c r="A212" s="160">
        <v>9789152302484</v>
      </c>
      <c r="B212" s="11">
        <v>3</v>
      </c>
      <c r="C212" s="11" t="s">
        <v>12860</v>
      </c>
      <c r="D212" s="11" t="str">
        <f t="shared" si="19"/>
        <v>3_x3_1x_G_44</v>
      </c>
      <c r="E212" s="11" t="str">
        <f>INDEX('Base data'!$M$672:$N$910,MATCH('Kap 3'!D212,'Base data'!$M$672:$M$910,0),2)</f>
        <v>9789152302484-3-x3_1x-G-44</v>
      </c>
      <c r="G212" s="11">
        <f t="shared" si="20"/>
        <v>44</v>
      </c>
      <c r="H212" s="11" t="str">
        <f t="shared" si="21"/>
        <v>Problemlösning</v>
      </c>
      <c r="I212" s="11">
        <v>44</v>
      </c>
      <c r="J212" s="11" t="s">
        <v>277</v>
      </c>
      <c r="K212" s="11" t="s">
        <v>33</v>
      </c>
      <c r="L212" s="11" t="s">
        <v>1256</v>
      </c>
      <c r="M212" s="11">
        <v>1</v>
      </c>
      <c r="N212" s="11" t="s">
        <v>283</v>
      </c>
      <c r="O212" s="11" t="s">
        <v>304</v>
      </c>
      <c r="P212" s="11" t="s">
        <v>20071</v>
      </c>
      <c r="Q212" s="11">
        <v>8</v>
      </c>
      <c r="R212" s="55" t="s">
        <v>20072</v>
      </c>
    </row>
    <row r="213" spans="1:18" ht="48" x14ac:dyDescent="0.2">
      <c r="A213" s="160">
        <v>9789152302484</v>
      </c>
      <c r="B213" s="11">
        <v>3</v>
      </c>
      <c r="C213" s="11" t="s">
        <v>12860</v>
      </c>
      <c r="D213" s="11" t="str">
        <f t="shared" si="19"/>
        <v>3_x3_1x_G_44</v>
      </c>
      <c r="E213" s="11" t="str">
        <f>INDEX('Base data'!$M$672:$N$910,MATCH('Kap 3'!D213,'Base data'!$M$672:$M$910,0),2)</f>
        <v>9789152302484-3-x3_1x-G-44</v>
      </c>
      <c r="G213" s="11">
        <f t="shared" si="20"/>
        <v>44</v>
      </c>
      <c r="H213" s="11" t="str">
        <f t="shared" si="21"/>
        <v>Problemlösning</v>
      </c>
      <c r="I213" s="11">
        <v>44</v>
      </c>
      <c r="J213" s="11" t="s">
        <v>277</v>
      </c>
      <c r="K213" s="11" t="s">
        <v>33</v>
      </c>
      <c r="L213" s="11" t="s">
        <v>1256</v>
      </c>
      <c r="M213" s="11">
        <v>2</v>
      </c>
      <c r="N213" s="11" t="s">
        <v>281</v>
      </c>
      <c r="O213" s="11" t="s">
        <v>304</v>
      </c>
      <c r="P213" s="11" t="s">
        <v>20073</v>
      </c>
      <c r="Q213" s="11">
        <v>5</v>
      </c>
      <c r="R213" s="55" t="s">
        <v>20074</v>
      </c>
    </row>
    <row r="214" spans="1:18" ht="48" x14ac:dyDescent="0.2">
      <c r="A214" s="160">
        <v>9789152302484</v>
      </c>
      <c r="B214" s="11">
        <v>3</v>
      </c>
      <c r="C214" s="11" t="s">
        <v>12860</v>
      </c>
      <c r="D214" s="11" t="str">
        <f t="shared" si="19"/>
        <v>3_x3_1x_G_45a</v>
      </c>
      <c r="E214" s="11" t="str">
        <f>INDEX('Base data'!$M$672:$N$910,MATCH('Kap 3'!D214,'Base data'!$M$672:$M$910,0),2)</f>
        <v>9789152302484-3-x3_1x-G-45a</v>
      </c>
      <c r="G214" s="11" t="str">
        <f t="shared" si="20"/>
        <v>45a</v>
      </c>
      <c r="H214" s="11" t="str">
        <f t="shared" si="21"/>
        <v>Problemlösning</v>
      </c>
      <c r="I214" s="11" t="s">
        <v>195</v>
      </c>
      <c r="J214" s="11" t="s">
        <v>277</v>
      </c>
      <c r="K214" s="11" t="s">
        <v>33</v>
      </c>
      <c r="L214" s="11" t="s">
        <v>1256</v>
      </c>
      <c r="M214" s="11">
        <v>1</v>
      </c>
      <c r="N214" s="11" t="s">
        <v>281</v>
      </c>
      <c r="O214" s="11" t="s">
        <v>304</v>
      </c>
      <c r="P214" s="11" t="s">
        <v>20075</v>
      </c>
      <c r="Q214" s="11" t="s">
        <v>20076</v>
      </c>
      <c r="R214" s="55" t="s">
        <v>20077</v>
      </c>
    </row>
    <row r="215" spans="1:18" ht="48" x14ac:dyDescent="0.2">
      <c r="A215" s="160">
        <v>9789152302484</v>
      </c>
      <c r="B215" s="11">
        <v>3</v>
      </c>
      <c r="C215" s="11" t="s">
        <v>12860</v>
      </c>
      <c r="D215" s="11" t="str">
        <f t="shared" si="19"/>
        <v>3_x3_1x_G_45a</v>
      </c>
      <c r="E215" s="11" t="str">
        <f>INDEX('Base data'!$M$672:$N$910,MATCH('Kap 3'!D215,'Base data'!$M$672:$M$910,0),2)</f>
        <v>9789152302484-3-x3_1x-G-45a</v>
      </c>
      <c r="G215" s="11" t="str">
        <f t="shared" si="20"/>
        <v>45a</v>
      </c>
      <c r="H215" s="11" t="str">
        <f t="shared" si="21"/>
        <v>Problemlösning</v>
      </c>
      <c r="I215" s="11" t="s">
        <v>195</v>
      </c>
      <c r="J215" s="11" t="s">
        <v>277</v>
      </c>
      <c r="K215" s="11" t="s">
        <v>33</v>
      </c>
      <c r="L215" s="11" t="s">
        <v>1256</v>
      </c>
      <c r="M215" s="11">
        <v>2</v>
      </c>
      <c r="N215" s="11" t="s">
        <v>281</v>
      </c>
      <c r="O215" s="11" t="s">
        <v>304</v>
      </c>
      <c r="P215" s="11" t="s">
        <v>20078</v>
      </c>
      <c r="Q215" s="11">
        <v>2880</v>
      </c>
      <c r="R215" s="55" t="s">
        <v>20079</v>
      </c>
    </row>
    <row r="216" spans="1:18" ht="32" x14ac:dyDescent="0.2">
      <c r="A216" s="160">
        <v>9789152302484</v>
      </c>
      <c r="B216" s="11">
        <v>3</v>
      </c>
      <c r="C216" s="11" t="s">
        <v>12860</v>
      </c>
      <c r="D216" s="11" t="str">
        <f t="shared" si="19"/>
        <v>3_x3_1x_G_45b</v>
      </c>
      <c r="E216" s="11" t="str">
        <f>INDEX('Base data'!$M$672:$N$910,MATCH('Kap 3'!D216,'Base data'!$M$672:$M$910,0),2)</f>
        <v>9789152302484-3-x3_1x-G-45b</v>
      </c>
      <c r="G216" s="11" t="str">
        <f t="shared" si="20"/>
        <v>45b</v>
      </c>
      <c r="H216" s="11" t="str">
        <f t="shared" si="21"/>
        <v>Problemlösning</v>
      </c>
      <c r="I216" s="11" t="s">
        <v>196</v>
      </c>
      <c r="J216" s="11" t="s">
        <v>277</v>
      </c>
      <c r="K216" s="11" t="s">
        <v>33</v>
      </c>
      <c r="L216" s="11" t="s">
        <v>1256</v>
      </c>
      <c r="M216" s="11">
        <v>1</v>
      </c>
      <c r="N216" s="11" t="s">
        <v>281</v>
      </c>
      <c r="O216" s="11" t="s">
        <v>304</v>
      </c>
      <c r="P216" s="11" t="s">
        <v>20080</v>
      </c>
      <c r="Q216" s="11" t="s">
        <v>20081</v>
      </c>
      <c r="R216" s="55" t="s">
        <v>20082</v>
      </c>
    </row>
    <row r="217" spans="1:18" ht="48" x14ac:dyDescent="0.2">
      <c r="A217" s="160">
        <v>9789152302484</v>
      </c>
      <c r="B217" s="11">
        <v>3</v>
      </c>
      <c r="C217" s="11" t="s">
        <v>12860</v>
      </c>
      <c r="D217" s="11" t="str">
        <f t="shared" si="19"/>
        <v>3_x3_1x_G_45b</v>
      </c>
      <c r="E217" s="11" t="str">
        <f>INDEX('Base data'!$M$672:$N$910,MATCH('Kap 3'!D217,'Base data'!$M$672:$M$910,0),2)</f>
        <v>9789152302484-3-x3_1x-G-45b</v>
      </c>
      <c r="G217" s="11" t="str">
        <f t="shared" si="20"/>
        <v>45b</v>
      </c>
      <c r="H217" s="11" t="str">
        <f t="shared" si="21"/>
        <v>Problemlösning</v>
      </c>
      <c r="I217" s="11" t="s">
        <v>196</v>
      </c>
      <c r="J217" s="11" t="s">
        <v>277</v>
      </c>
      <c r="K217" s="11" t="s">
        <v>33</v>
      </c>
      <c r="L217" s="11" t="s">
        <v>1256</v>
      </c>
      <c r="M217" s="11">
        <v>2</v>
      </c>
      <c r="N217" s="11" t="s">
        <v>281</v>
      </c>
      <c r="O217" s="11" t="s">
        <v>304</v>
      </c>
      <c r="P217" s="11" t="s">
        <v>20083</v>
      </c>
      <c r="Q217" s="11">
        <v>207360</v>
      </c>
      <c r="R217" s="55" t="s">
        <v>20084</v>
      </c>
    </row>
    <row r="218" spans="1:18" ht="64" x14ac:dyDescent="0.2">
      <c r="A218" s="160">
        <v>9789152302484</v>
      </c>
      <c r="B218" s="11">
        <v>3</v>
      </c>
      <c r="C218" s="11" t="s">
        <v>12860</v>
      </c>
      <c r="D218" s="11" t="str">
        <f t="shared" si="19"/>
        <v>3_x3_1x_G_45b</v>
      </c>
      <c r="E218" s="11" t="str">
        <f>INDEX('Base data'!$M$672:$N$910,MATCH('Kap 3'!D218,'Base data'!$M$672:$M$910,0),2)</f>
        <v>9789152302484-3-x3_1x-G-45b</v>
      </c>
      <c r="G218" s="11" t="str">
        <f t="shared" si="20"/>
        <v>45b</v>
      </c>
      <c r="H218" s="11" t="str">
        <f t="shared" si="21"/>
        <v>Problemlösning</v>
      </c>
      <c r="I218" s="11" t="s">
        <v>196</v>
      </c>
      <c r="J218" s="11" t="s">
        <v>277</v>
      </c>
      <c r="K218" s="11" t="s">
        <v>33</v>
      </c>
      <c r="L218" s="11" t="s">
        <v>1256</v>
      </c>
      <c r="M218" s="11">
        <v>3</v>
      </c>
      <c r="N218" s="11" t="s">
        <v>283</v>
      </c>
      <c r="O218" s="11" t="s">
        <v>304</v>
      </c>
      <c r="P218" s="11" t="s">
        <v>20085</v>
      </c>
      <c r="Q218" s="11">
        <v>207</v>
      </c>
      <c r="R218" s="55" t="s">
        <v>20086</v>
      </c>
    </row>
    <row r="219" spans="1:18" ht="48" x14ac:dyDescent="0.2">
      <c r="A219" s="160">
        <v>9789152302484</v>
      </c>
      <c r="B219" s="11">
        <v>3</v>
      </c>
      <c r="C219" s="11" t="s">
        <v>12860</v>
      </c>
      <c r="D219" s="11" t="str">
        <f t="shared" si="19"/>
        <v>3_x3_1x_G_45c</v>
      </c>
      <c r="E219" s="11" t="str">
        <f>INDEX('Base data'!$M$672:$N$910,MATCH('Kap 3'!D219,'Base data'!$M$672:$M$910,0),2)</f>
        <v>9789152302484-3-x3_1x-G-45c</v>
      </c>
      <c r="G219" s="11" t="str">
        <f t="shared" si="20"/>
        <v>45c</v>
      </c>
      <c r="H219" s="11" t="str">
        <f t="shared" si="21"/>
        <v>Problemlösning</v>
      </c>
      <c r="I219" s="11" t="s">
        <v>197</v>
      </c>
      <c r="J219" s="11" t="s">
        <v>277</v>
      </c>
      <c r="K219" s="11" t="s">
        <v>33</v>
      </c>
      <c r="L219" s="11" t="s">
        <v>1256</v>
      </c>
      <c r="M219" s="11">
        <v>1</v>
      </c>
      <c r="N219" s="11" t="s">
        <v>281</v>
      </c>
      <c r="O219" s="11" t="s">
        <v>304</v>
      </c>
      <c r="P219" s="11" t="s">
        <v>20087</v>
      </c>
      <c r="Q219" s="11" t="s">
        <v>20088</v>
      </c>
      <c r="R219" s="55" t="s">
        <v>20728</v>
      </c>
    </row>
    <row r="220" spans="1:18" ht="32" x14ac:dyDescent="0.2">
      <c r="A220" s="160">
        <v>9789152302484</v>
      </c>
      <c r="B220" s="11">
        <v>3</v>
      </c>
      <c r="C220" s="11" t="s">
        <v>12860</v>
      </c>
      <c r="D220" s="11" t="str">
        <f t="shared" si="19"/>
        <v>3_x3_1x_G_45c</v>
      </c>
      <c r="E220" s="11" t="str">
        <f>INDEX('Base data'!$M$672:$N$910,MATCH('Kap 3'!D220,'Base data'!$M$672:$M$910,0),2)</f>
        <v>9789152302484-3-x3_1x-G-45c</v>
      </c>
      <c r="G220" s="11" t="str">
        <f t="shared" si="20"/>
        <v>45c</v>
      </c>
      <c r="H220" s="11" t="str">
        <f t="shared" si="21"/>
        <v>Problemlösning</v>
      </c>
      <c r="I220" s="11" t="s">
        <v>197</v>
      </c>
      <c r="J220" s="11" t="s">
        <v>277</v>
      </c>
      <c r="K220" s="11" t="s">
        <v>33</v>
      </c>
      <c r="L220" s="11" t="s">
        <v>1256</v>
      </c>
      <c r="M220" s="11">
        <v>2</v>
      </c>
      <c r="N220" s="11" t="s">
        <v>281</v>
      </c>
      <c r="O220" s="11" t="s">
        <v>304</v>
      </c>
      <c r="P220" s="11" t="s">
        <v>20089</v>
      </c>
      <c r="Q220" s="11" t="s">
        <v>20090</v>
      </c>
      <c r="R220" s="55" t="s">
        <v>20091</v>
      </c>
    </row>
    <row r="221" spans="1:18" ht="48" x14ac:dyDescent="0.2">
      <c r="A221" s="160">
        <v>9789152302484</v>
      </c>
      <c r="B221" s="11">
        <v>3</v>
      </c>
      <c r="C221" s="11" t="s">
        <v>12860</v>
      </c>
      <c r="D221" s="11" t="str">
        <f t="shared" si="19"/>
        <v>3_x3_1x_G_45c</v>
      </c>
      <c r="E221" s="11" t="str">
        <f>INDEX('Base data'!$M$672:$N$910,MATCH('Kap 3'!D221,'Base data'!$M$672:$M$910,0),2)</f>
        <v>9789152302484-3-x3_1x-G-45c</v>
      </c>
      <c r="G221" s="11" t="str">
        <f t="shared" si="20"/>
        <v>45c</v>
      </c>
      <c r="H221" s="11" t="str">
        <f t="shared" si="21"/>
        <v>Problemlösning</v>
      </c>
      <c r="I221" s="11" t="s">
        <v>197</v>
      </c>
      <c r="J221" s="11" t="s">
        <v>277</v>
      </c>
      <c r="K221" s="11" t="s">
        <v>33</v>
      </c>
      <c r="L221" s="11" t="s">
        <v>1256</v>
      </c>
      <c r="M221" s="11">
        <v>3</v>
      </c>
      <c r="N221" s="11" t="s">
        <v>281</v>
      </c>
      <c r="O221" s="11" t="s">
        <v>304</v>
      </c>
      <c r="P221" s="11" t="s">
        <v>20092</v>
      </c>
      <c r="Q221" s="11" t="s">
        <v>20093</v>
      </c>
      <c r="R221" s="55" t="s">
        <v>20729</v>
      </c>
    </row>
    <row r="222" spans="1:18" ht="48" x14ac:dyDescent="0.2">
      <c r="A222" s="160">
        <v>9789152302484</v>
      </c>
      <c r="B222" s="11">
        <v>3</v>
      </c>
      <c r="C222" s="11" t="s">
        <v>12860</v>
      </c>
      <c r="D222" s="11" t="str">
        <f t="shared" si="19"/>
        <v>3_x3_1x_G_45c</v>
      </c>
      <c r="E222" s="11" t="str">
        <f>INDEX('Base data'!$M$672:$N$910,MATCH('Kap 3'!D222,'Base data'!$M$672:$M$910,0),2)</f>
        <v>9789152302484-3-x3_1x-G-45c</v>
      </c>
      <c r="G222" s="11" t="str">
        <f t="shared" si="20"/>
        <v>45c</v>
      </c>
      <c r="H222" s="11" t="str">
        <f t="shared" si="21"/>
        <v>Problemlösning</v>
      </c>
      <c r="I222" s="11" t="s">
        <v>197</v>
      </c>
      <c r="J222" s="11" t="s">
        <v>277</v>
      </c>
      <c r="K222" s="11" t="s">
        <v>33</v>
      </c>
      <c r="L222" s="11" t="s">
        <v>1256</v>
      </c>
      <c r="M222" s="11">
        <v>4</v>
      </c>
      <c r="N222" s="11" t="s">
        <v>281</v>
      </c>
      <c r="O222" s="11" t="s">
        <v>304</v>
      </c>
      <c r="P222" s="11" t="s">
        <v>20094</v>
      </c>
      <c r="Q222" s="11" t="s">
        <v>20095</v>
      </c>
      <c r="R222" s="55" t="s">
        <v>20730</v>
      </c>
    </row>
    <row r="223" spans="1:18" ht="64" x14ac:dyDescent="0.2">
      <c r="A223" s="160">
        <v>9789152302484</v>
      </c>
      <c r="B223" s="11">
        <v>3</v>
      </c>
      <c r="C223" s="11" t="s">
        <v>12860</v>
      </c>
      <c r="D223" s="11" t="str">
        <f t="shared" si="19"/>
        <v>3_x3_1x_G_45c</v>
      </c>
      <c r="E223" s="11" t="str">
        <f>INDEX('Base data'!$M$672:$N$910,MATCH('Kap 3'!D223,'Base data'!$M$672:$M$910,0),2)</f>
        <v>9789152302484-3-x3_1x-G-45c</v>
      </c>
      <c r="G223" s="11" t="str">
        <f t="shared" si="20"/>
        <v>45c</v>
      </c>
      <c r="H223" s="11" t="str">
        <f t="shared" si="21"/>
        <v>Problemlösning</v>
      </c>
      <c r="I223" s="11" t="s">
        <v>197</v>
      </c>
      <c r="J223" s="11" t="s">
        <v>277</v>
      </c>
      <c r="K223" s="11" t="s">
        <v>33</v>
      </c>
      <c r="L223" s="11" t="s">
        <v>1256</v>
      </c>
      <c r="M223" s="11">
        <v>5</v>
      </c>
      <c r="N223" s="11" t="s">
        <v>283</v>
      </c>
      <c r="O223" s="11" t="s">
        <v>304</v>
      </c>
      <c r="P223" s="55" t="s">
        <v>20096</v>
      </c>
      <c r="Q223" s="11" t="s">
        <v>20097</v>
      </c>
      <c r="R223" s="55" t="s">
        <v>20098</v>
      </c>
    </row>
    <row r="224" spans="1:18" ht="80" x14ac:dyDescent="0.2">
      <c r="A224" s="160">
        <v>9789152302484</v>
      </c>
      <c r="B224" s="11">
        <v>3</v>
      </c>
      <c r="C224" s="11" t="s">
        <v>12860</v>
      </c>
      <c r="D224" s="11" t="str">
        <f t="shared" si="19"/>
        <v>3_x3_1x_G_46</v>
      </c>
      <c r="E224" s="11" t="str">
        <f>INDEX('Base data'!$M$672:$N$910,MATCH('Kap 3'!D224,'Base data'!$M$672:$M$910,0),2)</f>
        <v>9789152302484-3-x3_1x-G-46</v>
      </c>
      <c r="G224" s="11">
        <f t="shared" si="20"/>
        <v>46</v>
      </c>
      <c r="H224" s="11" t="str">
        <f t="shared" si="21"/>
        <v>Resonera</v>
      </c>
      <c r="I224" s="11">
        <v>46</v>
      </c>
      <c r="J224" s="11" t="s">
        <v>277</v>
      </c>
      <c r="K224" s="11" t="s">
        <v>33</v>
      </c>
      <c r="L224" s="11" t="s">
        <v>283</v>
      </c>
      <c r="M224" s="11">
        <v>1</v>
      </c>
      <c r="N224" s="11" t="s">
        <v>283</v>
      </c>
      <c r="O224" s="11" t="s">
        <v>311</v>
      </c>
      <c r="P224" s="55" t="s">
        <v>20667</v>
      </c>
      <c r="Q224" s="11" t="s">
        <v>20099</v>
      </c>
      <c r="R224" s="55" t="s">
        <v>20731</v>
      </c>
    </row>
    <row r="225" spans="1:18" ht="80" x14ac:dyDescent="0.2">
      <c r="A225" s="160">
        <v>9789152302484</v>
      </c>
      <c r="B225" s="11">
        <v>3</v>
      </c>
      <c r="C225" s="11" t="s">
        <v>12860</v>
      </c>
      <c r="D225" s="11" t="str">
        <f t="shared" si="19"/>
        <v>3_x3_1x_G_47</v>
      </c>
      <c r="E225" s="11" t="str">
        <f>INDEX('Base data'!$M$672:$N$910,MATCH('Kap 3'!D225,'Base data'!$M$672:$M$910,0),2)</f>
        <v>9789152302484-3-x3_1x-G-47</v>
      </c>
      <c r="G225" s="11">
        <f t="shared" si="20"/>
        <v>47</v>
      </c>
      <c r="H225" s="11" t="str">
        <f t="shared" si="21"/>
        <v>Resonera</v>
      </c>
      <c r="I225" s="11">
        <v>47</v>
      </c>
      <c r="J225" s="11" t="s">
        <v>277</v>
      </c>
      <c r="K225" s="11" t="s">
        <v>33</v>
      </c>
      <c r="L225" s="11" t="s">
        <v>283</v>
      </c>
      <c r="M225" s="11">
        <v>1</v>
      </c>
      <c r="N225" s="11" t="s">
        <v>283</v>
      </c>
      <c r="O225" s="11" t="s">
        <v>311</v>
      </c>
      <c r="P225" s="55" t="s">
        <v>20668</v>
      </c>
      <c r="Q225" s="11" t="s">
        <v>20100</v>
      </c>
      <c r="R225" s="55" t="s">
        <v>20732</v>
      </c>
    </row>
    <row r="226" spans="1:18" ht="80" x14ac:dyDescent="0.2">
      <c r="A226" s="160">
        <v>9789152302484</v>
      </c>
      <c r="B226" s="11">
        <v>3</v>
      </c>
      <c r="C226" s="11" t="s">
        <v>12860</v>
      </c>
      <c r="D226" s="11" t="str">
        <f t="shared" si="19"/>
        <v>3_x3_1x_G_48</v>
      </c>
      <c r="E226" s="11" t="str">
        <f>INDEX('Base data'!$M$672:$N$910,MATCH('Kap 3'!D226,'Base data'!$M$672:$M$910,0),2)</f>
        <v>9789152302484-3-x3_1x-G-48</v>
      </c>
      <c r="G226" s="11">
        <f t="shared" si="20"/>
        <v>48</v>
      </c>
      <c r="H226" s="11" t="str">
        <f t="shared" si="21"/>
        <v>Resonera</v>
      </c>
      <c r="I226" s="11">
        <v>48</v>
      </c>
      <c r="J226" s="11" t="s">
        <v>277</v>
      </c>
      <c r="K226" s="11" t="s">
        <v>33</v>
      </c>
      <c r="L226" s="11" t="s">
        <v>283</v>
      </c>
      <c r="M226" s="11">
        <v>1</v>
      </c>
      <c r="N226" s="11" t="s">
        <v>281</v>
      </c>
      <c r="O226" s="11" t="s">
        <v>304</v>
      </c>
      <c r="P226" s="55" t="s">
        <v>20101</v>
      </c>
      <c r="Q226" s="11" t="s">
        <v>20102</v>
      </c>
      <c r="R226" s="55" t="s">
        <v>20103</v>
      </c>
    </row>
    <row r="227" spans="1:18" ht="48" x14ac:dyDescent="0.2">
      <c r="A227" s="160">
        <v>9789152302484</v>
      </c>
      <c r="B227" s="11">
        <v>3</v>
      </c>
      <c r="C227" s="11" t="s">
        <v>12860</v>
      </c>
      <c r="D227" s="11" t="str">
        <f t="shared" si="19"/>
        <v>3_x3_1x_G_48</v>
      </c>
      <c r="E227" s="11" t="str">
        <f>INDEX('Base data'!$M$672:$N$910,MATCH('Kap 3'!D227,'Base data'!$M$672:$M$910,0),2)</f>
        <v>9789152302484-3-x3_1x-G-48</v>
      </c>
      <c r="G227" s="11">
        <f t="shared" si="20"/>
        <v>48</v>
      </c>
      <c r="H227" s="11" t="str">
        <f t="shared" si="21"/>
        <v>Resonera</v>
      </c>
      <c r="I227" s="11">
        <v>48</v>
      </c>
      <c r="J227" s="11" t="s">
        <v>277</v>
      </c>
      <c r="K227" s="11" t="s">
        <v>33</v>
      </c>
      <c r="L227" s="11" t="s">
        <v>283</v>
      </c>
      <c r="M227" s="11">
        <v>2</v>
      </c>
      <c r="N227" s="11" t="s">
        <v>283</v>
      </c>
      <c r="O227" s="11" t="s">
        <v>304</v>
      </c>
      <c r="P227" s="55" t="s">
        <v>20104</v>
      </c>
      <c r="Q227" s="11" t="s">
        <v>20105</v>
      </c>
      <c r="R227" s="55" t="s">
        <v>20106</v>
      </c>
    </row>
    <row r="228" spans="1:18" ht="80" x14ac:dyDescent="0.2">
      <c r="A228" s="160">
        <v>9789152302484</v>
      </c>
      <c r="B228" s="11">
        <v>3</v>
      </c>
      <c r="C228" s="11" t="s">
        <v>12860</v>
      </c>
      <c r="D228" s="11" t="str">
        <f t="shared" si="19"/>
        <v>3_x3_1x_G_49a</v>
      </c>
      <c r="E228" s="11" t="str">
        <f>INDEX('Base data'!$M$672:$N$910,MATCH('Kap 3'!D228,'Base data'!$M$672:$M$910,0),2)</f>
        <v>9789152302484-3-x3_1x-G-49a</v>
      </c>
      <c r="G228" s="11" t="str">
        <f t="shared" si="20"/>
        <v>49a</v>
      </c>
      <c r="H228" s="11" t="str">
        <f t="shared" si="21"/>
        <v>Problemlösning</v>
      </c>
      <c r="I228" s="11" t="s">
        <v>20107</v>
      </c>
      <c r="J228" s="11" t="s">
        <v>277</v>
      </c>
      <c r="K228" s="11" t="s">
        <v>33</v>
      </c>
      <c r="L228" s="11" t="s">
        <v>1256</v>
      </c>
      <c r="M228" s="11">
        <v>1</v>
      </c>
      <c r="N228" s="11" t="s">
        <v>281</v>
      </c>
      <c r="O228" s="11" t="s">
        <v>304</v>
      </c>
      <c r="P228" s="11" t="s">
        <v>20108</v>
      </c>
      <c r="Q228" s="11" t="s">
        <v>20109</v>
      </c>
      <c r="R228" s="55" t="s">
        <v>20110</v>
      </c>
    </row>
    <row r="229" spans="1:18" ht="32" x14ac:dyDescent="0.2">
      <c r="A229" s="160">
        <v>9789152302484</v>
      </c>
      <c r="B229" s="11">
        <v>3</v>
      </c>
      <c r="C229" s="11" t="s">
        <v>12860</v>
      </c>
      <c r="D229" s="11" t="str">
        <f t="shared" si="19"/>
        <v>3_x3_1x_G_49a</v>
      </c>
      <c r="E229" s="11" t="str">
        <f>INDEX('Base data'!$M$672:$N$910,MATCH('Kap 3'!D229,'Base data'!$M$672:$M$910,0),2)</f>
        <v>9789152302484-3-x3_1x-G-49a</v>
      </c>
      <c r="G229" s="11" t="str">
        <f t="shared" si="20"/>
        <v>49a</v>
      </c>
      <c r="H229" s="11" t="str">
        <f t="shared" si="21"/>
        <v>Problemlösning</v>
      </c>
      <c r="I229" s="11" t="s">
        <v>20107</v>
      </c>
      <c r="J229" s="11" t="s">
        <v>277</v>
      </c>
      <c r="K229" s="11" t="s">
        <v>33</v>
      </c>
      <c r="L229" s="11" t="s">
        <v>1256</v>
      </c>
      <c r="M229" s="11">
        <v>2</v>
      </c>
      <c r="N229" s="11" t="s">
        <v>281</v>
      </c>
      <c r="O229" s="11" t="s">
        <v>304</v>
      </c>
      <c r="P229" s="11" t="s">
        <v>20733</v>
      </c>
      <c r="Q229" s="11" t="s">
        <v>8273</v>
      </c>
      <c r="R229" s="55" t="s">
        <v>20111</v>
      </c>
    </row>
    <row r="230" spans="1:18" ht="32" x14ac:dyDescent="0.2">
      <c r="A230" s="160">
        <v>9789152302484</v>
      </c>
      <c r="B230" s="11">
        <v>3</v>
      </c>
      <c r="C230" s="11" t="s">
        <v>12860</v>
      </c>
      <c r="D230" s="11" t="str">
        <f t="shared" si="19"/>
        <v>3_x3_1x_G_49a</v>
      </c>
      <c r="E230" s="11" t="str">
        <f>INDEX('Base data'!$M$672:$N$910,MATCH('Kap 3'!D230,'Base data'!$M$672:$M$910,0),2)</f>
        <v>9789152302484-3-x3_1x-G-49a</v>
      </c>
      <c r="G230" s="11" t="str">
        <f t="shared" si="20"/>
        <v>49a</v>
      </c>
      <c r="H230" s="11" t="str">
        <f t="shared" si="21"/>
        <v>Problemlösning</v>
      </c>
      <c r="I230" s="11" t="s">
        <v>20107</v>
      </c>
      <c r="J230" s="11" t="s">
        <v>277</v>
      </c>
      <c r="K230" s="11" t="s">
        <v>33</v>
      </c>
      <c r="L230" s="11" t="s">
        <v>1256</v>
      </c>
      <c r="M230" s="11">
        <v>3</v>
      </c>
      <c r="N230" s="11" t="s">
        <v>281</v>
      </c>
      <c r="O230" s="11" t="s">
        <v>304</v>
      </c>
      <c r="P230" s="11" t="s">
        <v>20112</v>
      </c>
      <c r="Q230" s="11" t="s">
        <v>14967</v>
      </c>
      <c r="R230" s="55" t="s">
        <v>20113</v>
      </c>
    </row>
    <row r="231" spans="1:18" ht="32" x14ac:dyDescent="0.2">
      <c r="A231" s="160">
        <v>9789152302484</v>
      </c>
      <c r="B231" s="11">
        <v>3</v>
      </c>
      <c r="C231" s="11" t="s">
        <v>12860</v>
      </c>
      <c r="D231" s="11" t="str">
        <f t="shared" si="19"/>
        <v>3_x3_1x_G_49a</v>
      </c>
      <c r="E231" s="11" t="str">
        <f>INDEX('Base data'!$M$672:$N$910,MATCH('Kap 3'!D231,'Base data'!$M$672:$M$910,0),2)</f>
        <v>9789152302484-3-x3_1x-G-49a</v>
      </c>
      <c r="G231" s="11" t="str">
        <f t="shared" si="20"/>
        <v>49a</v>
      </c>
      <c r="H231" s="11" t="str">
        <f t="shared" si="21"/>
        <v>Problemlösning</v>
      </c>
      <c r="I231" s="11" t="s">
        <v>20107</v>
      </c>
      <c r="J231" s="11" t="s">
        <v>277</v>
      </c>
      <c r="K231" s="11" t="s">
        <v>33</v>
      </c>
      <c r="L231" s="11" t="s">
        <v>1256</v>
      </c>
      <c r="M231" s="11">
        <v>4</v>
      </c>
      <c r="N231" s="11" t="s">
        <v>283</v>
      </c>
      <c r="O231" s="11" t="s">
        <v>304</v>
      </c>
      <c r="P231" s="55" t="s">
        <v>20114</v>
      </c>
      <c r="Q231" s="11" t="s">
        <v>20115</v>
      </c>
      <c r="R231" s="55" t="s">
        <v>20116</v>
      </c>
    </row>
    <row r="232" spans="1:18" ht="80" x14ac:dyDescent="0.2">
      <c r="A232" s="160">
        <v>9789152302484</v>
      </c>
      <c r="B232" s="11">
        <v>3</v>
      </c>
      <c r="C232" s="11" t="s">
        <v>12860</v>
      </c>
      <c r="D232" s="11" t="str">
        <f t="shared" si="19"/>
        <v>3_x3_1x_G_49b</v>
      </c>
      <c r="E232" s="11" t="str">
        <f>INDEX('Base data'!$M$672:$N$910,MATCH('Kap 3'!D232,'Base data'!$M$672:$M$910,0),2)</f>
        <v>9789152302484-3-x3_1x-G-49b</v>
      </c>
      <c r="G232" s="11" t="str">
        <f t="shared" si="20"/>
        <v>49b</v>
      </c>
      <c r="H232" s="11" t="str">
        <f t="shared" si="21"/>
        <v>Problemlösning</v>
      </c>
      <c r="I232" s="11" t="s">
        <v>20117</v>
      </c>
      <c r="J232" s="11" t="s">
        <v>277</v>
      </c>
      <c r="K232" s="11" t="s">
        <v>33</v>
      </c>
      <c r="L232" s="11" t="s">
        <v>1256</v>
      </c>
      <c r="M232" s="11">
        <v>1</v>
      </c>
      <c r="N232" s="11" t="s">
        <v>281</v>
      </c>
      <c r="O232" s="11" t="s">
        <v>304</v>
      </c>
      <c r="P232" s="55" t="s">
        <v>20118</v>
      </c>
      <c r="Q232" s="11" t="s">
        <v>20119</v>
      </c>
      <c r="R232" s="55" t="s">
        <v>20734</v>
      </c>
    </row>
    <row r="233" spans="1:18" ht="80" x14ac:dyDescent="0.2">
      <c r="A233" s="160">
        <v>9789152302484</v>
      </c>
      <c r="B233" s="11">
        <v>3</v>
      </c>
      <c r="C233" s="11" t="s">
        <v>12860</v>
      </c>
      <c r="D233" s="11" t="str">
        <f t="shared" si="19"/>
        <v>3_x3_1x_G_49b</v>
      </c>
      <c r="E233" s="11" t="str">
        <f>INDEX('Base data'!$M$672:$N$910,MATCH('Kap 3'!D233,'Base data'!$M$672:$M$910,0),2)</f>
        <v>9789152302484-3-x3_1x-G-49b</v>
      </c>
      <c r="G233" s="11" t="str">
        <f t="shared" si="20"/>
        <v>49b</v>
      </c>
      <c r="H233" s="11" t="str">
        <f t="shared" si="21"/>
        <v>Problemlösning</v>
      </c>
      <c r="I233" s="11" t="s">
        <v>20117</v>
      </c>
      <c r="J233" s="11" t="s">
        <v>277</v>
      </c>
      <c r="K233" s="11" t="s">
        <v>33</v>
      </c>
      <c r="L233" s="11" t="s">
        <v>1256</v>
      </c>
      <c r="M233" s="11">
        <v>2</v>
      </c>
      <c r="N233" s="11" t="s">
        <v>281</v>
      </c>
      <c r="O233" s="11" t="s">
        <v>304</v>
      </c>
      <c r="P233" s="55" t="s">
        <v>20120</v>
      </c>
      <c r="Q233" s="11" t="s">
        <v>20121</v>
      </c>
      <c r="R233" s="55" t="s">
        <v>20735</v>
      </c>
    </row>
    <row r="234" spans="1:18" ht="32" x14ac:dyDescent="0.2">
      <c r="A234" s="160">
        <v>9789152302484</v>
      </c>
      <c r="B234" s="11">
        <v>3</v>
      </c>
      <c r="C234" s="11" t="s">
        <v>12860</v>
      </c>
      <c r="D234" s="11" t="str">
        <f t="shared" si="19"/>
        <v>3_x3_1x_G_49b</v>
      </c>
      <c r="E234" s="11" t="str">
        <f>INDEX('Base data'!$M$672:$N$910,MATCH('Kap 3'!D234,'Base data'!$M$672:$M$910,0),2)</f>
        <v>9789152302484-3-x3_1x-G-49b</v>
      </c>
      <c r="G234" s="11" t="str">
        <f t="shared" si="20"/>
        <v>49b</v>
      </c>
      <c r="H234" s="11" t="str">
        <f t="shared" si="21"/>
        <v>Problemlösning</v>
      </c>
      <c r="I234" s="11" t="s">
        <v>20117</v>
      </c>
      <c r="J234" s="11" t="s">
        <v>277</v>
      </c>
      <c r="K234" s="11" t="s">
        <v>33</v>
      </c>
      <c r="L234" s="11" t="s">
        <v>1256</v>
      </c>
      <c r="M234" s="11">
        <v>3</v>
      </c>
      <c r="N234" s="11" t="s">
        <v>283</v>
      </c>
      <c r="O234" s="11" t="s">
        <v>304</v>
      </c>
      <c r="P234" s="55" t="s">
        <v>20122</v>
      </c>
      <c r="Q234" s="11" t="s">
        <v>20121</v>
      </c>
      <c r="R234" s="55" t="s">
        <v>20116</v>
      </c>
    </row>
    <row r="235" spans="1:18" ht="48" x14ac:dyDescent="0.2">
      <c r="A235" s="160">
        <v>9789152302484</v>
      </c>
      <c r="B235" s="11">
        <v>3</v>
      </c>
      <c r="C235" s="11" t="s">
        <v>12860</v>
      </c>
      <c r="D235" s="11" t="str">
        <f t="shared" si="19"/>
        <v>3_x3_1x_G_50a</v>
      </c>
      <c r="E235" s="11" t="str">
        <f>INDEX('Base data'!$M$672:$N$910,MATCH('Kap 3'!D235,'Base data'!$M$672:$M$910,0),2)</f>
        <v>9789152302484-3-x3_1x-G-50a</v>
      </c>
      <c r="G235" s="11" t="str">
        <f t="shared" si="20"/>
        <v>50a</v>
      </c>
      <c r="H235" s="11" t="str">
        <f t="shared" si="21"/>
        <v>Rita</v>
      </c>
      <c r="I235" s="11" t="s">
        <v>138</v>
      </c>
      <c r="J235" s="11" t="s">
        <v>277</v>
      </c>
      <c r="K235" s="11" t="s">
        <v>33</v>
      </c>
      <c r="L235" s="11" t="s">
        <v>284</v>
      </c>
      <c r="M235" s="11">
        <v>1</v>
      </c>
      <c r="N235" s="11" t="s">
        <v>281</v>
      </c>
      <c r="O235" s="11" t="s">
        <v>304</v>
      </c>
      <c r="P235" s="55" t="s">
        <v>20123</v>
      </c>
      <c r="Q235" s="11" t="s">
        <v>20124</v>
      </c>
      <c r="R235" s="55" t="s">
        <v>20125</v>
      </c>
    </row>
    <row r="236" spans="1:18" ht="48" x14ac:dyDescent="0.2">
      <c r="A236" s="160">
        <v>9789152302484</v>
      </c>
      <c r="B236" s="11">
        <v>3</v>
      </c>
      <c r="C236" s="11" t="s">
        <v>12860</v>
      </c>
      <c r="D236" s="11" t="str">
        <f t="shared" si="19"/>
        <v>3_x3_1x_G_50a</v>
      </c>
      <c r="E236" s="11" t="str">
        <f>INDEX('Base data'!$M$672:$N$910,MATCH('Kap 3'!D236,'Base data'!$M$672:$M$910,0),2)</f>
        <v>9789152302484-3-x3_1x-G-50a</v>
      </c>
      <c r="G236" s="11" t="str">
        <f t="shared" si="20"/>
        <v>50a</v>
      </c>
      <c r="H236" s="11" t="str">
        <f t="shared" si="21"/>
        <v>Rita</v>
      </c>
      <c r="I236" s="11" t="s">
        <v>138</v>
      </c>
      <c r="J236" s="11" t="s">
        <v>277</v>
      </c>
      <c r="K236" s="11" t="s">
        <v>33</v>
      </c>
      <c r="L236" s="11" t="s">
        <v>284</v>
      </c>
      <c r="M236" s="11">
        <v>2</v>
      </c>
      <c r="N236" s="11" t="s">
        <v>284</v>
      </c>
      <c r="O236" s="11" t="s">
        <v>370</v>
      </c>
      <c r="P236" s="11"/>
      <c r="Q236" s="11" t="str">
        <f>E236&amp;"_"&amp;M236</f>
        <v>9789152302484-3-x3_1x-G-50a_2</v>
      </c>
      <c r="R236" s="55" t="s">
        <v>20736</v>
      </c>
    </row>
    <row r="237" spans="1:18" ht="48" x14ac:dyDescent="0.2">
      <c r="A237" s="160">
        <v>9789152302484</v>
      </c>
      <c r="B237" s="11">
        <v>3</v>
      </c>
      <c r="C237" s="11" t="s">
        <v>12860</v>
      </c>
      <c r="D237" s="11" t="str">
        <f t="shared" si="19"/>
        <v>3_x3_1x_G_50b</v>
      </c>
      <c r="E237" s="11" t="str">
        <f>INDEX('Base data'!$M$672:$N$910,MATCH('Kap 3'!D237,'Base data'!$M$672:$M$910,0),2)</f>
        <v>9789152302484-3-x3_1x-G-50b</v>
      </c>
      <c r="G237" s="11" t="str">
        <f t="shared" si="20"/>
        <v>50b</v>
      </c>
      <c r="H237" s="11" t="str">
        <f t="shared" si="21"/>
        <v>Rita</v>
      </c>
      <c r="I237" s="11" t="s">
        <v>139</v>
      </c>
      <c r="J237" s="11" t="s">
        <v>277</v>
      </c>
      <c r="K237" s="11" t="s">
        <v>33</v>
      </c>
      <c r="L237" s="11" t="s">
        <v>284</v>
      </c>
      <c r="M237" s="11">
        <v>1</v>
      </c>
      <c r="N237" s="11" t="s">
        <v>281</v>
      </c>
      <c r="O237" s="11" t="s">
        <v>304</v>
      </c>
      <c r="P237" s="55" t="s">
        <v>20126</v>
      </c>
      <c r="Q237" s="11" t="s">
        <v>20127</v>
      </c>
      <c r="R237" s="55" t="s">
        <v>20128</v>
      </c>
    </row>
    <row r="238" spans="1:18" ht="48" x14ac:dyDescent="0.2">
      <c r="A238" s="160">
        <v>9789152302484</v>
      </c>
      <c r="B238" s="11">
        <v>3</v>
      </c>
      <c r="C238" s="11" t="s">
        <v>12860</v>
      </c>
      <c r="D238" s="11" t="str">
        <f t="shared" si="19"/>
        <v>3_x3_1x_G_50b</v>
      </c>
      <c r="E238" s="11" t="str">
        <f>INDEX('Base data'!$M$672:$N$910,MATCH('Kap 3'!D238,'Base data'!$M$672:$M$910,0),2)</f>
        <v>9789152302484-3-x3_1x-G-50b</v>
      </c>
      <c r="G238" s="11" t="str">
        <f t="shared" si="20"/>
        <v>50b</v>
      </c>
      <c r="H238" s="11" t="str">
        <f t="shared" si="21"/>
        <v>Rita</v>
      </c>
      <c r="I238" s="11" t="s">
        <v>139</v>
      </c>
      <c r="J238" s="11" t="s">
        <v>277</v>
      </c>
      <c r="K238" s="11" t="s">
        <v>33</v>
      </c>
      <c r="L238" s="11" t="s">
        <v>284</v>
      </c>
      <c r="M238" s="11">
        <v>2</v>
      </c>
      <c r="N238" s="11" t="s">
        <v>284</v>
      </c>
      <c r="O238" s="11" t="s">
        <v>370</v>
      </c>
      <c r="P238" s="11"/>
      <c r="Q238" s="11" t="str">
        <f t="shared" ref="Q238:Q239" si="22">E238&amp;"_"&amp;M238</f>
        <v>9789152302484-3-x3_1x-G-50b_2</v>
      </c>
      <c r="R238" s="55" t="s">
        <v>20737</v>
      </c>
    </row>
    <row r="239" spans="1:18" ht="96" x14ac:dyDescent="0.2">
      <c r="A239" s="160">
        <v>9789152302484</v>
      </c>
      <c r="B239" s="11">
        <v>3</v>
      </c>
      <c r="C239" s="11" t="s">
        <v>12860</v>
      </c>
      <c r="D239" s="11" t="str">
        <f t="shared" si="19"/>
        <v>3_x3_1x_G_51a</v>
      </c>
      <c r="E239" s="11" t="str">
        <f>INDEX('Base data'!$M$672:$N$910,MATCH('Kap 3'!D239,'Base data'!$M$672:$M$910,0),2)</f>
        <v>9789152302484-3-x3_1x-G-51a</v>
      </c>
      <c r="G239" s="11" t="str">
        <f t="shared" si="20"/>
        <v>51a</v>
      </c>
      <c r="H239" s="11" t="str">
        <f t="shared" si="21"/>
        <v>Resonera</v>
      </c>
      <c r="I239" s="11" t="s">
        <v>201</v>
      </c>
      <c r="J239" s="11" t="s">
        <v>277</v>
      </c>
      <c r="K239" s="11" t="s">
        <v>33</v>
      </c>
      <c r="L239" s="11" t="s">
        <v>283</v>
      </c>
      <c r="M239" s="11">
        <v>1</v>
      </c>
      <c r="N239" s="11" t="s">
        <v>284</v>
      </c>
      <c r="O239" s="11" t="s">
        <v>370</v>
      </c>
      <c r="P239" s="11" t="s">
        <v>20129</v>
      </c>
      <c r="Q239" s="11" t="str">
        <f t="shared" si="22"/>
        <v>9789152302484-3-x3_1x-G-51a_1</v>
      </c>
      <c r="R239" s="55" t="s">
        <v>20130</v>
      </c>
    </row>
    <row r="240" spans="1:18" ht="96" x14ac:dyDescent="0.2">
      <c r="A240" s="160">
        <v>9789152302484</v>
      </c>
      <c r="B240" s="11">
        <v>3</v>
      </c>
      <c r="C240" s="11" t="s">
        <v>12860</v>
      </c>
      <c r="D240" s="11" t="str">
        <f t="shared" si="19"/>
        <v>3_x3_1x_G_51a</v>
      </c>
      <c r="E240" s="11" t="str">
        <f>INDEX('Base data'!$M$672:$N$910,MATCH('Kap 3'!D240,'Base data'!$M$672:$M$910,0),2)</f>
        <v>9789152302484-3-x3_1x-G-51a</v>
      </c>
      <c r="G240" s="11" t="str">
        <f t="shared" si="20"/>
        <v>51a</v>
      </c>
      <c r="H240" s="11" t="str">
        <f t="shared" si="21"/>
        <v>Resonera</v>
      </c>
      <c r="I240" s="11" t="s">
        <v>201</v>
      </c>
      <c r="J240" s="11" t="s">
        <v>277</v>
      </c>
      <c r="K240" s="11" t="s">
        <v>33</v>
      </c>
      <c r="L240" s="11" t="s">
        <v>283</v>
      </c>
      <c r="M240" s="11">
        <v>2</v>
      </c>
      <c r="N240" s="11" t="s">
        <v>283</v>
      </c>
      <c r="O240" s="11" t="s">
        <v>311</v>
      </c>
      <c r="P240" s="55" t="s">
        <v>20669</v>
      </c>
      <c r="Q240" s="11" t="s">
        <v>20131</v>
      </c>
      <c r="R240" s="55" t="s">
        <v>20132</v>
      </c>
    </row>
    <row r="241" spans="1:18" ht="80" x14ac:dyDescent="0.2">
      <c r="A241" s="160">
        <v>9789152302484</v>
      </c>
      <c r="B241" s="11">
        <v>3</v>
      </c>
      <c r="C241" s="11" t="s">
        <v>12860</v>
      </c>
      <c r="D241" s="11" t="str">
        <f t="shared" si="19"/>
        <v>3_x3_1x_G_51b</v>
      </c>
      <c r="E241" s="11" t="str">
        <f>INDEX('Base data'!$M$672:$N$910,MATCH('Kap 3'!D241,'Base data'!$M$672:$M$910,0),2)</f>
        <v>9789152302484-3-x3_1x-G-51b</v>
      </c>
      <c r="G241" s="11" t="str">
        <f t="shared" si="20"/>
        <v>51b</v>
      </c>
      <c r="H241" s="11" t="str">
        <f t="shared" si="21"/>
        <v>Resonera</v>
      </c>
      <c r="I241" s="11" t="s">
        <v>202</v>
      </c>
      <c r="J241" s="11" t="s">
        <v>277</v>
      </c>
      <c r="K241" s="11" t="s">
        <v>33</v>
      </c>
      <c r="L241" s="11" t="s">
        <v>283</v>
      </c>
      <c r="M241" s="11">
        <v>1</v>
      </c>
      <c r="N241" s="11" t="s">
        <v>284</v>
      </c>
      <c r="O241" s="11" t="s">
        <v>370</v>
      </c>
      <c r="P241" s="11" t="s">
        <v>20133</v>
      </c>
      <c r="Q241" s="11" t="str">
        <f>E241&amp;"_"&amp;M241</f>
        <v>9789152302484-3-x3_1x-G-51b_1</v>
      </c>
      <c r="R241" s="55" t="s">
        <v>20134</v>
      </c>
    </row>
    <row r="242" spans="1:18" ht="96" x14ac:dyDescent="0.2">
      <c r="A242" s="160">
        <v>9789152302484</v>
      </c>
      <c r="B242" s="11">
        <v>3</v>
      </c>
      <c r="C242" s="11" t="s">
        <v>12860</v>
      </c>
      <c r="D242" s="11" t="str">
        <f t="shared" ref="D242:D305" si="23">B242&amp;"_"&amp;C242&amp;"_"&amp;K242&amp;"_"&amp;G242</f>
        <v>3_x3_1x_G_51b</v>
      </c>
      <c r="E242" s="11" t="str">
        <f>INDEX('Base data'!$M$672:$N$910,MATCH('Kap 3'!D242,'Base data'!$M$672:$M$910,0),2)</f>
        <v>9789152302484-3-x3_1x-G-51b</v>
      </c>
      <c r="G242" s="11" t="str">
        <f t="shared" ref="G242:G305" si="24">IF(I242="",G241,I242)</f>
        <v>51b</v>
      </c>
      <c r="H242" s="11" t="str">
        <f t="shared" ref="H242:H305" si="25">IF(L242="",H241,L242)</f>
        <v>Resonera</v>
      </c>
      <c r="I242" s="11" t="s">
        <v>202</v>
      </c>
      <c r="J242" s="11" t="s">
        <v>277</v>
      </c>
      <c r="K242" s="11" t="s">
        <v>33</v>
      </c>
      <c r="L242" s="11" t="s">
        <v>283</v>
      </c>
      <c r="M242" s="11">
        <v>2</v>
      </c>
      <c r="N242" s="11" t="s">
        <v>283</v>
      </c>
      <c r="O242" s="11" t="s">
        <v>311</v>
      </c>
      <c r="P242" s="55" t="s">
        <v>20670</v>
      </c>
      <c r="Q242" s="11" t="s">
        <v>20135</v>
      </c>
      <c r="R242" s="55" t="s">
        <v>20132</v>
      </c>
    </row>
    <row r="243" spans="1:18" ht="128" x14ac:dyDescent="0.2">
      <c r="A243" s="160">
        <v>9789152302484</v>
      </c>
      <c r="B243" s="11">
        <v>3</v>
      </c>
      <c r="C243" s="11" t="s">
        <v>12861</v>
      </c>
      <c r="D243" s="11" t="str">
        <f t="shared" si="23"/>
        <v>3_x3_2x_D_1</v>
      </c>
      <c r="E243" s="11" t="str">
        <f>INDEX('Base data'!$M$672:$N$910,MATCH('Kap 3'!D243,'Base data'!$M$672:$M$910,0),2)</f>
        <v>9789152302484-3-x3_2x-D-1</v>
      </c>
      <c r="G243" s="11">
        <f t="shared" si="24"/>
        <v>1</v>
      </c>
      <c r="H243" s="11" t="str">
        <f t="shared" si="25"/>
        <v>Resonera</v>
      </c>
      <c r="I243" s="11">
        <v>1</v>
      </c>
      <c r="J243" s="11" t="s">
        <v>29</v>
      </c>
      <c r="K243" s="239" t="s">
        <v>30</v>
      </c>
      <c r="L243" s="11" t="s">
        <v>283</v>
      </c>
      <c r="M243" s="11">
        <v>1</v>
      </c>
      <c r="N243" s="11" t="s">
        <v>283</v>
      </c>
      <c r="O243" s="11" t="s">
        <v>311</v>
      </c>
      <c r="P243" s="55" t="s">
        <v>20738</v>
      </c>
      <c r="Q243" s="11" t="s">
        <v>20739</v>
      </c>
      <c r="R243" s="55" t="s">
        <v>20136</v>
      </c>
    </row>
    <row r="244" spans="1:18" ht="128" x14ac:dyDescent="0.2">
      <c r="A244" s="160">
        <v>9789152302484</v>
      </c>
      <c r="B244" s="11">
        <v>3</v>
      </c>
      <c r="C244" s="11" t="s">
        <v>12861</v>
      </c>
      <c r="D244" s="11" t="str">
        <f t="shared" si="23"/>
        <v>3_x3_2x_D_1</v>
      </c>
      <c r="E244" s="11" t="str">
        <f>INDEX('Base data'!$M$672:$N$910,MATCH('Kap 3'!D244,'Base data'!$M$672:$M$910,0),2)</f>
        <v>9789152302484-3-x3_2x-D-1</v>
      </c>
      <c r="G244" s="11">
        <f t="shared" si="24"/>
        <v>1</v>
      </c>
      <c r="H244" s="11" t="str">
        <f t="shared" si="25"/>
        <v>Resonera</v>
      </c>
      <c r="I244" s="11">
        <v>1</v>
      </c>
      <c r="J244" s="11" t="s">
        <v>29</v>
      </c>
      <c r="K244" s="239" t="s">
        <v>30</v>
      </c>
      <c r="L244" s="11" t="s">
        <v>283</v>
      </c>
      <c r="M244" s="11">
        <v>2</v>
      </c>
      <c r="N244" s="11" t="s">
        <v>283</v>
      </c>
      <c r="O244" s="11" t="s">
        <v>311</v>
      </c>
      <c r="P244" s="55" t="s">
        <v>20671</v>
      </c>
      <c r="Q244" s="11" t="s">
        <v>20137</v>
      </c>
      <c r="R244" s="55" t="s">
        <v>20138</v>
      </c>
    </row>
    <row r="245" spans="1:18" ht="128" x14ac:dyDescent="0.2">
      <c r="A245" s="160">
        <v>9789152302484</v>
      </c>
      <c r="B245" s="11">
        <v>3</v>
      </c>
      <c r="C245" s="11" t="s">
        <v>12861</v>
      </c>
      <c r="D245" s="11" t="str">
        <f t="shared" si="23"/>
        <v>3_x3_2x_D_1</v>
      </c>
      <c r="E245" s="11" t="str">
        <f>INDEX('Base data'!$M$672:$N$910,MATCH('Kap 3'!D245,'Base data'!$M$672:$M$910,0),2)</f>
        <v>9789152302484-3-x3_2x-D-1</v>
      </c>
      <c r="G245" s="11">
        <f t="shared" si="24"/>
        <v>1</v>
      </c>
      <c r="H245" s="11" t="str">
        <f t="shared" si="25"/>
        <v>Resonera</v>
      </c>
      <c r="I245" s="11">
        <v>1</v>
      </c>
      <c r="J245" s="11" t="s">
        <v>29</v>
      </c>
      <c r="K245" s="239" t="s">
        <v>30</v>
      </c>
      <c r="L245" s="11" t="s">
        <v>283</v>
      </c>
      <c r="M245" s="11">
        <v>3</v>
      </c>
      <c r="N245" s="11" t="s">
        <v>283</v>
      </c>
      <c r="O245" s="11" t="s">
        <v>311</v>
      </c>
      <c r="P245" s="55" t="s">
        <v>20740</v>
      </c>
      <c r="Q245" s="11" t="s">
        <v>20741</v>
      </c>
      <c r="R245" s="55" t="s">
        <v>20139</v>
      </c>
    </row>
    <row r="246" spans="1:18" ht="128" x14ac:dyDescent="0.2">
      <c r="A246" s="160">
        <v>9789152302484</v>
      </c>
      <c r="B246" s="11">
        <v>3</v>
      </c>
      <c r="C246" s="11" t="s">
        <v>12861</v>
      </c>
      <c r="D246" s="11" t="str">
        <f t="shared" si="23"/>
        <v>3_x3_2x_D_1</v>
      </c>
      <c r="E246" s="11" t="str">
        <f>INDEX('Base data'!$M$672:$N$910,MATCH('Kap 3'!D246,'Base data'!$M$672:$M$910,0),2)</f>
        <v>9789152302484-3-x3_2x-D-1</v>
      </c>
      <c r="G246" s="11">
        <f t="shared" si="24"/>
        <v>1</v>
      </c>
      <c r="H246" s="11" t="str">
        <f t="shared" si="25"/>
        <v>Resonera</v>
      </c>
      <c r="I246" s="11">
        <v>1</v>
      </c>
      <c r="J246" s="11" t="s">
        <v>29</v>
      </c>
      <c r="K246" s="239" t="s">
        <v>30</v>
      </c>
      <c r="L246" s="11" t="s">
        <v>283</v>
      </c>
      <c r="M246" s="11">
        <v>4</v>
      </c>
      <c r="N246" s="11" t="s">
        <v>283</v>
      </c>
      <c r="O246" s="11" t="s">
        <v>311</v>
      </c>
      <c r="P246" s="55" t="s">
        <v>20742</v>
      </c>
      <c r="Q246" s="11" t="s">
        <v>20690</v>
      </c>
      <c r="R246" s="55" t="s">
        <v>20140</v>
      </c>
    </row>
    <row r="247" spans="1:18" ht="128" x14ac:dyDescent="0.2">
      <c r="A247" s="160">
        <v>9789152302484</v>
      </c>
      <c r="B247" s="11">
        <v>3</v>
      </c>
      <c r="C247" s="11" t="s">
        <v>12861</v>
      </c>
      <c r="D247" s="11" t="str">
        <f t="shared" si="23"/>
        <v>3_x3_2x_D_1</v>
      </c>
      <c r="E247" s="11" t="str">
        <f>INDEX('Base data'!$M$672:$N$910,MATCH('Kap 3'!D247,'Base data'!$M$672:$M$910,0),2)</f>
        <v>9789152302484-3-x3_2x-D-1</v>
      </c>
      <c r="G247" s="11">
        <f t="shared" si="24"/>
        <v>1</v>
      </c>
      <c r="H247" s="11" t="str">
        <f t="shared" si="25"/>
        <v>Resonera</v>
      </c>
      <c r="I247" s="11">
        <v>1</v>
      </c>
      <c r="J247" s="11" t="s">
        <v>29</v>
      </c>
      <c r="K247" s="239" t="s">
        <v>30</v>
      </c>
      <c r="L247" s="11" t="s">
        <v>283</v>
      </c>
      <c r="M247" s="11">
        <v>5</v>
      </c>
      <c r="N247" s="11" t="s">
        <v>283</v>
      </c>
      <c r="O247" s="11" t="s">
        <v>311</v>
      </c>
      <c r="P247" s="55" t="s">
        <v>20743</v>
      </c>
      <c r="Q247" s="11" t="s">
        <v>20744</v>
      </c>
      <c r="R247" s="55" t="s">
        <v>19733</v>
      </c>
    </row>
    <row r="248" spans="1:18" ht="128" x14ac:dyDescent="0.2">
      <c r="A248" s="160">
        <v>9789152302484</v>
      </c>
      <c r="B248" s="11">
        <v>3</v>
      </c>
      <c r="C248" s="11" t="s">
        <v>12861</v>
      </c>
      <c r="D248" s="11" t="str">
        <f t="shared" si="23"/>
        <v>3_x3_2x_D_1</v>
      </c>
      <c r="E248" s="11" t="str">
        <f>INDEX('Base data'!$M$672:$N$910,MATCH('Kap 3'!D248,'Base data'!$M$672:$M$910,0),2)</f>
        <v>9789152302484-3-x3_2x-D-1</v>
      </c>
      <c r="G248" s="11">
        <f t="shared" si="24"/>
        <v>1</v>
      </c>
      <c r="H248" s="11" t="str">
        <f t="shared" si="25"/>
        <v>Resonera</v>
      </c>
      <c r="I248" s="11">
        <v>1</v>
      </c>
      <c r="J248" s="11" t="s">
        <v>29</v>
      </c>
      <c r="K248" s="239" t="s">
        <v>30</v>
      </c>
      <c r="L248" s="11" t="s">
        <v>283</v>
      </c>
      <c r="M248" s="11">
        <v>6</v>
      </c>
      <c r="N248" s="11" t="s">
        <v>283</v>
      </c>
      <c r="O248" s="11" t="s">
        <v>311</v>
      </c>
      <c r="P248" s="55" t="s">
        <v>20745</v>
      </c>
      <c r="Q248" s="11" t="s">
        <v>20746</v>
      </c>
      <c r="R248" s="55" t="s">
        <v>20141</v>
      </c>
    </row>
    <row r="249" spans="1:18" ht="96" x14ac:dyDescent="0.2">
      <c r="A249" s="160">
        <v>9789152302484</v>
      </c>
      <c r="B249" s="11">
        <v>3</v>
      </c>
      <c r="C249" s="11" t="s">
        <v>12861</v>
      </c>
      <c r="D249" s="11" t="str">
        <f t="shared" si="23"/>
        <v>3_x3_2x_D_1</v>
      </c>
      <c r="E249" s="11" t="str">
        <f>INDEX('Base data'!$M$672:$N$910,MATCH('Kap 3'!D249,'Base data'!$M$672:$M$910,0),2)</f>
        <v>9789152302484-3-x3_2x-D-1</v>
      </c>
      <c r="G249" s="11">
        <f t="shared" si="24"/>
        <v>1</v>
      </c>
      <c r="H249" s="11" t="str">
        <f t="shared" si="25"/>
        <v>Resonera</v>
      </c>
      <c r="I249" s="11">
        <v>1</v>
      </c>
      <c r="J249" s="11" t="s">
        <v>29</v>
      </c>
      <c r="K249" s="239" t="s">
        <v>30</v>
      </c>
      <c r="L249" s="11" t="s">
        <v>283</v>
      </c>
      <c r="M249" s="11">
        <v>7</v>
      </c>
      <c r="N249" s="11" t="s">
        <v>283</v>
      </c>
      <c r="O249" s="11" t="s">
        <v>304</v>
      </c>
      <c r="P249" s="55" t="s">
        <v>20142</v>
      </c>
      <c r="Q249" s="11" t="s">
        <v>20143</v>
      </c>
      <c r="R249" s="55" t="s">
        <v>20144</v>
      </c>
    </row>
    <row r="250" spans="1:18" ht="32" x14ac:dyDescent="0.2">
      <c r="A250" s="160">
        <v>9789152302484</v>
      </c>
      <c r="B250" s="11">
        <v>3</v>
      </c>
      <c r="C250" s="11" t="s">
        <v>12861</v>
      </c>
      <c r="D250" s="11" t="str">
        <f t="shared" si="23"/>
        <v>3_x3_2x_D_2a</v>
      </c>
      <c r="E250" s="11" t="str">
        <f>INDEX('Base data'!$M$672:$N$910,MATCH('Kap 3'!D250,'Base data'!$M$672:$M$910,0),2)</f>
        <v>9789152302484-3-x3_2x-D-2a</v>
      </c>
      <c r="G250" s="11" t="str">
        <f t="shared" si="24"/>
        <v>2a</v>
      </c>
      <c r="H250" s="11" t="str">
        <f t="shared" si="25"/>
        <v>Resonera</v>
      </c>
      <c r="I250" s="11" t="s">
        <v>162</v>
      </c>
      <c r="J250" s="11" t="s">
        <v>29</v>
      </c>
      <c r="K250" s="239" t="s">
        <v>30</v>
      </c>
      <c r="L250" s="11" t="s">
        <v>283</v>
      </c>
      <c r="M250" s="11">
        <v>1</v>
      </c>
      <c r="N250" s="11" t="s">
        <v>284</v>
      </c>
      <c r="O250" s="11" t="s">
        <v>370</v>
      </c>
      <c r="P250" s="11" t="s">
        <v>19734</v>
      </c>
      <c r="Q250" s="11" t="str">
        <f>E250&amp;"_"&amp;M250</f>
        <v>9789152302484-3-x3_2x-D-2a_1</v>
      </c>
      <c r="R250" s="55" t="s">
        <v>19735</v>
      </c>
    </row>
    <row r="251" spans="1:18" ht="32" x14ac:dyDescent="0.2">
      <c r="A251" s="160">
        <v>9789152302484</v>
      </c>
      <c r="B251" s="11">
        <v>3</v>
      </c>
      <c r="C251" s="11" t="s">
        <v>12861</v>
      </c>
      <c r="D251" s="11" t="str">
        <f t="shared" si="23"/>
        <v>3_x3_2x_D_2a</v>
      </c>
      <c r="E251" s="11" t="str">
        <f>INDEX('Base data'!$M$672:$N$910,MATCH('Kap 3'!D251,'Base data'!$M$672:$M$910,0),2)</f>
        <v>9789152302484-3-x3_2x-D-2a</v>
      </c>
      <c r="G251" s="11" t="str">
        <f t="shared" si="24"/>
        <v>2a</v>
      </c>
      <c r="H251" s="11" t="str">
        <f t="shared" si="25"/>
        <v>Resonera</v>
      </c>
      <c r="I251" s="11" t="s">
        <v>162</v>
      </c>
      <c r="J251" s="11" t="s">
        <v>29</v>
      </c>
      <c r="K251" s="239" t="s">
        <v>30</v>
      </c>
      <c r="L251" s="11" t="s">
        <v>283</v>
      </c>
      <c r="M251" s="11">
        <v>2</v>
      </c>
      <c r="N251" s="11" t="s">
        <v>283</v>
      </c>
      <c r="O251" s="11" t="s">
        <v>304</v>
      </c>
      <c r="P251" s="11" t="s">
        <v>19736</v>
      </c>
      <c r="Q251" s="11">
        <v>8</v>
      </c>
      <c r="R251" s="55" t="s">
        <v>19737</v>
      </c>
    </row>
    <row r="252" spans="1:18" ht="32" x14ac:dyDescent="0.2">
      <c r="A252" s="160">
        <v>9789152302484</v>
      </c>
      <c r="B252" s="11">
        <v>3</v>
      </c>
      <c r="C252" s="11" t="s">
        <v>12861</v>
      </c>
      <c r="D252" s="11" t="str">
        <f t="shared" si="23"/>
        <v>3_x3_2x_D_2b</v>
      </c>
      <c r="E252" s="11" t="str">
        <f>INDEX('Base data'!$M$672:$N$910,MATCH('Kap 3'!D252,'Base data'!$M$672:$M$910,0),2)</f>
        <v>9789152302484-3-x3_2x-D-2b</v>
      </c>
      <c r="G252" s="11" t="str">
        <f t="shared" si="24"/>
        <v>2b</v>
      </c>
      <c r="H252" s="11" t="str">
        <f t="shared" si="25"/>
        <v>Resonera</v>
      </c>
      <c r="I252" s="11" t="s">
        <v>163</v>
      </c>
      <c r="J252" s="11" t="s">
        <v>29</v>
      </c>
      <c r="K252" s="239" t="s">
        <v>30</v>
      </c>
      <c r="L252" s="11" t="s">
        <v>283</v>
      </c>
      <c r="M252" s="11">
        <v>1</v>
      </c>
      <c r="N252" s="11" t="s">
        <v>284</v>
      </c>
      <c r="O252" s="11" t="s">
        <v>370</v>
      </c>
      <c r="P252" s="11" t="s">
        <v>20145</v>
      </c>
      <c r="Q252" s="11" t="str">
        <f>E252&amp;"_"&amp;M252</f>
        <v>9789152302484-3-x3_2x-D-2b_1</v>
      </c>
      <c r="R252" s="55" t="s">
        <v>20146</v>
      </c>
    </row>
    <row r="253" spans="1:18" ht="32" x14ac:dyDescent="0.2">
      <c r="A253" s="160">
        <v>9789152302484</v>
      </c>
      <c r="B253" s="11">
        <v>3</v>
      </c>
      <c r="C253" s="11" t="s">
        <v>12861</v>
      </c>
      <c r="D253" s="11" t="str">
        <f t="shared" si="23"/>
        <v>3_x3_2x_D_2b</v>
      </c>
      <c r="E253" s="11" t="str">
        <f>INDEX('Base data'!$M$672:$N$910,MATCH('Kap 3'!D253,'Base data'!$M$672:$M$910,0),2)</f>
        <v>9789152302484-3-x3_2x-D-2b</v>
      </c>
      <c r="G253" s="11" t="str">
        <f t="shared" si="24"/>
        <v>2b</v>
      </c>
      <c r="H253" s="11" t="str">
        <f t="shared" si="25"/>
        <v>Resonera</v>
      </c>
      <c r="I253" s="11" t="s">
        <v>163</v>
      </c>
      <c r="J253" s="11" t="s">
        <v>29</v>
      </c>
      <c r="K253" s="239" t="s">
        <v>30</v>
      </c>
      <c r="L253" s="11" t="s">
        <v>283</v>
      </c>
      <c r="M253" s="11">
        <v>2</v>
      </c>
      <c r="N253" s="11" t="s">
        <v>283</v>
      </c>
      <c r="O253" s="11" t="s">
        <v>304</v>
      </c>
      <c r="P253" s="11" t="s">
        <v>20147</v>
      </c>
      <c r="Q253" s="11">
        <v>4</v>
      </c>
      <c r="R253" s="55" t="s">
        <v>19737</v>
      </c>
    </row>
    <row r="254" spans="1:18" ht="32" x14ac:dyDescent="0.2">
      <c r="A254" s="160">
        <v>9789152302484</v>
      </c>
      <c r="B254" s="11">
        <v>3</v>
      </c>
      <c r="C254" s="11" t="s">
        <v>12861</v>
      </c>
      <c r="D254" s="11" t="str">
        <f t="shared" si="23"/>
        <v>3_x3_2x_D_2c</v>
      </c>
      <c r="E254" s="11" t="str">
        <f>INDEX('Base data'!$M$672:$N$910,MATCH('Kap 3'!D254,'Base data'!$M$672:$M$910,0),2)</f>
        <v>9789152302484-3-x3_2x-D-2c</v>
      </c>
      <c r="G254" s="11" t="str">
        <f t="shared" si="24"/>
        <v>2c</v>
      </c>
      <c r="H254" s="11" t="str">
        <f t="shared" si="25"/>
        <v>Resonera</v>
      </c>
      <c r="I254" s="11" t="s">
        <v>164</v>
      </c>
      <c r="J254" s="11" t="s">
        <v>29</v>
      </c>
      <c r="K254" s="239" t="s">
        <v>30</v>
      </c>
      <c r="L254" s="11" t="s">
        <v>283</v>
      </c>
      <c r="M254" s="11">
        <v>1</v>
      </c>
      <c r="N254" s="11" t="s">
        <v>284</v>
      </c>
      <c r="O254" s="11" t="s">
        <v>370</v>
      </c>
      <c r="P254" s="11" t="s">
        <v>20148</v>
      </c>
      <c r="Q254" s="11" t="str">
        <f>E254&amp;"_"&amp;M254</f>
        <v>9789152302484-3-x3_2x-D-2c_1</v>
      </c>
      <c r="R254" s="55" t="s">
        <v>20149</v>
      </c>
    </row>
    <row r="255" spans="1:18" ht="32" x14ac:dyDescent="0.2">
      <c r="A255" s="160">
        <v>9789152302484</v>
      </c>
      <c r="B255" s="11">
        <v>3</v>
      </c>
      <c r="C255" s="11" t="s">
        <v>12861</v>
      </c>
      <c r="D255" s="11" t="str">
        <f t="shared" si="23"/>
        <v>3_x3_2x_D_2c</v>
      </c>
      <c r="E255" s="11" t="str">
        <f>INDEX('Base data'!$M$672:$N$910,MATCH('Kap 3'!D255,'Base data'!$M$672:$M$910,0),2)</f>
        <v>9789152302484-3-x3_2x-D-2c</v>
      </c>
      <c r="G255" s="11" t="str">
        <f t="shared" si="24"/>
        <v>2c</v>
      </c>
      <c r="H255" s="11" t="str">
        <f t="shared" si="25"/>
        <v>Resonera</v>
      </c>
      <c r="I255" s="11" t="s">
        <v>164</v>
      </c>
      <c r="J255" s="11" t="s">
        <v>29</v>
      </c>
      <c r="K255" s="239" t="s">
        <v>30</v>
      </c>
      <c r="L255" s="11" t="s">
        <v>283</v>
      </c>
      <c r="M255" s="11">
        <v>2</v>
      </c>
      <c r="N255" s="11" t="s">
        <v>283</v>
      </c>
      <c r="O255" s="11" t="s">
        <v>304</v>
      </c>
      <c r="P255" s="11" t="s">
        <v>20150</v>
      </c>
      <c r="Q255" s="11">
        <v>6</v>
      </c>
      <c r="R255" s="55" t="s">
        <v>19737</v>
      </c>
    </row>
    <row r="256" spans="1:18" ht="48" x14ac:dyDescent="0.2">
      <c r="A256" s="160">
        <v>9789152302484</v>
      </c>
      <c r="B256" s="11">
        <v>3</v>
      </c>
      <c r="C256" s="11" t="s">
        <v>12861</v>
      </c>
      <c r="D256" s="11" t="str">
        <f t="shared" si="23"/>
        <v>3_x3_2x_D_3a</v>
      </c>
      <c r="E256" s="11" t="str">
        <f>INDEX('Base data'!$M$672:$N$910,MATCH('Kap 3'!D256,'Base data'!$M$672:$M$910,0),2)</f>
        <v>9789152302484-3-x3_2x-D-3a</v>
      </c>
      <c r="G256" s="11" t="str">
        <f t="shared" si="24"/>
        <v>3a</v>
      </c>
      <c r="H256" s="11" t="str">
        <f t="shared" si="25"/>
        <v>Beräkna</v>
      </c>
      <c r="I256" s="11" t="s">
        <v>36</v>
      </c>
      <c r="J256" s="11" t="s">
        <v>29</v>
      </c>
      <c r="K256" s="239" t="s">
        <v>30</v>
      </c>
      <c r="L256" s="11" t="s">
        <v>281</v>
      </c>
      <c r="M256" s="11">
        <v>1</v>
      </c>
      <c r="N256" s="11" t="s">
        <v>281</v>
      </c>
      <c r="O256" s="11" t="s">
        <v>304</v>
      </c>
      <c r="P256" s="11" t="s">
        <v>20707</v>
      </c>
      <c r="Q256" s="11" t="s">
        <v>20151</v>
      </c>
      <c r="R256" s="55" t="s">
        <v>19890</v>
      </c>
    </row>
    <row r="257" spans="1:18" ht="32" x14ac:dyDescent="0.2">
      <c r="A257" s="160">
        <v>9789152302484</v>
      </c>
      <c r="B257" s="11">
        <v>3</v>
      </c>
      <c r="C257" s="11" t="s">
        <v>12861</v>
      </c>
      <c r="D257" s="11" t="str">
        <f t="shared" si="23"/>
        <v>3_x3_2x_D_3a</v>
      </c>
      <c r="E257" s="11" t="str">
        <f>INDEX('Base data'!$M$672:$N$910,MATCH('Kap 3'!D257,'Base data'!$M$672:$M$910,0),2)</f>
        <v>9789152302484-3-x3_2x-D-3a</v>
      </c>
      <c r="G257" s="11" t="str">
        <f t="shared" si="24"/>
        <v>3a</v>
      </c>
      <c r="H257" s="11" t="str">
        <f t="shared" si="25"/>
        <v>Beräkna</v>
      </c>
      <c r="I257" s="11" t="s">
        <v>36</v>
      </c>
      <c r="J257" s="11" t="s">
        <v>29</v>
      </c>
      <c r="K257" s="239" t="s">
        <v>30</v>
      </c>
      <c r="L257" s="11" t="s">
        <v>281</v>
      </c>
      <c r="M257" s="11">
        <v>2</v>
      </c>
      <c r="N257" s="11" t="s">
        <v>281</v>
      </c>
      <c r="O257" s="11" t="s">
        <v>304</v>
      </c>
      <c r="P257" s="11" t="s">
        <v>20747</v>
      </c>
      <c r="Q257" s="11">
        <v>24</v>
      </c>
      <c r="R257" s="55" t="s">
        <v>19894</v>
      </c>
    </row>
    <row r="258" spans="1:18" ht="48" x14ac:dyDescent="0.2">
      <c r="A258" s="160">
        <v>9789152302484</v>
      </c>
      <c r="B258" s="11">
        <v>3</v>
      </c>
      <c r="C258" s="11" t="s">
        <v>12861</v>
      </c>
      <c r="D258" s="11" t="str">
        <f t="shared" si="23"/>
        <v>3_x3_2x_D_3b</v>
      </c>
      <c r="E258" s="11" t="str">
        <f>INDEX('Base data'!$M$672:$N$910,MATCH('Kap 3'!D258,'Base data'!$M$672:$M$910,0),2)</f>
        <v>9789152302484-3-x3_2x-D-3b</v>
      </c>
      <c r="G258" s="11" t="str">
        <f t="shared" si="24"/>
        <v>3b</v>
      </c>
      <c r="H258" s="11" t="str">
        <f t="shared" si="25"/>
        <v>Beräkna</v>
      </c>
      <c r="I258" s="11" t="s">
        <v>37</v>
      </c>
      <c r="J258" s="11" t="s">
        <v>29</v>
      </c>
      <c r="K258" s="239" t="s">
        <v>30</v>
      </c>
      <c r="L258" s="11" t="s">
        <v>281</v>
      </c>
      <c r="M258" s="11">
        <v>1</v>
      </c>
      <c r="N258" s="11" t="s">
        <v>281</v>
      </c>
      <c r="O258" s="11" t="s">
        <v>304</v>
      </c>
      <c r="P258" s="11" t="s">
        <v>20748</v>
      </c>
      <c r="Q258" s="11" t="s">
        <v>20152</v>
      </c>
      <c r="R258" s="55" t="s">
        <v>19890</v>
      </c>
    </row>
    <row r="259" spans="1:18" ht="32" x14ac:dyDescent="0.2">
      <c r="A259" s="160">
        <v>9789152302484</v>
      </c>
      <c r="B259" s="11">
        <v>3</v>
      </c>
      <c r="C259" s="11" t="s">
        <v>12861</v>
      </c>
      <c r="D259" s="11" t="str">
        <f t="shared" si="23"/>
        <v>3_x3_2x_D_3b</v>
      </c>
      <c r="E259" s="11" t="str">
        <f>INDEX('Base data'!$M$672:$N$910,MATCH('Kap 3'!D259,'Base data'!$M$672:$M$910,0),2)</f>
        <v>9789152302484-3-x3_2x-D-3b</v>
      </c>
      <c r="G259" s="11" t="str">
        <f t="shared" si="24"/>
        <v>3b</v>
      </c>
      <c r="H259" s="11" t="str">
        <f t="shared" si="25"/>
        <v>Beräkna</v>
      </c>
      <c r="I259" s="11" t="s">
        <v>37</v>
      </c>
      <c r="J259" s="11" t="s">
        <v>29</v>
      </c>
      <c r="K259" s="239" t="s">
        <v>30</v>
      </c>
      <c r="L259" s="11" t="s">
        <v>281</v>
      </c>
      <c r="M259" s="11">
        <v>2</v>
      </c>
      <c r="N259" s="11" t="s">
        <v>281</v>
      </c>
      <c r="O259" s="11" t="s">
        <v>304</v>
      </c>
      <c r="P259" s="11" t="s">
        <v>20749</v>
      </c>
      <c r="Q259" s="11">
        <v>50</v>
      </c>
      <c r="R259" s="55" t="s">
        <v>20153</v>
      </c>
    </row>
    <row r="260" spans="1:18" ht="96" x14ac:dyDescent="0.2">
      <c r="A260" s="160">
        <v>9789152302484</v>
      </c>
      <c r="B260" s="11">
        <v>3</v>
      </c>
      <c r="C260" s="11" t="s">
        <v>12861</v>
      </c>
      <c r="D260" s="11" t="str">
        <f t="shared" si="23"/>
        <v>3_x3_2x_D_3c</v>
      </c>
      <c r="E260" s="11" t="str">
        <f>INDEX('Base data'!$M$672:$N$910,MATCH('Kap 3'!D260,'Base data'!$M$672:$M$910,0),2)</f>
        <v>9789152302484-3-x3_2x-D-3c</v>
      </c>
      <c r="G260" s="11" t="str">
        <f t="shared" si="24"/>
        <v>3c</v>
      </c>
      <c r="H260" s="11" t="str">
        <f t="shared" si="25"/>
        <v>Beräkna</v>
      </c>
      <c r="I260" s="11" t="s">
        <v>165</v>
      </c>
      <c r="J260" s="11" t="s">
        <v>29</v>
      </c>
      <c r="K260" s="239" t="s">
        <v>30</v>
      </c>
      <c r="L260" s="11" t="s">
        <v>281</v>
      </c>
      <c r="M260" s="11">
        <v>1</v>
      </c>
      <c r="N260" s="11" t="s">
        <v>283</v>
      </c>
      <c r="O260" s="11" t="s">
        <v>304</v>
      </c>
      <c r="P260" s="11" t="s">
        <v>19947</v>
      </c>
      <c r="Q260" s="11">
        <v>5</v>
      </c>
      <c r="R260" s="55" t="s">
        <v>19948</v>
      </c>
    </row>
    <row r="261" spans="1:18" ht="32" x14ac:dyDescent="0.2">
      <c r="A261" s="160">
        <v>9789152302484</v>
      </c>
      <c r="B261" s="11">
        <v>3</v>
      </c>
      <c r="C261" s="11" t="s">
        <v>12861</v>
      </c>
      <c r="D261" s="11" t="str">
        <f t="shared" si="23"/>
        <v>3_x3_2x_D_3c</v>
      </c>
      <c r="E261" s="11" t="str">
        <f>INDEX('Base data'!$M$672:$N$910,MATCH('Kap 3'!D261,'Base data'!$M$672:$M$910,0),2)</f>
        <v>9789152302484-3-x3_2x-D-3c</v>
      </c>
      <c r="G261" s="11" t="str">
        <f t="shared" si="24"/>
        <v>3c</v>
      </c>
      <c r="H261" s="11" t="str">
        <f t="shared" si="25"/>
        <v>Beräkna</v>
      </c>
      <c r="I261" s="11" t="s">
        <v>165</v>
      </c>
      <c r="J261" s="11" t="s">
        <v>29</v>
      </c>
      <c r="K261" s="239" t="s">
        <v>30</v>
      </c>
      <c r="L261" s="11" t="s">
        <v>281</v>
      </c>
      <c r="M261" s="11">
        <v>2</v>
      </c>
      <c r="N261" s="11" t="s">
        <v>281</v>
      </c>
      <c r="O261" s="11" t="s">
        <v>304</v>
      </c>
      <c r="P261" s="11" t="s">
        <v>20154</v>
      </c>
      <c r="Q261" s="11" t="s">
        <v>19943</v>
      </c>
      <c r="R261" s="55" t="s">
        <v>19944</v>
      </c>
    </row>
    <row r="262" spans="1:18" ht="80" x14ac:dyDescent="0.2">
      <c r="A262" s="160">
        <v>9789152302484</v>
      </c>
      <c r="B262" s="11">
        <v>3</v>
      </c>
      <c r="C262" s="11" t="s">
        <v>12861</v>
      </c>
      <c r="D262" s="11" t="str">
        <f t="shared" si="23"/>
        <v>3_x3_2x_D_3c</v>
      </c>
      <c r="E262" s="11" t="str">
        <f>INDEX('Base data'!$M$672:$N$910,MATCH('Kap 3'!D262,'Base data'!$M$672:$M$910,0),2)</f>
        <v>9789152302484-3-x3_2x-D-3c</v>
      </c>
      <c r="G262" s="11" t="str">
        <f t="shared" si="24"/>
        <v>3c</v>
      </c>
      <c r="H262" s="11" t="str">
        <f t="shared" si="25"/>
        <v>Beräkna</v>
      </c>
      <c r="I262" s="11" t="s">
        <v>165</v>
      </c>
      <c r="J262" s="11" t="s">
        <v>29</v>
      </c>
      <c r="K262" s="239" t="s">
        <v>30</v>
      </c>
      <c r="L262" s="11" t="s">
        <v>281</v>
      </c>
      <c r="M262" s="11">
        <v>3</v>
      </c>
      <c r="N262" s="11" t="s">
        <v>281</v>
      </c>
      <c r="O262" s="11" t="s">
        <v>304</v>
      </c>
      <c r="P262" s="11" t="s">
        <v>20155</v>
      </c>
      <c r="Q262" s="11" t="s">
        <v>20156</v>
      </c>
      <c r="R262" s="55" t="s">
        <v>20157</v>
      </c>
    </row>
    <row r="263" spans="1:18" ht="80" x14ac:dyDescent="0.2">
      <c r="A263" s="160">
        <v>9789152302484</v>
      </c>
      <c r="B263" s="11">
        <v>3</v>
      </c>
      <c r="C263" s="11" t="s">
        <v>12861</v>
      </c>
      <c r="D263" s="11" t="str">
        <f t="shared" si="23"/>
        <v>3_x3_2x_D_3d</v>
      </c>
      <c r="E263" s="11" t="str">
        <f>INDEX('Base data'!$M$672:$N$910,MATCH('Kap 3'!D263,'Base data'!$M$672:$M$910,0),2)</f>
        <v>9789152302484-3-x3_2x-D-3d</v>
      </c>
      <c r="G263" s="11" t="str">
        <f t="shared" si="24"/>
        <v>3d</v>
      </c>
      <c r="H263" s="11" t="str">
        <f t="shared" si="25"/>
        <v>Beräkna</v>
      </c>
      <c r="I263" s="11" t="s">
        <v>239</v>
      </c>
      <c r="J263" s="11" t="s">
        <v>29</v>
      </c>
      <c r="K263" s="239" t="s">
        <v>30</v>
      </c>
      <c r="L263" s="11" t="s">
        <v>281</v>
      </c>
      <c r="M263" s="11">
        <v>1</v>
      </c>
      <c r="N263" s="11" t="s">
        <v>283</v>
      </c>
      <c r="O263" s="11" t="s">
        <v>304</v>
      </c>
      <c r="P263" s="11" t="s">
        <v>19934</v>
      </c>
      <c r="Q263" s="11" t="s">
        <v>20158</v>
      </c>
      <c r="R263" s="55" t="s">
        <v>19935</v>
      </c>
    </row>
    <row r="264" spans="1:18" ht="32" x14ac:dyDescent="0.2">
      <c r="A264" s="160">
        <v>9789152302484</v>
      </c>
      <c r="B264" s="11">
        <v>3</v>
      </c>
      <c r="C264" s="11" t="s">
        <v>12861</v>
      </c>
      <c r="D264" s="11" t="str">
        <f t="shared" si="23"/>
        <v>3_x3_2x_D_3d</v>
      </c>
      <c r="E264" s="11" t="str">
        <f>INDEX('Base data'!$M$672:$N$910,MATCH('Kap 3'!D264,'Base data'!$M$672:$M$910,0),2)</f>
        <v>9789152302484-3-x3_2x-D-3d</v>
      </c>
      <c r="G264" s="11" t="str">
        <f t="shared" si="24"/>
        <v>3d</v>
      </c>
      <c r="H264" s="11" t="str">
        <f t="shared" si="25"/>
        <v>Beräkna</v>
      </c>
      <c r="I264" s="11" t="s">
        <v>239</v>
      </c>
      <c r="J264" s="11" t="s">
        <v>29</v>
      </c>
      <c r="K264" s="239" t="s">
        <v>30</v>
      </c>
      <c r="L264" s="11" t="s">
        <v>281</v>
      </c>
      <c r="M264" s="11">
        <v>2</v>
      </c>
      <c r="N264" s="11" t="s">
        <v>281</v>
      </c>
      <c r="O264" s="11" t="s">
        <v>304</v>
      </c>
      <c r="P264" s="11" t="s">
        <v>20159</v>
      </c>
      <c r="Q264" s="11">
        <v>9</v>
      </c>
      <c r="R264" s="55" t="s">
        <v>19937</v>
      </c>
    </row>
    <row r="265" spans="1:18" ht="64" x14ac:dyDescent="0.2">
      <c r="A265" s="160">
        <v>9789152302484</v>
      </c>
      <c r="B265" s="11">
        <v>3</v>
      </c>
      <c r="C265" s="11" t="s">
        <v>12861</v>
      </c>
      <c r="D265" s="11" t="str">
        <f t="shared" si="23"/>
        <v>3_x3_2x_D_3d</v>
      </c>
      <c r="E265" s="11" t="str">
        <f>INDEX('Base data'!$M$672:$N$910,MATCH('Kap 3'!D265,'Base data'!$M$672:$M$910,0),2)</f>
        <v>9789152302484-3-x3_2x-D-3d</v>
      </c>
      <c r="G265" s="11" t="str">
        <f t="shared" si="24"/>
        <v>3d</v>
      </c>
      <c r="H265" s="11" t="str">
        <f t="shared" si="25"/>
        <v>Beräkna</v>
      </c>
      <c r="I265" s="11" t="s">
        <v>239</v>
      </c>
      <c r="J265" s="11" t="s">
        <v>29</v>
      </c>
      <c r="K265" s="239" t="s">
        <v>30</v>
      </c>
      <c r="L265" s="11" t="s">
        <v>281</v>
      </c>
      <c r="M265" s="11">
        <v>3</v>
      </c>
      <c r="N265" s="11" t="s">
        <v>281</v>
      </c>
      <c r="O265" s="11" t="s">
        <v>304</v>
      </c>
      <c r="P265" s="11" t="s">
        <v>20160</v>
      </c>
      <c r="Q265" s="11">
        <v>63</v>
      </c>
      <c r="R265" s="55" t="s">
        <v>19939</v>
      </c>
    </row>
    <row r="266" spans="1:18" ht="48" x14ac:dyDescent="0.2">
      <c r="A266" s="160">
        <v>9789152302484</v>
      </c>
      <c r="B266" s="11">
        <v>3</v>
      </c>
      <c r="C266" s="11" t="s">
        <v>12861</v>
      </c>
      <c r="D266" s="11" t="str">
        <f t="shared" si="23"/>
        <v>3_x3_2x_D_4a</v>
      </c>
      <c r="E266" s="11" t="str">
        <f>INDEX('Base data'!$M$672:$N$910,MATCH('Kap 3'!D266,'Base data'!$M$672:$M$910,0),2)</f>
        <v>9789152302484-3-x3_2x-D-4a</v>
      </c>
      <c r="G266" s="11" t="str">
        <f t="shared" si="24"/>
        <v>4a</v>
      </c>
      <c r="H266" s="11" t="str">
        <f t="shared" si="25"/>
        <v>Resonera</v>
      </c>
      <c r="I266" s="11" t="s">
        <v>38</v>
      </c>
      <c r="J266" s="11" t="s">
        <v>29</v>
      </c>
      <c r="K266" s="239" t="s">
        <v>30</v>
      </c>
      <c r="L266" s="11" t="s">
        <v>283</v>
      </c>
      <c r="M266" s="11">
        <v>1</v>
      </c>
      <c r="N266" s="11" t="s">
        <v>281</v>
      </c>
      <c r="O266" s="11" t="s">
        <v>304</v>
      </c>
      <c r="P266" s="11" t="s">
        <v>20161</v>
      </c>
      <c r="Q266" s="11" t="s">
        <v>2263</v>
      </c>
      <c r="R266" s="55" t="s">
        <v>20162</v>
      </c>
    </row>
    <row r="267" spans="1:18" ht="32" x14ac:dyDescent="0.2">
      <c r="A267" s="160">
        <v>9789152302484</v>
      </c>
      <c r="B267" s="11">
        <v>3</v>
      </c>
      <c r="C267" s="11" t="s">
        <v>12861</v>
      </c>
      <c r="D267" s="11" t="str">
        <f t="shared" si="23"/>
        <v>3_x3_2x_D_4a</v>
      </c>
      <c r="E267" s="11" t="str">
        <f>INDEX('Base data'!$M$672:$N$910,MATCH('Kap 3'!D267,'Base data'!$M$672:$M$910,0),2)</f>
        <v>9789152302484-3-x3_2x-D-4a</v>
      </c>
      <c r="G267" s="11" t="str">
        <f t="shared" si="24"/>
        <v>4a</v>
      </c>
      <c r="H267" s="11" t="str">
        <f t="shared" si="25"/>
        <v>Resonera</v>
      </c>
      <c r="I267" s="11" t="s">
        <v>38</v>
      </c>
      <c r="J267" s="11" t="s">
        <v>29</v>
      </c>
      <c r="K267" s="239" t="s">
        <v>30</v>
      </c>
      <c r="L267" s="11" t="s">
        <v>283</v>
      </c>
      <c r="M267" s="11">
        <v>2</v>
      </c>
      <c r="N267" s="11" t="s">
        <v>283</v>
      </c>
      <c r="O267" s="11" t="s">
        <v>304</v>
      </c>
      <c r="P267" s="11" t="s">
        <v>20163</v>
      </c>
      <c r="Q267" s="11">
        <v>25</v>
      </c>
      <c r="R267" s="55" t="s">
        <v>19775</v>
      </c>
    </row>
    <row r="268" spans="1:18" ht="64" x14ac:dyDescent="0.2">
      <c r="A268" s="160">
        <v>9789152302484</v>
      </c>
      <c r="B268" s="11">
        <v>3</v>
      </c>
      <c r="C268" s="11" t="s">
        <v>12861</v>
      </c>
      <c r="D268" s="11" t="str">
        <f t="shared" si="23"/>
        <v>3_x3_2x_D_4b</v>
      </c>
      <c r="E268" s="11" t="str">
        <f>INDEX('Base data'!$M$672:$N$910,MATCH('Kap 3'!D268,'Base data'!$M$672:$M$910,0),2)</f>
        <v>9789152302484-3-x3_2x-D-4b</v>
      </c>
      <c r="G268" s="11" t="str">
        <f t="shared" si="24"/>
        <v>4b</v>
      </c>
      <c r="H268" s="11" t="str">
        <f t="shared" si="25"/>
        <v>Resonera</v>
      </c>
      <c r="I268" s="11" t="s">
        <v>39</v>
      </c>
      <c r="J268" s="11" t="s">
        <v>29</v>
      </c>
      <c r="K268" s="239" t="s">
        <v>30</v>
      </c>
      <c r="L268" s="11" t="s">
        <v>283</v>
      </c>
      <c r="M268" s="11">
        <v>1</v>
      </c>
      <c r="N268" s="11" t="s">
        <v>281</v>
      </c>
      <c r="O268" s="11" t="s">
        <v>304</v>
      </c>
      <c r="P268" s="11" t="s">
        <v>20164</v>
      </c>
      <c r="Q268" s="11" t="s">
        <v>19808</v>
      </c>
      <c r="R268" s="55" t="s">
        <v>20165</v>
      </c>
    </row>
    <row r="269" spans="1:18" ht="32" x14ac:dyDescent="0.2">
      <c r="A269" s="160">
        <v>9789152302484</v>
      </c>
      <c r="B269" s="11">
        <v>3</v>
      </c>
      <c r="C269" s="11" t="s">
        <v>12861</v>
      </c>
      <c r="D269" s="11" t="str">
        <f t="shared" si="23"/>
        <v>3_x3_2x_D_4b</v>
      </c>
      <c r="E269" s="11" t="str">
        <f>INDEX('Base data'!$M$672:$N$910,MATCH('Kap 3'!D269,'Base data'!$M$672:$M$910,0),2)</f>
        <v>9789152302484-3-x3_2x-D-4b</v>
      </c>
      <c r="G269" s="11" t="str">
        <f t="shared" si="24"/>
        <v>4b</v>
      </c>
      <c r="H269" s="11" t="str">
        <f t="shared" si="25"/>
        <v>Resonera</v>
      </c>
      <c r="I269" s="11" t="s">
        <v>39</v>
      </c>
      <c r="J269" s="11" t="s">
        <v>29</v>
      </c>
      <c r="K269" s="239" t="s">
        <v>30</v>
      </c>
      <c r="L269" s="11" t="s">
        <v>283</v>
      </c>
      <c r="M269" s="11">
        <v>2</v>
      </c>
      <c r="N269" s="11" t="s">
        <v>283</v>
      </c>
      <c r="O269" s="11" t="s">
        <v>304</v>
      </c>
      <c r="P269" s="11" t="s">
        <v>20166</v>
      </c>
      <c r="Q269" s="11">
        <v>2000</v>
      </c>
      <c r="R269" s="55" t="s">
        <v>19775</v>
      </c>
    </row>
    <row r="270" spans="1:18" ht="64" x14ac:dyDescent="0.2">
      <c r="A270" s="160">
        <v>9789152302484</v>
      </c>
      <c r="B270" s="11">
        <v>3</v>
      </c>
      <c r="C270" s="11" t="s">
        <v>12861</v>
      </c>
      <c r="D270" s="11" t="str">
        <f t="shared" si="23"/>
        <v>3_x3_2x_D_4c</v>
      </c>
      <c r="E270" s="11" t="str">
        <f>INDEX('Base data'!$M$672:$N$910,MATCH('Kap 3'!D270,'Base data'!$M$672:$M$910,0),2)</f>
        <v>9789152302484-3-x3_2x-D-4c</v>
      </c>
      <c r="G270" s="11" t="str">
        <f t="shared" si="24"/>
        <v>4c</v>
      </c>
      <c r="H270" s="11" t="str">
        <f t="shared" si="25"/>
        <v>Resonera</v>
      </c>
      <c r="I270" s="11" t="s">
        <v>41</v>
      </c>
      <c r="J270" s="11" t="s">
        <v>29</v>
      </c>
      <c r="K270" s="239" t="s">
        <v>30</v>
      </c>
      <c r="L270" s="11" t="s">
        <v>283</v>
      </c>
      <c r="M270" s="11">
        <v>1</v>
      </c>
      <c r="N270" s="11" t="s">
        <v>281</v>
      </c>
      <c r="O270" s="11" t="s">
        <v>304</v>
      </c>
      <c r="P270" s="11" t="s">
        <v>20167</v>
      </c>
      <c r="Q270" s="11" t="s">
        <v>20168</v>
      </c>
      <c r="R270" s="55" t="s">
        <v>20169</v>
      </c>
    </row>
    <row r="271" spans="1:18" ht="32" x14ac:dyDescent="0.2">
      <c r="A271" s="160">
        <v>9789152302484</v>
      </c>
      <c r="B271" s="11">
        <v>3</v>
      </c>
      <c r="C271" s="11" t="s">
        <v>12861</v>
      </c>
      <c r="D271" s="11" t="str">
        <f t="shared" si="23"/>
        <v>3_x3_2x_D_4c</v>
      </c>
      <c r="E271" s="11" t="str">
        <f>INDEX('Base data'!$M$672:$N$910,MATCH('Kap 3'!D271,'Base data'!$M$672:$M$910,0),2)</f>
        <v>9789152302484-3-x3_2x-D-4c</v>
      </c>
      <c r="G271" s="11" t="str">
        <f t="shared" si="24"/>
        <v>4c</v>
      </c>
      <c r="H271" s="11" t="str">
        <f t="shared" si="25"/>
        <v>Resonera</v>
      </c>
      <c r="I271" s="11" t="s">
        <v>41</v>
      </c>
      <c r="J271" s="11" t="s">
        <v>29</v>
      </c>
      <c r="K271" s="239" t="s">
        <v>30</v>
      </c>
      <c r="L271" s="11" t="s">
        <v>283</v>
      </c>
      <c r="M271" s="11">
        <v>2</v>
      </c>
      <c r="N271" s="11" t="s">
        <v>283</v>
      </c>
      <c r="O271" s="11" t="s">
        <v>304</v>
      </c>
      <c r="P271" s="11" t="s">
        <v>20170</v>
      </c>
      <c r="Q271" s="11" t="s">
        <v>14749</v>
      </c>
      <c r="R271" s="55" t="s">
        <v>19775</v>
      </c>
    </row>
    <row r="272" spans="1:18" ht="64" x14ac:dyDescent="0.2">
      <c r="A272" s="160">
        <v>9789152302484</v>
      </c>
      <c r="B272" s="11">
        <v>3</v>
      </c>
      <c r="C272" s="11" t="s">
        <v>12861</v>
      </c>
      <c r="D272" s="11" t="str">
        <f t="shared" si="23"/>
        <v>3_x3_2x_D_5a</v>
      </c>
      <c r="E272" s="11" t="str">
        <f>INDEX('Base data'!$M$672:$N$910,MATCH('Kap 3'!D272,'Base data'!$M$672:$M$910,0),2)</f>
        <v>9789152302484-3-x3_2x-D-5a</v>
      </c>
      <c r="G272" s="11" t="str">
        <f t="shared" si="24"/>
        <v>5a</v>
      </c>
      <c r="H272" s="11" t="str">
        <f t="shared" si="25"/>
        <v>Resonera</v>
      </c>
      <c r="I272" s="11" t="s">
        <v>42</v>
      </c>
      <c r="J272" s="11" t="s">
        <v>29</v>
      </c>
      <c r="K272" s="239" t="s">
        <v>30</v>
      </c>
      <c r="L272" s="11" t="s">
        <v>283</v>
      </c>
      <c r="M272" s="11">
        <v>1</v>
      </c>
      <c r="N272" s="11" t="s">
        <v>281</v>
      </c>
      <c r="O272" s="11" t="s">
        <v>304</v>
      </c>
      <c r="P272" s="11" t="s">
        <v>20171</v>
      </c>
      <c r="Q272" s="11" t="s">
        <v>19808</v>
      </c>
      <c r="R272" s="55" t="s">
        <v>20172</v>
      </c>
    </row>
    <row r="273" spans="1:18" ht="32" x14ac:dyDescent="0.2">
      <c r="A273" s="160">
        <v>9789152302484</v>
      </c>
      <c r="B273" s="11">
        <v>3</v>
      </c>
      <c r="C273" s="11" t="s">
        <v>12861</v>
      </c>
      <c r="D273" s="11" t="str">
        <f t="shared" si="23"/>
        <v>3_x3_2x_D_5a</v>
      </c>
      <c r="E273" s="11" t="str">
        <f>INDEX('Base data'!$M$672:$N$910,MATCH('Kap 3'!D273,'Base data'!$M$672:$M$910,0),2)</f>
        <v>9789152302484-3-x3_2x-D-5a</v>
      </c>
      <c r="G273" s="11" t="str">
        <f t="shared" si="24"/>
        <v>5a</v>
      </c>
      <c r="H273" s="11" t="str">
        <f t="shared" si="25"/>
        <v>Resonera</v>
      </c>
      <c r="I273" s="11" t="s">
        <v>42</v>
      </c>
      <c r="J273" s="11" t="s">
        <v>29</v>
      </c>
      <c r="K273" s="239" t="s">
        <v>30</v>
      </c>
      <c r="L273" s="11" t="s">
        <v>283</v>
      </c>
      <c r="M273" s="11">
        <v>2</v>
      </c>
      <c r="N273" s="11" t="s">
        <v>283</v>
      </c>
      <c r="O273" s="11" t="s">
        <v>304</v>
      </c>
      <c r="P273" s="11" t="s">
        <v>20173</v>
      </c>
      <c r="Q273" s="11">
        <v>2000</v>
      </c>
      <c r="R273" s="55" t="s">
        <v>19775</v>
      </c>
    </row>
    <row r="274" spans="1:18" ht="48" x14ac:dyDescent="0.2">
      <c r="A274" s="160">
        <v>9789152302484</v>
      </c>
      <c r="B274" s="11">
        <v>3</v>
      </c>
      <c r="C274" s="11" t="s">
        <v>12861</v>
      </c>
      <c r="D274" s="11" t="str">
        <f t="shared" si="23"/>
        <v>3_x3_2x_D_5b</v>
      </c>
      <c r="E274" s="11" t="str">
        <f>INDEX('Base data'!$M$672:$N$910,MATCH('Kap 3'!D274,'Base data'!$M$672:$M$910,0),2)</f>
        <v>9789152302484-3-x3_2x-D-5b</v>
      </c>
      <c r="G274" s="11" t="str">
        <f t="shared" si="24"/>
        <v>5b</v>
      </c>
      <c r="H274" s="11" t="str">
        <f t="shared" si="25"/>
        <v>Resonera</v>
      </c>
      <c r="I274" s="11" t="s">
        <v>43</v>
      </c>
      <c r="J274" s="11" t="s">
        <v>29</v>
      </c>
      <c r="K274" s="239" t="s">
        <v>30</v>
      </c>
      <c r="L274" s="11" t="s">
        <v>283</v>
      </c>
      <c r="M274" s="11">
        <v>1</v>
      </c>
      <c r="N274" s="11" t="s">
        <v>281</v>
      </c>
      <c r="O274" s="11" t="s">
        <v>304</v>
      </c>
      <c r="P274" s="11" t="s">
        <v>20174</v>
      </c>
      <c r="Q274" s="11" t="s">
        <v>17517</v>
      </c>
      <c r="R274" s="55" t="s">
        <v>20175</v>
      </c>
    </row>
    <row r="275" spans="1:18" ht="32" x14ac:dyDescent="0.2">
      <c r="A275" s="160">
        <v>9789152302484</v>
      </c>
      <c r="B275" s="11">
        <v>3</v>
      </c>
      <c r="C275" s="11" t="s">
        <v>12861</v>
      </c>
      <c r="D275" s="11" t="str">
        <f t="shared" si="23"/>
        <v>3_x3_2x_D_5b</v>
      </c>
      <c r="E275" s="11" t="str">
        <f>INDEX('Base data'!$M$672:$N$910,MATCH('Kap 3'!D275,'Base data'!$M$672:$M$910,0),2)</f>
        <v>9789152302484-3-x3_2x-D-5b</v>
      </c>
      <c r="G275" s="11" t="str">
        <f t="shared" si="24"/>
        <v>5b</v>
      </c>
      <c r="H275" s="11" t="str">
        <f t="shared" si="25"/>
        <v>Resonera</v>
      </c>
      <c r="I275" s="11" t="s">
        <v>43</v>
      </c>
      <c r="J275" s="11" t="s">
        <v>29</v>
      </c>
      <c r="K275" s="239" t="s">
        <v>30</v>
      </c>
      <c r="L275" s="11" t="s">
        <v>283</v>
      </c>
      <c r="M275" s="11">
        <v>2</v>
      </c>
      <c r="N275" s="11" t="s">
        <v>283</v>
      </c>
      <c r="O275" s="11" t="s">
        <v>304</v>
      </c>
      <c r="P275" s="11" t="s">
        <v>20176</v>
      </c>
      <c r="Q275" s="11">
        <v>5</v>
      </c>
      <c r="R275" s="55" t="s">
        <v>19775</v>
      </c>
    </row>
    <row r="276" spans="1:18" ht="48" x14ac:dyDescent="0.2">
      <c r="A276" s="160">
        <v>9789152302484</v>
      </c>
      <c r="B276" s="11">
        <v>3</v>
      </c>
      <c r="C276" s="11" t="s">
        <v>12861</v>
      </c>
      <c r="D276" s="11" t="str">
        <f t="shared" si="23"/>
        <v>3_x3_2x_D_5c</v>
      </c>
      <c r="E276" s="11" t="str">
        <f>INDEX('Base data'!$M$672:$N$910,MATCH('Kap 3'!D276,'Base data'!$M$672:$M$910,0),2)</f>
        <v>9789152302484-3-x3_2x-D-5c</v>
      </c>
      <c r="G276" s="11" t="str">
        <f t="shared" si="24"/>
        <v>5c</v>
      </c>
      <c r="H276" s="11" t="str">
        <f t="shared" si="25"/>
        <v>Resonera</v>
      </c>
      <c r="I276" s="11" t="s">
        <v>166</v>
      </c>
      <c r="J276" s="11" t="s">
        <v>29</v>
      </c>
      <c r="K276" s="239" t="s">
        <v>30</v>
      </c>
      <c r="L276" s="11" t="s">
        <v>283</v>
      </c>
      <c r="M276" s="11">
        <v>1</v>
      </c>
      <c r="N276" s="11" t="s">
        <v>281</v>
      </c>
      <c r="O276" s="11" t="s">
        <v>304</v>
      </c>
      <c r="P276" s="11" t="s">
        <v>20174</v>
      </c>
      <c r="Q276" s="11" t="s">
        <v>17517</v>
      </c>
      <c r="R276" s="55" t="s">
        <v>20177</v>
      </c>
    </row>
    <row r="277" spans="1:18" ht="32" x14ac:dyDescent="0.2">
      <c r="A277" s="160">
        <v>9789152302484</v>
      </c>
      <c r="B277" s="11">
        <v>3</v>
      </c>
      <c r="C277" s="11" t="s">
        <v>12861</v>
      </c>
      <c r="D277" s="11" t="str">
        <f t="shared" si="23"/>
        <v>3_x3_2x_D_5c</v>
      </c>
      <c r="E277" s="11" t="str">
        <f>INDEX('Base data'!$M$672:$N$910,MATCH('Kap 3'!D277,'Base data'!$M$672:$M$910,0),2)</f>
        <v>9789152302484-3-x3_2x-D-5c</v>
      </c>
      <c r="G277" s="11" t="str">
        <f t="shared" si="24"/>
        <v>5c</v>
      </c>
      <c r="H277" s="11" t="str">
        <f t="shared" si="25"/>
        <v>Resonera</v>
      </c>
      <c r="I277" s="11" t="s">
        <v>166</v>
      </c>
      <c r="J277" s="11" t="s">
        <v>29</v>
      </c>
      <c r="K277" s="239" t="s">
        <v>30</v>
      </c>
      <c r="L277" s="11" t="s">
        <v>283</v>
      </c>
      <c r="M277" s="11">
        <v>2</v>
      </c>
      <c r="N277" s="11" t="s">
        <v>283</v>
      </c>
      <c r="O277" s="11" t="s">
        <v>304</v>
      </c>
      <c r="P277" s="11" t="s">
        <v>20176</v>
      </c>
      <c r="Q277" s="11">
        <v>5</v>
      </c>
      <c r="R277" s="55" t="s">
        <v>19775</v>
      </c>
    </row>
    <row r="278" spans="1:18" ht="64" x14ac:dyDescent="0.2">
      <c r="A278" s="160">
        <v>9789152302484</v>
      </c>
      <c r="B278" s="11">
        <v>3</v>
      </c>
      <c r="C278" s="11" t="s">
        <v>12861</v>
      </c>
      <c r="D278" s="11" t="str">
        <f t="shared" si="23"/>
        <v>3_x3_2x_D_6a</v>
      </c>
      <c r="E278" s="11" t="str">
        <f>INDEX('Base data'!$M$672:$N$910,MATCH('Kap 3'!D278,'Base data'!$M$672:$M$910,0),2)</f>
        <v>9789152302484-3-x3_2x-D-6a</v>
      </c>
      <c r="G278" s="11" t="str">
        <f t="shared" si="24"/>
        <v>6a</v>
      </c>
      <c r="H278" s="11" t="str">
        <f t="shared" si="25"/>
        <v>Beräkna</v>
      </c>
      <c r="I278" s="11" t="s">
        <v>44</v>
      </c>
      <c r="J278" s="11" t="s">
        <v>29</v>
      </c>
      <c r="K278" s="239" t="s">
        <v>30</v>
      </c>
      <c r="L278" s="11" t="s">
        <v>281</v>
      </c>
      <c r="M278" s="11">
        <v>1</v>
      </c>
      <c r="N278" s="11" t="s">
        <v>281</v>
      </c>
      <c r="O278" s="11" t="s">
        <v>304</v>
      </c>
      <c r="P278" s="11" t="s">
        <v>20178</v>
      </c>
      <c r="Q278" s="11" t="s">
        <v>20179</v>
      </c>
      <c r="R278" s="55" t="s">
        <v>20180</v>
      </c>
    </row>
    <row r="279" spans="1:18" ht="48" x14ac:dyDescent="0.2">
      <c r="A279" s="160">
        <v>9789152302484</v>
      </c>
      <c r="B279" s="11">
        <v>3</v>
      </c>
      <c r="C279" s="11" t="s">
        <v>12861</v>
      </c>
      <c r="D279" s="11" t="str">
        <f t="shared" si="23"/>
        <v>3_x3_2x_D_6a</v>
      </c>
      <c r="E279" s="11" t="str">
        <f>INDEX('Base data'!$M$672:$N$910,MATCH('Kap 3'!D279,'Base data'!$M$672:$M$910,0),2)</f>
        <v>9789152302484-3-x3_2x-D-6a</v>
      </c>
      <c r="G279" s="11" t="str">
        <f t="shared" si="24"/>
        <v>6a</v>
      </c>
      <c r="H279" s="11" t="str">
        <f t="shared" si="25"/>
        <v>Beräkna</v>
      </c>
      <c r="I279" s="11" t="s">
        <v>44</v>
      </c>
      <c r="J279" s="11" t="s">
        <v>29</v>
      </c>
      <c r="K279" s="239" t="s">
        <v>30</v>
      </c>
      <c r="L279" s="11" t="s">
        <v>281</v>
      </c>
      <c r="M279" s="11">
        <v>2</v>
      </c>
      <c r="N279" s="11" t="s">
        <v>281</v>
      </c>
      <c r="O279" s="11" t="s">
        <v>304</v>
      </c>
      <c r="P279" s="11" t="s">
        <v>20181</v>
      </c>
      <c r="Q279" s="11">
        <v>1810</v>
      </c>
      <c r="R279" s="55" t="s">
        <v>20182</v>
      </c>
    </row>
    <row r="280" spans="1:18" ht="48" x14ac:dyDescent="0.2">
      <c r="A280" s="160">
        <v>9789152302484</v>
      </c>
      <c r="B280" s="11">
        <v>3</v>
      </c>
      <c r="C280" s="11" t="s">
        <v>12861</v>
      </c>
      <c r="D280" s="11" t="str">
        <f t="shared" si="23"/>
        <v>3_x3_2x_D_6b</v>
      </c>
      <c r="E280" s="11" t="str">
        <f>INDEX('Base data'!$M$672:$N$910,MATCH('Kap 3'!D280,'Base data'!$M$672:$M$910,0),2)</f>
        <v>9789152302484-3-x3_2x-D-6b</v>
      </c>
      <c r="G280" s="11" t="str">
        <f t="shared" si="24"/>
        <v>6b</v>
      </c>
      <c r="H280" s="11" t="str">
        <f t="shared" si="25"/>
        <v>Beräkna</v>
      </c>
      <c r="I280" s="11" t="s">
        <v>45</v>
      </c>
      <c r="J280" s="11" t="s">
        <v>29</v>
      </c>
      <c r="K280" s="239" t="s">
        <v>30</v>
      </c>
      <c r="L280" s="11" t="s">
        <v>281</v>
      </c>
      <c r="M280" s="11">
        <v>1</v>
      </c>
      <c r="N280" s="11" t="s">
        <v>281</v>
      </c>
      <c r="O280" s="11" t="s">
        <v>304</v>
      </c>
      <c r="P280" s="11" t="s">
        <v>20183</v>
      </c>
      <c r="Q280" s="11">
        <v>100</v>
      </c>
      <c r="R280" s="55" t="s">
        <v>20014</v>
      </c>
    </row>
    <row r="281" spans="1:18" ht="48" x14ac:dyDescent="0.2">
      <c r="A281" s="160">
        <v>9789152302484</v>
      </c>
      <c r="B281" s="11">
        <v>3</v>
      </c>
      <c r="C281" s="11" t="s">
        <v>12861</v>
      </c>
      <c r="D281" s="11" t="str">
        <f t="shared" si="23"/>
        <v>3_x3_2x_D_6b</v>
      </c>
      <c r="E281" s="11" t="str">
        <f>INDEX('Base data'!$M$672:$N$910,MATCH('Kap 3'!D281,'Base data'!$M$672:$M$910,0),2)</f>
        <v>9789152302484-3-x3_2x-D-6b</v>
      </c>
      <c r="G281" s="11" t="str">
        <f t="shared" si="24"/>
        <v>6b</v>
      </c>
      <c r="H281" s="11" t="str">
        <f t="shared" si="25"/>
        <v>Beräkna</v>
      </c>
      <c r="I281" s="11" t="s">
        <v>45</v>
      </c>
      <c r="J281" s="11" t="s">
        <v>29</v>
      </c>
      <c r="K281" s="239" t="s">
        <v>30</v>
      </c>
      <c r="L281" s="11" t="s">
        <v>281</v>
      </c>
      <c r="M281" s="11">
        <v>2</v>
      </c>
      <c r="N281" s="11" t="s">
        <v>281</v>
      </c>
      <c r="O281" s="11" t="s">
        <v>304</v>
      </c>
      <c r="P281" s="11" t="s">
        <v>20184</v>
      </c>
      <c r="Q281" s="11">
        <v>600</v>
      </c>
      <c r="R281" s="55" t="s">
        <v>20016</v>
      </c>
    </row>
    <row r="282" spans="1:18" ht="64" x14ac:dyDescent="0.2">
      <c r="A282" s="160">
        <v>9789152302484</v>
      </c>
      <c r="B282" s="11">
        <v>3</v>
      </c>
      <c r="C282" s="11" t="s">
        <v>12861</v>
      </c>
      <c r="D282" s="11" t="str">
        <f t="shared" si="23"/>
        <v>3_x3_2x_D_7</v>
      </c>
      <c r="E282" s="11" t="str">
        <f>INDEX('Base data'!$M$672:$N$910,MATCH('Kap 3'!D282,'Base data'!$M$672:$M$910,0),2)</f>
        <v>9789152302484-3-x3_2x-D-7</v>
      </c>
      <c r="G282" s="11">
        <f t="shared" si="24"/>
        <v>7</v>
      </c>
      <c r="H282" s="11" t="str">
        <f t="shared" si="25"/>
        <v>Problemlösning</v>
      </c>
      <c r="I282" s="11">
        <v>7</v>
      </c>
      <c r="J282" s="11" t="s">
        <v>29</v>
      </c>
      <c r="K282" s="239" t="s">
        <v>30</v>
      </c>
      <c r="L282" s="11" t="s">
        <v>1256</v>
      </c>
      <c r="M282" s="11">
        <v>1</v>
      </c>
      <c r="N282" s="11" t="s">
        <v>281</v>
      </c>
      <c r="O282" s="11" t="s">
        <v>304</v>
      </c>
      <c r="P282" s="11" t="s">
        <v>20185</v>
      </c>
      <c r="Q282" s="11">
        <v>160000</v>
      </c>
      <c r="R282" s="55" t="s">
        <v>20186</v>
      </c>
    </row>
    <row r="283" spans="1:18" ht="32" x14ac:dyDescent="0.2">
      <c r="A283" s="160">
        <v>9789152302484</v>
      </c>
      <c r="B283" s="11">
        <v>3</v>
      </c>
      <c r="C283" s="11" t="s">
        <v>12861</v>
      </c>
      <c r="D283" s="11" t="str">
        <f t="shared" si="23"/>
        <v>3_x3_2x_D_7</v>
      </c>
      <c r="E283" s="11" t="str">
        <f>INDEX('Base data'!$M$672:$N$910,MATCH('Kap 3'!D283,'Base data'!$M$672:$M$910,0),2)</f>
        <v>9789152302484-3-x3_2x-D-7</v>
      </c>
      <c r="G283" s="11">
        <f t="shared" si="24"/>
        <v>7</v>
      </c>
      <c r="H283" s="11" t="str">
        <f t="shared" si="25"/>
        <v>Problemlösning</v>
      </c>
      <c r="I283" s="11">
        <v>7</v>
      </c>
      <c r="J283" s="11" t="s">
        <v>29</v>
      </c>
      <c r="K283" s="239" t="s">
        <v>30</v>
      </c>
      <c r="L283" s="11" t="s">
        <v>1256</v>
      </c>
      <c r="M283" s="11">
        <v>2</v>
      </c>
      <c r="N283" s="11" t="s">
        <v>281</v>
      </c>
      <c r="O283" s="11" t="s">
        <v>304</v>
      </c>
      <c r="P283" s="11" t="s">
        <v>20187</v>
      </c>
      <c r="Q283" s="11">
        <v>160</v>
      </c>
      <c r="R283" s="55" t="s">
        <v>20188</v>
      </c>
    </row>
    <row r="284" spans="1:18" ht="32" x14ac:dyDescent="0.2">
      <c r="A284" s="160">
        <v>9789152302484</v>
      </c>
      <c r="B284" s="11">
        <v>3</v>
      </c>
      <c r="C284" s="11" t="s">
        <v>12861</v>
      </c>
      <c r="D284" s="11" t="str">
        <f t="shared" si="23"/>
        <v>3_x3_2x_D_7</v>
      </c>
      <c r="E284" s="11" t="str">
        <f>INDEX('Base data'!$M$672:$N$910,MATCH('Kap 3'!D284,'Base data'!$M$672:$M$910,0),2)</f>
        <v>9789152302484-3-x3_2x-D-7</v>
      </c>
      <c r="G284" s="11">
        <f t="shared" si="24"/>
        <v>7</v>
      </c>
      <c r="H284" s="11" t="str">
        <f t="shared" si="25"/>
        <v>Problemlösning</v>
      </c>
      <c r="I284" s="11">
        <v>7</v>
      </c>
      <c r="J284" s="11" t="s">
        <v>29</v>
      </c>
      <c r="K284" s="239" t="s">
        <v>30</v>
      </c>
      <c r="L284" s="11" t="s">
        <v>1256</v>
      </c>
      <c r="M284" s="11">
        <v>3</v>
      </c>
      <c r="N284" s="11" t="s">
        <v>281</v>
      </c>
      <c r="O284" s="11" t="s">
        <v>304</v>
      </c>
      <c r="P284" s="11" t="s">
        <v>20189</v>
      </c>
      <c r="Q284" s="11">
        <v>16</v>
      </c>
      <c r="R284" s="55" t="s">
        <v>20190</v>
      </c>
    </row>
    <row r="285" spans="1:18" ht="48" x14ac:dyDescent="0.2">
      <c r="A285" s="160">
        <v>9789152302484</v>
      </c>
      <c r="B285" s="11">
        <v>3</v>
      </c>
      <c r="C285" s="11" t="s">
        <v>12861</v>
      </c>
      <c r="D285" s="11" t="str">
        <f t="shared" si="23"/>
        <v>3_x3_2x_D_7</v>
      </c>
      <c r="E285" s="11" t="str">
        <f>INDEX('Base data'!$M$672:$N$910,MATCH('Kap 3'!D285,'Base data'!$M$672:$M$910,0),2)</f>
        <v>9789152302484-3-x3_2x-D-7</v>
      </c>
      <c r="G285" s="11">
        <f t="shared" si="24"/>
        <v>7</v>
      </c>
      <c r="H285" s="11" t="str">
        <f t="shared" si="25"/>
        <v>Problemlösning</v>
      </c>
      <c r="I285" s="11">
        <v>7</v>
      </c>
      <c r="J285" s="11" t="s">
        <v>29</v>
      </c>
      <c r="K285" s="239" t="s">
        <v>30</v>
      </c>
      <c r="L285" s="11" t="s">
        <v>1256</v>
      </c>
      <c r="M285" s="11">
        <v>4</v>
      </c>
      <c r="N285" s="11" t="s">
        <v>281</v>
      </c>
      <c r="O285" s="11" t="s">
        <v>304</v>
      </c>
      <c r="P285" s="11" t="s">
        <v>20191</v>
      </c>
      <c r="Q285" s="11">
        <v>16</v>
      </c>
      <c r="R285" s="55" t="s">
        <v>20192</v>
      </c>
    </row>
    <row r="286" spans="1:18" ht="64" x14ac:dyDescent="0.2">
      <c r="A286" s="160">
        <v>9789152302484</v>
      </c>
      <c r="B286" s="11">
        <v>3</v>
      </c>
      <c r="C286" s="11" t="s">
        <v>12861</v>
      </c>
      <c r="D286" s="11" t="str">
        <f t="shared" si="23"/>
        <v>3_x3_2x_D_8</v>
      </c>
      <c r="E286" s="11" t="str">
        <f>INDEX('Base data'!$M$672:$N$910,MATCH('Kap 3'!D286,'Base data'!$M$672:$M$910,0),2)</f>
        <v>9789152302484-3-x3_2x-D-8</v>
      </c>
      <c r="G286" s="11">
        <f t="shared" si="24"/>
        <v>8</v>
      </c>
      <c r="H286" s="11" t="str">
        <f t="shared" si="25"/>
        <v>Problemlösning</v>
      </c>
      <c r="I286" s="11">
        <v>8</v>
      </c>
      <c r="J286" s="11" t="s">
        <v>29</v>
      </c>
      <c r="K286" s="239" t="s">
        <v>30</v>
      </c>
      <c r="L286" s="11" t="s">
        <v>1256</v>
      </c>
      <c r="M286" s="11">
        <v>1</v>
      </c>
      <c r="N286" s="11" t="s">
        <v>281</v>
      </c>
      <c r="O286" s="11" t="s">
        <v>304</v>
      </c>
      <c r="P286" s="11" t="s">
        <v>20193</v>
      </c>
      <c r="Q286" s="11">
        <v>55</v>
      </c>
      <c r="R286" s="55" t="s">
        <v>20194</v>
      </c>
    </row>
    <row r="287" spans="1:18" ht="48" x14ac:dyDescent="0.2">
      <c r="A287" s="160">
        <v>9789152302484</v>
      </c>
      <c r="B287" s="11">
        <v>3</v>
      </c>
      <c r="C287" s="11" t="s">
        <v>12861</v>
      </c>
      <c r="D287" s="11" t="str">
        <f t="shared" si="23"/>
        <v>3_x3_2x_D_8</v>
      </c>
      <c r="E287" s="11" t="str">
        <f>INDEX('Base data'!$M$672:$N$910,MATCH('Kap 3'!D287,'Base data'!$M$672:$M$910,0),2)</f>
        <v>9789152302484-3-x3_2x-D-8</v>
      </c>
      <c r="G287" s="11">
        <f t="shared" si="24"/>
        <v>8</v>
      </c>
      <c r="H287" s="11" t="str">
        <f t="shared" si="25"/>
        <v>Problemlösning</v>
      </c>
      <c r="I287" s="11">
        <v>8</v>
      </c>
      <c r="J287" s="11" t="s">
        <v>29</v>
      </c>
      <c r="K287" s="239" t="s">
        <v>30</v>
      </c>
      <c r="L287" s="11" t="s">
        <v>1256</v>
      </c>
      <c r="M287" s="11">
        <v>2</v>
      </c>
      <c r="N287" s="11" t="s">
        <v>281</v>
      </c>
      <c r="O287" s="11" t="s">
        <v>304</v>
      </c>
      <c r="P287" s="11" t="s">
        <v>20195</v>
      </c>
      <c r="Q287" s="11" t="s">
        <v>8055</v>
      </c>
      <c r="R287" s="55" t="s">
        <v>20196</v>
      </c>
    </row>
    <row r="288" spans="1:18" ht="64" x14ac:dyDescent="0.2">
      <c r="A288" s="160">
        <v>9789152302484</v>
      </c>
      <c r="B288" s="11">
        <v>3</v>
      </c>
      <c r="C288" s="11" t="s">
        <v>12861</v>
      </c>
      <c r="D288" s="11" t="str">
        <f t="shared" si="23"/>
        <v>3_x3_2x_D_8</v>
      </c>
      <c r="E288" s="11" t="str">
        <f>INDEX('Base data'!$M$672:$N$910,MATCH('Kap 3'!D288,'Base data'!$M$672:$M$910,0),2)</f>
        <v>9789152302484-3-x3_2x-D-8</v>
      </c>
      <c r="G288" s="11">
        <f t="shared" si="24"/>
        <v>8</v>
      </c>
      <c r="H288" s="11" t="str">
        <f t="shared" si="25"/>
        <v>Problemlösning</v>
      </c>
      <c r="I288" s="11">
        <v>8</v>
      </c>
      <c r="J288" s="11" t="s">
        <v>29</v>
      </c>
      <c r="K288" s="239" t="s">
        <v>30</v>
      </c>
      <c r="L288" s="11" t="s">
        <v>1256</v>
      </c>
      <c r="M288" s="11">
        <v>3</v>
      </c>
      <c r="N288" s="11" t="s">
        <v>281</v>
      </c>
      <c r="O288" s="11" t="s">
        <v>304</v>
      </c>
      <c r="P288" s="11" t="s">
        <v>20197</v>
      </c>
      <c r="Q288" s="11" t="s">
        <v>20198</v>
      </c>
      <c r="R288" s="55" t="s">
        <v>20199</v>
      </c>
    </row>
    <row r="289" spans="1:18" ht="48" x14ac:dyDescent="0.2">
      <c r="A289" s="160">
        <v>9789152302484</v>
      </c>
      <c r="B289" s="11">
        <v>3</v>
      </c>
      <c r="C289" s="11" t="s">
        <v>12861</v>
      </c>
      <c r="D289" s="11" t="str">
        <f t="shared" si="23"/>
        <v>3_x3_2x_D_9</v>
      </c>
      <c r="E289" s="11" t="str">
        <f>INDEX('Base data'!$M$672:$N$910,MATCH('Kap 3'!D289,'Base data'!$M$672:$M$910,0),2)</f>
        <v>9789152302484-3-x3_2x-D-9</v>
      </c>
      <c r="G289" s="11">
        <f t="shared" si="24"/>
        <v>9</v>
      </c>
      <c r="H289" s="11" t="str">
        <f t="shared" si="25"/>
        <v>Problemlösning</v>
      </c>
      <c r="I289" s="11">
        <v>9</v>
      </c>
      <c r="J289" s="11" t="s">
        <v>29</v>
      </c>
      <c r="K289" s="239" t="s">
        <v>30</v>
      </c>
      <c r="L289" s="11" t="s">
        <v>1256</v>
      </c>
      <c r="M289" s="11">
        <v>1</v>
      </c>
      <c r="N289" s="135" t="s">
        <v>281</v>
      </c>
      <c r="O289" s="135" t="s">
        <v>304</v>
      </c>
      <c r="P289" s="135" t="s">
        <v>20200</v>
      </c>
      <c r="Q289" s="135" t="s">
        <v>20201</v>
      </c>
      <c r="R289" s="55" t="s">
        <v>20202</v>
      </c>
    </row>
    <row r="290" spans="1:18" ht="48" x14ac:dyDescent="0.2">
      <c r="A290" s="160">
        <v>9789152302484</v>
      </c>
      <c r="B290" s="11">
        <v>3</v>
      </c>
      <c r="C290" s="11" t="s">
        <v>12861</v>
      </c>
      <c r="D290" s="11" t="str">
        <f t="shared" si="23"/>
        <v>3_x3_2x_D_9</v>
      </c>
      <c r="E290" s="11" t="str">
        <f>INDEX('Base data'!$M$672:$N$910,MATCH('Kap 3'!D290,'Base data'!$M$672:$M$910,0),2)</f>
        <v>9789152302484-3-x3_2x-D-9</v>
      </c>
      <c r="G290" s="11">
        <f t="shared" si="24"/>
        <v>9</v>
      </c>
      <c r="H290" s="11" t="str">
        <f t="shared" si="25"/>
        <v>Problemlösning</v>
      </c>
      <c r="I290" s="11">
        <v>9</v>
      </c>
      <c r="J290" s="11" t="s">
        <v>29</v>
      </c>
      <c r="K290" s="239" t="s">
        <v>30</v>
      </c>
      <c r="L290" s="11" t="s">
        <v>1256</v>
      </c>
      <c r="M290" s="21">
        <v>2</v>
      </c>
      <c r="N290" s="174" t="s">
        <v>281</v>
      </c>
      <c r="O290" s="174" t="s">
        <v>304</v>
      </c>
      <c r="P290" s="174" t="s">
        <v>20203</v>
      </c>
      <c r="Q290" s="174">
        <v>120000</v>
      </c>
      <c r="R290" s="55" t="s">
        <v>20204</v>
      </c>
    </row>
    <row r="291" spans="1:18" ht="48" x14ac:dyDescent="0.2">
      <c r="A291" s="160">
        <v>9789152302484</v>
      </c>
      <c r="B291" s="11">
        <v>3</v>
      </c>
      <c r="C291" s="11" t="s">
        <v>12861</v>
      </c>
      <c r="D291" s="11" t="str">
        <f t="shared" si="23"/>
        <v>3_x3_2x_D_9</v>
      </c>
      <c r="E291" s="11" t="str">
        <f>INDEX('Base data'!$M$672:$N$910,MATCH('Kap 3'!D291,'Base data'!$M$672:$M$910,0),2)</f>
        <v>9789152302484-3-x3_2x-D-9</v>
      </c>
      <c r="G291" s="11">
        <f t="shared" si="24"/>
        <v>9</v>
      </c>
      <c r="H291" s="11" t="str">
        <f t="shared" si="25"/>
        <v>Problemlösning</v>
      </c>
      <c r="I291" s="11">
        <v>9</v>
      </c>
      <c r="J291" s="11" t="s">
        <v>29</v>
      </c>
      <c r="K291" s="239" t="s">
        <v>30</v>
      </c>
      <c r="L291" s="11" t="s">
        <v>1256</v>
      </c>
      <c r="M291" s="11">
        <v>3</v>
      </c>
      <c r="N291" s="11" t="s">
        <v>281</v>
      </c>
      <c r="O291" s="11" t="s">
        <v>304</v>
      </c>
      <c r="P291" s="11" t="s">
        <v>20205</v>
      </c>
      <c r="Q291" s="11">
        <v>12</v>
      </c>
      <c r="R291" s="55" t="s">
        <v>20206</v>
      </c>
    </row>
    <row r="292" spans="1:18" ht="64" x14ac:dyDescent="0.2">
      <c r="A292" s="160">
        <v>9789152302484</v>
      </c>
      <c r="B292" s="11">
        <v>3</v>
      </c>
      <c r="C292" s="11" t="s">
        <v>12862</v>
      </c>
      <c r="D292" s="11" t="str">
        <f t="shared" si="23"/>
        <v>3_x3_3x_B_1a</v>
      </c>
      <c r="E292" s="11" t="str">
        <f>INDEX('Base data'!$M$672:$N$910,MATCH('Kap 3'!D292,'Base data'!$M$672:$M$910,0),2)</f>
        <v>9789152302484-3-x3_3x-B-1a</v>
      </c>
      <c r="G292" s="11" t="str">
        <f t="shared" si="24"/>
        <v>1a</v>
      </c>
      <c r="H292" s="11" t="str">
        <f t="shared" si="25"/>
        <v>Resonera</v>
      </c>
      <c r="I292" s="11" t="s">
        <v>32</v>
      </c>
      <c r="J292" s="11" t="s">
        <v>356</v>
      </c>
      <c r="K292" s="239" t="s">
        <v>169</v>
      </c>
      <c r="L292" s="11" t="s">
        <v>283</v>
      </c>
      <c r="M292" s="11">
        <v>1</v>
      </c>
      <c r="N292" s="11" t="s">
        <v>283</v>
      </c>
      <c r="O292" s="11" t="s">
        <v>311</v>
      </c>
      <c r="P292" s="55" t="s">
        <v>20672</v>
      </c>
      <c r="Q292" s="11" t="s">
        <v>20207</v>
      </c>
      <c r="R292" s="55" t="s">
        <v>20750</v>
      </c>
    </row>
    <row r="293" spans="1:18" ht="64" x14ac:dyDescent="0.2">
      <c r="A293" s="160">
        <v>9789152302484</v>
      </c>
      <c r="B293" s="11">
        <v>3</v>
      </c>
      <c r="C293" s="11" t="s">
        <v>12862</v>
      </c>
      <c r="D293" s="11" t="str">
        <f t="shared" si="23"/>
        <v>3_x3_3x_B_1b</v>
      </c>
      <c r="E293" s="11" t="str">
        <f>INDEX('Base data'!$M$672:$N$910,MATCH('Kap 3'!D293,'Base data'!$M$672:$M$910,0),2)</f>
        <v>9789152302484-3-x3_3x-B-1b</v>
      </c>
      <c r="G293" s="11" t="str">
        <f t="shared" si="24"/>
        <v>1b</v>
      </c>
      <c r="H293" s="11" t="str">
        <f t="shared" si="25"/>
        <v>Resonera</v>
      </c>
      <c r="I293" s="11" t="s">
        <v>35</v>
      </c>
      <c r="J293" s="11" t="s">
        <v>356</v>
      </c>
      <c r="K293" s="239" t="s">
        <v>169</v>
      </c>
      <c r="L293" s="11" t="s">
        <v>283</v>
      </c>
      <c r="M293" s="11">
        <v>1</v>
      </c>
      <c r="N293" s="11" t="s">
        <v>283</v>
      </c>
      <c r="O293" s="11" t="s">
        <v>311</v>
      </c>
      <c r="P293" s="55" t="s">
        <v>20673</v>
      </c>
      <c r="Q293" s="11" t="s">
        <v>20208</v>
      </c>
      <c r="R293" s="55" t="s">
        <v>20751</v>
      </c>
    </row>
    <row r="294" spans="1:18" ht="64" x14ac:dyDescent="0.2">
      <c r="A294" s="160">
        <v>9789152302484</v>
      </c>
      <c r="B294" s="11">
        <v>3</v>
      </c>
      <c r="C294" s="11" t="s">
        <v>12862</v>
      </c>
      <c r="D294" s="11" t="str">
        <f t="shared" si="23"/>
        <v>3_x3_3x_B_1c</v>
      </c>
      <c r="E294" s="11" t="str">
        <f>INDEX('Base data'!$M$672:$N$910,MATCH('Kap 3'!D294,'Base data'!$M$672:$M$910,0),2)</f>
        <v>9789152302484-3-x3_3x-B-1c</v>
      </c>
      <c r="G294" s="11" t="str">
        <f t="shared" si="24"/>
        <v>1c</v>
      </c>
      <c r="H294" s="11" t="str">
        <f t="shared" si="25"/>
        <v>Resonera</v>
      </c>
      <c r="I294" s="11" t="s">
        <v>170</v>
      </c>
      <c r="J294" s="11" t="s">
        <v>356</v>
      </c>
      <c r="K294" s="239" t="s">
        <v>169</v>
      </c>
      <c r="L294" s="11" t="s">
        <v>283</v>
      </c>
      <c r="M294" s="11">
        <v>1</v>
      </c>
      <c r="N294" s="11" t="s">
        <v>283</v>
      </c>
      <c r="O294" s="11" t="s">
        <v>311</v>
      </c>
      <c r="P294" s="55" t="s">
        <v>20674</v>
      </c>
      <c r="Q294" s="11" t="s">
        <v>20209</v>
      </c>
      <c r="R294" s="55" t="s">
        <v>20752</v>
      </c>
    </row>
    <row r="295" spans="1:18" ht="64" x14ac:dyDescent="0.2">
      <c r="A295" s="160">
        <v>9789152302484</v>
      </c>
      <c r="B295" s="11">
        <v>3</v>
      </c>
      <c r="C295" s="11" t="s">
        <v>12862</v>
      </c>
      <c r="D295" s="11" t="str">
        <f t="shared" si="23"/>
        <v>3_x3_3x_B_1d</v>
      </c>
      <c r="E295" s="11" t="str">
        <f>INDEX('Base data'!$M$672:$N$910,MATCH('Kap 3'!D295,'Base data'!$M$672:$M$910,0),2)</f>
        <v>9789152302484-3-x3_3x-B-1d</v>
      </c>
      <c r="G295" s="11" t="str">
        <f t="shared" si="24"/>
        <v>1d</v>
      </c>
      <c r="H295" s="11" t="str">
        <f t="shared" si="25"/>
        <v>Resonera</v>
      </c>
      <c r="I295" s="11" t="s">
        <v>232</v>
      </c>
      <c r="J295" s="11" t="s">
        <v>356</v>
      </c>
      <c r="K295" s="239" t="s">
        <v>169</v>
      </c>
      <c r="L295" s="11" t="s">
        <v>283</v>
      </c>
      <c r="M295" s="11">
        <v>1</v>
      </c>
      <c r="N295" s="11" t="s">
        <v>283</v>
      </c>
      <c r="O295" s="11" t="s">
        <v>311</v>
      </c>
      <c r="P295" s="55" t="s">
        <v>20675</v>
      </c>
      <c r="Q295" s="11" t="s">
        <v>20210</v>
      </c>
      <c r="R295" s="55" t="s">
        <v>20753</v>
      </c>
    </row>
    <row r="296" spans="1:18" ht="64" x14ac:dyDescent="0.2">
      <c r="A296" s="160">
        <v>9789152302484</v>
      </c>
      <c r="B296" s="11">
        <v>3</v>
      </c>
      <c r="C296" s="11" t="s">
        <v>12862</v>
      </c>
      <c r="D296" s="11" t="str">
        <f t="shared" si="23"/>
        <v>3_x3_3x_B_2a</v>
      </c>
      <c r="E296" s="11" t="str">
        <f>INDEX('Base data'!$M$672:$N$910,MATCH('Kap 3'!D296,'Base data'!$M$672:$M$910,0),2)</f>
        <v>9789152302484-3-x3_3x-B-2a</v>
      </c>
      <c r="G296" s="11" t="str">
        <f t="shared" si="24"/>
        <v>2a</v>
      </c>
      <c r="H296" s="11" t="str">
        <f t="shared" si="25"/>
        <v>Resonera</v>
      </c>
      <c r="I296" s="11" t="s">
        <v>162</v>
      </c>
      <c r="J296" s="11" t="s">
        <v>356</v>
      </c>
      <c r="K296" s="239" t="s">
        <v>169</v>
      </c>
      <c r="L296" s="11" t="s">
        <v>283</v>
      </c>
      <c r="M296" s="11">
        <v>1</v>
      </c>
      <c r="N296" s="11" t="s">
        <v>283</v>
      </c>
      <c r="O296" s="11" t="s">
        <v>311</v>
      </c>
      <c r="P296" s="55" t="s">
        <v>20676</v>
      </c>
      <c r="Q296" s="11" t="s">
        <v>20211</v>
      </c>
      <c r="R296" s="55" t="s">
        <v>20212</v>
      </c>
    </row>
    <row r="297" spans="1:18" ht="64" x14ac:dyDescent="0.2">
      <c r="A297" s="160">
        <v>9789152302484</v>
      </c>
      <c r="B297" s="11">
        <v>3</v>
      </c>
      <c r="C297" s="11" t="s">
        <v>12862</v>
      </c>
      <c r="D297" s="11" t="str">
        <f t="shared" si="23"/>
        <v>3_x3_3x_B_2b</v>
      </c>
      <c r="E297" s="11" t="str">
        <f>INDEX('Base data'!$M$672:$N$910,MATCH('Kap 3'!D297,'Base data'!$M$672:$M$910,0),2)</f>
        <v>9789152302484-3-x3_3x-B-2b</v>
      </c>
      <c r="G297" s="11" t="str">
        <f t="shared" si="24"/>
        <v>2b</v>
      </c>
      <c r="H297" s="11" t="str">
        <f t="shared" si="25"/>
        <v>Resonera</v>
      </c>
      <c r="I297" s="11" t="s">
        <v>163</v>
      </c>
      <c r="J297" s="11" t="s">
        <v>356</v>
      </c>
      <c r="K297" s="239" t="s">
        <v>169</v>
      </c>
      <c r="L297" s="11" t="s">
        <v>283</v>
      </c>
      <c r="M297" s="11">
        <v>1</v>
      </c>
      <c r="N297" s="11" t="s">
        <v>283</v>
      </c>
      <c r="O297" s="11" t="s">
        <v>311</v>
      </c>
      <c r="P297" s="55" t="s">
        <v>20677</v>
      </c>
      <c r="Q297" s="11" t="s">
        <v>20213</v>
      </c>
      <c r="R297" s="55" t="s">
        <v>20214</v>
      </c>
    </row>
    <row r="298" spans="1:18" ht="64" x14ac:dyDescent="0.2">
      <c r="A298" s="160">
        <v>9789152302484</v>
      </c>
      <c r="B298" s="11">
        <v>3</v>
      </c>
      <c r="C298" s="11" t="s">
        <v>12862</v>
      </c>
      <c r="D298" s="11" t="str">
        <f t="shared" si="23"/>
        <v>3_x3_3x_B_2c</v>
      </c>
      <c r="E298" s="11" t="str">
        <f>INDEX('Base data'!$M$672:$N$910,MATCH('Kap 3'!D298,'Base data'!$M$672:$M$910,0),2)</f>
        <v>9789152302484-3-x3_3x-B-2c</v>
      </c>
      <c r="G298" s="11" t="str">
        <f t="shared" si="24"/>
        <v>2c</v>
      </c>
      <c r="H298" s="11" t="str">
        <f t="shared" si="25"/>
        <v>Resonera</v>
      </c>
      <c r="I298" s="11" t="s">
        <v>164</v>
      </c>
      <c r="J298" s="11" t="s">
        <v>356</v>
      </c>
      <c r="K298" s="239" t="s">
        <v>169</v>
      </c>
      <c r="L298" s="11" t="s">
        <v>283</v>
      </c>
      <c r="M298" s="11">
        <v>1</v>
      </c>
      <c r="N298" s="11" t="s">
        <v>283</v>
      </c>
      <c r="O298" s="11" t="s">
        <v>311</v>
      </c>
      <c r="P298" s="55" t="s">
        <v>20215</v>
      </c>
      <c r="Q298" s="11" t="s">
        <v>20216</v>
      </c>
      <c r="R298" s="55" t="s">
        <v>20217</v>
      </c>
    </row>
    <row r="299" spans="1:18" ht="32" x14ac:dyDescent="0.2">
      <c r="A299" s="160">
        <v>9789152302484</v>
      </c>
      <c r="B299" s="11">
        <v>3</v>
      </c>
      <c r="C299" s="11" t="s">
        <v>12862</v>
      </c>
      <c r="D299" s="11" t="str">
        <f t="shared" si="23"/>
        <v>3_x3_3x_B_3a</v>
      </c>
      <c r="E299" s="11" t="str">
        <f>INDEX('Base data'!$M$672:$N$910,MATCH('Kap 3'!D299,'Base data'!$M$672:$M$910,0),2)</f>
        <v>9789152302484-3-x3_3x-B-3a</v>
      </c>
      <c r="G299" s="11" t="str">
        <f t="shared" si="24"/>
        <v>3a</v>
      </c>
      <c r="H299" s="11" t="str">
        <f t="shared" si="25"/>
        <v>Resonera</v>
      </c>
      <c r="I299" s="11" t="s">
        <v>36</v>
      </c>
      <c r="J299" s="11" t="s">
        <v>356</v>
      </c>
      <c r="K299" s="239" t="s">
        <v>169</v>
      </c>
      <c r="L299" s="11" t="s">
        <v>283</v>
      </c>
      <c r="M299" s="11">
        <v>1</v>
      </c>
      <c r="N299" s="11" t="s">
        <v>283</v>
      </c>
      <c r="O299" s="11" t="s">
        <v>304</v>
      </c>
      <c r="P299" s="11" t="s">
        <v>20218</v>
      </c>
      <c r="Q299" s="11">
        <v>10</v>
      </c>
      <c r="R299" s="55" t="s">
        <v>20219</v>
      </c>
    </row>
    <row r="300" spans="1:18" ht="32" x14ac:dyDescent="0.2">
      <c r="A300" s="160">
        <v>9789152302484</v>
      </c>
      <c r="B300" s="11">
        <v>3</v>
      </c>
      <c r="C300" s="11" t="s">
        <v>12862</v>
      </c>
      <c r="D300" s="11" t="str">
        <f t="shared" si="23"/>
        <v>3_x3_3x_B_3a</v>
      </c>
      <c r="E300" s="11" t="str">
        <f>INDEX('Base data'!$M$672:$N$910,MATCH('Kap 3'!D300,'Base data'!$M$672:$M$910,0),2)</f>
        <v>9789152302484-3-x3_3x-B-3a</v>
      </c>
      <c r="G300" s="11" t="str">
        <f t="shared" si="24"/>
        <v>3a</v>
      </c>
      <c r="H300" s="11" t="str">
        <f t="shared" si="25"/>
        <v>Resonera</v>
      </c>
      <c r="I300" s="11" t="s">
        <v>36</v>
      </c>
      <c r="J300" s="11" t="s">
        <v>356</v>
      </c>
      <c r="K300" s="239" t="s">
        <v>169</v>
      </c>
      <c r="L300" s="11" t="s">
        <v>283</v>
      </c>
      <c r="M300" s="11">
        <v>2</v>
      </c>
      <c r="N300" s="11" t="s">
        <v>281</v>
      </c>
      <c r="O300" s="11" t="s">
        <v>304</v>
      </c>
      <c r="P300" s="11" t="s">
        <v>20220</v>
      </c>
      <c r="Q300" s="11" t="s">
        <v>14749</v>
      </c>
      <c r="R300" s="55" t="s">
        <v>20221</v>
      </c>
    </row>
    <row r="301" spans="1:18" ht="32" x14ac:dyDescent="0.2">
      <c r="A301" s="160">
        <v>9789152302484</v>
      </c>
      <c r="B301" s="11">
        <v>3</v>
      </c>
      <c r="C301" s="11" t="s">
        <v>12862</v>
      </c>
      <c r="D301" s="11" t="str">
        <f t="shared" si="23"/>
        <v>3_x3_3x_B_3b</v>
      </c>
      <c r="E301" s="11" t="str">
        <f>INDEX('Base data'!$M$672:$N$910,MATCH('Kap 3'!D301,'Base data'!$M$672:$M$910,0),2)</f>
        <v>9789152302484-3-x3_3x-B-3b</v>
      </c>
      <c r="G301" s="11" t="str">
        <f t="shared" si="24"/>
        <v>3b</v>
      </c>
      <c r="H301" s="11" t="str">
        <f t="shared" si="25"/>
        <v>Resonera</v>
      </c>
      <c r="I301" s="11" t="s">
        <v>37</v>
      </c>
      <c r="J301" s="11" t="s">
        <v>356</v>
      </c>
      <c r="K301" s="239" t="s">
        <v>169</v>
      </c>
      <c r="L301" s="11" t="s">
        <v>283</v>
      </c>
      <c r="M301" s="11">
        <v>1</v>
      </c>
      <c r="N301" s="11" t="s">
        <v>283</v>
      </c>
      <c r="O301" s="11" t="s">
        <v>304</v>
      </c>
      <c r="P301" s="11" t="s">
        <v>20222</v>
      </c>
      <c r="Q301" s="11">
        <v>100</v>
      </c>
      <c r="R301" s="55" t="s">
        <v>20223</v>
      </c>
    </row>
    <row r="302" spans="1:18" ht="32" x14ac:dyDescent="0.2">
      <c r="A302" s="160">
        <v>9789152302484</v>
      </c>
      <c r="B302" s="11">
        <v>3</v>
      </c>
      <c r="C302" s="11" t="s">
        <v>12862</v>
      </c>
      <c r="D302" s="11" t="str">
        <f t="shared" si="23"/>
        <v>3_x3_3x_B_3b</v>
      </c>
      <c r="E302" s="11" t="str">
        <f>INDEX('Base data'!$M$672:$N$910,MATCH('Kap 3'!D302,'Base data'!$M$672:$M$910,0),2)</f>
        <v>9789152302484-3-x3_3x-B-3b</v>
      </c>
      <c r="G302" s="11" t="str">
        <f t="shared" si="24"/>
        <v>3b</v>
      </c>
      <c r="H302" s="11" t="str">
        <f t="shared" si="25"/>
        <v>Resonera</v>
      </c>
      <c r="I302" s="11" t="s">
        <v>37</v>
      </c>
      <c r="J302" s="11" t="s">
        <v>356</v>
      </c>
      <c r="K302" s="239" t="s">
        <v>169</v>
      </c>
      <c r="L302" s="11" t="s">
        <v>283</v>
      </c>
      <c r="M302" s="11">
        <v>2</v>
      </c>
      <c r="N302" s="11" t="s">
        <v>281</v>
      </c>
      <c r="O302" s="11" t="s">
        <v>304</v>
      </c>
      <c r="P302" s="11" t="s">
        <v>20224</v>
      </c>
      <c r="Q302" s="11" t="s">
        <v>20225</v>
      </c>
      <c r="R302" s="55" t="s">
        <v>20226</v>
      </c>
    </row>
    <row r="303" spans="1:18" ht="32" x14ac:dyDescent="0.2">
      <c r="A303" s="160">
        <v>9789152302484</v>
      </c>
      <c r="B303" s="11">
        <v>3</v>
      </c>
      <c r="C303" s="11" t="s">
        <v>12862</v>
      </c>
      <c r="D303" s="11" t="str">
        <f t="shared" si="23"/>
        <v>3_x3_3x_B_3c</v>
      </c>
      <c r="E303" s="11" t="str">
        <f>INDEX('Base data'!$M$672:$N$910,MATCH('Kap 3'!D303,'Base data'!$M$672:$M$910,0),2)</f>
        <v>9789152302484-3-x3_3x-B-3c</v>
      </c>
      <c r="G303" s="11" t="str">
        <f t="shared" si="24"/>
        <v>3c</v>
      </c>
      <c r="H303" s="11" t="str">
        <f t="shared" si="25"/>
        <v>Resonera</v>
      </c>
      <c r="I303" s="11" t="s">
        <v>165</v>
      </c>
      <c r="J303" s="11" t="s">
        <v>356</v>
      </c>
      <c r="K303" s="239" t="s">
        <v>169</v>
      </c>
      <c r="L303" s="11" t="s">
        <v>283</v>
      </c>
      <c r="M303" s="11">
        <v>1</v>
      </c>
      <c r="N303" s="11" t="s">
        <v>283</v>
      </c>
      <c r="O303" s="11" t="s">
        <v>304</v>
      </c>
      <c r="P303" s="11" t="s">
        <v>20227</v>
      </c>
      <c r="Q303" s="11">
        <v>1000</v>
      </c>
      <c r="R303" s="55" t="s">
        <v>20228</v>
      </c>
    </row>
    <row r="304" spans="1:18" ht="32" x14ac:dyDescent="0.2">
      <c r="A304" s="160">
        <v>9789152302484</v>
      </c>
      <c r="B304" s="11">
        <v>3</v>
      </c>
      <c r="C304" s="11" t="s">
        <v>12862</v>
      </c>
      <c r="D304" s="11" t="str">
        <f t="shared" si="23"/>
        <v>3_x3_3x_B_3c</v>
      </c>
      <c r="E304" s="11" t="str">
        <f>INDEX('Base data'!$M$672:$N$910,MATCH('Kap 3'!D304,'Base data'!$M$672:$M$910,0),2)</f>
        <v>9789152302484-3-x3_3x-B-3c</v>
      </c>
      <c r="G304" s="11" t="str">
        <f t="shared" si="24"/>
        <v>3c</v>
      </c>
      <c r="H304" s="11" t="str">
        <f t="shared" si="25"/>
        <v>Resonera</v>
      </c>
      <c r="I304" s="11" t="s">
        <v>165</v>
      </c>
      <c r="J304" s="11" t="s">
        <v>356</v>
      </c>
      <c r="K304" s="239" t="s">
        <v>169</v>
      </c>
      <c r="L304" s="11" t="s">
        <v>283</v>
      </c>
      <c r="M304" s="11">
        <v>2</v>
      </c>
      <c r="N304" s="11" t="s">
        <v>281</v>
      </c>
      <c r="O304" s="11" t="s">
        <v>304</v>
      </c>
      <c r="P304" s="11" t="s">
        <v>20229</v>
      </c>
      <c r="Q304" s="11" t="s">
        <v>8037</v>
      </c>
      <c r="R304" s="55" t="s">
        <v>20230</v>
      </c>
    </row>
    <row r="305" spans="1:18" ht="32" x14ac:dyDescent="0.2">
      <c r="A305" s="160">
        <v>9789152302484</v>
      </c>
      <c r="B305" s="11">
        <v>3</v>
      </c>
      <c r="C305" s="11" t="s">
        <v>12862</v>
      </c>
      <c r="D305" s="11" t="str">
        <f t="shared" si="23"/>
        <v>3_x3_3x_B_4a</v>
      </c>
      <c r="E305" s="11" t="str">
        <f>INDEX('Base data'!$M$672:$N$910,MATCH('Kap 3'!D305,'Base data'!$M$672:$M$910,0),2)</f>
        <v>9789152302484-3-x3_3x-B-4a</v>
      </c>
      <c r="G305" s="11" t="str">
        <f t="shared" si="24"/>
        <v>4a</v>
      </c>
      <c r="H305" s="11" t="str">
        <f t="shared" si="25"/>
        <v>Resonera</v>
      </c>
      <c r="I305" s="11" t="s">
        <v>38</v>
      </c>
      <c r="J305" s="11" t="s">
        <v>356</v>
      </c>
      <c r="K305" s="239" t="s">
        <v>169</v>
      </c>
      <c r="L305" s="11" t="s">
        <v>283</v>
      </c>
      <c r="M305" s="11">
        <v>1</v>
      </c>
      <c r="N305" s="11" t="s">
        <v>283</v>
      </c>
      <c r="O305" s="11" t="s">
        <v>304</v>
      </c>
      <c r="P305" s="11" t="s">
        <v>20218</v>
      </c>
      <c r="Q305" s="11">
        <v>10</v>
      </c>
      <c r="R305" s="55" t="s">
        <v>20219</v>
      </c>
    </row>
    <row r="306" spans="1:18" ht="32" x14ac:dyDescent="0.2">
      <c r="A306" s="160">
        <v>9789152302484</v>
      </c>
      <c r="B306" s="11">
        <v>3</v>
      </c>
      <c r="C306" s="11" t="s">
        <v>12862</v>
      </c>
      <c r="D306" s="11" t="str">
        <f t="shared" ref="D306:D369" si="26">B306&amp;"_"&amp;C306&amp;"_"&amp;K306&amp;"_"&amp;G306</f>
        <v>3_x3_3x_B_4a</v>
      </c>
      <c r="E306" s="11" t="str">
        <f>INDEX('Base data'!$M$672:$N$910,MATCH('Kap 3'!D306,'Base data'!$M$672:$M$910,0),2)</f>
        <v>9789152302484-3-x3_3x-B-4a</v>
      </c>
      <c r="G306" s="11" t="str">
        <f t="shared" ref="G306:G369" si="27">IF(I306="",G305,I306)</f>
        <v>4a</v>
      </c>
      <c r="H306" s="11" t="str">
        <f t="shared" ref="H306:H369" si="28">IF(L306="",H305,L306)</f>
        <v>Resonera</v>
      </c>
      <c r="I306" s="11" t="s">
        <v>38</v>
      </c>
      <c r="J306" s="11" t="s">
        <v>356</v>
      </c>
      <c r="K306" s="239" t="s">
        <v>169</v>
      </c>
      <c r="L306" s="11" t="s">
        <v>283</v>
      </c>
      <c r="M306" s="11">
        <v>2</v>
      </c>
      <c r="N306" s="11" t="s">
        <v>281</v>
      </c>
      <c r="O306" s="11" t="s">
        <v>304</v>
      </c>
      <c r="P306" s="11" t="s">
        <v>20231</v>
      </c>
      <c r="Q306" s="11">
        <v>3</v>
      </c>
      <c r="R306" s="55" t="s">
        <v>20232</v>
      </c>
    </row>
    <row r="307" spans="1:18" ht="32" x14ac:dyDescent="0.2">
      <c r="A307" s="160">
        <v>9789152302484</v>
      </c>
      <c r="B307" s="11">
        <v>3</v>
      </c>
      <c r="C307" s="11" t="s">
        <v>12862</v>
      </c>
      <c r="D307" s="11" t="str">
        <f t="shared" si="26"/>
        <v>3_x3_3x_B_4b</v>
      </c>
      <c r="E307" s="11" t="str">
        <f>INDEX('Base data'!$M$672:$N$910,MATCH('Kap 3'!D307,'Base data'!$M$672:$M$910,0),2)</f>
        <v>9789152302484-3-x3_3x-B-4b</v>
      </c>
      <c r="G307" s="11" t="str">
        <f t="shared" si="27"/>
        <v>4b</v>
      </c>
      <c r="H307" s="11" t="str">
        <f t="shared" si="28"/>
        <v>Resonera</v>
      </c>
      <c r="I307" s="11" t="s">
        <v>39</v>
      </c>
      <c r="J307" s="11" t="s">
        <v>356</v>
      </c>
      <c r="K307" s="239" t="s">
        <v>169</v>
      </c>
      <c r="L307" s="11" t="s">
        <v>283</v>
      </c>
      <c r="M307" s="11">
        <v>1</v>
      </c>
      <c r="N307" s="11" t="s">
        <v>283</v>
      </c>
      <c r="O307" s="11" t="s">
        <v>304</v>
      </c>
      <c r="P307" s="11" t="s">
        <v>20222</v>
      </c>
      <c r="Q307" s="11">
        <v>100</v>
      </c>
      <c r="R307" s="55" t="s">
        <v>20223</v>
      </c>
    </row>
    <row r="308" spans="1:18" ht="32" x14ac:dyDescent="0.2">
      <c r="A308" s="160">
        <v>9789152302484</v>
      </c>
      <c r="B308" s="11">
        <v>3</v>
      </c>
      <c r="C308" s="11" t="s">
        <v>12862</v>
      </c>
      <c r="D308" s="11" t="str">
        <f t="shared" si="26"/>
        <v>3_x3_3x_B_4b</v>
      </c>
      <c r="E308" s="11" t="str">
        <f>INDEX('Base data'!$M$672:$N$910,MATCH('Kap 3'!D308,'Base data'!$M$672:$M$910,0),2)</f>
        <v>9789152302484-3-x3_3x-B-4b</v>
      </c>
      <c r="G308" s="11" t="str">
        <f t="shared" si="27"/>
        <v>4b</v>
      </c>
      <c r="H308" s="11" t="str">
        <f t="shared" si="28"/>
        <v>Resonera</v>
      </c>
      <c r="I308" s="11" t="s">
        <v>39</v>
      </c>
      <c r="J308" s="11" t="s">
        <v>356</v>
      </c>
      <c r="K308" s="239" t="s">
        <v>169</v>
      </c>
      <c r="L308" s="11" t="s">
        <v>283</v>
      </c>
      <c r="M308" s="11">
        <v>2</v>
      </c>
      <c r="N308" s="11" t="s">
        <v>281</v>
      </c>
      <c r="O308" s="11" t="s">
        <v>304</v>
      </c>
      <c r="P308" s="11" t="s">
        <v>20233</v>
      </c>
      <c r="Q308" s="11" t="s">
        <v>7990</v>
      </c>
      <c r="R308" s="55" t="s">
        <v>20234</v>
      </c>
    </row>
    <row r="309" spans="1:18" ht="32" x14ac:dyDescent="0.2">
      <c r="A309" s="160">
        <v>9789152302484</v>
      </c>
      <c r="B309" s="11">
        <v>3</v>
      </c>
      <c r="C309" s="11" t="s">
        <v>12862</v>
      </c>
      <c r="D309" s="11" t="str">
        <f t="shared" si="26"/>
        <v>3_x3_3x_B_4c</v>
      </c>
      <c r="E309" s="11" t="str">
        <f>INDEX('Base data'!$M$672:$N$910,MATCH('Kap 3'!D309,'Base data'!$M$672:$M$910,0),2)</f>
        <v>9789152302484-3-x3_3x-B-4c</v>
      </c>
      <c r="G309" s="11" t="str">
        <f t="shared" si="27"/>
        <v>4c</v>
      </c>
      <c r="H309" s="11" t="str">
        <f t="shared" si="28"/>
        <v>Resonera</v>
      </c>
      <c r="I309" s="11" t="s">
        <v>41</v>
      </c>
      <c r="J309" s="11" t="s">
        <v>356</v>
      </c>
      <c r="K309" s="239" t="s">
        <v>169</v>
      </c>
      <c r="L309" s="11" t="s">
        <v>283</v>
      </c>
      <c r="M309" s="11">
        <v>1</v>
      </c>
      <c r="N309" s="11" t="s">
        <v>283</v>
      </c>
      <c r="O309" s="11" t="s">
        <v>304</v>
      </c>
      <c r="P309" s="11" t="s">
        <v>20227</v>
      </c>
      <c r="Q309" s="11">
        <v>1000</v>
      </c>
      <c r="R309" s="55" t="s">
        <v>20228</v>
      </c>
    </row>
    <row r="310" spans="1:18" ht="32" x14ac:dyDescent="0.2">
      <c r="A310" s="160">
        <v>9789152302484</v>
      </c>
      <c r="B310" s="11">
        <v>3</v>
      </c>
      <c r="C310" s="11" t="s">
        <v>12862</v>
      </c>
      <c r="D310" s="11" t="str">
        <f t="shared" si="26"/>
        <v>3_x3_3x_B_4c</v>
      </c>
      <c r="E310" s="11" t="str">
        <f>INDEX('Base data'!$M$672:$N$910,MATCH('Kap 3'!D310,'Base data'!$M$672:$M$910,0),2)</f>
        <v>9789152302484-3-x3_3x-B-4c</v>
      </c>
      <c r="G310" s="11" t="str">
        <f t="shared" si="27"/>
        <v>4c</v>
      </c>
      <c r="H310" s="11" t="str">
        <f t="shared" si="28"/>
        <v>Resonera</v>
      </c>
      <c r="I310" s="11" t="s">
        <v>41</v>
      </c>
      <c r="J310" s="11" t="s">
        <v>356</v>
      </c>
      <c r="K310" s="239" t="s">
        <v>169</v>
      </c>
      <c r="L310" s="11" t="s">
        <v>283</v>
      </c>
      <c r="M310" s="11">
        <v>2</v>
      </c>
      <c r="N310" s="11" t="s">
        <v>281</v>
      </c>
      <c r="O310" s="11" t="s">
        <v>304</v>
      </c>
      <c r="P310" s="11" t="s">
        <v>20235</v>
      </c>
      <c r="Q310" s="11" t="s">
        <v>16375</v>
      </c>
      <c r="R310" s="55" t="s">
        <v>20236</v>
      </c>
    </row>
    <row r="311" spans="1:18" ht="32" x14ac:dyDescent="0.2">
      <c r="A311" s="160">
        <v>9789152302484</v>
      </c>
      <c r="B311" s="11">
        <v>3</v>
      </c>
      <c r="C311" s="11" t="s">
        <v>12862</v>
      </c>
      <c r="D311" s="11" t="str">
        <f t="shared" si="26"/>
        <v>3_x3_3x_B_5a</v>
      </c>
      <c r="E311" s="11" t="str">
        <f>INDEX('Base data'!$M$672:$N$910,MATCH('Kap 3'!D311,'Base data'!$M$672:$M$910,0),2)</f>
        <v>9789152302484-3-x3_3x-B-5a</v>
      </c>
      <c r="G311" s="11" t="str">
        <f t="shared" si="27"/>
        <v>5a</v>
      </c>
      <c r="H311" s="11" t="str">
        <f t="shared" si="28"/>
        <v>Resonera</v>
      </c>
      <c r="I311" s="11" t="s">
        <v>42</v>
      </c>
      <c r="J311" s="11" t="s">
        <v>356</v>
      </c>
      <c r="K311" s="239" t="s">
        <v>169</v>
      </c>
      <c r="L311" s="11" t="s">
        <v>283</v>
      </c>
      <c r="M311" s="11">
        <v>1</v>
      </c>
      <c r="N311" s="11" t="s">
        <v>283</v>
      </c>
      <c r="O311" s="11" t="s">
        <v>304</v>
      </c>
      <c r="P311" s="11" t="s">
        <v>20218</v>
      </c>
      <c r="Q311" s="11">
        <v>10</v>
      </c>
      <c r="R311" s="55" t="s">
        <v>20219</v>
      </c>
    </row>
    <row r="312" spans="1:18" ht="32" x14ac:dyDescent="0.2">
      <c r="A312" s="160">
        <v>9789152302484</v>
      </c>
      <c r="B312" s="11">
        <v>3</v>
      </c>
      <c r="C312" s="11" t="s">
        <v>12862</v>
      </c>
      <c r="D312" s="11" t="str">
        <f t="shared" si="26"/>
        <v>3_x3_3x_B_5a</v>
      </c>
      <c r="E312" s="11" t="str">
        <f>INDEX('Base data'!$M$672:$N$910,MATCH('Kap 3'!D312,'Base data'!$M$672:$M$910,0),2)</f>
        <v>9789152302484-3-x3_3x-B-5a</v>
      </c>
      <c r="G312" s="11" t="str">
        <f t="shared" si="27"/>
        <v>5a</v>
      </c>
      <c r="H312" s="11" t="str">
        <f t="shared" si="28"/>
        <v>Resonera</v>
      </c>
      <c r="I312" s="11" t="s">
        <v>42</v>
      </c>
      <c r="J312" s="11" t="s">
        <v>356</v>
      </c>
      <c r="K312" s="239" t="s">
        <v>169</v>
      </c>
      <c r="L312" s="11" t="s">
        <v>283</v>
      </c>
      <c r="M312" s="11">
        <v>2</v>
      </c>
      <c r="N312" s="11" t="s">
        <v>281</v>
      </c>
      <c r="O312" s="11" t="s">
        <v>304</v>
      </c>
      <c r="P312" s="11" t="s">
        <v>20237</v>
      </c>
      <c r="Q312" s="11" t="s">
        <v>9528</v>
      </c>
      <c r="R312" s="55" t="s">
        <v>20232</v>
      </c>
    </row>
    <row r="313" spans="1:18" ht="32" x14ac:dyDescent="0.2">
      <c r="A313" s="160">
        <v>9789152302484</v>
      </c>
      <c r="B313" s="11">
        <v>3</v>
      </c>
      <c r="C313" s="11" t="s">
        <v>12862</v>
      </c>
      <c r="D313" s="11" t="str">
        <f t="shared" si="26"/>
        <v>3_x3_3x_B_5b</v>
      </c>
      <c r="E313" s="11" t="str">
        <f>INDEX('Base data'!$M$672:$N$910,MATCH('Kap 3'!D313,'Base data'!$M$672:$M$910,0),2)</f>
        <v>9789152302484-3-x3_3x-B-5b</v>
      </c>
      <c r="G313" s="11" t="str">
        <f t="shared" si="27"/>
        <v>5b</v>
      </c>
      <c r="H313" s="11" t="str">
        <f t="shared" si="28"/>
        <v>Resonera</v>
      </c>
      <c r="I313" s="11" t="s">
        <v>43</v>
      </c>
      <c r="J313" s="11" t="s">
        <v>356</v>
      </c>
      <c r="K313" s="239" t="s">
        <v>169</v>
      </c>
      <c r="L313" s="11" t="s">
        <v>283</v>
      </c>
      <c r="M313" s="11">
        <v>1</v>
      </c>
      <c r="N313" s="11" t="s">
        <v>283</v>
      </c>
      <c r="O313" s="11" t="s">
        <v>304</v>
      </c>
      <c r="P313" s="11" t="s">
        <v>20222</v>
      </c>
      <c r="Q313" s="11">
        <v>100</v>
      </c>
      <c r="R313" s="55" t="s">
        <v>20223</v>
      </c>
    </row>
    <row r="314" spans="1:18" ht="32" x14ac:dyDescent="0.2">
      <c r="A314" s="160">
        <v>9789152302484</v>
      </c>
      <c r="B314" s="11">
        <v>3</v>
      </c>
      <c r="C314" s="11" t="s">
        <v>12862</v>
      </c>
      <c r="D314" s="11" t="str">
        <f t="shared" si="26"/>
        <v>3_x3_3x_B_5b</v>
      </c>
      <c r="E314" s="11" t="str">
        <f>INDEX('Base data'!$M$672:$N$910,MATCH('Kap 3'!D314,'Base data'!$M$672:$M$910,0),2)</f>
        <v>9789152302484-3-x3_3x-B-5b</v>
      </c>
      <c r="G314" s="11" t="str">
        <f t="shared" si="27"/>
        <v>5b</v>
      </c>
      <c r="H314" s="11" t="str">
        <f t="shared" si="28"/>
        <v>Resonera</v>
      </c>
      <c r="I314" s="11" t="s">
        <v>43</v>
      </c>
      <c r="J314" s="11" t="s">
        <v>356</v>
      </c>
      <c r="K314" s="239" t="s">
        <v>169</v>
      </c>
      <c r="L314" s="11" t="s">
        <v>283</v>
      </c>
      <c r="M314" s="11">
        <v>2</v>
      </c>
      <c r="N314" s="11" t="s">
        <v>281</v>
      </c>
      <c r="O314" s="11" t="s">
        <v>304</v>
      </c>
      <c r="P314" s="11" t="s">
        <v>20238</v>
      </c>
      <c r="Q314" s="11" t="s">
        <v>20239</v>
      </c>
      <c r="R314" s="55" t="s">
        <v>20234</v>
      </c>
    </row>
    <row r="315" spans="1:18" ht="32" x14ac:dyDescent="0.2">
      <c r="A315" s="160">
        <v>9789152302484</v>
      </c>
      <c r="B315" s="11">
        <v>3</v>
      </c>
      <c r="C315" s="11" t="s">
        <v>12862</v>
      </c>
      <c r="D315" s="11" t="str">
        <f t="shared" si="26"/>
        <v>3_x3_3x_B_5c</v>
      </c>
      <c r="E315" s="11" t="str">
        <f>INDEX('Base data'!$M$672:$N$910,MATCH('Kap 3'!D315,'Base data'!$M$672:$M$910,0),2)</f>
        <v>9789152302484-3-x3_3x-B-5c</v>
      </c>
      <c r="G315" s="11" t="str">
        <f t="shared" si="27"/>
        <v>5c</v>
      </c>
      <c r="H315" s="11" t="str">
        <f t="shared" si="28"/>
        <v>Resonera</v>
      </c>
      <c r="I315" s="11" t="s">
        <v>166</v>
      </c>
      <c r="J315" s="11" t="s">
        <v>356</v>
      </c>
      <c r="K315" s="239" t="s">
        <v>169</v>
      </c>
      <c r="L315" s="11" t="s">
        <v>283</v>
      </c>
      <c r="M315" s="11">
        <v>1</v>
      </c>
      <c r="N315" s="11" t="s">
        <v>283</v>
      </c>
      <c r="O315" s="11" t="s">
        <v>304</v>
      </c>
      <c r="P315" s="11" t="s">
        <v>20227</v>
      </c>
      <c r="Q315" s="11">
        <v>1000</v>
      </c>
      <c r="R315" s="55" t="s">
        <v>20228</v>
      </c>
    </row>
    <row r="316" spans="1:18" ht="32" x14ac:dyDescent="0.2">
      <c r="A316" s="160">
        <v>9789152302484</v>
      </c>
      <c r="B316" s="11">
        <v>3</v>
      </c>
      <c r="C316" s="11" t="s">
        <v>12862</v>
      </c>
      <c r="D316" s="11" t="str">
        <f t="shared" si="26"/>
        <v>3_x3_3x_B_5c</v>
      </c>
      <c r="E316" s="11" t="str">
        <f>INDEX('Base data'!$M$672:$N$910,MATCH('Kap 3'!D316,'Base data'!$M$672:$M$910,0),2)</f>
        <v>9789152302484-3-x3_3x-B-5c</v>
      </c>
      <c r="G316" s="11" t="str">
        <f t="shared" si="27"/>
        <v>5c</v>
      </c>
      <c r="H316" s="11" t="str">
        <f t="shared" si="28"/>
        <v>Resonera</v>
      </c>
      <c r="I316" s="11" t="s">
        <v>166</v>
      </c>
      <c r="J316" s="11" t="s">
        <v>356</v>
      </c>
      <c r="K316" s="239" t="s">
        <v>169</v>
      </c>
      <c r="L316" s="11" t="s">
        <v>283</v>
      </c>
      <c r="M316" s="11">
        <v>2</v>
      </c>
      <c r="N316" s="11" t="s">
        <v>281</v>
      </c>
      <c r="O316" s="11" t="s">
        <v>304</v>
      </c>
      <c r="P316" s="11" t="s">
        <v>20240</v>
      </c>
      <c r="Q316" s="11" t="s">
        <v>8105</v>
      </c>
      <c r="R316" s="55" t="s">
        <v>20236</v>
      </c>
    </row>
    <row r="317" spans="1:18" ht="80" x14ac:dyDescent="0.2">
      <c r="A317" s="160">
        <v>9789152302484</v>
      </c>
      <c r="B317" s="11">
        <v>3</v>
      </c>
      <c r="C317" s="11" t="s">
        <v>12862</v>
      </c>
      <c r="D317" s="11" t="str">
        <f t="shared" si="26"/>
        <v>3_x3_3x_B_6a</v>
      </c>
      <c r="E317" s="11" t="str">
        <f>INDEX('Base data'!$M$672:$N$910,MATCH('Kap 3'!D317,'Base data'!$M$672:$M$910,0),2)</f>
        <v>9789152302484-3-x3_3x-B-6a</v>
      </c>
      <c r="G317" s="11" t="str">
        <f t="shared" si="27"/>
        <v>6a</v>
      </c>
      <c r="H317" s="11" t="str">
        <f t="shared" si="28"/>
        <v>Resonera</v>
      </c>
      <c r="I317" s="11" t="s">
        <v>44</v>
      </c>
      <c r="J317" s="11" t="s">
        <v>356</v>
      </c>
      <c r="K317" s="239" t="s">
        <v>169</v>
      </c>
      <c r="L317" s="11" t="s">
        <v>283</v>
      </c>
      <c r="M317" s="176">
        <v>1</v>
      </c>
      <c r="N317" s="176" t="s">
        <v>283</v>
      </c>
      <c r="O317" s="176" t="s">
        <v>311</v>
      </c>
      <c r="P317" s="237" t="s">
        <v>20678</v>
      </c>
      <c r="Q317" s="11" t="s">
        <v>20241</v>
      </c>
      <c r="R317" s="55" t="s">
        <v>20242</v>
      </c>
    </row>
    <row r="318" spans="1:18" ht="64" x14ac:dyDescent="0.2">
      <c r="A318" s="160">
        <v>9789152302484</v>
      </c>
      <c r="B318" s="11">
        <v>3</v>
      </c>
      <c r="C318" s="11" t="s">
        <v>12862</v>
      </c>
      <c r="D318" s="11" t="str">
        <f t="shared" si="26"/>
        <v>3_x3_3x_B_6b</v>
      </c>
      <c r="E318" s="11" t="str">
        <f>INDEX('Base data'!$M$672:$N$910,MATCH('Kap 3'!D318,'Base data'!$M$672:$M$910,0),2)</f>
        <v>9789152302484-3-x3_3x-B-6b</v>
      </c>
      <c r="G318" s="11" t="str">
        <f t="shared" si="27"/>
        <v>6b</v>
      </c>
      <c r="H318" s="11" t="str">
        <f t="shared" si="28"/>
        <v>Resonera</v>
      </c>
      <c r="I318" s="11" t="s">
        <v>45</v>
      </c>
      <c r="J318" s="11" t="s">
        <v>356</v>
      </c>
      <c r="K318" s="239" t="s">
        <v>169</v>
      </c>
      <c r="L318" s="11" t="s">
        <v>283</v>
      </c>
      <c r="M318" s="11">
        <v>1</v>
      </c>
      <c r="N318" s="11" t="s">
        <v>283</v>
      </c>
      <c r="O318" s="11" t="s">
        <v>304</v>
      </c>
      <c r="P318" s="11" t="s">
        <v>19792</v>
      </c>
      <c r="Q318" s="11" t="s">
        <v>19793</v>
      </c>
      <c r="R318" s="55" t="s">
        <v>20754</v>
      </c>
    </row>
    <row r="319" spans="1:18" ht="64" x14ac:dyDescent="0.2">
      <c r="A319" s="160">
        <v>9789152302484</v>
      </c>
      <c r="B319" s="11">
        <v>3</v>
      </c>
      <c r="C319" s="11" t="s">
        <v>12862</v>
      </c>
      <c r="D319" s="11" t="str">
        <f t="shared" si="26"/>
        <v>3_x3_3x_B_6c</v>
      </c>
      <c r="E319" s="11" t="str">
        <f>INDEX('Base data'!$M$672:$N$910,MATCH('Kap 3'!D319,'Base data'!$M$672:$M$910,0),2)</f>
        <v>9789152302484-3-x3_3x-B-6c</v>
      </c>
      <c r="G319" s="11" t="str">
        <f t="shared" si="27"/>
        <v>6c</v>
      </c>
      <c r="H319" s="11" t="str">
        <f t="shared" si="28"/>
        <v>Resonera</v>
      </c>
      <c r="I319" s="11" t="s">
        <v>46</v>
      </c>
      <c r="J319" s="11" t="s">
        <v>356</v>
      </c>
      <c r="K319" s="239" t="s">
        <v>169</v>
      </c>
      <c r="L319" s="11" t="s">
        <v>283</v>
      </c>
      <c r="M319" s="11">
        <v>1</v>
      </c>
      <c r="N319" s="11" t="s">
        <v>283</v>
      </c>
      <c r="O319" s="11" t="s">
        <v>311</v>
      </c>
      <c r="P319" s="55" t="s">
        <v>20679</v>
      </c>
      <c r="Q319" s="11" t="s">
        <v>20243</v>
      </c>
      <c r="R319" s="55" t="s">
        <v>19772</v>
      </c>
    </row>
    <row r="320" spans="1:18" ht="32" x14ac:dyDescent="0.2">
      <c r="A320" s="160">
        <v>9789152302484</v>
      </c>
      <c r="B320" s="11">
        <v>3</v>
      </c>
      <c r="C320" s="11" t="s">
        <v>12862</v>
      </c>
      <c r="D320" s="11" t="str">
        <f t="shared" si="26"/>
        <v>3_x3_3x_B_7a</v>
      </c>
      <c r="E320" s="11" t="str">
        <f>INDEX('Base data'!$M$672:$N$910,MATCH('Kap 3'!D320,'Base data'!$M$672:$M$910,0),2)</f>
        <v>9789152302484-3-x3_3x-B-7a</v>
      </c>
      <c r="G320" s="11" t="str">
        <f t="shared" si="27"/>
        <v>7a</v>
      </c>
      <c r="H320" s="11" t="str">
        <f t="shared" si="28"/>
        <v>Problemlösning</v>
      </c>
      <c r="I320" s="11" t="s">
        <v>47</v>
      </c>
      <c r="J320" s="11" t="s">
        <v>356</v>
      </c>
      <c r="K320" s="239" t="s">
        <v>169</v>
      </c>
      <c r="L320" s="11" t="s">
        <v>1256</v>
      </c>
      <c r="M320" s="11">
        <v>1</v>
      </c>
      <c r="N320" s="11" t="s">
        <v>283</v>
      </c>
      <c r="O320" s="11" t="s">
        <v>304</v>
      </c>
      <c r="P320" s="11" t="s">
        <v>20244</v>
      </c>
      <c r="Q320" s="11">
        <v>3</v>
      </c>
      <c r="R320" s="55" t="s">
        <v>20245</v>
      </c>
    </row>
    <row r="321" spans="1:18" ht="48" x14ac:dyDescent="0.2">
      <c r="A321" s="160">
        <v>9789152302484</v>
      </c>
      <c r="B321" s="11">
        <v>3</v>
      </c>
      <c r="C321" s="11" t="s">
        <v>12862</v>
      </c>
      <c r="D321" s="11" t="str">
        <f t="shared" si="26"/>
        <v>3_x3_3x_B_7a</v>
      </c>
      <c r="E321" s="11" t="str">
        <f>INDEX('Base data'!$M$672:$N$910,MATCH('Kap 3'!D321,'Base data'!$M$672:$M$910,0),2)</f>
        <v>9789152302484-3-x3_3x-B-7a</v>
      </c>
      <c r="G321" s="11" t="str">
        <f t="shared" si="27"/>
        <v>7a</v>
      </c>
      <c r="H321" s="11" t="str">
        <f t="shared" si="28"/>
        <v>Problemlösning</v>
      </c>
      <c r="I321" s="11" t="s">
        <v>47</v>
      </c>
      <c r="J321" s="11" t="s">
        <v>356</v>
      </c>
      <c r="K321" s="239" t="s">
        <v>169</v>
      </c>
      <c r="L321" s="11" t="s">
        <v>1256</v>
      </c>
      <c r="M321" s="11">
        <v>2</v>
      </c>
      <c r="N321" s="11" t="s">
        <v>281</v>
      </c>
      <c r="O321" s="11" t="s">
        <v>304</v>
      </c>
      <c r="P321" s="11" t="s">
        <v>20246</v>
      </c>
      <c r="Q321" s="11">
        <v>3</v>
      </c>
      <c r="R321" s="55" t="s">
        <v>20247</v>
      </c>
    </row>
    <row r="322" spans="1:18" ht="80" x14ac:dyDescent="0.2">
      <c r="A322" s="160">
        <v>9789152302484</v>
      </c>
      <c r="B322" s="11">
        <v>3</v>
      </c>
      <c r="C322" s="11" t="s">
        <v>12862</v>
      </c>
      <c r="D322" s="11" t="str">
        <f t="shared" si="26"/>
        <v>3_x3_3x_B_7b</v>
      </c>
      <c r="E322" s="11" t="str">
        <f>INDEX('Base data'!$M$672:$N$910,MATCH('Kap 3'!D322,'Base data'!$M$672:$M$910,0),2)</f>
        <v>9789152302484-3-x3_3x-B-7b</v>
      </c>
      <c r="G322" s="11" t="str">
        <f t="shared" si="27"/>
        <v>7b</v>
      </c>
      <c r="H322" s="11" t="str">
        <f t="shared" si="28"/>
        <v>Problemlösning</v>
      </c>
      <c r="I322" s="11" t="s">
        <v>48</v>
      </c>
      <c r="J322" s="11" t="s">
        <v>356</v>
      </c>
      <c r="K322" s="239" t="s">
        <v>169</v>
      </c>
      <c r="L322" s="11" t="s">
        <v>1256</v>
      </c>
      <c r="M322" s="11">
        <v>1</v>
      </c>
      <c r="N322" s="11" t="s">
        <v>283</v>
      </c>
      <c r="O322" s="11" t="s">
        <v>304</v>
      </c>
      <c r="P322" s="11" t="s">
        <v>20244</v>
      </c>
      <c r="Q322" s="11">
        <v>7</v>
      </c>
      <c r="R322" s="55" t="s">
        <v>20248</v>
      </c>
    </row>
    <row r="323" spans="1:18" ht="48" x14ac:dyDescent="0.2">
      <c r="A323" s="160">
        <v>9789152302484</v>
      </c>
      <c r="B323" s="11">
        <v>3</v>
      </c>
      <c r="C323" s="11" t="s">
        <v>12862</v>
      </c>
      <c r="D323" s="11" t="str">
        <f t="shared" si="26"/>
        <v>3_x3_3x_B_7b</v>
      </c>
      <c r="E323" s="11" t="str">
        <f>INDEX('Base data'!$M$672:$N$910,MATCH('Kap 3'!D323,'Base data'!$M$672:$M$910,0),2)</f>
        <v>9789152302484-3-x3_3x-B-7b</v>
      </c>
      <c r="G323" s="11" t="str">
        <f t="shared" si="27"/>
        <v>7b</v>
      </c>
      <c r="H323" s="11" t="str">
        <f t="shared" si="28"/>
        <v>Problemlösning</v>
      </c>
      <c r="I323" s="11" t="s">
        <v>48</v>
      </c>
      <c r="J323" s="11" t="s">
        <v>356</v>
      </c>
      <c r="K323" s="239" t="s">
        <v>169</v>
      </c>
      <c r="L323" s="11" t="s">
        <v>1256</v>
      </c>
      <c r="M323" s="11">
        <v>2</v>
      </c>
      <c r="N323" s="11" t="s">
        <v>281</v>
      </c>
      <c r="O323" s="11" t="s">
        <v>304</v>
      </c>
      <c r="P323" s="11" t="s">
        <v>20249</v>
      </c>
      <c r="Q323" s="11">
        <v>7</v>
      </c>
      <c r="R323" s="55" t="s">
        <v>20250</v>
      </c>
    </row>
    <row r="324" spans="1:18" ht="80" x14ac:dyDescent="0.2">
      <c r="A324" s="160">
        <v>9789152302484</v>
      </c>
      <c r="B324" s="11">
        <v>3</v>
      </c>
      <c r="C324" s="11" t="s">
        <v>12862</v>
      </c>
      <c r="D324" s="11" t="str">
        <f t="shared" si="26"/>
        <v>3_x3_3x_B_7c</v>
      </c>
      <c r="E324" s="11" t="str">
        <f>INDEX('Base data'!$M$672:$N$910,MATCH('Kap 3'!D324,'Base data'!$M$672:$M$910,0),2)</f>
        <v>9789152302484-3-x3_3x-B-7c</v>
      </c>
      <c r="G324" s="11" t="str">
        <f t="shared" si="27"/>
        <v>7c</v>
      </c>
      <c r="H324" s="11" t="str">
        <f t="shared" si="28"/>
        <v>Problemlösning</v>
      </c>
      <c r="I324" s="11" t="s">
        <v>49</v>
      </c>
      <c r="J324" s="11" t="s">
        <v>356</v>
      </c>
      <c r="K324" s="239" t="s">
        <v>169</v>
      </c>
      <c r="L324" s="11" t="s">
        <v>1256</v>
      </c>
      <c r="M324" s="11">
        <v>1</v>
      </c>
      <c r="N324" s="11" t="s">
        <v>283</v>
      </c>
      <c r="O324" s="11" t="s">
        <v>304</v>
      </c>
      <c r="P324" s="11" t="s">
        <v>20244</v>
      </c>
      <c r="Q324" s="11">
        <v>11</v>
      </c>
      <c r="R324" s="55" t="s">
        <v>20251</v>
      </c>
    </row>
    <row r="325" spans="1:18" ht="48" x14ac:dyDescent="0.2">
      <c r="A325" s="160">
        <v>9789152302484</v>
      </c>
      <c r="B325" s="11">
        <v>3</v>
      </c>
      <c r="C325" s="11" t="s">
        <v>12862</v>
      </c>
      <c r="D325" s="11" t="str">
        <f t="shared" si="26"/>
        <v>3_x3_3x_B_7c</v>
      </c>
      <c r="E325" s="11" t="str">
        <f>INDEX('Base data'!$M$672:$N$910,MATCH('Kap 3'!D325,'Base data'!$M$672:$M$910,0),2)</f>
        <v>9789152302484-3-x3_3x-B-7c</v>
      </c>
      <c r="G325" s="11" t="str">
        <f t="shared" si="27"/>
        <v>7c</v>
      </c>
      <c r="H325" s="11" t="str">
        <f t="shared" si="28"/>
        <v>Problemlösning</v>
      </c>
      <c r="I325" s="11" t="s">
        <v>49</v>
      </c>
      <c r="J325" s="11" t="s">
        <v>356</v>
      </c>
      <c r="K325" s="239" t="s">
        <v>169</v>
      </c>
      <c r="L325" s="11" t="s">
        <v>1256</v>
      </c>
      <c r="M325" s="11">
        <v>2</v>
      </c>
      <c r="N325" s="11" t="s">
        <v>281</v>
      </c>
      <c r="O325" s="11" t="s">
        <v>304</v>
      </c>
      <c r="P325" s="11" t="s">
        <v>20252</v>
      </c>
      <c r="Q325" s="11">
        <v>11</v>
      </c>
      <c r="R325" s="55" t="s">
        <v>20250</v>
      </c>
    </row>
    <row r="326" spans="1:18" ht="32" x14ac:dyDescent="0.2">
      <c r="A326" s="160">
        <v>9789152302484</v>
      </c>
      <c r="B326" s="11">
        <v>3</v>
      </c>
      <c r="C326" s="11" t="s">
        <v>12862</v>
      </c>
      <c r="D326" s="11" t="str">
        <f t="shared" si="26"/>
        <v>3_x3_3x_B_8a</v>
      </c>
      <c r="E326" s="11" t="str">
        <f>INDEX('Base data'!$M$672:$N$910,MATCH('Kap 3'!D326,'Base data'!$M$672:$M$910,0),2)</f>
        <v>9789152302484-3-x3_3x-B-8a</v>
      </c>
      <c r="G326" s="11" t="str">
        <f t="shared" si="27"/>
        <v>8a</v>
      </c>
      <c r="H326" s="11" t="str">
        <f t="shared" si="28"/>
        <v>Resonera</v>
      </c>
      <c r="I326" s="11" t="s">
        <v>50</v>
      </c>
      <c r="J326" s="11" t="s">
        <v>356</v>
      </c>
      <c r="K326" s="239" t="s">
        <v>169</v>
      </c>
      <c r="L326" s="11" t="s">
        <v>283</v>
      </c>
      <c r="M326" s="11">
        <v>1</v>
      </c>
      <c r="N326" s="11" t="s">
        <v>283</v>
      </c>
      <c r="O326" s="11" t="s">
        <v>304</v>
      </c>
      <c r="P326" s="11" t="s">
        <v>20253</v>
      </c>
      <c r="Q326" s="11">
        <v>1</v>
      </c>
      <c r="R326" s="55" t="s">
        <v>20254</v>
      </c>
    </row>
    <row r="327" spans="1:18" ht="32" x14ac:dyDescent="0.2">
      <c r="A327" s="160">
        <v>9789152302484</v>
      </c>
      <c r="B327" s="11">
        <v>3</v>
      </c>
      <c r="C327" s="11" t="s">
        <v>12862</v>
      </c>
      <c r="D327" s="11" t="str">
        <f t="shared" si="26"/>
        <v>3_x3_3x_B_8a</v>
      </c>
      <c r="E327" s="11" t="str">
        <f>INDEX('Base data'!$M$672:$N$910,MATCH('Kap 3'!D327,'Base data'!$M$672:$M$910,0),2)</f>
        <v>9789152302484-3-x3_3x-B-8a</v>
      </c>
      <c r="G327" s="11" t="str">
        <f t="shared" si="27"/>
        <v>8a</v>
      </c>
      <c r="H327" s="11" t="str">
        <f t="shared" si="28"/>
        <v>Resonera</v>
      </c>
      <c r="I327" s="11" t="s">
        <v>50</v>
      </c>
      <c r="J327" s="11" t="s">
        <v>356</v>
      </c>
      <c r="K327" s="239" t="s">
        <v>169</v>
      </c>
      <c r="L327" s="11" t="s">
        <v>283</v>
      </c>
      <c r="M327" s="11">
        <v>2</v>
      </c>
      <c r="N327" s="11" t="s">
        <v>281</v>
      </c>
      <c r="O327" s="11" t="s">
        <v>304</v>
      </c>
      <c r="P327" s="11" t="s">
        <v>20255</v>
      </c>
      <c r="Q327" s="11">
        <v>2</v>
      </c>
      <c r="R327" s="55" t="s">
        <v>20256</v>
      </c>
    </row>
    <row r="328" spans="1:18" ht="32" x14ac:dyDescent="0.2">
      <c r="A328" s="160">
        <v>9789152302484</v>
      </c>
      <c r="B328" s="11">
        <v>3</v>
      </c>
      <c r="C328" s="11" t="s">
        <v>12862</v>
      </c>
      <c r="D328" s="11" t="str">
        <f t="shared" si="26"/>
        <v>3_x3_3x_B_8b</v>
      </c>
      <c r="E328" s="11" t="str">
        <f>INDEX('Base data'!$M$672:$N$910,MATCH('Kap 3'!D328,'Base data'!$M$672:$M$910,0),2)</f>
        <v>9789152302484-3-x3_3x-B-8b</v>
      </c>
      <c r="G328" s="11" t="str">
        <f t="shared" si="27"/>
        <v>8b</v>
      </c>
      <c r="H328" s="11" t="str">
        <f t="shared" si="28"/>
        <v>Resonera</v>
      </c>
      <c r="I328" s="11" t="s">
        <v>51</v>
      </c>
      <c r="J328" s="11" t="s">
        <v>356</v>
      </c>
      <c r="K328" s="239" t="s">
        <v>169</v>
      </c>
      <c r="L328" s="11" t="s">
        <v>283</v>
      </c>
      <c r="M328" s="11">
        <v>1</v>
      </c>
      <c r="N328" s="11" t="s">
        <v>283</v>
      </c>
      <c r="O328" s="11" t="s">
        <v>304</v>
      </c>
      <c r="P328" s="11" t="s">
        <v>20253</v>
      </c>
      <c r="Q328" s="11">
        <v>1</v>
      </c>
      <c r="R328" s="55" t="s">
        <v>20254</v>
      </c>
    </row>
    <row r="329" spans="1:18" ht="32" x14ac:dyDescent="0.2">
      <c r="A329" s="160">
        <v>9789152302484</v>
      </c>
      <c r="B329" s="11">
        <v>3</v>
      </c>
      <c r="C329" s="11" t="s">
        <v>12862</v>
      </c>
      <c r="D329" s="11" t="str">
        <f t="shared" si="26"/>
        <v>3_x3_3x_B_8b</v>
      </c>
      <c r="E329" s="11" t="str">
        <f>INDEX('Base data'!$M$672:$N$910,MATCH('Kap 3'!D329,'Base data'!$M$672:$M$910,0),2)</f>
        <v>9789152302484-3-x3_3x-B-8b</v>
      </c>
      <c r="G329" s="11" t="str">
        <f t="shared" si="27"/>
        <v>8b</v>
      </c>
      <c r="H329" s="11" t="str">
        <f t="shared" si="28"/>
        <v>Resonera</v>
      </c>
      <c r="I329" s="11" t="s">
        <v>51</v>
      </c>
      <c r="J329" s="11" t="s">
        <v>356</v>
      </c>
      <c r="K329" s="239" t="s">
        <v>169</v>
      </c>
      <c r="L329" s="11" t="s">
        <v>283</v>
      </c>
      <c r="M329" s="11">
        <v>2</v>
      </c>
      <c r="N329" s="11" t="s">
        <v>281</v>
      </c>
      <c r="O329" s="11" t="s">
        <v>304</v>
      </c>
      <c r="P329" s="11" t="s">
        <v>20257</v>
      </c>
      <c r="Q329" s="11" t="s">
        <v>14749</v>
      </c>
      <c r="R329" s="55" t="s">
        <v>20256</v>
      </c>
    </row>
    <row r="330" spans="1:18" ht="32" x14ac:dyDescent="0.2">
      <c r="A330" s="160">
        <v>9789152302484</v>
      </c>
      <c r="B330" s="11">
        <v>3</v>
      </c>
      <c r="C330" s="11" t="s">
        <v>12862</v>
      </c>
      <c r="D330" s="11" t="str">
        <f t="shared" si="26"/>
        <v>3_x3_3x_B_8c</v>
      </c>
      <c r="E330" s="11" t="str">
        <f>INDEX('Base data'!$M$672:$N$910,MATCH('Kap 3'!D330,'Base data'!$M$672:$M$910,0),2)</f>
        <v>9789152302484-3-x3_3x-B-8c</v>
      </c>
      <c r="G330" s="11" t="str">
        <f t="shared" si="27"/>
        <v>8c</v>
      </c>
      <c r="H330" s="11" t="str">
        <f t="shared" si="28"/>
        <v>Resonera</v>
      </c>
      <c r="I330" s="11" t="s">
        <v>52</v>
      </c>
      <c r="J330" s="11" t="s">
        <v>356</v>
      </c>
      <c r="K330" s="239" t="s">
        <v>169</v>
      </c>
      <c r="L330" s="11" t="s">
        <v>283</v>
      </c>
      <c r="M330" s="11">
        <v>1</v>
      </c>
      <c r="N330" s="11" t="s">
        <v>283</v>
      </c>
      <c r="O330" s="11" t="s">
        <v>304</v>
      </c>
      <c r="P330" s="11" t="s">
        <v>20258</v>
      </c>
      <c r="Q330" s="11">
        <v>1000</v>
      </c>
      <c r="R330" s="55" t="s">
        <v>20259</v>
      </c>
    </row>
    <row r="331" spans="1:18" ht="32" x14ac:dyDescent="0.2">
      <c r="A331" s="160">
        <v>9789152302484</v>
      </c>
      <c r="B331" s="11">
        <v>3</v>
      </c>
      <c r="C331" s="11" t="s">
        <v>12862</v>
      </c>
      <c r="D331" s="11" t="str">
        <f t="shared" si="26"/>
        <v>3_x3_3x_B_8c</v>
      </c>
      <c r="E331" s="11" t="str">
        <f>INDEX('Base data'!$M$672:$N$910,MATCH('Kap 3'!D331,'Base data'!$M$672:$M$910,0),2)</f>
        <v>9789152302484-3-x3_3x-B-8c</v>
      </c>
      <c r="G331" s="11" t="str">
        <f t="shared" si="27"/>
        <v>8c</v>
      </c>
      <c r="H331" s="11" t="str">
        <f t="shared" si="28"/>
        <v>Resonera</v>
      </c>
      <c r="I331" s="11" t="s">
        <v>52</v>
      </c>
      <c r="J331" s="11" t="s">
        <v>356</v>
      </c>
      <c r="K331" s="239" t="s">
        <v>169</v>
      </c>
      <c r="L331" s="11" t="s">
        <v>283</v>
      </c>
      <c r="M331" s="11">
        <v>2</v>
      </c>
      <c r="N331" s="11" t="s">
        <v>281</v>
      </c>
      <c r="O331" s="11" t="s">
        <v>304</v>
      </c>
      <c r="P331" s="11" t="s">
        <v>20260</v>
      </c>
      <c r="Q331" s="11" t="s">
        <v>20261</v>
      </c>
      <c r="R331" s="55" t="s">
        <v>20262</v>
      </c>
    </row>
    <row r="332" spans="1:18" ht="80" x14ac:dyDescent="0.2">
      <c r="A332" s="160">
        <v>9789152302484</v>
      </c>
      <c r="B332" s="11">
        <v>3</v>
      </c>
      <c r="C332" s="11" t="s">
        <v>12862</v>
      </c>
      <c r="D332" s="11" t="str">
        <f t="shared" si="26"/>
        <v>3_x3_3x_B_9a</v>
      </c>
      <c r="E332" s="11" t="str">
        <f>INDEX('Base data'!$M$672:$N$910,MATCH('Kap 3'!D332,'Base data'!$M$672:$M$910,0),2)</f>
        <v>9789152302484-3-x3_3x-B-9a</v>
      </c>
      <c r="G332" s="11" t="str">
        <f t="shared" si="27"/>
        <v>9a</v>
      </c>
      <c r="H332" s="11" t="str">
        <f t="shared" si="28"/>
        <v>Resonera</v>
      </c>
      <c r="I332" s="11" t="s">
        <v>53</v>
      </c>
      <c r="J332" s="11" t="s">
        <v>356</v>
      </c>
      <c r="K332" s="239" t="s">
        <v>169</v>
      </c>
      <c r="L332" s="11" t="s">
        <v>283</v>
      </c>
      <c r="M332" s="11">
        <v>1</v>
      </c>
      <c r="N332" s="11" t="s">
        <v>283</v>
      </c>
      <c r="O332" s="11" t="s">
        <v>304</v>
      </c>
      <c r="P332" s="11" t="s">
        <v>20253</v>
      </c>
      <c r="Q332" s="11">
        <v>1</v>
      </c>
      <c r="R332" s="55" t="s">
        <v>20263</v>
      </c>
    </row>
    <row r="333" spans="1:18" ht="32" x14ac:dyDescent="0.2">
      <c r="A333" s="160">
        <v>9789152302484</v>
      </c>
      <c r="B333" s="11">
        <v>3</v>
      </c>
      <c r="C333" s="11" t="s">
        <v>12862</v>
      </c>
      <c r="D333" s="11" t="str">
        <f t="shared" si="26"/>
        <v>3_x3_3x_B_9a</v>
      </c>
      <c r="E333" s="11" t="str">
        <f>INDEX('Base data'!$M$672:$N$910,MATCH('Kap 3'!D333,'Base data'!$M$672:$M$910,0),2)</f>
        <v>9789152302484-3-x3_3x-B-9a</v>
      </c>
      <c r="G333" s="11" t="str">
        <f t="shared" si="27"/>
        <v>9a</v>
      </c>
      <c r="H333" s="11" t="str">
        <f t="shared" si="28"/>
        <v>Resonera</v>
      </c>
      <c r="I333" s="11" t="s">
        <v>53</v>
      </c>
      <c r="J333" s="11" t="s">
        <v>356</v>
      </c>
      <c r="K333" s="239" t="s">
        <v>169</v>
      </c>
      <c r="L333" s="11" t="s">
        <v>283</v>
      </c>
      <c r="M333" s="11">
        <v>2</v>
      </c>
      <c r="N333" s="11" t="s">
        <v>281</v>
      </c>
      <c r="O333" s="11" t="s">
        <v>304</v>
      </c>
      <c r="P333" s="11" t="s">
        <v>20264</v>
      </c>
      <c r="Q333" s="11" t="s">
        <v>16375</v>
      </c>
      <c r="R333" s="55" t="s">
        <v>20256</v>
      </c>
    </row>
    <row r="334" spans="1:18" ht="64" x14ac:dyDescent="0.2">
      <c r="A334" s="160">
        <v>9789152302484</v>
      </c>
      <c r="B334" s="11">
        <v>3</v>
      </c>
      <c r="C334" s="11" t="s">
        <v>12862</v>
      </c>
      <c r="D334" s="11" t="str">
        <f t="shared" si="26"/>
        <v>3_x3_3x_B_9b</v>
      </c>
      <c r="E334" s="11" t="str">
        <f>INDEX('Base data'!$M$672:$N$910,MATCH('Kap 3'!D334,'Base data'!$M$672:$M$910,0),2)</f>
        <v>9789152302484-3-x3_3x-B-9b</v>
      </c>
      <c r="G334" s="11" t="str">
        <f t="shared" si="27"/>
        <v>9b</v>
      </c>
      <c r="H334" s="11" t="str">
        <f t="shared" si="28"/>
        <v>Resonera</v>
      </c>
      <c r="I334" s="11" t="s">
        <v>54</v>
      </c>
      <c r="J334" s="11" t="s">
        <v>356</v>
      </c>
      <c r="K334" s="239" t="s">
        <v>169</v>
      </c>
      <c r="L334" s="11" t="s">
        <v>283</v>
      </c>
      <c r="M334" s="11">
        <v>1</v>
      </c>
      <c r="N334" s="11" t="s">
        <v>283</v>
      </c>
      <c r="O334" s="11" t="s">
        <v>304</v>
      </c>
      <c r="P334" s="11" t="s">
        <v>20265</v>
      </c>
      <c r="Q334" s="11">
        <v>1000</v>
      </c>
      <c r="R334" s="55" t="s">
        <v>20266</v>
      </c>
    </row>
    <row r="335" spans="1:18" ht="32" x14ac:dyDescent="0.2">
      <c r="A335" s="160">
        <v>9789152302484</v>
      </c>
      <c r="B335" s="11">
        <v>3</v>
      </c>
      <c r="C335" s="11" t="s">
        <v>12862</v>
      </c>
      <c r="D335" s="11" t="str">
        <f t="shared" si="26"/>
        <v>3_x3_3x_B_9b</v>
      </c>
      <c r="E335" s="11" t="str">
        <f>INDEX('Base data'!$M$672:$N$910,MATCH('Kap 3'!D335,'Base data'!$M$672:$M$910,0),2)</f>
        <v>9789152302484-3-x3_3x-B-9b</v>
      </c>
      <c r="G335" s="11" t="str">
        <f t="shared" si="27"/>
        <v>9b</v>
      </c>
      <c r="H335" s="11" t="str">
        <f t="shared" si="28"/>
        <v>Resonera</v>
      </c>
      <c r="I335" s="11" t="s">
        <v>54</v>
      </c>
      <c r="J335" s="11" t="s">
        <v>356</v>
      </c>
      <c r="K335" s="239" t="s">
        <v>169</v>
      </c>
      <c r="L335" s="11" t="s">
        <v>283</v>
      </c>
      <c r="M335" s="11">
        <v>2</v>
      </c>
      <c r="N335" s="11" t="s">
        <v>281</v>
      </c>
      <c r="O335" s="11" t="s">
        <v>304</v>
      </c>
      <c r="P335" s="11" t="s">
        <v>20267</v>
      </c>
      <c r="Q335" s="11" t="s">
        <v>20268</v>
      </c>
      <c r="R335" s="55" t="s">
        <v>20269</v>
      </c>
    </row>
    <row r="336" spans="1:18" ht="64" x14ac:dyDescent="0.2">
      <c r="A336" s="160">
        <v>9789152302484</v>
      </c>
      <c r="B336" s="11">
        <v>3</v>
      </c>
      <c r="C336" s="11" t="s">
        <v>12862</v>
      </c>
      <c r="D336" s="11" t="str">
        <f t="shared" si="26"/>
        <v>3_x3_3x_B_9c</v>
      </c>
      <c r="E336" s="11" t="str">
        <f>INDEX('Base data'!$M$672:$N$910,MATCH('Kap 3'!D336,'Base data'!$M$672:$M$910,0),2)</f>
        <v>9789152302484-3-x3_3x-B-9c</v>
      </c>
      <c r="G336" s="11" t="str">
        <f t="shared" si="27"/>
        <v>9c</v>
      </c>
      <c r="H336" s="11" t="str">
        <f t="shared" si="28"/>
        <v>Resonera</v>
      </c>
      <c r="I336" s="11" t="s">
        <v>55</v>
      </c>
      <c r="J336" s="11" t="s">
        <v>356</v>
      </c>
      <c r="K336" s="239" t="s">
        <v>169</v>
      </c>
      <c r="L336" s="11" t="s">
        <v>283</v>
      </c>
      <c r="M336" s="11">
        <v>1</v>
      </c>
      <c r="N336" s="11" t="s">
        <v>283</v>
      </c>
      <c r="O336" s="11" t="s">
        <v>304</v>
      </c>
      <c r="P336" s="11" t="s">
        <v>20265</v>
      </c>
      <c r="Q336" s="11">
        <v>1000</v>
      </c>
      <c r="R336" s="55" t="s">
        <v>20266</v>
      </c>
    </row>
    <row r="337" spans="1:18" ht="32" x14ac:dyDescent="0.2">
      <c r="A337" s="160">
        <v>9789152302484</v>
      </c>
      <c r="B337" s="11">
        <v>3</v>
      </c>
      <c r="C337" s="11" t="s">
        <v>12862</v>
      </c>
      <c r="D337" s="11" t="str">
        <f t="shared" si="26"/>
        <v>3_x3_3x_B_9c</v>
      </c>
      <c r="E337" s="11" t="str">
        <f>INDEX('Base data'!$M$672:$N$910,MATCH('Kap 3'!D337,'Base data'!$M$672:$M$910,0),2)</f>
        <v>9789152302484-3-x3_3x-B-9c</v>
      </c>
      <c r="G337" s="11" t="str">
        <f t="shared" si="27"/>
        <v>9c</v>
      </c>
      <c r="H337" s="11" t="str">
        <f t="shared" si="28"/>
        <v>Resonera</v>
      </c>
      <c r="I337" s="11" t="s">
        <v>55</v>
      </c>
      <c r="J337" s="11" t="s">
        <v>356</v>
      </c>
      <c r="K337" s="239" t="s">
        <v>169</v>
      </c>
      <c r="L337" s="11" t="s">
        <v>283</v>
      </c>
      <c r="M337" s="11">
        <v>2</v>
      </c>
      <c r="N337" s="11" t="s">
        <v>281</v>
      </c>
      <c r="O337" s="11" t="s">
        <v>304</v>
      </c>
      <c r="P337" s="11" t="s">
        <v>20270</v>
      </c>
      <c r="Q337" s="11" t="s">
        <v>20271</v>
      </c>
      <c r="R337" s="55" t="s">
        <v>20269</v>
      </c>
    </row>
    <row r="338" spans="1:18" ht="96" x14ac:dyDescent="0.2">
      <c r="A338" s="160">
        <v>9789152302484</v>
      </c>
      <c r="B338" s="11">
        <v>3</v>
      </c>
      <c r="C338" s="11" t="s">
        <v>12862</v>
      </c>
      <c r="D338" s="11" t="str">
        <f t="shared" si="26"/>
        <v>3_x3_3x_B_10a</v>
      </c>
      <c r="E338" s="11" t="str">
        <f>INDEX('Base data'!$M$672:$N$910,MATCH('Kap 3'!D338,'Base data'!$M$672:$M$910,0),2)</f>
        <v>9789152302484-3-x3_3x-B-10a</v>
      </c>
      <c r="G338" s="11" t="str">
        <f t="shared" si="27"/>
        <v>10a</v>
      </c>
      <c r="H338" s="11" t="str">
        <f t="shared" si="28"/>
        <v>Resonera</v>
      </c>
      <c r="I338" s="11" t="s">
        <v>57</v>
      </c>
      <c r="J338" s="11" t="s">
        <v>356</v>
      </c>
      <c r="K338" s="239" t="s">
        <v>169</v>
      </c>
      <c r="L338" s="11" t="s">
        <v>283</v>
      </c>
      <c r="M338" s="11">
        <v>1</v>
      </c>
      <c r="N338" s="11" t="s">
        <v>283</v>
      </c>
      <c r="O338" s="11" t="s">
        <v>304</v>
      </c>
      <c r="P338" s="11" t="s">
        <v>20265</v>
      </c>
      <c r="Q338" s="11">
        <v>1000</v>
      </c>
      <c r="R338" s="55" t="s">
        <v>20272</v>
      </c>
    </row>
    <row r="339" spans="1:18" ht="32" x14ac:dyDescent="0.2">
      <c r="A339" s="160">
        <v>9789152302484</v>
      </c>
      <c r="B339" s="11">
        <v>3</v>
      </c>
      <c r="C339" s="11" t="s">
        <v>12862</v>
      </c>
      <c r="D339" s="11" t="str">
        <f t="shared" si="26"/>
        <v>3_x3_3x_B_10a</v>
      </c>
      <c r="E339" s="11" t="str">
        <f>INDEX('Base data'!$M$672:$N$910,MATCH('Kap 3'!D339,'Base data'!$M$672:$M$910,0),2)</f>
        <v>9789152302484-3-x3_3x-B-10a</v>
      </c>
      <c r="G339" s="11" t="str">
        <f t="shared" si="27"/>
        <v>10a</v>
      </c>
      <c r="H339" s="11" t="str">
        <f t="shared" si="28"/>
        <v>Resonera</v>
      </c>
      <c r="I339" s="11" t="s">
        <v>57</v>
      </c>
      <c r="J339" s="11" t="s">
        <v>356</v>
      </c>
      <c r="K339" s="239" t="s">
        <v>169</v>
      </c>
      <c r="L339" s="11" t="s">
        <v>283</v>
      </c>
      <c r="M339" s="11">
        <v>2</v>
      </c>
      <c r="N339" s="11" t="s">
        <v>281</v>
      </c>
      <c r="O339" s="11" t="s">
        <v>304</v>
      </c>
      <c r="P339" s="11" t="s">
        <v>20273</v>
      </c>
      <c r="Q339" s="11" t="s">
        <v>20274</v>
      </c>
      <c r="R339" s="55" t="s">
        <v>20275</v>
      </c>
    </row>
    <row r="340" spans="1:18" ht="96" x14ac:dyDescent="0.2">
      <c r="A340" s="160">
        <v>9789152302484</v>
      </c>
      <c r="B340" s="11">
        <v>3</v>
      </c>
      <c r="C340" s="11" t="s">
        <v>12862</v>
      </c>
      <c r="D340" s="11" t="str">
        <f t="shared" si="26"/>
        <v>3_x3_3x_B_10b</v>
      </c>
      <c r="E340" s="11" t="str">
        <f>INDEX('Base data'!$M$672:$N$910,MATCH('Kap 3'!D340,'Base data'!$M$672:$M$910,0),2)</f>
        <v>9789152302484-3-x3_3x-B-10b</v>
      </c>
      <c r="G340" s="11" t="str">
        <f t="shared" si="27"/>
        <v>10b</v>
      </c>
      <c r="H340" s="11" t="str">
        <f t="shared" si="28"/>
        <v>Resonera</v>
      </c>
      <c r="I340" s="11" t="s">
        <v>58</v>
      </c>
      <c r="J340" s="11" t="s">
        <v>356</v>
      </c>
      <c r="K340" s="239" t="s">
        <v>169</v>
      </c>
      <c r="L340" s="11" t="s">
        <v>283</v>
      </c>
      <c r="M340" s="11">
        <v>1</v>
      </c>
      <c r="N340" s="11" t="s">
        <v>283</v>
      </c>
      <c r="O340" s="11" t="s">
        <v>304</v>
      </c>
      <c r="P340" s="11" t="s">
        <v>20265</v>
      </c>
      <c r="Q340" s="11">
        <v>1000</v>
      </c>
      <c r="R340" s="55" t="s">
        <v>20276</v>
      </c>
    </row>
    <row r="341" spans="1:18" ht="32" x14ac:dyDescent="0.2">
      <c r="A341" s="160">
        <v>9789152302484</v>
      </c>
      <c r="B341" s="11">
        <v>3</v>
      </c>
      <c r="C341" s="11" t="s">
        <v>12862</v>
      </c>
      <c r="D341" s="11" t="str">
        <f t="shared" si="26"/>
        <v>3_x3_3x_B_10b</v>
      </c>
      <c r="E341" s="11" t="str">
        <f>INDEX('Base data'!$M$672:$N$910,MATCH('Kap 3'!D341,'Base data'!$M$672:$M$910,0),2)</f>
        <v>9789152302484-3-x3_3x-B-10b</v>
      </c>
      <c r="G341" s="11" t="str">
        <f t="shared" si="27"/>
        <v>10b</v>
      </c>
      <c r="H341" s="11" t="str">
        <f t="shared" si="28"/>
        <v>Resonera</v>
      </c>
      <c r="I341" s="11" t="s">
        <v>58</v>
      </c>
      <c r="J341" s="11" t="s">
        <v>356</v>
      </c>
      <c r="K341" s="239" t="s">
        <v>169</v>
      </c>
      <c r="L341" s="11" t="s">
        <v>283</v>
      </c>
      <c r="M341" s="11">
        <v>2</v>
      </c>
      <c r="N341" s="11" t="s">
        <v>281</v>
      </c>
      <c r="O341" s="11" t="s">
        <v>304</v>
      </c>
      <c r="P341" s="11" t="s">
        <v>20277</v>
      </c>
      <c r="Q341" s="11" t="s">
        <v>20278</v>
      </c>
      <c r="R341" s="55" t="s">
        <v>20275</v>
      </c>
    </row>
    <row r="342" spans="1:18" ht="96" x14ac:dyDescent="0.2">
      <c r="A342" s="160">
        <v>9789152302484</v>
      </c>
      <c r="B342" s="11">
        <v>3</v>
      </c>
      <c r="C342" s="11" t="s">
        <v>12862</v>
      </c>
      <c r="D342" s="11" t="str">
        <f t="shared" si="26"/>
        <v>3_x3_3x_B_10c</v>
      </c>
      <c r="E342" s="11" t="str">
        <f>INDEX('Base data'!$M$672:$N$910,MATCH('Kap 3'!D342,'Base data'!$M$672:$M$910,0),2)</f>
        <v>9789152302484-3-x3_3x-B-10c</v>
      </c>
      <c r="G342" s="11" t="str">
        <f t="shared" si="27"/>
        <v>10c</v>
      </c>
      <c r="H342" s="11" t="str">
        <f t="shared" si="28"/>
        <v>Resonera</v>
      </c>
      <c r="I342" s="11" t="s">
        <v>59</v>
      </c>
      <c r="J342" s="11" t="s">
        <v>356</v>
      </c>
      <c r="K342" s="239" t="s">
        <v>169</v>
      </c>
      <c r="L342" s="11" t="s">
        <v>283</v>
      </c>
      <c r="M342" s="11">
        <v>1</v>
      </c>
      <c r="N342" s="11" t="s">
        <v>283</v>
      </c>
      <c r="O342" s="11" t="s">
        <v>304</v>
      </c>
      <c r="P342" s="11" t="s">
        <v>20265</v>
      </c>
      <c r="Q342" s="11">
        <v>1000</v>
      </c>
      <c r="R342" s="55" t="s">
        <v>20276</v>
      </c>
    </row>
    <row r="343" spans="1:18" ht="32" x14ac:dyDescent="0.2">
      <c r="A343" s="160">
        <v>9789152302484</v>
      </c>
      <c r="B343" s="11">
        <v>3</v>
      </c>
      <c r="C343" s="11" t="s">
        <v>12862</v>
      </c>
      <c r="D343" s="11" t="str">
        <f t="shared" si="26"/>
        <v>3_x3_3x_B_10c</v>
      </c>
      <c r="E343" s="11" t="str">
        <f>INDEX('Base data'!$M$672:$N$910,MATCH('Kap 3'!D343,'Base data'!$M$672:$M$910,0),2)</f>
        <v>9789152302484-3-x3_3x-B-10c</v>
      </c>
      <c r="G343" s="11" t="str">
        <f t="shared" si="27"/>
        <v>10c</v>
      </c>
      <c r="H343" s="11" t="str">
        <f t="shared" si="28"/>
        <v>Resonera</v>
      </c>
      <c r="I343" s="11" t="s">
        <v>59</v>
      </c>
      <c r="J343" s="11" t="s">
        <v>356</v>
      </c>
      <c r="K343" s="239" t="s">
        <v>169</v>
      </c>
      <c r="L343" s="11" t="s">
        <v>283</v>
      </c>
      <c r="M343" s="11">
        <v>2</v>
      </c>
      <c r="N343" s="11" t="s">
        <v>281</v>
      </c>
      <c r="O343" s="11" t="s">
        <v>304</v>
      </c>
      <c r="P343" s="11" t="s">
        <v>20279</v>
      </c>
      <c r="Q343" s="11" t="s">
        <v>2873</v>
      </c>
      <c r="R343" s="55" t="s">
        <v>20280</v>
      </c>
    </row>
    <row r="344" spans="1:18" ht="64" x14ac:dyDescent="0.2">
      <c r="A344" s="160">
        <v>9789152302484</v>
      </c>
      <c r="B344" s="11">
        <v>3</v>
      </c>
      <c r="C344" s="11" t="s">
        <v>12862</v>
      </c>
      <c r="D344" s="11" t="str">
        <f t="shared" si="26"/>
        <v>3_x3_3x_B_11a</v>
      </c>
      <c r="E344" s="11" t="str">
        <f>INDEX('Base data'!$M$672:$N$910,MATCH('Kap 3'!D344,'Base data'!$M$672:$M$910,0),2)</f>
        <v>9789152302484-3-x3_3x-B-11a</v>
      </c>
      <c r="G344" s="11" t="str">
        <f t="shared" si="27"/>
        <v>11a</v>
      </c>
      <c r="H344" s="11" t="str">
        <f t="shared" si="28"/>
        <v>Resonera</v>
      </c>
      <c r="I344" s="11" t="s">
        <v>60</v>
      </c>
      <c r="J344" s="11" t="s">
        <v>356</v>
      </c>
      <c r="K344" s="239" t="s">
        <v>169</v>
      </c>
      <c r="L344" s="11" t="s">
        <v>283</v>
      </c>
      <c r="M344" s="11">
        <v>1</v>
      </c>
      <c r="N344" s="11" t="s">
        <v>283</v>
      </c>
      <c r="O344" s="11" t="s">
        <v>304</v>
      </c>
      <c r="P344" s="11" t="s">
        <v>20281</v>
      </c>
      <c r="Q344" s="11">
        <v>1</v>
      </c>
      <c r="R344" s="55" t="s">
        <v>20282</v>
      </c>
    </row>
    <row r="345" spans="1:18" ht="32" x14ac:dyDescent="0.2">
      <c r="A345" s="160">
        <v>9789152302484</v>
      </c>
      <c r="B345" s="11">
        <v>3</v>
      </c>
      <c r="C345" s="11" t="s">
        <v>12862</v>
      </c>
      <c r="D345" s="11" t="str">
        <f t="shared" si="26"/>
        <v>3_x3_3x_B_11a</v>
      </c>
      <c r="E345" s="11" t="str">
        <f>INDEX('Base data'!$M$672:$N$910,MATCH('Kap 3'!D345,'Base data'!$M$672:$M$910,0),2)</f>
        <v>9789152302484-3-x3_3x-B-11a</v>
      </c>
      <c r="G345" s="11" t="str">
        <f t="shared" si="27"/>
        <v>11a</v>
      </c>
      <c r="H345" s="11" t="str">
        <f t="shared" si="28"/>
        <v>Resonera</v>
      </c>
      <c r="I345" s="11" t="s">
        <v>60</v>
      </c>
      <c r="J345" s="11" t="s">
        <v>356</v>
      </c>
      <c r="K345" s="239" t="s">
        <v>169</v>
      </c>
      <c r="L345" s="11" t="s">
        <v>283</v>
      </c>
      <c r="M345" s="11">
        <v>2</v>
      </c>
      <c r="N345" s="11" t="s">
        <v>281</v>
      </c>
      <c r="O345" s="11" t="s">
        <v>304</v>
      </c>
      <c r="P345" s="11" t="s">
        <v>20283</v>
      </c>
      <c r="Q345" s="11" t="s">
        <v>17517</v>
      </c>
      <c r="R345" s="55" t="s">
        <v>20284</v>
      </c>
    </row>
    <row r="346" spans="1:18" ht="64" x14ac:dyDescent="0.2">
      <c r="A346" s="160">
        <v>9789152302484</v>
      </c>
      <c r="B346" s="11">
        <v>3</v>
      </c>
      <c r="C346" s="11" t="s">
        <v>12862</v>
      </c>
      <c r="D346" s="11" t="str">
        <f t="shared" si="26"/>
        <v>3_x3_3x_B_11b</v>
      </c>
      <c r="E346" s="11" t="str">
        <f>INDEX('Base data'!$M$672:$N$910,MATCH('Kap 3'!D346,'Base data'!$M$672:$M$910,0),2)</f>
        <v>9789152302484-3-x3_3x-B-11b</v>
      </c>
      <c r="G346" s="11" t="str">
        <f t="shared" si="27"/>
        <v>11b</v>
      </c>
      <c r="H346" s="11" t="str">
        <f t="shared" si="28"/>
        <v>Resonera</v>
      </c>
      <c r="I346" s="11" t="s">
        <v>61</v>
      </c>
      <c r="J346" s="11" t="s">
        <v>356</v>
      </c>
      <c r="K346" s="239" t="s">
        <v>169</v>
      </c>
      <c r="L346" s="11" t="s">
        <v>283</v>
      </c>
      <c r="M346" s="11">
        <v>1</v>
      </c>
      <c r="N346" s="11" t="s">
        <v>283</v>
      </c>
      <c r="O346" s="11" t="s">
        <v>304</v>
      </c>
      <c r="P346" s="11" t="s">
        <v>20281</v>
      </c>
      <c r="Q346" s="11">
        <v>1</v>
      </c>
      <c r="R346" s="55" t="s">
        <v>20282</v>
      </c>
    </row>
    <row r="347" spans="1:18" ht="32" x14ac:dyDescent="0.2">
      <c r="A347" s="160">
        <v>9789152302484</v>
      </c>
      <c r="B347" s="11">
        <v>3</v>
      </c>
      <c r="C347" s="11" t="s">
        <v>12862</v>
      </c>
      <c r="D347" s="11" t="str">
        <f t="shared" si="26"/>
        <v>3_x3_3x_B_11b</v>
      </c>
      <c r="E347" s="11" t="str">
        <f>INDEX('Base data'!$M$672:$N$910,MATCH('Kap 3'!D347,'Base data'!$M$672:$M$910,0),2)</f>
        <v>9789152302484-3-x3_3x-B-11b</v>
      </c>
      <c r="G347" s="11" t="str">
        <f t="shared" si="27"/>
        <v>11b</v>
      </c>
      <c r="H347" s="11" t="str">
        <f t="shared" si="28"/>
        <v>Resonera</v>
      </c>
      <c r="I347" s="11" t="s">
        <v>61</v>
      </c>
      <c r="J347" s="11" t="s">
        <v>356</v>
      </c>
      <c r="K347" s="239" t="s">
        <v>169</v>
      </c>
      <c r="L347" s="11" t="s">
        <v>283</v>
      </c>
      <c r="M347" s="11">
        <v>2</v>
      </c>
      <c r="N347" s="11" t="s">
        <v>281</v>
      </c>
      <c r="O347" s="11" t="s">
        <v>304</v>
      </c>
      <c r="P347" s="11" t="s">
        <v>20285</v>
      </c>
      <c r="Q347" s="11" t="s">
        <v>339</v>
      </c>
      <c r="R347" s="55" t="s">
        <v>20284</v>
      </c>
    </row>
    <row r="348" spans="1:18" ht="64" x14ac:dyDescent="0.2">
      <c r="A348" s="160">
        <v>9789152302484</v>
      </c>
      <c r="B348" s="11">
        <v>3</v>
      </c>
      <c r="C348" s="11" t="s">
        <v>12862</v>
      </c>
      <c r="D348" s="11" t="str">
        <f t="shared" si="26"/>
        <v>3_x3_3x_B_11c</v>
      </c>
      <c r="E348" s="11" t="str">
        <f>INDEX('Base data'!$M$672:$N$910,MATCH('Kap 3'!D348,'Base data'!$M$672:$M$910,0),2)</f>
        <v>9789152302484-3-x3_3x-B-11c</v>
      </c>
      <c r="G348" s="11" t="str">
        <f t="shared" si="27"/>
        <v>11c</v>
      </c>
      <c r="H348" s="11" t="str">
        <f t="shared" si="28"/>
        <v>Resonera</v>
      </c>
      <c r="I348" s="11" t="s">
        <v>62</v>
      </c>
      <c r="J348" s="11" t="s">
        <v>356</v>
      </c>
      <c r="K348" s="239" t="s">
        <v>169</v>
      </c>
      <c r="L348" s="11" t="s">
        <v>283</v>
      </c>
      <c r="M348" s="11">
        <v>1</v>
      </c>
      <c r="N348" s="11" t="s">
        <v>283</v>
      </c>
      <c r="O348" s="11" t="s">
        <v>304</v>
      </c>
      <c r="P348" s="11" t="s">
        <v>20281</v>
      </c>
      <c r="Q348" s="11">
        <v>1</v>
      </c>
      <c r="R348" s="55" t="s">
        <v>20282</v>
      </c>
    </row>
    <row r="349" spans="1:18" ht="32" x14ac:dyDescent="0.2">
      <c r="A349" s="160">
        <v>9789152302484</v>
      </c>
      <c r="B349" s="11">
        <v>3</v>
      </c>
      <c r="C349" s="11" t="s">
        <v>12862</v>
      </c>
      <c r="D349" s="11" t="str">
        <f t="shared" si="26"/>
        <v>3_x3_3x_B_11c</v>
      </c>
      <c r="E349" s="11" t="str">
        <f>INDEX('Base data'!$M$672:$N$910,MATCH('Kap 3'!D349,'Base data'!$M$672:$M$910,0),2)</f>
        <v>9789152302484-3-x3_3x-B-11c</v>
      </c>
      <c r="G349" s="11" t="str">
        <f t="shared" si="27"/>
        <v>11c</v>
      </c>
      <c r="H349" s="11" t="str">
        <f t="shared" si="28"/>
        <v>Resonera</v>
      </c>
      <c r="I349" s="11" t="s">
        <v>62</v>
      </c>
      <c r="J349" s="11" t="s">
        <v>356</v>
      </c>
      <c r="K349" s="239" t="s">
        <v>169</v>
      </c>
      <c r="L349" s="11" t="s">
        <v>283</v>
      </c>
      <c r="M349" s="11">
        <v>2</v>
      </c>
      <c r="N349" s="11" t="s">
        <v>281</v>
      </c>
      <c r="O349" s="11" t="s">
        <v>304</v>
      </c>
      <c r="P349" s="11" t="s">
        <v>20286</v>
      </c>
      <c r="Q349" s="11" t="s">
        <v>20287</v>
      </c>
      <c r="R349" s="55" t="s">
        <v>20284</v>
      </c>
    </row>
    <row r="350" spans="1:18" ht="64" x14ac:dyDescent="0.2">
      <c r="A350" s="160">
        <v>9789152302484</v>
      </c>
      <c r="B350" s="11">
        <v>3</v>
      </c>
      <c r="C350" s="11" t="s">
        <v>12862</v>
      </c>
      <c r="D350" s="11" t="str">
        <f t="shared" si="26"/>
        <v>3_x3_3x_B_12</v>
      </c>
      <c r="E350" s="11" t="str">
        <f>INDEX('Base data'!$M$672:$N$910,MATCH('Kap 3'!D350,'Base data'!$M$672:$M$910,0),2)</f>
        <v>9789152302484-3-x3_3x-B-12</v>
      </c>
      <c r="G350" s="11">
        <f t="shared" si="27"/>
        <v>12</v>
      </c>
      <c r="H350" s="11" t="str">
        <f t="shared" si="28"/>
        <v>Resonera</v>
      </c>
      <c r="I350" s="11">
        <v>12</v>
      </c>
      <c r="J350" s="11" t="s">
        <v>356</v>
      </c>
      <c r="K350" s="239" t="s">
        <v>169</v>
      </c>
      <c r="L350" s="11" t="s">
        <v>283</v>
      </c>
      <c r="M350" s="11">
        <v>1</v>
      </c>
      <c r="N350" s="11" t="s">
        <v>283</v>
      </c>
      <c r="O350" s="11" t="s">
        <v>304</v>
      </c>
      <c r="P350" s="11" t="s">
        <v>20288</v>
      </c>
      <c r="Q350" s="11">
        <v>1000</v>
      </c>
      <c r="R350" s="55" t="s">
        <v>20289</v>
      </c>
    </row>
    <row r="351" spans="1:18" ht="32" x14ac:dyDescent="0.2">
      <c r="A351" s="160">
        <v>9789152302484</v>
      </c>
      <c r="B351" s="11">
        <v>3</v>
      </c>
      <c r="C351" s="11" t="s">
        <v>12862</v>
      </c>
      <c r="D351" s="11" t="str">
        <f t="shared" si="26"/>
        <v>3_x3_3x_B_12</v>
      </c>
      <c r="E351" s="11" t="str">
        <f>INDEX('Base data'!$M$672:$N$910,MATCH('Kap 3'!D351,'Base data'!$M$672:$M$910,0),2)</f>
        <v>9789152302484-3-x3_3x-B-12</v>
      </c>
      <c r="G351" s="11">
        <f t="shared" si="27"/>
        <v>12</v>
      </c>
      <c r="H351" s="11" t="str">
        <f t="shared" si="28"/>
        <v>Resonera</v>
      </c>
      <c r="I351" s="11">
        <v>12</v>
      </c>
      <c r="J351" s="11" t="s">
        <v>356</v>
      </c>
      <c r="K351" s="239" t="s">
        <v>169</v>
      </c>
      <c r="L351" s="11" t="s">
        <v>283</v>
      </c>
      <c r="M351" s="11">
        <v>2</v>
      </c>
      <c r="N351" s="11" t="s">
        <v>281</v>
      </c>
      <c r="O351" s="11" t="s">
        <v>304</v>
      </c>
      <c r="P351" s="11" t="s">
        <v>20290</v>
      </c>
      <c r="Q351" s="11" t="s">
        <v>20291</v>
      </c>
      <c r="R351" s="55" t="s">
        <v>20292</v>
      </c>
    </row>
    <row r="352" spans="1:18" ht="64" x14ac:dyDescent="0.2">
      <c r="A352" s="160">
        <v>9789152302484</v>
      </c>
      <c r="B352" s="11">
        <v>3</v>
      </c>
      <c r="C352" s="11" t="s">
        <v>12862</v>
      </c>
      <c r="D352" s="11" t="str">
        <f t="shared" si="26"/>
        <v>3_x3_3x_B_13a</v>
      </c>
      <c r="E352" s="11" t="str">
        <f>INDEX('Base data'!$M$672:$N$910,MATCH('Kap 3'!D352,'Base data'!$M$672:$M$910,0),2)</f>
        <v>9789152302484-3-x3_3x-B-13a</v>
      </c>
      <c r="G352" s="11" t="str">
        <f t="shared" si="27"/>
        <v>13a</v>
      </c>
      <c r="H352" s="11" t="str">
        <f t="shared" si="28"/>
        <v>Beräkna</v>
      </c>
      <c r="I352" s="11" t="s">
        <v>167</v>
      </c>
      <c r="J352" s="11" t="s">
        <v>356</v>
      </c>
      <c r="K352" s="239" t="s">
        <v>169</v>
      </c>
      <c r="L352" s="11" t="s">
        <v>281</v>
      </c>
      <c r="M352" s="11">
        <v>1</v>
      </c>
      <c r="N352" s="11" t="s">
        <v>283</v>
      </c>
      <c r="O352" s="11" t="s">
        <v>304</v>
      </c>
      <c r="P352" s="11" t="s">
        <v>20293</v>
      </c>
      <c r="Q352" s="11" t="s">
        <v>19913</v>
      </c>
      <c r="R352" s="55" t="s">
        <v>20755</v>
      </c>
    </row>
    <row r="353" spans="1:18" ht="32" x14ac:dyDescent="0.2">
      <c r="A353" s="160">
        <v>9789152302484</v>
      </c>
      <c r="B353" s="11">
        <v>3</v>
      </c>
      <c r="C353" s="11" t="s">
        <v>12862</v>
      </c>
      <c r="D353" s="11" t="str">
        <f t="shared" si="26"/>
        <v>3_x3_3x_B_13a</v>
      </c>
      <c r="E353" s="11" t="str">
        <f>INDEX('Base data'!$M$672:$N$910,MATCH('Kap 3'!D353,'Base data'!$M$672:$M$910,0),2)</f>
        <v>9789152302484-3-x3_3x-B-13a</v>
      </c>
      <c r="G353" s="11" t="str">
        <f t="shared" si="27"/>
        <v>13a</v>
      </c>
      <c r="H353" s="11" t="str">
        <f t="shared" si="28"/>
        <v>Beräkna</v>
      </c>
      <c r="I353" s="11" t="s">
        <v>167</v>
      </c>
      <c r="J353" s="11" t="s">
        <v>356</v>
      </c>
      <c r="K353" s="239" t="s">
        <v>169</v>
      </c>
      <c r="L353" s="11" t="s">
        <v>281</v>
      </c>
      <c r="M353" s="11">
        <v>2</v>
      </c>
      <c r="N353" s="11" t="s">
        <v>281</v>
      </c>
      <c r="O353" s="11" t="s">
        <v>304</v>
      </c>
      <c r="P353" s="11" t="s">
        <v>20294</v>
      </c>
      <c r="Q353" s="11">
        <v>40</v>
      </c>
      <c r="R353" s="55" t="s">
        <v>20295</v>
      </c>
    </row>
    <row r="354" spans="1:18" ht="64" x14ac:dyDescent="0.2">
      <c r="A354" s="160">
        <v>9789152302484</v>
      </c>
      <c r="B354" s="11">
        <v>3</v>
      </c>
      <c r="C354" s="11" t="s">
        <v>12862</v>
      </c>
      <c r="D354" s="11" t="str">
        <f t="shared" si="26"/>
        <v>3_x3_3x_B_13b</v>
      </c>
      <c r="E354" s="11" t="str">
        <f>INDEX('Base data'!$M$672:$N$910,MATCH('Kap 3'!D354,'Base data'!$M$672:$M$910,0),2)</f>
        <v>9789152302484-3-x3_3x-B-13b</v>
      </c>
      <c r="G354" s="11" t="str">
        <f t="shared" si="27"/>
        <v>13b</v>
      </c>
      <c r="H354" s="11" t="str">
        <f t="shared" si="28"/>
        <v>Beräkna</v>
      </c>
      <c r="I354" s="11" t="s">
        <v>168</v>
      </c>
      <c r="J354" s="11" t="s">
        <v>356</v>
      </c>
      <c r="K354" s="239" t="s">
        <v>169</v>
      </c>
      <c r="L354" s="11" t="s">
        <v>281</v>
      </c>
      <c r="M354" s="11">
        <v>1</v>
      </c>
      <c r="N354" s="11" t="s">
        <v>283</v>
      </c>
      <c r="O354" s="11" t="s">
        <v>304</v>
      </c>
      <c r="P354" s="11" t="s">
        <v>20756</v>
      </c>
      <c r="Q354" s="11" t="s">
        <v>20296</v>
      </c>
      <c r="R354" s="55" t="s">
        <v>20757</v>
      </c>
    </row>
    <row r="355" spans="1:18" ht="32" x14ac:dyDescent="0.2">
      <c r="A355" s="160">
        <v>9789152302484</v>
      </c>
      <c r="B355" s="11">
        <v>3</v>
      </c>
      <c r="C355" s="11" t="s">
        <v>12862</v>
      </c>
      <c r="D355" s="11" t="str">
        <f t="shared" si="26"/>
        <v>3_x3_3x_B_13b</v>
      </c>
      <c r="E355" s="11" t="str">
        <f>INDEX('Base data'!$M$672:$N$910,MATCH('Kap 3'!D355,'Base data'!$M$672:$M$910,0),2)</f>
        <v>9789152302484-3-x3_3x-B-13b</v>
      </c>
      <c r="G355" s="11" t="str">
        <f t="shared" si="27"/>
        <v>13b</v>
      </c>
      <c r="H355" s="11" t="str">
        <f t="shared" si="28"/>
        <v>Beräkna</v>
      </c>
      <c r="I355" s="11" t="s">
        <v>168</v>
      </c>
      <c r="J355" s="11" t="s">
        <v>356</v>
      </c>
      <c r="K355" s="239" t="s">
        <v>169</v>
      </c>
      <c r="L355" s="11" t="s">
        <v>281</v>
      </c>
      <c r="M355" s="11">
        <v>2</v>
      </c>
      <c r="N355" s="11" t="s">
        <v>281</v>
      </c>
      <c r="O355" s="11" t="s">
        <v>304</v>
      </c>
      <c r="P355" s="11" t="s">
        <v>20297</v>
      </c>
      <c r="Q355" s="11">
        <v>240</v>
      </c>
      <c r="R355" s="55" t="s">
        <v>20298</v>
      </c>
    </row>
    <row r="356" spans="1:18" ht="64" x14ac:dyDescent="0.2">
      <c r="A356" s="160">
        <v>9789152302484</v>
      </c>
      <c r="B356" s="11">
        <v>3</v>
      </c>
      <c r="C356" s="11" t="s">
        <v>12862</v>
      </c>
      <c r="D356" s="11" t="str">
        <f t="shared" si="26"/>
        <v>3_x3_3x_B_14a</v>
      </c>
      <c r="E356" s="11" t="str">
        <f>INDEX('Base data'!$M$672:$N$910,MATCH('Kap 3'!D356,'Base data'!$M$672:$M$910,0),2)</f>
        <v>9789152302484-3-x3_3x-B-14a</v>
      </c>
      <c r="G356" s="11" t="str">
        <f t="shared" si="27"/>
        <v>14a</v>
      </c>
      <c r="H356" s="11" t="str">
        <f t="shared" si="28"/>
        <v>Beräkna</v>
      </c>
      <c r="I356" s="11" t="s">
        <v>68</v>
      </c>
      <c r="J356" s="11" t="s">
        <v>356</v>
      </c>
      <c r="K356" s="239" t="s">
        <v>169</v>
      </c>
      <c r="L356" s="11" t="s">
        <v>281</v>
      </c>
      <c r="M356" s="11">
        <v>1</v>
      </c>
      <c r="N356" s="11" t="s">
        <v>283</v>
      </c>
      <c r="O356" s="11" t="s">
        <v>304</v>
      </c>
      <c r="P356" s="11" t="s">
        <v>20299</v>
      </c>
      <c r="Q356" s="11" t="s">
        <v>20300</v>
      </c>
      <c r="R356" s="55" t="s">
        <v>20755</v>
      </c>
    </row>
    <row r="357" spans="1:18" ht="32" x14ac:dyDescent="0.2">
      <c r="A357" s="160">
        <v>9789152302484</v>
      </c>
      <c r="B357" s="11">
        <v>3</v>
      </c>
      <c r="C357" s="11" t="s">
        <v>12862</v>
      </c>
      <c r="D357" s="11" t="str">
        <f t="shared" si="26"/>
        <v>3_x3_3x_B_14a</v>
      </c>
      <c r="E357" s="11" t="str">
        <f>INDEX('Base data'!$M$672:$N$910,MATCH('Kap 3'!D357,'Base data'!$M$672:$M$910,0),2)</f>
        <v>9789152302484-3-x3_3x-B-14a</v>
      </c>
      <c r="G357" s="11" t="str">
        <f t="shared" si="27"/>
        <v>14a</v>
      </c>
      <c r="H357" s="11" t="str">
        <f t="shared" si="28"/>
        <v>Beräkna</v>
      </c>
      <c r="I357" s="11" t="s">
        <v>68</v>
      </c>
      <c r="J357" s="11" t="s">
        <v>356</v>
      </c>
      <c r="K357" s="239" t="s">
        <v>169</v>
      </c>
      <c r="L357" s="11" t="s">
        <v>281</v>
      </c>
      <c r="M357" s="11">
        <v>2</v>
      </c>
      <c r="N357" s="11" t="s">
        <v>281</v>
      </c>
      <c r="O357" s="11" t="s">
        <v>304</v>
      </c>
      <c r="P357" s="11" t="s">
        <v>20301</v>
      </c>
      <c r="Q357" s="11">
        <v>28</v>
      </c>
      <c r="R357" s="55" t="s">
        <v>20295</v>
      </c>
    </row>
    <row r="358" spans="1:18" ht="64" x14ac:dyDescent="0.2">
      <c r="A358" s="160">
        <v>9789152302484</v>
      </c>
      <c r="B358" s="11">
        <v>3</v>
      </c>
      <c r="C358" s="11" t="s">
        <v>12862</v>
      </c>
      <c r="D358" s="11" t="str">
        <f t="shared" si="26"/>
        <v>3_x3_3x_B_14b</v>
      </c>
      <c r="E358" s="11" t="str">
        <f>INDEX('Base data'!$M$672:$N$910,MATCH('Kap 3'!D358,'Base data'!$M$672:$M$910,0),2)</f>
        <v>9789152302484-3-x3_3x-B-14b</v>
      </c>
      <c r="G358" s="11" t="str">
        <f t="shared" si="27"/>
        <v>14b</v>
      </c>
      <c r="H358" s="11" t="str">
        <f t="shared" si="28"/>
        <v>Beräkna</v>
      </c>
      <c r="I358" s="11" t="s">
        <v>69</v>
      </c>
      <c r="J358" s="11" t="s">
        <v>356</v>
      </c>
      <c r="K358" s="239" t="s">
        <v>169</v>
      </c>
      <c r="L358" s="11" t="s">
        <v>281</v>
      </c>
      <c r="M358" s="11">
        <v>1</v>
      </c>
      <c r="N358" s="11" t="s">
        <v>283</v>
      </c>
      <c r="O358" s="11" t="s">
        <v>304</v>
      </c>
      <c r="P358" s="11" t="s">
        <v>20758</v>
      </c>
      <c r="Q358" s="11" t="s">
        <v>20302</v>
      </c>
      <c r="R358" s="55" t="s">
        <v>20757</v>
      </c>
    </row>
    <row r="359" spans="1:18" ht="32" x14ac:dyDescent="0.2">
      <c r="A359" s="160">
        <v>9789152302484</v>
      </c>
      <c r="B359" s="11">
        <v>3</v>
      </c>
      <c r="C359" s="11" t="s">
        <v>12862</v>
      </c>
      <c r="D359" s="11" t="str">
        <f t="shared" si="26"/>
        <v>3_x3_3x_B_14b</v>
      </c>
      <c r="E359" s="11" t="str">
        <f>INDEX('Base data'!$M$672:$N$910,MATCH('Kap 3'!D359,'Base data'!$M$672:$M$910,0),2)</f>
        <v>9789152302484-3-x3_3x-B-14b</v>
      </c>
      <c r="G359" s="11" t="str">
        <f t="shared" si="27"/>
        <v>14b</v>
      </c>
      <c r="H359" s="11" t="str">
        <f t="shared" si="28"/>
        <v>Beräkna</v>
      </c>
      <c r="I359" s="11" t="s">
        <v>69</v>
      </c>
      <c r="J359" s="11" t="s">
        <v>356</v>
      </c>
      <c r="K359" s="239" t="s">
        <v>169</v>
      </c>
      <c r="L359" s="11" t="s">
        <v>281</v>
      </c>
      <c r="M359" s="11">
        <v>2</v>
      </c>
      <c r="N359" s="11" t="s">
        <v>281</v>
      </c>
      <c r="O359" s="11" t="s">
        <v>304</v>
      </c>
      <c r="P359" s="11" t="s">
        <v>20303</v>
      </c>
      <c r="Q359" s="11">
        <v>126</v>
      </c>
      <c r="R359" s="55" t="s">
        <v>20298</v>
      </c>
    </row>
    <row r="360" spans="1:18" ht="64" x14ac:dyDescent="0.2">
      <c r="A360" s="160">
        <v>9789152302484</v>
      </c>
      <c r="B360" s="11">
        <v>3</v>
      </c>
      <c r="C360" s="11" t="s">
        <v>12862</v>
      </c>
      <c r="D360" s="11" t="str">
        <f t="shared" si="26"/>
        <v>3_x3_3x_B_15a</v>
      </c>
      <c r="E360" s="11" t="str">
        <f>INDEX('Base data'!$M$672:$N$910,MATCH('Kap 3'!D360,'Base data'!$M$672:$M$910,0),2)</f>
        <v>9789152302484-3-x3_3x-B-15a</v>
      </c>
      <c r="G360" s="11" t="str">
        <f t="shared" si="27"/>
        <v>15a</v>
      </c>
      <c r="H360" s="11" t="str">
        <f t="shared" si="28"/>
        <v>Resonera</v>
      </c>
      <c r="I360" s="11" t="s">
        <v>70</v>
      </c>
      <c r="J360" s="11" t="s">
        <v>356</v>
      </c>
      <c r="K360" s="239" t="s">
        <v>169</v>
      </c>
      <c r="L360" s="11" t="s">
        <v>283</v>
      </c>
      <c r="M360" s="11">
        <v>1</v>
      </c>
      <c r="N360" s="11" t="s">
        <v>283</v>
      </c>
      <c r="O360" s="11" t="s">
        <v>304</v>
      </c>
      <c r="P360" s="11" t="s">
        <v>20759</v>
      </c>
      <c r="Q360" s="11" t="s">
        <v>20304</v>
      </c>
      <c r="R360" s="55" t="s">
        <v>20305</v>
      </c>
    </row>
    <row r="361" spans="1:18" ht="48" x14ac:dyDescent="0.2">
      <c r="A361" s="160">
        <v>9789152302484</v>
      </c>
      <c r="B361" s="11">
        <v>3</v>
      </c>
      <c r="C361" s="11" t="s">
        <v>12862</v>
      </c>
      <c r="D361" s="11" t="str">
        <f t="shared" si="26"/>
        <v>3_x3_3x_B_15a</v>
      </c>
      <c r="E361" s="11" t="str">
        <f>INDEX('Base data'!$M$672:$N$910,MATCH('Kap 3'!D361,'Base data'!$M$672:$M$910,0),2)</f>
        <v>9789152302484-3-x3_3x-B-15a</v>
      </c>
      <c r="G361" s="11" t="str">
        <f t="shared" si="27"/>
        <v>15a</v>
      </c>
      <c r="H361" s="11" t="str">
        <f t="shared" si="28"/>
        <v>Beräkna</v>
      </c>
      <c r="I361" s="11" t="s">
        <v>70</v>
      </c>
      <c r="J361" s="11" t="s">
        <v>356</v>
      </c>
      <c r="K361" s="239" t="s">
        <v>169</v>
      </c>
      <c r="L361" s="11" t="s">
        <v>281</v>
      </c>
      <c r="M361" s="11">
        <v>2</v>
      </c>
      <c r="N361" s="11" t="s">
        <v>281</v>
      </c>
      <c r="O361" s="11" t="s">
        <v>304</v>
      </c>
      <c r="P361" s="11" t="s">
        <v>20306</v>
      </c>
      <c r="Q361" s="11">
        <v>40</v>
      </c>
      <c r="R361" s="55" t="s">
        <v>20307</v>
      </c>
    </row>
    <row r="362" spans="1:18" ht="64" x14ac:dyDescent="0.2">
      <c r="A362" s="160">
        <v>9789152302484</v>
      </c>
      <c r="B362" s="11">
        <v>3</v>
      </c>
      <c r="C362" s="11" t="s">
        <v>12862</v>
      </c>
      <c r="D362" s="11" t="str">
        <f t="shared" si="26"/>
        <v>3_x3_3x_B_15b</v>
      </c>
      <c r="E362" s="11" t="str">
        <f>INDEX('Base data'!$M$672:$N$910,MATCH('Kap 3'!D362,'Base data'!$M$672:$M$910,0),2)</f>
        <v>9789152302484-3-x3_3x-B-15b</v>
      </c>
      <c r="G362" s="11" t="str">
        <f t="shared" si="27"/>
        <v>15b</v>
      </c>
      <c r="H362" s="11" t="str">
        <f t="shared" si="28"/>
        <v>Resonera</v>
      </c>
      <c r="I362" s="11" t="s">
        <v>71</v>
      </c>
      <c r="J362" s="11" t="s">
        <v>356</v>
      </c>
      <c r="K362" s="239" t="s">
        <v>169</v>
      </c>
      <c r="L362" s="11" t="s">
        <v>283</v>
      </c>
      <c r="M362" s="11">
        <v>1</v>
      </c>
      <c r="N362" s="11" t="s">
        <v>283</v>
      </c>
      <c r="O362" s="11" t="s">
        <v>304</v>
      </c>
      <c r="P362" s="11" t="s">
        <v>20759</v>
      </c>
      <c r="Q362" s="11" t="s">
        <v>20308</v>
      </c>
      <c r="R362" s="55" t="s">
        <v>20305</v>
      </c>
    </row>
    <row r="363" spans="1:18" ht="48" x14ac:dyDescent="0.2">
      <c r="A363" s="160">
        <v>9789152302484</v>
      </c>
      <c r="B363" s="11">
        <v>3</v>
      </c>
      <c r="C363" s="11" t="s">
        <v>12862</v>
      </c>
      <c r="D363" s="11" t="str">
        <f t="shared" si="26"/>
        <v>3_x3_3x_B_15b</v>
      </c>
      <c r="E363" s="11" t="str">
        <f>INDEX('Base data'!$M$672:$N$910,MATCH('Kap 3'!D363,'Base data'!$M$672:$M$910,0),2)</f>
        <v>9789152302484-3-x3_3x-B-15b</v>
      </c>
      <c r="G363" s="11" t="str">
        <f t="shared" si="27"/>
        <v>15b</v>
      </c>
      <c r="H363" s="11" t="str">
        <f t="shared" si="28"/>
        <v>Beräkna</v>
      </c>
      <c r="I363" s="11" t="s">
        <v>71</v>
      </c>
      <c r="J363" s="11" t="s">
        <v>356</v>
      </c>
      <c r="K363" s="239" t="s">
        <v>169</v>
      </c>
      <c r="L363" s="11" t="s">
        <v>281</v>
      </c>
      <c r="M363" s="11">
        <v>2</v>
      </c>
      <c r="N363" s="11" t="s">
        <v>281</v>
      </c>
      <c r="O363" s="11" t="s">
        <v>304</v>
      </c>
      <c r="P363" s="11" t="s">
        <v>20309</v>
      </c>
      <c r="Q363" s="11">
        <v>150</v>
      </c>
      <c r="R363" s="55" t="s">
        <v>20307</v>
      </c>
    </row>
    <row r="364" spans="1:18" ht="48" x14ac:dyDescent="0.2">
      <c r="A364" s="160">
        <v>9789152302484</v>
      </c>
      <c r="B364" s="11">
        <v>3</v>
      </c>
      <c r="C364" s="11" t="s">
        <v>12862</v>
      </c>
      <c r="D364" s="11" t="str">
        <f t="shared" si="26"/>
        <v>3_x3_3x_B_16</v>
      </c>
      <c r="E364" s="11" t="str">
        <f>INDEX('Base data'!$M$672:$N$910,MATCH('Kap 3'!D364,'Base data'!$M$672:$M$910,0),2)</f>
        <v>9789152302484-3-x3_3x-B-16</v>
      </c>
      <c r="G364" s="11">
        <f t="shared" si="27"/>
        <v>16</v>
      </c>
      <c r="H364" s="11" t="str">
        <f t="shared" si="28"/>
        <v>Resonera</v>
      </c>
      <c r="I364" s="11">
        <v>16</v>
      </c>
      <c r="J364" s="11" t="s">
        <v>356</v>
      </c>
      <c r="K364" s="239" t="s">
        <v>169</v>
      </c>
      <c r="L364" s="11" t="s">
        <v>283</v>
      </c>
      <c r="M364" s="11">
        <v>1</v>
      </c>
      <c r="N364" s="11" t="s">
        <v>284</v>
      </c>
      <c r="O364" s="11" t="s">
        <v>370</v>
      </c>
      <c r="P364" s="11" t="s">
        <v>20310</v>
      </c>
      <c r="Q364" s="11" t="str">
        <f>E364&amp;"_"&amp;M364</f>
        <v>9789152302484-3-x3_3x-B-16_1</v>
      </c>
      <c r="R364" s="55" t="s">
        <v>20311</v>
      </c>
    </row>
    <row r="365" spans="1:18" ht="64" x14ac:dyDescent="0.2">
      <c r="A365" s="160">
        <v>9789152302484</v>
      </c>
      <c r="B365" s="11">
        <v>3</v>
      </c>
      <c r="C365" s="11" t="s">
        <v>12862</v>
      </c>
      <c r="D365" s="11" t="str">
        <f t="shared" si="26"/>
        <v>3_x3_3x_B_16</v>
      </c>
      <c r="E365" s="11" t="str">
        <f>INDEX('Base data'!$M$672:$N$910,MATCH('Kap 3'!D365,'Base data'!$M$672:$M$910,0),2)</f>
        <v>9789152302484-3-x3_3x-B-16</v>
      </c>
      <c r="G365" s="11">
        <f t="shared" si="27"/>
        <v>16</v>
      </c>
      <c r="H365" s="11" t="str">
        <f t="shared" si="28"/>
        <v>Resonera</v>
      </c>
      <c r="I365" s="11">
        <v>16</v>
      </c>
      <c r="J365" s="11" t="s">
        <v>356</v>
      </c>
      <c r="K365" s="239" t="s">
        <v>169</v>
      </c>
      <c r="L365" s="11" t="s">
        <v>283</v>
      </c>
      <c r="M365" s="11">
        <v>2</v>
      </c>
      <c r="N365" s="11" t="s">
        <v>283</v>
      </c>
      <c r="O365" s="11" t="s">
        <v>311</v>
      </c>
      <c r="P365" s="55" t="s">
        <v>20312</v>
      </c>
      <c r="Q365" s="176" t="s">
        <v>20313</v>
      </c>
      <c r="R365" s="55" t="s">
        <v>20314</v>
      </c>
    </row>
    <row r="366" spans="1:18" ht="64" x14ac:dyDescent="0.2">
      <c r="A366" s="160">
        <v>9789152302484</v>
      </c>
      <c r="B366" s="11">
        <v>3</v>
      </c>
      <c r="C366" s="11" t="s">
        <v>12862</v>
      </c>
      <c r="D366" s="11" t="str">
        <f t="shared" si="26"/>
        <v>3_x3_3x_B_17a</v>
      </c>
      <c r="E366" s="11" t="str">
        <f>INDEX('Base data'!$M$672:$N$910,MATCH('Kap 3'!D366,'Base data'!$M$672:$M$910,0),2)</f>
        <v>9789152302484-3-x3_3x-B-17a</v>
      </c>
      <c r="G366" s="11" t="str">
        <f t="shared" si="27"/>
        <v>17a</v>
      </c>
      <c r="H366" s="11" t="str">
        <f t="shared" si="28"/>
        <v>Problemlösning</v>
      </c>
      <c r="I366" s="11" t="s">
        <v>74</v>
      </c>
      <c r="J366" s="11" t="s">
        <v>356</v>
      </c>
      <c r="K366" s="239" t="s">
        <v>169</v>
      </c>
      <c r="L366" s="11" t="s">
        <v>1256</v>
      </c>
      <c r="M366" s="11">
        <v>1</v>
      </c>
      <c r="N366" s="11" t="s">
        <v>283</v>
      </c>
      <c r="O366" s="11" t="s">
        <v>304</v>
      </c>
      <c r="P366" s="11" t="s">
        <v>20759</v>
      </c>
      <c r="Q366" s="11" t="s">
        <v>20315</v>
      </c>
      <c r="R366" s="55" t="s">
        <v>20760</v>
      </c>
    </row>
    <row r="367" spans="1:18" ht="64" x14ac:dyDescent="0.2">
      <c r="A367" s="160">
        <v>9789152302484</v>
      </c>
      <c r="B367" s="11">
        <v>3</v>
      </c>
      <c r="C367" s="11" t="s">
        <v>12862</v>
      </c>
      <c r="D367" s="11" t="str">
        <f t="shared" si="26"/>
        <v>3_x3_3x_B_17a</v>
      </c>
      <c r="E367" s="11" t="str">
        <f>INDEX('Base data'!$M$672:$N$910,MATCH('Kap 3'!D367,'Base data'!$M$672:$M$910,0),2)</f>
        <v>9789152302484-3-x3_3x-B-17a</v>
      </c>
      <c r="G367" s="11" t="str">
        <f t="shared" si="27"/>
        <v>17a</v>
      </c>
      <c r="H367" s="11" t="str">
        <f t="shared" si="28"/>
        <v>Problemlösning</v>
      </c>
      <c r="I367" s="11" t="s">
        <v>74</v>
      </c>
      <c r="J367" s="11" t="s">
        <v>356</v>
      </c>
      <c r="K367" s="239" t="s">
        <v>169</v>
      </c>
      <c r="L367" s="11" t="s">
        <v>1256</v>
      </c>
      <c r="M367" s="11">
        <v>2</v>
      </c>
      <c r="N367" s="11" t="s">
        <v>281</v>
      </c>
      <c r="O367" s="11" t="s">
        <v>304</v>
      </c>
      <c r="P367" s="11" t="s">
        <v>20761</v>
      </c>
      <c r="Q367" s="11">
        <v>50</v>
      </c>
      <c r="R367" s="55" t="s">
        <v>20316</v>
      </c>
    </row>
    <row r="368" spans="1:18" ht="64" x14ac:dyDescent="0.2">
      <c r="A368" s="160">
        <v>9789152302484</v>
      </c>
      <c r="B368" s="11">
        <v>3</v>
      </c>
      <c r="C368" s="11" t="s">
        <v>12862</v>
      </c>
      <c r="D368" s="11" t="str">
        <f t="shared" si="26"/>
        <v>3_x3_3x_B_17b</v>
      </c>
      <c r="E368" s="11" t="str">
        <f>INDEX('Base data'!$M$672:$N$910,MATCH('Kap 3'!D368,'Base data'!$M$672:$M$910,0),2)</f>
        <v>9789152302484-3-x3_3x-B-17b</v>
      </c>
      <c r="G368" s="11" t="str">
        <f t="shared" si="27"/>
        <v>17b</v>
      </c>
      <c r="H368" s="11" t="str">
        <f t="shared" si="28"/>
        <v>Problemlösning</v>
      </c>
      <c r="I368" s="11" t="s">
        <v>75</v>
      </c>
      <c r="J368" s="11" t="s">
        <v>356</v>
      </c>
      <c r="K368" s="239" t="s">
        <v>169</v>
      </c>
      <c r="L368" s="11" t="s">
        <v>1256</v>
      </c>
      <c r="M368" s="11">
        <v>1</v>
      </c>
      <c r="N368" s="11" t="s">
        <v>283</v>
      </c>
      <c r="O368" s="11" t="s">
        <v>304</v>
      </c>
      <c r="P368" s="11" t="s">
        <v>20317</v>
      </c>
      <c r="Q368" s="11">
        <v>1</v>
      </c>
      <c r="R368" s="55" t="s">
        <v>20762</v>
      </c>
    </row>
    <row r="369" spans="1:18" ht="32" x14ac:dyDescent="0.2">
      <c r="A369" s="160">
        <v>9789152302484</v>
      </c>
      <c r="B369" s="11">
        <v>3</v>
      </c>
      <c r="C369" s="11" t="s">
        <v>12862</v>
      </c>
      <c r="D369" s="11" t="str">
        <f t="shared" si="26"/>
        <v>3_x3_3x_B_17b</v>
      </c>
      <c r="E369" s="11" t="str">
        <f>INDEX('Base data'!$M$672:$N$910,MATCH('Kap 3'!D369,'Base data'!$M$672:$M$910,0),2)</f>
        <v>9789152302484-3-x3_3x-B-17b</v>
      </c>
      <c r="G369" s="11" t="str">
        <f t="shared" si="27"/>
        <v>17b</v>
      </c>
      <c r="H369" s="11" t="str">
        <f t="shared" si="28"/>
        <v>Problemlösning</v>
      </c>
      <c r="I369" s="11" t="s">
        <v>75</v>
      </c>
      <c r="J369" s="11" t="s">
        <v>356</v>
      </c>
      <c r="K369" s="239" t="s">
        <v>169</v>
      </c>
      <c r="L369" s="11" t="s">
        <v>1256</v>
      </c>
      <c r="M369" s="11">
        <v>2</v>
      </c>
      <c r="N369" s="11" t="s">
        <v>283</v>
      </c>
      <c r="O369" s="11" t="s">
        <v>304</v>
      </c>
      <c r="P369" s="11" t="s">
        <v>20763</v>
      </c>
      <c r="Q369" s="11">
        <v>50</v>
      </c>
      <c r="R369" s="55" t="s">
        <v>20764</v>
      </c>
    </row>
    <row r="370" spans="1:18" ht="64" x14ac:dyDescent="0.2">
      <c r="A370" s="160">
        <v>9789152302484</v>
      </c>
      <c r="B370" s="11">
        <v>3</v>
      </c>
      <c r="C370" s="11" t="s">
        <v>12862</v>
      </c>
      <c r="D370" s="11" t="str">
        <f t="shared" ref="D370:D433" si="29">B370&amp;"_"&amp;C370&amp;"_"&amp;K370&amp;"_"&amp;G370</f>
        <v>3_x3_3x_B_18</v>
      </c>
      <c r="E370" s="11" t="str">
        <f>INDEX('Base data'!$M$672:$N$910,MATCH('Kap 3'!D370,'Base data'!$M$672:$M$910,0),2)</f>
        <v>9789152302484-3-x3_3x-B-18</v>
      </c>
      <c r="G370" s="11">
        <f t="shared" ref="G370:G433" si="30">IF(I370="",G369,I370)</f>
        <v>18</v>
      </c>
      <c r="H370" s="11" t="str">
        <f t="shared" ref="H370:H433" si="31">IF(L370="",H369,L370)</f>
        <v>Problemlösning</v>
      </c>
      <c r="I370" s="11">
        <v>18</v>
      </c>
      <c r="J370" s="11" t="s">
        <v>356</v>
      </c>
      <c r="K370" s="239" t="s">
        <v>169</v>
      </c>
      <c r="L370" s="11" t="s">
        <v>1256</v>
      </c>
      <c r="M370" s="11">
        <v>1</v>
      </c>
      <c r="N370" s="11" t="s">
        <v>283</v>
      </c>
      <c r="O370" s="11" t="s">
        <v>304</v>
      </c>
      <c r="P370" s="11" t="s">
        <v>20318</v>
      </c>
      <c r="Q370" s="11" t="s">
        <v>20319</v>
      </c>
      <c r="R370" s="55" t="s">
        <v>20765</v>
      </c>
    </row>
    <row r="371" spans="1:18" ht="64" x14ac:dyDescent="0.2">
      <c r="A371" s="160">
        <v>9789152302484</v>
      </c>
      <c r="B371" s="11">
        <v>3</v>
      </c>
      <c r="C371" s="11" t="s">
        <v>12862</v>
      </c>
      <c r="D371" s="11" t="str">
        <f t="shared" si="29"/>
        <v>3_x3_3x_B_18</v>
      </c>
      <c r="E371" s="11" t="str">
        <f>INDEX('Base data'!$M$672:$N$910,MATCH('Kap 3'!D371,'Base data'!$M$672:$M$910,0),2)</f>
        <v>9789152302484-3-x3_3x-B-18</v>
      </c>
      <c r="G371" s="11">
        <f t="shared" si="30"/>
        <v>18</v>
      </c>
      <c r="H371" s="11" t="str">
        <f t="shared" si="31"/>
        <v>Problemlösning</v>
      </c>
      <c r="I371" s="11">
        <v>18</v>
      </c>
      <c r="J371" s="11" t="s">
        <v>356</v>
      </c>
      <c r="K371" s="239" t="s">
        <v>169</v>
      </c>
      <c r="L371" s="11" t="s">
        <v>1256</v>
      </c>
      <c r="M371" s="11">
        <v>2</v>
      </c>
      <c r="N371" s="11" t="s">
        <v>281</v>
      </c>
      <c r="O371" s="11" t="s">
        <v>304</v>
      </c>
      <c r="P371" s="11" t="s">
        <v>20766</v>
      </c>
      <c r="Q371" s="11">
        <v>9</v>
      </c>
      <c r="R371" s="55" t="s">
        <v>20767</v>
      </c>
    </row>
    <row r="372" spans="1:18" ht="64" x14ac:dyDescent="0.2">
      <c r="A372" s="160">
        <v>9789152302484</v>
      </c>
      <c r="B372" s="11">
        <v>3</v>
      </c>
      <c r="C372" s="11" t="s">
        <v>12862</v>
      </c>
      <c r="D372" s="11" t="str">
        <f t="shared" si="29"/>
        <v>3_x3_3x_B_19a</v>
      </c>
      <c r="E372" s="11" t="str">
        <f>INDEX('Base data'!$M$672:$N$910,MATCH('Kap 3'!D372,'Base data'!$M$672:$M$910,0),2)</f>
        <v>9789152302484-3-x3_3x-B-19a</v>
      </c>
      <c r="G372" s="11" t="str">
        <f t="shared" si="30"/>
        <v>19a</v>
      </c>
      <c r="H372" s="11" t="str">
        <f t="shared" si="31"/>
        <v>Problemlösning</v>
      </c>
      <c r="I372" s="11" t="s">
        <v>80</v>
      </c>
      <c r="J372" s="11" t="s">
        <v>356</v>
      </c>
      <c r="K372" s="239" t="s">
        <v>169</v>
      </c>
      <c r="L372" s="11" t="s">
        <v>1256</v>
      </c>
      <c r="M372" s="11">
        <v>1</v>
      </c>
      <c r="N372" s="11" t="s">
        <v>283</v>
      </c>
      <c r="O372" s="11" t="s">
        <v>304</v>
      </c>
      <c r="P372" s="55" t="s">
        <v>20320</v>
      </c>
      <c r="Q372" s="11" t="s">
        <v>5171</v>
      </c>
      <c r="R372" s="55" t="s">
        <v>20768</v>
      </c>
    </row>
    <row r="373" spans="1:18" ht="48" x14ac:dyDescent="0.2">
      <c r="A373" s="160">
        <v>9789152302484</v>
      </c>
      <c r="B373" s="11">
        <v>3</v>
      </c>
      <c r="C373" s="11" t="s">
        <v>12862</v>
      </c>
      <c r="D373" s="11" t="str">
        <f t="shared" si="29"/>
        <v>3_x3_3x_B_19a</v>
      </c>
      <c r="E373" s="11" t="str">
        <f>INDEX('Base data'!$M$672:$N$910,MATCH('Kap 3'!D373,'Base data'!$M$672:$M$910,0),2)</f>
        <v>9789152302484-3-x3_3x-B-19a</v>
      </c>
      <c r="G373" s="11" t="str">
        <f t="shared" si="30"/>
        <v>19a</v>
      </c>
      <c r="H373" s="11" t="str">
        <f t="shared" si="31"/>
        <v>Problemlösning</v>
      </c>
      <c r="I373" s="11" t="s">
        <v>80</v>
      </c>
      <c r="J373" s="11" t="s">
        <v>356</v>
      </c>
      <c r="K373" s="239" t="s">
        <v>169</v>
      </c>
      <c r="L373" s="11" t="s">
        <v>1256</v>
      </c>
      <c r="M373" s="11">
        <v>2</v>
      </c>
      <c r="N373" s="11" t="s">
        <v>281</v>
      </c>
      <c r="O373" s="11" t="s">
        <v>304</v>
      </c>
      <c r="P373" s="11" t="s">
        <v>20321</v>
      </c>
      <c r="Q373" s="11">
        <v>15</v>
      </c>
      <c r="R373" s="55" t="s">
        <v>20769</v>
      </c>
    </row>
    <row r="374" spans="1:18" ht="64" x14ac:dyDescent="0.2">
      <c r="A374" s="160">
        <v>9789152302484</v>
      </c>
      <c r="B374" s="11">
        <v>3</v>
      </c>
      <c r="C374" s="11" t="s">
        <v>12862</v>
      </c>
      <c r="D374" s="11" t="str">
        <f t="shared" si="29"/>
        <v>3_x3_3x_B_19a</v>
      </c>
      <c r="E374" s="11" t="str">
        <f>INDEX('Base data'!$M$672:$N$910,MATCH('Kap 3'!D374,'Base data'!$M$672:$M$910,0),2)</f>
        <v>9789152302484-3-x3_3x-B-19a</v>
      </c>
      <c r="G374" s="11" t="str">
        <f t="shared" si="30"/>
        <v>19a</v>
      </c>
      <c r="H374" s="11" t="str">
        <f t="shared" si="31"/>
        <v>Problemlösning</v>
      </c>
      <c r="I374" s="11" t="s">
        <v>80</v>
      </c>
      <c r="J374" s="11" t="s">
        <v>356</v>
      </c>
      <c r="K374" s="239" t="s">
        <v>169</v>
      </c>
      <c r="L374" s="11" t="s">
        <v>1256</v>
      </c>
      <c r="M374" s="11">
        <v>3</v>
      </c>
      <c r="N374" s="11" t="s">
        <v>281</v>
      </c>
      <c r="O374" s="11" t="s">
        <v>304</v>
      </c>
      <c r="P374" s="11" t="s">
        <v>20770</v>
      </c>
      <c r="Q374" s="11">
        <v>4</v>
      </c>
      <c r="R374" s="55" t="s">
        <v>20322</v>
      </c>
    </row>
    <row r="375" spans="1:18" ht="48" x14ac:dyDescent="0.2">
      <c r="A375" s="160">
        <v>9789152302484</v>
      </c>
      <c r="B375" s="11">
        <v>3</v>
      </c>
      <c r="C375" s="11" t="s">
        <v>12862</v>
      </c>
      <c r="D375" s="11" t="str">
        <f t="shared" si="29"/>
        <v>3_x3_3x_B_19a</v>
      </c>
      <c r="E375" s="11" t="str">
        <f>INDEX('Base data'!$M$672:$N$910,MATCH('Kap 3'!D375,'Base data'!$M$672:$M$910,0),2)</f>
        <v>9789152302484-3-x3_3x-B-19a</v>
      </c>
      <c r="G375" s="11" t="str">
        <f t="shared" si="30"/>
        <v>19a</v>
      </c>
      <c r="H375" s="11" t="str">
        <f t="shared" si="31"/>
        <v>Problemlösning</v>
      </c>
      <c r="I375" s="11" t="s">
        <v>80</v>
      </c>
      <c r="J375" s="11" t="s">
        <v>356</v>
      </c>
      <c r="K375" s="239" t="s">
        <v>169</v>
      </c>
      <c r="L375" s="11" t="s">
        <v>1256</v>
      </c>
      <c r="M375" s="11">
        <v>4</v>
      </c>
      <c r="N375" s="11" t="s">
        <v>283</v>
      </c>
      <c r="O375" s="11" t="s">
        <v>304</v>
      </c>
      <c r="P375" s="11" t="s">
        <v>20771</v>
      </c>
      <c r="Q375" s="11">
        <v>40</v>
      </c>
      <c r="R375" s="55" t="s">
        <v>20772</v>
      </c>
    </row>
    <row r="376" spans="1:18" ht="80" x14ac:dyDescent="0.2">
      <c r="A376" s="160">
        <v>9789152302484</v>
      </c>
      <c r="B376" s="11">
        <v>3</v>
      </c>
      <c r="C376" s="11" t="s">
        <v>12862</v>
      </c>
      <c r="D376" s="11" t="str">
        <f t="shared" si="29"/>
        <v>3_x3_3x_B_19b</v>
      </c>
      <c r="E376" s="11" t="str">
        <f>INDEX('Base data'!$M$672:$N$910,MATCH('Kap 3'!D376,'Base data'!$M$672:$M$910,0),2)</f>
        <v>9789152302484-3-x3_3x-B-19b</v>
      </c>
      <c r="G376" s="11" t="str">
        <f t="shared" si="30"/>
        <v>19b</v>
      </c>
      <c r="H376" s="11" t="str">
        <f t="shared" si="31"/>
        <v>Problemlösning</v>
      </c>
      <c r="I376" s="11" t="s">
        <v>81</v>
      </c>
      <c r="J376" s="11" t="s">
        <v>356</v>
      </c>
      <c r="K376" s="239" t="s">
        <v>169</v>
      </c>
      <c r="L376" s="11" t="s">
        <v>1256</v>
      </c>
      <c r="M376" s="11">
        <v>1</v>
      </c>
      <c r="N376" s="11" t="s">
        <v>281</v>
      </c>
      <c r="O376" s="11" t="s">
        <v>304</v>
      </c>
      <c r="P376" s="11" t="s">
        <v>20323</v>
      </c>
      <c r="Q376" s="11" t="s">
        <v>20324</v>
      </c>
      <c r="R376" s="55" t="s">
        <v>20773</v>
      </c>
    </row>
    <row r="377" spans="1:18" ht="32" x14ac:dyDescent="0.2">
      <c r="A377" s="160">
        <v>9789152302484</v>
      </c>
      <c r="B377" s="11">
        <v>3</v>
      </c>
      <c r="C377" s="11" t="s">
        <v>12862</v>
      </c>
      <c r="D377" s="11" t="str">
        <f t="shared" si="29"/>
        <v>3_x3_3x_B_19b</v>
      </c>
      <c r="E377" s="11" t="str">
        <f>INDEX('Base data'!$M$672:$N$910,MATCH('Kap 3'!D377,'Base data'!$M$672:$M$910,0),2)</f>
        <v>9789152302484-3-x3_3x-B-19b</v>
      </c>
      <c r="G377" s="11" t="str">
        <f t="shared" si="30"/>
        <v>19b</v>
      </c>
      <c r="H377" s="11" t="str">
        <f t="shared" si="31"/>
        <v>Problemlösning</v>
      </c>
      <c r="I377" s="11" t="s">
        <v>81</v>
      </c>
      <c r="J377" s="11" t="s">
        <v>356</v>
      </c>
      <c r="K377" s="239" t="s">
        <v>169</v>
      </c>
      <c r="L377" s="11" t="s">
        <v>1256</v>
      </c>
      <c r="M377" s="11">
        <v>2</v>
      </c>
      <c r="N377" s="11" t="s">
        <v>283</v>
      </c>
      <c r="O377" s="11" t="s">
        <v>304</v>
      </c>
      <c r="P377" s="11" t="s">
        <v>20774</v>
      </c>
      <c r="Q377" s="11">
        <v>32</v>
      </c>
      <c r="R377" s="55" t="s">
        <v>20325</v>
      </c>
    </row>
    <row r="378" spans="1:18" ht="80" x14ac:dyDescent="0.2">
      <c r="A378" s="160">
        <v>9789152302484</v>
      </c>
      <c r="B378" s="11">
        <v>3</v>
      </c>
      <c r="C378" s="11" t="s">
        <v>12862</v>
      </c>
      <c r="D378" s="11" t="str">
        <f t="shared" si="29"/>
        <v>3_x3_3x_B_20a</v>
      </c>
      <c r="E378" s="11" t="str">
        <f>INDEX('Base data'!$M$672:$N$910,MATCH('Kap 3'!D378,'Base data'!$M$672:$M$910,0),2)</f>
        <v>9789152302484-3-x3_3x-B-20a</v>
      </c>
      <c r="G378" s="11" t="str">
        <f t="shared" si="30"/>
        <v>20a</v>
      </c>
      <c r="H378" s="11" t="str">
        <f t="shared" si="31"/>
        <v>Problemlösning</v>
      </c>
      <c r="I378" s="11" t="s">
        <v>172</v>
      </c>
      <c r="J378" s="11" t="s">
        <v>356</v>
      </c>
      <c r="K378" s="239" t="s">
        <v>169</v>
      </c>
      <c r="L378" s="11" t="s">
        <v>1256</v>
      </c>
      <c r="M378" s="11">
        <v>1</v>
      </c>
      <c r="N378" s="11" t="s">
        <v>283</v>
      </c>
      <c r="O378" s="11" t="s">
        <v>304</v>
      </c>
      <c r="P378" s="11" t="s">
        <v>20775</v>
      </c>
      <c r="Q378" s="11" t="s">
        <v>20326</v>
      </c>
      <c r="R378" s="55" t="s">
        <v>20327</v>
      </c>
    </row>
    <row r="379" spans="1:18" ht="64" x14ac:dyDescent="0.2">
      <c r="A379" s="160">
        <v>9789152302484</v>
      </c>
      <c r="B379" s="11">
        <v>3</v>
      </c>
      <c r="C379" s="11" t="s">
        <v>12862</v>
      </c>
      <c r="D379" s="11" t="str">
        <f t="shared" si="29"/>
        <v>3_x3_3x_B_20a</v>
      </c>
      <c r="E379" s="11" t="str">
        <f>INDEX('Base data'!$M$672:$N$910,MATCH('Kap 3'!D379,'Base data'!$M$672:$M$910,0),2)</f>
        <v>9789152302484-3-x3_3x-B-20a</v>
      </c>
      <c r="G379" s="11" t="str">
        <f t="shared" si="30"/>
        <v>20a</v>
      </c>
      <c r="H379" s="11" t="str">
        <f t="shared" si="31"/>
        <v>Problemlösning</v>
      </c>
      <c r="I379" s="11" t="s">
        <v>172</v>
      </c>
      <c r="J379" s="11" t="s">
        <v>356</v>
      </c>
      <c r="K379" s="239" t="s">
        <v>169</v>
      </c>
      <c r="L379" s="11" t="s">
        <v>1256</v>
      </c>
      <c r="M379" s="11">
        <v>2</v>
      </c>
      <c r="N379" s="11" t="s">
        <v>281</v>
      </c>
      <c r="O379" s="11" t="s">
        <v>304</v>
      </c>
      <c r="P379" s="11" t="s">
        <v>20328</v>
      </c>
      <c r="Q379" s="11">
        <v>32</v>
      </c>
      <c r="R379" s="55" t="s">
        <v>20776</v>
      </c>
    </row>
    <row r="380" spans="1:18" ht="64" x14ac:dyDescent="0.2">
      <c r="A380" s="160">
        <v>9789152302484</v>
      </c>
      <c r="B380" s="11">
        <v>3</v>
      </c>
      <c r="C380" s="11" t="s">
        <v>12862</v>
      </c>
      <c r="D380" s="11" t="str">
        <f t="shared" si="29"/>
        <v>3_x3_3x_B_20b</v>
      </c>
      <c r="E380" s="11" t="str">
        <f>INDEX('Base data'!$M$672:$N$910,MATCH('Kap 3'!D380,'Base data'!$M$672:$M$910,0),2)</f>
        <v>9789152302484-3-x3_3x-B-20b</v>
      </c>
      <c r="G380" s="11" t="str">
        <f t="shared" si="30"/>
        <v>20b</v>
      </c>
      <c r="H380" s="11" t="str">
        <f t="shared" si="31"/>
        <v>Problemlösning</v>
      </c>
      <c r="I380" s="11" t="s">
        <v>173</v>
      </c>
      <c r="J380" s="11" t="s">
        <v>356</v>
      </c>
      <c r="K380" s="239" t="s">
        <v>169</v>
      </c>
      <c r="L380" s="11" t="s">
        <v>1256</v>
      </c>
      <c r="M380" s="11">
        <v>1</v>
      </c>
      <c r="N380" s="11" t="s">
        <v>283</v>
      </c>
      <c r="O380" s="11" t="s">
        <v>304</v>
      </c>
      <c r="P380" s="11" t="s">
        <v>20288</v>
      </c>
      <c r="Q380" s="11">
        <v>1000</v>
      </c>
      <c r="R380" s="55" t="s">
        <v>20777</v>
      </c>
    </row>
    <row r="381" spans="1:18" ht="48" x14ac:dyDescent="0.2">
      <c r="A381" s="160">
        <v>9789152302484</v>
      </c>
      <c r="B381" s="11">
        <v>3</v>
      </c>
      <c r="C381" s="11" t="s">
        <v>12862</v>
      </c>
      <c r="D381" s="11" t="str">
        <f t="shared" si="29"/>
        <v>3_x3_3x_B_20b</v>
      </c>
      <c r="E381" s="11" t="str">
        <f>INDEX('Base data'!$M$672:$N$910,MATCH('Kap 3'!D381,'Base data'!$M$672:$M$910,0),2)</f>
        <v>9789152302484-3-x3_3x-B-20b</v>
      </c>
      <c r="G381" s="11" t="str">
        <f t="shared" si="30"/>
        <v>20b</v>
      </c>
      <c r="H381" s="11" t="str">
        <f t="shared" si="31"/>
        <v>Problemlösning</v>
      </c>
      <c r="I381" s="11" t="s">
        <v>173</v>
      </c>
      <c r="J381" s="11" t="s">
        <v>356</v>
      </c>
      <c r="K381" s="239" t="s">
        <v>169</v>
      </c>
      <c r="L381" s="11" t="s">
        <v>1256</v>
      </c>
      <c r="M381" s="11">
        <v>2</v>
      </c>
      <c r="N381" s="11" t="s">
        <v>281</v>
      </c>
      <c r="O381" s="11" t="s">
        <v>304</v>
      </c>
      <c r="P381" s="11" t="s">
        <v>20329</v>
      </c>
      <c r="Q381" s="11">
        <v>32000</v>
      </c>
      <c r="R381" s="55" t="s">
        <v>20330</v>
      </c>
    </row>
    <row r="382" spans="1:18" ht="80" x14ac:dyDescent="0.2">
      <c r="A382" s="160">
        <v>9789152302484</v>
      </c>
      <c r="B382" s="11">
        <v>3</v>
      </c>
      <c r="C382" s="11" t="s">
        <v>12862</v>
      </c>
      <c r="D382" s="11" t="str">
        <f t="shared" si="29"/>
        <v>3_x3_3x_B_21a</v>
      </c>
      <c r="E382" s="11" t="str">
        <f>INDEX('Base data'!$M$672:$N$910,MATCH('Kap 3'!D382,'Base data'!$M$672:$M$910,0),2)</f>
        <v>9789152302484-3-x3_3x-B-21a</v>
      </c>
      <c r="G382" s="11" t="str">
        <f t="shared" si="30"/>
        <v>21a</v>
      </c>
      <c r="H382" s="11" t="str">
        <f t="shared" si="31"/>
        <v>Problemlösning</v>
      </c>
      <c r="I382" s="11" t="s">
        <v>175</v>
      </c>
      <c r="J382" s="11" t="s">
        <v>356</v>
      </c>
      <c r="K382" s="239" t="s">
        <v>169</v>
      </c>
      <c r="L382" s="11" t="s">
        <v>1256</v>
      </c>
      <c r="M382" s="11">
        <v>1</v>
      </c>
      <c r="N382" s="11" t="s">
        <v>283</v>
      </c>
      <c r="O382" s="11" t="s">
        <v>304</v>
      </c>
      <c r="P382" s="55" t="s">
        <v>20331</v>
      </c>
      <c r="Q382" s="11" t="s">
        <v>20332</v>
      </c>
      <c r="R382" s="55" t="s">
        <v>20333</v>
      </c>
    </row>
    <row r="383" spans="1:18" ht="48" x14ac:dyDescent="0.2">
      <c r="A383" s="160">
        <v>9789152302484</v>
      </c>
      <c r="B383" s="11">
        <v>3</v>
      </c>
      <c r="C383" s="11" t="s">
        <v>12862</v>
      </c>
      <c r="D383" s="11" t="str">
        <f t="shared" si="29"/>
        <v>3_x3_3x_B_21a</v>
      </c>
      <c r="E383" s="11" t="str">
        <f>INDEX('Base data'!$M$672:$N$910,MATCH('Kap 3'!D383,'Base data'!$M$672:$M$910,0),2)</f>
        <v>9789152302484-3-x3_3x-B-21a</v>
      </c>
      <c r="G383" s="11" t="str">
        <f t="shared" si="30"/>
        <v>21a</v>
      </c>
      <c r="H383" s="11" t="str">
        <f t="shared" si="31"/>
        <v>Problemlösning</v>
      </c>
      <c r="I383" s="11" t="s">
        <v>175</v>
      </c>
      <c r="J383" s="11" t="s">
        <v>356</v>
      </c>
      <c r="K383" s="239" t="s">
        <v>169</v>
      </c>
      <c r="L383" s="11" t="s">
        <v>1256</v>
      </c>
      <c r="M383" s="11">
        <v>2</v>
      </c>
      <c r="N383" s="11" t="s">
        <v>281</v>
      </c>
      <c r="O383" s="11" t="s">
        <v>304</v>
      </c>
      <c r="P383" s="11" t="s">
        <v>20334</v>
      </c>
      <c r="Q383" s="11">
        <v>18</v>
      </c>
      <c r="R383" s="55" t="s">
        <v>20335</v>
      </c>
    </row>
    <row r="384" spans="1:18" ht="64" x14ac:dyDescent="0.2">
      <c r="A384" s="160">
        <v>9789152302484</v>
      </c>
      <c r="B384" s="11">
        <v>3</v>
      </c>
      <c r="C384" s="11" t="s">
        <v>12862</v>
      </c>
      <c r="D384" s="11" t="str">
        <f t="shared" si="29"/>
        <v>3_x3_3x_B_21b</v>
      </c>
      <c r="E384" s="11" t="str">
        <f>INDEX('Base data'!$M$672:$N$910,MATCH('Kap 3'!D384,'Base data'!$M$672:$M$910,0),2)</f>
        <v>9789152302484-3-x3_3x-B-21b</v>
      </c>
      <c r="G384" s="11" t="str">
        <f t="shared" si="30"/>
        <v>21b</v>
      </c>
      <c r="H384" s="11" t="str">
        <f t="shared" si="31"/>
        <v>Problemlösning</v>
      </c>
      <c r="I384" s="11" t="s">
        <v>176</v>
      </c>
      <c r="J384" s="11" t="s">
        <v>356</v>
      </c>
      <c r="K384" s="239" t="s">
        <v>169</v>
      </c>
      <c r="L384" s="11" t="s">
        <v>1256</v>
      </c>
      <c r="M384" s="11">
        <v>1</v>
      </c>
      <c r="N384" s="11" t="s">
        <v>281</v>
      </c>
      <c r="O384" s="11" t="s">
        <v>304</v>
      </c>
      <c r="P384" s="11" t="s">
        <v>20336</v>
      </c>
      <c r="Q384" s="11" t="s">
        <v>16378</v>
      </c>
      <c r="R384" s="55" t="s">
        <v>20337</v>
      </c>
    </row>
    <row r="385" spans="1:18" ht="48" x14ac:dyDescent="0.2">
      <c r="A385" s="160">
        <v>9789152302484</v>
      </c>
      <c r="B385" s="11">
        <v>3</v>
      </c>
      <c r="C385" s="11" t="s">
        <v>12862</v>
      </c>
      <c r="D385" s="11" t="str">
        <f t="shared" si="29"/>
        <v>3_x3_3x_B_21b</v>
      </c>
      <c r="E385" s="11" t="str">
        <f>INDEX('Base data'!$M$672:$N$910,MATCH('Kap 3'!D385,'Base data'!$M$672:$M$910,0),2)</f>
        <v>9789152302484-3-x3_3x-B-21b</v>
      </c>
      <c r="G385" s="11" t="str">
        <f t="shared" si="30"/>
        <v>21b</v>
      </c>
      <c r="H385" s="11" t="str">
        <f t="shared" si="31"/>
        <v>Problemlösning</v>
      </c>
      <c r="I385" s="11" t="s">
        <v>176</v>
      </c>
      <c r="J385" s="11" t="s">
        <v>356</v>
      </c>
      <c r="K385" s="239" t="s">
        <v>169</v>
      </c>
      <c r="L385" s="11" t="s">
        <v>1256</v>
      </c>
      <c r="M385" s="11">
        <v>2</v>
      </c>
      <c r="N385" s="11" t="s">
        <v>283</v>
      </c>
      <c r="O385" s="11" t="s">
        <v>304</v>
      </c>
      <c r="P385" s="11" t="s">
        <v>20338</v>
      </c>
      <c r="Q385" s="11">
        <v>2</v>
      </c>
      <c r="R385" s="55" t="s">
        <v>20339</v>
      </c>
    </row>
    <row r="386" spans="1:18" ht="96" x14ac:dyDescent="0.2">
      <c r="A386" s="160">
        <v>9789152302484</v>
      </c>
      <c r="B386" s="11">
        <v>3</v>
      </c>
      <c r="C386" s="11" t="s">
        <v>12862</v>
      </c>
      <c r="D386" s="11" t="str">
        <f t="shared" si="29"/>
        <v>3_x3_3x_B_22a</v>
      </c>
      <c r="E386" s="11" t="str">
        <f>INDEX('Base data'!$M$672:$N$910,MATCH('Kap 3'!D386,'Base data'!$M$672:$M$910,0),2)</f>
        <v>9789152302484-3-x3_3x-B-22a</v>
      </c>
      <c r="G386" s="11" t="str">
        <f t="shared" si="30"/>
        <v>22a</v>
      </c>
      <c r="H386" s="11" t="str">
        <f t="shared" si="31"/>
        <v>Beräkna</v>
      </c>
      <c r="I386" s="11" t="s">
        <v>83</v>
      </c>
      <c r="J386" s="11" t="s">
        <v>356</v>
      </c>
      <c r="K386" s="239" t="s">
        <v>169</v>
      </c>
      <c r="L386" s="11" t="s">
        <v>281</v>
      </c>
      <c r="M386" s="11">
        <v>1</v>
      </c>
      <c r="N386" s="11" t="s">
        <v>283</v>
      </c>
      <c r="O386" s="11" t="s">
        <v>304</v>
      </c>
      <c r="P386" s="55" t="s">
        <v>19927</v>
      </c>
      <c r="Q386" s="11" t="s">
        <v>20340</v>
      </c>
      <c r="R386" s="55" t="s">
        <v>20341</v>
      </c>
    </row>
    <row r="387" spans="1:18" ht="48" x14ac:dyDescent="0.2">
      <c r="A387" s="160">
        <v>9789152302484</v>
      </c>
      <c r="B387" s="11">
        <v>3</v>
      </c>
      <c r="C387" s="11" t="s">
        <v>12862</v>
      </c>
      <c r="D387" s="11" t="str">
        <f t="shared" si="29"/>
        <v>3_x3_3x_B_22a</v>
      </c>
      <c r="E387" s="11" t="str">
        <f>INDEX('Base data'!$M$672:$N$910,MATCH('Kap 3'!D387,'Base data'!$M$672:$M$910,0),2)</f>
        <v>9789152302484-3-x3_3x-B-22a</v>
      </c>
      <c r="G387" s="11" t="str">
        <f t="shared" si="30"/>
        <v>22a</v>
      </c>
      <c r="H387" s="11" t="str">
        <f t="shared" si="31"/>
        <v>Beräkna</v>
      </c>
      <c r="I387" s="11" t="s">
        <v>83</v>
      </c>
      <c r="J387" s="11" t="s">
        <v>356</v>
      </c>
      <c r="K387" s="239" t="s">
        <v>169</v>
      </c>
      <c r="L387" s="11" t="s">
        <v>281</v>
      </c>
      <c r="M387" s="11">
        <v>2</v>
      </c>
      <c r="N387" s="11" t="s">
        <v>281</v>
      </c>
      <c r="O387" s="11" t="s">
        <v>304</v>
      </c>
      <c r="P387" s="11" t="s">
        <v>20342</v>
      </c>
      <c r="Q387" s="11">
        <v>500</v>
      </c>
      <c r="R387" s="55" t="s">
        <v>19930</v>
      </c>
    </row>
    <row r="388" spans="1:18" ht="96" x14ac:dyDescent="0.2">
      <c r="A388" s="160">
        <v>9789152302484</v>
      </c>
      <c r="B388" s="11">
        <v>3</v>
      </c>
      <c r="C388" s="11" t="s">
        <v>12862</v>
      </c>
      <c r="D388" s="11" t="str">
        <f t="shared" si="29"/>
        <v>3_x3_3x_B_22b</v>
      </c>
      <c r="E388" s="11" t="str">
        <f>INDEX('Base data'!$M$672:$N$910,MATCH('Kap 3'!D388,'Base data'!$M$672:$M$910,0),2)</f>
        <v>9789152302484-3-x3_3x-B-22b</v>
      </c>
      <c r="G388" s="11" t="str">
        <f t="shared" si="30"/>
        <v>22b</v>
      </c>
      <c r="H388" s="11" t="str">
        <f t="shared" si="31"/>
        <v>Beräkna</v>
      </c>
      <c r="I388" s="11" t="s">
        <v>84</v>
      </c>
      <c r="J388" s="11" t="s">
        <v>356</v>
      </c>
      <c r="K388" s="239" t="s">
        <v>169</v>
      </c>
      <c r="L388" s="11" t="s">
        <v>281</v>
      </c>
      <c r="M388" s="11">
        <v>1</v>
      </c>
      <c r="N388" s="11" t="s">
        <v>283</v>
      </c>
      <c r="O388" s="11" t="s">
        <v>304</v>
      </c>
      <c r="P388" s="55" t="s">
        <v>19927</v>
      </c>
      <c r="Q388" s="11" t="s">
        <v>20343</v>
      </c>
      <c r="R388" s="55" t="s">
        <v>20341</v>
      </c>
    </row>
    <row r="389" spans="1:18" ht="48" x14ac:dyDescent="0.2">
      <c r="A389" s="160">
        <v>9789152302484</v>
      </c>
      <c r="B389" s="11">
        <v>3</v>
      </c>
      <c r="C389" s="11" t="s">
        <v>12862</v>
      </c>
      <c r="D389" s="11" t="str">
        <f t="shared" si="29"/>
        <v>3_x3_3x_B_22b</v>
      </c>
      <c r="E389" s="11" t="str">
        <f>INDEX('Base data'!$M$672:$N$910,MATCH('Kap 3'!D389,'Base data'!$M$672:$M$910,0),2)</f>
        <v>9789152302484-3-x3_3x-B-22b</v>
      </c>
      <c r="G389" s="11" t="str">
        <f t="shared" si="30"/>
        <v>22b</v>
      </c>
      <c r="H389" s="11" t="str">
        <f t="shared" si="31"/>
        <v>Beräkna</v>
      </c>
      <c r="I389" s="11" t="s">
        <v>84</v>
      </c>
      <c r="J389" s="11" t="s">
        <v>356</v>
      </c>
      <c r="K389" s="239" t="s">
        <v>169</v>
      </c>
      <c r="L389" s="11" t="s">
        <v>281</v>
      </c>
      <c r="M389" s="11">
        <v>2</v>
      </c>
      <c r="N389" s="11" t="s">
        <v>281</v>
      </c>
      <c r="O389" s="11" t="s">
        <v>304</v>
      </c>
      <c r="P389" s="11" t="s">
        <v>20344</v>
      </c>
      <c r="Q389" s="11">
        <v>180</v>
      </c>
      <c r="R389" s="55" t="s">
        <v>19930</v>
      </c>
    </row>
    <row r="390" spans="1:18" ht="96" x14ac:dyDescent="0.2">
      <c r="A390" s="160">
        <v>9789152302484</v>
      </c>
      <c r="B390" s="11">
        <v>3</v>
      </c>
      <c r="C390" s="11" t="s">
        <v>12862</v>
      </c>
      <c r="D390" s="11" t="str">
        <f t="shared" si="29"/>
        <v>3_x3_3x_B_22c</v>
      </c>
      <c r="E390" s="11" t="str">
        <f>INDEX('Base data'!$M$672:$N$910,MATCH('Kap 3'!D390,'Base data'!$M$672:$M$910,0),2)</f>
        <v>9789152302484-3-x3_3x-B-22c</v>
      </c>
      <c r="G390" s="11" t="str">
        <f t="shared" si="30"/>
        <v>22c</v>
      </c>
      <c r="H390" s="11" t="str">
        <f t="shared" si="31"/>
        <v>Beräkna</v>
      </c>
      <c r="I390" s="11" t="s">
        <v>85</v>
      </c>
      <c r="J390" s="11" t="s">
        <v>356</v>
      </c>
      <c r="K390" s="239" t="s">
        <v>169</v>
      </c>
      <c r="L390" s="11" t="s">
        <v>281</v>
      </c>
      <c r="M390" s="11">
        <v>1</v>
      </c>
      <c r="N390" s="11" t="s">
        <v>283</v>
      </c>
      <c r="O390" s="11" t="s">
        <v>304</v>
      </c>
      <c r="P390" s="55" t="s">
        <v>19931</v>
      </c>
      <c r="Q390" s="11" t="s">
        <v>20345</v>
      </c>
      <c r="R390" s="55" t="s">
        <v>20341</v>
      </c>
    </row>
    <row r="391" spans="1:18" ht="48" x14ac:dyDescent="0.2">
      <c r="A391" s="160">
        <v>9789152302484</v>
      </c>
      <c r="B391" s="11">
        <v>3</v>
      </c>
      <c r="C391" s="11" t="s">
        <v>12862</v>
      </c>
      <c r="D391" s="11" t="str">
        <f t="shared" si="29"/>
        <v>3_x3_3x_B_22c</v>
      </c>
      <c r="E391" s="11" t="str">
        <f>INDEX('Base data'!$M$672:$N$910,MATCH('Kap 3'!D391,'Base data'!$M$672:$M$910,0),2)</f>
        <v>9789152302484-3-x3_3x-B-22c</v>
      </c>
      <c r="G391" s="11" t="str">
        <f t="shared" si="30"/>
        <v>22c</v>
      </c>
      <c r="H391" s="11" t="str">
        <f t="shared" si="31"/>
        <v>Beräkna</v>
      </c>
      <c r="I391" s="11" t="s">
        <v>85</v>
      </c>
      <c r="J391" s="11" t="s">
        <v>356</v>
      </c>
      <c r="K391" s="239" t="s">
        <v>169</v>
      </c>
      <c r="L391" s="11" t="s">
        <v>281</v>
      </c>
      <c r="M391" s="11">
        <v>2</v>
      </c>
      <c r="N391" s="11" t="s">
        <v>281</v>
      </c>
      <c r="O391" s="11" t="s">
        <v>304</v>
      </c>
      <c r="P391" s="11" t="s">
        <v>20346</v>
      </c>
      <c r="Q391" s="11">
        <v>225</v>
      </c>
      <c r="R391" s="55" t="s">
        <v>19930</v>
      </c>
    </row>
    <row r="392" spans="1:18" ht="80" x14ac:dyDescent="0.2">
      <c r="A392" s="160">
        <v>9789152302484</v>
      </c>
      <c r="B392" s="11">
        <v>3</v>
      </c>
      <c r="C392" s="11" t="s">
        <v>12862</v>
      </c>
      <c r="D392" s="11" t="str">
        <f t="shared" si="29"/>
        <v>3_x3_3x_B_23a</v>
      </c>
      <c r="E392" s="11" t="str">
        <f>INDEX('Base data'!$M$672:$N$910,MATCH('Kap 3'!D392,'Base data'!$M$672:$M$910,0),2)</f>
        <v>9789152302484-3-x3_3x-B-23a</v>
      </c>
      <c r="G392" s="11" t="str">
        <f t="shared" si="30"/>
        <v>23a</v>
      </c>
      <c r="H392" s="11" t="str">
        <f t="shared" si="31"/>
        <v>Beräkna</v>
      </c>
      <c r="I392" s="11" t="s">
        <v>86</v>
      </c>
      <c r="J392" s="11" t="s">
        <v>356</v>
      </c>
      <c r="K392" s="239" t="s">
        <v>169</v>
      </c>
      <c r="L392" s="11" t="s">
        <v>281</v>
      </c>
      <c r="M392" s="11">
        <v>1</v>
      </c>
      <c r="N392" s="11" t="s">
        <v>283</v>
      </c>
      <c r="O392" s="11" t="s">
        <v>304</v>
      </c>
      <c r="P392" s="11" t="s">
        <v>19940</v>
      </c>
      <c r="Q392" s="11">
        <v>10</v>
      </c>
      <c r="R392" s="55" t="s">
        <v>20347</v>
      </c>
    </row>
    <row r="393" spans="1:18" ht="32" x14ac:dyDescent="0.2">
      <c r="A393" s="160">
        <v>9789152302484</v>
      </c>
      <c r="B393" s="11">
        <v>3</v>
      </c>
      <c r="C393" s="11" t="s">
        <v>12862</v>
      </c>
      <c r="D393" s="11" t="str">
        <f t="shared" si="29"/>
        <v>3_x3_3x_B_23a</v>
      </c>
      <c r="E393" s="11" t="str">
        <f>INDEX('Base data'!$M$672:$N$910,MATCH('Kap 3'!D393,'Base data'!$M$672:$M$910,0),2)</f>
        <v>9789152302484-3-x3_3x-B-23a</v>
      </c>
      <c r="G393" s="11" t="str">
        <f t="shared" si="30"/>
        <v>23a</v>
      </c>
      <c r="H393" s="11" t="str">
        <f t="shared" si="31"/>
        <v>Beräkna</v>
      </c>
      <c r="I393" s="11" t="s">
        <v>86</v>
      </c>
      <c r="J393" s="11" t="s">
        <v>356</v>
      </c>
      <c r="K393" s="239" t="s">
        <v>169</v>
      </c>
      <c r="L393" s="11" t="s">
        <v>281</v>
      </c>
      <c r="M393" s="11">
        <v>2</v>
      </c>
      <c r="N393" s="11" t="s">
        <v>281</v>
      </c>
      <c r="O393" s="11" t="s">
        <v>304</v>
      </c>
      <c r="P393" s="11" t="s">
        <v>20348</v>
      </c>
      <c r="Q393" s="11">
        <v>314</v>
      </c>
      <c r="R393" s="55" t="s">
        <v>20349</v>
      </c>
    </row>
    <row r="394" spans="1:18" ht="64" x14ac:dyDescent="0.2">
      <c r="A394" s="160">
        <v>9789152302484</v>
      </c>
      <c r="B394" s="11">
        <v>3</v>
      </c>
      <c r="C394" s="11" t="s">
        <v>12862</v>
      </c>
      <c r="D394" s="11" t="str">
        <f t="shared" si="29"/>
        <v>3_x3_3x_B_23a</v>
      </c>
      <c r="E394" s="11" t="str">
        <f>INDEX('Base data'!$M$672:$N$910,MATCH('Kap 3'!D394,'Base data'!$M$672:$M$910,0),2)</f>
        <v>9789152302484-3-x3_3x-B-23a</v>
      </c>
      <c r="G394" s="11" t="str">
        <f t="shared" si="30"/>
        <v>23a</v>
      </c>
      <c r="H394" s="11" t="str">
        <f t="shared" si="31"/>
        <v>Beräkna</v>
      </c>
      <c r="I394" s="11" t="s">
        <v>86</v>
      </c>
      <c r="J394" s="11" t="s">
        <v>356</v>
      </c>
      <c r="K394" s="239" t="s">
        <v>169</v>
      </c>
      <c r="L394" s="11" t="s">
        <v>281</v>
      </c>
      <c r="M394" s="11">
        <v>3</v>
      </c>
      <c r="N394" s="11" t="s">
        <v>281</v>
      </c>
      <c r="O394" s="11" t="s">
        <v>304</v>
      </c>
      <c r="P394" s="11" t="s">
        <v>20350</v>
      </c>
      <c r="Q394" s="11">
        <v>4710</v>
      </c>
      <c r="R394" s="55" t="s">
        <v>20351</v>
      </c>
    </row>
    <row r="395" spans="1:18" ht="80" x14ac:dyDescent="0.2">
      <c r="A395" s="160">
        <v>9789152302484</v>
      </c>
      <c r="B395" s="11">
        <v>3</v>
      </c>
      <c r="C395" s="11" t="s">
        <v>12862</v>
      </c>
      <c r="D395" s="11" t="str">
        <f t="shared" si="29"/>
        <v>3_x3_3x_B_23b</v>
      </c>
      <c r="E395" s="11" t="str">
        <f>INDEX('Base data'!$M$672:$N$910,MATCH('Kap 3'!D395,'Base data'!$M$672:$M$910,0),2)</f>
        <v>9789152302484-3-x3_3x-B-23b</v>
      </c>
      <c r="G395" s="11" t="str">
        <f t="shared" si="30"/>
        <v>23b</v>
      </c>
      <c r="H395" s="11" t="str">
        <f t="shared" si="31"/>
        <v>Beräkna</v>
      </c>
      <c r="I395" s="11" t="s">
        <v>87</v>
      </c>
      <c r="J395" s="11" t="s">
        <v>356</v>
      </c>
      <c r="K395" s="239" t="s">
        <v>169</v>
      </c>
      <c r="L395" s="11" t="s">
        <v>281</v>
      </c>
      <c r="M395" s="11">
        <v>1</v>
      </c>
      <c r="N395" s="11" t="s">
        <v>283</v>
      </c>
      <c r="O395" s="11" t="s">
        <v>304</v>
      </c>
      <c r="P395" s="11" t="s">
        <v>20352</v>
      </c>
      <c r="Q395" s="11" t="s">
        <v>16375</v>
      </c>
      <c r="R395" s="55" t="s">
        <v>20347</v>
      </c>
    </row>
    <row r="396" spans="1:18" ht="48" x14ac:dyDescent="0.2">
      <c r="A396" s="160">
        <v>9789152302484</v>
      </c>
      <c r="B396" s="11">
        <v>3</v>
      </c>
      <c r="C396" s="11" t="s">
        <v>12862</v>
      </c>
      <c r="D396" s="11" t="str">
        <f t="shared" si="29"/>
        <v>3_x3_3x_B_23b</v>
      </c>
      <c r="E396" s="11" t="str">
        <f>INDEX('Base data'!$M$672:$N$910,MATCH('Kap 3'!D396,'Base data'!$M$672:$M$910,0),2)</f>
        <v>9789152302484-3-x3_3x-B-23b</v>
      </c>
      <c r="G396" s="11" t="str">
        <f t="shared" si="30"/>
        <v>23b</v>
      </c>
      <c r="H396" s="11" t="str">
        <f t="shared" si="31"/>
        <v>Beräkna</v>
      </c>
      <c r="I396" s="11" t="s">
        <v>87</v>
      </c>
      <c r="J396" s="11" t="s">
        <v>356</v>
      </c>
      <c r="K396" s="239" t="s">
        <v>169</v>
      </c>
      <c r="L396" s="11" t="s">
        <v>281</v>
      </c>
      <c r="M396" s="11">
        <v>2</v>
      </c>
      <c r="N396" s="11" t="s">
        <v>281</v>
      </c>
      <c r="O396" s="11" t="s">
        <v>304</v>
      </c>
      <c r="P396" s="11" t="s">
        <v>20353</v>
      </c>
      <c r="Q396" s="11" t="s">
        <v>20354</v>
      </c>
      <c r="R396" s="55" t="s">
        <v>20355</v>
      </c>
    </row>
    <row r="397" spans="1:18" ht="80" x14ac:dyDescent="0.2">
      <c r="A397" s="160">
        <v>9789152302484</v>
      </c>
      <c r="B397" s="11">
        <v>3</v>
      </c>
      <c r="C397" s="11" t="s">
        <v>12862</v>
      </c>
      <c r="D397" s="11" t="str">
        <f t="shared" si="29"/>
        <v>3_x3_3x_B_23b</v>
      </c>
      <c r="E397" s="11" t="str">
        <f>INDEX('Base data'!$M$672:$N$910,MATCH('Kap 3'!D397,'Base data'!$M$672:$M$910,0),2)</f>
        <v>9789152302484-3-x3_3x-B-23b</v>
      </c>
      <c r="G397" s="11" t="str">
        <f t="shared" si="30"/>
        <v>23b</v>
      </c>
      <c r="H397" s="11" t="str">
        <f t="shared" si="31"/>
        <v>Beräkna</v>
      </c>
      <c r="I397" s="11" t="s">
        <v>87</v>
      </c>
      <c r="J397" s="11" t="s">
        <v>356</v>
      </c>
      <c r="K397" s="239" t="s">
        <v>169</v>
      </c>
      <c r="L397" s="11" t="s">
        <v>281</v>
      </c>
      <c r="M397" s="11">
        <v>3</v>
      </c>
      <c r="N397" s="11" t="s">
        <v>281</v>
      </c>
      <c r="O397" s="11" t="s">
        <v>304</v>
      </c>
      <c r="P397" s="11" t="s">
        <v>20356</v>
      </c>
      <c r="Q397" s="11">
        <v>157</v>
      </c>
      <c r="R397" s="55" t="s">
        <v>20357</v>
      </c>
    </row>
    <row r="398" spans="1:18" ht="64" x14ac:dyDescent="0.2">
      <c r="A398" s="160">
        <v>9789152302484</v>
      </c>
      <c r="B398" s="11">
        <v>3</v>
      </c>
      <c r="C398" s="11" t="s">
        <v>12862</v>
      </c>
      <c r="D398" s="11" t="str">
        <f t="shared" si="29"/>
        <v>3_x3_3x_B_24</v>
      </c>
      <c r="E398" s="11" t="str">
        <f>INDEX('Base data'!$M$672:$N$910,MATCH('Kap 3'!D398,'Base data'!$M$672:$M$910,0),2)</f>
        <v>9789152302484-3-x3_3x-B-24</v>
      </c>
      <c r="G398" s="11">
        <f t="shared" si="30"/>
        <v>24</v>
      </c>
      <c r="H398" s="11" t="str">
        <f t="shared" si="31"/>
        <v>Problemlösning</v>
      </c>
      <c r="I398" s="176">
        <v>24</v>
      </c>
      <c r="J398" s="11" t="s">
        <v>356</v>
      </c>
      <c r="K398" s="239" t="s">
        <v>169</v>
      </c>
      <c r="L398" s="11" t="s">
        <v>1256</v>
      </c>
      <c r="M398" s="11">
        <v>1</v>
      </c>
      <c r="N398" s="11" t="s">
        <v>281</v>
      </c>
      <c r="O398" s="11" t="s">
        <v>304</v>
      </c>
      <c r="P398" s="11" t="s">
        <v>20358</v>
      </c>
      <c r="Q398" s="11" t="s">
        <v>14782</v>
      </c>
      <c r="R398" s="55" t="s">
        <v>20359</v>
      </c>
    </row>
    <row r="399" spans="1:18" ht="48" x14ac:dyDescent="0.2">
      <c r="A399" s="160">
        <v>9789152302484</v>
      </c>
      <c r="B399" s="11">
        <v>3</v>
      </c>
      <c r="C399" s="11" t="s">
        <v>12862</v>
      </c>
      <c r="D399" s="11" t="str">
        <f t="shared" si="29"/>
        <v>3_x3_3x_B_24</v>
      </c>
      <c r="E399" s="11" t="str">
        <f>INDEX('Base data'!$M$672:$N$910,MATCH('Kap 3'!D399,'Base data'!$M$672:$M$910,0),2)</f>
        <v>9789152302484-3-x3_3x-B-24</v>
      </c>
      <c r="G399" s="11">
        <f t="shared" si="30"/>
        <v>24</v>
      </c>
      <c r="H399" s="11" t="str">
        <f t="shared" si="31"/>
        <v>Problemlösning</v>
      </c>
      <c r="I399" s="176">
        <v>24</v>
      </c>
      <c r="J399" s="11" t="s">
        <v>356</v>
      </c>
      <c r="K399" s="239" t="s">
        <v>169</v>
      </c>
      <c r="L399" s="11" t="s">
        <v>1256</v>
      </c>
      <c r="M399" s="11">
        <v>2</v>
      </c>
      <c r="N399" s="11" t="s">
        <v>281</v>
      </c>
      <c r="O399" s="11" t="s">
        <v>304</v>
      </c>
      <c r="P399" s="11" t="s">
        <v>20360</v>
      </c>
      <c r="Q399" s="11">
        <v>18</v>
      </c>
      <c r="R399" s="55" t="s">
        <v>20361</v>
      </c>
    </row>
    <row r="400" spans="1:18" ht="80" x14ac:dyDescent="0.2">
      <c r="A400" s="160">
        <v>9789152302484</v>
      </c>
      <c r="B400" s="11">
        <v>3</v>
      </c>
      <c r="C400" s="11" t="s">
        <v>12862</v>
      </c>
      <c r="D400" s="11" t="str">
        <f t="shared" si="29"/>
        <v>3_x3_3x_B_25</v>
      </c>
      <c r="E400" s="11" t="str">
        <f>INDEX('Base data'!$M$672:$N$910,MATCH('Kap 3'!D400,'Base data'!$M$672:$M$910,0),2)</f>
        <v>9789152302484-3-x3_3x-B-25</v>
      </c>
      <c r="G400" s="11">
        <f t="shared" si="30"/>
        <v>25</v>
      </c>
      <c r="H400" s="11" t="str">
        <f t="shared" si="31"/>
        <v>Problemlösning</v>
      </c>
      <c r="I400" s="176">
        <v>25</v>
      </c>
      <c r="J400" s="11" t="s">
        <v>356</v>
      </c>
      <c r="K400" s="239" t="s">
        <v>169</v>
      </c>
      <c r="L400" s="11" t="s">
        <v>1256</v>
      </c>
      <c r="M400" s="11">
        <v>1</v>
      </c>
      <c r="N400" s="11" t="s">
        <v>281</v>
      </c>
      <c r="O400" s="11" t="s">
        <v>304</v>
      </c>
      <c r="P400" s="11" t="s">
        <v>20362</v>
      </c>
      <c r="Q400" s="11" t="s">
        <v>20363</v>
      </c>
      <c r="R400" s="55" t="s">
        <v>20364</v>
      </c>
    </row>
    <row r="401" spans="1:18" ht="64" x14ac:dyDescent="0.2">
      <c r="A401" s="160">
        <v>9789152302484</v>
      </c>
      <c r="B401" s="11">
        <v>3</v>
      </c>
      <c r="C401" s="11" t="s">
        <v>12862</v>
      </c>
      <c r="D401" s="11" t="str">
        <f t="shared" si="29"/>
        <v>3_x3_3x_B_25</v>
      </c>
      <c r="E401" s="11" t="str">
        <f>INDEX('Base data'!$M$672:$N$910,MATCH('Kap 3'!D401,'Base data'!$M$672:$M$910,0),2)</f>
        <v>9789152302484-3-x3_3x-B-25</v>
      </c>
      <c r="G401" s="11">
        <f t="shared" si="30"/>
        <v>25</v>
      </c>
      <c r="H401" s="11" t="str">
        <f t="shared" si="31"/>
        <v>Problemlösning</v>
      </c>
      <c r="I401" s="176">
        <v>25</v>
      </c>
      <c r="J401" s="11" t="s">
        <v>356</v>
      </c>
      <c r="K401" s="239" t="s">
        <v>169</v>
      </c>
      <c r="L401" s="11" t="s">
        <v>1256</v>
      </c>
      <c r="M401" s="11">
        <v>2</v>
      </c>
      <c r="N401" s="11" t="s">
        <v>281</v>
      </c>
      <c r="O401" s="11" t="s">
        <v>304</v>
      </c>
      <c r="P401" s="11" t="s">
        <v>20365</v>
      </c>
      <c r="Q401" s="11">
        <v>8</v>
      </c>
      <c r="R401" s="55" t="s">
        <v>20778</v>
      </c>
    </row>
    <row r="402" spans="1:18" ht="64" x14ac:dyDescent="0.2">
      <c r="A402" s="160">
        <v>9789152302484</v>
      </c>
      <c r="B402" s="11">
        <v>3</v>
      </c>
      <c r="C402" s="11" t="s">
        <v>12862</v>
      </c>
      <c r="D402" s="11" t="str">
        <f t="shared" si="29"/>
        <v>3_x3_3x_B_26a</v>
      </c>
      <c r="E402" s="11" t="str">
        <f>INDEX('Base data'!$M$672:$N$910,MATCH('Kap 3'!D402,'Base data'!$M$672:$M$910,0),2)</f>
        <v>9789152302484-3-x3_3x-B-26a</v>
      </c>
      <c r="G402" s="11" t="str">
        <f t="shared" si="30"/>
        <v>26a</v>
      </c>
      <c r="H402" s="11" t="str">
        <f t="shared" si="31"/>
        <v>Beräkna</v>
      </c>
      <c r="I402" s="11" t="s">
        <v>92</v>
      </c>
      <c r="J402" s="11" t="s">
        <v>356</v>
      </c>
      <c r="K402" s="239" t="s">
        <v>169</v>
      </c>
      <c r="L402" s="11" t="s">
        <v>281</v>
      </c>
      <c r="M402" s="11">
        <v>1</v>
      </c>
      <c r="N402" s="11" t="s">
        <v>281</v>
      </c>
      <c r="O402" s="11" t="s">
        <v>304</v>
      </c>
      <c r="P402" s="55" t="s">
        <v>19927</v>
      </c>
      <c r="Q402" s="11" t="s">
        <v>20366</v>
      </c>
      <c r="R402" s="55" t="s">
        <v>20367</v>
      </c>
    </row>
    <row r="403" spans="1:18" ht="48" x14ac:dyDescent="0.2">
      <c r="A403" s="160">
        <v>9789152302484</v>
      </c>
      <c r="B403" s="11">
        <v>3</v>
      </c>
      <c r="C403" s="11" t="s">
        <v>12862</v>
      </c>
      <c r="D403" s="11" t="str">
        <f t="shared" si="29"/>
        <v>3_x3_3x_B_26a</v>
      </c>
      <c r="E403" s="11" t="str">
        <f>INDEX('Base data'!$M$672:$N$910,MATCH('Kap 3'!D403,'Base data'!$M$672:$M$910,0),2)</f>
        <v>9789152302484-3-x3_3x-B-26a</v>
      </c>
      <c r="G403" s="11" t="str">
        <f t="shared" si="30"/>
        <v>26a</v>
      </c>
      <c r="H403" s="11" t="str">
        <f t="shared" si="31"/>
        <v>Beräkna</v>
      </c>
      <c r="I403" s="11" t="s">
        <v>92</v>
      </c>
      <c r="J403" s="11" t="s">
        <v>356</v>
      </c>
      <c r="K403" s="239" t="s">
        <v>169</v>
      </c>
      <c r="L403" s="11" t="s">
        <v>281</v>
      </c>
      <c r="M403" s="11">
        <v>2</v>
      </c>
      <c r="N403" s="11" t="s">
        <v>281</v>
      </c>
      <c r="O403" s="11" t="s">
        <v>304</v>
      </c>
      <c r="P403" s="11" t="s">
        <v>20368</v>
      </c>
      <c r="Q403" s="11">
        <v>9</v>
      </c>
      <c r="R403" s="55" t="s">
        <v>20369</v>
      </c>
    </row>
    <row r="404" spans="1:18" ht="64" x14ac:dyDescent="0.2">
      <c r="A404" s="160">
        <v>9789152302484</v>
      </c>
      <c r="B404" s="11">
        <v>3</v>
      </c>
      <c r="C404" s="11" t="s">
        <v>12862</v>
      </c>
      <c r="D404" s="11" t="str">
        <f t="shared" si="29"/>
        <v>3_x3_3x_B_26b</v>
      </c>
      <c r="E404" s="11" t="str">
        <f>INDEX('Base data'!$M$672:$N$910,MATCH('Kap 3'!D404,'Base data'!$M$672:$M$910,0),2)</f>
        <v>9789152302484-3-x3_3x-B-26b</v>
      </c>
      <c r="G404" s="11" t="str">
        <f t="shared" si="30"/>
        <v>26b</v>
      </c>
      <c r="H404" s="11" t="str">
        <f t="shared" si="31"/>
        <v>Beräkna</v>
      </c>
      <c r="I404" s="11" t="s">
        <v>93</v>
      </c>
      <c r="J404" s="11" t="s">
        <v>356</v>
      </c>
      <c r="K404" s="239" t="s">
        <v>169</v>
      </c>
      <c r="L404" s="11" t="s">
        <v>281</v>
      </c>
      <c r="M404" s="11">
        <v>1</v>
      </c>
      <c r="N404" s="11" t="s">
        <v>281</v>
      </c>
      <c r="O404" s="11" t="s">
        <v>304</v>
      </c>
      <c r="P404" s="55" t="s">
        <v>19927</v>
      </c>
      <c r="Q404" s="11" t="s">
        <v>20370</v>
      </c>
      <c r="R404" s="55" t="s">
        <v>20371</v>
      </c>
    </row>
    <row r="405" spans="1:18" ht="48" x14ac:dyDescent="0.2">
      <c r="A405" s="160">
        <v>9789152302484</v>
      </c>
      <c r="B405" s="11">
        <v>3</v>
      </c>
      <c r="C405" s="11" t="s">
        <v>12862</v>
      </c>
      <c r="D405" s="11" t="str">
        <f t="shared" si="29"/>
        <v>3_x3_3x_B_26b</v>
      </c>
      <c r="E405" s="11" t="str">
        <f>INDEX('Base data'!$M$672:$N$910,MATCH('Kap 3'!D405,'Base data'!$M$672:$M$910,0),2)</f>
        <v>9789152302484-3-x3_3x-B-26b</v>
      </c>
      <c r="G405" s="11" t="str">
        <f t="shared" si="30"/>
        <v>26b</v>
      </c>
      <c r="H405" s="11" t="str">
        <f t="shared" si="31"/>
        <v>Beräkna</v>
      </c>
      <c r="I405" s="11" t="s">
        <v>93</v>
      </c>
      <c r="J405" s="11" t="s">
        <v>356</v>
      </c>
      <c r="K405" s="239" t="s">
        <v>169</v>
      </c>
      <c r="L405" s="11" t="s">
        <v>281</v>
      </c>
      <c r="M405" s="11">
        <v>2</v>
      </c>
      <c r="N405" s="11" t="s">
        <v>281</v>
      </c>
      <c r="O405" s="11" t="s">
        <v>304</v>
      </c>
      <c r="P405" s="11" t="s">
        <v>20372</v>
      </c>
      <c r="Q405" s="11">
        <v>25</v>
      </c>
      <c r="R405" s="55" t="s">
        <v>20369</v>
      </c>
    </row>
    <row r="406" spans="1:18" ht="80" x14ac:dyDescent="0.2">
      <c r="A406" s="160">
        <v>9789152302484</v>
      </c>
      <c r="B406" s="11">
        <v>3</v>
      </c>
      <c r="C406" s="11" t="s">
        <v>12862</v>
      </c>
      <c r="D406" s="11" t="str">
        <f t="shared" si="29"/>
        <v>3_x3_3x_B_27a</v>
      </c>
      <c r="E406" s="11" t="str">
        <f>INDEX('Base data'!$M$672:$N$910,MATCH('Kap 3'!D406,'Base data'!$M$672:$M$910,0),2)</f>
        <v>9789152302484-3-x3_3x-B-27a</v>
      </c>
      <c r="G406" s="11" t="str">
        <f t="shared" si="30"/>
        <v>27a</v>
      </c>
      <c r="H406" s="11" t="str">
        <f t="shared" si="31"/>
        <v>Beräkna</v>
      </c>
      <c r="I406" s="11" t="s">
        <v>181</v>
      </c>
      <c r="J406" s="11" t="s">
        <v>356</v>
      </c>
      <c r="K406" s="239" t="s">
        <v>169</v>
      </c>
      <c r="L406" s="11" t="s">
        <v>281</v>
      </c>
      <c r="M406" s="11">
        <v>1</v>
      </c>
      <c r="N406" s="11" t="s">
        <v>281</v>
      </c>
      <c r="O406" s="11" t="s">
        <v>304</v>
      </c>
      <c r="P406" s="11" t="s">
        <v>20373</v>
      </c>
      <c r="Q406" s="11">
        <v>100</v>
      </c>
      <c r="R406" s="55" t="s">
        <v>20779</v>
      </c>
    </row>
    <row r="407" spans="1:18" ht="48" x14ac:dyDescent="0.2">
      <c r="A407" s="160">
        <v>9789152302484</v>
      </c>
      <c r="B407" s="11">
        <v>3</v>
      </c>
      <c r="C407" s="11" t="s">
        <v>12862</v>
      </c>
      <c r="D407" s="11" t="str">
        <f t="shared" si="29"/>
        <v>3_x3_3x_B_27a</v>
      </c>
      <c r="E407" s="11" t="str">
        <f>INDEX('Base data'!$M$672:$N$910,MATCH('Kap 3'!D407,'Base data'!$M$672:$M$910,0),2)</f>
        <v>9789152302484-3-x3_3x-B-27a</v>
      </c>
      <c r="G407" s="11" t="str">
        <f t="shared" si="30"/>
        <v>27a</v>
      </c>
      <c r="H407" s="11" t="str">
        <f t="shared" si="31"/>
        <v>Beräkna</v>
      </c>
      <c r="I407" s="11" t="s">
        <v>181</v>
      </c>
      <c r="J407" s="11" t="s">
        <v>356</v>
      </c>
      <c r="K407" s="239" t="s">
        <v>169</v>
      </c>
      <c r="L407" s="11" t="s">
        <v>281</v>
      </c>
      <c r="M407" s="11">
        <v>2</v>
      </c>
      <c r="N407" s="11" t="s">
        <v>281</v>
      </c>
      <c r="O407" s="11" t="s">
        <v>304</v>
      </c>
      <c r="P407" s="11" t="s">
        <v>20374</v>
      </c>
      <c r="Q407" s="11">
        <v>400</v>
      </c>
      <c r="R407" s="55" t="s">
        <v>20016</v>
      </c>
    </row>
    <row r="408" spans="1:18" ht="48" x14ac:dyDescent="0.2">
      <c r="A408" s="160">
        <v>9789152302484</v>
      </c>
      <c r="B408" s="11">
        <v>3</v>
      </c>
      <c r="C408" s="11" t="s">
        <v>12862</v>
      </c>
      <c r="D408" s="11" t="str">
        <f t="shared" si="29"/>
        <v>3_x3_3x_B_27b</v>
      </c>
      <c r="E408" s="11" t="str">
        <f>INDEX('Base data'!$M$672:$N$910,MATCH('Kap 3'!D408,'Base data'!$M$672:$M$910,0),2)</f>
        <v>9789152302484-3-x3_3x-B-27b</v>
      </c>
      <c r="G408" s="11" t="str">
        <f t="shared" si="30"/>
        <v>27b</v>
      </c>
      <c r="H408" s="11" t="str">
        <f t="shared" si="31"/>
        <v>Beräkna</v>
      </c>
      <c r="I408" s="11" t="s">
        <v>182</v>
      </c>
      <c r="J408" s="11" t="s">
        <v>356</v>
      </c>
      <c r="K408" s="239" t="s">
        <v>169</v>
      </c>
      <c r="L408" s="11" t="s">
        <v>281</v>
      </c>
      <c r="M408" s="176">
        <v>1</v>
      </c>
      <c r="N408" s="176" t="s">
        <v>281</v>
      </c>
      <c r="O408" s="176" t="s">
        <v>304</v>
      </c>
      <c r="P408" s="11" t="s">
        <v>20375</v>
      </c>
      <c r="Q408" s="11">
        <v>5024</v>
      </c>
      <c r="R408" s="55" t="s">
        <v>20376</v>
      </c>
    </row>
    <row r="409" spans="1:18" ht="48" x14ac:dyDescent="0.2">
      <c r="A409" s="160">
        <v>9789152302484</v>
      </c>
      <c r="B409" s="11">
        <v>3</v>
      </c>
      <c r="C409" s="11" t="s">
        <v>12862</v>
      </c>
      <c r="D409" s="11" t="str">
        <f t="shared" si="29"/>
        <v>3_x3_3x_B_27b</v>
      </c>
      <c r="E409" s="11" t="str">
        <f>INDEX('Base data'!$M$672:$N$910,MATCH('Kap 3'!D409,'Base data'!$M$672:$M$910,0),2)</f>
        <v>9789152302484-3-x3_3x-B-27b</v>
      </c>
      <c r="G409" s="11" t="str">
        <f t="shared" si="30"/>
        <v>27b</v>
      </c>
      <c r="H409" s="11" t="str">
        <f t="shared" si="31"/>
        <v>Beräkna</v>
      </c>
      <c r="I409" s="11" t="s">
        <v>182</v>
      </c>
      <c r="J409" s="11" t="s">
        <v>356</v>
      </c>
      <c r="K409" s="239" t="s">
        <v>169</v>
      </c>
      <c r="L409" s="11" t="s">
        <v>281</v>
      </c>
      <c r="M409" s="176">
        <v>2</v>
      </c>
      <c r="N409" s="176" t="s">
        <v>281</v>
      </c>
      <c r="O409" s="176" t="s">
        <v>304</v>
      </c>
      <c r="P409" s="11" t="s">
        <v>20377</v>
      </c>
      <c r="Q409" s="11">
        <v>351680</v>
      </c>
      <c r="R409" s="55" t="s">
        <v>20020</v>
      </c>
    </row>
    <row r="410" spans="1:18" ht="48" x14ac:dyDescent="0.2">
      <c r="A410" s="160">
        <v>9789152302484</v>
      </c>
      <c r="B410" s="11">
        <v>3</v>
      </c>
      <c r="C410" s="11" t="s">
        <v>12862</v>
      </c>
      <c r="D410" s="11" t="str">
        <f t="shared" si="29"/>
        <v>3_x3_3x_B_28a</v>
      </c>
      <c r="E410" s="11" t="str">
        <f>INDEX('Base data'!$M$672:$N$910,MATCH('Kap 3'!D410,'Base data'!$M$672:$M$910,0),2)</f>
        <v>9789152302484-3-x3_3x-B-28a</v>
      </c>
      <c r="G410" s="11" t="str">
        <f t="shared" si="30"/>
        <v>28a</v>
      </c>
      <c r="H410" s="11" t="str">
        <f t="shared" si="31"/>
        <v>Beräkna</v>
      </c>
      <c r="I410" s="11" t="s">
        <v>184</v>
      </c>
      <c r="J410" s="11" t="s">
        <v>356</v>
      </c>
      <c r="K410" s="239" t="s">
        <v>169</v>
      </c>
      <c r="L410" s="11" t="s">
        <v>281</v>
      </c>
      <c r="M410" s="11">
        <v>1</v>
      </c>
      <c r="N410" s="11" t="s">
        <v>283</v>
      </c>
      <c r="O410" s="11" t="s">
        <v>304</v>
      </c>
      <c r="P410" s="55" t="s">
        <v>20378</v>
      </c>
      <c r="Q410" s="11" t="s">
        <v>20379</v>
      </c>
      <c r="R410" s="55" t="s">
        <v>20380</v>
      </c>
    </row>
    <row r="411" spans="1:18" ht="48" x14ac:dyDescent="0.2">
      <c r="A411" s="160">
        <v>9789152302484</v>
      </c>
      <c r="B411" s="11">
        <v>3</v>
      </c>
      <c r="C411" s="11" t="s">
        <v>12862</v>
      </c>
      <c r="D411" s="11" t="str">
        <f t="shared" si="29"/>
        <v>3_x3_3x_B_28a</v>
      </c>
      <c r="E411" s="11" t="str">
        <f>INDEX('Base data'!$M$672:$N$910,MATCH('Kap 3'!D411,'Base data'!$M$672:$M$910,0),2)</f>
        <v>9789152302484-3-x3_3x-B-28a</v>
      </c>
      <c r="G411" s="11" t="str">
        <f t="shared" si="30"/>
        <v>28a</v>
      </c>
      <c r="H411" s="11" t="str">
        <f t="shared" si="31"/>
        <v>Beräkna</v>
      </c>
      <c r="I411" s="11" t="s">
        <v>184</v>
      </c>
      <c r="J411" s="11" t="s">
        <v>356</v>
      </c>
      <c r="K411" s="239" t="s">
        <v>169</v>
      </c>
      <c r="L411" s="11" t="s">
        <v>281</v>
      </c>
      <c r="M411" s="11">
        <v>2</v>
      </c>
      <c r="N411" s="11" t="s">
        <v>281</v>
      </c>
      <c r="O411" s="11" t="s">
        <v>304</v>
      </c>
      <c r="P411" s="11" t="s">
        <v>20381</v>
      </c>
      <c r="Q411" s="11">
        <v>24</v>
      </c>
      <c r="R411" s="55" t="s">
        <v>20382</v>
      </c>
    </row>
    <row r="412" spans="1:18" ht="48" x14ac:dyDescent="0.2">
      <c r="A412" s="160">
        <v>9789152302484</v>
      </c>
      <c r="B412" s="11">
        <v>3</v>
      </c>
      <c r="C412" s="11" t="s">
        <v>12862</v>
      </c>
      <c r="D412" s="11" t="str">
        <f t="shared" si="29"/>
        <v>3_x3_3x_B_28b</v>
      </c>
      <c r="E412" s="11" t="str">
        <f>INDEX('Base data'!$M$672:$N$910,MATCH('Kap 3'!D412,'Base data'!$M$672:$M$910,0),2)</f>
        <v>9789152302484-3-x3_3x-B-28b</v>
      </c>
      <c r="G412" s="11" t="str">
        <f t="shared" si="30"/>
        <v>28b</v>
      </c>
      <c r="H412" s="11" t="str">
        <f t="shared" si="31"/>
        <v>Beräkna</v>
      </c>
      <c r="I412" s="11" t="s">
        <v>185</v>
      </c>
      <c r="J412" s="11" t="s">
        <v>356</v>
      </c>
      <c r="K412" s="239" t="s">
        <v>169</v>
      </c>
      <c r="L412" s="11" t="s">
        <v>281</v>
      </c>
      <c r="M412" s="11">
        <v>1</v>
      </c>
      <c r="N412" s="11" t="s">
        <v>281</v>
      </c>
      <c r="O412" s="11" t="s">
        <v>304</v>
      </c>
      <c r="P412" s="11" t="s">
        <v>20383</v>
      </c>
      <c r="Q412" s="11">
        <v>6</v>
      </c>
      <c r="R412" s="55" t="s">
        <v>20014</v>
      </c>
    </row>
    <row r="413" spans="1:18" ht="48" x14ac:dyDescent="0.2">
      <c r="A413" s="160">
        <v>9789152302484</v>
      </c>
      <c r="B413" s="11">
        <v>3</v>
      </c>
      <c r="C413" s="11" t="s">
        <v>12862</v>
      </c>
      <c r="D413" s="11" t="str">
        <f t="shared" si="29"/>
        <v>3_x3_3x_B_28b</v>
      </c>
      <c r="E413" s="11" t="str">
        <f>INDEX('Base data'!$M$672:$N$910,MATCH('Kap 3'!D413,'Base data'!$M$672:$M$910,0),2)</f>
        <v>9789152302484-3-x3_3x-B-28b</v>
      </c>
      <c r="G413" s="11" t="str">
        <f t="shared" si="30"/>
        <v>28b</v>
      </c>
      <c r="H413" s="11" t="str">
        <f t="shared" si="31"/>
        <v>Beräkna</v>
      </c>
      <c r="I413" s="11" t="s">
        <v>185</v>
      </c>
      <c r="J413" s="11" t="s">
        <v>356</v>
      </c>
      <c r="K413" s="239" t="s">
        <v>169</v>
      </c>
      <c r="L413" s="11" t="s">
        <v>281</v>
      </c>
      <c r="M413" s="11">
        <v>2</v>
      </c>
      <c r="N413" s="11" t="s">
        <v>281</v>
      </c>
      <c r="O413" s="11" t="s">
        <v>304</v>
      </c>
      <c r="P413" s="11" t="s">
        <v>20384</v>
      </c>
      <c r="Q413" s="11">
        <v>8</v>
      </c>
      <c r="R413" s="55" t="s">
        <v>20385</v>
      </c>
    </row>
    <row r="414" spans="1:18" x14ac:dyDescent="0.2">
      <c r="A414" s="160">
        <v>9789152302484</v>
      </c>
      <c r="B414" s="11">
        <v>3</v>
      </c>
      <c r="C414" s="11" t="s">
        <v>12862</v>
      </c>
      <c r="D414" s="11" t="str">
        <f t="shared" si="29"/>
        <v>3_x3_3x_B_28c</v>
      </c>
      <c r="E414" s="11" t="str">
        <f>INDEX('Base data'!$M$672:$N$910,MATCH('Kap 3'!D414,'Base data'!$M$672:$M$910,0),2)</f>
        <v>9789152302484-3-x3_3x-B-28c</v>
      </c>
      <c r="G414" s="11" t="str">
        <f t="shared" si="30"/>
        <v>28c</v>
      </c>
      <c r="H414" s="11" t="str">
        <f t="shared" si="31"/>
        <v>Beräkna</v>
      </c>
      <c r="I414" s="11" t="s">
        <v>186</v>
      </c>
      <c r="J414" s="11" t="s">
        <v>356</v>
      </c>
      <c r="K414" s="239" t="s">
        <v>169</v>
      </c>
      <c r="L414" s="11" t="s">
        <v>281</v>
      </c>
      <c r="M414" s="11">
        <v>1</v>
      </c>
      <c r="N414" s="11" t="s">
        <v>281</v>
      </c>
      <c r="O414" s="11" t="s">
        <v>304</v>
      </c>
      <c r="P414" s="11" t="s">
        <v>20386</v>
      </c>
      <c r="Q414" s="11" t="s">
        <v>20387</v>
      </c>
      <c r="R414" s="238" t="s">
        <v>20388</v>
      </c>
    </row>
    <row r="415" spans="1:18" ht="48" x14ac:dyDescent="0.2">
      <c r="A415" s="160">
        <v>9789152302484</v>
      </c>
      <c r="B415" s="11">
        <v>3</v>
      </c>
      <c r="C415" s="11" t="s">
        <v>12862</v>
      </c>
      <c r="D415" s="11" t="str">
        <f t="shared" si="29"/>
        <v>3_x3_3x_B_28c</v>
      </c>
      <c r="E415" s="11" t="str">
        <f>INDEX('Base data'!$M$672:$N$910,MATCH('Kap 3'!D415,'Base data'!$M$672:$M$910,0),2)</f>
        <v>9789152302484-3-x3_3x-B-28c</v>
      </c>
      <c r="G415" s="11" t="str">
        <f t="shared" si="30"/>
        <v>28c</v>
      </c>
      <c r="H415" s="11" t="str">
        <f t="shared" si="31"/>
        <v>Resonera</v>
      </c>
      <c r="I415" s="11" t="s">
        <v>186</v>
      </c>
      <c r="J415" s="11" t="s">
        <v>356</v>
      </c>
      <c r="K415" s="239" t="s">
        <v>169</v>
      </c>
      <c r="L415" s="11" t="s">
        <v>283</v>
      </c>
      <c r="M415" s="11">
        <v>2</v>
      </c>
      <c r="N415" s="11" t="s">
        <v>283</v>
      </c>
      <c r="O415" s="11" t="s">
        <v>304</v>
      </c>
      <c r="P415" s="11" t="s">
        <v>20389</v>
      </c>
      <c r="Q415" s="11">
        <v>3</v>
      </c>
      <c r="R415" s="55" t="s">
        <v>20390</v>
      </c>
    </row>
    <row r="416" spans="1:18" ht="48" x14ac:dyDescent="0.2">
      <c r="A416" s="160">
        <v>9789152302484</v>
      </c>
      <c r="B416" s="11">
        <v>3</v>
      </c>
      <c r="C416" s="11" t="s">
        <v>12863</v>
      </c>
      <c r="D416" s="11" t="str">
        <f t="shared" si="29"/>
        <v>3_x3_4x_R_1</v>
      </c>
      <c r="E416" s="11" t="str">
        <f>INDEX('Base data'!$M$672:$N$910,MATCH('Kap 3'!D416,'Base data'!$M$672:$M$910,0),2)</f>
        <v>9789152302484-3-x3_4x-R-1</v>
      </c>
      <c r="G416" s="11">
        <f t="shared" si="30"/>
        <v>1</v>
      </c>
      <c r="H416" s="11" t="str">
        <f t="shared" si="31"/>
        <v>Problemlösning</v>
      </c>
      <c r="I416" s="11">
        <v>1</v>
      </c>
      <c r="J416" s="11" t="s">
        <v>365</v>
      </c>
      <c r="K416" s="239" t="s">
        <v>213</v>
      </c>
      <c r="L416" s="11" t="s">
        <v>1256</v>
      </c>
      <c r="M416" s="11">
        <v>1</v>
      </c>
      <c r="N416" s="11" t="s">
        <v>283</v>
      </c>
      <c r="O416" s="11" t="s">
        <v>304</v>
      </c>
      <c r="P416" s="11" t="s">
        <v>20391</v>
      </c>
      <c r="Q416" s="11" t="s">
        <v>20392</v>
      </c>
      <c r="R416" s="55" t="s">
        <v>20393</v>
      </c>
    </row>
    <row r="417" spans="1:18" ht="48" x14ac:dyDescent="0.2">
      <c r="A417" s="160">
        <v>9789152302484</v>
      </c>
      <c r="B417" s="11">
        <v>3</v>
      </c>
      <c r="C417" s="11" t="s">
        <v>12863</v>
      </c>
      <c r="D417" s="11" t="str">
        <f t="shared" si="29"/>
        <v>3_x3_4x_R_1</v>
      </c>
      <c r="E417" s="11" t="str">
        <f>INDEX('Base data'!$M$672:$N$910,MATCH('Kap 3'!D417,'Base data'!$M$672:$M$910,0),2)</f>
        <v>9789152302484-3-x3_4x-R-1</v>
      </c>
      <c r="G417" s="11">
        <f t="shared" si="30"/>
        <v>1</v>
      </c>
      <c r="H417" s="11" t="str">
        <f t="shared" si="31"/>
        <v>Problemlösning</v>
      </c>
      <c r="I417" s="11">
        <v>1</v>
      </c>
      <c r="J417" s="11" t="s">
        <v>365</v>
      </c>
      <c r="K417" s="239" t="s">
        <v>213</v>
      </c>
      <c r="L417" s="11" t="s">
        <v>1256</v>
      </c>
      <c r="M417" s="11">
        <v>2</v>
      </c>
      <c r="N417" s="11" t="s">
        <v>281</v>
      </c>
      <c r="O417" s="11" t="s">
        <v>304</v>
      </c>
      <c r="P417" s="11" t="s">
        <v>20394</v>
      </c>
      <c r="Q417" s="11" t="s">
        <v>16375</v>
      </c>
      <c r="R417" s="55" t="s">
        <v>20395</v>
      </c>
    </row>
    <row r="418" spans="1:18" ht="48" x14ac:dyDescent="0.2">
      <c r="A418" s="160">
        <v>9789152302484</v>
      </c>
      <c r="B418" s="11">
        <v>3</v>
      </c>
      <c r="C418" s="11" t="s">
        <v>12863</v>
      </c>
      <c r="D418" s="11" t="str">
        <f t="shared" si="29"/>
        <v>3_x3_4x_R_1</v>
      </c>
      <c r="E418" s="11" t="str">
        <f>INDEX('Base data'!$M$672:$N$910,MATCH('Kap 3'!D418,'Base data'!$M$672:$M$910,0),2)</f>
        <v>9789152302484-3-x3_4x-R-1</v>
      </c>
      <c r="G418" s="11">
        <f t="shared" si="30"/>
        <v>1</v>
      </c>
      <c r="H418" s="11" t="str">
        <f t="shared" si="31"/>
        <v>Problemlösning</v>
      </c>
      <c r="I418" s="11">
        <v>1</v>
      </c>
      <c r="J418" s="11" t="s">
        <v>365</v>
      </c>
      <c r="K418" s="239" t="s">
        <v>213</v>
      </c>
      <c r="L418" s="11" t="s">
        <v>1256</v>
      </c>
      <c r="M418" s="11">
        <v>3</v>
      </c>
      <c r="N418" s="11" t="s">
        <v>281</v>
      </c>
      <c r="O418" s="11" t="s">
        <v>304</v>
      </c>
      <c r="P418" s="11" t="s">
        <v>20396</v>
      </c>
      <c r="Q418" s="11">
        <v>9</v>
      </c>
      <c r="R418" s="55" t="s">
        <v>20397</v>
      </c>
    </row>
    <row r="419" spans="1:18" ht="32" x14ac:dyDescent="0.2">
      <c r="A419" s="160">
        <v>9789152302484</v>
      </c>
      <c r="B419" s="11">
        <v>3</v>
      </c>
      <c r="C419" s="11" t="s">
        <v>12863</v>
      </c>
      <c r="D419" s="11" t="str">
        <f t="shared" si="29"/>
        <v>3_x3_4x_R_1</v>
      </c>
      <c r="E419" s="11" t="str">
        <f>INDEX('Base data'!$M$672:$N$910,MATCH('Kap 3'!D419,'Base data'!$M$672:$M$910,0),2)</f>
        <v>9789152302484-3-x3_4x-R-1</v>
      </c>
      <c r="G419" s="11">
        <f t="shared" si="30"/>
        <v>1</v>
      </c>
      <c r="H419" s="11" t="str">
        <f t="shared" si="31"/>
        <v>Problemlösning</v>
      </c>
      <c r="I419" s="11">
        <v>1</v>
      </c>
      <c r="J419" s="11" t="s">
        <v>365</v>
      </c>
      <c r="K419" s="239" t="s">
        <v>213</v>
      </c>
      <c r="L419" s="11" t="s">
        <v>1256</v>
      </c>
      <c r="M419" s="11">
        <v>4</v>
      </c>
      <c r="N419" s="11" t="s">
        <v>281</v>
      </c>
      <c r="O419" s="11" t="s">
        <v>304</v>
      </c>
      <c r="P419" s="11" t="s">
        <v>20398</v>
      </c>
      <c r="Q419" s="11" t="s">
        <v>14782</v>
      </c>
      <c r="R419" s="55" t="s">
        <v>20399</v>
      </c>
    </row>
    <row r="420" spans="1:18" ht="48" x14ac:dyDescent="0.2">
      <c r="A420" s="160">
        <v>9789152302484</v>
      </c>
      <c r="B420" s="11">
        <v>3</v>
      </c>
      <c r="C420" s="11" t="s">
        <v>12863</v>
      </c>
      <c r="D420" s="11" t="str">
        <f t="shared" si="29"/>
        <v>3_x3_4x_R_1</v>
      </c>
      <c r="E420" s="11" t="str">
        <f>INDEX('Base data'!$M$672:$N$910,MATCH('Kap 3'!D420,'Base data'!$M$672:$M$910,0),2)</f>
        <v>9789152302484-3-x3_4x-R-1</v>
      </c>
      <c r="G420" s="11">
        <f t="shared" si="30"/>
        <v>1</v>
      </c>
      <c r="H420" s="11" t="str">
        <f t="shared" si="31"/>
        <v>Problemlösning</v>
      </c>
      <c r="I420" s="11">
        <v>1</v>
      </c>
      <c r="J420" s="11" t="s">
        <v>365</v>
      </c>
      <c r="K420" s="239" t="s">
        <v>213</v>
      </c>
      <c r="L420" s="11" t="s">
        <v>1256</v>
      </c>
      <c r="M420" s="11">
        <v>5</v>
      </c>
      <c r="N420" s="11" t="s">
        <v>283</v>
      </c>
      <c r="O420" s="11" t="s">
        <v>304</v>
      </c>
      <c r="P420" s="11" t="s">
        <v>20400</v>
      </c>
      <c r="Q420" s="11" t="s">
        <v>14782</v>
      </c>
      <c r="R420" s="55" t="s">
        <v>20401</v>
      </c>
    </row>
    <row r="421" spans="1:18" ht="64" x14ac:dyDescent="0.2">
      <c r="A421" s="160">
        <v>9789152302484</v>
      </c>
      <c r="B421" s="11">
        <v>3</v>
      </c>
      <c r="C421" s="11" t="s">
        <v>12863</v>
      </c>
      <c r="D421" s="11" t="str">
        <f t="shared" si="29"/>
        <v>3_x3_4x_R_2</v>
      </c>
      <c r="E421" s="11" t="str">
        <f>INDEX('Base data'!$M$672:$N$910,MATCH('Kap 3'!D421,'Base data'!$M$672:$M$910,0),2)</f>
        <v>9789152302484-3-x3_4x-R-2</v>
      </c>
      <c r="G421" s="11">
        <f t="shared" si="30"/>
        <v>2</v>
      </c>
      <c r="H421" s="11" t="str">
        <f t="shared" si="31"/>
        <v>Problemlösning</v>
      </c>
      <c r="I421" s="11">
        <v>2</v>
      </c>
      <c r="J421" s="11" t="s">
        <v>365</v>
      </c>
      <c r="K421" s="239" t="s">
        <v>213</v>
      </c>
      <c r="L421" s="11" t="s">
        <v>1256</v>
      </c>
      <c r="M421" s="11">
        <v>1</v>
      </c>
      <c r="N421" s="11" t="s">
        <v>283</v>
      </c>
      <c r="O421" s="11" t="s">
        <v>304</v>
      </c>
      <c r="P421" s="11" t="s">
        <v>20402</v>
      </c>
      <c r="Q421" s="11" t="s">
        <v>20403</v>
      </c>
      <c r="R421" s="55" t="s">
        <v>20404</v>
      </c>
    </row>
    <row r="422" spans="1:18" ht="64" x14ac:dyDescent="0.2">
      <c r="A422" s="160">
        <v>9789152302484</v>
      </c>
      <c r="B422" s="11">
        <v>3</v>
      </c>
      <c r="C422" s="11" t="s">
        <v>12863</v>
      </c>
      <c r="D422" s="11" t="str">
        <f t="shared" si="29"/>
        <v>3_x3_4x_R_2</v>
      </c>
      <c r="E422" s="11" t="str">
        <f>INDEX('Base data'!$M$672:$N$910,MATCH('Kap 3'!D422,'Base data'!$M$672:$M$910,0),2)</f>
        <v>9789152302484-3-x3_4x-R-2</v>
      </c>
      <c r="G422" s="11">
        <f t="shared" si="30"/>
        <v>2</v>
      </c>
      <c r="H422" s="11" t="str">
        <f t="shared" si="31"/>
        <v>Problemlösning</v>
      </c>
      <c r="I422" s="11">
        <v>2</v>
      </c>
      <c r="J422" s="11" t="s">
        <v>365</v>
      </c>
      <c r="K422" s="239" t="s">
        <v>213</v>
      </c>
      <c r="L422" s="11" t="s">
        <v>1256</v>
      </c>
      <c r="M422" s="11">
        <v>2</v>
      </c>
      <c r="N422" s="11" t="s">
        <v>281</v>
      </c>
      <c r="O422" s="11" t="s">
        <v>304</v>
      </c>
      <c r="P422" s="11" t="s">
        <v>20405</v>
      </c>
      <c r="Q422" s="11">
        <v>2</v>
      </c>
      <c r="R422" s="55" t="s">
        <v>20406</v>
      </c>
    </row>
    <row r="423" spans="1:18" ht="64" x14ac:dyDescent="0.2">
      <c r="A423" s="160">
        <v>9789152302484</v>
      </c>
      <c r="B423" s="11">
        <v>3</v>
      </c>
      <c r="C423" s="11" t="s">
        <v>12863</v>
      </c>
      <c r="D423" s="11" t="str">
        <f t="shared" si="29"/>
        <v>3_x3_4x_R_2</v>
      </c>
      <c r="E423" s="11" t="str">
        <f>INDEX('Base data'!$M$672:$N$910,MATCH('Kap 3'!D423,'Base data'!$M$672:$M$910,0),2)</f>
        <v>9789152302484-3-x3_4x-R-2</v>
      </c>
      <c r="G423" s="11">
        <f t="shared" si="30"/>
        <v>2</v>
      </c>
      <c r="H423" s="11" t="str">
        <f t="shared" si="31"/>
        <v>Problemlösning</v>
      </c>
      <c r="I423" s="11">
        <v>2</v>
      </c>
      <c r="J423" s="11" t="s">
        <v>365</v>
      </c>
      <c r="K423" s="239" t="s">
        <v>213</v>
      </c>
      <c r="L423" s="11" t="s">
        <v>1256</v>
      </c>
      <c r="M423" s="11">
        <v>3</v>
      </c>
      <c r="N423" s="11" t="s">
        <v>281</v>
      </c>
      <c r="O423" s="11" t="s">
        <v>304</v>
      </c>
      <c r="P423" s="11" t="s">
        <v>20407</v>
      </c>
      <c r="Q423" s="11">
        <v>584</v>
      </c>
      <c r="R423" s="55" t="s">
        <v>20408</v>
      </c>
    </row>
    <row r="424" spans="1:18" ht="32" x14ac:dyDescent="0.2">
      <c r="A424" s="160">
        <v>9789152302484</v>
      </c>
      <c r="B424" s="11">
        <v>3</v>
      </c>
      <c r="C424" s="11" t="s">
        <v>12863</v>
      </c>
      <c r="D424" s="11" t="str">
        <f t="shared" si="29"/>
        <v>3_x3_4x_R_2</v>
      </c>
      <c r="E424" s="11" t="str">
        <f>INDEX('Base data'!$M$672:$N$910,MATCH('Kap 3'!D424,'Base data'!$M$672:$M$910,0),2)</f>
        <v>9789152302484-3-x3_4x-R-2</v>
      </c>
      <c r="G424" s="11">
        <f t="shared" si="30"/>
        <v>2</v>
      </c>
      <c r="H424" s="11" t="str">
        <f t="shared" si="31"/>
        <v>Problemlösning</v>
      </c>
      <c r="I424" s="11">
        <v>2</v>
      </c>
      <c r="J424" s="11" t="s">
        <v>365</v>
      </c>
      <c r="K424" s="239" t="s">
        <v>213</v>
      </c>
      <c r="L424" s="11" t="s">
        <v>1256</v>
      </c>
      <c r="M424" s="11">
        <v>4</v>
      </c>
      <c r="N424" s="11" t="s">
        <v>281</v>
      </c>
      <c r="O424" s="11" t="s">
        <v>304</v>
      </c>
      <c r="P424" s="11" t="s">
        <v>20409</v>
      </c>
      <c r="Q424" s="11">
        <v>146</v>
      </c>
      <c r="R424" s="55" t="s">
        <v>20410</v>
      </c>
    </row>
    <row r="425" spans="1:18" ht="48" x14ac:dyDescent="0.2">
      <c r="A425" s="160">
        <v>9789152302484</v>
      </c>
      <c r="B425" s="11">
        <v>3</v>
      </c>
      <c r="C425" s="11" t="s">
        <v>12863</v>
      </c>
      <c r="D425" s="11" t="str">
        <f t="shared" si="29"/>
        <v>3_x3_4x_R_2</v>
      </c>
      <c r="E425" s="11" t="str">
        <f>INDEX('Base data'!$M$672:$N$910,MATCH('Kap 3'!D425,'Base data'!$M$672:$M$910,0),2)</f>
        <v>9789152302484-3-x3_4x-R-2</v>
      </c>
      <c r="G425" s="11">
        <f t="shared" si="30"/>
        <v>2</v>
      </c>
      <c r="H425" s="11" t="str">
        <f t="shared" si="31"/>
        <v>Problemlösning</v>
      </c>
      <c r="I425" s="11">
        <v>2</v>
      </c>
      <c r="J425" s="11" t="s">
        <v>365</v>
      </c>
      <c r="K425" s="239" t="s">
        <v>213</v>
      </c>
      <c r="L425" s="11" t="s">
        <v>1256</v>
      </c>
      <c r="M425" s="11">
        <v>5</v>
      </c>
      <c r="N425" s="11" t="s">
        <v>283</v>
      </c>
      <c r="O425" s="11" t="s">
        <v>304</v>
      </c>
      <c r="P425" s="11" t="s">
        <v>20411</v>
      </c>
      <c r="Q425" s="11">
        <v>146</v>
      </c>
      <c r="R425" s="55" t="s">
        <v>20412</v>
      </c>
    </row>
    <row r="426" spans="1:18" ht="64" x14ac:dyDescent="0.2">
      <c r="A426" s="160">
        <v>9789152302484</v>
      </c>
      <c r="B426" s="11">
        <v>3</v>
      </c>
      <c r="C426" s="11" t="s">
        <v>12863</v>
      </c>
      <c r="D426" s="11" t="str">
        <f t="shared" si="29"/>
        <v>3_x3_4x_R_3</v>
      </c>
      <c r="E426" s="11" t="str">
        <f>INDEX('Base data'!$M$672:$N$910,MATCH('Kap 3'!D426,'Base data'!$M$672:$M$910,0),2)</f>
        <v>9789152302484-3-x3_4x-R-3</v>
      </c>
      <c r="G426" s="11">
        <f t="shared" si="30"/>
        <v>3</v>
      </c>
      <c r="H426" s="11" t="str">
        <f t="shared" si="31"/>
        <v>Problemlösning</v>
      </c>
      <c r="I426" s="11">
        <v>3</v>
      </c>
      <c r="J426" s="11" t="s">
        <v>365</v>
      </c>
      <c r="K426" s="239" t="s">
        <v>213</v>
      </c>
      <c r="L426" s="11" t="s">
        <v>1256</v>
      </c>
      <c r="M426" s="11">
        <v>1</v>
      </c>
      <c r="N426" s="11" t="s">
        <v>284</v>
      </c>
      <c r="O426" s="11" t="s">
        <v>370</v>
      </c>
      <c r="P426" s="11" t="s">
        <v>20413</v>
      </c>
      <c r="Q426" s="151" t="str">
        <f>E426&amp;"_"&amp;M426</f>
        <v>9789152302484-3-x3_4x-R-3_1</v>
      </c>
      <c r="R426" s="55" t="s">
        <v>20414</v>
      </c>
    </row>
    <row r="427" spans="1:18" ht="48" x14ac:dyDescent="0.2">
      <c r="A427" s="160">
        <v>9789152302484</v>
      </c>
      <c r="B427" s="11">
        <v>3</v>
      </c>
      <c r="C427" s="11" t="s">
        <v>12863</v>
      </c>
      <c r="D427" s="11" t="str">
        <f t="shared" si="29"/>
        <v>3_x3_4x_R_3</v>
      </c>
      <c r="E427" s="11" t="str">
        <f>INDEX('Base data'!$M$672:$N$910,MATCH('Kap 3'!D427,'Base data'!$M$672:$M$910,0),2)</f>
        <v>9789152302484-3-x3_4x-R-3</v>
      </c>
      <c r="G427" s="11">
        <f t="shared" si="30"/>
        <v>3</v>
      </c>
      <c r="H427" s="11" t="str">
        <f t="shared" si="31"/>
        <v>Problemlösning</v>
      </c>
      <c r="I427" s="11">
        <v>3</v>
      </c>
      <c r="J427" s="11" t="s">
        <v>365</v>
      </c>
      <c r="K427" s="239" t="s">
        <v>213</v>
      </c>
      <c r="L427" s="11" t="s">
        <v>1256</v>
      </c>
      <c r="M427" s="11">
        <v>2</v>
      </c>
      <c r="N427" s="11" t="s">
        <v>283</v>
      </c>
      <c r="O427" s="11" t="s">
        <v>304</v>
      </c>
      <c r="P427" s="11" t="s">
        <v>20402</v>
      </c>
      <c r="Q427" s="11" t="s">
        <v>20415</v>
      </c>
      <c r="R427" s="55" t="s">
        <v>20780</v>
      </c>
    </row>
    <row r="428" spans="1:18" ht="64" x14ac:dyDescent="0.2">
      <c r="A428" s="160">
        <v>9789152302484</v>
      </c>
      <c r="B428" s="11">
        <v>3</v>
      </c>
      <c r="C428" s="11" t="s">
        <v>12863</v>
      </c>
      <c r="D428" s="11" t="str">
        <f t="shared" si="29"/>
        <v>3_x3_4x_R_3</v>
      </c>
      <c r="E428" s="11" t="str">
        <f>INDEX('Base data'!$M$672:$N$910,MATCH('Kap 3'!D428,'Base data'!$M$672:$M$910,0),2)</f>
        <v>9789152302484-3-x3_4x-R-3</v>
      </c>
      <c r="G428" s="11">
        <f t="shared" si="30"/>
        <v>3</v>
      </c>
      <c r="H428" s="11" t="str">
        <f t="shared" si="31"/>
        <v>Problemlösning</v>
      </c>
      <c r="I428" s="11">
        <v>3</v>
      </c>
      <c r="J428" s="11" t="s">
        <v>365</v>
      </c>
      <c r="K428" s="239" t="s">
        <v>213</v>
      </c>
      <c r="L428" s="11" t="s">
        <v>1256</v>
      </c>
      <c r="M428" s="11">
        <v>3</v>
      </c>
      <c r="N428" s="11" t="s">
        <v>281</v>
      </c>
      <c r="O428" s="11" t="s">
        <v>304</v>
      </c>
      <c r="P428" s="11" t="s">
        <v>20416</v>
      </c>
      <c r="Q428" s="11" t="s">
        <v>16258</v>
      </c>
      <c r="R428" s="55" t="s">
        <v>20417</v>
      </c>
    </row>
    <row r="429" spans="1:18" ht="64" x14ac:dyDescent="0.2">
      <c r="A429" s="160">
        <v>9789152302484</v>
      </c>
      <c r="B429" s="11">
        <v>3</v>
      </c>
      <c r="C429" s="11" t="s">
        <v>12863</v>
      </c>
      <c r="D429" s="11" t="str">
        <f t="shared" si="29"/>
        <v>3_x3_4x_R_3</v>
      </c>
      <c r="E429" s="11" t="str">
        <f>INDEX('Base data'!$M$672:$N$910,MATCH('Kap 3'!D429,'Base data'!$M$672:$M$910,0),2)</f>
        <v>9789152302484-3-x3_4x-R-3</v>
      </c>
      <c r="G429" s="11">
        <f t="shared" si="30"/>
        <v>3</v>
      </c>
      <c r="H429" s="11" t="str">
        <f t="shared" si="31"/>
        <v>Problemlösning</v>
      </c>
      <c r="I429" s="11">
        <v>3</v>
      </c>
      <c r="J429" s="11" t="s">
        <v>365</v>
      </c>
      <c r="K429" s="239" t="s">
        <v>213</v>
      </c>
      <c r="L429" s="11" t="s">
        <v>1256</v>
      </c>
      <c r="M429" s="11">
        <v>4</v>
      </c>
      <c r="N429" s="11" t="s">
        <v>281</v>
      </c>
      <c r="O429" s="11" t="s">
        <v>304</v>
      </c>
      <c r="P429" s="11" t="s">
        <v>20418</v>
      </c>
      <c r="Q429" s="11" t="s">
        <v>20419</v>
      </c>
      <c r="R429" s="55" t="s">
        <v>20420</v>
      </c>
    </row>
    <row r="430" spans="1:18" ht="32" x14ac:dyDescent="0.2">
      <c r="A430" s="160">
        <v>9789152302484</v>
      </c>
      <c r="B430" s="11">
        <v>3</v>
      </c>
      <c r="C430" s="11" t="s">
        <v>12863</v>
      </c>
      <c r="D430" s="11" t="str">
        <f t="shared" si="29"/>
        <v>3_x3_4x_R_3</v>
      </c>
      <c r="E430" s="11" t="str">
        <f>INDEX('Base data'!$M$672:$N$910,MATCH('Kap 3'!D430,'Base data'!$M$672:$M$910,0),2)</f>
        <v>9789152302484-3-x3_4x-R-3</v>
      </c>
      <c r="G430" s="11">
        <f t="shared" si="30"/>
        <v>3</v>
      </c>
      <c r="H430" s="11" t="str">
        <f t="shared" si="31"/>
        <v>Problemlösning</v>
      </c>
      <c r="I430" s="11">
        <v>3</v>
      </c>
      <c r="J430" s="11" t="s">
        <v>365</v>
      </c>
      <c r="K430" s="239" t="s">
        <v>213</v>
      </c>
      <c r="L430" s="11" t="s">
        <v>1256</v>
      </c>
      <c r="M430" s="11">
        <v>5</v>
      </c>
      <c r="N430" s="11" t="s">
        <v>281</v>
      </c>
      <c r="O430" s="11" t="s">
        <v>304</v>
      </c>
      <c r="P430" s="11" t="s">
        <v>20421</v>
      </c>
      <c r="Q430" s="11" t="s">
        <v>20419</v>
      </c>
      <c r="R430" s="55" t="s">
        <v>20422</v>
      </c>
    </row>
    <row r="431" spans="1:18" ht="32" x14ac:dyDescent="0.2">
      <c r="A431" s="160">
        <v>9789152302484</v>
      </c>
      <c r="B431" s="11">
        <v>3</v>
      </c>
      <c r="C431" s="11" t="s">
        <v>12863</v>
      </c>
      <c r="D431" s="11" t="str">
        <f t="shared" si="29"/>
        <v>3_x3_4x_R_3</v>
      </c>
      <c r="E431" s="11" t="str">
        <f>INDEX('Base data'!$M$672:$N$910,MATCH('Kap 3'!D431,'Base data'!$M$672:$M$910,0),2)</f>
        <v>9789152302484-3-x3_4x-R-3</v>
      </c>
      <c r="G431" s="11">
        <f t="shared" si="30"/>
        <v>3</v>
      </c>
      <c r="H431" s="11" t="str">
        <f t="shared" si="31"/>
        <v>Problemlösning</v>
      </c>
      <c r="I431" s="11">
        <v>3</v>
      </c>
      <c r="J431" s="11" t="s">
        <v>365</v>
      </c>
      <c r="K431" s="239" t="s">
        <v>213</v>
      </c>
      <c r="L431" s="11" t="s">
        <v>1256</v>
      </c>
      <c r="M431" s="11">
        <v>6</v>
      </c>
      <c r="N431" s="11" t="s">
        <v>283</v>
      </c>
      <c r="O431" s="11" t="s">
        <v>304</v>
      </c>
      <c r="P431" s="11" t="s">
        <v>20423</v>
      </c>
      <c r="Q431" s="11" t="s">
        <v>20419</v>
      </c>
      <c r="R431" s="55" t="s">
        <v>20424</v>
      </c>
    </row>
    <row r="432" spans="1:18" ht="64" x14ac:dyDescent="0.2">
      <c r="A432" s="160">
        <v>9789152302484</v>
      </c>
      <c r="B432" s="11">
        <v>3</v>
      </c>
      <c r="C432" s="11" t="s">
        <v>12863</v>
      </c>
      <c r="D432" s="11" t="str">
        <f t="shared" si="29"/>
        <v>3_x3_4x_R_4</v>
      </c>
      <c r="E432" s="11" t="str">
        <f>INDEX('Base data'!$M$672:$N$910,MATCH('Kap 3'!D432,'Base data'!$M$672:$M$910,0),2)</f>
        <v>9789152302484-3-x3_4x-R-4</v>
      </c>
      <c r="G432" s="11">
        <f t="shared" si="30"/>
        <v>4</v>
      </c>
      <c r="H432" s="11" t="str">
        <f t="shared" si="31"/>
        <v>Problemlösning</v>
      </c>
      <c r="I432" s="11">
        <v>4</v>
      </c>
      <c r="J432" s="11" t="s">
        <v>365</v>
      </c>
      <c r="K432" s="239" t="s">
        <v>213</v>
      </c>
      <c r="L432" s="11" t="s">
        <v>1256</v>
      </c>
      <c r="M432" s="11">
        <v>1</v>
      </c>
      <c r="N432" s="11" t="s">
        <v>284</v>
      </c>
      <c r="O432" s="11" t="s">
        <v>370</v>
      </c>
      <c r="P432" s="11" t="s">
        <v>20413</v>
      </c>
      <c r="Q432" s="151" t="str">
        <f>E432&amp;"_"&amp;M432</f>
        <v>9789152302484-3-x3_4x-R-4_1</v>
      </c>
      <c r="R432" s="55" t="s">
        <v>20425</v>
      </c>
    </row>
    <row r="433" spans="1:18" ht="48" x14ac:dyDescent="0.2">
      <c r="A433" s="160">
        <v>9789152302484</v>
      </c>
      <c r="B433" s="11">
        <v>3</v>
      </c>
      <c r="C433" s="11" t="s">
        <v>12863</v>
      </c>
      <c r="D433" s="11" t="str">
        <f t="shared" si="29"/>
        <v>3_x3_4x_R_4</v>
      </c>
      <c r="E433" s="11" t="str">
        <f>INDEX('Base data'!$M$672:$N$910,MATCH('Kap 3'!D433,'Base data'!$M$672:$M$910,0),2)</f>
        <v>9789152302484-3-x3_4x-R-4</v>
      </c>
      <c r="G433" s="11">
        <f t="shared" si="30"/>
        <v>4</v>
      </c>
      <c r="H433" s="11" t="str">
        <f t="shared" si="31"/>
        <v>Problemlösning</v>
      </c>
      <c r="I433" s="11">
        <v>4</v>
      </c>
      <c r="J433" s="11" t="s">
        <v>365</v>
      </c>
      <c r="K433" s="239" t="s">
        <v>213</v>
      </c>
      <c r="L433" s="11" t="s">
        <v>1256</v>
      </c>
      <c r="M433" s="11">
        <v>2</v>
      </c>
      <c r="N433" s="11" t="s">
        <v>283</v>
      </c>
      <c r="O433" s="11" t="s">
        <v>304</v>
      </c>
      <c r="P433" s="11" t="s">
        <v>20402</v>
      </c>
      <c r="Q433" s="11" t="s">
        <v>20426</v>
      </c>
      <c r="R433" s="55" t="s">
        <v>20780</v>
      </c>
    </row>
    <row r="434" spans="1:18" ht="64" x14ac:dyDescent="0.2">
      <c r="A434" s="160">
        <v>9789152302484</v>
      </c>
      <c r="B434" s="11">
        <v>3</v>
      </c>
      <c r="C434" s="11" t="s">
        <v>12863</v>
      </c>
      <c r="D434" s="11" t="str">
        <f t="shared" ref="D434:D496" si="32">B434&amp;"_"&amp;C434&amp;"_"&amp;K434&amp;"_"&amp;G434</f>
        <v>3_x3_4x_R_4</v>
      </c>
      <c r="E434" s="11" t="str">
        <f>INDEX('Base data'!$M$672:$N$910,MATCH('Kap 3'!D434,'Base data'!$M$672:$M$910,0),2)</f>
        <v>9789152302484-3-x3_4x-R-4</v>
      </c>
      <c r="G434" s="11">
        <f t="shared" ref="G434:G496" si="33">IF(I434="",G433,I434)</f>
        <v>4</v>
      </c>
      <c r="H434" s="11" t="str">
        <f t="shared" ref="H434:H496" si="34">IF(L434="",H433,L434)</f>
        <v>Problemlösning</v>
      </c>
      <c r="I434" s="11">
        <v>4</v>
      </c>
      <c r="J434" s="11" t="s">
        <v>365</v>
      </c>
      <c r="K434" s="239" t="s">
        <v>213</v>
      </c>
      <c r="L434" s="11" t="s">
        <v>1256</v>
      </c>
      <c r="M434" s="11">
        <v>3</v>
      </c>
      <c r="N434" s="11" t="s">
        <v>281</v>
      </c>
      <c r="O434" s="11" t="s">
        <v>304</v>
      </c>
      <c r="P434" s="11" t="s">
        <v>20427</v>
      </c>
      <c r="Q434" s="11" t="s">
        <v>20428</v>
      </c>
      <c r="R434" s="55" t="s">
        <v>20429</v>
      </c>
    </row>
    <row r="435" spans="1:18" ht="64" x14ac:dyDescent="0.2">
      <c r="A435" s="160">
        <v>9789152302484</v>
      </c>
      <c r="B435" s="11">
        <v>3</v>
      </c>
      <c r="C435" s="11" t="s">
        <v>12863</v>
      </c>
      <c r="D435" s="11" t="str">
        <f t="shared" si="32"/>
        <v>3_x3_4x_R_4</v>
      </c>
      <c r="E435" s="11" t="str">
        <f>INDEX('Base data'!$M$672:$N$910,MATCH('Kap 3'!D435,'Base data'!$M$672:$M$910,0),2)</f>
        <v>9789152302484-3-x3_4x-R-4</v>
      </c>
      <c r="G435" s="11">
        <f t="shared" si="33"/>
        <v>4</v>
      </c>
      <c r="H435" s="11" t="str">
        <f t="shared" si="34"/>
        <v>Problemlösning</v>
      </c>
      <c r="I435" s="11">
        <v>4</v>
      </c>
      <c r="J435" s="11" t="s">
        <v>365</v>
      </c>
      <c r="K435" s="239" t="s">
        <v>213</v>
      </c>
      <c r="L435" s="11" t="s">
        <v>1256</v>
      </c>
      <c r="M435" s="11">
        <v>4</v>
      </c>
      <c r="N435" s="11" t="s">
        <v>281</v>
      </c>
      <c r="O435" s="11" t="s">
        <v>304</v>
      </c>
      <c r="P435" s="11" t="s">
        <v>20430</v>
      </c>
      <c r="Q435" s="11" t="s">
        <v>20431</v>
      </c>
      <c r="R435" s="55" t="s">
        <v>20432</v>
      </c>
    </row>
    <row r="436" spans="1:18" ht="32" x14ac:dyDescent="0.2">
      <c r="A436" s="160">
        <v>9789152302484</v>
      </c>
      <c r="B436" s="11">
        <v>3</v>
      </c>
      <c r="C436" s="11" t="s">
        <v>12863</v>
      </c>
      <c r="D436" s="11" t="str">
        <f t="shared" si="32"/>
        <v>3_x3_4x_R_4</v>
      </c>
      <c r="E436" s="11" t="str">
        <f>INDEX('Base data'!$M$672:$N$910,MATCH('Kap 3'!D436,'Base data'!$M$672:$M$910,0),2)</f>
        <v>9789152302484-3-x3_4x-R-4</v>
      </c>
      <c r="G436" s="11">
        <f t="shared" si="33"/>
        <v>4</v>
      </c>
      <c r="H436" s="11" t="str">
        <f t="shared" si="34"/>
        <v>Problemlösning</v>
      </c>
      <c r="I436" s="11">
        <v>4</v>
      </c>
      <c r="J436" s="11" t="s">
        <v>365</v>
      </c>
      <c r="K436" s="239" t="s">
        <v>213</v>
      </c>
      <c r="L436" s="11" t="s">
        <v>1256</v>
      </c>
      <c r="M436" s="11">
        <v>5</v>
      </c>
      <c r="N436" s="11" t="s">
        <v>281</v>
      </c>
      <c r="O436" s="11" t="s">
        <v>304</v>
      </c>
      <c r="P436" s="11" t="s">
        <v>20433</v>
      </c>
      <c r="Q436" s="11">
        <v>12</v>
      </c>
      <c r="R436" s="55" t="s">
        <v>20434</v>
      </c>
    </row>
    <row r="437" spans="1:18" ht="32" x14ac:dyDescent="0.2">
      <c r="A437" s="160">
        <v>9789152302484</v>
      </c>
      <c r="B437" s="11">
        <v>3</v>
      </c>
      <c r="C437" s="11" t="s">
        <v>12863</v>
      </c>
      <c r="D437" s="11" t="str">
        <f t="shared" si="32"/>
        <v>3_x3_4x_R_4</v>
      </c>
      <c r="E437" s="11" t="str">
        <f>INDEX('Base data'!$M$672:$N$910,MATCH('Kap 3'!D437,'Base data'!$M$672:$M$910,0),2)</f>
        <v>9789152302484-3-x3_4x-R-4</v>
      </c>
      <c r="G437" s="11">
        <f t="shared" si="33"/>
        <v>4</v>
      </c>
      <c r="H437" s="11" t="str">
        <f t="shared" si="34"/>
        <v>Problemlösning</v>
      </c>
      <c r="I437" s="11">
        <v>4</v>
      </c>
      <c r="J437" s="11" t="s">
        <v>365</v>
      </c>
      <c r="K437" s="239" t="s">
        <v>213</v>
      </c>
      <c r="L437" s="11" t="s">
        <v>1256</v>
      </c>
      <c r="M437" s="11">
        <v>6</v>
      </c>
      <c r="N437" s="11" t="s">
        <v>283</v>
      </c>
      <c r="O437" s="11" t="s">
        <v>304</v>
      </c>
      <c r="P437" s="11" t="s">
        <v>20435</v>
      </c>
      <c r="Q437" s="11">
        <v>12</v>
      </c>
      <c r="R437" s="55" t="s">
        <v>20781</v>
      </c>
    </row>
    <row r="438" spans="1:18" ht="48" x14ac:dyDescent="0.2">
      <c r="A438" s="160">
        <v>9789152302484</v>
      </c>
      <c r="B438" s="11">
        <v>3</v>
      </c>
      <c r="C438" s="11" t="s">
        <v>12863</v>
      </c>
      <c r="D438" s="11" t="str">
        <f t="shared" si="32"/>
        <v>3_x3_4x_R_5a</v>
      </c>
      <c r="E438" s="11" t="str">
        <f>INDEX('Base data'!$M$672:$N$910,MATCH('Kap 3'!D438,'Base data'!$M$672:$M$910,0),2)</f>
        <v>9789152302484-3-x3_4x-R-5a</v>
      </c>
      <c r="G438" s="11" t="str">
        <f t="shared" si="33"/>
        <v>5a</v>
      </c>
      <c r="H438" s="11" t="str">
        <f t="shared" si="34"/>
        <v>Problemlösning</v>
      </c>
      <c r="I438" s="11" t="s">
        <v>42</v>
      </c>
      <c r="J438" s="11" t="s">
        <v>365</v>
      </c>
      <c r="K438" s="239" t="s">
        <v>213</v>
      </c>
      <c r="L438" s="11" t="s">
        <v>1256</v>
      </c>
      <c r="M438" s="11">
        <v>1</v>
      </c>
      <c r="N438" s="11" t="s">
        <v>283</v>
      </c>
      <c r="O438" s="11" t="s">
        <v>304</v>
      </c>
      <c r="P438" s="55" t="s">
        <v>20436</v>
      </c>
      <c r="Q438" s="11" t="s">
        <v>20437</v>
      </c>
      <c r="R438" s="55" t="s">
        <v>20438</v>
      </c>
    </row>
    <row r="439" spans="1:18" ht="64" x14ac:dyDescent="0.2">
      <c r="A439" s="160">
        <v>9789152302484</v>
      </c>
      <c r="B439" s="11">
        <v>3</v>
      </c>
      <c r="C439" s="11" t="s">
        <v>12863</v>
      </c>
      <c r="D439" s="11" t="str">
        <f t="shared" si="32"/>
        <v>3_x3_4x_R_5b</v>
      </c>
      <c r="E439" s="11" t="str">
        <f>INDEX('Base data'!$M$672:$N$910,MATCH('Kap 3'!D439,'Base data'!$M$672:$M$910,0),2)</f>
        <v>9789152302484-3-x3_4x-R-5b</v>
      </c>
      <c r="G439" s="11" t="str">
        <f t="shared" si="33"/>
        <v>5b</v>
      </c>
      <c r="H439" s="11" t="str">
        <f t="shared" si="34"/>
        <v>Problemlösning</v>
      </c>
      <c r="I439" s="11" t="s">
        <v>43</v>
      </c>
      <c r="J439" s="11" t="s">
        <v>365</v>
      </c>
      <c r="K439" s="239" t="s">
        <v>213</v>
      </c>
      <c r="L439" s="11" t="s">
        <v>1256</v>
      </c>
      <c r="M439" s="11">
        <v>1</v>
      </c>
      <c r="N439" s="11" t="s">
        <v>283</v>
      </c>
      <c r="O439" s="11" t="s">
        <v>304</v>
      </c>
      <c r="P439" s="55" t="s">
        <v>20439</v>
      </c>
      <c r="Q439" s="11" t="s">
        <v>20440</v>
      </c>
      <c r="R439" s="55" t="s">
        <v>20441</v>
      </c>
    </row>
    <row r="440" spans="1:18" ht="80" x14ac:dyDescent="0.2">
      <c r="A440" s="160">
        <v>9789152302484</v>
      </c>
      <c r="B440" s="11">
        <v>3</v>
      </c>
      <c r="C440" s="11" t="s">
        <v>12863</v>
      </c>
      <c r="D440" s="11" t="str">
        <f t="shared" si="32"/>
        <v>3_x3_4x_R_5c</v>
      </c>
      <c r="E440" s="11" t="str">
        <f>INDEX('Base data'!$M$672:$N$910,MATCH('Kap 3'!D440,'Base data'!$M$672:$M$910,0),2)</f>
        <v>9789152302484-3-x3_4x-R-5c</v>
      </c>
      <c r="G440" s="11" t="str">
        <f t="shared" si="33"/>
        <v>5c</v>
      </c>
      <c r="H440" s="11" t="str">
        <f t="shared" si="34"/>
        <v>Problemlösning</v>
      </c>
      <c r="I440" s="11" t="s">
        <v>166</v>
      </c>
      <c r="J440" s="11" t="s">
        <v>365</v>
      </c>
      <c r="K440" s="239" t="s">
        <v>213</v>
      </c>
      <c r="L440" s="11" t="s">
        <v>1256</v>
      </c>
      <c r="M440" s="11">
        <v>1</v>
      </c>
      <c r="N440" s="11" t="s">
        <v>284</v>
      </c>
      <c r="O440" s="11" t="s">
        <v>370</v>
      </c>
      <c r="P440" s="11" t="s">
        <v>20442</v>
      </c>
      <c r="Q440" s="151" t="str">
        <f>E440&amp;"_"&amp;M440</f>
        <v>9789152302484-3-x3_4x-R-5c_1</v>
      </c>
      <c r="R440" s="55" t="s">
        <v>20782</v>
      </c>
    </row>
    <row r="441" spans="1:18" ht="32" x14ac:dyDescent="0.2">
      <c r="A441" s="160">
        <v>9789152302484</v>
      </c>
      <c r="B441" s="11">
        <v>3</v>
      </c>
      <c r="C441" s="11" t="s">
        <v>12863</v>
      </c>
      <c r="D441" s="11" t="str">
        <f t="shared" si="32"/>
        <v>3_x3_4x_R_5c</v>
      </c>
      <c r="E441" s="11" t="str">
        <f>INDEX('Base data'!$M$672:$N$910,MATCH('Kap 3'!D441,'Base data'!$M$672:$M$910,0),2)</f>
        <v>9789152302484-3-x3_4x-R-5c</v>
      </c>
      <c r="G441" s="11" t="str">
        <f t="shared" si="33"/>
        <v>5c</v>
      </c>
      <c r="H441" s="11" t="str">
        <f t="shared" si="34"/>
        <v>Problemlösning</v>
      </c>
      <c r="I441" s="11" t="s">
        <v>166</v>
      </c>
      <c r="J441" s="11" t="s">
        <v>365</v>
      </c>
      <c r="K441" s="239" t="s">
        <v>213</v>
      </c>
      <c r="L441" s="11" t="s">
        <v>1256</v>
      </c>
      <c r="M441" s="11">
        <v>2</v>
      </c>
      <c r="N441" s="11" t="s">
        <v>283</v>
      </c>
      <c r="O441" s="11" t="s">
        <v>304</v>
      </c>
      <c r="P441" s="11" t="s">
        <v>20443</v>
      </c>
      <c r="Q441" s="11" t="s">
        <v>20444</v>
      </c>
      <c r="R441" s="55" t="s">
        <v>20445</v>
      </c>
    </row>
    <row r="442" spans="1:18" ht="64" x14ac:dyDescent="0.2">
      <c r="A442" s="160">
        <v>9789152302484</v>
      </c>
      <c r="B442" s="11">
        <v>3</v>
      </c>
      <c r="C442" s="11" t="s">
        <v>12863</v>
      </c>
      <c r="D442" s="11" t="str">
        <f t="shared" si="32"/>
        <v>3_x3_4x_R_5c</v>
      </c>
      <c r="E442" s="11" t="str">
        <f>INDEX('Base data'!$M$672:$N$910,MATCH('Kap 3'!D442,'Base data'!$M$672:$M$910,0),2)</f>
        <v>9789152302484-3-x3_4x-R-5c</v>
      </c>
      <c r="G442" s="11" t="str">
        <f t="shared" si="33"/>
        <v>5c</v>
      </c>
      <c r="H442" s="11" t="str">
        <f t="shared" si="34"/>
        <v>Problemlösning</v>
      </c>
      <c r="I442" s="11" t="s">
        <v>166</v>
      </c>
      <c r="J442" s="11" t="s">
        <v>365</v>
      </c>
      <c r="K442" s="239" t="s">
        <v>213</v>
      </c>
      <c r="L442" s="11" t="s">
        <v>1256</v>
      </c>
      <c r="M442" s="11">
        <v>3</v>
      </c>
      <c r="N442" s="11" t="s">
        <v>281</v>
      </c>
      <c r="O442" s="11" t="s">
        <v>304</v>
      </c>
      <c r="P442" s="11" t="s">
        <v>20446</v>
      </c>
      <c r="Q442" s="11">
        <v>60</v>
      </c>
      <c r="R442" s="55" t="s">
        <v>20447</v>
      </c>
    </row>
    <row r="443" spans="1:18" ht="64" x14ac:dyDescent="0.2">
      <c r="A443" s="160">
        <v>9789152302484</v>
      </c>
      <c r="B443" s="11">
        <v>3</v>
      </c>
      <c r="C443" s="11" t="s">
        <v>12863</v>
      </c>
      <c r="D443" s="11" t="str">
        <f t="shared" si="32"/>
        <v>3_x3_4x_R_5c</v>
      </c>
      <c r="E443" s="11" t="str">
        <f>INDEX('Base data'!$M$672:$N$910,MATCH('Kap 3'!D443,'Base data'!$M$672:$M$910,0),2)</f>
        <v>9789152302484-3-x3_4x-R-5c</v>
      </c>
      <c r="G443" s="11" t="str">
        <f t="shared" si="33"/>
        <v>5c</v>
      </c>
      <c r="H443" s="11" t="str">
        <f t="shared" si="34"/>
        <v>Problemlösning</v>
      </c>
      <c r="I443" s="11" t="s">
        <v>166</v>
      </c>
      <c r="J443" s="11" t="s">
        <v>365</v>
      </c>
      <c r="K443" s="239" t="s">
        <v>213</v>
      </c>
      <c r="L443" s="11" t="s">
        <v>1256</v>
      </c>
      <c r="M443" s="11">
        <v>4</v>
      </c>
      <c r="N443" s="11" t="s">
        <v>281</v>
      </c>
      <c r="O443" s="11" t="s">
        <v>304</v>
      </c>
      <c r="P443" s="11" t="s">
        <v>20448</v>
      </c>
      <c r="Q443" s="11">
        <v>1920</v>
      </c>
      <c r="R443" s="55" t="s">
        <v>20449</v>
      </c>
    </row>
    <row r="444" spans="1:18" ht="32" x14ac:dyDescent="0.2">
      <c r="A444" s="160">
        <v>9789152302484</v>
      </c>
      <c r="B444" s="11">
        <v>3</v>
      </c>
      <c r="C444" s="11" t="s">
        <v>12863</v>
      </c>
      <c r="D444" s="11" t="str">
        <f t="shared" si="32"/>
        <v>3_x3_4x_R_5c</v>
      </c>
      <c r="E444" s="11" t="str">
        <f>INDEX('Base data'!$M$672:$N$910,MATCH('Kap 3'!D444,'Base data'!$M$672:$M$910,0),2)</f>
        <v>9789152302484-3-x3_4x-R-5c</v>
      </c>
      <c r="G444" s="11" t="str">
        <f t="shared" si="33"/>
        <v>5c</v>
      </c>
      <c r="H444" s="11" t="str">
        <f t="shared" si="34"/>
        <v>Problemlösning</v>
      </c>
      <c r="I444" s="11" t="s">
        <v>166</v>
      </c>
      <c r="J444" s="11" t="s">
        <v>365</v>
      </c>
      <c r="K444" s="239" t="s">
        <v>213</v>
      </c>
      <c r="L444" s="11" t="s">
        <v>1256</v>
      </c>
      <c r="M444" s="11">
        <v>5</v>
      </c>
      <c r="N444" s="11" t="s">
        <v>281</v>
      </c>
      <c r="O444" s="11" t="s">
        <v>304</v>
      </c>
      <c r="P444" s="11" t="s">
        <v>20450</v>
      </c>
      <c r="Q444" s="11">
        <v>48</v>
      </c>
      <c r="R444" s="55" t="s">
        <v>20451</v>
      </c>
    </row>
    <row r="445" spans="1:18" ht="48" x14ac:dyDescent="0.2">
      <c r="A445" s="160">
        <v>9789152302484</v>
      </c>
      <c r="B445" s="11">
        <v>3</v>
      </c>
      <c r="C445" s="11" t="s">
        <v>12863</v>
      </c>
      <c r="D445" s="11" t="str">
        <f t="shared" si="32"/>
        <v>3_x3_4x_R_5c</v>
      </c>
      <c r="E445" s="11" t="str">
        <f>INDEX('Base data'!$M$672:$N$910,MATCH('Kap 3'!D445,'Base data'!$M$672:$M$910,0),2)</f>
        <v>9789152302484-3-x3_4x-R-5c</v>
      </c>
      <c r="G445" s="11" t="str">
        <f t="shared" si="33"/>
        <v>5c</v>
      </c>
      <c r="H445" s="11" t="str">
        <f t="shared" si="34"/>
        <v>Problemlösning</v>
      </c>
      <c r="I445" s="11" t="s">
        <v>166</v>
      </c>
      <c r="J445" s="11" t="s">
        <v>365</v>
      </c>
      <c r="K445" s="239" t="s">
        <v>213</v>
      </c>
      <c r="L445" s="11" t="s">
        <v>1256</v>
      </c>
      <c r="M445" s="11">
        <v>6</v>
      </c>
      <c r="N445" s="11" t="s">
        <v>283</v>
      </c>
      <c r="O445" s="11" t="s">
        <v>304</v>
      </c>
      <c r="P445" s="11" t="s">
        <v>20391</v>
      </c>
      <c r="Q445" s="11" t="s">
        <v>20452</v>
      </c>
      <c r="R445" s="55" t="s">
        <v>20453</v>
      </c>
    </row>
    <row r="446" spans="1:18" ht="64" x14ac:dyDescent="0.2">
      <c r="A446" s="160">
        <v>9789152302484</v>
      </c>
      <c r="B446" s="11">
        <v>3</v>
      </c>
      <c r="C446" s="11" t="s">
        <v>12863</v>
      </c>
      <c r="D446" s="11" t="str">
        <f t="shared" si="32"/>
        <v>3_x3_4x_R_5c</v>
      </c>
      <c r="E446" s="11" t="str">
        <f>INDEX('Base data'!$M$672:$N$910,MATCH('Kap 3'!D446,'Base data'!$M$672:$M$910,0),2)</f>
        <v>9789152302484-3-x3_4x-R-5c</v>
      </c>
      <c r="G446" s="11" t="str">
        <f t="shared" si="33"/>
        <v>5c</v>
      </c>
      <c r="H446" s="11" t="str">
        <f t="shared" si="34"/>
        <v>Problemlösning</v>
      </c>
      <c r="I446" s="11" t="s">
        <v>166</v>
      </c>
      <c r="J446" s="11" t="s">
        <v>365</v>
      </c>
      <c r="K446" s="239" t="s">
        <v>213</v>
      </c>
      <c r="L446" s="11" t="s">
        <v>1256</v>
      </c>
      <c r="M446" s="11">
        <v>7</v>
      </c>
      <c r="N446" s="11" t="s">
        <v>281</v>
      </c>
      <c r="O446" s="11" t="s">
        <v>304</v>
      </c>
      <c r="P446" s="11" t="s">
        <v>20454</v>
      </c>
      <c r="Q446" s="11">
        <v>40</v>
      </c>
      <c r="R446" s="55" t="s">
        <v>20455</v>
      </c>
    </row>
    <row r="447" spans="1:18" ht="64" x14ac:dyDescent="0.2">
      <c r="A447" s="160">
        <v>9789152302484</v>
      </c>
      <c r="B447" s="11">
        <v>3</v>
      </c>
      <c r="C447" s="11" t="s">
        <v>12863</v>
      </c>
      <c r="D447" s="11" t="str">
        <f t="shared" si="32"/>
        <v>3_x3_4x_R_5c</v>
      </c>
      <c r="E447" s="11" t="str">
        <f>INDEX('Base data'!$M$672:$N$910,MATCH('Kap 3'!D447,'Base data'!$M$672:$M$910,0),2)</f>
        <v>9789152302484-3-x3_4x-R-5c</v>
      </c>
      <c r="G447" s="11" t="str">
        <f t="shared" si="33"/>
        <v>5c</v>
      </c>
      <c r="H447" s="11" t="str">
        <f t="shared" si="34"/>
        <v>Problemlösning</v>
      </c>
      <c r="I447" s="11" t="s">
        <v>166</v>
      </c>
      <c r="J447" s="11" t="s">
        <v>365</v>
      </c>
      <c r="K447" s="239" t="s">
        <v>213</v>
      </c>
      <c r="L447" s="11" t="s">
        <v>1256</v>
      </c>
      <c r="M447" s="11">
        <v>8</v>
      </c>
      <c r="N447" s="11" t="s">
        <v>281</v>
      </c>
      <c r="O447" s="11" t="s">
        <v>304</v>
      </c>
      <c r="P447" s="11" t="s">
        <v>20456</v>
      </c>
      <c r="Q447" s="11">
        <v>1600</v>
      </c>
      <c r="R447" s="55" t="s">
        <v>20457</v>
      </c>
    </row>
    <row r="448" spans="1:18" ht="32" x14ac:dyDescent="0.2">
      <c r="A448" s="160">
        <v>9789152302484</v>
      </c>
      <c r="B448" s="11">
        <v>3</v>
      </c>
      <c r="C448" s="11" t="s">
        <v>12863</v>
      </c>
      <c r="D448" s="11" t="str">
        <f t="shared" si="32"/>
        <v>3_x3_4x_R_5c</v>
      </c>
      <c r="E448" s="11" t="str">
        <f>INDEX('Base data'!$M$672:$N$910,MATCH('Kap 3'!D448,'Base data'!$M$672:$M$910,0),2)</f>
        <v>9789152302484-3-x3_4x-R-5c</v>
      </c>
      <c r="G448" s="11" t="str">
        <f t="shared" si="33"/>
        <v>5c</v>
      </c>
      <c r="H448" s="11" t="str">
        <f t="shared" si="34"/>
        <v>Problemlösning</v>
      </c>
      <c r="I448" s="11" t="s">
        <v>166</v>
      </c>
      <c r="J448" s="11" t="s">
        <v>365</v>
      </c>
      <c r="K448" s="239" t="s">
        <v>213</v>
      </c>
      <c r="L448" s="11" t="s">
        <v>1256</v>
      </c>
      <c r="M448" s="11">
        <v>9</v>
      </c>
      <c r="N448" s="11" t="s">
        <v>281</v>
      </c>
      <c r="O448" s="11" t="s">
        <v>304</v>
      </c>
      <c r="P448" s="11" t="s">
        <v>20458</v>
      </c>
      <c r="Q448" s="11">
        <v>50</v>
      </c>
      <c r="R448" s="55" t="s">
        <v>20459</v>
      </c>
    </row>
    <row r="449" spans="1:18" ht="48" x14ac:dyDescent="0.2">
      <c r="A449" s="160">
        <v>9789152302484</v>
      </c>
      <c r="B449" s="11">
        <v>3</v>
      </c>
      <c r="C449" s="11" t="s">
        <v>12863</v>
      </c>
      <c r="D449" s="11" t="str">
        <f t="shared" si="32"/>
        <v>3_x3_4x_R_5c</v>
      </c>
      <c r="E449" s="11" t="str">
        <f>INDEX('Base data'!$M$672:$N$910,MATCH('Kap 3'!D449,'Base data'!$M$672:$M$910,0),2)</f>
        <v>9789152302484-3-x3_4x-R-5c</v>
      </c>
      <c r="G449" s="11" t="str">
        <f t="shared" si="33"/>
        <v>5c</v>
      </c>
      <c r="H449" s="11" t="str">
        <f t="shared" si="34"/>
        <v>Problemlösning</v>
      </c>
      <c r="I449" s="11" t="s">
        <v>166</v>
      </c>
      <c r="J449" s="11" t="s">
        <v>365</v>
      </c>
      <c r="K449" s="239" t="s">
        <v>213</v>
      </c>
      <c r="L449" s="11" t="s">
        <v>1256</v>
      </c>
      <c r="M449" s="11">
        <v>10</v>
      </c>
      <c r="N449" s="11" t="s">
        <v>283</v>
      </c>
      <c r="O449" s="11" t="s">
        <v>304</v>
      </c>
      <c r="P449" s="55" t="s">
        <v>20460</v>
      </c>
      <c r="Q449" s="11" t="s">
        <v>20461</v>
      </c>
      <c r="R449" s="55" t="s">
        <v>20462</v>
      </c>
    </row>
    <row r="450" spans="1:18" ht="64" x14ac:dyDescent="0.2">
      <c r="A450" s="160">
        <v>9789152302484</v>
      </c>
      <c r="B450" s="11">
        <v>3</v>
      </c>
      <c r="C450" s="11" t="s">
        <v>12863</v>
      </c>
      <c r="D450" s="11" t="str">
        <f t="shared" si="32"/>
        <v>3_x3_4x_R_6a</v>
      </c>
      <c r="E450" s="11" t="str">
        <f>INDEX('Base data'!$M$672:$N$910,MATCH('Kap 3'!D450,'Base data'!$M$672:$M$910,0),2)</f>
        <v>9789152302484-3-x3_4x-R-6a</v>
      </c>
      <c r="G450" s="11" t="str">
        <f t="shared" si="33"/>
        <v>6a</v>
      </c>
      <c r="H450" s="11" t="str">
        <f t="shared" si="34"/>
        <v>Resonera</v>
      </c>
      <c r="I450" s="11" t="s">
        <v>44</v>
      </c>
      <c r="J450" s="11" t="s">
        <v>365</v>
      </c>
      <c r="K450" s="239" t="s">
        <v>213</v>
      </c>
      <c r="L450" s="11" t="s">
        <v>283</v>
      </c>
      <c r="M450" s="11">
        <v>1</v>
      </c>
      <c r="N450" s="11" t="s">
        <v>283</v>
      </c>
      <c r="O450" s="11" t="s">
        <v>304</v>
      </c>
      <c r="P450" s="11" t="s">
        <v>20463</v>
      </c>
      <c r="Q450" s="11">
        <v>2</v>
      </c>
      <c r="R450" s="55" t="s">
        <v>20464</v>
      </c>
    </row>
    <row r="451" spans="1:18" ht="48" x14ac:dyDescent="0.2">
      <c r="A451" s="160">
        <v>9789152302484</v>
      </c>
      <c r="B451" s="11">
        <v>3</v>
      </c>
      <c r="C451" s="11" t="s">
        <v>12863</v>
      </c>
      <c r="D451" s="11" t="str">
        <f t="shared" si="32"/>
        <v>3_x3_4x_R_6b</v>
      </c>
      <c r="E451" s="11" t="str">
        <f>INDEX('Base data'!$M$672:$N$910,MATCH('Kap 3'!D451,'Base data'!$M$672:$M$910,0),2)</f>
        <v>9789152302484-3-x3_4x-R-6b</v>
      </c>
      <c r="G451" s="11" t="str">
        <f t="shared" si="33"/>
        <v>6b</v>
      </c>
      <c r="H451" s="11" t="str">
        <f t="shared" si="34"/>
        <v>Resonera</v>
      </c>
      <c r="I451" s="11" t="s">
        <v>45</v>
      </c>
      <c r="J451" s="11" t="s">
        <v>365</v>
      </c>
      <c r="K451" s="239" t="s">
        <v>213</v>
      </c>
      <c r="L451" s="11" t="s">
        <v>283</v>
      </c>
      <c r="M451" s="11">
        <v>1</v>
      </c>
      <c r="N451" s="11" t="s">
        <v>283</v>
      </c>
      <c r="O451" s="11" t="s">
        <v>304</v>
      </c>
      <c r="P451" s="11" t="s">
        <v>20465</v>
      </c>
      <c r="Q451" s="11">
        <v>3</v>
      </c>
      <c r="R451" s="55" t="s">
        <v>20466</v>
      </c>
    </row>
    <row r="452" spans="1:18" ht="64" x14ac:dyDescent="0.2">
      <c r="A452" s="160">
        <v>9789152302484</v>
      </c>
      <c r="B452" s="11">
        <v>3</v>
      </c>
      <c r="C452" s="11" t="s">
        <v>12863</v>
      </c>
      <c r="D452" s="11" t="str">
        <f t="shared" si="32"/>
        <v>3_x3_4x_R_7a</v>
      </c>
      <c r="E452" s="11" t="str">
        <f>INDEX('Base data'!$M$672:$N$910,MATCH('Kap 3'!D452,'Base data'!$M$672:$M$910,0),2)</f>
        <v>9789152302484-3-x3_4x-R-7a</v>
      </c>
      <c r="G452" s="11" t="str">
        <f>IF(I452="",#REF!,I452)</f>
        <v>7a</v>
      </c>
      <c r="H452" s="11" t="str">
        <f>IF(L452="",#REF!,L452)</f>
        <v>Problemlösning</v>
      </c>
      <c r="I452" s="11" t="s">
        <v>47</v>
      </c>
      <c r="J452" s="11" t="s">
        <v>365</v>
      </c>
      <c r="K452" s="239" t="s">
        <v>213</v>
      </c>
      <c r="L452" s="11" t="s">
        <v>1256</v>
      </c>
      <c r="M452" s="11">
        <v>1</v>
      </c>
      <c r="N452" s="11" t="s">
        <v>283</v>
      </c>
      <c r="O452" s="11" t="s">
        <v>304</v>
      </c>
      <c r="P452" s="11" t="s">
        <v>20467</v>
      </c>
      <c r="Q452" s="11" t="s">
        <v>20468</v>
      </c>
      <c r="R452" s="55" t="s">
        <v>20469</v>
      </c>
    </row>
    <row r="453" spans="1:18" ht="64" x14ac:dyDescent="0.2">
      <c r="A453" s="160">
        <v>9789152302484</v>
      </c>
      <c r="B453" s="11">
        <v>3</v>
      </c>
      <c r="C453" s="11" t="s">
        <v>12863</v>
      </c>
      <c r="D453" s="11" t="str">
        <f t="shared" si="32"/>
        <v>3_x3_4x_R_7a</v>
      </c>
      <c r="E453" s="11" t="str">
        <f>INDEX('Base data'!$M$672:$N$910,MATCH('Kap 3'!D453,'Base data'!$M$672:$M$910,0),2)</f>
        <v>9789152302484-3-x3_4x-R-7a</v>
      </c>
      <c r="G453" s="11" t="str">
        <f t="shared" si="33"/>
        <v>7a</v>
      </c>
      <c r="H453" s="11" t="str">
        <f t="shared" si="34"/>
        <v>Problemlösning</v>
      </c>
      <c r="I453" s="11" t="s">
        <v>47</v>
      </c>
      <c r="J453" s="11" t="s">
        <v>365</v>
      </c>
      <c r="K453" s="239" t="s">
        <v>213</v>
      </c>
      <c r="L453" s="11" t="s">
        <v>1256</v>
      </c>
      <c r="M453" s="11">
        <v>2</v>
      </c>
      <c r="N453" s="11" t="s">
        <v>283</v>
      </c>
      <c r="O453" s="11" t="s">
        <v>304</v>
      </c>
      <c r="P453" s="11" t="s">
        <v>20783</v>
      </c>
      <c r="Q453" s="11" t="s">
        <v>20470</v>
      </c>
      <c r="R453" s="55" t="s">
        <v>20471</v>
      </c>
    </row>
    <row r="454" spans="1:18" ht="48" x14ac:dyDescent="0.2">
      <c r="A454" s="160">
        <v>9789152302484</v>
      </c>
      <c r="B454" s="11">
        <v>3</v>
      </c>
      <c r="C454" s="11" t="s">
        <v>12863</v>
      </c>
      <c r="D454" s="11" t="str">
        <f t="shared" si="32"/>
        <v>3_x3_4x_R_7a</v>
      </c>
      <c r="E454" s="11" t="str">
        <f>INDEX('Base data'!$M$672:$N$910,MATCH('Kap 3'!D454,'Base data'!$M$672:$M$910,0),2)</f>
        <v>9789152302484-3-x3_4x-R-7a</v>
      </c>
      <c r="G454" s="11" t="str">
        <f t="shared" si="33"/>
        <v>7a</v>
      </c>
      <c r="H454" s="11" t="str">
        <f t="shared" si="34"/>
        <v>Problemlösning</v>
      </c>
      <c r="I454" s="11" t="s">
        <v>47</v>
      </c>
      <c r="J454" s="11" t="s">
        <v>365</v>
      </c>
      <c r="K454" s="239" t="s">
        <v>213</v>
      </c>
      <c r="L454" s="11" t="s">
        <v>1256</v>
      </c>
      <c r="M454" s="11">
        <v>3</v>
      </c>
      <c r="N454" s="11" t="s">
        <v>281</v>
      </c>
      <c r="O454" s="11" t="s">
        <v>304</v>
      </c>
      <c r="P454" s="11" t="s">
        <v>20472</v>
      </c>
      <c r="Q454" s="11" t="s">
        <v>20473</v>
      </c>
      <c r="R454" s="55" t="s">
        <v>20474</v>
      </c>
    </row>
    <row r="455" spans="1:18" ht="48" x14ac:dyDescent="0.2">
      <c r="A455" s="160">
        <v>9789152302484</v>
      </c>
      <c r="B455" s="11">
        <v>3</v>
      </c>
      <c r="C455" s="11" t="s">
        <v>12863</v>
      </c>
      <c r="D455" s="11" t="str">
        <f t="shared" si="32"/>
        <v>3_x3_4x_R_7a</v>
      </c>
      <c r="E455" s="11" t="str">
        <f>INDEX('Base data'!$M$672:$N$910,MATCH('Kap 3'!D455,'Base data'!$M$672:$M$910,0),2)</f>
        <v>9789152302484-3-x3_4x-R-7a</v>
      </c>
      <c r="G455" s="11" t="str">
        <f t="shared" si="33"/>
        <v>7a</v>
      </c>
      <c r="H455" s="11" t="str">
        <f t="shared" si="34"/>
        <v>Problemlösning</v>
      </c>
      <c r="I455" s="11" t="s">
        <v>47</v>
      </c>
      <c r="J455" s="11" t="s">
        <v>365</v>
      </c>
      <c r="K455" s="239" t="s">
        <v>213</v>
      </c>
      <c r="L455" s="11" t="s">
        <v>1256</v>
      </c>
      <c r="M455" s="11">
        <v>4</v>
      </c>
      <c r="N455" s="11" t="s">
        <v>283</v>
      </c>
      <c r="O455" s="11" t="s">
        <v>304</v>
      </c>
      <c r="P455" s="11" t="s">
        <v>20475</v>
      </c>
      <c r="Q455" s="11" t="s">
        <v>20473</v>
      </c>
      <c r="R455" s="55" t="s">
        <v>20476</v>
      </c>
    </row>
    <row r="456" spans="1:18" ht="64" x14ac:dyDescent="0.2">
      <c r="A456" s="160">
        <v>9789152302484</v>
      </c>
      <c r="B456" s="11">
        <v>3</v>
      </c>
      <c r="C456" s="11" t="s">
        <v>12863</v>
      </c>
      <c r="D456" s="11" t="str">
        <f t="shared" si="32"/>
        <v>3_x3_4x_R_7b</v>
      </c>
      <c r="E456" s="11" t="str">
        <f>INDEX('Base data'!$M$672:$N$910,MATCH('Kap 3'!D456,'Base data'!$M$672:$M$910,0),2)</f>
        <v>9789152302484-3-x3_4x-R-7b</v>
      </c>
      <c r="G456" s="11" t="str">
        <f t="shared" si="33"/>
        <v>7b</v>
      </c>
      <c r="H456" s="11" t="str">
        <f t="shared" si="34"/>
        <v>Problemlösning</v>
      </c>
      <c r="I456" s="11" t="s">
        <v>48</v>
      </c>
      <c r="J456" s="11" t="s">
        <v>365</v>
      </c>
      <c r="K456" s="239" t="s">
        <v>213</v>
      </c>
      <c r="L456" s="11" t="s">
        <v>1256</v>
      </c>
      <c r="M456" s="11">
        <v>1</v>
      </c>
      <c r="N456" s="11" t="s">
        <v>283</v>
      </c>
      <c r="O456" s="11" t="s">
        <v>304</v>
      </c>
      <c r="P456" s="11" t="s">
        <v>20477</v>
      </c>
      <c r="Q456" s="11">
        <v>1</v>
      </c>
      <c r="R456" s="55" t="s">
        <v>20478</v>
      </c>
    </row>
    <row r="457" spans="1:18" ht="64" x14ac:dyDescent="0.2">
      <c r="A457" s="160">
        <v>9789152302484</v>
      </c>
      <c r="B457" s="11">
        <v>3</v>
      </c>
      <c r="C457" s="11" t="s">
        <v>12863</v>
      </c>
      <c r="D457" s="11" t="str">
        <f t="shared" si="32"/>
        <v>3_x3_4x_R_7b</v>
      </c>
      <c r="E457" s="11" t="str">
        <f>INDEX('Base data'!$M$672:$N$910,MATCH('Kap 3'!D457,'Base data'!$M$672:$M$910,0),2)</f>
        <v>9789152302484-3-x3_4x-R-7b</v>
      </c>
      <c r="G457" s="11" t="str">
        <f t="shared" si="33"/>
        <v>7b</v>
      </c>
      <c r="H457" s="11" t="str">
        <f t="shared" si="34"/>
        <v>Problemlösning</v>
      </c>
      <c r="I457" s="11" t="s">
        <v>48</v>
      </c>
      <c r="J457" s="11" t="s">
        <v>365</v>
      </c>
      <c r="K457" s="239" t="s">
        <v>213</v>
      </c>
      <c r="L457" s="11" t="s">
        <v>1256</v>
      </c>
      <c r="M457" s="11">
        <v>2</v>
      </c>
      <c r="N457" s="11" t="s">
        <v>283</v>
      </c>
      <c r="O457" s="11" t="s">
        <v>304</v>
      </c>
      <c r="P457" s="11" t="s">
        <v>20783</v>
      </c>
      <c r="Q457" s="11" t="s">
        <v>20479</v>
      </c>
      <c r="R457" s="55" t="s">
        <v>20471</v>
      </c>
    </row>
    <row r="458" spans="1:18" ht="48" x14ac:dyDescent="0.2">
      <c r="A458" s="160">
        <v>9789152302484</v>
      </c>
      <c r="B458" s="11">
        <v>3</v>
      </c>
      <c r="C458" s="11" t="s">
        <v>12863</v>
      </c>
      <c r="D458" s="11" t="str">
        <f t="shared" si="32"/>
        <v>3_x3_4x_R_7b</v>
      </c>
      <c r="E458" s="11" t="str">
        <f>INDEX('Base data'!$M$672:$N$910,MATCH('Kap 3'!D458,'Base data'!$M$672:$M$910,0),2)</f>
        <v>9789152302484-3-x3_4x-R-7b</v>
      </c>
      <c r="G458" s="11" t="str">
        <f t="shared" si="33"/>
        <v>7b</v>
      </c>
      <c r="H458" s="11" t="str">
        <f t="shared" si="34"/>
        <v>Problemlösning</v>
      </c>
      <c r="I458" s="11" t="s">
        <v>48</v>
      </c>
      <c r="J458" s="11" t="s">
        <v>365</v>
      </c>
      <c r="K458" s="239" t="s">
        <v>213</v>
      </c>
      <c r="L458" s="11" t="s">
        <v>1256</v>
      </c>
      <c r="M458" s="11">
        <v>3</v>
      </c>
      <c r="N458" s="11" t="s">
        <v>281</v>
      </c>
      <c r="O458" s="11" t="s">
        <v>304</v>
      </c>
      <c r="P458" s="11" t="s">
        <v>20480</v>
      </c>
      <c r="Q458" s="11" t="s">
        <v>16116</v>
      </c>
      <c r="R458" s="55" t="s">
        <v>20481</v>
      </c>
    </row>
    <row r="459" spans="1:18" ht="48" x14ac:dyDescent="0.2">
      <c r="A459" s="160">
        <v>9789152302484</v>
      </c>
      <c r="B459" s="11">
        <v>3</v>
      </c>
      <c r="C459" s="11" t="s">
        <v>12863</v>
      </c>
      <c r="D459" s="11" t="str">
        <f t="shared" si="32"/>
        <v>3_x3_4x_R_7b</v>
      </c>
      <c r="E459" s="11" t="str">
        <f>INDEX('Base data'!$M$672:$N$910,MATCH('Kap 3'!D459,'Base data'!$M$672:$M$910,0),2)</f>
        <v>9789152302484-3-x3_4x-R-7b</v>
      </c>
      <c r="G459" s="11" t="str">
        <f t="shared" si="33"/>
        <v>7b</v>
      </c>
      <c r="H459" s="11" t="str">
        <f t="shared" si="34"/>
        <v>Problemlösning</v>
      </c>
      <c r="I459" s="11" t="s">
        <v>48</v>
      </c>
      <c r="J459" s="11" t="s">
        <v>365</v>
      </c>
      <c r="K459" s="239" t="s">
        <v>213</v>
      </c>
      <c r="L459" s="11" t="s">
        <v>1256</v>
      </c>
      <c r="M459" s="11">
        <v>4</v>
      </c>
      <c r="N459" s="11" t="s">
        <v>283</v>
      </c>
      <c r="O459" s="11" t="s">
        <v>304</v>
      </c>
      <c r="P459" s="11" t="s">
        <v>20482</v>
      </c>
      <c r="Q459" s="11" t="s">
        <v>16116</v>
      </c>
      <c r="R459" s="55" t="s">
        <v>20784</v>
      </c>
    </row>
    <row r="460" spans="1:18" ht="96" x14ac:dyDescent="0.2">
      <c r="A460" s="160">
        <v>9789152302484</v>
      </c>
      <c r="B460" s="11">
        <v>3</v>
      </c>
      <c r="C460" s="11" t="s">
        <v>12863</v>
      </c>
      <c r="D460" s="11" t="str">
        <f t="shared" si="32"/>
        <v>3_x3_4x_R_7c</v>
      </c>
      <c r="E460" s="11" t="str">
        <f>INDEX('Base data'!$M$672:$N$910,MATCH('Kap 3'!D460,'Base data'!$M$672:$M$910,0),2)</f>
        <v>9789152302484-3-x3_4x-R-7c</v>
      </c>
      <c r="G460" s="11" t="str">
        <f t="shared" si="33"/>
        <v>7c</v>
      </c>
      <c r="H460" s="11" t="str">
        <f t="shared" si="34"/>
        <v>Problemlösning</v>
      </c>
      <c r="I460" s="11" t="s">
        <v>49</v>
      </c>
      <c r="J460" s="11" t="s">
        <v>365</v>
      </c>
      <c r="K460" s="239" t="s">
        <v>213</v>
      </c>
      <c r="L460" s="11" t="s">
        <v>1256</v>
      </c>
      <c r="M460" s="11">
        <v>1</v>
      </c>
      <c r="N460" s="11" t="s">
        <v>283</v>
      </c>
      <c r="O460" s="11" t="s">
        <v>304</v>
      </c>
      <c r="P460" s="11" t="s">
        <v>20483</v>
      </c>
      <c r="Q460" s="11" t="s">
        <v>16301</v>
      </c>
      <c r="R460" s="55" t="s">
        <v>20484</v>
      </c>
    </row>
    <row r="461" spans="1:18" ht="64" x14ac:dyDescent="0.2">
      <c r="A461" s="160">
        <v>9789152302484</v>
      </c>
      <c r="B461" s="11">
        <v>3</v>
      </c>
      <c r="C461" s="11" t="s">
        <v>12863</v>
      </c>
      <c r="D461" s="11" t="str">
        <f t="shared" si="32"/>
        <v>3_x3_4x_R_7c</v>
      </c>
      <c r="E461" s="11" t="str">
        <f>INDEX('Base data'!$M$672:$N$910,MATCH('Kap 3'!D461,'Base data'!$M$672:$M$910,0),2)</f>
        <v>9789152302484-3-x3_4x-R-7c</v>
      </c>
      <c r="G461" s="11" t="str">
        <f t="shared" si="33"/>
        <v>7c</v>
      </c>
      <c r="H461" s="11" t="str">
        <f t="shared" si="34"/>
        <v>Problemlösning</v>
      </c>
      <c r="I461" s="11" t="s">
        <v>49</v>
      </c>
      <c r="J461" s="11" t="s">
        <v>365</v>
      </c>
      <c r="K461" s="239" t="s">
        <v>213</v>
      </c>
      <c r="L461" s="11" t="s">
        <v>1256</v>
      </c>
      <c r="M461" s="11">
        <v>2</v>
      </c>
      <c r="N461" s="11" t="s">
        <v>283</v>
      </c>
      <c r="O461" s="11" t="s">
        <v>304</v>
      </c>
      <c r="P461" s="11" t="s">
        <v>20783</v>
      </c>
      <c r="Q461" s="11" t="s">
        <v>20485</v>
      </c>
      <c r="R461" s="55" t="s">
        <v>20471</v>
      </c>
    </row>
    <row r="462" spans="1:18" ht="48" x14ac:dyDescent="0.2">
      <c r="A462" s="160">
        <v>9789152302484</v>
      </c>
      <c r="B462" s="11">
        <v>3</v>
      </c>
      <c r="C462" s="11" t="s">
        <v>12863</v>
      </c>
      <c r="D462" s="11" t="str">
        <f t="shared" si="32"/>
        <v>3_x3_4x_R_7c</v>
      </c>
      <c r="E462" s="11" t="str">
        <f>INDEX('Base data'!$M$672:$N$910,MATCH('Kap 3'!D462,'Base data'!$M$672:$M$910,0),2)</f>
        <v>9789152302484-3-x3_4x-R-7c</v>
      </c>
      <c r="G462" s="11" t="str">
        <f t="shared" si="33"/>
        <v>7c</v>
      </c>
      <c r="H462" s="11" t="str">
        <f t="shared" si="34"/>
        <v>Problemlösning</v>
      </c>
      <c r="I462" s="11" t="s">
        <v>49</v>
      </c>
      <c r="J462" s="11" t="s">
        <v>365</v>
      </c>
      <c r="K462" s="239" t="s">
        <v>213</v>
      </c>
      <c r="L462" s="11" t="s">
        <v>1256</v>
      </c>
      <c r="M462" s="11">
        <v>3</v>
      </c>
      <c r="N462" s="11" t="s">
        <v>281</v>
      </c>
      <c r="O462" s="11" t="s">
        <v>304</v>
      </c>
      <c r="P462" s="11" t="s">
        <v>20486</v>
      </c>
      <c r="Q462" s="11" t="s">
        <v>16584</v>
      </c>
      <c r="R462" s="55" t="s">
        <v>20481</v>
      </c>
    </row>
    <row r="463" spans="1:18" ht="48" x14ac:dyDescent="0.2">
      <c r="A463" s="160">
        <v>9789152302484</v>
      </c>
      <c r="B463" s="11">
        <v>3</v>
      </c>
      <c r="C463" s="11" t="s">
        <v>12863</v>
      </c>
      <c r="D463" s="11" t="str">
        <f t="shared" si="32"/>
        <v>3_x3_4x_R_7c</v>
      </c>
      <c r="E463" s="11" t="str">
        <f>INDEX('Base data'!$M$672:$N$910,MATCH('Kap 3'!D463,'Base data'!$M$672:$M$910,0),2)</f>
        <v>9789152302484-3-x3_4x-R-7c</v>
      </c>
      <c r="G463" s="11" t="str">
        <f t="shared" si="33"/>
        <v>7c</v>
      </c>
      <c r="H463" s="11" t="str">
        <f t="shared" si="34"/>
        <v>Problemlösning</v>
      </c>
      <c r="I463" s="11" t="s">
        <v>49</v>
      </c>
      <c r="J463" s="11" t="s">
        <v>365</v>
      </c>
      <c r="K463" s="239" t="s">
        <v>213</v>
      </c>
      <c r="L463" s="11" t="s">
        <v>1256</v>
      </c>
      <c r="M463" s="11">
        <v>4</v>
      </c>
      <c r="N463" s="11" t="s">
        <v>283</v>
      </c>
      <c r="O463" s="11" t="s">
        <v>304</v>
      </c>
      <c r="P463" s="11" t="s">
        <v>20487</v>
      </c>
      <c r="Q463" s="11" t="s">
        <v>16584</v>
      </c>
      <c r="R463" s="55" t="s">
        <v>20785</v>
      </c>
    </row>
    <row r="464" spans="1:18" ht="96" x14ac:dyDescent="0.2">
      <c r="A464" s="160">
        <v>9789152302484</v>
      </c>
      <c r="B464" s="11">
        <v>3</v>
      </c>
      <c r="C464" s="11" t="s">
        <v>12863</v>
      </c>
      <c r="D464" s="11" t="str">
        <f t="shared" si="32"/>
        <v>3_x3_4x_R_8a</v>
      </c>
      <c r="E464" s="11" t="str">
        <f>INDEX('Base data'!$M$672:$N$910,MATCH('Kap 3'!D464,'Base data'!$M$672:$M$910,0),2)</f>
        <v>9789152302484-3-x3_4x-R-8a</v>
      </c>
      <c r="G464" s="11" t="str">
        <f t="shared" si="33"/>
        <v>8a</v>
      </c>
      <c r="H464" s="11" t="str">
        <f t="shared" si="34"/>
        <v>Problemlösning</v>
      </c>
      <c r="I464" s="11" t="s">
        <v>50</v>
      </c>
      <c r="J464" s="11" t="s">
        <v>365</v>
      </c>
      <c r="K464" s="239" t="s">
        <v>213</v>
      </c>
      <c r="L464" s="11" t="s">
        <v>1256</v>
      </c>
      <c r="M464" s="11">
        <v>1</v>
      </c>
      <c r="N464" s="11" t="s">
        <v>281</v>
      </c>
      <c r="O464" s="11" t="s">
        <v>304</v>
      </c>
      <c r="P464" s="11" t="s">
        <v>20488</v>
      </c>
      <c r="Q464" s="11">
        <v>523</v>
      </c>
      <c r="R464" s="55" t="s">
        <v>20786</v>
      </c>
    </row>
    <row r="465" spans="1:18" ht="48" x14ac:dyDescent="0.2">
      <c r="A465" s="160">
        <v>9789152302484</v>
      </c>
      <c r="B465" s="11">
        <v>3</v>
      </c>
      <c r="C465" s="11" t="s">
        <v>12863</v>
      </c>
      <c r="D465" s="11" t="str">
        <f t="shared" si="32"/>
        <v>3_x3_4x_R_8a</v>
      </c>
      <c r="E465" s="11" t="str">
        <f>INDEX('Base data'!$M$672:$N$910,MATCH('Kap 3'!D465,'Base data'!$M$672:$M$910,0),2)</f>
        <v>9789152302484-3-x3_4x-R-8a</v>
      </c>
      <c r="G465" s="11" t="str">
        <f t="shared" si="33"/>
        <v>8a</v>
      </c>
      <c r="H465" s="11" t="str">
        <f t="shared" si="34"/>
        <v>Problemlösning</v>
      </c>
      <c r="I465" s="11" t="s">
        <v>50</v>
      </c>
      <c r="J465" s="11" t="s">
        <v>365</v>
      </c>
      <c r="K465" s="239" t="s">
        <v>213</v>
      </c>
      <c r="L465" s="11" t="s">
        <v>1256</v>
      </c>
      <c r="M465" s="11">
        <v>2</v>
      </c>
      <c r="N465" s="11" t="s">
        <v>281</v>
      </c>
      <c r="O465" s="11" t="s">
        <v>304</v>
      </c>
      <c r="P465" s="11" t="s">
        <v>20489</v>
      </c>
      <c r="Q465" s="11" t="s">
        <v>20490</v>
      </c>
      <c r="R465" s="55" t="s">
        <v>20491</v>
      </c>
    </row>
    <row r="466" spans="1:18" ht="80" x14ac:dyDescent="0.2">
      <c r="A466" s="160">
        <v>9789152302484</v>
      </c>
      <c r="B466" s="11">
        <v>3</v>
      </c>
      <c r="C466" s="11" t="s">
        <v>12863</v>
      </c>
      <c r="D466" s="11" t="str">
        <f t="shared" si="32"/>
        <v>3_x3_4x_R_8a</v>
      </c>
      <c r="E466" s="11" t="str">
        <f>INDEX('Base data'!$M$672:$N$910,MATCH('Kap 3'!D466,'Base data'!$M$672:$M$910,0),2)</f>
        <v>9789152302484-3-x3_4x-R-8a</v>
      </c>
      <c r="G466" s="11" t="str">
        <f t="shared" si="33"/>
        <v>8a</v>
      </c>
      <c r="H466" s="11" t="str">
        <f t="shared" si="34"/>
        <v>Problemlösning</v>
      </c>
      <c r="I466" s="11" t="s">
        <v>50</v>
      </c>
      <c r="J466" s="11" t="s">
        <v>365</v>
      </c>
      <c r="K466" s="239" t="s">
        <v>213</v>
      </c>
      <c r="L466" s="11" t="s">
        <v>1256</v>
      </c>
      <c r="M466" s="11">
        <v>3</v>
      </c>
      <c r="N466" s="11" t="s">
        <v>281</v>
      </c>
      <c r="O466" s="11" t="s">
        <v>304</v>
      </c>
      <c r="P466" s="11" t="s">
        <v>20492</v>
      </c>
      <c r="Q466" s="11" t="s">
        <v>20493</v>
      </c>
      <c r="R466" s="55" t="s">
        <v>20787</v>
      </c>
    </row>
    <row r="467" spans="1:18" ht="48" x14ac:dyDescent="0.2">
      <c r="A467" s="160">
        <v>9789152302484</v>
      </c>
      <c r="B467" s="11">
        <v>3</v>
      </c>
      <c r="C467" s="11" t="s">
        <v>12863</v>
      </c>
      <c r="D467" s="11" t="str">
        <f t="shared" si="32"/>
        <v>3_x3_4x_R_8b</v>
      </c>
      <c r="E467" s="11" t="str">
        <f>INDEX('Base data'!$M$672:$N$910,MATCH('Kap 3'!D467,'Base data'!$M$672:$M$910,0),2)</f>
        <v>9789152302484-3-x3_4x-R-8b</v>
      </c>
      <c r="G467" s="11" t="str">
        <f t="shared" si="33"/>
        <v>8b</v>
      </c>
      <c r="H467" s="11" t="str">
        <f t="shared" si="34"/>
        <v>Problemlösning</v>
      </c>
      <c r="I467" s="11" t="s">
        <v>51</v>
      </c>
      <c r="J467" s="11" t="s">
        <v>365</v>
      </c>
      <c r="K467" s="239" t="s">
        <v>213</v>
      </c>
      <c r="L467" s="11" t="s">
        <v>1256</v>
      </c>
      <c r="M467" s="11">
        <v>1</v>
      </c>
      <c r="N467" s="11" t="s">
        <v>283</v>
      </c>
      <c r="O467" s="11" t="s">
        <v>304</v>
      </c>
      <c r="P467" s="11" t="s">
        <v>20494</v>
      </c>
      <c r="Q467" s="11" t="s">
        <v>20495</v>
      </c>
      <c r="R467" s="55" t="s">
        <v>20496</v>
      </c>
    </row>
    <row r="468" spans="1:18" ht="32" x14ac:dyDescent="0.2">
      <c r="A468" s="160">
        <v>9789152302484</v>
      </c>
      <c r="B468" s="11">
        <v>3</v>
      </c>
      <c r="C468" s="11" t="s">
        <v>12863</v>
      </c>
      <c r="D468" s="11" t="str">
        <f t="shared" si="32"/>
        <v>3_x3_4x_R_8b</v>
      </c>
      <c r="E468" s="11" t="str">
        <f>INDEX('Base data'!$M$672:$N$910,MATCH('Kap 3'!D468,'Base data'!$M$672:$M$910,0),2)</f>
        <v>9789152302484-3-x3_4x-R-8b</v>
      </c>
      <c r="G468" s="11" t="str">
        <f t="shared" si="33"/>
        <v>8b</v>
      </c>
      <c r="H468" s="11" t="str">
        <f t="shared" si="34"/>
        <v>Problemlösning</v>
      </c>
      <c r="I468" s="11" t="s">
        <v>51</v>
      </c>
      <c r="J468" s="11" t="s">
        <v>365</v>
      </c>
      <c r="K468" s="239" t="s">
        <v>213</v>
      </c>
      <c r="L468" s="11" t="s">
        <v>1256</v>
      </c>
      <c r="M468" s="11">
        <v>2</v>
      </c>
      <c r="N468" s="11" t="s">
        <v>281</v>
      </c>
      <c r="O468" s="11" t="s">
        <v>304</v>
      </c>
      <c r="P468" s="11" t="s">
        <v>20497</v>
      </c>
      <c r="Q468" s="11" t="s">
        <v>20498</v>
      </c>
      <c r="R468" s="55" t="s">
        <v>20499</v>
      </c>
    </row>
    <row r="469" spans="1:18" ht="80" x14ac:dyDescent="0.2">
      <c r="A469" s="160">
        <v>9789152302484</v>
      </c>
      <c r="B469" s="11">
        <v>3</v>
      </c>
      <c r="C469" s="11" t="s">
        <v>12863</v>
      </c>
      <c r="D469" s="11" t="str">
        <f t="shared" si="32"/>
        <v>3_x3_4x_R_8b</v>
      </c>
      <c r="E469" s="11" t="str">
        <f>INDEX('Base data'!$M$672:$N$910,MATCH('Kap 3'!D469,'Base data'!$M$672:$M$910,0),2)</f>
        <v>9789152302484-3-x3_4x-R-8b</v>
      </c>
      <c r="G469" s="11" t="str">
        <f t="shared" si="33"/>
        <v>8b</v>
      </c>
      <c r="H469" s="11" t="str">
        <f t="shared" si="34"/>
        <v>Problemlösning</v>
      </c>
      <c r="I469" s="11" t="s">
        <v>51</v>
      </c>
      <c r="J469" s="11" t="s">
        <v>365</v>
      </c>
      <c r="K469" s="239" t="s">
        <v>213</v>
      </c>
      <c r="L469" s="11" t="s">
        <v>1256</v>
      </c>
      <c r="M469" s="11">
        <v>3</v>
      </c>
      <c r="N469" s="11" t="s">
        <v>283</v>
      </c>
      <c r="O469" s="11" t="s">
        <v>304</v>
      </c>
      <c r="P469" s="11" t="s">
        <v>20500</v>
      </c>
      <c r="Q469" s="11">
        <v>7</v>
      </c>
      <c r="R469" s="55" t="s">
        <v>20501</v>
      </c>
    </row>
    <row r="470" spans="1:18" ht="80" x14ac:dyDescent="0.2">
      <c r="A470" s="160">
        <v>9789152302484</v>
      </c>
      <c r="B470" s="11">
        <v>3</v>
      </c>
      <c r="C470" s="11" t="s">
        <v>12863</v>
      </c>
      <c r="D470" s="11" t="str">
        <f t="shared" si="32"/>
        <v>3_x3_4x_R_9a</v>
      </c>
      <c r="E470" s="11" t="str">
        <f>INDEX('Base data'!$M$672:$N$910,MATCH('Kap 3'!D470,'Base data'!$M$672:$M$910,0),2)</f>
        <v>9789152302484-3-x3_4x-R-9a</v>
      </c>
      <c r="G470" s="11" t="str">
        <f t="shared" si="33"/>
        <v>9a</v>
      </c>
      <c r="H470" s="11" t="str">
        <f t="shared" si="34"/>
        <v>Problemlösning</v>
      </c>
      <c r="I470" s="11" t="s">
        <v>53</v>
      </c>
      <c r="J470" s="11" t="s">
        <v>365</v>
      </c>
      <c r="K470" s="239" t="s">
        <v>213</v>
      </c>
      <c r="L470" s="11" t="s">
        <v>1256</v>
      </c>
      <c r="M470" s="11">
        <v>1</v>
      </c>
      <c r="N470" s="11" t="s">
        <v>281</v>
      </c>
      <c r="O470" s="11" t="s">
        <v>304</v>
      </c>
      <c r="P470" s="11" t="s">
        <v>20502</v>
      </c>
      <c r="Q470" s="11">
        <v>38773</v>
      </c>
      <c r="R470" s="55" t="s">
        <v>20503</v>
      </c>
    </row>
    <row r="471" spans="1:18" ht="32" x14ac:dyDescent="0.2">
      <c r="A471" s="160">
        <v>9789152302484</v>
      </c>
      <c r="B471" s="11">
        <v>3</v>
      </c>
      <c r="C471" s="11" t="s">
        <v>12863</v>
      </c>
      <c r="D471" s="11" t="str">
        <f t="shared" si="32"/>
        <v>3_x3_4x_R_9a</v>
      </c>
      <c r="E471" s="11" t="str">
        <f>INDEX('Base data'!$M$672:$N$910,MATCH('Kap 3'!D471,'Base data'!$M$672:$M$910,0),2)</f>
        <v>9789152302484-3-x3_4x-R-9a</v>
      </c>
      <c r="G471" s="11" t="str">
        <f t="shared" si="33"/>
        <v>9a</v>
      </c>
      <c r="H471" s="11" t="str">
        <f t="shared" si="34"/>
        <v>Problemlösning</v>
      </c>
      <c r="I471" s="11" t="s">
        <v>53</v>
      </c>
      <c r="J471" s="11" t="s">
        <v>365</v>
      </c>
      <c r="K471" s="239" t="s">
        <v>213</v>
      </c>
      <c r="L471" s="11" t="s">
        <v>1256</v>
      </c>
      <c r="M471" s="11">
        <v>2</v>
      </c>
      <c r="N471" s="11" t="s">
        <v>281</v>
      </c>
      <c r="O471" s="11" t="s">
        <v>304</v>
      </c>
      <c r="P471" s="11" t="s">
        <v>20504</v>
      </c>
      <c r="Q471" s="11" t="s">
        <v>20505</v>
      </c>
      <c r="R471" s="55" t="s">
        <v>20506</v>
      </c>
    </row>
    <row r="472" spans="1:18" ht="80" x14ac:dyDescent="0.2">
      <c r="A472" s="160">
        <v>9789152302484</v>
      </c>
      <c r="B472" s="11">
        <v>3</v>
      </c>
      <c r="C472" s="11" t="s">
        <v>12863</v>
      </c>
      <c r="D472" s="11" t="str">
        <f t="shared" si="32"/>
        <v>3_x3_4x_R_9a</v>
      </c>
      <c r="E472" s="11" t="str">
        <f>INDEX('Base data'!$M$672:$N$910,MATCH('Kap 3'!D472,'Base data'!$M$672:$M$910,0),2)</f>
        <v>9789152302484-3-x3_4x-R-9a</v>
      </c>
      <c r="G472" s="11" t="str">
        <f t="shared" si="33"/>
        <v>9a</v>
      </c>
      <c r="H472" s="11" t="str">
        <f t="shared" si="34"/>
        <v>Problemlösning</v>
      </c>
      <c r="I472" s="11" t="s">
        <v>53</v>
      </c>
      <c r="J472" s="11" t="s">
        <v>365</v>
      </c>
      <c r="K472" s="239" t="s">
        <v>213</v>
      </c>
      <c r="L472" s="11" t="s">
        <v>1256</v>
      </c>
      <c r="M472" s="11">
        <v>3</v>
      </c>
      <c r="N472" s="11" t="s">
        <v>281</v>
      </c>
      <c r="O472" s="11" t="s">
        <v>304</v>
      </c>
      <c r="P472" s="11" t="s">
        <v>20507</v>
      </c>
      <c r="Q472" s="11">
        <v>137089</v>
      </c>
      <c r="R472" s="55" t="s">
        <v>20508</v>
      </c>
    </row>
    <row r="473" spans="1:18" ht="32" x14ac:dyDescent="0.2">
      <c r="A473" s="160">
        <v>9789152302484</v>
      </c>
      <c r="B473" s="11">
        <v>3</v>
      </c>
      <c r="C473" s="11" t="s">
        <v>12863</v>
      </c>
      <c r="D473" s="11" t="str">
        <f t="shared" si="32"/>
        <v>3_x3_4x_R_9a</v>
      </c>
      <c r="E473" s="11" t="str">
        <f>INDEX('Base data'!$M$672:$N$910,MATCH('Kap 3'!D473,'Base data'!$M$672:$M$910,0),2)</f>
        <v>9789152302484-3-x3_4x-R-9a</v>
      </c>
      <c r="G473" s="11" t="str">
        <f t="shared" si="33"/>
        <v>9a</v>
      </c>
      <c r="H473" s="11" t="str">
        <f t="shared" si="34"/>
        <v>Problemlösning</v>
      </c>
      <c r="I473" s="11" t="s">
        <v>53</v>
      </c>
      <c r="J473" s="11" t="s">
        <v>365</v>
      </c>
      <c r="K473" s="239" t="s">
        <v>213</v>
      </c>
      <c r="L473" s="11" t="s">
        <v>1256</v>
      </c>
      <c r="M473" s="11">
        <v>4</v>
      </c>
      <c r="N473" s="11" t="s">
        <v>281</v>
      </c>
      <c r="O473" s="11" t="s">
        <v>304</v>
      </c>
      <c r="P473" s="11" t="s">
        <v>20509</v>
      </c>
      <c r="Q473" s="11">
        <v>156000</v>
      </c>
      <c r="R473" s="55" t="s">
        <v>20510</v>
      </c>
    </row>
    <row r="474" spans="1:18" ht="64" x14ac:dyDescent="0.2">
      <c r="A474" s="160">
        <v>9789152302484</v>
      </c>
      <c r="B474" s="11">
        <v>3</v>
      </c>
      <c r="C474" s="11" t="s">
        <v>12863</v>
      </c>
      <c r="D474" s="11" t="str">
        <f t="shared" si="32"/>
        <v>3_x3_4x_R_9b</v>
      </c>
      <c r="E474" s="11" t="str">
        <f>INDEX('Base data'!$M$672:$N$910,MATCH('Kap 3'!D474,'Base data'!$M$672:$M$910,0),2)</f>
        <v>9789152302484-3-x3_4x-R-9b</v>
      </c>
      <c r="G474" s="11" t="str">
        <f t="shared" si="33"/>
        <v>9b</v>
      </c>
      <c r="H474" s="11" t="str">
        <f t="shared" si="34"/>
        <v>Problemlösning</v>
      </c>
      <c r="I474" s="11" t="s">
        <v>54</v>
      </c>
      <c r="J474" s="11" t="s">
        <v>365</v>
      </c>
      <c r="K474" s="239" t="s">
        <v>213</v>
      </c>
      <c r="L474" s="11" t="s">
        <v>1256</v>
      </c>
      <c r="M474" s="11">
        <v>1</v>
      </c>
      <c r="N474" s="11" t="s">
        <v>281</v>
      </c>
      <c r="O474" s="11" t="s">
        <v>304</v>
      </c>
      <c r="P474" s="11" t="s">
        <v>20788</v>
      </c>
      <c r="Q474" s="11">
        <v>192000</v>
      </c>
      <c r="R474" s="55" t="s">
        <v>20511</v>
      </c>
    </row>
    <row r="475" spans="1:18" ht="80" x14ac:dyDescent="0.2">
      <c r="A475" s="160">
        <v>9789152302484</v>
      </c>
      <c r="B475" s="11">
        <v>3</v>
      </c>
      <c r="C475" s="11" t="s">
        <v>12863</v>
      </c>
      <c r="D475" s="11" t="str">
        <f t="shared" si="32"/>
        <v>3_x3_4x_R_9b</v>
      </c>
      <c r="E475" s="11" t="str">
        <f>INDEX('Base data'!$M$672:$N$910,MATCH('Kap 3'!D475,'Base data'!$M$672:$M$910,0),2)</f>
        <v>9789152302484-3-x3_4x-R-9b</v>
      </c>
      <c r="G475" s="11" t="str">
        <f t="shared" si="33"/>
        <v>9b</v>
      </c>
      <c r="H475" s="11" t="str">
        <f t="shared" si="34"/>
        <v>Problemlösning</v>
      </c>
      <c r="I475" s="11" t="s">
        <v>54</v>
      </c>
      <c r="J475" s="11" t="s">
        <v>365</v>
      </c>
      <c r="K475" s="239" t="s">
        <v>213</v>
      </c>
      <c r="L475" s="11" t="s">
        <v>1256</v>
      </c>
      <c r="M475" s="11">
        <v>2</v>
      </c>
      <c r="N475" s="11" t="s">
        <v>283</v>
      </c>
      <c r="O475" s="11" t="s">
        <v>304</v>
      </c>
      <c r="P475" s="11" t="s">
        <v>20512</v>
      </c>
      <c r="Q475" s="11" t="s">
        <v>20513</v>
      </c>
      <c r="R475" s="55" t="s">
        <v>20789</v>
      </c>
    </row>
    <row r="476" spans="1:18" ht="48" x14ac:dyDescent="0.2">
      <c r="A476" s="160">
        <v>9789152302484</v>
      </c>
      <c r="B476" s="11">
        <v>3</v>
      </c>
      <c r="C476" s="11" t="s">
        <v>12863</v>
      </c>
      <c r="D476" s="11" t="str">
        <f t="shared" si="32"/>
        <v>3_x3_4x_R_10</v>
      </c>
      <c r="E476" s="11" t="str">
        <f>INDEX('Base data'!$M$672:$N$910,MATCH('Kap 3'!D476,'Base data'!$M$672:$M$910,0),2)</f>
        <v>9789152302484-3-x3_4x-R-10</v>
      </c>
      <c r="G476" s="11">
        <f t="shared" si="33"/>
        <v>10</v>
      </c>
      <c r="H476" s="11" t="str">
        <f t="shared" si="34"/>
        <v>Problemlösning</v>
      </c>
      <c r="I476" s="11">
        <v>10</v>
      </c>
      <c r="J476" s="11" t="s">
        <v>365</v>
      </c>
      <c r="K476" s="239" t="s">
        <v>213</v>
      </c>
      <c r="L476" s="11" t="s">
        <v>1256</v>
      </c>
      <c r="M476" s="11">
        <v>1</v>
      </c>
      <c r="N476" s="11" t="s">
        <v>281</v>
      </c>
      <c r="O476" s="11" t="s">
        <v>304</v>
      </c>
      <c r="P476" s="11" t="s">
        <v>20514</v>
      </c>
      <c r="Q476" s="11" t="s">
        <v>20515</v>
      </c>
      <c r="R476" s="55" t="s">
        <v>20516</v>
      </c>
    </row>
    <row r="477" spans="1:18" ht="64" x14ac:dyDescent="0.2">
      <c r="A477" s="160">
        <v>9789152302484</v>
      </c>
      <c r="B477" s="11">
        <v>3</v>
      </c>
      <c r="C477" s="11" t="s">
        <v>12863</v>
      </c>
      <c r="D477" s="11" t="str">
        <f t="shared" si="32"/>
        <v>3_x3_4x_R_10</v>
      </c>
      <c r="E477" s="11" t="str">
        <f>INDEX('Base data'!$M$672:$N$910,MATCH('Kap 3'!D477,'Base data'!$M$672:$M$910,0),2)</f>
        <v>9789152302484-3-x3_4x-R-10</v>
      </c>
      <c r="G477" s="11">
        <f t="shared" si="33"/>
        <v>10</v>
      </c>
      <c r="H477" s="11" t="str">
        <f t="shared" si="34"/>
        <v>Problemlösning</v>
      </c>
      <c r="I477" s="11">
        <v>10</v>
      </c>
      <c r="J477" s="11" t="s">
        <v>365</v>
      </c>
      <c r="K477" s="239" t="s">
        <v>213</v>
      </c>
      <c r="L477" s="11" t="s">
        <v>1256</v>
      </c>
      <c r="M477" s="11">
        <v>2</v>
      </c>
      <c r="N477" s="11" t="s">
        <v>283</v>
      </c>
      <c r="O477" s="11" t="s">
        <v>304</v>
      </c>
      <c r="P477" s="11" t="s">
        <v>20517</v>
      </c>
      <c r="Q477" s="11">
        <v>5000</v>
      </c>
      <c r="R477" s="55" t="s">
        <v>20790</v>
      </c>
    </row>
    <row r="478" spans="1:18" ht="64" x14ac:dyDescent="0.2">
      <c r="A478" s="160">
        <v>9789152302484</v>
      </c>
      <c r="B478" s="11">
        <v>3</v>
      </c>
      <c r="C478" s="11" t="s">
        <v>12863</v>
      </c>
      <c r="D478" s="11" t="str">
        <f t="shared" si="32"/>
        <v>3_x3_4x_R_11a</v>
      </c>
      <c r="E478" s="11" t="str">
        <f>INDEX('Base data'!$M$672:$N$910,MATCH('Kap 3'!D478,'Base data'!$M$672:$M$910,0),2)</f>
        <v>9789152302484-3-x3_4x-R-11a</v>
      </c>
      <c r="G478" s="11" t="str">
        <f t="shared" si="33"/>
        <v>11a</v>
      </c>
      <c r="H478" s="11" t="str">
        <f t="shared" si="34"/>
        <v>Problemlösning</v>
      </c>
      <c r="I478" s="11" t="s">
        <v>60</v>
      </c>
      <c r="J478" s="11" t="s">
        <v>365</v>
      </c>
      <c r="K478" s="239" t="s">
        <v>213</v>
      </c>
      <c r="L478" s="11" t="s">
        <v>1256</v>
      </c>
      <c r="M478" s="11">
        <v>1</v>
      </c>
      <c r="N478" s="11" t="s">
        <v>281</v>
      </c>
      <c r="O478" s="11" t="s">
        <v>304</v>
      </c>
      <c r="P478" s="11" t="s">
        <v>20518</v>
      </c>
      <c r="Q478" s="11" t="s">
        <v>20519</v>
      </c>
      <c r="R478" s="55" t="s">
        <v>20520</v>
      </c>
    </row>
    <row r="479" spans="1:18" ht="32" x14ac:dyDescent="0.2">
      <c r="A479" s="160">
        <v>9789152302484</v>
      </c>
      <c r="B479" s="11">
        <v>3</v>
      </c>
      <c r="C479" s="11" t="s">
        <v>12863</v>
      </c>
      <c r="D479" s="11" t="str">
        <f t="shared" si="32"/>
        <v>3_x3_4x_R_11a</v>
      </c>
      <c r="E479" s="11" t="str">
        <f>INDEX('Base data'!$M$672:$N$910,MATCH('Kap 3'!D479,'Base data'!$M$672:$M$910,0),2)</f>
        <v>9789152302484-3-x3_4x-R-11a</v>
      </c>
      <c r="G479" s="11" t="str">
        <f t="shared" si="33"/>
        <v>11a</v>
      </c>
      <c r="H479" s="11" t="str">
        <f t="shared" si="34"/>
        <v>Problemlösning</v>
      </c>
      <c r="I479" s="11" t="s">
        <v>60</v>
      </c>
      <c r="J479" s="11" t="s">
        <v>365</v>
      </c>
      <c r="K479" s="239" t="s">
        <v>213</v>
      </c>
      <c r="L479" s="11" t="s">
        <v>1256</v>
      </c>
      <c r="M479" s="11">
        <v>2</v>
      </c>
      <c r="N479" s="11" t="s">
        <v>281</v>
      </c>
      <c r="O479" s="11" t="s">
        <v>304</v>
      </c>
      <c r="P479" s="11" t="s">
        <v>20521</v>
      </c>
      <c r="Q479" s="11" t="s">
        <v>20522</v>
      </c>
      <c r="R479" s="55" t="s">
        <v>20523</v>
      </c>
    </row>
    <row r="480" spans="1:18" ht="64" x14ac:dyDescent="0.2">
      <c r="A480" s="160">
        <v>9789152302484</v>
      </c>
      <c r="B480" s="11">
        <v>3</v>
      </c>
      <c r="C480" s="11" t="s">
        <v>12863</v>
      </c>
      <c r="D480" s="11" t="str">
        <f t="shared" si="32"/>
        <v>3_x3_4x_R_11b</v>
      </c>
      <c r="E480" s="11" t="str">
        <f>INDEX('Base data'!$M$672:$N$910,MATCH('Kap 3'!D480,'Base data'!$M$672:$M$910,0),2)</f>
        <v>9789152302484-3-x3_4x-R-11b</v>
      </c>
      <c r="G480" s="11" t="str">
        <f t="shared" si="33"/>
        <v>11b</v>
      </c>
      <c r="H480" s="11" t="str">
        <f t="shared" si="34"/>
        <v>Problemlösning</v>
      </c>
      <c r="I480" s="11" t="s">
        <v>61</v>
      </c>
      <c r="J480" s="11" t="s">
        <v>365</v>
      </c>
      <c r="K480" s="239" t="s">
        <v>213</v>
      </c>
      <c r="L480" s="11" t="s">
        <v>1256</v>
      </c>
      <c r="M480" s="176">
        <v>1</v>
      </c>
      <c r="N480" s="11" t="s">
        <v>281</v>
      </c>
      <c r="O480" s="11" t="s">
        <v>304</v>
      </c>
      <c r="P480" s="11" t="s">
        <v>20791</v>
      </c>
      <c r="Q480" s="11">
        <v>12408</v>
      </c>
      <c r="R480" s="55" t="s">
        <v>20524</v>
      </c>
    </row>
    <row r="481" spans="1:18" ht="96" x14ac:dyDescent="0.2">
      <c r="A481" s="160">
        <v>9789152302484</v>
      </c>
      <c r="B481" s="11">
        <v>3</v>
      </c>
      <c r="C481" s="11" t="s">
        <v>12863</v>
      </c>
      <c r="D481" s="11" t="str">
        <f t="shared" si="32"/>
        <v>3_x3_4x_R_11b</v>
      </c>
      <c r="E481" s="11" t="str">
        <f>INDEX('Base data'!$M$672:$N$910,MATCH('Kap 3'!D481,'Base data'!$M$672:$M$910,0),2)</f>
        <v>9789152302484-3-x3_4x-R-11b</v>
      </c>
      <c r="G481" s="11" t="str">
        <f t="shared" si="33"/>
        <v>11b</v>
      </c>
      <c r="H481" s="11" t="str">
        <f t="shared" si="34"/>
        <v>Problemlösning</v>
      </c>
      <c r="I481" s="11" t="s">
        <v>61</v>
      </c>
      <c r="J481" s="11" t="s">
        <v>365</v>
      </c>
      <c r="K481" s="239" t="s">
        <v>213</v>
      </c>
      <c r="L481" s="11" t="s">
        <v>1256</v>
      </c>
      <c r="M481" s="176">
        <v>2</v>
      </c>
      <c r="N481" s="11" t="s">
        <v>283</v>
      </c>
      <c r="O481" s="11" t="s">
        <v>304</v>
      </c>
      <c r="P481" s="11" t="s">
        <v>20525</v>
      </c>
      <c r="Q481" s="11">
        <v>12400</v>
      </c>
      <c r="R481" s="55" t="s">
        <v>20526</v>
      </c>
    </row>
    <row r="482" spans="1:18" ht="96" x14ac:dyDescent="0.2">
      <c r="A482" s="160">
        <v>9789152302484</v>
      </c>
      <c r="B482" s="11">
        <v>3</v>
      </c>
      <c r="C482" s="11" t="s">
        <v>12863</v>
      </c>
      <c r="D482" s="11" t="str">
        <f t="shared" si="32"/>
        <v>3_x3_4x_R_12a</v>
      </c>
      <c r="E482" s="11" t="str">
        <f>INDEX('Base data'!$M$672:$N$910,MATCH('Kap 3'!D482,'Base data'!$M$672:$M$910,0),2)</f>
        <v>9789152302484-3-x3_4x-R-12a</v>
      </c>
      <c r="G482" s="11" t="str">
        <f t="shared" si="33"/>
        <v>12a</v>
      </c>
      <c r="H482" s="11" t="str">
        <f t="shared" si="34"/>
        <v>Problemlösning</v>
      </c>
      <c r="I482" s="11" t="s">
        <v>63</v>
      </c>
      <c r="J482" s="11" t="s">
        <v>365</v>
      </c>
      <c r="K482" s="239" t="s">
        <v>213</v>
      </c>
      <c r="L482" s="11" t="s">
        <v>1256</v>
      </c>
      <c r="M482" s="11">
        <v>1</v>
      </c>
      <c r="N482" s="11" t="s">
        <v>281</v>
      </c>
      <c r="O482" s="11" t="s">
        <v>304</v>
      </c>
      <c r="P482" s="55" t="s">
        <v>20527</v>
      </c>
      <c r="Q482" s="11" t="s">
        <v>20528</v>
      </c>
      <c r="R482" s="55" t="s">
        <v>20529</v>
      </c>
    </row>
    <row r="483" spans="1:18" ht="48" x14ac:dyDescent="0.2">
      <c r="A483" s="160">
        <v>9789152302484</v>
      </c>
      <c r="B483" s="11">
        <v>3</v>
      </c>
      <c r="C483" s="11" t="s">
        <v>12863</v>
      </c>
      <c r="D483" s="11" t="str">
        <f t="shared" si="32"/>
        <v>3_x3_4x_R_12a</v>
      </c>
      <c r="E483" s="11" t="str">
        <f>INDEX('Base data'!$M$672:$N$910,MATCH('Kap 3'!D483,'Base data'!$M$672:$M$910,0),2)</f>
        <v>9789152302484-3-x3_4x-R-12a</v>
      </c>
      <c r="G483" s="11" t="str">
        <f t="shared" si="33"/>
        <v>12a</v>
      </c>
      <c r="H483" s="11" t="str">
        <f t="shared" si="34"/>
        <v>Problemlösning</v>
      </c>
      <c r="I483" s="11" t="s">
        <v>63</v>
      </c>
      <c r="J483" s="11" t="s">
        <v>365</v>
      </c>
      <c r="K483" s="239" t="s">
        <v>213</v>
      </c>
      <c r="L483" s="11" t="s">
        <v>1256</v>
      </c>
      <c r="M483" s="11">
        <v>2</v>
      </c>
      <c r="N483" s="11" t="s">
        <v>281</v>
      </c>
      <c r="O483" s="11" t="s">
        <v>304</v>
      </c>
      <c r="P483" s="11" t="s">
        <v>20530</v>
      </c>
      <c r="Q483" s="11">
        <v>4</v>
      </c>
      <c r="R483" s="55" t="s">
        <v>20531</v>
      </c>
    </row>
    <row r="484" spans="1:18" ht="48" x14ac:dyDescent="0.2">
      <c r="A484" s="160">
        <v>9789152302484</v>
      </c>
      <c r="B484" s="11">
        <v>3</v>
      </c>
      <c r="C484" s="11" t="s">
        <v>12863</v>
      </c>
      <c r="D484" s="11" t="str">
        <f t="shared" si="32"/>
        <v>3_x3_4x_R_12a</v>
      </c>
      <c r="E484" s="11" t="str">
        <f>INDEX('Base data'!$M$672:$N$910,MATCH('Kap 3'!D484,'Base data'!$M$672:$M$910,0),2)</f>
        <v>9789152302484-3-x3_4x-R-12a</v>
      </c>
      <c r="G484" s="11" t="str">
        <f t="shared" si="33"/>
        <v>12a</v>
      </c>
      <c r="H484" s="11" t="str">
        <f t="shared" si="34"/>
        <v>Problemlösning</v>
      </c>
      <c r="I484" s="11" t="s">
        <v>63</v>
      </c>
      <c r="J484" s="11" t="s">
        <v>365</v>
      </c>
      <c r="K484" s="239" t="s">
        <v>213</v>
      </c>
      <c r="L484" s="11" t="s">
        <v>1256</v>
      </c>
      <c r="M484" s="11">
        <v>3</v>
      </c>
      <c r="N484" s="11" t="s">
        <v>283</v>
      </c>
      <c r="O484" s="11" t="s">
        <v>304</v>
      </c>
      <c r="P484" s="11" t="s">
        <v>20532</v>
      </c>
      <c r="Q484" s="11">
        <v>4</v>
      </c>
      <c r="R484" s="55" t="s">
        <v>20533</v>
      </c>
    </row>
    <row r="485" spans="1:18" ht="96" x14ac:dyDescent="0.2">
      <c r="A485" s="160">
        <v>9789152302484</v>
      </c>
      <c r="B485" s="11">
        <v>3</v>
      </c>
      <c r="C485" s="11" t="s">
        <v>12863</v>
      </c>
      <c r="D485" s="11" t="str">
        <f t="shared" si="32"/>
        <v>3_x3_4x_R_12b</v>
      </c>
      <c r="E485" s="11" t="str">
        <f>INDEX('Base data'!$M$672:$N$910,MATCH('Kap 3'!D485,'Base data'!$M$672:$M$910,0),2)</f>
        <v>9789152302484-3-x3_4x-R-12b</v>
      </c>
      <c r="G485" s="11" t="str">
        <f t="shared" si="33"/>
        <v>12b</v>
      </c>
      <c r="H485" s="11" t="str">
        <f t="shared" si="34"/>
        <v>Problemlösning</v>
      </c>
      <c r="I485" s="11" t="s">
        <v>64</v>
      </c>
      <c r="J485" s="11" t="s">
        <v>365</v>
      </c>
      <c r="K485" s="239" t="s">
        <v>213</v>
      </c>
      <c r="L485" s="11" t="s">
        <v>1256</v>
      </c>
      <c r="M485" s="11">
        <v>1</v>
      </c>
      <c r="N485" s="11" t="s">
        <v>281</v>
      </c>
      <c r="O485" s="11" t="s">
        <v>304</v>
      </c>
      <c r="P485" s="55" t="s">
        <v>20534</v>
      </c>
      <c r="Q485" s="11" t="s">
        <v>20535</v>
      </c>
      <c r="R485" s="55" t="s">
        <v>20536</v>
      </c>
    </row>
    <row r="486" spans="1:18" ht="96" x14ac:dyDescent="0.2">
      <c r="A486" s="160">
        <v>9789152302484</v>
      </c>
      <c r="B486" s="11">
        <v>3</v>
      </c>
      <c r="C486" s="11" t="s">
        <v>12863</v>
      </c>
      <c r="D486" s="11" t="str">
        <f t="shared" si="32"/>
        <v>3_x3_4x_R_12b</v>
      </c>
      <c r="E486" s="11" t="str">
        <f>INDEX('Base data'!$M$672:$N$910,MATCH('Kap 3'!D486,'Base data'!$M$672:$M$910,0),2)</f>
        <v>9789152302484-3-x3_4x-R-12b</v>
      </c>
      <c r="G486" s="11" t="str">
        <f t="shared" si="33"/>
        <v>12b</v>
      </c>
      <c r="H486" s="11" t="str">
        <f t="shared" si="34"/>
        <v>Problemlösning</v>
      </c>
      <c r="I486" s="11" t="s">
        <v>64</v>
      </c>
      <c r="J486" s="11" t="s">
        <v>365</v>
      </c>
      <c r="K486" s="239" t="s">
        <v>213</v>
      </c>
      <c r="L486" s="11" t="s">
        <v>1256</v>
      </c>
      <c r="M486" s="11">
        <v>2</v>
      </c>
      <c r="N486" s="11" t="s">
        <v>281</v>
      </c>
      <c r="O486" s="11" t="s">
        <v>304</v>
      </c>
      <c r="P486" s="11" t="s">
        <v>20537</v>
      </c>
      <c r="Q486" s="11">
        <v>8</v>
      </c>
      <c r="R486" s="55" t="s">
        <v>20538</v>
      </c>
    </row>
    <row r="487" spans="1:18" ht="48" x14ac:dyDescent="0.2">
      <c r="A487" s="160">
        <v>9789152302484</v>
      </c>
      <c r="B487" s="11">
        <v>3</v>
      </c>
      <c r="C487" s="11" t="s">
        <v>12863</v>
      </c>
      <c r="D487" s="11" t="str">
        <f t="shared" si="32"/>
        <v>3_x3_4x_R_12b</v>
      </c>
      <c r="E487" s="11" t="str">
        <f>INDEX('Base data'!$M$672:$N$910,MATCH('Kap 3'!D487,'Base data'!$M$672:$M$910,0),2)</f>
        <v>9789152302484-3-x3_4x-R-12b</v>
      </c>
      <c r="G487" s="11" t="str">
        <f t="shared" si="33"/>
        <v>12b</v>
      </c>
      <c r="H487" s="11" t="str">
        <f t="shared" si="34"/>
        <v>Problemlösning</v>
      </c>
      <c r="I487" s="11" t="s">
        <v>64</v>
      </c>
      <c r="J487" s="11" t="s">
        <v>365</v>
      </c>
      <c r="K487" s="239" t="s">
        <v>213</v>
      </c>
      <c r="L487" s="11" t="s">
        <v>1256</v>
      </c>
      <c r="M487" s="11">
        <v>3</v>
      </c>
      <c r="N487" s="11" t="s">
        <v>283</v>
      </c>
      <c r="O487" s="11" t="s">
        <v>304</v>
      </c>
      <c r="P487" s="11" t="s">
        <v>20539</v>
      </c>
      <c r="Q487" s="11">
        <v>8</v>
      </c>
      <c r="R487" s="55" t="s">
        <v>20540</v>
      </c>
    </row>
    <row r="488" spans="1:18" ht="96" x14ac:dyDescent="0.2">
      <c r="A488" s="160">
        <v>9789152302484</v>
      </c>
      <c r="B488" s="11">
        <v>3</v>
      </c>
      <c r="C488" s="11" t="s">
        <v>12863</v>
      </c>
      <c r="D488" s="11" t="str">
        <f t="shared" si="32"/>
        <v>3_x3_4x_R_13a</v>
      </c>
      <c r="E488" s="11" t="str">
        <f>INDEX('Base data'!$M$672:$N$910,MATCH('Kap 3'!D488,'Base data'!$M$672:$M$910,0),2)</f>
        <v>9789152302484-3-x3_4x-R-13a</v>
      </c>
      <c r="G488" s="11" t="str">
        <f t="shared" si="33"/>
        <v>13a</v>
      </c>
      <c r="H488" s="11" t="str">
        <f t="shared" si="34"/>
        <v>Problemlösning</v>
      </c>
      <c r="I488" s="232" t="s">
        <v>167</v>
      </c>
      <c r="J488" s="11" t="s">
        <v>365</v>
      </c>
      <c r="K488" s="239" t="s">
        <v>213</v>
      </c>
      <c r="L488" s="11" t="s">
        <v>1256</v>
      </c>
      <c r="M488" s="11">
        <v>1</v>
      </c>
      <c r="N488" s="11" t="s">
        <v>284</v>
      </c>
      <c r="O488" s="11" t="s">
        <v>370</v>
      </c>
      <c r="P488" s="11" t="s">
        <v>20541</v>
      </c>
      <c r="Q488" s="151" t="str">
        <f t="shared" ref="Q488:Q491" si="35">E488&amp;"_"&amp;M488</f>
        <v>9789152302484-3-x3_4x-R-13a_1</v>
      </c>
      <c r="R488" s="55" t="s">
        <v>20542</v>
      </c>
    </row>
    <row r="489" spans="1:18" ht="48" x14ac:dyDescent="0.2">
      <c r="A489" s="160">
        <v>9789152302484</v>
      </c>
      <c r="B489" s="11">
        <v>3</v>
      </c>
      <c r="C489" s="11" t="s">
        <v>12863</v>
      </c>
      <c r="D489" s="11" t="str">
        <f t="shared" si="32"/>
        <v>3_x3_4x_R_13a</v>
      </c>
      <c r="E489" s="11" t="str">
        <f>INDEX('Base data'!$M$672:$N$910,MATCH('Kap 3'!D489,'Base data'!$M$672:$M$910,0),2)</f>
        <v>9789152302484-3-x3_4x-R-13a</v>
      </c>
      <c r="G489" s="11" t="str">
        <f t="shared" si="33"/>
        <v>13a</v>
      </c>
      <c r="H489" s="11" t="str">
        <f t="shared" si="34"/>
        <v>Problemlösning</v>
      </c>
      <c r="I489" s="232" t="s">
        <v>167</v>
      </c>
      <c r="J489" s="11" t="s">
        <v>365</v>
      </c>
      <c r="K489" s="239" t="s">
        <v>213</v>
      </c>
      <c r="L489" s="11" t="s">
        <v>1256</v>
      </c>
      <c r="M489" s="11">
        <v>2</v>
      </c>
      <c r="N489" s="11" t="s">
        <v>284</v>
      </c>
      <c r="O489" s="11" t="s">
        <v>370</v>
      </c>
      <c r="P489" s="11"/>
      <c r="Q489" s="151" t="str">
        <f t="shared" si="35"/>
        <v>9789152302484-3-x3_4x-R-13a_2</v>
      </c>
      <c r="R489" s="55" t="s">
        <v>20543</v>
      </c>
    </row>
    <row r="490" spans="1:18" ht="48" x14ac:dyDescent="0.2">
      <c r="A490" s="160">
        <v>9789152302484</v>
      </c>
      <c r="B490" s="11">
        <v>3</v>
      </c>
      <c r="C490" s="11" t="s">
        <v>12863</v>
      </c>
      <c r="D490" s="11" t="str">
        <f t="shared" si="32"/>
        <v>3_x3_4x_R_13a</v>
      </c>
      <c r="E490" s="11" t="str">
        <f>INDEX('Base data'!$M$672:$N$910,MATCH('Kap 3'!D490,'Base data'!$M$672:$M$910,0),2)</f>
        <v>9789152302484-3-x3_4x-R-13a</v>
      </c>
      <c r="G490" s="11" t="str">
        <f t="shared" si="33"/>
        <v>13a</v>
      </c>
      <c r="H490" s="11" t="str">
        <f t="shared" si="34"/>
        <v>Problemlösning</v>
      </c>
      <c r="I490" s="176" t="s">
        <v>167</v>
      </c>
      <c r="J490" s="11" t="s">
        <v>365</v>
      </c>
      <c r="K490" s="239" t="s">
        <v>213</v>
      </c>
      <c r="L490" s="11" t="s">
        <v>1256</v>
      </c>
      <c r="M490" s="11">
        <v>3</v>
      </c>
      <c r="N490" s="11" t="s">
        <v>284</v>
      </c>
      <c r="O490" s="11" t="s">
        <v>370</v>
      </c>
      <c r="P490" s="11" t="s">
        <v>20544</v>
      </c>
      <c r="Q490" s="151" t="str">
        <f t="shared" si="35"/>
        <v>9789152302484-3-x3_4x-R-13a_3</v>
      </c>
      <c r="R490" s="55" t="s">
        <v>20545</v>
      </c>
    </row>
    <row r="491" spans="1:18" ht="112" x14ac:dyDescent="0.2">
      <c r="A491" s="160">
        <v>9789152302484</v>
      </c>
      <c r="B491" s="11">
        <v>3</v>
      </c>
      <c r="C491" s="11" t="s">
        <v>12863</v>
      </c>
      <c r="D491" s="11" t="str">
        <f t="shared" si="32"/>
        <v>3_x3_4x_R_13b</v>
      </c>
      <c r="E491" s="11" t="str">
        <f>INDEX('Base data'!$M$672:$N$910,MATCH('Kap 3'!D491,'Base data'!$M$672:$M$910,0),2)</f>
        <v>9789152302484-3-x3_4x-R-13b</v>
      </c>
      <c r="G491" s="11" t="str">
        <f t="shared" si="33"/>
        <v>13b</v>
      </c>
      <c r="H491" s="11" t="str">
        <f t="shared" si="34"/>
        <v>Problemlösning</v>
      </c>
      <c r="I491" s="176" t="s">
        <v>168</v>
      </c>
      <c r="J491" s="11" t="s">
        <v>365</v>
      </c>
      <c r="K491" s="239" t="s">
        <v>213</v>
      </c>
      <c r="L491" s="11" t="s">
        <v>1256</v>
      </c>
      <c r="M491" s="11">
        <v>1</v>
      </c>
      <c r="N491" s="11" t="s">
        <v>284</v>
      </c>
      <c r="O491" s="11" t="s">
        <v>370</v>
      </c>
      <c r="P491" s="11" t="s">
        <v>20546</v>
      </c>
      <c r="Q491" s="151" t="str">
        <f t="shared" si="35"/>
        <v>9789152302484-3-x3_4x-R-13b_1</v>
      </c>
      <c r="R491" s="55" t="s">
        <v>20547</v>
      </c>
    </row>
    <row r="492" spans="1:18" ht="64" x14ac:dyDescent="0.2">
      <c r="A492" s="160">
        <v>9789152302484</v>
      </c>
      <c r="B492" s="11">
        <v>3</v>
      </c>
      <c r="C492" s="11" t="s">
        <v>12863</v>
      </c>
      <c r="D492" s="11" t="str">
        <f t="shared" si="32"/>
        <v>3_x3_4x_R_14a</v>
      </c>
      <c r="E492" s="11" t="str">
        <f>INDEX('Base data'!$M$672:$N$910,MATCH('Kap 3'!D492,'Base data'!$M$672:$M$910,0),2)</f>
        <v>9789152302484-3-x3_4x-R-14a</v>
      </c>
      <c r="G492" s="11" t="str">
        <f t="shared" si="33"/>
        <v>14a</v>
      </c>
      <c r="H492" s="11" t="str">
        <f t="shared" si="34"/>
        <v>Problemlösning</v>
      </c>
      <c r="I492" s="11" t="s">
        <v>68</v>
      </c>
      <c r="J492" s="11" t="s">
        <v>365</v>
      </c>
      <c r="K492" s="239" t="s">
        <v>213</v>
      </c>
      <c r="L492" s="11" t="s">
        <v>1256</v>
      </c>
      <c r="M492" s="11">
        <v>1</v>
      </c>
      <c r="N492" s="11" t="s">
        <v>283</v>
      </c>
      <c r="O492" s="11" t="s">
        <v>304</v>
      </c>
      <c r="P492" s="11" t="s">
        <v>20548</v>
      </c>
      <c r="Q492" s="11" t="s">
        <v>20549</v>
      </c>
      <c r="R492" s="55" t="s">
        <v>20550</v>
      </c>
    </row>
    <row r="493" spans="1:18" ht="32" x14ac:dyDescent="0.2">
      <c r="A493" s="160">
        <v>9789152302484</v>
      </c>
      <c r="B493" s="11">
        <v>3</v>
      </c>
      <c r="C493" s="11" t="s">
        <v>12863</v>
      </c>
      <c r="D493" s="11" t="str">
        <f t="shared" si="32"/>
        <v>3_x3_4x_R_14a</v>
      </c>
      <c r="E493" s="11" t="str">
        <f>INDEX('Base data'!$M$672:$N$910,MATCH('Kap 3'!D493,'Base data'!$M$672:$M$910,0),2)</f>
        <v>9789152302484-3-x3_4x-R-14a</v>
      </c>
      <c r="G493" s="11" t="str">
        <f t="shared" si="33"/>
        <v>14a</v>
      </c>
      <c r="H493" s="11" t="str">
        <f t="shared" si="34"/>
        <v>Problemlösning</v>
      </c>
      <c r="I493" s="11" t="s">
        <v>68</v>
      </c>
      <c r="J493" s="11" t="s">
        <v>365</v>
      </c>
      <c r="K493" s="239" t="s">
        <v>213</v>
      </c>
      <c r="L493" s="11" t="s">
        <v>1256</v>
      </c>
      <c r="M493" s="11">
        <v>2</v>
      </c>
      <c r="N493" s="11" t="s">
        <v>281</v>
      </c>
      <c r="O493" s="11" t="s">
        <v>304</v>
      </c>
      <c r="P493" s="11" t="s">
        <v>20551</v>
      </c>
      <c r="Q493" s="11">
        <v>61</v>
      </c>
      <c r="R493" s="55" t="s">
        <v>20552</v>
      </c>
    </row>
    <row r="494" spans="1:18" ht="32" x14ac:dyDescent="0.2">
      <c r="A494" s="160">
        <v>9789152302484</v>
      </c>
      <c r="B494" s="11">
        <v>3</v>
      </c>
      <c r="C494" s="11" t="s">
        <v>12863</v>
      </c>
      <c r="D494" s="11" t="str">
        <f t="shared" si="32"/>
        <v>3_x3_4x_R_14a</v>
      </c>
      <c r="E494" s="11" t="str">
        <f>INDEX('Base data'!$M$672:$N$910,MATCH('Kap 3'!D494,'Base data'!$M$672:$M$910,0),2)</f>
        <v>9789152302484-3-x3_4x-R-14a</v>
      </c>
      <c r="G494" s="11" t="str">
        <f t="shared" si="33"/>
        <v>14a</v>
      </c>
      <c r="H494" s="11" t="str">
        <f t="shared" si="34"/>
        <v>Problemlösning</v>
      </c>
      <c r="I494" s="11" t="s">
        <v>68</v>
      </c>
      <c r="J494" s="11" t="s">
        <v>365</v>
      </c>
      <c r="K494" s="239" t="s">
        <v>213</v>
      </c>
      <c r="L494" s="11" t="s">
        <v>1256</v>
      </c>
      <c r="M494" s="11">
        <v>3</v>
      </c>
      <c r="N494" s="11" t="s">
        <v>281</v>
      </c>
      <c r="O494" s="11" t="s">
        <v>304</v>
      </c>
      <c r="P494" s="11" t="s">
        <v>20553</v>
      </c>
      <c r="Q494" s="11" t="s">
        <v>20554</v>
      </c>
      <c r="R494" s="55" t="s">
        <v>20555</v>
      </c>
    </row>
    <row r="495" spans="1:18" ht="64" x14ac:dyDescent="0.2">
      <c r="A495" s="160">
        <v>9789152302484</v>
      </c>
      <c r="B495" s="11">
        <v>3</v>
      </c>
      <c r="C495" s="11" t="s">
        <v>12863</v>
      </c>
      <c r="D495" s="11" t="str">
        <f t="shared" si="32"/>
        <v>3_x3_4x_R_14a</v>
      </c>
      <c r="E495" s="11" t="str">
        <f>INDEX('Base data'!$M$672:$N$910,MATCH('Kap 3'!D495,'Base data'!$M$672:$M$910,0),2)</f>
        <v>9789152302484-3-x3_4x-R-14a</v>
      </c>
      <c r="G495" s="11" t="str">
        <f t="shared" si="33"/>
        <v>14a</v>
      </c>
      <c r="H495" s="11" t="str">
        <f t="shared" si="34"/>
        <v>Problemlösning</v>
      </c>
      <c r="I495" s="11" t="s">
        <v>68</v>
      </c>
      <c r="J495" s="11" t="s">
        <v>365</v>
      </c>
      <c r="K495" s="239" t="s">
        <v>213</v>
      </c>
      <c r="L495" s="11" t="s">
        <v>1256</v>
      </c>
      <c r="M495" s="11">
        <v>4</v>
      </c>
      <c r="N495" s="11" t="s">
        <v>283</v>
      </c>
      <c r="O495" s="11" t="s">
        <v>304</v>
      </c>
      <c r="P495" s="11" t="s">
        <v>20556</v>
      </c>
      <c r="Q495" s="11" t="s">
        <v>20557</v>
      </c>
      <c r="R495" s="55" t="s">
        <v>20558</v>
      </c>
    </row>
    <row r="496" spans="1:18" ht="32" x14ac:dyDescent="0.2">
      <c r="A496" s="160">
        <v>9789152302484</v>
      </c>
      <c r="B496" s="11">
        <v>3</v>
      </c>
      <c r="C496" s="11" t="s">
        <v>12863</v>
      </c>
      <c r="D496" s="11" t="str">
        <f t="shared" si="32"/>
        <v>3_x3_4x_R_14a</v>
      </c>
      <c r="E496" s="11" t="str">
        <f>INDEX('Base data'!$M$672:$N$910,MATCH('Kap 3'!D496,'Base data'!$M$672:$M$910,0),2)</f>
        <v>9789152302484-3-x3_4x-R-14a</v>
      </c>
      <c r="G496" s="11" t="str">
        <f t="shared" si="33"/>
        <v>14a</v>
      </c>
      <c r="H496" s="11" t="str">
        <f t="shared" si="34"/>
        <v>Problemlösning</v>
      </c>
      <c r="I496" s="11" t="s">
        <v>68</v>
      </c>
      <c r="J496" s="11" t="s">
        <v>365</v>
      </c>
      <c r="K496" s="239" t="s">
        <v>213</v>
      </c>
      <c r="L496" s="11" t="s">
        <v>1256</v>
      </c>
      <c r="M496" s="11">
        <v>5</v>
      </c>
      <c r="N496" s="11" t="s">
        <v>281</v>
      </c>
      <c r="O496" s="135" t="s">
        <v>304</v>
      </c>
      <c r="P496" s="135" t="s">
        <v>20559</v>
      </c>
      <c r="Q496" s="135">
        <v>77</v>
      </c>
      <c r="R496" s="171" t="s">
        <v>20552</v>
      </c>
    </row>
    <row r="497" spans="1:18" ht="32" x14ac:dyDescent="0.2">
      <c r="A497" s="160">
        <v>9789152302484</v>
      </c>
      <c r="B497" s="11">
        <v>3</v>
      </c>
      <c r="C497" s="11" t="s">
        <v>12863</v>
      </c>
      <c r="D497" s="11" t="str">
        <f t="shared" ref="D497:D545" si="36">B497&amp;"_"&amp;C497&amp;"_"&amp;K497&amp;"_"&amp;G497</f>
        <v>3_x3_4x_R_14a</v>
      </c>
      <c r="E497" s="11" t="str">
        <f>INDEX('Base data'!$M$672:$N$910,MATCH('Kap 3'!D497,'Base data'!$M$672:$M$910,0),2)</f>
        <v>9789152302484-3-x3_4x-R-14a</v>
      </c>
      <c r="G497" s="11" t="str">
        <f t="shared" ref="G497:G545" si="37">IF(I497="",G496,I497)</f>
        <v>14a</v>
      </c>
      <c r="H497" s="11" t="str">
        <f t="shared" ref="H497:H545" si="38">IF(L497="",H496,L497)</f>
        <v>Problemlösning</v>
      </c>
      <c r="I497" s="11" t="s">
        <v>68</v>
      </c>
      <c r="J497" s="11" t="s">
        <v>365</v>
      </c>
      <c r="K497" s="239" t="s">
        <v>213</v>
      </c>
      <c r="L497" s="11" t="s">
        <v>1256</v>
      </c>
      <c r="M497" s="11">
        <v>6</v>
      </c>
      <c r="N497" s="11" t="s">
        <v>281</v>
      </c>
      <c r="O497" s="11" t="s">
        <v>304</v>
      </c>
      <c r="P497" s="11" t="s">
        <v>20560</v>
      </c>
      <c r="Q497" s="11" t="s">
        <v>20561</v>
      </c>
      <c r="R497" s="55" t="s">
        <v>20562</v>
      </c>
    </row>
    <row r="498" spans="1:18" ht="64" x14ac:dyDescent="0.2">
      <c r="A498" s="160">
        <v>9789152302484</v>
      </c>
      <c r="B498" s="11">
        <v>3</v>
      </c>
      <c r="C498" s="11" t="s">
        <v>12863</v>
      </c>
      <c r="D498" s="11" t="str">
        <f t="shared" si="36"/>
        <v>3_x3_4x_R_14b</v>
      </c>
      <c r="E498" s="11" t="str">
        <f>INDEX('Base data'!$M$672:$N$910,MATCH('Kap 3'!D498,'Base data'!$M$672:$M$910,0),2)</f>
        <v>9789152302484-3-x3_4x-R-14b</v>
      </c>
      <c r="G498" s="11" t="str">
        <f t="shared" si="37"/>
        <v>14b</v>
      </c>
      <c r="H498" s="11" t="str">
        <f t="shared" si="38"/>
        <v>Problemlösning</v>
      </c>
      <c r="I498" s="11" t="s">
        <v>69</v>
      </c>
      <c r="J498" s="11" t="s">
        <v>365</v>
      </c>
      <c r="K498" s="239" t="s">
        <v>213</v>
      </c>
      <c r="L498" s="11" t="s">
        <v>1256</v>
      </c>
      <c r="M498" s="11">
        <v>1</v>
      </c>
      <c r="N498" s="11" t="s">
        <v>283</v>
      </c>
      <c r="O498" s="11" t="s">
        <v>304</v>
      </c>
      <c r="P498" s="11" t="s">
        <v>20548</v>
      </c>
      <c r="Q498" s="11" t="s">
        <v>20563</v>
      </c>
      <c r="R498" s="55" t="s">
        <v>20550</v>
      </c>
    </row>
    <row r="499" spans="1:18" ht="32" x14ac:dyDescent="0.2">
      <c r="A499" s="160">
        <v>9789152302484</v>
      </c>
      <c r="B499" s="11">
        <v>3</v>
      </c>
      <c r="C499" s="11" t="s">
        <v>12863</v>
      </c>
      <c r="D499" s="11" t="str">
        <f t="shared" si="36"/>
        <v>3_x3_4x_R_14b</v>
      </c>
      <c r="E499" s="11" t="str">
        <f>INDEX('Base data'!$M$672:$N$910,MATCH('Kap 3'!D499,'Base data'!$M$672:$M$910,0),2)</f>
        <v>9789152302484-3-x3_4x-R-14b</v>
      </c>
      <c r="G499" s="11" t="str">
        <f t="shared" si="37"/>
        <v>14b</v>
      </c>
      <c r="H499" s="11" t="str">
        <f t="shared" si="38"/>
        <v>Problemlösning</v>
      </c>
      <c r="I499" s="11" t="s">
        <v>69</v>
      </c>
      <c r="J499" s="11" t="s">
        <v>365</v>
      </c>
      <c r="K499" s="239" t="s">
        <v>213</v>
      </c>
      <c r="L499" s="11" t="s">
        <v>1256</v>
      </c>
      <c r="M499" s="11">
        <v>2</v>
      </c>
      <c r="N499" s="11" t="s">
        <v>281</v>
      </c>
      <c r="O499" s="11" t="s">
        <v>304</v>
      </c>
      <c r="P499" s="11" t="s">
        <v>20564</v>
      </c>
      <c r="Q499" s="11">
        <v>1525</v>
      </c>
      <c r="R499" s="55" t="s">
        <v>20552</v>
      </c>
    </row>
    <row r="500" spans="1:18" ht="32" x14ac:dyDescent="0.2">
      <c r="A500" s="160">
        <v>9789152302484</v>
      </c>
      <c r="B500" s="11">
        <v>3</v>
      </c>
      <c r="C500" s="11" t="s">
        <v>12863</v>
      </c>
      <c r="D500" s="11" t="str">
        <f t="shared" si="36"/>
        <v>3_x3_4x_R_14b</v>
      </c>
      <c r="E500" s="11" t="str">
        <f>INDEX('Base data'!$M$672:$N$910,MATCH('Kap 3'!D500,'Base data'!$M$672:$M$910,0),2)</f>
        <v>9789152302484-3-x3_4x-R-14b</v>
      </c>
      <c r="G500" s="11" t="str">
        <f t="shared" si="37"/>
        <v>14b</v>
      </c>
      <c r="H500" s="11" t="str">
        <f t="shared" si="38"/>
        <v>Problemlösning</v>
      </c>
      <c r="I500" s="11" t="s">
        <v>69</v>
      </c>
      <c r="J500" s="11" t="s">
        <v>365</v>
      </c>
      <c r="K500" s="239" t="s">
        <v>213</v>
      </c>
      <c r="L500" s="11" t="s">
        <v>1256</v>
      </c>
      <c r="M500" s="11">
        <v>3</v>
      </c>
      <c r="N500" s="11" t="s">
        <v>281</v>
      </c>
      <c r="O500" s="11" t="s">
        <v>304</v>
      </c>
      <c r="P500" s="11" t="s">
        <v>20565</v>
      </c>
      <c r="Q500" s="11" t="s">
        <v>20566</v>
      </c>
      <c r="R500" s="55" t="s">
        <v>20567</v>
      </c>
    </row>
    <row r="501" spans="1:18" ht="64" x14ac:dyDescent="0.2">
      <c r="A501" s="160">
        <v>9789152302484</v>
      </c>
      <c r="B501" s="11">
        <v>3</v>
      </c>
      <c r="C501" s="11" t="s">
        <v>12863</v>
      </c>
      <c r="D501" s="11" t="str">
        <f t="shared" si="36"/>
        <v>3_x3_4x_R_14b</v>
      </c>
      <c r="E501" s="11" t="str">
        <f>INDEX('Base data'!$M$672:$N$910,MATCH('Kap 3'!D501,'Base data'!$M$672:$M$910,0),2)</f>
        <v>9789152302484-3-x3_4x-R-14b</v>
      </c>
      <c r="G501" s="11" t="str">
        <f t="shared" si="37"/>
        <v>14b</v>
      </c>
      <c r="H501" s="11" t="str">
        <f t="shared" si="38"/>
        <v>Problemlösning</v>
      </c>
      <c r="I501" s="11" t="s">
        <v>69</v>
      </c>
      <c r="J501" s="11" t="s">
        <v>365</v>
      </c>
      <c r="K501" s="239" t="s">
        <v>213</v>
      </c>
      <c r="L501" s="11" t="s">
        <v>1256</v>
      </c>
      <c r="M501" s="11">
        <v>4</v>
      </c>
      <c r="N501" s="11" t="s">
        <v>283</v>
      </c>
      <c r="O501" s="11" t="s">
        <v>304</v>
      </c>
      <c r="P501" s="11" t="s">
        <v>20568</v>
      </c>
      <c r="Q501" s="11" t="s">
        <v>20569</v>
      </c>
      <c r="R501" s="55" t="s">
        <v>20558</v>
      </c>
    </row>
    <row r="502" spans="1:18" ht="32" x14ac:dyDescent="0.2">
      <c r="A502" s="160">
        <v>9789152302484</v>
      </c>
      <c r="B502" s="11">
        <v>3</v>
      </c>
      <c r="C502" s="11" t="s">
        <v>12863</v>
      </c>
      <c r="D502" s="11" t="str">
        <f t="shared" si="36"/>
        <v>3_x3_4x_R_14b</v>
      </c>
      <c r="E502" s="11" t="str">
        <f>INDEX('Base data'!$M$672:$N$910,MATCH('Kap 3'!D502,'Base data'!$M$672:$M$910,0),2)</f>
        <v>9789152302484-3-x3_4x-R-14b</v>
      </c>
      <c r="G502" s="11" t="str">
        <f t="shared" si="37"/>
        <v>14b</v>
      </c>
      <c r="H502" s="11" t="str">
        <f t="shared" si="38"/>
        <v>Problemlösning</v>
      </c>
      <c r="I502" s="11" t="s">
        <v>69</v>
      </c>
      <c r="J502" s="11" t="s">
        <v>365</v>
      </c>
      <c r="K502" s="239" t="s">
        <v>213</v>
      </c>
      <c r="L502" s="11" t="s">
        <v>1256</v>
      </c>
      <c r="M502" s="11">
        <v>5</v>
      </c>
      <c r="N502" s="11" t="s">
        <v>281</v>
      </c>
      <c r="O502" s="135" t="s">
        <v>304</v>
      </c>
      <c r="P502" s="135" t="s">
        <v>20570</v>
      </c>
      <c r="Q502" s="135">
        <v>3129</v>
      </c>
      <c r="R502" s="171" t="s">
        <v>20552</v>
      </c>
    </row>
    <row r="503" spans="1:18" ht="32" x14ac:dyDescent="0.2">
      <c r="A503" s="160">
        <v>9789152302484</v>
      </c>
      <c r="B503" s="11">
        <v>3</v>
      </c>
      <c r="C503" s="11" t="s">
        <v>12863</v>
      </c>
      <c r="D503" s="11" t="str">
        <f t="shared" si="36"/>
        <v>3_x3_4x_R_14b</v>
      </c>
      <c r="E503" s="11" t="str">
        <f>INDEX('Base data'!$M$672:$N$910,MATCH('Kap 3'!D503,'Base data'!$M$672:$M$910,0),2)</f>
        <v>9789152302484-3-x3_4x-R-14b</v>
      </c>
      <c r="G503" s="11" t="str">
        <f t="shared" si="37"/>
        <v>14b</v>
      </c>
      <c r="H503" s="11" t="str">
        <f t="shared" si="38"/>
        <v>Problemlösning</v>
      </c>
      <c r="I503" s="11" t="s">
        <v>69</v>
      </c>
      <c r="J503" s="11" t="s">
        <v>365</v>
      </c>
      <c r="K503" s="239" t="s">
        <v>213</v>
      </c>
      <c r="L503" s="11" t="s">
        <v>1256</v>
      </c>
      <c r="M503" s="11">
        <v>6</v>
      </c>
      <c r="N503" s="11" t="s">
        <v>281</v>
      </c>
      <c r="O503" s="11" t="s">
        <v>304</v>
      </c>
      <c r="P503" s="11" t="s">
        <v>20571</v>
      </c>
      <c r="Q503" s="11">
        <v>56</v>
      </c>
      <c r="R503" s="55" t="s">
        <v>20572</v>
      </c>
    </row>
    <row r="504" spans="1:18" ht="48" x14ac:dyDescent="0.2">
      <c r="A504" s="160">
        <v>9789152302484</v>
      </c>
      <c r="B504" s="11">
        <v>3</v>
      </c>
      <c r="C504" s="11" t="s">
        <v>12863</v>
      </c>
      <c r="D504" s="11" t="str">
        <f t="shared" si="36"/>
        <v>3_x3_4x_R_15</v>
      </c>
      <c r="E504" s="11" t="str">
        <f>INDEX('Base data'!$M$672:$N$910,MATCH('Kap 3'!D504,'Base data'!$M$672:$M$910,0),2)</f>
        <v>9789152302484-3-x3_4x-R-15</v>
      </c>
      <c r="G504" s="11">
        <f t="shared" si="37"/>
        <v>15</v>
      </c>
      <c r="H504" s="11" t="str">
        <f t="shared" si="38"/>
        <v>Problemlösning</v>
      </c>
      <c r="I504" s="11">
        <v>15</v>
      </c>
      <c r="J504" s="11" t="s">
        <v>365</v>
      </c>
      <c r="K504" s="239" t="s">
        <v>213</v>
      </c>
      <c r="L504" s="11"/>
      <c r="M504" s="11">
        <v>1</v>
      </c>
      <c r="N504" s="11" t="s">
        <v>284</v>
      </c>
      <c r="O504" s="11" t="s">
        <v>370</v>
      </c>
      <c r="P504" s="11" t="s">
        <v>20792</v>
      </c>
      <c r="Q504" s="11" t="str">
        <f>E504&amp;"_"&amp;M504</f>
        <v>9789152302484-3-x3_4x-R-15_1</v>
      </c>
      <c r="R504" s="55" t="s">
        <v>20573</v>
      </c>
    </row>
    <row r="505" spans="1:18" ht="64" x14ac:dyDescent="0.2">
      <c r="A505" s="160">
        <v>9789152302484</v>
      </c>
      <c r="B505" s="11">
        <v>3</v>
      </c>
      <c r="C505" s="11" t="s">
        <v>12863</v>
      </c>
      <c r="D505" s="11" t="str">
        <f t="shared" si="36"/>
        <v>3_x3_4x_R_15</v>
      </c>
      <c r="E505" s="11" t="str">
        <f>INDEX('Base data'!$M$672:$N$910,MATCH('Kap 3'!D505,'Base data'!$M$672:$M$910,0),2)</f>
        <v>9789152302484-3-x3_4x-R-15</v>
      </c>
      <c r="G505" s="11">
        <f t="shared" si="37"/>
        <v>15</v>
      </c>
      <c r="H505" s="11" t="str">
        <f t="shared" si="38"/>
        <v>Problemlösning</v>
      </c>
      <c r="I505" s="176">
        <v>15</v>
      </c>
      <c r="J505" s="11" t="s">
        <v>365</v>
      </c>
      <c r="K505" s="239" t="s">
        <v>213</v>
      </c>
      <c r="L505" s="11" t="s">
        <v>1256</v>
      </c>
      <c r="M505" s="11">
        <v>2</v>
      </c>
      <c r="N505" s="11" t="s">
        <v>283</v>
      </c>
      <c r="O505" s="11" t="s">
        <v>304</v>
      </c>
      <c r="P505" s="11" t="s">
        <v>20548</v>
      </c>
      <c r="Q505" s="11" t="s">
        <v>20574</v>
      </c>
      <c r="R505" s="55" t="s">
        <v>20575</v>
      </c>
    </row>
    <row r="506" spans="1:18" ht="32" x14ac:dyDescent="0.2">
      <c r="A506" s="160">
        <v>9789152302484</v>
      </c>
      <c r="B506" s="11">
        <v>3</v>
      </c>
      <c r="C506" s="11" t="s">
        <v>12863</v>
      </c>
      <c r="D506" s="11" t="str">
        <f t="shared" si="36"/>
        <v>3_x3_4x_R_15</v>
      </c>
      <c r="E506" s="11" t="str">
        <f>INDEX('Base data'!$M$672:$N$910,MATCH('Kap 3'!D506,'Base data'!$M$672:$M$910,0),2)</f>
        <v>9789152302484-3-x3_4x-R-15</v>
      </c>
      <c r="G506" s="11">
        <f t="shared" si="37"/>
        <v>15</v>
      </c>
      <c r="H506" s="11" t="str">
        <f t="shared" si="38"/>
        <v>Problemlösning</v>
      </c>
      <c r="I506" s="176">
        <v>15</v>
      </c>
      <c r="J506" s="11" t="s">
        <v>365</v>
      </c>
      <c r="K506" s="239" t="s">
        <v>213</v>
      </c>
      <c r="L506" s="11" t="s">
        <v>1256</v>
      </c>
      <c r="M506" s="11">
        <v>3</v>
      </c>
      <c r="N506" s="11" t="s">
        <v>281</v>
      </c>
      <c r="O506" s="11" t="s">
        <v>304</v>
      </c>
      <c r="P506" s="11" t="s">
        <v>20576</v>
      </c>
      <c r="Q506" s="11">
        <v>128</v>
      </c>
      <c r="R506" s="55" t="s">
        <v>20552</v>
      </c>
    </row>
    <row r="507" spans="1:18" ht="32" x14ac:dyDescent="0.2">
      <c r="A507" s="160">
        <v>9789152302484</v>
      </c>
      <c r="B507" s="11">
        <v>3</v>
      </c>
      <c r="C507" s="11" t="s">
        <v>12863</v>
      </c>
      <c r="D507" s="11" t="str">
        <f t="shared" si="36"/>
        <v>3_x3_4x_R_15</v>
      </c>
      <c r="E507" s="11" t="str">
        <f>INDEX('Base data'!$M$672:$N$910,MATCH('Kap 3'!D507,'Base data'!$M$672:$M$910,0),2)</f>
        <v>9789152302484-3-x3_4x-R-15</v>
      </c>
      <c r="G507" s="11">
        <f t="shared" si="37"/>
        <v>15</v>
      </c>
      <c r="H507" s="11" t="str">
        <f t="shared" si="38"/>
        <v>Problemlösning</v>
      </c>
      <c r="I507" s="176">
        <v>15</v>
      </c>
      <c r="J507" s="11" t="s">
        <v>365</v>
      </c>
      <c r="K507" s="239" t="s">
        <v>213</v>
      </c>
      <c r="L507" s="11" t="s">
        <v>1256</v>
      </c>
      <c r="M507" s="11">
        <v>4</v>
      </c>
      <c r="N507" s="11" t="s">
        <v>281</v>
      </c>
      <c r="O507" s="11" t="s">
        <v>304</v>
      </c>
      <c r="P507" s="11" t="s">
        <v>20577</v>
      </c>
      <c r="Q507" s="11" t="s">
        <v>20578</v>
      </c>
      <c r="R507" s="55" t="s">
        <v>20579</v>
      </c>
    </row>
    <row r="508" spans="1:18" ht="64" x14ac:dyDescent="0.2">
      <c r="A508" s="160">
        <v>9789152302484</v>
      </c>
      <c r="B508" s="11">
        <v>3</v>
      </c>
      <c r="C508" s="11" t="s">
        <v>12863</v>
      </c>
      <c r="D508" s="11" t="str">
        <f t="shared" si="36"/>
        <v>3_x3_4x_R_15</v>
      </c>
      <c r="E508" s="11" t="str">
        <f>INDEX('Base data'!$M$672:$N$910,MATCH('Kap 3'!D508,'Base data'!$M$672:$M$910,0),2)</f>
        <v>9789152302484-3-x3_4x-R-15</v>
      </c>
      <c r="G508" s="11">
        <f t="shared" si="37"/>
        <v>15</v>
      </c>
      <c r="H508" s="11" t="str">
        <f t="shared" si="38"/>
        <v>Problemlösning</v>
      </c>
      <c r="I508" s="176">
        <v>15</v>
      </c>
      <c r="J508" s="11" t="s">
        <v>365</v>
      </c>
      <c r="K508" s="239" t="s">
        <v>213</v>
      </c>
      <c r="L508" s="11" t="s">
        <v>1256</v>
      </c>
      <c r="M508" s="11">
        <v>5</v>
      </c>
      <c r="N508" s="11" t="s">
        <v>283</v>
      </c>
      <c r="O508" s="11" t="s">
        <v>304</v>
      </c>
      <c r="P508" s="11" t="s">
        <v>20580</v>
      </c>
      <c r="Q508" s="11" t="s">
        <v>14612</v>
      </c>
      <c r="R508" s="55" t="s">
        <v>20558</v>
      </c>
    </row>
    <row r="509" spans="1:18" ht="32" x14ac:dyDescent="0.2">
      <c r="A509" s="160">
        <v>9789152302484</v>
      </c>
      <c r="B509" s="11">
        <v>3</v>
      </c>
      <c r="C509" s="11" t="s">
        <v>12863</v>
      </c>
      <c r="D509" s="11" t="str">
        <f t="shared" si="36"/>
        <v>3_x3_4x_R_15</v>
      </c>
      <c r="E509" s="11" t="str">
        <f>INDEX('Base data'!$M$672:$N$910,MATCH('Kap 3'!D509,'Base data'!$M$672:$M$910,0),2)</f>
        <v>9789152302484-3-x3_4x-R-15</v>
      </c>
      <c r="G509" s="11">
        <f t="shared" si="37"/>
        <v>15</v>
      </c>
      <c r="H509" s="11" t="str">
        <f t="shared" si="38"/>
        <v>Problemlösning</v>
      </c>
      <c r="I509" s="176">
        <v>15</v>
      </c>
      <c r="J509" s="11" t="s">
        <v>365</v>
      </c>
      <c r="K509" s="239" t="s">
        <v>213</v>
      </c>
      <c r="L509" s="11" t="s">
        <v>1256</v>
      </c>
      <c r="M509" s="11">
        <v>6</v>
      </c>
      <c r="N509" s="11" t="s">
        <v>281</v>
      </c>
      <c r="O509" s="135" t="s">
        <v>304</v>
      </c>
      <c r="P509" s="135" t="s">
        <v>20581</v>
      </c>
      <c r="Q509" s="135">
        <v>192</v>
      </c>
      <c r="R509" s="171" t="s">
        <v>20552</v>
      </c>
    </row>
    <row r="510" spans="1:18" ht="32" x14ac:dyDescent="0.2">
      <c r="A510" s="160">
        <v>9789152302484</v>
      </c>
      <c r="B510" s="11">
        <v>3</v>
      </c>
      <c r="C510" s="11" t="s">
        <v>12863</v>
      </c>
      <c r="D510" s="11" t="str">
        <f t="shared" si="36"/>
        <v>3_x3_4x_R_15</v>
      </c>
      <c r="E510" s="11" t="str">
        <f>INDEX('Base data'!$M$672:$N$910,MATCH('Kap 3'!D510,'Base data'!$M$672:$M$910,0),2)</f>
        <v>9789152302484-3-x3_4x-R-15</v>
      </c>
      <c r="G510" s="11">
        <f t="shared" si="37"/>
        <v>15</v>
      </c>
      <c r="H510" s="11" t="str">
        <f t="shared" si="38"/>
        <v>Problemlösning</v>
      </c>
      <c r="I510" s="176">
        <v>15</v>
      </c>
      <c r="J510" s="11" t="s">
        <v>365</v>
      </c>
      <c r="K510" s="239" t="s">
        <v>213</v>
      </c>
      <c r="L510" s="11" t="s">
        <v>1256</v>
      </c>
      <c r="M510" s="11">
        <v>7</v>
      </c>
      <c r="N510" s="11" t="s">
        <v>281</v>
      </c>
      <c r="O510" s="11" t="s">
        <v>304</v>
      </c>
      <c r="P510" s="11" t="s">
        <v>20582</v>
      </c>
      <c r="Q510" s="135" t="s">
        <v>20583</v>
      </c>
      <c r="R510" s="55" t="s">
        <v>20584</v>
      </c>
    </row>
    <row r="511" spans="1:18" ht="128" x14ac:dyDescent="0.2">
      <c r="A511" s="160">
        <v>9789152302484</v>
      </c>
      <c r="B511" s="11">
        <v>3</v>
      </c>
      <c r="C511" s="11" t="s">
        <v>12863</v>
      </c>
      <c r="D511" s="11" t="str">
        <f t="shared" si="36"/>
        <v>3_x3_4x_R_16a</v>
      </c>
      <c r="E511" s="11" t="str">
        <f>INDEX('Base data'!$M$672:$N$910,MATCH('Kap 3'!D511,'Base data'!$M$672:$M$910,0),2)</f>
        <v>9789152302484-3-x3_4x-R-16a</v>
      </c>
      <c r="G511" s="11" t="str">
        <f t="shared" si="37"/>
        <v>16a</v>
      </c>
      <c r="H511" s="11" t="str">
        <f t="shared" si="38"/>
        <v>Problemlösning</v>
      </c>
      <c r="I511" s="11" t="s">
        <v>72</v>
      </c>
      <c r="J511" s="11" t="s">
        <v>365</v>
      </c>
      <c r="K511" s="239" t="s">
        <v>213</v>
      </c>
      <c r="L511" s="11" t="s">
        <v>1256</v>
      </c>
      <c r="M511" s="11">
        <v>1</v>
      </c>
      <c r="N511" s="11" t="s">
        <v>283</v>
      </c>
      <c r="O511" s="11" t="s">
        <v>304</v>
      </c>
      <c r="P511" s="11" t="s">
        <v>20585</v>
      </c>
      <c r="Q511" s="11" t="s">
        <v>20586</v>
      </c>
      <c r="R511" s="55" t="s">
        <v>20793</v>
      </c>
    </row>
    <row r="512" spans="1:18" ht="32" x14ac:dyDescent="0.2">
      <c r="A512" s="160">
        <v>9789152302484</v>
      </c>
      <c r="B512" s="11">
        <v>3</v>
      </c>
      <c r="C512" s="11" t="s">
        <v>12863</v>
      </c>
      <c r="D512" s="11" t="str">
        <f t="shared" si="36"/>
        <v>3_x3_4x_R_16a</v>
      </c>
      <c r="E512" s="11" t="str">
        <f>INDEX('Base data'!$M$672:$N$910,MATCH('Kap 3'!D512,'Base data'!$M$672:$M$910,0),2)</f>
        <v>9789152302484-3-x3_4x-R-16a</v>
      </c>
      <c r="G512" s="11" t="str">
        <f t="shared" si="37"/>
        <v>16a</v>
      </c>
      <c r="H512" s="11" t="str">
        <f t="shared" si="38"/>
        <v>Problemlösning</v>
      </c>
      <c r="I512" s="11" t="s">
        <v>72</v>
      </c>
      <c r="J512" s="11" t="s">
        <v>365</v>
      </c>
      <c r="K512" s="239" t="s">
        <v>213</v>
      </c>
      <c r="L512" s="11" t="s">
        <v>1256</v>
      </c>
      <c r="M512" s="11">
        <v>2</v>
      </c>
      <c r="N512" s="11" t="s">
        <v>281</v>
      </c>
      <c r="O512" s="11" t="s">
        <v>304</v>
      </c>
      <c r="P512" s="55" t="s">
        <v>20587</v>
      </c>
      <c r="Q512" s="11" t="s">
        <v>20588</v>
      </c>
      <c r="R512" s="55" t="s">
        <v>20589</v>
      </c>
    </row>
    <row r="513" spans="1:18" ht="48" x14ac:dyDescent="0.2">
      <c r="A513" s="160">
        <v>9789152302484</v>
      </c>
      <c r="B513" s="11">
        <v>3</v>
      </c>
      <c r="C513" s="11" t="s">
        <v>12863</v>
      </c>
      <c r="D513" s="11" t="str">
        <f t="shared" si="36"/>
        <v>3_x3_4x_R_16a</v>
      </c>
      <c r="E513" s="11" t="str">
        <f>INDEX('Base data'!$M$672:$N$910,MATCH('Kap 3'!D513,'Base data'!$M$672:$M$910,0),2)</f>
        <v>9789152302484-3-x3_4x-R-16a</v>
      </c>
      <c r="G513" s="11" t="str">
        <f t="shared" si="37"/>
        <v>16a</v>
      </c>
      <c r="H513" s="11" t="str">
        <f t="shared" si="38"/>
        <v>Problemlösning</v>
      </c>
      <c r="I513" s="11" t="s">
        <v>72</v>
      </c>
      <c r="J513" s="11" t="s">
        <v>365</v>
      </c>
      <c r="K513" s="239" t="s">
        <v>213</v>
      </c>
      <c r="L513" s="11" t="s">
        <v>1256</v>
      </c>
      <c r="M513" s="11">
        <v>3</v>
      </c>
      <c r="N513" s="11" t="s">
        <v>281</v>
      </c>
      <c r="O513" s="11" t="s">
        <v>304</v>
      </c>
      <c r="P513" s="11" t="s">
        <v>20590</v>
      </c>
      <c r="Q513" s="11" t="s">
        <v>20591</v>
      </c>
      <c r="R513" s="55" t="s">
        <v>20592</v>
      </c>
    </row>
    <row r="514" spans="1:18" ht="64" x14ac:dyDescent="0.2">
      <c r="A514" s="160">
        <v>9789152302484</v>
      </c>
      <c r="B514" s="11">
        <v>3</v>
      </c>
      <c r="C514" s="11" t="s">
        <v>12863</v>
      </c>
      <c r="D514" s="11" t="str">
        <f t="shared" si="36"/>
        <v>3_x3_4x_R_16a</v>
      </c>
      <c r="E514" s="11" t="str">
        <f>INDEX('Base data'!$M$672:$N$910,MATCH('Kap 3'!D514,'Base data'!$M$672:$M$910,0),2)</f>
        <v>9789152302484-3-x3_4x-R-16a</v>
      </c>
      <c r="G514" s="11" t="str">
        <f t="shared" si="37"/>
        <v>16a</v>
      </c>
      <c r="H514" s="11" t="str">
        <f t="shared" si="38"/>
        <v>Problemlösning</v>
      </c>
      <c r="I514" s="11" t="s">
        <v>72</v>
      </c>
      <c r="J514" s="11" t="s">
        <v>365</v>
      </c>
      <c r="K514" s="239" t="s">
        <v>213</v>
      </c>
      <c r="L514" s="11" t="s">
        <v>1256</v>
      </c>
      <c r="M514" s="11">
        <v>4</v>
      </c>
      <c r="N514" s="11" t="s">
        <v>281</v>
      </c>
      <c r="O514" s="11" t="s">
        <v>304</v>
      </c>
      <c r="P514" s="11" t="s">
        <v>20794</v>
      </c>
      <c r="Q514" s="11" t="s">
        <v>20593</v>
      </c>
      <c r="R514" s="55" t="s">
        <v>20594</v>
      </c>
    </row>
    <row r="515" spans="1:18" ht="160" x14ac:dyDescent="0.2">
      <c r="A515" s="160">
        <v>9789152302484</v>
      </c>
      <c r="B515" s="11">
        <v>3</v>
      </c>
      <c r="C515" s="11" t="s">
        <v>12863</v>
      </c>
      <c r="D515" s="11" t="str">
        <f t="shared" si="36"/>
        <v>3_x3_4x_R_16b</v>
      </c>
      <c r="E515" s="11" t="str">
        <f>INDEX('Base data'!$M$672:$N$910,MATCH('Kap 3'!D515,'Base data'!$M$672:$M$910,0),2)</f>
        <v>9789152302484-3-x3_4x-R-16b</v>
      </c>
      <c r="G515" s="11" t="str">
        <f t="shared" si="37"/>
        <v>16b</v>
      </c>
      <c r="H515" s="11" t="str">
        <f t="shared" si="38"/>
        <v>Problemlösning</v>
      </c>
      <c r="I515" s="11" t="s">
        <v>73</v>
      </c>
      <c r="J515" s="11" t="s">
        <v>365</v>
      </c>
      <c r="K515" s="239" t="s">
        <v>213</v>
      </c>
      <c r="L515" s="11" t="s">
        <v>1256</v>
      </c>
      <c r="M515" s="11">
        <v>1</v>
      </c>
      <c r="N515" s="11" t="s">
        <v>283</v>
      </c>
      <c r="O515" s="11" t="s">
        <v>304</v>
      </c>
      <c r="P515" s="11" t="s">
        <v>20595</v>
      </c>
      <c r="Q515" s="11" t="s">
        <v>20596</v>
      </c>
      <c r="R515" s="55" t="s">
        <v>20795</v>
      </c>
    </row>
    <row r="516" spans="1:18" ht="32" x14ac:dyDescent="0.2">
      <c r="A516" s="160">
        <v>9789152302484</v>
      </c>
      <c r="B516" s="11">
        <v>3</v>
      </c>
      <c r="C516" s="11" t="s">
        <v>12863</v>
      </c>
      <c r="D516" s="11" t="str">
        <f t="shared" si="36"/>
        <v>3_x3_4x_R_16b</v>
      </c>
      <c r="E516" s="11" t="str">
        <f>INDEX('Base data'!$M$672:$N$910,MATCH('Kap 3'!D516,'Base data'!$M$672:$M$910,0),2)</f>
        <v>9789152302484-3-x3_4x-R-16b</v>
      </c>
      <c r="G516" s="11" t="str">
        <f t="shared" si="37"/>
        <v>16b</v>
      </c>
      <c r="H516" s="11" t="str">
        <f t="shared" si="38"/>
        <v>Problemlösning</v>
      </c>
      <c r="I516" s="11" t="s">
        <v>73</v>
      </c>
      <c r="J516" s="11" t="s">
        <v>365</v>
      </c>
      <c r="K516" s="239" t="s">
        <v>213</v>
      </c>
      <c r="L516" s="11" t="s">
        <v>1256</v>
      </c>
      <c r="M516" s="11">
        <v>2</v>
      </c>
      <c r="N516" s="11" t="s">
        <v>281</v>
      </c>
      <c r="O516" s="11" t="s">
        <v>304</v>
      </c>
      <c r="P516" s="55" t="s">
        <v>20597</v>
      </c>
      <c r="Q516" s="11" t="s">
        <v>20598</v>
      </c>
      <c r="R516" s="55" t="s">
        <v>20589</v>
      </c>
    </row>
    <row r="517" spans="1:18" ht="48" x14ac:dyDescent="0.2">
      <c r="A517" s="160">
        <v>9789152302484</v>
      </c>
      <c r="B517" s="11">
        <v>3</v>
      </c>
      <c r="C517" s="11" t="s">
        <v>12863</v>
      </c>
      <c r="D517" s="11" t="str">
        <f t="shared" si="36"/>
        <v>3_x3_4x_R_16b</v>
      </c>
      <c r="E517" s="11" t="str">
        <f>INDEX('Base data'!$M$672:$N$910,MATCH('Kap 3'!D517,'Base data'!$M$672:$M$910,0),2)</f>
        <v>9789152302484-3-x3_4x-R-16b</v>
      </c>
      <c r="G517" s="11" t="str">
        <f t="shared" si="37"/>
        <v>16b</v>
      </c>
      <c r="H517" s="11" t="str">
        <f t="shared" si="38"/>
        <v>Problemlösning</v>
      </c>
      <c r="I517" s="11" t="s">
        <v>73</v>
      </c>
      <c r="J517" s="11" t="s">
        <v>365</v>
      </c>
      <c r="K517" s="239" t="s">
        <v>213</v>
      </c>
      <c r="L517" s="11" t="s">
        <v>1256</v>
      </c>
      <c r="M517" s="11">
        <v>3</v>
      </c>
      <c r="N517" s="11" t="s">
        <v>281</v>
      </c>
      <c r="O517" s="11" t="s">
        <v>304</v>
      </c>
      <c r="P517" s="11" t="s">
        <v>20590</v>
      </c>
      <c r="Q517" s="11" t="s">
        <v>20599</v>
      </c>
      <c r="R517" s="55" t="s">
        <v>20600</v>
      </c>
    </row>
    <row r="518" spans="1:18" ht="64" x14ac:dyDescent="0.2">
      <c r="A518" s="160">
        <v>9789152302484</v>
      </c>
      <c r="B518" s="11">
        <v>3</v>
      </c>
      <c r="C518" s="11" t="s">
        <v>12863</v>
      </c>
      <c r="D518" s="11" t="str">
        <f t="shared" si="36"/>
        <v>3_x3_4x_R_16b</v>
      </c>
      <c r="E518" s="11" t="str">
        <f>INDEX('Base data'!$M$672:$N$910,MATCH('Kap 3'!D518,'Base data'!$M$672:$M$910,0),2)</f>
        <v>9789152302484-3-x3_4x-R-16b</v>
      </c>
      <c r="G518" s="11" t="str">
        <f t="shared" si="37"/>
        <v>16b</v>
      </c>
      <c r="H518" s="11" t="str">
        <f t="shared" si="38"/>
        <v>Problemlösning</v>
      </c>
      <c r="I518" s="11" t="s">
        <v>73</v>
      </c>
      <c r="J518" s="11" t="s">
        <v>365</v>
      </c>
      <c r="K518" s="239" t="s">
        <v>213</v>
      </c>
      <c r="L518" s="11" t="s">
        <v>1256</v>
      </c>
      <c r="M518" s="11">
        <v>4</v>
      </c>
      <c r="N518" s="11" t="s">
        <v>281</v>
      </c>
      <c r="O518" s="11" t="s">
        <v>304</v>
      </c>
      <c r="P518" s="11" t="s">
        <v>20796</v>
      </c>
      <c r="Q518" s="11" t="s">
        <v>20601</v>
      </c>
      <c r="R518" s="55" t="s">
        <v>20602</v>
      </c>
    </row>
    <row r="519" spans="1:18" ht="80" x14ac:dyDescent="0.2">
      <c r="A519" s="160">
        <v>9789152302484</v>
      </c>
      <c r="B519" s="11">
        <v>3</v>
      </c>
      <c r="C519" s="11" t="s">
        <v>12863</v>
      </c>
      <c r="D519" s="11" t="str">
        <f t="shared" si="36"/>
        <v>3_x3_4x_R_16b</v>
      </c>
      <c r="E519" s="11" t="str">
        <f>INDEX('Base data'!$M$672:$N$910,MATCH('Kap 3'!D519,'Base data'!$M$672:$M$910,0),2)</f>
        <v>9789152302484-3-x3_4x-R-16b</v>
      </c>
      <c r="G519" s="11" t="str">
        <f t="shared" si="37"/>
        <v>16b</v>
      </c>
      <c r="H519" s="11" t="str">
        <f t="shared" si="38"/>
        <v>Problemlösning</v>
      </c>
      <c r="I519" s="11" t="s">
        <v>73</v>
      </c>
      <c r="J519" s="11" t="s">
        <v>365</v>
      </c>
      <c r="K519" s="239" t="s">
        <v>213</v>
      </c>
      <c r="L519" s="11" t="s">
        <v>1256</v>
      </c>
      <c r="M519" s="11">
        <v>5</v>
      </c>
      <c r="N519" s="11" t="s">
        <v>281</v>
      </c>
      <c r="O519" s="11" t="s">
        <v>304</v>
      </c>
      <c r="P519" s="11" t="s">
        <v>20603</v>
      </c>
      <c r="Q519" s="11" t="s">
        <v>20604</v>
      </c>
      <c r="R519" s="55" t="s">
        <v>20605</v>
      </c>
    </row>
    <row r="520" spans="1:18" ht="80" x14ac:dyDescent="0.2">
      <c r="A520" s="160">
        <v>9789152302484</v>
      </c>
      <c r="B520" s="11">
        <v>3</v>
      </c>
      <c r="C520" s="11" t="s">
        <v>12863</v>
      </c>
      <c r="D520" s="11" t="str">
        <f t="shared" si="36"/>
        <v>3_x3_4x_R_17</v>
      </c>
      <c r="E520" s="11" t="str">
        <f>INDEX('Base data'!$M$672:$N$910,MATCH('Kap 3'!D520,'Base data'!$M$672:$M$910,0),2)</f>
        <v>9789152302484-3-x3_4x-R-17</v>
      </c>
      <c r="G520" s="11">
        <f t="shared" si="37"/>
        <v>17</v>
      </c>
      <c r="H520" s="11" t="str">
        <f t="shared" si="38"/>
        <v>Problemlösning</v>
      </c>
      <c r="I520" s="11">
        <v>17</v>
      </c>
      <c r="J520" s="11" t="s">
        <v>365</v>
      </c>
      <c r="K520" s="239" t="s">
        <v>213</v>
      </c>
      <c r="L520" s="11" t="s">
        <v>1256</v>
      </c>
      <c r="M520" s="11">
        <v>1</v>
      </c>
      <c r="N520" s="11" t="s">
        <v>283</v>
      </c>
      <c r="O520" s="11" t="s">
        <v>304</v>
      </c>
      <c r="P520" s="55" t="s">
        <v>20606</v>
      </c>
      <c r="Q520" s="11" t="s">
        <v>20607</v>
      </c>
      <c r="R520" s="55" t="s">
        <v>20608</v>
      </c>
    </row>
    <row r="521" spans="1:18" ht="96" x14ac:dyDescent="0.2">
      <c r="A521" s="160">
        <v>9789152302484</v>
      </c>
      <c r="B521" s="11">
        <v>3</v>
      </c>
      <c r="C521" s="11" t="s">
        <v>12863</v>
      </c>
      <c r="D521" s="11" t="str">
        <f t="shared" si="36"/>
        <v>3_x3_4x_R_17</v>
      </c>
      <c r="E521" s="11" t="str">
        <f>INDEX('Base data'!$M$672:$N$910,MATCH('Kap 3'!D521,'Base data'!$M$672:$M$910,0),2)</f>
        <v>9789152302484-3-x3_4x-R-17</v>
      </c>
      <c r="G521" s="11">
        <f t="shared" si="37"/>
        <v>17</v>
      </c>
      <c r="H521" s="11" t="str">
        <f t="shared" si="38"/>
        <v>Problemlösning</v>
      </c>
      <c r="I521" s="11">
        <v>17</v>
      </c>
      <c r="J521" s="11"/>
      <c r="K521" s="239" t="s">
        <v>213</v>
      </c>
      <c r="L521" s="11" t="s">
        <v>1256</v>
      </c>
      <c r="M521" s="11">
        <v>2</v>
      </c>
      <c r="N521" s="11" t="s">
        <v>283</v>
      </c>
      <c r="O521" s="11" t="s">
        <v>304</v>
      </c>
      <c r="P521" s="55" t="s">
        <v>20585</v>
      </c>
      <c r="Q521" s="11" t="s">
        <v>20609</v>
      </c>
      <c r="R521" s="55" t="s">
        <v>20610</v>
      </c>
    </row>
    <row r="522" spans="1:18" ht="32" x14ac:dyDescent="0.2">
      <c r="A522" s="160">
        <v>9789152302484</v>
      </c>
      <c r="B522" s="11">
        <v>3</v>
      </c>
      <c r="C522" s="11" t="s">
        <v>12863</v>
      </c>
      <c r="D522" s="11" t="str">
        <f t="shared" si="36"/>
        <v>3_x3_4x_R_17</v>
      </c>
      <c r="E522" s="11" t="str">
        <f>INDEX('Base data'!$M$672:$N$910,MATCH('Kap 3'!D522,'Base data'!$M$672:$M$910,0),2)</f>
        <v>9789152302484-3-x3_4x-R-17</v>
      </c>
      <c r="G522" s="11">
        <f t="shared" si="37"/>
        <v>17</v>
      </c>
      <c r="H522" s="11" t="str">
        <f t="shared" si="38"/>
        <v>Problemlösning</v>
      </c>
      <c r="I522" s="11">
        <v>17</v>
      </c>
      <c r="J522" s="11"/>
      <c r="K522" s="239" t="s">
        <v>213</v>
      </c>
      <c r="L522" s="11" t="s">
        <v>1256</v>
      </c>
      <c r="M522" s="11">
        <v>3</v>
      </c>
      <c r="N522" s="11" t="s">
        <v>281</v>
      </c>
      <c r="O522" s="11" t="s">
        <v>304</v>
      </c>
      <c r="P522" s="55" t="s">
        <v>20611</v>
      </c>
      <c r="Q522" s="11" t="s">
        <v>20612</v>
      </c>
      <c r="R522" s="55" t="s">
        <v>20589</v>
      </c>
    </row>
    <row r="523" spans="1:18" ht="48" x14ac:dyDescent="0.2">
      <c r="A523" s="160">
        <v>9789152302484</v>
      </c>
      <c r="B523" s="11">
        <v>3</v>
      </c>
      <c r="C523" s="11" t="s">
        <v>12863</v>
      </c>
      <c r="D523" s="11" t="str">
        <f t="shared" si="36"/>
        <v>3_x3_4x_R_17</v>
      </c>
      <c r="E523" s="11" t="str">
        <f>INDEX('Base data'!$M$672:$N$910,MATCH('Kap 3'!D523,'Base data'!$M$672:$M$910,0),2)</f>
        <v>9789152302484-3-x3_4x-R-17</v>
      </c>
      <c r="G523" s="11">
        <f t="shared" si="37"/>
        <v>17</v>
      </c>
      <c r="H523" s="11" t="str">
        <f t="shared" si="38"/>
        <v>Problemlösning</v>
      </c>
      <c r="I523" s="11">
        <v>17</v>
      </c>
      <c r="J523" s="11"/>
      <c r="K523" s="239" t="s">
        <v>213</v>
      </c>
      <c r="L523" s="11" t="s">
        <v>1256</v>
      </c>
      <c r="M523" s="11">
        <v>4</v>
      </c>
      <c r="N523" s="11" t="s">
        <v>281</v>
      </c>
      <c r="O523" s="11" t="s">
        <v>304</v>
      </c>
      <c r="P523" s="11" t="s">
        <v>20590</v>
      </c>
      <c r="Q523" s="11" t="s">
        <v>20613</v>
      </c>
      <c r="R523" s="55" t="s">
        <v>20614</v>
      </c>
    </row>
    <row r="524" spans="1:18" ht="48" x14ac:dyDescent="0.2">
      <c r="A524" s="160">
        <v>9789152302484</v>
      </c>
      <c r="B524" s="11">
        <v>3</v>
      </c>
      <c r="C524" s="11" t="s">
        <v>12863</v>
      </c>
      <c r="D524" s="11" t="str">
        <f t="shared" si="36"/>
        <v>3_x3_4x_R_17</v>
      </c>
      <c r="E524" s="11" t="str">
        <f>INDEX('Base data'!$M$672:$N$910,MATCH('Kap 3'!D524,'Base data'!$M$672:$M$910,0),2)</f>
        <v>9789152302484-3-x3_4x-R-17</v>
      </c>
      <c r="G524" s="11">
        <f t="shared" si="37"/>
        <v>17</v>
      </c>
      <c r="H524" s="11" t="str">
        <f t="shared" si="38"/>
        <v>Problemlösning</v>
      </c>
      <c r="I524" s="11">
        <v>17</v>
      </c>
      <c r="J524" s="11"/>
      <c r="K524" s="239" t="s">
        <v>213</v>
      </c>
      <c r="L524" s="11" t="s">
        <v>1256</v>
      </c>
      <c r="M524" s="11">
        <v>5</v>
      </c>
      <c r="N524" s="11" t="s">
        <v>281</v>
      </c>
      <c r="O524" s="11" t="s">
        <v>304</v>
      </c>
      <c r="P524" s="11" t="s">
        <v>20797</v>
      </c>
      <c r="Q524" s="11" t="s">
        <v>18302</v>
      </c>
      <c r="R524" s="55" t="s">
        <v>20615</v>
      </c>
    </row>
    <row r="525" spans="1:18" ht="80" x14ac:dyDescent="0.2">
      <c r="A525" s="160">
        <v>9789152302484</v>
      </c>
      <c r="B525" s="11">
        <v>3</v>
      </c>
      <c r="C525" s="11" t="s">
        <v>12863</v>
      </c>
      <c r="D525" s="11" t="str">
        <f t="shared" si="36"/>
        <v>3_x3_4x_R_17</v>
      </c>
      <c r="E525" s="11" t="str">
        <f>INDEX('Base data'!$M$672:$N$910,MATCH('Kap 3'!D525,'Base data'!$M$672:$M$910,0),2)</f>
        <v>9789152302484-3-x3_4x-R-17</v>
      </c>
      <c r="G525" s="11">
        <f t="shared" si="37"/>
        <v>17</v>
      </c>
      <c r="H525" s="11" t="str">
        <f t="shared" si="38"/>
        <v>Problemlösning</v>
      </c>
      <c r="I525" s="11">
        <v>17</v>
      </c>
      <c r="J525" s="11" t="s">
        <v>365</v>
      </c>
      <c r="K525" s="239" t="s">
        <v>213</v>
      </c>
      <c r="L525" s="11" t="s">
        <v>1256</v>
      </c>
      <c r="M525" s="11">
        <v>6</v>
      </c>
      <c r="N525" s="11" t="s">
        <v>281</v>
      </c>
      <c r="O525" s="11" t="s">
        <v>304</v>
      </c>
      <c r="P525" s="11" t="s">
        <v>20616</v>
      </c>
      <c r="Q525" s="11" t="s">
        <v>14782</v>
      </c>
      <c r="R525" s="55" t="s">
        <v>20617</v>
      </c>
    </row>
    <row r="526" spans="1:18" ht="80" x14ac:dyDescent="0.2">
      <c r="A526" s="160">
        <v>9789152302484</v>
      </c>
      <c r="B526" s="11">
        <v>3</v>
      </c>
      <c r="C526" s="11" t="s">
        <v>12863</v>
      </c>
      <c r="D526" s="11" t="str">
        <f t="shared" si="36"/>
        <v>3_x3_4x_R_17</v>
      </c>
      <c r="E526" s="11" t="str">
        <f>INDEX('Base data'!$M$672:$N$910,MATCH('Kap 3'!D526,'Base data'!$M$672:$M$910,0),2)</f>
        <v>9789152302484-3-x3_4x-R-17</v>
      </c>
      <c r="G526" s="11">
        <f t="shared" si="37"/>
        <v>17</v>
      </c>
      <c r="H526" s="11" t="str">
        <f t="shared" si="38"/>
        <v>Problemlösning</v>
      </c>
      <c r="I526" s="11">
        <v>17</v>
      </c>
      <c r="J526" s="11" t="s">
        <v>365</v>
      </c>
      <c r="K526" s="239" t="s">
        <v>213</v>
      </c>
      <c r="L526" s="11" t="s">
        <v>1256</v>
      </c>
      <c r="M526" s="11">
        <v>7</v>
      </c>
      <c r="N526" s="11" t="s">
        <v>281</v>
      </c>
      <c r="O526" s="11" t="s">
        <v>304</v>
      </c>
      <c r="P526" s="11" t="s">
        <v>20618</v>
      </c>
      <c r="Q526" s="11" t="s">
        <v>20619</v>
      </c>
      <c r="R526" s="55" t="s">
        <v>20620</v>
      </c>
    </row>
    <row r="527" spans="1:18" ht="96" x14ac:dyDescent="0.2">
      <c r="A527" s="160">
        <v>9789152302484</v>
      </c>
      <c r="B527" s="11">
        <v>3</v>
      </c>
      <c r="C527" s="11" t="s">
        <v>12863</v>
      </c>
      <c r="D527" s="11" t="str">
        <f t="shared" si="36"/>
        <v>3_x3_4x_R_18</v>
      </c>
      <c r="E527" s="11" t="str">
        <f>INDEX('Base data'!$M$672:$N$910,MATCH('Kap 3'!D527,'Base data'!$M$672:$M$910,0),2)</f>
        <v>9789152302484-3-x3_4x-R-18</v>
      </c>
      <c r="G527" s="11">
        <f t="shared" si="37"/>
        <v>18</v>
      </c>
      <c r="H527" s="11" t="str">
        <f t="shared" si="38"/>
        <v>Problemlösning</v>
      </c>
      <c r="I527" s="11">
        <v>18</v>
      </c>
      <c r="J527" s="11" t="s">
        <v>365</v>
      </c>
      <c r="K527" s="239" t="s">
        <v>213</v>
      </c>
      <c r="L527" s="11" t="s">
        <v>1256</v>
      </c>
      <c r="M527" s="11">
        <v>1</v>
      </c>
      <c r="N527" s="11" t="s">
        <v>284</v>
      </c>
      <c r="O527" s="11" t="s">
        <v>370</v>
      </c>
      <c r="P527" s="11" t="s">
        <v>20621</v>
      </c>
      <c r="Q527" s="11" t="str">
        <f>E527&amp;"_"&amp;M527</f>
        <v>9789152302484-3-x3_4x-R-18_1</v>
      </c>
      <c r="R527" s="55" t="s">
        <v>20622</v>
      </c>
    </row>
    <row r="528" spans="1:18" ht="64" x14ac:dyDescent="0.2">
      <c r="A528" s="160">
        <v>9789152302484</v>
      </c>
      <c r="B528" s="11">
        <v>3</v>
      </c>
      <c r="C528" s="11" t="s">
        <v>12863</v>
      </c>
      <c r="D528" s="11" t="str">
        <f t="shared" si="36"/>
        <v>3_x3_4x_R_18</v>
      </c>
      <c r="E528" s="11" t="str">
        <f>INDEX('Base data'!$M$672:$N$910,MATCH('Kap 3'!D528,'Base data'!$M$672:$M$910,0),2)</f>
        <v>9789152302484-3-x3_4x-R-18</v>
      </c>
      <c r="G528" s="11">
        <f t="shared" si="37"/>
        <v>18</v>
      </c>
      <c r="H528" s="11" t="str">
        <f t="shared" si="38"/>
        <v>Problemlösning</v>
      </c>
      <c r="I528" s="11">
        <v>18</v>
      </c>
      <c r="J528" s="11" t="s">
        <v>365</v>
      </c>
      <c r="K528" s="239" t="s">
        <v>213</v>
      </c>
      <c r="L528" s="11" t="s">
        <v>1256</v>
      </c>
      <c r="M528" s="11">
        <v>2</v>
      </c>
      <c r="N528" s="11" t="s">
        <v>283</v>
      </c>
      <c r="O528" s="11" t="s">
        <v>304</v>
      </c>
      <c r="P528" s="11" t="s">
        <v>20548</v>
      </c>
      <c r="Q528" s="11" t="s">
        <v>20623</v>
      </c>
      <c r="R528" s="55" t="s">
        <v>20624</v>
      </c>
    </row>
    <row r="529" spans="1:18" ht="32" x14ac:dyDescent="0.2">
      <c r="A529" s="160">
        <v>9789152302484</v>
      </c>
      <c r="B529" s="11">
        <v>3</v>
      </c>
      <c r="C529" s="11" t="s">
        <v>12863</v>
      </c>
      <c r="D529" s="11" t="str">
        <f t="shared" si="36"/>
        <v>3_x3_4x_R_18</v>
      </c>
      <c r="E529" s="11" t="str">
        <f>INDEX('Base data'!$M$672:$N$910,MATCH('Kap 3'!D529,'Base data'!$M$672:$M$910,0),2)</f>
        <v>9789152302484-3-x3_4x-R-18</v>
      </c>
      <c r="G529" s="11">
        <f t="shared" si="37"/>
        <v>18</v>
      </c>
      <c r="H529" s="11" t="str">
        <f t="shared" si="38"/>
        <v>Problemlösning</v>
      </c>
      <c r="I529" s="11">
        <v>18</v>
      </c>
      <c r="J529" s="11" t="s">
        <v>365</v>
      </c>
      <c r="K529" s="239" t="s">
        <v>213</v>
      </c>
      <c r="L529" s="11" t="s">
        <v>1256</v>
      </c>
      <c r="M529" s="11">
        <v>3</v>
      </c>
      <c r="N529" s="11" t="s">
        <v>281</v>
      </c>
      <c r="O529" s="11" t="s">
        <v>304</v>
      </c>
      <c r="P529" s="55" t="s">
        <v>20625</v>
      </c>
      <c r="Q529" s="11" t="s">
        <v>20626</v>
      </c>
      <c r="R529" s="55" t="s">
        <v>20589</v>
      </c>
    </row>
    <row r="530" spans="1:18" ht="32" x14ac:dyDescent="0.2">
      <c r="A530" s="160">
        <v>9789152302484</v>
      </c>
      <c r="B530" s="11">
        <v>3</v>
      </c>
      <c r="C530" s="11" t="s">
        <v>12863</v>
      </c>
      <c r="D530" s="11" t="str">
        <f t="shared" si="36"/>
        <v>3_x3_4x_R_18</v>
      </c>
      <c r="E530" s="11" t="str">
        <f>INDEX('Base data'!$M$672:$N$910,MATCH('Kap 3'!D530,'Base data'!$M$672:$M$910,0),2)</f>
        <v>9789152302484-3-x3_4x-R-18</v>
      </c>
      <c r="G530" s="11">
        <f t="shared" si="37"/>
        <v>18</v>
      </c>
      <c r="H530" s="11" t="str">
        <f t="shared" si="38"/>
        <v>Problemlösning</v>
      </c>
      <c r="I530" s="11">
        <v>18</v>
      </c>
      <c r="J530" s="11" t="s">
        <v>365</v>
      </c>
      <c r="K530" s="239" t="s">
        <v>213</v>
      </c>
      <c r="L530" s="11" t="s">
        <v>1256</v>
      </c>
      <c r="M530" s="11">
        <v>4</v>
      </c>
      <c r="N530" s="11" t="s">
        <v>281</v>
      </c>
      <c r="O530" s="11" t="s">
        <v>304</v>
      </c>
      <c r="P530" s="11" t="s">
        <v>20627</v>
      </c>
      <c r="Q530" s="11">
        <v>8500</v>
      </c>
      <c r="R530" s="55" t="s">
        <v>20552</v>
      </c>
    </row>
    <row r="531" spans="1:18" ht="32" x14ac:dyDescent="0.2">
      <c r="A531" s="160">
        <v>9789152302484</v>
      </c>
      <c r="B531" s="11">
        <v>3</v>
      </c>
      <c r="C531" s="11" t="s">
        <v>12863</v>
      </c>
      <c r="D531" s="11" t="str">
        <f t="shared" si="36"/>
        <v>3_x3_4x_R_18</v>
      </c>
      <c r="E531" s="11" t="str">
        <f>INDEX('Base data'!$M$672:$N$910,MATCH('Kap 3'!D531,'Base data'!$M$672:$M$910,0),2)</f>
        <v>9789152302484-3-x3_4x-R-18</v>
      </c>
      <c r="G531" s="11">
        <f t="shared" si="37"/>
        <v>18</v>
      </c>
      <c r="H531" s="11" t="str">
        <f t="shared" si="38"/>
        <v>Problemlösning</v>
      </c>
      <c r="I531" s="11">
        <v>18</v>
      </c>
      <c r="J531" s="11" t="s">
        <v>365</v>
      </c>
      <c r="K531" s="239" t="s">
        <v>213</v>
      </c>
      <c r="L531" s="11" t="s">
        <v>1256</v>
      </c>
      <c r="M531" s="11">
        <v>5</v>
      </c>
      <c r="N531" s="11" t="s">
        <v>281</v>
      </c>
      <c r="O531" s="11" t="s">
        <v>304</v>
      </c>
      <c r="P531" s="11" t="s">
        <v>20628</v>
      </c>
      <c r="Q531" s="11" t="s">
        <v>20629</v>
      </c>
      <c r="R531" s="55" t="s">
        <v>20630</v>
      </c>
    </row>
    <row r="532" spans="1:18" ht="80" x14ac:dyDescent="0.2">
      <c r="A532" s="160">
        <v>9789152302484</v>
      </c>
      <c r="B532" s="11">
        <v>3</v>
      </c>
      <c r="C532" s="11" t="s">
        <v>12863</v>
      </c>
      <c r="D532" s="11" t="str">
        <f t="shared" si="36"/>
        <v>3_x3_4x_R_18</v>
      </c>
      <c r="E532" s="11" t="str">
        <f>INDEX('Base data'!$M$672:$N$910,MATCH('Kap 3'!D532,'Base data'!$M$672:$M$910,0),2)</f>
        <v>9789152302484-3-x3_4x-R-18</v>
      </c>
      <c r="G532" s="11">
        <f t="shared" si="37"/>
        <v>18</v>
      </c>
      <c r="H532" s="11" t="str">
        <f t="shared" si="38"/>
        <v>Problemlösning</v>
      </c>
      <c r="I532" s="11">
        <v>18</v>
      </c>
      <c r="J532" s="11" t="s">
        <v>365</v>
      </c>
      <c r="K532" s="239" t="s">
        <v>213</v>
      </c>
      <c r="L532" s="11" t="s">
        <v>1256</v>
      </c>
      <c r="M532" s="11">
        <v>6</v>
      </c>
      <c r="N532" s="11" t="s">
        <v>283</v>
      </c>
      <c r="O532" s="11" t="s">
        <v>304</v>
      </c>
      <c r="P532" s="11" t="s">
        <v>20631</v>
      </c>
      <c r="Q532" s="11" t="s">
        <v>20569</v>
      </c>
      <c r="R532" s="55" t="s">
        <v>20632</v>
      </c>
    </row>
    <row r="533" spans="1:18" ht="32" x14ac:dyDescent="0.2">
      <c r="A533" s="160">
        <v>9789152302484</v>
      </c>
      <c r="B533" s="11">
        <v>3</v>
      </c>
      <c r="C533" s="11" t="s">
        <v>12863</v>
      </c>
      <c r="D533" s="11" t="str">
        <f t="shared" si="36"/>
        <v>3_x3_4x_R_18</v>
      </c>
      <c r="E533" s="11" t="str">
        <f>INDEX('Base data'!$M$672:$N$910,MATCH('Kap 3'!D533,'Base data'!$M$672:$M$910,0),2)</f>
        <v>9789152302484-3-x3_4x-R-18</v>
      </c>
      <c r="G533" s="11">
        <f t="shared" si="37"/>
        <v>18</v>
      </c>
      <c r="H533" s="11" t="str">
        <f t="shared" si="38"/>
        <v>Problemlösning</v>
      </c>
      <c r="I533" s="11">
        <v>18</v>
      </c>
      <c r="J533" s="11" t="s">
        <v>365</v>
      </c>
      <c r="K533" s="239" t="s">
        <v>213</v>
      </c>
      <c r="L533" s="11" t="s">
        <v>1256</v>
      </c>
      <c r="M533" s="11">
        <v>7</v>
      </c>
      <c r="N533" s="11" t="s">
        <v>281</v>
      </c>
      <c r="O533" s="135" t="s">
        <v>304</v>
      </c>
      <c r="P533" s="135" t="s">
        <v>20633</v>
      </c>
      <c r="Q533" s="135">
        <v>10101</v>
      </c>
      <c r="R533" s="171" t="s">
        <v>20552</v>
      </c>
    </row>
    <row r="534" spans="1:18" ht="48" x14ac:dyDescent="0.2">
      <c r="A534" s="160">
        <v>9789152302484</v>
      </c>
      <c r="B534" s="11">
        <v>3</v>
      </c>
      <c r="C534" s="11" t="s">
        <v>12863</v>
      </c>
      <c r="D534" s="11" t="str">
        <f t="shared" si="36"/>
        <v>3_x3_4x_R_18</v>
      </c>
      <c r="E534" s="11" t="str">
        <f>INDEX('Base data'!$M$672:$N$910,MATCH('Kap 3'!D534,'Base data'!$M$672:$M$910,0),2)</f>
        <v>9789152302484-3-x3_4x-R-18</v>
      </c>
      <c r="G534" s="11">
        <f t="shared" si="37"/>
        <v>18</v>
      </c>
      <c r="H534" s="11" t="str">
        <f t="shared" si="38"/>
        <v>Problemlösning</v>
      </c>
      <c r="I534" s="11">
        <v>18</v>
      </c>
      <c r="J534" s="11" t="s">
        <v>365</v>
      </c>
      <c r="K534" s="239" t="s">
        <v>213</v>
      </c>
      <c r="L534" s="11" t="s">
        <v>1256</v>
      </c>
      <c r="M534" s="11">
        <v>8</v>
      </c>
      <c r="N534" s="11" t="s">
        <v>281</v>
      </c>
      <c r="O534" s="11" t="s">
        <v>304</v>
      </c>
      <c r="P534" s="11" t="s">
        <v>20634</v>
      </c>
      <c r="Q534" s="11" t="s">
        <v>20635</v>
      </c>
      <c r="R534" s="55" t="s">
        <v>20798</v>
      </c>
    </row>
    <row r="535" spans="1:18" ht="64" x14ac:dyDescent="0.2">
      <c r="A535" s="160">
        <v>9789152302484</v>
      </c>
      <c r="B535" s="11">
        <v>3</v>
      </c>
      <c r="C535" s="11" t="s">
        <v>12863</v>
      </c>
      <c r="D535" s="11" t="str">
        <f t="shared" si="36"/>
        <v>3_x3_4x_R_18</v>
      </c>
      <c r="E535" s="11" t="str">
        <f>INDEX('Base data'!$M$672:$N$910,MATCH('Kap 3'!D535,'Base data'!$M$672:$M$910,0),2)</f>
        <v>9789152302484-3-x3_4x-R-18</v>
      </c>
      <c r="G535" s="11">
        <f t="shared" si="37"/>
        <v>18</v>
      </c>
      <c r="H535" s="11" t="str">
        <f t="shared" si="38"/>
        <v>Problemlösning</v>
      </c>
      <c r="I535" s="11">
        <v>18</v>
      </c>
      <c r="J535" s="11" t="s">
        <v>365</v>
      </c>
      <c r="K535" s="239" t="s">
        <v>213</v>
      </c>
      <c r="L535" s="11" t="s">
        <v>1256</v>
      </c>
      <c r="M535" s="11">
        <v>9</v>
      </c>
      <c r="N535" s="11" t="s">
        <v>283</v>
      </c>
      <c r="O535" s="11" t="s">
        <v>311</v>
      </c>
      <c r="P535" s="55" t="s">
        <v>20799</v>
      </c>
      <c r="Q535" s="11" t="s">
        <v>20800</v>
      </c>
      <c r="R535" s="55" t="s">
        <v>20636</v>
      </c>
    </row>
    <row r="536" spans="1:18" ht="64" x14ac:dyDescent="0.2">
      <c r="A536" s="160">
        <v>9789152302484</v>
      </c>
      <c r="B536" s="11">
        <v>3</v>
      </c>
      <c r="C536" s="11" t="s">
        <v>12863</v>
      </c>
      <c r="D536" s="11" t="str">
        <f t="shared" si="36"/>
        <v>3_x3_4x_R_20</v>
      </c>
      <c r="E536" s="11" t="str">
        <f>INDEX('Base data'!$M$672:$N$910,MATCH('Kap 3'!D536,'Base data'!$M$672:$M$910,0),2)</f>
        <v>9789152302484-3-x3_4x-R-20</v>
      </c>
      <c r="G536" s="11">
        <f>IF(I536="",#REF!,I536)</f>
        <v>20</v>
      </c>
      <c r="H536" s="11" t="str">
        <f>IF(L536="",#REF!,L536)</f>
        <v>Problemlösning</v>
      </c>
      <c r="I536" s="11">
        <v>20</v>
      </c>
      <c r="J536" s="11" t="s">
        <v>365</v>
      </c>
      <c r="K536" s="239" t="s">
        <v>213</v>
      </c>
      <c r="L536" s="11" t="s">
        <v>1256</v>
      </c>
      <c r="M536" s="11">
        <v>1</v>
      </c>
      <c r="N536" s="11" t="s">
        <v>284</v>
      </c>
      <c r="O536" s="11" t="s">
        <v>370</v>
      </c>
      <c r="P536" s="11" t="s">
        <v>20637</v>
      </c>
      <c r="Q536" s="151" t="str">
        <f t="shared" ref="Q536:Q539" si="39">E536&amp;"_"&amp;M536</f>
        <v>9789152302484-3-x3_4x-R-20_1</v>
      </c>
      <c r="R536" s="55" t="s">
        <v>20638</v>
      </c>
    </row>
    <row r="537" spans="1:18" ht="48" x14ac:dyDescent="0.2">
      <c r="A537" s="160">
        <v>9789152302484</v>
      </c>
      <c r="B537" s="11">
        <v>3</v>
      </c>
      <c r="C537" s="11" t="s">
        <v>12863</v>
      </c>
      <c r="D537" s="11" t="str">
        <f t="shared" si="36"/>
        <v>3_x3_4x_R_20</v>
      </c>
      <c r="E537" s="11" t="str">
        <f>INDEX('Base data'!$M$672:$N$910,MATCH('Kap 3'!D537,'Base data'!$M$672:$M$910,0),2)</f>
        <v>9789152302484-3-x3_4x-R-20</v>
      </c>
      <c r="G537" s="11">
        <f t="shared" si="37"/>
        <v>20</v>
      </c>
      <c r="H537" s="11" t="str">
        <f t="shared" si="38"/>
        <v>Problemlösning</v>
      </c>
      <c r="I537" s="11">
        <v>20</v>
      </c>
      <c r="J537" s="11" t="s">
        <v>365</v>
      </c>
      <c r="K537" s="239" t="s">
        <v>213</v>
      </c>
      <c r="L537" s="11" t="s">
        <v>1256</v>
      </c>
      <c r="M537" s="11">
        <v>2</v>
      </c>
      <c r="N537" s="11" t="s">
        <v>284</v>
      </c>
      <c r="O537" s="11" t="s">
        <v>370</v>
      </c>
      <c r="P537" s="11" t="s">
        <v>20639</v>
      </c>
      <c r="Q537" s="151" t="str">
        <f t="shared" si="39"/>
        <v>9789152302484-3-x3_4x-R-20_2</v>
      </c>
      <c r="R537" s="55" t="s">
        <v>20640</v>
      </c>
    </row>
    <row r="538" spans="1:18" ht="64" x14ac:dyDescent="0.2">
      <c r="A538" s="160">
        <v>9789152302484</v>
      </c>
      <c r="B538" s="11">
        <v>3</v>
      </c>
      <c r="C538" s="11" t="s">
        <v>12863</v>
      </c>
      <c r="D538" s="11" t="str">
        <f t="shared" si="36"/>
        <v>3_x3_4x_R_20</v>
      </c>
      <c r="E538" s="11" t="str">
        <f>INDEX('Base data'!$M$672:$N$910,MATCH('Kap 3'!D538,'Base data'!$M$672:$M$910,0),2)</f>
        <v>9789152302484-3-x3_4x-R-20</v>
      </c>
      <c r="G538" s="11">
        <f t="shared" si="37"/>
        <v>20</v>
      </c>
      <c r="H538" s="11" t="str">
        <f t="shared" si="38"/>
        <v>Problemlösning</v>
      </c>
      <c r="I538" s="11">
        <v>20</v>
      </c>
      <c r="J538" s="11" t="s">
        <v>365</v>
      </c>
      <c r="K538" s="239" t="s">
        <v>213</v>
      </c>
      <c r="L538" s="11" t="s">
        <v>1256</v>
      </c>
      <c r="M538" s="11">
        <v>3</v>
      </c>
      <c r="N538" s="11" t="s">
        <v>284</v>
      </c>
      <c r="O538" s="11" t="s">
        <v>370</v>
      </c>
      <c r="P538" s="11" t="s">
        <v>20641</v>
      </c>
      <c r="Q538" s="151" t="str">
        <f t="shared" si="39"/>
        <v>9789152302484-3-x3_4x-R-20_3</v>
      </c>
      <c r="R538" s="55" t="s">
        <v>20642</v>
      </c>
    </row>
    <row r="539" spans="1:18" ht="80" x14ac:dyDescent="0.2">
      <c r="A539" s="160">
        <v>9789152302484</v>
      </c>
      <c r="B539" s="11">
        <v>3</v>
      </c>
      <c r="C539" s="11" t="s">
        <v>12863</v>
      </c>
      <c r="D539" s="11" t="str">
        <f t="shared" si="36"/>
        <v>3_x3_4x_R_20</v>
      </c>
      <c r="E539" s="11" t="str">
        <f>INDEX('Base data'!$M$672:$N$910,MATCH('Kap 3'!D539,'Base data'!$M$672:$M$910,0),2)</f>
        <v>9789152302484-3-x3_4x-R-20</v>
      </c>
      <c r="G539" s="11">
        <f t="shared" si="37"/>
        <v>20</v>
      </c>
      <c r="H539" s="11" t="str">
        <f t="shared" si="38"/>
        <v>Problemlösning</v>
      </c>
      <c r="I539" s="11">
        <v>20</v>
      </c>
      <c r="J539" s="11" t="s">
        <v>365</v>
      </c>
      <c r="K539" s="239" t="s">
        <v>213</v>
      </c>
      <c r="L539" s="11" t="s">
        <v>1256</v>
      </c>
      <c r="M539" s="11">
        <v>4</v>
      </c>
      <c r="N539" s="11" t="s">
        <v>284</v>
      </c>
      <c r="O539" s="11" t="s">
        <v>370</v>
      </c>
      <c r="P539" s="11" t="s">
        <v>20643</v>
      </c>
      <c r="Q539" s="151" t="str">
        <f t="shared" si="39"/>
        <v>9789152302484-3-x3_4x-R-20_4</v>
      </c>
      <c r="R539" s="55" t="s">
        <v>20644</v>
      </c>
    </row>
    <row r="540" spans="1:18" ht="64" x14ac:dyDescent="0.2">
      <c r="A540" s="160">
        <v>9789152302484</v>
      </c>
      <c r="B540" s="11">
        <v>3</v>
      </c>
      <c r="C540" s="11" t="s">
        <v>12863</v>
      </c>
      <c r="D540" s="11" t="str">
        <f t="shared" si="36"/>
        <v>3_x3_4x_R_20</v>
      </c>
      <c r="E540" s="11" t="str">
        <f>INDEX('Base data'!$M$672:$N$910,MATCH('Kap 3'!D540,'Base data'!$M$672:$M$910,0),2)</f>
        <v>9789152302484-3-x3_4x-R-20</v>
      </c>
      <c r="G540" s="11">
        <f t="shared" si="37"/>
        <v>20</v>
      </c>
      <c r="H540" s="11" t="str">
        <f t="shared" si="38"/>
        <v>Problemlösning</v>
      </c>
      <c r="I540" s="11">
        <v>20</v>
      </c>
      <c r="J540" s="11" t="s">
        <v>365</v>
      </c>
      <c r="K540" s="239" t="s">
        <v>213</v>
      </c>
      <c r="L540" s="11" t="s">
        <v>1256</v>
      </c>
      <c r="M540" s="11">
        <v>5</v>
      </c>
      <c r="N540" s="11" t="s">
        <v>283</v>
      </c>
      <c r="O540" s="11" t="s">
        <v>304</v>
      </c>
      <c r="P540" s="11" t="s">
        <v>20645</v>
      </c>
      <c r="Q540" s="11" t="s">
        <v>30</v>
      </c>
      <c r="R540" s="55" t="s">
        <v>20646</v>
      </c>
    </row>
    <row r="541" spans="1:18" ht="80" x14ac:dyDescent="0.2">
      <c r="A541" s="160">
        <v>9789152302484</v>
      </c>
      <c r="B541" s="11">
        <v>3</v>
      </c>
      <c r="C541" s="11" t="s">
        <v>12864</v>
      </c>
      <c r="D541" s="11" t="str">
        <f t="shared" si="36"/>
        <v>3_x3_5x_U_A</v>
      </c>
      <c r="E541" s="11" t="str">
        <f>INDEX('Base data'!$M$672:$N$910,MATCH('Kap 3'!D541,'Base data'!$M$672:$M$910,0),2)</f>
        <v>9789152302484-3-x3_5x-U-A</v>
      </c>
      <c r="G541" s="11" t="str">
        <f t="shared" si="37"/>
        <v>A</v>
      </c>
      <c r="H541" s="11" t="str">
        <f t="shared" si="38"/>
        <v>Rita</v>
      </c>
      <c r="I541" s="11" t="s">
        <v>230</v>
      </c>
      <c r="J541" s="11" t="s">
        <v>287</v>
      </c>
      <c r="K541" s="239" t="s">
        <v>229</v>
      </c>
      <c r="L541" s="11" t="s">
        <v>284</v>
      </c>
      <c r="M541" s="11">
        <v>1</v>
      </c>
      <c r="N541" s="11" t="s">
        <v>284</v>
      </c>
      <c r="O541" s="11" t="s">
        <v>370</v>
      </c>
      <c r="P541" s="11"/>
      <c r="Q541" s="151" t="str">
        <f t="shared" ref="Q541:Q542" si="40">E541&amp;"_"&amp;M541</f>
        <v>9789152302484-3-x3_5x-U-A_1</v>
      </c>
      <c r="R541" s="55" t="s">
        <v>20647</v>
      </c>
    </row>
    <row r="542" spans="1:18" ht="96" x14ac:dyDescent="0.2">
      <c r="A542" s="160">
        <v>9789152302484</v>
      </c>
      <c r="B542" s="11">
        <v>3</v>
      </c>
      <c r="C542" s="11" t="s">
        <v>12864</v>
      </c>
      <c r="D542" s="11" t="str">
        <f t="shared" si="36"/>
        <v>3_x3_5x_U_B</v>
      </c>
      <c r="E542" s="11" t="str">
        <f>INDEX('Base data'!$M$672:$N$910,MATCH('Kap 3'!D542,'Base data'!$M$672:$M$910,0),2)</f>
        <v>9789152302484-3-x3_5x-U-B</v>
      </c>
      <c r="G542" s="11" t="str">
        <f t="shared" si="37"/>
        <v>B</v>
      </c>
      <c r="H542" s="11" t="str">
        <f t="shared" si="38"/>
        <v>Rita</v>
      </c>
      <c r="I542" s="11" t="s">
        <v>169</v>
      </c>
      <c r="J542" s="11" t="s">
        <v>287</v>
      </c>
      <c r="K542" s="239" t="s">
        <v>229</v>
      </c>
      <c r="L542" s="11" t="s">
        <v>284</v>
      </c>
      <c r="M542" s="11">
        <v>1</v>
      </c>
      <c r="N542" s="11" t="s">
        <v>284</v>
      </c>
      <c r="O542" s="11" t="s">
        <v>370</v>
      </c>
      <c r="P542" s="11"/>
      <c r="Q542" s="151" t="str">
        <f t="shared" si="40"/>
        <v>9789152302484-3-x3_5x-U-B_1</v>
      </c>
      <c r="R542" s="55" t="s">
        <v>20648</v>
      </c>
    </row>
    <row r="543" spans="1:18" ht="64" x14ac:dyDescent="0.2">
      <c r="A543" s="160">
        <v>9789152302484</v>
      </c>
      <c r="B543" s="11">
        <v>3</v>
      </c>
      <c r="C543" s="11" t="s">
        <v>12864</v>
      </c>
      <c r="D543" s="11" t="str">
        <f t="shared" si="36"/>
        <v>3_x3_5x_U_Ea</v>
      </c>
      <c r="E543" s="11" t="str">
        <f>INDEX('Base data'!$M$672:$N$910,MATCH('Kap 3'!D543,'Base data'!$M$672:$M$910,0),2)</f>
        <v>9789152302484-3-x3_5x-U-Ea</v>
      </c>
      <c r="G543" s="11" t="str">
        <f>IF(I543="",#REF!,I543)</f>
        <v>Ea</v>
      </c>
      <c r="H543" s="11" t="str">
        <f>IF(L543="",#REF!,L543)</f>
        <v>Problemlösning</v>
      </c>
      <c r="I543" s="11" t="s">
        <v>20649</v>
      </c>
      <c r="J543" s="11" t="s">
        <v>287</v>
      </c>
      <c r="K543" s="239" t="s">
        <v>229</v>
      </c>
      <c r="L543" s="11" t="s">
        <v>1256</v>
      </c>
      <c r="M543" s="11">
        <v>1</v>
      </c>
      <c r="N543" s="11" t="s">
        <v>283</v>
      </c>
      <c r="O543" s="11" t="s">
        <v>304</v>
      </c>
      <c r="P543" s="11" t="s">
        <v>20650</v>
      </c>
      <c r="Q543" s="11" t="s">
        <v>20651</v>
      </c>
      <c r="R543" s="55" t="s">
        <v>20652</v>
      </c>
    </row>
    <row r="544" spans="1:18" ht="128" x14ac:dyDescent="0.2">
      <c r="A544" s="160">
        <v>9789152302484</v>
      </c>
      <c r="B544" s="11">
        <v>3</v>
      </c>
      <c r="C544" s="11" t="s">
        <v>12864</v>
      </c>
      <c r="D544" s="11" t="str">
        <f t="shared" si="36"/>
        <v>3_x3_5x_U_Ea</v>
      </c>
      <c r="E544" s="11" t="str">
        <f>INDEX('Base data'!$M$672:$N$910,MATCH('Kap 3'!D544,'Base data'!$M$672:$M$910,0),2)</f>
        <v>9789152302484-3-x3_5x-U-Ea</v>
      </c>
      <c r="G544" s="11" t="str">
        <f t="shared" si="37"/>
        <v>Ea</v>
      </c>
      <c r="H544" s="11" t="str">
        <f t="shared" si="38"/>
        <v>Problemlösning</v>
      </c>
      <c r="I544" s="11" t="s">
        <v>20649</v>
      </c>
      <c r="J544" s="11" t="s">
        <v>287</v>
      </c>
      <c r="K544" s="239" t="s">
        <v>229</v>
      </c>
      <c r="L544" s="11" t="s">
        <v>1256</v>
      </c>
      <c r="M544" s="11">
        <v>2</v>
      </c>
      <c r="N544" s="11" t="s">
        <v>281</v>
      </c>
      <c r="O544" s="11" t="s">
        <v>304</v>
      </c>
      <c r="P544" s="55" t="s">
        <v>20653</v>
      </c>
      <c r="Q544" s="11" t="s">
        <v>20654</v>
      </c>
      <c r="R544" s="55" t="s">
        <v>20655</v>
      </c>
    </row>
    <row r="545" spans="1:18" ht="64" x14ac:dyDescent="0.2">
      <c r="A545" s="160">
        <v>9789152302484</v>
      </c>
      <c r="B545" s="11">
        <v>3</v>
      </c>
      <c r="C545" s="11" t="s">
        <v>12864</v>
      </c>
      <c r="D545" s="11" t="str">
        <f t="shared" si="36"/>
        <v>3_x3_5x_U_Ea</v>
      </c>
      <c r="E545" s="11" t="str">
        <f>INDEX('Base data'!$M$672:$N$910,MATCH('Kap 3'!D545,'Base data'!$M$672:$M$910,0),2)</f>
        <v>9789152302484-3-x3_5x-U-Ea</v>
      </c>
      <c r="G545" s="11" t="str">
        <f t="shared" si="37"/>
        <v>Ea</v>
      </c>
      <c r="H545" s="11" t="str">
        <f t="shared" si="38"/>
        <v>Problemlösning</v>
      </c>
      <c r="I545" s="11" t="s">
        <v>20649</v>
      </c>
      <c r="J545" s="11" t="s">
        <v>287</v>
      </c>
      <c r="K545" s="239" t="s">
        <v>229</v>
      </c>
      <c r="L545" s="11" t="s">
        <v>1256</v>
      </c>
      <c r="M545" s="11">
        <v>3</v>
      </c>
      <c r="N545" s="11" t="s">
        <v>283</v>
      </c>
      <c r="O545" s="11" t="s">
        <v>304</v>
      </c>
      <c r="P545" s="11" t="s">
        <v>20656</v>
      </c>
      <c r="Q545" s="11" t="s">
        <v>20657</v>
      </c>
      <c r="R545" s="55" t="s">
        <v>20658</v>
      </c>
    </row>
  </sheetData>
  <autoFilter ref="A1:S545"/>
  <conditionalFormatting sqref="Q2">
    <cfRule type="containsBlanks" dxfId="229" priority="1">
      <formula>LEN(TRIM(Q2))=0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T4324"/>
  <sheetViews>
    <sheetView workbookViewId="0">
      <selection activeCell="H3" sqref="H3"/>
    </sheetView>
  </sheetViews>
  <sheetFormatPr baseColWidth="10" defaultColWidth="11.1640625" defaultRowHeight="16" x14ac:dyDescent="0.2"/>
  <cols>
    <col min="1" max="1" width="17.1640625" bestFit="1" customWidth="1"/>
    <col min="2" max="2" width="20.6640625" bestFit="1" customWidth="1"/>
    <col min="3" max="3" width="7.6640625" bestFit="1" customWidth="1"/>
    <col min="4" max="4" width="17.5" bestFit="1" customWidth="1"/>
    <col min="5" max="6" width="14.1640625" bestFit="1" customWidth="1"/>
    <col min="7" max="7" width="36" bestFit="1" customWidth="1"/>
    <col min="17" max="17" width="32" customWidth="1"/>
    <col min="19" max="19" width="80.6640625" customWidth="1"/>
  </cols>
  <sheetData>
    <row r="1" spans="1:20" ht="49" thickBot="1" x14ac:dyDescent="0.25">
      <c r="A1" s="3" t="s">
        <v>1</v>
      </c>
      <c r="B1" s="3" t="s">
        <v>5</v>
      </c>
      <c r="C1" s="3" t="s">
        <v>7</v>
      </c>
      <c r="D1" s="3" t="s">
        <v>27</v>
      </c>
      <c r="E1" s="3" t="s">
        <v>12</v>
      </c>
      <c r="F1" s="3" t="s">
        <v>286</v>
      </c>
      <c r="G1" s="3" t="s">
        <v>11</v>
      </c>
      <c r="H1" s="44" t="s">
        <v>1</v>
      </c>
      <c r="I1" s="44" t="s">
        <v>5</v>
      </c>
      <c r="J1" s="44" t="s">
        <v>7</v>
      </c>
      <c r="K1" s="44" t="s">
        <v>27</v>
      </c>
      <c r="L1" s="44" t="s">
        <v>12</v>
      </c>
      <c r="M1" s="45" t="s">
        <v>293</v>
      </c>
      <c r="N1" s="45" t="s">
        <v>294</v>
      </c>
      <c r="O1" s="45" t="s">
        <v>19</v>
      </c>
      <c r="P1" s="45" t="s">
        <v>20</v>
      </c>
      <c r="Q1" s="5" t="s">
        <v>21</v>
      </c>
      <c r="R1" s="5" t="s">
        <v>22</v>
      </c>
      <c r="S1" s="6" t="s">
        <v>23</v>
      </c>
      <c r="T1" s="46" t="s">
        <v>441</v>
      </c>
    </row>
    <row r="2" spans="1:20" ht="49" thickBot="1" x14ac:dyDescent="0.25">
      <c r="A2">
        <f t="shared" ref="A2:A65" si="0">IF(H2="",A1,H2)</f>
        <v>5</v>
      </c>
      <c r="B2" t="s">
        <v>30</v>
      </c>
      <c r="C2" t="s">
        <v>374</v>
      </c>
      <c r="D2" t="str">
        <f t="shared" ref="D2:D65" si="1">IF(K2="",D1,K2)</f>
        <v>1a</v>
      </c>
      <c r="E2" t="str">
        <f t="shared" ref="E2:E65" si="2">IF(L2="",E1,L2)</f>
        <v>beräkna</v>
      </c>
      <c r="F2" t="str">
        <f>A2&amp;"_"&amp;C2&amp;"_"&amp;B2&amp;"_"&amp;D2</f>
        <v>5_x5_1x_D_1a</v>
      </c>
      <c r="G2" t="str">
        <f>IFERROR(INDEX(#REF!,MATCH('Kap5-6'!F2,#REF!,0),2),"")</f>
        <v/>
      </c>
      <c r="H2" s="32">
        <v>5</v>
      </c>
      <c r="I2" s="32" t="s">
        <v>30</v>
      </c>
      <c r="J2" s="47"/>
      <c r="K2" s="32" t="s">
        <v>32</v>
      </c>
      <c r="L2" s="43" t="s">
        <v>328</v>
      </c>
      <c r="M2" s="240"/>
      <c r="N2" s="7">
        <v>1</v>
      </c>
      <c r="O2" s="7" t="s">
        <v>281</v>
      </c>
      <c r="P2" s="7" t="s">
        <v>303</v>
      </c>
      <c r="Q2" s="8" t="s">
        <v>303</v>
      </c>
      <c r="R2" s="8" t="s">
        <v>465</v>
      </c>
      <c r="S2" s="23" t="s">
        <v>466</v>
      </c>
      <c r="T2" s="48"/>
    </row>
    <row r="3" spans="1:20" ht="32" x14ac:dyDescent="0.2">
      <c r="A3">
        <f t="shared" si="0"/>
        <v>5</v>
      </c>
      <c r="B3" t="str">
        <f t="shared" ref="B3:B66" si="3">IF(I3="",B2,I3)</f>
        <v>D</v>
      </c>
      <c r="C3" t="s">
        <v>374</v>
      </c>
      <c r="D3" t="str">
        <f t="shared" si="1"/>
        <v>1a</v>
      </c>
      <c r="E3" t="str">
        <f t="shared" si="2"/>
        <v>beräkna</v>
      </c>
      <c r="F3" t="str">
        <f t="shared" ref="F3:F66" si="4">A3&amp;"_"&amp;C3&amp;"_"&amp;B3&amp;"_"&amp;D3</f>
        <v>5_x5_1x_D_1a</v>
      </c>
      <c r="G3" t="str">
        <f>IFERROR(INDEX(#REF!,MATCH('Kap5-6'!F3,#REF!,0),2),"")</f>
        <v/>
      </c>
      <c r="H3" s="97"/>
      <c r="I3" s="97"/>
      <c r="J3" s="49"/>
      <c r="K3" s="97"/>
      <c r="L3" s="10"/>
      <c r="M3" s="241"/>
      <c r="N3" s="11">
        <v>2</v>
      </c>
      <c r="O3" s="11" t="s">
        <v>283</v>
      </c>
      <c r="P3" s="11" t="s">
        <v>304</v>
      </c>
      <c r="Q3" s="12" t="s">
        <v>467</v>
      </c>
      <c r="R3" s="56">
        <v>60004</v>
      </c>
      <c r="S3" s="9" t="s">
        <v>468</v>
      </c>
      <c r="T3" s="48"/>
    </row>
    <row r="4" spans="1:20" ht="17" thickBot="1" x14ac:dyDescent="0.25">
      <c r="A4">
        <f t="shared" si="0"/>
        <v>5</v>
      </c>
      <c r="B4" t="str">
        <f t="shared" si="3"/>
        <v>D</v>
      </c>
      <c r="C4" t="s">
        <v>374</v>
      </c>
      <c r="D4" t="str">
        <f t="shared" si="1"/>
        <v>1a</v>
      </c>
      <c r="E4" t="str">
        <f t="shared" si="2"/>
        <v>beräkna</v>
      </c>
      <c r="F4" t="str">
        <f t="shared" si="4"/>
        <v>5_x5_1x_D_1a</v>
      </c>
      <c r="G4" t="str">
        <f>IFERROR(INDEX(#REF!,MATCH('Kap5-6'!F4,#REF!,0),2),"")</f>
        <v/>
      </c>
      <c r="H4" s="98"/>
      <c r="I4" s="98"/>
      <c r="J4" s="50"/>
      <c r="K4" s="98"/>
      <c r="L4" s="17"/>
      <c r="M4" s="242"/>
      <c r="N4" s="20"/>
      <c r="O4" s="20"/>
      <c r="P4" s="20"/>
      <c r="Q4" s="22"/>
      <c r="R4" s="22"/>
      <c r="S4" s="13"/>
      <c r="T4" s="48"/>
    </row>
    <row r="5" spans="1:20" ht="65" thickBot="1" x14ac:dyDescent="0.25">
      <c r="A5">
        <f t="shared" si="0"/>
        <v>5</v>
      </c>
      <c r="B5" t="str">
        <f t="shared" si="3"/>
        <v>D</v>
      </c>
      <c r="C5" t="s">
        <v>374</v>
      </c>
      <c r="D5" t="str">
        <f t="shared" si="1"/>
        <v>1b</v>
      </c>
      <c r="E5" t="str">
        <f t="shared" si="2"/>
        <v>beräkna</v>
      </c>
      <c r="F5" t="str">
        <f t="shared" si="4"/>
        <v>5_x5_1x_D_1b</v>
      </c>
      <c r="G5" t="str">
        <f>IFERROR(INDEX(#REF!,MATCH('Kap5-6'!F5,#REF!,0),2),"")</f>
        <v/>
      </c>
      <c r="H5" s="32">
        <v>5</v>
      </c>
      <c r="I5" s="32" t="s">
        <v>30</v>
      </c>
      <c r="J5" s="47"/>
      <c r="K5" s="32" t="s">
        <v>35</v>
      </c>
      <c r="L5" s="43" t="s">
        <v>328</v>
      </c>
      <c r="M5" s="240"/>
      <c r="N5" s="7">
        <v>1</v>
      </c>
      <c r="O5" s="7" t="s">
        <v>283</v>
      </c>
      <c r="P5" s="7" t="s">
        <v>304</v>
      </c>
      <c r="Q5" s="8" t="s">
        <v>469</v>
      </c>
      <c r="R5" s="8" t="s">
        <v>470</v>
      </c>
      <c r="S5" s="23" t="s">
        <v>471</v>
      </c>
      <c r="T5" s="48"/>
    </row>
    <row r="6" spans="1:20" ht="32" x14ac:dyDescent="0.2">
      <c r="A6">
        <f t="shared" si="0"/>
        <v>5</v>
      </c>
      <c r="B6" t="str">
        <f t="shared" si="3"/>
        <v>D</v>
      </c>
      <c r="C6" t="s">
        <v>374</v>
      </c>
      <c r="D6" t="str">
        <f t="shared" si="1"/>
        <v>1b</v>
      </c>
      <c r="E6" t="str">
        <f t="shared" si="2"/>
        <v>beräkna</v>
      </c>
      <c r="F6" t="str">
        <f t="shared" si="4"/>
        <v>5_x5_1x_D_1b</v>
      </c>
      <c r="G6" t="str">
        <f>IFERROR(INDEX(#REF!,MATCH('Kap5-6'!F6,#REF!,0),2),"")</f>
        <v/>
      </c>
      <c r="H6" s="97"/>
      <c r="I6" s="97"/>
      <c r="J6" s="49"/>
      <c r="K6" s="97"/>
      <c r="L6" s="10"/>
      <c r="M6" s="241"/>
      <c r="N6" s="11">
        <v>2</v>
      </c>
      <c r="O6" s="11" t="s">
        <v>283</v>
      </c>
      <c r="P6" s="11" t="s">
        <v>304</v>
      </c>
      <c r="Q6" s="12" t="s">
        <v>472</v>
      </c>
      <c r="R6" s="56">
        <v>2058000</v>
      </c>
      <c r="S6" s="9" t="s">
        <v>473</v>
      </c>
      <c r="T6" s="48"/>
    </row>
    <row r="7" spans="1:20" ht="17" thickBot="1" x14ac:dyDescent="0.25">
      <c r="A7">
        <f t="shared" si="0"/>
        <v>5</v>
      </c>
      <c r="B7" t="str">
        <f t="shared" si="3"/>
        <v>D</v>
      </c>
      <c r="C7" t="s">
        <v>374</v>
      </c>
      <c r="D7" t="str">
        <f t="shared" si="1"/>
        <v>1b</v>
      </c>
      <c r="E7" t="str">
        <f t="shared" si="2"/>
        <v>beräkna</v>
      </c>
      <c r="F7" t="str">
        <f t="shared" si="4"/>
        <v>5_x5_1x_D_1b</v>
      </c>
      <c r="G7" t="str">
        <f>IFERROR(INDEX(#REF!,MATCH('Kap5-6'!F7,#REF!,0),2),"")</f>
        <v/>
      </c>
      <c r="H7" s="98"/>
      <c r="I7" s="98"/>
      <c r="J7" s="50"/>
      <c r="K7" s="98"/>
      <c r="L7" s="17"/>
      <c r="M7" s="242"/>
      <c r="N7" s="20"/>
      <c r="O7" s="20"/>
      <c r="P7" s="20"/>
      <c r="Q7" s="22"/>
      <c r="R7" s="22"/>
      <c r="S7" s="13"/>
      <c r="T7" s="48"/>
    </row>
    <row r="8" spans="1:20" ht="33" thickBot="1" x14ac:dyDescent="0.25">
      <c r="A8">
        <f t="shared" si="0"/>
        <v>5</v>
      </c>
      <c r="B8" t="str">
        <f t="shared" si="3"/>
        <v>D</v>
      </c>
      <c r="C8" t="s">
        <v>374</v>
      </c>
      <c r="D8" t="str">
        <f t="shared" si="1"/>
        <v>2a</v>
      </c>
      <c r="E8" t="str">
        <f t="shared" si="2"/>
        <v>beräkna</v>
      </c>
      <c r="F8" t="str">
        <f t="shared" si="4"/>
        <v>5_x5_1x_D_2a</v>
      </c>
      <c r="G8" t="str">
        <f>IFERROR(INDEX(#REF!,MATCH('Kap5-6'!F8,#REF!,0),2),"")</f>
        <v/>
      </c>
      <c r="H8" s="32">
        <v>5</v>
      </c>
      <c r="I8" s="32" t="s">
        <v>30</v>
      </c>
      <c r="J8" s="47"/>
      <c r="K8" s="32" t="s">
        <v>162</v>
      </c>
      <c r="L8" s="43" t="s">
        <v>328</v>
      </c>
      <c r="M8" s="240"/>
      <c r="N8" s="7">
        <v>1</v>
      </c>
      <c r="O8" s="7" t="s">
        <v>283</v>
      </c>
      <c r="P8" s="7" t="s">
        <v>304</v>
      </c>
      <c r="Q8" s="8" t="s">
        <v>474</v>
      </c>
      <c r="R8" s="8">
        <v>850</v>
      </c>
      <c r="S8" s="23" t="s">
        <v>475</v>
      </c>
      <c r="T8" s="48"/>
    </row>
    <row r="9" spans="1:20" x14ac:dyDescent="0.2">
      <c r="A9">
        <f t="shared" si="0"/>
        <v>5</v>
      </c>
      <c r="B9" t="str">
        <f t="shared" si="3"/>
        <v>D</v>
      </c>
      <c r="C9" t="s">
        <v>374</v>
      </c>
      <c r="D9" t="str">
        <f t="shared" si="1"/>
        <v>2a</v>
      </c>
      <c r="E9" t="str">
        <f t="shared" si="2"/>
        <v>beräkna</v>
      </c>
      <c r="F9" t="str">
        <f t="shared" si="4"/>
        <v>5_x5_1x_D_2a</v>
      </c>
      <c r="G9" t="str">
        <f>IFERROR(INDEX(#REF!,MATCH('Kap5-6'!F9,#REF!,0),2),"")</f>
        <v/>
      </c>
      <c r="H9" s="97"/>
      <c r="I9" s="97"/>
      <c r="J9" s="49"/>
      <c r="K9" s="97"/>
      <c r="L9" s="10"/>
      <c r="M9" s="241"/>
      <c r="N9" s="11"/>
      <c r="O9" s="11"/>
      <c r="P9" s="11"/>
      <c r="Q9" s="12"/>
      <c r="R9" s="12"/>
      <c r="S9" s="9"/>
      <c r="T9" s="48"/>
    </row>
    <row r="10" spans="1:20" ht="17" thickBot="1" x14ac:dyDescent="0.25">
      <c r="A10">
        <f t="shared" si="0"/>
        <v>5</v>
      </c>
      <c r="B10" t="str">
        <f t="shared" si="3"/>
        <v>D</v>
      </c>
      <c r="C10" t="s">
        <v>374</v>
      </c>
      <c r="D10" t="str">
        <f t="shared" si="1"/>
        <v>2a</v>
      </c>
      <c r="E10" t="str">
        <f t="shared" si="2"/>
        <v>beräkna</v>
      </c>
      <c r="F10" t="str">
        <f t="shared" si="4"/>
        <v>5_x5_1x_D_2a</v>
      </c>
      <c r="G10" t="str">
        <f>IFERROR(INDEX(#REF!,MATCH('Kap5-6'!F10,#REF!,0),2),"")</f>
        <v/>
      </c>
      <c r="H10" s="98"/>
      <c r="I10" s="98"/>
      <c r="J10" s="50"/>
      <c r="K10" s="98"/>
      <c r="L10" s="17"/>
      <c r="M10" s="242"/>
      <c r="N10" s="20"/>
      <c r="O10" s="20"/>
      <c r="P10" s="20"/>
      <c r="Q10" s="22"/>
      <c r="R10" s="22"/>
      <c r="S10" s="13"/>
      <c r="T10" s="48"/>
    </row>
    <row r="11" spans="1:20" ht="65" thickBot="1" x14ac:dyDescent="0.25">
      <c r="A11">
        <f t="shared" si="0"/>
        <v>5</v>
      </c>
      <c r="B11" t="str">
        <f t="shared" si="3"/>
        <v>D</v>
      </c>
      <c r="C11" t="s">
        <v>374</v>
      </c>
      <c r="D11" t="str">
        <f t="shared" si="1"/>
        <v>2b</v>
      </c>
      <c r="E11" t="str">
        <f t="shared" si="2"/>
        <v>beräkna</v>
      </c>
      <c r="F11" t="str">
        <f t="shared" si="4"/>
        <v>5_x5_1x_D_2b</v>
      </c>
      <c r="G11" t="str">
        <f>IFERROR(INDEX(#REF!,MATCH('Kap5-6'!F11,#REF!,0),2),"")</f>
        <v/>
      </c>
      <c r="H11" s="32">
        <v>5</v>
      </c>
      <c r="I11" s="32" t="s">
        <v>30</v>
      </c>
      <c r="J11" s="47"/>
      <c r="K11" s="32" t="s">
        <v>163</v>
      </c>
      <c r="L11" s="43" t="s">
        <v>328</v>
      </c>
      <c r="M11" s="240"/>
      <c r="N11" s="7">
        <v>1</v>
      </c>
      <c r="O11" s="7" t="s">
        <v>283</v>
      </c>
      <c r="P11" s="7" t="s">
        <v>304</v>
      </c>
      <c r="Q11" s="8" t="s">
        <v>476</v>
      </c>
      <c r="R11" s="8">
        <v>85</v>
      </c>
      <c r="S11" s="23" t="s">
        <v>477</v>
      </c>
      <c r="T11" s="48"/>
    </row>
    <row r="12" spans="1:20" x14ac:dyDescent="0.2">
      <c r="A12">
        <f t="shared" si="0"/>
        <v>5</v>
      </c>
      <c r="B12" t="str">
        <f t="shared" si="3"/>
        <v>D</v>
      </c>
      <c r="C12" t="s">
        <v>374</v>
      </c>
      <c r="D12" t="str">
        <f t="shared" si="1"/>
        <v>2b</v>
      </c>
      <c r="E12" t="str">
        <f t="shared" si="2"/>
        <v>beräkna</v>
      </c>
      <c r="F12" t="str">
        <f t="shared" si="4"/>
        <v>5_x5_1x_D_2b</v>
      </c>
      <c r="G12" t="str">
        <f>IFERROR(INDEX(#REF!,MATCH('Kap5-6'!F12,#REF!,0),2),"")</f>
        <v/>
      </c>
      <c r="H12" s="97"/>
      <c r="I12" s="97"/>
      <c r="J12" s="49"/>
      <c r="K12" s="97"/>
      <c r="L12" s="10"/>
      <c r="M12" s="241"/>
      <c r="N12" s="11"/>
      <c r="O12" s="11"/>
      <c r="P12" s="11"/>
      <c r="Q12" s="12"/>
      <c r="R12" s="12"/>
      <c r="S12" s="9"/>
      <c r="T12" s="48"/>
    </row>
    <row r="13" spans="1:20" ht="17" thickBot="1" x14ac:dyDescent="0.25">
      <c r="A13">
        <f t="shared" si="0"/>
        <v>5</v>
      </c>
      <c r="B13" t="str">
        <f t="shared" si="3"/>
        <v>D</v>
      </c>
      <c r="C13" t="s">
        <v>374</v>
      </c>
      <c r="D13" t="str">
        <f t="shared" si="1"/>
        <v>2b</v>
      </c>
      <c r="E13" t="str">
        <f t="shared" si="2"/>
        <v>beräkna</v>
      </c>
      <c r="F13" t="str">
        <f t="shared" si="4"/>
        <v>5_x5_1x_D_2b</v>
      </c>
      <c r="G13" t="str">
        <f>IFERROR(INDEX(#REF!,MATCH('Kap5-6'!F13,#REF!,0),2),"")</f>
        <v/>
      </c>
      <c r="H13" s="98"/>
      <c r="I13" s="98"/>
      <c r="J13" s="50"/>
      <c r="K13" s="98"/>
      <c r="L13" s="17"/>
      <c r="M13" s="242"/>
      <c r="N13" s="20"/>
      <c r="O13" s="20"/>
      <c r="P13" s="20"/>
      <c r="Q13" s="22"/>
      <c r="R13" s="22"/>
      <c r="S13" s="13"/>
      <c r="T13" s="48"/>
    </row>
    <row r="14" spans="1:20" ht="33" thickBot="1" x14ac:dyDescent="0.25">
      <c r="A14">
        <f t="shared" si="0"/>
        <v>5</v>
      </c>
      <c r="B14" t="str">
        <f t="shared" si="3"/>
        <v>D</v>
      </c>
      <c r="C14" t="s">
        <v>374</v>
      </c>
      <c r="D14" t="str">
        <f t="shared" si="1"/>
        <v>2c</v>
      </c>
      <c r="E14" t="str">
        <f t="shared" si="2"/>
        <v>beräkna</v>
      </c>
      <c r="F14" t="str">
        <f t="shared" si="4"/>
        <v>5_x5_1x_D_2c</v>
      </c>
      <c r="G14" t="str">
        <f>IFERROR(INDEX(#REF!,MATCH('Kap5-6'!F14,#REF!,0),2),"")</f>
        <v/>
      </c>
      <c r="H14" s="32">
        <v>5</v>
      </c>
      <c r="I14" s="32" t="s">
        <v>30</v>
      </c>
      <c r="J14" s="47"/>
      <c r="K14" s="32" t="s">
        <v>164</v>
      </c>
      <c r="L14" s="43" t="s">
        <v>328</v>
      </c>
      <c r="M14" s="240"/>
      <c r="N14" s="7">
        <v>1</v>
      </c>
      <c r="O14" s="7" t="s">
        <v>283</v>
      </c>
      <c r="P14" s="7" t="s">
        <v>304</v>
      </c>
      <c r="Q14" s="8" t="s">
        <v>478</v>
      </c>
      <c r="R14" s="8">
        <v>6</v>
      </c>
      <c r="S14" s="23" t="s">
        <v>479</v>
      </c>
      <c r="T14" s="48"/>
    </row>
    <row r="15" spans="1:20" x14ac:dyDescent="0.2">
      <c r="A15">
        <f t="shared" si="0"/>
        <v>5</v>
      </c>
      <c r="B15" t="str">
        <f t="shared" si="3"/>
        <v>D</v>
      </c>
      <c r="C15" t="s">
        <v>374</v>
      </c>
      <c r="D15" t="str">
        <f t="shared" si="1"/>
        <v>2c</v>
      </c>
      <c r="E15" t="str">
        <f t="shared" si="2"/>
        <v>beräkna</v>
      </c>
      <c r="F15" t="str">
        <f t="shared" si="4"/>
        <v>5_x5_1x_D_2c</v>
      </c>
      <c r="G15" t="str">
        <f>IFERROR(INDEX(#REF!,MATCH('Kap5-6'!F15,#REF!,0),2),"")</f>
        <v/>
      </c>
      <c r="H15" s="97"/>
      <c r="I15" s="97"/>
      <c r="J15" s="49"/>
      <c r="K15" s="97"/>
      <c r="L15" s="10"/>
      <c r="M15" s="241"/>
      <c r="N15" s="11"/>
      <c r="O15" s="11"/>
      <c r="P15" s="11"/>
      <c r="Q15" s="12"/>
      <c r="R15" s="12"/>
      <c r="S15" s="9"/>
      <c r="T15" s="48"/>
    </row>
    <row r="16" spans="1:20" ht="17" thickBot="1" x14ac:dyDescent="0.25">
      <c r="A16">
        <f t="shared" si="0"/>
        <v>5</v>
      </c>
      <c r="B16" t="str">
        <f t="shared" si="3"/>
        <v>D</v>
      </c>
      <c r="C16" t="s">
        <v>374</v>
      </c>
      <c r="D16" t="str">
        <f t="shared" si="1"/>
        <v>2c</v>
      </c>
      <c r="E16" t="str">
        <f t="shared" si="2"/>
        <v>beräkna</v>
      </c>
      <c r="F16" t="str">
        <f t="shared" si="4"/>
        <v>5_x5_1x_D_2c</v>
      </c>
      <c r="G16" t="str">
        <f>IFERROR(INDEX(#REF!,MATCH('Kap5-6'!F16,#REF!,0),2),"")</f>
        <v/>
      </c>
      <c r="H16" s="98"/>
      <c r="I16" s="98"/>
      <c r="J16" s="50"/>
      <c r="K16" s="98"/>
      <c r="L16" s="17"/>
      <c r="M16" s="242"/>
      <c r="N16" s="20"/>
      <c r="O16" s="20"/>
      <c r="P16" s="20"/>
      <c r="Q16" s="22"/>
      <c r="R16" s="22"/>
      <c r="S16" s="13"/>
      <c r="T16" s="48"/>
    </row>
    <row r="17" spans="1:20" ht="33" thickBot="1" x14ac:dyDescent="0.25">
      <c r="A17">
        <f t="shared" si="0"/>
        <v>5</v>
      </c>
      <c r="B17" t="str">
        <f t="shared" si="3"/>
        <v>D</v>
      </c>
      <c r="C17" t="s">
        <v>374</v>
      </c>
      <c r="D17" t="str">
        <f t="shared" si="1"/>
        <v>2d</v>
      </c>
      <c r="E17" t="str">
        <f t="shared" si="2"/>
        <v>beräkna</v>
      </c>
      <c r="F17" t="str">
        <f t="shared" si="4"/>
        <v>5_x5_1x_D_2d</v>
      </c>
      <c r="G17" t="str">
        <f>IFERROR(INDEX(#REF!,MATCH('Kap5-6'!F17,#REF!,0),2),"")</f>
        <v/>
      </c>
      <c r="H17" s="32">
        <v>5</v>
      </c>
      <c r="I17" s="32" t="s">
        <v>30</v>
      </c>
      <c r="J17" s="47"/>
      <c r="K17" s="32" t="s">
        <v>461</v>
      </c>
      <c r="L17" s="43" t="s">
        <v>328</v>
      </c>
      <c r="M17" s="240"/>
      <c r="N17" s="7">
        <v>1</v>
      </c>
      <c r="O17" s="7" t="s">
        <v>283</v>
      </c>
      <c r="P17" s="7" t="s">
        <v>304</v>
      </c>
      <c r="Q17" s="8" t="s">
        <v>480</v>
      </c>
      <c r="R17" s="8">
        <v>0.55000000000000004</v>
      </c>
      <c r="S17" s="23" t="s">
        <v>481</v>
      </c>
      <c r="T17" s="48"/>
    </row>
    <row r="18" spans="1:20" x14ac:dyDescent="0.2">
      <c r="A18">
        <f t="shared" si="0"/>
        <v>5</v>
      </c>
      <c r="B18" t="str">
        <f t="shared" si="3"/>
        <v>D</v>
      </c>
      <c r="C18" t="s">
        <v>374</v>
      </c>
      <c r="D18" t="str">
        <f t="shared" si="1"/>
        <v>2d</v>
      </c>
      <c r="E18" t="str">
        <f t="shared" si="2"/>
        <v>beräkna</v>
      </c>
      <c r="F18" t="str">
        <f t="shared" si="4"/>
        <v>5_x5_1x_D_2d</v>
      </c>
      <c r="G18" t="str">
        <f>IFERROR(INDEX(#REF!,MATCH('Kap5-6'!F18,#REF!,0),2),"")</f>
        <v/>
      </c>
      <c r="H18" s="97"/>
      <c r="I18" s="97"/>
      <c r="J18" s="49"/>
      <c r="K18" s="97"/>
      <c r="L18" s="10"/>
      <c r="M18" s="241"/>
      <c r="N18" s="11">
        <v>2</v>
      </c>
      <c r="O18" s="11" t="s">
        <v>283</v>
      </c>
      <c r="P18" s="11" t="s">
        <v>304</v>
      </c>
      <c r="Q18" s="12" t="s">
        <v>482</v>
      </c>
      <c r="R18" s="12">
        <v>4.55</v>
      </c>
      <c r="S18" s="9" t="s">
        <v>483</v>
      </c>
      <c r="T18" s="48"/>
    </row>
    <row r="19" spans="1:20" ht="17" thickBot="1" x14ac:dyDescent="0.25">
      <c r="A19">
        <f t="shared" si="0"/>
        <v>5</v>
      </c>
      <c r="B19" t="str">
        <f t="shared" si="3"/>
        <v>D</v>
      </c>
      <c r="C19" t="s">
        <v>374</v>
      </c>
      <c r="D19" t="str">
        <f t="shared" si="1"/>
        <v>2d</v>
      </c>
      <c r="E19" t="str">
        <f t="shared" si="2"/>
        <v>beräkna</v>
      </c>
      <c r="F19" t="str">
        <f t="shared" si="4"/>
        <v>5_x5_1x_D_2d</v>
      </c>
      <c r="G19" t="str">
        <f>IFERROR(INDEX(#REF!,MATCH('Kap5-6'!F19,#REF!,0),2),"")</f>
        <v/>
      </c>
      <c r="H19" s="98"/>
      <c r="I19" s="98"/>
      <c r="J19" s="50"/>
      <c r="K19" s="98"/>
      <c r="L19" s="17"/>
      <c r="M19" s="242"/>
      <c r="N19" s="20"/>
      <c r="O19" s="20"/>
      <c r="P19" s="20"/>
      <c r="Q19" s="22"/>
      <c r="R19" s="22"/>
      <c r="S19" s="13"/>
      <c r="T19" s="48"/>
    </row>
    <row r="20" spans="1:20" ht="33" thickBot="1" x14ac:dyDescent="0.25">
      <c r="A20">
        <f t="shared" si="0"/>
        <v>5</v>
      </c>
      <c r="B20" t="str">
        <f t="shared" si="3"/>
        <v>D</v>
      </c>
      <c r="C20" t="s">
        <v>374</v>
      </c>
      <c r="D20" t="str">
        <f t="shared" si="1"/>
        <v>3a</v>
      </c>
      <c r="E20" t="str">
        <f t="shared" si="2"/>
        <v>beräkna</v>
      </c>
      <c r="F20" t="str">
        <f t="shared" si="4"/>
        <v>5_x5_1x_D_3a</v>
      </c>
      <c r="G20" t="str">
        <f>IFERROR(INDEX(#REF!,MATCH('Kap5-6'!F20,#REF!,0),2),"")</f>
        <v/>
      </c>
      <c r="H20" s="32">
        <v>5</v>
      </c>
      <c r="I20" s="32" t="s">
        <v>30</v>
      </c>
      <c r="J20" s="47"/>
      <c r="K20" s="32" t="s">
        <v>36</v>
      </c>
      <c r="L20" s="43" t="s">
        <v>328</v>
      </c>
      <c r="M20" s="240"/>
      <c r="N20" s="7">
        <v>1</v>
      </c>
      <c r="O20" s="7" t="s">
        <v>281</v>
      </c>
      <c r="P20" s="7" t="s">
        <v>303</v>
      </c>
      <c r="Q20" s="8" t="s">
        <v>303</v>
      </c>
      <c r="R20" s="8">
        <v>40</v>
      </c>
      <c r="S20" s="23" t="s">
        <v>484</v>
      </c>
      <c r="T20" s="48"/>
    </row>
    <row r="21" spans="1:20" ht="48" x14ac:dyDescent="0.2">
      <c r="A21">
        <f t="shared" si="0"/>
        <v>5</v>
      </c>
      <c r="B21" t="str">
        <f t="shared" si="3"/>
        <v>D</v>
      </c>
      <c r="C21" t="s">
        <v>374</v>
      </c>
      <c r="D21" t="str">
        <f t="shared" si="1"/>
        <v>3a</v>
      </c>
      <c r="E21" t="str">
        <f t="shared" si="2"/>
        <v>beräkna</v>
      </c>
      <c r="F21" t="str">
        <f t="shared" si="4"/>
        <v>5_x5_1x_D_3a</v>
      </c>
      <c r="G21" t="str">
        <f>IFERROR(INDEX(#REF!,MATCH('Kap5-6'!F21,#REF!,0),2),"")</f>
        <v/>
      </c>
      <c r="H21" s="97"/>
      <c r="I21" s="97"/>
      <c r="J21" s="49"/>
      <c r="K21" s="97"/>
      <c r="L21" s="10"/>
      <c r="M21" s="241"/>
      <c r="N21" s="11">
        <v>2</v>
      </c>
      <c r="O21" s="11" t="s">
        <v>283</v>
      </c>
      <c r="P21" s="11" t="s">
        <v>304</v>
      </c>
      <c r="Q21" s="12" t="s">
        <v>485</v>
      </c>
      <c r="R21" s="12">
        <v>28</v>
      </c>
      <c r="S21" s="9" t="s">
        <v>486</v>
      </c>
      <c r="T21" s="48"/>
    </row>
    <row r="22" spans="1:20" ht="17" thickBot="1" x14ac:dyDescent="0.25">
      <c r="A22">
        <f t="shared" si="0"/>
        <v>5</v>
      </c>
      <c r="B22" t="str">
        <f t="shared" si="3"/>
        <v>D</v>
      </c>
      <c r="C22" t="s">
        <v>374</v>
      </c>
      <c r="D22" t="str">
        <f t="shared" si="1"/>
        <v>3a</v>
      </c>
      <c r="E22" t="str">
        <f t="shared" si="2"/>
        <v>beräkna</v>
      </c>
      <c r="F22" t="str">
        <f t="shared" si="4"/>
        <v>5_x5_1x_D_3a</v>
      </c>
      <c r="G22" t="str">
        <f>IFERROR(INDEX(#REF!,MATCH('Kap5-6'!F22,#REF!,0),2),"")</f>
        <v/>
      </c>
      <c r="H22" s="98"/>
      <c r="I22" s="98"/>
      <c r="J22" s="50"/>
      <c r="K22" s="98"/>
      <c r="L22" s="17"/>
      <c r="M22" s="242"/>
      <c r="N22" s="20"/>
      <c r="O22" s="20"/>
      <c r="P22" s="20"/>
      <c r="Q22" s="22"/>
      <c r="R22" s="22"/>
      <c r="S22" s="13"/>
      <c r="T22" s="48"/>
    </row>
    <row r="23" spans="1:20" ht="33" thickBot="1" x14ac:dyDescent="0.25">
      <c r="A23">
        <f t="shared" si="0"/>
        <v>5</v>
      </c>
      <c r="B23" t="str">
        <f t="shared" si="3"/>
        <v>D</v>
      </c>
      <c r="C23" t="s">
        <v>374</v>
      </c>
      <c r="D23" t="str">
        <f t="shared" si="1"/>
        <v>3b</v>
      </c>
      <c r="E23" t="str">
        <f t="shared" si="2"/>
        <v>beräkna</v>
      </c>
      <c r="F23" t="str">
        <f t="shared" si="4"/>
        <v>5_x5_1x_D_3b</v>
      </c>
      <c r="G23" t="str">
        <f>IFERROR(INDEX(#REF!,MATCH('Kap5-6'!F23,#REF!,0),2),"")</f>
        <v/>
      </c>
      <c r="H23" s="47">
        <v>5</v>
      </c>
      <c r="I23" s="47" t="s">
        <v>30</v>
      </c>
      <c r="J23" s="47"/>
      <c r="K23" s="47" t="s">
        <v>37</v>
      </c>
      <c r="L23" s="47" t="s">
        <v>328</v>
      </c>
      <c r="M23" s="41"/>
      <c r="N23" s="7">
        <v>1</v>
      </c>
      <c r="O23" s="7" t="s">
        <v>283</v>
      </c>
      <c r="P23" s="7" t="s">
        <v>304</v>
      </c>
      <c r="Q23" s="8" t="s">
        <v>487</v>
      </c>
      <c r="R23" s="8">
        <v>0.3</v>
      </c>
      <c r="S23" s="23" t="s">
        <v>488</v>
      </c>
      <c r="T23" s="48"/>
    </row>
    <row r="24" spans="1:20" ht="32" x14ac:dyDescent="0.2">
      <c r="A24">
        <f t="shared" si="0"/>
        <v>5</v>
      </c>
      <c r="B24" t="str">
        <f t="shared" si="3"/>
        <v>D</v>
      </c>
      <c r="C24" t="s">
        <v>374</v>
      </c>
      <c r="D24" t="str">
        <f t="shared" si="1"/>
        <v>3c</v>
      </c>
      <c r="E24" t="str">
        <f t="shared" si="2"/>
        <v>beräkna</v>
      </c>
      <c r="F24" t="str">
        <f t="shared" si="4"/>
        <v>5_x5_1x_D_3c</v>
      </c>
      <c r="G24" t="str">
        <f>IFERROR(INDEX(#REF!,MATCH('Kap5-6'!F24,#REF!,0),2),"")</f>
        <v/>
      </c>
      <c r="H24" s="32">
        <v>5</v>
      </c>
      <c r="I24" s="32" t="s">
        <v>30</v>
      </c>
      <c r="J24" s="47"/>
      <c r="K24" s="32" t="s">
        <v>165</v>
      </c>
      <c r="L24" s="43" t="s">
        <v>328</v>
      </c>
      <c r="M24" s="240"/>
      <c r="N24" s="7">
        <v>1</v>
      </c>
      <c r="O24" s="7" t="s">
        <v>283</v>
      </c>
      <c r="P24" s="7" t="s">
        <v>304</v>
      </c>
      <c r="Q24" s="8" t="s">
        <v>489</v>
      </c>
      <c r="R24" s="8" t="s">
        <v>338</v>
      </c>
      <c r="S24" s="16" t="s">
        <v>490</v>
      </c>
      <c r="T24" s="48"/>
    </row>
    <row r="25" spans="1:20" ht="32" x14ac:dyDescent="0.2">
      <c r="A25">
        <f t="shared" si="0"/>
        <v>5</v>
      </c>
      <c r="B25" t="str">
        <f t="shared" si="3"/>
        <v>D</v>
      </c>
      <c r="C25" t="s">
        <v>374</v>
      </c>
      <c r="D25" t="str">
        <f t="shared" si="1"/>
        <v>3c</v>
      </c>
      <c r="E25" t="str">
        <f t="shared" si="2"/>
        <v>beräkna</v>
      </c>
      <c r="F25" t="str">
        <f t="shared" si="4"/>
        <v>5_x5_1x_D_3c</v>
      </c>
      <c r="G25" t="str">
        <f>IFERROR(INDEX(#REF!,MATCH('Kap5-6'!F25,#REF!,0),2),"")</f>
        <v/>
      </c>
      <c r="H25" s="97"/>
      <c r="I25" s="97"/>
      <c r="J25" s="49"/>
      <c r="K25" s="97"/>
      <c r="L25" s="10"/>
      <c r="M25" s="241"/>
      <c r="N25" s="11">
        <v>2</v>
      </c>
      <c r="O25" s="11" t="s">
        <v>283</v>
      </c>
      <c r="P25" s="11" t="s">
        <v>304</v>
      </c>
      <c r="Q25" s="12" t="s">
        <v>491</v>
      </c>
      <c r="R25" s="12">
        <v>12</v>
      </c>
      <c r="S25" s="55" t="s">
        <v>492</v>
      </c>
      <c r="T25" s="57"/>
    </row>
    <row r="26" spans="1:20" ht="32" x14ac:dyDescent="0.2">
      <c r="A26">
        <f t="shared" si="0"/>
        <v>5</v>
      </c>
      <c r="B26" t="str">
        <f t="shared" si="3"/>
        <v>D</v>
      </c>
      <c r="C26" t="s">
        <v>374</v>
      </c>
      <c r="D26" t="str">
        <f t="shared" si="1"/>
        <v>3c</v>
      </c>
      <c r="E26" t="str">
        <f t="shared" si="2"/>
        <v>beräkna</v>
      </c>
      <c r="F26" t="str">
        <f t="shared" si="4"/>
        <v>5_x5_1x_D_3c</v>
      </c>
      <c r="G26" t="str">
        <f>IFERROR(INDEX(#REF!,MATCH('Kap5-6'!F26,#REF!,0),2),"")</f>
        <v/>
      </c>
      <c r="H26" s="97"/>
      <c r="I26" s="97"/>
      <c r="J26" s="49"/>
      <c r="K26" s="97"/>
      <c r="L26" s="10"/>
      <c r="M26" s="241"/>
      <c r="N26" s="14">
        <v>3</v>
      </c>
      <c r="O26" s="21" t="s">
        <v>283</v>
      </c>
      <c r="P26" s="21" t="s">
        <v>304</v>
      </c>
      <c r="Q26" s="24" t="s">
        <v>489</v>
      </c>
      <c r="R26" s="15" t="s">
        <v>493</v>
      </c>
      <c r="S26" s="13" t="s">
        <v>494</v>
      </c>
      <c r="T26" s="57"/>
    </row>
    <row r="27" spans="1:20" ht="32" x14ac:dyDescent="0.2">
      <c r="A27">
        <f t="shared" si="0"/>
        <v>5</v>
      </c>
      <c r="B27" t="str">
        <f t="shared" si="3"/>
        <v>D</v>
      </c>
      <c r="C27" t="s">
        <v>374</v>
      </c>
      <c r="D27" t="str">
        <f t="shared" si="1"/>
        <v>3c</v>
      </c>
      <c r="E27" t="str">
        <f t="shared" si="2"/>
        <v>beräkna</v>
      </c>
      <c r="F27" t="str">
        <f t="shared" si="4"/>
        <v>5_x5_1x_D_3c</v>
      </c>
      <c r="G27" t="str">
        <f>IFERROR(INDEX(#REF!,MATCH('Kap5-6'!F27,#REF!,0),2),"")</f>
        <v/>
      </c>
      <c r="H27" s="97"/>
      <c r="I27" s="97"/>
      <c r="J27" s="49"/>
      <c r="K27" s="97"/>
      <c r="L27" s="10"/>
      <c r="M27" s="241"/>
      <c r="N27" s="14">
        <v>4</v>
      </c>
      <c r="O27" s="14" t="s">
        <v>283</v>
      </c>
      <c r="P27" s="14" t="s">
        <v>304</v>
      </c>
      <c r="Q27" s="15" t="s">
        <v>495</v>
      </c>
      <c r="R27" s="15" t="s">
        <v>339</v>
      </c>
      <c r="S27" s="13" t="s">
        <v>496</v>
      </c>
      <c r="T27" s="57"/>
    </row>
    <row r="28" spans="1:20" ht="33" thickBot="1" x14ac:dyDescent="0.25">
      <c r="A28">
        <f t="shared" si="0"/>
        <v>5</v>
      </c>
      <c r="B28" t="str">
        <f t="shared" si="3"/>
        <v>D</v>
      </c>
      <c r="C28" t="s">
        <v>374</v>
      </c>
      <c r="D28" t="str">
        <f t="shared" si="1"/>
        <v>3c</v>
      </c>
      <c r="E28" t="str">
        <f t="shared" si="2"/>
        <v>beräkna</v>
      </c>
      <c r="F28" t="str">
        <f t="shared" si="4"/>
        <v>5_x5_1x_D_3c</v>
      </c>
      <c r="G28" t="str">
        <f>IFERROR(INDEX(#REF!,MATCH('Kap5-6'!F28,#REF!,0),2),"")</f>
        <v/>
      </c>
      <c r="H28" s="98"/>
      <c r="I28" s="98"/>
      <c r="J28" s="49"/>
      <c r="K28" s="98"/>
      <c r="L28" s="17"/>
      <c r="M28" s="241"/>
      <c r="N28" s="14">
        <v>5</v>
      </c>
      <c r="O28" s="14" t="s">
        <v>281</v>
      </c>
      <c r="P28" s="14" t="s">
        <v>329</v>
      </c>
      <c r="Q28" s="15" t="s">
        <v>303</v>
      </c>
      <c r="R28" s="15" t="s">
        <v>497</v>
      </c>
      <c r="S28" s="13" t="s">
        <v>498</v>
      </c>
      <c r="T28" s="57"/>
    </row>
    <row r="29" spans="1:20" ht="32" x14ac:dyDescent="0.2">
      <c r="A29">
        <f t="shared" si="0"/>
        <v>5</v>
      </c>
      <c r="B29" t="str">
        <f t="shared" si="3"/>
        <v>D</v>
      </c>
      <c r="C29" t="s">
        <v>374</v>
      </c>
      <c r="D29" t="str">
        <f t="shared" si="1"/>
        <v>3d</v>
      </c>
      <c r="E29" t="str">
        <f t="shared" si="2"/>
        <v>beräkna</v>
      </c>
      <c r="F29" t="str">
        <f t="shared" si="4"/>
        <v>5_x5_1x_D_3d</v>
      </c>
      <c r="G29" t="str">
        <f>IFERROR(INDEX(#REF!,MATCH('Kap5-6'!F29,#REF!,0),2),"")</f>
        <v/>
      </c>
      <c r="H29" s="99">
        <v>5</v>
      </c>
      <c r="I29" s="99" t="s">
        <v>30</v>
      </c>
      <c r="J29" s="47"/>
      <c r="K29" s="32" t="s">
        <v>239</v>
      </c>
      <c r="L29" s="43" t="s">
        <v>328</v>
      </c>
      <c r="M29" s="240"/>
      <c r="N29" s="7">
        <v>1</v>
      </c>
      <c r="O29" s="7" t="s">
        <v>283</v>
      </c>
      <c r="P29" s="7" t="s">
        <v>304</v>
      </c>
      <c r="Q29" s="8" t="s">
        <v>489</v>
      </c>
      <c r="R29" s="8" t="s">
        <v>364</v>
      </c>
      <c r="S29" s="55" t="s">
        <v>499</v>
      </c>
      <c r="T29" s="57"/>
    </row>
    <row r="30" spans="1:20" ht="32" x14ac:dyDescent="0.2">
      <c r="A30">
        <f t="shared" si="0"/>
        <v>5</v>
      </c>
      <c r="B30" t="str">
        <f t="shared" si="3"/>
        <v>D</v>
      </c>
      <c r="C30" t="s">
        <v>374</v>
      </c>
      <c r="D30" t="str">
        <f t="shared" si="1"/>
        <v>3d</v>
      </c>
      <c r="E30" t="str">
        <f t="shared" si="2"/>
        <v>beräkna</v>
      </c>
      <c r="F30" t="str">
        <f t="shared" si="4"/>
        <v>5_x5_1x_D_3d</v>
      </c>
      <c r="G30" t="str">
        <f>IFERROR(INDEX(#REF!,MATCH('Kap5-6'!F30,#REF!,0),2),"")</f>
        <v/>
      </c>
      <c r="H30" s="100"/>
      <c r="I30" s="100"/>
      <c r="J30" s="49"/>
      <c r="K30" s="97"/>
      <c r="L30" s="10"/>
      <c r="M30" s="241"/>
      <c r="N30" s="21">
        <v>2</v>
      </c>
      <c r="O30" s="21" t="s">
        <v>283</v>
      </c>
      <c r="P30" s="21" t="s">
        <v>304</v>
      </c>
      <c r="Q30" s="24" t="s">
        <v>500</v>
      </c>
      <c r="R30" s="24" t="s">
        <v>337</v>
      </c>
      <c r="S30" s="25" t="s">
        <v>501</v>
      </c>
      <c r="T30" s="57"/>
    </row>
    <row r="31" spans="1:20" ht="32" x14ac:dyDescent="0.2">
      <c r="A31">
        <f t="shared" si="0"/>
        <v>5</v>
      </c>
      <c r="B31" t="str">
        <f t="shared" si="3"/>
        <v>D</v>
      </c>
      <c r="C31" t="s">
        <v>374</v>
      </c>
      <c r="D31" t="str">
        <f t="shared" si="1"/>
        <v>3d</v>
      </c>
      <c r="E31" t="str">
        <f t="shared" si="2"/>
        <v>beräkna</v>
      </c>
      <c r="F31" t="str">
        <f t="shared" si="4"/>
        <v>5_x5_1x_D_3d</v>
      </c>
      <c r="G31" t="str">
        <f>IFERROR(INDEX(#REF!,MATCH('Kap5-6'!F31,#REF!,0),2),"")</f>
        <v/>
      </c>
      <c r="H31" s="100"/>
      <c r="I31" s="100"/>
      <c r="J31" s="49"/>
      <c r="K31" s="97"/>
      <c r="L31" s="10"/>
      <c r="M31" s="241"/>
      <c r="N31" s="21">
        <v>3</v>
      </c>
      <c r="O31" s="21" t="s">
        <v>283</v>
      </c>
      <c r="P31" s="21" t="s">
        <v>304</v>
      </c>
      <c r="Q31" s="24" t="s">
        <v>502</v>
      </c>
      <c r="R31" s="24" t="s">
        <v>503</v>
      </c>
      <c r="S31" s="25" t="s">
        <v>504</v>
      </c>
      <c r="T31" s="57"/>
    </row>
    <row r="32" spans="1:20" ht="33" thickBot="1" x14ac:dyDescent="0.25">
      <c r="A32">
        <f t="shared" si="0"/>
        <v>5</v>
      </c>
      <c r="B32" t="str">
        <f t="shared" si="3"/>
        <v>D</v>
      </c>
      <c r="C32" t="s">
        <v>374</v>
      </c>
      <c r="D32" t="str">
        <f t="shared" si="1"/>
        <v>3d</v>
      </c>
      <c r="E32" t="str">
        <f t="shared" si="2"/>
        <v>beräkna</v>
      </c>
      <c r="F32" t="str">
        <f t="shared" si="4"/>
        <v>5_x5_1x_D_3d</v>
      </c>
      <c r="G32" t="str">
        <f>IFERROR(INDEX(#REF!,MATCH('Kap5-6'!F32,#REF!,0),2),"")</f>
        <v/>
      </c>
      <c r="H32" s="101"/>
      <c r="I32" s="101"/>
      <c r="J32" s="49"/>
      <c r="K32" s="98"/>
      <c r="L32" s="17"/>
      <c r="M32" s="241"/>
      <c r="N32" s="11">
        <v>4</v>
      </c>
      <c r="O32" s="11" t="s">
        <v>281</v>
      </c>
      <c r="P32" s="11" t="s">
        <v>329</v>
      </c>
      <c r="Q32" s="12" t="s">
        <v>303</v>
      </c>
      <c r="R32" s="12" t="s">
        <v>505</v>
      </c>
      <c r="S32" s="25" t="s">
        <v>506</v>
      </c>
      <c r="T32" s="48"/>
    </row>
    <row r="33" spans="1:20" ht="49" thickBot="1" x14ac:dyDescent="0.25">
      <c r="A33">
        <f t="shared" si="0"/>
        <v>5</v>
      </c>
      <c r="B33" t="str">
        <f t="shared" si="3"/>
        <v>D</v>
      </c>
      <c r="C33" t="s">
        <v>374</v>
      </c>
      <c r="D33" t="str">
        <f t="shared" si="1"/>
        <v>4a</v>
      </c>
      <c r="E33" t="str">
        <f t="shared" si="2"/>
        <v>beräkna</v>
      </c>
      <c r="F33" t="str">
        <f t="shared" si="4"/>
        <v>5_x5_1x_D_4a</v>
      </c>
      <c r="G33" t="str">
        <f>IFERROR(INDEX(#REF!,MATCH('Kap5-6'!F33,#REF!,0),2),"")</f>
        <v/>
      </c>
      <c r="H33" s="47">
        <v>5</v>
      </c>
      <c r="I33" s="47" t="s">
        <v>30</v>
      </c>
      <c r="J33" s="47"/>
      <c r="K33" s="47" t="s">
        <v>38</v>
      </c>
      <c r="L33" s="47" t="s">
        <v>328</v>
      </c>
      <c r="M33" s="41"/>
      <c r="N33" s="7">
        <v>1</v>
      </c>
      <c r="O33" s="7" t="s">
        <v>283</v>
      </c>
      <c r="P33" s="7" t="s">
        <v>304</v>
      </c>
      <c r="Q33" s="8" t="s">
        <v>507</v>
      </c>
      <c r="R33" s="8">
        <v>-3</v>
      </c>
      <c r="S33" s="23" t="s">
        <v>508</v>
      </c>
      <c r="T33" s="48"/>
    </row>
    <row r="34" spans="1:20" ht="33" thickBot="1" x14ac:dyDescent="0.25">
      <c r="A34">
        <f t="shared" si="0"/>
        <v>5</v>
      </c>
      <c r="B34" t="str">
        <f t="shared" si="3"/>
        <v>D</v>
      </c>
      <c r="C34" t="s">
        <v>374</v>
      </c>
      <c r="D34" t="str">
        <f t="shared" si="1"/>
        <v>4b</v>
      </c>
      <c r="E34" t="str">
        <f t="shared" si="2"/>
        <v>beräkna</v>
      </c>
      <c r="F34" t="str">
        <f t="shared" si="4"/>
        <v>5_x5_1x_D_4b</v>
      </c>
      <c r="G34" t="str">
        <f>IFERROR(INDEX(#REF!,MATCH('Kap5-6'!F34,#REF!,0),2),"")</f>
        <v/>
      </c>
      <c r="H34" s="47">
        <v>5</v>
      </c>
      <c r="I34" s="47" t="s">
        <v>30</v>
      </c>
      <c r="J34" s="47"/>
      <c r="K34" s="47" t="s">
        <v>39</v>
      </c>
      <c r="L34" s="47" t="s">
        <v>328</v>
      </c>
      <c r="M34" s="41"/>
      <c r="N34" s="7">
        <v>1</v>
      </c>
      <c r="O34" s="7" t="s">
        <v>283</v>
      </c>
      <c r="P34" s="7" t="s">
        <v>304</v>
      </c>
      <c r="Q34" s="8" t="s">
        <v>509</v>
      </c>
      <c r="R34" s="8">
        <v>-13</v>
      </c>
      <c r="S34" s="23" t="s">
        <v>510</v>
      </c>
      <c r="T34" s="48"/>
    </row>
    <row r="35" spans="1:20" ht="33" thickBot="1" x14ac:dyDescent="0.25">
      <c r="A35">
        <f t="shared" si="0"/>
        <v>5</v>
      </c>
      <c r="B35" t="str">
        <f t="shared" si="3"/>
        <v>D</v>
      </c>
      <c r="C35" t="s">
        <v>374</v>
      </c>
      <c r="D35" t="str">
        <f t="shared" si="1"/>
        <v>4c</v>
      </c>
      <c r="E35" t="str">
        <f t="shared" si="2"/>
        <v>beräkna</v>
      </c>
      <c r="F35" t="str">
        <f t="shared" si="4"/>
        <v>5_x5_1x_D_4c</v>
      </c>
      <c r="G35" t="str">
        <f>IFERROR(INDEX(#REF!,MATCH('Kap5-6'!F35,#REF!,0),2),"")</f>
        <v/>
      </c>
      <c r="H35" s="47">
        <v>5</v>
      </c>
      <c r="I35" s="47" t="s">
        <v>30</v>
      </c>
      <c r="J35" s="47"/>
      <c r="K35" s="47" t="s">
        <v>41</v>
      </c>
      <c r="L35" s="47" t="s">
        <v>328</v>
      </c>
      <c r="M35" s="41"/>
      <c r="N35" s="7">
        <v>1</v>
      </c>
      <c r="O35" s="7" t="s">
        <v>283</v>
      </c>
      <c r="P35" s="7" t="s">
        <v>304</v>
      </c>
      <c r="Q35" s="8" t="s">
        <v>511</v>
      </c>
      <c r="R35" s="8">
        <v>3</v>
      </c>
      <c r="S35" s="23" t="s">
        <v>512</v>
      </c>
      <c r="T35" s="48"/>
    </row>
    <row r="36" spans="1:20" ht="49" thickBot="1" x14ac:dyDescent="0.25">
      <c r="A36">
        <f t="shared" si="0"/>
        <v>5</v>
      </c>
      <c r="B36" t="str">
        <f t="shared" si="3"/>
        <v>D</v>
      </c>
      <c r="C36" t="s">
        <v>374</v>
      </c>
      <c r="D36" t="str">
        <f t="shared" si="1"/>
        <v>4d</v>
      </c>
      <c r="E36" t="str">
        <f t="shared" si="2"/>
        <v>beräkna</v>
      </c>
      <c r="F36" t="str">
        <f t="shared" si="4"/>
        <v>5_x5_1x_D_4d</v>
      </c>
      <c r="G36" t="str">
        <f>IFERROR(INDEX(#REF!,MATCH('Kap5-6'!F36,#REF!,0),2),"")</f>
        <v/>
      </c>
      <c r="H36" s="47">
        <v>5</v>
      </c>
      <c r="I36" s="47" t="s">
        <v>30</v>
      </c>
      <c r="J36" s="47"/>
      <c r="K36" s="47" t="s">
        <v>234</v>
      </c>
      <c r="L36" s="47" t="s">
        <v>328</v>
      </c>
      <c r="M36" s="41"/>
      <c r="N36" s="7">
        <v>1</v>
      </c>
      <c r="O36" s="7" t="s">
        <v>283</v>
      </c>
      <c r="P36" s="7" t="s">
        <v>304</v>
      </c>
      <c r="Q36" s="8" t="s">
        <v>513</v>
      </c>
      <c r="R36" s="8">
        <v>40</v>
      </c>
      <c r="S36" s="23" t="s">
        <v>514</v>
      </c>
      <c r="T36" s="48"/>
    </row>
    <row r="37" spans="1:20" ht="65" thickBot="1" x14ac:dyDescent="0.25">
      <c r="A37">
        <f t="shared" si="0"/>
        <v>5</v>
      </c>
      <c r="B37" t="str">
        <f t="shared" si="3"/>
        <v>D</v>
      </c>
      <c r="C37" t="s">
        <v>374</v>
      </c>
      <c r="D37">
        <f t="shared" si="1"/>
        <v>5</v>
      </c>
      <c r="E37" t="str">
        <f t="shared" si="2"/>
        <v>problemlösning</v>
      </c>
      <c r="F37" t="str">
        <f t="shared" si="4"/>
        <v>5_x5_1x_D_5</v>
      </c>
      <c r="G37" t="str">
        <f>IFERROR(INDEX(#REF!,MATCH('Kap5-6'!F37,#REF!,0),2),"")</f>
        <v/>
      </c>
      <c r="H37" s="32">
        <v>5</v>
      </c>
      <c r="I37" s="32" t="s">
        <v>30</v>
      </c>
      <c r="J37" s="47"/>
      <c r="K37" s="32">
        <v>5</v>
      </c>
      <c r="L37" s="43" t="s">
        <v>515</v>
      </c>
      <c r="M37" s="240"/>
      <c r="N37" s="7">
        <v>1</v>
      </c>
      <c r="O37" s="7" t="s">
        <v>283</v>
      </c>
      <c r="P37" s="7" t="s">
        <v>304</v>
      </c>
      <c r="Q37" s="8" t="s">
        <v>516</v>
      </c>
      <c r="R37" s="8" t="s">
        <v>517</v>
      </c>
      <c r="S37" s="23" t="s">
        <v>518</v>
      </c>
      <c r="T37" s="48"/>
    </row>
    <row r="38" spans="1:20" ht="32" x14ac:dyDescent="0.2">
      <c r="A38">
        <f t="shared" si="0"/>
        <v>5</v>
      </c>
      <c r="B38" t="str">
        <f t="shared" si="3"/>
        <v>D</v>
      </c>
      <c r="C38" t="s">
        <v>374</v>
      </c>
      <c r="D38">
        <f t="shared" si="1"/>
        <v>5</v>
      </c>
      <c r="E38" t="str">
        <f t="shared" si="2"/>
        <v>problemlösning</v>
      </c>
      <c r="F38" t="str">
        <f t="shared" si="4"/>
        <v>5_x5_1x_D_5</v>
      </c>
      <c r="G38" t="str">
        <f>IFERROR(INDEX(#REF!,MATCH('Kap5-6'!F38,#REF!,0),2),"")</f>
        <v/>
      </c>
      <c r="H38" s="97"/>
      <c r="I38" s="97"/>
      <c r="J38" s="49"/>
      <c r="K38" s="97"/>
      <c r="L38" s="10"/>
      <c r="M38" s="241"/>
      <c r="N38" s="11">
        <v>2</v>
      </c>
      <c r="O38" s="11" t="s">
        <v>283</v>
      </c>
      <c r="P38" s="11" t="s">
        <v>304</v>
      </c>
      <c r="Q38" s="12" t="s">
        <v>519</v>
      </c>
      <c r="R38" s="12">
        <v>14</v>
      </c>
      <c r="S38" s="9" t="s">
        <v>520</v>
      </c>
      <c r="T38" s="48"/>
    </row>
    <row r="39" spans="1:20" ht="33" thickBot="1" x14ac:dyDescent="0.25">
      <c r="A39">
        <f t="shared" si="0"/>
        <v>5</v>
      </c>
      <c r="B39" t="str">
        <f t="shared" si="3"/>
        <v>D</v>
      </c>
      <c r="C39" t="s">
        <v>374</v>
      </c>
      <c r="D39">
        <f t="shared" si="1"/>
        <v>5</v>
      </c>
      <c r="E39" t="str">
        <f t="shared" si="2"/>
        <v>problemlösning</v>
      </c>
      <c r="F39" t="str">
        <f t="shared" si="4"/>
        <v>5_x5_1x_D_5</v>
      </c>
      <c r="G39" t="str">
        <f>IFERROR(INDEX(#REF!,MATCH('Kap5-6'!F39,#REF!,0),2),"")</f>
        <v/>
      </c>
      <c r="H39" s="98"/>
      <c r="I39" s="98"/>
      <c r="J39" s="50"/>
      <c r="K39" s="98"/>
      <c r="L39" s="17"/>
      <c r="M39" s="242"/>
      <c r="N39" s="20">
        <v>3</v>
      </c>
      <c r="O39" s="20" t="s">
        <v>283</v>
      </c>
      <c r="P39" s="20" t="s">
        <v>304</v>
      </c>
      <c r="Q39" s="22" t="s">
        <v>521</v>
      </c>
      <c r="R39" s="22" t="s">
        <v>522</v>
      </c>
      <c r="S39" s="13" t="s">
        <v>523</v>
      </c>
      <c r="T39" s="48"/>
    </row>
    <row r="40" spans="1:20" ht="33" thickBot="1" x14ac:dyDescent="0.25">
      <c r="A40">
        <f t="shared" si="0"/>
        <v>5</v>
      </c>
      <c r="B40" t="str">
        <f t="shared" si="3"/>
        <v>D</v>
      </c>
      <c r="C40" t="s">
        <v>374</v>
      </c>
      <c r="D40">
        <f t="shared" si="1"/>
        <v>6</v>
      </c>
      <c r="E40" t="str">
        <f t="shared" si="2"/>
        <v>Resonera</v>
      </c>
      <c r="F40" t="str">
        <f t="shared" si="4"/>
        <v>5_x5_1x_D_6</v>
      </c>
      <c r="G40" t="str">
        <f>IFERROR(INDEX(#REF!,MATCH('Kap5-6'!F40,#REF!,0),2),"")</f>
        <v/>
      </c>
      <c r="H40" s="32">
        <v>5</v>
      </c>
      <c r="I40" s="32" t="s">
        <v>30</v>
      </c>
      <c r="J40" s="47"/>
      <c r="K40" s="32">
        <v>6</v>
      </c>
      <c r="L40" s="43" t="s">
        <v>283</v>
      </c>
      <c r="M40" s="240"/>
      <c r="N40" s="7">
        <v>1</v>
      </c>
      <c r="O40" s="7" t="s">
        <v>283</v>
      </c>
      <c r="P40" s="7" t="s">
        <v>304</v>
      </c>
      <c r="Q40" s="8" t="s">
        <v>524</v>
      </c>
      <c r="R40" s="58">
        <v>30000000</v>
      </c>
      <c r="S40" s="23" t="s">
        <v>525</v>
      </c>
      <c r="T40" s="48"/>
    </row>
    <row r="41" spans="1:20" ht="17" thickBot="1" x14ac:dyDescent="0.25">
      <c r="A41">
        <f t="shared" si="0"/>
        <v>5</v>
      </c>
      <c r="B41" t="str">
        <f t="shared" si="3"/>
        <v>D</v>
      </c>
      <c r="C41" t="s">
        <v>374</v>
      </c>
      <c r="D41">
        <f t="shared" si="1"/>
        <v>6</v>
      </c>
      <c r="E41" t="str">
        <f t="shared" si="2"/>
        <v>Resonera</v>
      </c>
      <c r="F41" t="str">
        <f t="shared" si="4"/>
        <v>5_x5_1x_D_6</v>
      </c>
      <c r="G41" t="str">
        <f>IFERROR(INDEX(#REF!,MATCH('Kap5-6'!F41,#REF!,0),2),"")</f>
        <v/>
      </c>
      <c r="H41" s="98"/>
      <c r="I41" s="98"/>
      <c r="J41" s="49"/>
      <c r="K41" s="98"/>
      <c r="L41" s="17"/>
      <c r="M41" s="241"/>
      <c r="N41" s="11">
        <v>2</v>
      </c>
      <c r="O41" s="11" t="s">
        <v>281</v>
      </c>
      <c r="P41" s="11" t="s">
        <v>303</v>
      </c>
      <c r="Q41" s="12" t="s">
        <v>303</v>
      </c>
      <c r="R41" s="12" t="s">
        <v>526</v>
      </c>
      <c r="S41" s="9" t="s">
        <v>527</v>
      </c>
      <c r="T41" s="48"/>
    </row>
    <row r="42" spans="1:20" ht="65" thickBot="1" x14ac:dyDescent="0.25">
      <c r="A42">
        <f t="shared" si="0"/>
        <v>5</v>
      </c>
      <c r="B42" t="str">
        <f t="shared" si="3"/>
        <v>D</v>
      </c>
      <c r="C42" t="s">
        <v>374</v>
      </c>
      <c r="D42">
        <f t="shared" si="1"/>
        <v>7</v>
      </c>
      <c r="E42" t="str">
        <f t="shared" si="2"/>
        <v>Resonera</v>
      </c>
      <c r="F42" t="str">
        <f t="shared" si="4"/>
        <v>5_x5_1x_D_7</v>
      </c>
      <c r="G42" t="str">
        <f>IFERROR(INDEX(#REF!,MATCH('Kap5-6'!F42,#REF!,0),2),"")</f>
        <v/>
      </c>
      <c r="H42" s="32">
        <v>5</v>
      </c>
      <c r="I42" s="32" t="s">
        <v>30</v>
      </c>
      <c r="J42" s="47"/>
      <c r="K42" s="32">
        <v>7</v>
      </c>
      <c r="L42" s="43" t="s">
        <v>283</v>
      </c>
      <c r="M42" s="240"/>
      <c r="N42" s="7">
        <v>1</v>
      </c>
      <c r="O42" s="7" t="s">
        <v>283</v>
      </c>
      <c r="P42" s="7" t="s">
        <v>311</v>
      </c>
      <c r="Q42" s="8" t="s">
        <v>444</v>
      </c>
      <c r="R42" s="8" t="s">
        <v>447</v>
      </c>
      <c r="S42" s="23" t="s">
        <v>528</v>
      </c>
      <c r="T42" s="48"/>
    </row>
    <row r="43" spans="1:20" ht="32" x14ac:dyDescent="0.2">
      <c r="A43">
        <f t="shared" si="0"/>
        <v>5</v>
      </c>
      <c r="B43" t="str">
        <f t="shared" si="3"/>
        <v>D</v>
      </c>
      <c r="C43" t="s">
        <v>374</v>
      </c>
      <c r="D43">
        <f t="shared" si="1"/>
        <v>7</v>
      </c>
      <c r="E43" t="str">
        <f t="shared" si="2"/>
        <v>Resonera</v>
      </c>
      <c r="F43" t="str">
        <f t="shared" si="4"/>
        <v>5_x5_1x_D_7</v>
      </c>
      <c r="G43" t="str">
        <f>IFERROR(INDEX(#REF!,MATCH('Kap5-6'!F43,#REF!,0),2),"")</f>
        <v/>
      </c>
      <c r="H43" s="97"/>
      <c r="I43" s="97"/>
      <c r="J43" s="49"/>
      <c r="K43" s="97"/>
      <c r="L43" s="10"/>
      <c r="M43" s="241"/>
      <c r="N43" s="11">
        <v>2</v>
      </c>
      <c r="O43" s="11" t="s">
        <v>283</v>
      </c>
      <c r="P43" s="11" t="s">
        <v>304</v>
      </c>
      <c r="Q43" s="12" t="s">
        <v>529</v>
      </c>
      <c r="R43" s="12" t="s">
        <v>350</v>
      </c>
      <c r="S43" s="9" t="s">
        <v>530</v>
      </c>
      <c r="T43" s="48"/>
    </row>
    <row r="44" spans="1:20" ht="17" thickBot="1" x14ac:dyDescent="0.25">
      <c r="A44">
        <f t="shared" si="0"/>
        <v>5</v>
      </c>
      <c r="B44" t="str">
        <f t="shared" si="3"/>
        <v>D</v>
      </c>
      <c r="C44" t="s">
        <v>374</v>
      </c>
      <c r="D44">
        <f t="shared" si="1"/>
        <v>7</v>
      </c>
      <c r="E44" t="str">
        <f t="shared" si="2"/>
        <v>Resonera</v>
      </c>
      <c r="F44" t="str">
        <f t="shared" si="4"/>
        <v>5_x5_1x_D_7</v>
      </c>
      <c r="G44" t="str">
        <f>IFERROR(INDEX(#REF!,MATCH('Kap5-6'!F44,#REF!,0),2),"")</f>
        <v/>
      </c>
      <c r="H44" s="98"/>
      <c r="I44" s="98"/>
      <c r="J44" s="50"/>
      <c r="K44" s="98"/>
      <c r="L44" s="17"/>
      <c r="M44" s="242"/>
      <c r="N44" s="20"/>
      <c r="O44" s="20"/>
      <c r="P44" s="20"/>
      <c r="Q44" s="22"/>
      <c r="R44" s="22"/>
      <c r="S44" s="13"/>
      <c r="T44" s="48"/>
    </row>
    <row r="45" spans="1:20" ht="65" thickBot="1" x14ac:dyDescent="0.25">
      <c r="A45">
        <f t="shared" si="0"/>
        <v>5</v>
      </c>
      <c r="B45" t="str">
        <f t="shared" si="3"/>
        <v>D</v>
      </c>
      <c r="C45" t="s">
        <v>374</v>
      </c>
      <c r="D45" t="str">
        <f t="shared" si="1"/>
        <v>8a</v>
      </c>
      <c r="E45" t="str">
        <f t="shared" si="2"/>
        <v>Resonera</v>
      </c>
      <c r="F45" t="str">
        <f t="shared" si="4"/>
        <v>5_x5_1x_D_8a</v>
      </c>
      <c r="G45" t="str">
        <f>IFERROR(INDEX(#REF!,MATCH('Kap5-6'!F45,#REF!,0),2),"")</f>
        <v/>
      </c>
      <c r="H45" s="32">
        <v>5</v>
      </c>
      <c r="I45" s="32" t="s">
        <v>30</v>
      </c>
      <c r="J45" s="47"/>
      <c r="K45" s="32" t="s">
        <v>50</v>
      </c>
      <c r="L45" s="43" t="s">
        <v>283</v>
      </c>
      <c r="M45" s="240"/>
      <c r="N45" s="7">
        <v>1</v>
      </c>
      <c r="O45" s="7" t="s">
        <v>283</v>
      </c>
      <c r="P45" s="7" t="s">
        <v>304</v>
      </c>
      <c r="Q45" s="8" t="s">
        <v>531</v>
      </c>
      <c r="R45" s="8" t="s">
        <v>532</v>
      </c>
      <c r="S45" s="23" t="s">
        <v>533</v>
      </c>
      <c r="T45" s="48"/>
    </row>
    <row r="46" spans="1:20" x14ac:dyDescent="0.2">
      <c r="A46">
        <f t="shared" si="0"/>
        <v>5</v>
      </c>
      <c r="B46" t="str">
        <f t="shared" si="3"/>
        <v>D</v>
      </c>
      <c r="C46" t="s">
        <v>374</v>
      </c>
      <c r="D46" t="str">
        <f t="shared" si="1"/>
        <v>8a</v>
      </c>
      <c r="E46" t="str">
        <f t="shared" si="2"/>
        <v>Resonera</v>
      </c>
      <c r="F46" t="str">
        <f t="shared" si="4"/>
        <v>5_x5_1x_D_8a</v>
      </c>
      <c r="G46" t="str">
        <f>IFERROR(INDEX(#REF!,MATCH('Kap5-6'!F46,#REF!,0),2),"")</f>
        <v/>
      </c>
      <c r="H46" s="97"/>
      <c r="I46" s="97"/>
      <c r="J46" s="49"/>
      <c r="K46" s="97"/>
      <c r="L46" s="10"/>
      <c r="M46" s="241"/>
      <c r="N46" s="11"/>
      <c r="O46" s="11"/>
      <c r="P46" s="11"/>
      <c r="Q46" s="12"/>
      <c r="R46" s="12"/>
      <c r="S46" s="9"/>
      <c r="T46" s="48"/>
    </row>
    <row r="47" spans="1:20" ht="17" thickBot="1" x14ac:dyDescent="0.25">
      <c r="A47">
        <f t="shared" si="0"/>
        <v>5</v>
      </c>
      <c r="B47" t="str">
        <f t="shared" si="3"/>
        <v>D</v>
      </c>
      <c r="C47" t="s">
        <v>374</v>
      </c>
      <c r="D47" t="str">
        <f t="shared" si="1"/>
        <v>8a</v>
      </c>
      <c r="E47" t="str">
        <f t="shared" si="2"/>
        <v>Resonera</v>
      </c>
      <c r="F47" t="str">
        <f t="shared" si="4"/>
        <v>5_x5_1x_D_8a</v>
      </c>
      <c r="G47" t="str">
        <f>IFERROR(INDEX(#REF!,MATCH('Kap5-6'!F47,#REF!,0),2),"")</f>
        <v/>
      </c>
      <c r="H47" s="98"/>
      <c r="I47" s="98"/>
      <c r="J47" s="50"/>
      <c r="K47" s="98"/>
      <c r="L47" s="17"/>
      <c r="M47" s="242"/>
      <c r="N47" s="20"/>
      <c r="O47" s="20"/>
      <c r="P47" s="20"/>
      <c r="Q47" s="22"/>
      <c r="R47" s="22"/>
      <c r="S47" s="13"/>
      <c r="T47" s="48"/>
    </row>
    <row r="48" spans="1:20" ht="65" thickBot="1" x14ac:dyDescent="0.25">
      <c r="A48">
        <f t="shared" si="0"/>
        <v>5</v>
      </c>
      <c r="B48" t="str">
        <f t="shared" si="3"/>
        <v>D</v>
      </c>
      <c r="C48" t="s">
        <v>374</v>
      </c>
      <c r="D48" t="str">
        <f t="shared" si="1"/>
        <v>8b</v>
      </c>
      <c r="E48" t="str">
        <f t="shared" si="2"/>
        <v>Resonera</v>
      </c>
      <c r="F48" t="str">
        <f t="shared" si="4"/>
        <v>5_x5_1x_D_8b</v>
      </c>
      <c r="G48" t="str">
        <f>IFERROR(INDEX(#REF!,MATCH('Kap5-6'!F48,#REF!,0),2),"")</f>
        <v/>
      </c>
      <c r="H48" s="32">
        <v>5</v>
      </c>
      <c r="I48" s="32" t="s">
        <v>30</v>
      </c>
      <c r="J48" s="47"/>
      <c r="K48" s="32" t="s">
        <v>51</v>
      </c>
      <c r="L48" s="43" t="s">
        <v>283</v>
      </c>
      <c r="M48" s="240"/>
      <c r="N48" s="7">
        <v>1</v>
      </c>
      <c r="O48" s="7" t="s">
        <v>283</v>
      </c>
      <c r="P48" s="7" t="s">
        <v>304</v>
      </c>
      <c r="Q48" s="8" t="s">
        <v>534</v>
      </c>
      <c r="R48" s="8" t="s">
        <v>535</v>
      </c>
      <c r="S48" s="23" t="s">
        <v>536</v>
      </c>
      <c r="T48" s="48"/>
    </row>
    <row r="49" spans="1:20" x14ac:dyDescent="0.2">
      <c r="A49">
        <f t="shared" si="0"/>
        <v>5</v>
      </c>
      <c r="B49" t="str">
        <f t="shared" si="3"/>
        <v>D</v>
      </c>
      <c r="C49" t="s">
        <v>374</v>
      </c>
      <c r="D49" t="str">
        <f t="shared" si="1"/>
        <v>8b</v>
      </c>
      <c r="E49" t="str">
        <f t="shared" si="2"/>
        <v>Resonera</v>
      </c>
      <c r="F49" t="str">
        <f t="shared" si="4"/>
        <v>5_x5_1x_D_8b</v>
      </c>
      <c r="G49" t="str">
        <f>IFERROR(INDEX(#REF!,MATCH('Kap5-6'!F49,#REF!,0),2),"")</f>
        <v/>
      </c>
      <c r="H49" s="97"/>
      <c r="I49" s="97"/>
      <c r="J49" s="49"/>
      <c r="K49" s="97"/>
      <c r="L49" s="10"/>
      <c r="M49" s="241"/>
      <c r="N49" s="11"/>
      <c r="O49" s="11"/>
      <c r="P49" s="11"/>
      <c r="Q49" s="12"/>
      <c r="R49" s="12"/>
      <c r="S49" s="9"/>
      <c r="T49" s="48"/>
    </row>
    <row r="50" spans="1:20" ht="17" thickBot="1" x14ac:dyDescent="0.25">
      <c r="A50">
        <f t="shared" si="0"/>
        <v>5</v>
      </c>
      <c r="B50" t="str">
        <f t="shared" si="3"/>
        <v>D</v>
      </c>
      <c r="C50" t="s">
        <v>374</v>
      </c>
      <c r="D50" t="str">
        <f t="shared" si="1"/>
        <v>8b</v>
      </c>
      <c r="E50" t="str">
        <f t="shared" si="2"/>
        <v>Resonera</v>
      </c>
      <c r="F50" t="str">
        <f t="shared" si="4"/>
        <v>5_x5_1x_D_8b</v>
      </c>
      <c r="G50" t="str">
        <f>IFERROR(INDEX(#REF!,MATCH('Kap5-6'!F50,#REF!,0),2),"")</f>
        <v/>
      </c>
      <c r="H50" s="98"/>
      <c r="I50" s="98"/>
      <c r="J50" s="50"/>
      <c r="K50" s="98"/>
      <c r="L50" s="17"/>
      <c r="M50" s="242"/>
      <c r="N50" s="20"/>
      <c r="O50" s="20"/>
      <c r="P50" s="20"/>
      <c r="Q50" s="22"/>
      <c r="R50" s="22"/>
      <c r="S50" s="13"/>
      <c r="T50" s="48"/>
    </row>
    <row r="51" spans="1:20" ht="65" thickBot="1" x14ac:dyDescent="0.25">
      <c r="A51">
        <f t="shared" si="0"/>
        <v>5</v>
      </c>
      <c r="B51" t="str">
        <f t="shared" si="3"/>
        <v>D</v>
      </c>
      <c r="C51" t="s">
        <v>374</v>
      </c>
      <c r="D51" t="str">
        <f t="shared" si="1"/>
        <v>8c</v>
      </c>
      <c r="E51" t="str">
        <f t="shared" si="2"/>
        <v>Resonera</v>
      </c>
      <c r="F51" t="str">
        <f t="shared" si="4"/>
        <v>5_x5_1x_D_8c</v>
      </c>
      <c r="G51" t="str">
        <f>IFERROR(INDEX(#REF!,MATCH('Kap5-6'!F51,#REF!,0),2),"")</f>
        <v/>
      </c>
      <c r="H51" s="32">
        <v>5</v>
      </c>
      <c r="I51" s="32" t="s">
        <v>30</v>
      </c>
      <c r="J51" s="47"/>
      <c r="K51" s="32" t="s">
        <v>52</v>
      </c>
      <c r="L51" s="43" t="s">
        <v>283</v>
      </c>
      <c r="M51" s="240"/>
      <c r="N51" s="7">
        <v>1</v>
      </c>
      <c r="O51" s="7" t="s">
        <v>283</v>
      </c>
      <c r="P51" s="7" t="s">
        <v>304</v>
      </c>
      <c r="Q51" s="8" t="s">
        <v>537</v>
      </c>
      <c r="R51" s="8" t="s">
        <v>538</v>
      </c>
      <c r="S51" s="23" t="s">
        <v>539</v>
      </c>
      <c r="T51" s="48"/>
    </row>
    <row r="52" spans="1:20" x14ac:dyDescent="0.2">
      <c r="A52">
        <f t="shared" si="0"/>
        <v>5</v>
      </c>
      <c r="B52" t="str">
        <f t="shared" si="3"/>
        <v>D</v>
      </c>
      <c r="C52" t="s">
        <v>374</v>
      </c>
      <c r="D52" t="str">
        <f t="shared" si="1"/>
        <v>8c</v>
      </c>
      <c r="E52" t="str">
        <f t="shared" si="2"/>
        <v>Resonera</v>
      </c>
      <c r="F52" t="str">
        <f t="shared" si="4"/>
        <v>5_x5_1x_D_8c</v>
      </c>
      <c r="G52" t="str">
        <f>IFERROR(INDEX(#REF!,MATCH('Kap5-6'!F52,#REF!,0),2),"")</f>
        <v/>
      </c>
      <c r="H52" s="97"/>
      <c r="I52" s="97"/>
      <c r="J52" s="49"/>
      <c r="K52" s="97"/>
      <c r="L52" s="10"/>
      <c r="M52" s="241"/>
      <c r="N52" s="11"/>
      <c r="O52" s="11"/>
      <c r="P52" s="11"/>
      <c r="Q52" s="12"/>
      <c r="R52" s="12"/>
      <c r="S52" s="9"/>
      <c r="T52" s="48"/>
    </row>
    <row r="53" spans="1:20" ht="17" thickBot="1" x14ac:dyDescent="0.25">
      <c r="A53">
        <f t="shared" si="0"/>
        <v>5</v>
      </c>
      <c r="B53" t="str">
        <f t="shared" si="3"/>
        <v>D</v>
      </c>
      <c r="C53" t="s">
        <v>374</v>
      </c>
      <c r="D53" t="str">
        <f t="shared" si="1"/>
        <v>8c</v>
      </c>
      <c r="E53" t="str">
        <f t="shared" si="2"/>
        <v>Resonera</v>
      </c>
      <c r="F53" t="str">
        <f t="shared" si="4"/>
        <v>5_x5_1x_D_8c</v>
      </c>
      <c r="G53" t="str">
        <f>IFERROR(INDEX(#REF!,MATCH('Kap5-6'!F53,#REF!,0),2),"")</f>
        <v/>
      </c>
      <c r="H53" s="98"/>
      <c r="I53" s="98"/>
      <c r="J53" s="50"/>
      <c r="K53" s="98"/>
      <c r="L53" s="17"/>
      <c r="M53" s="242"/>
      <c r="N53" s="20"/>
      <c r="O53" s="20"/>
      <c r="P53" s="20"/>
      <c r="Q53" s="22"/>
      <c r="R53" s="22"/>
      <c r="S53" s="13"/>
      <c r="T53" s="48"/>
    </row>
    <row r="54" spans="1:20" ht="65" thickBot="1" x14ac:dyDescent="0.25">
      <c r="A54">
        <f t="shared" si="0"/>
        <v>5</v>
      </c>
      <c r="B54" t="str">
        <f t="shared" si="3"/>
        <v>D</v>
      </c>
      <c r="C54" t="s">
        <v>374</v>
      </c>
      <c r="D54" t="str">
        <f t="shared" si="1"/>
        <v>8d</v>
      </c>
      <c r="E54" t="str">
        <f t="shared" si="2"/>
        <v>Resonera</v>
      </c>
      <c r="F54" t="str">
        <f t="shared" si="4"/>
        <v>5_x5_1x_D_8d</v>
      </c>
      <c r="G54" t="str">
        <f>IFERROR(INDEX(#REF!,MATCH('Kap5-6'!F54,#REF!,0),2),"")</f>
        <v/>
      </c>
      <c r="H54" s="32">
        <v>5</v>
      </c>
      <c r="I54" s="32" t="s">
        <v>30</v>
      </c>
      <c r="J54" s="47"/>
      <c r="K54" s="32" t="s">
        <v>215</v>
      </c>
      <c r="L54" s="43" t="s">
        <v>283</v>
      </c>
      <c r="M54" s="240"/>
      <c r="N54" s="7">
        <v>1</v>
      </c>
      <c r="O54" s="7" t="s">
        <v>283</v>
      </c>
      <c r="P54" s="7" t="s">
        <v>304</v>
      </c>
      <c r="Q54" s="8" t="s">
        <v>540</v>
      </c>
      <c r="R54" s="8" t="s">
        <v>541</v>
      </c>
      <c r="S54" s="23" t="s">
        <v>542</v>
      </c>
      <c r="T54" s="48"/>
    </row>
    <row r="55" spans="1:20" x14ac:dyDescent="0.2">
      <c r="A55">
        <f t="shared" si="0"/>
        <v>5</v>
      </c>
      <c r="B55" t="str">
        <f t="shared" si="3"/>
        <v>D</v>
      </c>
      <c r="C55" t="s">
        <v>374</v>
      </c>
      <c r="D55" t="str">
        <f t="shared" si="1"/>
        <v>8d</v>
      </c>
      <c r="E55" t="str">
        <f t="shared" si="2"/>
        <v>Resonera</v>
      </c>
      <c r="F55" t="str">
        <f t="shared" si="4"/>
        <v>5_x5_1x_D_8d</v>
      </c>
      <c r="G55" t="str">
        <f>IFERROR(INDEX(#REF!,MATCH('Kap5-6'!F55,#REF!,0),2),"")</f>
        <v/>
      </c>
      <c r="H55" s="97"/>
      <c r="I55" s="97"/>
      <c r="J55" s="49"/>
      <c r="K55" s="97"/>
      <c r="L55" s="10"/>
      <c r="M55" s="241"/>
      <c r="N55" s="11"/>
      <c r="O55" s="11"/>
      <c r="P55" s="11"/>
      <c r="Q55" s="12"/>
      <c r="R55" s="12"/>
      <c r="S55" s="9"/>
      <c r="T55" s="48"/>
    </row>
    <row r="56" spans="1:20" ht="17" thickBot="1" x14ac:dyDescent="0.25">
      <c r="A56">
        <f t="shared" si="0"/>
        <v>5</v>
      </c>
      <c r="B56" t="str">
        <f t="shared" si="3"/>
        <v>D</v>
      </c>
      <c r="C56" t="s">
        <v>374</v>
      </c>
      <c r="D56" t="str">
        <f t="shared" si="1"/>
        <v>8d</v>
      </c>
      <c r="E56" t="str">
        <f t="shared" si="2"/>
        <v>Resonera</v>
      </c>
      <c r="F56" t="str">
        <f t="shared" si="4"/>
        <v>5_x5_1x_D_8d</v>
      </c>
      <c r="G56" t="str">
        <f>IFERROR(INDEX(#REF!,MATCH('Kap5-6'!F56,#REF!,0),2),"")</f>
        <v/>
      </c>
      <c r="H56" s="98"/>
      <c r="I56" s="98"/>
      <c r="J56" s="50"/>
      <c r="K56" s="98"/>
      <c r="L56" s="17"/>
      <c r="M56" s="242"/>
      <c r="N56" s="20"/>
      <c r="O56" s="20"/>
      <c r="P56" s="20"/>
      <c r="Q56" s="22"/>
      <c r="R56" s="22"/>
      <c r="S56" s="13"/>
      <c r="T56" s="48"/>
    </row>
    <row r="57" spans="1:20" ht="33" thickBot="1" x14ac:dyDescent="0.25">
      <c r="A57">
        <f t="shared" si="0"/>
        <v>5</v>
      </c>
      <c r="B57" t="str">
        <f t="shared" si="3"/>
        <v>D</v>
      </c>
      <c r="C57" t="s">
        <v>374</v>
      </c>
      <c r="D57">
        <f t="shared" si="1"/>
        <v>9</v>
      </c>
      <c r="E57" t="str">
        <f t="shared" si="2"/>
        <v>problemlösning</v>
      </c>
      <c r="F57" t="str">
        <f t="shared" si="4"/>
        <v>5_x5_1x_D_9</v>
      </c>
      <c r="G57" t="str">
        <f>IFERROR(INDEX(#REF!,MATCH('Kap5-6'!F57,#REF!,0),2),"")</f>
        <v/>
      </c>
      <c r="H57" s="32">
        <v>5</v>
      </c>
      <c r="I57" s="32" t="s">
        <v>30</v>
      </c>
      <c r="J57" s="47"/>
      <c r="K57" s="32">
        <v>9</v>
      </c>
      <c r="L57" s="43" t="s">
        <v>515</v>
      </c>
      <c r="M57" s="240"/>
      <c r="N57" s="7">
        <v>1</v>
      </c>
      <c r="O57" s="7" t="s">
        <v>281</v>
      </c>
      <c r="P57" s="7" t="s">
        <v>303</v>
      </c>
      <c r="Q57" s="8" t="s">
        <v>303</v>
      </c>
      <c r="R57" s="8">
        <v>0.33</v>
      </c>
      <c r="S57" s="23" t="s">
        <v>543</v>
      </c>
      <c r="T57" s="48"/>
    </row>
    <row r="58" spans="1:20" ht="32" x14ac:dyDescent="0.2">
      <c r="A58">
        <f t="shared" si="0"/>
        <v>5</v>
      </c>
      <c r="B58" t="str">
        <f t="shared" si="3"/>
        <v>D</v>
      </c>
      <c r="C58" t="s">
        <v>374</v>
      </c>
      <c r="D58">
        <f t="shared" si="1"/>
        <v>9</v>
      </c>
      <c r="E58" t="str">
        <f t="shared" si="2"/>
        <v>problemlösning</v>
      </c>
      <c r="F58" t="str">
        <f t="shared" si="4"/>
        <v>5_x5_1x_D_9</v>
      </c>
      <c r="G58" t="str">
        <f>IFERROR(INDEX(#REF!,MATCH('Kap5-6'!F58,#REF!,0),2),"")</f>
        <v/>
      </c>
      <c r="H58" s="97"/>
      <c r="I58" s="97"/>
      <c r="J58" s="49"/>
      <c r="K58" s="97"/>
      <c r="L58" s="10"/>
      <c r="M58" s="241"/>
      <c r="N58" s="11">
        <v>2</v>
      </c>
      <c r="O58" s="11" t="s">
        <v>283</v>
      </c>
      <c r="P58" s="11" t="s">
        <v>304</v>
      </c>
      <c r="Q58" s="59" t="s">
        <v>544</v>
      </c>
      <c r="R58" s="12">
        <v>20</v>
      </c>
      <c r="S58" s="9" t="s">
        <v>545</v>
      </c>
      <c r="T58" s="48"/>
    </row>
    <row r="59" spans="1:20" ht="33" thickBot="1" x14ac:dyDescent="0.25">
      <c r="A59">
        <f t="shared" si="0"/>
        <v>5</v>
      </c>
      <c r="B59" t="str">
        <f t="shared" si="3"/>
        <v>D</v>
      </c>
      <c r="C59" t="s">
        <v>374</v>
      </c>
      <c r="D59">
        <f t="shared" si="1"/>
        <v>9</v>
      </c>
      <c r="E59" t="str">
        <f t="shared" si="2"/>
        <v>problemlösning</v>
      </c>
      <c r="F59" t="str">
        <f t="shared" si="4"/>
        <v>5_x5_1x_D_9</v>
      </c>
      <c r="G59" t="str">
        <f>IFERROR(INDEX(#REF!,MATCH('Kap5-6'!F59,#REF!,0),2),"")</f>
        <v/>
      </c>
      <c r="H59" s="98"/>
      <c r="I59" s="98"/>
      <c r="J59" s="50"/>
      <c r="K59" s="98"/>
      <c r="L59" s="17"/>
      <c r="M59" s="242"/>
      <c r="N59" s="20">
        <v>3</v>
      </c>
      <c r="O59" s="20" t="s">
        <v>281</v>
      </c>
      <c r="P59" s="20" t="s">
        <v>303</v>
      </c>
      <c r="Q59" s="22" t="s">
        <v>303</v>
      </c>
      <c r="R59" s="22" t="s">
        <v>546</v>
      </c>
      <c r="S59" s="13" t="s">
        <v>547</v>
      </c>
      <c r="T59" s="48"/>
    </row>
    <row r="60" spans="1:20" ht="33" thickBot="1" x14ac:dyDescent="0.25">
      <c r="A60">
        <f t="shared" si="0"/>
        <v>5</v>
      </c>
      <c r="B60" t="str">
        <f t="shared" si="3"/>
        <v>D</v>
      </c>
      <c r="C60" t="s">
        <v>374</v>
      </c>
      <c r="D60">
        <f t="shared" si="1"/>
        <v>10</v>
      </c>
      <c r="E60" t="str">
        <f t="shared" si="2"/>
        <v>problemlösning</v>
      </c>
      <c r="F60" t="str">
        <f t="shared" si="4"/>
        <v>5_x5_1x_D_10</v>
      </c>
      <c r="G60" t="str">
        <f>IFERROR(INDEX(#REF!,MATCH('Kap5-6'!F60,#REF!,0),2),"")</f>
        <v/>
      </c>
      <c r="H60" s="32">
        <v>5</v>
      </c>
      <c r="I60" s="32" t="s">
        <v>30</v>
      </c>
      <c r="J60" s="47"/>
      <c r="K60" s="32">
        <v>10</v>
      </c>
      <c r="L60" s="43" t="s">
        <v>515</v>
      </c>
      <c r="M60" s="240"/>
      <c r="N60" s="7">
        <v>1</v>
      </c>
      <c r="O60" s="7" t="s">
        <v>283</v>
      </c>
      <c r="P60" s="7" t="s">
        <v>304</v>
      </c>
      <c r="Q60" s="8" t="s">
        <v>548</v>
      </c>
      <c r="R60" s="8" t="s">
        <v>549</v>
      </c>
      <c r="S60" s="23" t="s">
        <v>550</v>
      </c>
      <c r="T60" s="48"/>
    </row>
    <row r="61" spans="1:20" ht="32" x14ac:dyDescent="0.2">
      <c r="A61">
        <f t="shared" si="0"/>
        <v>5</v>
      </c>
      <c r="B61" t="str">
        <f t="shared" si="3"/>
        <v>D</v>
      </c>
      <c r="C61" t="s">
        <v>374</v>
      </c>
      <c r="D61">
        <f t="shared" si="1"/>
        <v>10</v>
      </c>
      <c r="E61" t="str">
        <f t="shared" si="2"/>
        <v>problemlösning</v>
      </c>
      <c r="F61" t="str">
        <f t="shared" si="4"/>
        <v>5_x5_1x_D_10</v>
      </c>
      <c r="G61" t="str">
        <f>IFERROR(INDEX(#REF!,MATCH('Kap5-6'!F61,#REF!,0),2),"")</f>
        <v/>
      </c>
      <c r="H61" s="97"/>
      <c r="I61" s="97"/>
      <c r="J61" s="49"/>
      <c r="K61" s="97"/>
      <c r="L61" s="10"/>
      <c r="M61" s="241"/>
      <c r="N61" s="11">
        <v>2</v>
      </c>
      <c r="O61" s="11" t="s">
        <v>283</v>
      </c>
      <c r="P61" s="11" t="s">
        <v>304</v>
      </c>
      <c r="Q61" s="12" t="s">
        <v>551</v>
      </c>
      <c r="R61" s="12" t="s">
        <v>552</v>
      </c>
      <c r="S61" s="9" t="s">
        <v>553</v>
      </c>
      <c r="T61" s="48"/>
    </row>
    <row r="62" spans="1:20" ht="48" x14ac:dyDescent="0.2">
      <c r="A62">
        <f t="shared" si="0"/>
        <v>5</v>
      </c>
      <c r="B62" t="str">
        <f t="shared" si="3"/>
        <v>D</v>
      </c>
      <c r="C62" t="s">
        <v>374</v>
      </c>
      <c r="D62">
        <f t="shared" si="1"/>
        <v>10</v>
      </c>
      <c r="E62" t="str">
        <f t="shared" si="2"/>
        <v>problemlösning</v>
      </c>
      <c r="F62" t="str">
        <f t="shared" si="4"/>
        <v>5_x5_1x_D_10</v>
      </c>
      <c r="G62" t="str">
        <f>IFERROR(INDEX(#REF!,MATCH('Kap5-6'!F62,#REF!,0),2),"")</f>
        <v/>
      </c>
      <c r="H62" s="97"/>
      <c r="I62" s="97"/>
      <c r="J62" s="49"/>
      <c r="K62" s="97"/>
      <c r="L62" s="10"/>
      <c r="M62" s="241"/>
      <c r="N62" s="14">
        <v>3</v>
      </c>
      <c r="O62" s="14" t="s">
        <v>283</v>
      </c>
      <c r="P62" s="14" t="s">
        <v>304</v>
      </c>
      <c r="Q62" s="15" t="s">
        <v>554</v>
      </c>
      <c r="R62" s="15">
        <v>19.18</v>
      </c>
      <c r="S62" s="25" t="s">
        <v>555</v>
      </c>
      <c r="T62" s="48"/>
    </row>
    <row r="63" spans="1:20" ht="17" thickBot="1" x14ac:dyDescent="0.25">
      <c r="A63">
        <f t="shared" si="0"/>
        <v>5</v>
      </c>
      <c r="B63" t="str">
        <f t="shared" si="3"/>
        <v>D</v>
      </c>
      <c r="C63" t="s">
        <v>374</v>
      </c>
      <c r="D63">
        <f t="shared" si="1"/>
        <v>10</v>
      </c>
      <c r="E63" t="str">
        <f t="shared" si="2"/>
        <v>problemlösning</v>
      </c>
      <c r="F63" t="str">
        <f t="shared" si="4"/>
        <v>5_x5_1x_D_10</v>
      </c>
      <c r="G63" t="str">
        <f>IFERROR(INDEX(#REF!,MATCH('Kap5-6'!F63,#REF!,0),2),"")</f>
        <v/>
      </c>
      <c r="H63" s="98"/>
      <c r="I63" s="98"/>
      <c r="J63" s="49"/>
      <c r="K63" s="98"/>
      <c r="L63" s="17"/>
      <c r="M63" s="241"/>
      <c r="N63" s="14">
        <v>4</v>
      </c>
      <c r="O63" s="14" t="s">
        <v>283</v>
      </c>
      <c r="P63" s="14" t="s">
        <v>304</v>
      </c>
      <c r="Q63" s="15" t="s">
        <v>556</v>
      </c>
      <c r="R63" s="15" t="s">
        <v>557</v>
      </c>
      <c r="S63" s="25" t="s">
        <v>558</v>
      </c>
      <c r="T63" s="48"/>
    </row>
    <row r="64" spans="1:20" ht="33" thickBot="1" x14ac:dyDescent="0.25">
      <c r="A64">
        <f t="shared" si="0"/>
        <v>5</v>
      </c>
      <c r="B64" t="str">
        <f t="shared" si="3"/>
        <v>D</v>
      </c>
      <c r="C64" t="s">
        <v>374</v>
      </c>
      <c r="D64" t="str">
        <f t="shared" si="1"/>
        <v>11a</v>
      </c>
      <c r="E64" t="str">
        <f t="shared" si="2"/>
        <v>Resonera</v>
      </c>
      <c r="F64" t="str">
        <f t="shared" si="4"/>
        <v>5_x5_1x_D_11a</v>
      </c>
      <c r="G64" t="str">
        <f>IFERROR(INDEX(#REF!,MATCH('Kap5-6'!F64,#REF!,0),2),"")</f>
        <v/>
      </c>
      <c r="H64" s="32">
        <v>5</v>
      </c>
      <c r="I64" s="32" t="s">
        <v>30</v>
      </c>
      <c r="J64" s="47"/>
      <c r="K64" s="32" t="s">
        <v>60</v>
      </c>
      <c r="L64" s="43" t="s">
        <v>283</v>
      </c>
      <c r="M64" s="240"/>
      <c r="N64" s="7">
        <v>1</v>
      </c>
      <c r="O64" s="7" t="s">
        <v>283</v>
      </c>
      <c r="P64" s="7" t="s">
        <v>304</v>
      </c>
      <c r="Q64" s="8" t="s">
        <v>559</v>
      </c>
      <c r="R64" s="8">
        <v>250</v>
      </c>
      <c r="S64" s="23" t="s">
        <v>560</v>
      </c>
      <c r="T64" s="48"/>
    </row>
    <row r="65" spans="1:20" ht="17" thickBot="1" x14ac:dyDescent="0.25">
      <c r="A65">
        <f t="shared" si="0"/>
        <v>5</v>
      </c>
      <c r="B65" t="str">
        <f t="shared" si="3"/>
        <v>D</v>
      </c>
      <c r="C65" t="s">
        <v>374</v>
      </c>
      <c r="D65" t="str">
        <f t="shared" si="1"/>
        <v>11a</v>
      </c>
      <c r="E65" t="str">
        <f t="shared" si="2"/>
        <v>Resonera</v>
      </c>
      <c r="F65" t="str">
        <f t="shared" si="4"/>
        <v>5_x5_1x_D_11a</v>
      </c>
      <c r="G65" t="str">
        <f>IFERROR(INDEX(#REF!,MATCH('Kap5-6'!F65,#REF!,0),2),"")</f>
        <v/>
      </c>
      <c r="H65" s="98"/>
      <c r="I65" s="98"/>
      <c r="J65" s="49"/>
      <c r="K65" s="98"/>
      <c r="L65" s="17"/>
      <c r="M65" s="241"/>
      <c r="N65" s="11">
        <v>2</v>
      </c>
      <c r="O65" s="11" t="s">
        <v>281</v>
      </c>
      <c r="P65" s="11" t="s">
        <v>303</v>
      </c>
      <c r="Q65" s="12" t="s">
        <v>303</v>
      </c>
      <c r="R65" s="12">
        <v>250</v>
      </c>
      <c r="S65" s="9" t="s">
        <v>561</v>
      </c>
      <c r="T65" s="48"/>
    </row>
    <row r="66" spans="1:20" ht="33" thickBot="1" x14ac:dyDescent="0.25">
      <c r="A66">
        <f t="shared" ref="A66:A129" si="5">IF(H66="",A65,H66)</f>
        <v>5</v>
      </c>
      <c r="B66" t="str">
        <f t="shared" si="3"/>
        <v>D</v>
      </c>
      <c r="C66" t="s">
        <v>374</v>
      </c>
      <c r="D66" t="str">
        <f t="shared" ref="D66:D129" si="6">IF(K66="",D65,K66)</f>
        <v>11b</v>
      </c>
      <c r="E66" t="str">
        <f t="shared" ref="E66:E129" si="7">IF(L66="",E65,L66)</f>
        <v>Resonera</v>
      </c>
      <c r="F66" t="str">
        <f t="shared" si="4"/>
        <v>5_x5_1x_D_11b</v>
      </c>
      <c r="G66" t="str">
        <f>IFERROR(INDEX(#REF!,MATCH('Kap5-6'!F66,#REF!,0),2),"")</f>
        <v/>
      </c>
      <c r="H66" s="32">
        <v>5</v>
      </c>
      <c r="I66" s="32" t="s">
        <v>30</v>
      </c>
      <c r="J66" s="47"/>
      <c r="K66" s="32" t="s">
        <v>61</v>
      </c>
      <c r="L66" s="43" t="s">
        <v>283</v>
      </c>
      <c r="M66" s="240"/>
      <c r="N66" s="7">
        <v>1</v>
      </c>
      <c r="O66" s="7" t="s">
        <v>283</v>
      </c>
      <c r="P66" s="7" t="s">
        <v>304</v>
      </c>
      <c r="Q66" s="8" t="s">
        <v>562</v>
      </c>
      <c r="R66" s="8">
        <v>0.3</v>
      </c>
      <c r="S66" s="23" t="s">
        <v>563</v>
      </c>
      <c r="T66" s="48"/>
    </row>
    <row r="67" spans="1:20" ht="17" thickBot="1" x14ac:dyDescent="0.25">
      <c r="A67">
        <f t="shared" si="5"/>
        <v>5</v>
      </c>
      <c r="B67" t="str">
        <f t="shared" ref="B67:B130" si="8">IF(I67="",B66,I67)</f>
        <v>D</v>
      </c>
      <c r="C67" t="s">
        <v>374</v>
      </c>
      <c r="D67" t="str">
        <f t="shared" si="6"/>
        <v>11b</v>
      </c>
      <c r="E67" t="str">
        <f t="shared" si="7"/>
        <v>Resonera</v>
      </c>
      <c r="F67" t="str">
        <f t="shared" ref="F67:F130" si="9">A67&amp;"_"&amp;C67&amp;"_"&amp;B67&amp;"_"&amp;D67</f>
        <v>5_x5_1x_D_11b</v>
      </c>
      <c r="G67" t="str">
        <f>IFERROR(INDEX(#REF!,MATCH('Kap5-6'!F67,#REF!,0),2),"")</f>
        <v/>
      </c>
      <c r="H67" s="98"/>
      <c r="I67" s="98"/>
      <c r="J67" s="49"/>
      <c r="K67" s="98"/>
      <c r="L67" s="17"/>
      <c r="M67" s="241"/>
      <c r="N67" s="11">
        <v>2</v>
      </c>
      <c r="O67" s="11" t="s">
        <v>281</v>
      </c>
      <c r="P67" s="11" t="s">
        <v>303</v>
      </c>
      <c r="Q67" s="12" t="s">
        <v>303</v>
      </c>
      <c r="R67" s="12">
        <v>0.3</v>
      </c>
      <c r="S67" s="9" t="s">
        <v>561</v>
      </c>
      <c r="T67" s="48"/>
    </row>
    <row r="68" spans="1:20" ht="65" thickBot="1" x14ac:dyDescent="0.25">
      <c r="A68">
        <f t="shared" si="5"/>
        <v>5</v>
      </c>
      <c r="B68" t="str">
        <f t="shared" si="8"/>
        <v>D</v>
      </c>
      <c r="C68" t="s">
        <v>374</v>
      </c>
      <c r="D68" t="str">
        <f t="shared" si="6"/>
        <v>11c</v>
      </c>
      <c r="E68" t="str">
        <f t="shared" si="7"/>
        <v>Resonera</v>
      </c>
      <c r="F68" t="str">
        <f t="shared" si="9"/>
        <v>5_x5_1x_D_11c</v>
      </c>
      <c r="G68" t="str">
        <f>IFERROR(INDEX(#REF!,MATCH('Kap5-6'!F68,#REF!,0),2),"")</f>
        <v/>
      </c>
      <c r="H68" s="32">
        <v>5</v>
      </c>
      <c r="I68" s="32" t="s">
        <v>30</v>
      </c>
      <c r="J68" s="47"/>
      <c r="K68" s="32" t="s">
        <v>62</v>
      </c>
      <c r="L68" s="43" t="s">
        <v>283</v>
      </c>
      <c r="M68" s="240"/>
      <c r="N68" s="7">
        <v>1</v>
      </c>
      <c r="O68" s="7" t="s">
        <v>283</v>
      </c>
      <c r="P68" s="7" t="s">
        <v>304</v>
      </c>
      <c r="Q68" s="8" t="s">
        <v>564</v>
      </c>
      <c r="R68" s="8" t="s">
        <v>565</v>
      </c>
      <c r="S68" s="23" t="s">
        <v>566</v>
      </c>
      <c r="T68" s="48"/>
    </row>
    <row r="69" spans="1:20" ht="32" x14ac:dyDescent="0.2">
      <c r="A69">
        <f t="shared" si="5"/>
        <v>5</v>
      </c>
      <c r="B69" t="str">
        <f t="shared" si="8"/>
        <v>D</v>
      </c>
      <c r="C69" t="s">
        <v>374</v>
      </c>
      <c r="D69" t="str">
        <f t="shared" si="6"/>
        <v>11c</v>
      </c>
      <c r="E69" t="str">
        <f t="shared" si="7"/>
        <v>Resonera</v>
      </c>
      <c r="F69" t="str">
        <f t="shared" si="9"/>
        <v>5_x5_1x_D_11c</v>
      </c>
      <c r="G69" t="str">
        <f>IFERROR(INDEX(#REF!,MATCH('Kap5-6'!F69,#REF!,0),2),"")</f>
        <v/>
      </c>
      <c r="H69" s="97"/>
      <c r="I69" s="97"/>
      <c r="J69" s="49"/>
      <c r="K69" s="97"/>
      <c r="L69" s="10"/>
      <c r="M69" s="241"/>
      <c r="N69" s="11">
        <v>2</v>
      </c>
      <c r="O69" s="11" t="s">
        <v>283</v>
      </c>
      <c r="P69" s="11" t="s">
        <v>304</v>
      </c>
      <c r="Q69" s="12" t="s">
        <v>567</v>
      </c>
      <c r="R69" s="12">
        <v>750</v>
      </c>
      <c r="S69" s="9" t="s">
        <v>568</v>
      </c>
      <c r="T69" s="48"/>
    </row>
    <row r="70" spans="1:20" ht="17" thickBot="1" x14ac:dyDescent="0.25">
      <c r="A70">
        <f t="shared" si="5"/>
        <v>5</v>
      </c>
      <c r="B70" t="str">
        <f t="shared" si="8"/>
        <v>D</v>
      </c>
      <c r="C70" t="s">
        <v>374</v>
      </c>
      <c r="D70" t="str">
        <f t="shared" si="6"/>
        <v>11c</v>
      </c>
      <c r="E70" t="str">
        <f t="shared" si="7"/>
        <v>Resonera</v>
      </c>
      <c r="F70" t="str">
        <f t="shared" si="9"/>
        <v>5_x5_1x_D_11c</v>
      </c>
      <c r="G70" t="str">
        <f>IFERROR(INDEX(#REF!,MATCH('Kap5-6'!F70,#REF!,0),2),"")</f>
        <v/>
      </c>
      <c r="H70" s="98"/>
      <c r="I70" s="98"/>
      <c r="J70" s="50"/>
      <c r="K70" s="98"/>
      <c r="L70" s="17"/>
      <c r="M70" s="242"/>
      <c r="N70" s="20">
        <v>3</v>
      </c>
      <c r="O70" s="20" t="s">
        <v>281</v>
      </c>
      <c r="P70" s="20" t="s">
        <v>303</v>
      </c>
      <c r="Q70" s="22" t="s">
        <v>303</v>
      </c>
      <c r="R70" s="22">
        <v>750</v>
      </c>
      <c r="S70" s="13" t="s">
        <v>569</v>
      </c>
      <c r="T70" s="48"/>
    </row>
    <row r="71" spans="1:20" ht="17" thickBot="1" x14ac:dyDescent="0.25">
      <c r="A71">
        <f t="shared" si="5"/>
        <v>5</v>
      </c>
      <c r="B71" t="str">
        <f t="shared" si="8"/>
        <v>D</v>
      </c>
      <c r="C71" t="s">
        <v>374</v>
      </c>
      <c r="D71" t="str">
        <f t="shared" si="6"/>
        <v>11d</v>
      </c>
      <c r="E71" t="str">
        <f t="shared" si="7"/>
        <v>Resonera</v>
      </c>
      <c r="F71" t="str">
        <f t="shared" si="9"/>
        <v>5_x5_1x_D_11d</v>
      </c>
      <c r="G71" t="str">
        <f>IFERROR(INDEX(#REF!,MATCH('Kap5-6'!F71,#REF!,0),2),"")</f>
        <v/>
      </c>
      <c r="H71" s="32">
        <v>5</v>
      </c>
      <c r="I71" s="32" t="s">
        <v>30</v>
      </c>
      <c r="J71" s="47"/>
      <c r="K71" s="32" t="s">
        <v>244</v>
      </c>
      <c r="L71" s="43" t="s">
        <v>283</v>
      </c>
      <c r="M71" s="240"/>
      <c r="N71" s="7">
        <v>1</v>
      </c>
      <c r="O71" s="7" t="s">
        <v>283</v>
      </c>
      <c r="P71" s="7" t="s">
        <v>304</v>
      </c>
      <c r="Q71" s="8" t="s">
        <v>570</v>
      </c>
      <c r="R71" s="8">
        <v>1000</v>
      </c>
      <c r="S71" s="23" t="s">
        <v>571</v>
      </c>
      <c r="T71" s="48"/>
    </row>
    <row r="72" spans="1:20" ht="32" x14ac:dyDescent="0.2">
      <c r="A72">
        <f t="shared" si="5"/>
        <v>5</v>
      </c>
      <c r="B72" t="str">
        <f t="shared" si="8"/>
        <v>D</v>
      </c>
      <c r="C72" t="s">
        <v>374</v>
      </c>
      <c r="D72" t="str">
        <f t="shared" si="6"/>
        <v>11d</v>
      </c>
      <c r="E72" t="str">
        <f t="shared" si="7"/>
        <v>Resonera</v>
      </c>
      <c r="F72" t="str">
        <f t="shared" si="9"/>
        <v>5_x5_1x_D_11d</v>
      </c>
      <c r="G72" t="str">
        <f>IFERROR(INDEX(#REF!,MATCH('Kap5-6'!F72,#REF!,0),2),"")</f>
        <v/>
      </c>
      <c r="H72" s="97"/>
      <c r="I72" s="97"/>
      <c r="J72" s="49"/>
      <c r="K72" s="97"/>
      <c r="L72" s="10"/>
      <c r="M72" s="241"/>
      <c r="N72" s="11">
        <v>2</v>
      </c>
      <c r="O72" s="11" t="s">
        <v>283</v>
      </c>
      <c r="P72" s="11" t="s">
        <v>304</v>
      </c>
      <c r="Q72" s="12" t="s">
        <v>572</v>
      </c>
      <c r="R72" s="12">
        <v>1900</v>
      </c>
      <c r="S72" s="9" t="s">
        <v>573</v>
      </c>
      <c r="T72" s="48"/>
    </row>
    <row r="73" spans="1:20" ht="17" thickBot="1" x14ac:dyDescent="0.25">
      <c r="A73">
        <f t="shared" si="5"/>
        <v>5</v>
      </c>
      <c r="B73" t="str">
        <f t="shared" si="8"/>
        <v>D</v>
      </c>
      <c r="C73" t="s">
        <v>374</v>
      </c>
      <c r="D73" t="str">
        <f t="shared" si="6"/>
        <v>11d</v>
      </c>
      <c r="E73" t="str">
        <f t="shared" si="7"/>
        <v>Resonera</v>
      </c>
      <c r="F73" t="str">
        <f t="shared" si="9"/>
        <v>5_x5_1x_D_11d</v>
      </c>
      <c r="G73" t="str">
        <f>IFERROR(INDEX(#REF!,MATCH('Kap5-6'!F73,#REF!,0),2),"")</f>
        <v/>
      </c>
      <c r="H73" s="98"/>
      <c r="I73" s="98"/>
      <c r="J73" s="50"/>
      <c r="K73" s="98"/>
      <c r="L73" s="17"/>
      <c r="M73" s="242"/>
      <c r="N73" s="20">
        <v>3</v>
      </c>
      <c r="O73" s="20" t="s">
        <v>281</v>
      </c>
      <c r="P73" s="20" t="s">
        <v>303</v>
      </c>
      <c r="Q73" s="22" t="s">
        <v>303</v>
      </c>
      <c r="R73" s="22">
        <v>1900</v>
      </c>
      <c r="S73" s="13" t="s">
        <v>574</v>
      </c>
      <c r="T73" s="48"/>
    </row>
    <row r="74" spans="1:20" ht="17" thickBot="1" x14ac:dyDescent="0.25">
      <c r="A74">
        <f t="shared" si="5"/>
        <v>5</v>
      </c>
      <c r="B74" t="str">
        <f t="shared" si="8"/>
        <v>D</v>
      </c>
      <c r="C74" t="s">
        <v>374</v>
      </c>
      <c r="D74" t="str">
        <f t="shared" si="6"/>
        <v>11e</v>
      </c>
      <c r="E74" t="str">
        <f t="shared" si="7"/>
        <v>Resonera</v>
      </c>
      <c r="F74" t="str">
        <f t="shared" si="9"/>
        <v>5_x5_1x_D_11e</v>
      </c>
      <c r="G74" t="str">
        <f>IFERROR(INDEX(#REF!,MATCH('Kap5-6'!F74,#REF!,0),2),"")</f>
        <v/>
      </c>
      <c r="H74" s="32">
        <v>5</v>
      </c>
      <c r="I74" s="32" t="s">
        <v>30</v>
      </c>
      <c r="J74" s="47"/>
      <c r="K74" s="32" t="s">
        <v>250</v>
      </c>
      <c r="L74" s="43" t="s">
        <v>283</v>
      </c>
      <c r="M74" s="240"/>
      <c r="N74" s="7">
        <v>1</v>
      </c>
      <c r="O74" s="7" t="s">
        <v>283</v>
      </c>
      <c r="P74" s="7" t="s">
        <v>304</v>
      </c>
      <c r="Q74" s="8" t="s">
        <v>575</v>
      </c>
      <c r="R74" s="8">
        <v>60</v>
      </c>
      <c r="S74" s="23" t="s">
        <v>576</v>
      </c>
      <c r="T74" s="48"/>
    </row>
    <row r="75" spans="1:20" x14ac:dyDescent="0.2">
      <c r="A75">
        <f t="shared" si="5"/>
        <v>5</v>
      </c>
      <c r="B75" t="str">
        <f t="shared" si="8"/>
        <v>D</v>
      </c>
      <c r="C75" t="s">
        <v>374</v>
      </c>
      <c r="D75" t="str">
        <f t="shared" si="6"/>
        <v>11e</v>
      </c>
      <c r="E75" t="str">
        <f t="shared" si="7"/>
        <v>Resonera</v>
      </c>
      <c r="F75" t="str">
        <f t="shared" si="9"/>
        <v>5_x5_1x_D_11e</v>
      </c>
      <c r="G75" t="str">
        <f>IFERROR(INDEX(#REF!,MATCH('Kap5-6'!F75,#REF!,0),2),"")</f>
        <v/>
      </c>
      <c r="H75" s="97"/>
      <c r="I75" s="97"/>
      <c r="J75" s="49"/>
      <c r="K75" s="97"/>
      <c r="L75" s="10"/>
      <c r="M75" s="241"/>
      <c r="N75" s="11">
        <v>2</v>
      </c>
      <c r="O75" s="11" t="s">
        <v>283</v>
      </c>
      <c r="P75" s="11" t="s">
        <v>304</v>
      </c>
      <c r="Q75" s="12" t="s">
        <v>577</v>
      </c>
      <c r="R75" s="12">
        <v>30</v>
      </c>
      <c r="S75" s="9" t="s">
        <v>578</v>
      </c>
      <c r="T75" s="48"/>
    </row>
    <row r="76" spans="1:20" ht="32" x14ac:dyDescent="0.2">
      <c r="A76">
        <f t="shared" si="5"/>
        <v>5</v>
      </c>
      <c r="B76" t="str">
        <f t="shared" si="8"/>
        <v>D</v>
      </c>
      <c r="C76" t="s">
        <v>374</v>
      </c>
      <c r="D76" t="str">
        <f t="shared" si="6"/>
        <v>11e</v>
      </c>
      <c r="E76" t="str">
        <f t="shared" si="7"/>
        <v>Resonera</v>
      </c>
      <c r="F76" t="str">
        <f t="shared" si="9"/>
        <v>5_x5_1x_D_11e</v>
      </c>
      <c r="G76" t="str">
        <f>IFERROR(INDEX(#REF!,MATCH('Kap5-6'!F76,#REF!,0),2),"")</f>
        <v/>
      </c>
      <c r="H76" s="97"/>
      <c r="I76" s="97"/>
      <c r="J76" s="49"/>
      <c r="K76" s="97"/>
      <c r="L76" s="10"/>
      <c r="M76" s="241"/>
      <c r="N76" s="14">
        <v>3</v>
      </c>
      <c r="O76" s="14" t="s">
        <v>283</v>
      </c>
      <c r="P76" s="14" t="s">
        <v>304</v>
      </c>
      <c r="Q76" s="15" t="s">
        <v>579</v>
      </c>
      <c r="R76" s="15">
        <v>90</v>
      </c>
      <c r="S76" s="13" t="s">
        <v>580</v>
      </c>
      <c r="T76" s="48"/>
    </row>
    <row r="77" spans="1:20" ht="17" thickBot="1" x14ac:dyDescent="0.25">
      <c r="A77">
        <f t="shared" si="5"/>
        <v>5</v>
      </c>
      <c r="B77" t="str">
        <f t="shared" si="8"/>
        <v>D</v>
      </c>
      <c r="C77" t="s">
        <v>374</v>
      </c>
      <c r="D77" t="str">
        <f t="shared" si="6"/>
        <v>11e</v>
      </c>
      <c r="E77" t="str">
        <f t="shared" si="7"/>
        <v>Resonera</v>
      </c>
      <c r="F77" t="str">
        <f t="shared" si="9"/>
        <v>5_x5_1x_D_11e</v>
      </c>
      <c r="G77" t="str">
        <f>IFERROR(INDEX(#REF!,MATCH('Kap5-6'!F77,#REF!,0),2),"")</f>
        <v/>
      </c>
      <c r="H77" s="98"/>
      <c r="I77" s="98"/>
      <c r="J77" s="50"/>
      <c r="K77" s="98"/>
      <c r="L77" s="17"/>
      <c r="M77" s="242"/>
      <c r="N77" s="20">
        <v>4</v>
      </c>
      <c r="O77" s="20" t="s">
        <v>281</v>
      </c>
      <c r="P77" s="20" t="s">
        <v>303</v>
      </c>
      <c r="Q77" s="22" t="s">
        <v>303</v>
      </c>
      <c r="R77" s="22">
        <v>90</v>
      </c>
      <c r="S77" s="13" t="s">
        <v>581</v>
      </c>
      <c r="T77" s="48"/>
    </row>
    <row r="78" spans="1:20" ht="49" thickBot="1" x14ac:dyDescent="0.25">
      <c r="A78">
        <f t="shared" si="5"/>
        <v>5</v>
      </c>
      <c r="B78" t="str">
        <f t="shared" si="8"/>
        <v>D</v>
      </c>
      <c r="C78" t="s">
        <v>374</v>
      </c>
      <c r="D78" t="str">
        <f t="shared" si="6"/>
        <v>11f</v>
      </c>
      <c r="E78" t="str">
        <f t="shared" si="7"/>
        <v>Resonera</v>
      </c>
      <c r="F78" t="str">
        <f t="shared" si="9"/>
        <v>5_x5_1x_D_11f</v>
      </c>
      <c r="G78" t="str">
        <f>IFERROR(INDEX(#REF!,MATCH('Kap5-6'!F78,#REF!,0),2),"")</f>
        <v/>
      </c>
      <c r="H78" s="32">
        <v>5</v>
      </c>
      <c r="I78" s="32" t="s">
        <v>30</v>
      </c>
      <c r="J78" s="47"/>
      <c r="K78" s="32" t="s">
        <v>251</v>
      </c>
      <c r="L78" s="43" t="s">
        <v>283</v>
      </c>
      <c r="M78" s="240"/>
      <c r="N78" s="7">
        <v>1</v>
      </c>
      <c r="O78" s="7" t="s">
        <v>283</v>
      </c>
      <c r="P78" s="7" t="s">
        <v>304</v>
      </c>
      <c r="Q78" s="8" t="s">
        <v>582</v>
      </c>
      <c r="R78" s="8">
        <v>75</v>
      </c>
      <c r="S78" s="23" t="s">
        <v>583</v>
      </c>
      <c r="T78" s="48"/>
    </row>
    <row r="79" spans="1:20" ht="17" thickBot="1" x14ac:dyDescent="0.25">
      <c r="A79">
        <f t="shared" si="5"/>
        <v>5</v>
      </c>
      <c r="B79" t="str">
        <f t="shared" si="8"/>
        <v>D</v>
      </c>
      <c r="C79" t="s">
        <v>374</v>
      </c>
      <c r="D79" t="str">
        <f t="shared" si="6"/>
        <v>11f</v>
      </c>
      <c r="E79" t="str">
        <f t="shared" si="7"/>
        <v>Resonera</v>
      </c>
      <c r="F79" t="str">
        <f t="shared" si="9"/>
        <v>5_x5_1x_D_11f</v>
      </c>
      <c r="G79" t="str">
        <f>IFERROR(INDEX(#REF!,MATCH('Kap5-6'!F79,#REF!,0),2),"")</f>
        <v/>
      </c>
      <c r="H79" s="98"/>
      <c r="I79" s="98"/>
      <c r="J79" s="49"/>
      <c r="K79" s="98"/>
      <c r="L79" s="17"/>
      <c r="M79" s="241"/>
      <c r="N79" s="11">
        <v>2</v>
      </c>
      <c r="O79" s="11" t="s">
        <v>281</v>
      </c>
      <c r="P79" s="11" t="s">
        <v>303</v>
      </c>
      <c r="Q79" s="12" t="s">
        <v>303</v>
      </c>
      <c r="R79" s="12">
        <v>0.75</v>
      </c>
      <c r="S79" s="9" t="s">
        <v>584</v>
      </c>
      <c r="T79" s="48"/>
    </row>
    <row r="80" spans="1:20" ht="33" thickBot="1" x14ac:dyDescent="0.25">
      <c r="A80">
        <f t="shared" si="5"/>
        <v>5</v>
      </c>
      <c r="B80" t="str">
        <f t="shared" si="8"/>
        <v>D</v>
      </c>
      <c r="C80" t="s">
        <v>374</v>
      </c>
      <c r="D80" t="str">
        <f t="shared" si="6"/>
        <v>12a</v>
      </c>
      <c r="E80" t="str">
        <f t="shared" si="7"/>
        <v>Resonera</v>
      </c>
      <c r="F80" t="str">
        <f t="shared" si="9"/>
        <v>5_x5_1x_D_12a</v>
      </c>
      <c r="G80" t="str">
        <f>IFERROR(INDEX(#REF!,MATCH('Kap5-6'!F80,#REF!,0),2),"")</f>
        <v/>
      </c>
      <c r="H80" s="32">
        <v>5</v>
      </c>
      <c r="I80" s="32" t="s">
        <v>30</v>
      </c>
      <c r="J80" s="47"/>
      <c r="K80" s="32" t="s">
        <v>63</v>
      </c>
      <c r="L80" s="43" t="s">
        <v>283</v>
      </c>
      <c r="M80" s="240"/>
      <c r="N80" s="7">
        <v>1</v>
      </c>
      <c r="O80" s="7" t="s">
        <v>283</v>
      </c>
      <c r="P80" s="7" t="s">
        <v>304</v>
      </c>
      <c r="Q80" s="8" t="s">
        <v>585</v>
      </c>
      <c r="R80" s="8">
        <v>360</v>
      </c>
      <c r="S80" s="23" t="s">
        <v>586</v>
      </c>
      <c r="T80" s="48"/>
    </row>
    <row r="81" spans="1:20" ht="32" x14ac:dyDescent="0.2">
      <c r="A81">
        <f t="shared" si="5"/>
        <v>5</v>
      </c>
      <c r="B81" t="str">
        <f t="shared" si="8"/>
        <v>D</v>
      </c>
      <c r="C81" t="s">
        <v>374</v>
      </c>
      <c r="D81" t="str">
        <f t="shared" si="6"/>
        <v>12a</v>
      </c>
      <c r="E81" t="str">
        <f t="shared" si="7"/>
        <v>Resonera</v>
      </c>
      <c r="F81" t="str">
        <f t="shared" si="9"/>
        <v>5_x5_1x_D_12a</v>
      </c>
      <c r="G81" t="str">
        <f>IFERROR(INDEX(#REF!,MATCH('Kap5-6'!F81,#REF!,0),2),"")</f>
        <v/>
      </c>
      <c r="H81" s="97"/>
      <c r="I81" s="97"/>
      <c r="J81" s="49"/>
      <c r="K81" s="97"/>
      <c r="L81" s="10"/>
      <c r="M81" s="241"/>
      <c r="N81" s="11">
        <v>2</v>
      </c>
      <c r="O81" s="11" t="s">
        <v>283</v>
      </c>
      <c r="P81" s="11" t="s">
        <v>304</v>
      </c>
      <c r="Q81" s="12" t="s">
        <v>587</v>
      </c>
      <c r="R81" s="12">
        <v>120</v>
      </c>
      <c r="S81" s="9" t="s">
        <v>588</v>
      </c>
      <c r="T81" s="48"/>
    </row>
    <row r="82" spans="1:20" ht="17" thickBot="1" x14ac:dyDescent="0.25">
      <c r="A82">
        <f t="shared" si="5"/>
        <v>5</v>
      </c>
      <c r="B82" t="str">
        <f t="shared" si="8"/>
        <v>D</v>
      </c>
      <c r="C82" t="s">
        <v>374</v>
      </c>
      <c r="D82" t="str">
        <f t="shared" si="6"/>
        <v>12a</v>
      </c>
      <c r="E82" t="str">
        <f t="shared" si="7"/>
        <v>Resonera</v>
      </c>
      <c r="F82" t="str">
        <f t="shared" si="9"/>
        <v>5_x5_1x_D_12a</v>
      </c>
      <c r="G82" t="str">
        <f>IFERROR(INDEX(#REF!,MATCH('Kap5-6'!F82,#REF!,0),2),"")</f>
        <v/>
      </c>
      <c r="H82" s="98"/>
      <c r="I82" s="98"/>
      <c r="J82" s="50"/>
      <c r="K82" s="98"/>
      <c r="L82" s="17"/>
      <c r="M82" s="242"/>
      <c r="N82" s="20">
        <v>3</v>
      </c>
      <c r="O82" s="20" t="s">
        <v>283</v>
      </c>
      <c r="P82" s="20" t="s">
        <v>304</v>
      </c>
      <c r="Q82" s="22" t="s">
        <v>589</v>
      </c>
      <c r="R82" s="22">
        <v>120</v>
      </c>
      <c r="S82" s="13" t="s">
        <v>590</v>
      </c>
      <c r="T82" s="48"/>
    </row>
    <row r="83" spans="1:20" ht="33" thickBot="1" x14ac:dyDescent="0.25">
      <c r="A83">
        <f t="shared" si="5"/>
        <v>5</v>
      </c>
      <c r="B83" t="str">
        <f t="shared" si="8"/>
        <v>D</v>
      </c>
      <c r="C83" t="s">
        <v>374</v>
      </c>
      <c r="D83" t="str">
        <f t="shared" si="6"/>
        <v>12b</v>
      </c>
      <c r="E83" t="str">
        <f t="shared" si="7"/>
        <v>Resonera</v>
      </c>
      <c r="F83" t="str">
        <f t="shared" si="9"/>
        <v>5_x5_1x_D_12b</v>
      </c>
      <c r="G83" t="str">
        <f>IFERROR(INDEX(#REF!,MATCH('Kap5-6'!F83,#REF!,0),2),"")</f>
        <v/>
      </c>
      <c r="H83" s="32">
        <v>5</v>
      </c>
      <c r="I83" s="32" t="s">
        <v>30</v>
      </c>
      <c r="J83" s="47"/>
      <c r="K83" s="32" t="s">
        <v>64</v>
      </c>
      <c r="L83" s="43" t="s">
        <v>283</v>
      </c>
      <c r="M83" s="240"/>
      <c r="N83" s="7">
        <v>1</v>
      </c>
      <c r="O83" s="7" t="s">
        <v>283</v>
      </c>
      <c r="P83" s="7" t="s">
        <v>304</v>
      </c>
      <c r="Q83" s="8" t="s">
        <v>591</v>
      </c>
      <c r="R83" s="8">
        <v>180</v>
      </c>
      <c r="S83" s="23" t="s">
        <v>592</v>
      </c>
      <c r="T83" s="48"/>
    </row>
    <row r="84" spans="1:20" ht="32" x14ac:dyDescent="0.2">
      <c r="A84">
        <f t="shared" si="5"/>
        <v>5</v>
      </c>
      <c r="B84" t="str">
        <f t="shared" si="8"/>
        <v>D</v>
      </c>
      <c r="C84" t="s">
        <v>374</v>
      </c>
      <c r="D84" t="str">
        <f t="shared" si="6"/>
        <v>12b</v>
      </c>
      <c r="E84" t="str">
        <f t="shared" si="7"/>
        <v>Resonera</v>
      </c>
      <c r="F84" t="str">
        <f t="shared" si="9"/>
        <v>5_x5_1x_D_12b</v>
      </c>
      <c r="G84" t="str">
        <f>IFERROR(INDEX(#REF!,MATCH('Kap5-6'!F84,#REF!,0),2),"")</f>
        <v/>
      </c>
      <c r="H84" s="97"/>
      <c r="I84" s="97"/>
      <c r="J84" s="49"/>
      <c r="K84" s="97"/>
      <c r="L84" s="10"/>
      <c r="M84" s="241"/>
      <c r="N84" s="11">
        <v>2</v>
      </c>
      <c r="O84" s="11" t="s">
        <v>283</v>
      </c>
      <c r="P84" s="11" t="s">
        <v>304</v>
      </c>
      <c r="Q84" s="12" t="s">
        <v>593</v>
      </c>
      <c r="R84" s="12">
        <v>32</v>
      </c>
      <c r="S84" s="9" t="s">
        <v>594</v>
      </c>
      <c r="T84" s="48"/>
    </row>
    <row r="85" spans="1:20" ht="17" thickBot="1" x14ac:dyDescent="0.25">
      <c r="A85">
        <f t="shared" si="5"/>
        <v>5</v>
      </c>
      <c r="B85" t="str">
        <f t="shared" si="8"/>
        <v>D</v>
      </c>
      <c r="C85" t="s">
        <v>374</v>
      </c>
      <c r="D85" t="str">
        <f t="shared" si="6"/>
        <v>12b</v>
      </c>
      <c r="E85" t="str">
        <f t="shared" si="7"/>
        <v>Resonera</v>
      </c>
      <c r="F85" t="str">
        <f t="shared" si="9"/>
        <v>5_x5_1x_D_12b</v>
      </c>
      <c r="G85" t="str">
        <f>IFERROR(INDEX(#REF!,MATCH('Kap5-6'!F85,#REF!,0),2),"")</f>
        <v/>
      </c>
      <c r="H85" s="98"/>
      <c r="I85" s="98"/>
      <c r="J85" s="50"/>
      <c r="K85" s="98"/>
      <c r="L85" s="17"/>
      <c r="M85" s="242"/>
      <c r="N85" s="20">
        <v>3</v>
      </c>
      <c r="O85" s="20" t="s">
        <v>283</v>
      </c>
      <c r="P85" s="20" t="s">
        <v>304</v>
      </c>
      <c r="Q85" s="22" t="s">
        <v>589</v>
      </c>
      <c r="R85" s="22">
        <v>32</v>
      </c>
      <c r="S85" s="13" t="s">
        <v>595</v>
      </c>
      <c r="T85" s="48"/>
    </row>
    <row r="86" spans="1:20" ht="81" thickBot="1" x14ac:dyDescent="0.25">
      <c r="A86">
        <f t="shared" si="5"/>
        <v>5</v>
      </c>
      <c r="B86" t="str">
        <f t="shared" si="8"/>
        <v>D</v>
      </c>
      <c r="C86" t="s">
        <v>374</v>
      </c>
      <c r="D86" t="str">
        <f t="shared" si="6"/>
        <v>13a</v>
      </c>
      <c r="E86" t="str">
        <f t="shared" si="7"/>
        <v>beräkna</v>
      </c>
      <c r="F86" t="str">
        <f t="shared" si="9"/>
        <v>5_x5_1x_D_13a</v>
      </c>
      <c r="G86" t="str">
        <f>IFERROR(INDEX(#REF!,MATCH('Kap5-6'!F86,#REF!,0),2),"")</f>
        <v/>
      </c>
      <c r="H86" s="32">
        <v>5</v>
      </c>
      <c r="I86" s="32" t="s">
        <v>30</v>
      </c>
      <c r="J86" s="47"/>
      <c r="K86" s="32" t="s">
        <v>167</v>
      </c>
      <c r="L86" s="43" t="s">
        <v>328</v>
      </c>
      <c r="M86" s="240"/>
      <c r="N86" s="7">
        <v>1</v>
      </c>
      <c r="O86" s="7" t="s">
        <v>283</v>
      </c>
      <c r="P86" s="7" t="s">
        <v>304</v>
      </c>
      <c r="Q86" s="8" t="s">
        <v>596</v>
      </c>
      <c r="R86" s="8">
        <v>4</v>
      </c>
      <c r="S86" s="23" t="s">
        <v>597</v>
      </c>
      <c r="T86" s="48"/>
    </row>
    <row r="87" spans="1:20" ht="32" x14ac:dyDescent="0.2">
      <c r="A87">
        <f t="shared" si="5"/>
        <v>5</v>
      </c>
      <c r="B87" t="str">
        <f t="shared" si="8"/>
        <v>D</v>
      </c>
      <c r="C87" t="s">
        <v>374</v>
      </c>
      <c r="D87" t="str">
        <f t="shared" si="6"/>
        <v>13a</v>
      </c>
      <c r="E87" t="str">
        <f t="shared" si="7"/>
        <v>beräkna</v>
      </c>
      <c r="F87" t="str">
        <f t="shared" si="9"/>
        <v>5_x5_1x_D_13a</v>
      </c>
      <c r="G87" t="str">
        <f>IFERROR(INDEX(#REF!,MATCH('Kap5-6'!F87,#REF!,0),2),"")</f>
        <v/>
      </c>
      <c r="H87" s="97"/>
      <c r="I87" s="97"/>
      <c r="J87" s="49"/>
      <c r="K87" s="97"/>
      <c r="L87" s="10"/>
      <c r="M87" s="241"/>
      <c r="N87" s="11">
        <v>2</v>
      </c>
      <c r="O87" s="11" t="s">
        <v>283</v>
      </c>
      <c r="P87" s="11" t="s">
        <v>304</v>
      </c>
      <c r="Q87" s="12" t="s">
        <v>598</v>
      </c>
      <c r="R87" s="12">
        <v>2</v>
      </c>
      <c r="S87" s="9" t="s">
        <v>599</v>
      </c>
      <c r="T87" s="48"/>
    </row>
    <row r="88" spans="1:20" ht="32" x14ac:dyDescent="0.2">
      <c r="A88">
        <f t="shared" si="5"/>
        <v>5</v>
      </c>
      <c r="B88" t="str">
        <f t="shared" si="8"/>
        <v>D</v>
      </c>
      <c r="C88" t="s">
        <v>374</v>
      </c>
      <c r="D88" t="str">
        <f t="shared" si="6"/>
        <v>13a</v>
      </c>
      <c r="E88" t="str">
        <f t="shared" si="7"/>
        <v>beräkna</v>
      </c>
      <c r="F88" t="str">
        <f t="shared" si="9"/>
        <v>5_x5_1x_D_13a</v>
      </c>
      <c r="G88" t="str">
        <f>IFERROR(INDEX(#REF!,MATCH('Kap5-6'!F88,#REF!,0),2),"")</f>
        <v/>
      </c>
      <c r="H88" s="97"/>
      <c r="I88" s="97"/>
      <c r="J88" s="49"/>
      <c r="K88" s="97"/>
      <c r="L88" s="10"/>
      <c r="M88" s="241"/>
      <c r="N88" s="14">
        <v>3</v>
      </c>
      <c r="O88" s="14" t="s">
        <v>283</v>
      </c>
      <c r="P88" s="14" t="s">
        <v>304</v>
      </c>
      <c r="Q88" s="15" t="s">
        <v>600</v>
      </c>
      <c r="R88" s="15">
        <v>22</v>
      </c>
      <c r="S88" s="25" t="s">
        <v>601</v>
      </c>
      <c r="T88" s="48"/>
    </row>
    <row r="89" spans="1:20" ht="48" x14ac:dyDescent="0.2">
      <c r="A89">
        <f t="shared" si="5"/>
        <v>5</v>
      </c>
      <c r="B89" t="str">
        <f t="shared" si="8"/>
        <v>D</v>
      </c>
      <c r="C89" t="s">
        <v>374</v>
      </c>
      <c r="D89" t="str">
        <f t="shared" si="6"/>
        <v>13a</v>
      </c>
      <c r="E89" t="str">
        <f t="shared" si="7"/>
        <v>beräkna</v>
      </c>
      <c r="F89" t="str">
        <f t="shared" si="9"/>
        <v>5_x5_1x_D_13a</v>
      </c>
      <c r="G89" t="str">
        <f>IFERROR(INDEX(#REF!,MATCH('Kap5-6'!F89,#REF!,0),2),"")</f>
        <v/>
      </c>
      <c r="H89" s="97"/>
      <c r="I89" s="97"/>
      <c r="J89" s="49"/>
      <c r="K89" s="97"/>
      <c r="L89" s="10"/>
      <c r="M89" s="241"/>
      <c r="N89" s="14">
        <v>4</v>
      </c>
      <c r="O89" s="14" t="s">
        <v>283</v>
      </c>
      <c r="P89" s="14" t="s">
        <v>304</v>
      </c>
      <c r="Q89" s="15" t="s">
        <v>602</v>
      </c>
      <c r="R89" s="15" t="s">
        <v>362</v>
      </c>
      <c r="S89" s="13" t="s">
        <v>603</v>
      </c>
      <c r="T89" s="48"/>
    </row>
    <row r="90" spans="1:20" x14ac:dyDescent="0.2">
      <c r="A90">
        <f t="shared" si="5"/>
        <v>5</v>
      </c>
      <c r="B90" t="str">
        <f t="shared" si="8"/>
        <v>D</v>
      </c>
      <c r="C90" t="s">
        <v>374</v>
      </c>
      <c r="D90" t="str">
        <f t="shared" si="6"/>
        <v>13a</v>
      </c>
      <c r="E90" t="str">
        <f t="shared" si="7"/>
        <v>beräkna</v>
      </c>
      <c r="F90" t="str">
        <f t="shared" si="9"/>
        <v>5_x5_1x_D_13a</v>
      </c>
      <c r="G90" t="str">
        <f>IFERROR(INDEX(#REF!,MATCH('Kap5-6'!F90,#REF!,0),2),"")</f>
        <v/>
      </c>
      <c r="H90" s="97"/>
      <c r="I90" s="97"/>
      <c r="J90" s="49"/>
      <c r="K90" s="97"/>
      <c r="L90" s="10"/>
      <c r="M90" s="241"/>
      <c r="N90" s="11">
        <v>5</v>
      </c>
      <c r="O90" s="11" t="s">
        <v>283</v>
      </c>
      <c r="P90" s="11" t="s">
        <v>304</v>
      </c>
      <c r="Q90" s="12" t="s">
        <v>604</v>
      </c>
      <c r="R90" s="12">
        <v>22</v>
      </c>
      <c r="S90" s="25" t="s">
        <v>605</v>
      </c>
      <c r="T90" s="48"/>
    </row>
    <row r="91" spans="1:20" ht="33" thickBot="1" x14ac:dyDescent="0.25">
      <c r="A91">
        <f t="shared" si="5"/>
        <v>5</v>
      </c>
      <c r="B91" t="str">
        <f t="shared" si="8"/>
        <v>D</v>
      </c>
      <c r="C91" t="s">
        <v>374</v>
      </c>
      <c r="D91" t="str">
        <f t="shared" si="6"/>
        <v>13a</v>
      </c>
      <c r="E91" t="str">
        <f t="shared" si="7"/>
        <v>beräkna</v>
      </c>
      <c r="F91" t="str">
        <f t="shared" si="9"/>
        <v>5_x5_1x_D_13a</v>
      </c>
      <c r="G91" t="str">
        <f>IFERROR(INDEX(#REF!,MATCH('Kap5-6'!F91,#REF!,0),2),"")</f>
        <v/>
      </c>
      <c r="H91" s="98"/>
      <c r="I91" s="98"/>
      <c r="J91" s="49"/>
      <c r="K91" s="98"/>
      <c r="L91" s="17"/>
      <c r="M91" s="241"/>
      <c r="N91" s="14">
        <v>6</v>
      </c>
      <c r="O91" s="14" t="s">
        <v>281</v>
      </c>
      <c r="P91" s="14" t="s">
        <v>303</v>
      </c>
      <c r="Q91" s="15" t="s">
        <v>303</v>
      </c>
      <c r="R91" s="15" t="s">
        <v>606</v>
      </c>
      <c r="S91" s="25" t="s">
        <v>607</v>
      </c>
      <c r="T91" s="48"/>
    </row>
    <row r="92" spans="1:20" ht="48" x14ac:dyDescent="0.2">
      <c r="A92">
        <f t="shared" si="5"/>
        <v>5</v>
      </c>
      <c r="B92" t="str">
        <f t="shared" si="8"/>
        <v>D</v>
      </c>
      <c r="C92" t="s">
        <v>374</v>
      </c>
      <c r="D92" t="str">
        <f t="shared" si="6"/>
        <v>13b</v>
      </c>
      <c r="E92" t="str">
        <f t="shared" si="7"/>
        <v>beräkna</v>
      </c>
      <c r="F92" t="str">
        <f t="shared" si="9"/>
        <v>5_x5_1x_D_13b</v>
      </c>
      <c r="G92" t="str">
        <f>IFERROR(INDEX(#REF!,MATCH('Kap5-6'!F92,#REF!,0),2),"")</f>
        <v/>
      </c>
      <c r="H92" s="32">
        <v>5</v>
      </c>
      <c r="I92" s="32" t="s">
        <v>30</v>
      </c>
      <c r="J92" s="47"/>
      <c r="K92" s="32" t="s">
        <v>168</v>
      </c>
      <c r="L92" s="43" t="s">
        <v>328</v>
      </c>
      <c r="M92" s="240"/>
      <c r="N92" s="7">
        <v>1</v>
      </c>
      <c r="O92" s="7" t="s">
        <v>283</v>
      </c>
      <c r="P92" s="7" t="s">
        <v>295</v>
      </c>
      <c r="Q92" s="8" t="s">
        <v>608</v>
      </c>
      <c r="R92" s="8" t="s">
        <v>609</v>
      </c>
      <c r="S92" s="55" t="s">
        <v>610</v>
      </c>
      <c r="T92" s="57"/>
    </row>
    <row r="93" spans="1:20" ht="32" x14ac:dyDescent="0.2">
      <c r="A93">
        <f t="shared" si="5"/>
        <v>5</v>
      </c>
      <c r="B93" t="str">
        <f t="shared" si="8"/>
        <v>D</v>
      </c>
      <c r="C93" t="s">
        <v>374</v>
      </c>
      <c r="D93" t="str">
        <f t="shared" si="6"/>
        <v>13b</v>
      </c>
      <c r="E93" t="str">
        <f t="shared" si="7"/>
        <v>beräkna</v>
      </c>
      <c r="F93" t="str">
        <f t="shared" si="9"/>
        <v>5_x5_1x_D_13b</v>
      </c>
      <c r="G93" t="str">
        <f>IFERROR(INDEX(#REF!,MATCH('Kap5-6'!F93,#REF!,0),2),"")</f>
        <v/>
      </c>
      <c r="H93" s="97"/>
      <c r="I93" s="97"/>
      <c r="J93" s="49"/>
      <c r="K93" s="97"/>
      <c r="L93" s="10"/>
      <c r="M93" s="241"/>
      <c r="N93" s="11">
        <v>2</v>
      </c>
      <c r="O93" s="11" t="s">
        <v>283</v>
      </c>
      <c r="P93" s="11" t="s">
        <v>304</v>
      </c>
      <c r="Q93" s="12" t="s">
        <v>611</v>
      </c>
      <c r="R93" s="12">
        <v>14.1</v>
      </c>
      <c r="S93" s="25" t="s">
        <v>612</v>
      </c>
      <c r="T93" s="48"/>
    </row>
    <row r="94" spans="1:20" ht="32" x14ac:dyDescent="0.2">
      <c r="A94">
        <f t="shared" si="5"/>
        <v>5</v>
      </c>
      <c r="B94" t="str">
        <f t="shared" si="8"/>
        <v>D</v>
      </c>
      <c r="C94" t="s">
        <v>374</v>
      </c>
      <c r="D94" t="str">
        <f t="shared" si="6"/>
        <v>13b</v>
      </c>
      <c r="E94" t="str">
        <f t="shared" si="7"/>
        <v>beräkna</v>
      </c>
      <c r="F94" t="str">
        <f t="shared" si="9"/>
        <v>5_x5_1x_D_13b</v>
      </c>
      <c r="G94" t="str">
        <f>IFERROR(INDEX(#REF!,MATCH('Kap5-6'!F94,#REF!,0),2),"")</f>
        <v/>
      </c>
      <c r="H94" s="97"/>
      <c r="I94" s="97"/>
      <c r="J94" s="49"/>
      <c r="K94" s="97"/>
      <c r="L94" s="10"/>
      <c r="M94" s="241"/>
      <c r="N94" s="14">
        <v>3</v>
      </c>
      <c r="O94" s="14" t="s">
        <v>283</v>
      </c>
      <c r="P94" s="14" t="s">
        <v>304</v>
      </c>
      <c r="Q94" s="15" t="s">
        <v>613</v>
      </c>
      <c r="R94" s="15" t="s">
        <v>614</v>
      </c>
      <c r="S94" s="13" t="s">
        <v>615</v>
      </c>
      <c r="T94" s="48"/>
    </row>
    <row r="95" spans="1:20" ht="49" thickBot="1" x14ac:dyDescent="0.25">
      <c r="A95">
        <f t="shared" si="5"/>
        <v>5</v>
      </c>
      <c r="B95" t="str">
        <f t="shared" si="8"/>
        <v>D</v>
      </c>
      <c r="C95" t="s">
        <v>374</v>
      </c>
      <c r="D95" t="str">
        <f t="shared" si="6"/>
        <v>13b</v>
      </c>
      <c r="E95" t="str">
        <f t="shared" si="7"/>
        <v>beräkna</v>
      </c>
      <c r="F95" t="str">
        <f t="shared" si="9"/>
        <v>5_x5_1x_D_13b</v>
      </c>
      <c r="G95" t="str">
        <f>IFERROR(INDEX(#REF!,MATCH('Kap5-6'!F95,#REF!,0),2),"")</f>
        <v/>
      </c>
      <c r="H95" s="98"/>
      <c r="I95" s="98"/>
      <c r="J95" s="50"/>
      <c r="K95" s="98"/>
      <c r="L95" s="17"/>
      <c r="M95" s="242"/>
      <c r="N95" s="20">
        <v>4</v>
      </c>
      <c r="O95" s="20" t="s">
        <v>281</v>
      </c>
      <c r="P95" s="20" t="s">
        <v>303</v>
      </c>
      <c r="Q95" s="22" t="s">
        <v>303</v>
      </c>
      <c r="R95" s="22" t="s">
        <v>616</v>
      </c>
      <c r="S95" s="11" t="s">
        <v>617</v>
      </c>
      <c r="T95" s="48"/>
    </row>
    <row r="96" spans="1:20" ht="49" thickBot="1" x14ac:dyDescent="0.25">
      <c r="A96">
        <f t="shared" si="5"/>
        <v>5</v>
      </c>
      <c r="B96" t="str">
        <f t="shared" si="8"/>
        <v>D</v>
      </c>
      <c r="C96" t="s">
        <v>374</v>
      </c>
      <c r="D96" t="str">
        <f t="shared" si="6"/>
        <v>13c</v>
      </c>
      <c r="E96" t="str">
        <f t="shared" si="7"/>
        <v>beräkna</v>
      </c>
      <c r="F96" t="str">
        <f t="shared" si="9"/>
        <v>5_x5_1x_D_13c</v>
      </c>
      <c r="G96" t="str">
        <f>IFERROR(INDEX(#REF!,MATCH('Kap5-6'!F96,#REF!,0),2),"")</f>
        <v/>
      </c>
      <c r="H96" s="32">
        <v>5</v>
      </c>
      <c r="I96" s="32" t="s">
        <v>30</v>
      </c>
      <c r="J96" s="47"/>
      <c r="K96" s="32" t="s">
        <v>171</v>
      </c>
      <c r="L96" s="43" t="s">
        <v>328</v>
      </c>
      <c r="M96" s="240"/>
      <c r="N96" s="7">
        <v>1</v>
      </c>
      <c r="O96" s="7" t="s">
        <v>283</v>
      </c>
      <c r="P96" s="7" t="s">
        <v>304</v>
      </c>
      <c r="Q96" s="8" t="s">
        <v>618</v>
      </c>
      <c r="R96" s="60" t="s">
        <v>619</v>
      </c>
      <c r="S96" s="23" t="s">
        <v>620</v>
      </c>
      <c r="T96" s="48"/>
    </row>
    <row r="97" spans="1:20" ht="48" x14ac:dyDescent="0.2">
      <c r="A97">
        <f t="shared" si="5"/>
        <v>5</v>
      </c>
      <c r="B97" t="str">
        <f t="shared" si="8"/>
        <v>D</v>
      </c>
      <c r="C97" t="s">
        <v>374</v>
      </c>
      <c r="D97" t="str">
        <f t="shared" si="6"/>
        <v>13c</v>
      </c>
      <c r="E97" t="str">
        <f t="shared" si="7"/>
        <v>beräkna</v>
      </c>
      <c r="F97" t="str">
        <f t="shared" si="9"/>
        <v>5_x5_1x_D_13c</v>
      </c>
      <c r="G97" t="str">
        <f>IFERROR(INDEX(#REF!,MATCH('Kap5-6'!F97,#REF!,0),2),"")</f>
        <v/>
      </c>
      <c r="H97" s="97"/>
      <c r="I97" s="97"/>
      <c r="J97" s="49"/>
      <c r="K97" s="97"/>
      <c r="L97" s="10"/>
      <c r="M97" s="241"/>
      <c r="N97" s="11">
        <v>2</v>
      </c>
      <c r="O97" s="11" t="s">
        <v>283</v>
      </c>
      <c r="P97" s="11" t="s">
        <v>304</v>
      </c>
      <c r="Q97" s="12" t="s">
        <v>621</v>
      </c>
      <c r="R97" s="12" t="s">
        <v>622</v>
      </c>
      <c r="S97" s="9" t="s">
        <v>623</v>
      </c>
      <c r="T97" s="48"/>
    </row>
    <row r="98" spans="1:20" ht="33" thickBot="1" x14ac:dyDescent="0.25">
      <c r="A98">
        <f t="shared" si="5"/>
        <v>5</v>
      </c>
      <c r="B98" t="str">
        <f t="shared" si="8"/>
        <v>D</v>
      </c>
      <c r="C98" t="s">
        <v>374</v>
      </c>
      <c r="D98" t="str">
        <f t="shared" si="6"/>
        <v>13c</v>
      </c>
      <c r="E98" t="str">
        <f t="shared" si="7"/>
        <v>beräkna</v>
      </c>
      <c r="F98" t="str">
        <f t="shared" si="9"/>
        <v>5_x5_1x_D_13c</v>
      </c>
      <c r="G98" t="str">
        <f>IFERROR(INDEX(#REF!,MATCH('Kap5-6'!F98,#REF!,0),2),"")</f>
        <v/>
      </c>
      <c r="H98" s="98"/>
      <c r="I98" s="98"/>
      <c r="J98" s="50"/>
      <c r="K98" s="98"/>
      <c r="L98" s="17"/>
      <c r="M98" s="242"/>
      <c r="N98" s="20">
        <v>3</v>
      </c>
      <c r="O98" s="20" t="s">
        <v>281</v>
      </c>
      <c r="P98" s="20" t="s">
        <v>303</v>
      </c>
      <c r="Q98" s="22" t="s">
        <v>303</v>
      </c>
      <c r="R98" s="22" t="s">
        <v>624</v>
      </c>
      <c r="S98" s="13" t="s">
        <v>625</v>
      </c>
      <c r="T98" s="48"/>
    </row>
    <row r="99" spans="1:20" ht="33" thickBot="1" x14ac:dyDescent="0.25">
      <c r="A99">
        <f t="shared" si="5"/>
        <v>5</v>
      </c>
      <c r="B99" t="str">
        <f t="shared" si="8"/>
        <v>D</v>
      </c>
      <c r="C99" t="s">
        <v>374</v>
      </c>
      <c r="D99">
        <f t="shared" si="6"/>
        <v>14</v>
      </c>
      <c r="E99" t="str">
        <f t="shared" si="7"/>
        <v>beräkna</v>
      </c>
      <c r="F99" t="str">
        <f t="shared" si="9"/>
        <v>5_x5_1x_D_14</v>
      </c>
      <c r="G99" t="str">
        <f>IFERROR(INDEX(#REF!,MATCH('Kap5-6'!F99,#REF!,0),2),"")</f>
        <v/>
      </c>
      <c r="H99" s="32">
        <v>5</v>
      </c>
      <c r="I99" s="32" t="s">
        <v>30</v>
      </c>
      <c r="J99" s="47"/>
      <c r="K99" s="32">
        <v>14</v>
      </c>
      <c r="L99" s="43" t="s">
        <v>328</v>
      </c>
      <c r="M99" s="240"/>
      <c r="N99" s="7">
        <v>1</v>
      </c>
      <c r="O99" s="7" t="s">
        <v>283</v>
      </c>
      <c r="P99" s="7" t="s">
        <v>304</v>
      </c>
      <c r="Q99" s="8" t="s">
        <v>626</v>
      </c>
      <c r="R99" s="8">
        <v>8</v>
      </c>
      <c r="S99" s="23" t="s">
        <v>627</v>
      </c>
      <c r="T99" s="48"/>
    </row>
    <row r="100" spans="1:20" ht="48" x14ac:dyDescent="0.2">
      <c r="A100">
        <f t="shared" si="5"/>
        <v>5</v>
      </c>
      <c r="B100" t="str">
        <f t="shared" si="8"/>
        <v>D</v>
      </c>
      <c r="C100" t="s">
        <v>374</v>
      </c>
      <c r="D100">
        <f t="shared" si="6"/>
        <v>14</v>
      </c>
      <c r="E100" t="str">
        <f t="shared" si="7"/>
        <v>beräkna</v>
      </c>
      <c r="F100" t="str">
        <f t="shared" si="9"/>
        <v>5_x5_1x_D_14</v>
      </c>
      <c r="G100" t="str">
        <f>IFERROR(INDEX(#REF!,MATCH('Kap5-6'!F100,#REF!,0),2),"")</f>
        <v/>
      </c>
      <c r="H100" s="97"/>
      <c r="I100" s="97"/>
      <c r="J100" s="49"/>
      <c r="K100" s="97"/>
      <c r="L100" s="10"/>
      <c r="M100" s="241"/>
      <c r="N100" s="11">
        <v>2</v>
      </c>
      <c r="O100" s="11" t="s">
        <v>283</v>
      </c>
      <c r="P100" s="11" t="s">
        <v>304</v>
      </c>
      <c r="Q100" s="12" t="s">
        <v>628</v>
      </c>
      <c r="R100" s="12">
        <v>64</v>
      </c>
      <c r="S100" s="9" t="s">
        <v>629</v>
      </c>
      <c r="T100" s="48"/>
    </row>
    <row r="101" spans="1:20" ht="17" thickBot="1" x14ac:dyDescent="0.25">
      <c r="A101">
        <f t="shared" si="5"/>
        <v>5</v>
      </c>
      <c r="B101" t="str">
        <f t="shared" si="8"/>
        <v>D</v>
      </c>
      <c r="C101" t="s">
        <v>374</v>
      </c>
      <c r="D101">
        <f t="shared" si="6"/>
        <v>14</v>
      </c>
      <c r="E101" t="str">
        <f t="shared" si="7"/>
        <v>beräkna</v>
      </c>
      <c r="F101" t="str">
        <f t="shared" si="9"/>
        <v>5_x5_1x_D_14</v>
      </c>
      <c r="G101" t="str">
        <f>IFERROR(INDEX(#REF!,MATCH('Kap5-6'!F101,#REF!,0),2),"")</f>
        <v/>
      </c>
      <c r="H101" s="98"/>
      <c r="I101" s="98"/>
      <c r="J101" s="50"/>
      <c r="K101" s="98"/>
      <c r="L101" s="17"/>
      <c r="M101" s="242"/>
      <c r="N101" s="20">
        <v>3</v>
      </c>
      <c r="O101" s="20" t="s">
        <v>281</v>
      </c>
      <c r="P101" s="20" t="s">
        <v>303</v>
      </c>
      <c r="Q101" s="22" t="s">
        <v>303</v>
      </c>
      <c r="R101" s="22" t="s">
        <v>630</v>
      </c>
      <c r="S101" s="13" t="s">
        <v>631</v>
      </c>
      <c r="T101" s="48"/>
    </row>
    <row r="102" spans="1:20" ht="33" thickBot="1" x14ac:dyDescent="0.25">
      <c r="A102">
        <f t="shared" si="5"/>
        <v>5</v>
      </c>
      <c r="B102" t="str">
        <f t="shared" si="8"/>
        <v>D</v>
      </c>
      <c r="C102" t="s">
        <v>374</v>
      </c>
      <c r="D102">
        <f t="shared" si="6"/>
        <v>15</v>
      </c>
      <c r="E102" t="str">
        <f t="shared" si="7"/>
        <v>beräkna</v>
      </c>
      <c r="F102" t="str">
        <f t="shared" si="9"/>
        <v>5_x5_1x_D_15</v>
      </c>
      <c r="G102" t="str">
        <f>IFERROR(INDEX(#REF!,MATCH('Kap5-6'!F102,#REF!,0),2),"")</f>
        <v/>
      </c>
      <c r="H102" s="32">
        <v>5</v>
      </c>
      <c r="I102" s="32" t="s">
        <v>30</v>
      </c>
      <c r="J102" s="47"/>
      <c r="K102" s="32">
        <v>15</v>
      </c>
      <c r="L102" s="43" t="s">
        <v>328</v>
      </c>
      <c r="M102" s="240"/>
      <c r="N102" s="7">
        <v>1</v>
      </c>
      <c r="O102" s="7" t="s">
        <v>283</v>
      </c>
      <c r="P102" s="7" t="s">
        <v>304</v>
      </c>
      <c r="Q102" s="8" t="s">
        <v>632</v>
      </c>
      <c r="R102" s="8" t="s">
        <v>633</v>
      </c>
      <c r="S102" s="23" t="s">
        <v>634</v>
      </c>
      <c r="T102" s="48"/>
    </row>
    <row r="103" spans="1:20" ht="80" x14ac:dyDescent="0.2">
      <c r="A103">
        <f t="shared" si="5"/>
        <v>5</v>
      </c>
      <c r="B103" t="str">
        <f t="shared" si="8"/>
        <v>D</v>
      </c>
      <c r="C103" t="s">
        <v>374</v>
      </c>
      <c r="D103">
        <f t="shared" si="6"/>
        <v>15</v>
      </c>
      <c r="E103" t="str">
        <f t="shared" si="7"/>
        <v>beräkna</v>
      </c>
      <c r="F103" t="str">
        <f t="shared" si="9"/>
        <v>5_x5_1x_D_15</v>
      </c>
      <c r="G103" t="str">
        <f>IFERROR(INDEX(#REF!,MATCH('Kap5-6'!F103,#REF!,0),2),"")</f>
        <v/>
      </c>
      <c r="H103" s="97"/>
      <c r="I103" s="97"/>
      <c r="J103" s="49"/>
      <c r="K103" s="97"/>
      <c r="L103" s="10"/>
      <c r="M103" s="241"/>
      <c r="N103" s="11">
        <v>2</v>
      </c>
      <c r="O103" s="11" t="s">
        <v>283</v>
      </c>
      <c r="P103" s="11" t="s">
        <v>304</v>
      </c>
      <c r="Q103" s="12" t="s">
        <v>635</v>
      </c>
      <c r="R103" s="12" t="s">
        <v>636</v>
      </c>
      <c r="S103" s="9" t="s">
        <v>637</v>
      </c>
      <c r="T103" s="48"/>
    </row>
    <row r="104" spans="1:20" ht="33" thickBot="1" x14ac:dyDescent="0.25">
      <c r="A104">
        <f t="shared" si="5"/>
        <v>5</v>
      </c>
      <c r="B104" t="str">
        <f t="shared" si="8"/>
        <v>D</v>
      </c>
      <c r="C104" t="s">
        <v>374</v>
      </c>
      <c r="D104">
        <f t="shared" si="6"/>
        <v>15</v>
      </c>
      <c r="E104" t="str">
        <f t="shared" si="7"/>
        <v>beräkna</v>
      </c>
      <c r="F104" t="str">
        <f t="shared" si="9"/>
        <v>5_x5_1x_D_15</v>
      </c>
      <c r="G104" t="str">
        <f>IFERROR(INDEX(#REF!,MATCH('Kap5-6'!F104,#REF!,0),2),"")</f>
        <v/>
      </c>
      <c r="H104" s="98"/>
      <c r="I104" s="98"/>
      <c r="J104" s="49"/>
      <c r="K104" s="98"/>
      <c r="L104" s="17"/>
      <c r="M104" s="241"/>
      <c r="N104" s="14">
        <v>3</v>
      </c>
      <c r="O104" s="14" t="s">
        <v>281</v>
      </c>
      <c r="P104" s="14" t="s">
        <v>303</v>
      </c>
      <c r="Q104" s="15" t="s">
        <v>329</v>
      </c>
      <c r="R104" s="15" t="s">
        <v>638</v>
      </c>
      <c r="S104" s="25" t="s">
        <v>639</v>
      </c>
      <c r="T104" s="48"/>
    </row>
    <row r="105" spans="1:20" ht="33" thickBot="1" x14ac:dyDescent="0.25">
      <c r="A105">
        <f t="shared" si="5"/>
        <v>5</v>
      </c>
      <c r="B105" t="str">
        <f t="shared" si="8"/>
        <v>D</v>
      </c>
      <c r="C105" t="s">
        <v>374</v>
      </c>
      <c r="D105">
        <f t="shared" si="6"/>
        <v>16</v>
      </c>
      <c r="E105" t="str">
        <f t="shared" si="7"/>
        <v>beräkna</v>
      </c>
      <c r="F105" t="str">
        <f t="shared" si="9"/>
        <v>5_x5_1x_D_16</v>
      </c>
      <c r="G105" t="str">
        <f>IFERROR(INDEX(#REF!,MATCH('Kap5-6'!F105,#REF!,0),2),"")</f>
        <v/>
      </c>
      <c r="H105" s="32">
        <v>5</v>
      </c>
      <c r="I105" s="32" t="s">
        <v>30</v>
      </c>
      <c r="J105" s="47"/>
      <c r="K105" s="32">
        <v>16</v>
      </c>
      <c r="L105" s="43" t="s">
        <v>328</v>
      </c>
      <c r="M105" s="240"/>
      <c r="N105" s="7">
        <v>1</v>
      </c>
      <c r="O105" s="7" t="s">
        <v>283</v>
      </c>
      <c r="P105" s="7" t="s">
        <v>304</v>
      </c>
      <c r="Q105" s="8" t="s">
        <v>640</v>
      </c>
      <c r="R105" s="8" t="s">
        <v>633</v>
      </c>
      <c r="S105" s="23" t="s">
        <v>641</v>
      </c>
      <c r="T105" s="48"/>
    </row>
    <row r="106" spans="1:20" ht="48" x14ac:dyDescent="0.2">
      <c r="A106">
        <f t="shared" si="5"/>
        <v>5</v>
      </c>
      <c r="B106" t="str">
        <f t="shared" si="8"/>
        <v>D</v>
      </c>
      <c r="C106" t="s">
        <v>374</v>
      </c>
      <c r="D106">
        <f t="shared" si="6"/>
        <v>16</v>
      </c>
      <c r="E106" t="str">
        <f t="shared" si="7"/>
        <v>beräkna</v>
      </c>
      <c r="F106" t="str">
        <f t="shared" si="9"/>
        <v>5_x5_1x_D_16</v>
      </c>
      <c r="G106" t="str">
        <f>IFERROR(INDEX(#REF!,MATCH('Kap5-6'!F106,#REF!,0),2),"")</f>
        <v/>
      </c>
      <c r="H106" s="97"/>
      <c r="I106" s="97"/>
      <c r="J106" s="49"/>
      <c r="K106" s="97"/>
      <c r="L106" s="10"/>
      <c r="M106" s="241"/>
      <c r="N106" s="11">
        <v>2</v>
      </c>
      <c r="O106" s="11" t="s">
        <v>283</v>
      </c>
      <c r="P106" s="11" t="s">
        <v>304</v>
      </c>
      <c r="Q106" s="12" t="s">
        <v>642</v>
      </c>
      <c r="R106" s="12" t="s">
        <v>643</v>
      </c>
      <c r="S106" s="9" t="s">
        <v>644</v>
      </c>
      <c r="T106" s="48"/>
    </row>
    <row r="107" spans="1:20" ht="32" x14ac:dyDescent="0.2">
      <c r="A107">
        <f t="shared" si="5"/>
        <v>5</v>
      </c>
      <c r="B107" t="str">
        <f t="shared" si="8"/>
        <v>D</v>
      </c>
      <c r="C107" t="s">
        <v>374</v>
      </c>
      <c r="D107">
        <f t="shared" si="6"/>
        <v>16</v>
      </c>
      <c r="E107" t="str">
        <f t="shared" si="7"/>
        <v>beräkna</v>
      </c>
      <c r="F107" t="str">
        <f t="shared" si="9"/>
        <v>5_x5_1x_D_16</v>
      </c>
      <c r="G107" t="str">
        <f>IFERROR(INDEX(#REF!,MATCH('Kap5-6'!F107,#REF!,0),2),"")</f>
        <v/>
      </c>
      <c r="H107" s="97"/>
      <c r="I107" s="97"/>
      <c r="J107" s="49"/>
      <c r="K107" s="97"/>
      <c r="L107" s="10"/>
      <c r="M107" s="241"/>
      <c r="N107" s="14">
        <v>3</v>
      </c>
      <c r="O107" s="14" t="s">
        <v>283</v>
      </c>
      <c r="P107" s="14" t="s">
        <v>304</v>
      </c>
      <c r="Q107" s="15" t="s">
        <v>645</v>
      </c>
      <c r="R107" s="15">
        <v>96</v>
      </c>
      <c r="S107" s="25" t="s">
        <v>646</v>
      </c>
      <c r="T107" s="48"/>
    </row>
    <row r="108" spans="1:20" ht="17" thickBot="1" x14ac:dyDescent="0.25">
      <c r="A108">
        <f t="shared" si="5"/>
        <v>5</v>
      </c>
      <c r="B108" t="str">
        <f t="shared" si="8"/>
        <v>D</v>
      </c>
      <c r="C108" t="s">
        <v>374</v>
      </c>
      <c r="D108">
        <f t="shared" si="6"/>
        <v>16</v>
      </c>
      <c r="E108" t="str">
        <f t="shared" si="7"/>
        <v>beräkna</v>
      </c>
      <c r="F108" t="str">
        <f t="shared" si="9"/>
        <v>5_x5_1x_D_16</v>
      </c>
      <c r="G108" t="str">
        <f>IFERROR(INDEX(#REF!,MATCH('Kap5-6'!F108,#REF!,0),2),"")</f>
        <v/>
      </c>
      <c r="H108" s="98"/>
      <c r="I108" s="98"/>
      <c r="J108" s="49"/>
      <c r="K108" s="98"/>
      <c r="L108" s="17"/>
      <c r="M108" s="241"/>
      <c r="N108" s="14">
        <v>4</v>
      </c>
      <c r="O108" s="14" t="s">
        <v>281</v>
      </c>
      <c r="P108" s="14" t="s">
        <v>303</v>
      </c>
      <c r="Q108" s="15" t="s">
        <v>303</v>
      </c>
      <c r="R108" s="15" t="s">
        <v>647</v>
      </c>
      <c r="S108" s="25" t="s">
        <v>648</v>
      </c>
      <c r="T108" s="48"/>
    </row>
    <row r="109" spans="1:20" ht="33" thickBot="1" x14ac:dyDescent="0.25">
      <c r="A109">
        <f t="shared" si="5"/>
        <v>5</v>
      </c>
      <c r="B109" t="str">
        <f t="shared" si="8"/>
        <v>D</v>
      </c>
      <c r="C109" t="s">
        <v>374</v>
      </c>
      <c r="D109">
        <f t="shared" si="6"/>
        <v>17</v>
      </c>
      <c r="E109" t="str">
        <f t="shared" si="7"/>
        <v>problemlösning</v>
      </c>
      <c r="F109" t="str">
        <f t="shared" si="9"/>
        <v>5_x5_1x_D_17</v>
      </c>
      <c r="G109" t="str">
        <f>IFERROR(INDEX(#REF!,MATCH('Kap5-6'!F109,#REF!,0),2),"")</f>
        <v/>
      </c>
      <c r="H109" s="32">
        <v>5</v>
      </c>
      <c r="I109" s="32" t="s">
        <v>30</v>
      </c>
      <c r="J109" s="47"/>
      <c r="K109" s="32">
        <v>17</v>
      </c>
      <c r="L109" s="43" t="s">
        <v>515</v>
      </c>
      <c r="M109" s="240"/>
      <c r="N109" s="7">
        <v>1</v>
      </c>
      <c r="O109" s="7" t="s">
        <v>283</v>
      </c>
      <c r="P109" s="7" t="s">
        <v>304</v>
      </c>
      <c r="Q109" s="8" t="s">
        <v>649</v>
      </c>
      <c r="R109" s="8" t="s">
        <v>650</v>
      </c>
      <c r="S109" s="23" t="s">
        <v>651</v>
      </c>
      <c r="T109" s="48"/>
    </row>
    <row r="110" spans="1:20" ht="33" thickBot="1" x14ac:dyDescent="0.25">
      <c r="A110">
        <f t="shared" si="5"/>
        <v>5</v>
      </c>
      <c r="B110" t="str">
        <f t="shared" si="8"/>
        <v>D</v>
      </c>
      <c r="C110" t="s">
        <v>374</v>
      </c>
      <c r="D110">
        <f t="shared" si="6"/>
        <v>17</v>
      </c>
      <c r="E110" t="str">
        <f t="shared" si="7"/>
        <v>problemlösning</v>
      </c>
      <c r="F110" t="str">
        <f t="shared" si="9"/>
        <v>5_x5_1x_D_17</v>
      </c>
      <c r="G110" t="str">
        <f>IFERROR(INDEX(#REF!,MATCH('Kap5-6'!F110,#REF!,0),2),"")</f>
        <v/>
      </c>
      <c r="H110" s="98"/>
      <c r="I110" s="98"/>
      <c r="J110" s="49"/>
      <c r="K110" s="98"/>
      <c r="L110" s="17"/>
      <c r="M110" s="241"/>
      <c r="N110" s="11">
        <v>2</v>
      </c>
      <c r="O110" s="11" t="s">
        <v>281</v>
      </c>
      <c r="P110" s="11" t="s">
        <v>303</v>
      </c>
      <c r="Q110" s="12" t="s">
        <v>303</v>
      </c>
      <c r="R110" s="12" t="s">
        <v>652</v>
      </c>
      <c r="S110" s="9" t="s">
        <v>653</v>
      </c>
      <c r="T110" s="48"/>
    </row>
    <row r="111" spans="1:20" ht="81" thickBot="1" x14ac:dyDescent="0.25">
      <c r="A111">
        <f t="shared" si="5"/>
        <v>5</v>
      </c>
      <c r="B111" t="str">
        <f t="shared" si="8"/>
        <v>D</v>
      </c>
      <c r="C111" t="s">
        <v>374</v>
      </c>
      <c r="D111">
        <f t="shared" si="6"/>
        <v>18</v>
      </c>
      <c r="E111" t="str">
        <f t="shared" si="7"/>
        <v>rita</v>
      </c>
      <c r="F111" t="str">
        <f t="shared" si="9"/>
        <v>5_x5_1x_D_18</v>
      </c>
      <c r="G111" t="str">
        <f>IFERROR(INDEX(#REF!,MATCH('Kap5-6'!F111,#REF!,0),2),"")</f>
        <v/>
      </c>
      <c r="H111" s="32">
        <v>5</v>
      </c>
      <c r="I111" s="32" t="s">
        <v>30</v>
      </c>
      <c r="J111" s="47"/>
      <c r="K111" s="32">
        <v>18</v>
      </c>
      <c r="L111" s="43" t="s">
        <v>352</v>
      </c>
      <c r="M111" s="240" t="s">
        <v>654</v>
      </c>
      <c r="N111" s="7">
        <v>1</v>
      </c>
      <c r="O111" s="7" t="s">
        <v>283</v>
      </c>
      <c r="P111" s="7" t="s">
        <v>311</v>
      </c>
      <c r="Q111" s="8" t="s">
        <v>655</v>
      </c>
      <c r="R111" s="8" t="s">
        <v>656</v>
      </c>
      <c r="S111" s="23" t="s">
        <v>657</v>
      </c>
      <c r="T111" s="48"/>
    </row>
    <row r="112" spans="1:20" ht="32" x14ac:dyDescent="0.2">
      <c r="A112">
        <f t="shared" si="5"/>
        <v>5</v>
      </c>
      <c r="B112" t="str">
        <f t="shared" si="8"/>
        <v>D</v>
      </c>
      <c r="C112" t="s">
        <v>374</v>
      </c>
      <c r="D112">
        <f t="shared" si="6"/>
        <v>18</v>
      </c>
      <c r="E112" t="str">
        <f t="shared" si="7"/>
        <v>rita</v>
      </c>
      <c r="F112" t="str">
        <f t="shared" si="9"/>
        <v>5_x5_1x_D_18</v>
      </c>
      <c r="G112" t="str">
        <f>IFERROR(INDEX(#REF!,MATCH('Kap5-6'!F112,#REF!,0),2),"")</f>
        <v/>
      </c>
      <c r="H112" s="97"/>
      <c r="I112" s="97"/>
      <c r="J112" s="49"/>
      <c r="K112" s="97"/>
      <c r="L112" s="10"/>
      <c r="M112" s="241"/>
      <c r="N112" s="11">
        <v>2</v>
      </c>
      <c r="O112" s="11" t="s">
        <v>284</v>
      </c>
      <c r="P112" s="11"/>
      <c r="Q112" s="12"/>
      <c r="R112" s="12"/>
      <c r="S112" s="9" t="s">
        <v>658</v>
      </c>
      <c r="T112" s="48"/>
    </row>
    <row r="113" spans="1:20" ht="17" thickBot="1" x14ac:dyDescent="0.25">
      <c r="A113">
        <f t="shared" si="5"/>
        <v>5</v>
      </c>
      <c r="B113" t="str">
        <f t="shared" si="8"/>
        <v>D</v>
      </c>
      <c r="C113" t="s">
        <v>374</v>
      </c>
      <c r="D113">
        <f t="shared" si="6"/>
        <v>18</v>
      </c>
      <c r="E113" t="str">
        <f t="shared" si="7"/>
        <v>rita</v>
      </c>
      <c r="F113" t="str">
        <f t="shared" si="9"/>
        <v>5_x5_1x_D_18</v>
      </c>
      <c r="G113" t="str">
        <f>IFERROR(INDEX(#REF!,MATCH('Kap5-6'!F113,#REF!,0),2),"")</f>
        <v/>
      </c>
      <c r="H113" s="98"/>
      <c r="I113" s="98"/>
      <c r="J113" s="50"/>
      <c r="K113" s="98"/>
      <c r="L113" s="17"/>
      <c r="M113" s="242"/>
      <c r="N113" s="20"/>
      <c r="O113" s="20"/>
      <c r="P113" s="20"/>
      <c r="Q113" s="22"/>
      <c r="R113" s="22"/>
      <c r="S113" s="13"/>
      <c r="T113" s="48"/>
    </row>
    <row r="114" spans="1:20" ht="65" thickBot="1" x14ac:dyDescent="0.25">
      <c r="A114">
        <f t="shared" si="5"/>
        <v>5</v>
      </c>
      <c r="B114" t="str">
        <f t="shared" si="8"/>
        <v>D</v>
      </c>
      <c r="C114" t="s">
        <v>374</v>
      </c>
      <c r="D114">
        <f t="shared" si="6"/>
        <v>19</v>
      </c>
      <c r="E114" t="str">
        <f t="shared" si="7"/>
        <v>beräkna</v>
      </c>
      <c r="F114" t="str">
        <f t="shared" si="9"/>
        <v>5_x5_1x_D_19</v>
      </c>
      <c r="G114" t="str">
        <f>IFERROR(INDEX(#REF!,MATCH('Kap5-6'!F114,#REF!,0),2),"")</f>
        <v/>
      </c>
      <c r="H114" s="32">
        <v>5</v>
      </c>
      <c r="I114" s="32" t="s">
        <v>30</v>
      </c>
      <c r="J114" s="47"/>
      <c r="K114" s="32">
        <v>19</v>
      </c>
      <c r="L114" s="43" t="s">
        <v>328</v>
      </c>
      <c r="M114" s="240"/>
      <c r="N114" s="7">
        <v>1</v>
      </c>
      <c r="O114" s="7" t="s">
        <v>283</v>
      </c>
      <c r="P114" s="7" t="s">
        <v>304</v>
      </c>
      <c r="Q114" s="8" t="s">
        <v>659</v>
      </c>
      <c r="R114" s="8">
        <v>2</v>
      </c>
      <c r="S114" s="23" t="s">
        <v>660</v>
      </c>
      <c r="T114" s="48"/>
    </row>
    <row r="115" spans="1:20" ht="48" x14ac:dyDescent="0.2">
      <c r="A115">
        <f t="shared" si="5"/>
        <v>5</v>
      </c>
      <c r="B115" t="str">
        <f t="shared" si="8"/>
        <v>D</v>
      </c>
      <c r="C115" t="s">
        <v>374</v>
      </c>
      <c r="D115">
        <f t="shared" si="6"/>
        <v>19</v>
      </c>
      <c r="E115" t="str">
        <f t="shared" si="7"/>
        <v>beräkna</v>
      </c>
      <c r="F115" t="str">
        <f t="shared" si="9"/>
        <v>5_x5_1x_D_19</v>
      </c>
      <c r="G115" t="str">
        <f>IFERROR(INDEX(#REF!,MATCH('Kap5-6'!F115,#REF!,0),2),"")</f>
        <v/>
      </c>
      <c r="H115" s="97"/>
      <c r="I115" s="97"/>
      <c r="J115" s="49"/>
      <c r="K115" s="97"/>
      <c r="L115" s="10"/>
      <c r="M115" s="241"/>
      <c r="N115" s="11">
        <v>2</v>
      </c>
      <c r="O115" s="11" t="s">
        <v>283</v>
      </c>
      <c r="P115" s="11" t="s">
        <v>304</v>
      </c>
      <c r="Q115" s="12" t="s">
        <v>661</v>
      </c>
      <c r="R115" s="12">
        <v>2</v>
      </c>
      <c r="S115" s="9" t="s">
        <v>662</v>
      </c>
      <c r="T115" s="48"/>
    </row>
    <row r="116" spans="1:20" ht="48" x14ac:dyDescent="0.2">
      <c r="A116">
        <f t="shared" si="5"/>
        <v>5</v>
      </c>
      <c r="B116" t="str">
        <f t="shared" si="8"/>
        <v>D</v>
      </c>
      <c r="C116" t="s">
        <v>374</v>
      </c>
      <c r="D116">
        <f t="shared" si="6"/>
        <v>19</v>
      </c>
      <c r="E116" t="str">
        <f t="shared" si="7"/>
        <v>beräkna</v>
      </c>
      <c r="F116" t="str">
        <f t="shared" si="9"/>
        <v>5_x5_1x_D_19</v>
      </c>
      <c r="G116" t="str">
        <f>IFERROR(INDEX(#REF!,MATCH('Kap5-6'!F116,#REF!,0),2),"")</f>
        <v/>
      </c>
      <c r="H116" s="97"/>
      <c r="I116" s="97"/>
      <c r="J116" s="49"/>
      <c r="K116" s="97"/>
      <c r="L116" s="10"/>
      <c r="M116" s="241"/>
      <c r="N116" s="14">
        <v>3</v>
      </c>
      <c r="O116" s="14" t="s">
        <v>283</v>
      </c>
      <c r="P116" s="14" t="s">
        <v>304</v>
      </c>
      <c r="Q116" s="15" t="s">
        <v>663</v>
      </c>
      <c r="R116" s="15">
        <v>6</v>
      </c>
      <c r="S116" s="25" t="s">
        <v>664</v>
      </c>
      <c r="T116" s="48"/>
    </row>
    <row r="117" spans="1:20" ht="17" thickBot="1" x14ac:dyDescent="0.25">
      <c r="A117">
        <f t="shared" si="5"/>
        <v>5</v>
      </c>
      <c r="B117" t="str">
        <f t="shared" si="8"/>
        <v>D</v>
      </c>
      <c r="C117" t="s">
        <v>374</v>
      </c>
      <c r="D117">
        <f t="shared" si="6"/>
        <v>19</v>
      </c>
      <c r="E117" t="str">
        <f t="shared" si="7"/>
        <v>beräkna</v>
      </c>
      <c r="F117" t="str">
        <f t="shared" si="9"/>
        <v>5_x5_1x_D_19</v>
      </c>
      <c r="G117" t="str">
        <f>IFERROR(INDEX(#REF!,MATCH('Kap5-6'!F117,#REF!,0),2),"")</f>
        <v/>
      </c>
      <c r="H117" s="98"/>
      <c r="I117" s="98"/>
      <c r="J117" s="50"/>
      <c r="K117" s="98"/>
      <c r="L117" s="17"/>
      <c r="M117" s="242"/>
      <c r="N117" s="20">
        <v>4</v>
      </c>
      <c r="O117" s="20" t="s">
        <v>283</v>
      </c>
      <c r="P117" s="20" t="s">
        <v>304</v>
      </c>
      <c r="Q117" s="22" t="s">
        <v>665</v>
      </c>
      <c r="R117" s="22" t="s">
        <v>666</v>
      </c>
      <c r="S117" s="13" t="s">
        <v>667</v>
      </c>
      <c r="T117" s="48"/>
    </row>
    <row r="118" spans="1:20" ht="81" thickBot="1" x14ac:dyDescent="0.25">
      <c r="A118">
        <f t="shared" si="5"/>
        <v>5</v>
      </c>
      <c r="B118" t="str">
        <f t="shared" si="8"/>
        <v>D</v>
      </c>
      <c r="C118" t="s">
        <v>374</v>
      </c>
      <c r="D118">
        <f t="shared" si="6"/>
        <v>20</v>
      </c>
      <c r="E118" t="str">
        <f t="shared" si="7"/>
        <v>problemlösning</v>
      </c>
      <c r="F118" t="str">
        <f t="shared" si="9"/>
        <v>5_x5_1x_D_20</v>
      </c>
      <c r="G118" t="str">
        <f>IFERROR(INDEX(#REF!,MATCH('Kap5-6'!F118,#REF!,0),2),"")</f>
        <v/>
      </c>
      <c r="H118" s="32">
        <v>5</v>
      </c>
      <c r="I118" s="32" t="s">
        <v>30</v>
      </c>
      <c r="J118" s="47"/>
      <c r="K118" s="32">
        <v>20</v>
      </c>
      <c r="L118" s="43" t="s">
        <v>515</v>
      </c>
      <c r="M118" s="240"/>
      <c r="N118" s="7">
        <v>1</v>
      </c>
      <c r="O118" s="7" t="s">
        <v>283</v>
      </c>
      <c r="P118" s="7" t="s">
        <v>304</v>
      </c>
      <c r="Q118" s="8" t="s">
        <v>668</v>
      </c>
      <c r="R118" s="8">
        <v>254.5</v>
      </c>
      <c r="S118" s="23" t="s">
        <v>669</v>
      </c>
      <c r="T118" s="48"/>
    </row>
    <row r="119" spans="1:20" ht="48" x14ac:dyDescent="0.2">
      <c r="A119">
        <f t="shared" si="5"/>
        <v>5</v>
      </c>
      <c r="B119" t="str">
        <f t="shared" si="8"/>
        <v>D</v>
      </c>
      <c r="C119" t="s">
        <v>374</v>
      </c>
      <c r="D119">
        <f t="shared" si="6"/>
        <v>20</v>
      </c>
      <c r="E119" t="str">
        <f t="shared" si="7"/>
        <v>problemlösning</v>
      </c>
      <c r="F119" t="str">
        <f t="shared" si="9"/>
        <v>5_x5_1x_D_20</v>
      </c>
      <c r="G119" t="str">
        <f>IFERROR(INDEX(#REF!,MATCH('Kap5-6'!F119,#REF!,0),2),"")</f>
        <v/>
      </c>
      <c r="H119" s="97"/>
      <c r="I119" s="97"/>
      <c r="J119" s="49"/>
      <c r="K119" s="97"/>
      <c r="L119" s="10"/>
      <c r="M119" s="241"/>
      <c r="N119" s="21">
        <v>2</v>
      </c>
      <c r="O119" s="21" t="s">
        <v>283</v>
      </c>
      <c r="P119" s="21" t="s">
        <v>304</v>
      </c>
      <c r="Q119" s="24" t="s">
        <v>670</v>
      </c>
      <c r="R119" s="24">
        <v>5089.3999999999996</v>
      </c>
      <c r="S119" t="s">
        <v>671</v>
      </c>
      <c r="T119" s="48"/>
    </row>
    <row r="120" spans="1:20" ht="32" x14ac:dyDescent="0.2">
      <c r="A120">
        <f t="shared" si="5"/>
        <v>5</v>
      </c>
      <c r="B120" t="str">
        <f t="shared" si="8"/>
        <v>D</v>
      </c>
      <c r="C120" t="s">
        <v>374</v>
      </c>
      <c r="D120">
        <f t="shared" si="6"/>
        <v>20</v>
      </c>
      <c r="E120" t="str">
        <f t="shared" si="7"/>
        <v>problemlösning</v>
      </c>
      <c r="F120" t="str">
        <f t="shared" si="9"/>
        <v>5_x5_1x_D_20</v>
      </c>
      <c r="G120" t="str">
        <f>IFERROR(INDEX(#REF!,MATCH('Kap5-6'!F120,#REF!,0),2),"")</f>
        <v/>
      </c>
      <c r="H120" s="97"/>
      <c r="I120" s="97"/>
      <c r="J120" s="49"/>
      <c r="K120" s="97"/>
      <c r="L120" s="10"/>
      <c r="M120" s="241"/>
      <c r="N120" s="21">
        <v>3</v>
      </c>
      <c r="O120" s="21" t="s">
        <v>283</v>
      </c>
      <c r="P120" s="21" t="s">
        <v>304</v>
      </c>
      <c r="Q120" s="24" t="s">
        <v>672</v>
      </c>
      <c r="R120" s="24">
        <v>28.3</v>
      </c>
      <c r="S120" s="11" t="s">
        <v>673</v>
      </c>
      <c r="T120" s="57"/>
    </row>
    <row r="121" spans="1:20" ht="48" x14ac:dyDescent="0.2">
      <c r="A121">
        <f t="shared" si="5"/>
        <v>5</v>
      </c>
      <c r="B121" t="str">
        <f t="shared" si="8"/>
        <v>D</v>
      </c>
      <c r="C121" t="s">
        <v>374</v>
      </c>
      <c r="D121">
        <f t="shared" si="6"/>
        <v>20</v>
      </c>
      <c r="E121" t="str">
        <f t="shared" si="7"/>
        <v>problemlösning</v>
      </c>
      <c r="F121" t="str">
        <f t="shared" si="9"/>
        <v>5_x5_1x_D_20</v>
      </c>
      <c r="G121" t="str">
        <f>IFERROR(INDEX(#REF!,MATCH('Kap5-6'!F121,#REF!,0),2),"")</f>
        <v/>
      </c>
      <c r="H121" s="97"/>
      <c r="I121" s="97"/>
      <c r="J121" s="49"/>
      <c r="K121" s="97"/>
      <c r="L121" s="10"/>
      <c r="M121" s="241"/>
      <c r="N121" s="21">
        <v>4</v>
      </c>
      <c r="O121" s="21" t="s">
        <v>283</v>
      </c>
      <c r="P121" s="21" t="s">
        <v>304</v>
      </c>
      <c r="Q121" s="24" t="s">
        <v>674</v>
      </c>
      <c r="R121" s="24">
        <v>75.5</v>
      </c>
      <c r="S121" s="11" t="s">
        <v>675</v>
      </c>
      <c r="T121" s="57"/>
    </row>
    <row r="122" spans="1:20" x14ac:dyDescent="0.2">
      <c r="A122">
        <f t="shared" si="5"/>
        <v>5</v>
      </c>
      <c r="B122" t="str">
        <f t="shared" si="8"/>
        <v>D</v>
      </c>
      <c r="C122" t="s">
        <v>374</v>
      </c>
      <c r="D122">
        <f t="shared" si="6"/>
        <v>20</v>
      </c>
      <c r="E122" t="str">
        <f t="shared" si="7"/>
        <v>problemlösning</v>
      </c>
      <c r="F122" t="str">
        <f t="shared" si="9"/>
        <v>5_x5_1x_D_20</v>
      </c>
      <c r="G122" t="str">
        <f>IFERROR(INDEX(#REF!,MATCH('Kap5-6'!F122,#REF!,0),2),"")</f>
        <v/>
      </c>
      <c r="H122" s="97"/>
      <c r="I122" s="97"/>
      <c r="J122" s="49"/>
      <c r="K122" s="97"/>
      <c r="L122" s="10"/>
      <c r="M122" s="241"/>
      <c r="N122" s="21">
        <v>5</v>
      </c>
      <c r="O122" s="21" t="s">
        <v>283</v>
      </c>
      <c r="P122" s="21" t="s">
        <v>304</v>
      </c>
      <c r="Q122" s="24" t="s">
        <v>676</v>
      </c>
      <c r="R122" s="24">
        <v>67</v>
      </c>
      <c r="S122" s="11" t="s">
        <v>677</v>
      </c>
      <c r="T122" s="57"/>
    </row>
    <row r="123" spans="1:20" ht="17" thickBot="1" x14ac:dyDescent="0.25">
      <c r="A123">
        <f t="shared" si="5"/>
        <v>5</v>
      </c>
      <c r="B123" t="str">
        <f t="shared" si="8"/>
        <v>D</v>
      </c>
      <c r="C123" t="s">
        <v>374</v>
      </c>
      <c r="D123">
        <f t="shared" si="6"/>
        <v>20</v>
      </c>
      <c r="E123" t="str">
        <f t="shared" si="7"/>
        <v>problemlösning</v>
      </c>
      <c r="F123" t="str">
        <f t="shared" si="9"/>
        <v>5_x5_1x_D_20</v>
      </c>
      <c r="G123" t="str">
        <f>IFERROR(INDEX(#REF!,MATCH('Kap5-6'!F123,#REF!,0),2),"")</f>
        <v/>
      </c>
      <c r="H123" s="98"/>
      <c r="I123" s="98"/>
      <c r="J123" s="49"/>
      <c r="K123" s="98"/>
      <c r="L123" s="17"/>
      <c r="M123" s="241"/>
      <c r="N123" s="21">
        <v>6</v>
      </c>
      <c r="O123" s="21" t="s">
        <v>281</v>
      </c>
      <c r="P123" s="21" t="s">
        <v>303</v>
      </c>
      <c r="Q123" s="24" t="s">
        <v>303</v>
      </c>
      <c r="R123" s="24" t="s">
        <v>678</v>
      </c>
      <c r="S123" s="11" t="s">
        <v>631</v>
      </c>
      <c r="T123" s="57"/>
    </row>
    <row r="124" spans="1:20" ht="97" thickBot="1" x14ac:dyDescent="0.25">
      <c r="A124">
        <f t="shared" si="5"/>
        <v>5</v>
      </c>
      <c r="B124" t="str">
        <f t="shared" si="8"/>
        <v>D</v>
      </c>
      <c r="C124" t="s">
        <v>374</v>
      </c>
      <c r="D124">
        <f t="shared" si="6"/>
        <v>21</v>
      </c>
      <c r="E124" t="str">
        <f t="shared" si="7"/>
        <v>problemlösning</v>
      </c>
      <c r="F124" t="str">
        <f t="shared" si="9"/>
        <v>5_x5_1x_D_21</v>
      </c>
      <c r="G124" t="str">
        <f>IFERROR(INDEX(#REF!,MATCH('Kap5-6'!F124,#REF!,0),2),"")</f>
        <v/>
      </c>
      <c r="H124" s="32">
        <v>5</v>
      </c>
      <c r="I124" s="32" t="s">
        <v>30</v>
      </c>
      <c r="J124" s="47"/>
      <c r="K124" s="32">
        <v>21</v>
      </c>
      <c r="L124" s="43" t="s">
        <v>515</v>
      </c>
      <c r="M124" s="240"/>
      <c r="N124" s="7">
        <v>1</v>
      </c>
      <c r="O124" s="7" t="s">
        <v>283</v>
      </c>
      <c r="P124" s="7" t="s">
        <v>304</v>
      </c>
      <c r="Q124" s="8" t="s">
        <v>679</v>
      </c>
      <c r="R124" s="61" t="s">
        <v>680</v>
      </c>
      <c r="S124" s="23" t="s">
        <v>681</v>
      </c>
      <c r="T124" s="48"/>
    </row>
    <row r="125" spans="1:20" ht="32" x14ac:dyDescent="0.2">
      <c r="A125">
        <f t="shared" si="5"/>
        <v>5</v>
      </c>
      <c r="B125" t="str">
        <f t="shared" si="8"/>
        <v>D</v>
      </c>
      <c r="C125" t="s">
        <v>374</v>
      </c>
      <c r="D125">
        <f t="shared" si="6"/>
        <v>21</v>
      </c>
      <c r="E125" t="str">
        <f t="shared" si="7"/>
        <v>problemlösning</v>
      </c>
      <c r="F125" t="str">
        <f t="shared" si="9"/>
        <v>5_x5_1x_D_21</v>
      </c>
      <c r="G125" t="str">
        <f>IFERROR(INDEX(#REF!,MATCH('Kap5-6'!F125,#REF!,0),2),"")</f>
        <v/>
      </c>
      <c r="H125" s="97"/>
      <c r="I125" s="97"/>
      <c r="J125" s="49"/>
      <c r="K125" s="97"/>
      <c r="L125" s="10"/>
      <c r="M125" s="241"/>
      <c r="N125" s="11">
        <v>2</v>
      </c>
      <c r="O125" s="11" t="s">
        <v>283</v>
      </c>
      <c r="P125" s="11" t="s">
        <v>304</v>
      </c>
      <c r="Q125" s="12" t="s">
        <v>682</v>
      </c>
      <c r="R125" s="12">
        <v>9</v>
      </c>
      <c r="S125" s="9" t="s">
        <v>683</v>
      </c>
      <c r="T125" s="48"/>
    </row>
    <row r="126" spans="1:20" ht="32" x14ac:dyDescent="0.2">
      <c r="A126">
        <f t="shared" si="5"/>
        <v>5</v>
      </c>
      <c r="B126" t="str">
        <f t="shared" si="8"/>
        <v>D</v>
      </c>
      <c r="C126" t="s">
        <v>374</v>
      </c>
      <c r="D126">
        <f t="shared" si="6"/>
        <v>21</v>
      </c>
      <c r="E126" t="str">
        <f t="shared" si="7"/>
        <v>problemlösning</v>
      </c>
      <c r="F126" t="str">
        <f t="shared" si="9"/>
        <v>5_x5_1x_D_21</v>
      </c>
      <c r="G126" t="str">
        <f>IFERROR(INDEX(#REF!,MATCH('Kap5-6'!F126,#REF!,0),2),"")</f>
        <v/>
      </c>
      <c r="H126" s="97"/>
      <c r="I126" s="97"/>
      <c r="J126" s="49"/>
      <c r="K126" s="97"/>
      <c r="L126" s="10"/>
      <c r="M126" s="241"/>
      <c r="N126" s="14">
        <v>3</v>
      </c>
      <c r="O126" s="14" t="s">
        <v>283</v>
      </c>
      <c r="P126" s="14" t="s">
        <v>304</v>
      </c>
      <c r="Q126" s="15" t="s">
        <v>684</v>
      </c>
      <c r="R126" s="15">
        <v>6</v>
      </c>
      <c r="S126" s="13" t="s">
        <v>685</v>
      </c>
      <c r="T126" s="48"/>
    </row>
    <row r="127" spans="1:20" ht="17" thickBot="1" x14ac:dyDescent="0.25">
      <c r="A127">
        <f t="shared" si="5"/>
        <v>5</v>
      </c>
      <c r="B127" t="str">
        <f t="shared" si="8"/>
        <v>D</v>
      </c>
      <c r="C127" t="s">
        <v>374</v>
      </c>
      <c r="D127">
        <f t="shared" si="6"/>
        <v>21</v>
      </c>
      <c r="E127" t="str">
        <f t="shared" si="7"/>
        <v>problemlösning</v>
      </c>
      <c r="F127" t="str">
        <f t="shared" si="9"/>
        <v>5_x5_1x_D_21</v>
      </c>
      <c r="G127" t="str">
        <f>IFERROR(INDEX(#REF!,MATCH('Kap5-6'!F127,#REF!,0),2),"")</f>
        <v/>
      </c>
      <c r="H127" s="98"/>
      <c r="I127" s="98"/>
      <c r="J127" s="50"/>
      <c r="K127" s="98"/>
      <c r="L127" s="17"/>
      <c r="M127" s="242"/>
      <c r="N127" s="20">
        <v>4</v>
      </c>
      <c r="O127" s="20" t="s">
        <v>281</v>
      </c>
      <c r="P127" s="20" t="s">
        <v>303</v>
      </c>
      <c r="Q127" s="22" t="s">
        <v>303</v>
      </c>
      <c r="R127" s="22" t="s">
        <v>686</v>
      </c>
      <c r="S127" s="11" t="s">
        <v>687</v>
      </c>
      <c r="T127" s="48"/>
    </row>
    <row r="128" spans="1:20" ht="81" thickBot="1" x14ac:dyDescent="0.25">
      <c r="A128">
        <f t="shared" si="5"/>
        <v>5</v>
      </c>
      <c r="B128" t="str">
        <f t="shared" si="8"/>
        <v>D</v>
      </c>
      <c r="C128" t="s">
        <v>374</v>
      </c>
      <c r="D128">
        <f t="shared" si="6"/>
        <v>22</v>
      </c>
      <c r="E128" t="str">
        <f t="shared" si="7"/>
        <v>problemlösning</v>
      </c>
      <c r="F128" t="str">
        <f t="shared" si="9"/>
        <v>5_x5_1x_D_22</v>
      </c>
      <c r="G128" t="str">
        <f>IFERROR(INDEX(#REF!,MATCH('Kap5-6'!F128,#REF!,0),2),"")</f>
        <v/>
      </c>
      <c r="H128" s="32">
        <v>5</v>
      </c>
      <c r="I128" s="32" t="s">
        <v>30</v>
      </c>
      <c r="J128" s="47"/>
      <c r="K128" s="32">
        <v>22</v>
      </c>
      <c r="L128" s="43" t="s">
        <v>515</v>
      </c>
      <c r="M128" s="240" t="s">
        <v>688</v>
      </c>
      <c r="N128" s="7">
        <v>1</v>
      </c>
      <c r="O128" s="7" t="s">
        <v>283</v>
      </c>
      <c r="P128" s="7" t="s">
        <v>304</v>
      </c>
      <c r="Q128" s="8" t="s">
        <v>689</v>
      </c>
      <c r="R128" s="8" t="s">
        <v>690</v>
      </c>
      <c r="S128" s="23" t="s">
        <v>691</v>
      </c>
      <c r="T128" s="48"/>
    </row>
    <row r="129" spans="1:20" ht="32" x14ac:dyDescent="0.2">
      <c r="A129">
        <f t="shared" si="5"/>
        <v>5</v>
      </c>
      <c r="B129" t="str">
        <f t="shared" si="8"/>
        <v>D</v>
      </c>
      <c r="C129" t="s">
        <v>374</v>
      </c>
      <c r="D129">
        <f t="shared" si="6"/>
        <v>22</v>
      </c>
      <c r="E129" t="str">
        <f t="shared" si="7"/>
        <v>problemlösning</v>
      </c>
      <c r="F129" t="str">
        <f t="shared" si="9"/>
        <v>5_x5_1x_D_22</v>
      </c>
      <c r="G129" t="str">
        <f>IFERROR(INDEX(#REF!,MATCH('Kap5-6'!F129,#REF!,0),2),"")</f>
        <v/>
      </c>
      <c r="H129" s="97"/>
      <c r="I129" s="97"/>
      <c r="J129" s="49"/>
      <c r="K129" s="97"/>
      <c r="L129" s="10"/>
      <c r="M129" s="241"/>
      <c r="N129" s="11">
        <v>2</v>
      </c>
      <c r="O129" s="11" t="s">
        <v>283</v>
      </c>
      <c r="P129" s="11" t="s">
        <v>304</v>
      </c>
      <c r="Q129" s="12" t="s">
        <v>692</v>
      </c>
      <c r="R129" s="12">
        <v>5</v>
      </c>
      <c r="S129" s="9" t="s">
        <v>693</v>
      </c>
      <c r="T129" s="48"/>
    </row>
    <row r="130" spans="1:20" ht="32" x14ac:dyDescent="0.2">
      <c r="A130">
        <f t="shared" ref="A130:A193" si="10">IF(H130="",A129,H130)</f>
        <v>5</v>
      </c>
      <c r="B130" t="str">
        <f t="shared" si="8"/>
        <v>D</v>
      </c>
      <c r="C130" t="s">
        <v>374</v>
      </c>
      <c r="D130">
        <f t="shared" ref="D130:D193" si="11">IF(K130="",D129,K130)</f>
        <v>22</v>
      </c>
      <c r="E130" t="str">
        <f t="shared" ref="E130:E193" si="12">IF(L130="",E129,L130)</f>
        <v>problemlösning</v>
      </c>
      <c r="F130" t="str">
        <f t="shared" si="9"/>
        <v>5_x5_1x_D_22</v>
      </c>
      <c r="G130" t="str">
        <f>IFERROR(INDEX(#REF!,MATCH('Kap5-6'!F130,#REF!,0),2),"")</f>
        <v/>
      </c>
      <c r="H130" s="97"/>
      <c r="I130" s="97"/>
      <c r="J130" s="49"/>
      <c r="K130" s="97"/>
      <c r="L130" s="10"/>
      <c r="M130" s="241"/>
      <c r="N130" s="14">
        <v>3</v>
      </c>
      <c r="O130" s="14" t="s">
        <v>283</v>
      </c>
      <c r="P130" s="14" t="s">
        <v>304</v>
      </c>
      <c r="Q130" s="15" t="s">
        <v>694</v>
      </c>
      <c r="R130" s="15">
        <v>7.5</v>
      </c>
      <c r="S130" s="25" t="s">
        <v>695</v>
      </c>
      <c r="T130" s="48"/>
    </row>
    <row r="131" spans="1:20" ht="33" thickBot="1" x14ac:dyDescent="0.25">
      <c r="A131">
        <f t="shared" si="10"/>
        <v>5</v>
      </c>
      <c r="B131" t="str">
        <f t="shared" ref="B131:B194" si="13">IF(I131="",B130,I131)</f>
        <v>D</v>
      </c>
      <c r="C131" t="s">
        <v>374</v>
      </c>
      <c r="D131">
        <f t="shared" si="11"/>
        <v>22</v>
      </c>
      <c r="E131" t="str">
        <f t="shared" si="12"/>
        <v>problemlösning</v>
      </c>
      <c r="F131" t="str">
        <f t="shared" ref="F131:F194" si="14">A131&amp;"_"&amp;C131&amp;"_"&amp;B131&amp;"_"&amp;D131</f>
        <v>5_x5_1x_D_22</v>
      </c>
      <c r="G131" t="str">
        <f>IFERROR(INDEX(#REF!,MATCH('Kap5-6'!F131,#REF!,0),2),"")</f>
        <v/>
      </c>
      <c r="H131" s="98"/>
      <c r="I131" s="98"/>
      <c r="J131" s="49"/>
      <c r="K131" s="98"/>
      <c r="L131" s="17"/>
      <c r="M131" s="241"/>
      <c r="N131" s="14">
        <v>4</v>
      </c>
      <c r="O131" s="14" t="s">
        <v>281</v>
      </c>
      <c r="P131" s="14" t="s">
        <v>303</v>
      </c>
      <c r="Q131" s="15" t="s">
        <v>329</v>
      </c>
      <c r="R131" s="15" t="s">
        <v>696</v>
      </c>
      <c r="S131" s="25" t="s">
        <v>697</v>
      </c>
      <c r="T131" s="48"/>
    </row>
    <row r="132" spans="1:20" ht="113" thickBot="1" x14ac:dyDescent="0.25">
      <c r="A132">
        <f t="shared" si="10"/>
        <v>5</v>
      </c>
      <c r="B132" t="str">
        <f t="shared" si="13"/>
        <v>D</v>
      </c>
      <c r="C132" t="s">
        <v>374</v>
      </c>
      <c r="D132">
        <f t="shared" si="11"/>
        <v>23</v>
      </c>
      <c r="E132" t="str">
        <f t="shared" si="12"/>
        <v>problemlösning</v>
      </c>
      <c r="F132" t="str">
        <f t="shared" si="14"/>
        <v>5_x5_1x_D_23</v>
      </c>
      <c r="G132" t="str">
        <f>IFERROR(INDEX(#REF!,MATCH('Kap5-6'!F132,#REF!,0),2),"")</f>
        <v/>
      </c>
      <c r="H132" s="32">
        <v>5</v>
      </c>
      <c r="I132" s="32" t="s">
        <v>30</v>
      </c>
      <c r="J132" s="47"/>
      <c r="K132" s="32">
        <v>23</v>
      </c>
      <c r="L132" s="43" t="s">
        <v>515</v>
      </c>
      <c r="M132" s="240" t="s">
        <v>688</v>
      </c>
      <c r="N132" s="7">
        <v>1</v>
      </c>
      <c r="O132" s="7" t="s">
        <v>283</v>
      </c>
      <c r="P132" s="7" t="s">
        <v>304</v>
      </c>
      <c r="Q132" s="8" t="s">
        <v>698</v>
      </c>
      <c r="R132" s="8" t="s">
        <v>699</v>
      </c>
      <c r="S132" s="23" t="s">
        <v>700</v>
      </c>
      <c r="T132" s="48"/>
    </row>
    <row r="133" spans="1:20" ht="32" x14ac:dyDescent="0.2">
      <c r="A133">
        <f t="shared" si="10"/>
        <v>5</v>
      </c>
      <c r="B133" t="str">
        <f t="shared" si="13"/>
        <v>D</v>
      </c>
      <c r="C133" t="s">
        <v>374</v>
      </c>
      <c r="D133">
        <f t="shared" si="11"/>
        <v>23</v>
      </c>
      <c r="E133" t="str">
        <f t="shared" si="12"/>
        <v>problemlösning</v>
      </c>
      <c r="F133" t="str">
        <f t="shared" si="14"/>
        <v>5_x5_1x_D_23</v>
      </c>
      <c r="G133" t="str">
        <f>IFERROR(INDEX(#REF!,MATCH('Kap5-6'!F133,#REF!,0),2),"")</f>
        <v/>
      </c>
      <c r="H133" s="97"/>
      <c r="I133" s="97"/>
      <c r="J133" s="49"/>
      <c r="K133" s="97"/>
      <c r="L133" s="10"/>
      <c r="M133" s="241"/>
      <c r="N133" s="11">
        <v>2</v>
      </c>
      <c r="O133" s="11" t="s">
        <v>283</v>
      </c>
      <c r="P133" s="11" t="s">
        <v>304</v>
      </c>
      <c r="Q133" s="12" t="s">
        <v>701</v>
      </c>
      <c r="R133" s="12" t="s">
        <v>372</v>
      </c>
      <c r="S133" s="9" t="s">
        <v>702</v>
      </c>
      <c r="T133" s="48"/>
    </row>
    <row r="134" spans="1:20" ht="32" x14ac:dyDescent="0.2">
      <c r="A134">
        <f t="shared" si="10"/>
        <v>5</v>
      </c>
      <c r="B134" t="str">
        <f t="shared" si="13"/>
        <v>D</v>
      </c>
      <c r="C134" t="s">
        <v>374</v>
      </c>
      <c r="D134">
        <f t="shared" si="11"/>
        <v>23</v>
      </c>
      <c r="E134" t="str">
        <f t="shared" si="12"/>
        <v>problemlösning</v>
      </c>
      <c r="F134" t="str">
        <f t="shared" si="14"/>
        <v>5_x5_1x_D_23</v>
      </c>
      <c r="G134" t="str">
        <f>IFERROR(INDEX(#REF!,MATCH('Kap5-6'!F134,#REF!,0),2),"")</f>
        <v/>
      </c>
      <c r="H134" s="97"/>
      <c r="I134" s="97"/>
      <c r="J134" s="49"/>
      <c r="K134" s="97"/>
      <c r="L134" s="10"/>
      <c r="M134" s="241"/>
      <c r="N134" s="14">
        <v>3</v>
      </c>
      <c r="O134" s="14" t="s">
        <v>283</v>
      </c>
      <c r="P134" s="14" t="s">
        <v>295</v>
      </c>
      <c r="Q134" s="15" t="s">
        <v>703</v>
      </c>
      <c r="R134" s="15">
        <v>27</v>
      </c>
      <c r="S134" s="13" t="s">
        <v>704</v>
      </c>
      <c r="T134" s="48"/>
    </row>
    <row r="135" spans="1:20" ht="32" x14ac:dyDescent="0.2">
      <c r="A135">
        <f t="shared" si="10"/>
        <v>5</v>
      </c>
      <c r="B135" t="str">
        <f t="shared" si="13"/>
        <v>D</v>
      </c>
      <c r="C135" t="s">
        <v>374</v>
      </c>
      <c r="D135">
        <f t="shared" si="11"/>
        <v>23</v>
      </c>
      <c r="E135" t="str">
        <f t="shared" si="12"/>
        <v>problemlösning</v>
      </c>
      <c r="F135" t="str">
        <f t="shared" si="14"/>
        <v>5_x5_1x_D_23</v>
      </c>
      <c r="G135" t="str">
        <f>IFERROR(INDEX(#REF!,MATCH('Kap5-6'!F135,#REF!,0),2),"")</f>
        <v/>
      </c>
      <c r="H135" s="97"/>
      <c r="I135" s="97"/>
      <c r="J135" s="49"/>
      <c r="K135" s="97"/>
      <c r="L135" s="10"/>
      <c r="M135" s="241"/>
      <c r="N135" s="14">
        <v>4</v>
      </c>
      <c r="O135" s="14" t="s">
        <v>283</v>
      </c>
      <c r="P135" s="14" t="s">
        <v>304</v>
      </c>
      <c r="Q135" s="62" t="s">
        <v>705</v>
      </c>
      <c r="R135" s="15">
        <v>5.2</v>
      </c>
      <c r="S135" s="25" t="s">
        <v>706</v>
      </c>
      <c r="T135" s="48"/>
    </row>
    <row r="136" spans="1:20" ht="17" thickBot="1" x14ac:dyDescent="0.25">
      <c r="A136">
        <f t="shared" si="10"/>
        <v>5</v>
      </c>
      <c r="B136" t="str">
        <f t="shared" si="13"/>
        <v>D</v>
      </c>
      <c r="C136" t="s">
        <v>374</v>
      </c>
      <c r="D136">
        <f t="shared" si="11"/>
        <v>23</v>
      </c>
      <c r="E136" t="str">
        <f t="shared" si="12"/>
        <v>problemlösning</v>
      </c>
      <c r="F136" t="str">
        <f t="shared" si="14"/>
        <v>5_x5_1x_D_23</v>
      </c>
      <c r="G136" t="str">
        <f>IFERROR(INDEX(#REF!,MATCH('Kap5-6'!F136,#REF!,0),2),"")</f>
        <v/>
      </c>
      <c r="H136" s="98"/>
      <c r="I136" s="98"/>
      <c r="J136" s="49"/>
      <c r="K136" s="98"/>
      <c r="L136" s="17"/>
      <c r="M136" s="241"/>
      <c r="N136" s="14">
        <v>5</v>
      </c>
      <c r="O136" s="14" t="s">
        <v>283</v>
      </c>
      <c r="P136" s="14" t="s">
        <v>304</v>
      </c>
      <c r="Q136" s="15" t="s">
        <v>707</v>
      </c>
      <c r="R136" s="15">
        <v>5.2</v>
      </c>
      <c r="S136" s="25" t="s">
        <v>708</v>
      </c>
      <c r="T136" s="48"/>
    </row>
    <row r="137" spans="1:20" ht="17" thickBot="1" x14ac:dyDescent="0.25">
      <c r="A137">
        <f t="shared" si="10"/>
        <v>5</v>
      </c>
      <c r="B137" t="str">
        <f t="shared" si="13"/>
        <v>D</v>
      </c>
      <c r="C137" t="s">
        <v>374</v>
      </c>
      <c r="D137" t="str">
        <f t="shared" si="11"/>
        <v>24a</v>
      </c>
      <c r="E137" t="str">
        <f t="shared" si="12"/>
        <v>beräkna</v>
      </c>
      <c r="F137" t="str">
        <f t="shared" si="14"/>
        <v>5_x5_1x_D_24a</v>
      </c>
      <c r="G137" t="str">
        <f>IFERROR(INDEX(#REF!,MATCH('Kap5-6'!F137,#REF!,0),2),"")</f>
        <v/>
      </c>
      <c r="H137" s="47">
        <v>5</v>
      </c>
      <c r="I137" s="47" t="s">
        <v>30</v>
      </c>
      <c r="J137" s="47"/>
      <c r="K137" s="47" t="s">
        <v>89</v>
      </c>
      <c r="L137" s="47" t="s">
        <v>328</v>
      </c>
      <c r="M137" s="41"/>
      <c r="N137" s="7">
        <v>1</v>
      </c>
      <c r="O137" s="7" t="s">
        <v>283</v>
      </c>
      <c r="P137" s="7" t="s">
        <v>304</v>
      </c>
      <c r="Q137" s="8" t="s">
        <v>709</v>
      </c>
      <c r="R137" s="8" t="s">
        <v>710</v>
      </c>
      <c r="S137" s="23" t="s">
        <v>711</v>
      </c>
      <c r="T137" s="48"/>
    </row>
    <row r="138" spans="1:20" ht="33" thickBot="1" x14ac:dyDescent="0.25">
      <c r="A138">
        <f t="shared" si="10"/>
        <v>5</v>
      </c>
      <c r="B138" t="str">
        <f t="shared" si="13"/>
        <v>D</v>
      </c>
      <c r="C138" t="s">
        <v>374</v>
      </c>
      <c r="D138" t="str">
        <f t="shared" si="11"/>
        <v>24b</v>
      </c>
      <c r="E138" t="str">
        <f t="shared" si="12"/>
        <v>beräkna</v>
      </c>
      <c r="F138" t="str">
        <f t="shared" si="14"/>
        <v>5_x5_1x_D_24b</v>
      </c>
      <c r="G138" t="str">
        <f>IFERROR(INDEX(#REF!,MATCH('Kap5-6'!F138,#REF!,0),2),"")</f>
        <v/>
      </c>
      <c r="H138" s="47">
        <v>5</v>
      </c>
      <c r="I138" s="47" t="s">
        <v>30</v>
      </c>
      <c r="J138" s="47"/>
      <c r="K138" s="47" t="s">
        <v>90</v>
      </c>
      <c r="L138" s="47" t="s">
        <v>328</v>
      </c>
      <c r="M138" s="41"/>
      <c r="N138" s="7">
        <v>1</v>
      </c>
      <c r="O138" s="7" t="s">
        <v>283</v>
      </c>
      <c r="P138" s="7" t="s">
        <v>304</v>
      </c>
      <c r="Q138" s="8" t="s">
        <v>712</v>
      </c>
      <c r="R138" s="8" t="s">
        <v>713</v>
      </c>
      <c r="S138" s="23" t="s">
        <v>714</v>
      </c>
      <c r="T138" s="48"/>
    </row>
    <row r="139" spans="1:20" ht="49" thickBot="1" x14ac:dyDescent="0.25">
      <c r="A139">
        <f t="shared" si="10"/>
        <v>5</v>
      </c>
      <c r="B139" t="str">
        <f t="shared" si="13"/>
        <v>D</v>
      </c>
      <c r="C139" t="s">
        <v>374</v>
      </c>
      <c r="D139" t="str">
        <f t="shared" si="11"/>
        <v>24c</v>
      </c>
      <c r="E139" t="str">
        <f t="shared" si="12"/>
        <v>beräkna</v>
      </c>
      <c r="F139" t="str">
        <f t="shared" si="14"/>
        <v>5_x5_1x_D_24c</v>
      </c>
      <c r="G139" t="str">
        <f>IFERROR(INDEX(#REF!,MATCH('Kap5-6'!F139,#REF!,0),2),"")</f>
        <v/>
      </c>
      <c r="H139" s="47">
        <v>5</v>
      </c>
      <c r="I139" s="47" t="s">
        <v>30</v>
      </c>
      <c r="J139" s="47"/>
      <c r="K139" s="47" t="s">
        <v>91</v>
      </c>
      <c r="L139" s="47" t="s">
        <v>328</v>
      </c>
      <c r="M139" s="41"/>
      <c r="N139" s="7">
        <v>1</v>
      </c>
      <c r="O139" s="7" t="s">
        <v>283</v>
      </c>
      <c r="P139" s="7" t="s">
        <v>304</v>
      </c>
      <c r="Q139" s="8" t="s">
        <v>715</v>
      </c>
      <c r="R139" s="8" t="s">
        <v>716</v>
      </c>
      <c r="S139" s="23" t="s">
        <v>717</v>
      </c>
      <c r="T139" s="48"/>
    </row>
    <row r="140" spans="1:20" ht="49" thickBot="1" x14ac:dyDescent="0.25">
      <c r="A140">
        <f t="shared" si="10"/>
        <v>5</v>
      </c>
      <c r="B140" t="str">
        <f t="shared" si="13"/>
        <v>D</v>
      </c>
      <c r="C140" t="s">
        <v>374</v>
      </c>
      <c r="D140" t="str">
        <f t="shared" si="11"/>
        <v>25a</v>
      </c>
      <c r="E140" t="str">
        <f t="shared" si="12"/>
        <v>beräkna</v>
      </c>
      <c r="F140" t="str">
        <f t="shared" si="14"/>
        <v>5_x5_1x_D_25a</v>
      </c>
      <c r="G140" t="str">
        <f>IFERROR(INDEX(#REF!,MATCH('Kap5-6'!F140,#REF!,0),2),"")</f>
        <v/>
      </c>
      <c r="H140" s="47">
        <v>5</v>
      </c>
      <c r="I140" s="47" t="s">
        <v>30</v>
      </c>
      <c r="J140" s="47"/>
      <c r="K140" s="47" t="s">
        <v>178</v>
      </c>
      <c r="L140" s="47" t="s">
        <v>328</v>
      </c>
      <c r="M140" s="41"/>
      <c r="N140" s="7">
        <v>1</v>
      </c>
      <c r="O140" s="7" t="s">
        <v>283</v>
      </c>
      <c r="P140" s="7" t="s">
        <v>304</v>
      </c>
      <c r="Q140" s="8" t="s">
        <v>718</v>
      </c>
      <c r="R140" s="8" t="s">
        <v>719</v>
      </c>
      <c r="S140" s="23" t="s">
        <v>720</v>
      </c>
      <c r="T140" s="48"/>
    </row>
    <row r="141" spans="1:20" ht="81" thickBot="1" x14ac:dyDescent="0.25">
      <c r="A141">
        <f t="shared" si="10"/>
        <v>5</v>
      </c>
      <c r="B141" t="str">
        <f t="shared" si="13"/>
        <v>D</v>
      </c>
      <c r="C141" t="s">
        <v>374</v>
      </c>
      <c r="D141" t="str">
        <f t="shared" si="11"/>
        <v>25b</v>
      </c>
      <c r="E141" t="str">
        <f t="shared" si="12"/>
        <v>beräkna</v>
      </c>
      <c r="F141" t="str">
        <f t="shared" si="14"/>
        <v>5_x5_1x_D_25b</v>
      </c>
      <c r="G141" t="str">
        <f>IFERROR(INDEX(#REF!,MATCH('Kap5-6'!F141,#REF!,0),2),"")</f>
        <v/>
      </c>
      <c r="H141" s="47">
        <v>5</v>
      </c>
      <c r="I141" s="47" t="s">
        <v>30</v>
      </c>
      <c r="J141" s="47"/>
      <c r="K141" s="47" t="s">
        <v>179</v>
      </c>
      <c r="L141" s="47" t="s">
        <v>328</v>
      </c>
      <c r="M141" s="41"/>
      <c r="N141" s="7">
        <v>1</v>
      </c>
      <c r="O141" s="7" t="s">
        <v>283</v>
      </c>
      <c r="P141" s="7" t="s">
        <v>304</v>
      </c>
      <c r="Q141" s="8" t="s">
        <v>721</v>
      </c>
      <c r="R141" s="8" t="s">
        <v>722</v>
      </c>
      <c r="S141" s="23" t="s">
        <v>723</v>
      </c>
      <c r="T141" s="48"/>
    </row>
    <row r="142" spans="1:20" ht="33" thickBot="1" x14ac:dyDescent="0.25">
      <c r="A142">
        <f t="shared" si="10"/>
        <v>5</v>
      </c>
      <c r="B142" t="str">
        <f t="shared" si="13"/>
        <v>D</v>
      </c>
      <c r="C142" t="s">
        <v>374</v>
      </c>
      <c r="D142">
        <f t="shared" si="11"/>
        <v>26</v>
      </c>
      <c r="E142" t="str">
        <f t="shared" si="12"/>
        <v>beräkna</v>
      </c>
      <c r="F142" t="str">
        <f t="shared" si="14"/>
        <v>5_x5_1x_D_26</v>
      </c>
      <c r="G142" t="str">
        <f>IFERROR(INDEX(#REF!,MATCH('Kap5-6'!F142,#REF!,0),2),"")</f>
        <v/>
      </c>
      <c r="H142" s="32">
        <v>5</v>
      </c>
      <c r="I142" s="32" t="s">
        <v>30</v>
      </c>
      <c r="J142" s="47"/>
      <c r="K142" s="32">
        <v>26</v>
      </c>
      <c r="L142" s="43" t="s">
        <v>328</v>
      </c>
      <c r="M142" s="240"/>
      <c r="N142" s="7">
        <v>1</v>
      </c>
      <c r="O142" s="7" t="s">
        <v>283</v>
      </c>
      <c r="P142" s="7" t="s">
        <v>304</v>
      </c>
      <c r="Q142" s="8" t="s">
        <v>724</v>
      </c>
      <c r="R142" s="8">
        <v>2</v>
      </c>
      <c r="S142" s="23" t="s">
        <v>725</v>
      </c>
      <c r="T142" s="48"/>
    </row>
    <row r="143" spans="1:20" ht="32" x14ac:dyDescent="0.2">
      <c r="A143">
        <f t="shared" si="10"/>
        <v>5</v>
      </c>
      <c r="B143" t="str">
        <f t="shared" si="13"/>
        <v>D</v>
      </c>
      <c r="C143" t="s">
        <v>374</v>
      </c>
      <c r="D143">
        <f t="shared" si="11"/>
        <v>26</v>
      </c>
      <c r="E143" t="str">
        <f t="shared" si="12"/>
        <v>beräkna</v>
      </c>
      <c r="F143" t="str">
        <f t="shared" si="14"/>
        <v>5_x5_1x_D_26</v>
      </c>
      <c r="G143" t="str">
        <f>IFERROR(INDEX(#REF!,MATCH('Kap5-6'!F143,#REF!,0),2),"")</f>
        <v/>
      </c>
      <c r="H143" s="97"/>
      <c r="I143" s="97"/>
      <c r="J143" s="49"/>
      <c r="K143" s="97"/>
      <c r="L143" s="10"/>
      <c r="M143" s="241"/>
      <c r="N143" s="11">
        <v>2</v>
      </c>
      <c r="O143" s="11" t="s">
        <v>283</v>
      </c>
      <c r="P143" s="11" t="s">
        <v>304</v>
      </c>
      <c r="Q143" s="12" t="s">
        <v>726</v>
      </c>
      <c r="R143" s="12" t="s">
        <v>727</v>
      </c>
      <c r="S143" s="9" t="s">
        <v>728</v>
      </c>
      <c r="T143" s="48"/>
    </row>
    <row r="144" spans="1:20" ht="17" thickBot="1" x14ac:dyDescent="0.25">
      <c r="A144">
        <f t="shared" si="10"/>
        <v>5</v>
      </c>
      <c r="B144" t="str">
        <f t="shared" si="13"/>
        <v>D</v>
      </c>
      <c r="C144" t="s">
        <v>374</v>
      </c>
      <c r="D144">
        <f t="shared" si="11"/>
        <v>26</v>
      </c>
      <c r="E144" t="str">
        <f t="shared" si="12"/>
        <v>beräkna</v>
      </c>
      <c r="F144" t="str">
        <f t="shared" si="14"/>
        <v>5_x5_1x_D_26</v>
      </c>
      <c r="G144" t="str">
        <f>IFERROR(INDEX(#REF!,MATCH('Kap5-6'!F144,#REF!,0),2),"")</f>
        <v/>
      </c>
      <c r="H144" s="98"/>
      <c r="I144" s="98"/>
      <c r="J144" s="50"/>
      <c r="K144" s="98"/>
      <c r="L144" s="17"/>
      <c r="M144" s="242"/>
      <c r="N144" s="20">
        <v>3</v>
      </c>
      <c r="O144" s="20" t="s">
        <v>283</v>
      </c>
      <c r="P144" s="20" t="s">
        <v>304</v>
      </c>
      <c r="Q144" s="22" t="s">
        <v>729</v>
      </c>
      <c r="R144" s="22" t="s">
        <v>730</v>
      </c>
      <c r="S144" s="13" t="s">
        <v>731</v>
      </c>
      <c r="T144" s="48"/>
    </row>
    <row r="145" spans="1:20" ht="33" thickBot="1" x14ac:dyDescent="0.25">
      <c r="A145">
        <f t="shared" si="10"/>
        <v>5</v>
      </c>
      <c r="B145" t="str">
        <f t="shared" si="13"/>
        <v>D</v>
      </c>
      <c r="C145" t="s">
        <v>374</v>
      </c>
      <c r="D145" t="str">
        <f t="shared" si="11"/>
        <v>27a</v>
      </c>
      <c r="E145" t="str">
        <f t="shared" si="12"/>
        <v>beräkna</v>
      </c>
      <c r="F145" t="str">
        <f t="shared" si="14"/>
        <v>5_x5_1x_D_27a</v>
      </c>
      <c r="G145" t="str">
        <f>IFERROR(INDEX(#REF!,MATCH('Kap5-6'!F145,#REF!,0),2),"")</f>
        <v/>
      </c>
      <c r="H145" s="47">
        <v>5</v>
      </c>
      <c r="I145" s="47" t="s">
        <v>30</v>
      </c>
      <c r="J145" s="47"/>
      <c r="K145" s="47" t="s">
        <v>181</v>
      </c>
      <c r="L145" s="47" t="s">
        <v>328</v>
      </c>
      <c r="M145" s="41"/>
      <c r="N145" s="7">
        <v>1</v>
      </c>
      <c r="O145" s="7" t="s">
        <v>283</v>
      </c>
      <c r="P145" s="7" t="s">
        <v>304</v>
      </c>
      <c r="Q145" s="8" t="s">
        <v>732</v>
      </c>
      <c r="R145" s="8">
        <v>10</v>
      </c>
      <c r="S145" s="55" t="s">
        <v>733</v>
      </c>
      <c r="T145" s="57"/>
    </row>
    <row r="146" spans="1:20" ht="33" thickBot="1" x14ac:dyDescent="0.25">
      <c r="A146">
        <f t="shared" si="10"/>
        <v>5</v>
      </c>
      <c r="B146" t="str">
        <f t="shared" si="13"/>
        <v>D</v>
      </c>
      <c r="C146" t="s">
        <v>374</v>
      </c>
      <c r="D146" t="str">
        <f t="shared" si="11"/>
        <v>27b</v>
      </c>
      <c r="E146" t="str">
        <f t="shared" si="12"/>
        <v>beräkna</v>
      </c>
      <c r="F146" t="str">
        <f t="shared" si="14"/>
        <v>5_x5_1x_D_27b</v>
      </c>
      <c r="G146" t="str">
        <f>IFERROR(INDEX(#REF!,MATCH('Kap5-6'!F146,#REF!,0),2),"")</f>
        <v/>
      </c>
      <c r="H146" s="47">
        <v>5</v>
      </c>
      <c r="I146" s="47" t="s">
        <v>30</v>
      </c>
      <c r="J146" s="47"/>
      <c r="K146" s="47" t="s">
        <v>182</v>
      </c>
      <c r="L146" s="47" t="s">
        <v>328</v>
      </c>
      <c r="M146" s="41"/>
      <c r="N146" s="7">
        <v>1</v>
      </c>
      <c r="O146" s="7" t="s">
        <v>283</v>
      </c>
      <c r="P146" s="7" t="s">
        <v>304</v>
      </c>
      <c r="Q146" s="8" t="s">
        <v>734</v>
      </c>
      <c r="R146" s="8">
        <v>24</v>
      </c>
      <c r="S146" s="55" t="s">
        <v>733</v>
      </c>
      <c r="T146" s="57"/>
    </row>
    <row r="147" spans="1:20" ht="32" x14ac:dyDescent="0.2">
      <c r="A147">
        <f t="shared" si="10"/>
        <v>5</v>
      </c>
      <c r="B147" t="str">
        <f t="shared" si="13"/>
        <v>D</v>
      </c>
      <c r="C147" t="s">
        <v>374</v>
      </c>
      <c r="D147" t="str">
        <f t="shared" si="11"/>
        <v>28a</v>
      </c>
      <c r="E147" t="str">
        <f t="shared" si="12"/>
        <v>lös</v>
      </c>
      <c r="F147" t="str">
        <f t="shared" si="14"/>
        <v>5_x5_1x_D_28a</v>
      </c>
      <c r="G147" t="str">
        <f>IFERROR(INDEX(#REF!,MATCH('Kap5-6'!F147,#REF!,0),2),"")</f>
        <v/>
      </c>
      <c r="H147" s="32">
        <v>5</v>
      </c>
      <c r="I147" s="32" t="s">
        <v>30</v>
      </c>
      <c r="J147" s="47"/>
      <c r="K147" s="32" t="s">
        <v>184</v>
      </c>
      <c r="L147" s="43" t="s">
        <v>735</v>
      </c>
      <c r="M147" s="240"/>
      <c r="N147" s="7">
        <v>1</v>
      </c>
      <c r="O147" s="7" t="s">
        <v>283</v>
      </c>
      <c r="P147" s="7" t="s">
        <v>304</v>
      </c>
      <c r="Q147" s="8" t="s">
        <v>736</v>
      </c>
      <c r="R147" s="8">
        <v>12</v>
      </c>
      <c r="S147" s="55" t="s">
        <v>737</v>
      </c>
      <c r="T147" s="57"/>
    </row>
    <row r="148" spans="1:20" ht="32" x14ac:dyDescent="0.2">
      <c r="A148">
        <f t="shared" si="10"/>
        <v>5</v>
      </c>
      <c r="B148" t="str">
        <f t="shared" si="13"/>
        <v>D</v>
      </c>
      <c r="C148" t="s">
        <v>374</v>
      </c>
      <c r="D148" t="str">
        <f t="shared" si="11"/>
        <v>28a</v>
      </c>
      <c r="E148" t="str">
        <f t="shared" si="12"/>
        <v>lös</v>
      </c>
      <c r="F148" t="str">
        <f t="shared" si="14"/>
        <v>5_x5_1x_D_28a</v>
      </c>
      <c r="G148" t="str">
        <f>IFERROR(INDEX(#REF!,MATCH('Kap5-6'!F148,#REF!,0),2),"")</f>
        <v/>
      </c>
      <c r="H148" s="97"/>
      <c r="I148" s="97"/>
      <c r="J148" s="49"/>
      <c r="K148" s="97"/>
      <c r="L148" s="10"/>
      <c r="M148" s="241"/>
      <c r="N148" s="11">
        <v>2</v>
      </c>
      <c r="O148" s="11" t="s">
        <v>283</v>
      </c>
      <c r="P148" s="11" t="s">
        <v>304</v>
      </c>
      <c r="Q148" s="12" t="s">
        <v>738</v>
      </c>
      <c r="R148" s="12">
        <v>4</v>
      </c>
      <c r="S148" s="55" t="s">
        <v>739</v>
      </c>
      <c r="T148" s="57"/>
    </row>
    <row r="149" spans="1:20" ht="17" thickBot="1" x14ac:dyDescent="0.25">
      <c r="A149">
        <f t="shared" si="10"/>
        <v>5</v>
      </c>
      <c r="B149" t="str">
        <f t="shared" si="13"/>
        <v>D</v>
      </c>
      <c r="C149" t="s">
        <v>374</v>
      </c>
      <c r="D149" t="str">
        <f t="shared" si="11"/>
        <v>28a</v>
      </c>
      <c r="E149" t="str">
        <f t="shared" si="12"/>
        <v>lös</v>
      </c>
      <c r="F149" t="str">
        <f t="shared" si="14"/>
        <v>5_x5_1x_D_28a</v>
      </c>
      <c r="G149" t="str">
        <f>IFERROR(INDEX(#REF!,MATCH('Kap5-6'!F149,#REF!,0),2),"")</f>
        <v/>
      </c>
      <c r="H149" s="98"/>
      <c r="I149" s="98"/>
      <c r="J149" s="50"/>
      <c r="K149" s="98"/>
      <c r="L149" s="17"/>
      <c r="M149" s="242"/>
      <c r="N149" s="20">
        <v>3</v>
      </c>
      <c r="O149" s="20" t="s">
        <v>283</v>
      </c>
      <c r="P149" s="20" t="s">
        <v>304</v>
      </c>
      <c r="Q149" s="22" t="s">
        <v>740</v>
      </c>
      <c r="R149" s="22">
        <v>4</v>
      </c>
      <c r="S149" s="13" t="s">
        <v>741</v>
      </c>
      <c r="T149" s="48"/>
    </row>
    <row r="150" spans="1:20" ht="32" x14ac:dyDescent="0.2">
      <c r="A150">
        <f t="shared" si="10"/>
        <v>5</v>
      </c>
      <c r="B150" t="str">
        <f t="shared" si="13"/>
        <v>D</v>
      </c>
      <c r="C150" t="s">
        <v>374</v>
      </c>
      <c r="D150" t="str">
        <f t="shared" si="11"/>
        <v>28b</v>
      </c>
      <c r="E150" t="str">
        <f t="shared" si="12"/>
        <v>lös</v>
      </c>
      <c r="F150" t="str">
        <f t="shared" si="14"/>
        <v>5_x5_1x_D_28b</v>
      </c>
      <c r="G150" t="str">
        <f>IFERROR(INDEX(#REF!,MATCH('Kap5-6'!F150,#REF!,0),2),"")</f>
        <v/>
      </c>
      <c r="H150" s="32">
        <v>5</v>
      </c>
      <c r="I150" s="32" t="s">
        <v>30</v>
      </c>
      <c r="J150" s="47"/>
      <c r="K150" s="32" t="s">
        <v>185</v>
      </c>
      <c r="L150" s="43" t="s">
        <v>735</v>
      </c>
      <c r="M150" s="240"/>
      <c r="N150" s="7">
        <v>1</v>
      </c>
      <c r="O150" s="7" t="s">
        <v>283</v>
      </c>
      <c r="P150" s="7" t="s">
        <v>304</v>
      </c>
      <c r="Q150" s="8" t="s">
        <v>742</v>
      </c>
      <c r="R150" s="8" t="s">
        <v>743</v>
      </c>
      <c r="S150" s="16" t="s">
        <v>744</v>
      </c>
      <c r="T150" s="48"/>
    </row>
    <row r="151" spans="1:20" ht="48" x14ac:dyDescent="0.2">
      <c r="A151">
        <f t="shared" si="10"/>
        <v>5</v>
      </c>
      <c r="B151" t="str">
        <f t="shared" si="13"/>
        <v>D</v>
      </c>
      <c r="C151" t="s">
        <v>374</v>
      </c>
      <c r="D151" t="str">
        <f t="shared" si="11"/>
        <v>28b</v>
      </c>
      <c r="E151" t="str">
        <f t="shared" si="12"/>
        <v>lös</v>
      </c>
      <c r="F151" t="str">
        <f t="shared" si="14"/>
        <v>5_x5_1x_D_28b</v>
      </c>
      <c r="G151" t="str">
        <f>IFERROR(INDEX(#REF!,MATCH('Kap5-6'!F151,#REF!,0),2),"")</f>
        <v/>
      </c>
      <c r="H151" s="97"/>
      <c r="I151" s="97"/>
      <c r="J151" s="49"/>
      <c r="K151" s="97"/>
      <c r="L151" s="10"/>
      <c r="M151" s="241"/>
      <c r="N151" s="21">
        <v>2</v>
      </c>
      <c r="O151" s="21" t="s">
        <v>283</v>
      </c>
      <c r="P151" s="21" t="s">
        <v>304</v>
      </c>
      <c r="Q151" s="24" t="s">
        <v>745</v>
      </c>
      <c r="R151" s="24" t="s">
        <v>746</v>
      </c>
      <c r="S151" s="16" t="s">
        <v>747</v>
      </c>
      <c r="T151" s="57"/>
    </row>
    <row r="152" spans="1:20" ht="32" x14ac:dyDescent="0.2">
      <c r="A152">
        <f t="shared" si="10"/>
        <v>5</v>
      </c>
      <c r="B152" t="str">
        <f t="shared" si="13"/>
        <v>D</v>
      </c>
      <c r="C152" t="s">
        <v>374</v>
      </c>
      <c r="D152" t="str">
        <f t="shared" si="11"/>
        <v>28b</v>
      </c>
      <c r="E152" t="str">
        <f t="shared" si="12"/>
        <v>lös</v>
      </c>
      <c r="F152" t="str">
        <f t="shared" si="14"/>
        <v>5_x5_1x_D_28b</v>
      </c>
      <c r="G152" t="str">
        <f>IFERROR(INDEX(#REF!,MATCH('Kap5-6'!F152,#REF!,0),2),"")</f>
        <v/>
      </c>
      <c r="H152" s="97"/>
      <c r="I152" s="97"/>
      <c r="J152" s="49"/>
      <c r="K152" s="97"/>
      <c r="L152" s="10"/>
      <c r="M152" s="241"/>
      <c r="N152" s="21">
        <v>3</v>
      </c>
      <c r="O152" s="21" t="s">
        <v>283</v>
      </c>
      <c r="P152" s="21" t="s">
        <v>304</v>
      </c>
      <c r="Q152" s="24" t="s">
        <v>748</v>
      </c>
      <c r="R152" s="24" t="s">
        <v>749</v>
      </c>
      <c r="S152" s="16" t="s">
        <v>750</v>
      </c>
      <c r="T152" s="57"/>
    </row>
    <row r="153" spans="1:20" ht="32" x14ac:dyDescent="0.2">
      <c r="A153">
        <f t="shared" si="10"/>
        <v>5</v>
      </c>
      <c r="B153" t="str">
        <f t="shared" si="13"/>
        <v>D</v>
      </c>
      <c r="C153" t="s">
        <v>374</v>
      </c>
      <c r="D153" t="str">
        <f t="shared" si="11"/>
        <v>28b</v>
      </c>
      <c r="E153" t="str">
        <f t="shared" si="12"/>
        <v>lös</v>
      </c>
      <c r="F153" t="str">
        <f t="shared" si="14"/>
        <v>5_x5_1x_D_28b</v>
      </c>
      <c r="G153" t="str">
        <f>IFERROR(INDEX(#REF!,MATCH('Kap5-6'!F153,#REF!,0),2),"")</f>
        <v/>
      </c>
      <c r="H153" s="97"/>
      <c r="I153" s="97"/>
      <c r="J153" s="49"/>
      <c r="K153" s="97"/>
      <c r="L153" s="10"/>
      <c r="M153" s="241"/>
      <c r="N153" s="21">
        <v>4</v>
      </c>
      <c r="O153" s="21" t="s">
        <v>283</v>
      </c>
      <c r="P153" s="21" t="s">
        <v>304</v>
      </c>
      <c r="Q153" s="24" t="s">
        <v>751</v>
      </c>
      <c r="R153" s="24" t="s">
        <v>752</v>
      </c>
      <c r="S153" s="16" t="s">
        <v>753</v>
      </c>
      <c r="T153" s="57"/>
    </row>
    <row r="154" spans="1:20" ht="32" x14ac:dyDescent="0.2">
      <c r="A154">
        <f t="shared" si="10"/>
        <v>5</v>
      </c>
      <c r="B154" t="str">
        <f t="shared" si="13"/>
        <v>D</v>
      </c>
      <c r="C154" t="s">
        <v>374</v>
      </c>
      <c r="D154" t="str">
        <f t="shared" si="11"/>
        <v>28b</v>
      </c>
      <c r="E154" t="str">
        <f t="shared" si="12"/>
        <v>lös</v>
      </c>
      <c r="F154" t="str">
        <f t="shared" si="14"/>
        <v>5_x5_1x_D_28b</v>
      </c>
      <c r="G154" t="str">
        <f>IFERROR(INDEX(#REF!,MATCH('Kap5-6'!F154,#REF!,0),2),"")</f>
        <v/>
      </c>
      <c r="H154" s="97"/>
      <c r="I154" s="97"/>
      <c r="J154" s="49"/>
      <c r="K154" s="97"/>
      <c r="L154" s="10"/>
      <c r="M154" s="241"/>
      <c r="N154" s="11">
        <v>5</v>
      </c>
      <c r="O154" s="11" t="s">
        <v>283</v>
      </c>
      <c r="P154" s="11" t="s">
        <v>304</v>
      </c>
      <c r="Q154" s="12" t="s">
        <v>754</v>
      </c>
      <c r="R154" s="12" t="s">
        <v>755</v>
      </c>
      <c r="S154" s="55" t="s">
        <v>756</v>
      </c>
      <c r="T154" s="57"/>
    </row>
    <row r="155" spans="1:20" ht="32" x14ac:dyDescent="0.2">
      <c r="A155">
        <f t="shared" si="10"/>
        <v>5</v>
      </c>
      <c r="B155" t="str">
        <f t="shared" si="13"/>
        <v>D</v>
      </c>
      <c r="C155" t="s">
        <v>374</v>
      </c>
      <c r="D155" t="str">
        <f t="shared" si="11"/>
        <v>28b</v>
      </c>
      <c r="E155" t="str">
        <f t="shared" si="12"/>
        <v>lös</v>
      </c>
      <c r="F155" t="str">
        <f t="shared" si="14"/>
        <v>5_x5_1x_D_28b</v>
      </c>
      <c r="G155" t="str">
        <f>IFERROR(INDEX(#REF!,MATCH('Kap5-6'!F155,#REF!,0),2),"")</f>
        <v/>
      </c>
      <c r="H155" s="97"/>
      <c r="I155" s="97"/>
      <c r="J155" s="49"/>
      <c r="K155" s="97"/>
      <c r="L155" s="10"/>
      <c r="M155" s="241"/>
      <c r="N155" s="14">
        <v>6</v>
      </c>
      <c r="O155" s="14" t="s">
        <v>283</v>
      </c>
      <c r="P155" s="14" t="s">
        <v>304</v>
      </c>
      <c r="Q155" s="15" t="s">
        <v>757</v>
      </c>
      <c r="R155" s="15" t="s">
        <v>758</v>
      </c>
      <c r="S155" s="13" t="s">
        <v>759</v>
      </c>
      <c r="T155" s="57"/>
    </row>
    <row r="156" spans="1:20" ht="32" x14ac:dyDescent="0.2">
      <c r="A156">
        <f t="shared" si="10"/>
        <v>5</v>
      </c>
      <c r="B156" t="str">
        <f t="shared" si="13"/>
        <v>D</v>
      </c>
      <c r="C156" t="s">
        <v>374</v>
      </c>
      <c r="D156" t="str">
        <f t="shared" si="11"/>
        <v>28b</v>
      </c>
      <c r="E156" t="str">
        <f t="shared" si="12"/>
        <v>lös</v>
      </c>
      <c r="F156" t="str">
        <f t="shared" si="14"/>
        <v>5_x5_1x_D_28b</v>
      </c>
      <c r="G156" t="str">
        <f>IFERROR(INDEX(#REF!,MATCH('Kap5-6'!F156,#REF!,0),2),"")</f>
        <v/>
      </c>
      <c r="H156" s="97"/>
      <c r="I156" s="97"/>
      <c r="J156" s="49"/>
      <c r="K156" s="97"/>
      <c r="L156" s="10"/>
      <c r="M156" s="241"/>
      <c r="N156" s="14">
        <v>7</v>
      </c>
      <c r="O156" s="14" t="s">
        <v>281</v>
      </c>
      <c r="P156" s="14" t="s">
        <v>303</v>
      </c>
      <c r="Q156" s="15" t="s">
        <v>303</v>
      </c>
      <c r="R156" s="15" t="s">
        <v>760</v>
      </c>
      <c r="S156" s="13" t="s">
        <v>761</v>
      </c>
      <c r="T156" s="57"/>
    </row>
    <row r="157" spans="1:20" ht="33" thickBot="1" x14ac:dyDescent="0.25">
      <c r="A157">
        <f t="shared" si="10"/>
        <v>5</v>
      </c>
      <c r="B157" t="str">
        <f t="shared" si="13"/>
        <v>D</v>
      </c>
      <c r="C157" t="s">
        <v>374</v>
      </c>
      <c r="D157" t="str">
        <f t="shared" si="11"/>
        <v>28b</v>
      </c>
      <c r="E157" t="str">
        <f t="shared" si="12"/>
        <v>lös</v>
      </c>
      <c r="F157" t="str">
        <f t="shared" si="14"/>
        <v>5_x5_1x_D_28b</v>
      </c>
      <c r="G157" t="str">
        <f>IFERROR(INDEX(#REF!,MATCH('Kap5-6'!F157,#REF!,0),2),"")</f>
        <v/>
      </c>
      <c r="H157" s="98"/>
      <c r="I157" s="98"/>
      <c r="J157" s="50"/>
      <c r="K157" s="98"/>
      <c r="L157" s="17"/>
      <c r="M157" s="242"/>
      <c r="N157" s="20">
        <v>8</v>
      </c>
      <c r="O157" s="20" t="s">
        <v>283</v>
      </c>
      <c r="P157" s="20" t="s">
        <v>304</v>
      </c>
      <c r="Q157" s="22" t="s">
        <v>740</v>
      </c>
      <c r="R157" s="22">
        <v>2</v>
      </c>
      <c r="S157" s="13" t="s">
        <v>762</v>
      </c>
      <c r="T157" s="48"/>
    </row>
    <row r="158" spans="1:20" ht="65" thickBot="1" x14ac:dyDescent="0.25">
      <c r="A158">
        <f t="shared" si="10"/>
        <v>5</v>
      </c>
      <c r="B158" t="str">
        <f t="shared" si="13"/>
        <v>D</v>
      </c>
      <c r="C158" t="s">
        <v>374</v>
      </c>
      <c r="D158">
        <f t="shared" si="11"/>
        <v>29</v>
      </c>
      <c r="E158" t="str">
        <f t="shared" si="12"/>
        <v>problemlösning</v>
      </c>
      <c r="F158" t="str">
        <f t="shared" si="14"/>
        <v>5_x5_1x_D_29</v>
      </c>
      <c r="G158" t="str">
        <f>IFERROR(INDEX(#REF!,MATCH('Kap5-6'!F158,#REF!,0),2),"")</f>
        <v/>
      </c>
      <c r="H158" s="32">
        <v>5</v>
      </c>
      <c r="I158" s="32" t="s">
        <v>30</v>
      </c>
      <c r="J158" s="47"/>
      <c r="K158" s="32">
        <v>29</v>
      </c>
      <c r="L158" s="43" t="s">
        <v>515</v>
      </c>
      <c r="M158" s="240"/>
      <c r="N158" s="7">
        <v>1</v>
      </c>
      <c r="O158" s="7" t="s">
        <v>283</v>
      </c>
      <c r="P158" s="7" t="s">
        <v>304</v>
      </c>
      <c r="Q158" s="8" t="s">
        <v>763</v>
      </c>
      <c r="R158" s="8" t="s">
        <v>364</v>
      </c>
      <c r="S158" s="55" t="s">
        <v>764</v>
      </c>
      <c r="T158" s="57"/>
    </row>
    <row r="159" spans="1:20" ht="64" x14ac:dyDescent="0.2">
      <c r="A159">
        <f t="shared" si="10"/>
        <v>5</v>
      </c>
      <c r="B159" t="str">
        <f t="shared" si="13"/>
        <v>D</v>
      </c>
      <c r="C159" t="s">
        <v>374</v>
      </c>
      <c r="D159">
        <f t="shared" si="11"/>
        <v>29</v>
      </c>
      <c r="E159" t="str">
        <f t="shared" si="12"/>
        <v>problemlösning</v>
      </c>
      <c r="F159" t="str">
        <f t="shared" si="14"/>
        <v>5_x5_1x_D_29</v>
      </c>
      <c r="G159" t="str">
        <f>IFERROR(INDEX(#REF!,MATCH('Kap5-6'!F159,#REF!,0),2),"")</f>
        <v/>
      </c>
      <c r="H159" s="97"/>
      <c r="I159" s="97"/>
      <c r="J159" s="49"/>
      <c r="K159" s="97"/>
      <c r="L159" s="10"/>
      <c r="M159" s="241"/>
      <c r="N159" s="11">
        <v>2</v>
      </c>
      <c r="O159" s="11" t="s">
        <v>283</v>
      </c>
      <c r="P159" s="11" t="s">
        <v>304</v>
      </c>
      <c r="Q159" s="8" t="s">
        <v>765</v>
      </c>
      <c r="R159" s="12" t="s">
        <v>766</v>
      </c>
      <c r="S159" s="25" t="s">
        <v>767</v>
      </c>
      <c r="T159" s="48"/>
    </row>
    <row r="160" spans="1:20" ht="33" thickBot="1" x14ac:dyDescent="0.25">
      <c r="A160">
        <f t="shared" si="10"/>
        <v>5</v>
      </c>
      <c r="B160" t="str">
        <f t="shared" si="13"/>
        <v>D</v>
      </c>
      <c r="C160" t="s">
        <v>374</v>
      </c>
      <c r="D160">
        <f t="shared" si="11"/>
        <v>29</v>
      </c>
      <c r="E160" t="str">
        <f t="shared" si="12"/>
        <v>problemlösning</v>
      </c>
      <c r="F160" t="str">
        <f t="shared" si="14"/>
        <v>5_x5_1x_D_29</v>
      </c>
      <c r="G160" t="str">
        <f>IFERROR(INDEX(#REF!,MATCH('Kap5-6'!F160,#REF!,0),2),"")</f>
        <v/>
      </c>
      <c r="H160" s="98"/>
      <c r="I160" s="98"/>
      <c r="J160" s="49"/>
      <c r="K160" s="98"/>
      <c r="L160" s="17"/>
      <c r="M160" s="241"/>
      <c r="N160" s="14">
        <v>3</v>
      </c>
      <c r="O160" s="14" t="s">
        <v>283</v>
      </c>
      <c r="P160" s="14" t="s">
        <v>304</v>
      </c>
      <c r="Q160" s="15" t="s">
        <v>768</v>
      </c>
      <c r="R160" s="15" t="s">
        <v>449</v>
      </c>
      <c r="S160" s="25" t="s">
        <v>769</v>
      </c>
      <c r="T160" s="48"/>
    </row>
    <row r="161" spans="1:20" ht="33" thickBot="1" x14ac:dyDescent="0.25">
      <c r="A161">
        <f t="shared" si="10"/>
        <v>5</v>
      </c>
      <c r="B161" t="str">
        <f t="shared" si="13"/>
        <v>D</v>
      </c>
      <c r="C161" t="s">
        <v>374</v>
      </c>
      <c r="D161" t="str">
        <f t="shared" si="11"/>
        <v>30a</v>
      </c>
      <c r="E161" t="str">
        <f t="shared" si="12"/>
        <v>problemlösning</v>
      </c>
      <c r="F161" t="str">
        <f t="shared" si="14"/>
        <v>5_x5_1x_D_30a</v>
      </c>
      <c r="G161" t="str">
        <f>IFERROR(INDEX(#REF!,MATCH('Kap5-6'!F161,#REF!,0),2),"")</f>
        <v/>
      </c>
      <c r="H161" s="47">
        <v>5</v>
      </c>
      <c r="I161" s="47" t="s">
        <v>30</v>
      </c>
      <c r="J161" s="47"/>
      <c r="K161" s="47" t="s">
        <v>96</v>
      </c>
      <c r="L161" s="47" t="s">
        <v>515</v>
      </c>
      <c r="M161" s="41"/>
      <c r="N161" s="7">
        <v>1</v>
      </c>
      <c r="O161" s="7" t="s">
        <v>283</v>
      </c>
      <c r="P161" s="7" t="s">
        <v>304</v>
      </c>
      <c r="Q161" s="8" t="s">
        <v>770</v>
      </c>
      <c r="R161" s="8" t="s">
        <v>771</v>
      </c>
      <c r="S161" s="23" t="s">
        <v>772</v>
      </c>
      <c r="T161" s="48"/>
    </row>
    <row r="162" spans="1:20" ht="17" thickBot="1" x14ac:dyDescent="0.25">
      <c r="A162">
        <f t="shared" si="10"/>
        <v>5</v>
      </c>
      <c r="B162" t="str">
        <f t="shared" si="13"/>
        <v>D</v>
      </c>
      <c r="C162" t="s">
        <v>374</v>
      </c>
      <c r="D162" t="str">
        <f t="shared" si="11"/>
        <v>30b</v>
      </c>
      <c r="E162" t="str">
        <f t="shared" si="12"/>
        <v>problemlösning</v>
      </c>
      <c r="F162" t="str">
        <f t="shared" si="14"/>
        <v>5_x5_1x_D_30b</v>
      </c>
      <c r="G162" t="str">
        <f>IFERROR(INDEX(#REF!,MATCH('Kap5-6'!F162,#REF!,0),2),"")</f>
        <v/>
      </c>
      <c r="H162" s="47">
        <v>5</v>
      </c>
      <c r="I162" s="47" t="s">
        <v>30</v>
      </c>
      <c r="J162" s="47"/>
      <c r="K162" s="47" t="s">
        <v>97</v>
      </c>
      <c r="L162" s="47" t="s">
        <v>515</v>
      </c>
      <c r="M162" s="41"/>
      <c r="N162" s="7">
        <v>1</v>
      </c>
      <c r="O162" s="7" t="s">
        <v>283</v>
      </c>
      <c r="P162" s="7" t="s">
        <v>304</v>
      </c>
      <c r="Q162" s="8" t="s">
        <v>773</v>
      </c>
      <c r="R162" s="8" t="s">
        <v>774</v>
      </c>
      <c r="S162" s="23" t="s">
        <v>775</v>
      </c>
      <c r="T162" s="48"/>
    </row>
    <row r="163" spans="1:20" ht="33" thickBot="1" x14ac:dyDescent="0.25">
      <c r="A163">
        <f t="shared" si="10"/>
        <v>5</v>
      </c>
      <c r="B163" t="str">
        <f t="shared" si="13"/>
        <v>D</v>
      </c>
      <c r="C163" t="s">
        <v>374</v>
      </c>
      <c r="D163" t="str">
        <f t="shared" si="11"/>
        <v>30c</v>
      </c>
      <c r="E163" t="str">
        <f t="shared" si="12"/>
        <v>problemlösning</v>
      </c>
      <c r="F163" t="str">
        <f t="shared" si="14"/>
        <v>5_x5_1x_D_30c</v>
      </c>
      <c r="G163" t="str">
        <f>IFERROR(INDEX(#REF!,MATCH('Kap5-6'!F163,#REF!,0),2),"")</f>
        <v/>
      </c>
      <c r="H163" s="47">
        <v>5</v>
      </c>
      <c r="I163" s="47" t="s">
        <v>30</v>
      </c>
      <c r="J163" s="47"/>
      <c r="K163" s="47" t="s">
        <v>98</v>
      </c>
      <c r="L163" s="47" t="s">
        <v>515</v>
      </c>
      <c r="M163" s="41"/>
      <c r="N163" s="7">
        <v>1</v>
      </c>
      <c r="O163" s="7" t="s">
        <v>283</v>
      </c>
      <c r="P163" s="7" t="s">
        <v>304</v>
      </c>
      <c r="Q163" s="8" t="s">
        <v>776</v>
      </c>
      <c r="R163" s="8" t="s">
        <v>777</v>
      </c>
      <c r="S163" s="23" t="s">
        <v>778</v>
      </c>
      <c r="T163" s="48"/>
    </row>
    <row r="164" spans="1:20" ht="33" thickBot="1" x14ac:dyDescent="0.25">
      <c r="A164">
        <f t="shared" si="10"/>
        <v>5</v>
      </c>
      <c r="B164" t="str">
        <f t="shared" si="13"/>
        <v>D</v>
      </c>
      <c r="C164" t="s">
        <v>374</v>
      </c>
      <c r="D164" t="str">
        <f t="shared" si="11"/>
        <v>31a</v>
      </c>
      <c r="E164" t="str">
        <f t="shared" si="12"/>
        <v>Resonera</v>
      </c>
      <c r="F164" t="str">
        <f t="shared" si="14"/>
        <v>5_x5_1x_D_31a</v>
      </c>
      <c r="G164" t="str">
        <f>IFERROR(INDEX(#REF!,MATCH('Kap5-6'!F164,#REF!,0),2),"")</f>
        <v/>
      </c>
      <c r="H164" s="32">
        <v>5</v>
      </c>
      <c r="I164" s="32" t="s">
        <v>30</v>
      </c>
      <c r="J164" s="47"/>
      <c r="K164" s="32" t="s">
        <v>190</v>
      </c>
      <c r="L164" s="43" t="s">
        <v>283</v>
      </c>
      <c r="M164" s="240"/>
      <c r="N164" s="7">
        <v>1</v>
      </c>
      <c r="O164" s="7" t="s">
        <v>283</v>
      </c>
      <c r="P164" s="7" t="s">
        <v>304</v>
      </c>
      <c r="Q164" s="8" t="s">
        <v>779</v>
      </c>
      <c r="R164" s="8" t="s">
        <v>230</v>
      </c>
      <c r="S164" s="23" t="s">
        <v>780</v>
      </c>
      <c r="T164" s="48"/>
    </row>
    <row r="165" spans="1:20" x14ac:dyDescent="0.2">
      <c r="A165">
        <f t="shared" si="10"/>
        <v>5</v>
      </c>
      <c r="B165" t="str">
        <f t="shared" si="13"/>
        <v>D</v>
      </c>
      <c r="C165" t="s">
        <v>374</v>
      </c>
      <c r="D165" t="str">
        <f t="shared" si="11"/>
        <v>31a</v>
      </c>
      <c r="E165" t="str">
        <f t="shared" si="12"/>
        <v>Resonera</v>
      </c>
      <c r="F165" t="str">
        <f t="shared" si="14"/>
        <v>5_x5_1x_D_31a</v>
      </c>
      <c r="G165" t="str">
        <f>IFERROR(INDEX(#REF!,MATCH('Kap5-6'!F165,#REF!,0),2),"")</f>
        <v/>
      </c>
      <c r="H165" s="97"/>
      <c r="I165" s="97"/>
      <c r="J165" s="49"/>
      <c r="K165" s="97"/>
      <c r="L165" s="10"/>
      <c r="M165" s="241"/>
      <c r="N165" s="11"/>
      <c r="O165" s="11"/>
      <c r="P165" s="11"/>
      <c r="Q165" s="12"/>
      <c r="R165" s="12"/>
      <c r="S165" s="9"/>
      <c r="T165" s="48"/>
    </row>
    <row r="166" spans="1:20" ht="17" thickBot="1" x14ac:dyDescent="0.25">
      <c r="A166">
        <f t="shared" si="10"/>
        <v>5</v>
      </c>
      <c r="B166" t="str">
        <f t="shared" si="13"/>
        <v>D</v>
      </c>
      <c r="C166" t="s">
        <v>374</v>
      </c>
      <c r="D166" t="str">
        <f t="shared" si="11"/>
        <v>31a</v>
      </c>
      <c r="E166" t="str">
        <f t="shared" si="12"/>
        <v>Resonera</v>
      </c>
      <c r="F166" t="str">
        <f t="shared" si="14"/>
        <v>5_x5_1x_D_31a</v>
      </c>
      <c r="G166" t="str">
        <f>IFERROR(INDEX(#REF!,MATCH('Kap5-6'!F166,#REF!,0),2),"")</f>
        <v/>
      </c>
      <c r="H166" s="98"/>
      <c r="I166" s="98"/>
      <c r="J166" s="50"/>
      <c r="K166" s="98"/>
      <c r="L166" s="17"/>
      <c r="M166" s="242"/>
      <c r="N166" s="20"/>
      <c r="O166" s="20"/>
      <c r="P166" s="20"/>
      <c r="Q166" s="22"/>
      <c r="R166" s="22"/>
      <c r="S166" s="13"/>
      <c r="T166" s="48"/>
    </row>
    <row r="167" spans="1:20" ht="33" thickBot="1" x14ac:dyDescent="0.25">
      <c r="A167">
        <f t="shared" si="10"/>
        <v>5</v>
      </c>
      <c r="B167" t="str">
        <f t="shared" si="13"/>
        <v>D</v>
      </c>
      <c r="C167" t="s">
        <v>374</v>
      </c>
      <c r="D167" t="str">
        <f t="shared" si="11"/>
        <v>31b</v>
      </c>
      <c r="E167" t="str">
        <f t="shared" si="12"/>
        <v>Resonera</v>
      </c>
      <c r="F167" t="str">
        <f t="shared" si="14"/>
        <v>5_x5_1x_D_31b</v>
      </c>
      <c r="G167" t="str">
        <f>IFERROR(INDEX(#REF!,MATCH('Kap5-6'!F167,#REF!,0),2),"")</f>
        <v/>
      </c>
      <c r="H167" s="32">
        <v>5</v>
      </c>
      <c r="I167" s="32" t="s">
        <v>30</v>
      </c>
      <c r="J167" s="47"/>
      <c r="K167" s="32" t="s">
        <v>191</v>
      </c>
      <c r="L167" s="43" t="s">
        <v>283</v>
      </c>
      <c r="M167" s="240"/>
      <c r="N167" s="7">
        <v>1</v>
      </c>
      <c r="O167" s="7" t="s">
        <v>283</v>
      </c>
      <c r="P167" s="7" t="s">
        <v>304</v>
      </c>
      <c r="Q167" s="8" t="s">
        <v>781</v>
      </c>
      <c r="R167" s="8" t="s">
        <v>782</v>
      </c>
      <c r="S167" s="23" t="s">
        <v>783</v>
      </c>
      <c r="T167" s="48"/>
    </row>
    <row r="168" spans="1:20" x14ac:dyDescent="0.2">
      <c r="A168">
        <f t="shared" si="10"/>
        <v>5</v>
      </c>
      <c r="B168" t="str">
        <f t="shared" si="13"/>
        <v>D</v>
      </c>
      <c r="C168" t="s">
        <v>374</v>
      </c>
      <c r="D168" t="str">
        <f t="shared" si="11"/>
        <v>31b</v>
      </c>
      <c r="E168" t="str">
        <f t="shared" si="12"/>
        <v>Resonera</v>
      </c>
      <c r="F168" t="str">
        <f t="shared" si="14"/>
        <v>5_x5_1x_D_31b</v>
      </c>
      <c r="G168" t="str">
        <f>IFERROR(INDEX(#REF!,MATCH('Kap5-6'!F168,#REF!,0),2),"")</f>
        <v/>
      </c>
      <c r="H168" s="97"/>
      <c r="I168" s="97"/>
      <c r="J168" s="49"/>
      <c r="K168" s="97"/>
      <c r="L168" s="10"/>
      <c r="M168" s="241"/>
      <c r="N168" s="11"/>
      <c r="O168" s="11"/>
      <c r="P168" s="11"/>
      <c r="Q168" s="12"/>
      <c r="R168" s="12"/>
      <c r="S168" s="9"/>
      <c r="T168" s="48"/>
    </row>
    <row r="169" spans="1:20" ht="17" thickBot="1" x14ac:dyDescent="0.25">
      <c r="A169">
        <f t="shared" si="10"/>
        <v>5</v>
      </c>
      <c r="B169" t="str">
        <f t="shared" si="13"/>
        <v>D</v>
      </c>
      <c r="C169" t="s">
        <v>374</v>
      </c>
      <c r="D169" t="str">
        <f t="shared" si="11"/>
        <v>31b</v>
      </c>
      <c r="E169" t="str">
        <f t="shared" si="12"/>
        <v>Resonera</v>
      </c>
      <c r="F169" t="str">
        <f t="shared" si="14"/>
        <v>5_x5_1x_D_31b</v>
      </c>
      <c r="G169" t="str">
        <f>IFERROR(INDEX(#REF!,MATCH('Kap5-6'!F169,#REF!,0),2),"")</f>
        <v/>
      </c>
      <c r="H169" s="98"/>
      <c r="I169" s="98"/>
      <c r="J169" s="50"/>
      <c r="K169" s="98"/>
      <c r="L169" s="17"/>
      <c r="M169" s="242"/>
      <c r="N169" s="20"/>
      <c r="O169" s="20"/>
      <c r="P169" s="20"/>
      <c r="Q169" s="22"/>
      <c r="R169" s="22"/>
      <c r="S169" s="13"/>
      <c r="T169" s="48"/>
    </row>
    <row r="170" spans="1:20" ht="33" thickBot="1" x14ac:dyDescent="0.25">
      <c r="A170">
        <f t="shared" si="10"/>
        <v>5</v>
      </c>
      <c r="B170" t="str">
        <f t="shared" si="13"/>
        <v>D</v>
      </c>
      <c r="C170" t="s">
        <v>374</v>
      </c>
      <c r="D170" t="str">
        <f t="shared" si="11"/>
        <v>32a</v>
      </c>
      <c r="E170" t="str">
        <f t="shared" si="12"/>
        <v>problemlösning</v>
      </c>
      <c r="F170" t="str">
        <f t="shared" si="14"/>
        <v>5_x5_1x_D_32a</v>
      </c>
      <c r="G170" t="str">
        <f>IFERROR(INDEX(#REF!,MATCH('Kap5-6'!F170,#REF!,0),2),"")</f>
        <v/>
      </c>
      <c r="H170" s="32">
        <v>5</v>
      </c>
      <c r="I170" s="32" t="s">
        <v>30</v>
      </c>
      <c r="J170" s="47"/>
      <c r="K170" s="32" t="s">
        <v>99</v>
      </c>
      <c r="L170" s="43" t="s">
        <v>515</v>
      </c>
      <c r="M170" s="240"/>
      <c r="N170" s="7">
        <v>1</v>
      </c>
      <c r="O170" s="7" t="s">
        <v>283</v>
      </c>
      <c r="P170" s="7" t="s">
        <v>304</v>
      </c>
      <c r="Q170" s="8" t="s">
        <v>784</v>
      </c>
      <c r="R170" s="8" t="s">
        <v>785</v>
      </c>
      <c r="S170" s="23" t="s">
        <v>786</v>
      </c>
      <c r="T170" s="48"/>
    </row>
    <row r="171" spans="1:20" x14ac:dyDescent="0.2">
      <c r="A171">
        <f t="shared" si="10"/>
        <v>5</v>
      </c>
      <c r="B171" t="str">
        <f t="shared" si="13"/>
        <v>D</v>
      </c>
      <c r="C171" t="s">
        <v>374</v>
      </c>
      <c r="D171" t="str">
        <f t="shared" si="11"/>
        <v>32a</v>
      </c>
      <c r="E171" t="str">
        <f t="shared" si="12"/>
        <v>problemlösning</v>
      </c>
      <c r="F171" t="str">
        <f t="shared" si="14"/>
        <v>5_x5_1x_D_32a</v>
      </c>
      <c r="G171" t="str">
        <f>IFERROR(INDEX(#REF!,MATCH('Kap5-6'!F171,#REF!,0),2),"")</f>
        <v/>
      </c>
      <c r="H171" s="97"/>
      <c r="I171" s="97"/>
      <c r="J171" s="49"/>
      <c r="K171" s="97"/>
      <c r="L171" s="10"/>
      <c r="M171" s="241"/>
      <c r="N171" s="11"/>
      <c r="O171" s="11"/>
      <c r="P171" s="11"/>
      <c r="Q171" s="12"/>
      <c r="R171" s="12"/>
      <c r="S171" s="9"/>
      <c r="T171" s="48"/>
    </row>
    <row r="172" spans="1:20" ht="17" thickBot="1" x14ac:dyDescent="0.25">
      <c r="A172">
        <f t="shared" si="10"/>
        <v>5</v>
      </c>
      <c r="B172" t="str">
        <f t="shared" si="13"/>
        <v>D</v>
      </c>
      <c r="C172" t="s">
        <v>374</v>
      </c>
      <c r="D172" t="str">
        <f t="shared" si="11"/>
        <v>32a</v>
      </c>
      <c r="E172" t="str">
        <f t="shared" si="12"/>
        <v>problemlösning</v>
      </c>
      <c r="F172" t="str">
        <f t="shared" si="14"/>
        <v>5_x5_1x_D_32a</v>
      </c>
      <c r="G172" t="str">
        <f>IFERROR(INDEX(#REF!,MATCH('Kap5-6'!F172,#REF!,0),2),"")</f>
        <v/>
      </c>
      <c r="H172" s="98"/>
      <c r="I172" s="98"/>
      <c r="J172" s="50"/>
      <c r="K172" s="98"/>
      <c r="L172" s="17"/>
      <c r="M172" s="242"/>
      <c r="N172" s="20"/>
      <c r="O172" s="20"/>
      <c r="P172" s="20"/>
      <c r="Q172" s="22"/>
      <c r="R172" s="22"/>
      <c r="S172" s="13"/>
      <c r="T172" s="48"/>
    </row>
    <row r="173" spans="1:20" ht="81" thickBot="1" x14ac:dyDescent="0.25">
      <c r="A173">
        <f t="shared" si="10"/>
        <v>5</v>
      </c>
      <c r="B173" t="str">
        <f t="shared" si="13"/>
        <v>D</v>
      </c>
      <c r="C173" t="s">
        <v>374</v>
      </c>
      <c r="D173" t="str">
        <f t="shared" si="11"/>
        <v>32b</v>
      </c>
      <c r="E173" t="str">
        <f t="shared" si="12"/>
        <v>problemlösning</v>
      </c>
      <c r="F173" t="str">
        <f t="shared" si="14"/>
        <v>5_x5_1x_D_32b</v>
      </c>
      <c r="G173" t="str">
        <f>IFERROR(INDEX(#REF!,MATCH('Kap5-6'!F173,#REF!,0),2),"")</f>
        <v/>
      </c>
      <c r="H173" s="32">
        <v>5</v>
      </c>
      <c r="I173" s="32" t="s">
        <v>30</v>
      </c>
      <c r="J173" s="47"/>
      <c r="K173" s="32" t="s">
        <v>100</v>
      </c>
      <c r="L173" s="43" t="s">
        <v>515</v>
      </c>
      <c r="M173" s="240"/>
      <c r="N173" s="7">
        <v>1</v>
      </c>
      <c r="O173" s="7" t="s">
        <v>283</v>
      </c>
      <c r="P173" s="7" t="s">
        <v>304</v>
      </c>
      <c r="Q173" s="8" t="s">
        <v>787</v>
      </c>
      <c r="R173" s="8" t="s">
        <v>788</v>
      </c>
      <c r="S173" s="23" t="s">
        <v>789</v>
      </c>
      <c r="T173" s="48"/>
    </row>
    <row r="174" spans="1:20" x14ac:dyDescent="0.2">
      <c r="A174">
        <f t="shared" si="10"/>
        <v>5</v>
      </c>
      <c r="B174" t="str">
        <f t="shared" si="13"/>
        <v>D</v>
      </c>
      <c r="C174" t="s">
        <v>374</v>
      </c>
      <c r="D174" t="str">
        <f t="shared" si="11"/>
        <v>32b</v>
      </c>
      <c r="E174" t="str">
        <f t="shared" si="12"/>
        <v>problemlösning</v>
      </c>
      <c r="F174" t="str">
        <f t="shared" si="14"/>
        <v>5_x5_1x_D_32b</v>
      </c>
      <c r="G174" t="str">
        <f>IFERROR(INDEX(#REF!,MATCH('Kap5-6'!F174,#REF!,0),2),"")</f>
        <v/>
      </c>
      <c r="H174" s="97"/>
      <c r="I174" s="97"/>
      <c r="J174" s="49"/>
      <c r="K174" s="97"/>
      <c r="L174" s="10"/>
      <c r="M174" s="241"/>
      <c r="N174" s="11"/>
      <c r="O174" s="11"/>
      <c r="P174" s="11"/>
      <c r="Q174" s="12"/>
      <c r="R174" s="12"/>
      <c r="S174" s="9"/>
      <c r="T174" s="48"/>
    </row>
    <row r="175" spans="1:20" ht="17" thickBot="1" x14ac:dyDescent="0.25">
      <c r="A175">
        <f t="shared" si="10"/>
        <v>5</v>
      </c>
      <c r="B175" t="str">
        <f t="shared" si="13"/>
        <v>D</v>
      </c>
      <c r="C175" t="s">
        <v>374</v>
      </c>
      <c r="D175" t="str">
        <f t="shared" si="11"/>
        <v>32b</v>
      </c>
      <c r="E175" t="str">
        <f t="shared" si="12"/>
        <v>problemlösning</v>
      </c>
      <c r="F175" t="str">
        <f t="shared" si="14"/>
        <v>5_x5_1x_D_32b</v>
      </c>
      <c r="G175" t="str">
        <f>IFERROR(INDEX(#REF!,MATCH('Kap5-6'!F175,#REF!,0),2),"")</f>
        <v/>
      </c>
      <c r="H175" s="98"/>
      <c r="I175" s="98"/>
      <c r="J175" s="50"/>
      <c r="K175" s="98"/>
      <c r="L175" s="17"/>
      <c r="M175" s="242"/>
      <c r="N175" s="20"/>
      <c r="O175" s="20"/>
      <c r="P175" s="20"/>
      <c r="Q175" s="22"/>
      <c r="R175" s="22"/>
      <c r="S175" s="13"/>
      <c r="T175" s="48"/>
    </row>
    <row r="176" spans="1:20" ht="49" thickBot="1" x14ac:dyDescent="0.25">
      <c r="A176">
        <f t="shared" si="10"/>
        <v>5</v>
      </c>
      <c r="B176" t="str">
        <f t="shared" si="13"/>
        <v>D</v>
      </c>
      <c r="C176" t="s">
        <v>374</v>
      </c>
      <c r="D176" t="str">
        <f t="shared" si="11"/>
        <v>32c</v>
      </c>
      <c r="E176" t="str">
        <f t="shared" si="12"/>
        <v>problemlösning</v>
      </c>
      <c r="F176" t="str">
        <f t="shared" si="14"/>
        <v>5_x5_1x_D_32c</v>
      </c>
      <c r="G176" t="str">
        <f>IFERROR(INDEX(#REF!,MATCH('Kap5-6'!F176,#REF!,0),2),"")</f>
        <v/>
      </c>
      <c r="H176" s="32">
        <v>5</v>
      </c>
      <c r="I176" s="32" t="s">
        <v>30</v>
      </c>
      <c r="J176" s="47"/>
      <c r="K176" s="32" t="s">
        <v>193</v>
      </c>
      <c r="L176" s="43" t="s">
        <v>515</v>
      </c>
      <c r="M176" s="240"/>
      <c r="N176" s="7">
        <v>1</v>
      </c>
      <c r="O176" s="7" t="s">
        <v>283</v>
      </c>
      <c r="P176" s="7" t="s">
        <v>304</v>
      </c>
      <c r="Q176" s="8" t="s">
        <v>790</v>
      </c>
      <c r="R176" s="8" t="s">
        <v>791</v>
      </c>
      <c r="S176" s="23" t="s">
        <v>792</v>
      </c>
      <c r="T176" s="48"/>
    </row>
    <row r="177" spans="1:20" ht="32" x14ac:dyDescent="0.2">
      <c r="A177">
        <f t="shared" si="10"/>
        <v>5</v>
      </c>
      <c r="B177" t="str">
        <f t="shared" si="13"/>
        <v>D</v>
      </c>
      <c r="C177" t="s">
        <v>374</v>
      </c>
      <c r="D177" t="str">
        <f t="shared" si="11"/>
        <v>32c</v>
      </c>
      <c r="E177" t="str">
        <f t="shared" si="12"/>
        <v>problemlösning</v>
      </c>
      <c r="F177" t="str">
        <f t="shared" si="14"/>
        <v>5_x5_1x_D_32c</v>
      </c>
      <c r="G177" t="str">
        <f>IFERROR(INDEX(#REF!,MATCH('Kap5-6'!F177,#REF!,0),2),"")</f>
        <v/>
      </c>
      <c r="H177" s="97"/>
      <c r="I177" s="97"/>
      <c r="J177" s="49"/>
      <c r="K177" s="97"/>
      <c r="L177" s="10"/>
      <c r="M177" s="241"/>
      <c r="N177" s="11">
        <v>2</v>
      </c>
      <c r="O177" s="11" t="s">
        <v>283</v>
      </c>
      <c r="P177" s="11" t="s">
        <v>304</v>
      </c>
      <c r="Q177" s="12" t="s">
        <v>793</v>
      </c>
      <c r="R177" s="12">
        <v>7000</v>
      </c>
      <c r="S177" s="9" t="s">
        <v>794</v>
      </c>
      <c r="T177" s="48"/>
    </row>
    <row r="178" spans="1:20" ht="32" x14ac:dyDescent="0.2">
      <c r="A178">
        <f t="shared" si="10"/>
        <v>5</v>
      </c>
      <c r="B178" t="str">
        <f t="shared" si="13"/>
        <v>D</v>
      </c>
      <c r="C178" t="s">
        <v>374</v>
      </c>
      <c r="D178" t="str">
        <f t="shared" si="11"/>
        <v>32c</v>
      </c>
      <c r="E178" t="str">
        <f t="shared" si="12"/>
        <v>problemlösning</v>
      </c>
      <c r="F178" t="str">
        <f t="shared" si="14"/>
        <v>5_x5_1x_D_32c</v>
      </c>
      <c r="G178" t="str">
        <f>IFERROR(INDEX(#REF!,MATCH('Kap5-6'!F178,#REF!,0),2),"")</f>
        <v/>
      </c>
      <c r="H178" s="97"/>
      <c r="I178" s="97"/>
      <c r="J178" s="49"/>
      <c r="K178" s="97"/>
      <c r="L178" s="10"/>
      <c r="M178" s="241"/>
      <c r="N178" s="14">
        <v>3</v>
      </c>
      <c r="O178" s="14" t="s">
        <v>283</v>
      </c>
      <c r="P178" s="14" t="s">
        <v>304</v>
      </c>
      <c r="Q178" s="15" t="s">
        <v>795</v>
      </c>
      <c r="R178" s="15">
        <v>280</v>
      </c>
      <c r="S178" s="13" t="s">
        <v>796</v>
      </c>
      <c r="T178" s="48"/>
    </row>
    <row r="179" spans="1:20" ht="32" x14ac:dyDescent="0.2">
      <c r="A179">
        <f t="shared" si="10"/>
        <v>5</v>
      </c>
      <c r="B179" t="str">
        <f t="shared" si="13"/>
        <v>D</v>
      </c>
      <c r="C179" t="s">
        <v>374</v>
      </c>
      <c r="D179" t="str">
        <f t="shared" si="11"/>
        <v>32c</v>
      </c>
      <c r="E179" t="str">
        <f t="shared" si="12"/>
        <v>problemlösning</v>
      </c>
      <c r="F179" t="str">
        <f t="shared" si="14"/>
        <v>5_x5_1x_D_32c</v>
      </c>
      <c r="G179" t="str">
        <f>IFERROR(INDEX(#REF!,MATCH('Kap5-6'!F179,#REF!,0),2),"")</f>
        <v/>
      </c>
      <c r="H179" s="97"/>
      <c r="I179" s="97"/>
      <c r="J179" s="49"/>
      <c r="K179" s="97"/>
      <c r="L179" s="10"/>
      <c r="M179" s="241"/>
      <c r="N179" s="14">
        <v>4</v>
      </c>
      <c r="O179" s="14" t="s">
        <v>283</v>
      </c>
      <c r="P179" s="14" t="s">
        <v>304</v>
      </c>
      <c r="Q179" s="15" t="s">
        <v>797</v>
      </c>
      <c r="R179" s="15">
        <v>360</v>
      </c>
      <c r="S179" s="25" t="s">
        <v>798</v>
      </c>
      <c r="T179" s="48"/>
    </row>
    <row r="180" spans="1:20" ht="17" thickBot="1" x14ac:dyDescent="0.25">
      <c r="A180">
        <f t="shared" si="10"/>
        <v>5</v>
      </c>
      <c r="B180" t="str">
        <f t="shared" si="13"/>
        <v>D</v>
      </c>
      <c r="C180" t="s">
        <v>374</v>
      </c>
      <c r="D180" t="str">
        <f t="shared" si="11"/>
        <v>32c</v>
      </c>
      <c r="E180" t="str">
        <f t="shared" si="12"/>
        <v>problemlösning</v>
      </c>
      <c r="F180" t="str">
        <f t="shared" si="14"/>
        <v>5_x5_1x_D_32c</v>
      </c>
      <c r="G180" t="str">
        <f>IFERROR(INDEX(#REF!,MATCH('Kap5-6'!F180,#REF!,0),2),"")</f>
        <v/>
      </c>
      <c r="H180" s="98"/>
      <c r="I180" s="98"/>
      <c r="J180" s="50"/>
      <c r="K180" s="98"/>
      <c r="L180" s="17"/>
      <c r="M180" s="242"/>
      <c r="N180" s="20">
        <v>5</v>
      </c>
      <c r="O180" s="20" t="s">
        <v>281</v>
      </c>
      <c r="P180" s="20" t="s">
        <v>303</v>
      </c>
      <c r="Q180" s="22" t="s">
        <v>303</v>
      </c>
      <c r="R180" s="22" t="s">
        <v>799</v>
      </c>
      <c r="S180" s="11" t="s">
        <v>800</v>
      </c>
      <c r="T180" s="48"/>
    </row>
    <row r="181" spans="1:20" ht="96" x14ac:dyDescent="0.2">
      <c r="A181">
        <f t="shared" si="10"/>
        <v>5</v>
      </c>
      <c r="B181" t="str">
        <f t="shared" si="13"/>
        <v>D</v>
      </c>
      <c r="C181" t="s">
        <v>374</v>
      </c>
      <c r="D181" t="str">
        <f t="shared" si="11"/>
        <v>33a</v>
      </c>
      <c r="E181" t="str">
        <f t="shared" si="12"/>
        <v>problemlösning</v>
      </c>
      <c r="F181" t="str">
        <f t="shared" si="14"/>
        <v>5_x5_1x_D_33a</v>
      </c>
      <c r="G181" t="str">
        <f>IFERROR(INDEX(#REF!,MATCH('Kap5-6'!F181,#REF!,0),2),"")</f>
        <v/>
      </c>
      <c r="H181" s="32">
        <v>5</v>
      </c>
      <c r="I181" s="32" t="s">
        <v>30</v>
      </c>
      <c r="J181" s="47"/>
      <c r="K181" s="32" t="s">
        <v>101</v>
      </c>
      <c r="L181" s="43" t="s">
        <v>515</v>
      </c>
      <c r="M181" s="240"/>
      <c r="N181" s="7">
        <v>1</v>
      </c>
      <c r="O181" s="7" t="s">
        <v>283</v>
      </c>
      <c r="P181" s="7" t="s">
        <v>304</v>
      </c>
      <c r="Q181" s="8" t="s">
        <v>801</v>
      </c>
      <c r="R181" s="8" t="s">
        <v>341</v>
      </c>
      <c r="S181" s="9" t="s">
        <v>802</v>
      </c>
      <c r="T181" s="48"/>
    </row>
    <row r="182" spans="1:20" x14ac:dyDescent="0.2">
      <c r="A182">
        <f t="shared" si="10"/>
        <v>5</v>
      </c>
      <c r="B182" t="str">
        <f t="shared" si="13"/>
        <v>D</v>
      </c>
      <c r="C182" t="s">
        <v>374</v>
      </c>
      <c r="D182" t="str">
        <f t="shared" si="11"/>
        <v>33a</v>
      </c>
      <c r="E182" t="str">
        <f t="shared" si="12"/>
        <v>problemlösning</v>
      </c>
      <c r="F182" t="str">
        <f t="shared" si="14"/>
        <v>5_x5_1x_D_33a</v>
      </c>
      <c r="G182" t="str">
        <f>IFERROR(INDEX(#REF!,MATCH('Kap5-6'!F182,#REF!,0),2),"")</f>
        <v/>
      </c>
      <c r="H182" s="97"/>
      <c r="I182" s="97"/>
      <c r="J182" s="49"/>
      <c r="K182" s="97"/>
      <c r="L182" s="10"/>
      <c r="M182" s="241"/>
      <c r="N182" s="11">
        <v>2</v>
      </c>
      <c r="O182" s="11" t="s">
        <v>283</v>
      </c>
      <c r="P182" s="11" t="s">
        <v>304</v>
      </c>
      <c r="Q182" s="12" t="s">
        <v>803</v>
      </c>
      <c r="R182" s="12">
        <v>16</v>
      </c>
      <c r="S182" s="13" t="s">
        <v>804</v>
      </c>
      <c r="T182" s="48"/>
    </row>
    <row r="183" spans="1:20" ht="80" x14ac:dyDescent="0.2">
      <c r="A183">
        <f t="shared" si="10"/>
        <v>5</v>
      </c>
      <c r="B183" t="str">
        <f t="shared" si="13"/>
        <v>D</v>
      </c>
      <c r="C183" t="s">
        <v>374</v>
      </c>
      <c r="D183" t="str">
        <f t="shared" si="11"/>
        <v>33a</v>
      </c>
      <c r="E183" t="str">
        <f t="shared" si="12"/>
        <v>problemlösning</v>
      </c>
      <c r="F183" t="str">
        <f t="shared" si="14"/>
        <v>5_x5_1x_D_33a</v>
      </c>
      <c r="G183" t="str">
        <f>IFERROR(INDEX(#REF!,MATCH('Kap5-6'!F183,#REF!,0),2),"")</f>
        <v/>
      </c>
      <c r="H183" s="97"/>
      <c r="I183" s="97"/>
      <c r="J183" s="49"/>
      <c r="K183" s="97"/>
      <c r="L183" s="10"/>
      <c r="M183" s="241"/>
      <c r="N183" s="14">
        <v>3</v>
      </c>
      <c r="O183" s="14" t="s">
        <v>283</v>
      </c>
      <c r="P183" s="14" t="s">
        <v>304</v>
      </c>
      <c r="Q183" s="15" t="s">
        <v>805</v>
      </c>
      <c r="R183" s="15">
        <v>4</v>
      </c>
      <c r="S183" s="16" t="s">
        <v>806</v>
      </c>
      <c r="T183" s="48"/>
    </row>
    <row r="184" spans="1:20" ht="33" thickBot="1" x14ac:dyDescent="0.25">
      <c r="A184">
        <f t="shared" si="10"/>
        <v>5</v>
      </c>
      <c r="B184" t="str">
        <f t="shared" si="13"/>
        <v>D</v>
      </c>
      <c r="C184" t="s">
        <v>374</v>
      </c>
      <c r="D184" t="str">
        <f t="shared" si="11"/>
        <v>33a</v>
      </c>
      <c r="E184" t="str">
        <f t="shared" si="12"/>
        <v>problemlösning</v>
      </c>
      <c r="F184" t="str">
        <f t="shared" si="14"/>
        <v>5_x5_1x_D_33a</v>
      </c>
      <c r="G184" t="str">
        <f>IFERROR(INDEX(#REF!,MATCH('Kap5-6'!F184,#REF!,0),2),"")</f>
        <v/>
      </c>
      <c r="H184" s="98"/>
      <c r="I184" s="98"/>
      <c r="J184" s="49"/>
      <c r="K184" s="98"/>
      <c r="L184" s="17"/>
      <c r="M184" s="241"/>
      <c r="N184" s="14">
        <v>4</v>
      </c>
      <c r="O184" s="14" t="s">
        <v>283</v>
      </c>
      <c r="P184" s="14" t="s">
        <v>304</v>
      </c>
      <c r="Q184" s="15" t="s">
        <v>807</v>
      </c>
      <c r="R184" s="15">
        <v>20</v>
      </c>
      <c r="S184" s="16" t="s">
        <v>808</v>
      </c>
      <c r="T184" s="48"/>
    </row>
    <row r="185" spans="1:20" ht="96" x14ac:dyDescent="0.2">
      <c r="A185">
        <f t="shared" si="10"/>
        <v>5</v>
      </c>
      <c r="B185" t="str">
        <f t="shared" si="13"/>
        <v>D</v>
      </c>
      <c r="C185" t="s">
        <v>374</v>
      </c>
      <c r="D185" t="str">
        <f t="shared" si="11"/>
        <v>33b</v>
      </c>
      <c r="E185" t="str">
        <f t="shared" si="12"/>
        <v>problemlösning</v>
      </c>
      <c r="F185" t="str">
        <f t="shared" si="14"/>
        <v>5_x5_1x_D_33b</v>
      </c>
      <c r="G185" t="str">
        <f>IFERROR(INDEX(#REF!,MATCH('Kap5-6'!F185,#REF!,0),2),"")</f>
        <v/>
      </c>
      <c r="H185" s="32">
        <v>5</v>
      </c>
      <c r="I185" s="32" t="s">
        <v>30</v>
      </c>
      <c r="J185" s="47"/>
      <c r="K185" s="32" t="s">
        <v>102</v>
      </c>
      <c r="L185" s="43" t="s">
        <v>515</v>
      </c>
      <c r="M185" s="240"/>
      <c r="N185" s="11">
        <v>1</v>
      </c>
      <c r="O185" s="11" t="s">
        <v>283</v>
      </c>
      <c r="P185" s="11" t="s">
        <v>304</v>
      </c>
      <c r="Q185" s="55" t="s">
        <v>809</v>
      </c>
      <c r="R185" s="11" t="s">
        <v>359</v>
      </c>
      <c r="S185" s="11" t="s">
        <v>810</v>
      </c>
      <c r="T185" s="48"/>
    </row>
    <row r="186" spans="1:20" ht="17" thickBot="1" x14ac:dyDescent="0.25">
      <c r="A186">
        <f t="shared" si="10"/>
        <v>5</v>
      </c>
      <c r="B186" t="str">
        <f t="shared" si="13"/>
        <v>D</v>
      </c>
      <c r="C186" t="s">
        <v>374</v>
      </c>
      <c r="D186" t="str">
        <f t="shared" si="11"/>
        <v>33b</v>
      </c>
      <c r="E186" t="str">
        <f t="shared" si="12"/>
        <v>problemlösning</v>
      </c>
      <c r="F186" t="str">
        <f t="shared" si="14"/>
        <v>5_x5_1x_D_33b</v>
      </c>
      <c r="G186" t="str">
        <f>IFERROR(INDEX(#REF!,MATCH('Kap5-6'!F186,#REF!,0),2),"")</f>
        <v/>
      </c>
      <c r="H186" s="98"/>
      <c r="I186" s="98"/>
      <c r="J186" s="49"/>
      <c r="K186" s="98"/>
      <c r="L186" s="17"/>
      <c r="M186" s="241"/>
      <c r="N186" s="11">
        <v>2</v>
      </c>
      <c r="O186" s="11" t="s">
        <v>281</v>
      </c>
      <c r="P186" s="11" t="s">
        <v>303</v>
      </c>
      <c r="Q186" s="11" t="s">
        <v>303</v>
      </c>
      <c r="R186" s="11" t="s">
        <v>811</v>
      </c>
      <c r="S186" s="11" t="s">
        <v>812</v>
      </c>
      <c r="T186" s="48"/>
    </row>
    <row r="187" spans="1:20" ht="80" x14ac:dyDescent="0.2">
      <c r="A187">
        <f t="shared" si="10"/>
        <v>5</v>
      </c>
      <c r="B187" t="str">
        <f t="shared" si="13"/>
        <v>D</v>
      </c>
      <c r="C187" t="s">
        <v>374</v>
      </c>
      <c r="D187">
        <f t="shared" si="11"/>
        <v>34</v>
      </c>
      <c r="E187" t="str">
        <f t="shared" si="12"/>
        <v>problemlösning</v>
      </c>
      <c r="F187" t="str">
        <f t="shared" si="14"/>
        <v>5_x5_1x_D_34</v>
      </c>
      <c r="G187" t="str">
        <f>IFERROR(INDEX(#REF!,MATCH('Kap5-6'!F187,#REF!,0),2),"")</f>
        <v/>
      </c>
      <c r="H187" s="32">
        <v>5</v>
      </c>
      <c r="I187" s="32" t="s">
        <v>30</v>
      </c>
      <c r="J187" s="47"/>
      <c r="K187" s="32">
        <v>34</v>
      </c>
      <c r="L187" s="43" t="s">
        <v>515</v>
      </c>
      <c r="M187" s="240" t="s">
        <v>813</v>
      </c>
      <c r="N187" s="7">
        <v>1</v>
      </c>
      <c r="O187" s="7" t="s">
        <v>283</v>
      </c>
      <c r="P187" s="7" t="s">
        <v>311</v>
      </c>
      <c r="Q187" s="8" t="s">
        <v>814</v>
      </c>
      <c r="R187" s="8" t="s">
        <v>815</v>
      </c>
      <c r="S187" s="16" t="s">
        <v>816</v>
      </c>
      <c r="T187" s="48"/>
    </row>
    <row r="188" spans="1:20" ht="17" thickBot="1" x14ac:dyDescent="0.25">
      <c r="A188">
        <f t="shared" si="10"/>
        <v>5</v>
      </c>
      <c r="B188" t="str">
        <f t="shared" si="13"/>
        <v>D</v>
      </c>
      <c r="C188" t="s">
        <v>374</v>
      </c>
      <c r="D188">
        <f t="shared" si="11"/>
        <v>34</v>
      </c>
      <c r="E188" t="str">
        <f t="shared" si="12"/>
        <v>problemlösning</v>
      </c>
      <c r="F188" t="str">
        <f t="shared" si="14"/>
        <v>5_x5_1x_D_34</v>
      </c>
      <c r="G188" t="str">
        <f>IFERROR(INDEX(#REF!,MATCH('Kap5-6'!F188,#REF!,0),2),"")</f>
        <v/>
      </c>
      <c r="H188" s="98"/>
      <c r="I188" s="98"/>
      <c r="J188" s="49"/>
      <c r="K188" s="98"/>
      <c r="L188" s="17"/>
      <c r="M188" s="241"/>
      <c r="N188" s="11">
        <v>2</v>
      </c>
      <c r="O188" s="11" t="s">
        <v>284</v>
      </c>
      <c r="P188" s="11" t="s">
        <v>304</v>
      </c>
      <c r="Q188" s="12"/>
      <c r="R188" s="12"/>
      <c r="S188" s="55" t="s">
        <v>817</v>
      </c>
      <c r="T188" s="57"/>
    </row>
    <row r="189" spans="1:20" ht="49" thickBot="1" x14ac:dyDescent="0.25">
      <c r="A189">
        <f t="shared" si="10"/>
        <v>5</v>
      </c>
      <c r="B189" t="str">
        <f t="shared" si="13"/>
        <v>D</v>
      </c>
      <c r="C189" t="s">
        <v>374</v>
      </c>
      <c r="D189" t="str">
        <f t="shared" si="11"/>
        <v>35a</v>
      </c>
      <c r="E189" t="str">
        <f t="shared" si="12"/>
        <v>Rita</v>
      </c>
      <c r="F189" t="str">
        <f t="shared" si="14"/>
        <v>5_x5_1x_D_35a</v>
      </c>
      <c r="G189" t="str">
        <f>IFERROR(INDEX(#REF!,MATCH('Kap5-6'!F189,#REF!,0),2),"")</f>
        <v/>
      </c>
      <c r="H189" s="32">
        <v>5</v>
      </c>
      <c r="I189" s="32" t="s">
        <v>30</v>
      </c>
      <c r="J189" s="47"/>
      <c r="K189" s="32" t="s">
        <v>106</v>
      </c>
      <c r="L189" s="43" t="s">
        <v>284</v>
      </c>
      <c r="M189" s="240" t="s">
        <v>813</v>
      </c>
      <c r="N189" s="7">
        <v>1</v>
      </c>
      <c r="O189" s="7" t="s">
        <v>284</v>
      </c>
      <c r="P189" s="7" t="s">
        <v>370</v>
      </c>
      <c r="Q189" s="8"/>
      <c r="R189" s="8"/>
      <c r="S189" s="23" t="s">
        <v>818</v>
      </c>
      <c r="T189" s="48"/>
    </row>
    <row r="190" spans="1:20" x14ac:dyDescent="0.2">
      <c r="A190">
        <f t="shared" si="10"/>
        <v>5</v>
      </c>
      <c r="B190" t="str">
        <f t="shared" si="13"/>
        <v>D</v>
      </c>
      <c r="C190" t="s">
        <v>374</v>
      </c>
      <c r="D190" t="str">
        <f t="shared" si="11"/>
        <v>35a</v>
      </c>
      <c r="E190" t="str">
        <f t="shared" si="12"/>
        <v>Rita</v>
      </c>
      <c r="F190" t="str">
        <f t="shared" si="14"/>
        <v>5_x5_1x_D_35a</v>
      </c>
      <c r="G190" t="str">
        <f>IFERROR(INDEX(#REF!,MATCH('Kap5-6'!F190,#REF!,0),2),"")</f>
        <v/>
      </c>
      <c r="H190" s="97"/>
      <c r="I190" s="97"/>
      <c r="J190" s="49"/>
      <c r="K190" s="97"/>
      <c r="L190" s="10"/>
      <c r="M190" s="241"/>
      <c r="N190" s="11"/>
      <c r="O190" s="11"/>
      <c r="P190" s="11"/>
      <c r="Q190" s="12"/>
      <c r="R190" s="12"/>
      <c r="S190" s="9"/>
      <c r="T190" s="48"/>
    </row>
    <row r="191" spans="1:20" ht="17" thickBot="1" x14ac:dyDescent="0.25">
      <c r="A191">
        <f t="shared" si="10"/>
        <v>5</v>
      </c>
      <c r="B191" t="str">
        <f t="shared" si="13"/>
        <v>D</v>
      </c>
      <c r="C191" t="s">
        <v>374</v>
      </c>
      <c r="D191" t="str">
        <f t="shared" si="11"/>
        <v>35a</v>
      </c>
      <c r="E191" t="str">
        <f t="shared" si="12"/>
        <v>Rita</v>
      </c>
      <c r="F191" t="str">
        <f t="shared" si="14"/>
        <v>5_x5_1x_D_35a</v>
      </c>
      <c r="G191" t="str">
        <f>IFERROR(INDEX(#REF!,MATCH('Kap5-6'!F191,#REF!,0),2),"")</f>
        <v/>
      </c>
      <c r="H191" s="98"/>
      <c r="I191" s="98"/>
      <c r="J191" s="50"/>
      <c r="K191" s="98"/>
      <c r="L191" s="17"/>
      <c r="M191" s="242"/>
      <c r="N191" s="20"/>
      <c r="O191" s="20"/>
      <c r="P191" s="20"/>
      <c r="Q191" s="22"/>
      <c r="R191" s="22"/>
      <c r="S191" s="13"/>
      <c r="T191" s="48"/>
    </row>
    <row r="192" spans="1:20" ht="33" thickBot="1" x14ac:dyDescent="0.25">
      <c r="A192">
        <f t="shared" si="10"/>
        <v>5</v>
      </c>
      <c r="B192" t="str">
        <f t="shared" si="13"/>
        <v>D</v>
      </c>
      <c r="C192" t="s">
        <v>374</v>
      </c>
      <c r="D192" t="str">
        <f t="shared" si="11"/>
        <v>35b</v>
      </c>
      <c r="E192" t="str">
        <f t="shared" si="12"/>
        <v>definiera</v>
      </c>
      <c r="F192" t="str">
        <f t="shared" si="14"/>
        <v>5_x5_1x_D_35b</v>
      </c>
      <c r="G192" t="str">
        <f>IFERROR(INDEX(#REF!,MATCH('Kap5-6'!F192,#REF!,0),2),"")</f>
        <v/>
      </c>
      <c r="H192" s="32">
        <v>5</v>
      </c>
      <c r="I192" s="32" t="s">
        <v>30</v>
      </c>
      <c r="J192" s="47"/>
      <c r="K192" s="32" t="s">
        <v>107</v>
      </c>
      <c r="L192" s="43" t="s">
        <v>819</v>
      </c>
      <c r="M192" s="240"/>
      <c r="N192" s="7">
        <v>1</v>
      </c>
      <c r="O192" s="7" t="s">
        <v>283</v>
      </c>
      <c r="P192" s="7" t="s">
        <v>304</v>
      </c>
      <c r="Q192" s="8" t="s">
        <v>446</v>
      </c>
      <c r="R192" s="8" t="s">
        <v>351</v>
      </c>
      <c r="S192" s="23" t="s">
        <v>820</v>
      </c>
      <c r="T192" s="48"/>
    </row>
    <row r="193" spans="1:20" x14ac:dyDescent="0.2">
      <c r="A193">
        <f t="shared" si="10"/>
        <v>5</v>
      </c>
      <c r="B193" t="str">
        <f t="shared" si="13"/>
        <v>D</v>
      </c>
      <c r="C193" t="s">
        <v>374</v>
      </c>
      <c r="D193" t="str">
        <f t="shared" si="11"/>
        <v>35b</v>
      </c>
      <c r="E193" t="str">
        <f t="shared" si="12"/>
        <v>definiera</v>
      </c>
      <c r="F193" t="str">
        <f t="shared" si="14"/>
        <v>5_x5_1x_D_35b</v>
      </c>
      <c r="G193" t="str">
        <f>IFERROR(INDEX(#REF!,MATCH('Kap5-6'!F193,#REF!,0),2),"")</f>
        <v/>
      </c>
      <c r="H193" s="97"/>
      <c r="I193" s="97"/>
      <c r="J193" s="49"/>
      <c r="K193" s="97"/>
      <c r="L193" s="10"/>
      <c r="M193" s="241"/>
      <c r="N193" s="11"/>
      <c r="O193" s="11"/>
      <c r="P193" s="11"/>
      <c r="Q193" s="12"/>
      <c r="R193" s="12"/>
      <c r="S193" s="9"/>
      <c r="T193" s="48"/>
    </row>
    <row r="194" spans="1:20" ht="17" thickBot="1" x14ac:dyDescent="0.25">
      <c r="A194">
        <f t="shared" ref="A194:A257" si="15">IF(H194="",A193,H194)</f>
        <v>5</v>
      </c>
      <c r="B194" t="str">
        <f t="shared" si="13"/>
        <v>D</v>
      </c>
      <c r="C194" t="s">
        <v>374</v>
      </c>
      <c r="D194" t="str">
        <f t="shared" ref="D194:D257" si="16">IF(K194="",D193,K194)</f>
        <v>35b</v>
      </c>
      <c r="E194" t="str">
        <f t="shared" ref="E194:E257" si="17">IF(L194="",E193,L194)</f>
        <v>definiera</v>
      </c>
      <c r="F194" t="str">
        <f t="shared" si="14"/>
        <v>5_x5_1x_D_35b</v>
      </c>
      <c r="G194" t="str">
        <f>IFERROR(INDEX(#REF!,MATCH('Kap5-6'!F194,#REF!,0),2),"")</f>
        <v/>
      </c>
      <c r="H194" s="98"/>
      <c r="I194" s="98"/>
      <c r="J194" s="50"/>
      <c r="K194" s="98"/>
      <c r="L194" s="17"/>
      <c r="M194" s="242"/>
      <c r="N194" s="20"/>
      <c r="O194" s="20"/>
      <c r="P194" s="20"/>
      <c r="Q194" s="22"/>
      <c r="R194" s="22"/>
      <c r="S194" s="13"/>
      <c r="T194" s="48"/>
    </row>
    <row r="195" spans="1:20" ht="33" thickBot="1" x14ac:dyDescent="0.25">
      <c r="A195">
        <f t="shared" si="15"/>
        <v>5</v>
      </c>
      <c r="B195" t="str">
        <f t="shared" ref="B195:B262" si="18">IF(I195="",B194,I195)</f>
        <v>D</v>
      </c>
      <c r="C195" t="s">
        <v>374</v>
      </c>
      <c r="D195" t="str">
        <f t="shared" si="16"/>
        <v>35c</v>
      </c>
      <c r="E195" t="str">
        <f t="shared" si="17"/>
        <v>Resonera</v>
      </c>
      <c r="F195" t="str">
        <f t="shared" ref="F195:F258" si="19">A195&amp;"_"&amp;C195&amp;"_"&amp;B195&amp;"_"&amp;D195</f>
        <v>5_x5_1x_D_35c</v>
      </c>
      <c r="G195" t="str">
        <f>IFERROR(INDEX(#REF!,MATCH('Kap5-6'!F195,#REF!,0),2),"")</f>
        <v/>
      </c>
      <c r="H195" s="32">
        <v>5</v>
      </c>
      <c r="I195" s="32" t="s">
        <v>30</v>
      </c>
      <c r="J195" s="47"/>
      <c r="K195" s="32" t="s">
        <v>108</v>
      </c>
      <c r="L195" s="43" t="s">
        <v>283</v>
      </c>
      <c r="M195" s="240"/>
      <c r="N195" s="7">
        <v>1</v>
      </c>
      <c r="O195" s="7" t="s">
        <v>283</v>
      </c>
      <c r="P195" s="7" t="s">
        <v>304</v>
      </c>
      <c r="Q195" s="8" t="s">
        <v>821</v>
      </c>
      <c r="R195" s="8" t="s">
        <v>822</v>
      </c>
      <c r="S195" s="23" t="s">
        <v>823</v>
      </c>
      <c r="T195" s="48"/>
    </row>
    <row r="196" spans="1:20" ht="32" x14ac:dyDescent="0.2">
      <c r="A196">
        <f t="shared" si="15"/>
        <v>5</v>
      </c>
      <c r="B196" t="str">
        <f t="shared" si="18"/>
        <v>D</v>
      </c>
      <c r="C196" t="s">
        <v>374</v>
      </c>
      <c r="D196" t="str">
        <f t="shared" si="16"/>
        <v>35c</v>
      </c>
      <c r="E196" t="str">
        <f t="shared" si="17"/>
        <v>Resonera</v>
      </c>
      <c r="F196" t="str">
        <f t="shared" si="19"/>
        <v>5_x5_1x_D_35c</v>
      </c>
      <c r="G196" t="str">
        <f>IFERROR(INDEX(#REF!,MATCH('Kap5-6'!F196,#REF!,0),2),"")</f>
        <v/>
      </c>
      <c r="H196" s="97"/>
      <c r="I196" s="97"/>
      <c r="J196" s="49"/>
      <c r="K196" s="97"/>
      <c r="L196" s="10"/>
      <c r="M196" s="241"/>
      <c r="N196" s="11">
        <v>2</v>
      </c>
      <c r="O196" s="11" t="s">
        <v>283</v>
      </c>
      <c r="P196" s="11" t="s">
        <v>304</v>
      </c>
      <c r="Q196" s="12" t="s">
        <v>824</v>
      </c>
      <c r="R196" s="12">
        <v>-2</v>
      </c>
      <c r="S196" s="9" t="s">
        <v>825</v>
      </c>
      <c r="T196" s="48"/>
    </row>
    <row r="197" spans="1:20" ht="17" thickBot="1" x14ac:dyDescent="0.25">
      <c r="A197">
        <f t="shared" si="15"/>
        <v>5</v>
      </c>
      <c r="B197" t="str">
        <f t="shared" si="18"/>
        <v>D</v>
      </c>
      <c r="C197" t="s">
        <v>374</v>
      </c>
      <c r="D197" t="str">
        <f t="shared" si="16"/>
        <v>35c</v>
      </c>
      <c r="E197" t="str">
        <f t="shared" si="17"/>
        <v>Resonera</v>
      </c>
      <c r="F197" t="str">
        <f t="shared" si="19"/>
        <v>5_x5_1x_D_35c</v>
      </c>
      <c r="G197" t="str">
        <f>IFERROR(INDEX(#REF!,MATCH('Kap5-6'!F197,#REF!,0),2),"")</f>
        <v/>
      </c>
      <c r="H197" s="98"/>
      <c r="I197" s="98"/>
      <c r="J197" s="50"/>
      <c r="K197" s="98"/>
      <c r="L197" s="17"/>
      <c r="M197" s="242"/>
      <c r="N197" s="20">
        <v>3</v>
      </c>
      <c r="O197" s="20" t="s">
        <v>283</v>
      </c>
      <c r="P197" s="20" t="s">
        <v>304</v>
      </c>
      <c r="Q197" s="22" t="s">
        <v>826</v>
      </c>
      <c r="R197" s="22">
        <v>-2</v>
      </c>
      <c r="S197" s="13" t="s">
        <v>827</v>
      </c>
      <c r="T197" s="48"/>
    </row>
    <row r="198" spans="1:20" ht="97" thickBot="1" x14ac:dyDescent="0.25">
      <c r="A198">
        <f t="shared" si="15"/>
        <v>5</v>
      </c>
      <c r="B198" t="str">
        <f t="shared" si="18"/>
        <v>D</v>
      </c>
      <c r="C198" t="s">
        <v>374</v>
      </c>
      <c r="D198" t="str">
        <f t="shared" si="16"/>
        <v>36a</v>
      </c>
      <c r="E198" t="str">
        <f t="shared" si="17"/>
        <v>Resonera</v>
      </c>
      <c r="F198" t="str">
        <f t="shared" si="19"/>
        <v>5_x5_1x_D_36a</v>
      </c>
      <c r="G198" t="str">
        <f>IFERROR(INDEX(#REF!,MATCH('Kap5-6'!F198,#REF!,0),2),"")</f>
        <v/>
      </c>
      <c r="H198" s="47">
        <v>5</v>
      </c>
      <c r="I198" s="47" t="s">
        <v>30</v>
      </c>
      <c r="J198" s="47"/>
      <c r="K198" s="47" t="s">
        <v>109</v>
      </c>
      <c r="L198" s="47" t="s">
        <v>283</v>
      </c>
      <c r="M198" s="41"/>
      <c r="N198" s="7">
        <v>1</v>
      </c>
      <c r="O198" s="7" t="s">
        <v>283</v>
      </c>
      <c r="P198" s="7" t="s">
        <v>304</v>
      </c>
      <c r="Q198" s="8" t="s">
        <v>828</v>
      </c>
      <c r="R198" s="8" t="s">
        <v>169</v>
      </c>
      <c r="S198" s="23" t="s">
        <v>829</v>
      </c>
      <c r="T198" s="48"/>
    </row>
    <row r="199" spans="1:20" ht="97" thickBot="1" x14ac:dyDescent="0.25">
      <c r="A199">
        <f t="shared" si="15"/>
        <v>5</v>
      </c>
      <c r="B199" t="str">
        <f t="shared" si="18"/>
        <v>D</v>
      </c>
      <c r="C199" t="s">
        <v>374</v>
      </c>
      <c r="D199" t="str">
        <f t="shared" si="16"/>
        <v>36b</v>
      </c>
      <c r="E199" t="str">
        <f t="shared" si="17"/>
        <v>Resonera</v>
      </c>
      <c r="F199" t="str">
        <f t="shared" si="19"/>
        <v>5_x5_1x_D_36b</v>
      </c>
      <c r="G199" t="str">
        <f>IFERROR(INDEX(#REF!,MATCH('Kap5-6'!F199,#REF!,0),2),"")</f>
        <v/>
      </c>
      <c r="H199" s="47">
        <v>5</v>
      </c>
      <c r="I199" s="47" t="s">
        <v>30</v>
      </c>
      <c r="J199" s="47"/>
      <c r="K199" s="47" t="s">
        <v>110</v>
      </c>
      <c r="L199" s="47" t="s">
        <v>283</v>
      </c>
      <c r="M199" s="41"/>
      <c r="N199" s="7">
        <v>1</v>
      </c>
      <c r="O199" s="7" t="s">
        <v>283</v>
      </c>
      <c r="P199" s="7" t="s">
        <v>304</v>
      </c>
      <c r="Q199" s="8" t="s">
        <v>830</v>
      </c>
      <c r="R199" s="8" t="s">
        <v>231</v>
      </c>
      <c r="S199" s="23" t="s">
        <v>829</v>
      </c>
      <c r="T199" s="48"/>
    </row>
    <row r="200" spans="1:20" ht="97" thickBot="1" x14ac:dyDescent="0.25">
      <c r="A200">
        <f t="shared" si="15"/>
        <v>5</v>
      </c>
      <c r="B200" t="str">
        <f t="shared" si="18"/>
        <v>D</v>
      </c>
      <c r="C200" t="s">
        <v>374</v>
      </c>
      <c r="D200" t="str">
        <f t="shared" si="16"/>
        <v>36c</v>
      </c>
      <c r="E200" t="str">
        <f t="shared" si="17"/>
        <v>Resonera</v>
      </c>
      <c r="F200" t="str">
        <f t="shared" si="19"/>
        <v>5_x5_1x_D_36c</v>
      </c>
      <c r="G200" t="str">
        <f>IFERROR(INDEX(#REF!,MATCH('Kap5-6'!F200,#REF!,0),2),"")</f>
        <v/>
      </c>
      <c r="H200" s="47">
        <v>5</v>
      </c>
      <c r="I200" s="47" t="s">
        <v>30</v>
      </c>
      <c r="J200" s="47"/>
      <c r="K200" s="47" t="s">
        <v>111</v>
      </c>
      <c r="L200" s="47" t="s">
        <v>283</v>
      </c>
      <c r="M200" s="41"/>
      <c r="N200" s="7">
        <v>1</v>
      </c>
      <c r="O200" s="7" t="s">
        <v>283</v>
      </c>
      <c r="P200" s="7" t="s">
        <v>304</v>
      </c>
      <c r="Q200" s="8" t="s">
        <v>831</v>
      </c>
      <c r="R200" s="8" t="s">
        <v>230</v>
      </c>
      <c r="S200" s="23" t="s">
        <v>829</v>
      </c>
      <c r="T200" s="48"/>
    </row>
    <row r="201" spans="1:20" ht="65" thickBot="1" x14ac:dyDescent="0.25">
      <c r="A201">
        <f t="shared" si="15"/>
        <v>5</v>
      </c>
      <c r="B201" t="str">
        <f t="shared" si="18"/>
        <v>D</v>
      </c>
      <c r="C201" t="s">
        <v>374</v>
      </c>
      <c r="D201" t="str">
        <f t="shared" si="16"/>
        <v>37a</v>
      </c>
      <c r="E201" t="str">
        <f t="shared" si="17"/>
        <v>Resonera</v>
      </c>
      <c r="F201" t="str">
        <f t="shared" si="19"/>
        <v>5_x5_1x_D_37a</v>
      </c>
      <c r="G201" t="str">
        <f>IFERROR(INDEX(#REF!,MATCH('Kap5-6'!F201,#REF!,0),2),"")</f>
        <v/>
      </c>
      <c r="H201" s="32">
        <v>5</v>
      </c>
      <c r="I201" s="32" t="s">
        <v>30</v>
      </c>
      <c r="J201" s="47"/>
      <c r="K201" s="32" t="s">
        <v>112</v>
      </c>
      <c r="L201" s="43" t="s">
        <v>283</v>
      </c>
      <c r="M201" s="240"/>
      <c r="N201" s="7">
        <v>1</v>
      </c>
      <c r="O201" s="7" t="s">
        <v>283</v>
      </c>
      <c r="P201" s="7" t="s">
        <v>304</v>
      </c>
      <c r="Q201" s="8" t="s">
        <v>832</v>
      </c>
      <c r="R201" s="8" t="s">
        <v>449</v>
      </c>
      <c r="S201" s="23" t="s">
        <v>833</v>
      </c>
      <c r="T201" s="48"/>
    </row>
    <row r="202" spans="1:20" ht="17" thickBot="1" x14ac:dyDescent="0.25">
      <c r="A202">
        <f t="shared" si="15"/>
        <v>5</v>
      </c>
      <c r="B202" t="str">
        <f t="shared" si="18"/>
        <v>D</v>
      </c>
      <c r="C202" t="s">
        <v>374</v>
      </c>
      <c r="D202" t="str">
        <f t="shared" si="16"/>
        <v>37a</v>
      </c>
      <c r="E202" t="str">
        <f t="shared" si="17"/>
        <v>Resonera</v>
      </c>
      <c r="F202" t="str">
        <f t="shared" si="19"/>
        <v>5_x5_1x_D_37a</v>
      </c>
      <c r="G202" t="str">
        <f>IFERROR(INDEX(#REF!,MATCH('Kap5-6'!F202,#REF!,0),2),"")</f>
        <v/>
      </c>
      <c r="H202" s="98"/>
      <c r="I202" s="98"/>
      <c r="J202" s="49"/>
      <c r="K202" s="98"/>
      <c r="L202" s="17"/>
      <c r="M202" s="241"/>
      <c r="N202" s="11">
        <v>2</v>
      </c>
      <c r="O202" s="11" t="s">
        <v>281</v>
      </c>
      <c r="P202" s="11" t="s">
        <v>303</v>
      </c>
      <c r="Q202" s="12" t="s">
        <v>303</v>
      </c>
      <c r="R202" s="12" t="s">
        <v>458</v>
      </c>
      <c r="S202" s="9" t="s">
        <v>834</v>
      </c>
      <c r="T202" s="48"/>
    </row>
    <row r="203" spans="1:20" ht="65" thickBot="1" x14ac:dyDescent="0.25">
      <c r="A203">
        <f t="shared" si="15"/>
        <v>5</v>
      </c>
      <c r="B203" t="str">
        <f t="shared" si="18"/>
        <v>D</v>
      </c>
      <c r="C203" t="s">
        <v>374</v>
      </c>
      <c r="D203" t="str">
        <f t="shared" si="16"/>
        <v>37b</v>
      </c>
      <c r="E203" t="str">
        <f t="shared" si="17"/>
        <v>Resonera</v>
      </c>
      <c r="F203" t="str">
        <f t="shared" si="19"/>
        <v>5_x5_1x_D_37b</v>
      </c>
      <c r="G203" t="str">
        <f>IFERROR(INDEX(#REF!,MATCH('Kap5-6'!F203,#REF!,0),2),"")</f>
        <v/>
      </c>
      <c r="H203" s="32">
        <v>5</v>
      </c>
      <c r="I203" s="32" t="s">
        <v>30</v>
      </c>
      <c r="J203" s="47"/>
      <c r="K203" s="32" t="s">
        <v>113</v>
      </c>
      <c r="L203" s="43" t="s">
        <v>283</v>
      </c>
      <c r="M203" s="240"/>
      <c r="N203" s="7">
        <v>1</v>
      </c>
      <c r="O203" s="7" t="s">
        <v>283</v>
      </c>
      <c r="P203" s="7" t="s">
        <v>304</v>
      </c>
      <c r="Q203" s="8" t="s">
        <v>835</v>
      </c>
      <c r="R203" s="8" t="s">
        <v>836</v>
      </c>
      <c r="S203" s="23" t="s">
        <v>837</v>
      </c>
      <c r="T203" s="48"/>
    </row>
    <row r="204" spans="1:20" x14ac:dyDescent="0.2">
      <c r="A204">
        <f t="shared" si="15"/>
        <v>5</v>
      </c>
      <c r="B204" t="str">
        <f t="shared" si="18"/>
        <v>D</v>
      </c>
      <c r="C204" t="s">
        <v>374</v>
      </c>
      <c r="D204" t="str">
        <f t="shared" si="16"/>
        <v>37b</v>
      </c>
      <c r="E204" t="str">
        <f t="shared" si="17"/>
        <v>Resonera</v>
      </c>
      <c r="F204" t="str">
        <f t="shared" si="19"/>
        <v>5_x5_1x_D_37b</v>
      </c>
      <c r="G204" t="str">
        <f>IFERROR(INDEX(#REF!,MATCH('Kap5-6'!F204,#REF!,0),2),"")</f>
        <v/>
      </c>
      <c r="H204" s="97"/>
      <c r="I204" s="97"/>
      <c r="J204" s="49"/>
      <c r="K204" s="97"/>
      <c r="L204" s="10"/>
      <c r="M204" s="241"/>
      <c r="N204" s="11">
        <v>2</v>
      </c>
      <c r="O204" s="11" t="s">
        <v>281</v>
      </c>
      <c r="P204" s="11" t="s">
        <v>303</v>
      </c>
      <c r="Q204" s="12" t="s">
        <v>303</v>
      </c>
      <c r="R204" s="12" t="s">
        <v>838</v>
      </c>
      <c r="S204" s="9" t="s">
        <v>834</v>
      </c>
      <c r="T204" s="48"/>
    </row>
    <row r="205" spans="1:20" ht="17" thickBot="1" x14ac:dyDescent="0.25">
      <c r="A205">
        <f t="shared" si="15"/>
        <v>5</v>
      </c>
      <c r="B205" t="str">
        <f t="shared" si="18"/>
        <v>D</v>
      </c>
      <c r="C205" t="s">
        <v>374</v>
      </c>
      <c r="D205" t="str">
        <f t="shared" si="16"/>
        <v>37b</v>
      </c>
      <c r="E205" t="str">
        <f t="shared" si="17"/>
        <v>Resonera</v>
      </c>
      <c r="F205" t="str">
        <f t="shared" si="19"/>
        <v>5_x5_1x_D_37b</v>
      </c>
      <c r="G205" t="str">
        <f>IFERROR(INDEX(#REF!,MATCH('Kap5-6'!F205,#REF!,0),2),"")</f>
        <v/>
      </c>
      <c r="H205" s="98"/>
      <c r="I205" s="98"/>
      <c r="J205" s="50"/>
      <c r="K205" s="98"/>
      <c r="L205" s="17"/>
      <c r="M205" s="242"/>
      <c r="N205" s="20"/>
      <c r="O205" s="20"/>
      <c r="P205" s="20"/>
      <c r="Q205" s="22"/>
      <c r="R205" s="22"/>
      <c r="S205" s="13"/>
      <c r="T205" s="48"/>
    </row>
    <row r="206" spans="1:20" ht="113" thickBot="1" x14ac:dyDescent="0.25">
      <c r="A206">
        <f t="shared" si="15"/>
        <v>5</v>
      </c>
      <c r="B206" t="str">
        <f t="shared" si="18"/>
        <v>D</v>
      </c>
      <c r="C206" t="s">
        <v>374</v>
      </c>
      <c r="D206">
        <f t="shared" si="16"/>
        <v>38</v>
      </c>
      <c r="E206" t="str">
        <f t="shared" si="17"/>
        <v>Resonera</v>
      </c>
      <c r="F206" t="str">
        <f t="shared" si="19"/>
        <v>5_x5_1x_D_38</v>
      </c>
      <c r="G206" t="str">
        <f>IFERROR(INDEX(#REF!,MATCH('Kap5-6'!F206,#REF!,0),2),"")</f>
        <v/>
      </c>
      <c r="H206" s="47">
        <v>5</v>
      </c>
      <c r="I206" s="47" t="s">
        <v>30</v>
      </c>
      <c r="J206" s="47"/>
      <c r="K206" s="47">
        <v>38</v>
      </c>
      <c r="L206" s="47" t="s">
        <v>283</v>
      </c>
      <c r="M206" s="41"/>
      <c r="N206" s="7">
        <v>1</v>
      </c>
      <c r="O206" s="7" t="s">
        <v>283</v>
      </c>
      <c r="P206" s="7" t="s">
        <v>304</v>
      </c>
      <c r="Q206" s="8" t="s">
        <v>839</v>
      </c>
      <c r="R206" s="8" t="s">
        <v>840</v>
      </c>
      <c r="S206" s="23" t="s">
        <v>841</v>
      </c>
      <c r="T206" s="48"/>
    </row>
    <row r="207" spans="1:20" ht="17" thickBot="1" x14ac:dyDescent="0.25">
      <c r="A207">
        <f t="shared" si="15"/>
        <v>5</v>
      </c>
      <c r="B207" t="str">
        <f t="shared" si="18"/>
        <v>D</v>
      </c>
      <c r="C207" t="s">
        <v>374</v>
      </c>
      <c r="D207">
        <f t="shared" si="16"/>
        <v>39</v>
      </c>
      <c r="E207" t="str">
        <f t="shared" si="17"/>
        <v>Resonera</v>
      </c>
      <c r="F207" t="str">
        <f t="shared" si="19"/>
        <v>5_x5_1x_D_39</v>
      </c>
      <c r="G207" t="str">
        <f>IFERROR(INDEX(#REF!,MATCH('Kap5-6'!F207,#REF!,0),2),"")</f>
        <v/>
      </c>
      <c r="H207" s="32">
        <v>5</v>
      </c>
      <c r="I207" s="32" t="s">
        <v>30</v>
      </c>
      <c r="J207" s="47"/>
      <c r="K207" s="32">
        <v>39</v>
      </c>
      <c r="L207" s="43" t="s">
        <v>283</v>
      </c>
      <c r="M207" s="240"/>
      <c r="N207" s="7">
        <v>1</v>
      </c>
      <c r="O207" s="7" t="s">
        <v>283</v>
      </c>
      <c r="P207" s="7" t="s">
        <v>304</v>
      </c>
      <c r="Q207" s="8" t="s">
        <v>842</v>
      </c>
      <c r="R207" s="8">
        <v>9</v>
      </c>
      <c r="S207" s="23" t="s">
        <v>843</v>
      </c>
      <c r="T207" s="48"/>
    </row>
    <row r="208" spans="1:20" ht="32" x14ac:dyDescent="0.2">
      <c r="A208">
        <f t="shared" si="15"/>
        <v>5</v>
      </c>
      <c r="B208" t="str">
        <f t="shared" si="18"/>
        <v>D</v>
      </c>
      <c r="C208" t="s">
        <v>374</v>
      </c>
      <c r="D208">
        <f t="shared" si="16"/>
        <v>39</v>
      </c>
      <c r="E208" t="str">
        <f t="shared" si="17"/>
        <v>Resonera</v>
      </c>
      <c r="F208" t="str">
        <f t="shared" si="19"/>
        <v>5_x5_1x_D_39</v>
      </c>
      <c r="G208" t="str">
        <f>IFERROR(INDEX(#REF!,MATCH('Kap5-6'!F208,#REF!,0),2),"")</f>
        <v/>
      </c>
      <c r="H208" s="97"/>
      <c r="I208" s="97"/>
      <c r="J208" s="49"/>
      <c r="K208" s="97"/>
      <c r="L208" s="10"/>
      <c r="M208" s="241"/>
      <c r="N208" s="11">
        <v>2</v>
      </c>
      <c r="O208" s="11" t="s">
        <v>283</v>
      </c>
      <c r="P208" s="11" t="s">
        <v>304</v>
      </c>
      <c r="Q208" s="12" t="s">
        <v>844</v>
      </c>
      <c r="R208" s="12">
        <v>3</v>
      </c>
      <c r="S208" s="9" t="s">
        <v>845</v>
      </c>
      <c r="T208" s="48"/>
    </row>
    <row r="209" spans="1:20" ht="33" thickBot="1" x14ac:dyDescent="0.25">
      <c r="A209">
        <f t="shared" si="15"/>
        <v>5</v>
      </c>
      <c r="B209" t="str">
        <f t="shared" si="18"/>
        <v>D</v>
      </c>
      <c r="C209" t="s">
        <v>374</v>
      </c>
      <c r="D209">
        <f t="shared" si="16"/>
        <v>39</v>
      </c>
      <c r="E209" t="str">
        <f t="shared" si="17"/>
        <v>Resonera</v>
      </c>
      <c r="F209" t="str">
        <f t="shared" si="19"/>
        <v>5_x5_1x_D_39</v>
      </c>
      <c r="G209" t="str">
        <f>IFERROR(INDEX(#REF!,MATCH('Kap5-6'!F209,#REF!,0),2),"")</f>
        <v/>
      </c>
      <c r="H209" s="98"/>
      <c r="I209" s="98"/>
      <c r="J209" s="50"/>
      <c r="K209" s="98"/>
      <c r="L209" s="17"/>
      <c r="M209" s="242"/>
      <c r="N209" s="20">
        <v>3</v>
      </c>
      <c r="O209" s="20" t="s">
        <v>283</v>
      </c>
      <c r="P209" s="20" t="s">
        <v>304</v>
      </c>
      <c r="Q209" s="22" t="s">
        <v>846</v>
      </c>
      <c r="R209" s="22">
        <v>6</v>
      </c>
      <c r="S209" s="13" t="s">
        <v>847</v>
      </c>
      <c r="T209" s="48"/>
    </row>
    <row r="210" spans="1:20" ht="65" thickBot="1" x14ac:dyDescent="0.25">
      <c r="A210">
        <f t="shared" si="15"/>
        <v>5</v>
      </c>
      <c r="B210" t="str">
        <f t="shared" si="18"/>
        <v>D</v>
      </c>
      <c r="C210" t="s">
        <v>374</v>
      </c>
      <c r="D210">
        <f t="shared" si="16"/>
        <v>40</v>
      </c>
      <c r="E210" t="str">
        <f t="shared" si="17"/>
        <v>problemlösning</v>
      </c>
      <c r="F210" t="str">
        <f t="shared" si="19"/>
        <v>5_x5_1x_D_40</v>
      </c>
      <c r="G210" t="str">
        <f>IFERROR(INDEX(#REF!,MATCH('Kap5-6'!F210,#REF!,0),2),"")</f>
        <v/>
      </c>
      <c r="H210" s="32">
        <v>5</v>
      </c>
      <c r="I210" s="32" t="s">
        <v>30</v>
      </c>
      <c r="J210" s="47"/>
      <c r="K210" s="32">
        <v>40</v>
      </c>
      <c r="L210" s="43" t="s">
        <v>515</v>
      </c>
      <c r="M210" s="240"/>
      <c r="N210" s="7">
        <v>1</v>
      </c>
      <c r="O210" s="7" t="s">
        <v>283</v>
      </c>
      <c r="P210" s="7" t="s">
        <v>304</v>
      </c>
      <c r="Q210" s="8" t="s">
        <v>848</v>
      </c>
      <c r="R210" s="8">
        <v>510</v>
      </c>
      <c r="S210" s="23" t="s">
        <v>849</v>
      </c>
      <c r="T210" s="48"/>
    </row>
    <row r="211" spans="1:20" ht="48" x14ac:dyDescent="0.2">
      <c r="A211">
        <f t="shared" si="15"/>
        <v>5</v>
      </c>
      <c r="B211" t="str">
        <f t="shared" si="18"/>
        <v>D</v>
      </c>
      <c r="C211" t="s">
        <v>374</v>
      </c>
      <c r="D211">
        <f t="shared" si="16"/>
        <v>40</v>
      </c>
      <c r="E211" t="str">
        <f t="shared" si="17"/>
        <v>problemlösning</v>
      </c>
      <c r="F211" t="str">
        <f t="shared" si="19"/>
        <v>5_x5_1x_D_40</v>
      </c>
      <c r="G211" t="str">
        <f>IFERROR(INDEX(#REF!,MATCH('Kap5-6'!F211,#REF!,0),2),"")</f>
        <v/>
      </c>
      <c r="H211" s="97"/>
      <c r="I211" s="97"/>
      <c r="J211" s="49"/>
      <c r="K211" s="97"/>
      <c r="L211" s="10"/>
      <c r="M211" s="241"/>
      <c r="N211" s="11">
        <v>2</v>
      </c>
      <c r="O211" s="11" t="s">
        <v>281</v>
      </c>
      <c r="P211" s="11" t="s">
        <v>303</v>
      </c>
      <c r="Q211" s="12" t="s">
        <v>303</v>
      </c>
      <c r="R211" s="52">
        <v>6510</v>
      </c>
      <c r="S211" s="9" t="s">
        <v>850</v>
      </c>
      <c r="T211" s="48"/>
    </row>
    <row r="212" spans="1:20" ht="17" thickBot="1" x14ac:dyDescent="0.25">
      <c r="A212">
        <f t="shared" si="15"/>
        <v>5</v>
      </c>
      <c r="B212" t="str">
        <f t="shared" si="18"/>
        <v>D</v>
      </c>
      <c r="C212" t="s">
        <v>374</v>
      </c>
      <c r="D212">
        <f t="shared" si="16"/>
        <v>40</v>
      </c>
      <c r="E212" t="str">
        <f t="shared" si="17"/>
        <v>problemlösning</v>
      </c>
      <c r="F212" t="str">
        <f t="shared" si="19"/>
        <v>5_x5_1x_D_40</v>
      </c>
      <c r="G212" t="str">
        <f>IFERROR(INDEX(#REF!,MATCH('Kap5-6'!F212,#REF!,0),2),"")</f>
        <v/>
      </c>
      <c r="H212" s="98"/>
      <c r="I212" s="98"/>
      <c r="J212" s="50"/>
      <c r="K212" s="98"/>
      <c r="L212" s="17"/>
      <c r="M212" s="242"/>
      <c r="N212" s="20"/>
      <c r="O212" s="20"/>
      <c r="P212" s="20"/>
      <c r="Q212" s="22"/>
      <c r="R212" s="22"/>
      <c r="S212" s="13"/>
      <c r="T212" s="48"/>
    </row>
    <row r="213" spans="1:20" ht="49" thickBot="1" x14ac:dyDescent="0.25">
      <c r="A213">
        <f t="shared" si="15"/>
        <v>5</v>
      </c>
      <c r="B213" t="str">
        <f t="shared" si="18"/>
        <v>D</v>
      </c>
      <c r="C213" t="s">
        <v>374</v>
      </c>
      <c r="D213">
        <f t="shared" si="16"/>
        <v>41</v>
      </c>
      <c r="E213" t="str">
        <f t="shared" si="17"/>
        <v>problemlösning</v>
      </c>
      <c r="F213" t="str">
        <f t="shared" si="19"/>
        <v>5_x5_1x_D_41</v>
      </c>
      <c r="G213" t="str">
        <f>IFERROR(INDEX(#REF!,MATCH('Kap5-6'!F213,#REF!,0),2),"")</f>
        <v/>
      </c>
      <c r="H213" s="32">
        <v>5</v>
      </c>
      <c r="I213" s="32" t="s">
        <v>30</v>
      </c>
      <c r="J213" s="47"/>
      <c r="K213" s="32">
        <v>41</v>
      </c>
      <c r="L213" s="43" t="s">
        <v>515</v>
      </c>
      <c r="M213" s="240"/>
      <c r="N213" s="7">
        <v>1</v>
      </c>
      <c r="O213" s="7" t="s">
        <v>283</v>
      </c>
      <c r="P213" s="7" t="s">
        <v>304</v>
      </c>
      <c r="Q213" s="8" t="s">
        <v>851</v>
      </c>
      <c r="R213" s="8">
        <v>0.6</v>
      </c>
      <c r="S213" s="23" t="s">
        <v>852</v>
      </c>
      <c r="T213" s="48"/>
    </row>
    <row r="214" spans="1:20" ht="32" x14ac:dyDescent="0.2">
      <c r="A214">
        <f t="shared" si="15"/>
        <v>5</v>
      </c>
      <c r="B214" t="str">
        <f t="shared" si="18"/>
        <v>D</v>
      </c>
      <c r="C214" t="s">
        <v>374</v>
      </c>
      <c r="D214">
        <f t="shared" si="16"/>
        <v>41</v>
      </c>
      <c r="E214" t="str">
        <f t="shared" si="17"/>
        <v>problemlösning</v>
      </c>
      <c r="F214" t="str">
        <f t="shared" si="19"/>
        <v>5_x5_1x_D_41</v>
      </c>
      <c r="G214" t="str">
        <f>IFERROR(INDEX(#REF!,MATCH('Kap5-6'!F214,#REF!,0),2),"")</f>
        <v/>
      </c>
      <c r="H214" s="97"/>
      <c r="I214" s="97"/>
      <c r="J214" s="49"/>
      <c r="K214" s="97"/>
      <c r="L214" s="10"/>
      <c r="M214" s="241"/>
      <c r="N214" s="11">
        <v>2</v>
      </c>
      <c r="O214" s="11" t="s">
        <v>283</v>
      </c>
      <c r="P214" s="11" t="s">
        <v>304</v>
      </c>
      <c r="Q214" s="12" t="s">
        <v>853</v>
      </c>
      <c r="R214" s="63">
        <v>0.6</v>
      </c>
      <c r="S214" s="9" t="s">
        <v>854</v>
      </c>
      <c r="T214" s="48"/>
    </row>
    <row r="215" spans="1:20" ht="17" thickBot="1" x14ac:dyDescent="0.25">
      <c r="A215">
        <f t="shared" si="15"/>
        <v>5</v>
      </c>
      <c r="B215" t="str">
        <f t="shared" si="18"/>
        <v>D</v>
      </c>
      <c r="C215" t="s">
        <v>374</v>
      </c>
      <c r="D215">
        <f t="shared" si="16"/>
        <v>41</v>
      </c>
      <c r="E215" t="str">
        <f t="shared" si="17"/>
        <v>problemlösning</v>
      </c>
      <c r="F215" t="str">
        <f t="shared" si="19"/>
        <v>5_x5_1x_D_41</v>
      </c>
      <c r="G215" t="str">
        <f>IFERROR(INDEX(#REF!,MATCH('Kap5-6'!F215,#REF!,0),2),"")</f>
        <v/>
      </c>
      <c r="H215" s="98"/>
      <c r="I215" s="98"/>
      <c r="J215" s="50"/>
      <c r="K215" s="98"/>
      <c r="L215" s="17"/>
      <c r="M215" s="242"/>
      <c r="N215" s="20"/>
      <c r="O215" s="20"/>
      <c r="P215" s="20"/>
      <c r="Q215" s="22"/>
      <c r="R215" s="22"/>
      <c r="S215" s="13"/>
      <c r="T215" s="48"/>
    </row>
    <row r="216" spans="1:20" ht="97" thickBot="1" x14ac:dyDescent="0.25">
      <c r="A216">
        <f t="shared" si="15"/>
        <v>5</v>
      </c>
      <c r="B216" t="str">
        <f t="shared" si="18"/>
        <v>D</v>
      </c>
      <c r="C216" t="s">
        <v>374</v>
      </c>
      <c r="D216">
        <f t="shared" si="16"/>
        <v>42</v>
      </c>
      <c r="E216" t="str">
        <f t="shared" si="17"/>
        <v>problemlösning</v>
      </c>
      <c r="F216" t="str">
        <f t="shared" si="19"/>
        <v>5_x5_1x_D_42</v>
      </c>
      <c r="G216" t="str">
        <f>IFERROR(INDEX(#REF!,MATCH('Kap5-6'!F216,#REF!,0),2),"")</f>
        <v/>
      </c>
      <c r="H216" s="32">
        <v>5</v>
      </c>
      <c r="I216" s="32" t="s">
        <v>30</v>
      </c>
      <c r="J216" s="47"/>
      <c r="K216" s="32">
        <v>42</v>
      </c>
      <c r="L216" s="43" t="s">
        <v>515</v>
      </c>
      <c r="M216" s="240"/>
      <c r="N216" s="7">
        <v>1</v>
      </c>
      <c r="O216" s="7" t="s">
        <v>283</v>
      </c>
      <c r="P216" s="7" t="s">
        <v>304</v>
      </c>
      <c r="Q216" s="8" t="s">
        <v>855</v>
      </c>
      <c r="R216" s="8">
        <v>900000</v>
      </c>
      <c r="S216" s="23" t="s">
        <v>856</v>
      </c>
      <c r="T216" s="48"/>
    </row>
    <row r="217" spans="1:20" x14ac:dyDescent="0.2">
      <c r="A217">
        <f t="shared" si="15"/>
        <v>5</v>
      </c>
      <c r="B217" t="str">
        <f t="shared" si="18"/>
        <v>D</v>
      </c>
      <c r="C217" t="s">
        <v>374</v>
      </c>
      <c r="D217">
        <f t="shared" si="16"/>
        <v>42</v>
      </c>
      <c r="E217" t="str">
        <f t="shared" si="17"/>
        <v>problemlösning</v>
      </c>
      <c r="F217" t="str">
        <f t="shared" si="19"/>
        <v>5_x5_1x_D_42</v>
      </c>
      <c r="G217" t="str">
        <f>IFERROR(INDEX(#REF!,MATCH('Kap5-6'!F217,#REF!,0),2),"")</f>
        <v/>
      </c>
      <c r="H217" s="97"/>
      <c r="I217" s="97"/>
      <c r="J217" s="49"/>
      <c r="K217" s="97"/>
      <c r="L217" s="10"/>
      <c r="M217" s="241"/>
      <c r="N217" s="11">
        <v>2</v>
      </c>
      <c r="O217" s="11" t="s">
        <v>281</v>
      </c>
      <c r="P217" s="11" t="s">
        <v>303</v>
      </c>
      <c r="Q217" s="12" t="s">
        <v>303</v>
      </c>
      <c r="R217" s="52">
        <v>900000</v>
      </c>
      <c r="S217" s="9" t="s">
        <v>857</v>
      </c>
      <c r="T217" s="48"/>
    </row>
    <row r="218" spans="1:20" ht="17" thickBot="1" x14ac:dyDescent="0.25">
      <c r="A218">
        <f t="shared" si="15"/>
        <v>5</v>
      </c>
      <c r="B218" t="str">
        <f t="shared" si="18"/>
        <v>D</v>
      </c>
      <c r="C218" t="s">
        <v>374</v>
      </c>
      <c r="D218">
        <f t="shared" si="16"/>
        <v>42</v>
      </c>
      <c r="E218" t="str">
        <f t="shared" si="17"/>
        <v>problemlösning</v>
      </c>
      <c r="F218" t="str">
        <f t="shared" si="19"/>
        <v>5_x5_1x_D_42</v>
      </c>
      <c r="G218" t="str">
        <f>IFERROR(INDEX(#REF!,MATCH('Kap5-6'!F218,#REF!,0),2),"")</f>
        <v/>
      </c>
      <c r="H218" s="98"/>
      <c r="I218" s="98"/>
      <c r="J218" s="50"/>
      <c r="K218" s="98"/>
      <c r="L218" s="17"/>
      <c r="M218" s="242"/>
      <c r="N218" s="20"/>
      <c r="O218" s="20"/>
      <c r="P218" s="20"/>
      <c r="Q218" s="22"/>
      <c r="R218" s="22"/>
      <c r="S218" s="13"/>
      <c r="T218" s="48"/>
    </row>
    <row r="219" spans="1:20" ht="49" thickBot="1" x14ac:dyDescent="0.25">
      <c r="A219">
        <f t="shared" si="15"/>
        <v>5</v>
      </c>
      <c r="B219" t="str">
        <f t="shared" si="18"/>
        <v>D</v>
      </c>
      <c r="C219" t="s">
        <v>374</v>
      </c>
      <c r="D219" t="str">
        <f t="shared" si="16"/>
        <v>43a</v>
      </c>
      <c r="E219" t="str">
        <f t="shared" si="17"/>
        <v>problemlösning</v>
      </c>
      <c r="F219" t="str">
        <f t="shared" si="19"/>
        <v>5_x5_1x_D_43a</v>
      </c>
      <c r="G219" t="str">
        <f>IFERROR(INDEX(#REF!,MATCH('Kap5-6'!F219,#REF!,0),2),"")</f>
        <v/>
      </c>
      <c r="H219" s="32">
        <v>5</v>
      </c>
      <c r="I219" s="32" t="s">
        <v>30</v>
      </c>
      <c r="J219" s="47"/>
      <c r="K219" s="32" t="s">
        <v>130</v>
      </c>
      <c r="L219" s="43" t="s">
        <v>515</v>
      </c>
      <c r="M219" s="240"/>
      <c r="N219" s="7">
        <v>1</v>
      </c>
      <c r="O219" s="7" t="s">
        <v>283</v>
      </c>
      <c r="P219" s="7" t="s">
        <v>304</v>
      </c>
      <c r="Q219" s="8" t="s">
        <v>858</v>
      </c>
      <c r="R219" s="8">
        <v>27</v>
      </c>
      <c r="S219" s="23" t="s">
        <v>859</v>
      </c>
      <c r="T219" s="48"/>
    </row>
    <row r="220" spans="1:20" x14ac:dyDescent="0.2">
      <c r="A220">
        <f t="shared" si="15"/>
        <v>5</v>
      </c>
      <c r="B220" t="str">
        <f t="shared" si="18"/>
        <v>D</v>
      </c>
      <c r="C220" t="s">
        <v>374</v>
      </c>
      <c r="D220" t="str">
        <f t="shared" si="16"/>
        <v>43a</v>
      </c>
      <c r="E220" t="str">
        <f t="shared" si="17"/>
        <v>problemlösning</v>
      </c>
      <c r="F220" t="str">
        <f t="shared" si="19"/>
        <v>5_x5_1x_D_43a</v>
      </c>
      <c r="G220" t="str">
        <f>IFERROR(INDEX(#REF!,MATCH('Kap5-6'!F220,#REF!,0),2),"")</f>
        <v/>
      </c>
      <c r="H220" s="97"/>
      <c r="I220" s="97"/>
      <c r="J220" s="49"/>
      <c r="K220" s="97"/>
      <c r="L220" s="10"/>
      <c r="M220" s="241"/>
      <c r="N220" s="11">
        <v>2</v>
      </c>
      <c r="O220" s="11" t="s">
        <v>281</v>
      </c>
      <c r="P220" s="11" t="s">
        <v>329</v>
      </c>
      <c r="Q220" s="12" t="s">
        <v>303</v>
      </c>
      <c r="R220" s="63">
        <v>0.27</v>
      </c>
      <c r="S220" s="9" t="s">
        <v>860</v>
      </c>
      <c r="T220" s="48"/>
    </row>
    <row r="221" spans="1:20" ht="17" thickBot="1" x14ac:dyDescent="0.25">
      <c r="A221">
        <f t="shared" si="15"/>
        <v>5</v>
      </c>
      <c r="B221" t="str">
        <f t="shared" si="18"/>
        <v>D</v>
      </c>
      <c r="C221" t="s">
        <v>374</v>
      </c>
      <c r="D221" t="str">
        <f t="shared" si="16"/>
        <v>43a</v>
      </c>
      <c r="E221" t="str">
        <f t="shared" si="17"/>
        <v>problemlösning</v>
      </c>
      <c r="F221" t="str">
        <f t="shared" si="19"/>
        <v>5_x5_1x_D_43a</v>
      </c>
      <c r="G221" t="str">
        <f>IFERROR(INDEX(#REF!,MATCH('Kap5-6'!F221,#REF!,0),2),"")</f>
        <v/>
      </c>
      <c r="H221" s="98"/>
      <c r="I221" s="98"/>
      <c r="J221" s="50"/>
      <c r="K221" s="98"/>
      <c r="L221" s="17"/>
      <c r="M221" s="242"/>
      <c r="N221" s="20"/>
      <c r="O221" s="20"/>
      <c r="P221" s="20"/>
      <c r="Q221" s="22"/>
      <c r="R221" s="22"/>
      <c r="S221" s="13"/>
      <c r="T221" s="48"/>
    </row>
    <row r="222" spans="1:20" ht="49" thickBot="1" x14ac:dyDescent="0.25">
      <c r="A222">
        <f t="shared" si="15"/>
        <v>5</v>
      </c>
      <c r="B222" t="str">
        <f t="shared" si="18"/>
        <v>D</v>
      </c>
      <c r="C222" t="s">
        <v>374</v>
      </c>
      <c r="D222" t="str">
        <f t="shared" si="16"/>
        <v>43b</v>
      </c>
      <c r="E222" t="str">
        <f t="shared" si="17"/>
        <v>problemlösning</v>
      </c>
      <c r="F222" t="str">
        <f t="shared" si="19"/>
        <v>5_x5_1x_D_43b</v>
      </c>
      <c r="G222" t="str">
        <f>IFERROR(INDEX(#REF!,MATCH('Kap5-6'!F222,#REF!,0),2),"")</f>
        <v/>
      </c>
      <c r="H222" s="32">
        <v>5</v>
      </c>
      <c r="I222" s="32" t="s">
        <v>30</v>
      </c>
      <c r="J222" s="47"/>
      <c r="K222" s="32" t="s">
        <v>131</v>
      </c>
      <c r="L222" s="43" t="s">
        <v>515</v>
      </c>
      <c r="M222" s="240"/>
      <c r="N222" s="7">
        <v>1</v>
      </c>
      <c r="O222" s="7" t="s">
        <v>283</v>
      </c>
      <c r="P222" s="7" t="s">
        <v>304</v>
      </c>
      <c r="Q222" s="8" t="s">
        <v>861</v>
      </c>
      <c r="R222" s="8">
        <v>0.11</v>
      </c>
      <c r="S222" s="23" t="s">
        <v>862</v>
      </c>
      <c r="T222" s="48"/>
    </row>
    <row r="223" spans="1:20" x14ac:dyDescent="0.2">
      <c r="A223">
        <f t="shared" si="15"/>
        <v>5</v>
      </c>
      <c r="B223" t="str">
        <f t="shared" si="18"/>
        <v>D</v>
      </c>
      <c r="C223" t="s">
        <v>374</v>
      </c>
      <c r="D223" t="str">
        <f t="shared" si="16"/>
        <v>43b</v>
      </c>
      <c r="E223" t="str">
        <f t="shared" si="17"/>
        <v>problemlösning</v>
      </c>
      <c r="F223" t="str">
        <f t="shared" si="19"/>
        <v>5_x5_1x_D_43b</v>
      </c>
      <c r="G223" t="str">
        <f>IFERROR(INDEX(#REF!,MATCH('Kap5-6'!F223,#REF!,0),2),"")</f>
        <v/>
      </c>
      <c r="H223" s="97"/>
      <c r="I223" s="97"/>
      <c r="J223" s="49"/>
      <c r="K223" s="97"/>
      <c r="L223" s="10"/>
      <c r="M223" s="241"/>
      <c r="N223" s="11">
        <v>2</v>
      </c>
      <c r="O223" s="11" t="s">
        <v>281</v>
      </c>
      <c r="P223" s="11" t="s">
        <v>303</v>
      </c>
      <c r="Q223" s="12" t="s">
        <v>303</v>
      </c>
      <c r="R223" s="63">
        <v>0.11</v>
      </c>
      <c r="S223" s="9" t="s">
        <v>863</v>
      </c>
      <c r="T223" s="48"/>
    </row>
    <row r="224" spans="1:20" ht="17" thickBot="1" x14ac:dyDescent="0.25">
      <c r="A224">
        <f t="shared" si="15"/>
        <v>5</v>
      </c>
      <c r="B224" t="str">
        <f t="shared" si="18"/>
        <v>D</v>
      </c>
      <c r="C224" t="s">
        <v>374</v>
      </c>
      <c r="D224" t="str">
        <f t="shared" si="16"/>
        <v>43b</v>
      </c>
      <c r="E224" t="str">
        <f t="shared" si="17"/>
        <v>problemlösning</v>
      </c>
      <c r="F224" t="str">
        <f t="shared" si="19"/>
        <v>5_x5_1x_D_43b</v>
      </c>
      <c r="G224" t="str">
        <f>IFERROR(INDEX(#REF!,MATCH('Kap5-6'!F224,#REF!,0),2),"")</f>
        <v/>
      </c>
      <c r="H224" s="98"/>
      <c r="I224" s="98"/>
      <c r="J224" s="50"/>
      <c r="K224" s="98"/>
      <c r="L224" s="17"/>
      <c r="M224" s="242"/>
      <c r="N224" s="20"/>
      <c r="O224" s="20"/>
      <c r="P224" s="20"/>
      <c r="Q224" s="22"/>
      <c r="R224" s="22"/>
      <c r="S224" s="13"/>
      <c r="T224" s="48"/>
    </row>
    <row r="225" spans="1:20" ht="81" thickBot="1" x14ac:dyDescent="0.25">
      <c r="A225">
        <f t="shared" si="15"/>
        <v>5</v>
      </c>
      <c r="B225" t="str">
        <f t="shared" si="18"/>
        <v>D</v>
      </c>
      <c r="C225" t="s">
        <v>374</v>
      </c>
      <c r="D225">
        <f t="shared" si="16"/>
        <v>44</v>
      </c>
      <c r="E225" t="str">
        <f t="shared" si="17"/>
        <v>problemlösning</v>
      </c>
      <c r="F225" t="str">
        <f t="shared" si="19"/>
        <v>5_x5_1x_D_44</v>
      </c>
      <c r="G225" t="str">
        <f>IFERROR(INDEX(#REF!,MATCH('Kap5-6'!F225,#REF!,0),2),"")</f>
        <v/>
      </c>
      <c r="H225" s="32">
        <v>5</v>
      </c>
      <c r="I225" s="32" t="s">
        <v>30</v>
      </c>
      <c r="J225" s="47"/>
      <c r="K225" s="32">
        <v>44</v>
      </c>
      <c r="L225" s="43" t="s">
        <v>515</v>
      </c>
      <c r="M225" s="240"/>
      <c r="N225" s="7">
        <v>1</v>
      </c>
      <c r="O225" s="7" t="s">
        <v>283</v>
      </c>
      <c r="P225" s="7" t="s">
        <v>304</v>
      </c>
      <c r="Q225" s="8" t="s">
        <v>864</v>
      </c>
      <c r="R225" s="8" t="s">
        <v>865</v>
      </c>
      <c r="S225" s="23" t="s">
        <v>866</v>
      </c>
      <c r="T225" s="48"/>
    </row>
    <row r="226" spans="1:20" ht="64" x14ac:dyDescent="0.2">
      <c r="A226">
        <f t="shared" si="15"/>
        <v>5</v>
      </c>
      <c r="B226" t="str">
        <f t="shared" si="18"/>
        <v>D</v>
      </c>
      <c r="C226" t="s">
        <v>374</v>
      </c>
      <c r="D226">
        <f t="shared" si="16"/>
        <v>44</v>
      </c>
      <c r="E226" t="str">
        <f t="shared" si="17"/>
        <v>problemlösning</v>
      </c>
      <c r="F226" t="str">
        <f t="shared" si="19"/>
        <v>5_x5_1x_D_44</v>
      </c>
      <c r="G226" t="str">
        <f>IFERROR(INDEX(#REF!,MATCH('Kap5-6'!F226,#REF!,0),2),"")</f>
        <v/>
      </c>
      <c r="H226" s="97"/>
      <c r="I226" s="97"/>
      <c r="J226" s="49"/>
      <c r="K226" s="97"/>
      <c r="L226" s="10"/>
      <c r="M226" s="241"/>
      <c r="N226" s="11">
        <v>2</v>
      </c>
      <c r="O226" s="11" t="s">
        <v>283</v>
      </c>
      <c r="P226" s="11" t="s">
        <v>304</v>
      </c>
      <c r="Q226" s="12" t="s">
        <v>867</v>
      </c>
      <c r="R226" s="12" t="s">
        <v>868</v>
      </c>
      <c r="S226" s="9" t="s">
        <v>869</v>
      </c>
      <c r="T226" s="48"/>
    </row>
    <row r="227" spans="1:20" ht="17" thickBot="1" x14ac:dyDescent="0.25">
      <c r="A227">
        <f t="shared" si="15"/>
        <v>5</v>
      </c>
      <c r="B227" t="str">
        <f t="shared" si="18"/>
        <v>D</v>
      </c>
      <c r="C227" t="s">
        <v>374</v>
      </c>
      <c r="D227">
        <f t="shared" si="16"/>
        <v>44</v>
      </c>
      <c r="E227" t="str">
        <f t="shared" si="17"/>
        <v>problemlösning</v>
      </c>
      <c r="F227" t="str">
        <f t="shared" si="19"/>
        <v>5_x5_1x_D_44</v>
      </c>
      <c r="G227" t="str">
        <f>IFERROR(INDEX(#REF!,MATCH('Kap5-6'!F227,#REF!,0),2),"")</f>
        <v/>
      </c>
      <c r="H227" s="97"/>
      <c r="I227" s="97"/>
      <c r="J227" s="49"/>
      <c r="K227" s="97"/>
      <c r="L227" s="10"/>
      <c r="M227" s="241"/>
      <c r="N227" s="20">
        <v>3</v>
      </c>
      <c r="O227" s="20" t="s">
        <v>283</v>
      </c>
      <c r="P227" s="20" t="s">
        <v>304</v>
      </c>
      <c r="Q227" s="22" t="s">
        <v>870</v>
      </c>
      <c r="R227" s="22">
        <v>2376</v>
      </c>
      <c r="S227" s="13" t="s">
        <v>871</v>
      </c>
      <c r="T227" s="48"/>
    </row>
    <row r="228" spans="1:20" ht="48" x14ac:dyDescent="0.2">
      <c r="A228">
        <f t="shared" si="15"/>
        <v>5</v>
      </c>
      <c r="B228" t="str">
        <f t="shared" si="18"/>
        <v>D</v>
      </c>
      <c r="C228" t="s">
        <v>374</v>
      </c>
      <c r="D228">
        <f t="shared" si="16"/>
        <v>44</v>
      </c>
      <c r="E228" t="str">
        <f t="shared" si="17"/>
        <v>problemlösning</v>
      </c>
      <c r="F228" t="str">
        <f t="shared" si="19"/>
        <v>5_x5_1x_D_44</v>
      </c>
      <c r="G228" t="str">
        <f>IFERROR(INDEX(#REF!,MATCH('Kap5-6'!F228,#REF!,0),2),"")</f>
        <v/>
      </c>
      <c r="H228" s="97"/>
      <c r="I228" s="97"/>
      <c r="J228" s="49"/>
      <c r="K228" s="97"/>
      <c r="L228" s="10"/>
      <c r="M228" s="241"/>
      <c r="N228" s="11">
        <v>4</v>
      </c>
      <c r="O228" s="11" t="s">
        <v>283</v>
      </c>
      <c r="P228" s="11" t="s">
        <v>304</v>
      </c>
      <c r="Q228" s="55" t="s">
        <v>872</v>
      </c>
      <c r="R228" s="11" t="s">
        <v>873</v>
      </c>
      <c r="S228" s="11" t="s">
        <v>874</v>
      </c>
      <c r="T228" s="48"/>
    </row>
    <row r="229" spans="1:20" ht="65" thickBot="1" x14ac:dyDescent="0.25">
      <c r="A229">
        <f t="shared" si="15"/>
        <v>5</v>
      </c>
      <c r="B229" t="str">
        <f t="shared" si="18"/>
        <v>D</v>
      </c>
      <c r="C229" t="s">
        <v>374</v>
      </c>
      <c r="D229">
        <f t="shared" si="16"/>
        <v>44</v>
      </c>
      <c r="E229" t="str">
        <f t="shared" si="17"/>
        <v>problemlösning</v>
      </c>
      <c r="F229" t="str">
        <f t="shared" si="19"/>
        <v>5_x5_1x_D_44</v>
      </c>
      <c r="G229" t="str">
        <f>IFERROR(INDEX(#REF!,MATCH('Kap5-6'!F229,#REF!,0),2),"")</f>
        <v/>
      </c>
      <c r="H229" s="98"/>
      <c r="I229" s="98"/>
      <c r="J229" s="50"/>
      <c r="K229" s="98"/>
      <c r="L229" s="17"/>
      <c r="M229" s="242"/>
      <c r="N229" s="11">
        <v>5</v>
      </c>
      <c r="O229" s="11" t="s">
        <v>283</v>
      </c>
      <c r="P229" s="11" t="s">
        <v>304</v>
      </c>
      <c r="Q229" s="55" t="s">
        <v>875</v>
      </c>
      <c r="R229" s="11" t="s">
        <v>876</v>
      </c>
      <c r="S229" s="11" t="s">
        <v>877</v>
      </c>
      <c r="T229" s="48"/>
    </row>
    <row r="230" spans="1:20" ht="65" thickBot="1" x14ac:dyDescent="0.25">
      <c r="A230">
        <f t="shared" si="15"/>
        <v>5</v>
      </c>
      <c r="B230" t="str">
        <f t="shared" si="18"/>
        <v>D</v>
      </c>
      <c r="C230" t="s">
        <v>374</v>
      </c>
      <c r="D230" t="str">
        <f t="shared" si="16"/>
        <v>45a</v>
      </c>
      <c r="E230" t="str">
        <f t="shared" si="17"/>
        <v>problemlösning</v>
      </c>
      <c r="F230" t="str">
        <f t="shared" si="19"/>
        <v>5_x5_1x_D_45a</v>
      </c>
      <c r="G230" t="str">
        <f>IFERROR(INDEX(#REF!,MATCH('Kap5-6'!F230,#REF!,0),2),"")</f>
        <v/>
      </c>
      <c r="H230" s="32">
        <v>5</v>
      </c>
      <c r="I230" s="32" t="s">
        <v>30</v>
      </c>
      <c r="J230" s="47"/>
      <c r="K230" s="32" t="s">
        <v>195</v>
      </c>
      <c r="L230" s="43" t="s">
        <v>515</v>
      </c>
      <c r="M230" s="240"/>
      <c r="N230" s="7">
        <v>1</v>
      </c>
      <c r="O230" s="7" t="s">
        <v>283</v>
      </c>
      <c r="P230" s="7" t="s">
        <v>304</v>
      </c>
      <c r="Q230" s="8" t="s">
        <v>878</v>
      </c>
      <c r="R230" s="8">
        <v>120</v>
      </c>
      <c r="S230" s="23" t="s">
        <v>879</v>
      </c>
      <c r="T230" s="48"/>
    </row>
    <row r="231" spans="1:20" ht="32" x14ac:dyDescent="0.2">
      <c r="A231">
        <f t="shared" si="15"/>
        <v>5</v>
      </c>
      <c r="B231" t="str">
        <f t="shared" si="18"/>
        <v>D</v>
      </c>
      <c r="C231" t="s">
        <v>374</v>
      </c>
      <c r="D231" t="str">
        <f t="shared" si="16"/>
        <v>45a</v>
      </c>
      <c r="E231" t="str">
        <f t="shared" si="17"/>
        <v>problemlösning</v>
      </c>
      <c r="F231" t="str">
        <f t="shared" si="19"/>
        <v>5_x5_1x_D_45a</v>
      </c>
      <c r="G231" t="str">
        <f>IFERROR(INDEX(#REF!,MATCH('Kap5-6'!F231,#REF!,0),2),"")</f>
        <v/>
      </c>
      <c r="H231" s="97"/>
      <c r="I231" s="97"/>
      <c r="J231" s="49"/>
      <c r="K231" s="97"/>
      <c r="L231" s="10"/>
      <c r="M231" s="241"/>
      <c r="N231" s="11">
        <v>2</v>
      </c>
      <c r="O231" s="11" t="s">
        <v>283</v>
      </c>
      <c r="P231" s="11" t="s">
        <v>304</v>
      </c>
      <c r="Q231" s="12" t="s">
        <v>880</v>
      </c>
      <c r="R231" s="12">
        <v>156</v>
      </c>
      <c r="S231" s="9" t="s">
        <v>881</v>
      </c>
      <c r="T231" s="48"/>
    </row>
    <row r="232" spans="1:20" ht="49" thickBot="1" x14ac:dyDescent="0.25">
      <c r="A232">
        <f t="shared" si="15"/>
        <v>5</v>
      </c>
      <c r="B232" t="str">
        <f t="shared" si="18"/>
        <v>D</v>
      </c>
      <c r="C232" t="s">
        <v>374</v>
      </c>
      <c r="D232" t="str">
        <f t="shared" si="16"/>
        <v>45a</v>
      </c>
      <c r="E232" t="str">
        <f t="shared" si="17"/>
        <v>problemlösning</v>
      </c>
      <c r="F232" t="str">
        <f t="shared" si="19"/>
        <v>5_x5_1x_D_45a</v>
      </c>
      <c r="G232" t="str">
        <f>IFERROR(INDEX(#REF!,MATCH('Kap5-6'!F232,#REF!,0),2),"")</f>
        <v/>
      </c>
      <c r="H232" s="98"/>
      <c r="I232" s="98"/>
      <c r="J232" s="50"/>
      <c r="K232" s="98"/>
      <c r="L232" s="17"/>
      <c r="M232" s="242"/>
      <c r="N232" s="20">
        <v>3</v>
      </c>
      <c r="O232" s="20" t="s">
        <v>283</v>
      </c>
      <c r="P232" s="20" t="s">
        <v>304</v>
      </c>
      <c r="Q232" s="22" t="s">
        <v>882</v>
      </c>
      <c r="R232" s="64">
        <v>0.56000000000000005</v>
      </c>
      <c r="S232" s="13" t="s">
        <v>883</v>
      </c>
      <c r="T232" s="48"/>
    </row>
    <row r="233" spans="1:20" ht="49" thickBot="1" x14ac:dyDescent="0.25">
      <c r="A233">
        <f t="shared" si="15"/>
        <v>5</v>
      </c>
      <c r="B233" t="str">
        <f t="shared" si="18"/>
        <v>D</v>
      </c>
      <c r="C233" t="s">
        <v>374</v>
      </c>
      <c r="D233" t="str">
        <f t="shared" si="16"/>
        <v>45b</v>
      </c>
      <c r="E233" t="str">
        <f t="shared" si="17"/>
        <v>problemlösning</v>
      </c>
      <c r="F233" t="str">
        <f t="shared" si="19"/>
        <v>5_x5_1x_D_45b</v>
      </c>
      <c r="G233" t="str">
        <f>IFERROR(INDEX(#REF!,MATCH('Kap5-6'!F233,#REF!,0),2),"")</f>
        <v/>
      </c>
      <c r="H233" s="47">
        <v>5</v>
      </c>
      <c r="I233" s="47" t="s">
        <v>30</v>
      </c>
      <c r="J233" s="47"/>
      <c r="K233" s="47" t="s">
        <v>196</v>
      </c>
      <c r="L233" s="47" t="s">
        <v>515</v>
      </c>
      <c r="M233" s="41"/>
      <c r="N233" s="7">
        <v>1</v>
      </c>
      <c r="O233" s="7" t="s">
        <v>283</v>
      </c>
      <c r="P233" s="7" t="s">
        <v>304</v>
      </c>
      <c r="Q233" s="8" t="s">
        <v>884</v>
      </c>
      <c r="R233" s="51">
        <v>936</v>
      </c>
      <c r="S233" s="23" t="s">
        <v>885</v>
      </c>
      <c r="T233" s="48"/>
    </row>
    <row r="234" spans="1:20" ht="81" thickBot="1" x14ac:dyDescent="0.25">
      <c r="A234">
        <f t="shared" si="15"/>
        <v>5</v>
      </c>
      <c r="B234" t="str">
        <f t="shared" si="18"/>
        <v>D</v>
      </c>
      <c r="C234" t="s">
        <v>374</v>
      </c>
      <c r="D234">
        <f t="shared" si="16"/>
        <v>46</v>
      </c>
      <c r="E234" t="str">
        <f t="shared" si="17"/>
        <v>problemlösning</v>
      </c>
      <c r="F234" t="str">
        <f t="shared" si="19"/>
        <v>5_x5_1x_D_46</v>
      </c>
      <c r="G234" t="str">
        <f>IFERROR(INDEX(#REF!,MATCH('Kap5-6'!F234,#REF!,0),2),"")</f>
        <v/>
      </c>
      <c r="H234" s="32">
        <v>5</v>
      </c>
      <c r="I234" s="32" t="s">
        <v>30</v>
      </c>
      <c r="J234" s="47"/>
      <c r="K234" s="32">
        <v>46</v>
      </c>
      <c r="L234" s="43" t="s">
        <v>515</v>
      </c>
      <c r="M234" s="240"/>
      <c r="N234" s="7">
        <v>1</v>
      </c>
      <c r="O234" s="7" t="s">
        <v>283</v>
      </c>
      <c r="P234" s="7" t="s">
        <v>304</v>
      </c>
      <c r="Q234" s="8" t="s">
        <v>886</v>
      </c>
      <c r="R234" s="8" t="s">
        <v>887</v>
      </c>
      <c r="S234" s="23" t="s">
        <v>888</v>
      </c>
      <c r="T234" s="48"/>
    </row>
    <row r="235" spans="1:20" ht="48" x14ac:dyDescent="0.2">
      <c r="A235">
        <f t="shared" si="15"/>
        <v>5</v>
      </c>
      <c r="B235" t="str">
        <f t="shared" si="18"/>
        <v>D</v>
      </c>
      <c r="C235" t="s">
        <v>374</v>
      </c>
      <c r="D235">
        <f t="shared" si="16"/>
        <v>46</v>
      </c>
      <c r="E235" t="str">
        <f t="shared" si="17"/>
        <v>problemlösning</v>
      </c>
      <c r="F235" t="str">
        <f t="shared" si="19"/>
        <v>5_x5_1x_D_46</v>
      </c>
      <c r="G235" t="str">
        <f>IFERROR(INDEX(#REF!,MATCH('Kap5-6'!F235,#REF!,0),2),"")</f>
        <v/>
      </c>
      <c r="H235" s="97"/>
      <c r="I235" s="97"/>
      <c r="J235" s="49"/>
      <c r="K235" s="97"/>
      <c r="L235" s="10"/>
      <c r="M235" s="241"/>
      <c r="N235" s="11">
        <v>2</v>
      </c>
      <c r="O235" s="11" t="s">
        <v>283</v>
      </c>
      <c r="P235" s="11" t="s">
        <v>304</v>
      </c>
      <c r="Q235" s="12" t="s">
        <v>889</v>
      </c>
      <c r="R235" s="12" t="s">
        <v>890</v>
      </c>
      <c r="S235" s="9" t="s">
        <v>891</v>
      </c>
      <c r="T235" s="48"/>
    </row>
    <row r="236" spans="1:20" ht="49" thickBot="1" x14ac:dyDescent="0.25">
      <c r="A236">
        <f t="shared" si="15"/>
        <v>5</v>
      </c>
      <c r="B236" t="str">
        <f t="shared" si="18"/>
        <v>D</v>
      </c>
      <c r="C236" t="s">
        <v>374</v>
      </c>
      <c r="D236">
        <f t="shared" si="16"/>
        <v>46</v>
      </c>
      <c r="E236" t="str">
        <f t="shared" si="17"/>
        <v>problemlösning</v>
      </c>
      <c r="F236" t="str">
        <f t="shared" si="19"/>
        <v>5_x5_1x_D_46</v>
      </c>
      <c r="G236" t="str">
        <f>IFERROR(INDEX(#REF!,MATCH('Kap5-6'!F236,#REF!,0),2),"")</f>
        <v/>
      </c>
      <c r="H236" s="98"/>
      <c r="I236" s="98"/>
      <c r="J236" s="50"/>
      <c r="K236" s="98"/>
      <c r="L236" s="17"/>
      <c r="M236" s="242"/>
      <c r="N236" s="20">
        <v>3</v>
      </c>
      <c r="O236" s="20" t="s">
        <v>281</v>
      </c>
      <c r="P236" s="20" t="s">
        <v>303</v>
      </c>
      <c r="Q236" s="22" t="s">
        <v>303</v>
      </c>
      <c r="R236" s="53">
        <v>1000</v>
      </c>
      <c r="S236" s="13" t="s">
        <v>892</v>
      </c>
      <c r="T236" s="48"/>
    </row>
    <row r="237" spans="1:20" ht="49" thickBot="1" x14ac:dyDescent="0.25">
      <c r="A237">
        <f t="shared" si="15"/>
        <v>5</v>
      </c>
      <c r="B237" t="str">
        <f t="shared" si="18"/>
        <v>D</v>
      </c>
      <c r="C237" t="s">
        <v>374</v>
      </c>
      <c r="D237" t="str">
        <f t="shared" si="16"/>
        <v>47a</v>
      </c>
      <c r="E237" t="str">
        <f t="shared" si="17"/>
        <v>problemlösning</v>
      </c>
      <c r="F237" t="str">
        <f t="shared" si="19"/>
        <v>5_x5_1x_D_47a</v>
      </c>
      <c r="G237" t="str">
        <f>IFERROR(INDEX(#REF!,MATCH('Kap5-6'!F237,#REF!,0),2),"")</f>
        <v/>
      </c>
      <c r="H237" s="32">
        <v>5</v>
      </c>
      <c r="I237" s="32" t="s">
        <v>30</v>
      </c>
      <c r="J237" s="47"/>
      <c r="K237" s="32" t="s">
        <v>237</v>
      </c>
      <c r="L237" s="43" t="s">
        <v>515</v>
      </c>
      <c r="M237" s="240"/>
      <c r="N237" s="7">
        <v>1</v>
      </c>
      <c r="O237" s="7" t="s">
        <v>283</v>
      </c>
      <c r="P237" s="7" t="s">
        <v>304</v>
      </c>
      <c r="Q237" s="8" t="s">
        <v>893</v>
      </c>
      <c r="R237" s="8" t="s">
        <v>894</v>
      </c>
      <c r="S237" s="23" t="s">
        <v>895</v>
      </c>
      <c r="T237" s="48"/>
    </row>
    <row r="238" spans="1:20" x14ac:dyDescent="0.2">
      <c r="A238">
        <f t="shared" si="15"/>
        <v>5</v>
      </c>
      <c r="B238" t="str">
        <f t="shared" si="18"/>
        <v>D</v>
      </c>
      <c r="C238" t="s">
        <v>374</v>
      </c>
      <c r="D238" t="str">
        <f t="shared" si="16"/>
        <v>47a</v>
      </c>
      <c r="E238" t="str">
        <f t="shared" si="17"/>
        <v>problemlösning</v>
      </c>
      <c r="F238" t="str">
        <f t="shared" si="19"/>
        <v>5_x5_1x_D_47a</v>
      </c>
      <c r="G238" t="str">
        <f>IFERROR(INDEX(#REF!,MATCH('Kap5-6'!F238,#REF!,0),2),"")</f>
        <v/>
      </c>
      <c r="H238" s="97"/>
      <c r="I238" s="97"/>
      <c r="J238" s="49"/>
      <c r="K238" s="97"/>
      <c r="L238" s="10"/>
      <c r="M238" s="241"/>
      <c r="N238" s="11"/>
      <c r="O238" s="11"/>
      <c r="P238" s="11"/>
      <c r="Q238" s="12"/>
      <c r="R238" s="12"/>
      <c r="S238" s="9"/>
      <c r="T238" s="48"/>
    </row>
    <row r="239" spans="1:20" ht="17" thickBot="1" x14ac:dyDescent="0.25">
      <c r="A239">
        <f t="shared" si="15"/>
        <v>5</v>
      </c>
      <c r="B239" t="str">
        <f t="shared" si="18"/>
        <v>D</v>
      </c>
      <c r="C239" t="s">
        <v>374</v>
      </c>
      <c r="D239" t="str">
        <f t="shared" si="16"/>
        <v>47a</v>
      </c>
      <c r="E239" t="str">
        <f t="shared" si="17"/>
        <v>problemlösning</v>
      </c>
      <c r="F239" t="str">
        <f t="shared" si="19"/>
        <v>5_x5_1x_D_47a</v>
      </c>
      <c r="G239" t="str">
        <f>IFERROR(INDEX(#REF!,MATCH('Kap5-6'!F239,#REF!,0),2),"")</f>
        <v/>
      </c>
      <c r="H239" s="98"/>
      <c r="I239" s="98"/>
      <c r="J239" s="50"/>
      <c r="K239" s="98"/>
      <c r="L239" s="17"/>
      <c r="M239" s="242"/>
      <c r="N239" s="20"/>
      <c r="O239" s="20"/>
      <c r="P239" s="20"/>
      <c r="Q239" s="22"/>
      <c r="R239" s="22"/>
      <c r="S239" s="13"/>
      <c r="T239" s="48"/>
    </row>
    <row r="240" spans="1:20" ht="17" thickBot="1" x14ac:dyDescent="0.25">
      <c r="A240">
        <f t="shared" si="15"/>
        <v>5</v>
      </c>
      <c r="B240" t="str">
        <f t="shared" si="18"/>
        <v>D</v>
      </c>
      <c r="C240" t="s">
        <v>374</v>
      </c>
      <c r="D240" t="str">
        <f t="shared" si="16"/>
        <v>47b</v>
      </c>
      <c r="E240" t="str">
        <f t="shared" si="17"/>
        <v>problemlösning</v>
      </c>
      <c r="F240" t="str">
        <f t="shared" si="19"/>
        <v>5_x5_1x_D_47b</v>
      </c>
      <c r="G240" t="str">
        <f>IFERROR(INDEX(#REF!,MATCH('Kap5-6'!F240,#REF!,0),2),"")</f>
        <v/>
      </c>
      <c r="H240" s="32">
        <v>5</v>
      </c>
      <c r="I240" s="32" t="s">
        <v>30</v>
      </c>
      <c r="J240" s="47"/>
      <c r="K240" s="32" t="s">
        <v>238</v>
      </c>
      <c r="L240" s="43" t="s">
        <v>515</v>
      </c>
      <c r="M240" s="240"/>
      <c r="N240" s="7">
        <v>1</v>
      </c>
      <c r="O240" s="7" t="s">
        <v>283</v>
      </c>
      <c r="P240" s="7" t="s">
        <v>304</v>
      </c>
      <c r="Q240" s="8" t="s">
        <v>896</v>
      </c>
      <c r="R240" s="8">
        <v>25</v>
      </c>
      <c r="S240" s="23" t="s">
        <v>897</v>
      </c>
      <c r="T240" s="48"/>
    </row>
    <row r="241" spans="1:20" ht="17" thickBot="1" x14ac:dyDescent="0.25">
      <c r="A241">
        <f t="shared" si="15"/>
        <v>5</v>
      </c>
      <c r="B241" t="str">
        <f t="shared" si="18"/>
        <v>D</v>
      </c>
      <c r="C241" t="s">
        <v>374</v>
      </c>
      <c r="D241" t="str">
        <f t="shared" si="16"/>
        <v>47b</v>
      </c>
      <c r="E241" t="str">
        <f t="shared" si="17"/>
        <v>problemlösning</v>
      </c>
      <c r="F241" t="str">
        <f t="shared" si="19"/>
        <v>5_x5_1x_D_47b</v>
      </c>
      <c r="G241" t="str">
        <f>IFERROR(INDEX(#REF!,MATCH('Kap5-6'!F241,#REF!,0),2),"")</f>
        <v/>
      </c>
      <c r="H241" s="98"/>
      <c r="I241" s="98"/>
      <c r="J241" s="49"/>
      <c r="K241" s="98"/>
      <c r="L241" s="17"/>
      <c r="M241" s="241"/>
      <c r="N241" s="11">
        <v>2</v>
      </c>
      <c r="O241" s="11" t="s">
        <v>281</v>
      </c>
      <c r="P241" s="11" t="s">
        <v>303</v>
      </c>
      <c r="Q241" s="12" t="s">
        <v>303</v>
      </c>
      <c r="R241" s="63">
        <v>0.25</v>
      </c>
      <c r="S241" s="9" t="s">
        <v>898</v>
      </c>
      <c r="T241" s="48"/>
    </row>
    <row r="242" spans="1:20" ht="33" thickBot="1" x14ac:dyDescent="0.25">
      <c r="A242">
        <f t="shared" si="15"/>
        <v>5</v>
      </c>
      <c r="B242" t="str">
        <f t="shared" si="18"/>
        <v>D</v>
      </c>
      <c r="C242" t="s">
        <v>374</v>
      </c>
      <c r="D242" t="str">
        <f t="shared" si="16"/>
        <v>47c</v>
      </c>
      <c r="E242" t="str">
        <f t="shared" si="17"/>
        <v>problemlösning</v>
      </c>
      <c r="F242" t="str">
        <f t="shared" si="19"/>
        <v>5_x5_1x_D_47c</v>
      </c>
      <c r="G242" t="str">
        <f>IFERROR(INDEX(#REF!,MATCH('Kap5-6'!F242,#REF!,0),2),"")</f>
        <v/>
      </c>
      <c r="H242" s="32">
        <v>5</v>
      </c>
      <c r="I242" s="32" t="s">
        <v>30</v>
      </c>
      <c r="J242" s="47"/>
      <c r="K242" s="32" t="s">
        <v>242</v>
      </c>
      <c r="L242" s="43" t="s">
        <v>515</v>
      </c>
      <c r="M242" s="240"/>
      <c r="N242" s="7">
        <v>1</v>
      </c>
      <c r="O242" s="7" t="s">
        <v>283</v>
      </c>
      <c r="P242" s="7" t="s">
        <v>304</v>
      </c>
      <c r="Q242" s="8" t="s">
        <v>899</v>
      </c>
      <c r="R242" s="65">
        <v>0.125</v>
      </c>
      <c r="S242" s="23" t="s">
        <v>900</v>
      </c>
      <c r="T242" s="48"/>
    </row>
    <row r="243" spans="1:20" x14ac:dyDescent="0.2">
      <c r="A243">
        <f t="shared" si="15"/>
        <v>5</v>
      </c>
      <c r="B243" t="str">
        <f t="shared" si="18"/>
        <v>D</v>
      </c>
      <c r="C243" t="s">
        <v>374</v>
      </c>
      <c r="D243" t="str">
        <f t="shared" si="16"/>
        <v>47c</v>
      </c>
      <c r="E243" t="str">
        <f t="shared" si="17"/>
        <v>problemlösning</v>
      </c>
      <c r="F243" t="str">
        <f t="shared" si="19"/>
        <v>5_x5_1x_D_47c</v>
      </c>
      <c r="G243" t="str">
        <f>IFERROR(INDEX(#REF!,MATCH('Kap5-6'!F243,#REF!,0),2),"")</f>
        <v/>
      </c>
      <c r="H243" s="97"/>
      <c r="I243" s="97"/>
      <c r="J243" s="49"/>
      <c r="K243" s="97"/>
      <c r="L243" s="10"/>
      <c r="M243" s="241"/>
      <c r="N243" s="11"/>
      <c r="O243" s="11"/>
      <c r="P243" s="11"/>
      <c r="Q243" s="12"/>
      <c r="R243" s="12"/>
      <c r="S243" s="9"/>
      <c r="T243" s="48"/>
    </row>
    <row r="244" spans="1:20" ht="17" thickBot="1" x14ac:dyDescent="0.25">
      <c r="A244">
        <f t="shared" si="15"/>
        <v>5</v>
      </c>
      <c r="B244" t="str">
        <f t="shared" si="18"/>
        <v>D</v>
      </c>
      <c r="C244" t="s">
        <v>374</v>
      </c>
      <c r="D244" t="str">
        <f t="shared" si="16"/>
        <v>47c</v>
      </c>
      <c r="E244" t="str">
        <f t="shared" si="17"/>
        <v>problemlösning</v>
      </c>
      <c r="F244" t="str">
        <f t="shared" si="19"/>
        <v>5_x5_1x_D_47c</v>
      </c>
      <c r="G244" t="str">
        <f>IFERROR(INDEX(#REF!,MATCH('Kap5-6'!F244,#REF!,0),2),"")</f>
        <v/>
      </c>
      <c r="H244" s="98"/>
      <c r="I244" s="98"/>
      <c r="J244" s="50"/>
      <c r="K244" s="98"/>
      <c r="L244" s="17"/>
      <c r="M244" s="242"/>
      <c r="N244" s="20"/>
      <c r="O244" s="20"/>
      <c r="P244" s="20"/>
      <c r="Q244" s="22"/>
      <c r="R244" s="22"/>
      <c r="S244" s="13"/>
      <c r="T244" s="48"/>
    </row>
    <row r="245" spans="1:20" ht="129" thickBot="1" x14ac:dyDescent="0.25">
      <c r="A245">
        <f t="shared" si="15"/>
        <v>5</v>
      </c>
      <c r="B245" t="str">
        <f t="shared" si="18"/>
        <v>D</v>
      </c>
      <c r="C245" t="s">
        <v>374</v>
      </c>
      <c r="D245">
        <f t="shared" si="16"/>
        <v>48</v>
      </c>
      <c r="E245" t="str">
        <f t="shared" si="17"/>
        <v>problemlösning</v>
      </c>
      <c r="F245" t="str">
        <f t="shared" si="19"/>
        <v>5_x5_1x_D_48</v>
      </c>
      <c r="G245" t="str">
        <f>IFERROR(INDEX(#REF!,MATCH('Kap5-6'!F245,#REF!,0),2),"")</f>
        <v/>
      </c>
      <c r="H245" s="32">
        <v>5</v>
      </c>
      <c r="I245" s="32" t="s">
        <v>30</v>
      </c>
      <c r="J245" s="47"/>
      <c r="K245" s="32">
        <v>48</v>
      </c>
      <c r="L245" s="43" t="s">
        <v>515</v>
      </c>
      <c r="M245" s="240"/>
      <c r="N245" s="7">
        <v>1</v>
      </c>
      <c r="O245" s="7" t="s">
        <v>283</v>
      </c>
      <c r="P245" s="7" t="s">
        <v>311</v>
      </c>
      <c r="Q245" s="8" t="s">
        <v>901</v>
      </c>
      <c r="R245" s="8" t="s">
        <v>902</v>
      </c>
      <c r="S245" s="23" t="s">
        <v>903</v>
      </c>
      <c r="T245" s="48"/>
    </row>
    <row r="246" spans="1:20" x14ac:dyDescent="0.2">
      <c r="A246">
        <f t="shared" si="15"/>
        <v>5</v>
      </c>
      <c r="B246" t="str">
        <f t="shared" si="18"/>
        <v>D</v>
      </c>
      <c r="C246" t="s">
        <v>374</v>
      </c>
      <c r="D246">
        <f t="shared" si="16"/>
        <v>48</v>
      </c>
      <c r="E246" t="str">
        <f t="shared" si="17"/>
        <v>problemlösning</v>
      </c>
      <c r="F246" t="str">
        <f t="shared" si="19"/>
        <v>5_x5_1x_D_48</v>
      </c>
      <c r="G246" t="str">
        <f>IFERROR(INDEX(#REF!,MATCH('Kap5-6'!F246,#REF!,0),2),"")</f>
        <v/>
      </c>
      <c r="H246" s="97"/>
      <c r="I246" s="97"/>
      <c r="J246" s="49"/>
      <c r="K246" s="97"/>
      <c r="L246" s="10"/>
      <c r="M246" s="241"/>
      <c r="N246" s="11"/>
      <c r="O246" s="11"/>
      <c r="P246" s="11"/>
      <c r="Q246" s="12"/>
      <c r="R246" s="12"/>
      <c r="S246" s="9"/>
      <c r="T246" s="48"/>
    </row>
    <row r="247" spans="1:20" ht="17" thickBot="1" x14ac:dyDescent="0.25">
      <c r="A247">
        <f t="shared" si="15"/>
        <v>5</v>
      </c>
      <c r="B247" t="str">
        <f t="shared" si="18"/>
        <v>D</v>
      </c>
      <c r="C247" t="s">
        <v>374</v>
      </c>
      <c r="D247">
        <f t="shared" si="16"/>
        <v>48</v>
      </c>
      <c r="E247" t="str">
        <f t="shared" si="17"/>
        <v>problemlösning</v>
      </c>
      <c r="F247" t="str">
        <f t="shared" si="19"/>
        <v>5_x5_1x_D_48</v>
      </c>
      <c r="G247" t="str">
        <f>IFERROR(INDEX(#REF!,MATCH('Kap5-6'!F247,#REF!,0),2),"")</f>
        <v/>
      </c>
      <c r="H247" s="98"/>
      <c r="I247" s="98"/>
      <c r="J247" s="50"/>
      <c r="K247" s="98"/>
      <c r="L247" s="17"/>
      <c r="M247" s="242"/>
      <c r="N247" s="20"/>
      <c r="O247" s="20"/>
      <c r="P247" s="20"/>
      <c r="Q247" s="22"/>
      <c r="R247" s="22"/>
      <c r="S247" s="13"/>
      <c r="T247" s="48"/>
    </row>
    <row r="248" spans="1:20" ht="65" thickBot="1" x14ac:dyDescent="0.25">
      <c r="A248">
        <f t="shared" si="15"/>
        <v>5</v>
      </c>
      <c r="B248" t="str">
        <f t="shared" si="18"/>
        <v>D</v>
      </c>
      <c r="C248" t="s">
        <v>374</v>
      </c>
      <c r="D248">
        <f t="shared" si="16"/>
        <v>49</v>
      </c>
      <c r="E248" t="str">
        <f t="shared" si="17"/>
        <v>problemlösning</v>
      </c>
      <c r="F248" t="str">
        <f t="shared" si="19"/>
        <v>5_x5_1x_D_49</v>
      </c>
      <c r="G248" t="str">
        <f>IFERROR(INDEX(#REF!,MATCH('Kap5-6'!F248,#REF!,0),2),"")</f>
        <v/>
      </c>
      <c r="H248" s="32">
        <v>5</v>
      </c>
      <c r="I248" s="32" t="s">
        <v>30</v>
      </c>
      <c r="J248" s="47"/>
      <c r="K248" s="32">
        <v>49</v>
      </c>
      <c r="L248" s="43" t="s">
        <v>515</v>
      </c>
      <c r="M248" s="240"/>
      <c r="N248" s="7">
        <v>1</v>
      </c>
      <c r="O248" s="7" t="s">
        <v>283</v>
      </c>
      <c r="P248" s="7" t="s">
        <v>311</v>
      </c>
      <c r="Q248" s="8" t="s">
        <v>904</v>
      </c>
      <c r="R248" s="8" t="s">
        <v>905</v>
      </c>
      <c r="S248" s="23" t="s">
        <v>906</v>
      </c>
      <c r="T248" s="48"/>
    </row>
    <row r="249" spans="1:20" x14ac:dyDescent="0.2">
      <c r="A249">
        <f t="shared" si="15"/>
        <v>5</v>
      </c>
      <c r="B249" t="str">
        <f t="shared" si="18"/>
        <v>D</v>
      </c>
      <c r="C249" t="s">
        <v>374</v>
      </c>
      <c r="D249">
        <f t="shared" si="16"/>
        <v>49</v>
      </c>
      <c r="E249" t="str">
        <f t="shared" si="17"/>
        <v>problemlösning</v>
      </c>
      <c r="F249" t="str">
        <f t="shared" si="19"/>
        <v>5_x5_1x_D_49</v>
      </c>
      <c r="G249" t="str">
        <f>IFERROR(INDEX(#REF!,MATCH('Kap5-6'!F249,#REF!,0),2),"")</f>
        <v/>
      </c>
      <c r="H249" s="97"/>
      <c r="I249" s="97"/>
      <c r="J249" s="49"/>
      <c r="K249" s="97"/>
      <c r="L249" s="10"/>
      <c r="M249" s="241"/>
      <c r="N249" s="11"/>
      <c r="O249" s="11"/>
      <c r="P249" s="11"/>
      <c r="Q249" s="12"/>
      <c r="R249" s="12"/>
      <c r="S249" s="9"/>
      <c r="T249" s="48"/>
    </row>
    <row r="250" spans="1:20" ht="17" thickBot="1" x14ac:dyDescent="0.25">
      <c r="A250">
        <f t="shared" si="15"/>
        <v>5</v>
      </c>
      <c r="B250" t="str">
        <f t="shared" si="18"/>
        <v>D</v>
      </c>
      <c r="C250" t="s">
        <v>374</v>
      </c>
      <c r="D250">
        <f t="shared" si="16"/>
        <v>49</v>
      </c>
      <c r="E250" t="str">
        <f t="shared" si="17"/>
        <v>problemlösning</v>
      </c>
      <c r="F250" t="str">
        <f t="shared" si="19"/>
        <v>5_x5_1x_D_49</v>
      </c>
      <c r="G250" t="str">
        <f>IFERROR(INDEX(#REF!,MATCH('Kap5-6'!F250,#REF!,0),2),"")</f>
        <v/>
      </c>
      <c r="H250" s="98"/>
      <c r="I250" s="98"/>
      <c r="J250" s="50"/>
      <c r="K250" s="98"/>
      <c r="L250" s="17"/>
      <c r="M250" s="242"/>
      <c r="N250" s="20"/>
      <c r="O250" s="20"/>
      <c r="P250" s="20"/>
      <c r="Q250" s="22"/>
      <c r="R250" s="22"/>
      <c r="S250" s="13"/>
      <c r="T250" s="48"/>
    </row>
    <row r="251" spans="1:20" ht="33" thickBot="1" x14ac:dyDescent="0.25">
      <c r="A251">
        <f t="shared" si="15"/>
        <v>5</v>
      </c>
      <c r="B251" t="str">
        <f t="shared" si="18"/>
        <v>D</v>
      </c>
      <c r="C251" t="s">
        <v>374</v>
      </c>
      <c r="D251" t="str">
        <f t="shared" si="16"/>
        <v>50a</v>
      </c>
      <c r="E251" t="str">
        <f t="shared" si="17"/>
        <v>problemlösning</v>
      </c>
      <c r="F251" t="str">
        <f t="shared" si="19"/>
        <v>5_x5_1x_D_50a</v>
      </c>
      <c r="G251" t="str">
        <f>IFERROR(INDEX(#REF!,MATCH('Kap5-6'!F251,#REF!,0),2),"")</f>
        <v/>
      </c>
      <c r="H251" s="32">
        <v>5</v>
      </c>
      <c r="I251" s="32" t="s">
        <v>30</v>
      </c>
      <c r="J251" s="47"/>
      <c r="K251" s="32" t="s">
        <v>138</v>
      </c>
      <c r="L251" s="43" t="s">
        <v>515</v>
      </c>
      <c r="M251" s="240"/>
      <c r="N251" s="7">
        <v>1</v>
      </c>
      <c r="O251" s="7" t="s">
        <v>283</v>
      </c>
      <c r="P251" s="7" t="s">
        <v>304</v>
      </c>
      <c r="Q251" s="8" t="s">
        <v>907</v>
      </c>
      <c r="R251" s="66">
        <v>0.56000000000000005</v>
      </c>
      <c r="S251" s="23" t="s">
        <v>908</v>
      </c>
      <c r="T251" s="48"/>
    </row>
    <row r="252" spans="1:20" x14ac:dyDescent="0.2">
      <c r="A252">
        <f t="shared" si="15"/>
        <v>5</v>
      </c>
      <c r="B252" t="str">
        <f t="shared" si="18"/>
        <v>D</v>
      </c>
      <c r="C252" t="s">
        <v>374</v>
      </c>
      <c r="D252" t="str">
        <f t="shared" si="16"/>
        <v>50a</v>
      </c>
      <c r="E252" t="str">
        <f t="shared" si="17"/>
        <v>problemlösning</v>
      </c>
      <c r="F252" t="str">
        <f t="shared" si="19"/>
        <v>5_x5_1x_D_50a</v>
      </c>
      <c r="G252" t="str">
        <f>IFERROR(INDEX(#REF!,MATCH('Kap5-6'!F252,#REF!,0),2),"")</f>
        <v/>
      </c>
      <c r="H252" s="97"/>
      <c r="I252" s="97"/>
      <c r="J252" s="49"/>
      <c r="K252" s="97"/>
      <c r="L252" s="10"/>
      <c r="M252" s="241"/>
      <c r="N252" s="11"/>
      <c r="O252" s="11"/>
      <c r="P252" s="11"/>
      <c r="Q252" s="12"/>
      <c r="R252" s="12"/>
      <c r="S252" s="9"/>
      <c r="T252" s="48"/>
    </row>
    <row r="253" spans="1:20" ht="17" thickBot="1" x14ac:dyDescent="0.25">
      <c r="A253">
        <f t="shared" si="15"/>
        <v>5</v>
      </c>
      <c r="B253" t="str">
        <f t="shared" si="18"/>
        <v>D</v>
      </c>
      <c r="C253" t="s">
        <v>374</v>
      </c>
      <c r="D253" t="str">
        <f t="shared" si="16"/>
        <v>50a</v>
      </c>
      <c r="E253" t="str">
        <f t="shared" si="17"/>
        <v>problemlösning</v>
      </c>
      <c r="F253" t="str">
        <f t="shared" si="19"/>
        <v>5_x5_1x_D_50a</v>
      </c>
      <c r="G253" t="str">
        <f>IFERROR(INDEX(#REF!,MATCH('Kap5-6'!F253,#REF!,0),2),"")</f>
        <v/>
      </c>
      <c r="H253" s="98"/>
      <c r="I253" s="98"/>
      <c r="J253" s="50"/>
      <c r="K253" s="98"/>
      <c r="L253" s="17"/>
      <c r="M253" s="242"/>
      <c r="N253" s="20"/>
      <c r="O253" s="20"/>
      <c r="P253" s="20"/>
      <c r="Q253" s="22"/>
      <c r="R253" s="22"/>
      <c r="S253" s="13"/>
      <c r="T253" s="48"/>
    </row>
    <row r="254" spans="1:20" ht="81" thickBot="1" x14ac:dyDescent="0.25">
      <c r="A254">
        <f t="shared" si="15"/>
        <v>5</v>
      </c>
      <c r="B254" t="str">
        <f t="shared" si="18"/>
        <v>D</v>
      </c>
      <c r="C254" t="s">
        <v>374</v>
      </c>
      <c r="D254" t="str">
        <f t="shared" si="16"/>
        <v>50b</v>
      </c>
      <c r="E254" t="str">
        <f t="shared" si="17"/>
        <v>problemlösning</v>
      </c>
      <c r="F254" t="str">
        <f t="shared" si="19"/>
        <v>5_x5_1x_D_50b</v>
      </c>
      <c r="G254" t="str">
        <f>IFERROR(INDEX(#REF!,MATCH('Kap5-6'!F254,#REF!,0),2),"")</f>
        <v/>
      </c>
      <c r="H254" s="32">
        <v>5</v>
      </c>
      <c r="I254" s="32" t="s">
        <v>30</v>
      </c>
      <c r="J254" s="47"/>
      <c r="K254" s="32" t="s">
        <v>139</v>
      </c>
      <c r="L254" s="43" t="s">
        <v>515</v>
      </c>
      <c r="M254" s="240"/>
      <c r="N254" s="7">
        <v>1</v>
      </c>
      <c r="O254" s="7" t="s">
        <v>283</v>
      </c>
      <c r="P254" s="7" t="s">
        <v>304</v>
      </c>
      <c r="Q254" s="8" t="s">
        <v>909</v>
      </c>
      <c r="R254" s="66">
        <v>0.12</v>
      </c>
      <c r="S254" s="23" t="s">
        <v>910</v>
      </c>
      <c r="T254" s="48"/>
    </row>
    <row r="255" spans="1:20" x14ac:dyDescent="0.2">
      <c r="A255">
        <f t="shared" si="15"/>
        <v>5</v>
      </c>
      <c r="B255" t="str">
        <f t="shared" si="18"/>
        <v>D</v>
      </c>
      <c r="C255" t="s">
        <v>374</v>
      </c>
      <c r="D255" t="str">
        <f t="shared" si="16"/>
        <v>50b</v>
      </c>
      <c r="E255" t="str">
        <f t="shared" si="17"/>
        <v>problemlösning</v>
      </c>
      <c r="F255" t="str">
        <f t="shared" si="19"/>
        <v>5_x5_1x_D_50b</v>
      </c>
      <c r="G255" t="str">
        <f>IFERROR(INDEX(#REF!,MATCH('Kap5-6'!F255,#REF!,0),2),"")</f>
        <v/>
      </c>
      <c r="H255" s="97"/>
      <c r="I255" s="97"/>
      <c r="J255" s="49"/>
      <c r="K255" s="97"/>
      <c r="L255" s="10"/>
      <c r="M255" s="241"/>
      <c r="N255" s="11"/>
      <c r="O255" s="11"/>
      <c r="P255" s="11"/>
      <c r="Q255" s="12"/>
      <c r="R255" s="12"/>
      <c r="S255" s="9"/>
      <c r="T255" s="48"/>
    </row>
    <row r="256" spans="1:20" ht="17" thickBot="1" x14ac:dyDescent="0.25">
      <c r="A256">
        <f t="shared" si="15"/>
        <v>5</v>
      </c>
      <c r="B256" t="str">
        <f t="shared" si="18"/>
        <v>D</v>
      </c>
      <c r="C256" t="s">
        <v>374</v>
      </c>
      <c r="D256" t="str">
        <f t="shared" si="16"/>
        <v>50b</v>
      </c>
      <c r="E256" t="str">
        <f t="shared" si="17"/>
        <v>problemlösning</v>
      </c>
      <c r="F256" t="str">
        <f t="shared" si="19"/>
        <v>5_x5_1x_D_50b</v>
      </c>
      <c r="G256" t="str">
        <f>IFERROR(INDEX(#REF!,MATCH('Kap5-6'!F256,#REF!,0),2),"")</f>
        <v/>
      </c>
      <c r="H256" s="98"/>
      <c r="I256" s="98"/>
      <c r="J256" s="50"/>
      <c r="K256" s="98"/>
      <c r="L256" s="17"/>
      <c r="M256" s="242"/>
      <c r="N256" s="20"/>
      <c r="O256" s="20"/>
      <c r="P256" s="20"/>
      <c r="Q256" s="22"/>
      <c r="R256" s="22"/>
      <c r="S256" s="13"/>
      <c r="T256" s="48"/>
    </row>
    <row r="257" spans="1:20" ht="97" thickBot="1" x14ac:dyDescent="0.25">
      <c r="A257">
        <f t="shared" si="15"/>
        <v>5</v>
      </c>
      <c r="B257" t="str">
        <f t="shared" si="18"/>
        <v>D</v>
      </c>
      <c r="C257" t="s">
        <v>374</v>
      </c>
      <c r="D257" t="str">
        <f t="shared" si="16"/>
        <v>51a</v>
      </c>
      <c r="E257" t="str">
        <f t="shared" si="17"/>
        <v>problemlösning</v>
      </c>
      <c r="F257" t="str">
        <f t="shared" si="19"/>
        <v>5_x5_1x_D_51a</v>
      </c>
      <c r="G257" t="str">
        <f>IFERROR(INDEX(#REF!,MATCH('Kap5-6'!F257,#REF!,0),2),"")</f>
        <v/>
      </c>
      <c r="H257" s="32">
        <v>5</v>
      </c>
      <c r="I257" s="32" t="s">
        <v>30</v>
      </c>
      <c r="J257" s="47"/>
      <c r="K257" s="32" t="s">
        <v>201</v>
      </c>
      <c r="L257" s="43" t="s">
        <v>515</v>
      </c>
      <c r="M257" s="240"/>
      <c r="N257" s="7">
        <v>1</v>
      </c>
      <c r="O257" s="7" t="s">
        <v>283</v>
      </c>
      <c r="P257" s="7" t="s">
        <v>304</v>
      </c>
      <c r="Q257" s="8" t="s">
        <v>911</v>
      </c>
      <c r="R257" s="8" t="s">
        <v>912</v>
      </c>
      <c r="S257" s="23" t="s">
        <v>913</v>
      </c>
      <c r="T257" s="48"/>
    </row>
    <row r="258" spans="1:20" ht="48" x14ac:dyDescent="0.2">
      <c r="A258">
        <f t="shared" ref="A258:A321" si="20">IF(H258="",A257,H258)</f>
        <v>5</v>
      </c>
      <c r="B258" t="str">
        <f t="shared" si="18"/>
        <v>D</v>
      </c>
      <c r="C258" t="s">
        <v>374</v>
      </c>
      <c r="D258" t="str">
        <f t="shared" ref="D258:D321" si="21">IF(K258="",D257,K258)</f>
        <v>51a</v>
      </c>
      <c r="E258" t="str">
        <f t="shared" ref="E258:E321" si="22">IF(L258="",E257,L258)</f>
        <v>problemlösning</v>
      </c>
      <c r="F258" t="str">
        <f t="shared" si="19"/>
        <v>5_x5_1x_D_51a</v>
      </c>
      <c r="G258" t="str">
        <f>IFERROR(INDEX(#REF!,MATCH('Kap5-6'!F258,#REF!,0),2),"")</f>
        <v/>
      </c>
      <c r="H258" s="97"/>
      <c r="I258" s="97"/>
      <c r="J258" s="49"/>
      <c r="K258" s="97"/>
      <c r="L258" s="10"/>
      <c r="M258" s="241"/>
      <c r="N258" s="11">
        <v>2</v>
      </c>
      <c r="O258" s="11" t="s">
        <v>283</v>
      </c>
      <c r="P258" s="11" t="s">
        <v>304</v>
      </c>
      <c r="Q258" s="12" t="s">
        <v>914</v>
      </c>
      <c r="R258" s="12">
        <v>4.5</v>
      </c>
      <c r="S258" s="9" t="s">
        <v>915</v>
      </c>
      <c r="T258" s="48"/>
    </row>
    <row r="259" spans="1:20" ht="17" thickBot="1" x14ac:dyDescent="0.25">
      <c r="A259">
        <f t="shared" si="20"/>
        <v>5</v>
      </c>
      <c r="B259" t="str">
        <f t="shared" si="18"/>
        <v>D</v>
      </c>
      <c r="C259" t="s">
        <v>374</v>
      </c>
      <c r="D259" t="str">
        <f t="shared" si="21"/>
        <v>51a</v>
      </c>
      <c r="E259" t="str">
        <f t="shared" si="22"/>
        <v>problemlösning</v>
      </c>
      <c r="F259" t="str">
        <f t="shared" ref="F259:F322" si="23">A259&amp;"_"&amp;C259&amp;"_"&amp;B259&amp;"_"&amp;D259</f>
        <v>5_x5_1x_D_51a</v>
      </c>
      <c r="G259" t="str">
        <f>IFERROR(INDEX(#REF!,MATCH('Kap5-6'!F259,#REF!,0),2),"")</f>
        <v/>
      </c>
      <c r="H259" s="98"/>
      <c r="I259" s="98"/>
      <c r="J259" s="50"/>
      <c r="K259" s="98"/>
      <c r="L259" s="17"/>
      <c r="M259" s="242"/>
      <c r="N259" s="20"/>
      <c r="O259" s="20"/>
      <c r="P259" s="20"/>
      <c r="Q259" s="22"/>
      <c r="R259" s="22"/>
      <c r="S259" s="13"/>
      <c r="T259" s="48"/>
    </row>
    <row r="260" spans="1:20" ht="49" thickBot="1" x14ac:dyDescent="0.25">
      <c r="A260">
        <f t="shared" si="20"/>
        <v>5</v>
      </c>
      <c r="B260" t="str">
        <f t="shared" si="18"/>
        <v>D</v>
      </c>
      <c r="C260" t="s">
        <v>374</v>
      </c>
      <c r="D260" t="str">
        <f t="shared" si="21"/>
        <v>51b</v>
      </c>
      <c r="E260" t="str">
        <f t="shared" si="22"/>
        <v>problemlösning</v>
      </c>
      <c r="F260" t="str">
        <f t="shared" si="23"/>
        <v>5_x5_1x_D_51b</v>
      </c>
      <c r="G260" t="str">
        <f>IFERROR(INDEX(#REF!,MATCH('Kap5-6'!F260,#REF!,0),2),"")</f>
        <v/>
      </c>
      <c r="H260" s="32">
        <v>5</v>
      </c>
      <c r="I260" s="32" t="s">
        <v>30</v>
      </c>
      <c r="J260" s="47"/>
      <c r="K260" s="32" t="s">
        <v>202</v>
      </c>
      <c r="L260" s="43" t="s">
        <v>515</v>
      </c>
      <c r="M260" s="240"/>
      <c r="N260" s="7">
        <v>1</v>
      </c>
      <c r="O260" s="7" t="s">
        <v>283</v>
      </c>
      <c r="P260" s="7" t="s">
        <v>304</v>
      </c>
      <c r="Q260" s="8" t="s">
        <v>916</v>
      </c>
      <c r="R260" s="8">
        <v>4</v>
      </c>
      <c r="S260" s="23" t="s">
        <v>917</v>
      </c>
      <c r="T260" s="48"/>
    </row>
    <row r="261" spans="1:20" x14ac:dyDescent="0.2">
      <c r="A261">
        <f t="shared" si="20"/>
        <v>5</v>
      </c>
      <c r="B261" t="str">
        <f t="shared" si="18"/>
        <v>D</v>
      </c>
      <c r="C261" t="s">
        <v>374</v>
      </c>
      <c r="D261" t="str">
        <f t="shared" si="21"/>
        <v>51b</v>
      </c>
      <c r="E261" t="str">
        <f t="shared" si="22"/>
        <v>problemlösning</v>
      </c>
      <c r="F261" t="str">
        <f t="shared" si="23"/>
        <v>5_x5_1x_D_51b</v>
      </c>
      <c r="G261" t="str">
        <f>IFERROR(INDEX(#REF!,MATCH('Kap5-6'!F261,#REF!,0),2),"")</f>
        <v/>
      </c>
      <c r="H261" s="97"/>
      <c r="I261" s="97"/>
      <c r="J261" s="49"/>
      <c r="K261" s="97"/>
      <c r="L261" s="10"/>
      <c r="M261" s="241"/>
      <c r="N261" s="11"/>
      <c r="O261" s="11"/>
      <c r="P261" s="11"/>
      <c r="Q261" s="12"/>
      <c r="R261" s="12"/>
      <c r="S261" s="9"/>
      <c r="T261" s="48"/>
    </row>
    <row r="262" spans="1:20" ht="17" thickBot="1" x14ac:dyDescent="0.25">
      <c r="A262">
        <f t="shared" si="20"/>
        <v>5</v>
      </c>
      <c r="B262" t="str">
        <f t="shared" si="18"/>
        <v>D</v>
      </c>
      <c r="C262" t="s">
        <v>374</v>
      </c>
      <c r="D262" t="str">
        <f t="shared" si="21"/>
        <v>51b</v>
      </c>
      <c r="E262" t="str">
        <f t="shared" si="22"/>
        <v>problemlösning</v>
      </c>
      <c r="F262" t="str">
        <f t="shared" si="23"/>
        <v>5_x5_1x_D_51b</v>
      </c>
      <c r="G262" t="str">
        <f>IFERROR(INDEX(#REF!,MATCH('Kap5-6'!F262,#REF!,0),2),"")</f>
        <v/>
      </c>
      <c r="H262" s="98"/>
      <c r="I262" s="98"/>
      <c r="J262" s="50"/>
      <c r="K262" s="98"/>
      <c r="L262" s="17"/>
      <c r="M262" s="242"/>
      <c r="N262" s="20"/>
      <c r="O262" s="20"/>
      <c r="P262" s="20"/>
      <c r="Q262" s="22"/>
      <c r="R262" s="22"/>
      <c r="S262" s="13"/>
      <c r="T262" s="48"/>
    </row>
    <row r="263" spans="1:20" ht="49" thickBot="1" x14ac:dyDescent="0.25">
      <c r="A263">
        <f t="shared" si="20"/>
        <v>5</v>
      </c>
      <c r="B263" t="s">
        <v>33</v>
      </c>
      <c r="C263" t="s">
        <v>375</v>
      </c>
      <c r="D263" t="str">
        <f t="shared" si="21"/>
        <v>1a</v>
      </c>
      <c r="E263" t="str">
        <f t="shared" si="22"/>
        <v>Resonera</v>
      </c>
      <c r="F263" t="str">
        <f t="shared" si="23"/>
        <v>5_x5_2x_G_1a</v>
      </c>
      <c r="G263" t="str">
        <f>IFERROR(INDEX(#REF!,MATCH('Kap5-6'!F263,#REF!,0),2),"")</f>
        <v/>
      </c>
      <c r="H263" s="32">
        <v>5</v>
      </c>
      <c r="I263" s="32" t="s">
        <v>33</v>
      </c>
      <c r="J263" s="47"/>
      <c r="K263" s="32" t="s">
        <v>32</v>
      </c>
      <c r="L263" s="43" t="s">
        <v>283</v>
      </c>
      <c r="M263" s="240"/>
      <c r="N263" s="7">
        <v>1</v>
      </c>
      <c r="O263" s="7" t="s">
        <v>281</v>
      </c>
      <c r="P263" s="7" t="s">
        <v>303</v>
      </c>
      <c r="Q263" s="8" t="s">
        <v>303</v>
      </c>
      <c r="R263" s="8" t="s">
        <v>918</v>
      </c>
      <c r="S263" s="23" t="s">
        <v>919</v>
      </c>
      <c r="T263" s="48"/>
    </row>
    <row r="264" spans="1:20" ht="32" x14ac:dyDescent="0.2">
      <c r="A264">
        <f t="shared" si="20"/>
        <v>5</v>
      </c>
      <c r="B264" t="s">
        <v>33</v>
      </c>
      <c r="C264" t="s">
        <v>375</v>
      </c>
      <c r="D264" t="str">
        <f t="shared" si="21"/>
        <v>1a</v>
      </c>
      <c r="E264" t="str">
        <f t="shared" si="22"/>
        <v>Resonera</v>
      </c>
      <c r="F264" t="str">
        <f t="shared" si="23"/>
        <v>5_x5_2x_G_1a</v>
      </c>
      <c r="G264" t="str">
        <f>IFERROR(INDEX(#REF!,MATCH('Kap5-6'!F264,#REF!,0),2),"")</f>
        <v/>
      </c>
      <c r="H264" s="97"/>
      <c r="I264" s="97"/>
      <c r="J264" s="49"/>
      <c r="K264" s="97"/>
      <c r="L264" s="10"/>
      <c r="M264" s="241"/>
      <c r="N264" s="11">
        <v>2</v>
      </c>
      <c r="O264" s="11" t="s">
        <v>283</v>
      </c>
      <c r="P264" s="11" t="s">
        <v>304</v>
      </c>
      <c r="Q264" s="12" t="s">
        <v>920</v>
      </c>
      <c r="R264" s="56">
        <v>9032</v>
      </c>
      <c r="S264" s="9" t="s">
        <v>921</v>
      </c>
      <c r="T264" s="48"/>
    </row>
    <row r="265" spans="1:20" ht="17" thickBot="1" x14ac:dyDescent="0.25">
      <c r="A265">
        <f t="shared" si="20"/>
        <v>5</v>
      </c>
      <c r="B265" t="s">
        <v>33</v>
      </c>
      <c r="C265" t="s">
        <v>375</v>
      </c>
      <c r="D265" t="str">
        <f t="shared" si="21"/>
        <v>1a</v>
      </c>
      <c r="E265" t="str">
        <f t="shared" si="22"/>
        <v>Resonera</v>
      </c>
      <c r="F265" t="str">
        <f t="shared" si="23"/>
        <v>5_x5_2x_G_1a</v>
      </c>
      <c r="G265" t="str">
        <f>IFERROR(INDEX(#REF!,MATCH('Kap5-6'!F265,#REF!,0),2),"")</f>
        <v/>
      </c>
      <c r="H265" s="98"/>
      <c r="I265" s="98"/>
      <c r="J265" s="50"/>
      <c r="K265" s="98"/>
      <c r="L265" s="17"/>
      <c r="M265" s="242"/>
      <c r="N265" s="20"/>
      <c r="O265" s="20"/>
      <c r="P265" s="20"/>
      <c r="Q265" s="22"/>
      <c r="R265" s="22"/>
      <c r="S265" s="13"/>
      <c r="T265" s="48"/>
    </row>
    <row r="266" spans="1:20" ht="81" thickBot="1" x14ac:dyDescent="0.25">
      <c r="A266">
        <f t="shared" si="20"/>
        <v>5</v>
      </c>
      <c r="B266" t="s">
        <v>33</v>
      </c>
      <c r="C266" t="s">
        <v>375</v>
      </c>
      <c r="D266" t="str">
        <f t="shared" si="21"/>
        <v>1b</v>
      </c>
      <c r="E266" t="str">
        <f t="shared" si="22"/>
        <v>Resonera</v>
      </c>
      <c r="F266" t="str">
        <f t="shared" si="23"/>
        <v>5_x5_2x_G_1b</v>
      </c>
      <c r="G266" t="str">
        <f>IFERROR(INDEX(#REF!,MATCH('Kap5-6'!F266,#REF!,0),2),"")</f>
        <v/>
      </c>
      <c r="H266" s="32">
        <v>5</v>
      </c>
      <c r="I266" s="32" t="s">
        <v>33</v>
      </c>
      <c r="J266" s="47"/>
      <c r="K266" s="32" t="s">
        <v>35</v>
      </c>
      <c r="L266" s="43" t="s">
        <v>283</v>
      </c>
      <c r="M266" s="240"/>
      <c r="N266" s="7">
        <v>1</v>
      </c>
      <c r="O266" s="7" t="s">
        <v>283</v>
      </c>
      <c r="P266" s="7" t="s">
        <v>304</v>
      </c>
      <c r="Q266" s="8" t="s">
        <v>922</v>
      </c>
      <c r="R266" s="8" t="s">
        <v>923</v>
      </c>
      <c r="S266" s="23" t="s">
        <v>924</v>
      </c>
      <c r="T266" s="48"/>
    </row>
    <row r="267" spans="1:20" ht="32" x14ac:dyDescent="0.2">
      <c r="A267">
        <f t="shared" si="20"/>
        <v>5</v>
      </c>
      <c r="B267" t="s">
        <v>33</v>
      </c>
      <c r="C267" t="s">
        <v>375</v>
      </c>
      <c r="D267" t="str">
        <f t="shared" si="21"/>
        <v>1b</v>
      </c>
      <c r="E267" t="str">
        <f t="shared" si="22"/>
        <v>Resonera</v>
      </c>
      <c r="F267" t="str">
        <f t="shared" si="23"/>
        <v>5_x5_2x_G_1b</v>
      </c>
      <c r="G267" t="str">
        <f>IFERROR(INDEX(#REF!,MATCH('Kap5-6'!F267,#REF!,0),2),"")</f>
        <v/>
      </c>
      <c r="H267" s="97"/>
      <c r="I267" s="97"/>
      <c r="J267" s="49"/>
      <c r="K267" s="97"/>
      <c r="L267" s="10"/>
      <c r="M267" s="241"/>
      <c r="N267" s="11">
        <v>2</v>
      </c>
      <c r="O267" s="11" t="s">
        <v>283</v>
      </c>
      <c r="P267" s="11" t="s">
        <v>304</v>
      </c>
      <c r="Q267" s="12" t="s">
        <v>925</v>
      </c>
      <c r="R267" s="56">
        <v>15210</v>
      </c>
      <c r="S267" s="9" t="s">
        <v>926</v>
      </c>
      <c r="T267" s="48"/>
    </row>
    <row r="268" spans="1:20" ht="17" thickBot="1" x14ac:dyDescent="0.25">
      <c r="A268">
        <f t="shared" si="20"/>
        <v>5</v>
      </c>
      <c r="B268" t="s">
        <v>33</v>
      </c>
      <c r="C268" t="s">
        <v>375</v>
      </c>
      <c r="D268" t="str">
        <f t="shared" si="21"/>
        <v>1b</v>
      </c>
      <c r="E268" t="str">
        <f t="shared" si="22"/>
        <v>Resonera</v>
      </c>
      <c r="F268" t="str">
        <f t="shared" si="23"/>
        <v>5_x5_2x_G_1b</v>
      </c>
      <c r="G268" t="str">
        <f>IFERROR(INDEX(#REF!,MATCH('Kap5-6'!F268,#REF!,0),2),"")</f>
        <v/>
      </c>
      <c r="H268" s="98"/>
      <c r="I268" s="98"/>
      <c r="J268" s="50"/>
      <c r="K268" s="98"/>
      <c r="L268" s="17"/>
      <c r="M268" s="242"/>
      <c r="N268" s="20"/>
      <c r="O268" s="20"/>
      <c r="P268" s="20"/>
      <c r="Q268" s="22"/>
      <c r="R268" s="22"/>
      <c r="S268" s="13"/>
      <c r="T268" s="48"/>
    </row>
    <row r="269" spans="1:20" ht="65" thickBot="1" x14ac:dyDescent="0.25">
      <c r="A269">
        <f t="shared" si="20"/>
        <v>5</v>
      </c>
      <c r="B269" t="s">
        <v>33</v>
      </c>
      <c r="C269" t="s">
        <v>375</v>
      </c>
      <c r="D269" t="str">
        <f t="shared" si="21"/>
        <v>2a</v>
      </c>
      <c r="E269" t="str">
        <f t="shared" si="22"/>
        <v>Resonera</v>
      </c>
      <c r="F269" t="str">
        <f t="shared" si="23"/>
        <v>5_x5_2x_G_2a</v>
      </c>
      <c r="G269" t="str">
        <f>IFERROR(INDEX(#REF!,MATCH('Kap5-6'!F269,#REF!,0),2),"")</f>
        <v/>
      </c>
      <c r="H269" s="32">
        <v>5</v>
      </c>
      <c r="I269" s="32" t="s">
        <v>254</v>
      </c>
      <c r="J269" s="47"/>
      <c r="K269" s="32" t="s">
        <v>162</v>
      </c>
      <c r="L269" s="43" t="s">
        <v>283</v>
      </c>
      <c r="M269" s="240"/>
      <c r="N269" s="7">
        <v>1</v>
      </c>
      <c r="O269" s="7" t="s">
        <v>283</v>
      </c>
      <c r="P269" s="7" t="s">
        <v>304</v>
      </c>
      <c r="Q269" s="8" t="s">
        <v>927</v>
      </c>
      <c r="R269" s="8" t="s">
        <v>928</v>
      </c>
      <c r="S269" s="23" t="s">
        <v>929</v>
      </c>
      <c r="T269" s="48"/>
    </row>
    <row r="270" spans="1:20" x14ac:dyDescent="0.2">
      <c r="A270">
        <f t="shared" si="20"/>
        <v>5</v>
      </c>
      <c r="B270" t="s">
        <v>33</v>
      </c>
      <c r="C270" t="s">
        <v>375</v>
      </c>
      <c r="D270" t="str">
        <f t="shared" si="21"/>
        <v>2a</v>
      </c>
      <c r="E270" t="str">
        <f t="shared" si="22"/>
        <v>Resonera</v>
      </c>
      <c r="F270" t="str">
        <f t="shared" si="23"/>
        <v>5_x5_2x_G_2a</v>
      </c>
      <c r="G270" t="str">
        <f>IFERROR(INDEX(#REF!,MATCH('Kap5-6'!F270,#REF!,0),2),"")</f>
        <v/>
      </c>
      <c r="H270" s="97"/>
      <c r="I270" s="97"/>
      <c r="J270" s="49"/>
      <c r="K270" s="97"/>
      <c r="L270" s="10"/>
      <c r="M270" s="241"/>
      <c r="N270" s="11">
        <v>2</v>
      </c>
      <c r="O270" s="11" t="s">
        <v>283</v>
      </c>
      <c r="P270" s="11" t="s">
        <v>304</v>
      </c>
      <c r="Q270" s="12" t="s">
        <v>930</v>
      </c>
      <c r="R270" s="56">
        <v>2500000</v>
      </c>
      <c r="S270" s="9" t="s">
        <v>931</v>
      </c>
      <c r="T270" s="48"/>
    </row>
    <row r="271" spans="1:20" ht="17" thickBot="1" x14ac:dyDescent="0.25">
      <c r="A271">
        <f t="shared" si="20"/>
        <v>5</v>
      </c>
      <c r="B271" t="s">
        <v>33</v>
      </c>
      <c r="C271" t="s">
        <v>375</v>
      </c>
      <c r="D271" t="str">
        <f t="shared" si="21"/>
        <v>2a</v>
      </c>
      <c r="E271" t="str">
        <f t="shared" si="22"/>
        <v>Resonera</v>
      </c>
      <c r="F271" t="str">
        <f t="shared" si="23"/>
        <v>5_x5_2x_G_2a</v>
      </c>
      <c r="G271" t="str">
        <f>IFERROR(INDEX(#REF!,MATCH('Kap5-6'!F271,#REF!,0),2),"")</f>
        <v/>
      </c>
      <c r="H271" s="98"/>
      <c r="I271" s="98"/>
      <c r="J271" s="50"/>
      <c r="K271" s="98"/>
      <c r="L271" s="17"/>
      <c r="M271" s="242"/>
      <c r="N271" s="20"/>
      <c r="O271" s="20"/>
      <c r="P271" s="20"/>
      <c r="Q271" s="22"/>
      <c r="R271" s="22"/>
      <c r="S271" s="13"/>
      <c r="T271" s="48"/>
    </row>
    <row r="272" spans="1:20" ht="65" thickBot="1" x14ac:dyDescent="0.25">
      <c r="A272">
        <f t="shared" si="20"/>
        <v>5</v>
      </c>
      <c r="B272" t="s">
        <v>33</v>
      </c>
      <c r="C272" t="s">
        <v>375</v>
      </c>
      <c r="D272" t="str">
        <f t="shared" si="21"/>
        <v>2b</v>
      </c>
      <c r="E272" t="str">
        <f t="shared" si="22"/>
        <v>Resonera</v>
      </c>
      <c r="F272" t="str">
        <f t="shared" si="23"/>
        <v>5_x5_2x_G_2b</v>
      </c>
      <c r="G272" t="str">
        <f>IFERROR(INDEX(#REF!,MATCH('Kap5-6'!F272,#REF!,0),2),"")</f>
        <v/>
      </c>
      <c r="H272" s="32">
        <v>5</v>
      </c>
      <c r="I272" s="32" t="s">
        <v>254</v>
      </c>
      <c r="J272" s="47"/>
      <c r="K272" s="32" t="s">
        <v>163</v>
      </c>
      <c r="L272" s="43" t="s">
        <v>283</v>
      </c>
      <c r="M272" s="240"/>
      <c r="N272" s="7">
        <v>1</v>
      </c>
      <c r="O272" s="7" t="s">
        <v>283</v>
      </c>
      <c r="P272" s="7" t="s">
        <v>311</v>
      </c>
      <c r="Q272" s="8" t="s">
        <v>932</v>
      </c>
      <c r="R272" s="8" t="s">
        <v>933</v>
      </c>
      <c r="S272" s="23" t="s">
        <v>934</v>
      </c>
      <c r="T272" s="48"/>
    </row>
    <row r="273" spans="1:20" x14ac:dyDescent="0.2">
      <c r="A273">
        <f t="shared" si="20"/>
        <v>5</v>
      </c>
      <c r="B273" t="s">
        <v>33</v>
      </c>
      <c r="C273" t="s">
        <v>375</v>
      </c>
      <c r="D273" t="str">
        <f t="shared" si="21"/>
        <v>2b</v>
      </c>
      <c r="E273" t="str">
        <f t="shared" si="22"/>
        <v>Resonera</v>
      </c>
      <c r="F273" t="str">
        <f t="shared" si="23"/>
        <v>5_x5_2x_G_2b</v>
      </c>
      <c r="G273" t="str">
        <f>IFERROR(INDEX(#REF!,MATCH('Kap5-6'!F273,#REF!,0),2),"")</f>
        <v/>
      </c>
      <c r="H273" s="97"/>
      <c r="I273" s="97"/>
      <c r="J273" s="49"/>
      <c r="K273" s="97"/>
      <c r="L273" s="10"/>
      <c r="M273" s="241"/>
      <c r="N273" s="11"/>
      <c r="O273" s="11"/>
      <c r="P273" s="11"/>
      <c r="Q273" s="12"/>
      <c r="R273" s="12"/>
      <c r="S273" s="9"/>
      <c r="T273" s="48"/>
    </row>
    <row r="274" spans="1:20" ht="17" thickBot="1" x14ac:dyDescent="0.25">
      <c r="A274">
        <f t="shared" si="20"/>
        <v>5</v>
      </c>
      <c r="B274" t="s">
        <v>33</v>
      </c>
      <c r="C274" t="s">
        <v>375</v>
      </c>
      <c r="D274" t="str">
        <f t="shared" si="21"/>
        <v>2b</v>
      </c>
      <c r="E274" t="str">
        <f t="shared" si="22"/>
        <v>Resonera</v>
      </c>
      <c r="F274" t="str">
        <f t="shared" si="23"/>
        <v>5_x5_2x_G_2b</v>
      </c>
      <c r="G274" t="str">
        <f>IFERROR(INDEX(#REF!,MATCH('Kap5-6'!F274,#REF!,0),2),"")</f>
        <v/>
      </c>
      <c r="H274" s="98"/>
      <c r="I274" s="98"/>
      <c r="J274" s="50"/>
      <c r="K274" s="98"/>
      <c r="L274" s="17"/>
      <c r="M274" s="242"/>
      <c r="N274" s="20"/>
      <c r="O274" s="20"/>
      <c r="P274" s="20"/>
      <c r="Q274" s="22"/>
      <c r="R274" s="22"/>
      <c r="S274" s="13"/>
      <c r="T274" s="48"/>
    </row>
    <row r="275" spans="1:20" ht="65" thickBot="1" x14ac:dyDescent="0.25">
      <c r="A275">
        <f t="shared" si="20"/>
        <v>5</v>
      </c>
      <c r="B275" t="s">
        <v>33</v>
      </c>
      <c r="C275" t="s">
        <v>375</v>
      </c>
      <c r="D275" t="str">
        <f t="shared" si="21"/>
        <v>3a</v>
      </c>
      <c r="E275" t="str">
        <f t="shared" si="22"/>
        <v>Resonera</v>
      </c>
      <c r="F275" t="str">
        <f t="shared" si="23"/>
        <v>5_x5_2x_G_3a</v>
      </c>
      <c r="G275" t="str">
        <f>IFERROR(INDEX(#REF!,MATCH('Kap5-6'!F275,#REF!,0),2),"")</f>
        <v/>
      </c>
      <c r="H275" s="32">
        <v>5</v>
      </c>
      <c r="I275" s="32" t="s">
        <v>254</v>
      </c>
      <c r="J275" s="47"/>
      <c r="K275" s="32" t="s">
        <v>36</v>
      </c>
      <c r="L275" s="43" t="s">
        <v>283</v>
      </c>
      <c r="M275" s="240"/>
      <c r="N275" s="7">
        <v>1</v>
      </c>
      <c r="O275" s="7" t="s">
        <v>283</v>
      </c>
      <c r="P275" s="7" t="s">
        <v>311</v>
      </c>
      <c r="Q275" s="8" t="s">
        <v>935</v>
      </c>
      <c r="R275" s="8" t="s">
        <v>936</v>
      </c>
      <c r="S275" s="23" t="s">
        <v>937</v>
      </c>
      <c r="T275" s="48"/>
    </row>
    <row r="276" spans="1:20" ht="48" x14ac:dyDescent="0.2">
      <c r="A276">
        <f t="shared" si="20"/>
        <v>5</v>
      </c>
      <c r="B276" t="s">
        <v>33</v>
      </c>
      <c r="C276" t="s">
        <v>375</v>
      </c>
      <c r="D276" t="str">
        <f t="shared" si="21"/>
        <v>3a</v>
      </c>
      <c r="E276" t="str">
        <f t="shared" si="22"/>
        <v>Resonera</v>
      </c>
      <c r="F276" t="str">
        <f t="shared" si="23"/>
        <v>5_x5_2x_G_3a</v>
      </c>
      <c r="G276" t="str">
        <f>IFERROR(INDEX(#REF!,MATCH('Kap5-6'!F276,#REF!,0),2),"")</f>
        <v/>
      </c>
      <c r="H276" s="97"/>
      <c r="I276" s="97"/>
      <c r="J276" s="49"/>
      <c r="K276" s="97"/>
      <c r="L276" s="10"/>
      <c r="M276" s="241"/>
      <c r="N276" s="11">
        <v>2</v>
      </c>
      <c r="O276" s="11" t="s">
        <v>283</v>
      </c>
      <c r="P276" s="11" t="s">
        <v>304</v>
      </c>
      <c r="Q276" s="12" t="s">
        <v>938</v>
      </c>
      <c r="R276" s="12">
        <v>0.4</v>
      </c>
      <c r="S276" s="9" t="s">
        <v>939</v>
      </c>
      <c r="T276" s="48"/>
    </row>
    <row r="277" spans="1:20" ht="17" thickBot="1" x14ac:dyDescent="0.25">
      <c r="A277">
        <f t="shared" si="20"/>
        <v>5</v>
      </c>
      <c r="B277" t="s">
        <v>33</v>
      </c>
      <c r="C277" t="s">
        <v>375</v>
      </c>
      <c r="D277" t="str">
        <f t="shared" si="21"/>
        <v>3a</v>
      </c>
      <c r="E277" t="str">
        <f t="shared" si="22"/>
        <v>Resonera</v>
      </c>
      <c r="F277" t="str">
        <f t="shared" si="23"/>
        <v>5_x5_2x_G_3a</v>
      </c>
      <c r="G277" t="str">
        <f>IFERROR(INDEX(#REF!,MATCH('Kap5-6'!F277,#REF!,0),2),"")</f>
        <v/>
      </c>
      <c r="H277" s="98"/>
      <c r="I277" s="98"/>
      <c r="J277" s="50"/>
      <c r="K277" s="98"/>
      <c r="L277" s="17"/>
      <c r="M277" s="242"/>
      <c r="N277" s="20"/>
      <c r="O277" s="20"/>
      <c r="P277" s="20"/>
      <c r="Q277" s="22"/>
      <c r="R277" s="22"/>
      <c r="S277" s="13"/>
      <c r="T277" s="48"/>
    </row>
    <row r="278" spans="1:20" ht="65" thickBot="1" x14ac:dyDescent="0.25">
      <c r="A278">
        <f t="shared" si="20"/>
        <v>5</v>
      </c>
      <c r="B278" t="s">
        <v>33</v>
      </c>
      <c r="C278" t="s">
        <v>375</v>
      </c>
      <c r="D278" t="str">
        <f t="shared" si="21"/>
        <v>3b</v>
      </c>
      <c r="E278" t="str">
        <f t="shared" si="22"/>
        <v>Resonera</v>
      </c>
      <c r="F278" t="str">
        <f t="shared" si="23"/>
        <v>5_x5_2x_G_3b</v>
      </c>
      <c r="G278" t="str">
        <f>IFERROR(INDEX(#REF!,MATCH('Kap5-6'!F278,#REF!,0),2),"")</f>
        <v/>
      </c>
      <c r="H278" s="32">
        <v>5</v>
      </c>
      <c r="I278" s="32" t="s">
        <v>254</v>
      </c>
      <c r="J278" s="47"/>
      <c r="K278" s="32" t="s">
        <v>37</v>
      </c>
      <c r="L278" s="43" t="s">
        <v>283</v>
      </c>
      <c r="M278" s="240"/>
      <c r="N278" s="7">
        <v>1</v>
      </c>
      <c r="O278" s="7" t="s">
        <v>283</v>
      </c>
      <c r="P278" s="7" t="s">
        <v>311</v>
      </c>
      <c r="Q278" s="8" t="s">
        <v>940</v>
      </c>
      <c r="R278" s="12" t="s">
        <v>941</v>
      </c>
      <c r="S278" s="23" t="s">
        <v>942</v>
      </c>
      <c r="T278" s="48"/>
    </row>
    <row r="279" spans="1:20" ht="48" x14ac:dyDescent="0.2">
      <c r="A279">
        <f t="shared" si="20"/>
        <v>5</v>
      </c>
      <c r="B279" t="s">
        <v>33</v>
      </c>
      <c r="C279" t="s">
        <v>375</v>
      </c>
      <c r="D279" t="str">
        <f t="shared" si="21"/>
        <v>3b</v>
      </c>
      <c r="E279" t="str">
        <f t="shared" si="22"/>
        <v>Resonera</v>
      </c>
      <c r="F279" t="str">
        <f t="shared" si="23"/>
        <v>5_x5_2x_G_3b</v>
      </c>
      <c r="G279" t="str">
        <f>IFERROR(INDEX(#REF!,MATCH('Kap5-6'!F279,#REF!,0),2),"")</f>
        <v/>
      </c>
      <c r="H279" s="97"/>
      <c r="I279" s="97"/>
      <c r="J279" s="49"/>
      <c r="K279" s="97"/>
      <c r="L279" s="10"/>
      <c r="M279" s="241"/>
      <c r="N279" s="11">
        <v>2</v>
      </c>
      <c r="O279" s="11" t="s">
        <v>283</v>
      </c>
      <c r="P279" s="11" t="s">
        <v>304</v>
      </c>
      <c r="Q279" s="12" t="s">
        <v>943</v>
      </c>
      <c r="R279" s="12">
        <v>0.09</v>
      </c>
      <c r="S279" s="9" t="s">
        <v>944</v>
      </c>
      <c r="T279" s="48"/>
    </row>
    <row r="280" spans="1:20" ht="17" thickBot="1" x14ac:dyDescent="0.25">
      <c r="A280">
        <f t="shared" si="20"/>
        <v>5</v>
      </c>
      <c r="B280" t="s">
        <v>33</v>
      </c>
      <c r="C280" t="s">
        <v>375</v>
      </c>
      <c r="D280" t="str">
        <f t="shared" si="21"/>
        <v>3b</v>
      </c>
      <c r="E280" t="str">
        <f t="shared" si="22"/>
        <v>Resonera</v>
      </c>
      <c r="F280" t="str">
        <f t="shared" si="23"/>
        <v>5_x5_2x_G_3b</v>
      </c>
      <c r="G280" t="str">
        <f>IFERROR(INDEX(#REF!,MATCH('Kap5-6'!F280,#REF!,0),2),"")</f>
        <v/>
      </c>
      <c r="H280" s="98"/>
      <c r="I280" s="98"/>
      <c r="J280" s="50"/>
      <c r="K280" s="98"/>
      <c r="L280" s="17"/>
      <c r="M280" s="242"/>
      <c r="N280" s="20"/>
      <c r="O280" s="20"/>
      <c r="P280" s="20"/>
      <c r="Q280" s="22"/>
      <c r="R280" s="22"/>
      <c r="S280" s="13"/>
      <c r="T280" s="48"/>
    </row>
    <row r="281" spans="1:20" ht="65" thickBot="1" x14ac:dyDescent="0.25">
      <c r="A281">
        <f t="shared" si="20"/>
        <v>5</v>
      </c>
      <c r="B281" t="s">
        <v>33</v>
      </c>
      <c r="C281" t="s">
        <v>375</v>
      </c>
      <c r="D281" t="str">
        <f t="shared" si="21"/>
        <v>3c</v>
      </c>
      <c r="E281" t="str">
        <f t="shared" si="22"/>
        <v>Resonera</v>
      </c>
      <c r="F281" t="str">
        <f t="shared" si="23"/>
        <v>5_x5_2x_G_3c</v>
      </c>
      <c r="G281" t="str">
        <f>IFERROR(INDEX(#REF!,MATCH('Kap5-6'!F281,#REF!,0),2),"")</f>
        <v/>
      </c>
      <c r="H281" s="32">
        <v>5</v>
      </c>
      <c r="I281" s="32" t="s">
        <v>254</v>
      </c>
      <c r="J281" s="47"/>
      <c r="K281" s="32" t="s">
        <v>165</v>
      </c>
      <c r="L281" s="43" t="s">
        <v>283</v>
      </c>
      <c r="M281" s="240"/>
      <c r="N281" s="7">
        <v>1</v>
      </c>
      <c r="O281" s="7" t="s">
        <v>283</v>
      </c>
      <c r="P281" s="7" t="s">
        <v>311</v>
      </c>
      <c r="Q281" s="8" t="s">
        <v>945</v>
      </c>
      <c r="R281" s="8" t="s">
        <v>946</v>
      </c>
      <c r="S281" s="23" t="s">
        <v>947</v>
      </c>
      <c r="T281" s="48"/>
    </row>
    <row r="282" spans="1:20" ht="48" x14ac:dyDescent="0.2">
      <c r="A282">
        <f t="shared" si="20"/>
        <v>5</v>
      </c>
      <c r="B282" t="s">
        <v>33</v>
      </c>
      <c r="C282" t="s">
        <v>375</v>
      </c>
      <c r="D282" t="str">
        <f t="shared" si="21"/>
        <v>3c</v>
      </c>
      <c r="E282" t="str">
        <f t="shared" si="22"/>
        <v>Resonera</v>
      </c>
      <c r="F282" t="str">
        <f t="shared" si="23"/>
        <v>5_x5_2x_G_3c</v>
      </c>
      <c r="G282" t="str">
        <f>IFERROR(INDEX(#REF!,MATCH('Kap5-6'!F282,#REF!,0),2),"")</f>
        <v/>
      </c>
      <c r="H282" s="97"/>
      <c r="I282" s="97"/>
      <c r="J282" s="49"/>
      <c r="K282" s="97"/>
      <c r="L282" s="10"/>
      <c r="M282" s="241"/>
      <c r="N282" s="11">
        <v>2</v>
      </c>
      <c r="O282" s="11" t="s">
        <v>283</v>
      </c>
      <c r="P282" s="11" t="s">
        <v>304</v>
      </c>
      <c r="Q282" s="12" t="s">
        <v>948</v>
      </c>
      <c r="R282" s="12">
        <v>8.0000000000000002E-3</v>
      </c>
      <c r="S282" s="9" t="s">
        <v>949</v>
      </c>
      <c r="T282" s="48"/>
    </row>
    <row r="283" spans="1:20" ht="17" thickBot="1" x14ac:dyDescent="0.25">
      <c r="A283">
        <f t="shared" si="20"/>
        <v>5</v>
      </c>
      <c r="B283" t="s">
        <v>33</v>
      </c>
      <c r="C283" t="s">
        <v>375</v>
      </c>
      <c r="D283" t="str">
        <f t="shared" si="21"/>
        <v>3c</v>
      </c>
      <c r="E283" t="str">
        <f t="shared" si="22"/>
        <v>Resonera</v>
      </c>
      <c r="F283" t="str">
        <f t="shared" si="23"/>
        <v>5_x5_2x_G_3c</v>
      </c>
      <c r="G283" t="str">
        <f>IFERROR(INDEX(#REF!,MATCH('Kap5-6'!F283,#REF!,0),2),"")</f>
        <v/>
      </c>
      <c r="H283" s="98"/>
      <c r="I283" s="98"/>
      <c r="J283" s="50"/>
      <c r="K283" s="98"/>
      <c r="L283" s="17"/>
      <c r="M283" s="242"/>
      <c r="N283" s="20"/>
      <c r="O283" s="20"/>
      <c r="P283" s="20"/>
      <c r="Q283" s="22"/>
      <c r="R283" s="22"/>
      <c r="S283" s="13"/>
      <c r="T283" s="48"/>
    </row>
    <row r="284" spans="1:20" ht="65" thickBot="1" x14ac:dyDescent="0.25">
      <c r="A284">
        <f t="shared" si="20"/>
        <v>5</v>
      </c>
      <c r="B284" t="s">
        <v>33</v>
      </c>
      <c r="C284" t="s">
        <v>375</v>
      </c>
      <c r="D284" t="str">
        <f t="shared" si="21"/>
        <v>4a</v>
      </c>
      <c r="E284" t="str">
        <f t="shared" si="22"/>
        <v>Resonera</v>
      </c>
      <c r="F284" t="str">
        <f t="shared" si="23"/>
        <v>5_x5_2x_G_4a</v>
      </c>
      <c r="G284" t="str">
        <f>IFERROR(INDEX(#REF!,MATCH('Kap5-6'!F284,#REF!,0),2),"")</f>
        <v/>
      </c>
      <c r="H284" s="32">
        <v>5</v>
      </c>
      <c r="I284" s="32" t="s">
        <v>254</v>
      </c>
      <c r="J284" s="47"/>
      <c r="K284" s="32" t="s">
        <v>38</v>
      </c>
      <c r="L284" s="43" t="s">
        <v>283</v>
      </c>
      <c r="M284" s="240"/>
      <c r="N284" s="7">
        <v>1</v>
      </c>
      <c r="O284" s="7" t="s">
        <v>283</v>
      </c>
      <c r="P284" s="7" t="s">
        <v>311</v>
      </c>
      <c r="Q284" s="8" t="s">
        <v>950</v>
      </c>
      <c r="R284" s="8" t="s">
        <v>951</v>
      </c>
      <c r="S284" s="23" t="s">
        <v>952</v>
      </c>
      <c r="T284" s="48"/>
    </row>
    <row r="285" spans="1:20" ht="48" x14ac:dyDescent="0.2">
      <c r="A285">
        <f t="shared" si="20"/>
        <v>5</v>
      </c>
      <c r="B285" t="s">
        <v>33</v>
      </c>
      <c r="C285" t="s">
        <v>375</v>
      </c>
      <c r="D285" t="str">
        <f t="shared" si="21"/>
        <v>4a</v>
      </c>
      <c r="E285" t="str">
        <f t="shared" si="22"/>
        <v>Resonera</v>
      </c>
      <c r="F285" t="str">
        <f t="shared" si="23"/>
        <v>5_x5_2x_G_4a</v>
      </c>
      <c r="G285" t="str">
        <f>IFERROR(INDEX(#REF!,MATCH('Kap5-6'!F285,#REF!,0),2),"")</f>
        <v/>
      </c>
      <c r="H285" s="97"/>
      <c r="I285" s="97"/>
      <c r="J285" s="49"/>
      <c r="K285" s="97"/>
      <c r="L285" s="10"/>
      <c r="M285" s="241"/>
      <c r="N285" s="11">
        <v>2</v>
      </c>
      <c r="O285" s="11" t="s">
        <v>283</v>
      </c>
      <c r="P285" s="11" t="s">
        <v>304</v>
      </c>
      <c r="Q285" s="12" t="s">
        <v>953</v>
      </c>
      <c r="R285" s="12">
        <v>1.2</v>
      </c>
      <c r="S285" s="9" t="s">
        <v>954</v>
      </c>
      <c r="T285" s="48"/>
    </row>
    <row r="286" spans="1:20" ht="17" thickBot="1" x14ac:dyDescent="0.25">
      <c r="A286">
        <f t="shared" si="20"/>
        <v>5</v>
      </c>
      <c r="B286" t="s">
        <v>33</v>
      </c>
      <c r="C286" t="s">
        <v>375</v>
      </c>
      <c r="D286" t="str">
        <f t="shared" si="21"/>
        <v>4a</v>
      </c>
      <c r="E286" t="str">
        <f t="shared" si="22"/>
        <v>Resonera</v>
      </c>
      <c r="F286" t="str">
        <f t="shared" si="23"/>
        <v>5_x5_2x_G_4a</v>
      </c>
      <c r="G286" t="str">
        <f>IFERROR(INDEX(#REF!,MATCH('Kap5-6'!F286,#REF!,0),2),"")</f>
        <v/>
      </c>
      <c r="H286" s="98"/>
      <c r="I286" s="98"/>
      <c r="J286" s="50"/>
      <c r="K286" s="98"/>
      <c r="L286" s="17"/>
      <c r="M286" s="242"/>
      <c r="N286" s="20"/>
      <c r="O286" s="20"/>
      <c r="P286" s="20"/>
      <c r="Q286" s="22"/>
      <c r="R286" s="22"/>
      <c r="S286" s="13"/>
      <c r="T286" s="48"/>
    </row>
    <row r="287" spans="1:20" ht="65" thickBot="1" x14ac:dyDescent="0.25">
      <c r="A287">
        <f t="shared" si="20"/>
        <v>5</v>
      </c>
      <c r="B287" t="s">
        <v>33</v>
      </c>
      <c r="C287" t="s">
        <v>375</v>
      </c>
      <c r="D287" t="str">
        <f t="shared" si="21"/>
        <v>4b</v>
      </c>
      <c r="E287" t="str">
        <f t="shared" si="22"/>
        <v>Resonera</v>
      </c>
      <c r="F287" t="str">
        <f t="shared" si="23"/>
        <v>5_x5_2x_G_4b</v>
      </c>
      <c r="G287" t="str">
        <f>IFERROR(INDEX(#REF!,MATCH('Kap5-6'!F287,#REF!,0),2),"")</f>
        <v/>
      </c>
      <c r="H287" s="32">
        <v>5</v>
      </c>
      <c r="I287" s="32" t="s">
        <v>254</v>
      </c>
      <c r="J287" s="47"/>
      <c r="K287" s="32" t="s">
        <v>39</v>
      </c>
      <c r="L287" s="43" t="s">
        <v>283</v>
      </c>
      <c r="M287" s="240"/>
      <c r="N287" s="7">
        <v>1</v>
      </c>
      <c r="O287" s="7" t="s">
        <v>283</v>
      </c>
      <c r="P287" s="7" t="s">
        <v>311</v>
      </c>
      <c r="Q287" s="8" t="s">
        <v>955</v>
      </c>
      <c r="R287" s="8" t="s">
        <v>956</v>
      </c>
      <c r="S287" s="23" t="s">
        <v>957</v>
      </c>
      <c r="T287" s="48"/>
    </row>
    <row r="288" spans="1:20" ht="48" x14ac:dyDescent="0.2">
      <c r="A288">
        <f t="shared" si="20"/>
        <v>5</v>
      </c>
      <c r="B288" t="s">
        <v>33</v>
      </c>
      <c r="C288" t="s">
        <v>375</v>
      </c>
      <c r="D288" t="str">
        <f t="shared" si="21"/>
        <v>4b</v>
      </c>
      <c r="E288" t="str">
        <f t="shared" si="22"/>
        <v>Resonera</v>
      </c>
      <c r="F288" t="str">
        <f t="shared" si="23"/>
        <v>5_x5_2x_G_4b</v>
      </c>
      <c r="G288" t="str">
        <f>IFERROR(INDEX(#REF!,MATCH('Kap5-6'!F288,#REF!,0),2),"")</f>
        <v/>
      </c>
      <c r="H288" s="97"/>
      <c r="I288" s="97"/>
      <c r="J288" s="49"/>
      <c r="K288" s="97"/>
      <c r="L288" s="10"/>
      <c r="M288" s="241"/>
      <c r="N288" s="11">
        <v>2</v>
      </c>
      <c r="O288" s="11" t="s">
        <v>283</v>
      </c>
      <c r="P288" s="11" t="s">
        <v>304</v>
      </c>
      <c r="Q288" s="12" t="s">
        <v>958</v>
      </c>
      <c r="R288" s="12">
        <v>0.85</v>
      </c>
      <c r="S288" s="9" t="s">
        <v>959</v>
      </c>
      <c r="T288" s="48"/>
    </row>
    <row r="289" spans="1:20" ht="17" thickBot="1" x14ac:dyDescent="0.25">
      <c r="A289">
        <f t="shared" si="20"/>
        <v>5</v>
      </c>
      <c r="B289" t="s">
        <v>33</v>
      </c>
      <c r="C289" t="s">
        <v>375</v>
      </c>
      <c r="D289" t="str">
        <f t="shared" si="21"/>
        <v>4b</v>
      </c>
      <c r="E289" t="str">
        <f t="shared" si="22"/>
        <v>Resonera</v>
      </c>
      <c r="F289" t="str">
        <f t="shared" si="23"/>
        <v>5_x5_2x_G_4b</v>
      </c>
      <c r="G289" t="str">
        <f>IFERROR(INDEX(#REF!,MATCH('Kap5-6'!F289,#REF!,0),2),"")</f>
        <v/>
      </c>
      <c r="H289" s="98"/>
      <c r="I289" s="98"/>
      <c r="J289" s="50"/>
      <c r="K289" s="98"/>
      <c r="L289" s="17"/>
      <c r="M289" s="242"/>
      <c r="N289" s="20"/>
      <c r="O289" s="20"/>
      <c r="P289" s="20"/>
      <c r="Q289" s="22"/>
      <c r="R289" s="22"/>
      <c r="S289" s="13"/>
      <c r="T289" s="48"/>
    </row>
    <row r="290" spans="1:20" ht="65" thickBot="1" x14ac:dyDescent="0.25">
      <c r="A290">
        <f t="shared" si="20"/>
        <v>5</v>
      </c>
      <c r="B290" t="s">
        <v>33</v>
      </c>
      <c r="C290" t="s">
        <v>375</v>
      </c>
      <c r="D290" t="str">
        <f t="shared" si="21"/>
        <v>4c</v>
      </c>
      <c r="E290" t="str">
        <f t="shared" si="22"/>
        <v>Resonera</v>
      </c>
      <c r="F290" t="str">
        <f t="shared" si="23"/>
        <v>5_x5_2x_G_4c</v>
      </c>
      <c r="G290" t="str">
        <f>IFERROR(INDEX(#REF!,MATCH('Kap5-6'!F290,#REF!,0),2),"")</f>
        <v/>
      </c>
      <c r="H290" s="32">
        <v>5</v>
      </c>
      <c r="I290" s="32" t="s">
        <v>254</v>
      </c>
      <c r="J290" s="47"/>
      <c r="K290" s="32" t="s">
        <v>41</v>
      </c>
      <c r="L290" s="43" t="s">
        <v>283</v>
      </c>
      <c r="M290" s="240"/>
      <c r="N290" s="7">
        <v>1</v>
      </c>
      <c r="O290" s="7" t="s">
        <v>283</v>
      </c>
      <c r="P290" s="7" t="s">
        <v>311</v>
      </c>
      <c r="Q290" s="8" t="s">
        <v>960</v>
      </c>
      <c r="R290" s="8" t="s">
        <v>961</v>
      </c>
      <c r="S290" s="23" t="s">
        <v>962</v>
      </c>
      <c r="T290" s="48"/>
    </row>
    <row r="291" spans="1:20" x14ac:dyDescent="0.2">
      <c r="A291">
        <f t="shared" si="20"/>
        <v>5</v>
      </c>
      <c r="B291" t="s">
        <v>33</v>
      </c>
      <c r="C291" t="s">
        <v>375</v>
      </c>
      <c r="D291" t="str">
        <f t="shared" si="21"/>
        <v>4c</v>
      </c>
      <c r="E291" t="str">
        <f t="shared" si="22"/>
        <v>Resonera</v>
      </c>
      <c r="F291" t="str">
        <f t="shared" si="23"/>
        <v>5_x5_2x_G_4c</v>
      </c>
      <c r="G291" t="str">
        <f>IFERROR(INDEX(#REF!,MATCH('Kap5-6'!F291,#REF!,0),2),"")</f>
        <v/>
      </c>
      <c r="H291" s="97"/>
      <c r="I291" s="97"/>
      <c r="J291" s="49"/>
      <c r="K291" s="97"/>
      <c r="L291" s="10"/>
      <c r="M291" s="241"/>
      <c r="N291" s="11"/>
      <c r="O291" s="11"/>
      <c r="P291" s="11"/>
      <c r="Q291" s="12"/>
      <c r="R291" s="12"/>
      <c r="S291" s="9"/>
      <c r="T291" s="48"/>
    </row>
    <row r="292" spans="1:20" ht="17" thickBot="1" x14ac:dyDescent="0.25">
      <c r="A292">
        <f t="shared" si="20"/>
        <v>5</v>
      </c>
      <c r="B292" t="s">
        <v>33</v>
      </c>
      <c r="C292" t="s">
        <v>375</v>
      </c>
      <c r="D292" t="str">
        <f t="shared" si="21"/>
        <v>4c</v>
      </c>
      <c r="E292" t="str">
        <f t="shared" si="22"/>
        <v>Resonera</v>
      </c>
      <c r="F292" t="str">
        <f t="shared" si="23"/>
        <v>5_x5_2x_G_4c</v>
      </c>
      <c r="G292" t="str">
        <f>IFERROR(INDEX(#REF!,MATCH('Kap5-6'!F292,#REF!,0),2),"")</f>
        <v/>
      </c>
      <c r="H292" s="98"/>
      <c r="I292" s="98"/>
      <c r="J292" s="50"/>
      <c r="K292" s="98"/>
      <c r="L292" s="17"/>
      <c r="M292" s="242"/>
      <c r="N292" s="20"/>
      <c r="O292" s="20"/>
      <c r="P292" s="20"/>
      <c r="Q292" s="22"/>
      <c r="R292" s="22"/>
      <c r="S292" s="13"/>
      <c r="T292" s="48"/>
    </row>
    <row r="293" spans="1:20" ht="65" thickBot="1" x14ac:dyDescent="0.25">
      <c r="A293">
        <f t="shared" si="20"/>
        <v>5</v>
      </c>
      <c r="B293" t="s">
        <v>33</v>
      </c>
      <c r="C293" t="s">
        <v>375</v>
      </c>
      <c r="D293" t="str">
        <f t="shared" si="21"/>
        <v>5a</v>
      </c>
      <c r="E293" t="str">
        <f t="shared" si="22"/>
        <v>Resonera</v>
      </c>
      <c r="F293" t="str">
        <f t="shared" si="23"/>
        <v>5_x5_2x_G_5a</v>
      </c>
      <c r="G293" t="str">
        <f>IFERROR(INDEX(#REF!,MATCH('Kap5-6'!F293,#REF!,0),2),"")</f>
        <v/>
      </c>
      <c r="H293" s="32">
        <v>5</v>
      </c>
      <c r="I293" s="32" t="s">
        <v>254</v>
      </c>
      <c r="J293" s="47"/>
      <c r="K293" s="32" t="s">
        <v>42</v>
      </c>
      <c r="L293" s="43" t="s">
        <v>283</v>
      </c>
      <c r="M293" s="240"/>
      <c r="N293" s="7">
        <v>1</v>
      </c>
      <c r="O293" s="7" t="s">
        <v>283</v>
      </c>
      <c r="P293" s="7" t="s">
        <v>311</v>
      </c>
      <c r="Q293" s="8" t="s">
        <v>963</v>
      </c>
      <c r="R293" s="8" t="s">
        <v>964</v>
      </c>
      <c r="S293" s="23" t="s">
        <v>965</v>
      </c>
      <c r="T293" s="48"/>
    </row>
    <row r="294" spans="1:20" x14ac:dyDescent="0.2">
      <c r="A294">
        <f t="shared" si="20"/>
        <v>5</v>
      </c>
      <c r="B294" t="s">
        <v>33</v>
      </c>
      <c r="C294" t="s">
        <v>375</v>
      </c>
      <c r="D294" t="str">
        <f t="shared" si="21"/>
        <v>5a</v>
      </c>
      <c r="E294" t="str">
        <f t="shared" si="22"/>
        <v>Resonera</v>
      </c>
      <c r="F294" t="str">
        <f t="shared" si="23"/>
        <v>5_x5_2x_G_5a</v>
      </c>
      <c r="G294" t="str">
        <f>IFERROR(INDEX(#REF!,MATCH('Kap5-6'!F294,#REF!,0),2),"")</f>
        <v/>
      </c>
      <c r="H294" s="97"/>
      <c r="I294" s="97"/>
      <c r="J294" s="49"/>
      <c r="K294" s="97"/>
      <c r="L294" s="10"/>
      <c r="M294" s="241"/>
      <c r="N294" s="11"/>
      <c r="O294" s="11"/>
      <c r="P294" s="11"/>
      <c r="Q294" s="12"/>
      <c r="R294" s="12"/>
      <c r="S294" s="9"/>
      <c r="T294" s="48"/>
    </row>
    <row r="295" spans="1:20" ht="17" thickBot="1" x14ac:dyDescent="0.25">
      <c r="A295">
        <f t="shared" si="20"/>
        <v>5</v>
      </c>
      <c r="B295" t="s">
        <v>33</v>
      </c>
      <c r="C295" t="s">
        <v>375</v>
      </c>
      <c r="D295" t="str">
        <f t="shared" si="21"/>
        <v>5a</v>
      </c>
      <c r="E295" t="str">
        <f t="shared" si="22"/>
        <v>Resonera</v>
      </c>
      <c r="F295" t="str">
        <f t="shared" si="23"/>
        <v>5_x5_2x_G_5a</v>
      </c>
      <c r="G295" t="str">
        <f>IFERROR(INDEX(#REF!,MATCH('Kap5-6'!F295,#REF!,0),2),"")</f>
        <v/>
      </c>
      <c r="H295" s="98"/>
      <c r="I295" s="98"/>
      <c r="J295" s="50"/>
      <c r="K295" s="98"/>
      <c r="L295" s="17"/>
      <c r="M295" s="242"/>
      <c r="N295" s="20"/>
      <c r="O295" s="20"/>
      <c r="P295" s="20"/>
      <c r="Q295" s="22"/>
      <c r="R295" s="22"/>
      <c r="S295" s="13"/>
      <c r="T295" s="48"/>
    </row>
    <row r="296" spans="1:20" ht="65" thickBot="1" x14ac:dyDescent="0.25">
      <c r="A296">
        <f t="shared" si="20"/>
        <v>5</v>
      </c>
      <c r="B296" t="s">
        <v>33</v>
      </c>
      <c r="C296" t="s">
        <v>375</v>
      </c>
      <c r="D296" t="str">
        <f t="shared" si="21"/>
        <v>5b</v>
      </c>
      <c r="E296" t="str">
        <f t="shared" si="22"/>
        <v>Resonera</v>
      </c>
      <c r="F296" t="str">
        <f t="shared" si="23"/>
        <v>5_x5_2x_G_5b</v>
      </c>
      <c r="G296" t="str">
        <f>IFERROR(INDEX(#REF!,MATCH('Kap5-6'!F296,#REF!,0),2),"")</f>
        <v/>
      </c>
      <c r="H296" s="32">
        <v>5</v>
      </c>
      <c r="I296" s="32" t="s">
        <v>254</v>
      </c>
      <c r="J296" s="47"/>
      <c r="K296" s="32" t="s">
        <v>43</v>
      </c>
      <c r="L296" s="43" t="s">
        <v>283</v>
      </c>
      <c r="M296" s="240"/>
      <c r="N296" s="7">
        <v>1</v>
      </c>
      <c r="O296" s="7" t="s">
        <v>283</v>
      </c>
      <c r="P296" s="7" t="s">
        <v>311</v>
      </c>
      <c r="Q296" s="8" t="s">
        <v>963</v>
      </c>
      <c r="R296" s="8" t="s">
        <v>966</v>
      </c>
      <c r="S296" s="23" t="s">
        <v>967</v>
      </c>
      <c r="T296" s="48"/>
    </row>
    <row r="297" spans="1:20" x14ac:dyDescent="0.2">
      <c r="A297">
        <f t="shared" si="20"/>
        <v>5</v>
      </c>
      <c r="B297" t="s">
        <v>33</v>
      </c>
      <c r="C297" t="s">
        <v>375</v>
      </c>
      <c r="D297" t="str">
        <f t="shared" si="21"/>
        <v>5b</v>
      </c>
      <c r="E297" t="str">
        <f t="shared" si="22"/>
        <v>Resonera</v>
      </c>
      <c r="F297" t="str">
        <f t="shared" si="23"/>
        <v>5_x5_2x_G_5b</v>
      </c>
      <c r="G297" t="str">
        <f>IFERROR(INDEX(#REF!,MATCH('Kap5-6'!F297,#REF!,0),2),"")</f>
        <v/>
      </c>
      <c r="H297" s="97"/>
      <c r="I297" s="97"/>
      <c r="J297" s="49"/>
      <c r="K297" s="97"/>
      <c r="L297" s="10"/>
      <c r="M297" s="241"/>
      <c r="N297" s="11"/>
      <c r="O297" s="11"/>
      <c r="P297" s="11"/>
      <c r="Q297" s="12"/>
      <c r="R297" s="12"/>
      <c r="S297" s="9"/>
      <c r="T297" s="48"/>
    </row>
    <row r="298" spans="1:20" ht="17" thickBot="1" x14ac:dyDescent="0.25">
      <c r="A298">
        <f t="shared" si="20"/>
        <v>5</v>
      </c>
      <c r="B298" t="s">
        <v>33</v>
      </c>
      <c r="C298" t="s">
        <v>375</v>
      </c>
      <c r="D298" t="str">
        <f t="shared" si="21"/>
        <v>5b</v>
      </c>
      <c r="E298" t="str">
        <f t="shared" si="22"/>
        <v>Resonera</v>
      </c>
      <c r="F298" t="str">
        <f t="shared" si="23"/>
        <v>5_x5_2x_G_5b</v>
      </c>
      <c r="G298" t="str">
        <f>IFERROR(INDEX(#REF!,MATCH('Kap5-6'!F298,#REF!,0),2),"")</f>
        <v/>
      </c>
      <c r="H298" s="98"/>
      <c r="I298" s="98"/>
      <c r="J298" s="50"/>
      <c r="K298" s="98"/>
      <c r="L298" s="17"/>
      <c r="M298" s="242"/>
      <c r="N298" s="20"/>
      <c r="O298" s="20"/>
      <c r="P298" s="20"/>
      <c r="Q298" s="22"/>
      <c r="R298" s="22"/>
      <c r="S298" s="13"/>
      <c r="T298" s="48"/>
    </row>
    <row r="299" spans="1:20" ht="17" thickBot="1" x14ac:dyDescent="0.25">
      <c r="A299">
        <f t="shared" si="20"/>
        <v>5</v>
      </c>
      <c r="B299" t="s">
        <v>33</v>
      </c>
      <c r="C299" t="s">
        <v>375</v>
      </c>
      <c r="D299" t="str">
        <f t="shared" si="21"/>
        <v>6a</v>
      </c>
      <c r="E299" t="str">
        <f t="shared" si="22"/>
        <v>Resonera</v>
      </c>
      <c r="F299" t="str">
        <f t="shared" si="23"/>
        <v>5_x5_2x_G_6a</v>
      </c>
      <c r="G299" t="str">
        <f>IFERROR(INDEX(#REF!,MATCH('Kap5-6'!F299,#REF!,0),2),"")</f>
        <v/>
      </c>
      <c r="H299" s="32">
        <v>5</v>
      </c>
      <c r="I299" s="32" t="s">
        <v>254</v>
      </c>
      <c r="J299" s="47"/>
      <c r="K299" s="32" t="s">
        <v>44</v>
      </c>
      <c r="L299" s="43" t="s">
        <v>283</v>
      </c>
      <c r="M299" s="240"/>
      <c r="N299" s="7">
        <v>1</v>
      </c>
      <c r="O299" s="7" t="s">
        <v>283</v>
      </c>
      <c r="P299" s="7" t="s">
        <v>304</v>
      </c>
      <c r="Q299" s="8" t="s">
        <v>968</v>
      </c>
      <c r="R299" s="58">
        <v>48679</v>
      </c>
      <c r="S299" s="23" t="s">
        <v>969</v>
      </c>
      <c r="T299" s="48"/>
    </row>
    <row r="300" spans="1:20" ht="32" x14ac:dyDescent="0.2">
      <c r="A300">
        <f t="shared" si="20"/>
        <v>5</v>
      </c>
      <c r="B300" t="s">
        <v>33</v>
      </c>
      <c r="C300" t="s">
        <v>375</v>
      </c>
      <c r="D300" t="str">
        <f t="shared" si="21"/>
        <v>6a</v>
      </c>
      <c r="E300" t="str">
        <f t="shared" si="22"/>
        <v>Resonera</v>
      </c>
      <c r="F300" t="str">
        <f t="shared" si="23"/>
        <v>5_x5_2x_G_6a</v>
      </c>
      <c r="G300" t="str">
        <f>IFERROR(INDEX(#REF!,MATCH('Kap5-6'!F300,#REF!,0),2),"")</f>
        <v/>
      </c>
      <c r="H300" s="97"/>
      <c r="I300" s="97"/>
      <c r="J300" s="49"/>
      <c r="K300" s="97"/>
      <c r="L300" s="10"/>
      <c r="M300" s="241"/>
      <c r="N300" s="11">
        <v>2</v>
      </c>
      <c r="O300" s="11" t="s">
        <v>283</v>
      </c>
      <c r="P300" s="11" t="s">
        <v>304</v>
      </c>
      <c r="Q300" s="12" t="s">
        <v>970</v>
      </c>
      <c r="R300" s="12">
        <v>400</v>
      </c>
      <c r="S300" s="9" t="s">
        <v>971</v>
      </c>
      <c r="T300" s="48"/>
    </row>
    <row r="301" spans="1:20" ht="17" thickBot="1" x14ac:dyDescent="0.25">
      <c r="A301">
        <f t="shared" si="20"/>
        <v>5</v>
      </c>
      <c r="B301" t="s">
        <v>33</v>
      </c>
      <c r="C301" t="s">
        <v>375</v>
      </c>
      <c r="D301" t="str">
        <f t="shared" si="21"/>
        <v>6a</v>
      </c>
      <c r="E301" t="str">
        <f t="shared" si="22"/>
        <v>Resonera</v>
      </c>
      <c r="F301" t="str">
        <f t="shared" si="23"/>
        <v>5_x5_2x_G_6a</v>
      </c>
      <c r="G301" t="str">
        <f>IFERROR(INDEX(#REF!,MATCH('Kap5-6'!F301,#REF!,0),2),"")</f>
        <v/>
      </c>
      <c r="H301" s="98"/>
      <c r="I301" s="98"/>
      <c r="J301" s="50"/>
      <c r="K301" s="98"/>
      <c r="L301" s="17"/>
      <c r="M301" s="242"/>
      <c r="N301" s="20"/>
      <c r="O301" s="20"/>
      <c r="P301" s="20"/>
      <c r="Q301" s="22"/>
      <c r="R301" s="22"/>
      <c r="S301" s="13"/>
      <c r="T301" s="48"/>
    </row>
    <row r="302" spans="1:20" ht="33" thickBot="1" x14ac:dyDescent="0.25">
      <c r="A302">
        <f t="shared" si="20"/>
        <v>5</v>
      </c>
      <c r="B302" t="s">
        <v>33</v>
      </c>
      <c r="C302" t="s">
        <v>375</v>
      </c>
      <c r="D302" t="str">
        <f t="shared" si="21"/>
        <v>6b</v>
      </c>
      <c r="E302" t="str">
        <f t="shared" si="22"/>
        <v>Resonera</v>
      </c>
      <c r="F302" t="str">
        <f t="shared" si="23"/>
        <v>5_x5_2x_G_6b</v>
      </c>
      <c r="G302" t="str">
        <f>IFERROR(INDEX(#REF!,MATCH('Kap5-6'!F302,#REF!,0),2),"")</f>
        <v/>
      </c>
      <c r="H302" s="32">
        <v>5</v>
      </c>
      <c r="I302" s="32" t="s">
        <v>254</v>
      </c>
      <c r="J302" s="47"/>
      <c r="K302" s="32" t="s">
        <v>45</v>
      </c>
      <c r="L302" s="43" t="s">
        <v>283</v>
      </c>
      <c r="M302" s="240"/>
      <c r="N302" s="7">
        <v>1</v>
      </c>
      <c r="O302" s="7" t="s">
        <v>283</v>
      </c>
      <c r="P302" s="7" t="s">
        <v>304</v>
      </c>
      <c r="Q302" s="8" t="s">
        <v>968</v>
      </c>
      <c r="R302" s="58">
        <v>47279</v>
      </c>
      <c r="S302" s="23" t="s">
        <v>972</v>
      </c>
      <c r="T302" s="48"/>
    </row>
    <row r="303" spans="1:20" ht="32" x14ac:dyDescent="0.2">
      <c r="A303">
        <f t="shared" si="20"/>
        <v>5</v>
      </c>
      <c r="B303" t="s">
        <v>33</v>
      </c>
      <c r="C303" t="s">
        <v>375</v>
      </c>
      <c r="D303" t="str">
        <f t="shared" si="21"/>
        <v>6b</v>
      </c>
      <c r="E303" t="str">
        <f t="shared" si="22"/>
        <v>Resonera</v>
      </c>
      <c r="F303" t="str">
        <f t="shared" si="23"/>
        <v>5_x5_2x_G_6b</v>
      </c>
      <c r="G303" t="str">
        <f>IFERROR(INDEX(#REF!,MATCH('Kap5-6'!F303,#REF!,0),2),"")</f>
        <v/>
      </c>
      <c r="H303" s="97"/>
      <c r="I303" s="97"/>
      <c r="J303" s="49"/>
      <c r="K303" s="97"/>
      <c r="L303" s="10"/>
      <c r="M303" s="241"/>
      <c r="N303" s="11">
        <v>2</v>
      </c>
      <c r="O303" s="11" t="s">
        <v>283</v>
      </c>
      <c r="P303" s="11" t="s">
        <v>304</v>
      </c>
      <c r="Q303" s="12" t="s">
        <v>973</v>
      </c>
      <c r="R303" s="12">
        <v>1000</v>
      </c>
      <c r="S303" s="9" t="s">
        <v>974</v>
      </c>
      <c r="T303" s="48"/>
    </row>
    <row r="304" spans="1:20" ht="17" thickBot="1" x14ac:dyDescent="0.25">
      <c r="A304">
        <f t="shared" si="20"/>
        <v>5</v>
      </c>
      <c r="B304" t="s">
        <v>33</v>
      </c>
      <c r="C304" t="s">
        <v>375</v>
      </c>
      <c r="D304" t="str">
        <f t="shared" si="21"/>
        <v>6b</v>
      </c>
      <c r="E304" t="str">
        <f t="shared" si="22"/>
        <v>Resonera</v>
      </c>
      <c r="F304" t="str">
        <f t="shared" si="23"/>
        <v>5_x5_2x_G_6b</v>
      </c>
      <c r="G304" t="str">
        <f>IFERROR(INDEX(#REF!,MATCH('Kap5-6'!F304,#REF!,0),2),"")</f>
        <v/>
      </c>
      <c r="H304" s="98"/>
      <c r="I304" s="98"/>
      <c r="J304" s="50"/>
      <c r="K304" s="98"/>
      <c r="L304" s="17"/>
      <c r="M304" s="242"/>
      <c r="N304" s="20"/>
      <c r="O304" s="20"/>
      <c r="P304" s="20"/>
      <c r="Q304" s="22"/>
      <c r="R304" s="22"/>
      <c r="S304" s="13"/>
      <c r="T304" s="48"/>
    </row>
    <row r="305" spans="1:20" ht="49" thickBot="1" x14ac:dyDescent="0.25">
      <c r="A305">
        <f t="shared" si="20"/>
        <v>5</v>
      </c>
      <c r="B305" t="s">
        <v>33</v>
      </c>
      <c r="C305" t="s">
        <v>375</v>
      </c>
      <c r="D305" t="str">
        <f t="shared" si="21"/>
        <v>7a</v>
      </c>
      <c r="E305" t="str">
        <f t="shared" si="22"/>
        <v>Resonera</v>
      </c>
      <c r="F305" t="str">
        <f t="shared" si="23"/>
        <v>5_x5_2x_G_7a</v>
      </c>
      <c r="G305" t="str">
        <f>IFERROR(INDEX(#REF!,MATCH('Kap5-6'!F305,#REF!,0),2),"")</f>
        <v/>
      </c>
      <c r="H305" s="32">
        <v>5</v>
      </c>
      <c r="I305" s="32" t="s">
        <v>254</v>
      </c>
      <c r="J305" s="47"/>
      <c r="K305" s="32" t="s">
        <v>47</v>
      </c>
      <c r="L305" s="43" t="s">
        <v>283</v>
      </c>
      <c r="M305" s="240"/>
      <c r="N305" s="7">
        <v>1</v>
      </c>
      <c r="O305" s="7" t="s">
        <v>283</v>
      </c>
      <c r="P305" s="7" t="s">
        <v>304</v>
      </c>
      <c r="Q305" s="8" t="s">
        <v>975</v>
      </c>
      <c r="R305" s="8" t="s">
        <v>976</v>
      </c>
      <c r="S305" s="23" t="s">
        <v>977</v>
      </c>
      <c r="T305" s="48"/>
    </row>
    <row r="306" spans="1:20" x14ac:dyDescent="0.2">
      <c r="A306">
        <f t="shared" si="20"/>
        <v>5</v>
      </c>
      <c r="B306" t="s">
        <v>33</v>
      </c>
      <c r="C306" t="s">
        <v>375</v>
      </c>
      <c r="D306" t="str">
        <f t="shared" si="21"/>
        <v>7a</v>
      </c>
      <c r="E306" t="str">
        <f t="shared" si="22"/>
        <v>Resonera</v>
      </c>
      <c r="F306" t="str">
        <f t="shared" si="23"/>
        <v>5_x5_2x_G_7a</v>
      </c>
      <c r="G306" t="str">
        <f>IFERROR(INDEX(#REF!,MATCH('Kap5-6'!F306,#REF!,0),2),"")</f>
        <v/>
      </c>
      <c r="H306" s="97"/>
      <c r="I306" s="97"/>
      <c r="J306" s="49"/>
      <c r="K306" s="97"/>
      <c r="L306" s="10"/>
      <c r="M306" s="241"/>
      <c r="N306" s="11"/>
      <c r="O306" s="11"/>
      <c r="P306" s="11"/>
      <c r="Q306" s="12"/>
      <c r="R306" s="12"/>
      <c r="S306" s="9"/>
      <c r="T306" s="48"/>
    </row>
    <row r="307" spans="1:20" ht="17" thickBot="1" x14ac:dyDescent="0.25">
      <c r="A307">
        <f t="shared" si="20"/>
        <v>5</v>
      </c>
      <c r="B307" t="s">
        <v>33</v>
      </c>
      <c r="C307" t="s">
        <v>375</v>
      </c>
      <c r="D307" t="str">
        <f t="shared" si="21"/>
        <v>7a</v>
      </c>
      <c r="E307" t="str">
        <f t="shared" si="22"/>
        <v>Resonera</v>
      </c>
      <c r="F307" t="str">
        <f t="shared" si="23"/>
        <v>5_x5_2x_G_7a</v>
      </c>
      <c r="G307" t="str">
        <f>IFERROR(INDEX(#REF!,MATCH('Kap5-6'!F307,#REF!,0),2),"")</f>
        <v/>
      </c>
      <c r="H307" s="98"/>
      <c r="I307" s="98"/>
      <c r="J307" s="50"/>
      <c r="K307" s="98"/>
      <c r="L307" s="17"/>
      <c r="M307" s="242"/>
      <c r="N307" s="20"/>
      <c r="O307" s="20"/>
      <c r="P307" s="20"/>
      <c r="Q307" s="22"/>
      <c r="R307" s="22"/>
      <c r="S307" s="13"/>
      <c r="T307" s="48"/>
    </row>
    <row r="308" spans="1:20" ht="65" thickBot="1" x14ac:dyDescent="0.25">
      <c r="A308">
        <f t="shared" si="20"/>
        <v>5</v>
      </c>
      <c r="B308" t="s">
        <v>33</v>
      </c>
      <c r="C308" t="s">
        <v>375</v>
      </c>
      <c r="D308" t="str">
        <f t="shared" si="21"/>
        <v>7b</v>
      </c>
      <c r="E308" t="str">
        <f t="shared" si="22"/>
        <v>Resonera</v>
      </c>
      <c r="F308" t="str">
        <f t="shared" si="23"/>
        <v>5_x5_2x_G_7b</v>
      </c>
      <c r="G308" t="str">
        <f>IFERROR(INDEX(#REF!,MATCH('Kap5-6'!F308,#REF!,0),2),"")</f>
        <v/>
      </c>
      <c r="H308" s="32">
        <v>5</v>
      </c>
      <c r="I308" s="32" t="s">
        <v>254</v>
      </c>
      <c r="J308" s="47"/>
      <c r="K308" s="32" t="s">
        <v>48</v>
      </c>
      <c r="L308" s="43" t="s">
        <v>283</v>
      </c>
      <c r="M308" s="240"/>
      <c r="N308" s="7">
        <v>1</v>
      </c>
      <c r="O308" s="7" t="s">
        <v>283</v>
      </c>
      <c r="P308" s="7" t="s">
        <v>311</v>
      </c>
      <c r="Q308" s="8" t="s">
        <v>978</v>
      </c>
      <c r="R308" s="8" t="s">
        <v>979</v>
      </c>
      <c r="S308" s="23" t="s">
        <v>980</v>
      </c>
      <c r="T308" s="48"/>
    </row>
    <row r="309" spans="1:20" x14ac:dyDescent="0.2">
      <c r="A309">
        <f t="shared" si="20"/>
        <v>5</v>
      </c>
      <c r="B309" t="s">
        <v>33</v>
      </c>
      <c r="C309" t="s">
        <v>375</v>
      </c>
      <c r="D309" t="str">
        <f t="shared" si="21"/>
        <v>7b</v>
      </c>
      <c r="E309" t="str">
        <f t="shared" si="22"/>
        <v>Resonera</v>
      </c>
      <c r="F309" t="str">
        <f t="shared" si="23"/>
        <v>5_x5_2x_G_7b</v>
      </c>
      <c r="G309" t="str">
        <f>IFERROR(INDEX(#REF!,MATCH('Kap5-6'!F309,#REF!,0),2),"")</f>
        <v/>
      </c>
      <c r="H309" s="97"/>
      <c r="I309" s="97"/>
      <c r="J309" s="49"/>
      <c r="K309" s="97"/>
      <c r="L309" s="10"/>
      <c r="M309" s="241"/>
      <c r="N309" s="11"/>
      <c r="O309" s="11"/>
      <c r="P309" s="11"/>
      <c r="Q309" s="12"/>
      <c r="R309" s="12"/>
      <c r="S309" s="9"/>
      <c r="T309" s="48"/>
    </row>
    <row r="310" spans="1:20" ht="17" thickBot="1" x14ac:dyDescent="0.25">
      <c r="A310">
        <f t="shared" si="20"/>
        <v>5</v>
      </c>
      <c r="B310" t="s">
        <v>33</v>
      </c>
      <c r="C310" t="s">
        <v>375</v>
      </c>
      <c r="D310" t="str">
        <f t="shared" si="21"/>
        <v>7b</v>
      </c>
      <c r="E310" t="str">
        <f t="shared" si="22"/>
        <v>Resonera</v>
      </c>
      <c r="F310" t="str">
        <f t="shared" si="23"/>
        <v>5_x5_2x_G_7b</v>
      </c>
      <c r="G310" t="str">
        <f>IFERROR(INDEX(#REF!,MATCH('Kap5-6'!F310,#REF!,0),2),"")</f>
        <v/>
      </c>
      <c r="H310" s="98"/>
      <c r="I310" s="98"/>
      <c r="J310" s="50"/>
      <c r="K310" s="98"/>
      <c r="L310" s="17"/>
      <c r="M310" s="242"/>
      <c r="N310" s="20"/>
      <c r="O310" s="20"/>
      <c r="P310" s="20"/>
      <c r="Q310" s="22"/>
      <c r="R310" s="22"/>
      <c r="S310" s="13"/>
      <c r="T310" s="48"/>
    </row>
    <row r="311" spans="1:20" ht="65" thickBot="1" x14ac:dyDescent="0.25">
      <c r="A311">
        <f t="shared" si="20"/>
        <v>5</v>
      </c>
      <c r="B311" t="s">
        <v>33</v>
      </c>
      <c r="C311" t="s">
        <v>375</v>
      </c>
      <c r="D311" t="str">
        <f t="shared" si="21"/>
        <v>8a</v>
      </c>
      <c r="E311" t="str">
        <f t="shared" si="22"/>
        <v>Resonera</v>
      </c>
      <c r="F311" t="str">
        <f t="shared" si="23"/>
        <v>5_x5_2x_G_8a</v>
      </c>
      <c r="G311" t="str">
        <f>IFERROR(INDEX(#REF!,MATCH('Kap5-6'!F311,#REF!,0),2),"")</f>
        <v/>
      </c>
      <c r="H311" s="32">
        <v>5</v>
      </c>
      <c r="I311" s="32" t="s">
        <v>254</v>
      </c>
      <c r="J311" s="47"/>
      <c r="K311" s="32" t="s">
        <v>50</v>
      </c>
      <c r="L311" s="43" t="s">
        <v>283</v>
      </c>
      <c r="M311" s="240"/>
      <c r="N311" s="7">
        <v>1</v>
      </c>
      <c r="O311" s="7" t="s">
        <v>283</v>
      </c>
      <c r="P311" s="7" t="s">
        <v>311</v>
      </c>
      <c r="Q311" s="8" t="s">
        <v>981</v>
      </c>
      <c r="R311" s="8" t="s">
        <v>982</v>
      </c>
      <c r="S311" s="23" t="s">
        <v>983</v>
      </c>
      <c r="T311" s="48"/>
    </row>
    <row r="312" spans="1:20" ht="65" thickBot="1" x14ac:dyDescent="0.25">
      <c r="A312">
        <f t="shared" si="20"/>
        <v>5</v>
      </c>
      <c r="B312" t="s">
        <v>33</v>
      </c>
      <c r="C312" t="s">
        <v>375</v>
      </c>
      <c r="D312" t="str">
        <f t="shared" si="21"/>
        <v>8a</v>
      </c>
      <c r="E312" t="str">
        <f t="shared" si="22"/>
        <v>Resonera</v>
      </c>
      <c r="F312" t="str">
        <f t="shared" si="23"/>
        <v>5_x5_2x_G_8a</v>
      </c>
      <c r="G312" t="str">
        <f>IFERROR(INDEX(#REF!,MATCH('Kap5-6'!F312,#REF!,0),2),"")</f>
        <v/>
      </c>
      <c r="H312" s="97"/>
      <c r="I312" s="97"/>
      <c r="J312" s="49"/>
      <c r="K312" s="97"/>
      <c r="L312" s="10"/>
      <c r="M312" s="241"/>
      <c r="N312" s="11">
        <v>2</v>
      </c>
      <c r="O312" s="7" t="s">
        <v>283</v>
      </c>
      <c r="P312" s="7" t="s">
        <v>311</v>
      </c>
      <c r="Q312" s="12" t="s">
        <v>984</v>
      </c>
      <c r="R312" s="12" t="s">
        <v>985</v>
      </c>
      <c r="S312" s="23" t="s">
        <v>986</v>
      </c>
      <c r="T312" s="48"/>
    </row>
    <row r="313" spans="1:20" ht="65" thickBot="1" x14ac:dyDescent="0.25">
      <c r="A313">
        <f t="shared" si="20"/>
        <v>5</v>
      </c>
      <c r="B313" t="s">
        <v>33</v>
      </c>
      <c r="C313" t="s">
        <v>375</v>
      </c>
      <c r="D313" t="str">
        <f t="shared" si="21"/>
        <v>8a</v>
      </c>
      <c r="E313" t="str">
        <f t="shared" si="22"/>
        <v>Resonera</v>
      </c>
      <c r="F313" t="str">
        <f t="shared" si="23"/>
        <v>5_x5_2x_G_8a</v>
      </c>
      <c r="G313" t="str">
        <f>IFERROR(INDEX(#REF!,MATCH('Kap5-6'!F313,#REF!,0),2),"")</f>
        <v/>
      </c>
      <c r="H313" s="97"/>
      <c r="I313" s="97"/>
      <c r="J313" s="49"/>
      <c r="K313" s="97"/>
      <c r="L313" s="10"/>
      <c r="M313" s="241"/>
      <c r="N313" s="14">
        <v>3</v>
      </c>
      <c r="O313" s="7" t="s">
        <v>283</v>
      </c>
      <c r="P313" s="7" t="s">
        <v>311</v>
      </c>
      <c r="Q313" s="22" t="s">
        <v>987</v>
      </c>
      <c r="R313" s="15" t="s">
        <v>988</v>
      </c>
      <c r="S313" s="23" t="s">
        <v>989</v>
      </c>
      <c r="T313" s="48"/>
    </row>
    <row r="314" spans="1:20" ht="65" thickBot="1" x14ac:dyDescent="0.25">
      <c r="A314">
        <f t="shared" si="20"/>
        <v>5</v>
      </c>
      <c r="B314" t="s">
        <v>33</v>
      </c>
      <c r="C314" t="s">
        <v>375</v>
      </c>
      <c r="D314" t="str">
        <f t="shared" si="21"/>
        <v>8a</v>
      </c>
      <c r="E314" t="str">
        <f t="shared" si="22"/>
        <v>Resonera</v>
      </c>
      <c r="F314" t="str">
        <f t="shared" si="23"/>
        <v>5_x5_2x_G_8a</v>
      </c>
      <c r="G314" t="str">
        <f>IFERROR(INDEX(#REF!,MATCH('Kap5-6'!F314,#REF!,0),2),"")</f>
        <v/>
      </c>
      <c r="H314" s="97"/>
      <c r="I314" s="97"/>
      <c r="J314" s="49"/>
      <c r="K314" s="97"/>
      <c r="L314" s="10"/>
      <c r="M314" s="241"/>
      <c r="N314" s="14">
        <v>4</v>
      </c>
      <c r="O314" s="7" t="s">
        <v>283</v>
      </c>
      <c r="P314" s="7" t="s">
        <v>311</v>
      </c>
      <c r="Q314" s="22" t="s">
        <v>990</v>
      </c>
      <c r="R314" s="15" t="s">
        <v>991</v>
      </c>
      <c r="S314" s="23" t="s">
        <v>992</v>
      </c>
      <c r="T314" s="48"/>
    </row>
    <row r="315" spans="1:20" ht="65" thickBot="1" x14ac:dyDescent="0.25">
      <c r="A315">
        <f t="shared" si="20"/>
        <v>5</v>
      </c>
      <c r="B315" t="s">
        <v>33</v>
      </c>
      <c r="C315" t="s">
        <v>375</v>
      </c>
      <c r="D315" t="str">
        <f t="shared" si="21"/>
        <v>8a</v>
      </c>
      <c r="E315" t="str">
        <f t="shared" si="22"/>
        <v>Resonera</v>
      </c>
      <c r="F315" t="str">
        <f t="shared" si="23"/>
        <v>5_x5_2x_G_8a</v>
      </c>
      <c r="G315" t="str">
        <f>IFERROR(INDEX(#REF!,MATCH('Kap5-6'!F315,#REF!,0),2),"")</f>
        <v/>
      </c>
      <c r="H315" s="98"/>
      <c r="I315" s="98"/>
      <c r="J315" s="50"/>
      <c r="K315" s="98"/>
      <c r="L315" s="17"/>
      <c r="M315" s="242"/>
      <c r="N315" s="20">
        <v>5</v>
      </c>
      <c r="O315" s="20" t="s">
        <v>283</v>
      </c>
      <c r="P315" s="20" t="s">
        <v>304</v>
      </c>
      <c r="Q315" s="55" t="s">
        <v>993</v>
      </c>
      <c r="R315" s="22" t="s">
        <v>994</v>
      </c>
      <c r="S315" s="13" t="s">
        <v>995</v>
      </c>
      <c r="T315" s="48"/>
    </row>
    <row r="316" spans="1:20" ht="65" thickBot="1" x14ac:dyDescent="0.25">
      <c r="A316">
        <f t="shared" si="20"/>
        <v>5</v>
      </c>
      <c r="B316" t="s">
        <v>33</v>
      </c>
      <c r="C316" t="s">
        <v>375</v>
      </c>
      <c r="D316" t="str">
        <f t="shared" si="21"/>
        <v>8b</v>
      </c>
      <c r="E316" t="str">
        <f t="shared" si="22"/>
        <v>Resonera</v>
      </c>
      <c r="F316" t="str">
        <f t="shared" si="23"/>
        <v>5_x5_2x_G_8b</v>
      </c>
      <c r="G316" t="str">
        <f>IFERROR(INDEX(#REF!,MATCH('Kap5-6'!F316,#REF!,0),2),"")</f>
        <v/>
      </c>
      <c r="H316" s="32">
        <v>5</v>
      </c>
      <c r="I316" s="32" t="s">
        <v>254</v>
      </c>
      <c r="J316" s="47"/>
      <c r="K316" s="32" t="s">
        <v>51</v>
      </c>
      <c r="L316" s="43" t="s">
        <v>283</v>
      </c>
      <c r="M316" s="240"/>
      <c r="N316" s="7">
        <v>1</v>
      </c>
      <c r="O316" s="7" t="s">
        <v>283</v>
      </c>
      <c r="P316" s="7" t="s">
        <v>311</v>
      </c>
      <c r="Q316" s="8" t="s">
        <v>981</v>
      </c>
      <c r="R316" s="8" t="s">
        <v>996</v>
      </c>
      <c r="S316" s="23" t="s">
        <v>997</v>
      </c>
      <c r="T316" s="48"/>
    </row>
    <row r="317" spans="1:20" ht="65" thickBot="1" x14ac:dyDescent="0.25">
      <c r="A317">
        <f t="shared" si="20"/>
        <v>5</v>
      </c>
      <c r="B317" t="s">
        <v>33</v>
      </c>
      <c r="C317" t="s">
        <v>375</v>
      </c>
      <c r="D317" t="str">
        <f t="shared" si="21"/>
        <v>8b</v>
      </c>
      <c r="E317" t="str">
        <f t="shared" si="22"/>
        <v>Resonera</v>
      </c>
      <c r="F317" t="str">
        <f t="shared" si="23"/>
        <v>5_x5_2x_G_8b</v>
      </c>
      <c r="G317" t="str">
        <f>IFERROR(INDEX(#REF!,MATCH('Kap5-6'!F317,#REF!,0),2),"")</f>
        <v/>
      </c>
      <c r="H317" s="97"/>
      <c r="I317" s="97"/>
      <c r="J317" s="49"/>
      <c r="K317" s="97"/>
      <c r="L317" s="10"/>
      <c r="M317" s="241"/>
      <c r="N317" s="11">
        <v>2</v>
      </c>
      <c r="O317" s="7" t="s">
        <v>283</v>
      </c>
      <c r="P317" s="7" t="s">
        <v>311</v>
      </c>
      <c r="Q317" s="12" t="s">
        <v>984</v>
      </c>
      <c r="R317" s="12" t="s">
        <v>998</v>
      </c>
      <c r="S317" s="23" t="s">
        <v>999</v>
      </c>
      <c r="T317" s="48"/>
    </row>
    <row r="318" spans="1:20" ht="65" thickBot="1" x14ac:dyDescent="0.25">
      <c r="A318">
        <f t="shared" si="20"/>
        <v>5</v>
      </c>
      <c r="B318" t="s">
        <v>33</v>
      </c>
      <c r="C318" t="s">
        <v>375</v>
      </c>
      <c r="D318" t="str">
        <f t="shared" si="21"/>
        <v>8b</v>
      </c>
      <c r="E318" t="str">
        <f t="shared" si="22"/>
        <v>Resonera</v>
      </c>
      <c r="F318" t="str">
        <f t="shared" si="23"/>
        <v>5_x5_2x_G_8b</v>
      </c>
      <c r="G318" t="str">
        <f>IFERROR(INDEX(#REF!,MATCH('Kap5-6'!F318,#REF!,0),2),"")</f>
        <v/>
      </c>
      <c r="H318" s="97"/>
      <c r="I318" s="97"/>
      <c r="J318" s="49"/>
      <c r="K318" s="97"/>
      <c r="L318" s="10"/>
      <c r="M318" s="241"/>
      <c r="N318" s="14">
        <v>3</v>
      </c>
      <c r="O318" s="7" t="s">
        <v>283</v>
      </c>
      <c r="P318" s="7" t="s">
        <v>311</v>
      </c>
      <c r="Q318" s="22" t="s">
        <v>1000</v>
      </c>
      <c r="R318" s="15" t="s">
        <v>1001</v>
      </c>
      <c r="S318" s="23" t="s">
        <v>1002</v>
      </c>
      <c r="T318" s="48"/>
    </row>
    <row r="319" spans="1:20" ht="65" thickBot="1" x14ac:dyDescent="0.25">
      <c r="A319">
        <f t="shared" si="20"/>
        <v>5</v>
      </c>
      <c r="B319" t="s">
        <v>33</v>
      </c>
      <c r="C319" t="s">
        <v>375</v>
      </c>
      <c r="D319" t="str">
        <f t="shared" si="21"/>
        <v>8b</v>
      </c>
      <c r="E319" t="str">
        <f t="shared" si="22"/>
        <v>Resonera</v>
      </c>
      <c r="F319" t="str">
        <f t="shared" si="23"/>
        <v>5_x5_2x_G_8b</v>
      </c>
      <c r="G319" t="str">
        <f>IFERROR(INDEX(#REF!,MATCH('Kap5-6'!F319,#REF!,0),2),"")</f>
        <v/>
      </c>
      <c r="H319" s="97"/>
      <c r="I319" s="97"/>
      <c r="J319" s="49"/>
      <c r="K319" s="97"/>
      <c r="L319" s="10"/>
      <c r="M319" s="241"/>
      <c r="N319" s="14">
        <v>4</v>
      </c>
      <c r="O319" s="7" t="s">
        <v>283</v>
      </c>
      <c r="P319" s="7" t="s">
        <v>311</v>
      </c>
      <c r="Q319" s="22" t="s">
        <v>1003</v>
      </c>
      <c r="R319" s="15" t="s">
        <v>1004</v>
      </c>
      <c r="S319" s="23" t="s">
        <v>1005</v>
      </c>
      <c r="T319" s="48"/>
    </row>
    <row r="320" spans="1:20" ht="65" thickBot="1" x14ac:dyDescent="0.25">
      <c r="A320">
        <f t="shared" si="20"/>
        <v>5</v>
      </c>
      <c r="B320" t="s">
        <v>33</v>
      </c>
      <c r="C320" t="s">
        <v>375</v>
      </c>
      <c r="D320" t="str">
        <f t="shared" si="21"/>
        <v>8b</v>
      </c>
      <c r="E320" t="str">
        <f t="shared" si="22"/>
        <v>Resonera</v>
      </c>
      <c r="F320" t="str">
        <f t="shared" si="23"/>
        <v>5_x5_2x_G_8b</v>
      </c>
      <c r="G320" t="str">
        <f>IFERROR(INDEX(#REF!,MATCH('Kap5-6'!F320,#REF!,0),2),"")</f>
        <v/>
      </c>
      <c r="H320" s="98"/>
      <c r="I320" s="98"/>
      <c r="J320" s="50"/>
      <c r="K320" s="98"/>
      <c r="L320" s="17"/>
      <c r="M320" s="242"/>
      <c r="N320" s="20">
        <v>5</v>
      </c>
      <c r="O320" s="20" t="s">
        <v>283</v>
      </c>
      <c r="P320" s="20" t="s">
        <v>304</v>
      </c>
      <c r="Q320" s="55" t="s">
        <v>993</v>
      </c>
      <c r="R320" s="22" t="s">
        <v>1006</v>
      </c>
      <c r="S320" s="13" t="s">
        <v>1007</v>
      </c>
      <c r="T320" s="48"/>
    </row>
    <row r="321" spans="1:20" ht="65" thickBot="1" x14ac:dyDescent="0.25">
      <c r="A321">
        <f t="shared" si="20"/>
        <v>5</v>
      </c>
      <c r="B321" t="s">
        <v>33</v>
      </c>
      <c r="C321" t="s">
        <v>375</v>
      </c>
      <c r="D321" t="str">
        <f t="shared" si="21"/>
        <v>9a</v>
      </c>
      <c r="E321" t="str">
        <f t="shared" si="22"/>
        <v>Resonera</v>
      </c>
      <c r="F321" t="str">
        <f t="shared" si="23"/>
        <v>5_x5_2x_G_9a</v>
      </c>
      <c r="G321" t="str">
        <f>IFERROR(INDEX(#REF!,MATCH('Kap5-6'!F321,#REF!,0),2),"")</f>
        <v/>
      </c>
      <c r="H321" s="32">
        <v>5</v>
      </c>
      <c r="I321" s="32" t="s">
        <v>254</v>
      </c>
      <c r="J321" s="47"/>
      <c r="K321" s="32" t="s">
        <v>53</v>
      </c>
      <c r="L321" s="43" t="s">
        <v>283</v>
      </c>
      <c r="M321" s="11"/>
      <c r="N321" s="7">
        <v>1</v>
      </c>
      <c r="O321" s="7" t="s">
        <v>283</v>
      </c>
      <c r="P321" s="7" t="s">
        <v>304</v>
      </c>
      <c r="Q321" s="8" t="s">
        <v>1008</v>
      </c>
      <c r="R321" s="8" t="s">
        <v>1009</v>
      </c>
      <c r="S321" s="13" t="s">
        <v>1010</v>
      </c>
      <c r="T321" s="48"/>
    </row>
    <row r="322" spans="1:20" x14ac:dyDescent="0.2">
      <c r="A322">
        <f t="shared" ref="A322:A385" si="24">IF(H322="",A321,H322)</f>
        <v>5</v>
      </c>
      <c r="B322" t="s">
        <v>33</v>
      </c>
      <c r="C322" t="s">
        <v>375</v>
      </c>
      <c r="D322" t="str">
        <f t="shared" ref="D322:D385" si="25">IF(K322="",D321,K322)</f>
        <v>9a</v>
      </c>
      <c r="E322" t="str">
        <f t="shared" ref="E322:E385" si="26">IF(L322="",E321,L322)</f>
        <v>Resonera</v>
      </c>
      <c r="F322" t="str">
        <f t="shared" si="23"/>
        <v>5_x5_2x_G_9a</v>
      </c>
      <c r="G322" t="str">
        <f>IFERROR(INDEX(#REF!,MATCH('Kap5-6'!F322,#REF!,0),2),"")</f>
        <v/>
      </c>
      <c r="H322" s="97"/>
      <c r="I322" s="97"/>
      <c r="J322" s="49"/>
      <c r="K322" s="97"/>
      <c r="L322" s="10"/>
      <c r="M322" s="11"/>
      <c r="N322" s="11"/>
      <c r="O322" s="11"/>
      <c r="P322" s="11"/>
      <c r="Q322" s="12"/>
      <c r="R322" s="12"/>
      <c r="S322" s="9"/>
      <c r="T322" s="48"/>
    </row>
    <row r="323" spans="1:20" ht="17" thickBot="1" x14ac:dyDescent="0.25">
      <c r="A323">
        <f t="shared" si="24"/>
        <v>5</v>
      </c>
      <c r="B323" t="s">
        <v>33</v>
      </c>
      <c r="C323" t="s">
        <v>375</v>
      </c>
      <c r="D323" t="str">
        <f t="shared" si="25"/>
        <v>9a</v>
      </c>
      <c r="E323" t="str">
        <f t="shared" si="26"/>
        <v>Resonera</v>
      </c>
      <c r="F323" t="str">
        <f t="shared" ref="F323:F386" si="27">A323&amp;"_"&amp;C323&amp;"_"&amp;B323&amp;"_"&amp;D323</f>
        <v>5_x5_2x_G_9a</v>
      </c>
      <c r="G323" t="str">
        <f>IFERROR(INDEX(#REF!,MATCH('Kap5-6'!F323,#REF!,0),2),"")</f>
        <v/>
      </c>
      <c r="H323" s="98"/>
      <c r="I323" s="98"/>
      <c r="J323" s="50"/>
      <c r="K323" s="98"/>
      <c r="L323" s="17"/>
      <c r="M323" s="11"/>
      <c r="N323" s="20"/>
      <c r="O323" s="20"/>
      <c r="P323" s="20"/>
      <c r="Q323" s="22"/>
      <c r="R323" s="22"/>
      <c r="S323" s="13"/>
      <c r="T323" s="48"/>
    </row>
    <row r="324" spans="1:20" ht="49" thickBot="1" x14ac:dyDescent="0.25">
      <c r="A324">
        <f t="shared" si="24"/>
        <v>5</v>
      </c>
      <c r="B324" t="s">
        <v>33</v>
      </c>
      <c r="C324" t="s">
        <v>375</v>
      </c>
      <c r="D324" t="str">
        <f t="shared" si="25"/>
        <v>9b</v>
      </c>
      <c r="E324" t="str">
        <f t="shared" si="26"/>
        <v>Resonera</v>
      </c>
      <c r="F324" t="str">
        <f t="shared" si="27"/>
        <v>5_x5_2x_G_9b</v>
      </c>
      <c r="G324" t="str">
        <f>IFERROR(INDEX(#REF!,MATCH('Kap5-6'!F324,#REF!,0),2),"")</f>
        <v/>
      </c>
      <c r="H324" s="32">
        <v>5</v>
      </c>
      <c r="I324" s="32" t="s">
        <v>254</v>
      </c>
      <c r="J324" s="47"/>
      <c r="K324" s="32" t="s">
        <v>54</v>
      </c>
      <c r="L324" s="43" t="s">
        <v>283</v>
      </c>
      <c r="M324" s="11"/>
      <c r="N324" s="7">
        <v>1</v>
      </c>
      <c r="O324" s="7" t="s">
        <v>281</v>
      </c>
      <c r="P324" s="7" t="s">
        <v>303</v>
      </c>
      <c r="Q324" s="8" t="s">
        <v>303</v>
      </c>
      <c r="R324" s="8" t="s">
        <v>1011</v>
      </c>
      <c r="S324" s="23" t="s">
        <v>1012</v>
      </c>
      <c r="T324" s="48"/>
    </row>
    <row r="325" spans="1:20" x14ac:dyDescent="0.2">
      <c r="A325">
        <f t="shared" si="24"/>
        <v>5</v>
      </c>
      <c r="B325" t="s">
        <v>33</v>
      </c>
      <c r="C325" t="s">
        <v>375</v>
      </c>
      <c r="D325" t="str">
        <f t="shared" si="25"/>
        <v>9b</v>
      </c>
      <c r="E325" t="str">
        <f t="shared" si="26"/>
        <v>Resonera</v>
      </c>
      <c r="F325" t="str">
        <f t="shared" si="27"/>
        <v>5_x5_2x_G_9b</v>
      </c>
      <c r="G325" t="str">
        <f>IFERROR(INDEX(#REF!,MATCH('Kap5-6'!F325,#REF!,0),2),"")</f>
        <v/>
      </c>
      <c r="H325" s="97"/>
      <c r="I325" s="97"/>
      <c r="J325" s="49"/>
      <c r="K325" s="97"/>
      <c r="L325" s="10"/>
      <c r="M325" s="11"/>
      <c r="N325" s="11"/>
      <c r="O325" s="11"/>
      <c r="P325" s="11"/>
      <c r="Q325" s="12"/>
      <c r="R325" s="12"/>
      <c r="S325" s="9"/>
      <c r="T325" s="48"/>
    </row>
    <row r="326" spans="1:20" ht="17" thickBot="1" x14ac:dyDescent="0.25">
      <c r="A326">
        <f t="shared" si="24"/>
        <v>5</v>
      </c>
      <c r="B326" t="s">
        <v>33</v>
      </c>
      <c r="C326" t="s">
        <v>375</v>
      </c>
      <c r="D326" t="str">
        <f t="shared" si="25"/>
        <v>9b</v>
      </c>
      <c r="E326" t="str">
        <f t="shared" si="26"/>
        <v>Resonera</v>
      </c>
      <c r="F326" t="str">
        <f t="shared" si="27"/>
        <v>5_x5_2x_G_9b</v>
      </c>
      <c r="G326" t="str">
        <f>IFERROR(INDEX(#REF!,MATCH('Kap5-6'!F326,#REF!,0),2),"")</f>
        <v/>
      </c>
      <c r="H326" s="98"/>
      <c r="I326" s="98"/>
      <c r="J326" s="50"/>
      <c r="K326" s="98"/>
      <c r="L326" s="17"/>
      <c r="M326" s="11"/>
      <c r="N326" s="20"/>
      <c r="O326" s="20"/>
      <c r="P326" s="20"/>
      <c r="Q326" s="22"/>
      <c r="R326" s="22"/>
      <c r="S326" s="13"/>
      <c r="T326" s="48"/>
    </row>
    <row r="327" spans="1:20" ht="33" thickBot="1" x14ac:dyDescent="0.25">
      <c r="A327">
        <f t="shared" si="24"/>
        <v>5</v>
      </c>
      <c r="B327" t="s">
        <v>33</v>
      </c>
      <c r="C327" t="s">
        <v>375</v>
      </c>
      <c r="D327" t="str">
        <f t="shared" si="25"/>
        <v>9c</v>
      </c>
      <c r="E327" t="str">
        <f t="shared" si="26"/>
        <v>Resonera</v>
      </c>
      <c r="F327" t="str">
        <f t="shared" si="27"/>
        <v>5_x5_2x_G_9c</v>
      </c>
      <c r="G327" t="str">
        <f>IFERROR(INDEX(#REF!,MATCH('Kap5-6'!F327,#REF!,0),2),"")</f>
        <v/>
      </c>
      <c r="H327" s="32">
        <v>5</v>
      </c>
      <c r="I327" s="32" t="s">
        <v>254</v>
      </c>
      <c r="J327" s="47"/>
      <c r="K327" s="32" t="s">
        <v>55</v>
      </c>
      <c r="L327" s="43" t="s">
        <v>283</v>
      </c>
      <c r="M327" s="240"/>
      <c r="N327" s="7">
        <v>1</v>
      </c>
      <c r="O327" s="7" t="s">
        <v>281</v>
      </c>
      <c r="P327" s="7" t="s">
        <v>303</v>
      </c>
      <c r="Q327" s="8" t="s">
        <v>303</v>
      </c>
      <c r="R327" s="8" t="s">
        <v>1013</v>
      </c>
      <c r="S327" s="23" t="s">
        <v>1014</v>
      </c>
      <c r="T327" s="48"/>
    </row>
    <row r="328" spans="1:20" ht="17" thickBot="1" x14ac:dyDescent="0.25">
      <c r="A328">
        <f t="shared" si="24"/>
        <v>5</v>
      </c>
      <c r="B328" t="s">
        <v>33</v>
      </c>
      <c r="C328" t="s">
        <v>375</v>
      </c>
      <c r="D328" t="str">
        <f t="shared" si="25"/>
        <v>9c</v>
      </c>
      <c r="E328" t="str">
        <f t="shared" si="26"/>
        <v>Resonera</v>
      </c>
      <c r="F328" t="str">
        <f t="shared" si="27"/>
        <v>5_x5_2x_G_9c</v>
      </c>
      <c r="G328" t="str">
        <f>IFERROR(INDEX(#REF!,MATCH('Kap5-6'!F328,#REF!,0),2),"")</f>
        <v/>
      </c>
      <c r="H328" s="97"/>
      <c r="I328" s="97"/>
      <c r="J328" s="49"/>
      <c r="K328" s="97"/>
      <c r="L328" s="10"/>
      <c r="M328" s="241"/>
      <c r="N328" s="11"/>
      <c r="O328" s="11"/>
      <c r="P328" s="11"/>
      <c r="Q328" s="12"/>
      <c r="R328" s="12"/>
      <c r="S328" s="23"/>
      <c r="T328" s="48"/>
    </row>
    <row r="329" spans="1:20" ht="17" thickBot="1" x14ac:dyDescent="0.25">
      <c r="A329">
        <f t="shared" si="24"/>
        <v>5</v>
      </c>
      <c r="B329" t="s">
        <v>33</v>
      </c>
      <c r="C329" t="s">
        <v>375</v>
      </c>
      <c r="D329" t="str">
        <f t="shared" si="25"/>
        <v>9c</v>
      </c>
      <c r="E329" t="str">
        <f t="shared" si="26"/>
        <v>Resonera</v>
      </c>
      <c r="F329" t="str">
        <f t="shared" si="27"/>
        <v>5_x5_2x_G_9c</v>
      </c>
      <c r="G329" t="str">
        <f>IFERROR(INDEX(#REF!,MATCH('Kap5-6'!F329,#REF!,0),2),"")</f>
        <v/>
      </c>
      <c r="H329" s="98"/>
      <c r="I329" s="98"/>
      <c r="J329" s="50"/>
      <c r="K329" s="98"/>
      <c r="L329" s="17"/>
      <c r="M329" s="242"/>
      <c r="N329" s="20"/>
      <c r="O329" s="20"/>
      <c r="P329" s="20"/>
      <c r="Q329" s="22"/>
      <c r="R329" s="22"/>
      <c r="S329" s="13"/>
      <c r="T329" s="48"/>
    </row>
    <row r="330" spans="1:20" ht="33" thickBot="1" x14ac:dyDescent="0.25">
      <c r="A330">
        <f t="shared" si="24"/>
        <v>5</v>
      </c>
      <c r="B330" t="s">
        <v>33</v>
      </c>
      <c r="C330" t="s">
        <v>375</v>
      </c>
      <c r="D330" t="str">
        <f t="shared" si="25"/>
        <v>9d</v>
      </c>
      <c r="E330" t="str">
        <f t="shared" si="26"/>
        <v>Resonera</v>
      </c>
      <c r="F330" t="str">
        <f t="shared" si="27"/>
        <v>5_x5_2x_G_9d</v>
      </c>
      <c r="G330" t="str">
        <f>IFERROR(INDEX(#REF!,MATCH('Kap5-6'!F330,#REF!,0),2),"")</f>
        <v/>
      </c>
      <c r="H330" s="32">
        <v>5</v>
      </c>
      <c r="I330" s="32" t="s">
        <v>254</v>
      </c>
      <c r="J330" s="47"/>
      <c r="K330" s="32" t="s">
        <v>243</v>
      </c>
      <c r="L330" s="43" t="s">
        <v>283</v>
      </c>
      <c r="M330" s="240"/>
      <c r="N330" s="7">
        <v>1</v>
      </c>
      <c r="O330" s="7" t="s">
        <v>281</v>
      </c>
      <c r="P330" s="7" t="s">
        <v>303</v>
      </c>
      <c r="Q330" s="8" t="s">
        <v>303</v>
      </c>
      <c r="R330" s="8" t="s">
        <v>1015</v>
      </c>
      <c r="S330" s="23" t="s">
        <v>1016</v>
      </c>
      <c r="T330" s="48"/>
    </row>
    <row r="331" spans="1:20" x14ac:dyDescent="0.2">
      <c r="A331">
        <f t="shared" si="24"/>
        <v>5</v>
      </c>
      <c r="B331" t="s">
        <v>33</v>
      </c>
      <c r="C331" t="s">
        <v>375</v>
      </c>
      <c r="D331" t="str">
        <f t="shared" si="25"/>
        <v>9d</v>
      </c>
      <c r="E331" t="str">
        <f t="shared" si="26"/>
        <v>Resonera</v>
      </c>
      <c r="F331" t="str">
        <f t="shared" si="27"/>
        <v>5_x5_2x_G_9d</v>
      </c>
      <c r="G331" t="str">
        <f>IFERROR(INDEX(#REF!,MATCH('Kap5-6'!F331,#REF!,0),2),"")</f>
        <v/>
      </c>
      <c r="H331" s="97"/>
      <c r="I331" s="97"/>
      <c r="J331" s="49"/>
      <c r="K331" s="97"/>
      <c r="L331" s="10"/>
      <c r="M331" s="241"/>
      <c r="N331" s="11"/>
      <c r="O331" s="11"/>
      <c r="P331" s="11"/>
      <c r="Q331" s="12"/>
      <c r="R331" s="12"/>
      <c r="S331" s="9"/>
      <c r="T331" s="48"/>
    </row>
    <row r="332" spans="1:20" ht="17" thickBot="1" x14ac:dyDescent="0.25">
      <c r="A332">
        <f t="shared" si="24"/>
        <v>5</v>
      </c>
      <c r="B332" t="s">
        <v>33</v>
      </c>
      <c r="C332" t="s">
        <v>375</v>
      </c>
      <c r="D332" t="str">
        <f t="shared" si="25"/>
        <v>9d</v>
      </c>
      <c r="E332" t="str">
        <f t="shared" si="26"/>
        <v>Resonera</v>
      </c>
      <c r="F332" t="str">
        <f t="shared" si="27"/>
        <v>5_x5_2x_G_9d</v>
      </c>
      <c r="G332" t="str">
        <f>IFERROR(INDEX(#REF!,MATCH('Kap5-6'!F332,#REF!,0),2),"")</f>
        <v/>
      </c>
      <c r="H332" s="98"/>
      <c r="I332" s="98"/>
      <c r="J332" s="50"/>
      <c r="K332" s="98"/>
      <c r="L332" s="17"/>
      <c r="M332" s="242"/>
      <c r="N332" s="20"/>
      <c r="O332" s="20"/>
      <c r="P332" s="20"/>
      <c r="Q332" s="22"/>
      <c r="R332" s="22"/>
      <c r="S332" s="13"/>
      <c r="T332" s="48"/>
    </row>
    <row r="333" spans="1:20" ht="65" thickBot="1" x14ac:dyDescent="0.25">
      <c r="A333">
        <f t="shared" si="24"/>
        <v>5</v>
      </c>
      <c r="B333" t="s">
        <v>33</v>
      </c>
      <c r="C333" t="s">
        <v>375</v>
      </c>
      <c r="D333">
        <f t="shared" si="25"/>
        <v>10</v>
      </c>
      <c r="E333" t="str">
        <f t="shared" si="26"/>
        <v>Resonera</v>
      </c>
      <c r="F333" t="str">
        <f t="shared" si="27"/>
        <v>5_x5_2x_G_10</v>
      </c>
      <c r="G333" t="str">
        <f>IFERROR(INDEX(#REF!,MATCH('Kap5-6'!F333,#REF!,0),2),"")</f>
        <v/>
      </c>
      <c r="H333" s="32">
        <v>5</v>
      </c>
      <c r="I333" s="32" t="s">
        <v>254</v>
      </c>
      <c r="J333" s="47"/>
      <c r="K333" s="32">
        <v>10</v>
      </c>
      <c r="L333" s="43" t="s">
        <v>283</v>
      </c>
      <c r="M333" s="240" t="s">
        <v>1017</v>
      </c>
      <c r="N333" s="7"/>
      <c r="O333" s="7"/>
      <c r="P333" s="7"/>
      <c r="Q333" s="8"/>
      <c r="R333" s="8"/>
      <c r="S333" s="23" t="s">
        <v>1018</v>
      </c>
      <c r="T333" s="48"/>
    </row>
    <row r="334" spans="1:20" x14ac:dyDescent="0.2">
      <c r="A334">
        <f t="shared" si="24"/>
        <v>5</v>
      </c>
      <c r="B334" t="s">
        <v>33</v>
      </c>
      <c r="C334" t="s">
        <v>375</v>
      </c>
      <c r="D334">
        <f t="shared" si="25"/>
        <v>10</v>
      </c>
      <c r="E334" t="str">
        <f t="shared" si="26"/>
        <v>Resonera</v>
      </c>
      <c r="F334" t="str">
        <f t="shared" si="27"/>
        <v>5_x5_2x_G_10</v>
      </c>
      <c r="G334" t="str">
        <f>IFERROR(INDEX(#REF!,MATCH('Kap5-6'!F334,#REF!,0),2),"")</f>
        <v/>
      </c>
      <c r="H334" s="97"/>
      <c r="I334" s="97"/>
      <c r="J334" s="49"/>
      <c r="K334" s="97"/>
      <c r="L334" s="10"/>
      <c r="M334" s="241"/>
      <c r="N334" s="11"/>
      <c r="O334" s="11"/>
      <c r="P334" s="11"/>
      <c r="Q334" s="12"/>
      <c r="R334" s="12"/>
      <c r="S334" s="9"/>
      <c r="T334" s="48"/>
    </row>
    <row r="335" spans="1:20" ht="17" thickBot="1" x14ac:dyDescent="0.25">
      <c r="A335">
        <f t="shared" si="24"/>
        <v>5</v>
      </c>
      <c r="B335" t="s">
        <v>33</v>
      </c>
      <c r="C335" t="s">
        <v>375</v>
      </c>
      <c r="D335">
        <f t="shared" si="25"/>
        <v>10</v>
      </c>
      <c r="E335" t="str">
        <f t="shared" si="26"/>
        <v>Resonera</v>
      </c>
      <c r="F335" t="str">
        <f t="shared" si="27"/>
        <v>5_x5_2x_G_10</v>
      </c>
      <c r="G335" t="str">
        <f>IFERROR(INDEX(#REF!,MATCH('Kap5-6'!F335,#REF!,0),2),"")</f>
        <v/>
      </c>
      <c r="H335" s="98"/>
      <c r="I335" s="98"/>
      <c r="J335" s="50"/>
      <c r="K335" s="98"/>
      <c r="L335" s="17"/>
      <c r="M335" s="242"/>
      <c r="N335" s="20"/>
      <c r="O335" s="20"/>
      <c r="P335" s="20"/>
      <c r="Q335" s="22"/>
      <c r="R335" s="22"/>
      <c r="S335" s="13"/>
      <c r="T335" s="48"/>
    </row>
    <row r="336" spans="1:20" ht="49" thickBot="1" x14ac:dyDescent="0.25">
      <c r="A336">
        <f t="shared" si="24"/>
        <v>5</v>
      </c>
      <c r="B336" t="s">
        <v>33</v>
      </c>
      <c r="C336" t="s">
        <v>375</v>
      </c>
      <c r="D336">
        <f t="shared" si="25"/>
        <v>11</v>
      </c>
      <c r="E336" t="str">
        <f t="shared" si="26"/>
        <v>Resonera</v>
      </c>
      <c r="F336" t="str">
        <f t="shared" si="27"/>
        <v>5_x5_2x_G_11</v>
      </c>
      <c r="G336" t="str">
        <f>IFERROR(INDEX(#REF!,MATCH('Kap5-6'!F336,#REF!,0),2),"")</f>
        <v/>
      </c>
      <c r="H336" s="32">
        <v>5</v>
      </c>
      <c r="I336" s="32" t="s">
        <v>254</v>
      </c>
      <c r="J336" s="47"/>
      <c r="K336" s="32">
        <v>11</v>
      </c>
      <c r="L336" s="43" t="s">
        <v>283</v>
      </c>
      <c r="M336" s="240"/>
      <c r="N336" s="7">
        <v>1</v>
      </c>
      <c r="O336" s="7" t="s">
        <v>283</v>
      </c>
      <c r="P336" s="7" t="s">
        <v>304</v>
      </c>
      <c r="Q336" s="8" t="s">
        <v>1019</v>
      </c>
      <c r="R336" s="8">
        <v>3.8889999999999998</v>
      </c>
      <c r="S336" s="23" t="s">
        <v>1020</v>
      </c>
      <c r="T336" s="48"/>
    </row>
    <row r="337" spans="1:20" x14ac:dyDescent="0.2">
      <c r="A337">
        <f t="shared" si="24"/>
        <v>5</v>
      </c>
      <c r="B337" t="s">
        <v>33</v>
      </c>
      <c r="C337" t="s">
        <v>375</v>
      </c>
      <c r="D337">
        <f t="shared" si="25"/>
        <v>11</v>
      </c>
      <c r="E337" t="str">
        <f t="shared" si="26"/>
        <v>Resonera</v>
      </c>
      <c r="F337" t="str">
        <f t="shared" si="27"/>
        <v>5_x5_2x_G_11</v>
      </c>
      <c r="G337" t="str">
        <f>IFERROR(INDEX(#REF!,MATCH('Kap5-6'!F337,#REF!,0),2),"")</f>
        <v/>
      </c>
      <c r="H337" s="97"/>
      <c r="I337" s="97"/>
      <c r="J337" s="49"/>
      <c r="K337" s="97"/>
      <c r="L337" s="10"/>
      <c r="M337" s="241"/>
      <c r="N337" s="11"/>
      <c r="O337" s="11"/>
      <c r="P337" s="11"/>
      <c r="Q337" s="12"/>
      <c r="R337" s="12"/>
      <c r="S337" s="9"/>
      <c r="T337" s="48"/>
    </row>
    <row r="338" spans="1:20" ht="17" thickBot="1" x14ac:dyDescent="0.25">
      <c r="A338">
        <f t="shared" si="24"/>
        <v>5</v>
      </c>
      <c r="B338" t="s">
        <v>33</v>
      </c>
      <c r="C338" t="s">
        <v>375</v>
      </c>
      <c r="D338">
        <f t="shared" si="25"/>
        <v>11</v>
      </c>
      <c r="E338" t="str">
        <f t="shared" si="26"/>
        <v>Resonera</v>
      </c>
      <c r="F338" t="str">
        <f t="shared" si="27"/>
        <v>5_x5_2x_G_11</v>
      </c>
      <c r="G338" t="str">
        <f>IFERROR(INDEX(#REF!,MATCH('Kap5-6'!F338,#REF!,0),2),"")</f>
        <v/>
      </c>
      <c r="H338" s="98"/>
      <c r="I338" s="98"/>
      <c r="J338" s="50"/>
      <c r="K338" s="98"/>
      <c r="L338" s="17"/>
      <c r="M338" s="242"/>
      <c r="N338" s="20"/>
      <c r="O338" s="20"/>
      <c r="P338" s="20"/>
      <c r="Q338" s="22"/>
      <c r="R338" s="22"/>
      <c r="S338" s="13"/>
      <c r="T338" s="48"/>
    </row>
    <row r="339" spans="1:20" ht="17" thickBot="1" x14ac:dyDescent="0.25">
      <c r="A339">
        <f t="shared" si="24"/>
        <v>5</v>
      </c>
      <c r="B339" t="s">
        <v>33</v>
      </c>
      <c r="C339" t="s">
        <v>375</v>
      </c>
      <c r="D339" t="str">
        <f t="shared" si="25"/>
        <v>12a</v>
      </c>
      <c r="E339" t="str">
        <f t="shared" si="26"/>
        <v>beräkna</v>
      </c>
      <c r="F339" t="str">
        <f t="shared" si="27"/>
        <v>5_x5_2x_G_12a</v>
      </c>
      <c r="G339" t="str">
        <f>IFERROR(INDEX(#REF!,MATCH('Kap5-6'!F339,#REF!,0),2),"")</f>
        <v/>
      </c>
      <c r="H339" s="32">
        <v>5</v>
      </c>
      <c r="I339" s="32" t="s">
        <v>254</v>
      </c>
      <c r="J339" s="47"/>
      <c r="K339" s="32" t="s">
        <v>63</v>
      </c>
      <c r="L339" s="43" t="s">
        <v>328</v>
      </c>
      <c r="M339" s="240"/>
      <c r="N339" s="7">
        <v>1</v>
      </c>
      <c r="O339" s="7" t="s">
        <v>283</v>
      </c>
      <c r="P339" s="7" t="s">
        <v>304</v>
      </c>
      <c r="Q339" s="8" t="s">
        <v>1021</v>
      </c>
      <c r="R339" s="8">
        <v>9</v>
      </c>
      <c r="S339" s="23" t="s">
        <v>1022</v>
      </c>
      <c r="T339" s="48"/>
    </row>
    <row r="340" spans="1:20" ht="32" x14ac:dyDescent="0.2">
      <c r="A340">
        <f t="shared" si="24"/>
        <v>5</v>
      </c>
      <c r="B340" t="s">
        <v>33</v>
      </c>
      <c r="C340" t="s">
        <v>375</v>
      </c>
      <c r="D340" t="str">
        <f t="shared" si="25"/>
        <v>12a</v>
      </c>
      <c r="E340" t="str">
        <f t="shared" si="26"/>
        <v>beräkna</v>
      </c>
      <c r="F340" t="str">
        <f t="shared" si="27"/>
        <v>5_x5_2x_G_12a</v>
      </c>
      <c r="G340" t="str">
        <f>IFERROR(INDEX(#REF!,MATCH('Kap5-6'!F340,#REF!,0),2),"")</f>
        <v/>
      </c>
      <c r="H340" s="97"/>
      <c r="I340" s="97"/>
      <c r="J340" s="49"/>
      <c r="K340" s="97"/>
      <c r="L340" s="10"/>
      <c r="M340" s="241"/>
      <c r="N340" s="11">
        <v>2</v>
      </c>
      <c r="O340" s="11" t="s">
        <v>281</v>
      </c>
      <c r="P340" s="11" t="s">
        <v>303</v>
      </c>
      <c r="Q340" s="12" t="s">
        <v>303</v>
      </c>
      <c r="R340" s="12">
        <v>0.9</v>
      </c>
      <c r="S340" s="9" t="s">
        <v>1023</v>
      </c>
      <c r="T340" s="48"/>
    </row>
    <row r="341" spans="1:20" ht="17" thickBot="1" x14ac:dyDescent="0.25">
      <c r="A341">
        <f t="shared" si="24"/>
        <v>5</v>
      </c>
      <c r="B341" t="s">
        <v>33</v>
      </c>
      <c r="C341" t="s">
        <v>375</v>
      </c>
      <c r="D341" t="str">
        <f t="shared" si="25"/>
        <v>12a</v>
      </c>
      <c r="E341" t="str">
        <f t="shared" si="26"/>
        <v>beräkna</v>
      </c>
      <c r="F341" t="str">
        <f t="shared" si="27"/>
        <v>5_x5_2x_G_12a</v>
      </c>
      <c r="G341" t="str">
        <f>IFERROR(INDEX(#REF!,MATCH('Kap5-6'!F341,#REF!,0),2),"")</f>
        <v/>
      </c>
      <c r="H341" s="98"/>
      <c r="I341" s="98"/>
      <c r="J341" s="50"/>
      <c r="K341" s="98"/>
      <c r="L341" s="17"/>
      <c r="M341" s="242"/>
      <c r="N341" s="20"/>
      <c r="O341" s="20"/>
      <c r="P341" s="20"/>
      <c r="Q341" s="22"/>
      <c r="R341" s="22"/>
      <c r="S341" s="13"/>
      <c r="T341" s="48"/>
    </row>
    <row r="342" spans="1:20" ht="17" thickBot="1" x14ac:dyDescent="0.25">
      <c r="A342">
        <f t="shared" si="24"/>
        <v>5</v>
      </c>
      <c r="B342" t="s">
        <v>33</v>
      </c>
      <c r="C342" t="s">
        <v>375</v>
      </c>
      <c r="D342" t="str">
        <f t="shared" si="25"/>
        <v>12b</v>
      </c>
      <c r="E342" t="str">
        <f t="shared" si="26"/>
        <v>beräkna</v>
      </c>
      <c r="F342" t="str">
        <f t="shared" si="27"/>
        <v>5_x5_2x_G_12b</v>
      </c>
      <c r="G342" t="str">
        <f>IFERROR(INDEX(#REF!,MATCH('Kap5-6'!F342,#REF!,0),2),"")</f>
        <v/>
      </c>
      <c r="H342" s="32">
        <v>5</v>
      </c>
      <c r="I342" s="32" t="s">
        <v>254</v>
      </c>
      <c r="J342" s="47"/>
      <c r="K342" s="32" t="s">
        <v>64</v>
      </c>
      <c r="L342" s="43" t="s">
        <v>328</v>
      </c>
      <c r="M342" s="240"/>
      <c r="N342" s="7">
        <v>1</v>
      </c>
      <c r="O342" s="7" t="s">
        <v>283</v>
      </c>
      <c r="P342" s="7" t="s">
        <v>304</v>
      </c>
      <c r="Q342" s="8" t="s">
        <v>1024</v>
      </c>
      <c r="R342" s="8">
        <v>1</v>
      </c>
      <c r="S342" s="23" t="s">
        <v>1025</v>
      </c>
      <c r="T342" s="48"/>
    </row>
    <row r="343" spans="1:20" ht="32" x14ac:dyDescent="0.2">
      <c r="A343">
        <f t="shared" si="24"/>
        <v>5</v>
      </c>
      <c r="B343" t="s">
        <v>33</v>
      </c>
      <c r="C343" t="s">
        <v>375</v>
      </c>
      <c r="D343" t="str">
        <f t="shared" si="25"/>
        <v>12b</v>
      </c>
      <c r="E343" t="str">
        <f t="shared" si="26"/>
        <v>beräkna</v>
      </c>
      <c r="F343" t="str">
        <f t="shared" si="27"/>
        <v>5_x5_2x_G_12b</v>
      </c>
      <c r="G343" t="str">
        <f>IFERROR(INDEX(#REF!,MATCH('Kap5-6'!F343,#REF!,0),2),"")</f>
        <v/>
      </c>
      <c r="H343" s="97"/>
      <c r="I343" s="97"/>
      <c r="J343" s="49"/>
      <c r="K343" s="97"/>
      <c r="L343" s="10"/>
      <c r="M343" s="241"/>
      <c r="N343" s="11">
        <v>2</v>
      </c>
      <c r="O343" s="11" t="s">
        <v>281</v>
      </c>
      <c r="P343" s="11" t="s">
        <v>303</v>
      </c>
      <c r="Q343" s="12" t="s">
        <v>303</v>
      </c>
      <c r="R343" s="12">
        <v>1</v>
      </c>
      <c r="S343" s="9" t="s">
        <v>1023</v>
      </c>
      <c r="T343" s="48"/>
    </row>
    <row r="344" spans="1:20" ht="17" thickBot="1" x14ac:dyDescent="0.25">
      <c r="A344">
        <f t="shared" si="24"/>
        <v>5</v>
      </c>
      <c r="B344" t="s">
        <v>33</v>
      </c>
      <c r="C344" t="s">
        <v>375</v>
      </c>
      <c r="D344" t="str">
        <f t="shared" si="25"/>
        <v>12b</v>
      </c>
      <c r="E344" t="str">
        <f t="shared" si="26"/>
        <v>beräkna</v>
      </c>
      <c r="F344" t="str">
        <f t="shared" si="27"/>
        <v>5_x5_2x_G_12b</v>
      </c>
      <c r="G344" t="str">
        <f>IFERROR(INDEX(#REF!,MATCH('Kap5-6'!F344,#REF!,0),2),"")</f>
        <v/>
      </c>
      <c r="H344" s="98"/>
      <c r="I344" s="98"/>
      <c r="J344" s="50"/>
      <c r="K344" s="98"/>
      <c r="L344" s="17"/>
      <c r="M344" s="242"/>
      <c r="N344" s="20"/>
      <c r="O344" s="20"/>
      <c r="P344" s="20"/>
      <c r="Q344" s="22"/>
      <c r="R344" s="22"/>
      <c r="S344" s="13"/>
      <c r="T344" s="48"/>
    </row>
    <row r="345" spans="1:20" ht="33" thickBot="1" x14ac:dyDescent="0.25">
      <c r="A345">
        <f t="shared" si="24"/>
        <v>5</v>
      </c>
      <c r="B345" t="s">
        <v>33</v>
      </c>
      <c r="C345" t="s">
        <v>375</v>
      </c>
      <c r="D345" t="str">
        <f t="shared" si="25"/>
        <v>12c</v>
      </c>
      <c r="E345" t="str">
        <f t="shared" si="26"/>
        <v>beräkna</v>
      </c>
      <c r="F345" t="str">
        <f t="shared" si="27"/>
        <v>5_x5_2x_G_12c</v>
      </c>
      <c r="G345" t="str">
        <f>IFERROR(INDEX(#REF!,MATCH('Kap5-6'!F345,#REF!,0),2),"")</f>
        <v/>
      </c>
      <c r="H345" s="32">
        <v>5</v>
      </c>
      <c r="I345" s="32" t="s">
        <v>254</v>
      </c>
      <c r="J345" s="47"/>
      <c r="K345" s="32" t="s">
        <v>65</v>
      </c>
      <c r="L345" s="43" t="s">
        <v>328</v>
      </c>
      <c r="M345" s="240"/>
      <c r="N345" s="7">
        <v>1</v>
      </c>
      <c r="O345" s="7" t="s">
        <v>283</v>
      </c>
      <c r="P345" s="7" t="s">
        <v>304</v>
      </c>
      <c r="Q345" s="8" t="s">
        <v>1026</v>
      </c>
      <c r="R345" s="8">
        <v>11</v>
      </c>
      <c r="S345" s="23" t="s">
        <v>1027</v>
      </c>
      <c r="T345" s="48"/>
    </row>
    <row r="346" spans="1:20" ht="32" x14ac:dyDescent="0.2">
      <c r="A346">
        <f t="shared" si="24"/>
        <v>5</v>
      </c>
      <c r="B346" t="s">
        <v>33</v>
      </c>
      <c r="C346" t="s">
        <v>375</v>
      </c>
      <c r="D346" t="str">
        <f t="shared" si="25"/>
        <v>12c</v>
      </c>
      <c r="E346" t="str">
        <f t="shared" si="26"/>
        <v>beräkna</v>
      </c>
      <c r="F346" t="str">
        <f t="shared" si="27"/>
        <v>5_x5_2x_G_12c</v>
      </c>
      <c r="G346" t="str">
        <f>IFERROR(INDEX(#REF!,MATCH('Kap5-6'!F346,#REF!,0),2),"")</f>
        <v/>
      </c>
      <c r="H346" s="97"/>
      <c r="I346" s="97"/>
      <c r="J346" s="49"/>
      <c r="K346" s="97"/>
      <c r="L346" s="10"/>
      <c r="M346" s="241"/>
      <c r="N346" s="11">
        <v>2</v>
      </c>
      <c r="O346" s="11" t="s">
        <v>281</v>
      </c>
      <c r="P346" s="11" t="s">
        <v>303</v>
      </c>
      <c r="Q346" s="12" t="s">
        <v>303</v>
      </c>
      <c r="R346" s="12">
        <v>1.1000000000000001</v>
      </c>
      <c r="S346" s="9" t="s">
        <v>1023</v>
      </c>
      <c r="T346" s="48"/>
    </row>
    <row r="347" spans="1:20" ht="17" thickBot="1" x14ac:dyDescent="0.25">
      <c r="A347">
        <f t="shared" si="24"/>
        <v>5</v>
      </c>
      <c r="B347" t="s">
        <v>33</v>
      </c>
      <c r="C347" t="s">
        <v>375</v>
      </c>
      <c r="D347" t="str">
        <f t="shared" si="25"/>
        <v>12c</v>
      </c>
      <c r="E347" t="str">
        <f t="shared" si="26"/>
        <v>beräkna</v>
      </c>
      <c r="F347" t="str">
        <f t="shared" si="27"/>
        <v>5_x5_2x_G_12c</v>
      </c>
      <c r="G347" t="str">
        <f>IFERROR(INDEX(#REF!,MATCH('Kap5-6'!F347,#REF!,0),2),"")</f>
        <v/>
      </c>
      <c r="H347" s="98"/>
      <c r="I347" s="98"/>
      <c r="J347" s="50"/>
      <c r="K347" s="98"/>
      <c r="L347" s="17"/>
      <c r="M347" s="242"/>
      <c r="N347" s="20"/>
      <c r="O347" s="20"/>
      <c r="P347" s="20"/>
      <c r="Q347" s="22"/>
      <c r="R347" s="22"/>
      <c r="S347" s="13"/>
      <c r="T347" s="48"/>
    </row>
    <row r="348" spans="1:20" ht="17" thickBot="1" x14ac:dyDescent="0.25">
      <c r="A348">
        <f t="shared" si="24"/>
        <v>5</v>
      </c>
      <c r="B348" t="s">
        <v>33</v>
      </c>
      <c r="C348" t="s">
        <v>375</v>
      </c>
      <c r="D348" t="str">
        <f t="shared" si="25"/>
        <v>12d</v>
      </c>
      <c r="E348" t="str">
        <f t="shared" si="26"/>
        <v>beräkna</v>
      </c>
      <c r="F348" t="str">
        <f t="shared" si="27"/>
        <v>5_x5_2x_G_12d</v>
      </c>
      <c r="G348" t="str">
        <f>IFERROR(INDEX(#REF!,MATCH('Kap5-6'!F348,#REF!,0),2),"")</f>
        <v/>
      </c>
      <c r="H348" s="32">
        <v>5</v>
      </c>
      <c r="I348" s="32" t="s">
        <v>254</v>
      </c>
      <c r="J348" s="47"/>
      <c r="K348" s="32" t="s">
        <v>67</v>
      </c>
      <c r="L348" s="43" t="s">
        <v>328</v>
      </c>
      <c r="M348" s="240"/>
      <c r="N348" s="7">
        <v>1</v>
      </c>
      <c r="O348" s="7" t="s">
        <v>283</v>
      </c>
      <c r="P348" s="7" t="s">
        <v>304</v>
      </c>
      <c r="Q348" s="8" t="s">
        <v>1028</v>
      </c>
      <c r="R348" s="8">
        <v>3</v>
      </c>
      <c r="S348" s="23" t="s">
        <v>1029</v>
      </c>
      <c r="T348" s="48"/>
    </row>
    <row r="349" spans="1:20" ht="32" x14ac:dyDescent="0.2">
      <c r="A349">
        <f t="shared" si="24"/>
        <v>5</v>
      </c>
      <c r="B349" t="s">
        <v>33</v>
      </c>
      <c r="C349" t="s">
        <v>375</v>
      </c>
      <c r="D349" t="str">
        <f t="shared" si="25"/>
        <v>12d</v>
      </c>
      <c r="E349" t="str">
        <f t="shared" si="26"/>
        <v>beräkna</v>
      </c>
      <c r="F349" t="str">
        <f t="shared" si="27"/>
        <v>5_x5_2x_G_12d</v>
      </c>
      <c r="G349" t="str">
        <f>IFERROR(INDEX(#REF!,MATCH('Kap5-6'!F349,#REF!,0),2),"")</f>
        <v/>
      </c>
      <c r="H349" s="97"/>
      <c r="I349" s="97"/>
      <c r="J349" s="49"/>
      <c r="K349" s="97"/>
      <c r="L349" s="10"/>
      <c r="M349" s="241"/>
      <c r="N349" s="11">
        <v>2</v>
      </c>
      <c r="O349" s="11" t="s">
        <v>281</v>
      </c>
      <c r="P349" s="11" t="s">
        <v>303</v>
      </c>
      <c r="Q349" s="12" t="s">
        <v>303</v>
      </c>
      <c r="R349" s="12">
        <v>0.3</v>
      </c>
      <c r="S349" s="9" t="s">
        <v>1023</v>
      </c>
      <c r="T349" s="48"/>
    </row>
    <row r="350" spans="1:20" ht="17" thickBot="1" x14ac:dyDescent="0.25">
      <c r="A350">
        <f t="shared" si="24"/>
        <v>5</v>
      </c>
      <c r="B350" t="s">
        <v>33</v>
      </c>
      <c r="C350" t="s">
        <v>375</v>
      </c>
      <c r="D350" t="str">
        <f t="shared" si="25"/>
        <v>12d</v>
      </c>
      <c r="E350" t="str">
        <f t="shared" si="26"/>
        <v>beräkna</v>
      </c>
      <c r="F350" t="str">
        <f t="shared" si="27"/>
        <v>5_x5_2x_G_12d</v>
      </c>
      <c r="G350" t="str">
        <f>IFERROR(INDEX(#REF!,MATCH('Kap5-6'!F350,#REF!,0),2),"")</f>
        <v/>
      </c>
      <c r="H350" s="98"/>
      <c r="I350" s="98"/>
      <c r="J350" s="50"/>
      <c r="K350" s="98"/>
      <c r="L350" s="17"/>
      <c r="M350" s="242"/>
      <c r="N350" s="20"/>
      <c r="O350" s="20"/>
      <c r="P350" s="20"/>
      <c r="Q350" s="22"/>
      <c r="R350" s="22"/>
      <c r="S350" s="13"/>
      <c r="T350" s="48"/>
    </row>
    <row r="351" spans="1:20" ht="17" thickBot="1" x14ac:dyDescent="0.25">
      <c r="A351">
        <f t="shared" si="24"/>
        <v>5</v>
      </c>
      <c r="B351" t="s">
        <v>33</v>
      </c>
      <c r="C351" t="s">
        <v>375</v>
      </c>
      <c r="D351" t="str">
        <f t="shared" si="25"/>
        <v>12e</v>
      </c>
      <c r="E351" t="str">
        <f t="shared" si="26"/>
        <v>beräkna</v>
      </c>
      <c r="F351" t="str">
        <f t="shared" si="27"/>
        <v>5_x5_2x_G_12e</v>
      </c>
      <c r="G351" t="str">
        <f>IFERROR(INDEX(#REF!,MATCH('Kap5-6'!F351,#REF!,0),2),"")</f>
        <v/>
      </c>
      <c r="H351" s="32">
        <v>5</v>
      </c>
      <c r="I351" s="32" t="s">
        <v>254</v>
      </c>
      <c r="J351" s="47"/>
      <c r="K351" s="32" t="s">
        <v>1030</v>
      </c>
      <c r="L351" s="43" t="s">
        <v>328</v>
      </c>
      <c r="M351" s="240"/>
      <c r="N351" s="7">
        <v>1</v>
      </c>
      <c r="O351" s="7" t="s">
        <v>283</v>
      </c>
      <c r="P351" s="7" t="s">
        <v>304</v>
      </c>
      <c r="Q351" s="8" t="s">
        <v>1031</v>
      </c>
      <c r="R351" s="8">
        <v>0.8</v>
      </c>
      <c r="S351" s="23" t="s">
        <v>1032</v>
      </c>
      <c r="T351" s="48"/>
    </row>
    <row r="352" spans="1:20" ht="32" x14ac:dyDescent="0.2">
      <c r="A352">
        <f t="shared" si="24"/>
        <v>5</v>
      </c>
      <c r="B352" t="s">
        <v>33</v>
      </c>
      <c r="C352" t="s">
        <v>375</v>
      </c>
      <c r="D352" t="str">
        <f t="shared" si="25"/>
        <v>12e</v>
      </c>
      <c r="E352" t="str">
        <f t="shared" si="26"/>
        <v>beräkna</v>
      </c>
      <c r="F352" t="str">
        <f t="shared" si="27"/>
        <v>5_x5_2x_G_12e</v>
      </c>
      <c r="G352" t="str">
        <f>IFERROR(INDEX(#REF!,MATCH('Kap5-6'!F352,#REF!,0),2),"")</f>
        <v/>
      </c>
      <c r="H352" s="97"/>
      <c r="I352" s="97"/>
      <c r="J352" s="49"/>
      <c r="K352" s="97"/>
      <c r="L352" s="10"/>
      <c r="M352" s="241"/>
      <c r="N352" s="11">
        <v>2</v>
      </c>
      <c r="O352" s="11" t="s">
        <v>281</v>
      </c>
      <c r="P352" s="11" t="s">
        <v>303</v>
      </c>
      <c r="Q352" s="12" t="s">
        <v>303</v>
      </c>
      <c r="R352" s="12">
        <v>0.08</v>
      </c>
      <c r="S352" s="9" t="s">
        <v>1023</v>
      </c>
      <c r="T352" s="48"/>
    </row>
    <row r="353" spans="1:20" ht="17" thickBot="1" x14ac:dyDescent="0.25">
      <c r="A353">
        <f t="shared" si="24"/>
        <v>5</v>
      </c>
      <c r="B353" t="s">
        <v>33</v>
      </c>
      <c r="C353" t="s">
        <v>375</v>
      </c>
      <c r="D353" t="str">
        <f t="shared" si="25"/>
        <v>12e</v>
      </c>
      <c r="E353" t="str">
        <f t="shared" si="26"/>
        <v>beräkna</v>
      </c>
      <c r="F353" t="str">
        <f t="shared" si="27"/>
        <v>5_x5_2x_G_12e</v>
      </c>
      <c r="G353" t="str">
        <f>IFERROR(INDEX(#REF!,MATCH('Kap5-6'!F353,#REF!,0),2),"")</f>
        <v/>
      </c>
      <c r="H353" s="98"/>
      <c r="I353" s="98"/>
      <c r="J353" s="50"/>
      <c r="K353" s="98"/>
      <c r="L353" s="17"/>
      <c r="M353" s="242"/>
      <c r="N353" s="20"/>
      <c r="O353" s="20"/>
      <c r="P353" s="20"/>
      <c r="Q353" s="22"/>
      <c r="R353" s="22"/>
      <c r="S353" s="13"/>
      <c r="T353" s="48"/>
    </row>
    <row r="354" spans="1:20" ht="17" thickBot="1" x14ac:dyDescent="0.25">
      <c r="A354">
        <f t="shared" si="24"/>
        <v>5</v>
      </c>
      <c r="B354" t="s">
        <v>33</v>
      </c>
      <c r="C354" t="s">
        <v>375</v>
      </c>
      <c r="D354" t="str">
        <f t="shared" si="25"/>
        <v>12f</v>
      </c>
      <c r="E354" t="str">
        <f t="shared" si="26"/>
        <v>beräkna</v>
      </c>
      <c r="F354" t="str">
        <f t="shared" si="27"/>
        <v>5_x5_2x_G_12f</v>
      </c>
      <c r="G354" t="str">
        <f>IFERROR(INDEX(#REF!,MATCH('Kap5-6'!F354,#REF!,0),2),"")</f>
        <v/>
      </c>
      <c r="H354" s="32">
        <v>5</v>
      </c>
      <c r="I354" s="32" t="s">
        <v>254</v>
      </c>
      <c r="J354" s="47"/>
      <c r="K354" s="32" t="s">
        <v>1033</v>
      </c>
      <c r="L354" s="43" t="s">
        <v>328</v>
      </c>
      <c r="M354" s="240"/>
      <c r="N354" s="7">
        <v>1</v>
      </c>
      <c r="O354" s="7" t="s">
        <v>283</v>
      </c>
      <c r="P354" s="7" t="s">
        <v>304</v>
      </c>
      <c r="Q354" s="8" t="s">
        <v>1034</v>
      </c>
      <c r="R354" s="8">
        <v>3.2</v>
      </c>
      <c r="S354" s="23" t="s">
        <v>1035</v>
      </c>
      <c r="T354" s="48"/>
    </row>
    <row r="355" spans="1:20" ht="32" x14ac:dyDescent="0.2">
      <c r="A355">
        <f t="shared" si="24"/>
        <v>5</v>
      </c>
      <c r="B355" t="s">
        <v>33</v>
      </c>
      <c r="C355" t="s">
        <v>375</v>
      </c>
      <c r="D355" t="str">
        <f t="shared" si="25"/>
        <v>12f</v>
      </c>
      <c r="E355" t="str">
        <f t="shared" si="26"/>
        <v>beräkna</v>
      </c>
      <c r="F355" t="str">
        <f t="shared" si="27"/>
        <v>5_x5_2x_G_12f</v>
      </c>
      <c r="G355" t="str">
        <f>IFERROR(INDEX(#REF!,MATCH('Kap5-6'!F355,#REF!,0),2),"")</f>
        <v/>
      </c>
      <c r="H355" s="97"/>
      <c r="I355" s="97"/>
      <c r="J355" s="49"/>
      <c r="K355" s="97"/>
      <c r="L355" s="10"/>
      <c r="M355" s="241"/>
      <c r="N355" s="11">
        <v>2</v>
      </c>
      <c r="O355" s="11" t="s">
        <v>281</v>
      </c>
      <c r="P355" s="11" t="s">
        <v>303</v>
      </c>
      <c r="Q355" s="12" t="s">
        <v>303</v>
      </c>
      <c r="R355" s="12">
        <v>0.32</v>
      </c>
      <c r="S355" s="9" t="s">
        <v>1023</v>
      </c>
      <c r="T355" s="48"/>
    </row>
    <row r="356" spans="1:20" ht="17" thickBot="1" x14ac:dyDescent="0.25">
      <c r="A356">
        <f t="shared" si="24"/>
        <v>5</v>
      </c>
      <c r="B356" t="s">
        <v>33</v>
      </c>
      <c r="C356" t="s">
        <v>375</v>
      </c>
      <c r="D356" t="str">
        <f t="shared" si="25"/>
        <v>12f</v>
      </c>
      <c r="E356" t="str">
        <f t="shared" si="26"/>
        <v>beräkna</v>
      </c>
      <c r="F356" t="str">
        <f t="shared" si="27"/>
        <v>5_x5_2x_G_12f</v>
      </c>
      <c r="G356" t="str">
        <f>IFERROR(INDEX(#REF!,MATCH('Kap5-6'!F356,#REF!,0),2),"")</f>
        <v/>
      </c>
      <c r="H356" s="98"/>
      <c r="I356" s="98"/>
      <c r="J356" s="50"/>
      <c r="K356" s="98"/>
      <c r="L356" s="17"/>
      <c r="M356" s="242"/>
      <c r="N356" s="20"/>
      <c r="O356" s="20"/>
      <c r="P356" s="20"/>
      <c r="Q356" s="22"/>
      <c r="R356" s="22"/>
      <c r="S356" s="13"/>
      <c r="T356" s="48"/>
    </row>
    <row r="357" spans="1:20" ht="81" thickBot="1" x14ac:dyDescent="0.25">
      <c r="A357">
        <f t="shared" si="24"/>
        <v>5</v>
      </c>
      <c r="B357" t="s">
        <v>33</v>
      </c>
      <c r="C357" t="s">
        <v>375</v>
      </c>
      <c r="D357" t="str">
        <f t="shared" si="25"/>
        <v>13a</v>
      </c>
      <c r="E357" t="str">
        <f t="shared" si="26"/>
        <v>beräkna</v>
      </c>
      <c r="F357" t="str">
        <f t="shared" si="27"/>
        <v>5_x5_2x_G_13a</v>
      </c>
      <c r="G357" t="str">
        <f>IFERROR(INDEX(#REF!,MATCH('Kap5-6'!F357,#REF!,0),2),"")</f>
        <v/>
      </c>
      <c r="H357" s="32">
        <v>5</v>
      </c>
      <c r="I357" s="32" t="s">
        <v>254</v>
      </c>
      <c r="J357" s="47"/>
      <c r="K357" s="32" t="s">
        <v>167</v>
      </c>
      <c r="L357" s="43" t="s">
        <v>328</v>
      </c>
      <c r="M357" s="240"/>
      <c r="N357" s="7">
        <v>1</v>
      </c>
      <c r="O357" s="7" t="s">
        <v>283</v>
      </c>
      <c r="P357" s="7" t="s">
        <v>304</v>
      </c>
      <c r="Q357" s="8" t="s">
        <v>1036</v>
      </c>
      <c r="R357" s="8">
        <v>3.22</v>
      </c>
      <c r="S357" s="23" t="s">
        <v>1037</v>
      </c>
      <c r="T357" s="48"/>
    </row>
    <row r="358" spans="1:20" x14ac:dyDescent="0.2">
      <c r="A358">
        <f t="shared" si="24"/>
        <v>5</v>
      </c>
      <c r="B358" t="s">
        <v>33</v>
      </c>
      <c r="C358" t="s">
        <v>375</v>
      </c>
      <c r="D358" t="str">
        <f t="shared" si="25"/>
        <v>13a</v>
      </c>
      <c r="E358" t="str">
        <f t="shared" si="26"/>
        <v>beräkna</v>
      </c>
      <c r="F358" t="str">
        <f t="shared" si="27"/>
        <v>5_x5_2x_G_13a</v>
      </c>
      <c r="G358" t="str">
        <f>IFERROR(INDEX(#REF!,MATCH('Kap5-6'!F358,#REF!,0),2),"")</f>
        <v/>
      </c>
      <c r="H358" s="97"/>
      <c r="I358" s="97"/>
      <c r="J358" s="49"/>
      <c r="K358" s="97"/>
      <c r="L358" s="10"/>
      <c r="M358" s="241"/>
      <c r="N358" s="11"/>
      <c r="O358" s="11"/>
      <c r="P358" s="11"/>
      <c r="Q358" s="12"/>
      <c r="R358" s="12"/>
      <c r="S358" s="9"/>
      <c r="T358" s="48"/>
    </row>
    <row r="359" spans="1:20" ht="17" thickBot="1" x14ac:dyDescent="0.25">
      <c r="A359">
        <f t="shared" si="24"/>
        <v>5</v>
      </c>
      <c r="B359" t="s">
        <v>33</v>
      </c>
      <c r="C359" t="s">
        <v>375</v>
      </c>
      <c r="D359" t="str">
        <f t="shared" si="25"/>
        <v>13a</v>
      </c>
      <c r="E359" t="str">
        <f t="shared" si="26"/>
        <v>beräkna</v>
      </c>
      <c r="F359" t="str">
        <f t="shared" si="27"/>
        <v>5_x5_2x_G_13a</v>
      </c>
      <c r="G359" t="str">
        <f>IFERROR(INDEX(#REF!,MATCH('Kap5-6'!F359,#REF!,0),2),"")</f>
        <v/>
      </c>
      <c r="H359" s="98"/>
      <c r="I359" s="98"/>
      <c r="J359" s="50"/>
      <c r="K359" s="98"/>
      <c r="L359" s="17"/>
      <c r="M359" s="242"/>
      <c r="N359" s="20"/>
      <c r="O359" s="20"/>
      <c r="P359" s="20"/>
      <c r="Q359" s="22"/>
      <c r="R359" s="22"/>
      <c r="S359" s="13"/>
      <c r="T359" s="48"/>
    </row>
    <row r="360" spans="1:20" ht="81" thickBot="1" x14ac:dyDescent="0.25">
      <c r="A360">
        <f t="shared" si="24"/>
        <v>5</v>
      </c>
      <c r="B360" t="s">
        <v>33</v>
      </c>
      <c r="C360" t="s">
        <v>375</v>
      </c>
      <c r="D360" t="str">
        <f t="shared" si="25"/>
        <v>13b</v>
      </c>
      <c r="E360" t="str">
        <f t="shared" si="26"/>
        <v>beräkna</v>
      </c>
      <c r="F360" t="str">
        <f t="shared" si="27"/>
        <v>5_x5_2x_G_13b</v>
      </c>
      <c r="G360" t="str">
        <f>IFERROR(INDEX(#REF!,MATCH('Kap5-6'!F360,#REF!,0),2),"")</f>
        <v/>
      </c>
      <c r="H360" s="32">
        <v>5</v>
      </c>
      <c r="I360" s="32" t="s">
        <v>254</v>
      </c>
      <c r="J360" s="47"/>
      <c r="K360" s="32" t="s">
        <v>168</v>
      </c>
      <c r="L360" s="43" t="s">
        <v>328</v>
      </c>
      <c r="M360" s="240"/>
      <c r="N360" s="7">
        <v>1</v>
      </c>
      <c r="O360" s="7" t="s">
        <v>283</v>
      </c>
      <c r="P360" s="7" t="s">
        <v>304</v>
      </c>
      <c r="Q360" s="8" t="s">
        <v>1038</v>
      </c>
      <c r="R360" s="8">
        <v>1.45</v>
      </c>
      <c r="S360" s="23" t="s">
        <v>1039</v>
      </c>
      <c r="T360" s="48"/>
    </row>
    <row r="361" spans="1:20" x14ac:dyDescent="0.2">
      <c r="A361">
        <f t="shared" si="24"/>
        <v>5</v>
      </c>
      <c r="B361" t="s">
        <v>33</v>
      </c>
      <c r="C361" t="s">
        <v>375</v>
      </c>
      <c r="D361" t="str">
        <f t="shared" si="25"/>
        <v>13b</v>
      </c>
      <c r="E361" t="str">
        <f t="shared" si="26"/>
        <v>beräkna</v>
      </c>
      <c r="F361" t="str">
        <f t="shared" si="27"/>
        <v>5_x5_2x_G_13b</v>
      </c>
      <c r="G361" t="str">
        <f>IFERROR(INDEX(#REF!,MATCH('Kap5-6'!F361,#REF!,0),2),"")</f>
        <v/>
      </c>
      <c r="H361" s="97"/>
      <c r="I361" s="97"/>
      <c r="J361" s="49"/>
      <c r="K361" s="97"/>
      <c r="L361" s="10"/>
      <c r="M361" s="241"/>
      <c r="N361" s="11"/>
      <c r="O361" s="11"/>
      <c r="P361" s="11"/>
      <c r="Q361" s="12"/>
      <c r="R361" s="12"/>
      <c r="S361" s="9"/>
      <c r="T361" s="48"/>
    </row>
    <row r="362" spans="1:20" ht="17" thickBot="1" x14ac:dyDescent="0.25">
      <c r="A362">
        <f t="shared" si="24"/>
        <v>5</v>
      </c>
      <c r="B362" t="s">
        <v>33</v>
      </c>
      <c r="C362" t="s">
        <v>375</v>
      </c>
      <c r="D362" t="str">
        <f t="shared" si="25"/>
        <v>13b</v>
      </c>
      <c r="E362" t="str">
        <f t="shared" si="26"/>
        <v>beräkna</v>
      </c>
      <c r="F362" t="str">
        <f t="shared" si="27"/>
        <v>5_x5_2x_G_13b</v>
      </c>
      <c r="G362" t="str">
        <f>IFERROR(INDEX(#REF!,MATCH('Kap5-6'!F362,#REF!,0),2),"")</f>
        <v/>
      </c>
      <c r="H362" s="98"/>
      <c r="I362" s="98"/>
      <c r="J362" s="50"/>
      <c r="K362" s="98"/>
      <c r="L362" s="17"/>
      <c r="M362" s="242"/>
      <c r="N362" s="20"/>
      <c r="O362" s="20"/>
      <c r="P362" s="20"/>
      <c r="Q362" s="22"/>
      <c r="R362" s="22"/>
      <c r="S362" s="13"/>
      <c r="T362" s="48"/>
    </row>
    <row r="363" spans="1:20" ht="81" thickBot="1" x14ac:dyDescent="0.25">
      <c r="A363">
        <f t="shared" si="24"/>
        <v>5</v>
      </c>
      <c r="B363" t="s">
        <v>33</v>
      </c>
      <c r="C363" t="s">
        <v>375</v>
      </c>
      <c r="D363" t="str">
        <f t="shared" si="25"/>
        <v>13c</v>
      </c>
      <c r="E363" t="str">
        <f t="shared" si="26"/>
        <v>beräkna</v>
      </c>
      <c r="F363" t="str">
        <f t="shared" si="27"/>
        <v>5_x5_2x_G_13c</v>
      </c>
      <c r="G363" t="str">
        <f>IFERROR(INDEX(#REF!,MATCH('Kap5-6'!F363,#REF!,0),2),"")</f>
        <v/>
      </c>
      <c r="H363" s="32">
        <v>5</v>
      </c>
      <c r="I363" s="32" t="s">
        <v>254</v>
      </c>
      <c r="J363" s="47"/>
      <c r="K363" s="32" t="s">
        <v>171</v>
      </c>
      <c r="L363" s="43" t="s">
        <v>328</v>
      </c>
      <c r="M363" s="240"/>
      <c r="N363" s="7">
        <v>1</v>
      </c>
      <c r="O363" s="7" t="s">
        <v>283</v>
      </c>
      <c r="P363" s="7" t="s">
        <v>304</v>
      </c>
      <c r="Q363" s="8" t="s">
        <v>1040</v>
      </c>
      <c r="R363" s="8">
        <v>4.7699999999999996</v>
      </c>
      <c r="S363" s="23" t="s">
        <v>1041</v>
      </c>
      <c r="T363" s="48"/>
    </row>
    <row r="364" spans="1:20" x14ac:dyDescent="0.2">
      <c r="A364">
        <f t="shared" si="24"/>
        <v>5</v>
      </c>
      <c r="B364" t="s">
        <v>33</v>
      </c>
      <c r="C364" t="s">
        <v>375</v>
      </c>
      <c r="D364" t="str">
        <f t="shared" si="25"/>
        <v>13c</v>
      </c>
      <c r="E364" t="str">
        <f t="shared" si="26"/>
        <v>beräkna</v>
      </c>
      <c r="F364" t="str">
        <f t="shared" si="27"/>
        <v>5_x5_2x_G_13c</v>
      </c>
      <c r="G364" t="str">
        <f>IFERROR(INDEX(#REF!,MATCH('Kap5-6'!F364,#REF!,0),2),"")</f>
        <v/>
      </c>
      <c r="H364" s="97"/>
      <c r="I364" s="97"/>
      <c r="J364" s="49"/>
      <c r="K364" s="97"/>
      <c r="L364" s="10"/>
      <c r="M364" s="241"/>
      <c r="N364" s="11"/>
      <c r="O364" s="11"/>
      <c r="P364" s="11"/>
      <c r="Q364" s="12"/>
      <c r="R364" s="12"/>
      <c r="S364" s="9"/>
      <c r="T364" s="48"/>
    </row>
    <row r="365" spans="1:20" ht="17" thickBot="1" x14ac:dyDescent="0.25">
      <c r="A365">
        <f t="shared" si="24"/>
        <v>5</v>
      </c>
      <c r="B365" t="s">
        <v>33</v>
      </c>
      <c r="C365" t="s">
        <v>375</v>
      </c>
      <c r="D365" t="str">
        <f t="shared" si="25"/>
        <v>13c</v>
      </c>
      <c r="E365" t="str">
        <f t="shared" si="26"/>
        <v>beräkna</v>
      </c>
      <c r="F365" t="str">
        <f t="shared" si="27"/>
        <v>5_x5_2x_G_13c</v>
      </c>
      <c r="G365" t="str">
        <f>IFERROR(INDEX(#REF!,MATCH('Kap5-6'!F365,#REF!,0),2),"")</f>
        <v/>
      </c>
      <c r="H365" s="98"/>
      <c r="I365" s="98"/>
      <c r="J365" s="50"/>
      <c r="K365" s="98"/>
      <c r="L365" s="17"/>
      <c r="M365" s="242"/>
      <c r="N365" s="20"/>
      <c r="O365" s="20"/>
      <c r="P365" s="20"/>
      <c r="Q365" s="22"/>
      <c r="R365" s="22"/>
      <c r="S365" s="13"/>
      <c r="T365" s="48"/>
    </row>
    <row r="366" spans="1:20" ht="49" thickBot="1" x14ac:dyDescent="0.25">
      <c r="A366">
        <f t="shared" si="24"/>
        <v>5</v>
      </c>
      <c r="B366" t="s">
        <v>33</v>
      </c>
      <c r="C366" t="s">
        <v>375</v>
      </c>
      <c r="D366" t="str">
        <f t="shared" si="25"/>
        <v>14a</v>
      </c>
      <c r="E366" t="str">
        <f t="shared" si="26"/>
        <v>beräkna</v>
      </c>
      <c r="F366" t="str">
        <f t="shared" si="27"/>
        <v>5_x5_2x_G_14a</v>
      </c>
      <c r="G366" t="str">
        <f>IFERROR(INDEX(#REF!,MATCH('Kap5-6'!F366,#REF!,0),2),"")</f>
        <v/>
      </c>
      <c r="H366" s="32">
        <v>5</v>
      </c>
      <c r="I366" s="32" t="s">
        <v>254</v>
      </c>
      <c r="J366" s="47"/>
      <c r="K366" s="32" t="s">
        <v>68</v>
      </c>
      <c r="L366" s="43" t="s">
        <v>328</v>
      </c>
      <c r="M366" s="240"/>
      <c r="N366" s="7">
        <v>1</v>
      </c>
      <c r="O366" s="7" t="s">
        <v>283</v>
      </c>
      <c r="P366" s="7" t="s">
        <v>304</v>
      </c>
      <c r="Q366" s="8" t="s">
        <v>1042</v>
      </c>
      <c r="R366" s="8">
        <v>0.05</v>
      </c>
      <c r="S366" s="23" t="s">
        <v>1043</v>
      </c>
      <c r="T366" s="48"/>
    </row>
    <row r="367" spans="1:20" x14ac:dyDescent="0.2">
      <c r="A367">
        <f t="shared" si="24"/>
        <v>5</v>
      </c>
      <c r="B367" t="s">
        <v>33</v>
      </c>
      <c r="C367" t="s">
        <v>375</v>
      </c>
      <c r="D367" t="str">
        <f t="shared" si="25"/>
        <v>14a</v>
      </c>
      <c r="E367" t="str">
        <f t="shared" si="26"/>
        <v>beräkna</v>
      </c>
      <c r="F367" t="str">
        <f t="shared" si="27"/>
        <v>5_x5_2x_G_14a</v>
      </c>
      <c r="G367" t="str">
        <f>IFERROR(INDEX(#REF!,MATCH('Kap5-6'!F367,#REF!,0),2),"")</f>
        <v/>
      </c>
      <c r="H367" s="97"/>
      <c r="I367" s="97"/>
      <c r="J367" s="49"/>
      <c r="K367" s="97"/>
      <c r="L367" s="10"/>
      <c r="M367" s="241"/>
      <c r="N367" s="11"/>
      <c r="O367" s="11"/>
      <c r="P367" s="11"/>
      <c r="Q367" s="12"/>
      <c r="R367" s="12"/>
      <c r="S367" s="9"/>
      <c r="T367" s="48"/>
    </row>
    <row r="368" spans="1:20" ht="17" thickBot="1" x14ac:dyDescent="0.25">
      <c r="A368">
        <f t="shared" si="24"/>
        <v>5</v>
      </c>
      <c r="B368" t="s">
        <v>33</v>
      </c>
      <c r="C368" t="s">
        <v>375</v>
      </c>
      <c r="D368" t="str">
        <f t="shared" si="25"/>
        <v>14a</v>
      </c>
      <c r="E368" t="str">
        <f t="shared" si="26"/>
        <v>beräkna</v>
      </c>
      <c r="F368" t="str">
        <f t="shared" si="27"/>
        <v>5_x5_2x_G_14a</v>
      </c>
      <c r="G368" t="str">
        <f>IFERROR(INDEX(#REF!,MATCH('Kap5-6'!F368,#REF!,0),2),"")</f>
        <v/>
      </c>
      <c r="H368" s="98"/>
      <c r="I368" s="98"/>
      <c r="J368" s="50"/>
      <c r="K368" s="98"/>
      <c r="L368" s="17"/>
      <c r="M368" s="242"/>
      <c r="N368" s="20"/>
      <c r="O368" s="20"/>
      <c r="P368" s="20"/>
      <c r="Q368" s="22"/>
      <c r="R368" s="22"/>
      <c r="S368" s="13"/>
      <c r="T368" s="48"/>
    </row>
    <row r="369" spans="1:20" ht="49" thickBot="1" x14ac:dyDescent="0.25">
      <c r="A369">
        <f t="shared" si="24"/>
        <v>5</v>
      </c>
      <c r="B369" t="s">
        <v>33</v>
      </c>
      <c r="C369" t="s">
        <v>375</v>
      </c>
      <c r="D369" t="str">
        <f t="shared" si="25"/>
        <v>14b</v>
      </c>
      <c r="E369" t="str">
        <f t="shared" si="26"/>
        <v>beräkna</v>
      </c>
      <c r="F369" t="str">
        <f t="shared" si="27"/>
        <v>5_x5_2x_G_14b</v>
      </c>
      <c r="G369" t="str">
        <f>IFERROR(INDEX(#REF!,MATCH('Kap5-6'!F369,#REF!,0),2),"")</f>
        <v/>
      </c>
      <c r="H369" s="32">
        <v>5</v>
      </c>
      <c r="I369" s="32" t="s">
        <v>254</v>
      </c>
      <c r="J369" s="47"/>
      <c r="K369" s="32" t="s">
        <v>69</v>
      </c>
      <c r="L369" s="43" t="s">
        <v>328</v>
      </c>
      <c r="M369" s="240"/>
      <c r="N369" s="7">
        <v>1</v>
      </c>
      <c r="O369" s="7" t="s">
        <v>283</v>
      </c>
      <c r="P369" s="7" t="s">
        <v>304</v>
      </c>
      <c r="Q369" s="8" t="s">
        <v>1044</v>
      </c>
      <c r="R369" s="8">
        <v>0.06</v>
      </c>
      <c r="S369" s="23" t="s">
        <v>1045</v>
      </c>
      <c r="T369" s="48"/>
    </row>
    <row r="370" spans="1:20" x14ac:dyDescent="0.2">
      <c r="A370">
        <f t="shared" si="24"/>
        <v>5</v>
      </c>
      <c r="B370" t="s">
        <v>33</v>
      </c>
      <c r="C370" t="s">
        <v>375</v>
      </c>
      <c r="D370" t="str">
        <f t="shared" si="25"/>
        <v>14b</v>
      </c>
      <c r="E370" t="str">
        <f t="shared" si="26"/>
        <v>beräkna</v>
      </c>
      <c r="F370" t="str">
        <f t="shared" si="27"/>
        <v>5_x5_2x_G_14b</v>
      </c>
      <c r="G370" t="str">
        <f>IFERROR(INDEX(#REF!,MATCH('Kap5-6'!F370,#REF!,0),2),"")</f>
        <v/>
      </c>
      <c r="H370" s="97"/>
      <c r="I370" s="97"/>
      <c r="J370" s="49"/>
      <c r="K370" s="97"/>
      <c r="L370" s="10"/>
      <c r="M370" s="241"/>
      <c r="N370" s="11"/>
      <c r="O370" s="11"/>
      <c r="P370" s="11"/>
      <c r="Q370" s="12"/>
      <c r="R370" s="12"/>
      <c r="S370" s="9"/>
      <c r="T370" s="48"/>
    </row>
    <row r="371" spans="1:20" ht="17" thickBot="1" x14ac:dyDescent="0.25">
      <c r="A371">
        <f t="shared" si="24"/>
        <v>5</v>
      </c>
      <c r="B371" t="s">
        <v>33</v>
      </c>
      <c r="C371" t="s">
        <v>375</v>
      </c>
      <c r="D371" t="str">
        <f t="shared" si="25"/>
        <v>14b</v>
      </c>
      <c r="E371" t="str">
        <f t="shared" si="26"/>
        <v>beräkna</v>
      </c>
      <c r="F371" t="str">
        <f t="shared" si="27"/>
        <v>5_x5_2x_G_14b</v>
      </c>
      <c r="G371" t="str">
        <f>IFERROR(INDEX(#REF!,MATCH('Kap5-6'!F371,#REF!,0),2),"")</f>
        <v/>
      </c>
      <c r="H371" s="98"/>
      <c r="I371" s="98"/>
      <c r="J371" s="50"/>
      <c r="K371" s="98"/>
      <c r="L371" s="17"/>
      <c r="M371" s="242"/>
      <c r="N371" s="20"/>
      <c r="O371" s="20"/>
      <c r="P371" s="20"/>
      <c r="Q371" s="22"/>
      <c r="R371" s="22"/>
      <c r="S371" s="13"/>
      <c r="T371" s="48"/>
    </row>
    <row r="372" spans="1:20" ht="49" thickBot="1" x14ac:dyDescent="0.25">
      <c r="A372">
        <f t="shared" si="24"/>
        <v>5</v>
      </c>
      <c r="B372" t="s">
        <v>33</v>
      </c>
      <c r="C372" t="s">
        <v>375</v>
      </c>
      <c r="D372" t="str">
        <f t="shared" si="25"/>
        <v>14c</v>
      </c>
      <c r="E372" t="str">
        <f t="shared" si="26"/>
        <v>beräkna</v>
      </c>
      <c r="F372" t="str">
        <f t="shared" si="27"/>
        <v>5_x5_2x_G_14c</v>
      </c>
      <c r="G372" t="str">
        <f>IFERROR(INDEX(#REF!,MATCH('Kap5-6'!F372,#REF!,0),2),"")</f>
        <v/>
      </c>
      <c r="H372" s="32">
        <v>5</v>
      </c>
      <c r="I372" s="32" t="s">
        <v>254</v>
      </c>
      <c r="J372" s="47"/>
      <c r="K372" s="32" t="s">
        <v>216</v>
      </c>
      <c r="L372" s="43" t="s">
        <v>328</v>
      </c>
      <c r="M372" s="240"/>
      <c r="N372" s="7">
        <v>1</v>
      </c>
      <c r="O372" s="7" t="s">
        <v>283</v>
      </c>
      <c r="P372" s="7" t="s">
        <v>304</v>
      </c>
      <c r="Q372" s="8" t="s">
        <v>1046</v>
      </c>
      <c r="R372" s="8">
        <v>0.14000000000000001</v>
      </c>
      <c r="S372" s="23" t="s">
        <v>1047</v>
      </c>
      <c r="T372" s="48"/>
    </row>
    <row r="373" spans="1:20" x14ac:dyDescent="0.2">
      <c r="A373">
        <f t="shared" si="24"/>
        <v>5</v>
      </c>
      <c r="B373" t="s">
        <v>33</v>
      </c>
      <c r="C373" t="s">
        <v>375</v>
      </c>
      <c r="D373" t="str">
        <f t="shared" si="25"/>
        <v>14c</v>
      </c>
      <c r="E373" t="str">
        <f t="shared" si="26"/>
        <v>beräkna</v>
      </c>
      <c r="F373" t="str">
        <f t="shared" si="27"/>
        <v>5_x5_2x_G_14c</v>
      </c>
      <c r="G373" t="str">
        <f>IFERROR(INDEX(#REF!,MATCH('Kap5-6'!F373,#REF!,0),2),"")</f>
        <v/>
      </c>
      <c r="H373" s="97"/>
      <c r="I373" s="97"/>
      <c r="J373" s="49"/>
      <c r="K373" s="97"/>
      <c r="L373" s="10"/>
      <c r="M373" s="241"/>
      <c r="N373" s="11"/>
      <c r="O373" s="11"/>
      <c r="P373" s="11"/>
      <c r="Q373" s="12"/>
      <c r="R373" s="12"/>
      <c r="S373" s="9"/>
      <c r="T373" s="48"/>
    </row>
    <row r="374" spans="1:20" ht="17" thickBot="1" x14ac:dyDescent="0.25">
      <c r="A374">
        <f t="shared" si="24"/>
        <v>5</v>
      </c>
      <c r="B374" t="s">
        <v>33</v>
      </c>
      <c r="C374" t="s">
        <v>375</v>
      </c>
      <c r="D374" t="str">
        <f t="shared" si="25"/>
        <v>14c</v>
      </c>
      <c r="E374" t="str">
        <f t="shared" si="26"/>
        <v>beräkna</v>
      </c>
      <c r="F374" t="str">
        <f t="shared" si="27"/>
        <v>5_x5_2x_G_14c</v>
      </c>
      <c r="G374" t="str">
        <f>IFERROR(INDEX(#REF!,MATCH('Kap5-6'!F374,#REF!,0),2),"")</f>
        <v/>
      </c>
      <c r="H374" s="98"/>
      <c r="I374" s="98"/>
      <c r="J374" s="50"/>
      <c r="K374" s="98"/>
      <c r="L374" s="17"/>
      <c r="M374" s="242"/>
      <c r="N374" s="20"/>
      <c r="O374" s="20"/>
      <c r="P374" s="20"/>
      <c r="Q374" s="22"/>
      <c r="R374" s="22"/>
      <c r="S374" s="13"/>
      <c r="T374" s="48"/>
    </row>
    <row r="375" spans="1:20" ht="33" thickBot="1" x14ac:dyDescent="0.25">
      <c r="A375">
        <f t="shared" si="24"/>
        <v>5</v>
      </c>
      <c r="B375" t="s">
        <v>33</v>
      </c>
      <c r="C375" t="s">
        <v>375</v>
      </c>
      <c r="D375" t="str">
        <f t="shared" si="25"/>
        <v>15a</v>
      </c>
      <c r="E375" t="str">
        <f t="shared" si="26"/>
        <v>Resonera</v>
      </c>
      <c r="F375" t="str">
        <f t="shared" si="27"/>
        <v>5_x5_2x_G_15a</v>
      </c>
      <c r="G375" t="str">
        <f>IFERROR(INDEX(#REF!,MATCH('Kap5-6'!F375,#REF!,0),2),"")</f>
        <v/>
      </c>
      <c r="H375" s="32">
        <v>5</v>
      </c>
      <c r="I375" s="32" t="s">
        <v>254</v>
      </c>
      <c r="J375" s="47"/>
      <c r="K375" s="32" t="s">
        <v>70</v>
      </c>
      <c r="L375" s="43" t="s">
        <v>283</v>
      </c>
      <c r="M375" s="240"/>
      <c r="N375" s="7">
        <v>1</v>
      </c>
      <c r="O375" s="7" t="s">
        <v>283</v>
      </c>
      <c r="P375" s="7" t="s">
        <v>304</v>
      </c>
      <c r="Q375" s="8" t="s">
        <v>1048</v>
      </c>
      <c r="R375" s="8" t="s">
        <v>1049</v>
      </c>
      <c r="S375" s="23" t="s">
        <v>1050</v>
      </c>
      <c r="T375" s="48"/>
    </row>
    <row r="376" spans="1:20" x14ac:dyDescent="0.2">
      <c r="A376">
        <f t="shared" si="24"/>
        <v>5</v>
      </c>
      <c r="B376" t="s">
        <v>33</v>
      </c>
      <c r="C376" t="s">
        <v>375</v>
      </c>
      <c r="D376" t="str">
        <f t="shared" si="25"/>
        <v>15a</v>
      </c>
      <c r="E376" t="str">
        <f t="shared" si="26"/>
        <v>Resonera</v>
      </c>
      <c r="F376" t="str">
        <f t="shared" si="27"/>
        <v>5_x5_2x_G_15a</v>
      </c>
      <c r="G376" t="str">
        <f>IFERROR(INDEX(#REF!,MATCH('Kap5-6'!F376,#REF!,0),2),"")</f>
        <v/>
      </c>
      <c r="H376" s="97"/>
      <c r="I376" s="97"/>
      <c r="J376" s="49"/>
      <c r="K376" s="97"/>
      <c r="L376" s="10"/>
      <c r="M376" s="241"/>
      <c r="N376" s="11">
        <v>2</v>
      </c>
      <c r="O376" s="11" t="s">
        <v>281</v>
      </c>
      <c r="P376" s="11" t="s">
        <v>303</v>
      </c>
      <c r="Q376" s="12" t="s">
        <v>303</v>
      </c>
      <c r="R376" s="12">
        <v>125</v>
      </c>
      <c r="S376" s="9" t="s">
        <v>1051</v>
      </c>
      <c r="T376" s="48"/>
    </row>
    <row r="377" spans="1:20" ht="17" thickBot="1" x14ac:dyDescent="0.25">
      <c r="A377">
        <f t="shared" si="24"/>
        <v>5</v>
      </c>
      <c r="B377" t="s">
        <v>33</v>
      </c>
      <c r="C377" t="s">
        <v>375</v>
      </c>
      <c r="D377" t="str">
        <f t="shared" si="25"/>
        <v>15a</v>
      </c>
      <c r="E377" t="str">
        <f t="shared" si="26"/>
        <v>Resonera</v>
      </c>
      <c r="F377" t="str">
        <f t="shared" si="27"/>
        <v>5_x5_2x_G_15a</v>
      </c>
      <c r="G377" t="str">
        <f>IFERROR(INDEX(#REF!,MATCH('Kap5-6'!F377,#REF!,0),2),"")</f>
        <v/>
      </c>
      <c r="H377" s="98"/>
      <c r="I377" s="98"/>
      <c r="J377" s="50"/>
      <c r="K377" s="98"/>
      <c r="L377" s="17"/>
      <c r="M377" s="242"/>
      <c r="N377" s="20"/>
      <c r="O377" s="20"/>
      <c r="P377" s="20"/>
      <c r="Q377" s="22"/>
      <c r="R377" s="22"/>
      <c r="S377" s="13"/>
      <c r="T377" s="48"/>
    </row>
    <row r="378" spans="1:20" ht="33" thickBot="1" x14ac:dyDescent="0.25">
      <c r="A378">
        <f t="shared" si="24"/>
        <v>5</v>
      </c>
      <c r="B378" t="s">
        <v>33</v>
      </c>
      <c r="C378" t="s">
        <v>375</v>
      </c>
      <c r="D378" t="str">
        <f t="shared" si="25"/>
        <v>15b</v>
      </c>
      <c r="E378" t="str">
        <f t="shared" si="26"/>
        <v>Resonera</v>
      </c>
      <c r="F378" t="str">
        <f t="shared" si="27"/>
        <v>5_x5_2x_G_15b</v>
      </c>
      <c r="G378" t="str">
        <f>IFERROR(INDEX(#REF!,MATCH('Kap5-6'!F378,#REF!,0),2),"")</f>
        <v/>
      </c>
      <c r="H378" s="32">
        <v>5</v>
      </c>
      <c r="I378" s="32" t="s">
        <v>254</v>
      </c>
      <c r="J378" s="47"/>
      <c r="K378" s="32" t="s">
        <v>71</v>
      </c>
      <c r="L378" s="43" t="s">
        <v>283</v>
      </c>
      <c r="M378" s="240"/>
      <c r="N378" s="7">
        <v>1</v>
      </c>
      <c r="O378" s="7" t="s">
        <v>283</v>
      </c>
      <c r="P378" s="7" t="s">
        <v>304</v>
      </c>
      <c r="Q378" s="8" t="s">
        <v>1048</v>
      </c>
      <c r="R378" s="8" t="s">
        <v>1052</v>
      </c>
      <c r="S378" s="23" t="s">
        <v>1053</v>
      </c>
      <c r="T378" s="48"/>
    </row>
    <row r="379" spans="1:20" ht="32" x14ac:dyDescent="0.2">
      <c r="A379">
        <f t="shared" si="24"/>
        <v>5</v>
      </c>
      <c r="B379" t="s">
        <v>33</v>
      </c>
      <c r="C379" t="s">
        <v>375</v>
      </c>
      <c r="D379" t="str">
        <f t="shared" si="25"/>
        <v>15b</v>
      </c>
      <c r="E379" t="str">
        <f t="shared" si="26"/>
        <v>Resonera</v>
      </c>
      <c r="F379" t="str">
        <f t="shared" si="27"/>
        <v>5_x5_2x_G_15b</v>
      </c>
      <c r="G379" t="str">
        <f>IFERROR(INDEX(#REF!,MATCH('Kap5-6'!F379,#REF!,0),2),"")</f>
        <v/>
      </c>
      <c r="H379" s="97"/>
      <c r="I379" s="97"/>
      <c r="J379" s="49"/>
      <c r="K379" s="97"/>
      <c r="L379" s="10"/>
      <c r="M379" s="241"/>
      <c r="N379" s="11">
        <v>2</v>
      </c>
      <c r="O379" s="11" t="s">
        <v>281</v>
      </c>
      <c r="P379" s="11" t="s">
        <v>303</v>
      </c>
      <c r="Q379" s="12" t="s">
        <v>303</v>
      </c>
      <c r="R379" s="12">
        <v>115</v>
      </c>
      <c r="S379" s="9" t="s">
        <v>1054</v>
      </c>
      <c r="T379" s="48"/>
    </row>
    <row r="380" spans="1:20" ht="17" thickBot="1" x14ac:dyDescent="0.25">
      <c r="A380">
        <f t="shared" si="24"/>
        <v>5</v>
      </c>
      <c r="B380" t="s">
        <v>33</v>
      </c>
      <c r="C380" t="s">
        <v>375</v>
      </c>
      <c r="D380" t="str">
        <f t="shared" si="25"/>
        <v>15b</v>
      </c>
      <c r="E380" t="str">
        <f t="shared" si="26"/>
        <v>Resonera</v>
      </c>
      <c r="F380" t="str">
        <f t="shared" si="27"/>
        <v>5_x5_2x_G_15b</v>
      </c>
      <c r="G380" t="str">
        <f>IFERROR(INDEX(#REF!,MATCH('Kap5-6'!F380,#REF!,0),2),"")</f>
        <v/>
      </c>
      <c r="H380" s="98"/>
      <c r="I380" s="98"/>
      <c r="J380" s="50"/>
      <c r="K380" s="98"/>
      <c r="L380" s="17"/>
      <c r="M380" s="242"/>
      <c r="N380" s="20"/>
      <c r="O380" s="20"/>
      <c r="P380" s="20"/>
      <c r="Q380" s="22"/>
      <c r="R380" s="22"/>
      <c r="S380" s="13"/>
      <c r="T380" s="48"/>
    </row>
    <row r="381" spans="1:20" ht="33" thickBot="1" x14ac:dyDescent="0.25">
      <c r="A381">
        <f t="shared" si="24"/>
        <v>5</v>
      </c>
      <c r="B381" t="s">
        <v>33</v>
      </c>
      <c r="C381" t="s">
        <v>375</v>
      </c>
      <c r="D381" t="str">
        <f t="shared" si="25"/>
        <v>15c</v>
      </c>
      <c r="E381" t="str">
        <f t="shared" si="26"/>
        <v>Resonera</v>
      </c>
      <c r="F381" t="str">
        <f t="shared" si="27"/>
        <v>5_x5_2x_G_15c</v>
      </c>
      <c r="G381" t="str">
        <f>IFERROR(INDEX(#REF!,MATCH('Kap5-6'!F381,#REF!,0),2),"")</f>
        <v/>
      </c>
      <c r="H381" s="32">
        <v>5</v>
      </c>
      <c r="I381" s="32" t="s">
        <v>254</v>
      </c>
      <c r="J381" s="47"/>
      <c r="K381" s="32" t="s">
        <v>217</v>
      </c>
      <c r="L381" s="43" t="s">
        <v>283</v>
      </c>
      <c r="M381" s="240"/>
      <c r="N381" s="7">
        <v>1</v>
      </c>
      <c r="O381" s="7" t="s">
        <v>283</v>
      </c>
      <c r="P381" s="7" t="s">
        <v>304</v>
      </c>
      <c r="Q381" s="8" t="s">
        <v>1048</v>
      </c>
      <c r="R381" s="8" t="s">
        <v>1049</v>
      </c>
      <c r="S381" s="23" t="s">
        <v>1055</v>
      </c>
      <c r="T381" s="48"/>
    </row>
    <row r="382" spans="1:20" ht="32" x14ac:dyDescent="0.2">
      <c r="A382">
        <f t="shared" si="24"/>
        <v>5</v>
      </c>
      <c r="B382" t="s">
        <v>33</v>
      </c>
      <c r="C382" t="s">
        <v>375</v>
      </c>
      <c r="D382" t="str">
        <f t="shared" si="25"/>
        <v>15c</v>
      </c>
      <c r="E382" t="str">
        <f t="shared" si="26"/>
        <v>Resonera</v>
      </c>
      <c r="F382" t="str">
        <f t="shared" si="27"/>
        <v>5_x5_2x_G_15c</v>
      </c>
      <c r="G382" t="str">
        <f>IFERROR(INDEX(#REF!,MATCH('Kap5-6'!F382,#REF!,0),2),"")</f>
        <v/>
      </c>
      <c r="H382" s="97"/>
      <c r="I382" s="97"/>
      <c r="J382" s="49"/>
      <c r="K382" s="97"/>
      <c r="L382" s="10"/>
      <c r="M382" s="241"/>
      <c r="N382" s="11">
        <v>2</v>
      </c>
      <c r="O382" s="11" t="s">
        <v>281</v>
      </c>
      <c r="P382" s="11" t="s">
        <v>303</v>
      </c>
      <c r="Q382" s="12" t="s">
        <v>303</v>
      </c>
      <c r="R382" s="12">
        <v>600</v>
      </c>
      <c r="S382" s="9" t="s">
        <v>1056</v>
      </c>
      <c r="T382" s="48"/>
    </row>
    <row r="383" spans="1:20" ht="17" thickBot="1" x14ac:dyDescent="0.25">
      <c r="A383">
        <f t="shared" si="24"/>
        <v>5</v>
      </c>
      <c r="B383" t="s">
        <v>33</v>
      </c>
      <c r="C383" t="s">
        <v>375</v>
      </c>
      <c r="D383" t="str">
        <f t="shared" si="25"/>
        <v>15c</v>
      </c>
      <c r="E383" t="str">
        <f t="shared" si="26"/>
        <v>Resonera</v>
      </c>
      <c r="F383" t="str">
        <f t="shared" si="27"/>
        <v>5_x5_2x_G_15c</v>
      </c>
      <c r="G383" t="str">
        <f>IFERROR(INDEX(#REF!,MATCH('Kap5-6'!F383,#REF!,0),2),"")</f>
        <v/>
      </c>
      <c r="H383" s="98"/>
      <c r="I383" s="98"/>
      <c r="J383" s="50"/>
      <c r="K383" s="98"/>
      <c r="L383" s="17"/>
      <c r="M383" s="242"/>
      <c r="N383" s="20"/>
      <c r="O383" s="20"/>
      <c r="P383" s="20"/>
      <c r="Q383" s="22"/>
      <c r="R383" s="22"/>
      <c r="S383" s="13"/>
      <c r="T383" s="48"/>
    </row>
    <row r="384" spans="1:20" ht="33" thickBot="1" x14ac:dyDescent="0.25">
      <c r="A384">
        <f t="shared" si="24"/>
        <v>5</v>
      </c>
      <c r="B384" t="s">
        <v>33</v>
      </c>
      <c r="C384" t="s">
        <v>375</v>
      </c>
      <c r="D384" t="str">
        <f t="shared" si="25"/>
        <v>15d</v>
      </c>
      <c r="E384" t="str">
        <f t="shared" si="26"/>
        <v>Resonera</v>
      </c>
      <c r="F384" t="str">
        <f t="shared" si="27"/>
        <v>5_x5_2x_G_15d</v>
      </c>
      <c r="G384" t="str">
        <f>IFERROR(INDEX(#REF!,MATCH('Kap5-6'!F384,#REF!,0),2),"")</f>
        <v/>
      </c>
      <c r="H384" s="32">
        <v>5</v>
      </c>
      <c r="I384" s="32" t="s">
        <v>254</v>
      </c>
      <c r="J384" s="47"/>
      <c r="K384" s="32" t="s">
        <v>241</v>
      </c>
      <c r="L384" s="43" t="s">
        <v>283</v>
      </c>
      <c r="M384" s="240"/>
      <c r="N384" s="7">
        <v>1</v>
      </c>
      <c r="O384" s="7" t="s">
        <v>283</v>
      </c>
      <c r="P384" s="7" t="s">
        <v>304</v>
      </c>
      <c r="Q384" s="8" t="s">
        <v>1048</v>
      </c>
      <c r="R384" s="8" t="s">
        <v>1049</v>
      </c>
      <c r="S384" s="23" t="s">
        <v>1057</v>
      </c>
      <c r="T384" s="48"/>
    </row>
    <row r="385" spans="1:20" ht="32" x14ac:dyDescent="0.2">
      <c r="A385">
        <f t="shared" si="24"/>
        <v>5</v>
      </c>
      <c r="B385" t="s">
        <v>33</v>
      </c>
      <c r="C385" t="s">
        <v>375</v>
      </c>
      <c r="D385" t="str">
        <f t="shared" si="25"/>
        <v>15d</v>
      </c>
      <c r="E385" t="str">
        <f t="shared" si="26"/>
        <v>Resonera</v>
      </c>
      <c r="F385" t="str">
        <f t="shared" si="27"/>
        <v>5_x5_2x_G_15d</v>
      </c>
      <c r="G385" t="str">
        <f>IFERROR(INDEX(#REF!,MATCH('Kap5-6'!F385,#REF!,0),2),"")</f>
        <v/>
      </c>
      <c r="H385" s="97"/>
      <c r="I385" s="97"/>
      <c r="J385" s="49"/>
      <c r="K385" s="97"/>
      <c r="L385" s="10"/>
      <c r="M385" s="241"/>
      <c r="N385" s="11">
        <v>2</v>
      </c>
      <c r="O385" s="11" t="s">
        <v>281</v>
      </c>
      <c r="P385" s="11" t="s">
        <v>303</v>
      </c>
      <c r="Q385" s="12" t="s">
        <v>303</v>
      </c>
      <c r="R385" s="12">
        <v>24</v>
      </c>
      <c r="S385" s="9" t="s">
        <v>1058</v>
      </c>
      <c r="T385" s="48"/>
    </row>
    <row r="386" spans="1:20" ht="17" thickBot="1" x14ac:dyDescent="0.25">
      <c r="A386">
        <f t="shared" ref="A386:A449" si="28">IF(H386="",A385,H386)</f>
        <v>5</v>
      </c>
      <c r="B386" t="s">
        <v>33</v>
      </c>
      <c r="C386" t="s">
        <v>375</v>
      </c>
      <c r="D386" t="str">
        <f t="shared" ref="D386:D449" si="29">IF(K386="",D385,K386)</f>
        <v>15d</v>
      </c>
      <c r="E386" t="str">
        <f t="shared" ref="E386:E449" si="30">IF(L386="",E385,L386)</f>
        <v>Resonera</v>
      </c>
      <c r="F386" t="str">
        <f t="shared" si="27"/>
        <v>5_x5_2x_G_15d</v>
      </c>
      <c r="G386" t="str">
        <f>IFERROR(INDEX(#REF!,MATCH('Kap5-6'!F386,#REF!,0),2),"")</f>
        <v/>
      </c>
      <c r="H386" s="98"/>
      <c r="I386" s="98"/>
      <c r="J386" s="50"/>
      <c r="K386" s="98"/>
      <c r="L386" s="17"/>
      <c r="M386" s="242"/>
      <c r="N386" s="20"/>
      <c r="O386" s="20"/>
      <c r="P386" s="20"/>
      <c r="Q386" s="22"/>
      <c r="R386" s="22"/>
      <c r="S386" s="13"/>
      <c r="T386" s="48"/>
    </row>
    <row r="387" spans="1:20" ht="81" thickBot="1" x14ac:dyDescent="0.25">
      <c r="A387">
        <f t="shared" si="28"/>
        <v>5</v>
      </c>
      <c r="B387" t="s">
        <v>33</v>
      </c>
      <c r="C387" t="s">
        <v>375</v>
      </c>
      <c r="D387" t="str">
        <f t="shared" si="29"/>
        <v>16a</v>
      </c>
      <c r="E387" t="str">
        <f t="shared" si="30"/>
        <v>beräkna</v>
      </c>
      <c r="F387" t="str">
        <f t="shared" ref="F387:F450" si="31">A387&amp;"_"&amp;C387&amp;"_"&amp;B387&amp;"_"&amp;D387</f>
        <v>5_x5_2x_G_16a</v>
      </c>
      <c r="G387" t="str">
        <f>IFERROR(INDEX(#REF!,MATCH('Kap5-6'!F387,#REF!,0),2),"")</f>
        <v/>
      </c>
      <c r="H387" s="32">
        <v>5</v>
      </c>
      <c r="I387" s="32" t="s">
        <v>254</v>
      </c>
      <c r="J387" s="47"/>
      <c r="K387" s="32" t="s">
        <v>72</v>
      </c>
      <c r="L387" s="43" t="s">
        <v>328</v>
      </c>
      <c r="M387" s="240"/>
      <c r="N387" s="7">
        <v>1</v>
      </c>
      <c r="O387" s="7" t="s">
        <v>1059</v>
      </c>
      <c r="P387" s="7" t="s">
        <v>1060</v>
      </c>
      <c r="Q387" s="8"/>
      <c r="R387" s="8">
        <v>33509</v>
      </c>
      <c r="S387" s="23" t="s">
        <v>1061</v>
      </c>
      <c r="T387" s="48"/>
    </row>
    <row r="388" spans="1:20" x14ac:dyDescent="0.2">
      <c r="A388">
        <f t="shared" si="28"/>
        <v>5</v>
      </c>
      <c r="B388" t="s">
        <v>33</v>
      </c>
      <c r="C388" t="s">
        <v>375</v>
      </c>
      <c r="D388" t="str">
        <f t="shared" si="29"/>
        <v>16a</v>
      </c>
      <c r="E388" t="str">
        <f t="shared" si="30"/>
        <v>beräkna</v>
      </c>
      <c r="F388" t="str">
        <f t="shared" si="31"/>
        <v>5_x5_2x_G_16a</v>
      </c>
      <c r="G388" t="str">
        <f>IFERROR(INDEX(#REF!,MATCH('Kap5-6'!F388,#REF!,0),2),"")</f>
        <v/>
      </c>
      <c r="H388" s="97"/>
      <c r="I388" s="97"/>
      <c r="J388" s="49"/>
      <c r="K388" s="97"/>
      <c r="L388" s="10"/>
      <c r="M388" s="241"/>
      <c r="N388" s="11"/>
      <c r="O388" s="11"/>
      <c r="P388" s="11"/>
      <c r="Q388" s="12"/>
      <c r="R388" s="12"/>
      <c r="S388" s="9"/>
      <c r="T388" s="48"/>
    </row>
    <row r="389" spans="1:20" ht="17" thickBot="1" x14ac:dyDescent="0.25">
      <c r="A389">
        <f t="shared" si="28"/>
        <v>5</v>
      </c>
      <c r="B389" t="s">
        <v>33</v>
      </c>
      <c r="C389" t="s">
        <v>375</v>
      </c>
      <c r="D389" t="str">
        <f t="shared" si="29"/>
        <v>16a</v>
      </c>
      <c r="E389" t="str">
        <f t="shared" si="30"/>
        <v>beräkna</v>
      </c>
      <c r="F389" t="str">
        <f t="shared" si="31"/>
        <v>5_x5_2x_G_16a</v>
      </c>
      <c r="G389" t="str">
        <f>IFERROR(INDEX(#REF!,MATCH('Kap5-6'!F389,#REF!,0),2),"")</f>
        <v/>
      </c>
      <c r="H389" s="98"/>
      <c r="I389" s="98"/>
      <c r="J389" s="50"/>
      <c r="K389" s="98"/>
      <c r="L389" s="17"/>
      <c r="M389" s="242"/>
      <c r="N389" s="20"/>
      <c r="O389" s="20"/>
      <c r="P389" s="20"/>
      <c r="Q389" s="22"/>
      <c r="R389" s="22"/>
      <c r="S389" s="13"/>
      <c r="T389" s="48"/>
    </row>
    <row r="390" spans="1:20" ht="49" thickBot="1" x14ac:dyDescent="0.25">
      <c r="A390">
        <f t="shared" si="28"/>
        <v>5</v>
      </c>
      <c r="B390" t="s">
        <v>33</v>
      </c>
      <c r="C390" t="s">
        <v>375</v>
      </c>
      <c r="D390" t="str">
        <f t="shared" si="29"/>
        <v>16b</v>
      </c>
      <c r="E390" t="str">
        <f t="shared" si="30"/>
        <v>beräkna</v>
      </c>
      <c r="F390" t="str">
        <f t="shared" si="31"/>
        <v>5_x5_2x_G_16b</v>
      </c>
      <c r="G390" t="str">
        <f>IFERROR(INDEX(#REF!,MATCH('Kap5-6'!F390,#REF!,0),2),"")</f>
        <v/>
      </c>
      <c r="H390" s="32">
        <v>5</v>
      </c>
      <c r="I390" s="32" t="s">
        <v>254</v>
      </c>
      <c r="J390" s="47"/>
      <c r="K390" s="32" t="s">
        <v>73</v>
      </c>
      <c r="L390" s="43" t="s">
        <v>328</v>
      </c>
      <c r="M390" s="240"/>
      <c r="N390" s="7">
        <v>1</v>
      </c>
      <c r="O390" s="7" t="s">
        <v>1059</v>
      </c>
      <c r="P390" s="7" t="s">
        <v>1060</v>
      </c>
      <c r="Q390" s="8"/>
      <c r="R390" s="8">
        <v>40.049999999999997</v>
      </c>
      <c r="S390" s="23" t="s">
        <v>1062</v>
      </c>
      <c r="T390" s="48"/>
    </row>
    <row r="391" spans="1:20" x14ac:dyDescent="0.2">
      <c r="A391">
        <f t="shared" si="28"/>
        <v>5</v>
      </c>
      <c r="B391" t="s">
        <v>33</v>
      </c>
      <c r="C391" t="s">
        <v>375</v>
      </c>
      <c r="D391" t="str">
        <f t="shared" si="29"/>
        <v>16b</v>
      </c>
      <c r="E391" t="str">
        <f t="shared" si="30"/>
        <v>beräkna</v>
      </c>
      <c r="F391" t="str">
        <f t="shared" si="31"/>
        <v>5_x5_2x_G_16b</v>
      </c>
      <c r="G391" t="str">
        <f>IFERROR(INDEX(#REF!,MATCH('Kap5-6'!F391,#REF!,0),2),"")</f>
        <v/>
      </c>
      <c r="H391" s="97"/>
      <c r="I391" s="97"/>
      <c r="J391" s="49"/>
      <c r="K391" s="97"/>
      <c r="L391" s="10"/>
      <c r="M391" s="241"/>
      <c r="N391" s="11"/>
      <c r="O391" s="11"/>
      <c r="P391" s="11"/>
      <c r="Q391" s="12"/>
      <c r="R391" s="12"/>
      <c r="S391" s="9"/>
      <c r="T391" s="48"/>
    </row>
    <row r="392" spans="1:20" ht="17" thickBot="1" x14ac:dyDescent="0.25">
      <c r="A392">
        <f t="shared" si="28"/>
        <v>5</v>
      </c>
      <c r="B392" t="s">
        <v>33</v>
      </c>
      <c r="C392" t="s">
        <v>375</v>
      </c>
      <c r="D392" t="str">
        <f t="shared" si="29"/>
        <v>16b</v>
      </c>
      <c r="E392" t="str">
        <f t="shared" si="30"/>
        <v>beräkna</v>
      </c>
      <c r="F392" t="str">
        <f t="shared" si="31"/>
        <v>5_x5_2x_G_16b</v>
      </c>
      <c r="G392" t="str">
        <f>IFERROR(INDEX(#REF!,MATCH('Kap5-6'!F392,#REF!,0),2),"")</f>
        <v/>
      </c>
      <c r="H392" s="98"/>
      <c r="I392" s="98"/>
      <c r="J392" s="50"/>
      <c r="K392" s="98"/>
      <c r="L392" s="17"/>
      <c r="M392" s="242"/>
      <c r="N392" s="20"/>
      <c r="O392" s="20"/>
      <c r="P392" s="20"/>
      <c r="Q392" s="22"/>
      <c r="R392" s="22"/>
      <c r="S392" s="13"/>
      <c r="T392" s="48"/>
    </row>
    <row r="393" spans="1:20" ht="49" thickBot="1" x14ac:dyDescent="0.25">
      <c r="A393">
        <f t="shared" si="28"/>
        <v>5</v>
      </c>
      <c r="B393" t="s">
        <v>33</v>
      </c>
      <c r="C393" t="s">
        <v>375</v>
      </c>
      <c r="D393" t="str">
        <f t="shared" si="29"/>
        <v>16c</v>
      </c>
      <c r="E393" t="str">
        <f t="shared" si="30"/>
        <v>beräkna</v>
      </c>
      <c r="F393" t="str">
        <f t="shared" si="31"/>
        <v>5_x5_2x_G_16c</v>
      </c>
      <c r="G393" t="str">
        <f>IFERROR(INDEX(#REF!,MATCH('Kap5-6'!F393,#REF!,0),2),"")</f>
        <v/>
      </c>
      <c r="H393" s="32">
        <v>5</v>
      </c>
      <c r="I393" s="32" t="s">
        <v>254</v>
      </c>
      <c r="J393" s="47"/>
      <c r="K393" s="32" t="s">
        <v>218</v>
      </c>
      <c r="L393" s="43" t="s">
        <v>328</v>
      </c>
      <c r="M393" s="240"/>
      <c r="N393" s="7">
        <v>1</v>
      </c>
      <c r="O393" s="7" t="s">
        <v>1059</v>
      </c>
      <c r="P393" s="7" t="s">
        <v>1060</v>
      </c>
      <c r="Q393" s="8"/>
      <c r="R393" s="58">
        <v>102985</v>
      </c>
      <c r="S393" s="23" t="s">
        <v>1063</v>
      </c>
      <c r="T393" s="48"/>
    </row>
    <row r="394" spans="1:20" x14ac:dyDescent="0.2">
      <c r="A394">
        <f t="shared" si="28"/>
        <v>5</v>
      </c>
      <c r="B394" t="s">
        <v>33</v>
      </c>
      <c r="C394" t="s">
        <v>375</v>
      </c>
      <c r="D394" t="str">
        <f t="shared" si="29"/>
        <v>16c</v>
      </c>
      <c r="E394" t="str">
        <f t="shared" si="30"/>
        <v>beräkna</v>
      </c>
      <c r="F394" t="str">
        <f t="shared" si="31"/>
        <v>5_x5_2x_G_16c</v>
      </c>
      <c r="G394" t="str">
        <f>IFERROR(INDEX(#REF!,MATCH('Kap5-6'!F394,#REF!,0),2),"")</f>
        <v/>
      </c>
      <c r="H394" s="97"/>
      <c r="I394" s="97"/>
      <c r="J394" s="49"/>
      <c r="K394" s="97"/>
      <c r="L394" s="10"/>
      <c r="M394" s="241"/>
      <c r="N394" s="11"/>
      <c r="O394" s="11"/>
      <c r="P394" s="11"/>
      <c r="Q394" s="12"/>
      <c r="R394" s="12"/>
      <c r="S394" s="9"/>
      <c r="T394" s="48"/>
    </row>
    <row r="395" spans="1:20" ht="17" thickBot="1" x14ac:dyDescent="0.25">
      <c r="A395">
        <f t="shared" si="28"/>
        <v>5</v>
      </c>
      <c r="B395" t="s">
        <v>33</v>
      </c>
      <c r="C395" t="s">
        <v>375</v>
      </c>
      <c r="D395" t="str">
        <f t="shared" si="29"/>
        <v>16c</v>
      </c>
      <c r="E395" t="str">
        <f t="shared" si="30"/>
        <v>beräkna</v>
      </c>
      <c r="F395" t="str">
        <f t="shared" si="31"/>
        <v>5_x5_2x_G_16c</v>
      </c>
      <c r="G395" t="str">
        <f>IFERROR(INDEX(#REF!,MATCH('Kap5-6'!F395,#REF!,0),2),"")</f>
        <v/>
      </c>
      <c r="H395" s="98"/>
      <c r="I395" s="98"/>
      <c r="J395" s="50"/>
      <c r="K395" s="98"/>
      <c r="L395" s="17"/>
      <c r="M395" s="242"/>
      <c r="N395" s="20"/>
      <c r="O395" s="20"/>
      <c r="P395" s="20"/>
      <c r="Q395" s="22"/>
      <c r="R395" s="22"/>
      <c r="S395" s="13"/>
      <c r="T395" s="48"/>
    </row>
    <row r="396" spans="1:20" ht="49" thickBot="1" x14ac:dyDescent="0.25">
      <c r="A396">
        <f t="shared" si="28"/>
        <v>5</v>
      </c>
      <c r="B396" t="s">
        <v>33</v>
      </c>
      <c r="C396" t="s">
        <v>375</v>
      </c>
      <c r="D396" t="str">
        <f t="shared" si="29"/>
        <v>17a</v>
      </c>
      <c r="E396" t="str">
        <f t="shared" si="30"/>
        <v>beräkna</v>
      </c>
      <c r="F396" t="str">
        <f t="shared" si="31"/>
        <v>5_x5_2x_G_17a</v>
      </c>
      <c r="G396" t="str">
        <f>IFERROR(INDEX(#REF!,MATCH('Kap5-6'!F396,#REF!,0),2),"")</f>
        <v/>
      </c>
      <c r="H396" s="32">
        <v>5</v>
      </c>
      <c r="I396" s="32" t="s">
        <v>254</v>
      </c>
      <c r="J396" s="47"/>
      <c r="K396" s="32" t="s">
        <v>74</v>
      </c>
      <c r="L396" s="43" t="s">
        <v>328</v>
      </c>
      <c r="M396" s="240"/>
      <c r="N396" s="7">
        <v>1</v>
      </c>
      <c r="O396" s="7" t="s">
        <v>1059</v>
      </c>
      <c r="P396" s="7" t="s">
        <v>1060</v>
      </c>
      <c r="Q396" s="8"/>
      <c r="R396" s="8"/>
      <c r="S396" s="23" t="s">
        <v>1063</v>
      </c>
      <c r="T396" s="48"/>
    </row>
    <row r="397" spans="1:20" x14ac:dyDescent="0.2">
      <c r="A397">
        <f t="shared" si="28"/>
        <v>5</v>
      </c>
      <c r="B397" t="s">
        <v>33</v>
      </c>
      <c r="C397" t="s">
        <v>375</v>
      </c>
      <c r="D397" t="str">
        <f t="shared" si="29"/>
        <v>17a</v>
      </c>
      <c r="E397" t="str">
        <f t="shared" si="30"/>
        <v>beräkna</v>
      </c>
      <c r="F397" t="str">
        <f t="shared" si="31"/>
        <v>5_x5_2x_G_17a</v>
      </c>
      <c r="G397" t="str">
        <f>IFERROR(INDEX(#REF!,MATCH('Kap5-6'!F397,#REF!,0),2),"")</f>
        <v/>
      </c>
      <c r="H397" s="97"/>
      <c r="I397" s="97"/>
      <c r="J397" s="49"/>
      <c r="K397" s="97"/>
      <c r="L397" s="10"/>
      <c r="M397" s="241"/>
      <c r="N397" s="11"/>
      <c r="O397" s="11"/>
      <c r="P397" s="11"/>
      <c r="Q397" s="12"/>
      <c r="R397" s="12"/>
      <c r="S397" s="9"/>
      <c r="T397" s="48"/>
    </row>
    <row r="398" spans="1:20" ht="17" thickBot="1" x14ac:dyDescent="0.25">
      <c r="A398">
        <f t="shared" si="28"/>
        <v>5</v>
      </c>
      <c r="B398" t="s">
        <v>33</v>
      </c>
      <c r="C398" t="s">
        <v>375</v>
      </c>
      <c r="D398" t="str">
        <f t="shared" si="29"/>
        <v>17a</v>
      </c>
      <c r="E398" t="str">
        <f t="shared" si="30"/>
        <v>beräkna</v>
      </c>
      <c r="F398" t="str">
        <f t="shared" si="31"/>
        <v>5_x5_2x_G_17a</v>
      </c>
      <c r="G398" t="str">
        <f>IFERROR(INDEX(#REF!,MATCH('Kap5-6'!F398,#REF!,0),2),"")</f>
        <v/>
      </c>
      <c r="H398" s="98"/>
      <c r="I398" s="98"/>
      <c r="J398" s="50"/>
      <c r="K398" s="98"/>
      <c r="L398" s="17"/>
      <c r="M398" s="242"/>
      <c r="N398" s="20"/>
      <c r="O398" s="20"/>
      <c r="P398" s="20"/>
      <c r="Q398" s="22"/>
      <c r="R398" s="22"/>
      <c r="S398" s="13"/>
      <c r="T398" s="48"/>
    </row>
    <row r="399" spans="1:20" ht="49" thickBot="1" x14ac:dyDescent="0.25">
      <c r="A399">
        <f t="shared" si="28"/>
        <v>5</v>
      </c>
      <c r="B399" t="s">
        <v>33</v>
      </c>
      <c r="C399" t="s">
        <v>375</v>
      </c>
      <c r="D399" t="str">
        <f t="shared" si="29"/>
        <v>17b</v>
      </c>
      <c r="E399" t="str">
        <f t="shared" si="30"/>
        <v>beräkna</v>
      </c>
      <c r="F399" t="str">
        <f t="shared" si="31"/>
        <v>5_x5_2x_G_17b</v>
      </c>
      <c r="G399" t="str">
        <f>IFERROR(INDEX(#REF!,MATCH('Kap5-6'!F399,#REF!,0),2),"")</f>
        <v/>
      </c>
      <c r="H399" s="32">
        <v>5</v>
      </c>
      <c r="I399" s="32" t="s">
        <v>254</v>
      </c>
      <c r="J399" s="47"/>
      <c r="K399" s="32" t="s">
        <v>75</v>
      </c>
      <c r="L399" s="43" t="s">
        <v>328</v>
      </c>
      <c r="M399" s="240"/>
      <c r="N399" s="7">
        <v>1</v>
      </c>
      <c r="O399" s="7" t="s">
        <v>1059</v>
      </c>
      <c r="P399" s="7" t="s">
        <v>1060</v>
      </c>
      <c r="Q399" s="8"/>
      <c r="R399" s="8"/>
      <c r="S399" s="23" t="s">
        <v>1063</v>
      </c>
      <c r="T399" s="48"/>
    </row>
    <row r="400" spans="1:20" x14ac:dyDescent="0.2">
      <c r="A400">
        <f t="shared" si="28"/>
        <v>5</v>
      </c>
      <c r="B400" t="s">
        <v>33</v>
      </c>
      <c r="C400" t="s">
        <v>375</v>
      </c>
      <c r="D400" t="str">
        <f t="shared" si="29"/>
        <v>17b</v>
      </c>
      <c r="E400" t="str">
        <f t="shared" si="30"/>
        <v>beräkna</v>
      </c>
      <c r="F400" t="str">
        <f t="shared" si="31"/>
        <v>5_x5_2x_G_17b</v>
      </c>
      <c r="G400" t="str">
        <f>IFERROR(INDEX(#REF!,MATCH('Kap5-6'!F400,#REF!,0),2),"")</f>
        <v/>
      </c>
      <c r="H400" s="97"/>
      <c r="I400" s="97"/>
      <c r="J400" s="49"/>
      <c r="K400" s="97"/>
      <c r="L400" s="10"/>
      <c r="M400" s="241"/>
      <c r="N400" s="11"/>
      <c r="O400" s="11"/>
      <c r="P400" s="11"/>
      <c r="Q400" s="12"/>
      <c r="R400" s="12"/>
      <c r="S400" s="9"/>
      <c r="T400" s="48"/>
    </row>
    <row r="401" spans="1:20" ht="17" thickBot="1" x14ac:dyDescent="0.25">
      <c r="A401">
        <f t="shared" si="28"/>
        <v>5</v>
      </c>
      <c r="B401" t="s">
        <v>33</v>
      </c>
      <c r="C401" t="s">
        <v>375</v>
      </c>
      <c r="D401" t="str">
        <f t="shared" si="29"/>
        <v>17b</v>
      </c>
      <c r="E401" t="str">
        <f t="shared" si="30"/>
        <v>beräkna</v>
      </c>
      <c r="F401" t="str">
        <f t="shared" si="31"/>
        <v>5_x5_2x_G_17b</v>
      </c>
      <c r="G401" t="str">
        <f>IFERROR(INDEX(#REF!,MATCH('Kap5-6'!F401,#REF!,0),2),"")</f>
        <v/>
      </c>
      <c r="H401" s="98"/>
      <c r="I401" s="98"/>
      <c r="J401" s="50"/>
      <c r="K401" s="98"/>
      <c r="L401" s="17"/>
      <c r="M401" s="242"/>
      <c r="N401" s="20"/>
      <c r="O401" s="20"/>
      <c r="P401" s="20"/>
      <c r="Q401" s="22"/>
      <c r="R401" s="22"/>
      <c r="S401" s="13"/>
      <c r="T401" s="48"/>
    </row>
    <row r="402" spans="1:20" ht="49" thickBot="1" x14ac:dyDescent="0.25">
      <c r="A402">
        <f t="shared" si="28"/>
        <v>5</v>
      </c>
      <c r="B402" t="s">
        <v>33</v>
      </c>
      <c r="C402" t="s">
        <v>375</v>
      </c>
      <c r="D402" t="str">
        <f t="shared" si="29"/>
        <v>17c</v>
      </c>
      <c r="E402" t="str">
        <f t="shared" si="30"/>
        <v>beräkna</v>
      </c>
      <c r="F402" t="str">
        <f t="shared" si="31"/>
        <v>5_x5_2x_G_17c</v>
      </c>
      <c r="G402" t="str">
        <f>IFERROR(INDEX(#REF!,MATCH('Kap5-6'!F402,#REF!,0),2),"")</f>
        <v/>
      </c>
      <c r="H402" s="32">
        <v>5</v>
      </c>
      <c r="I402" s="32" t="s">
        <v>254</v>
      </c>
      <c r="J402" s="47"/>
      <c r="K402" s="32" t="s">
        <v>76</v>
      </c>
      <c r="L402" s="43" t="s">
        <v>328</v>
      </c>
      <c r="M402" s="240"/>
      <c r="N402" s="7">
        <v>1</v>
      </c>
      <c r="O402" s="7" t="s">
        <v>1059</v>
      </c>
      <c r="P402" s="7" t="s">
        <v>1060</v>
      </c>
      <c r="Q402" s="8"/>
      <c r="R402" s="8"/>
      <c r="S402" s="23" t="s">
        <v>1063</v>
      </c>
      <c r="T402" s="48"/>
    </row>
    <row r="403" spans="1:20" x14ac:dyDescent="0.2">
      <c r="A403">
        <f t="shared" si="28"/>
        <v>5</v>
      </c>
      <c r="B403" t="s">
        <v>33</v>
      </c>
      <c r="C403" t="s">
        <v>375</v>
      </c>
      <c r="D403" t="str">
        <f t="shared" si="29"/>
        <v>17c</v>
      </c>
      <c r="E403" t="str">
        <f t="shared" si="30"/>
        <v>beräkna</v>
      </c>
      <c r="F403" t="str">
        <f t="shared" si="31"/>
        <v>5_x5_2x_G_17c</v>
      </c>
      <c r="G403" t="str">
        <f>IFERROR(INDEX(#REF!,MATCH('Kap5-6'!F403,#REF!,0),2),"")</f>
        <v/>
      </c>
      <c r="H403" s="97"/>
      <c r="I403" s="97"/>
      <c r="J403" s="49"/>
      <c r="K403" s="97"/>
      <c r="L403" s="10"/>
      <c r="M403" s="241"/>
      <c r="N403" s="11"/>
      <c r="O403" s="11"/>
      <c r="P403" s="11"/>
      <c r="Q403" s="12"/>
      <c r="R403" s="12"/>
      <c r="S403" s="9"/>
      <c r="T403" s="48"/>
    </row>
    <row r="404" spans="1:20" ht="17" thickBot="1" x14ac:dyDescent="0.25">
      <c r="A404">
        <f t="shared" si="28"/>
        <v>5</v>
      </c>
      <c r="B404" t="s">
        <v>33</v>
      </c>
      <c r="C404" t="s">
        <v>375</v>
      </c>
      <c r="D404" t="str">
        <f t="shared" si="29"/>
        <v>17c</v>
      </c>
      <c r="E404" t="str">
        <f t="shared" si="30"/>
        <v>beräkna</v>
      </c>
      <c r="F404" t="str">
        <f t="shared" si="31"/>
        <v>5_x5_2x_G_17c</v>
      </c>
      <c r="G404" t="str">
        <f>IFERROR(INDEX(#REF!,MATCH('Kap5-6'!F404,#REF!,0),2),"")</f>
        <v/>
      </c>
      <c r="H404" s="98"/>
      <c r="I404" s="98"/>
      <c r="J404" s="50"/>
      <c r="K404" s="98"/>
      <c r="L404" s="17"/>
      <c r="M404" s="242"/>
      <c r="N404" s="20"/>
      <c r="O404" s="20"/>
      <c r="P404" s="20"/>
      <c r="Q404" s="22"/>
      <c r="R404" s="22"/>
      <c r="S404" s="13"/>
      <c r="T404" s="48"/>
    </row>
    <row r="405" spans="1:20" ht="17" thickBot="1" x14ac:dyDescent="0.25">
      <c r="A405">
        <f t="shared" si="28"/>
        <v>5</v>
      </c>
      <c r="B405" t="s">
        <v>33</v>
      </c>
      <c r="C405" t="s">
        <v>375</v>
      </c>
      <c r="D405" t="str">
        <f t="shared" si="29"/>
        <v>18a</v>
      </c>
      <c r="E405" t="str">
        <f t="shared" si="30"/>
        <v>beräkna</v>
      </c>
      <c r="F405" t="str">
        <f t="shared" si="31"/>
        <v>5_x5_2x_G_18a</v>
      </c>
      <c r="G405" t="str">
        <f>IFERROR(INDEX(#REF!,MATCH('Kap5-6'!F405,#REF!,0),2),"")</f>
        <v/>
      </c>
      <c r="H405" s="32">
        <v>5</v>
      </c>
      <c r="I405" s="32" t="s">
        <v>254</v>
      </c>
      <c r="J405" s="47"/>
      <c r="K405" s="32" t="s">
        <v>77</v>
      </c>
      <c r="L405" s="43" t="s">
        <v>328</v>
      </c>
      <c r="M405" s="240"/>
      <c r="N405" s="7">
        <v>1</v>
      </c>
      <c r="O405" s="7" t="s">
        <v>1059</v>
      </c>
      <c r="P405" s="7" t="s">
        <v>1060</v>
      </c>
      <c r="Q405" s="8"/>
      <c r="R405" s="8"/>
      <c r="S405" s="23"/>
      <c r="T405" s="48"/>
    </row>
    <row r="406" spans="1:20" x14ac:dyDescent="0.2">
      <c r="A406">
        <f t="shared" si="28"/>
        <v>5</v>
      </c>
      <c r="B406" t="s">
        <v>33</v>
      </c>
      <c r="C406" t="s">
        <v>375</v>
      </c>
      <c r="D406" t="str">
        <f t="shared" si="29"/>
        <v>18a</v>
      </c>
      <c r="E406" t="str">
        <f t="shared" si="30"/>
        <v>beräkna</v>
      </c>
      <c r="F406" t="str">
        <f t="shared" si="31"/>
        <v>5_x5_2x_G_18a</v>
      </c>
      <c r="G406" t="str">
        <f>IFERROR(INDEX(#REF!,MATCH('Kap5-6'!F406,#REF!,0),2),"")</f>
        <v/>
      </c>
      <c r="H406" s="97"/>
      <c r="I406" s="97"/>
      <c r="J406" s="49"/>
      <c r="K406" s="97"/>
      <c r="L406" s="10"/>
      <c r="M406" s="241"/>
      <c r="N406" s="11"/>
      <c r="O406" s="11"/>
      <c r="P406" s="11"/>
      <c r="Q406" s="12"/>
      <c r="R406" s="12"/>
      <c r="S406" s="9"/>
      <c r="T406" s="48"/>
    </row>
    <row r="407" spans="1:20" ht="17" thickBot="1" x14ac:dyDescent="0.25">
      <c r="A407">
        <f t="shared" si="28"/>
        <v>5</v>
      </c>
      <c r="B407" t="s">
        <v>33</v>
      </c>
      <c r="C407" t="s">
        <v>375</v>
      </c>
      <c r="D407" t="str">
        <f t="shared" si="29"/>
        <v>18a</v>
      </c>
      <c r="E407" t="str">
        <f t="shared" si="30"/>
        <v>beräkna</v>
      </c>
      <c r="F407" t="str">
        <f t="shared" si="31"/>
        <v>5_x5_2x_G_18a</v>
      </c>
      <c r="G407" t="str">
        <f>IFERROR(INDEX(#REF!,MATCH('Kap5-6'!F407,#REF!,0),2),"")</f>
        <v/>
      </c>
      <c r="H407" s="98"/>
      <c r="I407" s="98"/>
      <c r="J407" s="50"/>
      <c r="K407" s="98"/>
      <c r="L407" s="17"/>
      <c r="M407" s="242"/>
      <c r="N407" s="20"/>
      <c r="O407" s="20"/>
      <c r="P407" s="20"/>
      <c r="Q407" s="22"/>
      <c r="R407" s="22"/>
      <c r="S407" s="13"/>
      <c r="T407" s="48"/>
    </row>
    <row r="408" spans="1:20" ht="17" thickBot="1" x14ac:dyDescent="0.25">
      <c r="A408">
        <f t="shared" si="28"/>
        <v>5</v>
      </c>
      <c r="B408" t="s">
        <v>33</v>
      </c>
      <c r="C408" t="s">
        <v>375</v>
      </c>
      <c r="D408" t="str">
        <f t="shared" si="29"/>
        <v>18b</v>
      </c>
      <c r="E408" t="str">
        <f t="shared" si="30"/>
        <v>beräkna</v>
      </c>
      <c r="F408" t="str">
        <f t="shared" si="31"/>
        <v>5_x5_2x_G_18b</v>
      </c>
      <c r="G408" t="str">
        <f>IFERROR(INDEX(#REF!,MATCH('Kap5-6'!F408,#REF!,0),2),"")</f>
        <v/>
      </c>
      <c r="H408" s="32">
        <v>5</v>
      </c>
      <c r="I408" s="32" t="s">
        <v>254</v>
      </c>
      <c r="J408" s="47"/>
      <c r="K408" s="32" t="s">
        <v>78</v>
      </c>
      <c r="L408" s="43" t="s">
        <v>328</v>
      </c>
      <c r="M408" s="240"/>
      <c r="N408" s="7">
        <v>1</v>
      </c>
      <c r="O408" s="7" t="s">
        <v>1059</v>
      </c>
      <c r="P408" s="7" t="s">
        <v>1060</v>
      </c>
      <c r="Q408" s="8"/>
      <c r="R408" s="8"/>
      <c r="S408" s="23"/>
      <c r="T408" s="48"/>
    </row>
    <row r="409" spans="1:20" x14ac:dyDescent="0.2">
      <c r="A409">
        <f t="shared" si="28"/>
        <v>5</v>
      </c>
      <c r="B409" t="s">
        <v>33</v>
      </c>
      <c r="C409" t="s">
        <v>375</v>
      </c>
      <c r="D409" t="str">
        <f t="shared" si="29"/>
        <v>18b</v>
      </c>
      <c r="E409" t="str">
        <f t="shared" si="30"/>
        <v>beräkna</v>
      </c>
      <c r="F409" t="str">
        <f t="shared" si="31"/>
        <v>5_x5_2x_G_18b</v>
      </c>
      <c r="G409" t="str">
        <f>IFERROR(INDEX(#REF!,MATCH('Kap5-6'!F409,#REF!,0),2),"")</f>
        <v/>
      </c>
      <c r="H409" s="97"/>
      <c r="I409" s="97"/>
      <c r="J409" s="49"/>
      <c r="K409" s="97"/>
      <c r="L409" s="10"/>
      <c r="M409" s="241"/>
      <c r="N409" s="11"/>
      <c r="O409" s="11"/>
      <c r="P409" s="11"/>
      <c r="Q409" s="12"/>
      <c r="R409" s="12"/>
      <c r="S409" s="9"/>
      <c r="T409" s="48"/>
    </row>
    <row r="410" spans="1:20" ht="17" thickBot="1" x14ac:dyDescent="0.25">
      <c r="A410">
        <f t="shared" si="28"/>
        <v>5</v>
      </c>
      <c r="B410" t="s">
        <v>33</v>
      </c>
      <c r="C410" t="s">
        <v>375</v>
      </c>
      <c r="D410" t="str">
        <f t="shared" si="29"/>
        <v>18b</v>
      </c>
      <c r="E410" t="str">
        <f t="shared" si="30"/>
        <v>beräkna</v>
      </c>
      <c r="F410" t="str">
        <f t="shared" si="31"/>
        <v>5_x5_2x_G_18b</v>
      </c>
      <c r="G410" t="str">
        <f>IFERROR(INDEX(#REF!,MATCH('Kap5-6'!F410,#REF!,0),2),"")</f>
        <v/>
      </c>
      <c r="H410" s="98"/>
      <c r="I410" s="98"/>
      <c r="J410" s="50"/>
      <c r="K410" s="98"/>
      <c r="L410" s="17"/>
      <c r="M410" s="242"/>
      <c r="N410" s="20"/>
      <c r="O410" s="20"/>
      <c r="P410" s="20"/>
      <c r="Q410" s="22"/>
      <c r="R410" s="22"/>
      <c r="S410" s="13"/>
      <c r="T410" s="48"/>
    </row>
    <row r="411" spans="1:20" ht="17" thickBot="1" x14ac:dyDescent="0.25">
      <c r="A411">
        <f t="shared" si="28"/>
        <v>5</v>
      </c>
      <c r="B411" t="s">
        <v>33</v>
      </c>
      <c r="C411" t="s">
        <v>375</v>
      </c>
      <c r="D411" t="str">
        <f t="shared" si="29"/>
        <v>18c</v>
      </c>
      <c r="E411" t="str">
        <f t="shared" si="30"/>
        <v>beräkna</v>
      </c>
      <c r="F411" t="str">
        <f t="shared" si="31"/>
        <v>5_x5_2x_G_18c</v>
      </c>
      <c r="G411" t="str">
        <f>IFERROR(INDEX(#REF!,MATCH('Kap5-6'!F411,#REF!,0),2),"")</f>
        <v/>
      </c>
      <c r="H411" s="32">
        <v>5</v>
      </c>
      <c r="I411" s="32" t="s">
        <v>254</v>
      </c>
      <c r="J411" s="47"/>
      <c r="K411" s="32" t="s">
        <v>79</v>
      </c>
      <c r="L411" s="43" t="s">
        <v>328</v>
      </c>
      <c r="M411" s="240"/>
      <c r="N411" s="7">
        <v>1</v>
      </c>
      <c r="O411" s="7" t="s">
        <v>1059</v>
      </c>
      <c r="P411" s="7" t="s">
        <v>1060</v>
      </c>
      <c r="Q411" s="8"/>
      <c r="R411" s="8"/>
      <c r="S411" s="23"/>
      <c r="T411" s="48"/>
    </row>
    <row r="412" spans="1:20" x14ac:dyDescent="0.2">
      <c r="A412">
        <f t="shared" si="28"/>
        <v>5</v>
      </c>
      <c r="B412" t="s">
        <v>33</v>
      </c>
      <c r="C412" t="s">
        <v>375</v>
      </c>
      <c r="D412" t="str">
        <f t="shared" si="29"/>
        <v>18c</v>
      </c>
      <c r="E412" t="str">
        <f t="shared" si="30"/>
        <v>beräkna</v>
      </c>
      <c r="F412" t="str">
        <f t="shared" si="31"/>
        <v>5_x5_2x_G_18c</v>
      </c>
      <c r="G412" t="str">
        <f>IFERROR(INDEX(#REF!,MATCH('Kap5-6'!F412,#REF!,0),2),"")</f>
        <v/>
      </c>
      <c r="H412" s="97"/>
      <c r="I412" s="97"/>
      <c r="J412" s="49"/>
      <c r="K412" s="97"/>
      <c r="L412" s="10"/>
      <c r="M412" s="241"/>
      <c r="N412" s="11"/>
      <c r="O412" s="11"/>
      <c r="P412" s="11"/>
      <c r="Q412" s="12"/>
      <c r="R412" s="12"/>
      <c r="S412" s="9"/>
      <c r="T412" s="48"/>
    </row>
    <row r="413" spans="1:20" ht="17" thickBot="1" x14ac:dyDescent="0.25">
      <c r="A413">
        <f t="shared" si="28"/>
        <v>5</v>
      </c>
      <c r="B413" t="s">
        <v>33</v>
      </c>
      <c r="C413" t="s">
        <v>375</v>
      </c>
      <c r="D413" t="str">
        <f t="shared" si="29"/>
        <v>18c</v>
      </c>
      <c r="E413" t="str">
        <f t="shared" si="30"/>
        <v>beräkna</v>
      </c>
      <c r="F413" t="str">
        <f t="shared" si="31"/>
        <v>5_x5_2x_G_18c</v>
      </c>
      <c r="G413" t="str">
        <f>IFERROR(INDEX(#REF!,MATCH('Kap5-6'!F413,#REF!,0),2),"")</f>
        <v/>
      </c>
      <c r="H413" s="98"/>
      <c r="I413" s="98"/>
      <c r="J413" s="50"/>
      <c r="K413" s="98"/>
      <c r="L413" s="17"/>
      <c r="M413" s="242"/>
      <c r="N413" s="20"/>
      <c r="O413" s="20"/>
      <c r="P413" s="20"/>
      <c r="Q413" s="22"/>
      <c r="R413" s="22"/>
      <c r="S413" s="13"/>
      <c r="T413" s="48"/>
    </row>
    <row r="414" spans="1:20" ht="65" thickBot="1" x14ac:dyDescent="0.25">
      <c r="A414">
        <f t="shared" si="28"/>
        <v>5</v>
      </c>
      <c r="B414" t="s">
        <v>33</v>
      </c>
      <c r="C414" t="s">
        <v>375</v>
      </c>
      <c r="D414" t="str">
        <f t="shared" si="29"/>
        <v>19a</v>
      </c>
      <c r="E414" t="str">
        <f t="shared" si="30"/>
        <v>beräkna</v>
      </c>
      <c r="F414" t="str">
        <f t="shared" si="31"/>
        <v>5_x5_2x_G_19a</v>
      </c>
      <c r="G414" t="str">
        <f>IFERROR(INDEX(#REF!,MATCH('Kap5-6'!F414,#REF!,0),2),"")</f>
        <v/>
      </c>
      <c r="H414" s="32">
        <v>5</v>
      </c>
      <c r="I414" s="32" t="s">
        <v>254</v>
      </c>
      <c r="J414" s="47"/>
      <c r="K414" s="32" t="s">
        <v>80</v>
      </c>
      <c r="L414" s="43" t="s">
        <v>328</v>
      </c>
      <c r="M414" s="240"/>
      <c r="N414" s="7">
        <v>1</v>
      </c>
      <c r="O414" s="7" t="s">
        <v>283</v>
      </c>
      <c r="P414" s="7" t="s">
        <v>304</v>
      </c>
      <c r="Q414" s="8" t="s">
        <v>1064</v>
      </c>
      <c r="R414" s="8">
        <v>15</v>
      </c>
      <c r="S414" s="23" t="s">
        <v>1065</v>
      </c>
      <c r="T414" s="48"/>
    </row>
    <row r="415" spans="1:20" x14ac:dyDescent="0.2">
      <c r="A415">
        <f t="shared" si="28"/>
        <v>5</v>
      </c>
      <c r="B415" t="s">
        <v>33</v>
      </c>
      <c r="C415" t="s">
        <v>375</v>
      </c>
      <c r="D415" t="str">
        <f t="shared" si="29"/>
        <v>19a</v>
      </c>
      <c r="E415" t="str">
        <f t="shared" si="30"/>
        <v>beräkna</v>
      </c>
      <c r="F415" t="str">
        <f t="shared" si="31"/>
        <v>5_x5_2x_G_19a</v>
      </c>
      <c r="G415" t="str">
        <f>IFERROR(INDEX(#REF!,MATCH('Kap5-6'!F415,#REF!,0),2),"")</f>
        <v/>
      </c>
      <c r="H415" s="97"/>
      <c r="I415" s="97"/>
      <c r="J415" s="49"/>
      <c r="K415" s="97"/>
      <c r="L415" s="10"/>
      <c r="M415" s="241"/>
      <c r="N415" s="11">
        <v>2</v>
      </c>
      <c r="O415" s="11" t="s">
        <v>283</v>
      </c>
      <c r="P415" s="11" t="s">
        <v>304</v>
      </c>
      <c r="Q415" s="12" t="s">
        <v>1066</v>
      </c>
      <c r="R415" s="12">
        <v>22</v>
      </c>
      <c r="S415" s="9" t="s">
        <v>1067</v>
      </c>
      <c r="T415" s="48"/>
    </row>
    <row r="416" spans="1:20" ht="17" thickBot="1" x14ac:dyDescent="0.25">
      <c r="A416">
        <f t="shared" si="28"/>
        <v>5</v>
      </c>
      <c r="B416" t="s">
        <v>33</v>
      </c>
      <c r="C416" t="s">
        <v>375</v>
      </c>
      <c r="D416" t="str">
        <f t="shared" si="29"/>
        <v>19a</v>
      </c>
      <c r="E416" t="str">
        <f t="shared" si="30"/>
        <v>beräkna</v>
      </c>
      <c r="F416" t="str">
        <f t="shared" si="31"/>
        <v>5_x5_2x_G_19a</v>
      </c>
      <c r="G416" t="str">
        <f>IFERROR(INDEX(#REF!,MATCH('Kap5-6'!F416,#REF!,0),2),"")</f>
        <v/>
      </c>
      <c r="H416" s="98"/>
      <c r="I416" s="98"/>
      <c r="J416" s="50"/>
      <c r="K416" s="98"/>
      <c r="L416" s="17"/>
      <c r="M416" s="242"/>
      <c r="N416" s="20"/>
      <c r="O416" s="20"/>
      <c r="P416" s="20"/>
      <c r="Q416" s="22"/>
      <c r="R416" s="22"/>
      <c r="S416" s="13"/>
      <c r="T416" s="48"/>
    </row>
    <row r="417" spans="1:20" ht="49" thickBot="1" x14ac:dyDescent="0.25">
      <c r="A417">
        <f t="shared" si="28"/>
        <v>5</v>
      </c>
      <c r="B417" t="s">
        <v>33</v>
      </c>
      <c r="C417" t="s">
        <v>375</v>
      </c>
      <c r="D417" t="str">
        <f t="shared" si="29"/>
        <v>19b</v>
      </c>
      <c r="E417" t="str">
        <f t="shared" si="30"/>
        <v>beräkna</v>
      </c>
      <c r="F417" t="str">
        <f t="shared" si="31"/>
        <v>5_x5_2x_G_19b</v>
      </c>
      <c r="G417" t="str">
        <f>IFERROR(INDEX(#REF!,MATCH('Kap5-6'!F417,#REF!,0),2),"")</f>
        <v/>
      </c>
      <c r="H417" s="32">
        <v>5</v>
      </c>
      <c r="I417" s="32" t="s">
        <v>254</v>
      </c>
      <c r="J417" s="47"/>
      <c r="K417" s="32" t="s">
        <v>81</v>
      </c>
      <c r="L417" s="43" t="s">
        <v>328</v>
      </c>
      <c r="M417" s="240"/>
      <c r="N417" s="7">
        <v>1</v>
      </c>
      <c r="O417" s="7" t="s">
        <v>283</v>
      </c>
      <c r="P417" s="7" t="s">
        <v>304</v>
      </c>
      <c r="Q417" s="8" t="s">
        <v>1068</v>
      </c>
      <c r="R417" s="8">
        <v>18</v>
      </c>
      <c r="S417" s="23" t="s">
        <v>1069</v>
      </c>
      <c r="T417" s="48"/>
    </row>
    <row r="418" spans="1:20" x14ac:dyDescent="0.2">
      <c r="A418">
        <f t="shared" si="28"/>
        <v>5</v>
      </c>
      <c r="B418" t="s">
        <v>33</v>
      </c>
      <c r="C418" t="s">
        <v>375</v>
      </c>
      <c r="D418" t="str">
        <f t="shared" si="29"/>
        <v>19b</v>
      </c>
      <c r="E418" t="str">
        <f t="shared" si="30"/>
        <v>beräkna</v>
      </c>
      <c r="F418" t="str">
        <f t="shared" si="31"/>
        <v>5_x5_2x_G_19b</v>
      </c>
      <c r="G418" t="str">
        <f>IFERROR(INDEX(#REF!,MATCH('Kap5-6'!F418,#REF!,0),2),"")</f>
        <v/>
      </c>
      <c r="H418" s="97"/>
      <c r="I418" s="97"/>
      <c r="J418" s="49"/>
      <c r="K418" s="97"/>
      <c r="L418" s="10"/>
      <c r="M418" s="241"/>
      <c r="N418" s="11">
        <v>2</v>
      </c>
      <c r="O418" s="11" t="s">
        <v>283</v>
      </c>
      <c r="P418" s="11" t="s">
        <v>304</v>
      </c>
      <c r="Q418" s="12" t="s">
        <v>1070</v>
      </c>
      <c r="R418" s="12">
        <v>26</v>
      </c>
      <c r="S418" s="9" t="s">
        <v>1067</v>
      </c>
      <c r="T418" s="48"/>
    </row>
    <row r="419" spans="1:20" ht="17" thickBot="1" x14ac:dyDescent="0.25">
      <c r="A419">
        <f t="shared" si="28"/>
        <v>5</v>
      </c>
      <c r="B419" t="s">
        <v>33</v>
      </c>
      <c r="C419" t="s">
        <v>375</v>
      </c>
      <c r="D419" t="str">
        <f t="shared" si="29"/>
        <v>19b</v>
      </c>
      <c r="E419" t="str">
        <f t="shared" si="30"/>
        <v>beräkna</v>
      </c>
      <c r="F419" t="str">
        <f t="shared" si="31"/>
        <v>5_x5_2x_G_19b</v>
      </c>
      <c r="G419" t="str">
        <f>IFERROR(INDEX(#REF!,MATCH('Kap5-6'!F419,#REF!,0),2),"")</f>
        <v/>
      </c>
      <c r="H419" s="98"/>
      <c r="I419" s="98"/>
      <c r="J419" s="50"/>
      <c r="K419" s="98"/>
      <c r="L419" s="17"/>
      <c r="M419" s="242"/>
      <c r="N419" s="20"/>
      <c r="O419" s="20"/>
      <c r="P419" s="20"/>
      <c r="Q419" s="22"/>
      <c r="R419" s="22"/>
      <c r="S419" s="13"/>
      <c r="T419" s="48"/>
    </row>
    <row r="420" spans="1:20" ht="65" thickBot="1" x14ac:dyDescent="0.25">
      <c r="A420">
        <f t="shared" si="28"/>
        <v>5</v>
      </c>
      <c r="B420" t="s">
        <v>33</v>
      </c>
      <c r="C420" t="s">
        <v>375</v>
      </c>
      <c r="D420" t="str">
        <f t="shared" si="29"/>
        <v>19c</v>
      </c>
      <c r="E420" t="str">
        <f t="shared" si="30"/>
        <v>beräkna</v>
      </c>
      <c r="F420" t="str">
        <f t="shared" si="31"/>
        <v>5_x5_2x_G_19c</v>
      </c>
      <c r="G420" t="str">
        <f>IFERROR(INDEX(#REF!,MATCH('Kap5-6'!F420,#REF!,0),2),"")</f>
        <v/>
      </c>
      <c r="H420" s="32">
        <v>5</v>
      </c>
      <c r="I420" s="32" t="s">
        <v>254</v>
      </c>
      <c r="J420" s="47"/>
      <c r="K420" s="32" t="s">
        <v>82</v>
      </c>
      <c r="L420" s="43" t="s">
        <v>328</v>
      </c>
      <c r="M420" s="240"/>
      <c r="N420" s="7">
        <v>1</v>
      </c>
      <c r="O420" s="7" t="s">
        <v>283</v>
      </c>
      <c r="P420" s="7" t="s">
        <v>304</v>
      </c>
      <c r="Q420" s="8" t="s">
        <v>1071</v>
      </c>
      <c r="R420" s="8">
        <v>8</v>
      </c>
      <c r="S420" s="23" t="s">
        <v>1072</v>
      </c>
      <c r="T420" s="48"/>
    </row>
    <row r="421" spans="1:20" x14ac:dyDescent="0.2">
      <c r="A421">
        <f t="shared" si="28"/>
        <v>5</v>
      </c>
      <c r="B421" t="s">
        <v>33</v>
      </c>
      <c r="C421" t="s">
        <v>375</v>
      </c>
      <c r="D421" t="str">
        <f t="shared" si="29"/>
        <v>19c</v>
      </c>
      <c r="E421" t="str">
        <f t="shared" si="30"/>
        <v>beräkna</v>
      </c>
      <c r="F421" t="str">
        <f t="shared" si="31"/>
        <v>5_x5_2x_G_19c</v>
      </c>
      <c r="G421" t="str">
        <f>IFERROR(INDEX(#REF!,MATCH('Kap5-6'!F421,#REF!,0),2),"")</f>
        <v/>
      </c>
      <c r="H421" s="97"/>
      <c r="I421" s="97"/>
      <c r="J421" s="49"/>
      <c r="K421" s="97"/>
      <c r="L421" s="10"/>
      <c r="M421" s="241"/>
      <c r="N421" s="11">
        <v>2</v>
      </c>
      <c r="O421" s="11" t="s">
        <v>283</v>
      </c>
      <c r="P421" s="11" t="s">
        <v>304</v>
      </c>
      <c r="Q421" s="12" t="s">
        <v>1073</v>
      </c>
      <c r="R421" s="12">
        <v>7</v>
      </c>
      <c r="S421" s="9" t="s">
        <v>1074</v>
      </c>
      <c r="T421" s="48"/>
    </row>
    <row r="422" spans="1:20" ht="17" thickBot="1" x14ac:dyDescent="0.25">
      <c r="A422">
        <f t="shared" si="28"/>
        <v>5</v>
      </c>
      <c r="B422" t="s">
        <v>33</v>
      </c>
      <c r="C422" t="s">
        <v>375</v>
      </c>
      <c r="D422" t="str">
        <f t="shared" si="29"/>
        <v>19c</v>
      </c>
      <c r="E422" t="str">
        <f t="shared" si="30"/>
        <v>beräkna</v>
      </c>
      <c r="F422" t="str">
        <f t="shared" si="31"/>
        <v>5_x5_2x_G_19c</v>
      </c>
      <c r="G422" t="str">
        <f>IFERROR(INDEX(#REF!,MATCH('Kap5-6'!F422,#REF!,0),2),"")</f>
        <v/>
      </c>
      <c r="H422" s="98"/>
      <c r="I422" s="98"/>
      <c r="J422" s="50"/>
      <c r="K422" s="98"/>
      <c r="L422" s="17"/>
      <c r="M422" s="242"/>
      <c r="N422" s="20"/>
      <c r="O422" s="20"/>
      <c r="P422" s="20"/>
      <c r="Q422" s="22"/>
      <c r="R422" s="22"/>
      <c r="S422" s="13"/>
      <c r="T422" s="48"/>
    </row>
    <row r="423" spans="1:20" ht="65" thickBot="1" x14ac:dyDescent="0.25">
      <c r="A423">
        <f t="shared" si="28"/>
        <v>5</v>
      </c>
      <c r="B423" t="s">
        <v>33</v>
      </c>
      <c r="C423" t="s">
        <v>375</v>
      </c>
      <c r="D423" t="str">
        <f t="shared" si="29"/>
        <v>19d</v>
      </c>
      <c r="E423" t="str">
        <f t="shared" si="30"/>
        <v>beräkna</v>
      </c>
      <c r="F423" t="str">
        <f t="shared" si="31"/>
        <v>5_x5_2x_G_19d</v>
      </c>
      <c r="G423" t="str">
        <f>IFERROR(INDEX(#REF!,MATCH('Kap5-6'!F423,#REF!,0),2),"")</f>
        <v/>
      </c>
      <c r="H423" s="32">
        <v>5</v>
      </c>
      <c r="I423" s="32" t="s">
        <v>254</v>
      </c>
      <c r="J423" s="47"/>
      <c r="K423" s="32" t="s">
        <v>252</v>
      </c>
      <c r="L423" s="43" t="s">
        <v>328</v>
      </c>
      <c r="M423" s="240"/>
      <c r="N423" s="7">
        <v>1</v>
      </c>
      <c r="O423" s="7" t="s">
        <v>283</v>
      </c>
      <c r="P423" s="7" t="s">
        <v>304</v>
      </c>
      <c r="Q423" s="8" t="s">
        <v>1075</v>
      </c>
      <c r="R423" s="8">
        <v>18</v>
      </c>
      <c r="S423" s="23" t="s">
        <v>1072</v>
      </c>
      <c r="T423" s="48"/>
    </row>
    <row r="424" spans="1:20" x14ac:dyDescent="0.2">
      <c r="A424">
        <f t="shared" si="28"/>
        <v>5</v>
      </c>
      <c r="B424" t="s">
        <v>33</v>
      </c>
      <c r="C424" t="s">
        <v>375</v>
      </c>
      <c r="D424" t="str">
        <f t="shared" si="29"/>
        <v>19d</v>
      </c>
      <c r="E424" t="str">
        <f t="shared" si="30"/>
        <v>beräkna</v>
      </c>
      <c r="F424" t="str">
        <f t="shared" si="31"/>
        <v>5_x5_2x_G_19d</v>
      </c>
      <c r="G424" t="str">
        <f>IFERROR(INDEX(#REF!,MATCH('Kap5-6'!F424,#REF!,0),2),"")</f>
        <v/>
      </c>
      <c r="H424" s="97"/>
      <c r="I424" s="97"/>
      <c r="J424" s="49"/>
      <c r="K424" s="97"/>
      <c r="L424" s="10"/>
      <c r="M424" s="241"/>
      <c r="N424" s="11">
        <v>2</v>
      </c>
      <c r="O424" s="11" t="s">
        <v>283</v>
      </c>
      <c r="P424" s="11" t="s">
        <v>304</v>
      </c>
      <c r="Q424" s="12" t="s">
        <v>1076</v>
      </c>
      <c r="R424" s="12">
        <v>27</v>
      </c>
      <c r="S424" s="9" t="s">
        <v>1074</v>
      </c>
      <c r="T424" s="48"/>
    </row>
    <row r="425" spans="1:20" ht="17" thickBot="1" x14ac:dyDescent="0.25">
      <c r="A425">
        <f t="shared" si="28"/>
        <v>5</v>
      </c>
      <c r="B425" t="s">
        <v>33</v>
      </c>
      <c r="C425" t="s">
        <v>375</v>
      </c>
      <c r="D425" t="str">
        <f t="shared" si="29"/>
        <v>19d</v>
      </c>
      <c r="E425" t="str">
        <f t="shared" si="30"/>
        <v>beräkna</v>
      </c>
      <c r="F425" t="str">
        <f t="shared" si="31"/>
        <v>5_x5_2x_G_19d</v>
      </c>
      <c r="G425" t="str">
        <f>IFERROR(INDEX(#REF!,MATCH('Kap5-6'!F425,#REF!,0),2),"")</f>
        <v/>
      </c>
      <c r="H425" s="98"/>
      <c r="I425" s="98"/>
      <c r="J425" s="50"/>
      <c r="K425" s="98"/>
      <c r="L425" s="17"/>
      <c r="M425" s="242"/>
      <c r="N425" s="20"/>
      <c r="O425" s="20"/>
      <c r="P425" s="20"/>
      <c r="Q425" s="22"/>
      <c r="R425" s="22"/>
      <c r="S425" s="13"/>
      <c r="T425" s="48"/>
    </row>
    <row r="426" spans="1:20" ht="17" thickBot="1" x14ac:dyDescent="0.25">
      <c r="A426">
        <f t="shared" si="28"/>
        <v>5</v>
      </c>
      <c r="B426" t="s">
        <v>33</v>
      </c>
      <c r="C426" t="s">
        <v>375</v>
      </c>
      <c r="D426" t="str">
        <f t="shared" si="29"/>
        <v>20a</v>
      </c>
      <c r="E426" t="str">
        <f t="shared" si="30"/>
        <v>beräkna</v>
      </c>
      <c r="F426" t="str">
        <f t="shared" si="31"/>
        <v>5_x5_2x_G_20a</v>
      </c>
      <c r="G426" t="str">
        <f>IFERROR(INDEX(#REF!,MATCH('Kap5-6'!F426,#REF!,0),2),"")</f>
        <v/>
      </c>
      <c r="H426" s="32">
        <v>5</v>
      </c>
      <c r="I426" s="32" t="s">
        <v>254</v>
      </c>
      <c r="J426" s="47"/>
      <c r="K426" s="32" t="s">
        <v>172</v>
      </c>
      <c r="L426" s="43" t="s">
        <v>328</v>
      </c>
      <c r="M426" s="240"/>
      <c r="N426" s="7">
        <v>1</v>
      </c>
      <c r="O426" s="7" t="s">
        <v>283</v>
      </c>
      <c r="P426" s="7" t="s">
        <v>304</v>
      </c>
      <c r="Q426" s="8" t="s">
        <v>1077</v>
      </c>
      <c r="R426" s="8">
        <v>2</v>
      </c>
      <c r="S426" s="23" t="s">
        <v>1078</v>
      </c>
      <c r="T426" s="48"/>
    </row>
    <row r="427" spans="1:20" x14ac:dyDescent="0.2">
      <c r="A427">
        <f t="shared" si="28"/>
        <v>5</v>
      </c>
      <c r="B427" t="s">
        <v>33</v>
      </c>
      <c r="C427" t="s">
        <v>375</v>
      </c>
      <c r="D427" t="str">
        <f t="shared" si="29"/>
        <v>20a</v>
      </c>
      <c r="E427" t="str">
        <f t="shared" si="30"/>
        <v>beräkna</v>
      </c>
      <c r="F427" t="str">
        <f t="shared" si="31"/>
        <v>5_x5_2x_G_20a</v>
      </c>
      <c r="G427" t="str">
        <f>IFERROR(INDEX(#REF!,MATCH('Kap5-6'!F427,#REF!,0),2),"")</f>
        <v/>
      </c>
      <c r="H427" s="97"/>
      <c r="I427" s="97"/>
      <c r="J427" s="49"/>
      <c r="K427" s="97"/>
      <c r="L427" s="10"/>
      <c r="M427" s="241"/>
      <c r="N427" s="11">
        <v>2</v>
      </c>
      <c r="O427" s="11" t="s">
        <v>283</v>
      </c>
      <c r="P427" s="11" t="s">
        <v>304</v>
      </c>
      <c r="Q427" s="12" t="s">
        <v>1079</v>
      </c>
      <c r="R427" s="12">
        <v>10</v>
      </c>
      <c r="S427" s="9" t="s">
        <v>1080</v>
      </c>
      <c r="T427" s="48"/>
    </row>
    <row r="428" spans="1:20" ht="17" thickBot="1" x14ac:dyDescent="0.25">
      <c r="A428">
        <f t="shared" si="28"/>
        <v>5</v>
      </c>
      <c r="B428" t="s">
        <v>33</v>
      </c>
      <c r="C428" t="s">
        <v>375</v>
      </c>
      <c r="D428" t="str">
        <f t="shared" si="29"/>
        <v>20a</v>
      </c>
      <c r="E428" t="str">
        <f t="shared" si="30"/>
        <v>beräkna</v>
      </c>
      <c r="F428" t="str">
        <f t="shared" si="31"/>
        <v>5_x5_2x_G_20a</v>
      </c>
      <c r="G428" t="str">
        <f>IFERROR(INDEX(#REF!,MATCH('Kap5-6'!F428,#REF!,0),2),"")</f>
        <v/>
      </c>
      <c r="H428" s="98"/>
      <c r="I428" s="98"/>
      <c r="J428" s="50"/>
      <c r="K428" s="98"/>
      <c r="L428" s="17"/>
      <c r="M428" s="242"/>
      <c r="N428" s="20"/>
      <c r="O428" s="20"/>
      <c r="P428" s="20"/>
      <c r="Q428" s="22"/>
      <c r="R428" s="22"/>
      <c r="S428" s="13"/>
      <c r="T428" s="48"/>
    </row>
    <row r="429" spans="1:20" ht="17" thickBot="1" x14ac:dyDescent="0.25">
      <c r="A429">
        <f t="shared" si="28"/>
        <v>5</v>
      </c>
      <c r="B429" t="s">
        <v>33</v>
      </c>
      <c r="C429" t="s">
        <v>375</v>
      </c>
      <c r="D429" t="str">
        <f t="shared" si="29"/>
        <v>20b</v>
      </c>
      <c r="E429" t="str">
        <f t="shared" si="30"/>
        <v>beräkna</v>
      </c>
      <c r="F429" t="str">
        <f t="shared" si="31"/>
        <v>5_x5_2x_G_20b</v>
      </c>
      <c r="G429" t="str">
        <f>IFERROR(INDEX(#REF!,MATCH('Kap5-6'!F429,#REF!,0),2),"")</f>
        <v/>
      </c>
      <c r="H429" s="32">
        <v>5</v>
      </c>
      <c r="I429" s="32" t="s">
        <v>254</v>
      </c>
      <c r="J429" s="47"/>
      <c r="K429" s="32" t="s">
        <v>173</v>
      </c>
      <c r="L429" s="43" t="s">
        <v>328</v>
      </c>
      <c r="M429" s="240"/>
      <c r="N429" s="7">
        <v>1</v>
      </c>
      <c r="O429" s="7" t="s">
        <v>283</v>
      </c>
      <c r="P429" s="7" t="s">
        <v>304</v>
      </c>
      <c r="Q429" s="8" t="s">
        <v>1081</v>
      </c>
      <c r="R429" s="8">
        <v>2</v>
      </c>
      <c r="S429" s="23" t="s">
        <v>1082</v>
      </c>
      <c r="T429" s="48"/>
    </row>
    <row r="430" spans="1:20" x14ac:dyDescent="0.2">
      <c r="A430">
        <f t="shared" si="28"/>
        <v>5</v>
      </c>
      <c r="B430" t="s">
        <v>33</v>
      </c>
      <c r="C430" t="s">
        <v>375</v>
      </c>
      <c r="D430" t="str">
        <f t="shared" si="29"/>
        <v>20b</v>
      </c>
      <c r="E430" t="str">
        <f t="shared" si="30"/>
        <v>beräkna</v>
      </c>
      <c r="F430" t="str">
        <f t="shared" si="31"/>
        <v>5_x5_2x_G_20b</v>
      </c>
      <c r="G430" t="str">
        <f>IFERROR(INDEX(#REF!,MATCH('Kap5-6'!F430,#REF!,0),2),"")</f>
        <v/>
      </c>
      <c r="H430" s="97"/>
      <c r="I430" s="97"/>
      <c r="J430" s="49"/>
      <c r="K430" s="97"/>
      <c r="L430" s="10"/>
      <c r="M430" s="241"/>
      <c r="N430" s="11">
        <v>2</v>
      </c>
      <c r="O430" s="11" t="s">
        <v>283</v>
      </c>
      <c r="P430" s="11" t="s">
        <v>304</v>
      </c>
      <c r="Q430" s="12" t="s">
        <v>1083</v>
      </c>
      <c r="R430" s="12">
        <v>6</v>
      </c>
      <c r="S430" s="9" t="s">
        <v>1084</v>
      </c>
      <c r="T430" s="48"/>
    </row>
    <row r="431" spans="1:20" ht="17" thickBot="1" x14ac:dyDescent="0.25">
      <c r="A431">
        <f t="shared" si="28"/>
        <v>5</v>
      </c>
      <c r="B431" t="s">
        <v>33</v>
      </c>
      <c r="C431" t="s">
        <v>375</v>
      </c>
      <c r="D431" t="str">
        <f t="shared" si="29"/>
        <v>20b</v>
      </c>
      <c r="E431" t="str">
        <f t="shared" si="30"/>
        <v>beräkna</v>
      </c>
      <c r="F431" t="str">
        <f t="shared" si="31"/>
        <v>5_x5_2x_G_20b</v>
      </c>
      <c r="G431" t="str">
        <f>IFERROR(INDEX(#REF!,MATCH('Kap5-6'!F431,#REF!,0),2),"")</f>
        <v/>
      </c>
      <c r="H431" s="98"/>
      <c r="I431" s="98"/>
      <c r="J431" s="50"/>
      <c r="K431" s="98"/>
      <c r="L431" s="17"/>
      <c r="M431" s="242"/>
      <c r="N431" s="20"/>
      <c r="O431" s="20"/>
      <c r="P431" s="20"/>
      <c r="Q431" s="22"/>
      <c r="R431" s="22"/>
      <c r="S431" s="13"/>
      <c r="T431" s="48"/>
    </row>
    <row r="432" spans="1:20" ht="49" thickBot="1" x14ac:dyDescent="0.25">
      <c r="A432">
        <f t="shared" si="28"/>
        <v>5</v>
      </c>
      <c r="B432" t="s">
        <v>33</v>
      </c>
      <c r="C432" t="s">
        <v>375</v>
      </c>
      <c r="D432" t="str">
        <f t="shared" si="29"/>
        <v>20c</v>
      </c>
      <c r="E432" t="str">
        <f t="shared" si="30"/>
        <v>beräkna</v>
      </c>
      <c r="F432" t="str">
        <f t="shared" si="31"/>
        <v>5_x5_2x_G_20c</v>
      </c>
      <c r="G432" t="str">
        <f>IFERROR(INDEX(#REF!,MATCH('Kap5-6'!F432,#REF!,0),2),"")</f>
        <v/>
      </c>
      <c r="H432" s="32">
        <v>5</v>
      </c>
      <c r="I432" s="32" t="s">
        <v>254</v>
      </c>
      <c r="J432" s="47"/>
      <c r="K432" s="32" t="s">
        <v>174</v>
      </c>
      <c r="L432" s="43" t="s">
        <v>328</v>
      </c>
      <c r="M432" s="240"/>
      <c r="N432" s="7">
        <v>1</v>
      </c>
      <c r="O432" s="7" t="s">
        <v>283</v>
      </c>
      <c r="P432" s="7" t="s">
        <v>304</v>
      </c>
      <c r="Q432" s="8" t="s">
        <v>1085</v>
      </c>
      <c r="R432" s="8">
        <v>7</v>
      </c>
      <c r="S432" s="23" t="s">
        <v>1086</v>
      </c>
      <c r="T432" s="48"/>
    </row>
    <row r="433" spans="1:20" x14ac:dyDescent="0.2">
      <c r="A433">
        <f t="shared" si="28"/>
        <v>5</v>
      </c>
      <c r="B433" t="s">
        <v>33</v>
      </c>
      <c r="C433" t="s">
        <v>375</v>
      </c>
      <c r="D433" t="str">
        <f t="shared" si="29"/>
        <v>20c</v>
      </c>
      <c r="E433" t="str">
        <f t="shared" si="30"/>
        <v>beräkna</v>
      </c>
      <c r="F433" t="str">
        <f t="shared" si="31"/>
        <v>5_x5_2x_G_20c</v>
      </c>
      <c r="G433" t="str">
        <f>IFERROR(INDEX(#REF!,MATCH('Kap5-6'!F433,#REF!,0),2),"")</f>
        <v/>
      </c>
      <c r="H433" s="97"/>
      <c r="I433" s="97"/>
      <c r="J433" s="49"/>
      <c r="K433" s="97"/>
      <c r="L433" s="10"/>
      <c r="M433" s="241"/>
      <c r="N433" s="11">
        <v>2</v>
      </c>
      <c r="O433" s="11" t="s">
        <v>283</v>
      </c>
      <c r="P433" s="11" t="s">
        <v>304</v>
      </c>
      <c r="Q433" s="12" t="s">
        <v>1087</v>
      </c>
      <c r="R433" s="12">
        <v>5</v>
      </c>
      <c r="S433" s="9" t="s">
        <v>1088</v>
      </c>
      <c r="T433" s="48"/>
    </row>
    <row r="434" spans="1:20" ht="17" thickBot="1" x14ac:dyDescent="0.25">
      <c r="A434">
        <f t="shared" si="28"/>
        <v>5</v>
      </c>
      <c r="B434" t="s">
        <v>33</v>
      </c>
      <c r="C434" t="s">
        <v>375</v>
      </c>
      <c r="D434" t="str">
        <f t="shared" si="29"/>
        <v>20c</v>
      </c>
      <c r="E434" t="str">
        <f t="shared" si="30"/>
        <v>beräkna</v>
      </c>
      <c r="F434" t="str">
        <f t="shared" si="31"/>
        <v>5_x5_2x_G_20c</v>
      </c>
      <c r="G434" t="str">
        <f>IFERROR(INDEX(#REF!,MATCH('Kap5-6'!F434,#REF!,0),2),"")</f>
        <v/>
      </c>
      <c r="H434" s="98"/>
      <c r="I434" s="98"/>
      <c r="J434" s="50"/>
      <c r="K434" s="98"/>
      <c r="L434" s="17"/>
      <c r="M434" s="242"/>
      <c r="N434" s="20"/>
      <c r="O434" s="20"/>
      <c r="P434" s="20"/>
      <c r="Q434" s="22"/>
      <c r="R434" s="22"/>
      <c r="S434" s="13"/>
      <c r="T434" s="48"/>
    </row>
    <row r="435" spans="1:20" ht="49" thickBot="1" x14ac:dyDescent="0.25">
      <c r="A435">
        <f t="shared" si="28"/>
        <v>5</v>
      </c>
      <c r="B435" t="s">
        <v>33</v>
      </c>
      <c r="C435" t="s">
        <v>375</v>
      </c>
      <c r="D435" t="str">
        <f t="shared" si="29"/>
        <v>20d</v>
      </c>
      <c r="E435" t="str">
        <f t="shared" si="30"/>
        <v>beräkna</v>
      </c>
      <c r="F435" t="str">
        <f t="shared" si="31"/>
        <v>5_x5_2x_G_20d</v>
      </c>
      <c r="G435" t="str">
        <f>IFERROR(INDEX(#REF!,MATCH('Kap5-6'!F435,#REF!,0),2),"")</f>
        <v/>
      </c>
      <c r="H435" s="32">
        <v>5</v>
      </c>
      <c r="I435" s="32" t="s">
        <v>254</v>
      </c>
      <c r="J435" s="47"/>
      <c r="K435" s="32" t="s">
        <v>235</v>
      </c>
      <c r="L435" s="43" t="s">
        <v>328</v>
      </c>
      <c r="M435" s="240"/>
      <c r="N435" s="7">
        <v>1</v>
      </c>
      <c r="O435" s="7" t="s">
        <v>283</v>
      </c>
      <c r="P435" s="7" t="s">
        <v>304</v>
      </c>
      <c r="Q435" s="8" t="s">
        <v>1021</v>
      </c>
      <c r="R435" s="8">
        <v>9</v>
      </c>
      <c r="S435" s="23" t="s">
        <v>1089</v>
      </c>
      <c r="T435" s="48"/>
    </row>
    <row r="436" spans="1:20" x14ac:dyDescent="0.2">
      <c r="A436">
        <f t="shared" si="28"/>
        <v>5</v>
      </c>
      <c r="B436" t="s">
        <v>33</v>
      </c>
      <c r="C436" t="s">
        <v>375</v>
      </c>
      <c r="D436" t="str">
        <f t="shared" si="29"/>
        <v>20d</v>
      </c>
      <c r="E436" t="str">
        <f t="shared" si="30"/>
        <v>beräkna</v>
      </c>
      <c r="F436" t="str">
        <f t="shared" si="31"/>
        <v>5_x5_2x_G_20d</v>
      </c>
      <c r="G436" t="str">
        <f>IFERROR(INDEX(#REF!,MATCH('Kap5-6'!F436,#REF!,0),2),"")</f>
        <v/>
      </c>
      <c r="H436" s="97"/>
      <c r="I436" s="97"/>
      <c r="J436" s="49"/>
      <c r="K436" s="97"/>
      <c r="L436" s="10"/>
      <c r="M436" s="241"/>
      <c r="N436" s="11">
        <v>2</v>
      </c>
      <c r="O436" s="11" t="s">
        <v>283</v>
      </c>
      <c r="P436" s="11" t="s">
        <v>304</v>
      </c>
      <c r="Q436" s="12" t="s">
        <v>1090</v>
      </c>
      <c r="R436" s="12">
        <v>36</v>
      </c>
      <c r="S436" s="9" t="s">
        <v>1091</v>
      </c>
      <c r="T436" s="48"/>
    </row>
    <row r="437" spans="1:20" ht="17" thickBot="1" x14ac:dyDescent="0.25">
      <c r="A437">
        <f t="shared" si="28"/>
        <v>5</v>
      </c>
      <c r="B437" t="s">
        <v>33</v>
      </c>
      <c r="C437" t="s">
        <v>375</v>
      </c>
      <c r="D437" t="str">
        <f t="shared" si="29"/>
        <v>20d</v>
      </c>
      <c r="E437" t="str">
        <f t="shared" si="30"/>
        <v>beräkna</v>
      </c>
      <c r="F437" t="str">
        <f t="shared" si="31"/>
        <v>5_x5_2x_G_20d</v>
      </c>
      <c r="G437" t="str">
        <f>IFERROR(INDEX(#REF!,MATCH('Kap5-6'!F437,#REF!,0),2),"")</f>
        <v/>
      </c>
      <c r="H437" s="98"/>
      <c r="I437" s="98"/>
      <c r="J437" s="50"/>
      <c r="K437" s="98"/>
      <c r="L437" s="17"/>
      <c r="M437" s="242"/>
      <c r="N437" s="20"/>
      <c r="O437" s="20"/>
      <c r="P437" s="20"/>
      <c r="Q437" s="22"/>
      <c r="R437" s="22"/>
      <c r="S437" s="13"/>
      <c r="T437" s="48"/>
    </row>
    <row r="438" spans="1:20" ht="49" thickBot="1" x14ac:dyDescent="0.25">
      <c r="A438">
        <f t="shared" si="28"/>
        <v>5</v>
      </c>
      <c r="B438" t="s">
        <v>33</v>
      </c>
      <c r="C438" t="s">
        <v>375</v>
      </c>
      <c r="D438" t="str">
        <f t="shared" si="29"/>
        <v>21a</v>
      </c>
      <c r="E438" t="str">
        <f t="shared" si="30"/>
        <v>beräkna</v>
      </c>
      <c r="F438" t="str">
        <f t="shared" si="31"/>
        <v>5_x5_2x_G_21a</v>
      </c>
      <c r="G438" t="str">
        <f>IFERROR(INDEX(#REF!,MATCH('Kap5-6'!F438,#REF!,0),2),"")</f>
        <v/>
      </c>
      <c r="H438" s="32">
        <v>5</v>
      </c>
      <c r="I438" s="32" t="s">
        <v>254</v>
      </c>
      <c r="J438" s="47"/>
      <c r="K438" s="32" t="s">
        <v>175</v>
      </c>
      <c r="L438" s="43" t="s">
        <v>328</v>
      </c>
      <c r="M438" s="240"/>
      <c r="N438" s="7">
        <v>1</v>
      </c>
      <c r="O438" s="7" t="s">
        <v>283</v>
      </c>
      <c r="P438" s="7" t="s">
        <v>304</v>
      </c>
      <c r="Q438" s="12" t="s">
        <v>1092</v>
      </c>
      <c r="R438" s="8">
        <v>6</v>
      </c>
      <c r="S438" s="23" t="s">
        <v>1093</v>
      </c>
      <c r="T438" s="48"/>
    </row>
    <row r="439" spans="1:20" x14ac:dyDescent="0.2">
      <c r="A439">
        <f t="shared" si="28"/>
        <v>5</v>
      </c>
      <c r="B439" t="s">
        <v>33</v>
      </c>
      <c r="C439" t="s">
        <v>375</v>
      </c>
      <c r="D439" t="str">
        <f t="shared" si="29"/>
        <v>21a</v>
      </c>
      <c r="E439" t="str">
        <f t="shared" si="30"/>
        <v>beräkna</v>
      </c>
      <c r="F439" t="str">
        <f t="shared" si="31"/>
        <v>5_x5_2x_G_21a</v>
      </c>
      <c r="G439" t="str">
        <f>IFERROR(INDEX(#REF!,MATCH('Kap5-6'!F439,#REF!,0),2),"")</f>
        <v/>
      </c>
      <c r="H439" s="97"/>
      <c r="I439" s="97"/>
      <c r="J439" s="49"/>
      <c r="K439" s="97"/>
      <c r="L439" s="10"/>
      <c r="M439" s="241"/>
      <c r="N439" s="7">
        <v>2</v>
      </c>
      <c r="O439" s="7" t="s">
        <v>283</v>
      </c>
      <c r="P439" s="7" t="s">
        <v>304</v>
      </c>
      <c r="Q439" s="8" t="s">
        <v>1094</v>
      </c>
      <c r="R439" s="12">
        <v>10.6</v>
      </c>
      <c r="S439" s="9" t="s">
        <v>1095</v>
      </c>
      <c r="T439" s="48"/>
    </row>
    <row r="440" spans="1:20" ht="17" thickBot="1" x14ac:dyDescent="0.25">
      <c r="A440">
        <f t="shared" si="28"/>
        <v>5</v>
      </c>
      <c r="B440" t="s">
        <v>33</v>
      </c>
      <c r="C440" t="s">
        <v>375</v>
      </c>
      <c r="D440" t="str">
        <f t="shared" si="29"/>
        <v>21a</v>
      </c>
      <c r="E440" t="str">
        <f t="shared" si="30"/>
        <v>beräkna</v>
      </c>
      <c r="F440" t="str">
        <f t="shared" si="31"/>
        <v>5_x5_2x_G_21a</v>
      </c>
      <c r="G440" t="str">
        <f>IFERROR(INDEX(#REF!,MATCH('Kap5-6'!F440,#REF!,0),2),"")</f>
        <v/>
      </c>
      <c r="H440" s="98"/>
      <c r="I440" s="98"/>
      <c r="J440" s="50"/>
      <c r="K440" s="98"/>
      <c r="L440" s="17"/>
      <c r="M440" s="242"/>
      <c r="N440" s="20"/>
      <c r="O440" s="20"/>
      <c r="P440" s="20"/>
      <c r="Q440" s="22"/>
      <c r="R440" s="22"/>
      <c r="S440" s="13"/>
      <c r="T440" s="48"/>
    </row>
    <row r="441" spans="1:20" ht="49" thickBot="1" x14ac:dyDescent="0.25">
      <c r="A441">
        <f t="shared" si="28"/>
        <v>5</v>
      </c>
      <c r="B441" t="s">
        <v>33</v>
      </c>
      <c r="C441" t="s">
        <v>375</v>
      </c>
      <c r="D441" t="str">
        <f t="shared" si="29"/>
        <v>21b</v>
      </c>
      <c r="E441" t="str">
        <f t="shared" si="30"/>
        <v>beräkna</v>
      </c>
      <c r="F441" t="str">
        <f t="shared" si="31"/>
        <v>5_x5_2x_G_21b</v>
      </c>
      <c r="G441" t="str">
        <f>IFERROR(INDEX(#REF!,MATCH('Kap5-6'!F441,#REF!,0),2),"")</f>
        <v/>
      </c>
      <c r="H441" s="32">
        <v>5</v>
      </c>
      <c r="I441" s="32" t="s">
        <v>254</v>
      </c>
      <c r="J441" s="47"/>
      <c r="K441" s="32" t="s">
        <v>176</v>
      </c>
      <c r="L441" s="43" t="s">
        <v>328</v>
      </c>
      <c r="M441" s="240"/>
      <c r="N441" s="7">
        <v>1</v>
      </c>
      <c r="O441" s="7" t="s">
        <v>283</v>
      </c>
      <c r="P441" s="7" t="s">
        <v>304</v>
      </c>
      <c r="Q441" s="12" t="s">
        <v>1096</v>
      </c>
      <c r="R441" s="12">
        <v>6.3</v>
      </c>
      <c r="S441" s="23" t="s">
        <v>1097</v>
      </c>
      <c r="T441" s="48"/>
    </row>
    <row r="442" spans="1:20" x14ac:dyDescent="0.2">
      <c r="A442">
        <f t="shared" si="28"/>
        <v>5</v>
      </c>
      <c r="B442" t="s">
        <v>33</v>
      </c>
      <c r="C442" t="s">
        <v>375</v>
      </c>
      <c r="D442" t="str">
        <f t="shared" si="29"/>
        <v>21b</v>
      </c>
      <c r="E442" t="str">
        <f t="shared" si="30"/>
        <v>beräkna</v>
      </c>
      <c r="F442" t="str">
        <f t="shared" si="31"/>
        <v>5_x5_2x_G_21b</v>
      </c>
      <c r="G442" t="str">
        <f>IFERROR(INDEX(#REF!,MATCH('Kap5-6'!F442,#REF!,0),2),"")</f>
        <v/>
      </c>
      <c r="H442" s="97"/>
      <c r="I442" s="97"/>
      <c r="J442" s="49"/>
      <c r="K442" s="97"/>
      <c r="L442" s="10"/>
      <c r="M442" s="241"/>
      <c r="N442" s="7">
        <v>2</v>
      </c>
      <c r="O442" s="7" t="s">
        <v>283</v>
      </c>
      <c r="P442" s="7" t="s">
        <v>304</v>
      </c>
      <c r="Q442" s="8" t="s">
        <v>1098</v>
      </c>
      <c r="R442" s="8">
        <v>9.5</v>
      </c>
      <c r="S442" s="9" t="s">
        <v>1099</v>
      </c>
      <c r="T442" s="48"/>
    </row>
    <row r="443" spans="1:20" ht="17" thickBot="1" x14ac:dyDescent="0.25">
      <c r="A443">
        <f t="shared" si="28"/>
        <v>5</v>
      </c>
      <c r="B443" t="s">
        <v>33</v>
      </c>
      <c r="C443" t="s">
        <v>375</v>
      </c>
      <c r="D443" t="str">
        <f t="shared" si="29"/>
        <v>21b</v>
      </c>
      <c r="E443" t="str">
        <f t="shared" si="30"/>
        <v>beräkna</v>
      </c>
      <c r="F443" t="str">
        <f t="shared" si="31"/>
        <v>5_x5_2x_G_21b</v>
      </c>
      <c r="G443" t="str">
        <f>IFERROR(INDEX(#REF!,MATCH('Kap5-6'!F443,#REF!,0),2),"")</f>
        <v/>
      </c>
      <c r="H443" s="98"/>
      <c r="I443" s="98"/>
      <c r="J443" s="50"/>
      <c r="K443" s="98"/>
      <c r="L443" s="17"/>
      <c r="M443" s="242"/>
      <c r="N443" s="20"/>
      <c r="O443" s="20"/>
      <c r="P443" s="20"/>
      <c r="Q443" s="22"/>
      <c r="R443" s="22"/>
      <c r="S443" s="13"/>
      <c r="T443" s="48"/>
    </row>
    <row r="444" spans="1:20" ht="81" thickBot="1" x14ac:dyDescent="0.25">
      <c r="A444">
        <f t="shared" si="28"/>
        <v>5</v>
      </c>
      <c r="B444" t="s">
        <v>33</v>
      </c>
      <c r="C444" t="s">
        <v>375</v>
      </c>
      <c r="D444" t="str">
        <f t="shared" si="29"/>
        <v>21c</v>
      </c>
      <c r="E444" t="str">
        <f t="shared" si="30"/>
        <v>beräkna</v>
      </c>
      <c r="F444" t="str">
        <f t="shared" si="31"/>
        <v>5_x5_2x_G_21c</v>
      </c>
      <c r="G444" t="str">
        <f>IFERROR(INDEX(#REF!,MATCH('Kap5-6'!F444,#REF!,0),2),"")</f>
        <v/>
      </c>
      <c r="H444" s="32">
        <v>5</v>
      </c>
      <c r="I444" s="32" t="s">
        <v>254</v>
      </c>
      <c r="J444" s="47"/>
      <c r="K444" s="32" t="s">
        <v>177</v>
      </c>
      <c r="L444" s="43" t="s">
        <v>328</v>
      </c>
      <c r="M444" s="240"/>
      <c r="N444" s="7">
        <v>1</v>
      </c>
      <c r="O444" s="7" t="s">
        <v>283</v>
      </c>
      <c r="P444" s="7" t="s">
        <v>304</v>
      </c>
      <c r="Q444" s="8" t="s">
        <v>1100</v>
      </c>
      <c r="R444" s="8">
        <v>8.1</v>
      </c>
      <c r="S444" s="23" t="s">
        <v>1101</v>
      </c>
      <c r="T444" s="48"/>
    </row>
    <row r="445" spans="1:20" x14ac:dyDescent="0.2">
      <c r="A445">
        <f t="shared" si="28"/>
        <v>5</v>
      </c>
      <c r="B445" t="s">
        <v>33</v>
      </c>
      <c r="C445" t="s">
        <v>375</v>
      </c>
      <c r="D445" t="str">
        <f t="shared" si="29"/>
        <v>21c</v>
      </c>
      <c r="E445" t="str">
        <f t="shared" si="30"/>
        <v>beräkna</v>
      </c>
      <c r="F445" t="str">
        <f t="shared" si="31"/>
        <v>5_x5_2x_G_21c</v>
      </c>
      <c r="G445" t="str">
        <f>IFERROR(INDEX(#REF!,MATCH('Kap5-6'!F445,#REF!,0),2),"")</f>
        <v/>
      </c>
      <c r="H445" s="97"/>
      <c r="I445" s="97"/>
      <c r="J445" s="49"/>
      <c r="K445" s="97"/>
      <c r="L445" s="10"/>
      <c r="M445" s="241"/>
      <c r="N445" s="11">
        <v>2</v>
      </c>
      <c r="O445" s="11" t="s">
        <v>283</v>
      </c>
      <c r="P445" s="11" t="s">
        <v>304</v>
      </c>
      <c r="Q445" s="12" t="s">
        <v>1102</v>
      </c>
      <c r="R445" s="12">
        <v>1.8</v>
      </c>
      <c r="S445" s="9" t="s">
        <v>1103</v>
      </c>
      <c r="T445" s="48"/>
    </row>
    <row r="446" spans="1:20" ht="32" x14ac:dyDescent="0.2">
      <c r="A446">
        <f t="shared" si="28"/>
        <v>5</v>
      </c>
      <c r="B446" t="s">
        <v>33</v>
      </c>
      <c r="C446" t="s">
        <v>375</v>
      </c>
      <c r="D446" t="str">
        <f t="shared" si="29"/>
        <v>21c</v>
      </c>
      <c r="E446" t="str">
        <f t="shared" si="30"/>
        <v>beräkna</v>
      </c>
      <c r="F446" t="str">
        <f t="shared" si="31"/>
        <v>5_x5_2x_G_21c</v>
      </c>
      <c r="G446" t="str">
        <f>IFERROR(INDEX(#REF!,MATCH('Kap5-6'!F446,#REF!,0),2),"")</f>
        <v/>
      </c>
      <c r="H446" s="97"/>
      <c r="I446" s="97"/>
      <c r="J446" s="49"/>
      <c r="K446" s="97"/>
      <c r="L446" s="10"/>
      <c r="M446" s="241"/>
      <c r="N446" s="11">
        <v>2</v>
      </c>
      <c r="O446" s="11" t="s">
        <v>283</v>
      </c>
      <c r="P446" s="11" t="s">
        <v>304</v>
      </c>
      <c r="Q446" s="12" t="s">
        <v>1104</v>
      </c>
      <c r="R446" s="12">
        <v>-6.3</v>
      </c>
      <c r="S446" s="25" t="s">
        <v>1105</v>
      </c>
      <c r="T446" s="48"/>
    </row>
    <row r="447" spans="1:20" ht="17" thickBot="1" x14ac:dyDescent="0.25">
      <c r="A447">
        <f t="shared" si="28"/>
        <v>5</v>
      </c>
      <c r="B447" t="s">
        <v>33</v>
      </c>
      <c r="C447" t="s">
        <v>375</v>
      </c>
      <c r="D447" t="str">
        <f t="shared" si="29"/>
        <v>21c</v>
      </c>
      <c r="E447" t="str">
        <f t="shared" si="30"/>
        <v>beräkna</v>
      </c>
      <c r="F447" t="str">
        <f t="shared" si="31"/>
        <v>5_x5_2x_G_21c</v>
      </c>
      <c r="G447" t="str">
        <f>IFERROR(INDEX(#REF!,MATCH('Kap5-6'!F447,#REF!,0),2),"")</f>
        <v/>
      </c>
      <c r="H447" s="98"/>
      <c r="I447" s="98"/>
      <c r="J447" s="50"/>
      <c r="K447" s="98"/>
      <c r="L447" s="17"/>
      <c r="M447" s="242"/>
      <c r="N447" s="11">
        <v>2</v>
      </c>
      <c r="O447" s="11" t="s">
        <v>283</v>
      </c>
      <c r="P447" s="11" t="s">
        <v>304</v>
      </c>
      <c r="Q447" s="12" t="s">
        <v>1106</v>
      </c>
      <c r="R447" s="12">
        <v>3.7</v>
      </c>
      <c r="S447" s="13" t="s">
        <v>1107</v>
      </c>
      <c r="T447" s="48"/>
    </row>
    <row r="448" spans="1:20" ht="49" thickBot="1" x14ac:dyDescent="0.25">
      <c r="A448">
        <f t="shared" si="28"/>
        <v>5</v>
      </c>
      <c r="B448" t="s">
        <v>33</v>
      </c>
      <c r="C448" t="s">
        <v>375</v>
      </c>
      <c r="D448" t="str">
        <f t="shared" si="29"/>
        <v>22a</v>
      </c>
      <c r="E448" t="str">
        <f t="shared" si="30"/>
        <v>Resonera</v>
      </c>
      <c r="F448" t="str">
        <f t="shared" si="31"/>
        <v>5_x5_2x_G_22a</v>
      </c>
      <c r="G448" t="str">
        <f>IFERROR(INDEX(#REF!,MATCH('Kap5-6'!F448,#REF!,0),2),"")</f>
        <v/>
      </c>
      <c r="H448" s="32">
        <v>5</v>
      </c>
      <c r="I448" s="32" t="s">
        <v>254</v>
      </c>
      <c r="J448" s="47"/>
      <c r="K448" s="32" t="s">
        <v>83</v>
      </c>
      <c r="L448" s="43" t="s">
        <v>283</v>
      </c>
      <c r="M448" s="240"/>
      <c r="N448" s="7">
        <v>1</v>
      </c>
      <c r="O448" s="7" t="s">
        <v>283</v>
      </c>
      <c r="P448" s="7" t="s">
        <v>304</v>
      </c>
      <c r="Q448" s="8" t="s">
        <v>1108</v>
      </c>
      <c r="R448" s="8">
        <v>12</v>
      </c>
      <c r="S448" s="23" t="s">
        <v>1109</v>
      </c>
      <c r="T448" s="48"/>
    </row>
    <row r="449" spans="1:20" ht="32" x14ac:dyDescent="0.2">
      <c r="A449">
        <f t="shared" si="28"/>
        <v>5</v>
      </c>
      <c r="B449" t="s">
        <v>33</v>
      </c>
      <c r="C449" t="s">
        <v>375</v>
      </c>
      <c r="D449" t="str">
        <f t="shared" si="29"/>
        <v>22a</v>
      </c>
      <c r="E449" t="str">
        <f t="shared" si="30"/>
        <v>Resonera</v>
      </c>
      <c r="F449" t="str">
        <f t="shared" si="31"/>
        <v>5_x5_2x_G_22a</v>
      </c>
      <c r="G449" t="str">
        <f>IFERROR(INDEX(#REF!,MATCH('Kap5-6'!F449,#REF!,0),2),"")</f>
        <v/>
      </c>
      <c r="H449" s="97"/>
      <c r="I449" s="97"/>
      <c r="J449" s="49"/>
      <c r="K449" s="97"/>
      <c r="L449" s="10"/>
      <c r="M449" s="241"/>
      <c r="N449" s="11">
        <v>2</v>
      </c>
      <c r="O449" s="11" t="s">
        <v>283</v>
      </c>
      <c r="P449" s="11" t="s">
        <v>304</v>
      </c>
      <c r="Q449" s="12" t="s">
        <v>1110</v>
      </c>
      <c r="R449" s="12">
        <v>6</v>
      </c>
      <c r="S449" s="9" t="s">
        <v>1111</v>
      </c>
      <c r="T449" s="48"/>
    </row>
    <row r="450" spans="1:20" ht="17" thickBot="1" x14ac:dyDescent="0.25">
      <c r="A450">
        <f t="shared" ref="A450:A513" si="32">IF(H450="",A449,H450)</f>
        <v>5</v>
      </c>
      <c r="B450" t="s">
        <v>33</v>
      </c>
      <c r="C450" t="s">
        <v>375</v>
      </c>
      <c r="D450" t="str">
        <f t="shared" ref="D450:D513" si="33">IF(K450="",D449,K450)</f>
        <v>22a</v>
      </c>
      <c r="E450" t="str">
        <f t="shared" ref="E450:E513" si="34">IF(L450="",E449,L450)</f>
        <v>Resonera</v>
      </c>
      <c r="F450" t="str">
        <f t="shared" si="31"/>
        <v>5_x5_2x_G_22a</v>
      </c>
      <c r="G450" t="str">
        <f>IFERROR(INDEX(#REF!,MATCH('Kap5-6'!F450,#REF!,0),2),"")</f>
        <v/>
      </c>
      <c r="H450" s="98"/>
      <c r="I450" s="98"/>
      <c r="J450" s="50"/>
      <c r="K450" s="98"/>
      <c r="L450" s="17"/>
      <c r="M450" s="242"/>
      <c r="N450" s="20"/>
      <c r="O450" s="20"/>
      <c r="P450" s="20"/>
      <c r="Q450" s="22"/>
      <c r="R450" s="22"/>
      <c r="S450" s="13"/>
      <c r="T450" s="48"/>
    </row>
    <row r="451" spans="1:20" ht="17" thickBot="1" x14ac:dyDescent="0.25">
      <c r="A451">
        <f t="shared" si="32"/>
        <v>5</v>
      </c>
      <c r="B451" t="s">
        <v>33</v>
      </c>
      <c r="C451" t="s">
        <v>375</v>
      </c>
      <c r="D451" t="str">
        <f t="shared" si="33"/>
        <v>22b</v>
      </c>
      <c r="E451" t="str">
        <f t="shared" si="34"/>
        <v>Resonera</v>
      </c>
      <c r="F451" t="str">
        <f t="shared" ref="F451:F514" si="35">A451&amp;"_"&amp;C451&amp;"_"&amp;B451&amp;"_"&amp;D451</f>
        <v>5_x5_2x_G_22b</v>
      </c>
      <c r="G451" t="str">
        <f>IFERROR(INDEX(#REF!,MATCH('Kap5-6'!F451,#REF!,0),2),"")</f>
        <v/>
      </c>
      <c r="H451" s="32">
        <v>5</v>
      </c>
      <c r="I451" s="32" t="s">
        <v>254</v>
      </c>
      <c r="J451" s="47"/>
      <c r="K451" s="32" t="s">
        <v>84</v>
      </c>
      <c r="L451" s="43" t="s">
        <v>283</v>
      </c>
      <c r="M451" s="240"/>
      <c r="N451" s="7">
        <v>1</v>
      </c>
      <c r="O451" s="7" t="s">
        <v>283</v>
      </c>
      <c r="P451" s="7" t="s">
        <v>304</v>
      </c>
      <c r="Q451" s="8" t="s">
        <v>1112</v>
      </c>
      <c r="R451" s="8">
        <v>15</v>
      </c>
      <c r="S451" s="23" t="s">
        <v>1113</v>
      </c>
      <c r="T451" s="48"/>
    </row>
    <row r="452" spans="1:20" ht="32" x14ac:dyDescent="0.2">
      <c r="A452">
        <f t="shared" si="32"/>
        <v>5</v>
      </c>
      <c r="B452" t="s">
        <v>33</v>
      </c>
      <c r="C452" t="s">
        <v>375</v>
      </c>
      <c r="D452" t="str">
        <f t="shared" si="33"/>
        <v>22b</v>
      </c>
      <c r="E452" t="str">
        <f t="shared" si="34"/>
        <v>Resonera</v>
      </c>
      <c r="F452" t="str">
        <f t="shared" si="35"/>
        <v>5_x5_2x_G_22b</v>
      </c>
      <c r="G452" t="str">
        <f>IFERROR(INDEX(#REF!,MATCH('Kap5-6'!F452,#REF!,0),2),"")</f>
        <v/>
      </c>
      <c r="H452" s="97"/>
      <c r="I452" s="97"/>
      <c r="J452" s="49"/>
      <c r="K452" s="97"/>
      <c r="L452" s="10"/>
      <c r="M452" s="241"/>
      <c r="N452" s="11">
        <v>2</v>
      </c>
      <c r="O452" s="11" t="s">
        <v>283</v>
      </c>
      <c r="P452" s="11" t="s">
        <v>304</v>
      </c>
      <c r="Q452" s="12" t="s">
        <v>1114</v>
      </c>
      <c r="R452" s="12">
        <v>5</v>
      </c>
      <c r="S452" s="9" t="s">
        <v>1115</v>
      </c>
      <c r="T452" s="48"/>
    </row>
    <row r="453" spans="1:20" ht="17" thickBot="1" x14ac:dyDescent="0.25">
      <c r="A453">
        <f t="shared" si="32"/>
        <v>5</v>
      </c>
      <c r="B453" t="s">
        <v>33</v>
      </c>
      <c r="C453" t="s">
        <v>375</v>
      </c>
      <c r="D453" t="str">
        <f t="shared" si="33"/>
        <v>22b</v>
      </c>
      <c r="E453" t="str">
        <f t="shared" si="34"/>
        <v>Resonera</v>
      </c>
      <c r="F453" t="str">
        <f t="shared" si="35"/>
        <v>5_x5_2x_G_22b</v>
      </c>
      <c r="G453" t="str">
        <f>IFERROR(INDEX(#REF!,MATCH('Kap5-6'!F453,#REF!,0),2),"")</f>
        <v/>
      </c>
      <c r="H453" s="98"/>
      <c r="I453" s="98"/>
      <c r="J453" s="50"/>
      <c r="K453" s="98"/>
      <c r="L453" s="17"/>
      <c r="M453" s="242"/>
      <c r="N453" s="20"/>
      <c r="O453" s="20"/>
      <c r="P453" s="20"/>
      <c r="Q453" s="22"/>
      <c r="R453" s="22"/>
      <c r="S453" s="13"/>
      <c r="T453" s="48"/>
    </row>
    <row r="454" spans="1:20" ht="33" thickBot="1" x14ac:dyDescent="0.25">
      <c r="A454">
        <f t="shared" si="32"/>
        <v>5</v>
      </c>
      <c r="B454" t="s">
        <v>33</v>
      </c>
      <c r="C454" t="s">
        <v>375</v>
      </c>
      <c r="D454" t="str">
        <f t="shared" si="33"/>
        <v>22c</v>
      </c>
      <c r="E454" t="str">
        <f t="shared" si="34"/>
        <v>Resonera</v>
      </c>
      <c r="F454" t="str">
        <f t="shared" si="35"/>
        <v>5_x5_2x_G_22c</v>
      </c>
      <c r="G454" t="str">
        <f>IFERROR(INDEX(#REF!,MATCH('Kap5-6'!F454,#REF!,0),2),"")</f>
        <v/>
      </c>
      <c r="H454" s="32">
        <v>5</v>
      </c>
      <c r="I454" s="32" t="s">
        <v>254</v>
      </c>
      <c r="J454" s="47"/>
      <c r="K454" s="32" t="s">
        <v>85</v>
      </c>
      <c r="L454" s="43" t="s">
        <v>283</v>
      </c>
      <c r="M454" s="240"/>
      <c r="N454" s="7">
        <v>1</v>
      </c>
      <c r="O454" s="7" t="s">
        <v>283</v>
      </c>
      <c r="P454" s="7" t="s">
        <v>304</v>
      </c>
      <c r="Q454" s="8" t="s">
        <v>1116</v>
      </c>
      <c r="R454" s="8">
        <v>40</v>
      </c>
      <c r="S454" s="23" t="s">
        <v>1117</v>
      </c>
      <c r="T454" s="48"/>
    </row>
    <row r="455" spans="1:20" ht="48" x14ac:dyDescent="0.2">
      <c r="A455">
        <f t="shared" si="32"/>
        <v>5</v>
      </c>
      <c r="B455" t="s">
        <v>33</v>
      </c>
      <c r="C455" t="s">
        <v>375</v>
      </c>
      <c r="D455" t="str">
        <f t="shared" si="33"/>
        <v>22c</v>
      </c>
      <c r="E455" t="str">
        <f t="shared" si="34"/>
        <v>Resonera</v>
      </c>
      <c r="F455" t="str">
        <f t="shared" si="35"/>
        <v>5_x5_2x_G_22c</v>
      </c>
      <c r="G455" t="str">
        <f>IFERROR(INDEX(#REF!,MATCH('Kap5-6'!F455,#REF!,0),2),"")</f>
        <v/>
      </c>
      <c r="H455" s="97"/>
      <c r="I455" s="97"/>
      <c r="J455" s="49"/>
      <c r="K455" s="97"/>
      <c r="L455" s="10"/>
      <c r="M455" s="241"/>
      <c r="N455" s="11">
        <v>2</v>
      </c>
      <c r="O455" s="11" t="s">
        <v>283</v>
      </c>
      <c r="P455" s="11" t="s">
        <v>304</v>
      </c>
      <c r="Q455" s="12" t="s">
        <v>1118</v>
      </c>
      <c r="R455" s="12">
        <v>8</v>
      </c>
      <c r="S455" s="9" t="s">
        <v>1119</v>
      </c>
      <c r="T455" s="48"/>
    </row>
    <row r="456" spans="1:20" ht="17" thickBot="1" x14ac:dyDescent="0.25">
      <c r="A456">
        <f t="shared" si="32"/>
        <v>5</v>
      </c>
      <c r="B456" t="s">
        <v>33</v>
      </c>
      <c r="C456" t="s">
        <v>375</v>
      </c>
      <c r="D456" t="str">
        <f t="shared" si="33"/>
        <v>22c</v>
      </c>
      <c r="E456" t="str">
        <f t="shared" si="34"/>
        <v>Resonera</v>
      </c>
      <c r="F456" t="str">
        <f t="shared" si="35"/>
        <v>5_x5_2x_G_22c</v>
      </c>
      <c r="G456" t="str">
        <f>IFERROR(INDEX(#REF!,MATCH('Kap5-6'!F456,#REF!,0),2),"")</f>
        <v/>
      </c>
      <c r="H456" s="98"/>
      <c r="I456" s="98"/>
      <c r="J456" s="50"/>
      <c r="K456" s="98"/>
      <c r="L456" s="17"/>
      <c r="M456" s="242"/>
      <c r="N456" s="20"/>
      <c r="O456" s="20"/>
      <c r="P456" s="20"/>
      <c r="Q456" s="22"/>
      <c r="R456" s="22"/>
      <c r="S456" s="13"/>
      <c r="T456" s="48"/>
    </row>
    <row r="457" spans="1:20" ht="81" thickBot="1" x14ac:dyDescent="0.25">
      <c r="A457">
        <f t="shared" si="32"/>
        <v>5</v>
      </c>
      <c r="B457" t="s">
        <v>33</v>
      </c>
      <c r="C457" t="s">
        <v>375</v>
      </c>
      <c r="D457" t="str">
        <f t="shared" si="33"/>
        <v>23a</v>
      </c>
      <c r="E457" t="str">
        <f t="shared" si="34"/>
        <v>beräkna</v>
      </c>
      <c r="F457" t="str">
        <f t="shared" si="35"/>
        <v>5_x5_2x_G_23a</v>
      </c>
      <c r="G457" t="str">
        <f>IFERROR(INDEX(#REF!,MATCH('Kap5-6'!F457,#REF!,0),2),"")</f>
        <v/>
      </c>
      <c r="H457" s="32">
        <v>5</v>
      </c>
      <c r="I457" s="32" t="s">
        <v>254</v>
      </c>
      <c r="J457" s="47"/>
      <c r="K457" s="32" t="s">
        <v>86</v>
      </c>
      <c r="L457" s="43" t="s">
        <v>328</v>
      </c>
      <c r="M457" s="240"/>
      <c r="N457" s="7">
        <v>1</v>
      </c>
      <c r="O457" s="7" t="s">
        <v>283</v>
      </c>
      <c r="P457" s="7" t="s">
        <v>304</v>
      </c>
      <c r="Q457" s="8" t="s">
        <v>1120</v>
      </c>
      <c r="R457" s="8">
        <v>140</v>
      </c>
      <c r="S457" s="23" t="s">
        <v>1121</v>
      </c>
      <c r="T457" s="48"/>
    </row>
    <row r="458" spans="1:20" x14ac:dyDescent="0.2">
      <c r="A458">
        <f t="shared" si="32"/>
        <v>5</v>
      </c>
      <c r="B458" t="s">
        <v>33</v>
      </c>
      <c r="C458" t="s">
        <v>375</v>
      </c>
      <c r="D458" t="str">
        <f t="shared" si="33"/>
        <v>23a</v>
      </c>
      <c r="E458" t="str">
        <f t="shared" si="34"/>
        <v>beräkna</v>
      </c>
      <c r="F458" t="str">
        <f t="shared" si="35"/>
        <v>5_x5_2x_G_23a</v>
      </c>
      <c r="G458" t="str">
        <f>IFERROR(INDEX(#REF!,MATCH('Kap5-6'!F458,#REF!,0),2),"")</f>
        <v/>
      </c>
      <c r="H458" s="97"/>
      <c r="I458" s="97"/>
      <c r="J458" s="49"/>
      <c r="K458" s="97"/>
      <c r="L458" s="10"/>
      <c r="M458" s="241"/>
      <c r="N458" s="11"/>
      <c r="O458" s="11"/>
      <c r="P458" s="11"/>
      <c r="Q458" s="12"/>
      <c r="R458" s="12"/>
      <c r="S458" s="9"/>
      <c r="T458" s="48"/>
    </row>
    <row r="459" spans="1:20" ht="17" thickBot="1" x14ac:dyDescent="0.25">
      <c r="A459">
        <f t="shared" si="32"/>
        <v>5</v>
      </c>
      <c r="B459" t="s">
        <v>33</v>
      </c>
      <c r="C459" t="s">
        <v>375</v>
      </c>
      <c r="D459" t="str">
        <f t="shared" si="33"/>
        <v>23a</v>
      </c>
      <c r="E459" t="str">
        <f t="shared" si="34"/>
        <v>beräkna</v>
      </c>
      <c r="F459" t="str">
        <f t="shared" si="35"/>
        <v>5_x5_2x_G_23a</v>
      </c>
      <c r="G459" t="str">
        <f>IFERROR(INDEX(#REF!,MATCH('Kap5-6'!F459,#REF!,0),2),"")</f>
        <v/>
      </c>
      <c r="H459" s="98"/>
      <c r="I459" s="98"/>
      <c r="J459" s="50"/>
      <c r="K459" s="98"/>
      <c r="L459" s="17"/>
      <c r="M459" s="242"/>
      <c r="N459" s="20"/>
      <c r="O459" s="20"/>
      <c r="P459" s="20"/>
      <c r="Q459" s="22"/>
      <c r="R459" s="22"/>
      <c r="S459" s="13"/>
      <c r="T459" s="48"/>
    </row>
    <row r="460" spans="1:20" ht="49" thickBot="1" x14ac:dyDescent="0.25">
      <c r="A460">
        <f t="shared" si="32"/>
        <v>5</v>
      </c>
      <c r="B460" t="s">
        <v>33</v>
      </c>
      <c r="C460" t="s">
        <v>375</v>
      </c>
      <c r="D460" t="str">
        <f t="shared" si="33"/>
        <v>23b</v>
      </c>
      <c r="E460" t="str">
        <f t="shared" si="34"/>
        <v>beräkna</v>
      </c>
      <c r="F460" t="str">
        <f t="shared" si="35"/>
        <v>5_x5_2x_G_23b</v>
      </c>
      <c r="G460" t="str">
        <f>IFERROR(INDEX(#REF!,MATCH('Kap5-6'!F460,#REF!,0),2),"")</f>
        <v/>
      </c>
      <c r="H460" s="32">
        <v>5</v>
      </c>
      <c r="I460" s="32" t="s">
        <v>254</v>
      </c>
      <c r="J460" s="47"/>
      <c r="K460" s="32" t="s">
        <v>87</v>
      </c>
      <c r="L460" s="43" t="s">
        <v>328</v>
      </c>
      <c r="M460" s="240"/>
      <c r="N460" s="7">
        <v>1</v>
      </c>
      <c r="O460" s="7" t="s">
        <v>283</v>
      </c>
      <c r="P460" s="7" t="s">
        <v>304</v>
      </c>
      <c r="Q460" s="8" t="s">
        <v>1122</v>
      </c>
      <c r="R460" s="8">
        <v>253</v>
      </c>
      <c r="S460" s="23" t="s">
        <v>1123</v>
      </c>
      <c r="T460" s="48"/>
    </row>
    <row r="461" spans="1:20" x14ac:dyDescent="0.2">
      <c r="A461">
        <f t="shared" si="32"/>
        <v>5</v>
      </c>
      <c r="B461" t="s">
        <v>33</v>
      </c>
      <c r="C461" t="s">
        <v>375</v>
      </c>
      <c r="D461" t="str">
        <f t="shared" si="33"/>
        <v>23b</v>
      </c>
      <c r="E461" t="str">
        <f t="shared" si="34"/>
        <v>beräkna</v>
      </c>
      <c r="F461" t="str">
        <f t="shared" si="35"/>
        <v>5_x5_2x_G_23b</v>
      </c>
      <c r="G461" t="str">
        <f>IFERROR(INDEX(#REF!,MATCH('Kap5-6'!F461,#REF!,0),2),"")</f>
        <v/>
      </c>
      <c r="H461" s="97"/>
      <c r="I461" s="97"/>
      <c r="J461" s="49"/>
      <c r="K461" s="97"/>
      <c r="L461" s="10"/>
      <c r="M461" s="241"/>
      <c r="N461" s="11"/>
      <c r="O461" s="11"/>
      <c r="P461" s="11"/>
      <c r="Q461" s="12"/>
      <c r="R461" s="12"/>
      <c r="S461" s="9"/>
      <c r="T461" s="48"/>
    </row>
    <row r="462" spans="1:20" ht="17" thickBot="1" x14ac:dyDescent="0.25">
      <c r="A462">
        <f t="shared" si="32"/>
        <v>5</v>
      </c>
      <c r="B462" t="s">
        <v>33</v>
      </c>
      <c r="C462" t="s">
        <v>375</v>
      </c>
      <c r="D462" t="str">
        <f t="shared" si="33"/>
        <v>23b</v>
      </c>
      <c r="E462" t="str">
        <f t="shared" si="34"/>
        <v>beräkna</v>
      </c>
      <c r="F462" t="str">
        <f t="shared" si="35"/>
        <v>5_x5_2x_G_23b</v>
      </c>
      <c r="G462" t="str">
        <f>IFERROR(INDEX(#REF!,MATCH('Kap5-6'!F462,#REF!,0),2),"")</f>
        <v/>
      </c>
      <c r="H462" s="98"/>
      <c r="I462" s="98"/>
      <c r="J462" s="50"/>
      <c r="K462" s="98"/>
      <c r="L462" s="17"/>
      <c r="M462" s="242"/>
      <c r="N462" s="20"/>
      <c r="O462" s="20"/>
      <c r="P462" s="20"/>
      <c r="Q462" s="22"/>
      <c r="R462" s="22"/>
      <c r="S462" s="13"/>
      <c r="T462" s="48"/>
    </row>
    <row r="463" spans="1:20" ht="33" thickBot="1" x14ac:dyDescent="0.25">
      <c r="A463">
        <f t="shared" si="32"/>
        <v>5</v>
      </c>
      <c r="B463" t="s">
        <v>33</v>
      </c>
      <c r="C463" t="s">
        <v>375</v>
      </c>
      <c r="D463" t="str">
        <f t="shared" si="33"/>
        <v>23c</v>
      </c>
      <c r="E463" t="str">
        <f t="shared" si="34"/>
        <v>beräkna</v>
      </c>
      <c r="F463" t="str">
        <f t="shared" si="35"/>
        <v>5_x5_2x_G_23c</v>
      </c>
      <c r="G463" t="str">
        <f>IFERROR(INDEX(#REF!,MATCH('Kap5-6'!F463,#REF!,0),2),"")</f>
        <v/>
      </c>
      <c r="H463" s="32">
        <v>5</v>
      </c>
      <c r="I463" s="32" t="s">
        <v>254</v>
      </c>
      <c r="J463" s="47"/>
      <c r="K463" s="32" t="s">
        <v>88</v>
      </c>
      <c r="L463" s="43" t="s">
        <v>328</v>
      </c>
      <c r="M463" s="240"/>
      <c r="N463" s="7">
        <v>1</v>
      </c>
      <c r="O463" s="7" t="s">
        <v>283</v>
      </c>
      <c r="P463" s="7" t="s">
        <v>304</v>
      </c>
      <c r="Q463" s="8" t="s">
        <v>1124</v>
      </c>
      <c r="R463" s="8">
        <v>1200</v>
      </c>
      <c r="S463" s="13" t="s">
        <v>1125</v>
      </c>
      <c r="T463" s="48"/>
    </row>
    <row r="464" spans="1:20" x14ac:dyDescent="0.2">
      <c r="A464">
        <f t="shared" si="32"/>
        <v>5</v>
      </c>
      <c r="B464" t="s">
        <v>33</v>
      </c>
      <c r="C464" t="s">
        <v>375</v>
      </c>
      <c r="D464" t="str">
        <f t="shared" si="33"/>
        <v>23c</v>
      </c>
      <c r="E464" t="str">
        <f t="shared" si="34"/>
        <v>beräkna</v>
      </c>
      <c r="F464" t="str">
        <f t="shared" si="35"/>
        <v>5_x5_2x_G_23c</v>
      </c>
      <c r="G464" t="str">
        <f>IFERROR(INDEX(#REF!,MATCH('Kap5-6'!F464,#REF!,0),2),"")</f>
        <v/>
      </c>
      <c r="H464" s="97"/>
      <c r="I464" s="97"/>
      <c r="J464" s="49"/>
      <c r="K464" s="97"/>
      <c r="L464" s="10"/>
      <c r="M464" s="241"/>
      <c r="N464" s="11"/>
      <c r="O464" s="11"/>
      <c r="P464" s="11"/>
      <c r="Q464" s="12"/>
      <c r="R464" s="12"/>
      <c r="S464" s="9"/>
      <c r="T464" s="48"/>
    </row>
    <row r="465" spans="1:20" ht="17" thickBot="1" x14ac:dyDescent="0.25">
      <c r="A465">
        <f t="shared" si="32"/>
        <v>5</v>
      </c>
      <c r="B465" t="s">
        <v>33</v>
      </c>
      <c r="C465" t="s">
        <v>375</v>
      </c>
      <c r="D465" t="str">
        <f t="shared" si="33"/>
        <v>23c</v>
      </c>
      <c r="E465" t="str">
        <f t="shared" si="34"/>
        <v>beräkna</v>
      </c>
      <c r="F465" t="str">
        <f t="shared" si="35"/>
        <v>5_x5_2x_G_23c</v>
      </c>
      <c r="G465" t="str">
        <f>IFERROR(INDEX(#REF!,MATCH('Kap5-6'!F465,#REF!,0),2),"")</f>
        <v/>
      </c>
      <c r="H465" s="98"/>
      <c r="I465" s="98"/>
      <c r="J465" s="50"/>
      <c r="K465" s="98"/>
      <c r="L465" s="17"/>
      <c r="M465" s="242"/>
      <c r="N465" s="20"/>
      <c r="O465" s="20"/>
      <c r="P465" s="20"/>
      <c r="Q465" s="22"/>
      <c r="R465" s="22"/>
      <c r="S465" s="13"/>
      <c r="T465" s="48"/>
    </row>
    <row r="466" spans="1:20" ht="33" thickBot="1" x14ac:dyDescent="0.25">
      <c r="A466">
        <f t="shared" si="32"/>
        <v>5</v>
      </c>
      <c r="B466" t="s">
        <v>33</v>
      </c>
      <c r="C466" t="s">
        <v>375</v>
      </c>
      <c r="D466" t="str">
        <f t="shared" si="33"/>
        <v>23d</v>
      </c>
      <c r="E466" t="str">
        <f t="shared" si="34"/>
        <v>beräkna</v>
      </c>
      <c r="F466" t="str">
        <f t="shared" si="35"/>
        <v>5_x5_2x_G_23d</v>
      </c>
      <c r="G466" t="str">
        <f>IFERROR(INDEX(#REF!,MATCH('Kap5-6'!F466,#REF!,0),2),"")</f>
        <v/>
      </c>
      <c r="H466" s="32">
        <v>5</v>
      </c>
      <c r="I466" s="32" t="s">
        <v>254</v>
      </c>
      <c r="J466" s="47"/>
      <c r="K466" s="32" t="s">
        <v>221</v>
      </c>
      <c r="L466" s="43" t="s">
        <v>328</v>
      </c>
      <c r="M466" s="240"/>
      <c r="N466" s="7">
        <v>1</v>
      </c>
      <c r="O466" s="7" t="s">
        <v>283</v>
      </c>
      <c r="P466" s="7" t="s">
        <v>304</v>
      </c>
      <c r="Q466" s="8" t="s">
        <v>1126</v>
      </c>
      <c r="R466" s="8">
        <v>680</v>
      </c>
      <c r="S466" s="13" t="s">
        <v>1127</v>
      </c>
      <c r="T466" s="48"/>
    </row>
    <row r="467" spans="1:20" x14ac:dyDescent="0.2">
      <c r="A467">
        <f t="shared" si="32"/>
        <v>5</v>
      </c>
      <c r="B467" t="s">
        <v>33</v>
      </c>
      <c r="C467" t="s">
        <v>375</v>
      </c>
      <c r="D467" t="str">
        <f t="shared" si="33"/>
        <v>23d</v>
      </c>
      <c r="E467" t="str">
        <f t="shared" si="34"/>
        <v>beräkna</v>
      </c>
      <c r="F467" t="str">
        <f t="shared" si="35"/>
        <v>5_x5_2x_G_23d</v>
      </c>
      <c r="G467" t="str">
        <f>IFERROR(INDEX(#REF!,MATCH('Kap5-6'!F467,#REF!,0),2),"")</f>
        <v/>
      </c>
      <c r="H467" s="97"/>
      <c r="I467" s="97"/>
      <c r="J467" s="49"/>
      <c r="K467" s="97"/>
      <c r="L467" s="10"/>
      <c r="M467" s="241"/>
      <c r="N467" s="11"/>
      <c r="O467" s="11"/>
      <c r="P467" s="11"/>
      <c r="Q467" s="12"/>
      <c r="R467" s="12"/>
      <c r="S467" s="9"/>
      <c r="T467" s="48"/>
    </row>
    <row r="468" spans="1:20" ht="17" thickBot="1" x14ac:dyDescent="0.25">
      <c r="A468">
        <f t="shared" si="32"/>
        <v>5</v>
      </c>
      <c r="B468" t="s">
        <v>33</v>
      </c>
      <c r="C468" t="s">
        <v>375</v>
      </c>
      <c r="D468" t="str">
        <f t="shared" si="33"/>
        <v>23d</v>
      </c>
      <c r="E468" t="str">
        <f t="shared" si="34"/>
        <v>beräkna</v>
      </c>
      <c r="F468" t="str">
        <f t="shared" si="35"/>
        <v>5_x5_2x_G_23d</v>
      </c>
      <c r="G468" t="str">
        <f>IFERROR(INDEX(#REF!,MATCH('Kap5-6'!F468,#REF!,0),2),"")</f>
        <v/>
      </c>
      <c r="H468" s="98"/>
      <c r="I468" s="98"/>
      <c r="J468" s="50"/>
      <c r="K468" s="98"/>
      <c r="L468" s="17"/>
      <c r="M468" s="242"/>
      <c r="N468" s="20"/>
      <c r="O468" s="20"/>
      <c r="P468" s="20"/>
      <c r="Q468" s="22"/>
      <c r="R468" s="22"/>
      <c r="S468" s="13"/>
      <c r="T468" s="48"/>
    </row>
    <row r="469" spans="1:20" ht="65" thickBot="1" x14ac:dyDescent="0.25">
      <c r="A469">
        <f t="shared" si="32"/>
        <v>5</v>
      </c>
      <c r="B469" t="s">
        <v>33</v>
      </c>
      <c r="C469" t="s">
        <v>375</v>
      </c>
      <c r="D469" t="str">
        <f t="shared" si="33"/>
        <v>24a</v>
      </c>
      <c r="E469" t="str">
        <f t="shared" si="34"/>
        <v>beräkna</v>
      </c>
      <c r="F469" t="str">
        <f t="shared" si="35"/>
        <v>5_x5_2x_G_24a</v>
      </c>
      <c r="G469" t="str">
        <f>IFERROR(INDEX(#REF!,MATCH('Kap5-6'!F469,#REF!,0),2),"")</f>
        <v/>
      </c>
      <c r="H469" s="32">
        <v>5</v>
      </c>
      <c r="I469" s="32" t="s">
        <v>254</v>
      </c>
      <c r="J469" s="47"/>
      <c r="K469" s="104" t="s">
        <v>89</v>
      </c>
      <c r="L469" s="43" t="s">
        <v>328</v>
      </c>
      <c r="M469" s="240"/>
      <c r="N469" s="7">
        <v>1</v>
      </c>
      <c r="O469" s="7" t="s">
        <v>283</v>
      </c>
      <c r="P469" s="7" t="s">
        <v>311</v>
      </c>
      <c r="Q469" s="8" t="s">
        <v>1128</v>
      </c>
      <c r="R469" s="8" t="s">
        <v>1129</v>
      </c>
      <c r="S469" s="23" t="s">
        <v>1130</v>
      </c>
      <c r="T469" s="48"/>
    </row>
    <row r="470" spans="1:20" x14ac:dyDescent="0.2">
      <c r="A470">
        <f t="shared" si="32"/>
        <v>5</v>
      </c>
      <c r="B470" t="s">
        <v>33</v>
      </c>
      <c r="C470" t="s">
        <v>375</v>
      </c>
      <c r="D470" t="str">
        <f t="shared" si="33"/>
        <v>24a</v>
      </c>
      <c r="E470" t="str">
        <f t="shared" si="34"/>
        <v>beräkna</v>
      </c>
      <c r="F470" t="str">
        <f t="shared" si="35"/>
        <v>5_x5_2x_G_24a</v>
      </c>
      <c r="G470" t="str">
        <f>IFERROR(INDEX(#REF!,MATCH('Kap5-6'!F470,#REF!,0),2),"")</f>
        <v/>
      </c>
      <c r="H470" s="97"/>
      <c r="I470" s="97"/>
      <c r="J470" s="49"/>
      <c r="K470" s="105"/>
      <c r="L470" s="10"/>
      <c r="M470" s="241"/>
      <c r="N470" s="11"/>
      <c r="O470" s="11"/>
      <c r="P470" s="11"/>
      <c r="Q470" s="12"/>
      <c r="R470" s="12"/>
      <c r="S470" s="9"/>
      <c r="T470" s="48"/>
    </row>
    <row r="471" spans="1:20" ht="17" thickBot="1" x14ac:dyDescent="0.25">
      <c r="A471">
        <f t="shared" si="32"/>
        <v>5</v>
      </c>
      <c r="B471" t="s">
        <v>33</v>
      </c>
      <c r="C471" t="s">
        <v>375</v>
      </c>
      <c r="D471" t="str">
        <f t="shared" si="33"/>
        <v>24a</v>
      </c>
      <c r="E471" t="str">
        <f t="shared" si="34"/>
        <v>beräkna</v>
      </c>
      <c r="F471" t="str">
        <f t="shared" si="35"/>
        <v>5_x5_2x_G_24a</v>
      </c>
      <c r="G471" t="str">
        <f>IFERROR(INDEX(#REF!,MATCH('Kap5-6'!F471,#REF!,0),2),"")</f>
        <v/>
      </c>
      <c r="H471" s="98"/>
      <c r="I471" s="98"/>
      <c r="J471" s="50"/>
      <c r="K471" s="106"/>
      <c r="L471" s="17"/>
      <c r="M471" s="242"/>
      <c r="N471" s="20"/>
      <c r="O471" s="20"/>
      <c r="P471" s="20"/>
      <c r="Q471" s="22"/>
      <c r="R471" s="22"/>
      <c r="S471" s="13"/>
      <c r="T471" s="48"/>
    </row>
    <row r="472" spans="1:20" ht="65" thickBot="1" x14ac:dyDescent="0.25">
      <c r="A472">
        <f t="shared" si="32"/>
        <v>5</v>
      </c>
      <c r="B472" t="s">
        <v>33</v>
      </c>
      <c r="C472" t="s">
        <v>375</v>
      </c>
      <c r="D472" t="str">
        <f t="shared" si="33"/>
        <v>24b</v>
      </c>
      <c r="E472" t="str">
        <f t="shared" si="34"/>
        <v>beräkna</v>
      </c>
      <c r="F472" t="str">
        <f t="shared" si="35"/>
        <v>5_x5_2x_G_24b</v>
      </c>
      <c r="G472" t="str">
        <f>IFERROR(INDEX(#REF!,MATCH('Kap5-6'!F472,#REF!,0),2),"")</f>
        <v/>
      </c>
      <c r="H472" s="32">
        <v>5</v>
      </c>
      <c r="I472" s="32" t="s">
        <v>254</v>
      </c>
      <c r="J472" s="47"/>
      <c r="K472" s="104" t="s">
        <v>90</v>
      </c>
      <c r="L472" s="43" t="s">
        <v>328</v>
      </c>
      <c r="M472" s="240"/>
      <c r="N472" s="7">
        <v>1</v>
      </c>
      <c r="O472" s="7" t="s">
        <v>283</v>
      </c>
      <c r="P472" s="7" t="s">
        <v>311</v>
      </c>
      <c r="Q472" s="8" t="s">
        <v>1131</v>
      </c>
      <c r="R472" s="8" t="s">
        <v>1132</v>
      </c>
      <c r="S472" s="23" t="s">
        <v>1133</v>
      </c>
      <c r="T472" s="48"/>
    </row>
    <row r="473" spans="1:20" x14ac:dyDescent="0.2">
      <c r="A473">
        <f t="shared" si="32"/>
        <v>5</v>
      </c>
      <c r="B473" t="s">
        <v>33</v>
      </c>
      <c r="C473" t="s">
        <v>375</v>
      </c>
      <c r="D473" t="str">
        <f t="shared" si="33"/>
        <v>24b</v>
      </c>
      <c r="E473" t="str">
        <f t="shared" si="34"/>
        <v>beräkna</v>
      </c>
      <c r="F473" t="str">
        <f t="shared" si="35"/>
        <v>5_x5_2x_G_24b</v>
      </c>
      <c r="G473" t="str">
        <f>IFERROR(INDEX(#REF!,MATCH('Kap5-6'!F473,#REF!,0),2),"")</f>
        <v/>
      </c>
      <c r="H473" s="97"/>
      <c r="I473" s="97"/>
      <c r="J473" s="49"/>
      <c r="K473" s="105"/>
      <c r="L473" s="10"/>
      <c r="M473" s="241"/>
      <c r="N473" s="11"/>
      <c r="O473" s="11"/>
      <c r="P473" s="11"/>
      <c r="Q473" s="12"/>
      <c r="R473" s="12"/>
      <c r="S473" s="9"/>
      <c r="T473" s="48"/>
    </row>
    <row r="474" spans="1:20" ht="17" thickBot="1" x14ac:dyDescent="0.25">
      <c r="A474">
        <f t="shared" si="32"/>
        <v>5</v>
      </c>
      <c r="B474" t="s">
        <v>33</v>
      </c>
      <c r="C474" t="s">
        <v>375</v>
      </c>
      <c r="D474" t="str">
        <f t="shared" si="33"/>
        <v>24b</v>
      </c>
      <c r="E474" t="str">
        <f t="shared" si="34"/>
        <v>beräkna</v>
      </c>
      <c r="F474" t="str">
        <f t="shared" si="35"/>
        <v>5_x5_2x_G_24b</v>
      </c>
      <c r="G474" t="str">
        <f>IFERROR(INDEX(#REF!,MATCH('Kap5-6'!F474,#REF!,0),2),"")</f>
        <v/>
      </c>
      <c r="H474" s="98"/>
      <c r="I474" s="98"/>
      <c r="J474" s="50"/>
      <c r="K474" s="106"/>
      <c r="L474" s="17"/>
      <c r="M474" s="242"/>
      <c r="N474" s="20"/>
      <c r="O474" s="20"/>
      <c r="P474" s="20"/>
      <c r="Q474" s="22"/>
      <c r="R474" s="22"/>
      <c r="S474" s="13"/>
      <c r="T474" s="48"/>
    </row>
    <row r="475" spans="1:20" ht="65" thickBot="1" x14ac:dyDescent="0.25">
      <c r="A475">
        <f t="shared" si="32"/>
        <v>5</v>
      </c>
      <c r="B475" t="s">
        <v>33</v>
      </c>
      <c r="C475" t="s">
        <v>375</v>
      </c>
      <c r="D475" t="str">
        <f t="shared" si="33"/>
        <v>24c</v>
      </c>
      <c r="E475" t="str">
        <f t="shared" si="34"/>
        <v>beräkna</v>
      </c>
      <c r="F475" t="str">
        <f t="shared" si="35"/>
        <v>5_x5_2x_G_24c</v>
      </c>
      <c r="G475" t="str">
        <f>IFERROR(INDEX(#REF!,MATCH('Kap5-6'!F475,#REF!,0),2),"")</f>
        <v/>
      </c>
      <c r="H475" s="32">
        <v>5</v>
      </c>
      <c r="I475" s="32" t="s">
        <v>254</v>
      </c>
      <c r="J475" s="47"/>
      <c r="K475" s="104" t="s">
        <v>91</v>
      </c>
      <c r="L475" s="43" t="s">
        <v>328</v>
      </c>
      <c r="M475" s="240"/>
      <c r="N475" s="7">
        <v>1</v>
      </c>
      <c r="O475" s="7" t="s">
        <v>283</v>
      </c>
      <c r="P475" s="7" t="s">
        <v>311</v>
      </c>
      <c r="Q475" s="8" t="s">
        <v>1134</v>
      </c>
      <c r="R475" s="8" t="s">
        <v>1135</v>
      </c>
      <c r="S475" s="23" t="s">
        <v>1136</v>
      </c>
      <c r="T475" s="48"/>
    </row>
    <row r="476" spans="1:20" x14ac:dyDescent="0.2">
      <c r="A476">
        <f t="shared" si="32"/>
        <v>5</v>
      </c>
      <c r="B476" t="s">
        <v>33</v>
      </c>
      <c r="C476" t="s">
        <v>375</v>
      </c>
      <c r="D476" t="str">
        <f t="shared" si="33"/>
        <v>24c</v>
      </c>
      <c r="E476" t="str">
        <f t="shared" si="34"/>
        <v>beräkna</v>
      </c>
      <c r="F476" t="str">
        <f t="shared" si="35"/>
        <v>5_x5_2x_G_24c</v>
      </c>
      <c r="G476" t="str">
        <f>IFERROR(INDEX(#REF!,MATCH('Kap5-6'!F476,#REF!,0),2),"")</f>
        <v/>
      </c>
      <c r="H476" s="97"/>
      <c r="I476" s="97"/>
      <c r="J476" s="49"/>
      <c r="K476" s="105"/>
      <c r="L476" s="10"/>
      <c r="M476" s="241"/>
      <c r="N476" s="11"/>
      <c r="O476" s="11"/>
      <c r="P476" s="11"/>
      <c r="Q476" s="12"/>
      <c r="R476" s="12"/>
      <c r="S476" s="9"/>
      <c r="T476" s="48"/>
    </row>
    <row r="477" spans="1:20" ht="17" thickBot="1" x14ac:dyDescent="0.25">
      <c r="A477">
        <f t="shared" si="32"/>
        <v>5</v>
      </c>
      <c r="B477" t="s">
        <v>33</v>
      </c>
      <c r="C477" t="s">
        <v>375</v>
      </c>
      <c r="D477" t="str">
        <f t="shared" si="33"/>
        <v>24c</v>
      </c>
      <c r="E477" t="str">
        <f t="shared" si="34"/>
        <v>beräkna</v>
      </c>
      <c r="F477" t="str">
        <f t="shared" si="35"/>
        <v>5_x5_2x_G_24c</v>
      </c>
      <c r="G477" t="str">
        <f>IFERROR(INDEX(#REF!,MATCH('Kap5-6'!F477,#REF!,0),2),"")</f>
        <v/>
      </c>
      <c r="H477" s="98"/>
      <c r="I477" s="98"/>
      <c r="J477" s="50"/>
      <c r="K477" s="106"/>
      <c r="L477" s="17"/>
      <c r="M477" s="242"/>
      <c r="N477" s="20"/>
      <c r="O477" s="20"/>
      <c r="P477" s="20"/>
      <c r="Q477" s="22"/>
      <c r="R477" s="22"/>
      <c r="S477" s="13"/>
      <c r="T477" s="48"/>
    </row>
    <row r="478" spans="1:20" ht="65" thickBot="1" x14ac:dyDescent="0.25">
      <c r="A478">
        <f t="shared" si="32"/>
        <v>5</v>
      </c>
      <c r="B478" t="s">
        <v>33</v>
      </c>
      <c r="C478" t="s">
        <v>375</v>
      </c>
      <c r="D478" t="str">
        <f t="shared" si="33"/>
        <v>24d</v>
      </c>
      <c r="E478" t="str">
        <f t="shared" si="34"/>
        <v>beräkna</v>
      </c>
      <c r="F478" t="str">
        <f t="shared" si="35"/>
        <v>5_x5_2x_G_24d</v>
      </c>
      <c r="G478" t="str">
        <f>IFERROR(INDEX(#REF!,MATCH('Kap5-6'!F478,#REF!,0),2),"")</f>
        <v/>
      </c>
      <c r="H478" s="32">
        <v>5</v>
      </c>
      <c r="I478" s="32" t="s">
        <v>254</v>
      </c>
      <c r="J478" s="47"/>
      <c r="K478" s="104" t="s">
        <v>253</v>
      </c>
      <c r="L478" s="43" t="s">
        <v>328</v>
      </c>
      <c r="M478" s="240"/>
      <c r="N478" s="7">
        <v>1</v>
      </c>
      <c r="O478" s="7" t="s">
        <v>283</v>
      </c>
      <c r="P478" s="7" t="s">
        <v>311</v>
      </c>
      <c r="Q478" s="8" t="s">
        <v>1137</v>
      </c>
      <c r="R478" s="8" t="s">
        <v>1138</v>
      </c>
      <c r="S478" s="23" t="s">
        <v>1139</v>
      </c>
      <c r="T478" s="48"/>
    </row>
    <row r="479" spans="1:20" x14ac:dyDescent="0.2">
      <c r="A479">
        <f t="shared" si="32"/>
        <v>5</v>
      </c>
      <c r="B479" t="s">
        <v>33</v>
      </c>
      <c r="C479" t="s">
        <v>375</v>
      </c>
      <c r="D479" t="str">
        <f t="shared" si="33"/>
        <v>24d</v>
      </c>
      <c r="E479" t="str">
        <f t="shared" si="34"/>
        <v>beräkna</v>
      </c>
      <c r="F479" t="str">
        <f t="shared" si="35"/>
        <v>5_x5_2x_G_24d</v>
      </c>
      <c r="G479" t="str">
        <f>IFERROR(INDEX(#REF!,MATCH('Kap5-6'!F479,#REF!,0),2),"")</f>
        <v/>
      </c>
      <c r="H479" s="97"/>
      <c r="I479" s="97"/>
      <c r="J479" s="49"/>
      <c r="K479" s="105"/>
      <c r="L479" s="10"/>
      <c r="M479" s="241"/>
      <c r="N479" s="11"/>
      <c r="O479" s="11"/>
      <c r="P479" s="11"/>
      <c r="Q479" s="12"/>
      <c r="R479" s="12"/>
      <c r="S479" s="9"/>
      <c r="T479" s="48"/>
    </row>
    <row r="480" spans="1:20" ht="17" thickBot="1" x14ac:dyDescent="0.25">
      <c r="A480">
        <f t="shared" si="32"/>
        <v>5</v>
      </c>
      <c r="B480" t="s">
        <v>33</v>
      </c>
      <c r="C480" t="s">
        <v>375</v>
      </c>
      <c r="D480" t="str">
        <f t="shared" si="33"/>
        <v>24d</v>
      </c>
      <c r="E480" t="str">
        <f t="shared" si="34"/>
        <v>beräkna</v>
      </c>
      <c r="F480" t="str">
        <f t="shared" si="35"/>
        <v>5_x5_2x_G_24d</v>
      </c>
      <c r="G480" t="str">
        <f>IFERROR(INDEX(#REF!,MATCH('Kap5-6'!F480,#REF!,0),2),"")</f>
        <v/>
      </c>
      <c r="H480" s="98"/>
      <c r="I480" s="98"/>
      <c r="J480" s="50"/>
      <c r="K480" s="106"/>
      <c r="L480" s="17"/>
      <c r="M480" s="242"/>
      <c r="N480" s="20"/>
      <c r="O480" s="20"/>
      <c r="P480" s="20"/>
      <c r="Q480" s="22"/>
      <c r="R480" s="22"/>
      <c r="S480" s="13"/>
      <c r="T480" s="48"/>
    </row>
    <row r="481" spans="1:20" ht="65" thickBot="1" x14ac:dyDescent="0.25">
      <c r="A481">
        <f t="shared" si="32"/>
        <v>5</v>
      </c>
      <c r="B481" t="s">
        <v>33</v>
      </c>
      <c r="C481" t="s">
        <v>375</v>
      </c>
      <c r="D481" t="str">
        <f t="shared" si="33"/>
        <v>25a</v>
      </c>
      <c r="E481" t="str">
        <f t="shared" si="34"/>
        <v>Resonera</v>
      </c>
      <c r="F481" t="str">
        <f t="shared" si="35"/>
        <v>5_x5_2x_G_25a</v>
      </c>
      <c r="G481" t="str">
        <f>IFERROR(INDEX(#REF!,MATCH('Kap5-6'!F481,#REF!,0),2),"")</f>
        <v/>
      </c>
      <c r="H481" s="32">
        <v>5</v>
      </c>
      <c r="I481" s="32" t="s">
        <v>254</v>
      </c>
      <c r="J481" s="47"/>
      <c r="K481" s="104" t="s">
        <v>178</v>
      </c>
      <c r="L481" s="43" t="s">
        <v>283</v>
      </c>
      <c r="M481" s="240"/>
      <c r="N481" s="7">
        <v>1</v>
      </c>
      <c r="O481" s="7" t="s">
        <v>283</v>
      </c>
      <c r="P481" s="7" t="s">
        <v>311</v>
      </c>
      <c r="Q481" s="8" t="s">
        <v>1140</v>
      </c>
      <c r="R481" s="8" t="s">
        <v>1141</v>
      </c>
      <c r="S481" s="23" t="s">
        <v>1142</v>
      </c>
      <c r="T481" s="48"/>
    </row>
    <row r="482" spans="1:20" x14ac:dyDescent="0.2">
      <c r="A482">
        <f t="shared" si="32"/>
        <v>5</v>
      </c>
      <c r="B482" t="s">
        <v>33</v>
      </c>
      <c r="C482" t="s">
        <v>375</v>
      </c>
      <c r="D482" t="str">
        <f t="shared" si="33"/>
        <v>25a</v>
      </c>
      <c r="E482" t="str">
        <f t="shared" si="34"/>
        <v>Resonera</v>
      </c>
      <c r="F482" t="str">
        <f t="shared" si="35"/>
        <v>5_x5_2x_G_25a</v>
      </c>
      <c r="G482" t="str">
        <f>IFERROR(INDEX(#REF!,MATCH('Kap5-6'!F482,#REF!,0),2),"")</f>
        <v/>
      </c>
      <c r="H482" s="97"/>
      <c r="I482" s="97"/>
      <c r="J482" s="49"/>
      <c r="K482" s="105"/>
      <c r="L482" s="10"/>
      <c r="M482" s="241"/>
      <c r="N482" s="11"/>
      <c r="O482" s="11"/>
      <c r="P482" s="11"/>
      <c r="Q482" s="12"/>
      <c r="R482" s="12"/>
      <c r="S482" s="9"/>
      <c r="T482" s="48"/>
    </row>
    <row r="483" spans="1:20" ht="17" thickBot="1" x14ac:dyDescent="0.25">
      <c r="A483">
        <f t="shared" si="32"/>
        <v>5</v>
      </c>
      <c r="B483" t="s">
        <v>33</v>
      </c>
      <c r="C483" t="s">
        <v>375</v>
      </c>
      <c r="D483" t="str">
        <f t="shared" si="33"/>
        <v>25a</v>
      </c>
      <c r="E483" t="str">
        <f t="shared" si="34"/>
        <v>Resonera</v>
      </c>
      <c r="F483" t="str">
        <f t="shared" si="35"/>
        <v>5_x5_2x_G_25a</v>
      </c>
      <c r="G483" t="str">
        <f>IFERROR(INDEX(#REF!,MATCH('Kap5-6'!F483,#REF!,0),2),"")</f>
        <v/>
      </c>
      <c r="H483" s="98"/>
      <c r="I483" s="98"/>
      <c r="J483" s="50"/>
      <c r="K483" s="106"/>
      <c r="L483" s="17"/>
      <c r="M483" s="242"/>
      <c r="N483" s="20"/>
      <c r="O483" s="20"/>
      <c r="P483" s="20"/>
      <c r="Q483" s="22"/>
      <c r="R483" s="22"/>
      <c r="S483" s="13"/>
      <c r="T483" s="48"/>
    </row>
    <row r="484" spans="1:20" ht="65" thickBot="1" x14ac:dyDescent="0.25">
      <c r="A484">
        <f t="shared" si="32"/>
        <v>5</v>
      </c>
      <c r="B484" t="s">
        <v>33</v>
      </c>
      <c r="C484" t="s">
        <v>375</v>
      </c>
      <c r="D484" t="str">
        <f t="shared" si="33"/>
        <v>25b</v>
      </c>
      <c r="E484" t="str">
        <f t="shared" si="34"/>
        <v>Resonera</v>
      </c>
      <c r="F484" t="str">
        <f t="shared" si="35"/>
        <v>5_x5_2x_G_25b</v>
      </c>
      <c r="G484" t="str">
        <f>IFERROR(INDEX(#REF!,MATCH('Kap5-6'!F484,#REF!,0),2),"")</f>
        <v/>
      </c>
      <c r="H484" s="32">
        <v>5</v>
      </c>
      <c r="I484" s="32" t="s">
        <v>254</v>
      </c>
      <c r="J484" s="47"/>
      <c r="K484" s="104" t="s">
        <v>179</v>
      </c>
      <c r="L484" s="43" t="s">
        <v>283</v>
      </c>
      <c r="M484" s="240"/>
      <c r="N484" s="7">
        <v>1</v>
      </c>
      <c r="O484" s="7" t="s">
        <v>283</v>
      </c>
      <c r="P484" s="7" t="s">
        <v>311</v>
      </c>
      <c r="Q484" s="8" t="s">
        <v>1140</v>
      </c>
      <c r="R484" s="8" t="s">
        <v>1141</v>
      </c>
      <c r="S484" s="23" t="s">
        <v>1143</v>
      </c>
      <c r="T484" s="48"/>
    </row>
    <row r="485" spans="1:20" x14ac:dyDescent="0.2">
      <c r="A485">
        <f t="shared" si="32"/>
        <v>5</v>
      </c>
      <c r="B485" t="s">
        <v>33</v>
      </c>
      <c r="C485" t="s">
        <v>375</v>
      </c>
      <c r="D485" t="str">
        <f t="shared" si="33"/>
        <v>25b</v>
      </c>
      <c r="E485" t="str">
        <f t="shared" si="34"/>
        <v>Resonera</v>
      </c>
      <c r="F485" t="str">
        <f t="shared" si="35"/>
        <v>5_x5_2x_G_25b</v>
      </c>
      <c r="G485" t="str">
        <f>IFERROR(INDEX(#REF!,MATCH('Kap5-6'!F485,#REF!,0),2),"")</f>
        <v/>
      </c>
      <c r="H485" s="97"/>
      <c r="I485" s="97"/>
      <c r="J485" s="49"/>
      <c r="K485" s="105"/>
      <c r="L485" s="10"/>
      <c r="M485" s="241"/>
      <c r="N485" s="11"/>
      <c r="O485" s="11"/>
      <c r="P485" s="11"/>
      <c r="Q485" s="12"/>
      <c r="R485" s="12"/>
      <c r="S485" s="9"/>
      <c r="T485" s="48"/>
    </row>
    <row r="486" spans="1:20" ht="17" thickBot="1" x14ac:dyDescent="0.25">
      <c r="A486">
        <f t="shared" si="32"/>
        <v>5</v>
      </c>
      <c r="B486" t="s">
        <v>33</v>
      </c>
      <c r="C486" t="s">
        <v>375</v>
      </c>
      <c r="D486" t="str">
        <f t="shared" si="33"/>
        <v>25b</v>
      </c>
      <c r="E486" t="str">
        <f t="shared" si="34"/>
        <v>Resonera</v>
      </c>
      <c r="F486" t="str">
        <f t="shared" si="35"/>
        <v>5_x5_2x_G_25b</v>
      </c>
      <c r="G486" t="str">
        <f>IFERROR(INDEX(#REF!,MATCH('Kap5-6'!F486,#REF!,0),2),"")</f>
        <v/>
      </c>
      <c r="H486" s="98"/>
      <c r="I486" s="98"/>
      <c r="J486" s="50"/>
      <c r="K486" s="106"/>
      <c r="L486" s="17"/>
      <c r="M486" s="242"/>
      <c r="N486" s="20"/>
      <c r="O486" s="20"/>
      <c r="P486" s="20"/>
      <c r="Q486" s="22"/>
      <c r="R486" s="22"/>
      <c r="S486" s="13"/>
      <c r="T486" s="48"/>
    </row>
    <row r="487" spans="1:20" ht="65" thickBot="1" x14ac:dyDescent="0.25">
      <c r="A487">
        <f t="shared" si="32"/>
        <v>5</v>
      </c>
      <c r="B487" t="s">
        <v>33</v>
      </c>
      <c r="C487" t="s">
        <v>375</v>
      </c>
      <c r="D487" t="str">
        <f t="shared" si="33"/>
        <v>25c</v>
      </c>
      <c r="E487" t="str">
        <f t="shared" si="34"/>
        <v>Resonera</v>
      </c>
      <c r="F487" t="str">
        <f t="shared" si="35"/>
        <v>5_x5_2x_G_25c</v>
      </c>
      <c r="G487" t="str">
        <f>IFERROR(INDEX(#REF!,MATCH('Kap5-6'!F487,#REF!,0),2),"")</f>
        <v/>
      </c>
      <c r="H487" s="32">
        <v>5</v>
      </c>
      <c r="I487" s="32" t="s">
        <v>254</v>
      </c>
      <c r="J487" s="47"/>
      <c r="K487" s="104" t="s">
        <v>180</v>
      </c>
      <c r="L487" s="43" t="s">
        <v>283</v>
      </c>
      <c r="M487" s="240"/>
      <c r="N487" s="7">
        <v>1</v>
      </c>
      <c r="O487" s="7" t="s">
        <v>283</v>
      </c>
      <c r="P487" s="7" t="s">
        <v>311</v>
      </c>
      <c r="Q487" s="8" t="s">
        <v>1140</v>
      </c>
      <c r="R487" s="8" t="s">
        <v>1144</v>
      </c>
      <c r="S487" s="23" t="s">
        <v>1145</v>
      </c>
      <c r="T487" s="48"/>
    </row>
    <row r="488" spans="1:20" x14ac:dyDescent="0.2">
      <c r="A488">
        <f t="shared" si="32"/>
        <v>5</v>
      </c>
      <c r="B488" t="s">
        <v>33</v>
      </c>
      <c r="C488" t="s">
        <v>375</v>
      </c>
      <c r="D488" t="str">
        <f t="shared" si="33"/>
        <v>25c</v>
      </c>
      <c r="E488" t="str">
        <f t="shared" si="34"/>
        <v>Resonera</v>
      </c>
      <c r="F488" t="str">
        <f t="shared" si="35"/>
        <v>5_x5_2x_G_25c</v>
      </c>
      <c r="G488" t="str">
        <f>IFERROR(INDEX(#REF!,MATCH('Kap5-6'!F488,#REF!,0),2),"")</f>
        <v/>
      </c>
      <c r="H488" s="97"/>
      <c r="I488" s="97"/>
      <c r="J488" s="49"/>
      <c r="K488" s="105"/>
      <c r="L488" s="10"/>
      <c r="M488" s="241"/>
      <c r="N488" s="11"/>
      <c r="O488" s="11"/>
      <c r="P488" s="11"/>
      <c r="Q488" s="12"/>
      <c r="R488" s="12"/>
      <c r="S488" s="9"/>
      <c r="T488" s="48"/>
    </row>
    <row r="489" spans="1:20" ht="17" thickBot="1" x14ac:dyDescent="0.25">
      <c r="A489">
        <f t="shared" si="32"/>
        <v>5</v>
      </c>
      <c r="B489" t="s">
        <v>33</v>
      </c>
      <c r="C489" t="s">
        <v>375</v>
      </c>
      <c r="D489" t="str">
        <f t="shared" si="33"/>
        <v>25c</v>
      </c>
      <c r="E489" t="str">
        <f t="shared" si="34"/>
        <v>Resonera</v>
      </c>
      <c r="F489" t="str">
        <f t="shared" si="35"/>
        <v>5_x5_2x_G_25c</v>
      </c>
      <c r="G489" t="str">
        <f>IFERROR(INDEX(#REF!,MATCH('Kap5-6'!F489,#REF!,0),2),"")</f>
        <v/>
      </c>
      <c r="H489" s="98"/>
      <c r="I489" s="98"/>
      <c r="J489" s="50"/>
      <c r="K489" s="106"/>
      <c r="L489" s="17"/>
      <c r="M489" s="242"/>
      <c r="N489" s="20"/>
      <c r="O489" s="20"/>
      <c r="P489" s="20"/>
      <c r="Q489" s="22"/>
      <c r="R489" s="22"/>
      <c r="S489" s="13"/>
      <c r="T489" s="48"/>
    </row>
    <row r="490" spans="1:20" ht="65" thickBot="1" x14ac:dyDescent="0.25">
      <c r="A490">
        <f t="shared" si="32"/>
        <v>5</v>
      </c>
      <c r="B490" t="s">
        <v>33</v>
      </c>
      <c r="C490" t="s">
        <v>375</v>
      </c>
      <c r="D490" t="str">
        <f t="shared" si="33"/>
        <v>26a</v>
      </c>
      <c r="E490" t="str">
        <f t="shared" si="34"/>
        <v>beräkna</v>
      </c>
      <c r="F490" t="str">
        <f t="shared" si="35"/>
        <v>5_x5_2x_G_26a</v>
      </c>
      <c r="G490" t="str">
        <f>IFERROR(INDEX(#REF!,MATCH('Kap5-6'!F490,#REF!,0),2),"")</f>
        <v/>
      </c>
      <c r="H490" s="32">
        <v>5</v>
      </c>
      <c r="I490" s="32" t="s">
        <v>254</v>
      </c>
      <c r="J490" s="47"/>
      <c r="K490" s="104" t="s">
        <v>92</v>
      </c>
      <c r="L490" s="43" t="s">
        <v>328</v>
      </c>
      <c r="M490" s="240"/>
      <c r="N490" s="7">
        <v>1</v>
      </c>
      <c r="O490" s="7" t="s">
        <v>283</v>
      </c>
      <c r="P490" s="7" t="s">
        <v>311</v>
      </c>
      <c r="Q490" s="8" t="s">
        <v>1146</v>
      </c>
      <c r="R490" s="8" t="s">
        <v>1147</v>
      </c>
      <c r="S490" s="23" t="s">
        <v>1148</v>
      </c>
      <c r="T490" s="48"/>
    </row>
    <row r="491" spans="1:20" x14ac:dyDescent="0.2">
      <c r="A491">
        <f t="shared" si="32"/>
        <v>5</v>
      </c>
      <c r="B491" t="s">
        <v>33</v>
      </c>
      <c r="C491" t="s">
        <v>375</v>
      </c>
      <c r="D491" t="str">
        <f t="shared" si="33"/>
        <v>26a</v>
      </c>
      <c r="E491" t="str">
        <f t="shared" si="34"/>
        <v>beräkna</v>
      </c>
      <c r="F491" t="str">
        <f t="shared" si="35"/>
        <v>5_x5_2x_G_26a</v>
      </c>
      <c r="G491" t="str">
        <f>IFERROR(INDEX(#REF!,MATCH('Kap5-6'!F491,#REF!,0),2),"")</f>
        <v/>
      </c>
      <c r="H491" s="97"/>
      <c r="I491" s="97"/>
      <c r="J491" s="49"/>
      <c r="K491" s="105"/>
      <c r="L491" s="10"/>
      <c r="M491" s="241"/>
      <c r="N491" s="11"/>
      <c r="O491" s="11"/>
      <c r="P491" s="11"/>
      <c r="Q491" s="12"/>
      <c r="R491" s="12"/>
      <c r="S491" s="9"/>
      <c r="T491" s="48"/>
    </row>
    <row r="492" spans="1:20" ht="17" thickBot="1" x14ac:dyDescent="0.25">
      <c r="A492">
        <f t="shared" si="32"/>
        <v>5</v>
      </c>
      <c r="B492" t="s">
        <v>33</v>
      </c>
      <c r="C492" t="s">
        <v>375</v>
      </c>
      <c r="D492" t="str">
        <f t="shared" si="33"/>
        <v>26a</v>
      </c>
      <c r="E492" t="str">
        <f t="shared" si="34"/>
        <v>beräkna</v>
      </c>
      <c r="F492" t="str">
        <f t="shared" si="35"/>
        <v>5_x5_2x_G_26a</v>
      </c>
      <c r="G492" t="str">
        <f>IFERROR(INDEX(#REF!,MATCH('Kap5-6'!F492,#REF!,0),2),"")</f>
        <v/>
      </c>
      <c r="H492" s="98"/>
      <c r="I492" s="98"/>
      <c r="J492" s="50"/>
      <c r="K492" s="106"/>
      <c r="L492" s="17"/>
      <c r="M492" s="242"/>
      <c r="N492" s="20"/>
      <c r="O492" s="20"/>
      <c r="P492" s="20"/>
      <c r="Q492" s="22"/>
      <c r="R492" s="22"/>
      <c r="S492" s="13"/>
      <c r="T492" s="48"/>
    </row>
    <row r="493" spans="1:20" ht="65" thickBot="1" x14ac:dyDescent="0.25">
      <c r="A493">
        <f t="shared" si="32"/>
        <v>5</v>
      </c>
      <c r="B493" t="s">
        <v>33</v>
      </c>
      <c r="C493" t="s">
        <v>375</v>
      </c>
      <c r="D493" t="str">
        <f t="shared" si="33"/>
        <v>26b</v>
      </c>
      <c r="E493" t="str">
        <f t="shared" si="34"/>
        <v>beräkna</v>
      </c>
      <c r="F493" t="str">
        <f t="shared" si="35"/>
        <v>5_x5_2x_G_26b</v>
      </c>
      <c r="G493" t="str">
        <f>IFERROR(INDEX(#REF!,MATCH('Kap5-6'!F493,#REF!,0),2),"")</f>
        <v/>
      </c>
      <c r="H493" s="32">
        <v>5</v>
      </c>
      <c r="I493" s="32" t="s">
        <v>254</v>
      </c>
      <c r="J493" s="47"/>
      <c r="K493" s="104" t="s">
        <v>93</v>
      </c>
      <c r="L493" s="43" t="s">
        <v>328</v>
      </c>
      <c r="M493" s="240"/>
      <c r="N493" s="7">
        <v>1</v>
      </c>
      <c r="O493" s="7" t="s">
        <v>283</v>
      </c>
      <c r="P493" s="7" t="s">
        <v>311</v>
      </c>
      <c r="Q493" s="8" t="s">
        <v>1149</v>
      </c>
      <c r="R493" s="8" t="s">
        <v>1150</v>
      </c>
      <c r="S493" s="23" t="s">
        <v>1151</v>
      </c>
      <c r="T493" s="48"/>
    </row>
    <row r="494" spans="1:20" x14ac:dyDescent="0.2">
      <c r="A494">
        <f t="shared" si="32"/>
        <v>5</v>
      </c>
      <c r="B494" t="s">
        <v>33</v>
      </c>
      <c r="C494" t="s">
        <v>375</v>
      </c>
      <c r="D494" t="str">
        <f t="shared" si="33"/>
        <v>26b</v>
      </c>
      <c r="E494" t="str">
        <f t="shared" si="34"/>
        <v>beräkna</v>
      </c>
      <c r="F494" t="str">
        <f t="shared" si="35"/>
        <v>5_x5_2x_G_26b</v>
      </c>
      <c r="G494" t="str">
        <f>IFERROR(INDEX(#REF!,MATCH('Kap5-6'!F494,#REF!,0),2),"")</f>
        <v/>
      </c>
      <c r="H494" s="97"/>
      <c r="I494" s="97"/>
      <c r="J494" s="49"/>
      <c r="K494" s="105"/>
      <c r="L494" s="10"/>
      <c r="M494" s="241"/>
      <c r="N494" s="11"/>
      <c r="O494" s="11"/>
      <c r="P494" s="11"/>
      <c r="Q494" s="12"/>
      <c r="R494" s="12"/>
      <c r="S494" s="9"/>
      <c r="T494" s="48"/>
    </row>
    <row r="495" spans="1:20" ht="17" thickBot="1" x14ac:dyDescent="0.25">
      <c r="A495">
        <f t="shared" si="32"/>
        <v>5</v>
      </c>
      <c r="B495" t="s">
        <v>33</v>
      </c>
      <c r="C495" t="s">
        <v>375</v>
      </c>
      <c r="D495" t="str">
        <f t="shared" si="33"/>
        <v>26b</v>
      </c>
      <c r="E495" t="str">
        <f t="shared" si="34"/>
        <v>beräkna</v>
      </c>
      <c r="F495" t="str">
        <f t="shared" si="35"/>
        <v>5_x5_2x_G_26b</v>
      </c>
      <c r="G495" t="str">
        <f>IFERROR(INDEX(#REF!,MATCH('Kap5-6'!F495,#REF!,0),2),"")</f>
        <v/>
      </c>
      <c r="H495" s="98"/>
      <c r="I495" s="98"/>
      <c r="J495" s="50"/>
      <c r="K495" s="106"/>
      <c r="L495" s="17"/>
      <c r="M495" s="242"/>
      <c r="N495" s="20"/>
      <c r="O495" s="20"/>
      <c r="P495" s="20"/>
      <c r="Q495" s="22"/>
      <c r="R495" s="22"/>
      <c r="S495" s="13"/>
      <c r="T495" s="48"/>
    </row>
    <row r="496" spans="1:20" ht="65" thickBot="1" x14ac:dyDescent="0.25">
      <c r="A496">
        <f t="shared" si="32"/>
        <v>5</v>
      </c>
      <c r="B496" t="s">
        <v>33</v>
      </c>
      <c r="C496" t="s">
        <v>375</v>
      </c>
      <c r="D496" t="str">
        <f t="shared" si="33"/>
        <v>26c</v>
      </c>
      <c r="E496" t="str">
        <f t="shared" si="34"/>
        <v>beräkna</v>
      </c>
      <c r="F496" t="str">
        <f t="shared" si="35"/>
        <v>5_x5_2x_G_26c</v>
      </c>
      <c r="G496" t="str">
        <f>IFERROR(INDEX(#REF!,MATCH('Kap5-6'!F496,#REF!,0),2),"")</f>
        <v/>
      </c>
      <c r="H496" s="32">
        <v>5</v>
      </c>
      <c r="I496" s="32" t="s">
        <v>254</v>
      </c>
      <c r="J496" s="47"/>
      <c r="K496" s="104" t="s">
        <v>94</v>
      </c>
      <c r="L496" s="43" t="s">
        <v>328</v>
      </c>
      <c r="M496" s="240"/>
      <c r="N496" s="7">
        <v>1</v>
      </c>
      <c r="O496" s="7" t="s">
        <v>283</v>
      </c>
      <c r="P496" s="7" t="s">
        <v>311</v>
      </c>
      <c r="Q496" s="8" t="s">
        <v>1152</v>
      </c>
      <c r="R496" s="8" t="s">
        <v>1153</v>
      </c>
      <c r="S496" s="23" t="s">
        <v>1154</v>
      </c>
      <c r="T496" s="48"/>
    </row>
    <row r="497" spans="1:20" x14ac:dyDescent="0.2">
      <c r="A497">
        <f t="shared" si="32"/>
        <v>5</v>
      </c>
      <c r="B497" t="s">
        <v>33</v>
      </c>
      <c r="C497" t="s">
        <v>375</v>
      </c>
      <c r="D497" t="str">
        <f t="shared" si="33"/>
        <v>26c</v>
      </c>
      <c r="E497" t="str">
        <f t="shared" si="34"/>
        <v>beräkna</v>
      </c>
      <c r="F497" t="str">
        <f t="shared" si="35"/>
        <v>5_x5_2x_G_26c</v>
      </c>
      <c r="G497" t="str">
        <f>IFERROR(INDEX(#REF!,MATCH('Kap5-6'!F497,#REF!,0),2),"")</f>
        <v/>
      </c>
      <c r="H497" s="97"/>
      <c r="I497" s="97"/>
      <c r="J497" s="49"/>
      <c r="K497" s="105"/>
      <c r="L497" s="10"/>
      <c r="M497" s="241"/>
      <c r="N497" s="11"/>
      <c r="O497" s="11"/>
      <c r="P497" s="11"/>
      <c r="Q497" s="12"/>
      <c r="R497" s="12"/>
      <c r="S497" s="9"/>
      <c r="T497" s="48"/>
    </row>
    <row r="498" spans="1:20" ht="17" thickBot="1" x14ac:dyDescent="0.25">
      <c r="A498">
        <f t="shared" si="32"/>
        <v>5</v>
      </c>
      <c r="B498" t="s">
        <v>33</v>
      </c>
      <c r="C498" t="s">
        <v>375</v>
      </c>
      <c r="D498" t="str">
        <f t="shared" si="33"/>
        <v>26c</v>
      </c>
      <c r="E498" t="str">
        <f t="shared" si="34"/>
        <v>beräkna</v>
      </c>
      <c r="F498" t="str">
        <f t="shared" si="35"/>
        <v>5_x5_2x_G_26c</v>
      </c>
      <c r="G498" t="str">
        <f>IFERROR(INDEX(#REF!,MATCH('Kap5-6'!F498,#REF!,0),2),"")</f>
        <v/>
      </c>
      <c r="H498" s="98"/>
      <c r="I498" s="98"/>
      <c r="J498" s="50"/>
      <c r="K498" s="106"/>
      <c r="L498" s="17"/>
      <c r="M498" s="242"/>
      <c r="N498" s="20"/>
      <c r="O498" s="20"/>
      <c r="P498" s="20"/>
      <c r="Q498" s="22"/>
      <c r="R498" s="22"/>
      <c r="S498" s="13"/>
      <c r="T498" s="48"/>
    </row>
    <row r="499" spans="1:20" ht="65" thickBot="1" x14ac:dyDescent="0.25">
      <c r="A499">
        <f t="shared" si="32"/>
        <v>5</v>
      </c>
      <c r="B499" t="s">
        <v>33</v>
      </c>
      <c r="C499" t="s">
        <v>375</v>
      </c>
      <c r="D499" t="str">
        <f t="shared" si="33"/>
        <v>26d</v>
      </c>
      <c r="E499" t="str">
        <f t="shared" si="34"/>
        <v>beräkna</v>
      </c>
      <c r="F499" t="str">
        <f t="shared" si="35"/>
        <v>5_x5_2x_G_26d</v>
      </c>
      <c r="G499" t="str">
        <f>IFERROR(INDEX(#REF!,MATCH('Kap5-6'!F499,#REF!,0),2),"")</f>
        <v/>
      </c>
      <c r="H499" s="32">
        <v>5</v>
      </c>
      <c r="I499" s="32" t="s">
        <v>254</v>
      </c>
      <c r="J499" s="47"/>
      <c r="K499" s="104" t="s">
        <v>95</v>
      </c>
      <c r="L499" s="43" t="s">
        <v>328</v>
      </c>
      <c r="M499" s="240"/>
      <c r="N499" s="7">
        <v>1</v>
      </c>
      <c r="O499" s="7" t="s">
        <v>283</v>
      </c>
      <c r="P499" s="7" t="s">
        <v>311</v>
      </c>
      <c r="Q499" s="8" t="s">
        <v>1155</v>
      </c>
      <c r="R499" s="8" t="s">
        <v>1156</v>
      </c>
      <c r="S499" s="23" t="s">
        <v>1157</v>
      </c>
      <c r="T499" s="48"/>
    </row>
    <row r="500" spans="1:20" x14ac:dyDescent="0.2">
      <c r="A500">
        <f t="shared" si="32"/>
        <v>5</v>
      </c>
      <c r="B500" t="s">
        <v>33</v>
      </c>
      <c r="C500" t="s">
        <v>375</v>
      </c>
      <c r="D500" t="str">
        <f t="shared" si="33"/>
        <v>26d</v>
      </c>
      <c r="E500" t="str">
        <f t="shared" si="34"/>
        <v>beräkna</v>
      </c>
      <c r="F500" t="str">
        <f t="shared" si="35"/>
        <v>5_x5_2x_G_26d</v>
      </c>
      <c r="G500" t="str">
        <f>IFERROR(INDEX(#REF!,MATCH('Kap5-6'!F500,#REF!,0),2),"")</f>
        <v/>
      </c>
      <c r="H500" s="97"/>
      <c r="I500" s="97"/>
      <c r="J500" s="49"/>
      <c r="K500" s="105"/>
      <c r="L500" s="10"/>
      <c r="M500" s="241"/>
      <c r="N500" s="11"/>
      <c r="O500" s="11"/>
      <c r="P500" s="11"/>
      <c r="Q500" s="12"/>
      <c r="R500" s="12"/>
      <c r="S500" s="9"/>
      <c r="T500" s="48"/>
    </row>
    <row r="501" spans="1:20" ht="17" thickBot="1" x14ac:dyDescent="0.25">
      <c r="A501">
        <f t="shared" si="32"/>
        <v>5</v>
      </c>
      <c r="B501" t="s">
        <v>33</v>
      </c>
      <c r="C501" t="s">
        <v>375</v>
      </c>
      <c r="D501" t="str">
        <f t="shared" si="33"/>
        <v>26d</v>
      </c>
      <c r="E501" t="str">
        <f t="shared" si="34"/>
        <v>beräkna</v>
      </c>
      <c r="F501" t="str">
        <f t="shared" si="35"/>
        <v>5_x5_2x_G_26d</v>
      </c>
      <c r="G501" t="str">
        <f>IFERROR(INDEX(#REF!,MATCH('Kap5-6'!F501,#REF!,0),2),"")</f>
        <v/>
      </c>
      <c r="H501" s="98"/>
      <c r="I501" s="98"/>
      <c r="J501" s="50"/>
      <c r="K501" s="106"/>
      <c r="L501" s="17"/>
      <c r="M501" s="242"/>
      <c r="N501" s="20"/>
      <c r="O501" s="20"/>
      <c r="P501" s="20"/>
      <c r="Q501" s="22"/>
      <c r="R501" s="22"/>
      <c r="S501" s="13"/>
      <c r="T501" s="48"/>
    </row>
    <row r="502" spans="1:20" ht="65" thickBot="1" x14ac:dyDescent="0.25">
      <c r="A502">
        <f t="shared" si="32"/>
        <v>5</v>
      </c>
      <c r="B502" t="s">
        <v>33</v>
      </c>
      <c r="C502" t="s">
        <v>375</v>
      </c>
      <c r="D502" t="str">
        <f t="shared" si="33"/>
        <v>27a</v>
      </c>
      <c r="E502" t="str">
        <f t="shared" si="34"/>
        <v>beräkna</v>
      </c>
      <c r="F502" t="str">
        <f t="shared" si="35"/>
        <v>5_x5_2x_G_27a</v>
      </c>
      <c r="G502" t="str">
        <f>IFERROR(INDEX(#REF!,MATCH('Kap5-6'!F502,#REF!,0),2),"")</f>
        <v/>
      </c>
      <c r="H502" s="32">
        <v>5</v>
      </c>
      <c r="I502" s="32" t="s">
        <v>254</v>
      </c>
      <c r="J502" s="47"/>
      <c r="K502" s="104" t="s">
        <v>181</v>
      </c>
      <c r="L502" s="43" t="s">
        <v>328</v>
      </c>
      <c r="M502" s="240"/>
      <c r="N502" s="7">
        <v>1</v>
      </c>
      <c r="O502" s="7" t="s">
        <v>283</v>
      </c>
      <c r="P502" s="7" t="s">
        <v>311</v>
      </c>
      <c r="Q502" s="8" t="s">
        <v>1158</v>
      </c>
      <c r="R502" s="8" t="s">
        <v>1159</v>
      </c>
      <c r="S502" s="23" t="s">
        <v>1160</v>
      </c>
      <c r="T502" s="48"/>
    </row>
    <row r="503" spans="1:20" x14ac:dyDescent="0.2">
      <c r="A503">
        <f t="shared" si="32"/>
        <v>5</v>
      </c>
      <c r="B503" t="s">
        <v>33</v>
      </c>
      <c r="C503" t="s">
        <v>375</v>
      </c>
      <c r="D503" t="str">
        <f t="shared" si="33"/>
        <v>27a</v>
      </c>
      <c r="E503" t="str">
        <f t="shared" si="34"/>
        <v>beräkna</v>
      </c>
      <c r="F503" t="str">
        <f t="shared" si="35"/>
        <v>5_x5_2x_G_27a</v>
      </c>
      <c r="G503" t="str">
        <f>IFERROR(INDEX(#REF!,MATCH('Kap5-6'!F503,#REF!,0),2),"")</f>
        <v/>
      </c>
      <c r="H503" s="97"/>
      <c r="I503" s="97"/>
      <c r="J503" s="49"/>
      <c r="K503" s="105"/>
      <c r="L503" s="10"/>
      <c r="M503" s="241"/>
      <c r="N503" s="11"/>
      <c r="O503" s="11"/>
      <c r="P503" s="11"/>
      <c r="Q503" s="12"/>
      <c r="R503" s="12"/>
      <c r="S503" s="9"/>
      <c r="T503" s="48"/>
    </row>
    <row r="504" spans="1:20" ht="17" thickBot="1" x14ac:dyDescent="0.25">
      <c r="A504">
        <f t="shared" si="32"/>
        <v>5</v>
      </c>
      <c r="B504" t="s">
        <v>33</v>
      </c>
      <c r="C504" t="s">
        <v>375</v>
      </c>
      <c r="D504" t="str">
        <f t="shared" si="33"/>
        <v>27a</v>
      </c>
      <c r="E504" t="str">
        <f t="shared" si="34"/>
        <v>beräkna</v>
      </c>
      <c r="F504" t="str">
        <f t="shared" si="35"/>
        <v>5_x5_2x_G_27a</v>
      </c>
      <c r="G504" t="str">
        <f>IFERROR(INDEX(#REF!,MATCH('Kap5-6'!F504,#REF!,0),2),"")</f>
        <v/>
      </c>
      <c r="H504" s="98"/>
      <c r="I504" s="98"/>
      <c r="J504" s="50"/>
      <c r="K504" s="106"/>
      <c r="L504" s="17"/>
      <c r="M504" s="242"/>
      <c r="N504" s="20"/>
      <c r="O504" s="20"/>
      <c r="P504" s="20"/>
      <c r="Q504" s="22"/>
      <c r="R504" s="22"/>
      <c r="S504" s="13"/>
      <c r="T504" s="48"/>
    </row>
    <row r="505" spans="1:20" ht="65" thickBot="1" x14ac:dyDescent="0.25">
      <c r="A505">
        <f t="shared" si="32"/>
        <v>5</v>
      </c>
      <c r="B505" t="s">
        <v>33</v>
      </c>
      <c r="C505" t="s">
        <v>375</v>
      </c>
      <c r="D505" t="str">
        <f t="shared" si="33"/>
        <v>27b</v>
      </c>
      <c r="E505" t="str">
        <f t="shared" si="34"/>
        <v>beräkna</v>
      </c>
      <c r="F505" t="str">
        <f t="shared" si="35"/>
        <v>5_x5_2x_G_27b</v>
      </c>
      <c r="G505" t="str">
        <f>IFERROR(INDEX(#REF!,MATCH('Kap5-6'!F505,#REF!,0),2),"")</f>
        <v/>
      </c>
      <c r="H505" s="32">
        <v>5</v>
      </c>
      <c r="I505" s="32" t="s">
        <v>254</v>
      </c>
      <c r="J505" s="47"/>
      <c r="K505" s="104" t="s">
        <v>182</v>
      </c>
      <c r="L505" s="43" t="s">
        <v>328</v>
      </c>
      <c r="M505" s="240"/>
      <c r="N505" s="7">
        <v>1</v>
      </c>
      <c r="O505" s="7" t="s">
        <v>283</v>
      </c>
      <c r="P505" s="7" t="s">
        <v>311</v>
      </c>
      <c r="Q505" s="8" t="s">
        <v>1161</v>
      </c>
      <c r="R505" s="8" t="s">
        <v>1162</v>
      </c>
      <c r="S505" s="23" t="s">
        <v>1157</v>
      </c>
      <c r="T505" s="48"/>
    </row>
    <row r="506" spans="1:20" x14ac:dyDescent="0.2">
      <c r="A506">
        <f t="shared" si="32"/>
        <v>5</v>
      </c>
      <c r="B506" t="s">
        <v>33</v>
      </c>
      <c r="C506" t="s">
        <v>375</v>
      </c>
      <c r="D506" t="str">
        <f t="shared" si="33"/>
        <v>27b</v>
      </c>
      <c r="E506" t="str">
        <f t="shared" si="34"/>
        <v>beräkna</v>
      </c>
      <c r="F506" t="str">
        <f t="shared" si="35"/>
        <v>5_x5_2x_G_27b</v>
      </c>
      <c r="G506" t="str">
        <f>IFERROR(INDEX(#REF!,MATCH('Kap5-6'!F506,#REF!,0),2),"")</f>
        <v/>
      </c>
      <c r="H506" s="97"/>
      <c r="I506" s="97"/>
      <c r="J506" s="49"/>
      <c r="K506" s="105"/>
      <c r="L506" s="10"/>
      <c r="M506" s="241"/>
      <c r="N506" s="11"/>
      <c r="O506" s="11"/>
      <c r="P506" s="11"/>
      <c r="Q506" s="12"/>
      <c r="R506" s="12"/>
      <c r="S506" s="9"/>
      <c r="T506" s="48"/>
    </row>
    <row r="507" spans="1:20" ht="17" thickBot="1" x14ac:dyDescent="0.25">
      <c r="A507">
        <f t="shared" si="32"/>
        <v>5</v>
      </c>
      <c r="B507" t="s">
        <v>33</v>
      </c>
      <c r="C507" t="s">
        <v>375</v>
      </c>
      <c r="D507" t="str">
        <f t="shared" si="33"/>
        <v>27b</v>
      </c>
      <c r="E507" t="str">
        <f t="shared" si="34"/>
        <v>beräkna</v>
      </c>
      <c r="F507" t="str">
        <f t="shared" si="35"/>
        <v>5_x5_2x_G_27b</v>
      </c>
      <c r="G507" t="str">
        <f>IFERROR(INDEX(#REF!,MATCH('Kap5-6'!F507,#REF!,0),2),"")</f>
        <v/>
      </c>
      <c r="H507" s="98"/>
      <c r="I507" s="98"/>
      <c r="J507" s="50"/>
      <c r="K507" s="106"/>
      <c r="L507" s="17"/>
      <c r="M507" s="242"/>
      <c r="N507" s="20"/>
      <c r="O507" s="20"/>
      <c r="P507" s="20"/>
      <c r="Q507" s="22"/>
      <c r="R507" s="22"/>
      <c r="S507" s="13"/>
      <c r="T507" s="48"/>
    </row>
    <row r="508" spans="1:20" ht="65" thickBot="1" x14ac:dyDescent="0.25">
      <c r="A508">
        <f t="shared" si="32"/>
        <v>5</v>
      </c>
      <c r="B508" t="s">
        <v>33</v>
      </c>
      <c r="C508" t="s">
        <v>375</v>
      </c>
      <c r="D508" t="str">
        <f t="shared" si="33"/>
        <v>27c</v>
      </c>
      <c r="E508" t="str">
        <f t="shared" si="34"/>
        <v>beräkna</v>
      </c>
      <c r="F508" t="str">
        <f t="shared" si="35"/>
        <v>5_x5_2x_G_27c</v>
      </c>
      <c r="G508" t="str">
        <f>IFERROR(INDEX(#REF!,MATCH('Kap5-6'!F508,#REF!,0),2),"")</f>
        <v/>
      </c>
      <c r="H508" s="32">
        <v>5</v>
      </c>
      <c r="I508" s="32" t="s">
        <v>254</v>
      </c>
      <c r="J508" s="47"/>
      <c r="K508" s="104" t="s">
        <v>183</v>
      </c>
      <c r="L508" s="43" t="s">
        <v>328</v>
      </c>
      <c r="M508" s="240"/>
      <c r="N508" s="7">
        <v>1</v>
      </c>
      <c r="O508" s="7" t="s">
        <v>283</v>
      </c>
      <c r="P508" s="7" t="s">
        <v>311</v>
      </c>
      <c r="Q508" s="8" t="s">
        <v>1163</v>
      </c>
      <c r="R508" s="8" t="s">
        <v>1164</v>
      </c>
      <c r="S508" s="23" t="s">
        <v>1165</v>
      </c>
      <c r="T508" s="48"/>
    </row>
    <row r="509" spans="1:20" x14ac:dyDescent="0.2">
      <c r="A509">
        <f t="shared" si="32"/>
        <v>5</v>
      </c>
      <c r="B509" t="s">
        <v>33</v>
      </c>
      <c r="C509" t="s">
        <v>375</v>
      </c>
      <c r="D509" t="str">
        <f t="shared" si="33"/>
        <v>27c</v>
      </c>
      <c r="E509" t="str">
        <f t="shared" si="34"/>
        <v>beräkna</v>
      </c>
      <c r="F509" t="str">
        <f t="shared" si="35"/>
        <v>5_x5_2x_G_27c</v>
      </c>
      <c r="G509" t="str">
        <f>IFERROR(INDEX(#REF!,MATCH('Kap5-6'!F509,#REF!,0),2),"")</f>
        <v/>
      </c>
      <c r="H509" s="97"/>
      <c r="I509" s="97"/>
      <c r="J509" s="49"/>
      <c r="K509" s="105"/>
      <c r="L509" s="10"/>
      <c r="M509" s="241"/>
      <c r="N509" s="11"/>
      <c r="O509" s="11"/>
      <c r="P509" s="11"/>
      <c r="Q509" s="12"/>
      <c r="R509" s="12"/>
      <c r="S509" s="9"/>
      <c r="T509" s="48"/>
    </row>
    <row r="510" spans="1:20" ht="17" thickBot="1" x14ac:dyDescent="0.25">
      <c r="A510">
        <f t="shared" si="32"/>
        <v>5</v>
      </c>
      <c r="B510" t="s">
        <v>33</v>
      </c>
      <c r="C510" t="s">
        <v>375</v>
      </c>
      <c r="D510" t="str">
        <f t="shared" si="33"/>
        <v>27c</v>
      </c>
      <c r="E510" t="str">
        <f t="shared" si="34"/>
        <v>beräkna</v>
      </c>
      <c r="F510" t="str">
        <f t="shared" si="35"/>
        <v>5_x5_2x_G_27c</v>
      </c>
      <c r="G510" t="str">
        <f>IFERROR(INDEX(#REF!,MATCH('Kap5-6'!F510,#REF!,0),2),"")</f>
        <v/>
      </c>
      <c r="H510" s="98"/>
      <c r="I510" s="98"/>
      <c r="J510" s="50"/>
      <c r="K510" s="106"/>
      <c r="L510" s="17"/>
      <c r="M510" s="242"/>
      <c r="N510" s="20"/>
      <c r="O510" s="20"/>
      <c r="P510" s="20"/>
      <c r="Q510" s="22"/>
      <c r="R510" s="22"/>
      <c r="S510" s="13"/>
      <c r="T510" s="48"/>
    </row>
    <row r="511" spans="1:20" ht="65" thickBot="1" x14ac:dyDescent="0.25">
      <c r="A511">
        <f t="shared" si="32"/>
        <v>5</v>
      </c>
      <c r="B511" t="s">
        <v>33</v>
      </c>
      <c r="C511" t="s">
        <v>375</v>
      </c>
      <c r="D511" t="str">
        <f t="shared" si="33"/>
        <v>27d</v>
      </c>
      <c r="E511" t="str">
        <f t="shared" si="34"/>
        <v>beräkna</v>
      </c>
      <c r="F511" t="str">
        <f t="shared" si="35"/>
        <v>5_x5_2x_G_27d</v>
      </c>
      <c r="G511" t="str">
        <f>IFERROR(INDEX(#REF!,MATCH('Kap5-6'!F511,#REF!,0),2),"")</f>
        <v/>
      </c>
      <c r="H511" s="32">
        <v>5</v>
      </c>
      <c r="I511" s="32" t="s">
        <v>254</v>
      </c>
      <c r="J511" s="47"/>
      <c r="K511" s="104" t="s">
        <v>222</v>
      </c>
      <c r="L511" s="43" t="s">
        <v>328</v>
      </c>
      <c r="M511" s="240"/>
      <c r="N511" s="7">
        <v>1</v>
      </c>
      <c r="O511" s="7" t="s">
        <v>283</v>
      </c>
      <c r="P511" s="7" t="s">
        <v>311</v>
      </c>
      <c r="Q511" s="8" t="s">
        <v>1166</v>
      </c>
      <c r="R511" s="8" t="s">
        <v>1167</v>
      </c>
      <c r="S511" s="23" t="s">
        <v>1168</v>
      </c>
      <c r="T511" s="48"/>
    </row>
    <row r="512" spans="1:20" x14ac:dyDescent="0.2">
      <c r="A512">
        <f t="shared" si="32"/>
        <v>5</v>
      </c>
      <c r="B512" t="s">
        <v>33</v>
      </c>
      <c r="C512" t="s">
        <v>375</v>
      </c>
      <c r="D512" t="str">
        <f t="shared" si="33"/>
        <v>27d</v>
      </c>
      <c r="E512" t="str">
        <f t="shared" si="34"/>
        <v>beräkna</v>
      </c>
      <c r="F512" t="str">
        <f t="shared" si="35"/>
        <v>5_x5_2x_G_27d</v>
      </c>
      <c r="G512" t="str">
        <f>IFERROR(INDEX(#REF!,MATCH('Kap5-6'!F512,#REF!,0),2),"")</f>
        <v/>
      </c>
      <c r="H512" s="97"/>
      <c r="I512" s="97"/>
      <c r="J512" s="49"/>
      <c r="K512" s="105"/>
      <c r="L512" s="10"/>
      <c r="M512" s="241"/>
      <c r="N512" s="11"/>
      <c r="O512" s="11"/>
      <c r="P512" s="11"/>
      <c r="Q512" s="12"/>
      <c r="R512" s="12"/>
      <c r="S512" s="9"/>
      <c r="T512" s="48"/>
    </row>
    <row r="513" spans="1:20" ht="17" thickBot="1" x14ac:dyDescent="0.25">
      <c r="A513">
        <f t="shared" si="32"/>
        <v>5</v>
      </c>
      <c r="B513" t="s">
        <v>33</v>
      </c>
      <c r="C513" t="s">
        <v>375</v>
      </c>
      <c r="D513" t="str">
        <f t="shared" si="33"/>
        <v>27d</v>
      </c>
      <c r="E513" t="str">
        <f t="shared" si="34"/>
        <v>beräkna</v>
      </c>
      <c r="F513" t="str">
        <f t="shared" si="35"/>
        <v>5_x5_2x_G_27d</v>
      </c>
      <c r="G513" t="str">
        <f>IFERROR(INDEX(#REF!,MATCH('Kap5-6'!F513,#REF!,0),2),"")</f>
        <v/>
      </c>
      <c r="H513" s="98"/>
      <c r="I513" s="98"/>
      <c r="J513" s="50"/>
      <c r="K513" s="106"/>
      <c r="L513" s="17"/>
      <c r="M513" s="242"/>
      <c r="N513" s="20"/>
      <c r="O513" s="20"/>
      <c r="P513" s="20"/>
      <c r="Q513" s="22"/>
      <c r="R513" s="22"/>
      <c r="S513" s="13"/>
      <c r="T513" s="48"/>
    </row>
    <row r="514" spans="1:20" ht="65" thickBot="1" x14ac:dyDescent="0.25">
      <c r="A514">
        <f t="shared" ref="A514:A577" si="36">IF(H514="",A513,H514)</f>
        <v>5</v>
      </c>
      <c r="B514" t="s">
        <v>33</v>
      </c>
      <c r="C514" t="s">
        <v>375</v>
      </c>
      <c r="D514" t="str">
        <f t="shared" ref="D514:D577" si="37">IF(K514="",D513,K514)</f>
        <v>28a</v>
      </c>
      <c r="E514" t="str">
        <f t="shared" ref="E514:E577" si="38">IF(L514="",E513,L514)</f>
        <v>Resonera</v>
      </c>
      <c r="F514" t="str">
        <f t="shared" si="35"/>
        <v>5_x5_2x_G_28a</v>
      </c>
      <c r="G514" t="str">
        <f>IFERROR(INDEX(#REF!,MATCH('Kap5-6'!F514,#REF!,0),2),"")</f>
        <v/>
      </c>
      <c r="H514" s="32">
        <v>5</v>
      </c>
      <c r="I514" s="32" t="s">
        <v>254</v>
      </c>
      <c r="J514" s="47"/>
      <c r="K514" s="104" t="s">
        <v>184</v>
      </c>
      <c r="L514" s="43" t="s">
        <v>283</v>
      </c>
      <c r="M514" s="240"/>
      <c r="N514" s="7">
        <v>1</v>
      </c>
      <c r="O514" s="7" t="s">
        <v>283</v>
      </c>
      <c r="P514" s="7" t="s">
        <v>311</v>
      </c>
      <c r="Q514" s="8" t="s">
        <v>1140</v>
      </c>
      <c r="R514" s="8" t="s">
        <v>1169</v>
      </c>
      <c r="S514" s="23" t="s">
        <v>1170</v>
      </c>
      <c r="T514" s="48"/>
    </row>
    <row r="515" spans="1:20" x14ac:dyDescent="0.2">
      <c r="A515">
        <f t="shared" si="36"/>
        <v>5</v>
      </c>
      <c r="B515" t="s">
        <v>33</v>
      </c>
      <c r="C515" t="s">
        <v>375</v>
      </c>
      <c r="D515" t="str">
        <f t="shared" si="37"/>
        <v>28a</v>
      </c>
      <c r="E515" t="str">
        <f t="shared" si="38"/>
        <v>Resonera</v>
      </c>
      <c r="F515" t="str">
        <f t="shared" ref="F515:F578" si="39">A515&amp;"_"&amp;C515&amp;"_"&amp;B515&amp;"_"&amp;D515</f>
        <v>5_x5_2x_G_28a</v>
      </c>
      <c r="G515" t="str">
        <f>IFERROR(INDEX(#REF!,MATCH('Kap5-6'!F515,#REF!,0),2),"")</f>
        <v/>
      </c>
      <c r="H515" s="97"/>
      <c r="I515" s="97"/>
      <c r="J515" s="49"/>
      <c r="K515" s="105"/>
      <c r="L515" s="10"/>
      <c r="M515" s="241"/>
      <c r="N515" s="11"/>
      <c r="O515" s="11"/>
      <c r="P515" s="11"/>
      <c r="Q515" s="12"/>
      <c r="R515" s="12"/>
      <c r="S515" s="9"/>
      <c r="T515" s="48"/>
    </row>
    <row r="516" spans="1:20" ht="17" thickBot="1" x14ac:dyDescent="0.25">
      <c r="A516">
        <f t="shared" si="36"/>
        <v>5</v>
      </c>
      <c r="B516" t="s">
        <v>33</v>
      </c>
      <c r="C516" t="s">
        <v>375</v>
      </c>
      <c r="D516" t="str">
        <f t="shared" si="37"/>
        <v>28a</v>
      </c>
      <c r="E516" t="str">
        <f t="shared" si="38"/>
        <v>Resonera</v>
      </c>
      <c r="F516" t="str">
        <f t="shared" si="39"/>
        <v>5_x5_2x_G_28a</v>
      </c>
      <c r="G516" t="str">
        <f>IFERROR(INDEX(#REF!,MATCH('Kap5-6'!F516,#REF!,0),2),"")</f>
        <v/>
      </c>
      <c r="H516" s="98"/>
      <c r="I516" s="98"/>
      <c r="J516" s="50"/>
      <c r="K516" s="106"/>
      <c r="L516" s="17"/>
      <c r="M516" s="242"/>
      <c r="N516" s="20"/>
      <c r="O516" s="20"/>
      <c r="P516" s="20"/>
      <c r="Q516" s="22"/>
      <c r="R516" s="22"/>
      <c r="S516" s="13"/>
      <c r="T516" s="48"/>
    </row>
    <row r="517" spans="1:20" ht="65" thickBot="1" x14ac:dyDescent="0.25">
      <c r="A517">
        <f t="shared" si="36"/>
        <v>5</v>
      </c>
      <c r="B517" t="s">
        <v>33</v>
      </c>
      <c r="C517" t="s">
        <v>375</v>
      </c>
      <c r="D517" t="str">
        <f t="shared" si="37"/>
        <v>28b</v>
      </c>
      <c r="E517" t="str">
        <f t="shared" si="38"/>
        <v>Resonera</v>
      </c>
      <c r="F517" t="str">
        <f t="shared" si="39"/>
        <v>5_x5_2x_G_28b</v>
      </c>
      <c r="G517" t="str">
        <f>IFERROR(INDEX(#REF!,MATCH('Kap5-6'!F517,#REF!,0),2),"")</f>
        <v/>
      </c>
      <c r="H517" s="32">
        <v>5</v>
      </c>
      <c r="I517" s="32" t="s">
        <v>254</v>
      </c>
      <c r="J517" s="47"/>
      <c r="K517" s="104" t="s">
        <v>185</v>
      </c>
      <c r="L517" s="43" t="s">
        <v>283</v>
      </c>
      <c r="M517" s="240"/>
      <c r="N517" s="7">
        <v>1</v>
      </c>
      <c r="O517" s="7" t="s">
        <v>283</v>
      </c>
      <c r="P517" s="7" t="s">
        <v>311</v>
      </c>
      <c r="Q517" s="8" t="s">
        <v>1140</v>
      </c>
      <c r="R517" s="8" t="s">
        <v>1171</v>
      </c>
      <c r="S517" s="23" t="s">
        <v>1172</v>
      </c>
      <c r="T517" s="48"/>
    </row>
    <row r="518" spans="1:20" x14ac:dyDescent="0.2">
      <c r="A518">
        <f t="shared" si="36"/>
        <v>5</v>
      </c>
      <c r="B518" t="s">
        <v>33</v>
      </c>
      <c r="C518" t="s">
        <v>375</v>
      </c>
      <c r="D518" t="str">
        <f t="shared" si="37"/>
        <v>28b</v>
      </c>
      <c r="E518" t="str">
        <f t="shared" si="38"/>
        <v>Resonera</v>
      </c>
      <c r="F518" t="str">
        <f t="shared" si="39"/>
        <v>5_x5_2x_G_28b</v>
      </c>
      <c r="G518" t="str">
        <f>IFERROR(INDEX(#REF!,MATCH('Kap5-6'!F518,#REF!,0),2),"")</f>
        <v/>
      </c>
      <c r="H518" s="97"/>
      <c r="I518" s="97"/>
      <c r="J518" s="49"/>
      <c r="K518" s="105"/>
      <c r="L518" s="10"/>
      <c r="M518" s="241"/>
      <c r="N518" s="11"/>
      <c r="O518" s="11"/>
      <c r="P518" s="11"/>
      <c r="Q518" s="12"/>
      <c r="R518" s="12"/>
      <c r="S518" s="9"/>
      <c r="T518" s="48"/>
    </row>
    <row r="519" spans="1:20" ht="17" thickBot="1" x14ac:dyDescent="0.25">
      <c r="A519">
        <f t="shared" si="36"/>
        <v>5</v>
      </c>
      <c r="B519" t="s">
        <v>33</v>
      </c>
      <c r="C519" t="s">
        <v>375</v>
      </c>
      <c r="D519" t="str">
        <f t="shared" si="37"/>
        <v>28b</v>
      </c>
      <c r="E519" t="str">
        <f t="shared" si="38"/>
        <v>Resonera</v>
      </c>
      <c r="F519" t="str">
        <f t="shared" si="39"/>
        <v>5_x5_2x_G_28b</v>
      </c>
      <c r="G519" t="str">
        <f>IFERROR(INDEX(#REF!,MATCH('Kap5-6'!F519,#REF!,0),2),"")</f>
        <v/>
      </c>
      <c r="H519" s="98"/>
      <c r="I519" s="98"/>
      <c r="J519" s="50"/>
      <c r="K519" s="106"/>
      <c r="L519" s="17"/>
      <c r="M519" s="242"/>
      <c r="N519" s="20"/>
      <c r="O519" s="20"/>
      <c r="P519" s="20"/>
      <c r="Q519" s="22"/>
      <c r="R519" s="22"/>
      <c r="S519" s="13"/>
      <c r="T519" s="48"/>
    </row>
    <row r="520" spans="1:20" ht="65" thickBot="1" x14ac:dyDescent="0.25">
      <c r="A520">
        <f t="shared" si="36"/>
        <v>5</v>
      </c>
      <c r="B520" t="s">
        <v>33</v>
      </c>
      <c r="C520" t="s">
        <v>375</v>
      </c>
      <c r="D520" t="str">
        <f t="shared" si="37"/>
        <v>28c</v>
      </c>
      <c r="E520" t="str">
        <f t="shared" si="38"/>
        <v>Resonera</v>
      </c>
      <c r="F520" t="str">
        <f t="shared" si="39"/>
        <v>5_x5_2x_G_28c</v>
      </c>
      <c r="G520" t="str">
        <f>IFERROR(INDEX(#REF!,MATCH('Kap5-6'!F520,#REF!,0),2),"")</f>
        <v/>
      </c>
      <c r="H520" s="32">
        <v>5</v>
      </c>
      <c r="I520" s="32" t="s">
        <v>254</v>
      </c>
      <c r="J520" s="47"/>
      <c r="K520" s="104" t="s">
        <v>186</v>
      </c>
      <c r="L520" s="43" t="s">
        <v>283</v>
      </c>
      <c r="M520" s="240"/>
      <c r="N520" s="7">
        <v>1</v>
      </c>
      <c r="O520" s="7" t="s">
        <v>283</v>
      </c>
      <c r="P520" s="7" t="s">
        <v>311</v>
      </c>
      <c r="Q520" s="8" t="s">
        <v>1173</v>
      </c>
      <c r="R520" s="8" t="s">
        <v>1174</v>
      </c>
      <c r="S520" s="23" t="s">
        <v>1175</v>
      </c>
      <c r="T520" s="48"/>
    </row>
    <row r="521" spans="1:20" x14ac:dyDescent="0.2">
      <c r="A521">
        <f t="shared" si="36"/>
        <v>5</v>
      </c>
      <c r="B521" t="s">
        <v>33</v>
      </c>
      <c r="C521" t="s">
        <v>375</v>
      </c>
      <c r="D521" t="str">
        <f t="shared" si="37"/>
        <v>28c</v>
      </c>
      <c r="E521" t="str">
        <f t="shared" si="38"/>
        <v>Resonera</v>
      </c>
      <c r="F521" t="str">
        <f t="shared" si="39"/>
        <v>5_x5_2x_G_28c</v>
      </c>
      <c r="G521" t="str">
        <f>IFERROR(INDEX(#REF!,MATCH('Kap5-6'!F521,#REF!,0),2),"")</f>
        <v/>
      </c>
      <c r="H521" s="97"/>
      <c r="I521" s="97"/>
      <c r="J521" s="49"/>
      <c r="K521" s="105"/>
      <c r="L521" s="10"/>
      <c r="M521" s="241"/>
      <c r="N521" s="11"/>
      <c r="O521" s="11"/>
      <c r="P521" s="11"/>
      <c r="Q521" s="12"/>
      <c r="R521" s="12"/>
      <c r="S521" s="9"/>
      <c r="T521" s="48"/>
    </row>
    <row r="522" spans="1:20" ht="17" thickBot="1" x14ac:dyDescent="0.25">
      <c r="A522">
        <f t="shared" si="36"/>
        <v>5</v>
      </c>
      <c r="B522" t="s">
        <v>33</v>
      </c>
      <c r="C522" t="s">
        <v>375</v>
      </c>
      <c r="D522" t="str">
        <f t="shared" si="37"/>
        <v>28c</v>
      </c>
      <c r="E522" t="str">
        <f t="shared" si="38"/>
        <v>Resonera</v>
      </c>
      <c r="F522" t="str">
        <f t="shared" si="39"/>
        <v>5_x5_2x_G_28c</v>
      </c>
      <c r="G522" t="str">
        <f>IFERROR(INDEX(#REF!,MATCH('Kap5-6'!F522,#REF!,0),2),"")</f>
        <v/>
      </c>
      <c r="H522" s="98"/>
      <c r="I522" s="98"/>
      <c r="J522" s="50"/>
      <c r="K522" s="106"/>
      <c r="L522" s="17"/>
      <c r="M522" s="242"/>
      <c r="N522" s="20"/>
      <c r="O522" s="20"/>
      <c r="P522" s="20"/>
      <c r="Q522" s="22"/>
      <c r="R522" s="22"/>
      <c r="S522" s="13"/>
      <c r="T522" s="48"/>
    </row>
    <row r="523" spans="1:20" ht="65" thickBot="1" x14ac:dyDescent="0.25">
      <c r="A523">
        <f t="shared" si="36"/>
        <v>5</v>
      </c>
      <c r="B523" t="s">
        <v>33</v>
      </c>
      <c r="C523" t="s">
        <v>375</v>
      </c>
      <c r="D523" t="str">
        <f t="shared" si="37"/>
        <v>28d</v>
      </c>
      <c r="E523" t="str">
        <f t="shared" si="38"/>
        <v>Resonera</v>
      </c>
      <c r="F523" t="str">
        <f t="shared" si="39"/>
        <v>5_x5_2x_G_28d</v>
      </c>
      <c r="G523" t="str">
        <f>IFERROR(INDEX(#REF!,MATCH('Kap5-6'!F523,#REF!,0),2),"")</f>
        <v/>
      </c>
      <c r="H523" s="32">
        <v>5</v>
      </c>
      <c r="I523" s="32" t="s">
        <v>254</v>
      </c>
      <c r="J523" s="47"/>
      <c r="K523" s="104" t="s">
        <v>223</v>
      </c>
      <c r="L523" s="43" t="s">
        <v>283</v>
      </c>
      <c r="M523" s="240"/>
      <c r="N523" s="7">
        <v>1</v>
      </c>
      <c r="O523" s="7" t="s">
        <v>283</v>
      </c>
      <c r="P523" s="7" t="s">
        <v>311</v>
      </c>
      <c r="Q523" s="8" t="s">
        <v>1176</v>
      </c>
      <c r="R523" s="8" t="s">
        <v>1177</v>
      </c>
      <c r="S523" s="23" t="s">
        <v>1178</v>
      </c>
      <c r="T523" s="48"/>
    </row>
    <row r="524" spans="1:20" x14ac:dyDescent="0.2">
      <c r="A524">
        <f t="shared" si="36"/>
        <v>5</v>
      </c>
      <c r="B524" t="s">
        <v>33</v>
      </c>
      <c r="C524" t="s">
        <v>375</v>
      </c>
      <c r="D524" t="str">
        <f t="shared" si="37"/>
        <v>28d</v>
      </c>
      <c r="E524" t="str">
        <f t="shared" si="38"/>
        <v>Resonera</v>
      </c>
      <c r="F524" t="str">
        <f t="shared" si="39"/>
        <v>5_x5_2x_G_28d</v>
      </c>
      <c r="G524" t="str">
        <f>IFERROR(INDEX(#REF!,MATCH('Kap5-6'!F524,#REF!,0),2),"")</f>
        <v/>
      </c>
      <c r="H524" s="97"/>
      <c r="I524" s="97"/>
      <c r="J524" s="49"/>
      <c r="K524" s="105"/>
      <c r="L524" s="10"/>
      <c r="M524" s="241"/>
      <c r="N524" s="11"/>
      <c r="O524" s="11"/>
      <c r="P524" s="11"/>
      <c r="Q524" s="12"/>
      <c r="R524" s="12"/>
      <c r="S524" s="9"/>
      <c r="T524" s="48"/>
    </row>
    <row r="525" spans="1:20" ht="17" thickBot="1" x14ac:dyDescent="0.25">
      <c r="A525">
        <f t="shared" si="36"/>
        <v>5</v>
      </c>
      <c r="B525" t="s">
        <v>33</v>
      </c>
      <c r="C525" t="s">
        <v>375</v>
      </c>
      <c r="D525" t="str">
        <f t="shared" si="37"/>
        <v>28d</v>
      </c>
      <c r="E525" t="str">
        <f t="shared" si="38"/>
        <v>Resonera</v>
      </c>
      <c r="F525" t="str">
        <f t="shared" si="39"/>
        <v>5_x5_2x_G_28d</v>
      </c>
      <c r="G525" t="str">
        <f>IFERROR(INDEX(#REF!,MATCH('Kap5-6'!F525,#REF!,0),2),"")</f>
        <v/>
      </c>
      <c r="H525" s="98"/>
      <c r="I525" s="98"/>
      <c r="J525" s="50"/>
      <c r="K525" s="106"/>
      <c r="L525" s="17"/>
      <c r="M525" s="242"/>
      <c r="N525" s="20"/>
      <c r="O525" s="20"/>
      <c r="P525" s="20"/>
      <c r="Q525" s="22"/>
      <c r="R525" s="22"/>
      <c r="S525" s="13"/>
      <c r="T525" s="48"/>
    </row>
    <row r="526" spans="1:20" ht="97" thickBot="1" x14ac:dyDescent="0.25">
      <c r="A526">
        <f t="shared" si="36"/>
        <v>5</v>
      </c>
      <c r="B526" t="s">
        <v>33</v>
      </c>
      <c r="C526" t="s">
        <v>375</v>
      </c>
      <c r="D526" t="str">
        <f t="shared" si="37"/>
        <v>29a</v>
      </c>
      <c r="E526" t="str">
        <f t="shared" si="38"/>
        <v>Resonera</v>
      </c>
      <c r="F526" t="str">
        <f t="shared" si="39"/>
        <v>5_x5_2x_G_29a</v>
      </c>
      <c r="G526" t="str">
        <f>IFERROR(INDEX(#REF!,MATCH('Kap5-6'!F526,#REF!,0),2),"")</f>
        <v/>
      </c>
      <c r="H526" s="32">
        <v>5</v>
      </c>
      <c r="I526" s="32" t="s">
        <v>254</v>
      </c>
      <c r="J526" s="47"/>
      <c r="K526" s="32" t="s">
        <v>187</v>
      </c>
      <c r="L526" s="43" t="s">
        <v>283</v>
      </c>
      <c r="M526" s="240"/>
      <c r="N526" s="7">
        <v>1</v>
      </c>
      <c r="O526" s="7" t="s">
        <v>283</v>
      </c>
      <c r="P526" s="7" t="s">
        <v>304</v>
      </c>
      <c r="Q526" s="8" t="s">
        <v>1179</v>
      </c>
      <c r="R526" s="8" t="s">
        <v>1180</v>
      </c>
      <c r="S526" s="23" t="s">
        <v>1181</v>
      </c>
      <c r="T526" s="48"/>
    </row>
    <row r="527" spans="1:20" ht="64" x14ac:dyDescent="0.2">
      <c r="A527">
        <f t="shared" si="36"/>
        <v>5</v>
      </c>
      <c r="B527" t="s">
        <v>33</v>
      </c>
      <c r="C527" t="s">
        <v>375</v>
      </c>
      <c r="D527" t="str">
        <f t="shared" si="37"/>
        <v>29a</v>
      </c>
      <c r="E527" t="str">
        <f t="shared" si="38"/>
        <v>Resonera</v>
      </c>
      <c r="F527" t="str">
        <f t="shared" si="39"/>
        <v>5_x5_2x_G_29a</v>
      </c>
      <c r="G527" t="str">
        <f>IFERROR(INDEX(#REF!,MATCH('Kap5-6'!F527,#REF!,0),2),"")</f>
        <v/>
      </c>
      <c r="H527" s="97"/>
      <c r="I527" s="97"/>
      <c r="J527" s="49"/>
      <c r="K527" s="97"/>
      <c r="L527" s="10"/>
      <c r="M527" s="241"/>
      <c r="N527" s="11">
        <v>2</v>
      </c>
      <c r="O527" s="11" t="s">
        <v>283</v>
      </c>
      <c r="P527" s="11" t="s">
        <v>304</v>
      </c>
      <c r="Q527" s="12" t="s">
        <v>1182</v>
      </c>
      <c r="R527" s="12" t="s">
        <v>1183</v>
      </c>
      <c r="S527" s="9" t="s">
        <v>1184</v>
      </c>
      <c r="T527" s="48"/>
    </row>
    <row r="528" spans="1:20" ht="17" thickBot="1" x14ac:dyDescent="0.25">
      <c r="A528">
        <f t="shared" si="36"/>
        <v>5</v>
      </c>
      <c r="B528" t="s">
        <v>33</v>
      </c>
      <c r="C528" t="s">
        <v>375</v>
      </c>
      <c r="D528" t="str">
        <f t="shared" si="37"/>
        <v>29a</v>
      </c>
      <c r="E528" t="str">
        <f t="shared" si="38"/>
        <v>Resonera</v>
      </c>
      <c r="F528" t="str">
        <f t="shared" si="39"/>
        <v>5_x5_2x_G_29a</v>
      </c>
      <c r="G528" t="str">
        <f>IFERROR(INDEX(#REF!,MATCH('Kap5-6'!F528,#REF!,0),2),"")</f>
        <v/>
      </c>
      <c r="H528" s="98"/>
      <c r="I528" s="98"/>
      <c r="J528" s="50"/>
      <c r="K528" s="98"/>
      <c r="L528" s="17"/>
      <c r="M528" s="242"/>
      <c r="N528" s="20"/>
      <c r="O528" s="20"/>
      <c r="P528" s="20"/>
      <c r="Q528" s="22"/>
      <c r="R528" s="22"/>
      <c r="S528" s="13"/>
      <c r="T528" s="48"/>
    </row>
    <row r="529" spans="1:20" ht="65" thickBot="1" x14ac:dyDescent="0.25">
      <c r="A529">
        <f t="shared" si="36"/>
        <v>5</v>
      </c>
      <c r="B529" t="s">
        <v>33</v>
      </c>
      <c r="C529" t="s">
        <v>375</v>
      </c>
      <c r="D529" t="str">
        <f t="shared" si="37"/>
        <v>29b</v>
      </c>
      <c r="E529" t="str">
        <f t="shared" si="38"/>
        <v>Resonera</v>
      </c>
      <c r="F529" t="str">
        <f t="shared" si="39"/>
        <v>5_x5_2x_G_29b</v>
      </c>
      <c r="G529" t="str">
        <f>IFERROR(INDEX(#REF!,MATCH('Kap5-6'!F529,#REF!,0),2),"")</f>
        <v/>
      </c>
      <c r="H529" s="32">
        <v>5</v>
      </c>
      <c r="I529" s="32" t="s">
        <v>254</v>
      </c>
      <c r="J529" s="47"/>
      <c r="K529" s="32" t="s">
        <v>188</v>
      </c>
      <c r="L529" s="43" t="s">
        <v>283</v>
      </c>
      <c r="M529" s="240"/>
      <c r="N529" s="7">
        <v>1</v>
      </c>
      <c r="O529" s="7" t="s">
        <v>283</v>
      </c>
      <c r="P529" s="7" t="s">
        <v>304</v>
      </c>
      <c r="Q529" s="8" t="s">
        <v>1185</v>
      </c>
      <c r="R529" s="8" t="s">
        <v>1186</v>
      </c>
      <c r="S529" s="23" t="s">
        <v>1187</v>
      </c>
      <c r="T529" s="48"/>
    </row>
    <row r="530" spans="1:20" x14ac:dyDescent="0.2">
      <c r="A530">
        <f t="shared" si="36"/>
        <v>5</v>
      </c>
      <c r="B530" t="s">
        <v>33</v>
      </c>
      <c r="C530" t="s">
        <v>375</v>
      </c>
      <c r="D530" t="str">
        <f t="shared" si="37"/>
        <v>29b</v>
      </c>
      <c r="E530" t="str">
        <f t="shared" si="38"/>
        <v>Resonera</v>
      </c>
      <c r="F530" t="str">
        <f t="shared" si="39"/>
        <v>5_x5_2x_G_29b</v>
      </c>
      <c r="G530" t="str">
        <f>IFERROR(INDEX(#REF!,MATCH('Kap5-6'!F530,#REF!,0),2),"")</f>
        <v/>
      </c>
      <c r="H530" s="97"/>
      <c r="I530" s="97"/>
      <c r="J530" s="49"/>
      <c r="K530" s="97"/>
      <c r="L530" s="10"/>
      <c r="M530" s="241"/>
      <c r="N530" s="11"/>
      <c r="O530" s="11"/>
      <c r="P530" s="11"/>
      <c r="Q530" s="12"/>
      <c r="R530" s="12"/>
      <c r="S530" s="9"/>
      <c r="T530" s="48"/>
    </row>
    <row r="531" spans="1:20" ht="17" thickBot="1" x14ac:dyDescent="0.25">
      <c r="A531">
        <f t="shared" si="36"/>
        <v>5</v>
      </c>
      <c r="B531" t="s">
        <v>33</v>
      </c>
      <c r="C531" t="s">
        <v>375</v>
      </c>
      <c r="D531" t="str">
        <f t="shared" si="37"/>
        <v>29b</v>
      </c>
      <c r="E531" t="str">
        <f t="shared" si="38"/>
        <v>Resonera</v>
      </c>
      <c r="F531" t="str">
        <f t="shared" si="39"/>
        <v>5_x5_2x_G_29b</v>
      </c>
      <c r="G531" t="str">
        <f>IFERROR(INDEX(#REF!,MATCH('Kap5-6'!F531,#REF!,0),2),"")</f>
        <v/>
      </c>
      <c r="H531" s="98"/>
      <c r="I531" s="98"/>
      <c r="J531" s="50"/>
      <c r="K531" s="98"/>
      <c r="L531" s="17"/>
      <c r="M531" s="242"/>
      <c r="N531" s="20"/>
      <c r="O531" s="20"/>
      <c r="P531" s="20"/>
      <c r="Q531" s="22"/>
      <c r="R531" s="22"/>
      <c r="S531" s="13"/>
      <c r="T531" s="48"/>
    </row>
    <row r="532" spans="1:20" ht="97" thickBot="1" x14ac:dyDescent="0.25">
      <c r="A532">
        <f t="shared" si="36"/>
        <v>5</v>
      </c>
      <c r="B532" t="s">
        <v>33</v>
      </c>
      <c r="C532" t="s">
        <v>375</v>
      </c>
      <c r="D532" t="str">
        <f t="shared" si="37"/>
        <v>29c</v>
      </c>
      <c r="E532" t="str">
        <f t="shared" si="38"/>
        <v>Resonera</v>
      </c>
      <c r="F532" t="str">
        <f t="shared" si="39"/>
        <v>5_x5_2x_G_29c</v>
      </c>
      <c r="G532" t="str">
        <f>IFERROR(INDEX(#REF!,MATCH('Kap5-6'!F532,#REF!,0),2),"")</f>
        <v/>
      </c>
      <c r="H532" s="32">
        <v>5</v>
      </c>
      <c r="I532" s="32" t="s">
        <v>254</v>
      </c>
      <c r="J532" s="47"/>
      <c r="K532" s="32" t="s">
        <v>189</v>
      </c>
      <c r="L532" s="43" t="s">
        <v>283</v>
      </c>
      <c r="M532" s="240"/>
      <c r="N532" s="7">
        <v>1</v>
      </c>
      <c r="O532" s="7" t="s">
        <v>283</v>
      </c>
      <c r="P532" s="7" t="s">
        <v>304</v>
      </c>
      <c r="Q532" s="8" t="s">
        <v>1188</v>
      </c>
      <c r="R532" s="8" t="s">
        <v>1189</v>
      </c>
      <c r="S532" s="23" t="s">
        <v>1190</v>
      </c>
      <c r="T532" s="48"/>
    </row>
    <row r="533" spans="1:20" x14ac:dyDescent="0.2">
      <c r="A533">
        <f t="shared" si="36"/>
        <v>5</v>
      </c>
      <c r="B533" t="s">
        <v>33</v>
      </c>
      <c r="C533" t="s">
        <v>375</v>
      </c>
      <c r="D533" t="str">
        <f t="shared" si="37"/>
        <v>29c</v>
      </c>
      <c r="E533" t="str">
        <f t="shared" si="38"/>
        <v>Resonera</v>
      </c>
      <c r="F533" t="str">
        <f t="shared" si="39"/>
        <v>5_x5_2x_G_29c</v>
      </c>
      <c r="G533" t="str">
        <f>IFERROR(INDEX(#REF!,MATCH('Kap5-6'!F533,#REF!,0),2),"")</f>
        <v/>
      </c>
      <c r="H533" s="97"/>
      <c r="I533" s="97"/>
      <c r="J533" s="49"/>
      <c r="K533" s="97"/>
      <c r="L533" s="10"/>
      <c r="M533" s="241"/>
      <c r="N533" s="11"/>
      <c r="O533" s="11"/>
      <c r="P533" s="11"/>
      <c r="Q533" s="12"/>
      <c r="R533" s="12"/>
      <c r="S533" s="9"/>
      <c r="T533" s="48"/>
    </row>
    <row r="534" spans="1:20" ht="17" thickBot="1" x14ac:dyDescent="0.25">
      <c r="A534">
        <f t="shared" si="36"/>
        <v>5</v>
      </c>
      <c r="B534" t="s">
        <v>33</v>
      </c>
      <c r="C534" t="s">
        <v>375</v>
      </c>
      <c r="D534" t="str">
        <f t="shared" si="37"/>
        <v>29c</v>
      </c>
      <c r="E534" t="str">
        <f t="shared" si="38"/>
        <v>Resonera</v>
      </c>
      <c r="F534" t="str">
        <f t="shared" si="39"/>
        <v>5_x5_2x_G_29c</v>
      </c>
      <c r="G534" t="str">
        <f>IFERROR(INDEX(#REF!,MATCH('Kap5-6'!F534,#REF!,0),2),"")</f>
        <v/>
      </c>
      <c r="H534" s="98"/>
      <c r="I534" s="98"/>
      <c r="J534" s="50"/>
      <c r="K534" s="98"/>
      <c r="L534" s="17"/>
      <c r="M534" s="242"/>
      <c r="N534" s="20"/>
      <c r="O534" s="20"/>
      <c r="P534" s="20"/>
      <c r="Q534" s="22"/>
      <c r="R534" s="22"/>
      <c r="S534" s="13"/>
      <c r="T534" s="48"/>
    </row>
    <row r="535" spans="1:20" ht="65" thickBot="1" x14ac:dyDescent="0.25">
      <c r="A535">
        <f t="shared" si="36"/>
        <v>5</v>
      </c>
      <c r="B535" t="s">
        <v>33</v>
      </c>
      <c r="C535" t="s">
        <v>375</v>
      </c>
      <c r="D535" t="str">
        <f t="shared" si="37"/>
        <v>30a</v>
      </c>
      <c r="E535" t="str">
        <f t="shared" si="38"/>
        <v>Resonera</v>
      </c>
      <c r="F535" t="str">
        <f t="shared" si="39"/>
        <v>5_x5_2x_G_30a</v>
      </c>
      <c r="G535" t="str">
        <f>IFERROR(INDEX(#REF!,MATCH('Kap5-6'!F535,#REF!,0),2),"")</f>
        <v/>
      </c>
      <c r="H535" s="32">
        <v>5</v>
      </c>
      <c r="I535" s="32" t="s">
        <v>254</v>
      </c>
      <c r="J535" s="47"/>
      <c r="K535" s="32" t="s">
        <v>96</v>
      </c>
      <c r="L535" s="43" t="s">
        <v>283</v>
      </c>
      <c r="M535" s="240"/>
      <c r="N535" s="7">
        <v>1</v>
      </c>
      <c r="O535" s="7" t="s">
        <v>283</v>
      </c>
      <c r="P535" s="7" t="s">
        <v>304</v>
      </c>
      <c r="Q535" s="8" t="s">
        <v>1191</v>
      </c>
      <c r="R535" s="8" t="s">
        <v>1192</v>
      </c>
      <c r="S535" s="23" t="s">
        <v>1193</v>
      </c>
      <c r="T535" s="48"/>
    </row>
    <row r="536" spans="1:20" x14ac:dyDescent="0.2">
      <c r="A536">
        <f t="shared" si="36"/>
        <v>5</v>
      </c>
      <c r="B536" t="s">
        <v>33</v>
      </c>
      <c r="C536" t="s">
        <v>375</v>
      </c>
      <c r="D536" t="str">
        <f t="shared" si="37"/>
        <v>30a</v>
      </c>
      <c r="E536" t="str">
        <f t="shared" si="38"/>
        <v>Resonera</v>
      </c>
      <c r="F536" t="str">
        <f t="shared" si="39"/>
        <v>5_x5_2x_G_30a</v>
      </c>
      <c r="G536" t="str">
        <f>IFERROR(INDEX(#REF!,MATCH('Kap5-6'!F536,#REF!,0),2),"")</f>
        <v/>
      </c>
      <c r="H536" s="97"/>
      <c r="I536" s="97"/>
      <c r="J536" s="49"/>
      <c r="K536" s="97"/>
      <c r="L536" s="10"/>
      <c r="M536" s="241"/>
      <c r="N536" s="11"/>
      <c r="O536" s="11"/>
      <c r="P536" s="11"/>
      <c r="Q536" s="12"/>
      <c r="R536" s="12"/>
      <c r="S536" s="9"/>
      <c r="T536" s="48"/>
    </row>
    <row r="537" spans="1:20" ht="17" thickBot="1" x14ac:dyDescent="0.25">
      <c r="A537">
        <f t="shared" si="36"/>
        <v>5</v>
      </c>
      <c r="B537" t="s">
        <v>33</v>
      </c>
      <c r="C537" t="s">
        <v>375</v>
      </c>
      <c r="D537" t="str">
        <f t="shared" si="37"/>
        <v>30a</v>
      </c>
      <c r="E537" t="str">
        <f t="shared" si="38"/>
        <v>Resonera</v>
      </c>
      <c r="F537" t="str">
        <f t="shared" si="39"/>
        <v>5_x5_2x_G_30a</v>
      </c>
      <c r="G537" t="str">
        <f>IFERROR(INDEX(#REF!,MATCH('Kap5-6'!F537,#REF!,0),2),"")</f>
        <v/>
      </c>
      <c r="H537" s="98"/>
      <c r="I537" s="98"/>
      <c r="J537" s="50"/>
      <c r="K537" s="98"/>
      <c r="L537" s="17"/>
      <c r="M537" s="242"/>
      <c r="N537" s="20"/>
      <c r="O537" s="20"/>
      <c r="P537" s="20"/>
      <c r="Q537" s="22"/>
      <c r="R537" s="22"/>
      <c r="S537" s="13"/>
      <c r="T537" s="48"/>
    </row>
    <row r="538" spans="1:20" ht="65" thickBot="1" x14ac:dyDescent="0.25">
      <c r="A538">
        <f t="shared" si="36"/>
        <v>5</v>
      </c>
      <c r="B538" t="s">
        <v>33</v>
      </c>
      <c r="C538" t="s">
        <v>375</v>
      </c>
      <c r="D538" t="str">
        <f t="shared" si="37"/>
        <v>30b</v>
      </c>
      <c r="E538" t="str">
        <f t="shared" si="38"/>
        <v>Resonera</v>
      </c>
      <c r="F538" t="str">
        <f t="shared" si="39"/>
        <v>5_x5_2x_G_30b</v>
      </c>
      <c r="G538" t="str">
        <f>IFERROR(INDEX(#REF!,MATCH('Kap5-6'!F538,#REF!,0),2),"")</f>
        <v/>
      </c>
      <c r="H538" s="32">
        <v>5</v>
      </c>
      <c r="I538" s="32" t="s">
        <v>254</v>
      </c>
      <c r="J538" s="47"/>
      <c r="K538" s="32" t="s">
        <v>97</v>
      </c>
      <c r="L538" s="43" t="s">
        <v>283</v>
      </c>
      <c r="M538" s="240"/>
      <c r="N538" s="7">
        <v>1</v>
      </c>
      <c r="O538" s="7" t="s">
        <v>283</v>
      </c>
      <c r="P538" s="7" t="s">
        <v>304</v>
      </c>
      <c r="Q538" s="8" t="s">
        <v>1194</v>
      </c>
      <c r="R538" s="8" t="s">
        <v>1195</v>
      </c>
      <c r="S538" s="23" t="s">
        <v>1196</v>
      </c>
      <c r="T538" s="48"/>
    </row>
    <row r="539" spans="1:20" x14ac:dyDescent="0.2">
      <c r="A539">
        <f t="shared" si="36"/>
        <v>5</v>
      </c>
      <c r="B539" t="s">
        <v>33</v>
      </c>
      <c r="C539" t="s">
        <v>375</v>
      </c>
      <c r="D539" t="str">
        <f t="shared" si="37"/>
        <v>30b</v>
      </c>
      <c r="E539" t="str">
        <f t="shared" si="38"/>
        <v>Resonera</v>
      </c>
      <c r="F539" t="str">
        <f t="shared" si="39"/>
        <v>5_x5_2x_G_30b</v>
      </c>
      <c r="G539" t="str">
        <f>IFERROR(INDEX(#REF!,MATCH('Kap5-6'!F539,#REF!,0),2),"")</f>
        <v/>
      </c>
      <c r="H539" s="97"/>
      <c r="I539" s="97"/>
      <c r="J539" s="49"/>
      <c r="K539" s="97"/>
      <c r="L539" s="10"/>
      <c r="M539" s="241"/>
      <c r="N539" s="11"/>
      <c r="O539" s="11"/>
      <c r="P539" s="11"/>
      <c r="Q539" s="12"/>
      <c r="R539" s="12"/>
      <c r="S539" s="9"/>
      <c r="T539" s="48"/>
    </row>
    <row r="540" spans="1:20" ht="17" thickBot="1" x14ac:dyDescent="0.25">
      <c r="A540">
        <f t="shared" si="36"/>
        <v>5</v>
      </c>
      <c r="B540" t="s">
        <v>33</v>
      </c>
      <c r="C540" t="s">
        <v>375</v>
      </c>
      <c r="D540" t="str">
        <f t="shared" si="37"/>
        <v>30b</v>
      </c>
      <c r="E540" t="str">
        <f t="shared" si="38"/>
        <v>Resonera</v>
      </c>
      <c r="F540" t="str">
        <f t="shared" si="39"/>
        <v>5_x5_2x_G_30b</v>
      </c>
      <c r="G540" t="str">
        <f>IFERROR(INDEX(#REF!,MATCH('Kap5-6'!F540,#REF!,0),2),"")</f>
        <v/>
      </c>
      <c r="H540" s="98"/>
      <c r="I540" s="98"/>
      <c r="J540" s="50"/>
      <c r="K540" s="98"/>
      <c r="L540" s="17"/>
      <c r="M540" s="242"/>
      <c r="N540" s="20"/>
      <c r="O540" s="20"/>
      <c r="P540" s="20"/>
      <c r="Q540" s="22"/>
      <c r="R540" s="22"/>
      <c r="S540" s="13"/>
      <c r="T540" s="48"/>
    </row>
    <row r="541" spans="1:20" ht="65" thickBot="1" x14ac:dyDescent="0.25">
      <c r="A541">
        <f t="shared" si="36"/>
        <v>5</v>
      </c>
      <c r="B541" t="s">
        <v>33</v>
      </c>
      <c r="C541" t="s">
        <v>375</v>
      </c>
      <c r="D541" t="str">
        <f t="shared" si="37"/>
        <v>30c</v>
      </c>
      <c r="E541" t="str">
        <f t="shared" si="38"/>
        <v>Resonera</v>
      </c>
      <c r="F541" t="str">
        <f t="shared" si="39"/>
        <v>5_x5_2x_G_30c</v>
      </c>
      <c r="G541" t="str">
        <f>IFERROR(INDEX(#REF!,MATCH('Kap5-6'!F541,#REF!,0),2),"")</f>
        <v/>
      </c>
      <c r="H541" s="32">
        <v>5</v>
      </c>
      <c r="I541" s="32" t="s">
        <v>254</v>
      </c>
      <c r="J541" s="47"/>
      <c r="K541" s="32" t="s">
        <v>98</v>
      </c>
      <c r="L541" s="43" t="s">
        <v>283</v>
      </c>
      <c r="M541" s="240"/>
      <c r="N541" s="7">
        <v>1</v>
      </c>
      <c r="O541" s="7" t="s">
        <v>283</v>
      </c>
      <c r="P541" s="7" t="s">
        <v>304</v>
      </c>
      <c r="Q541" s="8" t="s">
        <v>1197</v>
      </c>
      <c r="R541" s="8" t="s">
        <v>1198</v>
      </c>
      <c r="S541" s="23" t="s">
        <v>1199</v>
      </c>
      <c r="T541" s="48"/>
    </row>
    <row r="542" spans="1:20" x14ac:dyDescent="0.2">
      <c r="A542">
        <f t="shared" si="36"/>
        <v>5</v>
      </c>
      <c r="B542" t="s">
        <v>33</v>
      </c>
      <c r="C542" t="s">
        <v>375</v>
      </c>
      <c r="D542" t="str">
        <f t="shared" si="37"/>
        <v>30c</v>
      </c>
      <c r="E542" t="str">
        <f t="shared" si="38"/>
        <v>Resonera</v>
      </c>
      <c r="F542" t="str">
        <f t="shared" si="39"/>
        <v>5_x5_2x_G_30c</v>
      </c>
      <c r="G542" t="str">
        <f>IFERROR(INDEX(#REF!,MATCH('Kap5-6'!F542,#REF!,0),2),"")</f>
        <v/>
      </c>
      <c r="H542" s="97"/>
      <c r="I542" s="97"/>
      <c r="J542" s="49"/>
      <c r="K542" s="97"/>
      <c r="L542" s="10"/>
      <c r="M542" s="241"/>
      <c r="N542" s="11"/>
      <c r="O542" s="11"/>
      <c r="P542" s="11"/>
      <c r="Q542" s="12"/>
      <c r="R542" s="12"/>
      <c r="S542" s="9"/>
      <c r="T542" s="48"/>
    </row>
    <row r="543" spans="1:20" ht="17" thickBot="1" x14ac:dyDescent="0.25">
      <c r="A543">
        <f t="shared" si="36"/>
        <v>5</v>
      </c>
      <c r="B543" t="s">
        <v>33</v>
      </c>
      <c r="C543" t="s">
        <v>375</v>
      </c>
      <c r="D543" t="str">
        <f t="shared" si="37"/>
        <v>30c</v>
      </c>
      <c r="E543" t="str">
        <f t="shared" si="38"/>
        <v>Resonera</v>
      </c>
      <c r="F543" t="str">
        <f t="shared" si="39"/>
        <v>5_x5_2x_G_30c</v>
      </c>
      <c r="G543" t="str">
        <f>IFERROR(INDEX(#REF!,MATCH('Kap5-6'!F543,#REF!,0),2),"")</f>
        <v/>
      </c>
      <c r="H543" s="98"/>
      <c r="I543" s="98"/>
      <c r="J543" s="50"/>
      <c r="K543" s="98"/>
      <c r="L543" s="17"/>
      <c r="M543" s="242"/>
      <c r="N543" s="20"/>
      <c r="O543" s="20"/>
      <c r="P543" s="20"/>
      <c r="Q543" s="22"/>
      <c r="R543" s="22"/>
      <c r="S543" s="13"/>
      <c r="T543" s="48"/>
    </row>
    <row r="544" spans="1:20" ht="49" thickBot="1" x14ac:dyDescent="0.25">
      <c r="A544">
        <f t="shared" si="36"/>
        <v>5</v>
      </c>
      <c r="B544" t="s">
        <v>33</v>
      </c>
      <c r="C544" t="s">
        <v>375</v>
      </c>
      <c r="D544" t="str">
        <f t="shared" si="37"/>
        <v>31a</v>
      </c>
      <c r="E544" t="str">
        <f t="shared" si="38"/>
        <v>Resonera</v>
      </c>
      <c r="F544" t="str">
        <f t="shared" si="39"/>
        <v>5_x5_2x_G_31a</v>
      </c>
      <c r="G544" t="str">
        <f>IFERROR(INDEX(#REF!,MATCH('Kap5-6'!F544,#REF!,0),2),"")</f>
        <v/>
      </c>
      <c r="H544" s="32">
        <v>5</v>
      </c>
      <c r="I544" s="32" t="s">
        <v>254</v>
      </c>
      <c r="J544" s="47"/>
      <c r="K544" s="32" t="s">
        <v>190</v>
      </c>
      <c r="L544" s="43" t="s">
        <v>283</v>
      </c>
      <c r="M544" s="240"/>
      <c r="N544" s="7">
        <v>1</v>
      </c>
      <c r="O544" s="7" t="s">
        <v>283</v>
      </c>
      <c r="P544" s="7" t="s">
        <v>304</v>
      </c>
      <c r="Q544" s="8" t="s">
        <v>1200</v>
      </c>
      <c r="R544" s="8" t="s">
        <v>1201</v>
      </c>
      <c r="S544" s="23" t="s">
        <v>1202</v>
      </c>
      <c r="T544" s="48"/>
    </row>
    <row r="545" spans="1:20" x14ac:dyDescent="0.2">
      <c r="A545">
        <f t="shared" si="36"/>
        <v>5</v>
      </c>
      <c r="B545" t="s">
        <v>33</v>
      </c>
      <c r="C545" t="s">
        <v>375</v>
      </c>
      <c r="D545" t="str">
        <f t="shared" si="37"/>
        <v>31a</v>
      </c>
      <c r="E545" t="str">
        <f t="shared" si="38"/>
        <v>Resonera</v>
      </c>
      <c r="F545" t="str">
        <f t="shared" si="39"/>
        <v>5_x5_2x_G_31a</v>
      </c>
      <c r="G545" t="str">
        <f>IFERROR(INDEX(#REF!,MATCH('Kap5-6'!F545,#REF!,0),2),"")</f>
        <v/>
      </c>
      <c r="H545" s="97"/>
      <c r="I545" s="97"/>
      <c r="J545" s="49"/>
      <c r="K545" s="97"/>
      <c r="L545" s="10"/>
      <c r="M545" s="241"/>
      <c r="N545" s="11"/>
      <c r="O545" s="11"/>
      <c r="P545" s="11"/>
      <c r="Q545" s="12"/>
      <c r="R545" s="12"/>
      <c r="S545" s="9"/>
      <c r="T545" s="48"/>
    </row>
    <row r="546" spans="1:20" ht="17" thickBot="1" x14ac:dyDescent="0.25">
      <c r="A546">
        <f t="shared" si="36"/>
        <v>5</v>
      </c>
      <c r="B546" t="s">
        <v>33</v>
      </c>
      <c r="C546" t="s">
        <v>375</v>
      </c>
      <c r="D546" t="str">
        <f t="shared" si="37"/>
        <v>31a</v>
      </c>
      <c r="E546" t="str">
        <f t="shared" si="38"/>
        <v>Resonera</v>
      </c>
      <c r="F546" t="str">
        <f t="shared" si="39"/>
        <v>5_x5_2x_G_31a</v>
      </c>
      <c r="G546" t="str">
        <f>IFERROR(INDEX(#REF!,MATCH('Kap5-6'!F546,#REF!,0),2),"")</f>
        <v/>
      </c>
      <c r="H546" s="98"/>
      <c r="I546" s="98"/>
      <c r="J546" s="50"/>
      <c r="K546" s="98"/>
      <c r="L546" s="17"/>
      <c r="M546" s="242"/>
      <c r="N546" s="20"/>
      <c r="O546" s="20"/>
      <c r="P546" s="20"/>
      <c r="Q546" s="22"/>
      <c r="R546" s="22"/>
      <c r="S546" s="13"/>
      <c r="T546" s="48"/>
    </row>
    <row r="547" spans="1:20" ht="65" thickBot="1" x14ac:dyDescent="0.25">
      <c r="A547">
        <f t="shared" si="36"/>
        <v>5</v>
      </c>
      <c r="B547" t="s">
        <v>33</v>
      </c>
      <c r="C547" t="s">
        <v>375</v>
      </c>
      <c r="D547" t="str">
        <f t="shared" si="37"/>
        <v>31b</v>
      </c>
      <c r="E547" t="str">
        <f t="shared" si="38"/>
        <v>Resonera</v>
      </c>
      <c r="F547" t="str">
        <f t="shared" si="39"/>
        <v>5_x5_2x_G_31b</v>
      </c>
      <c r="G547" t="str">
        <f>IFERROR(INDEX(#REF!,MATCH('Kap5-6'!F547,#REF!,0),2),"")</f>
        <v/>
      </c>
      <c r="H547" s="32">
        <v>5</v>
      </c>
      <c r="I547" s="32" t="s">
        <v>254</v>
      </c>
      <c r="J547" s="47"/>
      <c r="K547" s="32" t="s">
        <v>191</v>
      </c>
      <c r="L547" s="43" t="s">
        <v>283</v>
      </c>
      <c r="M547" s="240"/>
      <c r="N547" s="7">
        <v>1</v>
      </c>
      <c r="O547" s="7" t="s">
        <v>283</v>
      </c>
      <c r="P547" s="7" t="s">
        <v>304</v>
      </c>
      <c r="Q547" s="8" t="s">
        <v>1203</v>
      </c>
      <c r="R547" s="8" t="s">
        <v>1204</v>
      </c>
      <c r="S547" s="23" t="s">
        <v>1205</v>
      </c>
      <c r="T547" s="48"/>
    </row>
    <row r="548" spans="1:20" x14ac:dyDescent="0.2">
      <c r="A548">
        <f t="shared" si="36"/>
        <v>5</v>
      </c>
      <c r="B548" t="s">
        <v>33</v>
      </c>
      <c r="C548" t="s">
        <v>375</v>
      </c>
      <c r="D548" t="str">
        <f t="shared" si="37"/>
        <v>31b</v>
      </c>
      <c r="E548" t="str">
        <f t="shared" si="38"/>
        <v>Resonera</v>
      </c>
      <c r="F548" t="str">
        <f t="shared" si="39"/>
        <v>5_x5_2x_G_31b</v>
      </c>
      <c r="G548" t="str">
        <f>IFERROR(INDEX(#REF!,MATCH('Kap5-6'!F548,#REF!,0),2),"")</f>
        <v/>
      </c>
      <c r="H548" s="97"/>
      <c r="I548" s="97"/>
      <c r="J548" s="49"/>
      <c r="K548" s="97"/>
      <c r="L548" s="10"/>
      <c r="M548" s="241"/>
      <c r="N548" s="11"/>
      <c r="O548" s="11"/>
      <c r="P548" s="11"/>
      <c r="Q548" s="12"/>
      <c r="R548" s="12"/>
      <c r="S548" s="9"/>
      <c r="T548" s="48"/>
    </row>
    <row r="549" spans="1:20" ht="17" thickBot="1" x14ac:dyDescent="0.25">
      <c r="A549">
        <f t="shared" si="36"/>
        <v>5</v>
      </c>
      <c r="B549" t="s">
        <v>33</v>
      </c>
      <c r="C549" t="s">
        <v>375</v>
      </c>
      <c r="D549" t="str">
        <f t="shared" si="37"/>
        <v>31b</v>
      </c>
      <c r="E549" t="str">
        <f t="shared" si="38"/>
        <v>Resonera</v>
      </c>
      <c r="F549" t="str">
        <f t="shared" si="39"/>
        <v>5_x5_2x_G_31b</v>
      </c>
      <c r="G549" t="str">
        <f>IFERROR(INDEX(#REF!,MATCH('Kap5-6'!F549,#REF!,0),2),"")</f>
        <v/>
      </c>
      <c r="H549" s="98"/>
      <c r="I549" s="98"/>
      <c r="J549" s="50"/>
      <c r="K549" s="98"/>
      <c r="L549" s="17"/>
      <c r="M549" s="242"/>
      <c r="N549" s="20"/>
      <c r="O549" s="20"/>
      <c r="P549" s="20"/>
      <c r="Q549" s="22"/>
      <c r="R549" s="22"/>
      <c r="S549" s="13"/>
      <c r="T549" s="48"/>
    </row>
    <row r="550" spans="1:20" ht="65" thickBot="1" x14ac:dyDescent="0.25">
      <c r="A550">
        <f t="shared" si="36"/>
        <v>5</v>
      </c>
      <c r="B550" t="s">
        <v>33</v>
      </c>
      <c r="C550" t="s">
        <v>375</v>
      </c>
      <c r="D550">
        <f t="shared" si="37"/>
        <v>32</v>
      </c>
      <c r="E550" t="str">
        <f t="shared" si="38"/>
        <v>Resonera</v>
      </c>
      <c r="F550" t="str">
        <f t="shared" si="39"/>
        <v>5_x5_2x_G_32</v>
      </c>
      <c r="G550" t="str">
        <f>IFERROR(INDEX(#REF!,MATCH('Kap5-6'!F550,#REF!,0),2),"")</f>
        <v/>
      </c>
      <c r="H550" s="32">
        <v>5</v>
      </c>
      <c r="I550" s="32" t="s">
        <v>254</v>
      </c>
      <c r="J550" s="47"/>
      <c r="K550" s="32">
        <v>32</v>
      </c>
      <c r="L550" s="43" t="s">
        <v>283</v>
      </c>
      <c r="M550" s="240"/>
      <c r="N550" s="7">
        <v>1</v>
      </c>
      <c r="O550" s="7" t="s">
        <v>283</v>
      </c>
      <c r="P550" s="7" t="s">
        <v>304</v>
      </c>
      <c r="Q550" s="8" t="s">
        <v>1206</v>
      </c>
      <c r="R550" s="8" t="s">
        <v>1207</v>
      </c>
      <c r="S550" s="23" t="s">
        <v>1208</v>
      </c>
      <c r="T550" s="48"/>
    </row>
    <row r="551" spans="1:20" x14ac:dyDescent="0.2">
      <c r="A551">
        <f t="shared" si="36"/>
        <v>5</v>
      </c>
      <c r="B551" t="s">
        <v>33</v>
      </c>
      <c r="C551" t="s">
        <v>375</v>
      </c>
      <c r="D551">
        <f t="shared" si="37"/>
        <v>32</v>
      </c>
      <c r="E551" t="str">
        <f t="shared" si="38"/>
        <v>Resonera</v>
      </c>
      <c r="F551" t="str">
        <f t="shared" si="39"/>
        <v>5_x5_2x_G_32</v>
      </c>
      <c r="G551" t="str">
        <f>IFERROR(INDEX(#REF!,MATCH('Kap5-6'!F551,#REF!,0),2),"")</f>
        <v/>
      </c>
      <c r="H551" s="97"/>
      <c r="I551" s="97"/>
      <c r="J551" s="49"/>
      <c r="K551" s="97"/>
      <c r="L551" s="10"/>
      <c r="M551" s="241"/>
      <c r="N551" s="11"/>
      <c r="O551" s="11"/>
      <c r="P551" s="11"/>
      <c r="Q551" s="12"/>
      <c r="R551" s="12"/>
      <c r="S551" s="9"/>
      <c r="T551" s="48"/>
    </row>
    <row r="552" spans="1:20" ht="17" thickBot="1" x14ac:dyDescent="0.25">
      <c r="A552">
        <f t="shared" si="36"/>
        <v>5</v>
      </c>
      <c r="B552" t="s">
        <v>33</v>
      </c>
      <c r="C552" t="s">
        <v>375</v>
      </c>
      <c r="D552">
        <f t="shared" si="37"/>
        <v>32</v>
      </c>
      <c r="E552" t="str">
        <f t="shared" si="38"/>
        <v>Resonera</v>
      </c>
      <c r="F552" t="str">
        <f t="shared" si="39"/>
        <v>5_x5_2x_G_32</v>
      </c>
      <c r="G552" t="str">
        <f>IFERROR(INDEX(#REF!,MATCH('Kap5-6'!F552,#REF!,0),2),"")</f>
        <v/>
      </c>
      <c r="H552" s="98"/>
      <c r="I552" s="98"/>
      <c r="J552" s="50"/>
      <c r="K552" s="98"/>
      <c r="L552" s="17"/>
      <c r="M552" s="242"/>
      <c r="N552" s="20"/>
      <c r="O552" s="20"/>
      <c r="P552" s="20"/>
      <c r="Q552" s="22"/>
      <c r="R552" s="22"/>
      <c r="S552" s="13"/>
      <c r="T552" s="48"/>
    </row>
    <row r="553" spans="1:20" ht="65" thickBot="1" x14ac:dyDescent="0.25">
      <c r="A553">
        <f t="shared" si="36"/>
        <v>5</v>
      </c>
      <c r="B553" t="s">
        <v>33</v>
      </c>
      <c r="C553" t="s">
        <v>375</v>
      </c>
      <c r="D553">
        <f t="shared" si="37"/>
        <v>33</v>
      </c>
      <c r="E553" t="str">
        <f t="shared" si="38"/>
        <v>Resonera</v>
      </c>
      <c r="F553" t="str">
        <f t="shared" si="39"/>
        <v>5_x5_2x_G_33</v>
      </c>
      <c r="G553" t="str">
        <f>IFERROR(INDEX(#REF!,MATCH('Kap5-6'!F553,#REF!,0),2),"")</f>
        <v/>
      </c>
      <c r="H553" s="32">
        <v>5</v>
      </c>
      <c r="I553" s="32" t="s">
        <v>254</v>
      </c>
      <c r="J553" s="47"/>
      <c r="K553" s="32">
        <v>33</v>
      </c>
      <c r="L553" s="43" t="s">
        <v>283</v>
      </c>
      <c r="M553" s="240"/>
      <c r="N553" s="7">
        <v>1</v>
      </c>
      <c r="O553" s="7" t="s">
        <v>283</v>
      </c>
      <c r="P553" s="7" t="s">
        <v>304</v>
      </c>
      <c r="Q553" s="8" t="s">
        <v>1209</v>
      </c>
      <c r="R553" s="8" t="s">
        <v>1210</v>
      </c>
      <c r="S553" s="23" t="s">
        <v>1211</v>
      </c>
      <c r="T553" s="48"/>
    </row>
    <row r="554" spans="1:20" x14ac:dyDescent="0.2">
      <c r="A554">
        <f t="shared" si="36"/>
        <v>5</v>
      </c>
      <c r="B554" t="s">
        <v>33</v>
      </c>
      <c r="C554" t="s">
        <v>375</v>
      </c>
      <c r="D554">
        <f t="shared" si="37"/>
        <v>33</v>
      </c>
      <c r="E554" t="str">
        <f t="shared" si="38"/>
        <v>Resonera</v>
      </c>
      <c r="F554" t="str">
        <f t="shared" si="39"/>
        <v>5_x5_2x_G_33</v>
      </c>
      <c r="G554" t="str">
        <f>IFERROR(INDEX(#REF!,MATCH('Kap5-6'!F554,#REF!,0),2),"")</f>
        <v/>
      </c>
      <c r="H554" s="97"/>
      <c r="I554" s="97"/>
      <c r="J554" s="49"/>
      <c r="K554" s="97"/>
      <c r="L554" s="10"/>
      <c r="M554" s="241"/>
      <c r="N554" s="11"/>
      <c r="O554" s="11"/>
      <c r="P554" s="11"/>
      <c r="Q554" s="12"/>
      <c r="R554" s="12"/>
      <c r="S554" s="9"/>
      <c r="T554" s="48"/>
    </row>
    <row r="555" spans="1:20" ht="17" thickBot="1" x14ac:dyDescent="0.25">
      <c r="A555">
        <f t="shared" si="36"/>
        <v>5</v>
      </c>
      <c r="B555" t="s">
        <v>33</v>
      </c>
      <c r="C555" t="s">
        <v>375</v>
      </c>
      <c r="D555">
        <f t="shared" si="37"/>
        <v>33</v>
      </c>
      <c r="E555" t="str">
        <f t="shared" si="38"/>
        <v>Resonera</v>
      </c>
      <c r="F555" t="str">
        <f t="shared" si="39"/>
        <v>5_x5_2x_G_33</v>
      </c>
      <c r="G555" t="str">
        <f>IFERROR(INDEX(#REF!,MATCH('Kap5-6'!F555,#REF!,0),2),"")</f>
        <v/>
      </c>
      <c r="H555" s="98"/>
      <c r="I555" s="98"/>
      <c r="J555" s="50"/>
      <c r="K555" s="98"/>
      <c r="L555" s="17"/>
      <c r="M555" s="242"/>
      <c r="N555" s="20"/>
      <c r="O555" s="20"/>
      <c r="P555" s="20"/>
      <c r="Q555" s="22"/>
      <c r="R555" s="22"/>
      <c r="S555" s="13"/>
      <c r="T555" s="48"/>
    </row>
    <row r="556" spans="1:20" ht="65" thickBot="1" x14ac:dyDescent="0.25">
      <c r="A556">
        <f t="shared" si="36"/>
        <v>5</v>
      </c>
      <c r="B556" t="s">
        <v>33</v>
      </c>
      <c r="C556" t="s">
        <v>375</v>
      </c>
      <c r="D556" t="str">
        <f t="shared" si="37"/>
        <v>34a</v>
      </c>
      <c r="E556" t="str">
        <f t="shared" si="38"/>
        <v>Resonera</v>
      </c>
      <c r="F556" t="str">
        <f t="shared" si="39"/>
        <v>5_x5_2x_G_34a</v>
      </c>
      <c r="G556" t="str">
        <f>IFERROR(INDEX(#REF!,MATCH('Kap5-6'!F556,#REF!,0),2),"")</f>
        <v/>
      </c>
      <c r="H556" s="32">
        <v>5</v>
      </c>
      <c r="I556" s="32" t="s">
        <v>254</v>
      </c>
      <c r="J556" s="47"/>
      <c r="K556" s="32" t="s">
        <v>103</v>
      </c>
      <c r="L556" s="43" t="s">
        <v>283</v>
      </c>
      <c r="M556" s="240"/>
      <c r="N556" s="7">
        <v>1</v>
      </c>
      <c r="O556" s="7" t="s">
        <v>283</v>
      </c>
      <c r="P556" s="7" t="s">
        <v>311</v>
      </c>
      <c r="Q556" s="8" t="s">
        <v>1212</v>
      </c>
      <c r="R556" s="8" t="s">
        <v>1213</v>
      </c>
      <c r="S556" s="23" t="s">
        <v>1214</v>
      </c>
      <c r="T556" s="48"/>
    </row>
    <row r="557" spans="1:20" x14ac:dyDescent="0.2">
      <c r="A557">
        <f t="shared" si="36"/>
        <v>5</v>
      </c>
      <c r="B557" t="s">
        <v>33</v>
      </c>
      <c r="C557" t="s">
        <v>375</v>
      </c>
      <c r="D557" t="str">
        <f t="shared" si="37"/>
        <v>34a</v>
      </c>
      <c r="E557" t="str">
        <f t="shared" si="38"/>
        <v>Resonera</v>
      </c>
      <c r="F557" t="str">
        <f t="shared" si="39"/>
        <v>5_x5_2x_G_34a</v>
      </c>
      <c r="G557" t="str">
        <f>IFERROR(INDEX(#REF!,MATCH('Kap5-6'!F557,#REF!,0),2),"")</f>
        <v/>
      </c>
      <c r="H557" s="97"/>
      <c r="I557" s="97"/>
      <c r="J557" s="49"/>
      <c r="K557" s="97"/>
      <c r="L557" s="10"/>
      <c r="M557" s="241"/>
      <c r="N557" s="11"/>
      <c r="O557" s="11"/>
      <c r="P557" s="11"/>
      <c r="Q557" s="12"/>
      <c r="R557" s="12"/>
      <c r="S557" s="9"/>
      <c r="T557" s="48"/>
    </row>
    <row r="558" spans="1:20" ht="17" thickBot="1" x14ac:dyDescent="0.25">
      <c r="A558">
        <f t="shared" si="36"/>
        <v>5</v>
      </c>
      <c r="B558" t="s">
        <v>33</v>
      </c>
      <c r="C558" t="s">
        <v>375</v>
      </c>
      <c r="D558" t="str">
        <f t="shared" si="37"/>
        <v>34a</v>
      </c>
      <c r="E558" t="str">
        <f t="shared" si="38"/>
        <v>Resonera</v>
      </c>
      <c r="F558" t="str">
        <f t="shared" si="39"/>
        <v>5_x5_2x_G_34a</v>
      </c>
      <c r="G558" t="str">
        <f>IFERROR(INDEX(#REF!,MATCH('Kap5-6'!F558,#REF!,0),2),"")</f>
        <v/>
      </c>
      <c r="H558" s="98"/>
      <c r="I558" s="98"/>
      <c r="J558" s="50"/>
      <c r="K558" s="98"/>
      <c r="L558" s="17"/>
      <c r="M558" s="242"/>
      <c r="N558" s="20"/>
      <c r="O558" s="20"/>
      <c r="P558" s="20"/>
      <c r="Q558" s="22"/>
      <c r="R558" s="22"/>
      <c r="S558" s="13"/>
      <c r="T558" s="48"/>
    </row>
    <row r="559" spans="1:20" ht="65" thickBot="1" x14ac:dyDescent="0.25">
      <c r="A559">
        <f t="shared" si="36"/>
        <v>5</v>
      </c>
      <c r="B559" t="s">
        <v>33</v>
      </c>
      <c r="C559" t="s">
        <v>375</v>
      </c>
      <c r="D559" t="str">
        <f t="shared" si="37"/>
        <v>34b</v>
      </c>
      <c r="E559" t="str">
        <f t="shared" si="38"/>
        <v>Resonera</v>
      </c>
      <c r="F559" t="str">
        <f t="shared" si="39"/>
        <v>5_x5_2x_G_34b</v>
      </c>
      <c r="G559" t="str">
        <f>IFERROR(INDEX(#REF!,MATCH('Kap5-6'!F559,#REF!,0),2),"")</f>
        <v/>
      </c>
      <c r="H559" s="32">
        <v>5</v>
      </c>
      <c r="I559" s="32" t="s">
        <v>254</v>
      </c>
      <c r="J559" s="47"/>
      <c r="K559" s="32" t="s">
        <v>104</v>
      </c>
      <c r="L559" s="43" t="s">
        <v>283</v>
      </c>
      <c r="M559" s="240"/>
      <c r="N559" s="7">
        <v>1</v>
      </c>
      <c r="O559" s="7" t="s">
        <v>283</v>
      </c>
      <c r="P559" s="7" t="s">
        <v>311</v>
      </c>
      <c r="Q559" s="8" t="s">
        <v>1215</v>
      </c>
      <c r="R559" s="8" t="s">
        <v>1216</v>
      </c>
      <c r="S559" s="23" t="s">
        <v>1217</v>
      </c>
      <c r="T559" s="48"/>
    </row>
    <row r="560" spans="1:20" x14ac:dyDescent="0.2">
      <c r="A560">
        <f t="shared" si="36"/>
        <v>5</v>
      </c>
      <c r="B560" t="s">
        <v>33</v>
      </c>
      <c r="C560" t="s">
        <v>375</v>
      </c>
      <c r="D560" t="str">
        <f t="shared" si="37"/>
        <v>34b</v>
      </c>
      <c r="E560" t="str">
        <f t="shared" si="38"/>
        <v>Resonera</v>
      </c>
      <c r="F560" t="str">
        <f t="shared" si="39"/>
        <v>5_x5_2x_G_34b</v>
      </c>
      <c r="G560" t="str">
        <f>IFERROR(INDEX(#REF!,MATCH('Kap5-6'!F560,#REF!,0),2),"")</f>
        <v/>
      </c>
      <c r="H560" s="97"/>
      <c r="I560" s="97"/>
      <c r="J560" s="49"/>
      <c r="K560" s="97"/>
      <c r="L560" s="10"/>
      <c r="M560" s="241"/>
      <c r="N560" s="11"/>
      <c r="O560" s="11"/>
      <c r="P560" s="11"/>
      <c r="Q560" s="12"/>
      <c r="R560" s="12"/>
      <c r="S560" s="9"/>
      <c r="T560" s="48"/>
    </row>
    <row r="561" spans="1:20" ht="17" thickBot="1" x14ac:dyDescent="0.25">
      <c r="A561">
        <f t="shared" si="36"/>
        <v>5</v>
      </c>
      <c r="B561" t="s">
        <v>33</v>
      </c>
      <c r="C561" t="s">
        <v>375</v>
      </c>
      <c r="D561" t="str">
        <f t="shared" si="37"/>
        <v>34b</v>
      </c>
      <c r="E561" t="str">
        <f t="shared" si="38"/>
        <v>Resonera</v>
      </c>
      <c r="F561" t="str">
        <f t="shared" si="39"/>
        <v>5_x5_2x_G_34b</v>
      </c>
      <c r="G561" t="str">
        <f>IFERROR(INDEX(#REF!,MATCH('Kap5-6'!F561,#REF!,0),2),"")</f>
        <v/>
      </c>
      <c r="H561" s="98"/>
      <c r="I561" s="98"/>
      <c r="J561" s="50"/>
      <c r="K561" s="98"/>
      <c r="L561" s="17"/>
      <c r="M561" s="242"/>
      <c r="N561" s="20"/>
      <c r="O561" s="20"/>
      <c r="P561" s="20"/>
      <c r="Q561" s="22"/>
      <c r="R561" s="22"/>
      <c r="S561" s="13"/>
      <c r="T561" s="48"/>
    </row>
    <row r="562" spans="1:20" ht="65" thickBot="1" x14ac:dyDescent="0.25">
      <c r="A562">
        <f t="shared" si="36"/>
        <v>5</v>
      </c>
      <c r="B562" t="s">
        <v>33</v>
      </c>
      <c r="C562" t="s">
        <v>375</v>
      </c>
      <c r="D562" t="str">
        <f t="shared" si="37"/>
        <v>35a</v>
      </c>
      <c r="E562" t="str">
        <f t="shared" si="38"/>
        <v>Resonera</v>
      </c>
      <c r="F562" t="str">
        <f t="shared" si="39"/>
        <v>5_x5_2x_G_35a</v>
      </c>
      <c r="G562" t="str">
        <f>IFERROR(INDEX(#REF!,MATCH('Kap5-6'!F562,#REF!,0),2),"")</f>
        <v/>
      </c>
      <c r="H562" s="32">
        <v>5</v>
      </c>
      <c r="I562" s="32" t="s">
        <v>254</v>
      </c>
      <c r="J562" s="47"/>
      <c r="K562" s="32" t="s">
        <v>106</v>
      </c>
      <c r="L562" s="43" t="s">
        <v>283</v>
      </c>
      <c r="M562" s="240"/>
      <c r="N562" s="7">
        <v>1</v>
      </c>
      <c r="O562" s="7" t="s">
        <v>283</v>
      </c>
      <c r="P562" s="7" t="s">
        <v>311</v>
      </c>
      <c r="Q562" s="8" t="s">
        <v>1218</v>
      </c>
      <c r="R562" s="8" t="s">
        <v>1219</v>
      </c>
      <c r="S562" s="23" t="s">
        <v>1220</v>
      </c>
      <c r="T562" s="48"/>
    </row>
    <row r="563" spans="1:20" x14ac:dyDescent="0.2">
      <c r="A563">
        <f t="shared" si="36"/>
        <v>5</v>
      </c>
      <c r="B563" t="s">
        <v>33</v>
      </c>
      <c r="C563" t="s">
        <v>375</v>
      </c>
      <c r="D563" t="str">
        <f t="shared" si="37"/>
        <v>35a</v>
      </c>
      <c r="E563" t="str">
        <f t="shared" si="38"/>
        <v>Resonera</v>
      </c>
      <c r="F563" t="str">
        <f t="shared" si="39"/>
        <v>5_x5_2x_G_35a</v>
      </c>
      <c r="G563" t="str">
        <f>IFERROR(INDEX(#REF!,MATCH('Kap5-6'!F563,#REF!,0),2),"")</f>
        <v/>
      </c>
      <c r="H563" s="97"/>
      <c r="I563" s="97"/>
      <c r="J563" s="49"/>
      <c r="K563" s="97"/>
      <c r="L563" s="10"/>
      <c r="M563" s="241"/>
      <c r="N563" s="11"/>
      <c r="O563" s="11"/>
      <c r="P563" s="11"/>
      <c r="Q563" s="12"/>
      <c r="R563" s="12"/>
      <c r="S563" s="9"/>
      <c r="T563" s="48"/>
    </row>
    <row r="564" spans="1:20" ht="17" thickBot="1" x14ac:dyDescent="0.25">
      <c r="A564">
        <f t="shared" si="36"/>
        <v>5</v>
      </c>
      <c r="B564" t="s">
        <v>33</v>
      </c>
      <c r="C564" t="s">
        <v>375</v>
      </c>
      <c r="D564" t="str">
        <f t="shared" si="37"/>
        <v>35a</v>
      </c>
      <c r="E564" t="str">
        <f t="shared" si="38"/>
        <v>Resonera</v>
      </c>
      <c r="F564" t="str">
        <f t="shared" si="39"/>
        <v>5_x5_2x_G_35a</v>
      </c>
      <c r="G564" t="str">
        <f>IFERROR(INDEX(#REF!,MATCH('Kap5-6'!F564,#REF!,0),2),"")</f>
        <v/>
      </c>
      <c r="H564" s="98"/>
      <c r="I564" s="98"/>
      <c r="J564" s="50"/>
      <c r="K564" s="98"/>
      <c r="L564" s="17"/>
      <c r="M564" s="242"/>
      <c r="N564" s="20"/>
      <c r="O564" s="20"/>
      <c r="P564" s="20"/>
      <c r="Q564" s="22"/>
      <c r="R564" s="22"/>
      <c r="S564" s="13"/>
      <c r="T564" s="48"/>
    </row>
    <row r="565" spans="1:20" ht="65" thickBot="1" x14ac:dyDescent="0.25">
      <c r="A565">
        <f t="shared" si="36"/>
        <v>5</v>
      </c>
      <c r="B565" t="s">
        <v>33</v>
      </c>
      <c r="C565" t="s">
        <v>375</v>
      </c>
      <c r="D565" t="str">
        <f t="shared" si="37"/>
        <v>35b</v>
      </c>
      <c r="E565" t="str">
        <f t="shared" si="38"/>
        <v>Resonera</v>
      </c>
      <c r="F565" t="str">
        <f t="shared" si="39"/>
        <v>5_x5_2x_G_35b</v>
      </c>
      <c r="G565" t="str">
        <f>IFERROR(INDEX(#REF!,MATCH('Kap5-6'!F565,#REF!,0),2),"")</f>
        <v/>
      </c>
      <c r="H565" s="32">
        <v>5</v>
      </c>
      <c r="I565" s="32" t="s">
        <v>254</v>
      </c>
      <c r="J565" s="47"/>
      <c r="K565" s="32" t="s">
        <v>107</v>
      </c>
      <c r="L565" s="43" t="s">
        <v>283</v>
      </c>
      <c r="M565" s="240"/>
      <c r="N565" s="7">
        <v>1</v>
      </c>
      <c r="O565" s="7" t="s">
        <v>283</v>
      </c>
      <c r="P565" s="7" t="s">
        <v>311</v>
      </c>
      <c r="Q565" s="8" t="s">
        <v>1221</v>
      </c>
      <c r="R565" s="8" t="s">
        <v>1222</v>
      </c>
      <c r="S565" s="23" t="s">
        <v>1223</v>
      </c>
      <c r="T565" s="48"/>
    </row>
    <row r="566" spans="1:20" x14ac:dyDescent="0.2">
      <c r="A566">
        <f t="shared" si="36"/>
        <v>5</v>
      </c>
      <c r="B566" t="s">
        <v>33</v>
      </c>
      <c r="C566" t="s">
        <v>375</v>
      </c>
      <c r="D566" t="str">
        <f t="shared" si="37"/>
        <v>35b</v>
      </c>
      <c r="E566" t="str">
        <f t="shared" si="38"/>
        <v>Resonera</v>
      </c>
      <c r="F566" t="str">
        <f t="shared" si="39"/>
        <v>5_x5_2x_G_35b</v>
      </c>
      <c r="G566" t="str">
        <f>IFERROR(INDEX(#REF!,MATCH('Kap5-6'!F566,#REF!,0),2),"")</f>
        <v/>
      </c>
      <c r="H566" s="97"/>
      <c r="I566" s="97"/>
      <c r="J566" s="49"/>
      <c r="K566" s="97"/>
      <c r="L566" s="10"/>
      <c r="M566" s="241"/>
      <c r="N566" s="11"/>
      <c r="O566" s="11"/>
      <c r="P566" s="11"/>
      <c r="Q566" s="12"/>
      <c r="R566" s="12"/>
      <c r="S566" s="9"/>
      <c r="T566" s="48"/>
    </row>
    <row r="567" spans="1:20" ht="17" thickBot="1" x14ac:dyDescent="0.25">
      <c r="A567">
        <f t="shared" si="36"/>
        <v>5</v>
      </c>
      <c r="B567" t="s">
        <v>33</v>
      </c>
      <c r="C567" t="s">
        <v>375</v>
      </c>
      <c r="D567" t="str">
        <f t="shared" si="37"/>
        <v>35b</v>
      </c>
      <c r="E567" t="str">
        <f t="shared" si="38"/>
        <v>Resonera</v>
      </c>
      <c r="F567" t="str">
        <f t="shared" si="39"/>
        <v>5_x5_2x_G_35b</v>
      </c>
      <c r="G567" t="str">
        <f>IFERROR(INDEX(#REF!,MATCH('Kap5-6'!F567,#REF!,0),2),"")</f>
        <v/>
      </c>
      <c r="H567" s="98"/>
      <c r="I567" s="98"/>
      <c r="J567" s="50"/>
      <c r="K567" s="98"/>
      <c r="L567" s="17"/>
      <c r="M567" s="242"/>
      <c r="N567" s="20"/>
      <c r="O567" s="20"/>
      <c r="P567" s="20"/>
      <c r="Q567" s="22"/>
      <c r="R567" s="22"/>
      <c r="S567" s="13"/>
      <c r="T567" s="48"/>
    </row>
    <row r="568" spans="1:20" ht="65" thickBot="1" x14ac:dyDescent="0.25">
      <c r="A568">
        <f t="shared" si="36"/>
        <v>5</v>
      </c>
      <c r="B568" t="s">
        <v>33</v>
      </c>
      <c r="C568" t="s">
        <v>375</v>
      </c>
      <c r="D568" t="str">
        <f t="shared" si="37"/>
        <v>36a</v>
      </c>
      <c r="E568" t="str">
        <f t="shared" si="38"/>
        <v>beräkna</v>
      </c>
      <c r="F568" t="str">
        <f t="shared" si="39"/>
        <v>5_x5_2x_G_36a</v>
      </c>
      <c r="G568" t="str">
        <f>IFERROR(INDEX(#REF!,MATCH('Kap5-6'!F568,#REF!,0),2),"")</f>
        <v/>
      </c>
      <c r="H568" s="32">
        <v>5</v>
      </c>
      <c r="I568" s="32" t="s">
        <v>254</v>
      </c>
      <c r="J568" s="47"/>
      <c r="K568" s="32" t="s">
        <v>109</v>
      </c>
      <c r="L568" s="43" t="s">
        <v>328</v>
      </c>
      <c r="M568" s="240"/>
      <c r="N568" s="7">
        <v>1</v>
      </c>
      <c r="O568" s="7" t="s">
        <v>283</v>
      </c>
      <c r="P568" s="7" t="s">
        <v>311</v>
      </c>
      <c r="Q568" s="8" t="s">
        <v>1224</v>
      </c>
      <c r="R568" s="8" t="s">
        <v>1225</v>
      </c>
      <c r="S568" s="23" t="s">
        <v>1226</v>
      </c>
      <c r="T568" s="48"/>
    </row>
    <row r="569" spans="1:20" x14ac:dyDescent="0.2">
      <c r="A569">
        <f t="shared" si="36"/>
        <v>5</v>
      </c>
      <c r="B569" t="s">
        <v>33</v>
      </c>
      <c r="C569" t="s">
        <v>375</v>
      </c>
      <c r="D569" t="str">
        <f t="shared" si="37"/>
        <v>36a</v>
      </c>
      <c r="E569" t="str">
        <f t="shared" si="38"/>
        <v>beräkna</v>
      </c>
      <c r="F569" t="str">
        <f t="shared" si="39"/>
        <v>5_x5_2x_G_36a</v>
      </c>
      <c r="G569" t="str">
        <f>IFERROR(INDEX(#REF!,MATCH('Kap5-6'!F569,#REF!,0),2),"")</f>
        <v/>
      </c>
      <c r="H569" s="97"/>
      <c r="I569" s="97"/>
      <c r="J569" s="49"/>
      <c r="K569" s="97"/>
      <c r="L569" s="10"/>
      <c r="M569" s="241"/>
      <c r="N569" s="11"/>
      <c r="O569" s="11"/>
      <c r="P569" s="11"/>
      <c r="Q569" s="12"/>
      <c r="R569" s="12"/>
      <c r="S569" s="9"/>
      <c r="T569" s="48"/>
    </row>
    <row r="570" spans="1:20" ht="17" thickBot="1" x14ac:dyDescent="0.25">
      <c r="A570">
        <f t="shared" si="36"/>
        <v>5</v>
      </c>
      <c r="B570" t="s">
        <v>33</v>
      </c>
      <c r="C570" t="s">
        <v>375</v>
      </c>
      <c r="D570" t="str">
        <f t="shared" si="37"/>
        <v>36a</v>
      </c>
      <c r="E570" t="str">
        <f t="shared" si="38"/>
        <v>beräkna</v>
      </c>
      <c r="F570" t="str">
        <f t="shared" si="39"/>
        <v>5_x5_2x_G_36a</v>
      </c>
      <c r="G570" t="str">
        <f>IFERROR(INDEX(#REF!,MATCH('Kap5-6'!F570,#REF!,0),2),"")</f>
        <v/>
      </c>
      <c r="H570" s="98"/>
      <c r="I570" s="98"/>
      <c r="J570" s="50"/>
      <c r="K570" s="98"/>
      <c r="L570" s="17"/>
      <c r="M570" s="242"/>
      <c r="N570" s="20"/>
      <c r="O570" s="20"/>
      <c r="P570" s="20"/>
      <c r="Q570" s="22"/>
      <c r="R570" s="22"/>
      <c r="S570" s="13"/>
      <c r="T570" s="48"/>
    </row>
    <row r="571" spans="1:20" ht="65" thickBot="1" x14ac:dyDescent="0.25">
      <c r="A571">
        <f t="shared" si="36"/>
        <v>5</v>
      </c>
      <c r="B571" t="s">
        <v>33</v>
      </c>
      <c r="C571" t="s">
        <v>375</v>
      </c>
      <c r="D571" t="str">
        <f t="shared" si="37"/>
        <v>36b</v>
      </c>
      <c r="E571" t="str">
        <f t="shared" si="38"/>
        <v>beräkna</v>
      </c>
      <c r="F571" t="str">
        <f t="shared" si="39"/>
        <v>5_x5_2x_G_36b</v>
      </c>
      <c r="G571" t="str">
        <f>IFERROR(INDEX(#REF!,MATCH('Kap5-6'!F571,#REF!,0),2),"")</f>
        <v/>
      </c>
      <c r="H571" s="32">
        <v>5</v>
      </c>
      <c r="I571" s="32" t="s">
        <v>254</v>
      </c>
      <c r="J571" s="47"/>
      <c r="K571" s="32" t="s">
        <v>110</v>
      </c>
      <c r="L571" s="43" t="s">
        <v>328</v>
      </c>
      <c r="M571" s="240"/>
      <c r="N571" s="7">
        <v>1</v>
      </c>
      <c r="O571" s="7" t="s">
        <v>283</v>
      </c>
      <c r="P571" s="7" t="s">
        <v>311</v>
      </c>
      <c r="Q571" s="8" t="s">
        <v>1227</v>
      </c>
      <c r="R571" s="8" t="s">
        <v>315</v>
      </c>
      <c r="S571" s="23" t="s">
        <v>1228</v>
      </c>
      <c r="T571" s="48"/>
    </row>
    <row r="572" spans="1:20" x14ac:dyDescent="0.2">
      <c r="A572">
        <f t="shared" si="36"/>
        <v>5</v>
      </c>
      <c r="B572" t="s">
        <v>33</v>
      </c>
      <c r="C572" t="s">
        <v>375</v>
      </c>
      <c r="D572" t="str">
        <f t="shared" si="37"/>
        <v>36b</v>
      </c>
      <c r="E572" t="str">
        <f t="shared" si="38"/>
        <v>beräkna</v>
      </c>
      <c r="F572" t="str">
        <f t="shared" si="39"/>
        <v>5_x5_2x_G_36b</v>
      </c>
      <c r="G572" t="str">
        <f>IFERROR(INDEX(#REF!,MATCH('Kap5-6'!F572,#REF!,0),2),"")</f>
        <v/>
      </c>
      <c r="H572" s="97"/>
      <c r="I572" s="97"/>
      <c r="J572" s="49"/>
      <c r="K572" s="97"/>
      <c r="L572" s="10"/>
      <c r="M572" s="241"/>
      <c r="N572" s="11"/>
      <c r="O572" s="11"/>
      <c r="P572" s="11"/>
      <c r="Q572" s="12"/>
      <c r="R572" s="12"/>
      <c r="S572" s="9"/>
      <c r="T572" s="48"/>
    </row>
    <row r="573" spans="1:20" ht="17" thickBot="1" x14ac:dyDescent="0.25">
      <c r="A573">
        <f t="shared" si="36"/>
        <v>5</v>
      </c>
      <c r="B573" t="s">
        <v>33</v>
      </c>
      <c r="C573" t="s">
        <v>375</v>
      </c>
      <c r="D573" t="str">
        <f t="shared" si="37"/>
        <v>36b</v>
      </c>
      <c r="E573" t="str">
        <f t="shared" si="38"/>
        <v>beräkna</v>
      </c>
      <c r="F573" t="str">
        <f t="shared" si="39"/>
        <v>5_x5_2x_G_36b</v>
      </c>
      <c r="G573" t="str">
        <f>IFERROR(INDEX(#REF!,MATCH('Kap5-6'!F573,#REF!,0),2),"")</f>
        <v/>
      </c>
      <c r="H573" s="98"/>
      <c r="I573" s="98"/>
      <c r="J573" s="50"/>
      <c r="K573" s="98"/>
      <c r="L573" s="17"/>
      <c r="M573" s="242"/>
      <c r="N573" s="20"/>
      <c r="O573" s="20"/>
      <c r="P573" s="20"/>
      <c r="Q573" s="22"/>
      <c r="R573" s="22"/>
      <c r="S573" s="13"/>
      <c r="T573" s="48"/>
    </row>
    <row r="574" spans="1:20" ht="65" thickBot="1" x14ac:dyDescent="0.25">
      <c r="A574">
        <f t="shared" si="36"/>
        <v>5</v>
      </c>
      <c r="B574" t="s">
        <v>33</v>
      </c>
      <c r="C574" t="s">
        <v>375</v>
      </c>
      <c r="D574" t="str">
        <f t="shared" si="37"/>
        <v>36c</v>
      </c>
      <c r="E574" t="str">
        <f t="shared" si="38"/>
        <v>beräkna</v>
      </c>
      <c r="F574" t="str">
        <f t="shared" si="39"/>
        <v>5_x5_2x_G_36c</v>
      </c>
      <c r="G574" t="str">
        <f>IFERROR(INDEX(#REF!,MATCH('Kap5-6'!F574,#REF!,0),2),"")</f>
        <v/>
      </c>
      <c r="H574" s="32">
        <v>5</v>
      </c>
      <c r="I574" s="32" t="s">
        <v>254</v>
      </c>
      <c r="J574" s="47"/>
      <c r="K574" s="32" t="s">
        <v>111</v>
      </c>
      <c r="L574" s="43" t="s">
        <v>328</v>
      </c>
      <c r="M574" s="240"/>
      <c r="N574" s="7">
        <v>1</v>
      </c>
      <c r="O574" s="7" t="s">
        <v>283</v>
      </c>
      <c r="P574" s="7" t="s">
        <v>311</v>
      </c>
      <c r="Q574" s="8" t="s">
        <v>1227</v>
      </c>
      <c r="R574" s="8" t="s">
        <v>1229</v>
      </c>
      <c r="S574" s="23" t="s">
        <v>1230</v>
      </c>
      <c r="T574" s="48"/>
    </row>
    <row r="575" spans="1:20" x14ac:dyDescent="0.2">
      <c r="A575">
        <f t="shared" si="36"/>
        <v>5</v>
      </c>
      <c r="B575" t="s">
        <v>33</v>
      </c>
      <c r="C575" t="s">
        <v>375</v>
      </c>
      <c r="D575" t="str">
        <f t="shared" si="37"/>
        <v>36c</v>
      </c>
      <c r="E575" t="str">
        <f t="shared" si="38"/>
        <v>beräkna</v>
      </c>
      <c r="F575" t="str">
        <f t="shared" si="39"/>
        <v>5_x5_2x_G_36c</v>
      </c>
      <c r="G575" t="str">
        <f>IFERROR(INDEX(#REF!,MATCH('Kap5-6'!F575,#REF!,0),2),"")</f>
        <v/>
      </c>
      <c r="H575" s="97"/>
      <c r="I575" s="97"/>
      <c r="J575" s="49"/>
      <c r="K575" s="97"/>
      <c r="L575" s="10"/>
      <c r="M575" s="241"/>
      <c r="N575" s="11"/>
      <c r="O575" s="11"/>
      <c r="P575" s="11"/>
      <c r="Q575" s="12"/>
      <c r="R575" s="12"/>
      <c r="S575" s="9"/>
      <c r="T575" s="48"/>
    </row>
    <row r="576" spans="1:20" ht="17" thickBot="1" x14ac:dyDescent="0.25">
      <c r="A576">
        <f t="shared" si="36"/>
        <v>5</v>
      </c>
      <c r="B576" t="s">
        <v>33</v>
      </c>
      <c r="C576" t="s">
        <v>375</v>
      </c>
      <c r="D576" t="str">
        <f t="shared" si="37"/>
        <v>36c</v>
      </c>
      <c r="E576" t="str">
        <f t="shared" si="38"/>
        <v>beräkna</v>
      </c>
      <c r="F576" t="str">
        <f t="shared" si="39"/>
        <v>5_x5_2x_G_36c</v>
      </c>
      <c r="G576" t="str">
        <f>IFERROR(INDEX(#REF!,MATCH('Kap5-6'!F576,#REF!,0),2),"")</f>
        <v/>
      </c>
      <c r="H576" s="98"/>
      <c r="I576" s="98"/>
      <c r="J576" s="50"/>
      <c r="K576" s="98"/>
      <c r="L576" s="17"/>
      <c r="M576" s="242"/>
      <c r="N576" s="20"/>
      <c r="O576" s="20"/>
      <c r="P576" s="20"/>
      <c r="Q576" s="22"/>
      <c r="R576" s="22"/>
      <c r="S576" s="13"/>
      <c r="T576" s="48"/>
    </row>
    <row r="577" spans="1:20" ht="65" thickBot="1" x14ac:dyDescent="0.25">
      <c r="A577">
        <f t="shared" si="36"/>
        <v>5</v>
      </c>
      <c r="B577" t="s">
        <v>33</v>
      </c>
      <c r="C577" t="s">
        <v>375</v>
      </c>
      <c r="D577" t="str">
        <f t="shared" si="37"/>
        <v>37a</v>
      </c>
      <c r="E577" t="str">
        <f t="shared" si="38"/>
        <v>beräkna</v>
      </c>
      <c r="F577" t="str">
        <f t="shared" si="39"/>
        <v>5_x5_2x_G_37a</v>
      </c>
      <c r="G577" t="str">
        <f>IFERROR(INDEX(#REF!,MATCH('Kap5-6'!F577,#REF!,0),2),"")</f>
        <v/>
      </c>
      <c r="H577" s="32">
        <v>5</v>
      </c>
      <c r="I577" s="32" t="s">
        <v>254</v>
      </c>
      <c r="J577" s="47"/>
      <c r="K577" s="32" t="s">
        <v>112</v>
      </c>
      <c r="L577" s="43" t="s">
        <v>328</v>
      </c>
      <c r="M577" s="240"/>
      <c r="N577" s="7">
        <v>1</v>
      </c>
      <c r="O577" s="7" t="s">
        <v>283</v>
      </c>
      <c r="P577" s="7" t="s">
        <v>304</v>
      </c>
      <c r="Q577" s="8" t="s">
        <v>1231</v>
      </c>
      <c r="R577" s="8">
        <v>1.8</v>
      </c>
      <c r="S577" s="23" t="s">
        <v>1232</v>
      </c>
      <c r="T577" s="48"/>
    </row>
    <row r="578" spans="1:20" x14ac:dyDescent="0.2">
      <c r="A578">
        <f t="shared" ref="A578:A641" si="40">IF(H578="",A577,H578)</f>
        <v>5</v>
      </c>
      <c r="B578" t="s">
        <v>33</v>
      </c>
      <c r="C578" t="s">
        <v>375</v>
      </c>
      <c r="D578" t="str">
        <f t="shared" ref="D578:D641" si="41">IF(K578="",D577,K578)</f>
        <v>37a</v>
      </c>
      <c r="E578" t="str">
        <f t="shared" ref="E578:E641" si="42">IF(L578="",E577,L578)</f>
        <v>beräkna</v>
      </c>
      <c r="F578" t="str">
        <f t="shared" si="39"/>
        <v>5_x5_2x_G_37a</v>
      </c>
      <c r="G578" t="str">
        <f>IFERROR(INDEX(#REF!,MATCH('Kap5-6'!F578,#REF!,0),2),"")</f>
        <v/>
      </c>
      <c r="H578" s="97"/>
      <c r="I578" s="97"/>
      <c r="J578" s="49"/>
      <c r="K578" s="97"/>
      <c r="L578" s="10"/>
      <c r="M578" s="241"/>
      <c r="N578" s="11"/>
      <c r="O578" s="11"/>
      <c r="P578" s="11"/>
      <c r="Q578" s="12"/>
      <c r="R578" s="12"/>
      <c r="S578" s="9"/>
      <c r="T578" s="48"/>
    </row>
    <row r="579" spans="1:20" ht="17" thickBot="1" x14ac:dyDescent="0.25">
      <c r="A579">
        <f t="shared" si="40"/>
        <v>5</v>
      </c>
      <c r="B579" t="s">
        <v>33</v>
      </c>
      <c r="C579" t="s">
        <v>375</v>
      </c>
      <c r="D579" t="str">
        <f t="shared" si="41"/>
        <v>37a</v>
      </c>
      <c r="E579" t="str">
        <f t="shared" si="42"/>
        <v>beräkna</v>
      </c>
      <c r="F579" t="str">
        <f t="shared" ref="F579:F642" si="43">A579&amp;"_"&amp;C579&amp;"_"&amp;B579&amp;"_"&amp;D579</f>
        <v>5_x5_2x_G_37a</v>
      </c>
      <c r="G579" t="str">
        <f>IFERROR(INDEX(#REF!,MATCH('Kap5-6'!F579,#REF!,0),2),"")</f>
        <v/>
      </c>
      <c r="H579" s="98"/>
      <c r="I579" s="98"/>
      <c r="J579" s="50"/>
      <c r="K579" s="98"/>
      <c r="L579" s="17"/>
      <c r="M579" s="242"/>
      <c r="N579" s="20"/>
      <c r="O579" s="20"/>
      <c r="P579" s="20"/>
      <c r="Q579" s="22"/>
      <c r="R579" s="22"/>
      <c r="S579" s="13"/>
      <c r="T579" s="48"/>
    </row>
    <row r="580" spans="1:20" ht="49" thickBot="1" x14ac:dyDescent="0.25">
      <c r="A580">
        <f t="shared" si="40"/>
        <v>5</v>
      </c>
      <c r="B580" t="s">
        <v>33</v>
      </c>
      <c r="C580" t="s">
        <v>375</v>
      </c>
      <c r="D580" t="str">
        <f t="shared" si="41"/>
        <v>37b</v>
      </c>
      <c r="E580" t="str">
        <f t="shared" si="42"/>
        <v>beräkna</v>
      </c>
      <c r="F580" t="str">
        <f t="shared" si="43"/>
        <v>5_x5_2x_G_37b</v>
      </c>
      <c r="G580" t="str">
        <f>IFERROR(INDEX(#REF!,MATCH('Kap5-6'!F580,#REF!,0),2),"")</f>
        <v/>
      </c>
      <c r="H580" s="32">
        <v>5</v>
      </c>
      <c r="I580" s="32" t="s">
        <v>254</v>
      </c>
      <c r="J580" s="47"/>
      <c r="K580" s="32" t="s">
        <v>113</v>
      </c>
      <c r="L580" s="43" t="s">
        <v>328</v>
      </c>
      <c r="M580" s="240"/>
      <c r="N580" s="7">
        <v>1</v>
      </c>
      <c r="O580" s="7" t="s">
        <v>283</v>
      </c>
      <c r="P580" s="7" t="s">
        <v>304</v>
      </c>
      <c r="Q580" s="8" t="s">
        <v>1233</v>
      </c>
      <c r="R580" s="8">
        <v>1.4</v>
      </c>
      <c r="S580" s="23" t="s">
        <v>1234</v>
      </c>
      <c r="T580" s="48"/>
    </row>
    <row r="581" spans="1:20" x14ac:dyDescent="0.2">
      <c r="A581">
        <f t="shared" si="40"/>
        <v>5</v>
      </c>
      <c r="B581" t="s">
        <v>33</v>
      </c>
      <c r="C581" t="s">
        <v>375</v>
      </c>
      <c r="D581" t="str">
        <f t="shared" si="41"/>
        <v>37b</v>
      </c>
      <c r="E581" t="str">
        <f t="shared" si="42"/>
        <v>beräkna</v>
      </c>
      <c r="F581" t="str">
        <f t="shared" si="43"/>
        <v>5_x5_2x_G_37b</v>
      </c>
      <c r="G581" t="str">
        <f>IFERROR(INDEX(#REF!,MATCH('Kap5-6'!F581,#REF!,0),2),"")</f>
        <v/>
      </c>
      <c r="H581" s="97"/>
      <c r="I581" s="97"/>
      <c r="J581" s="49"/>
      <c r="K581" s="97"/>
      <c r="L581" s="10"/>
      <c r="M581" s="241"/>
      <c r="N581" s="11"/>
      <c r="O581" s="11"/>
      <c r="P581" s="11"/>
      <c r="Q581" s="12"/>
      <c r="R581" s="12"/>
      <c r="S581" s="9"/>
      <c r="T581" s="48"/>
    </row>
    <row r="582" spans="1:20" ht="17" thickBot="1" x14ac:dyDescent="0.25">
      <c r="A582">
        <f t="shared" si="40"/>
        <v>5</v>
      </c>
      <c r="B582" t="s">
        <v>33</v>
      </c>
      <c r="C582" t="s">
        <v>375</v>
      </c>
      <c r="D582" t="str">
        <f t="shared" si="41"/>
        <v>37b</v>
      </c>
      <c r="E582" t="str">
        <f t="shared" si="42"/>
        <v>beräkna</v>
      </c>
      <c r="F582" t="str">
        <f t="shared" si="43"/>
        <v>5_x5_2x_G_37b</v>
      </c>
      <c r="G582" t="str">
        <f>IFERROR(INDEX(#REF!,MATCH('Kap5-6'!F582,#REF!,0),2),"")</f>
        <v/>
      </c>
      <c r="H582" s="98"/>
      <c r="I582" s="98"/>
      <c r="J582" s="50"/>
      <c r="K582" s="98"/>
      <c r="L582" s="17"/>
      <c r="M582" s="242"/>
      <c r="N582" s="20"/>
      <c r="O582" s="20"/>
      <c r="P582" s="20"/>
      <c r="Q582" s="22"/>
      <c r="R582" s="22"/>
      <c r="S582" s="13"/>
      <c r="T582" s="48"/>
    </row>
    <row r="583" spans="1:20" ht="49" thickBot="1" x14ac:dyDescent="0.25">
      <c r="A583">
        <f t="shared" si="40"/>
        <v>5</v>
      </c>
      <c r="B583" t="s">
        <v>33</v>
      </c>
      <c r="C583" t="s">
        <v>375</v>
      </c>
      <c r="D583" t="str">
        <f t="shared" si="41"/>
        <v>37c</v>
      </c>
      <c r="E583" t="str">
        <f t="shared" si="42"/>
        <v>beräkna</v>
      </c>
      <c r="F583" t="str">
        <f t="shared" si="43"/>
        <v>5_x5_2x_G_37c</v>
      </c>
      <c r="G583" t="str">
        <f>IFERROR(INDEX(#REF!,MATCH('Kap5-6'!F583,#REF!,0),2),"")</f>
        <v/>
      </c>
      <c r="H583" s="32">
        <v>5</v>
      </c>
      <c r="I583" s="32" t="s">
        <v>254</v>
      </c>
      <c r="J583" s="47"/>
      <c r="K583" s="32" t="s">
        <v>114</v>
      </c>
      <c r="L583" s="43" t="s">
        <v>328</v>
      </c>
      <c r="M583" s="240"/>
      <c r="N583" s="7">
        <v>1</v>
      </c>
      <c r="O583" s="7" t="s">
        <v>283</v>
      </c>
      <c r="P583" s="7" t="s">
        <v>304</v>
      </c>
      <c r="Q583" s="8" t="s">
        <v>1235</v>
      </c>
      <c r="R583" s="8">
        <v>1.8</v>
      </c>
      <c r="S583" s="23" t="s">
        <v>1236</v>
      </c>
      <c r="T583" s="48"/>
    </row>
    <row r="584" spans="1:20" x14ac:dyDescent="0.2">
      <c r="A584">
        <f t="shared" si="40"/>
        <v>5</v>
      </c>
      <c r="B584" t="s">
        <v>33</v>
      </c>
      <c r="C584" t="s">
        <v>375</v>
      </c>
      <c r="D584" t="str">
        <f t="shared" si="41"/>
        <v>37c</v>
      </c>
      <c r="E584" t="str">
        <f t="shared" si="42"/>
        <v>beräkna</v>
      </c>
      <c r="F584" t="str">
        <f t="shared" si="43"/>
        <v>5_x5_2x_G_37c</v>
      </c>
      <c r="G584" t="str">
        <f>IFERROR(INDEX(#REF!,MATCH('Kap5-6'!F584,#REF!,0),2),"")</f>
        <v/>
      </c>
      <c r="H584" s="97"/>
      <c r="I584" s="97"/>
      <c r="J584" s="49"/>
      <c r="K584" s="97"/>
      <c r="L584" s="10"/>
      <c r="M584" s="241"/>
      <c r="N584" s="11"/>
      <c r="O584" s="11"/>
      <c r="P584" s="11"/>
      <c r="Q584" s="12"/>
      <c r="R584" s="12"/>
      <c r="S584" s="9"/>
      <c r="T584" s="48"/>
    </row>
    <row r="585" spans="1:20" ht="17" thickBot="1" x14ac:dyDescent="0.25">
      <c r="A585">
        <f t="shared" si="40"/>
        <v>5</v>
      </c>
      <c r="B585" t="s">
        <v>33</v>
      </c>
      <c r="C585" t="s">
        <v>375</v>
      </c>
      <c r="D585" t="str">
        <f t="shared" si="41"/>
        <v>37c</v>
      </c>
      <c r="E585" t="str">
        <f t="shared" si="42"/>
        <v>beräkna</v>
      </c>
      <c r="F585" t="str">
        <f t="shared" si="43"/>
        <v>5_x5_2x_G_37c</v>
      </c>
      <c r="G585" t="str">
        <f>IFERROR(INDEX(#REF!,MATCH('Kap5-6'!F585,#REF!,0),2),"")</f>
        <v/>
      </c>
      <c r="H585" s="98"/>
      <c r="I585" s="98"/>
      <c r="J585" s="50"/>
      <c r="K585" s="98"/>
      <c r="L585" s="17"/>
      <c r="M585" s="242"/>
      <c r="N585" s="20"/>
      <c r="O585" s="20"/>
      <c r="P585" s="20"/>
      <c r="Q585" s="22"/>
      <c r="R585" s="22"/>
      <c r="S585" s="13"/>
      <c r="T585" s="48"/>
    </row>
    <row r="586" spans="1:20" ht="33" thickBot="1" x14ac:dyDescent="0.25">
      <c r="A586">
        <f t="shared" si="40"/>
        <v>5</v>
      </c>
      <c r="B586" t="s">
        <v>33</v>
      </c>
      <c r="C586" t="s">
        <v>375</v>
      </c>
      <c r="D586">
        <f t="shared" si="41"/>
        <v>38</v>
      </c>
      <c r="E586" t="str">
        <f t="shared" si="42"/>
        <v>Resonera</v>
      </c>
      <c r="F586" t="str">
        <f t="shared" si="43"/>
        <v>5_x5_2x_G_38</v>
      </c>
      <c r="G586" t="str">
        <f>IFERROR(INDEX(#REF!,MATCH('Kap5-6'!F586,#REF!,0),2),"")</f>
        <v/>
      </c>
      <c r="H586" s="32">
        <v>5</v>
      </c>
      <c r="I586" s="32" t="s">
        <v>254</v>
      </c>
      <c r="J586" s="47"/>
      <c r="K586" s="32">
        <v>38</v>
      </c>
      <c r="L586" s="43" t="s">
        <v>283</v>
      </c>
      <c r="M586" s="240" t="s">
        <v>1237</v>
      </c>
      <c r="N586" s="7">
        <v>1</v>
      </c>
      <c r="O586" s="7" t="s">
        <v>283</v>
      </c>
      <c r="P586" s="7" t="s">
        <v>370</v>
      </c>
      <c r="Q586" s="8"/>
      <c r="R586" s="8"/>
      <c r="S586" s="23" t="s">
        <v>1238</v>
      </c>
      <c r="T586" s="48"/>
    </row>
    <row r="587" spans="1:20" x14ac:dyDescent="0.2">
      <c r="A587">
        <f t="shared" si="40"/>
        <v>5</v>
      </c>
      <c r="B587" t="s">
        <v>33</v>
      </c>
      <c r="C587" t="s">
        <v>375</v>
      </c>
      <c r="D587">
        <f t="shared" si="41"/>
        <v>38</v>
      </c>
      <c r="E587" t="str">
        <f t="shared" si="42"/>
        <v>Resonera</v>
      </c>
      <c r="F587" t="str">
        <f t="shared" si="43"/>
        <v>5_x5_2x_G_38</v>
      </c>
      <c r="G587" t="str">
        <f>IFERROR(INDEX(#REF!,MATCH('Kap5-6'!F587,#REF!,0),2),"")</f>
        <v/>
      </c>
      <c r="H587" s="97"/>
      <c r="I587" s="97"/>
      <c r="J587" s="49"/>
      <c r="K587" s="97"/>
      <c r="L587" s="10"/>
      <c r="M587" s="241"/>
      <c r="N587" s="11"/>
      <c r="O587" s="11"/>
      <c r="P587" s="11"/>
      <c r="Q587" s="12"/>
      <c r="R587" s="12"/>
      <c r="S587" s="9"/>
      <c r="T587" s="48"/>
    </row>
    <row r="588" spans="1:20" ht="17" thickBot="1" x14ac:dyDescent="0.25">
      <c r="A588">
        <f t="shared" si="40"/>
        <v>5</v>
      </c>
      <c r="B588" t="s">
        <v>33</v>
      </c>
      <c r="C588" t="s">
        <v>375</v>
      </c>
      <c r="D588">
        <f t="shared" si="41"/>
        <v>38</v>
      </c>
      <c r="E588" t="str">
        <f t="shared" si="42"/>
        <v>Resonera</v>
      </c>
      <c r="F588" t="str">
        <f t="shared" si="43"/>
        <v>5_x5_2x_G_38</v>
      </c>
      <c r="G588" t="str">
        <f>IFERROR(INDEX(#REF!,MATCH('Kap5-6'!F588,#REF!,0),2),"")</f>
        <v/>
      </c>
      <c r="H588" s="98"/>
      <c r="I588" s="98"/>
      <c r="J588" s="50"/>
      <c r="K588" s="98"/>
      <c r="L588" s="17"/>
      <c r="M588" s="242"/>
      <c r="N588" s="20"/>
      <c r="O588" s="20"/>
      <c r="P588" s="20"/>
      <c r="Q588" s="22"/>
      <c r="R588" s="22"/>
      <c r="S588" s="13"/>
      <c r="T588" s="48"/>
    </row>
    <row r="589" spans="1:20" ht="65" thickBot="1" x14ac:dyDescent="0.25">
      <c r="A589">
        <f t="shared" si="40"/>
        <v>5</v>
      </c>
      <c r="B589" t="s">
        <v>33</v>
      </c>
      <c r="C589" t="s">
        <v>375</v>
      </c>
      <c r="D589" t="str">
        <f t="shared" si="41"/>
        <v>39a</v>
      </c>
      <c r="E589" t="str">
        <f t="shared" si="42"/>
        <v>Resonera</v>
      </c>
      <c r="F589" t="str">
        <f t="shared" si="43"/>
        <v>5_x5_2x_G_39a</v>
      </c>
      <c r="G589" t="str">
        <f>IFERROR(INDEX(#REF!,MATCH('Kap5-6'!F589,#REF!,0),2),"")</f>
        <v/>
      </c>
      <c r="H589" s="32">
        <v>5</v>
      </c>
      <c r="I589" s="32" t="s">
        <v>254</v>
      </c>
      <c r="J589" s="47"/>
      <c r="K589" s="104" t="s">
        <v>118</v>
      </c>
      <c r="L589" s="43" t="s">
        <v>283</v>
      </c>
      <c r="M589" s="240"/>
      <c r="N589" s="67">
        <v>1</v>
      </c>
      <c r="O589" s="7" t="s">
        <v>283</v>
      </c>
      <c r="P589" s="7" t="s">
        <v>311</v>
      </c>
      <c r="Q589" s="8" t="s">
        <v>1239</v>
      </c>
      <c r="R589" s="8" t="s">
        <v>1240</v>
      </c>
      <c r="S589" s="23" t="s">
        <v>1241</v>
      </c>
      <c r="T589" s="48"/>
    </row>
    <row r="590" spans="1:20" x14ac:dyDescent="0.2">
      <c r="A590">
        <f t="shared" si="40"/>
        <v>5</v>
      </c>
      <c r="B590" t="s">
        <v>33</v>
      </c>
      <c r="C590" t="s">
        <v>375</v>
      </c>
      <c r="D590" t="str">
        <f t="shared" si="41"/>
        <v>39a</v>
      </c>
      <c r="E590" t="str">
        <f t="shared" si="42"/>
        <v>Resonera</v>
      </c>
      <c r="F590" t="str">
        <f t="shared" si="43"/>
        <v>5_x5_2x_G_39a</v>
      </c>
      <c r="G590" t="str">
        <f>IFERROR(INDEX(#REF!,MATCH('Kap5-6'!F590,#REF!,0),2),"")</f>
        <v/>
      </c>
      <c r="H590" s="97"/>
      <c r="I590" s="97"/>
      <c r="J590" s="49"/>
      <c r="K590" s="105"/>
      <c r="L590" s="10"/>
      <c r="M590" s="241"/>
      <c r="N590" s="11"/>
      <c r="O590" s="11"/>
      <c r="P590" s="11"/>
      <c r="Q590" s="12"/>
      <c r="R590" s="12"/>
      <c r="S590" s="9"/>
      <c r="T590" s="48"/>
    </row>
    <row r="591" spans="1:20" ht="17" thickBot="1" x14ac:dyDescent="0.25">
      <c r="A591">
        <f t="shared" si="40"/>
        <v>5</v>
      </c>
      <c r="B591" t="s">
        <v>33</v>
      </c>
      <c r="C591" t="s">
        <v>375</v>
      </c>
      <c r="D591" t="str">
        <f t="shared" si="41"/>
        <v>39a</v>
      </c>
      <c r="E591" t="str">
        <f t="shared" si="42"/>
        <v>Resonera</v>
      </c>
      <c r="F591" t="str">
        <f t="shared" si="43"/>
        <v>5_x5_2x_G_39a</v>
      </c>
      <c r="G591" t="str">
        <f>IFERROR(INDEX(#REF!,MATCH('Kap5-6'!F591,#REF!,0),2),"")</f>
        <v/>
      </c>
      <c r="H591" s="98"/>
      <c r="I591" s="98"/>
      <c r="J591" s="50"/>
      <c r="K591" s="106"/>
      <c r="L591" s="17"/>
      <c r="M591" s="242"/>
      <c r="N591" s="20"/>
      <c r="O591" s="20"/>
      <c r="P591" s="20"/>
      <c r="Q591" s="22"/>
      <c r="R591" s="22"/>
      <c r="S591" s="13"/>
      <c r="T591" s="48"/>
    </row>
    <row r="592" spans="1:20" ht="65" thickBot="1" x14ac:dyDescent="0.25">
      <c r="A592">
        <f t="shared" si="40"/>
        <v>5</v>
      </c>
      <c r="B592" t="s">
        <v>33</v>
      </c>
      <c r="C592" t="s">
        <v>375</v>
      </c>
      <c r="D592" t="str">
        <f t="shared" si="41"/>
        <v>39b</v>
      </c>
      <c r="E592" t="str">
        <f t="shared" si="42"/>
        <v>Resonera</v>
      </c>
      <c r="F592" t="str">
        <f t="shared" si="43"/>
        <v>5_x5_2x_G_39b</v>
      </c>
      <c r="G592" t="str">
        <f>IFERROR(INDEX(#REF!,MATCH('Kap5-6'!F592,#REF!,0),2),"")</f>
        <v/>
      </c>
      <c r="H592" s="32">
        <v>5</v>
      </c>
      <c r="I592" s="32" t="s">
        <v>254</v>
      </c>
      <c r="J592" s="47"/>
      <c r="K592" s="104" t="s">
        <v>119</v>
      </c>
      <c r="L592" s="43" t="s">
        <v>283</v>
      </c>
      <c r="M592" s="240"/>
      <c r="N592" s="67">
        <v>1</v>
      </c>
      <c r="O592" s="7" t="s">
        <v>283</v>
      </c>
      <c r="P592" s="7" t="s">
        <v>311</v>
      </c>
      <c r="Q592" s="8" t="s">
        <v>1242</v>
      </c>
      <c r="R592" s="8" t="s">
        <v>1243</v>
      </c>
      <c r="S592" s="23" t="s">
        <v>1244</v>
      </c>
      <c r="T592" s="48"/>
    </row>
    <row r="593" spans="1:20" x14ac:dyDescent="0.2">
      <c r="A593">
        <f t="shared" si="40"/>
        <v>5</v>
      </c>
      <c r="B593" t="s">
        <v>33</v>
      </c>
      <c r="C593" t="s">
        <v>375</v>
      </c>
      <c r="D593" t="str">
        <f t="shared" si="41"/>
        <v>39b</v>
      </c>
      <c r="E593" t="str">
        <f t="shared" si="42"/>
        <v>Resonera</v>
      </c>
      <c r="F593" t="str">
        <f t="shared" si="43"/>
        <v>5_x5_2x_G_39b</v>
      </c>
      <c r="G593" t="str">
        <f>IFERROR(INDEX(#REF!,MATCH('Kap5-6'!F593,#REF!,0),2),"")</f>
        <v/>
      </c>
      <c r="H593" s="97"/>
      <c r="I593" s="97"/>
      <c r="J593" s="49"/>
      <c r="K593" s="105"/>
      <c r="L593" s="10"/>
      <c r="M593" s="241"/>
      <c r="N593" s="11"/>
      <c r="O593" s="11"/>
      <c r="P593" s="11"/>
      <c r="Q593" s="12"/>
      <c r="R593" s="12"/>
      <c r="S593" s="9"/>
      <c r="T593" s="48"/>
    </row>
    <row r="594" spans="1:20" ht="17" thickBot="1" x14ac:dyDescent="0.25">
      <c r="A594">
        <f t="shared" si="40"/>
        <v>5</v>
      </c>
      <c r="B594" t="s">
        <v>33</v>
      </c>
      <c r="C594" t="s">
        <v>375</v>
      </c>
      <c r="D594" t="str">
        <f t="shared" si="41"/>
        <v>39b</v>
      </c>
      <c r="E594" t="str">
        <f t="shared" si="42"/>
        <v>Resonera</v>
      </c>
      <c r="F594" t="str">
        <f t="shared" si="43"/>
        <v>5_x5_2x_G_39b</v>
      </c>
      <c r="G594" t="str">
        <f>IFERROR(INDEX(#REF!,MATCH('Kap5-6'!F594,#REF!,0),2),"")</f>
        <v/>
      </c>
      <c r="H594" s="98"/>
      <c r="I594" s="98"/>
      <c r="J594" s="50"/>
      <c r="K594" s="106"/>
      <c r="L594" s="17"/>
      <c r="M594" s="242"/>
      <c r="N594" s="20"/>
      <c r="O594" s="20"/>
      <c r="P594" s="20"/>
      <c r="Q594" s="22"/>
      <c r="R594" s="22"/>
      <c r="S594" s="13"/>
      <c r="T594" s="48"/>
    </row>
    <row r="595" spans="1:20" ht="65" thickBot="1" x14ac:dyDescent="0.25">
      <c r="A595">
        <f t="shared" si="40"/>
        <v>5</v>
      </c>
      <c r="B595" t="s">
        <v>33</v>
      </c>
      <c r="C595" t="s">
        <v>375</v>
      </c>
      <c r="D595" t="str">
        <f t="shared" si="41"/>
        <v>39c</v>
      </c>
      <c r="E595" t="str">
        <f t="shared" si="42"/>
        <v>Resonera</v>
      </c>
      <c r="F595" t="str">
        <f t="shared" si="43"/>
        <v>5_x5_2x_G_39c</v>
      </c>
      <c r="G595" t="str">
        <f>IFERROR(INDEX(#REF!,MATCH('Kap5-6'!F595,#REF!,0),2),"")</f>
        <v/>
      </c>
      <c r="H595" s="32">
        <v>5</v>
      </c>
      <c r="I595" s="32" t="s">
        <v>254</v>
      </c>
      <c r="J595" s="47"/>
      <c r="K595" s="104" t="s">
        <v>120</v>
      </c>
      <c r="L595" s="43" t="s">
        <v>283</v>
      </c>
      <c r="M595" s="240"/>
      <c r="N595" s="67">
        <v>1</v>
      </c>
      <c r="O595" s="7" t="s">
        <v>283</v>
      </c>
      <c r="P595" s="7" t="s">
        <v>311</v>
      </c>
      <c r="Q595" s="8" t="s">
        <v>1245</v>
      </c>
      <c r="R595" s="8" t="s">
        <v>1246</v>
      </c>
      <c r="S595" s="23" t="s">
        <v>1247</v>
      </c>
      <c r="T595" s="48"/>
    </row>
    <row r="596" spans="1:20" x14ac:dyDescent="0.2">
      <c r="A596">
        <f t="shared" si="40"/>
        <v>5</v>
      </c>
      <c r="B596" t="s">
        <v>33</v>
      </c>
      <c r="C596" t="s">
        <v>375</v>
      </c>
      <c r="D596" t="str">
        <f t="shared" si="41"/>
        <v>39c</v>
      </c>
      <c r="E596" t="str">
        <f t="shared" si="42"/>
        <v>Resonera</v>
      </c>
      <c r="F596" t="str">
        <f t="shared" si="43"/>
        <v>5_x5_2x_G_39c</v>
      </c>
      <c r="G596" t="str">
        <f>IFERROR(INDEX(#REF!,MATCH('Kap5-6'!F596,#REF!,0),2),"")</f>
        <v/>
      </c>
      <c r="H596" s="97"/>
      <c r="I596" s="97"/>
      <c r="J596" s="49"/>
      <c r="K596" s="105"/>
      <c r="L596" s="10"/>
      <c r="M596" s="241"/>
      <c r="N596" s="11"/>
      <c r="O596" s="11"/>
      <c r="P596" s="11"/>
      <c r="Q596" s="12"/>
      <c r="R596" s="12"/>
      <c r="S596" s="9"/>
      <c r="T596" s="48"/>
    </row>
    <row r="597" spans="1:20" ht="17" thickBot="1" x14ac:dyDescent="0.25">
      <c r="A597">
        <f t="shared" si="40"/>
        <v>5</v>
      </c>
      <c r="B597" t="s">
        <v>33</v>
      </c>
      <c r="C597" t="s">
        <v>375</v>
      </c>
      <c r="D597" t="str">
        <f t="shared" si="41"/>
        <v>39c</v>
      </c>
      <c r="E597" t="str">
        <f t="shared" si="42"/>
        <v>Resonera</v>
      </c>
      <c r="F597" t="str">
        <f t="shared" si="43"/>
        <v>5_x5_2x_G_39c</v>
      </c>
      <c r="G597" t="str">
        <f>IFERROR(INDEX(#REF!,MATCH('Kap5-6'!F597,#REF!,0),2),"")</f>
        <v/>
      </c>
      <c r="H597" s="98"/>
      <c r="I597" s="98"/>
      <c r="J597" s="50"/>
      <c r="K597" s="106"/>
      <c r="L597" s="17"/>
      <c r="M597" s="242"/>
      <c r="N597" s="20"/>
      <c r="O597" s="20"/>
      <c r="P597" s="20"/>
      <c r="Q597" s="22"/>
      <c r="R597" s="22"/>
      <c r="S597" s="13"/>
      <c r="T597" s="48"/>
    </row>
    <row r="598" spans="1:20" ht="65" thickBot="1" x14ac:dyDescent="0.25">
      <c r="A598">
        <f t="shared" si="40"/>
        <v>5</v>
      </c>
      <c r="B598" t="s">
        <v>33</v>
      </c>
      <c r="C598" t="s">
        <v>375</v>
      </c>
      <c r="D598" t="str">
        <f t="shared" si="41"/>
        <v>40a</v>
      </c>
      <c r="E598" t="str">
        <f t="shared" si="42"/>
        <v>Resonera</v>
      </c>
      <c r="F598" t="str">
        <f t="shared" si="43"/>
        <v>5_x5_2x_G_40a</v>
      </c>
      <c r="G598" t="str">
        <f>IFERROR(INDEX(#REF!,MATCH('Kap5-6'!F598,#REF!,0),2),"")</f>
        <v/>
      </c>
      <c r="H598" s="32">
        <v>5</v>
      </c>
      <c r="I598" s="32" t="s">
        <v>254</v>
      </c>
      <c r="J598" s="47"/>
      <c r="K598" s="104" t="s">
        <v>121</v>
      </c>
      <c r="L598" s="43" t="s">
        <v>283</v>
      </c>
      <c r="M598" s="240"/>
      <c r="N598" s="67">
        <v>1</v>
      </c>
      <c r="O598" s="7" t="s">
        <v>283</v>
      </c>
      <c r="P598" s="7" t="s">
        <v>311</v>
      </c>
      <c r="Q598" s="8" t="s">
        <v>1245</v>
      </c>
      <c r="R598" s="8" t="s">
        <v>1248</v>
      </c>
      <c r="S598" s="23" t="s">
        <v>1249</v>
      </c>
      <c r="T598" s="48"/>
    </row>
    <row r="599" spans="1:20" x14ac:dyDescent="0.2">
      <c r="A599">
        <f t="shared" si="40"/>
        <v>5</v>
      </c>
      <c r="B599" t="s">
        <v>33</v>
      </c>
      <c r="C599" t="s">
        <v>375</v>
      </c>
      <c r="D599" t="str">
        <f t="shared" si="41"/>
        <v>40a</v>
      </c>
      <c r="E599" t="str">
        <f t="shared" si="42"/>
        <v>Resonera</v>
      </c>
      <c r="F599" t="str">
        <f t="shared" si="43"/>
        <v>5_x5_2x_G_40a</v>
      </c>
      <c r="G599" t="str">
        <f>IFERROR(INDEX(#REF!,MATCH('Kap5-6'!F599,#REF!,0),2),"")</f>
        <v/>
      </c>
      <c r="H599" s="97"/>
      <c r="I599" s="97"/>
      <c r="J599" s="49"/>
      <c r="K599" s="105"/>
      <c r="L599" s="10"/>
      <c r="M599" s="241"/>
      <c r="N599" s="11"/>
      <c r="O599" s="11"/>
      <c r="P599" s="11"/>
      <c r="Q599" s="12"/>
      <c r="R599" s="12"/>
      <c r="S599" s="9"/>
      <c r="T599" s="48"/>
    </row>
    <row r="600" spans="1:20" ht="17" thickBot="1" x14ac:dyDescent="0.25">
      <c r="A600">
        <f t="shared" si="40"/>
        <v>5</v>
      </c>
      <c r="B600" t="s">
        <v>33</v>
      </c>
      <c r="C600" t="s">
        <v>375</v>
      </c>
      <c r="D600" t="str">
        <f t="shared" si="41"/>
        <v>40a</v>
      </c>
      <c r="E600" t="str">
        <f t="shared" si="42"/>
        <v>Resonera</v>
      </c>
      <c r="F600" t="str">
        <f t="shared" si="43"/>
        <v>5_x5_2x_G_40a</v>
      </c>
      <c r="G600" t="str">
        <f>IFERROR(INDEX(#REF!,MATCH('Kap5-6'!F600,#REF!,0),2),"")</f>
        <v/>
      </c>
      <c r="H600" s="98"/>
      <c r="I600" s="98"/>
      <c r="J600" s="50"/>
      <c r="K600" s="106"/>
      <c r="L600" s="17"/>
      <c r="M600" s="242"/>
      <c r="N600" s="20"/>
      <c r="O600" s="20"/>
      <c r="P600" s="20"/>
      <c r="Q600" s="22"/>
      <c r="R600" s="22"/>
      <c r="S600" s="13"/>
      <c r="T600" s="48"/>
    </row>
    <row r="601" spans="1:20" ht="65" thickBot="1" x14ac:dyDescent="0.25">
      <c r="A601">
        <f t="shared" si="40"/>
        <v>5</v>
      </c>
      <c r="B601" t="s">
        <v>33</v>
      </c>
      <c r="C601" t="s">
        <v>375</v>
      </c>
      <c r="D601" t="str">
        <f t="shared" si="41"/>
        <v>40b</v>
      </c>
      <c r="E601" t="str">
        <f t="shared" si="42"/>
        <v>Resonera</v>
      </c>
      <c r="F601" t="str">
        <f t="shared" si="43"/>
        <v>5_x5_2x_G_40b</v>
      </c>
      <c r="G601" t="str">
        <f>IFERROR(INDEX(#REF!,MATCH('Kap5-6'!F601,#REF!,0),2),"")</f>
        <v/>
      </c>
      <c r="H601" s="32">
        <v>5</v>
      </c>
      <c r="I601" s="32" t="s">
        <v>254</v>
      </c>
      <c r="J601" s="47"/>
      <c r="K601" s="104" t="s">
        <v>122</v>
      </c>
      <c r="L601" s="43" t="s">
        <v>283</v>
      </c>
      <c r="M601" s="240"/>
      <c r="N601" s="67">
        <v>1</v>
      </c>
      <c r="O601" s="7" t="s">
        <v>283</v>
      </c>
      <c r="P601" s="7" t="s">
        <v>311</v>
      </c>
      <c r="Q601" s="8" t="s">
        <v>1250</v>
      </c>
      <c r="R601" s="8" t="s">
        <v>1251</v>
      </c>
      <c r="S601" s="23" t="s">
        <v>1252</v>
      </c>
      <c r="T601" s="48"/>
    </row>
    <row r="602" spans="1:20" x14ac:dyDescent="0.2">
      <c r="A602">
        <f t="shared" si="40"/>
        <v>5</v>
      </c>
      <c r="B602" t="s">
        <v>33</v>
      </c>
      <c r="C602" t="s">
        <v>375</v>
      </c>
      <c r="D602" t="str">
        <f t="shared" si="41"/>
        <v>40b</v>
      </c>
      <c r="E602" t="str">
        <f t="shared" si="42"/>
        <v>Resonera</v>
      </c>
      <c r="F602" t="str">
        <f t="shared" si="43"/>
        <v>5_x5_2x_G_40b</v>
      </c>
      <c r="G602" t="str">
        <f>IFERROR(INDEX(#REF!,MATCH('Kap5-6'!F602,#REF!,0),2),"")</f>
        <v/>
      </c>
      <c r="H602" s="97"/>
      <c r="I602" s="97"/>
      <c r="J602" s="49"/>
      <c r="K602" s="105"/>
      <c r="L602" s="10"/>
      <c r="M602" s="241"/>
      <c r="N602" s="11"/>
      <c r="O602" s="11"/>
      <c r="P602" s="11"/>
      <c r="Q602" s="12"/>
      <c r="R602" s="12"/>
      <c r="S602" s="9"/>
      <c r="T602" s="48"/>
    </row>
    <row r="603" spans="1:20" ht="17" thickBot="1" x14ac:dyDescent="0.25">
      <c r="A603">
        <f t="shared" si="40"/>
        <v>5</v>
      </c>
      <c r="B603" t="s">
        <v>33</v>
      </c>
      <c r="C603" t="s">
        <v>375</v>
      </c>
      <c r="D603" t="str">
        <f t="shared" si="41"/>
        <v>40b</v>
      </c>
      <c r="E603" t="str">
        <f t="shared" si="42"/>
        <v>Resonera</v>
      </c>
      <c r="F603" t="str">
        <f t="shared" si="43"/>
        <v>5_x5_2x_G_40b</v>
      </c>
      <c r="G603" t="str">
        <f>IFERROR(INDEX(#REF!,MATCH('Kap5-6'!F603,#REF!,0),2),"")</f>
        <v/>
      </c>
      <c r="H603" s="98"/>
      <c r="I603" s="98"/>
      <c r="J603" s="50"/>
      <c r="K603" s="106"/>
      <c r="L603" s="17"/>
      <c r="M603" s="242"/>
      <c r="N603" s="20"/>
      <c r="O603" s="20"/>
      <c r="P603" s="20"/>
      <c r="Q603" s="22"/>
      <c r="R603" s="22"/>
      <c r="S603" s="13"/>
      <c r="T603" s="48"/>
    </row>
    <row r="604" spans="1:20" ht="65" thickBot="1" x14ac:dyDescent="0.25">
      <c r="A604">
        <f t="shared" si="40"/>
        <v>5</v>
      </c>
      <c r="B604" t="s">
        <v>33</v>
      </c>
      <c r="C604" t="s">
        <v>375</v>
      </c>
      <c r="D604" t="str">
        <f t="shared" si="41"/>
        <v>40c</v>
      </c>
      <c r="E604" t="str">
        <f t="shared" si="42"/>
        <v>Resonera</v>
      </c>
      <c r="F604" t="str">
        <f t="shared" si="43"/>
        <v>5_x5_2x_G_40c</v>
      </c>
      <c r="G604" t="str">
        <f>IFERROR(INDEX(#REF!,MATCH('Kap5-6'!F604,#REF!,0),2),"")</f>
        <v/>
      </c>
      <c r="H604" s="32">
        <v>5</v>
      </c>
      <c r="I604" s="32" t="s">
        <v>254</v>
      </c>
      <c r="J604" s="47"/>
      <c r="K604" s="104" t="s">
        <v>123</v>
      </c>
      <c r="L604" s="43" t="s">
        <v>283</v>
      </c>
      <c r="M604" s="240"/>
      <c r="N604" s="67">
        <v>1</v>
      </c>
      <c r="O604" s="7" t="s">
        <v>283</v>
      </c>
      <c r="P604" s="7" t="s">
        <v>311</v>
      </c>
      <c r="Q604" s="8" t="s">
        <v>1253</v>
      </c>
      <c r="R604" s="8" t="s">
        <v>1254</v>
      </c>
      <c r="S604" s="23" t="s">
        <v>1255</v>
      </c>
      <c r="T604" s="48"/>
    </row>
    <row r="605" spans="1:20" x14ac:dyDescent="0.2">
      <c r="A605">
        <f t="shared" si="40"/>
        <v>5</v>
      </c>
      <c r="B605" t="s">
        <v>33</v>
      </c>
      <c r="C605" t="s">
        <v>375</v>
      </c>
      <c r="D605" t="str">
        <f t="shared" si="41"/>
        <v>40c</v>
      </c>
      <c r="E605" t="str">
        <f t="shared" si="42"/>
        <v>Resonera</v>
      </c>
      <c r="F605" t="str">
        <f t="shared" si="43"/>
        <v>5_x5_2x_G_40c</v>
      </c>
      <c r="G605" t="str">
        <f>IFERROR(INDEX(#REF!,MATCH('Kap5-6'!F605,#REF!,0),2),"")</f>
        <v/>
      </c>
      <c r="H605" s="97"/>
      <c r="I605" s="97"/>
      <c r="J605" s="49"/>
      <c r="K605" s="105"/>
      <c r="L605" s="10"/>
      <c r="M605" s="241"/>
      <c r="N605" s="11"/>
      <c r="O605" s="11"/>
      <c r="P605" s="11"/>
      <c r="Q605" s="12"/>
      <c r="R605" s="12"/>
      <c r="S605" s="9"/>
      <c r="T605" s="48"/>
    </row>
    <row r="606" spans="1:20" ht="17" thickBot="1" x14ac:dyDescent="0.25">
      <c r="A606">
        <f t="shared" si="40"/>
        <v>5</v>
      </c>
      <c r="B606" t="s">
        <v>33</v>
      </c>
      <c r="C606" t="s">
        <v>375</v>
      </c>
      <c r="D606" t="str">
        <f t="shared" si="41"/>
        <v>40c</v>
      </c>
      <c r="E606" t="str">
        <f t="shared" si="42"/>
        <v>Resonera</v>
      </c>
      <c r="F606" t="str">
        <f t="shared" si="43"/>
        <v>5_x5_2x_G_40c</v>
      </c>
      <c r="G606" t="str">
        <f>IFERROR(INDEX(#REF!,MATCH('Kap5-6'!F606,#REF!,0),2),"")</f>
        <v/>
      </c>
      <c r="H606" s="98"/>
      <c r="I606" s="98"/>
      <c r="J606" s="50"/>
      <c r="K606" s="106"/>
      <c r="L606" s="17"/>
      <c r="M606" s="242"/>
      <c r="N606" s="20"/>
      <c r="O606" s="20"/>
      <c r="P606" s="20"/>
      <c r="Q606" s="22"/>
      <c r="R606" s="22"/>
      <c r="S606" s="13"/>
      <c r="T606" s="48"/>
    </row>
    <row r="607" spans="1:20" ht="33" thickBot="1" x14ac:dyDescent="0.25">
      <c r="A607">
        <f t="shared" si="40"/>
        <v>5</v>
      </c>
      <c r="B607" t="s">
        <v>33</v>
      </c>
      <c r="C607" t="s">
        <v>375</v>
      </c>
      <c r="D607" t="str">
        <f t="shared" si="41"/>
        <v>41a</v>
      </c>
      <c r="E607" t="str">
        <f t="shared" si="42"/>
        <v>Problemlösning</v>
      </c>
      <c r="F607" t="str">
        <f t="shared" si="43"/>
        <v>5_x5_2x_G_41a</v>
      </c>
      <c r="G607" t="str">
        <f>IFERROR(INDEX(#REF!,MATCH('Kap5-6'!F607,#REF!,0),2),"")</f>
        <v/>
      </c>
      <c r="H607" s="32">
        <v>5</v>
      </c>
      <c r="I607" s="32" t="s">
        <v>254</v>
      </c>
      <c r="J607" s="47"/>
      <c r="K607" s="32" t="s">
        <v>124</v>
      </c>
      <c r="L607" s="43" t="s">
        <v>1256</v>
      </c>
      <c r="M607" s="240"/>
      <c r="N607" s="7">
        <v>1</v>
      </c>
      <c r="O607" s="7" t="s">
        <v>283</v>
      </c>
      <c r="P607" s="7" t="s">
        <v>304</v>
      </c>
      <c r="Q607" s="8" t="s">
        <v>1257</v>
      </c>
      <c r="R607" s="51">
        <v>49</v>
      </c>
      <c r="S607" s="23" t="s">
        <v>1258</v>
      </c>
      <c r="T607" s="48"/>
    </row>
    <row r="608" spans="1:20" x14ac:dyDescent="0.2">
      <c r="A608">
        <f t="shared" si="40"/>
        <v>5</v>
      </c>
      <c r="B608" t="s">
        <v>33</v>
      </c>
      <c r="C608" t="s">
        <v>375</v>
      </c>
      <c r="D608" t="str">
        <f t="shared" si="41"/>
        <v>41a</v>
      </c>
      <c r="E608" t="str">
        <f t="shared" si="42"/>
        <v>Problemlösning</v>
      </c>
      <c r="F608" t="str">
        <f t="shared" si="43"/>
        <v>5_x5_2x_G_41a</v>
      </c>
      <c r="G608" t="str">
        <f>IFERROR(INDEX(#REF!,MATCH('Kap5-6'!F608,#REF!,0),2),"")</f>
        <v/>
      </c>
      <c r="H608" s="97"/>
      <c r="I608" s="97"/>
      <c r="J608" s="49"/>
      <c r="K608" s="97"/>
      <c r="L608" s="10"/>
      <c r="M608" s="241"/>
      <c r="N608" s="11"/>
      <c r="O608" s="11"/>
      <c r="P608" s="11"/>
      <c r="Q608" s="12"/>
      <c r="R608" s="12"/>
      <c r="S608" s="9"/>
      <c r="T608" s="48"/>
    </row>
    <row r="609" spans="1:20" ht="17" thickBot="1" x14ac:dyDescent="0.25">
      <c r="A609">
        <f t="shared" si="40"/>
        <v>5</v>
      </c>
      <c r="B609" t="s">
        <v>33</v>
      </c>
      <c r="C609" t="s">
        <v>375</v>
      </c>
      <c r="D609" t="str">
        <f t="shared" si="41"/>
        <v>41a</v>
      </c>
      <c r="E609" t="str">
        <f t="shared" si="42"/>
        <v>Problemlösning</v>
      </c>
      <c r="F609" t="str">
        <f t="shared" si="43"/>
        <v>5_x5_2x_G_41a</v>
      </c>
      <c r="G609" t="str">
        <f>IFERROR(INDEX(#REF!,MATCH('Kap5-6'!F609,#REF!,0),2),"")</f>
        <v/>
      </c>
      <c r="H609" s="98"/>
      <c r="I609" s="98"/>
      <c r="J609" s="50"/>
      <c r="K609" s="98"/>
      <c r="L609" s="17"/>
      <c r="M609" s="242"/>
      <c r="N609" s="20"/>
      <c r="O609" s="20"/>
      <c r="P609" s="20"/>
      <c r="Q609" s="22"/>
      <c r="R609" s="22"/>
      <c r="S609" s="13"/>
      <c r="T609" s="48"/>
    </row>
    <row r="610" spans="1:20" ht="33" thickBot="1" x14ac:dyDescent="0.25">
      <c r="A610">
        <f t="shared" si="40"/>
        <v>5</v>
      </c>
      <c r="B610" t="s">
        <v>33</v>
      </c>
      <c r="C610" t="s">
        <v>375</v>
      </c>
      <c r="D610" t="str">
        <f t="shared" si="41"/>
        <v>41b</v>
      </c>
      <c r="E610" t="str">
        <f t="shared" si="42"/>
        <v>Problemlösning</v>
      </c>
      <c r="F610" t="str">
        <f t="shared" si="43"/>
        <v>5_x5_2x_G_41b</v>
      </c>
      <c r="G610" t="str">
        <f>IFERROR(INDEX(#REF!,MATCH('Kap5-6'!F610,#REF!,0),2),"")</f>
        <v/>
      </c>
      <c r="H610" s="32">
        <v>5</v>
      </c>
      <c r="I610" s="32" t="s">
        <v>254</v>
      </c>
      <c r="J610" s="47"/>
      <c r="K610" s="32" t="s">
        <v>125</v>
      </c>
      <c r="L610" s="43" t="s">
        <v>1256</v>
      </c>
      <c r="M610" s="240"/>
      <c r="N610" s="7">
        <v>1</v>
      </c>
      <c r="O610" s="7" t="s">
        <v>283</v>
      </c>
      <c r="P610" s="7" t="s">
        <v>304</v>
      </c>
      <c r="Q610" s="8" t="s">
        <v>1259</v>
      </c>
      <c r="R610" s="51">
        <v>196</v>
      </c>
      <c r="S610" s="23" t="s">
        <v>1260</v>
      </c>
      <c r="T610" s="48"/>
    </row>
    <row r="611" spans="1:20" x14ac:dyDescent="0.2">
      <c r="A611">
        <f t="shared" si="40"/>
        <v>5</v>
      </c>
      <c r="B611" t="s">
        <v>33</v>
      </c>
      <c r="C611" t="s">
        <v>375</v>
      </c>
      <c r="D611" t="str">
        <f t="shared" si="41"/>
        <v>41b</v>
      </c>
      <c r="E611" t="str">
        <f t="shared" si="42"/>
        <v>Problemlösning</v>
      </c>
      <c r="F611" t="str">
        <f t="shared" si="43"/>
        <v>5_x5_2x_G_41b</v>
      </c>
      <c r="G611" t="str">
        <f>IFERROR(INDEX(#REF!,MATCH('Kap5-6'!F611,#REF!,0),2),"")</f>
        <v/>
      </c>
      <c r="H611" s="97"/>
      <c r="I611" s="97"/>
      <c r="J611" s="49"/>
      <c r="K611" s="97"/>
      <c r="L611" s="10"/>
      <c r="M611" s="241"/>
      <c r="N611" s="11"/>
      <c r="O611" s="11"/>
      <c r="P611" s="11"/>
      <c r="Q611" s="12"/>
      <c r="R611" s="12"/>
      <c r="S611" s="9"/>
      <c r="T611" s="48"/>
    </row>
    <row r="612" spans="1:20" ht="17" thickBot="1" x14ac:dyDescent="0.25">
      <c r="A612">
        <f t="shared" si="40"/>
        <v>5</v>
      </c>
      <c r="B612" t="s">
        <v>33</v>
      </c>
      <c r="C612" t="s">
        <v>375</v>
      </c>
      <c r="D612" t="str">
        <f t="shared" si="41"/>
        <v>41b</v>
      </c>
      <c r="E612" t="str">
        <f t="shared" si="42"/>
        <v>Problemlösning</v>
      </c>
      <c r="F612" t="str">
        <f t="shared" si="43"/>
        <v>5_x5_2x_G_41b</v>
      </c>
      <c r="G612" t="str">
        <f>IFERROR(INDEX(#REF!,MATCH('Kap5-6'!F612,#REF!,0),2),"")</f>
        <v/>
      </c>
      <c r="H612" s="98"/>
      <c r="I612" s="98"/>
      <c r="J612" s="50"/>
      <c r="K612" s="98"/>
      <c r="L612" s="17"/>
      <c r="M612" s="242"/>
      <c r="N612" s="20"/>
      <c r="O612" s="20"/>
      <c r="P612" s="20"/>
      <c r="Q612" s="22"/>
      <c r="R612" s="22"/>
      <c r="S612" s="13"/>
      <c r="T612" s="48"/>
    </row>
    <row r="613" spans="1:20" ht="49" thickBot="1" x14ac:dyDescent="0.25">
      <c r="A613">
        <f t="shared" si="40"/>
        <v>5</v>
      </c>
      <c r="B613" t="s">
        <v>33</v>
      </c>
      <c r="C613" t="s">
        <v>375</v>
      </c>
      <c r="D613" t="str">
        <f t="shared" si="41"/>
        <v>41c</v>
      </c>
      <c r="E613" t="str">
        <f t="shared" si="42"/>
        <v>Problemlösning</v>
      </c>
      <c r="F613" t="str">
        <f t="shared" si="43"/>
        <v>5_x5_2x_G_41c</v>
      </c>
      <c r="G613" t="str">
        <f>IFERROR(INDEX(#REF!,MATCH('Kap5-6'!F613,#REF!,0),2),"")</f>
        <v/>
      </c>
      <c r="H613" s="32">
        <v>5</v>
      </c>
      <c r="I613" s="32" t="s">
        <v>254</v>
      </c>
      <c r="J613" s="47"/>
      <c r="K613" s="32" t="s">
        <v>126</v>
      </c>
      <c r="L613" s="43" t="s">
        <v>1256</v>
      </c>
      <c r="M613" s="240"/>
      <c r="N613" s="7">
        <v>1</v>
      </c>
      <c r="O613" s="7" t="s">
        <v>283</v>
      </c>
      <c r="P613" s="7" t="s">
        <v>304</v>
      </c>
      <c r="Q613" s="8" t="s">
        <v>1261</v>
      </c>
      <c r="R613" s="51">
        <v>112</v>
      </c>
      <c r="S613" s="23" t="s">
        <v>1262</v>
      </c>
      <c r="T613" s="48"/>
    </row>
    <row r="614" spans="1:20" x14ac:dyDescent="0.2">
      <c r="A614">
        <f t="shared" si="40"/>
        <v>5</v>
      </c>
      <c r="B614" t="s">
        <v>33</v>
      </c>
      <c r="C614" t="s">
        <v>375</v>
      </c>
      <c r="D614" t="str">
        <f t="shared" si="41"/>
        <v>41c</v>
      </c>
      <c r="E614" t="str">
        <f t="shared" si="42"/>
        <v>Problemlösning</v>
      </c>
      <c r="F614" t="str">
        <f t="shared" si="43"/>
        <v>5_x5_2x_G_41c</v>
      </c>
      <c r="G614" t="str">
        <f>IFERROR(INDEX(#REF!,MATCH('Kap5-6'!F614,#REF!,0),2),"")</f>
        <v/>
      </c>
      <c r="H614" s="97"/>
      <c r="I614" s="97"/>
      <c r="J614" s="49"/>
      <c r="K614" s="97"/>
      <c r="L614" s="10"/>
      <c r="M614" s="241"/>
      <c r="N614" s="11"/>
      <c r="O614" s="11"/>
      <c r="P614" s="11"/>
      <c r="Q614" s="12"/>
      <c r="R614" s="12"/>
      <c r="S614" s="9"/>
      <c r="T614" s="48"/>
    </row>
    <row r="615" spans="1:20" ht="17" thickBot="1" x14ac:dyDescent="0.25">
      <c r="A615">
        <f t="shared" si="40"/>
        <v>5</v>
      </c>
      <c r="B615" t="s">
        <v>33</v>
      </c>
      <c r="C615" t="s">
        <v>375</v>
      </c>
      <c r="D615" t="str">
        <f t="shared" si="41"/>
        <v>41c</v>
      </c>
      <c r="E615" t="str">
        <f t="shared" si="42"/>
        <v>Problemlösning</v>
      </c>
      <c r="F615" t="str">
        <f t="shared" si="43"/>
        <v>5_x5_2x_G_41c</v>
      </c>
      <c r="G615" t="str">
        <f>IFERROR(INDEX(#REF!,MATCH('Kap5-6'!F615,#REF!,0),2),"")</f>
        <v/>
      </c>
      <c r="H615" s="98"/>
      <c r="I615" s="98"/>
      <c r="J615" s="50"/>
      <c r="K615" s="98"/>
      <c r="L615" s="17"/>
      <c r="M615" s="242"/>
      <c r="N615" s="20"/>
      <c r="O615" s="20"/>
      <c r="P615" s="20"/>
      <c r="Q615" s="22"/>
      <c r="R615" s="22"/>
      <c r="S615" s="13"/>
      <c r="T615" s="48"/>
    </row>
    <row r="616" spans="1:20" ht="49" thickBot="1" x14ac:dyDescent="0.25">
      <c r="A616">
        <f t="shared" si="40"/>
        <v>5</v>
      </c>
      <c r="B616" t="s">
        <v>33</v>
      </c>
      <c r="C616" t="s">
        <v>375</v>
      </c>
      <c r="D616">
        <f t="shared" si="41"/>
        <v>42</v>
      </c>
      <c r="E616" t="str">
        <f t="shared" si="42"/>
        <v>Problemlösning</v>
      </c>
      <c r="F616" t="str">
        <f t="shared" si="43"/>
        <v>5_x5_2x_G_42</v>
      </c>
      <c r="G616" t="str">
        <f>IFERROR(INDEX(#REF!,MATCH('Kap5-6'!F616,#REF!,0),2),"")</f>
        <v/>
      </c>
      <c r="H616" s="32">
        <v>5</v>
      </c>
      <c r="I616" s="32" t="s">
        <v>254</v>
      </c>
      <c r="J616" s="47"/>
      <c r="K616" s="32">
        <v>42</v>
      </c>
      <c r="L616" s="43" t="s">
        <v>1256</v>
      </c>
      <c r="M616" s="240"/>
      <c r="N616" s="7">
        <v>1</v>
      </c>
      <c r="O616" s="7" t="s">
        <v>283</v>
      </c>
      <c r="P616" s="7" t="s">
        <v>304</v>
      </c>
      <c r="Q616" s="8" t="s">
        <v>1263</v>
      </c>
      <c r="R616" s="68">
        <v>75</v>
      </c>
      <c r="S616" s="23" t="s">
        <v>1264</v>
      </c>
      <c r="T616" s="48"/>
    </row>
    <row r="617" spans="1:20" x14ac:dyDescent="0.2">
      <c r="A617">
        <f t="shared" si="40"/>
        <v>5</v>
      </c>
      <c r="B617" t="s">
        <v>33</v>
      </c>
      <c r="C617" t="s">
        <v>375</v>
      </c>
      <c r="D617">
        <f t="shared" si="41"/>
        <v>42</v>
      </c>
      <c r="E617" t="str">
        <f t="shared" si="42"/>
        <v>Problemlösning</v>
      </c>
      <c r="F617" t="str">
        <f t="shared" si="43"/>
        <v>5_x5_2x_G_42</v>
      </c>
      <c r="G617" t="str">
        <f>IFERROR(INDEX(#REF!,MATCH('Kap5-6'!F617,#REF!,0),2),"")</f>
        <v/>
      </c>
      <c r="H617" s="97"/>
      <c r="I617" s="97"/>
      <c r="J617" s="49"/>
      <c r="K617" s="97"/>
      <c r="L617" s="10"/>
      <c r="M617" s="241"/>
      <c r="N617" s="11"/>
      <c r="O617" s="11"/>
      <c r="P617" s="11"/>
      <c r="Q617" s="12"/>
      <c r="R617" s="12"/>
      <c r="S617" s="9"/>
      <c r="T617" s="48"/>
    </row>
    <row r="618" spans="1:20" ht="17" thickBot="1" x14ac:dyDescent="0.25">
      <c r="A618">
        <f t="shared" si="40"/>
        <v>5</v>
      </c>
      <c r="B618" t="s">
        <v>33</v>
      </c>
      <c r="C618" t="s">
        <v>375</v>
      </c>
      <c r="D618">
        <f t="shared" si="41"/>
        <v>42</v>
      </c>
      <c r="E618" t="str">
        <f t="shared" si="42"/>
        <v>Problemlösning</v>
      </c>
      <c r="F618" t="str">
        <f t="shared" si="43"/>
        <v>5_x5_2x_G_42</v>
      </c>
      <c r="G618" t="str">
        <f>IFERROR(INDEX(#REF!,MATCH('Kap5-6'!F618,#REF!,0),2),"")</f>
        <v/>
      </c>
      <c r="H618" s="98"/>
      <c r="I618" s="98"/>
      <c r="J618" s="50"/>
      <c r="K618" s="98"/>
      <c r="L618" s="17"/>
      <c r="M618" s="242"/>
      <c r="N618" s="20"/>
      <c r="O618" s="20"/>
      <c r="P618" s="20"/>
      <c r="Q618" s="22"/>
      <c r="R618" s="22"/>
      <c r="S618" s="13"/>
      <c r="T618" s="48"/>
    </row>
    <row r="619" spans="1:20" ht="33" thickBot="1" x14ac:dyDescent="0.25">
      <c r="A619">
        <f t="shared" si="40"/>
        <v>5</v>
      </c>
      <c r="B619" t="s">
        <v>33</v>
      </c>
      <c r="C619" t="s">
        <v>375</v>
      </c>
      <c r="D619">
        <f t="shared" si="41"/>
        <v>43</v>
      </c>
      <c r="E619" t="str">
        <f t="shared" si="42"/>
        <v>Problemlösning</v>
      </c>
      <c r="F619" t="str">
        <f t="shared" si="43"/>
        <v>5_x5_2x_G_43</v>
      </c>
      <c r="G619" t="str">
        <f>IFERROR(INDEX(#REF!,MATCH('Kap5-6'!F619,#REF!,0),2),"")</f>
        <v/>
      </c>
      <c r="H619" s="32">
        <v>5</v>
      </c>
      <c r="I619" s="32" t="s">
        <v>254</v>
      </c>
      <c r="J619" s="47"/>
      <c r="K619" s="32">
        <v>43</v>
      </c>
      <c r="L619" s="43" t="s">
        <v>1256</v>
      </c>
      <c r="M619" s="240"/>
      <c r="N619" s="7">
        <v>1</v>
      </c>
      <c r="O619" s="7" t="s">
        <v>283</v>
      </c>
      <c r="P619" s="7" t="s">
        <v>304</v>
      </c>
      <c r="Q619" s="8" t="s">
        <v>1265</v>
      </c>
      <c r="R619" s="8">
        <v>67.5</v>
      </c>
      <c r="S619" s="23" t="s">
        <v>1266</v>
      </c>
      <c r="T619" s="48"/>
    </row>
    <row r="620" spans="1:20" x14ac:dyDescent="0.2">
      <c r="A620">
        <f t="shared" si="40"/>
        <v>5</v>
      </c>
      <c r="B620" t="s">
        <v>33</v>
      </c>
      <c r="C620" t="s">
        <v>375</v>
      </c>
      <c r="D620">
        <f t="shared" si="41"/>
        <v>43</v>
      </c>
      <c r="E620" t="str">
        <f t="shared" si="42"/>
        <v>Problemlösning</v>
      </c>
      <c r="F620" t="str">
        <f t="shared" si="43"/>
        <v>5_x5_2x_G_43</v>
      </c>
      <c r="G620" t="str">
        <f>IFERROR(INDEX(#REF!,MATCH('Kap5-6'!F620,#REF!,0),2),"")</f>
        <v/>
      </c>
      <c r="H620" s="97"/>
      <c r="I620" s="97"/>
      <c r="J620" s="49"/>
      <c r="K620" s="97"/>
      <c r="L620" s="10"/>
      <c r="M620" s="241"/>
      <c r="N620" s="11"/>
      <c r="O620" s="11"/>
      <c r="P620" s="11"/>
      <c r="Q620" s="12"/>
      <c r="R620" s="12"/>
      <c r="S620" s="9"/>
      <c r="T620" s="48"/>
    </row>
    <row r="621" spans="1:20" ht="17" thickBot="1" x14ac:dyDescent="0.25">
      <c r="A621">
        <f t="shared" si="40"/>
        <v>5</v>
      </c>
      <c r="B621" t="s">
        <v>33</v>
      </c>
      <c r="C621" t="s">
        <v>375</v>
      </c>
      <c r="D621">
        <f t="shared" si="41"/>
        <v>43</v>
      </c>
      <c r="E621" t="str">
        <f t="shared" si="42"/>
        <v>Problemlösning</v>
      </c>
      <c r="F621" t="str">
        <f t="shared" si="43"/>
        <v>5_x5_2x_G_43</v>
      </c>
      <c r="G621" t="str">
        <f>IFERROR(INDEX(#REF!,MATCH('Kap5-6'!F621,#REF!,0),2),"")</f>
        <v/>
      </c>
      <c r="H621" s="98"/>
      <c r="I621" s="98"/>
      <c r="J621" s="50"/>
      <c r="K621" s="98"/>
      <c r="L621" s="17"/>
      <c r="M621" s="242"/>
      <c r="N621" s="20"/>
      <c r="O621" s="20"/>
      <c r="P621" s="20"/>
      <c r="Q621" s="22"/>
      <c r="R621" s="22"/>
      <c r="S621" s="13"/>
      <c r="T621" s="48"/>
    </row>
    <row r="622" spans="1:20" ht="49" thickBot="1" x14ac:dyDescent="0.25">
      <c r="A622">
        <f t="shared" si="40"/>
        <v>5</v>
      </c>
      <c r="B622" t="s">
        <v>33</v>
      </c>
      <c r="C622" t="s">
        <v>375</v>
      </c>
      <c r="D622" t="str">
        <f t="shared" si="41"/>
        <v>44a</v>
      </c>
      <c r="E622" t="str">
        <f t="shared" si="42"/>
        <v>beräkna</v>
      </c>
      <c r="F622" t="str">
        <f t="shared" si="43"/>
        <v>5_x5_2x_G_44a</v>
      </c>
      <c r="G622" t="str">
        <f>IFERROR(INDEX(#REF!,MATCH('Kap5-6'!F622,#REF!,0),2),"")</f>
        <v/>
      </c>
      <c r="H622" s="32">
        <v>5</v>
      </c>
      <c r="I622" s="32" t="s">
        <v>254</v>
      </c>
      <c r="J622" s="47"/>
      <c r="K622" s="32" t="s">
        <v>133</v>
      </c>
      <c r="L622" s="43" t="s">
        <v>328</v>
      </c>
      <c r="M622" s="240"/>
      <c r="N622" s="7">
        <v>1</v>
      </c>
      <c r="O622" s="7" t="s">
        <v>283</v>
      </c>
      <c r="P622" s="7" t="s">
        <v>304</v>
      </c>
      <c r="Q622" s="8" t="s">
        <v>1267</v>
      </c>
      <c r="R622" s="8">
        <v>6</v>
      </c>
      <c r="S622" s="23" t="s">
        <v>1268</v>
      </c>
      <c r="T622" s="48"/>
    </row>
    <row r="623" spans="1:20" x14ac:dyDescent="0.2">
      <c r="A623">
        <f t="shared" si="40"/>
        <v>5</v>
      </c>
      <c r="B623" t="s">
        <v>33</v>
      </c>
      <c r="C623" t="s">
        <v>375</v>
      </c>
      <c r="D623" t="str">
        <f t="shared" si="41"/>
        <v>44a</v>
      </c>
      <c r="E623" t="str">
        <f t="shared" si="42"/>
        <v>beräkna</v>
      </c>
      <c r="F623" t="str">
        <f t="shared" si="43"/>
        <v>5_x5_2x_G_44a</v>
      </c>
      <c r="G623" t="str">
        <f>IFERROR(INDEX(#REF!,MATCH('Kap5-6'!F623,#REF!,0),2),"")</f>
        <v/>
      </c>
      <c r="H623" s="97"/>
      <c r="I623" s="97"/>
      <c r="J623" s="49"/>
      <c r="K623" s="97"/>
      <c r="L623" s="10"/>
      <c r="M623" s="241"/>
      <c r="N623" s="11"/>
      <c r="O623" s="11"/>
      <c r="P623" s="11"/>
      <c r="Q623" s="12"/>
      <c r="R623" s="12"/>
      <c r="S623" s="9"/>
      <c r="T623" s="48"/>
    </row>
    <row r="624" spans="1:20" ht="17" thickBot="1" x14ac:dyDescent="0.25">
      <c r="A624">
        <f t="shared" si="40"/>
        <v>5</v>
      </c>
      <c r="B624" t="s">
        <v>33</v>
      </c>
      <c r="C624" t="s">
        <v>375</v>
      </c>
      <c r="D624" t="str">
        <f t="shared" si="41"/>
        <v>44a</v>
      </c>
      <c r="E624" t="str">
        <f t="shared" si="42"/>
        <v>beräkna</v>
      </c>
      <c r="F624" t="str">
        <f t="shared" si="43"/>
        <v>5_x5_2x_G_44a</v>
      </c>
      <c r="G624" t="str">
        <f>IFERROR(INDEX(#REF!,MATCH('Kap5-6'!F624,#REF!,0),2),"")</f>
        <v/>
      </c>
      <c r="H624" s="98"/>
      <c r="I624" s="98"/>
      <c r="J624" s="50"/>
      <c r="K624" s="98"/>
      <c r="L624" s="17"/>
      <c r="M624" s="242"/>
      <c r="N624" s="20"/>
      <c r="O624" s="20"/>
      <c r="P624" s="20"/>
      <c r="Q624" s="22"/>
      <c r="R624" s="22"/>
      <c r="S624" s="13"/>
      <c r="T624" s="48"/>
    </row>
    <row r="625" spans="1:20" ht="33" thickBot="1" x14ac:dyDescent="0.25">
      <c r="A625">
        <f t="shared" si="40"/>
        <v>5</v>
      </c>
      <c r="B625" t="s">
        <v>33</v>
      </c>
      <c r="C625" t="s">
        <v>375</v>
      </c>
      <c r="D625" t="str">
        <f t="shared" si="41"/>
        <v>44b</v>
      </c>
      <c r="E625" t="str">
        <f t="shared" si="42"/>
        <v>beräkna</v>
      </c>
      <c r="F625" t="str">
        <f t="shared" si="43"/>
        <v>5_x5_2x_G_44b</v>
      </c>
      <c r="G625" t="str">
        <f>IFERROR(INDEX(#REF!,MATCH('Kap5-6'!F625,#REF!,0),2),"")</f>
        <v/>
      </c>
      <c r="H625" s="32">
        <v>5</v>
      </c>
      <c r="I625" s="32" t="s">
        <v>254</v>
      </c>
      <c r="J625" s="47"/>
      <c r="K625" s="32" t="s">
        <v>134</v>
      </c>
      <c r="L625" s="43" t="s">
        <v>328</v>
      </c>
      <c r="M625" s="240"/>
      <c r="N625" s="7">
        <v>1</v>
      </c>
      <c r="O625" s="7" t="s">
        <v>281</v>
      </c>
      <c r="P625" s="7" t="s">
        <v>303</v>
      </c>
      <c r="Q625" s="8" t="s">
        <v>303</v>
      </c>
      <c r="R625" s="8" t="s">
        <v>1269</v>
      </c>
      <c r="S625" s="23" t="s">
        <v>1270</v>
      </c>
      <c r="T625" s="48"/>
    </row>
    <row r="626" spans="1:20" x14ac:dyDescent="0.2">
      <c r="A626">
        <f t="shared" si="40"/>
        <v>5</v>
      </c>
      <c r="B626" t="s">
        <v>33</v>
      </c>
      <c r="C626" t="s">
        <v>375</v>
      </c>
      <c r="D626" t="str">
        <f t="shared" si="41"/>
        <v>44b</v>
      </c>
      <c r="E626" t="str">
        <f t="shared" si="42"/>
        <v>beräkna</v>
      </c>
      <c r="F626" t="str">
        <f t="shared" si="43"/>
        <v>5_x5_2x_G_44b</v>
      </c>
      <c r="G626" t="str">
        <f>IFERROR(INDEX(#REF!,MATCH('Kap5-6'!F626,#REF!,0),2),"")</f>
        <v/>
      </c>
      <c r="H626" s="97"/>
      <c r="I626" s="97"/>
      <c r="J626" s="49"/>
      <c r="K626" s="97"/>
      <c r="L626" s="10"/>
      <c r="M626" s="241"/>
      <c r="N626" s="11"/>
      <c r="O626" s="11"/>
      <c r="P626" s="11"/>
      <c r="Q626" s="12"/>
      <c r="R626" s="12"/>
      <c r="S626" s="9"/>
      <c r="T626" s="48"/>
    </row>
    <row r="627" spans="1:20" ht="17" thickBot="1" x14ac:dyDescent="0.25">
      <c r="A627">
        <f t="shared" si="40"/>
        <v>5</v>
      </c>
      <c r="B627" t="s">
        <v>33</v>
      </c>
      <c r="C627" t="s">
        <v>375</v>
      </c>
      <c r="D627" t="str">
        <f t="shared" si="41"/>
        <v>44b</v>
      </c>
      <c r="E627" t="str">
        <f t="shared" si="42"/>
        <v>beräkna</v>
      </c>
      <c r="F627" t="str">
        <f t="shared" si="43"/>
        <v>5_x5_2x_G_44b</v>
      </c>
      <c r="G627" t="str">
        <f>IFERROR(INDEX(#REF!,MATCH('Kap5-6'!F627,#REF!,0),2),"")</f>
        <v/>
      </c>
      <c r="H627" s="98"/>
      <c r="I627" s="98"/>
      <c r="J627" s="50"/>
      <c r="K627" s="98"/>
      <c r="L627" s="17"/>
      <c r="M627" s="242"/>
      <c r="N627" s="20"/>
      <c r="O627" s="20"/>
      <c r="P627" s="20"/>
      <c r="Q627" s="22"/>
      <c r="R627" s="22"/>
      <c r="S627" s="13"/>
      <c r="T627" s="48"/>
    </row>
    <row r="628" spans="1:20" ht="33" thickBot="1" x14ac:dyDescent="0.25">
      <c r="A628">
        <f t="shared" si="40"/>
        <v>5</v>
      </c>
      <c r="B628" t="s">
        <v>33</v>
      </c>
      <c r="C628" t="s">
        <v>375</v>
      </c>
      <c r="D628" t="str">
        <f t="shared" si="41"/>
        <v>44c</v>
      </c>
      <c r="E628" t="str">
        <f t="shared" si="42"/>
        <v>beräkna</v>
      </c>
      <c r="F628" t="str">
        <f t="shared" si="43"/>
        <v>5_x5_2x_G_44c</v>
      </c>
      <c r="G628" t="str">
        <f>IFERROR(INDEX(#REF!,MATCH('Kap5-6'!F628,#REF!,0),2),"")</f>
        <v/>
      </c>
      <c r="H628" s="32">
        <v>5</v>
      </c>
      <c r="I628" s="32" t="s">
        <v>254</v>
      </c>
      <c r="J628" s="47"/>
      <c r="K628" s="32" t="s">
        <v>135</v>
      </c>
      <c r="L628" s="43" t="s">
        <v>328</v>
      </c>
      <c r="M628" s="240"/>
      <c r="N628" s="7">
        <v>1</v>
      </c>
      <c r="O628" s="7" t="s">
        <v>283</v>
      </c>
      <c r="P628" s="7" t="s">
        <v>304</v>
      </c>
      <c r="Q628" s="8" t="s">
        <v>1271</v>
      </c>
      <c r="R628" s="8" t="s">
        <v>1272</v>
      </c>
      <c r="S628" s="23" t="s">
        <v>1273</v>
      </c>
      <c r="T628" s="48"/>
    </row>
    <row r="629" spans="1:20" x14ac:dyDescent="0.2">
      <c r="A629">
        <f t="shared" si="40"/>
        <v>5</v>
      </c>
      <c r="B629" t="s">
        <v>33</v>
      </c>
      <c r="C629" t="s">
        <v>375</v>
      </c>
      <c r="D629" t="str">
        <f t="shared" si="41"/>
        <v>44c</v>
      </c>
      <c r="E629" t="str">
        <f t="shared" si="42"/>
        <v>beräkna</v>
      </c>
      <c r="F629" t="str">
        <f t="shared" si="43"/>
        <v>5_x5_2x_G_44c</v>
      </c>
      <c r="G629" t="str">
        <f>IFERROR(INDEX(#REF!,MATCH('Kap5-6'!F629,#REF!,0),2),"")</f>
        <v/>
      </c>
      <c r="H629" s="97"/>
      <c r="I629" s="97"/>
      <c r="J629" s="49"/>
      <c r="K629" s="97"/>
      <c r="L629" s="10"/>
      <c r="M629" s="241"/>
      <c r="N629" s="11"/>
      <c r="O629" s="11"/>
      <c r="P629" s="11"/>
      <c r="Q629" s="12"/>
      <c r="R629" s="12"/>
      <c r="S629" s="9"/>
      <c r="T629" s="48"/>
    </row>
    <row r="630" spans="1:20" ht="17" thickBot="1" x14ac:dyDescent="0.25">
      <c r="A630">
        <f t="shared" si="40"/>
        <v>5</v>
      </c>
      <c r="B630" t="s">
        <v>33</v>
      </c>
      <c r="C630" t="s">
        <v>375</v>
      </c>
      <c r="D630" t="str">
        <f t="shared" si="41"/>
        <v>44c</v>
      </c>
      <c r="E630" t="str">
        <f t="shared" si="42"/>
        <v>beräkna</v>
      </c>
      <c r="F630" t="str">
        <f t="shared" si="43"/>
        <v>5_x5_2x_G_44c</v>
      </c>
      <c r="G630" t="str">
        <f>IFERROR(INDEX(#REF!,MATCH('Kap5-6'!F630,#REF!,0),2),"")</f>
        <v/>
      </c>
      <c r="H630" s="98"/>
      <c r="I630" s="98"/>
      <c r="J630" s="50"/>
      <c r="K630" s="98"/>
      <c r="L630" s="17"/>
      <c r="M630" s="242"/>
      <c r="N630" s="20"/>
      <c r="O630" s="20"/>
      <c r="P630" s="20"/>
      <c r="Q630" s="22"/>
      <c r="R630" s="22"/>
      <c r="S630" s="13"/>
      <c r="T630" s="48"/>
    </row>
    <row r="631" spans="1:20" ht="33" thickBot="1" x14ac:dyDescent="0.25">
      <c r="A631">
        <f t="shared" si="40"/>
        <v>5</v>
      </c>
      <c r="B631" t="s">
        <v>33</v>
      </c>
      <c r="C631" t="s">
        <v>375</v>
      </c>
      <c r="D631" t="str">
        <f t="shared" si="41"/>
        <v>44d</v>
      </c>
      <c r="E631" t="str">
        <f t="shared" si="42"/>
        <v>beräkna</v>
      </c>
      <c r="F631" t="str">
        <f t="shared" si="43"/>
        <v>5_x5_2x_G_44d</v>
      </c>
      <c r="G631" t="str">
        <f>IFERROR(INDEX(#REF!,MATCH('Kap5-6'!F631,#REF!,0),2),"")</f>
        <v/>
      </c>
      <c r="H631" s="32">
        <v>5</v>
      </c>
      <c r="I631" s="32" t="s">
        <v>254</v>
      </c>
      <c r="J631" s="47"/>
      <c r="K631" s="32" t="s">
        <v>1274</v>
      </c>
      <c r="L631" s="43" t="s">
        <v>328</v>
      </c>
      <c r="M631" s="240"/>
      <c r="N631" s="7">
        <v>1</v>
      </c>
      <c r="O631" s="7" t="s">
        <v>283</v>
      </c>
      <c r="P631" s="7" t="s">
        <v>304</v>
      </c>
      <c r="Q631" s="8" t="s">
        <v>1275</v>
      </c>
      <c r="R631" s="8" t="s">
        <v>1276</v>
      </c>
      <c r="S631" s="23" t="s">
        <v>1273</v>
      </c>
      <c r="T631" s="48"/>
    </row>
    <row r="632" spans="1:20" x14ac:dyDescent="0.2">
      <c r="A632">
        <f t="shared" si="40"/>
        <v>5</v>
      </c>
      <c r="B632" t="s">
        <v>33</v>
      </c>
      <c r="C632" t="s">
        <v>375</v>
      </c>
      <c r="D632" t="str">
        <f t="shared" si="41"/>
        <v>44d</v>
      </c>
      <c r="E632" t="str">
        <f t="shared" si="42"/>
        <v>beräkna</v>
      </c>
      <c r="F632" t="str">
        <f t="shared" si="43"/>
        <v>5_x5_2x_G_44d</v>
      </c>
      <c r="G632" t="str">
        <f>IFERROR(INDEX(#REF!,MATCH('Kap5-6'!F632,#REF!,0),2),"")</f>
        <v/>
      </c>
      <c r="H632" s="97"/>
      <c r="I632" s="97"/>
      <c r="J632" s="49"/>
      <c r="K632" s="97"/>
      <c r="L632" s="10"/>
      <c r="M632" s="241"/>
      <c r="N632" s="11"/>
      <c r="O632" s="11"/>
      <c r="P632" s="11"/>
      <c r="Q632" s="12"/>
      <c r="R632" s="12"/>
      <c r="S632" s="9"/>
      <c r="T632" s="48"/>
    </row>
    <row r="633" spans="1:20" ht="17" thickBot="1" x14ac:dyDescent="0.25">
      <c r="A633">
        <f t="shared" si="40"/>
        <v>5</v>
      </c>
      <c r="B633" t="s">
        <v>33</v>
      </c>
      <c r="C633" t="s">
        <v>375</v>
      </c>
      <c r="D633" t="str">
        <f t="shared" si="41"/>
        <v>44d</v>
      </c>
      <c r="E633" t="str">
        <f t="shared" si="42"/>
        <v>beräkna</v>
      </c>
      <c r="F633" t="str">
        <f t="shared" si="43"/>
        <v>5_x5_2x_G_44d</v>
      </c>
      <c r="G633" t="str">
        <f>IFERROR(INDEX(#REF!,MATCH('Kap5-6'!F633,#REF!,0),2),"")</f>
        <v/>
      </c>
      <c r="H633" s="98"/>
      <c r="I633" s="98"/>
      <c r="J633" s="50"/>
      <c r="K633" s="98"/>
      <c r="L633" s="17"/>
      <c r="M633" s="242"/>
      <c r="N633" s="20"/>
      <c r="O633" s="20"/>
      <c r="P633" s="20"/>
      <c r="Q633" s="22"/>
      <c r="R633" s="22"/>
      <c r="S633" s="13"/>
      <c r="T633" s="48"/>
    </row>
    <row r="634" spans="1:20" ht="65" thickBot="1" x14ac:dyDescent="0.25">
      <c r="A634">
        <f t="shared" si="40"/>
        <v>5</v>
      </c>
      <c r="B634" t="s">
        <v>33</v>
      </c>
      <c r="C634" t="s">
        <v>375</v>
      </c>
      <c r="D634" t="str">
        <f t="shared" si="41"/>
        <v>45a</v>
      </c>
      <c r="E634" t="str">
        <f t="shared" si="42"/>
        <v>beräkna</v>
      </c>
      <c r="F634" t="str">
        <f t="shared" si="43"/>
        <v>5_x5_2x_G_45a</v>
      </c>
      <c r="G634" t="str">
        <f>IFERROR(INDEX(#REF!,MATCH('Kap5-6'!F634,#REF!,0),2),"")</f>
        <v/>
      </c>
      <c r="H634" s="32">
        <v>5</v>
      </c>
      <c r="I634" s="32" t="s">
        <v>254</v>
      </c>
      <c r="J634" s="47"/>
      <c r="K634" s="32" t="s">
        <v>195</v>
      </c>
      <c r="L634" s="43" t="s">
        <v>328</v>
      </c>
      <c r="M634" s="240"/>
      <c r="N634" s="7">
        <v>1</v>
      </c>
      <c r="O634" s="7" t="s">
        <v>283</v>
      </c>
      <c r="P634" s="7" t="s">
        <v>304</v>
      </c>
      <c r="Q634" s="8" t="s">
        <v>1277</v>
      </c>
      <c r="R634" s="8" t="s">
        <v>1278</v>
      </c>
      <c r="S634" s="23" t="s">
        <v>1279</v>
      </c>
      <c r="T634" s="48"/>
    </row>
    <row r="635" spans="1:20" x14ac:dyDescent="0.2">
      <c r="A635">
        <f t="shared" si="40"/>
        <v>5</v>
      </c>
      <c r="B635" t="s">
        <v>33</v>
      </c>
      <c r="C635" t="s">
        <v>375</v>
      </c>
      <c r="D635" t="str">
        <f t="shared" si="41"/>
        <v>45a</v>
      </c>
      <c r="E635" t="str">
        <f t="shared" si="42"/>
        <v>beräkna</v>
      </c>
      <c r="F635" t="str">
        <f t="shared" si="43"/>
        <v>5_x5_2x_G_45a</v>
      </c>
      <c r="G635" t="str">
        <f>IFERROR(INDEX(#REF!,MATCH('Kap5-6'!F635,#REF!,0),2),"")</f>
        <v/>
      </c>
      <c r="H635" s="97"/>
      <c r="I635" s="97"/>
      <c r="J635" s="49"/>
      <c r="K635" s="97"/>
      <c r="L635" s="10"/>
      <c r="M635" s="241"/>
      <c r="N635" s="11"/>
      <c r="O635" s="11"/>
      <c r="P635" s="11"/>
      <c r="Q635" s="12"/>
      <c r="R635" s="12"/>
      <c r="S635" s="9"/>
      <c r="T635" s="48"/>
    </row>
    <row r="636" spans="1:20" ht="17" thickBot="1" x14ac:dyDescent="0.25">
      <c r="A636">
        <f t="shared" si="40"/>
        <v>5</v>
      </c>
      <c r="B636" t="s">
        <v>33</v>
      </c>
      <c r="C636" t="s">
        <v>375</v>
      </c>
      <c r="D636" t="str">
        <f t="shared" si="41"/>
        <v>45a</v>
      </c>
      <c r="E636" t="str">
        <f t="shared" si="42"/>
        <v>beräkna</v>
      </c>
      <c r="F636" t="str">
        <f t="shared" si="43"/>
        <v>5_x5_2x_G_45a</v>
      </c>
      <c r="G636" t="str">
        <f>IFERROR(INDEX(#REF!,MATCH('Kap5-6'!F636,#REF!,0),2),"")</f>
        <v/>
      </c>
      <c r="H636" s="98"/>
      <c r="I636" s="98"/>
      <c r="J636" s="50"/>
      <c r="K636" s="98"/>
      <c r="L636" s="17"/>
      <c r="M636" s="242"/>
      <c r="N636" s="20"/>
      <c r="O636" s="20"/>
      <c r="P636" s="20"/>
      <c r="Q636" s="22"/>
      <c r="R636" s="22"/>
      <c r="S636" s="13"/>
      <c r="T636" s="48"/>
    </row>
    <row r="637" spans="1:20" ht="33" thickBot="1" x14ac:dyDescent="0.25">
      <c r="A637">
        <f t="shared" si="40"/>
        <v>5</v>
      </c>
      <c r="B637" t="s">
        <v>33</v>
      </c>
      <c r="C637" t="s">
        <v>375</v>
      </c>
      <c r="D637" t="str">
        <f t="shared" si="41"/>
        <v>45b</v>
      </c>
      <c r="E637" t="str">
        <f t="shared" si="42"/>
        <v>beräkna</v>
      </c>
      <c r="F637" t="str">
        <f t="shared" si="43"/>
        <v>5_x5_2x_G_45b</v>
      </c>
      <c r="G637" t="str">
        <f>IFERROR(INDEX(#REF!,MATCH('Kap5-6'!F637,#REF!,0),2),"")</f>
        <v/>
      </c>
      <c r="H637" s="32">
        <v>5</v>
      </c>
      <c r="I637" s="32" t="s">
        <v>254</v>
      </c>
      <c r="J637" s="47"/>
      <c r="K637" s="32" t="s">
        <v>196</v>
      </c>
      <c r="L637" s="43" t="s">
        <v>328</v>
      </c>
      <c r="M637" s="240"/>
      <c r="N637" s="7">
        <v>1</v>
      </c>
      <c r="O637" s="7" t="s">
        <v>283</v>
      </c>
      <c r="P637" s="7" t="s">
        <v>304</v>
      </c>
      <c r="Q637" s="8" t="s">
        <v>1280</v>
      </c>
      <c r="R637" s="8">
        <v>18</v>
      </c>
      <c r="S637" s="23" t="s">
        <v>1281</v>
      </c>
      <c r="T637" s="48"/>
    </row>
    <row r="638" spans="1:20" x14ac:dyDescent="0.2">
      <c r="A638">
        <f t="shared" si="40"/>
        <v>5</v>
      </c>
      <c r="B638" t="s">
        <v>33</v>
      </c>
      <c r="C638" t="s">
        <v>375</v>
      </c>
      <c r="D638" t="str">
        <f t="shared" si="41"/>
        <v>45b</v>
      </c>
      <c r="E638" t="str">
        <f t="shared" si="42"/>
        <v>beräkna</v>
      </c>
      <c r="F638" t="str">
        <f t="shared" si="43"/>
        <v>5_x5_2x_G_45b</v>
      </c>
      <c r="G638" t="str">
        <f>IFERROR(INDEX(#REF!,MATCH('Kap5-6'!F638,#REF!,0),2),"")</f>
        <v/>
      </c>
      <c r="H638" s="97"/>
      <c r="I638" s="97"/>
      <c r="J638" s="49"/>
      <c r="K638" s="97"/>
      <c r="L638" s="10"/>
      <c r="M638" s="241"/>
      <c r="N638" s="11"/>
      <c r="O638" s="11"/>
      <c r="P638" s="11"/>
      <c r="Q638" s="12"/>
      <c r="R638" s="12"/>
      <c r="S638" s="9"/>
      <c r="T638" s="48"/>
    </row>
    <row r="639" spans="1:20" ht="17" thickBot="1" x14ac:dyDescent="0.25">
      <c r="A639">
        <f t="shared" si="40"/>
        <v>5</v>
      </c>
      <c r="B639" t="s">
        <v>33</v>
      </c>
      <c r="C639" t="s">
        <v>375</v>
      </c>
      <c r="D639" t="str">
        <f t="shared" si="41"/>
        <v>45b</v>
      </c>
      <c r="E639" t="str">
        <f t="shared" si="42"/>
        <v>beräkna</v>
      </c>
      <c r="F639" t="str">
        <f t="shared" si="43"/>
        <v>5_x5_2x_G_45b</v>
      </c>
      <c r="G639" t="str">
        <f>IFERROR(INDEX(#REF!,MATCH('Kap5-6'!F639,#REF!,0),2),"")</f>
        <v/>
      </c>
      <c r="H639" s="98"/>
      <c r="I639" s="98"/>
      <c r="J639" s="50"/>
      <c r="K639" s="98"/>
      <c r="L639" s="17"/>
      <c r="M639" s="242"/>
      <c r="N639" s="20"/>
      <c r="O639" s="20"/>
      <c r="P639" s="20"/>
      <c r="Q639" s="22"/>
      <c r="R639" s="22"/>
      <c r="S639" s="13"/>
      <c r="T639" s="48"/>
    </row>
    <row r="640" spans="1:20" ht="33" thickBot="1" x14ac:dyDescent="0.25">
      <c r="A640">
        <f t="shared" si="40"/>
        <v>5</v>
      </c>
      <c r="B640" t="s">
        <v>33</v>
      </c>
      <c r="C640" t="s">
        <v>375</v>
      </c>
      <c r="D640" t="str">
        <f t="shared" si="41"/>
        <v>45c</v>
      </c>
      <c r="E640" t="str">
        <f t="shared" si="42"/>
        <v>beräkna</v>
      </c>
      <c r="F640" t="str">
        <f t="shared" si="43"/>
        <v>5_x5_2x_G_45c</v>
      </c>
      <c r="G640" t="str">
        <f>IFERROR(INDEX(#REF!,MATCH('Kap5-6'!F640,#REF!,0),2),"")</f>
        <v/>
      </c>
      <c r="H640" s="32">
        <v>5</v>
      </c>
      <c r="I640" s="32" t="s">
        <v>254</v>
      </c>
      <c r="J640" s="47"/>
      <c r="K640" s="32" t="s">
        <v>197</v>
      </c>
      <c r="L640" s="43" t="s">
        <v>328</v>
      </c>
      <c r="M640" s="240"/>
      <c r="N640" s="7">
        <v>1</v>
      </c>
      <c r="O640" s="7" t="s">
        <v>283</v>
      </c>
      <c r="P640" s="7" t="s">
        <v>304</v>
      </c>
      <c r="Q640" s="8" t="s">
        <v>1282</v>
      </c>
      <c r="R640" s="8">
        <v>4</v>
      </c>
      <c r="S640" s="23" t="s">
        <v>1283</v>
      </c>
      <c r="T640" s="48"/>
    </row>
    <row r="641" spans="1:20" x14ac:dyDescent="0.2">
      <c r="A641">
        <f t="shared" si="40"/>
        <v>5</v>
      </c>
      <c r="B641" t="s">
        <v>33</v>
      </c>
      <c r="C641" t="s">
        <v>375</v>
      </c>
      <c r="D641" t="str">
        <f t="shared" si="41"/>
        <v>45c</v>
      </c>
      <c r="E641" t="str">
        <f t="shared" si="42"/>
        <v>beräkna</v>
      </c>
      <c r="F641" t="str">
        <f t="shared" si="43"/>
        <v>5_x5_2x_G_45c</v>
      </c>
      <c r="G641" t="str">
        <f>IFERROR(INDEX(#REF!,MATCH('Kap5-6'!F641,#REF!,0),2),"")</f>
        <v/>
      </c>
      <c r="H641" s="97"/>
      <c r="I641" s="97"/>
      <c r="J641" s="49"/>
      <c r="K641" s="97"/>
      <c r="L641" s="10"/>
      <c r="M641" s="241"/>
      <c r="N641" s="11"/>
      <c r="O641" s="11"/>
      <c r="P641" s="11"/>
      <c r="Q641" s="12"/>
      <c r="R641" s="12"/>
      <c r="S641" s="9"/>
      <c r="T641" s="48"/>
    </row>
    <row r="642" spans="1:20" ht="17" thickBot="1" x14ac:dyDescent="0.25">
      <c r="A642">
        <f t="shared" ref="A642:A705" si="44">IF(H642="",A641,H642)</f>
        <v>5</v>
      </c>
      <c r="B642" t="s">
        <v>33</v>
      </c>
      <c r="C642" t="s">
        <v>375</v>
      </c>
      <c r="D642" t="str">
        <f t="shared" ref="D642:D705" si="45">IF(K642="",D641,K642)</f>
        <v>45c</v>
      </c>
      <c r="E642" t="str">
        <f t="shared" ref="E642:E705" si="46">IF(L642="",E641,L642)</f>
        <v>beräkna</v>
      </c>
      <c r="F642" t="str">
        <f t="shared" si="43"/>
        <v>5_x5_2x_G_45c</v>
      </c>
      <c r="G642" t="str">
        <f>IFERROR(INDEX(#REF!,MATCH('Kap5-6'!F642,#REF!,0),2),"")</f>
        <v/>
      </c>
      <c r="H642" s="98"/>
      <c r="I642" s="98"/>
      <c r="J642" s="50"/>
      <c r="K642" s="98"/>
      <c r="L642" s="17"/>
      <c r="M642" s="242"/>
      <c r="N642" s="20"/>
      <c r="O642" s="20"/>
      <c r="P642" s="20"/>
      <c r="Q642" s="22"/>
      <c r="R642" s="22"/>
      <c r="S642" s="13"/>
      <c r="T642" s="48"/>
    </row>
    <row r="643" spans="1:20" ht="17" thickBot="1" x14ac:dyDescent="0.25">
      <c r="A643">
        <f t="shared" si="44"/>
        <v>5</v>
      </c>
      <c r="B643" t="s">
        <v>33</v>
      </c>
      <c r="C643" t="s">
        <v>375</v>
      </c>
      <c r="D643" t="str">
        <f t="shared" si="45"/>
        <v>45d</v>
      </c>
      <c r="E643" t="str">
        <f t="shared" si="46"/>
        <v>beräkna</v>
      </c>
      <c r="F643" t="str">
        <f t="shared" ref="F643:F706" si="47">A643&amp;"_"&amp;C643&amp;"_"&amp;B643&amp;"_"&amp;D643</f>
        <v>5_x5_2x_G_45d</v>
      </c>
      <c r="G643" t="str">
        <f>IFERROR(INDEX(#REF!,MATCH('Kap5-6'!F643,#REF!,0),2),"")</f>
        <v/>
      </c>
      <c r="H643" s="32">
        <v>5</v>
      </c>
      <c r="I643" s="32" t="s">
        <v>254</v>
      </c>
      <c r="J643" s="47"/>
      <c r="K643" s="32" t="s">
        <v>1284</v>
      </c>
      <c r="L643" s="43" t="s">
        <v>328</v>
      </c>
      <c r="M643" s="240"/>
      <c r="N643" s="7">
        <v>1</v>
      </c>
      <c r="O643" s="7" t="s">
        <v>283</v>
      </c>
      <c r="P643" s="7" t="s">
        <v>304</v>
      </c>
      <c r="Q643" s="8" t="s">
        <v>1285</v>
      </c>
      <c r="R643" s="8">
        <v>-5</v>
      </c>
      <c r="S643" s="23" t="s">
        <v>1286</v>
      </c>
      <c r="T643" s="48"/>
    </row>
    <row r="644" spans="1:20" x14ac:dyDescent="0.2">
      <c r="A644">
        <f t="shared" si="44"/>
        <v>5</v>
      </c>
      <c r="B644" t="s">
        <v>33</v>
      </c>
      <c r="C644" t="s">
        <v>375</v>
      </c>
      <c r="D644" t="str">
        <f t="shared" si="45"/>
        <v>45d</v>
      </c>
      <c r="E644" t="str">
        <f t="shared" si="46"/>
        <v>beräkna</v>
      </c>
      <c r="F644" t="str">
        <f t="shared" si="47"/>
        <v>5_x5_2x_G_45d</v>
      </c>
      <c r="G644" t="str">
        <f>IFERROR(INDEX(#REF!,MATCH('Kap5-6'!F644,#REF!,0),2),"")</f>
        <v/>
      </c>
      <c r="H644" s="97"/>
      <c r="I644" s="97"/>
      <c r="J644" s="49"/>
      <c r="K644" s="97"/>
      <c r="L644" s="10"/>
      <c r="M644" s="241"/>
      <c r="N644" s="11"/>
      <c r="O644" s="11"/>
      <c r="P644" s="11"/>
      <c r="Q644" s="12"/>
      <c r="R644" s="12"/>
      <c r="S644" s="9"/>
      <c r="T644" s="48"/>
    </row>
    <row r="645" spans="1:20" ht="17" thickBot="1" x14ac:dyDescent="0.25">
      <c r="A645">
        <f t="shared" si="44"/>
        <v>5</v>
      </c>
      <c r="B645" t="s">
        <v>33</v>
      </c>
      <c r="C645" t="s">
        <v>375</v>
      </c>
      <c r="D645" t="str">
        <f t="shared" si="45"/>
        <v>45d</v>
      </c>
      <c r="E645" t="str">
        <f t="shared" si="46"/>
        <v>beräkna</v>
      </c>
      <c r="F645" t="str">
        <f t="shared" si="47"/>
        <v>5_x5_2x_G_45d</v>
      </c>
      <c r="G645" t="str">
        <f>IFERROR(INDEX(#REF!,MATCH('Kap5-6'!F645,#REF!,0),2),"")</f>
        <v/>
      </c>
      <c r="H645" s="98"/>
      <c r="I645" s="98"/>
      <c r="J645" s="50"/>
      <c r="K645" s="98"/>
      <c r="L645" s="17"/>
      <c r="M645" s="242"/>
      <c r="N645" s="20"/>
      <c r="O645" s="20"/>
      <c r="P645" s="20"/>
      <c r="Q645" s="22"/>
      <c r="R645" s="22"/>
      <c r="S645" s="13"/>
      <c r="T645" s="48"/>
    </row>
    <row r="646" spans="1:20" ht="17" thickBot="1" x14ac:dyDescent="0.25">
      <c r="A646">
        <f t="shared" si="44"/>
        <v>5</v>
      </c>
      <c r="B646" t="s">
        <v>33</v>
      </c>
      <c r="C646" t="s">
        <v>375</v>
      </c>
      <c r="D646" t="str">
        <f t="shared" si="45"/>
        <v>46a</v>
      </c>
      <c r="E646" t="str">
        <f t="shared" si="46"/>
        <v>beräkna</v>
      </c>
      <c r="F646" t="str">
        <f t="shared" si="47"/>
        <v>5_x5_2x_G_46a</v>
      </c>
      <c r="G646" t="str">
        <f>IFERROR(INDEX(#REF!,MATCH('Kap5-6'!F646,#REF!,0),2),"")</f>
        <v/>
      </c>
      <c r="H646" s="32">
        <v>5</v>
      </c>
      <c r="I646" s="32" t="s">
        <v>254</v>
      </c>
      <c r="J646" s="47"/>
      <c r="K646" s="32" t="s">
        <v>198</v>
      </c>
      <c r="L646" s="43" t="s">
        <v>328</v>
      </c>
      <c r="M646" s="240"/>
      <c r="N646" s="7">
        <v>1</v>
      </c>
      <c r="O646" s="7" t="s">
        <v>281</v>
      </c>
      <c r="P646" s="7" t="s">
        <v>303</v>
      </c>
      <c r="Q646" s="8" t="s">
        <v>303</v>
      </c>
      <c r="R646" s="8" t="s">
        <v>1272</v>
      </c>
      <c r="S646" s="23" t="s">
        <v>1287</v>
      </c>
      <c r="T646" s="48"/>
    </row>
    <row r="647" spans="1:20" x14ac:dyDescent="0.2">
      <c r="A647">
        <f t="shared" si="44"/>
        <v>5</v>
      </c>
      <c r="B647" t="s">
        <v>33</v>
      </c>
      <c r="C647" t="s">
        <v>375</v>
      </c>
      <c r="D647" t="str">
        <f t="shared" si="45"/>
        <v>46a</v>
      </c>
      <c r="E647" t="str">
        <f t="shared" si="46"/>
        <v>beräkna</v>
      </c>
      <c r="F647" t="str">
        <f t="shared" si="47"/>
        <v>5_x5_2x_G_46a</v>
      </c>
      <c r="G647" t="str">
        <f>IFERROR(INDEX(#REF!,MATCH('Kap5-6'!F647,#REF!,0),2),"")</f>
        <v/>
      </c>
      <c r="H647" s="97"/>
      <c r="I647" s="97"/>
      <c r="J647" s="49"/>
      <c r="K647" s="97"/>
      <c r="L647" s="10"/>
      <c r="M647" s="241"/>
      <c r="N647" s="11"/>
      <c r="O647" s="11"/>
      <c r="P647" s="11"/>
      <c r="Q647" s="12"/>
      <c r="R647" s="12"/>
      <c r="S647" s="9"/>
      <c r="T647" s="48"/>
    </row>
    <row r="648" spans="1:20" ht="17" thickBot="1" x14ac:dyDescent="0.25">
      <c r="A648">
        <f t="shared" si="44"/>
        <v>5</v>
      </c>
      <c r="B648" t="s">
        <v>33</v>
      </c>
      <c r="C648" t="s">
        <v>375</v>
      </c>
      <c r="D648" t="str">
        <f t="shared" si="45"/>
        <v>46a</v>
      </c>
      <c r="E648" t="str">
        <f t="shared" si="46"/>
        <v>beräkna</v>
      </c>
      <c r="F648" t="str">
        <f t="shared" si="47"/>
        <v>5_x5_2x_G_46a</v>
      </c>
      <c r="G648" t="str">
        <f>IFERROR(INDEX(#REF!,MATCH('Kap5-6'!F648,#REF!,0),2),"")</f>
        <v/>
      </c>
      <c r="H648" s="98"/>
      <c r="I648" s="98"/>
      <c r="J648" s="50"/>
      <c r="K648" s="98"/>
      <c r="L648" s="17"/>
      <c r="M648" s="242"/>
      <c r="N648" s="20"/>
      <c r="O648" s="20"/>
      <c r="P648" s="20"/>
      <c r="Q648" s="22"/>
      <c r="R648" s="22"/>
      <c r="S648" s="13"/>
      <c r="T648" s="48"/>
    </row>
    <row r="649" spans="1:20" ht="33" thickBot="1" x14ac:dyDescent="0.25">
      <c r="A649">
        <f t="shared" si="44"/>
        <v>5</v>
      </c>
      <c r="B649" t="s">
        <v>33</v>
      </c>
      <c r="C649" t="s">
        <v>375</v>
      </c>
      <c r="D649" t="str">
        <f t="shared" si="45"/>
        <v>46b</v>
      </c>
      <c r="E649" t="str">
        <f t="shared" si="46"/>
        <v>beräkna</v>
      </c>
      <c r="F649" t="str">
        <f t="shared" si="47"/>
        <v>5_x5_2x_G_46b</v>
      </c>
      <c r="G649" t="str">
        <f>IFERROR(INDEX(#REF!,MATCH('Kap5-6'!F649,#REF!,0),2),"")</f>
        <v/>
      </c>
      <c r="H649" s="32">
        <v>5</v>
      </c>
      <c r="I649" s="32" t="s">
        <v>254</v>
      </c>
      <c r="J649" s="47"/>
      <c r="K649" s="32" t="s">
        <v>199</v>
      </c>
      <c r="L649" s="43" t="s">
        <v>328</v>
      </c>
      <c r="M649" s="240"/>
      <c r="N649" s="7">
        <v>1</v>
      </c>
      <c r="O649" s="7" t="s">
        <v>281</v>
      </c>
      <c r="P649" s="7" t="s">
        <v>303</v>
      </c>
      <c r="Q649" s="8" t="s">
        <v>303</v>
      </c>
      <c r="R649" s="8" t="s">
        <v>1272</v>
      </c>
      <c r="S649" s="23" t="s">
        <v>1288</v>
      </c>
      <c r="T649" s="48"/>
    </row>
    <row r="650" spans="1:20" x14ac:dyDescent="0.2">
      <c r="A650">
        <f t="shared" si="44"/>
        <v>5</v>
      </c>
      <c r="B650" t="s">
        <v>33</v>
      </c>
      <c r="C650" t="s">
        <v>375</v>
      </c>
      <c r="D650" t="str">
        <f t="shared" si="45"/>
        <v>46b</v>
      </c>
      <c r="E650" t="str">
        <f t="shared" si="46"/>
        <v>beräkna</v>
      </c>
      <c r="F650" t="str">
        <f t="shared" si="47"/>
        <v>5_x5_2x_G_46b</v>
      </c>
      <c r="G650" t="str">
        <f>IFERROR(INDEX(#REF!,MATCH('Kap5-6'!F650,#REF!,0),2),"")</f>
        <v/>
      </c>
      <c r="H650" s="97"/>
      <c r="I650" s="97"/>
      <c r="J650" s="49"/>
      <c r="K650" s="97"/>
      <c r="L650" s="10"/>
      <c r="M650" s="241"/>
      <c r="N650" s="11"/>
      <c r="O650" s="11"/>
      <c r="P650" s="11"/>
      <c r="Q650" s="12"/>
      <c r="R650" s="12"/>
      <c r="S650" s="9"/>
      <c r="T650" s="48"/>
    </row>
    <row r="651" spans="1:20" ht="17" thickBot="1" x14ac:dyDescent="0.25">
      <c r="A651">
        <f t="shared" si="44"/>
        <v>5</v>
      </c>
      <c r="B651" t="s">
        <v>33</v>
      </c>
      <c r="C651" t="s">
        <v>375</v>
      </c>
      <c r="D651" t="str">
        <f t="shared" si="45"/>
        <v>46b</v>
      </c>
      <c r="E651" t="str">
        <f t="shared" si="46"/>
        <v>beräkna</v>
      </c>
      <c r="F651" t="str">
        <f t="shared" si="47"/>
        <v>5_x5_2x_G_46b</v>
      </c>
      <c r="G651" t="str">
        <f>IFERROR(INDEX(#REF!,MATCH('Kap5-6'!F651,#REF!,0),2),"")</f>
        <v/>
      </c>
      <c r="H651" s="98"/>
      <c r="I651" s="98"/>
      <c r="J651" s="50"/>
      <c r="K651" s="98"/>
      <c r="L651" s="17"/>
      <c r="M651" s="242"/>
      <c r="N651" s="20"/>
      <c r="O651" s="20"/>
      <c r="P651" s="20"/>
      <c r="Q651" s="22"/>
      <c r="R651" s="22"/>
      <c r="S651" s="13"/>
      <c r="T651" s="48"/>
    </row>
    <row r="652" spans="1:20" ht="33" thickBot="1" x14ac:dyDescent="0.25">
      <c r="A652">
        <f t="shared" si="44"/>
        <v>5</v>
      </c>
      <c r="B652" t="s">
        <v>33</v>
      </c>
      <c r="C652" t="s">
        <v>375</v>
      </c>
      <c r="D652" t="str">
        <f t="shared" si="45"/>
        <v>46c</v>
      </c>
      <c r="E652" t="str">
        <f t="shared" si="46"/>
        <v>beräkna</v>
      </c>
      <c r="F652" t="str">
        <f t="shared" si="47"/>
        <v>5_x5_2x_G_46c</v>
      </c>
      <c r="G652" t="str">
        <f>IFERROR(INDEX(#REF!,MATCH('Kap5-6'!F652,#REF!,0),2),"")</f>
        <v/>
      </c>
      <c r="H652" s="32">
        <v>5</v>
      </c>
      <c r="I652" s="32" t="s">
        <v>254</v>
      </c>
      <c r="J652" s="47"/>
      <c r="K652" s="32" t="s">
        <v>233</v>
      </c>
      <c r="L652" s="43" t="s">
        <v>328</v>
      </c>
      <c r="M652" s="240"/>
      <c r="N652" s="7">
        <v>1</v>
      </c>
      <c r="O652" s="7" t="s">
        <v>281</v>
      </c>
      <c r="P652" s="7" t="s">
        <v>303</v>
      </c>
      <c r="Q652" s="8" t="s">
        <v>303</v>
      </c>
      <c r="R652" s="8">
        <v>15</v>
      </c>
      <c r="S652" s="23" t="s">
        <v>1289</v>
      </c>
      <c r="T652" s="48"/>
    </row>
    <row r="653" spans="1:20" x14ac:dyDescent="0.2">
      <c r="A653">
        <f t="shared" si="44"/>
        <v>5</v>
      </c>
      <c r="B653" t="s">
        <v>33</v>
      </c>
      <c r="C653" t="s">
        <v>375</v>
      </c>
      <c r="D653" t="str">
        <f t="shared" si="45"/>
        <v>46c</v>
      </c>
      <c r="E653" t="str">
        <f t="shared" si="46"/>
        <v>beräkna</v>
      </c>
      <c r="F653" t="str">
        <f t="shared" si="47"/>
        <v>5_x5_2x_G_46c</v>
      </c>
      <c r="G653" t="str">
        <f>IFERROR(INDEX(#REF!,MATCH('Kap5-6'!F653,#REF!,0),2),"")</f>
        <v/>
      </c>
      <c r="H653" s="97"/>
      <c r="I653" s="97"/>
      <c r="J653" s="49"/>
      <c r="K653" s="97"/>
      <c r="L653" s="10"/>
      <c r="M653" s="241"/>
      <c r="N653" s="11"/>
      <c r="O653" s="11"/>
      <c r="P653" s="11"/>
      <c r="Q653" s="12"/>
      <c r="R653" s="12"/>
      <c r="S653" s="9"/>
      <c r="T653" s="48"/>
    </row>
    <row r="654" spans="1:20" ht="17" thickBot="1" x14ac:dyDescent="0.25">
      <c r="A654">
        <f t="shared" si="44"/>
        <v>5</v>
      </c>
      <c r="B654" t="s">
        <v>33</v>
      </c>
      <c r="C654" t="s">
        <v>375</v>
      </c>
      <c r="D654" t="str">
        <f t="shared" si="45"/>
        <v>46c</v>
      </c>
      <c r="E654" t="str">
        <f t="shared" si="46"/>
        <v>beräkna</v>
      </c>
      <c r="F654" t="str">
        <f t="shared" si="47"/>
        <v>5_x5_2x_G_46c</v>
      </c>
      <c r="G654" t="str">
        <f>IFERROR(INDEX(#REF!,MATCH('Kap5-6'!F654,#REF!,0),2),"")</f>
        <v/>
      </c>
      <c r="H654" s="98"/>
      <c r="I654" s="98"/>
      <c r="J654" s="50"/>
      <c r="K654" s="98"/>
      <c r="L654" s="17"/>
      <c r="M654" s="242"/>
      <c r="N654" s="20"/>
      <c r="O654" s="20"/>
      <c r="P654" s="20"/>
      <c r="Q654" s="22"/>
      <c r="R654" s="22"/>
      <c r="S654" s="13"/>
      <c r="T654" s="48"/>
    </row>
    <row r="655" spans="1:20" ht="65" thickBot="1" x14ac:dyDescent="0.25">
      <c r="A655">
        <f t="shared" si="44"/>
        <v>5</v>
      </c>
      <c r="B655" t="s">
        <v>33</v>
      </c>
      <c r="C655" t="s">
        <v>375</v>
      </c>
      <c r="D655" t="str">
        <f t="shared" si="45"/>
        <v>46d</v>
      </c>
      <c r="E655" t="str">
        <f t="shared" si="46"/>
        <v>beräkna</v>
      </c>
      <c r="F655" t="str">
        <f t="shared" si="47"/>
        <v>5_x5_2x_G_46d</v>
      </c>
      <c r="G655" t="str">
        <f>IFERROR(INDEX(#REF!,MATCH('Kap5-6'!F655,#REF!,0),2),"")</f>
        <v/>
      </c>
      <c r="H655" s="32">
        <v>5</v>
      </c>
      <c r="I655" s="32" t="s">
        <v>254</v>
      </c>
      <c r="J655" s="47"/>
      <c r="K655" s="104" t="s">
        <v>1290</v>
      </c>
      <c r="L655" s="43" t="s">
        <v>328</v>
      </c>
      <c r="M655" s="240"/>
      <c r="N655" s="67">
        <v>1</v>
      </c>
      <c r="O655" s="7" t="s">
        <v>283</v>
      </c>
      <c r="P655" s="7" t="s">
        <v>311</v>
      </c>
      <c r="Q655" s="8" t="s">
        <v>1291</v>
      </c>
      <c r="R655" s="8" t="s">
        <v>1292</v>
      </c>
      <c r="S655" s="23" t="s">
        <v>1293</v>
      </c>
      <c r="T655" s="48"/>
    </row>
    <row r="656" spans="1:20" x14ac:dyDescent="0.2">
      <c r="A656">
        <f t="shared" si="44"/>
        <v>5</v>
      </c>
      <c r="B656" t="s">
        <v>33</v>
      </c>
      <c r="C656" t="s">
        <v>375</v>
      </c>
      <c r="D656" t="str">
        <f t="shared" si="45"/>
        <v>46d</v>
      </c>
      <c r="E656" t="str">
        <f t="shared" si="46"/>
        <v>beräkna</v>
      </c>
      <c r="F656" t="str">
        <f t="shared" si="47"/>
        <v>5_x5_2x_G_46d</v>
      </c>
      <c r="G656" t="str">
        <f>IFERROR(INDEX(#REF!,MATCH('Kap5-6'!F656,#REF!,0),2),"")</f>
        <v/>
      </c>
      <c r="H656" s="97"/>
      <c r="I656" s="97"/>
      <c r="J656" s="49"/>
      <c r="K656" s="105"/>
      <c r="L656" s="10"/>
      <c r="M656" s="241"/>
      <c r="N656" s="11"/>
      <c r="O656" s="11"/>
      <c r="P656" s="11"/>
      <c r="Q656" s="12"/>
      <c r="R656" s="12"/>
      <c r="S656" s="9"/>
      <c r="T656" s="48"/>
    </row>
    <row r="657" spans="1:20" ht="17" thickBot="1" x14ac:dyDescent="0.25">
      <c r="A657">
        <f t="shared" si="44"/>
        <v>5</v>
      </c>
      <c r="B657" t="s">
        <v>33</v>
      </c>
      <c r="C657" t="s">
        <v>375</v>
      </c>
      <c r="D657" t="str">
        <f t="shared" si="45"/>
        <v>46d</v>
      </c>
      <c r="E657" t="str">
        <f t="shared" si="46"/>
        <v>beräkna</v>
      </c>
      <c r="F657" t="str">
        <f t="shared" si="47"/>
        <v>5_x5_2x_G_46d</v>
      </c>
      <c r="G657" t="str">
        <f>IFERROR(INDEX(#REF!,MATCH('Kap5-6'!F657,#REF!,0),2),"")</f>
        <v/>
      </c>
      <c r="H657" s="98"/>
      <c r="I657" s="98"/>
      <c r="J657" s="50"/>
      <c r="K657" s="106"/>
      <c r="L657" s="17"/>
      <c r="M657" s="242"/>
      <c r="N657" s="20"/>
      <c r="O657" s="20"/>
      <c r="P657" s="20"/>
      <c r="Q657" s="22"/>
      <c r="R657" s="22"/>
      <c r="S657" s="13"/>
      <c r="T657" s="48"/>
    </row>
    <row r="658" spans="1:20" ht="17" thickBot="1" x14ac:dyDescent="0.25">
      <c r="A658">
        <f t="shared" si="44"/>
        <v>5</v>
      </c>
      <c r="B658" t="s">
        <v>33</v>
      </c>
      <c r="C658" t="s">
        <v>375</v>
      </c>
      <c r="D658" t="str">
        <f t="shared" si="45"/>
        <v>47a</v>
      </c>
      <c r="E658" t="str">
        <f t="shared" si="46"/>
        <v>beräkna</v>
      </c>
      <c r="F658" t="str">
        <f t="shared" si="47"/>
        <v>5_x5_2x_G_47a</v>
      </c>
      <c r="G658" t="str">
        <f>IFERROR(INDEX(#REF!,MATCH('Kap5-6'!F658,#REF!,0),2),"")</f>
        <v/>
      </c>
      <c r="H658" s="32">
        <v>5</v>
      </c>
      <c r="I658" s="32" t="s">
        <v>254</v>
      </c>
      <c r="J658" s="47"/>
      <c r="K658" s="32" t="s">
        <v>237</v>
      </c>
      <c r="L658" s="43" t="s">
        <v>328</v>
      </c>
      <c r="M658" s="240"/>
      <c r="N658" s="7">
        <v>1</v>
      </c>
      <c r="O658" s="7" t="s">
        <v>281</v>
      </c>
      <c r="P658" s="7" t="s">
        <v>303</v>
      </c>
      <c r="Q658" s="8" t="s">
        <v>303</v>
      </c>
      <c r="R658" s="8" t="s">
        <v>1294</v>
      </c>
      <c r="S658" s="23" t="s">
        <v>1295</v>
      </c>
      <c r="T658" s="48"/>
    </row>
    <row r="659" spans="1:20" x14ac:dyDescent="0.2">
      <c r="A659">
        <f t="shared" si="44"/>
        <v>5</v>
      </c>
      <c r="B659" t="s">
        <v>33</v>
      </c>
      <c r="C659" t="s">
        <v>375</v>
      </c>
      <c r="D659" t="str">
        <f t="shared" si="45"/>
        <v>47a</v>
      </c>
      <c r="E659" t="str">
        <f t="shared" si="46"/>
        <v>beräkna</v>
      </c>
      <c r="F659" t="str">
        <f t="shared" si="47"/>
        <v>5_x5_2x_G_47a</v>
      </c>
      <c r="G659" t="str">
        <f>IFERROR(INDEX(#REF!,MATCH('Kap5-6'!F659,#REF!,0),2),"")</f>
        <v/>
      </c>
      <c r="H659" s="97"/>
      <c r="I659" s="97"/>
      <c r="J659" s="49"/>
      <c r="K659" s="97"/>
      <c r="L659" s="10"/>
      <c r="M659" s="241"/>
      <c r="N659" s="11"/>
      <c r="O659" s="11"/>
      <c r="P659" s="11"/>
      <c r="Q659" s="12"/>
      <c r="R659" s="12"/>
      <c r="S659" s="9"/>
      <c r="T659" s="48"/>
    </row>
    <row r="660" spans="1:20" ht="17" thickBot="1" x14ac:dyDescent="0.25">
      <c r="A660">
        <f t="shared" si="44"/>
        <v>5</v>
      </c>
      <c r="B660" t="s">
        <v>33</v>
      </c>
      <c r="C660" t="s">
        <v>375</v>
      </c>
      <c r="D660" t="str">
        <f t="shared" si="45"/>
        <v>47a</v>
      </c>
      <c r="E660" t="str">
        <f t="shared" si="46"/>
        <v>beräkna</v>
      </c>
      <c r="F660" t="str">
        <f t="shared" si="47"/>
        <v>5_x5_2x_G_47a</v>
      </c>
      <c r="G660" t="str">
        <f>IFERROR(INDEX(#REF!,MATCH('Kap5-6'!F660,#REF!,0),2),"")</f>
        <v/>
      </c>
      <c r="H660" s="98"/>
      <c r="I660" s="98"/>
      <c r="J660" s="50"/>
      <c r="K660" s="98"/>
      <c r="L660" s="17"/>
      <c r="M660" s="242"/>
      <c r="N660" s="20"/>
      <c r="O660" s="20"/>
      <c r="P660" s="20"/>
      <c r="Q660" s="22"/>
      <c r="R660" s="22"/>
      <c r="S660" s="13"/>
      <c r="T660" s="48"/>
    </row>
    <row r="661" spans="1:20" ht="33" thickBot="1" x14ac:dyDescent="0.25">
      <c r="A661">
        <f t="shared" si="44"/>
        <v>5</v>
      </c>
      <c r="B661" t="s">
        <v>33</v>
      </c>
      <c r="C661" t="s">
        <v>375</v>
      </c>
      <c r="D661" t="str">
        <f t="shared" si="45"/>
        <v>47b</v>
      </c>
      <c r="E661" t="str">
        <f t="shared" si="46"/>
        <v>beräkna</v>
      </c>
      <c r="F661" t="str">
        <f t="shared" si="47"/>
        <v>5_x5_2x_G_47b</v>
      </c>
      <c r="G661" t="str">
        <f>IFERROR(INDEX(#REF!,MATCH('Kap5-6'!F661,#REF!,0),2),"")</f>
        <v/>
      </c>
      <c r="H661" s="32">
        <v>5</v>
      </c>
      <c r="I661" s="32" t="s">
        <v>254</v>
      </c>
      <c r="J661" s="47"/>
      <c r="K661" s="32" t="s">
        <v>238</v>
      </c>
      <c r="L661" s="43" t="s">
        <v>328</v>
      </c>
      <c r="M661" s="240"/>
      <c r="N661" s="7">
        <v>1</v>
      </c>
      <c r="O661" s="7" t="s">
        <v>281</v>
      </c>
      <c r="P661" s="7" t="s">
        <v>303</v>
      </c>
      <c r="Q661" s="8" t="s">
        <v>303</v>
      </c>
      <c r="R661" s="8" t="s">
        <v>1294</v>
      </c>
      <c r="S661" s="23" t="s">
        <v>1296</v>
      </c>
      <c r="T661" s="48"/>
    </row>
    <row r="662" spans="1:20" x14ac:dyDescent="0.2">
      <c r="A662">
        <f t="shared" si="44"/>
        <v>5</v>
      </c>
      <c r="B662" t="s">
        <v>33</v>
      </c>
      <c r="C662" t="s">
        <v>375</v>
      </c>
      <c r="D662" t="str">
        <f t="shared" si="45"/>
        <v>47b</v>
      </c>
      <c r="E662" t="str">
        <f t="shared" si="46"/>
        <v>beräkna</v>
      </c>
      <c r="F662" t="str">
        <f t="shared" si="47"/>
        <v>5_x5_2x_G_47b</v>
      </c>
      <c r="G662" t="str">
        <f>IFERROR(INDEX(#REF!,MATCH('Kap5-6'!F662,#REF!,0),2),"")</f>
        <v/>
      </c>
      <c r="H662" s="97"/>
      <c r="I662" s="97"/>
      <c r="J662" s="49"/>
      <c r="K662" s="97"/>
      <c r="L662" s="10"/>
      <c r="M662" s="241"/>
      <c r="N662" s="11"/>
      <c r="O662" s="11"/>
      <c r="P662" s="11"/>
      <c r="Q662" s="12"/>
      <c r="R662" s="12"/>
      <c r="S662" s="9"/>
      <c r="T662" s="48"/>
    </row>
    <row r="663" spans="1:20" ht="17" thickBot="1" x14ac:dyDescent="0.25">
      <c r="A663">
        <f t="shared" si="44"/>
        <v>5</v>
      </c>
      <c r="B663" t="s">
        <v>33</v>
      </c>
      <c r="C663" t="s">
        <v>375</v>
      </c>
      <c r="D663" t="str">
        <f t="shared" si="45"/>
        <v>47b</v>
      </c>
      <c r="E663" t="str">
        <f t="shared" si="46"/>
        <v>beräkna</v>
      </c>
      <c r="F663" t="str">
        <f t="shared" si="47"/>
        <v>5_x5_2x_G_47b</v>
      </c>
      <c r="G663" t="str">
        <f>IFERROR(INDEX(#REF!,MATCH('Kap5-6'!F663,#REF!,0),2),"")</f>
        <v/>
      </c>
      <c r="H663" s="98"/>
      <c r="I663" s="98"/>
      <c r="J663" s="50"/>
      <c r="K663" s="98"/>
      <c r="L663" s="17"/>
      <c r="M663" s="242"/>
      <c r="N663" s="20"/>
      <c r="O663" s="20"/>
      <c r="P663" s="20"/>
      <c r="Q663" s="22"/>
      <c r="R663" s="22"/>
      <c r="S663" s="13"/>
      <c r="T663" s="48"/>
    </row>
    <row r="664" spans="1:20" ht="33" thickBot="1" x14ac:dyDescent="0.25">
      <c r="A664">
        <f t="shared" si="44"/>
        <v>5</v>
      </c>
      <c r="B664" t="s">
        <v>33</v>
      </c>
      <c r="C664" t="s">
        <v>375</v>
      </c>
      <c r="D664" t="str">
        <f t="shared" si="45"/>
        <v>47c</v>
      </c>
      <c r="E664" t="str">
        <f t="shared" si="46"/>
        <v>beräkna</v>
      </c>
      <c r="F664" t="str">
        <f t="shared" si="47"/>
        <v>5_x5_2x_G_47c</v>
      </c>
      <c r="G664" t="str">
        <f>IFERROR(INDEX(#REF!,MATCH('Kap5-6'!F664,#REF!,0),2),"")</f>
        <v/>
      </c>
      <c r="H664" s="32">
        <v>5</v>
      </c>
      <c r="I664" s="32" t="s">
        <v>254</v>
      </c>
      <c r="J664" s="47"/>
      <c r="K664" s="32" t="s">
        <v>242</v>
      </c>
      <c r="L664" s="43" t="s">
        <v>328</v>
      </c>
      <c r="M664" s="240"/>
      <c r="N664" s="7">
        <v>1</v>
      </c>
      <c r="O664" s="7" t="s">
        <v>281</v>
      </c>
      <c r="P664" s="7" t="s">
        <v>303</v>
      </c>
      <c r="Q664" s="8" t="s">
        <v>303</v>
      </c>
      <c r="R664" s="8">
        <v>8</v>
      </c>
      <c r="S664" s="23" t="s">
        <v>1297</v>
      </c>
      <c r="T664" s="48"/>
    </row>
    <row r="665" spans="1:20" x14ac:dyDescent="0.2">
      <c r="A665">
        <f t="shared" si="44"/>
        <v>5</v>
      </c>
      <c r="B665" t="s">
        <v>33</v>
      </c>
      <c r="C665" t="s">
        <v>375</v>
      </c>
      <c r="D665" t="str">
        <f t="shared" si="45"/>
        <v>47c</v>
      </c>
      <c r="E665" t="str">
        <f t="shared" si="46"/>
        <v>beräkna</v>
      </c>
      <c r="F665" t="str">
        <f t="shared" si="47"/>
        <v>5_x5_2x_G_47c</v>
      </c>
      <c r="G665" t="str">
        <f>IFERROR(INDEX(#REF!,MATCH('Kap5-6'!F665,#REF!,0),2),"")</f>
        <v/>
      </c>
      <c r="H665" s="97"/>
      <c r="I665" s="97"/>
      <c r="J665" s="49"/>
      <c r="K665" s="97"/>
      <c r="L665" s="10"/>
      <c r="M665" s="241"/>
      <c r="N665" s="11"/>
      <c r="O665" s="11"/>
      <c r="P665" s="11"/>
      <c r="Q665" s="12"/>
      <c r="R665" s="12"/>
      <c r="S665" s="9"/>
      <c r="T665" s="48"/>
    </row>
    <row r="666" spans="1:20" ht="17" thickBot="1" x14ac:dyDescent="0.25">
      <c r="A666">
        <f t="shared" si="44"/>
        <v>5</v>
      </c>
      <c r="B666" t="s">
        <v>33</v>
      </c>
      <c r="C666" t="s">
        <v>375</v>
      </c>
      <c r="D666" t="str">
        <f t="shared" si="45"/>
        <v>47c</v>
      </c>
      <c r="E666" t="str">
        <f t="shared" si="46"/>
        <v>beräkna</v>
      </c>
      <c r="F666" t="str">
        <f t="shared" si="47"/>
        <v>5_x5_2x_G_47c</v>
      </c>
      <c r="G666" t="str">
        <f>IFERROR(INDEX(#REF!,MATCH('Kap5-6'!F666,#REF!,0),2),"")</f>
        <v/>
      </c>
      <c r="H666" s="98"/>
      <c r="I666" s="98"/>
      <c r="J666" s="50"/>
      <c r="K666" s="98"/>
      <c r="L666" s="17"/>
      <c r="M666" s="242"/>
      <c r="N666" s="20"/>
      <c r="O666" s="20"/>
      <c r="P666" s="20"/>
      <c r="Q666" s="22"/>
      <c r="R666" s="22"/>
      <c r="S666" s="13"/>
      <c r="T666" s="48"/>
    </row>
    <row r="667" spans="1:20" ht="49" thickBot="1" x14ac:dyDescent="0.25">
      <c r="A667">
        <f t="shared" si="44"/>
        <v>5</v>
      </c>
      <c r="B667" t="s">
        <v>33</v>
      </c>
      <c r="C667" t="s">
        <v>375</v>
      </c>
      <c r="D667" t="str">
        <f t="shared" si="45"/>
        <v>47d</v>
      </c>
      <c r="E667" t="str">
        <f t="shared" si="46"/>
        <v>beräkna</v>
      </c>
      <c r="F667" t="str">
        <f t="shared" si="47"/>
        <v>5_x5_2x_G_47d</v>
      </c>
      <c r="G667" t="str">
        <f>IFERROR(INDEX(#REF!,MATCH('Kap5-6'!F667,#REF!,0),2),"")</f>
        <v/>
      </c>
      <c r="H667" s="32">
        <v>5</v>
      </c>
      <c r="I667" s="32" t="s">
        <v>254</v>
      </c>
      <c r="J667" s="47"/>
      <c r="K667" s="32" t="s">
        <v>1298</v>
      </c>
      <c r="L667" s="43" t="s">
        <v>328</v>
      </c>
      <c r="M667" s="240"/>
      <c r="N667" s="7">
        <v>1</v>
      </c>
      <c r="O667" s="7" t="s">
        <v>281</v>
      </c>
      <c r="P667" s="7" t="s">
        <v>303</v>
      </c>
      <c r="Q667" s="8" t="s">
        <v>303</v>
      </c>
      <c r="R667" s="8">
        <v>72</v>
      </c>
      <c r="S667" s="23" t="s">
        <v>1299</v>
      </c>
      <c r="T667" s="48"/>
    </row>
    <row r="668" spans="1:20" x14ac:dyDescent="0.2">
      <c r="A668">
        <f t="shared" si="44"/>
        <v>5</v>
      </c>
      <c r="B668" t="s">
        <v>33</v>
      </c>
      <c r="C668" t="s">
        <v>375</v>
      </c>
      <c r="D668" t="str">
        <f t="shared" si="45"/>
        <v>47d</v>
      </c>
      <c r="E668" t="str">
        <f t="shared" si="46"/>
        <v>beräkna</v>
      </c>
      <c r="F668" t="str">
        <f t="shared" si="47"/>
        <v>5_x5_2x_G_47d</v>
      </c>
      <c r="G668" t="str">
        <f>IFERROR(INDEX(#REF!,MATCH('Kap5-6'!F668,#REF!,0),2),"")</f>
        <v/>
      </c>
      <c r="H668" s="97"/>
      <c r="I668" s="97"/>
      <c r="J668" s="49"/>
      <c r="K668" s="97"/>
      <c r="L668" s="10"/>
      <c r="M668" s="241"/>
      <c r="N668" s="11"/>
      <c r="O668" s="11"/>
      <c r="P668" s="11"/>
      <c r="Q668" s="12"/>
      <c r="R668" s="12"/>
      <c r="S668" s="9"/>
      <c r="T668" s="48"/>
    </row>
    <row r="669" spans="1:20" ht="17" thickBot="1" x14ac:dyDescent="0.25">
      <c r="A669">
        <f t="shared" si="44"/>
        <v>5</v>
      </c>
      <c r="B669" t="s">
        <v>33</v>
      </c>
      <c r="C669" t="s">
        <v>375</v>
      </c>
      <c r="D669" t="str">
        <f t="shared" si="45"/>
        <v>47d</v>
      </c>
      <c r="E669" t="str">
        <f t="shared" si="46"/>
        <v>beräkna</v>
      </c>
      <c r="F669" t="str">
        <f t="shared" si="47"/>
        <v>5_x5_2x_G_47d</v>
      </c>
      <c r="G669" t="str">
        <f>IFERROR(INDEX(#REF!,MATCH('Kap5-6'!F669,#REF!,0),2),"")</f>
        <v/>
      </c>
      <c r="H669" s="98"/>
      <c r="I669" s="98"/>
      <c r="J669" s="50"/>
      <c r="K669" s="98"/>
      <c r="L669" s="17"/>
      <c r="M669" s="242"/>
      <c r="N669" s="20"/>
      <c r="O669" s="20"/>
      <c r="P669" s="20"/>
      <c r="Q669" s="22"/>
      <c r="R669" s="22"/>
      <c r="S669" s="13"/>
      <c r="T669" s="48"/>
    </row>
    <row r="670" spans="1:20" ht="49" thickBot="1" x14ac:dyDescent="0.25">
      <c r="A670">
        <f t="shared" si="44"/>
        <v>5</v>
      </c>
      <c r="B670" t="s">
        <v>33</v>
      </c>
      <c r="C670" t="s">
        <v>375</v>
      </c>
      <c r="D670" t="str">
        <f t="shared" si="45"/>
        <v>48a</v>
      </c>
      <c r="E670" t="str">
        <f t="shared" si="46"/>
        <v>Resonera</v>
      </c>
      <c r="F670" t="str">
        <f t="shared" si="47"/>
        <v>5_x5_2x_G_48a</v>
      </c>
      <c r="G670" t="str">
        <f>IFERROR(INDEX(#REF!,MATCH('Kap5-6'!F670,#REF!,0),2),"")</f>
        <v/>
      </c>
      <c r="H670" s="32">
        <v>5</v>
      </c>
      <c r="I670" s="32" t="s">
        <v>254</v>
      </c>
      <c r="J670" s="47"/>
      <c r="K670" s="32" t="s">
        <v>136</v>
      </c>
      <c r="L670" s="43" t="s">
        <v>283</v>
      </c>
      <c r="M670" s="240"/>
      <c r="N670" s="7">
        <v>1</v>
      </c>
      <c r="O670" s="7" t="s">
        <v>283</v>
      </c>
      <c r="P670" s="7" t="s">
        <v>304</v>
      </c>
      <c r="Q670" s="8" t="s">
        <v>1300</v>
      </c>
      <c r="R670" s="8">
        <v>0</v>
      </c>
      <c r="S670" s="23" t="s">
        <v>1301</v>
      </c>
      <c r="T670" s="48"/>
    </row>
    <row r="671" spans="1:20" x14ac:dyDescent="0.2">
      <c r="A671">
        <f t="shared" si="44"/>
        <v>5</v>
      </c>
      <c r="B671" t="s">
        <v>33</v>
      </c>
      <c r="C671" t="s">
        <v>375</v>
      </c>
      <c r="D671" t="str">
        <f t="shared" si="45"/>
        <v>48a</v>
      </c>
      <c r="E671" t="str">
        <f t="shared" si="46"/>
        <v>Resonera</v>
      </c>
      <c r="F671" t="str">
        <f t="shared" si="47"/>
        <v>5_x5_2x_G_48a</v>
      </c>
      <c r="G671" t="str">
        <f>IFERROR(INDEX(#REF!,MATCH('Kap5-6'!F671,#REF!,0),2),"")</f>
        <v/>
      </c>
      <c r="H671" s="97"/>
      <c r="I671" s="97"/>
      <c r="J671" s="49"/>
      <c r="K671" s="97"/>
      <c r="L671" s="10"/>
      <c r="M671" s="241"/>
      <c r="N671" s="11"/>
      <c r="O671" s="11"/>
      <c r="P671" s="11"/>
      <c r="Q671" s="12"/>
      <c r="R671" s="12"/>
      <c r="S671" s="9"/>
      <c r="T671" s="48"/>
    </row>
    <row r="672" spans="1:20" ht="17" thickBot="1" x14ac:dyDescent="0.25">
      <c r="A672">
        <f t="shared" si="44"/>
        <v>5</v>
      </c>
      <c r="B672" t="s">
        <v>33</v>
      </c>
      <c r="C672" t="s">
        <v>375</v>
      </c>
      <c r="D672" t="str">
        <f t="shared" si="45"/>
        <v>48a</v>
      </c>
      <c r="E672" t="str">
        <f t="shared" si="46"/>
        <v>Resonera</v>
      </c>
      <c r="F672" t="str">
        <f t="shared" si="47"/>
        <v>5_x5_2x_G_48a</v>
      </c>
      <c r="G672" t="str">
        <f>IFERROR(INDEX(#REF!,MATCH('Kap5-6'!F672,#REF!,0),2),"")</f>
        <v/>
      </c>
      <c r="H672" s="98"/>
      <c r="I672" s="98"/>
      <c r="J672" s="50"/>
      <c r="K672" s="98"/>
      <c r="L672" s="17"/>
      <c r="M672" s="242"/>
      <c r="N672" s="20"/>
      <c r="O672" s="20"/>
      <c r="P672" s="20"/>
      <c r="Q672" s="22"/>
      <c r="R672" s="22"/>
      <c r="S672" s="13"/>
      <c r="T672" s="48"/>
    </row>
    <row r="673" spans="1:20" ht="49" thickBot="1" x14ac:dyDescent="0.25">
      <c r="A673">
        <f t="shared" si="44"/>
        <v>5</v>
      </c>
      <c r="B673" t="s">
        <v>33</v>
      </c>
      <c r="C673" t="s">
        <v>375</v>
      </c>
      <c r="D673" t="str">
        <f t="shared" si="45"/>
        <v>48b</v>
      </c>
      <c r="E673" t="str">
        <f t="shared" si="46"/>
        <v>Resonera</v>
      </c>
      <c r="F673" t="str">
        <f t="shared" si="47"/>
        <v>5_x5_2x_G_48b</v>
      </c>
      <c r="G673" t="str">
        <f>IFERROR(INDEX(#REF!,MATCH('Kap5-6'!F673,#REF!,0),2),"")</f>
        <v/>
      </c>
      <c r="H673" s="32">
        <v>5</v>
      </c>
      <c r="I673" s="32" t="s">
        <v>254</v>
      </c>
      <c r="J673" s="47"/>
      <c r="K673" s="32" t="s">
        <v>137</v>
      </c>
      <c r="L673" s="43" t="s">
        <v>283</v>
      </c>
      <c r="M673" s="240"/>
      <c r="N673" s="7">
        <v>1</v>
      </c>
      <c r="O673" s="7" t="s">
        <v>283</v>
      </c>
      <c r="P673" s="7" t="s">
        <v>304</v>
      </c>
      <c r="Q673" s="8" t="s">
        <v>1302</v>
      </c>
      <c r="R673" s="8">
        <v>3</v>
      </c>
      <c r="S673" s="23" t="s">
        <v>1303</v>
      </c>
      <c r="T673" s="48"/>
    </row>
    <row r="674" spans="1:20" x14ac:dyDescent="0.2">
      <c r="A674">
        <f t="shared" si="44"/>
        <v>5</v>
      </c>
      <c r="B674" t="s">
        <v>33</v>
      </c>
      <c r="C674" t="s">
        <v>375</v>
      </c>
      <c r="D674" t="str">
        <f t="shared" si="45"/>
        <v>48b</v>
      </c>
      <c r="E674" t="str">
        <f t="shared" si="46"/>
        <v>Resonera</v>
      </c>
      <c r="F674" t="str">
        <f t="shared" si="47"/>
        <v>5_x5_2x_G_48b</v>
      </c>
      <c r="G674" t="str">
        <f>IFERROR(INDEX(#REF!,MATCH('Kap5-6'!F674,#REF!,0),2),"")</f>
        <v/>
      </c>
      <c r="H674" s="97"/>
      <c r="I674" s="97"/>
      <c r="J674" s="49"/>
      <c r="K674" s="97"/>
      <c r="L674" s="10"/>
      <c r="M674" s="241"/>
      <c r="N674" s="11"/>
      <c r="O674" s="11"/>
      <c r="P674" s="11"/>
      <c r="Q674" s="12"/>
      <c r="R674" s="12"/>
      <c r="S674" s="9"/>
      <c r="T674" s="48"/>
    </row>
    <row r="675" spans="1:20" ht="17" thickBot="1" x14ac:dyDescent="0.25">
      <c r="A675">
        <f t="shared" si="44"/>
        <v>5</v>
      </c>
      <c r="B675" t="s">
        <v>33</v>
      </c>
      <c r="C675" t="s">
        <v>375</v>
      </c>
      <c r="D675" t="str">
        <f t="shared" si="45"/>
        <v>48b</v>
      </c>
      <c r="E675" t="str">
        <f t="shared" si="46"/>
        <v>Resonera</v>
      </c>
      <c r="F675" t="str">
        <f t="shared" si="47"/>
        <v>5_x5_2x_G_48b</v>
      </c>
      <c r="G675" t="str">
        <f>IFERROR(INDEX(#REF!,MATCH('Kap5-6'!F675,#REF!,0),2),"")</f>
        <v/>
      </c>
      <c r="H675" s="98"/>
      <c r="I675" s="98"/>
      <c r="J675" s="50"/>
      <c r="K675" s="98"/>
      <c r="L675" s="17"/>
      <c r="M675" s="242"/>
      <c r="N675" s="20"/>
      <c r="O675" s="20"/>
      <c r="P675" s="20"/>
      <c r="Q675" s="22"/>
      <c r="R675" s="22"/>
      <c r="S675" s="13"/>
      <c r="T675" s="48"/>
    </row>
    <row r="676" spans="1:20" ht="33" thickBot="1" x14ac:dyDescent="0.25">
      <c r="A676">
        <f t="shared" si="44"/>
        <v>5</v>
      </c>
      <c r="B676" t="s">
        <v>33</v>
      </c>
      <c r="C676" t="s">
        <v>375</v>
      </c>
      <c r="D676" t="str">
        <f t="shared" si="45"/>
        <v>48c</v>
      </c>
      <c r="E676" t="str">
        <f t="shared" si="46"/>
        <v>Resonera</v>
      </c>
      <c r="F676" t="str">
        <f t="shared" si="47"/>
        <v>5_x5_2x_G_48c</v>
      </c>
      <c r="G676" t="str">
        <f>IFERROR(INDEX(#REF!,MATCH('Kap5-6'!F676,#REF!,0),2),"")</f>
        <v/>
      </c>
      <c r="H676" s="32">
        <v>5</v>
      </c>
      <c r="I676" s="32" t="s">
        <v>254</v>
      </c>
      <c r="J676" s="47"/>
      <c r="K676" s="32" t="s">
        <v>1304</v>
      </c>
      <c r="L676" s="43" t="s">
        <v>283</v>
      </c>
      <c r="M676" s="240"/>
      <c r="N676" s="7">
        <v>1</v>
      </c>
      <c r="O676" s="7" t="s">
        <v>283</v>
      </c>
      <c r="P676" s="7" t="s">
        <v>304</v>
      </c>
      <c r="Q676" s="8" t="s">
        <v>1305</v>
      </c>
      <c r="R676" s="8">
        <v>-9</v>
      </c>
      <c r="S676" s="23" t="s">
        <v>1306</v>
      </c>
      <c r="T676" s="48"/>
    </row>
    <row r="677" spans="1:20" x14ac:dyDescent="0.2">
      <c r="A677">
        <f t="shared" si="44"/>
        <v>5</v>
      </c>
      <c r="B677" t="s">
        <v>33</v>
      </c>
      <c r="C677" t="s">
        <v>375</v>
      </c>
      <c r="D677" t="str">
        <f t="shared" si="45"/>
        <v>48c</v>
      </c>
      <c r="E677" t="str">
        <f t="shared" si="46"/>
        <v>Resonera</v>
      </c>
      <c r="F677" t="str">
        <f t="shared" si="47"/>
        <v>5_x5_2x_G_48c</v>
      </c>
      <c r="G677" t="str">
        <f>IFERROR(INDEX(#REF!,MATCH('Kap5-6'!F677,#REF!,0),2),"")</f>
        <v/>
      </c>
      <c r="H677" s="97"/>
      <c r="I677" s="97"/>
      <c r="J677" s="49"/>
      <c r="K677" s="97"/>
      <c r="L677" s="10"/>
      <c r="M677" s="241"/>
      <c r="N677" s="11"/>
      <c r="O677" s="11"/>
      <c r="P677" s="11"/>
      <c r="Q677" s="12"/>
      <c r="R677" s="12"/>
      <c r="S677" s="9"/>
      <c r="T677" s="48"/>
    </row>
    <row r="678" spans="1:20" ht="17" thickBot="1" x14ac:dyDescent="0.25">
      <c r="A678">
        <f t="shared" si="44"/>
        <v>5</v>
      </c>
      <c r="B678" t="s">
        <v>33</v>
      </c>
      <c r="C678" t="s">
        <v>375</v>
      </c>
      <c r="D678" t="str">
        <f t="shared" si="45"/>
        <v>48c</v>
      </c>
      <c r="E678" t="str">
        <f t="shared" si="46"/>
        <v>Resonera</v>
      </c>
      <c r="F678" t="str">
        <f t="shared" si="47"/>
        <v>5_x5_2x_G_48c</v>
      </c>
      <c r="G678" t="str">
        <f>IFERROR(INDEX(#REF!,MATCH('Kap5-6'!F678,#REF!,0),2),"")</f>
        <v/>
      </c>
      <c r="H678" s="98"/>
      <c r="I678" s="98"/>
      <c r="J678" s="50"/>
      <c r="K678" s="98"/>
      <c r="L678" s="17"/>
      <c r="M678" s="242"/>
      <c r="N678" s="20"/>
      <c r="O678" s="20"/>
      <c r="P678" s="20"/>
      <c r="Q678" s="22"/>
      <c r="R678" s="22"/>
      <c r="S678" s="13"/>
      <c r="T678" s="48"/>
    </row>
    <row r="679" spans="1:20" ht="33" thickBot="1" x14ac:dyDescent="0.25">
      <c r="A679">
        <f t="shared" si="44"/>
        <v>5</v>
      </c>
      <c r="B679" t="s">
        <v>33</v>
      </c>
      <c r="C679" t="s">
        <v>375</v>
      </c>
      <c r="D679">
        <f t="shared" si="45"/>
        <v>49</v>
      </c>
      <c r="E679" t="str">
        <f t="shared" si="46"/>
        <v>Problemlösning</v>
      </c>
      <c r="F679" t="str">
        <f t="shared" si="47"/>
        <v>5_x5_2x_G_49</v>
      </c>
      <c r="G679" t="str">
        <f>IFERROR(INDEX(#REF!,MATCH('Kap5-6'!F679,#REF!,0),2),"")</f>
        <v/>
      </c>
      <c r="H679" s="32">
        <v>5</v>
      </c>
      <c r="I679" s="32" t="s">
        <v>254</v>
      </c>
      <c r="J679" s="47"/>
      <c r="K679" s="32">
        <v>49</v>
      </c>
      <c r="L679" s="43" t="s">
        <v>1256</v>
      </c>
      <c r="M679" s="240"/>
      <c r="N679" s="7">
        <v>1</v>
      </c>
      <c r="O679" s="7" t="s">
        <v>283</v>
      </c>
      <c r="P679" s="7" t="s">
        <v>304</v>
      </c>
      <c r="Q679" s="8" t="s">
        <v>1307</v>
      </c>
      <c r="R679" s="8">
        <v>90.6</v>
      </c>
      <c r="S679" s="23" t="s">
        <v>1308</v>
      </c>
      <c r="T679" s="48"/>
    </row>
    <row r="680" spans="1:20" x14ac:dyDescent="0.2">
      <c r="A680">
        <f t="shared" si="44"/>
        <v>5</v>
      </c>
      <c r="B680" t="s">
        <v>33</v>
      </c>
      <c r="C680" t="s">
        <v>375</v>
      </c>
      <c r="D680">
        <f t="shared" si="45"/>
        <v>49</v>
      </c>
      <c r="E680" t="str">
        <f t="shared" si="46"/>
        <v>Problemlösning</v>
      </c>
      <c r="F680" t="str">
        <f t="shared" si="47"/>
        <v>5_x5_2x_G_49</v>
      </c>
      <c r="G680" t="str">
        <f>IFERROR(INDEX(#REF!,MATCH('Kap5-6'!F680,#REF!,0),2),"")</f>
        <v/>
      </c>
      <c r="H680" s="97"/>
      <c r="I680" s="97"/>
      <c r="J680" s="49"/>
      <c r="K680" s="97"/>
      <c r="L680" s="10"/>
      <c r="M680" s="241"/>
      <c r="N680" s="11"/>
      <c r="O680" s="11"/>
      <c r="P680" s="11"/>
      <c r="Q680" s="12"/>
      <c r="R680" s="12"/>
      <c r="S680" s="9"/>
      <c r="T680" s="48"/>
    </row>
    <row r="681" spans="1:20" ht="17" thickBot="1" x14ac:dyDescent="0.25">
      <c r="A681">
        <f t="shared" si="44"/>
        <v>5</v>
      </c>
      <c r="B681" t="s">
        <v>33</v>
      </c>
      <c r="C681" t="s">
        <v>375</v>
      </c>
      <c r="D681">
        <f t="shared" si="45"/>
        <v>49</v>
      </c>
      <c r="E681" t="str">
        <f t="shared" si="46"/>
        <v>Problemlösning</v>
      </c>
      <c r="F681" t="str">
        <f t="shared" si="47"/>
        <v>5_x5_2x_G_49</v>
      </c>
      <c r="G681" t="str">
        <f>IFERROR(INDEX(#REF!,MATCH('Kap5-6'!F681,#REF!,0),2),"")</f>
        <v/>
      </c>
      <c r="H681" s="98"/>
      <c r="I681" s="98"/>
      <c r="J681" s="50"/>
      <c r="K681" s="98"/>
      <c r="L681" s="17"/>
      <c r="M681" s="242"/>
      <c r="N681" s="20"/>
      <c r="O681" s="20"/>
      <c r="P681" s="20"/>
      <c r="Q681" s="22"/>
      <c r="R681" s="22"/>
      <c r="S681" s="13"/>
      <c r="T681" s="48"/>
    </row>
    <row r="682" spans="1:20" ht="33" thickBot="1" x14ac:dyDescent="0.25">
      <c r="A682">
        <f t="shared" si="44"/>
        <v>5</v>
      </c>
      <c r="B682" t="s">
        <v>33</v>
      </c>
      <c r="C682" t="s">
        <v>375</v>
      </c>
      <c r="D682" t="str">
        <f t="shared" si="45"/>
        <v>50a</v>
      </c>
      <c r="E682" t="str">
        <f t="shared" si="46"/>
        <v>Resonera</v>
      </c>
      <c r="F682" t="str">
        <f t="shared" si="47"/>
        <v>5_x5_2x_G_50a</v>
      </c>
      <c r="G682" t="str">
        <f>IFERROR(INDEX(#REF!,MATCH('Kap5-6'!F682,#REF!,0),2),"")</f>
        <v/>
      </c>
      <c r="H682" s="32">
        <v>5</v>
      </c>
      <c r="I682" s="32" t="s">
        <v>254</v>
      </c>
      <c r="J682" s="47"/>
      <c r="K682" s="32" t="s">
        <v>138</v>
      </c>
      <c r="L682" s="43" t="s">
        <v>283</v>
      </c>
      <c r="M682" s="240"/>
      <c r="N682" s="7">
        <v>1</v>
      </c>
      <c r="O682" s="7" t="s">
        <v>283</v>
      </c>
      <c r="P682" s="7" t="s">
        <v>304</v>
      </c>
      <c r="Q682" s="8" t="s">
        <v>1309</v>
      </c>
      <c r="R682" s="8" t="s">
        <v>1310</v>
      </c>
      <c r="S682" s="23" t="s">
        <v>1311</v>
      </c>
      <c r="T682" s="48"/>
    </row>
    <row r="683" spans="1:20" x14ac:dyDescent="0.2">
      <c r="A683">
        <f t="shared" si="44"/>
        <v>5</v>
      </c>
      <c r="B683" t="s">
        <v>33</v>
      </c>
      <c r="C683" t="s">
        <v>375</v>
      </c>
      <c r="D683" t="str">
        <f t="shared" si="45"/>
        <v>50a</v>
      </c>
      <c r="E683" t="str">
        <f t="shared" si="46"/>
        <v>Resonera</v>
      </c>
      <c r="F683" t="str">
        <f t="shared" si="47"/>
        <v>5_x5_2x_G_50a</v>
      </c>
      <c r="G683" t="str">
        <f>IFERROR(INDEX(#REF!,MATCH('Kap5-6'!F683,#REF!,0),2),"")</f>
        <v/>
      </c>
      <c r="H683" s="97"/>
      <c r="I683" s="97"/>
      <c r="J683" s="49"/>
      <c r="K683" s="97"/>
      <c r="L683" s="10"/>
      <c r="M683" s="241"/>
      <c r="N683" s="11"/>
      <c r="O683" s="11"/>
      <c r="P683" s="11"/>
      <c r="Q683" s="12"/>
      <c r="R683" s="12"/>
      <c r="S683" s="9"/>
      <c r="T683" s="48"/>
    </row>
    <row r="684" spans="1:20" ht="17" thickBot="1" x14ac:dyDescent="0.25">
      <c r="A684">
        <f t="shared" si="44"/>
        <v>5</v>
      </c>
      <c r="B684" t="s">
        <v>33</v>
      </c>
      <c r="C684" t="s">
        <v>375</v>
      </c>
      <c r="D684" t="str">
        <f t="shared" si="45"/>
        <v>50a</v>
      </c>
      <c r="E684" t="str">
        <f t="shared" si="46"/>
        <v>Resonera</v>
      </c>
      <c r="F684" t="str">
        <f t="shared" si="47"/>
        <v>5_x5_2x_G_50a</v>
      </c>
      <c r="G684" t="str">
        <f>IFERROR(INDEX(#REF!,MATCH('Kap5-6'!F684,#REF!,0),2),"")</f>
        <v/>
      </c>
      <c r="H684" s="98"/>
      <c r="I684" s="98"/>
      <c r="J684" s="50"/>
      <c r="K684" s="98"/>
      <c r="L684" s="17"/>
      <c r="M684" s="242"/>
      <c r="N684" s="20"/>
      <c r="O684" s="20"/>
      <c r="P684" s="20"/>
      <c r="Q684" s="22"/>
      <c r="R684" s="22"/>
      <c r="S684" s="13"/>
      <c r="T684" s="48"/>
    </row>
    <row r="685" spans="1:20" ht="33" thickBot="1" x14ac:dyDescent="0.25">
      <c r="A685">
        <f t="shared" si="44"/>
        <v>5</v>
      </c>
      <c r="B685" t="s">
        <v>33</v>
      </c>
      <c r="C685" t="s">
        <v>375</v>
      </c>
      <c r="D685" t="str">
        <f t="shared" si="45"/>
        <v>50b</v>
      </c>
      <c r="E685" t="str">
        <f t="shared" si="46"/>
        <v>Resonera</v>
      </c>
      <c r="F685" t="str">
        <f t="shared" si="47"/>
        <v>5_x5_2x_G_50b</v>
      </c>
      <c r="G685" t="str">
        <f>IFERROR(INDEX(#REF!,MATCH('Kap5-6'!F685,#REF!,0),2),"")</f>
        <v/>
      </c>
      <c r="H685" s="32">
        <v>5</v>
      </c>
      <c r="I685" s="32" t="s">
        <v>254</v>
      </c>
      <c r="J685" s="47"/>
      <c r="K685" s="32" t="s">
        <v>139</v>
      </c>
      <c r="L685" s="43" t="s">
        <v>283</v>
      </c>
      <c r="M685" s="240"/>
      <c r="N685" s="7">
        <v>1</v>
      </c>
      <c r="O685" s="7" t="s">
        <v>283</v>
      </c>
      <c r="P685" s="7" t="s">
        <v>304</v>
      </c>
      <c r="Q685" s="8" t="s">
        <v>1312</v>
      </c>
      <c r="R685" s="8" t="s">
        <v>1313</v>
      </c>
      <c r="S685" s="23" t="s">
        <v>1314</v>
      </c>
      <c r="T685" s="48"/>
    </row>
    <row r="686" spans="1:20" x14ac:dyDescent="0.2">
      <c r="A686">
        <f t="shared" si="44"/>
        <v>5</v>
      </c>
      <c r="B686" t="s">
        <v>33</v>
      </c>
      <c r="C686" t="s">
        <v>375</v>
      </c>
      <c r="D686" t="str">
        <f t="shared" si="45"/>
        <v>50b</v>
      </c>
      <c r="E686" t="str">
        <f t="shared" si="46"/>
        <v>Resonera</v>
      </c>
      <c r="F686" t="str">
        <f t="shared" si="47"/>
        <v>5_x5_2x_G_50b</v>
      </c>
      <c r="G686" t="str">
        <f>IFERROR(INDEX(#REF!,MATCH('Kap5-6'!F686,#REF!,0),2),"")</f>
        <v/>
      </c>
      <c r="H686" s="97"/>
      <c r="I686" s="97"/>
      <c r="J686" s="49"/>
      <c r="K686" s="97"/>
      <c r="L686" s="10"/>
      <c r="M686" s="241"/>
      <c r="N686" s="11"/>
      <c r="O686" s="11"/>
      <c r="P686" s="11"/>
      <c r="Q686" s="12"/>
      <c r="R686" s="12"/>
      <c r="S686" s="9"/>
      <c r="T686" s="48"/>
    </row>
    <row r="687" spans="1:20" ht="17" thickBot="1" x14ac:dyDescent="0.25">
      <c r="A687">
        <f t="shared" si="44"/>
        <v>5</v>
      </c>
      <c r="B687" t="s">
        <v>33</v>
      </c>
      <c r="C687" t="s">
        <v>375</v>
      </c>
      <c r="D687" t="str">
        <f t="shared" si="45"/>
        <v>50b</v>
      </c>
      <c r="E687" t="str">
        <f t="shared" si="46"/>
        <v>Resonera</v>
      </c>
      <c r="F687" t="str">
        <f t="shared" si="47"/>
        <v>5_x5_2x_G_50b</v>
      </c>
      <c r="G687" t="str">
        <f>IFERROR(INDEX(#REF!,MATCH('Kap5-6'!F687,#REF!,0),2),"")</f>
        <v/>
      </c>
      <c r="H687" s="98"/>
      <c r="I687" s="98"/>
      <c r="J687" s="50"/>
      <c r="K687" s="98"/>
      <c r="L687" s="17"/>
      <c r="M687" s="242"/>
      <c r="N687" s="20"/>
      <c r="O687" s="20"/>
      <c r="P687" s="20"/>
      <c r="Q687" s="22"/>
      <c r="R687" s="22"/>
      <c r="S687" s="13"/>
      <c r="T687" s="48"/>
    </row>
    <row r="688" spans="1:20" ht="65" thickBot="1" x14ac:dyDescent="0.25">
      <c r="A688">
        <f t="shared" si="44"/>
        <v>5</v>
      </c>
      <c r="B688" t="s">
        <v>33</v>
      </c>
      <c r="C688" t="s">
        <v>375</v>
      </c>
      <c r="D688" t="str">
        <f t="shared" si="45"/>
        <v>50c</v>
      </c>
      <c r="E688" t="str">
        <f t="shared" si="46"/>
        <v>Resonera</v>
      </c>
      <c r="F688" t="str">
        <f t="shared" si="47"/>
        <v>5_x5_2x_G_50c</v>
      </c>
      <c r="G688" t="str">
        <f>IFERROR(INDEX(#REF!,MATCH('Kap5-6'!F688,#REF!,0),2),"")</f>
        <v/>
      </c>
      <c r="H688" s="32">
        <v>5</v>
      </c>
      <c r="I688" s="32" t="s">
        <v>254</v>
      </c>
      <c r="J688" s="47"/>
      <c r="K688" s="104" t="s">
        <v>200</v>
      </c>
      <c r="L688" s="43" t="s">
        <v>283</v>
      </c>
      <c r="M688" s="240"/>
      <c r="N688" s="67">
        <v>1</v>
      </c>
      <c r="O688" s="7" t="s">
        <v>283</v>
      </c>
      <c r="P688" s="7" t="s">
        <v>311</v>
      </c>
      <c r="Q688" s="8" t="s">
        <v>1315</v>
      </c>
      <c r="R688" s="8" t="s">
        <v>1316</v>
      </c>
      <c r="S688" s="23" t="s">
        <v>1317</v>
      </c>
      <c r="T688" s="48"/>
    </row>
    <row r="689" spans="1:20" x14ac:dyDescent="0.2">
      <c r="A689">
        <f t="shared" si="44"/>
        <v>5</v>
      </c>
      <c r="B689" t="s">
        <v>33</v>
      </c>
      <c r="C689" t="s">
        <v>375</v>
      </c>
      <c r="D689" t="str">
        <f t="shared" si="45"/>
        <v>50c</v>
      </c>
      <c r="E689" t="str">
        <f t="shared" si="46"/>
        <v>Resonera</v>
      </c>
      <c r="F689" t="str">
        <f t="shared" si="47"/>
        <v>5_x5_2x_G_50c</v>
      </c>
      <c r="G689" t="str">
        <f>IFERROR(INDEX(#REF!,MATCH('Kap5-6'!F689,#REF!,0),2),"")</f>
        <v/>
      </c>
      <c r="H689" s="97"/>
      <c r="I689" s="97"/>
      <c r="J689" s="49"/>
      <c r="K689" s="105"/>
      <c r="L689" s="10"/>
      <c r="M689" s="241"/>
      <c r="N689" s="11"/>
      <c r="O689" s="11"/>
      <c r="P689" s="11"/>
      <c r="Q689" s="12"/>
      <c r="R689" s="12"/>
      <c r="S689" s="9"/>
      <c r="T689" s="48"/>
    </row>
    <row r="690" spans="1:20" ht="17" thickBot="1" x14ac:dyDescent="0.25">
      <c r="A690">
        <f t="shared" si="44"/>
        <v>5</v>
      </c>
      <c r="B690" t="s">
        <v>33</v>
      </c>
      <c r="C690" t="s">
        <v>375</v>
      </c>
      <c r="D690" t="str">
        <f t="shared" si="45"/>
        <v>50c</v>
      </c>
      <c r="E690" t="str">
        <f t="shared" si="46"/>
        <v>Resonera</v>
      </c>
      <c r="F690" t="str">
        <f t="shared" si="47"/>
        <v>5_x5_2x_G_50c</v>
      </c>
      <c r="G690" t="str">
        <f>IFERROR(INDEX(#REF!,MATCH('Kap5-6'!F690,#REF!,0),2),"")</f>
        <v/>
      </c>
      <c r="H690" s="98"/>
      <c r="I690" s="98"/>
      <c r="J690" s="50"/>
      <c r="K690" s="106"/>
      <c r="L690" s="17"/>
      <c r="M690" s="242"/>
      <c r="N690" s="20"/>
      <c r="O690" s="20"/>
      <c r="P690" s="20"/>
      <c r="Q690" s="22"/>
      <c r="R690" s="22"/>
      <c r="S690" s="13"/>
      <c r="T690" s="48"/>
    </row>
    <row r="691" spans="1:20" ht="65" thickBot="1" x14ac:dyDescent="0.25">
      <c r="A691">
        <f t="shared" si="44"/>
        <v>5</v>
      </c>
      <c r="B691" t="s">
        <v>33</v>
      </c>
      <c r="C691" t="s">
        <v>375</v>
      </c>
      <c r="D691" t="str">
        <f t="shared" si="45"/>
        <v>51a</v>
      </c>
      <c r="E691" t="str">
        <f t="shared" si="46"/>
        <v>Resonera</v>
      </c>
      <c r="F691" t="str">
        <f t="shared" si="47"/>
        <v>5_x5_2x_G_51a</v>
      </c>
      <c r="G691" t="str">
        <f>IFERROR(INDEX(#REF!,MATCH('Kap5-6'!F691,#REF!,0),2),"")</f>
        <v/>
      </c>
      <c r="H691" s="32">
        <v>5</v>
      </c>
      <c r="I691" s="32" t="s">
        <v>254</v>
      </c>
      <c r="J691" s="47"/>
      <c r="K691" s="104" t="s">
        <v>201</v>
      </c>
      <c r="L691" s="43" t="s">
        <v>283</v>
      </c>
      <c r="M691" s="240"/>
      <c r="N691" s="67">
        <v>1</v>
      </c>
      <c r="O691" s="7" t="s">
        <v>283</v>
      </c>
      <c r="P691" s="7" t="s">
        <v>311</v>
      </c>
      <c r="Q691" s="8" t="s">
        <v>1318</v>
      </c>
      <c r="R691" s="8" t="s">
        <v>1319</v>
      </c>
      <c r="S691" s="23" t="s">
        <v>1320</v>
      </c>
      <c r="T691" s="48"/>
    </row>
    <row r="692" spans="1:20" x14ac:dyDescent="0.2">
      <c r="A692">
        <f t="shared" si="44"/>
        <v>5</v>
      </c>
      <c r="B692" t="s">
        <v>33</v>
      </c>
      <c r="C692" t="s">
        <v>375</v>
      </c>
      <c r="D692" t="str">
        <f t="shared" si="45"/>
        <v>51a</v>
      </c>
      <c r="E692" t="str">
        <f t="shared" si="46"/>
        <v>Resonera</v>
      </c>
      <c r="F692" t="str">
        <f t="shared" si="47"/>
        <v>5_x5_2x_G_51a</v>
      </c>
      <c r="G692" t="str">
        <f>IFERROR(INDEX(#REF!,MATCH('Kap5-6'!F692,#REF!,0),2),"")</f>
        <v/>
      </c>
      <c r="H692" s="97"/>
      <c r="I692" s="97"/>
      <c r="J692" s="49"/>
      <c r="K692" s="105"/>
      <c r="L692" s="10"/>
      <c r="M692" s="241"/>
      <c r="N692" s="11"/>
      <c r="O692" s="11"/>
      <c r="P692" s="11"/>
      <c r="Q692" s="12"/>
      <c r="R692" s="12"/>
      <c r="S692" s="9"/>
      <c r="T692" s="48"/>
    </row>
    <row r="693" spans="1:20" ht="17" thickBot="1" x14ac:dyDescent="0.25">
      <c r="A693">
        <f t="shared" si="44"/>
        <v>5</v>
      </c>
      <c r="B693" t="s">
        <v>33</v>
      </c>
      <c r="C693" t="s">
        <v>375</v>
      </c>
      <c r="D693" t="str">
        <f t="shared" si="45"/>
        <v>51a</v>
      </c>
      <c r="E693" t="str">
        <f t="shared" si="46"/>
        <v>Resonera</v>
      </c>
      <c r="F693" t="str">
        <f t="shared" si="47"/>
        <v>5_x5_2x_G_51a</v>
      </c>
      <c r="G693" t="str">
        <f>IFERROR(INDEX(#REF!,MATCH('Kap5-6'!F693,#REF!,0),2),"")</f>
        <v/>
      </c>
      <c r="H693" s="98"/>
      <c r="I693" s="98"/>
      <c r="J693" s="50"/>
      <c r="K693" s="106"/>
      <c r="L693" s="17"/>
      <c r="M693" s="242"/>
      <c r="N693" s="20"/>
      <c r="O693" s="20"/>
      <c r="P693" s="20"/>
      <c r="Q693" s="22"/>
      <c r="R693" s="22"/>
      <c r="S693" s="13"/>
      <c r="T693" s="48"/>
    </row>
    <row r="694" spans="1:20" ht="49" thickBot="1" x14ac:dyDescent="0.25">
      <c r="A694">
        <f t="shared" si="44"/>
        <v>5</v>
      </c>
      <c r="B694" t="s">
        <v>33</v>
      </c>
      <c r="C694" t="s">
        <v>375</v>
      </c>
      <c r="D694" t="str">
        <f t="shared" si="45"/>
        <v>51b</v>
      </c>
      <c r="E694" t="str">
        <f t="shared" si="46"/>
        <v>Resonera</v>
      </c>
      <c r="F694" t="str">
        <f t="shared" si="47"/>
        <v>5_x5_2x_G_51b</v>
      </c>
      <c r="G694" t="str">
        <f>IFERROR(INDEX(#REF!,MATCH('Kap5-6'!F694,#REF!,0),2),"")</f>
        <v/>
      </c>
      <c r="H694" s="32">
        <v>5</v>
      </c>
      <c r="I694" s="32" t="s">
        <v>254</v>
      </c>
      <c r="J694" s="47"/>
      <c r="K694" s="32" t="s">
        <v>202</v>
      </c>
      <c r="L694" s="43" t="s">
        <v>283</v>
      </c>
      <c r="M694" s="240"/>
      <c r="N694" s="7">
        <v>1</v>
      </c>
      <c r="O694" s="7" t="s">
        <v>283</v>
      </c>
      <c r="P694" s="7" t="s">
        <v>304</v>
      </c>
      <c r="Q694" s="8" t="s">
        <v>1321</v>
      </c>
      <c r="R694" s="8" t="s">
        <v>1322</v>
      </c>
      <c r="S694" s="23" t="s">
        <v>1323</v>
      </c>
      <c r="T694" s="48"/>
    </row>
    <row r="695" spans="1:20" x14ac:dyDescent="0.2">
      <c r="A695">
        <f t="shared" si="44"/>
        <v>5</v>
      </c>
      <c r="B695" t="s">
        <v>33</v>
      </c>
      <c r="C695" t="s">
        <v>375</v>
      </c>
      <c r="D695" t="str">
        <f t="shared" si="45"/>
        <v>51b</v>
      </c>
      <c r="E695" t="str">
        <f t="shared" si="46"/>
        <v>Resonera</v>
      </c>
      <c r="F695" t="str">
        <f t="shared" si="47"/>
        <v>5_x5_2x_G_51b</v>
      </c>
      <c r="G695" t="str">
        <f>IFERROR(INDEX(#REF!,MATCH('Kap5-6'!F695,#REF!,0),2),"")</f>
        <v/>
      </c>
      <c r="H695" s="97"/>
      <c r="I695" s="97"/>
      <c r="J695" s="49"/>
      <c r="K695" s="97"/>
      <c r="L695" s="10"/>
      <c r="M695" s="241"/>
      <c r="N695" s="11"/>
      <c r="O695" s="11"/>
      <c r="P695" s="11"/>
      <c r="Q695" s="12"/>
      <c r="R695" s="12"/>
      <c r="S695" s="9"/>
      <c r="T695" s="48"/>
    </row>
    <row r="696" spans="1:20" ht="17" thickBot="1" x14ac:dyDescent="0.25">
      <c r="A696">
        <f t="shared" si="44"/>
        <v>5</v>
      </c>
      <c r="B696" t="s">
        <v>33</v>
      </c>
      <c r="C696" t="s">
        <v>375</v>
      </c>
      <c r="D696" t="str">
        <f t="shared" si="45"/>
        <v>51b</v>
      </c>
      <c r="E696" t="str">
        <f t="shared" si="46"/>
        <v>Resonera</v>
      </c>
      <c r="F696" t="str">
        <f t="shared" si="47"/>
        <v>5_x5_2x_G_51b</v>
      </c>
      <c r="G696" t="str">
        <f>IFERROR(INDEX(#REF!,MATCH('Kap5-6'!F696,#REF!,0),2),"")</f>
        <v/>
      </c>
      <c r="H696" s="98"/>
      <c r="I696" s="98"/>
      <c r="J696" s="50"/>
      <c r="K696" s="98"/>
      <c r="L696" s="17"/>
      <c r="M696" s="242"/>
      <c r="N696" s="20"/>
      <c r="O696" s="20"/>
      <c r="P696" s="20"/>
      <c r="Q696" s="22"/>
      <c r="R696" s="22"/>
      <c r="S696" s="13"/>
      <c r="T696" s="48"/>
    </row>
    <row r="697" spans="1:20" ht="49" thickBot="1" x14ac:dyDescent="0.25">
      <c r="A697">
        <f t="shared" si="44"/>
        <v>5</v>
      </c>
      <c r="B697" t="s">
        <v>33</v>
      </c>
      <c r="C697" t="s">
        <v>375</v>
      </c>
      <c r="D697" t="str">
        <f t="shared" si="45"/>
        <v>52a</v>
      </c>
      <c r="E697" t="str">
        <f t="shared" si="46"/>
        <v>Resonera</v>
      </c>
      <c r="F697" t="str">
        <f t="shared" si="47"/>
        <v>5_x5_2x_G_52a</v>
      </c>
      <c r="G697" t="str">
        <f>IFERROR(INDEX(#REF!,MATCH('Kap5-6'!F697,#REF!,0),2),"")</f>
        <v/>
      </c>
      <c r="H697" s="32">
        <v>5</v>
      </c>
      <c r="I697" s="32" t="s">
        <v>254</v>
      </c>
      <c r="J697" s="47"/>
      <c r="K697" s="32" t="s">
        <v>203</v>
      </c>
      <c r="L697" s="43" t="s">
        <v>283</v>
      </c>
      <c r="M697" s="240"/>
      <c r="N697" s="7">
        <v>1</v>
      </c>
      <c r="O697" s="7" t="s">
        <v>283</v>
      </c>
      <c r="P697" s="7" t="s">
        <v>311</v>
      </c>
      <c r="Q697" s="8" t="s">
        <v>1324</v>
      </c>
      <c r="R697" s="8" t="s">
        <v>1325</v>
      </c>
      <c r="S697" s="23" t="s">
        <v>1326</v>
      </c>
      <c r="T697" s="48"/>
    </row>
    <row r="698" spans="1:20" x14ac:dyDescent="0.2">
      <c r="A698">
        <f t="shared" si="44"/>
        <v>5</v>
      </c>
      <c r="B698" t="s">
        <v>33</v>
      </c>
      <c r="C698" t="s">
        <v>375</v>
      </c>
      <c r="D698" t="str">
        <f t="shared" si="45"/>
        <v>52a</v>
      </c>
      <c r="E698" t="str">
        <f t="shared" si="46"/>
        <v>Resonera</v>
      </c>
      <c r="F698" t="str">
        <f t="shared" si="47"/>
        <v>5_x5_2x_G_52a</v>
      </c>
      <c r="G698" t="str">
        <f>IFERROR(INDEX(#REF!,MATCH('Kap5-6'!F698,#REF!,0),2),"")</f>
        <v/>
      </c>
      <c r="H698" s="97"/>
      <c r="I698" s="97"/>
      <c r="J698" s="49"/>
      <c r="K698" s="97"/>
      <c r="L698" s="10"/>
      <c r="M698" s="241"/>
      <c r="N698" s="11"/>
      <c r="O698" s="11"/>
      <c r="P698" s="11"/>
      <c r="Q698" s="12"/>
      <c r="R698" s="12"/>
      <c r="S698" s="9"/>
      <c r="T698" s="48"/>
    </row>
    <row r="699" spans="1:20" ht="17" thickBot="1" x14ac:dyDescent="0.25">
      <c r="A699">
        <f t="shared" si="44"/>
        <v>5</v>
      </c>
      <c r="B699" t="s">
        <v>33</v>
      </c>
      <c r="C699" t="s">
        <v>375</v>
      </c>
      <c r="D699" t="str">
        <f t="shared" si="45"/>
        <v>52a</v>
      </c>
      <c r="E699" t="str">
        <f t="shared" si="46"/>
        <v>Resonera</v>
      </c>
      <c r="F699" t="str">
        <f t="shared" si="47"/>
        <v>5_x5_2x_G_52a</v>
      </c>
      <c r="G699" t="str">
        <f>IFERROR(INDEX(#REF!,MATCH('Kap5-6'!F699,#REF!,0),2),"")</f>
        <v/>
      </c>
      <c r="H699" s="98"/>
      <c r="I699" s="98"/>
      <c r="J699" s="50"/>
      <c r="K699" s="98"/>
      <c r="L699" s="17"/>
      <c r="M699" s="242"/>
      <c r="N699" s="20"/>
      <c r="O699" s="20"/>
      <c r="P699" s="20"/>
      <c r="Q699" s="22"/>
      <c r="R699" s="22"/>
      <c r="S699" s="13"/>
      <c r="T699" s="48"/>
    </row>
    <row r="700" spans="1:20" ht="33" thickBot="1" x14ac:dyDescent="0.25">
      <c r="A700">
        <f t="shared" si="44"/>
        <v>5</v>
      </c>
      <c r="B700" t="s">
        <v>33</v>
      </c>
      <c r="C700" t="s">
        <v>375</v>
      </c>
      <c r="D700" t="str">
        <f t="shared" si="45"/>
        <v>52b</v>
      </c>
      <c r="E700" t="str">
        <f t="shared" si="46"/>
        <v>Resonera</v>
      </c>
      <c r="F700" t="str">
        <f t="shared" si="47"/>
        <v>5_x5_2x_G_52b</v>
      </c>
      <c r="G700" t="str">
        <f>IFERROR(INDEX(#REF!,MATCH('Kap5-6'!F700,#REF!,0),2),"")</f>
        <v/>
      </c>
      <c r="H700" s="32">
        <v>5</v>
      </c>
      <c r="I700" s="32" t="s">
        <v>254</v>
      </c>
      <c r="J700" s="47"/>
      <c r="K700" s="32" t="s">
        <v>204</v>
      </c>
      <c r="L700" s="43" t="s">
        <v>283</v>
      </c>
      <c r="M700" s="240"/>
      <c r="N700" s="7">
        <v>1</v>
      </c>
      <c r="O700" s="7" t="s">
        <v>283</v>
      </c>
      <c r="P700" s="7" t="s">
        <v>304</v>
      </c>
      <c r="Q700" s="8" t="s">
        <v>1327</v>
      </c>
      <c r="R700" s="8" t="s">
        <v>1328</v>
      </c>
      <c r="S700" s="23" t="s">
        <v>1329</v>
      </c>
      <c r="T700" s="48"/>
    </row>
    <row r="701" spans="1:20" x14ac:dyDescent="0.2">
      <c r="A701">
        <f t="shared" si="44"/>
        <v>5</v>
      </c>
      <c r="B701" t="s">
        <v>33</v>
      </c>
      <c r="C701" t="s">
        <v>375</v>
      </c>
      <c r="D701" t="str">
        <f t="shared" si="45"/>
        <v>52b</v>
      </c>
      <c r="E701" t="str">
        <f t="shared" si="46"/>
        <v>Resonera</v>
      </c>
      <c r="F701" t="str">
        <f t="shared" si="47"/>
        <v>5_x5_2x_G_52b</v>
      </c>
      <c r="G701" t="str">
        <f>IFERROR(INDEX(#REF!,MATCH('Kap5-6'!F701,#REF!,0),2),"")</f>
        <v/>
      </c>
      <c r="H701" s="97"/>
      <c r="I701" s="97"/>
      <c r="J701" s="49"/>
      <c r="K701" s="97"/>
      <c r="L701" s="10"/>
      <c r="M701" s="241"/>
      <c r="N701" s="11"/>
      <c r="O701" s="11"/>
      <c r="P701" s="11"/>
      <c r="Q701" s="12"/>
      <c r="R701" s="12"/>
      <c r="S701" s="9"/>
      <c r="T701" s="48"/>
    </row>
    <row r="702" spans="1:20" ht="17" thickBot="1" x14ac:dyDescent="0.25">
      <c r="A702">
        <f t="shared" si="44"/>
        <v>5</v>
      </c>
      <c r="B702" t="s">
        <v>33</v>
      </c>
      <c r="C702" t="s">
        <v>375</v>
      </c>
      <c r="D702" t="str">
        <f t="shared" si="45"/>
        <v>52b</v>
      </c>
      <c r="E702" t="str">
        <f t="shared" si="46"/>
        <v>Resonera</v>
      </c>
      <c r="F702" t="str">
        <f t="shared" si="47"/>
        <v>5_x5_2x_G_52b</v>
      </c>
      <c r="G702" t="str">
        <f>IFERROR(INDEX(#REF!,MATCH('Kap5-6'!F702,#REF!,0),2),"")</f>
        <v/>
      </c>
      <c r="H702" s="98"/>
      <c r="I702" s="98"/>
      <c r="J702" s="50"/>
      <c r="K702" s="98"/>
      <c r="L702" s="17"/>
      <c r="M702" s="242"/>
      <c r="N702" s="20"/>
      <c r="O702" s="20"/>
      <c r="P702" s="20"/>
      <c r="Q702" s="22"/>
      <c r="R702" s="22"/>
      <c r="S702" s="13"/>
      <c r="T702" s="48"/>
    </row>
    <row r="703" spans="1:20" ht="33" thickBot="1" x14ac:dyDescent="0.25">
      <c r="A703">
        <f t="shared" si="44"/>
        <v>5</v>
      </c>
      <c r="B703" t="s">
        <v>33</v>
      </c>
      <c r="C703" t="s">
        <v>375</v>
      </c>
      <c r="D703" t="str">
        <f t="shared" si="45"/>
        <v>52c</v>
      </c>
      <c r="E703" t="str">
        <f t="shared" si="46"/>
        <v>Resonera</v>
      </c>
      <c r="F703" t="str">
        <f t="shared" si="47"/>
        <v>5_x5_2x_G_52c</v>
      </c>
      <c r="G703" t="str">
        <f>IFERROR(INDEX(#REF!,MATCH('Kap5-6'!F703,#REF!,0),2),"")</f>
        <v/>
      </c>
      <c r="H703" s="32">
        <v>5</v>
      </c>
      <c r="I703" s="32" t="s">
        <v>254</v>
      </c>
      <c r="J703" s="47"/>
      <c r="K703" s="32" t="s">
        <v>205</v>
      </c>
      <c r="L703" s="43" t="s">
        <v>283</v>
      </c>
      <c r="M703" s="240"/>
      <c r="N703" s="7">
        <v>1</v>
      </c>
      <c r="O703" s="7" t="s">
        <v>283</v>
      </c>
      <c r="P703" s="7" t="s">
        <v>304</v>
      </c>
      <c r="Q703" s="8" t="s">
        <v>1330</v>
      </c>
      <c r="R703" s="8" t="s">
        <v>1331</v>
      </c>
      <c r="S703" s="23" t="s">
        <v>1332</v>
      </c>
      <c r="T703" s="48"/>
    </row>
    <row r="704" spans="1:20" x14ac:dyDescent="0.2">
      <c r="A704">
        <f t="shared" si="44"/>
        <v>5</v>
      </c>
      <c r="B704" t="s">
        <v>33</v>
      </c>
      <c r="C704" t="s">
        <v>375</v>
      </c>
      <c r="D704" t="str">
        <f t="shared" si="45"/>
        <v>52c</v>
      </c>
      <c r="E704" t="str">
        <f t="shared" si="46"/>
        <v>Resonera</v>
      </c>
      <c r="F704" t="str">
        <f t="shared" si="47"/>
        <v>5_x5_2x_G_52c</v>
      </c>
      <c r="G704" t="str">
        <f>IFERROR(INDEX(#REF!,MATCH('Kap5-6'!F704,#REF!,0),2),"")</f>
        <v/>
      </c>
      <c r="H704" s="97"/>
      <c r="I704" s="97"/>
      <c r="J704" s="49"/>
      <c r="K704" s="97"/>
      <c r="L704" s="10"/>
      <c r="M704" s="241"/>
      <c r="N704" s="11"/>
      <c r="O704" s="11"/>
      <c r="P704" s="11"/>
      <c r="Q704" s="12"/>
      <c r="R704" s="12"/>
      <c r="S704" s="9"/>
      <c r="T704" s="48"/>
    </row>
    <row r="705" spans="1:20" ht="17" thickBot="1" x14ac:dyDescent="0.25">
      <c r="A705">
        <f t="shared" si="44"/>
        <v>5</v>
      </c>
      <c r="B705" t="s">
        <v>33</v>
      </c>
      <c r="C705" t="s">
        <v>375</v>
      </c>
      <c r="D705" t="str">
        <f t="shared" si="45"/>
        <v>52c</v>
      </c>
      <c r="E705" t="str">
        <f t="shared" si="46"/>
        <v>Resonera</v>
      </c>
      <c r="F705" t="str">
        <f t="shared" si="47"/>
        <v>5_x5_2x_G_52c</v>
      </c>
      <c r="G705" t="str">
        <f>IFERROR(INDEX(#REF!,MATCH('Kap5-6'!F705,#REF!,0),2),"")</f>
        <v/>
      </c>
      <c r="H705" s="98"/>
      <c r="I705" s="98"/>
      <c r="J705" s="50"/>
      <c r="K705" s="98"/>
      <c r="L705" s="17"/>
      <c r="M705" s="242"/>
      <c r="N705" s="20"/>
      <c r="O705" s="20"/>
      <c r="P705" s="20"/>
      <c r="Q705" s="22"/>
      <c r="R705" s="22"/>
      <c r="S705" s="13"/>
      <c r="T705" s="48"/>
    </row>
    <row r="706" spans="1:20" ht="49" thickBot="1" x14ac:dyDescent="0.25">
      <c r="A706">
        <f t="shared" ref="A706:A769" si="48">IF(H706="",A705,H706)</f>
        <v>5</v>
      </c>
      <c r="B706" t="s">
        <v>33</v>
      </c>
      <c r="C706" t="s">
        <v>375</v>
      </c>
      <c r="D706">
        <f t="shared" ref="D706:D769" si="49">IF(K706="",D705,K706)</f>
        <v>53</v>
      </c>
      <c r="E706" t="str">
        <f t="shared" ref="E706:E769" si="50">IF(L706="",E705,L706)</f>
        <v>Resonera</v>
      </c>
      <c r="F706" t="str">
        <f t="shared" si="47"/>
        <v>5_x5_2x_G_53</v>
      </c>
      <c r="G706" t="str">
        <f>IFERROR(INDEX(#REF!,MATCH('Kap5-6'!F706,#REF!,0),2),"")</f>
        <v/>
      </c>
      <c r="H706" s="32">
        <v>5</v>
      </c>
      <c r="I706" s="32" t="s">
        <v>254</v>
      </c>
      <c r="J706" s="47"/>
      <c r="K706" s="32">
        <v>53</v>
      </c>
      <c r="L706" s="43" t="s">
        <v>283</v>
      </c>
      <c r="M706" s="240"/>
      <c r="N706" s="7">
        <v>1</v>
      </c>
      <c r="O706" s="7" t="s">
        <v>283</v>
      </c>
      <c r="P706" s="7" t="s">
        <v>304</v>
      </c>
      <c r="Q706" s="8" t="s">
        <v>1333</v>
      </c>
      <c r="R706" s="8" t="s">
        <v>1334</v>
      </c>
      <c r="S706" s="23" t="s">
        <v>1335</v>
      </c>
      <c r="T706" s="48"/>
    </row>
    <row r="707" spans="1:20" x14ac:dyDescent="0.2">
      <c r="A707">
        <f t="shared" si="48"/>
        <v>5</v>
      </c>
      <c r="B707" t="s">
        <v>33</v>
      </c>
      <c r="C707" t="s">
        <v>375</v>
      </c>
      <c r="D707">
        <f t="shared" si="49"/>
        <v>53</v>
      </c>
      <c r="E707" t="str">
        <f t="shared" si="50"/>
        <v>Resonera</v>
      </c>
      <c r="F707" t="str">
        <f t="shared" ref="F707:F770" si="51">A707&amp;"_"&amp;C707&amp;"_"&amp;B707&amp;"_"&amp;D707</f>
        <v>5_x5_2x_G_53</v>
      </c>
      <c r="G707" t="str">
        <f>IFERROR(INDEX(#REF!,MATCH('Kap5-6'!F707,#REF!,0),2),"")</f>
        <v/>
      </c>
      <c r="H707" s="97"/>
      <c r="I707" s="97"/>
      <c r="J707" s="49"/>
      <c r="K707" s="97"/>
      <c r="L707" s="10"/>
      <c r="M707" s="241"/>
      <c r="N707" s="11"/>
      <c r="O707" s="11"/>
      <c r="P707" s="11"/>
      <c r="Q707" s="12"/>
      <c r="R707" s="12"/>
      <c r="S707" s="9"/>
      <c r="T707" s="48"/>
    </row>
    <row r="708" spans="1:20" ht="17" thickBot="1" x14ac:dyDescent="0.25">
      <c r="A708">
        <f t="shared" si="48"/>
        <v>5</v>
      </c>
      <c r="B708" t="s">
        <v>33</v>
      </c>
      <c r="C708" t="s">
        <v>375</v>
      </c>
      <c r="D708">
        <f t="shared" si="49"/>
        <v>53</v>
      </c>
      <c r="E708" t="str">
        <f t="shared" si="50"/>
        <v>Resonera</v>
      </c>
      <c r="F708" t="str">
        <f t="shared" si="51"/>
        <v>5_x5_2x_G_53</v>
      </c>
      <c r="G708" t="str">
        <f>IFERROR(INDEX(#REF!,MATCH('Kap5-6'!F708,#REF!,0),2),"")</f>
        <v/>
      </c>
      <c r="H708" s="98"/>
      <c r="I708" s="98"/>
      <c r="J708" s="50"/>
      <c r="K708" s="98"/>
      <c r="L708" s="17"/>
      <c r="M708" s="242"/>
      <c r="N708" s="20"/>
      <c r="O708" s="20"/>
      <c r="P708" s="20"/>
      <c r="Q708" s="22"/>
      <c r="R708" s="22"/>
      <c r="S708" s="13"/>
      <c r="T708" s="48"/>
    </row>
    <row r="709" spans="1:20" ht="33" thickBot="1" x14ac:dyDescent="0.25">
      <c r="A709">
        <f t="shared" si="48"/>
        <v>5</v>
      </c>
      <c r="B709" t="s">
        <v>33</v>
      </c>
      <c r="C709" t="s">
        <v>375</v>
      </c>
      <c r="D709" t="str">
        <f t="shared" si="49"/>
        <v>54a</v>
      </c>
      <c r="E709" t="str">
        <f t="shared" si="50"/>
        <v>Resonera</v>
      </c>
      <c r="F709" t="str">
        <f t="shared" si="51"/>
        <v>5_x5_2x_G_54a</v>
      </c>
      <c r="G709" t="str">
        <f>IFERROR(INDEX(#REF!,MATCH('Kap5-6'!F709,#REF!,0),2),"")</f>
        <v/>
      </c>
      <c r="H709" s="32">
        <v>5</v>
      </c>
      <c r="I709" s="32" t="s">
        <v>254</v>
      </c>
      <c r="J709" s="47"/>
      <c r="K709" s="32" t="s">
        <v>206</v>
      </c>
      <c r="L709" s="43" t="s">
        <v>283</v>
      </c>
      <c r="M709" s="240"/>
      <c r="N709" s="7">
        <v>1</v>
      </c>
      <c r="O709" s="7" t="s">
        <v>283</v>
      </c>
      <c r="P709" s="7" t="s">
        <v>304</v>
      </c>
      <c r="Q709" s="8" t="s">
        <v>1336</v>
      </c>
      <c r="R709" s="8">
        <v>9</v>
      </c>
      <c r="S709" s="23" t="s">
        <v>1337</v>
      </c>
      <c r="T709" s="48"/>
    </row>
    <row r="710" spans="1:20" ht="48" x14ac:dyDescent="0.2">
      <c r="A710">
        <f t="shared" si="48"/>
        <v>5</v>
      </c>
      <c r="B710" t="s">
        <v>33</v>
      </c>
      <c r="C710" t="s">
        <v>375</v>
      </c>
      <c r="D710" t="str">
        <f t="shared" si="49"/>
        <v>54a</v>
      </c>
      <c r="E710" t="str">
        <f t="shared" si="50"/>
        <v>Resonera</v>
      </c>
      <c r="F710" t="str">
        <f t="shared" si="51"/>
        <v>5_x5_2x_G_54a</v>
      </c>
      <c r="G710" t="str">
        <f>IFERROR(INDEX(#REF!,MATCH('Kap5-6'!F710,#REF!,0),2),"")</f>
        <v/>
      </c>
      <c r="H710" s="97"/>
      <c r="I710" s="97"/>
      <c r="J710" s="49"/>
      <c r="K710" s="97"/>
      <c r="L710" s="10"/>
      <c r="M710" s="241"/>
      <c r="N710" s="11">
        <v>2</v>
      </c>
      <c r="O710" s="11" t="s">
        <v>283</v>
      </c>
      <c r="P710" s="11" t="s">
        <v>304</v>
      </c>
      <c r="Q710" s="12" t="s">
        <v>1338</v>
      </c>
      <c r="R710" s="12">
        <v>2</v>
      </c>
      <c r="S710" s="9" t="s">
        <v>1339</v>
      </c>
      <c r="T710" s="48"/>
    </row>
    <row r="711" spans="1:20" ht="17" thickBot="1" x14ac:dyDescent="0.25">
      <c r="A711">
        <f t="shared" si="48"/>
        <v>5</v>
      </c>
      <c r="B711" t="s">
        <v>33</v>
      </c>
      <c r="C711" t="s">
        <v>375</v>
      </c>
      <c r="D711" t="str">
        <f t="shared" si="49"/>
        <v>54a</v>
      </c>
      <c r="E711" t="str">
        <f t="shared" si="50"/>
        <v>Resonera</v>
      </c>
      <c r="F711" t="str">
        <f t="shared" si="51"/>
        <v>5_x5_2x_G_54a</v>
      </c>
      <c r="G711" t="str">
        <f>IFERROR(INDEX(#REF!,MATCH('Kap5-6'!F711,#REF!,0),2),"")</f>
        <v/>
      </c>
      <c r="H711" s="98"/>
      <c r="I711" s="98"/>
      <c r="J711" s="50"/>
      <c r="K711" s="98"/>
      <c r="L711" s="17"/>
      <c r="M711" s="242"/>
      <c r="N711" s="20"/>
      <c r="O711" s="20"/>
      <c r="P711" s="20"/>
      <c r="Q711" s="22"/>
      <c r="R711" s="22"/>
      <c r="S711" s="13"/>
      <c r="T711" s="48"/>
    </row>
    <row r="712" spans="1:20" ht="33" thickBot="1" x14ac:dyDescent="0.25">
      <c r="A712">
        <f t="shared" si="48"/>
        <v>5</v>
      </c>
      <c r="B712" t="s">
        <v>33</v>
      </c>
      <c r="C712" t="s">
        <v>375</v>
      </c>
      <c r="D712" t="str">
        <f t="shared" si="49"/>
        <v>54b</v>
      </c>
      <c r="E712" t="str">
        <f t="shared" si="50"/>
        <v>Resonera</v>
      </c>
      <c r="F712" t="str">
        <f t="shared" si="51"/>
        <v>5_x5_2x_G_54b</v>
      </c>
      <c r="G712" t="str">
        <f>IFERROR(INDEX(#REF!,MATCH('Kap5-6'!F712,#REF!,0),2),"")</f>
        <v/>
      </c>
      <c r="H712" s="32">
        <v>5</v>
      </c>
      <c r="I712" s="32" t="s">
        <v>254</v>
      </c>
      <c r="J712" s="47"/>
      <c r="K712" s="32" t="s">
        <v>207</v>
      </c>
      <c r="L712" s="43" t="s">
        <v>283</v>
      </c>
      <c r="M712" s="240"/>
      <c r="N712" s="7">
        <v>1</v>
      </c>
      <c r="O712" s="7" t="s">
        <v>283</v>
      </c>
      <c r="P712" s="7" t="s">
        <v>304</v>
      </c>
      <c r="Q712" s="8" t="s">
        <v>1340</v>
      </c>
      <c r="R712" s="8">
        <v>4</v>
      </c>
      <c r="S712" s="23" t="s">
        <v>1341</v>
      </c>
      <c r="T712" s="48"/>
    </row>
    <row r="713" spans="1:20" ht="32" x14ac:dyDescent="0.2">
      <c r="A713">
        <f t="shared" si="48"/>
        <v>5</v>
      </c>
      <c r="B713" t="s">
        <v>33</v>
      </c>
      <c r="C713" t="s">
        <v>375</v>
      </c>
      <c r="D713" t="str">
        <f t="shared" si="49"/>
        <v>54b</v>
      </c>
      <c r="E713" t="str">
        <f t="shared" si="50"/>
        <v>Resonera</v>
      </c>
      <c r="F713" t="str">
        <f t="shared" si="51"/>
        <v>5_x5_2x_G_54b</v>
      </c>
      <c r="G713" t="str">
        <f>IFERROR(INDEX(#REF!,MATCH('Kap5-6'!F713,#REF!,0),2),"")</f>
        <v/>
      </c>
      <c r="H713" s="97"/>
      <c r="I713" s="97"/>
      <c r="J713" s="49"/>
      <c r="K713" s="97"/>
      <c r="L713" s="10"/>
      <c r="M713" s="241"/>
      <c r="N713" s="11">
        <v>2</v>
      </c>
      <c r="O713" s="11" t="s">
        <v>283</v>
      </c>
      <c r="P713" s="11" t="s">
        <v>304</v>
      </c>
      <c r="Q713" s="12" t="s">
        <v>1342</v>
      </c>
      <c r="R713" s="12">
        <v>8</v>
      </c>
      <c r="S713" s="9" t="s">
        <v>1343</v>
      </c>
      <c r="T713" s="48"/>
    </row>
    <row r="714" spans="1:20" ht="49" thickBot="1" x14ac:dyDescent="0.25">
      <c r="A714">
        <f t="shared" si="48"/>
        <v>5</v>
      </c>
      <c r="B714" t="s">
        <v>33</v>
      </c>
      <c r="C714" t="s">
        <v>375</v>
      </c>
      <c r="D714" t="str">
        <f t="shared" si="49"/>
        <v>54b</v>
      </c>
      <c r="E714" t="str">
        <f t="shared" si="50"/>
        <v>Resonera</v>
      </c>
      <c r="F714" t="str">
        <f t="shared" si="51"/>
        <v>5_x5_2x_G_54b</v>
      </c>
      <c r="G714" t="str">
        <f>IFERROR(INDEX(#REF!,MATCH('Kap5-6'!F714,#REF!,0),2),"")</f>
        <v/>
      </c>
      <c r="H714" s="98"/>
      <c r="I714" s="98"/>
      <c r="J714" s="50"/>
      <c r="K714" s="98"/>
      <c r="L714" s="17"/>
      <c r="M714" s="242"/>
      <c r="N714" s="20">
        <v>3</v>
      </c>
      <c r="O714" s="20" t="s">
        <v>283</v>
      </c>
      <c r="P714" s="20" t="s">
        <v>304</v>
      </c>
      <c r="Q714" s="12" t="s">
        <v>1344</v>
      </c>
      <c r="R714" s="22">
        <v>3</v>
      </c>
      <c r="S714" s="13" t="s">
        <v>1345</v>
      </c>
      <c r="T714" s="48"/>
    </row>
    <row r="715" spans="1:20" ht="33" thickBot="1" x14ac:dyDescent="0.25">
      <c r="A715">
        <f t="shared" si="48"/>
        <v>5</v>
      </c>
      <c r="B715" t="s">
        <v>33</v>
      </c>
      <c r="C715" t="s">
        <v>375</v>
      </c>
      <c r="D715" t="str">
        <f t="shared" si="49"/>
        <v>54c</v>
      </c>
      <c r="E715" t="str">
        <f t="shared" si="50"/>
        <v>Resonera</v>
      </c>
      <c r="F715" t="str">
        <f t="shared" si="51"/>
        <v>5_x5_2x_G_54c</v>
      </c>
      <c r="G715" t="str">
        <f>IFERROR(INDEX(#REF!,MATCH('Kap5-6'!F715,#REF!,0),2),"")</f>
        <v/>
      </c>
      <c r="H715" s="32">
        <v>5</v>
      </c>
      <c r="I715" s="32" t="s">
        <v>254</v>
      </c>
      <c r="J715" s="47"/>
      <c r="K715" s="32" t="s">
        <v>208</v>
      </c>
      <c r="L715" s="43" t="s">
        <v>283</v>
      </c>
      <c r="M715" s="240"/>
      <c r="N715" s="7">
        <v>1</v>
      </c>
      <c r="O715" s="7" t="s">
        <v>283</v>
      </c>
      <c r="P715" s="7" t="s">
        <v>304</v>
      </c>
      <c r="Q715" s="8" t="s">
        <v>1346</v>
      </c>
      <c r="R715" s="8">
        <v>16</v>
      </c>
      <c r="S715" s="23" t="s">
        <v>1347</v>
      </c>
      <c r="T715" s="48"/>
    </row>
    <row r="716" spans="1:20" ht="32" x14ac:dyDescent="0.2">
      <c r="A716">
        <f t="shared" si="48"/>
        <v>5</v>
      </c>
      <c r="B716" t="s">
        <v>33</v>
      </c>
      <c r="C716" t="s">
        <v>375</v>
      </c>
      <c r="D716" t="str">
        <f t="shared" si="49"/>
        <v>54c</v>
      </c>
      <c r="E716" t="str">
        <f t="shared" si="50"/>
        <v>Resonera</v>
      </c>
      <c r="F716" t="str">
        <f t="shared" si="51"/>
        <v>5_x5_2x_G_54c</v>
      </c>
      <c r="G716" t="str">
        <f>IFERROR(INDEX(#REF!,MATCH('Kap5-6'!F716,#REF!,0),2),"")</f>
        <v/>
      </c>
      <c r="H716" s="97"/>
      <c r="I716" s="97"/>
      <c r="J716" s="49"/>
      <c r="K716" s="97"/>
      <c r="L716" s="10"/>
      <c r="M716" s="241"/>
      <c r="N716" s="11">
        <v>2</v>
      </c>
      <c r="O716" s="11" t="s">
        <v>283</v>
      </c>
      <c r="P716" s="11" t="s">
        <v>304</v>
      </c>
      <c r="Q716" s="12" t="s">
        <v>740</v>
      </c>
      <c r="R716" s="12">
        <v>4</v>
      </c>
      <c r="S716" s="9" t="s">
        <v>1348</v>
      </c>
      <c r="T716" s="48"/>
    </row>
    <row r="717" spans="1:20" ht="17" thickBot="1" x14ac:dyDescent="0.25">
      <c r="A717">
        <f t="shared" si="48"/>
        <v>5</v>
      </c>
      <c r="B717" t="s">
        <v>33</v>
      </c>
      <c r="C717" t="s">
        <v>375</v>
      </c>
      <c r="D717" t="str">
        <f t="shared" si="49"/>
        <v>54c</v>
      </c>
      <c r="E717" t="str">
        <f t="shared" si="50"/>
        <v>Resonera</v>
      </c>
      <c r="F717" t="str">
        <f t="shared" si="51"/>
        <v>5_x5_2x_G_54c</v>
      </c>
      <c r="G717" t="str">
        <f>IFERROR(INDEX(#REF!,MATCH('Kap5-6'!F717,#REF!,0),2),"")</f>
        <v/>
      </c>
      <c r="H717" s="98"/>
      <c r="I717" s="98"/>
      <c r="J717" s="50"/>
      <c r="K717" s="98"/>
      <c r="L717" s="17"/>
      <c r="M717" s="242"/>
      <c r="N717" s="20"/>
      <c r="O717" s="20"/>
      <c r="P717" s="20"/>
      <c r="Q717" s="22"/>
      <c r="R717" s="22"/>
      <c r="S717" s="13"/>
      <c r="T717" s="48"/>
    </row>
    <row r="718" spans="1:20" ht="33" thickBot="1" x14ac:dyDescent="0.25">
      <c r="A718">
        <f t="shared" si="48"/>
        <v>5</v>
      </c>
      <c r="B718" t="s">
        <v>33</v>
      </c>
      <c r="C718" t="s">
        <v>375</v>
      </c>
      <c r="D718" t="str">
        <f t="shared" si="49"/>
        <v>55a</v>
      </c>
      <c r="E718" t="str">
        <f t="shared" si="50"/>
        <v>Resonera</v>
      </c>
      <c r="F718" t="str">
        <f t="shared" si="51"/>
        <v>5_x5_2x_G_55a</v>
      </c>
      <c r="G718" t="str">
        <f>IFERROR(INDEX(#REF!,MATCH('Kap5-6'!F718,#REF!,0),2),"")</f>
        <v/>
      </c>
      <c r="H718" s="32">
        <v>5</v>
      </c>
      <c r="I718" s="32" t="s">
        <v>254</v>
      </c>
      <c r="J718" s="47"/>
      <c r="K718" s="32" t="s">
        <v>209</v>
      </c>
      <c r="L718" s="43" t="s">
        <v>283</v>
      </c>
      <c r="M718" s="240"/>
      <c r="N718" s="7">
        <v>1</v>
      </c>
      <c r="O718" s="7" t="s">
        <v>283</v>
      </c>
      <c r="P718" s="7" t="s">
        <v>304</v>
      </c>
      <c r="Q718" s="8" t="s">
        <v>1349</v>
      </c>
      <c r="R718" s="8" t="s">
        <v>1350</v>
      </c>
      <c r="S718" s="23" t="s">
        <v>1351</v>
      </c>
      <c r="T718" s="48"/>
    </row>
    <row r="719" spans="1:20" x14ac:dyDescent="0.2">
      <c r="A719">
        <f t="shared" si="48"/>
        <v>5</v>
      </c>
      <c r="B719" t="s">
        <v>33</v>
      </c>
      <c r="C719" t="s">
        <v>375</v>
      </c>
      <c r="D719" t="str">
        <f t="shared" si="49"/>
        <v>55a</v>
      </c>
      <c r="E719" t="str">
        <f t="shared" si="50"/>
        <v>Resonera</v>
      </c>
      <c r="F719" t="str">
        <f t="shared" si="51"/>
        <v>5_x5_2x_G_55a</v>
      </c>
      <c r="G719" t="str">
        <f>IFERROR(INDEX(#REF!,MATCH('Kap5-6'!F719,#REF!,0),2),"")</f>
        <v/>
      </c>
      <c r="H719" s="97"/>
      <c r="I719" s="97"/>
      <c r="J719" s="49"/>
      <c r="K719" s="97"/>
      <c r="L719" s="10"/>
      <c r="M719" s="241"/>
      <c r="N719" s="11"/>
      <c r="O719" s="11"/>
      <c r="P719" s="11"/>
      <c r="Q719" s="12"/>
      <c r="R719" s="12"/>
      <c r="S719" s="9"/>
      <c r="T719" s="48"/>
    </row>
    <row r="720" spans="1:20" ht="17" thickBot="1" x14ac:dyDescent="0.25">
      <c r="A720">
        <f t="shared" si="48"/>
        <v>5</v>
      </c>
      <c r="B720" t="s">
        <v>33</v>
      </c>
      <c r="C720" t="s">
        <v>375</v>
      </c>
      <c r="D720" t="str">
        <f t="shared" si="49"/>
        <v>55a</v>
      </c>
      <c r="E720" t="str">
        <f t="shared" si="50"/>
        <v>Resonera</v>
      </c>
      <c r="F720" t="str">
        <f t="shared" si="51"/>
        <v>5_x5_2x_G_55a</v>
      </c>
      <c r="G720" t="str">
        <f>IFERROR(INDEX(#REF!,MATCH('Kap5-6'!F720,#REF!,0),2),"")</f>
        <v/>
      </c>
      <c r="H720" s="98"/>
      <c r="I720" s="98"/>
      <c r="J720" s="50"/>
      <c r="K720" s="98"/>
      <c r="L720" s="17"/>
      <c r="M720" s="242"/>
      <c r="N720" s="20"/>
      <c r="O720" s="20"/>
      <c r="P720" s="20"/>
      <c r="Q720" s="22"/>
      <c r="R720" s="22"/>
      <c r="S720" s="13"/>
      <c r="T720" s="48"/>
    </row>
    <row r="721" spans="1:20" ht="33" thickBot="1" x14ac:dyDescent="0.25">
      <c r="A721">
        <f t="shared" si="48"/>
        <v>5</v>
      </c>
      <c r="B721" t="s">
        <v>33</v>
      </c>
      <c r="C721" t="s">
        <v>375</v>
      </c>
      <c r="D721" t="str">
        <f t="shared" si="49"/>
        <v>55b</v>
      </c>
      <c r="E721" t="str">
        <f t="shared" si="50"/>
        <v>Resonera</v>
      </c>
      <c r="F721" t="str">
        <f t="shared" si="51"/>
        <v>5_x5_2x_G_55b</v>
      </c>
      <c r="G721" t="str">
        <f>IFERROR(INDEX(#REF!,MATCH('Kap5-6'!F721,#REF!,0),2),"")</f>
        <v/>
      </c>
      <c r="H721" s="32">
        <v>5</v>
      </c>
      <c r="I721" s="32" t="s">
        <v>254</v>
      </c>
      <c r="J721" s="47"/>
      <c r="K721" s="32" t="s">
        <v>210</v>
      </c>
      <c r="L721" s="43" t="s">
        <v>283</v>
      </c>
      <c r="M721" s="240"/>
      <c r="N721" s="7">
        <v>1</v>
      </c>
      <c r="O721" s="7" t="s">
        <v>283</v>
      </c>
      <c r="P721" s="7" t="s">
        <v>304</v>
      </c>
      <c r="Q721" s="8" t="s">
        <v>1352</v>
      </c>
      <c r="R721" s="8">
        <v>5</v>
      </c>
      <c r="S721" s="23" t="s">
        <v>1353</v>
      </c>
      <c r="T721" s="48"/>
    </row>
    <row r="722" spans="1:20" ht="32" x14ac:dyDescent="0.2">
      <c r="A722">
        <f t="shared" si="48"/>
        <v>5</v>
      </c>
      <c r="B722" t="s">
        <v>33</v>
      </c>
      <c r="C722" t="s">
        <v>375</v>
      </c>
      <c r="D722" t="str">
        <f t="shared" si="49"/>
        <v>55b</v>
      </c>
      <c r="E722" t="str">
        <f t="shared" si="50"/>
        <v>Resonera</v>
      </c>
      <c r="F722" t="str">
        <f t="shared" si="51"/>
        <v>5_x5_2x_G_55b</v>
      </c>
      <c r="G722" t="str">
        <f>IFERROR(INDEX(#REF!,MATCH('Kap5-6'!F722,#REF!,0),2),"")</f>
        <v/>
      </c>
      <c r="H722" s="97"/>
      <c r="I722" s="97"/>
      <c r="J722" s="49"/>
      <c r="K722" s="97"/>
      <c r="L722" s="10"/>
      <c r="M722" s="241"/>
      <c r="N722" s="11">
        <v>2</v>
      </c>
      <c r="O722" s="11" t="s">
        <v>283</v>
      </c>
      <c r="P722" s="11" t="s">
        <v>304</v>
      </c>
      <c r="Q722" s="12" t="s">
        <v>1354</v>
      </c>
      <c r="R722" s="12" t="s">
        <v>1355</v>
      </c>
      <c r="S722" s="9" t="s">
        <v>1356</v>
      </c>
      <c r="T722" s="48"/>
    </row>
    <row r="723" spans="1:20" ht="17" thickBot="1" x14ac:dyDescent="0.25">
      <c r="A723">
        <f t="shared" si="48"/>
        <v>5</v>
      </c>
      <c r="B723" t="s">
        <v>33</v>
      </c>
      <c r="C723" t="s">
        <v>375</v>
      </c>
      <c r="D723" t="str">
        <f t="shared" si="49"/>
        <v>55b</v>
      </c>
      <c r="E723" t="str">
        <f t="shared" si="50"/>
        <v>Resonera</v>
      </c>
      <c r="F723" t="str">
        <f t="shared" si="51"/>
        <v>5_x5_2x_G_55b</v>
      </c>
      <c r="G723" t="str">
        <f>IFERROR(INDEX(#REF!,MATCH('Kap5-6'!F723,#REF!,0),2),"")</f>
        <v/>
      </c>
      <c r="H723" s="98"/>
      <c r="I723" s="98"/>
      <c r="J723" s="50"/>
      <c r="K723" s="98"/>
      <c r="L723" s="17"/>
      <c r="M723" s="242"/>
      <c r="N723" s="20"/>
      <c r="O723" s="20"/>
      <c r="P723" s="20"/>
      <c r="Q723" s="22"/>
      <c r="R723" s="22"/>
      <c r="S723" s="13"/>
      <c r="T723" s="48"/>
    </row>
    <row r="724" spans="1:20" ht="33" thickBot="1" x14ac:dyDescent="0.25">
      <c r="A724">
        <f t="shared" si="48"/>
        <v>5</v>
      </c>
      <c r="B724" t="s">
        <v>33</v>
      </c>
      <c r="C724" t="s">
        <v>375</v>
      </c>
      <c r="D724" t="str">
        <f t="shared" si="49"/>
        <v>55c</v>
      </c>
      <c r="E724" t="str">
        <f t="shared" si="50"/>
        <v>Resonera</v>
      </c>
      <c r="F724" t="str">
        <f t="shared" si="51"/>
        <v>5_x5_2x_G_55c</v>
      </c>
      <c r="G724" t="str">
        <f>IFERROR(INDEX(#REF!,MATCH('Kap5-6'!F724,#REF!,0),2),"")</f>
        <v/>
      </c>
      <c r="H724" s="32">
        <v>5</v>
      </c>
      <c r="I724" s="32" t="s">
        <v>254</v>
      </c>
      <c r="J724" s="47"/>
      <c r="K724" s="32" t="s">
        <v>211</v>
      </c>
      <c r="L724" s="43" t="s">
        <v>283</v>
      </c>
      <c r="M724" s="240"/>
      <c r="N724" s="7">
        <v>1</v>
      </c>
      <c r="O724" s="7" t="s">
        <v>283</v>
      </c>
      <c r="P724" s="7" t="s">
        <v>304</v>
      </c>
      <c r="Q724" s="8" t="s">
        <v>1357</v>
      </c>
      <c r="R724" s="8">
        <v>6</v>
      </c>
      <c r="S724" s="23" t="s">
        <v>1358</v>
      </c>
      <c r="T724" s="48"/>
    </row>
    <row r="725" spans="1:20" ht="48" x14ac:dyDescent="0.2">
      <c r="A725">
        <f t="shared" si="48"/>
        <v>5</v>
      </c>
      <c r="B725" t="s">
        <v>33</v>
      </c>
      <c r="C725" t="s">
        <v>375</v>
      </c>
      <c r="D725" t="str">
        <f t="shared" si="49"/>
        <v>55c</v>
      </c>
      <c r="E725" t="str">
        <f t="shared" si="50"/>
        <v>Resonera</v>
      </c>
      <c r="F725" t="str">
        <f t="shared" si="51"/>
        <v>5_x5_2x_G_55c</v>
      </c>
      <c r="G725" t="str">
        <f>IFERROR(INDEX(#REF!,MATCH('Kap5-6'!F725,#REF!,0),2),"")</f>
        <v/>
      </c>
      <c r="H725" s="97"/>
      <c r="I725" s="97"/>
      <c r="J725" s="49"/>
      <c r="K725" s="97"/>
      <c r="L725" s="10"/>
      <c r="M725" s="241"/>
      <c r="N725" s="11">
        <v>2</v>
      </c>
      <c r="O725" s="11" t="s">
        <v>283</v>
      </c>
      <c r="P725" s="11" t="s">
        <v>304</v>
      </c>
      <c r="Q725" s="12" t="s">
        <v>1359</v>
      </c>
      <c r="R725" s="12" t="s">
        <v>1360</v>
      </c>
      <c r="S725" s="9" t="s">
        <v>1361</v>
      </c>
      <c r="T725" s="48"/>
    </row>
    <row r="726" spans="1:20" ht="17" thickBot="1" x14ac:dyDescent="0.25">
      <c r="A726">
        <f t="shared" si="48"/>
        <v>5</v>
      </c>
      <c r="B726" t="s">
        <v>33</v>
      </c>
      <c r="C726" t="s">
        <v>375</v>
      </c>
      <c r="D726" t="str">
        <f t="shared" si="49"/>
        <v>55c</v>
      </c>
      <c r="E726" t="str">
        <f t="shared" si="50"/>
        <v>Resonera</v>
      </c>
      <c r="F726" t="str">
        <f t="shared" si="51"/>
        <v>5_x5_2x_G_55c</v>
      </c>
      <c r="G726" t="str">
        <f>IFERROR(INDEX(#REF!,MATCH('Kap5-6'!F726,#REF!,0),2),"")</f>
        <v/>
      </c>
      <c r="H726" s="98"/>
      <c r="I726" s="98"/>
      <c r="J726" s="50"/>
      <c r="K726" s="98"/>
      <c r="L726" s="17"/>
      <c r="M726" s="242"/>
      <c r="N726" s="20"/>
      <c r="O726" s="20"/>
      <c r="P726" s="20"/>
      <c r="Q726" s="22"/>
      <c r="R726" s="22"/>
      <c r="S726" s="13"/>
      <c r="T726" s="48"/>
    </row>
    <row r="727" spans="1:20" ht="49" thickBot="1" x14ac:dyDescent="0.25">
      <c r="A727">
        <f t="shared" si="48"/>
        <v>5</v>
      </c>
      <c r="B727" t="s">
        <v>33</v>
      </c>
      <c r="C727" t="s">
        <v>375</v>
      </c>
      <c r="D727" t="str">
        <f t="shared" si="49"/>
        <v>55d</v>
      </c>
      <c r="E727" t="str">
        <f t="shared" si="50"/>
        <v>Resonera</v>
      </c>
      <c r="F727" t="str">
        <f t="shared" si="51"/>
        <v>5_x5_2x_G_55d</v>
      </c>
      <c r="G727" t="str">
        <f>IFERROR(INDEX(#REF!,MATCH('Kap5-6'!F727,#REF!,0),2),"")</f>
        <v/>
      </c>
      <c r="H727" s="32">
        <v>5</v>
      </c>
      <c r="I727" s="32" t="s">
        <v>254</v>
      </c>
      <c r="J727" s="47"/>
      <c r="K727" s="32" t="s">
        <v>1362</v>
      </c>
      <c r="L727" s="43" t="s">
        <v>283</v>
      </c>
      <c r="M727" s="240"/>
      <c r="N727" s="7">
        <v>1</v>
      </c>
      <c r="O727" s="7" t="s">
        <v>283</v>
      </c>
      <c r="P727" s="7" t="s">
        <v>304</v>
      </c>
      <c r="Q727" s="8" t="s">
        <v>1021</v>
      </c>
      <c r="R727" s="8">
        <v>9</v>
      </c>
      <c r="S727" s="23" t="s">
        <v>1363</v>
      </c>
      <c r="T727" s="48"/>
    </row>
    <row r="728" spans="1:20" ht="48" x14ac:dyDescent="0.2">
      <c r="A728">
        <f t="shared" si="48"/>
        <v>5</v>
      </c>
      <c r="B728" t="s">
        <v>33</v>
      </c>
      <c r="C728" t="s">
        <v>375</v>
      </c>
      <c r="D728" t="str">
        <f t="shared" si="49"/>
        <v>55d</v>
      </c>
      <c r="E728" t="str">
        <f t="shared" si="50"/>
        <v>Resonera</v>
      </c>
      <c r="F728" t="str">
        <f t="shared" si="51"/>
        <v>5_x5_2x_G_55d</v>
      </c>
      <c r="G728" t="str">
        <f>IFERROR(INDEX(#REF!,MATCH('Kap5-6'!F728,#REF!,0),2),"")</f>
        <v/>
      </c>
      <c r="H728" s="97"/>
      <c r="I728" s="97"/>
      <c r="J728" s="49"/>
      <c r="K728" s="97"/>
      <c r="L728" s="10"/>
      <c r="M728" s="241"/>
      <c r="N728" s="11">
        <v>2</v>
      </c>
      <c r="O728" s="11" t="s">
        <v>283</v>
      </c>
      <c r="P728" s="11" t="s">
        <v>304</v>
      </c>
      <c r="Q728" s="12" t="s">
        <v>1364</v>
      </c>
      <c r="R728" s="12" t="s">
        <v>1365</v>
      </c>
      <c r="S728" s="9" t="s">
        <v>1366</v>
      </c>
      <c r="T728" s="48"/>
    </row>
    <row r="729" spans="1:20" ht="17" thickBot="1" x14ac:dyDescent="0.25">
      <c r="A729">
        <f t="shared" si="48"/>
        <v>5</v>
      </c>
      <c r="B729" t="s">
        <v>33</v>
      </c>
      <c r="C729" t="s">
        <v>375</v>
      </c>
      <c r="D729" t="str">
        <f t="shared" si="49"/>
        <v>55d</v>
      </c>
      <c r="E729" t="str">
        <f t="shared" si="50"/>
        <v>Resonera</v>
      </c>
      <c r="F729" t="str">
        <f t="shared" si="51"/>
        <v>5_x5_2x_G_55d</v>
      </c>
      <c r="G729" t="str">
        <f>IFERROR(INDEX(#REF!,MATCH('Kap5-6'!F729,#REF!,0),2),"")</f>
        <v/>
      </c>
      <c r="H729" s="98"/>
      <c r="I729" s="98"/>
      <c r="J729" s="50"/>
      <c r="K729" s="98"/>
      <c r="L729" s="17"/>
      <c r="M729" s="242"/>
      <c r="N729" s="20"/>
      <c r="O729" s="20"/>
      <c r="P729" s="20"/>
      <c r="Q729" s="22"/>
      <c r="R729" s="22"/>
      <c r="S729" s="13"/>
      <c r="T729" s="48"/>
    </row>
    <row r="730" spans="1:20" ht="49" thickBot="1" x14ac:dyDescent="0.25">
      <c r="A730">
        <f t="shared" si="48"/>
        <v>5</v>
      </c>
      <c r="B730" t="s">
        <v>33</v>
      </c>
      <c r="C730" t="s">
        <v>375</v>
      </c>
      <c r="D730" t="str">
        <f t="shared" si="49"/>
        <v>56a</v>
      </c>
      <c r="E730" t="str">
        <f t="shared" si="50"/>
        <v>Resonera</v>
      </c>
      <c r="F730" t="str">
        <f t="shared" si="51"/>
        <v>5_x5_2x_G_56a</v>
      </c>
      <c r="G730" t="str">
        <f>IFERROR(INDEX(#REF!,MATCH('Kap5-6'!F730,#REF!,0),2),"")</f>
        <v/>
      </c>
      <c r="H730" s="32">
        <v>5</v>
      </c>
      <c r="I730" s="32" t="s">
        <v>254</v>
      </c>
      <c r="J730" s="47"/>
      <c r="K730" s="32" t="s">
        <v>140</v>
      </c>
      <c r="L730" s="43" t="s">
        <v>283</v>
      </c>
      <c r="M730" s="240"/>
      <c r="N730" s="7">
        <v>1</v>
      </c>
      <c r="O730" s="7" t="s">
        <v>283</v>
      </c>
      <c r="P730" s="7" t="s">
        <v>304</v>
      </c>
      <c r="Q730" s="8" t="s">
        <v>1367</v>
      </c>
      <c r="R730" s="8">
        <v>1000</v>
      </c>
      <c r="S730" s="23" t="s">
        <v>1368</v>
      </c>
      <c r="T730" s="48"/>
    </row>
    <row r="731" spans="1:20" x14ac:dyDescent="0.2">
      <c r="A731">
        <f t="shared" si="48"/>
        <v>5</v>
      </c>
      <c r="B731" t="s">
        <v>33</v>
      </c>
      <c r="C731" t="s">
        <v>375</v>
      </c>
      <c r="D731" t="str">
        <f t="shared" si="49"/>
        <v>56a</v>
      </c>
      <c r="E731" t="str">
        <f t="shared" si="50"/>
        <v>Resonera</v>
      </c>
      <c r="F731" t="str">
        <f t="shared" si="51"/>
        <v>5_x5_2x_G_56a</v>
      </c>
      <c r="G731" t="str">
        <f>IFERROR(INDEX(#REF!,MATCH('Kap5-6'!F731,#REF!,0),2),"")</f>
        <v/>
      </c>
      <c r="H731" s="97"/>
      <c r="I731" s="97"/>
      <c r="J731" s="49"/>
      <c r="K731" s="97"/>
      <c r="L731" s="10"/>
      <c r="M731" s="241"/>
      <c r="N731" s="11"/>
      <c r="O731" s="11"/>
      <c r="P731" s="11"/>
      <c r="Q731" s="12"/>
      <c r="R731" s="12"/>
      <c r="S731" s="9"/>
      <c r="T731" s="48"/>
    </row>
    <row r="732" spans="1:20" ht="17" thickBot="1" x14ac:dyDescent="0.25">
      <c r="A732">
        <f t="shared" si="48"/>
        <v>5</v>
      </c>
      <c r="B732" t="s">
        <v>33</v>
      </c>
      <c r="C732" t="s">
        <v>375</v>
      </c>
      <c r="D732" t="str">
        <f t="shared" si="49"/>
        <v>56a</v>
      </c>
      <c r="E732" t="str">
        <f t="shared" si="50"/>
        <v>Resonera</v>
      </c>
      <c r="F732" t="str">
        <f t="shared" si="51"/>
        <v>5_x5_2x_G_56a</v>
      </c>
      <c r="G732" t="str">
        <f>IFERROR(INDEX(#REF!,MATCH('Kap5-6'!F732,#REF!,0),2),"")</f>
        <v/>
      </c>
      <c r="H732" s="98"/>
      <c r="I732" s="98"/>
      <c r="J732" s="50"/>
      <c r="K732" s="98"/>
      <c r="L732" s="17"/>
      <c r="M732" s="242"/>
      <c r="N732" s="20"/>
      <c r="O732" s="20"/>
      <c r="P732" s="20"/>
      <c r="Q732" s="22"/>
      <c r="R732" s="22"/>
      <c r="S732" s="13"/>
      <c r="T732" s="48"/>
    </row>
    <row r="733" spans="1:20" ht="81" thickBot="1" x14ac:dyDescent="0.25">
      <c r="A733">
        <f t="shared" si="48"/>
        <v>5</v>
      </c>
      <c r="B733" t="s">
        <v>33</v>
      </c>
      <c r="C733" t="s">
        <v>375</v>
      </c>
      <c r="D733" t="str">
        <f t="shared" si="49"/>
        <v>56b</v>
      </c>
      <c r="E733" t="str">
        <f t="shared" si="50"/>
        <v>Resonera</v>
      </c>
      <c r="F733" t="str">
        <f t="shared" si="51"/>
        <v>5_x5_2x_G_56b</v>
      </c>
      <c r="G733" t="str">
        <f>IFERROR(INDEX(#REF!,MATCH('Kap5-6'!F733,#REF!,0),2),"")</f>
        <v/>
      </c>
      <c r="H733" s="32">
        <v>5</v>
      </c>
      <c r="I733" s="32" t="s">
        <v>254</v>
      </c>
      <c r="J733" s="47"/>
      <c r="K733" s="32" t="s">
        <v>141</v>
      </c>
      <c r="L733" s="43" t="s">
        <v>283</v>
      </c>
      <c r="M733" s="240"/>
      <c r="N733" s="7">
        <v>1</v>
      </c>
      <c r="O733" s="7" t="s">
        <v>283</v>
      </c>
      <c r="P733" s="7" t="s">
        <v>311</v>
      </c>
      <c r="Q733" s="8" t="s">
        <v>1369</v>
      </c>
      <c r="R733" s="8" t="s">
        <v>1370</v>
      </c>
      <c r="S733" s="23" t="s">
        <v>1371</v>
      </c>
      <c r="T733" s="48"/>
    </row>
    <row r="734" spans="1:20" x14ac:dyDescent="0.2">
      <c r="A734">
        <f t="shared" si="48"/>
        <v>5</v>
      </c>
      <c r="B734" t="s">
        <v>33</v>
      </c>
      <c r="C734" t="s">
        <v>375</v>
      </c>
      <c r="D734" t="str">
        <f t="shared" si="49"/>
        <v>56b</v>
      </c>
      <c r="E734" t="str">
        <f t="shared" si="50"/>
        <v>Resonera</v>
      </c>
      <c r="F734" t="str">
        <f t="shared" si="51"/>
        <v>5_x5_2x_G_56b</v>
      </c>
      <c r="G734" t="str">
        <f>IFERROR(INDEX(#REF!,MATCH('Kap5-6'!F734,#REF!,0),2),"")</f>
        <v/>
      </c>
      <c r="H734" s="97"/>
      <c r="I734" s="97"/>
      <c r="J734" s="49"/>
      <c r="K734" s="97"/>
      <c r="L734" s="10"/>
      <c r="M734" s="241"/>
      <c r="N734" s="11">
        <v>2</v>
      </c>
      <c r="O734" s="11" t="s">
        <v>283</v>
      </c>
      <c r="P734" s="11" t="s">
        <v>304</v>
      </c>
      <c r="Q734" s="8" t="s">
        <v>1372</v>
      </c>
      <c r="R734" s="56">
        <v>20000</v>
      </c>
      <c r="S734" s="9" t="s">
        <v>1373</v>
      </c>
      <c r="T734" s="48"/>
    </row>
    <row r="735" spans="1:20" ht="17" thickBot="1" x14ac:dyDescent="0.25">
      <c r="A735">
        <f t="shared" si="48"/>
        <v>5</v>
      </c>
      <c r="B735" t="s">
        <v>33</v>
      </c>
      <c r="C735" t="s">
        <v>375</v>
      </c>
      <c r="D735" t="str">
        <f t="shared" si="49"/>
        <v>56b</v>
      </c>
      <c r="E735" t="str">
        <f t="shared" si="50"/>
        <v>Resonera</v>
      </c>
      <c r="F735" t="str">
        <f t="shared" si="51"/>
        <v>5_x5_2x_G_56b</v>
      </c>
      <c r="G735" t="str">
        <f>IFERROR(INDEX(#REF!,MATCH('Kap5-6'!F735,#REF!,0),2),"")</f>
        <v/>
      </c>
      <c r="H735" s="98"/>
      <c r="I735" s="98"/>
      <c r="J735" s="50"/>
      <c r="K735" s="98"/>
      <c r="L735" s="17"/>
      <c r="M735" s="242"/>
      <c r="N735" s="20"/>
      <c r="O735" s="20"/>
      <c r="P735" s="20"/>
      <c r="Q735" s="22"/>
      <c r="R735" s="22"/>
      <c r="S735" s="13"/>
      <c r="T735" s="48"/>
    </row>
    <row r="736" spans="1:20" ht="49" thickBot="1" x14ac:dyDescent="0.25">
      <c r="A736">
        <f t="shared" si="48"/>
        <v>5</v>
      </c>
      <c r="B736" t="s">
        <v>33</v>
      </c>
      <c r="C736" t="s">
        <v>375</v>
      </c>
      <c r="D736" t="str">
        <f t="shared" si="49"/>
        <v>56c</v>
      </c>
      <c r="E736" t="str">
        <f t="shared" si="50"/>
        <v>Resonera</v>
      </c>
      <c r="F736" t="str">
        <f t="shared" si="51"/>
        <v>5_x5_2x_G_56c</v>
      </c>
      <c r="G736" t="str">
        <f>IFERROR(INDEX(#REF!,MATCH('Kap5-6'!F736,#REF!,0),2),"")</f>
        <v/>
      </c>
      <c r="H736" s="32">
        <v>5</v>
      </c>
      <c r="I736" s="32" t="s">
        <v>254</v>
      </c>
      <c r="J736" s="47"/>
      <c r="K736" s="32" t="s">
        <v>142</v>
      </c>
      <c r="L736" s="43" t="s">
        <v>283</v>
      </c>
      <c r="M736" s="240"/>
      <c r="N736" s="7">
        <v>1</v>
      </c>
      <c r="O736" s="7" t="s">
        <v>283</v>
      </c>
      <c r="P736" s="7" t="s">
        <v>311</v>
      </c>
      <c r="Q736" s="8" t="s">
        <v>1374</v>
      </c>
      <c r="R736" s="8" t="s">
        <v>1375</v>
      </c>
      <c r="S736" s="23" t="s">
        <v>1376</v>
      </c>
      <c r="T736" s="48"/>
    </row>
    <row r="737" spans="1:20" x14ac:dyDescent="0.2">
      <c r="A737">
        <f t="shared" si="48"/>
        <v>5</v>
      </c>
      <c r="B737" t="s">
        <v>33</v>
      </c>
      <c r="C737" t="s">
        <v>375</v>
      </c>
      <c r="D737" t="str">
        <f t="shared" si="49"/>
        <v>56c</v>
      </c>
      <c r="E737" t="str">
        <f t="shared" si="50"/>
        <v>Resonera</v>
      </c>
      <c r="F737" t="str">
        <f t="shared" si="51"/>
        <v>5_x5_2x_G_56c</v>
      </c>
      <c r="G737" t="str">
        <f>IFERROR(INDEX(#REF!,MATCH('Kap5-6'!F737,#REF!,0),2),"")</f>
        <v/>
      </c>
      <c r="H737" s="97"/>
      <c r="I737" s="97"/>
      <c r="J737" s="49"/>
      <c r="K737" s="97"/>
      <c r="L737" s="10"/>
      <c r="M737" s="241"/>
      <c r="N737" s="11">
        <v>2</v>
      </c>
      <c r="O737" s="11" t="s">
        <v>283</v>
      </c>
      <c r="P737" s="11" t="s">
        <v>304</v>
      </c>
      <c r="Q737" s="8" t="s">
        <v>1377</v>
      </c>
      <c r="R737" s="56">
        <v>400000</v>
      </c>
      <c r="S737" s="9" t="s">
        <v>1378</v>
      </c>
      <c r="T737" s="48"/>
    </row>
    <row r="738" spans="1:20" ht="17" thickBot="1" x14ac:dyDescent="0.25">
      <c r="A738">
        <f t="shared" si="48"/>
        <v>5</v>
      </c>
      <c r="B738" t="s">
        <v>33</v>
      </c>
      <c r="C738" t="s">
        <v>375</v>
      </c>
      <c r="D738" t="str">
        <f t="shared" si="49"/>
        <v>56c</v>
      </c>
      <c r="E738" t="str">
        <f t="shared" si="50"/>
        <v>Resonera</v>
      </c>
      <c r="F738" t="str">
        <f t="shared" si="51"/>
        <v>5_x5_2x_G_56c</v>
      </c>
      <c r="G738" t="str">
        <f>IFERROR(INDEX(#REF!,MATCH('Kap5-6'!F738,#REF!,0),2),"")</f>
        <v/>
      </c>
      <c r="H738" s="98"/>
      <c r="I738" s="98"/>
      <c r="J738" s="50"/>
      <c r="K738" s="98"/>
      <c r="L738" s="17"/>
      <c r="M738" s="242"/>
      <c r="N738" s="20"/>
      <c r="O738" s="20"/>
      <c r="P738" s="20"/>
      <c r="Q738" s="22"/>
      <c r="R738" s="22"/>
      <c r="S738" s="13"/>
      <c r="T738" s="48"/>
    </row>
    <row r="739" spans="1:20" ht="49" thickBot="1" x14ac:dyDescent="0.25">
      <c r="A739">
        <f t="shared" si="48"/>
        <v>5</v>
      </c>
      <c r="B739" t="s">
        <v>33</v>
      </c>
      <c r="C739" t="s">
        <v>375</v>
      </c>
      <c r="D739" t="str">
        <f t="shared" si="49"/>
        <v>56d</v>
      </c>
      <c r="E739" t="str">
        <f t="shared" si="50"/>
        <v>Resonera</v>
      </c>
      <c r="F739" t="str">
        <f t="shared" si="51"/>
        <v>5_x5_2x_G_56d</v>
      </c>
      <c r="G739" t="str">
        <f>IFERROR(INDEX(#REF!,MATCH('Kap5-6'!F739,#REF!,0),2),"")</f>
        <v/>
      </c>
      <c r="H739" s="32">
        <v>5</v>
      </c>
      <c r="I739" s="32" t="s">
        <v>254</v>
      </c>
      <c r="J739" s="47"/>
      <c r="K739" s="32" t="s">
        <v>1379</v>
      </c>
      <c r="L739" s="43" t="s">
        <v>283</v>
      </c>
      <c r="M739" s="240"/>
      <c r="N739" s="7">
        <v>1</v>
      </c>
      <c r="O739" s="7" t="s">
        <v>283</v>
      </c>
      <c r="P739" s="7" t="s">
        <v>311</v>
      </c>
      <c r="Q739" s="8" t="s">
        <v>1380</v>
      </c>
      <c r="R739" s="8" t="s">
        <v>1375</v>
      </c>
      <c r="S739" s="23" t="s">
        <v>1381</v>
      </c>
      <c r="T739" s="48"/>
    </row>
    <row r="740" spans="1:20" x14ac:dyDescent="0.2">
      <c r="A740">
        <f t="shared" si="48"/>
        <v>5</v>
      </c>
      <c r="B740" t="s">
        <v>33</v>
      </c>
      <c r="C740" t="s">
        <v>375</v>
      </c>
      <c r="D740" t="str">
        <f t="shared" si="49"/>
        <v>56d</v>
      </c>
      <c r="E740" t="str">
        <f t="shared" si="50"/>
        <v>Resonera</v>
      </c>
      <c r="F740" t="str">
        <f t="shared" si="51"/>
        <v>5_x5_2x_G_56d</v>
      </c>
      <c r="G740" t="str">
        <f>IFERROR(INDEX(#REF!,MATCH('Kap5-6'!F740,#REF!,0),2),"")</f>
        <v/>
      </c>
      <c r="H740" s="97"/>
      <c r="I740" s="97"/>
      <c r="J740" s="49"/>
      <c r="K740" s="97"/>
      <c r="L740" s="10"/>
      <c r="M740" s="241"/>
      <c r="N740" s="11">
        <v>2</v>
      </c>
      <c r="O740" s="11" t="s">
        <v>283</v>
      </c>
      <c r="P740" s="11" t="s">
        <v>304</v>
      </c>
      <c r="Q740" s="8" t="s">
        <v>1382</v>
      </c>
      <c r="R740" s="56">
        <v>3000000</v>
      </c>
      <c r="S740" s="9" t="s">
        <v>1383</v>
      </c>
      <c r="T740" s="48"/>
    </row>
    <row r="741" spans="1:20" ht="17" thickBot="1" x14ac:dyDescent="0.25">
      <c r="A741">
        <f t="shared" si="48"/>
        <v>5</v>
      </c>
      <c r="B741" t="s">
        <v>33</v>
      </c>
      <c r="C741" t="s">
        <v>375</v>
      </c>
      <c r="D741" t="str">
        <f t="shared" si="49"/>
        <v>56d</v>
      </c>
      <c r="E741" t="str">
        <f t="shared" si="50"/>
        <v>Resonera</v>
      </c>
      <c r="F741" t="str">
        <f t="shared" si="51"/>
        <v>5_x5_2x_G_56d</v>
      </c>
      <c r="G741" t="str">
        <f>IFERROR(INDEX(#REF!,MATCH('Kap5-6'!F741,#REF!,0),2),"")</f>
        <v/>
      </c>
      <c r="H741" s="98"/>
      <c r="I741" s="98"/>
      <c r="J741" s="50"/>
      <c r="K741" s="98"/>
      <c r="L741" s="17"/>
      <c r="M741" s="242"/>
      <c r="N741" s="20"/>
      <c r="O741" s="20"/>
      <c r="P741" s="20"/>
      <c r="Q741" s="22"/>
      <c r="R741" s="22"/>
      <c r="S741" s="13"/>
      <c r="T741" s="48"/>
    </row>
    <row r="742" spans="1:20" ht="65" thickBot="1" x14ac:dyDescent="0.25">
      <c r="A742">
        <f t="shared" si="48"/>
        <v>5</v>
      </c>
      <c r="B742" t="s">
        <v>33</v>
      </c>
      <c r="C742" t="s">
        <v>375</v>
      </c>
      <c r="D742" t="str">
        <f t="shared" si="49"/>
        <v>57a</v>
      </c>
      <c r="E742" t="str">
        <f t="shared" si="50"/>
        <v>Resonera</v>
      </c>
      <c r="F742" t="str">
        <f t="shared" si="51"/>
        <v>5_x5_2x_G_57a</v>
      </c>
      <c r="G742" t="str">
        <f>IFERROR(INDEX(#REF!,MATCH('Kap5-6'!F742,#REF!,0),2),"")</f>
        <v/>
      </c>
      <c r="H742" s="32">
        <v>5</v>
      </c>
      <c r="I742" s="32" t="s">
        <v>254</v>
      </c>
      <c r="J742" s="47"/>
      <c r="K742" s="32" t="s">
        <v>143</v>
      </c>
      <c r="L742" s="43" t="s">
        <v>283</v>
      </c>
      <c r="M742" s="240"/>
      <c r="N742" s="7">
        <v>1</v>
      </c>
      <c r="O742" s="7" t="s">
        <v>283</v>
      </c>
      <c r="P742" s="7" t="s">
        <v>304</v>
      </c>
      <c r="Q742" s="8" t="s">
        <v>1384</v>
      </c>
      <c r="R742" s="8" t="s">
        <v>456</v>
      </c>
      <c r="S742" s="23" t="s">
        <v>1385</v>
      </c>
      <c r="T742" s="48"/>
    </row>
    <row r="743" spans="1:20" x14ac:dyDescent="0.2">
      <c r="A743">
        <f t="shared" si="48"/>
        <v>5</v>
      </c>
      <c r="B743" t="s">
        <v>33</v>
      </c>
      <c r="C743" t="s">
        <v>375</v>
      </c>
      <c r="D743" t="str">
        <f t="shared" si="49"/>
        <v>57a</v>
      </c>
      <c r="E743" t="str">
        <f t="shared" si="50"/>
        <v>Resonera</v>
      </c>
      <c r="F743" t="str">
        <f t="shared" si="51"/>
        <v>5_x5_2x_G_57a</v>
      </c>
      <c r="G743" t="str">
        <f>IFERROR(INDEX(#REF!,MATCH('Kap5-6'!F743,#REF!,0),2),"")</f>
        <v/>
      </c>
      <c r="H743" s="97"/>
      <c r="I743" s="97"/>
      <c r="J743" s="49"/>
      <c r="K743" s="97"/>
      <c r="L743" s="10"/>
      <c r="M743" s="241"/>
      <c r="N743" s="11"/>
      <c r="O743" s="11"/>
      <c r="P743" s="11"/>
      <c r="Q743" s="12"/>
      <c r="R743" s="12"/>
      <c r="S743" s="9"/>
      <c r="T743" s="48"/>
    </row>
    <row r="744" spans="1:20" ht="17" thickBot="1" x14ac:dyDescent="0.25">
      <c r="A744">
        <f t="shared" si="48"/>
        <v>5</v>
      </c>
      <c r="B744" t="s">
        <v>33</v>
      </c>
      <c r="C744" t="s">
        <v>375</v>
      </c>
      <c r="D744" t="str">
        <f t="shared" si="49"/>
        <v>57a</v>
      </c>
      <c r="E744" t="str">
        <f t="shared" si="50"/>
        <v>Resonera</v>
      </c>
      <c r="F744" t="str">
        <f t="shared" si="51"/>
        <v>5_x5_2x_G_57a</v>
      </c>
      <c r="G744" t="str">
        <f>IFERROR(INDEX(#REF!,MATCH('Kap5-6'!F744,#REF!,0),2),"")</f>
        <v/>
      </c>
      <c r="H744" s="98"/>
      <c r="I744" s="98"/>
      <c r="J744" s="50"/>
      <c r="K744" s="98"/>
      <c r="L744" s="17"/>
      <c r="M744" s="242"/>
      <c r="N744" s="20"/>
      <c r="O744" s="20"/>
      <c r="P744" s="20"/>
      <c r="Q744" s="22"/>
      <c r="R744" s="22"/>
      <c r="S744" s="13"/>
      <c r="T744" s="48"/>
    </row>
    <row r="745" spans="1:20" ht="65" thickBot="1" x14ac:dyDescent="0.25">
      <c r="A745">
        <f t="shared" si="48"/>
        <v>5</v>
      </c>
      <c r="B745" t="s">
        <v>33</v>
      </c>
      <c r="C745" t="s">
        <v>375</v>
      </c>
      <c r="D745" t="str">
        <f t="shared" si="49"/>
        <v>57b</v>
      </c>
      <c r="E745" t="str">
        <f t="shared" si="50"/>
        <v>Resonera</v>
      </c>
      <c r="F745" t="str">
        <f t="shared" si="51"/>
        <v>5_x5_2x_G_57b</v>
      </c>
      <c r="G745" t="str">
        <f>IFERROR(INDEX(#REF!,MATCH('Kap5-6'!F745,#REF!,0),2),"")</f>
        <v/>
      </c>
      <c r="H745" s="32">
        <v>5</v>
      </c>
      <c r="I745" s="32" t="s">
        <v>254</v>
      </c>
      <c r="J745" s="47"/>
      <c r="K745" s="32" t="s">
        <v>144</v>
      </c>
      <c r="L745" s="43" t="s">
        <v>283</v>
      </c>
      <c r="M745" s="240"/>
      <c r="N745" s="7">
        <v>1</v>
      </c>
      <c r="O745" s="7" t="s">
        <v>283</v>
      </c>
      <c r="P745" s="7" t="s">
        <v>311</v>
      </c>
      <c r="Q745" s="8" t="s">
        <v>1386</v>
      </c>
      <c r="R745" s="8" t="s">
        <v>1387</v>
      </c>
      <c r="S745" s="23" t="s">
        <v>1388</v>
      </c>
      <c r="T745" s="48"/>
    </row>
    <row r="746" spans="1:20" x14ac:dyDescent="0.2">
      <c r="A746">
        <f t="shared" si="48"/>
        <v>5</v>
      </c>
      <c r="B746" t="s">
        <v>33</v>
      </c>
      <c r="C746" t="s">
        <v>375</v>
      </c>
      <c r="D746" t="str">
        <f t="shared" si="49"/>
        <v>57b</v>
      </c>
      <c r="E746" t="str">
        <f t="shared" si="50"/>
        <v>Resonera</v>
      </c>
      <c r="F746" t="str">
        <f t="shared" si="51"/>
        <v>5_x5_2x_G_57b</v>
      </c>
      <c r="G746" t="str">
        <f>IFERROR(INDEX(#REF!,MATCH('Kap5-6'!F746,#REF!,0),2),"")</f>
        <v/>
      </c>
      <c r="H746" s="97"/>
      <c r="I746" s="97"/>
      <c r="J746" s="49"/>
      <c r="K746" s="97"/>
      <c r="L746" s="10"/>
      <c r="M746" s="241"/>
      <c r="N746" s="11">
        <v>1</v>
      </c>
      <c r="O746" s="11" t="s">
        <v>283</v>
      </c>
      <c r="P746" s="11" t="s">
        <v>304</v>
      </c>
      <c r="Q746" s="12" t="s">
        <v>459</v>
      </c>
      <c r="R746" s="12">
        <v>5</v>
      </c>
      <c r="S746" s="9" t="s">
        <v>1389</v>
      </c>
      <c r="T746" s="48"/>
    </row>
    <row r="747" spans="1:20" ht="17" thickBot="1" x14ac:dyDescent="0.25">
      <c r="A747">
        <f t="shared" si="48"/>
        <v>5</v>
      </c>
      <c r="B747" t="s">
        <v>33</v>
      </c>
      <c r="C747" t="s">
        <v>375</v>
      </c>
      <c r="D747" t="str">
        <f t="shared" si="49"/>
        <v>57b</v>
      </c>
      <c r="E747" t="str">
        <f t="shared" si="50"/>
        <v>Resonera</v>
      </c>
      <c r="F747" t="str">
        <f t="shared" si="51"/>
        <v>5_x5_2x_G_57b</v>
      </c>
      <c r="G747" t="str">
        <f>IFERROR(INDEX(#REF!,MATCH('Kap5-6'!F747,#REF!,0),2),"")</f>
        <v/>
      </c>
      <c r="H747" s="98"/>
      <c r="I747" s="98"/>
      <c r="J747" s="50"/>
      <c r="K747" s="98"/>
      <c r="L747" s="17"/>
      <c r="M747" s="242"/>
      <c r="N747" s="20"/>
      <c r="O747" s="20"/>
      <c r="P747" s="20"/>
      <c r="Q747" s="22"/>
      <c r="R747" s="22"/>
      <c r="S747" s="13"/>
      <c r="T747" s="48"/>
    </row>
    <row r="748" spans="1:20" ht="65" thickBot="1" x14ac:dyDescent="0.25">
      <c r="A748">
        <f t="shared" si="48"/>
        <v>5</v>
      </c>
      <c r="B748" t="s">
        <v>33</v>
      </c>
      <c r="C748" t="s">
        <v>375</v>
      </c>
      <c r="D748" t="str">
        <f t="shared" si="49"/>
        <v>57c</v>
      </c>
      <c r="E748" t="str">
        <f t="shared" si="50"/>
        <v>Resonera</v>
      </c>
      <c r="F748" t="str">
        <f t="shared" si="51"/>
        <v>5_x5_2x_G_57c</v>
      </c>
      <c r="G748" t="str">
        <f>IFERROR(INDEX(#REF!,MATCH('Kap5-6'!F748,#REF!,0),2),"")</f>
        <v/>
      </c>
      <c r="H748" s="32">
        <v>5</v>
      </c>
      <c r="I748" s="32" t="s">
        <v>254</v>
      </c>
      <c r="J748" s="47"/>
      <c r="K748" s="104" t="s">
        <v>145</v>
      </c>
      <c r="L748" s="43" t="s">
        <v>283</v>
      </c>
      <c r="M748" s="240"/>
      <c r="N748" s="67">
        <v>1</v>
      </c>
      <c r="O748" s="7" t="s">
        <v>283</v>
      </c>
      <c r="P748" s="7" t="s">
        <v>311</v>
      </c>
      <c r="Q748" s="8" t="s">
        <v>1390</v>
      </c>
      <c r="R748" s="8" t="s">
        <v>1391</v>
      </c>
      <c r="S748" s="23" t="s">
        <v>1392</v>
      </c>
      <c r="T748" s="48"/>
    </row>
    <row r="749" spans="1:20" x14ac:dyDescent="0.2">
      <c r="A749">
        <f t="shared" si="48"/>
        <v>5</v>
      </c>
      <c r="B749" t="s">
        <v>33</v>
      </c>
      <c r="C749" t="s">
        <v>375</v>
      </c>
      <c r="D749" t="str">
        <f t="shared" si="49"/>
        <v>57c</v>
      </c>
      <c r="E749" t="str">
        <f t="shared" si="50"/>
        <v>Resonera</v>
      </c>
      <c r="F749" t="str">
        <f t="shared" si="51"/>
        <v>5_x5_2x_G_57c</v>
      </c>
      <c r="G749" t="str">
        <f>IFERROR(INDEX(#REF!,MATCH('Kap5-6'!F749,#REF!,0),2),"")</f>
        <v/>
      </c>
      <c r="H749" s="97"/>
      <c r="I749" s="97"/>
      <c r="J749" s="49"/>
      <c r="K749" s="105"/>
      <c r="L749" s="10"/>
      <c r="M749" s="241"/>
      <c r="N749" s="11"/>
      <c r="O749" s="11"/>
      <c r="P749" s="11"/>
      <c r="Q749" s="12"/>
      <c r="R749" s="12"/>
      <c r="S749" s="9"/>
      <c r="T749" s="48"/>
    </row>
    <row r="750" spans="1:20" ht="17" thickBot="1" x14ac:dyDescent="0.25">
      <c r="A750">
        <f t="shared" si="48"/>
        <v>5</v>
      </c>
      <c r="B750" t="s">
        <v>33</v>
      </c>
      <c r="C750" t="s">
        <v>375</v>
      </c>
      <c r="D750" t="str">
        <f t="shared" si="49"/>
        <v>57c</v>
      </c>
      <c r="E750" t="str">
        <f t="shared" si="50"/>
        <v>Resonera</v>
      </c>
      <c r="F750" t="str">
        <f t="shared" si="51"/>
        <v>5_x5_2x_G_57c</v>
      </c>
      <c r="G750" t="str">
        <f>IFERROR(INDEX(#REF!,MATCH('Kap5-6'!F750,#REF!,0),2),"")</f>
        <v/>
      </c>
      <c r="H750" s="98"/>
      <c r="I750" s="98"/>
      <c r="J750" s="50"/>
      <c r="K750" s="106"/>
      <c r="L750" s="17"/>
      <c r="M750" s="242"/>
      <c r="N750" s="20"/>
      <c r="O750" s="20"/>
      <c r="P750" s="20"/>
      <c r="Q750" s="22"/>
      <c r="R750" s="22"/>
      <c r="S750" s="13"/>
      <c r="T750" s="48"/>
    </row>
    <row r="751" spans="1:20" ht="65" thickBot="1" x14ac:dyDescent="0.25">
      <c r="A751">
        <f t="shared" si="48"/>
        <v>5</v>
      </c>
      <c r="B751" t="s">
        <v>33</v>
      </c>
      <c r="C751" t="s">
        <v>375</v>
      </c>
      <c r="D751" t="str">
        <f t="shared" si="49"/>
        <v>58a</v>
      </c>
      <c r="E751" t="str">
        <f t="shared" si="50"/>
        <v>Resonera</v>
      </c>
      <c r="F751" t="str">
        <f t="shared" si="51"/>
        <v>5_x5_2x_G_58a</v>
      </c>
      <c r="G751" t="str">
        <f>IFERROR(INDEX(#REF!,MATCH('Kap5-6'!F751,#REF!,0),2),"")</f>
        <v/>
      </c>
      <c r="H751" s="32">
        <v>5</v>
      </c>
      <c r="I751" s="32" t="s">
        <v>254</v>
      </c>
      <c r="J751" s="47"/>
      <c r="K751" s="104" t="s">
        <v>146</v>
      </c>
      <c r="L751" s="43" t="s">
        <v>283</v>
      </c>
      <c r="M751" s="240"/>
      <c r="N751" s="67">
        <v>1</v>
      </c>
      <c r="O751" s="7" t="s">
        <v>283</v>
      </c>
      <c r="P751" s="7" t="s">
        <v>311</v>
      </c>
      <c r="Q751" s="8" t="s">
        <v>1393</v>
      </c>
      <c r="R751" s="8" t="s">
        <v>1394</v>
      </c>
      <c r="S751" s="23" t="s">
        <v>1395</v>
      </c>
      <c r="T751" s="48"/>
    </row>
    <row r="752" spans="1:20" x14ac:dyDescent="0.2">
      <c r="A752">
        <f t="shared" si="48"/>
        <v>5</v>
      </c>
      <c r="B752" t="s">
        <v>33</v>
      </c>
      <c r="C752" t="s">
        <v>375</v>
      </c>
      <c r="D752" t="str">
        <f t="shared" si="49"/>
        <v>58a</v>
      </c>
      <c r="E752" t="str">
        <f t="shared" si="50"/>
        <v>Resonera</v>
      </c>
      <c r="F752" t="str">
        <f t="shared" si="51"/>
        <v>5_x5_2x_G_58a</v>
      </c>
      <c r="G752" t="str">
        <f>IFERROR(INDEX(#REF!,MATCH('Kap5-6'!F752,#REF!,0),2),"")</f>
        <v/>
      </c>
      <c r="H752" s="97"/>
      <c r="I752" s="97"/>
      <c r="J752" s="49"/>
      <c r="K752" s="105"/>
      <c r="L752" s="10"/>
      <c r="M752" s="241"/>
      <c r="N752" s="11"/>
      <c r="O752" s="11"/>
      <c r="P752" s="11"/>
      <c r="Q752" s="12"/>
      <c r="R752" s="12"/>
      <c r="S752" s="9"/>
      <c r="T752" s="48"/>
    </row>
    <row r="753" spans="1:20" ht="17" thickBot="1" x14ac:dyDescent="0.25">
      <c r="A753">
        <f t="shared" si="48"/>
        <v>5</v>
      </c>
      <c r="B753" t="s">
        <v>33</v>
      </c>
      <c r="C753" t="s">
        <v>375</v>
      </c>
      <c r="D753" t="str">
        <f t="shared" si="49"/>
        <v>58a</v>
      </c>
      <c r="E753" t="str">
        <f t="shared" si="50"/>
        <v>Resonera</v>
      </c>
      <c r="F753" t="str">
        <f t="shared" si="51"/>
        <v>5_x5_2x_G_58a</v>
      </c>
      <c r="G753" t="str">
        <f>IFERROR(INDEX(#REF!,MATCH('Kap5-6'!F753,#REF!,0),2),"")</f>
        <v/>
      </c>
      <c r="H753" s="98"/>
      <c r="I753" s="98"/>
      <c r="J753" s="50"/>
      <c r="K753" s="106"/>
      <c r="L753" s="17"/>
      <c r="M753" s="242"/>
      <c r="N753" s="20"/>
      <c r="O753" s="20"/>
      <c r="P753" s="20"/>
      <c r="Q753" s="22"/>
      <c r="R753" s="22"/>
      <c r="S753" s="13"/>
      <c r="T753" s="48"/>
    </row>
    <row r="754" spans="1:20" ht="49" thickBot="1" x14ac:dyDescent="0.25">
      <c r="A754">
        <f t="shared" si="48"/>
        <v>5</v>
      </c>
      <c r="B754" t="s">
        <v>33</v>
      </c>
      <c r="C754" t="s">
        <v>375</v>
      </c>
      <c r="D754" t="str">
        <f t="shared" si="49"/>
        <v>58b</v>
      </c>
      <c r="E754" t="str">
        <f t="shared" si="50"/>
        <v>Resonera</v>
      </c>
      <c r="F754" t="str">
        <f t="shared" si="51"/>
        <v>5_x5_2x_G_58b</v>
      </c>
      <c r="G754" t="str">
        <f>IFERROR(INDEX(#REF!,MATCH('Kap5-6'!F754,#REF!,0),2),"")</f>
        <v/>
      </c>
      <c r="H754" s="32">
        <v>5</v>
      </c>
      <c r="I754" s="32" t="s">
        <v>254</v>
      </c>
      <c r="J754" s="47"/>
      <c r="K754" s="32" t="s">
        <v>147</v>
      </c>
      <c r="L754" s="43" t="s">
        <v>283</v>
      </c>
      <c r="M754" s="240"/>
      <c r="N754" s="7">
        <v>1</v>
      </c>
      <c r="O754" s="7" t="s">
        <v>283</v>
      </c>
      <c r="P754" s="7" t="s">
        <v>304</v>
      </c>
      <c r="Q754" s="8" t="s">
        <v>1396</v>
      </c>
      <c r="R754" s="8">
        <v>2187</v>
      </c>
      <c r="S754" s="23" t="s">
        <v>1397</v>
      </c>
      <c r="T754" s="48"/>
    </row>
    <row r="755" spans="1:20" ht="32" x14ac:dyDescent="0.2">
      <c r="A755">
        <f t="shared" si="48"/>
        <v>5</v>
      </c>
      <c r="B755" t="s">
        <v>33</v>
      </c>
      <c r="C755" t="s">
        <v>375</v>
      </c>
      <c r="D755" t="str">
        <f t="shared" si="49"/>
        <v>58b</v>
      </c>
      <c r="E755" t="str">
        <f t="shared" si="50"/>
        <v>Resonera</v>
      </c>
      <c r="F755" t="str">
        <f t="shared" si="51"/>
        <v>5_x5_2x_G_58b</v>
      </c>
      <c r="G755" t="str">
        <f>IFERROR(INDEX(#REF!,MATCH('Kap5-6'!F755,#REF!,0),2),"")</f>
        <v/>
      </c>
      <c r="H755" s="97"/>
      <c r="I755" s="97"/>
      <c r="J755" s="49"/>
      <c r="K755" s="97"/>
      <c r="L755" s="10"/>
      <c r="M755" s="241"/>
      <c r="N755" s="7">
        <v>2</v>
      </c>
      <c r="O755" s="7" t="s">
        <v>283</v>
      </c>
      <c r="P755" s="7" t="s">
        <v>304</v>
      </c>
      <c r="Q755" s="8" t="s">
        <v>1398</v>
      </c>
      <c r="R755" s="8">
        <v>6561</v>
      </c>
      <c r="S755" s="9" t="s">
        <v>1399</v>
      </c>
      <c r="T755" s="48"/>
    </row>
    <row r="756" spans="1:20" ht="17" thickBot="1" x14ac:dyDescent="0.25">
      <c r="A756">
        <f t="shared" si="48"/>
        <v>5</v>
      </c>
      <c r="B756" t="s">
        <v>33</v>
      </c>
      <c r="C756" t="s">
        <v>375</v>
      </c>
      <c r="D756" t="str">
        <f t="shared" si="49"/>
        <v>58b</v>
      </c>
      <c r="E756" t="str">
        <f t="shared" si="50"/>
        <v>Resonera</v>
      </c>
      <c r="F756" t="str">
        <f t="shared" si="51"/>
        <v>5_x5_2x_G_58b</v>
      </c>
      <c r="G756" t="str">
        <f>IFERROR(INDEX(#REF!,MATCH('Kap5-6'!F756,#REF!,0),2),"")</f>
        <v/>
      </c>
      <c r="H756" s="98"/>
      <c r="I756" s="98"/>
      <c r="J756" s="50"/>
      <c r="K756" s="98"/>
      <c r="L756" s="17"/>
      <c r="M756" s="242"/>
      <c r="N756" s="20"/>
      <c r="O756" s="20"/>
      <c r="P756" s="20"/>
      <c r="Q756" s="22"/>
      <c r="R756" s="22"/>
      <c r="S756" s="13"/>
      <c r="T756" s="48"/>
    </row>
    <row r="757" spans="1:20" ht="65" thickBot="1" x14ac:dyDescent="0.25">
      <c r="A757">
        <f t="shared" si="48"/>
        <v>5</v>
      </c>
      <c r="B757" t="s">
        <v>33</v>
      </c>
      <c r="C757" t="s">
        <v>375</v>
      </c>
      <c r="D757" t="str">
        <f t="shared" si="49"/>
        <v>58c</v>
      </c>
      <c r="E757" t="str">
        <f t="shared" si="50"/>
        <v>Resonera</v>
      </c>
      <c r="F757" t="str">
        <f t="shared" si="51"/>
        <v>5_x5_2x_G_58c</v>
      </c>
      <c r="G757" t="str">
        <f>IFERROR(INDEX(#REF!,MATCH('Kap5-6'!F757,#REF!,0),2),"")</f>
        <v/>
      </c>
      <c r="H757" s="32">
        <v>5</v>
      </c>
      <c r="I757" s="32" t="s">
        <v>254</v>
      </c>
      <c r="J757" s="47"/>
      <c r="K757" s="32" t="s">
        <v>148</v>
      </c>
      <c r="L757" s="43" t="s">
        <v>283</v>
      </c>
      <c r="M757" s="240"/>
      <c r="N757" s="7">
        <v>1</v>
      </c>
      <c r="O757" s="7" t="s">
        <v>283</v>
      </c>
      <c r="P757" s="7" t="s">
        <v>304</v>
      </c>
      <c r="Q757" s="8" t="s">
        <v>1400</v>
      </c>
      <c r="R757" s="8">
        <v>15625</v>
      </c>
      <c r="S757" s="23" t="s">
        <v>1401</v>
      </c>
      <c r="T757" s="48"/>
    </row>
    <row r="758" spans="1:20" x14ac:dyDescent="0.2">
      <c r="A758">
        <f t="shared" si="48"/>
        <v>5</v>
      </c>
      <c r="B758" t="s">
        <v>33</v>
      </c>
      <c r="C758" t="s">
        <v>375</v>
      </c>
      <c r="D758" t="str">
        <f t="shared" si="49"/>
        <v>58c</v>
      </c>
      <c r="E758" t="str">
        <f t="shared" si="50"/>
        <v>Resonera</v>
      </c>
      <c r="F758" t="str">
        <f t="shared" si="51"/>
        <v>5_x5_2x_G_58c</v>
      </c>
      <c r="G758" t="str">
        <f>IFERROR(INDEX(#REF!,MATCH('Kap5-6'!F758,#REF!,0),2),"")</f>
        <v/>
      </c>
      <c r="H758" s="97"/>
      <c r="I758" s="97"/>
      <c r="J758" s="49"/>
      <c r="K758" s="97"/>
      <c r="L758" s="10"/>
      <c r="M758" s="241"/>
      <c r="N758" s="11"/>
      <c r="O758" s="11"/>
      <c r="P758" s="11"/>
      <c r="Q758" s="12"/>
      <c r="R758" s="12"/>
      <c r="S758" s="9"/>
      <c r="T758" s="48"/>
    </row>
    <row r="759" spans="1:20" ht="17" thickBot="1" x14ac:dyDescent="0.25">
      <c r="A759">
        <f t="shared" si="48"/>
        <v>5</v>
      </c>
      <c r="B759" t="s">
        <v>33</v>
      </c>
      <c r="C759" t="s">
        <v>375</v>
      </c>
      <c r="D759" t="str">
        <f t="shared" si="49"/>
        <v>58c</v>
      </c>
      <c r="E759" t="str">
        <f t="shared" si="50"/>
        <v>Resonera</v>
      </c>
      <c r="F759" t="str">
        <f t="shared" si="51"/>
        <v>5_x5_2x_G_58c</v>
      </c>
      <c r="G759" t="str">
        <f>IFERROR(INDEX(#REF!,MATCH('Kap5-6'!F759,#REF!,0),2),"")</f>
        <v/>
      </c>
      <c r="H759" s="98"/>
      <c r="I759" s="98"/>
      <c r="J759" s="50"/>
      <c r="K759" s="98"/>
      <c r="L759" s="17"/>
      <c r="M759" s="242"/>
      <c r="N759" s="20"/>
      <c r="O759" s="20"/>
      <c r="P759" s="20"/>
      <c r="Q759" s="22"/>
      <c r="R759" s="22"/>
      <c r="S759" s="13"/>
      <c r="T759" s="48"/>
    </row>
    <row r="760" spans="1:20" ht="81" thickBot="1" x14ac:dyDescent="0.25">
      <c r="A760">
        <f t="shared" si="48"/>
        <v>5</v>
      </c>
      <c r="B760" t="s">
        <v>33</v>
      </c>
      <c r="C760" t="s">
        <v>375</v>
      </c>
      <c r="D760" t="str">
        <f t="shared" si="49"/>
        <v>59a</v>
      </c>
      <c r="E760" t="str">
        <f t="shared" si="50"/>
        <v>beräkna</v>
      </c>
      <c r="F760" t="str">
        <f t="shared" si="51"/>
        <v>5_x5_2x_G_59a</v>
      </c>
      <c r="G760" t="str">
        <f>IFERROR(INDEX(#REF!,MATCH('Kap5-6'!F760,#REF!,0),2),"")</f>
        <v/>
      </c>
      <c r="H760" s="32">
        <v>5</v>
      </c>
      <c r="I760" s="32" t="s">
        <v>254</v>
      </c>
      <c r="J760" s="47"/>
      <c r="K760" s="104" t="s">
        <v>149</v>
      </c>
      <c r="L760" s="43" t="s">
        <v>328</v>
      </c>
      <c r="M760" s="240"/>
      <c r="N760" s="67">
        <v>1</v>
      </c>
      <c r="O760" s="7" t="s">
        <v>283</v>
      </c>
      <c r="P760" s="7" t="s">
        <v>311</v>
      </c>
      <c r="Q760" s="8" t="s">
        <v>1402</v>
      </c>
      <c r="R760" s="8" t="s">
        <v>1403</v>
      </c>
      <c r="S760" s="23" t="s">
        <v>1404</v>
      </c>
      <c r="T760" s="48"/>
    </row>
    <row r="761" spans="1:20" x14ac:dyDescent="0.2">
      <c r="A761">
        <f t="shared" si="48"/>
        <v>5</v>
      </c>
      <c r="B761" t="s">
        <v>33</v>
      </c>
      <c r="C761" t="s">
        <v>375</v>
      </c>
      <c r="D761" t="str">
        <f t="shared" si="49"/>
        <v>59a</v>
      </c>
      <c r="E761" t="str">
        <f t="shared" si="50"/>
        <v>beräkna</v>
      </c>
      <c r="F761" t="str">
        <f t="shared" si="51"/>
        <v>5_x5_2x_G_59a</v>
      </c>
      <c r="G761" t="str">
        <f>IFERROR(INDEX(#REF!,MATCH('Kap5-6'!F761,#REF!,0),2),"")</f>
        <v/>
      </c>
      <c r="H761" s="97"/>
      <c r="I761" s="97"/>
      <c r="J761" s="49"/>
      <c r="K761" s="105"/>
      <c r="L761" s="10"/>
      <c r="M761" s="241"/>
      <c r="N761" s="11"/>
      <c r="O761" s="11"/>
      <c r="P761" s="11"/>
      <c r="Q761" s="12"/>
      <c r="R761" s="12"/>
      <c r="S761" s="9"/>
      <c r="T761" s="48"/>
    </row>
    <row r="762" spans="1:20" ht="17" thickBot="1" x14ac:dyDescent="0.25">
      <c r="A762">
        <f t="shared" si="48"/>
        <v>5</v>
      </c>
      <c r="B762" t="s">
        <v>33</v>
      </c>
      <c r="C762" t="s">
        <v>375</v>
      </c>
      <c r="D762" t="str">
        <f t="shared" si="49"/>
        <v>59a</v>
      </c>
      <c r="E762" t="str">
        <f t="shared" si="50"/>
        <v>beräkna</v>
      </c>
      <c r="F762" t="str">
        <f t="shared" si="51"/>
        <v>5_x5_2x_G_59a</v>
      </c>
      <c r="G762" t="str">
        <f>IFERROR(INDEX(#REF!,MATCH('Kap5-6'!F762,#REF!,0),2),"")</f>
        <v/>
      </c>
      <c r="H762" s="98"/>
      <c r="I762" s="98"/>
      <c r="J762" s="50"/>
      <c r="K762" s="106"/>
      <c r="L762" s="17"/>
      <c r="M762" s="242"/>
      <c r="N762" s="20"/>
      <c r="O762" s="20"/>
      <c r="P762" s="20"/>
      <c r="Q762" s="22"/>
      <c r="R762" s="22"/>
      <c r="S762" s="13"/>
      <c r="T762" s="48"/>
    </row>
    <row r="763" spans="1:20" ht="49" thickBot="1" x14ac:dyDescent="0.25">
      <c r="A763">
        <f t="shared" si="48"/>
        <v>5</v>
      </c>
      <c r="B763" t="s">
        <v>33</v>
      </c>
      <c r="C763" t="s">
        <v>375</v>
      </c>
      <c r="D763" t="str">
        <f t="shared" si="49"/>
        <v>59b</v>
      </c>
      <c r="E763" t="str">
        <f t="shared" si="50"/>
        <v>beräkna</v>
      </c>
      <c r="F763" t="str">
        <f t="shared" si="51"/>
        <v>5_x5_2x_G_59b</v>
      </c>
      <c r="G763" t="str">
        <f>IFERROR(INDEX(#REF!,MATCH('Kap5-6'!F763,#REF!,0),2),"")</f>
        <v/>
      </c>
      <c r="H763" s="32">
        <v>5</v>
      </c>
      <c r="I763" s="32" t="s">
        <v>254</v>
      </c>
      <c r="J763" s="47"/>
      <c r="K763" s="32" t="s">
        <v>150</v>
      </c>
      <c r="L763" s="43" t="s">
        <v>328</v>
      </c>
      <c r="M763" s="240"/>
      <c r="N763" s="7">
        <v>1</v>
      </c>
      <c r="O763" s="7" t="s">
        <v>283</v>
      </c>
      <c r="P763" s="7" t="s">
        <v>304</v>
      </c>
      <c r="Q763" s="8" t="s">
        <v>1405</v>
      </c>
      <c r="R763" s="8">
        <v>5</v>
      </c>
      <c r="S763" s="23" t="s">
        <v>1406</v>
      </c>
      <c r="T763" s="48"/>
    </row>
    <row r="764" spans="1:20" x14ac:dyDescent="0.2">
      <c r="A764">
        <f t="shared" si="48"/>
        <v>5</v>
      </c>
      <c r="B764" t="s">
        <v>33</v>
      </c>
      <c r="C764" t="s">
        <v>375</v>
      </c>
      <c r="D764" t="str">
        <f t="shared" si="49"/>
        <v>59b</v>
      </c>
      <c r="E764" t="str">
        <f t="shared" si="50"/>
        <v>beräkna</v>
      </c>
      <c r="F764" t="str">
        <f t="shared" si="51"/>
        <v>5_x5_2x_G_59b</v>
      </c>
      <c r="G764" t="str">
        <f>IFERROR(INDEX(#REF!,MATCH('Kap5-6'!F764,#REF!,0),2),"")</f>
        <v/>
      </c>
      <c r="H764" s="97"/>
      <c r="I764" s="97"/>
      <c r="J764" s="49"/>
      <c r="K764" s="97"/>
      <c r="L764" s="10"/>
      <c r="M764" s="241"/>
      <c r="N764" s="11"/>
      <c r="O764" s="11"/>
      <c r="P764" s="11"/>
      <c r="Q764" s="12"/>
      <c r="R764" s="12"/>
      <c r="S764" s="9"/>
      <c r="T764" s="48"/>
    </row>
    <row r="765" spans="1:20" ht="17" thickBot="1" x14ac:dyDescent="0.25">
      <c r="A765">
        <f t="shared" si="48"/>
        <v>5</v>
      </c>
      <c r="B765" t="s">
        <v>33</v>
      </c>
      <c r="C765" t="s">
        <v>375</v>
      </c>
      <c r="D765" t="str">
        <f t="shared" si="49"/>
        <v>59b</v>
      </c>
      <c r="E765" t="str">
        <f t="shared" si="50"/>
        <v>beräkna</v>
      </c>
      <c r="F765" t="str">
        <f t="shared" si="51"/>
        <v>5_x5_2x_G_59b</v>
      </c>
      <c r="G765" t="str">
        <f>IFERROR(INDEX(#REF!,MATCH('Kap5-6'!F765,#REF!,0),2),"")</f>
        <v/>
      </c>
      <c r="H765" s="98"/>
      <c r="I765" s="98"/>
      <c r="J765" s="50"/>
      <c r="K765" s="98"/>
      <c r="L765" s="17"/>
      <c r="M765" s="242"/>
      <c r="N765" s="20"/>
      <c r="O765" s="20"/>
      <c r="P765" s="20"/>
      <c r="Q765" s="22"/>
      <c r="R765" s="22"/>
      <c r="S765" s="13"/>
      <c r="T765" s="48"/>
    </row>
    <row r="766" spans="1:20" ht="49" thickBot="1" x14ac:dyDescent="0.25">
      <c r="A766">
        <f t="shared" si="48"/>
        <v>5</v>
      </c>
      <c r="B766" t="s">
        <v>33</v>
      </c>
      <c r="C766" t="s">
        <v>375</v>
      </c>
      <c r="D766" t="str">
        <f t="shared" si="49"/>
        <v>59c</v>
      </c>
      <c r="E766" t="str">
        <f t="shared" si="50"/>
        <v>beräkna</v>
      </c>
      <c r="F766" t="str">
        <f t="shared" si="51"/>
        <v>5_x5_2x_G_59c</v>
      </c>
      <c r="G766" t="str">
        <f>IFERROR(INDEX(#REF!,MATCH('Kap5-6'!F766,#REF!,0),2),"")</f>
        <v/>
      </c>
      <c r="H766" s="32">
        <v>5</v>
      </c>
      <c r="I766" s="32" t="s">
        <v>254</v>
      </c>
      <c r="J766" s="47"/>
      <c r="K766" s="32" t="s">
        <v>151</v>
      </c>
      <c r="L766" s="43" t="s">
        <v>328</v>
      </c>
      <c r="M766" s="240"/>
      <c r="N766" s="7">
        <v>1</v>
      </c>
      <c r="O766" s="7" t="s">
        <v>283</v>
      </c>
      <c r="P766" s="7" t="s">
        <v>304</v>
      </c>
      <c r="Q766" s="8" t="s">
        <v>1407</v>
      </c>
      <c r="R766" s="8">
        <v>4</v>
      </c>
      <c r="S766" s="23" t="s">
        <v>1408</v>
      </c>
      <c r="T766" s="48"/>
    </row>
    <row r="767" spans="1:20" x14ac:dyDescent="0.2">
      <c r="A767">
        <f t="shared" si="48"/>
        <v>5</v>
      </c>
      <c r="B767" t="s">
        <v>33</v>
      </c>
      <c r="C767" t="s">
        <v>375</v>
      </c>
      <c r="D767" t="str">
        <f t="shared" si="49"/>
        <v>59c</v>
      </c>
      <c r="E767" t="str">
        <f t="shared" si="50"/>
        <v>beräkna</v>
      </c>
      <c r="F767" t="str">
        <f t="shared" si="51"/>
        <v>5_x5_2x_G_59c</v>
      </c>
      <c r="G767" t="str">
        <f>IFERROR(INDEX(#REF!,MATCH('Kap5-6'!F767,#REF!,0),2),"")</f>
        <v/>
      </c>
      <c r="H767" s="97"/>
      <c r="I767" s="97"/>
      <c r="J767" s="49"/>
      <c r="K767" s="97"/>
      <c r="L767" s="10"/>
      <c r="M767" s="241"/>
      <c r="N767" s="11"/>
      <c r="O767" s="11"/>
      <c r="P767" s="11"/>
      <c r="Q767" s="12"/>
      <c r="R767" s="12"/>
      <c r="S767" s="9"/>
      <c r="T767" s="48"/>
    </row>
    <row r="768" spans="1:20" ht="17" thickBot="1" x14ac:dyDescent="0.25">
      <c r="A768">
        <f t="shared" si="48"/>
        <v>5</v>
      </c>
      <c r="B768" t="s">
        <v>33</v>
      </c>
      <c r="C768" t="s">
        <v>375</v>
      </c>
      <c r="D768" t="str">
        <f t="shared" si="49"/>
        <v>59c</v>
      </c>
      <c r="E768" t="str">
        <f t="shared" si="50"/>
        <v>beräkna</v>
      </c>
      <c r="F768" t="str">
        <f t="shared" si="51"/>
        <v>5_x5_2x_G_59c</v>
      </c>
      <c r="G768" t="str">
        <f>IFERROR(INDEX(#REF!,MATCH('Kap5-6'!F768,#REF!,0),2),"")</f>
        <v/>
      </c>
      <c r="H768" s="98"/>
      <c r="I768" s="98"/>
      <c r="J768" s="50"/>
      <c r="K768" s="98"/>
      <c r="L768" s="17"/>
      <c r="M768" s="242"/>
      <c r="N768" s="20"/>
      <c r="O768" s="20"/>
      <c r="P768" s="20"/>
      <c r="Q768" s="22"/>
      <c r="R768" s="22"/>
      <c r="S768" s="13"/>
      <c r="T768" s="48"/>
    </row>
    <row r="769" spans="1:20" ht="65" thickBot="1" x14ac:dyDescent="0.25">
      <c r="A769">
        <f t="shared" si="48"/>
        <v>5</v>
      </c>
      <c r="B769" t="s">
        <v>33</v>
      </c>
      <c r="C769" t="s">
        <v>375</v>
      </c>
      <c r="D769" t="str">
        <f t="shared" si="49"/>
        <v>59d</v>
      </c>
      <c r="E769" t="str">
        <f t="shared" si="50"/>
        <v>beräkna</v>
      </c>
      <c r="F769" t="str">
        <f t="shared" si="51"/>
        <v>5_x5_2x_G_59d</v>
      </c>
      <c r="G769" t="str">
        <f>IFERROR(INDEX(#REF!,MATCH('Kap5-6'!F769,#REF!,0),2),"")</f>
        <v/>
      </c>
      <c r="H769" s="32">
        <v>5</v>
      </c>
      <c r="I769" s="32" t="s">
        <v>254</v>
      </c>
      <c r="J769" s="47"/>
      <c r="K769" s="32" t="s">
        <v>1409</v>
      </c>
      <c r="L769" s="43" t="s">
        <v>328</v>
      </c>
      <c r="M769" s="240"/>
      <c r="N769" s="7">
        <v>1</v>
      </c>
      <c r="O769" s="7" t="s">
        <v>283</v>
      </c>
      <c r="P769" s="7" t="s">
        <v>304</v>
      </c>
      <c r="Q769" s="8" t="s">
        <v>1410</v>
      </c>
      <c r="R769" s="8">
        <v>9</v>
      </c>
      <c r="S769" s="23" t="s">
        <v>1411</v>
      </c>
      <c r="T769" s="48"/>
    </row>
    <row r="770" spans="1:20" x14ac:dyDescent="0.2">
      <c r="A770">
        <f t="shared" ref="A770:A833" si="52">IF(H770="",A769,H770)</f>
        <v>5</v>
      </c>
      <c r="B770" t="s">
        <v>33</v>
      </c>
      <c r="C770" t="s">
        <v>375</v>
      </c>
      <c r="D770" t="str">
        <f t="shared" ref="D770:D833" si="53">IF(K770="",D769,K770)</f>
        <v>59d</v>
      </c>
      <c r="E770" t="str">
        <f t="shared" ref="E770:E833" si="54">IF(L770="",E769,L770)</f>
        <v>beräkna</v>
      </c>
      <c r="F770" t="str">
        <f t="shared" si="51"/>
        <v>5_x5_2x_G_59d</v>
      </c>
      <c r="G770" t="str">
        <f>IFERROR(INDEX(#REF!,MATCH('Kap5-6'!F770,#REF!,0),2),"")</f>
        <v/>
      </c>
      <c r="H770" s="97"/>
      <c r="I770" s="97"/>
      <c r="J770" s="49"/>
      <c r="K770" s="97"/>
      <c r="L770" s="10"/>
      <c r="M770" s="241"/>
      <c r="N770" s="11"/>
      <c r="O770" s="11"/>
      <c r="P770" s="11"/>
      <c r="Q770" s="12"/>
      <c r="R770" s="12"/>
      <c r="S770" s="9"/>
      <c r="T770" s="48"/>
    </row>
    <row r="771" spans="1:20" ht="17" thickBot="1" x14ac:dyDescent="0.25">
      <c r="A771">
        <f t="shared" si="52"/>
        <v>5</v>
      </c>
      <c r="B771" t="s">
        <v>33</v>
      </c>
      <c r="C771" t="s">
        <v>375</v>
      </c>
      <c r="D771" t="str">
        <f t="shared" si="53"/>
        <v>59d</v>
      </c>
      <c r="E771" t="str">
        <f t="shared" si="54"/>
        <v>beräkna</v>
      </c>
      <c r="F771" t="str">
        <f t="shared" ref="F771:F834" si="55">A771&amp;"_"&amp;C771&amp;"_"&amp;B771&amp;"_"&amp;D771</f>
        <v>5_x5_2x_G_59d</v>
      </c>
      <c r="G771" t="str">
        <f>IFERROR(INDEX(#REF!,MATCH('Kap5-6'!F771,#REF!,0),2),"")</f>
        <v/>
      </c>
      <c r="H771" s="98"/>
      <c r="I771" s="98"/>
      <c r="J771" s="50"/>
      <c r="K771" s="98"/>
      <c r="L771" s="17"/>
      <c r="M771" s="242"/>
      <c r="N771" s="20"/>
      <c r="O771" s="20"/>
      <c r="P771" s="20"/>
      <c r="Q771" s="22"/>
      <c r="R771" s="22"/>
      <c r="S771" s="13"/>
      <c r="T771" s="48"/>
    </row>
    <row r="772" spans="1:20" ht="81" thickBot="1" x14ac:dyDescent="0.25">
      <c r="A772">
        <f t="shared" si="52"/>
        <v>5</v>
      </c>
      <c r="B772" t="s">
        <v>33</v>
      </c>
      <c r="C772" t="s">
        <v>375</v>
      </c>
      <c r="D772">
        <f t="shared" si="53"/>
        <v>60</v>
      </c>
      <c r="E772" t="str">
        <f t="shared" si="54"/>
        <v>beräkna</v>
      </c>
      <c r="F772" t="str">
        <f t="shared" si="55"/>
        <v>5_x5_2x_G_60</v>
      </c>
      <c r="G772" t="str">
        <f>IFERROR(INDEX(#REF!,MATCH('Kap5-6'!F772,#REF!,0),2),"")</f>
        <v/>
      </c>
      <c r="H772" s="32">
        <v>5</v>
      </c>
      <c r="I772" s="32" t="s">
        <v>254</v>
      </c>
      <c r="J772" s="47"/>
      <c r="K772" s="32">
        <v>60</v>
      </c>
      <c r="L772" s="43" t="s">
        <v>328</v>
      </c>
      <c r="M772" s="240"/>
      <c r="N772" s="7">
        <v>1</v>
      </c>
      <c r="O772" s="7" t="s">
        <v>283</v>
      </c>
      <c r="P772" s="7" t="s">
        <v>304</v>
      </c>
      <c r="Q772" s="8" t="s">
        <v>1412</v>
      </c>
      <c r="R772" s="8">
        <v>7</v>
      </c>
      <c r="S772" s="23" t="s">
        <v>1413</v>
      </c>
      <c r="T772" s="48"/>
    </row>
    <row r="773" spans="1:20" ht="32" x14ac:dyDescent="0.2">
      <c r="A773">
        <f t="shared" si="52"/>
        <v>5</v>
      </c>
      <c r="B773" t="s">
        <v>33</v>
      </c>
      <c r="C773" t="s">
        <v>375</v>
      </c>
      <c r="D773">
        <f t="shared" si="53"/>
        <v>60</v>
      </c>
      <c r="E773" t="str">
        <f t="shared" si="54"/>
        <v>beräkna</v>
      </c>
      <c r="F773" t="str">
        <f t="shared" si="55"/>
        <v>5_x5_2x_G_60</v>
      </c>
      <c r="G773" t="str">
        <f>IFERROR(INDEX(#REF!,MATCH('Kap5-6'!F773,#REF!,0),2),"")</f>
        <v/>
      </c>
      <c r="H773" s="97"/>
      <c r="I773" s="97"/>
      <c r="J773" s="49"/>
      <c r="K773" s="97"/>
      <c r="L773" s="10"/>
      <c r="M773" s="241"/>
      <c r="N773" s="11">
        <v>2</v>
      </c>
      <c r="O773" s="11" t="s">
        <v>281</v>
      </c>
      <c r="P773" s="11" t="s">
        <v>303</v>
      </c>
      <c r="Q773" s="12" t="s">
        <v>329</v>
      </c>
      <c r="R773" s="12" t="s">
        <v>1414</v>
      </c>
      <c r="S773" s="9" t="s">
        <v>1415</v>
      </c>
      <c r="T773" s="48"/>
    </row>
    <row r="774" spans="1:20" ht="17" thickBot="1" x14ac:dyDescent="0.25">
      <c r="A774">
        <f t="shared" si="52"/>
        <v>5</v>
      </c>
      <c r="B774" t="s">
        <v>33</v>
      </c>
      <c r="C774" t="s">
        <v>375</v>
      </c>
      <c r="D774">
        <f t="shared" si="53"/>
        <v>60</v>
      </c>
      <c r="E774" t="str">
        <f t="shared" si="54"/>
        <v>beräkna</v>
      </c>
      <c r="F774" t="str">
        <f t="shared" si="55"/>
        <v>5_x5_2x_G_60</v>
      </c>
      <c r="G774" t="str">
        <f>IFERROR(INDEX(#REF!,MATCH('Kap5-6'!F774,#REF!,0),2),"")</f>
        <v/>
      </c>
      <c r="H774" s="98"/>
      <c r="I774" s="98"/>
      <c r="J774" s="50"/>
      <c r="K774" s="98"/>
      <c r="L774" s="17"/>
      <c r="M774" s="242"/>
      <c r="N774" s="20"/>
      <c r="O774" s="20"/>
      <c r="P774" s="20"/>
      <c r="Q774" s="22"/>
      <c r="R774" s="22"/>
      <c r="S774" s="13"/>
      <c r="T774" s="48"/>
    </row>
    <row r="775" spans="1:20" ht="65" thickBot="1" x14ac:dyDescent="0.25">
      <c r="A775">
        <f t="shared" si="52"/>
        <v>5</v>
      </c>
      <c r="B775" t="s">
        <v>33</v>
      </c>
      <c r="C775" t="s">
        <v>375</v>
      </c>
      <c r="D775" t="str">
        <f t="shared" si="53"/>
        <v>61a</v>
      </c>
      <c r="E775" t="str">
        <f t="shared" si="54"/>
        <v>Resonera</v>
      </c>
      <c r="F775" t="str">
        <f t="shared" si="55"/>
        <v>5_x5_2x_G_61a</v>
      </c>
      <c r="G775" t="str">
        <f>IFERROR(INDEX(#REF!,MATCH('Kap5-6'!F775,#REF!,0),2),"")</f>
        <v/>
      </c>
      <c r="H775" s="32">
        <v>5</v>
      </c>
      <c r="I775" s="32" t="s">
        <v>254</v>
      </c>
      <c r="J775" s="47"/>
      <c r="K775" s="32" t="s">
        <v>152</v>
      </c>
      <c r="L775" s="43" t="s">
        <v>283</v>
      </c>
      <c r="M775" s="240"/>
      <c r="N775" s="7">
        <v>1</v>
      </c>
      <c r="O775" s="7" t="s">
        <v>283</v>
      </c>
      <c r="P775" s="7" t="s">
        <v>311</v>
      </c>
      <c r="Q775" s="8" t="s">
        <v>1416</v>
      </c>
      <c r="R775" s="8" t="s">
        <v>1417</v>
      </c>
      <c r="S775" s="23" t="s">
        <v>1418</v>
      </c>
      <c r="T775" s="48"/>
    </row>
    <row r="776" spans="1:20" ht="32" x14ac:dyDescent="0.2">
      <c r="A776">
        <f t="shared" si="52"/>
        <v>5</v>
      </c>
      <c r="B776" t="s">
        <v>33</v>
      </c>
      <c r="C776" t="s">
        <v>375</v>
      </c>
      <c r="D776" t="str">
        <f t="shared" si="53"/>
        <v>61a</v>
      </c>
      <c r="E776" t="str">
        <f t="shared" si="54"/>
        <v>Resonera</v>
      </c>
      <c r="F776" t="str">
        <f t="shared" si="55"/>
        <v>5_x5_2x_G_61a</v>
      </c>
      <c r="G776" t="str">
        <f>IFERROR(INDEX(#REF!,MATCH('Kap5-6'!F776,#REF!,0),2),"")</f>
        <v/>
      </c>
      <c r="H776" s="97"/>
      <c r="I776" s="97"/>
      <c r="J776" s="49"/>
      <c r="K776" s="97"/>
      <c r="L776" s="10"/>
      <c r="M776" s="241"/>
      <c r="N776" s="11">
        <v>2</v>
      </c>
      <c r="O776" s="11" t="s">
        <v>283</v>
      </c>
      <c r="P776" s="11" t="s">
        <v>304</v>
      </c>
      <c r="Q776" s="12" t="s">
        <v>1419</v>
      </c>
      <c r="R776" s="12" t="s">
        <v>361</v>
      </c>
      <c r="S776" s="9" t="s">
        <v>1420</v>
      </c>
      <c r="T776" s="48"/>
    </row>
    <row r="777" spans="1:20" ht="17" thickBot="1" x14ac:dyDescent="0.25">
      <c r="A777">
        <f t="shared" si="52"/>
        <v>5</v>
      </c>
      <c r="B777" t="s">
        <v>33</v>
      </c>
      <c r="C777" t="s">
        <v>375</v>
      </c>
      <c r="D777" t="str">
        <f t="shared" si="53"/>
        <v>61a</v>
      </c>
      <c r="E777" t="str">
        <f t="shared" si="54"/>
        <v>Resonera</v>
      </c>
      <c r="F777" t="str">
        <f t="shared" si="55"/>
        <v>5_x5_2x_G_61a</v>
      </c>
      <c r="G777" t="str">
        <f>IFERROR(INDEX(#REF!,MATCH('Kap5-6'!F777,#REF!,0),2),"")</f>
        <v/>
      </c>
      <c r="H777" s="98"/>
      <c r="I777" s="98"/>
      <c r="J777" s="50"/>
      <c r="K777" s="98"/>
      <c r="L777" s="17"/>
      <c r="M777" s="242"/>
      <c r="N777" s="20"/>
      <c r="O777" s="20"/>
      <c r="P777" s="20"/>
      <c r="Q777" s="22"/>
      <c r="R777" s="22"/>
      <c r="S777" s="13"/>
      <c r="T777" s="48"/>
    </row>
    <row r="778" spans="1:20" ht="65" thickBot="1" x14ac:dyDescent="0.25">
      <c r="A778">
        <f t="shared" si="52"/>
        <v>5</v>
      </c>
      <c r="B778" t="s">
        <v>33</v>
      </c>
      <c r="C778" t="s">
        <v>375</v>
      </c>
      <c r="D778" t="str">
        <f t="shared" si="53"/>
        <v>61b</v>
      </c>
      <c r="E778" t="str">
        <f t="shared" si="54"/>
        <v>Resonera</v>
      </c>
      <c r="F778" t="str">
        <f t="shared" si="55"/>
        <v>5_x5_2x_G_61b</v>
      </c>
      <c r="G778" t="str">
        <f>IFERROR(INDEX(#REF!,MATCH('Kap5-6'!F778,#REF!,0),2),"")</f>
        <v/>
      </c>
      <c r="H778" s="32">
        <v>5</v>
      </c>
      <c r="I778" s="32" t="s">
        <v>254</v>
      </c>
      <c r="J778" s="47"/>
      <c r="K778" s="32" t="s">
        <v>153</v>
      </c>
      <c r="L778" s="43" t="s">
        <v>283</v>
      </c>
      <c r="M778" s="240" t="s">
        <v>1421</v>
      </c>
      <c r="N778" s="7">
        <v>1</v>
      </c>
      <c r="O778" s="7" t="s">
        <v>283</v>
      </c>
      <c r="P778" s="7" t="s">
        <v>311</v>
      </c>
      <c r="Q778" s="8" t="s">
        <v>1416</v>
      </c>
      <c r="R778" s="8" t="s">
        <v>1422</v>
      </c>
      <c r="S778" s="23" t="s">
        <v>1423</v>
      </c>
      <c r="T778" s="48"/>
    </row>
    <row r="779" spans="1:20" ht="48" x14ac:dyDescent="0.2">
      <c r="A779">
        <f t="shared" si="52"/>
        <v>5</v>
      </c>
      <c r="B779" t="s">
        <v>33</v>
      </c>
      <c r="C779" t="s">
        <v>375</v>
      </c>
      <c r="D779" t="str">
        <f t="shared" si="53"/>
        <v>61b</v>
      </c>
      <c r="E779" t="str">
        <f t="shared" si="54"/>
        <v>Resonera</v>
      </c>
      <c r="F779" t="str">
        <f t="shared" si="55"/>
        <v>5_x5_2x_G_61b</v>
      </c>
      <c r="G779" t="str">
        <f>IFERROR(INDEX(#REF!,MATCH('Kap5-6'!F779,#REF!,0),2),"")</f>
        <v/>
      </c>
      <c r="H779" s="97"/>
      <c r="I779" s="97"/>
      <c r="J779" s="49"/>
      <c r="K779" s="97"/>
      <c r="L779" s="10"/>
      <c r="M779" s="241"/>
      <c r="N779" s="11">
        <v>2</v>
      </c>
      <c r="O779" s="11" t="s">
        <v>283</v>
      </c>
      <c r="P779" s="11" t="s">
        <v>370</v>
      </c>
      <c r="Q779" s="12"/>
      <c r="R779" s="12">
        <v>2.8</v>
      </c>
      <c r="S779" s="9" t="s">
        <v>1424</v>
      </c>
      <c r="T779" s="48"/>
    </row>
    <row r="780" spans="1:20" ht="17" thickBot="1" x14ac:dyDescent="0.25">
      <c r="A780">
        <f t="shared" si="52"/>
        <v>5</v>
      </c>
      <c r="B780" t="s">
        <v>33</v>
      </c>
      <c r="C780" t="s">
        <v>375</v>
      </c>
      <c r="D780" t="str">
        <f t="shared" si="53"/>
        <v>61b</v>
      </c>
      <c r="E780" t="str">
        <f t="shared" si="54"/>
        <v>Resonera</v>
      </c>
      <c r="F780" t="str">
        <f t="shared" si="55"/>
        <v>5_x5_2x_G_61b</v>
      </c>
      <c r="G780" t="str">
        <f>IFERROR(INDEX(#REF!,MATCH('Kap5-6'!F780,#REF!,0),2),"")</f>
        <v/>
      </c>
      <c r="H780" s="98"/>
      <c r="I780" s="98"/>
      <c r="J780" s="50"/>
      <c r="K780" s="98"/>
      <c r="L780" s="17"/>
      <c r="M780" s="242"/>
      <c r="N780" s="20"/>
      <c r="O780" s="20"/>
      <c r="P780" s="20"/>
      <c r="Q780" s="22"/>
      <c r="R780" s="22"/>
      <c r="S780" s="13"/>
      <c r="T780" s="48"/>
    </row>
    <row r="781" spans="1:20" ht="65" thickBot="1" x14ac:dyDescent="0.25">
      <c r="A781">
        <f t="shared" si="52"/>
        <v>5</v>
      </c>
      <c r="B781" t="s">
        <v>33</v>
      </c>
      <c r="C781" t="s">
        <v>375</v>
      </c>
      <c r="D781" t="str">
        <f t="shared" si="53"/>
        <v>62a</v>
      </c>
      <c r="E781" t="str">
        <f t="shared" si="54"/>
        <v>Resonera</v>
      </c>
      <c r="F781" t="str">
        <f t="shared" si="55"/>
        <v>5_x5_2x_G_62a</v>
      </c>
      <c r="G781" t="str">
        <f>IFERROR(INDEX(#REF!,MATCH('Kap5-6'!F781,#REF!,0),2),"")</f>
        <v/>
      </c>
      <c r="H781" s="32">
        <v>5</v>
      </c>
      <c r="I781" s="32" t="s">
        <v>254</v>
      </c>
      <c r="J781" s="47"/>
      <c r="K781" s="104" t="s">
        <v>154</v>
      </c>
      <c r="L781" s="43" t="s">
        <v>283</v>
      </c>
      <c r="M781" s="240"/>
      <c r="N781" s="67">
        <v>1</v>
      </c>
      <c r="O781" s="7" t="s">
        <v>283</v>
      </c>
      <c r="P781" s="7" t="s">
        <v>311</v>
      </c>
      <c r="Q781" s="8" t="s">
        <v>1425</v>
      </c>
      <c r="R781" s="8" t="s">
        <v>1426</v>
      </c>
      <c r="S781" s="23" t="s">
        <v>1427</v>
      </c>
      <c r="T781" s="48"/>
    </row>
    <row r="782" spans="1:20" x14ac:dyDescent="0.2">
      <c r="A782">
        <f t="shared" si="52"/>
        <v>5</v>
      </c>
      <c r="B782" t="s">
        <v>33</v>
      </c>
      <c r="C782" t="s">
        <v>375</v>
      </c>
      <c r="D782" t="str">
        <f t="shared" si="53"/>
        <v>62a</v>
      </c>
      <c r="E782" t="str">
        <f t="shared" si="54"/>
        <v>Resonera</v>
      </c>
      <c r="F782" t="str">
        <f t="shared" si="55"/>
        <v>5_x5_2x_G_62a</v>
      </c>
      <c r="G782" t="str">
        <f>IFERROR(INDEX(#REF!,MATCH('Kap5-6'!F782,#REF!,0),2),"")</f>
        <v/>
      </c>
      <c r="H782" s="97"/>
      <c r="I782" s="97"/>
      <c r="J782" s="49"/>
      <c r="K782" s="105"/>
      <c r="L782" s="10"/>
      <c r="M782" s="241"/>
      <c r="N782" s="11"/>
      <c r="O782" s="11"/>
      <c r="P782" s="11"/>
      <c r="Q782" s="12"/>
      <c r="R782" s="12"/>
      <c r="S782" s="9"/>
      <c r="T782" s="48"/>
    </row>
    <row r="783" spans="1:20" ht="17" thickBot="1" x14ac:dyDescent="0.25">
      <c r="A783">
        <f t="shared" si="52"/>
        <v>5</v>
      </c>
      <c r="B783" t="s">
        <v>33</v>
      </c>
      <c r="C783" t="s">
        <v>375</v>
      </c>
      <c r="D783" t="str">
        <f t="shared" si="53"/>
        <v>62a</v>
      </c>
      <c r="E783" t="str">
        <f t="shared" si="54"/>
        <v>Resonera</v>
      </c>
      <c r="F783" t="str">
        <f t="shared" si="55"/>
        <v>5_x5_2x_G_62a</v>
      </c>
      <c r="G783" t="str">
        <f>IFERROR(INDEX(#REF!,MATCH('Kap5-6'!F783,#REF!,0),2),"")</f>
        <v/>
      </c>
      <c r="H783" s="98"/>
      <c r="I783" s="98"/>
      <c r="J783" s="50"/>
      <c r="K783" s="106"/>
      <c r="L783" s="17"/>
      <c r="M783" s="242"/>
      <c r="N783" s="20"/>
      <c r="O783" s="20"/>
      <c r="P783" s="20"/>
      <c r="Q783" s="22"/>
      <c r="R783" s="22"/>
      <c r="S783" s="13"/>
      <c r="T783" s="48"/>
    </row>
    <row r="784" spans="1:20" ht="65" thickBot="1" x14ac:dyDescent="0.25">
      <c r="A784">
        <f t="shared" si="52"/>
        <v>5</v>
      </c>
      <c r="B784" t="s">
        <v>33</v>
      </c>
      <c r="C784" t="s">
        <v>375</v>
      </c>
      <c r="D784" t="str">
        <f t="shared" si="53"/>
        <v>62b</v>
      </c>
      <c r="E784" t="str">
        <f t="shared" si="54"/>
        <v>Resonera</v>
      </c>
      <c r="F784" t="str">
        <f t="shared" si="55"/>
        <v>5_x5_2x_G_62b</v>
      </c>
      <c r="G784" t="str">
        <f>IFERROR(INDEX(#REF!,MATCH('Kap5-6'!F784,#REF!,0),2),"")</f>
        <v/>
      </c>
      <c r="H784" s="32">
        <v>5</v>
      </c>
      <c r="I784" s="32" t="s">
        <v>254</v>
      </c>
      <c r="J784" s="47"/>
      <c r="K784" s="104" t="s">
        <v>155</v>
      </c>
      <c r="L784" s="43" t="s">
        <v>283</v>
      </c>
      <c r="M784" s="240"/>
      <c r="N784" s="67">
        <v>1</v>
      </c>
      <c r="O784" s="7" t="s">
        <v>283</v>
      </c>
      <c r="P784" s="7" t="s">
        <v>311</v>
      </c>
      <c r="Q784" s="8" t="s">
        <v>1428</v>
      </c>
      <c r="R784" s="8" t="s">
        <v>1429</v>
      </c>
      <c r="S784" s="23" t="s">
        <v>1427</v>
      </c>
      <c r="T784" s="48"/>
    </row>
    <row r="785" spans="1:20" x14ac:dyDescent="0.2">
      <c r="A785">
        <f t="shared" si="52"/>
        <v>5</v>
      </c>
      <c r="B785" t="s">
        <v>33</v>
      </c>
      <c r="C785" t="s">
        <v>375</v>
      </c>
      <c r="D785" t="str">
        <f t="shared" si="53"/>
        <v>62b</v>
      </c>
      <c r="E785" t="str">
        <f t="shared" si="54"/>
        <v>Resonera</v>
      </c>
      <c r="F785" t="str">
        <f t="shared" si="55"/>
        <v>5_x5_2x_G_62b</v>
      </c>
      <c r="G785" t="str">
        <f>IFERROR(INDEX(#REF!,MATCH('Kap5-6'!F785,#REF!,0),2),"")</f>
        <v/>
      </c>
      <c r="H785" s="97"/>
      <c r="I785" s="97"/>
      <c r="J785" s="49"/>
      <c r="K785" s="105"/>
      <c r="L785" s="10"/>
      <c r="M785" s="241"/>
      <c r="N785" s="11"/>
      <c r="O785" s="11"/>
      <c r="P785" s="11"/>
      <c r="Q785" s="12"/>
      <c r="R785" s="12"/>
      <c r="S785" s="9"/>
      <c r="T785" s="48"/>
    </row>
    <row r="786" spans="1:20" ht="17" thickBot="1" x14ac:dyDescent="0.25">
      <c r="A786">
        <f t="shared" si="52"/>
        <v>5</v>
      </c>
      <c r="B786" t="s">
        <v>33</v>
      </c>
      <c r="C786" t="s">
        <v>375</v>
      </c>
      <c r="D786" t="str">
        <f t="shared" si="53"/>
        <v>62b</v>
      </c>
      <c r="E786" t="str">
        <f t="shared" si="54"/>
        <v>Resonera</v>
      </c>
      <c r="F786" t="str">
        <f t="shared" si="55"/>
        <v>5_x5_2x_G_62b</v>
      </c>
      <c r="G786" t="str">
        <f>IFERROR(INDEX(#REF!,MATCH('Kap5-6'!F786,#REF!,0),2),"")</f>
        <v/>
      </c>
      <c r="H786" s="98"/>
      <c r="I786" s="98"/>
      <c r="J786" s="50"/>
      <c r="K786" s="106"/>
      <c r="L786" s="17"/>
      <c r="M786" s="242"/>
      <c r="N786" s="20"/>
      <c r="O786" s="20"/>
      <c r="P786" s="20"/>
      <c r="Q786" s="22"/>
      <c r="R786" s="22"/>
      <c r="S786" s="13"/>
      <c r="T786" s="48"/>
    </row>
    <row r="787" spans="1:20" ht="65" thickBot="1" x14ac:dyDescent="0.25">
      <c r="A787">
        <f t="shared" si="52"/>
        <v>5</v>
      </c>
      <c r="B787" t="s">
        <v>33</v>
      </c>
      <c r="C787" t="s">
        <v>375</v>
      </c>
      <c r="D787" t="str">
        <f t="shared" si="53"/>
        <v>62c</v>
      </c>
      <c r="E787" t="str">
        <f t="shared" si="54"/>
        <v>Resonera</v>
      </c>
      <c r="F787" t="str">
        <f t="shared" si="55"/>
        <v>5_x5_2x_G_62c</v>
      </c>
      <c r="G787" t="str">
        <f>IFERROR(INDEX(#REF!,MATCH('Kap5-6'!F787,#REF!,0),2),"")</f>
        <v/>
      </c>
      <c r="H787" s="32">
        <v>5</v>
      </c>
      <c r="I787" s="32" t="s">
        <v>254</v>
      </c>
      <c r="J787" s="47"/>
      <c r="K787" s="104" t="s">
        <v>156</v>
      </c>
      <c r="L787" s="43" t="s">
        <v>283</v>
      </c>
      <c r="M787" s="240"/>
      <c r="N787" s="67">
        <v>1</v>
      </c>
      <c r="O787" s="7" t="s">
        <v>283</v>
      </c>
      <c r="P787" s="7" t="s">
        <v>311</v>
      </c>
      <c r="Q787" s="8" t="s">
        <v>1430</v>
      </c>
      <c r="R787" s="8" t="s">
        <v>1431</v>
      </c>
      <c r="S787" s="23" t="s">
        <v>1427</v>
      </c>
      <c r="T787" s="48"/>
    </row>
    <row r="788" spans="1:20" x14ac:dyDescent="0.2">
      <c r="A788">
        <f t="shared" si="52"/>
        <v>5</v>
      </c>
      <c r="B788" t="s">
        <v>33</v>
      </c>
      <c r="C788" t="s">
        <v>375</v>
      </c>
      <c r="D788" t="str">
        <f t="shared" si="53"/>
        <v>62c</v>
      </c>
      <c r="E788" t="str">
        <f t="shared" si="54"/>
        <v>Resonera</v>
      </c>
      <c r="F788" t="str">
        <f t="shared" si="55"/>
        <v>5_x5_2x_G_62c</v>
      </c>
      <c r="G788" t="str">
        <f>IFERROR(INDEX(#REF!,MATCH('Kap5-6'!F788,#REF!,0),2),"")</f>
        <v/>
      </c>
      <c r="H788" s="97"/>
      <c r="I788" s="97"/>
      <c r="J788" s="49"/>
      <c r="K788" s="105"/>
      <c r="L788" s="10"/>
      <c r="M788" s="241"/>
      <c r="N788" s="11"/>
      <c r="O788" s="11"/>
      <c r="P788" s="11"/>
      <c r="Q788" s="12"/>
      <c r="R788" s="12"/>
      <c r="S788" s="9"/>
      <c r="T788" s="48"/>
    </row>
    <row r="789" spans="1:20" ht="17" thickBot="1" x14ac:dyDescent="0.25">
      <c r="A789">
        <f t="shared" si="52"/>
        <v>5</v>
      </c>
      <c r="B789" t="s">
        <v>33</v>
      </c>
      <c r="C789" t="s">
        <v>375</v>
      </c>
      <c r="D789" t="str">
        <f t="shared" si="53"/>
        <v>62c</v>
      </c>
      <c r="E789" t="str">
        <f t="shared" si="54"/>
        <v>Resonera</v>
      </c>
      <c r="F789" t="str">
        <f t="shared" si="55"/>
        <v>5_x5_2x_G_62c</v>
      </c>
      <c r="G789" t="str">
        <f>IFERROR(INDEX(#REF!,MATCH('Kap5-6'!F789,#REF!,0),2),"")</f>
        <v/>
      </c>
      <c r="H789" s="98"/>
      <c r="I789" s="98"/>
      <c r="J789" s="50"/>
      <c r="K789" s="106"/>
      <c r="L789" s="17"/>
      <c r="M789" s="242"/>
      <c r="N789" s="20"/>
      <c r="O789" s="20"/>
      <c r="P789" s="20"/>
      <c r="Q789" s="22"/>
      <c r="R789" s="22"/>
      <c r="S789" s="13"/>
      <c r="T789" s="48"/>
    </row>
    <row r="790" spans="1:20" ht="65" thickBot="1" x14ac:dyDescent="0.25">
      <c r="A790">
        <f t="shared" si="52"/>
        <v>5</v>
      </c>
      <c r="B790" t="s">
        <v>33</v>
      </c>
      <c r="C790" t="s">
        <v>375</v>
      </c>
      <c r="D790" t="str">
        <f t="shared" si="53"/>
        <v>62d</v>
      </c>
      <c r="E790" t="str">
        <f t="shared" si="54"/>
        <v>Resonera</v>
      </c>
      <c r="F790" t="str">
        <f t="shared" si="55"/>
        <v>5_x5_2x_G_62d</v>
      </c>
      <c r="G790" t="str">
        <f>IFERROR(INDEX(#REF!,MATCH('Kap5-6'!F790,#REF!,0),2),"")</f>
        <v/>
      </c>
      <c r="H790" s="32">
        <v>5</v>
      </c>
      <c r="I790" s="32" t="s">
        <v>254</v>
      </c>
      <c r="J790" s="47"/>
      <c r="K790" s="104" t="s">
        <v>212</v>
      </c>
      <c r="L790" s="43" t="s">
        <v>283</v>
      </c>
      <c r="M790" s="240"/>
      <c r="N790" s="67">
        <v>1</v>
      </c>
      <c r="O790" s="7" t="s">
        <v>283</v>
      </c>
      <c r="P790" s="7" t="s">
        <v>311</v>
      </c>
      <c r="Q790" s="8" t="s">
        <v>1432</v>
      </c>
      <c r="R790" s="8" t="s">
        <v>1433</v>
      </c>
      <c r="S790" s="23" t="s">
        <v>1427</v>
      </c>
      <c r="T790" s="48"/>
    </row>
    <row r="791" spans="1:20" x14ac:dyDescent="0.2">
      <c r="A791">
        <f t="shared" si="52"/>
        <v>5</v>
      </c>
      <c r="B791" t="s">
        <v>33</v>
      </c>
      <c r="C791" t="s">
        <v>375</v>
      </c>
      <c r="D791" t="str">
        <f t="shared" si="53"/>
        <v>62d</v>
      </c>
      <c r="E791" t="str">
        <f t="shared" si="54"/>
        <v>Resonera</v>
      </c>
      <c r="F791" t="str">
        <f t="shared" si="55"/>
        <v>5_x5_2x_G_62d</v>
      </c>
      <c r="G791" t="str">
        <f>IFERROR(INDEX(#REF!,MATCH('Kap5-6'!F791,#REF!,0),2),"")</f>
        <v/>
      </c>
      <c r="H791" s="97"/>
      <c r="I791" s="97"/>
      <c r="J791" s="49"/>
      <c r="K791" s="105"/>
      <c r="L791" s="10"/>
      <c r="M791" s="241"/>
      <c r="N791" s="11"/>
      <c r="O791" s="11"/>
      <c r="P791" s="11"/>
      <c r="Q791" s="12"/>
      <c r="R791" s="12"/>
      <c r="S791" s="9"/>
      <c r="T791" s="48"/>
    </row>
    <row r="792" spans="1:20" ht="17" thickBot="1" x14ac:dyDescent="0.25">
      <c r="A792">
        <f t="shared" si="52"/>
        <v>5</v>
      </c>
      <c r="B792" t="s">
        <v>33</v>
      </c>
      <c r="C792" t="s">
        <v>375</v>
      </c>
      <c r="D792" t="str">
        <f t="shared" si="53"/>
        <v>62d</v>
      </c>
      <c r="E792" t="str">
        <f t="shared" si="54"/>
        <v>Resonera</v>
      </c>
      <c r="F792" t="str">
        <f t="shared" si="55"/>
        <v>5_x5_2x_G_62d</v>
      </c>
      <c r="G792" t="str">
        <f>IFERROR(INDEX(#REF!,MATCH('Kap5-6'!F792,#REF!,0),2),"")</f>
        <v/>
      </c>
      <c r="H792" s="98"/>
      <c r="I792" s="98"/>
      <c r="J792" s="50"/>
      <c r="K792" s="106"/>
      <c r="L792" s="17"/>
      <c r="M792" s="242"/>
      <c r="N792" s="20"/>
      <c r="O792" s="20"/>
      <c r="P792" s="20"/>
      <c r="Q792" s="22"/>
      <c r="R792" s="22"/>
      <c r="S792" s="13"/>
      <c r="T792" s="48"/>
    </row>
    <row r="793" spans="1:20" ht="65" thickBot="1" x14ac:dyDescent="0.25">
      <c r="A793">
        <f t="shared" si="52"/>
        <v>5</v>
      </c>
      <c r="B793" t="s">
        <v>33</v>
      </c>
      <c r="C793" t="s">
        <v>375</v>
      </c>
      <c r="D793" t="str">
        <f t="shared" si="53"/>
        <v>63a</v>
      </c>
      <c r="E793" t="str">
        <f t="shared" si="54"/>
        <v>Resonera</v>
      </c>
      <c r="F793" t="str">
        <f t="shared" si="55"/>
        <v>5_x5_2x_G_63a</v>
      </c>
      <c r="G793" t="str">
        <f>IFERROR(INDEX(#REF!,MATCH('Kap5-6'!F793,#REF!,0),2),"")</f>
        <v/>
      </c>
      <c r="H793" s="32">
        <v>5</v>
      </c>
      <c r="I793" s="32" t="s">
        <v>254</v>
      </c>
      <c r="J793" s="47"/>
      <c r="K793" s="104" t="s">
        <v>157</v>
      </c>
      <c r="L793" s="43" t="s">
        <v>283</v>
      </c>
      <c r="M793" s="240"/>
      <c r="N793" s="67">
        <v>1</v>
      </c>
      <c r="O793" s="7" t="s">
        <v>283</v>
      </c>
      <c r="P793" s="7" t="s">
        <v>311</v>
      </c>
      <c r="Q793" s="8" t="s">
        <v>1434</v>
      </c>
      <c r="R793" s="8" t="s">
        <v>1435</v>
      </c>
      <c r="S793" s="23" t="s">
        <v>1427</v>
      </c>
      <c r="T793" s="48"/>
    </row>
    <row r="794" spans="1:20" x14ac:dyDescent="0.2">
      <c r="A794">
        <f t="shared" si="52"/>
        <v>5</v>
      </c>
      <c r="B794" t="s">
        <v>33</v>
      </c>
      <c r="C794" t="s">
        <v>375</v>
      </c>
      <c r="D794" t="str">
        <f t="shared" si="53"/>
        <v>63a</v>
      </c>
      <c r="E794" t="str">
        <f t="shared" si="54"/>
        <v>Resonera</v>
      </c>
      <c r="F794" t="str">
        <f t="shared" si="55"/>
        <v>5_x5_2x_G_63a</v>
      </c>
      <c r="G794" t="str">
        <f>IFERROR(INDEX(#REF!,MATCH('Kap5-6'!F794,#REF!,0),2),"")</f>
        <v/>
      </c>
      <c r="H794" s="97"/>
      <c r="I794" s="97"/>
      <c r="J794" s="49"/>
      <c r="K794" s="105"/>
      <c r="L794" s="10"/>
      <c r="M794" s="241"/>
      <c r="N794" s="11"/>
      <c r="O794" s="11"/>
      <c r="P794" s="11"/>
      <c r="Q794" s="12"/>
      <c r="R794" s="12"/>
      <c r="S794" s="9"/>
      <c r="T794" s="48"/>
    </row>
    <row r="795" spans="1:20" ht="17" thickBot="1" x14ac:dyDescent="0.25">
      <c r="A795">
        <f t="shared" si="52"/>
        <v>5</v>
      </c>
      <c r="B795" t="s">
        <v>33</v>
      </c>
      <c r="C795" t="s">
        <v>375</v>
      </c>
      <c r="D795" t="str">
        <f t="shared" si="53"/>
        <v>63a</v>
      </c>
      <c r="E795" t="str">
        <f t="shared" si="54"/>
        <v>Resonera</v>
      </c>
      <c r="F795" t="str">
        <f t="shared" si="55"/>
        <v>5_x5_2x_G_63a</v>
      </c>
      <c r="G795" t="str">
        <f>IFERROR(INDEX(#REF!,MATCH('Kap5-6'!F795,#REF!,0),2),"")</f>
        <v/>
      </c>
      <c r="H795" s="98"/>
      <c r="I795" s="98"/>
      <c r="J795" s="50"/>
      <c r="K795" s="106"/>
      <c r="L795" s="17"/>
      <c r="M795" s="242"/>
      <c r="N795" s="20"/>
      <c r="O795" s="20"/>
      <c r="P795" s="20"/>
      <c r="Q795" s="22"/>
      <c r="R795" s="22"/>
      <c r="S795" s="13"/>
      <c r="T795" s="48"/>
    </row>
    <row r="796" spans="1:20" ht="65" thickBot="1" x14ac:dyDescent="0.25">
      <c r="A796">
        <f t="shared" si="52"/>
        <v>5</v>
      </c>
      <c r="B796" t="s">
        <v>33</v>
      </c>
      <c r="C796" t="s">
        <v>375</v>
      </c>
      <c r="D796" t="str">
        <f t="shared" si="53"/>
        <v>63b</v>
      </c>
      <c r="E796" t="str">
        <f t="shared" si="54"/>
        <v>Resonera</v>
      </c>
      <c r="F796" t="str">
        <f t="shared" si="55"/>
        <v>5_x5_2x_G_63b</v>
      </c>
      <c r="G796" t="str">
        <f>IFERROR(INDEX(#REF!,MATCH('Kap5-6'!F796,#REF!,0),2),"")</f>
        <v/>
      </c>
      <c r="H796" s="32">
        <v>5</v>
      </c>
      <c r="I796" s="32" t="s">
        <v>254</v>
      </c>
      <c r="J796" s="47"/>
      <c r="K796" s="104" t="s">
        <v>158</v>
      </c>
      <c r="L796" s="43" t="s">
        <v>283</v>
      </c>
      <c r="M796" s="240"/>
      <c r="N796" s="67">
        <v>1</v>
      </c>
      <c r="O796" s="7" t="s">
        <v>283</v>
      </c>
      <c r="P796" s="7" t="s">
        <v>311</v>
      </c>
      <c r="Q796" s="8" t="s">
        <v>1436</v>
      </c>
      <c r="R796" s="8" t="s">
        <v>1437</v>
      </c>
      <c r="S796" s="23" t="s">
        <v>1427</v>
      </c>
      <c r="T796" s="48"/>
    </row>
    <row r="797" spans="1:20" x14ac:dyDescent="0.2">
      <c r="A797">
        <f t="shared" si="52"/>
        <v>5</v>
      </c>
      <c r="B797" t="s">
        <v>33</v>
      </c>
      <c r="C797" t="s">
        <v>375</v>
      </c>
      <c r="D797" t="str">
        <f t="shared" si="53"/>
        <v>63b</v>
      </c>
      <c r="E797" t="str">
        <f t="shared" si="54"/>
        <v>Resonera</v>
      </c>
      <c r="F797" t="str">
        <f t="shared" si="55"/>
        <v>5_x5_2x_G_63b</v>
      </c>
      <c r="G797" t="str">
        <f>IFERROR(INDEX(#REF!,MATCH('Kap5-6'!F797,#REF!,0),2),"")</f>
        <v/>
      </c>
      <c r="H797" s="97"/>
      <c r="I797" s="97"/>
      <c r="J797" s="49"/>
      <c r="K797" s="105"/>
      <c r="L797" s="10"/>
      <c r="M797" s="241"/>
      <c r="N797" s="11"/>
      <c r="O797" s="11"/>
      <c r="P797" s="11"/>
      <c r="Q797" s="12"/>
      <c r="R797" s="12"/>
      <c r="S797" s="9"/>
      <c r="T797" s="48"/>
    </row>
    <row r="798" spans="1:20" ht="17" thickBot="1" x14ac:dyDescent="0.25">
      <c r="A798">
        <f t="shared" si="52"/>
        <v>5</v>
      </c>
      <c r="B798" t="s">
        <v>33</v>
      </c>
      <c r="C798" t="s">
        <v>375</v>
      </c>
      <c r="D798" t="str">
        <f t="shared" si="53"/>
        <v>63b</v>
      </c>
      <c r="E798" t="str">
        <f t="shared" si="54"/>
        <v>Resonera</v>
      </c>
      <c r="F798" t="str">
        <f t="shared" si="55"/>
        <v>5_x5_2x_G_63b</v>
      </c>
      <c r="G798" t="str">
        <f>IFERROR(INDEX(#REF!,MATCH('Kap5-6'!F798,#REF!,0),2),"")</f>
        <v/>
      </c>
      <c r="H798" s="98"/>
      <c r="I798" s="98"/>
      <c r="J798" s="50"/>
      <c r="K798" s="106"/>
      <c r="L798" s="17"/>
      <c r="M798" s="242"/>
      <c r="N798" s="20"/>
      <c r="O798" s="20"/>
      <c r="P798" s="20"/>
      <c r="Q798" s="22"/>
      <c r="R798" s="22"/>
      <c r="S798" s="13"/>
      <c r="T798" s="48"/>
    </row>
    <row r="799" spans="1:20" ht="65" thickBot="1" x14ac:dyDescent="0.25">
      <c r="A799">
        <f t="shared" si="52"/>
        <v>5</v>
      </c>
      <c r="B799" t="s">
        <v>33</v>
      </c>
      <c r="C799" t="s">
        <v>375</v>
      </c>
      <c r="D799" t="str">
        <f t="shared" si="53"/>
        <v>63c</v>
      </c>
      <c r="E799" t="str">
        <f t="shared" si="54"/>
        <v>Resonera</v>
      </c>
      <c r="F799" t="str">
        <f t="shared" si="55"/>
        <v>5_x5_2x_G_63c</v>
      </c>
      <c r="G799" t="str">
        <f>IFERROR(INDEX(#REF!,MATCH('Kap5-6'!F799,#REF!,0),2),"")</f>
        <v/>
      </c>
      <c r="H799" s="32">
        <v>5</v>
      </c>
      <c r="I799" s="32" t="s">
        <v>254</v>
      </c>
      <c r="J799" s="47"/>
      <c r="K799" s="104" t="s">
        <v>159</v>
      </c>
      <c r="L799" s="43" t="s">
        <v>283</v>
      </c>
      <c r="M799" s="240"/>
      <c r="N799" s="67">
        <v>1</v>
      </c>
      <c r="O799" s="7" t="s">
        <v>283</v>
      </c>
      <c r="P799" s="7" t="s">
        <v>311</v>
      </c>
      <c r="Q799" s="8" t="s">
        <v>1438</v>
      </c>
      <c r="R799" s="8" t="s">
        <v>1439</v>
      </c>
      <c r="S799" s="23" t="s">
        <v>1427</v>
      </c>
      <c r="T799" s="48"/>
    </row>
    <row r="800" spans="1:20" x14ac:dyDescent="0.2">
      <c r="A800">
        <f t="shared" si="52"/>
        <v>5</v>
      </c>
      <c r="B800" t="s">
        <v>33</v>
      </c>
      <c r="C800" t="s">
        <v>375</v>
      </c>
      <c r="D800" t="str">
        <f t="shared" si="53"/>
        <v>63c</v>
      </c>
      <c r="E800" t="str">
        <f t="shared" si="54"/>
        <v>Resonera</v>
      </c>
      <c r="F800" t="str">
        <f t="shared" si="55"/>
        <v>5_x5_2x_G_63c</v>
      </c>
      <c r="G800" t="str">
        <f>IFERROR(INDEX(#REF!,MATCH('Kap5-6'!F800,#REF!,0),2),"")</f>
        <v/>
      </c>
      <c r="H800" s="97"/>
      <c r="I800" s="97"/>
      <c r="J800" s="49"/>
      <c r="K800" s="105"/>
      <c r="L800" s="10"/>
      <c r="M800" s="241"/>
      <c r="N800" s="11"/>
      <c r="O800" s="11"/>
      <c r="P800" s="11"/>
      <c r="Q800" s="12"/>
      <c r="R800" s="12"/>
      <c r="S800" s="9"/>
      <c r="T800" s="48"/>
    </row>
    <row r="801" spans="1:20" ht="17" thickBot="1" x14ac:dyDescent="0.25">
      <c r="A801">
        <f t="shared" si="52"/>
        <v>5</v>
      </c>
      <c r="B801" t="s">
        <v>33</v>
      </c>
      <c r="C801" t="s">
        <v>375</v>
      </c>
      <c r="D801" t="str">
        <f t="shared" si="53"/>
        <v>63c</v>
      </c>
      <c r="E801" t="str">
        <f t="shared" si="54"/>
        <v>Resonera</v>
      </c>
      <c r="F801" t="str">
        <f t="shared" si="55"/>
        <v>5_x5_2x_G_63c</v>
      </c>
      <c r="G801" t="str">
        <f>IFERROR(INDEX(#REF!,MATCH('Kap5-6'!F801,#REF!,0),2),"")</f>
        <v/>
      </c>
      <c r="H801" s="98"/>
      <c r="I801" s="98"/>
      <c r="J801" s="50"/>
      <c r="K801" s="106"/>
      <c r="L801" s="17"/>
      <c r="M801" s="242"/>
      <c r="N801" s="20"/>
      <c r="O801" s="20"/>
      <c r="P801" s="20"/>
      <c r="Q801" s="22"/>
      <c r="R801" s="22"/>
      <c r="S801" s="13"/>
      <c r="T801" s="48"/>
    </row>
    <row r="802" spans="1:20" ht="65" thickBot="1" x14ac:dyDescent="0.25">
      <c r="A802">
        <f t="shared" si="52"/>
        <v>5</v>
      </c>
      <c r="B802" t="s">
        <v>33</v>
      </c>
      <c r="C802" t="s">
        <v>375</v>
      </c>
      <c r="D802" t="str">
        <f t="shared" si="53"/>
        <v>63d</v>
      </c>
      <c r="E802" t="str">
        <f t="shared" si="54"/>
        <v>Resonera</v>
      </c>
      <c r="F802" t="str">
        <f t="shared" si="55"/>
        <v>5_x5_2x_G_63d</v>
      </c>
      <c r="G802" t="str">
        <f>IFERROR(INDEX(#REF!,MATCH('Kap5-6'!F802,#REF!,0),2),"")</f>
        <v/>
      </c>
      <c r="H802" s="32">
        <v>5</v>
      </c>
      <c r="I802" s="32" t="s">
        <v>254</v>
      </c>
      <c r="J802" s="47"/>
      <c r="K802" s="104" t="s">
        <v>1440</v>
      </c>
      <c r="L802" s="43" t="s">
        <v>283</v>
      </c>
      <c r="M802" s="240"/>
      <c r="N802" s="67">
        <v>1</v>
      </c>
      <c r="O802" s="7" t="s">
        <v>283</v>
      </c>
      <c r="P802" s="7" t="s">
        <v>311</v>
      </c>
      <c r="Q802" s="8" t="s">
        <v>1441</v>
      </c>
      <c r="R802" s="8" t="s">
        <v>1442</v>
      </c>
      <c r="S802" s="23" t="s">
        <v>1427</v>
      </c>
      <c r="T802" s="48"/>
    </row>
    <row r="803" spans="1:20" x14ac:dyDescent="0.2">
      <c r="A803">
        <f t="shared" si="52"/>
        <v>5</v>
      </c>
      <c r="B803" t="s">
        <v>33</v>
      </c>
      <c r="C803" t="s">
        <v>375</v>
      </c>
      <c r="D803" t="str">
        <f t="shared" si="53"/>
        <v>63d</v>
      </c>
      <c r="E803" t="str">
        <f t="shared" si="54"/>
        <v>Resonera</v>
      </c>
      <c r="F803" t="str">
        <f t="shared" si="55"/>
        <v>5_x5_2x_G_63d</v>
      </c>
      <c r="G803" t="str">
        <f>IFERROR(INDEX(#REF!,MATCH('Kap5-6'!F803,#REF!,0),2),"")</f>
        <v/>
      </c>
      <c r="H803" s="97"/>
      <c r="I803" s="97"/>
      <c r="J803" s="49"/>
      <c r="K803" s="105"/>
      <c r="L803" s="10"/>
      <c r="M803" s="241"/>
      <c r="N803" s="11"/>
      <c r="O803" s="11"/>
      <c r="P803" s="11"/>
      <c r="Q803" s="12"/>
      <c r="R803" s="12"/>
      <c r="S803" s="9"/>
      <c r="T803" s="48"/>
    </row>
    <row r="804" spans="1:20" ht="17" thickBot="1" x14ac:dyDescent="0.25">
      <c r="A804">
        <f t="shared" si="52"/>
        <v>5</v>
      </c>
      <c r="B804" t="s">
        <v>33</v>
      </c>
      <c r="C804" t="s">
        <v>375</v>
      </c>
      <c r="D804" t="str">
        <f t="shared" si="53"/>
        <v>63d</v>
      </c>
      <c r="E804" t="str">
        <f t="shared" si="54"/>
        <v>Resonera</v>
      </c>
      <c r="F804" t="str">
        <f t="shared" si="55"/>
        <v>5_x5_2x_G_63d</v>
      </c>
      <c r="G804" t="str">
        <f>IFERROR(INDEX(#REF!,MATCH('Kap5-6'!F804,#REF!,0),2),"")</f>
        <v/>
      </c>
      <c r="H804" s="98"/>
      <c r="I804" s="98"/>
      <c r="J804" s="50"/>
      <c r="K804" s="106"/>
      <c r="L804" s="17"/>
      <c r="M804" s="242"/>
      <c r="N804" s="20"/>
      <c r="O804" s="20"/>
      <c r="P804" s="20"/>
      <c r="Q804" s="22"/>
      <c r="R804" s="22"/>
      <c r="S804" s="13"/>
      <c r="T804" s="48"/>
    </row>
    <row r="805" spans="1:20" ht="33" thickBot="1" x14ac:dyDescent="0.25">
      <c r="A805">
        <f t="shared" si="52"/>
        <v>5</v>
      </c>
      <c r="B805" t="s">
        <v>33</v>
      </c>
      <c r="C805" t="s">
        <v>375</v>
      </c>
      <c r="D805">
        <f t="shared" si="53"/>
        <v>64</v>
      </c>
      <c r="E805" t="str">
        <f t="shared" si="54"/>
        <v>Resonera</v>
      </c>
      <c r="F805" t="str">
        <f t="shared" si="55"/>
        <v>5_x5_2x_G_64</v>
      </c>
      <c r="G805" t="str">
        <f>IFERROR(INDEX(#REF!,MATCH('Kap5-6'!F805,#REF!,0),2),"")</f>
        <v/>
      </c>
      <c r="H805" s="32">
        <v>5</v>
      </c>
      <c r="I805" s="32" t="s">
        <v>254</v>
      </c>
      <c r="J805" s="47"/>
      <c r="K805" s="32">
        <v>64</v>
      </c>
      <c r="L805" s="43" t="s">
        <v>283</v>
      </c>
      <c r="M805" s="240"/>
      <c r="N805" s="7">
        <v>1</v>
      </c>
      <c r="O805" s="7" t="s">
        <v>283</v>
      </c>
      <c r="P805" s="7" t="s">
        <v>304</v>
      </c>
      <c r="Q805" s="8" t="s">
        <v>1443</v>
      </c>
      <c r="R805" s="8">
        <v>2500</v>
      </c>
      <c r="S805" s="23" t="s">
        <v>1444</v>
      </c>
      <c r="T805" s="48"/>
    </row>
    <row r="806" spans="1:20" x14ac:dyDescent="0.2">
      <c r="A806">
        <f t="shared" si="52"/>
        <v>5</v>
      </c>
      <c r="B806" t="s">
        <v>33</v>
      </c>
      <c r="C806" t="s">
        <v>375</v>
      </c>
      <c r="D806">
        <f t="shared" si="53"/>
        <v>64</v>
      </c>
      <c r="E806" t="str">
        <f t="shared" si="54"/>
        <v>Resonera</v>
      </c>
      <c r="F806" t="str">
        <f t="shared" si="55"/>
        <v>5_x5_2x_G_64</v>
      </c>
      <c r="G806" t="str">
        <f>IFERROR(INDEX(#REF!,MATCH('Kap5-6'!F806,#REF!,0),2),"")</f>
        <v/>
      </c>
      <c r="H806" s="97"/>
      <c r="I806" s="97"/>
      <c r="J806" s="49"/>
      <c r="K806" s="97"/>
      <c r="L806" s="10"/>
      <c r="M806" s="241"/>
      <c r="N806" s="11">
        <v>2</v>
      </c>
      <c r="O806" s="11" t="s">
        <v>283</v>
      </c>
      <c r="P806" s="11" t="s">
        <v>304</v>
      </c>
      <c r="Q806" s="12" t="s">
        <v>1445</v>
      </c>
      <c r="R806" s="12">
        <v>50</v>
      </c>
      <c r="S806" s="9" t="s">
        <v>1446</v>
      </c>
      <c r="T806" s="48"/>
    </row>
    <row r="807" spans="1:20" ht="17" thickBot="1" x14ac:dyDescent="0.25">
      <c r="A807">
        <f t="shared" si="52"/>
        <v>5</v>
      </c>
      <c r="B807" t="s">
        <v>33</v>
      </c>
      <c r="C807" t="s">
        <v>375</v>
      </c>
      <c r="D807">
        <f t="shared" si="53"/>
        <v>64</v>
      </c>
      <c r="E807" t="str">
        <f t="shared" si="54"/>
        <v>Resonera</v>
      </c>
      <c r="F807" t="str">
        <f t="shared" si="55"/>
        <v>5_x5_2x_G_64</v>
      </c>
      <c r="G807" t="str">
        <f>IFERROR(INDEX(#REF!,MATCH('Kap5-6'!F807,#REF!,0),2),"")</f>
        <v/>
      </c>
      <c r="H807" s="98"/>
      <c r="I807" s="98"/>
      <c r="J807" s="50"/>
      <c r="K807" s="98"/>
      <c r="L807" s="17"/>
      <c r="M807" s="242"/>
      <c r="N807" s="20"/>
      <c r="O807" s="20"/>
      <c r="P807" s="20"/>
      <c r="Q807" s="22"/>
      <c r="R807" s="22"/>
      <c r="S807" s="13"/>
      <c r="T807" s="48"/>
    </row>
    <row r="808" spans="1:20" ht="33" thickBot="1" x14ac:dyDescent="0.25">
      <c r="A808">
        <f t="shared" si="52"/>
        <v>5</v>
      </c>
      <c r="B808" t="s">
        <v>33</v>
      </c>
      <c r="C808" t="s">
        <v>375</v>
      </c>
      <c r="D808" t="str">
        <f t="shared" si="53"/>
        <v>65a</v>
      </c>
      <c r="E808" t="str">
        <f t="shared" si="54"/>
        <v>beräkna</v>
      </c>
      <c r="F808" t="str">
        <f t="shared" si="55"/>
        <v>5_x5_2x_G_65a</v>
      </c>
      <c r="G808" t="str">
        <f>IFERROR(INDEX(#REF!,MATCH('Kap5-6'!F808,#REF!,0),2),"")</f>
        <v/>
      </c>
      <c r="H808" s="32">
        <v>5</v>
      </c>
      <c r="I808" s="32" t="s">
        <v>254</v>
      </c>
      <c r="J808" s="47"/>
      <c r="K808" s="32" t="s">
        <v>160</v>
      </c>
      <c r="L808" s="43" t="s">
        <v>328</v>
      </c>
      <c r="M808" s="240"/>
      <c r="N808" s="7">
        <v>1</v>
      </c>
      <c r="O808" s="7" t="s">
        <v>283</v>
      </c>
      <c r="P808" s="7" t="s">
        <v>304</v>
      </c>
      <c r="Q808" s="8" t="s">
        <v>1447</v>
      </c>
      <c r="R808" s="8">
        <v>100</v>
      </c>
      <c r="S808" s="23" t="s">
        <v>1448</v>
      </c>
      <c r="T808" s="48"/>
    </row>
    <row r="809" spans="1:20" x14ac:dyDescent="0.2">
      <c r="A809">
        <f t="shared" si="52"/>
        <v>5</v>
      </c>
      <c r="B809" t="s">
        <v>33</v>
      </c>
      <c r="C809" t="s">
        <v>375</v>
      </c>
      <c r="D809" t="str">
        <f t="shared" si="53"/>
        <v>65a</v>
      </c>
      <c r="E809" t="str">
        <f t="shared" si="54"/>
        <v>beräkna</v>
      </c>
      <c r="F809" t="str">
        <f t="shared" si="55"/>
        <v>5_x5_2x_G_65a</v>
      </c>
      <c r="G809" t="str">
        <f>IFERROR(INDEX(#REF!,MATCH('Kap5-6'!F809,#REF!,0),2),"")</f>
        <v/>
      </c>
      <c r="H809" s="97"/>
      <c r="I809" s="97"/>
      <c r="J809" s="49"/>
      <c r="K809" s="97"/>
      <c r="L809" s="10"/>
      <c r="M809" s="241"/>
      <c r="N809" s="11">
        <v>2</v>
      </c>
      <c r="O809" s="11" t="s">
        <v>283</v>
      </c>
      <c r="P809" s="11" t="s">
        <v>304</v>
      </c>
      <c r="Q809" s="12" t="s">
        <v>1449</v>
      </c>
      <c r="R809" s="12">
        <v>10</v>
      </c>
      <c r="S809" s="9" t="s">
        <v>1450</v>
      </c>
      <c r="T809" s="48"/>
    </row>
    <row r="810" spans="1:20" ht="17" thickBot="1" x14ac:dyDescent="0.25">
      <c r="A810">
        <f t="shared" si="52"/>
        <v>5</v>
      </c>
      <c r="B810" t="s">
        <v>33</v>
      </c>
      <c r="C810" t="s">
        <v>375</v>
      </c>
      <c r="D810" t="str">
        <f t="shared" si="53"/>
        <v>65a</v>
      </c>
      <c r="E810" t="str">
        <f t="shared" si="54"/>
        <v>beräkna</v>
      </c>
      <c r="F810" t="str">
        <f t="shared" si="55"/>
        <v>5_x5_2x_G_65a</v>
      </c>
      <c r="G810" t="str">
        <f>IFERROR(INDEX(#REF!,MATCH('Kap5-6'!F810,#REF!,0),2),"")</f>
        <v/>
      </c>
      <c r="H810" s="98"/>
      <c r="I810" s="98"/>
      <c r="J810" s="50"/>
      <c r="K810" s="98"/>
      <c r="L810" s="17"/>
      <c r="M810" s="242"/>
      <c r="N810" s="20"/>
      <c r="O810" s="20"/>
      <c r="P810" s="20"/>
      <c r="Q810" s="22"/>
      <c r="R810" s="22"/>
      <c r="S810" s="13"/>
      <c r="T810" s="48"/>
    </row>
    <row r="811" spans="1:20" ht="49" thickBot="1" x14ac:dyDescent="0.25">
      <c r="A811">
        <f t="shared" si="52"/>
        <v>5</v>
      </c>
      <c r="B811" t="s">
        <v>33</v>
      </c>
      <c r="C811" t="s">
        <v>375</v>
      </c>
      <c r="D811" t="str">
        <f t="shared" si="53"/>
        <v>65b</v>
      </c>
      <c r="E811" t="str">
        <f t="shared" si="54"/>
        <v>beräkna</v>
      </c>
      <c r="F811" t="str">
        <f t="shared" si="55"/>
        <v>5_x5_2x_G_65b</v>
      </c>
      <c r="G811" t="str">
        <f>IFERROR(INDEX(#REF!,MATCH('Kap5-6'!F811,#REF!,0),2),"")</f>
        <v/>
      </c>
      <c r="H811" s="32">
        <v>5</v>
      </c>
      <c r="I811" s="32" t="s">
        <v>254</v>
      </c>
      <c r="J811" s="47"/>
      <c r="K811" s="32" t="s">
        <v>161</v>
      </c>
      <c r="L811" s="43" t="s">
        <v>328</v>
      </c>
      <c r="M811" s="240"/>
      <c r="N811" s="7">
        <v>1</v>
      </c>
      <c r="O811" s="7" t="s">
        <v>283</v>
      </c>
      <c r="P811" s="7" t="s">
        <v>304</v>
      </c>
      <c r="Q811" s="8" t="s">
        <v>1451</v>
      </c>
      <c r="R811" s="8">
        <v>25</v>
      </c>
      <c r="S811" s="23" t="s">
        <v>1452</v>
      </c>
      <c r="T811" s="48"/>
    </row>
    <row r="812" spans="1:20" x14ac:dyDescent="0.2">
      <c r="A812">
        <f t="shared" si="52"/>
        <v>5</v>
      </c>
      <c r="B812" t="s">
        <v>33</v>
      </c>
      <c r="C812" t="s">
        <v>375</v>
      </c>
      <c r="D812" t="str">
        <f t="shared" si="53"/>
        <v>65b</v>
      </c>
      <c r="E812" t="str">
        <f t="shared" si="54"/>
        <v>beräkna</v>
      </c>
      <c r="F812" t="str">
        <f t="shared" si="55"/>
        <v>5_x5_2x_G_65b</v>
      </c>
      <c r="G812" t="str">
        <f>IFERROR(INDEX(#REF!,MATCH('Kap5-6'!F812,#REF!,0),2),"")</f>
        <v/>
      </c>
      <c r="H812" s="97"/>
      <c r="I812" s="97"/>
      <c r="J812" s="49"/>
      <c r="K812" s="97"/>
      <c r="L812" s="10"/>
      <c r="M812" s="241"/>
      <c r="N812" s="11">
        <v>2</v>
      </c>
      <c r="O812" s="11" t="s">
        <v>283</v>
      </c>
      <c r="P812" s="11" t="s">
        <v>304</v>
      </c>
      <c r="Q812" s="12" t="s">
        <v>1453</v>
      </c>
      <c r="R812" s="12">
        <v>5</v>
      </c>
      <c r="S812" s="9" t="s">
        <v>1454</v>
      </c>
      <c r="T812" s="48"/>
    </row>
    <row r="813" spans="1:20" ht="17" thickBot="1" x14ac:dyDescent="0.25">
      <c r="A813">
        <f t="shared" si="52"/>
        <v>5</v>
      </c>
      <c r="B813" t="s">
        <v>33</v>
      </c>
      <c r="C813" t="s">
        <v>375</v>
      </c>
      <c r="D813" t="str">
        <f t="shared" si="53"/>
        <v>65b</v>
      </c>
      <c r="E813" t="str">
        <f t="shared" si="54"/>
        <v>beräkna</v>
      </c>
      <c r="F813" t="str">
        <f t="shared" si="55"/>
        <v>5_x5_2x_G_65b</v>
      </c>
      <c r="G813" t="str">
        <f>IFERROR(INDEX(#REF!,MATCH('Kap5-6'!F813,#REF!,0),2),"")</f>
        <v/>
      </c>
      <c r="H813" s="98"/>
      <c r="I813" s="98"/>
      <c r="J813" s="50"/>
      <c r="K813" s="98"/>
      <c r="L813" s="17"/>
      <c r="M813" s="242"/>
      <c r="N813" s="14"/>
      <c r="O813" s="14"/>
      <c r="P813" s="20"/>
      <c r="Q813" s="22"/>
      <c r="R813" s="22"/>
      <c r="S813" s="13"/>
      <c r="T813" s="48"/>
    </row>
    <row r="814" spans="1:20" ht="65" thickBot="1" x14ac:dyDescent="0.25">
      <c r="A814">
        <f t="shared" si="52"/>
        <v>5</v>
      </c>
      <c r="B814" t="s">
        <v>33</v>
      </c>
      <c r="C814" t="s">
        <v>376</v>
      </c>
      <c r="D814" t="str">
        <f t="shared" si="53"/>
        <v>1a</v>
      </c>
      <c r="E814" t="str">
        <f t="shared" si="54"/>
        <v>Resonera</v>
      </c>
      <c r="F814" t="str">
        <f t="shared" si="55"/>
        <v>5_x5_3x_G_1a</v>
      </c>
      <c r="G814" t="str">
        <f>IFERROR(INDEX(#REF!,MATCH('Kap5-6'!F814,#REF!,0),2),"")</f>
        <v/>
      </c>
      <c r="H814" s="32">
        <v>5</v>
      </c>
      <c r="I814" s="32" t="s">
        <v>430</v>
      </c>
      <c r="J814" s="47"/>
      <c r="K814" s="32" t="s">
        <v>32</v>
      </c>
      <c r="L814" s="43" t="s">
        <v>283</v>
      </c>
      <c r="M814" s="246"/>
      <c r="N814" s="7">
        <v>1</v>
      </c>
      <c r="O814" s="7" t="s">
        <v>283</v>
      </c>
      <c r="P814" s="7" t="s">
        <v>304</v>
      </c>
      <c r="Q814" s="8" t="s">
        <v>1455</v>
      </c>
      <c r="R814" s="8" t="s">
        <v>1456</v>
      </c>
      <c r="S814" s="23" t="s">
        <v>1457</v>
      </c>
      <c r="T814" s="8"/>
    </row>
    <row r="815" spans="1:20" x14ac:dyDescent="0.2">
      <c r="A815">
        <f t="shared" si="52"/>
        <v>5</v>
      </c>
      <c r="B815" t="s">
        <v>33</v>
      </c>
      <c r="C815" t="s">
        <v>376</v>
      </c>
      <c r="D815" t="str">
        <f t="shared" si="53"/>
        <v>1a</v>
      </c>
      <c r="E815" t="str">
        <f t="shared" si="54"/>
        <v>Resonera</v>
      </c>
      <c r="F815" t="str">
        <f t="shared" si="55"/>
        <v>5_x5_3x_G_1a</v>
      </c>
      <c r="G815" t="str">
        <f>IFERROR(INDEX(#REF!,MATCH('Kap5-6'!F815,#REF!,0),2),"")</f>
        <v/>
      </c>
      <c r="H815" s="97"/>
      <c r="I815" s="97"/>
      <c r="J815" s="49"/>
      <c r="K815" s="97"/>
      <c r="L815" s="10"/>
      <c r="M815" s="247"/>
      <c r="N815" s="11"/>
      <c r="O815" s="11"/>
      <c r="P815" s="11"/>
      <c r="Q815" s="12"/>
      <c r="R815" s="12"/>
      <c r="S815" s="9"/>
      <c r="T815" s="12"/>
    </row>
    <row r="816" spans="1:20" ht="17" thickBot="1" x14ac:dyDescent="0.25">
      <c r="A816">
        <f t="shared" si="52"/>
        <v>5</v>
      </c>
      <c r="B816" t="s">
        <v>33</v>
      </c>
      <c r="C816" t="s">
        <v>376</v>
      </c>
      <c r="D816" t="str">
        <f t="shared" si="53"/>
        <v>1a</v>
      </c>
      <c r="E816" t="str">
        <f t="shared" si="54"/>
        <v>Resonera</v>
      </c>
      <c r="F816" t="str">
        <f t="shared" si="55"/>
        <v>5_x5_3x_G_1a</v>
      </c>
      <c r="G816" t="str">
        <f>IFERROR(INDEX(#REF!,MATCH('Kap5-6'!F816,#REF!,0),2),"")</f>
        <v/>
      </c>
      <c r="H816" s="98"/>
      <c r="I816" s="98"/>
      <c r="J816" s="50"/>
      <c r="K816" s="98"/>
      <c r="L816" s="17"/>
      <c r="M816" s="248"/>
      <c r="N816" s="20"/>
      <c r="O816" s="20"/>
      <c r="P816" s="20"/>
      <c r="Q816" s="22"/>
      <c r="R816" s="22"/>
      <c r="S816" s="13"/>
      <c r="T816" s="22"/>
    </row>
    <row r="817" spans="1:20" ht="65" thickBot="1" x14ac:dyDescent="0.25">
      <c r="A817">
        <f t="shared" si="52"/>
        <v>5</v>
      </c>
      <c r="B817" t="s">
        <v>33</v>
      </c>
      <c r="C817" t="s">
        <v>376</v>
      </c>
      <c r="D817" t="str">
        <f t="shared" si="53"/>
        <v>1b</v>
      </c>
      <c r="E817" t="str">
        <f t="shared" si="54"/>
        <v>Resonera</v>
      </c>
      <c r="F817" t="str">
        <f t="shared" si="55"/>
        <v>5_x5_3x_G_1b</v>
      </c>
      <c r="G817" t="str">
        <f>IFERROR(INDEX(#REF!,MATCH('Kap5-6'!F817,#REF!,0),2),"")</f>
        <v/>
      </c>
      <c r="H817" s="32">
        <v>5</v>
      </c>
      <c r="I817" s="32" t="s">
        <v>430</v>
      </c>
      <c r="J817" s="47"/>
      <c r="K817" s="32" t="s">
        <v>35</v>
      </c>
      <c r="L817" s="43" t="s">
        <v>283</v>
      </c>
      <c r="M817" s="246"/>
      <c r="N817" s="7">
        <v>1</v>
      </c>
      <c r="O817" s="7" t="s">
        <v>283</v>
      </c>
      <c r="P817" s="7" t="s">
        <v>304</v>
      </c>
      <c r="Q817" s="8" t="s">
        <v>1458</v>
      </c>
      <c r="R817" s="8" t="s">
        <v>532</v>
      </c>
      <c r="S817" s="23" t="s">
        <v>1459</v>
      </c>
      <c r="T817" s="8"/>
    </row>
    <row r="818" spans="1:20" x14ac:dyDescent="0.2">
      <c r="A818">
        <f t="shared" si="52"/>
        <v>5</v>
      </c>
      <c r="B818" t="s">
        <v>33</v>
      </c>
      <c r="C818" t="s">
        <v>376</v>
      </c>
      <c r="D818" t="str">
        <f t="shared" si="53"/>
        <v>1b</v>
      </c>
      <c r="E818" t="str">
        <f t="shared" si="54"/>
        <v>Resonera</v>
      </c>
      <c r="F818" t="str">
        <f t="shared" si="55"/>
        <v>5_x5_3x_G_1b</v>
      </c>
      <c r="G818" t="str">
        <f>IFERROR(INDEX(#REF!,MATCH('Kap5-6'!F818,#REF!,0),2),"")</f>
        <v/>
      </c>
      <c r="H818" s="97"/>
      <c r="I818" s="97"/>
      <c r="J818" s="49"/>
      <c r="K818" s="97"/>
      <c r="L818" s="10"/>
      <c r="M818" s="247"/>
      <c r="N818" s="11"/>
      <c r="O818" s="11"/>
      <c r="P818" s="11"/>
      <c r="Q818" s="12"/>
      <c r="R818" s="12"/>
      <c r="S818" s="9"/>
      <c r="T818" s="12"/>
    </row>
    <row r="819" spans="1:20" ht="17" thickBot="1" x14ac:dyDescent="0.25">
      <c r="A819">
        <f t="shared" si="52"/>
        <v>5</v>
      </c>
      <c r="B819" t="s">
        <v>33</v>
      </c>
      <c r="C819" t="s">
        <v>376</v>
      </c>
      <c r="D819" t="str">
        <f t="shared" si="53"/>
        <v>1b</v>
      </c>
      <c r="E819" t="str">
        <f t="shared" si="54"/>
        <v>Resonera</v>
      </c>
      <c r="F819" t="str">
        <f t="shared" si="55"/>
        <v>5_x5_3x_G_1b</v>
      </c>
      <c r="G819" t="str">
        <f>IFERROR(INDEX(#REF!,MATCH('Kap5-6'!F819,#REF!,0),2),"")</f>
        <v/>
      </c>
      <c r="H819" s="98"/>
      <c r="I819" s="98"/>
      <c r="J819" s="50"/>
      <c r="K819" s="98"/>
      <c r="L819" s="17"/>
      <c r="M819" s="248"/>
      <c r="N819" s="20"/>
      <c r="O819" s="20"/>
      <c r="P819" s="20"/>
      <c r="Q819" s="22"/>
      <c r="R819" s="22"/>
      <c r="S819" s="13"/>
      <c r="T819" s="22"/>
    </row>
    <row r="820" spans="1:20" ht="65" thickBot="1" x14ac:dyDescent="0.25">
      <c r="A820">
        <f t="shared" si="52"/>
        <v>5</v>
      </c>
      <c r="B820" t="s">
        <v>33</v>
      </c>
      <c r="C820" t="s">
        <v>376</v>
      </c>
      <c r="D820" t="str">
        <f t="shared" si="53"/>
        <v>1c</v>
      </c>
      <c r="E820" t="str">
        <f t="shared" si="54"/>
        <v>Resonera</v>
      </c>
      <c r="F820" t="str">
        <f t="shared" si="55"/>
        <v>5_x5_3x_G_1c</v>
      </c>
      <c r="G820" t="str">
        <f>IFERROR(INDEX(#REF!,MATCH('Kap5-6'!F820,#REF!,0),2),"")</f>
        <v/>
      </c>
      <c r="H820" s="32">
        <v>5</v>
      </c>
      <c r="I820" s="32" t="s">
        <v>430</v>
      </c>
      <c r="J820" s="47"/>
      <c r="K820" s="32" t="s">
        <v>170</v>
      </c>
      <c r="L820" s="43" t="s">
        <v>283</v>
      </c>
      <c r="M820" s="246"/>
      <c r="N820" s="7">
        <v>1</v>
      </c>
      <c r="O820" s="7" t="s">
        <v>283</v>
      </c>
      <c r="P820" s="7" t="s">
        <v>304</v>
      </c>
      <c r="Q820" s="8" t="s">
        <v>534</v>
      </c>
      <c r="R820" s="8" t="s">
        <v>1460</v>
      </c>
      <c r="S820" s="23" t="s">
        <v>1461</v>
      </c>
      <c r="T820" s="8"/>
    </row>
    <row r="821" spans="1:20" x14ac:dyDescent="0.2">
      <c r="A821">
        <f t="shared" si="52"/>
        <v>5</v>
      </c>
      <c r="B821" t="s">
        <v>33</v>
      </c>
      <c r="C821" t="s">
        <v>376</v>
      </c>
      <c r="D821" t="str">
        <f t="shared" si="53"/>
        <v>1c</v>
      </c>
      <c r="E821" t="str">
        <f t="shared" si="54"/>
        <v>Resonera</v>
      </c>
      <c r="F821" t="str">
        <f t="shared" si="55"/>
        <v>5_x5_3x_G_1c</v>
      </c>
      <c r="G821" t="str">
        <f>IFERROR(INDEX(#REF!,MATCH('Kap5-6'!F821,#REF!,0),2),"")</f>
        <v/>
      </c>
      <c r="H821" s="97"/>
      <c r="I821" s="97"/>
      <c r="J821" s="49"/>
      <c r="K821" s="97"/>
      <c r="L821" s="10"/>
      <c r="M821" s="247"/>
      <c r="N821" s="11"/>
      <c r="O821" s="11"/>
      <c r="P821" s="11"/>
      <c r="Q821" s="12"/>
      <c r="R821" s="12"/>
      <c r="S821" s="9"/>
      <c r="T821" s="12"/>
    </row>
    <row r="822" spans="1:20" ht="17" thickBot="1" x14ac:dyDescent="0.25">
      <c r="A822">
        <f t="shared" si="52"/>
        <v>5</v>
      </c>
      <c r="B822" t="s">
        <v>33</v>
      </c>
      <c r="C822" t="s">
        <v>376</v>
      </c>
      <c r="D822" t="str">
        <f t="shared" si="53"/>
        <v>1c</v>
      </c>
      <c r="E822" t="str">
        <f t="shared" si="54"/>
        <v>Resonera</v>
      </c>
      <c r="F822" t="str">
        <f t="shared" si="55"/>
        <v>5_x5_3x_G_1c</v>
      </c>
      <c r="G822" t="str">
        <f>IFERROR(INDEX(#REF!,MATCH('Kap5-6'!F822,#REF!,0),2),"")</f>
        <v/>
      </c>
      <c r="H822" s="98"/>
      <c r="I822" s="98"/>
      <c r="J822" s="50"/>
      <c r="K822" s="98"/>
      <c r="L822" s="17"/>
      <c r="M822" s="248"/>
      <c r="N822" s="20"/>
      <c r="O822" s="20"/>
      <c r="P822" s="20"/>
      <c r="Q822" s="22"/>
      <c r="R822" s="22"/>
      <c r="S822" s="13"/>
      <c r="T822" s="22"/>
    </row>
    <row r="823" spans="1:20" ht="65" thickBot="1" x14ac:dyDescent="0.25">
      <c r="A823">
        <f t="shared" si="52"/>
        <v>5</v>
      </c>
      <c r="B823" t="s">
        <v>33</v>
      </c>
      <c r="C823" t="s">
        <v>376</v>
      </c>
      <c r="D823" t="str">
        <f t="shared" si="53"/>
        <v>1d</v>
      </c>
      <c r="E823" t="str">
        <f t="shared" si="54"/>
        <v>Resonera</v>
      </c>
      <c r="F823" t="str">
        <f t="shared" si="55"/>
        <v>5_x5_3x_G_1d</v>
      </c>
      <c r="G823" t="str">
        <f>IFERROR(INDEX(#REF!,MATCH('Kap5-6'!F823,#REF!,0),2),"")</f>
        <v/>
      </c>
      <c r="H823" s="32">
        <v>5</v>
      </c>
      <c r="I823" s="32" t="s">
        <v>430</v>
      </c>
      <c r="J823" s="47"/>
      <c r="K823" s="32" t="s">
        <v>232</v>
      </c>
      <c r="L823" s="43" t="s">
        <v>283</v>
      </c>
      <c r="M823" s="246"/>
      <c r="N823" s="7">
        <v>1</v>
      </c>
      <c r="O823" s="7" t="s">
        <v>283</v>
      </c>
      <c r="P823" s="7" t="s">
        <v>304</v>
      </c>
      <c r="Q823" s="8" t="s">
        <v>1462</v>
      </c>
      <c r="R823" s="8" t="s">
        <v>1463</v>
      </c>
      <c r="S823" s="23" t="s">
        <v>1464</v>
      </c>
      <c r="T823" s="8"/>
    </row>
    <row r="824" spans="1:20" x14ac:dyDescent="0.2">
      <c r="A824">
        <f t="shared" si="52"/>
        <v>5</v>
      </c>
      <c r="B824" t="s">
        <v>33</v>
      </c>
      <c r="C824" t="s">
        <v>376</v>
      </c>
      <c r="D824" t="str">
        <f t="shared" si="53"/>
        <v>1d</v>
      </c>
      <c r="E824" t="str">
        <f t="shared" si="54"/>
        <v>Resonera</v>
      </c>
      <c r="F824" t="str">
        <f t="shared" si="55"/>
        <v>5_x5_3x_G_1d</v>
      </c>
      <c r="G824" t="str">
        <f>IFERROR(INDEX(#REF!,MATCH('Kap5-6'!F824,#REF!,0),2),"")</f>
        <v/>
      </c>
      <c r="H824" s="97"/>
      <c r="I824" s="97"/>
      <c r="J824" s="49"/>
      <c r="K824" s="97"/>
      <c r="L824" s="10"/>
      <c r="M824" s="247"/>
      <c r="N824" s="69"/>
      <c r="O824" s="39"/>
      <c r="P824" s="11"/>
      <c r="Q824" s="11"/>
      <c r="R824" s="11"/>
      <c r="S824" s="12"/>
      <c r="T824" s="12"/>
    </row>
    <row r="825" spans="1:20" ht="17" thickBot="1" x14ac:dyDescent="0.25">
      <c r="A825">
        <f t="shared" si="52"/>
        <v>5</v>
      </c>
      <c r="B825" t="s">
        <v>33</v>
      </c>
      <c r="C825" t="s">
        <v>376</v>
      </c>
      <c r="D825" t="str">
        <f t="shared" si="53"/>
        <v>1d</v>
      </c>
      <c r="E825" t="str">
        <f t="shared" si="54"/>
        <v>Resonera</v>
      </c>
      <c r="F825" t="str">
        <f t="shared" si="55"/>
        <v>5_x5_3x_G_1d</v>
      </c>
      <c r="G825" t="str">
        <f>IFERROR(INDEX(#REF!,MATCH('Kap5-6'!F825,#REF!,0),2),"")</f>
        <v/>
      </c>
      <c r="H825" s="98"/>
      <c r="I825" s="98"/>
      <c r="J825" s="50"/>
      <c r="K825" s="98"/>
      <c r="L825" s="17"/>
      <c r="M825" s="248"/>
      <c r="N825" s="69"/>
      <c r="O825" s="39"/>
      <c r="P825" s="20"/>
      <c r="Q825" s="20"/>
      <c r="R825" s="20"/>
      <c r="S825" s="22"/>
      <c r="T825" s="22"/>
    </row>
    <row r="826" spans="1:20" ht="65" thickBot="1" x14ac:dyDescent="0.25">
      <c r="A826">
        <f t="shared" si="52"/>
        <v>5</v>
      </c>
      <c r="B826" t="s">
        <v>33</v>
      </c>
      <c r="C826" t="s">
        <v>376</v>
      </c>
      <c r="D826" t="str">
        <f t="shared" si="53"/>
        <v>2a</v>
      </c>
      <c r="E826" t="str">
        <f t="shared" si="54"/>
        <v>Resonera</v>
      </c>
      <c r="F826" t="str">
        <f t="shared" si="55"/>
        <v>5_x5_3x_G_2a</v>
      </c>
      <c r="G826" t="str">
        <f>IFERROR(INDEX(#REF!,MATCH('Kap5-6'!F826,#REF!,0),2),"")</f>
        <v/>
      </c>
      <c r="H826" s="32">
        <v>5</v>
      </c>
      <c r="I826" s="32" t="s">
        <v>430</v>
      </c>
      <c r="J826" s="47"/>
      <c r="K826" s="104" t="s">
        <v>162</v>
      </c>
      <c r="L826" s="43" t="s">
        <v>283</v>
      </c>
      <c r="M826" s="240"/>
      <c r="N826" s="70">
        <v>1</v>
      </c>
      <c r="O826" s="21" t="s">
        <v>283</v>
      </c>
      <c r="P826" s="7" t="s">
        <v>311</v>
      </c>
      <c r="Q826" s="8" t="s">
        <v>1465</v>
      </c>
      <c r="R826" s="8" t="s">
        <v>1466</v>
      </c>
      <c r="S826" s="23" t="s">
        <v>1467</v>
      </c>
      <c r="T826" s="48"/>
    </row>
    <row r="827" spans="1:20" x14ac:dyDescent="0.2">
      <c r="A827">
        <f t="shared" si="52"/>
        <v>5</v>
      </c>
      <c r="B827" t="s">
        <v>33</v>
      </c>
      <c r="C827" t="s">
        <v>376</v>
      </c>
      <c r="D827" t="str">
        <f t="shared" si="53"/>
        <v>2a</v>
      </c>
      <c r="E827" t="str">
        <f t="shared" si="54"/>
        <v>Resonera</v>
      </c>
      <c r="F827" t="str">
        <f t="shared" si="55"/>
        <v>5_x5_3x_G_2a</v>
      </c>
      <c r="G827" t="str">
        <f>IFERROR(INDEX(#REF!,MATCH('Kap5-6'!F827,#REF!,0),2),"")</f>
        <v/>
      </c>
      <c r="H827" s="97"/>
      <c r="I827" s="97"/>
      <c r="J827" s="49"/>
      <c r="K827" s="105"/>
      <c r="L827" s="10"/>
      <c r="M827" s="241"/>
      <c r="N827" s="11"/>
      <c r="O827" s="11"/>
      <c r="P827" s="11"/>
      <c r="Q827" s="12"/>
      <c r="R827" s="12"/>
      <c r="S827" s="9"/>
      <c r="T827" s="48"/>
    </row>
    <row r="828" spans="1:20" ht="17" thickBot="1" x14ac:dyDescent="0.25">
      <c r="A828">
        <f t="shared" si="52"/>
        <v>5</v>
      </c>
      <c r="B828" t="s">
        <v>33</v>
      </c>
      <c r="C828" t="s">
        <v>376</v>
      </c>
      <c r="D828" t="str">
        <f t="shared" si="53"/>
        <v>2a</v>
      </c>
      <c r="E828" t="str">
        <f t="shared" si="54"/>
        <v>Resonera</v>
      </c>
      <c r="F828" t="str">
        <f t="shared" si="55"/>
        <v>5_x5_3x_G_2a</v>
      </c>
      <c r="G828" t="str">
        <f>IFERROR(INDEX(#REF!,MATCH('Kap5-6'!F828,#REF!,0),2),"")</f>
        <v/>
      </c>
      <c r="H828" s="98"/>
      <c r="I828" s="98"/>
      <c r="J828" s="50"/>
      <c r="K828" s="106"/>
      <c r="L828" s="17"/>
      <c r="M828" s="242"/>
      <c r="N828" s="20"/>
      <c r="O828" s="20"/>
      <c r="P828" s="20"/>
      <c r="Q828" s="22"/>
      <c r="R828" s="22"/>
      <c r="S828" s="13"/>
      <c r="T828" s="48"/>
    </row>
    <row r="829" spans="1:20" ht="65" thickBot="1" x14ac:dyDescent="0.25">
      <c r="A829">
        <f t="shared" si="52"/>
        <v>5</v>
      </c>
      <c r="B829" t="s">
        <v>33</v>
      </c>
      <c r="C829" t="s">
        <v>376</v>
      </c>
      <c r="D829" t="str">
        <f t="shared" si="53"/>
        <v>2b</v>
      </c>
      <c r="E829" t="str">
        <f t="shared" si="54"/>
        <v>Resonera</v>
      </c>
      <c r="F829" t="str">
        <f t="shared" si="55"/>
        <v>5_x5_3x_G_2b</v>
      </c>
      <c r="G829" t="str">
        <f>IFERROR(INDEX(#REF!,MATCH('Kap5-6'!F829,#REF!,0),2),"")</f>
        <v/>
      </c>
      <c r="H829" s="32">
        <v>5</v>
      </c>
      <c r="I829" s="32" t="s">
        <v>430</v>
      </c>
      <c r="J829" s="47"/>
      <c r="K829" s="104" t="s">
        <v>163</v>
      </c>
      <c r="L829" s="43" t="s">
        <v>283</v>
      </c>
      <c r="M829" s="240"/>
      <c r="N829" s="70">
        <v>1</v>
      </c>
      <c r="O829" s="21" t="s">
        <v>283</v>
      </c>
      <c r="P829" s="7" t="s">
        <v>311</v>
      </c>
      <c r="Q829" s="8" t="s">
        <v>1465</v>
      </c>
      <c r="R829" s="8" t="s">
        <v>1468</v>
      </c>
      <c r="S829" s="23" t="s">
        <v>1467</v>
      </c>
      <c r="T829" s="48"/>
    </row>
    <row r="830" spans="1:20" x14ac:dyDescent="0.2">
      <c r="A830">
        <f t="shared" si="52"/>
        <v>5</v>
      </c>
      <c r="B830" t="s">
        <v>33</v>
      </c>
      <c r="C830" t="s">
        <v>376</v>
      </c>
      <c r="D830" t="str">
        <f t="shared" si="53"/>
        <v>2b</v>
      </c>
      <c r="E830" t="str">
        <f t="shared" si="54"/>
        <v>Resonera</v>
      </c>
      <c r="F830" t="str">
        <f t="shared" si="55"/>
        <v>5_x5_3x_G_2b</v>
      </c>
      <c r="G830" t="str">
        <f>IFERROR(INDEX(#REF!,MATCH('Kap5-6'!F830,#REF!,0),2),"")</f>
        <v/>
      </c>
      <c r="H830" s="97"/>
      <c r="I830" s="97"/>
      <c r="J830" s="49"/>
      <c r="K830" s="105"/>
      <c r="L830" s="10"/>
      <c r="M830" s="241"/>
      <c r="N830" s="11"/>
      <c r="O830" s="11"/>
      <c r="P830" s="11"/>
      <c r="Q830" s="12"/>
      <c r="R830" s="12"/>
      <c r="S830" s="9"/>
      <c r="T830" s="48"/>
    </row>
    <row r="831" spans="1:20" ht="17" thickBot="1" x14ac:dyDescent="0.25">
      <c r="A831">
        <f t="shared" si="52"/>
        <v>5</v>
      </c>
      <c r="B831" t="s">
        <v>33</v>
      </c>
      <c r="C831" t="s">
        <v>376</v>
      </c>
      <c r="D831" t="str">
        <f t="shared" si="53"/>
        <v>2b</v>
      </c>
      <c r="E831" t="str">
        <f t="shared" si="54"/>
        <v>Resonera</v>
      </c>
      <c r="F831" t="str">
        <f t="shared" si="55"/>
        <v>5_x5_3x_G_2b</v>
      </c>
      <c r="G831" t="str">
        <f>IFERROR(INDEX(#REF!,MATCH('Kap5-6'!F831,#REF!,0),2),"")</f>
        <v/>
      </c>
      <c r="H831" s="98"/>
      <c r="I831" s="98"/>
      <c r="J831" s="50"/>
      <c r="K831" s="106"/>
      <c r="L831" s="17"/>
      <c r="M831" s="242"/>
      <c r="N831" s="20"/>
      <c r="O831" s="20"/>
      <c r="P831" s="20"/>
      <c r="Q831" s="22"/>
      <c r="R831" s="22"/>
      <c r="S831" s="13"/>
      <c r="T831" s="48"/>
    </row>
    <row r="832" spans="1:20" ht="65" thickBot="1" x14ac:dyDescent="0.25">
      <c r="A832">
        <f t="shared" si="52"/>
        <v>5</v>
      </c>
      <c r="B832" t="s">
        <v>33</v>
      </c>
      <c r="C832" t="s">
        <v>376</v>
      </c>
      <c r="D832" t="str">
        <f t="shared" si="53"/>
        <v>2c</v>
      </c>
      <c r="E832" t="str">
        <f t="shared" si="54"/>
        <v>Resonera</v>
      </c>
      <c r="F832" t="str">
        <f t="shared" si="55"/>
        <v>5_x5_3x_G_2c</v>
      </c>
      <c r="G832" t="str">
        <f>IFERROR(INDEX(#REF!,MATCH('Kap5-6'!F832,#REF!,0),2),"")</f>
        <v/>
      </c>
      <c r="H832" s="32">
        <v>5</v>
      </c>
      <c r="I832" s="32" t="s">
        <v>430</v>
      </c>
      <c r="J832" s="47"/>
      <c r="K832" s="104" t="s">
        <v>164</v>
      </c>
      <c r="L832" s="43" t="s">
        <v>283</v>
      </c>
      <c r="M832" s="240"/>
      <c r="N832" s="70">
        <v>1</v>
      </c>
      <c r="O832" s="21" t="s">
        <v>283</v>
      </c>
      <c r="P832" s="7" t="s">
        <v>311</v>
      </c>
      <c r="Q832" s="8" t="s">
        <v>1469</v>
      </c>
      <c r="R832" s="8" t="s">
        <v>1470</v>
      </c>
      <c r="S832" s="23" t="s">
        <v>1467</v>
      </c>
      <c r="T832" s="48"/>
    </row>
    <row r="833" spans="1:20" x14ac:dyDescent="0.2">
      <c r="A833">
        <f t="shared" si="52"/>
        <v>5</v>
      </c>
      <c r="B833" t="s">
        <v>33</v>
      </c>
      <c r="C833" t="s">
        <v>376</v>
      </c>
      <c r="D833" t="str">
        <f t="shared" si="53"/>
        <v>2c</v>
      </c>
      <c r="E833" t="str">
        <f t="shared" si="54"/>
        <v>Resonera</v>
      </c>
      <c r="F833" t="str">
        <f t="shared" si="55"/>
        <v>5_x5_3x_G_2c</v>
      </c>
      <c r="G833" t="str">
        <f>IFERROR(INDEX(#REF!,MATCH('Kap5-6'!F833,#REF!,0),2),"")</f>
        <v/>
      </c>
      <c r="H833" s="97"/>
      <c r="I833" s="97"/>
      <c r="J833" s="49"/>
      <c r="K833" s="105"/>
      <c r="L833" s="10"/>
      <c r="M833" s="241"/>
      <c r="N833" s="11"/>
      <c r="O833" s="11"/>
      <c r="P833" s="11"/>
      <c r="Q833" s="12"/>
      <c r="R833" s="12"/>
      <c r="S833" s="9"/>
      <c r="T833" s="48"/>
    </row>
    <row r="834" spans="1:20" ht="17" thickBot="1" x14ac:dyDescent="0.25">
      <c r="A834">
        <f t="shared" ref="A834:A897" si="56">IF(H834="",A833,H834)</f>
        <v>5</v>
      </c>
      <c r="B834" t="s">
        <v>33</v>
      </c>
      <c r="C834" t="s">
        <v>376</v>
      </c>
      <c r="D834" t="str">
        <f t="shared" ref="D834:D897" si="57">IF(K834="",D833,K834)</f>
        <v>2c</v>
      </c>
      <c r="E834" t="str">
        <f t="shared" ref="E834:E897" si="58">IF(L834="",E833,L834)</f>
        <v>Resonera</v>
      </c>
      <c r="F834" t="str">
        <f t="shared" si="55"/>
        <v>5_x5_3x_G_2c</v>
      </c>
      <c r="G834" t="str">
        <f>IFERROR(INDEX(#REF!,MATCH('Kap5-6'!F834,#REF!,0),2),"")</f>
        <v/>
      </c>
      <c r="H834" s="98"/>
      <c r="I834" s="98"/>
      <c r="J834" s="50"/>
      <c r="K834" s="106"/>
      <c r="L834" s="17"/>
      <c r="M834" s="242"/>
      <c r="N834" s="20"/>
      <c r="O834" s="20"/>
      <c r="P834" s="20"/>
      <c r="Q834" s="22"/>
      <c r="R834" s="22"/>
      <c r="S834" s="13"/>
      <c r="T834" s="48"/>
    </row>
    <row r="835" spans="1:20" ht="65" thickBot="1" x14ac:dyDescent="0.25">
      <c r="A835">
        <f t="shared" si="56"/>
        <v>5</v>
      </c>
      <c r="B835" t="s">
        <v>33</v>
      </c>
      <c r="C835" t="s">
        <v>376</v>
      </c>
      <c r="D835" t="str">
        <f t="shared" si="57"/>
        <v>2d</v>
      </c>
      <c r="E835" t="str">
        <f t="shared" si="58"/>
        <v>Resonera</v>
      </c>
      <c r="F835" t="str">
        <f t="shared" ref="F835:F898" si="59">A835&amp;"_"&amp;C835&amp;"_"&amp;B835&amp;"_"&amp;D835</f>
        <v>5_x5_3x_G_2d</v>
      </c>
      <c r="G835" t="str">
        <f>IFERROR(INDEX(#REF!,MATCH('Kap5-6'!F835,#REF!,0),2),"")</f>
        <v/>
      </c>
      <c r="H835" s="32">
        <v>5</v>
      </c>
      <c r="I835" s="32" t="s">
        <v>430</v>
      </c>
      <c r="J835" s="47"/>
      <c r="K835" s="104" t="s">
        <v>461</v>
      </c>
      <c r="L835" s="43" t="s">
        <v>283</v>
      </c>
      <c r="M835" s="240"/>
      <c r="N835" s="70">
        <v>1</v>
      </c>
      <c r="O835" s="21" t="s">
        <v>283</v>
      </c>
      <c r="P835" s="7" t="s">
        <v>311</v>
      </c>
      <c r="Q835" s="8" t="s">
        <v>1471</v>
      </c>
      <c r="R835" s="8" t="s">
        <v>1472</v>
      </c>
      <c r="S835" s="23" t="s">
        <v>1467</v>
      </c>
      <c r="T835" s="48"/>
    </row>
    <row r="836" spans="1:20" x14ac:dyDescent="0.2">
      <c r="A836">
        <f t="shared" si="56"/>
        <v>5</v>
      </c>
      <c r="B836" t="s">
        <v>33</v>
      </c>
      <c r="C836" t="s">
        <v>376</v>
      </c>
      <c r="D836" t="str">
        <f t="shared" si="57"/>
        <v>2d</v>
      </c>
      <c r="E836" t="str">
        <f t="shared" si="58"/>
        <v>Resonera</v>
      </c>
      <c r="F836" t="str">
        <f t="shared" si="59"/>
        <v>5_x5_3x_G_2d</v>
      </c>
      <c r="G836" t="str">
        <f>IFERROR(INDEX(#REF!,MATCH('Kap5-6'!F836,#REF!,0),2),"")</f>
        <v/>
      </c>
      <c r="H836" s="97"/>
      <c r="I836" s="97"/>
      <c r="J836" s="49"/>
      <c r="K836" s="105"/>
      <c r="L836" s="10"/>
      <c r="M836" s="241"/>
      <c r="N836" s="11"/>
      <c r="O836" s="11"/>
      <c r="P836" s="11"/>
      <c r="Q836" s="12"/>
      <c r="R836" s="12"/>
      <c r="S836" s="9"/>
      <c r="T836" s="48"/>
    </row>
    <row r="837" spans="1:20" ht="17" thickBot="1" x14ac:dyDescent="0.25">
      <c r="A837">
        <f t="shared" si="56"/>
        <v>5</v>
      </c>
      <c r="B837" t="s">
        <v>33</v>
      </c>
      <c r="C837" t="s">
        <v>376</v>
      </c>
      <c r="D837" t="str">
        <f t="shared" si="57"/>
        <v>2d</v>
      </c>
      <c r="E837" t="str">
        <f t="shared" si="58"/>
        <v>Resonera</v>
      </c>
      <c r="F837" t="str">
        <f t="shared" si="59"/>
        <v>5_x5_3x_G_2d</v>
      </c>
      <c r="G837" t="str">
        <f>IFERROR(INDEX(#REF!,MATCH('Kap5-6'!F837,#REF!,0),2),"")</f>
        <v/>
      </c>
      <c r="H837" s="98"/>
      <c r="I837" s="98"/>
      <c r="J837" s="50"/>
      <c r="K837" s="106"/>
      <c r="L837" s="17"/>
      <c r="M837" s="242"/>
      <c r="N837" s="20"/>
      <c r="O837" s="20"/>
      <c r="P837" s="20"/>
      <c r="Q837" s="22"/>
      <c r="R837" s="22"/>
      <c r="S837" s="13"/>
      <c r="T837" s="48"/>
    </row>
    <row r="838" spans="1:20" ht="17" thickBot="1" x14ac:dyDescent="0.25">
      <c r="A838">
        <f t="shared" si="56"/>
        <v>5</v>
      </c>
      <c r="B838" t="s">
        <v>33</v>
      </c>
      <c r="C838" t="s">
        <v>376</v>
      </c>
      <c r="D838" t="str">
        <f t="shared" si="57"/>
        <v>3a</v>
      </c>
      <c r="E838" t="str">
        <f t="shared" si="58"/>
        <v>Resonera</v>
      </c>
      <c r="F838" t="str">
        <f t="shared" si="59"/>
        <v>5_x5_3x_G_3a</v>
      </c>
      <c r="G838" t="str">
        <f>IFERROR(INDEX(#REF!,MATCH('Kap5-6'!F838,#REF!,0),2),"")</f>
        <v/>
      </c>
      <c r="H838" s="32">
        <v>5</v>
      </c>
      <c r="I838" s="32" t="s">
        <v>430</v>
      </c>
      <c r="J838" s="47"/>
      <c r="K838" s="32" t="s">
        <v>36</v>
      </c>
      <c r="L838" s="43" t="s">
        <v>283</v>
      </c>
      <c r="M838" s="240" t="s">
        <v>1237</v>
      </c>
      <c r="N838" s="7"/>
      <c r="O838" s="7"/>
      <c r="P838" s="7"/>
      <c r="Q838" s="8"/>
      <c r="R838" s="8"/>
      <c r="S838" s="23"/>
      <c r="T838" s="48"/>
    </row>
    <row r="839" spans="1:20" x14ac:dyDescent="0.2">
      <c r="A839">
        <f t="shared" si="56"/>
        <v>5</v>
      </c>
      <c r="B839" t="s">
        <v>33</v>
      </c>
      <c r="C839" t="s">
        <v>376</v>
      </c>
      <c r="D839" t="str">
        <f t="shared" si="57"/>
        <v>3a</v>
      </c>
      <c r="E839" t="str">
        <f t="shared" si="58"/>
        <v>Resonera</v>
      </c>
      <c r="F839" t="str">
        <f t="shared" si="59"/>
        <v>5_x5_3x_G_3a</v>
      </c>
      <c r="G839" t="str">
        <f>IFERROR(INDEX(#REF!,MATCH('Kap5-6'!F839,#REF!,0),2),"")</f>
        <v/>
      </c>
      <c r="H839" s="97"/>
      <c r="I839" s="97"/>
      <c r="J839" s="49"/>
      <c r="K839" s="97"/>
      <c r="L839" s="10"/>
      <c r="M839" s="241"/>
      <c r="N839" s="11"/>
      <c r="O839" s="11"/>
      <c r="P839" s="11"/>
      <c r="Q839" s="12"/>
      <c r="R839" s="12"/>
      <c r="S839" s="9"/>
      <c r="T839" s="48"/>
    </row>
    <row r="840" spans="1:20" ht="17" thickBot="1" x14ac:dyDescent="0.25">
      <c r="A840">
        <f t="shared" si="56"/>
        <v>5</v>
      </c>
      <c r="B840" t="s">
        <v>33</v>
      </c>
      <c r="C840" t="s">
        <v>376</v>
      </c>
      <c r="D840" t="str">
        <f t="shared" si="57"/>
        <v>3a</v>
      </c>
      <c r="E840" t="str">
        <f t="shared" si="58"/>
        <v>Resonera</v>
      </c>
      <c r="F840" t="str">
        <f t="shared" si="59"/>
        <v>5_x5_3x_G_3a</v>
      </c>
      <c r="G840" t="str">
        <f>IFERROR(INDEX(#REF!,MATCH('Kap5-6'!F840,#REF!,0),2),"")</f>
        <v/>
      </c>
      <c r="H840" s="98"/>
      <c r="I840" s="98"/>
      <c r="J840" s="50"/>
      <c r="K840" s="98"/>
      <c r="L840" s="17"/>
      <c r="M840" s="242"/>
      <c r="N840" s="20"/>
      <c r="O840" s="20"/>
      <c r="P840" s="20"/>
      <c r="Q840" s="22"/>
      <c r="R840" s="22"/>
      <c r="S840" s="13"/>
      <c r="T840" s="48"/>
    </row>
    <row r="841" spans="1:20" ht="17" thickBot="1" x14ac:dyDescent="0.25">
      <c r="A841">
        <f t="shared" si="56"/>
        <v>5</v>
      </c>
      <c r="B841" t="s">
        <v>33</v>
      </c>
      <c r="C841" t="s">
        <v>376</v>
      </c>
      <c r="D841" t="str">
        <f t="shared" si="57"/>
        <v>3b</v>
      </c>
      <c r="E841" t="str">
        <f t="shared" si="58"/>
        <v>Resonera</v>
      </c>
      <c r="F841" t="str">
        <f t="shared" si="59"/>
        <v>5_x5_3x_G_3b</v>
      </c>
      <c r="G841" t="str">
        <f>IFERROR(INDEX(#REF!,MATCH('Kap5-6'!F841,#REF!,0),2),"")</f>
        <v/>
      </c>
      <c r="H841" s="32">
        <v>5</v>
      </c>
      <c r="I841" s="32" t="s">
        <v>430</v>
      </c>
      <c r="J841" s="47"/>
      <c r="K841" s="32" t="s">
        <v>37</v>
      </c>
      <c r="L841" s="43" t="s">
        <v>283</v>
      </c>
      <c r="M841" s="240" t="s">
        <v>1237</v>
      </c>
      <c r="N841" s="7"/>
      <c r="O841" s="7"/>
      <c r="P841" s="7"/>
      <c r="Q841" s="8"/>
      <c r="R841" s="8"/>
      <c r="S841" s="23"/>
      <c r="T841" s="48"/>
    </row>
    <row r="842" spans="1:20" x14ac:dyDescent="0.2">
      <c r="A842">
        <f t="shared" si="56"/>
        <v>5</v>
      </c>
      <c r="B842" t="s">
        <v>33</v>
      </c>
      <c r="C842" t="s">
        <v>376</v>
      </c>
      <c r="D842" t="str">
        <f t="shared" si="57"/>
        <v>3b</v>
      </c>
      <c r="E842" t="str">
        <f t="shared" si="58"/>
        <v>Resonera</v>
      </c>
      <c r="F842" t="str">
        <f t="shared" si="59"/>
        <v>5_x5_3x_G_3b</v>
      </c>
      <c r="G842" t="str">
        <f>IFERROR(INDEX(#REF!,MATCH('Kap5-6'!F842,#REF!,0),2),"")</f>
        <v/>
      </c>
      <c r="H842" s="97"/>
      <c r="I842" s="97"/>
      <c r="J842" s="49"/>
      <c r="K842" s="97"/>
      <c r="L842" s="10"/>
      <c r="M842" s="241"/>
      <c r="N842" s="11"/>
      <c r="O842" s="11"/>
      <c r="P842" s="11"/>
      <c r="Q842" s="12"/>
      <c r="R842" s="12"/>
      <c r="S842" s="9"/>
      <c r="T842" s="48"/>
    </row>
    <row r="843" spans="1:20" ht="17" thickBot="1" x14ac:dyDescent="0.25">
      <c r="A843">
        <f t="shared" si="56"/>
        <v>5</v>
      </c>
      <c r="B843" t="s">
        <v>33</v>
      </c>
      <c r="C843" t="s">
        <v>376</v>
      </c>
      <c r="D843" t="str">
        <f t="shared" si="57"/>
        <v>3b</v>
      </c>
      <c r="E843" t="str">
        <f t="shared" si="58"/>
        <v>Resonera</v>
      </c>
      <c r="F843" t="str">
        <f t="shared" si="59"/>
        <v>5_x5_3x_G_3b</v>
      </c>
      <c r="G843" t="str">
        <f>IFERROR(INDEX(#REF!,MATCH('Kap5-6'!F843,#REF!,0),2),"")</f>
        <v/>
      </c>
      <c r="H843" s="98"/>
      <c r="I843" s="98"/>
      <c r="J843" s="50"/>
      <c r="K843" s="98"/>
      <c r="L843" s="17"/>
      <c r="M843" s="242"/>
      <c r="N843" s="20"/>
      <c r="O843" s="20"/>
      <c r="P843" s="20"/>
      <c r="Q843" s="22"/>
      <c r="R843" s="22"/>
      <c r="S843" s="13"/>
      <c r="T843" s="48"/>
    </row>
    <row r="844" spans="1:20" ht="33" thickBot="1" x14ac:dyDescent="0.25">
      <c r="A844">
        <f t="shared" si="56"/>
        <v>5</v>
      </c>
      <c r="B844" t="s">
        <v>33</v>
      </c>
      <c r="C844" t="s">
        <v>376</v>
      </c>
      <c r="D844" t="str">
        <f t="shared" si="57"/>
        <v>4a</v>
      </c>
      <c r="E844" t="str">
        <f t="shared" si="58"/>
        <v>Resonera</v>
      </c>
      <c r="F844" t="str">
        <f t="shared" si="59"/>
        <v>5_x5_3x_G_4a</v>
      </c>
      <c r="G844" t="str">
        <f>IFERROR(INDEX(#REF!,MATCH('Kap5-6'!F844,#REF!,0),2),"")</f>
        <v/>
      </c>
      <c r="H844" s="32">
        <v>5</v>
      </c>
      <c r="I844" s="32" t="s">
        <v>430</v>
      </c>
      <c r="J844" s="47"/>
      <c r="K844" s="32" t="s">
        <v>38</v>
      </c>
      <c r="L844" s="43" t="s">
        <v>283</v>
      </c>
      <c r="M844" s="240"/>
      <c r="N844" s="7">
        <v>1</v>
      </c>
      <c r="O844" s="7" t="s">
        <v>283</v>
      </c>
      <c r="P844" s="7" t="s">
        <v>304</v>
      </c>
      <c r="Q844" s="8" t="s">
        <v>1473</v>
      </c>
      <c r="R844" s="8" t="s">
        <v>1474</v>
      </c>
      <c r="S844" s="23" t="s">
        <v>1475</v>
      </c>
      <c r="T844" s="48"/>
    </row>
    <row r="845" spans="1:20" x14ac:dyDescent="0.2">
      <c r="A845">
        <f t="shared" si="56"/>
        <v>5</v>
      </c>
      <c r="B845" t="s">
        <v>33</v>
      </c>
      <c r="C845" t="s">
        <v>376</v>
      </c>
      <c r="D845" t="str">
        <f t="shared" si="57"/>
        <v>4a</v>
      </c>
      <c r="E845" t="str">
        <f t="shared" si="58"/>
        <v>Resonera</v>
      </c>
      <c r="F845" t="str">
        <f t="shared" si="59"/>
        <v>5_x5_3x_G_4a</v>
      </c>
      <c r="G845" t="str">
        <f>IFERROR(INDEX(#REF!,MATCH('Kap5-6'!F845,#REF!,0),2),"")</f>
        <v/>
      </c>
      <c r="H845" s="97"/>
      <c r="I845" s="97"/>
      <c r="J845" s="49"/>
      <c r="K845" s="97"/>
      <c r="L845" s="10"/>
      <c r="M845" s="241"/>
      <c r="N845" s="11">
        <v>2</v>
      </c>
      <c r="O845" s="11" t="s">
        <v>283</v>
      </c>
      <c r="P845" s="11" t="s">
        <v>304</v>
      </c>
      <c r="Q845" s="12" t="s">
        <v>1476</v>
      </c>
      <c r="R845" s="12">
        <v>9000</v>
      </c>
      <c r="S845" s="9" t="s">
        <v>1477</v>
      </c>
      <c r="T845" s="48"/>
    </row>
    <row r="846" spans="1:20" ht="17" thickBot="1" x14ac:dyDescent="0.25">
      <c r="A846">
        <f t="shared" si="56"/>
        <v>5</v>
      </c>
      <c r="B846" t="s">
        <v>33</v>
      </c>
      <c r="C846" t="s">
        <v>376</v>
      </c>
      <c r="D846" t="str">
        <f t="shared" si="57"/>
        <v>4a</v>
      </c>
      <c r="E846" t="str">
        <f t="shared" si="58"/>
        <v>Resonera</v>
      </c>
      <c r="F846" t="str">
        <f t="shared" si="59"/>
        <v>5_x5_3x_G_4a</v>
      </c>
      <c r="G846" t="str">
        <f>IFERROR(INDEX(#REF!,MATCH('Kap5-6'!F846,#REF!,0),2),"")</f>
        <v/>
      </c>
      <c r="H846" s="98"/>
      <c r="I846" s="98"/>
      <c r="J846" s="50"/>
      <c r="K846" s="98"/>
      <c r="L846" s="17"/>
      <c r="M846" s="242"/>
      <c r="N846" s="20"/>
      <c r="O846" s="20"/>
      <c r="P846" s="20"/>
      <c r="Q846" s="22"/>
      <c r="R846" s="22"/>
      <c r="S846" s="13"/>
      <c r="T846" s="48"/>
    </row>
    <row r="847" spans="1:20" ht="33" thickBot="1" x14ac:dyDescent="0.25">
      <c r="A847">
        <f t="shared" si="56"/>
        <v>5</v>
      </c>
      <c r="B847" t="s">
        <v>33</v>
      </c>
      <c r="C847" t="s">
        <v>376</v>
      </c>
      <c r="D847" t="str">
        <f t="shared" si="57"/>
        <v>4b</v>
      </c>
      <c r="E847" t="str">
        <f t="shared" si="58"/>
        <v>Resonera</v>
      </c>
      <c r="F847" t="str">
        <f t="shared" si="59"/>
        <v>5_x5_3x_G_4b</v>
      </c>
      <c r="G847" t="str">
        <f>IFERROR(INDEX(#REF!,MATCH('Kap5-6'!F847,#REF!,0),2),"")</f>
        <v/>
      </c>
      <c r="H847" s="32">
        <v>5</v>
      </c>
      <c r="I847" s="32" t="s">
        <v>430</v>
      </c>
      <c r="J847" s="47"/>
      <c r="K847" s="32" t="s">
        <v>39</v>
      </c>
      <c r="L847" s="43" t="s">
        <v>283</v>
      </c>
      <c r="M847" s="240"/>
      <c r="N847" s="7">
        <v>1</v>
      </c>
      <c r="O847" s="7" t="s">
        <v>283</v>
      </c>
      <c r="P847" s="7" t="s">
        <v>304</v>
      </c>
      <c r="Q847" s="8" t="s">
        <v>1478</v>
      </c>
      <c r="R847" s="8" t="s">
        <v>1479</v>
      </c>
      <c r="S847" s="23" t="s">
        <v>1480</v>
      </c>
      <c r="T847" s="48"/>
    </row>
    <row r="848" spans="1:20" x14ac:dyDescent="0.2">
      <c r="A848">
        <f t="shared" si="56"/>
        <v>5</v>
      </c>
      <c r="B848" t="s">
        <v>33</v>
      </c>
      <c r="C848" t="s">
        <v>376</v>
      </c>
      <c r="D848" t="str">
        <f t="shared" si="57"/>
        <v>4b</v>
      </c>
      <c r="E848" t="str">
        <f t="shared" si="58"/>
        <v>Resonera</v>
      </c>
      <c r="F848" t="str">
        <f t="shared" si="59"/>
        <v>5_x5_3x_G_4b</v>
      </c>
      <c r="G848" t="str">
        <f>IFERROR(INDEX(#REF!,MATCH('Kap5-6'!F848,#REF!,0),2),"")</f>
        <v/>
      </c>
      <c r="H848" s="97"/>
      <c r="I848" s="97"/>
      <c r="J848" s="49"/>
      <c r="K848" s="97"/>
      <c r="L848" s="10"/>
      <c r="M848" s="241"/>
      <c r="N848" s="11">
        <v>2</v>
      </c>
      <c r="O848" s="11" t="s">
        <v>283</v>
      </c>
      <c r="P848" s="11" t="s">
        <v>304</v>
      </c>
      <c r="Q848" s="12" t="s">
        <v>1481</v>
      </c>
      <c r="R848" s="56">
        <v>3000000</v>
      </c>
      <c r="S848" s="9" t="s">
        <v>1482</v>
      </c>
      <c r="T848" s="48"/>
    </row>
    <row r="849" spans="1:20" ht="17" thickBot="1" x14ac:dyDescent="0.25">
      <c r="A849">
        <f t="shared" si="56"/>
        <v>5</v>
      </c>
      <c r="B849" t="s">
        <v>33</v>
      </c>
      <c r="C849" t="s">
        <v>376</v>
      </c>
      <c r="D849" t="str">
        <f t="shared" si="57"/>
        <v>4b</v>
      </c>
      <c r="E849" t="str">
        <f t="shared" si="58"/>
        <v>Resonera</v>
      </c>
      <c r="F849" t="str">
        <f t="shared" si="59"/>
        <v>5_x5_3x_G_4b</v>
      </c>
      <c r="G849" t="str">
        <f>IFERROR(INDEX(#REF!,MATCH('Kap5-6'!F849,#REF!,0),2),"")</f>
        <v/>
      </c>
      <c r="H849" s="98"/>
      <c r="I849" s="98"/>
      <c r="J849" s="50"/>
      <c r="K849" s="98"/>
      <c r="L849" s="17"/>
      <c r="M849" s="242"/>
      <c r="N849" s="20"/>
      <c r="O849" s="20"/>
      <c r="P849" s="20"/>
      <c r="Q849" s="22"/>
      <c r="R849" s="22"/>
      <c r="S849" s="13"/>
      <c r="T849" s="48"/>
    </row>
    <row r="850" spans="1:20" ht="33" thickBot="1" x14ac:dyDescent="0.25">
      <c r="A850">
        <f t="shared" si="56"/>
        <v>5</v>
      </c>
      <c r="B850" t="s">
        <v>33</v>
      </c>
      <c r="C850" t="s">
        <v>376</v>
      </c>
      <c r="D850" t="str">
        <f t="shared" si="57"/>
        <v>4c</v>
      </c>
      <c r="E850" t="str">
        <f t="shared" si="58"/>
        <v>Resonera</v>
      </c>
      <c r="F850" t="str">
        <f t="shared" si="59"/>
        <v>5_x5_3x_G_4c</v>
      </c>
      <c r="G850" t="str">
        <f>IFERROR(INDEX(#REF!,MATCH('Kap5-6'!F850,#REF!,0),2),"")</f>
        <v/>
      </c>
      <c r="H850" s="32">
        <v>5</v>
      </c>
      <c r="I850" s="32" t="s">
        <v>430</v>
      </c>
      <c r="J850" s="47"/>
      <c r="K850" s="32" t="s">
        <v>41</v>
      </c>
      <c r="L850" s="43" t="s">
        <v>283</v>
      </c>
      <c r="M850" s="240"/>
      <c r="N850" s="7">
        <v>1</v>
      </c>
      <c r="O850" s="7" t="s">
        <v>283</v>
      </c>
      <c r="P850" s="7" t="s">
        <v>304</v>
      </c>
      <c r="Q850" s="8" t="s">
        <v>1483</v>
      </c>
      <c r="R850" s="8" t="s">
        <v>1484</v>
      </c>
      <c r="S850" s="23" t="s">
        <v>1485</v>
      </c>
      <c r="T850" s="48"/>
    </row>
    <row r="851" spans="1:20" ht="32" x14ac:dyDescent="0.2">
      <c r="A851">
        <f t="shared" si="56"/>
        <v>5</v>
      </c>
      <c r="B851" t="s">
        <v>33</v>
      </c>
      <c r="C851" t="s">
        <v>376</v>
      </c>
      <c r="D851" t="str">
        <f t="shared" si="57"/>
        <v>4c</v>
      </c>
      <c r="E851" t="str">
        <f t="shared" si="58"/>
        <v>Resonera</v>
      </c>
      <c r="F851" t="str">
        <f t="shared" si="59"/>
        <v>5_x5_3x_G_4c</v>
      </c>
      <c r="G851" t="str">
        <f>IFERROR(INDEX(#REF!,MATCH('Kap5-6'!F851,#REF!,0),2),"")</f>
        <v/>
      </c>
      <c r="H851" s="97"/>
      <c r="I851" s="97"/>
      <c r="J851" s="49"/>
      <c r="K851" s="97"/>
      <c r="L851" s="10"/>
      <c r="M851" s="241"/>
      <c r="N851" s="11">
        <v>2</v>
      </c>
      <c r="O851" s="11" t="s">
        <v>283</v>
      </c>
      <c r="P851" s="11" t="s">
        <v>304</v>
      </c>
      <c r="Q851" s="12" t="s">
        <v>1486</v>
      </c>
      <c r="R851" s="56">
        <v>5000000000</v>
      </c>
      <c r="S851" s="9" t="s">
        <v>1487</v>
      </c>
      <c r="T851" s="48"/>
    </row>
    <row r="852" spans="1:20" ht="17" thickBot="1" x14ac:dyDescent="0.25">
      <c r="A852">
        <f t="shared" si="56"/>
        <v>5</v>
      </c>
      <c r="B852" t="s">
        <v>33</v>
      </c>
      <c r="C852" t="s">
        <v>376</v>
      </c>
      <c r="D852" t="str">
        <f t="shared" si="57"/>
        <v>4c</v>
      </c>
      <c r="E852" t="str">
        <f t="shared" si="58"/>
        <v>Resonera</v>
      </c>
      <c r="F852" t="str">
        <f t="shared" si="59"/>
        <v>5_x5_3x_G_4c</v>
      </c>
      <c r="G852" t="str">
        <f>IFERROR(INDEX(#REF!,MATCH('Kap5-6'!F852,#REF!,0),2),"")</f>
        <v/>
      </c>
      <c r="H852" s="98"/>
      <c r="I852" s="98"/>
      <c r="J852" s="50"/>
      <c r="K852" s="98"/>
      <c r="L852" s="17"/>
      <c r="M852" s="242"/>
      <c r="N852" s="20"/>
      <c r="O852" s="20"/>
      <c r="P852" s="20"/>
      <c r="Q852" s="22"/>
      <c r="R852" s="22"/>
      <c r="S852" s="13"/>
      <c r="T852" s="48"/>
    </row>
    <row r="853" spans="1:20" ht="33" thickBot="1" x14ac:dyDescent="0.25">
      <c r="A853">
        <f t="shared" si="56"/>
        <v>5</v>
      </c>
      <c r="B853" t="s">
        <v>33</v>
      </c>
      <c r="C853" t="s">
        <v>376</v>
      </c>
      <c r="D853" t="str">
        <f t="shared" si="57"/>
        <v>5a</v>
      </c>
      <c r="E853" t="str">
        <f t="shared" si="58"/>
        <v>Problemlösning</v>
      </c>
      <c r="F853" t="str">
        <f t="shared" si="59"/>
        <v>5_x5_3x_G_5a</v>
      </c>
      <c r="G853" t="str">
        <f>IFERROR(INDEX(#REF!,MATCH('Kap5-6'!F853,#REF!,0),2),"")</f>
        <v/>
      </c>
      <c r="H853" s="32">
        <v>5</v>
      </c>
      <c r="I853" s="32" t="s">
        <v>430</v>
      </c>
      <c r="J853" s="47"/>
      <c r="K853" s="32" t="s">
        <v>42</v>
      </c>
      <c r="L853" s="43" t="s">
        <v>1256</v>
      </c>
      <c r="M853" s="240"/>
      <c r="N853" s="7">
        <v>1</v>
      </c>
      <c r="O853" s="7" t="s">
        <v>283</v>
      </c>
      <c r="P853" s="7" t="s">
        <v>304</v>
      </c>
      <c r="Q853" s="8" t="s">
        <v>1473</v>
      </c>
      <c r="R853" s="8" t="s">
        <v>1474</v>
      </c>
      <c r="S853" s="23" t="s">
        <v>1488</v>
      </c>
      <c r="T853" s="48"/>
    </row>
    <row r="854" spans="1:20" x14ac:dyDescent="0.2">
      <c r="A854">
        <f t="shared" si="56"/>
        <v>5</v>
      </c>
      <c r="B854" t="s">
        <v>33</v>
      </c>
      <c r="C854" t="s">
        <v>376</v>
      </c>
      <c r="D854" t="str">
        <f t="shared" si="57"/>
        <v>5a</v>
      </c>
      <c r="E854" t="str">
        <f t="shared" si="58"/>
        <v>Problemlösning</v>
      </c>
      <c r="F854" t="str">
        <f t="shared" si="59"/>
        <v>5_x5_3x_G_5a</v>
      </c>
      <c r="G854" t="str">
        <f>IFERROR(INDEX(#REF!,MATCH('Kap5-6'!F854,#REF!,0),2),"")</f>
        <v/>
      </c>
      <c r="H854" s="97"/>
      <c r="I854" s="97"/>
      <c r="J854" s="49"/>
      <c r="K854" s="97"/>
      <c r="L854" s="10"/>
      <c r="M854" s="241"/>
      <c r="N854" s="11">
        <v>2</v>
      </c>
      <c r="O854" s="11" t="s">
        <v>283</v>
      </c>
      <c r="P854" s="11" t="s">
        <v>304</v>
      </c>
      <c r="Q854" s="12" t="s">
        <v>1489</v>
      </c>
      <c r="R854" s="56">
        <v>200000</v>
      </c>
      <c r="S854" s="9" t="s">
        <v>1490</v>
      </c>
      <c r="T854" s="48"/>
    </row>
    <row r="855" spans="1:20" ht="17" thickBot="1" x14ac:dyDescent="0.25">
      <c r="A855">
        <f t="shared" si="56"/>
        <v>5</v>
      </c>
      <c r="B855" t="s">
        <v>33</v>
      </c>
      <c r="C855" t="s">
        <v>376</v>
      </c>
      <c r="D855" t="str">
        <f t="shared" si="57"/>
        <v>5a</v>
      </c>
      <c r="E855" t="str">
        <f t="shared" si="58"/>
        <v>Problemlösning</v>
      </c>
      <c r="F855" t="str">
        <f t="shared" si="59"/>
        <v>5_x5_3x_G_5a</v>
      </c>
      <c r="G855" t="str">
        <f>IFERROR(INDEX(#REF!,MATCH('Kap5-6'!F855,#REF!,0),2),"")</f>
        <v/>
      </c>
      <c r="H855" s="98"/>
      <c r="I855" s="98"/>
      <c r="J855" s="50"/>
      <c r="K855" s="98"/>
      <c r="L855" s="17"/>
      <c r="M855" s="242"/>
      <c r="N855" s="20">
        <v>3</v>
      </c>
      <c r="O855" s="20" t="s">
        <v>281</v>
      </c>
      <c r="P855" s="20" t="s">
        <v>303</v>
      </c>
      <c r="Q855" s="22" t="s">
        <v>303</v>
      </c>
      <c r="R855" s="22" t="s">
        <v>1491</v>
      </c>
      <c r="S855" s="13" t="s">
        <v>1492</v>
      </c>
      <c r="T855" s="48"/>
    </row>
    <row r="856" spans="1:20" ht="33" thickBot="1" x14ac:dyDescent="0.25">
      <c r="A856">
        <f t="shared" si="56"/>
        <v>5</v>
      </c>
      <c r="B856" t="s">
        <v>33</v>
      </c>
      <c r="C856" t="s">
        <v>376</v>
      </c>
      <c r="D856" t="str">
        <f t="shared" si="57"/>
        <v>5b</v>
      </c>
      <c r="E856" t="str">
        <f t="shared" si="58"/>
        <v>Problemlösning</v>
      </c>
      <c r="F856" t="str">
        <f t="shared" si="59"/>
        <v>5_x5_3x_G_5b</v>
      </c>
      <c r="G856" t="str">
        <f>IFERROR(INDEX(#REF!,MATCH('Kap5-6'!F856,#REF!,0),2),"")</f>
        <v/>
      </c>
      <c r="H856" s="32">
        <v>5</v>
      </c>
      <c r="I856" s="32" t="s">
        <v>430</v>
      </c>
      <c r="J856" s="47"/>
      <c r="K856" s="32" t="s">
        <v>43</v>
      </c>
      <c r="L856" s="43" t="s">
        <v>1256</v>
      </c>
      <c r="M856" s="240"/>
      <c r="N856" s="7">
        <v>1</v>
      </c>
      <c r="O856" s="7" t="s">
        <v>283</v>
      </c>
      <c r="P856" s="7" t="s">
        <v>304</v>
      </c>
      <c r="Q856" s="8" t="s">
        <v>1478</v>
      </c>
      <c r="R856" s="8" t="s">
        <v>1479</v>
      </c>
      <c r="S856" s="23" t="s">
        <v>1493</v>
      </c>
      <c r="T856" s="48"/>
    </row>
    <row r="857" spans="1:20" ht="32" x14ac:dyDescent="0.2">
      <c r="A857">
        <f t="shared" si="56"/>
        <v>5</v>
      </c>
      <c r="B857" t="s">
        <v>33</v>
      </c>
      <c r="C857" t="s">
        <v>376</v>
      </c>
      <c r="D857" t="str">
        <f t="shared" si="57"/>
        <v>5b</v>
      </c>
      <c r="E857" t="str">
        <f t="shared" si="58"/>
        <v>Problemlösning</v>
      </c>
      <c r="F857" t="str">
        <f t="shared" si="59"/>
        <v>5_x5_3x_G_5b</v>
      </c>
      <c r="G857" t="str">
        <f>IFERROR(INDEX(#REF!,MATCH('Kap5-6'!F857,#REF!,0),2),"")</f>
        <v/>
      </c>
      <c r="H857" s="97"/>
      <c r="I857" s="97"/>
      <c r="J857" s="49"/>
      <c r="K857" s="97"/>
      <c r="L857" s="10"/>
      <c r="M857" s="241"/>
      <c r="N857" s="11">
        <v>2</v>
      </c>
      <c r="O857" s="11" t="s">
        <v>283</v>
      </c>
      <c r="P857" s="11" t="s">
        <v>304</v>
      </c>
      <c r="Q857" s="12" t="s">
        <v>1494</v>
      </c>
      <c r="R857" s="56">
        <v>14000000</v>
      </c>
      <c r="S857" s="9" t="s">
        <v>1495</v>
      </c>
      <c r="T857" s="48"/>
    </row>
    <row r="858" spans="1:20" ht="33" thickBot="1" x14ac:dyDescent="0.25">
      <c r="A858">
        <f t="shared" si="56"/>
        <v>5</v>
      </c>
      <c r="B858" t="s">
        <v>33</v>
      </c>
      <c r="C858" t="s">
        <v>376</v>
      </c>
      <c r="D858" t="str">
        <f t="shared" si="57"/>
        <v>5b</v>
      </c>
      <c r="E858" t="str">
        <f t="shared" si="58"/>
        <v>Problemlösning</v>
      </c>
      <c r="F858" t="str">
        <f t="shared" si="59"/>
        <v>5_x5_3x_G_5b</v>
      </c>
      <c r="G858" t="str">
        <f>IFERROR(INDEX(#REF!,MATCH('Kap5-6'!F858,#REF!,0),2),"")</f>
        <v/>
      </c>
      <c r="H858" s="98"/>
      <c r="I858" s="98"/>
      <c r="J858" s="50"/>
      <c r="K858" s="98"/>
      <c r="L858" s="17"/>
      <c r="M858" s="242"/>
      <c r="N858" s="20">
        <v>3</v>
      </c>
      <c r="O858" s="20" t="s">
        <v>281</v>
      </c>
      <c r="P858" s="20" t="s">
        <v>303</v>
      </c>
      <c r="Q858" s="22" t="s">
        <v>303</v>
      </c>
      <c r="R858" s="22" t="s">
        <v>1496</v>
      </c>
      <c r="S858" s="13" t="s">
        <v>1492</v>
      </c>
      <c r="T858" s="48"/>
    </row>
    <row r="859" spans="1:20" ht="33" thickBot="1" x14ac:dyDescent="0.25">
      <c r="A859">
        <f t="shared" si="56"/>
        <v>5</v>
      </c>
      <c r="B859" t="s">
        <v>33</v>
      </c>
      <c r="C859" t="s">
        <v>376</v>
      </c>
      <c r="D859" t="str">
        <f t="shared" si="57"/>
        <v>5c</v>
      </c>
      <c r="E859" t="str">
        <f t="shared" si="58"/>
        <v>Problemlösning</v>
      </c>
      <c r="F859" t="str">
        <f t="shared" si="59"/>
        <v>5_x5_3x_G_5c</v>
      </c>
      <c r="G859" t="str">
        <f>IFERROR(INDEX(#REF!,MATCH('Kap5-6'!F859,#REF!,0),2),"")</f>
        <v/>
      </c>
      <c r="H859" s="32">
        <v>5</v>
      </c>
      <c r="I859" s="32" t="s">
        <v>430</v>
      </c>
      <c r="J859" s="47"/>
      <c r="K859" s="32" t="s">
        <v>166</v>
      </c>
      <c r="L859" s="43" t="s">
        <v>1256</v>
      </c>
      <c r="M859" s="240"/>
      <c r="N859" s="7">
        <v>1</v>
      </c>
      <c r="O859" s="7" t="s">
        <v>283</v>
      </c>
      <c r="P859" s="7" t="s">
        <v>304</v>
      </c>
      <c r="Q859" s="8" t="s">
        <v>1483</v>
      </c>
      <c r="R859" s="8" t="s">
        <v>1484</v>
      </c>
      <c r="S859" s="23" t="s">
        <v>1497</v>
      </c>
      <c r="T859" s="48"/>
    </row>
    <row r="860" spans="1:20" ht="32" x14ac:dyDescent="0.2">
      <c r="A860">
        <f t="shared" si="56"/>
        <v>5</v>
      </c>
      <c r="B860" t="s">
        <v>33</v>
      </c>
      <c r="C860" t="s">
        <v>376</v>
      </c>
      <c r="D860" t="str">
        <f t="shared" si="57"/>
        <v>5c</v>
      </c>
      <c r="E860" t="str">
        <f t="shared" si="58"/>
        <v>Problemlösning</v>
      </c>
      <c r="F860" t="str">
        <f t="shared" si="59"/>
        <v>5_x5_3x_G_5c</v>
      </c>
      <c r="G860" t="str">
        <f>IFERROR(INDEX(#REF!,MATCH('Kap5-6'!F860,#REF!,0),2),"")</f>
        <v/>
      </c>
      <c r="H860" s="97"/>
      <c r="I860" s="97"/>
      <c r="J860" s="49"/>
      <c r="K860" s="97"/>
      <c r="L860" s="10"/>
      <c r="M860" s="241"/>
      <c r="N860" s="11">
        <v>2</v>
      </c>
      <c r="O860" s="11" t="s">
        <v>283</v>
      </c>
      <c r="P860" s="11" t="s">
        <v>304</v>
      </c>
      <c r="Q860" s="12" t="s">
        <v>1498</v>
      </c>
      <c r="R860" s="56">
        <v>70000000000</v>
      </c>
      <c r="S860" s="9" t="s">
        <v>1499</v>
      </c>
      <c r="T860" s="48"/>
    </row>
    <row r="861" spans="1:20" ht="33" thickBot="1" x14ac:dyDescent="0.25">
      <c r="A861">
        <f t="shared" si="56"/>
        <v>5</v>
      </c>
      <c r="B861" t="s">
        <v>33</v>
      </c>
      <c r="C861" t="s">
        <v>376</v>
      </c>
      <c r="D861" t="str">
        <f t="shared" si="57"/>
        <v>5c</v>
      </c>
      <c r="E861" t="str">
        <f t="shared" si="58"/>
        <v>Problemlösning</v>
      </c>
      <c r="F861" t="str">
        <f t="shared" si="59"/>
        <v>5_x5_3x_G_5c</v>
      </c>
      <c r="G861" t="str">
        <f>IFERROR(INDEX(#REF!,MATCH('Kap5-6'!F861,#REF!,0),2),"")</f>
        <v/>
      </c>
      <c r="H861" s="98"/>
      <c r="I861" s="98"/>
      <c r="J861" s="50"/>
      <c r="K861" s="98"/>
      <c r="L861" s="17"/>
      <c r="M861" s="242"/>
      <c r="N861" s="20">
        <v>3</v>
      </c>
      <c r="O861" s="20" t="s">
        <v>281</v>
      </c>
      <c r="P861" s="20" t="s">
        <v>303</v>
      </c>
      <c r="Q861" s="22" t="s">
        <v>303</v>
      </c>
      <c r="R861" s="22" t="s">
        <v>1500</v>
      </c>
      <c r="S861" s="13" t="s">
        <v>1501</v>
      </c>
      <c r="T861" s="48"/>
    </row>
    <row r="862" spans="1:20" ht="33" thickBot="1" x14ac:dyDescent="0.25">
      <c r="A862">
        <f t="shared" si="56"/>
        <v>5</v>
      </c>
      <c r="B862" t="s">
        <v>33</v>
      </c>
      <c r="C862" t="s">
        <v>376</v>
      </c>
      <c r="D862" t="str">
        <f t="shared" si="57"/>
        <v>6a</v>
      </c>
      <c r="E862" t="str">
        <f t="shared" si="58"/>
        <v>Problemlösning</v>
      </c>
      <c r="F862" t="str">
        <f t="shared" si="59"/>
        <v>5_x5_3x_G_6a</v>
      </c>
      <c r="G862" t="str">
        <f>IFERROR(INDEX(#REF!,MATCH('Kap5-6'!F862,#REF!,0),2),"")</f>
        <v/>
      </c>
      <c r="H862" s="32">
        <v>5</v>
      </c>
      <c r="I862" s="32" t="s">
        <v>430</v>
      </c>
      <c r="J862" s="47"/>
      <c r="K862" s="32" t="s">
        <v>44</v>
      </c>
      <c r="L862" s="43" t="s">
        <v>1256</v>
      </c>
      <c r="M862" s="240"/>
      <c r="N862" s="7">
        <v>1</v>
      </c>
      <c r="O862" s="7" t="s">
        <v>283</v>
      </c>
      <c r="P862" s="7" t="s">
        <v>304</v>
      </c>
      <c r="Q862" s="8" t="s">
        <v>1502</v>
      </c>
      <c r="R862" s="8">
        <v>2</v>
      </c>
      <c r="S862" s="23" t="s">
        <v>1503</v>
      </c>
      <c r="T862" s="48"/>
    </row>
    <row r="863" spans="1:20" ht="32" x14ac:dyDescent="0.2">
      <c r="A863">
        <f t="shared" si="56"/>
        <v>5</v>
      </c>
      <c r="B863" t="s">
        <v>33</v>
      </c>
      <c r="C863" t="s">
        <v>376</v>
      </c>
      <c r="D863" t="str">
        <f t="shared" si="57"/>
        <v>6a</v>
      </c>
      <c r="E863" t="str">
        <f t="shared" si="58"/>
        <v>Problemlösning</v>
      </c>
      <c r="F863" t="str">
        <f t="shared" si="59"/>
        <v>5_x5_3x_G_6a</v>
      </c>
      <c r="G863" t="str">
        <f>IFERROR(INDEX(#REF!,MATCH('Kap5-6'!F863,#REF!,0),2),"")</f>
        <v/>
      </c>
      <c r="H863" s="97"/>
      <c r="I863" s="97"/>
      <c r="J863" s="49"/>
      <c r="K863" s="97"/>
      <c r="L863" s="10"/>
      <c r="M863" s="241"/>
      <c r="N863" s="11">
        <v>2</v>
      </c>
      <c r="O863" s="11" t="s">
        <v>283</v>
      </c>
      <c r="P863" s="11" t="s">
        <v>304</v>
      </c>
      <c r="Q863" s="12" t="s">
        <v>1504</v>
      </c>
      <c r="R863" s="12" t="s">
        <v>1505</v>
      </c>
      <c r="S863" s="9" t="s">
        <v>1506</v>
      </c>
      <c r="T863" s="48"/>
    </row>
    <row r="864" spans="1:20" x14ac:dyDescent="0.2">
      <c r="A864">
        <f t="shared" si="56"/>
        <v>5</v>
      </c>
      <c r="B864" t="s">
        <v>33</v>
      </c>
      <c r="C864" t="s">
        <v>376</v>
      </c>
      <c r="D864" t="str">
        <f t="shared" si="57"/>
        <v>6a</v>
      </c>
      <c r="E864" t="str">
        <f t="shared" si="58"/>
        <v>Problemlösning</v>
      </c>
      <c r="F864" t="str">
        <f t="shared" si="59"/>
        <v>5_x5_3x_G_6a</v>
      </c>
      <c r="G864" t="str">
        <f>IFERROR(INDEX(#REF!,MATCH('Kap5-6'!F864,#REF!,0),2),"")</f>
        <v/>
      </c>
      <c r="H864" s="97"/>
      <c r="I864" s="97"/>
      <c r="J864" s="49"/>
      <c r="K864" s="97"/>
      <c r="L864" s="10"/>
      <c r="M864" s="241"/>
      <c r="N864" s="14">
        <v>3</v>
      </c>
      <c r="O864" s="14" t="s">
        <v>283</v>
      </c>
      <c r="P864" s="14" t="s">
        <v>304</v>
      </c>
      <c r="Q864" s="15" t="s">
        <v>1507</v>
      </c>
      <c r="R864" s="15">
        <v>6</v>
      </c>
      <c r="S864" s="13" t="s">
        <v>1508</v>
      </c>
      <c r="T864" s="48"/>
    </row>
    <row r="865" spans="1:20" ht="17" thickBot="1" x14ac:dyDescent="0.25">
      <c r="A865">
        <f t="shared" si="56"/>
        <v>5</v>
      </c>
      <c r="B865" t="s">
        <v>33</v>
      </c>
      <c r="C865" t="s">
        <v>376</v>
      </c>
      <c r="D865" t="str">
        <f t="shared" si="57"/>
        <v>6a</v>
      </c>
      <c r="E865" t="str">
        <f t="shared" si="58"/>
        <v>Problemlösning</v>
      </c>
      <c r="F865" t="str">
        <f t="shared" si="59"/>
        <v>5_x5_3x_G_6a</v>
      </c>
      <c r="G865" t="str">
        <f>IFERROR(INDEX(#REF!,MATCH('Kap5-6'!F865,#REF!,0),2),"")</f>
        <v/>
      </c>
      <c r="H865" s="98"/>
      <c r="I865" s="98"/>
      <c r="J865" s="50"/>
      <c r="K865" s="98"/>
      <c r="L865" s="17"/>
      <c r="M865" s="242"/>
      <c r="N865" s="20">
        <v>4</v>
      </c>
      <c r="O865" s="20" t="s">
        <v>281</v>
      </c>
      <c r="P865" s="20" t="s">
        <v>303</v>
      </c>
      <c r="Q865" s="22" t="s">
        <v>303</v>
      </c>
      <c r="R865" s="22" t="s">
        <v>1509</v>
      </c>
      <c r="S865" s="13" t="s">
        <v>631</v>
      </c>
      <c r="T865" s="48"/>
    </row>
    <row r="866" spans="1:20" ht="33" thickBot="1" x14ac:dyDescent="0.25">
      <c r="A866">
        <f t="shared" si="56"/>
        <v>5</v>
      </c>
      <c r="B866" t="s">
        <v>33</v>
      </c>
      <c r="C866" t="s">
        <v>376</v>
      </c>
      <c r="D866" t="str">
        <f t="shared" si="57"/>
        <v>6b</v>
      </c>
      <c r="E866" t="str">
        <f t="shared" si="58"/>
        <v>Problemlösning</v>
      </c>
      <c r="F866" t="str">
        <f t="shared" si="59"/>
        <v>5_x5_3x_G_6b</v>
      </c>
      <c r="G866" t="str">
        <f>IFERROR(INDEX(#REF!,MATCH('Kap5-6'!F866,#REF!,0),2),"")</f>
        <v/>
      </c>
      <c r="H866" s="32">
        <v>5</v>
      </c>
      <c r="I866" s="32" t="s">
        <v>430</v>
      </c>
      <c r="J866" s="47"/>
      <c r="K866" s="32" t="s">
        <v>45</v>
      </c>
      <c r="L866" s="43" t="s">
        <v>1256</v>
      </c>
      <c r="M866" s="240"/>
      <c r="N866" s="7">
        <v>1</v>
      </c>
      <c r="O866" s="7" t="s">
        <v>283</v>
      </c>
      <c r="P866" s="7" t="s">
        <v>304</v>
      </c>
      <c r="Q866" s="8" t="s">
        <v>1510</v>
      </c>
      <c r="R866" s="8">
        <v>3</v>
      </c>
      <c r="S866" s="23" t="s">
        <v>1511</v>
      </c>
      <c r="T866" s="48"/>
    </row>
    <row r="867" spans="1:20" ht="32" x14ac:dyDescent="0.2">
      <c r="A867">
        <f t="shared" si="56"/>
        <v>5</v>
      </c>
      <c r="B867" t="s">
        <v>33</v>
      </c>
      <c r="C867" t="s">
        <v>376</v>
      </c>
      <c r="D867" t="str">
        <f t="shared" si="57"/>
        <v>6b</v>
      </c>
      <c r="E867" t="str">
        <f t="shared" si="58"/>
        <v>Problemlösning</v>
      </c>
      <c r="F867" t="str">
        <f t="shared" si="59"/>
        <v>5_x5_3x_G_6b</v>
      </c>
      <c r="G867" t="str">
        <f>IFERROR(INDEX(#REF!,MATCH('Kap5-6'!F867,#REF!,0),2),"")</f>
        <v/>
      </c>
      <c r="H867" s="97"/>
      <c r="I867" s="97"/>
      <c r="J867" s="49"/>
      <c r="K867" s="97"/>
      <c r="L867" s="10"/>
      <c r="M867" s="241"/>
      <c r="N867" s="11">
        <v>2</v>
      </c>
      <c r="O867" s="11" t="s">
        <v>283</v>
      </c>
      <c r="P867" s="11" t="s">
        <v>304</v>
      </c>
      <c r="Q867" s="12" t="s">
        <v>1512</v>
      </c>
      <c r="R867" s="12" t="s">
        <v>1513</v>
      </c>
      <c r="S867" s="9" t="s">
        <v>1514</v>
      </c>
      <c r="T867" s="48"/>
    </row>
    <row r="868" spans="1:20" x14ac:dyDescent="0.2">
      <c r="A868">
        <f t="shared" si="56"/>
        <v>5</v>
      </c>
      <c r="B868" t="s">
        <v>33</v>
      </c>
      <c r="C868" t="s">
        <v>376</v>
      </c>
      <c r="D868" t="str">
        <f t="shared" si="57"/>
        <v>6b</v>
      </c>
      <c r="E868" t="str">
        <f t="shared" si="58"/>
        <v>Problemlösning</v>
      </c>
      <c r="F868" t="str">
        <f t="shared" si="59"/>
        <v>5_x5_3x_G_6b</v>
      </c>
      <c r="G868" t="str">
        <f>IFERROR(INDEX(#REF!,MATCH('Kap5-6'!F868,#REF!,0),2),"")</f>
        <v/>
      </c>
      <c r="H868" s="97"/>
      <c r="I868" s="97"/>
      <c r="J868" s="49"/>
      <c r="K868" s="97"/>
      <c r="L868" s="10"/>
      <c r="M868" s="241"/>
      <c r="N868" s="14">
        <v>3</v>
      </c>
      <c r="O868" s="14" t="s">
        <v>283</v>
      </c>
      <c r="P868" s="14" t="s">
        <v>304</v>
      </c>
      <c r="Q868" s="15" t="s">
        <v>1515</v>
      </c>
      <c r="R868" s="15">
        <v>3</v>
      </c>
      <c r="S868" s="13" t="s">
        <v>1516</v>
      </c>
      <c r="T868" s="48"/>
    </row>
    <row r="869" spans="1:20" ht="17" thickBot="1" x14ac:dyDescent="0.25">
      <c r="A869">
        <f t="shared" si="56"/>
        <v>5</v>
      </c>
      <c r="B869" t="s">
        <v>33</v>
      </c>
      <c r="C869" t="s">
        <v>376</v>
      </c>
      <c r="D869" t="str">
        <f t="shared" si="57"/>
        <v>6b</v>
      </c>
      <c r="E869" t="str">
        <f t="shared" si="58"/>
        <v>Problemlösning</v>
      </c>
      <c r="F869" t="str">
        <f t="shared" si="59"/>
        <v>5_x5_3x_G_6b</v>
      </c>
      <c r="G869" t="str">
        <f>IFERROR(INDEX(#REF!,MATCH('Kap5-6'!F869,#REF!,0),2),"")</f>
        <v/>
      </c>
      <c r="H869" s="98"/>
      <c r="I869" s="98"/>
      <c r="J869" s="50"/>
      <c r="K869" s="98"/>
      <c r="L869" s="17"/>
      <c r="M869" s="242"/>
      <c r="N869" s="20">
        <v>4</v>
      </c>
      <c r="O869" s="20" t="s">
        <v>281</v>
      </c>
      <c r="P869" s="20" t="s">
        <v>303</v>
      </c>
      <c r="Q869" s="22" t="s">
        <v>303</v>
      </c>
      <c r="R869" s="22" t="s">
        <v>1517</v>
      </c>
      <c r="S869" s="13" t="s">
        <v>631</v>
      </c>
      <c r="T869" s="48"/>
    </row>
    <row r="870" spans="1:20" ht="33" thickBot="1" x14ac:dyDescent="0.25">
      <c r="A870">
        <f t="shared" si="56"/>
        <v>5</v>
      </c>
      <c r="B870" t="s">
        <v>33</v>
      </c>
      <c r="C870" t="s">
        <v>376</v>
      </c>
      <c r="D870" t="str">
        <f t="shared" si="57"/>
        <v>6c</v>
      </c>
      <c r="E870" t="str">
        <f t="shared" si="58"/>
        <v>Problemlösning</v>
      </c>
      <c r="F870" t="str">
        <f t="shared" si="59"/>
        <v>5_x5_3x_G_6c</v>
      </c>
      <c r="G870" t="str">
        <f>IFERROR(INDEX(#REF!,MATCH('Kap5-6'!F870,#REF!,0),2),"")</f>
        <v/>
      </c>
      <c r="H870" s="32">
        <v>5</v>
      </c>
      <c r="I870" s="32" t="s">
        <v>430</v>
      </c>
      <c r="J870" s="47"/>
      <c r="K870" s="32" t="s">
        <v>46</v>
      </c>
      <c r="L870" s="43" t="s">
        <v>1256</v>
      </c>
      <c r="M870" s="240"/>
      <c r="N870" s="7">
        <v>1</v>
      </c>
      <c r="O870" s="7" t="s">
        <v>283</v>
      </c>
      <c r="P870" s="7" t="s">
        <v>304</v>
      </c>
      <c r="Q870" s="8" t="s">
        <v>1518</v>
      </c>
      <c r="R870" s="8">
        <v>6</v>
      </c>
      <c r="S870" s="23" t="s">
        <v>1519</v>
      </c>
      <c r="T870" s="48"/>
    </row>
    <row r="871" spans="1:20" ht="48" x14ac:dyDescent="0.2">
      <c r="A871">
        <f t="shared" si="56"/>
        <v>5</v>
      </c>
      <c r="B871" t="s">
        <v>33</v>
      </c>
      <c r="C871" t="s">
        <v>376</v>
      </c>
      <c r="D871" t="str">
        <f t="shared" si="57"/>
        <v>6c</v>
      </c>
      <c r="E871" t="str">
        <f t="shared" si="58"/>
        <v>Problemlösning</v>
      </c>
      <c r="F871" t="str">
        <f t="shared" si="59"/>
        <v>5_x5_3x_G_6c</v>
      </c>
      <c r="G871" t="str">
        <f>IFERROR(INDEX(#REF!,MATCH('Kap5-6'!F871,#REF!,0),2),"")</f>
        <v/>
      </c>
      <c r="H871" s="97"/>
      <c r="I871" s="97"/>
      <c r="J871" s="49"/>
      <c r="K871" s="97"/>
      <c r="L871" s="10"/>
      <c r="M871" s="241"/>
      <c r="N871" s="11">
        <v>2</v>
      </c>
      <c r="O871" s="11" t="s">
        <v>283</v>
      </c>
      <c r="P871" s="11" t="s">
        <v>304</v>
      </c>
      <c r="Q871" s="12" t="s">
        <v>1520</v>
      </c>
      <c r="R871" s="12" t="s">
        <v>1521</v>
      </c>
      <c r="S871" s="9" t="s">
        <v>1522</v>
      </c>
      <c r="T871" s="48"/>
    </row>
    <row r="872" spans="1:20" x14ac:dyDescent="0.2">
      <c r="A872">
        <f t="shared" si="56"/>
        <v>5</v>
      </c>
      <c r="B872" t="s">
        <v>33</v>
      </c>
      <c r="C872" t="s">
        <v>376</v>
      </c>
      <c r="D872" t="str">
        <f t="shared" si="57"/>
        <v>6c</v>
      </c>
      <c r="E872" t="str">
        <f t="shared" si="58"/>
        <v>Problemlösning</v>
      </c>
      <c r="F872" t="str">
        <f t="shared" si="59"/>
        <v>5_x5_3x_G_6c</v>
      </c>
      <c r="G872" t="str">
        <f>IFERROR(INDEX(#REF!,MATCH('Kap5-6'!F872,#REF!,0),2),"")</f>
        <v/>
      </c>
      <c r="H872" s="97"/>
      <c r="I872" s="97"/>
      <c r="J872" s="49"/>
      <c r="K872" s="97"/>
      <c r="L872" s="10"/>
      <c r="M872" s="241"/>
      <c r="N872" s="14">
        <v>3</v>
      </c>
      <c r="O872" s="14" t="s">
        <v>283</v>
      </c>
      <c r="P872" s="14" t="s">
        <v>304</v>
      </c>
      <c r="Q872" s="15" t="s">
        <v>1523</v>
      </c>
      <c r="R872" s="15">
        <v>8</v>
      </c>
      <c r="S872" s="13" t="s">
        <v>1524</v>
      </c>
      <c r="T872" s="48"/>
    </row>
    <row r="873" spans="1:20" ht="17" thickBot="1" x14ac:dyDescent="0.25">
      <c r="A873">
        <f t="shared" si="56"/>
        <v>5</v>
      </c>
      <c r="B873" t="s">
        <v>33</v>
      </c>
      <c r="C873" t="s">
        <v>376</v>
      </c>
      <c r="D873" t="str">
        <f t="shared" si="57"/>
        <v>6c</v>
      </c>
      <c r="E873" t="str">
        <f t="shared" si="58"/>
        <v>Problemlösning</v>
      </c>
      <c r="F873" t="str">
        <f t="shared" si="59"/>
        <v>5_x5_3x_G_6c</v>
      </c>
      <c r="G873" t="str">
        <f>IFERROR(INDEX(#REF!,MATCH('Kap5-6'!F873,#REF!,0),2),"")</f>
        <v/>
      </c>
      <c r="H873" s="98"/>
      <c r="I873" s="98"/>
      <c r="J873" s="50"/>
      <c r="K873" s="98"/>
      <c r="L873" s="17"/>
      <c r="M873" s="242"/>
      <c r="N873" s="20">
        <v>4</v>
      </c>
      <c r="O873" s="20" t="s">
        <v>281</v>
      </c>
      <c r="P873" s="20" t="s">
        <v>303</v>
      </c>
      <c r="Q873" s="22" t="s">
        <v>303</v>
      </c>
      <c r="R873" s="22" t="s">
        <v>1525</v>
      </c>
      <c r="S873" s="13" t="s">
        <v>631</v>
      </c>
      <c r="T873" s="48"/>
    </row>
    <row r="874" spans="1:20" ht="33" thickBot="1" x14ac:dyDescent="0.25">
      <c r="A874">
        <f t="shared" si="56"/>
        <v>5</v>
      </c>
      <c r="B874" t="s">
        <v>33</v>
      </c>
      <c r="C874" t="s">
        <v>376</v>
      </c>
      <c r="D874" t="str">
        <f t="shared" si="57"/>
        <v>6d</v>
      </c>
      <c r="E874" t="str">
        <f t="shared" si="58"/>
        <v>Problemlösning</v>
      </c>
      <c r="F874" t="str">
        <f t="shared" si="59"/>
        <v>5_x5_3x_G_6d</v>
      </c>
      <c r="G874" t="str">
        <f>IFERROR(INDEX(#REF!,MATCH('Kap5-6'!F874,#REF!,0),2),"")</f>
        <v/>
      </c>
      <c r="H874" s="32">
        <v>5</v>
      </c>
      <c r="I874" s="32" t="s">
        <v>430</v>
      </c>
      <c r="J874" s="47"/>
      <c r="K874" s="32" t="s">
        <v>240</v>
      </c>
      <c r="L874" s="43" t="s">
        <v>1256</v>
      </c>
      <c r="M874" s="240"/>
      <c r="N874" s="7">
        <v>1</v>
      </c>
      <c r="O874" s="7" t="s">
        <v>283</v>
      </c>
      <c r="P874" s="7" t="s">
        <v>304</v>
      </c>
      <c r="Q874" s="8" t="s">
        <v>1526</v>
      </c>
      <c r="R874" s="8">
        <v>12</v>
      </c>
      <c r="S874" s="23" t="s">
        <v>1511</v>
      </c>
      <c r="T874" s="48"/>
    </row>
    <row r="875" spans="1:20" ht="48" x14ac:dyDescent="0.2">
      <c r="A875">
        <f t="shared" si="56"/>
        <v>5</v>
      </c>
      <c r="B875" t="s">
        <v>33</v>
      </c>
      <c r="C875" t="s">
        <v>376</v>
      </c>
      <c r="D875" t="str">
        <f t="shared" si="57"/>
        <v>6d</v>
      </c>
      <c r="E875" t="str">
        <f t="shared" si="58"/>
        <v>Problemlösning</v>
      </c>
      <c r="F875" t="str">
        <f t="shared" si="59"/>
        <v>5_x5_3x_G_6d</v>
      </c>
      <c r="G875" t="str">
        <f>IFERROR(INDEX(#REF!,MATCH('Kap5-6'!F875,#REF!,0),2),"")</f>
        <v/>
      </c>
      <c r="H875" s="97"/>
      <c r="I875" s="97"/>
      <c r="J875" s="49"/>
      <c r="K875" s="97"/>
      <c r="L875" s="10"/>
      <c r="M875" s="241"/>
      <c r="N875" s="11">
        <v>2</v>
      </c>
      <c r="O875" s="11" t="s">
        <v>283</v>
      </c>
      <c r="P875" s="11" t="s">
        <v>304</v>
      </c>
      <c r="Q875" s="12" t="s">
        <v>1527</v>
      </c>
      <c r="R875" s="12" t="s">
        <v>1528</v>
      </c>
      <c r="S875" s="9" t="s">
        <v>1514</v>
      </c>
      <c r="T875" s="48"/>
    </row>
    <row r="876" spans="1:20" x14ac:dyDescent="0.2">
      <c r="A876">
        <f t="shared" si="56"/>
        <v>5</v>
      </c>
      <c r="B876" t="s">
        <v>33</v>
      </c>
      <c r="C876" t="s">
        <v>376</v>
      </c>
      <c r="D876" t="str">
        <f t="shared" si="57"/>
        <v>6d</v>
      </c>
      <c r="E876" t="str">
        <f t="shared" si="58"/>
        <v>Problemlösning</v>
      </c>
      <c r="F876" t="str">
        <f t="shared" si="59"/>
        <v>5_x5_3x_G_6d</v>
      </c>
      <c r="G876" t="str">
        <f>IFERROR(INDEX(#REF!,MATCH('Kap5-6'!F876,#REF!,0),2),"")</f>
        <v/>
      </c>
      <c r="H876" s="97"/>
      <c r="I876" s="97"/>
      <c r="J876" s="49"/>
      <c r="K876" s="97"/>
      <c r="L876" s="10"/>
      <c r="M876" s="241"/>
      <c r="N876" s="14">
        <v>3</v>
      </c>
      <c r="O876" s="14" t="s">
        <v>283</v>
      </c>
      <c r="P876" s="14" t="s">
        <v>304</v>
      </c>
      <c r="Q876" s="15" t="s">
        <v>1515</v>
      </c>
      <c r="R876" s="15">
        <v>3</v>
      </c>
      <c r="S876" s="13" t="s">
        <v>1516</v>
      </c>
      <c r="T876" s="48"/>
    </row>
    <row r="877" spans="1:20" ht="17" thickBot="1" x14ac:dyDescent="0.25">
      <c r="A877">
        <f t="shared" si="56"/>
        <v>5</v>
      </c>
      <c r="B877" t="s">
        <v>33</v>
      </c>
      <c r="C877" t="s">
        <v>376</v>
      </c>
      <c r="D877" t="str">
        <f t="shared" si="57"/>
        <v>6d</v>
      </c>
      <c r="E877" t="str">
        <f t="shared" si="58"/>
        <v>Problemlösning</v>
      </c>
      <c r="F877" t="str">
        <f t="shared" si="59"/>
        <v>5_x5_3x_G_6d</v>
      </c>
      <c r="G877" t="str">
        <f>IFERROR(INDEX(#REF!,MATCH('Kap5-6'!F877,#REF!,0),2),"")</f>
        <v/>
      </c>
      <c r="H877" s="98"/>
      <c r="I877" s="98"/>
      <c r="J877" s="50"/>
      <c r="K877" s="98"/>
      <c r="L877" s="17"/>
      <c r="M877" s="242"/>
      <c r="N877" s="20">
        <v>4</v>
      </c>
      <c r="O877" s="20" t="s">
        <v>281</v>
      </c>
      <c r="P877" s="20" t="s">
        <v>303</v>
      </c>
      <c r="Q877" s="22" t="s">
        <v>303</v>
      </c>
      <c r="R877" s="22" t="s">
        <v>1517</v>
      </c>
      <c r="S877" s="13" t="s">
        <v>631</v>
      </c>
      <c r="T877" s="48"/>
    </row>
    <row r="878" spans="1:20" ht="33" thickBot="1" x14ac:dyDescent="0.25">
      <c r="A878">
        <f t="shared" si="56"/>
        <v>5</v>
      </c>
      <c r="B878" t="s">
        <v>33</v>
      </c>
      <c r="C878" t="s">
        <v>376</v>
      </c>
      <c r="D878" t="str">
        <f t="shared" si="57"/>
        <v>7a</v>
      </c>
      <c r="E878" t="str">
        <f t="shared" si="58"/>
        <v>Problemlösning</v>
      </c>
      <c r="F878" t="str">
        <f t="shared" si="59"/>
        <v>5_x5_3x_G_7a</v>
      </c>
      <c r="G878" t="str">
        <f>IFERROR(INDEX(#REF!,MATCH('Kap5-6'!F878,#REF!,0),2),"")</f>
        <v/>
      </c>
      <c r="H878" s="32">
        <v>5</v>
      </c>
      <c r="I878" s="32" t="s">
        <v>430</v>
      </c>
      <c r="J878" s="47"/>
      <c r="K878" s="32" t="s">
        <v>47</v>
      </c>
      <c r="L878" s="43" t="s">
        <v>1256</v>
      </c>
      <c r="M878" s="240"/>
      <c r="N878" s="7">
        <v>1</v>
      </c>
      <c r="O878" s="7" t="s">
        <v>283</v>
      </c>
      <c r="P878" s="7" t="s">
        <v>304</v>
      </c>
      <c r="Q878" s="8" t="s">
        <v>1529</v>
      </c>
      <c r="R878" s="8" t="s">
        <v>1530</v>
      </c>
      <c r="S878" s="9" t="s">
        <v>1531</v>
      </c>
      <c r="T878" s="48"/>
    </row>
    <row r="879" spans="1:20" ht="32" x14ac:dyDescent="0.2">
      <c r="A879">
        <f t="shared" si="56"/>
        <v>5</v>
      </c>
      <c r="B879" t="s">
        <v>33</v>
      </c>
      <c r="C879" t="s">
        <v>376</v>
      </c>
      <c r="D879" t="str">
        <f t="shared" si="57"/>
        <v>7a</v>
      </c>
      <c r="E879" t="str">
        <f t="shared" si="58"/>
        <v>Problemlösning</v>
      </c>
      <c r="F879" t="str">
        <f t="shared" si="59"/>
        <v>5_x5_3x_G_7a</v>
      </c>
      <c r="G879" t="str">
        <f>IFERROR(INDEX(#REF!,MATCH('Kap5-6'!F879,#REF!,0),2),"")</f>
        <v/>
      </c>
      <c r="H879" s="97"/>
      <c r="I879" s="97"/>
      <c r="J879" s="49"/>
      <c r="K879" s="97"/>
      <c r="L879" s="10"/>
      <c r="M879" s="241"/>
      <c r="N879" s="11">
        <v>2</v>
      </c>
      <c r="O879" s="11" t="s">
        <v>283</v>
      </c>
      <c r="P879" s="11" t="s">
        <v>304</v>
      </c>
      <c r="Q879" s="12" t="s">
        <v>1532</v>
      </c>
      <c r="R879" s="12" t="s">
        <v>1533</v>
      </c>
      <c r="S879" s="9" t="s">
        <v>1534</v>
      </c>
      <c r="T879" s="48"/>
    </row>
    <row r="880" spans="1:20" ht="17" thickBot="1" x14ac:dyDescent="0.25">
      <c r="A880">
        <f t="shared" si="56"/>
        <v>5</v>
      </c>
      <c r="B880" t="s">
        <v>33</v>
      </c>
      <c r="C880" t="s">
        <v>376</v>
      </c>
      <c r="D880" t="str">
        <f t="shared" si="57"/>
        <v>7a</v>
      </c>
      <c r="E880" t="str">
        <f t="shared" si="58"/>
        <v>Problemlösning</v>
      </c>
      <c r="F880" t="str">
        <f t="shared" si="59"/>
        <v>5_x5_3x_G_7a</v>
      </c>
      <c r="G880" t="str">
        <f>IFERROR(INDEX(#REF!,MATCH('Kap5-6'!F880,#REF!,0),2),"")</f>
        <v/>
      </c>
      <c r="H880" s="98"/>
      <c r="I880" s="98"/>
      <c r="J880" s="50"/>
      <c r="K880" s="98"/>
      <c r="L880" s="17"/>
      <c r="M880" s="242"/>
      <c r="N880" s="20"/>
      <c r="O880" s="20"/>
      <c r="P880" s="20"/>
      <c r="Q880" s="22"/>
      <c r="R880" s="22"/>
      <c r="S880" s="13"/>
      <c r="T880" s="48"/>
    </row>
    <row r="881" spans="1:20" ht="33" thickBot="1" x14ac:dyDescent="0.25">
      <c r="A881">
        <f t="shared" si="56"/>
        <v>5</v>
      </c>
      <c r="B881" t="s">
        <v>33</v>
      </c>
      <c r="C881" t="s">
        <v>376</v>
      </c>
      <c r="D881" t="str">
        <f t="shared" si="57"/>
        <v>7b</v>
      </c>
      <c r="E881" t="str">
        <f t="shared" si="58"/>
        <v>Problemlösning</v>
      </c>
      <c r="F881" t="str">
        <f t="shared" si="59"/>
        <v>5_x5_3x_G_7b</v>
      </c>
      <c r="G881" t="str">
        <f>IFERROR(INDEX(#REF!,MATCH('Kap5-6'!F881,#REF!,0),2),"")</f>
        <v/>
      </c>
      <c r="H881" s="32">
        <v>5</v>
      </c>
      <c r="I881" s="32" t="s">
        <v>430</v>
      </c>
      <c r="J881" s="47"/>
      <c r="K881" s="32" t="s">
        <v>48</v>
      </c>
      <c r="L881" s="43" t="s">
        <v>1256</v>
      </c>
      <c r="M881" s="240"/>
      <c r="N881" s="7">
        <v>1</v>
      </c>
      <c r="O881" s="7" t="s">
        <v>283</v>
      </c>
      <c r="P881" s="7" t="s">
        <v>304</v>
      </c>
      <c r="Q881" s="8" t="s">
        <v>1535</v>
      </c>
      <c r="R881" s="8" t="s">
        <v>1536</v>
      </c>
      <c r="S881" s="23" t="s">
        <v>1537</v>
      </c>
      <c r="T881" s="48"/>
    </row>
    <row r="882" spans="1:20" ht="32" x14ac:dyDescent="0.2">
      <c r="A882">
        <f t="shared" si="56"/>
        <v>5</v>
      </c>
      <c r="B882" t="s">
        <v>33</v>
      </c>
      <c r="C882" t="s">
        <v>376</v>
      </c>
      <c r="D882" t="str">
        <f t="shared" si="57"/>
        <v>7b</v>
      </c>
      <c r="E882" t="str">
        <f t="shared" si="58"/>
        <v>Problemlösning</v>
      </c>
      <c r="F882" t="str">
        <f t="shared" si="59"/>
        <v>5_x5_3x_G_7b</v>
      </c>
      <c r="G882" t="str">
        <f>IFERROR(INDEX(#REF!,MATCH('Kap5-6'!F882,#REF!,0),2),"")</f>
        <v/>
      </c>
      <c r="H882" s="97"/>
      <c r="I882" s="97"/>
      <c r="J882" s="49"/>
      <c r="K882" s="97"/>
      <c r="L882" s="10"/>
      <c r="M882" s="241"/>
      <c r="N882" s="11">
        <v>2</v>
      </c>
      <c r="O882" s="11" t="s">
        <v>283</v>
      </c>
      <c r="P882" s="11" t="s">
        <v>304</v>
      </c>
      <c r="Q882" s="12" t="s">
        <v>1538</v>
      </c>
      <c r="R882" s="12" t="s">
        <v>1539</v>
      </c>
      <c r="S882" s="9" t="s">
        <v>1540</v>
      </c>
      <c r="T882" s="48"/>
    </row>
    <row r="883" spans="1:20" ht="17" thickBot="1" x14ac:dyDescent="0.25">
      <c r="A883">
        <f t="shared" si="56"/>
        <v>5</v>
      </c>
      <c r="B883" t="s">
        <v>33</v>
      </c>
      <c r="C883" t="s">
        <v>376</v>
      </c>
      <c r="D883" t="str">
        <f t="shared" si="57"/>
        <v>7b</v>
      </c>
      <c r="E883" t="str">
        <f t="shared" si="58"/>
        <v>Problemlösning</v>
      </c>
      <c r="F883" t="str">
        <f t="shared" si="59"/>
        <v>5_x5_3x_G_7b</v>
      </c>
      <c r="G883" t="str">
        <f>IFERROR(INDEX(#REF!,MATCH('Kap5-6'!F883,#REF!,0),2),"")</f>
        <v/>
      </c>
      <c r="H883" s="98"/>
      <c r="I883" s="98"/>
      <c r="J883" s="50"/>
      <c r="K883" s="98"/>
      <c r="L883" s="17"/>
      <c r="M883" s="242"/>
      <c r="N883" s="20"/>
      <c r="O883" s="20"/>
      <c r="P883" s="20"/>
      <c r="Q883" s="22"/>
      <c r="R883" s="22"/>
      <c r="S883" s="13"/>
      <c r="T883" s="48"/>
    </row>
    <row r="884" spans="1:20" ht="33" thickBot="1" x14ac:dyDescent="0.25">
      <c r="A884">
        <f t="shared" si="56"/>
        <v>5</v>
      </c>
      <c r="B884" t="s">
        <v>33</v>
      </c>
      <c r="C884" t="s">
        <v>376</v>
      </c>
      <c r="D884" t="str">
        <f t="shared" si="57"/>
        <v>7c</v>
      </c>
      <c r="E884" t="str">
        <f t="shared" si="58"/>
        <v>Problemlösning</v>
      </c>
      <c r="F884" t="str">
        <f t="shared" si="59"/>
        <v>5_x5_3x_G_7c</v>
      </c>
      <c r="G884" t="str">
        <f>IFERROR(INDEX(#REF!,MATCH('Kap5-6'!F884,#REF!,0),2),"")</f>
        <v/>
      </c>
      <c r="H884" s="32">
        <v>5</v>
      </c>
      <c r="I884" s="32" t="s">
        <v>430</v>
      </c>
      <c r="J884" s="47"/>
      <c r="K884" s="32" t="s">
        <v>49</v>
      </c>
      <c r="L884" s="43" t="s">
        <v>1256</v>
      </c>
      <c r="M884" s="240"/>
      <c r="N884" s="7">
        <v>1</v>
      </c>
      <c r="O884" s="7" t="s">
        <v>283</v>
      </c>
      <c r="P884" s="7" t="s">
        <v>304</v>
      </c>
      <c r="Q884" s="8" t="s">
        <v>1541</v>
      </c>
      <c r="R884" s="8" t="s">
        <v>1542</v>
      </c>
      <c r="S884" s="23" t="s">
        <v>1543</v>
      </c>
      <c r="T884" s="48"/>
    </row>
    <row r="885" spans="1:20" ht="32" x14ac:dyDescent="0.2">
      <c r="A885">
        <f t="shared" si="56"/>
        <v>5</v>
      </c>
      <c r="B885" t="s">
        <v>33</v>
      </c>
      <c r="C885" t="s">
        <v>376</v>
      </c>
      <c r="D885" t="str">
        <f t="shared" si="57"/>
        <v>7c</v>
      </c>
      <c r="E885" t="str">
        <f t="shared" si="58"/>
        <v>Problemlösning</v>
      </c>
      <c r="F885" t="str">
        <f t="shared" si="59"/>
        <v>5_x5_3x_G_7c</v>
      </c>
      <c r="G885" t="str">
        <f>IFERROR(INDEX(#REF!,MATCH('Kap5-6'!F885,#REF!,0),2),"")</f>
        <v/>
      </c>
      <c r="H885" s="97"/>
      <c r="I885" s="97"/>
      <c r="J885" s="49"/>
      <c r="K885" s="97"/>
      <c r="L885" s="10"/>
      <c r="M885" s="241"/>
      <c r="N885" s="11">
        <v>2</v>
      </c>
      <c r="O885" s="11" t="s">
        <v>283</v>
      </c>
      <c r="P885" s="11" t="s">
        <v>304</v>
      </c>
      <c r="Q885" s="12" t="s">
        <v>1538</v>
      </c>
      <c r="R885" s="12" t="s">
        <v>1544</v>
      </c>
      <c r="S885" s="9" t="s">
        <v>1545</v>
      </c>
      <c r="T885" s="48"/>
    </row>
    <row r="886" spans="1:20" ht="17" thickBot="1" x14ac:dyDescent="0.25">
      <c r="A886">
        <f t="shared" si="56"/>
        <v>5</v>
      </c>
      <c r="B886" t="s">
        <v>33</v>
      </c>
      <c r="C886" t="s">
        <v>376</v>
      </c>
      <c r="D886" t="str">
        <f t="shared" si="57"/>
        <v>7c</v>
      </c>
      <c r="E886" t="str">
        <f t="shared" si="58"/>
        <v>Problemlösning</v>
      </c>
      <c r="F886" t="str">
        <f t="shared" si="59"/>
        <v>5_x5_3x_G_7c</v>
      </c>
      <c r="G886" t="str">
        <f>IFERROR(INDEX(#REF!,MATCH('Kap5-6'!F886,#REF!,0),2),"")</f>
        <v/>
      </c>
      <c r="H886" s="98"/>
      <c r="I886" s="98"/>
      <c r="J886" s="50"/>
      <c r="K886" s="98"/>
      <c r="L886" s="17"/>
      <c r="M886" s="242"/>
      <c r="N886" s="20"/>
      <c r="O886" s="20"/>
      <c r="P886" s="20"/>
      <c r="Q886" s="22"/>
      <c r="R886" s="22"/>
      <c r="S886" s="13"/>
      <c r="T886" s="48"/>
    </row>
    <row r="887" spans="1:20" ht="33" thickBot="1" x14ac:dyDescent="0.25">
      <c r="A887">
        <f t="shared" si="56"/>
        <v>5</v>
      </c>
      <c r="B887" t="s">
        <v>33</v>
      </c>
      <c r="C887" t="s">
        <v>376</v>
      </c>
      <c r="D887" t="str">
        <f t="shared" si="57"/>
        <v>8a</v>
      </c>
      <c r="E887" t="str">
        <f t="shared" si="58"/>
        <v>Problemlösning</v>
      </c>
      <c r="F887" t="str">
        <f t="shared" si="59"/>
        <v>5_x5_3x_G_8a</v>
      </c>
      <c r="G887" t="str">
        <f>IFERROR(INDEX(#REF!,MATCH('Kap5-6'!F887,#REF!,0),2),"")</f>
        <v/>
      </c>
      <c r="H887" s="32">
        <v>5</v>
      </c>
      <c r="I887" s="32" t="s">
        <v>430</v>
      </c>
      <c r="J887" s="47"/>
      <c r="K887" s="32" t="s">
        <v>50</v>
      </c>
      <c r="L887" s="43" t="s">
        <v>1256</v>
      </c>
      <c r="M887" s="240"/>
      <c r="N887" s="7">
        <v>1</v>
      </c>
      <c r="O887" s="7" t="s">
        <v>283</v>
      </c>
      <c r="P887" s="7" t="s">
        <v>304</v>
      </c>
      <c r="Q887" s="8" t="s">
        <v>1546</v>
      </c>
      <c r="R887" s="8" t="s">
        <v>1547</v>
      </c>
      <c r="S887" s="23" t="s">
        <v>1548</v>
      </c>
      <c r="T887" s="48"/>
    </row>
    <row r="888" spans="1:20" ht="32" x14ac:dyDescent="0.2">
      <c r="A888">
        <f t="shared" si="56"/>
        <v>5</v>
      </c>
      <c r="B888" t="s">
        <v>33</v>
      </c>
      <c r="C888" t="s">
        <v>376</v>
      </c>
      <c r="D888" t="str">
        <f t="shared" si="57"/>
        <v>8a</v>
      </c>
      <c r="E888" t="str">
        <f t="shared" si="58"/>
        <v>Problemlösning</v>
      </c>
      <c r="F888" t="str">
        <f t="shared" si="59"/>
        <v>5_x5_3x_G_8a</v>
      </c>
      <c r="G888" t="str">
        <f>IFERROR(INDEX(#REF!,MATCH('Kap5-6'!F888,#REF!,0),2),"")</f>
        <v/>
      </c>
      <c r="H888" s="97"/>
      <c r="I888" s="97"/>
      <c r="J888" s="49"/>
      <c r="K888" s="97"/>
      <c r="L888" s="10"/>
      <c r="M888" s="241"/>
      <c r="N888" s="11">
        <v>2</v>
      </c>
      <c r="O888" s="11" t="s">
        <v>283</v>
      </c>
      <c r="P888" s="11" t="s">
        <v>304</v>
      </c>
      <c r="Q888" s="12" t="s">
        <v>1549</v>
      </c>
      <c r="R888" s="12" t="s">
        <v>1550</v>
      </c>
      <c r="S888" s="9" t="s">
        <v>1551</v>
      </c>
      <c r="T888" s="48"/>
    </row>
    <row r="889" spans="1:20" ht="17" thickBot="1" x14ac:dyDescent="0.25">
      <c r="A889">
        <f t="shared" si="56"/>
        <v>5</v>
      </c>
      <c r="B889" t="s">
        <v>33</v>
      </c>
      <c r="C889" t="s">
        <v>376</v>
      </c>
      <c r="D889" t="str">
        <f t="shared" si="57"/>
        <v>8a</v>
      </c>
      <c r="E889" t="str">
        <f t="shared" si="58"/>
        <v>Problemlösning</v>
      </c>
      <c r="F889" t="str">
        <f t="shared" si="59"/>
        <v>5_x5_3x_G_8a</v>
      </c>
      <c r="G889" t="str">
        <f>IFERROR(INDEX(#REF!,MATCH('Kap5-6'!F889,#REF!,0),2),"")</f>
        <v/>
      </c>
      <c r="H889" s="98"/>
      <c r="I889" s="98"/>
      <c r="J889" s="50"/>
      <c r="K889" s="98"/>
      <c r="L889" s="17"/>
      <c r="M889" s="242"/>
      <c r="N889" s="20"/>
      <c r="O889" s="20"/>
      <c r="P889" s="20"/>
      <c r="Q889" s="22"/>
      <c r="R889" s="22"/>
      <c r="S889" s="13"/>
      <c r="T889" s="48"/>
    </row>
    <row r="890" spans="1:20" ht="33" thickBot="1" x14ac:dyDescent="0.25">
      <c r="A890">
        <f t="shared" si="56"/>
        <v>5</v>
      </c>
      <c r="B890" t="s">
        <v>33</v>
      </c>
      <c r="C890" t="s">
        <v>376</v>
      </c>
      <c r="D890" t="str">
        <f t="shared" si="57"/>
        <v>8b</v>
      </c>
      <c r="E890" t="str">
        <f t="shared" si="58"/>
        <v>Problemlösning</v>
      </c>
      <c r="F890" t="str">
        <f t="shared" si="59"/>
        <v>5_x5_3x_G_8b</v>
      </c>
      <c r="G890" t="str">
        <f>IFERROR(INDEX(#REF!,MATCH('Kap5-6'!F890,#REF!,0),2),"")</f>
        <v/>
      </c>
      <c r="H890" s="32">
        <v>5</v>
      </c>
      <c r="I890" s="32" t="s">
        <v>430</v>
      </c>
      <c r="J890" s="47"/>
      <c r="K890" s="32" t="s">
        <v>51</v>
      </c>
      <c r="L890" s="43" t="s">
        <v>1256</v>
      </c>
      <c r="M890" s="240"/>
      <c r="N890" s="7">
        <v>1</v>
      </c>
      <c r="O890" s="7" t="s">
        <v>283</v>
      </c>
      <c r="P890" s="7" t="s">
        <v>304</v>
      </c>
      <c r="Q890" s="8" t="s">
        <v>1552</v>
      </c>
      <c r="R890" s="8" t="s">
        <v>1553</v>
      </c>
      <c r="S890" s="23" t="s">
        <v>1554</v>
      </c>
      <c r="T890" s="48"/>
    </row>
    <row r="891" spans="1:20" ht="32" x14ac:dyDescent="0.2">
      <c r="A891">
        <f t="shared" si="56"/>
        <v>5</v>
      </c>
      <c r="B891" t="s">
        <v>33</v>
      </c>
      <c r="C891" t="s">
        <v>376</v>
      </c>
      <c r="D891" t="str">
        <f t="shared" si="57"/>
        <v>8b</v>
      </c>
      <c r="E891" t="str">
        <f t="shared" si="58"/>
        <v>Problemlösning</v>
      </c>
      <c r="F891" t="str">
        <f t="shared" si="59"/>
        <v>5_x5_3x_G_8b</v>
      </c>
      <c r="G891" t="str">
        <f>IFERROR(INDEX(#REF!,MATCH('Kap5-6'!F891,#REF!,0),2),"")</f>
        <v/>
      </c>
      <c r="H891" s="97"/>
      <c r="I891" s="97"/>
      <c r="J891" s="49"/>
      <c r="K891" s="97"/>
      <c r="L891" s="10"/>
      <c r="M891" s="241"/>
      <c r="N891" s="11">
        <v>2</v>
      </c>
      <c r="O891" s="11" t="s">
        <v>283</v>
      </c>
      <c r="P891" s="11" t="s">
        <v>304</v>
      </c>
      <c r="Q891" s="12" t="s">
        <v>1555</v>
      </c>
      <c r="R891" s="12" t="s">
        <v>1556</v>
      </c>
      <c r="S891" s="9" t="s">
        <v>1557</v>
      </c>
      <c r="T891" s="48"/>
    </row>
    <row r="892" spans="1:20" ht="17" thickBot="1" x14ac:dyDescent="0.25">
      <c r="A892">
        <f t="shared" si="56"/>
        <v>5</v>
      </c>
      <c r="B892" t="s">
        <v>33</v>
      </c>
      <c r="C892" t="s">
        <v>376</v>
      </c>
      <c r="D892" t="str">
        <f t="shared" si="57"/>
        <v>8b</v>
      </c>
      <c r="E892" t="str">
        <f t="shared" si="58"/>
        <v>Problemlösning</v>
      </c>
      <c r="F892" t="str">
        <f t="shared" si="59"/>
        <v>5_x5_3x_G_8b</v>
      </c>
      <c r="G892" t="str">
        <f>IFERROR(INDEX(#REF!,MATCH('Kap5-6'!F892,#REF!,0),2),"")</f>
        <v/>
      </c>
      <c r="H892" s="98"/>
      <c r="I892" s="98"/>
      <c r="J892" s="50"/>
      <c r="K892" s="98"/>
      <c r="L892" s="17"/>
      <c r="M892" s="242"/>
      <c r="N892" s="20"/>
      <c r="O892" s="20"/>
      <c r="P892" s="20"/>
      <c r="Q892" s="22"/>
      <c r="R892" s="22"/>
      <c r="S892" s="13"/>
      <c r="T892" s="48"/>
    </row>
    <row r="893" spans="1:20" ht="33" thickBot="1" x14ac:dyDescent="0.25">
      <c r="A893">
        <f t="shared" si="56"/>
        <v>5</v>
      </c>
      <c r="B893" t="s">
        <v>33</v>
      </c>
      <c r="C893" t="s">
        <v>376</v>
      </c>
      <c r="D893" t="str">
        <f t="shared" si="57"/>
        <v>8c</v>
      </c>
      <c r="E893" t="str">
        <f t="shared" si="58"/>
        <v>Problemlösning</v>
      </c>
      <c r="F893" t="str">
        <f t="shared" si="59"/>
        <v>5_x5_3x_G_8c</v>
      </c>
      <c r="G893" t="str">
        <f>IFERROR(INDEX(#REF!,MATCH('Kap5-6'!F893,#REF!,0),2),"")</f>
        <v/>
      </c>
      <c r="H893" s="32">
        <v>5</v>
      </c>
      <c r="I893" s="32" t="s">
        <v>430</v>
      </c>
      <c r="J893" s="47"/>
      <c r="K893" s="32" t="s">
        <v>52</v>
      </c>
      <c r="L893" s="43" t="s">
        <v>1256</v>
      </c>
      <c r="M893" s="240"/>
      <c r="N893" s="7">
        <v>1</v>
      </c>
      <c r="O893" s="7" t="s">
        <v>283</v>
      </c>
      <c r="P893" s="7" t="s">
        <v>304</v>
      </c>
      <c r="Q893" s="8" t="s">
        <v>1558</v>
      </c>
      <c r="R893" s="8" t="s">
        <v>1559</v>
      </c>
      <c r="S893" s="23" t="s">
        <v>1560</v>
      </c>
      <c r="T893" s="48"/>
    </row>
    <row r="894" spans="1:20" ht="32" x14ac:dyDescent="0.2">
      <c r="A894">
        <f t="shared" si="56"/>
        <v>5</v>
      </c>
      <c r="B894" t="s">
        <v>33</v>
      </c>
      <c r="C894" t="s">
        <v>376</v>
      </c>
      <c r="D894" t="str">
        <f t="shared" si="57"/>
        <v>8c</v>
      </c>
      <c r="E894" t="str">
        <f t="shared" si="58"/>
        <v>Problemlösning</v>
      </c>
      <c r="F894" t="str">
        <f t="shared" si="59"/>
        <v>5_x5_3x_G_8c</v>
      </c>
      <c r="G894" t="str">
        <f>IFERROR(INDEX(#REF!,MATCH('Kap5-6'!F894,#REF!,0),2),"")</f>
        <v/>
      </c>
      <c r="H894" s="97"/>
      <c r="I894" s="97"/>
      <c r="J894" s="49"/>
      <c r="K894" s="97"/>
      <c r="L894" s="10"/>
      <c r="M894" s="241"/>
      <c r="N894" s="11">
        <v>2</v>
      </c>
      <c r="O894" s="11" t="s">
        <v>283</v>
      </c>
      <c r="P894" s="11" t="s">
        <v>304</v>
      </c>
      <c r="Q894" s="12" t="s">
        <v>1561</v>
      </c>
      <c r="R894" s="12" t="s">
        <v>1562</v>
      </c>
      <c r="S894" s="9" t="s">
        <v>1563</v>
      </c>
      <c r="T894" s="48"/>
    </row>
    <row r="895" spans="1:20" ht="17" thickBot="1" x14ac:dyDescent="0.25">
      <c r="A895">
        <f t="shared" si="56"/>
        <v>5</v>
      </c>
      <c r="B895" t="s">
        <v>33</v>
      </c>
      <c r="C895" t="s">
        <v>376</v>
      </c>
      <c r="D895" t="str">
        <f t="shared" si="57"/>
        <v>8c</v>
      </c>
      <c r="E895" t="str">
        <f t="shared" si="58"/>
        <v>Problemlösning</v>
      </c>
      <c r="F895" t="str">
        <f t="shared" si="59"/>
        <v>5_x5_3x_G_8c</v>
      </c>
      <c r="G895" t="str">
        <f>IFERROR(INDEX(#REF!,MATCH('Kap5-6'!F895,#REF!,0),2),"")</f>
        <v/>
      </c>
      <c r="H895" s="98"/>
      <c r="I895" s="98"/>
      <c r="J895" s="50"/>
      <c r="K895" s="98"/>
      <c r="L895" s="17"/>
      <c r="M895" s="242"/>
      <c r="N895" s="20"/>
      <c r="O895" s="20"/>
      <c r="P895" s="20"/>
      <c r="Q895" s="22"/>
      <c r="R895" s="22"/>
      <c r="S895" s="13"/>
      <c r="T895" s="48"/>
    </row>
    <row r="896" spans="1:20" ht="49" thickBot="1" x14ac:dyDescent="0.25">
      <c r="A896">
        <f t="shared" si="56"/>
        <v>5</v>
      </c>
      <c r="B896" t="s">
        <v>33</v>
      </c>
      <c r="C896" t="s">
        <v>376</v>
      </c>
      <c r="D896" t="str">
        <f t="shared" si="57"/>
        <v>9a</v>
      </c>
      <c r="E896" t="str">
        <f t="shared" si="58"/>
        <v>Problemlösning</v>
      </c>
      <c r="F896" t="str">
        <f t="shared" si="59"/>
        <v>5_x5_3x_G_9a</v>
      </c>
      <c r="G896" t="str">
        <f>IFERROR(INDEX(#REF!,MATCH('Kap5-6'!F896,#REF!,0),2),"")</f>
        <v/>
      </c>
      <c r="H896" s="32">
        <v>5</v>
      </c>
      <c r="I896" s="32" t="s">
        <v>430</v>
      </c>
      <c r="J896" s="47"/>
      <c r="K896" s="32" t="s">
        <v>53</v>
      </c>
      <c r="L896" s="43" t="s">
        <v>1256</v>
      </c>
      <c r="M896" s="240"/>
      <c r="N896" s="7">
        <v>1</v>
      </c>
      <c r="O896" s="7" t="s">
        <v>283</v>
      </c>
      <c r="P896" s="7" t="s">
        <v>304</v>
      </c>
      <c r="Q896" s="8" t="s">
        <v>1564</v>
      </c>
      <c r="R896" s="8">
        <v>3</v>
      </c>
      <c r="S896" s="23" t="s">
        <v>1565</v>
      </c>
      <c r="T896" s="48"/>
    </row>
    <row r="897" spans="1:20" ht="33" thickBot="1" x14ac:dyDescent="0.25">
      <c r="A897">
        <f t="shared" si="56"/>
        <v>5</v>
      </c>
      <c r="B897" t="s">
        <v>33</v>
      </c>
      <c r="C897" t="s">
        <v>376</v>
      </c>
      <c r="D897" t="str">
        <f t="shared" si="57"/>
        <v>9a</v>
      </c>
      <c r="E897" t="str">
        <f t="shared" si="58"/>
        <v>Problemlösning</v>
      </c>
      <c r="F897" t="str">
        <f t="shared" si="59"/>
        <v>5_x5_3x_G_9a</v>
      </c>
      <c r="G897" t="str">
        <f>IFERROR(INDEX(#REF!,MATCH('Kap5-6'!F897,#REF!,0),2),"")</f>
        <v/>
      </c>
      <c r="H897" s="97"/>
      <c r="I897" s="97"/>
      <c r="J897" s="49"/>
      <c r="K897" s="97"/>
      <c r="L897" s="10"/>
      <c r="M897" s="241"/>
      <c r="N897" s="11">
        <v>2</v>
      </c>
      <c r="O897" s="11" t="s">
        <v>283</v>
      </c>
      <c r="P897" s="11" t="s">
        <v>304</v>
      </c>
      <c r="Q897" s="12" t="s">
        <v>1566</v>
      </c>
      <c r="R897" s="12" t="s">
        <v>1567</v>
      </c>
      <c r="S897" s="9" t="s">
        <v>1568</v>
      </c>
      <c r="T897" s="48"/>
    </row>
    <row r="898" spans="1:20" ht="65" thickBot="1" x14ac:dyDescent="0.25">
      <c r="A898">
        <f t="shared" ref="A898:A961" si="60">IF(H898="",A897,H898)</f>
        <v>5</v>
      </c>
      <c r="B898" t="s">
        <v>33</v>
      </c>
      <c r="C898" t="s">
        <v>376</v>
      </c>
      <c r="D898" t="str">
        <f t="shared" ref="D898:D961" si="61">IF(K898="",D897,K898)</f>
        <v>9a</v>
      </c>
      <c r="E898" t="str">
        <f t="shared" ref="E898:E961" si="62">IF(L898="",E897,L898)</f>
        <v>Problemlösning</v>
      </c>
      <c r="F898" t="str">
        <f t="shared" si="59"/>
        <v>5_x5_3x_G_9a</v>
      </c>
      <c r="G898" t="str">
        <f>IFERROR(INDEX(#REF!,MATCH('Kap5-6'!F898,#REF!,0),2),"")</f>
        <v/>
      </c>
      <c r="H898" s="98"/>
      <c r="I898" s="98"/>
      <c r="J898" s="50"/>
      <c r="K898" s="98"/>
      <c r="L898" s="17"/>
      <c r="M898" s="242"/>
      <c r="N898" s="20">
        <v>3</v>
      </c>
      <c r="O898" s="20" t="s">
        <v>283</v>
      </c>
      <c r="P898" s="20" t="s">
        <v>311</v>
      </c>
      <c r="Q898" s="8" t="s">
        <v>1569</v>
      </c>
      <c r="R898" s="8" t="s">
        <v>1570</v>
      </c>
      <c r="S898" s="13" t="s">
        <v>1571</v>
      </c>
      <c r="T898" s="48"/>
    </row>
    <row r="899" spans="1:20" ht="33" thickBot="1" x14ac:dyDescent="0.25">
      <c r="A899">
        <f t="shared" si="60"/>
        <v>5</v>
      </c>
      <c r="B899" t="s">
        <v>33</v>
      </c>
      <c r="C899" t="s">
        <v>376</v>
      </c>
      <c r="D899" t="str">
        <f t="shared" si="61"/>
        <v>9b</v>
      </c>
      <c r="E899" t="str">
        <f t="shared" si="62"/>
        <v>Problemlösning</v>
      </c>
      <c r="F899" t="str">
        <f t="shared" ref="F899:F962" si="63">A899&amp;"_"&amp;C899&amp;"_"&amp;B899&amp;"_"&amp;D899</f>
        <v>5_x5_3x_G_9b</v>
      </c>
      <c r="G899" t="str">
        <f>IFERROR(INDEX(#REF!,MATCH('Kap5-6'!F899,#REF!,0),2),"")</f>
        <v/>
      </c>
      <c r="H899" s="32">
        <v>5</v>
      </c>
      <c r="I899" s="32" t="s">
        <v>430</v>
      </c>
      <c r="J899" s="47"/>
      <c r="K899" s="32" t="s">
        <v>54</v>
      </c>
      <c r="L899" s="43" t="s">
        <v>1256</v>
      </c>
      <c r="M899" s="240"/>
      <c r="N899" s="7">
        <v>1</v>
      </c>
      <c r="O899" s="7" t="s">
        <v>283</v>
      </c>
      <c r="P899" s="7" t="s">
        <v>304</v>
      </c>
      <c r="Q899" s="8" t="s">
        <v>1572</v>
      </c>
      <c r="R899" s="8">
        <v>2</v>
      </c>
      <c r="S899" s="23" t="s">
        <v>1573</v>
      </c>
      <c r="T899" s="48"/>
    </row>
    <row r="900" spans="1:20" ht="32" x14ac:dyDescent="0.2">
      <c r="A900">
        <f t="shared" si="60"/>
        <v>5</v>
      </c>
      <c r="B900" t="s">
        <v>33</v>
      </c>
      <c r="C900" t="s">
        <v>376</v>
      </c>
      <c r="D900" t="str">
        <f t="shared" si="61"/>
        <v>9b</v>
      </c>
      <c r="E900" t="str">
        <f t="shared" si="62"/>
        <v>Problemlösning</v>
      </c>
      <c r="F900" t="str">
        <f t="shared" si="63"/>
        <v>5_x5_3x_G_9b</v>
      </c>
      <c r="G900" t="str">
        <f>IFERROR(INDEX(#REF!,MATCH('Kap5-6'!F900,#REF!,0),2),"")</f>
        <v/>
      </c>
      <c r="H900" s="97"/>
      <c r="I900" s="97"/>
      <c r="J900" s="49"/>
      <c r="K900" s="97"/>
      <c r="L900" s="10"/>
      <c r="M900" s="241"/>
      <c r="N900" s="11">
        <v>2</v>
      </c>
      <c r="O900" s="11" t="s">
        <v>283</v>
      </c>
      <c r="P900" s="11" t="s">
        <v>304</v>
      </c>
      <c r="Q900" s="12" t="s">
        <v>1574</v>
      </c>
      <c r="R900" s="12" t="s">
        <v>1575</v>
      </c>
      <c r="S900" s="9" t="s">
        <v>1576</v>
      </c>
      <c r="T900" s="48"/>
    </row>
    <row r="901" spans="1:20" ht="33" thickBot="1" x14ac:dyDescent="0.25">
      <c r="A901">
        <f t="shared" si="60"/>
        <v>5</v>
      </c>
      <c r="B901" t="s">
        <v>33</v>
      </c>
      <c r="C901" t="s">
        <v>376</v>
      </c>
      <c r="D901" t="str">
        <f t="shared" si="61"/>
        <v>9b</v>
      </c>
      <c r="E901" t="str">
        <f t="shared" si="62"/>
        <v>Problemlösning</v>
      </c>
      <c r="F901" t="str">
        <f t="shared" si="63"/>
        <v>5_x5_3x_G_9b</v>
      </c>
      <c r="G901" t="str">
        <f>IFERROR(INDEX(#REF!,MATCH('Kap5-6'!F901,#REF!,0),2),"")</f>
        <v/>
      </c>
      <c r="H901" s="98"/>
      <c r="I901" s="98"/>
      <c r="J901" s="50"/>
      <c r="K901" s="98"/>
      <c r="L901" s="17"/>
      <c r="M901" s="242"/>
      <c r="N901" s="20">
        <v>3</v>
      </c>
      <c r="O901" s="20" t="s">
        <v>283</v>
      </c>
      <c r="P901" s="20" t="s">
        <v>304</v>
      </c>
      <c r="Q901" s="22" t="s">
        <v>1577</v>
      </c>
      <c r="R901" s="22" t="s">
        <v>1578</v>
      </c>
      <c r="S901" s="13" t="s">
        <v>1579</v>
      </c>
      <c r="T901" s="48"/>
    </row>
    <row r="902" spans="1:20" ht="49" thickBot="1" x14ac:dyDescent="0.25">
      <c r="A902">
        <f t="shared" si="60"/>
        <v>5</v>
      </c>
      <c r="B902" t="s">
        <v>33</v>
      </c>
      <c r="C902" t="s">
        <v>376</v>
      </c>
      <c r="D902" t="str">
        <f t="shared" si="61"/>
        <v>9c</v>
      </c>
      <c r="E902" t="str">
        <f t="shared" si="62"/>
        <v>Problemlösning</v>
      </c>
      <c r="F902" t="str">
        <f t="shared" si="63"/>
        <v>5_x5_3x_G_9c</v>
      </c>
      <c r="G902" t="str">
        <f>IFERROR(INDEX(#REF!,MATCH('Kap5-6'!F902,#REF!,0),2),"")</f>
        <v/>
      </c>
      <c r="H902" s="32">
        <v>5</v>
      </c>
      <c r="I902" s="32" t="s">
        <v>430</v>
      </c>
      <c r="J902" s="47"/>
      <c r="K902" s="32" t="s">
        <v>55</v>
      </c>
      <c r="L902" s="43" t="s">
        <v>1256</v>
      </c>
      <c r="M902" s="240"/>
      <c r="N902" s="7">
        <v>1</v>
      </c>
      <c r="O902" s="7" t="s">
        <v>283</v>
      </c>
      <c r="P902" s="7" t="s">
        <v>304</v>
      </c>
      <c r="Q902" s="8" t="s">
        <v>1580</v>
      </c>
      <c r="R902" s="8" t="s">
        <v>1553</v>
      </c>
      <c r="S902" s="23" t="s">
        <v>1581</v>
      </c>
      <c r="T902" s="48"/>
    </row>
    <row r="903" spans="1:20" ht="32" x14ac:dyDescent="0.2">
      <c r="A903">
        <f t="shared" si="60"/>
        <v>5</v>
      </c>
      <c r="B903" t="s">
        <v>33</v>
      </c>
      <c r="C903" t="s">
        <v>376</v>
      </c>
      <c r="D903" t="str">
        <f t="shared" si="61"/>
        <v>9c</v>
      </c>
      <c r="E903" t="str">
        <f t="shared" si="62"/>
        <v>Problemlösning</v>
      </c>
      <c r="F903" t="str">
        <f t="shared" si="63"/>
        <v>5_x5_3x_G_9c</v>
      </c>
      <c r="G903" t="str">
        <f>IFERROR(INDEX(#REF!,MATCH('Kap5-6'!F903,#REF!,0),2),"")</f>
        <v/>
      </c>
      <c r="H903" s="97"/>
      <c r="I903" s="97"/>
      <c r="J903" s="49"/>
      <c r="K903" s="97"/>
      <c r="L903" s="10"/>
      <c r="M903" s="241"/>
      <c r="N903" s="11">
        <v>2</v>
      </c>
      <c r="O903" s="11" t="s">
        <v>281</v>
      </c>
      <c r="P903" s="11" t="s">
        <v>303</v>
      </c>
      <c r="Q903" s="12" t="s">
        <v>303</v>
      </c>
      <c r="R903" s="12" t="s">
        <v>1582</v>
      </c>
      <c r="S903" s="9" t="s">
        <v>1583</v>
      </c>
      <c r="T903" s="48"/>
    </row>
    <row r="904" spans="1:20" ht="17" thickBot="1" x14ac:dyDescent="0.25">
      <c r="A904">
        <f t="shared" si="60"/>
        <v>5</v>
      </c>
      <c r="B904" t="s">
        <v>33</v>
      </c>
      <c r="C904" t="s">
        <v>376</v>
      </c>
      <c r="D904" t="str">
        <f t="shared" si="61"/>
        <v>9c</v>
      </c>
      <c r="E904" t="str">
        <f t="shared" si="62"/>
        <v>Problemlösning</v>
      </c>
      <c r="F904" t="str">
        <f t="shared" si="63"/>
        <v>5_x5_3x_G_9c</v>
      </c>
      <c r="G904" t="str">
        <f>IFERROR(INDEX(#REF!,MATCH('Kap5-6'!F904,#REF!,0),2),"")</f>
        <v/>
      </c>
      <c r="H904" s="98"/>
      <c r="I904" s="98"/>
      <c r="J904" s="50"/>
      <c r="K904" s="98"/>
      <c r="L904" s="17"/>
      <c r="M904" s="242"/>
      <c r="N904" s="20"/>
      <c r="O904" s="20"/>
      <c r="P904" s="20"/>
      <c r="Q904" s="22"/>
      <c r="R904" s="22"/>
      <c r="S904" s="13"/>
      <c r="T904" s="48"/>
    </row>
    <row r="905" spans="1:20" ht="33" thickBot="1" x14ac:dyDescent="0.25">
      <c r="A905">
        <f t="shared" si="60"/>
        <v>5</v>
      </c>
      <c r="B905" t="s">
        <v>33</v>
      </c>
      <c r="C905" t="s">
        <v>376</v>
      </c>
      <c r="D905" t="str">
        <f t="shared" si="61"/>
        <v>10a</v>
      </c>
      <c r="E905" t="str">
        <f t="shared" si="62"/>
        <v>Definiera</v>
      </c>
      <c r="F905" t="str">
        <f t="shared" si="63"/>
        <v>5_x5_3x_G_10a</v>
      </c>
      <c r="G905" t="str">
        <f>IFERROR(INDEX(#REF!,MATCH('Kap5-6'!F905,#REF!,0),2),"")</f>
        <v/>
      </c>
      <c r="H905" s="32">
        <v>5</v>
      </c>
      <c r="I905" s="32" t="s">
        <v>430</v>
      </c>
      <c r="J905" s="47"/>
      <c r="K905" s="32" t="s">
        <v>57</v>
      </c>
      <c r="L905" s="43" t="s">
        <v>443</v>
      </c>
      <c r="M905" s="240"/>
      <c r="N905" s="7">
        <v>1</v>
      </c>
      <c r="O905" s="7" t="s">
        <v>283</v>
      </c>
      <c r="P905" s="7" t="s">
        <v>304</v>
      </c>
      <c r="Q905" s="8" t="s">
        <v>1584</v>
      </c>
      <c r="R905" s="8" t="s">
        <v>1585</v>
      </c>
      <c r="S905" s="23" t="s">
        <v>1586</v>
      </c>
      <c r="T905" s="48"/>
    </row>
    <row r="906" spans="1:20" ht="32" x14ac:dyDescent="0.2">
      <c r="A906">
        <f t="shared" si="60"/>
        <v>5</v>
      </c>
      <c r="B906" t="s">
        <v>33</v>
      </c>
      <c r="C906" t="s">
        <v>376</v>
      </c>
      <c r="D906" t="str">
        <f t="shared" si="61"/>
        <v>10a</v>
      </c>
      <c r="E906" t="str">
        <f t="shared" si="62"/>
        <v>Definiera</v>
      </c>
      <c r="F906" t="str">
        <f t="shared" si="63"/>
        <v>5_x5_3x_G_10a</v>
      </c>
      <c r="G906" t="str">
        <f>IFERROR(INDEX(#REF!,MATCH('Kap5-6'!F906,#REF!,0),2),"")</f>
        <v/>
      </c>
      <c r="H906" s="97"/>
      <c r="I906" s="97"/>
      <c r="J906" s="49"/>
      <c r="K906" s="97"/>
      <c r="L906" s="10"/>
      <c r="M906" s="241"/>
      <c r="N906" s="11">
        <v>2</v>
      </c>
      <c r="O906" s="11" t="s">
        <v>283</v>
      </c>
      <c r="P906" s="11" t="s">
        <v>304</v>
      </c>
      <c r="Q906" s="12" t="s">
        <v>1587</v>
      </c>
      <c r="R906" s="12" t="s">
        <v>1567</v>
      </c>
      <c r="S906" s="9" t="s">
        <v>1588</v>
      </c>
      <c r="T906" s="48"/>
    </row>
    <row r="907" spans="1:20" ht="17" thickBot="1" x14ac:dyDescent="0.25">
      <c r="A907">
        <f t="shared" si="60"/>
        <v>5</v>
      </c>
      <c r="B907" t="s">
        <v>33</v>
      </c>
      <c r="C907" t="s">
        <v>376</v>
      </c>
      <c r="D907" t="str">
        <f t="shared" si="61"/>
        <v>10a</v>
      </c>
      <c r="E907" t="str">
        <f t="shared" si="62"/>
        <v>Definiera</v>
      </c>
      <c r="F907" t="str">
        <f t="shared" si="63"/>
        <v>5_x5_3x_G_10a</v>
      </c>
      <c r="G907" t="str">
        <f>IFERROR(INDEX(#REF!,MATCH('Kap5-6'!F907,#REF!,0),2),"")</f>
        <v/>
      </c>
      <c r="H907" s="98"/>
      <c r="I907" s="98"/>
      <c r="J907" s="50"/>
      <c r="K907" s="98"/>
      <c r="L907" s="17"/>
      <c r="M907" s="242"/>
      <c r="N907" s="20"/>
      <c r="O907" s="20"/>
      <c r="P907" s="20"/>
      <c r="Q907" s="22"/>
      <c r="R907" s="22"/>
      <c r="S907" s="13"/>
      <c r="T907" s="48"/>
    </row>
    <row r="908" spans="1:20" ht="33" thickBot="1" x14ac:dyDescent="0.25">
      <c r="A908">
        <f t="shared" si="60"/>
        <v>5</v>
      </c>
      <c r="B908" t="s">
        <v>33</v>
      </c>
      <c r="C908" t="s">
        <v>376</v>
      </c>
      <c r="D908" t="str">
        <f t="shared" si="61"/>
        <v>10b</v>
      </c>
      <c r="E908" t="str">
        <f t="shared" si="62"/>
        <v>Definiera</v>
      </c>
      <c r="F908" t="str">
        <f t="shared" si="63"/>
        <v>5_x5_3x_G_10b</v>
      </c>
      <c r="G908" t="str">
        <f>IFERROR(INDEX(#REF!,MATCH('Kap5-6'!F908,#REF!,0),2),"")</f>
        <v/>
      </c>
      <c r="H908" s="32">
        <v>5</v>
      </c>
      <c r="I908" s="32" t="s">
        <v>430</v>
      </c>
      <c r="J908" s="47"/>
      <c r="K908" s="32" t="s">
        <v>58</v>
      </c>
      <c r="L908" s="43" t="s">
        <v>443</v>
      </c>
      <c r="M908" s="240"/>
      <c r="N908" s="7">
        <v>1</v>
      </c>
      <c r="O908" s="7" t="s">
        <v>283</v>
      </c>
      <c r="P908" s="7" t="s">
        <v>304</v>
      </c>
      <c r="Q908" s="8" t="s">
        <v>1584</v>
      </c>
      <c r="R908" s="8" t="s">
        <v>1589</v>
      </c>
      <c r="S908" s="23" t="s">
        <v>1586</v>
      </c>
      <c r="T908" s="48"/>
    </row>
    <row r="909" spans="1:20" ht="32" x14ac:dyDescent="0.2">
      <c r="A909">
        <f t="shared" si="60"/>
        <v>5</v>
      </c>
      <c r="B909" t="s">
        <v>33</v>
      </c>
      <c r="C909" t="s">
        <v>376</v>
      </c>
      <c r="D909" t="str">
        <f t="shared" si="61"/>
        <v>10b</v>
      </c>
      <c r="E909" t="str">
        <f t="shared" si="62"/>
        <v>Definiera</v>
      </c>
      <c r="F909" t="str">
        <f t="shared" si="63"/>
        <v>5_x5_3x_G_10b</v>
      </c>
      <c r="G909" t="str">
        <f>IFERROR(INDEX(#REF!,MATCH('Kap5-6'!F909,#REF!,0),2),"")</f>
        <v/>
      </c>
      <c r="H909" s="97"/>
      <c r="I909" s="97"/>
      <c r="J909" s="49"/>
      <c r="K909" s="97"/>
      <c r="L909" s="10"/>
      <c r="M909" s="241"/>
      <c r="N909" s="11">
        <v>2</v>
      </c>
      <c r="O909" s="11" t="s">
        <v>283</v>
      </c>
      <c r="P909" s="11" t="s">
        <v>304</v>
      </c>
      <c r="Q909" s="12" t="s">
        <v>1590</v>
      </c>
      <c r="R909" s="12" t="s">
        <v>1591</v>
      </c>
      <c r="S909" s="9" t="s">
        <v>1592</v>
      </c>
      <c r="T909" s="48"/>
    </row>
    <row r="910" spans="1:20" ht="17" thickBot="1" x14ac:dyDescent="0.25">
      <c r="A910">
        <f t="shared" si="60"/>
        <v>5</v>
      </c>
      <c r="B910" t="s">
        <v>33</v>
      </c>
      <c r="C910" t="s">
        <v>376</v>
      </c>
      <c r="D910" t="str">
        <f t="shared" si="61"/>
        <v>10b</v>
      </c>
      <c r="E910" t="str">
        <f t="shared" si="62"/>
        <v>Definiera</v>
      </c>
      <c r="F910" t="str">
        <f t="shared" si="63"/>
        <v>5_x5_3x_G_10b</v>
      </c>
      <c r="G910" t="str">
        <f>IFERROR(INDEX(#REF!,MATCH('Kap5-6'!F910,#REF!,0),2),"")</f>
        <v/>
      </c>
      <c r="H910" s="98"/>
      <c r="I910" s="98"/>
      <c r="J910" s="50"/>
      <c r="K910" s="98"/>
      <c r="L910" s="17"/>
      <c r="M910" s="242"/>
      <c r="N910" s="20"/>
      <c r="O910" s="20"/>
      <c r="P910" s="20"/>
      <c r="Q910" s="22"/>
      <c r="R910" s="22"/>
      <c r="S910" s="13"/>
      <c r="T910" s="48"/>
    </row>
    <row r="911" spans="1:20" ht="33" thickBot="1" x14ac:dyDescent="0.25">
      <c r="A911">
        <f t="shared" si="60"/>
        <v>5</v>
      </c>
      <c r="B911" t="s">
        <v>33</v>
      </c>
      <c r="C911" t="s">
        <v>376</v>
      </c>
      <c r="D911" t="str">
        <f t="shared" si="61"/>
        <v>10c</v>
      </c>
      <c r="E911" t="str">
        <f t="shared" si="62"/>
        <v>Definiera</v>
      </c>
      <c r="F911" t="str">
        <f t="shared" si="63"/>
        <v>5_x5_3x_G_10c</v>
      </c>
      <c r="G911" t="str">
        <f>IFERROR(INDEX(#REF!,MATCH('Kap5-6'!F911,#REF!,0),2),"")</f>
        <v/>
      </c>
      <c r="H911" s="32">
        <v>5</v>
      </c>
      <c r="I911" s="32" t="s">
        <v>430</v>
      </c>
      <c r="J911" s="47"/>
      <c r="K911" s="32" t="s">
        <v>59</v>
      </c>
      <c r="L911" s="43" t="s">
        <v>443</v>
      </c>
      <c r="M911" s="240"/>
      <c r="N911" s="7">
        <v>1</v>
      </c>
      <c r="O911" s="7" t="s">
        <v>283</v>
      </c>
      <c r="P911" s="7" t="s">
        <v>304</v>
      </c>
      <c r="Q911" s="8" t="s">
        <v>1584</v>
      </c>
      <c r="R911" s="8" t="s">
        <v>1593</v>
      </c>
      <c r="S911" s="23" t="s">
        <v>1586</v>
      </c>
      <c r="T911" s="48"/>
    </row>
    <row r="912" spans="1:20" ht="32" x14ac:dyDescent="0.2">
      <c r="A912">
        <f t="shared" si="60"/>
        <v>5</v>
      </c>
      <c r="B912" t="s">
        <v>33</v>
      </c>
      <c r="C912" t="s">
        <v>376</v>
      </c>
      <c r="D912" t="str">
        <f t="shared" si="61"/>
        <v>10c</v>
      </c>
      <c r="E912" t="str">
        <f t="shared" si="62"/>
        <v>Definiera</v>
      </c>
      <c r="F912" t="str">
        <f t="shared" si="63"/>
        <v>5_x5_3x_G_10c</v>
      </c>
      <c r="G912" t="str">
        <f>IFERROR(INDEX(#REF!,MATCH('Kap5-6'!F912,#REF!,0),2),"")</f>
        <v/>
      </c>
      <c r="H912" s="97"/>
      <c r="I912" s="97"/>
      <c r="J912" s="49"/>
      <c r="K912" s="97"/>
      <c r="L912" s="10"/>
      <c r="M912" s="241"/>
      <c r="N912" s="11">
        <v>2</v>
      </c>
      <c r="O912" s="11" t="s">
        <v>283</v>
      </c>
      <c r="P912" s="11" t="s">
        <v>304</v>
      </c>
      <c r="Q912" s="12" t="s">
        <v>1594</v>
      </c>
      <c r="R912" s="12" t="s">
        <v>1595</v>
      </c>
      <c r="S912" s="9" t="s">
        <v>1596</v>
      </c>
      <c r="T912" s="48"/>
    </row>
    <row r="913" spans="1:20" ht="17" thickBot="1" x14ac:dyDescent="0.25">
      <c r="A913">
        <f t="shared" si="60"/>
        <v>5</v>
      </c>
      <c r="B913" t="s">
        <v>33</v>
      </c>
      <c r="C913" t="s">
        <v>376</v>
      </c>
      <c r="D913" t="str">
        <f t="shared" si="61"/>
        <v>10c</v>
      </c>
      <c r="E913" t="str">
        <f t="shared" si="62"/>
        <v>Definiera</v>
      </c>
      <c r="F913" t="str">
        <f t="shared" si="63"/>
        <v>5_x5_3x_G_10c</v>
      </c>
      <c r="G913" t="str">
        <f>IFERROR(INDEX(#REF!,MATCH('Kap5-6'!F913,#REF!,0),2),"")</f>
        <v/>
      </c>
      <c r="H913" s="98"/>
      <c r="I913" s="98"/>
      <c r="J913" s="50"/>
      <c r="K913" s="98"/>
      <c r="L913" s="17"/>
      <c r="M913" s="242"/>
      <c r="N913" s="20"/>
      <c r="O913" s="20"/>
      <c r="P913" s="20"/>
      <c r="Q913" s="22"/>
      <c r="R913" s="22"/>
      <c r="S913" s="13"/>
      <c r="T913" s="48"/>
    </row>
    <row r="914" spans="1:20" ht="65" thickBot="1" x14ac:dyDescent="0.25">
      <c r="A914">
        <f t="shared" si="60"/>
        <v>5</v>
      </c>
      <c r="B914" t="s">
        <v>33</v>
      </c>
      <c r="C914" t="s">
        <v>376</v>
      </c>
      <c r="D914" t="str">
        <f t="shared" si="61"/>
        <v>11a</v>
      </c>
      <c r="E914" t="str">
        <f t="shared" si="62"/>
        <v>Problemlösning</v>
      </c>
      <c r="F914" t="str">
        <f t="shared" si="63"/>
        <v>5_x5_3x_G_11a</v>
      </c>
      <c r="G914" t="str">
        <f>IFERROR(INDEX(#REF!,MATCH('Kap5-6'!F914,#REF!,0),2),"")</f>
        <v/>
      </c>
      <c r="H914" s="32">
        <v>5</v>
      </c>
      <c r="I914" s="32" t="s">
        <v>430</v>
      </c>
      <c r="J914" s="47"/>
      <c r="K914" s="104" t="s">
        <v>60</v>
      </c>
      <c r="L914" s="110" t="s">
        <v>1256</v>
      </c>
      <c r="M914" s="240"/>
      <c r="N914" s="67">
        <v>1</v>
      </c>
      <c r="O914" s="7" t="s">
        <v>283</v>
      </c>
      <c r="P914" s="7" t="s">
        <v>311</v>
      </c>
      <c r="Q914" s="8" t="s">
        <v>1597</v>
      </c>
      <c r="R914" s="8" t="s">
        <v>1598</v>
      </c>
      <c r="S914" s="23" t="s">
        <v>1599</v>
      </c>
      <c r="T914" s="48"/>
    </row>
    <row r="915" spans="1:20" x14ac:dyDescent="0.2">
      <c r="A915">
        <f t="shared" si="60"/>
        <v>5</v>
      </c>
      <c r="B915" t="s">
        <v>33</v>
      </c>
      <c r="C915" t="s">
        <v>376</v>
      </c>
      <c r="D915" t="str">
        <f t="shared" si="61"/>
        <v>11a</v>
      </c>
      <c r="E915" t="str">
        <f t="shared" si="62"/>
        <v>Problemlösning</v>
      </c>
      <c r="F915" t="str">
        <f t="shared" si="63"/>
        <v>5_x5_3x_G_11a</v>
      </c>
      <c r="G915" t="str">
        <f>IFERROR(INDEX(#REF!,MATCH('Kap5-6'!F915,#REF!,0),2),"")</f>
        <v/>
      </c>
      <c r="H915" s="97"/>
      <c r="I915" s="97"/>
      <c r="J915" s="49"/>
      <c r="K915" s="105"/>
      <c r="L915" s="111"/>
      <c r="M915" s="241"/>
      <c r="N915" s="11"/>
      <c r="O915" s="11"/>
      <c r="P915" s="11"/>
      <c r="Q915" s="12"/>
      <c r="R915" s="12"/>
      <c r="S915" s="9"/>
      <c r="T915" s="48"/>
    </row>
    <row r="916" spans="1:20" ht="17" thickBot="1" x14ac:dyDescent="0.25">
      <c r="A916">
        <f t="shared" si="60"/>
        <v>5</v>
      </c>
      <c r="B916" t="s">
        <v>33</v>
      </c>
      <c r="C916" t="s">
        <v>376</v>
      </c>
      <c r="D916" t="str">
        <f t="shared" si="61"/>
        <v>11a</v>
      </c>
      <c r="E916" t="str">
        <f t="shared" si="62"/>
        <v>Problemlösning</v>
      </c>
      <c r="F916" t="str">
        <f t="shared" si="63"/>
        <v>5_x5_3x_G_11a</v>
      </c>
      <c r="G916" t="str">
        <f>IFERROR(INDEX(#REF!,MATCH('Kap5-6'!F916,#REF!,0),2),"")</f>
        <v/>
      </c>
      <c r="H916" s="98"/>
      <c r="I916" s="98"/>
      <c r="J916" s="50"/>
      <c r="K916" s="106"/>
      <c r="L916" s="112"/>
      <c r="M916" s="242"/>
      <c r="N916" s="20"/>
      <c r="O916" s="20"/>
      <c r="P916" s="20"/>
      <c r="Q916" s="22"/>
      <c r="R916" s="22"/>
      <c r="S916" s="13"/>
      <c r="T916" s="48"/>
    </row>
    <row r="917" spans="1:20" ht="33" thickBot="1" x14ac:dyDescent="0.25">
      <c r="A917">
        <f t="shared" si="60"/>
        <v>5</v>
      </c>
      <c r="B917" t="s">
        <v>33</v>
      </c>
      <c r="C917" t="s">
        <v>376</v>
      </c>
      <c r="D917" t="str">
        <f t="shared" si="61"/>
        <v>11b</v>
      </c>
      <c r="E917" t="str">
        <f t="shared" si="62"/>
        <v>Problemlösning</v>
      </c>
      <c r="F917" t="str">
        <f t="shared" si="63"/>
        <v>5_x5_3x_G_11b</v>
      </c>
      <c r="G917" t="str">
        <f>IFERROR(INDEX(#REF!,MATCH('Kap5-6'!F917,#REF!,0),2),"")</f>
        <v/>
      </c>
      <c r="H917" s="32">
        <v>5</v>
      </c>
      <c r="I917" s="32" t="s">
        <v>430</v>
      </c>
      <c r="J917" s="47"/>
      <c r="K917" s="32" t="s">
        <v>61</v>
      </c>
      <c r="L917" s="43" t="s">
        <v>1256</v>
      </c>
      <c r="M917" s="240"/>
      <c r="N917" s="7">
        <v>1</v>
      </c>
      <c r="O917" s="7" t="s">
        <v>283</v>
      </c>
      <c r="P917" s="7" t="s">
        <v>304</v>
      </c>
      <c r="Q917" s="8" t="s">
        <v>1600</v>
      </c>
      <c r="R917" s="8" t="s">
        <v>1601</v>
      </c>
      <c r="S917" s="23" t="s">
        <v>1602</v>
      </c>
      <c r="T917" s="48"/>
    </row>
    <row r="918" spans="1:20" ht="32" x14ac:dyDescent="0.2">
      <c r="A918">
        <f t="shared" si="60"/>
        <v>5</v>
      </c>
      <c r="B918" t="s">
        <v>33</v>
      </c>
      <c r="C918" t="s">
        <v>376</v>
      </c>
      <c r="D918" t="str">
        <f t="shared" si="61"/>
        <v>11b</v>
      </c>
      <c r="E918" t="str">
        <f t="shared" si="62"/>
        <v>Problemlösning</v>
      </c>
      <c r="F918" t="str">
        <f t="shared" si="63"/>
        <v>5_x5_3x_G_11b</v>
      </c>
      <c r="G918" t="str">
        <f>IFERROR(INDEX(#REF!,MATCH('Kap5-6'!F918,#REF!,0),2),"")</f>
        <v/>
      </c>
      <c r="H918" s="97"/>
      <c r="I918" s="97"/>
      <c r="J918" s="49"/>
      <c r="K918" s="97"/>
      <c r="L918" s="10"/>
      <c r="M918" s="241"/>
      <c r="N918" s="11">
        <v>2</v>
      </c>
      <c r="O918" s="11" t="s">
        <v>283</v>
      </c>
      <c r="P918" s="11" t="s">
        <v>304</v>
      </c>
      <c r="Q918" s="12" t="s">
        <v>1603</v>
      </c>
      <c r="R918" s="12" t="s">
        <v>1604</v>
      </c>
      <c r="S918" s="9" t="s">
        <v>1605</v>
      </c>
      <c r="T918" s="48"/>
    </row>
    <row r="919" spans="1:20" ht="33" thickBot="1" x14ac:dyDescent="0.25">
      <c r="A919">
        <f t="shared" si="60"/>
        <v>5</v>
      </c>
      <c r="B919" t="s">
        <v>33</v>
      </c>
      <c r="C919" t="s">
        <v>376</v>
      </c>
      <c r="D919" t="str">
        <f t="shared" si="61"/>
        <v>11b</v>
      </c>
      <c r="E919" t="str">
        <f t="shared" si="62"/>
        <v>Problemlösning</v>
      </c>
      <c r="F919" t="str">
        <f t="shared" si="63"/>
        <v>5_x5_3x_G_11b</v>
      </c>
      <c r="G919" t="str">
        <f>IFERROR(INDEX(#REF!,MATCH('Kap5-6'!F919,#REF!,0),2),"")</f>
        <v/>
      </c>
      <c r="H919" s="98"/>
      <c r="I919" s="98"/>
      <c r="J919" s="50"/>
      <c r="K919" s="98"/>
      <c r="L919" s="17"/>
      <c r="M919" s="242"/>
      <c r="N919" s="20">
        <v>3</v>
      </c>
      <c r="O919" s="20" t="s">
        <v>283</v>
      </c>
      <c r="P919" s="20" t="s">
        <v>304</v>
      </c>
      <c r="Q919" s="22" t="s">
        <v>1606</v>
      </c>
      <c r="R919" s="22" t="s">
        <v>1607</v>
      </c>
      <c r="S919" s="13" t="s">
        <v>1608</v>
      </c>
      <c r="T919" s="48"/>
    </row>
    <row r="920" spans="1:20" ht="33" thickBot="1" x14ac:dyDescent="0.25">
      <c r="A920">
        <f t="shared" si="60"/>
        <v>5</v>
      </c>
      <c r="B920" t="s">
        <v>33</v>
      </c>
      <c r="C920" t="s">
        <v>376</v>
      </c>
      <c r="D920" t="str">
        <f t="shared" si="61"/>
        <v>12a</v>
      </c>
      <c r="E920" t="str">
        <f t="shared" si="62"/>
        <v>Problemlösning</v>
      </c>
      <c r="F920" t="str">
        <f t="shared" si="63"/>
        <v>5_x5_3x_G_12a</v>
      </c>
      <c r="G920" t="str">
        <f>IFERROR(INDEX(#REF!,MATCH('Kap5-6'!F920,#REF!,0),2),"")</f>
        <v/>
      </c>
      <c r="H920" s="32">
        <v>5</v>
      </c>
      <c r="I920" s="32" t="s">
        <v>430</v>
      </c>
      <c r="J920" s="47"/>
      <c r="K920" s="32" t="s">
        <v>63</v>
      </c>
      <c r="L920" s="43" t="s">
        <v>1256</v>
      </c>
      <c r="M920" s="240"/>
      <c r="N920" s="7">
        <v>1</v>
      </c>
      <c r="O920" s="7" t="s">
        <v>283</v>
      </c>
      <c r="P920" s="7" t="s">
        <v>304</v>
      </c>
      <c r="Q920" s="8" t="s">
        <v>1609</v>
      </c>
      <c r="R920" s="8">
        <v>5</v>
      </c>
      <c r="S920" s="23" t="s">
        <v>1610</v>
      </c>
      <c r="T920" s="48"/>
    </row>
    <row r="921" spans="1:20" ht="32" x14ac:dyDescent="0.2">
      <c r="A921">
        <f t="shared" si="60"/>
        <v>5</v>
      </c>
      <c r="B921" t="s">
        <v>33</v>
      </c>
      <c r="C921" t="s">
        <v>376</v>
      </c>
      <c r="D921" t="str">
        <f t="shared" si="61"/>
        <v>12a</v>
      </c>
      <c r="E921" t="str">
        <f t="shared" si="62"/>
        <v>Problemlösning</v>
      </c>
      <c r="F921" t="str">
        <f t="shared" si="63"/>
        <v>5_x5_3x_G_12a</v>
      </c>
      <c r="G921" t="str">
        <f>IFERROR(INDEX(#REF!,MATCH('Kap5-6'!F921,#REF!,0),2),"")</f>
        <v/>
      </c>
      <c r="H921" s="97"/>
      <c r="I921" s="97"/>
      <c r="J921" s="49"/>
      <c r="K921" s="97"/>
      <c r="L921" s="10"/>
      <c r="M921" s="241"/>
      <c r="N921" s="11">
        <v>2</v>
      </c>
      <c r="O921" s="11" t="s">
        <v>283</v>
      </c>
      <c r="P921" s="11" t="s">
        <v>304</v>
      </c>
      <c r="Q921" s="12" t="s">
        <v>1611</v>
      </c>
      <c r="R921" s="12" t="s">
        <v>1612</v>
      </c>
      <c r="S921" s="9" t="s">
        <v>1613</v>
      </c>
      <c r="T921" s="48"/>
    </row>
    <row r="922" spans="1:20" ht="33" thickBot="1" x14ac:dyDescent="0.25">
      <c r="A922">
        <f t="shared" si="60"/>
        <v>5</v>
      </c>
      <c r="B922" t="s">
        <v>33</v>
      </c>
      <c r="C922" t="s">
        <v>376</v>
      </c>
      <c r="D922" t="str">
        <f t="shared" si="61"/>
        <v>12a</v>
      </c>
      <c r="E922" t="str">
        <f t="shared" si="62"/>
        <v>Problemlösning</v>
      </c>
      <c r="F922" t="str">
        <f t="shared" si="63"/>
        <v>5_x5_3x_G_12a</v>
      </c>
      <c r="G922" t="str">
        <f>IFERROR(INDEX(#REF!,MATCH('Kap5-6'!F922,#REF!,0),2),"")</f>
        <v/>
      </c>
      <c r="H922" s="97"/>
      <c r="I922" s="97"/>
      <c r="J922" s="49"/>
      <c r="K922" s="97"/>
      <c r="L922" s="10"/>
      <c r="M922" s="241"/>
      <c r="N922" s="14">
        <v>3</v>
      </c>
      <c r="O922" s="14" t="s">
        <v>283</v>
      </c>
      <c r="P922" s="14" t="s">
        <v>304</v>
      </c>
      <c r="Q922" s="22" t="s">
        <v>1614</v>
      </c>
      <c r="R922" s="15" t="s">
        <v>1615</v>
      </c>
      <c r="S922" s="13" t="s">
        <v>1616</v>
      </c>
      <c r="T922" s="48"/>
    </row>
    <row r="923" spans="1:20" ht="33" thickBot="1" x14ac:dyDescent="0.25">
      <c r="A923">
        <f t="shared" si="60"/>
        <v>5</v>
      </c>
      <c r="B923" t="s">
        <v>33</v>
      </c>
      <c r="C923" t="s">
        <v>376</v>
      </c>
      <c r="D923" t="str">
        <f t="shared" si="61"/>
        <v>12a</v>
      </c>
      <c r="E923" t="str">
        <f t="shared" si="62"/>
        <v>Problemlösning</v>
      </c>
      <c r="F923" t="str">
        <f t="shared" si="63"/>
        <v>5_x5_3x_G_12a</v>
      </c>
      <c r="G923" t="str">
        <f>IFERROR(INDEX(#REF!,MATCH('Kap5-6'!F923,#REF!,0),2),"")</f>
        <v/>
      </c>
      <c r="H923" s="98"/>
      <c r="I923" s="98"/>
      <c r="J923" s="50"/>
      <c r="K923" s="98"/>
      <c r="L923" s="17"/>
      <c r="M923" s="242"/>
      <c r="N923" s="20">
        <v>4</v>
      </c>
      <c r="O923" s="20" t="s">
        <v>281</v>
      </c>
      <c r="P923" s="20" t="s">
        <v>303</v>
      </c>
      <c r="Q923" s="22" t="s">
        <v>303</v>
      </c>
      <c r="R923" s="22" t="s">
        <v>1617</v>
      </c>
      <c r="S923" s="13" t="s">
        <v>1618</v>
      </c>
      <c r="T923" s="48"/>
    </row>
    <row r="924" spans="1:20" ht="33" thickBot="1" x14ac:dyDescent="0.25">
      <c r="A924">
        <f t="shared" si="60"/>
        <v>5</v>
      </c>
      <c r="B924" t="s">
        <v>33</v>
      </c>
      <c r="C924" t="s">
        <v>376</v>
      </c>
      <c r="D924" t="str">
        <f t="shared" si="61"/>
        <v>12b</v>
      </c>
      <c r="E924" t="str">
        <f t="shared" si="62"/>
        <v>Problemlösning</v>
      </c>
      <c r="F924" t="str">
        <f t="shared" si="63"/>
        <v>5_x5_3x_G_12b</v>
      </c>
      <c r="G924" t="str">
        <f>IFERROR(INDEX(#REF!,MATCH('Kap5-6'!F924,#REF!,0),2),"")</f>
        <v/>
      </c>
      <c r="H924" s="32">
        <v>5</v>
      </c>
      <c r="I924" s="32" t="s">
        <v>430</v>
      </c>
      <c r="J924" s="47"/>
      <c r="K924" s="32" t="s">
        <v>64</v>
      </c>
      <c r="L924" s="43" t="s">
        <v>1256</v>
      </c>
      <c r="M924" s="240"/>
      <c r="N924" s="7">
        <v>1</v>
      </c>
      <c r="O924" s="7" t="s">
        <v>283</v>
      </c>
      <c r="P924" s="7" t="s">
        <v>304</v>
      </c>
      <c r="Q924" s="8" t="s">
        <v>1619</v>
      </c>
      <c r="R924" s="8" t="s">
        <v>1620</v>
      </c>
      <c r="S924" s="23" t="s">
        <v>1621</v>
      </c>
      <c r="T924" s="48"/>
    </row>
    <row r="925" spans="1:20" ht="32" x14ac:dyDescent="0.2">
      <c r="A925">
        <f t="shared" si="60"/>
        <v>5</v>
      </c>
      <c r="B925" t="s">
        <v>33</v>
      </c>
      <c r="C925" t="s">
        <v>376</v>
      </c>
      <c r="D925" t="str">
        <f t="shared" si="61"/>
        <v>12b</v>
      </c>
      <c r="E925" t="str">
        <f t="shared" si="62"/>
        <v>Problemlösning</v>
      </c>
      <c r="F925" t="str">
        <f t="shared" si="63"/>
        <v>5_x5_3x_G_12b</v>
      </c>
      <c r="G925" t="str">
        <f>IFERROR(INDEX(#REF!,MATCH('Kap5-6'!F925,#REF!,0),2),"")</f>
        <v/>
      </c>
      <c r="H925" s="97"/>
      <c r="I925" s="97"/>
      <c r="J925" s="49"/>
      <c r="K925" s="97"/>
      <c r="L925" s="10"/>
      <c r="M925" s="241"/>
      <c r="N925" s="11">
        <v>2</v>
      </c>
      <c r="O925" s="11" t="s">
        <v>283</v>
      </c>
      <c r="P925" s="11" t="s">
        <v>304</v>
      </c>
      <c r="Q925" s="12" t="s">
        <v>1622</v>
      </c>
      <c r="R925" s="12" t="s">
        <v>1593</v>
      </c>
      <c r="S925" s="9" t="s">
        <v>1623</v>
      </c>
      <c r="T925" s="48"/>
    </row>
    <row r="926" spans="1:20" ht="33" thickBot="1" x14ac:dyDescent="0.25">
      <c r="A926">
        <f t="shared" si="60"/>
        <v>5</v>
      </c>
      <c r="B926" t="s">
        <v>33</v>
      </c>
      <c r="C926" t="s">
        <v>376</v>
      </c>
      <c r="D926" t="str">
        <f t="shared" si="61"/>
        <v>12b</v>
      </c>
      <c r="E926" t="str">
        <f t="shared" si="62"/>
        <v>Problemlösning</v>
      </c>
      <c r="F926" t="str">
        <f t="shared" si="63"/>
        <v>5_x5_3x_G_12b</v>
      </c>
      <c r="G926" t="str">
        <f>IFERROR(INDEX(#REF!,MATCH('Kap5-6'!F926,#REF!,0),2),"")</f>
        <v/>
      </c>
      <c r="H926" s="98"/>
      <c r="I926" s="98"/>
      <c r="J926" s="50"/>
      <c r="K926" s="98"/>
      <c r="L926" s="17"/>
      <c r="M926" s="242"/>
      <c r="N926" s="20">
        <v>3</v>
      </c>
      <c r="O926" s="20" t="s">
        <v>281</v>
      </c>
      <c r="P926" s="20" t="s">
        <v>303</v>
      </c>
      <c r="Q926" s="22" t="s">
        <v>303</v>
      </c>
      <c r="R926" s="22" t="s">
        <v>1624</v>
      </c>
      <c r="S926" s="13" t="s">
        <v>1625</v>
      </c>
      <c r="T926" s="48"/>
    </row>
    <row r="927" spans="1:20" ht="65" thickBot="1" x14ac:dyDescent="0.25">
      <c r="A927">
        <f t="shared" si="60"/>
        <v>5</v>
      </c>
      <c r="B927" t="s">
        <v>33</v>
      </c>
      <c r="C927" t="s">
        <v>376</v>
      </c>
      <c r="D927" t="str">
        <f t="shared" si="61"/>
        <v>13a</v>
      </c>
      <c r="E927" t="str">
        <f t="shared" si="62"/>
        <v>Definiera</v>
      </c>
      <c r="F927" t="str">
        <f t="shared" si="63"/>
        <v>5_x5_3x_G_13a</v>
      </c>
      <c r="G927" t="str">
        <f>IFERROR(INDEX(#REF!,MATCH('Kap5-6'!F927,#REF!,0),2),"")</f>
        <v/>
      </c>
      <c r="H927" s="32">
        <v>5</v>
      </c>
      <c r="I927" s="32" t="s">
        <v>430</v>
      </c>
      <c r="J927" s="47"/>
      <c r="K927" s="104" t="s">
        <v>167</v>
      </c>
      <c r="L927" s="110" t="s">
        <v>443</v>
      </c>
      <c r="M927" s="240"/>
      <c r="N927" s="67">
        <v>1</v>
      </c>
      <c r="O927" s="7" t="s">
        <v>283</v>
      </c>
      <c r="P927" s="7" t="s">
        <v>311</v>
      </c>
      <c r="Q927" s="8" t="s">
        <v>1626</v>
      </c>
      <c r="R927" s="8" t="s">
        <v>1627</v>
      </c>
      <c r="S927" s="23" t="s">
        <v>1628</v>
      </c>
      <c r="T927" s="48"/>
    </row>
    <row r="928" spans="1:20" x14ac:dyDescent="0.2">
      <c r="A928">
        <f t="shared" si="60"/>
        <v>5</v>
      </c>
      <c r="B928" t="s">
        <v>33</v>
      </c>
      <c r="C928" t="s">
        <v>376</v>
      </c>
      <c r="D928" t="str">
        <f t="shared" si="61"/>
        <v>13a</v>
      </c>
      <c r="E928" t="str">
        <f t="shared" si="62"/>
        <v>Definiera</v>
      </c>
      <c r="F928" t="str">
        <f t="shared" si="63"/>
        <v>5_x5_3x_G_13a</v>
      </c>
      <c r="G928" t="str">
        <f>IFERROR(INDEX(#REF!,MATCH('Kap5-6'!F928,#REF!,0),2),"")</f>
        <v/>
      </c>
      <c r="H928" s="97"/>
      <c r="I928" s="97"/>
      <c r="J928" s="49"/>
      <c r="K928" s="105"/>
      <c r="L928" s="111"/>
      <c r="M928" s="241"/>
      <c r="N928" s="11"/>
      <c r="O928" s="11"/>
      <c r="P928" s="11"/>
      <c r="Q928" s="12"/>
      <c r="R928" s="12"/>
      <c r="S928" s="9"/>
      <c r="T928" s="48"/>
    </row>
    <row r="929" spans="1:20" ht="17" thickBot="1" x14ac:dyDescent="0.25">
      <c r="A929">
        <f t="shared" si="60"/>
        <v>5</v>
      </c>
      <c r="B929" t="s">
        <v>33</v>
      </c>
      <c r="C929" t="s">
        <v>376</v>
      </c>
      <c r="D929" t="str">
        <f t="shared" si="61"/>
        <v>13a</v>
      </c>
      <c r="E929" t="str">
        <f t="shared" si="62"/>
        <v>Definiera</v>
      </c>
      <c r="F929" t="str">
        <f t="shared" si="63"/>
        <v>5_x5_3x_G_13a</v>
      </c>
      <c r="G929" t="str">
        <f>IFERROR(INDEX(#REF!,MATCH('Kap5-6'!F929,#REF!,0),2),"")</f>
        <v/>
      </c>
      <c r="H929" s="98"/>
      <c r="I929" s="98"/>
      <c r="J929" s="50"/>
      <c r="K929" s="106"/>
      <c r="L929" s="112"/>
      <c r="M929" s="242"/>
      <c r="N929" s="20"/>
      <c r="O929" s="20"/>
      <c r="P929" s="20"/>
      <c r="Q929" s="22"/>
      <c r="R929" s="22"/>
      <c r="S929" s="13"/>
      <c r="T929" s="48"/>
    </row>
    <row r="930" spans="1:20" ht="65" thickBot="1" x14ac:dyDescent="0.25">
      <c r="A930">
        <f t="shared" si="60"/>
        <v>5</v>
      </c>
      <c r="B930" t="s">
        <v>33</v>
      </c>
      <c r="C930" t="s">
        <v>376</v>
      </c>
      <c r="D930" t="str">
        <f t="shared" si="61"/>
        <v>13b</v>
      </c>
      <c r="E930" t="str">
        <f t="shared" si="62"/>
        <v>Definiera</v>
      </c>
      <c r="F930" t="str">
        <f t="shared" si="63"/>
        <v>5_x5_3x_G_13b</v>
      </c>
      <c r="G930" t="str">
        <f>IFERROR(INDEX(#REF!,MATCH('Kap5-6'!F930,#REF!,0),2),"")</f>
        <v/>
      </c>
      <c r="H930" s="32">
        <v>5</v>
      </c>
      <c r="I930" s="32" t="s">
        <v>430</v>
      </c>
      <c r="J930" s="47"/>
      <c r="K930" s="104" t="s">
        <v>168</v>
      </c>
      <c r="L930" s="110" t="s">
        <v>443</v>
      </c>
      <c r="M930" s="240"/>
      <c r="N930" s="67">
        <v>1</v>
      </c>
      <c r="O930" s="7" t="s">
        <v>283</v>
      </c>
      <c r="P930" s="7" t="s">
        <v>311</v>
      </c>
      <c r="Q930" s="8" t="s">
        <v>1629</v>
      </c>
      <c r="R930" s="8" t="s">
        <v>1630</v>
      </c>
      <c r="S930" s="23" t="s">
        <v>1631</v>
      </c>
      <c r="T930" s="48"/>
    </row>
    <row r="931" spans="1:20" x14ac:dyDescent="0.2">
      <c r="A931">
        <f t="shared" si="60"/>
        <v>5</v>
      </c>
      <c r="B931" t="s">
        <v>33</v>
      </c>
      <c r="C931" t="s">
        <v>376</v>
      </c>
      <c r="D931" t="str">
        <f t="shared" si="61"/>
        <v>13b</v>
      </c>
      <c r="E931" t="str">
        <f t="shared" si="62"/>
        <v>Definiera</v>
      </c>
      <c r="F931" t="str">
        <f t="shared" si="63"/>
        <v>5_x5_3x_G_13b</v>
      </c>
      <c r="G931" t="str">
        <f>IFERROR(INDEX(#REF!,MATCH('Kap5-6'!F931,#REF!,0),2),"")</f>
        <v/>
      </c>
      <c r="H931" s="97"/>
      <c r="I931" s="97"/>
      <c r="J931" s="49"/>
      <c r="K931" s="105"/>
      <c r="L931" s="111"/>
      <c r="M931" s="241"/>
      <c r="N931" s="11"/>
      <c r="O931" s="11"/>
      <c r="P931" s="11"/>
      <c r="Q931" s="12"/>
      <c r="R931" s="12"/>
      <c r="S931" s="9"/>
      <c r="T931" s="48"/>
    </row>
    <row r="932" spans="1:20" ht="17" thickBot="1" x14ac:dyDescent="0.25">
      <c r="A932">
        <f t="shared" si="60"/>
        <v>5</v>
      </c>
      <c r="B932" t="s">
        <v>33</v>
      </c>
      <c r="C932" t="s">
        <v>376</v>
      </c>
      <c r="D932" t="str">
        <f t="shared" si="61"/>
        <v>13b</v>
      </c>
      <c r="E932" t="str">
        <f t="shared" si="62"/>
        <v>Definiera</v>
      </c>
      <c r="F932" t="str">
        <f t="shared" si="63"/>
        <v>5_x5_3x_G_13b</v>
      </c>
      <c r="G932" t="str">
        <f>IFERROR(INDEX(#REF!,MATCH('Kap5-6'!F932,#REF!,0),2),"")</f>
        <v/>
      </c>
      <c r="H932" s="98"/>
      <c r="I932" s="98"/>
      <c r="J932" s="50"/>
      <c r="K932" s="106"/>
      <c r="L932" s="112"/>
      <c r="M932" s="242"/>
      <c r="N932" s="20"/>
      <c r="O932" s="20"/>
      <c r="P932" s="20"/>
      <c r="Q932" s="22"/>
      <c r="R932" s="22"/>
      <c r="S932" s="13"/>
      <c r="T932" s="48"/>
    </row>
    <row r="933" spans="1:20" ht="65" thickBot="1" x14ac:dyDescent="0.25">
      <c r="A933">
        <f t="shared" si="60"/>
        <v>5</v>
      </c>
      <c r="B933" t="s">
        <v>33</v>
      </c>
      <c r="C933" t="s">
        <v>376</v>
      </c>
      <c r="D933" t="str">
        <f t="shared" si="61"/>
        <v>13c</v>
      </c>
      <c r="E933" t="str">
        <f t="shared" si="62"/>
        <v>Definiera</v>
      </c>
      <c r="F933" t="str">
        <f t="shared" si="63"/>
        <v>5_x5_3x_G_13c</v>
      </c>
      <c r="G933" t="str">
        <f>IFERROR(INDEX(#REF!,MATCH('Kap5-6'!F933,#REF!,0),2),"")</f>
        <v/>
      </c>
      <c r="H933" s="32">
        <v>5</v>
      </c>
      <c r="I933" s="32" t="s">
        <v>430</v>
      </c>
      <c r="J933" s="47"/>
      <c r="K933" s="104" t="s">
        <v>171</v>
      </c>
      <c r="L933" s="110" t="s">
        <v>443</v>
      </c>
      <c r="M933" s="240"/>
      <c r="N933" s="67">
        <v>1</v>
      </c>
      <c r="O933" s="7" t="s">
        <v>283</v>
      </c>
      <c r="P933" s="7" t="s">
        <v>311</v>
      </c>
      <c r="Q933" s="8" t="s">
        <v>1632</v>
      </c>
      <c r="R933" s="8" t="s">
        <v>1633</v>
      </c>
      <c r="S933" s="23" t="s">
        <v>1634</v>
      </c>
      <c r="T933" s="48"/>
    </row>
    <row r="934" spans="1:20" x14ac:dyDescent="0.2">
      <c r="A934">
        <f t="shared" si="60"/>
        <v>5</v>
      </c>
      <c r="B934" t="s">
        <v>33</v>
      </c>
      <c r="C934" t="s">
        <v>376</v>
      </c>
      <c r="D934" t="str">
        <f t="shared" si="61"/>
        <v>13c</v>
      </c>
      <c r="E934" t="str">
        <f t="shared" si="62"/>
        <v>Definiera</v>
      </c>
      <c r="F934" t="str">
        <f t="shared" si="63"/>
        <v>5_x5_3x_G_13c</v>
      </c>
      <c r="G934" t="str">
        <f>IFERROR(INDEX(#REF!,MATCH('Kap5-6'!F934,#REF!,0),2),"")</f>
        <v/>
      </c>
      <c r="H934" s="97"/>
      <c r="I934" s="97"/>
      <c r="J934" s="49"/>
      <c r="K934" s="105"/>
      <c r="L934" s="111"/>
      <c r="M934" s="241"/>
      <c r="N934" s="11"/>
      <c r="O934" s="11"/>
      <c r="P934" s="11"/>
      <c r="Q934" s="12"/>
      <c r="R934" s="12"/>
      <c r="S934" s="9"/>
      <c r="T934" s="48"/>
    </row>
    <row r="935" spans="1:20" ht="17" thickBot="1" x14ac:dyDescent="0.25">
      <c r="A935">
        <f t="shared" si="60"/>
        <v>5</v>
      </c>
      <c r="B935" t="s">
        <v>33</v>
      </c>
      <c r="C935" t="s">
        <v>376</v>
      </c>
      <c r="D935" t="str">
        <f t="shared" si="61"/>
        <v>13c</v>
      </c>
      <c r="E935" t="str">
        <f t="shared" si="62"/>
        <v>Definiera</v>
      </c>
      <c r="F935" t="str">
        <f t="shared" si="63"/>
        <v>5_x5_3x_G_13c</v>
      </c>
      <c r="G935" t="str">
        <f>IFERROR(INDEX(#REF!,MATCH('Kap5-6'!F935,#REF!,0),2),"")</f>
        <v/>
      </c>
      <c r="H935" s="98"/>
      <c r="I935" s="98"/>
      <c r="J935" s="50"/>
      <c r="K935" s="106"/>
      <c r="L935" s="112"/>
      <c r="M935" s="242"/>
      <c r="N935" s="20"/>
      <c r="O935" s="20"/>
      <c r="P935" s="20"/>
      <c r="Q935" s="22"/>
      <c r="R935" s="22"/>
      <c r="S935" s="13"/>
      <c r="T935" s="48"/>
    </row>
    <row r="936" spans="1:20" ht="65" thickBot="1" x14ac:dyDescent="0.25">
      <c r="A936">
        <f t="shared" si="60"/>
        <v>5</v>
      </c>
      <c r="B936" t="s">
        <v>33</v>
      </c>
      <c r="C936" t="s">
        <v>376</v>
      </c>
      <c r="D936" t="str">
        <f t="shared" si="61"/>
        <v>13d</v>
      </c>
      <c r="E936" t="str">
        <f t="shared" si="62"/>
        <v>Definiera</v>
      </c>
      <c r="F936" t="str">
        <f t="shared" si="63"/>
        <v>5_x5_3x_G_13d</v>
      </c>
      <c r="G936" t="str">
        <f>IFERROR(INDEX(#REF!,MATCH('Kap5-6'!F936,#REF!,0),2),"")</f>
        <v/>
      </c>
      <c r="H936" s="32">
        <v>5</v>
      </c>
      <c r="I936" s="32" t="s">
        <v>430</v>
      </c>
      <c r="J936" s="47"/>
      <c r="K936" s="104" t="s">
        <v>245</v>
      </c>
      <c r="L936" s="110" t="s">
        <v>443</v>
      </c>
      <c r="M936" s="240"/>
      <c r="N936" s="67">
        <v>1</v>
      </c>
      <c r="O936" s="7" t="s">
        <v>283</v>
      </c>
      <c r="P936" s="7" t="s">
        <v>311</v>
      </c>
      <c r="Q936" s="8" t="s">
        <v>1632</v>
      </c>
      <c r="R936" s="8" t="s">
        <v>1635</v>
      </c>
      <c r="S936" s="23" t="s">
        <v>1636</v>
      </c>
      <c r="T936" s="48"/>
    </row>
    <row r="937" spans="1:20" x14ac:dyDescent="0.2">
      <c r="A937">
        <f t="shared" si="60"/>
        <v>5</v>
      </c>
      <c r="B937" t="s">
        <v>33</v>
      </c>
      <c r="C937" t="s">
        <v>376</v>
      </c>
      <c r="D937" t="str">
        <f t="shared" si="61"/>
        <v>13d</v>
      </c>
      <c r="E937" t="str">
        <f t="shared" si="62"/>
        <v>Definiera</v>
      </c>
      <c r="F937" t="str">
        <f t="shared" si="63"/>
        <v>5_x5_3x_G_13d</v>
      </c>
      <c r="G937" t="str">
        <f>IFERROR(INDEX(#REF!,MATCH('Kap5-6'!F937,#REF!,0),2),"")</f>
        <v/>
      </c>
      <c r="H937" s="97"/>
      <c r="I937" s="97"/>
      <c r="J937" s="49"/>
      <c r="K937" s="105"/>
      <c r="L937" s="111"/>
      <c r="M937" s="241"/>
      <c r="N937" s="11"/>
      <c r="O937" s="11"/>
      <c r="P937" s="11"/>
      <c r="Q937" s="12"/>
      <c r="R937" s="12"/>
      <c r="S937" s="9"/>
      <c r="T937" s="48"/>
    </row>
    <row r="938" spans="1:20" ht="17" thickBot="1" x14ac:dyDescent="0.25">
      <c r="A938">
        <f t="shared" si="60"/>
        <v>5</v>
      </c>
      <c r="B938" t="s">
        <v>33</v>
      </c>
      <c r="C938" t="s">
        <v>376</v>
      </c>
      <c r="D938" t="str">
        <f t="shared" si="61"/>
        <v>13d</v>
      </c>
      <c r="E938" t="str">
        <f t="shared" si="62"/>
        <v>Definiera</v>
      </c>
      <c r="F938" t="str">
        <f t="shared" si="63"/>
        <v>5_x5_3x_G_13d</v>
      </c>
      <c r="G938" t="str">
        <f>IFERROR(INDEX(#REF!,MATCH('Kap5-6'!F938,#REF!,0),2),"")</f>
        <v/>
      </c>
      <c r="H938" s="98"/>
      <c r="I938" s="98"/>
      <c r="J938" s="50"/>
      <c r="K938" s="106"/>
      <c r="L938" s="112"/>
      <c r="M938" s="242"/>
      <c r="N938" s="20"/>
      <c r="O938" s="20"/>
      <c r="P938" s="20"/>
      <c r="Q938" s="22"/>
      <c r="R938" s="22"/>
      <c r="S938" s="13"/>
      <c r="T938" s="48"/>
    </row>
    <row r="939" spans="1:20" ht="33" thickBot="1" x14ac:dyDescent="0.25">
      <c r="A939">
        <f t="shared" si="60"/>
        <v>5</v>
      </c>
      <c r="B939" t="s">
        <v>33</v>
      </c>
      <c r="C939" t="s">
        <v>376</v>
      </c>
      <c r="D939" t="str">
        <f t="shared" si="61"/>
        <v>14a</v>
      </c>
      <c r="E939" t="str">
        <f t="shared" si="62"/>
        <v>Problemlösning</v>
      </c>
      <c r="F939" t="str">
        <f t="shared" si="63"/>
        <v>5_x5_3x_G_14a</v>
      </c>
      <c r="G939" t="str">
        <f>IFERROR(INDEX(#REF!,MATCH('Kap5-6'!F939,#REF!,0),2),"")</f>
        <v/>
      </c>
      <c r="H939" s="32">
        <v>5</v>
      </c>
      <c r="I939" s="32" t="s">
        <v>430</v>
      </c>
      <c r="J939" s="47"/>
      <c r="K939" s="32" t="s">
        <v>68</v>
      </c>
      <c r="L939" s="43" t="s">
        <v>1256</v>
      </c>
      <c r="M939" s="240"/>
      <c r="N939" s="7">
        <v>1</v>
      </c>
      <c r="O939" s="7" t="s">
        <v>283</v>
      </c>
      <c r="P939" s="7" t="s">
        <v>304</v>
      </c>
      <c r="Q939" s="8" t="s">
        <v>1637</v>
      </c>
      <c r="R939" s="8" t="s">
        <v>1536</v>
      </c>
      <c r="S939" s="23" t="s">
        <v>1638</v>
      </c>
      <c r="T939" s="48"/>
    </row>
    <row r="940" spans="1:20" ht="32" x14ac:dyDescent="0.2">
      <c r="A940">
        <f t="shared" si="60"/>
        <v>5</v>
      </c>
      <c r="B940" t="s">
        <v>33</v>
      </c>
      <c r="C940" t="s">
        <v>376</v>
      </c>
      <c r="D940" t="str">
        <f t="shared" si="61"/>
        <v>14a</v>
      </c>
      <c r="E940" t="str">
        <f t="shared" si="62"/>
        <v>Problemlösning</v>
      </c>
      <c r="F940" t="str">
        <f t="shared" si="63"/>
        <v>5_x5_3x_G_14a</v>
      </c>
      <c r="G940" t="str">
        <f>IFERROR(INDEX(#REF!,MATCH('Kap5-6'!F940,#REF!,0),2),"")</f>
        <v/>
      </c>
      <c r="H940" s="97"/>
      <c r="I940" s="97"/>
      <c r="J940" s="49"/>
      <c r="K940" s="97"/>
      <c r="L940" s="10"/>
      <c r="M940" s="241"/>
      <c r="N940" s="11">
        <v>2</v>
      </c>
      <c r="O940" s="11" t="s">
        <v>283</v>
      </c>
      <c r="P940" s="11" t="s">
        <v>304</v>
      </c>
      <c r="Q940" s="12" t="s">
        <v>1639</v>
      </c>
      <c r="R940" s="12">
        <v>3</v>
      </c>
      <c r="S940" s="9" t="s">
        <v>1640</v>
      </c>
      <c r="T940" s="48"/>
    </row>
    <row r="941" spans="1:20" ht="17" thickBot="1" x14ac:dyDescent="0.25">
      <c r="A941">
        <f t="shared" si="60"/>
        <v>5</v>
      </c>
      <c r="B941" t="s">
        <v>33</v>
      </c>
      <c r="C941" t="s">
        <v>376</v>
      </c>
      <c r="D941" t="str">
        <f t="shared" si="61"/>
        <v>14a</v>
      </c>
      <c r="E941" t="str">
        <f t="shared" si="62"/>
        <v>Problemlösning</v>
      </c>
      <c r="F941" t="str">
        <f t="shared" si="63"/>
        <v>5_x5_3x_G_14a</v>
      </c>
      <c r="G941" t="str">
        <f>IFERROR(INDEX(#REF!,MATCH('Kap5-6'!F941,#REF!,0),2),"")</f>
        <v/>
      </c>
      <c r="H941" s="98"/>
      <c r="I941" s="98"/>
      <c r="J941" s="50"/>
      <c r="K941" s="98"/>
      <c r="L941" s="17"/>
      <c r="M941" s="242"/>
      <c r="N941" s="20">
        <v>3</v>
      </c>
      <c r="O941" s="20" t="s">
        <v>281</v>
      </c>
      <c r="P941" s="20" t="s">
        <v>303</v>
      </c>
      <c r="Q941" s="22" t="s">
        <v>303</v>
      </c>
      <c r="R941" s="22" t="s">
        <v>1641</v>
      </c>
      <c r="S941" s="13" t="s">
        <v>1642</v>
      </c>
      <c r="T941" s="48"/>
    </row>
    <row r="942" spans="1:20" ht="33" thickBot="1" x14ac:dyDescent="0.25">
      <c r="A942">
        <f t="shared" si="60"/>
        <v>5</v>
      </c>
      <c r="B942" t="s">
        <v>33</v>
      </c>
      <c r="C942" t="s">
        <v>376</v>
      </c>
      <c r="D942" t="str">
        <f t="shared" si="61"/>
        <v>14b</v>
      </c>
      <c r="E942" t="str">
        <f t="shared" si="62"/>
        <v>Problemlösning</v>
      </c>
      <c r="F942" t="str">
        <f t="shared" si="63"/>
        <v>5_x5_3x_G_14b</v>
      </c>
      <c r="G942" t="str">
        <f>IFERROR(INDEX(#REF!,MATCH('Kap5-6'!F942,#REF!,0),2),"")</f>
        <v/>
      </c>
      <c r="H942" s="32">
        <v>5</v>
      </c>
      <c r="I942" s="32" t="s">
        <v>430</v>
      </c>
      <c r="J942" s="47"/>
      <c r="K942" s="32" t="s">
        <v>69</v>
      </c>
      <c r="L942" s="43" t="s">
        <v>1256</v>
      </c>
      <c r="M942" s="240"/>
      <c r="N942" s="7">
        <v>1</v>
      </c>
      <c r="O942" s="7" t="s">
        <v>283</v>
      </c>
      <c r="P942" s="7" t="s">
        <v>304</v>
      </c>
      <c r="Q942" s="8" t="s">
        <v>1643</v>
      </c>
      <c r="R942" s="8">
        <v>50</v>
      </c>
      <c r="S942" s="23" t="s">
        <v>1644</v>
      </c>
      <c r="T942" s="48"/>
    </row>
    <row r="943" spans="1:20" x14ac:dyDescent="0.2">
      <c r="A943">
        <f t="shared" si="60"/>
        <v>5</v>
      </c>
      <c r="B943" t="s">
        <v>33</v>
      </c>
      <c r="C943" t="s">
        <v>376</v>
      </c>
      <c r="D943" t="str">
        <f t="shared" si="61"/>
        <v>14b</v>
      </c>
      <c r="E943" t="str">
        <f t="shared" si="62"/>
        <v>Problemlösning</v>
      </c>
      <c r="F943" t="str">
        <f t="shared" si="63"/>
        <v>5_x5_3x_G_14b</v>
      </c>
      <c r="G943" t="str">
        <f>IFERROR(INDEX(#REF!,MATCH('Kap5-6'!F943,#REF!,0),2),"")</f>
        <v/>
      </c>
      <c r="H943" s="97"/>
      <c r="I943" s="97"/>
      <c r="J943" s="49"/>
      <c r="K943" s="97"/>
      <c r="L943" s="10"/>
      <c r="M943" s="241"/>
      <c r="N943" s="11">
        <v>2</v>
      </c>
      <c r="O943" s="11" t="s">
        <v>281</v>
      </c>
      <c r="P943" s="11" t="s">
        <v>303</v>
      </c>
      <c r="Q943" s="12" t="s">
        <v>303</v>
      </c>
      <c r="R943" s="12" t="s">
        <v>1645</v>
      </c>
      <c r="S943" s="9" t="s">
        <v>1646</v>
      </c>
      <c r="T943" s="48"/>
    </row>
    <row r="944" spans="1:20" ht="17" thickBot="1" x14ac:dyDescent="0.25">
      <c r="A944">
        <f t="shared" si="60"/>
        <v>5</v>
      </c>
      <c r="B944" t="s">
        <v>33</v>
      </c>
      <c r="C944" t="s">
        <v>376</v>
      </c>
      <c r="D944" t="str">
        <f t="shared" si="61"/>
        <v>14b</v>
      </c>
      <c r="E944" t="str">
        <f t="shared" si="62"/>
        <v>Problemlösning</v>
      </c>
      <c r="F944" t="str">
        <f t="shared" si="63"/>
        <v>5_x5_3x_G_14b</v>
      </c>
      <c r="G944" t="str">
        <f>IFERROR(INDEX(#REF!,MATCH('Kap5-6'!F944,#REF!,0),2),"")</f>
        <v/>
      </c>
      <c r="H944" s="98"/>
      <c r="I944" s="98"/>
      <c r="J944" s="50"/>
      <c r="K944" s="98"/>
      <c r="L944" s="17"/>
      <c r="M944" s="242"/>
      <c r="N944" s="20"/>
      <c r="O944" s="20"/>
      <c r="P944" s="20"/>
      <c r="Q944" s="22"/>
      <c r="R944" s="22"/>
      <c r="S944" s="13"/>
      <c r="T944" s="48"/>
    </row>
    <row r="945" spans="1:20" ht="33" thickBot="1" x14ac:dyDescent="0.25">
      <c r="A945">
        <f t="shared" si="60"/>
        <v>5</v>
      </c>
      <c r="B945" t="s">
        <v>33</v>
      </c>
      <c r="C945" t="s">
        <v>376</v>
      </c>
      <c r="D945" t="str">
        <f t="shared" si="61"/>
        <v>14c</v>
      </c>
      <c r="E945" t="str">
        <f t="shared" si="62"/>
        <v>Problemlösning</v>
      </c>
      <c r="F945" t="str">
        <f t="shared" si="63"/>
        <v>5_x5_3x_G_14c</v>
      </c>
      <c r="G945" t="str">
        <f>IFERROR(INDEX(#REF!,MATCH('Kap5-6'!F945,#REF!,0),2),"")</f>
        <v/>
      </c>
      <c r="H945" s="32">
        <v>5</v>
      </c>
      <c r="I945" s="32" t="s">
        <v>430</v>
      </c>
      <c r="J945" s="47"/>
      <c r="K945" s="32" t="s">
        <v>216</v>
      </c>
      <c r="L945" s="43" t="s">
        <v>1256</v>
      </c>
      <c r="M945" s="240"/>
      <c r="N945" s="7">
        <v>1</v>
      </c>
      <c r="O945" s="7" t="s">
        <v>283</v>
      </c>
      <c r="P945" s="7" t="s">
        <v>304</v>
      </c>
      <c r="Q945" s="8" t="s">
        <v>1647</v>
      </c>
      <c r="R945" s="8">
        <v>400</v>
      </c>
      <c r="S945" s="23" t="s">
        <v>1648</v>
      </c>
      <c r="T945" s="48"/>
    </row>
    <row r="946" spans="1:20" ht="32" x14ac:dyDescent="0.2">
      <c r="A946">
        <f t="shared" si="60"/>
        <v>5</v>
      </c>
      <c r="B946" t="s">
        <v>33</v>
      </c>
      <c r="C946" t="s">
        <v>376</v>
      </c>
      <c r="D946" t="str">
        <f t="shared" si="61"/>
        <v>14c</v>
      </c>
      <c r="E946" t="str">
        <f t="shared" si="62"/>
        <v>Problemlösning</v>
      </c>
      <c r="F946" t="str">
        <f t="shared" si="63"/>
        <v>5_x5_3x_G_14c</v>
      </c>
      <c r="G946" t="str">
        <f>IFERROR(INDEX(#REF!,MATCH('Kap5-6'!F946,#REF!,0),2),"")</f>
        <v/>
      </c>
      <c r="H946" s="97"/>
      <c r="I946" s="97"/>
      <c r="J946" s="49"/>
      <c r="K946" s="97"/>
      <c r="L946" s="10"/>
      <c r="M946" s="241"/>
      <c r="N946" s="11">
        <v>2</v>
      </c>
      <c r="O946" s="11" t="s">
        <v>281</v>
      </c>
      <c r="P946" s="11" t="s">
        <v>303</v>
      </c>
      <c r="Q946" s="12" t="s">
        <v>303</v>
      </c>
      <c r="R946" s="12" t="s">
        <v>1649</v>
      </c>
      <c r="S946" s="9" t="s">
        <v>1650</v>
      </c>
      <c r="T946" s="48"/>
    </row>
    <row r="947" spans="1:20" ht="17" thickBot="1" x14ac:dyDescent="0.25">
      <c r="A947">
        <f t="shared" si="60"/>
        <v>5</v>
      </c>
      <c r="B947" t="s">
        <v>33</v>
      </c>
      <c r="C947" t="s">
        <v>376</v>
      </c>
      <c r="D947" t="str">
        <f t="shared" si="61"/>
        <v>14c</v>
      </c>
      <c r="E947" t="str">
        <f t="shared" si="62"/>
        <v>Problemlösning</v>
      </c>
      <c r="F947" t="str">
        <f t="shared" si="63"/>
        <v>5_x5_3x_G_14c</v>
      </c>
      <c r="G947" t="str">
        <f>IFERROR(INDEX(#REF!,MATCH('Kap5-6'!F947,#REF!,0),2),"")</f>
        <v/>
      </c>
      <c r="H947" s="98"/>
      <c r="I947" s="98"/>
      <c r="J947" s="50"/>
      <c r="K947" s="98"/>
      <c r="L947" s="17"/>
      <c r="M947" s="242"/>
      <c r="N947" s="20"/>
      <c r="O947" s="20"/>
      <c r="P947" s="20"/>
      <c r="Q947" s="22"/>
      <c r="R947" s="22"/>
      <c r="S947" s="13"/>
      <c r="T947" s="48"/>
    </row>
    <row r="948" spans="1:20" ht="33" thickBot="1" x14ac:dyDescent="0.25">
      <c r="A948">
        <f t="shared" si="60"/>
        <v>5</v>
      </c>
      <c r="B948" t="s">
        <v>33</v>
      </c>
      <c r="C948" t="s">
        <v>376</v>
      </c>
      <c r="D948" t="str">
        <f t="shared" si="61"/>
        <v>15a</v>
      </c>
      <c r="E948" t="str">
        <f t="shared" si="62"/>
        <v>Problemlösning</v>
      </c>
      <c r="F948" t="str">
        <f t="shared" si="63"/>
        <v>5_x5_3x_G_15a</v>
      </c>
      <c r="G948" t="str">
        <f>IFERROR(INDEX(#REF!,MATCH('Kap5-6'!F948,#REF!,0),2),"")</f>
        <v/>
      </c>
      <c r="H948" s="32">
        <v>5</v>
      </c>
      <c r="I948" s="32" t="s">
        <v>430</v>
      </c>
      <c r="J948" s="47"/>
      <c r="K948" s="32" t="s">
        <v>70</v>
      </c>
      <c r="L948" s="43" t="s">
        <v>1256</v>
      </c>
      <c r="M948" s="240"/>
      <c r="N948" s="7">
        <v>1</v>
      </c>
      <c r="O948" s="7" t="s">
        <v>283</v>
      </c>
      <c r="P948" s="7" t="s">
        <v>304</v>
      </c>
      <c r="Q948" s="8" t="s">
        <v>1651</v>
      </c>
      <c r="R948" s="8" t="s">
        <v>1542</v>
      </c>
      <c r="S948" s="23" t="s">
        <v>1652</v>
      </c>
      <c r="T948" s="48"/>
    </row>
    <row r="949" spans="1:20" ht="32" x14ac:dyDescent="0.2">
      <c r="A949">
        <f t="shared" si="60"/>
        <v>5</v>
      </c>
      <c r="B949" t="s">
        <v>33</v>
      </c>
      <c r="C949" t="s">
        <v>376</v>
      </c>
      <c r="D949" t="str">
        <f t="shared" si="61"/>
        <v>15a</v>
      </c>
      <c r="E949" t="str">
        <f t="shared" si="62"/>
        <v>Problemlösning</v>
      </c>
      <c r="F949" t="str">
        <f t="shared" si="63"/>
        <v>5_x5_3x_G_15a</v>
      </c>
      <c r="G949" t="str">
        <f>IFERROR(INDEX(#REF!,MATCH('Kap5-6'!F949,#REF!,0),2),"")</f>
        <v/>
      </c>
      <c r="H949" s="97"/>
      <c r="I949" s="97"/>
      <c r="J949" s="49"/>
      <c r="K949" s="97"/>
      <c r="L949" s="10"/>
      <c r="M949" s="241"/>
      <c r="N949" s="11">
        <v>2</v>
      </c>
      <c r="O949" s="11" t="s">
        <v>283</v>
      </c>
      <c r="P949" s="11" t="s">
        <v>304</v>
      </c>
      <c r="Q949" s="12" t="s">
        <v>1653</v>
      </c>
      <c r="R949" s="12">
        <v>7</v>
      </c>
      <c r="S949" s="9" t="s">
        <v>1654</v>
      </c>
      <c r="T949" s="48"/>
    </row>
    <row r="950" spans="1:20" ht="17" thickBot="1" x14ac:dyDescent="0.25">
      <c r="A950">
        <f t="shared" si="60"/>
        <v>5</v>
      </c>
      <c r="B950" t="s">
        <v>33</v>
      </c>
      <c r="C950" t="s">
        <v>376</v>
      </c>
      <c r="D950" t="str">
        <f t="shared" si="61"/>
        <v>15a</v>
      </c>
      <c r="E950" t="str">
        <f t="shared" si="62"/>
        <v>Problemlösning</v>
      </c>
      <c r="F950" t="str">
        <f t="shared" si="63"/>
        <v>5_x5_3x_G_15a</v>
      </c>
      <c r="G950" t="str">
        <f>IFERROR(INDEX(#REF!,MATCH('Kap5-6'!F950,#REF!,0),2),"")</f>
        <v/>
      </c>
      <c r="H950" s="98"/>
      <c r="I950" s="98"/>
      <c r="J950" s="50"/>
      <c r="K950" s="98"/>
      <c r="L950" s="17"/>
      <c r="M950" s="242"/>
      <c r="N950" s="20">
        <v>3</v>
      </c>
      <c r="O950" s="20" t="s">
        <v>281</v>
      </c>
      <c r="P950" s="20" t="s">
        <v>303</v>
      </c>
      <c r="Q950" s="22" t="s">
        <v>303</v>
      </c>
      <c r="R950" s="22" t="s">
        <v>1655</v>
      </c>
      <c r="S950" s="13" t="s">
        <v>1656</v>
      </c>
      <c r="T950" s="48"/>
    </row>
    <row r="951" spans="1:20" ht="33" thickBot="1" x14ac:dyDescent="0.25">
      <c r="A951">
        <f t="shared" si="60"/>
        <v>5</v>
      </c>
      <c r="B951" t="s">
        <v>33</v>
      </c>
      <c r="C951" t="s">
        <v>376</v>
      </c>
      <c r="D951" t="str">
        <f t="shared" si="61"/>
        <v>15b</v>
      </c>
      <c r="E951" t="str">
        <f t="shared" si="62"/>
        <v>Problemlösning</v>
      </c>
      <c r="F951" t="str">
        <f t="shared" si="63"/>
        <v>5_x5_3x_G_15b</v>
      </c>
      <c r="G951" t="str">
        <f>IFERROR(INDEX(#REF!,MATCH('Kap5-6'!F951,#REF!,0),2),"")</f>
        <v/>
      </c>
      <c r="H951" s="32">
        <v>5</v>
      </c>
      <c r="I951" s="32" t="s">
        <v>430</v>
      </c>
      <c r="J951" s="47"/>
      <c r="K951" s="32" t="s">
        <v>71</v>
      </c>
      <c r="L951" s="43" t="s">
        <v>1256</v>
      </c>
      <c r="M951" s="240"/>
      <c r="N951" s="7">
        <v>1</v>
      </c>
      <c r="O951" s="7" t="s">
        <v>283</v>
      </c>
      <c r="P951" s="7" t="s">
        <v>304</v>
      </c>
      <c r="Q951" s="8" t="s">
        <v>1657</v>
      </c>
      <c r="R951" s="8">
        <v>600</v>
      </c>
      <c r="S951" s="23" t="s">
        <v>1658</v>
      </c>
      <c r="T951" s="48"/>
    </row>
    <row r="952" spans="1:20" ht="32" x14ac:dyDescent="0.2">
      <c r="A952">
        <f t="shared" si="60"/>
        <v>5</v>
      </c>
      <c r="B952" t="s">
        <v>33</v>
      </c>
      <c r="C952" t="s">
        <v>376</v>
      </c>
      <c r="D952" t="str">
        <f t="shared" si="61"/>
        <v>15b</v>
      </c>
      <c r="E952" t="str">
        <f t="shared" si="62"/>
        <v>Problemlösning</v>
      </c>
      <c r="F952" t="str">
        <f t="shared" si="63"/>
        <v>5_x5_3x_G_15b</v>
      </c>
      <c r="G952" t="str">
        <f>IFERROR(INDEX(#REF!,MATCH('Kap5-6'!F952,#REF!,0),2),"")</f>
        <v/>
      </c>
      <c r="H952" s="97"/>
      <c r="I952" s="97"/>
      <c r="J952" s="49"/>
      <c r="K952" s="97"/>
      <c r="L952" s="10"/>
      <c r="M952" s="241"/>
      <c r="N952" s="11">
        <v>2</v>
      </c>
      <c r="O952" s="11" t="s">
        <v>281</v>
      </c>
      <c r="P952" s="11" t="s">
        <v>303</v>
      </c>
      <c r="Q952" s="12" t="s">
        <v>303</v>
      </c>
      <c r="R952" s="12" t="s">
        <v>1659</v>
      </c>
      <c r="S952" s="9" t="s">
        <v>1660</v>
      </c>
      <c r="T952" s="48"/>
    </row>
    <row r="953" spans="1:20" ht="17" thickBot="1" x14ac:dyDescent="0.25">
      <c r="A953">
        <f t="shared" si="60"/>
        <v>5</v>
      </c>
      <c r="B953" t="s">
        <v>33</v>
      </c>
      <c r="C953" t="s">
        <v>376</v>
      </c>
      <c r="D953" t="str">
        <f t="shared" si="61"/>
        <v>15b</v>
      </c>
      <c r="E953" t="str">
        <f t="shared" si="62"/>
        <v>Problemlösning</v>
      </c>
      <c r="F953" t="str">
        <f t="shared" si="63"/>
        <v>5_x5_3x_G_15b</v>
      </c>
      <c r="G953" t="str">
        <f>IFERROR(INDEX(#REF!,MATCH('Kap5-6'!F953,#REF!,0),2),"")</f>
        <v/>
      </c>
      <c r="H953" s="98"/>
      <c r="I953" s="98"/>
      <c r="J953" s="50"/>
      <c r="K953" s="98"/>
      <c r="L953" s="17"/>
      <c r="M953" s="242"/>
      <c r="N953" s="20"/>
      <c r="O953" s="20"/>
      <c r="P953" s="20"/>
      <c r="Q953" s="22"/>
      <c r="R953" s="22"/>
      <c r="S953" s="13"/>
      <c r="T953" s="48"/>
    </row>
    <row r="954" spans="1:20" ht="33" thickBot="1" x14ac:dyDescent="0.25">
      <c r="A954">
        <f t="shared" si="60"/>
        <v>5</v>
      </c>
      <c r="B954" t="s">
        <v>33</v>
      </c>
      <c r="C954" t="s">
        <v>376</v>
      </c>
      <c r="D954" t="str">
        <f t="shared" si="61"/>
        <v>15c</v>
      </c>
      <c r="E954" t="str">
        <f t="shared" si="62"/>
        <v>Problemlösning</v>
      </c>
      <c r="F954" t="str">
        <f t="shared" si="63"/>
        <v>5_x5_3x_G_15c</v>
      </c>
      <c r="G954" t="str">
        <f>IFERROR(INDEX(#REF!,MATCH('Kap5-6'!F954,#REF!,0),2),"")</f>
        <v/>
      </c>
      <c r="H954" s="32">
        <v>5</v>
      </c>
      <c r="I954" s="32" t="s">
        <v>430</v>
      </c>
      <c r="J954" s="47"/>
      <c r="K954" s="32" t="s">
        <v>217</v>
      </c>
      <c r="L954" s="43" t="s">
        <v>1256</v>
      </c>
      <c r="M954" s="240"/>
      <c r="N954" s="7">
        <v>1</v>
      </c>
      <c r="O954" s="7" t="s">
        <v>283</v>
      </c>
      <c r="P954" s="7" t="s">
        <v>304</v>
      </c>
      <c r="Q954" s="8" t="s">
        <v>1661</v>
      </c>
      <c r="R954" s="8">
        <v>3000</v>
      </c>
      <c r="S954" s="23" t="s">
        <v>1662</v>
      </c>
      <c r="T954" s="48"/>
    </row>
    <row r="955" spans="1:20" x14ac:dyDescent="0.2">
      <c r="A955">
        <f t="shared" si="60"/>
        <v>5</v>
      </c>
      <c r="B955" t="s">
        <v>33</v>
      </c>
      <c r="C955" t="s">
        <v>376</v>
      </c>
      <c r="D955" t="str">
        <f t="shared" si="61"/>
        <v>15c</v>
      </c>
      <c r="E955" t="str">
        <f t="shared" si="62"/>
        <v>Problemlösning</v>
      </c>
      <c r="F955" t="str">
        <f t="shared" si="63"/>
        <v>5_x5_3x_G_15c</v>
      </c>
      <c r="G955" t="str">
        <f>IFERROR(INDEX(#REF!,MATCH('Kap5-6'!F955,#REF!,0),2),"")</f>
        <v/>
      </c>
      <c r="H955" s="97"/>
      <c r="I955" s="97"/>
      <c r="J955" s="49"/>
      <c r="K955" s="97"/>
      <c r="L955" s="10"/>
      <c r="M955" s="241"/>
      <c r="N955" s="11">
        <v>2</v>
      </c>
      <c r="O955" s="11" t="s">
        <v>281</v>
      </c>
      <c r="P955" s="11" t="s">
        <v>303</v>
      </c>
      <c r="Q955" s="12" t="s">
        <v>303</v>
      </c>
      <c r="R955" s="12" t="s">
        <v>1663</v>
      </c>
      <c r="S955" s="9" t="s">
        <v>1664</v>
      </c>
      <c r="T955" s="48"/>
    </row>
    <row r="956" spans="1:20" ht="17" thickBot="1" x14ac:dyDescent="0.25">
      <c r="A956">
        <f t="shared" si="60"/>
        <v>5</v>
      </c>
      <c r="B956" t="s">
        <v>33</v>
      </c>
      <c r="C956" t="s">
        <v>376</v>
      </c>
      <c r="D956" t="str">
        <f t="shared" si="61"/>
        <v>15c</v>
      </c>
      <c r="E956" t="str">
        <f t="shared" si="62"/>
        <v>Problemlösning</v>
      </c>
      <c r="F956" t="str">
        <f t="shared" si="63"/>
        <v>5_x5_3x_G_15c</v>
      </c>
      <c r="G956" t="str">
        <f>IFERROR(INDEX(#REF!,MATCH('Kap5-6'!F956,#REF!,0),2),"")</f>
        <v/>
      </c>
      <c r="H956" s="98"/>
      <c r="I956" s="98"/>
      <c r="J956" s="50"/>
      <c r="K956" s="98"/>
      <c r="L956" s="17"/>
      <c r="M956" s="242"/>
      <c r="N956" s="20"/>
      <c r="O956" s="20"/>
      <c r="P956" s="20"/>
      <c r="Q956" s="22"/>
      <c r="R956" s="22"/>
      <c r="S956" s="13"/>
      <c r="T956" s="48"/>
    </row>
    <row r="957" spans="1:20" ht="49" thickBot="1" x14ac:dyDescent="0.25">
      <c r="A957">
        <f t="shared" si="60"/>
        <v>5</v>
      </c>
      <c r="B957" t="s">
        <v>33</v>
      </c>
      <c r="C957" t="s">
        <v>376</v>
      </c>
      <c r="D957" t="str">
        <f t="shared" si="61"/>
        <v>16a</v>
      </c>
      <c r="E957" t="str">
        <f t="shared" si="62"/>
        <v>Problemlösning</v>
      </c>
      <c r="F957" t="str">
        <f t="shared" si="63"/>
        <v>5_x5_3x_G_16a</v>
      </c>
      <c r="G957" t="str">
        <f>IFERROR(INDEX(#REF!,MATCH('Kap5-6'!F957,#REF!,0),2),"")</f>
        <v/>
      </c>
      <c r="H957" s="32">
        <v>5</v>
      </c>
      <c r="I957" s="32" t="s">
        <v>430</v>
      </c>
      <c r="J957" s="47"/>
      <c r="K957" s="32" t="s">
        <v>72</v>
      </c>
      <c r="L957" s="43" t="s">
        <v>1256</v>
      </c>
      <c r="M957" s="240"/>
      <c r="N957" s="7">
        <v>1</v>
      </c>
      <c r="O957" s="7" t="s">
        <v>283</v>
      </c>
      <c r="P957" s="7" t="s">
        <v>304</v>
      </c>
      <c r="Q957" s="8" t="s">
        <v>1665</v>
      </c>
      <c r="R957" s="8" t="s">
        <v>1666</v>
      </c>
      <c r="S957" s="23" t="s">
        <v>1667</v>
      </c>
      <c r="T957" s="48"/>
    </row>
    <row r="958" spans="1:20" ht="49" thickBot="1" x14ac:dyDescent="0.25">
      <c r="A958">
        <f t="shared" si="60"/>
        <v>5</v>
      </c>
      <c r="B958" t="s">
        <v>33</v>
      </c>
      <c r="C958" t="s">
        <v>376</v>
      </c>
      <c r="D958" t="str">
        <f t="shared" si="61"/>
        <v>16a</v>
      </c>
      <c r="E958" t="str">
        <f t="shared" si="62"/>
        <v>Problemlösning</v>
      </c>
      <c r="F958" t="str">
        <f t="shared" si="63"/>
        <v>5_x5_3x_G_16a</v>
      </c>
      <c r="G958" t="str">
        <f>IFERROR(INDEX(#REF!,MATCH('Kap5-6'!F958,#REF!,0),2),"")</f>
        <v/>
      </c>
      <c r="H958" s="97"/>
      <c r="I958" s="97"/>
      <c r="J958" s="49"/>
      <c r="K958" s="97"/>
      <c r="L958" s="10"/>
      <c r="M958" s="241"/>
      <c r="N958" s="11">
        <v>2</v>
      </c>
      <c r="O958" s="11" t="s">
        <v>283</v>
      </c>
      <c r="P958" s="11" t="s">
        <v>304</v>
      </c>
      <c r="Q958" s="12" t="s">
        <v>1668</v>
      </c>
      <c r="R958" s="12" t="s">
        <v>1669</v>
      </c>
      <c r="S958" s="9" t="s">
        <v>1670</v>
      </c>
      <c r="T958" s="48"/>
    </row>
    <row r="959" spans="1:20" ht="64" x14ac:dyDescent="0.2">
      <c r="A959">
        <f t="shared" si="60"/>
        <v>5</v>
      </c>
      <c r="B959" t="s">
        <v>33</v>
      </c>
      <c r="C959" t="s">
        <v>376</v>
      </c>
      <c r="D959" t="str">
        <f t="shared" si="61"/>
        <v>16a</v>
      </c>
      <c r="E959" t="str">
        <f t="shared" si="62"/>
        <v>Problemlösning</v>
      </c>
      <c r="F959" t="str">
        <f t="shared" si="63"/>
        <v>5_x5_3x_G_16a</v>
      </c>
      <c r="G959" t="str">
        <f>IFERROR(INDEX(#REF!,MATCH('Kap5-6'!F959,#REF!,0),2),"")</f>
        <v/>
      </c>
      <c r="H959" s="97"/>
      <c r="I959" s="97"/>
      <c r="J959" s="49"/>
      <c r="K959" s="97"/>
      <c r="L959" s="10"/>
      <c r="M959" s="241"/>
      <c r="N959" s="14">
        <v>3</v>
      </c>
      <c r="O959" s="14" t="s">
        <v>283</v>
      </c>
      <c r="P959" s="14" t="s">
        <v>304</v>
      </c>
      <c r="Q959" s="8" t="s">
        <v>1671</v>
      </c>
      <c r="R959" s="15" t="s">
        <v>1672</v>
      </c>
      <c r="S959" s="25" t="s">
        <v>1673</v>
      </c>
      <c r="T959" s="48"/>
    </row>
    <row r="960" spans="1:20" ht="17" thickBot="1" x14ac:dyDescent="0.25">
      <c r="A960">
        <f t="shared" si="60"/>
        <v>5</v>
      </c>
      <c r="B960" t="s">
        <v>33</v>
      </c>
      <c r="C960" t="s">
        <v>376</v>
      </c>
      <c r="D960" t="str">
        <f t="shared" si="61"/>
        <v>16a</v>
      </c>
      <c r="E960" t="str">
        <f t="shared" si="62"/>
        <v>Problemlösning</v>
      </c>
      <c r="F960" t="str">
        <f t="shared" si="63"/>
        <v>5_x5_3x_G_16a</v>
      </c>
      <c r="G960" t="str">
        <f>IFERROR(INDEX(#REF!,MATCH('Kap5-6'!F960,#REF!,0),2),"")</f>
        <v/>
      </c>
      <c r="H960" s="98"/>
      <c r="I960" s="98"/>
      <c r="J960" s="50"/>
      <c r="K960" s="98"/>
      <c r="L960" s="17"/>
      <c r="M960" s="242"/>
      <c r="N960" s="20"/>
      <c r="O960" s="20"/>
      <c r="P960" s="20"/>
      <c r="Q960" s="22"/>
      <c r="R960" s="22"/>
      <c r="S960" s="13"/>
      <c r="T960" s="48"/>
    </row>
    <row r="961" spans="1:20" ht="49" thickBot="1" x14ac:dyDescent="0.25">
      <c r="A961">
        <f t="shared" si="60"/>
        <v>5</v>
      </c>
      <c r="B961" t="s">
        <v>33</v>
      </c>
      <c r="C961" t="s">
        <v>376</v>
      </c>
      <c r="D961" t="str">
        <f t="shared" si="61"/>
        <v>16b</v>
      </c>
      <c r="E961" t="str">
        <f t="shared" si="62"/>
        <v>Problemlösning</v>
      </c>
      <c r="F961" t="str">
        <f t="shared" si="63"/>
        <v>5_x5_3x_G_16b</v>
      </c>
      <c r="G961" t="str">
        <f>IFERROR(INDEX(#REF!,MATCH('Kap5-6'!F961,#REF!,0),2),"")</f>
        <v/>
      </c>
      <c r="H961" s="32">
        <v>5</v>
      </c>
      <c r="I961" s="32" t="s">
        <v>430</v>
      </c>
      <c r="J961" s="47"/>
      <c r="K961" s="32" t="s">
        <v>73</v>
      </c>
      <c r="L961" s="43" t="s">
        <v>1256</v>
      </c>
      <c r="M961" s="240"/>
      <c r="N961" s="7">
        <v>1</v>
      </c>
      <c r="O961" s="7" t="s">
        <v>283</v>
      </c>
      <c r="P961" s="7" t="s">
        <v>304</v>
      </c>
      <c r="Q961" s="8" t="s">
        <v>1665</v>
      </c>
      <c r="R961" s="8" t="s">
        <v>1666</v>
      </c>
      <c r="S961" s="23" t="s">
        <v>1667</v>
      </c>
      <c r="T961" s="48"/>
    </row>
    <row r="962" spans="1:20" ht="49" thickBot="1" x14ac:dyDescent="0.25">
      <c r="A962">
        <f t="shared" ref="A962:A1025" si="64">IF(H962="",A961,H962)</f>
        <v>5</v>
      </c>
      <c r="B962" t="s">
        <v>33</v>
      </c>
      <c r="C962" t="s">
        <v>376</v>
      </c>
      <c r="D962" t="str">
        <f t="shared" ref="D962:D1025" si="65">IF(K962="",D961,K962)</f>
        <v>16b</v>
      </c>
      <c r="E962" t="str">
        <f t="shared" ref="E962:E1025" si="66">IF(L962="",E961,L962)</f>
        <v>Problemlösning</v>
      </c>
      <c r="F962" t="str">
        <f t="shared" si="63"/>
        <v>5_x5_3x_G_16b</v>
      </c>
      <c r="G962" t="str">
        <f>IFERROR(INDEX(#REF!,MATCH('Kap5-6'!F962,#REF!,0),2),"")</f>
        <v/>
      </c>
      <c r="H962" s="97"/>
      <c r="I962" s="97"/>
      <c r="J962" s="49"/>
      <c r="K962" s="97"/>
      <c r="L962" s="10"/>
      <c r="M962" s="241"/>
      <c r="N962" s="11">
        <v>2</v>
      </c>
      <c r="O962" s="11" t="s">
        <v>283</v>
      </c>
      <c r="P962" s="11" t="s">
        <v>304</v>
      </c>
      <c r="Q962" s="12" t="s">
        <v>1674</v>
      </c>
      <c r="R962" s="12" t="s">
        <v>1675</v>
      </c>
      <c r="S962" s="9" t="s">
        <v>1676</v>
      </c>
      <c r="T962" s="48"/>
    </row>
    <row r="963" spans="1:20" ht="65" thickBot="1" x14ac:dyDescent="0.25">
      <c r="A963">
        <f t="shared" si="64"/>
        <v>5</v>
      </c>
      <c r="B963" t="s">
        <v>33</v>
      </c>
      <c r="C963" t="s">
        <v>376</v>
      </c>
      <c r="D963" t="str">
        <f t="shared" si="65"/>
        <v>16b</v>
      </c>
      <c r="E963" t="str">
        <f t="shared" si="66"/>
        <v>Problemlösning</v>
      </c>
      <c r="F963" t="str">
        <f t="shared" ref="F963:F1026" si="67">A963&amp;"_"&amp;C963&amp;"_"&amp;B963&amp;"_"&amp;D963</f>
        <v>5_x5_3x_G_16b</v>
      </c>
      <c r="G963" t="str">
        <f>IFERROR(INDEX(#REF!,MATCH('Kap5-6'!F963,#REF!,0),2),"")</f>
        <v/>
      </c>
      <c r="H963" s="98"/>
      <c r="I963" s="98"/>
      <c r="J963" s="50"/>
      <c r="K963" s="98"/>
      <c r="L963" s="17"/>
      <c r="M963" s="242"/>
      <c r="N963" s="14">
        <v>3</v>
      </c>
      <c r="O963" s="14" t="s">
        <v>283</v>
      </c>
      <c r="P963" s="14" t="s">
        <v>304</v>
      </c>
      <c r="Q963" s="8" t="s">
        <v>1677</v>
      </c>
      <c r="R963" s="15" t="s">
        <v>1678</v>
      </c>
      <c r="S963" s="25" t="s">
        <v>1679</v>
      </c>
      <c r="T963" s="48"/>
    </row>
    <row r="964" spans="1:20" ht="49" thickBot="1" x14ac:dyDescent="0.25">
      <c r="A964">
        <f t="shared" si="64"/>
        <v>5</v>
      </c>
      <c r="B964" t="s">
        <v>33</v>
      </c>
      <c r="C964" t="s">
        <v>376</v>
      </c>
      <c r="D964" t="str">
        <f t="shared" si="65"/>
        <v>16c</v>
      </c>
      <c r="E964" t="str">
        <f t="shared" si="66"/>
        <v>Problemlösning</v>
      </c>
      <c r="F964" t="str">
        <f t="shared" si="67"/>
        <v>5_x5_3x_G_16c</v>
      </c>
      <c r="G964" t="str">
        <f>IFERROR(INDEX(#REF!,MATCH('Kap5-6'!F964,#REF!,0),2),"")</f>
        <v/>
      </c>
      <c r="H964" s="32">
        <v>5</v>
      </c>
      <c r="I964" s="32" t="s">
        <v>430</v>
      </c>
      <c r="J964" s="47"/>
      <c r="K964" s="32" t="s">
        <v>218</v>
      </c>
      <c r="L964" s="43" t="s">
        <v>1256</v>
      </c>
      <c r="M964" s="240"/>
      <c r="N964" s="7">
        <v>1</v>
      </c>
      <c r="O964" s="7" t="s">
        <v>283</v>
      </c>
      <c r="P964" s="7" t="s">
        <v>304</v>
      </c>
      <c r="Q964" s="8" t="s">
        <v>1665</v>
      </c>
      <c r="R964" s="8" t="s">
        <v>1666</v>
      </c>
      <c r="S964" s="23" t="s">
        <v>1667</v>
      </c>
      <c r="T964" s="48"/>
    </row>
    <row r="965" spans="1:20" ht="49" thickBot="1" x14ac:dyDescent="0.25">
      <c r="A965">
        <f t="shared" si="64"/>
        <v>5</v>
      </c>
      <c r="B965" t="s">
        <v>33</v>
      </c>
      <c r="C965" t="s">
        <v>376</v>
      </c>
      <c r="D965" t="str">
        <f t="shared" si="65"/>
        <v>16c</v>
      </c>
      <c r="E965" t="str">
        <f t="shared" si="66"/>
        <v>Problemlösning</v>
      </c>
      <c r="F965" t="str">
        <f t="shared" si="67"/>
        <v>5_x5_3x_G_16c</v>
      </c>
      <c r="G965" t="str">
        <f>IFERROR(INDEX(#REF!,MATCH('Kap5-6'!F965,#REF!,0),2),"")</f>
        <v/>
      </c>
      <c r="H965" s="97"/>
      <c r="I965" s="97"/>
      <c r="J965" s="49"/>
      <c r="K965" s="97"/>
      <c r="L965" s="10"/>
      <c r="M965" s="241"/>
      <c r="N965" s="11">
        <v>2</v>
      </c>
      <c r="O965" s="11" t="s">
        <v>283</v>
      </c>
      <c r="P965" s="11" t="s">
        <v>304</v>
      </c>
      <c r="Q965" s="12" t="s">
        <v>1668</v>
      </c>
      <c r="R965" s="12" t="s">
        <v>1680</v>
      </c>
      <c r="S965" s="9" t="s">
        <v>1681</v>
      </c>
      <c r="T965" s="48"/>
    </row>
    <row r="966" spans="1:20" ht="65" thickBot="1" x14ac:dyDescent="0.25">
      <c r="A966">
        <f t="shared" si="64"/>
        <v>5</v>
      </c>
      <c r="B966" t="s">
        <v>33</v>
      </c>
      <c r="C966" t="s">
        <v>376</v>
      </c>
      <c r="D966" t="str">
        <f t="shared" si="65"/>
        <v>16c</v>
      </c>
      <c r="E966" t="str">
        <f t="shared" si="66"/>
        <v>Problemlösning</v>
      </c>
      <c r="F966" t="str">
        <f t="shared" si="67"/>
        <v>5_x5_3x_G_16c</v>
      </c>
      <c r="G966" t="str">
        <f>IFERROR(INDEX(#REF!,MATCH('Kap5-6'!F966,#REF!,0),2),"")</f>
        <v/>
      </c>
      <c r="H966" s="98"/>
      <c r="I966" s="98"/>
      <c r="J966" s="50"/>
      <c r="K966" s="98"/>
      <c r="L966" s="17"/>
      <c r="M966" s="242"/>
      <c r="N966" s="14">
        <v>3</v>
      </c>
      <c r="O966" s="14" t="s">
        <v>283</v>
      </c>
      <c r="P966" s="14" t="s">
        <v>304</v>
      </c>
      <c r="Q966" s="8" t="s">
        <v>1682</v>
      </c>
      <c r="R966" s="15" t="s">
        <v>1683</v>
      </c>
      <c r="S966" s="25" t="s">
        <v>1684</v>
      </c>
      <c r="T966" s="48"/>
    </row>
    <row r="967" spans="1:20" ht="17" thickBot="1" x14ac:dyDescent="0.25">
      <c r="A967">
        <f t="shared" si="64"/>
        <v>5</v>
      </c>
      <c r="B967" t="s">
        <v>33</v>
      </c>
      <c r="C967" t="s">
        <v>376</v>
      </c>
      <c r="D967" t="str">
        <f t="shared" si="65"/>
        <v>17a</v>
      </c>
      <c r="E967" t="str">
        <f t="shared" si="66"/>
        <v>Definiera</v>
      </c>
      <c r="F967" t="str">
        <f t="shared" si="67"/>
        <v>5_x5_3x_G_17a</v>
      </c>
      <c r="G967" t="str">
        <f>IFERROR(INDEX(#REF!,MATCH('Kap5-6'!F967,#REF!,0),2),"")</f>
        <v/>
      </c>
      <c r="H967" s="32">
        <v>5</v>
      </c>
      <c r="I967" s="32" t="s">
        <v>430</v>
      </c>
      <c r="J967" s="47"/>
      <c r="K967" s="32" t="s">
        <v>74</v>
      </c>
      <c r="L967" s="43" t="s">
        <v>443</v>
      </c>
      <c r="M967" s="240"/>
      <c r="N967" s="7">
        <v>1</v>
      </c>
      <c r="O967" s="7" t="s">
        <v>283</v>
      </c>
      <c r="P967" s="7" t="s">
        <v>304</v>
      </c>
      <c r="Q967" s="8" t="s">
        <v>1685</v>
      </c>
      <c r="R967" s="8" t="s">
        <v>1686</v>
      </c>
      <c r="S967" s="23" t="s">
        <v>1687</v>
      </c>
      <c r="T967" s="48"/>
    </row>
    <row r="968" spans="1:20" ht="64" x14ac:dyDescent="0.2">
      <c r="A968">
        <f t="shared" si="64"/>
        <v>5</v>
      </c>
      <c r="B968" t="s">
        <v>33</v>
      </c>
      <c r="C968" t="s">
        <v>376</v>
      </c>
      <c r="D968" t="str">
        <f t="shared" si="65"/>
        <v>17a</v>
      </c>
      <c r="E968" t="str">
        <f t="shared" si="66"/>
        <v>Definiera</v>
      </c>
      <c r="F968" t="str">
        <f t="shared" si="67"/>
        <v>5_x5_3x_G_17a</v>
      </c>
      <c r="G968" t="str">
        <f>IFERROR(INDEX(#REF!,MATCH('Kap5-6'!F968,#REF!,0),2),"")</f>
        <v/>
      </c>
      <c r="H968" s="97"/>
      <c r="I968" s="97"/>
      <c r="J968" s="49"/>
      <c r="K968" s="97"/>
      <c r="L968" s="10"/>
      <c r="M968" s="241"/>
      <c r="N968" s="11">
        <v>2</v>
      </c>
      <c r="O968" s="11" t="s">
        <v>283</v>
      </c>
      <c r="P968" s="11" t="s">
        <v>311</v>
      </c>
      <c r="Q968" s="8" t="s">
        <v>1688</v>
      </c>
      <c r="R968" s="12" t="s">
        <v>1689</v>
      </c>
      <c r="S968" s="9" t="s">
        <v>1690</v>
      </c>
      <c r="T968" s="48"/>
    </row>
    <row r="969" spans="1:20" ht="33" thickBot="1" x14ac:dyDescent="0.25">
      <c r="A969">
        <f t="shared" si="64"/>
        <v>5</v>
      </c>
      <c r="B969" t="s">
        <v>33</v>
      </c>
      <c r="C969" t="s">
        <v>376</v>
      </c>
      <c r="D969" t="str">
        <f t="shared" si="65"/>
        <v>17a</v>
      </c>
      <c r="E969" t="str">
        <f t="shared" si="66"/>
        <v>Definiera</v>
      </c>
      <c r="F969" t="str">
        <f t="shared" si="67"/>
        <v>5_x5_3x_G_17a</v>
      </c>
      <c r="G969" t="str">
        <f>IFERROR(INDEX(#REF!,MATCH('Kap5-6'!F969,#REF!,0),2),"")</f>
        <v/>
      </c>
      <c r="H969" s="98"/>
      <c r="I969" s="98"/>
      <c r="J969" s="50"/>
      <c r="K969" s="98"/>
      <c r="L969" s="17"/>
      <c r="M969" s="242"/>
      <c r="N969" s="20">
        <v>3</v>
      </c>
      <c r="O969" s="20" t="s">
        <v>283</v>
      </c>
      <c r="P969" s="20" t="s">
        <v>304</v>
      </c>
      <c r="Q969" s="22" t="s">
        <v>1691</v>
      </c>
      <c r="R969" s="22" t="s">
        <v>1692</v>
      </c>
      <c r="S969" s="13" t="s">
        <v>1693</v>
      </c>
      <c r="T969" s="48"/>
    </row>
    <row r="970" spans="1:20" ht="17" thickBot="1" x14ac:dyDescent="0.25">
      <c r="A970">
        <f t="shared" si="64"/>
        <v>5</v>
      </c>
      <c r="B970" t="s">
        <v>33</v>
      </c>
      <c r="C970" t="s">
        <v>376</v>
      </c>
      <c r="D970" t="str">
        <f t="shared" si="65"/>
        <v>17b</v>
      </c>
      <c r="E970" t="str">
        <f t="shared" si="66"/>
        <v>Definiera</v>
      </c>
      <c r="F970" t="str">
        <f t="shared" si="67"/>
        <v>5_x5_3x_G_17b</v>
      </c>
      <c r="G970" t="str">
        <f>IFERROR(INDEX(#REF!,MATCH('Kap5-6'!F970,#REF!,0),2),"")</f>
        <v/>
      </c>
      <c r="H970" s="32">
        <v>5</v>
      </c>
      <c r="I970" s="32" t="s">
        <v>430</v>
      </c>
      <c r="J970" s="47"/>
      <c r="K970" s="32" t="s">
        <v>75</v>
      </c>
      <c r="L970" s="43" t="s">
        <v>443</v>
      </c>
      <c r="M970" s="240"/>
      <c r="N970" s="7">
        <v>1</v>
      </c>
      <c r="O970" s="7" t="s">
        <v>283</v>
      </c>
      <c r="P970" s="7" t="s">
        <v>304</v>
      </c>
      <c r="Q970" s="8" t="s">
        <v>1685</v>
      </c>
      <c r="R970" s="8" t="s">
        <v>1686</v>
      </c>
      <c r="S970" s="23" t="s">
        <v>1687</v>
      </c>
      <c r="T970" s="48"/>
    </row>
    <row r="971" spans="1:20" ht="64" x14ac:dyDescent="0.2">
      <c r="A971">
        <f t="shared" si="64"/>
        <v>5</v>
      </c>
      <c r="B971" t="s">
        <v>33</v>
      </c>
      <c r="C971" t="s">
        <v>376</v>
      </c>
      <c r="D971" t="str">
        <f t="shared" si="65"/>
        <v>17b</v>
      </c>
      <c r="E971" t="str">
        <f t="shared" si="66"/>
        <v>Definiera</v>
      </c>
      <c r="F971" t="str">
        <f t="shared" si="67"/>
        <v>5_x5_3x_G_17b</v>
      </c>
      <c r="G971" t="str">
        <f>IFERROR(INDEX(#REF!,MATCH('Kap5-6'!F971,#REF!,0),2),"")</f>
        <v/>
      </c>
      <c r="H971" s="97"/>
      <c r="I971" s="97"/>
      <c r="J971" s="49"/>
      <c r="K971" s="97"/>
      <c r="L971" s="10"/>
      <c r="M971" s="241"/>
      <c r="N971" s="11">
        <v>2</v>
      </c>
      <c r="O971" s="11" t="s">
        <v>283</v>
      </c>
      <c r="P971" s="11" t="s">
        <v>311</v>
      </c>
      <c r="Q971" s="8" t="s">
        <v>1694</v>
      </c>
      <c r="R971" s="12" t="s">
        <v>1695</v>
      </c>
      <c r="S971" s="9" t="s">
        <v>1696</v>
      </c>
      <c r="T971" s="48"/>
    </row>
    <row r="972" spans="1:20" ht="49" thickBot="1" x14ac:dyDescent="0.25">
      <c r="A972">
        <f t="shared" si="64"/>
        <v>5</v>
      </c>
      <c r="B972" t="s">
        <v>33</v>
      </c>
      <c r="C972" t="s">
        <v>376</v>
      </c>
      <c r="D972" t="str">
        <f t="shared" si="65"/>
        <v>17b</v>
      </c>
      <c r="E972" t="str">
        <f t="shared" si="66"/>
        <v>Definiera</v>
      </c>
      <c r="F972" t="str">
        <f t="shared" si="67"/>
        <v>5_x5_3x_G_17b</v>
      </c>
      <c r="G972" t="str">
        <f>IFERROR(INDEX(#REF!,MATCH('Kap5-6'!F972,#REF!,0),2),"")</f>
        <v/>
      </c>
      <c r="H972" s="98"/>
      <c r="I972" s="98"/>
      <c r="J972" s="50"/>
      <c r="K972" s="98"/>
      <c r="L972" s="17"/>
      <c r="M972" s="242"/>
      <c r="N972" s="20">
        <v>3</v>
      </c>
      <c r="O972" s="20" t="s">
        <v>283</v>
      </c>
      <c r="P972" s="20" t="s">
        <v>304</v>
      </c>
      <c r="Q972" s="22" t="s">
        <v>1691</v>
      </c>
      <c r="R972" s="22" t="s">
        <v>1697</v>
      </c>
      <c r="S972" s="13" t="s">
        <v>1698</v>
      </c>
      <c r="T972" s="48"/>
    </row>
    <row r="973" spans="1:20" ht="17" thickBot="1" x14ac:dyDescent="0.25">
      <c r="A973">
        <f t="shared" si="64"/>
        <v>5</v>
      </c>
      <c r="B973" t="s">
        <v>33</v>
      </c>
      <c r="C973" t="s">
        <v>376</v>
      </c>
      <c r="D973" t="str">
        <f t="shared" si="65"/>
        <v>17c</v>
      </c>
      <c r="E973" t="str">
        <f t="shared" si="66"/>
        <v>Definiera</v>
      </c>
      <c r="F973" t="str">
        <f t="shared" si="67"/>
        <v>5_x5_3x_G_17c</v>
      </c>
      <c r="G973" t="str">
        <f>IFERROR(INDEX(#REF!,MATCH('Kap5-6'!F973,#REF!,0),2),"")</f>
        <v/>
      </c>
      <c r="H973" s="32">
        <v>5</v>
      </c>
      <c r="I973" s="32" t="s">
        <v>430</v>
      </c>
      <c r="J973" s="47"/>
      <c r="K973" s="32" t="s">
        <v>76</v>
      </c>
      <c r="L973" s="43" t="s">
        <v>443</v>
      </c>
      <c r="M973" s="240"/>
      <c r="N973" s="7">
        <v>1</v>
      </c>
      <c r="O973" s="7" t="s">
        <v>283</v>
      </c>
      <c r="P973" s="7" t="s">
        <v>304</v>
      </c>
      <c r="Q973" s="8" t="s">
        <v>1685</v>
      </c>
      <c r="R973" s="8" t="s">
        <v>1686</v>
      </c>
      <c r="S973" s="23" t="s">
        <v>1687</v>
      </c>
      <c r="T973" s="48"/>
    </row>
    <row r="974" spans="1:20" ht="64" x14ac:dyDescent="0.2">
      <c r="A974">
        <f t="shared" si="64"/>
        <v>5</v>
      </c>
      <c r="B974" t="s">
        <v>33</v>
      </c>
      <c r="C974" t="s">
        <v>376</v>
      </c>
      <c r="D974" t="str">
        <f t="shared" si="65"/>
        <v>17c</v>
      </c>
      <c r="E974" t="str">
        <f t="shared" si="66"/>
        <v>Definiera</v>
      </c>
      <c r="F974" t="str">
        <f t="shared" si="67"/>
        <v>5_x5_3x_G_17c</v>
      </c>
      <c r="G974" t="str">
        <f>IFERROR(INDEX(#REF!,MATCH('Kap5-6'!F974,#REF!,0),2),"")</f>
        <v/>
      </c>
      <c r="H974" s="97"/>
      <c r="I974" s="97"/>
      <c r="J974" s="49"/>
      <c r="K974" s="97"/>
      <c r="L974" s="10"/>
      <c r="M974" s="241"/>
      <c r="N974" s="11">
        <v>2</v>
      </c>
      <c r="O974" s="11" t="s">
        <v>283</v>
      </c>
      <c r="P974" s="11" t="s">
        <v>311</v>
      </c>
      <c r="Q974" s="8" t="s">
        <v>1699</v>
      </c>
      <c r="R974" s="12" t="s">
        <v>1700</v>
      </c>
      <c r="S974" s="9" t="s">
        <v>1701</v>
      </c>
      <c r="T974" s="48"/>
    </row>
    <row r="975" spans="1:20" ht="33" thickBot="1" x14ac:dyDescent="0.25">
      <c r="A975">
        <f t="shared" si="64"/>
        <v>5</v>
      </c>
      <c r="B975" t="s">
        <v>33</v>
      </c>
      <c r="C975" t="s">
        <v>376</v>
      </c>
      <c r="D975" t="str">
        <f t="shared" si="65"/>
        <v>17c</v>
      </c>
      <c r="E975" t="str">
        <f t="shared" si="66"/>
        <v>Definiera</v>
      </c>
      <c r="F975" t="str">
        <f t="shared" si="67"/>
        <v>5_x5_3x_G_17c</v>
      </c>
      <c r="G975" t="str">
        <f>IFERROR(INDEX(#REF!,MATCH('Kap5-6'!F975,#REF!,0),2),"")</f>
        <v/>
      </c>
      <c r="H975" s="98"/>
      <c r="I975" s="98"/>
      <c r="J975" s="50"/>
      <c r="K975" s="98"/>
      <c r="L975" s="17"/>
      <c r="M975" s="242"/>
      <c r="N975" s="20">
        <v>3</v>
      </c>
      <c r="O975" s="20" t="s">
        <v>283</v>
      </c>
      <c r="P975" s="20" t="s">
        <v>304</v>
      </c>
      <c r="Q975" s="22" t="s">
        <v>1691</v>
      </c>
      <c r="R975" s="22" t="s">
        <v>1702</v>
      </c>
      <c r="S975" s="13" t="s">
        <v>1703</v>
      </c>
      <c r="T975" s="48"/>
    </row>
    <row r="976" spans="1:20" ht="81" thickBot="1" x14ac:dyDescent="0.25">
      <c r="A976">
        <f t="shared" si="64"/>
        <v>5</v>
      </c>
      <c r="B976" t="s">
        <v>33</v>
      </c>
      <c r="C976" t="s">
        <v>376</v>
      </c>
      <c r="D976">
        <f t="shared" si="65"/>
        <v>18</v>
      </c>
      <c r="E976" t="str">
        <f t="shared" si="66"/>
        <v>Problemlösning</v>
      </c>
      <c r="F976" t="str">
        <f t="shared" si="67"/>
        <v>5_x5_3x_G_18</v>
      </c>
      <c r="G976" t="str">
        <f>IFERROR(INDEX(#REF!,MATCH('Kap5-6'!F976,#REF!,0),2),"")</f>
        <v/>
      </c>
      <c r="H976" s="32">
        <v>5</v>
      </c>
      <c r="I976" s="32" t="s">
        <v>430</v>
      </c>
      <c r="J976" s="47"/>
      <c r="K976" s="32">
        <v>18</v>
      </c>
      <c r="L976" s="43" t="s">
        <v>1256</v>
      </c>
      <c r="M976" s="240" t="s">
        <v>1704</v>
      </c>
      <c r="N976" s="7">
        <v>1</v>
      </c>
      <c r="O976" s="7" t="s">
        <v>283</v>
      </c>
      <c r="P976" s="7" t="s">
        <v>304</v>
      </c>
      <c r="Q976" s="8" t="s">
        <v>1705</v>
      </c>
      <c r="R976" s="8" t="s">
        <v>1706</v>
      </c>
      <c r="S976" s="23" t="s">
        <v>1707</v>
      </c>
      <c r="T976" s="48"/>
    </row>
    <row r="977" spans="1:20" ht="32" x14ac:dyDescent="0.2">
      <c r="A977">
        <f t="shared" si="64"/>
        <v>5</v>
      </c>
      <c r="B977" t="s">
        <v>33</v>
      </c>
      <c r="C977" t="s">
        <v>376</v>
      </c>
      <c r="D977">
        <f t="shared" si="65"/>
        <v>18</v>
      </c>
      <c r="E977" t="str">
        <f t="shared" si="66"/>
        <v>Problemlösning</v>
      </c>
      <c r="F977" t="str">
        <f t="shared" si="67"/>
        <v>5_x5_3x_G_18</v>
      </c>
      <c r="G977" t="str">
        <f>IFERROR(INDEX(#REF!,MATCH('Kap5-6'!F977,#REF!,0),2),"")</f>
        <v/>
      </c>
      <c r="H977" s="97"/>
      <c r="I977" s="97"/>
      <c r="J977" s="49"/>
      <c r="K977" s="97"/>
      <c r="L977" s="10"/>
      <c r="M977" s="241"/>
      <c r="N977" s="11">
        <v>2</v>
      </c>
      <c r="O977" s="11" t="s">
        <v>283</v>
      </c>
      <c r="P977" s="11"/>
      <c r="Q977" s="12" t="s">
        <v>1704</v>
      </c>
      <c r="R977" s="12"/>
      <c r="S977" s="9" t="s">
        <v>1708</v>
      </c>
      <c r="T977" s="48"/>
    </row>
    <row r="978" spans="1:20" ht="17" thickBot="1" x14ac:dyDescent="0.25">
      <c r="A978">
        <f t="shared" si="64"/>
        <v>5</v>
      </c>
      <c r="B978" t="s">
        <v>33</v>
      </c>
      <c r="C978" t="s">
        <v>376</v>
      </c>
      <c r="D978">
        <f t="shared" si="65"/>
        <v>18</v>
      </c>
      <c r="E978" t="str">
        <f t="shared" si="66"/>
        <v>Problemlösning</v>
      </c>
      <c r="F978" t="str">
        <f t="shared" si="67"/>
        <v>5_x5_3x_G_18</v>
      </c>
      <c r="G978" t="str">
        <f>IFERROR(INDEX(#REF!,MATCH('Kap5-6'!F978,#REF!,0),2),"")</f>
        <v/>
      </c>
      <c r="H978" s="98"/>
      <c r="I978" s="98"/>
      <c r="J978" s="50"/>
      <c r="K978" s="98"/>
      <c r="L978" s="17"/>
      <c r="M978" s="242"/>
      <c r="N978" s="20"/>
      <c r="O978" s="20"/>
      <c r="P978" s="20"/>
      <c r="Q978" s="22"/>
      <c r="R978" s="22"/>
      <c r="S978" s="13"/>
      <c r="T978" s="48"/>
    </row>
    <row r="979" spans="1:20" ht="49" thickBot="1" x14ac:dyDescent="0.25">
      <c r="A979">
        <f t="shared" si="64"/>
        <v>5</v>
      </c>
      <c r="B979" t="s">
        <v>33</v>
      </c>
      <c r="C979" t="s">
        <v>376</v>
      </c>
      <c r="D979">
        <f t="shared" si="65"/>
        <v>19</v>
      </c>
      <c r="E979" t="str">
        <f t="shared" si="66"/>
        <v>Problemlösning</v>
      </c>
      <c r="F979" t="str">
        <f t="shared" si="67"/>
        <v>5_x5_3x_G_19</v>
      </c>
      <c r="G979" t="str">
        <f>IFERROR(INDEX(#REF!,MATCH('Kap5-6'!F979,#REF!,0),2),"")</f>
        <v/>
      </c>
      <c r="H979" s="32">
        <v>5</v>
      </c>
      <c r="I979" s="32" t="s">
        <v>430</v>
      </c>
      <c r="J979" s="47"/>
      <c r="K979" s="32">
        <v>19</v>
      </c>
      <c r="L979" s="43" t="s">
        <v>1256</v>
      </c>
      <c r="M979" s="240"/>
      <c r="N979" s="7">
        <v>1</v>
      </c>
      <c r="O979" s="7" t="s">
        <v>283</v>
      </c>
      <c r="P979" s="7" t="s">
        <v>304</v>
      </c>
      <c r="Q979" s="8" t="s">
        <v>1709</v>
      </c>
      <c r="R979" s="58">
        <v>10000000</v>
      </c>
      <c r="S979" s="23" t="s">
        <v>1710</v>
      </c>
      <c r="T979" s="48"/>
    </row>
    <row r="980" spans="1:20" ht="32" x14ac:dyDescent="0.2">
      <c r="A980">
        <f t="shared" si="64"/>
        <v>5</v>
      </c>
      <c r="B980" t="s">
        <v>33</v>
      </c>
      <c r="C980" t="s">
        <v>376</v>
      </c>
      <c r="D980">
        <f t="shared" si="65"/>
        <v>19</v>
      </c>
      <c r="E980" t="str">
        <f t="shared" si="66"/>
        <v>Problemlösning</v>
      </c>
      <c r="F980" t="str">
        <f t="shared" si="67"/>
        <v>5_x5_3x_G_19</v>
      </c>
      <c r="G980" t="str">
        <f>IFERROR(INDEX(#REF!,MATCH('Kap5-6'!F980,#REF!,0),2),"")</f>
        <v/>
      </c>
      <c r="H980" s="97"/>
      <c r="I980" s="97"/>
      <c r="J980" s="49"/>
      <c r="K980" s="97"/>
      <c r="L980" s="10"/>
      <c r="M980" s="241"/>
      <c r="N980" s="11">
        <v>2</v>
      </c>
      <c r="O980" s="11" t="s">
        <v>283</v>
      </c>
      <c r="P980" s="11" t="s">
        <v>304</v>
      </c>
      <c r="Q980" s="12" t="s">
        <v>1711</v>
      </c>
      <c r="R980" s="12">
        <v>1000</v>
      </c>
      <c r="S980" s="9" t="s">
        <v>1712</v>
      </c>
      <c r="T980" s="48"/>
    </row>
    <row r="981" spans="1:20" ht="33" thickBot="1" x14ac:dyDescent="0.25">
      <c r="A981">
        <f t="shared" si="64"/>
        <v>5</v>
      </c>
      <c r="B981" t="s">
        <v>33</v>
      </c>
      <c r="C981" t="s">
        <v>376</v>
      </c>
      <c r="D981">
        <f t="shared" si="65"/>
        <v>19</v>
      </c>
      <c r="E981" t="str">
        <f t="shared" si="66"/>
        <v>Problemlösning</v>
      </c>
      <c r="F981" t="str">
        <f t="shared" si="67"/>
        <v>5_x5_3x_G_19</v>
      </c>
      <c r="G981" t="str">
        <f>IFERROR(INDEX(#REF!,MATCH('Kap5-6'!F981,#REF!,0),2),"")</f>
        <v/>
      </c>
      <c r="H981" s="98"/>
      <c r="I981" s="98"/>
      <c r="J981" s="50"/>
      <c r="K981" s="98"/>
      <c r="L981" s="17"/>
      <c r="M981" s="242"/>
      <c r="N981" s="20">
        <v>3</v>
      </c>
      <c r="O981" s="20" t="s">
        <v>283</v>
      </c>
      <c r="P981" s="20" t="s">
        <v>304</v>
      </c>
      <c r="Q981" s="22" t="s">
        <v>1713</v>
      </c>
      <c r="R981" s="22" t="s">
        <v>1714</v>
      </c>
      <c r="S981" s="13" t="s">
        <v>1715</v>
      </c>
      <c r="T981" s="48"/>
    </row>
    <row r="982" spans="1:20" ht="113" thickBot="1" x14ac:dyDescent="0.25">
      <c r="A982">
        <f t="shared" si="64"/>
        <v>5</v>
      </c>
      <c r="B982" t="s">
        <v>33</v>
      </c>
      <c r="C982" t="s">
        <v>376</v>
      </c>
      <c r="D982" t="str">
        <f t="shared" si="65"/>
        <v>20a</v>
      </c>
      <c r="E982" t="str">
        <f t="shared" si="66"/>
        <v>Problemlösning</v>
      </c>
      <c r="F982" t="str">
        <f t="shared" si="67"/>
        <v>5_x5_3x_G_20a</v>
      </c>
      <c r="G982" t="str">
        <f>IFERROR(INDEX(#REF!,MATCH('Kap5-6'!F982,#REF!,0),2),"")</f>
        <v/>
      </c>
      <c r="H982" s="32">
        <v>5</v>
      </c>
      <c r="I982" s="32" t="s">
        <v>430</v>
      </c>
      <c r="J982" s="47"/>
      <c r="K982" s="32" t="s">
        <v>172</v>
      </c>
      <c r="L982" s="43" t="s">
        <v>1256</v>
      </c>
      <c r="M982" s="240"/>
      <c r="N982" s="7">
        <v>1</v>
      </c>
      <c r="O982" s="7" t="s">
        <v>283</v>
      </c>
      <c r="P982" s="7" t="s">
        <v>304</v>
      </c>
      <c r="Q982" s="8" t="s">
        <v>1716</v>
      </c>
      <c r="R982" s="8" t="s">
        <v>1717</v>
      </c>
      <c r="S982" s="23" t="s">
        <v>1718</v>
      </c>
      <c r="T982" s="48"/>
    </row>
    <row r="983" spans="1:20" ht="81" thickBot="1" x14ac:dyDescent="0.25">
      <c r="A983">
        <f t="shared" si="64"/>
        <v>5</v>
      </c>
      <c r="B983" t="s">
        <v>33</v>
      </c>
      <c r="C983" t="s">
        <v>376</v>
      </c>
      <c r="D983" t="str">
        <f t="shared" si="65"/>
        <v>20a</v>
      </c>
      <c r="E983" t="str">
        <f t="shared" si="66"/>
        <v>Problemlösning</v>
      </c>
      <c r="F983" t="str">
        <f t="shared" si="67"/>
        <v>5_x5_3x_G_20a</v>
      </c>
      <c r="G983" t="str">
        <f>IFERROR(INDEX(#REF!,MATCH('Kap5-6'!F983,#REF!,0),2),"")</f>
        <v/>
      </c>
      <c r="H983" s="98"/>
      <c r="I983" s="98"/>
      <c r="J983" s="49"/>
      <c r="K983" s="98"/>
      <c r="L983" s="17"/>
      <c r="M983" s="241"/>
      <c r="N983" s="11">
        <v>2</v>
      </c>
      <c r="O983" s="11" t="s">
        <v>283</v>
      </c>
      <c r="P983" s="11" t="s">
        <v>304</v>
      </c>
      <c r="Q983" s="12" t="s">
        <v>1719</v>
      </c>
      <c r="R983" s="12" t="s">
        <v>1720</v>
      </c>
      <c r="S983" s="9" t="s">
        <v>1721</v>
      </c>
      <c r="T983" s="48"/>
    </row>
    <row r="984" spans="1:20" ht="113" thickBot="1" x14ac:dyDescent="0.25">
      <c r="A984">
        <f t="shared" si="64"/>
        <v>5</v>
      </c>
      <c r="B984" t="s">
        <v>33</v>
      </c>
      <c r="C984" t="s">
        <v>376</v>
      </c>
      <c r="D984" t="str">
        <f t="shared" si="65"/>
        <v>20b</v>
      </c>
      <c r="E984" t="str">
        <f t="shared" si="66"/>
        <v>Problemlösning</v>
      </c>
      <c r="F984" t="str">
        <f t="shared" si="67"/>
        <v>5_x5_3x_G_20b</v>
      </c>
      <c r="G984" t="str">
        <f>IFERROR(INDEX(#REF!,MATCH('Kap5-6'!F984,#REF!,0),2),"")</f>
        <v/>
      </c>
      <c r="H984" s="32">
        <v>5</v>
      </c>
      <c r="I984" s="32" t="s">
        <v>430</v>
      </c>
      <c r="J984" s="47"/>
      <c r="K984" s="32" t="s">
        <v>173</v>
      </c>
      <c r="L984" s="43" t="s">
        <v>1256</v>
      </c>
      <c r="M984" s="240"/>
      <c r="N984" s="7">
        <v>1</v>
      </c>
      <c r="O984" s="7" t="s">
        <v>283</v>
      </c>
      <c r="P984" s="7" t="s">
        <v>304</v>
      </c>
      <c r="Q984" s="8" t="s">
        <v>1716</v>
      </c>
      <c r="R984" s="8" t="s">
        <v>1717</v>
      </c>
      <c r="S984" s="23" t="s">
        <v>1722</v>
      </c>
      <c r="T984" s="48"/>
    </row>
    <row r="985" spans="1:20" ht="49" thickBot="1" x14ac:dyDescent="0.25">
      <c r="A985">
        <f t="shared" si="64"/>
        <v>5</v>
      </c>
      <c r="B985" t="s">
        <v>33</v>
      </c>
      <c r="C985" t="s">
        <v>376</v>
      </c>
      <c r="D985" t="str">
        <f t="shared" si="65"/>
        <v>20b</v>
      </c>
      <c r="E985" t="str">
        <f t="shared" si="66"/>
        <v>Problemlösning</v>
      </c>
      <c r="F985" t="str">
        <f t="shared" si="67"/>
        <v>5_x5_3x_G_20b</v>
      </c>
      <c r="G985" t="str">
        <f>IFERROR(INDEX(#REF!,MATCH('Kap5-6'!F985,#REF!,0),2),"")</f>
        <v/>
      </c>
      <c r="H985" s="98"/>
      <c r="I985" s="98"/>
      <c r="J985" s="49"/>
      <c r="K985" s="98"/>
      <c r="L985" s="17"/>
      <c r="M985" s="241"/>
      <c r="N985" s="11">
        <v>2</v>
      </c>
      <c r="O985" s="11" t="s">
        <v>283</v>
      </c>
      <c r="P985" s="11" t="s">
        <v>304</v>
      </c>
      <c r="Q985" s="12" t="s">
        <v>1723</v>
      </c>
      <c r="R985" s="12" t="s">
        <v>1724</v>
      </c>
      <c r="S985" s="9" t="s">
        <v>1725</v>
      </c>
      <c r="T985" s="48"/>
    </row>
    <row r="986" spans="1:20" ht="33" thickBot="1" x14ac:dyDescent="0.25">
      <c r="A986">
        <f t="shared" si="64"/>
        <v>5</v>
      </c>
      <c r="B986" t="s">
        <v>33</v>
      </c>
      <c r="C986" t="s">
        <v>376</v>
      </c>
      <c r="D986" t="str">
        <f t="shared" si="65"/>
        <v>20c</v>
      </c>
      <c r="E986" t="str">
        <f t="shared" si="66"/>
        <v>Problemlösning</v>
      </c>
      <c r="F986" t="str">
        <f t="shared" si="67"/>
        <v>5_x5_3x_G_20c</v>
      </c>
      <c r="G986" t="str">
        <f>IFERROR(INDEX(#REF!,MATCH('Kap5-6'!F986,#REF!,0),2),"")</f>
        <v/>
      </c>
      <c r="H986" s="32">
        <v>5</v>
      </c>
      <c r="I986" s="32" t="s">
        <v>430</v>
      </c>
      <c r="J986" s="47"/>
      <c r="K986" s="32" t="s">
        <v>174</v>
      </c>
      <c r="L986" s="43" t="s">
        <v>1256</v>
      </c>
      <c r="M986" s="240"/>
      <c r="N986" s="7">
        <v>1</v>
      </c>
      <c r="O986" s="7" t="s">
        <v>283</v>
      </c>
      <c r="P986" s="7" t="s">
        <v>304</v>
      </c>
      <c r="Q986" s="8" t="s">
        <v>1726</v>
      </c>
      <c r="R986" s="8" t="s">
        <v>1727</v>
      </c>
      <c r="S986" s="23" t="s">
        <v>1728</v>
      </c>
      <c r="T986" s="48"/>
    </row>
    <row r="987" spans="1:20" x14ac:dyDescent="0.2">
      <c r="A987">
        <f t="shared" si="64"/>
        <v>5</v>
      </c>
      <c r="B987" t="s">
        <v>33</v>
      </c>
      <c r="C987" t="s">
        <v>376</v>
      </c>
      <c r="D987" t="str">
        <f t="shared" si="65"/>
        <v>20c</v>
      </c>
      <c r="E987" t="str">
        <f t="shared" si="66"/>
        <v>Problemlösning</v>
      </c>
      <c r="F987" t="str">
        <f t="shared" si="67"/>
        <v>5_x5_3x_G_20c</v>
      </c>
      <c r="G987" t="str">
        <f>IFERROR(INDEX(#REF!,MATCH('Kap5-6'!F987,#REF!,0),2),"")</f>
        <v/>
      </c>
      <c r="H987" s="97"/>
      <c r="I987" s="97"/>
      <c r="J987" s="49"/>
      <c r="K987" s="97"/>
      <c r="L987" s="10"/>
      <c r="M987" s="241"/>
      <c r="N987" s="11"/>
      <c r="O987" s="11"/>
      <c r="P987" s="11"/>
      <c r="Q987" s="12"/>
      <c r="R987" s="12"/>
      <c r="S987" s="9"/>
      <c r="T987" s="48"/>
    </row>
    <row r="988" spans="1:20" ht="17" thickBot="1" x14ac:dyDescent="0.25">
      <c r="A988">
        <f t="shared" si="64"/>
        <v>5</v>
      </c>
      <c r="B988" t="s">
        <v>33</v>
      </c>
      <c r="C988" t="s">
        <v>376</v>
      </c>
      <c r="D988" t="str">
        <f t="shared" si="65"/>
        <v>20c</v>
      </c>
      <c r="E988" t="str">
        <f t="shared" si="66"/>
        <v>Problemlösning</v>
      </c>
      <c r="F988" t="str">
        <f t="shared" si="67"/>
        <v>5_x5_3x_G_20c</v>
      </c>
      <c r="G988" t="str">
        <f>IFERROR(INDEX(#REF!,MATCH('Kap5-6'!F988,#REF!,0),2),"")</f>
        <v/>
      </c>
      <c r="H988" s="98"/>
      <c r="I988" s="98"/>
      <c r="J988" s="50"/>
      <c r="K988" s="98"/>
      <c r="L988" s="17"/>
      <c r="M988" s="242"/>
      <c r="N988" s="20"/>
      <c r="O988" s="20"/>
      <c r="P988" s="20"/>
      <c r="Q988" s="22"/>
      <c r="R988" s="22"/>
      <c r="S988" s="13"/>
      <c r="T988" s="48"/>
    </row>
    <row r="989" spans="1:20" ht="49" thickBot="1" x14ac:dyDescent="0.25">
      <c r="A989">
        <f t="shared" si="64"/>
        <v>5</v>
      </c>
      <c r="B989" t="s">
        <v>33</v>
      </c>
      <c r="C989" t="s">
        <v>376</v>
      </c>
      <c r="D989" t="str">
        <f t="shared" si="65"/>
        <v>21a</v>
      </c>
      <c r="E989" t="str">
        <f t="shared" si="66"/>
        <v>Problemlösning</v>
      </c>
      <c r="F989" t="str">
        <f t="shared" si="67"/>
        <v>5_x5_3x_G_21a</v>
      </c>
      <c r="G989" t="str">
        <f>IFERROR(INDEX(#REF!,MATCH('Kap5-6'!F989,#REF!,0),2),"")</f>
        <v/>
      </c>
      <c r="H989" s="32">
        <v>5</v>
      </c>
      <c r="I989" s="32" t="s">
        <v>430</v>
      </c>
      <c r="J989" s="47"/>
      <c r="K989" s="32" t="s">
        <v>175</v>
      </c>
      <c r="L989" s="43" t="s">
        <v>1256</v>
      </c>
      <c r="M989" s="240"/>
      <c r="N989" s="7">
        <v>1</v>
      </c>
      <c r="O989" s="7" t="s">
        <v>283</v>
      </c>
      <c r="P989" s="7" t="s">
        <v>304</v>
      </c>
      <c r="Q989" s="8" t="s">
        <v>1729</v>
      </c>
      <c r="R989" s="8" t="s">
        <v>1730</v>
      </c>
      <c r="S989" s="23" t="s">
        <v>1731</v>
      </c>
      <c r="T989" s="48"/>
    </row>
    <row r="990" spans="1:20" ht="49" thickBot="1" x14ac:dyDescent="0.25">
      <c r="A990">
        <f t="shared" si="64"/>
        <v>5</v>
      </c>
      <c r="B990" t="s">
        <v>33</v>
      </c>
      <c r="C990" t="s">
        <v>376</v>
      </c>
      <c r="D990" t="str">
        <f t="shared" si="65"/>
        <v>21a</v>
      </c>
      <c r="E990" t="str">
        <f t="shared" si="66"/>
        <v>Problemlösning</v>
      </c>
      <c r="F990" t="str">
        <f t="shared" si="67"/>
        <v>5_x5_3x_G_21a</v>
      </c>
      <c r="G990" t="str">
        <f>IFERROR(INDEX(#REF!,MATCH('Kap5-6'!F990,#REF!,0),2),"")</f>
        <v/>
      </c>
      <c r="H990" s="97"/>
      <c r="I990" s="97"/>
      <c r="J990" s="49"/>
      <c r="K990" s="97"/>
      <c r="L990" s="10"/>
      <c r="M990" s="241"/>
      <c r="N990" s="11">
        <v>2</v>
      </c>
      <c r="O990" s="11" t="s">
        <v>283</v>
      </c>
      <c r="P990" s="11" t="s">
        <v>304</v>
      </c>
      <c r="Q990" s="12" t="s">
        <v>1668</v>
      </c>
      <c r="R990" s="12" t="s">
        <v>1669</v>
      </c>
      <c r="S990" s="9" t="s">
        <v>1670</v>
      </c>
      <c r="T990" s="48"/>
    </row>
    <row r="991" spans="1:20" ht="65" thickBot="1" x14ac:dyDescent="0.25">
      <c r="A991">
        <f t="shared" si="64"/>
        <v>5</v>
      </c>
      <c r="B991" t="s">
        <v>33</v>
      </c>
      <c r="C991" t="s">
        <v>376</v>
      </c>
      <c r="D991" t="str">
        <f t="shared" si="65"/>
        <v>21a</v>
      </c>
      <c r="E991" t="str">
        <f t="shared" si="66"/>
        <v>Problemlösning</v>
      </c>
      <c r="F991" t="str">
        <f t="shared" si="67"/>
        <v>5_x5_3x_G_21a</v>
      </c>
      <c r="G991" t="str">
        <f>IFERROR(INDEX(#REF!,MATCH('Kap5-6'!F991,#REF!,0),2),"")</f>
        <v/>
      </c>
      <c r="H991" s="98"/>
      <c r="I991" s="98"/>
      <c r="J991" s="50"/>
      <c r="K991" s="98"/>
      <c r="L991" s="17"/>
      <c r="M991" s="242"/>
      <c r="N991" s="14">
        <v>3</v>
      </c>
      <c r="O991" s="14" t="s">
        <v>283</v>
      </c>
      <c r="P991" s="14" t="s">
        <v>304</v>
      </c>
      <c r="Q991" s="8" t="s">
        <v>1732</v>
      </c>
      <c r="R991" s="15" t="s">
        <v>1733</v>
      </c>
      <c r="S991" s="25" t="s">
        <v>1734</v>
      </c>
      <c r="T991" s="48"/>
    </row>
    <row r="992" spans="1:20" ht="49" thickBot="1" x14ac:dyDescent="0.25">
      <c r="A992">
        <f t="shared" si="64"/>
        <v>5</v>
      </c>
      <c r="B992" t="s">
        <v>33</v>
      </c>
      <c r="C992" t="s">
        <v>376</v>
      </c>
      <c r="D992" t="str">
        <f t="shared" si="65"/>
        <v>21b</v>
      </c>
      <c r="E992" t="str">
        <f t="shared" si="66"/>
        <v>Problemlösning</v>
      </c>
      <c r="F992" t="str">
        <f t="shared" si="67"/>
        <v>5_x5_3x_G_21b</v>
      </c>
      <c r="G992" t="str">
        <f>IFERROR(INDEX(#REF!,MATCH('Kap5-6'!F992,#REF!,0),2),"")</f>
        <v/>
      </c>
      <c r="H992" s="32">
        <v>5</v>
      </c>
      <c r="I992" s="32" t="s">
        <v>430</v>
      </c>
      <c r="J992" s="47"/>
      <c r="K992" s="32" t="s">
        <v>176</v>
      </c>
      <c r="L992" s="43" t="s">
        <v>1256</v>
      </c>
      <c r="M992" s="240"/>
      <c r="N992" s="7">
        <v>1</v>
      </c>
      <c r="O992" s="7" t="s">
        <v>283</v>
      </c>
      <c r="P992" s="7" t="s">
        <v>304</v>
      </c>
      <c r="Q992" s="8" t="s">
        <v>1729</v>
      </c>
      <c r="R992" s="8" t="s">
        <v>1730</v>
      </c>
      <c r="S992" s="23" t="s">
        <v>1731</v>
      </c>
      <c r="T992" s="48"/>
    </row>
    <row r="993" spans="1:20" ht="49" thickBot="1" x14ac:dyDescent="0.25">
      <c r="A993">
        <f t="shared" si="64"/>
        <v>5</v>
      </c>
      <c r="B993" t="s">
        <v>33</v>
      </c>
      <c r="C993" t="s">
        <v>376</v>
      </c>
      <c r="D993" t="str">
        <f t="shared" si="65"/>
        <v>21b</v>
      </c>
      <c r="E993" t="str">
        <f t="shared" si="66"/>
        <v>Problemlösning</v>
      </c>
      <c r="F993" t="str">
        <f t="shared" si="67"/>
        <v>5_x5_3x_G_21b</v>
      </c>
      <c r="G993" t="str">
        <f>IFERROR(INDEX(#REF!,MATCH('Kap5-6'!F993,#REF!,0),2),"")</f>
        <v/>
      </c>
      <c r="H993" s="97"/>
      <c r="I993" s="97"/>
      <c r="J993" s="49"/>
      <c r="K993" s="97"/>
      <c r="L993" s="10"/>
      <c r="M993" s="241"/>
      <c r="N993" s="11">
        <v>2</v>
      </c>
      <c r="O993" s="11" t="s">
        <v>283</v>
      </c>
      <c r="P993" s="11" t="s">
        <v>304</v>
      </c>
      <c r="Q993" s="12" t="s">
        <v>1668</v>
      </c>
      <c r="R993" s="12" t="s">
        <v>1669</v>
      </c>
      <c r="S993" s="9" t="s">
        <v>1670</v>
      </c>
      <c r="T993" s="48"/>
    </row>
    <row r="994" spans="1:20" ht="65" thickBot="1" x14ac:dyDescent="0.25">
      <c r="A994">
        <f t="shared" si="64"/>
        <v>5</v>
      </c>
      <c r="B994" t="s">
        <v>33</v>
      </c>
      <c r="C994" t="s">
        <v>376</v>
      </c>
      <c r="D994" t="str">
        <f t="shared" si="65"/>
        <v>21b</v>
      </c>
      <c r="E994" t="str">
        <f t="shared" si="66"/>
        <v>Problemlösning</v>
      </c>
      <c r="F994" t="str">
        <f t="shared" si="67"/>
        <v>5_x5_3x_G_21b</v>
      </c>
      <c r="G994" t="str">
        <f>IFERROR(INDEX(#REF!,MATCH('Kap5-6'!F994,#REF!,0),2),"")</f>
        <v/>
      </c>
      <c r="H994" s="98"/>
      <c r="I994" s="98"/>
      <c r="J994" s="50"/>
      <c r="K994" s="98"/>
      <c r="L994" s="17"/>
      <c r="M994" s="242"/>
      <c r="N994" s="14">
        <v>3</v>
      </c>
      <c r="O994" s="14" t="s">
        <v>283</v>
      </c>
      <c r="P994" s="14" t="s">
        <v>304</v>
      </c>
      <c r="Q994" s="8" t="s">
        <v>1735</v>
      </c>
      <c r="R994" s="15" t="s">
        <v>1736</v>
      </c>
      <c r="S994" s="25" t="s">
        <v>1737</v>
      </c>
      <c r="T994" s="48"/>
    </row>
    <row r="995" spans="1:20" ht="49" thickBot="1" x14ac:dyDescent="0.25">
      <c r="A995">
        <f t="shared" si="64"/>
        <v>5</v>
      </c>
      <c r="B995" t="s">
        <v>33</v>
      </c>
      <c r="C995" t="s">
        <v>376</v>
      </c>
      <c r="D995" t="str">
        <f t="shared" si="65"/>
        <v>21c</v>
      </c>
      <c r="E995" t="str">
        <f t="shared" si="66"/>
        <v>Problemlösning</v>
      </c>
      <c r="F995" t="str">
        <f t="shared" si="67"/>
        <v>5_x5_3x_G_21c</v>
      </c>
      <c r="G995" t="str">
        <f>IFERROR(INDEX(#REF!,MATCH('Kap5-6'!F995,#REF!,0),2),"")</f>
        <v/>
      </c>
      <c r="H995" s="32">
        <v>5</v>
      </c>
      <c r="I995" s="32" t="s">
        <v>430</v>
      </c>
      <c r="J995" s="47"/>
      <c r="K995" s="32" t="s">
        <v>177</v>
      </c>
      <c r="L995" s="43" t="s">
        <v>1256</v>
      </c>
      <c r="M995" s="240"/>
      <c r="N995" s="7">
        <v>1</v>
      </c>
      <c r="O995" s="7" t="s">
        <v>283</v>
      </c>
      <c r="P995" s="7" t="s">
        <v>304</v>
      </c>
      <c r="Q995" s="8" t="s">
        <v>1729</v>
      </c>
      <c r="R995" s="8" t="s">
        <v>1730</v>
      </c>
      <c r="S995" s="23" t="s">
        <v>1731</v>
      </c>
      <c r="T995" s="48"/>
    </row>
    <row r="996" spans="1:20" ht="49" thickBot="1" x14ac:dyDescent="0.25">
      <c r="A996">
        <f t="shared" si="64"/>
        <v>5</v>
      </c>
      <c r="B996" t="s">
        <v>33</v>
      </c>
      <c r="C996" t="s">
        <v>376</v>
      </c>
      <c r="D996" t="str">
        <f t="shared" si="65"/>
        <v>21c</v>
      </c>
      <c r="E996" t="str">
        <f t="shared" si="66"/>
        <v>Problemlösning</v>
      </c>
      <c r="F996" t="str">
        <f t="shared" si="67"/>
        <v>5_x5_3x_G_21c</v>
      </c>
      <c r="G996" t="str">
        <f>IFERROR(INDEX(#REF!,MATCH('Kap5-6'!F996,#REF!,0),2),"")</f>
        <v/>
      </c>
      <c r="H996" s="97"/>
      <c r="I996" s="97"/>
      <c r="J996" s="49"/>
      <c r="K996" s="97"/>
      <c r="L996" s="10"/>
      <c r="M996" s="241"/>
      <c r="N996" s="11">
        <v>2</v>
      </c>
      <c r="O996" s="11" t="s">
        <v>283</v>
      </c>
      <c r="P996" s="11" t="s">
        <v>304</v>
      </c>
      <c r="Q996" s="12" t="s">
        <v>1668</v>
      </c>
      <c r="R996" s="12" t="s">
        <v>1669</v>
      </c>
      <c r="S996" s="9" t="s">
        <v>1670</v>
      </c>
      <c r="T996" s="48"/>
    </row>
    <row r="997" spans="1:20" ht="65" thickBot="1" x14ac:dyDescent="0.25">
      <c r="A997">
        <f t="shared" si="64"/>
        <v>5</v>
      </c>
      <c r="B997" t="s">
        <v>33</v>
      </c>
      <c r="C997" t="s">
        <v>376</v>
      </c>
      <c r="D997" t="str">
        <f t="shared" si="65"/>
        <v>21c</v>
      </c>
      <c r="E997" t="str">
        <f t="shared" si="66"/>
        <v>Problemlösning</v>
      </c>
      <c r="F997" t="str">
        <f t="shared" si="67"/>
        <v>5_x5_3x_G_21c</v>
      </c>
      <c r="G997" t="str">
        <f>IFERROR(INDEX(#REF!,MATCH('Kap5-6'!F997,#REF!,0),2),"")</f>
        <v/>
      </c>
      <c r="H997" s="98"/>
      <c r="I997" s="98"/>
      <c r="J997" s="50"/>
      <c r="K997" s="98"/>
      <c r="L997" s="17"/>
      <c r="M997" s="242"/>
      <c r="N997" s="14">
        <v>3</v>
      </c>
      <c r="O997" s="14" t="s">
        <v>283</v>
      </c>
      <c r="P997" s="14" t="s">
        <v>304</v>
      </c>
      <c r="Q997" s="8" t="s">
        <v>1738</v>
      </c>
      <c r="R997" s="15" t="s">
        <v>1739</v>
      </c>
      <c r="S997" s="25" t="s">
        <v>1737</v>
      </c>
      <c r="T997" s="48"/>
    </row>
    <row r="998" spans="1:20" ht="33" thickBot="1" x14ac:dyDescent="0.25">
      <c r="A998">
        <f t="shared" si="64"/>
        <v>5</v>
      </c>
      <c r="B998" t="s">
        <v>33</v>
      </c>
      <c r="C998" t="s">
        <v>376</v>
      </c>
      <c r="D998" t="str">
        <f t="shared" si="65"/>
        <v>22a</v>
      </c>
      <c r="E998" t="str">
        <f t="shared" si="66"/>
        <v>Problemlösning</v>
      </c>
      <c r="F998" t="str">
        <f t="shared" si="67"/>
        <v>5_x5_3x_G_22a</v>
      </c>
      <c r="G998" t="str">
        <f>IFERROR(INDEX(#REF!,MATCH('Kap5-6'!F998,#REF!,0),2),"")</f>
        <v/>
      </c>
      <c r="H998" s="32">
        <v>5</v>
      </c>
      <c r="I998" s="32" t="s">
        <v>430</v>
      </c>
      <c r="J998" s="47"/>
      <c r="K998" s="32" t="s">
        <v>83</v>
      </c>
      <c r="L998" s="43" t="s">
        <v>1256</v>
      </c>
      <c r="M998" s="240"/>
      <c r="N998" s="7">
        <v>1</v>
      </c>
      <c r="O998" s="7" t="s">
        <v>283</v>
      </c>
      <c r="P998" s="7" t="s">
        <v>304</v>
      </c>
      <c r="Q998" s="8" t="s">
        <v>1637</v>
      </c>
      <c r="R998" s="8" t="s">
        <v>1536</v>
      </c>
      <c r="S998" s="23" t="s">
        <v>1740</v>
      </c>
      <c r="T998" s="48"/>
    </row>
    <row r="999" spans="1:20" ht="32" x14ac:dyDescent="0.2">
      <c r="A999">
        <f t="shared" si="64"/>
        <v>5</v>
      </c>
      <c r="B999" t="s">
        <v>33</v>
      </c>
      <c r="C999" t="s">
        <v>376</v>
      </c>
      <c r="D999" t="str">
        <f t="shared" si="65"/>
        <v>22a</v>
      </c>
      <c r="E999" t="str">
        <f t="shared" si="66"/>
        <v>Problemlösning</v>
      </c>
      <c r="F999" t="str">
        <f t="shared" si="67"/>
        <v>5_x5_3x_G_22a</v>
      </c>
      <c r="G999" t="str">
        <f>IFERROR(INDEX(#REF!,MATCH('Kap5-6'!F999,#REF!,0),2),"")</f>
        <v/>
      </c>
      <c r="H999" s="97"/>
      <c r="I999" s="97"/>
      <c r="J999" s="49"/>
      <c r="K999" s="97"/>
      <c r="L999" s="10"/>
      <c r="M999" s="241"/>
      <c r="N999" s="11">
        <v>2</v>
      </c>
      <c r="O999" s="11" t="s">
        <v>283</v>
      </c>
      <c r="P999" s="11" t="s">
        <v>304</v>
      </c>
      <c r="Q999" s="12" t="s">
        <v>1741</v>
      </c>
      <c r="R999" s="12">
        <v>0.08</v>
      </c>
      <c r="S999" s="9" t="s">
        <v>1742</v>
      </c>
      <c r="T999" s="48"/>
    </row>
    <row r="1000" spans="1:20" ht="17" thickBot="1" x14ac:dyDescent="0.25">
      <c r="A1000">
        <f t="shared" si="64"/>
        <v>5</v>
      </c>
      <c r="B1000" t="s">
        <v>33</v>
      </c>
      <c r="C1000" t="s">
        <v>376</v>
      </c>
      <c r="D1000" t="str">
        <f t="shared" si="65"/>
        <v>22a</v>
      </c>
      <c r="E1000" t="str">
        <f t="shared" si="66"/>
        <v>Problemlösning</v>
      </c>
      <c r="F1000" t="str">
        <f t="shared" si="67"/>
        <v>5_x5_3x_G_22a</v>
      </c>
      <c r="G1000" t="str">
        <f>IFERROR(INDEX(#REF!,MATCH('Kap5-6'!F1000,#REF!,0),2),"")</f>
        <v/>
      </c>
      <c r="H1000" s="98"/>
      <c r="I1000" s="98"/>
      <c r="J1000" s="50"/>
      <c r="K1000" s="98"/>
      <c r="L1000" s="17"/>
      <c r="M1000" s="242"/>
      <c r="N1000" s="20">
        <v>3</v>
      </c>
      <c r="O1000" s="20" t="s">
        <v>281</v>
      </c>
      <c r="P1000" s="20" t="s">
        <v>303</v>
      </c>
      <c r="Q1000" s="22" t="s">
        <v>303</v>
      </c>
      <c r="R1000" s="22" t="s">
        <v>1743</v>
      </c>
      <c r="S1000" s="13" t="s">
        <v>1744</v>
      </c>
      <c r="T1000" s="48"/>
    </row>
    <row r="1001" spans="1:20" ht="33" thickBot="1" x14ac:dyDescent="0.25">
      <c r="A1001">
        <f t="shared" si="64"/>
        <v>5</v>
      </c>
      <c r="B1001" t="s">
        <v>33</v>
      </c>
      <c r="C1001" t="s">
        <v>376</v>
      </c>
      <c r="D1001" t="str">
        <f t="shared" si="65"/>
        <v>22b</v>
      </c>
      <c r="E1001" t="str">
        <f t="shared" si="66"/>
        <v>Problemlösning</v>
      </c>
      <c r="F1001" t="str">
        <f t="shared" si="67"/>
        <v>5_x5_3x_G_22b</v>
      </c>
      <c r="G1001" t="str">
        <f>IFERROR(INDEX(#REF!,MATCH('Kap5-6'!F1001,#REF!,0),2),"")</f>
        <v/>
      </c>
      <c r="H1001" s="32">
        <v>5</v>
      </c>
      <c r="I1001" s="32" t="s">
        <v>430</v>
      </c>
      <c r="J1001" s="47"/>
      <c r="K1001" s="32" t="s">
        <v>84</v>
      </c>
      <c r="L1001" s="43" t="s">
        <v>1256</v>
      </c>
      <c r="M1001" s="240"/>
      <c r="N1001" s="7">
        <v>1</v>
      </c>
      <c r="O1001" s="7" t="s">
        <v>283</v>
      </c>
      <c r="P1001" s="7" t="s">
        <v>304</v>
      </c>
      <c r="Q1001" s="8" t="s">
        <v>1637</v>
      </c>
      <c r="R1001" s="8" t="s">
        <v>1536</v>
      </c>
      <c r="S1001" s="23" t="s">
        <v>1745</v>
      </c>
      <c r="T1001" s="48"/>
    </row>
    <row r="1002" spans="1:20" ht="32" x14ac:dyDescent="0.2">
      <c r="A1002">
        <f t="shared" si="64"/>
        <v>5</v>
      </c>
      <c r="B1002" t="s">
        <v>33</v>
      </c>
      <c r="C1002" t="s">
        <v>376</v>
      </c>
      <c r="D1002" t="str">
        <f t="shared" si="65"/>
        <v>22b</v>
      </c>
      <c r="E1002" t="str">
        <f t="shared" si="66"/>
        <v>Problemlösning</v>
      </c>
      <c r="F1002" t="str">
        <f t="shared" si="67"/>
        <v>5_x5_3x_G_22b</v>
      </c>
      <c r="G1002" t="str">
        <f>IFERROR(INDEX(#REF!,MATCH('Kap5-6'!F1002,#REF!,0),2),"")</f>
        <v/>
      </c>
      <c r="H1002" s="97"/>
      <c r="I1002" s="97"/>
      <c r="J1002" s="49"/>
      <c r="K1002" s="97"/>
      <c r="L1002" s="10"/>
      <c r="M1002" s="241"/>
      <c r="N1002" s="11">
        <v>2</v>
      </c>
      <c r="O1002" s="11" t="s">
        <v>283</v>
      </c>
      <c r="P1002" s="11" t="s">
        <v>304</v>
      </c>
      <c r="Q1002" s="12" t="s">
        <v>1746</v>
      </c>
      <c r="R1002" s="12">
        <v>0.5</v>
      </c>
      <c r="S1002" s="9" t="s">
        <v>1747</v>
      </c>
      <c r="T1002" s="48"/>
    </row>
    <row r="1003" spans="1:20" ht="17" thickBot="1" x14ac:dyDescent="0.25">
      <c r="A1003">
        <f t="shared" si="64"/>
        <v>5</v>
      </c>
      <c r="B1003" t="s">
        <v>33</v>
      </c>
      <c r="C1003" t="s">
        <v>376</v>
      </c>
      <c r="D1003" t="str">
        <f t="shared" si="65"/>
        <v>22b</v>
      </c>
      <c r="E1003" t="str">
        <f t="shared" si="66"/>
        <v>Problemlösning</v>
      </c>
      <c r="F1003" t="str">
        <f t="shared" si="67"/>
        <v>5_x5_3x_G_22b</v>
      </c>
      <c r="G1003" t="str">
        <f>IFERROR(INDEX(#REF!,MATCH('Kap5-6'!F1003,#REF!,0),2),"")</f>
        <v/>
      </c>
      <c r="H1003" s="98"/>
      <c r="I1003" s="98"/>
      <c r="J1003" s="50"/>
      <c r="K1003" s="98"/>
      <c r="L1003" s="17"/>
      <c r="M1003" s="242"/>
      <c r="N1003" s="20">
        <v>3</v>
      </c>
      <c r="O1003" s="20" t="s">
        <v>281</v>
      </c>
      <c r="P1003" s="20" t="s">
        <v>303</v>
      </c>
      <c r="Q1003" s="22" t="s">
        <v>303</v>
      </c>
      <c r="R1003" s="22" t="s">
        <v>1748</v>
      </c>
      <c r="S1003" s="13" t="s">
        <v>1744</v>
      </c>
      <c r="T1003" s="48"/>
    </row>
    <row r="1004" spans="1:20" ht="33" thickBot="1" x14ac:dyDescent="0.25">
      <c r="A1004">
        <f t="shared" si="64"/>
        <v>5</v>
      </c>
      <c r="B1004" t="s">
        <v>33</v>
      </c>
      <c r="C1004" t="s">
        <v>376</v>
      </c>
      <c r="D1004" t="str">
        <f t="shared" si="65"/>
        <v>22c</v>
      </c>
      <c r="E1004" t="str">
        <f t="shared" si="66"/>
        <v>Problemlösning</v>
      </c>
      <c r="F1004" t="str">
        <f t="shared" si="67"/>
        <v>5_x5_3x_G_22c</v>
      </c>
      <c r="G1004" t="str">
        <f>IFERROR(INDEX(#REF!,MATCH('Kap5-6'!F1004,#REF!,0),2),"")</f>
        <v/>
      </c>
      <c r="H1004" s="32">
        <v>5</v>
      </c>
      <c r="I1004" s="32" t="s">
        <v>430</v>
      </c>
      <c r="J1004" s="47"/>
      <c r="K1004" s="32" t="s">
        <v>85</v>
      </c>
      <c r="L1004" s="43" t="s">
        <v>1256</v>
      </c>
      <c r="M1004" s="240"/>
      <c r="N1004" s="7">
        <v>1</v>
      </c>
      <c r="O1004" s="7" t="s">
        <v>283</v>
      </c>
      <c r="P1004" s="7" t="s">
        <v>304</v>
      </c>
      <c r="Q1004" s="8" t="s">
        <v>1637</v>
      </c>
      <c r="R1004" s="8" t="s">
        <v>1536</v>
      </c>
      <c r="S1004" s="23" t="s">
        <v>1745</v>
      </c>
      <c r="T1004" s="48"/>
    </row>
    <row r="1005" spans="1:20" ht="32" x14ac:dyDescent="0.2">
      <c r="A1005">
        <f t="shared" si="64"/>
        <v>5</v>
      </c>
      <c r="B1005" t="s">
        <v>33</v>
      </c>
      <c r="C1005" t="s">
        <v>376</v>
      </c>
      <c r="D1005" t="str">
        <f t="shared" si="65"/>
        <v>22c</v>
      </c>
      <c r="E1005" t="str">
        <f t="shared" si="66"/>
        <v>Problemlösning</v>
      </c>
      <c r="F1005" t="str">
        <f t="shared" si="67"/>
        <v>5_x5_3x_G_22c</v>
      </c>
      <c r="G1005" t="str">
        <f>IFERROR(INDEX(#REF!,MATCH('Kap5-6'!F1005,#REF!,0),2),"")</f>
        <v/>
      </c>
      <c r="H1005" s="97"/>
      <c r="I1005" s="97"/>
      <c r="J1005" s="49"/>
      <c r="K1005" s="97"/>
      <c r="L1005" s="10"/>
      <c r="M1005" s="241"/>
      <c r="N1005" s="11">
        <v>2</v>
      </c>
      <c r="O1005" s="11" t="s">
        <v>283</v>
      </c>
      <c r="P1005" s="11" t="s">
        <v>304</v>
      </c>
      <c r="Q1005" s="12" t="s">
        <v>1749</v>
      </c>
      <c r="R1005" s="12">
        <v>7.5</v>
      </c>
      <c r="S1005" s="9" t="s">
        <v>1750</v>
      </c>
      <c r="T1005" s="48"/>
    </row>
    <row r="1006" spans="1:20" ht="17" thickBot="1" x14ac:dyDescent="0.25">
      <c r="A1006">
        <f t="shared" si="64"/>
        <v>5</v>
      </c>
      <c r="B1006" t="s">
        <v>33</v>
      </c>
      <c r="C1006" t="s">
        <v>376</v>
      </c>
      <c r="D1006" t="str">
        <f t="shared" si="65"/>
        <v>22c</v>
      </c>
      <c r="E1006" t="str">
        <f t="shared" si="66"/>
        <v>Problemlösning</v>
      </c>
      <c r="F1006" t="str">
        <f t="shared" si="67"/>
        <v>5_x5_3x_G_22c</v>
      </c>
      <c r="G1006" t="str">
        <f>IFERROR(INDEX(#REF!,MATCH('Kap5-6'!F1006,#REF!,0),2),"")</f>
        <v/>
      </c>
      <c r="H1006" s="98"/>
      <c r="I1006" s="98"/>
      <c r="J1006" s="50"/>
      <c r="K1006" s="98"/>
      <c r="L1006" s="17"/>
      <c r="M1006" s="242"/>
      <c r="N1006" s="20">
        <v>3</v>
      </c>
      <c r="O1006" s="20" t="s">
        <v>281</v>
      </c>
      <c r="P1006" s="20" t="s">
        <v>303</v>
      </c>
      <c r="Q1006" s="22" t="s">
        <v>303</v>
      </c>
      <c r="R1006" s="22" t="s">
        <v>1751</v>
      </c>
      <c r="S1006" s="13" t="s">
        <v>1744</v>
      </c>
      <c r="T1006" s="48"/>
    </row>
    <row r="1007" spans="1:20" ht="33" thickBot="1" x14ac:dyDescent="0.25">
      <c r="A1007">
        <f t="shared" si="64"/>
        <v>5</v>
      </c>
      <c r="B1007" t="s">
        <v>33</v>
      </c>
      <c r="C1007" t="s">
        <v>376</v>
      </c>
      <c r="D1007" t="str">
        <f t="shared" si="65"/>
        <v>23a</v>
      </c>
      <c r="E1007" t="str">
        <f t="shared" si="66"/>
        <v>Problemlösning</v>
      </c>
      <c r="F1007" t="str">
        <f t="shared" si="67"/>
        <v>5_x5_3x_G_23a</v>
      </c>
      <c r="G1007" t="str">
        <f>IFERROR(INDEX(#REF!,MATCH('Kap5-6'!F1007,#REF!,0),2),"")</f>
        <v/>
      </c>
      <c r="H1007" s="32">
        <v>5</v>
      </c>
      <c r="I1007" s="32" t="s">
        <v>430</v>
      </c>
      <c r="J1007" s="47"/>
      <c r="K1007" s="32" t="s">
        <v>86</v>
      </c>
      <c r="L1007" s="43" t="s">
        <v>1256</v>
      </c>
      <c r="M1007" s="240"/>
      <c r="N1007" s="7">
        <v>1</v>
      </c>
      <c r="O1007" s="7" t="s">
        <v>283</v>
      </c>
      <c r="P1007" s="7" t="s">
        <v>304</v>
      </c>
      <c r="Q1007" s="8" t="s">
        <v>1651</v>
      </c>
      <c r="R1007" s="8" t="s">
        <v>1542</v>
      </c>
      <c r="S1007" s="23" t="s">
        <v>1752</v>
      </c>
      <c r="T1007" s="48"/>
    </row>
    <row r="1008" spans="1:20" ht="32" x14ac:dyDescent="0.2">
      <c r="A1008">
        <f t="shared" si="64"/>
        <v>5</v>
      </c>
      <c r="B1008" t="s">
        <v>33</v>
      </c>
      <c r="C1008" t="s">
        <v>376</v>
      </c>
      <c r="D1008" t="str">
        <f t="shared" si="65"/>
        <v>23a</v>
      </c>
      <c r="E1008" t="str">
        <f t="shared" si="66"/>
        <v>Problemlösning</v>
      </c>
      <c r="F1008" t="str">
        <f t="shared" si="67"/>
        <v>5_x5_3x_G_23a</v>
      </c>
      <c r="G1008" t="str">
        <f>IFERROR(INDEX(#REF!,MATCH('Kap5-6'!F1008,#REF!,0),2),"")</f>
        <v/>
      </c>
      <c r="H1008" s="97"/>
      <c r="I1008" s="97"/>
      <c r="J1008" s="49"/>
      <c r="K1008" s="97"/>
      <c r="L1008" s="10"/>
      <c r="M1008" s="241"/>
      <c r="N1008" s="11">
        <v>2</v>
      </c>
      <c r="O1008" s="11" t="s">
        <v>283</v>
      </c>
      <c r="P1008" s="11" t="s">
        <v>304</v>
      </c>
      <c r="Q1008" s="12" t="s">
        <v>1753</v>
      </c>
      <c r="R1008" s="12">
        <v>7.0000000000000001E-3</v>
      </c>
      <c r="S1008" s="9" t="s">
        <v>1754</v>
      </c>
      <c r="T1008" s="48"/>
    </row>
    <row r="1009" spans="1:20" ht="17" thickBot="1" x14ac:dyDescent="0.25">
      <c r="A1009">
        <f t="shared" si="64"/>
        <v>5</v>
      </c>
      <c r="B1009" t="s">
        <v>33</v>
      </c>
      <c r="C1009" t="s">
        <v>376</v>
      </c>
      <c r="D1009" t="str">
        <f t="shared" si="65"/>
        <v>23a</v>
      </c>
      <c r="E1009" t="str">
        <f t="shared" si="66"/>
        <v>Problemlösning</v>
      </c>
      <c r="F1009" t="str">
        <f t="shared" si="67"/>
        <v>5_x5_3x_G_23a</v>
      </c>
      <c r="G1009" t="str">
        <f>IFERROR(INDEX(#REF!,MATCH('Kap5-6'!F1009,#REF!,0),2),"")</f>
        <v/>
      </c>
      <c r="H1009" s="98"/>
      <c r="I1009" s="98"/>
      <c r="J1009" s="50"/>
      <c r="K1009" s="98"/>
      <c r="L1009" s="17"/>
      <c r="M1009" s="242"/>
      <c r="N1009" s="20">
        <v>3</v>
      </c>
      <c r="O1009" s="20" t="s">
        <v>281</v>
      </c>
      <c r="P1009" s="20" t="s">
        <v>303</v>
      </c>
      <c r="Q1009" s="22" t="s">
        <v>303</v>
      </c>
      <c r="R1009" s="22" t="s">
        <v>1655</v>
      </c>
      <c r="S1009" s="13" t="s">
        <v>1744</v>
      </c>
      <c r="T1009" s="48"/>
    </row>
    <row r="1010" spans="1:20" ht="32" x14ac:dyDescent="0.2">
      <c r="A1010">
        <f t="shared" si="64"/>
        <v>5</v>
      </c>
      <c r="B1010" t="s">
        <v>33</v>
      </c>
      <c r="C1010" t="s">
        <v>376</v>
      </c>
      <c r="D1010" t="str">
        <f t="shared" si="65"/>
        <v>23b</v>
      </c>
      <c r="E1010" t="str">
        <f t="shared" si="66"/>
        <v>Problemlösning</v>
      </c>
      <c r="F1010" t="str">
        <f t="shared" si="67"/>
        <v>5_x5_3x_G_23b</v>
      </c>
      <c r="G1010" t="str">
        <f>IFERROR(INDEX(#REF!,MATCH('Kap5-6'!F1010,#REF!,0),2),"")</f>
        <v/>
      </c>
      <c r="H1010" s="32">
        <v>5</v>
      </c>
      <c r="I1010" s="32" t="s">
        <v>430</v>
      </c>
      <c r="J1010" s="47"/>
      <c r="K1010" s="32" t="s">
        <v>87</v>
      </c>
      <c r="L1010" s="43" t="s">
        <v>1256</v>
      </c>
      <c r="M1010" s="240"/>
      <c r="N1010" s="11">
        <v>1</v>
      </c>
      <c r="O1010" s="11" t="s">
        <v>283</v>
      </c>
      <c r="P1010" s="11" t="s">
        <v>304</v>
      </c>
      <c r="Q1010" s="12" t="s">
        <v>1755</v>
      </c>
      <c r="R1010" s="12">
        <v>0.8</v>
      </c>
      <c r="S1010" s="9" t="s">
        <v>1756</v>
      </c>
      <c r="T1010" s="48"/>
    </row>
    <row r="1011" spans="1:20" ht="17" thickBot="1" x14ac:dyDescent="0.25">
      <c r="A1011">
        <f t="shared" si="64"/>
        <v>5</v>
      </c>
      <c r="B1011" t="s">
        <v>33</v>
      </c>
      <c r="C1011" t="s">
        <v>376</v>
      </c>
      <c r="D1011" t="str">
        <f t="shared" si="65"/>
        <v>23b</v>
      </c>
      <c r="E1011" t="str">
        <f t="shared" si="66"/>
        <v>Problemlösning</v>
      </c>
      <c r="F1011" t="str">
        <f t="shared" si="67"/>
        <v>5_x5_3x_G_23b</v>
      </c>
      <c r="G1011" t="str">
        <f>IFERROR(INDEX(#REF!,MATCH('Kap5-6'!F1011,#REF!,0),2),"")</f>
        <v/>
      </c>
      <c r="H1011" s="97"/>
      <c r="I1011" s="97"/>
      <c r="J1011" s="49"/>
      <c r="K1011" s="97"/>
      <c r="L1011" s="10"/>
      <c r="M1011" s="241"/>
      <c r="N1011" s="20">
        <v>2</v>
      </c>
      <c r="O1011" s="20" t="s">
        <v>281</v>
      </c>
      <c r="P1011" s="20" t="s">
        <v>303</v>
      </c>
      <c r="Q1011" s="22" t="s">
        <v>303</v>
      </c>
      <c r="R1011" s="22" t="s">
        <v>1757</v>
      </c>
      <c r="S1011" s="13" t="s">
        <v>1744</v>
      </c>
      <c r="T1011" s="48"/>
    </row>
    <row r="1012" spans="1:20" ht="17" thickBot="1" x14ac:dyDescent="0.25">
      <c r="A1012">
        <f t="shared" si="64"/>
        <v>5</v>
      </c>
      <c r="B1012" t="s">
        <v>33</v>
      </c>
      <c r="C1012" t="s">
        <v>376</v>
      </c>
      <c r="D1012" t="str">
        <f t="shared" si="65"/>
        <v>23b</v>
      </c>
      <c r="E1012" t="str">
        <f t="shared" si="66"/>
        <v>Problemlösning</v>
      </c>
      <c r="F1012" t="str">
        <f t="shared" si="67"/>
        <v>5_x5_3x_G_23b</v>
      </c>
      <c r="G1012" t="str">
        <f>IFERROR(INDEX(#REF!,MATCH('Kap5-6'!F1012,#REF!,0),2),"")</f>
        <v/>
      </c>
      <c r="H1012" s="98"/>
      <c r="I1012" s="98"/>
      <c r="J1012" s="50"/>
      <c r="K1012" s="98"/>
      <c r="L1012" s="17"/>
      <c r="M1012" s="242"/>
      <c r="N1012" s="20"/>
      <c r="O1012" s="20"/>
      <c r="P1012" s="20"/>
      <c r="Q1012" s="22"/>
      <c r="R1012" s="22"/>
      <c r="S1012" s="13"/>
      <c r="T1012" s="48"/>
    </row>
    <row r="1013" spans="1:20" ht="32" x14ac:dyDescent="0.2">
      <c r="A1013">
        <f t="shared" si="64"/>
        <v>5</v>
      </c>
      <c r="B1013" t="s">
        <v>33</v>
      </c>
      <c r="C1013" t="s">
        <v>376</v>
      </c>
      <c r="D1013" t="str">
        <f t="shared" si="65"/>
        <v>23c</v>
      </c>
      <c r="E1013" t="str">
        <f t="shared" si="66"/>
        <v>Problemlösning</v>
      </c>
      <c r="F1013" t="str">
        <f t="shared" si="67"/>
        <v>5_x5_3x_G_23c</v>
      </c>
      <c r="G1013" t="str">
        <f>IFERROR(INDEX(#REF!,MATCH('Kap5-6'!F1013,#REF!,0),2),"")</f>
        <v/>
      </c>
      <c r="H1013" s="32">
        <v>5</v>
      </c>
      <c r="I1013" s="32" t="s">
        <v>430</v>
      </c>
      <c r="J1013" s="47"/>
      <c r="K1013" s="32" t="s">
        <v>88</v>
      </c>
      <c r="L1013" s="43" t="s">
        <v>1256</v>
      </c>
      <c r="M1013" s="240"/>
      <c r="N1013" s="11">
        <v>1</v>
      </c>
      <c r="O1013" s="11" t="s">
        <v>283</v>
      </c>
      <c r="P1013" s="11" t="s">
        <v>304</v>
      </c>
      <c r="Q1013" s="12" t="s">
        <v>1758</v>
      </c>
      <c r="R1013" s="12">
        <v>5.9</v>
      </c>
      <c r="S1013" s="9" t="s">
        <v>1759</v>
      </c>
      <c r="T1013" s="48"/>
    </row>
    <row r="1014" spans="1:20" ht="17" thickBot="1" x14ac:dyDescent="0.25">
      <c r="A1014">
        <f t="shared" si="64"/>
        <v>5</v>
      </c>
      <c r="B1014" t="s">
        <v>33</v>
      </c>
      <c r="C1014" t="s">
        <v>376</v>
      </c>
      <c r="D1014" t="str">
        <f t="shared" si="65"/>
        <v>23c</v>
      </c>
      <c r="E1014" t="str">
        <f t="shared" si="66"/>
        <v>Problemlösning</v>
      </c>
      <c r="F1014" t="str">
        <f t="shared" si="67"/>
        <v>5_x5_3x_G_23c</v>
      </c>
      <c r="G1014" t="str">
        <f>IFERROR(INDEX(#REF!,MATCH('Kap5-6'!F1014,#REF!,0),2),"")</f>
        <v/>
      </c>
      <c r="H1014" s="97"/>
      <c r="I1014" s="97"/>
      <c r="J1014" s="49"/>
      <c r="K1014" s="97"/>
      <c r="L1014" s="10"/>
      <c r="M1014" s="241"/>
      <c r="N1014" s="20">
        <v>2</v>
      </c>
      <c r="O1014" s="20" t="s">
        <v>281</v>
      </c>
      <c r="P1014" s="20" t="s">
        <v>303</v>
      </c>
      <c r="Q1014" s="22" t="s">
        <v>303</v>
      </c>
      <c r="R1014" s="22" t="s">
        <v>1760</v>
      </c>
      <c r="S1014" s="13" t="s">
        <v>1744</v>
      </c>
      <c r="T1014" s="48"/>
    </row>
    <row r="1015" spans="1:20" ht="17" thickBot="1" x14ac:dyDescent="0.25">
      <c r="A1015">
        <f t="shared" si="64"/>
        <v>5</v>
      </c>
      <c r="B1015" t="s">
        <v>33</v>
      </c>
      <c r="C1015" t="s">
        <v>376</v>
      </c>
      <c r="D1015" t="str">
        <f t="shared" si="65"/>
        <v>23c</v>
      </c>
      <c r="E1015" t="str">
        <f t="shared" si="66"/>
        <v>Problemlösning</v>
      </c>
      <c r="F1015" t="str">
        <f t="shared" si="67"/>
        <v>5_x5_3x_G_23c</v>
      </c>
      <c r="G1015" t="str">
        <f>IFERROR(INDEX(#REF!,MATCH('Kap5-6'!F1015,#REF!,0),2),"")</f>
        <v/>
      </c>
      <c r="H1015" s="98"/>
      <c r="I1015" s="98"/>
      <c r="J1015" s="50"/>
      <c r="K1015" s="98"/>
      <c r="L1015" s="17"/>
      <c r="M1015" s="242"/>
      <c r="N1015" s="20"/>
      <c r="O1015" s="20"/>
      <c r="P1015" s="20"/>
      <c r="Q1015" s="22"/>
      <c r="R1015" s="22"/>
      <c r="S1015" s="13"/>
      <c r="T1015" s="48"/>
    </row>
    <row r="1016" spans="1:20" ht="97" thickBot="1" x14ac:dyDescent="0.25">
      <c r="A1016">
        <f t="shared" si="64"/>
        <v>5</v>
      </c>
      <c r="B1016" t="s">
        <v>33</v>
      </c>
      <c r="C1016" t="s">
        <v>376</v>
      </c>
      <c r="D1016">
        <f t="shared" si="65"/>
        <v>24</v>
      </c>
      <c r="E1016" t="str">
        <f t="shared" si="66"/>
        <v>Problemlösning</v>
      </c>
      <c r="F1016" t="str">
        <f t="shared" si="67"/>
        <v>5_x5_3x_G_24</v>
      </c>
      <c r="G1016" t="str">
        <f>IFERROR(INDEX(#REF!,MATCH('Kap5-6'!F1016,#REF!,0),2),"")</f>
        <v/>
      </c>
      <c r="H1016" s="32">
        <v>5</v>
      </c>
      <c r="I1016" s="32" t="s">
        <v>430</v>
      </c>
      <c r="J1016" s="47"/>
      <c r="K1016" s="32">
        <v>24</v>
      </c>
      <c r="L1016" s="43" t="s">
        <v>1256</v>
      </c>
      <c r="M1016" s="240" t="s">
        <v>1704</v>
      </c>
      <c r="N1016" s="7">
        <v>1</v>
      </c>
      <c r="O1016" s="7" t="s">
        <v>283</v>
      </c>
      <c r="P1016" s="7" t="s">
        <v>304</v>
      </c>
      <c r="Q1016" s="8" t="s">
        <v>1761</v>
      </c>
      <c r="R1016" s="8" t="s">
        <v>1762</v>
      </c>
      <c r="S1016" s="23" t="s">
        <v>1763</v>
      </c>
      <c r="T1016" s="48"/>
    </row>
    <row r="1017" spans="1:20" ht="32" x14ac:dyDescent="0.2">
      <c r="A1017">
        <f t="shared" si="64"/>
        <v>5</v>
      </c>
      <c r="B1017" t="s">
        <v>33</v>
      </c>
      <c r="C1017" t="s">
        <v>376</v>
      </c>
      <c r="D1017">
        <f t="shared" si="65"/>
        <v>24</v>
      </c>
      <c r="E1017" t="str">
        <f t="shared" si="66"/>
        <v>Problemlösning</v>
      </c>
      <c r="F1017" t="str">
        <f t="shared" si="67"/>
        <v>5_x5_3x_G_24</v>
      </c>
      <c r="G1017" t="str">
        <f>IFERROR(INDEX(#REF!,MATCH('Kap5-6'!F1017,#REF!,0),2),"")</f>
        <v/>
      </c>
      <c r="H1017" s="97"/>
      <c r="I1017" s="97"/>
      <c r="J1017" s="49"/>
      <c r="K1017" s="97"/>
      <c r="L1017" s="10"/>
      <c r="M1017" s="241"/>
      <c r="N1017" s="11">
        <v>2</v>
      </c>
      <c r="O1017" s="11" t="s">
        <v>283</v>
      </c>
      <c r="P1017" s="11"/>
      <c r="Q1017" s="12" t="s">
        <v>1704</v>
      </c>
      <c r="R1017" s="12"/>
      <c r="S1017" s="9" t="s">
        <v>1764</v>
      </c>
      <c r="T1017" s="48"/>
    </row>
    <row r="1018" spans="1:20" ht="17" thickBot="1" x14ac:dyDescent="0.25">
      <c r="A1018">
        <f t="shared" si="64"/>
        <v>5</v>
      </c>
      <c r="B1018" t="s">
        <v>33</v>
      </c>
      <c r="C1018" t="s">
        <v>376</v>
      </c>
      <c r="D1018">
        <f t="shared" si="65"/>
        <v>24</v>
      </c>
      <c r="E1018" t="str">
        <f t="shared" si="66"/>
        <v>Problemlösning</v>
      </c>
      <c r="F1018" t="str">
        <f t="shared" si="67"/>
        <v>5_x5_3x_G_24</v>
      </c>
      <c r="G1018" t="str">
        <f>IFERROR(INDEX(#REF!,MATCH('Kap5-6'!F1018,#REF!,0),2),"")</f>
        <v/>
      </c>
      <c r="H1018" s="98"/>
      <c r="I1018" s="98"/>
      <c r="J1018" s="50"/>
      <c r="K1018" s="98"/>
      <c r="L1018" s="17"/>
      <c r="M1018" s="242"/>
      <c r="N1018" s="20"/>
      <c r="O1018" s="20"/>
      <c r="P1018" s="20"/>
      <c r="Q1018" s="22"/>
      <c r="R1018" s="22"/>
      <c r="S1018" s="13"/>
      <c r="T1018" s="48"/>
    </row>
    <row r="1019" spans="1:20" ht="65" thickBot="1" x14ac:dyDescent="0.25">
      <c r="A1019">
        <f t="shared" si="64"/>
        <v>5</v>
      </c>
      <c r="B1019" t="s">
        <v>33</v>
      </c>
      <c r="C1019" t="s">
        <v>376</v>
      </c>
      <c r="D1019">
        <f t="shared" si="65"/>
        <v>25</v>
      </c>
      <c r="E1019" t="str">
        <f t="shared" si="66"/>
        <v>Problemlösning</v>
      </c>
      <c r="F1019" t="str">
        <f t="shared" si="67"/>
        <v>5_x5_3x_G_25</v>
      </c>
      <c r="G1019" t="str">
        <f>IFERROR(INDEX(#REF!,MATCH('Kap5-6'!F1019,#REF!,0),2),"")</f>
        <v/>
      </c>
      <c r="H1019" s="32">
        <v>5</v>
      </c>
      <c r="I1019" s="32" t="s">
        <v>430</v>
      </c>
      <c r="J1019" s="47"/>
      <c r="K1019" s="32">
        <v>25</v>
      </c>
      <c r="L1019" s="43" t="s">
        <v>1256</v>
      </c>
      <c r="M1019" s="240"/>
      <c r="N1019" s="7">
        <v>1</v>
      </c>
      <c r="O1019" s="7" t="s">
        <v>283</v>
      </c>
      <c r="P1019" s="7" t="s">
        <v>304</v>
      </c>
      <c r="Q1019" s="8" t="s">
        <v>1765</v>
      </c>
      <c r="R1019" s="8" t="s">
        <v>1766</v>
      </c>
      <c r="S1019" s="23" t="s">
        <v>1767</v>
      </c>
      <c r="T1019" s="48"/>
    </row>
    <row r="1020" spans="1:20" ht="32" x14ac:dyDescent="0.2">
      <c r="A1020">
        <f t="shared" si="64"/>
        <v>5</v>
      </c>
      <c r="B1020" t="s">
        <v>33</v>
      </c>
      <c r="C1020" t="s">
        <v>376</v>
      </c>
      <c r="D1020">
        <f t="shared" si="65"/>
        <v>25</v>
      </c>
      <c r="E1020" t="str">
        <f t="shared" si="66"/>
        <v>Problemlösning</v>
      </c>
      <c r="F1020" t="str">
        <f t="shared" si="67"/>
        <v>5_x5_3x_G_25</v>
      </c>
      <c r="G1020" t="str">
        <f>IFERROR(INDEX(#REF!,MATCH('Kap5-6'!F1020,#REF!,0),2),"")</f>
        <v/>
      </c>
      <c r="H1020" s="97"/>
      <c r="I1020" s="97"/>
      <c r="J1020" s="49"/>
      <c r="K1020" s="97"/>
      <c r="L1020" s="10"/>
      <c r="M1020" s="241"/>
      <c r="N1020" s="11">
        <v>2</v>
      </c>
      <c r="O1020" s="11" t="s">
        <v>283</v>
      </c>
      <c r="P1020" s="11" t="s">
        <v>304</v>
      </c>
      <c r="Q1020" s="12" t="s">
        <v>1768</v>
      </c>
      <c r="R1020" s="12" t="s">
        <v>442</v>
      </c>
      <c r="S1020" s="9" t="s">
        <v>1769</v>
      </c>
      <c r="T1020" s="48"/>
    </row>
    <row r="1021" spans="1:20" ht="17" thickBot="1" x14ac:dyDescent="0.25">
      <c r="A1021">
        <f t="shared" si="64"/>
        <v>5</v>
      </c>
      <c r="B1021" t="s">
        <v>33</v>
      </c>
      <c r="C1021" t="s">
        <v>376</v>
      </c>
      <c r="D1021">
        <f t="shared" si="65"/>
        <v>25</v>
      </c>
      <c r="E1021" t="str">
        <f t="shared" si="66"/>
        <v>Problemlösning</v>
      </c>
      <c r="F1021" t="str">
        <f t="shared" si="67"/>
        <v>5_x5_3x_G_25</v>
      </c>
      <c r="G1021" t="str">
        <f>IFERROR(INDEX(#REF!,MATCH('Kap5-6'!F1021,#REF!,0),2),"")</f>
        <v/>
      </c>
      <c r="H1021" s="98"/>
      <c r="I1021" s="98"/>
      <c r="J1021" s="50"/>
      <c r="K1021" s="98"/>
      <c r="L1021" s="17"/>
      <c r="M1021" s="242"/>
      <c r="N1021" s="20"/>
      <c r="O1021" s="20"/>
      <c r="P1021" s="20"/>
      <c r="Q1021" s="22"/>
      <c r="R1021" s="22"/>
      <c r="S1021" s="13"/>
      <c r="T1021" s="48"/>
    </row>
    <row r="1022" spans="1:20" ht="65" thickBot="1" x14ac:dyDescent="0.25">
      <c r="A1022">
        <f t="shared" si="64"/>
        <v>5</v>
      </c>
      <c r="B1022" t="s">
        <v>33</v>
      </c>
      <c r="C1022" t="s">
        <v>376</v>
      </c>
      <c r="D1022" t="str">
        <f t="shared" si="65"/>
        <v>26a</v>
      </c>
      <c r="E1022" t="str">
        <f t="shared" si="66"/>
        <v>Problemlösning</v>
      </c>
      <c r="F1022" t="str">
        <f t="shared" si="67"/>
        <v>5_x5_3x_G_26a</v>
      </c>
      <c r="G1022" t="str">
        <f>IFERROR(INDEX(#REF!,MATCH('Kap5-6'!F1022,#REF!,0),2),"")</f>
        <v/>
      </c>
      <c r="H1022" s="32">
        <v>5</v>
      </c>
      <c r="I1022" s="32" t="s">
        <v>430</v>
      </c>
      <c r="J1022" s="47"/>
      <c r="K1022" s="32" t="s">
        <v>92</v>
      </c>
      <c r="L1022" s="43" t="s">
        <v>1256</v>
      </c>
      <c r="M1022" s="240"/>
      <c r="N1022" s="7">
        <v>1</v>
      </c>
      <c r="O1022" s="7" t="s">
        <v>283</v>
      </c>
      <c r="P1022" s="7" t="s">
        <v>304</v>
      </c>
      <c r="Q1022" s="8" t="s">
        <v>1637</v>
      </c>
      <c r="R1022" s="8" t="s">
        <v>1536</v>
      </c>
      <c r="S1022" s="23" t="s">
        <v>1770</v>
      </c>
      <c r="T1022" s="48"/>
    </row>
    <row r="1023" spans="1:20" ht="32" x14ac:dyDescent="0.2">
      <c r="A1023">
        <f t="shared" si="64"/>
        <v>5</v>
      </c>
      <c r="B1023" t="s">
        <v>33</v>
      </c>
      <c r="C1023" t="s">
        <v>376</v>
      </c>
      <c r="D1023" t="str">
        <f t="shared" si="65"/>
        <v>26a</v>
      </c>
      <c r="E1023" t="str">
        <f t="shared" si="66"/>
        <v>Problemlösning</v>
      </c>
      <c r="F1023" t="str">
        <f t="shared" si="67"/>
        <v>5_x5_3x_G_26a</v>
      </c>
      <c r="G1023" t="str">
        <f>IFERROR(INDEX(#REF!,MATCH('Kap5-6'!F1023,#REF!,0),2),"")</f>
        <v/>
      </c>
      <c r="H1023" s="97"/>
      <c r="I1023" s="97"/>
      <c r="J1023" s="49"/>
      <c r="K1023" s="97"/>
      <c r="L1023" s="10"/>
      <c r="M1023" s="241"/>
      <c r="N1023" s="11">
        <v>2</v>
      </c>
      <c r="O1023" s="11" t="s">
        <v>283</v>
      </c>
      <c r="P1023" s="11" t="s">
        <v>304</v>
      </c>
      <c r="Q1023" s="12" t="s">
        <v>1771</v>
      </c>
      <c r="R1023" s="12">
        <v>50</v>
      </c>
      <c r="S1023" s="9" t="s">
        <v>1772</v>
      </c>
      <c r="T1023" s="48"/>
    </row>
    <row r="1024" spans="1:20" ht="17" thickBot="1" x14ac:dyDescent="0.25">
      <c r="A1024">
        <f t="shared" si="64"/>
        <v>5</v>
      </c>
      <c r="B1024" t="s">
        <v>33</v>
      </c>
      <c r="C1024" t="s">
        <v>376</v>
      </c>
      <c r="D1024" t="str">
        <f t="shared" si="65"/>
        <v>26a</v>
      </c>
      <c r="E1024" t="str">
        <f t="shared" si="66"/>
        <v>Problemlösning</v>
      </c>
      <c r="F1024" t="str">
        <f t="shared" si="67"/>
        <v>5_x5_3x_G_26a</v>
      </c>
      <c r="G1024" t="str">
        <f>IFERROR(INDEX(#REF!,MATCH('Kap5-6'!F1024,#REF!,0),2),"")</f>
        <v/>
      </c>
      <c r="H1024" s="98"/>
      <c r="I1024" s="98"/>
      <c r="J1024" s="50"/>
      <c r="K1024" s="98"/>
      <c r="L1024" s="17"/>
      <c r="M1024" s="242"/>
      <c r="N1024" s="20">
        <v>3</v>
      </c>
      <c r="O1024" s="20" t="s">
        <v>281</v>
      </c>
      <c r="P1024" s="20" t="s">
        <v>303</v>
      </c>
      <c r="Q1024" s="22" t="s">
        <v>303</v>
      </c>
      <c r="R1024" s="22" t="s">
        <v>1773</v>
      </c>
      <c r="S1024" s="13" t="s">
        <v>1774</v>
      </c>
      <c r="T1024" s="48"/>
    </row>
    <row r="1025" spans="1:20" ht="49" thickBot="1" x14ac:dyDescent="0.25">
      <c r="A1025">
        <f t="shared" si="64"/>
        <v>5</v>
      </c>
      <c r="B1025" t="s">
        <v>33</v>
      </c>
      <c r="C1025" t="s">
        <v>376</v>
      </c>
      <c r="D1025" t="str">
        <f t="shared" si="65"/>
        <v>26b</v>
      </c>
      <c r="E1025" t="str">
        <f t="shared" si="66"/>
        <v>Problemlösning</v>
      </c>
      <c r="F1025" t="str">
        <f t="shared" si="67"/>
        <v>5_x5_3x_G_26b</v>
      </c>
      <c r="G1025" t="str">
        <f>IFERROR(INDEX(#REF!,MATCH('Kap5-6'!F1025,#REF!,0),2),"")</f>
        <v/>
      </c>
      <c r="H1025" s="32">
        <v>5</v>
      </c>
      <c r="I1025" s="32" t="s">
        <v>430</v>
      </c>
      <c r="J1025" s="47"/>
      <c r="K1025" s="32" t="s">
        <v>93</v>
      </c>
      <c r="L1025" s="43" t="s">
        <v>1256</v>
      </c>
      <c r="M1025" s="240"/>
      <c r="N1025" s="7">
        <v>1</v>
      </c>
      <c r="O1025" s="7" t="s">
        <v>283</v>
      </c>
      <c r="P1025" s="7" t="s">
        <v>304</v>
      </c>
      <c r="Q1025" s="8" t="s">
        <v>1775</v>
      </c>
      <c r="R1025" s="8" t="s">
        <v>517</v>
      </c>
      <c r="S1025" s="23" t="s">
        <v>1776</v>
      </c>
      <c r="T1025" s="48"/>
    </row>
    <row r="1026" spans="1:20" ht="32" x14ac:dyDescent="0.2">
      <c r="A1026">
        <f t="shared" ref="A1026:A1089" si="68">IF(H1026="",A1025,H1026)</f>
        <v>5</v>
      </c>
      <c r="B1026" t="s">
        <v>33</v>
      </c>
      <c r="C1026" t="s">
        <v>376</v>
      </c>
      <c r="D1026" t="str">
        <f t="shared" ref="D1026:D1089" si="69">IF(K1026="",D1025,K1026)</f>
        <v>26b</v>
      </c>
      <c r="E1026" t="str">
        <f t="shared" ref="E1026:E1089" si="70">IF(L1026="",E1025,L1026)</f>
        <v>Problemlösning</v>
      </c>
      <c r="F1026" t="str">
        <f t="shared" si="67"/>
        <v>5_x5_3x_G_26b</v>
      </c>
      <c r="G1026" t="str">
        <f>IFERROR(INDEX(#REF!,MATCH('Kap5-6'!F1026,#REF!,0),2),"")</f>
        <v/>
      </c>
      <c r="H1026" s="97"/>
      <c r="I1026" s="97"/>
      <c r="J1026" s="49"/>
      <c r="K1026" s="97"/>
      <c r="L1026" s="10"/>
      <c r="M1026" s="241"/>
      <c r="N1026" s="11">
        <v>2</v>
      </c>
      <c r="O1026" s="11" t="s">
        <v>283</v>
      </c>
      <c r="P1026" s="11" t="s">
        <v>304</v>
      </c>
      <c r="Q1026" s="12" t="s">
        <v>1777</v>
      </c>
      <c r="R1026" s="12">
        <v>0.1</v>
      </c>
      <c r="S1026" s="9" t="s">
        <v>1778</v>
      </c>
      <c r="T1026" s="48"/>
    </row>
    <row r="1027" spans="1:20" x14ac:dyDescent="0.2">
      <c r="A1027">
        <f t="shared" si="68"/>
        <v>5</v>
      </c>
      <c r="B1027" t="s">
        <v>33</v>
      </c>
      <c r="C1027" t="s">
        <v>376</v>
      </c>
      <c r="D1027" t="str">
        <f t="shared" si="69"/>
        <v>26b</v>
      </c>
      <c r="E1027" t="str">
        <f t="shared" si="70"/>
        <v>Problemlösning</v>
      </c>
      <c r="F1027" t="str">
        <f t="shared" ref="F1027:F1090" si="71">A1027&amp;"_"&amp;C1027&amp;"_"&amp;B1027&amp;"_"&amp;D1027</f>
        <v>5_x5_3x_G_26b</v>
      </c>
      <c r="G1027" t="str">
        <f>IFERROR(INDEX(#REF!,MATCH('Kap5-6'!F1027,#REF!,0),2),"")</f>
        <v/>
      </c>
      <c r="H1027" s="97"/>
      <c r="I1027" s="97"/>
      <c r="J1027" s="49"/>
      <c r="K1027" s="97"/>
      <c r="L1027" s="10"/>
      <c r="M1027" s="241"/>
      <c r="N1027" s="14">
        <v>3</v>
      </c>
      <c r="O1027" s="14" t="s">
        <v>283</v>
      </c>
      <c r="P1027" s="14" t="s">
        <v>304</v>
      </c>
      <c r="Q1027" s="15" t="s">
        <v>1779</v>
      </c>
      <c r="R1027" s="15">
        <v>5</v>
      </c>
      <c r="S1027" s="13" t="s">
        <v>1780</v>
      </c>
      <c r="T1027" s="48"/>
    </row>
    <row r="1028" spans="1:20" ht="32" x14ac:dyDescent="0.2">
      <c r="A1028">
        <f t="shared" si="68"/>
        <v>5</v>
      </c>
      <c r="B1028" t="s">
        <v>33</v>
      </c>
      <c r="C1028" t="s">
        <v>376</v>
      </c>
      <c r="D1028" t="str">
        <f t="shared" si="69"/>
        <v>26b</v>
      </c>
      <c r="E1028" t="str">
        <f t="shared" si="70"/>
        <v>Problemlösning</v>
      </c>
      <c r="F1028" t="str">
        <f t="shared" si="71"/>
        <v>5_x5_3x_G_26b</v>
      </c>
      <c r="G1028" t="str">
        <f>IFERROR(INDEX(#REF!,MATCH('Kap5-6'!F1028,#REF!,0),2),"")</f>
        <v/>
      </c>
      <c r="H1028" s="97"/>
      <c r="I1028" s="97"/>
      <c r="J1028" s="49"/>
      <c r="K1028" s="97"/>
      <c r="L1028" s="10"/>
      <c r="M1028" s="241"/>
      <c r="N1028" s="14">
        <v>4</v>
      </c>
      <c r="O1028" s="14" t="s">
        <v>281</v>
      </c>
      <c r="P1028" s="14" t="s">
        <v>303</v>
      </c>
      <c r="Q1028" s="15" t="s">
        <v>303</v>
      </c>
      <c r="R1028" s="15" t="s">
        <v>1781</v>
      </c>
      <c r="S1028" s="25" t="s">
        <v>1782</v>
      </c>
      <c r="T1028" s="48"/>
    </row>
    <row r="1029" spans="1:20" x14ac:dyDescent="0.2">
      <c r="A1029">
        <f t="shared" si="68"/>
        <v>5</v>
      </c>
      <c r="B1029" t="s">
        <v>33</v>
      </c>
      <c r="C1029" t="s">
        <v>376</v>
      </c>
      <c r="D1029" t="str">
        <f t="shared" si="69"/>
        <v>26b</v>
      </c>
      <c r="E1029" t="str">
        <f t="shared" si="70"/>
        <v>Problemlösning</v>
      </c>
      <c r="F1029" t="str">
        <f t="shared" si="71"/>
        <v>5_x5_3x_G_26b</v>
      </c>
      <c r="G1029" t="str">
        <f>IFERROR(INDEX(#REF!,MATCH('Kap5-6'!F1029,#REF!,0),2),"")</f>
        <v/>
      </c>
      <c r="H1029" s="97"/>
      <c r="I1029" s="97"/>
      <c r="J1029" s="49"/>
      <c r="K1029" s="97"/>
      <c r="L1029" s="10"/>
      <c r="M1029" s="241"/>
      <c r="N1029" s="14">
        <v>5</v>
      </c>
      <c r="O1029" s="14" t="s">
        <v>281</v>
      </c>
      <c r="P1029" s="14" t="s">
        <v>303</v>
      </c>
      <c r="Q1029" s="15" t="s">
        <v>303</v>
      </c>
      <c r="R1029" s="15" t="s">
        <v>1783</v>
      </c>
      <c r="S1029" s="25" t="s">
        <v>1784</v>
      </c>
      <c r="T1029" s="48"/>
    </row>
    <row r="1030" spans="1:20" ht="48" x14ac:dyDescent="0.2">
      <c r="A1030">
        <f t="shared" si="68"/>
        <v>5</v>
      </c>
      <c r="B1030" t="s">
        <v>33</v>
      </c>
      <c r="C1030" t="s">
        <v>376</v>
      </c>
      <c r="D1030" t="str">
        <f t="shared" si="69"/>
        <v>26b</v>
      </c>
      <c r="E1030" t="str">
        <f t="shared" si="70"/>
        <v>Problemlösning</v>
      </c>
      <c r="F1030" t="str">
        <f t="shared" si="71"/>
        <v>5_x5_3x_G_26b</v>
      </c>
      <c r="G1030" t="str">
        <f>IFERROR(INDEX(#REF!,MATCH('Kap5-6'!F1030,#REF!,0),2),"")</f>
        <v/>
      </c>
      <c r="H1030" s="97"/>
      <c r="I1030" s="97"/>
      <c r="J1030" s="49"/>
      <c r="K1030" s="97"/>
      <c r="L1030" s="10"/>
      <c r="M1030" s="241"/>
      <c r="N1030" s="14">
        <v>6</v>
      </c>
      <c r="O1030" s="14" t="s">
        <v>281</v>
      </c>
      <c r="P1030" s="14" t="s">
        <v>303</v>
      </c>
      <c r="Q1030" s="15" t="s">
        <v>303</v>
      </c>
      <c r="R1030" s="15" t="s">
        <v>1785</v>
      </c>
      <c r="S1030" s="25" t="s">
        <v>1786</v>
      </c>
      <c r="T1030" s="48"/>
    </row>
    <row r="1031" spans="1:20" ht="48" x14ac:dyDescent="0.2">
      <c r="A1031">
        <f t="shared" si="68"/>
        <v>5</v>
      </c>
      <c r="B1031" t="s">
        <v>33</v>
      </c>
      <c r="C1031" t="s">
        <v>376</v>
      </c>
      <c r="D1031" t="str">
        <f t="shared" si="69"/>
        <v>26b</v>
      </c>
      <c r="E1031" t="str">
        <f t="shared" si="70"/>
        <v>Problemlösning</v>
      </c>
      <c r="F1031" t="str">
        <f t="shared" si="71"/>
        <v>5_x5_3x_G_26b</v>
      </c>
      <c r="G1031" t="str">
        <f>IFERROR(INDEX(#REF!,MATCH('Kap5-6'!F1031,#REF!,0),2),"")</f>
        <v/>
      </c>
      <c r="H1031" s="97"/>
      <c r="I1031" s="97"/>
      <c r="J1031" s="49"/>
      <c r="K1031" s="97"/>
      <c r="L1031" s="10"/>
      <c r="M1031" s="241"/>
      <c r="N1031" s="14">
        <v>7</v>
      </c>
      <c r="O1031" s="14" t="s">
        <v>281</v>
      </c>
      <c r="P1031" s="14" t="s">
        <v>303</v>
      </c>
      <c r="Q1031" s="15" t="s">
        <v>303</v>
      </c>
      <c r="R1031" s="15" t="s">
        <v>1787</v>
      </c>
      <c r="S1031" s="25" t="s">
        <v>1788</v>
      </c>
      <c r="T1031" s="48"/>
    </row>
    <row r="1032" spans="1:20" x14ac:dyDescent="0.2">
      <c r="A1032">
        <f t="shared" si="68"/>
        <v>5</v>
      </c>
      <c r="B1032" t="s">
        <v>33</v>
      </c>
      <c r="C1032" t="s">
        <v>376</v>
      </c>
      <c r="D1032" t="str">
        <f t="shared" si="69"/>
        <v>26b</v>
      </c>
      <c r="E1032" t="str">
        <f t="shared" si="70"/>
        <v>Problemlösning</v>
      </c>
      <c r="F1032" t="str">
        <f t="shared" si="71"/>
        <v>5_x5_3x_G_26b</v>
      </c>
      <c r="G1032" t="str">
        <f>IFERROR(INDEX(#REF!,MATCH('Kap5-6'!F1032,#REF!,0),2),"")</f>
        <v/>
      </c>
      <c r="H1032" s="97"/>
      <c r="I1032" s="97"/>
      <c r="J1032" s="49"/>
      <c r="K1032" s="97"/>
      <c r="L1032" s="10"/>
      <c r="M1032" s="241"/>
      <c r="N1032" s="14">
        <v>8</v>
      </c>
      <c r="O1032" s="14" t="s">
        <v>281</v>
      </c>
      <c r="P1032" s="14" t="s">
        <v>303</v>
      </c>
      <c r="Q1032" s="15" t="s">
        <v>303</v>
      </c>
      <c r="R1032" s="15" t="s">
        <v>1789</v>
      </c>
      <c r="S1032" s="25" t="s">
        <v>1790</v>
      </c>
      <c r="T1032" s="48"/>
    </row>
    <row r="1033" spans="1:20" ht="17" thickBot="1" x14ac:dyDescent="0.25">
      <c r="A1033">
        <f t="shared" si="68"/>
        <v>5</v>
      </c>
      <c r="B1033" t="s">
        <v>33</v>
      </c>
      <c r="C1033" t="s">
        <v>376</v>
      </c>
      <c r="D1033" t="str">
        <f t="shared" si="69"/>
        <v>26b</v>
      </c>
      <c r="E1033" t="str">
        <f t="shared" si="70"/>
        <v>Problemlösning</v>
      </c>
      <c r="F1033" t="str">
        <f t="shared" si="71"/>
        <v>5_x5_3x_G_26b</v>
      </c>
      <c r="G1033" t="str">
        <f>IFERROR(INDEX(#REF!,MATCH('Kap5-6'!F1033,#REF!,0),2),"")</f>
        <v/>
      </c>
      <c r="H1033" s="98"/>
      <c r="I1033" s="98"/>
      <c r="J1033" s="50"/>
      <c r="K1033" s="98"/>
      <c r="L1033" s="17"/>
      <c r="M1033" s="242"/>
      <c r="N1033" s="20"/>
      <c r="O1033" s="20"/>
      <c r="P1033" s="20"/>
      <c r="Q1033" s="22"/>
      <c r="R1033" s="22"/>
      <c r="S1033" s="13"/>
      <c r="T1033" s="48"/>
    </row>
    <row r="1034" spans="1:20" ht="113" thickBot="1" x14ac:dyDescent="0.25">
      <c r="A1034">
        <f t="shared" si="68"/>
        <v>5</v>
      </c>
      <c r="B1034" t="s">
        <v>33</v>
      </c>
      <c r="C1034" t="s">
        <v>376</v>
      </c>
      <c r="D1034" t="str">
        <f t="shared" si="69"/>
        <v>27a</v>
      </c>
      <c r="E1034" t="str">
        <f t="shared" si="70"/>
        <v>Definiera</v>
      </c>
      <c r="F1034" t="str">
        <f t="shared" si="71"/>
        <v>5_x5_3x_G_27a</v>
      </c>
      <c r="G1034" t="str">
        <f>IFERROR(INDEX(#REF!,MATCH('Kap5-6'!F1034,#REF!,0),2),"")</f>
        <v/>
      </c>
      <c r="H1034" s="32">
        <v>5</v>
      </c>
      <c r="I1034" s="32" t="s">
        <v>430</v>
      </c>
      <c r="J1034" s="47"/>
      <c r="K1034" s="32" t="s">
        <v>181</v>
      </c>
      <c r="L1034" s="43" t="s">
        <v>443</v>
      </c>
      <c r="M1034" s="240"/>
      <c r="N1034" s="7">
        <v>1</v>
      </c>
      <c r="O1034" s="7" t="s">
        <v>283</v>
      </c>
      <c r="P1034" s="7" t="s">
        <v>304</v>
      </c>
      <c r="Q1034" s="8" t="s">
        <v>1791</v>
      </c>
      <c r="R1034" s="8" t="s">
        <v>1792</v>
      </c>
      <c r="S1034" s="23" t="s">
        <v>1793</v>
      </c>
      <c r="T1034" s="48"/>
    </row>
    <row r="1035" spans="1:20" ht="80" x14ac:dyDescent="0.2">
      <c r="A1035">
        <f t="shared" si="68"/>
        <v>5</v>
      </c>
      <c r="B1035" t="s">
        <v>33</v>
      </c>
      <c r="C1035" t="s">
        <v>376</v>
      </c>
      <c r="D1035" t="str">
        <f t="shared" si="69"/>
        <v>27a</v>
      </c>
      <c r="E1035" t="str">
        <f t="shared" si="70"/>
        <v>Definiera</v>
      </c>
      <c r="F1035" t="str">
        <f t="shared" si="71"/>
        <v>5_x5_3x_G_27a</v>
      </c>
      <c r="G1035" t="str">
        <f>IFERROR(INDEX(#REF!,MATCH('Kap5-6'!F1035,#REF!,0),2),"")</f>
        <v/>
      </c>
      <c r="H1035" s="97"/>
      <c r="I1035" s="97"/>
      <c r="J1035" s="49"/>
      <c r="K1035" s="97"/>
      <c r="L1035" s="10"/>
      <c r="M1035" s="241"/>
      <c r="N1035" s="11">
        <v>2</v>
      </c>
      <c r="O1035" s="11" t="s">
        <v>283</v>
      </c>
      <c r="P1035" s="11" t="s">
        <v>304</v>
      </c>
      <c r="Q1035" s="12" t="s">
        <v>1794</v>
      </c>
      <c r="R1035" s="12" t="s">
        <v>1795</v>
      </c>
      <c r="S1035" s="9" t="s">
        <v>1796</v>
      </c>
      <c r="T1035" s="48"/>
    </row>
    <row r="1036" spans="1:20" ht="17" thickBot="1" x14ac:dyDescent="0.25">
      <c r="A1036">
        <f t="shared" si="68"/>
        <v>5</v>
      </c>
      <c r="B1036" t="s">
        <v>33</v>
      </c>
      <c r="C1036" t="s">
        <v>376</v>
      </c>
      <c r="D1036" t="str">
        <f t="shared" si="69"/>
        <v>27a</v>
      </c>
      <c r="E1036" t="str">
        <f t="shared" si="70"/>
        <v>Definiera</v>
      </c>
      <c r="F1036" t="str">
        <f t="shared" si="71"/>
        <v>5_x5_3x_G_27a</v>
      </c>
      <c r="G1036" t="str">
        <f>IFERROR(INDEX(#REF!,MATCH('Kap5-6'!F1036,#REF!,0),2),"")</f>
        <v/>
      </c>
      <c r="H1036" s="98"/>
      <c r="I1036" s="98"/>
      <c r="J1036" s="50"/>
      <c r="K1036" s="98"/>
      <c r="L1036" s="17"/>
      <c r="M1036" s="242"/>
      <c r="N1036" s="20"/>
      <c r="O1036" s="20"/>
      <c r="P1036" s="20"/>
      <c r="Q1036" s="22"/>
      <c r="R1036" s="22"/>
      <c r="S1036" s="13"/>
      <c r="T1036" s="48"/>
    </row>
    <row r="1037" spans="1:20" ht="49" thickBot="1" x14ac:dyDescent="0.25">
      <c r="A1037">
        <f t="shared" si="68"/>
        <v>5</v>
      </c>
      <c r="B1037" t="s">
        <v>33</v>
      </c>
      <c r="C1037" t="s">
        <v>376</v>
      </c>
      <c r="D1037" t="str">
        <f t="shared" si="69"/>
        <v>27b</v>
      </c>
      <c r="E1037" t="str">
        <f t="shared" si="70"/>
        <v>Definiera</v>
      </c>
      <c r="F1037" t="str">
        <f t="shared" si="71"/>
        <v>5_x5_3x_G_27b</v>
      </c>
      <c r="G1037" t="str">
        <f>IFERROR(INDEX(#REF!,MATCH('Kap5-6'!F1037,#REF!,0),2),"")</f>
        <v/>
      </c>
      <c r="H1037" s="32">
        <v>5</v>
      </c>
      <c r="I1037" s="32" t="s">
        <v>430</v>
      </c>
      <c r="J1037" s="47"/>
      <c r="K1037" s="32" t="s">
        <v>182</v>
      </c>
      <c r="L1037" s="43" t="s">
        <v>443</v>
      </c>
      <c r="M1037" s="240"/>
      <c r="N1037" s="7">
        <v>1</v>
      </c>
      <c r="O1037" s="7" t="s">
        <v>283</v>
      </c>
      <c r="P1037" s="7" t="s">
        <v>304</v>
      </c>
      <c r="Q1037" s="8" t="s">
        <v>1797</v>
      </c>
      <c r="R1037" s="8" t="s">
        <v>1798</v>
      </c>
      <c r="S1037" s="23" t="s">
        <v>1799</v>
      </c>
      <c r="T1037" s="48"/>
    </row>
    <row r="1038" spans="1:20" x14ac:dyDescent="0.2">
      <c r="A1038">
        <f t="shared" si="68"/>
        <v>5</v>
      </c>
      <c r="B1038" t="s">
        <v>33</v>
      </c>
      <c r="C1038" t="s">
        <v>376</v>
      </c>
      <c r="D1038" t="str">
        <f t="shared" si="69"/>
        <v>27b</v>
      </c>
      <c r="E1038" t="str">
        <f t="shared" si="70"/>
        <v>Definiera</v>
      </c>
      <c r="F1038" t="str">
        <f t="shared" si="71"/>
        <v>5_x5_3x_G_27b</v>
      </c>
      <c r="G1038" t="str">
        <f>IFERROR(INDEX(#REF!,MATCH('Kap5-6'!F1038,#REF!,0),2),"")</f>
        <v/>
      </c>
      <c r="H1038" s="97"/>
      <c r="I1038" s="97"/>
      <c r="J1038" s="49"/>
      <c r="K1038" s="97"/>
      <c r="L1038" s="10"/>
      <c r="M1038" s="241"/>
      <c r="N1038" s="11"/>
      <c r="O1038" s="11"/>
      <c r="P1038" s="11"/>
      <c r="Q1038" s="12"/>
      <c r="R1038" s="12"/>
      <c r="S1038" s="9"/>
      <c r="T1038" s="48"/>
    </row>
    <row r="1039" spans="1:20" ht="17" thickBot="1" x14ac:dyDescent="0.25">
      <c r="A1039">
        <f t="shared" si="68"/>
        <v>5</v>
      </c>
      <c r="B1039" t="s">
        <v>33</v>
      </c>
      <c r="C1039" t="s">
        <v>376</v>
      </c>
      <c r="D1039" t="str">
        <f t="shared" si="69"/>
        <v>27b</v>
      </c>
      <c r="E1039" t="str">
        <f t="shared" si="70"/>
        <v>Definiera</v>
      </c>
      <c r="F1039" t="str">
        <f t="shared" si="71"/>
        <v>5_x5_3x_G_27b</v>
      </c>
      <c r="G1039" t="str">
        <f>IFERROR(INDEX(#REF!,MATCH('Kap5-6'!F1039,#REF!,0),2),"")</f>
        <v/>
      </c>
      <c r="H1039" s="98"/>
      <c r="I1039" s="98"/>
      <c r="J1039" s="50"/>
      <c r="K1039" s="98"/>
      <c r="L1039" s="17"/>
      <c r="M1039" s="242"/>
      <c r="N1039" s="20"/>
      <c r="O1039" s="20"/>
      <c r="P1039" s="20"/>
      <c r="Q1039" s="22"/>
      <c r="R1039" s="22"/>
      <c r="S1039" s="13"/>
      <c r="T1039" s="48"/>
    </row>
    <row r="1040" spans="1:20" ht="33" thickBot="1" x14ac:dyDescent="0.25">
      <c r="A1040">
        <f t="shared" si="68"/>
        <v>5</v>
      </c>
      <c r="B1040" t="s">
        <v>33</v>
      </c>
      <c r="C1040" t="s">
        <v>376</v>
      </c>
      <c r="D1040" t="str">
        <f t="shared" si="69"/>
        <v>27c</v>
      </c>
      <c r="E1040" t="str">
        <f t="shared" si="70"/>
        <v>Definiera</v>
      </c>
      <c r="F1040" t="str">
        <f t="shared" si="71"/>
        <v>5_x5_3x_G_27c</v>
      </c>
      <c r="G1040" t="str">
        <f>IFERROR(INDEX(#REF!,MATCH('Kap5-6'!F1040,#REF!,0),2),"")</f>
        <v/>
      </c>
      <c r="H1040" s="32">
        <v>5</v>
      </c>
      <c r="I1040" s="32" t="s">
        <v>430</v>
      </c>
      <c r="J1040" s="47"/>
      <c r="K1040" s="32" t="s">
        <v>183</v>
      </c>
      <c r="L1040" s="43" t="s">
        <v>443</v>
      </c>
      <c r="M1040" s="240"/>
      <c r="N1040" s="7">
        <v>1</v>
      </c>
      <c r="O1040" s="7" t="s">
        <v>283</v>
      </c>
      <c r="P1040" s="7" t="s">
        <v>304</v>
      </c>
      <c r="Q1040" s="8" t="s">
        <v>1800</v>
      </c>
      <c r="R1040" s="8" t="s">
        <v>248</v>
      </c>
      <c r="S1040" s="23" t="s">
        <v>1801</v>
      </c>
      <c r="T1040" s="48"/>
    </row>
    <row r="1041" spans="1:20" x14ac:dyDescent="0.2">
      <c r="A1041">
        <f t="shared" si="68"/>
        <v>5</v>
      </c>
      <c r="B1041" t="s">
        <v>33</v>
      </c>
      <c r="C1041" t="s">
        <v>376</v>
      </c>
      <c r="D1041" t="str">
        <f t="shared" si="69"/>
        <v>27c</v>
      </c>
      <c r="E1041" t="str">
        <f t="shared" si="70"/>
        <v>Definiera</v>
      </c>
      <c r="F1041" t="str">
        <f t="shared" si="71"/>
        <v>5_x5_3x_G_27c</v>
      </c>
      <c r="G1041" t="str">
        <f>IFERROR(INDEX(#REF!,MATCH('Kap5-6'!F1041,#REF!,0),2),"")</f>
        <v/>
      </c>
      <c r="H1041" s="97"/>
      <c r="I1041" s="97"/>
      <c r="J1041" s="49"/>
      <c r="K1041" s="97"/>
      <c r="L1041" s="10"/>
      <c r="M1041" s="241"/>
      <c r="N1041" s="11"/>
      <c r="O1041" s="11"/>
      <c r="P1041" s="11"/>
      <c r="Q1041" s="12"/>
      <c r="R1041" s="12"/>
      <c r="S1041" s="9"/>
      <c r="T1041" s="48"/>
    </row>
    <row r="1042" spans="1:20" ht="17" thickBot="1" x14ac:dyDescent="0.25">
      <c r="A1042">
        <f t="shared" si="68"/>
        <v>5</v>
      </c>
      <c r="B1042" t="s">
        <v>33</v>
      </c>
      <c r="C1042" t="s">
        <v>376</v>
      </c>
      <c r="D1042" t="str">
        <f t="shared" si="69"/>
        <v>27c</v>
      </c>
      <c r="E1042" t="str">
        <f t="shared" si="70"/>
        <v>Definiera</v>
      </c>
      <c r="F1042" t="str">
        <f t="shared" si="71"/>
        <v>5_x5_3x_G_27c</v>
      </c>
      <c r="G1042" t="str">
        <f>IFERROR(INDEX(#REF!,MATCH('Kap5-6'!F1042,#REF!,0),2),"")</f>
        <v/>
      </c>
      <c r="H1042" s="98"/>
      <c r="I1042" s="98"/>
      <c r="J1042" s="50"/>
      <c r="K1042" s="98"/>
      <c r="L1042" s="17"/>
      <c r="M1042" s="242"/>
      <c r="N1042" s="20"/>
      <c r="O1042" s="20"/>
      <c r="P1042" s="20"/>
      <c r="Q1042" s="22"/>
      <c r="R1042" s="22"/>
      <c r="S1042" s="13"/>
      <c r="T1042" s="48"/>
    </row>
    <row r="1043" spans="1:20" ht="49" thickBot="1" x14ac:dyDescent="0.25">
      <c r="A1043">
        <f t="shared" si="68"/>
        <v>5</v>
      </c>
      <c r="B1043" t="s">
        <v>33</v>
      </c>
      <c r="C1043" t="s">
        <v>376</v>
      </c>
      <c r="D1043" t="str">
        <f t="shared" si="69"/>
        <v>27d</v>
      </c>
      <c r="E1043" t="str">
        <f t="shared" si="70"/>
        <v>Definiera</v>
      </c>
      <c r="F1043" t="str">
        <f t="shared" si="71"/>
        <v>5_x5_3x_G_27d</v>
      </c>
      <c r="G1043" t="str">
        <f>IFERROR(INDEX(#REF!,MATCH('Kap5-6'!F1043,#REF!,0),2),"")</f>
        <v/>
      </c>
      <c r="H1043" s="32">
        <v>5</v>
      </c>
      <c r="I1043" s="32" t="s">
        <v>430</v>
      </c>
      <c r="J1043" s="47"/>
      <c r="K1043" s="32" t="s">
        <v>222</v>
      </c>
      <c r="L1043" s="43" t="s">
        <v>443</v>
      </c>
      <c r="M1043" s="240"/>
      <c r="N1043" s="7">
        <v>1</v>
      </c>
      <c r="O1043" s="7" t="s">
        <v>283</v>
      </c>
      <c r="P1043" s="7" t="s">
        <v>304</v>
      </c>
      <c r="Q1043" s="8" t="s">
        <v>1802</v>
      </c>
      <c r="R1043" s="8" t="s">
        <v>1803</v>
      </c>
      <c r="S1043" s="23" t="s">
        <v>1804</v>
      </c>
      <c r="T1043" s="48"/>
    </row>
    <row r="1044" spans="1:20" x14ac:dyDescent="0.2">
      <c r="A1044">
        <f t="shared" si="68"/>
        <v>5</v>
      </c>
      <c r="B1044" t="s">
        <v>33</v>
      </c>
      <c r="C1044" t="s">
        <v>376</v>
      </c>
      <c r="D1044" t="str">
        <f t="shared" si="69"/>
        <v>27d</v>
      </c>
      <c r="E1044" t="str">
        <f t="shared" si="70"/>
        <v>Definiera</v>
      </c>
      <c r="F1044" t="str">
        <f t="shared" si="71"/>
        <v>5_x5_3x_G_27d</v>
      </c>
      <c r="G1044" t="str">
        <f>IFERROR(INDEX(#REF!,MATCH('Kap5-6'!F1044,#REF!,0),2),"")</f>
        <v/>
      </c>
      <c r="H1044" s="97"/>
      <c r="I1044" s="97"/>
      <c r="J1044" s="49"/>
      <c r="K1044" s="97"/>
      <c r="L1044" s="10"/>
      <c r="M1044" s="241"/>
      <c r="N1044" s="11"/>
      <c r="O1044" s="11"/>
      <c r="P1044" s="11"/>
      <c r="Q1044" s="12"/>
      <c r="R1044" s="12"/>
      <c r="S1044" s="9"/>
      <c r="T1044" s="48"/>
    </row>
    <row r="1045" spans="1:20" ht="17" thickBot="1" x14ac:dyDescent="0.25">
      <c r="A1045">
        <f t="shared" si="68"/>
        <v>5</v>
      </c>
      <c r="B1045" t="s">
        <v>33</v>
      </c>
      <c r="C1045" t="s">
        <v>376</v>
      </c>
      <c r="D1045" t="str">
        <f t="shared" si="69"/>
        <v>27d</v>
      </c>
      <c r="E1045" t="str">
        <f t="shared" si="70"/>
        <v>Definiera</v>
      </c>
      <c r="F1045" t="str">
        <f t="shared" si="71"/>
        <v>5_x5_3x_G_27d</v>
      </c>
      <c r="G1045" t="str">
        <f>IFERROR(INDEX(#REF!,MATCH('Kap5-6'!F1045,#REF!,0),2),"")</f>
        <v/>
      </c>
      <c r="H1045" s="98"/>
      <c r="I1045" s="98"/>
      <c r="J1045" s="50"/>
      <c r="K1045" s="98"/>
      <c r="L1045" s="17"/>
      <c r="M1045" s="242"/>
      <c r="N1045" s="20"/>
      <c r="O1045" s="20"/>
      <c r="P1045" s="20"/>
      <c r="Q1045" s="22"/>
      <c r="R1045" s="22"/>
      <c r="S1045" s="13"/>
      <c r="T1045" s="48"/>
    </row>
    <row r="1046" spans="1:20" ht="49" thickBot="1" x14ac:dyDescent="0.25">
      <c r="A1046">
        <f t="shared" si="68"/>
        <v>5</v>
      </c>
      <c r="B1046" t="s">
        <v>33</v>
      </c>
      <c r="C1046" t="s">
        <v>376</v>
      </c>
      <c r="D1046" t="str">
        <f t="shared" si="69"/>
        <v>28a</v>
      </c>
      <c r="E1046" t="str">
        <f t="shared" si="70"/>
        <v>Problemlösning</v>
      </c>
      <c r="F1046" t="str">
        <f t="shared" si="71"/>
        <v>5_x5_3x_G_28a</v>
      </c>
      <c r="G1046" t="str">
        <f>IFERROR(INDEX(#REF!,MATCH('Kap5-6'!F1046,#REF!,0),2),"")</f>
        <v/>
      </c>
      <c r="H1046" s="32">
        <v>5</v>
      </c>
      <c r="I1046" s="32" t="s">
        <v>430</v>
      </c>
      <c r="J1046" s="47"/>
      <c r="K1046" s="32" t="s">
        <v>184</v>
      </c>
      <c r="L1046" s="43" t="s">
        <v>1256</v>
      </c>
      <c r="M1046" s="240"/>
      <c r="N1046" s="7">
        <v>1</v>
      </c>
      <c r="O1046" s="7" t="s">
        <v>283</v>
      </c>
      <c r="P1046" s="7" t="s">
        <v>304</v>
      </c>
      <c r="Q1046" s="8" t="s">
        <v>1805</v>
      </c>
      <c r="R1046" s="8" t="s">
        <v>1795</v>
      </c>
      <c r="S1046" s="23" t="s">
        <v>1806</v>
      </c>
      <c r="T1046" s="48"/>
    </row>
    <row r="1047" spans="1:20" ht="17" thickBot="1" x14ac:dyDescent="0.25">
      <c r="A1047">
        <f t="shared" si="68"/>
        <v>5</v>
      </c>
      <c r="B1047" t="s">
        <v>33</v>
      </c>
      <c r="C1047" t="s">
        <v>376</v>
      </c>
      <c r="D1047" t="str">
        <f t="shared" si="69"/>
        <v>28a</v>
      </c>
      <c r="E1047" t="str">
        <f t="shared" si="70"/>
        <v>Problemlösning</v>
      </c>
      <c r="F1047" t="str">
        <f t="shared" si="71"/>
        <v>5_x5_3x_G_28a</v>
      </c>
      <c r="G1047" t="str">
        <f>IFERROR(INDEX(#REF!,MATCH('Kap5-6'!F1047,#REF!,0),2),"")</f>
        <v/>
      </c>
      <c r="H1047" s="97"/>
      <c r="I1047" s="97"/>
      <c r="J1047" s="49"/>
      <c r="K1047" s="97"/>
      <c r="L1047" s="10"/>
      <c r="M1047" s="241"/>
      <c r="N1047" s="11">
        <v>2</v>
      </c>
      <c r="O1047" s="11" t="s">
        <v>283</v>
      </c>
      <c r="P1047" s="11" t="s">
        <v>304</v>
      </c>
      <c r="Q1047" s="12" t="s">
        <v>1807</v>
      </c>
      <c r="R1047" s="12">
        <v>1000</v>
      </c>
      <c r="S1047" s="9" t="s">
        <v>1808</v>
      </c>
      <c r="T1047" s="48"/>
    </row>
    <row r="1048" spans="1:20" ht="48" x14ac:dyDescent="0.2">
      <c r="A1048">
        <f t="shared" si="68"/>
        <v>5</v>
      </c>
      <c r="B1048" t="s">
        <v>33</v>
      </c>
      <c r="C1048" t="s">
        <v>376</v>
      </c>
      <c r="D1048" t="str">
        <f t="shared" si="69"/>
        <v>28a</v>
      </c>
      <c r="E1048" t="str">
        <f t="shared" si="70"/>
        <v>Problemlösning</v>
      </c>
      <c r="F1048" t="str">
        <f t="shared" si="71"/>
        <v>5_x5_3x_G_28a</v>
      </c>
      <c r="G1048" t="str">
        <f>IFERROR(INDEX(#REF!,MATCH('Kap5-6'!F1048,#REF!,0),2),"")</f>
        <v/>
      </c>
      <c r="H1048" s="97"/>
      <c r="I1048" s="97"/>
      <c r="J1048" s="49"/>
      <c r="K1048" s="97"/>
      <c r="L1048" s="10"/>
      <c r="M1048" s="241"/>
      <c r="N1048" s="14">
        <v>3</v>
      </c>
      <c r="O1048" s="14" t="s">
        <v>281</v>
      </c>
      <c r="P1048" s="14" t="s">
        <v>303</v>
      </c>
      <c r="Q1048" s="8" t="s">
        <v>303</v>
      </c>
      <c r="R1048" s="15" t="s">
        <v>1809</v>
      </c>
      <c r="S1048" s="25" t="s">
        <v>1810</v>
      </c>
      <c r="T1048" s="48"/>
    </row>
    <row r="1049" spans="1:20" ht="48" x14ac:dyDescent="0.2">
      <c r="A1049">
        <f t="shared" si="68"/>
        <v>5</v>
      </c>
      <c r="B1049" t="s">
        <v>33</v>
      </c>
      <c r="C1049" t="s">
        <v>376</v>
      </c>
      <c r="D1049" t="str">
        <f t="shared" si="69"/>
        <v>28a</v>
      </c>
      <c r="E1049" t="str">
        <f t="shared" si="70"/>
        <v>Problemlösning</v>
      </c>
      <c r="F1049" t="str">
        <f t="shared" si="71"/>
        <v>5_x5_3x_G_28a</v>
      </c>
      <c r="G1049" t="str">
        <f>IFERROR(INDEX(#REF!,MATCH('Kap5-6'!F1049,#REF!,0),2),"")</f>
        <v/>
      </c>
      <c r="H1049" s="97"/>
      <c r="I1049" s="97"/>
      <c r="J1049" s="49"/>
      <c r="K1049" s="97"/>
      <c r="L1049" s="10"/>
      <c r="M1049" s="241"/>
      <c r="N1049" s="14">
        <v>4</v>
      </c>
      <c r="O1049" s="14" t="s">
        <v>281</v>
      </c>
      <c r="P1049" s="14" t="s">
        <v>303</v>
      </c>
      <c r="Q1049" s="24" t="s">
        <v>303</v>
      </c>
      <c r="R1049" s="15" t="s">
        <v>1811</v>
      </c>
      <c r="S1049" s="25" t="s">
        <v>1812</v>
      </c>
      <c r="T1049" s="48"/>
    </row>
    <row r="1050" spans="1:20" ht="17" thickBot="1" x14ac:dyDescent="0.25">
      <c r="A1050">
        <f t="shared" si="68"/>
        <v>5</v>
      </c>
      <c r="B1050" t="s">
        <v>33</v>
      </c>
      <c r="C1050" t="s">
        <v>376</v>
      </c>
      <c r="D1050" t="str">
        <f t="shared" si="69"/>
        <v>28a</v>
      </c>
      <c r="E1050" t="str">
        <f t="shared" si="70"/>
        <v>Problemlösning</v>
      </c>
      <c r="F1050" t="str">
        <f t="shared" si="71"/>
        <v>5_x5_3x_G_28a</v>
      </c>
      <c r="G1050" t="str">
        <f>IFERROR(INDEX(#REF!,MATCH('Kap5-6'!F1050,#REF!,0),2),"")</f>
        <v/>
      </c>
      <c r="H1050" s="97"/>
      <c r="I1050" s="97"/>
      <c r="J1050" s="49"/>
      <c r="K1050" s="97"/>
      <c r="L1050" s="10"/>
      <c r="M1050" s="241"/>
      <c r="N1050" s="14">
        <v>5</v>
      </c>
      <c r="O1050" s="14" t="s">
        <v>283</v>
      </c>
      <c r="P1050" s="14" t="s">
        <v>304</v>
      </c>
      <c r="Q1050" s="24" t="s">
        <v>1813</v>
      </c>
      <c r="R1050" s="15" t="s">
        <v>1814</v>
      </c>
      <c r="S1050" s="25" t="s">
        <v>1815</v>
      </c>
      <c r="T1050" s="48"/>
    </row>
    <row r="1051" spans="1:20" ht="17" thickBot="1" x14ac:dyDescent="0.25">
      <c r="A1051">
        <f t="shared" si="68"/>
        <v>5</v>
      </c>
      <c r="B1051" t="s">
        <v>33</v>
      </c>
      <c r="C1051" t="s">
        <v>376</v>
      </c>
      <c r="D1051" t="str">
        <f t="shared" si="69"/>
        <v>28a</v>
      </c>
      <c r="E1051" t="str">
        <f t="shared" si="70"/>
        <v>Problemlösning</v>
      </c>
      <c r="F1051" t="str">
        <f t="shared" si="71"/>
        <v>5_x5_3x_G_28a</v>
      </c>
      <c r="G1051" t="str">
        <f>IFERROR(INDEX(#REF!,MATCH('Kap5-6'!F1051,#REF!,0),2),"")</f>
        <v/>
      </c>
      <c r="H1051" s="98"/>
      <c r="I1051" s="98"/>
      <c r="J1051" s="50"/>
      <c r="K1051" s="98"/>
      <c r="L1051" s="17"/>
      <c r="M1051" s="242"/>
      <c r="N1051" s="14"/>
      <c r="O1051" s="14"/>
      <c r="P1051" s="14"/>
      <c r="Q1051" s="8"/>
      <c r="R1051" s="15"/>
      <c r="S1051" s="25"/>
      <c r="T1051" s="48"/>
    </row>
    <row r="1052" spans="1:20" ht="49" thickBot="1" x14ac:dyDescent="0.25">
      <c r="A1052">
        <f t="shared" si="68"/>
        <v>5</v>
      </c>
      <c r="B1052" t="s">
        <v>33</v>
      </c>
      <c r="C1052" t="s">
        <v>376</v>
      </c>
      <c r="D1052" t="str">
        <f t="shared" si="69"/>
        <v>28b</v>
      </c>
      <c r="E1052" t="str">
        <f t="shared" si="70"/>
        <v>Problemlösning</v>
      </c>
      <c r="F1052" t="str">
        <f t="shared" si="71"/>
        <v>5_x5_3x_G_28b</v>
      </c>
      <c r="G1052" t="str">
        <f>IFERROR(INDEX(#REF!,MATCH('Kap5-6'!F1052,#REF!,0),2),"")</f>
        <v/>
      </c>
      <c r="H1052" s="32">
        <v>5</v>
      </c>
      <c r="I1052" s="32" t="s">
        <v>430</v>
      </c>
      <c r="J1052" s="47"/>
      <c r="K1052" s="32" t="s">
        <v>185</v>
      </c>
      <c r="L1052" s="43" t="s">
        <v>1256</v>
      </c>
      <c r="M1052" s="240"/>
      <c r="N1052" s="7">
        <v>1</v>
      </c>
      <c r="O1052" s="7" t="s">
        <v>283</v>
      </c>
      <c r="P1052" s="7" t="s">
        <v>304</v>
      </c>
      <c r="Q1052" s="8" t="s">
        <v>1805</v>
      </c>
      <c r="R1052" s="8" t="s">
        <v>1795</v>
      </c>
      <c r="S1052" s="23" t="s">
        <v>1806</v>
      </c>
      <c r="T1052" s="48"/>
    </row>
    <row r="1053" spans="1:20" ht="17" thickBot="1" x14ac:dyDescent="0.25">
      <c r="A1053">
        <f t="shared" si="68"/>
        <v>5</v>
      </c>
      <c r="B1053" t="s">
        <v>33</v>
      </c>
      <c r="C1053" t="s">
        <v>376</v>
      </c>
      <c r="D1053" t="str">
        <f t="shared" si="69"/>
        <v>28b</v>
      </c>
      <c r="E1053" t="str">
        <f t="shared" si="70"/>
        <v>Problemlösning</v>
      </c>
      <c r="F1053" t="str">
        <f t="shared" si="71"/>
        <v>5_x5_3x_G_28b</v>
      </c>
      <c r="G1053" t="str">
        <f>IFERROR(INDEX(#REF!,MATCH('Kap5-6'!F1053,#REF!,0),2),"")</f>
        <v/>
      </c>
      <c r="H1053" s="97"/>
      <c r="I1053" s="97"/>
      <c r="J1053" s="49"/>
      <c r="K1053" s="97"/>
      <c r="L1053" s="10"/>
      <c r="M1053" s="241"/>
      <c r="N1053" s="11">
        <v>2</v>
      </c>
      <c r="O1053" s="11" t="s">
        <v>283</v>
      </c>
      <c r="P1053" s="11" t="s">
        <v>304</v>
      </c>
      <c r="Q1053" s="12" t="s">
        <v>1807</v>
      </c>
      <c r="R1053" s="12">
        <v>1000</v>
      </c>
      <c r="S1053" s="9" t="s">
        <v>1808</v>
      </c>
      <c r="T1053" s="48"/>
    </row>
    <row r="1054" spans="1:20" ht="48" x14ac:dyDescent="0.2">
      <c r="A1054">
        <f t="shared" si="68"/>
        <v>5</v>
      </c>
      <c r="B1054" t="s">
        <v>33</v>
      </c>
      <c r="C1054" t="s">
        <v>376</v>
      </c>
      <c r="D1054" t="str">
        <f t="shared" si="69"/>
        <v>28b</v>
      </c>
      <c r="E1054" t="str">
        <f t="shared" si="70"/>
        <v>Problemlösning</v>
      </c>
      <c r="F1054" t="str">
        <f t="shared" si="71"/>
        <v>5_x5_3x_G_28b</v>
      </c>
      <c r="G1054" t="str">
        <f>IFERROR(INDEX(#REF!,MATCH('Kap5-6'!F1054,#REF!,0),2),"")</f>
        <v/>
      </c>
      <c r="H1054" s="97"/>
      <c r="I1054" s="97"/>
      <c r="J1054" s="49"/>
      <c r="K1054" s="97"/>
      <c r="L1054" s="10"/>
      <c r="M1054" s="241"/>
      <c r="N1054" s="14">
        <v>3</v>
      </c>
      <c r="O1054" s="14" t="s">
        <v>281</v>
      </c>
      <c r="P1054" s="14" t="s">
        <v>303</v>
      </c>
      <c r="Q1054" s="8" t="s">
        <v>303</v>
      </c>
      <c r="R1054" s="15" t="s">
        <v>1816</v>
      </c>
      <c r="S1054" s="25" t="s">
        <v>1817</v>
      </c>
      <c r="T1054" s="48"/>
    </row>
    <row r="1055" spans="1:20" ht="64" x14ac:dyDescent="0.2">
      <c r="A1055">
        <f t="shared" si="68"/>
        <v>5</v>
      </c>
      <c r="B1055" t="s">
        <v>33</v>
      </c>
      <c r="C1055" t="s">
        <v>376</v>
      </c>
      <c r="D1055" t="str">
        <f t="shared" si="69"/>
        <v>28b</v>
      </c>
      <c r="E1055" t="str">
        <f t="shared" si="70"/>
        <v>Problemlösning</v>
      </c>
      <c r="F1055" t="str">
        <f t="shared" si="71"/>
        <v>5_x5_3x_G_28b</v>
      </c>
      <c r="G1055" t="str">
        <f>IFERROR(INDEX(#REF!,MATCH('Kap5-6'!F1055,#REF!,0),2),"")</f>
        <v/>
      </c>
      <c r="H1055" s="97"/>
      <c r="I1055" s="97"/>
      <c r="J1055" s="49"/>
      <c r="K1055" s="97"/>
      <c r="L1055" s="10"/>
      <c r="M1055" s="241"/>
      <c r="N1055" s="14">
        <v>4</v>
      </c>
      <c r="O1055" s="14" t="s">
        <v>281</v>
      </c>
      <c r="P1055" s="14" t="s">
        <v>303</v>
      </c>
      <c r="Q1055" s="24" t="s">
        <v>303</v>
      </c>
      <c r="R1055" s="15" t="s">
        <v>1818</v>
      </c>
      <c r="S1055" s="25" t="s">
        <v>1819</v>
      </c>
      <c r="T1055" s="48"/>
    </row>
    <row r="1056" spans="1:20" ht="17" thickBot="1" x14ac:dyDescent="0.25">
      <c r="A1056">
        <f t="shared" si="68"/>
        <v>5</v>
      </c>
      <c r="B1056" t="s">
        <v>33</v>
      </c>
      <c r="C1056" t="s">
        <v>376</v>
      </c>
      <c r="D1056" t="str">
        <f t="shared" si="69"/>
        <v>28b</v>
      </c>
      <c r="E1056" t="str">
        <f t="shared" si="70"/>
        <v>Problemlösning</v>
      </c>
      <c r="F1056" t="str">
        <f t="shared" si="71"/>
        <v>5_x5_3x_G_28b</v>
      </c>
      <c r="G1056" t="str">
        <f>IFERROR(INDEX(#REF!,MATCH('Kap5-6'!F1056,#REF!,0),2),"")</f>
        <v/>
      </c>
      <c r="H1056" s="98"/>
      <c r="I1056" s="98"/>
      <c r="J1056" s="50"/>
      <c r="K1056" s="98"/>
      <c r="L1056" s="17"/>
      <c r="M1056" s="242"/>
      <c r="N1056" s="14">
        <v>5</v>
      </c>
      <c r="O1056" s="14" t="s">
        <v>283</v>
      </c>
      <c r="P1056" s="14" t="s">
        <v>304</v>
      </c>
      <c r="Q1056" s="24" t="s">
        <v>1820</v>
      </c>
      <c r="R1056" s="15" t="s">
        <v>1821</v>
      </c>
      <c r="S1056" s="25" t="s">
        <v>1822</v>
      </c>
      <c r="T1056" s="48"/>
    </row>
    <row r="1057" spans="1:20" ht="49" thickBot="1" x14ac:dyDescent="0.25">
      <c r="A1057">
        <f t="shared" si="68"/>
        <v>5</v>
      </c>
      <c r="B1057" t="s">
        <v>33</v>
      </c>
      <c r="C1057" t="s">
        <v>376</v>
      </c>
      <c r="D1057" t="str">
        <f t="shared" si="69"/>
        <v>28c</v>
      </c>
      <c r="E1057" t="str">
        <f t="shared" si="70"/>
        <v>Problemlösning</v>
      </c>
      <c r="F1057" t="str">
        <f t="shared" si="71"/>
        <v>5_x5_3x_G_28c</v>
      </c>
      <c r="G1057" t="str">
        <f>IFERROR(INDEX(#REF!,MATCH('Kap5-6'!F1057,#REF!,0),2),"")</f>
        <v/>
      </c>
      <c r="H1057" s="32">
        <v>5</v>
      </c>
      <c r="I1057" s="32" t="s">
        <v>430</v>
      </c>
      <c r="J1057" s="47"/>
      <c r="K1057" s="32" t="s">
        <v>186</v>
      </c>
      <c r="L1057" s="43" t="s">
        <v>1256</v>
      </c>
      <c r="M1057" s="240"/>
      <c r="N1057" s="7">
        <v>1</v>
      </c>
      <c r="O1057" s="7" t="s">
        <v>283</v>
      </c>
      <c r="P1057" s="7" t="s">
        <v>304</v>
      </c>
      <c r="Q1057" s="8" t="s">
        <v>1805</v>
      </c>
      <c r="R1057" s="8" t="s">
        <v>1795</v>
      </c>
      <c r="S1057" s="23" t="s">
        <v>1806</v>
      </c>
      <c r="T1057" s="48"/>
    </row>
    <row r="1058" spans="1:20" ht="17" thickBot="1" x14ac:dyDescent="0.25">
      <c r="A1058">
        <f t="shared" si="68"/>
        <v>5</v>
      </c>
      <c r="B1058" t="s">
        <v>33</v>
      </c>
      <c r="C1058" t="s">
        <v>376</v>
      </c>
      <c r="D1058" t="str">
        <f t="shared" si="69"/>
        <v>28c</v>
      </c>
      <c r="E1058" t="str">
        <f t="shared" si="70"/>
        <v>Problemlösning</v>
      </c>
      <c r="F1058" t="str">
        <f t="shared" si="71"/>
        <v>5_x5_3x_G_28c</v>
      </c>
      <c r="G1058" t="str">
        <f>IFERROR(INDEX(#REF!,MATCH('Kap5-6'!F1058,#REF!,0),2),"")</f>
        <v/>
      </c>
      <c r="H1058" s="97"/>
      <c r="I1058" s="97"/>
      <c r="J1058" s="49"/>
      <c r="K1058" s="97"/>
      <c r="L1058" s="10"/>
      <c r="M1058" s="241"/>
      <c r="N1058" s="11">
        <v>2</v>
      </c>
      <c r="O1058" s="11" t="s">
        <v>283</v>
      </c>
      <c r="P1058" s="11" t="s">
        <v>304</v>
      </c>
      <c r="Q1058" s="12" t="s">
        <v>1807</v>
      </c>
      <c r="R1058" s="12">
        <v>1000</v>
      </c>
      <c r="S1058" s="9" t="s">
        <v>1808</v>
      </c>
      <c r="T1058" s="48"/>
    </row>
    <row r="1059" spans="1:20" ht="48" x14ac:dyDescent="0.2">
      <c r="A1059">
        <f t="shared" si="68"/>
        <v>5</v>
      </c>
      <c r="B1059" t="s">
        <v>33</v>
      </c>
      <c r="C1059" t="s">
        <v>376</v>
      </c>
      <c r="D1059" t="str">
        <f t="shared" si="69"/>
        <v>28c</v>
      </c>
      <c r="E1059" t="str">
        <f t="shared" si="70"/>
        <v>Problemlösning</v>
      </c>
      <c r="F1059" t="str">
        <f t="shared" si="71"/>
        <v>5_x5_3x_G_28c</v>
      </c>
      <c r="G1059" t="str">
        <f>IFERROR(INDEX(#REF!,MATCH('Kap5-6'!F1059,#REF!,0),2),"")</f>
        <v/>
      </c>
      <c r="H1059" s="97"/>
      <c r="I1059" s="97"/>
      <c r="J1059" s="49"/>
      <c r="K1059" s="97"/>
      <c r="L1059" s="10"/>
      <c r="M1059" s="241"/>
      <c r="N1059" s="14">
        <v>3</v>
      </c>
      <c r="O1059" s="14" t="s">
        <v>281</v>
      </c>
      <c r="P1059" s="14" t="s">
        <v>303</v>
      </c>
      <c r="Q1059" s="8" t="s">
        <v>303</v>
      </c>
      <c r="R1059" s="15" t="s">
        <v>1823</v>
      </c>
      <c r="S1059" s="25" t="s">
        <v>1824</v>
      </c>
      <c r="T1059" s="48"/>
    </row>
    <row r="1060" spans="1:20" ht="48" x14ac:dyDescent="0.2">
      <c r="A1060">
        <f t="shared" si="68"/>
        <v>5</v>
      </c>
      <c r="B1060" t="s">
        <v>33</v>
      </c>
      <c r="C1060" t="s">
        <v>376</v>
      </c>
      <c r="D1060" t="str">
        <f t="shared" si="69"/>
        <v>28c</v>
      </c>
      <c r="E1060" t="str">
        <f t="shared" si="70"/>
        <v>Problemlösning</v>
      </c>
      <c r="F1060" t="str">
        <f t="shared" si="71"/>
        <v>5_x5_3x_G_28c</v>
      </c>
      <c r="G1060" t="str">
        <f>IFERROR(INDEX(#REF!,MATCH('Kap5-6'!F1060,#REF!,0),2),"")</f>
        <v/>
      </c>
      <c r="H1060" s="97"/>
      <c r="I1060" s="97"/>
      <c r="J1060" s="49"/>
      <c r="K1060" s="97"/>
      <c r="L1060" s="10"/>
      <c r="M1060" s="241"/>
      <c r="N1060" s="14">
        <v>4</v>
      </c>
      <c r="O1060" s="14" t="s">
        <v>281</v>
      </c>
      <c r="P1060" s="14" t="s">
        <v>303</v>
      </c>
      <c r="Q1060" s="24" t="s">
        <v>303</v>
      </c>
      <c r="R1060" s="15" t="s">
        <v>1825</v>
      </c>
      <c r="S1060" s="25" t="s">
        <v>1826</v>
      </c>
      <c r="T1060" s="48"/>
    </row>
    <row r="1061" spans="1:20" ht="17" thickBot="1" x14ac:dyDescent="0.25">
      <c r="A1061">
        <f t="shared" si="68"/>
        <v>5</v>
      </c>
      <c r="B1061" t="s">
        <v>33</v>
      </c>
      <c r="C1061" t="s">
        <v>376</v>
      </c>
      <c r="D1061" t="str">
        <f t="shared" si="69"/>
        <v>28c</v>
      </c>
      <c r="E1061" t="str">
        <f t="shared" si="70"/>
        <v>Problemlösning</v>
      </c>
      <c r="F1061" t="str">
        <f t="shared" si="71"/>
        <v>5_x5_3x_G_28c</v>
      </c>
      <c r="G1061" t="str">
        <f>IFERROR(INDEX(#REF!,MATCH('Kap5-6'!F1061,#REF!,0),2),"")</f>
        <v/>
      </c>
      <c r="H1061" s="98"/>
      <c r="I1061" s="98"/>
      <c r="J1061" s="50"/>
      <c r="K1061" s="98"/>
      <c r="L1061" s="17"/>
      <c r="M1061" s="242"/>
      <c r="N1061" s="14">
        <v>5</v>
      </c>
      <c r="O1061" s="14" t="s">
        <v>283</v>
      </c>
      <c r="P1061" s="14" t="s">
        <v>304</v>
      </c>
      <c r="Q1061" s="24" t="s">
        <v>1827</v>
      </c>
      <c r="R1061" s="15" t="s">
        <v>1828</v>
      </c>
      <c r="S1061" s="25" t="s">
        <v>1829</v>
      </c>
      <c r="T1061" s="48"/>
    </row>
    <row r="1062" spans="1:20" ht="49" thickBot="1" x14ac:dyDescent="0.25">
      <c r="A1062">
        <f t="shared" si="68"/>
        <v>5</v>
      </c>
      <c r="B1062" t="s">
        <v>33</v>
      </c>
      <c r="C1062" t="s">
        <v>376</v>
      </c>
      <c r="D1062" t="str">
        <f t="shared" si="69"/>
        <v>29a</v>
      </c>
      <c r="E1062" t="str">
        <f t="shared" si="70"/>
        <v>Problemlösning</v>
      </c>
      <c r="F1062" t="str">
        <f t="shared" si="71"/>
        <v>5_x5_3x_G_29a</v>
      </c>
      <c r="G1062" t="str">
        <f>IFERROR(INDEX(#REF!,MATCH('Kap5-6'!F1062,#REF!,0),2),"")</f>
        <v/>
      </c>
      <c r="H1062" s="32">
        <v>5</v>
      </c>
      <c r="I1062" s="32" t="s">
        <v>430</v>
      </c>
      <c r="J1062" s="47"/>
      <c r="K1062" s="32" t="s">
        <v>187</v>
      </c>
      <c r="L1062" s="43" t="s">
        <v>1256</v>
      </c>
      <c r="M1062" s="240"/>
      <c r="N1062" s="7">
        <v>1</v>
      </c>
      <c r="O1062" s="7" t="s">
        <v>283</v>
      </c>
      <c r="P1062" s="7" t="s">
        <v>304</v>
      </c>
      <c r="Q1062" s="8" t="s">
        <v>1830</v>
      </c>
      <c r="R1062" s="8" t="s">
        <v>1831</v>
      </c>
      <c r="S1062" s="23" t="s">
        <v>1832</v>
      </c>
      <c r="T1062" s="48"/>
    </row>
    <row r="1063" spans="1:20" ht="17" thickBot="1" x14ac:dyDescent="0.25">
      <c r="A1063">
        <f t="shared" si="68"/>
        <v>5</v>
      </c>
      <c r="B1063" t="s">
        <v>33</v>
      </c>
      <c r="C1063" t="s">
        <v>376</v>
      </c>
      <c r="D1063" t="str">
        <f t="shared" si="69"/>
        <v>29a</v>
      </c>
      <c r="E1063" t="str">
        <f t="shared" si="70"/>
        <v>Problemlösning</v>
      </c>
      <c r="F1063" t="str">
        <f t="shared" si="71"/>
        <v>5_x5_3x_G_29a</v>
      </c>
      <c r="G1063" t="str">
        <f>IFERROR(INDEX(#REF!,MATCH('Kap5-6'!F1063,#REF!,0),2),"")</f>
        <v/>
      </c>
      <c r="H1063" s="97"/>
      <c r="I1063" s="97"/>
      <c r="J1063" s="49"/>
      <c r="K1063" s="97"/>
      <c r="L1063" s="10"/>
      <c r="M1063" s="241"/>
      <c r="N1063" s="11">
        <v>2</v>
      </c>
      <c r="O1063" s="11" t="s">
        <v>283</v>
      </c>
      <c r="P1063" s="11" t="s">
        <v>304</v>
      </c>
      <c r="Q1063" s="12" t="s">
        <v>1833</v>
      </c>
      <c r="R1063" s="12">
        <v>100</v>
      </c>
      <c r="S1063" s="9" t="s">
        <v>1834</v>
      </c>
      <c r="T1063" s="48"/>
    </row>
    <row r="1064" spans="1:20" ht="32" x14ac:dyDescent="0.2">
      <c r="A1064">
        <f t="shared" si="68"/>
        <v>5</v>
      </c>
      <c r="B1064" t="s">
        <v>33</v>
      </c>
      <c r="C1064" t="s">
        <v>376</v>
      </c>
      <c r="D1064" t="str">
        <f t="shared" si="69"/>
        <v>29a</v>
      </c>
      <c r="E1064" t="str">
        <f t="shared" si="70"/>
        <v>Problemlösning</v>
      </c>
      <c r="F1064" t="str">
        <f t="shared" si="71"/>
        <v>5_x5_3x_G_29a</v>
      </c>
      <c r="G1064" t="str">
        <f>IFERROR(INDEX(#REF!,MATCH('Kap5-6'!F1064,#REF!,0),2),"")</f>
        <v/>
      </c>
      <c r="H1064" s="97"/>
      <c r="I1064" s="97"/>
      <c r="J1064" s="49"/>
      <c r="K1064" s="97"/>
      <c r="L1064" s="10"/>
      <c r="M1064" s="241"/>
      <c r="N1064" s="14">
        <v>3</v>
      </c>
      <c r="O1064" s="14" t="s">
        <v>281</v>
      </c>
      <c r="P1064" s="14" t="s">
        <v>303</v>
      </c>
      <c r="Q1064" s="8" t="s">
        <v>303</v>
      </c>
      <c r="R1064" s="15" t="s">
        <v>1835</v>
      </c>
      <c r="S1064" s="25" t="s">
        <v>1836</v>
      </c>
      <c r="T1064" s="48"/>
    </row>
    <row r="1065" spans="1:20" ht="32" x14ac:dyDescent="0.2">
      <c r="A1065">
        <f t="shared" si="68"/>
        <v>5</v>
      </c>
      <c r="B1065" t="s">
        <v>33</v>
      </c>
      <c r="C1065" t="s">
        <v>376</v>
      </c>
      <c r="D1065" t="str">
        <f t="shared" si="69"/>
        <v>29a</v>
      </c>
      <c r="E1065" t="str">
        <f t="shared" si="70"/>
        <v>Problemlösning</v>
      </c>
      <c r="F1065" t="str">
        <f t="shared" si="71"/>
        <v>5_x5_3x_G_29a</v>
      </c>
      <c r="G1065" t="str">
        <f>IFERROR(INDEX(#REF!,MATCH('Kap5-6'!F1065,#REF!,0),2),"")</f>
        <v/>
      </c>
      <c r="H1065" s="97"/>
      <c r="I1065" s="97"/>
      <c r="J1065" s="49"/>
      <c r="K1065" s="97"/>
      <c r="L1065" s="10"/>
      <c r="M1065" s="241"/>
      <c r="N1065" s="14">
        <v>4</v>
      </c>
      <c r="O1065" s="14" t="s">
        <v>281</v>
      </c>
      <c r="P1065" s="14" t="s">
        <v>303</v>
      </c>
      <c r="Q1065" s="24" t="s">
        <v>303</v>
      </c>
      <c r="R1065" s="15" t="s">
        <v>1837</v>
      </c>
      <c r="S1065" s="25" t="s">
        <v>1838</v>
      </c>
      <c r="T1065" s="48"/>
    </row>
    <row r="1066" spans="1:20" ht="17" thickBot="1" x14ac:dyDescent="0.25">
      <c r="A1066">
        <f t="shared" si="68"/>
        <v>5</v>
      </c>
      <c r="B1066" t="s">
        <v>33</v>
      </c>
      <c r="C1066" t="s">
        <v>376</v>
      </c>
      <c r="D1066" t="str">
        <f t="shared" si="69"/>
        <v>29a</v>
      </c>
      <c r="E1066" t="str">
        <f t="shared" si="70"/>
        <v>Problemlösning</v>
      </c>
      <c r="F1066" t="str">
        <f t="shared" si="71"/>
        <v>5_x5_3x_G_29a</v>
      </c>
      <c r="G1066" t="str">
        <f>IFERROR(INDEX(#REF!,MATCH('Kap5-6'!F1066,#REF!,0),2),"")</f>
        <v/>
      </c>
      <c r="H1066" s="98"/>
      <c r="I1066" s="98"/>
      <c r="J1066" s="50"/>
      <c r="K1066" s="98"/>
      <c r="L1066" s="17"/>
      <c r="M1066" s="242"/>
      <c r="N1066" s="14">
        <v>5</v>
      </c>
      <c r="O1066" s="14" t="s">
        <v>283</v>
      </c>
      <c r="P1066" s="14" t="s">
        <v>304</v>
      </c>
      <c r="Q1066" s="24" t="s">
        <v>1839</v>
      </c>
      <c r="R1066" s="15" t="s">
        <v>1840</v>
      </c>
      <c r="S1066" s="25" t="s">
        <v>1841</v>
      </c>
      <c r="T1066" s="48"/>
    </row>
    <row r="1067" spans="1:20" ht="49" thickBot="1" x14ac:dyDescent="0.25">
      <c r="A1067">
        <f t="shared" si="68"/>
        <v>5</v>
      </c>
      <c r="B1067" t="s">
        <v>33</v>
      </c>
      <c r="C1067" t="s">
        <v>376</v>
      </c>
      <c r="D1067" t="str">
        <f t="shared" si="69"/>
        <v>29b</v>
      </c>
      <c r="E1067" t="str">
        <f t="shared" si="70"/>
        <v>Problemlösning</v>
      </c>
      <c r="F1067" t="str">
        <f t="shared" si="71"/>
        <v>5_x5_3x_G_29b</v>
      </c>
      <c r="G1067" t="str">
        <f>IFERROR(INDEX(#REF!,MATCH('Kap5-6'!F1067,#REF!,0),2),"")</f>
        <v/>
      </c>
      <c r="H1067" s="32">
        <v>5</v>
      </c>
      <c r="I1067" s="32" t="s">
        <v>430</v>
      </c>
      <c r="J1067" s="47"/>
      <c r="K1067" s="32" t="s">
        <v>188</v>
      </c>
      <c r="L1067" s="43" t="s">
        <v>1256</v>
      </c>
      <c r="M1067" s="240"/>
      <c r="N1067" s="7">
        <v>1</v>
      </c>
      <c r="O1067" s="7" t="s">
        <v>283</v>
      </c>
      <c r="P1067" s="7" t="s">
        <v>304</v>
      </c>
      <c r="Q1067" s="8" t="s">
        <v>1830</v>
      </c>
      <c r="R1067" s="8" t="s">
        <v>1831</v>
      </c>
      <c r="S1067" s="23" t="s">
        <v>1832</v>
      </c>
      <c r="T1067" s="48"/>
    </row>
    <row r="1068" spans="1:20" ht="17" thickBot="1" x14ac:dyDescent="0.25">
      <c r="A1068">
        <f t="shared" si="68"/>
        <v>5</v>
      </c>
      <c r="B1068" t="s">
        <v>33</v>
      </c>
      <c r="C1068" t="s">
        <v>376</v>
      </c>
      <c r="D1068" t="str">
        <f t="shared" si="69"/>
        <v>29b</v>
      </c>
      <c r="E1068" t="str">
        <f t="shared" si="70"/>
        <v>Problemlösning</v>
      </c>
      <c r="F1068" t="str">
        <f t="shared" si="71"/>
        <v>5_x5_3x_G_29b</v>
      </c>
      <c r="G1068" t="str">
        <f>IFERROR(INDEX(#REF!,MATCH('Kap5-6'!F1068,#REF!,0),2),"")</f>
        <v/>
      </c>
      <c r="H1068" s="97"/>
      <c r="I1068" s="97"/>
      <c r="J1068" s="49"/>
      <c r="K1068" s="97"/>
      <c r="L1068" s="10"/>
      <c r="M1068" s="241"/>
      <c r="N1068" s="11">
        <v>2</v>
      </c>
      <c r="O1068" s="11" t="s">
        <v>443</v>
      </c>
      <c r="P1068" s="11" t="s">
        <v>304</v>
      </c>
      <c r="Q1068" s="12" t="s">
        <v>1833</v>
      </c>
      <c r="R1068" s="12">
        <v>100</v>
      </c>
      <c r="S1068" s="9" t="s">
        <v>1834</v>
      </c>
      <c r="T1068" s="48"/>
    </row>
    <row r="1069" spans="1:20" ht="32" x14ac:dyDescent="0.2">
      <c r="A1069">
        <f t="shared" si="68"/>
        <v>5</v>
      </c>
      <c r="B1069" t="s">
        <v>33</v>
      </c>
      <c r="C1069" t="s">
        <v>376</v>
      </c>
      <c r="D1069" t="str">
        <f t="shared" si="69"/>
        <v>29b</v>
      </c>
      <c r="E1069" t="str">
        <f t="shared" si="70"/>
        <v>Problemlösning</v>
      </c>
      <c r="F1069" t="str">
        <f t="shared" si="71"/>
        <v>5_x5_3x_G_29b</v>
      </c>
      <c r="G1069" t="str">
        <f>IFERROR(INDEX(#REF!,MATCH('Kap5-6'!F1069,#REF!,0),2),"")</f>
        <v/>
      </c>
      <c r="H1069" s="97"/>
      <c r="I1069" s="97"/>
      <c r="J1069" s="49"/>
      <c r="K1069" s="97"/>
      <c r="L1069" s="10"/>
      <c r="M1069" s="241"/>
      <c r="N1069" s="14">
        <v>3</v>
      </c>
      <c r="O1069" s="14" t="s">
        <v>281</v>
      </c>
      <c r="P1069" s="14" t="s">
        <v>303</v>
      </c>
      <c r="Q1069" s="8" t="s">
        <v>303</v>
      </c>
      <c r="R1069" s="15" t="s">
        <v>1842</v>
      </c>
      <c r="S1069" s="25" t="s">
        <v>1843</v>
      </c>
      <c r="T1069" s="48"/>
    </row>
    <row r="1070" spans="1:20" ht="32" x14ac:dyDescent="0.2">
      <c r="A1070">
        <f t="shared" si="68"/>
        <v>5</v>
      </c>
      <c r="B1070" t="s">
        <v>33</v>
      </c>
      <c r="C1070" t="s">
        <v>376</v>
      </c>
      <c r="D1070" t="str">
        <f t="shared" si="69"/>
        <v>29b</v>
      </c>
      <c r="E1070" t="str">
        <f t="shared" si="70"/>
        <v>Problemlösning</v>
      </c>
      <c r="F1070" t="str">
        <f t="shared" si="71"/>
        <v>5_x5_3x_G_29b</v>
      </c>
      <c r="G1070" t="str">
        <f>IFERROR(INDEX(#REF!,MATCH('Kap5-6'!F1070,#REF!,0),2),"")</f>
        <v/>
      </c>
      <c r="H1070" s="97"/>
      <c r="I1070" s="97"/>
      <c r="J1070" s="49"/>
      <c r="K1070" s="97"/>
      <c r="L1070" s="10"/>
      <c r="M1070" s="241"/>
      <c r="N1070" s="14">
        <v>4</v>
      </c>
      <c r="O1070" s="14" t="s">
        <v>281</v>
      </c>
      <c r="P1070" s="14" t="s">
        <v>303</v>
      </c>
      <c r="Q1070" s="24" t="s">
        <v>303</v>
      </c>
      <c r="R1070" s="15" t="s">
        <v>1844</v>
      </c>
      <c r="S1070" s="25" t="s">
        <v>1845</v>
      </c>
      <c r="T1070" s="48"/>
    </row>
    <row r="1071" spans="1:20" ht="17" thickBot="1" x14ac:dyDescent="0.25">
      <c r="A1071">
        <f t="shared" si="68"/>
        <v>5</v>
      </c>
      <c r="B1071" t="s">
        <v>33</v>
      </c>
      <c r="C1071" t="s">
        <v>376</v>
      </c>
      <c r="D1071" t="str">
        <f t="shared" si="69"/>
        <v>29b</v>
      </c>
      <c r="E1071" t="str">
        <f t="shared" si="70"/>
        <v>Problemlösning</v>
      </c>
      <c r="F1071" t="str">
        <f t="shared" si="71"/>
        <v>5_x5_3x_G_29b</v>
      </c>
      <c r="G1071" t="str">
        <f>IFERROR(INDEX(#REF!,MATCH('Kap5-6'!F1071,#REF!,0),2),"")</f>
        <v/>
      </c>
      <c r="H1071" s="98"/>
      <c r="I1071" s="98"/>
      <c r="J1071" s="50"/>
      <c r="K1071" s="98"/>
      <c r="L1071" s="17"/>
      <c r="M1071" s="242"/>
      <c r="N1071" s="14">
        <v>5</v>
      </c>
      <c r="O1071" s="14" t="s">
        <v>283</v>
      </c>
      <c r="P1071" s="14" t="s">
        <v>304</v>
      </c>
      <c r="Q1071" s="24" t="s">
        <v>1846</v>
      </c>
      <c r="R1071" s="15" t="s">
        <v>1847</v>
      </c>
      <c r="S1071" s="25" t="s">
        <v>1848</v>
      </c>
      <c r="T1071" s="48"/>
    </row>
    <row r="1072" spans="1:20" ht="49" thickBot="1" x14ac:dyDescent="0.25">
      <c r="A1072">
        <f t="shared" si="68"/>
        <v>5</v>
      </c>
      <c r="B1072" t="s">
        <v>33</v>
      </c>
      <c r="C1072" t="s">
        <v>376</v>
      </c>
      <c r="D1072" t="str">
        <f t="shared" si="69"/>
        <v>29c</v>
      </c>
      <c r="E1072" t="str">
        <f t="shared" si="70"/>
        <v>Problemlösning</v>
      </c>
      <c r="F1072" t="str">
        <f t="shared" si="71"/>
        <v>5_x5_3x_G_29c</v>
      </c>
      <c r="G1072" t="str">
        <f>IFERROR(INDEX(#REF!,MATCH('Kap5-6'!F1072,#REF!,0),2),"")</f>
        <v/>
      </c>
      <c r="H1072" s="32">
        <v>5</v>
      </c>
      <c r="I1072" s="32" t="s">
        <v>430</v>
      </c>
      <c r="J1072" s="47"/>
      <c r="K1072" s="32" t="s">
        <v>189</v>
      </c>
      <c r="L1072" s="43" t="s">
        <v>1256</v>
      </c>
      <c r="M1072" s="240"/>
      <c r="N1072" s="7">
        <v>1</v>
      </c>
      <c r="O1072" s="7" t="s">
        <v>283</v>
      </c>
      <c r="P1072" s="7" t="s">
        <v>304</v>
      </c>
      <c r="Q1072" s="8" t="s">
        <v>1830</v>
      </c>
      <c r="R1072" s="8" t="s">
        <v>1831</v>
      </c>
      <c r="S1072" s="23" t="s">
        <v>1832</v>
      </c>
      <c r="T1072" s="48"/>
    </row>
    <row r="1073" spans="1:20" ht="17" thickBot="1" x14ac:dyDescent="0.25">
      <c r="A1073">
        <f t="shared" si="68"/>
        <v>5</v>
      </c>
      <c r="B1073" t="s">
        <v>33</v>
      </c>
      <c r="C1073" t="s">
        <v>376</v>
      </c>
      <c r="D1073" t="str">
        <f t="shared" si="69"/>
        <v>29c</v>
      </c>
      <c r="E1073" t="str">
        <f t="shared" si="70"/>
        <v>Problemlösning</v>
      </c>
      <c r="F1073" t="str">
        <f t="shared" si="71"/>
        <v>5_x5_3x_G_29c</v>
      </c>
      <c r="G1073" t="str">
        <f>IFERROR(INDEX(#REF!,MATCH('Kap5-6'!F1073,#REF!,0),2),"")</f>
        <v/>
      </c>
      <c r="H1073" s="97"/>
      <c r="I1073" s="97"/>
      <c r="J1073" s="49"/>
      <c r="K1073" s="97"/>
      <c r="L1073" s="10"/>
      <c r="M1073" s="241"/>
      <c r="N1073" s="11">
        <v>2</v>
      </c>
      <c r="O1073" s="11" t="s">
        <v>443</v>
      </c>
      <c r="P1073" s="11" t="s">
        <v>304</v>
      </c>
      <c r="Q1073" s="12" t="s">
        <v>1833</v>
      </c>
      <c r="R1073" s="12">
        <v>100</v>
      </c>
      <c r="S1073" s="9" t="s">
        <v>1834</v>
      </c>
      <c r="T1073" s="48"/>
    </row>
    <row r="1074" spans="1:20" ht="32" x14ac:dyDescent="0.2">
      <c r="A1074">
        <f t="shared" si="68"/>
        <v>5</v>
      </c>
      <c r="B1074" t="s">
        <v>33</v>
      </c>
      <c r="C1074" t="s">
        <v>376</v>
      </c>
      <c r="D1074" t="str">
        <f t="shared" si="69"/>
        <v>29c</v>
      </c>
      <c r="E1074" t="str">
        <f t="shared" si="70"/>
        <v>Problemlösning</v>
      </c>
      <c r="F1074" t="str">
        <f t="shared" si="71"/>
        <v>5_x5_3x_G_29c</v>
      </c>
      <c r="G1074" t="str">
        <f>IFERROR(INDEX(#REF!,MATCH('Kap5-6'!F1074,#REF!,0),2),"")</f>
        <v/>
      </c>
      <c r="H1074" s="97"/>
      <c r="I1074" s="97"/>
      <c r="J1074" s="49"/>
      <c r="K1074" s="97"/>
      <c r="L1074" s="10"/>
      <c r="M1074" s="241"/>
      <c r="N1074" s="14">
        <v>3</v>
      </c>
      <c r="O1074" s="14" t="s">
        <v>281</v>
      </c>
      <c r="P1074" s="14" t="s">
        <v>303</v>
      </c>
      <c r="Q1074" s="8" t="s">
        <v>303</v>
      </c>
      <c r="R1074" s="15" t="s">
        <v>1849</v>
      </c>
      <c r="S1074" s="25" t="s">
        <v>1850</v>
      </c>
      <c r="T1074" s="48"/>
    </row>
    <row r="1075" spans="1:20" ht="32" x14ac:dyDescent="0.2">
      <c r="A1075">
        <f t="shared" si="68"/>
        <v>5</v>
      </c>
      <c r="B1075" t="s">
        <v>33</v>
      </c>
      <c r="C1075" t="s">
        <v>376</v>
      </c>
      <c r="D1075" t="str">
        <f t="shared" si="69"/>
        <v>29c</v>
      </c>
      <c r="E1075" t="str">
        <f t="shared" si="70"/>
        <v>Problemlösning</v>
      </c>
      <c r="F1075" t="str">
        <f t="shared" si="71"/>
        <v>5_x5_3x_G_29c</v>
      </c>
      <c r="G1075" t="str">
        <f>IFERROR(INDEX(#REF!,MATCH('Kap5-6'!F1075,#REF!,0),2),"")</f>
        <v/>
      </c>
      <c r="H1075" s="97"/>
      <c r="I1075" s="97"/>
      <c r="J1075" s="49"/>
      <c r="K1075" s="97"/>
      <c r="L1075" s="10"/>
      <c r="M1075" s="241"/>
      <c r="N1075" s="14">
        <v>4</v>
      </c>
      <c r="O1075" s="14" t="s">
        <v>281</v>
      </c>
      <c r="P1075" s="14" t="s">
        <v>303</v>
      </c>
      <c r="Q1075" s="24" t="s">
        <v>303</v>
      </c>
      <c r="R1075" s="15" t="s">
        <v>1851</v>
      </c>
      <c r="S1075" s="25" t="s">
        <v>1852</v>
      </c>
      <c r="T1075" s="48"/>
    </row>
    <row r="1076" spans="1:20" ht="17" thickBot="1" x14ac:dyDescent="0.25">
      <c r="A1076">
        <f t="shared" si="68"/>
        <v>5</v>
      </c>
      <c r="B1076" t="s">
        <v>33</v>
      </c>
      <c r="C1076" t="s">
        <v>376</v>
      </c>
      <c r="D1076" t="str">
        <f t="shared" si="69"/>
        <v>29c</v>
      </c>
      <c r="E1076" t="str">
        <f t="shared" si="70"/>
        <v>Problemlösning</v>
      </c>
      <c r="F1076" t="str">
        <f t="shared" si="71"/>
        <v>5_x5_3x_G_29c</v>
      </c>
      <c r="G1076" t="str">
        <f>IFERROR(INDEX(#REF!,MATCH('Kap5-6'!F1076,#REF!,0),2),"")</f>
        <v/>
      </c>
      <c r="H1076" s="98"/>
      <c r="I1076" s="98"/>
      <c r="J1076" s="50"/>
      <c r="K1076" s="98"/>
      <c r="L1076" s="17"/>
      <c r="M1076" s="242"/>
      <c r="N1076" s="14">
        <v>5</v>
      </c>
      <c r="O1076" s="14" t="s">
        <v>283</v>
      </c>
      <c r="P1076" s="14" t="s">
        <v>304</v>
      </c>
      <c r="Q1076" s="24" t="s">
        <v>1853</v>
      </c>
      <c r="R1076" s="15" t="s">
        <v>1854</v>
      </c>
      <c r="S1076" s="25" t="s">
        <v>1855</v>
      </c>
      <c r="T1076" s="48"/>
    </row>
    <row r="1077" spans="1:20" ht="49" thickBot="1" x14ac:dyDescent="0.25">
      <c r="A1077">
        <f t="shared" si="68"/>
        <v>5</v>
      </c>
      <c r="B1077" t="s">
        <v>33</v>
      </c>
      <c r="C1077" t="s">
        <v>376</v>
      </c>
      <c r="D1077" t="str">
        <f t="shared" si="69"/>
        <v>30a</v>
      </c>
      <c r="E1077" t="str">
        <f t="shared" si="70"/>
        <v>Problemlösning</v>
      </c>
      <c r="F1077" t="str">
        <f t="shared" si="71"/>
        <v>5_x5_3x_G_30a</v>
      </c>
      <c r="G1077" t="str">
        <f>IFERROR(INDEX(#REF!,MATCH('Kap5-6'!F1077,#REF!,0),2),"")</f>
        <v/>
      </c>
      <c r="H1077" s="32">
        <v>5</v>
      </c>
      <c r="I1077" s="32" t="s">
        <v>430</v>
      </c>
      <c r="J1077" s="47"/>
      <c r="K1077" s="32" t="s">
        <v>96</v>
      </c>
      <c r="L1077" s="43" t="s">
        <v>1256</v>
      </c>
      <c r="M1077" s="240"/>
      <c r="N1077" s="7">
        <v>1</v>
      </c>
      <c r="O1077" s="7" t="s">
        <v>283</v>
      </c>
      <c r="P1077" s="7" t="s">
        <v>304</v>
      </c>
      <c r="Q1077" s="8" t="s">
        <v>1856</v>
      </c>
      <c r="R1077" s="8" t="s">
        <v>1831</v>
      </c>
      <c r="S1077" s="23" t="s">
        <v>1832</v>
      </c>
      <c r="T1077" s="48"/>
    </row>
    <row r="1078" spans="1:20" ht="17" thickBot="1" x14ac:dyDescent="0.25">
      <c r="A1078">
        <f t="shared" si="68"/>
        <v>5</v>
      </c>
      <c r="B1078" t="s">
        <v>33</v>
      </c>
      <c r="C1078" t="s">
        <v>376</v>
      </c>
      <c r="D1078" t="str">
        <f t="shared" si="69"/>
        <v>30a</v>
      </c>
      <c r="E1078" t="str">
        <f t="shared" si="70"/>
        <v>Problemlösning</v>
      </c>
      <c r="F1078" t="str">
        <f t="shared" si="71"/>
        <v>5_x5_3x_G_30a</v>
      </c>
      <c r="G1078" t="str">
        <f>IFERROR(INDEX(#REF!,MATCH('Kap5-6'!F1078,#REF!,0),2),"")</f>
        <v/>
      </c>
      <c r="H1078" s="97"/>
      <c r="I1078" s="97"/>
      <c r="J1078" s="49"/>
      <c r="K1078" s="97"/>
      <c r="L1078" s="10"/>
      <c r="M1078" s="241"/>
      <c r="N1078" s="11">
        <v>2</v>
      </c>
      <c r="O1078" s="11" t="s">
        <v>443</v>
      </c>
      <c r="P1078" s="11" t="s">
        <v>304</v>
      </c>
      <c r="Q1078" s="12" t="s">
        <v>1857</v>
      </c>
      <c r="R1078" s="12">
        <v>1E-3</v>
      </c>
      <c r="S1078" s="9" t="s">
        <v>1858</v>
      </c>
      <c r="T1078" s="48"/>
    </row>
    <row r="1079" spans="1:20" ht="48" x14ac:dyDescent="0.2">
      <c r="A1079">
        <f t="shared" si="68"/>
        <v>5</v>
      </c>
      <c r="B1079" t="s">
        <v>33</v>
      </c>
      <c r="C1079" t="s">
        <v>376</v>
      </c>
      <c r="D1079" t="str">
        <f t="shared" si="69"/>
        <v>30a</v>
      </c>
      <c r="E1079" t="str">
        <f t="shared" si="70"/>
        <v>Problemlösning</v>
      </c>
      <c r="F1079" t="str">
        <f t="shared" si="71"/>
        <v>5_x5_3x_G_30a</v>
      </c>
      <c r="G1079" t="str">
        <f>IFERROR(INDEX(#REF!,MATCH('Kap5-6'!F1079,#REF!,0),2),"")</f>
        <v/>
      </c>
      <c r="H1079" s="97"/>
      <c r="I1079" s="97"/>
      <c r="J1079" s="49"/>
      <c r="K1079" s="97"/>
      <c r="L1079" s="10"/>
      <c r="M1079" s="241"/>
      <c r="N1079" s="14">
        <v>3</v>
      </c>
      <c r="O1079" s="14" t="s">
        <v>281</v>
      </c>
      <c r="P1079" s="14" t="s">
        <v>303</v>
      </c>
      <c r="Q1079" s="8" t="s">
        <v>303</v>
      </c>
      <c r="R1079" s="15" t="s">
        <v>1859</v>
      </c>
      <c r="S1079" s="25" t="s">
        <v>1860</v>
      </c>
      <c r="T1079" s="48"/>
    </row>
    <row r="1080" spans="1:20" ht="48" x14ac:dyDescent="0.2">
      <c r="A1080">
        <f t="shared" si="68"/>
        <v>5</v>
      </c>
      <c r="B1080" t="s">
        <v>33</v>
      </c>
      <c r="C1080" t="s">
        <v>376</v>
      </c>
      <c r="D1080" t="str">
        <f t="shared" si="69"/>
        <v>30a</v>
      </c>
      <c r="E1080" t="str">
        <f t="shared" si="70"/>
        <v>Problemlösning</v>
      </c>
      <c r="F1080" t="str">
        <f t="shared" si="71"/>
        <v>5_x5_3x_G_30a</v>
      </c>
      <c r="G1080" t="str">
        <f>IFERROR(INDEX(#REF!,MATCH('Kap5-6'!F1080,#REF!,0),2),"")</f>
        <v/>
      </c>
      <c r="H1080" s="97"/>
      <c r="I1080" s="97"/>
      <c r="J1080" s="49"/>
      <c r="K1080" s="97"/>
      <c r="L1080" s="10"/>
      <c r="M1080" s="241"/>
      <c r="N1080" s="14">
        <v>4</v>
      </c>
      <c r="O1080" s="14" t="s">
        <v>281</v>
      </c>
      <c r="P1080" s="14" t="s">
        <v>303</v>
      </c>
      <c r="Q1080" s="24" t="s">
        <v>303</v>
      </c>
      <c r="R1080" s="15" t="s">
        <v>1861</v>
      </c>
      <c r="S1080" s="25" t="s">
        <v>1862</v>
      </c>
      <c r="T1080" s="48"/>
    </row>
    <row r="1081" spans="1:20" ht="17" thickBot="1" x14ac:dyDescent="0.25">
      <c r="A1081">
        <f t="shared" si="68"/>
        <v>5</v>
      </c>
      <c r="B1081" t="s">
        <v>33</v>
      </c>
      <c r="C1081" t="s">
        <v>376</v>
      </c>
      <c r="D1081" t="str">
        <f t="shared" si="69"/>
        <v>30a</v>
      </c>
      <c r="E1081" t="str">
        <f t="shared" si="70"/>
        <v>Problemlösning</v>
      </c>
      <c r="F1081" t="str">
        <f t="shared" si="71"/>
        <v>5_x5_3x_G_30a</v>
      </c>
      <c r="G1081" t="str">
        <f>IFERROR(INDEX(#REF!,MATCH('Kap5-6'!F1081,#REF!,0),2),"")</f>
        <v/>
      </c>
      <c r="H1081" s="98"/>
      <c r="I1081" s="98"/>
      <c r="J1081" s="50"/>
      <c r="K1081" s="98"/>
      <c r="L1081" s="17"/>
      <c r="M1081" s="242"/>
      <c r="N1081" s="14">
        <v>5</v>
      </c>
      <c r="O1081" s="14" t="s">
        <v>283</v>
      </c>
      <c r="P1081" s="14" t="s">
        <v>304</v>
      </c>
      <c r="Q1081" s="24" t="s">
        <v>1863</v>
      </c>
      <c r="R1081" s="15" t="s">
        <v>1864</v>
      </c>
      <c r="S1081" s="25" t="s">
        <v>1865</v>
      </c>
      <c r="T1081" s="48"/>
    </row>
    <row r="1082" spans="1:20" ht="49" thickBot="1" x14ac:dyDescent="0.25">
      <c r="A1082">
        <f t="shared" si="68"/>
        <v>5</v>
      </c>
      <c r="B1082" t="s">
        <v>33</v>
      </c>
      <c r="C1082" t="s">
        <v>376</v>
      </c>
      <c r="D1082" t="str">
        <f t="shared" si="69"/>
        <v>30b</v>
      </c>
      <c r="E1082" t="str">
        <f t="shared" si="70"/>
        <v>Problemlösning</v>
      </c>
      <c r="F1082" t="str">
        <f t="shared" si="71"/>
        <v>5_x5_3x_G_30b</v>
      </c>
      <c r="G1082" t="str">
        <f>IFERROR(INDEX(#REF!,MATCH('Kap5-6'!F1082,#REF!,0),2),"")</f>
        <v/>
      </c>
      <c r="H1082" s="32">
        <v>5</v>
      </c>
      <c r="I1082" s="32" t="s">
        <v>430</v>
      </c>
      <c r="J1082" s="47"/>
      <c r="K1082" s="32" t="s">
        <v>97</v>
      </c>
      <c r="L1082" s="43" t="s">
        <v>1256</v>
      </c>
      <c r="M1082" s="240"/>
      <c r="N1082" s="7">
        <v>1</v>
      </c>
      <c r="O1082" s="7" t="s">
        <v>283</v>
      </c>
      <c r="P1082" s="7" t="s">
        <v>304</v>
      </c>
      <c r="Q1082" s="8" t="s">
        <v>1856</v>
      </c>
      <c r="R1082" s="8" t="s">
        <v>1831</v>
      </c>
      <c r="S1082" s="23" t="s">
        <v>1832</v>
      </c>
      <c r="T1082" s="48"/>
    </row>
    <row r="1083" spans="1:20" ht="17" thickBot="1" x14ac:dyDescent="0.25">
      <c r="A1083">
        <f t="shared" si="68"/>
        <v>5</v>
      </c>
      <c r="B1083" t="s">
        <v>33</v>
      </c>
      <c r="C1083" t="s">
        <v>376</v>
      </c>
      <c r="D1083" t="str">
        <f t="shared" si="69"/>
        <v>30b</v>
      </c>
      <c r="E1083" t="str">
        <f t="shared" si="70"/>
        <v>Problemlösning</v>
      </c>
      <c r="F1083" t="str">
        <f t="shared" si="71"/>
        <v>5_x5_3x_G_30b</v>
      </c>
      <c r="G1083" t="str">
        <f>IFERROR(INDEX(#REF!,MATCH('Kap5-6'!F1083,#REF!,0),2),"")</f>
        <v/>
      </c>
      <c r="H1083" s="97"/>
      <c r="I1083" s="97"/>
      <c r="J1083" s="49"/>
      <c r="K1083" s="97"/>
      <c r="L1083" s="10"/>
      <c r="M1083" s="241"/>
      <c r="N1083" s="11">
        <v>2</v>
      </c>
      <c r="O1083" s="11" t="s">
        <v>443</v>
      </c>
      <c r="P1083" s="11" t="s">
        <v>304</v>
      </c>
      <c r="Q1083" s="12" t="s">
        <v>1857</v>
      </c>
      <c r="R1083" s="12">
        <v>1E-3</v>
      </c>
      <c r="S1083" s="9" t="s">
        <v>1858</v>
      </c>
      <c r="T1083" s="48"/>
    </row>
    <row r="1084" spans="1:20" ht="48" x14ac:dyDescent="0.2">
      <c r="A1084">
        <f t="shared" si="68"/>
        <v>5</v>
      </c>
      <c r="B1084" t="s">
        <v>33</v>
      </c>
      <c r="C1084" t="s">
        <v>376</v>
      </c>
      <c r="D1084" t="str">
        <f t="shared" si="69"/>
        <v>30b</v>
      </c>
      <c r="E1084" t="str">
        <f t="shared" si="70"/>
        <v>Problemlösning</v>
      </c>
      <c r="F1084" t="str">
        <f t="shared" si="71"/>
        <v>5_x5_3x_G_30b</v>
      </c>
      <c r="G1084" t="str">
        <f>IFERROR(INDEX(#REF!,MATCH('Kap5-6'!F1084,#REF!,0),2),"")</f>
        <v/>
      </c>
      <c r="H1084" s="97"/>
      <c r="I1084" s="97"/>
      <c r="J1084" s="49"/>
      <c r="K1084" s="97"/>
      <c r="L1084" s="10"/>
      <c r="M1084" s="241"/>
      <c r="N1084" s="14">
        <v>3</v>
      </c>
      <c r="O1084" s="14" t="s">
        <v>281</v>
      </c>
      <c r="P1084" s="14" t="s">
        <v>303</v>
      </c>
      <c r="Q1084" s="8" t="s">
        <v>303</v>
      </c>
      <c r="R1084" s="15" t="s">
        <v>1866</v>
      </c>
      <c r="S1084" s="25" t="s">
        <v>1867</v>
      </c>
      <c r="T1084" s="48"/>
    </row>
    <row r="1085" spans="1:20" ht="48" x14ac:dyDescent="0.2">
      <c r="A1085">
        <f t="shared" si="68"/>
        <v>5</v>
      </c>
      <c r="B1085" t="s">
        <v>33</v>
      </c>
      <c r="C1085" t="s">
        <v>376</v>
      </c>
      <c r="D1085" t="str">
        <f t="shared" si="69"/>
        <v>30b</v>
      </c>
      <c r="E1085" t="str">
        <f t="shared" si="70"/>
        <v>Problemlösning</v>
      </c>
      <c r="F1085" t="str">
        <f t="shared" si="71"/>
        <v>5_x5_3x_G_30b</v>
      </c>
      <c r="G1085" t="str">
        <f>IFERROR(INDEX(#REF!,MATCH('Kap5-6'!F1085,#REF!,0),2),"")</f>
        <v/>
      </c>
      <c r="H1085" s="97"/>
      <c r="I1085" s="97"/>
      <c r="J1085" s="49"/>
      <c r="K1085" s="97"/>
      <c r="L1085" s="10"/>
      <c r="M1085" s="241"/>
      <c r="N1085" s="14">
        <v>4</v>
      </c>
      <c r="O1085" s="14" t="s">
        <v>281</v>
      </c>
      <c r="P1085" s="14" t="s">
        <v>303</v>
      </c>
      <c r="Q1085" s="24" t="s">
        <v>303</v>
      </c>
      <c r="R1085" s="15" t="s">
        <v>1868</v>
      </c>
      <c r="S1085" s="25" t="s">
        <v>1869</v>
      </c>
      <c r="T1085" s="48"/>
    </row>
    <row r="1086" spans="1:20" ht="17" thickBot="1" x14ac:dyDescent="0.25">
      <c r="A1086">
        <f t="shared" si="68"/>
        <v>5</v>
      </c>
      <c r="B1086" t="s">
        <v>33</v>
      </c>
      <c r="C1086" t="s">
        <v>376</v>
      </c>
      <c r="D1086" t="str">
        <f t="shared" si="69"/>
        <v>30b</v>
      </c>
      <c r="E1086" t="str">
        <f t="shared" si="70"/>
        <v>Problemlösning</v>
      </c>
      <c r="F1086" t="str">
        <f t="shared" si="71"/>
        <v>5_x5_3x_G_30b</v>
      </c>
      <c r="G1086" t="str">
        <f>IFERROR(INDEX(#REF!,MATCH('Kap5-6'!F1086,#REF!,0),2),"")</f>
        <v/>
      </c>
      <c r="H1086" s="98"/>
      <c r="I1086" s="98"/>
      <c r="J1086" s="50"/>
      <c r="K1086" s="98"/>
      <c r="L1086" s="17"/>
      <c r="M1086" s="242"/>
      <c r="N1086" s="14">
        <v>5</v>
      </c>
      <c r="O1086" s="14" t="s">
        <v>283</v>
      </c>
      <c r="P1086" s="14" t="s">
        <v>304</v>
      </c>
      <c r="Q1086" s="24" t="s">
        <v>1863</v>
      </c>
      <c r="R1086" s="15" t="s">
        <v>1864</v>
      </c>
      <c r="S1086" s="25" t="s">
        <v>1870</v>
      </c>
      <c r="T1086" s="48"/>
    </row>
    <row r="1087" spans="1:20" ht="49" thickBot="1" x14ac:dyDescent="0.25">
      <c r="A1087">
        <f t="shared" si="68"/>
        <v>5</v>
      </c>
      <c r="B1087" t="s">
        <v>33</v>
      </c>
      <c r="C1087" t="s">
        <v>376</v>
      </c>
      <c r="D1087" t="str">
        <f t="shared" si="69"/>
        <v>30c</v>
      </c>
      <c r="E1087" t="str">
        <f t="shared" si="70"/>
        <v>Problemlösning</v>
      </c>
      <c r="F1087" t="str">
        <f t="shared" si="71"/>
        <v>5_x5_3x_G_30c</v>
      </c>
      <c r="G1087" t="str">
        <f>IFERROR(INDEX(#REF!,MATCH('Kap5-6'!F1087,#REF!,0),2),"")</f>
        <v/>
      </c>
      <c r="H1087" s="32">
        <v>5</v>
      </c>
      <c r="I1087" s="32" t="s">
        <v>430</v>
      </c>
      <c r="J1087" s="47"/>
      <c r="K1087" s="32" t="s">
        <v>98</v>
      </c>
      <c r="L1087" s="43" t="s">
        <v>1256</v>
      </c>
      <c r="M1087" s="240"/>
      <c r="N1087" s="7">
        <v>1</v>
      </c>
      <c r="O1087" s="7" t="s">
        <v>283</v>
      </c>
      <c r="P1087" s="7" t="s">
        <v>304</v>
      </c>
      <c r="Q1087" s="8" t="s">
        <v>1856</v>
      </c>
      <c r="R1087" s="8" t="s">
        <v>1831</v>
      </c>
      <c r="S1087" s="23" t="s">
        <v>1832</v>
      </c>
      <c r="T1087" s="48"/>
    </row>
    <row r="1088" spans="1:20" ht="17" thickBot="1" x14ac:dyDescent="0.25">
      <c r="A1088">
        <f t="shared" si="68"/>
        <v>5</v>
      </c>
      <c r="B1088" t="s">
        <v>33</v>
      </c>
      <c r="C1088" t="s">
        <v>376</v>
      </c>
      <c r="D1088" t="str">
        <f t="shared" si="69"/>
        <v>30c</v>
      </c>
      <c r="E1088" t="str">
        <f t="shared" si="70"/>
        <v>Problemlösning</v>
      </c>
      <c r="F1088" t="str">
        <f t="shared" si="71"/>
        <v>5_x5_3x_G_30c</v>
      </c>
      <c r="G1088" t="str">
        <f>IFERROR(INDEX(#REF!,MATCH('Kap5-6'!F1088,#REF!,0),2),"")</f>
        <v/>
      </c>
      <c r="H1088" s="97"/>
      <c r="I1088" s="97"/>
      <c r="J1088" s="49"/>
      <c r="K1088" s="97"/>
      <c r="L1088" s="10"/>
      <c r="M1088" s="241"/>
      <c r="N1088" s="11">
        <v>2</v>
      </c>
      <c r="O1088" s="11" t="s">
        <v>443</v>
      </c>
      <c r="P1088" s="11" t="s">
        <v>304</v>
      </c>
      <c r="Q1088" s="12" t="s">
        <v>1857</v>
      </c>
      <c r="R1088" s="12">
        <v>1E-3</v>
      </c>
      <c r="S1088" s="9" t="s">
        <v>1858</v>
      </c>
      <c r="T1088" s="48"/>
    </row>
    <row r="1089" spans="1:20" ht="48" x14ac:dyDescent="0.2">
      <c r="A1089">
        <f t="shared" si="68"/>
        <v>5</v>
      </c>
      <c r="B1089" t="s">
        <v>33</v>
      </c>
      <c r="C1089" t="s">
        <v>376</v>
      </c>
      <c r="D1089" t="str">
        <f t="shared" si="69"/>
        <v>30c</v>
      </c>
      <c r="E1089" t="str">
        <f t="shared" si="70"/>
        <v>Problemlösning</v>
      </c>
      <c r="F1089" t="str">
        <f t="shared" si="71"/>
        <v>5_x5_3x_G_30c</v>
      </c>
      <c r="G1089" t="str">
        <f>IFERROR(INDEX(#REF!,MATCH('Kap5-6'!F1089,#REF!,0),2),"")</f>
        <v/>
      </c>
      <c r="H1089" s="97"/>
      <c r="I1089" s="97"/>
      <c r="J1089" s="49"/>
      <c r="K1089" s="97"/>
      <c r="L1089" s="10"/>
      <c r="M1089" s="241"/>
      <c r="N1089" s="14">
        <v>3</v>
      </c>
      <c r="O1089" s="14" t="s">
        <v>281</v>
      </c>
      <c r="P1089" s="14" t="s">
        <v>303</v>
      </c>
      <c r="Q1089" s="8" t="s">
        <v>303</v>
      </c>
      <c r="R1089" s="15" t="s">
        <v>1871</v>
      </c>
      <c r="S1089" s="25" t="s">
        <v>1872</v>
      </c>
      <c r="T1089" s="48"/>
    </row>
    <row r="1090" spans="1:20" ht="48" x14ac:dyDescent="0.2">
      <c r="A1090">
        <f t="shared" ref="A1090:A1153" si="72">IF(H1090="",A1089,H1090)</f>
        <v>5</v>
      </c>
      <c r="B1090" t="s">
        <v>33</v>
      </c>
      <c r="C1090" t="s">
        <v>376</v>
      </c>
      <c r="D1090" t="str">
        <f t="shared" ref="D1090:D1153" si="73">IF(K1090="",D1089,K1090)</f>
        <v>30c</v>
      </c>
      <c r="E1090" t="str">
        <f t="shared" ref="E1090:E1153" si="74">IF(L1090="",E1089,L1090)</f>
        <v>Problemlösning</v>
      </c>
      <c r="F1090" t="str">
        <f t="shared" si="71"/>
        <v>5_x5_3x_G_30c</v>
      </c>
      <c r="G1090" t="str">
        <f>IFERROR(INDEX(#REF!,MATCH('Kap5-6'!F1090,#REF!,0),2),"")</f>
        <v/>
      </c>
      <c r="H1090" s="97"/>
      <c r="I1090" s="97"/>
      <c r="J1090" s="49"/>
      <c r="K1090" s="97"/>
      <c r="L1090" s="10"/>
      <c r="M1090" s="241"/>
      <c r="N1090" s="14">
        <v>4</v>
      </c>
      <c r="O1090" s="14" t="s">
        <v>281</v>
      </c>
      <c r="P1090" s="14" t="s">
        <v>303</v>
      </c>
      <c r="Q1090" s="24" t="s">
        <v>303</v>
      </c>
      <c r="R1090" s="15" t="s">
        <v>1873</v>
      </c>
      <c r="S1090" s="25" t="s">
        <v>1862</v>
      </c>
      <c r="T1090" s="48"/>
    </row>
    <row r="1091" spans="1:20" ht="17" thickBot="1" x14ac:dyDescent="0.25">
      <c r="A1091">
        <f t="shared" si="72"/>
        <v>5</v>
      </c>
      <c r="B1091" t="s">
        <v>33</v>
      </c>
      <c r="C1091" t="s">
        <v>376</v>
      </c>
      <c r="D1091" t="str">
        <f t="shared" si="73"/>
        <v>30c</v>
      </c>
      <c r="E1091" t="str">
        <f t="shared" si="74"/>
        <v>Problemlösning</v>
      </c>
      <c r="F1091" t="str">
        <f t="shared" ref="F1091:F1154" si="75">A1091&amp;"_"&amp;C1091&amp;"_"&amp;B1091&amp;"_"&amp;D1091</f>
        <v>5_x5_3x_G_30c</v>
      </c>
      <c r="G1091" t="str">
        <f>IFERROR(INDEX(#REF!,MATCH('Kap5-6'!F1091,#REF!,0),2),"")</f>
        <v/>
      </c>
      <c r="H1091" s="98"/>
      <c r="I1091" s="98"/>
      <c r="J1091" s="50"/>
      <c r="K1091" s="98"/>
      <c r="L1091" s="17"/>
      <c r="M1091" s="242"/>
      <c r="N1091" s="14">
        <v>5</v>
      </c>
      <c r="O1091" s="14" t="s">
        <v>283</v>
      </c>
      <c r="P1091" s="14" t="s">
        <v>304</v>
      </c>
      <c r="Q1091" s="24" t="s">
        <v>1874</v>
      </c>
      <c r="R1091" s="15" t="s">
        <v>1875</v>
      </c>
      <c r="S1091" s="25" t="s">
        <v>1865</v>
      </c>
      <c r="T1091" s="48"/>
    </row>
    <row r="1092" spans="1:20" ht="49" thickBot="1" x14ac:dyDescent="0.25">
      <c r="A1092">
        <f t="shared" si="72"/>
        <v>5</v>
      </c>
      <c r="B1092" t="s">
        <v>33</v>
      </c>
      <c r="C1092" t="s">
        <v>376</v>
      </c>
      <c r="D1092" t="str">
        <f t="shared" si="73"/>
        <v>31a</v>
      </c>
      <c r="E1092" t="str">
        <f t="shared" si="74"/>
        <v>Problemlösning</v>
      </c>
      <c r="F1092" t="str">
        <f t="shared" si="75"/>
        <v>5_x5_3x_G_31a</v>
      </c>
      <c r="G1092" t="str">
        <f>IFERROR(INDEX(#REF!,MATCH('Kap5-6'!F1092,#REF!,0),2),"")</f>
        <v/>
      </c>
      <c r="H1092" s="32">
        <v>5</v>
      </c>
      <c r="I1092" s="32" t="s">
        <v>430</v>
      </c>
      <c r="J1092" s="47"/>
      <c r="K1092" s="32" t="s">
        <v>190</v>
      </c>
      <c r="L1092" s="43" t="s">
        <v>1256</v>
      </c>
      <c r="M1092" s="240"/>
      <c r="N1092" s="7">
        <v>1</v>
      </c>
      <c r="O1092" s="7" t="s">
        <v>283</v>
      </c>
      <c r="P1092" s="7" t="s">
        <v>304</v>
      </c>
      <c r="Q1092" s="8" t="s">
        <v>1876</v>
      </c>
      <c r="R1092" s="8">
        <v>4500</v>
      </c>
      <c r="S1092" s="23" t="s">
        <v>1877</v>
      </c>
      <c r="T1092" s="48"/>
    </row>
    <row r="1093" spans="1:20" ht="48" x14ac:dyDescent="0.2">
      <c r="A1093">
        <f t="shared" si="72"/>
        <v>5</v>
      </c>
      <c r="B1093" t="s">
        <v>33</v>
      </c>
      <c r="C1093" t="s">
        <v>376</v>
      </c>
      <c r="D1093" t="str">
        <f t="shared" si="73"/>
        <v>31a</v>
      </c>
      <c r="E1093" t="str">
        <f t="shared" si="74"/>
        <v>Problemlösning</v>
      </c>
      <c r="F1093" t="str">
        <f t="shared" si="75"/>
        <v>5_x5_3x_G_31a</v>
      </c>
      <c r="G1093" t="str">
        <f>IFERROR(INDEX(#REF!,MATCH('Kap5-6'!F1093,#REF!,0),2),"")</f>
        <v/>
      </c>
      <c r="H1093" s="97"/>
      <c r="I1093" s="97"/>
      <c r="J1093" s="49"/>
      <c r="K1093" s="97"/>
      <c r="L1093" s="10"/>
      <c r="M1093" s="241"/>
      <c r="N1093" s="21">
        <v>2</v>
      </c>
      <c r="O1093" s="21" t="s">
        <v>283</v>
      </c>
      <c r="P1093" s="21" t="s">
        <v>304</v>
      </c>
      <c r="Q1093" s="24" t="s">
        <v>1878</v>
      </c>
      <c r="R1093" s="24">
        <v>4350</v>
      </c>
      <c r="S1093" s="31" t="s">
        <v>1879</v>
      </c>
      <c r="T1093" s="48"/>
    </row>
    <row r="1094" spans="1:20" ht="32" x14ac:dyDescent="0.2">
      <c r="A1094">
        <f t="shared" si="72"/>
        <v>5</v>
      </c>
      <c r="B1094" t="s">
        <v>33</v>
      </c>
      <c r="C1094" t="s">
        <v>376</v>
      </c>
      <c r="D1094" t="str">
        <f t="shared" si="73"/>
        <v>31a</v>
      </c>
      <c r="E1094" t="str">
        <f t="shared" si="74"/>
        <v>Problemlösning</v>
      </c>
      <c r="F1094" t="str">
        <f t="shared" si="75"/>
        <v>5_x5_3x_G_31a</v>
      </c>
      <c r="G1094" t="str">
        <f>IFERROR(INDEX(#REF!,MATCH('Kap5-6'!F1094,#REF!,0),2),"")</f>
        <v/>
      </c>
      <c r="H1094" s="97"/>
      <c r="I1094" s="97"/>
      <c r="J1094" s="49"/>
      <c r="K1094" s="97"/>
      <c r="L1094" s="10"/>
      <c r="M1094" s="241"/>
      <c r="N1094" s="21">
        <v>3</v>
      </c>
      <c r="O1094" s="21" t="s">
        <v>281</v>
      </c>
      <c r="P1094" s="21" t="s">
        <v>303</v>
      </c>
      <c r="Q1094" s="24" t="s">
        <v>303</v>
      </c>
      <c r="R1094" s="24" t="s">
        <v>1880</v>
      </c>
      <c r="S1094" s="55" t="s">
        <v>1881</v>
      </c>
      <c r="T1094" s="57"/>
    </row>
    <row r="1095" spans="1:20" x14ac:dyDescent="0.2">
      <c r="A1095">
        <f t="shared" si="72"/>
        <v>5</v>
      </c>
      <c r="B1095" t="s">
        <v>33</v>
      </c>
      <c r="C1095" t="s">
        <v>376</v>
      </c>
      <c r="D1095" t="str">
        <f t="shared" si="73"/>
        <v>31a</v>
      </c>
      <c r="E1095" t="str">
        <f t="shared" si="74"/>
        <v>Problemlösning</v>
      </c>
      <c r="F1095" t="str">
        <f t="shared" si="75"/>
        <v>5_x5_3x_G_31a</v>
      </c>
      <c r="G1095" t="str">
        <f>IFERROR(INDEX(#REF!,MATCH('Kap5-6'!F1095,#REF!,0),2),"")</f>
        <v/>
      </c>
      <c r="H1095" s="97"/>
      <c r="I1095" s="97"/>
      <c r="J1095" s="49"/>
      <c r="K1095" s="97"/>
      <c r="L1095" s="10"/>
      <c r="M1095" s="241"/>
      <c r="N1095" s="11"/>
      <c r="O1095" s="11"/>
      <c r="P1095" s="11"/>
      <c r="Q1095" s="12"/>
      <c r="R1095" s="12"/>
      <c r="S1095" s="25"/>
      <c r="T1095" s="48"/>
    </row>
    <row r="1096" spans="1:20" ht="17" thickBot="1" x14ac:dyDescent="0.25">
      <c r="A1096">
        <f t="shared" si="72"/>
        <v>5</v>
      </c>
      <c r="B1096" t="s">
        <v>33</v>
      </c>
      <c r="C1096" t="s">
        <v>376</v>
      </c>
      <c r="D1096" t="str">
        <f t="shared" si="73"/>
        <v>31a</v>
      </c>
      <c r="E1096" t="str">
        <f t="shared" si="74"/>
        <v>Problemlösning</v>
      </c>
      <c r="F1096" t="str">
        <f t="shared" si="75"/>
        <v>5_x5_3x_G_31a</v>
      </c>
      <c r="G1096" t="str">
        <f>IFERROR(INDEX(#REF!,MATCH('Kap5-6'!F1096,#REF!,0),2),"")</f>
        <v/>
      </c>
      <c r="H1096" s="98"/>
      <c r="I1096" s="98"/>
      <c r="J1096" s="50"/>
      <c r="K1096" s="98"/>
      <c r="L1096" s="17"/>
      <c r="M1096" s="242"/>
      <c r="N1096" s="20"/>
      <c r="O1096" s="20"/>
      <c r="P1096" s="20"/>
      <c r="Q1096" s="22"/>
      <c r="R1096" s="22"/>
      <c r="S1096" s="13"/>
      <c r="T1096" s="48"/>
    </row>
    <row r="1097" spans="1:20" ht="33" thickBot="1" x14ac:dyDescent="0.25">
      <c r="A1097">
        <f t="shared" si="72"/>
        <v>5</v>
      </c>
      <c r="B1097" t="s">
        <v>33</v>
      </c>
      <c r="C1097" t="s">
        <v>376</v>
      </c>
      <c r="D1097" t="str">
        <f t="shared" si="73"/>
        <v>31b</v>
      </c>
      <c r="E1097" t="str">
        <f t="shared" si="74"/>
        <v>Problemlösning</v>
      </c>
      <c r="F1097" t="str">
        <f t="shared" si="75"/>
        <v>5_x5_3x_G_31b</v>
      </c>
      <c r="G1097" t="str">
        <f>IFERROR(INDEX(#REF!,MATCH('Kap5-6'!F1097,#REF!,0),2),"")</f>
        <v/>
      </c>
      <c r="H1097" s="32">
        <v>5</v>
      </c>
      <c r="I1097" s="32" t="s">
        <v>430</v>
      </c>
      <c r="J1097" s="47"/>
      <c r="K1097" s="32" t="s">
        <v>191</v>
      </c>
      <c r="L1097" s="43" t="s">
        <v>1256</v>
      </c>
      <c r="M1097" s="240"/>
      <c r="N1097" s="7">
        <v>1</v>
      </c>
      <c r="O1097" s="7" t="s">
        <v>283</v>
      </c>
      <c r="P1097" s="7" t="s">
        <v>304</v>
      </c>
      <c r="Q1097" s="8" t="s">
        <v>1882</v>
      </c>
      <c r="R1097" s="8" t="s">
        <v>517</v>
      </c>
      <c r="S1097" s="23" t="s">
        <v>1883</v>
      </c>
      <c r="T1097" s="48"/>
    </row>
    <row r="1098" spans="1:20" ht="32" x14ac:dyDescent="0.2">
      <c r="A1098">
        <f t="shared" si="72"/>
        <v>5</v>
      </c>
      <c r="B1098" t="s">
        <v>33</v>
      </c>
      <c r="C1098" t="s">
        <v>376</v>
      </c>
      <c r="D1098" t="str">
        <f t="shared" si="73"/>
        <v>31b</v>
      </c>
      <c r="E1098" t="str">
        <f t="shared" si="74"/>
        <v>Problemlösning</v>
      </c>
      <c r="F1098" t="str">
        <f t="shared" si="75"/>
        <v>5_x5_3x_G_31b</v>
      </c>
      <c r="G1098" t="str">
        <f>IFERROR(INDEX(#REF!,MATCH('Kap5-6'!F1098,#REF!,0),2),"")</f>
        <v/>
      </c>
      <c r="H1098" s="97"/>
      <c r="I1098" s="97"/>
      <c r="J1098" s="49"/>
      <c r="K1098" s="97"/>
      <c r="L1098" s="10"/>
      <c r="M1098" s="241"/>
      <c r="N1098" s="11">
        <v>2</v>
      </c>
      <c r="O1098" s="11" t="s">
        <v>283</v>
      </c>
      <c r="P1098" s="11" t="s">
        <v>304</v>
      </c>
      <c r="Q1098" s="12" t="s">
        <v>1884</v>
      </c>
      <c r="R1098" s="12" t="s">
        <v>1885</v>
      </c>
      <c r="S1098" s="9" t="s">
        <v>1886</v>
      </c>
      <c r="T1098" s="48"/>
    </row>
    <row r="1099" spans="1:20" x14ac:dyDescent="0.2">
      <c r="A1099">
        <f t="shared" si="72"/>
        <v>5</v>
      </c>
      <c r="B1099" t="s">
        <v>33</v>
      </c>
      <c r="C1099" t="s">
        <v>376</v>
      </c>
      <c r="D1099" t="str">
        <f t="shared" si="73"/>
        <v>31b</v>
      </c>
      <c r="E1099" t="str">
        <f t="shared" si="74"/>
        <v>Problemlösning</v>
      </c>
      <c r="F1099" t="str">
        <f t="shared" si="75"/>
        <v>5_x5_3x_G_31b</v>
      </c>
      <c r="G1099" t="str">
        <f>IFERROR(INDEX(#REF!,MATCH('Kap5-6'!F1099,#REF!,0),2),"")</f>
        <v/>
      </c>
      <c r="H1099" s="97"/>
      <c r="I1099" s="97"/>
      <c r="J1099" s="49"/>
      <c r="K1099" s="97"/>
      <c r="L1099" s="10"/>
      <c r="M1099" s="241"/>
      <c r="N1099" s="14">
        <v>3</v>
      </c>
      <c r="O1099" s="14" t="s">
        <v>283</v>
      </c>
      <c r="P1099" s="14" t="s">
        <v>304</v>
      </c>
      <c r="Q1099" s="15" t="s">
        <v>1887</v>
      </c>
      <c r="R1099" s="15">
        <v>30</v>
      </c>
      <c r="S1099" s="25" t="s">
        <v>1888</v>
      </c>
      <c r="T1099" s="48"/>
    </row>
    <row r="1100" spans="1:20" x14ac:dyDescent="0.2">
      <c r="A1100">
        <f t="shared" si="72"/>
        <v>5</v>
      </c>
      <c r="B1100" t="s">
        <v>33</v>
      </c>
      <c r="C1100" t="s">
        <v>376</v>
      </c>
      <c r="D1100" t="str">
        <f t="shared" si="73"/>
        <v>31b</v>
      </c>
      <c r="E1100" t="str">
        <f t="shared" si="74"/>
        <v>Problemlösning</v>
      </c>
      <c r="F1100" t="str">
        <f t="shared" si="75"/>
        <v>5_x5_3x_G_31b</v>
      </c>
      <c r="G1100" t="str">
        <f>IFERROR(INDEX(#REF!,MATCH('Kap5-6'!F1100,#REF!,0),2),"")</f>
        <v/>
      </c>
      <c r="H1100" s="97"/>
      <c r="I1100" s="97"/>
      <c r="J1100" s="49"/>
      <c r="K1100" s="97"/>
      <c r="L1100" s="10"/>
      <c r="M1100" s="241"/>
      <c r="N1100" s="14">
        <v>4</v>
      </c>
      <c r="O1100" s="14" t="s">
        <v>281</v>
      </c>
      <c r="P1100" s="14" t="s">
        <v>303</v>
      </c>
      <c r="Q1100" s="15" t="s">
        <v>303</v>
      </c>
      <c r="R1100" s="15" t="s">
        <v>1889</v>
      </c>
      <c r="S1100" s="25" t="s">
        <v>1890</v>
      </c>
      <c r="T1100" s="48"/>
    </row>
    <row r="1101" spans="1:20" ht="17" thickBot="1" x14ac:dyDescent="0.25">
      <c r="A1101">
        <f t="shared" si="72"/>
        <v>5</v>
      </c>
      <c r="B1101" t="s">
        <v>33</v>
      </c>
      <c r="C1101" t="s">
        <v>376</v>
      </c>
      <c r="D1101" t="str">
        <f t="shared" si="73"/>
        <v>31b</v>
      </c>
      <c r="E1101" t="str">
        <f t="shared" si="74"/>
        <v>Problemlösning</v>
      </c>
      <c r="F1101" t="str">
        <f t="shared" si="75"/>
        <v>5_x5_3x_G_31b</v>
      </c>
      <c r="G1101" t="str">
        <f>IFERROR(INDEX(#REF!,MATCH('Kap5-6'!F1101,#REF!,0),2),"")</f>
        <v/>
      </c>
      <c r="H1101" s="98"/>
      <c r="I1101" s="98"/>
      <c r="J1101" s="50"/>
      <c r="K1101" s="98"/>
      <c r="L1101" s="17"/>
      <c r="M1101" s="242"/>
      <c r="N1101" s="20"/>
      <c r="O1101" s="20"/>
      <c r="P1101" s="20"/>
      <c r="Q1101" s="22"/>
      <c r="R1101" s="22"/>
      <c r="S1101" s="13"/>
      <c r="T1101" s="48"/>
    </row>
    <row r="1102" spans="1:20" ht="49" thickBot="1" x14ac:dyDescent="0.25">
      <c r="A1102">
        <f t="shared" si="72"/>
        <v>5</v>
      </c>
      <c r="B1102" t="s">
        <v>33</v>
      </c>
      <c r="C1102" t="s">
        <v>376</v>
      </c>
      <c r="D1102" t="str">
        <f t="shared" si="73"/>
        <v>32a</v>
      </c>
      <c r="E1102" t="str">
        <f t="shared" si="74"/>
        <v>Problemlösning</v>
      </c>
      <c r="F1102" t="str">
        <f t="shared" si="75"/>
        <v>5_x5_3x_G_32a</v>
      </c>
      <c r="G1102" t="str">
        <f>IFERROR(INDEX(#REF!,MATCH('Kap5-6'!F1102,#REF!,0),2),"")</f>
        <v/>
      </c>
      <c r="H1102" s="32">
        <v>5</v>
      </c>
      <c r="I1102" s="32" t="s">
        <v>430</v>
      </c>
      <c r="J1102" s="47"/>
      <c r="K1102" s="32" t="s">
        <v>99</v>
      </c>
      <c r="L1102" s="43" t="s">
        <v>1256</v>
      </c>
      <c r="M1102" s="240"/>
      <c r="N1102" s="7">
        <v>1</v>
      </c>
      <c r="O1102" s="7" t="s">
        <v>283</v>
      </c>
      <c r="P1102" s="7" t="s">
        <v>304</v>
      </c>
      <c r="Q1102" s="8" t="s">
        <v>1891</v>
      </c>
      <c r="R1102" s="8" t="s">
        <v>517</v>
      </c>
      <c r="S1102" s="23" t="s">
        <v>1892</v>
      </c>
      <c r="T1102" s="48"/>
    </row>
    <row r="1103" spans="1:20" ht="48" x14ac:dyDescent="0.2">
      <c r="A1103">
        <f t="shared" si="72"/>
        <v>5</v>
      </c>
      <c r="B1103" t="s">
        <v>33</v>
      </c>
      <c r="C1103" t="s">
        <v>376</v>
      </c>
      <c r="D1103" t="str">
        <f t="shared" si="73"/>
        <v>32a</v>
      </c>
      <c r="E1103" t="str">
        <f t="shared" si="74"/>
        <v>Problemlösning</v>
      </c>
      <c r="F1103" t="str">
        <f t="shared" si="75"/>
        <v>5_x5_3x_G_32a</v>
      </c>
      <c r="G1103" t="str">
        <f>IFERROR(INDEX(#REF!,MATCH('Kap5-6'!F1103,#REF!,0),2),"")</f>
        <v/>
      </c>
      <c r="H1103" s="97"/>
      <c r="I1103" s="97"/>
      <c r="J1103" s="49"/>
      <c r="K1103" s="97"/>
      <c r="L1103" s="10"/>
      <c r="M1103" s="241"/>
      <c r="N1103" s="11">
        <v>2</v>
      </c>
      <c r="O1103" s="11" t="s">
        <v>281</v>
      </c>
      <c r="P1103" s="11" t="s">
        <v>303</v>
      </c>
      <c r="Q1103" s="12" t="s">
        <v>303</v>
      </c>
      <c r="R1103" s="12" t="s">
        <v>1893</v>
      </c>
      <c r="S1103" s="9" t="s">
        <v>1894</v>
      </c>
      <c r="T1103" s="48"/>
    </row>
    <row r="1104" spans="1:20" ht="64" x14ac:dyDescent="0.2">
      <c r="A1104">
        <f t="shared" si="72"/>
        <v>5</v>
      </c>
      <c r="B1104" t="s">
        <v>33</v>
      </c>
      <c r="C1104" t="s">
        <v>376</v>
      </c>
      <c r="D1104" t="str">
        <f t="shared" si="73"/>
        <v>32a</v>
      </c>
      <c r="E1104" t="str">
        <f t="shared" si="74"/>
        <v>Problemlösning</v>
      </c>
      <c r="F1104" t="str">
        <f t="shared" si="75"/>
        <v>5_x5_3x_G_32a</v>
      </c>
      <c r="G1104" t="str">
        <f>IFERROR(INDEX(#REF!,MATCH('Kap5-6'!F1104,#REF!,0),2),"")</f>
        <v/>
      </c>
      <c r="H1104" s="97"/>
      <c r="I1104" s="97"/>
      <c r="J1104" s="49"/>
      <c r="K1104" s="97"/>
      <c r="L1104" s="10"/>
      <c r="M1104" s="241"/>
      <c r="N1104" s="11">
        <v>3</v>
      </c>
      <c r="O1104" s="11" t="s">
        <v>281</v>
      </c>
      <c r="P1104" s="11" t="s">
        <v>303</v>
      </c>
      <c r="Q1104" s="12" t="s">
        <v>303</v>
      </c>
      <c r="R1104" s="12" t="s">
        <v>1895</v>
      </c>
      <c r="S1104" s="25" t="s">
        <v>1896</v>
      </c>
      <c r="T1104" s="48"/>
    </row>
    <row r="1105" spans="1:20" ht="33" thickBot="1" x14ac:dyDescent="0.25">
      <c r="A1105">
        <f t="shared" si="72"/>
        <v>5</v>
      </c>
      <c r="B1105" t="s">
        <v>33</v>
      </c>
      <c r="C1105" t="s">
        <v>376</v>
      </c>
      <c r="D1105" t="str">
        <f t="shared" si="73"/>
        <v>32a</v>
      </c>
      <c r="E1105" t="str">
        <f t="shared" si="74"/>
        <v>Problemlösning</v>
      </c>
      <c r="F1105" t="str">
        <f t="shared" si="75"/>
        <v>5_x5_3x_G_32a</v>
      </c>
      <c r="G1105" t="str">
        <f>IFERROR(INDEX(#REF!,MATCH('Kap5-6'!F1105,#REF!,0),2),"")</f>
        <v/>
      </c>
      <c r="H1105" s="98"/>
      <c r="I1105" s="98"/>
      <c r="J1105" s="49"/>
      <c r="K1105" s="98"/>
      <c r="L1105" s="17"/>
      <c r="M1105" s="241"/>
      <c r="N1105" s="14">
        <v>4</v>
      </c>
      <c r="O1105" s="14" t="s">
        <v>283</v>
      </c>
      <c r="P1105" s="14" t="s">
        <v>304</v>
      </c>
      <c r="Q1105" s="15" t="s">
        <v>1897</v>
      </c>
      <c r="R1105" s="15" t="s">
        <v>1898</v>
      </c>
      <c r="S1105" s="25" t="s">
        <v>1899</v>
      </c>
      <c r="T1105" s="48"/>
    </row>
    <row r="1106" spans="1:20" ht="33" thickBot="1" x14ac:dyDescent="0.25">
      <c r="A1106">
        <f t="shared" si="72"/>
        <v>5</v>
      </c>
      <c r="B1106" t="s">
        <v>33</v>
      </c>
      <c r="C1106" t="s">
        <v>376</v>
      </c>
      <c r="D1106" t="str">
        <f t="shared" si="73"/>
        <v>32b</v>
      </c>
      <c r="E1106" t="str">
        <f t="shared" si="74"/>
        <v>Problemlösning</v>
      </c>
      <c r="F1106" t="str">
        <f t="shared" si="75"/>
        <v>5_x5_3x_G_32b</v>
      </c>
      <c r="G1106" t="str">
        <f>IFERROR(INDEX(#REF!,MATCH('Kap5-6'!F1106,#REF!,0),2),"")</f>
        <v/>
      </c>
      <c r="H1106" s="32">
        <v>5</v>
      </c>
      <c r="I1106" s="32" t="s">
        <v>430</v>
      </c>
      <c r="J1106" s="47"/>
      <c r="K1106" s="32" t="s">
        <v>100</v>
      </c>
      <c r="L1106" s="43" t="s">
        <v>1256</v>
      </c>
      <c r="M1106" s="240"/>
      <c r="N1106" s="7">
        <v>1</v>
      </c>
      <c r="O1106" s="7" t="s">
        <v>283</v>
      </c>
      <c r="P1106" s="7" t="s">
        <v>304</v>
      </c>
      <c r="Q1106" s="8" t="s">
        <v>1900</v>
      </c>
      <c r="R1106" s="8">
        <v>25</v>
      </c>
      <c r="S1106" s="16" t="s">
        <v>1901</v>
      </c>
      <c r="T1106" s="48"/>
    </row>
    <row r="1107" spans="1:20" ht="32" x14ac:dyDescent="0.2">
      <c r="A1107">
        <f t="shared" si="72"/>
        <v>5</v>
      </c>
      <c r="B1107" t="s">
        <v>33</v>
      </c>
      <c r="C1107" t="s">
        <v>376</v>
      </c>
      <c r="D1107" t="str">
        <f t="shared" si="73"/>
        <v>32b</v>
      </c>
      <c r="E1107" t="str">
        <f t="shared" si="74"/>
        <v>Problemlösning</v>
      </c>
      <c r="F1107" t="str">
        <f t="shared" si="75"/>
        <v>5_x5_3x_G_32b</v>
      </c>
      <c r="G1107" t="str">
        <f>IFERROR(INDEX(#REF!,MATCH('Kap5-6'!F1107,#REF!,0),2),"")</f>
        <v/>
      </c>
      <c r="H1107" s="97"/>
      <c r="I1107" s="97"/>
      <c r="J1107" s="49"/>
      <c r="K1107" s="97"/>
      <c r="L1107" s="10"/>
      <c r="M1107" s="241"/>
      <c r="N1107" s="21">
        <v>2</v>
      </c>
      <c r="O1107" s="21" t="s">
        <v>283</v>
      </c>
      <c r="P1107" s="21" t="s">
        <v>304</v>
      </c>
      <c r="Q1107" s="8" t="s">
        <v>1891</v>
      </c>
      <c r="R1107" s="24" t="s">
        <v>1902</v>
      </c>
      <c r="S1107" s="55" t="s">
        <v>1903</v>
      </c>
      <c r="T1107" s="57"/>
    </row>
    <row r="1108" spans="1:20" ht="48" x14ac:dyDescent="0.2">
      <c r="A1108">
        <f t="shared" si="72"/>
        <v>5</v>
      </c>
      <c r="B1108" t="s">
        <v>33</v>
      </c>
      <c r="C1108" t="s">
        <v>376</v>
      </c>
      <c r="D1108" t="str">
        <f t="shared" si="73"/>
        <v>32b</v>
      </c>
      <c r="E1108" t="str">
        <f t="shared" si="74"/>
        <v>Problemlösning</v>
      </c>
      <c r="F1108" t="str">
        <f t="shared" si="75"/>
        <v>5_x5_3x_G_32b</v>
      </c>
      <c r="G1108" t="str">
        <f>IFERROR(INDEX(#REF!,MATCH('Kap5-6'!F1108,#REF!,0),2),"")</f>
        <v/>
      </c>
      <c r="H1108" s="97"/>
      <c r="I1108" s="97"/>
      <c r="J1108" s="49"/>
      <c r="K1108" s="97"/>
      <c r="L1108" s="10"/>
      <c r="M1108" s="241"/>
      <c r="N1108" s="21">
        <v>3</v>
      </c>
      <c r="O1108" s="21" t="s">
        <v>281</v>
      </c>
      <c r="P1108" s="21" t="s">
        <v>303</v>
      </c>
      <c r="Q1108" s="12" t="s">
        <v>303</v>
      </c>
      <c r="R1108" s="12" t="s">
        <v>1904</v>
      </c>
      <c r="S1108" s="55" t="s">
        <v>1905</v>
      </c>
      <c r="T1108" s="57"/>
    </row>
    <row r="1109" spans="1:20" ht="64" x14ac:dyDescent="0.2">
      <c r="A1109">
        <f t="shared" si="72"/>
        <v>5</v>
      </c>
      <c r="B1109" t="s">
        <v>33</v>
      </c>
      <c r="C1109" t="s">
        <v>376</v>
      </c>
      <c r="D1109" t="str">
        <f t="shared" si="73"/>
        <v>32b</v>
      </c>
      <c r="E1109" t="str">
        <f t="shared" si="74"/>
        <v>Problemlösning</v>
      </c>
      <c r="F1109" t="str">
        <f t="shared" si="75"/>
        <v>5_x5_3x_G_32b</v>
      </c>
      <c r="G1109" t="str">
        <f>IFERROR(INDEX(#REF!,MATCH('Kap5-6'!F1109,#REF!,0),2),"")</f>
        <v/>
      </c>
      <c r="H1109" s="97"/>
      <c r="I1109" s="97"/>
      <c r="J1109" s="49"/>
      <c r="K1109" s="97"/>
      <c r="L1109" s="10"/>
      <c r="M1109" s="241"/>
      <c r="N1109" s="21">
        <v>4</v>
      </c>
      <c r="O1109" s="21" t="s">
        <v>281</v>
      </c>
      <c r="P1109" s="21" t="s">
        <v>303</v>
      </c>
      <c r="Q1109" s="12" t="s">
        <v>303</v>
      </c>
      <c r="R1109" s="12" t="s">
        <v>1906</v>
      </c>
      <c r="S1109" s="55" t="s">
        <v>1907</v>
      </c>
      <c r="T1109" s="57"/>
    </row>
    <row r="1110" spans="1:20" x14ac:dyDescent="0.2">
      <c r="A1110">
        <f t="shared" si="72"/>
        <v>5</v>
      </c>
      <c r="B1110" t="s">
        <v>33</v>
      </c>
      <c r="C1110" t="s">
        <v>376</v>
      </c>
      <c r="D1110" t="str">
        <f t="shared" si="73"/>
        <v>32b</v>
      </c>
      <c r="E1110" t="str">
        <f t="shared" si="74"/>
        <v>Problemlösning</v>
      </c>
      <c r="F1110" t="str">
        <f t="shared" si="75"/>
        <v>5_x5_3x_G_32b</v>
      </c>
      <c r="G1110" t="str">
        <f>IFERROR(INDEX(#REF!,MATCH('Kap5-6'!F1110,#REF!,0),2),"")</f>
        <v/>
      </c>
      <c r="H1110" s="97"/>
      <c r="I1110" s="97"/>
      <c r="J1110" s="49"/>
      <c r="K1110" s="97"/>
      <c r="L1110" s="10"/>
      <c r="M1110" s="241"/>
      <c r="N1110" s="11">
        <v>5</v>
      </c>
      <c r="O1110" s="11" t="s">
        <v>283</v>
      </c>
      <c r="P1110" s="11" t="s">
        <v>304</v>
      </c>
      <c r="Q1110" s="12" t="s">
        <v>1908</v>
      </c>
      <c r="R1110" s="71">
        <v>50000</v>
      </c>
      <c r="S1110" s="25" t="s">
        <v>1909</v>
      </c>
      <c r="T1110" s="48"/>
    </row>
    <row r="1111" spans="1:20" ht="17" thickBot="1" x14ac:dyDescent="0.25">
      <c r="A1111">
        <f t="shared" si="72"/>
        <v>5</v>
      </c>
      <c r="B1111" t="s">
        <v>33</v>
      </c>
      <c r="C1111" t="s">
        <v>376</v>
      </c>
      <c r="D1111" t="str">
        <f t="shared" si="73"/>
        <v>32b</v>
      </c>
      <c r="E1111" t="str">
        <f t="shared" si="74"/>
        <v>Problemlösning</v>
      </c>
      <c r="F1111" t="str">
        <f t="shared" si="75"/>
        <v>5_x5_3x_G_32b</v>
      </c>
      <c r="G1111" t="str">
        <f>IFERROR(INDEX(#REF!,MATCH('Kap5-6'!F1111,#REF!,0),2),"")</f>
        <v/>
      </c>
      <c r="H1111" s="98"/>
      <c r="I1111" s="98"/>
      <c r="J1111" s="50"/>
      <c r="K1111" s="98"/>
      <c r="L1111" s="17"/>
      <c r="M1111" s="242"/>
      <c r="N1111" s="20">
        <v>6</v>
      </c>
      <c r="O1111" s="20" t="s">
        <v>283</v>
      </c>
      <c r="P1111" s="20" t="s">
        <v>304</v>
      </c>
      <c r="Q1111" s="22" t="s">
        <v>1910</v>
      </c>
      <c r="R1111" s="72">
        <v>50000</v>
      </c>
      <c r="S1111" s="13" t="s">
        <v>1911</v>
      </c>
      <c r="T1111" s="48"/>
    </row>
    <row r="1112" spans="1:20" ht="49" thickBot="1" x14ac:dyDescent="0.25">
      <c r="A1112">
        <f t="shared" si="72"/>
        <v>5</v>
      </c>
      <c r="B1112" t="s">
        <v>33</v>
      </c>
      <c r="C1112" t="s">
        <v>376</v>
      </c>
      <c r="D1112">
        <f t="shared" si="73"/>
        <v>33</v>
      </c>
      <c r="E1112" t="str">
        <f t="shared" si="74"/>
        <v>Problemlösning</v>
      </c>
      <c r="F1112" t="str">
        <f t="shared" si="75"/>
        <v>5_x5_3x_G_33</v>
      </c>
      <c r="G1112" t="str">
        <f>IFERROR(INDEX(#REF!,MATCH('Kap5-6'!F1112,#REF!,0),2),"")</f>
        <v/>
      </c>
      <c r="H1112" s="32">
        <v>5</v>
      </c>
      <c r="I1112" s="32" t="s">
        <v>430</v>
      </c>
      <c r="J1112" s="47"/>
      <c r="K1112" s="32">
        <v>33</v>
      </c>
      <c r="L1112" s="43" t="s">
        <v>1256</v>
      </c>
      <c r="M1112" s="240"/>
      <c r="N1112" s="7">
        <v>1</v>
      </c>
      <c r="O1112" s="7" t="s">
        <v>283</v>
      </c>
      <c r="P1112" s="7" t="s">
        <v>304</v>
      </c>
      <c r="Q1112" s="8" t="s">
        <v>1912</v>
      </c>
      <c r="R1112" s="8">
        <v>40</v>
      </c>
      <c r="S1112" s="23" t="s">
        <v>1913</v>
      </c>
      <c r="T1112" s="48"/>
    </row>
    <row r="1113" spans="1:20" ht="33" thickBot="1" x14ac:dyDescent="0.25">
      <c r="A1113">
        <f t="shared" si="72"/>
        <v>5</v>
      </c>
      <c r="B1113" t="s">
        <v>33</v>
      </c>
      <c r="C1113" t="s">
        <v>376</v>
      </c>
      <c r="D1113">
        <f t="shared" si="73"/>
        <v>33</v>
      </c>
      <c r="E1113" t="str">
        <f t="shared" si="74"/>
        <v>Problemlösning</v>
      </c>
      <c r="F1113" t="str">
        <f t="shared" si="75"/>
        <v>5_x5_3x_G_33</v>
      </c>
      <c r="G1113" t="str">
        <f>IFERROR(INDEX(#REF!,MATCH('Kap5-6'!F1113,#REF!,0),2),"")</f>
        <v/>
      </c>
      <c r="H1113" s="97"/>
      <c r="I1113" s="97"/>
      <c r="J1113" s="49"/>
      <c r="K1113" s="97"/>
      <c r="L1113" s="10"/>
      <c r="M1113" s="241"/>
      <c r="N1113" s="11">
        <v>2</v>
      </c>
      <c r="O1113" s="11" t="s">
        <v>283</v>
      </c>
      <c r="P1113" s="11" t="s">
        <v>304</v>
      </c>
      <c r="Q1113" s="8" t="s">
        <v>1914</v>
      </c>
      <c r="R1113" s="56">
        <v>20000</v>
      </c>
      <c r="S1113" s="9" t="s">
        <v>1915</v>
      </c>
      <c r="T1113" s="48"/>
    </row>
    <row r="1114" spans="1:20" ht="65" thickBot="1" x14ac:dyDescent="0.25">
      <c r="A1114">
        <f t="shared" si="72"/>
        <v>5</v>
      </c>
      <c r="B1114" t="s">
        <v>33</v>
      </c>
      <c r="C1114" t="s">
        <v>376</v>
      </c>
      <c r="D1114">
        <f t="shared" si="73"/>
        <v>33</v>
      </c>
      <c r="E1114" t="str">
        <f t="shared" si="74"/>
        <v>Problemlösning</v>
      </c>
      <c r="F1114" t="str">
        <f t="shared" si="75"/>
        <v>5_x5_3x_G_33</v>
      </c>
      <c r="G1114" t="str">
        <f>IFERROR(INDEX(#REF!,MATCH('Kap5-6'!F1114,#REF!,0),2),"")</f>
        <v/>
      </c>
      <c r="H1114" s="98"/>
      <c r="I1114" s="98"/>
      <c r="J1114" s="49"/>
      <c r="K1114" s="98"/>
      <c r="L1114" s="17"/>
      <c r="M1114" s="241"/>
      <c r="N1114" s="14">
        <v>3</v>
      </c>
      <c r="O1114" s="14" t="s">
        <v>283</v>
      </c>
      <c r="P1114" s="14" t="s">
        <v>311</v>
      </c>
      <c r="Q1114" s="8" t="s">
        <v>1916</v>
      </c>
      <c r="R1114" s="15" t="s">
        <v>1917</v>
      </c>
      <c r="S1114" s="25" t="s">
        <v>1918</v>
      </c>
      <c r="T1114" s="48"/>
    </row>
    <row r="1115" spans="1:20" ht="17" thickBot="1" x14ac:dyDescent="0.25">
      <c r="A1115">
        <f t="shared" si="72"/>
        <v>5</v>
      </c>
      <c r="B1115" t="s">
        <v>33</v>
      </c>
      <c r="C1115" t="s">
        <v>376</v>
      </c>
      <c r="D1115" t="str">
        <f t="shared" si="73"/>
        <v>34a</v>
      </c>
      <c r="E1115" t="str">
        <f t="shared" si="74"/>
        <v>Problemlösning</v>
      </c>
      <c r="F1115" t="str">
        <f t="shared" si="75"/>
        <v>5_x5_3x_G_34a</v>
      </c>
      <c r="G1115" t="str">
        <f>IFERROR(INDEX(#REF!,MATCH('Kap5-6'!F1115,#REF!,0),2),"")</f>
        <v/>
      </c>
      <c r="H1115" s="32">
        <v>5</v>
      </c>
      <c r="I1115" s="32" t="s">
        <v>430</v>
      </c>
      <c r="J1115" s="47"/>
      <c r="K1115" s="32" t="s">
        <v>103</v>
      </c>
      <c r="L1115" s="43" t="s">
        <v>1256</v>
      </c>
      <c r="M1115" s="240"/>
      <c r="N1115" s="7">
        <v>1</v>
      </c>
      <c r="O1115" s="7" t="s">
        <v>283</v>
      </c>
      <c r="P1115" s="7" t="s">
        <v>304</v>
      </c>
      <c r="Q1115" s="8" t="s">
        <v>1919</v>
      </c>
      <c r="R1115" s="8" t="s">
        <v>1920</v>
      </c>
      <c r="S1115" s="23" t="s">
        <v>1921</v>
      </c>
      <c r="T1115" s="48"/>
    </row>
    <row r="1116" spans="1:20" x14ac:dyDescent="0.2">
      <c r="A1116">
        <f t="shared" si="72"/>
        <v>5</v>
      </c>
      <c r="B1116" t="s">
        <v>33</v>
      </c>
      <c r="C1116" t="s">
        <v>376</v>
      </c>
      <c r="D1116" t="str">
        <f t="shared" si="73"/>
        <v>34a</v>
      </c>
      <c r="E1116" t="str">
        <f t="shared" si="74"/>
        <v>Problemlösning</v>
      </c>
      <c r="F1116" t="str">
        <f t="shared" si="75"/>
        <v>5_x5_3x_G_34a</v>
      </c>
      <c r="G1116" t="str">
        <f>IFERROR(INDEX(#REF!,MATCH('Kap5-6'!F1116,#REF!,0),2),"")</f>
        <v/>
      </c>
      <c r="H1116" s="97"/>
      <c r="I1116" s="97"/>
      <c r="J1116" s="49"/>
      <c r="K1116" s="97"/>
      <c r="L1116" s="10"/>
      <c r="M1116" s="241"/>
      <c r="N1116" s="11">
        <v>2</v>
      </c>
      <c r="O1116" s="11" t="s">
        <v>283</v>
      </c>
      <c r="P1116" s="11" t="s">
        <v>304</v>
      </c>
      <c r="Q1116" s="12" t="s">
        <v>1922</v>
      </c>
      <c r="R1116" s="12">
        <v>1</v>
      </c>
      <c r="S1116" s="9" t="s">
        <v>1923</v>
      </c>
      <c r="T1116" s="48"/>
    </row>
    <row r="1117" spans="1:20" ht="32" x14ac:dyDescent="0.2">
      <c r="A1117">
        <f t="shared" si="72"/>
        <v>5</v>
      </c>
      <c r="B1117" t="s">
        <v>33</v>
      </c>
      <c r="C1117" t="s">
        <v>376</v>
      </c>
      <c r="D1117" t="str">
        <f t="shared" si="73"/>
        <v>34a</v>
      </c>
      <c r="E1117" t="str">
        <f t="shared" si="74"/>
        <v>Problemlösning</v>
      </c>
      <c r="F1117" t="str">
        <f t="shared" si="75"/>
        <v>5_x5_3x_G_34a</v>
      </c>
      <c r="G1117" t="str">
        <f>IFERROR(INDEX(#REF!,MATCH('Kap5-6'!F1117,#REF!,0),2),"")</f>
        <v/>
      </c>
      <c r="H1117" s="97"/>
      <c r="I1117" s="97"/>
      <c r="J1117" s="49"/>
      <c r="K1117" s="97"/>
      <c r="L1117" s="10"/>
      <c r="M1117" s="241"/>
      <c r="N1117" s="14">
        <v>3</v>
      </c>
      <c r="O1117" s="14" t="s">
        <v>283</v>
      </c>
      <c r="P1117" s="14" t="s">
        <v>304</v>
      </c>
      <c r="Q1117" s="15" t="s">
        <v>1924</v>
      </c>
      <c r="R1117" s="12" t="s">
        <v>1925</v>
      </c>
      <c r="S1117" s="13" t="s">
        <v>1926</v>
      </c>
      <c r="T1117" s="48"/>
    </row>
    <row r="1118" spans="1:20" ht="49" thickBot="1" x14ac:dyDescent="0.25">
      <c r="A1118">
        <f t="shared" si="72"/>
        <v>5</v>
      </c>
      <c r="B1118" t="s">
        <v>33</v>
      </c>
      <c r="C1118" t="s">
        <v>376</v>
      </c>
      <c r="D1118" t="str">
        <f t="shared" si="73"/>
        <v>34a</v>
      </c>
      <c r="E1118" t="str">
        <f t="shared" si="74"/>
        <v>Problemlösning</v>
      </c>
      <c r="F1118" t="str">
        <f t="shared" si="75"/>
        <v>5_x5_3x_G_34a</v>
      </c>
      <c r="G1118" t="str">
        <f>IFERROR(INDEX(#REF!,MATCH('Kap5-6'!F1118,#REF!,0),2),"")</f>
        <v/>
      </c>
      <c r="H1118" s="98"/>
      <c r="I1118" s="98"/>
      <c r="J1118" s="49"/>
      <c r="K1118" s="98"/>
      <c r="L1118" s="17"/>
      <c r="M1118" s="241"/>
      <c r="N1118" s="14">
        <v>4</v>
      </c>
      <c r="O1118" s="14" t="s">
        <v>281</v>
      </c>
      <c r="P1118" s="14" t="s">
        <v>303</v>
      </c>
      <c r="Q1118" s="15" t="s">
        <v>303</v>
      </c>
      <c r="R1118" s="15" t="s">
        <v>1927</v>
      </c>
      <c r="S1118" s="25" t="s">
        <v>1928</v>
      </c>
      <c r="T1118" s="48"/>
    </row>
    <row r="1119" spans="1:20" ht="17" thickBot="1" x14ac:dyDescent="0.25">
      <c r="A1119">
        <f t="shared" si="72"/>
        <v>5</v>
      </c>
      <c r="B1119" t="s">
        <v>33</v>
      </c>
      <c r="C1119" t="s">
        <v>376</v>
      </c>
      <c r="D1119" t="str">
        <f t="shared" si="73"/>
        <v>34b</v>
      </c>
      <c r="E1119" t="str">
        <f t="shared" si="74"/>
        <v>Problemlösning</v>
      </c>
      <c r="F1119" t="str">
        <f t="shared" si="75"/>
        <v>5_x5_3x_G_34b</v>
      </c>
      <c r="G1119" t="str">
        <f>IFERROR(INDEX(#REF!,MATCH('Kap5-6'!F1119,#REF!,0),2),"")</f>
        <v/>
      </c>
      <c r="H1119" s="32">
        <v>5</v>
      </c>
      <c r="I1119" s="32" t="s">
        <v>430</v>
      </c>
      <c r="J1119" s="47"/>
      <c r="K1119" s="32" t="s">
        <v>104</v>
      </c>
      <c r="L1119" s="43" t="s">
        <v>1256</v>
      </c>
      <c r="M1119" s="240"/>
      <c r="N1119" s="7">
        <v>1</v>
      </c>
      <c r="O1119" s="7" t="s">
        <v>283</v>
      </c>
      <c r="P1119" s="7" t="s">
        <v>304</v>
      </c>
      <c r="Q1119" s="8" t="s">
        <v>1919</v>
      </c>
      <c r="R1119" s="8" t="s">
        <v>1929</v>
      </c>
      <c r="S1119" s="23" t="s">
        <v>1921</v>
      </c>
      <c r="T1119" s="48"/>
    </row>
    <row r="1120" spans="1:20" x14ac:dyDescent="0.2">
      <c r="A1120">
        <f t="shared" si="72"/>
        <v>5</v>
      </c>
      <c r="B1120" t="s">
        <v>33</v>
      </c>
      <c r="C1120" t="s">
        <v>376</v>
      </c>
      <c r="D1120" t="str">
        <f t="shared" si="73"/>
        <v>34b</v>
      </c>
      <c r="E1120" t="str">
        <f t="shared" si="74"/>
        <v>Problemlösning</v>
      </c>
      <c r="F1120" t="str">
        <f t="shared" si="75"/>
        <v>5_x5_3x_G_34b</v>
      </c>
      <c r="G1120" t="str">
        <f>IFERROR(INDEX(#REF!,MATCH('Kap5-6'!F1120,#REF!,0),2),"")</f>
        <v/>
      </c>
      <c r="H1120" s="97"/>
      <c r="I1120" s="97"/>
      <c r="J1120" s="49"/>
      <c r="K1120" s="97"/>
      <c r="L1120" s="10"/>
      <c r="M1120" s="241"/>
      <c r="N1120" s="11">
        <v>2</v>
      </c>
      <c r="O1120" s="11" t="s">
        <v>283</v>
      </c>
      <c r="P1120" s="11" t="s">
        <v>304</v>
      </c>
      <c r="Q1120" s="12" t="s">
        <v>1930</v>
      </c>
      <c r="R1120" s="12">
        <v>1</v>
      </c>
      <c r="S1120" s="9" t="s">
        <v>1931</v>
      </c>
      <c r="T1120" s="48"/>
    </row>
    <row r="1121" spans="1:20" ht="32" x14ac:dyDescent="0.2">
      <c r="A1121">
        <f t="shared" si="72"/>
        <v>5</v>
      </c>
      <c r="B1121" t="s">
        <v>33</v>
      </c>
      <c r="C1121" t="s">
        <v>376</v>
      </c>
      <c r="D1121" t="str">
        <f t="shared" si="73"/>
        <v>34b</v>
      </c>
      <c r="E1121" t="str">
        <f t="shared" si="74"/>
        <v>Problemlösning</v>
      </c>
      <c r="F1121" t="str">
        <f t="shared" si="75"/>
        <v>5_x5_3x_G_34b</v>
      </c>
      <c r="G1121" t="str">
        <f>IFERROR(INDEX(#REF!,MATCH('Kap5-6'!F1121,#REF!,0),2),"")</f>
        <v/>
      </c>
      <c r="H1121" s="97"/>
      <c r="I1121" s="97"/>
      <c r="J1121" s="49"/>
      <c r="K1121" s="97"/>
      <c r="L1121" s="10"/>
      <c r="M1121" s="241"/>
      <c r="N1121" s="14">
        <v>3</v>
      </c>
      <c r="O1121" s="14" t="s">
        <v>283</v>
      </c>
      <c r="P1121" s="14" t="s">
        <v>304</v>
      </c>
      <c r="Q1121" s="15" t="s">
        <v>1932</v>
      </c>
      <c r="R1121" s="12">
        <v>45</v>
      </c>
      <c r="S1121" s="13" t="s">
        <v>1933</v>
      </c>
      <c r="T1121" s="48"/>
    </row>
    <row r="1122" spans="1:20" ht="17" thickBot="1" x14ac:dyDescent="0.25">
      <c r="A1122">
        <f t="shared" si="72"/>
        <v>5</v>
      </c>
      <c r="B1122" t="s">
        <v>33</v>
      </c>
      <c r="C1122" t="s">
        <v>376</v>
      </c>
      <c r="D1122" t="str">
        <f t="shared" si="73"/>
        <v>34b</v>
      </c>
      <c r="E1122" t="str">
        <f t="shared" si="74"/>
        <v>Problemlösning</v>
      </c>
      <c r="F1122" t="str">
        <f t="shared" si="75"/>
        <v>5_x5_3x_G_34b</v>
      </c>
      <c r="G1122" t="str">
        <f>IFERROR(INDEX(#REF!,MATCH('Kap5-6'!F1122,#REF!,0),2),"")</f>
        <v/>
      </c>
      <c r="H1122" s="98"/>
      <c r="I1122" s="98"/>
      <c r="J1122" s="49"/>
      <c r="K1122" s="98"/>
      <c r="L1122" s="17"/>
      <c r="M1122" s="241"/>
      <c r="N1122" s="14">
        <v>4</v>
      </c>
      <c r="O1122" s="14" t="s">
        <v>281</v>
      </c>
      <c r="P1122" s="14" t="s">
        <v>303</v>
      </c>
      <c r="Q1122" s="15" t="s">
        <v>303</v>
      </c>
      <c r="R1122" s="15" t="s">
        <v>1934</v>
      </c>
      <c r="S1122" s="25" t="s">
        <v>1928</v>
      </c>
      <c r="T1122" s="48"/>
    </row>
    <row r="1123" spans="1:20" ht="17" thickBot="1" x14ac:dyDescent="0.25">
      <c r="A1123">
        <f t="shared" si="72"/>
        <v>5</v>
      </c>
      <c r="B1123" t="s">
        <v>33</v>
      </c>
      <c r="C1123" t="s">
        <v>376</v>
      </c>
      <c r="D1123" t="str">
        <f t="shared" si="73"/>
        <v>34c</v>
      </c>
      <c r="E1123" t="str">
        <f t="shared" si="74"/>
        <v>Problemlösning</v>
      </c>
      <c r="F1123" t="str">
        <f t="shared" si="75"/>
        <v>5_x5_3x_G_34c</v>
      </c>
      <c r="G1123" t="str">
        <f>IFERROR(INDEX(#REF!,MATCH('Kap5-6'!F1123,#REF!,0),2),"")</f>
        <v/>
      </c>
      <c r="H1123" s="32">
        <v>5</v>
      </c>
      <c r="I1123" s="32" t="s">
        <v>430</v>
      </c>
      <c r="J1123" s="47"/>
      <c r="K1123" s="32" t="s">
        <v>105</v>
      </c>
      <c r="L1123" s="43" t="s">
        <v>1256</v>
      </c>
      <c r="M1123" s="240"/>
      <c r="N1123" s="7">
        <v>1</v>
      </c>
      <c r="O1123" s="7" t="s">
        <v>283</v>
      </c>
      <c r="P1123" s="7" t="s">
        <v>304</v>
      </c>
      <c r="Q1123" s="8" t="s">
        <v>1919</v>
      </c>
      <c r="R1123" s="8" t="s">
        <v>1935</v>
      </c>
      <c r="S1123" s="23" t="s">
        <v>1921</v>
      </c>
      <c r="T1123" s="48"/>
    </row>
    <row r="1124" spans="1:20" x14ac:dyDescent="0.2">
      <c r="A1124">
        <f t="shared" si="72"/>
        <v>5</v>
      </c>
      <c r="B1124" t="s">
        <v>33</v>
      </c>
      <c r="C1124" t="s">
        <v>376</v>
      </c>
      <c r="D1124" t="str">
        <f t="shared" si="73"/>
        <v>34c</v>
      </c>
      <c r="E1124" t="str">
        <f t="shared" si="74"/>
        <v>Problemlösning</v>
      </c>
      <c r="F1124" t="str">
        <f t="shared" si="75"/>
        <v>5_x5_3x_G_34c</v>
      </c>
      <c r="G1124" t="str">
        <f>IFERROR(INDEX(#REF!,MATCH('Kap5-6'!F1124,#REF!,0),2),"")</f>
        <v/>
      </c>
      <c r="H1124" s="97"/>
      <c r="I1124" s="97"/>
      <c r="J1124" s="49"/>
      <c r="K1124" s="97"/>
      <c r="L1124" s="10"/>
      <c r="M1124" s="241"/>
      <c r="N1124" s="11">
        <v>2</v>
      </c>
      <c r="O1124" s="11" t="s">
        <v>283</v>
      </c>
      <c r="P1124" s="11" t="s">
        <v>304</v>
      </c>
      <c r="Q1124" s="12" t="s">
        <v>1936</v>
      </c>
      <c r="R1124" s="12">
        <v>1</v>
      </c>
      <c r="S1124" s="9" t="s">
        <v>1937</v>
      </c>
      <c r="T1124" s="48"/>
    </row>
    <row r="1125" spans="1:20" ht="32" x14ac:dyDescent="0.2">
      <c r="A1125">
        <f t="shared" si="72"/>
        <v>5</v>
      </c>
      <c r="B1125" t="s">
        <v>33</v>
      </c>
      <c r="C1125" t="s">
        <v>376</v>
      </c>
      <c r="D1125" t="str">
        <f t="shared" si="73"/>
        <v>34c</v>
      </c>
      <c r="E1125" t="str">
        <f t="shared" si="74"/>
        <v>Problemlösning</v>
      </c>
      <c r="F1125" t="str">
        <f t="shared" si="75"/>
        <v>5_x5_3x_G_34c</v>
      </c>
      <c r="G1125" t="str">
        <f>IFERROR(INDEX(#REF!,MATCH('Kap5-6'!F1125,#REF!,0),2),"")</f>
        <v/>
      </c>
      <c r="H1125" s="97"/>
      <c r="I1125" s="97"/>
      <c r="J1125" s="49"/>
      <c r="K1125" s="97"/>
      <c r="L1125" s="10"/>
      <c r="M1125" s="241"/>
      <c r="N1125" s="14">
        <v>3</v>
      </c>
      <c r="O1125" s="14" t="s">
        <v>283</v>
      </c>
      <c r="P1125" s="14" t="s">
        <v>304</v>
      </c>
      <c r="Q1125" s="15" t="s">
        <v>1932</v>
      </c>
      <c r="R1125" s="12">
        <v>45</v>
      </c>
      <c r="S1125" s="13" t="s">
        <v>1938</v>
      </c>
      <c r="T1125" s="48"/>
    </row>
    <row r="1126" spans="1:20" ht="17" thickBot="1" x14ac:dyDescent="0.25">
      <c r="A1126">
        <f t="shared" si="72"/>
        <v>5</v>
      </c>
      <c r="B1126" t="s">
        <v>33</v>
      </c>
      <c r="C1126" t="s">
        <v>376</v>
      </c>
      <c r="D1126" t="str">
        <f t="shared" si="73"/>
        <v>34c</v>
      </c>
      <c r="E1126" t="str">
        <f t="shared" si="74"/>
        <v>Problemlösning</v>
      </c>
      <c r="F1126" t="str">
        <f t="shared" si="75"/>
        <v>5_x5_3x_G_34c</v>
      </c>
      <c r="G1126" t="str">
        <f>IFERROR(INDEX(#REF!,MATCH('Kap5-6'!F1126,#REF!,0),2),"")</f>
        <v/>
      </c>
      <c r="H1126" s="98"/>
      <c r="I1126" s="98"/>
      <c r="J1126" s="49"/>
      <c r="K1126" s="98"/>
      <c r="L1126" s="17"/>
      <c r="M1126" s="241"/>
      <c r="N1126" s="14">
        <v>4</v>
      </c>
      <c r="O1126" s="14" t="s">
        <v>281</v>
      </c>
      <c r="P1126" s="14" t="s">
        <v>303</v>
      </c>
      <c r="Q1126" s="15" t="s">
        <v>303</v>
      </c>
      <c r="R1126" s="15" t="s">
        <v>1934</v>
      </c>
      <c r="S1126" s="25" t="s">
        <v>1928</v>
      </c>
      <c r="T1126" s="48"/>
    </row>
    <row r="1127" spans="1:20" ht="33" thickBot="1" x14ac:dyDescent="0.25">
      <c r="A1127">
        <f t="shared" si="72"/>
        <v>5</v>
      </c>
      <c r="B1127" t="s">
        <v>33</v>
      </c>
      <c r="C1127" t="s">
        <v>376</v>
      </c>
      <c r="D1127" t="str">
        <f t="shared" si="73"/>
        <v>35a</v>
      </c>
      <c r="E1127" t="str">
        <f t="shared" si="74"/>
        <v>Problemlösning</v>
      </c>
      <c r="F1127" t="str">
        <f t="shared" si="75"/>
        <v>5_x5_3x_G_35a</v>
      </c>
      <c r="G1127" t="str">
        <f>IFERROR(INDEX(#REF!,MATCH('Kap5-6'!F1127,#REF!,0),2),"")</f>
        <v/>
      </c>
      <c r="H1127" s="32">
        <v>5</v>
      </c>
      <c r="I1127" s="32" t="s">
        <v>430</v>
      </c>
      <c r="J1127" s="47"/>
      <c r="K1127" s="32" t="s">
        <v>106</v>
      </c>
      <c r="L1127" s="43" t="s">
        <v>1256</v>
      </c>
      <c r="M1127" s="240"/>
      <c r="N1127" s="7">
        <v>1</v>
      </c>
      <c r="O1127" s="7" t="s">
        <v>283</v>
      </c>
      <c r="P1127" s="7" t="s">
        <v>304</v>
      </c>
      <c r="Q1127" s="8" t="s">
        <v>1919</v>
      </c>
      <c r="R1127" s="8" t="s">
        <v>1939</v>
      </c>
      <c r="S1127" s="23" t="s">
        <v>1940</v>
      </c>
      <c r="T1127" s="48"/>
    </row>
    <row r="1128" spans="1:20" x14ac:dyDescent="0.2">
      <c r="A1128">
        <f t="shared" si="72"/>
        <v>5</v>
      </c>
      <c r="B1128" t="s">
        <v>33</v>
      </c>
      <c r="C1128" t="s">
        <v>376</v>
      </c>
      <c r="D1128" t="str">
        <f t="shared" si="73"/>
        <v>35a</v>
      </c>
      <c r="E1128" t="str">
        <f t="shared" si="74"/>
        <v>Problemlösning</v>
      </c>
      <c r="F1128" t="str">
        <f t="shared" si="75"/>
        <v>5_x5_3x_G_35a</v>
      </c>
      <c r="G1128" t="str">
        <f>IFERROR(INDEX(#REF!,MATCH('Kap5-6'!F1128,#REF!,0),2),"")</f>
        <v/>
      </c>
      <c r="H1128" s="97"/>
      <c r="I1128" s="97"/>
      <c r="J1128" s="49"/>
      <c r="K1128" s="97"/>
      <c r="L1128" s="10"/>
      <c r="M1128" s="241"/>
      <c r="N1128" s="11">
        <v>2</v>
      </c>
      <c r="O1128" s="11" t="s">
        <v>283</v>
      </c>
      <c r="P1128" s="11" t="s">
        <v>304</v>
      </c>
      <c r="Q1128" s="12" t="s">
        <v>1941</v>
      </c>
      <c r="R1128" s="12">
        <v>3</v>
      </c>
      <c r="S1128" s="9" t="s">
        <v>1942</v>
      </c>
      <c r="T1128" s="48"/>
    </row>
    <row r="1129" spans="1:20" ht="32" x14ac:dyDescent="0.2">
      <c r="A1129">
        <f t="shared" si="72"/>
        <v>5</v>
      </c>
      <c r="B1129" t="s">
        <v>33</v>
      </c>
      <c r="C1129" t="s">
        <v>376</v>
      </c>
      <c r="D1129" t="str">
        <f t="shared" si="73"/>
        <v>35a</v>
      </c>
      <c r="E1129" t="str">
        <f t="shared" si="74"/>
        <v>Problemlösning</v>
      </c>
      <c r="F1129" t="str">
        <f t="shared" si="75"/>
        <v>5_x5_3x_G_35a</v>
      </c>
      <c r="G1129" t="str">
        <f>IFERROR(INDEX(#REF!,MATCH('Kap5-6'!F1129,#REF!,0),2),"")</f>
        <v/>
      </c>
      <c r="H1129" s="97"/>
      <c r="I1129" s="97"/>
      <c r="J1129" s="49"/>
      <c r="K1129" s="97"/>
      <c r="L1129" s="10"/>
      <c r="M1129" s="241"/>
      <c r="N1129" s="14">
        <v>3</v>
      </c>
      <c r="O1129" s="14" t="s">
        <v>283</v>
      </c>
      <c r="P1129" s="14" t="s">
        <v>304</v>
      </c>
      <c r="Q1129" s="15" t="s">
        <v>1943</v>
      </c>
      <c r="R1129" s="12" t="s">
        <v>1944</v>
      </c>
      <c r="S1129" s="13" t="s">
        <v>1945</v>
      </c>
      <c r="T1129" s="48"/>
    </row>
    <row r="1130" spans="1:20" ht="49" thickBot="1" x14ac:dyDescent="0.25">
      <c r="A1130">
        <f t="shared" si="72"/>
        <v>5</v>
      </c>
      <c r="B1130" t="s">
        <v>33</v>
      </c>
      <c r="C1130" t="s">
        <v>376</v>
      </c>
      <c r="D1130" t="str">
        <f t="shared" si="73"/>
        <v>35a</v>
      </c>
      <c r="E1130" t="str">
        <f t="shared" si="74"/>
        <v>Problemlösning</v>
      </c>
      <c r="F1130" t="str">
        <f t="shared" si="75"/>
        <v>5_x5_3x_G_35a</v>
      </c>
      <c r="G1130" t="str">
        <f>IFERROR(INDEX(#REF!,MATCH('Kap5-6'!F1130,#REF!,0),2),"")</f>
        <v/>
      </c>
      <c r="H1130" s="98"/>
      <c r="I1130" s="98"/>
      <c r="J1130" s="49"/>
      <c r="K1130" s="98"/>
      <c r="L1130" s="17"/>
      <c r="M1130" s="241"/>
      <c r="N1130" s="14">
        <v>4</v>
      </c>
      <c r="O1130" s="14" t="s">
        <v>281</v>
      </c>
      <c r="P1130" s="14" t="s">
        <v>303</v>
      </c>
      <c r="Q1130" s="15" t="s">
        <v>303</v>
      </c>
      <c r="R1130" s="15" t="s">
        <v>1946</v>
      </c>
      <c r="S1130" s="25" t="s">
        <v>1928</v>
      </c>
      <c r="T1130" s="48"/>
    </row>
    <row r="1131" spans="1:20" ht="33" thickBot="1" x14ac:dyDescent="0.25">
      <c r="A1131">
        <f t="shared" si="72"/>
        <v>5</v>
      </c>
      <c r="B1131" t="s">
        <v>33</v>
      </c>
      <c r="C1131" t="s">
        <v>376</v>
      </c>
      <c r="D1131" t="str">
        <f t="shared" si="73"/>
        <v>35b</v>
      </c>
      <c r="E1131" t="str">
        <f t="shared" si="74"/>
        <v>Problemlösning</v>
      </c>
      <c r="F1131" t="str">
        <f t="shared" si="75"/>
        <v>5_x5_3x_G_35b</v>
      </c>
      <c r="G1131" t="str">
        <f>IFERROR(INDEX(#REF!,MATCH('Kap5-6'!F1131,#REF!,0),2),"")</f>
        <v/>
      </c>
      <c r="H1131" s="32">
        <v>5</v>
      </c>
      <c r="I1131" s="32" t="s">
        <v>430</v>
      </c>
      <c r="J1131" s="47"/>
      <c r="K1131" s="32" t="s">
        <v>107</v>
      </c>
      <c r="L1131" s="43" t="s">
        <v>1256</v>
      </c>
      <c r="M1131" s="240"/>
      <c r="N1131" s="7">
        <v>1</v>
      </c>
      <c r="O1131" s="7" t="s">
        <v>283</v>
      </c>
      <c r="P1131" s="7" t="s">
        <v>304</v>
      </c>
      <c r="Q1131" s="8" t="s">
        <v>1919</v>
      </c>
      <c r="R1131" s="8" t="s">
        <v>1947</v>
      </c>
      <c r="S1131" s="23" t="s">
        <v>1948</v>
      </c>
      <c r="T1131" s="48"/>
    </row>
    <row r="1132" spans="1:20" x14ac:dyDescent="0.2">
      <c r="A1132">
        <f t="shared" si="72"/>
        <v>5</v>
      </c>
      <c r="B1132" t="s">
        <v>33</v>
      </c>
      <c r="C1132" t="s">
        <v>376</v>
      </c>
      <c r="D1132" t="str">
        <f t="shared" si="73"/>
        <v>35b</v>
      </c>
      <c r="E1132" t="str">
        <f t="shared" si="74"/>
        <v>Problemlösning</v>
      </c>
      <c r="F1132" t="str">
        <f t="shared" si="75"/>
        <v>5_x5_3x_G_35b</v>
      </c>
      <c r="G1132" t="str">
        <f>IFERROR(INDEX(#REF!,MATCH('Kap5-6'!F1132,#REF!,0),2),"")</f>
        <v/>
      </c>
      <c r="H1132" s="97"/>
      <c r="I1132" s="97"/>
      <c r="J1132" s="49"/>
      <c r="K1132" s="97"/>
      <c r="L1132" s="10"/>
      <c r="M1132" s="241"/>
      <c r="N1132" s="11">
        <v>2</v>
      </c>
      <c r="O1132" s="11" t="s">
        <v>283</v>
      </c>
      <c r="P1132" s="11" t="s">
        <v>304</v>
      </c>
      <c r="Q1132" s="12" t="s">
        <v>1949</v>
      </c>
      <c r="R1132" s="12">
        <v>9</v>
      </c>
      <c r="S1132" s="9" t="s">
        <v>1950</v>
      </c>
      <c r="T1132" s="48"/>
    </row>
    <row r="1133" spans="1:20" ht="48" x14ac:dyDescent="0.2">
      <c r="A1133">
        <f t="shared" si="72"/>
        <v>5</v>
      </c>
      <c r="B1133" t="s">
        <v>33</v>
      </c>
      <c r="C1133" t="s">
        <v>376</v>
      </c>
      <c r="D1133" t="str">
        <f t="shared" si="73"/>
        <v>35b</v>
      </c>
      <c r="E1133" t="str">
        <f t="shared" si="74"/>
        <v>Problemlösning</v>
      </c>
      <c r="F1133" t="str">
        <f t="shared" si="75"/>
        <v>5_x5_3x_G_35b</v>
      </c>
      <c r="G1133" t="str">
        <f>IFERROR(INDEX(#REF!,MATCH('Kap5-6'!F1133,#REF!,0),2),"")</f>
        <v/>
      </c>
      <c r="H1133" s="97"/>
      <c r="I1133" s="97"/>
      <c r="J1133" s="49"/>
      <c r="K1133" s="97"/>
      <c r="L1133" s="10"/>
      <c r="M1133" s="241"/>
      <c r="N1133" s="14">
        <v>3</v>
      </c>
      <c r="O1133" s="14" t="s">
        <v>283</v>
      </c>
      <c r="P1133" s="14" t="s">
        <v>304</v>
      </c>
      <c r="Q1133" s="15" t="s">
        <v>1951</v>
      </c>
      <c r="R1133" s="12" t="s">
        <v>1952</v>
      </c>
      <c r="S1133" s="13" t="s">
        <v>1953</v>
      </c>
      <c r="T1133" s="48"/>
    </row>
    <row r="1134" spans="1:20" ht="49" thickBot="1" x14ac:dyDescent="0.25">
      <c r="A1134">
        <f t="shared" si="72"/>
        <v>5</v>
      </c>
      <c r="B1134" t="s">
        <v>33</v>
      </c>
      <c r="C1134" t="s">
        <v>376</v>
      </c>
      <c r="D1134" t="str">
        <f t="shared" si="73"/>
        <v>35b</v>
      </c>
      <c r="E1134" t="str">
        <f t="shared" si="74"/>
        <v>Problemlösning</v>
      </c>
      <c r="F1134" t="str">
        <f t="shared" si="75"/>
        <v>5_x5_3x_G_35b</v>
      </c>
      <c r="G1134" t="str">
        <f>IFERROR(INDEX(#REF!,MATCH('Kap5-6'!F1134,#REF!,0),2),"")</f>
        <v/>
      </c>
      <c r="H1134" s="98"/>
      <c r="I1134" s="98"/>
      <c r="J1134" s="49"/>
      <c r="K1134" s="98"/>
      <c r="L1134" s="17"/>
      <c r="M1134" s="241"/>
      <c r="N1134" s="14">
        <v>4</v>
      </c>
      <c r="O1134" s="14" t="s">
        <v>281</v>
      </c>
      <c r="P1134" s="14" t="s">
        <v>303</v>
      </c>
      <c r="Q1134" s="15" t="s">
        <v>303</v>
      </c>
      <c r="R1134" s="15" t="s">
        <v>1954</v>
      </c>
      <c r="S1134" s="25" t="s">
        <v>1928</v>
      </c>
      <c r="T1134" s="48"/>
    </row>
    <row r="1135" spans="1:20" ht="33" thickBot="1" x14ac:dyDescent="0.25">
      <c r="A1135">
        <f t="shared" si="72"/>
        <v>5</v>
      </c>
      <c r="B1135" t="s">
        <v>33</v>
      </c>
      <c r="C1135" t="s">
        <v>376</v>
      </c>
      <c r="D1135" t="str">
        <f t="shared" si="73"/>
        <v>35c</v>
      </c>
      <c r="E1135" t="str">
        <f t="shared" si="74"/>
        <v>Problemlösning</v>
      </c>
      <c r="F1135" t="str">
        <f t="shared" si="75"/>
        <v>5_x5_3x_G_35c</v>
      </c>
      <c r="G1135" t="str">
        <f>IFERROR(INDEX(#REF!,MATCH('Kap5-6'!F1135,#REF!,0),2),"")</f>
        <v/>
      </c>
      <c r="H1135" s="32">
        <v>5</v>
      </c>
      <c r="I1135" s="32" t="s">
        <v>430</v>
      </c>
      <c r="J1135" s="47"/>
      <c r="K1135" s="32" t="s">
        <v>108</v>
      </c>
      <c r="L1135" s="43" t="s">
        <v>1256</v>
      </c>
      <c r="M1135" s="240"/>
      <c r="N1135" s="7">
        <v>1</v>
      </c>
      <c r="O1135" s="7" t="s">
        <v>283</v>
      </c>
      <c r="P1135" s="7" t="s">
        <v>304</v>
      </c>
      <c r="Q1135" s="8" t="s">
        <v>1919</v>
      </c>
      <c r="R1135" s="8" t="s">
        <v>1955</v>
      </c>
      <c r="S1135" s="23" t="s">
        <v>1956</v>
      </c>
      <c r="T1135" s="48"/>
    </row>
    <row r="1136" spans="1:20" x14ac:dyDescent="0.2">
      <c r="A1136">
        <f t="shared" si="72"/>
        <v>5</v>
      </c>
      <c r="B1136" t="s">
        <v>33</v>
      </c>
      <c r="C1136" t="s">
        <v>376</v>
      </c>
      <c r="D1136" t="str">
        <f t="shared" si="73"/>
        <v>35c</v>
      </c>
      <c r="E1136" t="str">
        <f t="shared" si="74"/>
        <v>Problemlösning</v>
      </c>
      <c r="F1136" t="str">
        <f t="shared" si="75"/>
        <v>5_x5_3x_G_35c</v>
      </c>
      <c r="G1136" t="str">
        <f>IFERROR(INDEX(#REF!,MATCH('Kap5-6'!F1136,#REF!,0),2),"")</f>
        <v/>
      </c>
      <c r="H1136" s="97"/>
      <c r="I1136" s="97"/>
      <c r="J1136" s="49"/>
      <c r="K1136" s="97"/>
      <c r="L1136" s="10"/>
      <c r="M1136" s="241"/>
      <c r="N1136" s="11">
        <v>2</v>
      </c>
      <c r="O1136" s="11" t="s">
        <v>283</v>
      </c>
      <c r="P1136" s="11" t="s">
        <v>304</v>
      </c>
      <c r="Q1136" s="12" t="s">
        <v>1957</v>
      </c>
      <c r="R1136" s="12">
        <v>1</v>
      </c>
      <c r="S1136" s="9" t="s">
        <v>1958</v>
      </c>
      <c r="T1136" s="48"/>
    </row>
    <row r="1137" spans="1:20" ht="48" x14ac:dyDescent="0.2">
      <c r="A1137">
        <f t="shared" si="72"/>
        <v>5</v>
      </c>
      <c r="B1137" t="s">
        <v>33</v>
      </c>
      <c r="C1137" t="s">
        <v>376</v>
      </c>
      <c r="D1137" t="str">
        <f t="shared" si="73"/>
        <v>35c</v>
      </c>
      <c r="E1137" t="str">
        <f t="shared" si="74"/>
        <v>Problemlösning</v>
      </c>
      <c r="F1137" t="str">
        <f t="shared" si="75"/>
        <v>5_x5_3x_G_35c</v>
      </c>
      <c r="G1137" t="str">
        <f>IFERROR(INDEX(#REF!,MATCH('Kap5-6'!F1137,#REF!,0),2),"")</f>
        <v/>
      </c>
      <c r="H1137" s="97"/>
      <c r="I1137" s="97"/>
      <c r="J1137" s="49"/>
      <c r="K1137" s="97"/>
      <c r="L1137" s="10"/>
      <c r="M1137" s="241"/>
      <c r="N1137" s="14">
        <v>3</v>
      </c>
      <c r="O1137" s="14" t="s">
        <v>283</v>
      </c>
      <c r="P1137" s="14" t="s">
        <v>304</v>
      </c>
      <c r="Q1137" s="15" t="s">
        <v>1959</v>
      </c>
      <c r="R1137" s="12">
        <v>31</v>
      </c>
      <c r="S1137" s="13" t="s">
        <v>1960</v>
      </c>
      <c r="T1137" s="48"/>
    </row>
    <row r="1138" spans="1:20" ht="32" x14ac:dyDescent="0.2">
      <c r="A1138">
        <f t="shared" si="72"/>
        <v>5</v>
      </c>
      <c r="B1138" t="s">
        <v>33</v>
      </c>
      <c r="C1138" t="s">
        <v>376</v>
      </c>
      <c r="D1138" t="str">
        <f t="shared" si="73"/>
        <v>35c</v>
      </c>
      <c r="E1138" t="str">
        <f t="shared" si="74"/>
        <v>Problemlösning</v>
      </c>
      <c r="F1138" t="str">
        <f t="shared" si="75"/>
        <v>5_x5_3x_G_35c</v>
      </c>
      <c r="G1138" t="str">
        <f>IFERROR(INDEX(#REF!,MATCH('Kap5-6'!F1138,#REF!,0),2),"")</f>
        <v/>
      </c>
      <c r="H1138" s="97"/>
      <c r="I1138" s="97"/>
      <c r="J1138" s="49"/>
      <c r="K1138" s="97"/>
      <c r="L1138" s="10"/>
      <c r="M1138" s="241"/>
      <c r="N1138" s="14">
        <v>4</v>
      </c>
      <c r="O1138" s="14" t="s">
        <v>281</v>
      </c>
      <c r="P1138" s="14" t="s">
        <v>303</v>
      </c>
      <c r="Q1138" s="15" t="s">
        <v>303</v>
      </c>
      <c r="R1138" s="12" t="s">
        <v>1961</v>
      </c>
      <c r="S1138" s="25" t="s">
        <v>1962</v>
      </c>
      <c r="T1138" s="48"/>
    </row>
    <row r="1139" spans="1:20" ht="80" x14ac:dyDescent="0.2">
      <c r="A1139">
        <f t="shared" si="72"/>
        <v>5</v>
      </c>
      <c r="B1139" t="s">
        <v>33</v>
      </c>
      <c r="C1139" t="s">
        <v>376</v>
      </c>
      <c r="D1139" t="str">
        <f t="shared" si="73"/>
        <v>35c</v>
      </c>
      <c r="E1139" t="str">
        <f t="shared" si="74"/>
        <v>Problemlösning</v>
      </c>
      <c r="F1139" t="str">
        <f t="shared" si="75"/>
        <v>5_x5_3x_G_35c</v>
      </c>
      <c r="G1139" t="str">
        <f>IFERROR(INDEX(#REF!,MATCH('Kap5-6'!F1139,#REF!,0),2),"")</f>
        <v/>
      </c>
      <c r="H1139" s="97"/>
      <c r="I1139" s="97"/>
      <c r="J1139" s="49"/>
      <c r="K1139" s="97"/>
      <c r="L1139" s="10"/>
      <c r="M1139" s="241"/>
      <c r="N1139" s="14">
        <v>5</v>
      </c>
      <c r="O1139" s="14" t="s">
        <v>281</v>
      </c>
      <c r="P1139" s="14" t="s">
        <v>303</v>
      </c>
      <c r="Q1139" s="15" t="s">
        <v>303</v>
      </c>
      <c r="R1139" s="15" t="s">
        <v>1963</v>
      </c>
      <c r="S1139" s="25" t="s">
        <v>1964</v>
      </c>
      <c r="T1139" s="48"/>
    </row>
    <row r="1140" spans="1:20" ht="33" thickBot="1" x14ac:dyDescent="0.25">
      <c r="A1140">
        <f t="shared" si="72"/>
        <v>5</v>
      </c>
      <c r="B1140" t="s">
        <v>33</v>
      </c>
      <c r="C1140" t="s">
        <v>376</v>
      </c>
      <c r="D1140" t="str">
        <f t="shared" si="73"/>
        <v>35c</v>
      </c>
      <c r="E1140" t="str">
        <f t="shared" si="74"/>
        <v>Problemlösning</v>
      </c>
      <c r="F1140" t="str">
        <f t="shared" si="75"/>
        <v>5_x5_3x_G_35c</v>
      </c>
      <c r="G1140" t="str">
        <f>IFERROR(INDEX(#REF!,MATCH('Kap5-6'!F1140,#REF!,0),2),"")</f>
        <v/>
      </c>
      <c r="H1140" s="98"/>
      <c r="I1140" s="98"/>
      <c r="J1140" s="50"/>
      <c r="K1140" s="98"/>
      <c r="L1140" s="17"/>
      <c r="M1140" s="242"/>
      <c r="N1140" s="14">
        <v>6</v>
      </c>
      <c r="O1140" s="14" t="s">
        <v>283</v>
      </c>
      <c r="P1140" s="14" t="s">
        <v>304</v>
      </c>
      <c r="Q1140" s="15" t="s">
        <v>1965</v>
      </c>
      <c r="R1140" s="15" t="s">
        <v>1966</v>
      </c>
      <c r="S1140" s="25" t="s">
        <v>1928</v>
      </c>
      <c r="T1140" s="48"/>
    </row>
    <row r="1141" spans="1:20" ht="33" thickBot="1" x14ac:dyDescent="0.25">
      <c r="A1141">
        <f t="shared" si="72"/>
        <v>5</v>
      </c>
      <c r="B1141" t="s">
        <v>33</v>
      </c>
      <c r="C1141" t="s">
        <v>376</v>
      </c>
      <c r="D1141">
        <f t="shared" si="73"/>
        <v>36</v>
      </c>
      <c r="E1141" t="str">
        <f t="shared" si="74"/>
        <v>Problemlösning</v>
      </c>
      <c r="F1141" t="str">
        <f t="shared" si="75"/>
        <v>5_x5_3x_G_36</v>
      </c>
      <c r="G1141" t="str">
        <f>IFERROR(INDEX(#REF!,MATCH('Kap5-6'!F1141,#REF!,0),2),"")</f>
        <v/>
      </c>
      <c r="H1141" s="32">
        <v>5</v>
      </c>
      <c r="I1141" s="32" t="s">
        <v>430</v>
      </c>
      <c r="J1141" s="47"/>
      <c r="K1141" s="32">
        <v>36</v>
      </c>
      <c r="L1141" s="43" t="s">
        <v>1256</v>
      </c>
      <c r="M1141" s="240"/>
      <c r="N1141" s="14">
        <v>1</v>
      </c>
      <c r="O1141" s="14" t="s">
        <v>283</v>
      </c>
      <c r="P1141" s="14" t="s">
        <v>304</v>
      </c>
      <c r="Q1141" s="15" t="s">
        <v>1967</v>
      </c>
      <c r="R1141" s="15" t="s">
        <v>1968</v>
      </c>
      <c r="S1141" s="25" t="s">
        <v>1969</v>
      </c>
      <c r="T1141" s="48"/>
    </row>
    <row r="1142" spans="1:20" ht="48" x14ac:dyDescent="0.2">
      <c r="A1142">
        <f t="shared" si="72"/>
        <v>5</v>
      </c>
      <c r="B1142" t="s">
        <v>33</v>
      </c>
      <c r="C1142" t="s">
        <v>376</v>
      </c>
      <c r="D1142">
        <f t="shared" si="73"/>
        <v>36</v>
      </c>
      <c r="E1142" t="str">
        <f t="shared" si="74"/>
        <v>Problemlösning</v>
      </c>
      <c r="F1142" t="str">
        <f t="shared" si="75"/>
        <v>5_x5_3x_G_36</v>
      </c>
      <c r="G1142" t="str">
        <f>IFERROR(INDEX(#REF!,MATCH('Kap5-6'!F1142,#REF!,0),2),"")</f>
        <v/>
      </c>
      <c r="H1142" s="97"/>
      <c r="I1142" s="97"/>
      <c r="J1142" s="49"/>
      <c r="K1142" s="97"/>
      <c r="L1142" s="10"/>
      <c r="M1142" s="241"/>
      <c r="N1142" s="11">
        <v>2</v>
      </c>
      <c r="O1142" s="11" t="s">
        <v>283</v>
      </c>
      <c r="P1142" s="11" t="s">
        <v>304</v>
      </c>
      <c r="Q1142" s="12" t="s">
        <v>1970</v>
      </c>
      <c r="R1142" s="12" t="s">
        <v>1052</v>
      </c>
      <c r="S1142" s="9" t="s">
        <v>1971</v>
      </c>
      <c r="T1142" s="48"/>
    </row>
    <row r="1143" spans="1:20" ht="48" x14ac:dyDescent="0.2">
      <c r="A1143">
        <f t="shared" si="72"/>
        <v>5</v>
      </c>
      <c r="B1143" t="s">
        <v>33</v>
      </c>
      <c r="C1143" t="s">
        <v>376</v>
      </c>
      <c r="D1143">
        <f t="shared" si="73"/>
        <v>36</v>
      </c>
      <c r="E1143" t="str">
        <f t="shared" si="74"/>
        <v>Problemlösning</v>
      </c>
      <c r="F1143" t="str">
        <f t="shared" si="75"/>
        <v>5_x5_3x_G_36</v>
      </c>
      <c r="G1143" t="str">
        <f>IFERROR(INDEX(#REF!,MATCH('Kap5-6'!F1143,#REF!,0),2),"")</f>
        <v/>
      </c>
      <c r="H1143" s="97"/>
      <c r="I1143" s="97"/>
      <c r="J1143" s="49"/>
      <c r="K1143" s="97"/>
      <c r="L1143" s="10"/>
      <c r="M1143" s="241"/>
      <c r="N1143" s="14">
        <v>3</v>
      </c>
      <c r="O1143" s="14" t="s">
        <v>283</v>
      </c>
      <c r="P1143" s="14" t="s">
        <v>304</v>
      </c>
      <c r="Q1143" s="15" t="s">
        <v>1972</v>
      </c>
      <c r="R1143" s="15">
        <v>43</v>
      </c>
      <c r="S1143" s="25" t="s">
        <v>1973</v>
      </c>
      <c r="T1143" s="48"/>
    </row>
    <row r="1144" spans="1:20" ht="33" thickBot="1" x14ac:dyDescent="0.25">
      <c r="A1144">
        <f t="shared" si="72"/>
        <v>5</v>
      </c>
      <c r="B1144" t="s">
        <v>33</v>
      </c>
      <c r="C1144" t="s">
        <v>376</v>
      </c>
      <c r="D1144">
        <f t="shared" si="73"/>
        <v>36</v>
      </c>
      <c r="E1144" t="str">
        <f t="shared" si="74"/>
        <v>Problemlösning</v>
      </c>
      <c r="F1144" t="str">
        <f t="shared" si="75"/>
        <v>5_x5_3x_G_36</v>
      </c>
      <c r="G1144" t="str">
        <f>IFERROR(INDEX(#REF!,MATCH('Kap5-6'!F1144,#REF!,0),2),"")</f>
        <v/>
      </c>
      <c r="H1144" s="98"/>
      <c r="I1144" s="98"/>
      <c r="J1144" s="49"/>
      <c r="K1144" s="98"/>
      <c r="L1144" s="17"/>
      <c r="M1144" s="241"/>
      <c r="N1144" s="14">
        <v>4</v>
      </c>
      <c r="O1144" s="14" t="s">
        <v>283</v>
      </c>
      <c r="P1144" s="14" t="s">
        <v>304</v>
      </c>
      <c r="Q1144" s="15" t="s">
        <v>1974</v>
      </c>
      <c r="R1144" s="15" t="s">
        <v>1975</v>
      </c>
      <c r="S1144" s="25" t="s">
        <v>1976</v>
      </c>
      <c r="T1144" s="48"/>
    </row>
    <row r="1145" spans="1:20" ht="97" thickBot="1" x14ac:dyDescent="0.25">
      <c r="A1145">
        <f t="shared" si="72"/>
        <v>5</v>
      </c>
      <c r="B1145" t="s">
        <v>33</v>
      </c>
      <c r="C1145" t="s">
        <v>376</v>
      </c>
      <c r="D1145">
        <f t="shared" si="73"/>
        <v>37</v>
      </c>
      <c r="E1145" t="str">
        <f t="shared" si="74"/>
        <v>Problemlösning</v>
      </c>
      <c r="F1145" t="str">
        <f t="shared" si="75"/>
        <v>5_x5_3x_G_37</v>
      </c>
      <c r="G1145" t="str">
        <f>IFERROR(INDEX(#REF!,MATCH('Kap5-6'!F1145,#REF!,0),2),"")</f>
        <v/>
      </c>
      <c r="H1145" s="32">
        <v>5</v>
      </c>
      <c r="I1145" s="32" t="s">
        <v>430</v>
      </c>
      <c r="J1145" s="47"/>
      <c r="K1145" s="32">
        <v>37</v>
      </c>
      <c r="L1145" s="43" t="s">
        <v>1256</v>
      </c>
      <c r="M1145" s="240"/>
      <c r="N1145" s="14">
        <v>1</v>
      </c>
      <c r="O1145" s="14" t="s">
        <v>283</v>
      </c>
      <c r="P1145" s="14" t="s">
        <v>311</v>
      </c>
      <c r="Q1145" s="15" t="s">
        <v>1977</v>
      </c>
      <c r="R1145" s="15" t="s">
        <v>1978</v>
      </c>
      <c r="S1145" s="25" t="s">
        <v>1979</v>
      </c>
      <c r="T1145" s="48"/>
    </row>
    <row r="1146" spans="1:20" ht="48" x14ac:dyDescent="0.2">
      <c r="A1146">
        <f t="shared" si="72"/>
        <v>5</v>
      </c>
      <c r="B1146" t="s">
        <v>33</v>
      </c>
      <c r="C1146" t="s">
        <v>376</v>
      </c>
      <c r="D1146">
        <f t="shared" si="73"/>
        <v>37</v>
      </c>
      <c r="E1146" t="str">
        <f t="shared" si="74"/>
        <v>Problemlösning</v>
      </c>
      <c r="F1146" t="str">
        <f t="shared" si="75"/>
        <v>5_x5_3x_G_37</v>
      </c>
      <c r="G1146" t="str">
        <f>IFERROR(INDEX(#REF!,MATCH('Kap5-6'!F1146,#REF!,0),2),"")</f>
        <v/>
      </c>
      <c r="H1146" s="97"/>
      <c r="I1146" s="97"/>
      <c r="J1146" s="49"/>
      <c r="K1146" s="97"/>
      <c r="L1146" s="10"/>
      <c r="M1146" s="241"/>
      <c r="N1146" s="11">
        <v>2</v>
      </c>
      <c r="O1146" s="11" t="s">
        <v>283</v>
      </c>
      <c r="P1146" s="11" t="s">
        <v>304</v>
      </c>
      <c r="Q1146" s="12" t="s">
        <v>1980</v>
      </c>
      <c r="R1146" s="12" t="s">
        <v>1981</v>
      </c>
      <c r="S1146" s="9" t="s">
        <v>1982</v>
      </c>
      <c r="T1146" s="48"/>
    </row>
    <row r="1147" spans="1:20" x14ac:dyDescent="0.2">
      <c r="A1147">
        <f t="shared" si="72"/>
        <v>5</v>
      </c>
      <c r="B1147" t="s">
        <v>33</v>
      </c>
      <c r="C1147" t="s">
        <v>376</v>
      </c>
      <c r="D1147">
        <f t="shared" si="73"/>
        <v>37</v>
      </c>
      <c r="E1147" t="str">
        <f t="shared" si="74"/>
        <v>Problemlösning</v>
      </c>
      <c r="F1147" t="str">
        <f t="shared" si="75"/>
        <v>5_x5_3x_G_37</v>
      </c>
      <c r="G1147" t="str">
        <f>IFERROR(INDEX(#REF!,MATCH('Kap5-6'!F1147,#REF!,0),2),"")</f>
        <v/>
      </c>
      <c r="H1147" s="97"/>
      <c r="I1147" s="97"/>
      <c r="J1147" s="49"/>
      <c r="K1147" s="97"/>
      <c r="L1147" s="10"/>
      <c r="M1147" s="241"/>
      <c r="N1147" s="14">
        <v>3</v>
      </c>
      <c r="O1147" s="14" t="s">
        <v>283</v>
      </c>
      <c r="P1147" s="14" t="s">
        <v>304</v>
      </c>
      <c r="Q1147" s="15" t="s">
        <v>1983</v>
      </c>
      <c r="R1147" s="15">
        <v>135</v>
      </c>
      <c r="S1147" s="25" t="s">
        <v>1984</v>
      </c>
      <c r="T1147" s="48"/>
    </row>
    <row r="1148" spans="1:20" x14ac:dyDescent="0.2">
      <c r="A1148">
        <f t="shared" si="72"/>
        <v>5</v>
      </c>
      <c r="B1148" t="s">
        <v>33</v>
      </c>
      <c r="C1148" t="s">
        <v>376</v>
      </c>
      <c r="D1148">
        <f t="shared" si="73"/>
        <v>37</v>
      </c>
      <c r="E1148" t="str">
        <f t="shared" si="74"/>
        <v>Problemlösning</v>
      </c>
      <c r="F1148" t="str">
        <f t="shared" si="75"/>
        <v>5_x5_3x_G_37</v>
      </c>
      <c r="G1148" t="str">
        <f>IFERROR(INDEX(#REF!,MATCH('Kap5-6'!F1148,#REF!,0),2),"")</f>
        <v/>
      </c>
      <c r="H1148" s="97"/>
      <c r="I1148" s="97"/>
      <c r="J1148" s="49"/>
      <c r="K1148" s="97"/>
      <c r="L1148" s="10"/>
      <c r="M1148" s="241"/>
      <c r="N1148" s="14">
        <v>4</v>
      </c>
      <c r="O1148" s="14" t="s">
        <v>283</v>
      </c>
      <c r="P1148" s="14" t="s">
        <v>304</v>
      </c>
      <c r="Q1148" s="15" t="s">
        <v>1985</v>
      </c>
      <c r="R1148" s="15" t="s">
        <v>1986</v>
      </c>
      <c r="S1148" s="25" t="s">
        <v>1987</v>
      </c>
      <c r="T1148" s="48"/>
    </row>
    <row r="1149" spans="1:20" ht="32" x14ac:dyDescent="0.2">
      <c r="A1149">
        <f t="shared" si="72"/>
        <v>5</v>
      </c>
      <c r="B1149" t="s">
        <v>33</v>
      </c>
      <c r="C1149" t="s">
        <v>376</v>
      </c>
      <c r="D1149">
        <f t="shared" si="73"/>
        <v>37</v>
      </c>
      <c r="E1149" t="str">
        <f t="shared" si="74"/>
        <v>Problemlösning</v>
      </c>
      <c r="F1149" t="str">
        <f t="shared" si="75"/>
        <v>5_x5_3x_G_37</v>
      </c>
      <c r="G1149" t="str">
        <f>IFERROR(INDEX(#REF!,MATCH('Kap5-6'!F1149,#REF!,0),2),"")</f>
        <v/>
      </c>
      <c r="H1149" s="97"/>
      <c r="I1149" s="97"/>
      <c r="J1149" s="49"/>
      <c r="K1149" s="97"/>
      <c r="L1149" s="10"/>
      <c r="M1149" s="241"/>
      <c r="N1149" s="14">
        <v>5</v>
      </c>
      <c r="O1149" s="14" t="s">
        <v>283</v>
      </c>
      <c r="P1149" s="14" t="s">
        <v>304</v>
      </c>
      <c r="Q1149" s="15" t="s">
        <v>1988</v>
      </c>
      <c r="R1149" s="15" t="s">
        <v>1989</v>
      </c>
      <c r="S1149" s="25" t="s">
        <v>1990</v>
      </c>
      <c r="T1149" s="48"/>
    </row>
    <row r="1150" spans="1:20" ht="48" x14ac:dyDescent="0.2">
      <c r="A1150">
        <f t="shared" si="72"/>
        <v>5</v>
      </c>
      <c r="B1150" t="s">
        <v>33</v>
      </c>
      <c r="C1150" t="s">
        <v>376</v>
      </c>
      <c r="D1150">
        <f t="shared" si="73"/>
        <v>37</v>
      </c>
      <c r="E1150" t="str">
        <f t="shared" si="74"/>
        <v>Problemlösning</v>
      </c>
      <c r="F1150" t="str">
        <f t="shared" si="75"/>
        <v>5_x5_3x_G_37</v>
      </c>
      <c r="G1150" t="str">
        <f>IFERROR(INDEX(#REF!,MATCH('Kap5-6'!F1150,#REF!,0),2),"")</f>
        <v/>
      </c>
      <c r="H1150" s="97"/>
      <c r="I1150" s="97"/>
      <c r="J1150" s="49"/>
      <c r="K1150" s="97"/>
      <c r="L1150" s="10"/>
      <c r="M1150" s="241"/>
      <c r="N1150" s="14">
        <v>6</v>
      </c>
      <c r="O1150" s="14" t="s">
        <v>283</v>
      </c>
      <c r="P1150" s="14" t="s">
        <v>304</v>
      </c>
      <c r="Q1150" s="15" t="s">
        <v>1991</v>
      </c>
      <c r="R1150" s="15" t="s">
        <v>1992</v>
      </c>
      <c r="S1150" s="25" t="s">
        <v>1993</v>
      </c>
      <c r="T1150" s="48"/>
    </row>
    <row r="1151" spans="1:20" x14ac:dyDescent="0.2">
      <c r="A1151">
        <f t="shared" si="72"/>
        <v>5</v>
      </c>
      <c r="B1151" t="s">
        <v>33</v>
      </c>
      <c r="C1151" t="s">
        <v>376</v>
      </c>
      <c r="D1151">
        <f t="shared" si="73"/>
        <v>37</v>
      </c>
      <c r="E1151" t="str">
        <f t="shared" si="74"/>
        <v>Problemlösning</v>
      </c>
      <c r="F1151" t="str">
        <f t="shared" si="75"/>
        <v>5_x5_3x_G_37</v>
      </c>
      <c r="G1151" t="str">
        <f>IFERROR(INDEX(#REF!,MATCH('Kap5-6'!F1151,#REF!,0),2),"")</f>
        <v/>
      </c>
      <c r="H1151" s="97"/>
      <c r="I1151" s="97"/>
      <c r="J1151" s="49"/>
      <c r="K1151" s="97"/>
      <c r="L1151" s="10"/>
      <c r="M1151" s="241"/>
      <c r="N1151" s="14">
        <v>7</v>
      </c>
      <c r="O1151" s="14" t="s">
        <v>283</v>
      </c>
      <c r="P1151" s="14" t="s">
        <v>304</v>
      </c>
      <c r="Q1151" s="15" t="s">
        <v>1994</v>
      </c>
      <c r="R1151" s="15" t="s">
        <v>1995</v>
      </c>
      <c r="S1151" s="13" t="s">
        <v>1996</v>
      </c>
      <c r="T1151" s="48"/>
    </row>
    <row r="1152" spans="1:20" ht="33" thickBot="1" x14ac:dyDescent="0.25">
      <c r="A1152">
        <f t="shared" si="72"/>
        <v>5</v>
      </c>
      <c r="B1152" t="s">
        <v>33</v>
      </c>
      <c r="C1152" t="s">
        <v>376</v>
      </c>
      <c r="D1152">
        <f t="shared" si="73"/>
        <v>37</v>
      </c>
      <c r="E1152" t="str">
        <f t="shared" si="74"/>
        <v>Problemlösning</v>
      </c>
      <c r="F1152" t="str">
        <f t="shared" si="75"/>
        <v>5_x5_3x_G_37</v>
      </c>
      <c r="G1152" t="str">
        <f>IFERROR(INDEX(#REF!,MATCH('Kap5-6'!F1152,#REF!,0),2),"")</f>
        <v/>
      </c>
      <c r="H1152" s="98"/>
      <c r="I1152" s="98"/>
      <c r="J1152" s="50"/>
      <c r="K1152" s="98"/>
      <c r="L1152" s="17"/>
      <c r="M1152" s="242"/>
      <c r="N1152" s="20">
        <v>8</v>
      </c>
      <c r="O1152" s="20" t="s">
        <v>281</v>
      </c>
      <c r="P1152" s="20" t="s">
        <v>303</v>
      </c>
      <c r="Q1152" s="22" t="s">
        <v>303</v>
      </c>
      <c r="R1152" s="22" t="s">
        <v>1995</v>
      </c>
      <c r="S1152" s="13" t="s">
        <v>1997</v>
      </c>
      <c r="T1152" s="48"/>
    </row>
    <row r="1153" spans="1:20" ht="49" thickBot="1" x14ac:dyDescent="0.25">
      <c r="A1153">
        <f t="shared" si="72"/>
        <v>5</v>
      </c>
      <c r="B1153" t="s">
        <v>33</v>
      </c>
      <c r="C1153" t="s">
        <v>376</v>
      </c>
      <c r="D1153" t="str">
        <f t="shared" si="73"/>
        <v>38a</v>
      </c>
      <c r="E1153" t="str">
        <f t="shared" si="74"/>
        <v>Definiera</v>
      </c>
      <c r="F1153" t="str">
        <f t="shared" si="75"/>
        <v>5_x5_3x_G_38a</v>
      </c>
      <c r="G1153" t="str">
        <f>IFERROR(INDEX(#REF!,MATCH('Kap5-6'!F1153,#REF!,0),2),"")</f>
        <v/>
      </c>
      <c r="H1153" s="32">
        <v>5</v>
      </c>
      <c r="I1153" s="32" t="s">
        <v>430</v>
      </c>
      <c r="J1153" s="47"/>
      <c r="K1153" s="32" t="s">
        <v>115</v>
      </c>
      <c r="L1153" s="43" t="s">
        <v>443</v>
      </c>
      <c r="M1153" s="240"/>
      <c r="N1153" s="7">
        <v>1</v>
      </c>
      <c r="O1153" s="7" t="s">
        <v>283</v>
      </c>
      <c r="P1153" s="7" t="s">
        <v>304</v>
      </c>
      <c r="Q1153" s="8" t="s">
        <v>1998</v>
      </c>
      <c r="R1153" s="8" t="s">
        <v>1902</v>
      </c>
      <c r="S1153" s="23" t="s">
        <v>1999</v>
      </c>
      <c r="T1153" s="48"/>
    </row>
    <row r="1154" spans="1:20" ht="48" x14ac:dyDescent="0.2">
      <c r="A1154">
        <f t="shared" ref="A1154:A1217" si="76">IF(H1154="",A1153,H1154)</f>
        <v>5</v>
      </c>
      <c r="B1154" t="s">
        <v>33</v>
      </c>
      <c r="C1154" t="s">
        <v>376</v>
      </c>
      <c r="D1154" t="str">
        <f t="shared" ref="D1154:D1217" si="77">IF(K1154="",D1153,K1154)</f>
        <v>38a</v>
      </c>
      <c r="E1154" t="str">
        <f t="shared" ref="E1154:E1217" si="78">IF(L1154="",E1153,L1154)</f>
        <v>Definiera</v>
      </c>
      <c r="F1154" t="str">
        <f t="shared" si="75"/>
        <v>5_x5_3x_G_38a</v>
      </c>
      <c r="G1154" t="str">
        <f>IFERROR(INDEX(#REF!,MATCH('Kap5-6'!F1154,#REF!,0),2),"")</f>
        <v/>
      </c>
      <c r="H1154" s="97"/>
      <c r="I1154" s="97"/>
      <c r="J1154" s="49"/>
      <c r="K1154" s="97"/>
      <c r="L1154" s="10"/>
      <c r="M1154" s="241"/>
      <c r="N1154" s="11">
        <v>2</v>
      </c>
      <c r="O1154" s="11" t="s">
        <v>283</v>
      </c>
      <c r="P1154" s="11" t="s">
        <v>304</v>
      </c>
      <c r="Q1154" s="12" t="s">
        <v>2000</v>
      </c>
      <c r="R1154" s="12">
        <v>60</v>
      </c>
      <c r="S1154" s="9" t="s">
        <v>2001</v>
      </c>
      <c r="T1154" s="48"/>
    </row>
    <row r="1155" spans="1:20" ht="32" x14ac:dyDescent="0.2">
      <c r="A1155">
        <f t="shared" si="76"/>
        <v>5</v>
      </c>
      <c r="B1155" t="s">
        <v>33</v>
      </c>
      <c r="C1155" t="s">
        <v>376</v>
      </c>
      <c r="D1155" t="str">
        <f t="shared" si="77"/>
        <v>38a</v>
      </c>
      <c r="E1155" t="str">
        <f t="shared" si="78"/>
        <v>Definiera</v>
      </c>
      <c r="F1155" t="str">
        <f t="shared" ref="F1155:F1218" si="79">A1155&amp;"_"&amp;C1155&amp;"_"&amp;B1155&amp;"_"&amp;D1155</f>
        <v>5_x5_3x_G_38a</v>
      </c>
      <c r="G1155" t="str">
        <f>IFERROR(INDEX(#REF!,MATCH('Kap5-6'!F1155,#REF!,0),2),"")</f>
        <v/>
      </c>
      <c r="H1155" s="97"/>
      <c r="I1155" s="97"/>
      <c r="J1155" s="49"/>
      <c r="K1155" s="97"/>
      <c r="L1155" s="10"/>
      <c r="M1155" s="241"/>
      <c r="N1155" s="14">
        <v>3</v>
      </c>
      <c r="O1155" s="14" t="s">
        <v>283</v>
      </c>
      <c r="P1155" s="14" t="s">
        <v>304</v>
      </c>
      <c r="Q1155" s="15" t="s">
        <v>2002</v>
      </c>
      <c r="R1155" s="15">
        <v>30</v>
      </c>
      <c r="S1155" s="13" t="s">
        <v>2003</v>
      </c>
      <c r="T1155" s="48"/>
    </row>
    <row r="1156" spans="1:20" ht="17" thickBot="1" x14ac:dyDescent="0.25">
      <c r="A1156">
        <f t="shared" si="76"/>
        <v>5</v>
      </c>
      <c r="B1156" t="s">
        <v>33</v>
      </c>
      <c r="C1156" t="s">
        <v>376</v>
      </c>
      <c r="D1156" t="str">
        <f t="shared" si="77"/>
        <v>38a</v>
      </c>
      <c r="E1156" t="str">
        <f t="shared" si="78"/>
        <v>Definiera</v>
      </c>
      <c r="F1156" t="str">
        <f t="shared" si="79"/>
        <v>5_x5_3x_G_38a</v>
      </c>
      <c r="G1156" t="str">
        <f>IFERROR(INDEX(#REF!,MATCH('Kap5-6'!F1156,#REF!,0),2),"")</f>
        <v/>
      </c>
      <c r="H1156" s="98"/>
      <c r="I1156" s="98"/>
      <c r="J1156" s="50"/>
      <c r="K1156" s="98"/>
      <c r="L1156" s="17"/>
      <c r="M1156" s="242"/>
      <c r="N1156" s="20">
        <v>4</v>
      </c>
      <c r="O1156" s="20" t="s">
        <v>281</v>
      </c>
      <c r="P1156" s="20" t="s">
        <v>303</v>
      </c>
      <c r="Q1156" s="22" t="s">
        <v>303</v>
      </c>
      <c r="R1156" s="22" t="s">
        <v>2004</v>
      </c>
      <c r="S1156" s="13" t="s">
        <v>1618</v>
      </c>
      <c r="T1156" s="48"/>
    </row>
    <row r="1157" spans="1:20" ht="49" thickBot="1" x14ac:dyDescent="0.25">
      <c r="A1157">
        <f t="shared" si="76"/>
        <v>5</v>
      </c>
      <c r="B1157" t="s">
        <v>33</v>
      </c>
      <c r="C1157" t="s">
        <v>376</v>
      </c>
      <c r="D1157" t="str">
        <f t="shared" si="77"/>
        <v>38b</v>
      </c>
      <c r="E1157" t="str">
        <f t="shared" si="78"/>
        <v>Definiera</v>
      </c>
      <c r="F1157" t="str">
        <f t="shared" si="79"/>
        <v>5_x5_3x_G_38b</v>
      </c>
      <c r="G1157" t="str">
        <f>IFERROR(INDEX(#REF!,MATCH('Kap5-6'!F1157,#REF!,0),2),"")</f>
        <v/>
      </c>
      <c r="H1157" s="32">
        <v>5</v>
      </c>
      <c r="I1157" s="32" t="s">
        <v>430</v>
      </c>
      <c r="J1157" s="47"/>
      <c r="K1157" s="32" t="s">
        <v>116</v>
      </c>
      <c r="L1157" s="43" t="s">
        <v>443</v>
      </c>
      <c r="M1157" s="240"/>
      <c r="N1157" s="7">
        <v>1</v>
      </c>
      <c r="O1157" s="7" t="s">
        <v>283</v>
      </c>
      <c r="P1157" s="7" t="s">
        <v>304</v>
      </c>
      <c r="Q1157" s="8" t="s">
        <v>1998</v>
      </c>
      <c r="R1157" s="8" t="s">
        <v>1902</v>
      </c>
      <c r="S1157" s="23" t="s">
        <v>1999</v>
      </c>
      <c r="T1157" s="48"/>
    </row>
    <row r="1158" spans="1:20" ht="48" x14ac:dyDescent="0.2">
      <c r="A1158">
        <f t="shared" si="76"/>
        <v>5</v>
      </c>
      <c r="B1158" t="s">
        <v>33</v>
      </c>
      <c r="C1158" t="s">
        <v>376</v>
      </c>
      <c r="D1158" t="str">
        <f t="shared" si="77"/>
        <v>38b</v>
      </c>
      <c r="E1158" t="str">
        <f t="shared" si="78"/>
        <v>Definiera</v>
      </c>
      <c r="F1158" t="str">
        <f t="shared" si="79"/>
        <v>5_x5_3x_G_38b</v>
      </c>
      <c r="G1158" t="str">
        <f>IFERROR(INDEX(#REF!,MATCH('Kap5-6'!F1158,#REF!,0),2),"")</f>
        <v/>
      </c>
      <c r="H1158" s="97"/>
      <c r="I1158" s="97"/>
      <c r="J1158" s="49"/>
      <c r="K1158" s="97"/>
      <c r="L1158" s="10"/>
      <c r="M1158" s="241"/>
      <c r="N1158" s="11">
        <v>2</v>
      </c>
      <c r="O1158" s="11" t="s">
        <v>283</v>
      </c>
      <c r="P1158" s="11" t="s">
        <v>304</v>
      </c>
      <c r="Q1158" s="12" t="s">
        <v>2000</v>
      </c>
      <c r="R1158" s="12">
        <v>60</v>
      </c>
      <c r="S1158" s="9" t="s">
        <v>2001</v>
      </c>
      <c r="T1158" s="48"/>
    </row>
    <row r="1159" spans="1:20" ht="32" x14ac:dyDescent="0.2">
      <c r="A1159">
        <f t="shared" si="76"/>
        <v>5</v>
      </c>
      <c r="B1159" t="s">
        <v>33</v>
      </c>
      <c r="C1159" t="s">
        <v>376</v>
      </c>
      <c r="D1159" t="str">
        <f t="shared" si="77"/>
        <v>38b</v>
      </c>
      <c r="E1159" t="str">
        <f t="shared" si="78"/>
        <v>Definiera</v>
      </c>
      <c r="F1159" t="str">
        <f t="shared" si="79"/>
        <v>5_x5_3x_G_38b</v>
      </c>
      <c r="G1159" t="str">
        <f>IFERROR(INDEX(#REF!,MATCH('Kap5-6'!F1159,#REF!,0),2),"")</f>
        <v/>
      </c>
      <c r="H1159" s="97"/>
      <c r="I1159" s="97"/>
      <c r="J1159" s="49"/>
      <c r="K1159" s="97"/>
      <c r="L1159" s="10"/>
      <c r="M1159" s="241"/>
      <c r="N1159" s="14">
        <v>3</v>
      </c>
      <c r="O1159" s="14" t="s">
        <v>283</v>
      </c>
      <c r="P1159" s="14" t="s">
        <v>304</v>
      </c>
      <c r="Q1159" s="15" t="s">
        <v>2005</v>
      </c>
      <c r="R1159" s="15">
        <v>90</v>
      </c>
      <c r="S1159" s="13" t="s">
        <v>2006</v>
      </c>
      <c r="T1159" s="48"/>
    </row>
    <row r="1160" spans="1:20" ht="17" thickBot="1" x14ac:dyDescent="0.25">
      <c r="A1160">
        <f t="shared" si="76"/>
        <v>5</v>
      </c>
      <c r="B1160" t="s">
        <v>33</v>
      </c>
      <c r="C1160" t="s">
        <v>376</v>
      </c>
      <c r="D1160" t="str">
        <f t="shared" si="77"/>
        <v>38b</v>
      </c>
      <c r="E1160" t="str">
        <f t="shared" si="78"/>
        <v>Definiera</v>
      </c>
      <c r="F1160" t="str">
        <f t="shared" si="79"/>
        <v>5_x5_3x_G_38b</v>
      </c>
      <c r="G1160" t="str">
        <f>IFERROR(INDEX(#REF!,MATCH('Kap5-6'!F1160,#REF!,0),2),"")</f>
        <v/>
      </c>
      <c r="H1160" s="98"/>
      <c r="I1160" s="98"/>
      <c r="J1160" s="50"/>
      <c r="K1160" s="98"/>
      <c r="L1160" s="17"/>
      <c r="M1160" s="242"/>
      <c r="N1160" s="20">
        <v>4</v>
      </c>
      <c r="O1160" s="20" t="s">
        <v>281</v>
      </c>
      <c r="P1160" s="20" t="s">
        <v>303</v>
      </c>
      <c r="Q1160" s="22" t="s">
        <v>303</v>
      </c>
      <c r="R1160" s="22" t="s">
        <v>2007</v>
      </c>
      <c r="S1160" s="13" t="s">
        <v>1618</v>
      </c>
      <c r="T1160" s="48"/>
    </row>
    <row r="1161" spans="1:20" ht="49" thickBot="1" x14ac:dyDescent="0.25">
      <c r="A1161">
        <f t="shared" si="76"/>
        <v>5</v>
      </c>
      <c r="B1161" t="s">
        <v>33</v>
      </c>
      <c r="C1161" t="s">
        <v>376</v>
      </c>
      <c r="D1161" t="str">
        <f t="shared" si="77"/>
        <v>38c</v>
      </c>
      <c r="E1161" t="str">
        <f t="shared" si="78"/>
        <v>Definiera</v>
      </c>
      <c r="F1161" t="str">
        <f t="shared" si="79"/>
        <v>5_x5_3x_G_38c</v>
      </c>
      <c r="G1161" t="str">
        <f>IFERROR(INDEX(#REF!,MATCH('Kap5-6'!F1161,#REF!,0),2),"")</f>
        <v/>
      </c>
      <c r="H1161" s="32">
        <v>5</v>
      </c>
      <c r="I1161" s="32" t="s">
        <v>430</v>
      </c>
      <c r="J1161" s="47"/>
      <c r="K1161" s="32" t="s">
        <v>117</v>
      </c>
      <c r="L1161" s="43" t="s">
        <v>443</v>
      </c>
      <c r="M1161" s="240"/>
      <c r="N1161" s="7">
        <v>1</v>
      </c>
      <c r="O1161" s="7" t="s">
        <v>283</v>
      </c>
      <c r="P1161" s="7" t="s">
        <v>304</v>
      </c>
      <c r="Q1161" s="8" t="s">
        <v>1998</v>
      </c>
      <c r="R1161" s="8" t="s">
        <v>1902</v>
      </c>
      <c r="S1161" s="23" t="s">
        <v>1999</v>
      </c>
      <c r="T1161" s="48"/>
    </row>
    <row r="1162" spans="1:20" ht="48" x14ac:dyDescent="0.2">
      <c r="A1162">
        <f t="shared" si="76"/>
        <v>5</v>
      </c>
      <c r="B1162" t="s">
        <v>33</v>
      </c>
      <c r="C1162" t="s">
        <v>376</v>
      </c>
      <c r="D1162" t="str">
        <f t="shared" si="77"/>
        <v>38c</v>
      </c>
      <c r="E1162" t="str">
        <f t="shared" si="78"/>
        <v>Definiera</v>
      </c>
      <c r="F1162" t="str">
        <f t="shared" si="79"/>
        <v>5_x5_3x_G_38c</v>
      </c>
      <c r="G1162" t="str">
        <f>IFERROR(INDEX(#REF!,MATCH('Kap5-6'!F1162,#REF!,0),2),"")</f>
        <v/>
      </c>
      <c r="H1162" s="97"/>
      <c r="I1162" s="97"/>
      <c r="J1162" s="49"/>
      <c r="K1162" s="97"/>
      <c r="L1162" s="10"/>
      <c r="M1162" s="241"/>
      <c r="N1162" s="11">
        <v>2</v>
      </c>
      <c r="O1162" s="11" t="s">
        <v>283</v>
      </c>
      <c r="P1162" s="11" t="s">
        <v>304</v>
      </c>
      <c r="Q1162" s="12" t="s">
        <v>2000</v>
      </c>
      <c r="R1162" s="12">
        <v>60</v>
      </c>
      <c r="S1162" s="9" t="s">
        <v>2001</v>
      </c>
      <c r="T1162" s="48"/>
    </row>
    <row r="1163" spans="1:20" ht="32" x14ac:dyDescent="0.2">
      <c r="A1163">
        <f t="shared" si="76"/>
        <v>5</v>
      </c>
      <c r="B1163" t="s">
        <v>33</v>
      </c>
      <c r="C1163" t="s">
        <v>376</v>
      </c>
      <c r="D1163" t="str">
        <f t="shared" si="77"/>
        <v>38c</v>
      </c>
      <c r="E1163" t="str">
        <f t="shared" si="78"/>
        <v>Definiera</v>
      </c>
      <c r="F1163" t="str">
        <f t="shared" si="79"/>
        <v>5_x5_3x_G_38c</v>
      </c>
      <c r="G1163" t="str">
        <f>IFERROR(INDEX(#REF!,MATCH('Kap5-6'!F1163,#REF!,0),2),"")</f>
        <v/>
      </c>
      <c r="H1163" s="97"/>
      <c r="I1163" s="97"/>
      <c r="J1163" s="49"/>
      <c r="K1163" s="97"/>
      <c r="L1163" s="10"/>
      <c r="M1163" s="241"/>
      <c r="N1163" s="14">
        <v>3</v>
      </c>
      <c r="O1163" s="14" t="s">
        <v>283</v>
      </c>
      <c r="P1163" s="14" t="s">
        <v>304</v>
      </c>
      <c r="Q1163" s="15" t="s">
        <v>2008</v>
      </c>
      <c r="R1163" s="15">
        <v>15</v>
      </c>
      <c r="S1163" s="13" t="s">
        <v>2009</v>
      </c>
      <c r="T1163" s="48"/>
    </row>
    <row r="1164" spans="1:20" ht="17" thickBot="1" x14ac:dyDescent="0.25">
      <c r="A1164">
        <f t="shared" si="76"/>
        <v>5</v>
      </c>
      <c r="B1164" t="s">
        <v>33</v>
      </c>
      <c r="C1164" t="s">
        <v>376</v>
      </c>
      <c r="D1164" t="str">
        <f t="shared" si="77"/>
        <v>38c</v>
      </c>
      <c r="E1164" t="str">
        <f t="shared" si="78"/>
        <v>Definiera</v>
      </c>
      <c r="F1164" t="str">
        <f t="shared" si="79"/>
        <v>5_x5_3x_G_38c</v>
      </c>
      <c r="G1164" t="str">
        <f>IFERROR(INDEX(#REF!,MATCH('Kap5-6'!F1164,#REF!,0),2),"")</f>
        <v/>
      </c>
      <c r="H1164" s="98"/>
      <c r="I1164" s="98"/>
      <c r="J1164" s="50"/>
      <c r="K1164" s="98"/>
      <c r="L1164" s="17"/>
      <c r="M1164" s="242"/>
      <c r="N1164" s="20">
        <v>4</v>
      </c>
      <c r="O1164" s="20" t="s">
        <v>281</v>
      </c>
      <c r="P1164" s="20" t="s">
        <v>303</v>
      </c>
      <c r="Q1164" s="22" t="s">
        <v>303</v>
      </c>
      <c r="R1164" s="22" t="s">
        <v>2010</v>
      </c>
      <c r="S1164" s="13" t="s">
        <v>1618</v>
      </c>
      <c r="T1164" s="48"/>
    </row>
    <row r="1165" spans="1:20" ht="49" thickBot="1" x14ac:dyDescent="0.25">
      <c r="A1165">
        <f t="shared" si="76"/>
        <v>5</v>
      </c>
      <c r="B1165" t="s">
        <v>33</v>
      </c>
      <c r="C1165" t="s">
        <v>376</v>
      </c>
      <c r="D1165" t="str">
        <f t="shared" si="77"/>
        <v>38d</v>
      </c>
      <c r="E1165" t="str">
        <f t="shared" si="78"/>
        <v>Definiera</v>
      </c>
      <c r="F1165" t="str">
        <f t="shared" si="79"/>
        <v>5_x5_3x_G_38d</v>
      </c>
      <c r="G1165" t="str">
        <f>IFERROR(INDEX(#REF!,MATCH('Kap5-6'!F1165,#REF!,0),2),"")</f>
        <v/>
      </c>
      <c r="H1165" s="32">
        <v>5</v>
      </c>
      <c r="I1165" s="32" t="s">
        <v>430</v>
      </c>
      <c r="J1165" s="47"/>
      <c r="K1165" s="32" t="s">
        <v>226</v>
      </c>
      <c r="L1165" s="43" t="s">
        <v>443</v>
      </c>
      <c r="M1165" s="240"/>
      <c r="N1165" s="7">
        <v>1</v>
      </c>
      <c r="O1165" s="7" t="s">
        <v>283</v>
      </c>
      <c r="P1165" s="7" t="s">
        <v>304</v>
      </c>
      <c r="Q1165" s="8" t="s">
        <v>1998</v>
      </c>
      <c r="R1165" s="8" t="s">
        <v>1902</v>
      </c>
      <c r="S1165" s="23" t="s">
        <v>1999</v>
      </c>
      <c r="T1165" s="48"/>
    </row>
    <row r="1166" spans="1:20" ht="48" x14ac:dyDescent="0.2">
      <c r="A1166">
        <f t="shared" si="76"/>
        <v>5</v>
      </c>
      <c r="B1166" t="s">
        <v>33</v>
      </c>
      <c r="C1166" t="s">
        <v>376</v>
      </c>
      <c r="D1166" t="str">
        <f t="shared" si="77"/>
        <v>38d</v>
      </c>
      <c r="E1166" t="str">
        <f t="shared" si="78"/>
        <v>Definiera</v>
      </c>
      <c r="F1166" t="str">
        <f t="shared" si="79"/>
        <v>5_x5_3x_G_38d</v>
      </c>
      <c r="G1166" t="str">
        <f>IFERROR(INDEX(#REF!,MATCH('Kap5-6'!F1166,#REF!,0),2),"")</f>
        <v/>
      </c>
      <c r="H1166" s="97"/>
      <c r="I1166" s="97"/>
      <c r="J1166" s="49"/>
      <c r="K1166" s="97"/>
      <c r="L1166" s="10"/>
      <c r="M1166" s="241"/>
      <c r="N1166" s="11">
        <v>2</v>
      </c>
      <c r="O1166" s="11" t="s">
        <v>283</v>
      </c>
      <c r="P1166" s="11" t="s">
        <v>304</v>
      </c>
      <c r="Q1166" s="12" t="s">
        <v>2000</v>
      </c>
      <c r="R1166" s="12">
        <v>60</v>
      </c>
      <c r="S1166" s="9" t="s">
        <v>2001</v>
      </c>
      <c r="T1166" s="48"/>
    </row>
    <row r="1167" spans="1:20" ht="32" x14ac:dyDescent="0.2">
      <c r="A1167">
        <f t="shared" si="76"/>
        <v>5</v>
      </c>
      <c r="B1167" t="s">
        <v>33</v>
      </c>
      <c r="C1167" t="s">
        <v>376</v>
      </c>
      <c r="D1167" t="str">
        <f t="shared" si="77"/>
        <v>38d</v>
      </c>
      <c r="E1167" t="str">
        <f t="shared" si="78"/>
        <v>Definiera</v>
      </c>
      <c r="F1167" t="str">
        <f t="shared" si="79"/>
        <v>5_x5_3x_G_38d</v>
      </c>
      <c r="G1167" t="str">
        <f>IFERROR(INDEX(#REF!,MATCH('Kap5-6'!F1167,#REF!,0),2),"")</f>
        <v/>
      </c>
      <c r="H1167" s="97"/>
      <c r="I1167" s="97"/>
      <c r="J1167" s="49"/>
      <c r="K1167" s="97"/>
      <c r="L1167" s="10"/>
      <c r="M1167" s="241"/>
      <c r="N1167" s="14">
        <v>3</v>
      </c>
      <c r="O1167" s="14" t="s">
        <v>283</v>
      </c>
      <c r="P1167" s="14" t="s">
        <v>304</v>
      </c>
      <c r="Q1167" s="15" t="s">
        <v>2011</v>
      </c>
      <c r="R1167" s="15">
        <v>18</v>
      </c>
      <c r="S1167" s="13" t="s">
        <v>2012</v>
      </c>
      <c r="T1167" s="48"/>
    </row>
    <row r="1168" spans="1:20" ht="17" thickBot="1" x14ac:dyDescent="0.25">
      <c r="A1168">
        <f t="shared" si="76"/>
        <v>5</v>
      </c>
      <c r="B1168" t="s">
        <v>33</v>
      </c>
      <c r="C1168" t="s">
        <v>376</v>
      </c>
      <c r="D1168" t="str">
        <f t="shared" si="77"/>
        <v>38d</v>
      </c>
      <c r="E1168" t="str">
        <f t="shared" si="78"/>
        <v>Definiera</v>
      </c>
      <c r="F1168" t="str">
        <f t="shared" si="79"/>
        <v>5_x5_3x_G_38d</v>
      </c>
      <c r="G1168" t="str">
        <f>IFERROR(INDEX(#REF!,MATCH('Kap5-6'!F1168,#REF!,0),2),"")</f>
        <v/>
      </c>
      <c r="H1168" s="98"/>
      <c r="I1168" s="98"/>
      <c r="J1168" s="50"/>
      <c r="K1168" s="98"/>
      <c r="L1168" s="17"/>
      <c r="M1168" s="242"/>
      <c r="N1168" s="20">
        <v>4</v>
      </c>
      <c r="O1168" s="20" t="s">
        <v>281</v>
      </c>
      <c r="P1168" s="20" t="s">
        <v>303</v>
      </c>
      <c r="Q1168" s="22" t="s">
        <v>303</v>
      </c>
      <c r="R1168" s="22" t="s">
        <v>2013</v>
      </c>
      <c r="S1168" s="13" t="s">
        <v>1618</v>
      </c>
      <c r="T1168" s="48"/>
    </row>
    <row r="1169" spans="1:20" ht="49" thickBot="1" x14ac:dyDescent="0.25">
      <c r="A1169">
        <f t="shared" si="76"/>
        <v>5</v>
      </c>
      <c r="B1169" t="s">
        <v>33</v>
      </c>
      <c r="C1169" t="s">
        <v>376</v>
      </c>
      <c r="D1169" t="str">
        <f t="shared" si="77"/>
        <v>39a</v>
      </c>
      <c r="E1169" t="str">
        <f t="shared" si="78"/>
        <v>Definiera</v>
      </c>
      <c r="F1169" t="str">
        <f t="shared" si="79"/>
        <v>5_x5_3x_G_39a</v>
      </c>
      <c r="G1169" t="str">
        <f>IFERROR(INDEX(#REF!,MATCH('Kap5-6'!F1169,#REF!,0),2),"")</f>
        <v/>
      </c>
      <c r="H1169" s="32">
        <v>5</v>
      </c>
      <c r="I1169" s="32" t="s">
        <v>430</v>
      </c>
      <c r="J1169" s="47"/>
      <c r="K1169" s="32" t="s">
        <v>118</v>
      </c>
      <c r="L1169" s="43" t="s">
        <v>443</v>
      </c>
      <c r="M1169" s="240"/>
      <c r="N1169" s="7">
        <v>1</v>
      </c>
      <c r="O1169" s="7" t="s">
        <v>283</v>
      </c>
      <c r="P1169" s="7" t="s">
        <v>304</v>
      </c>
      <c r="Q1169" s="15" t="s">
        <v>2014</v>
      </c>
      <c r="R1169" s="8">
        <v>66</v>
      </c>
      <c r="S1169" s="23" t="s">
        <v>2015</v>
      </c>
      <c r="T1169" s="48"/>
    </row>
    <row r="1170" spans="1:20" x14ac:dyDescent="0.2">
      <c r="A1170">
        <f t="shared" si="76"/>
        <v>5</v>
      </c>
      <c r="B1170" t="s">
        <v>33</v>
      </c>
      <c r="C1170" t="s">
        <v>376</v>
      </c>
      <c r="D1170" t="str">
        <f t="shared" si="77"/>
        <v>39a</v>
      </c>
      <c r="E1170" t="str">
        <f t="shared" si="78"/>
        <v>Definiera</v>
      </c>
      <c r="F1170" t="str">
        <f t="shared" si="79"/>
        <v>5_x5_3x_G_39a</v>
      </c>
      <c r="G1170" t="str">
        <f>IFERROR(INDEX(#REF!,MATCH('Kap5-6'!F1170,#REF!,0),2),"")</f>
        <v/>
      </c>
      <c r="H1170" s="97"/>
      <c r="I1170" s="97"/>
      <c r="J1170" s="49"/>
      <c r="K1170" s="97"/>
      <c r="L1170" s="10"/>
      <c r="M1170" s="241"/>
      <c r="N1170" s="11">
        <v>2</v>
      </c>
      <c r="O1170" s="11" t="s">
        <v>283</v>
      </c>
      <c r="P1170" s="11" t="s">
        <v>304</v>
      </c>
      <c r="Q1170" s="12" t="s">
        <v>2016</v>
      </c>
      <c r="R1170" s="12">
        <v>6</v>
      </c>
      <c r="S1170" s="9" t="s">
        <v>2017</v>
      </c>
      <c r="T1170" s="48"/>
    </row>
    <row r="1171" spans="1:20" x14ac:dyDescent="0.2">
      <c r="A1171">
        <f t="shared" si="76"/>
        <v>5</v>
      </c>
      <c r="B1171" t="s">
        <v>33</v>
      </c>
      <c r="C1171" t="s">
        <v>376</v>
      </c>
      <c r="D1171" t="str">
        <f t="shared" si="77"/>
        <v>39a</v>
      </c>
      <c r="E1171" t="str">
        <f t="shared" si="78"/>
        <v>Definiera</v>
      </c>
      <c r="F1171" t="str">
        <f t="shared" si="79"/>
        <v>5_x5_3x_G_39a</v>
      </c>
      <c r="G1171" t="str">
        <f>IFERROR(INDEX(#REF!,MATCH('Kap5-6'!F1171,#REF!,0),2),"")</f>
        <v/>
      </c>
      <c r="H1171" s="97"/>
      <c r="I1171" s="97"/>
      <c r="J1171" s="49"/>
      <c r="K1171" s="97"/>
      <c r="L1171" s="10"/>
      <c r="M1171" s="241"/>
      <c r="N1171" s="14">
        <v>3</v>
      </c>
      <c r="O1171" s="14" t="s">
        <v>283</v>
      </c>
      <c r="P1171" s="14" t="s">
        <v>304</v>
      </c>
      <c r="Q1171" s="15" t="s">
        <v>2018</v>
      </c>
      <c r="R1171" s="15" t="s">
        <v>333</v>
      </c>
      <c r="S1171" s="13" t="s">
        <v>2019</v>
      </c>
      <c r="T1171" s="48"/>
    </row>
    <row r="1172" spans="1:20" ht="17" thickBot="1" x14ac:dyDescent="0.25">
      <c r="A1172">
        <f t="shared" si="76"/>
        <v>5</v>
      </c>
      <c r="B1172" t="s">
        <v>33</v>
      </c>
      <c r="C1172" t="s">
        <v>376</v>
      </c>
      <c r="D1172" t="str">
        <f t="shared" si="77"/>
        <v>39a</v>
      </c>
      <c r="E1172" t="str">
        <f t="shared" si="78"/>
        <v>Definiera</v>
      </c>
      <c r="F1172" t="str">
        <f t="shared" si="79"/>
        <v>5_x5_3x_G_39a</v>
      </c>
      <c r="G1172" t="str">
        <f>IFERROR(INDEX(#REF!,MATCH('Kap5-6'!F1172,#REF!,0),2),"")</f>
        <v/>
      </c>
      <c r="H1172" s="98"/>
      <c r="I1172" s="98"/>
      <c r="J1172" s="50"/>
      <c r="K1172" s="98"/>
      <c r="L1172" s="17"/>
      <c r="M1172" s="242"/>
      <c r="N1172" s="20">
        <v>4</v>
      </c>
      <c r="O1172" s="20" t="s">
        <v>281</v>
      </c>
      <c r="P1172" s="20" t="s">
        <v>303</v>
      </c>
      <c r="Q1172" s="22" t="s">
        <v>303</v>
      </c>
      <c r="R1172" s="22" t="s">
        <v>2020</v>
      </c>
      <c r="S1172" s="13" t="s">
        <v>1618</v>
      </c>
      <c r="T1172" s="48"/>
    </row>
    <row r="1173" spans="1:20" ht="49" thickBot="1" x14ac:dyDescent="0.25">
      <c r="A1173">
        <f t="shared" si="76"/>
        <v>5</v>
      </c>
      <c r="B1173" t="s">
        <v>33</v>
      </c>
      <c r="C1173" t="s">
        <v>376</v>
      </c>
      <c r="D1173" t="str">
        <f t="shared" si="77"/>
        <v>39b</v>
      </c>
      <c r="E1173" t="str">
        <f t="shared" si="78"/>
        <v>Definiera</v>
      </c>
      <c r="F1173" t="str">
        <f t="shared" si="79"/>
        <v>5_x5_3x_G_39b</v>
      </c>
      <c r="G1173" t="str">
        <f>IFERROR(INDEX(#REF!,MATCH('Kap5-6'!F1173,#REF!,0),2),"")</f>
        <v/>
      </c>
      <c r="H1173" s="32">
        <v>5</v>
      </c>
      <c r="I1173" s="32" t="s">
        <v>430</v>
      </c>
      <c r="J1173" s="47"/>
      <c r="K1173" s="32" t="s">
        <v>119</v>
      </c>
      <c r="L1173" s="43" t="s">
        <v>443</v>
      </c>
      <c r="M1173" s="240"/>
      <c r="N1173" s="7">
        <v>1</v>
      </c>
      <c r="O1173" s="7" t="s">
        <v>283</v>
      </c>
      <c r="P1173" s="7" t="s">
        <v>304</v>
      </c>
      <c r="Q1173" s="15" t="s">
        <v>2021</v>
      </c>
      <c r="R1173" s="8">
        <v>108</v>
      </c>
      <c r="S1173" s="23" t="s">
        <v>2015</v>
      </c>
      <c r="T1173" s="48"/>
    </row>
    <row r="1174" spans="1:20" x14ac:dyDescent="0.2">
      <c r="A1174">
        <f t="shared" si="76"/>
        <v>5</v>
      </c>
      <c r="B1174" t="s">
        <v>33</v>
      </c>
      <c r="C1174" t="s">
        <v>376</v>
      </c>
      <c r="D1174" t="str">
        <f t="shared" si="77"/>
        <v>39b</v>
      </c>
      <c r="E1174" t="str">
        <f t="shared" si="78"/>
        <v>Definiera</v>
      </c>
      <c r="F1174" t="str">
        <f t="shared" si="79"/>
        <v>5_x5_3x_G_39b</v>
      </c>
      <c r="G1174" t="str">
        <f>IFERROR(INDEX(#REF!,MATCH('Kap5-6'!F1174,#REF!,0),2),"")</f>
        <v/>
      </c>
      <c r="H1174" s="97"/>
      <c r="I1174" s="97"/>
      <c r="J1174" s="49"/>
      <c r="K1174" s="97"/>
      <c r="L1174" s="10"/>
      <c r="M1174" s="241"/>
      <c r="N1174" s="11">
        <v>2</v>
      </c>
      <c r="O1174" s="11" t="s">
        <v>283</v>
      </c>
      <c r="P1174" s="11" t="s">
        <v>304</v>
      </c>
      <c r="Q1174" s="12" t="s">
        <v>2022</v>
      </c>
      <c r="R1174" s="12">
        <v>48</v>
      </c>
      <c r="S1174" s="9" t="s">
        <v>2023</v>
      </c>
      <c r="T1174" s="48"/>
    </row>
    <row r="1175" spans="1:20" x14ac:dyDescent="0.2">
      <c r="A1175">
        <f t="shared" si="76"/>
        <v>5</v>
      </c>
      <c r="B1175" t="s">
        <v>33</v>
      </c>
      <c r="C1175" t="s">
        <v>376</v>
      </c>
      <c r="D1175" t="str">
        <f t="shared" si="77"/>
        <v>39b</v>
      </c>
      <c r="E1175" t="str">
        <f t="shared" si="78"/>
        <v>Definiera</v>
      </c>
      <c r="F1175" t="str">
        <f t="shared" si="79"/>
        <v>5_x5_3x_G_39b</v>
      </c>
      <c r="G1175" t="str">
        <f>IFERROR(INDEX(#REF!,MATCH('Kap5-6'!F1175,#REF!,0),2),"")</f>
        <v/>
      </c>
      <c r="H1175" s="97"/>
      <c r="I1175" s="97"/>
      <c r="J1175" s="49"/>
      <c r="K1175" s="97"/>
      <c r="L1175" s="10"/>
      <c r="M1175" s="241"/>
      <c r="N1175" s="14">
        <v>3</v>
      </c>
      <c r="O1175" s="14" t="s">
        <v>283</v>
      </c>
      <c r="P1175" s="14" t="s">
        <v>304</v>
      </c>
      <c r="Q1175" s="15" t="s">
        <v>2024</v>
      </c>
      <c r="R1175" s="15" t="s">
        <v>2025</v>
      </c>
      <c r="S1175" s="13" t="s">
        <v>2026</v>
      </c>
      <c r="T1175" s="48"/>
    </row>
    <row r="1176" spans="1:20" ht="17" thickBot="1" x14ac:dyDescent="0.25">
      <c r="A1176">
        <f t="shared" si="76"/>
        <v>5</v>
      </c>
      <c r="B1176" t="s">
        <v>33</v>
      </c>
      <c r="C1176" t="s">
        <v>376</v>
      </c>
      <c r="D1176" t="str">
        <f t="shared" si="77"/>
        <v>39b</v>
      </c>
      <c r="E1176" t="str">
        <f t="shared" si="78"/>
        <v>Definiera</v>
      </c>
      <c r="F1176" t="str">
        <f t="shared" si="79"/>
        <v>5_x5_3x_G_39b</v>
      </c>
      <c r="G1176" t="str">
        <f>IFERROR(INDEX(#REF!,MATCH('Kap5-6'!F1176,#REF!,0),2),"")</f>
        <v/>
      </c>
      <c r="H1176" s="98"/>
      <c r="I1176" s="98"/>
      <c r="J1176" s="50"/>
      <c r="K1176" s="98"/>
      <c r="L1176" s="17"/>
      <c r="M1176" s="242"/>
      <c r="N1176" s="20">
        <v>4</v>
      </c>
      <c r="O1176" s="20" t="s">
        <v>281</v>
      </c>
      <c r="P1176" s="20" t="s">
        <v>303</v>
      </c>
      <c r="Q1176" s="22" t="s">
        <v>303</v>
      </c>
      <c r="R1176" s="22" t="s">
        <v>2027</v>
      </c>
      <c r="S1176" s="13" t="s">
        <v>1618</v>
      </c>
      <c r="T1176" s="48"/>
    </row>
    <row r="1177" spans="1:20" ht="33" thickBot="1" x14ac:dyDescent="0.25">
      <c r="A1177">
        <f t="shared" si="76"/>
        <v>5</v>
      </c>
      <c r="B1177" t="s">
        <v>33</v>
      </c>
      <c r="C1177" t="s">
        <v>376</v>
      </c>
      <c r="D1177" t="str">
        <f t="shared" si="77"/>
        <v>39c</v>
      </c>
      <c r="E1177" t="str">
        <f t="shared" si="78"/>
        <v>Definiera</v>
      </c>
      <c r="F1177" t="str">
        <f t="shared" si="79"/>
        <v>5_x5_3x_G_39c</v>
      </c>
      <c r="G1177" t="str">
        <f>IFERROR(INDEX(#REF!,MATCH('Kap5-6'!F1177,#REF!,0),2),"")</f>
        <v/>
      </c>
      <c r="H1177" s="32">
        <v>5</v>
      </c>
      <c r="I1177" s="32" t="s">
        <v>430</v>
      </c>
      <c r="J1177" s="47"/>
      <c r="K1177" s="32" t="s">
        <v>120</v>
      </c>
      <c r="L1177" s="43" t="s">
        <v>443</v>
      </c>
      <c r="M1177" s="240"/>
      <c r="N1177" s="7">
        <v>1</v>
      </c>
      <c r="O1177" s="7" t="s">
        <v>283</v>
      </c>
      <c r="P1177" s="7" t="s">
        <v>304</v>
      </c>
      <c r="Q1177" s="15" t="s">
        <v>2028</v>
      </c>
      <c r="R1177" s="8">
        <v>15</v>
      </c>
      <c r="S1177" s="23" t="s">
        <v>2029</v>
      </c>
      <c r="T1177" s="48"/>
    </row>
    <row r="1178" spans="1:20" x14ac:dyDescent="0.2">
      <c r="A1178">
        <f t="shared" si="76"/>
        <v>5</v>
      </c>
      <c r="B1178" t="s">
        <v>33</v>
      </c>
      <c r="C1178" t="s">
        <v>376</v>
      </c>
      <c r="D1178" t="str">
        <f t="shared" si="77"/>
        <v>39c</v>
      </c>
      <c r="E1178" t="str">
        <f t="shared" si="78"/>
        <v>Definiera</v>
      </c>
      <c r="F1178" t="str">
        <f t="shared" si="79"/>
        <v>5_x5_3x_G_39c</v>
      </c>
      <c r="G1178" t="str">
        <f>IFERROR(INDEX(#REF!,MATCH('Kap5-6'!F1178,#REF!,0),2),"")</f>
        <v/>
      </c>
      <c r="H1178" s="97"/>
      <c r="I1178" s="97"/>
      <c r="J1178" s="49"/>
      <c r="K1178" s="97"/>
      <c r="L1178" s="10"/>
      <c r="M1178" s="241"/>
      <c r="N1178" s="14">
        <v>2</v>
      </c>
      <c r="O1178" s="14" t="s">
        <v>283</v>
      </c>
      <c r="P1178" s="14" t="s">
        <v>304</v>
      </c>
      <c r="Q1178" s="15" t="s">
        <v>2030</v>
      </c>
      <c r="R1178" s="15" t="s">
        <v>340</v>
      </c>
      <c r="S1178" s="13" t="s">
        <v>2031</v>
      </c>
      <c r="T1178" s="48"/>
    </row>
    <row r="1179" spans="1:20" ht="17" thickBot="1" x14ac:dyDescent="0.25">
      <c r="A1179">
        <f t="shared" si="76"/>
        <v>5</v>
      </c>
      <c r="B1179" t="s">
        <v>33</v>
      </c>
      <c r="C1179" t="s">
        <v>376</v>
      </c>
      <c r="D1179" t="str">
        <f t="shared" si="77"/>
        <v>39c</v>
      </c>
      <c r="E1179" t="str">
        <f t="shared" si="78"/>
        <v>Definiera</v>
      </c>
      <c r="F1179" t="str">
        <f t="shared" si="79"/>
        <v>5_x5_3x_G_39c</v>
      </c>
      <c r="G1179" t="str">
        <f>IFERROR(INDEX(#REF!,MATCH('Kap5-6'!F1179,#REF!,0),2),"")</f>
        <v/>
      </c>
      <c r="H1179" s="98"/>
      <c r="I1179" s="98"/>
      <c r="J1179" s="50"/>
      <c r="K1179" s="98"/>
      <c r="L1179" s="17"/>
      <c r="M1179" s="242"/>
      <c r="N1179" s="20">
        <v>3</v>
      </c>
      <c r="O1179" s="20" t="s">
        <v>281</v>
      </c>
      <c r="P1179" s="20" t="s">
        <v>303</v>
      </c>
      <c r="Q1179" s="22" t="s">
        <v>303</v>
      </c>
      <c r="R1179" s="22" t="s">
        <v>2032</v>
      </c>
      <c r="S1179" s="13" t="s">
        <v>1618</v>
      </c>
      <c r="T1179" s="48"/>
    </row>
    <row r="1180" spans="1:20" ht="33" thickBot="1" x14ac:dyDescent="0.25">
      <c r="A1180">
        <f t="shared" si="76"/>
        <v>5</v>
      </c>
      <c r="B1180" t="s">
        <v>33</v>
      </c>
      <c r="C1180" t="s">
        <v>376</v>
      </c>
      <c r="D1180" t="str">
        <f t="shared" si="77"/>
        <v>39d</v>
      </c>
      <c r="E1180" t="str">
        <f t="shared" si="78"/>
        <v>Definiera</v>
      </c>
      <c r="F1180" t="str">
        <f t="shared" si="79"/>
        <v>5_x5_3x_G_39d</v>
      </c>
      <c r="G1180" t="str">
        <f>IFERROR(INDEX(#REF!,MATCH('Kap5-6'!F1180,#REF!,0),2),"")</f>
        <v/>
      </c>
      <c r="H1180" s="32">
        <v>5</v>
      </c>
      <c r="I1180" s="32" t="s">
        <v>430</v>
      </c>
      <c r="J1180" s="47"/>
      <c r="K1180" s="32" t="s">
        <v>227</v>
      </c>
      <c r="L1180" s="43" t="s">
        <v>443</v>
      </c>
      <c r="M1180" s="240"/>
      <c r="N1180" s="7">
        <v>1</v>
      </c>
      <c r="O1180" s="7" t="s">
        <v>283</v>
      </c>
      <c r="P1180" s="7" t="s">
        <v>304</v>
      </c>
      <c r="Q1180" s="15" t="s">
        <v>2033</v>
      </c>
      <c r="R1180" s="8">
        <v>9</v>
      </c>
      <c r="S1180" s="23" t="s">
        <v>2034</v>
      </c>
      <c r="T1180" s="48"/>
    </row>
    <row r="1181" spans="1:20" x14ac:dyDescent="0.2">
      <c r="A1181">
        <f t="shared" si="76"/>
        <v>5</v>
      </c>
      <c r="B1181" t="s">
        <v>33</v>
      </c>
      <c r="C1181" t="s">
        <v>376</v>
      </c>
      <c r="D1181" t="str">
        <f t="shared" si="77"/>
        <v>39d</v>
      </c>
      <c r="E1181" t="str">
        <f t="shared" si="78"/>
        <v>Definiera</v>
      </c>
      <c r="F1181" t="str">
        <f t="shared" si="79"/>
        <v>5_x5_3x_G_39d</v>
      </c>
      <c r="G1181" t="str">
        <f>IFERROR(INDEX(#REF!,MATCH('Kap5-6'!F1181,#REF!,0),2),"")</f>
        <v/>
      </c>
      <c r="H1181" s="97"/>
      <c r="I1181" s="97"/>
      <c r="J1181" s="49"/>
      <c r="K1181" s="97"/>
      <c r="L1181" s="10"/>
      <c r="M1181" s="241"/>
      <c r="N1181" s="14">
        <v>2</v>
      </c>
      <c r="O1181" s="14" t="s">
        <v>283</v>
      </c>
      <c r="P1181" s="14" t="s">
        <v>304</v>
      </c>
      <c r="Q1181" s="15" t="s">
        <v>2035</v>
      </c>
      <c r="R1181" s="15" t="s">
        <v>348</v>
      </c>
      <c r="S1181" s="13" t="s">
        <v>2036</v>
      </c>
      <c r="T1181" s="48"/>
    </row>
    <row r="1182" spans="1:20" ht="17" thickBot="1" x14ac:dyDescent="0.25">
      <c r="A1182">
        <f t="shared" si="76"/>
        <v>5</v>
      </c>
      <c r="B1182" t="s">
        <v>33</v>
      </c>
      <c r="C1182" t="s">
        <v>376</v>
      </c>
      <c r="D1182" t="str">
        <f t="shared" si="77"/>
        <v>39d</v>
      </c>
      <c r="E1182" t="str">
        <f t="shared" si="78"/>
        <v>Definiera</v>
      </c>
      <c r="F1182" t="str">
        <f t="shared" si="79"/>
        <v>5_x5_3x_G_39d</v>
      </c>
      <c r="G1182" t="str">
        <f>IFERROR(INDEX(#REF!,MATCH('Kap5-6'!F1182,#REF!,0),2),"")</f>
        <v/>
      </c>
      <c r="H1182" s="98"/>
      <c r="I1182" s="98"/>
      <c r="J1182" s="49"/>
      <c r="K1182" s="98"/>
      <c r="L1182" s="17"/>
      <c r="M1182" s="241"/>
      <c r="N1182" s="20">
        <v>3</v>
      </c>
      <c r="O1182" s="20" t="s">
        <v>281</v>
      </c>
      <c r="P1182" s="20" t="s">
        <v>303</v>
      </c>
      <c r="Q1182" s="22" t="s">
        <v>303</v>
      </c>
      <c r="R1182" s="22" t="s">
        <v>2037</v>
      </c>
      <c r="S1182" s="13" t="s">
        <v>1618</v>
      </c>
      <c r="T1182" s="48"/>
    </row>
    <row r="1183" spans="1:20" ht="49" thickBot="1" x14ac:dyDescent="0.25">
      <c r="A1183">
        <f t="shared" si="76"/>
        <v>5</v>
      </c>
      <c r="B1183" t="s">
        <v>33</v>
      </c>
      <c r="C1183" t="s">
        <v>376</v>
      </c>
      <c r="D1183" t="str">
        <f t="shared" si="77"/>
        <v>40a</v>
      </c>
      <c r="E1183" t="str">
        <f t="shared" si="78"/>
        <v>Definiera</v>
      </c>
      <c r="F1183" t="str">
        <f t="shared" si="79"/>
        <v>5_x5_3x_G_40a</v>
      </c>
      <c r="G1183" t="str">
        <f>IFERROR(INDEX(#REF!,MATCH('Kap5-6'!F1183,#REF!,0),2),"")</f>
        <v/>
      </c>
      <c r="H1183" s="32">
        <v>5</v>
      </c>
      <c r="I1183" s="32" t="s">
        <v>430</v>
      </c>
      <c r="J1183" s="47"/>
      <c r="K1183" s="32" t="s">
        <v>121</v>
      </c>
      <c r="L1183" s="43" t="s">
        <v>443</v>
      </c>
      <c r="M1183" s="240"/>
      <c r="N1183" s="7">
        <v>1</v>
      </c>
      <c r="O1183" s="7" t="s">
        <v>283</v>
      </c>
      <c r="P1183" s="7" t="s">
        <v>304</v>
      </c>
      <c r="Q1183" s="8" t="s">
        <v>2038</v>
      </c>
      <c r="R1183" s="8" t="s">
        <v>517</v>
      </c>
      <c r="S1183" s="23" t="s">
        <v>2039</v>
      </c>
      <c r="T1183" s="48"/>
    </row>
    <row r="1184" spans="1:20" ht="49" thickBot="1" x14ac:dyDescent="0.25">
      <c r="A1184">
        <f t="shared" si="76"/>
        <v>5</v>
      </c>
      <c r="B1184" t="s">
        <v>33</v>
      </c>
      <c r="C1184" t="s">
        <v>376</v>
      </c>
      <c r="D1184" t="str">
        <f t="shared" si="77"/>
        <v>40a</v>
      </c>
      <c r="E1184" t="str">
        <f t="shared" si="78"/>
        <v>Definiera</v>
      </c>
      <c r="F1184" t="str">
        <f t="shared" si="79"/>
        <v>5_x5_3x_G_40a</v>
      </c>
      <c r="G1184" t="str">
        <f>IFERROR(INDEX(#REF!,MATCH('Kap5-6'!F1184,#REF!,0),2),"")</f>
        <v/>
      </c>
      <c r="H1184" s="97"/>
      <c r="I1184" s="97"/>
      <c r="J1184" s="49"/>
      <c r="K1184" s="97"/>
      <c r="L1184" s="10"/>
      <c r="M1184" s="241"/>
      <c r="N1184" s="21">
        <v>2</v>
      </c>
      <c r="O1184" s="21" t="s">
        <v>283</v>
      </c>
      <c r="P1184" s="21" t="s">
        <v>304</v>
      </c>
      <c r="Q1184" s="12" t="s">
        <v>2040</v>
      </c>
      <c r="R1184" s="24">
        <v>60</v>
      </c>
      <c r="S1184" s="31" t="s">
        <v>2041</v>
      </c>
      <c r="T1184" s="48"/>
    </row>
    <row r="1185" spans="1:20" x14ac:dyDescent="0.2">
      <c r="A1185">
        <f t="shared" si="76"/>
        <v>5</v>
      </c>
      <c r="B1185" t="s">
        <v>33</v>
      </c>
      <c r="C1185" t="s">
        <v>376</v>
      </c>
      <c r="D1185" t="str">
        <f t="shared" si="77"/>
        <v>40a</v>
      </c>
      <c r="E1185" t="str">
        <f t="shared" si="78"/>
        <v>Definiera</v>
      </c>
      <c r="F1185" t="str">
        <f t="shared" si="79"/>
        <v>5_x5_3x_G_40a</v>
      </c>
      <c r="G1185" t="str">
        <f>IFERROR(INDEX(#REF!,MATCH('Kap5-6'!F1185,#REF!,0),2),"")</f>
        <v/>
      </c>
      <c r="H1185" s="97"/>
      <c r="I1185" s="97"/>
      <c r="J1185" s="49"/>
      <c r="K1185" s="97"/>
      <c r="L1185" s="10"/>
      <c r="M1185" s="241"/>
      <c r="N1185" s="11">
        <v>3</v>
      </c>
      <c r="O1185" s="11" t="s">
        <v>283</v>
      </c>
      <c r="P1185" s="11" t="s">
        <v>304</v>
      </c>
      <c r="Q1185" s="12" t="s">
        <v>2042</v>
      </c>
      <c r="R1185" s="12">
        <v>2</v>
      </c>
      <c r="S1185" s="9" t="s">
        <v>2043</v>
      </c>
      <c r="T1185" s="48"/>
    </row>
    <row r="1186" spans="1:20" ht="17" thickBot="1" x14ac:dyDescent="0.25">
      <c r="A1186">
        <f t="shared" si="76"/>
        <v>5</v>
      </c>
      <c r="B1186" t="s">
        <v>33</v>
      </c>
      <c r="C1186" t="s">
        <v>376</v>
      </c>
      <c r="D1186" t="str">
        <f t="shared" si="77"/>
        <v>40a</v>
      </c>
      <c r="E1186" t="str">
        <f t="shared" si="78"/>
        <v>Definiera</v>
      </c>
      <c r="F1186" t="str">
        <f t="shared" si="79"/>
        <v>5_x5_3x_G_40a</v>
      </c>
      <c r="G1186" t="str">
        <f>IFERROR(INDEX(#REF!,MATCH('Kap5-6'!F1186,#REF!,0),2),"")</f>
        <v/>
      </c>
      <c r="H1186" s="98"/>
      <c r="I1186" s="98"/>
      <c r="J1186" s="50"/>
      <c r="K1186" s="98"/>
      <c r="L1186" s="17"/>
      <c r="M1186" s="242"/>
      <c r="N1186" s="20">
        <v>4</v>
      </c>
      <c r="O1186" s="20" t="s">
        <v>281</v>
      </c>
      <c r="P1186" s="20" t="s">
        <v>303</v>
      </c>
      <c r="Q1186" s="22" t="s">
        <v>303</v>
      </c>
      <c r="R1186" s="22" t="s">
        <v>2044</v>
      </c>
      <c r="S1186" s="13" t="s">
        <v>1618</v>
      </c>
      <c r="T1186" s="48"/>
    </row>
    <row r="1187" spans="1:20" ht="49" thickBot="1" x14ac:dyDescent="0.25">
      <c r="A1187">
        <f t="shared" si="76"/>
        <v>5</v>
      </c>
      <c r="B1187" t="s">
        <v>33</v>
      </c>
      <c r="C1187" t="s">
        <v>376</v>
      </c>
      <c r="D1187" t="str">
        <f t="shared" si="77"/>
        <v>40b</v>
      </c>
      <c r="E1187" t="str">
        <f t="shared" si="78"/>
        <v>Definiera</v>
      </c>
      <c r="F1187" t="str">
        <f t="shared" si="79"/>
        <v>5_x5_3x_G_40b</v>
      </c>
      <c r="G1187" t="str">
        <f>IFERROR(INDEX(#REF!,MATCH('Kap5-6'!F1187,#REF!,0),2),"")</f>
        <v/>
      </c>
      <c r="H1187" s="32">
        <v>5</v>
      </c>
      <c r="I1187" s="32" t="s">
        <v>430</v>
      </c>
      <c r="J1187" s="47"/>
      <c r="K1187" s="32" t="s">
        <v>122</v>
      </c>
      <c r="L1187" s="43" t="s">
        <v>443</v>
      </c>
      <c r="M1187" s="240"/>
      <c r="N1187" s="7">
        <v>1</v>
      </c>
      <c r="O1187" s="7" t="s">
        <v>283</v>
      </c>
      <c r="P1187" s="7" t="s">
        <v>304</v>
      </c>
      <c r="Q1187" s="8" t="s">
        <v>2038</v>
      </c>
      <c r="R1187" s="8" t="s">
        <v>517</v>
      </c>
      <c r="S1187" s="23" t="s">
        <v>2039</v>
      </c>
      <c r="T1187" s="48"/>
    </row>
    <row r="1188" spans="1:20" ht="49" thickBot="1" x14ac:dyDescent="0.25">
      <c r="A1188">
        <f t="shared" si="76"/>
        <v>5</v>
      </c>
      <c r="B1188" t="s">
        <v>33</v>
      </c>
      <c r="C1188" t="s">
        <v>376</v>
      </c>
      <c r="D1188" t="str">
        <f t="shared" si="77"/>
        <v>40b</v>
      </c>
      <c r="E1188" t="str">
        <f t="shared" si="78"/>
        <v>Definiera</v>
      </c>
      <c r="F1188" t="str">
        <f t="shared" si="79"/>
        <v>5_x5_3x_G_40b</v>
      </c>
      <c r="G1188" t="str">
        <f>IFERROR(INDEX(#REF!,MATCH('Kap5-6'!F1188,#REF!,0),2),"")</f>
        <v/>
      </c>
      <c r="H1188" s="97"/>
      <c r="I1188" s="97"/>
      <c r="J1188" s="49"/>
      <c r="K1188" s="97"/>
      <c r="L1188" s="10"/>
      <c r="M1188" s="241"/>
      <c r="N1188" s="21">
        <v>2</v>
      </c>
      <c r="O1188" s="21" t="s">
        <v>283</v>
      </c>
      <c r="P1188" s="21" t="s">
        <v>304</v>
      </c>
      <c r="Q1188" s="12" t="s">
        <v>2040</v>
      </c>
      <c r="R1188" s="24">
        <v>60</v>
      </c>
      <c r="S1188" s="31" t="s">
        <v>2045</v>
      </c>
      <c r="T1188" s="48"/>
    </row>
    <row r="1189" spans="1:20" x14ac:dyDescent="0.2">
      <c r="A1189">
        <f t="shared" si="76"/>
        <v>5</v>
      </c>
      <c r="B1189" t="s">
        <v>33</v>
      </c>
      <c r="C1189" t="s">
        <v>376</v>
      </c>
      <c r="D1189" t="str">
        <f t="shared" si="77"/>
        <v>40b</v>
      </c>
      <c r="E1189" t="str">
        <f t="shared" si="78"/>
        <v>Definiera</v>
      </c>
      <c r="F1189" t="str">
        <f t="shared" si="79"/>
        <v>5_x5_3x_G_40b</v>
      </c>
      <c r="G1189" t="str">
        <f>IFERROR(INDEX(#REF!,MATCH('Kap5-6'!F1189,#REF!,0),2),"")</f>
        <v/>
      </c>
      <c r="H1189" s="97"/>
      <c r="I1189" s="97"/>
      <c r="J1189" s="49"/>
      <c r="K1189" s="97"/>
      <c r="L1189" s="10"/>
      <c r="M1189" s="241"/>
      <c r="N1189" s="11">
        <v>3</v>
      </c>
      <c r="O1189" s="11" t="s">
        <v>283</v>
      </c>
      <c r="P1189" s="11" t="s">
        <v>304</v>
      </c>
      <c r="Q1189" s="12" t="s">
        <v>2046</v>
      </c>
      <c r="R1189" s="12">
        <v>1.5</v>
      </c>
      <c r="S1189" s="9" t="s">
        <v>2043</v>
      </c>
      <c r="T1189" s="48"/>
    </row>
    <row r="1190" spans="1:20" ht="17" thickBot="1" x14ac:dyDescent="0.25">
      <c r="A1190">
        <f t="shared" si="76"/>
        <v>5</v>
      </c>
      <c r="B1190" t="s">
        <v>33</v>
      </c>
      <c r="C1190" t="s">
        <v>376</v>
      </c>
      <c r="D1190" t="str">
        <f t="shared" si="77"/>
        <v>40b</v>
      </c>
      <c r="E1190" t="str">
        <f t="shared" si="78"/>
        <v>Definiera</v>
      </c>
      <c r="F1190" t="str">
        <f t="shared" si="79"/>
        <v>5_x5_3x_G_40b</v>
      </c>
      <c r="G1190" t="str">
        <f>IFERROR(INDEX(#REF!,MATCH('Kap5-6'!F1190,#REF!,0),2),"")</f>
        <v/>
      </c>
      <c r="H1190" s="98"/>
      <c r="I1190" s="98"/>
      <c r="J1190" s="50"/>
      <c r="K1190" s="98"/>
      <c r="L1190" s="17"/>
      <c r="M1190" s="242"/>
      <c r="N1190" s="20">
        <v>4</v>
      </c>
      <c r="O1190" s="20" t="s">
        <v>281</v>
      </c>
      <c r="P1190" s="20" t="s">
        <v>303</v>
      </c>
      <c r="Q1190" s="22" t="s">
        <v>303</v>
      </c>
      <c r="R1190" s="22" t="s">
        <v>2047</v>
      </c>
      <c r="S1190" s="13" t="s">
        <v>1618</v>
      </c>
      <c r="T1190" s="48"/>
    </row>
    <row r="1191" spans="1:20" ht="49" thickBot="1" x14ac:dyDescent="0.25">
      <c r="A1191">
        <f t="shared" si="76"/>
        <v>5</v>
      </c>
      <c r="B1191" t="s">
        <v>33</v>
      </c>
      <c r="C1191" t="s">
        <v>376</v>
      </c>
      <c r="D1191" t="str">
        <f t="shared" si="77"/>
        <v>40c</v>
      </c>
      <c r="E1191" t="str">
        <f t="shared" si="78"/>
        <v>Definiera</v>
      </c>
      <c r="F1191" t="str">
        <f t="shared" si="79"/>
        <v>5_x5_3x_G_40c</v>
      </c>
      <c r="G1191" t="str">
        <f>IFERROR(INDEX(#REF!,MATCH('Kap5-6'!F1191,#REF!,0),2),"")</f>
        <v/>
      </c>
      <c r="H1191" s="32">
        <v>5</v>
      </c>
      <c r="I1191" s="32" t="s">
        <v>430</v>
      </c>
      <c r="J1191" s="47"/>
      <c r="K1191" s="32" t="s">
        <v>123</v>
      </c>
      <c r="L1191" s="43" t="s">
        <v>443</v>
      </c>
      <c r="M1191" s="240"/>
      <c r="N1191" s="7">
        <v>1</v>
      </c>
      <c r="O1191" s="7" t="s">
        <v>283</v>
      </c>
      <c r="P1191" s="7" t="s">
        <v>304</v>
      </c>
      <c r="Q1191" s="8" t="s">
        <v>2038</v>
      </c>
      <c r="R1191" s="8" t="s">
        <v>517</v>
      </c>
      <c r="S1191" s="23" t="s">
        <v>2048</v>
      </c>
      <c r="T1191" s="48"/>
    </row>
    <row r="1192" spans="1:20" ht="49" thickBot="1" x14ac:dyDescent="0.25">
      <c r="A1192">
        <f t="shared" si="76"/>
        <v>5</v>
      </c>
      <c r="B1192" t="s">
        <v>33</v>
      </c>
      <c r="C1192" t="s">
        <v>376</v>
      </c>
      <c r="D1192" t="str">
        <f t="shared" si="77"/>
        <v>40c</v>
      </c>
      <c r="E1192" t="str">
        <f t="shared" si="78"/>
        <v>Definiera</v>
      </c>
      <c r="F1192" t="str">
        <f t="shared" si="79"/>
        <v>5_x5_3x_G_40c</v>
      </c>
      <c r="G1192" t="str">
        <f>IFERROR(INDEX(#REF!,MATCH('Kap5-6'!F1192,#REF!,0),2),"")</f>
        <v/>
      </c>
      <c r="H1192" s="97"/>
      <c r="I1192" s="97"/>
      <c r="J1192" s="49"/>
      <c r="K1192" s="97"/>
      <c r="L1192" s="10"/>
      <c r="M1192" s="241"/>
      <c r="N1192" s="21">
        <v>2</v>
      </c>
      <c r="O1192" s="21" t="s">
        <v>283</v>
      </c>
      <c r="P1192" s="21" t="s">
        <v>304</v>
      </c>
      <c r="Q1192" s="12" t="s">
        <v>2040</v>
      </c>
      <c r="R1192" s="24">
        <v>60</v>
      </c>
      <c r="S1192" s="31" t="s">
        <v>2045</v>
      </c>
      <c r="T1192" s="48"/>
    </row>
    <row r="1193" spans="1:20" x14ac:dyDescent="0.2">
      <c r="A1193">
        <f t="shared" si="76"/>
        <v>5</v>
      </c>
      <c r="B1193" t="s">
        <v>33</v>
      </c>
      <c r="C1193" t="s">
        <v>376</v>
      </c>
      <c r="D1193" t="str">
        <f t="shared" si="77"/>
        <v>40c</v>
      </c>
      <c r="E1193" t="str">
        <f t="shared" si="78"/>
        <v>Definiera</v>
      </c>
      <c r="F1193" t="str">
        <f t="shared" si="79"/>
        <v>5_x5_3x_G_40c</v>
      </c>
      <c r="G1193" t="str">
        <f>IFERROR(INDEX(#REF!,MATCH('Kap5-6'!F1193,#REF!,0),2),"")</f>
        <v/>
      </c>
      <c r="H1193" s="97"/>
      <c r="I1193" s="97"/>
      <c r="J1193" s="49"/>
      <c r="K1193" s="97"/>
      <c r="L1193" s="10"/>
      <c r="M1193" s="241"/>
      <c r="N1193" s="11">
        <v>3</v>
      </c>
      <c r="O1193" s="11" t="s">
        <v>283</v>
      </c>
      <c r="P1193" s="11" t="s">
        <v>304</v>
      </c>
      <c r="Q1193" s="12" t="s">
        <v>2049</v>
      </c>
      <c r="R1193" s="12">
        <v>0.1</v>
      </c>
      <c r="S1193" s="9" t="s">
        <v>2043</v>
      </c>
      <c r="T1193" s="48"/>
    </row>
    <row r="1194" spans="1:20" ht="17" thickBot="1" x14ac:dyDescent="0.25">
      <c r="A1194">
        <f t="shared" si="76"/>
        <v>5</v>
      </c>
      <c r="B1194" t="s">
        <v>33</v>
      </c>
      <c r="C1194" t="s">
        <v>376</v>
      </c>
      <c r="D1194" t="str">
        <f t="shared" si="77"/>
        <v>40c</v>
      </c>
      <c r="E1194" t="str">
        <f t="shared" si="78"/>
        <v>Definiera</v>
      </c>
      <c r="F1194" t="str">
        <f t="shared" si="79"/>
        <v>5_x5_3x_G_40c</v>
      </c>
      <c r="G1194" t="str">
        <f>IFERROR(INDEX(#REF!,MATCH('Kap5-6'!F1194,#REF!,0),2),"")</f>
        <v/>
      </c>
      <c r="H1194" s="98"/>
      <c r="I1194" s="98"/>
      <c r="J1194" s="50"/>
      <c r="K1194" s="98"/>
      <c r="L1194" s="17"/>
      <c r="M1194" s="242"/>
      <c r="N1194" s="20">
        <v>4</v>
      </c>
      <c r="O1194" s="20" t="s">
        <v>281</v>
      </c>
      <c r="P1194" s="20" t="s">
        <v>303</v>
      </c>
      <c r="Q1194" s="22" t="s">
        <v>303</v>
      </c>
      <c r="R1194" s="22" t="s">
        <v>2050</v>
      </c>
      <c r="S1194" s="13" t="s">
        <v>1618</v>
      </c>
      <c r="T1194" s="48"/>
    </row>
    <row r="1195" spans="1:20" ht="49" thickBot="1" x14ac:dyDescent="0.25">
      <c r="A1195">
        <f t="shared" si="76"/>
        <v>5</v>
      </c>
      <c r="B1195" t="s">
        <v>33</v>
      </c>
      <c r="C1195" t="s">
        <v>376</v>
      </c>
      <c r="D1195" t="str">
        <f t="shared" si="77"/>
        <v>40d</v>
      </c>
      <c r="E1195" t="str">
        <f t="shared" si="78"/>
        <v>Definiera</v>
      </c>
      <c r="F1195" t="str">
        <f t="shared" si="79"/>
        <v>5_x5_3x_G_40d</v>
      </c>
      <c r="G1195" t="str">
        <f>IFERROR(INDEX(#REF!,MATCH('Kap5-6'!F1195,#REF!,0),2),"")</f>
        <v/>
      </c>
      <c r="H1195" s="32">
        <v>5</v>
      </c>
      <c r="I1195" s="32" t="s">
        <v>430</v>
      </c>
      <c r="J1195" s="47"/>
      <c r="K1195" s="32" t="s">
        <v>228</v>
      </c>
      <c r="L1195" s="43" t="s">
        <v>443</v>
      </c>
      <c r="M1195" s="240"/>
      <c r="N1195" s="7">
        <v>1</v>
      </c>
      <c r="O1195" s="7" t="s">
        <v>283</v>
      </c>
      <c r="P1195" s="7" t="s">
        <v>304</v>
      </c>
      <c r="Q1195" s="8" t="s">
        <v>2038</v>
      </c>
      <c r="R1195" s="8" t="s">
        <v>517</v>
      </c>
      <c r="S1195" s="23" t="s">
        <v>2048</v>
      </c>
      <c r="T1195" s="48"/>
    </row>
    <row r="1196" spans="1:20" ht="49" thickBot="1" x14ac:dyDescent="0.25">
      <c r="A1196">
        <f t="shared" si="76"/>
        <v>5</v>
      </c>
      <c r="B1196" t="s">
        <v>33</v>
      </c>
      <c r="C1196" t="s">
        <v>376</v>
      </c>
      <c r="D1196" t="str">
        <f t="shared" si="77"/>
        <v>40d</v>
      </c>
      <c r="E1196" t="str">
        <f t="shared" si="78"/>
        <v>Definiera</v>
      </c>
      <c r="F1196" t="str">
        <f t="shared" si="79"/>
        <v>5_x5_3x_G_40d</v>
      </c>
      <c r="G1196" t="str">
        <f>IFERROR(INDEX(#REF!,MATCH('Kap5-6'!F1196,#REF!,0),2),"")</f>
        <v/>
      </c>
      <c r="H1196" s="97"/>
      <c r="I1196" s="97"/>
      <c r="J1196" s="49"/>
      <c r="K1196" s="97"/>
      <c r="L1196" s="10"/>
      <c r="M1196" s="241"/>
      <c r="N1196" s="21">
        <v>2</v>
      </c>
      <c r="O1196" s="21" t="s">
        <v>283</v>
      </c>
      <c r="P1196" s="21" t="s">
        <v>304</v>
      </c>
      <c r="Q1196" s="12" t="s">
        <v>2040</v>
      </c>
      <c r="R1196" s="24">
        <v>60</v>
      </c>
      <c r="S1196" s="31" t="s">
        <v>2045</v>
      </c>
      <c r="T1196" s="48"/>
    </row>
    <row r="1197" spans="1:20" x14ac:dyDescent="0.2">
      <c r="A1197">
        <f t="shared" si="76"/>
        <v>5</v>
      </c>
      <c r="B1197" t="s">
        <v>33</v>
      </c>
      <c r="C1197" t="s">
        <v>376</v>
      </c>
      <c r="D1197" t="str">
        <f t="shared" si="77"/>
        <v>40d</v>
      </c>
      <c r="E1197" t="str">
        <f t="shared" si="78"/>
        <v>Definiera</v>
      </c>
      <c r="F1197" t="str">
        <f t="shared" si="79"/>
        <v>5_x5_3x_G_40d</v>
      </c>
      <c r="G1197" t="str">
        <f>IFERROR(INDEX(#REF!,MATCH('Kap5-6'!F1197,#REF!,0),2),"")</f>
        <v/>
      </c>
      <c r="H1197" s="97"/>
      <c r="I1197" s="97"/>
      <c r="J1197" s="49"/>
      <c r="K1197" s="97"/>
      <c r="L1197" s="10"/>
      <c r="M1197" s="241"/>
      <c r="N1197" s="11">
        <v>3</v>
      </c>
      <c r="O1197" s="11" t="s">
        <v>283</v>
      </c>
      <c r="P1197" s="11" t="s">
        <v>304</v>
      </c>
      <c r="Q1197" s="12" t="s">
        <v>2051</v>
      </c>
      <c r="R1197" s="12">
        <v>0.2</v>
      </c>
      <c r="S1197" s="9" t="s">
        <v>2043</v>
      </c>
      <c r="T1197" s="48"/>
    </row>
    <row r="1198" spans="1:20" ht="17" thickBot="1" x14ac:dyDescent="0.25">
      <c r="A1198">
        <f t="shared" si="76"/>
        <v>5</v>
      </c>
      <c r="B1198" t="s">
        <v>33</v>
      </c>
      <c r="C1198" t="s">
        <v>376</v>
      </c>
      <c r="D1198" t="str">
        <f t="shared" si="77"/>
        <v>40d</v>
      </c>
      <c r="E1198" t="str">
        <f t="shared" si="78"/>
        <v>Definiera</v>
      </c>
      <c r="F1198" t="str">
        <f t="shared" si="79"/>
        <v>5_x5_3x_G_40d</v>
      </c>
      <c r="G1198" t="str">
        <f>IFERROR(INDEX(#REF!,MATCH('Kap5-6'!F1198,#REF!,0),2),"")</f>
        <v/>
      </c>
      <c r="H1198" s="98"/>
      <c r="I1198" s="98"/>
      <c r="J1198" s="50"/>
      <c r="K1198" s="98"/>
      <c r="L1198" s="17"/>
      <c r="M1198" s="242"/>
      <c r="N1198" s="20">
        <v>4</v>
      </c>
      <c r="O1198" s="20" t="s">
        <v>281</v>
      </c>
      <c r="P1198" s="20" t="s">
        <v>303</v>
      </c>
      <c r="Q1198" s="22" t="s">
        <v>303</v>
      </c>
      <c r="R1198" s="22" t="s">
        <v>2052</v>
      </c>
      <c r="S1198" s="13" t="s">
        <v>1618</v>
      </c>
      <c r="T1198" s="48"/>
    </row>
    <row r="1199" spans="1:20" ht="65" thickBot="1" x14ac:dyDescent="0.25">
      <c r="A1199">
        <f t="shared" si="76"/>
        <v>5</v>
      </c>
      <c r="B1199" t="s">
        <v>33</v>
      </c>
      <c r="C1199" t="s">
        <v>376</v>
      </c>
      <c r="D1199" t="str">
        <f t="shared" si="77"/>
        <v>41a</v>
      </c>
      <c r="E1199" t="str">
        <f t="shared" si="78"/>
        <v>Definiera</v>
      </c>
      <c r="F1199" t="str">
        <f t="shared" si="79"/>
        <v>5_x5_3x_G_41a</v>
      </c>
      <c r="G1199" t="str">
        <f>IFERROR(INDEX(#REF!,MATCH('Kap5-6'!F1199,#REF!,0),2),"")</f>
        <v/>
      </c>
      <c r="H1199" s="32">
        <v>5</v>
      </c>
      <c r="I1199" s="32" t="s">
        <v>430</v>
      </c>
      <c r="J1199" s="47"/>
      <c r="K1199" s="32" t="s">
        <v>124</v>
      </c>
      <c r="L1199" s="43" t="s">
        <v>443</v>
      </c>
      <c r="M1199" s="240"/>
      <c r="N1199" s="7">
        <v>1</v>
      </c>
      <c r="O1199" s="7" t="s">
        <v>283</v>
      </c>
      <c r="P1199" s="7" t="s">
        <v>304</v>
      </c>
      <c r="Q1199" s="12" t="s">
        <v>2053</v>
      </c>
      <c r="R1199" s="8">
        <v>0.25</v>
      </c>
      <c r="S1199" s="23" t="s">
        <v>2054</v>
      </c>
      <c r="T1199" s="48"/>
    </row>
    <row r="1200" spans="1:20" x14ac:dyDescent="0.2">
      <c r="A1200">
        <f t="shared" si="76"/>
        <v>5</v>
      </c>
      <c r="B1200" t="s">
        <v>33</v>
      </c>
      <c r="C1200" t="s">
        <v>376</v>
      </c>
      <c r="D1200" t="str">
        <f t="shared" si="77"/>
        <v>41a</v>
      </c>
      <c r="E1200" t="str">
        <f t="shared" si="78"/>
        <v>Definiera</v>
      </c>
      <c r="F1200" t="str">
        <f t="shared" si="79"/>
        <v>5_x5_3x_G_41a</v>
      </c>
      <c r="G1200" t="str">
        <f>IFERROR(INDEX(#REF!,MATCH('Kap5-6'!F1200,#REF!,0),2),"")</f>
        <v/>
      </c>
      <c r="H1200" s="97"/>
      <c r="I1200" s="97"/>
      <c r="J1200" s="49"/>
      <c r="K1200" s="97"/>
      <c r="L1200" s="10"/>
      <c r="M1200" s="241"/>
      <c r="N1200" s="11">
        <v>2</v>
      </c>
      <c r="O1200" s="11" t="s">
        <v>283</v>
      </c>
      <c r="P1200" s="11" t="s">
        <v>304</v>
      </c>
      <c r="Q1200" s="12" t="s">
        <v>2055</v>
      </c>
      <c r="R1200" s="12">
        <v>2.25</v>
      </c>
      <c r="S1200" s="9" t="s">
        <v>2056</v>
      </c>
      <c r="T1200" s="48"/>
    </row>
    <row r="1201" spans="1:20" ht="17" thickBot="1" x14ac:dyDescent="0.25">
      <c r="A1201">
        <f t="shared" si="76"/>
        <v>5</v>
      </c>
      <c r="B1201" t="s">
        <v>33</v>
      </c>
      <c r="C1201" t="s">
        <v>376</v>
      </c>
      <c r="D1201" t="str">
        <f t="shared" si="77"/>
        <v>41a</v>
      </c>
      <c r="E1201" t="str">
        <f t="shared" si="78"/>
        <v>Definiera</v>
      </c>
      <c r="F1201" t="str">
        <f t="shared" si="79"/>
        <v>5_x5_3x_G_41a</v>
      </c>
      <c r="G1201" t="str">
        <f>IFERROR(INDEX(#REF!,MATCH('Kap5-6'!F1201,#REF!,0),2),"")</f>
        <v/>
      </c>
      <c r="H1201" s="98"/>
      <c r="I1201" s="98"/>
      <c r="J1201" s="50"/>
      <c r="K1201" s="98"/>
      <c r="L1201" s="17"/>
      <c r="M1201" s="242"/>
      <c r="N1201" s="20">
        <v>3</v>
      </c>
      <c r="O1201" s="20" t="s">
        <v>281</v>
      </c>
      <c r="P1201" s="20" t="s">
        <v>303</v>
      </c>
      <c r="Q1201" s="22" t="s">
        <v>303</v>
      </c>
      <c r="R1201" s="22" t="s">
        <v>2057</v>
      </c>
      <c r="S1201" s="13" t="s">
        <v>1618</v>
      </c>
      <c r="T1201" s="48"/>
    </row>
    <row r="1202" spans="1:20" ht="33" thickBot="1" x14ac:dyDescent="0.25">
      <c r="A1202">
        <f t="shared" si="76"/>
        <v>5</v>
      </c>
      <c r="B1202" t="s">
        <v>33</v>
      </c>
      <c r="C1202" t="s">
        <v>376</v>
      </c>
      <c r="D1202" t="str">
        <f t="shared" si="77"/>
        <v>41b</v>
      </c>
      <c r="E1202" t="str">
        <f t="shared" si="78"/>
        <v>Definiera</v>
      </c>
      <c r="F1202" t="str">
        <f t="shared" si="79"/>
        <v>5_x5_3x_G_41b</v>
      </c>
      <c r="G1202" t="str">
        <f>IFERROR(INDEX(#REF!,MATCH('Kap5-6'!F1202,#REF!,0),2),"")</f>
        <v/>
      </c>
      <c r="H1202" s="32">
        <v>5</v>
      </c>
      <c r="I1202" s="32" t="s">
        <v>430</v>
      </c>
      <c r="J1202" s="47"/>
      <c r="K1202" s="32" t="s">
        <v>125</v>
      </c>
      <c r="L1202" s="43" t="s">
        <v>443</v>
      </c>
      <c r="M1202" s="240"/>
      <c r="N1202" s="7">
        <v>1</v>
      </c>
      <c r="O1202" s="7" t="s">
        <v>283</v>
      </c>
      <c r="P1202" s="7" t="s">
        <v>304</v>
      </c>
      <c r="Q1202" s="12" t="s">
        <v>2058</v>
      </c>
      <c r="R1202" s="8">
        <v>1</v>
      </c>
      <c r="S1202" s="23" t="s">
        <v>2059</v>
      </c>
      <c r="T1202" s="48"/>
    </row>
    <row r="1203" spans="1:20" ht="48" x14ac:dyDescent="0.2">
      <c r="A1203">
        <f t="shared" si="76"/>
        <v>5</v>
      </c>
      <c r="B1203" t="s">
        <v>33</v>
      </c>
      <c r="C1203" t="s">
        <v>376</v>
      </c>
      <c r="D1203" t="str">
        <f t="shared" si="77"/>
        <v>41b</v>
      </c>
      <c r="E1203" t="str">
        <f t="shared" si="78"/>
        <v>Definiera</v>
      </c>
      <c r="F1203" t="str">
        <f t="shared" si="79"/>
        <v>5_x5_3x_G_41b</v>
      </c>
      <c r="G1203" t="str">
        <f>IFERROR(INDEX(#REF!,MATCH('Kap5-6'!F1203,#REF!,0),2),"")</f>
        <v/>
      </c>
      <c r="H1203" s="97"/>
      <c r="I1203" s="97"/>
      <c r="J1203" s="49"/>
      <c r="K1203" s="97"/>
      <c r="L1203" s="10"/>
      <c r="M1203" s="241"/>
      <c r="N1203" s="21">
        <v>2</v>
      </c>
      <c r="O1203" s="21" t="s">
        <v>281</v>
      </c>
      <c r="P1203" s="21" t="s">
        <v>303</v>
      </c>
      <c r="Q1203" s="12" t="s">
        <v>303</v>
      </c>
      <c r="R1203" s="12" t="s">
        <v>2060</v>
      </c>
      <c r="S1203" s="31" t="s">
        <v>2061</v>
      </c>
      <c r="T1203" s="48"/>
    </row>
    <row r="1204" spans="1:20" ht="49" thickBot="1" x14ac:dyDescent="0.25">
      <c r="A1204">
        <f t="shared" si="76"/>
        <v>5</v>
      </c>
      <c r="B1204" t="s">
        <v>33</v>
      </c>
      <c r="C1204" t="s">
        <v>376</v>
      </c>
      <c r="D1204" t="str">
        <f t="shared" si="77"/>
        <v>41b</v>
      </c>
      <c r="E1204" t="str">
        <f t="shared" si="78"/>
        <v>Definiera</v>
      </c>
      <c r="F1204" t="str">
        <f t="shared" si="79"/>
        <v>5_x5_3x_G_41b</v>
      </c>
      <c r="G1204" t="str">
        <f>IFERROR(INDEX(#REF!,MATCH('Kap5-6'!F1204,#REF!,0),2),"")</f>
        <v/>
      </c>
      <c r="H1204" s="97"/>
      <c r="I1204" s="97"/>
      <c r="J1204" s="49"/>
      <c r="K1204" s="97"/>
      <c r="L1204" s="10"/>
      <c r="M1204" s="241"/>
      <c r="N1204" s="21">
        <v>3</v>
      </c>
      <c r="O1204" s="21" t="s">
        <v>281</v>
      </c>
      <c r="P1204" s="21" t="s">
        <v>303</v>
      </c>
      <c r="Q1204" s="12" t="s">
        <v>303</v>
      </c>
      <c r="R1204" s="12" t="s">
        <v>2062</v>
      </c>
      <c r="S1204" s="31" t="s">
        <v>2063</v>
      </c>
      <c r="T1204" s="48"/>
    </row>
    <row r="1205" spans="1:20" x14ac:dyDescent="0.2">
      <c r="A1205">
        <f t="shared" si="76"/>
        <v>5</v>
      </c>
      <c r="B1205" t="s">
        <v>33</v>
      </c>
      <c r="C1205" t="s">
        <v>376</v>
      </c>
      <c r="D1205" t="str">
        <f t="shared" si="77"/>
        <v>41b</v>
      </c>
      <c r="E1205" t="str">
        <f t="shared" si="78"/>
        <v>Definiera</v>
      </c>
      <c r="F1205" t="str">
        <f t="shared" si="79"/>
        <v>5_x5_3x_G_41b</v>
      </c>
      <c r="G1205" t="str">
        <f>IFERROR(INDEX(#REF!,MATCH('Kap5-6'!F1205,#REF!,0),2),"")</f>
        <v/>
      </c>
      <c r="H1205" s="97"/>
      <c r="I1205" s="97"/>
      <c r="J1205" s="49"/>
      <c r="K1205" s="97"/>
      <c r="L1205" s="10"/>
      <c r="M1205" s="241"/>
      <c r="N1205" s="11">
        <v>4</v>
      </c>
      <c r="O1205" s="11" t="s">
        <v>283</v>
      </c>
      <c r="P1205" s="11" t="s">
        <v>304</v>
      </c>
      <c r="Q1205" s="12" t="s">
        <v>2055</v>
      </c>
      <c r="R1205" s="12">
        <v>1.4</v>
      </c>
      <c r="S1205" s="9" t="s">
        <v>2064</v>
      </c>
      <c r="T1205" s="48"/>
    </row>
    <row r="1206" spans="1:20" ht="17" thickBot="1" x14ac:dyDescent="0.25">
      <c r="A1206">
        <f t="shared" si="76"/>
        <v>5</v>
      </c>
      <c r="B1206" t="s">
        <v>33</v>
      </c>
      <c r="C1206" t="s">
        <v>376</v>
      </c>
      <c r="D1206" t="str">
        <f t="shared" si="77"/>
        <v>41b</v>
      </c>
      <c r="E1206" t="str">
        <f t="shared" si="78"/>
        <v>Definiera</v>
      </c>
      <c r="F1206" t="str">
        <f t="shared" si="79"/>
        <v>5_x5_3x_G_41b</v>
      </c>
      <c r="G1206" t="str">
        <f>IFERROR(INDEX(#REF!,MATCH('Kap5-6'!F1206,#REF!,0),2),"")</f>
        <v/>
      </c>
      <c r="H1206" s="98"/>
      <c r="I1206" s="98"/>
      <c r="J1206" s="50"/>
      <c r="K1206" s="98"/>
      <c r="L1206" s="17"/>
      <c r="M1206" s="242"/>
      <c r="N1206" s="20">
        <v>5</v>
      </c>
      <c r="O1206" s="20" t="s">
        <v>281</v>
      </c>
      <c r="P1206" s="20" t="s">
        <v>303</v>
      </c>
      <c r="Q1206" s="22" t="s">
        <v>303</v>
      </c>
      <c r="R1206" s="22" t="s">
        <v>2065</v>
      </c>
      <c r="S1206" s="13" t="s">
        <v>1618</v>
      </c>
      <c r="T1206" s="48"/>
    </row>
    <row r="1207" spans="1:20" ht="33" thickBot="1" x14ac:dyDescent="0.25">
      <c r="A1207">
        <f t="shared" si="76"/>
        <v>5</v>
      </c>
      <c r="B1207" t="s">
        <v>33</v>
      </c>
      <c r="C1207" t="s">
        <v>376</v>
      </c>
      <c r="D1207" t="str">
        <f t="shared" si="77"/>
        <v>41c</v>
      </c>
      <c r="E1207" t="str">
        <f t="shared" si="78"/>
        <v>Definiera</v>
      </c>
      <c r="F1207" t="str">
        <f t="shared" si="79"/>
        <v>5_x5_3x_G_41c</v>
      </c>
      <c r="G1207" t="str">
        <f>IFERROR(INDEX(#REF!,MATCH('Kap5-6'!F1207,#REF!,0),2),"")</f>
        <v/>
      </c>
      <c r="H1207" s="32">
        <v>5</v>
      </c>
      <c r="I1207" s="32" t="s">
        <v>430</v>
      </c>
      <c r="J1207" s="47"/>
      <c r="K1207" s="32" t="s">
        <v>126</v>
      </c>
      <c r="L1207" s="43" t="s">
        <v>443</v>
      </c>
      <c r="M1207" s="240"/>
      <c r="N1207" s="7">
        <v>1</v>
      </c>
      <c r="O1207" s="7" t="s">
        <v>283</v>
      </c>
      <c r="P1207" s="7" t="s">
        <v>304</v>
      </c>
      <c r="Q1207" s="12" t="s">
        <v>2058</v>
      </c>
      <c r="R1207" s="8">
        <v>3</v>
      </c>
      <c r="S1207" s="23" t="s">
        <v>2066</v>
      </c>
      <c r="T1207" s="48"/>
    </row>
    <row r="1208" spans="1:20" ht="48" x14ac:dyDescent="0.2">
      <c r="A1208">
        <f t="shared" si="76"/>
        <v>5</v>
      </c>
      <c r="B1208" t="s">
        <v>33</v>
      </c>
      <c r="C1208" t="s">
        <v>376</v>
      </c>
      <c r="D1208" t="str">
        <f t="shared" si="77"/>
        <v>41c</v>
      </c>
      <c r="E1208" t="str">
        <f t="shared" si="78"/>
        <v>Definiera</v>
      </c>
      <c r="F1208" t="str">
        <f t="shared" si="79"/>
        <v>5_x5_3x_G_41c</v>
      </c>
      <c r="G1208" t="str">
        <f>IFERROR(INDEX(#REF!,MATCH('Kap5-6'!F1208,#REF!,0),2),"")</f>
        <v/>
      </c>
      <c r="H1208" s="97"/>
      <c r="I1208" s="97"/>
      <c r="J1208" s="49"/>
      <c r="K1208" s="97"/>
      <c r="L1208" s="10"/>
      <c r="M1208" s="241"/>
      <c r="N1208" s="21">
        <v>2</v>
      </c>
      <c r="O1208" s="21" t="s">
        <v>281</v>
      </c>
      <c r="P1208" s="21" t="s">
        <v>303</v>
      </c>
      <c r="Q1208" s="12" t="s">
        <v>303</v>
      </c>
      <c r="R1208" s="12" t="s">
        <v>2067</v>
      </c>
      <c r="S1208" s="31" t="s">
        <v>2068</v>
      </c>
      <c r="T1208" s="48"/>
    </row>
    <row r="1209" spans="1:20" ht="49" thickBot="1" x14ac:dyDescent="0.25">
      <c r="A1209">
        <f t="shared" si="76"/>
        <v>5</v>
      </c>
      <c r="B1209" t="s">
        <v>33</v>
      </c>
      <c r="C1209" t="s">
        <v>376</v>
      </c>
      <c r="D1209" t="str">
        <f t="shared" si="77"/>
        <v>41c</v>
      </c>
      <c r="E1209" t="str">
        <f t="shared" si="78"/>
        <v>Definiera</v>
      </c>
      <c r="F1209" t="str">
        <f t="shared" si="79"/>
        <v>5_x5_3x_G_41c</v>
      </c>
      <c r="G1209" t="str">
        <f>IFERROR(INDEX(#REF!,MATCH('Kap5-6'!F1209,#REF!,0),2),"")</f>
        <v/>
      </c>
      <c r="H1209" s="97"/>
      <c r="I1209" s="97"/>
      <c r="J1209" s="49"/>
      <c r="K1209" s="97"/>
      <c r="L1209" s="10"/>
      <c r="M1209" s="241"/>
      <c r="N1209" s="21">
        <v>3</v>
      </c>
      <c r="O1209" s="21" t="s">
        <v>281</v>
      </c>
      <c r="P1209" s="21" t="s">
        <v>303</v>
      </c>
      <c r="Q1209" s="12" t="s">
        <v>303</v>
      </c>
      <c r="R1209" s="12" t="s">
        <v>2069</v>
      </c>
      <c r="S1209" s="31" t="s">
        <v>2063</v>
      </c>
      <c r="T1209" s="48"/>
    </row>
    <row r="1210" spans="1:20" x14ac:dyDescent="0.2">
      <c r="A1210">
        <f t="shared" si="76"/>
        <v>5</v>
      </c>
      <c r="B1210" t="s">
        <v>33</v>
      </c>
      <c r="C1210" t="s">
        <v>376</v>
      </c>
      <c r="D1210" t="str">
        <f t="shared" si="77"/>
        <v>41c</v>
      </c>
      <c r="E1210" t="str">
        <f t="shared" si="78"/>
        <v>Definiera</v>
      </c>
      <c r="F1210" t="str">
        <f t="shared" si="79"/>
        <v>5_x5_3x_G_41c</v>
      </c>
      <c r="G1210" t="str">
        <f>IFERROR(INDEX(#REF!,MATCH('Kap5-6'!F1210,#REF!,0),2),"")</f>
        <v/>
      </c>
      <c r="H1210" s="97"/>
      <c r="I1210" s="97"/>
      <c r="J1210" s="49"/>
      <c r="K1210" s="97"/>
      <c r="L1210" s="10"/>
      <c r="M1210" s="241"/>
      <c r="N1210" s="11">
        <v>4</v>
      </c>
      <c r="O1210" s="11" t="s">
        <v>283</v>
      </c>
      <c r="P1210" s="11" t="s">
        <v>304</v>
      </c>
      <c r="Q1210" s="12" t="s">
        <v>2055</v>
      </c>
      <c r="R1210" s="12">
        <v>3.2</v>
      </c>
      <c r="S1210" s="9" t="s">
        <v>2070</v>
      </c>
      <c r="T1210" s="48"/>
    </row>
    <row r="1211" spans="1:20" ht="17" thickBot="1" x14ac:dyDescent="0.25">
      <c r="A1211">
        <f t="shared" si="76"/>
        <v>5</v>
      </c>
      <c r="B1211" t="s">
        <v>33</v>
      </c>
      <c r="C1211" t="s">
        <v>376</v>
      </c>
      <c r="D1211" t="str">
        <f t="shared" si="77"/>
        <v>41c</v>
      </c>
      <c r="E1211" t="str">
        <f t="shared" si="78"/>
        <v>Definiera</v>
      </c>
      <c r="F1211" t="str">
        <f t="shared" si="79"/>
        <v>5_x5_3x_G_41c</v>
      </c>
      <c r="G1211" t="str">
        <f>IFERROR(INDEX(#REF!,MATCH('Kap5-6'!F1211,#REF!,0),2),"")</f>
        <v/>
      </c>
      <c r="H1211" s="98"/>
      <c r="I1211" s="98"/>
      <c r="J1211" s="50"/>
      <c r="K1211" s="98"/>
      <c r="L1211" s="17"/>
      <c r="M1211" s="242"/>
      <c r="N1211" s="20">
        <v>5</v>
      </c>
      <c r="O1211" s="20" t="s">
        <v>281</v>
      </c>
      <c r="P1211" s="20" t="s">
        <v>303</v>
      </c>
      <c r="Q1211" s="22" t="s">
        <v>303</v>
      </c>
      <c r="R1211" s="22" t="s">
        <v>2071</v>
      </c>
      <c r="S1211" s="13" t="s">
        <v>1618</v>
      </c>
      <c r="T1211" s="48"/>
    </row>
    <row r="1212" spans="1:20" ht="49" thickBot="1" x14ac:dyDescent="0.25">
      <c r="A1212">
        <f t="shared" si="76"/>
        <v>5</v>
      </c>
      <c r="B1212" t="s">
        <v>33</v>
      </c>
      <c r="C1212" t="s">
        <v>376</v>
      </c>
      <c r="D1212" t="str">
        <f t="shared" si="77"/>
        <v>41d</v>
      </c>
      <c r="E1212" t="str">
        <f t="shared" si="78"/>
        <v>Definiera</v>
      </c>
      <c r="F1212" t="str">
        <f t="shared" si="79"/>
        <v>5_x5_3x_G_41d</v>
      </c>
      <c r="G1212" t="str">
        <f>IFERROR(INDEX(#REF!,MATCH('Kap5-6'!F1212,#REF!,0),2),"")</f>
        <v/>
      </c>
      <c r="H1212" s="32">
        <v>5</v>
      </c>
      <c r="I1212" s="32" t="s">
        <v>430</v>
      </c>
      <c r="J1212" s="47"/>
      <c r="K1212" s="32" t="s">
        <v>2072</v>
      </c>
      <c r="L1212" s="43" t="s">
        <v>443</v>
      </c>
      <c r="M1212" s="240"/>
      <c r="N1212" s="7">
        <v>1</v>
      </c>
      <c r="O1212" s="7" t="s">
        <v>283</v>
      </c>
      <c r="P1212" s="7" t="s">
        <v>304</v>
      </c>
      <c r="Q1212" s="12" t="s">
        <v>2058</v>
      </c>
      <c r="R1212" s="8">
        <v>5</v>
      </c>
      <c r="S1212" s="23" t="s">
        <v>2073</v>
      </c>
      <c r="T1212" s="48"/>
    </row>
    <row r="1213" spans="1:20" ht="48" x14ac:dyDescent="0.2">
      <c r="A1213">
        <f t="shared" si="76"/>
        <v>5</v>
      </c>
      <c r="B1213" t="s">
        <v>33</v>
      </c>
      <c r="C1213" t="s">
        <v>376</v>
      </c>
      <c r="D1213" t="str">
        <f t="shared" si="77"/>
        <v>41d</v>
      </c>
      <c r="E1213" t="str">
        <f t="shared" si="78"/>
        <v>Definiera</v>
      </c>
      <c r="F1213" t="str">
        <f t="shared" si="79"/>
        <v>5_x5_3x_G_41d</v>
      </c>
      <c r="G1213" t="str">
        <f>IFERROR(INDEX(#REF!,MATCH('Kap5-6'!F1213,#REF!,0),2),"")</f>
        <v/>
      </c>
      <c r="H1213" s="97"/>
      <c r="I1213" s="97"/>
      <c r="J1213" s="49"/>
      <c r="K1213" s="97"/>
      <c r="L1213" s="10"/>
      <c r="M1213" s="241"/>
      <c r="N1213" s="21">
        <v>2</v>
      </c>
      <c r="O1213" s="21" t="s">
        <v>281</v>
      </c>
      <c r="P1213" s="21" t="s">
        <v>303</v>
      </c>
      <c r="Q1213" s="12" t="s">
        <v>303</v>
      </c>
      <c r="R1213" s="12" t="s">
        <v>2074</v>
      </c>
      <c r="S1213" s="31" t="s">
        <v>2075</v>
      </c>
      <c r="T1213" s="48"/>
    </row>
    <row r="1214" spans="1:20" ht="65" thickBot="1" x14ac:dyDescent="0.25">
      <c r="A1214">
        <f t="shared" si="76"/>
        <v>5</v>
      </c>
      <c r="B1214" t="s">
        <v>33</v>
      </c>
      <c r="C1214" t="s">
        <v>376</v>
      </c>
      <c r="D1214" t="str">
        <f t="shared" si="77"/>
        <v>41d</v>
      </c>
      <c r="E1214" t="str">
        <f t="shared" si="78"/>
        <v>Definiera</v>
      </c>
      <c r="F1214" t="str">
        <f t="shared" si="79"/>
        <v>5_x5_3x_G_41d</v>
      </c>
      <c r="G1214" t="str">
        <f>IFERROR(INDEX(#REF!,MATCH('Kap5-6'!F1214,#REF!,0),2),"")</f>
        <v/>
      </c>
      <c r="H1214" s="97"/>
      <c r="I1214" s="97"/>
      <c r="J1214" s="49"/>
      <c r="K1214" s="97"/>
      <c r="L1214" s="10"/>
      <c r="M1214" s="241"/>
      <c r="N1214" s="21">
        <v>3</v>
      </c>
      <c r="O1214" s="21" t="s">
        <v>281</v>
      </c>
      <c r="P1214" s="21" t="s">
        <v>303</v>
      </c>
      <c r="Q1214" s="12" t="s">
        <v>303</v>
      </c>
      <c r="R1214" s="12" t="s">
        <v>2076</v>
      </c>
      <c r="S1214" s="31" t="s">
        <v>2063</v>
      </c>
      <c r="T1214" s="48"/>
    </row>
    <row r="1215" spans="1:20" x14ac:dyDescent="0.2">
      <c r="A1215">
        <f t="shared" si="76"/>
        <v>5</v>
      </c>
      <c r="B1215" t="s">
        <v>33</v>
      </c>
      <c r="C1215" t="s">
        <v>376</v>
      </c>
      <c r="D1215" t="str">
        <f t="shared" si="77"/>
        <v>41d</v>
      </c>
      <c r="E1215" t="str">
        <f t="shared" si="78"/>
        <v>Definiera</v>
      </c>
      <c r="F1215" t="str">
        <f t="shared" si="79"/>
        <v>5_x5_3x_G_41d</v>
      </c>
      <c r="G1215" t="str">
        <f>IFERROR(INDEX(#REF!,MATCH('Kap5-6'!F1215,#REF!,0),2),"")</f>
        <v/>
      </c>
      <c r="H1215" s="97"/>
      <c r="I1215" s="97"/>
      <c r="J1215" s="49"/>
      <c r="K1215" s="97"/>
      <c r="L1215" s="10"/>
      <c r="M1215" s="241"/>
      <c r="N1215" s="11">
        <v>4</v>
      </c>
      <c r="O1215" s="11" t="s">
        <v>283</v>
      </c>
      <c r="P1215" s="11" t="s">
        <v>304</v>
      </c>
      <c r="Q1215" s="12" t="s">
        <v>2055</v>
      </c>
      <c r="R1215" s="12">
        <v>5.75</v>
      </c>
      <c r="S1215" s="9" t="s">
        <v>2077</v>
      </c>
      <c r="T1215" s="48"/>
    </row>
    <row r="1216" spans="1:20" ht="17" thickBot="1" x14ac:dyDescent="0.25">
      <c r="A1216">
        <f t="shared" si="76"/>
        <v>5</v>
      </c>
      <c r="B1216" t="s">
        <v>33</v>
      </c>
      <c r="C1216" t="s">
        <v>376</v>
      </c>
      <c r="D1216" t="str">
        <f t="shared" si="77"/>
        <v>41d</v>
      </c>
      <c r="E1216" t="str">
        <f t="shared" si="78"/>
        <v>Definiera</v>
      </c>
      <c r="F1216" t="str">
        <f t="shared" si="79"/>
        <v>5_x5_3x_G_41d</v>
      </c>
      <c r="G1216" t="str">
        <f>IFERROR(INDEX(#REF!,MATCH('Kap5-6'!F1216,#REF!,0),2),"")</f>
        <v/>
      </c>
      <c r="H1216" s="98"/>
      <c r="I1216" s="98"/>
      <c r="J1216" s="50"/>
      <c r="K1216" s="98"/>
      <c r="L1216" s="17"/>
      <c r="M1216" s="242"/>
      <c r="N1216" s="20">
        <v>5</v>
      </c>
      <c r="O1216" s="20" t="s">
        <v>281</v>
      </c>
      <c r="P1216" s="20" t="s">
        <v>303</v>
      </c>
      <c r="Q1216" s="22" t="s">
        <v>303</v>
      </c>
      <c r="R1216" s="22" t="s">
        <v>2078</v>
      </c>
      <c r="S1216" s="13" t="s">
        <v>1618</v>
      </c>
      <c r="T1216" s="48"/>
    </row>
    <row r="1217" spans="1:20" ht="33" thickBot="1" x14ac:dyDescent="0.25">
      <c r="A1217">
        <f t="shared" si="76"/>
        <v>5</v>
      </c>
      <c r="B1217" t="s">
        <v>33</v>
      </c>
      <c r="C1217" t="s">
        <v>376</v>
      </c>
      <c r="D1217" t="str">
        <f t="shared" si="77"/>
        <v>42a</v>
      </c>
      <c r="E1217" t="str">
        <f t="shared" si="78"/>
        <v>Problemlösning</v>
      </c>
      <c r="F1217" t="str">
        <f t="shared" si="79"/>
        <v>5_x5_3x_G_42a</v>
      </c>
      <c r="G1217" t="str">
        <f>IFERROR(INDEX(#REF!,MATCH('Kap5-6'!F1217,#REF!,0),2),"")</f>
        <v/>
      </c>
      <c r="H1217" s="32">
        <v>5</v>
      </c>
      <c r="I1217" s="32" t="s">
        <v>430</v>
      </c>
      <c r="J1217" s="47"/>
      <c r="K1217" s="32" t="s">
        <v>127</v>
      </c>
      <c r="L1217" s="43" t="s">
        <v>1256</v>
      </c>
      <c r="M1217" s="240" t="s">
        <v>2079</v>
      </c>
      <c r="N1217" s="7">
        <v>1</v>
      </c>
      <c r="O1217" s="7" t="s">
        <v>283</v>
      </c>
      <c r="P1217" s="7" t="s">
        <v>304</v>
      </c>
      <c r="Q1217" s="8" t="s">
        <v>2080</v>
      </c>
      <c r="R1217" s="8" t="s">
        <v>2081</v>
      </c>
      <c r="S1217" s="23" t="s">
        <v>2082</v>
      </c>
      <c r="T1217" s="48"/>
    </row>
    <row r="1218" spans="1:20" ht="33" thickBot="1" x14ac:dyDescent="0.25">
      <c r="A1218">
        <f t="shared" ref="A1218:A1281" si="80">IF(H1218="",A1217,H1218)</f>
        <v>5</v>
      </c>
      <c r="B1218" t="s">
        <v>33</v>
      </c>
      <c r="C1218" t="s">
        <v>376</v>
      </c>
      <c r="D1218" t="str">
        <f t="shared" ref="D1218:D1281" si="81">IF(K1218="",D1217,K1218)</f>
        <v>42a</v>
      </c>
      <c r="E1218" t="str">
        <f t="shared" ref="E1218:E1281" si="82">IF(L1218="",E1217,L1218)</f>
        <v>Problemlösning</v>
      </c>
      <c r="F1218" t="str">
        <f t="shared" si="79"/>
        <v>5_x5_3x_G_42a</v>
      </c>
      <c r="G1218" t="str">
        <f>IFERROR(INDEX(#REF!,MATCH('Kap5-6'!F1218,#REF!,0),2),"")</f>
        <v/>
      </c>
      <c r="H1218" s="97"/>
      <c r="I1218" s="97"/>
      <c r="J1218" s="49"/>
      <c r="K1218" s="97"/>
      <c r="L1218" s="10"/>
      <c r="M1218" s="241"/>
      <c r="N1218" s="21">
        <v>2</v>
      </c>
      <c r="O1218" s="21" t="s">
        <v>283</v>
      </c>
      <c r="P1218" s="21" t="s">
        <v>304</v>
      </c>
      <c r="Q1218" s="24" t="s">
        <v>2083</v>
      </c>
      <c r="R1218" s="24" t="s">
        <v>2084</v>
      </c>
      <c r="S1218" s="31" t="s">
        <v>2085</v>
      </c>
      <c r="T1218" s="48"/>
    </row>
    <row r="1219" spans="1:20" x14ac:dyDescent="0.2">
      <c r="A1219">
        <f t="shared" si="80"/>
        <v>5</v>
      </c>
      <c r="B1219" t="s">
        <v>33</v>
      </c>
      <c r="C1219" t="s">
        <v>376</v>
      </c>
      <c r="D1219" t="str">
        <f t="shared" si="81"/>
        <v>42a</v>
      </c>
      <c r="E1219" t="str">
        <f t="shared" si="82"/>
        <v>Problemlösning</v>
      </c>
      <c r="F1219" t="str">
        <f t="shared" ref="F1219:F1282" si="83">A1219&amp;"_"&amp;C1219&amp;"_"&amp;B1219&amp;"_"&amp;D1219</f>
        <v>5_x5_3x_G_42a</v>
      </c>
      <c r="G1219" t="str">
        <f>IFERROR(INDEX(#REF!,MATCH('Kap5-6'!F1219,#REF!,0),2),"")</f>
        <v/>
      </c>
      <c r="H1219" s="97"/>
      <c r="I1219" s="97"/>
      <c r="J1219" s="49"/>
      <c r="K1219" s="97"/>
      <c r="L1219" s="10"/>
      <c r="M1219" s="241"/>
      <c r="N1219" s="11">
        <v>3</v>
      </c>
      <c r="O1219" s="11" t="s">
        <v>283</v>
      </c>
      <c r="P1219" s="11" t="s">
        <v>304</v>
      </c>
      <c r="Q1219" s="12" t="s">
        <v>2086</v>
      </c>
      <c r="R1219" s="12">
        <v>70</v>
      </c>
      <c r="S1219" s="9" t="s">
        <v>2087</v>
      </c>
      <c r="T1219" s="48"/>
    </row>
    <row r="1220" spans="1:20" ht="17" thickBot="1" x14ac:dyDescent="0.25">
      <c r="A1220">
        <f t="shared" si="80"/>
        <v>5</v>
      </c>
      <c r="B1220" t="s">
        <v>33</v>
      </c>
      <c r="C1220" t="s">
        <v>376</v>
      </c>
      <c r="D1220" t="str">
        <f t="shared" si="81"/>
        <v>42a</v>
      </c>
      <c r="E1220" t="str">
        <f t="shared" si="82"/>
        <v>Problemlösning</v>
      </c>
      <c r="F1220" t="str">
        <f t="shared" si="83"/>
        <v>5_x5_3x_G_42a</v>
      </c>
      <c r="G1220" t="str">
        <f>IFERROR(INDEX(#REF!,MATCH('Kap5-6'!F1220,#REF!,0),2),"")</f>
        <v/>
      </c>
      <c r="H1220" s="98"/>
      <c r="I1220" s="98"/>
      <c r="J1220" s="50"/>
      <c r="K1220" s="98"/>
      <c r="L1220" s="17"/>
      <c r="M1220" s="242"/>
      <c r="N1220" s="20">
        <v>4</v>
      </c>
      <c r="O1220" s="20" t="s">
        <v>281</v>
      </c>
      <c r="P1220" s="20" t="s">
        <v>303</v>
      </c>
      <c r="Q1220" s="22" t="s">
        <v>303</v>
      </c>
      <c r="R1220" s="22" t="s">
        <v>2088</v>
      </c>
      <c r="S1220" s="13" t="s">
        <v>2089</v>
      </c>
      <c r="T1220" s="48"/>
    </row>
    <row r="1221" spans="1:20" ht="33" thickBot="1" x14ac:dyDescent="0.25">
      <c r="A1221">
        <f t="shared" si="80"/>
        <v>5</v>
      </c>
      <c r="B1221" t="s">
        <v>33</v>
      </c>
      <c r="C1221" t="s">
        <v>376</v>
      </c>
      <c r="D1221" t="str">
        <f t="shared" si="81"/>
        <v>42b</v>
      </c>
      <c r="E1221" t="str">
        <f t="shared" si="82"/>
        <v>Problemlösning</v>
      </c>
      <c r="F1221" t="str">
        <f t="shared" si="83"/>
        <v>5_x5_3x_G_42b</v>
      </c>
      <c r="G1221" t="str">
        <f>IFERROR(INDEX(#REF!,MATCH('Kap5-6'!F1221,#REF!,0),2),"")</f>
        <v/>
      </c>
      <c r="H1221" s="32">
        <v>5</v>
      </c>
      <c r="I1221" s="32" t="s">
        <v>430</v>
      </c>
      <c r="J1221" s="47"/>
      <c r="K1221" s="32" t="s">
        <v>128</v>
      </c>
      <c r="L1221" s="43" t="s">
        <v>1256</v>
      </c>
      <c r="M1221" s="240" t="s">
        <v>2079</v>
      </c>
      <c r="N1221" s="7">
        <v>1</v>
      </c>
      <c r="O1221" s="7" t="s">
        <v>283</v>
      </c>
      <c r="P1221" s="7" t="s">
        <v>304</v>
      </c>
      <c r="Q1221" s="8" t="s">
        <v>2080</v>
      </c>
      <c r="R1221" s="8" t="s">
        <v>2081</v>
      </c>
      <c r="S1221" s="23" t="s">
        <v>2090</v>
      </c>
      <c r="T1221" s="48"/>
    </row>
    <row r="1222" spans="1:20" ht="33" thickBot="1" x14ac:dyDescent="0.25">
      <c r="A1222">
        <f t="shared" si="80"/>
        <v>5</v>
      </c>
      <c r="B1222" t="s">
        <v>33</v>
      </c>
      <c r="C1222" t="s">
        <v>376</v>
      </c>
      <c r="D1222" t="str">
        <f t="shared" si="81"/>
        <v>42b</v>
      </c>
      <c r="E1222" t="str">
        <f t="shared" si="82"/>
        <v>Problemlösning</v>
      </c>
      <c r="F1222" t="str">
        <f t="shared" si="83"/>
        <v>5_x5_3x_G_42b</v>
      </c>
      <c r="G1222" t="str">
        <f>IFERROR(INDEX(#REF!,MATCH('Kap5-6'!F1222,#REF!,0),2),"")</f>
        <v/>
      </c>
      <c r="H1222" s="97"/>
      <c r="I1222" s="97"/>
      <c r="J1222" s="49"/>
      <c r="K1222" s="97"/>
      <c r="L1222" s="10"/>
      <c r="M1222" s="241"/>
      <c r="N1222" s="21">
        <v>2</v>
      </c>
      <c r="O1222" s="21" t="s">
        <v>283</v>
      </c>
      <c r="P1222" s="21" t="s">
        <v>304</v>
      </c>
      <c r="Q1222" s="24" t="s">
        <v>2083</v>
      </c>
      <c r="R1222" s="24" t="s">
        <v>2084</v>
      </c>
      <c r="S1222" s="31" t="s">
        <v>2085</v>
      </c>
      <c r="T1222" s="48"/>
    </row>
    <row r="1223" spans="1:20" x14ac:dyDescent="0.2">
      <c r="A1223">
        <f t="shared" si="80"/>
        <v>5</v>
      </c>
      <c r="B1223" t="s">
        <v>33</v>
      </c>
      <c r="C1223" t="s">
        <v>376</v>
      </c>
      <c r="D1223" t="str">
        <f t="shared" si="81"/>
        <v>42b</v>
      </c>
      <c r="E1223" t="str">
        <f t="shared" si="82"/>
        <v>Problemlösning</v>
      </c>
      <c r="F1223" t="str">
        <f t="shared" si="83"/>
        <v>5_x5_3x_G_42b</v>
      </c>
      <c r="G1223" t="str">
        <f>IFERROR(INDEX(#REF!,MATCH('Kap5-6'!F1223,#REF!,0),2),"")</f>
        <v/>
      </c>
      <c r="H1223" s="97"/>
      <c r="I1223" s="97"/>
      <c r="J1223" s="49"/>
      <c r="K1223" s="97"/>
      <c r="L1223" s="10"/>
      <c r="M1223" s="241"/>
      <c r="N1223" s="11">
        <v>3</v>
      </c>
      <c r="O1223" s="11" t="s">
        <v>283</v>
      </c>
      <c r="P1223" s="11" t="s">
        <v>304</v>
      </c>
      <c r="Q1223" s="12" t="s">
        <v>2091</v>
      </c>
      <c r="R1223" s="12">
        <v>45</v>
      </c>
      <c r="S1223" s="9" t="s">
        <v>2087</v>
      </c>
      <c r="T1223" s="48"/>
    </row>
    <row r="1224" spans="1:20" ht="17" thickBot="1" x14ac:dyDescent="0.25">
      <c r="A1224">
        <f t="shared" si="80"/>
        <v>5</v>
      </c>
      <c r="B1224" t="s">
        <v>33</v>
      </c>
      <c r="C1224" t="s">
        <v>376</v>
      </c>
      <c r="D1224" t="str">
        <f t="shared" si="81"/>
        <v>42b</v>
      </c>
      <c r="E1224" t="str">
        <f t="shared" si="82"/>
        <v>Problemlösning</v>
      </c>
      <c r="F1224" t="str">
        <f t="shared" si="83"/>
        <v>5_x5_3x_G_42b</v>
      </c>
      <c r="G1224" t="str">
        <f>IFERROR(INDEX(#REF!,MATCH('Kap5-6'!F1224,#REF!,0),2),"")</f>
        <v/>
      </c>
      <c r="H1224" s="98"/>
      <c r="I1224" s="98"/>
      <c r="J1224" s="50"/>
      <c r="K1224" s="98"/>
      <c r="L1224" s="17"/>
      <c r="M1224" s="242"/>
      <c r="N1224" s="20">
        <v>4</v>
      </c>
      <c r="O1224" s="20" t="s">
        <v>281</v>
      </c>
      <c r="P1224" s="20" t="s">
        <v>303</v>
      </c>
      <c r="Q1224" s="22" t="s">
        <v>303</v>
      </c>
      <c r="R1224" s="22" t="s">
        <v>2092</v>
      </c>
      <c r="S1224" s="13" t="s">
        <v>2089</v>
      </c>
      <c r="T1224" s="48"/>
    </row>
    <row r="1225" spans="1:20" ht="49" thickBot="1" x14ac:dyDescent="0.25">
      <c r="A1225">
        <f t="shared" si="80"/>
        <v>5</v>
      </c>
      <c r="B1225" t="s">
        <v>33</v>
      </c>
      <c r="C1225" t="s">
        <v>376</v>
      </c>
      <c r="D1225" t="str">
        <f t="shared" si="81"/>
        <v>42c</v>
      </c>
      <c r="E1225" t="str">
        <f t="shared" si="82"/>
        <v>Problemlösning</v>
      </c>
      <c r="F1225" t="str">
        <f t="shared" si="83"/>
        <v>5_x5_3x_G_42c</v>
      </c>
      <c r="G1225" t="str">
        <f>IFERROR(INDEX(#REF!,MATCH('Kap5-6'!F1225,#REF!,0),2),"")</f>
        <v/>
      </c>
      <c r="H1225" s="32">
        <v>5</v>
      </c>
      <c r="I1225" s="32" t="s">
        <v>430</v>
      </c>
      <c r="J1225" s="47"/>
      <c r="K1225" s="32" t="s">
        <v>129</v>
      </c>
      <c r="L1225" s="43" t="s">
        <v>1256</v>
      </c>
      <c r="M1225" s="240" t="s">
        <v>2079</v>
      </c>
      <c r="N1225" s="7">
        <v>1</v>
      </c>
      <c r="O1225" s="7" t="s">
        <v>283</v>
      </c>
      <c r="P1225" s="7" t="s">
        <v>304</v>
      </c>
      <c r="Q1225" s="8" t="s">
        <v>2093</v>
      </c>
      <c r="R1225" s="8" t="s">
        <v>2081</v>
      </c>
      <c r="S1225" s="23" t="s">
        <v>2094</v>
      </c>
      <c r="T1225" s="48"/>
    </row>
    <row r="1226" spans="1:20" ht="33" thickBot="1" x14ac:dyDescent="0.25">
      <c r="A1226">
        <f t="shared" si="80"/>
        <v>5</v>
      </c>
      <c r="B1226" t="s">
        <v>33</v>
      </c>
      <c r="C1226" t="s">
        <v>376</v>
      </c>
      <c r="D1226" t="str">
        <f t="shared" si="81"/>
        <v>42c</v>
      </c>
      <c r="E1226" t="str">
        <f t="shared" si="82"/>
        <v>Problemlösning</v>
      </c>
      <c r="F1226" t="str">
        <f t="shared" si="83"/>
        <v>5_x5_3x_G_42c</v>
      </c>
      <c r="G1226" t="str">
        <f>IFERROR(INDEX(#REF!,MATCH('Kap5-6'!F1226,#REF!,0),2),"")</f>
        <v/>
      </c>
      <c r="H1226" s="97"/>
      <c r="I1226" s="97"/>
      <c r="J1226" s="49"/>
      <c r="K1226" s="97"/>
      <c r="L1226" s="10"/>
      <c r="M1226" s="241"/>
      <c r="N1226" s="21">
        <v>2</v>
      </c>
      <c r="O1226" s="21" t="s">
        <v>283</v>
      </c>
      <c r="P1226" s="21" t="s">
        <v>304</v>
      </c>
      <c r="Q1226" s="24" t="s">
        <v>2095</v>
      </c>
      <c r="R1226" s="24" t="s">
        <v>2084</v>
      </c>
      <c r="S1226" s="31" t="s">
        <v>2085</v>
      </c>
      <c r="T1226" s="48"/>
    </row>
    <row r="1227" spans="1:20" x14ac:dyDescent="0.2">
      <c r="A1227">
        <f t="shared" si="80"/>
        <v>5</v>
      </c>
      <c r="B1227" t="s">
        <v>33</v>
      </c>
      <c r="C1227" t="s">
        <v>376</v>
      </c>
      <c r="D1227" t="str">
        <f t="shared" si="81"/>
        <v>42c</v>
      </c>
      <c r="E1227" t="str">
        <f t="shared" si="82"/>
        <v>Problemlösning</v>
      </c>
      <c r="F1227" t="str">
        <f t="shared" si="83"/>
        <v>5_x5_3x_G_42c</v>
      </c>
      <c r="G1227" t="str">
        <f>IFERROR(INDEX(#REF!,MATCH('Kap5-6'!F1227,#REF!,0),2),"")</f>
        <v/>
      </c>
      <c r="H1227" s="97"/>
      <c r="I1227" s="97"/>
      <c r="J1227" s="49"/>
      <c r="K1227" s="97"/>
      <c r="L1227" s="10"/>
      <c r="M1227" s="241"/>
      <c r="N1227" s="11">
        <v>3</v>
      </c>
      <c r="O1227" s="11" t="s">
        <v>283</v>
      </c>
      <c r="P1227" s="11" t="s">
        <v>304</v>
      </c>
      <c r="Q1227" s="12" t="s">
        <v>2096</v>
      </c>
      <c r="R1227" s="12">
        <v>90</v>
      </c>
      <c r="S1227" s="9" t="s">
        <v>2097</v>
      </c>
      <c r="T1227" s="48"/>
    </row>
    <row r="1228" spans="1:20" ht="17" thickBot="1" x14ac:dyDescent="0.25">
      <c r="A1228">
        <f t="shared" si="80"/>
        <v>5</v>
      </c>
      <c r="B1228" t="s">
        <v>33</v>
      </c>
      <c r="C1228" t="s">
        <v>376</v>
      </c>
      <c r="D1228" t="str">
        <f t="shared" si="81"/>
        <v>42c</v>
      </c>
      <c r="E1228" t="str">
        <f t="shared" si="82"/>
        <v>Problemlösning</v>
      </c>
      <c r="F1228" t="str">
        <f t="shared" si="83"/>
        <v>5_x5_3x_G_42c</v>
      </c>
      <c r="G1228" t="str">
        <f>IFERROR(INDEX(#REF!,MATCH('Kap5-6'!F1228,#REF!,0),2),"")</f>
        <v/>
      </c>
      <c r="H1228" s="98"/>
      <c r="I1228" s="98"/>
      <c r="J1228" s="50"/>
      <c r="K1228" s="98"/>
      <c r="L1228" s="17"/>
      <c r="M1228" s="242"/>
      <c r="N1228" s="20">
        <v>4</v>
      </c>
      <c r="O1228" s="20" t="s">
        <v>281</v>
      </c>
      <c r="P1228" s="20" t="s">
        <v>303</v>
      </c>
      <c r="Q1228" s="22" t="s">
        <v>303</v>
      </c>
      <c r="R1228" s="22" t="s">
        <v>2098</v>
      </c>
      <c r="S1228" s="13" t="s">
        <v>2099</v>
      </c>
      <c r="T1228" s="48"/>
    </row>
    <row r="1229" spans="1:20" ht="33" thickBot="1" x14ac:dyDescent="0.25">
      <c r="A1229">
        <f t="shared" si="80"/>
        <v>5</v>
      </c>
      <c r="B1229" t="s">
        <v>33</v>
      </c>
      <c r="C1229" t="s">
        <v>376</v>
      </c>
      <c r="D1229">
        <f t="shared" si="81"/>
        <v>43</v>
      </c>
      <c r="E1229" t="str">
        <f t="shared" si="82"/>
        <v>Problemlösning</v>
      </c>
      <c r="F1229" t="str">
        <f t="shared" si="83"/>
        <v>5_x5_3x_G_43</v>
      </c>
      <c r="G1229" t="str">
        <f>IFERROR(INDEX(#REF!,MATCH('Kap5-6'!F1229,#REF!,0),2),"")</f>
        <v/>
      </c>
      <c r="H1229" s="32">
        <v>5</v>
      </c>
      <c r="I1229" s="32" t="s">
        <v>430</v>
      </c>
      <c r="J1229" s="47"/>
      <c r="K1229" s="32">
        <v>43</v>
      </c>
      <c r="L1229" s="43" t="s">
        <v>1256</v>
      </c>
      <c r="M1229" s="240" t="s">
        <v>2100</v>
      </c>
      <c r="N1229" s="7">
        <v>1</v>
      </c>
      <c r="O1229" s="7" t="s">
        <v>283</v>
      </c>
      <c r="P1229" s="7" t="s">
        <v>304</v>
      </c>
      <c r="Q1229" s="12" t="s">
        <v>2101</v>
      </c>
      <c r="R1229" s="73" t="s">
        <v>2102</v>
      </c>
      <c r="S1229" s="23" t="s">
        <v>2103</v>
      </c>
      <c r="T1229" s="48"/>
    </row>
    <row r="1230" spans="1:20" x14ac:dyDescent="0.2">
      <c r="A1230">
        <f t="shared" si="80"/>
        <v>5</v>
      </c>
      <c r="B1230" t="s">
        <v>33</v>
      </c>
      <c r="C1230" t="s">
        <v>376</v>
      </c>
      <c r="D1230">
        <f t="shared" si="81"/>
        <v>43</v>
      </c>
      <c r="E1230" t="str">
        <f t="shared" si="82"/>
        <v>Problemlösning</v>
      </c>
      <c r="F1230" t="str">
        <f t="shared" si="83"/>
        <v>5_x5_3x_G_43</v>
      </c>
      <c r="G1230" t="str">
        <f>IFERROR(INDEX(#REF!,MATCH('Kap5-6'!F1230,#REF!,0),2),"")</f>
        <v/>
      </c>
      <c r="H1230" s="97"/>
      <c r="I1230" s="97"/>
      <c r="J1230" s="49"/>
      <c r="K1230" s="97"/>
      <c r="L1230" s="10"/>
      <c r="M1230" s="241"/>
      <c r="N1230" s="11">
        <v>2</v>
      </c>
      <c r="O1230" s="11" t="s">
        <v>283</v>
      </c>
      <c r="P1230" s="11" t="s">
        <v>304</v>
      </c>
      <c r="Q1230" s="12" t="s">
        <v>2104</v>
      </c>
      <c r="R1230" s="12">
        <v>90</v>
      </c>
      <c r="S1230" s="9" t="s">
        <v>2105</v>
      </c>
      <c r="T1230" s="48"/>
    </row>
    <row r="1231" spans="1:20" ht="17" thickBot="1" x14ac:dyDescent="0.25">
      <c r="A1231">
        <f t="shared" si="80"/>
        <v>5</v>
      </c>
      <c r="B1231" t="s">
        <v>33</v>
      </c>
      <c r="C1231" t="s">
        <v>376</v>
      </c>
      <c r="D1231">
        <f t="shared" si="81"/>
        <v>43</v>
      </c>
      <c r="E1231" t="str">
        <f t="shared" si="82"/>
        <v>Problemlösning</v>
      </c>
      <c r="F1231" t="str">
        <f t="shared" si="83"/>
        <v>5_x5_3x_G_43</v>
      </c>
      <c r="G1231" t="str">
        <f>IFERROR(INDEX(#REF!,MATCH('Kap5-6'!F1231,#REF!,0),2),"")</f>
        <v/>
      </c>
      <c r="H1231" s="98"/>
      <c r="I1231" s="98"/>
      <c r="J1231" s="50"/>
      <c r="K1231" s="98"/>
      <c r="L1231" s="17"/>
      <c r="M1231" s="242"/>
      <c r="N1231" s="20">
        <v>3</v>
      </c>
      <c r="O1231" s="20" t="s">
        <v>281</v>
      </c>
      <c r="P1231" s="20" t="s">
        <v>303</v>
      </c>
      <c r="Q1231" s="22" t="s">
        <v>303</v>
      </c>
      <c r="R1231" s="22" t="s">
        <v>2098</v>
      </c>
      <c r="S1231" s="13" t="s">
        <v>2106</v>
      </c>
      <c r="T1231" s="48"/>
    </row>
    <row r="1232" spans="1:20" ht="33" thickBot="1" x14ac:dyDescent="0.25">
      <c r="A1232">
        <f t="shared" si="80"/>
        <v>5</v>
      </c>
      <c r="B1232" t="s">
        <v>33</v>
      </c>
      <c r="C1232" t="s">
        <v>376</v>
      </c>
      <c r="D1232">
        <f t="shared" si="81"/>
        <v>44</v>
      </c>
      <c r="E1232" t="str">
        <f t="shared" si="82"/>
        <v>Problemlösning</v>
      </c>
      <c r="F1232" t="str">
        <f t="shared" si="83"/>
        <v>5_x5_3x_G_44</v>
      </c>
      <c r="G1232" t="str">
        <f>IFERROR(INDEX(#REF!,MATCH('Kap5-6'!F1232,#REF!,0),2),"")</f>
        <v/>
      </c>
      <c r="H1232" s="32">
        <v>5</v>
      </c>
      <c r="I1232" s="32" t="s">
        <v>430</v>
      </c>
      <c r="J1232" s="47"/>
      <c r="K1232" s="32">
        <v>44</v>
      </c>
      <c r="L1232" s="43" t="s">
        <v>1256</v>
      </c>
      <c r="M1232" s="240"/>
      <c r="N1232" s="7">
        <v>1</v>
      </c>
      <c r="O1232" s="7" t="s">
        <v>283</v>
      </c>
      <c r="P1232" s="7" t="s">
        <v>304</v>
      </c>
      <c r="Q1232" s="12" t="s">
        <v>2107</v>
      </c>
      <c r="R1232" s="8">
        <v>90</v>
      </c>
      <c r="S1232" s="23" t="s">
        <v>2108</v>
      </c>
      <c r="T1232" s="48"/>
    </row>
    <row r="1233" spans="1:20" x14ac:dyDescent="0.2">
      <c r="A1233">
        <f t="shared" si="80"/>
        <v>5</v>
      </c>
      <c r="B1233" t="s">
        <v>33</v>
      </c>
      <c r="C1233" t="s">
        <v>376</v>
      </c>
      <c r="D1233">
        <f t="shared" si="81"/>
        <v>44</v>
      </c>
      <c r="E1233" t="str">
        <f t="shared" si="82"/>
        <v>Problemlösning</v>
      </c>
      <c r="F1233" t="str">
        <f t="shared" si="83"/>
        <v>5_x5_3x_G_44</v>
      </c>
      <c r="G1233" t="str">
        <f>IFERROR(INDEX(#REF!,MATCH('Kap5-6'!F1233,#REF!,0),2),"")</f>
        <v/>
      </c>
      <c r="H1233" s="97"/>
      <c r="I1233" s="97"/>
      <c r="J1233" s="49"/>
      <c r="K1233" s="97"/>
      <c r="L1233" s="10"/>
      <c r="M1233" s="241"/>
      <c r="N1233" s="11">
        <v>2</v>
      </c>
      <c r="O1233" s="11" t="s">
        <v>283</v>
      </c>
      <c r="P1233" s="11" t="s">
        <v>304</v>
      </c>
      <c r="Q1233" s="12" t="s">
        <v>2109</v>
      </c>
      <c r="R1233" s="12">
        <v>98.33</v>
      </c>
      <c r="S1233" s="9" t="s">
        <v>2110</v>
      </c>
      <c r="T1233" s="48"/>
    </row>
    <row r="1234" spans="1:20" x14ac:dyDescent="0.2">
      <c r="A1234">
        <f t="shared" si="80"/>
        <v>5</v>
      </c>
      <c r="B1234" t="s">
        <v>33</v>
      </c>
      <c r="C1234" t="s">
        <v>376</v>
      </c>
      <c r="D1234">
        <f t="shared" si="81"/>
        <v>44</v>
      </c>
      <c r="E1234" t="str">
        <f t="shared" si="82"/>
        <v>Problemlösning</v>
      </c>
      <c r="F1234" t="str">
        <f t="shared" si="83"/>
        <v>5_x5_3x_G_44</v>
      </c>
      <c r="G1234" t="str">
        <f>IFERROR(INDEX(#REF!,MATCH('Kap5-6'!F1234,#REF!,0),2),"")</f>
        <v/>
      </c>
      <c r="H1234" s="97"/>
      <c r="I1234" s="97"/>
      <c r="J1234" s="49"/>
      <c r="K1234" s="97"/>
      <c r="L1234" s="10"/>
      <c r="M1234" s="241"/>
      <c r="N1234" s="14">
        <v>3</v>
      </c>
      <c r="O1234" s="14" t="s">
        <v>283</v>
      </c>
      <c r="P1234" s="14" t="s">
        <v>304</v>
      </c>
      <c r="Q1234" s="12" t="s">
        <v>2111</v>
      </c>
      <c r="R1234" s="15">
        <v>120</v>
      </c>
      <c r="S1234" s="13" t="s">
        <v>2112</v>
      </c>
      <c r="T1234" s="48"/>
    </row>
    <row r="1235" spans="1:20" ht="32" x14ac:dyDescent="0.2">
      <c r="A1235">
        <f t="shared" si="80"/>
        <v>5</v>
      </c>
      <c r="B1235" t="s">
        <v>33</v>
      </c>
      <c r="C1235" t="s">
        <v>376</v>
      </c>
      <c r="D1235">
        <f t="shared" si="81"/>
        <v>44</v>
      </c>
      <c r="E1235" t="str">
        <f t="shared" si="82"/>
        <v>Problemlösning</v>
      </c>
      <c r="F1235" t="str">
        <f t="shared" si="83"/>
        <v>5_x5_3x_G_44</v>
      </c>
      <c r="G1235" t="str">
        <f>IFERROR(INDEX(#REF!,MATCH('Kap5-6'!F1235,#REF!,0),2),"")</f>
        <v/>
      </c>
      <c r="H1235" s="97"/>
      <c r="I1235" s="97"/>
      <c r="J1235" s="49"/>
      <c r="K1235" s="97"/>
      <c r="L1235" s="10"/>
      <c r="M1235" s="241"/>
      <c r="N1235" s="14">
        <v>4</v>
      </c>
      <c r="O1235" s="14" t="s">
        <v>283</v>
      </c>
      <c r="P1235" s="14" t="s">
        <v>304</v>
      </c>
      <c r="Q1235" s="15" t="s">
        <v>2113</v>
      </c>
      <c r="R1235" s="15">
        <v>110</v>
      </c>
      <c r="S1235" s="25" t="s">
        <v>2114</v>
      </c>
      <c r="T1235" s="48"/>
    </row>
    <row r="1236" spans="1:20" ht="49" thickBot="1" x14ac:dyDescent="0.25">
      <c r="A1236">
        <f t="shared" si="80"/>
        <v>5</v>
      </c>
      <c r="B1236" t="s">
        <v>33</v>
      </c>
      <c r="C1236" t="s">
        <v>376</v>
      </c>
      <c r="D1236">
        <f t="shared" si="81"/>
        <v>44</v>
      </c>
      <c r="E1236" t="str">
        <f t="shared" si="82"/>
        <v>Problemlösning</v>
      </c>
      <c r="F1236" t="str">
        <f t="shared" si="83"/>
        <v>5_x5_3x_G_44</v>
      </c>
      <c r="G1236" t="str">
        <f>IFERROR(INDEX(#REF!,MATCH('Kap5-6'!F1236,#REF!,0),2),"")</f>
        <v/>
      </c>
      <c r="H1236" s="98"/>
      <c r="I1236" s="98"/>
      <c r="J1236" s="50"/>
      <c r="K1236" s="98"/>
      <c r="L1236" s="17"/>
      <c r="M1236" s="242"/>
      <c r="N1236" s="20">
        <v>5</v>
      </c>
      <c r="O1236" s="20" t="s">
        <v>283</v>
      </c>
      <c r="P1236" s="20" t="s">
        <v>311</v>
      </c>
      <c r="Q1236" s="22" t="s">
        <v>2115</v>
      </c>
      <c r="R1236" s="22" t="s">
        <v>2116</v>
      </c>
      <c r="S1236" s="13" t="s">
        <v>2117</v>
      </c>
      <c r="T1236" s="48"/>
    </row>
    <row r="1237" spans="1:20" ht="33" thickBot="1" x14ac:dyDescent="0.25">
      <c r="A1237">
        <f t="shared" si="80"/>
        <v>5</v>
      </c>
      <c r="B1237" t="s">
        <v>33</v>
      </c>
      <c r="C1237" t="s">
        <v>376</v>
      </c>
      <c r="D1237">
        <f t="shared" si="81"/>
        <v>45</v>
      </c>
      <c r="E1237" t="str">
        <f t="shared" si="82"/>
        <v>Problemlösning</v>
      </c>
      <c r="F1237" t="str">
        <f t="shared" si="83"/>
        <v>5_x5_3x_G_45</v>
      </c>
      <c r="G1237" t="str">
        <f>IFERROR(INDEX(#REF!,MATCH('Kap5-6'!F1237,#REF!,0),2),"")</f>
        <v/>
      </c>
      <c r="H1237" s="32">
        <v>5</v>
      </c>
      <c r="I1237" s="32" t="s">
        <v>430</v>
      </c>
      <c r="J1237" s="47"/>
      <c r="K1237" s="32">
        <v>45</v>
      </c>
      <c r="L1237" s="43" t="s">
        <v>1256</v>
      </c>
      <c r="M1237" s="240"/>
      <c r="N1237" s="7">
        <v>1</v>
      </c>
      <c r="O1237" s="7" t="s">
        <v>283</v>
      </c>
      <c r="P1237" s="7" t="s">
        <v>304</v>
      </c>
      <c r="Q1237" s="8" t="s">
        <v>2118</v>
      </c>
      <c r="R1237" s="8" t="s">
        <v>2119</v>
      </c>
      <c r="S1237" s="23" t="s">
        <v>2120</v>
      </c>
      <c r="T1237" s="48"/>
    </row>
    <row r="1238" spans="1:20" ht="32" x14ac:dyDescent="0.2">
      <c r="A1238">
        <f t="shared" si="80"/>
        <v>5</v>
      </c>
      <c r="B1238" t="s">
        <v>33</v>
      </c>
      <c r="C1238" t="s">
        <v>376</v>
      </c>
      <c r="D1238">
        <f t="shared" si="81"/>
        <v>45</v>
      </c>
      <c r="E1238" t="str">
        <f t="shared" si="82"/>
        <v>Problemlösning</v>
      </c>
      <c r="F1238" t="str">
        <f t="shared" si="83"/>
        <v>5_x5_3x_G_45</v>
      </c>
      <c r="G1238" t="str">
        <f>IFERROR(INDEX(#REF!,MATCH('Kap5-6'!F1238,#REF!,0),2),"")</f>
        <v/>
      </c>
      <c r="H1238" s="97"/>
      <c r="I1238" s="97"/>
      <c r="J1238" s="49"/>
      <c r="K1238" s="97"/>
      <c r="L1238" s="10"/>
      <c r="M1238" s="241"/>
      <c r="N1238" s="11">
        <v>2</v>
      </c>
      <c r="O1238" s="11" t="s">
        <v>283</v>
      </c>
      <c r="P1238" s="11" t="s">
        <v>304</v>
      </c>
      <c r="Q1238" s="12" t="s">
        <v>2121</v>
      </c>
      <c r="R1238" s="12" t="s">
        <v>2122</v>
      </c>
      <c r="S1238" s="9" t="s">
        <v>2123</v>
      </c>
      <c r="T1238" s="48"/>
    </row>
    <row r="1239" spans="1:20" ht="32" x14ac:dyDescent="0.2">
      <c r="A1239">
        <f t="shared" si="80"/>
        <v>5</v>
      </c>
      <c r="B1239" t="s">
        <v>33</v>
      </c>
      <c r="C1239" t="s">
        <v>376</v>
      </c>
      <c r="D1239">
        <f t="shared" si="81"/>
        <v>45</v>
      </c>
      <c r="E1239" t="str">
        <f t="shared" si="82"/>
        <v>Problemlösning</v>
      </c>
      <c r="F1239" t="str">
        <f t="shared" si="83"/>
        <v>5_x5_3x_G_45</v>
      </c>
      <c r="G1239" t="str">
        <f>IFERROR(INDEX(#REF!,MATCH('Kap5-6'!F1239,#REF!,0),2),"")</f>
        <v/>
      </c>
      <c r="H1239" s="97"/>
      <c r="I1239" s="97"/>
      <c r="J1239" s="49"/>
      <c r="K1239" s="97"/>
      <c r="L1239" s="10"/>
      <c r="M1239" s="241"/>
      <c r="N1239" s="14">
        <v>3</v>
      </c>
      <c r="O1239" s="14" t="s">
        <v>283</v>
      </c>
      <c r="P1239" s="14" t="s">
        <v>304</v>
      </c>
      <c r="Q1239" s="15" t="s">
        <v>2124</v>
      </c>
      <c r="R1239" s="15">
        <v>1.224</v>
      </c>
      <c r="S1239" s="25" t="s">
        <v>2125</v>
      </c>
      <c r="T1239" s="48"/>
    </row>
    <row r="1240" spans="1:20" ht="17" thickBot="1" x14ac:dyDescent="0.25">
      <c r="A1240">
        <f t="shared" si="80"/>
        <v>5</v>
      </c>
      <c r="B1240" t="s">
        <v>33</v>
      </c>
      <c r="C1240" t="s">
        <v>376</v>
      </c>
      <c r="D1240">
        <f t="shared" si="81"/>
        <v>45</v>
      </c>
      <c r="E1240" t="str">
        <f t="shared" si="82"/>
        <v>Problemlösning</v>
      </c>
      <c r="F1240" t="str">
        <f t="shared" si="83"/>
        <v>5_x5_3x_G_45</v>
      </c>
      <c r="G1240" t="str">
        <f>IFERROR(INDEX(#REF!,MATCH('Kap5-6'!F1240,#REF!,0),2),"")</f>
        <v/>
      </c>
      <c r="H1240" s="98"/>
      <c r="I1240" s="98"/>
      <c r="J1240" s="50"/>
      <c r="K1240" s="98"/>
      <c r="L1240" s="17"/>
      <c r="M1240" s="242"/>
      <c r="N1240" s="20">
        <v>4</v>
      </c>
      <c r="O1240" s="20" t="s">
        <v>448</v>
      </c>
      <c r="P1240" s="20" t="s">
        <v>303</v>
      </c>
      <c r="Q1240" s="22" t="s">
        <v>303</v>
      </c>
      <c r="R1240" s="22" t="s">
        <v>2126</v>
      </c>
      <c r="S1240" s="13" t="s">
        <v>2127</v>
      </c>
      <c r="T1240" s="48"/>
    </row>
    <row r="1241" spans="1:20" ht="33" thickBot="1" x14ac:dyDescent="0.25">
      <c r="A1241">
        <f t="shared" si="80"/>
        <v>5</v>
      </c>
      <c r="B1241" t="s">
        <v>33</v>
      </c>
      <c r="C1241" t="s">
        <v>376</v>
      </c>
      <c r="D1241">
        <f t="shared" si="81"/>
        <v>46</v>
      </c>
      <c r="E1241" t="str">
        <f t="shared" si="82"/>
        <v>Problemlösning</v>
      </c>
      <c r="F1241" t="str">
        <f t="shared" si="83"/>
        <v>5_x5_3x_G_46</v>
      </c>
      <c r="G1241" t="str">
        <f>IFERROR(INDEX(#REF!,MATCH('Kap5-6'!F1241,#REF!,0),2),"")</f>
        <v/>
      </c>
      <c r="H1241" s="32">
        <v>5</v>
      </c>
      <c r="I1241" s="32" t="s">
        <v>430</v>
      </c>
      <c r="J1241" s="47"/>
      <c r="K1241" s="32">
        <v>46</v>
      </c>
      <c r="L1241" s="43" t="s">
        <v>1256</v>
      </c>
      <c r="M1241" s="240"/>
      <c r="N1241" s="7">
        <v>1</v>
      </c>
      <c r="O1241" s="7" t="s">
        <v>283</v>
      </c>
      <c r="P1241" s="7" t="s">
        <v>304</v>
      </c>
      <c r="Q1241" s="8" t="s">
        <v>2118</v>
      </c>
      <c r="R1241" s="8" t="s">
        <v>2119</v>
      </c>
      <c r="S1241" s="23" t="s">
        <v>2128</v>
      </c>
      <c r="T1241" s="48"/>
    </row>
    <row r="1242" spans="1:20" ht="48" x14ac:dyDescent="0.2">
      <c r="A1242">
        <f t="shared" si="80"/>
        <v>5</v>
      </c>
      <c r="B1242" t="s">
        <v>33</v>
      </c>
      <c r="C1242" t="s">
        <v>376</v>
      </c>
      <c r="D1242">
        <f t="shared" si="81"/>
        <v>46</v>
      </c>
      <c r="E1242" t="str">
        <f t="shared" si="82"/>
        <v>Problemlösning</v>
      </c>
      <c r="F1242" t="str">
        <f t="shared" si="83"/>
        <v>5_x5_3x_G_46</v>
      </c>
      <c r="G1242" t="str">
        <f>IFERROR(INDEX(#REF!,MATCH('Kap5-6'!F1242,#REF!,0),2),"")</f>
        <v/>
      </c>
      <c r="H1242" s="97"/>
      <c r="I1242" s="97"/>
      <c r="J1242" s="49"/>
      <c r="K1242" s="97"/>
      <c r="L1242" s="10"/>
      <c r="M1242" s="241"/>
      <c r="N1242" s="11">
        <v>2</v>
      </c>
      <c r="O1242" s="11" t="s">
        <v>281</v>
      </c>
      <c r="P1242" s="11" t="s">
        <v>303</v>
      </c>
      <c r="Q1242" s="12" t="s">
        <v>303</v>
      </c>
      <c r="R1242" s="12" t="s">
        <v>2129</v>
      </c>
      <c r="S1242" s="9" t="s">
        <v>2130</v>
      </c>
      <c r="T1242" s="48"/>
    </row>
    <row r="1243" spans="1:20" ht="48" x14ac:dyDescent="0.2">
      <c r="A1243">
        <f t="shared" si="80"/>
        <v>5</v>
      </c>
      <c r="B1243" t="s">
        <v>33</v>
      </c>
      <c r="C1243" t="s">
        <v>376</v>
      </c>
      <c r="D1243">
        <f t="shared" si="81"/>
        <v>46</v>
      </c>
      <c r="E1243" t="str">
        <f t="shared" si="82"/>
        <v>Problemlösning</v>
      </c>
      <c r="F1243" t="str">
        <f t="shared" si="83"/>
        <v>5_x5_3x_G_46</v>
      </c>
      <c r="G1243" t="str">
        <f>IFERROR(INDEX(#REF!,MATCH('Kap5-6'!F1243,#REF!,0),2),"")</f>
        <v/>
      </c>
      <c r="H1243" s="97"/>
      <c r="I1243" s="97"/>
      <c r="J1243" s="49"/>
      <c r="K1243" s="97"/>
      <c r="L1243" s="10"/>
      <c r="M1243" s="241"/>
      <c r="N1243" s="14">
        <v>3</v>
      </c>
      <c r="O1243" s="14" t="s">
        <v>281</v>
      </c>
      <c r="P1243" s="14" t="s">
        <v>303</v>
      </c>
      <c r="Q1243" s="15" t="s">
        <v>303</v>
      </c>
      <c r="R1243" s="15" t="s">
        <v>2131</v>
      </c>
      <c r="S1243" s="25" t="s">
        <v>2132</v>
      </c>
      <c r="T1243" s="48"/>
    </row>
    <row r="1244" spans="1:20" ht="49" thickBot="1" x14ac:dyDescent="0.25">
      <c r="A1244">
        <f t="shared" si="80"/>
        <v>5</v>
      </c>
      <c r="B1244" t="s">
        <v>33</v>
      </c>
      <c r="C1244" t="s">
        <v>376</v>
      </c>
      <c r="D1244">
        <f t="shared" si="81"/>
        <v>46</v>
      </c>
      <c r="E1244" t="str">
        <f t="shared" si="82"/>
        <v>Problemlösning</v>
      </c>
      <c r="F1244" t="str">
        <f t="shared" si="83"/>
        <v>5_x5_3x_G_46</v>
      </c>
      <c r="G1244" t="str">
        <f>IFERROR(INDEX(#REF!,MATCH('Kap5-6'!F1244,#REF!,0),2),"")</f>
        <v/>
      </c>
      <c r="H1244" s="98"/>
      <c r="I1244" s="98"/>
      <c r="J1244" s="50"/>
      <c r="K1244" s="98"/>
      <c r="L1244" s="17"/>
      <c r="M1244" s="242"/>
      <c r="N1244" s="20">
        <v>4</v>
      </c>
      <c r="O1244" s="20" t="s">
        <v>283</v>
      </c>
      <c r="P1244" s="20" t="s">
        <v>304</v>
      </c>
      <c r="Q1244" s="22" t="s">
        <v>2133</v>
      </c>
      <c r="R1244" s="22" t="s">
        <v>2134</v>
      </c>
      <c r="S1244" s="13" t="s">
        <v>2135</v>
      </c>
      <c r="T1244" s="48"/>
    </row>
    <row r="1245" spans="1:20" ht="33" thickBot="1" x14ac:dyDescent="0.25">
      <c r="A1245">
        <f t="shared" si="80"/>
        <v>5</v>
      </c>
      <c r="B1245" t="s">
        <v>33</v>
      </c>
      <c r="C1245" t="s">
        <v>376</v>
      </c>
      <c r="D1245" t="str">
        <f t="shared" si="81"/>
        <v>47a</v>
      </c>
      <c r="E1245" t="str">
        <f t="shared" si="82"/>
        <v>Problemlösning</v>
      </c>
      <c r="F1245" t="str">
        <f t="shared" si="83"/>
        <v>5_x5_3x_G_47a</v>
      </c>
      <c r="G1245" t="str">
        <f>IFERROR(INDEX(#REF!,MATCH('Kap5-6'!F1245,#REF!,0),2),"")</f>
        <v/>
      </c>
      <c r="H1245" s="32">
        <v>5</v>
      </c>
      <c r="I1245" s="32" t="s">
        <v>430</v>
      </c>
      <c r="J1245" s="47"/>
      <c r="K1245" s="32" t="s">
        <v>237</v>
      </c>
      <c r="L1245" s="43" t="s">
        <v>1256</v>
      </c>
      <c r="M1245" s="240"/>
      <c r="N1245" s="7">
        <v>1</v>
      </c>
      <c r="O1245" s="7" t="s">
        <v>283</v>
      </c>
      <c r="P1245" s="7" t="s">
        <v>304</v>
      </c>
      <c r="Q1245" s="8" t="s">
        <v>2118</v>
      </c>
      <c r="R1245" s="8" t="s">
        <v>2119</v>
      </c>
      <c r="S1245" s="23" t="s">
        <v>2136</v>
      </c>
      <c r="T1245" s="48"/>
    </row>
    <row r="1246" spans="1:20" ht="32" x14ac:dyDescent="0.2">
      <c r="A1246">
        <f t="shared" si="80"/>
        <v>5</v>
      </c>
      <c r="B1246" t="s">
        <v>33</v>
      </c>
      <c r="C1246" t="s">
        <v>376</v>
      </c>
      <c r="D1246" t="str">
        <f t="shared" si="81"/>
        <v>47a</v>
      </c>
      <c r="E1246" t="str">
        <f t="shared" si="82"/>
        <v>Problemlösning</v>
      </c>
      <c r="F1246" t="str">
        <f t="shared" si="83"/>
        <v>5_x5_3x_G_47a</v>
      </c>
      <c r="G1246" t="str">
        <f>IFERROR(INDEX(#REF!,MATCH('Kap5-6'!F1246,#REF!,0),2),"")</f>
        <v/>
      </c>
      <c r="H1246" s="97"/>
      <c r="I1246" s="97"/>
      <c r="J1246" s="49"/>
      <c r="K1246" s="97"/>
      <c r="L1246" s="10"/>
      <c r="M1246" s="241"/>
      <c r="N1246" s="11">
        <v>2</v>
      </c>
      <c r="O1246" s="11" t="s">
        <v>283</v>
      </c>
      <c r="P1246" s="11" t="s">
        <v>304</v>
      </c>
      <c r="Q1246" s="12" t="s">
        <v>2137</v>
      </c>
      <c r="R1246" s="12" t="s">
        <v>2138</v>
      </c>
      <c r="S1246" s="9" t="s">
        <v>2139</v>
      </c>
      <c r="T1246" s="48"/>
    </row>
    <row r="1247" spans="1:20" ht="32" x14ac:dyDescent="0.2">
      <c r="A1247">
        <f t="shared" si="80"/>
        <v>5</v>
      </c>
      <c r="B1247" t="s">
        <v>33</v>
      </c>
      <c r="C1247" t="s">
        <v>376</v>
      </c>
      <c r="D1247" t="str">
        <f t="shared" si="81"/>
        <v>47a</v>
      </c>
      <c r="E1247" t="str">
        <f t="shared" si="82"/>
        <v>Problemlösning</v>
      </c>
      <c r="F1247" t="str">
        <f t="shared" si="83"/>
        <v>5_x5_3x_G_47a</v>
      </c>
      <c r="G1247" t="str">
        <f>IFERROR(INDEX(#REF!,MATCH('Kap5-6'!F1247,#REF!,0),2),"")</f>
        <v/>
      </c>
      <c r="H1247" s="97"/>
      <c r="I1247" s="97"/>
      <c r="J1247" s="49"/>
      <c r="K1247" s="97"/>
      <c r="L1247" s="10"/>
      <c r="M1247" s="241"/>
      <c r="N1247" s="14">
        <v>3</v>
      </c>
      <c r="O1247" s="11" t="s">
        <v>281</v>
      </c>
      <c r="P1247" s="11" t="s">
        <v>303</v>
      </c>
      <c r="Q1247" s="12" t="s">
        <v>303</v>
      </c>
      <c r="R1247" s="12" t="s">
        <v>2140</v>
      </c>
      <c r="S1247" s="13" t="s">
        <v>2141</v>
      </c>
      <c r="T1247" s="48"/>
    </row>
    <row r="1248" spans="1:20" ht="48" x14ac:dyDescent="0.2">
      <c r="A1248">
        <f t="shared" si="80"/>
        <v>5</v>
      </c>
      <c r="B1248" t="s">
        <v>33</v>
      </c>
      <c r="C1248" t="s">
        <v>376</v>
      </c>
      <c r="D1248" t="str">
        <f t="shared" si="81"/>
        <v>47a</v>
      </c>
      <c r="E1248" t="str">
        <f t="shared" si="82"/>
        <v>Problemlösning</v>
      </c>
      <c r="F1248" t="str">
        <f t="shared" si="83"/>
        <v>5_x5_3x_G_47a</v>
      </c>
      <c r="G1248" t="str">
        <f>IFERROR(INDEX(#REF!,MATCH('Kap5-6'!F1248,#REF!,0),2),"")</f>
        <v/>
      </c>
      <c r="H1248" s="97"/>
      <c r="I1248" s="97"/>
      <c r="J1248" s="49"/>
      <c r="K1248" s="97"/>
      <c r="L1248" s="10"/>
      <c r="M1248" s="241"/>
      <c r="N1248" s="14">
        <v>4</v>
      </c>
      <c r="O1248" s="14" t="s">
        <v>281</v>
      </c>
      <c r="P1248" s="14" t="s">
        <v>303</v>
      </c>
      <c r="Q1248" s="15" t="s">
        <v>303</v>
      </c>
      <c r="R1248" s="15" t="s">
        <v>2142</v>
      </c>
      <c r="S1248" s="25" t="s">
        <v>2132</v>
      </c>
      <c r="T1248" s="48"/>
    </row>
    <row r="1249" spans="1:20" ht="33" thickBot="1" x14ac:dyDescent="0.25">
      <c r="A1249">
        <f t="shared" si="80"/>
        <v>5</v>
      </c>
      <c r="B1249" t="s">
        <v>33</v>
      </c>
      <c r="C1249" t="s">
        <v>376</v>
      </c>
      <c r="D1249" t="str">
        <f t="shared" si="81"/>
        <v>47a</v>
      </c>
      <c r="E1249" t="str">
        <f t="shared" si="82"/>
        <v>Problemlösning</v>
      </c>
      <c r="F1249" t="str">
        <f t="shared" si="83"/>
        <v>5_x5_3x_G_47a</v>
      </c>
      <c r="G1249" t="str">
        <f>IFERROR(INDEX(#REF!,MATCH('Kap5-6'!F1249,#REF!,0),2),"")</f>
        <v/>
      </c>
      <c r="H1249" s="98"/>
      <c r="I1249" s="98"/>
      <c r="J1249" s="50"/>
      <c r="K1249" s="98"/>
      <c r="L1249" s="17"/>
      <c r="M1249" s="242"/>
      <c r="N1249" s="20">
        <v>5</v>
      </c>
      <c r="O1249" s="20" t="s">
        <v>283</v>
      </c>
      <c r="P1249" s="20" t="s">
        <v>304</v>
      </c>
      <c r="Q1249" s="22" t="s">
        <v>2143</v>
      </c>
      <c r="R1249" s="22" t="s">
        <v>2144</v>
      </c>
      <c r="S1249" s="13" t="s">
        <v>2145</v>
      </c>
      <c r="T1249" s="48"/>
    </row>
    <row r="1250" spans="1:20" ht="33" thickBot="1" x14ac:dyDescent="0.25">
      <c r="A1250">
        <f t="shared" si="80"/>
        <v>5</v>
      </c>
      <c r="B1250" t="s">
        <v>33</v>
      </c>
      <c r="C1250" t="s">
        <v>376</v>
      </c>
      <c r="D1250" t="str">
        <f t="shared" si="81"/>
        <v>47b</v>
      </c>
      <c r="E1250" t="str">
        <f t="shared" si="82"/>
        <v>Problemlösning</v>
      </c>
      <c r="F1250" t="str">
        <f t="shared" si="83"/>
        <v>5_x5_3x_G_47b</v>
      </c>
      <c r="G1250" t="str">
        <f>IFERROR(INDEX(#REF!,MATCH('Kap5-6'!F1250,#REF!,0),2),"")</f>
        <v/>
      </c>
      <c r="H1250" s="32">
        <v>5</v>
      </c>
      <c r="I1250" s="32" t="s">
        <v>430</v>
      </c>
      <c r="J1250" s="47"/>
      <c r="K1250" s="32" t="s">
        <v>238</v>
      </c>
      <c r="L1250" s="43" t="s">
        <v>1256</v>
      </c>
      <c r="M1250" s="240"/>
      <c r="N1250" s="7">
        <v>1</v>
      </c>
      <c r="O1250" s="7" t="s">
        <v>283</v>
      </c>
      <c r="P1250" s="7" t="s">
        <v>304</v>
      </c>
      <c r="Q1250" s="8" t="s">
        <v>2118</v>
      </c>
      <c r="R1250" s="8" t="s">
        <v>2119</v>
      </c>
      <c r="S1250" s="23" t="s">
        <v>2146</v>
      </c>
      <c r="T1250" s="48"/>
    </row>
    <row r="1251" spans="1:20" ht="32" x14ac:dyDescent="0.2">
      <c r="A1251">
        <f t="shared" si="80"/>
        <v>5</v>
      </c>
      <c r="B1251" t="s">
        <v>33</v>
      </c>
      <c r="C1251" t="s">
        <v>376</v>
      </c>
      <c r="D1251" t="str">
        <f t="shared" si="81"/>
        <v>47b</v>
      </c>
      <c r="E1251" t="str">
        <f t="shared" si="82"/>
        <v>Problemlösning</v>
      </c>
      <c r="F1251" t="str">
        <f t="shared" si="83"/>
        <v>5_x5_3x_G_47b</v>
      </c>
      <c r="G1251" t="str">
        <f>IFERROR(INDEX(#REF!,MATCH('Kap5-6'!F1251,#REF!,0),2),"")</f>
        <v/>
      </c>
      <c r="H1251" s="97"/>
      <c r="I1251" s="97"/>
      <c r="J1251" s="49"/>
      <c r="K1251" s="97"/>
      <c r="L1251" s="10"/>
      <c r="M1251" s="241"/>
      <c r="N1251" s="11">
        <v>2</v>
      </c>
      <c r="O1251" s="11" t="s">
        <v>283</v>
      </c>
      <c r="P1251" s="11" t="s">
        <v>304</v>
      </c>
      <c r="Q1251" s="12" t="s">
        <v>2137</v>
      </c>
      <c r="R1251" s="12" t="s">
        <v>2147</v>
      </c>
      <c r="S1251" s="9" t="s">
        <v>2139</v>
      </c>
      <c r="T1251" s="48"/>
    </row>
    <row r="1252" spans="1:20" ht="32" x14ac:dyDescent="0.2">
      <c r="A1252">
        <f t="shared" si="80"/>
        <v>5</v>
      </c>
      <c r="B1252" t="s">
        <v>33</v>
      </c>
      <c r="C1252" t="s">
        <v>376</v>
      </c>
      <c r="D1252" t="str">
        <f t="shared" si="81"/>
        <v>47b</v>
      </c>
      <c r="E1252" t="str">
        <f t="shared" si="82"/>
        <v>Problemlösning</v>
      </c>
      <c r="F1252" t="str">
        <f t="shared" si="83"/>
        <v>5_x5_3x_G_47b</v>
      </c>
      <c r="G1252" t="str">
        <f>IFERROR(INDEX(#REF!,MATCH('Kap5-6'!F1252,#REF!,0),2),"")</f>
        <v/>
      </c>
      <c r="H1252" s="97"/>
      <c r="I1252" s="97"/>
      <c r="J1252" s="49"/>
      <c r="K1252" s="97"/>
      <c r="L1252" s="10"/>
      <c r="M1252" s="241"/>
      <c r="N1252" s="14">
        <v>3</v>
      </c>
      <c r="O1252" s="11" t="s">
        <v>281</v>
      </c>
      <c r="P1252" s="11" t="s">
        <v>303</v>
      </c>
      <c r="Q1252" s="12" t="s">
        <v>303</v>
      </c>
      <c r="R1252" s="12" t="s">
        <v>2148</v>
      </c>
      <c r="S1252" s="13" t="s">
        <v>2141</v>
      </c>
      <c r="T1252" s="48"/>
    </row>
    <row r="1253" spans="1:20" ht="48" x14ac:dyDescent="0.2">
      <c r="A1253">
        <f t="shared" si="80"/>
        <v>5</v>
      </c>
      <c r="B1253" t="s">
        <v>33</v>
      </c>
      <c r="C1253" t="s">
        <v>376</v>
      </c>
      <c r="D1253" t="str">
        <f t="shared" si="81"/>
        <v>47b</v>
      </c>
      <c r="E1253" t="str">
        <f t="shared" si="82"/>
        <v>Problemlösning</v>
      </c>
      <c r="F1253" t="str">
        <f t="shared" si="83"/>
        <v>5_x5_3x_G_47b</v>
      </c>
      <c r="G1253" t="str">
        <f>IFERROR(INDEX(#REF!,MATCH('Kap5-6'!F1253,#REF!,0),2),"")</f>
        <v/>
      </c>
      <c r="H1253" s="97"/>
      <c r="I1253" s="97"/>
      <c r="J1253" s="49"/>
      <c r="K1253" s="97"/>
      <c r="L1253" s="10"/>
      <c r="M1253" s="241"/>
      <c r="N1253" s="14">
        <v>4</v>
      </c>
      <c r="O1253" s="14" t="s">
        <v>281</v>
      </c>
      <c r="P1253" s="14" t="s">
        <v>303</v>
      </c>
      <c r="Q1253" s="15" t="s">
        <v>303</v>
      </c>
      <c r="R1253" s="15" t="s">
        <v>2149</v>
      </c>
      <c r="S1253" s="25" t="s">
        <v>2132</v>
      </c>
      <c r="T1253" s="48"/>
    </row>
    <row r="1254" spans="1:20" ht="33" thickBot="1" x14ac:dyDescent="0.25">
      <c r="A1254">
        <f t="shared" si="80"/>
        <v>5</v>
      </c>
      <c r="B1254" t="s">
        <v>33</v>
      </c>
      <c r="C1254" t="s">
        <v>376</v>
      </c>
      <c r="D1254" t="str">
        <f t="shared" si="81"/>
        <v>47b</v>
      </c>
      <c r="E1254" t="str">
        <f t="shared" si="82"/>
        <v>Problemlösning</v>
      </c>
      <c r="F1254" t="str">
        <f t="shared" si="83"/>
        <v>5_x5_3x_G_47b</v>
      </c>
      <c r="G1254" t="str">
        <f>IFERROR(INDEX(#REF!,MATCH('Kap5-6'!F1254,#REF!,0),2),"")</f>
        <v/>
      </c>
      <c r="H1254" s="98"/>
      <c r="I1254" s="98"/>
      <c r="J1254" s="50"/>
      <c r="K1254" s="98"/>
      <c r="L1254" s="17"/>
      <c r="M1254" s="242"/>
      <c r="N1254" s="20">
        <v>5</v>
      </c>
      <c r="O1254" s="20" t="s">
        <v>283</v>
      </c>
      <c r="P1254" s="20" t="s">
        <v>304</v>
      </c>
      <c r="Q1254" s="22" t="s">
        <v>2150</v>
      </c>
      <c r="R1254" s="22" t="s">
        <v>2151</v>
      </c>
      <c r="S1254" s="13" t="s">
        <v>2152</v>
      </c>
      <c r="T1254" s="48"/>
    </row>
    <row r="1255" spans="1:20" ht="33" thickBot="1" x14ac:dyDescent="0.25">
      <c r="A1255">
        <f t="shared" si="80"/>
        <v>5</v>
      </c>
      <c r="B1255" t="s">
        <v>33</v>
      </c>
      <c r="C1255" t="s">
        <v>376</v>
      </c>
      <c r="D1255" t="str">
        <f t="shared" si="81"/>
        <v>47c</v>
      </c>
      <c r="E1255" t="str">
        <f t="shared" si="82"/>
        <v>Problemlösning</v>
      </c>
      <c r="F1255" t="str">
        <f t="shared" si="83"/>
        <v>5_x5_3x_G_47c</v>
      </c>
      <c r="G1255" t="str">
        <f>IFERROR(INDEX(#REF!,MATCH('Kap5-6'!F1255,#REF!,0),2),"")</f>
        <v/>
      </c>
      <c r="H1255" s="32">
        <v>5</v>
      </c>
      <c r="I1255" s="32" t="s">
        <v>430</v>
      </c>
      <c r="J1255" s="47"/>
      <c r="K1255" s="32" t="s">
        <v>242</v>
      </c>
      <c r="L1255" s="43" t="s">
        <v>1256</v>
      </c>
      <c r="M1255" s="240"/>
      <c r="N1255" s="7">
        <v>1</v>
      </c>
      <c r="O1255" s="7" t="s">
        <v>283</v>
      </c>
      <c r="P1255" s="7" t="s">
        <v>304</v>
      </c>
      <c r="Q1255" s="8" t="s">
        <v>2118</v>
      </c>
      <c r="R1255" s="8" t="s">
        <v>2119</v>
      </c>
      <c r="S1255" s="23" t="s">
        <v>2146</v>
      </c>
      <c r="T1255" s="48"/>
    </row>
    <row r="1256" spans="1:20" ht="33" thickBot="1" x14ac:dyDescent="0.25">
      <c r="A1256">
        <f t="shared" si="80"/>
        <v>5</v>
      </c>
      <c r="B1256" t="s">
        <v>33</v>
      </c>
      <c r="C1256" t="s">
        <v>376</v>
      </c>
      <c r="D1256" t="str">
        <f t="shared" si="81"/>
        <v>47c</v>
      </c>
      <c r="E1256" t="str">
        <f t="shared" si="82"/>
        <v>Problemlösning</v>
      </c>
      <c r="F1256" t="str">
        <f t="shared" si="83"/>
        <v>5_x5_3x_G_47c</v>
      </c>
      <c r="G1256" t="str">
        <f>IFERROR(INDEX(#REF!,MATCH('Kap5-6'!F1256,#REF!,0),2),"")</f>
        <v/>
      </c>
      <c r="H1256" s="97"/>
      <c r="I1256" s="97"/>
      <c r="J1256" s="49"/>
      <c r="K1256" s="97"/>
      <c r="L1256" s="10"/>
      <c r="M1256" s="241"/>
      <c r="N1256" s="21">
        <v>2</v>
      </c>
      <c r="O1256" s="21" t="s">
        <v>283</v>
      </c>
      <c r="P1256" s="21" t="s">
        <v>304</v>
      </c>
      <c r="Q1256" s="24" t="s">
        <v>2053</v>
      </c>
      <c r="R1256" s="24">
        <v>0.25</v>
      </c>
      <c r="S1256" s="31" t="s">
        <v>2153</v>
      </c>
      <c r="T1256" s="57"/>
    </row>
    <row r="1257" spans="1:20" ht="32" x14ac:dyDescent="0.2">
      <c r="A1257">
        <f t="shared" si="80"/>
        <v>5</v>
      </c>
      <c r="B1257" t="s">
        <v>33</v>
      </c>
      <c r="C1257" t="s">
        <v>376</v>
      </c>
      <c r="D1257" t="str">
        <f t="shared" si="81"/>
        <v>47c</v>
      </c>
      <c r="E1257" t="str">
        <f t="shared" si="82"/>
        <v>Problemlösning</v>
      </c>
      <c r="F1257" t="str">
        <f t="shared" si="83"/>
        <v>5_x5_3x_G_47c</v>
      </c>
      <c r="G1257" t="str">
        <f>IFERROR(INDEX(#REF!,MATCH('Kap5-6'!F1257,#REF!,0),2),"")</f>
        <v/>
      </c>
      <c r="H1257" s="97"/>
      <c r="I1257" s="97"/>
      <c r="J1257" s="49"/>
      <c r="K1257" s="97"/>
      <c r="L1257" s="10"/>
      <c r="M1257" s="241"/>
      <c r="N1257" s="11">
        <v>3</v>
      </c>
      <c r="O1257" s="11" t="s">
        <v>283</v>
      </c>
      <c r="P1257" s="11" t="s">
        <v>304</v>
      </c>
      <c r="Q1257" s="12" t="s">
        <v>2137</v>
      </c>
      <c r="R1257" s="12" t="s">
        <v>2154</v>
      </c>
      <c r="S1257" s="9" t="s">
        <v>2139</v>
      </c>
      <c r="T1257" s="57"/>
    </row>
    <row r="1258" spans="1:20" ht="32" x14ac:dyDescent="0.2">
      <c r="A1258">
        <f t="shared" si="80"/>
        <v>5</v>
      </c>
      <c r="B1258" t="s">
        <v>33</v>
      </c>
      <c r="C1258" t="s">
        <v>376</v>
      </c>
      <c r="D1258" t="str">
        <f t="shared" si="81"/>
        <v>47c</v>
      </c>
      <c r="E1258" t="str">
        <f t="shared" si="82"/>
        <v>Problemlösning</v>
      </c>
      <c r="F1258" t="str">
        <f t="shared" si="83"/>
        <v>5_x5_3x_G_47c</v>
      </c>
      <c r="G1258" t="str">
        <f>IFERROR(INDEX(#REF!,MATCH('Kap5-6'!F1258,#REF!,0),2),"")</f>
        <v/>
      </c>
      <c r="H1258" s="97"/>
      <c r="I1258" s="97"/>
      <c r="J1258" s="49"/>
      <c r="K1258" s="97"/>
      <c r="L1258" s="10"/>
      <c r="M1258" s="241"/>
      <c r="N1258" s="14">
        <v>4</v>
      </c>
      <c r="O1258" s="11" t="s">
        <v>281</v>
      </c>
      <c r="P1258" s="11" t="s">
        <v>303</v>
      </c>
      <c r="Q1258" s="12" t="s">
        <v>303</v>
      </c>
      <c r="R1258" s="12" t="s">
        <v>2155</v>
      </c>
      <c r="S1258" s="13" t="s">
        <v>2141</v>
      </c>
      <c r="T1258" s="57"/>
    </row>
    <row r="1259" spans="1:20" ht="64" x14ac:dyDescent="0.2">
      <c r="A1259">
        <f t="shared" si="80"/>
        <v>5</v>
      </c>
      <c r="B1259" t="s">
        <v>33</v>
      </c>
      <c r="C1259" t="s">
        <v>376</v>
      </c>
      <c r="D1259" t="str">
        <f t="shared" si="81"/>
        <v>47c</v>
      </c>
      <c r="E1259" t="str">
        <f t="shared" si="82"/>
        <v>Problemlösning</v>
      </c>
      <c r="F1259" t="str">
        <f t="shared" si="83"/>
        <v>5_x5_3x_G_47c</v>
      </c>
      <c r="G1259" t="str">
        <f>IFERROR(INDEX(#REF!,MATCH('Kap5-6'!F1259,#REF!,0),2),"")</f>
        <v/>
      </c>
      <c r="H1259" s="97"/>
      <c r="I1259" s="97"/>
      <c r="J1259" s="49"/>
      <c r="K1259" s="97"/>
      <c r="L1259" s="10"/>
      <c r="M1259" s="241"/>
      <c r="N1259" s="14">
        <v>5</v>
      </c>
      <c r="O1259" s="14" t="s">
        <v>281</v>
      </c>
      <c r="P1259" s="14" t="s">
        <v>303</v>
      </c>
      <c r="Q1259" s="15" t="s">
        <v>303</v>
      </c>
      <c r="R1259" s="15" t="s">
        <v>2156</v>
      </c>
      <c r="S1259" s="25" t="s">
        <v>2132</v>
      </c>
      <c r="T1259" s="48"/>
    </row>
    <row r="1260" spans="1:20" ht="33" thickBot="1" x14ac:dyDescent="0.25">
      <c r="A1260">
        <f t="shared" si="80"/>
        <v>5</v>
      </c>
      <c r="B1260" t="s">
        <v>33</v>
      </c>
      <c r="C1260" t="s">
        <v>376</v>
      </c>
      <c r="D1260" t="str">
        <f t="shared" si="81"/>
        <v>47c</v>
      </c>
      <c r="E1260" t="str">
        <f t="shared" si="82"/>
        <v>Problemlösning</v>
      </c>
      <c r="F1260" t="str">
        <f t="shared" si="83"/>
        <v>5_x5_3x_G_47c</v>
      </c>
      <c r="G1260" t="str">
        <f>IFERROR(INDEX(#REF!,MATCH('Kap5-6'!F1260,#REF!,0),2),"")</f>
        <v/>
      </c>
      <c r="H1260" s="98"/>
      <c r="I1260" s="98"/>
      <c r="J1260" s="50"/>
      <c r="K1260" s="98"/>
      <c r="L1260" s="17"/>
      <c r="M1260" s="242"/>
      <c r="N1260" s="20">
        <v>6</v>
      </c>
      <c r="O1260" s="20" t="s">
        <v>283</v>
      </c>
      <c r="P1260" s="20" t="s">
        <v>304</v>
      </c>
      <c r="Q1260" s="22" t="s">
        <v>2157</v>
      </c>
      <c r="R1260" s="22" t="s">
        <v>2158</v>
      </c>
      <c r="S1260" s="13" t="s">
        <v>2159</v>
      </c>
      <c r="T1260" s="48"/>
    </row>
    <row r="1261" spans="1:20" ht="33" thickBot="1" x14ac:dyDescent="0.25">
      <c r="A1261">
        <f t="shared" si="80"/>
        <v>5</v>
      </c>
      <c r="B1261" t="s">
        <v>33</v>
      </c>
      <c r="C1261" t="s">
        <v>376</v>
      </c>
      <c r="D1261" t="str">
        <f t="shared" si="81"/>
        <v>48a</v>
      </c>
      <c r="E1261" t="str">
        <f t="shared" si="82"/>
        <v>Problemlösning</v>
      </c>
      <c r="F1261" t="str">
        <f t="shared" si="83"/>
        <v>5_x5_3x_G_48a</v>
      </c>
      <c r="G1261" t="str">
        <f>IFERROR(INDEX(#REF!,MATCH('Kap5-6'!F1261,#REF!,0),2),"")</f>
        <v/>
      </c>
      <c r="H1261" s="32">
        <v>5</v>
      </c>
      <c r="I1261" s="32" t="s">
        <v>430</v>
      </c>
      <c r="J1261" s="47"/>
      <c r="K1261" s="32" t="s">
        <v>136</v>
      </c>
      <c r="L1261" s="43" t="s">
        <v>1256</v>
      </c>
      <c r="M1261" s="240"/>
      <c r="N1261" s="7">
        <v>1</v>
      </c>
      <c r="O1261" s="7" t="s">
        <v>283</v>
      </c>
      <c r="P1261" s="7" t="s">
        <v>304</v>
      </c>
      <c r="Q1261" s="8" t="s">
        <v>2160</v>
      </c>
      <c r="R1261" s="8" t="s">
        <v>2084</v>
      </c>
      <c r="S1261" s="23" t="s">
        <v>2161</v>
      </c>
      <c r="T1261" s="48"/>
    </row>
    <row r="1262" spans="1:20" ht="32" x14ac:dyDescent="0.2">
      <c r="A1262">
        <f t="shared" si="80"/>
        <v>5</v>
      </c>
      <c r="B1262" t="s">
        <v>33</v>
      </c>
      <c r="C1262" t="s">
        <v>376</v>
      </c>
      <c r="D1262" t="str">
        <f t="shared" si="81"/>
        <v>48a</v>
      </c>
      <c r="E1262" t="str">
        <f t="shared" si="82"/>
        <v>Problemlösning</v>
      </c>
      <c r="F1262" t="str">
        <f t="shared" si="83"/>
        <v>5_x5_3x_G_48a</v>
      </c>
      <c r="G1262" t="str">
        <f>IFERROR(INDEX(#REF!,MATCH('Kap5-6'!F1262,#REF!,0),2),"")</f>
        <v/>
      </c>
      <c r="H1262" s="97"/>
      <c r="I1262" s="97"/>
      <c r="J1262" s="49"/>
      <c r="K1262" s="97"/>
      <c r="L1262" s="10"/>
      <c r="M1262" s="241"/>
      <c r="N1262" s="11">
        <v>2</v>
      </c>
      <c r="O1262" s="11" t="s">
        <v>283</v>
      </c>
      <c r="P1262" s="11" t="s">
        <v>304</v>
      </c>
      <c r="Q1262" s="12" t="s">
        <v>2162</v>
      </c>
      <c r="R1262" s="12" t="s">
        <v>2163</v>
      </c>
      <c r="S1262" s="9" t="s">
        <v>2164</v>
      </c>
      <c r="T1262" s="48"/>
    </row>
    <row r="1263" spans="1:20" ht="48" x14ac:dyDescent="0.2">
      <c r="A1263">
        <f t="shared" si="80"/>
        <v>5</v>
      </c>
      <c r="B1263" t="s">
        <v>33</v>
      </c>
      <c r="C1263" t="s">
        <v>376</v>
      </c>
      <c r="D1263" t="str">
        <f t="shared" si="81"/>
        <v>48a</v>
      </c>
      <c r="E1263" t="str">
        <f t="shared" si="82"/>
        <v>Problemlösning</v>
      </c>
      <c r="F1263" t="str">
        <f t="shared" si="83"/>
        <v>5_x5_3x_G_48a</v>
      </c>
      <c r="G1263" t="str">
        <f>IFERROR(INDEX(#REF!,MATCH('Kap5-6'!F1263,#REF!,0),2),"")</f>
        <v/>
      </c>
      <c r="H1263" s="97"/>
      <c r="I1263" s="97"/>
      <c r="J1263" s="49"/>
      <c r="K1263" s="97"/>
      <c r="L1263" s="10"/>
      <c r="M1263" s="241"/>
      <c r="N1263" s="14">
        <v>3</v>
      </c>
      <c r="O1263" s="11" t="s">
        <v>281</v>
      </c>
      <c r="P1263" s="11" t="s">
        <v>303</v>
      </c>
      <c r="Q1263" s="12" t="s">
        <v>303</v>
      </c>
      <c r="R1263" s="12" t="s">
        <v>2165</v>
      </c>
      <c r="S1263" s="13" t="s">
        <v>2166</v>
      </c>
      <c r="T1263" s="48"/>
    </row>
    <row r="1264" spans="1:20" ht="64" x14ac:dyDescent="0.2">
      <c r="A1264">
        <f t="shared" si="80"/>
        <v>5</v>
      </c>
      <c r="B1264" t="s">
        <v>33</v>
      </c>
      <c r="C1264" t="s">
        <v>376</v>
      </c>
      <c r="D1264" t="str">
        <f t="shared" si="81"/>
        <v>48a</v>
      </c>
      <c r="E1264" t="str">
        <f t="shared" si="82"/>
        <v>Problemlösning</v>
      </c>
      <c r="F1264" t="str">
        <f t="shared" si="83"/>
        <v>5_x5_3x_G_48a</v>
      </c>
      <c r="G1264" t="str">
        <f>IFERROR(INDEX(#REF!,MATCH('Kap5-6'!F1264,#REF!,0),2),"")</f>
        <v/>
      </c>
      <c r="H1264" s="97"/>
      <c r="I1264" s="97"/>
      <c r="J1264" s="49"/>
      <c r="K1264" s="97"/>
      <c r="L1264" s="10"/>
      <c r="M1264" s="241"/>
      <c r="N1264" s="14">
        <v>4</v>
      </c>
      <c r="O1264" s="14" t="s">
        <v>281</v>
      </c>
      <c r="P1264" s="14" t="s">
        <v>303</v>
      </c>
      <c r="Q1264" s="15" t="s">
        <v>303</v>
      </c>
      <c r="R1264" s="12" t="s">
        <v>2167</v>
      </c>
      <c r="S1264" s="25" t="s">
        <v>2132</v>
      </c>
      <c r="T1264" s="48"/>
    </row>
    <row r="1265" spans="1:20" ht="33" thickBot="1" x14ac:dyDescent="0.25">
      <c r="A1265">
        <f t="shared" si="80"/>
        <v>5</v>
      </c>
      <c r="B1265" t="s">
        <v>33</v>
      </c>
      <c r="C1265" t="s">
        <v>376</v>
      </c>
      <c r="D1265" t="str">
        <f t="shared" si="81"/>
        <v>48a</v>
      </c>
      <c r="E1265" t="str">
        <f t="shared" si="82"/>
        <v>Problemlösning</v>
      </c>
      <c r="F1265" t="str">
        <f t="shared" si="83"/>
        <v>5_x5_3x_G_48a</v>
      </c>
      <c r="G1265" t="str">
        <f>IFERROR(INDEX(#REF!,MATCH('Kap5-6'!F1265,#REF!,0),2),"")</f>
        <v/>
      </c>
      <c r="H1265" s="97"/>
      <c r="I1265" s="97"/>
      <c r="J1265" s="49"/>
      <c r="K1265" s="97"/>
      <c r="L1265" s="10"/>
      <c r="M1265" s="241"/>
      <c r="N1265" s="20">
        <v>5</v>
      </c>
      <c r="O1265" s="20" t="s">
        <v>283</v>
      </c>
      <c r="P1265" s="20" t="s">
        <v>304</v>
      </c>
      <c r="Q1265" s="22" t="s">
        <v>2168</v>
      </c>
      <c r="R1265" s="22" t="s">
        <v>2169</v>
      </c>
      <c r="S1265" s="13" t="s">
        <v>2170</v>
      </c>
      <c r="T1265" s="48"/>
    </row>
    <row r="1266" spans="1:20" ht="17" thickBot="1" x14ac:dyDescent="0.25">
      <c r="A1266">
        <f t="shared" si="80"/>
        <v>5</v>
      </c>
      <c r="B1266" t="s">
        <v>33</v>
      </c>
      <c r="C1266" t="s">
        <v>376</v>
      </c>
      <c r="D1266" t="str">
        <f t="shared" si="81"/>
        <v>48a</v>
      </c>
      <c r="E1266" t="str">
        <f t="shared" si="82"/>
        <v>Problemlösning</v>
      </c>
      <c r="F1266" t="str">
        <f t="shared" si="83"/>
        <v>5_x5_3x_G_48a</v>
      </c>
      <c r="G1266" t="str">
        <f>IFERROR(INDEX(#REF!,MATCH('Kap5-6'!F1266,#REF!,0),2),"")</f>
        <v/>
      </c>
      <c r="H1266" s="98"/>
      <c r="I1266" s="98"/>
      <c r="J1266" s="50"/>
      <c r="K1266" s="98"/>
      <c r="L1266" s="17"/>
      <c r="M1266" s="242"/>
      <c r="N1266" s="20"/>
      <c r="O1266" s="20"/>
      <c r="P1266" s="20"/>
      <c r="Q1266" s="22"/>
      <c r="R1266" s="22"/>
      <c r="S1266" s="13"/>
      <c r="T1266" s="48"/>
    </row>
    <row r="1267" spans="1:20" ht="33" thickBot="1" x14ac:dyDescent="0.25">
      <c r="A1267">
        <f t="shared" si="80"/>
        <v>5</v>
      </c>
      <c r="B1267" t="s">
        <v>33</v>
      </c>
      <c r="C1267" t="s">
        <v>376</v>
      </c>
      <c r="D1267" t="str">
        <f t="shared" si="81"/>
        <v>48b</v>
      </c>
      <c r="E1267" t="str">
        <f t="shared" si="82"/>
        <v>Problemlösning</v>
      </c>
      <c r="F1267" t="str">
        <f t="shared" si="83"/>
        <v>5_x5_3x_G_48b</v>
      </c>
      <c r="G1267" t="str">
        <f>IFERROR(INDEX(#REF!,MATCH('Kap5-6'!F1267,#REF!,0),2),"")</f>
        <v/>
      </c>
      <c r="H1267" s="32">
        <v>5</v>
      </c>
      <c r="I1267" s="32" t="s">
        <v>430</v>
      </c>
      <c r="J1267" s="47"/>
      <c r="K1267" s="32" t="s">
        <v>137</v>
      </c>
      <c r="L1267" s="43" t="s">
        <v>1256</v>
      </c>
      <c r="M1267" s="240"/>
      <c r="N1267" s="7">
        <v>1</v>
      </c>
      <c r="O1267" s="7" t="s">
        <v>283</v>
      </c>
      <c r="P1267" s="7" t="s">
        <v>304</v>
      </c>
      <c r="Q1267" s="8" t="s">
        <v>2160</v>
      </c>
      <c r="R1267" s="8" t="s">
        <v>2084</v>
      </c>
      <c r="S1267" s="23" t="s">
        <v>2161</v>
      </c>
      <c r="T1267" s="48"/>
    </row>
    <row r="1268" spans="1:20" ht="32" x14ac:dyDescent="0.2">
      <c r="A1268">
        <f t="shared" si="80"/>
        <v>5</v>
      </c>
      <c r="B1268" t="s">
        <v>33</v>
      </c>
      <c r="C1268" t="s">
        <v>376</v>
      </c>
      <c r="D1268" t="str">
        <f t="shared" si="81"/>
        <v>48b</v>
      </c>
      <c r="E1268" t="str">
        <f t="shared" si="82"/>
        <v>Problemlösning</v>
      </c>
      <c r="F1268" t="str">
        <f t="shared" si="83"/>
        <v>5_x5_3x_G_48b</v>
      </c>
      <c r="G1268" t="str">
        <f>IFERROR(INDEX(#REF!,MATCH('Kap5-6'!F1268,#REF!,0),2),"")</f>
        <v/>
      </c>
      <c r="H1268" s="97"/>
      <c r="I1268" s="97"/>
      <c r="J1268" s="49"/>
      <c r="K1268" s="97"/>
      <c r="L1268" s="10"/>
      <c r="M1268" s="241"/>
      <c r="N1268" s="11">
        <v>2</v>
      </c>
      <c r="O1268" s="11" t="s">
        <v>283</v>
      </c>
      <c r="P1268" s="11" t="s">
        <v>304</v>
      </c>
      <c r="Q1268" s="12" t="s">
        <v>2162</v>
      </c>
      <c r="R1268" s="12" t="s">
        <v>2171</v>
      </c>
      <c r="S1268" s="9" t="s">
        <v>2164</v>
      </c>
      <c r="T1268" s="48"/>
    </row>
    <row r="1269" spans="1:20" ht="48" x14ac:dyDescent="0.2">
      <c r="A1269">
        <f t="shared" si="80"/>
        <v>5</v>
      </c>
      <c r="B1269" t="s">
        <v>33</v>
      </c>
      <c r="C1269" t="s">
        <v>376</v>
      </c>
      <c r="D1269" t="str">
        <f t="shared" si="81"/>
        <v>48b</v>
      </c>
      <c r="E1269" t="str">
        <f t="shared" si="82"/>
        <v>Problemlösning</v>
      </c>
      <c r="F1269" t="str">
        <f t="shared" si="83"/>
        <v>5_x5_3x_G_48b</v>
      </c>
      <c r="G1269" t="str">
        <f>IFERROR(INDEX(#REF!,MATCH('Kap5-6'!F1269,#REF!,0),2),"")</f>
        <v/>
      </c>
      <c r="H1269" s="97"/>
      <c r="I1269" s="97"/>
      <c r="J1269" s="49"/>
      <c r="K1269" s="97"/>
      <c r="L1269" s="10"/>
      <c r="M1269" s="241"/>
      <c r="N1269" s="14">
        <v>3</v>
      </c>
      <c r="O1269" s="11" t="s">
        <v>281</v>
      </c>
      <c r="P1269" s="11" t="s">
        <v>303</v>
      </c>
      <c r="Q1269" s="12" t="s">
        <v>303</v>
      </c>
      <c r="R1269" s="12" t="s">
        <v>2172</v>
      </c>
      <c r="S1269" s="13" t="s">
        <v>2166</v>
      </c>
      <c r="T1269" s="48"/>
    </row>
    <row r="1270" spans="1:20" ht="64" x14ac:dyDescent="0.2">
      <c r="A1270">
        <f t="shared" si="80"/>
        <v>5</v>
      </c>
      <c r="B1270" t="s">
        <v>33</v>
      </c>
      <c r="C1270" t="s">
        <v>376</v>
      </c>
      <c r="D1270" t="str">
        <f t="shared" si="81"/>
        <v>48b</v>
      </c>
      <c r="E1270" t="str">
        <f t="shared" si="82"/>
        <v>Problemlösning</v>
      </c>
      <c r="F1270" t="str">
        <f t="shared" si="83"/>
        <v>5_x5_3x_G_48b</v>
      </c>
      <c r="G1270" t="str">
        <f>IFERROR(INDEX(#REF!,MATCH('Kap5-6'!F1270,#REF!,0),2),"")</f>
        <v/>
      </c>
      <c r="H1270" s="97"/>
      <c r="I1270" s="97"/>
      <c r="J1270" s="49"/>
      <c r="K1270" s="97"/>
      <c r="L1270" s="10"/>
      <c r="M1270" s="241"/>
      <c r="N1270" s="14">
        <v>4</v>
      </c>
      <c r="O1270" s="14" t="s">
        <v>281</v>
      </c>
      <c r="P1270" s="14" t="s">
        <v>303</v>
      </c>
      <c r="Q1270" s="15" t="s">
        <v>303</v>
      </c>
      <c r="R1270" s="12" t="s">
        <v>2173</v>
      </c>
      <c r="S1270" s="25" t="s">
        <v>2132</v>
      </c>
      <c r="T1270" s="48"/>
    </row>
    <row r="1271" spans="1:20" ht="33" thickBot="1" x14ac:dyDescent="0.25">
      <c r="A1271">
        <f t="shared" si="80"/>
        <v>5</v>
      </c>
      <c r="B1271" t="s">
        <v>33</v>
      </c>
      <c r="C1271" t="s">
        <v>376</v>
      </c>
      <c r="D1271" t="str">
        <f t="shared" si="81"/>
        <v>48b</v>
      </c>
      <c r="E1271" t="str">
        <f t="shared" si="82"/>
        <v>Problemlösning</v>
      </c>
      <c r="F1271" t="str">
        <f t="shared" si="83"/>
        <v>5_x5_3x_G_48b</v>
      </c>
      <c r="G1271" t="str">
        <f>IFERROR(INDEX(#REF!,MATCH('Kap5-6'!F1271,#REF!,0),2),"")</f>
        <v/>
      </c>
      <c r="H1271" s="98"/>
      <c r="I1271" s="98"/>
      <c r="J1271" s="50"/>
      <c r="K1271" s="98"/>
      <c r="L1271" s="17"/>
      <c r="M1271" s="242"/>
      <c r="N1271" s="20">
        <v>5</v>
      </c>
      <c r="O1271" s="20" t="s">
        <v>283</v>
      </c>
      <c r="P1271" s="20" t="s">
        <v>304</v>
      </c>
      <c r="Q1271" s="22" t="s">
        <v>2174</v>
      </c>
      <c r="R1271" s="22" t="s">
        <v>2047</v>
      </c>
      <c r="S1271" s="13" t="s">
        <v>2175</v>
      </c>
      <c r="T1271" s="48"/>
    </row>
    <row r="1272" spans="1:20" ht="33" thickBot="1" x14ac:dyDescent="0.25">
      <c r="A1272">
        <f t="shared" si="80"/>
        <v>5</v>
      </c>
      <c r="B1272" t="s">
        <v>33</v>
      </c>
      <c r="C1272" t="s">
        <v>376</v>
      </c>
      <c r="D1272" t="str">
        <f t="shared" si="81"/>
        <v>48c</v>
      </c>
      <c r="E1272" t="str">
        <f t="shared" si="82"/>
        <v>Problemlösning</v>
      </c>
      <c r="F1272" t="str">
        <f t="shared" si="83"/>
        <v>5_x5_3x_G_48c</v>
      </c>
      <c r="G1272" t="str">
        <f>IFERROR(INDEX(#REF!,MATCH('Kap5-6'!F1272,#REF!,0),2),"")</f>
        <v/>
      </c>
      <c r="H1272" s="32">
        <v>5</v>
      </c>
      <c r="I1272" s="32" t="s">
        <v>430</v>
      </c>
      <c r="J1272" s="47"/>
      <c r="K1272" s="32" t="s">
        <v>1304</v>
      </c>
      <c r="L1272" s="43" t="s">
        <v>1256</v>
      </c>
      <c r="M1272" s="240"/>
      <c r="N1272" s="7">
        <v>1</v>
      </c>
      <c r="O1272" s="7" t="s">
        <v>283</v>
      </c>
      <c r="P1272" s="7" t="s">
        <v>304</v>
      </c>
      <c r="Q1272" s="8" t="s">
        <v>2160</v>
      </c>
      <c r="R1272" s="8" t="s">
        <v>2084</v>
      </c>
      <c r="S1272" s="23" t="s">
        <v>2161</v>
      </c>
      <c r="T1272" s="48"/>
    </row>
    <row r="1273" spans="1:20" ht="32" x14ac:dyDescent="0.2">
      <c r="A1273">
        <f t="shared" si="80"/>
        <v>5</v>
      </c>
      <c r="B1273" t="s">
        <v>33</v>
      </c>
      <c r="C1273" t="s">
        <v>376</v>
      </c>
      <c r="D1273" t="str">
        <f t="shared" si="81"/>
        <v>48c</v>
      </c>
      <c r="E1273" t="str">
        <f t="shared" si="82"/>
        <v>Problemlösning</v>
      </c>
      <c r="F1273" t="str">
        <f t="shared" si="83"/>
        <v>5_x5_3x_G_48c</v>
      </c>
      <c r="G1273" t="str">
        <f>IFERROR(INDEX(#REF!,MATCH('Kap5-6'!F1273,#REF!,0),2),"")</f>
        <v/>
      </c>
      <c r="H1273" s="97"/>
      <c r="I1273" s="97"/>
      <c r="J1273" s="49"/>
      <c r="K1273" s="97"/>
      <c r="L1273" s="10"/>
      <c r="M1273" s="241"/>
      <c r="N1273" s="11">
        <v>2</v>
      </c>
      <c r="O1273" s="11" t="s">
        <v>283</v>
      </c>
      <c r="P1273" s="11" t="s">
        <v>304</v>
      </c>
      <c r="Q1273" s="12" t="s">
        <v>2162</v>
      </c>
      <c r="R1273" s="12" t="s">
        <v>2176</v>
      </c>
      <c r="S1273" s="9" t="s">
        <v>2164</v>
      </c>
      <c r="T1273" s="48"/>
    </row>
    <row r="1274" spans="1:20" ht="48" x14ac:dyDescent="0.2">
      <c r="A1274">
        <f t="shared" si="80"/>
        <v>5</v>
      </c>
      <c r="B1274" t="s">
        <v>33</v>
      </c>
      <c r="C1274" t="s">
        <v>376</v>
      </c>
      <c r="D1274" t="str">
        <f t="shared" si="81"/>
        <v>48c</v>
      </c>
      <c r="E1274" t="str">
        <f t="shared" si="82"/>
        <v>Problemlösning</v>
      </c>
      <c r="F1274" t="str">
        <f t="shared" si="83"/>
        <v>5_x5_3x_G_48c</v>
      </c>
      <c r="G1274" t="str">
        <f>IFERROR(INDEX(#REF!,MATCH('Kap5-6'!F1274,#REF!,0),2),"")</f>
        <v/>
      </c>
      <c r="H1274" s="97"/>
      <c r="I1274" s="97"/>
      <c r="J1274" s="49"/>
      <c r="K1274" s="97"/>
      <c r="L1274" s="10"/>
      <c r="M1274" s="241"/>
      <c r="N1274" s="14">
        <v>3</v>
      </c>
      <c r="O1274" s="11" t="s">
        <v>281</v>
      </c>
      <c r="P1274" s="11" t="s">
        <v>303</v>
      </c>
      <c r="Q1274" s="12" t="s">
        <v>303</v>
      </c>
      <c r="R1274" s="12" t="s">
        <v>2177</v>
      </c>
      <c r="S1274" s="13" t="s">
        <v>2166</v>
      </c>
      <c r="T1274" s="48"/>
    </row>
    <row r="1275" spans="1:20" ht="48" x14ac:dyDescent="0.2">
      <c r="A1275">
        <f t="shared" si="80"/>
        <v>5</v>
      </c>
      <c r="B1275" t="s">
        <v>33</v>
      </c>
      <c r="C1275" t="s">
        <v>376</v>
      </c>
      <c r="D1275" t="str">
        <f t="shared" si="81"/>
        <v>48c</v>
      </c>
      <c r="E1275" t="str">
        <f t="shared" si="82"/>
        <v>Problemlösning</v>
      </c>
      <c r="F1275" t="str">
        <f t="shared" si="83"/>
        <v>5_x5_3x_G_48c</v>
      </c>
      <c r="G1275" t="str">
        <f>IFERROR(INDEX(#REF!,MATCH('Kap5-6'!F1275,#REF!,0),2),"")</f>
        <v/>
      </c>
      <c r="H1275" s="97"/>
      <c r="I1275" s="97"/>
      <c r="J1275" s="49"/>
      <c r="K1275" s="97"/>
      <c r="L1275" s="10"/>
      <c r="M1275" s="241"/>
      <c r="N1275" s="14">
        <v>4</v>
      </c>
      <c r="O1275" s="14" t="s">
        <v>281</v>
      </c>
      <c r="P1275" s="14" t="s">
        <v>303</v>
      </c>
      <c r="Q1275" s="15" t="s">
        <v>303</v>
      </c>
      <c r="R1275" s="12" t="s">
        <v>2178</v>
      </c>
      <c r="S1275" s="25" t="s">
        <v>2179</v>
      </c>
      <c r="T1275" s="48"/>
    </row>
    <row r="1276" spans="1:20" ht="64" x14ac:dyDescent="0.2">
      <c r="A1276">
        <f t="shared" si="80"/>
        <v>5</v>
      </c>
      <c r="B1276" t="s">
        <v>33</v>
      </c>
      <c r="C1276" t="s">
        <v>376</v>
      </c>
      <c r="D1276" t="str">
        <f t="shared" si="81"/>
        <v>48c</v>
      </c>
      <c r="E1276" t="str">
        <f t="shared" si="82"/>
        <v>Problemlösning</v>
      </c>
      <c r="F1276" t="str">
        <f t="shared" si="83"/>
        <v>5_x5_3x_G_48c</v>
      </c>
      <c r="G1276" t="str">
        <f>IFERROR(INDEX(#REF!,MATCH('Kap5-6'!F1276,#REF!,0),2),"")</f>
        <v/>
      </c>
      <c r="H1276" s="97"/>
      <c r="I1276" s="97"/>
      <c r="J1276" s="49"/>
      <c r="K1276" s="97"/>
      <c r="L1276" s="10"/>
      <c r="M1276" s="241"/>
      <c r="N1276" s="14">
        <v>5</v>
      </c>
      <c r="O1276" s="14" t="s">
        <v>281</v>
      </c>
      <c r="P1276" s="14" t="s">
        <v>303</v>
      </c>
      <c r="Q1276" s="15" t="s">
        <v>303</v>
      </c>
      <c r="R1276" s="12" t="s">
        <v>2180</v>
      </c>
      <c r="S1276" s="25" t="s">
        <v>2132</v>
      </c>
      <c r="T1276" s="48"/>
    </row>
    <row r="1277" spans="1:20" ht="32" x14ac:dyDescent="0.2">
      <c r="A1277">
        <f t="shared" si="80"/>
        <v>5</v>
      </c>
      <c r="B1277" t="s">
        <v>33</v>
      </c>
      <c r="C1277" t="s">
        <v>376</v>
      </c>
      <c r="D1277" t="str">
        <f t="shared" si="81"/>
        <v>48c</v>
      </c>
      <c r="E1277" t="str">
        <f t="shared" si="82"/>
        <v>Problemlösning</v>
      </c>
      <c r="F1277" t="str">
        <f t="shared" si="83"/>
        <v>5_x5_3x_G_48c</v>
      </c>
      <c r="G1277" t="str">
        <f>IFERROR(INDEX(#REF!,MATCH('Kap5-6'!F1277,#REF!,0),2),"")</f>
        <v/>
      </c>
      <c r="H1277" s="97"/>
      <c r="I1277" s="97"/>
      <c r="J1277" s="49"/>
      <c r="K1277" s="97"/>
      <c r="L1277" s="10"/>
      <c r="M1277" s="241"/>
      <c r="N1277" s="14">
        <v>6</v>
      </c>
      <c r="O1277" s="14" t="s">
        <v>283</v>
      </c>
      <c r="P1277" s="14" t="s">
        <v>304</v>
      </c>
      <c r="Q1277" s="15" t="s">
        <v>2181</v>
      </c>
      <c r="R1277" s="15">
        <v>20</v>
      </c>
      <c r="S1277" s="25" t="s">
        <v>2182</v>
      </c>
      <c r="T1277" s="48"/>
    </row>
    <row r="1278" spans="1:20" ht="33" thickBot="1" x14ac:dyDescent="0.25">
      <c r="A1278">
        <f t="shared" si="80"/>
        <v>5</v>
      </c>
      <c r="B1278" t="s">
        <v>33</v>
      </c>
      <c r="C1278" t="s">
        <v>376</v>
      </c>
      <c r="D1278" t="str">
        <f t="shared" si="81"/>
        <v>48c</v>
      </c>
      <c r="E1278" t="str">
        <f t="shared" si="82"/>
        <v>Problemlösning</v>
      </c>
      <c r="F1278" t="str">
        <f t="shared" si="83"/>
        <v>5_x5_3x_G_48c</v>
      </c>
      <c r="G1278" t="str">
        <f>IFERROR(INDEX(#REF!,MATCH('Kap5-6'!F1278,#REF!,0),2),"")</f>
        <v/>
      </c>
      <c r="H1278" s="98"/>
      <c r="I1278" s="98"/>
      <c r="J1278" s="50"/>
      <c r="K1278" s="98"/>
      <c r="L1278" s="17"/>
      <c r="M1278" s="242"/>
      <c r="N1278" s="20">
        <v>7</v>
      </c>
      <c r="O1278" s="20" t="s">
        <v>283</v>
      </c>
      <c r="P1278" s="20" t="s">
        <v>304</v>
      </c>
      <c r="Q1278" s="22" t="s">
        <v>2183</v>
      </c>
      <c r="R1278" s="22" t="s">
        <v>546</v>
      </c>
      <c r="S1278" s="13" t="s">
        <v>2184</v>
      </c>
      <c r="T1278" s="48"/>
    </row>
    <row r="1279" spans="1:20" ht="33" thickBot="1" x14ac:dyDescent="0.25">
      <c r="A1279">
        <f t="shared" si="80"/>
        <v>5</v>
      </c>
      <c r="B1279" t="s">
        <v>33</v>
      </c>
      <c r="C1279" t="s">
        <v>376</v>
      </c>
      <c r="D1279">
        <f t="shared" si="81"/>
        <v>49</v>
      </c>
      <c r="E1279" t="str">
        <f t="shared" si="82"/>
        <v>Problemlösning</v>
      </c>
      <c r="F1279" t="str">
        <f t="shared" si="83"/>
        <v>5_x5_3x_G_49</v>
      </c>
      <c r="G1279" t="str">
        <f>IFERROR(INDEX(#REF!,MATCH('Kap5-6'!F1279,#REF!,0),2),"")</f>
        <v/>
      </c>
      <c r="H1279" s="32">
        <v>5</v>
      </c>
      <c r="I1279" s="32" t="s">
        <v>430</v>
      </c>
      <c r="J1279" s="47"/>
      <c r="K1279" s="32">
        <v>49</v>
      </c>
      <c r="L1279" s="43" t="s">
        <v>1256</v>
      </c>
      <c r="M1279" s="240"/>
      <c r="N1279" s="7">
        <v>1</v>
      </c>
      <c r="O1279" s="7" t="s">
        <v>283</v>
      </c>
      <c r="P1279" s="7" t="s">
        <v>304</v>
      </c>
      <c r="Q1279" s="8" t="s">
        <v>2160</v>
      </c>
      <c r="R1279" s="8" t="s">
        <v>2084</v>
      </c>
      <c r="S1279" s="23" t="s">
        <v>2185</v>
      </c>
      <c r="T1279" s="48"/>
    </row>
    <row r="1280" spans="1:20" ht="32" x14ac:dyDescent="0.2">
      <c r="A1280">
        <f t="shared" si="80"/>
        <v>5</v>
      </c>
      <c r="B1280" t="s">
        <v>33</v>
      </c>
      <c r="C1280" t="s">
        <v>376</v>
      </c>
      <c r="D1280">
        <f t="shared" si="81"/>
        <v>49</v>
      </c>
      <c r="E1280" t="str">
        <f t="shared" si="82"/>
        <v>Problemlösning</v>
      </c>
      <c r="F1280" t="str">
        <f t="shared" si="83"/>
        <v>5_x5_3x_G_49</v>
      </c>
      <c r="G1280" t="str">
        <f>IFERROR(INDEX(#REF!,MATCH('Kap5-6'!F1280,#REF!,0),2),"")</f>
        <v/>
      </c>
      <c r="H1280" s="97"/>
      <c r="I1280" s="97"/>
      <c r="J1280" s="49"/>
      <c r="K1280" s="97"/>
      <c r="L1280" s="10"/>
      <c r="M1280" s="241"/>
      <c r="N1280" s="11">
        <v>2</v>
      </c>
      <c r="O1280" s="11" t="s">
        <v>283</v>
      </c>
      <c r="P1280" s="11" t="s">
        <v>304</v>
      </c>
      <c r="Q1280" s="12" t="s">
        <v>2162</v>
      </c>
      <c r="R1280" s="12" t="s">
        <v>2186</v>
      </c>
      <c r="S1280" s="9" t="s">
        <v>2164</v>
      </c>
      <c r="T1280" s="48"/>
    </row>
    <row r="1281" spans="1:20" ht="48" x14ac:dyDescent="0.2">
      <c r="A1281">
        <f t="shared" si="80"/>
        <v>5</v>
      </c>
      <c r="B1281" t="s">
        <v>33</v>
      </c>
      <c r="C1281" t="s">
        <v>376</v>
      </c>
      <c r="D1281">
        <f t="shared" si="81"/>
        <v>49</v>
      </c>
      <c r="E1281" t="str">
        <f t="shared" si="82"/>
        <v>Problemlösning</v>
      </c>
      <c r="F1281" t="str">
        <f t="shared" si="83"/>
        <v>5_x5_3x_G_49</v>
      </c>
      <c r="G1281" t="str">
        <f>IFERROR(INDEX(#REF!,MATCH('Kap5-6'!F1281,#REF!,0),2),"")</f>
        <v/>
      </c>
      <c r="H1281" s="97"/>
      <c r="I1281" s="97"/>
      <c r="J1281" s="49"/>
      <c r="K1281" s="97"/>
      <c r="L1281" s="10"/>
      <c r="M1281" s="241"/>
      <c r="N1281" s="14">
        <v>3</v>
      </c>
      <c r="O1281" s="11" t="s">
        <v>281</v>
      </c>
      <c r="P1281" s="11" t="s">
        <v>303</v>
      </c>
      <c r="Q1281" s="12" t="s">
        <v>303</v>
      </c>
      <c r="R1281" s="12" t="s">
        <v>2187</v>
      </c>
      <c r="S1281" s="13" t="s">
        <v>2166</v>
      </c>
      <c r="T1281" s="48"/>
    </row>
    <row r="1282" spans="1:20" ht="64" x14ac:dyDescent="0.2">
      <c r="A1282">
        <f t="shared" ref="A1282:A1345" si="84">IF(H1282="",A1281,H1282)</f>
        <v>5</v>
      </c>
      <c r="B1282" t="s">
        <v>33</v>
      </c>
      <c r="C1282" t="s">
        <v>376</v>
      </c>
      <c r="D1282">
        <f t="shared" ref="D1282:D1345" si="85">IF(K1282="",D1281,K1282)</f>
        <v>49</v>
      </c>
      <c r="E1282" t="str">
        <f t="shared" ref="E1282:E1345" si="86">IF(L1282="",E1281,L1282)</f>
        <v>Problemlösning</v>
      </c>
      <c r="F1282" t="str">
        <f t="shared" si="83"/>
        <v>5_x5_3x_G_49</v>
      </c>
      <c r="G1282" t="str">
        <f>IFERROR(INDEX(#REF!,MATCH('Kap5-6'!F1282,#REF!,0),2),"")</f>
        <v/>
      </c>
      <c r="H1282" s="97"/>
      <c r="I1282" s="97"/>
      <c r="J1282" s="49"/>
      <c r="K1282" s="97"/>
      <c r="L1282" s="10"/>
      <c r="M1282" s="241"/>
      <c r="N1282" s="14">
        <v>4</v>
      </c>
      <c r="O1282" s="14" t="s">
        <v>281</v>
      </c>
      <c r="P1282" s="14" t="s">
        <v>303</v>
      </c>
      <c r="Q1282" s="15" t="s">
        <v>303</v>
      </c>
      <c r="R1282" s="12" t="s">
        <v>2188</v>
      </c>
      <c r="S1282" s="25" t="s">
        <v>2132</v>
      </c>
      <c r="T1282" s="48"/>
    </row>
    <row r="1283" spans="1:20" ht="33" thickBot="1" x14ac:dyDescent="0.25">
      <c r="A1283">
        <f t="shared" si="84"/>
        <v>5</v>
      </c>
      <c r="B1283" t="s">
        <v>33</v>
      </c>
      <c r="C1283" t="s">
        <v>376</v>
      </c>
      <c r="D1283">
        <f t="shared" si="85"/>
        <v>49</v>
      </c>
      <c r="E1283" t="str">
        <f t="shared" si="86"/>
        <v>Problemlösning</v>
      </c>
      <c r="F1283" t="str">
        <f t="shared" ref="F1283:F1346" si="87">A1283&amp;"_"&amp;C1283&amp;"_"&amp;B1283&amp;"_"&amp;D1283</f>
        <v>5_x5_3x_G_49</v>
      </c>
      <c r="G1283" t="str">
        <f>IFERROR(INDEX(#REF!,MATCH('Kap5-6'!F1283,#REF!,0),2),"")</f>
        <v/>
      </c>
      <c r="H1283" s="97"/>
      <c r="I1283" s="97"/>
      <c r="J1283" s="49"/>
      <c r="K1283" s="97"/>
      <c r="L1283" s="10"/>
      <c r="M1283" s="241"/>
      <c r="N1283" s="14">
        <v>5</v>
      </c>
      <c r="O1283" s="20" t="s">
        <v>283</v>
      </c>
      <c r="P1283" s="20" t="s">
        <v>304</v>
      </c>
      <c r="Q1283" s="22" t="s">
        <v>2189</v>
      </c>
      <c r="R1283" s="22" t="s">
        <v>2190</v>
      </c>
      <c r="S1283" s="13" t="s">
        <v>2191</v>
      </c>
      <c r="T1283" s="48"/>
    </row>
    <row r="1284" spans="1:20" ht="17" thickBot="1" x14ac:dyDescent="0.25">
      <c r="A1284">
        <f t="shared" si="84"/>
        <v>5</v>
      </c>
      <c r="B1284" t="s">
        <v>33</v>
      </c>
      <c r="C1284" t="s">
        <v>376</v>
      </c>
      <c r="D1284">
        <f t="shared" si="85"/>
        <v>49</v>
      </c>
      <c r="E1284" t="str">
        <f t="shared" si="86"/>
        <v>Problemlösning</v>
      </c>
      <c r="F1284" t="str">
        <f t="shared" si="87"/>
        <v>5_x5_3x_G_49</v>
      </c>
      <c r="G1284" t="str">
        <f>IFERROR(INDEX(#REF!,MATCH('Kap5-6'!F1284,#REF!,0),2),"")</f>
        <v/>
      </c>
      <c r="H1284" s="98"/>
      <c r="I1284" s="98"/>
      <c r="J1284" s="50"/>
      <c r="K1284" s="98"/>
      <c r="L1284" s="17"/>
      <c r="M1284" s="242"/>
      <c r="N1284" s="14"/>
      <c r="O1284" s="11"/>
      <c r="P1284" s="11"/>
      <c r="Q1284" s="12"/>
      <c r="R1284" s="12"/>
      <c r="S1284" s="13"/>
      <c r="T1284" s="48"/>
    </row>
    <row r="1285" spans="1:20" ht="33" thickBot="1" x14ac:dyDescent="0.25">
      <c r="A1285">
        <f t="shared" si="84"/>
        <v>5</v>
      </c>
      <c r="B1285" t="s">
        <v>429</v>
      </c>
      <c r="C1285" t="s">
        <v>376</v>
      </c>
      <c r="D1285" t="str">
        <f t="shared" si="85"/>
        <v>1a</v>
      </c>
      <c r="E1285" t="str">
        <f t="shared" si="86"/>
        <v>Definiera</v>
      </c>
      <c r="F1285" t="str">
        <f t="shared" si="87"/>
        <v>5_x5_3x_T_1a</v>
      </c>
      <c r="G1285" t="str">
        <f>IFERROR(INDEX(#REF!,MATCH('Kap5-6'!F1285,#REF!,0),2),"")</f>
        <v/>
      </c>
      <c r="H1285" s="32">
        <v>5</v>
      </c>
      <c r="I1285" s="32" t="s">
        <v>430</v>
      </c>
      <c r="J1285" s="243" t="s">
        <v>2192</v>
      </c>
      <c r="K1285" s="32" t="s">
        <v>32</v>
      </c>
      <c r="L1285" s="43" t="s">
        <v>443</v>
      </c>
      <c r="M1285" s="240"/>
      <c r="N1285" s="7">
        <v>1</v>
      </c>
      <c r="O1285" s="7" t="s">
        <v>283</v>
      </c>
      <c r="P1285" s="7" t="s">
        <v>304</v>
      </c>
      <c r="Q1285" s="8" t="s">
        <v>2193</v>
      </c>
      <c r="R1285" s="8">
        <v>3900</v>
      </c>
      <c r="S1285" s="23" t="s">
        <v>2194</v>
      </c>
      <c r="T1285" s="48"/>
    </row>
    <row r="1286" spans="1:20" ht="32" x14ac:dyDescent="0.2">
      <c r="A1286">
        <f t="shared" si="84"/>
        <v>5</v>
      </c>
      <c r="B1286" t="s">
        <v>429</v>
      </c>
      <c r="C1286" t="s">
        <v>376</v>
      </c>
      <c r="D1286" t="str">
        <f t="shared" si="85"/>
        <v>1a</v>
      </c>
      <c r="E1286" t="str">
        <f t="shared" si="86"/>
        <v>Definiera</v>
      </c>
      <c r="F1286" t="str">
        <f t="shared" si="87"/>
        <v>5_x5_3x_T_1a</v>
      </c>
      <c r="G1286" t="str">
        <f>IFERROR(INDEX(#REF!,MATCH('Kap5-6'!F1286,#REF!,0),2),"")</f>
        <v/>
      </c>
      <c r="H1286" s="97"/>
      <c r="I1286" s="97"/>
      <c r="J1286" s="244"/>
      <c r="K1286" s="97"/>
      <c r="L1286" s="10"/>
      <c r="M1286" s="241"/>
      <c r="N1286" s="11">
        <v>2</v>
      </c>
      <c r="O1286" s="11" t="s">
        <v>283</v>
      </c>
      <c r="P1286" s="11" t="s">
        <v>304</v>
      </c>
      <c r="Q1286" s="12" t="s">
        <v>2195</v>
      </c>
      <c r="R1286" s="12" t="s">
        <v>2196</v>
      </c>
      <c r="S1286" s="9" t="s">
        <v>2197</v>
      </c>
      <c r="T1286" s="48"/>
    </row>
    <row r="1287" spans="1:20" ht="65" thickBot="1" x14ac:dyDescent="0.25">
      <c r="A1287">
        <f t="shared" si="84"/>
        <v>5</v>
      </c>
      <c r="B1287" t="s">
        <v>429</v>
      </c>
      <c r="C1287" t="s">
        <v>376</v>
      </c>
      <c r="D1287" t="str">
        <f t="shared" si="85"/>
        <v>1a</v>
      </c>
      <c r="E1287" t="str">
        <f t="shared" si="86"/>
        <v>Definiera</v>
      </c>
      <c r="F1287" t="str">
        <f t="shared" si="87"/>
        <v>5_x5_3x_T_1a</v>
      </c>
      <c r="G1287" t="str">
        <f>IFERROR(INDEX(#REF!,MATCH('Kap5-6'!F1287,#REF!,0),2),"")</f>
        <v/>
      </c>
      <c r="H1287" s="98"/>
      <c r="I1287" s="98"/>
      <c r="J1287" s="245"/>
      <c r="K1287" s="98"/>
      <c r="L1287" s="17"/>
      <c r="M1287" s="242"/>
      <c r="N1287" s="20">
        <v>3</v>
      </c>
      <c r="O1287" s="20" t="s">
        <v>283</v>
      </c>
      <c r="P1287" s="20" t="s">
        <v>311</v>
      </c>
      <c r="Q1287" s="22" t="s">
        <v>2198</v>
      </c>
      <c r="R1287" s="22" t="s">
        <v>2199</v>
      </c>
      <c r="S1287" s="13" t="s">
        <v>2200</v>
      </c>
      <c r="T1287" s="48"/>
    </row>
    <row r="1288" spans="1:20" ht="33" thickBot="1" x14ac:dyDescent="0.25">
      <c r="A1288">
        <f t="shared" si="84"/>
        <v>5</v>
      </c>
      <c r="B1288" t="s">
        <v>429</v>
      </c>
      <c r="C1288" t="s">
        <v>376</v>
      </c>
      <c r="D1288" t="str">
        <f t="shared" si="85"/>
        <v>1b</v>
      </c>
      <c r="E1288" t="str">
        <f t="shared" si="86"/>
        <v>Definiera</v>
      </c>
      <c r="F1288" t="str">
        <f t="shared" si="87"/>
        <v>5_x5_3x_T_1b</v>
      </c>
      <c r="G1288" t="str">
        <f>IFERROR(INDEX(#REF!,MATCH('Kap5-6'!F1288,#REF!,0),2),"")</f>
        <v/>
      </c>
      <c r="H1288" s="32">
        <v>5</v>
      </c>
      <c r="I1288" s="32" t="s">
        <v>430</v>
      </c>
      <c r="J1288" s="243" t="s">
        <v>2192</v>
      </c>
      <c r="K1288" s="32" t="s">
        <v>35</v>
      </c>
      <c r="L1288" s="43" t="s">
        <v>443</v>
      </c>
      <c r="M1288" s="240"/>
      <c r="N1288" s="7">
        <v>1</v>
      </c>
      <c r="O1288" s="7" t="s">
        <v>283</v>
      </c>
      <c r="P1288" s="7" t="s">
        <v>304</v>
      </c>
      <c r="Q1288" s="8" t="s">
        <v>2193</v>
      </c>
      <c r="R1288" s="8">
        <v>0.02</v>
      </c>
      <c r="S1288" s="23" t="s">
        <v>2194</v>
      </c>
      <c r="T1288" s="48"/>
    </row>
    <row r="1289" spans="1:20" ht="32" x14ac:dyDescent="0.2">
      <c r="A1289">
        <f t="shared" si="84"/>
        <v>5</v>
      </c>
      <c r="B1289" t="s">
        <v>429</v>
      </c>
      <c r="C1289" t="s">
        <v>376</v>
      </c>
      <c r="D1289" t="str">
        <f t="shared" si="85"/>
        <v>1b</v>
      </c>
      <c r="E1289" t="str">
        <f t="shared" si="86"/>
        <v>Definiera</v>
      </c>
      <c r="F1289" t="str">
        <f t="shared" si="87"/>
        <v>5_x5_3x_T_1b</v>
      </c>
      <c r="G1289" t="str">
        <f>IFERROR(INDEX(#REF!,MATCH('Kap5-6'!F1289,#REF!,0),2),"")</f>
        <v/>
      </c>
      <c r="H1289" s="97"/>
      <c r="I1289" s="97"/>
      <c r="J1289" s="244"/>
      <c r="K1289" s="97"/>
      <c r="L1289" s="10"/>
      <c r="M1289" s="241"/>
      <c r="N1289" s="11">
        <v>2</v>
      </c>
      <c r="O1289" s="11" t="s">
        <v>283</v>
      </c>
      <c r="P1289" s="11" t="s">
        <v>304</v>
      </c>
      <c r="Q1289" s="12" t="s">
        <v>2201</v>
      </c>
      <c r="R1289" s="12" t="s">
        <v>2202</v>
      </c>
      <c r="S1289" s="9" t="s">
        <v>2203</v>
      </c>
      <c r="T1289" s="48"/>
    </row>
    <row r="1290" spans="1:20" ht="65" thickBot="1" x14ac:dyDescent="0.25">
      <c r="A1290">
        <f t="shared" si="84"/>
        <v>5</v>
      </c>
      <c r="B1290" t="s">
        <v>429</v>
      </c>
      <c r="C1290" t="s">
        <v>376</v>
      </c>
      <c r="D1290" t="str">
        <f t="shared" si="85"/>
        <v>1b</v>
      </c>
      <c r="E1290" t="str">
        <f t="shared" si="86"/>
        <v>Definiera</v>
      </c>
      <c r="F1290" t="str">
        <f t="shared" si="87"/>
        <v>5_x5_3x_T_1b</v>
      </c>
      <c r="G1290" t="str">
        <f>IFERROR(INDEX(#REF!,MATCH('Kap5-6'!F1290,#REF!,0),2),"")</f>
        <v/>
      </c>
      <c r="H1290" s="98"/>
      <c r="I1290" s="98"/>
      <c r="J1290" s="245"/>
      <c r="K1290" s="98"/>
      <c r="L1290" s="17"/>
      <c r="M1290" s="242"/>
      <c r="N1290" s="20">
        <v>3</v>
      </c>
      <c r="O1290" s="20" t="s">
        <v>283</v>
      </c>
      <c r="P1290" s="20" t="s">
        <v>311</v>
      </c>
      <c r="Q1290" s="22" t="s">
        <v>2204</v>
      </c>
      <c r="R1290" s="22" t="s">
        <v>2205</v>
      </c>
      <c r="S1290" s="13" t="s">
        <v>2206</v>
      </c>
      <c r="T1290" s="48"/>
    </row>
    <row r="1291" spans="1:20" ht="33" thickBot="1" x14ac:dyDescent="0.25">
      <c r="A1291">
        <f t="shared" si="84"/>
        <v>5</v>
      </c>
      <c r="B1291" t="s">
        <v>429</v>
      </c>
      <c r="C1291" t="s">
        <v>376</v>
      </c>
      <c r="D1291" t="str">
        <f t="shared" si="85"/>
        <v>1c</v>
      </c>
      <c r="E1291" t="str">
        <f t="shared" si="86"/>
        <v>Definiera</v>
      </c>
      <c r="F1291" t="str">
        <f t="shared" si="87"/>
        <v>5_x5_3x_T_1c</v>
      </c>
      <c r="G1291" t="str">
        <f>IFERROR(INDEX(#REF!,MATCH('Kap5-6'!F1291,#REF!,0),2),"")</f>
        <v/>
      </c>
      <c r="H1291" s="32">
        <v>5</v>
      </c>
      <c r="I1291" s="32" t="s">
        <v>430</v>
      </c>
      <c r="J1291" s="243" t="s">
        <v>2192</v>
      </c>
      <c r="K1291" s="32" t="s">
        <v>170</v>
      </c>
      <c r="L1291" s="43" t="s">
        <v>443</v>
      </c>
      <c r="M1291" s="240"/>
      <c r="N1291" s="7">
        <v>1</v>
      </c>
      <c r="O1291" s="7" t="s">
        <v>283</v>
      </c>
      <c r="P1291" s="7" t="s">
        <v>304</v>
      </c>
      <c r="Q1291" s="8" t="s">
        <v>2207</v>
      </c>
      <c r="R1291" s="58">
        <v>3000000</v>
      </c>
      <c r="S1291" s="23" t="s">
        <v>2208</v>
      </c>
      <c r="T1291" s="48"/>
    </row>
    <row r="1292" spans="1:20" ht="32" x14ac:dyDescent="0.2">
      <c r="A1292">
        <f t="shared" si="84"/>
        <v>5</v>
      </c>
      <c r="B1292" t="s">
        <v>429</v>
      </c>
      <c r="C1292" t="s">
        <v>376</v>
      </c>
      <c r="D1292" t="str">
        <f t="shared" si="85"/>
        <v>1c</v>
      </c>
      <c r="E1292" t="str">
        <f t="shared" si="86"/>
        <v>Definiera</v>
      </c>
      <c r="F1292" t="str">
        <f t="shared" si="87"/>
        <v>5_x5_3x_T_1c</v>
      </c>
      <c r="G1292" t="str">
        <f>IFERROR(INDEX(#REF!,MATCH('Kap5-6'!F1292,#REF!,0),2),"")</f>
        <v/>
      </c>
      <c r="H1292" s="97"/>
      <c r="I1292" s="97"/>
      <c r="J1292" s="244"/>
      <c r="K1292" s="97"/>
      <c r="L1292" s="10"/>
      <c r="M1292" s="241"/>
      <c r="N1292" s="11">
        <v>2</v>
      </c>
      <c r="O1292" s="11" t="s">
        <v>283</v>
      </c>
      <c r="P1292" s="11" t="s">
        <v>304</v>
      </c>
      <c r="Q1292" s="12" t="s">
        <v>2209</v>
      </c>
      <c r="R1292" s="12" t="s">
        <v>2210</v>
      </c>
      <c r="S1292" s="9" t="s">
        <v>2211</v>
      </c>
      <c r="T1292" s="48"/>
    </row>
    <row r="1293" spans="1:20" ht="65" thickBot="1" x14ac:dyDescent="0.25">
      <c r="A1293">
        <f t="shared" si="84"/>
        <v>5</v>
      </c>
      <c r="B1293" t="s">
        <v>429</v>
      </c>
      <c r="C1293" t="s">
        <v>376</v>
      </c>
      <c r="D1293" t="str">
        <f t="shared" si="85"/>
        <v>1c</v>
      </c>
      <c r="E1293" t="str">
        <f t="shared" si="86"/>
        <v>Definiera</v>
      </c>
      <c r="F1293" t="str">
        <f t="shared" si="87"/>
        <v>5_x5_3x_T_1c</v>
      </c>
      <c r="G1293" t="str">
        <f>IFERROR(INDEX(#REF!,MATCH('Kap5-6'!F1293,#REF!,0),2),"")</f>
        <v/>
      </c>
      <c r="H1293" s="98"/>
      <c r="I1293" s="98"/>
      <c r="J1293" s="245"/>
      <c r="K1293" s="98"/>
      <c r="L1293" s="17"/>
      <c r="M1293" s="242"/>
      <c r="N1293" s="20">
        <v>3</v>
      </c>
      <c r="O1293" s="20" t="s">
        <v>283</v>
      </c>
      <c r="P1293" s="20" t="s">
        <v>311</v>
      </c>
      <c r="Q1293" s="22" t="s">
        <v>2212</v>
      </c>
      <c r="R1293" s="22" t="s">
        <v>2213</v>
      </c>
      <c r="S1293" s="13" t="s">
        <v>2214</v>
      </c>
      <c r="T1293" s="48"/>
    </row>
    <row r="1294" spans="1:20" ht="33" thickBot="1" x14ac:dyDescent="0.25">
      <c r="A1294">
        <f t="shared" si="84"/>
        <v>5</v>
      </c>
      <c r="B1294" t="s">
        <v>429</v>
      </c>
      <c r="C1294" t="s">
        <v>376</v>
      </c>
      <c r="D1294" t="str">
        <f t="shared" si="85"/>
        <v>1d</v>
      </c>
      <c r="E1294" t="str">
        <f t="shared" si="86"/>
        <v>Definiera</v>
      </c>
      <c r="F1294" t="str">
        <f t="shared" si="87"/>
        <v>5_x5_3x_T_1d</v>
      </c>
      <c r="G1294" t="str">
        <f>IFERROR(INDEX(#REF!,MATCH('Kap5-6'!F1294,#REF!,0),2),"")</f>
        <v/>
      </c>
      <c r="H1294" s="32">
        <v>5</v>
      </c>
      <c r="I1294" s="32" t="s">
        <v>430</v>
      </c>
      <c r="J1294" s="243" t="s">
        <v>2192</v>
      </c>
      <c r="K1294" s="32" t="s">
        <v>232</v>
      </c>
      <c r="L1294" s="43" t="s">
        <v>443</v>
      </c>
      <c r="M1294" s="240"/>
      <c r="N1294" s="7">
        <v>1</v>
      </c>
      <c r="O1294" s="7" t="s">
        <v>283</v>
      </c>
      <c r="P1294" s="7" t="s">
        <v>304</v>
      </c>
      <c r="Q1294" s="8" t="s">
        <v>2207</v>
      </c>
      <c r="R1294" s="58">
        <v>5000000000</v>
      </c>
      <c r="S1294" s="23" t="s">
        <v>2208</v>
      </c>
      <c r="T1294" s="48"/>
    </row>
    <row r="1295" spans="1:20" ht="32" x14ac:dyDescent="0.2">
      <c r="A1295">
        <f t="shared" si="84"/>
        <v>5</v>
      </c>
      <c r="B1295" t="s">
        <v>429</v>
      </c>
      <c r="C1295" t="s">
        <v>376</v>
      </c>
      <c r="D1295" t="str">
        <f t="shared" si="85"/>
        <v>1d</v>
      </c>
      <c r="E1295" t="str">
        <f t="shared" si="86"/>
        <v>Definiera</v>
      </c>
      <c r="F1295" t="str">
        <f t="shared" si="87"/>
        <v>5_x5_3x_T_1d</v>
      </c>
      <c r="G1295" t="str">
        <f>IFERROR(INDEX(#REF!,MATCH('Kap5-6'!F1295,#REF!,0),2),"")</f>
        <v/>
      </c>
      <c r="H1295" s="97"/>
      <c r="I1295" s="97"/>
      <c r="J1295" s="244"/>
      <c r="K1295" s="97"/>
      <c r="L1295" s="10"/>
      <c r="M1295" s="241"/>
      <c r="N1295" s="11">
        <v>2</v>
      </c>
      <c r="O1295" s="11" t="s">
        <v>283</v>
      </c>
      <c r="P1295" s="11" t="s">
        <v>304</v>
      </c>
      <c r="Q1295" s="12" t="s">
        <v>2215</v>
      </c>
      <c r="R1295" s="12" t="s">
        <v>2216</v>
      </c>
      <c r="S1295" s="9" t="s">
        <v>2217</v>
      </c>
      <c r="T1295" s="48"/>
    </row>
    <row r="1296" spans="1:20" ht="65" thickBot="1" x14ac:dyDescent="0.25">
      <c r="A1296">
        <f t="shared" si="84"/>
        <v>5</v>
      </c>
      <c r="B1296" t="s">
        <v>429</v>
      </c>
      <c r="C1296" t="s">
        <v>376</v>
      </c>
      <c r="D1296" t="str">
        <f t="shared" si="85"/>
        <v>1d</v>
      </c>
      <c r="E1296" t="str">
        <f t="shared" si="86"/>
        <v>Definiera</v>
      </c>
      <c r="F1296" t="str">
        <f t="shared" si="87"/>
        <v>5_x5_3x_T_1d</v>
      </c>
      <c r="G1296" t="str">
        <f>IFERROR(INDEX(#REF!,MATCH('Kap5-6'!F1296,#REF!,0),2),"")</f>
        <v/>
      </c>
      <c r="H1296" s="98"/>
      <c r="I1296" s="98"/>
      <c r="J1296" s="245"/>
      <c r="K1296" s="98"/>
      <c r="L1296" s="17"/>
      <c r="M1296" s="242"/>
      <c r="N1296" s="20">
        <v>3</v>
      </c>
      <c r="O1296" s="20" t="s">
        <v>283</v>
      </c>
      <c r="P1296" s="20" t="s">
        <v>311</v>
      </c>
      <c r="Q1296" s="22" t="s">
        <v>2218</v>
      </c>
      <c r="R1296" s="22" t="s">
        <v>2219</v>
      </c>
      <c r="S1296" s="13" t="s">
        <v>2220</v>
      </c>
      <c r="T1296" s="48"/>
    </row>
    <row r="1297" spans="1:20" ht="49" thickBot="1" x14ac:dyDescent="0.25">
      <c r="A1297">
        <f t="shared" si="84"/>
        <v>5</v>
      </c>
      <c r="B1297" t="s">
        <v>429</v>
      </c>
      <c r="C1297" t="s">
        <v>376</v>
      </c>
      <c r="D1297" t="str">
        <f t="shared" si="85"/>
        <v>2a</v>
      </c>
      <c r="E1297" t="str">
        <f t="shared" si="86"/>
        <v>Definiera</v>
      </c>
      <c r="F1297" t="str">
        <f t="shared" si="87"/>
        <v>5_x5_3x_T_2a</v>
      </c>
      <c r="G1297" t="str">
        <f>IFERROR(INDEX(#REF!,MATCH('Kap5-6'!F1297,#REF!,0),2),"")</f>
        <v/>
      </c>
      <c r="H1297" s="32">
        <v>5</v>
      </c>
      <c r="I1297" s="32" t="s">
        <v>430</v>
      </c>
      <c r="J1297" s="243" t="s">
        <v>2192</v>
      </c>
      <c r="K1297" s="32" t="s">
        <v>162</v>
      </c>
      <c r="L1297" s="43" t="s">
        <v>443</v>
      </c>
      <c r="M1297" s="240"/>
      <c r="N1297" s="7">
        <v>1</v>
      </c>
      <c r="O1297" s="7" t="s">
        <v>283</v>
      </c>
      <c r="P1297" s="7" t="s">
        <v>304</v>
      </c>
      <c r="Q1297" s="8" t="s">
        <v>1805</v>
      </c>
      <c r="R1297" s="8" t="s">
        <v>1795</v>
      </c>
      <c r="S1297" s="23" t="s">
        <v>1806</v>
      </c>
      <c r="T1297" s="48"/>
    </row>
    <row r="1298" spans="1:20" ht="17" thickBot="1" x14ac:dyDescent="0.25">
      <c r="A1298">
        <f t="shared" si="84"/>
        <v>5</v>
      </c>
      <c r="B1298" t="s">
        <v>429</v>
      </c>
      <c r="C1298" t="s">
        <v>376</v>
      </c>
      <c r="D1298" t="str">
        <f t="shared" si="85"/>
        <v>2a</v>
      </c>
      <c r="E1298" t="str">
        <f t="shared" si="86"/>
        <v>Definiera</v>
      </c>
      <c r="F1298" t="str">
        <f t="shared" si="87"/>
        <v>5_x5_3x_T_2a</v>
      </c>
      <c r="G1298" t="str">
        <f>IFERROR(INDEX(#REF!,MATCH('Kap5-6'!F1298,#REF!,0),2),"")</f>
        <v/>
      </c>
      <c r="H1298" s="97"/>
      <c r="I1298" s="97"/>
      <c r="J1298" s="244"/>
      <c r="K1298" s="97"/>
      <c r="L1298" s="10"/>
      <c r="M1298" s="241"/>
      <c r="N1298" s="11">
        <v>2</v>
      </c>
      <c r="O1298" s="11" t="s">
        <v>283</v>
      </c>
      <c r="P1298" s="11" t="s">
        <v>304</v>
      </c>
      <c r="Q1298" s="12" t="s">
        <v>1807</v>
      </c>
      <c r="R1298" s="12">
        <v>1000</v>
      </c>
      <c r="S1298" s="9" t="s">
        <v>1808</v>
      </c>
      <c r="T1298" s="48"/>
    </row>
    <row r="1299" spans="1:20" ht="48" x14ac:dyDescent="0.2">
      <c r="A1299">
        <f t="shared" si="84"/>
        <v>5</v>
      </c>
      <c r="B1299" t="s">
        <v>429</v>
      </c>
      <c r="C1299" t="s">
        <v>376</v>
      </c>
      <c r="D1299" t="str">
        <f t="shared" si="85"/>
        <v>2a</v>
      </c>
      <c r="E1299" t="str">
        <f t="shared" si="86"/>
        <v>Definiera</v>
      </c>
      <c r="F1299" t="str">
        <f t="shared" si="87"/>
        <v>5_x5_3x_T_2a</v>
      </c>
      <c r="G1299" t="str">
        <f>IFERROR(INDEX(#REF!,MATCH('Kap5-6'!F1299,#REF!,0),2),"")</f>
        <v/>
      </c>
      <c r="H1299" s="97"/>
      <c r="I1299" s="97"/>
      <c r="J1299" s="244"/>
      <c r="K1299" s="97"/>
      <c r="L1299" s="10"/>
      <c r="M1299" s="241"/>
      <c r="N1299" s="14">
        <v>3</v>
      </c>
      <c r="O1299" s="14" t="s">
        <v>281</v>
      </c>
      <c r="P1299" s="14" t="s">
        <v>303</v>
      </c>
      <c r="Q1299" s="8" t="s">
        <v>303</v>
      </c>
      <c r="R1299" s="15" t="s">
        <v>2221</v>
      </c>
      <c r="S1299" s="25" t="s">
        <v>2222</v>
      </c>
      <c r="T1299" s="48"/>
    </row>
    <row r="1300" spans="1:20" ht="48" x14ac:dyDescent="0.2">
      <c r="A1300">
        <f t="shared" si="84"/>
        <v>5</v>
      </c>
      <c r="B1300" t="s">
        <v>429</v>
      </c>
      <c r="C1300" t="s">
        <v>376</v>
      </c>
      <c r="D1300" t="str">
        <f t="shared" si="85"/>
        <v>2a</v>
      </c>
      <c r="E1300" t="str">
        <f t="shared" si="86"/>
        <v>Definiera</v>
      </c>
      <c r="F1300" t="str">
        <f t="shared" si="87"/>
        <v>5_x5_3x_T_2a</v>
      </c>
      <c r="G1300" t="str">
        <f>IFERROR(INDEX(#REF!,MATCH('Kap5-6'!F1300,#REF!,0),2),"")</f>
        <v/>
      </c>
      <c r="H1300" s="97"/>
      <c r="I1300" s="97"/>
      <c r="J1300" s="244"/>
      <c r="K1300" s="97"/>
      <c r="L1300" s="10"/>
      <c r="M1300" s="241"/>
      <c r="N1300" s="14">
        <v>4</v>
      </c>
      <c r="O1300" s="14" t="s">
        <v>281</v>
      </c>
      <c r="P1300" s="14" t="s">
        <v>303</v>
      </c>
      <c r="Q1300" s="24" t="s">
        <v>303</v>
      </c>
      <c r="R1300" s="15" t="s">
        <v>2223</v>
      </c>
      <c r="S1300" s="25" t="s">
        <v>2224</v>
      </c>
      <c r="T1300" s="48"/>
    </row>
    <row r="1301" spans="1:20" ht="17" thickBot="1" x14ac:dyDescent="0.25">
      <c r="A1301">
        <f t="shared" si="84"/>
        <v>5</v>
      </c>
      <c r="B1301" t="s">
        <v>429</v>
      </c>
      <c r="C1301" t="s">
        <v>376</v>
      </c>
      <c r="D1301" t="str">
        <f t="shared" si="85"/>
        <v>2a</v>
      </c>
      <c r="E1301" t="str">
        <f t="shared" si="86"/>
        <v>Definiera</v>
      </c>
      <c r="F1301" t="str">
        <f t="shared" si="87"/>
        <v>5_x5_3x_T_2a</v>
      </c>
      <c r="G1301" t="str">
        <f>IFERROR(INDEX(#REF!,MATCH('Kap5-6'!F1301,#REF!,0),2),"")</f>
        <v/>
      </c>
      <c r="H1301" s="98"/>
      <c r="I1301" s="98"/>
      <c r="J1301" s="245"/>
      <c r="K1301" s="98"/>
      <c r="L1301" s="17"/>
      <c r="M1301" s="242"/>
      <c r="N1301" s="14">
        <v>5</v>
      </c>
      <c r="O1301" s="14" t="s">
        <v>283</v>
      </c>
      <c r="P1301" s="14" t="s">
        <v>304</v>
      </c>
      <c r="Q1301" s="24" t="s">
        <v>2225</v>
      </c>
      <c r="R1301" s="15" t="s">
        <v>2226</v>
      </c>
      <c r="S1301" s="25" t="s">
        <v>2227</v>
      </c>
      <c r="T1301" s="48"/>
    </row>
    <row r="1302" spans="1:20" ht="49" thickBot="1" x14ac:dyDescent="0.25">
      <c r="A1302">
        <f t="shared" si="84"/>
        <v>5</v>
      </c>
      <c r="B1302" t="s">
        <v>429</v>
      </c>
      <c r="C1302" t="s">
        <v>376</v>
      </c>
      <c r="D1302" t="str">
        <f t="shared" si="85"/>
        <v>2b</v>
      </c>
      <c r="E1302" t="str">
        <f t="shared" si="86"/>
        <v>Definiera</v>
      </c>
      <c r="F1302" t="str">
        <f t="shared" si="87"/>
        <v>5_x5_3x_T_2b</v>
      </c>
      <c r="G1302" t="str">
        <f>IFERROR(INDEX(#REF!,MATCH('Kap5-6'!F1302,#REF!,0),2),"")</f>
        <v/>
      </c>
      <c r="H1302" s="32">
        <v>5</v>
      </c>
      <c r="I1302" s="32" t="s">
        <v>430</v>
      </c>
      <c r="J1302" s="243" t="s">
        <v>2192</v>
      </c>
      <c r="K1302" s="32" t="s">
        <v>163</v>
      </c>
      <c r="L1302" s="43" t="s">
        <v>443</v>
      </c>
      <c r="M1302" s="240"/>
      <c r="N1302" s="7">
        <v>1</v>
      </c>
      <c r="O1302" s="7" t="s">
        <v>283</v>
      </c>
      <c r="P1302" s="7" t="s">
        <v>304</v>
      </c>
      <c r="Q1302" s="8" t="s">
        <v>2228</v>
      </c>
      <c r="R1302" s="8" t="s">
        <v>1831</v>
      </c>
      <c r="S1302" s="23" t="s">
        <v>1806</v>
      </c>
      <c r="T1302" s="48"/>
    </row>
    <row r="1303" spans="1:20" ht="17" thickBot="1" x14ac:dyDescent="0.25">
      <c r="A1303">
        <f t="shared" si="84"/>
        <v>5</v>
      </c>
      <c r="B1303" t="s">
        <v>429</v>
      </c>
      <c r="C1303" t="s">
        <v>376</v>
      </c>
      <c r="D1303" t="str">
        <f t="shared" si="85"/>
        <v>2b</v>
      </c>
      <c r="E1303" t="str">
        <f t="shared" si="86"/>
        <v>Definiera</v>
      </c>
      <c r="F1303" t="str">
        <f t="shared" si="87"/>
        <v>5_x5_3x_T_2b</v>
      </c>
      <c r="G1303" t="str">
        <f>IFERROR(INDEX(#REF!,MATCH('Kap5-6'!F1303,#REF!,0),2),"")</f>
        <v/>
      </c>
      <c r="H1303" s="97"/>
      <c r="I1303" s="97"/>
      <c r="J1303" s="244"/>
      <c r="K1303" s="97"/>
      <c r="L1303" s="10"/>
      <c r="M1303" s="241"/>
      <c r="N1303" s="11">
        <v>2</v>
      </c>
      <c r="O1303" s="11" t="s">
        <v>283</v>
      </c>
      <c r="P1303" s="11" t="s">
        <v>304</v>
      </c>
      <c r="Q1303" s="12" t="s">
        <v>2229</v>
      </c>
      <c r="R1303" s="12">
        <v>1E-3</v>
      </c>
      <c r="S1303" s="9" t="s">
        <v>2230</v>
      </c>
      <c r="T1303" s="48"/>
    </row>
    <row r="1304" spans="1:20" ht="48" x14ac:dyDescent="0.2">
      <c r="A1304">
        <f t="shared" si="84"/>
        <v>5</v>
      </c>
      <c r="B1304" t="s">
        <v>429</v>
      </c>
      <c r="C1304" t="s">
        <v>376</v>
      </c>
      <c r="D1304" t="str">
        <f t="shared" si="85"/>
        <v>2b</v>
      </c>
      <c r="E1304" t="str">
        <f t="shared" si="86"/>
        <v>Definiera</v>
      </c>
      <c r="F1304" t="str">
        <f t="shared" si="87"/>
        <v>5_x5_3x_T_2b</v>
      </c>
      <c r="G1304" t="str">
        <f>IFERROR(INDEX(#REF!,MATCH('Kap5-6'!F1304,#REF!,0),2),"")</f>
        <v/>
      </c>
      <c r="H1304" s="97"/>
      <c r="I1304" s="97"/>
      <c r="J1304" s="244"/>
      <c r="K1304" s="97"/>
      <c r="L1304" s="10"/>
      <c r="M1304" s="241"/>
      <c r="N1304" s="14">
        <v>3</v>
      </c>
      <c r="O1304" s="14" t="s">
        <v>281</v>
      </c>
      <c r="P1304" s="14" t="s">
        <v>303</v>
      </c>
      <c r="Q1304" s="8" t="s">
        <v>303</v>
      </c>
      <c r="R1304" s="15" t="s">
        <v>2231</v>
      </c>
      <c r="S1304" s="25" t="s">
        <v>2232</v>
      </c>
      <c r="T1304" s="48"/>
    </row>
    <row r="1305" spans="1:20" ht="64" x14ac:dyDescent="0.2">
      <c r="A1305">
        <f t="shared" si="84"/>
        <v>5</v>
      </c>
      <c r="B1305" t="s">
        <v>429</v>
      </c>
      <c r="C1305" t="s">
        <v>376</v>
      </c>
      <c r="D1305" t="str">
        <f t="shared" si="85"/>
        <v>2b</v>
      </c>
      <c r="E1305" t="str">
        <f t="shared" si="86"/>
        <v>Definiera</v>
      </c>
      <c r="F1305" t="str">
        <f t="shared" si="87"/>
        <v>5_x5_3x_T_2b</v>
      </c>
      <c r="G1305" t="str">
        <f>IFERROR(INDEX(#REF!,MATCH('Kap5-6'!F1305,#REF!,0),2),"")</f>
        <v/>
      </c>
      <c r="H1305" s="97"/>
      <c r="I1305" s="97"/>
      <c r="J1305" s="244"/>
      <c r="K1305" s="97"/>
      <c r="L1305" s="10"/>
      <c r="M1305" s="241"/>
      <c r="N1305" s="14">
        <v>4</v>
      </c>
      <c r="O1305" s="14" t="s">
        <v>281</v>
      </c>
      <c r="P1305" s="14" t="s">
        <v>303</v>
      </c>
      <c r="Q1305" s="24" t="s">
        <v>303</v>
      </c>
      <c r="R1305" s="15" t="s">
        <v>2233</v>
      </c>
      <c r="S1305" s="25" t="s">
        <v>2234</v>
      </c>
      <c r="T1305" s="48"/>
    </row>
    <row r="1306" spans="1:20" ht="17" thickBot="1" x14ac:dyDescent="0.25">
      <c r="A1306">
        <f t="shared" si="84"/>
        <v>5</v>
      </c>
      <c r="B1306" t="s">
        <v>429</v>
      </c>
      <c r="C1306" t="s">
        <v>376</v>
      </c>
      <c r="D1306" t="str">
        <f t="shared" si="85"/>
        <v>2b</v>
      </c>
      <c r="E1306" t="str">
        <f t="shared" si="86"/>
        <v>Definiera</v>
      </c>
      <c r="F1306" t="str">
        <f t="shared" si="87"/>
        <v>5_x5_3x_T_2b</v>
      </c>
      <c r="G1306" t="str">
        <f>IFERROR(INDEX(#REF!,MATCH('Kap5-6'!F1306,#REF!,0),2),"")</f>
        <v/>
      </c>
      <c r="H1306" s="98"/>
      <c r="I1306" s="98"/>
      <c r="J1306" s="245"/>
      <c r="K1306" s="98"/>
      <c r="L1306" s="17"/>
      <c r="M1306" s="242"/>
      <c r="N1306" s="14">
        <v>5</v>
      </c>
      <c r="O1306" s="14" t="s">
        <v>283</v>
      </c>
      <c r="P1306" s="14" t="s">
        <v>304</v>
      </c>
      <c r="Q1306" s="24" t="s">
        <v>2235</v>
      </c>
      <c r="R1306" s="15" t="s">
        <v>2236</v>
      </c>
      <c r="S1306" s="25" t="s">
        <v>2237</v>
      </c>
      <c r="T1306" s="48"/>
    </row>
    <row r="1307" spans="1:20" ht="33" thickBot="1" x14ac:dyDescent="0.25">
      <c r="A1307">
        <f t="shared" si="84"/>
        <v>5</v>
      </c>
      <c r="B1307" t="s">
        <v>429</v>
      </c>
      <c r="C1307" t="s">
        <v>376</v>
      </c>
      <c r="D1307" t="str">
        <f t="shared" si="85"/>
        <v>2c</v>
      </c>
      <c r="E1307" t="str">
        <f t="shared" si="86"/>
        <v>Problemlösning</v>
      </c>
      <c r="F1307" t="str">
        <f t="shared" si="87"/>
        <v>5_x5_3x_T_2c</v>
      </c>
      <c r="G1307" t="str">
        <f>IFERROR(INDEX(#REF!,MATCH('Kap5-6'!F1307,#REF!,0),2),"")</f>
        <v/>
      </c>
      <c r="H1307" s="32">
        <v>5</v>
      </c>
      <c r="I1307" s="32" t="s">
        <v>430</v>
      </c>
      <c r="J1307" s="243" t="s">
        <v>2192</v>
      </c>
      <c r="K1307" s="32" t="s">
        <v>164</v>
      </c>
      <c r="L1307" s="43" t="s">
        <v>1256</v>
      </c>
      <c r="M1307" s="240"/>
      <c r="N1307" s="7">
        <v>1</v>
      </c>
      <c r="O1307" s="7" t="s">
        <v>283</v>
      </c>
      <c r="P1307" s="7" t="s">
        <v>304</v>
      </c>
      <c r="Q1307" s="8" t="s">
        <v>2238</v>
      </c>
      <c r="R1307" s="8" t="s">
        <v>2239</v>
      </c>
      <c r="S1307" s="23" t="s">
        <v>1806</v>
      </c>
      <c r="T1307" s="48"/>
    </row>
    <row r="1308" spans="1:20" ht="17" thickBot="1" x14ac:dyDescent="0.25">
      <c r="A1308">
        <f t="shared" si="84"/>
        <v>5</v>
      </c>
      <c r="B1308" t="s">
        <v>429</v>
      </c>
      <c r="C1308" t="s">
        <v>376</v>
      </c>
      <c r="D1308" t="str">
        <f t="shared" si="85"/>
        <v>2c</v>
      </c>
      <c r="E1308" t="str">
        <f t="shared" si="86"/>
        <v>Problemlösning</v>
      </c>
      <c r="F1308" t="str">
        <f t="shared" si="87"/>
        <v>5_x5_3x_T_2c</v>
      </c>
      <c r="G1308" t="str">
        <f>IFERROR(INDEX(#REF!,MATCH('Kap5-6'!F1308,#REF!,0),2),"")</f>
        <v/>
      </c>
      <c r="H1308" s="97"/>
      <c r="I1308" s="97"/>
      <c r="J1308" s="244"/>
      <c r="K1308" s="97"/>
      <c r="L1308" s="10"/>
      <c r="M1308" s="241"/>
      <c r="N1308" s="11">
        <v>2</v>
      </c>
      <c r="O1308" s="11" t="s">
        <v>283</v>
      </c>
      <c r="P1308" s="11" t="s">
        <v>304</v>
      </c>
      <c r="Q1308" s="12" t="s">
        <v>2240</v>
      </c>
      <c r="R1308" s="12">
        <v>0.1</v>
      </c>
      <c r="S1308" s="9" t="s">
        <v>2241</v>
      </c>
      <c r="T1308" s="48"/>
    </row>
    <row r="1309" spans="1:20" ht="32" x14ac:dyDescent="0.2">
      <c r="A1309">
        <f t="shared" si="84"/>
        <v>5</v>
      </c>
      <c r="B1309" t="s">
        <v>429</v>
      </c>
      <c r="C1309" t="s">
        <v>376</v>
      </c>
      <c r="D1309" t="str">
        <f t="shared" si="85"/>
        <v>2c</v>
      </c>
      <c r="E1309" t="str">
        <f t="shared" si="86"/>
        <v>Problemlösning</v>
      </c>
      <c r="F1309" t="str">
        <f t="shared" si="87"/>
        <v>5_x5_3x_T_2c</v>
      </c>
      <c r="G1309" t="str">
        <f>IFERROR(INDEX(#REF!,MATCH('Kap5-6'!F1309,#REF!,0),2),"")</f>
        <v/>
      </c>
      <c r="H1309" s="97"/>
      <c r="I1309" s="97"/>
      <c r="J1309" s="244"/>
      <c r="K1309" s="97"/>
      <c r="L1309" s="10"/>
      <c r="M1309" s="241"/>
      <c r="N1309" s="14">
        <v>3</v>
      </c>
      <c r="O1309" s="14" t="s">
        <v>281</v>
      </c>
      <c r="P1309" s="14" t="s">
        <v>303</v>
      </c>
      <c r="Q1309" s="8" t="s">
        <v>303</v>
      </c>
      <c r="R1309" s="15" t="s">
        <v>2242</v>
      </c>
      <c r="S1309" s="25" t="s">
        <v>2243</v>
      </c>
      <c r="T1309" s="48"/>
    </row>
    <row r="1310" spans="1:20" ht="32" x14ac:dyDescent="0.2">
      <c r="A1310">
        <f t="shared" si="84"/>
        <v>5</v>
      </c>
      <c r="B1310" t="s">
        <v>429</v>
      </c>
      <c r="C1310" t="s">
        <v>376</v>
      </c>
      <c r="D1310" t="str">
        <f t="shared" si="85"/>
        <v>2c</v>
      </c>
      <c r="E1310" t="str">
        <f t="shared" si="86"/>
        <v>Problemlösning</v>
      </c>
      <c r="F1310" t="str">
        <f t="shared" si="87"/>
        <v>5_x5_3x_T_2c</v>
      </c>
      <c r="G1310" t="str">
        <f>IFERROR(INDEX(#REF!,MATCH('Kap5-6'!F1310,#REF!,0),2),"")</f>
        <v/>
      </c>
      <c r="H1310" s="97"/>
      <c r="I1310" s="97"/>
      <c r="J1310" s="244"/>
      <c r="K1310" s="97"/>
      <c r="L1310" s="10"/>
      <c r="M1310" s="241"/>
      <c r="N1310" s="14">
        <v>4</v>
      </c>
      <c r="O1310" s="14" t="s">
        <v>281</v>
      </c>
      <c r="P1310" s="14" t="s">
        <v>303</v>
      </c>
      <c r="Q1310" s="24" t="s">
        <v>303</v>
      </c>
      <c r="R1310" s="15" t="s">
        <v>2244</v>
      </c>
      <c r="S1310" s="25" t="s">
        <v>2245</v>
      </c>
      <c r="T1310" s="48"/>
    </row>
    <row r="1311" spans="1:20" ht="17" thickBot="1" x14ac:dyDescent="0.25">
      <c r="A1311">
        <f t="shared" si="84"/>
        <v>5</v>
      </c>
      <c r="B1311" t="s">
        <v>429</v>
      </c>
      <c r="C1311" t="s">
        <v>376</v>
      </c>
      <c r="D1311" t="str">
        <f t="shared" si="85"/>
        <v>2c</v>
      </c>
      <c r="E1311" t="str">
        <f t="shared" si="86"/>
        <v>Problemlösning</v>
      </c>
      <c r="F1311" t="str">
        <f t="shared" si="87"/>
        <v>5_x5_3x_T_2c</v>
      </c>
      <c r="G1311" t="str">
        <f>IFERROR(INDEX(#REF!,MATCH('Kap5-6'!F1311,#REF!,0),2),"")</f>
        <v/>
      </c>
      <c r="H1311" s="98"/>
      <c r="I1311" s="98"/>
      <c r="J1311" s="245"/>
      <c r="K1311" s="98"/>
      <c r="L1311" s="17"/>
      <c r="M1311" s="242"/>
      <c r="N1311" s="14">
        <v>5</v>
      </c>
      <c r="O1311" s="14" t="s">
        <v>283</v>
      </c>
      <c r="P1311" s="14" t="s">
        <v>304</v>
      </c>
      <c r="Q1311" s="24" t="s">
        <v>2246</v>
      </c>
      <c r="R1311" s="15" t="s">
        <v>2247</v>
      </c>
      <c r="S1311" s="25" t="s">
        <v>2248</v>
      </c>
      <c r="T1311" s="48"/>
    </row>
    <row r="1312" spans="1:20" ht="49" thickBot="1" x14ac:dyDescent="0.25">
      <c r="A1312">
        <f t="shared" si="84"/>
        <v>5</v>
      </c>
      <c r="B1312" t="s">
        <v>429</v>
      </c>
      <c r="C1312" t="s">
        <v>376</v>
      </c>
      <c r="D1312" t="str">
        <f t="shared" si="85"/>
        <v>2d</v>
      </c>
      <c r="E1312" t="str">
        <f t="shared" si="86"/>
        <v>Problemlösning</v>
      </c>
      <c r="F1312" t="str">
        <f t="shared" si="87"/>
        <v>5_x5_3x_T_2d</v>
      </c>
      <c r="G1312" t="str">
        <f>IFERROR(INDEX(#REF!,MATCH('Kap5-6'!F1312,#REF!,0),2),"")</f>
        <v/>
      </c>
      <c r="H1312" s="32">
        <v>5</v>
      </c>
      <c r="I1312" s="32" t="s">
        <v>430</v>
      </c>
      <c r="J1312" s="243" t="s">
        <v>2192</v>
      </c>
      <c r="K1312" s="32" t="s">
        <v>461</v>
      </c>
      <c r="L1312" s="43" t="s">
        <v>1256</v>
      </c>
      <c r="M1312" s="240"/>
      <c r="N1312" s="7">
        <v>1</v>
      </c>
      <c r="O1312" s="7" t="s">
        <v>283</v>
      </c>
      <c r="P1312" s="7" t="s">
        <v>304</v>
      </c>
      <c r="Q1312" s="8" t="s">
        <v>2228</v>
      </c>
      <c r="R1312" s="8" t="s">
        <v>1831</v>
      </c>
      <c r="S1312" s="23" t="s">
        <v>1806</v>
      </c>
      <c r="T1312" s="48"/>
    </row>
    <row r="1313" spans="1:20" ht="17" thickBot="1" x14ac:dyDescent="0.25">
      <c r="A1313">
        <f t="shared" si="84"/>
        <v>5</v>
      </c>
      <c r="B1313" t="s">
        <v>429</v>
      </c>
      <c r="C1313" t="s">
        <v>376</v>
      </c>
      <c r="D1313" t="str">
        <f t="shared" si="85"/>
        <v>2d</v>
      </c>
      <c r="E1313" t="str">
        <f t="shared" si="86"/>
        <v>Problemlösning</v>
      </c>
      <c r="F1313" t="str">
        <f t="shared" si="87"/>
        <v>5_x5_3x_T_2d</v>
      </c>
      <c r="G1313" t="str">
        <f>IFERROR(INDEX(#REF!,MATCH('Kap5-6'!F1313,#REF!,0),2),"")</f>
        <v/>
      </c>
      <c r="H1313" s="97"/>
      <c r="I1313" s="97"/>
      <c r="J1313" s="244"/>
      <c r="K1313" s="97"/>
      <c r="L1313" s="10"/>
      <c r="M1313" s="241"/>
      <c r="N1313" s="11">
        <v>2</v>
      </c>
      <c r="O1313" s="11" t="s">
        <v>283</v>
      </c>
      <c r="P1313" s="11" t="s">
        <v>304</v>
      </c>
      <c r="Q1313" s="12" t="s">
        <v>2229</v>
      </c>
      <c r="R1313" s="12">
        <v>1E-3</v>
      </c>
      <c r="S1313" s="9" t="s">
        <v>2230</v>
      </c>
      <c r="T1313" s="48"/>
    </row>
    <row r="1314" spans="1:20" ht="48" x14ac:dyDescent="0.2">
      <c r="A1314">
        <f t="shared" si="84"/>
        <v>5</v>
      </c>
      <c r="B1314" t="s">
        <v>429</v>
      </c>
      <c r="C1314" t="s">
        <v>376</v>
      </c>
      <c r="D1314" t="str">
        <f t="shared" si="85"/>
        <v>2d</v>
      </c>
      <c r="E1314" t="str">
        <f t="shared" si="86"/>
        <v>Problemlösning</v>
      </c>
      <c r="F1314" t="str">
        <f t="shared" si="87"/>
        <v>5_x5_3x_T_2d</v>
      </c>
      <c r="G1314" t="str">
        <f>IFERROR(INDEX(#REF!,MATCH('Kap5-6'!F1314,#REF!,0),2),"")</f>
        <v/>
      </c>
      <c r="H1314" s="97"/>
      <c r="I1314" s="97"/>
      <c r="J1314" s="244"/>
      <c r="K1314" s="97"/>
      <c r="L1314" s="10"/>
      <c r="M1314" s="241"/>
      <c r="N1314" s="14">
        <v>3</v>
      </c>
      <c r="O1314" s="14" t="s">
        <v>281</v>
      </c>
      <c r="P1314" s="14" t="s">
        <v>303</v>
      </c>
      <c r="Q1314" s="8" t="s">
        <v>303</v>
      </c>
      <c r="R1314" s="15" t="s">
        <v>2249</v>
      </c>
      <c r="S1314" s="25" t="s">
        <v>2250</v>
      </c>
      <c r="T1314" s="48"/>
    </row>
    <row r="1315" spans="1:20" ht="64" x14ac:dyDescent="0.2">
      <c r="A1315">
        <f t="shared" si="84"/>
        <v>5</v>
      </c>
      <c r="B1315" t="s">
        <v>429</v>
      </c>
      <c r="C1315" t="s">
        <v>376</v>
      </c>
      <c r="D1315" t="str">
        <f t="shared" si="85"/>
        <v>2d</v>
      </c>
      <c r="E1315" t="str">
        <f t="shared" si="86"/>
        <v>Problemlösning</v>
      </c>
      <c r="F1315" t="str">
        <f t="shared" si="87"/>
        <v>5_x5_3x_T_2d</v>
      </c>
      <c r="G1315" t="str">
        <f>IFERROR(INDEX(#REF!,MATCH('Kap5-6'!F1315,#REF!,0),2),"")</f>
        <v/>
      </c>
      <c r="H1315" s="97"/>
      <c r="I1315" s="97"/>
      <c r="J1315" s="244"/>
      <c r="K1315" s="97"/>
      <c r="L1315" s="10"/>
      <c r="M1315" s="241"/>
      <c r="N1315" s="14">
        <v>4</v>
      </c>
      <c r="O1315" s="14" t="s">
        <v>281</v>
      </c>
      <c r="P1315" s="14" t="s">
        <v>303</v>
      </c>
      <c r="Q1315" s="24" t="s">
        <v>303</v>
      </c>
      <c r="R1315" s="15" t="s">
        <v>2251</v>
      </c>
      <c r="S1315" s="25" t="s">
        <v>2252</v>
      </c>
      <c r="T1315" s="48"/>
    </row>
    <row r="1316" spans="1:20" ht="17" thickBot="1" x14ac:dyDescent="0.25">
      <c r="A1316">
        <f t="shared" si="84"/>
        <v>5</v>
      </c>
      <c r="B1316" t="s">
        <v>429</v>
      </c>
      <c r="C1316" t="s">
        <v>376</v>
      </c>
      <c r="D1316" t="str">
        <f t="shared" si="85"/>
        <v>2d</v>
      </c>
      <c r="E1316" t="str">
        <f t="shared" si="86"/>
        <v>Problemlösning</v>
      </c>
      <c r="F1316" t="str">
        <f t="shared" si="87"/>
        <v>5_x5_3x_T_2d</v>
      </c>
      <c r="G1316" t="str">
        <f>IFERROR(INDEX(#REF!,MATCH('Kap5-6'!F1316,#REF!,0),2),"")</f>
        <v/>
      </c>
      <c r="H1316" s="98"/>
      <c r="I1316" s="98"/>
      <c r="J1316" s="245"/>
      <c r="K1316" s="98"/>
      <c r="L1316" s="17"/>
      <c r="M1316" s="242"/>
      <c r="N1316" s="14">
        <v>5</v>
      </c>
      <c r="O1316" s="14" t="s">
        <v>283</v>
      </c>
      <c r="P1316" s="14" t="s">
        <v>304</v>
      </c>
      <c r="Q1316" s="24" t="s">
        <v>2253</v>
      </c>
      <c r="R1316" s="15" t="s">
        <v>2254</v>
      </c>
      <c r="S1316" s="25" t="s">
        <v>2255</v>
      </c>
      <c r="T1316" s="48"/>
    </row>
    <row r="1317" spans="1:20" ht="81" thickBot="1" x14ac:dyDescent="0.25">
      <c r="A1317">
        <f t="shared" si="84"/>
        <v>5</v>
      </c>
      <c r="B1317" t="s">
        <v>429</v>
      </c>
      <c r="C1317" t="s">
        <v>376</v>
      </c>
      <c r="D1317">
        <f t="shared" si="85"/>
        <v>3</v>
      </c>
      <c r="E1317" t="str">
        <f t="shared" si="86"/>
        <v>Problemlösning</v>
      </c>
      <c r="F1317" t="str">
        <f t="shared" si="87"/>
        <v>5_x5_3x_T_3</v>
      </c>
      <c r="G1317" t="str">
        <f>IFERROR(INDEX(#REF!,MATCH('Kap5-6'!F1317,#REF!,0),2),"")</f>
        <v/>
      </c>
      <c r="H1317" s="32">
        <v>5</v>
      </c>
      <c r="I1317" s="32" t="s">
        <v>430</v>
      </c>
      <c r="J1317" s="243" t="s">
        <v>2192</v>
      </c>
      <c r="K1317" s="32">
        <v>3</v>
      </c>
      <c r="L1317" s="43" t="s">
        <v>1256</v>
      </c>
      <c r="M1317" s="240" t="s">
        <v>1704</v>
      </c>
      <c r="N1317" s="7">
        <v>1</v>
      </c>
      <c r="O1317" s="7" t="s">
        <v>283</v>
      </c>
      <c r="P1317" s="7" t="s">
        <v>304</v>
      </c>
      <c r="Q1317" s="8" t="s">
        <v>2256</v>
      </c>
      <c r="R1317" s="8" t="s">
        <v>2257</v>
      </c>
      <c r="S1317" s="23" t="s">
        <v>2258</v>
      </c>
      <c r="T1317" s="48"/>
    </row>
    <row r="1318" spans="1:20" ht="32" x14ac:dyDescent="0.2">
      <c r="A1318">
        <f t="shared" si="84"/>
        <v>5</v>
      </c>
      <c r="B1318" t="s">
        <v>429</v>
      </c>
      <c r="C1318" t="s">
        <v>376</v>
      </c>
      <c r="D1318">
        <f t="shared" si="85"/>
        <v>3</v>
      </c>
      <c r="E1318" t="str">
        <f t="shared" si="86"/>
        <v>Problemlösning</v>
      </c>
      <c r="F1318" t="str">
        <f t="shared" si="87"/>
        <v>5_x5_3x_T_3</v>
      </c>
      <c r="G1318" t="str">
        <f>IFERROR(INDEX(#REF!,MATCH('Kap5-6'!F1318,#REF!,0),2),"")</f>
        <v/>
      </c>
      <c r="H1318" s="97"/>
      <c r="I1318" s="97"/>
      <c r="J1318" s="244"/>
      <c r="K1318" s="97"/>
      <c r="L1318" s="10"/>
      <c r="M1318" s="241"/>
      <c r="N1318" s="11">
        <v>2</v>
      </c>
      <c r="O1318" s="11" t="s">
        <v>283</v>
      </c>
      <c r="P1318" s="11"/>
      <c r="Q1318" s="12" t="s">
        <v>1704</v>
      </c>
      <c r="R1318" s="12"/>
      <c r="S1318" s="9" t="s">
        <v>1764</v>
      </c>
      <c r="T1318" s="48"/>
    </row>
    <row r="1319" spans="1:20" ht="17" thickBot="1" x14ac:dyDescent="0.25">
      <c r="A1319">
        <f t="shared" si="84"/>
        <v>5</v>
      </c>
      <c r="B1319" t="s">
        <v>429</v>
      </c>
      <c r="C1319" t="s">
        <v>376</v>
      </c>
      <c r="D1319">
        <f t="shared" si="85"/>
        <v>3</v>
      </c>
      <c r="E1319" t="str">
        <f t="shared" si="86"/>
        <v>Problemlösning</v>
      </c>
      <c r="F1319" t="str">
        <f t="shared" si="87"/>
        <v>5_x5_3x_T_3</v>
      </c>
      <c r="G1319" t="str">
        <f>IFERROR(INDEX(#REF!,MATCH('Kap5-6'!F1319,#REF!,0),2),"")</f>
        <v/>
      </c>
      <c r="H1319" s="98"/>
      <c r="I1319" s="98"/>
      <c r="J1319" s="245"/>
      <c r="K1319" s="98"/>
      <c r="L1319" s="17"/>
      <c r="M1319" s="242"/>
      <c r="N1319" s="20"/>
      <c r="O1319" s="20"/>
      <c r="P1319" s="20"/>
      <c r="Q1319" s="22"/>
      <c r="R1319" s="22"/>
      <c r="S1319" s="13"/>
      <c r="T1319" s="48"/>
    </row>
    <row r="1320" spans="1:20" ht="33" thickBot="1" x14ac:dyDescent="0.25">
      <c r="A1320">
        <f t="shared" si="84"/>
        <v>5</v>
      </c>
      <c r="B1320" t="s">
        <v>429</v>
      </c>
      <c r="C1320" t="s">
        <v>376</v>
      </c>
      <c r="D1320">
        <f t="shared" si="85"/>
        <v>4</v>
      </c>
      <c r="E1320" t="str">
        <f t="shared" si="86"/>
        <v>Problemlösning</v>
      </c>
      <c r="F1320" t="str">
        <f t="shared" si="87"/>
        <v>5_x5_3x_T_4</v>
      </c>
      <c r="G1320" t="str">
        <f>IFERROR(INDEX(#REF!,MATCH('Kap5-6'!F1320,#REF!,0),2),"")</f>
        <v/>
      </c>
      <c r="H1320" s="32">
        <v>5</v>
      </c>
      <c r="I1320" s="32" t="s">
        <v>430</v>
      </c>
      <c r="J1320" s="243" t="s">
        <v>2192</v>
      </c>
      <c r="K1320" s="32">
        <v>4</v>
      </c>
      <c r="L1320" s="43" t="s">
        <v>1256</v>
      </c>
      <c r="M1320" s="240"/>
      <c r="N1320" s="7">
        <v>1</v>
      </c>
      <c r="O1320" s="7" t="s">
        <v>283</v>
      </c>
      <c r="P1320" s="7" t="s">
        <v>304</v>
      </c>
      <c r="Q1320" s="8" t="s">
        <v>1919</v>
      </c>
      <c r="R1320" s="8" t="s">
        <v>2259</v>
      </c>
      <c r="S1320" s="23" t="s">
        <v>1948</v>
      </c>
      <c r="T1320" s="48"/>
    </row>
    <row r="1321" spans="1:20" x14ac:dyDescent="0.2">
      <c r="A1321">
        <f t="shared" si="84"/>
        <v>5</v>
      </c>
      <c r="B1321" t="s">
        <v>429</v>
      </c>
      <c r="C1321" t="s">
        <v>376</v>
      </c>
      <c r="D1321">
        <f t="shared" si="85"/>
        <v>4</v>
      </c>
      <c r="E1321" t="str">
        <f t="shared" si="86"/>
        <v>Problemlösning</v>
      </c>
      <c r="F1321" t="str">
        <f t="shared" si="87"/>
        <v>5_x5_3x_T_4</v>
      </c>
      <c r="G1321" t="str">
        <f>IFERROR(INDEX(#REF!,MATCH('Kap5-6'!F1321,#REF!,0),2),"")</f>
        <v/>
      </c>
      <c r="H1321" s="97"/>
      <c r="I1321" s="97"/>
      <c r="J1321" s="244"/>
      <c r="K1321" s="97"/>
      <c r="L1321" s="10"/>
      <c r="M1321" s="241"/>
      <c r="N1321" s="11">
        <v>2</v>
      </c>
      <c r="O1321" s="11" t="s">
        <v>283</v>
      </c>
      <c r="P1321" s="11" t="s">
        <v>304</v>
      </c>
      <c r="Q1321" s="12" t="s">
        <v>2260</v>
      </c>
      <c r="R1321" s="12">
        <v>2</v>
      </c>
      <c r="S1321" s="9" t="s">
        <v>2261</v>
      </c>
      <c r="T1321" s="48"/>
    </row>
    <row r="1322" spans="1:20" ht="48" x14ac:dyDescent="0.2">
      <c r="A1322">
        <f t="shared" si="84"/>
        <v>5</v>
      </c>
      <c r="B1322" t="s">
        <v>429</v>
      </c>
      <c r="C1322" t="s">
        <v>376</v>
      </c>
      <c r="D1322">
        <f t="shared" si="85"/>
        <v>4</v>
      </c>
      <c r="E1322" t="str">
        <f t="shared" si="86"/>
        <v>Problemlösning</v>
      </c>
      <c r="F1322" t="str">
        <f t="shared" si="87"/>
        <v>5_x5_3x_T_4</v>
      </c>
      <c r="G1322" t="str">
        <f>IFERROR(INDEX(#REF!,MATCH('Kap5-6'!F1322,#REF!,0),2),"")</f>
        <v/>
      </c>
      <c r="H1322" s="97"/>
      <c r="I1322" s="97"/>
      <c r="J1322" s="244"/>
      <c r="K1322" s="97"/>
      <c r="L1322" s="10"/>
      <c r="M1322" s="241"/>
      <c r="N1322" s="14">
        <v>3</v>
      </c>
      <c r="O1322" s="14" t="s">
        <v>283</v>
      </c>
      <c r="P1322" s="14" t="s">
        <v>304</v>
      </c>
      <c r="Q1322" s="15" t="s">
        <v>2262</v>
      </c>
      <c r="R1322" s="12" t="s">
        <v>2263</v>
      </c>
      <c r="S1322" s="13" t="s">
        <v>2264</v>
      </c>
      <c r="T1322" s="48"/>
    </row>
    <row r="1323" spans="1:20" ht="49" thickBot="1" x14ac:dyDescent="0.25">
      <c r="A1323">
        <f t="shared" si="84"/>
        <v>5</v>
      </c>
      <c r="B1323" t="s">
        <v>429</v>
      </c>
      <c r="C1323" t="s">
        <v>376</v>
      </c>
      <c r="D1323">
        <f t="shared" si="85"/>
        <v>4</v>
      </c>
      <c r="E1323" t="str">
        <f t="shared" si="86"/>
        <v>Problemlösning</v>
      </c>
      <c r="F1323" t="str">
        <f t="shared" si="87"/>
        <v>5_x5_3x_T_4</v>
      </c>
      <c r="G1323" t="str">
        <f>IFERROR(INDEX(#REF!,MATCH('Kap5-6'!F1323,#REF!,0),2),"")</f>
        <v/>
      </c>
      <c r="H1323" s="98"/>
      <c r="I1323" s="98"/>
      <c r="J1323" s="245"/>
      <c r="K1323" s="98"/>
      <c r="L1323" s="17"/>
      <c r="M1323" s="242"/>
      <c r="N1323" s="14">
        <v>4</v>
      </c>
      <c r="O1323" s="14" t="s">
        <v>281</v>
      </c>
      <c r="P1323" s="14" t="s">
        <v>303</v>
      </c>
      <c r="Q1323" s="15" t="s">
        <v>303</v>
      </c>
      <c r="R1323" s="15" t="s">
        <v>2265</v>
      </c>
      <c r="S1323" s="25" t="s">
        <v>1928</v>
      </c>
      <c r="T1323" s="48"/>
    </row>
    <row r="1324" spans="1:20" ht="33" thickBot="1" x14ac:dyDescent="0.25">
      <c r="A1324">
        <f t="shared" si="84"/>
        <v>5</v>
      </c>
      <c r="B1324" t="s">
        <v>429</v>
      </c>
      <c r="C1324" t="s">
        <v>376</v>
      </c>
      <c r="D1324">
        <f t="shared" si="85"/>
        <v>5</v>
      </c>
      <c r="E1324" t="str">
        <f t="shared" si="86"/>
        <v>Problemlösning</v>
      </c>
      <c r="F1324" t="str">
        <f t="shared" si="87"/>
        <v>5_x5_3x_T_5</v>
      </c>
      <c r="G1324" t="str">
        <f>IFERROR(INDEX(#REF!,MATCH('Kap5-6'!F1324,#REF!,0),2),"")</f>
        <v/>
      </c>
      <c r="H1324" s="32">
        <v>5</v>
      </c>
      <c r="I1324" s="32" t="s">
        <v>430</v>
      </c>
      <c r="J1324" s="243" t="s">
        <v>2192</v>
      </c>
      <c r="K1324" s="32">
        <v>5</v>
      </c>
      <c r="L1324" s="43" t="s">
        <v>1256</v>
      </c>
      <c r="M1324" s="240"/>
      <c r="N1324" s="7">
        <v>1</v>
      </c>
      <c r="O1324" s="7" t="s">
        <v>283</v>
      </c>
      <c r="P1324" s="7" t="s">
        <v>304</v>
      </c>
      <c r="Q1324" s="8" t="s">
        <v>2160</v>
      </c>
      <c r="R1324" s="8" t="s">
        <v>2084</v>
      </c>
      <c r="S1324" s="23" t="s">
        <v>2161</v>
      </c>
      <c r="T1324" s="48"/>
    </row>
    <row r="1325" spans="1:20" ht="32" x14ac:dyDescent="0.2">
      <c r="A1325">
        <f t="shared" si="84"/>
        <v>5</v>
      </c>
      <c r="B1325" t="s">
        <v>429</v>
      </c>
      <c r="C1325" t="s">
        <v>376</v>
      </c>
      <c r="D1325">
        <f t="shared" si="85"/>
        <v>5</v>
      </c>
      <c r="E1325" t="str">
        <f t="shared" si="86"/>
        <v>Problemlösning</v>
      </c>
      <c r="F1325" t="str">
        <f t="shared" si="87"/>
        <v>5_x5_3x_T_5</v>
      </c>
      <c r="G1325" t="str">
        <f>IFERROR(INDEX(#REF!,MATCH('Kap5-6'!F1325,#REF!,0),2),"")</f>
        <v/>
      </c>
      <c r="H1325" s="97"/>
      <c r="I1325" s="97"/>
      <c r="J1325" s="244"/>
      <c r="K1325" s="97"/>
      <c r="L1325" s="10"/>
      <c r="M1325" s="241"/>
      <c r="N1325" s="11">
        <v>2</v>
      </c>
      <c r="O1325" s="11" t="s">
        <v>283</v>
      </c>
      <c r="P1325" s="11" t="s">
        <v>304</v>
      </c>
      <c r="Q1325" s="12" t="s">
        <v>2162</v>
      </c>
      <c r="R1325" s="12" t="s">
        <v>336</v>
      </c>
      <c r="S1325" s="9" t="s">
        <v>2164</v>
      </c>
      <c r="T1325" s="48"/>
    </row>
    <row r="1326" spans="1:20" ht="48" x14ac:dyDescent="0.2">
      <c r="A1326">
        <f t="shared" si="84"/>
        <v>5</v>
      </c>
      <c r="B1326" t="s">
        <v>429</v>
      </c>
      <c r="C1326" t="s">
        <v>376</v>
      </c>
      <c r="D1326">
        <f t="shared" si="85"/>
        <v>5</v>
      </c>
      <c r="E1326" t="str">
        <f t="shared" si="86"/>
        <v>Problemlösning</v>
      </c>
      <c r="F1326" t="str">
        <f t="shared" si="87"/>
        <v>5_x5_3x_T_5</v>
      </c>
      <c r="G1326" t="str">
        <f>IFERROR(INDEX(#REF!,MATCH('Kap5-6'!F1326,#REF!,0),2),"")</f>
        <v/>
      </c>
      <c r="H1326" s="97"/>
      <c r="I1326" s="97"/>
      <c r="J1326" s="244"/>
      <c r="K1326" s="97"/>
      <c r="L1326" s="10"/>
      <c r="M1326" s="241"/>
      <c r="N1326" s="14">
        <v>3</v>
      </c>
      <c r="O1326" s="11" t="s">
        <v>281</v>
      </c>
      <c r="P1326" s="11" t="s">
        <v>303</v>
      </c>
      <c r="Q1326" s="12" t="s">
        <v>303</v>
      </c>
      <c r="R1326" s="12" t="s">
        <v>2266</v>
      </c>
      <c r="S1326" s="13" t="s">
        <v>2267</v>
      </c>
      <c r="T1326" s="48"/>
    </row>
    <row r="1327" spans="1:20" ht="64" x14ac:dyDescent="0.2">
      <c r="A1327">
        <f t="shared" si="84"/>
        <v>5</v>
      </c>
      <c r="B1327" t="s">
        <v>429</v>
      </c>
      <c r="C1327" t="s">
        <v>376</v>
      </c>
      <c r="D1327">
        <f t="shared" si="85"/>
        <v>5</v>
      </c>
      <c r="E1327" t="str">
        <f t="shared" si="86"/>
        <v>Problemlösning</v>
      </c>
      <c r="F1327" t="str">
        <f t="shared" si="87"/>
        <v>5_x5_3x_T_5</v>
      </c>
      <c r="G1327" t="str">
        <f>IFERROR(INDEX(#REF!,MATCH('Kap5-6'!F1327,#REF!,0),2),"")</f>
        <v/>
      </c>
      <c r="H1327" s="97"/>
      <c r="I1327" s="97"/>
      <c r="J1327" s="244"/>
      <c r="K1327" s="97"/>
      <c r="L1327" s="10"/>
      <c r="M1327" s="241"/>
      <c r="N1327" s="14">
        <v>4</v>
      </c>
      <c r="O1327" s="14" t="s">
        <v>281</v>
      </c>
      <c r="P1327" s="14" t="s">
        <v>303</v>
      </c>
      <c r="Q1327" s="15" t="s">
        <v>303</v>
      </c>
      <c r="R1327" s="12" t="s">
        <v>2268</v>
      </c>
      <c r="S1327" s="25" t="s">
        <v>2269</v>
      </c>
      <c r="T1327" s="48"/>
    </row>
    <row r="1328" spans="1:20" ht="32" x14ac:dyDescent="0.2">
      <c r="A1328">
        <f t="shared" si="84"/>
        <v>5</v>
      </c>
      <c r="B1328" t="s">
        <v>429</v>
      </c>
      <c r="C1328" t="s">
        <v>376</v>
      </c>
      <c r="D1328">
        <f t="shared" si="85"/>
        <v>5</v>
      </c>
      <c r="E1328" t="str">
        <f t="shared" si="86"/>
        <v>Problemlösning</v>
      </c>
      <c r="F1328" t="str">
        <f t="shared" si="87"/>
        <v>5_x5_3x_T_5</v>
      </c>
      <c r="G1328" t="str">
        <f>IFERROR(INDEX(#REF!,MATCH('Kap5-6'!F1328,#REF!,0),2),"")</f>
        <v/>
      </c>
      <c r="H1328" s="97"/>
      <c r="I1328" s="97"/>
      <c r="J1328" s="244"/>
      <c r="K1328" s="97"/>
      <c r="L1328" s="10"/>
      <c r="M1328" s="241"/>
      <c r="N1328" s="14">
        <v>5</v>
      </c>
      <c r="O1328" s="14" t="s">
        <v>283</v>
      </c>
      <c r="P1328" s="14" t="s">
        <v>304</v>
      </c>
      <c r="Q1328" s="15" t="s">
        <v>2270</v>
      </c>
      <c r="R1328" s="15">
        <v>15</v>
      </c>
      <c r="S1328" s="25" t="s">
        <v>2271</v>
      </c>
      <c r="T1328" s="48"/>
    </row>
    <row r="1329" spans="1:20" ht="33" thickBot="1" x14ac:dyDescent="0.25">
      <c r="A1329">
        <f t="shared" si="84"/>
        <v>5</v>
      </c>
      <c r="B1329" t="s">
        <v>429</v>
      </c>
      <c r="C1329" t="s">
        <v>376</v>
      </c>
      <c r="D1329">
        <f t="shared" si="85"/>
        <v>5</v>
      </c>
      <c r="E1329" t="str">
        <f t="shared" si="86"/>
        <v>Problemlösning</v>
      </c>
      <c r="F1329" t="str">
        <f t="shared" si="87"/>
        <v>5_x5_3x_T_5</v>
      </c>
      <c r="G1329" t="str">
        <f>IFERROR(INDEX(#REF!,MATCH('Kap5-6'!F1329,#REF!,0),2),"")</f>
        <v/>
      </c>
      <c r="H1329" s="98"/>
      <c r="I1329" s="98"/>
      <c r="J1329" s="244"/>
      <c r="K1329" s="98"/>
      <c r="L1329" s="17"/>
      <c r="M1329" s="241"/>
      <c r="N1329" s="14">
        <v>6</v>
      </c>
      <c r="O1329" s="14" t="s">
        <v>283</v>
      </c>
      <c r="P1329" s="14" t="s">
        <v>304</v>
      </c>
      <c r="Q1329" s="15" t="s">
        <v>2272</v>
      </c>
      <c r="R1329" s="15" t="s">
        <v>2010</v>
      </c>
      <c r="S1329" s="13" t="s">
        <v>2273</v>
      </c>
      <c r="T1329" s="48"/>
    </row>
    <row r="1330" spans="1:20" ht="32" x14ac:dyDescent="0.2">
      <c r="A1330">
        <f t="shared" si="84"/>
        <v>5</v>
      </c>
      <c r="B1330" t="s">
        <v>429</v>
      </c>
      <c r="C1330" t="s">
        <v>376</v>
      </c>
      <c r="D1330">
        <f t="shared" si="85"/>
        <v>6</v>
      </c>
      <c r="E1330" t="str">
        <f t="shared" si="86"/>
        <v>Problemlösning</v>
      </c>
      <c r="F1330" t="str">
        <f t="shared" si="87"/>
        <v>5_x5_3x_T_6</v>
      </c>
      <c r="G1330" t="str">
        <f>IFERROR(INDEX(#REF!,MATCH('Kap5-6'!F1330,#REF!,0),2),"")</f>
        <v/>
      </c>
      <c r="H1330" s="32">
        <v>5</v>
      </c>
      <c r="I1330" s="32" t="s">
        <v>430</v>
      </c>
      <c r="J1330" s="243" t="s">
        <v>2192</v>
      </c>
      <c r="K1330" s="32">
        <v>6</v>
      </c>
      <c r="L1330" s="43" t="s">
        <v>1256</v>
      </c>
      <c r="M1330" s="240"/>
      <c r="N1330" s="21">
        <v>1</v>
      </c>
      <c r="O1330" s="21" t="s">
        <v>283</v>
      </c>
      <c r="P1330" s="21" t="s">
        <v>304</v>
      </c>
      <c r="Q1330" s="24" t="s">
        <v>2274</v>
      </c>
      <c r="R1330" s="24" t="s">
        <v>2081</v>
      </c>
      <c r="S1330" s="55" t="s">
        <v>2082</v>
      </c>
      <c r="T1330" s="57"/>
    </row>
    <row r="1331" spans="1:20" ht="32" x14ac:dyDescent="0.2">
      <c r="A1331">
        <f t="shared" si="84"/>
        <v>5</v>
      </c>
      <c r="B1331" t="s">
        <v>429</v>
      </c>
      <c r="C1331" t="s">
        <v>376</v>
      </c>
      <c r="D1331">
        <f t="shared" si="85"/>
        <v>6</v>
      </c>
      <c r="E1331" t="str">
        <f t="shared" si="86"/>
        <v>Problemlösning</v>
      </c>
      <c r="F1331" t="str">
        <f t="shared" si="87"/>
        <v>5_x5_3x_T_6</v>
      </c>
      <c r="G1331" t="str">
        <f>IFERROR(INDEX(#REF!,MATCH('Kap5-6'!F1331,#REF!,0),2),"")</f>
        <v/>
      </c>
      <c r="H1331" s="97"/>
      <c r="I1331" s="97"/>
      <c r="J1331" s="244"/>
      <c r="K1331" s="97"/>
      <c r="L1331" s="10"/>
      <c r="M1331" s="241"/>
      <c r="N1331" s="21">
        <v>2</v>
      </c>
      <c r="O1331" s="21" t="s">
        <v>283</v>
      </c>
      <c r="P1331" s="21" t="s">
        <v>304</v>
      </c>
      <c r="Q1331" s="24" t="s">
        <v>2083</v>
      </c>
      <c r="R1331" s="24" t="s">
        <v>2084</v>
      </c>
      <c r="S1331" s="31" t="s">
        <v>2085</v>
      </c>
      <c r="T1331" s="48"/>
    </row>
    <row r="1332" spans="1:20" ht="65" thickBot="1" x14ac:dyDescent="0.25">
      <c r="A1332">
        <f t="shared" si="84"/>
        <v>5</v>
      </c>
      <c r="B1332" t="s">
        <v>429</v>
      </c>
      <c r="C1332" t="s">
        <v>376</v>
      </c>
      <c r="D1332">
        <f t="shared" si="85"/>
        <v>6</v>
      </c>
      <c r="E1332" t="str">
        <f t="shared" si="86"/>
        <v>Problemlösning</v>
      </c>
      <c r="F1332" t="str">
        <f t="shared" si="87"/>
        <v>5_x5_3x_T_6</v>
      </c>
      <c r="G1332" t="str">
        <f>IFERROR(INDEX(#REF!,MATCH('Kap5-6'!F1332,#REF!,0),2),"")</f>
        <v/>
      </c>
      <c r="H1332" s="97"/>
      <c r="I1332" s="97"/>
      <c r="J1332" s="244"/>
      <c r="K1332" s="97"/>
      <c r="L1332" s="10"/>
      <c r="M1332" s="241"/>
      <c r="N1332" s="21">
        <v>3</v>
      </c>
      <c r="O1332" s="21" t="s">
        <v>283</v>
      </c>
      <c r="P1332" s="21" t="s">
        <v>311</v>
      </c>
      <c r="Q1332" s="22" t="s">
        <v>2275</v>
      </c>
      <c r="R1332" s="24" t="s">
        <v>2276</v>
      </c>
      <c r="S1332" s="55" t="s">
        <v>2277</v>
      </c>
      <c r="T1332" s="57"/>
    </row>
    <row r="1333" spans="1:20" ht="32" x14ac:dyDescent="0.2">
      <c r="A1333">
        <f t="shared" si="84"/>
        <v>5</v>
      </c>
      <c r="B1333" t="s">
        <v>429</v>
      </c>
      <c r="C1333" t="s">
        <v>376</v>
      </c>
      <c r="D1333">
        <f t="shared" si="85"/>
        <v>6</v>
      </c>
      <c r="E1333" t="str">
        <f t="shared" si="86"/>
        <v>Problemlösning</v>
      </c>
      <c r="F1333" t="str">
        <f t="shared" si="87"/>
        <v>5_x5_3x_T_6</v>
      </c>
      <c r="G1333" t="str">
        <f>IFERROR(INDEX(#REF!,MATCH('Kap5-6'!F1333,#REF!,0),2),"")</f>
        <v/>
      </c>
      <c r="H1333" s="97"/>
      <c r="I1333" s="97"/>
      <c r="J1333" s="244"/>
      <c r="K1333" s="97"/>
      <c r="L1333" s="10"/>
      <c r="M1333" s="241"/>
      <c r="N1333" s="21">
        <v>4</v>
      </c>
      <c r="O1333" s="21" t="s">
        <v>283</v>
      </c>
      <c r="P1333" s="21" t="s">
        <v>304</v>
      </c>
      <c r="Q1333" s="24" t="s">
        <v>2278</v>
      </c>
      <c r="R1333" s="24" t="s">
        <v>2279</v>
      </c>
      <c r="S1333" s="55" t="s">
        <v>2280</v>
      </c>
      <c r="T1333" s="57"/>
    </row>
    <row r="1334" spans="1:20" x14ac:dyDescent="0.2">
      <c r="A1334">
        <f t="shared" si="84"/>
        <v>5</v>
      </c>
      <c r="B1334" t="s">
        <v>429</v>
      </c>
      <c r="C1334" t="s">
        <v>376</v>
      </c>
      <c r="D1334">
        <f t="shared" si="85"/>
        <v>6</v>
      </c>
      <c r="E1334" t="str">
        <f t="shared" si="86"/>
        <v>Problemlösning</v>
      </c>
      <c r="F1334" t="str">
        <f t="shared" si="87"/>
        <v>5_x5_3x_T_6</v>
      </c>
      <c r="G1334" t="str">
        <f>IFERROR(INDEX(#REF!,MATCH('Kap5-6'!F1334,#REF!,0),2),"")</f>
        <v/>
      </c>
      <c r="H1334" s="97"/>
      <c r="I1334" s="97"/>
      <c r="J1334" s="244"/>
      <c r="K1334" s="97"/>
      <c r="L1334" s="10"/>
      <c r="M1334" s="241"/>
      <c r="N1334" s="11">
        <v>5</v>
      </c>
      <c r="O1334" s="11" t="s">
        <v>283</v>
      </c>
      <c r="P1334" s="11" t="s">
        <v>304</v>
      </c>
      <c r="Q1334" s="12" t="s">
        <v>2281</v>
      </c>
      <c r="R1334" s="12">
        <v>120</v>
      </c>
      <c r="S1334" s="25" t="s">
        <v>2087</v>
      </c>
      <c r="T1334" s="48"/>
    </row>
    <row r="1335" spans="1:20" ht="17" thickBot="1" x14ac:dyDescent="0.25">
      <c r="A1335">
        <f t="shared" si="84"/>
        <v>5</v>
      </c>
      <c r="B1335" t="s">
        <v>429</v>
      </c>
      <c r="C1335" t="s">
        <v>376</v>
      </c>
      <c r="D1335">
        <f t="shared" si="85"/>
        <v>6</v>
      </c>
      <c r="E1335" t="str">
        <f t="shared" si="86"/>
        <v>Problemlösning</v>
      </c>
      <c r="F1335" t="str">
        <f t="shared" si="87"/>
        <v>5_x5_3x_T_6</v>
      </c>
      <c r="G1335" t="str">
        <f>IFERROR(INDEX(#REF!,MATCH('Kap5-6'!F1335,#REF!,0),2),"")</f>
        <v/>
      </c>
      <c r="H1335" s="98"/>
      <c r="I1335" s="98"/>
      <c r="J1335" s="245"/>
      <c r="K1335" s="98"/>
      <c r="L1335" s="17"/>
      <c r="M1335" s="242"/>
      <c r="N1335" s="14">
        <v>6</v>
      </c>
      <c r="O1335" s="14" t="s">
        <v>281</v>
      </c>
      <c r="P1335" s="14" t="s">
        <v>303</v>
      </c>
      <c r="Q1335" s="15" t="s">
        <v>303</v>
      </c>
      <c r="R1335" s="15" t="s">
        <v>2282</v>
      </c>
      <c r="S1335" s="13" t="s">
        <v>2283</v>
      </c>
      <c r="T1335" s="48"/>
    </row>
    <row r="1336" spans="1:20" ht="17" thickBot="1" x14ac:dyDescent="0.25">
      <c r="A1336">
        <f t="shared" si="84"/>
        <v>5</v>
      </c>
      <c r="B1336" t="s">
        <v>33</v>
      </c>
      <c r="C1336" t="s">
        <v>377</v>
      </c>
      <c r="D1336" t="str">
        <f t="shared" si="85"/>
        <v>1a</v>
      </c>
      <c r="E1336" t="str">
        <f t="shared" si="86"/>
        <v>Definiera</v>
      </c>
      <c r="F1336" t="str">
        <f t="shared" si="87"/>
        <v>5_x5_4x_G_1a</v>
      </c>
      <c r="G1336" t="str">
        <f>IFERROR(INDEX(#REF!,MATCH('Kap5-6'!F1336,#REF!,0),2),"")</f>
        <v/>
      </c>
      <c r="H1336" s="32">
        <v>5</v>
      </c>
      <c r="I1336" s="32" t="s">
        <v>256</v>
      </c>
      <c r="J1336" s="47"/>
      <c r="K1336" s="32" t="s">
        <v>32</v>
      </c>
      <c r="L1336" s="43" t="s">
        <v>443</v>
      </c>
      <c r="M1336" s="240"/>
      <c r="N1336" s="11">
        <v>1</v>
      </c>
      <c r="O1336" s="11" t="s">
        <v>283</v>
      </c>
      <c r="P1336" s="11" t="s">
        <v>304</v>
      </c>
      <c r="Q1336" s="12" t="s">
        <v>2284</v>
      </c>
      <c r="R1336" s="12" t="s">
        <v>2285</v>
      </c>
      <c r="S1336" s="13" t="s">
        <v>2286</v>
      </c>
      <c r="T1336" s="48"/>
    </row>
    <row r="1337" spans="1:20" ht="65" thickBot="1" x14ac:dyDescent="0.25">
      <c r="A1337">
        <f t="shared" si="84"/>
        <v>5</v>
      </c>
      <c r="B1337" t="s">
        <v>33</v>
      </c>
      <c r="C1337" t="s">
        <v>377</v>
      </c>
      <c r="D1337" t="str">
        <f t="shared" si="85"/>
        <v>1a</v>
      </c>
      <c r="E1337" t="str">
        <f t="shared" si="86"/>
        <v>Definiera</v>
      </c>
      <c r="F1337" t="str">
        <f t="shared" si="87"/>
        <v>5_x5_4x_G_1a</v>
      </c>
      <c r="G1337" t="str">
        <f>IFERROR(INDEX(#REF!,MATCH('Kap5-6'!F1337,#REF!,0),2),"")</f>
        <v/>
      </c>
      <c r="H1337" s="97"/>
      <c r="I1337" s="97"/>
      <c r="J1337" s="49"/>
      <c r="K1337" s="97"/>
      <c r="L1337" s="10"/>
      <c r="M1337" s="241"/>
      <c r="N1337" s="11">
        <v>2</v>
      </c>
      <c r="O1337" s="11" t="s">
        <v>283</v>
      </c>
      <c r="P1337" s="11" t="s">
        <v>311</v>
      </c>
      <c r="Q1337" s="22" t="s">
        <v>2287</v>
      </c>
      <c r="R1337" s="12" t="s">
        <v>2288</v>
      </c>
      <c r="S1337" s="9" t="s">
        <v>2289</v>
      </c>
      <c r="T1337" s="48"/>
    </row>
    <row r="1338" spans="1:20" ht="17" thickBot="1" x14ac:dyDescent="0.25">
      <c r="A1338">
        <f t="shared" si="84"/>
        <v>5</v>
      </c>
      <c r="B1338" t="s">
        <v>33</v>
      </c>
      <c r="C1338" t="s">
        <v>377</v>
      </c>
      <c r="D1338" t="str">
        <f t="shared" si="85"/>
        <v>1a</v>
      </c>
      <c r="E1338" t="str">
        <f t="shared" si="86"/>
        <v>Definiera</v>
      </c>
      <c r="F1338" t="str">
        <f t="shared" si="87"/>
        <v>5_x5_4x_G_1a</v>
      </c>
      <c r="G1338" t="str">
        <f>IFERROR(INDEX(#REF!,MATCH('Kap5-6'!F1338,#REF!,0),2),"")</f>
        <v/>
      </c>
      <c r="H1338" s="98"/>
      <c r="I1338" s="98"/>
      <c r="J1338" s="50"/>
      <c r="K1338" s="98"/>
      <c r="L1338" s="17"/>
      <c r="M1338" s="242"/>
      <c r="N1338" s="20"/>
      <c r="O1338" s="20"/>
      <c r="P1338" s="20"/>
      <c r="Q1338" s="22"/>
      <c r="R1338" s="22"/>
      <c r="S1338" s="13"/>
      <c r="T1338" s="48"/>
    </row>
    <row r="1339" spans="1:20" ht="17" thickBot="1" x14ac:dyDescent="0.25">
      <c r="A1339">
        <f t="shared" si="84"/>
        <v>5</v>
      </c>
      <c r="B1339" t="s">
        <v>33</v>
      </c>
      <c r="C1339" t="s">
        <v>377</v>
      </c>
      <c r="D1339" t="str">
        <f t="shared" si="85"/>
        <v>1b</v>
      </c>
      <c r="E1339" t="str">
        <f t="shared" si="86"/>
        <v>Definiera</v>
      </c>
      <c r="F1339" t="str">
        <f t="shared" si="87"/>
        <v>5_x5_4x_G_1b</v>
      </c>
      <c r="G1339" t="str">
        <f>IFERROR(INDEX(#REF!,MATCH('Kap5-6'!F1339,#REF!,0),2),"")</f>
        <v/>
      </c>
      <c r="H1339" s="32">
        <v>5</v>
      </c>
      <c r="I1339" s="32" t="s">
        <v>256</v>
      </c>
      <c r="J1339" s="47"/>
      <c r="K1339" s="32" t="s">
        <v>35</v>
      </c>
      <c r="L1339" s="43" t="s">
        <v>443</v>
      </c>
      <c r="M1339" s="240"/>
      <c r="N1339" s="74">
        <v>1</v>
      </c>
      <c r="O1339" s="11" t="s">
        <v>283</v>
      </c>
      <c r="P1339" s="11" t="s">
        <v>304</v>
      </c>
      <c r="Q1339" s="12" t="s">
        <v>2290</v>
      </c>
      <c r="R1339" s="12">
        <v>90</v>
      </c>
      <c r="S1339" s="13" t="s">
        <v>2291</v>
      </c>
      <c r="T1339" s="48"/>
    </row>
    <row r="1340" spans="1:20" ht="65" thickBot="1" x14ac:dyDescent="0.25">
      <c r="A1340">
        <f t="shared" si="84"/>
        <v>5</v>
      </c>
      <c r="B1340" t="s">
        <v>33</v>
      </c>
      <c r="C1340" t="s">
        <v>377</v>
      </c>
      <c r="D1340" t="str">
        <f t="shared" si="85"/>
        <v>1b</v>
      </c>
      <c r="E1340" t="str">
        <f t="shared" si="86"/>
        <v>Definiera</v>
      </c>
      <c r="F1340" t="str">
        <f t="shared" si="87"/>
        <v>5_x5_4x_G_1b</v>
      </c>
      <c r="G1340" t="str">
        <f>IFERROR(INDEX(#REF!,MATCH('Kap5-6'!F1340,#REF!,0),2),"")</f>
        <v/>
      </c>
      <c r="H1340" s="97"/>
      <c r="I1340" s="97"/>
      <c r="J1340" s="49"/>
      <c r="K1340" s="97"/>
      <c r="L1340" s="10"/>
      <c r="M1340" s="241"/>
      <c r="N1340" s="11">
        <v>2</v>
      </c>
      <c r="O1340" s="11" t="s">
        <v>283</v>
      </c>
      <c r="P1340" s="11" t="s">
        <v>311</v>
      </c>
      <c r="Q1340" s="22" t="s">
        <v>2292</v>
      </c>
      <c r="R1340" s="12" t="s">
        <v>2293</v>
      </c>
      <c r="S1340" s="9" t="s">
        <v>2289</v>
      </c>
      <c r="T1340" s="48"/>
    </row>
    <row r="1341" spans="1:20" ht="17" thickBot="1" x14ac:dyDescent="0.25">
      <c r="A1341">
        <f t="shared" si="84"/>
        <v>5</v>
      </c>
      <c r="B1341" t="s">
        <v>33</v>
      </c>
      <c r="C1341" t="s">
        <v>377</v>
      </c>
      <c r="D1341" t="str">
        <f t="shared" si="85"/>
        <v>1b</v>
      </c>
      <c r="E1341" t="str">
        <f t="shared" si="86"/>
        <v>Definiera</v>
      </c>
      <c r="F1341" t="str">
        <f t="shared" si="87"/>
        <v>5_x5_4x_G_1b</v>
      </c>
      <c r="G1341" t="str">
        <f>IFERROR(INDEX(#REF!,MATCH('Kap5-6'!F1341,#REF!,0),2),"")</f>
        <v/>
      </c>
      <c r="H1341" s="98"/>
      <c r="I1341" s="98"/>
      <c r="J1341" s="50"/>
      <c r="K1341" s="98"/>
      <c r="L1341" s="17"/>
      <c r="M1341" s="242"/>
      <c r="N1341" s="20"/>
      <c r="O1341" s="20"/>
      <c r="P1341" s="20"/>
      <c r="Q1341" s="22"/>
      <c r="R1341" s="22"/>
      <c r="S1341" s="13"/>
      <c r="T1341" s="48"/>
    </row>
    <row r="1342" spans="1:20" ht="33" thickBot="1" x14ac:dyDescent="0.25">
      <c r="A1342">
        <f t="shared" si="84"/>
        <v>5</v>
      </c>
      <c r="B1342" t="s">
        <v>33</v>
      </c>
      <c r="C1342" t="s">
        <v>377</v>
      </c>
      <c r="D1342" t="str">
        <f t="shared" si="85"/>
        <v>1c</v>
      </c>
      <c r="E1342" t="str">
        <f t="shared" si="86"/>
        <v>Definiera</v>
      </c>
      <c r="F1342" t="str">
        <f t="shared" si="87"/>
        <v>5_x5_4x_G_1c</v>
      </c>
      <c r="G1342" t="str">
        <f>IFERROR(INDEX(#REF!,MATCH('Kap5-6'!F1342,#REF!,0),2),"")</f>
        <v/>
      </c>
      <c r="H1342" s="32">
        <v>5</v>
      </c>
      <c r="I1342" s="32" t="s">
        <v>256</v>
      </c>
      <c r="J1342" s="47"/>
      <c r="K1342" s="32" t="s">
        <v>170</v>
      </c>
      <c r="L1342" s="43" t="s">
        <v>443</v>
      </c>
      <c r="M1342" s="240"/>
      <c r="N1342" s="11">
        <v>1</v>
      </c>
      <c r="O1342" s="11" t="s">
        <v>283</v>
      </c>
      <c r="P1342" s="11" t="s">
        <v>304</v>
      </c>
      <c r="Q1342" s="12" t="s">
        <v>2294</v>
      </c>
      <c r="R1342" s="12" t="s">
        <v>2295</v>
      </c>
      <c r="S1342" s="13" t="s">
        <v>2296</v>
      </c>
      <c r="T1342" s="48"/>
    </row>
    <row r="1343" spans="1:20" ht="65" thickBot="1" x14ac:dyDescent="0.25">
      <c r="A1343">
        <f t="shared" si="84"/>
        <v>5</v>
      </c>
      <c r="B1343" t="s">
        <v>33</v>
      </c>
      <c r="C1343" t="s">
        <v>377</v>
      </c>
      <c r="D1343" t="str">
        <f t="shared" si="85"/>
        <v>1c</v>
      </c>
      <c r="E1343" t="str">
        <f t="shared" si="86"/>
        <v>Definiera</v>
      </c>
      <c r="F1343" t="str">
        <f t="shared" si="87"/>
        <v>5_x5_4x_G_1c</v>
      </c>
      <c r="G1343" t="str">
        <f>IFERROR(INDEX(#REF!,MATCH('Kap5-6'!F1343,#REF!,0),2),"")</f>
        <v/>
      </c>
      <c r="H1343" s="97"/>
      <c r="I1343" s="97"/>
      <c r="J1343" s="49"/>
      <c r="K1343" s="97"/>
      <c r="L1343" s="10"/>
      <c r="M1343" s="241"/>
      <c r="N1343" s="11">
        <v>2</v>
      </c>
      <c r="O1343" s="11" t="s">
        <v>283</v>
      </c>
      <c r="P1343" s="11" t="s">
        <v>311</v>
      </c>
      <c r="Q1343" s="22" t="s">
        <v>2297</v>
      </c>
      <c r="R1343" s="12" t="s">
        <v>2298</v>
      </c>
      <c r="S1343" s="9" t="s">
        <v>2289</v>
      </c>
      <c r="T1343" s="48"/>
    </row>
    <row r="1344" spans="1:20" ht="17" thickBot="1" x14ac:dyDescent="0.25">
      <c r="A1344">
        <f t="shared" si="84"/>
        <v>5</v>
      </c>
      <c r="B1344" t="s">
        <v>33</v>
      </c>
      <c r="C1344" t="s">
        <v>377</v>
      </c>
      <c r="D1344" t="str">
        <f t="shared" si="85"/>
        <v>1c</v>
      </c>
      <c r="E1344" t="str">
        <f t="shared" si="86"/>
        <v>Definiera</v>
      </c>
      <c r="F1344" t="str">
        <f t="shared" si="87"/>
        <v>5_x5_4x_G_1c</v>
      </c>
      <c r="G1344" t="str">
        <f>IFERROR(INDEX(#REF!,MATCH('Kap5-6'!F1344,#REF!,0),2),"")</f>
        <v/>
      </c>
      <c r="H1344" s="98"/>
      <c r="I1344" s="98"/>
      <c r="J1344" s="50"/>
      <c r="K1344" s="98"/>
      <c r="L1344" s="17"/>
      <c r="M1344" s="242"/>
      <c r="N1344" s="20"/>
      <c r="O1344" s="20"/>
      <c r="P1344" s="20"/>
      <c r="Q1344" s="22"/>
      <c r="R1344" s="22"/>
      <c r="S1344" s="13"/>
      <c r="T1344" s="48"/>
    </row>
    <row r="1345" spans="1:20" ht="17" thickBot="1" x14ac:dyDescent="0.25">
      <c r="A1345">
        <f t="shared" si="84"/>
        <v>5</v>
      </c>
      <c r="B1345" t="s">
        <v>33</v>
      </c>
      <c r="C1345" t="s">
        <v>377</v>
      </c>
      <c r="D1345" t="str">
        <f t="shared" si="85"/>
        <v>2a</v>
      </c>
      <c r="E1345" t="str">
        <f t="shared" si="86"/>
        <v>Definiera</v>
      </c>
      <c r="F1345" t="str">
        <f t="shared" si="87"/>
        <v>5_x5_4x_G_2a</v>
      </c>
      <c r="G1345" t="str">
        <f>IFERROR(INDEX(#REF!,MATCH('Kap5-6'!F1345,#REF!,0),2),"")</f>
        <v/>
      </c>
      <c r="H1345" s="32">
        <v>5</v>
      </c>
      <c r="I1345" s="32" t="s">
        <v>256</v>
      </c>
      <c r="J1345" s="47"/>
      <c r="K1345" s="32" t="s">
        <v>162</v>
      </c>
      <c r="L1345" s="43" t="s">
        <v>443</v>
      </c>
      <c r="M1345" s="240"/>
      <c r="N1345" s="7">
        <v>1</v>
      </c>
      <c r="O1345" s="7" t="s">
        <v>283</v>
      </c>
      <c r="P1345" s="7" t="s">
        <v>304</v>
      </c>
      <c r="Q1345" s="8" t="s">
        <v>2299</v>
      </c>
      <c r="R1345" s="8">
        <v>180</v>
      </c>
      <c r="S1345" s="23" t="s">
        <v>2300</v>
      </c>
      <c r="T1345" s="48"/>
    </row>
    <row r="1346" spans="1:20" ht="32" x14ac:dyDescent="0.2">
      <c r="A1346">
        <f t="shared" ref="A1346:A1409" si="88">IF(H1346="",A1345,H1346)</f>
        <v>5</v>
      </c>
      <c r="B1346" t="s">
        <v>33</v>
      </c>
      <c r="C1346" t="s">
        <v>377</v>
      </c>
      <c r="D1346" t="str">
        <f t="shared" ref="D1346:D1409" si="89">IF(K1346="",D1345,K1346)</f>
        <v>2a</v>
      </c>
      <c r="E1346" t="str">
        <f t="shared" ref="E1346:E1409" si="90">IF(L1346="",E1345,L1346)</f>
        <v>Definiera</v>
      </c>
      <c r="F1346" t="str">
        <f t="shared" si="87"/>
        <v>5_x5_4x_G_2a</v>
      </c>
      <c r="G1346" t="str">
        <f>IFERROR(INDEX(#REF!,MATCH('Kap5-6'!F1346,#REF!,0),2),"")</f>
        <v/>
      </c>
      <c r="H1346" s="97"/>
      <c r="I1346" s="97"/>
      <c r="J1346" s="49"/>
      <c r="K1346" s="97"/>
      <c r="L1346" s="10"/>
      <c r="M1346" s="241"/>
      <c r="N1346" s="11">
        <v>2</v>
      </c>
      <c r="O1346" s="11" t="s">
        <v>281</v>
      </c>
      <c r="P1346" s="11" t="s">
        <v>303</v>
      </c>
      <c r="Q1346" s="12" t="s">
        <v>303</v>
      </c>
      <c r="R1346" s="12" t="s">
        <v>2301</v>
      </c>
      <c r="S1346" s="9" t="s">
        <v>2302</v>
      </c>
      <c r="T1346" s="48"/>
    </row>
    <row r="1347" spans="1:20" ht="48" x14ac:dyDescent="0.2">
      <c r="A1347">
        <f t="shared" si="88"/>
        <v>5</v>
      </c>
      <c r="B1347" t="s">
        <v>33</v>
      </c>
      <c r="C1347" t="s">
        <v>377</v>
      </c>
      <c r="D1347" t="str">
        <f t="shared" si="89"/>
        <v>2a</v>
      </c>
      <c r="E1347" t="str">
        <f t="shared" si="90"/>
        <v>Definiera</v>
      </c>
      <c r="F1347" t="str">
        <f t="shared" ref="F1347:F1410" si="91">A1347&amp;"_"&amp;C1347&amp;"_"&amp;B1347&amp;"_"&amp;D1347</f>
        <v>5_x5_4x_G_2a</v>
      </c>
      <c r="G1347" t="str">
        <f>IFERROR(INDEX(#REF!,MATCH('Kap5-6'!F1347,#REF!,0),2),"")</f>
        <v/>
      </c>
      <c r="H1347" s="97"/>
      <c r="I1347" s="97"/>
      <c r="J1347" s="49"/>
      <c r="K1347" s="97"/>
      <c r="L1347" s="10"/>
      <c r="M1347" s="241"/>
      <c r="N1347" s="14">
        <v>3</v>
      </c>
      <c r="O1347" s="14" t="s">
        <v>281</v>
      </c>
      <c r="P1347" s="14" t="s">
        <v>303</v>
      </c>
      <c r="Q1347" s="15" t="s">
        <v>303</v>
      </c>
      <c r="R1347" s="15" t="s">
        <v>2303</v>
      </c>
      <c r="S1347" s="25" t="s">
        <v>2304</v>
      </c>
      <c r="T1347" s="48"/>
    </row>
    <row r="1348" spans="1:20" ht="33" thickBot="1" x14ac:dyDescent="0.25">
      <c r="A1348">
        <f t="shared" si="88"/>
        <v>5</v>
      </c>
      <c r="B1348" t="s">
        <v>33</v>
      </c>
      <c r="C1348" t="s">
        <v>377</v>
      </c>
      <c r="D1348" t="str">
        <f t="shared" si="89"/>
        <v>2a</v>
      </c>
      <c r="E1348" t="str">
        <f t="shared" si="90"/>
        <v>Definiera</v>
      </c>
      <c r="F1348" t="str">
        <f t="shared" si="91"/>
        <v>5_x5_4x_G_2a</v>
      </c>
      <c r="G1348" t="str">
        <f>IFERROR(INDEX(#REF!,MATCH('Kap5-6'!F1348,#REF!,0),2),"")</f>
        <v/>
      </c>
      <c r="H1348" s="98"/>
      <c r="I1348" s="98"/>
      <c r="J1348" s="50"/>
      <c r="K1348" s="98"/>
      <c r="L1348" s="17"/>
      <c r="M1348" s="242"/>
      <c r="N1348" s="20">
        <v>4</v>
      </c>
      <c r="O1348" s="20" t="s">
        <v>283</v>
      </c>
      <c r="P1348" s="20" t="s">
        <v>304</v>
      </c>
      <c r="Q1348" s="22" t="s">
        <v>740</v>
      </c>
      <c r="R1348" s="75">
        <v>142</v>
      </c>
      <c r="S1348" s="13" t="s">
        <v>2305</v>
      </c>
      <c r="T1348" s="48"/>
    </row>
    <row r="1349" spans="1:20" ht="17" thickBot="1" x14ac:dyDescent="0.25">
      <c r="A1349">
        <f t="shared" si="88"/>
        <v>5</v>
      </c>
      <c r="B1349" t="s">
        <v>33</v>
      </c>
      <c r="C1349" t="s">
        <v>377</v>
      </c>
      <c r="D1349" t="str">
        <f t="shared" si="89"/>
        <v>2b</v>
      </c>
      <c r="E1349" t="str">
        <f t="shared" si="90"/>
        <v>Definiera</v>
      </c>
      <c r="F1349" t="str">
        <f t="shared" si="91"/>
        <v>5_x5_4x_G_2b</v>
      </c>
      <c r="G1349" t="str">
        <f>IFERROR(INDEX(#REF!,MATCH('Kap5-6'!F1349,#REF!,0),2),"")</f>
        <v/>
      </c>
      <c r="H1349" s="32">
        <v>5</v>
      </c>
      <c r="I1349" s="32" t="s">
        <v>256</v>
      </c>
      <c r="J1349" s="47"/>
      <c r="K1349" s="32" t="s">
        <v>163</v>
      </c>
      <c r="L1349" s="43" t="s">
        <v>443</v>
      </c>
      <c r="M1349" s="240"/>
      <c r="N1349" s="7">
        <v>1</v>
      </c>
      <c r="O1349" s="7" t="s">
        <v>283</v>
      </c>
      <c r="P1349" s="7" t="s">
        <v>304</v>
      </c>
      <c r="Q1349" s="8" t="s">
        <v>2306</v>
      </c>
      <c r="R1349" s="8">
        <v>360</v>
      </c>
      <c r="S1349" s="23" t="s">
        <v>2307</v>
      </c>
      <c r="T1349" s="48"/>
    </row>
    <row r="1350" spans="1:20" ht="32" x14ac:dyDescent="0.2">
      <c r="A1350">
        <f t="shared" si="88"/>
        <v>5</v>
      </c>
      <c r="B1350" t="s">
        <v>33</v>
      </c>
      <c r="C1350" t="s">
        <v>377</v>
      </c>
      <c r="D1350" t="str">
        <f t="shared" si="89"/>
        <v>2b</v>
      </c>
      <c r="E1350" t="str">
        <f t="shared" si="90"/>
        <v>Definiera</v>
      </c>
      <c r="F1350" t="str">
        <f t="shared" si="91"/>
        <v>5_x5_4x_G_2b</v>
      </c>
      <c r="G1350" t="str">
        <f>IFERROR(INDEX(#REF!,MATCH('Kap5-6'!F1350,#REF!,0),2),"")</f>
        <v/>
      </c>
      <c r="H1350" s="97"/>
      <c r="I1350" s="97"/>
      <c r="J1350" s="49"/>
      <c r="K1350" s="97"/>
      <c r="L1350" s="10"/>
      <c r="M1350" s="241"/>
      <c r="N1350" s="11">
        <v>2</v>
      </c>
      <c r="O1350" s="11" t="s">
        <v>281</v>
      </c>
      <c r="P1350" s="11" t="s">
        <v>303</v>
      </c>
      <c r="Q1350" s="12" t="s">
        <v>303</v>
      </c>
      <c r="R1350" s="12" t="s">
        <v>2308</v>
      </c>
      <c r="S1350" s="9" t="s">
        <v>2309</v>
      </c>
      <c r="T1350" s="48"/>
    </row>
    <row r="1351" spans="1:20" ht="48" x14ac:dyDescent="0.2">
      <c r="A1351">
        <f t="shared" si="88"/>
        <v>5</v>
      </c>
      <c r="B1351" t="s">
        <v>33</v>
      </c>
      <c r="C1351" t="s">
        <v>377</v>
      </c>
      <c r="D1351" t="str">
        <f t="shared" si="89"/>
        <v>2b</v>
      </c>
      <c r="E1351" t="str">
        <f t="shared" si="90"/>
        <v>Definiera</v>
      </c>
      <c r="F1351" t="str">
        <f t="shared" si="91"/>
        <v>5_x5_4x_G_2b</v>
      </c>
      <c r="G1351" t="str">
        <f>IFERROR(INDEX(#REF!,MATCH('Kap5-6'!F1351,#REF!,0),2),"")</f>
        <v/>
      </c>
      <c r="H1351" s="97"/>
      <c r="I1351" s="97"/>
      <c r="J1351" s="49"/>
      <c r="K1351" s="97"/>
      <c r="L1351" s="10"/>
      <c r="M1351" s="241"/>
      <c r="N1351" s="14">
        <v>3</v>
      </c>
      <c r="O1351" s="14" t="s">
        <v>281</v>
      </c>
      <c r="P1351" s="14" t="s">
        <v>303</v>
      </c>
      <c r="Q1351" s="15" t="s">
        <v>303</v>
      </c>
      <c r="R1351" s="15" t="s">
        <v>2310</v>
      </c>
      <c r="S1351" s="25" t="s">
        <v>2304</v>
      </c>
      <c r="T1351" s="48"/>
    </row>
    <row r="1352" spans="1:20" ht="33" thickBot="1" x14ac:dyDescent="0.25">
      <c r="A1352">
        <f t="shared" si="88"/>
        <v>5</v>
      </c>
      <c r="B1352" t="s">
        <v>33</v>
      </c>
      <c r="C1352" t="s">
        <v>377</v>
      </c>
      <c r="D1352" t="str">
        <f t="shared" si="89"/>
        <v>2b</v>
      </c>
      <c r="E1352" t="str">
        <f t="shared" si="90"/>
        <v>Definiera</v>
      </c>
      <c r="F1352" t="str">
        <f t="shared" si="91"/>
        <v>5_x5_4x_G_2b</v>
      </c>
      <c r="G1352" t="str">
        <f>IFERROR(INDEX(#REF!,MATCH('Kap5-6'!F1352,#REF!,0),2),"")</f>
        <v/>
      </c>
      <c r="H1352" s="98"/>
      <c r="I1352" s="98"/>
      <c r="J1352" s="50"/>
      <c r="K1352" s="98"/>
      <c r="L1352" s="17"/>
      <c r="M1352" s="242"/>
      <c r="N1352" s="20">
        <v>4</v>
      </c>
      <c r="O1352" s="20" t="s">
        <v>283</v>
      </c>
      <c r="P1352" s="20" t="s">
        <v>304</v>
      </c>
      <c r="Q1352" s="22" t="s">
        <v>740</v>
      </c>
      <c r="R1352" s="75">
        <v>296</v>
      </c>
      <c r="S1352" s="13" t="s">
        <v>2305</v>
      </c>
      <c r="T1352" s="48"/>
    </row>
    <row r="1353" spans="1:20" ht="17" thickBot="1" x14ac:dyDescent="0.25">
      <c r="A1353">
        <f t="shared" si="88"/>
        <v>5</v>
      </c>
      <c r="B1353" t="s">
        <v>33</v>
      </c>
      <c r="C1353" t="s">
        <v>377</v>
      </c>
      <c r="D1353" t="str">
        <f t="shared" si="89"/>
        <v>2c</v>
      </c>
      <c r="E1353" t="str">
        <f t="shared" si="90"/>
        <v>Definiera</v>
      </c>
      <c r="F1353" t="str">
        <f t="shared" si="91"/>
        <v>5_x5_4x_G_2c</v>
      </c>
      <c r="G1353" t="str">
        <f>IFERROR(INDEX(#REF!,MATCH('Kap5-6'!F1353,#REF!,0),2),"")</f>
        <v/>
      </c>
      <c r="H1353" s="32">
        <v>5</v>
      </c>
      <c r="I1353" s="32" t="s">
        <v>256</v>
      </c>
      <c r="J1353" s="47"/>
      <c r="K1353" s="32" t="s">
        <v>164</v>
      </c>
      <c r="L1353" s="43" t="s">
        <v>443</v>
      </c>
      <c r="M1353" s="240"/>
      <c r="N1353" s="7">
        <v>1</v>
      </c>
      <c r="O1353" s="7" t="s">
        <v>283</v>
      </c>
      <c r="P1353" s="7" t="s">
        <v>304</v>
      </c>
      <c r="Q1353" s="8" t="s">
        <v>2311</v>
      </c>
      <c r="R1353" s="8">
        <v>180</v>
      </c>
      <c r="S1353" s="23" t="s">
        <v>2312</v>
      </c>
      <c r="T1353" s="48"/>
    </row>
    <row r="1354" spans="1:20" ht="32" x14ac:dyDescent="0.2">
      <c r="A1354">
        <f t="shared" si="88"/>
        <v>5</v>
      </c>
      <c r="B1354" t="s">
        <v>33</v>
      </c>
      <c r="C1354" t="s">
        <v>377</v>
      </c>
      <c r="D1354" t="str">
        <f t="shared" si="89"/>
        <v>2c</v>
      </c>
      <c r="E1354" t="str">
        <f t="shared" si="90"/>
        <v>Definiera</v>
      </c>
      <c r="F1354" t="str">
        <f t="shared" si="91"/>
        <v>5_x5_4x_G_2c</v>
      </c>
      <c r="G1354" t="str">
        <f>IFERROR(INDEX(#REF!,MATCH('Kap5-6'!F1354,#REF!,0),2),"")</f>
        <v/>
      </c>
      <c r="H1354" s="97"/>
      <c r="I1354" s="97"/>
      <c r="J1354" s="49"/>
      <c r="K1354" s="97"/>
      <c r="L1354" s="10"/>
      <c r="M1354" s="241"/>
      <c r="N1354" s="11">
        <v>2</v>
      </c>
      <c r="O1354" s="11" t="s">
        <v>283</v>
      </c>
      <c r="P1354" s="11" t="s">
        <v>304</v>
      </c>
      <c r="Q1354" s="12" t="s">
        <v>2313</v>
      </c>
      <c r="R1354" s="12">
        <v>57</v>
      </c>
      <c r="S1354" s="9" t="s">
        <v>2314</v>
      </c>
      <c r="T1354" s="48"/>
    </row>
    <row r="1355" spans="1:20" ht="48" x14ac:dyDescent="0.2">
      <c r="A1355">
        <f t="shared" si="88"/>
        <v>5</v>
      </c>
      <c r="B1355" t="s">
        <v>33</v>
      </c>
      <c r="C1355" t="s">
        <v>377</v>
      </c>
      <c r="D1355" t="str">
        <f t="shared" si="89"/>
        <v>2c</v>
      </c>
      <c r="E1355" t="str">
        <f t="shared" si="90"/>
        <v>Definiera</v>
      </c>
      <c r="F1355" t="str">
        <f t="shared" si="91"/>
        <v>5_x5_4x_G_2c</v>
      </c>
      <c r="G1355" t="str">
        <f>IFERROR(INDEX(#REF!,MATCH('Kap5-6'!F1355,#REF!,0),2),"")</f>
        <v/>
      </c>
      <c r="H1355" s="97"/>
      <c r="I1355" s="97"/>
      <c r="J1355" s="49"/>
      <c r="K1355" s="97"/>
      <c r="L1355" s="10"/>
      <c r="M1355" s="241"/>
      <c r="N1355" s="14">
        <v>3</v>
      </c>
      <c r="O1355" s="14" t="s">
        <v>281</v>
      </c>
      <c r="P1355" s="14" t="s">
        <v>303</v>
      </c>
      <c r="Q1355" s="15" t="s">
        <v>303</v>
      </c>
      <c r="R1355" s="15" t="s">
        <v>2315</v>
      </c>
      <c r="S1355" s="25" t="s">
        <v>2316</v>
      </c>
      <c r="T1355" s="48"/>
    </row>
    <row r="1356" spans="1:20" ht="33" thickBot="1" x14ac:dyDescent="0.25">
      <c r="A1356">
        <f t="shared" si="88"/>
        <v>5</v>
      </c>
      <c r="B1356" t="s">
        <v>33</v>
      </c>
      <c r="C1356" t="s">
        <v>377</v>
      </c>
      <c r="D1356" t="str">
        <f t="shared" si="89"/>
        <v>2c</v>
      </c>
      <c r="E1356" t="str">
        <f t="shared" si="90"/>
        <v>Definiera</v>
      </c>
      <c r="F1356" t="str">
        <f t="shared" si="91"/>
        <v>5_x5_4x_G_2c</v>
      </c>
      <c r="G1356" t="str">
        <f>IFERROR(INDEX(#REF!,MATCH('Kap5-6'!F1356,#REF!,0),2),"")</f>
        <v/>
      </c>
      <c r="H1356" s="98"/>
      <c r="I1356" s="98"/>
      <c r="J1356" s="50"/>
      <c r="K1356" s="98"/>
      <c r="L1356" s="17"/>
      <c r="M1356" s="242"/>
      <c r="N1356" s="20">
        <v>4</v>
      </c>
      <c r="O1356" s="20" t="s">
        <v>283</v>
      </c>
      <c r="P1356" s="20" t="s">
        <v>304</v>
      </c>
      <c r="Q1356" s="22" t="s">
        <v>740</v>
      </c>
      <c r="R1356" s="75">
        <v>123</v>
      </c>
      <c r="S1356" s="13" t="s">
        <v>2305</v>
      </c>
      <c r="T1356" s="48"/>
    </row>
    <row r="1357" spans="1:20" ht="49" thickBot="1" x14ac:dyDescent="0.25">
      <c r="A1357">
        <f t="shared" si="88"/>
        <v>5</v>
      </c>
      <c r="B1357" t="s">
        <v>33</v>
      </c>
      <c r="C1357" t="s">
        <v>377</v>
      </c>
      <c r="D1357" t="str">
        <f t="shared" si="89"/>
        <v>3a</v>
      </c>
      <c r="E1357" t="str">
        <f t="shared" si="90"/>
        <v>Problemlösning</v>
      </c>
      <c r="F1357" t="str">
        <f t="shared" si="91"/>
        <v>5_x5_4x_G_3a</v>
      </c>
      <c r="G1357" t="str">
        <f>IFERROR(INDEX(#REF!,MATCH('Kap5-6'!F1357,#REF!,0),2),"")</f>
        <v/>
      </c>
      <c r="H1357" s="32">
        <v>5</v>
      </c>
      <c r="I1357" s="32" t="s">
        <v>256</v>
      </c>
      <c r="J1357" s="47"/>
      <c r="K1357" s="32" t="s">
        <v>36</v>
      </c>
      <c r="L1357" s="43" t="s">
        <v>1256</v>
      </c>
      <c r="M1357" s="240" t="s">
        <v>2317</v>
      </c>
      <c r="N1357" s="7">
        <v>1</v>
      </c>
      <c r="O1357" s="7" t="s">
        <v>283</v>
      </c>
      <c r="P1357" s="7" t="s">
        <v>304</v>
      </c>
      <c r="Q1357" s="8" t="s">
        <v>2318</v>
      </c>
      <c r="R1357" s="8" t="s">
        <v>2319</v>
      </c>
      <c r="S1357" s="23" t="s">
        <v>2320</v>
      </c>
      <c r="T1357" s="48"/>
    </row>
    <row r="1358" spans="1:20" ht="48" x14ac:dyDescent="0.2">
      <c r="A1358">
        <f t="shared" si="88"/>
        <v>5</v>
      </c>
      <c r="B1358" t="s">
        <v>33</v>
      </c>
      <c r="C1358" t="s">
        <v>377</v>
      </c>
      <c r="D1358" t="str">
        <f t="shared" si="89"/>
        <v>3a</v>
      </c>
      <c r="E1358" t="str">
        <f t="shared" si="90"/>
        <v>Problemlösning</v>
      </c>
      <c r="F1358" t="str">
        <f t="shared" si="91"/>
        <v>5_x5_4x_G_3a</v>
      </c>
      <c r="G1358" t="str">
        <f>IFERROR(INDEX(#REF!,MATCH('Kap5-6'!F1358,#REF!,0),2),"")</f>
        <v/>
      </c>
      <c r="H1358" s="97"/>
      <c r="I1358" s="97"/>
      <c r="J1358" s="49"/>
      <c r="K1358" s="97"/>
      <c r="L1358" s="10"/>
      <c r="M1358" s="241"/>
      <c r="N1358" s="11">
        <v>2</v>
      </c>
      <c r="O1358" s="11" t="s">
        <v>283</v>
      </c>
      <c r="P1358" s="11" t="s">
        <v>304</v>
      </c>
      <c r="Q1358" s="12" t="s">
        <v>2321</v>
      </c>
      <c r="R1358" s="12">
        <v>60</v>
      </c>
      <c r="S1358" s="9" t="s">
        <v>2322</v>
      </c>
      <c r="T1358" s="48"/>
    </row>
    <row r="1359" spans="1:20" ht="33" thickBot="1" x14ac:dyDescent="0.25">
      <c r="A1359">
        <f t="shared" si="88"/>
        <v>5</v>
      </c>
      <c r="B1359" t="s">
        <v>33</v>
      </c>
      <c r="C1359" t="s">
        <v>377</v>
      </c>
      <c r="D1359" t="str">
        <f t="shared" si="89"/>
        <v>3a</v>
      </c>
      <c r="E1359" t="str">
        <f t="shared" si="90"/>
        <v>Problemlösning</v>
      </c>
      <c r="F1359" t="str">
        <f t="shared" si="91"/>
        <v>5_x5_4x_G_3a</v>
      </c>
      <c r="G1359" t="str">
        <f>IFERROR(INDEX(#REF!,MATCH('Kap5-6'!F1359,#REF!,0),2),"")</f>
        <v/>
      </c>
      <c r="H1359" s="98"/>
      <c r="I1359" s="98"/>
      <c r="J1359" s="50"/>
      <c r="K1359" s="98"/>
      <c r="L1359" s="17"/>
      <c r="M1359" s="242"/>
      <c r="N1359" s="20">
        <v>3</v>
      </c>
      <c r="O1359" s="20" t="s">
        <v>283</v>
      </c>
      <c r="P1359" s="20" t="s">
        <v>304</v>
      </c>
      <c r="Q1359" s="22" t="s">
        <v>2323</v>
      </c>
      <c r="R1359" s="75">
        <v>60</v>
      </c>
      <c r="S1359" s="13" t="s">
        <v>2324</v>
      </c>
      <c r="T1359" s="48"/>
    </row>
    <row r="1360" spans="1:20" ht="49" thickBot="1" x14ac:dyDescent="0.25">
      <c r="A1360">
        <f t="shared" si="88"/>
        <v>5</v>
      </c>
      <c r="B1360" t="s">
        <v>33</v>
      </c>
      <c r="C1360" t="s">
        <v>377</v>
      </c>
      <c r="D1360" t="str">
        <f t="shared" si="89"/>
        <v>3b</v>
      </c>
      <c r="E1360" t="str">
        <f t="shared" si="90"/>
        <v>Problemlösning</v>
      </c>
      <c r="F1360" t="str">
        <f t="shared" si="91"/>
        <v>5_x5_4x_G_3b</v>
      </c>
      <c r="G1360" t="str">
        <f>IFERROR(INDEX(#REF!,MATCH('Kap5-6'!F1360,#REF!,0),2),"")</f>
        <v/>
      </c>
      <c r="H1360" s="32">
        <v>5</v>
      </c>
      <c r="I1360" s="32" t="s">
        <v>256</v>
      </c>
      <c r="J1360" s="47"/>
      <c r="K1360" s="32" t="s">
        <v>37</v>
      </c>
      <c r="L1360" s="43" t="s">
        <v>1256</v>
      </c>
      <c r="M1360" s="240" t="s">
        <v>2325</v>
      </c>
      <c r="N1360" s="7">
        <v>1</v>
      </c>
      <c r="O1360" s="7" t="s">
        <v>283</v>
      </c>
      <c r="P1360" s="7" t="s">
        <v>304</v>
      </c>
      <c r="Q1360" s="8" t="s">
        <v>2326</v>
      </c>
      <c r="R1360" s="8" t="s">
        <v>2327</v>
      </c>
      <c r="S1360" s="23" t="s">
        <v>2328</v>
      </c>
      <c r="T1360" s="48"/>
    </row>
    <row r="1361" spans="1:20" ht="48" x14ac:dyDescent="0.2">
      <c r="A1361">
        <f t="shared" si="88"/>
        <v>5</v>
      </c>
      <c r="B1361" t="s">
        <v>33</v>
      </c>
      <c r="C1361" t="s">
        <v>377</v>
      </c>
      <c r="D1361" t="str">
        <f t="shared" si="89"/>
        <v>3b</v>
      </c>
      <c r="E1361" t="str">
        <f t="shared" si="90"/>
        <v>Problemlösning</v>
      </c>
      <c r="F1361" t="str">
        <f t="shared" si="91"/>
        <v>5_x5_4x_G_3b</v>
      </c>
      <c r="G1361" t="str">
        <f>IFERROR(INDEX(#REF!,MATCH('Kap5-6'!F1361,#REF!,0),2),"")</f>
        <v/>
      </c>
      <c r="H1361" s="97"/>
      <c r="I1361" s="97"/>
      <c r="J1361" s="49"/>
      <c r="K1361" s="97"/>
      <c r="L1361" s="10"/>
      <c r="M1361" s="241"/>
      <c r="N1361" s="11">
        <v>2</v>
      </c>
      <c r="O1361" s="11" t="s">
        <v>283</v>
      </c>
      <c r="P1361" s="11" t="s">
        <v>304</v>
      </c>
      <c r="Q1361" s="12" t="s">
        <v>2329</v>
      </c>
      <c r="R1361" s="12">
        <v>120</v>
      </c>
      <c r="S1361" s="9" t="s">
        <v>2330</v>
      </c>
      <c r="T1361" s="48"/>
    </row>
    <row r="1362" spans="1:20" ht="33" thickBot="1" x14ac:dyDescent="0.25">
      <c r="A1362">
        <f t="shared" si="88"/>
        <v>5</v>
      </c>
      <c r="B1362" t="s">
        <v>33</v>
      </c>
      <c r="C1362" t="s">
        <v>377</v>
      </c>
      <c r="D1362" t="str">
        <f t="shared" si="89"/>
        <v>3b</v>
      </c>
      <c r="E1362" t="str">
        <f t="shared" si="90"/>
        <v>Problemlösning</v>
      </c>
      <c r="F1362" t="str">
        <f t="shared" si="91"/>
        <v>5_x5_4x_G_3b</v>
      </c>
      <c r="G1362" t="str">
        <f>IFERROR(INDEX(#REF!,MATCH('Kap5-6'!F1362,#REF!,0),2),"")</f>
        <v/>
      </c>
      <c r="H1362" s="98"/>
      <c r="I1362" s="98"/>
      <c r="J1362" s="50"/>
      <c r="K1362" s="98"/>
      <c r="L1362" s="17"/>
      <c r="M1362" s="242"/>
      <c r="N1362" s="20">
        <v>3</v>
      </c>
      <c r="O1362" s="20" t="s">
        <v>283</v>
      </c>
      <c r="P1362" s="20" t="s">
        <v>304</v>
      </c>
      <c r="Q1362" s="22" t="s">
        <v>2331</v>
      </c>
      <c r="R1362" s="75">
        <v>120</v>
      </c>
      <c r="S1362" s="13" t="s">
        <v>2324</v>
      </c>
      <c r="T1362" s="48"/>
    </row>
    <row r="1363" spans="1:20" ht="49" thickBot="1" x14ac:dyDescent="0.25">
      <c r="A1363">
        <f t="shared" si="88"/>
        <v>5</v>
      </c>
      <c r="B1363" t="s">
        <v>33</v>
      </c>
      <c r="C1363" t="s">
        <v>377</v>
      </c>
      <c r="D1363" t="str">
        <f t="shared" si="89"/>
        <v>3c</v>
      </c>
      <c r="E1363" t="str">
        <f t="shared" si="90"/>
        <v>Problemlösning</v>
      </c>
      <c r="F1363" t="str">
        <f t="shared" si="91"/>
        <v>5_x5_4x_G_3c</v>
      </c>
      <c r="G1363" t="str">
        <f>IFERROR(INDEX(#REF!,MATCH('Kap5-6'!F1363,#REF!,0),2),"")</f>
        <v/>
      </c>
      <c r="H1363" s="32">
        <v>5</v>
      </c>
      <c r="I1363" s="32" t="s">
        <v>256</v>
      </c>
      <c r="J1363" s="47"/>
      <c r="K1363" s="32" t="s">
        <v>165</v>
      </c>
      <c r="L1363" s="43" t="s">
        <v>1256</v>
      </c>
      <c r="M1363" s="240" t="s">
        <v>2332</v>
      </c>
      <c r="N1363" s="7">
        <v>1</v>
      </c>
      <c r="O1363" s="7" t="s">
        <v>283</v>
      </c>
      <c r="P1363" s="7" t="s">
        <v>304</v>
      </c>
      <c r="Q1363" s="8" t="s">
        <v>2333</v>
      </c>
      <c r="R1363" s="8" t="s">
        <v>2334</v>
      </c>
      <c r="S1363" s="23" t="s">
        <v>2335</v>
      </c>
      <c r="T1363" s="48"/>
    </row>
    <row r="1364" spans="1:20" ht="48" x14ac:dyDescent="0.2">
      <c r="A1364">
        <f t="shared" si="88"/>
        <v>5</v>
      </c>
      <c r="B1364" t="s">
        <v>33</v>
      </c>
      <c r="C1364" t="s">
        <v>377</v>
      </c>
      <c r="D1364" t="str">
        <f t="shared" si="89"/>
        <v>3c</v>
      </c>
      <c r="E1364" t="str">
        <f t="shared" si="90"/>
        <v>Problemlösning</v>
      </c>
      <c r="F1364" t="str">
        <f t="shared" si="91"/>
        <v>5_x5_4x_G_3c</v>
      </c>
      <c r="G1364" t="str">
        <f>IFERROR(INDEX(#REF!,MATCH('Kap5-6'!F1364,#REF!,0),2),"")</f>
        <v/>
      </c>
      <c r="H1364" s="97"/>
      <c r="I1364" s="97"/>
      <c r="J1364" s="49"/>
      <c r="K1364" s="97"/>
      <c r="L1364" s="10"/>
      <c r="M1364" s="241"/>
      <c r="N1364" s="11">
        <v>2</v>
      </c>
      <c r="O1364" s="11" t="s">
        <v>283</v>
      </c>
      <c r="P1364" s="11" t="s">
        <v>304</v>
      </c>
      <c r="Q1364" s="12" t="s">
        <v>2336</v>
      </c>
      <c r="R1364" s="12">
        <v>90</v>
      </c>
      <c r="S1364" s="9" t="s">
        <v>2337</v>
      </c>
      <c r="T1364" s="48"/>
    </row>
    <row r="1365" spans="1:20" ht="33" thickBot="1" x14ac:dyDescent="0.25">
      <c r="A1365">
        <f t="shared" si="88"/>
        <v>5</v>
      </c>
      <c r="B1365" t="s">
        <v>33</v>
      </c>
      <c r="C1365" t="s">
        <v>377</v>
      </c>
      <c r="D1365" t="str">
        <f t="shared" si="89"/>
        <v>3c</v>
      </c>
      <c r="E1365" t="str">
        <f t="shared" si="90"/>
        <v>Problemlösning</v>
      </c>
      <c r="F1365" t="str">
        <f t="shared" si="91"/>
        <v>5_x5_4x_G_3c</v>
      </c>
      <c r="G1365" t="str">
        <f>IFERROR(INDEX(#REF!,MATCH('Kap5-6'!F1365,#REF!,0),2),"")</f>
        <v/>
      </c>
      <c r="H1365" s="98"/>
      <c r="I1365" s="98"/>
      <c r="J1365" s="50"/>
      <c r="K1365" s="98"/>
      <c r="L1365" s="17"/>
      <c r="M1365" s="242"/>
      <c r="N1365" s="20">
        <v>3</v>
      </c>
      <c r="O1365" s="20" t="s">
        <v>283</v>
      </c>
      <c r="P1365" s="20" t="s">
        <v>304</v>
      </c>
      <c r="Q1365" s="22" t="s">
        <v>2338</v>
      </c>
      <c r="R1365" s="75">
        <v>90</v>
      </c>
      <c r="S1365" s="13" t="s">
        <v>2324</v>
      </c>
      <c r="T1365" s="48"/>
    </row>
    <row r="1366" spans="1:20" ht="65" thickBot="1" x14ac:dyDescent="0.25">
      <c r="A1366">
        <f t="shared" si="88"/>
        <v>5</v>
      </c>
      <c r="B1366" t="s">
        <v>33</v>
      </c>
      <c r="C1366" t="s">
        <v>377</v>
      </c>
      <c r="D1366" t="str">
        <f t="shared" si="89"/>
        <v>4a</v>
      </c>
      <c r="E1366" t="str">
        <f t="shared" si="90"/>
        <v>Problemlösning</v>
      </c>
      <c r="F1366" t="str">
        <f t="shared" si="91"/>
        <v>5_x5_4x_G_4a</v>
      </c>
      <c r="G1366" t="str">
        <f>IFERROR(INDEX(#REF!,MATCH('Kap5-6'!F1366,#REF!,0),2),"")</f>
        <v/>
      </c>
      <c r="H1366" s="32">
        <v>5</v>
      </c>
      <c r="I1366" s="32" t="s">
        <v>256</v>
      </c>
      <c r="J1366" s="47"/>
      <c r="K1366" s="32" t="s">
        <v>38</v>
      </c>
      <c r="L1366" s="43" t="s">
        <v>1256</v>
      </c>
      <c r="M1366" s="240"/>
      <c r="N1366" s="7">
        <v>1</v>
      </c>
      <c r="O1366" s="7" t="s">
        <v>283</v>
      </c>
      <c r="P1366" s="7" t="s">
        <v>311</v>
      </c>
      <c r="Q1366" s="22" t="s">
        <v>2339</v>
      </c>
      <c r="R1366" s="8" t="s">
        <v>2340</v>
      </c>
      <c r="S1366" s="23" t="s">
        <v>2341</v>
      </c>
      <c r="T1366" s="48"/>
    </row>
    <row r="1367" spans="1:20" ht="32" x14ac:dyDescent="0.2">
      <c r="A1367">
        <f t="shared" si="88"/>
        <v>5</v>
      </c>
      <c r="B1367" t="s">
        <v>33</v>
      </c>
      <c r="C1367" t="s">
        <v>377</v>
      </c>
      <c r="D1367" t="str">
        <f t="shared" si="89"/>
        <v>4a</v>
      </c>
      <c r="E1367" t="str">
        <f t="shared" si="90"/>
        <v>Problemlösning</v>
      </c>
      <c r="F1367" t="str">
        <f t="shared" si="91"/>
        <v>5_x5_4x_G_4a</v>
      </c>
      <c r="G1367" t="str">
        <f>IFERROR(INDEX(#REF!,MATCH('Kap5-6'!F1367,#REF!,0),2),"")</f>
        <v/>
      </c>
      <c r="H1367" s="97"/>
      <c r="I1367" s="97"/>
      <c r="J1367" s="49"/>
      <c r="K1367" s="97"/>
      <c r="L1367" s="10"/>
      <c r="M1367" s="241"/>
      <c r="N1367" s="11">
        <v>2</v>
      </c>
      <c r="O1367" s="11" t="s">
        <v>283</v>
      </c>
      <c r="P1367" s="11" t="s">
        <v>304</v>
      </c>
      <c r="Q1367" s="12" t="s">
        <v>2342</v>
      </c>
      <c r="R1367" s="12">
        <v>180</v>
      </c>
      <c r="S1367" s="9" t="s">
        <v>2343</v>
      </c>
      <c r="T1367" s="48"/>
    </row>
    <row r="1368" spans="1:20" ht="33" thickBot="1" x14ac:dyDescent="0.25">
      <c r="A1368">
        <f t="shared" si="88"/>
        <v>5</v>
      </c>
      <c r="B1368" t="s">
        <v>33</v>
      </c>
      <c r="C1368" t="s">
        <v>377</v>
      </c>
      <c r="D1368" t="str">
        <f t="shared" si="89"/>
        <v>4a</v>
      </c>
      <c r="E1368" t="str">
        <f t="shared" si="90"/>
        <v>Problemlösning</v>
      </c>
      <c r="F1368" t="str">
        <f t="shared" si="91"/>
        <v>5_x5_4x_G_4a</v>
      </c>
      <c r="G1368" t="str">
        <f>IFERROR(INDEX(#REF!,MATCH('Kap5-6'!F1368,#REF!,0),2),"")</f>
        <v/>
      </c>
      <c r="H1368" s="98"/>
      <c r="I1368" s="98"/>
      <c r="J1368" s="50"/>
      <c r="K1368" s="98"/>
      <c r="L1368" s="17"/>
      <c r="M1368" s="242"/>
      <c r="N1368" s="20">
        <v>3</v>
      </c>
      <c r="O1368" s="20" t="s">
        <v>281</v>
      </c>
      <c r="P1368" s="20" t="s">
        <v>303</v>
      </c>
      <c r="Q1368" s="22" t="s">
        <v>303</v>
      </c>
      <c r="R1368" s="75">
        <v>180</v>
      </c>
      <c r="S1368" s="13" t="s">
        <v>2344</v>
      </c>
      <c r="T1368" s="48"/>
    </row>
    <row r="1369" spans="1:20" ht="65" thickBot="1" x14ac:dyDescent="0.25">
      <c r="A1369">
        <f t="shared" si="88"/>
        <v>5</v>
      </c>
      <c r="B1369" t="s">
        <v>33</v>
      </c>
      <c r="C1369" t="s">
        <v>377</v>
      </c>
      <c r="D1369" t="str">
        <f t="shared" si="89"/>
        <v>4b</v>
      </c>
      <c r="E1369" t="str">
        <f t="shared" si="90"/>
        <v>Problemlösning</v>
      </c>
      <c r="F1369" t="str">
        <f t="shared" si="91"/>
        <v>5_x5_4x_G_4b</v>
      </c>
      <c r="G1369" t="str">
        <f>IFERROR(INDEX(#REF!,MATCH('Kap5-6'!F1369,#REF!,0),2),"")</f>
        <v/>
      </c>
      <c r="H1369" s="32">
        <v>5</v>
      </c>
      <c r="I1369" s="32" t="s">
        <v>256</v>
      </c>
      <c r="J1369" s="47"/>
      <c r="K1369" s="32" t="s">
        <v>39</v>
      </c>
      <c r="L1369" s="43" t="s">
        <v>1256</v>
      </c>
      <c r="M1369" s="240"/>
      <c r="N1369" s="7">
        <v>1</v>
      </c>
      <c r="O1369" s="7" t="s">
        <v>283</v>
      </c>
      <c r="P1369" s="7" t="s">
        <v>311</v>
      </c>
      <c r="Q1369" s="22" t="s">
        <v>2345</v>
      </c>
      <c r="R1369" s="8" t="s">
        <v>2346</v>
      </c>
      <c r="S1369" s="23" t="s">
        <v>2347</v>
      </c>
      <c r="T1369" s="48"/>
    </row>
    <row r="1370" spans="1:20" ht="32" x14ac:dyDescent="0.2">
      <c r="A1370">
        <f t="shared" si="88"/>
        <v>5</v>
      </c>
      <c r="B1370" t="s">
        <v>33</v>
      </c>
      <c r="C1370" t="s">
        <v>377</v>
      </c>
      <c r="D1370" t="str">
        <f t="shared" si="89"/>
        <v>4b</v>
      </c>
      <c r="E1370" t="str">
        <f t="shared" si="90"/>
        <v>Problemlösning</v>
      </c>
      <c r="F1370" t="str">
        <f t="shared" si="91"/>
        <v>5_x5_4x_G_4b</v>
      </c>
      <c r="G1370" t="str">
        <f>IFERROR(INDEX(#REF!,MATCH('Kap5-6'!F1370,#REF!,0),2),"")</f>
        <v/>
      </c>
      <c r="H1370" s="97"/>
      <c r="I1370" s="97"/>
      <c r="J1370" s="49"/>
      <c r="K1370" s="97"/>
      <c r="L1370" s="10"/>
      <c r="M1370" s="241"/>
      <c r="N1370" s="11">
        <v>2</v>
      </c>
      <c r="O1370" s="11" t="s">
        <v>283</v>
      </c>
      <c r="P1370" s="11" t="s">
        <v>304</v>
      </c>
      <c r="Q1370" s="12" t="s">
        <v>2348</v>
      </c>
      <c r="R1370" s="12">
        <v>90</v>
      </c>
      <c r="S1370" s="9" t="s">
        <v>2349</v>
      </c>
      <c r="T1370" s="48"/>
    </row>
    <row r="1371" spans="1:20" ht="32" x14ac:dyDescent="0.2">
      <c r="A1371">
        <f t="shared" si="88"/>
        <v>5</v>
      </c>
      <c r="B1371" t="s">
        <v>33</v>
      </c>
      <c r="C1371" t="s">
        <v>377</v>
      </c>
      <c r="D1371" t="str">
        <f t="shared" si="89"/>
        <v>4b</v>
      </c>
      <c r="E1371" t="str">
        <f t="shared" si="90"/>
        <v>Problemlösning</v>
      </c>
      <c r="F1371" t="str">
        <f t="shared" si="91"/>
        <v>5_x5_4x_G_4b</v>
      </c>
      <c r="G1371" t="str">
        <f>IFERROR(INDEX(#REF!,MATCH('Kap5-6'!F1371,#REF!,0),2),"")</f>
        <v/>
      </c>
      <c r="H1371" s="97"/>
      <c r="I1371" s="97"/>
      <c r="J1371" s="49"/>
      <c r="K1371" s="97"/>
      <c r="L1371" s="10"/>
      <c r="M1371" s="241"/>
      <c r="N1371" s="14">
        <v>3</v>
      </c>
      <c r="O1371" s="14" t="s">
        <v>281</v>
      </c>
      <c r="P1371" s="14" t="s">
        <v>303</v>
      </c>
      <c r="Q1371" s="15" t="s">
        <v>303</v>
      </c>
      <c r="R1371" s="15" t="s">
        <v>2350</v>
      </c>
      <c r="S1371" s="25" t="s">
        <v>2351</v>
      </c>
      <c r="T1371" s="48"/>
    </row>
    <row r="1372" spans="1:20" ht="48" x14ac:dyDescent="0.2">
      <c r="A1372">
        <f t="shared" si="88"/>
        <v>5</v>
      </c>
      <c r="B1372" t="s">
        <v>33</v>
      </c>
      <c r="C1372" t="s">
        <v>377</v>
      </c>
      <c r="D1372" t="str">
        <f t="shared" si="89"/>
        <v>4b</v>
      </c>
      <c r="E1372" t="str">
        <f t="shared" si="90"/>
        <v>Problemlösning</v>
      </c>
      <c r="F1372" t="str">
        <f t="shared" si="91"/>
        <v>5_x5_4x_G_4b</v>
      </c>
      <c r="G1372" t="str">
        <f>IFERROR(INDEX(#REF!,MATCH('Kap5-6'!F1372,#REF!,0),2),"")</f>
        <v/>
      </c>
      <c r="H1372" s="97"/>
      <c r="I1372" s="97"/>
      <c r="J1372" s="49"/>
      <c r="K1372" s="97"/>
      <c r="L1372" s="10"/>
      <c r="M1372" s="241"/>
      <c r="N1372" s="14">
        <v>4</v>
      </c>
      <c r="O1372" s="14" t="s">
        <v>281</v>
      </c>
      <c r="P1372" s="14" t="s">
        <v>303</v>
      </c>
      <c r="Q1372" s="15" t="s">
        <v>303</v>
      </c>
      <c r="R1372" s="15" t="s">
        <v>2352</v>
      </c>
      <c r="S1372" s="25" t="s">
        <v>2353</v>
      </c>
      <c r="T1372" s="48"/>
    </row>
    <row r="1373" spans="1:20" ht="33" thickBot="1" x14ac:dyDescent="0.25">
      <c r="A1373">
        <f t="shared" si="88"/>
        <v>5</v>
      </c>
      <c r="B1373" t="s">
        <v>33</v>
      </c>
      <c r="C1373" t="s">
        <v>377</v>
      </c>
      <c r="D1373" t="str">
        <f t="shared" si="89"/>
        <v>4b</v>
      </c>
      <c r="E1373" t="str">
        <f t="shared" si="90"/>
        <v>Problemlösning</v>
      </c>
      <c r="F1373" t="str">
        <f t="shared" si="91"/>
        <v>5_x5_4x_G_4b</v>
      </c>
      <c r="G1373" t="str">
        <f>IFERROR(INDEX(#REF!,MATCH('Kap5-6'!F1373,#REF!,0),2),"")</f>
        <v/>
      </c>
      <c r="H1373" s="98"/>
      <c r="I1373" s="98"/>
      <c r="J1373" s="50"/>
      <c r="K1373" s="98"/>
      <c r="L1373" s="17"/>
      <c r="M1373" s="242"/>
      <c r="N1373" s="20">
        <v>5</v>
      </c>
      <c r="O1373" s="20" t="s">
        <v>281</v>
      </c>
      <c r="P1373" s="20" t="s">
        <v>303</v>
      </c>
      <c r="Q1373" s="22" t="s">
        <v>303</v>
      </c>
      <c r="R1373" s="75">
        <v>270</v>
      </c>
      <c r="S1373" s="13" t="s">
        <v>2354</v>
      </c>
      <c r="T1373" s="48"/>
    </row>
    <row r="1374" spans="1:20" ht="33" thickBot="1" x14ac:dyDescent="0.25">
      <c r="A1374">
        <f t="shared" si="88"/>
        <v>5</v>
      </c>
      <c r="B1374" t="s">
        <v>33</v>
      </c>
      <c r="C1374" t="s">
        <v>377</v>
      </c>
      <c r="D1374" t="str">
        <f t="shared" si="89"/>
        <v>5a</v>
      </c>
      <c r="E1374" t="str">
        <f t="shared" si="90"/>
        <v>Problemlösning</v>
      </c>
      <c r="F1374" t="str">
        <f t="shared" si="91"/>
        <v>5_x5_4x_G_5a</v>
      </c>
      <c r="G1374" t="str">
        <f>IFERROR(INDEX(#REF!,MATCH('Kap5-6'!F1374,#REF!,0),2),"")</f>
        <v/>
      </c>
      <c r="H1374" s="32">
        <v>5</v>
      </c>
      <c r="I1374" s="32" t="s">
        <v>256</v>
      </c>
      <c r="J1374" s="47"/>
      <c r="K1374" s="32" t="s">
        <v>42</v>
      </c>
      <c r="L1374" s="43" t="s">
        <v>1256</v>
      </c>
      <c r="M1374" s="240"/>
      <c r="N1374" s="7">
        <v>1</v>
      </c>
      <c r="O1374" s="7" t="s">
        <v>283</v>
      </c>
      <c r="P1374" s="7" t="s">
        <v>304</v>
      </c>
      <c r="Q1374" s="8" t="s">
        <v>2355</v>
      </c>
      <c r="R1374" s="8">
        <v>180</v>
      </c>
      <c r="S1374" s="23" t="s">
        <v>2356</v>
      </c>
      <c r="T1374" s="48"/>
    </row>
    <row r="1375" spans="1:20" ht="32" x14ac:dyDescent="0.2">
      <c r="A1375">
        <f t="shared" si="88"/>
        <v>5</v>
      </c>
      <c r="B1375" t="s">
        <v>33</v>
      </c>
      <c r="C1375" t="s">
        <v>377</v>
      </c>
      <c r="D1375" t="str">
        <f t="shared" si="89"/>
        <v>5a</v>
      </c>
      <c r="E1375" t="str">
        <f t="shared" si="90"/>
        <v>Problemlösning</v>
      </c>
      <c r="F1375" t="str">
        <f t="shared" si="91"/>
        <v>5_x5_4x_G_5a</v>
      </c>
      <c r="G1375" t="str">
        <f>IFERROR(INDEX(#REF!,MATCH('Kap5-6'!F1375,#REF!,0),2),"")</f>
        <v/>
      </c>
      <c r="H1375" s="97"/>
      <c r="I1375" s="97"/>
      <c r="J1375" s="49"/>
      <c r="K1375" s="97"/>
      <c r="L1375" s="10"/>
      <c r="M1375" s="241"/>
      <c r="N1375" s="11">
        <v>2</v>
      </c>
      <c r="O1375" s="11" t="s">
        <v>283</v>
      </c>
      <c r="P1375" s="11" t="s">
        <v>304</v>
      </c>
      <c r="Q1375" s="12" t="s">
        <v>2357</v>
      </c>
      <c r="R1375" s="12">
        <v>115</v>
      </c>
      <c r="S1375" s="9" t="s">
        <v>2358</v>
      </c>
      <c r="T1375" s="48"/>
    </row>
    <row r="1376" spans="1:20" ht="32" x14ac:dyDescent="0.2">
      <c r="A1376">
        <f t="shared" si="88"/>
        <v>5</v>
      </c>
      <c r="B1376" t="s">
        <v>33</v>
      </c>
      <c r="C1376" t="s">
        <v>377</v>
      </c>
      <c r="D1376" t="str">
        <f t="shared" si="89"/>
        <v>5a</v>
      </c>
      <c r="E1376" t="str">
        <f t="shared" si="90"/>
        <v>Problemlösning</v>
      </c>
      <c r="F1376" t="str">
        <f t="shared" si="91"/>
        <v>5_x5_4x_G_5a</v>
      </c>
      <c r="G1376" t="str">
        <f>IFERROR(INDEX(#REF!,MATCH('Kap5-6'!F1376,#REF!,0),2),"")</f>
        <v/>
      </c>
      <c r="H1376" s="97"/>
      <c r="I1376" s="97"/>
      <c r="J1376" s="49"/>
      <c r="K1376" s="97"/>
      <c r="L1376" s="10"/>
      <c r="M1376" s="241"/>
      <c r="N1376" s="14">
        <v>3</v>
      </c>
      <c r="O1376" s="14" t="s">
        <v>281</v>
      </c>
      <c r="P1376" s="14" t="s">
        <v>303</v>
      </c>
      <c r="Q1376" s="15" t="s">
        <v>303</v>
      </c>
      <c r="R1376" s="15" t="s">
        <v>2359</v>
      </c>
      <c r="S1376" s="25" t="s">
        <v>2360</v>
      </c>
      <c r="T1376" s="48"/>
    </row>
    <row r="1377" spans="1:20" ht="48" x14ac:dyDescent="0.2">
      <c r="A1377">
        <f t="shared" si="88"/>
        <v>5</v>
      </c>
      <c r="B1377" t="s">
        <v>33</v>
      </c>
      <c r="C1377" t="s">
        <v>377</v>
      </c>
      <c r="D1377" t="str">
        <f t="shared" si="89"/>
        <v>5a</v>
      </c>
      <c r="E1377" t="str">
        <f t="shared" si="90"/>
        <v>Problemlösning</v>
      </c>
      <c r="F1377" t="str">
        <f t="shared" si="91"/>
        <v>5_x5_4x_G_5a</v>
      </c>
      <c r="G1377" t="str">
        <f>IFERROR(INDEX(#REF!,MATCH('Kap5-6'!F1377,#REF!,0),2),"")</f>
        <v/>
      </c>
      <c r="H1377" s="97"/>
      <c r="I1377" s="97"/>
      <c r="J1377" s="49"/>
      <c r="K1377" s="97"/>
      <c r="L1377" s="10"/>
      <c r="M1377" s="241"/>
      <c r="N1377" s="14">
        <v>4</v>
      </c>
      <c r="O1377" s="14" t="s">
        <v>281</v>
      </c>
      <c r="P1377" s="14" t="s">
        <v>303</v>
      </c>
      <c r="Q1377" s="15" t="s">
        <v>303</v>
      </c>
      <c r="R1377" s="15" t="s">
        <v>2361</v>
      </c>
      <c r="S1377" s="25" t="s">
        <v>2362</v>
      </c>
      <c r="T1377" s="48"/>
    </row>
    <row r="1378" spans="1:20" ht="33" thickBot="1" x14ac:dyDescent="0.25">
      <c r="A1378">
        <f t="shared" si="88"/>
        <v>5</v>
      </c>
      <c r="B1378" t="s">
        <v>33</v>
      </c>
      <c r="C1378" t="s">
        <v>377</v>
      </c>
      <c r="D1378" t="str">
        <f t="shared" si="89"/>
        <v>5a</v>
      </c>
      <c r="E1378" t="str">
        <f t="shared" si="90"/>
        <v>Problemlösning</v>
      </c>
      <c r="F1378" t="str">
        <f t="shared" si="91"/>
        <v>5_x5_4x_G_5a</v>
      </c>
      <c r="G1378" t="str">
        <f>IFERROR(INDEX(#REF!,MATCH('Kap5-6'!F1378,#REF!,0),2),"")</f>
        <v/>
      </c>
      <c r="H1378" s="98"/>
      <c r="I1378" s="98"/>
      <c r="J1378" s="50"/>
      <c r="K1378" s="98"/>
      <c r="L1378" s="17"/>
      <c r="M1378" s="242"/>
      <c r="N1378" s="20">
        <v>5</v>
      </c>
      <c r="O1378" s="20" t="s">
        <v>283</v>
      </c>
      <c r="P1378" s="20" t="s">
        <v>304</v>
      </c>
      <c r="Q1378" s="22" t="s">
        <v>740</v>
      </c>
      <c r="R1378" s="75">
        <v>65</v>
      </c>
      <c r="S1378" s="13" t="s">
        <v>2305</v>
      </c>
      <c r="T1378" s="48"/>
    </row>
    <row r="1379" spans="1:20" ht="33" thickBot="1" x14ac:dyDescent="0.25">
      <c r="A1379">
        <f t="shared" si="88"/>
        <v>5</v>
      </c>
      <c r="B1379" t="s">
        <v>33</v>
      </c>
      <c r="C1379" t="s">
        <v>377</v>
      </c>
      <c r="D1379" t="str">
        <f t="shared" si="89"/>
        <v>5b</v>
      </c>
      <c r="E1379" t="str">
        <f t="shared" si="90"/>
        <v>Problemlösning</v>
      </c>
      <c r="F1379" t="str">
        <f t="shared" si="91"/>
        <v>5_x5_4x_G_5b</v>
      </c>
      <c r="G1379" t="str">
        <f>IFERROR(INDEX(#REF!,MATCH('Kap5-6'!F1379,#REF!,0),2),"")</f>
        <v/>
      </c>
      <c r="H1379" s="32">
        <v>5</v>
      </c>
      <c r="I1379" s="32" t="s">
        <v>256</v>
      </c>
      <c r="J1379" s="47"/>
      <c r="K1379" s="32" t="s">
        <v>43</v>
      </c>
      <c r="L1379" s="43" t="s">
        <v>1256</v>
      </c>
      <c r="M1379" s="240"/>
      <c r="N1379" s="7">
        <v>1</v>
      </c>
      <c r="O1379" s="7" t="s">
        <v>283</v>
      </c>
      <c r="P1379" s="7" t="s">
        <v>304</v>
      </c>
      <c r="Q1379" s="8" t="s">
        <v>2355</v>
      </c>
      <c r="R1379" s="8">
        <v>180</v>
      </c>
      <c r="S1379" s="23" t="s">
        <v>2356</v>
      </c>
      <c r="T1379" s="48"/>
    </row>
    <row r="1380" spans="1:20" ht="32" x14ac:dyDescent="0.2">
      <c r="A1380">
        <f t="shared" si="88"/>
        <v>5</v>
      </c>
      <c r="B1380" t="s">
        <v>33</v>
      </c>
      <c r="C1380" t="s">
        <v>377</v>
      </c>
      <c r="D1380" t="str">
        <f t="shared" si="89"/>
        <v>5b</v>
      </c>
      <c r="E1380" t="str">
        <f t="shared" si="90"/>
        <v>Problemlösning</v>
      </c>
      <c r="F1380" t="str">
        <f t="shared" si="91"/>
        <v>5_x5_4x_G_5b</v>
      </c>
      <c r="G1380" t="str">
        <f>IFERROR(INDEX(#REF!,MATCH('Kap5-6'!F1380,#REF!,0),2),"")</f>
        <v/>
      </c>
      <c r="H1380" s="97"/>
      <c r="I1380" s="97"/>
      <c r="J1380" s="49"/>
      <c r="K1380" s="97"/>
      <c r="L1380" s="10"/>
      <c r="M1380" s="241"/>
      <c r="N1380" s="11">
        <v>2</v>
      </c>
      <c r="O1380" s="11" t="s">
        <v>283</v>
      </c>
      <c r="P1380" s="11" t="s">
        <v>304</v>
      </c>
      <c r="Q1380" s="12" t="s">
        <v>2363</v>
      </c>
      <c r="R1380" s="12">
        <v>80</v>
      </c>
      <c r="S1380" s="9" t="s">
        <v>2364</v>
      </c>
      <c r="T1380" s="48"/>
    </row>
    <row r="1381" spans="1:20" ht="32" x14ac:dyDescent="0.2">
      <c r="A1381">
        <f t="shared" si="88"/>
        <v>5</v>
      </c>
      <c r="B1381" t="s">
        <v>33</v>
      </c>
      <c r="C1381" t="s">
        <v>377</v>
      </c>
      <c r="D1381" t="str">
        <f t="shared" si="89"/>
        <v>5b</v>
      </c>
      <c r="E1381" t="str">
        <f t="shared" si="90"/>
        <v>Problemlösning</v>
      </c>
      <c r="F1381" t="str">
        <f t="shared" si="91"/>
        <v>5_x5_4x_G_5b</v>
      </c>
      <c r="G1381" t="str">
        <f>IFERROR(INDEX(#REF!,MATCH('Kap5-6'!F1381,#REF!,0),2),"")</f>
        <v/>
      </c>
      <c r="H1381" s="97"/>
      <c r="I1381" s="97"/>
      <c r="J1381" s="49"/>
      <c r="K1381" s="97"/>
      <c r="L1381" s="10"/>
      <c r="M1381" s="241"/>
      <c r="N1381" s="14">
        <v>3</v>
      </c>
      <c r="O1381" s="14" t="s">
        <v>281</v>
      </c>
      <c r="P1381" s="14" t="s">
        <v>303</v>
      </c>
      <c r="Q1381" s="15" t="s">
        <v>303</v>
      </c>
      <c r="R1381" s="15" t="s">
        <v>2365</v>
      </c>
      <c r="S1381" s="25" t="s">
        <v>2366</v>
      </c>
      <c r="T1381" s="48"/>
    </row>
    <row r="1382" spans="1:20" ht="48" x14ac:dyDescent="0.2">
      <c r="A1382">
        <f t="shared" si="88"/>
        <v>5</v>
      </c>
      <c r="B1382" t="s">
        <v>33</v>
      </c>
      <c r="C1382" t="s">
        <v>377</v>
      </c>
      <c r="D1382" t="str">
        <f t="shared" si="89"/>
        <v>5b</v>
      </c>
      <c r="E1382" t="str">
        <f t="shared" si="90"/>
        <v>Problemlösning</v>
      </c>
      <c r="F1382" t="str">
        <f t="shared" si="91"/>
        <v>5_x5_4x_G_5b</v>
      </c>
      <c r="G1382" t="str">
        <f>IFERROR(INDEX(#REF!,MATCH('Kap5-6'!F1382,#REF!,0),2),"")</f>
        <v/>
      </c>
      <c r="H1382" s="97"/>
      <c r="I1382" s="97"/>
      <c r="J1382" s="49"/>
      <c r="K1382" s="97"/>
      <c r="L1382" s="10"/>
      <c r="M1382" s="241"/>
      <c r="N1382" s="14">
        <v>4</v>
      </c>
      <c r="O1382" s="14" t="s">
        <v>281</v>
      </c>
      <c r="P1382" s="14" t="s">
        <v>303</v>
      </c>
      <c r="Q1382" s="15" t="s">
        <v>303</v>
      </c>
      <c r="R1382" s="15" t="s">
        <v>2367</v>
      </c>
      <c r="S1382" s="25" t="s">
        <v>2362</v>
      </c>
      <c r="T1382" s="48"/>
    </row>
    <row r="1383" spans="1:20" ht="33" thickBot="1" x14ac:dyDescent="0.25">
      <c r="A1383">
        <f t="shared" si="88"/>
        <v>5</v>
      </c>
      <c r="B1383" t="s">
        <v>33</v>
      </c>
      <c r="C1383" t="s">
        <v>377</v>
      </c>
      <c r="D1383" t="str">
        <f t="shared" si="89"/>
        <v>5b</v>
      </c>
      <c r="E1383" t="str">
        <f t="shared" si="90"/>
        <v>Problemlösning</v>
      </c>
      <c r="F1383" t="str">
        <f t="shared" si="91"/>
        <v>5_x5_4x_G_5b</v>
      </c>
      <c r="G1383" t="str">
        <f>IFERROR(INDEX(#REF!,MATCH('Kap5-6'!F1383,#REF!,0),2),"")</f>
        <v/>
      </c>
      <c r="H1383" s="98"/>
      <c r="I1383" s="98"/>
      <c r="J1383" s="50"/>
      <c r="K1383" s="98"/>
      <c r="L1383" s="17"/>
      <c r="M1383" s="242"/>
      <c r="N1383" s="20">
        <v>5</v>
      </c>
      <c r="O1383" s="20" t="s">
        <v>283</v>
      </c>
      <c r="P1383" s="20" t="s">
        <v>304</v>
      </c>
      <c r="Q1383" s="22" t="s">
        <v>740</v>
      </c>
      <c r="R1383" s="75">
        <v>100</v>
      </c>
      <c r="S1383" s="13" t="s">
        <v>2305</v>
      </c>
      <c r="T1383" s="48"/>
    </row>
    <row r="1384" spans="1:20" ht="33" thickBot="1" x14ac:dyDescent="0.25">
      <c r="A1384">
        <f t="shared" si="88"/>
        <v>5</v>
      </c>
      <c r="B1384" t="s">
        <v>33</v>
      </c>
      <c r="C1384" t="s">
        <v>377</v>
      </c>
      <c r="D1384" t="str">
        <f t="shared" si="89"/>
        <v>5c</v>
      </c>
      <c r="E1384" t="str">
        <f t="shared" si="90"/>
        <v>Problemlösning</v>
      </c>
      <c r="F1384" t="str">
        <f t="shared" si="91"/>
        <v>5_x5_4x_G_5c</v>
      </c>
      <c r="G1384" t="str">
        <f>IFERROR(INDEX(#REF!,MATCH('Kap5-6'!F1384,#REF!,0),2),"")</f>
        <v/>
      </c>
      <c r="H1384" s="32">
        <v>5</v>
      </c>
      <c r="I1384" s="32" t="s">
        <v>256</v>
      </c>
      <c r="J1384" s="47"/>
      <c r="K1384" s="32" t="s">
        <v>166</v>
      </c>
      <c r="L1384" s="43" t="s">
        <v>1256</v>
      </c>
      <c r="M1384" s="240"/>
      <c r="N1384" s="7">
        <v>1</v>
      </c>
      <c r="O1384" s="7" t="s">
        <v>283</v>
      </c>
      <c r="P1384" s="7" t="s">
        <v>304</v>
      </c>
      <c r="Q1384" s="8" t="s">
        <v>2355</v>
      </c>
      <c r="R1384" s="8">
        <v>180</v>
      </c>
      <c r="S1384" s="23" t="s">
        <v>2356</v>
      </c>
      <c r="T1384" s="48"/>
    </row>
    <row r="1385" spans="1:20" ht="48" x14ac:dyDescent="0.2">
      <c r="A1385">
        <f t="shared" si="88"/>
        <v>5</v>
      </c>
      <c r="B1385" t="s">
        <v>33</v>
      </c>
      <c r="C1385" t="s">
        <v>377</v>
      </c>
      <c r="D1385" t="str">
        <f t="shared" si="89"/>
        <v>5c</v>
      </c>
      <c r="E1385" t="str">
        <f t="shared" si="90"/>
        <v>Problemlösning</v>
      </c>
      <c r="F1385" t="str">
        <f t="shared" si="91"/>
        <v>5_x5_4x_G_5c</v>
      </c>
      <c r="G1385" t="str">
        <f>IFERROR(INDEX(#REF!,MATCH('Kap5-6'!F1385,#REF!,0),2),"")</f>
        <v/>
      </c>
      <c r="H1385" s="97"/>
      <c r="I1385" s="97"/>
      <c r="J1385" s="49"/>
      <c r="K1385" s="97"/>
      <c r="L1385" s="10"/>
      <c r="M1385" s="241"/>
      <c r="N1385" s="11">
        <v>2</v>
      </c>
      <c r="O1385" s="11" t="s">
        <v>283</v>
      </c>
      <c r="P1385" s="11" t="s">
        <v>304</v>
      </c>
      <c r="Q1385" s="12" t="s">
        <v>2368</v>
      </c>
      <c r="R1385" s="12">
        <v>162</v>
      </c>
      <c r="S1385" s="9" t="s">
        <v>2369</v>
      </c>
      <c r="T1385" s="48"/>
    </row>
    <row r="1386" spans="1:20" ht="32" x14ac:dyDescent="0.2">
      <c r="A1386">
        <f t="shared" si="88"/>
        <v>5</v>
      </c>
      <c r="B1386" t="s">
        <v>33</v>
      </c>
      <c r="C1386" t="s">
        <v>377</v>
      </c>
      <c r="D1386" t="str">
        <f t="shared" si="89"/>
        <v>5c</v>
      </c>
      <c r="E1386" t="str">
        <f t="shared" si="90"/>
        <v>Problemlösning</v>
      </c>
      <c r="F1386" t="str">
        <f t="shared" si="91"/>
        <v>5_x5_4x_G_5c</v>
      </c>
      <c r="G1386" t="str">
        <f>IFERROR(INDEX(#REF!,MATCH('Kap5-6'!F1386,#REF!,0),2),"")</f>
        <v/>
      </c>
      <c r="H1386" s="97"/>
      <c r="I1386" s="97"/>
      <c r="J1386" s="49"/>
      <c r="K1386" s="97"/>
      <c r="L1386" s="10"/>
      <c r="M1386" s="241"/>
      <c r="N1386" s="14">
        <v>3</v>
      </c>
      <c r="O1386" s="14" t="s">
        <v>281</v>
      </c>
      <c r="P1386" s="14" t="s">
        <v>303</v>
      </c>
      <c r="Q1386" s="15" t="s">
        <v>303</v>
      </c>
      <c r="R1386" s="15" t="s">
        <v>2370</v>
      </c>
      <c r="S1386" s="25" t="s">
        <v>2371</v>
      </c>
      <c r="T1386" s="48"/>
    </row>
    <row r="1387" spans="1:20" ht="48" x14ac:dyDescent="0.2">
      <c r="A1387">
        <f t="shared" si="88"/>
        <v>5</v>
      </c>
      <c r="B1387" t="s">
        <v>33</v>
      </c>
      <c r="C1387" t="s">
        <v>377</v>
      </c>
      <c r="D1387" t="str">
        <f t="shared" si="89"/>
        <v>5c</v>
      </c>
      <c r="E1387" t="str">
        <f t="shared" si="90"/>
        <v>Problemlösning</v>
      </c>
      <c r="F1387" t="str">
        <f t="shared" si="91"/>
        <v>5_x5_4x_G_5c</v>
      </c>
      <c r="G1387" t="str">
        <f>IFERROR(INDEX(#REF!,MATCH('Kap5-6'!F1387,#REF!,0),2),"")</f>
        <v/>
      </c>
      <c r="H1387" s="97"/>
      <c r="I1387" s="97"/>
      <c r="J1387" s="49"/>
      <c r="K1387" s="97"/>
      <c r="L1387" s="10"/>
      <c r="M1387" s="241"/>
      <c r="N1387" s="14">
        <v>4</v>
      </c>
      <c r="O1387" s="14" t="s">
        <v>281</v>
      </c>
      <c r="P1387" s="14" t="s">
        <v>303</v>
      </c>
      <c r="Q1387" s="15" t="s">
        <v>303</v>
      </c>
      <c r="R1387" s="15" t="s">
        <v>2372</v>
      </c>
      <c r="S1387" s="25" t="s">
        <v>2362</v>
      </c>
      <c r="T1387" s="48"/>
    </row>
    <row r="1388" spans="1:20" ht="33" thickBot="1" x14ac:dyDescent="0.25">
      <c r="A1388">
        <f t="shared" si="88"/>
        <v>5</v>
      </c>
      <c r="B1388" t="s">
        <v>33</v>
      </c>
      <c r="C1388" t="s">
        <v>377</v>
      </c>
      <c r="D1388" t="str">
        <f t="shared" si="89"/>
        <v>5c</v>
      </c>
      <c r="E1388" t="str">
        <f t="shared" si="90"/>
        <v>Problemlösning</v>
      </c>
      <c r="F1388" t="str">
        <f t="shared" si="91"/>
        <v>5_x5_4x_G_5c</v>
      </c>
      <c r="G1388" t="str">
        <f>IFERROR(INDEX(#REF!,MATCH('Kap5-6'!F1388,#REF!,0),2),"")</f>
        <v/>
      </c>
      <c r="H1388" s="98"/>
      <c r="I1388" s="98"/>
      <c r="J1388" s="50"/>
      <c r="K1388" s="98"/>
      <c r="L1388" s="17"/>
      <c r="M1388" s="242"/>
      <c r="N1388" s="20">
        <v>5</v>
      </c>
      <c r="O1388" s="20" t="s">
        <v>283</v>
      </c>
      <c r="P1388" s="20" t="s">
        <v>304</v>
      </c>
      <c r="Q1388" s="22" t="s">
        <v>740</v>
      </c>
      <c r="R1388" s="75">
        <v>18</v>
      </c>
      <c r="S1388" s="13" t="s">
        <v>2305</v>
      </c>
      <c r="T1388" s="48"/>
    </row>
    <row r="1389" spans="1:20" ht="113" thickBot="1" x14ac:dyDescent="0.25">
      <c r="A1389">
        <f t="shared" si="88"/>
        <v>5</v>
      </c>
      <c r="B1389" t="s">
        <v>33</v>
      </c>
      <c r="C1389" t="s">
        <v>377</v>
      </c>
      <c r="D1389" t="str">
        <f t="shared" si="89"/>
        <v>6a</v>
      </c>
      <c r="E1389" t="str">
        <f t="shared" si="90"/>
        <v>Problemlösning</v>
      </c>
      <c r="F1389" t="str">
        <f t="shared" si="91"/>
        <v>5_x5_4x_G_6a</v>
      </c>
      <c r="G1389" t="str">
        <f>IFERROR(INDEX(#REF!,MATCH('Kap5-6'!F1389,#REF!,0),2),"")</f>
        <v/>
      </c>
      <c r="H1389" s="32">
        <v>5</v>
      </c>
      <c r="I1389" s="32" t="s">
        <v>256</v>
      </c>
      <c r="J1389" s="47"/>
      <c r="K1389" s="104" t="s">
        <v>44</v>
      </c>
      <c r="L1389" s="110" t="s">
        <v>1256</v>
      </c>
      <c r="M1389" s="240"/>
      <c r="N1389" s="67">
        <v>1</v>
      </c>
      <c r="O1389" s="7" t="s">
        <v>283</v>
      </c>
      <c r="P1389" s="7" t="s">
        <v>311</v>
      </c>
      <c r="Q1389" s="22" t="s">
        <v>2373</v>
      </c>
      <c r="R1389" s="8" t="s">
        <v>2374</v>
      </c>
      <c r="S1389" s="23" t="s">
        <v>2375</v>
      </c>
      <c r="T1389" s="48"/>
    </row>
    <row r="1390" spans="1:20" x14ac:dyDescent="0.2">
      <c r="A1390">
        <f t="shared" si="88"/>
        <v>5</v>
      </c>
      <c r="B1390" t="s">
        <v>33</v>
      </c>
      <c r="C1390" t="s">
        <v>377</v>
      </c>
      <c r="D1390" t="str">
        <f t="shared" si="89"/>
        <v>6a</v>
      </c>
      <c r="E1390" t="str">
        <f t="shared" si="90"/>
        <v>Problemlösning</v>
      </c>
      <c r="F1390" t="str">
        <f t="shared" si="91"/>
        <v>5_x5_4x_G_6a</v>
      </c>
      <c r="G1390" t="str">
        <f>IFERROR(INDEX(#REF!,MATCH('Kap5-6'!F1390,#REF!,0),2),"")</f>
        <v/>
      </c>
      <c r="H1390" s="97"/>
      <c r="I1390" s="97"/>
      <c r="J1390" s="49"/>
      <c r="K1390" s="105"/>
      <c r="L1390" s="111"/>
      <c r="M1390" s="241"/>
      <c r="N1390" s="11"/>
      <c r="O1390" s="11"/>
      <c r="P1390" s="11"/>
      <c r="Q1390" s="12"/>
      <c r="R1390" s="12"/>
      <c r="S1390" s="9"/>
      <c r="T1390" s="48"/>
    </row>
    <row r="1391" spans="1:20" ht="17" thickBot="1" x14ac:dyDescent="0.25">
      <c r="A1391">
        <f t="shared" si="88"/>
        <v>5</v>
      </c>
      <c r="B1391" t="s">
        <v>33</v>
      </c>
      <c r="C1391" t="s">
        <v>377</v>
      </c>
      <c r="D1391" t="str">
        <f t="shared" si="89"/>
        <v>6a</v>
      </c>
      <c r="E1391" t="str">
        <f t="shared" si="90"/>
        <v>Problemlösning</v>
      </c>
      <c r="F1391" t="str">
        <f t="shared" si="91"/>
        <v>5_x5_4x_G_6a</v>
      </c>
      <c r="G1391" t="str">
        <f>IFERROR(INDEX(#REF!,MATCH('Kap5-6'!F1391,#REF!,0),2),"")</f>
        <v/>
      </c>
      <c r="H1391" s="98"/>
      <c r="I1391" s="98"/>
      <c r="J1391" s="50"/>
      <c r="K1391" s="106"/>
      <c r="L1391" s="112"/>
      <c r="M1391" s="242"/>
      <c r="N1391" s="20"/>
      <c r="O1391" s="20"/>
      <c r="P1391" s="20"/>
      <c r="Q1391" s="22"/>
      <c r="R1391" s="22"/>
      <c r="S1391" s="13"/>
      <c r="T1391" s="48"/>
    </row>
    <row r="1392" spans="1:20" ht="113" thickBot="1" x14ac:dyDescent="0.25">
      <c r="A1392">
        <f t="shared" si="88"/>
        <v>5</v>
      </c>
      <c r="B1392" t="s">
        <v>33</v>
      </c>
      <c r="C1392" t="s">
        <v>377</v>
      </c>
      <c r="D1392" t="str">
        <f t="shared" si="89"/>
        <v>6b</v>
      </c>
      <c r="E1392" t="str">
        <f t="shared" si="90"/>
        <v>Problemlösning</v>
      </c>
      <c r="F1392" t="str">
        <f t="shared" si="91"/>
        <v>5_x5_4x_G_6b</v>
      </c>
      <c r="G1392" t="str">
        <f>IFERROR(INDEX(#REF!,MATCH('Kap5-6'!F1392,#REF!,0),2),"")</f>
        <v/>
      </c>
      <c r="H1392" s="32">
        <v>5</v>
      </c>
      <c r="I1392" s="32" t="s">
        <v>256</v>
      </c>
      <c r="J1392" s="47"/>
      <c r="K1392" s="104" t="s">
        <v>45</v>
      </c>
      <c r="L1392" s="110" t="s">
        <v>1256</v>
      </c>
      <c r="M1392" s="240"/>
      <c r="N1392" s="67">
        <v>1</v>
      </c>
      <c r="O1392" s="7" t="s">
        <v>283</v>
      </c>
      <c r="P1392" s="7" t="s">
        <v>311</v>
      </c>
      <c r="Q1392" s="22" t="s">
        <v>2376</v>
      </c>
      <c r="R1392" s="8" t="s">
        <v>2377</v>
      </c>
      <c r="S1392" s="23" t="s">
        <v>2375</v>
      </c>
      <c r="T1392" s="48"/>
    </row>
    <row r="1393" spans="1:20" x14ac:dyDescent="0.2">
      <c r="A1393">
        <f t="shared" si="88"/>
        <v>5</v>
      </c>
      <c r="B1393" t="s">
        <v>33</v>
      </c>
      <c r="C1393" t="s">
        <v>377</v>
      </c>
      <c r="D1393" t="str">
        <f t="shared" si="89"/>
        <v>6b</v>
      </c>
      <c r="E1393" t="str">
        <f t="shared" si="90"/>
        <v>Problemlösning</v>
      </c>
      <c r="F1393" t="str">
        <f t="shared" si="91"/>
        <v>5_x5_4x_G_6b</v>
      </c>
      <c r="G1393" t="str">
        <f>IFERROR(INDEX(#REF!,MATCH('Kap5-6'!F1393,#REF!,0),2),"")</f>
        <v/>
      </c>
      <c r="H1393" s="97"/>
      <c r="I1393" s="97"/>
      <c r="J1393" s="49"/>
      <c r="K1393" s="105"/>
      <c r="L1393" s="111"/>
      <c r="M1393" s="241"/>
      <c r="N1393" s="11"/>
      <c r="O1393" s="11"/>
      <c r="P1393" s="11"/>
      <c r="Q1393" s="12"/>
      <c r="R1393" s="12"/>
      <c r="S1393" s="9"/>
      <c r="T1393" s="48"/>
    </row>
    <row r="1394" spans="1:20" ht="17" thickBot="1" x14ac:dyDescent="0.25">
      <c r="A1394">
        <f t="shared" si="88"/>
        <v>5</v>
      </c>
      <c r="B1394" t="s">
        <v>33</v>
      </c>
      <c r="C1394" t="s">
        <v>377</v>
      </c>
      <c r="D1394" t="str">
        <f t="shared" si="89"/>
        <v>6b</v>
      </c>
      <c r="E1394" t="str">
        <f t="shared" si="90"/>
        <v>Problemlösning</v>
      </c>
      <c r="F1394" t="str">
        <f t="shared" si="91"/>
        <v>5_x5_4x_G_6b</v>
      </c>
      <c r="G1394" t="str">
        <f>IFERROR(INDEX(#REF!,MATCH('Kap5-6'!F1394,#REF!,0),2),"")</f>
        <v/>
      </c>
      <c r="H1394" s="98"/>
      <c r="I1394" s="98"/>
      <c r="J1394" s="50"/>
      <c r="K1394" s="106"/>
      <c r="L1394" s="112"/>
      <c r="M1394" s="242"/>
      <c r="N1394" s="20"/>
      <c r="O1394" s="20"/>
      <c r="P1394" s="20"/>
      <c r="Q1394" s="22"/>
      <c r="R1394" s="22"/>
      <c r="S1394" s="13"/>
      <c r="T1394" s="48"/>
    </row>
    <row r="1395" spans="1:20" ht="97" thickBot="1" x14ac:dyDescent="0.25">
      <c r="A1395">
        <f t="shared" si="88"/>
        <v>5</v>
      </c>
      <c r="B1395" t="s">
        <v>33</v>
      </c>
      <c r="C1395" t="s">
        <v>377</v>
      </c>
      <c r="D1395" t="str">
        <f t="shared" si="89"/>
        <v>6c</v>
      </c>
      <c r="E1395" t="str">
        <f t="shared" si="90"/>
        <v>Problemlösning</v>
      </c>
      <c r="F1395" t="str">
        <f t="shared" si="91"/>
        <v>5_x5_4x_G_6c</v>
      </c>
      <c r="G1395" t="str">
        <f>IFERROR(INDEX(#REF!,MATCH('Kap5-6'!F1395,#REF!,0),2),"")</f>
        <v/>
      </c>
      <c r="H1395" s="32">
        <v>5</v>
      </c>
      <c r="I1395" s="32" t="s">
        <v>256</v>
      </c>
      <c r="J1395" s="47"/>
      <c r="K1395" s="104" t="s">
        <v>46</v>
      </c>
      <c r="L1395" s="110" t="s">
        <v>1256</v>
      </c>
      <c r="M1395" s="240"/>
      <c r="N1395" s="67">
        <v>1</v>
      </c>
      <c r="O1395" s="7" t="s">
        <v>283</v>
      </c>
      <c r="P1395" s="7" t="s">
        <v>311</v>
      </c>
      <c r="Q1395" s="22" t="s">
        <v>2378</v>
      </c>
      <c r="R1395" s="8" t="s">
        <v>2379</v>
      </c>
      <c r="S1395" s="23" t="s">
        <v>2375</v>
      </c>
      <c r="T1395" s="48"/>
    </row>
    <row r="1396" spans="1:20" x14ac:dyDescent="0.2">
      <c r="A1396">
        <f t="shared" si="88"/>
        <v>5</v>
      </c>
      <c r="B1396" t="s">
        <v>33</v>
      </c>
      <c r="C1396" t="s">
        <v>377</v>
      </c>
      <c r="D1396" t="str">
        <f t="shared" si="89"/>
        <v>6c</v>
      </c>
      <c r="E1396" t="str">
        <f t="shared" si="90"/>
        <v>Problemlösning</v>
      </c>
      <c r="F1396" t="str">
        <f t="shared" si="91"/>
        <v>5_x5_4x_G_6c</v>
      </c>
      <c r="G1396" t="str">
        <f>IFERROR(INDEX(#REF!,MATCH('Kap5-6'!F1396,#REF!,0),2),"")</f>
        <v/>
      </c>
      <c r="H1396" s="97"/>
      <c r="I1396" s="97"/>
      <c r="J1396" s="49"/>
      <c r="K1396" s="105"/>
      <c r="L1396" s="111"/>
      <c r="M1396" s="241"/>
      <c r="N1396" s="11"/>
      <c r="O1396" s="11"/>
      <c r="P1396" s="11"/>
      <c r="Q1396" s="12"/>
      <c r="R1396" s="12"/>
      <c r="S1396" s="9"/>
      <c r="T1396" s="48"/>
    </row>
    <row r="1397" spans="1:20" ht="17" thickBot="1" x14ac:dyDescent="0.25">
      <c r="A1397">
        <f t="shared" si="88"/>
        <v>5</v>
      </c>
      <c r="B1397" t="s">
        <v>33</v>
      </c>
      <c r="C1397" t="s">
        <v>377</v>
      </c>
      <c r="D1397" t="str">
        <f t="shared" si="89"/>
        <v>6c</v>
      </c>
      <c r="E1397" t="str">
        <f t="shared" si="90"/>
        <v>Problemlösning</v>
      </c>
      <c r="F1397" t="str">
        <f t="shared" si="91"/>
        <v>5_x5_4x_G_6c</v>
      </c>
      <c r="G1397" t="str">
        <f>IFERROR(INDEX(#REF!,MATCH('Kap5-6'!F1397,#REF!,0),2),"")</f>
        <v/>
      </c>
      <c r="H1397" s="98"/>
      <c r="I1397" s="98"/>
      <c r="J1397" s="50"/>
      <c r="K1397" s="106"/>
      <c r="L1397" s="112"/>
      <c r="M1397" s="242"/>
      <c r="N1397" s="20"/>
      <c r="O1397" s="20"/>
      <c r="P1397" s="20"/>
      <c r="Q1397" s="22"/>
      <c r="R1397" s="22"/>
      <c r="S1397" s="13"/>
      <c r="T1397" s="48"/>
    </row>
    <row r="1398" spans="1:20" ht="129" thickBot="1" x14ac:dyDescent="0.25">
      <c r="A1398">
        <f t="shared" si="88"/>
        <v>5</v>
      </c>
      <c r="B1398" t="s">
        <v>33</v>
      </c>
      <c r="C1398" t="s">
        <v>377</v>
      </c>
      <c r="D1398">
        <f t="shared" si="89"/>
        <v>7</v>
      </c>
      <c r="E1398" t="str">
        <f t="shared" si="90"/>
        <v>Problemlösning</v>
      </c>
      <c r="F1398" t="str">
        <f t="shared" si="91"/>
        <v>5_x5_4x_G_7</v>
      </c>
      <c r="G1398" t="str">
        <f>IFERROR(INDEX(#REF!,MATCH('Kap5-6'!F1398,#REF!,0),2),"")</f>
        <v/>
      </c>
      <c r="H1398" s="32">
        <v>5</v>
      </c>
      <c r="I1398" s="32" t="s">
        <v>256</v>
      </c>
      <c r="J1398" s="47"/>
      <c r="K1398" s="32">
        <v>7</v>
      </c>
      <c r="L1398" s="43" t="s">
        <v>1256</v>
      </c>
      <c r="M1398" s="240" t="s">
        <v>460</v>
      </c>
      <c r="N1398" s="7">
        <v>1</v>
      </c>
      <c r="O1398" s="7" t="s">
        <v>283</v>
      </c>
      <c r="P1398" s="7" t="s">
        <v>311</v>
      </c>
      <c r="Q1398" s="22" t="s">
        <v>2380</v>
      </c>
      <c r="R1398" s="8" t="s">
        <v>2381</v>
      </c>
      <c r="S1398" s="23" t="s">
        <v>2382</v>
      </c>
      <c r="T1398" s="48"/>
    </row>
    <row r="1399" spans="1:20" ht="48" x14ac:dyDescent="0.2">
      <c r="A1399">
        <f t="shared" si="88"/>
        <v>5</v>
      </c>
      <c r="B1399" t="s">
        <v>33</v>
      </c>
      <c r="C1399" t="s">
        <v>377</v>
      </c>
      <c r="D1399">
        <f t="shared" si="89"/>
        <v>7</v>
      </c>
      <c r="E1399" t="str">
        <f t="shared" si="90"/>
        <v>Problemlösning</v>
      </c>
      <c r="F1399" t="str">
        <f t="shared" si="91"/>
        <v>5_x5_4x_G_7</v>
      </c>
      <c r="G1399" t="str">
        <f>IFERROR(INDEX(#REF!,MATCH('Kap5-6'!F1399,#REF!,0),2),"")</f>
        <v/>
      </c>
      <c r="H1399" s="97"/>
      <c r="I1399" s="97"/>
      <c r="J1399" s="49"/>
      <c r="K1399" s="97"/>
      <c r="L1399" s="10"/>
      <c r="M1399" s="241"/>
      <c r="N1399" s="11">
        <v>2</v>
      </c>
      <c r="O1399" s="11" t="s">
        <v>283</v>
      </c>
      <c r="P1399" s="11" t="s">
        <v>304</v>
      </c>
      <c r="Q1399" s="12" t="s">
        <v>2383</v>
      </c>
      <c r="R1399" s="12" t="s">
        <v>2384</v>
      </c>
      <c r="S1399" s="9" t="s">
        <v>2385</v>
      </c>
      <c r="T1399" s="48"/>
    </row>
    <row r="1400" spans="1:20" ht="48" x14ac:dyDescent="0.2">
      <c r="A1400">
        <f t="shared" si="88"/>
        <v>5</v>
      </c>
      <c r="B1400" t="s">
        <v>33</v>
      </c>
      <c r="C1400" t="s">
        <v>377</v>
      </c>
      <c r="D1400">
        <f t="shared" si="89"/>
        <v>7</v>
      </c>
      <c r="E1400" t="str">
        <f t="shared" si="90"/>
        <v>Problemlösning</v>
      </c>
      <c r="F1400" t="str">
        <f t="shared" si="91"/>
        <v>5_x5_4x_G_7</v>
      </c>
      <c r="G1400" t="str">
        <f>IFERROR(INDEX(#REF!,MATCH('Kap5-6'!F1400,#REF!,0),2),"")</f>
        <v/>
      </c>
      <c r="H1400" s="97"/>
      <c r="I1400" s="97"/>
      <c r="J1400" s="49"/>
      <c r="K1400" s="97"/>
      <c r="L1400" s="10"/>
      <c r="M1400" s="241"/>
      <c r="N1400" s="14">
        <v>3</v>
      </c>
      <c r="O1400" s="14" t="s">
        <v>283</v>
      </c>
      <c r="P1400" s="14" t="s">
        <v>304</v>
      </c>
      <c r="Q1400" s="15" t="s">
        <v>2386</v>
      </c>
      <c r="R1400" s="76">
        <v>65</v>
      </c>
      <c r="S1400" s="25" t="s">
        <v>2387</v>
      </c>
      <c r="T1400" s="48"/>
    </row>
    <row r="1401" spans="1:20" x14ac:dyDescent="0.2">
      <c r="A1401">
        <f t="shared" si="88"/>
        <v>5</v>
      </c>
      <c r="B1401" t="s">
        <v>33</v>
      </c>
      <c r="C1401" t="s">
        <v>377</v>
      </c>
      <c r="D1401">
        <f t="shared" si="89"/>
        <v>7</v>
      </c>
      <c r="E1401" t="str">
        <f t="shared" si="90"/>
        <v>Problemlösning</v>
      </c>
      <c r="F1401" t="str">
        <f t="shared" si="91"/>
        <v>5_x5_4x_G_7</v>
      </c>
      <c r="G1401" t="str">
        <f>IFERROR(INDEX(#REF!,MATCH('Kap5-6'!F1401,#REF!,0),2),"")</f>
        <v/>
      </c>
      <c r="H1401" s="97"/>
      <c r="I1401" s="97"/>
      <c r="J1401" s="49"/>
      <c r="K1401" s="97"/>
      <c r="L1401" s="10"/>
      <c r="M1401" s="241"/>
      <c r="N1401" s="14">
        <v>4</v>
      </c>
      <c r="O1401" s="14" t="s">
        <v>284</v>
      </c>
      <c r="P1401" s="14"/>
      <c r="Q1401" s="15"/>
      <c r="R1401" s="15"/>
      <c r="S1401" s="25" t="s">
        <v>2388</v>
      </c>
      <c r="T1401" s="48"/>
    </row>
    <row r="1402" spans="1:20" ht="17" thickBot="1" x14ac:dyDescent="0.25">
      <c r="A1402">
        <f t="shared" si="88"/>
        <v>5</v>
      </c>
      <c r="B1402" t="s">
        <v>33</v>
      </c>
      <c r="C1402" t="s">
        <v>377</v>
      </c>
      <c r="D1402">
        <f t="shared" si="89"/>
        <v>7</v>
      </c>
      <c r="E1402" t="str">
        <f t="shared" si="90"/>
        <v>Problemlösning</v>
      </c>
      <c r="F1402" t="str">
        <f t="shared" si="91"/>
        <v>5_x5_4x_G_7</v>
      </c>
      <c r="G1402" t="str">
        <f>IFERROR(INDEX(#REF!,MATCH('Kap5-6'!F1402,#REF!,0),2),"")</f>
        <v/>
      </c>
      <c r="H1402" s="98"/>
      <c r="I1402" s="98"/>
      <c r="J1402" s="50"/>
      <c r="K1402" s="98"/>
      <c r="L1402" s="17"/>
      <c r="M1402" s="242"/>
      <c r="N1402" s="20"/>
      <c r="O1402" s="20"/>
      <c r="P1402" s="20"/>
      <c r="Q1402" s="22"/>
      <c r="R1402" s="22"/>
      <c r="S1402" s="13"/>
      <c r="T1402" s="48"/>
    </row>
    <row r="1403" spans="1:20" ht="33" thickBot="1" x14ac:dyDescent="0.25">
      <c r="A1403">
        <f t="shared" si="88"/>
        <v>5</v>
      </c>
      <c r="B1403" t="s">
        <v>33</v>
      </c>
      <c r="C1403" t="s">
        <v>377</v>
      </c>
      <c r="D1403">
        <f t="shared" si="89"/>
        <v>8</v>
      </c>
      <c r="E1403" t="str">
        <f t="shared" si="90"/>
        <v>Problemlösning</v>
      </c>
      <c r="F1403" t="str">
        <f t="shared" si="91"/>
        <v>5_x5_4x_G_8</v>
      </c>
      <c r="G1403" t="str">
        <f>IFERROR(INDEX(#REF!,MATCH('Kap5-6'!F1403,#REF!,0),2),"")</f>
        <v/>
      </c>
      <c r="H1403" s="32">
        <v>5</v>
      </c>
      <c r="I1403" s="32" t="s">
        <v>256</v>
      </c>
      <c r="J1403" s="47"/>
      <c r="K1403" s="32">
        <v>8</v>
      </c>
      <c r="L1403" s="43" t="s">
        <v>1256</v>
      </c>
      <c r="M1403" s="240"/>
      <c r="N1403" s="7">
        <v>1</v>
      </c>
      <c r="O1403" s="7" t="s">
        <v>283</v>
      </c>
      <c r="P1403" s="7" t="s">
        <v>304</v>
      </c>
      <c r="Q1403" s="8" t="s">
        <v>2389</v>
      </c>
      <c r="R1403" s="8">
        <v>32</v>
      </c>
      <c r="S1403" s="23" t="s">
        <v>2390</v>
      </c>
      <c r="T1403" s="48"/>
    </row>
    <row r="1404" spans="1:20" x14ac:dyDescent="0.2">
      <c r="A1404">
        <f t="shared" si="88"/>
        <v>5</v>
      </c>
      <c r="B1404" t="s">
        <v>33</v>
      </c>
      <c r="C1404" t="s">
        <v>377</v>
      </c>
      <c r="D1404">
        <f t="shared" si="89"/>
        <v>8</v>
      </c>
      <c r="E1404" t="str">
        <f t="shared" si="90"/>
        <v>Problemlösning</v>
      </c>
      <c r="F1404" t="str">
        <f t="shared" si="91"/>
        <v>5_x5_4x_G_8</v>
      </c>
      <c r="G1404" t="str">
        <f>IFERROR(INDEX(#REF!,MATCH('Kap5-6'!F1404,#REF!,0),2),"")</f>
        <v/>
      </c>
      <c r="H1404" s="97"/>
      <c r="I1404" s="97"/>
      <c r="J1404" s="49"/>
      <c r="K1404" s="97"/>
      <c r="L1404" s="10"/>
      <c r="M1404" s="241"/>
      <c r="N1404" s="11">
        <v>2</v>
      </c>
      <c r="O1404" s="11" t="s">
        <v>283</v>
      </c>
      <c r="P1404" s="11" t="s">
        <v>304</v>
      </c>
      <c r="Q1404" s="12" t="s">
        <v>2391</v>
      </c>
      <c r="R1404" s="12">
        <v>64</v>
      </c>
      <c r="S1404" s="9" t="s">
        <v>2392</v>
      </c>
      <c r="T1404" s="48"/>
    </row>
    <row r="1405" spans="1:20" ht="32" x14ac:dyDescent="0.2">
      <c r="A1405">
        <f t="shared" si="88"/>
        <v>5</v>
      </c>
      <c r="B1405" t="s">
        <v>33</v>
      </c>
      <c r="C1405" t="s">
        <v>377</v>
      </c>
      <c r="D1405">
        <f t="shared" si="89"/>
        <v>8</v>
      </c>
      <c r="E1405" t="str">
        <f t="shared" si="90"/>
        <v>Problemlösning</v>
      </c>
      <c r="F1405" t="str">
        <f t="shared" si="91"/>
        <v>5_x5_4x_G_8</v>
      </c>
      <c r="G1405" t="str">
        <f>IFERROR(INDEX(#REF!,MATCH('Kap5-6'!F1405,#REF!,0),2),"")</f>
        <v/>
      </c>
      <c r="H1405" s="97"/>
      <c r="I1405" s="97"/>
      <c r="J1405" s="49"/>
      <c r="K1405" s="97"/>
      <c r="L1405" s="10"/>
      <c r="M1405" s="241"/>
      <c r="N1405" s="14">
        <v>3</v>
      </c>
      <c r="O1405" s="14" t="s">
        <v>281</v>
      </c>
      <c r="P1405" s="14" t="s">
        <v>303</v>
      </c>
      <c r="Q1405" s="15" t="s">
        <v>303</v>
      </c>
      <c r="R1405" s="15" t="s">
        <v>2393</v>
      </c>
      <c r="S1405" s="13" t="s">
        <v>2394</v>
      </c>
      <c r="T1405" s="48"/>
    </row>
    <row r="1406" spans="1:20" ht="48" x14ac:dyDescent="0.2">
      <c r="A1406">
        <f t="shared" si="88"/>
        <v>5</v>
      </c>
      <c r="B1406" t="s">
        <v>33</v>
      </c>
      <c r="C1406" t="s">
        <v>377</v>
      </c>
      <c r="D1406">
        <f t="shared" si="89"/>
        <v>8</v>
      </c>
      <c r="E1406" t="str">
        <f t="shared" si="90"/>
        <v>Problemlösning</v>
      </c>
      <c r="F1406" t="str">
        <f t="shared" si="91"/>
        <v>5_x5_4x_G_8</v>
      </c>
      <c r="G1406" t="str">
        <f>IFERROR(INDEX(#REF!,MATCH('Kap5-6'!F1406,#REF!,0),2),"")</f>
        <v/>
      </c>
      <c r="H1406" s="97"/>
      <c r="I1406" s="97"/>
      <c r="J1406" s="49"/>
      <c r="K1406" s="97"/>
      <c r="L1406" s="10"/>
      <c r="M1406" s="241"/>
      <c r="N1406" s="14">
        <v>4</v>
      </c>
      <c r="O1406" s="14" t="s">
        <v>281</v>
      </c>
      <c r="P1406" s="14" t="s">
        <v>303</v>
      </c>
      <c r="Q1406" s="15" t="s">
        <v>303</v>
      </c>
      <c r="R1406" s="15" t="s">
        <v>2395</v>
      </c>
      <c r="S1406" s="25" t="s">
        <v>2362</v>
      </c>
      <c r="T1406" s="48"/>
    </row>
    <row r="1407" spans="1:20" ht="33" thickBot="1" x14ac:dyDescent="0.25">
      <c r="A1407">
        <f t="shared" si="88"/>
        <v>5</v>
      </c>
      <c r="B1407" t="s">
        <v>33</v>
      </c>
      <c r="C1407" t="s">
        <v>377</v>
      </c>
      <c r="D1407">
        <f t="shared" si="89"/>
        <v>8</v>
      </c>
      <c r="E1407" t="str">
        <f t="shared" si="90"/>
        <v>Problemlösning</v>
      </c>
      <c r="F1407" t="str">
        <f t="shared" si="91"/>
        <v>5_x5_4x_G_8</v>
      </c>
      <c r="G1407" t="str">
        <f>IFERROR(INDEX(#REF!,MATCH('Kap5-6'!F1407,#REF!,0),2),"")</f>
        <v/>
      </c>
      <c r="H1407" s="98"/>
      <c r="I1407" s="98"/>
      <c r="J1407" s="50"/>
      <c r="K1407" s="98"/>
      <c r="L1407" s="17"/>
      <c r="M1407" s="242"/>
      <c r="N1407" s="20">
        <v>5</v>
      </c>
      <c r="O1407" s="20" t="s">
        <v>283</v>
      </c>
      <c r="P1407" s="20" t="s">
        <v>304</v>
      </c>
      <c r="Q1407" s="22" t="s">
        <v>2396</v>
      </c>
      <c r="R1407" s="75" t="s">
        <v>2397</v>
      </c>
      <c r="S1407" s="13" t="s">
        <v>2398</v>
      </c>
      <c r="T1407" s="48"/>
    </row>
    <row r="1408" spans="1:20" x14ac:dyDescent="0.2">
      <c r="A1408">
        <f t="shared" si="88"/>
        <v>5</v>
      </c>
      <c r="B1408" t="s">
        <v>33</v>
      </c>
      <c r="C1408" t="s">
        <v>377</v>
      </c>
      <c r="D1408">
        <f t="shared" si="89"/>
        <v>9</v>
      </c>
      <c r="E1408" t="str">
        <f t="shared" si="90"/>
        <v>Problemlösning</v>
      </c>
      <c r="F1408" t="str">
        <f t="shared" si="91"/>
        <v>5_x5_4x_G_9</v>
      </c>
      <c r="G1408" t="str">
        <f>IFERROR(INDEX(#REF!,MATCH('Kap5-6'!F1408,#REF!,0),2),"")</f>
        <v/>
      </c>
      <c r="H1408" s="32">
        <v>5</v>
      </c>
      <c r="I1408" s="32" t="s">
        <v>256</v>
      </c>
      <c r="J1408" s="47"/>
      <c r="K1408" s="32">
        <v>9</v>
      </c>
      <c r="L1408" s="43" t="s">
        <v>1256</v>
      </c>
      <c r="M1408" s="240" t="s">
        <v>460</v>
      </c>
      <c r="N1408" s="7"/>
      <c r="O1408" s="7"/>
      <c r="P1408" s="7"/>
      <c r="Q1408" s="8"/>
      <c r="R1408" s="8"/>
      <c r="S1408" s="55"/>
      <c r="T1408" s="57"/>
    </row>
    <row r="1409" spans="1:20" x14ac:dyDescent="0.2">
      <c r="A1409">
        <f t="shared" si="88"/>
        <v>5</v>
      </c>
      <c r="B1409" t="s">
        <v>33</v>
      </c>
      <c r="C1409" t="s">
        <v>377</v>
      </c>
      <c r="D1409">
        <f t="shared" si="89"/>
        <v>9</v>
      </c>
      <c r="E1409" t="str">
        <f t="shared" si="90"/>
        <v>Problemlösning</v>
      </c>
      <c r="F1409" t="str">
        <f t="shared" si="91"/>
        <v>5_x5_4x_G_9</v>
      </c>
      <c r="G1409" t="str">
        <f>IFERROR(INDEX(#REF!,MATCH('Kap5-6'!F1409,#REF!,0),2),"")</f>
        <v/>
      </c>
      <c r="H1409" s="97"/>
      <c r="I1409" s="97"/>
      <c r="J1409" s="49"/>
      <c r="K1409" s="97"/>
      <c r="L1409" s="10"/>
      <c r="M1409" s="241"/>
      <c r="N1409" s="11"/>
      <c r="O1409" s="11"/>
      <c r="P1409" s="11"/>
      <c r="Q1409" s="12"/>
      <c r="R1409" s="12"/>
      <c r="S1409" s="25"/>
      <c r="T1409" s="48"/>
    </row>
    <row r="1410" spans="1:20" ht="17" thickBot="1" x14ac:dyDescent="0.25">
      <c r="A1410">
        <f t="shared" ref="A1410:A1473" si="92">IF(H1410="",A1409,H1410)</f>
        <v>5</v>
      </c>
      <c r="B1410" t="s">
        <v>33</v>
      </c>
      <c r="C1410" t="s">
        <v>377</v>
      </c>
      <c r="D1410">
        <f t="shared" ref="D1410:D1473" si="93">IF(K1410="",D1409,K1410)</f>
        <v>9</v>
      </c>
      <c r="E1410" t="str">
        <f t="shared" ref="E1410:E1473" si="94">IF(L1410="",E1409,L1410)</f>
        <v>Problemlösning</v>
      </c>
      <c r="F1410" t="str">
        <f t="shared" si="91"/>
        <v>5_x5_4x_G_9</v>
      </c>
      <c r="G1410" t="str">
        <f>IFERROR(INDEX(#REF!,MATCH('Kap5-6'!F1410,#REF!,0),2),"")</f>
        <v/>
      </c>
      <c r="H1410" s="98"/>
      <c r="I1410" s="98"/>
      <c r="J1410" s="50"/>
      <c r="K1410" s="98"/>
      <c r="L1410" s="17"/>
      <c r="M1410" s="242"/>
      <c r="N1410" s="20"/>
      <c r="O1410" s="20"/>
      <c r="P1410" s="20"/>
      <c r="Q1410" s="22"/>
      <c r="R1410" s="22"/>
      <c r="S1410" s="13"/>
      <c r="T1410" s="48"/>
    </row>
    <row r="1411" spans="1:20" ht="33" thickBot="1" x14ac:dyDescent="0.25">
      <c r="A1411">
        <f t="shared" si="92"/>
        <v>5</v>
      </c>
      <c r="B1411" t="s">
        <v>33</v>
      </c>
      <c r="C1411" t="s">
        <v>377</v>
      </c>
      <c r="D1411" t="str">
        <f t="shared" si="93"/>
        <v>10a</v>
      </c>
      <c r="E1411" t="str">
        <f t="shared" si="94"/>
        <v>Problemlösning</v>
      </c>
      <c r="F1411" t="str">
        <f t="shared" ref="F1411:F1474" si="95">A1411&amp;"_"&amp;C1411&amp;"_"&amp;B1411&amp;"_"&amp;D1411</f>
        <v>5_x5_4x_G_10a</v>
      </c>
      <c r="G1411" t="str">
        <f>IFERROR(INDEX(#REF!,MATCH('Kap5-6'!F1411,#REF!,0),2),"")</f>
        <v/>
      </c>
      <c r="H1411" s="32">
        <v>5</v>
      </c>
      <c r="I1411" s="32" t="s">
        <v>256</v>
      </c>
      <c r="J1411" s="47"/>
      <c r="K1411" s="32" t="s">
        <v>57</v>
      </c>
      <c r="L1411" s="43" t="s">
        <v>1256</v>
      </c>
      <c r="M1411" s="240"/>
      <c r="N1411" s="7">
        <v>1</v>
      </c>
      <c r="O1411" s="7" t="s">
        <v>283</v>
      </c>
      <c r="P1411" s="7" t="s">
        <v>304</v>
      </c>
      <c r="Q1411" s="8" t="s">
        <v>2399</v>
      </c>
      <c r="R1411" s="8">
        <v>4</v>
      </c>
      <c r="S1411" s="23" t="s">
        <v>2400</v>
      </c>
      <c r="T1411" s="48"/>
    </row>
    <row r="1412" spans="1:20" x14ac:dyDescent="0.2">
      <c r="A1412">
        <f t="shared" si="92"/>
        <v>5</v>
      </c>
      <c r="B1412" t="s">
        <v>33</v>
      </c>
      <c r="C1412" t="s">
        <v>377</v>
      </c>
      <c r="D1412" t="str">
        <f t="shared" si="93"/>
        <v>10a</v>
      </c>
      <c r="E1412" t="str">
        <f t="shared" si="94"/>
        <v>Problemlösning</v>
      </c>
      <c r="F1412" t="str">
        <f t="shared" si="95"/>
        <v>5_x5_4x_G_10a</v>
      </c>
      <c r="G1412" t="str">
        <f>IFERROR(INDEX(#REF!,MATCH('Kap5-6'!F1412,#REF!,0),2),"")</f>
        <v/>
      </c>
      <c r="H1412" s="97"/>
      <c r="I1412" s="97"/>
      <c r="J1412" s="49"/>
      <c r="K1412" s="97"/>
      <c r="L1412" s="10"/>
      <c r="M1412" s="241"/>
      <c r="N1412" s="11">
        <v>2</v>
      </c>
      <c r="O1412" s="11" t="s">
        <v>283</v>
      </c>
      <c r="P1412" s="11" t="s">
        <v>304</v>
      </c>
      <c r="Q1412" s="12" t="s">
        <v>2401</v>
      </c>
      <c r="R1412" s="12">
        <v>90</v>
      </c>
      <c r="S1412" s="9" t="s">
        <v>2402</v>
      </c>
      <c r="T1412" s="48"/>
    </row>
    <row r="1413" spans="1:20" ht="33" thickBot="1" x14ac:dyDescent="0.25">
      <c r="A1413">
        <f t="shared" si="92"/>
        <v>5</v>
      </c>
      <c r="B1413" t="s">
        <v>33</v>
      </c>
      <c r="C1413" t="s">
        <v>377</v>
      </c>
      <c r="D1413" t="str">
        <f t="shared" si="93"/>
        <v>10a</v>
      </c>
      <c r="E1413" t="str">
        <f t="shared" si="94"/>
        <v>Problemlösning</v>
      </c>
      <c r="F1413" t="str">
        <f t="shared" si="95"/>
        <v>5_x5_4x_G_10a</v>
      </c>
      <c r="G1413" t="str">
        <f>IFERROR(INDEX(#REF!,MATCH('Kap5-6'!F1413,#REF!,0),2),"")</f>
        <v/>
      </c>
      <c r="H1413" s="97"/>
      <c r="I1413" s="97"/>
      <c r="J1413" s="49"/>
      <c r="K1413" s="97"/>
      <c r="L1413" s="10"/>
      <c r="M1413" s="241"/>
      <c r="N1413" s="20">
        <v>3</v>
      </c>
      <c r="O1413" s="20" t="s">
        <v>281</v>
      </c>
      <c r="P1413" s="20" t="s">
        <v>303</v>
      </c>
      <c r="Q1413" s="22" t="s">
        <v>303</v>
      </c>
      <c r="R1413" s="22" t="s">
        <v>2403</v>
      </c>
      <c r="S1413" s="13" t="s">
        <v>2404</v>
      </c>
      <c r="T1413" s="48"/>
    </row>
    <row r="1414" spans="1:20" ht="49" thickBot="1" x14ac:dyDescent="0.25">
      <c r="A1414">
        <f t="shared" si="92"/>
        <v>5</v>
      </c>
      <c r="B1414" t="s">
        <v>33</v>
      </c>
      <c r="C1414" t="s">
        <v>377</v>
      </c>
      <c r="D1414" t="str">
        <f t="shared" si="93"/>
        <v>10a</v>
      </c>
      <c r="E1414" t="str">
        <f t="shared" si="94"/>
        <v>Problemlösning</v>
      </c>
      <c r="F1414" t="str">
        <f t="shared" si="95"/>
        <v>5_x5_4x_G_10a</v>
      </c>
      <c r="G1414" t="str">
        <f>IFERROR(INDEX(#REF!,MATCH('Kap5-6'!F1414,#REF!,0),2),"")</f>
        <v/>
      </c>
      <c r="H1414" s="97"/>
      <c r="I1414" s="97"/>
      <c r="J1414" s="49"/>
      <c r="K1414" s="97"/>
      <c r="L1414" s="10"/>
      <c r="M1414" s="241"/>
      <c r="N1414" s="14">
        <v>4</v>
      </c>
      <c r="O1414" s="14" t="s">
        <v>281</v>
      </c>
      <c r="P1414" s="14" t="s">
        <v>303</v>
      </c>
      <c r="Q1414" s="15" t="s">
        <v>303</v>
      </c>
      <c r="R1414" s="22" t="s">
        <v>2405</v>
      </c>
      <c r="S1414" s="25" t="s">
        <v>2353</v>
      </c>
      <c r="T1414" s="48"/>
    </row>
    <row r="1415" spans="1:20" ht="33" thickBot="1" x14ac:dyDescent="0.25">
      <c r="A1415">
        <f t="shared" si="92"/>
        <v>5</v>
      </c>
      <c r="B1415" t="s">
        <v>33</v>
      </c>
      <c r="C1415" t="s">
        <v>377</v>
      </c>
      <c r="D1415" t="str">
        <f t="shared" si="93"/>
        <v>10a</v>
      </c>
      <c r="E1415" t="str">
        <f t="shared" si="94"/>
        <v>Problemlösning</v>
      </c>
      <c r="F1415" t="str">
        <f t="shared" si="95"/>
        <v>5_x5_4x_G_10a</v>
      </c>
      <c r="G1415" t="str">
        <f>IFERROR(INDEX(#REF!,MATCH('Kap5-6'!F1415,#REF!,0),2),"")</f>
        <v/>
      </c>
      <c r="H1415" s="98"/>
      <c r="I1415" s="98"/>
      <c r="J1415" s="50"/>
      <c r="K1415" s="98"/>
      <c r="L1415" s="17"/>
      <c r="M1415" s="242"/>
      <c r="N1415" s="20">
        <v>5</v>
      </c>
      <c r="O1415" s="20" t="s">
        <v>281</v>
      </c>
      <c r="P1415" s="20" t="s">
        <v>303</v>
      </c>
      <c r="Q1415" s="22" t="s">
        <v>303</v>
      </c>
      <c r="R1415" s="75">
        <v>360</v>
      </c>
      <c r="S1415" s="13" t="s">
        <v>2406</v>
      </c>
      <c r="T1415" s="48"/>
    </row>
    <row r="1416" spans="1:20" ht="64" x14ac:dyDescent="0.2">
      <c r="A1416">
        <f t="shared" si="92"/>
        <v>5</v>
      </c>
      <c r="B1416" t="s">
        <v>33</v>
      </c>
      <c r="C1416" t="s">
        <v>377</v>
      </c>
      <c r="D1416" t="str">
        <f t="shared" si="93"/>
        <v>10b</v>
      </c>
      <c r="E1416" t="str">
        <f t="shared" si="94"/>
        <v>Problemlösning</v>
      </c>
      <c r="F1416" t="str">
        <f t="shared" si="95"/>
        <v>5_x5_4x_G_10b</v>
      </c>
      <c r="G1416" t="str">
        <f>IFERROR(INDEX(#REF!,MATCH('Kap5-6'!F1416,#REF!,0),2),"")</f>
        <v/>
      </c>
      <c r="H1416" s="32">
        <v>5</v>
      </c>
      <c r="I1416" s="32" t="s">
        <v>256</v>
      </c>
      <c r="J1416" s="47"/>
      <c r="K1416" s="32" t="s">
        <v>58</v>
      </c>
      <c r="L1416" s="43" t="s">
        <v>1256</v>
      </c>
      <c r="M1416" s="240"/>
      <c r="N1416" s="7">
        <v>1</v>
      </c>
      <c r="O1416" s="7" t="s">
        <v>283</v>
      </c>
      <c r="P1416" s="7" t="s">
        <v>311</v>
      </c>
      <c r="Q1416" s="8" t="s">
        <v>2407</v>
      </c>
      <c r="R1416" s="8" t="s">
        <v>2408</v>
      </c>
      <c r="S1416" s="55" t="s">
        <v>2409</v>
      </c>
      <c r="T1416" s="57"/>
    </row>
    <row r="1417" spans="1:20" ht="32" x14ac:dyDescent="0.2">
      <c r="A1417">
        <f t="shared" si="92"/>
        <v>5</v>
      </c>
      <c r="B1417" t="s">
        <v>33</v>
      </c>
      <c r="C1417" t="s">
        <v>377</v>
      </c>
      <c r="D1417" t="str">
        <f t="shared" si="93"/>
        <v>10b</v>
      </c>
      <c r="E1417" t="str">
        <f t="shared" si="94"/>
        <v>Problemlösning</v>
      </c>
      <c r="F1417" t="str">
        <f t="shared" si="95"/>
        <v>5_x5_4x_G_10b</v>
      </c>
      <c r="G1417" t="str">
        <f>IFERROR(INDEX(#REF!,MATCH('Kap5-6'!F1417,#REF!,0),2),"")</f>
        <v/>
      </c>
      <c r="H1417" s="97"/>
      <c r="I1417" s="97"/>
      <c r="J1417" s="49"/>
      <c r="K1417" s="97"/>
      <c r="L1417" s="10"/>
      <c r="M1417" s="241"/>
      <c r="N1417" s="11">
        <v>2</v>
      </c>
      <c r="O1417" s="11" t="s">
        <v>281</v>
      </c>
      <c r="P1417" s="11" t="s">
        <v>303</v>
      </c>
      <c r="Q1417" s="12" t="s">
        <v>303</v>
      </c>
      <c r="R1417" s="12" t="s">
        <v>2410</v>
      </c>
      <c r="S1417" s="25" t="s">
        <v>2411</v>
      </c>
      <c r="T1417" s="48"/>
    </row>
    <row r="1418" spans="1:20" ht="33" thickBot="1" x14ac:dyDescent="0.25">
      <c r="A1418">
        <f t="shared" si="92"/>
        <v>5</v>
      </c>
      <c r="B1418" t="s">
        <v>33</v>
      </c>
      <c r="C1418" t="s">
        <v>377</v>
      </c>
      <c r="D1418" t="str">
        <f t="shared" si="93"/>
        <v>10b</v>
      </c>
      <c r="E1418" t="str">
        <f t="shared" si="94"/>
        <v>Problemlösning</v>
      </c>
      <c r="F1418" t="str">
        <f t="shared" si="95"/>
        <v>5_x5_4x_G_10b</v>
      </c>
      <c r="G1418" t="str">
        <f>IFERROR(INDEX(#REF!,MATCH('Kap5-6'!F1418,#REF!,0),2),"")</f>
        <v/>
      </c>
      <c r="H1418" s="98"/>
      <c r="I1418" s="98"/>
      <c r="J1418" s="50"/>
      <c r="K1418" s="98"/>
      <c r="L1418" s="17"/>
      <c r="M1418" s="242"/>
      <c r="N1418" s="20">
        <v>3</v>
      </c>
      <c r="O1418" s="20" t="s">
        <v>283</v>
      </c>
      <c r="P1418" s="20" t="s">
        <v>304</v>
      </c>
      <c r="Q1418" s="22" t="s">
        <v>2412</v>
      </c>
      <c r="R1418" s="22">
        <v>540</v>
      </c>
      <c r="S1418" s="13" t="s">
        <v>2413</v>
      </c>
      <c r="T1418" s="48"/>
    </row>
    <row r="1419" spans="1:20" ht="97" thickBot="1" x14ac:dyDescent="0.25">
      <c r="A1419">
        <f t="shared" si="92"/>
        <v>5</v>
      </c>
      <c r="B1419" t="s">
        <v>33</v>
      </c>
      <c r="C1419" t="s">
        <v>377</v>
      </c>
      <c r="D1419" t="str">
        <f t="shared" si="93"/>
        <v>10c</v>
      </c>
      <c r="E1419" t="str">
        <f t="shared" si="94"/>
        <v>Problemlösning</v>
      </c>
      <c r="F1419" t="str">
        <f t="shared" si="95"/>
        <v>5_x5_4x_G_10c</v>
      </c>
      <c r="G1419" t="str">
        <f>IFERROR(INDEX(#REF!,MATCH('Kap5-6'!F1419,#REF!,0),2),"")</f>
        <v/>
      </c>
      <c r="H1419" s="47">
        <v>5</v>
      </c>
      <c r="I1419" s="47" t="s">
        <v>256</v>
      </c>
      <c r="J1419" s="47"/>
      <c r="K1419" s="47" t="s">
        <v>59</v>
      </c>
      <c r="L1419" s="47" t="s">
        <v>1256</v>
      </c>
      <c r="M1419" s="41"/>
      <c r="N1419" s="7">
        <v>1</v>
      </c>
      <c r="O1419" s="7" t="s">
        <v>283</v>
      </c>
      <c r="P1419" s="7" t="s">
        <v>311</v>
      </c>
      <c r="Q1419" s="8" t="s">
        <v>2414</v>
      </c>
      <c r="R1419" s="8" t="s">
        <v>2415</v>
      </c>
      <c r="S1419" s="16" t="s">
        <v>2416</v>
      </c>
      <c r="T1419" s="48"/>
    </row>
    <row r="1420" spans="1:20" ht="65" thickBot="1" x14ac:dyDescent="0.25">
      <c r="A1420">
        <f t="shared" si="92"/>
        <v>5</v>
      </c>
      <c r="B1420" t="s">
        <v>33</v>
      </c>
      <c r="C1420" t="s">
        <v>377</v>
      </c>
      <c r="D1420">
        <f t="shared" si="93"/>
        <v>11</v>
      </c>
      <c r="E1420" t="str">
        <f t="shared" si="94"/>
        <v>Problemlösning</v>
      </c>
      <c r="F1420" t="str">
        <f t="shared" si="95"/>
        <v>5_x5_4x_G_11</v>
      </c>
      <c r="G1420" t="str">
        <f>IFERROR(INDEX(#REF!,MATCH('Kap5-6'!F1420,#REF!,0),2),"")</f>
        <v/>
      </c>
      <c r="H1420" s="47">
        <v>5</v>
      </c>
      <c r="I1420" s="47" t="s">
        <v>256</v>
      </c>
      <c r="J1420" s="47"/>
      <c r="K1420" s="47">
        <v>11</v>
      </c>
      <c r="L1420" s="47" t="s">
        <v>1256</v>
      </c>
      <c r="M1420" s="41"/>
      <c r="N1420" s="7">
        <v>1</v>
      </c>
      <c r="O1420" s="7" t="s">
        <v>283</v>
      </c>
      <c r="P1420" s="7" t="s">
        <v>304</v>
      </c>
      <c r="Q1420" s="8" t="s">
        <v>2417</v>
      </c>
      <c r="R1420" s="8" t="s">
        <v>2418</v>
      </c>
      <c r="S1420" s="23" t="s">
        <v>2419</v>
      </c>
      <c r="T1420" s="48"/>
    </row>
    <row r="1421" spans="1:20" ht="65" thickBot="1" x14ac:dyDescent="0.25">
      <c r="A1421">
        <f t="shared" si="92"/>
        <v>5</v>
      </c>
      <c r="B1421" t="s">
        <v>33</v>
      </c>
      <c r="C1421" t="s">
        <v>377</v>
      </c>
      <c r="D1421">
        <f t="shared" si="93"/>
        <v>12</v>
      </c>
      <c r="E1421" t="str">
        <f t="shared" si="94"/>
        <v>Problemlösning</v>
      </c>
      <c r="F1421" t="str">
        <f t="shared" si="95"/>
        <v>5_x5_4x_G_12</v>
      </c>
      <c r="G1421" t="str">
        <f>IFERROR(INDEX(#REF!,MATCH('Kap5-6'!F1421,#REF!,0),2),"")</f>
        <v/>
      </c>
      <c r="H1421" s="47">
        <v>5</v>
      </c>
      <c r="I1421" s="47" t="s">
        <v>256</v>
      </c>
      <c r="J1421" s="47"/>
      <c r="K1421" s="77">
        <v>12</v>
      </c>
      <c r="L1421" s="77" t="s">
        <v>1256</v>
      </c>
      <c r="M1421" s="41"/>
      <c r="N1421" s="7">
        <v>1</v>
      </c>
      <c r="O1421" s="7" t="s">
        <v>283</v>
      </c>
      <c r="P1421" s="7" t="s">
        <v>311</v>
      </c>
      <c r="Q1421" s="8" t="s">
        <v>2420</v>
      </c>
      <c r="R1421" s="8" t="s">
        <v>2421</v>
      </c>
      <c r="S1421" s="23" t="s">
        <v>2422</v>
      </c>
      <c r="T1421" s="48"/>
    </row>
    <row r="1422" spans="1:20" ht="64" x14ac:dyDescent="0.2">
      <c r="A1422">
        <f t="shared" si="92"/>
        <v>5</v>
      </c>
      <c r="B1422" t="s">
        <v>33</v>
      </c>
      <c r="C1422" t="s">
        <v>377</v>
      </c>
      <c r="D1422" t="str">
        <f t="shared" si="93"/>
        <v>13a</v>
      </c>
      <c r="E1422" t="str">
        <f t="shared" si="94"/>
        <v>Problemlösning</v>
      </c>
      <c r="F1422" t="str">
        <f t="shared" si="95"/>
        <v>5_x5_4x_G_13a</v>
      </c>
      <c r="G1422" t="str">
        <f>IFERROR(INDEX(#REF!,MATCH('Kap5-6'!F1422,#REF!,0),2),"")</f>
        <v/>
      </c>
      <c r="H1422" s="32">
        <v>5</v>
      </c>
      <c r="I1422" s="32" t="s">
        <v>256</v>
      </c>
      <c r="J1422" s="47"/>
      <c r="K1422" s="104" t="s">
        <v>167</v>
      </c>
      <c r="L1422" s="110" t="s">
        <v>1256</v>
      </c>
      <c r="M1422" s="240"/>
      <c r="N1422" s="7">
        <v>1</v>
      </c>
      <c r="O1422" s="7" t="s">
        <v>283</v>
      </c>
      <c r="P1422" s="7" t="s">
        <v>311</v>
      </c>
      <c r="Q1422" s="8" t="s">
        <v>2423</v>
      </c>
      <c r="R1422" s="8" t="s">
        <v>2424</v>
      </c>
      <c r="S1422" s="16" t="s">
        <v>2425</v>
      </c>
      <c r="T1422" s="48"/>
    </row>
    <row r="1423" spans="1:20" ht="17" thickBot="1" x14ac:dyDescent="0.25">
      <c r="A1423">
        <f t="shared" si="92"/>
        <v>5</v>
      </c>
      <c r="B1423" t="s">
        <v>33</v>
      </c>
      <c r="C1423" t="s">
        <v>377</v>
      </c>
      <c r="D1423" t="str">
        <f t="shared" si="93"/>
        <v>13a</v>
      </c>
      <c r="E1423" t="str">
        <f t="shared" si="94"/>
        <v>Problemlösning</v>
      </c>
      <c r="F1423" t="str">
        <f t="shared" si="95"/>
        <v>5_x5_4x_G_13a</v>
      </c>
      <c r="G1423" t="str">
        <f>IFERROR(INDEX(#REF!,MATCH('Kap5-6'!F1423,#REF!,0),2),"")</f>
        <v/>
      </c>
      <c r="H1423" s="98"/>
      <c r="I1423" s="98"/>
      <c r="J1423" s="49"/>
      <c r="K1423" s="106"/>
      <c r="L1423" s="112"/>
      <c r="M1423" s="241"/>
      <c r="N1423" s="11">
        <v>2</v>
      </c>
      <c r="O1423" s="11" t="s">
        <v>283</v>
      </c>
      <c r="P1423" s="11" t="s">
        <v>370</v>
      </c>
      <c r="Q1423" s="12"/>
      <c r="R1423" s="12"/>
      <c r="S1423" s="55" t="s">
        <v>2426</v>
      </c>
      <c r="T1423" s="57"/>
    </row>
    <row r="1424" spans="1:20" ht="129" thickBot="1" x14ac:dyDescent="0.25">
      <c r="A1424">
        <f t="shared" si="92"/>
        <v>5</v>
      </c>
      <c r="B1424" t="s">
        <v>33</v>
      </c>
      <c r="C1424" t="s">
        <v>377</v>
      </c>
      <c r="D1424" t="str">
        <f t="shared" si="93"/>
        <v>13b</v>
      </c>
      <c r="E1424" t="str">
        <f t="shared" si="94"/>
        <v>Problemlösning</v>
      </c>
      <c r="F1424" t="str">
        <f t="shared" si="95"/>
        <v>5_x5_4x_G_13b</v>
      </c>
      <c r="G1424" t="str">
        <f>IFERROR(INDEX(#REF!,MATCH('Kap5-6'!F1424,#REF!,0),2),"")</f>
        <v/>
      </c>
      <c r="H1424" s="47">
        <v>5</v>
      </c>
      <c r="I1424" s="47" t="s">
        <v>256</v>
      </c>
      <c r="J1424" s="47"/>
      <c r="K1424" s="77" t="s">
        <v>168</v>
      </c>
      <c r="L1424" s="77" t="s">
        <v>1256</v>
      </c>
      <c r="M1424" s="41"/>
      <c r="N1424" s="7">
        <v>1</v>
      </c>
      <c r="O1424" s="7" t="s">
        <v>283</v>
      </c>
      <c r="P1424" s="7" t="s">
        <v>311</v>
      </c>
      <c r="Q1424" s="8" t="s">
        <v>2427</v>
      </c>
      <c r="R1424" s="8" t="s">
        <v>2428</v>
      </c>
      <c r="S1424" s="55" t="s">
        <v>2429</v>
      </c>
      <c r="T1424" s="57"/>
    </row>
    <row r="1425" spans="1:20" ht="33" thickBot="1" x14ac:dyDescent="0.25">
      <c r="A1425">
        <f t="shared" si="92"/>
        <v>5</v>
      </c>
      <c r="B1425" t="s">
        <v>33</v>
      </c>
      <c r="C1425" t="s">
        <v>377</v>
      </c>
      <c r="D1425" t="str">
        <f t="shared" si="93"/>
        <v>14a</v>
      </c>
      <c r="E1425" t="str">
        <f t="shared" si="94"/>
        <v>Problemlösning</v>
      </c>
      <c r="F1425" t="str">
        <f t="shared" si="95"/>
        <v>5_x5_4x_G_14a</v>
      </c>
      <c r="G1425" t="str">
        <f>IFERROR(INDEX(#REF!,MATCH('Kap5-6'!F1425,#REF!,0),2),"")</f>
        <v/>
      </c>
      <c r="H1425" s="47">
        <v>5</v>
      </c>
      <c r="I1425" s="47" t="s">
        <v>256</v>
      </c>
      <c r="J1425" s="47"/>
      <c r="K1425" s="47" t="s">
        <v>68</v>
      </c>
      <c r="L1425" s="47" t="s">
        <v>1256</v>
      </c>
      <c r="M1425" s="41" t="s">
        <v>2430</v>
      </c>
      <c r="N1425" s="7">
        <v>1</v>
      </c>
      <c r="O1425" s="7" t="s">
        <v>284</v>
      </c>
      <c r="P1425" s="7"/>
      <c r="Q1425" s="8"/>
      <c r="R1425" s="8"/>
      <c r="S1425" s="55" t="s">
        <v>2431</v>
      </c>
      <c r="T1425" s="57"/>
    </row>
    <row r="1426" spans="1:20" ht="49" thickBot="1" x14ac:dyDescent="0.25">
      <c r="A1426">
        <f t="shared" si="92"/>
        <v>5</v>
      </c>
      <c r="B1426" t="s">
        <v>33</v>
      </c>
      <c r="C1426" t="s">
        <v>377</v>
      </c>
      <c r="D1426" t="str">
        <f t="shared" si="93"/>
        <v>14b</v>
      </c>
      <c r="E1426" t="str">
        <f t="shared" si="94"/>
        <v>Problemlösning</v>
      </c>
      <c r="F1426" t="str">
        <f t="shared" si="95"/>
        <v>5_x5_4x_G_14b</v>
      </c>
      <c r="G1426" t="str">
        <f>IFERROR(INDEX(#REF!,MATCH('Kap5-6'!F1426,#REF!,0),2),"")</f>
        <v/>
      </c>
      <c r="H1426" s="47">
        <v>5</v>
      </c>
      <c r="I1426" s="47" t="s">
        <v>256</v>
      </c>
      <c r="J1426" s="47"/>
      <c r="K1426" s="47" t="s">
        <v>69</v>
      </c>
      <c r="L1426" s="47" t="s">
        <v>1256</v>
      </c>
      <c r="M1426" s="41" t="s">
        <v>654</v>
      </c>
      <c r="N1426" s="7">
        <v>1</v>
      </c>
      <c r="O1426" s="7" t="s">
        <v>284</v>
      </c>
      <c r="P1426" s="7"/>
      <c r="Q1426" s="8"/>
      <c r="R1426" s="8"/>
      <c r="S1426" s="23" t="s">
        <v>2432</v>
      </c>
      <c r="T1426" s="48"/>
    </row>
    <row r="1427" spans="1:20" ht="49" thickBot="1" x14ac:dyDescent="0.25">
      <c r="A1427">
        <f t="shared" si="92"/>
        <v>5</v>
      </c>
      <c r="B1427" t="s">
        <v>33</v>
      </c>
      <c r="C1427" t="s">
        <v>377</v>
      </c>
      <c r="D1427" t="str">
        <f t="shared" si="93"/>
        <v>14c</v>
      </c>
      <c r="E1427" t="str">
        <f t="shared" si="94"/>
        <v>Problemlösning</v>
      </c>
      <c r="F1427" t="str">
        <f t="shared" si="95"/>
        <v>5_x5_4x_G_14c</v>
      </c>
      <c r="G1427" t="str">
        <f>IFERROR(INDEX(#REF!,MATCH('Kap5-6'!F1427,#REF!,0),2),"")</f>
        <v/>
      </c>
      <c r="H1427" s="47">
        <v>5</v>
      </c>
      <c r="I1427" s="47" t="s">
        <v>256</v>
      </c>
      <c r="J1427" s="47"/>
      <c r="K1427" s="47" t="s">
        <v>216</v>
      </c>
      <c r="L1427" s="47" t="s">
        <v>1256</v>
      </c>
      <c r="M1427" s="41" t="s">
        <v>654</v>
      </c>
      <c r="N1427" s="7">
        <v>1</v>
      </c>
      <c r="O1427" s="7" t="s">
        <v>284</v>
      </c>
      <c r="P1427" s="7"/>
      <c r="Q1427" s="8"/>
      <c r="R1427" s="8"/>
      <c r="S1427" s="23" t="s">
        <v>2433</v>
      </c>
      <c r="T1427" s="48"/>
    </row>
    <row r="1428" spans="1:20" ht="48" x14ac:dyDescent="0.2">
      <c r="A1428">
        <f t="shared" si="92"/>
        <v>5</v>
      </c>
      <c r="B1428" t="s">
        <v>33</v>
      </c>
      <c r="C1428" t="s">
        <v>377</v>
      </c>
      <c r="D1428" t="str">
        <f t="shared" si="93"/>
        <v>15a</v>
      </c>
      <c r="E1428" t="str">
        <f t="shared" si="94"/>
        <v>Rita</v>
      </c>
      <c r="F1428" t="str">
        <f t="shared" si="95"/>
        <v>5_x5_4x_G_15a</v>
      </c>
      <c r="G1428" t="str">
        <f>IFERROR(INDEX(#REF!,MATCH('Kap5-6'!F1428,#REF!,0),2),"")</f>
        <v/>
      </c>
      <c r="H1428" s="32">
        <v>5</v>
      </c>
      <c r="I1428" s="32" t="s">
        <v>256</v>
      </c>
      <c r="J1428" s="47"/>
      <c r="K1428" s="32" t="s">
        <v>70</v>
      </c>
      <c r="L1428" s="43" t="s">
        <v>284</v>
      </c>
      <c r="M1428" s="240" t="s">
        <v>654</v>
      </c>
      <c r="N1428" s="7">
        <v>1</v>
      </c>
      <c r="O1428" s="7" t="s">
        <v>283</v>
      </c>
      <c r="P1428" s="7" t="s">
        <v>304</v>
      </c>
      <c r="Q1428" s="8" t="s">
        <v>2434</v>
      </c>
      <c r="R1428" s="8" t="s">
        <v>2435</v>
      </c>
      <c r="S1428" s="16" t="s">
        <v>2436</v>
      </c>
      <c r="T1428" s="48"/>
    </row>
    <row r="1429" spans="1:20" ht="17" thickBot="1" x14ac:dyDescent="0.25">
      <c r="A1429">
        <f t="shared" si="92"/>
        <v>5</v>
      </c>
      <c r="B1429" t="s">
        <v>33</v>
      </c>
      <c r="C1429" t="s">
        <v>377</v>
      </c>
      <c r="D1429" t="str">
        <f t="shared" si="93"/>
        <v>15a</v>
      </c>
      <c r="E1429" t="str">
        <f t="shared" si="94"/>
        <v>Rita</v>
      </c>
      <c r="F1429" t="str">
        <f t="shared" si="95"/>
        <v>5_x5_4x_G_15a</v>
      </c>
      <c r="G1429" t="str">
        <f>IFERROR(INDEX(#REF!,MATCH('Kap5-6'!F1429,#REF!,0),2),"")</f>
        <v/>
      </c>
      <c r="H1429" s="98"/>
      <c r="I1429" s="98"/>
      <c r="J1429" s="49"/>
      <c r="K1429" s="98"/>
      <c r="L1429" s="17"/>
      <c r="M1429" s="241"/>
      <c r="N1429" s="11">
        <v>2</v>
      </c>
      <c r="O1429" s="11" t="s">
        <v>284</v>
      </c>
      <c r="P1429" s="11"/>
      <c r="Q1429" s="12"/>
      <c r="R1429" s="12"/>
      <c r="S1429" s="55" t="s">
        <v>2437</v>
      </c>
      <c r="T1429" s="57"/>
    </row>
    <row r="1430" spans="1:20" ht="48" x14ac:dyDescent="0.2">
      <c r="A1430">
        <f t="shared" si="92"/>
        <v>5</v>
      </c>
      <c r="B1430" t="s">
        <v>33</v>
      </c>
      <c r="C1430" t="s">
        <v>377</v>
      </c>
      <c r="D1430" t="str">
        <f t="shared" si="93"/>
        <v>15b</v>
      </c>
      <c r="E1430" t="str">
        <f t="shared" si="94"/>
        <v>Rita</v>
      </c>
      <c r="F1430" t="str">
        <f t="shared" si="95"/>
        <v>5_x5_4x_G_15b</v>
      </c>
      <c r="G1430" t="str">
        <f>IFERROR(INDEX(#REF!,MATCH('Kap5-6'!F1430,#REF!,0),2),"")</f>
        <v/>
      </c>
      <c r="H1430" s="32">
        <v>5</v>
      </c>
      <c r="I1430" s="32" t="s">
        <v>256</v>
      </c>
      <c r="J1430" s="47"/>
      <c r="K1430" s="32" t="s">
        <v>71</v>
      </c>
      <c r="L1430" s="43" t="s">
        <v>284</v>
      </c>
      <c r="M1430" s="240" t="s">
        <v>284</v>
      </c>
      <c r="N1430" s="7">
        <v>1</v>
      </c>
      <c r="O1430" s="7" t="s">
        <v>283</v>
      </c>
      <c r="P1430" s="7" t="s">
        <v>304</v>
      </c>
      <c r="Q1430" s="8" t="s">
        <v>2438</v>
      </c>
      <c r="R1430" s="8" t="s">
        <v>2439</v>
      </c>
      <c r="S1430" s="16" t="s">
        <v>2440</v>
      </c>
      <c r="T1430" s="48"/>
    </row>
    <row r="1431" spans="1:20" ht="17" thickBot="1" x14ac:dyDescent="0.25">
      <c r="A1431">
        <f t="shared" si="92"/>
        <v>5</v>
      </c>
      <c r="B1431" t="s">
        <v>33</v>
      </c>
      <c r="C1431" t="s">
        <v>377</v>
      </c>
      <c r="D1431" t="str">
        <f t="shared" si="93"/>
        <v>15b</v>
      </c>
      <c r="E1431" t="str">
        <f t="shared" si="94"/>
        <v>Rita</v>
      </c>
      <c r="F1431" t="str">
        <f t="shared" si="95"/>
        <v>5_x5_4x_G_15b</v>
      </c>
      <c r="G1431" t="str">
        <f>IFERROR(INDEX(#REF!,MATCH('Kap5-6'!F1431,#REF!,0),2),"")</f>
        <v/>
      </c>
      <c r="H1431" s="98"/>
      <c r="I1431" s="98"/>
      <c r="J1431" s="49"/>
      <c r="K1431" s="98"/>
      <c r="L1431" s="17"/>
      <c r="M1431" s="241"/>
      <c r="N1431" s="11">
        <v>2</v>
      </c>
      <c r="O1431" s="11" t="s">
        <v>284</v>
      </c>
      <c r="P1431" s="11"/>
      <c r="Q1431" s="12"/>
      <c r="R1431" s="12"/>
      <c r="S1431" s="55" t="s">
        <v>2437</v>
      </c>
      <c r="T1431" s="48"/>
    </row>
    <row r="1432" spans="1:20" ht="48" x14ac:dyDescent="0.2">
      <c r="A1432">
        <f t="shared" si="92"/>
        <v>5</v>
      </c>
      <c r="B1432" t="s">
        <v>33</v>
      </c>
      <c r="C1432" t="s">
        <v>377</v>
      </c>
      <c r="D1432">
        <f t="shared" si="93"/>
        <v>16</v>
      </c>
      <c r="E1432" t="str">
        <f t="shared" si="94"/>
        <v>Rita</v>
      </c>
      <c r="F1432" t="str">
        <f t="shared" si="95"/>
        <v>5_x5_4x_G_16</v>
      </c>
      <c r="G1432" t="str">
        <f>IFERROR(INDEX(#REF!,MATCH('Kap5-6'!F1432,#REF!,0),2),"")</f>
        <v/>
      </c>
      <c r="H1432" s="32">
        <v>5</v>
      </c>
      <c r="I1432" s="32" t="s">
        <v>256</v>
      </c>
      <c r="J1432" s="47"/>
      <c r="K1432" s="32">
        <v>16</v>
      </c>
      <c r="L1432" s="43" t="s">
        <v>284</v>
      </c>
      <c r="M1432" s="240" t="s">
        <v>284</v>
      </c>
      <c r="N1432" s="7">
        <v>1</v>
      </c>
      <c r="O1432" s="7" t="s">
        <v>283</v>
      </c>
      <c r="P1432" s="7" t="s">
        <v>304</v>
      </c>
      <c r="Q1432" s="8" t="s">
        <v>2441</v>
      </c>
      <c r="R1432" s="8" t="s">
        <v>2442</v>
      </c>
      <c r="S1432" s="16" t="s">
        <v>2436</v>
      </c>
      <c r="T1432" s="48"/>
    </row>
    <row r="1433" spans="1:20" ht="17" thickBot="1" x14ac:dyDescent="0.25">
      <c r="A1433">
        <f t="shared" si="92"/>
        <v>5</v>
      </c>
      <c r="B1433" t="s">
        <v>33</v>
      </c>
      <c r="C1433" t="s">
        <v>377</v>
      </c>
      <c r="D1433">
        <f t="shared" si="93"/>
        <v>16</v>
      </c>
      <c r="E1433" t="str">
        <f t="shared" si="94"/>
        <v>Rita</v>
      </c>
      <c r="F1433" t="str">
        <f t="shared" si="95"/>
        <v>5_x5_4x_G_16</v>
      </c>
      <c r="G1433" t="str">
        <f>IFERROR(INDEX(#REF!,MATCH('Kap5-6'!F1433,#REF!,0),2),"")</f>
        <v/>
      </c>
      <c r="H1433" s="98"/>
      <c r="I1433" s="98"/>
      <c r="J1433" s="49"/>
      <c r="K1433" s="98"/>
      <c r="L1433" s="17"/>
      <c r="M1433" s="241"/>
      <c r="N1433" s="11">
        <v>2</v>
      </c>
      <c r="O1433" s="11" t="s">
        <v>284</v>
      </c>
      <c r="P1433" s="11"/>
      <c r="Q1433" s="12"/>
      <c r="R1433" s="12"/>
      <c r="S1433" s="55" t="s">
        <v>2437</v>
      </c>
      <c r="T1433" s="48"/>
    </row>
    <row r="1434" spans="1:20" ht="33" thickBot="1" x14ac:dyDescent="0.25">
      <c r="A1434">
        <f t="shared" si="92"/>
        <v>5</v>
      </c>
      <c r="B1434" t="s">
        <v>33</v>
      </c>
      <c r="C1434" t="s">
        <v>377</v>
      </c>
      <c r="D1434">
        <f t="shared" si="93"/>
        <v>17</v>
      </c>
      <c r="E1434" t="str">
        <f t="shared" si="94"/>
        <v>Problemlösning</v>
      </c>
      <c r="F1434" t="str">
        <f t="shared" si="95"/>
        <v>5_x5_4x_G_17</v>
      </c>
      <c r="G1434" t="str">
        <f>IFERROR(INDEX(#REF!,MATCH('Kap5-6'!F1434,#REF!,0),2),"")</f>
        <v/>
      </c>
      <c r="H1434" s="32">
        <v>5</v>
      </c>
      <c r="I1434" s="32" t="s">
        <v>256</v>
      </c>
      <c r="J1434" s="47"/>
      <c r="K1434" s="32">
        <v>17</v>
      </c>
      <c r="L1434" s="43" t="s">
        <v>1256</v>
      </c>
      <c r="M1434" s="240"/>
      <c r="N1434" s="7">
        <v>1</v>
      </c>
      <c r="O1434" s="7" t="s">
        <v>283</v>
      </c>
      <c r="P1434" s="7" t="s">
        <v>304</v>
      </c>
      <c r="Q1434" s="8" t="s">
        <v>2443</v>
      </c>
      <c r="R1434" s="8">
        <v>4</v>
      </c>
      <c r="S1434" s="23" t="s">
        <v>2444</v>
      </c>
      <c r="T1434" s="48"/>
    </row>
    <row r="1435" spans="1:20" ht="32" x14ac:dyDescent="0.2">
      <c r="A1435">
        <f t="shared" si="92"/>
        <v>5</v>
      </c>
      <c r="B1435" t="s">
        <v>33</v>
      </c>
      <c r="C1435" t="s">
        <v>377</v>
      </c>
      <c r="D1435">
        <f t="shared" si="93"/>
        <v>17</v>
      </c>
      <c r="E1435" t="str">
        <f t="shared" si="94"/>
        <v>Problemlösning</v>
      </c>
      <c r="F1435" t="str">
        <f t="shared" si="95"/>
        <v>5_x5_4x_G_17</v>
      </c>
      <c r="G1435" t="str">
        <f>IFERROR(INDEX(#REF!,MATCH('Kap5-6'!F1435,#REF!,0),2),"")</f>
        <v/>
      </c>
      <c r="H1435" s="97"/>
      <c r="I1435" s="97"/>
      <c r="J1435" s="49"/>
      <c r="K1435" s="97"/>
      <c r="L1435" s="10"/>
      <c r="M1435" s="241"/>
      <c r="N1435" s="11">
        <v>2</v>
      </c>
      <c r="O1435" s="11" t="s">
        <v>281</v>
      </c>
      <c r="P1435" s="11" t="s">
        <v>303</v>
      </c>
      <c r="Q1435" s="12" t="s">
        <v>303</v>
      </c>
      <c r="R1435" s="12" t="s">
        <v>2445</v>
      </c>
      <c r="S1435" s="9" t="s">
        <v>2446</v>
      </c>
      <c r="T1435" s="48"/>
    </row>
    <row r="1436" spans="1:20" ht="48" x14ac:dyDescent="0.2">
      <c r="A1436">
        <f t="shared" si="92"/>
        <v>5</v>
      </c>
      <c r="B1436" t="s">
        <v>33</v>
      </c>
      <c r="C1436" t="s">
        <v>377</v>
      </c>
      <c r="D1436">
        <f t="shared" si="93"/>
        <v>17</v>
      </c>
      <c r="E1436" t="str">
        <f t="shared" si="94"/>
        <v>Problemlösning</v>
      </c>
      <c r="F1436" t="str">
        <f t="shared" si="95"/>
        <v>5_x5_4x_G_17</v>
      </c>
      <c r="G1436" t="str">
        <f>IFERROR(INDEX(#REF!,MATCH('Kap5-6'!F1436,#REF!,0),2),"")</f>
        <v/>
      </c>
      <c r="H1436" s="97"/>
      <c r="I1436" s="97"/>
      <c r="J1436" s="49"/>
      <c r="K1436" s="97"/>
      <c r="L1436" s="10"/>
      <c r="M1436" s="241"/>
      <c r="N1436" s="14">
        <v>3</v>
      </c>
      <c r="O1436" s="14" t="s">
        <v>281</v>
      </c>
      <c r="P1436" s="14" t="s">
        <v>303</v>
      </c>
      <c r="Q1436" s="15" t="s">
        <v>303</v>
      </c>
      <c r="R1436" s="12" t="s">
        <v>2447</v>
      </c>
      <c r="S1436" s="25" t="s">
        <v>2448</v>
      </c>
      <c r="T1436" s="48"/>
    </row>
    <row r="1437" spans="1:20" ht="32" x14ac:dyDescent="0.2">
      <c r="A1437">
        <f t="shared" si="92"/>
        <v>5</v>
      </c>
      <c r="B1437" t="s">
        <v>33</v>
      </c>
      <c r="C1437" t="s">
        <v>377</v>
      </c>
      <c r="D1437">
        <f t="shared" si="93"/>
        <v>17</v>
      </c>
      <c r="E1437" t="str">
        <f t="shared" si="94"/>
        <v>Problemlösning</v>
      </c>
      <c r="F1437" t="str">
        <f t="shared" si="95"/>
        <v>5_x5_4x_G_17</v>
      </c>
      <c r="G1437" t="str">
        <f>IFERROR(INDEX(#REF!,MATCH('Kap5-6'!F1437,#REF!,0),2),"")</f>
        <v/>
      </c>
      <c r="H1437" s="97"/>
      <c r="I1437" s="97"/>
      <c r="J1437" s="49"/>
      <c r="K1437" s="97"/>
      <c r="L1437" s="10"/>
      <c r="M1437" s="241"/>
      <c r="N1437" s="14">
        <v>4</v>
      </c>
      <c r="O1437" s="14" t="s">
        <v>283</v>
      </c>
      <c r="P1437" s="14" t="s">
        <v>304</v>
      </c>
      <c r="Q1437" s="15" t="s">
        <v>2449</v>
      </c>
      <c r="R1437" s="15" t="s">
        <v>2450</v>
      </c>
      <c r="S1437" s="25" t="s">
        <v>2451</v>
      </c>
      <c r="T1437" s="48"/>
    </row>
    <row r="1438" spans="1:20" ht="32" x14ac:dyDescent="0.2">
      <c r="A1438">
        <f t="shared" si="92"/>
        <v>5</v>
      </c>
      <c r="B1438" t="s">
        <v>33</v>
      </c>
      <c r="C1438" t="s">
        <v>377</v>
      </c>
      <c r="D1438">
        <f t="shared" si="93"/>
        <v>17</v>
      </c>
      <c r="E1438" t="str">
        <f t="shared" si="94"/>
        <v>Problemlösning</v>
      </c>
      <c r="F1438" t="str">
        <f t="shared" si="95"/>
        <v>5_x5_4x_G_17</v>
      </c>
      <c r="G1438" t="str">
        <f>IFERROR(INDEX(#REF!,MATCH('Kap5-6'!F1438,#REF!,0),2),"")</f>
        <v/>
      </c>
      <c r="H1438" s="97"/>
      <c r="I1438" s="97"/>
      <c r="J1438" s="49"/>
      <c r="K1438" s="97"/>
      <c r="L1438" s="10"/>
      <c r="M1438" s="241"/>
      <c r="N1438" s="14">
        <v>5</v>
      </c>
      <c r="O1438" s="14" t="s">
        <v>281</v>
      </c>
      <c r="P1438" s="14" t="s">
        <v>303</v>
      </c>
      <c r="Q1438" s="15" t="s">
        <v>303</v>
      </c>
      <c r="R1438" s="15" t="s">
        <v>2452</v>
      </c>
      <c r="S1438" s="25" t="s">
        <v>2453</v>
      </c>
      <c r="T1438" s="48"/>
    </row>
    <row r="1439" spans="1:20" ht="64" x14ac:dyDescent="0.2">
      <c r="A1439">
        <f t="shared" si="92"/>
        <v>5</v>
      </c>
      <c r="B1439" t="s">
        <v>33</v>
      </c>
      <c r="C1439" t="s">
        <v>377</v>
      </c>
      <c r="D1439">
        <f t="shared" si="93"/>
        <v>17</v>
      </c>
      <c r="E1439" t="str">
        <f t="shared" si="94"/>
        <v>Problemlösning</v>
      </c>
      <c r="F1439" t="str">
        <f t="shared" si="95"/>
        <v>5_x5_4x_G_17</v>
      </c>
      <c r="G1439" t="str">
        <f>IFERROR(INDEX(#REF!,MATCH('Kap5-6'!F1439,#REF!,0),2),"")</f>
        <v/>
      </c>
      <c r="H1439" s="97"/>
      <c r="I1439" s="97"/>
      <c r="J1439" s="49"/>
      <c r="K1439" s="97"/>
      <c r="L1439" s="10"/>
      <c r="M1439" s="241"/>
      <c r="N1439" s="14">
        <v>6</v>
      </c>
      <c r="O1439" s="14" t="s">
        <v>281</v>
      </c>
      <c r="P1439" s="14" t="s">
        <v>303</v>
      </c>
      <c r="Q1439" s="15" t="s">
        <v>303</v>
      </c>
      <c r="R1439" s="15" t="s">
        <v>2454</v>
      </c>
      <c r="S1439" s="25" t="s">
        <v>2353</v>
      </c>
      <c r="T1439" s="48"/>
    </row>
    <row r="1440" spans="1:20" ht="33" thickBot="1" x14ac:dyDescent="0.25">
      <c r="A1440">
        <f t="shared" si="92"/>
        <v>5</v>
      </c>
      <c r="B1440" t="s">
        <v>33</v>
      </c>
      <c r="C1440" t="s">
        <v>377</v>
      </c>
      <c r="D1440">
        <f t="shared" si="93"/>
        <v>17</v>
      </c>
      <c r="E1440" t="str">
        <f t="shared" si="94"/>
        <v>Problemlösning</v>
      </c>
      <c r="F1440" t="str">
        <f t="shared" si="95"/>
        <v>5_x5_4x_G_17</v>
      </c>
      <c r="G1440" t="str">
        <f>IFERROR(INDEX(#REF!,MATCH('Kap5-6'!F1440,#REF!,0),2),"")</f>
        <v/>
      </c>
      <c r="H1440" s="98"/>
      <c r="I1440" s="98"/>
      <c r="J1440" s="49"/>
      <c r="K1440" s="98"/>
      <c r="L1440" s="17"/>
      <c r="M1440" s="241"/>
      <c r="N1440" s="14">
        <v>7</v>
      </c>
      <c r="O1440" s="14" t="s">
        <v>283</v>
      </c>
      <c r="P1440" s="14" t="s">
        <v>304</v>
      </c>
      <c r="Q1440" s="15" t="s">
        <v>2455</v>
      </c>
      <c r="R1440" s="15" t="s">
        <v>2456</v>
      </c>
      <c r="S1440" s="25" t="s">
        <v>2457</v>
      </c>
      <c r="T1440" s="48"/>
    </row>
    <row r="1441" spans="1:20" ht="33" thickBot="1" x14ac:dyDescent="0.25">
      <c r="A1441">
        <f t="shared" si="92"/>
        <v>5</v>
      </c>
      <c r="B1441" t="s">
        <v>33</v>
      </c>
      <c r="C1441" t="s">
        <v>377</v>
      </c>
      <c r="D1441" t="str">
        <f t="shared" si="93"/>
        <v>18a</v>
      </c>
      <c r="E1441" t="str">
        <f t="shared" si="94"/>
        <v>Problemlösning</v>
      </c>
      <c r="F1441" t="str">
        <f t="shared" si="95"/>
        <v>5_x5_4x_G_18a</v>
      </c>
      <c r="G1441" t="str">
        <f>IFERROR(INDEX(#REF!,MATCH('Kap5-6'!F1441,#REF!,0),2),"")</f>
        <v/>
      </c>
      <c r="H1441" s="32">
        <v>5</v>
      </c>
      <c r="I1441" s="32" t="s">
        <v>256</v>
      </c>
      <c r="J1441" s="47"/>
      <c r="K1441" s="32" t="s">
        <v>77</v>
      </c>
      <c r="L1441" s="43" t="s">
        <v>1256</v>
      </c>
      <c r="M1441" s="240"/>
      <c r="N1441" s="7">
        <v>1</v>
      </c>
      <c r="O1441" s="7" t="s">
        <v>283</v>
      </c>
      <c r="P1441" s="7" t="s">
        <v>304</v>
      </c>
      <c r="Q1441" s="8" t="s">
        <v>2458</v>
      </c>
      <c r="R1441" s="8">
        <v>5</v>
      </c>
      <c r="S1441" s="23" t="s">
        <v>2459</v>
      </c>
      <c r="T1441" s="48"/>
    </row>
    <row r="1442" spans="1:20" ht="65" thickBot="1" x14ac:dyDescent="0.25">
      <c r="A1442">
        <f t="shared" si="92"/>
        <v>5</v>
      </c>
      <c r="B1442" t="s">
        <v>33</v>
      </c>
      <c r="C1442" t="s">
        <v>377</v>
      </c>
      <c r="D1442" t="str">
        <f t="shared" si="93"/>
        <v>18a</v>
      </c>
      <c r="E1442" t="str">
        <f t="shared" si="94"/>
        <v>Problemlösning</v>
      </c>
      <c r="F1442" t="str">
        <f t="shared" si="95"/>
        <v>5_x5_4x_G_18a</v>
      </c>
      <c r="G1442" t="str">
        <f>IFERROR(INDEX(#REF!,MATCH('Kap5-6'!F1442,#REF!,0),2),"")</f>
        <v/>
      </c>
      <c r="H1442" s="97"/>
      <c r="I1442" s="97"/>
      <c r="J1442" s="49"/>
      <c r="K1442" s="97"/>
      <c r="L1442" s="10"/>
      <c r="M1442" s="241"/>
      <c r="N1442" s="11">
        <v>2</v>
      </c>
      <c r="O1442" s="11" t="s">
        <v>283</v>
      </c>
      <c r="P1442" s="11" t="s">
        <v>311</v>
      </c>
      <c r="Q1442" s="22" t="s">
        <v>2460</v>
      </c>
      <c r="R1442" s="12" t="s">
        <v>2461</v>
      </c>
      <c r="S1442" s="9" t="s">
        <v>2462</v>
      </c>
      <c r="T1442" s="48"/>
    </row>
    <row r="1443" spans="1:20" ht="32" x14ac:dyDescent="0.2">
      <c r="A1443">
        <f t="shared" si="92"/>
        <v>5</v>
      </c>
      <c r="B1443" t="s">
        <v>33</v>
      </c>
      <c r="C1443" t="s">
        <v>377</v>
      </c>
      <c r="D1443" t="str">
        <f t="shared" si="93"/>
        <v>18a</v>
      </c>
      <c r="E1443" t="str">
        <f t="shared" si="94"/>
        <v>Problemlösning</v>
      </c>
      <c r="F1443" t="str">
        <f t="shared" si="95"/>
        <v>5_x5_4x_G_18a</v>
      </c>
      <c r="G1443" t="str">
        <f>IFERROR(INDEX(#REF!,MATCH('Kap5-6'!F1443,#REF!,0),2),"")</f>
        <v/>
      </c>
      <c r="H1443" s="97"/>
      <c r="I1443" s="97"/>
      <c r="J1443" s="49"/>
      <c r="K1443" s="97"/>
      <c r="L1443" s="10"/>
      <c r="M1443" s="241"/>
      <c r="N1443" s="14">
        <v>3</v>
      </c>
      <c r="O1443" s="14" t="s">
        <v>283</v>
      </c>
      <c r="P1443" s="14" t="s">
        <v>304</v>
      </c>
      <c r="Q1443" s="15" t="s">
        <v>2463</v>
      </c>
      <c r="R1443" s="15">
        <v>500</v>
      </c>
      <c r="S1443" s="25" t="s">
        <v>2464</v>
      </c>
      <c r="T1443" s="48"/>
    </row>
    <row r="1444" spans="1:20" ht="33" thickBot="1" x14ac:dyDescent="0.25">
      <c r="A1444">
        <f t="shared" si="92"/>
        <v>5</v>
      </c>
      <c r="B1444" t="s">
        <v>33</v>
      </c>
      <c r="C1444" t="s">
        <v>377</v>
      </c>
      <c r="D1444" t="str">
        <f t="shared" si="93"/>
        <v>18a</v>
      </c>
      <c r="E1444" t="str">
        <f t="shared" si="94"/>
        <v>Problemlösning</v>
      </c>
      <c r="F1444" t="str">
        <f t="shared" si="95"/>
        <v>5_x5_4x_G_18a</v>
      </c>
      <c r="G1444" t="str">
        <f>IFERROR(INDEX(#REF!,MATCH('Kap5-6'!F1444,#REF!,0),2),"")</f>
        <v/>
      </c>
      <c r="H1444" s="98"/>
      <c r="I1444" s="98"/>
      <c r="J1444" s="49"/>
      <c r="K1444" s="98"/>
      <c r="L1444" s="17"/>
      <c r="M1444" s="241"/>
      <c r="N1444" s="14">
        <v>4</v>
      </c>
      <c r="O1444" s="14" t="s">
        <v>281</v>
      </c>
      <c r="P1444" s="14" t="s">
        <v>303</v>
      </c>
      <c r="Q1444" s="15" t="s">
        <v>303</v>
      </c>
      <c r="R1444" s="15" t="s">
        <v>2465</v>
      </c>
      <c r="S1444" s="25" t="s">
        <v>2466</v>
      </c>
      <c r="T1444" s="48"/>
    </row>
    <row r="1445" spans="1:20" ht="33" thickBot="1" x14ac:dyDescent="0.25">
      <c r="A1445">
        <f t="shared" si="92"/>
        <v>5</v>
      </c>
      <c r="B1445" t="s">
        <v>33</v>
      </c>
      <c r="C1445" t="s">
        <v>377</v>
      </c>
      <c r="D1445" t="str">
        <f t="shared" si="93"/>
        <v>18b</v>
      </c>
      <c r="E1445" t="str">
        <f t="shared" si="94"/>
        <v>Problemlösning</v>
      </c>
      <c r="F1445" t="str">
        <f t="shared" si="95"/>
        <v>5_x5_4x_G_18b</v>
      </c>
      <c r="G1445" t="str">
        <f>IFERROR(INDEX(#REF!,MATCH('Kap5-6'!F1445,#REF!,0),2),"")</f>
        <v/>
      </c>
      <c r="H1445" s="32">
        <v>5</v>
      </c>
      <c r="I1445" s="32" t="s">
        <v>256</v>
      </c>
      <c r="J1445" s="47"/>
      <c r="K1445" s="32" t="s">
        <v>78</v>
      </c>
      <c r="L1445" s="43" t="s">
        <v>1256</v>
      </c>
      <c r="M1445" s="240"/>
      <c r="N1445" s="7">
        <v>1</v>
      </c>
      <c r="O1445" s="7" t="s">
        <v>283</v>
      </c>
      <c r="P1445" s="7" t="s">
        <v>304</v>
      </c>
      <c r="Q1445" s="8" t="s">
        <v>2458</v>
      </c>
      <c r="R1445" s="8">
        <v>0.6</v>
      </c>
      <c r="S1445" s="23" t="s">
        <v>2459</v>
      </c>
      <c r="T1445" s="48"/>
    </row>
    <row r="1446" spans="1:20" ht="64" x14ac:dyDescent="0.2">
      <c r="A1446">
        <f t="shared" si="92"/>
        <v>5</v>
      </c>
      <c r="B1446" t="s">
        <v>33</v>
      </c>
      <c r="C1446" t="s">
        <v>377</v>
      </c>
      <c r="D1446" t="str">
        <f t="shared" si="93"/>
        <v>18b</v>
      </c>
      <c r="E1446" t="str">
        <f t="shared" si="94"/>
        <v>Problemlösning</v>
      </c>
      <c r="F1446" t="str">
        <f t="shared" si="95"/>
        <v>5_x5_4x_G_18b</v>
      </c>
      <c r="G1446" t="str">
        <f>IFERROR(INDEX(#REF!,MATCH('Kap5-6'!F1446,#REF!,0),2),"")</f>
        <v/>
      </c>
      <c r="H1446" s="97"/>
      <c r="I1446" s="97"/>
      <c r="J1446" s="49"/>
      <c r="K1446" s="97"/>
      <c r="L1446" s="10"/>
      <c r="M1446" s="241"/>
      <c r="N1446" s="11">
        <v>2</v>
      </c>
      <c r="O1446" s="11" t="s">
        <v>283</v>
      </c>
      <c r="P1446" s="11" t="s">
        <v>311</v>
      </c>
      <c r="Q1446" s="15" t="s">
        <v>2460</v>
      </c>
      <c r="R1446" s="12" t="s">
        <v>2461</v>
      </c>
      <c r="S1446" s="9" t="s">
        <v>2462</v>
      </c>
      <c r="T1446" s="48"/>
    </row>
    <row r="1447" spans="1:20" ht="32" x14ac:dyDescent="0.2">
      <c r="A1447">
        <f t="shared" si="92"/>
        <v>5</v>
      </c>
      <c r="B1447" t="s">
        <v>33</v>
      </c>
      <c r="C1447" t="s">
        <v>377</v>
      </c>
      <c r="D1447" t="str">
        <f t="shared" si="93"/>
        <v>18b</v>
      </c>
      <c r="E1447" t="str">
        <f t="shared" si="94"/>
        <v>Problemlösning</v>
      </c>
      <c r="F1447" t="str">
        <f t="shared" si="95"/>
        <v>5_x5_4x_G_18b</v>
      </c>
      <c r="G1447" t="str">
        <f>IFERROR(INDEX(#REF!,MATCH('Kap5-6'!F1447,#REF!,0),2),"")</f>
        <v/>
      </c>
      <c r="H1447" s="97"/>
      <c r="I1447" s="97"/>
      <c r="J1447" s="49"/>
      <c r="K1447" s="97"/>
      <c r="L1447" s="10"/>
      <c r="M1447" s="241"/>
      <c r="N1447" s="14">
        <v>3</v>
      </c>
      <c r="O1447" s="14" t="s">
        <v>283</v>
      </c>
      <c r="P1447" s="14" t="s">
        <v>304</v>
      </c>
      <c r="Q1447" s="12" t="s">
        <v>2467</v>
      </c>
      <c r="R1447" s="15">
        <v>60</v>
      </c>
      <c r="S1447" s="25" t="s">
        <v>2468</v>
      </c>
      <c r="T1447" s="48"/>
    </row>
    <row r="1448" spans="1:20" ht="33" thickBot="1" x14ac:dyDescent="0.25">
      <c r="A1448">
        <f t="shared" si="92"/>
        <v>5</v>
      </c>
      <c r="B1448" t="s">
        <v>33</v>
      </c>
      <c r="C1448" t="s">
        <v>377</v>
      </c>
      <c r="D1448" t="str">
        <f t="shared" si="93"/>
        <v>18b</v>
      </c>
      <c r="E1448" t="str">
        <f t="shared" si="94"/>
        <v>Problemlösning</v>
      </c>
      <c r="F1448" t="str">
        <f t="shared" si="95"/>
        <v>5_x5_4x_G_18b</v>
      </c>
      <c r="G1448" t="str">
        <f>IFERROR(INDEX(#REF!,MATCH('Kap5-6'!F1448,#REF!,0),2),"")</f>
        <v/>
      </c>
      <c r="H1448" s="98"/>
      <c r="I1448" s="98"/>
      <c r="J1448" s="50"/>
      <c r="K1448" s="98"/>
      <c r="L1448" s="17"/>
      <c r="M1448" s="242"/>
      <c r="N1448" s="14">
        <v>4</v>
      </c>
      <c r="O1448" s="14" t="s">
        <v>281</v>
      </c>
      <c r="P1448" s="14" t="s">
        <v>303</v>
      </c>
      <c r="Q1448" s="15" t="s">
        <v>303</v>
      </c>
      <c r="R1448" s="15" t="s">
        <v>2469</v>
      </c>
      <c r="S1448" s="25" t="s">
        <v>2466</v>
      </c>
      <c r="T1448" s="48"/>
    </row>
    <row r="1449" spans="1:20" ht="33" thickBot="1" x14ac:dyDescent="0.25">
      <c r="A1449">
        <f t="shared" si="92"/>
        <v>5</v>
      </c>
      <c r="B1449" t="s">
        <v>33</v>
      </c>
      <c r="C1449" t="s">
        <v>377</v>
      </c>
      <c r="D1449" t="str">
        <f t="shared" si="93"/>
        <v>18c</v>
      </c>
      <c r="E1449" t="str">
        <f t="shared" si="94"/>
        <v>Problemlösning</v>
      </c>
      <c r="F1449" t="str">
        <f t="shared" si="95"/>
        <v>5_x5_4x_G_18c</v>
      </c>
      <c r="G1449" t="str">
        <f>IFERROR(INDEX(#REF!,MATCH('Kap5-6'!F1449,#REF!,0),2),"")</f>
        <v/>
      </c>
      <c r="H1449" s="32">
        <v>5</v>
      </c>
      <c r="I1449" s="32" t="s">
        <v>256</v>
      </c>
      <c r="J1449" s="47"/>
      <c r="K1449" s="32" t="s">
        <v>79</v>
      </c>
      <c r="L1449" s="43" t="s">
        <v>1256</v>
      </c>
      <c r="M1449" s="240"/>
      <c r="N1449" s="7">
        <v>1</v>
      </c>
      <c r="O1449" s="7" t="s">
        <v>283</v>
      </c>
      <c r="P1449" s="7" t="s">
        <v>304</v>
      </c>
      <c r="Q1449" s="8" t="s">
        <v>2470</v>
      </c>
      <c r="R1449" s="8">
        <v>165</v>
      </c>
      <c r="S1449" s="23" t="s">
        <v>2471</v>
      </c>
      <c r="T1449" s="48"/>
    </row>
    <row r="1450" spans="1:20" ht="64" x14ac:dyDescent="0.2">
      <c r="A1450">
        <f t="shared" si="92"/>
        <v>5</v>
      </c>
      <c r="B1450" t="s">
        <v>33</v>
      </c>
      <c r="C1450" t="s">
        <v>377</v>
      </c>
      <c r="D1450" t="str">
        <f t="shared" si="93"/>
        <v>18c</v>
      </c>
      <c r="E1450" t="str">
        <f t="shared" si="94"/>
        <v>Problemlösning</v>
      </c>
      <c r="F1450" t="str">
        <f t="shared" si="95"/>
        <v>5_x5_4x_G_18c</v>
      </c>
      <c r="G1450" t="str">
        <f>IFERROR(INDEX(#REF!,MATCH('Kap5-6'!F1450,#REF!,0),2),"")</f>
        <v/>
      </c>
      <c r="H1450" s="97"/>
      <c r="I1450" s="97"/>
      <c r="J1450" s="49"/>
      <c r="K1450" s="97"/>
      <c r="L1450" s="10"/>
      <c r="M1450" s="241"/>
      <c r="N1450" s="11">
        <v>2</v>
      </c>
      <c r="O1450" s="11" t="s">
        <v>283</v>
      </c>
      <c r="P1450" s="11" t="s">
        <v>311</v>
      </c>
      <c r="Q1450" s="15" t="s">
        <v>2472</v>
      </c>
      <c r="R1450" s="12" t="s">
        <v>2473</v>
      </c>
      <c r="S1450" s="9" t="s">
        <v>2474</v>
      </c>
      <c r="T1450" s="48"/>
    </row>
    <row r="1451" spans="1:20" ht="32" x14ac:dyDescent="0.2">
      <c r="A1451">
        <f t="shared" si="92"/>
        <v>5</v>
      </c>
      <c r="B1451" t="s">
        <v>33</v>
      </c>
      <c r="C1451" t="s">
        <v>377</v>
      </c>
      <c r="D1451" t="str">
        <f t="shared" si="93"/>
        <v>18c</v>
      </c>
      <c r="E1451" t="str">
        <f t="shared" si="94"/>
        <v>Problemlösning</v>
      </c>
      <c r="F1451" t="str">
        <f t="shared" si="95"/>
        <v>5_x5_4x_G_18c</v>
      </c>
      <c r="G1451" t="str">
        <f>IFERROR(INDEX(#REF!,MATCH('Kap5-6'!F1451,#REF!,0),2),"")</f>
        <v/>
      </c>
      <c r="H1451" s="97"/>
      <c r="I1451" s="97"/>
      <c r="J1451" s="49"/>
      <c r="K1451" s="97"/>
      <c r="L1451" s="10"/>
      <c r="M1451" s="241"/>
      <c r="N1451" s="14">
        <v>3</v>
      </c>
      <c r="O1451" s="14" t="s">
        <v>283</v>
      </c>
      <c r="P1451" s="14" t="s">
        <v>304</v>
      </c>
      <c r="Q1451" s="12" t="s">
        <v>2475</v>
      </c>
      <c r="R1451" s="15">
        <v>1.65</v>
      </c>
      <c r="S1451" s="25" t="s">
        <v>2476</v>
      </c>
      <c r="T1451" s="48"/>
    </row>
    <row r="1452" spans="1:20" ht="33" thickBot="1" x14ac:dyDescent="0.25">
      <c r="A1452">
        <f t="shared" si="92"/>
        <v>5</v>
      </c>
      <c r="B1452" t="s">
        <v>33</v>
      </c>
      <c r="C1452" t="s">
        <v>377</v>
      </c>
      <c r="D1452" t="str">
        <f t="shared" si="93"/>
        <v>18c</v>
      </c>
      <c r="E1452" t="str">
        <f t="shared" si="94"/>
        <v>Problemlösning</v>
      </c>
      <c r="F1452" t="str">
        <f t="shared" si="95"/>
        <v>5_x5_4x_G_18c</v>
      </c>
      <c r="G1452" t="str">
        <f>IFERROR(INDEX(#REF!,MATCH('Kap5-6'!F1452,#REF!,0),2),"")</f>
        <v/>
      </c>
      <c r="H1452" s="98"/>
      <c r="I1452" s="98"/>
      <c r="J1452" s="50"/>
      <c r="K1452" s="98"/>
      <c r="L1452" s="17"/>
      <c r="M1452" s="242"/>
      <c r="N1452" s="14">
        <v>4</v>
      </c>
      <c r="O1452" s="14" t="s">
        <v>281</v>
      </c>
      <c r="P1452" s="14" t="s">
        <v>303</v>
      </c>
      <c r="Q1452" s="15" t="s">
        <v>303</v>
      </c>
      <c r="R1452" s="15" t="s">
        <v>2477</v>
      </c>
      <c r="S1452" s="25" t="s">
        <v>2466</v>
      </c>
      <c r="T1452" s="48"/>
    </row>
    <row r="1453" spans="1:20" ht="33" thickBot="1" x14ac:dyDescent="0.25">
      <c r="A1453">
        <f t="shared" si="92"/>
        <v>5</v>
      </c>
      <c r="B1453" t="s">
        <v>33</v>
      </c>
      <c r="C1453" t="s">
        <v>377</v>
      </c>
      <c r="D1453" t="str">
        <f t="shared" si="93"/>
        <v>18d</v>
      </c>
      <c r="E1453" t="str">
        <f t="shared" si="94"/>
        <v>Problemlösning</v>
      </c>
      <c r="F1453" t="str">
        <f t="shared" si="95"/>
        <v>5_x5_4x_G_18d</v>
      </c>
      <c r="G1453" t="str">
        <f>IFERROR(INDEX(#REF!,MATCH('Kap5-6'!F1453,#REF!,0),2),"")</f>
        <v/>
      </c>
      <c r="H1453" s="32">
        <v>5</v>
      </c>
      <c r="I1453" s="32" t="s">
        <v>256</v>
      </c>
      <c r="J1453" s="47"/>
      <c r="K1453" s="32" t="s">
        <v>219</v>
      </c>
      <c r="L1453" s="43" t="s">
        <v>1256</v>
      </c>
      <c r="M1453" s="240"/>
      <c r="N1453" s="7">
        <v>1</v>
      </c>
      <c r="O1453" s="7" t="s">
        <v>283</v>
      </c>
      <c r="P1453" s="7" t="s">
        <v>304</v>
      </c>
      <c r="Q1453" s="8" t="s">
        <v>2470</v>
      </c>
      <c r="R1453" s="8">
        <v>165</v>
      </c>
      <c r="S1453" s="23" t="s">
        <v>2471</v>
      </c>
      <c r="T1453" s="48"/>
    </row>
    <row r="1454" spans="1:20" ht="65" thickBot="1" x14ac:dyDescent="0.25">
      <c r="A1454">
        <f t="shared" si="92"/>
        <v>5</v>
      </c>
      <c r="B1454" t="s">
        <v>33</v>
      </c>
      <c r="C1454" t="s">
        <v>377</v>
      </c>
      <c r="D1454" t="str">
        <f t="shared" si="93"/>
        <v>18d</v>
      </c>
      <c r="E1454" t="str">
        <f t="shared" si="94"/>
        <v>Problemlösning</v>
      </c>
      <c r="F1454" t="str">
        <f t="shared" si="95"/>
        <v>5_x5_4x_G_18d</v>
      </c>
      <c r="G1454" t="str">
        <f>IFERROR(INDEX(#REF!,MATCH('Kap5-6'!F1454,#REF!,0),2),"")</f>
        <v/>
      </c>
      <c r="H1454" s="97"/>
      <c r="I1454" s="97"/>
      <c r="J1454" s="49"/>
      <c r="K1454" s="97"/>
      <c r="L1454" s="10"/>
      <c r="M1454" s="241"/>
      <c r="N1454" s="11">
        <v>2</v>
      </c>
      <c r="O1454" s="11" t="s">
        <v>283</v>
      </c>
      <c r="P1454" s="11" t="s">
        <v>311</v>
      </c>
      <c r="Q1454" s="22" t="s">
        <v>2472</v>
      </c>
      <c r="R1454" s="12" t="s">
        <v>2473</v>
      </c>
      <c r="S1454" s="9" t="s">
        <v>2474</v>
      </c>
      <c r="T1454" s="48"/>
    </row>
    <row r="1455" spans="1:20" ht="32" x14ac:dyDescent="0.2">
      <c r="A1455">
        <f t="shared" si="92"/>
        <v>5</v>
      </c>
      <c r="B1455" t="s">
        <v>33</v>
      </c>
      <c r="C1455" t="s">
        <v>377</v>
      </c>
      <c r="D1455" t="str">
        <f t="shared" si="93"/>
        <v>18d</v>
      </c>
      <c r="E1455" t="str">
        <f t="shared" si="94"/>
        <v>Problemlösning</v>
      </c>
      <c r="F1455" t="str">
        <f t="shared" si="95"/>
        <v>5_x5_4x_G_18d</v>
      </c>
      <c r="G1455" t="str">
        <f>IFERROR(INDEX(#REF!,MATCH('Kap5-6'!F1455,#REF!,0),2),"")</f>
        <v/>
      </c>
      <c r="H1455" s="97"/>
      <c r="I1455" s="97"/>
      <c r="J1455" s="49"/>
      <c r="K1455" s="97"/>
      <c r="L1455" s="10"/>
      <c r="M1455" s="241"/>
      <c r="N1455" s="14">
        <v>3</v>
      </c>
      <c r="O1455" s="14" t="s">
        <v>283</v>
      </c>
      <c r="P1455" s="14" t="s">
        <v>304</v>
      </c>
      <c r="Q1455" s="15" t="s">
        <v>2478</v>
      </c>
      <c r="R1455" s="15">
        <v>0.08</v>
      </c>
      <c r="S1455" s="25" t="s">
        <v>2479</v>
      </c>
      <c r="T1455" s="48"/>
    </row>
    <row r="1456" spans="1:20" ht="33" thickBot="1" x14ac:dyDescent="0.25">
      <c r="A1456">
        <f t="shared" si="92"/>
        <v>5</v>
      </c>
      <c r="B1456" t="s">
        <v>33</v>
      </c>
      <c r="C1456" t="s">
        <v>377</v>
      </c>
      <c r="D1456" t="str">
        <f t="shared" si="93"/>
        <v>18d</v>
      </c>
      <c r="E1456" t="str">
        <f t="shared" si="94"/>
        <v>Problemlösning</v>
      </c>
      <c r="F1456" t="str">
        <f t="shared" si="95"/>
        <v>5_x5_4x_G_18d</v>
      </c>
      <c r="G1456" t="str">
        <f>IFERROR(INDEX(#REF!,MATCH('Kap5-6'!F1456,#REF!,0),2),"")</f>
        <v/>
      </c>
      <c r="H1456" s="98"/>
      <c r="I1456" s="98"/>
      <c r="J1456" s="50"/>
      <c r="K1456" s="98"/>
      <c r="L1456" s="17"/>
      <c r="M1456" s="242"/>
      <c r="N1456" s="14">
        <v>4</v>
      </c>
      <c r="O1456" s="14" t="s">
        <v>281</v>
      </c>
      <c r="P1456" s="14" t="s">
        <v>303</v>
      </c>
      <c r="Q1456" s="15" t="s">
        <v>303</v>
      </c>
      <c r="R1456" s="15" t="s">
        <v>2480</v>
      </c>
      <c r="S1456" s="25" t="s">
        <v>2466</v>
      </c>
      <c r="T1456" s="48"/>
    </row>
    <row r="1457" spans="1:20" ht="49" thickBot="1" x14ac:dyDescent="0.25">
      <c r="A1457">
        <f t="shared" si="92"/>
        <v>5</v>
      </c>
      <c r="B1457" t="s">
        <v>33</v>
      </c>
      <c r="C1457" t="s">
        <v>377</v>
      </c>
      <c r="D1457" t="str">
        <f t="shared" si="93"/>
        <v>19a</v>
      </c>
      <c r="E1457" t="str">
        <f t="shared" si="94"/>
        <v>Problemlösning</v>
      </c>
      <c r="F1457" t="str">
        <f t="shared" si="95"/>
        <v>5_x5_4x_G_19a</v>
      </c>
      <c r="G1457" t="str">
        <f>IFERROR(INDEX(#REF!,MATCH('Kap5-6'!F1457,#REF!,0),2),"")</f>
        <v/>
      </c>
      <c r="H1457" s="32">
        <v>5</v>
      </c>
      <c r="I1457" s="32" t="s">
        <v>256</v>
      </c>
      <c r="J1457" s="47"/>
      <c r="K1457" s="32" t="s">
        <v>80</v>
      </c>
      <c r="L1457" s="43" t="s">
        <v>1256</v>
      </c>
      <c r="M1457" s="240"/>
      <c r="N1457" s="7">
        <v>1</v>
      </c>
      <c r="O1457" s="7" t="s">
        <v>283</v>
      </c>
      <c r="P1457" s="7" t="s">
        <v>304</v>
      </c>
      <c r="Q1457" s="8" t="s">
        <v>2481</v>
      </c>
      <c r="R1457" s="8" t="s">
        <v>2482</v>
      </c>
      <c r="S1457" s="23" t="s">
        <v>2483</v>
      </c>
      <c r="T1457" s="48"/>
    </row>
    <row r="1458" spans="1:20" ht="32" x14ac:dyDescent="0.2">
      <c r="A1458">
        <f t="shared" si="92"/>
        <v>5</v>
      </c>
      <c r="B1458" t="s">
        <v>33</v>
      </c>
      <c r="C1458" t="s">
        <v>377</v>
      </c>
      <c r="D1458" t="str">
        <f t="shared" si="93"/>
        <v>19a</v>
      </c>
      <c r="E1458" t="str">
        <f t="shared" si="94"/>
        <v>Problemlösning</v>
      </c>
      <c r="F1458" t="str">
        <f t="shared" si="95"/>
        <v>5_x5_4x_G_19a</v>
      </c>
      <c r="G1458" t="str">
        <f>IFERROR(INDEX(#REF!,MATCH('Kap5-6'!F1458,#REF!,0),2),"")</f>
        <v/>
      </c>
      <c r="H1458" s="97"/>
      <c r="I1458" s="97"/>
      <c r="J1458" s="49"/>
      <c r="K1458" s="97"/>
      <c r="L1458" s="10"/>
      <c r="M1458" s="241"/>
      <c r="N1458" s="11">
        <v>2</v>
      </c>
      <c r="O1458" s="11" t="s">
        <v>281</v>
      </c>
      <c r="P1458" s="11" t="s">
        <v>303</v>
      </c>
      <c r="Q1458" s="12" t="s">
        <v>329</v>
      </c>
      <c r="R1458" s="12" t="s">
        <v>2484</v>
      </c>
      <c r="S1458" s="9" t="s">
        <v>2485</v>
      </c>
      <c r="T1458" s="48"/>
    </row>
    <row r="1459" spans="1:20" ht="48" x14ac:dyDescent="0.2">
      <c r="A1459">
        <f t="shared" si="92"/>
        <v>5</v>
      </c>
      <c r="B1459" t="s">
        <v>33</v>
      </c>
      <c r="C1459" t="s">
        <v>377</v>
      </c>
      <c r="D1459" t="str">
        <f t="shared" si="93"/>
        <v>19a</v>
      </c>
      <c r="E1459" t="str">
        <f t="shared" si="94"/>
        <v>Problemlösning</v>
      </c>
      <c r="F1459" t="str">
        <f t="shared" si="95"/>
        <v>5_x5_4x_G_19a</v>
      </c>
      <c r="G1459" t="str">
        <f>IFERROR(INDEX(#REF!,MATCH('Kap5-6'!F1459,#REF!,0),2),"")</f>
        <v/>
      </c>
      <c r="H1459" s="97"/>
      <c r="I1459" s="97"/>
      <c r="J1459" s="49"/>
      <c r="K1459" s="97"/>
      <c r="L1459" s="10"/>
      <c r="M1459" s="241"/>
      <c r="N1459" s="14">
        <v>3</v>
      </c>
      <c r="O1459" s="14" t="s">
        <v>281</v>
      </c>
      <c r="P1459" s="14" t="s">
        <v>303</v>
      </c>
      <c r="Q1459" s="15" t="s">
        <v>303</v>
      </c>
      <c r="R1459" s="15" t="s">
        <v>2486</v>
      </c>
      <c r="S1459" s="25" t="s">
        <v>2448</v>
      </c>
      <c r="T1459" s="48"/>
    </row>
    <row r="1460" spans="1:20" ht="33" thickBot="1" x14ac:dyDescent="0.25">
      <c r="A1460">
        <f t="shared" si="92"/>
        <v>5</v>
      </c>
      <c r="B1460" t="s">
        <v>33</v>
      </c>
      <c r="C1460" t="s">
        <v>377</v>
      </c>
      <c r="D1460" t="str">
        <f t="shared" si="93"/>
        <v>19a</v>
      </c>
      <c r="E1460" t="str">
        <f t="shared" si="94"/>
        <v>Problemlösning</v>
      </c>
      <c r="F1460" t="str">
        <f t="shared" si="95"/>
        <v>5_x5_4x_G_19a</v>
      </c>
      <c r="G1460" t="str">
        <f>IFERROR(INDEX(#REF!,MATCH('Kap5-6'!F1460,#REF!,0),2),"")</f>
        <v/>
      </c>
      <c r="H1460" s="98"/>
      <c r="I1460" s="98"/>
      <c r="J1460" s="49"/>
      <c r="K1460" s="98"/>
      <c r="L1460" s="17"/>
      <c r="M1460" s="241"/>
      <c r="N1460" s="14">
        <v>4</v>
      </c>
      <c r="O1460" s="14" t="s">
        <v>283</v>
      </c>
      <c r="P1460" s="14" t="s">
        <v>304</v>
      </c>
      <c r="Q1460" s="15" t="s">
        <v>2487</v>
      </c>
      <c r="R1460" s="15" t="s">
        <v>2488</v>
      </c>
      <c r="S1460" s="25" t="s">
        <v>2489</v>
      </c>
      <c r="T1460" s="48"/>
    </row>
    <row r="1461" spans="1:20" ht="33" thickBot="1" x14ac:dyDescent="0.25">
      <c r="A1461">
        <f t="shared" si="92"/>
        <v>5</v>
      </c>
      <c r="B1461" t="s">
        <v>33</v>
      </c>
      <c r="C1461" t="s">
        <v>377</v>
      </c>
      <c r="D1461" t="str">
        <f t="shared" si="93"/>
        <v>19b</v>
      </c>
      <c r="E1461" t="str">
        <f t="shared" si="94"/>
        <v>Problemlösning</v>
      </c>
      <c r="F1461" t="str">
        <f t="shared" si="95"/>
        <v>5_x5_4x_G_19b</v>
      </c>
      <c r="G1461" t="str">
        <f>IFERROR(INDEX(#REF!,MATCH('Kap5-6'!F1461,#REF!,0),2),"")</f>
        <v/>
      </c>
      <c r="H1461" s="32">
        <v>5</v>
      </c>
      <c r="I1461" s="32" t="s">
        <v>256</v>
      </c>
      <c r="J1461" s="47"/>
      <c r="K1461" s="32" t="s">
        <v>81</v>
      </c>
      <c r="L1461" s="43" t="s">
        <v>1256</v>
      </c>
      <c r="M1461" s="240"/>
      <c r="N1461" s="7">
        <v>1</v>
      </c>
      <c r="O1461" s="7" t="s">
        <v>283</v>
      </c>
      <c r="P1461" s="7" t="s">
        <v>304</v>
      </c>
      <c r="Q1461" s="8" t="s">
        <v>2490</v>
      </c>
      <c r="R1461" s="8" t="s">
        <v>2450</v>
      </c>
      <c r="S1461" s="23" t="s">
        <v>2491</v>
      </c>
      <c r="T1461" s="48"/>
    </row>
    <row r="1462" spans="1:20" ht="32" x14ac:dyDescent="0.2">
      <c r="A1462">
        <f t="shared" si="92"/>
        <v>5</v>
      </c>
      <c r="B1462" t="s">
        <v>33</v>
      </c>
      <c r="C1462" t="s">
        <v>377</v>
      </c>
      <c r="D1462" t="str">
        <f t="shared" si="93"/>
        <v>19b</v>
      </c>
      <c r="E1462" t="str">
        <f t="shared" si="94"/>
        <v>Problemlösning</v>
      </c>
      <c r="F1462" t="str">
        <f t="shared" si="95"/>
        <v>5_x5_4x_G_19b</v>
      </c>
      <c r="G1462" t="str">
        <f>IFERROR(INDEX(#REF!,MATCH('Kap5-6'!F1462,#REF!,0),2),"")</f>
        <v/>
      </c>
      <c r="H1462" s="97"/>
      <c r="I1462" s="97"/>
      <c r="J1462" s="49"/>
      <c r="K1462" s="97"/>
      <c r="L1462" s="10"/>
      <c r="M1462" s="241"/>
      <c r="N1462" s="11">
        <v>2</v>
      </c>
      <c r="O1462" s="11" t="s">
        <v>283</v>
      </c>
      <c r="P1462" s="11" t="s">
        <v>304</v>
      </c>
      <c r="Q1462" s="12" t="s">
        <v>2492</v>
      </c>
      <c r="R1462" s="12" t="s">
        <v>2493</v>
      </c>
      <c r="S1462" s="9" t="s">
        <v>2494</v>
      </c>
      <c r="T1462" s="48"/>
    </row>
    <row r="1463" spans="1:20" ht="32" x14ac:dyDescent="0.2">
      <c r="A1463">
        <f t="shared" si="92"/>
        <v>5</v>
      </c>
      <c r="B1463" t="s">
        <v>33</v>
      </c>
      <c r="C1463" t="s">
        <v>377</v>
      </c>
      <c r="D1463" t="str">
        <f t="shared" si="93"/>
        <v>19b</v>
      </c>
      <c r="E1463" t="str">
        <f t="shared" si="94"/>
        <v>Problemlösning</v>
      </c>
      <c r="F1463" t="str">
        <f t="shared" si="95"/>
        <v>5_x5_4x_G_19b</v>
      </c>
      <c r="G1463" t="str">
        <f>IFERROR(INDEX(#REF!,MATCH('Kap5-6'!F1463,#REF!,0),2),"")</f>
        <v/>
      </c>
      <c r="H1463" s="97"/>
      <c r="I1463" s="97"/>
      <c r="J1463" s="49"/>
      <c r="K1463" s="97"/>
      <c r="L1463" s="10"/>
      <c r="M1463" s="241"/>
      <c r="N1463" s="14">
        <v>3</v>
      </c>
      <c r="O1463" s="14" t="s">
        <v>281</v>
      </c>
      <c r="P1463" s="14" t="s">
        <v>303</v>
      </c>
      <c r="Q1463" s="15" t="s">
        <v>303</v>
      </c>
      <c r="R1463" s="15" t="s">
        <v>2495</v>
      </c>
      <c r="S1463" s="13" t="s">
        <v>2496</v>
      </c>
      <c r="T1463" s="48"/>
    </row>
    <row r="1464" spans="1:20" ht="48" x14ac:dyDescent="0.2">
      <c r="A1464">
        <f t="shared" si="92"/>
        <v>5</v>
      </c>
      <c r="B1464" t="s">
        <v>33</v>
      </c>
      <c r="C1464" t="s">
        <v>377</v>
      </c>
      <c r="D1464" t="str">
        <f t="shared" si="93"/>
        <v>19b</v>
      </c>
      <c r="E1464" t="str">
        <f t="shared" si="94"/>
        <v>Problemlösning</v>
      </c>
      <c r="F1464" t="str">
        <f t="shared" si="95"/>
        <v>5_x5_4x_G_19b</v>
      </c>
      <c r="G1464" t="str">
        <f>IFERROR(INDEX(#REF!,MATCH('Kap5-6'!F1464,#REF!,0),2),"")</f>
        <v/>
      </c>
      <c r="H1464" s="97"/>
      <c r="I1464" s="97"/>
      <c r="J1464" s="49"/>
      <c r="K1464" s="97"/>
      <c r="L1464" s="10"/>
      <c r="M1464" s="241"/>
      <c r="N1464" s="14">
        <v>4</v>
      </c>
      <c r="O1464" s="14" t="s">
        <v>281</v>
      </c>
      <c r="P1464" s="14" t="s">
        <v>303</v>
      </c>
      <c r="Q1464" s="15" t="s">
        <v>303</v>
      </c>
      <c r="R1464" s="15" t="s">
        <v>2497</v>
      </c>
      <c r="S1464" s="25" t="s">
        <v>2353</v>
      </c>
      <c r="T1464" s="48"/>
    </row>
    <row r="1465" spans="1:20" ht="33" thickBot="1" x14ac:dyDescent="0.25">
      <c r="A1465">
        <f t="shared" si="92"/>
        <v>5</v>
      </c>
      <c r="B1465" t="s">
        <v>33</v>
      </c>
      <c r="C1465" t="s">
        <v>377</v>
      </c>
      <c r="D1465" t="str">
        <f t="shared" si="93"/>
        <v>19b</v>
      </c>
      <c r="E1465" t="str">
        <f t="shared" si="94"/>
        <v>Problemlösning</v>
      </c>
      <c r="F1465" t="str">
        <f t="shared" si="95"/>
        <v>5_x5_4x_G_19b</v>
      </c>
      <c r="G1465" t="str">
        <f>IFERROR(INDEX(#REF!,MATCH('Kap5-6'!F1465,#REF!,0),2),"")</f>
        <v/>
      </c>
      <c r="H1465" s="98"/>
      <c r="I1465" s="98"/>
      <c r="J1465" s="50"/>
      <c r="K1465" s="98"/>
      <c r="L1465" s="17"/>
      <c r="M1465" s="242"/>
      <c r="N1465" s="20">
        <v>5</v>
      </c>
      <c r="O1465" s="20" t="s">
        <v>281</v>
      </c>
      <c r="P1465" s="20" t="s">
        <v>303</v>
      </c>
      <c r="Q1465" s="22" t="s">
        <v>303</v>
      </c>
      <c r="R1465" s="22" t="s">
        <v>2498</v>
      </c>
      <c r="S1465" s="13" t="s">
        <v>2499</v>
      </c>
      <c r="T1465" s="48"/>
    </row>
    <row r="1466" spans="1:20" ht="49" thickBot="1" x14ac:dyDescent="0.25">
      <c r="A1466">
        <f t="shared" si="92"/>
        <v>5</v>
      </c>
      <c r="B1466" t="s">
        <v>33</v>
      </c>
      <c r="C1466" t="s">
        <v>377</v>
      </c>
      <c r="D1466" t="str">
        <f t="shared" si="93"/>
        <v>19c</v>
      </c>
      <c r="E1466" t="str">
        <f t="shared" si="94"/>
        <v>Problemlösning</v>
      </c>
      <c r="F1466" t="str">
        <f t="shared" si="95"/>
        <v>5_x5_4x_G_19c</v>
      </c>
      <c r="G1466" t="str">
        <f>IFERROR(INDEX(#REF!,MATCH('Kap5-6'!F1466,#REF!,0),2),"")</f>
        <v/>
      </c>
      <c r="H1466" s="32">
        <v>5</v>
      </c>
      <c r="I1466" s="32" t="s">
        <v>256</v>
      </c>
      <c r="J1466" s="47"/>
      <c r="K1466" s="32" t="s">
        <v>82</v>
      </c>
      <c r="L1466" s="43" t="s">
        <v>1256</v>
      </c>
      <c r="M1466" s="240"/>
      <c r="N1466" s="7">
        <v>1</v>
      </c>
      <c r="O1466" s="7" t="s">
        <v>281</v>
      </c>
      <c r="P1466" s="7" t="s">
        <v>303</v>
      </c>
      <c r="Q1466" s="8" t="s">
        <v>303</v>
      </c>
      <c r="R1466" s="8" t="s">
        <v>2500</v>
      </c>
      <c r="S1466" s="23" t="s">
        <v>2501</v>
      </c>
      <c r="T1466" s="48"/>
    </row>
    <row r="1467" spans="1:20" ht="48" x14ac:dyDescent="0.2">
      <c r="A1467">
        <f t="shared" si="92"/>
        <v>5</v>
      </c>
      <c r="B1467" t="s">
        <v>33</v>
      </c>
      <c r="C1467" t="s">
        <v>377</v>
      </c>
      <c r="D1467" t="str">
        <f t="shared" si="93"/>
        <v>19c</v>
      </c>
      <c r="E1467" t="str">
        <f t="shared" si="94"/>
        <v>Problemlösning</v>
      </c>
      <c r="F1467" t="str">
        <f t="shared" si="95"/>
        <v>5_x5_4x_G_19c</v>
      </c>
      <c r="G1467" t="str">
        <f>IFERROR(INDEX(#REF!,MATCH('Kap5-6'!F1467,#REF!,0),2),"")</f>
        <v/>
      </c>
      <c r="H1467" s="97"/>
      <c r="I1467" s="97"/>
      <c r="J1467" s="49"/>
      <c r="K1467" s="97"/>
      <c r="L1467" s="10"/>
      <c r="M1467" s="241"/>
      <c r="N1467" s="11">
        <v>2</v>
      </c>
      <c r="O1467" s="11" t="s">
        <v>281</v>
      </c>
      <c r="P1467" s="11" t="s">
        <v>303</v>
      </c>
      <c r="Q1467" s="12" t="s">
        <v>303</v>
      </c>
      <c r="R1467" s="8" t="s">
        <v>2502</v>
      </c>
      <c r="S1467" s="25" t="s">
        <v>2448</v>
      </c>
      <c r="T1467" s="48"/>
    </row>
    <row r="1468" spans="1:20" ht="32" x14ac:dyDescent="0.2">
      <c r="A1468">
        <f t="shared" si="92"/>
        <v>5</v>
      </c>
      <c r="B1468" t="s">
        <v>33</v>
      </c>
      <c r="C1468" t="s">
        <v>377</v>
      </c>
      <c r="D1468" t="str">
        <f t="shared" si="93"/>
        <v>19c</v>
      </c>
      <c r="E1468" t="str">
        <f t="shared" si="94"/>
        <v>Problemlösning</v>
      </c>
      <c r="F1468" t="str">
        <f t="shared" si="95"/>
        <v>5_x5_4x_G_19c</v>
      </c>
      <c r="G1468" t="str">
        <f>IFERROR(INDEX(#REF!,MATCH('Kap5-6'!F1468,#REF!,0),2),"")</f>
        <v/>
      </c>
      <c r="H1468" s="97"/>
      <c r="I1468" s="97"/>
      <c r="J1468" s="49"/>
      <c r="K1468" s="97"/>
      <c r="L1468" s="10"/>
      <c r="M1468" s="241"/>
      <c r="N1468" s="14">
        <v>3</v>
      </c>
      <c r="O1468" s="14" t="s">
        <v>283</v>
      </c>
      <c r="P1468" s="14" t="s">
        <v>304</v>
      </c>
      <c r="Q1468" s="15" t="s">
        <v>2503</v>
      </c>
      <c r="R1468" s="15">
        <v>110.25</v>
      </c>
      <c r="S1468" s="25" t="s">
        <v>2504</v>
      </c>
      <c r="T1468" s="48"/>
    </row>
    <row r="1469" spans="1:20" ht="33" thickBot="1" x14ac:dyDescent="0.25">
      <c r="A1469">
        <f t="shared" si="92"/>
        <v>5</v>
      </c>
      <c r="B1469" t="s">
        <v>33</v>
      </c>
      <c r="C1469" t="s">
        <v>377</v>
      </c>
      <c r="D1469" t="str">
        <f t="shared" si="93"/>
        <v>19c</v>
      </c>
      <c r="E1469" t="str">
        <f t="shared" si="94"/>
        <v>Problemlösning</v>
      </c>
      <c r="F1469" t="str">
        <f t="shared" si="95"/>
        <v>5_x5_4x_G_19c</v>
      </c>
      <c r="G1469" t="str">
        <f>IFERROR(INDEX(#REF!,MATCH('Kap5-6'!F1469,#REF!,0),2),"")</f>
        <v/>
      </c>
      <c r="H1469" s="98"/>
      <c r="I1469" s="98"/>
      <c r="J1469" s="49"/>
      <c r="K1469" s="98"/>
      <c r="L1469" s="17"/>
      <c r="M1469" s="241"/>
      <c r="N1469" s="14">
        <v>4</v>
      </c>
      <c r="O1469" s="14" t="s">
        <v>281</v>
      </c>
      <c r="P1469" s="14" t="s">
        <v>303</v>
      </c>
      <c r="Q1469" s="15" t="s">
        <v>303</v>
      </c>
      <c r="R1469" s="15" t="s">
        <v>2505</v>
      </c>
      <c r="S1469" s="13" t="s">
        <v>2499</v>
      </c>
      <c r="T1469" s="48"/>
    </row>
    <row r="1470" spans="1:20" ht="33" thickBot="1" x14ac:dyDescent="0.25">
      <c r="A1470">
        <f t="shared" si="92"/>
        <v>5</v>
      </c>
      <c r="B1470" t="s">
        <v>33</v>
      </c>
      <c r="C1470" t="s">
        <v>377</v>
      </c>
      <c r="D1470">
        <f t="shared" si="93"/>
        <v>20</v>
      </c>
      <c r="E1470" t="str">
        <f t="shared" si="94"/>
        <v>Problemlösning</v>
      </c>
      <c r="F1470" t="str">
        <f t="shared" si="95"/>
        <v>5_x5_4x_G_20</v>
      </c>
      <c r="G1470" t="str">
        <f>IFERROR(INDEX(#REF!,MATCH('Kap5-6'!F1470,#REF!,0),2),"")</f>
        <v/>
      </c>
      <c r="H1470" s="32">
        <v>5</v>
      </c>
      <c r="I1470" s="32" t="s">
        <v>256</v>
      </c>
      <c r="J1470" s="47"/>
      <c r="K1470" s="32">
        <v>20</v>
      </c>
      <c r="L1470" s="43" t="s">
        <v>1256</v>
      </c>
      <c r="M1470" s="240"/>
      <c r="N1470" s="7">
        <v>1</v>
      </c>
      <c r="O1470" s="7" t="s">
        <v>283</v>
      </c>
      <c r="P1470" s="7" t="s">
        <v>304</v>
      </c>
      <c r="Q1470" s="8" t="s">
        <v>2506</v>
      </c>
      <c r="R1470" s="8" t="s">
        <v>2507</v>
      </c>
      <c r="S1470" s="23" t="s">
        <v>2508</v>
      </c>
      <c r="T1470" s="48"/>
    </row>
    <row r="1471" spans="1:20" ht="32" x14ac:dyDescent="0.2">
      <c r="A1471">
        <f t="shared" si="92"/>
        <v>5</v>
      </c>
      <c r="B1471" t="s">
        <v>33</v>
      </c>
      <c r="C1471" t="s">
        <v>377</v>
      </c>
      <c r="D1471">
        <f t="shared" si="93"/>
        <v>20</v>
      </c>
      <c r="E1471" t="str">
        <f t="shared" si="94"/>
        <v>Problemlösning</v>
      </c>
      <c r="F1471" t="str">
        <f t="shared" si="95"/>
        <v>5_x5_4x_G_20</v>
      </c>
      <c r="G1471" t="str">
        <f>IFERROR(INDEX(#REF!,MATCH('Kap5-6'!F1471,#REF!,0),2),"")</f>
        <v/>
      </c>
      <c r="H1471" s="97"/>
      <c r="I1471" s="97"/>
      <c r="J1471" s="49"/>
      <c r="K1471" s="97"/>
      <c r="L1471" s="10"/>
      <c r="M1471" s="241"/>
      <c r="N1471" s="11">
        <v>2</v>
      </c>
      <c r="O1471" s="11" t="s">
        <v>283</v>
      </c>
      <c r="P1471" s="11" t="s">
        <v>304</v>
      </c>
      <c r="Q1471" s="12" t="s">
        <v>2509</v>
      </c>
      <c r="R1471" s="12">
        <v>40</v>
      </c>
      <c r="S1471" s="9" t="s">
        <v>2510</v>
      </c>
      <c r="T1471" s="48"/>
    </row>
    <row r="1472" spans="1:20" x14ac:dyDescent="0.2">
      <c r="A1472">
        <f t="shared" si="92"/>
        <v>5</v>
      </c>
      <c r="B1472" t="s">
        <v>33</v>
      </c>
      <c r="C1472" t="s">
        <v>377</v>
      </c>
      <c r="D1472">
        <f t="shared" si="93"/>
        <v>20</v>
      </c>
      <c r="E1472" t="str">
        <f t="shared" si="94"/>
        <v>Problemlösning</v>
      </c>
      <c r="F1472" t="str">
        <f t="shared" si="95"/>
        <v>5_x5_4x_G_20</v>
      </c>
      <c r="G1472" t="str">
        <f>IFERROR(INDEX(#REF!,MATCH('Kap5-6'!F1472,#REF!,0),2),"")</f>
        <v/>
      </c>
      <c r="H1472" s="97"/>
      <c r="I1472" s="97"/>
      <c r="J1472" s="49"/>
      <c r="K1472" s="97"/>
      <c r="L1472" s="10"/>
      <c r="M1472" s="241"/>
      <c r="N1472" s="14">
        <v>3</v>
      </c>
      <c r="O1472" s="14" t="s">
        <v>283</v>
      </c>
      <c r="P1472" s="14" t="s">
        <v>304</v>
      </c>
      <c r="Q1472" s="15" t="s">
        <v>2511</v>
      </c>
      <c r="R1472" s="15" t="s">
        <v>2512</v>
      </c>
      <c r="S1472" s="13" t="s">
        <v>2513</v>
      </c>
      <c r="T1472" s="48"/>
    </row>
    <row r="1473" spans="1:20" x14ac:dyDescent="0.2">
      <c r="A1473">
        <f t="shared" si="92"/>
        <v>5</v>
      </c>
      <c r="B1473" t="s">
        <v>33</v>
      </c>
      <c r="C1473" t="s">
        <v>377</v>
      </c>
      <c r="D1473">
        <f t="shared" si="93"/>
        <v>20</v>
      </c>
      <c r="E1473" t="str">
        <f t="shared" si="94"/>
        <v>Problemlösning</v>
      </c>
      <c r="F1473" t="str">
        <f t="shared" si="95"/>
        <v>5_x5_4x_G_20</v>
      </c>
      <c r="G1473" t="str">
        <f>IFERROR(INDEX(#REF!,MATCH('Kap5-6'!F1473,#REF!,0),2),"")</f>
        <v/>
      </c>
      <c r="H1473" s="97"/>
      <c r="I1473" s="97"/>
      <c r="J1473" s="49"/>
      <c r="K1473" s="97"/>
      <c r="L1473" s="10"/>
      <c r="M1473" s="241"/>
      <c r="N1473" s="11">
        <v>4</v>
      </c>
      <c r="O1473" s="11" t="s">
        <v>283</v>
      </c>
      <c r="P1473" s="11" t="s">
        <v>304</v>
      </c>
      <c r="Q1473" s="12" t="s">
        <v>2514</v>
      </c>
      <c r="R1473" s="12" t="s">
        <v>2515</v>
      </c>
      <c r="S1473" s="25" t="s">
        <v>2516</v>
      </c>
      <c r="T1473" s="48"/>
    </row>
    <row r="1474" spans="1:20" ht="32" x14ac:dyDescent="0.2">
      <c r="A1474">
        <f t="shared" ref="A1474:A1537" si="96">IF(H1474="",A1473,H1474)</f>
        <v>5</v>
      </c>
      <c r="B1474" t="s">
        <v>33</v>
      </c>
      <c r="C1474" t="s">
        <v>377</v>
      </c>
      <c r="D1474">
        <f t="shared" ref="D1474:D1537" si="97">IF(K1474="",D1473,K1474)</f>
        <v>20</v>
      </c>
      <c r="E1474" t="str">
        <f t="shared" ref="E1474:E1537" si="98">IF(L1474="",E1473,L1474)</f>
        <v>Problemlösning</v>
      </c>
      <c r="F1474" t="str">
        <f t="shared" si="95"/>
        <v>5_x5_4x_G_20</v>
      </c>
      <c r="G1474" t="str">
        <f>IFERROR(INDEX(#REF!,MATCH('Kap5-6'!F1474,#REF!,0),2),"")</f>
        <v/>
      </c>
      <c r="H1474" s="97"/>
      <c r="I1474" s="97"/>
      <c r="J1474" s="49"/>
      <c r="K1474" s="97"/>
      <c r="L1474" s="10"/>
      <c r="M1474" s="241"/>
      <c r="N1474" s="14">
        <v>5</v>
      </c>
      <c r="O1474" s="14" t="s">
        <v>283</v>
      </c>
      <c r="P1474" s="14" t="s">
        <v>304</v>
      </c>
      <c r="Q1474" s="15" t="s">
        <v>2517</v>
      </c>
      <c r="R1474" s="15">
        <v>25.1</v>
      </c>
      <c r="S1474" s="25" t="s">
        <v>2518</v>
      </c>
      <c r="T1474" s="48"/>
    </row>
    <row r="1475" spans="1:20" ht="33" thickBot="1" x14ac:dyDescent="0.25">
      <c r="A1475">
        <f t="shared" si="96"/>
        <v>5</v>
      </c>
      <c r="B1475" t="s">
        <v>33</v>
      </c>
      <c r="C1475" t="s">
        <v>377</v>
      </c>
      <c r="D1475">
        <f t="shared" si="97"/>
        <v>20</v>
      </c>
      <c r="E1475" t="str">
        <f t="shared" si="98"/>
        <v>Problemlösning</v>
      </c>
      <c r="F1475" t="str">
        <f t="shared" ref="F1475:F1538" si="99">A1475&amp;"_"&amp;C1475&amp;"_"&amp;B1475&amp;"_"&amp;D1475</f>
        <v>5_x5_4x_G_20</v>
      </c>
      <c r="G1475" t="str">
        <f>IFERROR(INDEX(#REF!,MATCH('Kap5-6'!F1475,#REF!,0),2),"")</f>
        <v/>
      </c>
      <c r="H1475" s="98"/>
      <c r="I1475" s="98"/>
      <c r="J1475" s="50"/>
      <c r="K1475" s="98"/>
      <c r="L1475" s="17"/>
      <c r="M1475" s="242"/>
      <c r="N1475" s="20">
        <v>6</v>
      </c>
      <c r="O1475" s="20" t="s">
        <v>281</v>
      </c>
      <c r="P1475" s="20" t="s">
        <v>303</v>
      </c>
      <c r="Q1475" s="22" t="s">
        <v>303</v>
      </c>
      <c r="R1475" s="22" t="s">
        <v>2519</v>
      </c>
      <c r="S1475" s="13" t="s">
        <v>2520</v>
      </c>
      <c r="T1475" s="48"/>
    </row>
    <row r="1476" spans="1:20" ht="48" x14ac:dyDescent="0.2">
      <c r="A1476">
        <f t="shared" si="96"/>
        <v>5</v>
      </c>
      <c r="B1476" t="s">
        <v>33</v>
      </c>
      <c r="C1476" t="s">
        <v>377</v>
      </c>
      <c r="D1476" t="str">
        <f t="shared" si="97"/>
        <v>21a</v>
      </c>
      <c r="E1476" t="str">
        <f t="shared" si="98"/>
        <v>Problemlösning</v>
      </c>
      <c r="F1476" t="str">
        <f t="shared" si="99"/>
        <v>5_x5_4x_G_21a</v>
      </c>
      <c r="G1476" t="str">
        <f>IFERROR(INDEX(#REF!,MATCH('Kap5-6'!F1476,#REF!,0),2),"")</f>
        <v/>
      </c>
      <c r="H1476" s="32">
        <v>5</v>
      </c>
      <c r="I1476" s="32" t="s">
        <v>256</v>
      </c>
      <c r="J1476" s="47"/>
      <c r="K1476" s="32" t="s">
        <v>175</v>
      </c>
      <c r="L1476" s="43" t="s">
        <v>1256</v>
      </c>
      <c r="M1476" s="240"/>
      <c r="N1476" s="7">
        <v>1</v>
      </c>
      <c r="O1476" s="7" t="s">
        <v>283</v>
      </c>
      <c r="P1476" s="7" t="s">
        <v>304</v>
      </c>
      <c r="Q1476" s="8" t="s">
        <v>2521</v>
      </c>
      <c r="R1476" s="8" t="s">
        <v>2522</v>
      </c>
      <c r="S1476" s="16" t="s">
        <v>2523</v>
      </c>
      <c r="T1476" s="48"/>
    </row>
    <row r="1477" spans="1:20" x14ac:dyDescent="0.2">
      <c r="A1477">
        <f t="shared" si="96"/>
        <v>5</v>
      </c>
      <c r="B1477" t="s">
        <v>33</v>
      </c>
      <c r="C1477" t="s">
        <v>377</v>
      </c>
      <c r="D1477" t="str">
        <f t="shared" si="97"/>
        <v>21a</v>
      </c>
      <c r="E1477" t="str">
        <f t="shared" si="98"/>
        <v>Problemlösning</v>
      </c>
      <c r="F1477" t="str">
        <f t="shared" si="99"/>
        <v>5_x5_4x_G_21a</v>
      </c>
      <c r="G1477" t="str">
        <f>IFERROR(INDEX(#REF!,MATCH('Kap5-6'!F1477,#REF!,0),2),"")</f>
        <v/>
      </c>
      <c r="H1477" s="97"/>
      <c r="I1477" s="97"/>
      <c r="J1477" s="49"/>
      <c r="K1477" s="97"/>
      <c r="L1477" s="10"/>
      <c r="M1477" s="241"/>
      <c r="N1477" s="21">
        <v>2</v>
      </c>
      <c r="O1477" s="21" t="s">
        <v>283</v>
      </c>
      <c r="P1477" s="21" t="s">
        <v>304</v>
      </c>
      <c r="Q1477" s="24" t="s">
        <v>2524</v>
      </c>
      <c r="R1477" s="24">
        <v>135</v>
      </c>
      <c r="S1477" s="55" t="s">
        <v>2525</v>
      </c>
      <c r="T1477" s="57"/>
    </row>
    <row r="1478" spans="1:20" ht="48" x14ac:dyDescent="0.2">
      <c r="A1478">
        <f t="shared" si="96"/>
        <v>5</v>
      </c>
      <c r="B1478" t="s">
        <v>33</v>
      </c>
      <c r="C1478" t="s">
        <v>377</v>
      </c>
      <c r="D1478" t="str">
        <f t="shared" si="97"/>
        <v>21a</v>
      </c>
      <c r="E1478" t="str">
        <f t="shared" si="98"/>
        <v>Problemlösning</v>
      </c>
      <c r="F1478" t="str">
        <f t="shared" si="99"/>
        <v>5_x5_4x_G_21a</v>
      </c>
      <c r="G1478" t="str">
        <f>IFERROR(INDEX(#REF!,MATCH('Kap5-6'!F1478,#REF!,0),2),"")</f>
        <v/>
      </c>
      <c r="H1478" s="97"/>
      <c r="I1478" s="97"/>
      <c r="J1478" s="49"/>
      <c r="K1478" s="97"/>
      <c r="L1478" s="10"/>
      <c r="M1478" s="241"/>
      <c r="N1478" s="21">
        <v>3</v>
      </c>
      <c r="O1478" s="21" t="s">
        <v>283</v>
      </c>
      <c r="P1478" s="21" t="s">
        <v>304</v>
      </c>
      <c r="Q1478" s="24" t="s">
        <v>2526</v>
      </c>
      <c r="R1478" s="24">
        <v>63.6</v>
      </c>
      <c r="S1478" s="55" t="s">
        <v>2527</v>
      </c>
      <c r="T1478" s="57"/>
    </row>
    <row r="1479" spans="1:20" x14ac:dyDescent="0.2">
      <c r="A1479">
        <f t="shared" si="96"/>
        <v>5</v>
      </c>
      <c r="B1479" t="s">
        <v>33</v>
      </c>
      <c r="C1479" t="s">
        <v>377</v>
      </c>
      <c r="D1479" t="str">
        <f t="shared" si="97"/>
        <v>21a</v>
      </c>
      <c r="E1479" t="str">
        <f t="shared" si="98"/>
        <v>Problemlösning</v>
      </c>
      <c r="F1479" t="str">
        <f t="shared" si="99"/>
        <v>5_x5_4x_G_21a</v>
      </c>
      <c r="G1479" t="str">
        <f>IFERROR(INDEX(#REF!,MATCH('Kap5-6'!F1479,#REF!,0),2),"")</f>
        <v/>
      </c>
      <c r="H1479" s="97"/>
      <c r="I1479" s="97"/>
      <c r="J1479" s="49"/>
      <c r="K1479" s="97"/>
      <c r="L1479" s="10"/>
      <c r="M1479" s="241"/>
      <c r="N1479" s="11">
        <v>4</v>
      </c>
      <c r="O1479" s="11" t="s">
        <v>283</v>
      </c>
      <c r="P1479" s="11" t="s">
        <v>304</v>
      </c>
      <c r="Q1479" s="12" t="s">
        <v>2528</v>
      </c>
      <c r="R1479" s="12">
        <v>31.8</v>
      </c>
      <c r="S1479" s="25" t="s">
        <v>2529</v>
      </c>
      <c r="T1479" s="48"/>
    </row>
    <row r="1480" spans="1:20" ht="32" x14ac:dyDescent="0.2">
      <c r="A1480">
        <f t="shared" si="96"/>
        <v>5</v>
      </c>
      <c r="B1480" t="s">
        <v>33</v>
      </c>
      <c r="C1480" t="s">
        <v>377</v>
      </c>
      <c r="D1480" t="str">
        <f t="shared" si="97"/>
        <v>21a</v>
      </c>
      <c r="E1480" t="str">
        <f t="shared" si="98"/>
        <v>Problemlösning</v>
      </c>
      <c r="F1480" t="str">
        <f t="shared" si="99"/>
        <v>5_x5_4x_G_21a</v>
      </c>
      <c r="G1480" t="str">
        <f>IFERROR(INDEX(#REF!,MATCH('Kap5-6'!F1480,#REF!,0),2),"")</f>
        <v/>
      </c>
      <c r="H1480" s="97"/>
      <c r="I1480" s="97"/>
      <c r="J1480" s="49"/>
      <c r="K1480" s="97"/>
      <c r="L1480" s="10"/>
      <c r="M1480" s="241"/>
      <c r="N1480" s="14">
        <v>5</v>
      </c>
      <c r="O1480" s="14" t="s">
        <v>283</v>
      </c>
      <c r="P1480" s="14" t="s">
        <v>304</v>
      </c>
      <c r="Q1480" s="15" t="s">
        <v>2530</v>
      </c>
      <c r="R1480" s="15">
        <v>167</v>
      </c>
      <c r="S1480" s="25" t="s">
        <v>2531</v>
      </c>
      <c r="T1480" s="48"/>
    </row>
    <row r="1481" spans="1:20" ht="33" thickBot="1" x14ac:dyDescent="0.25">
      <c r="A1481">
        <f t="shared" si="96"/>
        <v>5</v>
      </c>
      <c r="B1481" t="s">
        <v>33</v>
      </c>
      <c r="C1481" t="s">
        <v>377</v>
      </c>
      <c r="D1481" t="str">
        <f t="shared" si="97"/>
        <v>21a</v>
      </c>
      <c r="E1481" t="str">
        <f t="shared" si="98"/>
        <v>Problemlösning</v>
      </c>
      <c r="F1481" t="str">
        <f t="shared" si="99"/>
        <v>5_x5_4x_G_21a</v>
      </c>
      <c r="G1481" t="str">
        <f>IFERROR(INDEX(#REF!,MATCH('Kap5-6'!F1481,#REF!,0),2),"")</f>
        <v/>
      </c>
      <c r="H1481" s="98"/>
      <c r="I1481" s="98"/>
      <c r="J1481" s="49"/>
      <c r="K1481" s="98"/>
      <c r="L1481" s="17"/>
      <c r="M1481" s="241"/>
      <c r="N1481" s="14">
        <v>6</v>
      </c>
      <c r="O1481" s="14" t="s">
        <v>281</v>
      </c>
      <c r="P1481" s="14" t="s">
        <v>303</v>
      </c>
      <c r="Q1481" s="15" t="s">
        <v>303</v>
      </c>
      <c r="R1481" s="15" t="s">
        <v>2532</v>
      </c>
      <c r="S1481" s="25" t="s">
        <v>2533</v>
      </c>
      <c r="T1481" s="48"/>
    </row>
    <row r="1482" spans="1:20" ht="48" x14ac:dyDescent="0.2">
      <c r="A1482">
        <f t="shared" si="96"/>
        <v>5</v>
      </c>
      <c r="B1482" t="s">
        <v>33</v>
      </c>
      <c r="C1482" t="s">
        <v>377</v>
      </c>
      <c r="D1482" t="str">
        <f t="shared" si="97"/>
        <v>21b</v>
      </c>
      <c r="E1482" t="str">
        <f t="shared" si="98"/>
        <v>Problemlösning</v>
      </c>
      <c r="F1482" t="str">
        <f t="shared" si="99"/>
        <v>5_x5_4x_G_21b</v>
      </c>
      <c r="G1482" t="str">
        <f>IFERROR(INDEX(#REF!,MATCH('Kap5-6'!F1482,#REF!,0),2),"")</f>
        <v/>
      </c>
      <c r="H1482" s="32">
        <v>5</v>
      </c>
      <c r="I1482" s="32" t="s">
        <v>256</v>
      </c>
      <c r="J1482" s="47"/>
      <c r="K1482" s="32" t="s">
        <v>176</v>
      </c>
      <c r="L1482" s="43" t="s">
        <v>1256</v>
      </c>
      <c r="M1482" s="240"/>
      <c r="N1482" s="7">
        <v>1</v>
      </c>
      <c r="O1482" s="7" t="s">
        <v>283</v>
      </c>
      <c r="P1482" s="7" t="s">
        <v>304</v>
      </c>
      <c r="Q1482" s="8" t="s">
        <v>2534</v>
      </c>
      <c r="R1482" s="8" t="s">
        <v>2535</v>
      </c>
      <c r="S1482" s="16" t="s">
        <v>2536</v>
      </c>
      <c r="T1482" s="48"/>
    </row>
    <row r="1483" spans="1:20" ht="32" x14ac:dyDescent="0.2">
      <c r="A1483">
        <f t="shared" si="96"/>
        <v>5</v>
      </c>
      <c r="B1483" t="s">
        <v>33</v>
      </c>
      <c r="C1483" t="s">
        <v>377</v>
      </c>
      <c r="D1483" t="str">
        <f t="shared" si="97"/>
        <v>21b</v>
      </c>
      <c r="E1483" t="str">
        <f t="shared" si="98"/>
        <v>Problemlösning</v>
      </c>
      <c r="F1483" t="str">
        <f t="shared" si="99"/>
        <v>5_x5_4x_G_21b</v>
      </c>
      <c r="G1483" t="str">
        <f>IFERROR(INDEX(#REF!,MATCH('Kap5-6'!F1483,#REF!,0),2),"")</f>
        <v/>
      </c>
      <c r="H1483" s="97"/>
      <c r="I1483" s="97"/>
      <c r="J1483" s="49"/>
      <c r="K1483" s="97"/>
      <c r="L1483" s="10"/>
      <c r="M1483" s="241"/>
      <c r="N1483" s="11">
        <v>2</v>
      </c>
      <c r="O1483" s="11" t="s">
        <v>283</v>
      </c>
      <c r="P1483" s="11" t="s">
        <v>304</v>
      </c>
      <c r="Q1483" s="12" t="s">
        <v>2537</v>
      </c>
      <c r="R1483" s="12" t="s">
        <v>2538</v>
      </c>
      <c r="S1483" s="55" t="s">
        <v>2539</v>
      </c>
      <c r="T1483" s="57"/>
    </row>
    <row r="1484" spans="1:20" ht="64" x14ac:dyDescent="0.2">
      <c r="A1484">
        <f t="shared" si="96"/>
        <v>5</v>
      </c>
      <c r="B1484" t="s">
        <v>33</v>
      </c>
      <c r="C1484" t="s">
        <v>377</v>
      </c>
      <c r="D1484" t="str">
        <f t="shared" si="97"/>
        <v>21b</v>
      </c>
      <c r="E1484" t="str">
        <f t="shared" si="98"/>
        <v>Problemlösning</v>
      </c>
      <c r="F1484" t="str">
        <f t="shared" si="99"/>
        <v>5_x5_4x_G_21b</v>
      </c>
      <c r="G1484" t="str">
        <f>IFERROR(INDEX(#REF!,MATCH('Kap5-6'!F1484,#REF!,0),2),"")</f>
        <v/>
      </c>
      <c r="H1484" s="97"/>
      <c r="I1484" s="97"/>
      <c r="J1484" s="49"/>
      <c r="K1484" s="97"/>
      <c r="L1484" s="10"/>
      <c r="M1484" s="241"/>
      <c r="N1484" s="11">
        <v>3</v>
      </c>
      <c r="O1484" s="11" t="s">
        <v>281</v>
      </c>
      <c r="P1484" s="11" t="s">
        <v>303</v>
      </c>
      <c r="Q1484" s="12" t="s">
        <v>303</v>
      </c>
      <c r="R1484" s="12" t="s">
        <v>2540</v>
      </c>
      <c r="S1484" s="55" t="s">
        <v>2541</v>
      </c>
      <c r="T1484" s="57"/>
    </row>
    <row r="1485" spans="1:20" ht="33" thickBot="1" x14ac:dyDescent="0.25">
      <c r="A1485">
        <f t="shared" si="96"/>
        <v>5</v>
      </c>
      <c r="B1485" t="s">
        <v>33</v>
      </c>
      <c r="C1485" t="s">
        <v>377</v>
      </c>
      <c r="D1485" t="str">
        <f t="shared" si="97"/>
        <v>21b</v>
      </c>
      <c r="E1485" t="str">
        <f t="shared" si="98"/>
        <v>Problemlösning</v>
      </c>
      <c r="F1485" t="str">
        <f t="shared" si="99"/>
        <v>5_x5_4x_G_21b</v>
      </c>
      <c r="G1485" t="str">
        <f>IFERROR(INDEX(#REF!,MATCH('Kap5-6'!F1485,#REF!,0),2),"")</f>
        <v/>
      </c>
      <c r="H1485" s="98"/>
      <c r="I1485" s="98"/>
      <c r="J1485" s="50"/>
      <c r="K1485" s="98"/>
      <c r="L1485" s="17"/>
      <c r="M1485" s="242"/>
      <c r="N1485" s="26">
        <v>4</v>
      </c>
      <c r="O1485" s="26" t="s">
        <v>283</v>
      </c>
      <c r="P1485" s="26" t="s">
        <v>304</v>
      </c>
      <c r="Q1485" s="27" t="s">
        <v>2542</v>
      </c>
      <c r="R1485" s="27">
        <v>33</v>
      </c>
      <c r="S1485" s="55" t="s">
        <v>2543</v>
      </c>
      <c r="T1485" s="57"/>
    </row>
    <row r="1486" spans="1:20" ht="80" x14ac:dyDescent="0.2">
      <c r="A1486">
        <f t="shared" si="96"/>
        <v>5</v>
      </c>
      <c r="B1486" t="s">
        <v>33</v>
      </c>
      <c r="C1486" t="s">
        <v>377</v>
      </c>
      <c r="D1486" t="str">
        <f t="shared" si="97"/>
        <v>21c</v>
      </c>
      <c r="E1486" t="str">
        <f t="shared" si="98"/>
        <v>Problemlösning</v>
      </c>
      <c r="F1486" t="str">
        <f t="shared" si="99"/>
        <v>5_x5_4x_G_21c</v>
      </c>
      <c r="G1486" t="str">
        <f>IFERROR(INDEX(#REF!,MATCH('Kap5-6'!F1486,#REF!,0),2),"")</f>
        <v/>
      </c>
      <c r="H1486" s="32">
        <v>5</v>
      </c>
      <c r="I1486" s="32" t="s">
        <v>256</v>
      </c>
      <c r="J1486" s="47"/>
      <c r="K1486" s="32" t="s">
        <v>177</v>
      </c>
      <c r="L1486" s="43" t="s">
        <v>1256</v>
      </c>
      <c r="M1486" s="240"/>
      <c r="N1486" s="7">
        <v>1</v>
      </c>
      <c r="O1486" s="7" t="s">
        <v>283</v>
      </c>
      <c r="P1486" s="7" t="s">
        <v>304</v>
      </c>
      <c r="Q1486" s="8" t="s">
        <v>2544</v>
      </c>
      <c r="R1486" s="8" t="s">
        <v>2545</v>
      </c>
      <c r="S1486" s="16" t="s">
        <v>2546</v>
      </c>
      <c r="T1486" s="57"/>
    </row>
    <row r="1487" spans="1:20" ht="64" x14ac:dyDescent="0.2">
      <c r="A1487">
        <f t="shared" si="96"/>
        <v>5</v>
      </c>
      <c r="B1487" t="s">
        <v>33</v>
      </c>
      <c r="C1487" t="s">
        <v>377</v>
      </c>
      <c r="D1487" t="str">
        <f t="shared" si="97"/>
        <v>21c</v>
      </c>
      <c r="E1487" t="str">
        <f t="shared" si="98"/>
        <v>Problemlösning</v>
      </c>
      <c r="F1487" t="str">
        <f t="shared" si="99"/>
        <v>5_x5_4x_G_21c</v>
      </c>
      <c r="G1487" t="str">
        <f>IFERROR(INDEX(#REF!,MATCH('Kap5-6'!F1487,#REF!,0),2),"")</f>
        <v/>
      </c>
      <c r="H1487" s="97"/>
      <c r="I1487" s="97"/>
      <c r="J1487" s="49"/>
      <c r="K1487" s="97"/>
      <c r="L1487" s="10"/>
      <c r="M1487" s="241"/>
      <c r="N1487" s="11">
        <v>2</v>
      </c>
      <c r="O1487" s="11" t="s">
        <v>283</v>
      </c>
      <c r="P1487" s="11" t="s">
        <v>304</v>
      </c>
      <c r="Q1487" s="12" t="s">
        <v>2547</v>
      </c>
      <c r="R1487" s="12" t="s">
        <v>2548</v>
      </c>
      <c r="S1487" s="55" t="s">
        <v>2549</v>
      </c>
      <c r="T1487" s="57"/>
    </row>
    <row r="1488" spans="1:20" ht="64" x14ac:dyDescent="0.2">
      <c r="A1488">
        <f t="shared" si="96"/>
        <v>5</v>
      </c>
      <c r="B1488" t="s">
        <v>33</v>
      </c>
      <c r="C1488" t="s">
        <v>377</v>
      </c>
      <c r="D1488" t="str">
        <f t="shared" si="97"/>
        <v>21c</v>
      </c>
      <c r="E1488" t="str">
        <f t="shared" si="98"/>
        <v>Problemlösning</v>
      </c>
      <c r="F1488" t="str">
        <f t="shared" si="99"/>
        <v>5_x5_4x_G_21c</v>
      </c>
      <c r="G1488" t="str">
        <f>IFERROR(INDEX(#REF!,MATCH('Kap5-6'!F1488,#REF!,0),2),"")</f>
        <v/>
      </c>
      <c r="H1488" s="97"/>
      <c r="I1488" s="97"/>
      <c r="J1488" s="49"/>
      <c r="K1488" s="97"/>
      <c r="L1488" s="10"/>
      <c r="M1488" s="241"/>
      <c r="N1488" s="11">
        <v>3</v>
      </c>
      <c r="O1488" s="11" t="s">
        <v>281</v>
      </c>
      <c r="P1488" s="11" t="s">
        <v>303</v>
      </c>
      <c r="Q1488" s="12" t="s">
        <v>303</v>
      </c>
      <c r="R1488" s="12" t="s">
        <v>2550</v>
      </c>
      <c r="S1488" s="55" t="s">
        <v>2551</v>
      </c>
      <c r="T1488" s="57"/>
    </row>
    <row r="1489" spans="1:20" ht="33" thickBot="1" x14ac:dyDescent="0.25">
      <c r="A1489">
        <f t="shared" si="96"/>
        <v>5</v>
      </c>
      <c r="B1489" t="s">
        <v>33</v>
      </c>
      <c r="C1489" t="s">
        <v>377</v>
      </c>
      <c r="D1489" t="str">
        <f t="shared" si="97"/>
        <v>21c</v>
      </c>
      <c r="E1489" t="str">
        <f t="shared" si="98"/>
        <v>Problemlösning</v>
      </c>
      <c r="F1489" t="str">
        <f t="shared" si="99"/>
        <v>5_x5_4x_G_21c</v>
      </c>
      <c r="G1489" t="str">
        <f>IFERROR(INDEX(#REF!,MATCH('Kap5-6'!F1489,#REF!,0),2),"")</f>
        <v/>
      </c>
      <c r="H1489" s="98"/>
      <c r="I1489" s="98"/>
      <c r="J1489" s="50"/>
      <c r="K1489" s="98"/>
      <c r="L1489" s="17"/>
      <c r="M1489" s="242"/>
      <c r="N1489" s="26">
        <v>4</v>
      </c>
      <c r="O1489" s="26" t="s">
        <v>283</v>
      </c>
      <c r="P1489" s="26" t="s">
        <v>304</v>
      </c>
      <c r="Q1489" s="27" t="s">
        <v>2542</v>
      </c>
      <c r="R1489" s="27">
        <v>32</v>
      </c>
      <c r="S1489" s="55" t="s">
        <v>2543</v>
      </c>
      <c r="T1489" s="57"/>
    </row>
    <row r="1490" spans="1:20" ht="81" thickBot="1" x14ac:dyDescent="0.25">
      <c r="A1490">
        <f t="shared" si="96"/>
        <v>5</v>
      </c>
      <c r="B1490" t="s">
        <v>33</v>
      </c>
      <c r="C1490" t="s">
        <v>377</v>
      </c>
      <c r="D1490" t="str">
        <f t="shared" si="97"/>
        <v>22a</v>
      </c>
      <c r="E1490" t="str">
        <f t="shared" si="98"/>
        <v>Problemlösning</v>
      </c>
      <c r="F1490" t="str">
        <f t="shared" si="99"/>
        <v>5_x5_4x_G_22a</v>
      </c>
      <c r="G1490" t="str">
        <f>IFERROR(INDEX(#REF!,MATCH('Kap5-6'!F1490,#REF!,0),2),"")</f>
        <v/>
      </c>
      <c r="H1490" s="32">
        <v>5</v>
      </c>
      <c r="I1490" s="32" t="s">
        <v>256</v>
      </c>
      <c r="J1490" s="47"/>
      <c r="K1490" s="104" t="s">
        <v>83</v>
      </c>
      <c r="L1490" s="110" t="s">
        <v>1256</v>
      </c>
      <c r="M1490" s="240"/>
      <c r="N1490" s="67">
        <v>1</v>
      </c>
      <c r="O1490" s="7" t="s">
        <v>283</v>
      </c>
      <c r="P1490" s="7" t="s">
        <v>311</v>
      </c>
      <c r="Q1490" s="22" t="s">
        <v>2552</v>
      </c>
      <c r="R1490" s="8" t="s">
        <v>2553</v>
      </c>
      <c r="S1490" s="23" t="s">
        <v>2554</v>
      </c>
      <c r="T1490" s="48"/>
    </row>
    <row r="1491" spans="1:20" x14ac:dyDescent="0.2">
      <c r="A1491">
        <f t="shared" si="96"/>
        <v>5</v>
      </c>
      <c r="B1491" t="s">
        <v>33</v>
      </c>
      <c r="C1491" t="s">
        <v>377</v>
      </c>
      <c r="D1491" t="str">
        <f t="shared" si="97"/>
        <v>22a</v>
      </c>
      <c r="E1491" t="str">
        <f t="shared" si="98"/>
        <v>Problemlösning</v>
      </c>
      <c r="F1491" t="str">
        <f t="shared" si="99"/>
        <v>5_x5_4x_G_22a</v>
      </c>
      <c r="G1491" t="str">
        <f>IFERROR(INDEX(#REF!,MATCH('Kap5-6'!F1491,#REF!,0),2),"")</f>
        <v/>
      </c>
      <c r="H1491" s="97"/>
      <c r="I1491" s="97"/>
      <c r="J1491" s="49"/>
      <c r="K1491" s="105"/>
      <c r="L1491" s="111"/>
      <c r="M1491" s="241"/>
      <c r="N1491" s="11"/>
      <c r="O1491" s="11"/>
      <c r="P1491" s="11"/>
      <c r="Q1491" s="12"/>
      <c r="R1491" s="12"/>
      <c r="S1491" s="9"/>
      <c r="T1491" s="48"/>
    </row>
    <row r="1492" spans="1:20" ht="17" thickBot="1" x14ac:dyDescent="0.25">
      <c r="A1492">
        <f t="shared" si="96"/>
        <v>5</v>
      </c>
      <c r="B1492" t="s">
        <v>33</v>
      </c>
      <c r="C1492" t="s">
        <v>377</v>
      </c>
      <c r="D1492" t="str">
        <f t="shared" si="97"/>
        <v>22a</v>
      </c>
      <c r="E1492" t="str">
        <f t="shared" si="98"/>
        <v>Problemlösning</v>
      </c>
      <c r="F1492" t="str">
        <f t="shared" si="99"/>
        <v>5_x5_4x_G_22a</v>
      </c>
      <c r="G1492" t="str">
        <f>IFERROR(INDEX(#REF!,MATCH('Kap5-6'!F1492,#REF!,0),2),"")</f>
        <v/>
      </c>
      <c r="H1492" s="98"/>
      <c r="I1492" s="98"/>
      <c r="J1492" s="50"/>
      <c r="K1492" s="106"/>
      <c r="L1492" s="112"/>
      <c r="M1492" s="242"/>
      <c r="N1492" s="20"/>
      <c r="O1492" s="20"/>
      <c r="P1492" s="20"/>
      <c r="Q1492" s="22"/>
      <c r="R1492" s="22"/>
      <c r="S1492" s="13"/>
      <c r="T1492" s="48"/>
    </row>
    <row r="1493" spans="1:20" ht="65" thickBot="1" x14ac:dyDescent="0.25">
      <c r="A1493">
        <f t="shared" si="96"/>
        <v>5</v>
      </c>
      <c r="B1493" t="s">
        <v>33</v>
      </c>
      <c r="C1493" t="s">
        <v>377</v>
      </c>
      <c r="D1493" t="str">
        <f t="shared" si="97"/>
        <v>22b</v>
      </c>
      <c r="E1493" t="str">
        <f t="shared" si="98"/>
        <v>Problemlösning</v>
      </c>
      <c r="F1493" t="str">
        <f t="shared" si="99"/>
        <v>5_x5_4x_G_22b</v>
      </c>
      <c r="G1493" t="str">
        <f>IFERROR(INDEX(#REF!,MATCH('Kap5-6'!F1493,#REF!,0),2),"")</f>
        <v/>
      </c>
      <c r="H1493" s="32">
        <v>5</v>
      </c>
      <c r="I1493" s="32" t="s">
        <v>256</v>
      </c>
      <c r="J1493" s="47"/>
      <c r="K1493" s="104" t="s">
        <v>84</v>
      </c>
      <c r="L1493" s="110" t="s">
        <v>1256</v>
      </c>
      <c r="M1493" s="240"/>
      <c r="N1493" s="67">
        <v>1</v>
      </c>
      <c r="O1493" s="7" t="s">
        <v>283</v>
      </c>
      <c r="P1493" s="7" t="s">
        <v>311</v>
      </c>
      <c r="Q1493" s="22" t="s">
        <v>2555</v>
      </c>
      <c r="R1493" s="8" t="s">
        <v>2556</v>
      </c>
      <c r="S1493" s="23" t="s">
        <v>2557</v>
      </c>
      <c r="T1493" s="48"/>
    </row>
    <row r="1494" spans="1:20" x14ac:dyDescent="0.2">
      <c r="A1494">
        <f t="shared" si="96"/>
        <v>5</v>
      </c>
      <c r="B1494" t="s">
        <v>33</v>
      </c>
      <c r="C1494" t="s">
        <v>377</v>
      </c>
      <c r="D1494" t="str">
        <f t="shared" si="97"/>
        <v>22b</v>
      </c>
      <c r="E1494" t="str">
        <f t="shared" si="98"/>
        <v>Problemlösning</v>
      </c>
      <c r="F1494" t="str">
        <f t="shared" si="99"/>
        <v>5_x5_4x_G_22b</v>
      </c>
      <c r="G1494" t="str">
        <f>IFERROR(INDEX(#REF!,MATCH('Kap5-6'!F1494,#REF!,0),2),"")</f>
        <v/>
      </c>
      <c r="H1494" s="97"/>
      <c r="I1494" s="97"/>
      <c r="J1494" s="49"/>
      <c r="K1494" s="105"/>
      <c r="L1494" s="111"/>
      <c r="M1494" s="241"/>
      <c r="N1494" s="11"/>
      <c r="O1494" s="11"/>
      <c r="P1494" s="11"/>
      <c r="Q1494" s="12"/>
      <c r="R1494" s="12"/>
      <c r="S1494" s="9"/>
      <c r="T1494" s="48"/>
    </row>
    <row r="1495" spans="1:20" ht="17" thickBot="1" x14ac:dyDescent="0.25">
      <c r="A1495">
        <f t="shared" si="96"/>
        <v>5</v>
      </c>
      <c r="B1495" t="s">
        <v>33</v>
      </c>
      <c r="C1495" t="s">
        <v>377</v>
      </c>
      <c r="D1495" t="str">
        <f t="shared" si="97"/>
        <v>22b</v>
      </c>
      <c r="E1495" t="str">
        <f t="shared" si="98"/>
        <v>Problemlösning</v>
      </c>
      <c r="F1495" t="str">
        <f t="shared" si="99"/>
        <v>5_x5_4x_G_22b</v>
      </c>
      <c r="G1495" t="str">
        <f>IFERROR(INDEX(#REF!,MATCH('Kap5-6'!F1495,#REF!,0),2),"")</f>
        <v/>
      </c>
      <c r="H1495" s="98"/>
      <c r="I1495" s="98"/>
      <c r="J1495" s="50"/>
      <c r="K1495" s="106"/>
      <c r="L1495" s="112"/>
      <c r="M1495" s="242"/>
      <c r="N1495" s="20"/>
      <c r="O1495" s="20"/>
      <c r="P1495" s="20"/>
      <c r="Q1495" s="22"/>
      <c r="R1495" s="22"/>
      <c r="S1495" s="13"/>
      <c r="T1495" s="48"/>
    </row>
    <row r="1496" spans="1:20" ht="81" thickBot="1" x14ac:dyDescent="0.25">
      <c r="A1496">
        <f t="shared" si="96"/>
        <v>5</v>
      </c>
      <c r="B1496" t="s">
        <v>33</v>
      </c>
      <c r="C1496" t="s">
        <v>377</v>
      </c>
      <c r="D1496" t="str">
        <f t="shared" si="97"/>
        <v>22c</v>
      </c>
      <c r="E1496" t="str">
        <f t="shared" si="98"/>
        <v>Problemlösning</v>
      </c>
      <c r="F1496" t="str">
        <f t="shared" si="99"/>
        <v>5_x5_4x_G_22c</v>
      </c>
      <c r="G1496" t="str">
        <f>IFERROR(INDEX(#REF!,MATCH('Kap5-6'!F1496,#REF!,0),2),"")</f>
        <v/>
      </c>
      <c r="H1496" s="32">
        <v>5</v>
      </c>
      <c r="I1496" s="32" t="s">
        <v>256</v>
      </c>
      <c r="J1496" s="47"/>
      <c r="K1496" s="104" t="s">
        <v>85</v>
      </c>
      <c r="L1496" s="110" t="s">
        <v>1256</v>
      </c>
      <c r="M1496" s="240"/>
      <c r="N1496" s="67">
        <v>1</v>
      </c>
      <c r="O1496" s="7" t="s">
        <v>283</v>
      </c>
      <c r="P1496" s="7" t="s">
        <v>311</v>
      </c>
      <c r="Q1496" s="22" t="s">
        <v>2558</v>
      </c>
      <c r="R1496" s="8" t="s">
        <v>2559</v>
      </c>
      <c r="S1496" s="23" t="s">
        <v>2560</v>
      </c>
      <c r="T1496" s="48"/>
    </row>
    <row r="1497" spans="1:20" x14ac:dyDescent="0.2">
      <c r="A1497">
        <f t="shared" si="96"/>
        <v>5</v>
      </c>
      <c r="B1497" t="s">
        <v>33</v>
      </c>
      <c r="C1497" t="s">
        <v>377</v>
      </c>
      <c r="D1497" t="str">
        <f t="shared" si="97"/>
        <v>22c</v>
      </c>
      <c r="E1497" t="str">
        <f t="shared" si="98"/>
        <v>Problemlösning</v>
      </c>
      <c r="F1497" t="str">
        <f t="shared" si="99"/>
        <v>5_x5_4x_G_22c</v>
      </c>
      <c r="G1497" t="str">
        <f>IFERROR(INDEX(#REF!,MATCH('Kap5-6'!F1497,#REF!,0),2),"")</f>
        <v/>
      </c>
      <c r="H1497" s="97"/>
      <c r="I1497" s="97"/>
      <c r="J1497" s="49"/>
      <c r="K1497" s="105"/>
      <c r="L1497" s="111"/>
      <c r="M1497" s="241"/>
      <c r="N1497" s="11"/>
      <c r="O1497" s="11"/>
      <c r="P1497" s="11"/>
      <c r="Q1497" s="12"/>
      <c r="R1497" s="12"/>
      <c r="S1497" s="9"/>
      <c r="T1497" s="48"/>
    </row>
    <row r="1498" spans="1:20" ht="17" thickBot="1" x14ac:dyDescent="0.25">
      <c r="A1498">
        <f t="shared" si="96"/>
        <v>5</v>
      </c>
      <c r="B1498" t="s">
        <v>33</v>
      </c>
      <c r="C1498" t="s">
        <v>377</v>
      </c>
      <c r="D1498" t="str">
        <f t="shared" si="97"/>
        <v>22c</v>
      </c>
      <c r="E1498" t="str">
        <f t="shared" si="98"/>
        <v>Problemlösning</v>
      </c>
      <c r="F1498" t="str">
        <f t="shared" si="99"/>
        <v>5_x5_4x_G_22c</v>
      </c>
      <c r="G1498" t="str">
        <f>IFERROR(INDEX(#REF!,MATCH('Kap5-6'!F1498,#REF!,0),2),"")</f>
        <v/>
      </c>
      <c r="H1498" s="98"/>
      <c r="I1498" s="98"/>
      <c r="J1498" s="50"/>
      <c r="K1498" s="106"/>
      <c r="L1498" s="112"/>
      <c r="M1498" s="242"/>
      <c r="N1498" s="20"/>
      <c r="O1498" s="20"/>
      <c r="P1498" s="20"/>
      <c r="Q1498" s="22"/>
      <c r="R1498" s="22"/>
      <c r="S1498" s="13"/>
      <c r="T1498" s="48"/>
    </row>
    <row r="1499" spans="1:20" ht="65" thickBot="1" x14ac:dyDescent="0.25">
      <c r="A1499">
        <f t="shared" si="96"/>
        <v>5</v>
      </c>
      <c r="B1499" t="s">
        <v>33</v>
      </c>
      <c r="C1499" t="s">
        <v>377</v>
      </c>
      <c r="D1499" t="str">
        <f t="shared" si="97"/>
        <v>22d</v>
      </c>
      <c r="E1499" t="str">
        <f t="shared" si="98"/>
        <v>Problemlösning</v>
      </c>
      <c r="F1499" t="str">
        <f t="shared" si="99"/>
        <v>5_x5_4x_G_22d</v>
      </c>
      <c r="G1499" t="str">
        <f>IFERROR(INDEX(#REF!,MATCH('Kap5-6'!F1499,#REF!,0),2),"")</f>
        <v/>
      </c>
      <c r="H1499" s="32">
        <v>5</v>
      </c>
      <c r="I1499" s="32" t="s">
        <v>256</v>
      </c>
      <c r="J1499" s="47"/>
      <c r="K1499" s="104" t="s">
        <v>220</v>
      </c>
      <c r="L1499" s="110" t="s">
        <v>1256</v>
      </c>
      <c r="M1499" s="240"/>
      <c r="N1499" s="67">
        <v>1</v>
      </c>
      <c r="O1499" s="7" t="s">
        <v>283</v>
      </c>
      <c r="P1499" s="7" t="s">
        <v>311</v>
      </c>
      <c r="Q1499" s="22" t="s">
        <v>2561</v>
      </c>
      <c r="R1499" s="8" t="s">
        <v>2562</v>
      </c>
      <c r="S1499" s="23" t="s">
        <v>2563</v>
      </c>
      <c r="T1499" s="48"/>
    </row>
    <row r="1500" spans="1:20" x14ac:dyDescent="0.2">
      <c r="A1500">
        <f t="shared" si="96"/>
        <v>5</v>
      </c>
      <c r="B1500" t="s">
        <v>33</v>
      </c>
      <c r="C1500" t="s">
        <v>377</v>
      </c>
      <c r="D1500" t="str">
        <f t="shared" si="97"/>
        <v>22d</v>
      </c>
      <c r="E1500" t="str">
        <f t="shared" si="98"/>
        <v>Problemlösning</v>
      </c>
      <c r="F1500" t="str">
        <f t="shared" si="99"/>
        <v>5_x5_4x_G_22d</v>
      </c>
      <c r="G1500" t="str">
        <f>IFERROR(INDEX(#REF!,MATCH('Kap5-6'!F1500,#REF!,0),2),"")</f>
        <v/>
      </c>
      <c r="H1500" s="97"/>
      <c r="I1500" s="97"/>
      <c r="J1500" s="49"/>
      <c r="K1500" s="105"/>
      <c r="L1500" s="111"/>
      <c r="M1500" s="241"/>
      <c r="N1500" s="11"/>
      <c r="O1500" s="11"/>
      <c r="P1500" s="11"/>
      <c r="Q1500" s="12"/>
      <c r="R1500" s="12"/>
      <c r="S1500" s="9"/>
      <c r="T1500" s="48"/>
    </row>
    <row r="1501" spans="1:20" ht="17" thickBot="1" x14ac:dyDescent="0.25">
      <c r="A1501">
        <f t="shared" si="96"/>
        <v>5</v>
      </c>
      <c r="B1501" t="s">
        <v>33</v>
      </c>
      <c r="C1501" t="s">
        <v>377</v>
      </c>
      <c r="D1501" t="str">
        <f t="shared" si="97"/>
        <v>22d</v>
      </c>
      <c r="E1501" t="str">
        <f t="shared" si="98"/>
        <v>Problemlösning</v>
      </c>
      <c r="F1501" t="str">
        <f t="shared" si="99"/>
        <v>5_x5_4x_G_22d</v>
      </c>
      <c r="G1501" t="str">
        <f>IFERROR(INDEX(#REF!,MATCH('Kap5-6'!F1501,#REF!,0),2),"")</f>
        <v/>
      </c>
      <c r="H1501" s="98"/>
      <c r="I1501" s="98"/>
      <c r="J1501" s="50"/>
      <c r="K1501" s="106"/>
      <c r="L1501" s="112"/>
      <c r="M1501" s="242"/>
      <c r="N1501" s="20"/>
      <c r="O1501" s="20"/>
      <c r="P1501" s="20"/>
      <c r="Q1501" s="22"/>
      <c r="R1501" s="22"/>
      <c r="S1501" s="13"/>
      <c r="T1501" s="48"/>
    </row>
    <row r="1502" spans="1:20" ht="81" thickBot="1" x14ac:dyDescent="0.25">
      <c r="A1502">
        <f t="shared" si="96"/>
        <v>5</v>
      </c>
      <c r="B1502" t="s">
        <v>33</v>
      </c>
      <c r="C1502" t="s">
        <v>377</v>
      </c>
      <c r="D1502" t="str">
        <f t="shared" si="97"/>
        <v>23a</v>
      </c>
      <c r="E1502" t="str">
        <f t="shared" si="98"/>
        <v>Definiera</v>
      </c>
      <c r="F1502" t="str">
        <f t="shared" si="99"/>
        <v>5_x5_4x_G_23a</v>
      </c>
      <c r="G1502" t="str">
        <f>IFERROR(INDEX(#REF!,MATCH('Kap5-6'!F1502,#REF!,0),2),"")</f>
        <v/>
      </c>
      <c r="H1502" s="32">
        <v>5</v>
      </c>
      <c r="I1502" s="32" t="s">
        <v>256</v>
      </c>
      <c r="J1502" s="47"/>
      <c r="K1502" s="104" t="s">
        <v>86</v>
      </c>
      <c r="L1502" s="110" t="s">
        <v>443</v>
      </c>
      <c r="M1502" s="240"/>
      <c r="N1502" s="67">
        <v>1</v>
      </c>
      <c r="O1502" s="7" t="s">
        <v>283</v>
      </c>
      <c r="P1502" s="7" t="s">
        <v>311</v>
      </c>
      <c r="Q1502" s="22" t="s">
        <v>2564</v>
      </c>
      <c r="R1502" s="8" t="s">
        <v>2565</v>
      </c>
      <c r="S1502" s="23" t="s">
        <v>2566</v>
      </c>
      <c r="T1502" s="48"/>
    </row>
    <row r="1503" spans="1:20" ht="65" thickBot="1" x14ac:dyDescent="0.25">
      <c r="A1503">
        <f t="shared" si="96"/>
        <v>5</v>
      </c>
      <c r="B1503" t="s">
        <v>33</v>
      </c>
      <c r="C1503" t="s">
        <v>377</v>
      </c>
      <c r="D1503" t="str">
        <f t="shared" si="97"/>
        <v>23a</v>
      </c>
      <c r="E1503" t="str">
        <f t="shared" si="98"/>
        <v>Definiera</v>
      </c>
      <c r="F1503" t="str">
        <f t="shared" si="99"/>
        <v>5_x5_4x_G_23a</v>
      </c>
      <c r="G1503" t="str">
        <f>IFERROR(INDEX(#REF!,MATCH('Kap5-6'!F1503,#REF!,0),2),"")</f>
        <v/>
      </c>
      <c r="H1503" s="97"/>
      <c r="I1503" s="97"/>
      <c r="J1503" s="49"/>
      <c r="K1503" s="105"/>
      <c r="L1503" s="111"/>
      <c r="M1503" s="241"/>
      <c r="N1503" s="78">
        <v>2</v>
      </c>
      <c r="O1503" s="11" t="s">
        <v>283</v>
      </c>
      <c r="P1503" s="11" t="s">
        <v>311</v>
      </c>
      <c r="Q1503" s="22" t="s">
        <v>2567</v>
      </c>
      <c r="R1503" s="12" t="s">
        <v>2568</v>
      </c>
      <c r="S1503" s="9" t="s">
        <v>2569</v>
      </c>
      <c r="T1503" s="48"/>
    </row>
    <row r="1504" spans="1:20" ht="17" thickBot="1" x14ac:dyDescent="0.25">
      <c r="A1504">
        <f t="shared" si="96"/>
        <v>5</v>
      </c>
      <c r="B1504" t="s">
        <v>33</v>
      </c>
      <c r="C1504" t="s">
        <v>377</v>
      </c>
      <c r="D1504" t="str">
        <f t="shared" si="97"/>
        <v>23a</v>
      </c>
      <c r="E1504" t="str">
        <f t="shared" si="98"/>
        <v>Definiera</v>
      </c>
      <c r="F1504" t="str">
        <f t="shared" si="99"/>
        <v>5_x5_4x_G_23a</v>
      </c>
      <c r="G1504" t="str">
        <f>IFERROR(INDEX(#REF!,MATCH('Kap5-6'!F1504,#REF!,0),2),"")</f>
        <v/>
      </c>
      <c r="H1504" s="98"/>
      <c r="I1504" s="98"/>
      <c r="J1504" s="50"/>
      <c r="K1504" s="106"/>
      <c r="L1504" s="112"/>
      <c r="M1504" s="242"/>
      <c r="N1504" s="20"/>
      <c r="O1504" s="20"/>
      <c r="P1504" s="20"/>
      <c r="Q1504" s="22"/>
      <c r="R1504" s="22"/>
      <c r="S1504" s="13"/>
      <c r="T1504" s="48"/>
    </row>
    <row r="1505" spans="1:20" ht="81" thickBot="1" x14ac:dyDescent="0.25">
      <c r="A1505">
        <f t="shared" si="96"/>
        <v>5</v>
      </c>
      <c r="B1505" t="s">
        <v>33</v>
      </c>
      <c r="C1505" t="s">
        <v>377</v>
      </c>
      <c r="D1505" t="str">
        <f t="shared" si="97"/>
        <v>23b</v>
      </c>
      <c r="E1505" t="str">
        <f t="shared" si="98"/>
        <v>Definiera</v>
      </c>
      <c r="F1505" t="str">
        <f t="shared" si="99"/>
        <v>5_x5_4x_G_23b</v>
      </c>
      <c r="G1505" t="str">
        <f>IFERROR(INDEX(#REF!,MATCH('Kap5-6'!F1505,#REF!,0),2),"")</f>
        <v/>
      </c>
      <c r="H1505" s="32">
        <v>5</v>
      </c>
      <c r="I1505" s="32" t="s">
        <v>256</v>
      </c>
      <c r="J1505" s="47"/>
      <c r="K1505" s="104" t="s">
        <v>87</v>
      </c>
      <c r="L1505" s="110" t="s">
        <v>443</v>
      </c>
      <c r="M1505" s="240"/>
      <c r="N1505" s="67">
        <v>1</v>
      </c>
      <c r="O1505" s="7" t="s">
        <v>283</v>
      </c>
      <c r="P1505" s="7" t="s">
        <v>311</v>
      </c>
      <c r="Q1505" s="22" t="s">
        <v>2564</v>
      </c>
      <c r="R1505" s="8" t="s">
        <v>2565</v>
      </c>
      <c r="S1505" s="23" t="s">
        <v>2566</v>
      </c>
      <c r="T1505" s="48"/>
    </row>
    <row r="1506" spans="1:20" ht="65" thickBot="1" x14ac:dyDescent="0.25">
      <c r="A1506">
        <f t="shared" si="96"/>
        <v>5</v>
      </c>
      <c r="B1506" t="s">
        <v>33</v>
      </c>
      <c r="C1506" t="s">
        <v>377</v>
      </c>
      <c r="D1506" t="str">
        <f t="shared" si="97"/>
        <v>23b</v>
      </c>
      <c r="E1506" t="str">
        <f t="shared" si="98"/>
        <v>Definiera</v>
      </c>
      <c r="F1506" t="str">
        <f t="shared" si="99"/>
        <v>5_x5_4x_G_23b</v>
      </c>
      <c r="G1506" t="str">
        <f>IFERROR(INDEX(#REF!,MATCH('Kap5-6'!F1506,#REF!,0),2),"")</f>
        <v/>
      </c>
      <c r="H1506" s="97"/>
      <c r="I1506" s="97"/>
      <c r="J1506" s="49"/>
      <c r="K1506" s="105"/>
      <c r="L1506" s="111"/>
      <c r="M1506" s="241"/>
      <c r="N1506" s="78">
        <v>2</v>
      </c>
      <c r="O1506" s="11" t="s">
        <v>283</v>
      </c>
      <c r="P1506" s="11" t="s">
        <v>311</v>
      </c>
      <c r="Q1506" s="22" t="s">
        <v>2570</v>
      </c>
      <c r="R1506" s="12" t="s">
        <v>2571</v>
      </c>
      <c r="S1506" s="9" t="s">
        <v>2572</v>
      </c>
      <c r="T1506" s="48"/>
    </row>
    <row r="1507" spans="1:20" ht="17" thickBot="1" x14ac:dyDescent="0.25">
      <c r="A1507">
        <f t="shared" si="96"/>
        <v>5</v>
      </c>
      <c r="B1507" t="s">
        <v>33</v>
      </c>
      <c r="C1507" t="s">
        <v>377</v>
      </c>
      <c r="D1507" t="str">
        <f t="shared" si="97"/>
        <v>23b</v>
      </c>
      <c r="E1507" t="str">
        <f t="shared" si="98"/>
        <v>Definiera</v>
      </c>
      <c r="F1507" t="str">
        <f t="shared" si="99"/>
        <v>5_x5_4x_G_23b</v>
      </c>
      <c r="G1507" t="str">
        <f>IFERROR(INDEX(#REF!,MATCH('Kap5-6'!F1507,#REF!,0),2),"")</f>
        <v/>
      </c>
      <c r="H1507" s="98"/>
      <c r="I1507" s="98"/>
      <c r="J1507" s="50"/>
      <c r="K1507" s="106"/>
      <c r="L1507" s="112"/>
      <c r="M1507" s="242"/>
      <c r="N1507" s="20"/>
      <c r="O1507" s="20"/>
      <c r="P1507" s="20"/>
      <c r="Q1507" s="22"/>
      <c r="R1507" s="22"/>
      <c r="S1507" s="13"/>
      <c r="T1507" s="48"/>
    </row>
    <row r="1508" spans="1:20" ht="81" thickBot="1" x14ac:dyDescent="0.25">
      <c r="A1508">
        <f t="shared" si="96"/>
        <v>5</v>
      </c>
      <c r="B1508" t="s">
        <v>33</v>
      </c>
      <c r="C1508" t="s">
        <v>377</v>
      </c>
      <c r="D1508" t="str">
        <f t="shared" si="97"/>
        <v>23c</v>
      </c>
      <c r="E1508" t="str">
        <f t="shared" si="98"/>
        <v>Definiera</v>
      </c>
      <c r="F1508" t="str">
        <f t="shared" si="99"/>
        <v>5_x5_4x_G_23c</v>
      </c>
      <c r="G1508" t="str">
        <f>IFERROR(INDEX(#REF!,MATCH('Kap5-6'!F1508,#REF!,0),2),"")</f>
        <v/>
      </c>
      <c r="H1508" s="32">
        <v>5</v>
      </c>
      <c r="I1508" s="32" t="s">
        <v>256</v>
      </c>
      <c r="J1508" s="47"/>
      <c r="K1508" s="104" t="s">
        <v>88</v>
      </c>
      <c r="L1508" s="110" t="s">
        <v>443</v>
      </c>
      <c r="M1508" s="240"/>
      <c r="N1508" s="67">
        <v>1</v>
      </c>
      <c r="O1508" s="7" t="s">
        <v>283</v>
      </c>
      <c r="P1508" s="7" t="s">
        <v>311</v>
      </c>
      <c r="Q1508" s="22" t="s">
        <v>2564</v>
      </c>
      <c r="R1508" s="8" t="s">
        <v>2565</v>
      </c>
      <c r="S1508" s="23" t="s">
        <v>2566</v>
      </c>
      <c r="T1508" s="48"/>
    </row>
    <row r="1509" spans="1:20" ht="65" thickBot="1" x14ac:dyDescent="0.25">
      <c r="A1509">
        <f t="shared" si="96"/>
        <v>5</v>
      </c>
      <c r="B1509" t="s">
        <v>33</v>
      </c>
      <c r="C1509" t="s">
        <v>377</v>
      </c>
      <c r="D1509" t="str">
        <f t="shared" si="97"/>
        <v>23c</v>
      </c>
      <c r="E1509" t="str">
        <f t="shared" si="98"/>
        <v>Definiera</v>
      </c>
      <c r="F1509" t="str">
        <f t="shared" si="99"/>
        <v>5_x5_4x_G_23c</v>
      </c>
      <c r="G1509" t="str">
        <f>IFERROR(INDEX(#REF!,MATCH('Kap5-6'!F1509,#REF!,0),2),"")</f>
        <v/>
      </c>
      <c r="H1509" s="97"/>
      <c r="I1509" s="97"/>
      <c r="J1509" s="49"/>
      <c r="K1509" s="105"/>
      <c r="L1509" s="111"/>
      <c r="M1509" s="241"/>
      <c r="N1509" s="78">
        <v>2</v>
      </c>
      <c r="O1509" s="11" t="s">
        <v>283</v>
      </c>
      <c r="P1509" s="11" t="s">
        <v>311</v>
      </c>
      <c r="Q1509" s="22" t="s">
        <v>2573</v>
      </c>
      <c r="R1509" s="12" t="s">
        <v>2574</v>
      </c>
      <c r="S1509" s="9" t="s">
        <v>2575</v>
      </c>
      <c r="T1509" s="48"/>
    </row>
    <row r="1510" spans="1:20" ht="17" thickBot="1" x14ac:dyDescent="0.25">
      <c r="A1510">
        <f t="shared" si="96"/>
        <v>5</v>
      </c>
      <c r="B1510" t="s">
        <v>33</v>
      </c>
      <c r="C1510" t="s">
        <v>377</v>
      </c>
      <c r="D1510" t="str">
        <f t="shared" si="97"/>
        <v>23c</v>
      </c>
      <c r="E1510" t="str">
        <f t="shared" si="98"/>
        <v>Definiera</v>
      </c>
      <c r="F1510" t="str">
        <f t="shared" si="99"/>
        <v>5_x5_4x_G_23c</v>
      </c>
      <c r="G1510" t="str">
        <f>IFERROR(INDEX(#REF!,MATCH('Kap5-6'!F1510,#REF!,0),2),"")</f>
        <v/>
      </c>
      <c r="H1510" s="98"/>
      <c r="I1510" s="98"/>
      <c r="J1510" s="50"/>
      <c r="K1510" s="106"/>
      <c r="L1510" s="112"/>
      <c r="M1510" s="242"/>
      <c r="N1510" s="20"/>
      <c r="O1510" s="20"/>
      <c r="P1510" s="20"/>
      <c r="Q1510" s="22"/>
      <c r="R1510" s="22"/>
      <c r="S1510" s="13"/>
      <c r="T1510" s="48"/>
    </row>
    <row r="1511" spans="1:20" ht="81" thickBot="1" x14ac:dyDescent="0.25">
      <c r="A1511">
        <f t="shared" si="96"/>
        <v>5</v>
      </c>
      <c r="B1511" t="s">
        <v>33</v>
      </c>
      <c r="C1511" t="s">
        <v>377</v>
      </c>
      <c r="D1511" t="str">
        <f t="shared" si="97"/>
        <v>23d</v>
      </c>
      <c r="E1511" t="str">
        <f t="shared" si="98"/>
        <v>Definiera</v>
      </c>
      <c r="F1511" t="str">
        <f t="shared" si="99"/>
        <v>5_x5_4x_G_23d</v>
      </c>
      <c r="G1511" t="str">
        <f>IFERROR(INDEX(#REF!,MATCH('Kap5-6'!F1511,#REF!,0),2),"")</f>
        <v/>
      </c>
      <c r="H1511" s="32">
        <v>5</v>
      </c>
      <c r="I1511" s="32" t="s">
        <v>256</v>
      </c>
      <c r="J1511" s="47"/>
      <c r="K1511" s="104" t="s">
        <v>221</v>
      </c>
      <c r="L1511" s="110" t="s">
        <v>443</v>
      </c>
      <c r="M1511" s="240"/>
      <c r="N1511" s="67">
        <v>1</v>
      </c>
      <c r="O1511" s="7" t="s">
        <v>283</v>
      </c>
      <c r="P1511" s="7" t="s">
        <v>311</v>
      </c>
      <c r="Q1511" s="22" t="s">
        <v>2564</v>
      </c>
      <c r="R1511" s="8" t="s">
        <v>2565</v>
      </c>
      <c r="S1511" s="23" t="s">
        <v>2566</v>
      </c>
      <c r="T1511" s="48"/>
    </row>
    <row r="1512" spans="1:20" ht="65" thickBot="1" x14ac:dyDescent="0.25">
      <c r="A1512">
        <f t="shared" si="96"/>
        <v>5</v>
      </c>
      <c r="B1512" t="s">
        <v>33</v>
      </c>
      <c r="C1512" t="s">
        <v>377</v>
      </c>
      <c r="D1512" t="str">
        <f t="shared" si="97"/>
        <v>23d</v>
      </c>
      <c r="E1512" t="str">
        <f t="shared" si="98"/>
        <v>Definiera</v>
      </c>
      <c r="F1512" t="str">
        <f t="shared" si="99"/>
        <v>5_x5_4x_G_23d</v>
      </c>
      <c r="G1512" t="str">
        <f>IFERROR(INDEX(#REF!,MATCH('Kap5-6'!F1512,#REF!,0),2),"")</f>
        <v/>
      </c>
      <c r="H1512" s="97"/>
      <c r="I1512" s="97"/>
      <c r="J1512" s="49"/>
      <c r="K1512" s="105"/>
      <c r="L1512" s="111"/>
      <c r="M1512" s="241"/>
      <c r="N1512" s="78">
        <v>2</v>
      </c>
      <c r="O1512" s="11" t="s">
        <v>283</v>
      </c>
      <c r="P1512" s="11" t="s">
        <v>311</v>
      </c>
      <c r="Q1512" s="22" t="s">
        <v>2576</v>
      </c>
      <c r="R1512" s="12" t="s">
        <v>2577</v>
      </c>
      <c r="S1512" s="9" t="s">
        <v>2572</v>
      </c>
      <c r="T1512" s="48"/>
    </row>
    <row r="1513" spans="1:20" ht="17" thickBot="1" x14ac:dyDescent="0.25">
      <c r="A1513">
        <f t="shared" si="96"/>
        <v>5</v>
      </c>
      <c r="B1513" t="s">
        <v>33</v>
      </c>
      <c r="C1513" t="s">
        <v>377</v>
      </c>
      <c r="D1513" t="str">
        <f t="shared" si="97"/>
        <v>23d</v>
      </c>
      <c r="E1513" t="str">
        <f t="shared" si="98"/>
        <v>Definiera</v>
      </c>
      <c r="F1513" t="str">
        <f t="shared" si="99"/>
        <v>5_x5_4x_G_23d</v>
      </c>
      <c r="G1513" t="str">
        <f>IFERROR(INDEX(#REF!,MATCH('Kap5-6'!F1513,#REF!,0),2),"")</f>
        <v/>
      </c>
      <c r="H1513" s="98"/>
      <c r="I1513" s="98"/>
      <c r="J1513" s="50"/>
      <c r="K1513" s="106"/>
      <c r="L1513" s="112"/>
      <c r="M1513" s="242"/>
      <c r="N1513" s="20"/>
      <c r="O1513" s="20"/>
      <c r="P1513" s="20"/>
      <c r="Q1513" s="22"/>
      <c r="R1513" s="22"/>
      <c r="S1513" s="13"/>
      <c r="T1513" s="48"/>
    </row>
    <row r="1514" spans="1:20" ht="33" thickBot="1" x14ac:dyDescent="0.25">
      <c r="A1514">
        <f t="shared" si="96"/>
        <v>5</v>
      </c>
      <c r="B1514" t="s">
        <v>33</v>
      </c>
      <c r="C1514" t="s">
        <v>377</v>
      </c>
      <c r="D1514" t="str">
        <f t="shared" si="97"/>
        <v>24a</v>
      </c>
      <c r="E1514" t="str">
        <f t="shared" si="98"/>
        <v>Definiera</v>
      </c>
      <c r="F1514" t="str">
        <f t="shared" si="99"/>
        <v>5_x5_4x_G_24a</v>
      </c>
      <c r="G1514" t="str">
        <f>IFERROR(INDEX(#REF!,MATCH('Kap5-6'!F1514,#REF!,0),2),"")</f>
        <v/>
      </c>
      <c r="H1514" s="32">
        <v>5</v>
      </c>
      <c r="I1514" s="32" t="s">
        <v>256</v>
      </c>
      <c r="J1514" s="47"/>
      <c r="K1514" s="32" t="s">
        <v>89</v>
      </c>
      <c r="L1514" s="43" t="s">
        <v>443</v>
      </c>
      <c r="M1514" s="240"/>
      <c r="N1514" s="7">
        <v>1</v>
      </c>
      <c r="O1514" s="7" t="s">
        <v>283</v>
      </c>
      <c r="P1514" s="7" t="s">
        <v>304</v>
      </c>
      <c r="Q1514" s="8" t="s">
        <v>2578</v>
      </c>
      <c r="R1514" s="8">
        <v>10</v>
      </c>
      <c r="S1514" s="23" t="s">
        <v>2579</v>
      </c>
      <c r="T1514" s="48"/>
    </row>
    <row r="1515" spans="1:20" ht="65" thickBot="1" x14ac:dyDescent="0.25">
      <c r="A1515">
        <f t="shared" si="96"/>
        <v>5</v>
      </c>
      <c r="B1515" t="s">
        <v>33</v>
      </c>
      <c r="C1515" t="s">
        <v>377</v>
      </c>
      <c r="D1515" t="str">
        <f t="shared" si="97"/>
        <v>24a</v>
      </c>
      <c r="E1515" t="str">
        <f t="shared" si="98"/>
        <v>Definiera</v>
      </c>
      <c r="F1515" t="str">
        <f t="shared" si="99"/>
        <v>5_x5_4x_G_24a</v>
      </c>
      <c r="G1515" t="str">
        <f>IFERROR(INDEX(#REF!,MATCH('Kap5-6'!F1515,#REF!,0),2),"")</f>
        <v/>
      </c>
      <c r="H1515" s="97"/>
      <c r="I1515" s="97"/>
      <c r="J1515" s="49"/>
      <c r="K1515" s="97"/>
      <c r="L1515" s="10"/>
      <c r="M1515" s="241"/>
      <c r="N1515" s="11">
        <v>2</v>
      </c>
      <c r="O1515" s="11" t="s">
        <v>283</v>
      </c>
      <c r="P1515" s="11" t="s">
        <v>311</v>
      </c>
      <c r="Q1515" s="22" t="s">
        <v>2580</v>
      </c>
      <c r="R1515" s="12" t="s">
        <v>2581</v>
      </c>
      <c r="S1515" s="9" t="s">
        <v>2582</v>
      </c>
      <c r="T1515" s="48"/>
    </row>
    <row r="1516" spans="1:20" ht="17" thickBot="1" x14ac:dyDescent="0.25">
      <c r="A1516">
        <f t="shared" si="96"/>
        <v>5</v>
      </c>
      <c r="B1516" t="s">
        <v>33</v>
      </c>
      <c r="C1516" t="s">
        <v>377</v>
      </c>
      <c r="D1516" t="str">
        <f t="shared" si="97"/>
        <v>24a</v>
      </c>
      <c r="E1516" t="str">
        <f t="shared" si="98"/>
        <v>Definiera</v>
      </c>
      <c r="F1516" t="str">
        <f t="shared" si="99"/>
        <v>5_x5_4x_G_24a</v>
      </c>
      <c r="G1516" t="str">
        <f>IFERROR(INDEX(#REF!,MATCH('Kap5-6'!F1516,#REF!,0),2),"")</f>
        <v/>
      </c>
      <c r="H1516" s="98"/>
      <c r="I1516" s="98"/>
      <c r="J1516" s="50"/>
      <c r="K1516" s="98"/>
      <c r="L1516" s="17"/>
      <c r="M1516" s="242"/>
      <c r="N1516" s="20"/>
      <c r="O1516" s="20"/>
      <c r="P1516" s="20"/>
      <c r="Q1516" s="22"/>
      <c r="R1516" s="22"/>
      <c r="S1516" s="13"/>
      <c r="T1516" s="48"/>
    </row>
    <row r="1517" spans="1:20" ht="33" thickBot="1" x14ac:dyDescent="0.25">
      <c r="A1517">
        <f t="shared" si="96"/>
        <v>5</v>
      </c>
      <c r="B1517" t="s">
        <v>33</v>
      </c>
      <c r="C1517" t="s">
        <v>377</v>
      </c>
      <c r="D1517" t="str">
        <f t="shared" si="97"/>
        <v>24b</v>
      </c>
      <c r="E1517" t="str">
        <f t="shared" si="98"/>
        <v>Definiera</v>
      </c>
      <c r="F1517" t="str">
        <f t="shared" si="99"/>
        <v>5_x5_4x_G_24b</v>
      </c>
      <c r="G1517" t="str">
        <f>IFERROR(INDEX(#REF!,MATCH('Kap5-6'!F1517,#REF!,0),2),"")</f>
        <v/>
      </c>
      <c r="H1517" s="32">
        <v>5</v>
      </c>
      <c r="I1517" s="32" t="s">
        <v>256</v>
      </c>
      <c r="J1517" s="47"/>
      <c r="K1517" s="32" t="s">
        <v>90</v>
      </c>
      <c r="L1517" s="43" t="s">
        <v>443</v>
      </c>
      <c r="M1517" s="240"/>
      <c r="N1517" s="7">
        <v>1</v>
      </c>
      <c r="O1517" s="7" t="s">
        <v>283</v>
      </c>
      <c r="P1517" s="7" t="s">
        <v>304</v>
      </c>
      <c r="Q1517" s="8" t="s">
        <v>2578</v>
      </c>
      <c r="R1517" s="8">
        <v>10</v>
      </c>
      <c r="S1517" s="23" t="s">
        <v>2579</v>
      </c>
      <c r="T1517" s="48"/>
    </row>
    <row r="1518" spans="1:20" ht="65" thickBot="1" x14ac:dyDescent="0.25">
      <c r="A1518">
        <f t="shared" si="96"/>
        <v>5</v>
      </c>
      <c r="B1518" t="s">
        <v>33</v>
      </c>
      <c r="C1518" t="s">
        <v>377</v>
      </c>
      <c r="D1518" t="str">
        <f t="shared" si="97"/>
        <v>24b</v>
      </c>
      <c r="E1518" t="str">
        <f t="shared" si="98"/>
        <v>Definiera</v>
      </c>
      <c r="F1518" t="str">
        <f t="shared" si="99"/>
        <v>5_x5_4x_G_24b</v>
      </c>
      <c r="G1518" t="str">
        <f>IFERROR(INDEX(#REF!,MATCH('Kap5-6'!F1518,#REF!,0),2),"")</f>
        <v/>
      </c>
      <c r="H1518" s="97"/>
      <c r="I1518" s="97"/>
      <c r="J1518" s="49"/>
      <c r="K1518" s="97"/>
      <c r="L1518" s="10"/>
      <c r="M1518" s="241"/>
      <c r="N1518" s="11">
        <v>2</v>
      </c>
      <c r="O1518" s="11" t="s">
        <v>283</v>
      </c>
      <c r="P1518" s="11" t="s">
        <v>311</v>
      </c>
      <c r="Q1518" s="22" t="s">
        <v>2583</v>
      </c>
      <c r="R1518" s="12" t="s">
        <v>2584</v>
      </c>
      <c r="S1518" s="9" t="s">
        <v>2582</v>
      </c>
      <c r="T1518" s="48"/>
    </row>
    <row r="1519" spans="1:20" ht="17" thickBot="1" x14ac:dyDescent="0.25">
      <c r="A1519">
        <f t="shared" si="96"/>
        <v>5</v>
      </c>
      <c r="B1519" t="s">
        <v>33</v>
      </c>
      <c r="C1519" t="s">
        <v>377</v>
      </c>
      <c r="D1519" t="str">
        <f t="shared" si="97"/>
        <v>24b</v>
      </c>
      <c r="E1519" t="str">
        <f t="shared" si="98"/>
        <v>Definiera</v>
      </c>
      <c r="F1519" t="str">
        <f t="shared" si="99"/>
        <v>5_x5_4x_G_24b</v>
      </c>
      <c r="G1519" t="str">
        <f>IFERROR(INDEX(#REF!,MATCH('Kap5-6'!F1519,#REF!,0),2),"")</f>
        <v/>
      </c>
      <c r="H1519" s="98"/>
      <c r="I1519" s="98"/>
      <c r="J1519" s="50"/>
      <c r="K1519" s="98"/>
      <c r="L1519" s="17"/>
      <c r="M1519" s="242"/>
      <c r="N1519" s="20"/>
      <c r="O1519" s="20"/>
      <c r="P1519" s="20"/>
      <c r="Q1519" s="22"/>
      <c r="R1519" s="22"/>
      <c r="S1519" s="13"/>
      <c r="T1519" s="48"/>
    </row>
    <row r="1520" spans="1:20" ht="33" thickBot="1" x14ac:dyDescent="0.25">
      <c r="A1520">
        <f t="shared" si="96"/>
        <v>5</v>
      </c>
      <c r="B1520" t="s">
        <v>33</v>
      </c>
      <c r="C1520" t="s">
        <v>377</v>
      </c>
      <c r="D1520" t="str">
        <f t="shared" si="97"/>
        <v>24c</v>
      </c>
      <c r="E1520" t="str">
        <f t="shared" si="98"/>
        <v>Definiera</v>
      </c>
      <c r="F1520" t="str">
        <f t="shared" si="99"/>
        <v>5_x5_4x_G_24c</v>
      </c>
      <c r="G1520" t="str">
        <f>IFERROR(INDEX(#REF!,MATCH('Kap5-6'!F1520,#REF!,0),2),"")</f>
        <v/>
      </c>
      <c r="H1520" s="32">
        <v>5</v>
      </c>
      <c r="I1520" s="32" t="s">
        <v>256</v>
      </c>
      <c r="J1520" s="47"/>
      <c r="K1520" s="32" t="s">
        <v>91</v>
      </c>
      <c r="L1520" s="43" t="s">
        <v>443</v>
      </c>
      <c r="M1520" s="240"/>
      <c r="N1520" s="7">
        <v>1</v>
      </c>
      <c r="O1520" s="7" t="s">
        <v>283</v>
      </c>
      <c r="P1520" s="7" t="s">
        <v>304</v>
      </c>
      <c r="Q1520" s="8" t="s">
        <v>2578</v>
      </c>
      <c r="R1520" s="8">
        <v>10</v>
      </c>
      <c r="S1520" s="23" t="s">
        <v>2579</v>
      </c>
      <c r="T1520" s="48"/>
    </row>
    <row r="1521" spans="1:20" ht="65" thickBot="1" x14ac:dyDescent="0.25">
      <c r="A1521">
        <f t="shared" si="96"/>
        <v>5</v>
      </c>
      <c r="B1521" t="s">
        <v>33</v>
      </c>
      <c r="C1521" t="s">
        <v>377</v>
      </c>
      <c r="D1521" t="str">
        <f t="shared" si="97"/>
        <v>24c</v>
      </c>
      <c r="E1521" t="str">
        <f t="shared" si="98"/>
        <v>Definiera</v>
      </c>
      <c r="F1521" t="str">
        <f t="shared" si="99"/>
        <v>5_x5_4x_G_24c</v>
      </c>
      <c r="G1521" t="str">
        <f>IFERROR(INDEX(#REF!,MATCH('Kap5-6'!F1521,#REF!,0),2),"")</f>
        <v/>
      </c>
      <c r="H1521" s="97"/>
      <c r="I1521" s="97"/>
      <c r="J1521" s="49"/>
      <c r="K1521" s="97"/>
      <c r="L1521" s="10"/>
      <c r="M1521" s="241"/>
      <c r="N1521" s="11">
        <v>2</v>
      </c>
      <c r="O1521" s="11" t="s">
        <v>283</v>
      </c>
      <c r="P1521" s="11" t="s">
        <v>311</v>
      </c>
      <c r="Q1521" s="22" t="s">
        <v>2585</v>
      </c>
      <c r="R1521" s="12" t="s">
        <v>2586</v>
      </c>
      <c r="S1521" s="9" t="s">
        <v>2582</v>
      </c>
      <c r="T1521" s="48"/>
    </row>
    <row r="1522" spans="1:20" ht="17" thickBot="1" x14ac:dyDescent="0.25">
      <c r="A1522">
        <f t="shared" si="96"/>
        <v>5</v>
      </c>
      <c r="B1522" t="s">
        <v>33</v>
      </c>
      <c r="C1522" t="s">
        <v>377</v>
      </c>
      <c r="D1522" t="str">
        <f t="shared" si="97"/>
        <v>24c</v>
      </c>
      <c r="E1522" t="str">
        <f t="shared" si="98"/>
        <v>Definiera</v>
      </c>
      <c r="F1522" t="str">
        <f t="shared" si="99"/>
        <v>5_x5_4x_G_24c</v>
      </c>
      <c r="G1522" t="str">
        <f>IFERROR(INDEX(#REF!,MATCH('Kap5-6'!F1522,#REF!,0),2),"")</f>
        <v/>
      </c>
      <c r="H1522" s="98"/>
      <c r="I1522" s="98"/>
      <c r="J1522" s="50"/>
      <c r="K1522" s="98"/>
      <c r="L1522" s="17"/>
      <c r="M1522" s="242"/>
      <c r="N1522" s="20"/>
      <c r="O1522" s="20"/>
      <c r="P1522" s="20"/>
      <c r="Q1522" s="22"/>
      <c r="R1522" s="22"/>
      <c r="S1522" s="13"/>
      <c r="T1522" s="48"/>
    </row>
    <row r="1523" spans="1:20" ht="33" thickBot="1" x14ac:dyDescent="0.25">
      <c r="A1523">
        <f t="shared" si="96"/>
        <v>5</v>
      </c>
      <c r="B1523" t="s">
        <v>33</v>
      </c>
      <c r="C1523" t="s">
        <v>377</v>
      </c>
      <c r="D1523" t="str">
        <f t="shared" si="97"/>
        <v>24d</v>
      </c>
      <c r="E1523" t="str">
        <f t="shared" si="98"/>
        <v>Definiera</v>
      </c>
      <c r="F1523" t="str">
        <f t="shared" si="99"/>
        <v>5_x5_4x_G_24d</v>
      </c>
      <c r="G1523" t="str">
        <f>IFERROR(INDEX(#REF!,MATCH('Kap5-6'!F1523,#REF!,0),2),"")</f>
        <v/>
      </c>
      <c r="H1523" s="32">
        <v>5</v>
      </c>
      <c r="I1523" s="32" t="s">
        <v>256</v>
      </c>
      <c r="J1523" s="47"/>
      <c r="K1523" s="32" t="s">
        <v>253</v>
      </c>
      <c r="L1523" s="43" t="s">
        <v>443</v>
      </c>
      <c r="M1523" s="240"/>
      <c r="N1523" s="7">
        <v>1</v>
      </c>
      <c r="O1523" s="7" t="s">
        <v>283</v>
      </c>
      <c r="P1523" s="7" t="s">
        <v>304</v>
      </c>
      <c r="Q1523" s="8" t="s">
        <v>2578</v>
      </c>
      <c r="R1523" s="8">
        <v>10</v>
      </c>
      <c r="S1523" s="23" t="s">
        <v>2579</v>
      </c>
      <c r="T1523" s="48"/>
    </row>
    <row r="1524" spans="1:20" ht="65" thickBot="1" x14ac:dyDescent="0.25">
      <c r="A1524">
        <f t="shared" si="96"/>
        <v>5</v>
      </c>
      <c r="B1524" t="s">
        <v>33</v>
      </c>
      <c r="C1524" t="s">
        <v>377</v>
      </c>
      <c r="D1524" t="str">
        <f t="shared" si="97"/>
        <v>24d</v>
      </c>
      <c r="E1524" t="str">
        <f t="shared" si="98"/>
        <v>Definiera</v>
      </c>
      <c r="F1524" t="str">
        <f t="shared" si="99"/>
        <v>5_x5_4x_G_24d</v>
      </c>
      <c r="G1524" t="str">
        <f>IFERROR(INDEX(#REF!,MATCH('Kap5-6'!F1524,#REF!,0),2),"")</f>
        <v/>
      </c>
      <c r="H1524" s="97"/>
      <c r="I1524" s="97"/>
      <c r="J1524" s="49"/>
      <c r="K1524" s="97"/>
      <c r="L1524" s="10"/>
      <c r="M1524" s="241"/>
      <c r="N1524" s="11">
        <v>2</v>
      </c>
      <c r="O1524" s="11" t="s">
        <v>283</v>
      </c>
      <c r="P1524" s="11" t="s">
        <v>311</v>
      </c>
      <c r="Q1524" s="22" t="s">
        <v>2587</v>
      </c>
      <c r="R1524" s="12" t="s">
        <v>2588</v>
      </c>
      <c r="S1524" s="9" t="s">
        <v>2582</v>
      </c>
      <c r="T1524" s="48"/>
    </row>
    <row r="1525" spans="1:20" ht="17" thickBot="1" x14ac:dyDescent="0.25">
      <c r="A1525">
        <f t="shared" si="96"/>
        <v>5</v>
      </c>
      <c r="B1525" t="s">
        <v>33</v>
      </c>
      <c r="C1525" t="s">
        <v>377</v>
      </c>
      <c r="D1525" t="str">
        <f t="shared" si="97"/>
        <v>24d</v>
      </c>
      <c r="E1525" t="str">
        <f t="shared" si="98"/>
        <v>Definiera</v>
      </c>
      <c r="F1525" t="str">
        <f t="shared" si="99"/>
        <v>5_x5_4x_G_24d</v>
      </c>
      <c r="G1525" t="str">
        <f>IFERROR(INDEX(#REF!,MATCH('Kap5-6'!F1525,#REF!,0),2),"")</f>
        <v/>
      </c>
      <c r="H1525" s="98"/>
      <c r="I1525" s="98"/>
      <c r="J1525" s="50"/>
      <c r="K1525" s="98"/>
      <c r="L1525" s="17"/>
      <c r="M1525" s="242"/>
      <c r="N1525" s="20"/>
      <c r="O1525" s="20"/>
      <c r="P1525" s="20"/>
      <c r="Q1525" s="22"/>
      <c r="R1525" s="22"/>
      <c r="S1525" s="13"/>
      <c r="T1525" s="48"/>
    </row>
    <row r="1526" spans="1:20" ht="17" thickBot="1" x14ac:dyDescent="0.25">
      <c r="A1526">
        <f t="shared" si="96"/>
        <v>5</v>
      </c>
      <c r="B1526" t="s">
        <v>33</v>
      </c>
      <c r="C1526" t="s">
        <v>377</v>
      </c>
      <c r="D1526">
        <f t="shared" si="97"/>
        <v>25</v>
      </c>
      <c r="E1526" t="str">
        <f t="shared" si="98"/>
        <v>Rita</v>
      </c>
      <c r="F1526" t="str">
        <f t="shared" si="99"/>
        <v>5_x5_4x_G_25</v>
      </c>
      <c r="G1526" t="str">
        <f>IFERROR(INDEX(#REF!,MATCH('Kap5-6'!F1526,#REF!,0),2),"")</f>
        <v/>
      </c>
      <c r="H1526" s="32">
        <v>5</v>
      </c>
      <c r="I1526" s="32" t="s">
        <v>256</v>
      </c>
      <c r="J1526" s="47"/>
      <c r="K1526" s="32">
        <v>25</v>
      </c>
      <c r="L1526" s="43" t="s">
        <v>284</v>
      </c>
      <c r="M1526" s="240" t="s">
        <v>284</v>
      </c>
      <c r="N1526" s="7">
        <v>1</v>
      </c>
      <c r="O1526" s="7" t="s">
        <v>284</v>
      </c>
      <c r="P1526" s="7"/>
      <c r="Q1526" s="8"/>
      <c r="R1526" s="8"/>
      <c r="S1526" s="23"/>
      <c r="T1526" s="48"/>
    </row>
    <row r="1527" spans="1:20" x14ac:dyDescent="0.2">
      <c r="A1527">
        <f t="shared" si="96"/>
        <v>5</v>
      </c>
      <c r="B1527" t="s">
        <v>33</v>
      </c>
      <c r="C1527" t="s">
        <v>377</v>
      </c>
      <c r="D1527">
        <f t="shared" si="97"/>
        <v>25</v>
      </c>
      <c r="E1527" t="str">
        <f t="shared" si="98"/>
        <v>Rita</v>
      </c>
      <c r="F1527" t="str">
        <f t="shared" si="99"/>
        <v>5_x5_4x_G_25</v>
      </c>
      <c r="G1527" t="str">
        <f>IFERROR(INDEX(#REF!,MATCH('Kap5-6'!F1527,#REF!,0),2),"")</f>
        <v/>
      </c>
      <c r="H1527" s="97"/>
      <c r="I1527" s="97"/>
      <c r="J1527" s="49"/>
      <c r="K1527" s="97"/>
      <c r="L1527" s="10"/>
      <c r="M1527" s="241"/>
      <c r="N1527" s="11"/>
      <c r="O1527" s="11"/>
      <c r="P1527" s="11"/>
      <c r="Q1527" s="12"/>
      <c r="R1527" s="12"/>
      <c r="S1527" s="9"/>
      <c r="T1527" s="48"/>
    </row>
    <row r="1528" spans="1:20" ht="17" thickBot="1" x14ac:dyDescent="0.25">
      <c r="A1528">
        <f t="shared" si="96"/>
        <v>5</v>
      </c>
      <c r="B1528" t="s">
        <v>33</v>
      </c>
      <c r="C1528" t="s">
        <v>377</v>
      </c>
      <c r="D1528">
        <f t="shared" si="97"/>
        <v>25</v>
      </c>
      <c r="E1528" t="str">
        <f t="shared" si="98"/>
        <v>Rita</v>
      </c>
      <c r="F1528" t="str">
        <f t="shared" si="99"/>
        <v>5_x5_4x_G_25</v>
      </c>
      <c r="G1528" t="str">
        <f>IFERROR(INDEX(#REF!,MATCH('Kap5-6'!F1528,#REF!,0),2),"")</f>
        <v/>
      </c>
      <c r="H1528" s="98"/>
      <c r="I1528" s="98"/>
      <c r="J1528" s="50"/>
      <c r="K1528" s="98"/>
      <c r="L1528" s="17"/>
      <c r="M1528" s="242"/>
      <c r="N1528" s="20"/>
      <c r="O1528" s="20"/>
      <c r="P1528" s="20"/>
      <c r="Q1528" s="22"/>
      <c r="R1528" s="22"/>
      <c r="S1528" s="13"/>
      <c r="T1528" s="48"/>
    </row>
    <row r="1529" spans="1:20" ht="17" thickBot="1" x14ac:dyDescent="0.25">
      <c r="A1529">
        <f t="shared" si="96"/>
        <v>5</v>
      </c>
      <c r="B1529" t="s">
        <v>33</v>
      </c>
      <c r="C1529" t="s">
        <v>377</v>
      </c>
      <c r="D1529">
        <f t="shared" si="97"/>
        <v>26</v>
      </c>
      <c r="E1529" t="str">
        <f t="shared" si="98"/>
        <v>Rita</v>
      </c>
      <c r="F1529" t="str">
        <f t="shared" si="99"/>
        <v>5_x5_4x_G_26</v>
      </c>
      <c r="G1529" t="str">
        <f>IFERROR(INDEX(#REF!,MATCH('Kap5-6'!F1529,#REF!,0),2),"")</f>
        <v/>
      </c>
      <c r="H1529" s="32">
        <v>5</v>
      </c>
      <c r="I1529" s="32" t="s">
        <v>256</v>
      </c>
      <c r="J1529" s="47"/>
      <c r="K1529" s="32">
        <v>26</v>
      </c>
      <c r="L1529" s="43" t="s">
        <v>284</v>
      </c>
      <c r="M1529" s="240" t="s">
        <v>284</v>
      </c>
      <c r="N1529" s="7">
        <v>1</v>
      </c>
      <c r="O1529" s="7" t="s">
        <v>284</v>
      </c>
      <c r="P1529" s="7"/>
      <c r="Q1529" s="8"/>
      <c r="R1529" s="8"/>
      <c r="S1529" s="23"/>
      <c r="T1529" s="48"/>
    </row>
    <row r="1530" spans="1:20" x14ac:dyDescent="0.2">
      <c r="A1530">
        <f t="shared" si="96"/>
        <v>5</v>
      </c>
      <c r="B1530" t="s">
        <v>33</v>
      </c>
      <c r="C1530" t="s">
        <v>377</v>
      </c>
      <c r="D1530">
        <f t="shared" si="97"/>
        <v>26</v>
      </c>
      <c r="E1530" t="str">
        <f t="shared" si="98"/>
        <v>Rita</v>
      </c>
      <c r="F1530" t="str">
        <f t="shared" si="99"/>
        <v>5_x5_4x_G_26</v>
      </c>
      <c r="G1530" t="str">
        <f>IFERROR(INDEX(#REF!,MATCH('Kap5-6'!F1530,#REF!,0),2),"")</f>
        <v/>
      </c>
      <c r="H1530" s="97"/>
      <c r="I1530" s="97"/>
      <c r="J1530" s="49"/>
      <c r="K1530" s="97"/>
      <c r="L1530" s="10"/>
      <c r="M1530" s="241"/>
      <c r="N1530" s="11"/>
      <c r="O1530" s="11"/>
      <c r="P1530" s="11"/>
      <c r="Q1530" s="12"/>
      <c r="R1530" s="12"/>
      <c r="S1530" s="9"/>
      <c r="T1530" s="48"/>
    </row>
    <row r="1531" spans="1:20" ht="17" thickBot="1" x14ac:dyDescent="0.25">
      <c r="A1531">
        <f t="shared" si="96"/>
        <v>5</v>
      </c>
      <c r="B1531" t="s">
        <v>33</v>
      </c>
      <c r="C1531" t="s">
        <v>377</v>
      </c>
      <c r="D1531">
        <f t="shared" si="97"/>
        <v>26</v>
      </c>
      <c r="E1531" t="str">
        <f t="shared" si="98"/>
        <v>Rita</v>
      </c>
      <c r="F1531" t="str">
        <f t="shared" si="99"/>
        <v>5_x5_4x_G_26</v>
      </c>
      <c r="G1531" t="str">
        <f>IFERROR(INDEX(#REF!,MATCH('Kap5-6'!F1531,#REF!,0),2),"")</f>
        <v/>
      </c>
      <c r="H1531" s="98"/>
      <c r="I1531" s="98"/>
      <c r="J1531" s="50"/>
      <c r="K1531" s="98"/>
      <c r="L1531" s="17"/>
      <c r="M1531" s="242"/>
      <c r="N1531" s="20"/>
      <c r="O1531" s="20"/>
      <c r="P1531" s="20"/>
      <c r="Q1531" s="22"/>
      <c r="R1531" s="22"/>
      <c r="S1531" s="13"/>
      <c r="T1531" s="48"/>
    </row>
    <row r="1532" spans="1:20" ht="33" thickBot="1" x14ac:dyDescent="0.25">
      <c r="A1532">
        <f t="shared" si="96"/>
        <v>5</v>
      </c>
      <c r="B1532" t="s">
        <v>33</v>
      </c>
      <c r="C1532" t="s">
        <v>377</v>
      </c>
      <c r="D1532" t="str">
        <f t="shared" si="97"/>
        <v>27a</v>
      </c>
      <c r="E1532" t="str">
        <f t="shared" si="98"/>
        <v>Problemlösning</v>
      </c>
      <c r="F1532" t="str">
        <f t="shared" si="99"/>
        <v>5_x5_4x_G_27a</v>
      </c>
      <c r="G1532" t="str">
        <f>IFERROR(INDEX(#REF!,MATCH('Kap5-6'!F1532,#REF!,0),2),"")</f>
        <v/>
      </c>
      <c r="H1532" s="32">
        <v>5</v>
      </c>
      <c r="I1532" s="32" t="s">
        <v>256</v>
      </c>
      <c r="J1532" s="47"/>
      <c r="K1532" s="32" t="s">
        <v>181</v>
      </c>
      <c r="L1532" s="43" t="s">
        <v>1256</v>
      </c>
      <c r="M1532" s="240"/>
      <c r="N1532" s="7">
        <v>1</v>
      </c>
      <c r="O1532" s="7" t="s">
        <v>283</v>
      </c>
      <c r="P1532" s="7" t="s">
        <v>304</v>
      </c>
      <c r="Q1532" s="8" t="s">
        <v>2589</v>
      </c>
      <c r="R1532" s="8" t="s">
        <v>2590</v>
      </c>
      <c r="S1532" s="23" t="s">
        <v>2591</v>
      </c>
      <c r="T1532" s="48"/>
    </row>
    <row r="1533" spans="1:20" x14ac:dyDescent="0.2">
      <c r="A1533">
        <f t="shared" si="96"/>
        <v>5</v>
      </c>
      <c r="B1533" t="s">
        <v>33</v>
      </c>
      <c r="C1533" t="s">
        <v>377</v>
      </c>
      <c r="D1533" t="str">
        <f t="shared" si="97"/>
        <v>27a</v>
      </c>
      <c r="E1533" t="str">
        <f t="shared" si="98"/>
        <v>Problemlösning</v>
      </c>
      <c r="F1533" t="str">
        <f t="shared" si="99"/>
        <v>5_x5_4x_G_27a</v>
      </c>
      <c r="G1533" t="str">
        <f>IFERROR(INDEX(#REF!,MATCH('Kap5-6'!F1533,#REF!,0),2),"")</f>
        <v/>
      </c>
      <c r="H1533" s="97"/>
      <c r="I1533" s="97"/>
      <c r="J1533" s="49"/>
      <c r="K1533" s="97"/>
      <c r="L1533" s="10"/>
      <c r="M1533" s="241"/>
      <c r="N1533" s="11">
        <v>2</v>
      </c>
      <c r="O1533" s="11" t="s">
        <v>283</v>
      </c>
      <c r="P1533" s="11" t="s">
        <v>304</v>
      </c>
      <c r="Q1533" s="12" t="s">
        <v>2592</v>
      </c>
      <c r="R1533" s="12" t="s">
        <v>2593</v>
      </c>
      <c r="S1533" s="9" t="s">
        <v>2594</v>
      </c>
      <c r="T1533" s="48"/>
    </row>
    <row r="1534" spans="1:20" ht="33" thickBot="1" x14ac:dyDescent="0.25">
      <c r="A1534">
        <f t="shared" si="96"/>
        <v>5</v>
      </c>
      <c r="B1534" t="s">
        <v>33</v>
      </c>
      <c r="C1534" t="s">
        <v>377</v>
      </c>
      <c r="D1534" t="str">
        <f t="shared" si="97"/>
        <v>27a</v>
      </c>
      <c r="E1534" t="str">
        <f t="shared" si="98"/>
        <v>Problemlösning</v>
      </c>
      <c r="F1534" t="str">
        <f t="shared" si="99"/>
        <v>5_x5_4x_G_27a</v>
      </c>
      <c r="G1534" t="str">
        <f>IFERROR(INDEX(#REF!,MATCH('Kap5-6'!F1534,#REF!,0),2),"")</f>
        <v/>
      </c>
      <c r="H1534" s="97"/>
      <c r="I1534" s="97"/>
      <c r="J1534" s="49"/>
      <c r="K1534" s="97"/>
      <c r="L1534" s="10"/>
      <c r="M1534" s="241"/>
      <c r="N1534" s="20">
        <v>3</v>
      </c>
      <c r="O1534" s="20" t="s">
        <v>281</v>
      </c>
      <c r="P1534" s="20" t="s">
        <v>303</v>
      </c>
      <c r="Q1534" s="22" t="s">
        <v>303</v>
      </c>
      <c r="R1534" s="22" t="s">
        <v>2595</v>
      </c>
      <c r="S1534" s="13" t="s">
        <v>2596</v>
      </c>
      <c r="T1534" s="48"/>
    </row>
    <row r="1535" spans="1:20" ht="48" x14ac:dyDescent="0.2">
      <c r="A1535">
        <f t="shared" si="96"/>
        <v>5</v>
      </c>
      <c r="B1535" t="s">
        <v>33</v>
      </c>
      <c r="C1535" t="s">
        <v>377</v>
      </c>
      <c r="D1535" t="str">
        <f t="shared" si="97"/>
        <v>27a</v>
      </c>
      <c r="E1535" t="str">
        <f t="shared" si="98"/>
        <v>Problemlösning</v>
      </c>
      <c r="F1535" t="str">
        <f t="shared" si="99"/>
        <v>5_x5_4x_G_27a</v>
      </c>
      <c r="G1535" t="str">
        <f>IFERROR(INDEX(#REF!,MATCH('Kap5-6'!F1535,#REF!,0),2),"")</f>
        <v/>
      </c>
      <c r="H1535" s="97"/>
      <c r="I1535" s="97"/>
      <c r="J1535" s="49"/>
      <c r="K1535" s="97"/>
      <c r="L1535" s="10"/>
      <c r="M1535" s="241"/>
      <c r="N1535" s="14">
        <v>4</v>
      </c>
      <c r="O1535" s="11" t="s">
        <v>281</v>
      </c>
      <c r="P1535" s="11" t="s">
        <v>303</v>
      </c>
      <c r="Q1535" s="12" t="s">
        <v>303</v>
      </c>
      <c r="R1535" s="8" t="s">
        <v>2597</v>
      </c>
      <c r="S1535" s="25" t="s">
        <v>2353</v>
      </c>
      <c r="T1535" s="48"/>
    </row>
    <row r="1536" spans="1:20" x14ac:dyDescent="0.2">
      <c r="A1536">
        <f t="shared" si="96"/>
        <v>5</v>
      </c>
      <c r="B1536" t="s">
        <v>33</v>
      </c>
      <c r="C1536" t="s">
        <v>377</v>
      </c>
      <c r="D1536" t="str">
        <f t="shared" si="97"/>
        <v>27a</v>
      </c>
      <c r="E1536" t="str">
        <f t="shared" si="98"/>
        <v>Problemlösning</v>
      </c>
      <c r="F1536" t="str">
        <f t="shared" si="99"/>
        <v>5_x5_4x_G_27a</v>
      </c>
      <c r="G1536" t="str">
        <f>IFERROR(INDEX(#REF!,MATCH('Kap5-6'!F1536,#REF!,0),2),"")</f>
        <v/>
      </c>
      <c r="H1536" s="97"/>
      <c r="I1536" s="97"/>
      <c r="J1536" s="49"/>
      <c r="K1536" s="97"/>
      <c r="L1536" s="10"/>
      <c r="M1536" s="241"/>
      <c r="N1536" s="14">
        <v>5</v>
      </c>
      <c r="O1536" s="14" t="s">
        <v>283</v>
      </c>
      <c r="P1536" s="14" t="s">
        <v>304</v>
      </c>
      <c r="Q1536" s="15" t="s">
        <v>2598</v>
      </c>
      <c r="R1536" s="15">
        <v>120</v>
      </c>
      <c r="S1536" s="25" t="s">
        <v>2599</v>
      </c>
      <c r="T1536" s="48"/>
    </row>
    <row r="1537" spans="1:20" ht="32" x14ac:dyDescent="0.2">
      <c r="A1537">
        <f t="shared" si="96"/>
        <v>5</v>
      </c>
      <c r="B1537" t="s">
        <v>33</v>
      </c>
      <c r="C1537" t="s">
        <v>377</v>
      </c>
      <c r="D1537" t="str">
        <f t="shared" si="97"/>
        <v>27a</v>
      </c>
      <c r="E1537" t="str">
        <f t="shared" si="98"/>
        <v>Problemlösning</v>
      </c>
      <c r="F1537" t="str">
        <f t="shared" si="99"/>
        <v>5_x5_4x_G_27a</v>
      </c>
      <c r="G1537" t="str">
        <f>IFERROR(INDEX(#REF!,MATCH('Kap5-6'!F1537,#REF!,0),2),"")</f>
        <v/>
      </c>
      <c r="H1537" s="97"/>
      <c r="I1537" s="97"/>
      <c r="J1537" s="49"/>
      <c r="K1537" s="97"/>
      <c r="L1537" s="10"/>
      <c r="M1537" s="241"/>
      <c r="N1537" s="14">
        <v>6</v>
      </c>
      <c r="O1537" s="14" t="s">
        <v>281</v>
      </c>
      <c r="P1537" s="14" t="s">
        <v>303</v>
      </c>
      <c r="Q1537" s="15" t="s">
        <v>303</v>
      </c>
      <c r="R1537" s="15" t="s">
        <v>2600</v>
      </c>
      <c r="S1537" s="25" t="s">
        <v>2601</v>
      </c>
      <c r="T1537" s="48"/>
    </row>
    <row r="1538" spans="1:20" ht="17" thickBot="1" x14ac:dyDescent="0.25">
      <c r="A1538">
        <f t="shared" ref="A1538:A1601" si="100">IF(H1538="",A1537,H1538)</f>
        <v>5</v>
      </c>
      <c r="B1538" t="s">
        <v>33</v>
      </c>
      <c r="C1538" t="s">
        <v>377</v>
      </c>
      <c r="D1538" t="str">
        <f t="shared" ref="D1538:D1601" si="101">IF(K1538="",D1537,K1538)</f>
        <v>27a</v>
      </c>
      <c r="E1538" t="str">
        <f t="shared" ref="E1538:E1601" si="102">IF(L1538="",E1537,L1538)</f>
        <v>Problemlösning</v>
      </c>
      <c r="F1538" t="str">
        <f t="shared" si="99"/>
        <v>5_x5_4x_G_27a</v>
      </c>
      <c r="G1538" t="str">
        <f>IFERROR(INDEX(#REF!,MATCH('Kap5-6'!F1538,#REF!,0),2),"")</f>
        <v/>
      </c>
      <c r="H1538" s="98"/>
      <c r="I1538" s="98"/>
      <c r="J1538" s="50"/>
      <c r="K1538" s="98"/>
      <c r="L1538" s="17"/>
      <c r="M1538" s="242"/>
      <c r="N1538" s="20"/>
      <c r="O1538" s="20"/>
      <c r="P1538" s="20"/>
      <c r="Q1538" s="22"/>
      <c r="R1538" s="22"/>
      <c r="S1538" s="13"/>
      <c r="T1538" s="48"/>
    </row>
    <row r="1539" spans="1:20" ht="33" thickBot="1" x14ac:dyDescent="0.25">
      <c r="A1539">
        <f t="shared" si="100"/>
        <v>5</v>
      </c>
      <c r="B1539" t="s">
        <v>33</v>
      </c>
      <c r="C1539" t="s">
        <v>377</v>
      </c>
      <c r="D1539" t="str">
        <f t="shared" si="101"/>
        <v>27b</v>
      </c>
      <c r="E1539" t="str">
        <f t="shared" si="102"/>
        <v>Problemlösning</v>
      </c>
      <c r="F1539" t="str">
        <f t="shared" ref="F1539:F1602" si="103">A1539&amp;"_"&amp;C1539&amp;"_"&amp;B1539&amp;"_"&amp;D1539</f>
        <v>5_x5_4x_G_27b</v>
      </c>
      <c r="G1539" t="str">
        <f>IFERROR(INDEX(#REF!,MATCH('Kap5-6'!F1539,#REF!,0),2),"")</f>
        <v/>
      </c>
      <c r="H1539" s="32">
        <v>5</v>
      </c>
      <c r="I1539" s="32" t="s">
        <v>256</v>
      </c>
      <c r="J1539" s="47"/>
      <c r="K1539" s="32" t="s">
        <v>182</v>
      </c>
      <c r="L1539" s="43" t="s">
        <v>1256</v>
      </c>
      <c r="M1539" s="240"/>
      <c r="N1539" s="7">
        <v>1</v>
      </c>
      <c r="O1539" s="7" t="s">
        <v>283</v>
      </c>
      <c r="P1539" s="7" t="s">
        <v>304</v>
      </c>
      <c r="Q1539" s="8" t="s">
        <v>2589</v>
      </c>
      <c r="R1539" s="8" t="s">
        <v>2590</v>
      </c>
      <c r="S1539" s="23" t="s">
        <v>2591</v>
      </c>
      <c r="T1539" s="48"/>
    </row>
    <row r="1540" spans="1:20" x14ac:dyDescent="0.2">
      <c r="A1540">
        <f t="shared" si="100"/>
        <v>5</v>
      </c>
      <c r="B1540" t="s">
        <v>33</v>
      </c>
      <c r="C1540" t="s">
        <v>377</v>
      </c>
      <c r="D1540" t="str">
        <f t="shared" si="101"/>
        <v>27b</v>
      </c>
      <c r="E1540" t="str">
        <f t="shared" si="102"/>
        <v>Problemlösning</v>
      </c>
      <c r="F1540" t="str">
        <f t="shared" si="103"/>
        <v>5_x5_4x_G_27b</v>
      </c>
      <c r="G1540" t="str">
        <f>IFERROR(INDEX(#REF!,MATCH('Kap5-6'!F1540,#REF!,0),2),"")</f>
        <v/>
      </c>
      <c r="H1540" s="97"/>
      <c r="I1540" s="97"/>
      <c r="J1540" s="49"/>
      <c r="K1540" s="97"/>
      <c r="L1540" s="10"/>
      <c r="M1540" s="241"/>
      <c r="N1540" s="11">
        <v>2</v>
      </c>
      <c r="O1540" s="11" t="s">
        <v>283</v>
      </c>
      <c r="P1540" s="11" t="s">
        <v>304</v>
      </c>
      <c r="Q1540" s="12" t="s">
        <v>2592</v>
      </c>
      <c r="R1540" s="12" t="s">
        <v>2593</v>
      </c>
      <c r="S1540" s="9" t="s">
        <v>2594</v>
      </c>
      <c r="T1540" s="48"/>
    </row>
    <row r="1541" spans="1:20" ht="33" thickBot="1" x14ac:dyDescent="0.25">
      <c r="A1541">
        <f t="shared" si="100"/>
        <v>5</v>
      </c>
      <c r="B1541" t="s">
        <v>33</v>
      </c>
      <c r="C1541" t="s">
        <v>377</v>
      </c>
      <c r="D1541" t="str">
        <f t="shared" si="101"/>
        <v>27b</v>
      </c>
      <c r="E1541" t="str">
        <f t="shared" si="102"/>
        <v>Problemlösning</v>
      </c>
      <c r="F1541" t="str">
        <f t="shared" si="103"/>
        <v>5_x5_4x_G_27b</v>
      </c>
      <c r="G1541" t="str">
        <f>IFERROR(INDEX(#REF!,MATCH('Kap5-6'!F1541,#REF!,0),2),"")</f>
        <v/>
      </c>
      <c r="H1541" s="97"/>
      <c r="I1541" s="97"/>
      <c r="J1541" s="49"/>
      <c r="K1541" s="97"/>
      <c r="L1541" s="10"/>
      <c r="M1541" s="241"/>
      <c r="N1541" s="20">
        <v>3</v>
      </c>
      <c r="O1541" s="20" t="s">
        <v>281</v>
      </c>
      <c r="P1541" s="20" t="s">
        <v>303</v>
      </c>
      <c r="Q1541" s="22" t="s">
        <v>303</v>
      </c>
      <c r="R1541" s="22" t="s">
        <v>2602</v>
      </c>
      <c r="S1541" s="13" t="s">
        <v>2596</v>
      </c>
      <c r="T1541" s="48"/>
    </row>
    <row r="1542" spans="1:20" ht="48" x14ac:dyDescent="0.2">
      <c r="A1542">
        <f t="shared" si="100"/>
        <v>5</v>
      </c>
      <c r="B1542" t="s">
        <v>33</v>
      </c>
      <c r="C1542" t="s">
        <v>377</v>
      </c>
      <c r="D1542" t="str">
        <f t="shared" si="101"/>
        <v>27b</v>
      </c>
      <c r="E1542" t="str">
        <f t="shared" si="102"/>
        <v>Problemlösning</v>
      </c>
      <c r="F1542" t="str">
        <f t="shared" si="103"/>
        <v>5_x5_4x_G_27b</v>
      </c>
      <c r="G1542" t="str">
        <f>IFERROR(INDEX(#REF!,MATCH('Kap5-6'!F1542,#REF!,0),2),"")</f>
        <v/>
      </c>
      <c r="H1542" s="97"/>
      <c r="I1542" s="97"/>
      <c r="J1542" s="49"/>
      <c r="K1542" s="97"/>
      <c r="L1542" s="10"/>
      <c r="M1542" s="241"/>
      <c r="N1542" s="14">
        <v>4</v>
      </c>
      <c r="O1542" s="11" t="s">
        <v>281</v>
      </c>
      <c r="P1542" s="11" t="s">
        <v>303</v>
      </c>
      <c r="Q1542" s="12" t="s">
        <v>303</v>
      </c>
      <c r="R1542" s="8" t="s">
        <v>2603</v>
      </c>
      <c r="S1542" s="25" t="s">
        <v>2353</v>
      </c>
      <c r="T1542" s="48"/>
    </row>
    <row r="1543" spans="1:20" x14ac:dyDescent="0.2">
      <c r="A1543">
        <f t="shared" si="100"/>
        <v>5</v>
      </c>
      <c r="B1543" t="s">
        <v>33</v>
      </c>
      <c r="C1543" t="s">
        <v>377</v>
      </c>
      <c r="D1543" t="str">
        <f t="shared" si="101"/>
        <v>27b</v>
      </c>
      <c r="E1543" t="str">
        <f t="shared" si="102"/>
        <v>Problemlösning</v>
      </c>
      <c r="F1543" t="str">
        <f t="shared" si="103"/>
        <v>5_x5_4x_G_27b</v>
      </c>
      <c r="G1543" t="str">
        <f>IFERROR(INDEX(#REF!,MATCH('Kap5-6'!F1543,#REF!,0),2),"")</f>
        <v/>
      </c>
      <c r="H1543" s="97"/>
      <c r="I1543" s="97"/>
      <c r="J1543" s="49"/>
      <c r="K1543" s="97"/>
      <c r="L1543" s="10"/>
      <c r="M1543" s="241"/>
      <c r="N1543" s="14">
        <v>5</v>
      </c>
      <c r="O1543" s="14" t="s">
        <v>283</v>
      </c>
      <c r="P1543" s="14" t="s">
        <v>304</v>
      </c>
      <c r="Q1543" s="15" t="s">
        <v>2604</v>
      </c>
      <c r="R1543" s="15">
        <v>48</v>
      </c>
      <c r="S1543" s="25" t="s">
        <v>2605</v>
      </c>
      <c r="T1543" s="48"/>
    </row>
    <row r="1544" spans="1:20" ht="33" thickBot="1" x14ac:dyDescent="0.25">
      <c r="A1544">
        <f t="shared" si="100"/>
        <v>5</v>
      </c>
      <c r="B1544" t="s">
        <v>33</v>
      </c>
      <c r="C1544" t="s">
        <v>377</v>
      </c>
      <c r="D1544" t="str">
        <f t="shared" si="101"/>
        <v>27b</v>
      </c>
      <c r="E1544" t="str">
        <f t="shared" si="102"/>
        <v>Problemlösning</v>
      </c>
      <c r="F1544" t="str">
        <f t="shared" si="103"/>
        <v>5_x5_4x_G_27b</v>
      </c>
      <c r="G1544" t="str">
        <f>IFERROR(INDEX(#REF!,MATCH('Kap5-6'!F1544,#REF!,0),2),"")</f>
        <v/>
      </c>
      <c r="H1544" s="98"/>
      <c r="I1544" s="98"/>
      <c r="J1544" s="50"/>
      <c r="K1544" s="98"/>
      <c r="L1544" s="17"/>
      <c r="M1544" s="242"/>
      <c r="N1544" s="14">
        <v>6</v>
      </c>
      <c r="O1544" s="14" t="s">
        <v>281</v>
      </c>
      <c r="P1544" s="14" t="s">
        <v>303</v>
      </c>
      <c r="Q1544" s="15" t="s">
        <v>303</v>
      </c>
      <c r="R1544" s="15" t="s">
        <v>2606</v>
      </c>
      <c r="S1544" s="25" t="s">
        <v>2601</v>
      </c>
      <c r="T1544" s="48"/>
    </row>
    <row r="1545" spans="1:20" ht="33" thickBot="1" x14ac:dyDescent="0.25">
      <c r="A1545">
        <f t="shared" si="100"/>
        <v>5</v>
      </c>
      <c r="B1545" t="s">
        <v>33</v>
      </c>
      <c r="C1545" t="s">
        <v>377</v>
      </c>
      <c r="D1545" t="str">
        <f t="shared" si="101"/>
        <v>27c</v>
      </c>
      <c r="E1545" t="str">
        <f t="shared" si="102"/>
        <v>Problemlösning</v>
      </c>
      <c r="F1545" t="str">
        <f t="shared" si="103"/>
        <v>5_x5_4x_G_27c</v>
      </c>
      <c r="G1545" t="str">
        <f>IFERROR(INDEX(#REF!,MATCH('Kap5-6'!F1545,#REF!,0),2),"")</f>
        <v/>
      </c>
      <c r="H1545" s="32">
        <v>5</v>
      </c>
      <c r="I1545" s="32" t="s">
        <v>256</v>
      </c>
      <c r="J1545" s="47"/>
      <c r="K1545" s="32" t="s">
        <v>183</v>
      </c>
      <c r="L1545" s="43" t="s">
        <v>1256</v>
      </c>
      <c r="M1545" s="240"/>
      <c r="N1545" s="7">
        <v>1</v>
      </c>
      <c r="O1545" s="7" t="s">
        <v>283</v>
      </c>
      <c r="P1545" s="7" t="s">
        <v>304</v>
      </c>
      <c r="Q1545" s="8" t="s">
        <v>2589</v>
      </c>
      <c r="R1545" s="8" t="s">
        <v>2590</v>
      </c>
      <c r="S1545" s="23" t="s">
        <v>2591</v>
      </c>
      <c r="T1545" s="48"/>
    </row>
    <row r="1546" spans="1:20" x14ac:dyDescent="0.2">
      <c r="A1546">
        <f t="shared" si="100"/>
        <v>5</v>
      </c>
      <c r="B1546" t="s">
        <v>33</v>
      </c>
      <c r="C1546" t="s">
        <v>377</v>
      </c>
      <c r="D1546" t="str">
        <f t="shared" si="101"/>
        <v>27c</v>
      </c>
      <c r="E1546" t="str">
        <f t="shared" si="102"/>
        <v>Problemlösning</v>
      </c>
      <c r="F1546" t="str">
        <f t="shared" si="103"/>
        <v>5_x5_4x_G_27c</v>
      </c>
      <c r="G1546" t="str">
        <f>IFERROR(INDEX(#REF!,MATCH('Kap5-6'!F1546,#REF!,0),2),"")</f>
        <v/>
      </c>
      <c r="H1546" s="97"/>
      <c r="I1546" s="97"/>
      <c r="J1546" s="49"/>
      <c r="K1546" s="97"/>
      <c r="L1546" s="10"/>
      <c r="M1546" s="241"/>
      <c r="N1546" s="11">
        <v>2</v>
      </c>
      <c r="O1546" s="11" t="s">
        <v>283</v>
      </c>
      <c r="P1546" s="11" t="s">
        <v>304</v>
      </c>
      <c r="Q1546" s="12" t="s">
        <v>2592</v>
      </c>
      <c r="R1546" s="12" t="s">
        <v>2593</v>
      </c>
      <c r="S1546" s="9" t="s">
        <v>2594</v>
      </c>
      <c r="T1546" s="48"/>
    </row>
    <row r="1547" spans="1:20" ht="33" thickBot="1" x14ac:dyDescent="0.25">
      <c r="A1547">
        <f t="shared" si="100"/>
        <v>5</v>
      </c>
      <c r="B1547" t="s">
        <v>33</v>
      </c>
      <c r="C1547" t="s">
        <v>377</v>
      </c>
      <c r="D1547" t="str">
        <f t="shared" si="101"/>
        <v>27c</v>
      </c>
      <c r="E1547" t="str">
        <f t="shared" si="102"/>
        <v>Problemlösning</v>
      </c>
      <c r="F1547" t="str">
        <f t="shared" si="103"/>
        <v>5_x5_4x_G_27c</v>
      </c>
      <c r="G1547" t="str">
        <f>IFERROR(INDEX(#REF!,MATCH('Kap5-6'!F1547,#REF!,0),2),"")</f>
        <v/>
      </c>
      <c r="H1547" s="97"/>
      <c r="I1547" s="97"/>
      <c r="J1547" s="49"/>
      <c r="K1547" s="97"/>
      <c r="L1547" s="10"/>
      <c r="M1547" s="241"/>
      <c r="N1547" s="20">
        <v>3</v>
      </c>
      <c r="O1547" s="20" t="s">
        <v>281</v>
      </c>
      <c r="P1547" s="20" t="s">
        <v>303</v>
      </c>
      <c r="Q1547" s="22" t="s">
        <v>303</v>
      </c>
      <c r="R1547" s="22" t="s">
        <v>2607</v>
      </c>
      <c r="S1547" s="13" t="s">
        <v>2596</v>
      </c>
      <c r="T1547" s="48"/>
    </row>
    <row r="1548" spans="1:20" ht="48" x14ac:dyDescent="0.2">
      <c r="A1548">
        <f t="shared" si="100"/>
        <v>5</v>
      </c>
      <c r="B1548" t="s">
        <v>33</v>
      </c>
      <c r="C1548" t="s">
        <v>377</v>
      </c>
      <c r="D1548" t="str">
        <f t="shared" si="101"/>
        <v>27c</v>
      </c>
      <c r="E1548" t="str">
        <f t="shared" si="102"/>
        <v>Problemlösning</v>
      </c>
      <c r="F1548" t="str">
        <f t="shared" si="103"/>
        <v>5_x5_4x_G_27c</v>
      </c>
      <c r="G1548" t="str">
        <f>IFERROR(INDEX(#REF!,MATCH('Kap5-6'!F1548,#REF!,0),2),"")</f>
        <v/>
      </c>
      <c r="H1548" s="97"/>
      <c r="I1548" s="97"/>
      <c r="J1548" s="49"/>
      <c r="K1548" s="97"/>
      <c r="L1548" s="10"/>
      <c r="M1548" s="241"/>
      <c r="N1548" s="14">
        <v>4</v>
      </c>
      <c r="O1548" s="11" t="s">
        <v>281</v>
      </c>
      <c r="P1548" s="11" t="s">
        <v>303</v>
      </c>
      <c r="Q1548" s="12" t="s">
        <v>303</v>
      </c>
      <c r="R1548" s="8" t="s">
        <v>2608</v>
      </c>
      <c r="S1548" s="25" t="s">
        <v>2353</v>
      </c>
      <c r="T1548" s="48"/>
    </row>
    <row r="1549" spans="1:20" x14ac:dyDescent="0.2">
      <c r="A1549">
        <f t="shared" si="100"/>
        <v>5</v>
      </c>
      <c r="B1549" t="s">
        <v>33</v>
      </c>
      <c r="C1549" t="s">
        <v>377</v>
      </c>
      <c r="D1549" t="str">
        <f t="shared" si="101"/>
        <v>27c</v>
      </c>
      <c r="E1549" t="str">
        <f t="shared" si="102"/>
        <v>Problemlösning</v>
      </c>
      <c r="F1549" t="str">
        <f t="shared" si="103"/>
        <v>5_x5_4x_G_27c</v>
      </c>
      <c r="G1549" t="str">
        <f>IFERROR(INDEX(#REF!,MATCH('Kap5-6'!F1549,#REF!,0),2),"")</f>
        <v/>
      </c>
      <c r="H1549" s="97"/>
      <c r="I1549" s="97"/>
      <c r="J1549" s="49"/>
      <c r="K1549" s="97"/>
      <c r="L1549" s="10"/>
      <c r="M1549" s="241"/>
      <c r="N1549" s="14">
        <v>5</v>
      </c>
      <c r="O1549" s="14" t="s">
        <v>283</v>
      </c>
      <c r="P1549" s="14" t="s">
        <v>304</v>
      </c>
      <c r="Q1549" s="15" t="s">
        <v>2609</v>
      </c>
      <c r="R1549" s="15">
        <v>125</v>
      </c>
      <c r="S1549" s="25" t="s">
        <v>2610</v>
      </c>
      <c r="T1549" s="48"/>
    </row>
    <row r="1550" spans="1:20" ht="33" thickBot="1" x14ac:dyDescent="0.25">
      <c r="A1550">
        <f t="shared" si="100"/>
        <v>5</v>
      </c>
      <c r="B1550" t="s">
        <v>33</v>
      </c>
      <c r="C1550" t="s">
        <v>377</v>
      </c>
      <c r="D1550" t="str">
        <f t="shared" si="101"/>
        <v>27c</v>
      </c>
      <c r="E1550" t="str">
        <f t="shared" si="102"/>
        <v>Problemlösning</v>
      </c>
      <c r="F1550" t="str">
        <f t="shared" si="103"/>
        <v>5_x5_4x_G_27c</v>
      </c>
      <c r="G1550" t="str">
        <f>IFERROR(INDEX(#REF!,MATCH('Kap5-6'!F1550,#REF!,0),2),"")</f>
        <v/>
      </c>
      <c r="H1550" s="98"/>
      <c r="I1550" s="98"/>
      <c r="J1550" s="50"/>
      <c r="K1550" s="98"/>
      <c r="L1550" s="17"/>
      <c r="M1550" s="242"/>
      <c r="N1550" s="14">
        <v>6</v>
      </c>
      <c r="O1550" s="14" t="s">
        <v>281</v>
      </c>
      <c r="P1550" s="14" t="s">
        <v>303</v>
      </c>
      <c r="Q1550" s="15" t="s">
        <v>303</v>
      </c>
      <c r="R1550" s="15" t="s">
        <v>2611</v>
      </c>
      <c r="S1550" s="25" t="s">
        <v>2601</v>
      </c>
      <c r="T1550" s="48"/>
    </row>
    <row r="1551" spans="1:20" ht="65" thickBot="1" x14ac:dyDescent="0.25">
      <c r="A1551">
        <f t="shared" si="100"/>
        <v>5</v>
      </c>
      <c r="B1551" t="s">
        <v>33</v>
      </c>
      <c r="C1551" t="s">
        <v>377</v>
      </c>
      <c r="D1551" t="str">
        <f t="shared" si="101"/>
        <v>28a</v>
      </c>
      <c r="E1551" t="str">
        <f t="shared" si="102"/>
        <v>Problemlösning</v>
      </c>
      <c r="F1551" t="str">
        <f t="shared" si="103"/>
        <v>5_x5_4x_G_28a</v>
      </c>
      <c r="G1551" t="str">
        <f>IFERROR(INDEX(#REF!,MATCH('Kap5-6'!F1551,#REF!,0),2),"")</f>
        <v/>
      </c>
      <c r="H1551" s="32">
        <v>5</v>
      </c>
      <c r="I1551" s="32" t="s">
        <v>256</v>
      </c>
      <c r="J1551" s="47"/>
      <c r="K1551" s="32" t="s">
        <v>184</v>
      </c>
      <c r="L1551" s="43" t="s">
        <v>1256</v>
      </c>
      <c r="M1551" s="240"/>
      <c r="N1551" s="7">
        <v>1</v>
      </c>
      <c r="O1551" s="7" t="s">
        <v>283</v>
      </c>
      <c r="P1551" s="7" t="s">
        <v>311</v>
      </c>
      <c r="Q1551" s="22" t="s">
        <v>2612</v>
      </c>
      <c r="R1551" s="8" t="s">
        <v>2613</v>
      </c>
      <c r="S1551" s="23" t="s">
        <v>2614</v>
      </c>
      <c r="T1551" s="48"/>
    </row>
    <row r="1552" spans="1:20" ht="33" thickBot="1" x14ac:dyDescent="0.25">
      <c r="A1552">
        <f t="shared" si="100"/>
        <v>5</v>
      </c>
      <c r="B1552" t="s">
        <v>33</v>
      </c>
      <c r="C1552" t="s">
        <v>377</v>
      </c>
      <c r="D1552" t="str">
        <f t="shared" si="101"/>
        <v>28a</v>
      </c>
      <c r="E1552" t="str">
        <f t="shared" si="102"/>
        <v>Problemlösning</v>
      </c>
      <c r="F1552" t="str">
        <f t="shared" si="103"/>
        <v>5_x5_4x_G_28a</v>
      </c>
      <c r="G1552" t="str">
        <f>IFERROR(INDEX(#REF!,MATCH('Kap5-6'!F1552,#REF!,0),2),"")</f>
        <v/>
      </c>
      <c r="H1552" s="97"/>
      <c r="I1552" s="97"/>
      <c r="J1552" s="49"/>
      <c r="K1552" s="97"/>
      <c r="L1552" s="10"/>
      <c r="M1552" s="241"/>
      <c r="N1552" s="11">
        <v>2</v>
      </c>
      <c r="O1552" s="11" t="s">
        <v>281</v>
      </c>
      <c r="P1552" s="11" t="s">
        <v>303</v>
      </c>
      <c r="Q1552" s="12" t="s">
        <v>303</v>
      </c>
      <c r="R1552" s="22" t="s">
        <v>2615</v>
      </c>
      <c r="S1552" s="9" t="s">
        <v>2616</v>
      </c>
      <c r="T1552" s="48"/>
    </row>
    <row r="1553" spans="1:20" ht="48" x14ac:dyDescent="0.2">
      <c r="A1553">
        <f t="shared" si="100"/>
        <v>5</v>
      </c>
      <c r="B1553" t="s">
        <v>33</v>
      </c>
      <c r="C1553" t="s">
        <v>377</v>
      </c>
      <c r="D1553" t="str">
        <f t="shared" si="101"/>
        <v>28a</v>
      </c>
      <c r="E1553" t="str">
        <f t="shared" si="102"/>
        <v>Problemlösning</v>
      </c>
      <c r="F1553" t="str">
        <f t="shared" si="103"/>
        <v>5_x5_4x_G_28a</v>
      </c>
      <c r="G1553" t="str">
        <f>IFERROR(INDEX(#REF!,MATCH('Kap5-6'!F1553,#REF!,0),2),"")</f>
        <v/>
      </c>
      <c r="H1553" s="97"/>
      <c r="I1553" s="97"/>
      <c r="J1553" s="49"/>
      <c r="K1553" s="97"/>
      <c r="L1553" s="10"/>
      <c r="M1553" s="241"/>
      <c r="N1553" s="14">
        <v>3</v>
      </c>
      <c r="O1553" s="11" t="s">
        <v>281</v>
      </c>
      <c r="P1553" s="11" t="s">
        <v>303</v>
      </c>
      <c r="Q1553" s="12" t="s">
        <v>303</v>
      </c>
      <c r="R1553" s="8" t="s">
        <v>2617</v>
      </c>
      <c r="S1553" s="25" t="s">
        <v>2353</v>
      </c>
      <c r="T1553" s="48"/>
    </row>
    <row r="1554" spans="1:20" x14ac:dyDescent="0.2">
      <c r="A1554">
        <f t="shared" si="100"/>
        <v>5</v>
      </c>
      <c r="B1554" t="s">
        <v>33</v>
      </c>
      <c r="C1554" t="s">
        <v>377</v>
      </c>
      <c r="D1554" t="str">
        <f t="shared" si="101"/>
        <v>28a</v>
      </c>
      <c r="E1554" t="str">
        <f t="shared" si="102"/>
        <v>Problemlösning</v>
      </c>
      <c r="F1554" t="str">
        <f t="shared" si="103"/>
        <v>5_x5_4x_G_28a</v>
      </c>
      <c r="G1554" t="str">
        <f>IFERROR(INDEX(#REF!,MATCH('Kap5-6'!F1554,#REF!,0),2),"")</f>
        <v/>
      </c>
      <c r="H1554" s="97"/>
      <c r="I1554" s="97"/>
      <c r="J1554" s="49"/>
      <c r="K1554" s="97"/>
      <c r="L1554" s="10"/>
      <c r="M1554" s="241"/>
      <c r="N1554" s="14">
        <v>4</v>
      </c>
      <c r="O1554" s="14" t="s">
        <v>283</v>
      </c>
      <c r="P1554" s="14" t="s">
        <v>304</v>
      </c>
      <c r="Q1554" s="15" t="s">
        <v>2618</v>
      </c>
      <c r="R1554" s="15">
        <v>420</v>
      </c>
      <c r="S1554" s="25" t="s">
        <v>2619</v>
      </c>
      <c r="T1554" s="48"/>
    </row>
    <row r="1555" spans="1:20" ht="32" x14ac:dyDescent="0.2">
      <c r="A1555">
        <f t="shared" si="100"/>
        <v>5</v>
      </c>
      <c r="B1555" t="s">
        <v>33</v>
      </c>
      <c r="C1555" t="s">
        <v>377</v>
      </c>
      <c r="D1555" t="str">
        <f t="shared" si="101"/>
        <v>28a</v>
      </c>
      <c r="E1555" t="str">
        <f t="shared" si="102"/>
        <v>Problemlösning</v>
      </c>
      <c r="F1555" t="str">
        <f t="shared" si="103"/>
        <v>5_x5_4x_G_28a</v>
      </c>
      <c r="G1555" t="str">
        <f>IFERROR(INDEX(#REF!,MATCH('Kap5-6'!F1555,#REF!,0),2),"")</f>
        <v/>
      </c>
      <c r="H1555" s="97"/>
      <c r="I1555" s="97"/>
      <c r="J1555" s="49"/>
      <c r="K1555" s="97"/>
      <c r="L1555" s="10"/>
      <c r="M1555" s="241"/>
      <c r="N1555" s="14">
        <v>5</v>
      </c>
      <c r="O1555" s="14" t="s">
        <v>283</v>
      </c>
      <c r="P1555" s="14" t="s">
        <v>304</v>
      </c>
      <c r="Q1555" s="15" t="s">
        <v>2620</v>
      </c>
      <c r="R1555" s="15">
        <v>7</v>
      </c>
      <c r="S1555" s="25" t="s">
        <v>2621</v>
      </c>
      <c r="T1555" s="48"/>
    </row>
    <row r="1556" spans="1:20" ht="32" x14ac:dyDescent="0.2">
      <c r="A1556">
        <f t="shared" si="100"/>
        <v>5</v>
      </c>
      <c r="B1556" t="s">
        <v>33</v>
      </c>
      <c r="C1556" t="s">
        <v>377</v>
      </c>
      <c r="D1556" t="str">
        <f t="shared" si="101"/>
        <v>28a</v>
      </c>
      <c r="E1556" t="str">
        <f t="shared" si="102"/>
        <v>Problemlösning</v>
      </c>
      <c r="F1556" t="str">
        <f t="shared" si="103"/>
        <v>5_x5_4x_G_28a</v>
      </c>
      <c r="G1556" t="str">
        <f>IFERROR(INDEX(#REF!,MATCH('Kap5-6'!F1556,#REF!,0),2),"")</f>
        <v/>
      </c>
      <c r="H1556" s="97"/>
      <c r="I1556" s="97"/>
      <c r="J1556" s="49"/>
      <c r="K1556" s="97"/>
      <c r="L1556" s="10"/>
      <c r="M1556" s="241"/>
      <c r="N1556" s="14">
        <v>6</v>
      </c>
      <c r="O1556" s="14" t="s">
        <v>281</v>
      </c>
      <c r="P1556" s="14" t="s">
        <v>303</v>
      </c>
      <c r="Q1556" s="15" t="s">
        <v>303</v>
      </c>
      <c r="R1556" s="15" t="s">
        <v>1414</v>
      </c>
      <c r="S1556" s="25" t="s">
        <v>2622</v>
      </c>
      <c r="T1556" s="48"/>
    </row>
    <row r="1557" spans="1:20" ht="17" thickBot="1" x14ac:dyDescent="0.25">
      <c r="A1557">
        <f t="shared" si="100"/>
        <v>5</v>
      </c>
      <c r="B1557" t="s">
        <v>33</v>
      </c>
      <c r="C1557" t="s">
        <v>377</v>
      </c>
      <c r="D1557" t="str">
        <f t="shared" si="101"/>
        <v>28a</v>
      </c>
      <c r="E1557" t="str">
        <f t="shared" si="102"/>
        <v>Problemlösning</v>
      </c>
      <c r="F1557" t="str">
        <f t="shared" si="103"/>
        <v>5_x5_4x_G_28a</v>
      </c>
      <c r="G1557" t="str">
        <f>IFERROR(INDEX(#REF!,MATCH('Kap5-6'!F1557,#REF!,0),2),"")</f>
        <v/>
      </c>
      <c r="H1557" s="98"/>
      <c r="I1557" s="98"/>
      <c r="J1557" s="50"/>
      <c r="K1557" s="98"/>
      <c r="L1557" s="17"/>
      <c r="M1557" s="242"/>
      <c r="N1557" s="20"/>
      <c r="O1557" s="20"/>
      <c r="P1557" s="20"/>
      <c r="Q1557" s="22"/>
      <c r="R1557" s="22"/>
      <c r="S1557" s="13"/>
      <c r="T1557" s="48"/>
    </row>
    <row r="1558" spans="1:20" ht="33" thickBot="1" x14ac:dyDescent="0.25">
      <c r="A1558">
        <f t="shared" si="100"/>
        <v>5</v>
      </c>
      <c r="B1558" t="s">
        <v>33</v>
      </c>
      <c r="C1558" t="s">
        <v>377</v>
      </c>
      <c r="D1558" t="str">
        <f t="shared" si="101"/>
        <v>28b</v>
      </c>
      <c r="E1558" t="str">
        <f t="shared" si="102"/>
        <v>Problemlösning</v>
      </c>
      <c r="F1558" t="str">
        <f t="shared" si="103"/>
        <v>5_x5_4x_G_28b</v>
      </c>
      <c r="G1558" t="str">
        <f>IFERROR(INDEX(#REF!,MATCH('Kap5-6'!F1558,#REF!,0),2),"")</f>
        <v/>
      </c>
      <c r="H1558" s="32">
        <v>5</v>
      </c>
      <c r="I1558" s="32" t="s">
        <v>256</v>
      </c>
      <c r="J1558" s="47"/>
      <c r="K1558" s="32" t="s">
        <v>185</v>
      </c>
      <c r="L1558" s="43" t="s">
        <v>1256</v>
      </c>
      <c r="M1558" s="240"/>
      <c r="N1558" s="7">
        <v>1</v>
      </c>
      <c r="O1558" s="7" t="s">
        <v>283</v>
      </c>
      <c r="P1558" s="7" t="s">
        <v>304</v>
      </c>
      <c r="Q1558" s="8" t="s">
        <v>2623</v>
      </c>
      <c r="R1558" s="8">
        <v>420</v>
      </c>
      <c r="S1558" s="16" t="s">
        <v>2624</v>
      </c>
      <c r="T1558" s="48"/>
    </row>
    <row r="1559" spans="1:20" ht="65" thickBot="1" x14ac:dyDescent="0.25">
      <c r="A1559">
        <f t="shared" si="100"/>
        <v>5</v>
      </c>
      <c r="B1559" t="s">
        <v>33</v>
      </c>
      <c r="C1559" t="s">
        <v>377</v>
      </c>
      <c r="D1559" t="str">
        <f t="shared" si="101"/>
        <v>28b</v>
      </c>
      <c r="E1559" t="str">
        <f t="shared" si="102"/>
        <v>Problemlösning</v>
      </c>
      <c r="F1559" t="str">
        <f t="shared" si="103"/>
        <v>5_x5_4x_G_28b</v>
      </c>
      <c r="G1559" t="str">
        <f>IFERROR(INDEX(#REF!,MATCH('Kap5-6'!F1559,#REF!,0),2),"")</f>
        <v/>
      </c>
      <c r="H1559" s="97"/>
      <c r="I1559" s="97"/>
      <c r="J1559" s="49"/>
      <c r="K1559" s="97"/>
      <c r="L1559" s="10"/>
      <c r="M1559" s="241"/>
      <c r="N1559" s="7">
        <v>2</v>
      </c>
      <c r="O1559" s="7" t="s">
        <v>283</v>
      </c>
      <c r="P1559" s="7" t="s">
        <v>311</v>
      </c>
      <c r="Q1559" s="22" t="s">
        <v>2625</v>
      </c>
      <c r="R1559" s="8" t="s">
        <v>2626</v>
      </c>
      <c r="S1559" s="55" t="s">
        <v>2627</v>
      </c>
      <c r="T1559" s="57"/>
    </row>
    <row r="1560" spans="1:20" ht="49" thickBot="1" x14ac:dyDescent="0.25">
      <c r="A1560">
        <f t="shared" si="100"/>
        <v>5</v>
      </c>
      <c r="B1560" t="s">
        <v>33</v>
      </c>
      <c r="C1560" t="s">
        <v>377</v>
      </c>
      <c r="D1560" t="str">
        <f t="shared" si="101"/>
        <v>28b</v>
      </c>
      <c r="E1560" t="str">
        <f t="shared" si="102"/>
        <v>Problemlösning</v>
      </c>
      <c r="F1560" t="str">
        <f t="shared" si="103"/>
        <v>5_x5_4x_G_28b</v>
      </c>
      <c r="G1560" t="str">
        <f>IFERROR(INDEX(#REF!,MATCH('Kap5-6'!F1560,#REF!,0),2),"")</f>
        <v/>
      </c>
      <c r="H1560" s="97"/>
      <c r="I1560" s="97"/>
      <c r="J1560" s="49"/>
      <c r="K1560" s="97"/>
      <c r="L1560" s="10"/>
      <c r="M1560" s="241"/>
      <c r="N1560" s="21">
        <v>3</v>
      </c>
      <c r="O1560" s="21" t="s">
        <v>281</v>
      </c>
      <c r="P1560" s="21" t="s">
        <v>303</v>
      </c>
      <c r="Q1560" s="24" t="s">
        <v>303</v>
      </c>
      <c r="R1560" s="15" t="s">
        <v>2628</v>
      </c>
      <c r="S1560" s="55" t="s">
        <v>2629</v>
      </c>
      <c r="T1560" s="57"/>
    </row>
    <row r="1561" spans="1:20" ht="64" x14ac:dyDescent="0.2">
      <c r="A1561">
        <f t="shared" si="100"/>
        <v>5</v>
      </c>
      <c r="B1561" t="s">
        <v>33</v>
      </c>
      <c r="C1561" t="s">
        <v>377</v>
      </c>
      <c r="D1561" t="str">
        <f t="shared" si="101"/>
        <v>28b</v>
      </c>
      <c r="E1561" t="str">
        <f t="shared" si="102"/>
        <v>Problemlösning</v>
      </c>
      <c r="F1561" t="str">
        <f t="shared" si="103"/>
        <v>5_x5_4x_G_28b</v>
      </c>
      <c r="G1561" t="str">
        <f>IFERROR(INDEX(#REF!,MATCH('Kap5-6'!F1561,#REF!,0),2),"")</f>
        <v/>
      </c>
      <c r="H1561" s="97"/>
      <c r="I1561" s="97"/>
      <c r="J1561" s="49"/>
      <c r="K1561" s="97"/>
      <c r="L1561" s="10"/>
      <c r="M1561" s="241"/>
      <c r="N1561" s="14">
        <v>4</v>
      </c>
      <c r="O1561" s="11" t="s">
        <v>281</v>
      </c>
      <c r="P1561" s="11" t="s">
        <v>303</v>
      </c>
      <c r="Q1561" s="12" t="s">
        <v>303</v>
      </c>
      <c r="R1561" s="8" t="s">
        <v>2630</v>
      </c>
      <c r="S1561" s="25" t="s">
        <v>2353</v>
      </c>
      <c r="T1561" s="48"/>
    </row>
    <row r="1562" spans="1:20" ht="33" thickBot="1" x14ac:dyDescent="0.25">
      <c r="A1562">
        <f t="shared" si="100"/>
        <v>5</v>
      </c>
      <c r="B1562" t="s">
        <v>33</v>
      </c>
      <c r="C1562" t="s">
        <v>377</v>
      </c>
      <c r="D1562" t="str">
        <f t="shared" si="101"/>
        <v>28b</v>
      </c>
      <c r="E1562" t="str">
        <f t="shared" si="102"/>
        <v>Problemlösning</v>
      </c>
      <c r="F1562" t="str">
        <f t="shared" si="103"/>
        <v>5_x5_4x_G_28b</v>
      </c>
      <c r="G1562" t="str">
        <f>IFERROR(INDEX(#REF!,MATCH('Kap5-6'!F1562,#REF!,0),2),"")</f>
        <v/>
      </c>
      <c r="H1562" s="98"/>
      <c r="I1562" s="98"/>
      <c r="J1562" s="50"/>
      <c r="K1562" s="98"/>
      <c r="L1562" s="17"/>
      <c r="M1562" s="242"/>
      <c r="N1562" s="14">
        <v>5</v>
      </c>
      <c r="O1562" s="14" t="s">
        <v>281</v>
      </c>
      <c r="P1562" s="14" t="s">
        <v>303</v>
      </c>
      <c r="Q1562" s="15" t="s">
        <v>303</v>
      </c>
      <c r="R1562" s="15" t="s">
        <v>2631</v>
      </c>
      <c r="S1562" s="25" t="s">
        <v>2632</v>
      </c>
      <c r="T1562" s="48"/>
    </row>
    <row r="1563" spans="1:20" ht="33" thickBot="1" x14ac:dyDescent="0.25">
      <c r="A1563">
        <f t="shared" si="100"/>
        <v>5</v>
      </c>
      <c r="B1563" t="s">
        <v>33</v>
      </c>
      <c r="C1563" t="s">
        <v>377</v>
      </c>
      <c r="D1563" t="str">
        <f t="shared" si="101"/>
        <v>29a</v>
      </c>
      <c r="E1563" t="str">
        <f t="shared" si="102"/>
        <v>Problemlösning</v>
      </c>
      <c r="F1563" t="str">
        <f t="shared" si="103"/>
        <v>5_x5_4x_G_29a</v>
      </c>
      <c r="G1563" t="str">
        <f>IFERROR(INDEX(#REF!,MATCH('Kap5-6'!F1563,#REF!,0),2),"")</f>
        <v/>
      </c>
      <c r="H1563" s="32">
        <v>5</v>
      </c>
      <c r="I1563" s="32" t="s">
        <v>256</v>
      </c>
      <c r="J1563" s="47"/>
      <c r="K1563" s="32" t="s">
        <v>187</v>
      </c>
      <c r="L1563" s="43" t="s">
        <v>1256</v>
      </c>
      <c r="M1563" s="240"/>
      <c r="N1563" s="7">
        <v>1</v>
      </c>
      <c r="O1563" s="7" t="s">
        <v>283</v>
      </c>
      <c r="P1563" s="7" t="s">
        <v>304</v>
      </c>
      <c r="Q1563" s="8" t="s">
        <v>2633</v>
      </c>
      <c r="R1563" s="8" t="s">
        <v>2590</v>
      </c>
      <c r="S1563" s="23" t="s">
        <v>2634</v>
      </c>
      <c r="T1563" s="48"/>
    </row>
    <row r="1564" spans="1:20" x14ac:dyDescent="0.2">
      <c r="A1564">
        <f t="shared" si="100"/>
        <v>5</v>
      </c>
      <c r="B1564" t="s">
        <v>33</v>
      </c>
      <c r="C1564" t="s">
        <v>377</v>
      </c>
      <c r="D1564" t="str">
        <f t="shared" si="101"/>
        <v>29a</v>
      </c>
      <c r="E1564" t="str">
        <f t="shared" si="102"/>
        <v>Problemlösning</v>
      </c>
      <c r="F1564" t="str">
        <f t="shared" si="103"/>
        <v>5_x5_4x_G_29a</v>
      </c>
      <c r="G1564" t="str">
        <f>IFERROR(INDEX(#REF!,MATCH('Kap5-6'!F1564,#REF!,0),2),"")</f>
        <v/>
      </c>
      <c r="H1564" s="97"/>
      <c r="I1564" s="97"/>
      <c r="J1564" s="49"/>
      <c r="K1564" s="97"/>
      <c r="L1564" s="10"/>
      <c r="M1564" s="241"/>
      <c r="N1564" s="11">
        <v>2</v>
      </c>
      <c r="O1564" s="11" t="s">
        <v>283</v>
      </c>
      <c r="P1564" s="11" t="s">
        <v>304</v>
      </c>
      <c r="Q1564" s="12" t="s">
        <v>2635</v>
      </c>
      <c r="R1564" s="12">
        <v>200</v>
      </c>
      <c r="S1564" s="9" t="s">
        <v>2636</v>
      </c>
      <c r="T1564" s="48"/>
    </row>
    <row r="1565" spans="1:20" ht="32" x14ac:dyDescent="0.2">
      <c r="A1565">
        <f t="shared" si="100"/>
        <v>5</v>
      </c>
      <c r="B1565" t="s">
        <v>33</v>
      </c>
      <c r="C1565" t="s">
        <v>377</v>
      </c>
      <c r="D1565" t="str">
        <f t="shared" si="101"/>
        <v>29a</v>
      </c>
      <c r="E1565" t="str">
        <f t="shared" si="102"/>
        <v>Problemlösning</v>
      </c>
      <c r="F1565" t="str">
        <f t="shared" si="103"/>
        <v>5_x5_4x_G_29a</v>
      </c>
      <c r="G1565" t="str">
        <f>IFERROR(INDEX(#REF!,MATCH('Kap5-6'!F1565,#REF!,0),2),"")</f>
        <v/>
      </c>
      <c r="H1565" s="97"/>
      <c r="I1565" s="97"/>
      <c r="J1565" s="49"/>
      <c r="K1565" s="97"/>
      <c r="L1565" s="10"/>
      <c r="M1565" s="241"/>
      <c r="N1565" s="14">
        <v>3</v>
      </c>
      <c r="O1565" s="14" t="s">
        <v>281</v>
      </c>
      <c r="P1565" s="14" t="s">
        <v>303</v>
      </c>
      <c r="Q1565" s="15" t="s">
        <v>303</v>
      </c>
      <c r="R1565" s="15" t="s">
        <v>2637</v>
      </c>
      <c r="S1565" s="25" t="s">
        <v>2638</v>
      </c>
      <c r="T1565" s="48"/>
    </row>
    <row r="1566" spans="1:20" x14ac:dyDescent="0.2">
      <c r="A1566">
        <f t="shared" si="100"/>
        <v>5</v>
      </c>
      <c r="B1566" t="s">
        <v>33</v>
      </c>
      <c r="C1566" t="s">
        <v>377</v>
      </c>
      <c r="D1566" t="str">
        <f t="shared" si="101"/>
        <v>29a</v>
      </c>
      <c r="E1566" t="str">
        <f t="shared" si="102"/>
        <v>Problemlösning</v>
      </c>
      <c r="F1566" t="str">
        <f t="shared" si="103"/>
        <v>5_x5_4x_G_29a</v>
      </c>
      <c r="G1566" t="str">
        <f>IFERROR(INDEX(#REF!,MATCH('Kap5-6'!F1566,#REF!,0),2),"")</f>
        <v/>
      </c>
      <c r="H1566" s="97"/>
      <c r="I1566" s="97"/>
      <c r="J1566" s="49"/>
      <c r="K1566" s="97"/>
      <c r="L1566" s="10"/>
      <c r="M1566" s="241"/>
      <c r="N1566" s="14"/>
      <c r="O1566" s="14"/>
      <c r="P1566" s="14"/>
      <c r="Q1566" s="15"/>
      <c r="R1566" s="15"/>
      <c r="S1566" s="25"/>
      <c r="T1566" s="48"/>
    </row>
    <row r="1567" spans="1:20" ht="17" thickBot="1" x14ac:dyDescent="0.25">
      <c r="A1567">
        <f t="shared" si="100"/>
        <v>5</v>
      </c>
      <c r="B1567" t="s">
        <v>33</v>
      </c>
      <c r="C1567" t="s">
        <v>377</v>
      </c>
      <c r="D1567" t="str">
        <f t="shared" si="101"/>
        <v>29a</v>
      </c>
      <c r="E1567" t="str">
        <f t="shared" si="102"/>
        <v>Problemlösning</v>
      </c>
      <c r="F1567" t="str">
        <f t="shared" si="103"/>
        <v>5_x5_4x_G_29a</v>
      </c>
      <c r="G1567" t="str">
        <f>IFERROR(INDEX(#REF!,MATCH('Kap5-6'!F1567,#REF!,0),2),"")</f>
        <v/>
      </c>
      <c r="H1567" s="98"/>
      <c r="I1567" s="98"/>
      <c r="J1567" s="50"/>
      <c r="K1567" s="98"/>
      <c r="L1567" s="17"/>
      <c r="M1567" s="242"/>
      <c r="N1567" s="20"/>
      <c r="O1567" s="20"/>
      <c r="P1567" s="20"/>
      <c r="Q1567" s="22"/>
      <c r="R1567" s="22"/>
      <c r="S1567" s="13"/>
      <c r="T1567" s="48"/>
    </row>
    <row r="1568" spans="1:20" ht="33" thickBot="1" x14ac:dyDescent="0.25">
      <c r="A1568">
        <f t="shared" si="100"/>
        <v>5</v>
      </c>
      <c r="B1568" t="s">
        <v>33</v>
      </c>
      <c r="C1568" t="s">
        <v>377</v>
      </c>
      <c r="D1568" t="str">
        <f t="shared" si="101"/>
        <v>29b</v>
      </c>
      <c r="E1568" t="str">
        <f t="shared" si="102"/>
        <v>Problemlösning</v>
      </c>
      <c r="F1568" t="str">
        <f t="shared" si="103"/>
        <v>5_x5_4x_G_29b</v>
      </c>
      <c r="G1568" t="str">
        <f>IFERROR(INDEX(#REF!,MATCH('Kap5-6'!F1568,#REF!,0),2),"")</f>
        <v/>
      </c>
      <c r="H1568" s="32">
        <v>5</v>
      </c>
      <c r="I1568" s="32" t="s">
        <v>256</v>
      </c>
      <c r="J1568" s="47"/>
      <c r="K1568" s="32" t="s">
        <v>188</v>
      </c>
      <c r="L1568" s="43" t="s">
        <v>1256</v>
      </c>
      <c r="M1568" s="240"/>
      <c r="N1568" s="7">
        <v>1</v>
      </c>
      <c r="O1568" s="7" t="s">
        <v>283</v>
      </c>
      <c r="P1568" s="7" t="s">
        <v>304</v>
      </c>
      <c r="Q1568" s="8" t="s">
        <v>2633</v>
      </c>
      <c r="R1568" s="8" t="s">
        <v>2590</v>
      </c>
      <c r="S1568" s="23" t="s">
        <v>2634</v>
      </c>
      <c r="T1568" s="48"/>
    </row>
    <row r="1569" spans="1:20" ht="32" x14ac:dyDescent="0.2">
      <c r="A1569">
        <f t="shared" si="100"/>
        <v>5</v>
      </c>
      <c r="B1569" t="s">
        <v>33</v>
      </c>
      <c r="C1569" t="s">
        <v>377</v>
      </c>
      <c r="D1569" t="str">
        <f t="shared" si="101"/>
        <v>29b</v>
      </c>
      <c r="E1569" t="str">
        <f t="shared" si="102"/>
        <v>Problemlösning</v>
      </c>
      <c r="F1569" t="str">
        <f t="shared" si="103"/>
        <v>5_x5_4x_G_29b</v>
      </c>
      <c r="G1569" t="str">
        <f>IFERROR(INDEX(#REF!,MATCH('Kap5-6'!F1569,#REF!,0),2),"")</f>
        <v/>
      </c>
      <c r="H1569" s="97"/>
      <c r="I1569" s="97"/>
      <c r="J1569" s="49"/>
      <c r="K1569" s="97"/>
      <c r="L1569" s="10"/>
      <c r="M1569" s="241"/>
      <c r="N1569" s="11">
        <v>2</v>
      </c>
      <c r="O1569" s="11" t="s">
        <v>283</v>
      </c>
      <c r="P1569" s="11" t="s">
        <v>304</v>
      </c>
      <c r="Q1569" s="12" t="s">
        <v>2639</v>
      </c>
      <c r="R1569" s="12">
        <v>452.4</v>
      </c>
      <c r="S1569" s="9" t="s">
        <v>2640</v>
      </c>
      <c r="T1569" s="48"/>
    </row>
    <row r="1570" spans="1:20" ht="32" x14ac:dyDescent="0.2">
      <c r="A1570">
        <f t="shared" si="100"/>
        <v>5</v>
      </c>
      <c r="B1570" t="s">
        <v>33</v>
      </c>
      <c r="C1570" t="s">
        <v>377</v>
      </c>
      <c r="D1570" t="str">
        <f t="shared" si="101"/>
        <v>29b</v>
      </c>
      <c r="E1570" t="str">
        <f t="shared" si="102"/>
        <v>Problemlösning</v>
      </c>
      <c r="F1570" t="str">
        <f t="shared" si="103"/>
        <v>5_x5_4x_G_29b</v>
      </c>
      <c r="G1570" t="str">
        <f>IFERROR(INDEX(#REF!,MATCH('Kap5-6'!F1570,#REF!,0),2),"")</f>
        <v/>
      </c>
      <c r="H1570" s="97"/>
      <c r="I1570" s="97"/>
      <c r="J1570" s="49"/>
      <c r="K1570" s="97"/>
      <c r="L1570" s="10"/>
      <c r="M1570" s="241"/>
      <c r="N1570" s="14">
        <v>3</v>
      </c>
      <c r="O1570" s="14" t="s">
        <v>283</v>
      </c>
      <c r="P1570" s="14" t="s">
        <v>304</v>
      </c>
      <c r="Q1570" s="15" t="s">
        <v>2641</v>
      </c>
      <c r="R1570" s="15" t="s">
        <v>2642</v>
      </c>
      <c r="S1570" s="25" t="s">
        <v>2643</v>
      </c>
      <c r="T1570" s="48"/>
    </row>
    <row r="1571" spans="1:20" ht="32" x14ac:dyDescent="0.2">
      <c r="A1571">
        <f t="shared" si="100"/>
        <v>5</v>
      </c>
      <c r="B1571" t="s">
        <v>33</v>
      </c>
      <c r="C1571" t="s">
        <v>377</v>
      </c>
      <c r="D1571" t="str">
        <f t="shared" si="101"/>
        <v>29b</v>
      </c>
      <c r="E1571" t="str">
        <f t="shared" si="102"/>
        <v>Problemlösning</v>
      </c>
      <c r="F1571" t="str">
        <f t="shared" si="103"/>
        <v>5_x5_4x_G_29b</v>
      </c>
      <c r="G1571" t="str">
        <f>IFERROR(INDEX(#REF!,MATCH('Kap5-6'!F1571,#REF!,0),2),"")</f>
        <v/>
      </c>
      <c r="H1571" s="97"/>
      <c r="I1571" s="97"/>
      <c r="J1571" s="49"/>
      <c r="K1571" s="97"/>
      <c r="L1571" s="10"/>
      <c r="M1571" s="241"/>
      <c r="N1571" s="14">
        <v>4</v>
      </c>
      <c r="O1571" s="14" t="s">
        <v>281</v>
      </c>
      <c r="P1571" s="14" t="s">
        <v>303</v>
      </c>
      <c r="Q1571" s="15" t="s">
        <v>329</v>
      </c>
      <c r="R1571" s="15" t="s">
        <v>2644</v>
      </c>
      <c r="S1571" s="25" t="s">
        <v>2645</v>
      </c>
      <c r="T1571" s="48"/>
    </row>
    <row r="1572" spans="1:20" x14ac:dyDescent="0.2">
      <c r="A1572">
        <f t="shared" si="100"/>
        <v>5</v>
      </c>
      <c r="B1572" t="s">
        <v>33</v>
      </c>
      <c r="C1572" t="s">
        <v>377</v>
      </c>
      <c r="D1572" t="str">
        <f t="shared" si="101"/>
        <v>29b</v>
      </c>
      <c r="E1572" t="str">
        <f t="shared" si="102"/>
        <v>Problemlösning</v>
      </c>
      <c r="F1572" t="str">
        <f t="shared" si="103"/>
        <v>5_x5_4x_G_29b</v>
      </c>
      <c r="G1572" t="str">
        <f>IFERROR(INDEX(#REF!,MATCH('Kap5-6'!F1572,#REF!,0),2),"")</f>
        <v/>
      </c>
      <c r="H1572" s="97"/>
      <c r="I1572" s="97"/>
      <c r="J1572" s="49"/>
      <c r="K1572" s="97"/>
      <c r="L1572" s="10"/>
      <c r="M1572" s="241"/>
      <c r="N1572" s="14"/>
      <c r="O1572" s="14"/>
      <c r="P1572" s="14"/>
      <c r="Q1572" s="15"/>
      <c r="R1572" s="15"/>
      <c r="S1572" s="25"/>
      <c r="T1572" s="48"/>
    </row>
    <row r="1573" spans="1:20" x14ac:dyDescent="0.2">
      <c r="A1573">
        <f t="shared" si="100"/>
        <v>5</v>
      </c>
      <c r="B1573" t="s">
        <v>33</v>
      </c>
      <c r="C1573" t="s">
        <v>377</v>
      </c>
      <c r="D1573" t="str">
        <f t="shared" si="101"/>
        <v>29b</v>
      </c>
      <c r="E1573" t="str">
        <f t="shared" si="102"/>
        <v>Problemlösning</v>
      </c>
      <c r="F1573" t="str">
        <f t="shared" si="103"/>
        <v>5_x5_4x_G_29b</v>
      </c>
      <c r="G1573" t="str">
        <f>IFERROR(INDEX(#REF!,MATCH('Kap5-6'!F1573,#REF!,0),2),"")</f>
        <v/>
      </c>
      <c r="H1573" s="97"/>
      <c r="I1573" s="97"/>
      <c r="J1573" s="49"/>
      <c r="K1573" s="97"/>
      <c r="L1573" s="10"/>
      <c r="M1573" s="241"/>
      <c r="N1573" s="14"/>
      <c r="O1573" s="14"/>
      <c r="P1573" s="14"/>
      <c r="Q1573" s="15"/>
      <c r="R1573" s="15"/>
      <c r="S1573" s="25"/>
      <c r="T1573" s="48"/>
    </row>
    <row r="1574" spans="1:20" ht="17" thickBot="1" x14ac:dyDescent="0.25">
      <c r="A1574">
        <f t="shared" si="100"/>
        <v>5</v>
      </c>
      <c r="B1574" t="s">
        <v>33</v>
      </c>
      <c r="C1574" t="s">
        <v>377</v>
      </c>
      <c r="D1574" t="str">
        <f t="shared" si="101"/>
        <v>29b</v>
      </c>
      <c r="E1574" t="str">
        <f t="shared" si="102"/>
        <v>Problemlösning</v>
      </c>
      <c r="F1574" t="str">
        <f t="shared" si="103"/>
        <v>5_x5_4x_G_29b</v>
      </c>
      <c r="G1574" t="str">
        <f>IFERROR(INDEX(#REF!,MATCH('Kap5-6'!F1574,#REF!,0),2),"")</f>
        <v/>
      </c>
      <c r="H1574" s="98"/>
      <c r="I1574" s="98"/>
      <c r="J1574" s="50"/>
      <c r="K1574" s="98"/>
      <c r="L1574" s="17"/>
      <c r="M1574" s="242"/>
      <c r="N1574" s="14"/>
      <c r="O1574" s="14"/>
      <c r="P1574" s="14"/>
      <c r="Q1574" s="15"/>
      <c r="R1574" s="15"/>
      <c r="S1574" s="25"/>
      <c r="T1574" s="48"/>
    </row>
    <row r="1575" spans="1:20" ht="33" thickBot="1" x14ac:dyDescent="0.25">
      <c r="A1575">
        <f t="shared" si="100"/>
        <v>5</v>
      </c>
      <c r="B1575" t="s">
        <v>33</v>
      </c>
      <c r="C1575" t="s">
        <v>377</v>
      </c>
      <c r="D1575" t="str">
        <f t="shared" si="101"/>
        <v>30a</v>
      </c>
      <c r="E1575" t="str">
        <f t="shared" si="102"/>
        <v>Problemlösning</v>
      </c>
      <c r="F1575" t="str">
        <f t="shared" si="103"/>
        <v>5_x5_4x_G_30a</v>
      </c>
      <c r="G1575" t="str">
        <f>IFERROR(INDEX(#REF!,MATCH('Kap5-6'!F1575,#REF!,0),2),"")</f>
        <v/>
      </c>
      <c r="H1575" s="32">
        <v>5</v>
      </c>
      <c r="I1575" s="32" t="s">
        <v>256</v>
      </c>
      <c r="J1575" s="47"/>
      <c r="K1575" s="32" t="s">
        <v>96</v>
      </c>
      <c r="L1575" s="43" t="s">
        <v>1256</v>
      </c>
      <c r="M1575" s="240"/>
      <c r="N1575" s="7">
        <v>1</v>
      </c>
      <c r="O1575" s="7" t="s">
        <v>283</v>
      </c>
      <c r="P1575" s="7" t="s">
        <v>304</v>
      </c>
      <c r="Q1575" s="8" t="s">
        <v>2633</v>
      </c>
      <c r="R1575" s="8" t="s">
        <v>2590</v>
      </c>
      <c r="S1575" s="23" t="s">
        <v>2634</v>
      </c>
      <c r="T1575" s="48"/>
    </row>
    <row r="1576" spans="1:20" ht="32" x14ac:dyDescent="0.2">
      <c r="A1576">
        <f t="shared" si="100"/>
        <v>5</v>
      </c>
      <c r="B1576" t="s">
        <v>33</v>
      </c>
      <c r="C1576" t="s">
        <v>377</v>
      </c>
      <c r="D1576" t="str">
        <f t="shared" si="101"/>
        <v>30a</v>
      </c>
      <c r="E1576" t="str">
        <f t="shared" si="102"/>
        <v>Problemlösning</v>
      </c>
      <c r="F1576" t="str">
        <f t="shared" si="103"/>
        <v>5_x5_4x_G_30a</v>
      </c>
      <c r="G1576" t="str">
        <f>IFERROR(INDEX(#REF!,MATCH('Kap5-6'!F1576,#REF!,0),2),"")</f>
        <v/>
      </c>
      <c r="H1576" s="97"/>
      <c r="I1576" s="97"/>
      <c r="J1576" s="49"/>
      <c r="K1576" s="97"/>
      <c r="L1576" s="10"/>
      <c r="M1576" s="241"/>
      <c r="N1576" s="11">
        <v>2</v>
      </c>
      <c r="O1576" s="11" t="s">
        <v>283</v>
      </c>
      <c r="P1576" s="11" t="s">
        <v>304</v>
      </c>
      <c r="Q1576" s="12" t="s">
        <v>2646</v>
      </c>
      <c r="R1576" s="12">
        <v>38.5</v>
      </c>
      <c r="S1576" s="9" t="s">
        <v>2640</v>
      </c>
      <c r="T1576" s="48"/>
    </row>
    <row r="1577" spans="1:20" ht="32" x14ac:dyDescent="0.2">
      <c r="A1577">
        <f t="shared" si="100"/>
        <v>5</v>
      </c>
      <c r="B1577" t="s">
        <v>33</v>
      </c>
      <c r="C1577" t="s">
        <v>377</v>
      </c>
      <c r="D1577" t="str">
        <f t="shared" si="101"/>
        <v>30a</v>
      </c>
      <c r="E1577" t="str">
        <f t="shared" si="102"/>
        <v>Problemlösning</v>
      </c>
      <c r="F1577" t="str">
        <f t="shared" si="103"/>
        <v>5_x5_4x_G_30a</v>
      </c>
      <c r="G1577" t="str">
        <f>IFERROR(INDEX(#REF!,MATCH('Kap5-6'!F1577,#REF!,0),2),"")</f>
        <v/>
      </c>
      <c r="H1577" s="97"/>
      <c r="I1577" s="97"/>
      <c r="J1577" s="49"/>
      <c r="K1577" s="97"/>
      <c r="L1577" s="10"/>
      <c r="M1577" s="241"/>
      <c r="N1577" s="14">
        <v>3</v>
      </c>
      <c r="O1577" s="14" t="s">
        <v>283</v>
      </c>
      <c r="P1577" s="14" t="s">
        <v>304</v>
      </c>
      <c r="Q1577" s="15" t="s">
        <v>2647</v>
      </c>
      <c r="R1577" s="15" t="s">
        <v>2648</v>
      </c>
      <c r="S1577" s="25" t="s">
        <v>2649</v>
      </c>
      <c r="T1577" s="48"/>
    </row>
    <row r="1578" spans="1:20" ht="32" x14ac:dyDescent="0.2">
      <c r="A1578">
        <f t="shared" si="100"/>
        <v>5</v>
      </c>
      <c r="B1578" t="s">
        <v>33</v>
      </c>
      <c r="C1578" t="s">
        <v>377</v>
      </c>
      <c r="D1578" t="str">
        <f t="shared" si="101"/>
        <v>30a</v>
      </c>
      <c r="E1578" t="str">
        <f t="shared" si="102"/>
        <v>Problemlösning</v>
      </c>
      <c r="F1578" t="str">
        <f t="shared" si="103"/>
        <v>5_x5_4x_G_30a</v>
      </c>
      <c r="G1578" t="str">
        <f>IFERROR(INDEX(#REF!,MATCH('Kap5-6'!F1578,#REF!,0),2),"")</f>
        <v/>
      </c>
      <c r="H1578" s="97"/>
      <c r="I1578" s="97"/>
      <c r="J1578" s="49"/>
      <c r="K1578" s="97"/>
      <c r="L1578" s="10"/>
      <c r="M1578" s="241"/>
      <c r="N1578" s="14">
        <v>4</v>
      </c>
      <c r="O1578" s="14" t="s">
        <v>281</v>
      </c>
      <c r="P1578" s="14" t="s">
        <v>303</v>
      </c>
      <c r="Q1578" s="15" t="s">
        <v>329</v>
      </c>
      <c r="R1578" s="15" t="s">
        <v>2650</v>
      </c>
      <c r="S1578" s="25" t="s">
        <v>2645</v>
      </c>
      <c r="T1578" s="48"/>
    </row>
    <row r="1579" spans="1:20" ht="17" thickBot="1" x14ac:dyDescent="0.25">
      <c r="A1579">
        <f t="shared" si="100"/>
        <v>5</v>
      </c>
      <c r="B1579" t="s">
        <v>33</v>
      </c>
      <c r="C1579" t="s">
        <v>377</v>
      </c>
      <c r="D1579" t="str">
        <f t="shared" si="101"/>
        <v>30a</v>
      </c>
      <c r="E1579" t="str">
        <f t="shared" si="102"/>
        <v>Problemlösning</v>
      </c>
      <c r="F1579" t="str">
        <f t="shared" si="103"/>
        <v>5_x5_4x_G_30a</v>
      </c>
      <c r="G1579" t="str">
        <f>IFERROR(INDEX(#REF!,MATCH('Kap5-6'!F1579,#REF!,0),2),"")</f>
        <v/>
      </c>
      <c r="H1579" s="98"/>
      <c r="I1579" s="98"/>
      <c r="J1579" s="50"/>
      <c r="K1579" s="98"/>
      <c r="L1579" s="17"/>
      <c r="M1579" s="242"/>
      <c r="N1579" s="20"/>
      <c r="O1579" s="20"/>
      <c r="P1579" s="20"/>
      <c r="Q1579" s="22"/>
      <c r="R1579" s="22"/>
      <c r="S1579" s="13"/>
      <c r="T1579" s="48"/>
    </row>
    <row r="1580" spans="1:20" ht="48" x14ac:dyDescent="0.2">
      <c r="A1580">
        <f t="shared" si="100"/>
        <v>5</v>
      </c>
      <c r="B1580" t="s">
        <v>33</v>
      </c>
      <c r="C1580" t="s">
        <v>377</v>
      </c>
      <c r="D1580" t="str">
        <f t="shared" si="101"/>
        <v>30b</v>
      </c>
      <c r="E1580" t="str">
        <f t="shared" si="102"/>
        <v>Problemlösning</v>
      </c>
      <c r="F1580" t="str">
        <f t="shared" si="103"/>
        <v>5_x5_4x_G_30b</v>
      </c>
      <c r="G1580" t="str">
        <f>IFERROR(INDEX(#REF!,MATCH('Kap5-6'!F1580,#REF!,0),2),"")</f>
        <v/>
      </c>
      <c r="H1580" s="32">
        <v>5</v>
      </c>
      <c r="I1580" s="32" t="s">
        <v>256</v>
      </c>
      <c r="J1580" s="47"/>
      <c r="K1580" s="32" t="s">
        <v>97</v>
      </c>
      <c r="L1580" s="43" t="s">
        <v>1256</v>
      </c>
      <c r="M1580" s="240"/>
      <c r="N1580" s="7">
        <v>1</v>
      </c>
      <c r="O1580" s="7" t="s">
        <v>283</v>
      </c>
      <c r="P1580" s="7" t="s">
        <v>304</v>
      </c>
      <c r="Q1580" s="8" t="s">
        <v>2651</v>
      </c>
      <c r="R1580" s="8" t="s">
        <v>2652</v>
      </c>
      <c r="S1580" s="55" t="s">
        <v>2653</v>
      </c>
      <c r="T1580" s="57"/>
    </row>
    <row r="1581" spans="1:20" ht="32" x14ac:dyDescent="0.2">
      <c r="A1581">
        <f t="shared" si="100"/>
        <v>5</v>
      </c>
      <c r="B1581" t="s">
        <v>33</v>
      </c>
      <c r="C1581" t="s">
        <v>377</v>
      </c>
      <c r="D1581" t="str">
        <f t="shared" si="101"/>
        <v>30b</v>
      </c>
      <c r="E1581" t="str">
        <f t="shared" si="102"/>
        <v>Problemlösning</v>
      </c>
      <c r="F1581" t="str">
        <f t="shared" si="103"/>
        <v>5_x5_4x_G_30b</v>
      </c>
      <c r="G1581" t="str">
        <f>IFERROR(INDEX(#REF!,MATCH('Kap5-6'!F1581,#REF!,0),2),"")</f>
        <v/>
      </c>
      <c r="H1581" s="97"/>
      <c r="I1581" s="97"/>
      <c r="J1581" s="49"/>
      <c r="K1581" s="97"/>
      <c r="L1581" s="10"/>
      <c r="M1581" s="241"/>
      <c r="N1581" s="11">
        <v>2</v>
      </c>
      <c r="O1581" s="11" t="s">
        <v>283</v>
      </c>
      <c r="P1581" s="11" t="s">
        <v>304</v>
      </c>
      <c r="Q1581" s="12" t="s">
        <v>2654</v>
      </c>
      <c r="R1581" s="12">
        <v>22</v>
      </c>
      <c r="S1581" s="25" t="s">
        <v>2655</v>
      </c>
      <c r="T1581" s="48"/>
    </row>
    <row r="1582" spans="1:20" ht="32" x14ac:dyDescent="0.2">
      <c r="A1582">
        <f t="shared" si="100"/>
        <v>5</v>
      </c>
      <c r="B1582" t="s">
        <v>33</v>
      </c>
      <c r="C1582" t="s">
        <v>377</v>
      </c>
      <c r="D1582" t="str">
        <f t="shared" si="101"/>
        <v>30b</v>
      </c>
      <c r="E1582" t="str">
        <f t="shared" si="102"/>
        <v>Problemlösning</v>
      </c>
      <c r="F1582" t="str">
        <f t="shared" si="103"/>
        <v>5_x5_4x_G_30b</v>
      </c>
      <c r="G1582" t="str">
        <f>IFERROR(INDEX(#REF!,MATCH('Kap5-6'!F1582,#REF!,0),2),"")</f>
        <v/>
      </c>
      <c r="H1582" s="97"/>
      <c r="I1582" s="97"/>
      <c r="J1582" s="49"/>
      <c r="K1582" s="97"/>
      <c r="L1582" s="10"/>
      <c r="M1582" s="241"/>
      <c r="N1582" s="14">
        <v>3</v>
      </c>
      <c r="O1582" s="14" t="s">
        <v>283</v>
      </c>
      <c r="P1582" s="14" t="s">
        <v>304</v>
      </c>
      <c r="Q1582" s="15" t="s">
        <v>2656</v>
      </c>
      <c r="R1582" s="15">
        <v>264</v>
      </c>
      <c r="S1582" s="25" t="s">
        <v>2657</v>
      </c>
      <c r="T1582" s="48"/>
    </row>
    <row r="1583" spans="1:20" ht="64" x14ac:dyDescent="0.2">
      <c r="A1583">
        <f t="shared" si="100"/>
        <v>5</v>
      </c>
      <c r="B1583" t="s">
        <v>33</v>
      </c>
      <c r="C1583" t="s">
        <v>377</v>
      </c>
      <c r="D1583" t="str">
        <f t="shared" si="101"/>
        <v>30b</v>
      </c>
      <c r="E1583" t="str">
        <f t="shared" si="102"/>
        <v>Problemlösning</v>
      </c>
      <c r="F1583" t="str">
        <f t="shared" si="103"/>
        <v>5_x5_4x_G_30b</v>
      </c>
      <c r="G1583" t="str">
        <f>IFERROR(INDEX(#REF!,MATCH('Kap5-6'!F1583,#REF!,0),2),"")</f>
        <v/>
      </c>
      <c r="H1583" s="97"/>
      <c r="I1583" s="97"/>
      <c r="J1583" s="49"/>
      <c r="K1583" s="97"/>
      <c r="L1583" s="10"/>
      <c r="M1583" s="241"/>
      <c r="N1583" s="14">
        <v>4</v>
      </c>
      <c r="O1583" s="14" t="s">
        <v>283</v>
      </c>
      <c r="P1583" s="14" t="s">
        <v>304</v>
      </c>
      <c r="Q1583" s="15" t="s">
        <v>2658</v>
      </c>
      <c r="R1583" s="15" t="s">
        <v>2659</v>
      </c>
      <c r="S1583" s="25" t="s">
        <v>2660</v>
      </c>
      <c r="T1583" s="48"/>
    </row>
    <row r="1584" spans="1:20" ht="64" x14ac:dyDescent="0.2">
      <c r="A1584">
        <f t="shared" si="100"/>
        <v>5</v>
      </c>
      <c r="B1584" t="s">
        <v>33</v>
      </c>
      <c r="C1584" t="s">
        <v>377</v>
      </c>
      <c r="D1584" t="str">
        <f t="shared" si="101"/>
        <v>30b</v>
      </c>
      <c r="E1584" t="str">
        <f t="shared" si="102"/>
        <v>Problemlösning</v>
      </c>
      <c r="F1584" t="str">
        <f t="shared" si="103"/>
        <v>5_x5_4x_G_30b</v>
      </c>
      <c r="G1584" t="str">
        <f>IFERROR(INDEX(#REF!,MATCH('Kap5-6'!F1584,#REF!,0),2),"")</f>
        <v/>
      </c>
      <c r="H1584" s="97"/>
      <c r="I1584" s="97"/>
      <c r="J1584" s="49"/>
      <c r="K1584" s="97"/>
      <c r="L1584" s="10"/>
      <c r="M1584" s="241"/>
      <c r="N1584" s="14">
        <v>5</v>
      </c>
      <c r="O1584" s="14" t="s">
        <v>281</v>
      </c>
      <c r="P1584" s="14" t="s">
        <v>303</v>
      </c>
      <c r="Q1584" s="15" t="s">
        <v>303</v>
      </c>
      <c r="R1584" s="15" t="s">
        <v>2661</v>
      </c>
      <c r="S1584" s="25" t="s">
        <v>2662</v>
      </c>
      <c r="T1584" s="48"/>
    </row>
    <row r="1585" spans="1:20" ht="33" thickBot="1" x14ac:dyDescent="0.25">
      <c r="A1585">
        <f t="shared" si="100"/>
        <v>5</v>
      </c>
      <c r="B1585" t="s">
        <v>33</v>
      </c>
      <c r="C1585" t="s">
        <v>377</v>
      </c>
      <c r="D1585" t="str">
        <f t="shared" si="101"/>
        <v>30b</v>
      </c>
      <c r="E1585" t="str">
        <f t="shared" si="102"/>
        <v>Problemlösning</v>
      </c>
      <c r="F1585" t="str">
        <f t="shared" si="103"/>
        <v>5_x5_4x_G_30b</v>
      </c>
      <c r="G1585" t="str">
        <f>IFERROR(INDEX(#REF!,MATCH('Kap5-6'!F1585,#REF!,0),2),"")</f>
        <v/>
      </c>
      <c r="H1585" s="98"/>
      <c r="I1585" s="98"/>
      <c r="J1585" s="50"/>
      <c r="K1585" s="98"/>
      <c r="L1585" s="17"/>
      <c r="M1585" s="242"/>
      <c r="N1585" s="20">
        <v>6</v>
      </c>
      <c r="O1585" s="20" t="s">
        <v>283</v>
      </c>
      <c r="P1585" s="20" t="s">
        <v>304</v>
      </c>
      <c r="Q1585" s="22" t="s">
        <v>2663</v>
      </c>
      <c r="R1585" s="22" t="s">
        <v>2664</v>
      </c>
      <c r="S1585" s="13" t="s">
        <v>2665</v>
      </c>
      <c r="T1585" s="48"/>
    </row>
    <row r="1586" spans="1:20" ht="17" thickBot="1" x14ac:dyDescent="0.25">
      <c r="A1586">
        <f t="shared" si="100"/>
        <v>5</v>
      </c>
      <c r="B1586" t="s">
        <v>33</v>
      </c>
      <c r="C1586" t="s">
        <v>377</v>
      </c>
      <c r="D1586" t="str">
        <f t="shared" si="101"/>
        <v>31a</v>
      </c>
      <c r="E1586" t="str">
        <f t="shared" si="102"/>
        <v>Problemlösning</v>
      </c>
      <c r="F1586" t="str">
        <f t="shared" si="103"/>
        <v>5_x5_4x_G_31a</v>
      </c>
      <c r="G1586" t="str">
        <f>IFERROR(INDEX(#REF!,MATCH('Kap5-6'!F1586,#REF!,0),2),"")</f>
        <v/>
      </c>
      <c r="H1586" s="32">
        <v>5</v>
      </c>
      <c r="I1586" s="32" t="s">
        <v>256</v>
      </c>
      <c r="J1586" s="47"/>
      <c r="K1586" s="32" t="s">
        <v>190</v>
      </c>
      <c r="L1586" s="43" t="s">
        <v>1256</v>
      </c>
      <c r="M1586" s="240"/>
      <c r="N1586" s="7">
        <v>1</v>
      </c>
      <c r="O1586" s="7" t="s">
        <v>283</v>
      </c>
      <c r="P1586" s="7" t="s">
        <v>304</v>
      </c>
      <c r="Q1586" s="8" t="s">
        <v>2666</v>
      </c>
      <c r="R1586" s="8" t="s">
        <v>2667</v>
      </c>
      <c r="S1586" s="23" t="s">
        <v>2668</v>
      </c>
      <c r="T1586" s="48"/>
    </row>
    <row r="1587" spans="1:20" ht="48" x14ac:dyDescent="0.2">
      <c r="A1587">
        <f t="shared" si="100"/>
        <v>5</v>
      </c>
      <c r="B1587" t="s">
        <v>33</v>
      </c>
      <c r="C1587" t="s">
        <v>377</v>
      </c>
      <c r="D1587" t="str">
        <f t="shared" si="101"/>
        <v>31a</v>
      </c>
      <c r="E1587" t="str">
        <f t="shared" si="102"/>
        <v>Problemlösning</v>
      </c>
      <c r="F1587" t="str">
        <f t="shared" si="103"/>
        <v>5_x5_4x_G_31a</v>
      </c>
      <c r="G1587" t="str">
        <f>IFERROR(INDEX(#REF!,MATCH('Kap5-6'!F1587,#REF!,0),2),"")</f>
        <v/>
      </c>
      <c r="H1587" s="97"/>
      <c r="I1587" s="97"/>
      <c r="J1587" s="49"/>
      <c r="K1587" s="97"/>
      <c r="L1587" s="10"/>
      <c r="M1587" s="241"/>
      <c r="N1587" s="11">
        <v>2</v>
      </c>
      <c r="O1587" s="11" t="s">
        <v>281</v>
      </c>
      <c r="P1587" s="11" t="s">
        <v>303</v>
      </c>
      <c r="Q1587" s="12" t="s">
        <v>303</v>
      </c>
      <c r="R1587" s="12" t="s">
        <v>2669</v>
      </c>
      <c r="S1587" s="9" t="s">
        <v>2670</v>
      </c>
      <c r="T1587" s="48"/>
    </row>
    <row r="1588" spans="1:20" ht="64" x14ac:dyDescent="0.2">
      <c r="A1588">
        <f t="shared" si="100"/>
        <v>5</v>
      </c>
      <c r="B1588" t="s">
        <v>33</v>
      </c>
      <c r="C1588" t="s">
        <v>377</v>
      </c>
      <c r="D1588" t="str">
        <f t="shared" si="101"/>
        <v>31a</v>
      </c>
      <c r="E1588" t="str">
        <f t="shared" si="102"/>
        <v>Problemlösning</v>
      </c>
      <c r="F1588" t="str">
        <f t="shared" si="103"/>
        <v>5_x5_4x_G_31a</v>
      </c>
      <c r="G1588" t="str">
        <f>IFERROR(INDEX(#REF!,MATCH('Kap5-6'!F1588,#REF!,0),2),"")</f>
        <v/>
      </c>
      <c r="H1588" s="97"/>
      <c r="I1588" s="97"/>
      <c r="J1588" s="49"/>
      <c r="K1588" s="97"/>
      <c r="L1588" s="10"/>
      <c r="M1588" s="241"/>
      <c r="N1588" s="14">
        <v>3</v>
      </c>
      <c r="O1588" s="11" t="s">
        <v>281</v>
      </c>
      <c r="P1588" s="11" t="s">
        <v>303</v>
      </c>
      <c r="Q1588" s="12" t="s">
        <v>303</v>
      </c>
      <c r="R1588" s="12" t="s">
        <v>2671</v>
      </c>
      <c r="S1588" s="25" t="s">
        <v>2672</v>
      </c>
      <c r="T1588" s="48"/>
    </row>
    <row r="1589" spans="1:20" ht="32" x14ac:dyDescent="0.2">
      <c r="A1589">
        <f t="shared" si="100"/>
        <v>5</v>
      </c>
      <c r="B1589" t="s">
        <v>33</v>
      </c>
      <c r="C1589" t="s">
        <v>377</v>
      </c>
      <c r="D1589" t="str">
        <f t="shared" si="101"/>
        <v>31a</v>
      </c>
      <c r="E1589" t="str">
        <f t="shared" si="102"/>
        <v>Problemlösning</v>
      </c>
      <c r="F1589" t="str">
        <f t="shared" si="103"/>
        <v>5_x5_4x_G_31a</v>
      </c>
      <c r="G1589" t="str">
        <f>IFERROR(INDEX(#REF!,MATCH('Kap5-6'!F1589,#REF!,0),2),"")</f>
        <v/>
      </c>
      <c r="H1589" s="97"/>
      <c r="I1589" s="97"/>
      <c r="J1589" s="49"/>
      <c r="K1589" s="97"/>
      <c r="L1589" s="10"/>
      <c r="M1589" s="241"/>
      <c r="N1589" s="14">
        <v>4</v>
      </c>
      <c r="O1589" s="14" t="s">
        <v>283</v>
      </c>
      <c r="P1589" s="14" t="s">
        <v>304</v>
      </c>
      <c r="Q1589" s="15" t="s">
        <v>2673</v>
      </c>
      <c r="R1589" s="15" t="s">
        <v>2674</v>
      </c>
      <c r="S1589" s="25" t="s">
        <v>2675</v>
      </c>
      <c r="T1589" s="48"/>
    </row>
    <row r="1590" spans="1:20" x14ac:dyDescent="0.2">
      <c r="A1590">
        <f t="shared" si="100"/>
        <v>5</v>
      </c>
      <c r="B1590" t="s">
        <v>33</v>
      </c>
      <c r="C1590" t="s">
        <v>377</v>
      </c>
      <c r="D1590" t="str">
        <f t="shared" si="101"/>
        <v>31a</v>
      </c>
      <c r="E1590" t="str">
        <f t="shared" si="102"/>
        <v>Problemlösning</v>
      </c>
      <c r="F1590" t="str">
        <f t="shared" si="103"/>
        <v>5_x5_4x_G_31a</v>
      </c>
      <c r="G1590" t="str">
        <f>IFERROR(INDEX(#REF!,MATCH('Kap5-6'!F1590,#REF!,0),2),"")</f>
        <v/>
      </c>
      <c r="H1590" s="97"/>
      <c r="I1590" s="97"/>
      <c r="J1590" s="49"/>
      <c r="K1590" s="97"/>
      <c r="L1590" s="10"/>
      <c r="M1590" s="241"/>
      <c r="N1590" s="14"/>
      <c r="O1590" s="14"/>
      <c r="P1590" s="14"/>
      <c r="Q1590" s="15"/>
      <c r="R1590" s="15"/>
      <c r="S1590" s="25"/>
      <c r="T1590" s="48"/>
    </row>
    <row r="1591" spans="1:20" ht="17" thickBot="1" x14ac:dyDescent="0.25">
      <c r="A1591">
        <f t="shared" si="100"/>
        <v>5</v>
      </c>
      <c r="B1591" t="s">
        <v>33</v>
      </c>
      <c r="C1591" t="s">
        <v>377</v>
      </c>
      <c r="D1591" t="str">
        <f t="shared" si="101"/>
        <v>31a</v>
      </c>
      <c r="E1591" t="str">
        <f t="shared" si="102"/>
        <v>Problemlösning</v>
      </c>
      <c r="F1591" t="str">
        <f t="shared" si="103"/>
        <v>5_x5_4x_G_31a</v>
      </c>
      <c r="G1591" t="str">
        <f>IFERROR(INDEX(#REF!,MATCH('Kap5-6'!F1591,#REF!,0),2),"")</f>
        <v/>
      </c>
      <c r="H1591" s="98"/>
      <c r="I1591" s="98"/>
      <c r="J1591" s="50"/>
      <c r="K1591" s="98"/>
      <c r="L1591" s="17"/>
      <c r="M1591" s="242"/>
      <c r="N1591" s="20"/>
      <c r="O1591" s="20"/>
      <c r="P1591" s="20"/>
      <c r="Q1591" s="22"/>
      <c r="R1591" s="22"/>
      <c r="S1591" s="13"/>
      <c r="T1591" s="48"/>
    </row>
    <row r="1592" spans="1:20" x14ac:dyDescent="0.2">
      <c r="A1592">
        <f t="shared" si="100"/>
        <v>5</v>
      </c>
      <c r="B1592" t="s">
        <v>33</v>
      </c>
      <c r="C1592" t="s">
        <v>377</v>
      </c>
      <c r="D1592" t="str">
        <f t="shared" si="101"/>
        <v>31b</v>
      </c>
      <c r="E1592" t="str">
        <f t="shared" si="102"/>
        <v>Problemlösning</v>
      </c>
      <c r="F1592" t="str">
        <f t="shared" si="103"/>
        <v>5_x5_4x_G_31b</v>
      </c>
      <c r="G1592" t="str">
        <f>IFERROR(INDEX(#REF!,MATCH('Kap5-6'!F1592,#REF!,0),2),"")</f>
        <v/>
      </c>
      <c r="H1592" s="32">
        <v>5</v>
      </c>
      <c r="I1592" s="32" t="s">
        <v>256</v>
      </c>
      <c r="J1592" s="47"/>
      <c r="K1592" s="32" t="s">
        <v>191</v>
      </c>
      <c r="L1592" s="43" t="s">
        <v>1256</v>
      </c>
      <c r="M1592" s="240"/>
      <c r="N1592" s="7">
        <v>1</v>
      </c>
      <c r="O1592" s="7" t="s">
        <v>283</v>
      </c>
      <c r="P1592" s="7" t="s">
        <v>304</v>
      </c>
      <c r="Q1592" s="8" t="s">
        <v>2666</v>
      </c>
      <c r="R1592" s="8" t="s">
        <v>2667</v>
      </c>
      <c r="S1592" s="16" t="s">
        <v>2668</v>
      </c>
      <c r="T1592" s="48"/>
    </row>
    <row r="1593" spans="1:20" x14ac:dyDescent="0.2">
      <c r="A1593">
        <f t="shared" si="100"/>
        <v>5</v>
      </c>
      <c r="B1593" t="s">
        <v>33</v>
      </c>
      <c r="C1593" t="s">
        <v>377</v>
      </c>
      <c r="D1593" t="str">
        <f t="shared" si="101"/>
        <v>31b</v>
      </c>
      <c r="E1593" t="str">
        <f t="shared" si="102"/>
        <v>Problemlösning</v>
      </c>
      <c r="F1593" t="str">
        <f t="shared" si="103"/>
        <v>5_x5_4x_G_31b</v>
      </c>
      <c r="G1593" t="str">
        <f>IFERROR(INDEX(#REF!,MATCH('Kap5-6'!F1593,#REF!,0),2),"")</f>
        <v/>
      </c>
      <c r="H1593" s="97"/>
      <c r="I1593" s="97"/>
      <c r="J1593" s="49"/>
      <c r="K1593" s="97"/>
      <c r="L1593" s="10"/>
      <c r="M1593" s="241"/>
      <c r="N1593" s="21">
        <v>2</v>
      </c>
      <c r="O1593" s="21" t="s">
        <v>283</v>
      </c>
      <c r="P1593" s="21" t="s">
        <v>304</v>
      </c>
      <c r="Q1593" s="24" t="s">
        <v>2676</v>
      </c>
      <c r="R1593" s="24">
        <v>12</v>
      </c>
      <c r="S1593" s="55" t="s">
        <v>2677</v>
      </c>
      <c r="T1593" s="57"/>
    </row>
    <row r="1594" spans="1:20" ht="48" x14ac:dyDescent="0.2">
      <c r="A1594">
        <f t="shared" si="100"/>
        <v>5</v>
      </c>
      <c r="B1594" t="s">
        <v>33</v>
      </c>
      <c r="C1594" t="s">
        <v>377</v>
      </c>
      <c r="D1594" t="str">
        <f t="shared" si="101"/>
        <v>31b</v>
      </c>
      <c r="E1594" t="str">
        <f t="shared" si="102"/>
        <v>Problemlösning</v>
      </c>
      <c r="F1594" t="str">
        <f t="shared" si="103"/>
        <v>5_x5_4x_G_31b</v>
      </c>
      <c r="G1594" t="str">
        <f>IFERROR(INDEX(#REF!,MATCH('Kap5-6'!F1594,#REF!,0),2),"")</f>
        <v/>
      </c>
      <c r="H1594" s="97"/>
      <c r="I1594" s="97"/>
      <c r="J1594" s="49"/>
      <c r="K1594" s="97"/>
      <c r="L1594" s="10"/>
      <c r="M1594" s="241"/>
      <c r="N1594" s="11">
        <v>3</v>
      </c>
      <c r="O1594" s="11" t="s">
        <v>281</v>
      </c>
      <c r="P1594" s="11" t="s">
        <v>303</v>
      </c>
      <c r="Q1594" s="12" t="s">
        <v>303</v>
      </c>
      <c r="R1594" s="12" t="s">
        <v>2678</v>
      </c>
      <c r="S1594" s="25" t="s">
        <v>2679</v>
      </c>
      <c r="T1594" s="48"/>
    </row>
    <row r="1595" spans="1:20" ht="64" x14ac:dyDescent="0.2">
      <c r="A1595">
        <f t="shared" si="100"/>
        <v>5</v>
      </c>
      <c r="B1595" t="s">
        <v>33</v>
      </c>
      <c r="C1595" t="s">
        <v>377</v>
      </c>
      <c r="D1595" t="str">
        <f t="shared" si="101"/>
        <v>31b</v>
      </c>
      <c r="E1595" t="str">
        <f t="shared" si="102"/>
        <v>Problemlösning</v>
      </c>
      <c r="F1595" t="str">
        <f t="shared" si="103"/>
        <v>5_x5_4x_G_31b</v>
      </c>
      <c r="G1595" t="str">
        <f>IFERROR(INDEX(#REF!,MATCH('Kap5-6'!F1595,#REF!,0),2),"")</f>
        <v/>
      </c>
      <c r="H1595" s="97"/>
      <c r="I1595" s="97"/>
      <c r="J1595" s="49"/>
      <c r="K1595" s="97"/>
      <c r="L1595" s="10"/>
      <c r="M1595" s="241"/>
      <c r="N1595" s="14">
        <v>4</v>
      </c>
      <c r="O1595" s="11" t="s">
        <v>281</v>
      </c>
      <c r="P1595" s="11" t="s">
        <v>303</v>
      </c>
      <c r="Q1595" s="12" t="s">
        <v>303</v>
      </c>
      <c r="R1595" s="12" t="s">
        <v>2680</v>
      </c>
      <c r="S1595" s="25" t="s">
        <v>2672</v>
      </c>
      <c r="T1595" s="48"/>
    </row>
    <row r="1596" spans="1:20" ht="32" x14ac:dyDescent="0.2">
      <c r="A1596">
        <f t="shared" si="100"/>
        <v>5</v>
      </c>
      <c r="B1596" t="s">
        <v>33</v>
      </c>
      <c r="C1596" t="s">
        <v>377</v>
      </c>
      <c r="D1596" t="str">
        <f t="shared" si="101"/>
        <v>31b</v>
      </c>
      <c r="E1596" t="str">
        <f t="shared" si="102"/>
        <v>Problemlösning</v>
      </c>
      <c r="F1596" t="str">
        <f t="shared" si="103"/>
        <v>5_x5_4x_G_31b</v>
      </c>
      <c r="G1596" t="str">
        <f>IFERROR(INDEX(#REF!,MATCH('Kap5-6'!F1596,#REF!,0),2),"")</f>
        <v/>
      </c>
      <c r="H1596" s="97"/>
      <c r="I1596" s="97"/>
      <c r="J1596" s="49"/>
      <c r="K1596" s="97"/>
      <c r="L1596" s="10"/>
      <c r="M1596" s="241"/>
      <c r="N1596" s="14">
        <v>5</v>
      </c>
      <c r="O1596" s="14" t="s">
        <v>283</v>
      </c>
      <c r="P1596" s="14" t="s">
        <v>304</v>
      </c>
      <c r="Q1596" s="15" t="s">
        <v>2673</v>
      </c>
      <c r="R1596" s="15" t="s">
        <v>2681</v>
      </c>
      <c r="S1596" s="25" t="s">
        <v>2675</v>
      </c>
      <c r="T1596" s="48"/>
    </row>
    <row r="1597" spans="1:20" ht="17" thickBot="1" x14ac:dyDescent="0.25">
      <c r="A1597">
        <f t="shared" si="100"/>
        <v>5</v>
      </c>
      <c r="B1597" t="s">
        <v>33</v>
      </c>
      <c r="C1597" t="s">
        <v>377</v>
      </c>
      <c r="D1597" t="str">
        <f t="shared" si="101"/>
        <v>31b</v>
      </c>
      <c r="E1597" t="str">
        <f t="shared" si="102"/>
        <v>Problemlösning</v>
      </c>
      <c r="F1597" t="str">
        <f t="shared" si="103"/>
        <v>5_x5_4x_G_31b</v>
      </c>
      <c r="G1597" t="str">
        <f>IFERROR(INDEX(#REF!,MATCH('Kap5-6'!F1597,#REF!,0),2),"")</f>
        <v/>
      </c>
      <c r="H1597" s="98"/>
      <c r="I1597" s="98"/>
      <c r="J1597" s="50"/>
      <c r="K1597" s="98"/>
      <c r="L1597" s="17"/>
      <c r="M1597" s="242"/>
      <c r="N1597" s="20"/>
      <c r="O1597" s="20"/>
      <c r="P1597" s="20"/>
      <c r="Q1597" s="22"/>
      <c r="R1597" s="22"/>
      <c r="S1597" s="13"/>
      <c r="T1597" s="48"/>
    </row>
    <row r="1598" spans="1:20" x14ac:dyDescent="0.2">
      <c r="A1598">
        <f t="shared" si="100"/>
        <v>5</v>
      </c>
      <c r="B1598" t="s">
        <v>33</v>
      </c>
      <c r="C1598" t="s">
        <v>377</v>
      </c>
      <c r="D1598" t="str">
        <f t="shared" si="101"/>
        <v>31c</v>
      </c>
      <c r="E1598" t="str">
        <f t="shared" si="102"/>
        <v>Problemlösning</v>
      </c>
      <c r="F1598" t="str">
        <f t="shared" si="103"/>
        <v>5_x5_4x_G_31c</v>
      </c>
      <c r="G1598" t="str">
        <f>IFERROR(INDEX(#REF!,MATCH('Kap5-6'!F1598,#REF!,0),2),"")</f>
        <v/>
      </c>
      <c r="H1598" s="32">
        <v>5</v>
      </c>
      <c r="I1598" s="32" t="s">
        <v>256</v>
      </c>
      <c r="J1598" s="47"/>
      <c r="K1598" s="32" t="s">
        <v>192</v>
      </c>
      <c r="L1598" s="43" t="s">
        <v>1256</v>
      </c>
      <c r="M1598" s="240"/>
      <c r="N1598" s="7">
        <v>1</v>
      </c>
      <c r="O1598" s="7" t="s">
        <v>283</v>
      </c>
      <c r="P1598" s="7" t="s">
        <v>304</v>
      </c>
      <c r="Q1598" s="8" t="s">
        <v>2666</v>
      </c>
      <c r="R1598" s="8" t="s">
        <v>2682</v>
      </c>
      <c r="S1598" s="16" t="s">
        <v>2668</v>
      </c>
      <c r="T1598" s="48"/>
    </row>
    <row r="1599" spans="1:20" x14ac:dyDescent="0.2">
      <c r="A1599">
        <f t="shared" si="100"/>
        <v>5</v>
      </c>
      <c r="B1599" t="s">
        <v>33</v>
      </c>
      <c r="C1599" t="s">
        <v>377</v>
      </c>
      <c r="D1599" t="str">
        <f t="shared" si="101"/>
        <v>31c</v>
      </c>
      <c r="E1599" t="str">
        <f t="shared" si="102"/>
        <v>Problemlösning</v>
      </c>
      <c r="F1599" t="str">
        <f t="shared" si="103"/>
        <v>5_x5_4x_G_31c</v>
      </c>
      <c r="G1599" t="str">
        <f>IFERROR(INDEX(#REF!,MATCH('Kap5-6'!F1599,#REF!,0),2),"")</f>
        <v/>
      </c>
      <c r="H1599" s="97"/>
      <c r="I1599" s="97"/>
      <c r="J1599" s="49"/>
      <c r="K1599" s="97"/>
      <c r="L1599" s="10"/>
      <c r="M1599" s="241"/>
      <c r="N1599" s="21">
        <v>2</v>
      </c>
      <c r="O1599" s="21" t="s">
        <v>283</v>
      </c>
      <c r="P1599" s="21" t="s">
        <v>304</v>
      </c>
      <c r="Q1599" s="24" t="s">
        <v>2683</v>
      </c>
      <c r="R1599" s="24">
        <v>113.1</v>
      </c>
      <c r="S1599" s="55" t="s">
        <v>2684</v>
      </c>
      <c r="T1599" s="48"/>
    </row>
    <row r="1600" spans="1:20" ht="64" x14ac:dyDescent="0.2">
      <c r="A1600">
        <f t="shared" si="100"/>
        <v>5</v>
      </c>
      <c r="B1600" t="s">
        <v>33</v>
      </c>
      <c r="C1600" t="s">
        <v>377</v>
      </c>
      <c r="D1600" t="str">
        <f t="shared" si="101"/>
        <v>31c</v>
      </c>
      <c r="E1600" t="str">
        <f t="shared" si="102"/>
        <v>Problemlösning</v>
      </c>
      <c r="F1600" t="str">
        <f t="shared" si="103"/>
        <v>5_x5_4x_G_31c</v>
      </c>
      <c r="G1600" t="str">
        <f>IFERROR(INDEX(#REF!,MATCH('Kap5-6'!F1600,#REF!,0),2),"")</f>
        <v/>
      </c>
      <c r="H1600" s="97"/>
      <c r="I1600" s="97"/>
      <c r="J1600" s="49"/>
      <c r="K1600" s="97"/>
      <c r="L1600" s="10"/>
      <c r="M1600" s="241"/>
      <c r="N1600" s="11">
        <v>3</v>
      </c>
      <c r="O1600" s="11" t="s">
        <v>281</v>
      </c>
      <c r="P1600" s="11" t="s">
        <v>303</v>
      </c>
      <c r="Q1600" s="12" t="s">
        <v>303</v>
      </c>
      <c r="R1600" s="12" t="s">
        <v>2685</v>
      </c>
      <c r="S1600" s="25" t="s">
        <v>2686</v>
      </c>
      <c r="T1600" s="48"/>
    </row>
    <row r="1601" spans="1:20" ht="96" x14ac:dyDescent="0.2">
      <c r="A1601">
        <f t="shared" si="100"/>
        <v>5</v>
      </c>
      <c r="B1601" t="s">
        <v>33</v>
      </c>
      <c r="C1601" t="s">
        <v>377</v>
      </c>
      <c r="D1601" t="str">
        <f t="shared" si="101"/>
        <v>31c</v>
      </c>
      <c r="E1601" t="str">
        <f t="shared" si="102"/>
        <v>Problemlösning</v>
      </c>
      <c r="F1601" t="str">
        <f t="shared" si="103"/>
        <v>5_x5_4x_G_31c</v>
      </c>
      <c r="G1601" t="str">
        <f>IFERROR(INDEX(#REF!,MATCH('Kap5-6'!F1601,#REF!,0),2),"")</f>
        <v/>
      </c>
      <c r="H1601" s="97"/>
      <c r="I1601" s="97"/>
      <c r="J1601" s="49"/>
      <c r="K1601" s="97"/>
      <c r="L1601" s="10"/>
      <c r="M1601" s="241"/>
      <c r="N1601" s="14">
        <v>4</v>
      </c>
      <c r="O1601" s="11" t="s">
        <v>281</v>
      </c>
      <c r="P1601" s="11" t="s">
        <v>303</v>
      </c>
      <c r="Q1601" s="12" t="s">
        <v>303</v>
      </c>
      <c r="R1601" s="12" t="s">
        <v>2687</v>
      </c>
      <c r="S1601" s="25" t="s">
        <v>2672</v>
      </c>
      <c r="T1601" s="48"/>
    </row>
    <row r="1602" spans="1:20" ht="33" thickBot="1" x14ac:dyDescent="0.25">
      <c r="A1602">
        <f t="shared" ref="A1602:A1665" si="104">IF(H1602="",A1601,H1602)</f>
        <v>5</v>
      </c>
      <c r="B1602" t="s">
        <v>33</v>
      </c>
      <c r="C1602" t="s">
        <v>377</v>
      </c>
      <c r="D1602" t="str">
        <f t="shared" ref="D1602:D1665" si="105">IF(K1602="",D1601,K1602)</f>
        <v>31c</v>
      </c>
      <c r="E1602" t="str">
        <f t="shared" ref="E1602:E1665" si="106">IF(L1602="",E1601,L1602)</f>
        <v>Problemlösning</v>
      </c>
      <c r="F1602" t="str">
        <f t="shared" si="103"/>
        <v>5_x5_4x_G_31c</v>
      </c>
      <c r="G1602" t="str">
        <f>IFERROR(INDEX(#REF!,MATCH('Kap5-6'!F1602,#REF!,0),2),"")</f>
        <v/>
      </c>
      <c r="H1602" s="98"/>
      <c r="I1602" s="98"/>
      <c r="J1602" s="50"/>
      <c r="K1602" s="98"/>
      <c r="L1602" s="17"/>
      <c r="M1602" s="242"/>
      <c r="N1602" s="14">
        <v>5</v>
      </c>
      <c r="O1602" s="14" t="s">
        <v>283</v>
      </c>
      <c r="P1602" s="14" t="s">
        <v>304</v>
      </c>
      <c r="Q1602" s="15" t="s">
        <v>2673</v>
      </c>
      <c r="R1602" s="15" t="s">
        <v>2688</v>
      </c>
      <c r="S1602" s="25" t="s">
        <v>2689</v>
      </c>
      <c r="T1602" s="48"/>
    </row>
    <row r="1603" spans="1:20" ht="65" thickBot="1" x14ac:dyDescent="0.25">
      <c r="A1603">
        <f t="shared" si="104"/>
        <v>5</v>
      </c>
      <c r="B1603" t="s">
        <v>33</v>
      </c>
      <c r="C1603" t="s">
        <v>377</v>
      </c>
      <c r="D1603">
        <f t="shared" si="105"/>
        <v>32</v>
      </c>
      <c r="E1603" t="str">
        <f t="shared" si="106"/>
        <v>Problemlösning</v>
      </c>
      <c r="F1603" t="str">
        <f t="shared" ref="F1603:F1666" si="107">A1603&amp;"_"&amp;C1603&amp;"_"&amp;B1603&amp;"_"&amp;D1603</f>
        <v>5_x5_4x_G_32</v>
      </c>
      <c r="G1603" t="str">
        <f>IFERROR(INDEX(#REF!,MATCH('Kap5-6'!F1603,#REF!,0),2),"")</f>
        <v/>
      </c>
      <c r="H1603" s="32">
        <v>5</v>
      </c>
      <c r="I1603" s="32" t="s">
        <v>256</v>
      </c>
      <c r="J1603" s="47"/>
      <c r="K1603" s="32">
        <v>32</v>
      </c>
      <c r="L1603" s="43" t="s">
        <v>1256</v>
      </c>
      <c r="M1603" s="240"/>
      <c r="N1603" s="7">
        <v>1</v>
      </c>
      <c r="O1603" s="7" t="s">
        <v>283</v>
      </c>
      <c r="P1603" s="7" t="s">
        <v>311</v>
      </c>
      <c r="Q1603" s="22" t="s">
        <v>2690</v>
      </c>
      <c r="R1603" s="8" t="s">
        <v>2691</v>
      </c>
      <c r="S1603" s="23" t="s">
        <v>2692</v>
      </c>
      <c r="T1603" s="48"/>
    </row>
    <row r="1604" spans="1:20" ht="48" x14ac:dyDescent="0.2">
      <c r="A1604">
        <f t="shared" si="104"/>
        <v>5</v>
      </c>
      <c r="B1604" t="s">
        <v>33</v>
      </c>
      <c r="C1604" t="s">
        <v>377</v>
      </c>
      <c r="D1604">
        <f t="shared" si="105"/>
        <v>32</v>
      </c>
      <c r="E1604" t="str">
        <f t="shared" si="106"/>
        <v>Problemlösning</v>
      </c>
      <c r="F1604" t="str">
        <f t="shared" si="107"/>
        <v>5_x5_4x_G_32</v>
      </c>
      <c r="G1604" t="str">
        <f>IFERROR(INDEX(#REF!,MATCH('Kap5-6'!F1604,#REF!,0),2),"")</f>
        <v/>
      </c>
      <c r="H1604" s="97"/>
      <c r="I1604" s="97"/>
      <c r="J1604" s="49"/>
      <c r="K1604" s="97"/>
      <c r="L1604" s="10"/>
      <c r="M1604" s="241"/>
      <c r="N1604" s="11">
        <v>2</v>
      </c>
      <c r="O1604" s="11" t="s">
        <v>281</v>
      </c>
      <c r="P1604" s="11" t="s">
        <v>303</v>
      </c>
      <c r="Q1604" s="12" t="s">
        <v>303</v>
      </c>
      <c r="R1604" s="12" t="s">
        <v>2693</v>
      </c>
      <c r="S1604" s="9" t="s">
        <v>2694</v>
      </c>
      <c r="T1604" s="48"/>
    </row>
    <row r="1605" spans="1:20" ht="48" x14ac:dyDescent="0.2">
      <c r="A1605">
        <f t="shared" si="104"/>
        <v>5</v>
      </c>
      <c r="B1605" t="s">
        <v>33</v>
      </c>
      <c r="C1605" t="s">
        <v>377</v>
      </c>
      <c r="D1605">
        <f t="shared" si="105"/>
        <v>32</v>
      </c>
      <c r="E1605" t="str">
        <f t="shared" si="106"/>
        <v>Problemlösning</v>
      </c>
      <c r="F1605" t="str">
        <f t="shared" si="107"/>
        <v>5_x5_4x_G_32</v>
      </c>
      <c r="G1605" t="str">
        <f>IFERROR(INDEX(#REF!,MATCH('Kap5-6'!F1605,#REF!,0),2),"")</f>
        <v/>
      </c>
      <c r="H1605" s="97"/>
      <c r="I1605" s="97"/>
      <c r="J1605" s="49"/>
      <c r="K1605" s="97"/>
      <c r="L1605" s="10"/>
      <c r="M1605" s="241"/>
      <c r="N1605" s="11">
        <v>2</v>
      </c>
      <c r="O1605" s="11" t="s">
        <v>281</v>
      </c>
      <c r="P1605" s="11" t="s">
        <v>303</v>
      </c>
      <c r="Q1605" s="12" t="s">
        <v>303</v>
      </c>
      <c r="R1605" s="12" t="s">
        <v>2695</v>
      </c>
      <c r="S1605" s="25" t="s">
        <v>2696</v>
      </c>
      <c r="T1605" s="48"/>
    </row>
    <row r="1606" spans="1:20" ht="32" x14ac:dyDescent="0.2">
      <c r="A1606">
        <f t="shared" si="104"/>
        <v>5</v>
      </c>
      <c r="B1606" t="s">
        <v>33</v>
      </c>
      <c r="C1606" t="s">
        <v>377</v>
      </c>
      <c r="D1606">
        <f t="shared" si="105"/>
        <v>32</v>
      </c>
      <c r="E1606" t="str">
        <f t="shared" si="106"/>
        <v>Problemlösning</v>
      </c>
      <c r="F1606" t="str">
        <f t="shared" si="107"/>
        <v>5_x5_4x_G_32</v>
      </c>
      <c r="G1606" t="str">
        <f>IFERROR(INDEX(#REF!,MATCH('Kap5-6'!F1606,#REF!,0),2),"")</f>
        <v/>
      </c>
      <c r="H1606" s="97"/>
      <c r="I1606" s="97"/>
      <c r="J1606" s="49"/>
      <c r="K1606" s="97"/>
      <c r="L1606" s="10"/>
      <c r="M1606" s="241"/>
      <c r="N1606" s="14">
        <v>4</v>
      </c>
      <c r="O1606" s="14" t="s">
        <v>283</v>
      </c>
      <c r="P1606" s="14" t="s">
        <v>304</v>
      </c>
      <c r="Q1606" s="15" t="s">
        <v>2697</v>
      </c>
      <c r="R1606" s="15">
        <v>9</v>
      </c>
      <c r="S1606" s="25" t="s">
        <v>2698</v>
      </c>
      <c r="T1606" s="48"/>
    </row>
    <row r="1607" spans="1:20" x14ac:dyDescent="0.2">
      <c r="A1607">
        <f t="shared" si="104"/>
        <v>5</v>
      </c>
      <c r="B1607" t="s">
        <v>33</v>
      </c>
      <c r="C1607" t="s">
        <v>377</v>
      </c>
      <c r="D1607">
        <f t="shared" si="105"/>
        <v>32</v>
      </c>
      <c r="E1607" t="str">
        <f t="shared" si="106"/>
        <v>Problemlösning</v>
      </c>
      <c r="F1607" t="str">
        <f t="shared" si="107"/>
        <v>5_x5_4x_G_32</v>
      </c>
      <c r="G1607" t="str">
        <f>IFERROR(INDEX(#REF!,MATCH('Kap5-6'!F1607,#REF!,0),2),"")</f>
        <v/>
      </c>
      <c r="H1607" s="97"/>
      <c r="I1607" s="97"/>
      <c r="J1607" s="49"/>
      <c r="K1607" s="97"/>
      <c r="L1607" s="10"/>
      <c r="M1607" s="241"/>
      <c r="N1607" s="14">
        <v>5</v>
      </c>
      <c r="O1607" s="14" t="s">
        <v>283</v>
      </c>
      <c r="P1607" s="14" t="s">
        <v>304</v>
      </c>
      <c r="Q1607" s="15" t="s">
        <v>2699</v>
      </c>
      <c r="R1607" s="15">
        <v>36</v>
      </c>
      <c r="S1607" s="25" t="s">
        <v>2700</v>
      </c>
      <c r="T1607" s="48"/>
    </row>
    <row r="1608" spans="1:20" ht="33" thickBot="1" x14ac:dyDescent="0.25">
      <c r="A1608">
        <f t="shared" si="104"/>
        <v>5</v>
      </c>
      <c r="B1608" t="s">
        <v>33</v>
      </c>
      <c r="C1608" t="s">
        <v>377</v>
      </c>
      <c r="D1608">
        <f t="shared" si="105"/>
        <v>32</v>
      </c>
      <c r="E1608" t="str">
        <f t="shared" si="106"/>
        <v>Problemlösning</v>
      </c>
      <c r="F1608" t="str">
        <f t="shared" si="107"/>
        <v>5_x5_4x_G_32</v>
      </c>
      <c r="G1608" t="str">
        <f>IFERROR(INDEX(#REF!,MATCH('Kap5-6'!F1608,#REF!,0),2),"")</f>
        <v/>
      </c>
      <c r="H1608" s="98"/>
      <c r="I1608" s="98"/>
      <c r="J1608" s="50"/>
      <c r="K1608" s="98"/>
      <c r="L1608" s="17"/>
      <c r="M1608" s="242"/>
      <c r="N1608" s="20">
        <v>6</v>
      </c>
      <c r="O1608" s="20" t="s">
        <v>281</v>
      </c>
      <c r="P1608" s="20" t="s">
        <v>303</v>
      </c>
      <c r="Q1608" s="22" t="s">
        <v>303</v>
      </c>
      <c r="R1608" s="22" t="s">
        <v>2701</v>
      </c>
      <c r="S1608" s="13" t="s">
        <v>2702</v>
      </c>
      <c r="T1608" s="48"/>
    </row>
    <row r="1609" spans="1:20" ht="32" x14ac:dyDescent="0.2">
      <c r="A1609">
        <f t="shared" si="104"/>
        <v>5</v>
      </c>
      <c r="B1609" t="s">
        <v>33</v>
      </c>
      <c r="C1609" t="s">
        <v>377</v>
      </c>
      <c r="D1609">
        <f t="shared" si="105"/>
        <v>33</v>
      </c>
      <c r="E1609" t="str">
        <f t="shared" si="106"/>
        <v>Problemlösning</v>
      </c>
      <c r="F1609" t="str">
        <f t="shared" si="107"/>
        <v>5_x5_4x_G_33</v>
      </c>
      <c r="G1609" t="str">
        <f>IFERROR(INDEX(#REF!,MATCH('Kap5-6'!F1609,#REF!,0),2),"")</f>
        <v/>
      </c>
      <c r="H1609" s="32">
        <v>5</v>
      </c>
      <c r="I1609" s="32" t="s">
        <v>256</v>
      </c>
      <c r="J1609" s="47"/>
      <c r="K1609" s="32">
        <v>33</v>
      </c>
      <c r="L1609" s="43" t="s">
        <v>1256</v>
      </c>
      <c r="M1609" s="240"/>
      <c r="N1609" s="7">
        <v>1</v>
      </c>
      <c r="O1609" s="7" t="s">
        <v>283</v>
      </c>
      <c r="P1609" s="7" t="s">
        <v>304</v>
      </c>
      <c r="Q1609" s="8" t="s">
        <v>2703</v>
      </c>
      <c r="R1609" s="8" t="s">
        <v>2704</v>
      </c>
      <c r="S1609" s="16" t="s">
        <v>2705</v>
      </c>
      <c r="T1609" s="48"/>
    </row>
    <row r="1610" spans="1:20" ht="32" x14ac:dyDescent="0.2">
      <c r="A1610">
        <f t="shared" si="104"/>
        <v>5</v>
      </c>
      <c r="B1610" t="s">
        <v>33</v>
      </c>
      <c r="C1610" t="s">
        <v>377</v>
      </c>
      <c r="D1610">
        <f t="shared" si="105"/>
        <v>33</v>
      </c>
      <c r="E1610" t="str">
        <f t="shared" si="106"/>
        <v>Problemlösning</v>
      </c>
      <c r="F1610" t="str">
        <f t="shared" si="107"/>
        <v>5_x5_4x_G_33</v>
      </c>
      <c r="G1610" t="str">
        <f>IFERROR(INDEX(#REF!,MATCH('Kap5-6'!F1610,#REF!,0),2),"")</f>
        <v/>
      </c>
      <c r="H1610" s="97"/>
      <c r="I1610" s="97"/>
      <c r="J1610" s="49"/>
      <c r="K1610" s="97"/>
      <c r="L1610" s="10"/>
      <c r="M1610" s="241"/>
      <c r="N1610" s="21">
        <v>2</v>
      </c>
      <c r="O1610" s="21" t="s">
        <v>283</v>
      </c>
      <c r="P1610" s="21" t="s">
        <v>304</v>
      </c>
      <c r="Q1610" s="24" t="s">
        <v>2706</v>
      </c>
      <c r="R1610" s="24">
        <v>28.3</v>
      </c>
      <c r="S1610" s="55" t="s">
        <v>2707</v>
      </c>
      <c r="T1610" s="57"/>
    </row>
    <row r="1611" spans="1:20" ht="32" x14ac:dyDescent="0.2">
      <c r="A1611">
        <f t="shared" si="104"/>
        <v>5</v>
      </c>
      <c r="B1611" t="s">
        <v>33</v>
      </c>
      <c r="C1611" t="s">
        <v>377</v>
      </c>
      <c r="D1611">
        <f t="shared" si="105"/>
        <v>33</v>
      </c>
      <c r="E1611" t="str">
        <f t="shared" si="106"/>
        <v>Problemlösning</v>
      </c>
      <c r="F1611" t="str">
        <f t="shared" si="107"/>
        <v>5_x5_4x_G_33</v>
      </c>
      <c r="G1611" t="str">
        <f>IFERROR(INDEX(#REF!,MATCH('Kap5-6'!F1611,#REF!,0),2),"")</f>
        <v/>
      </c>
      <c r="H1611" s="97"/>
      <c r="I1611" s="97"/>
      <c r="J1611" s="49"/>
      <c r="K1611" s="97"/>
      <c r="L1611" s="10"/>
      <c r="M1611" s="241"/>
      <c r="N1611" s="21">
        <v>3</v>
      </c>
      <c r="O1611" s="21" t="s">
        <v>283</v>
      </c>
      <c r="P1611" s="21" t="s">
        <v>304</v>
      </c>
      <c r="Q1611" s="24" t="s">
        <v>2708</v>
      </c>
      <c r="R1611" s="24" t="s">
        <v>2709</v>
      </c>
      <c r="S1611" s="55" t="s">
        <v>2710</v>
      </c>
      <c r="T1611" s="57"/>
    </row>
    <row r="1612" spans="1:20" ht="64" x14ac:dyDescent="0.2">
      <c r="A1612">
        <f t="shared" si="104"/>
        <v>5</v>
      </c>
      <c r="B1612" t="s">
        <v>33</v>
      </c>
      <c r="C1612" t="s">
        <v>377</v>
      </c>
      <c r="D1612">
        <f t="shared" si="105"/>
        <v>33</v>
      </c>
      <c r="E1612" t="str">
        <f t="shared" si="106"/>
        <v>Problemlösning</v>
      </c>
      <c r="F1612" t="str">
        <f t="shared" si="107"/>
        <v>5_x5_4x_G_33</v>
      </c>
      <c r="G1612" t="str">
        <f>IFERROR(INDEX(#REF!,MATCH('Kap5-6'!F1612,#REF!,0),2),"")</f>
        <v/>
      </c>
      <c r="H1612" s="97"/>
      <c r="I1612" s="97"/>
      <c r="J1612" s="49"/>
      <c r="K1612" s="97"/>
      <c r="L1612" s="10"/>
      <c r="M1612" s="241"/>
      <c r="N1612" s="11">
        <v>4</v>
      </c>
      <c r="O1612" s="11" t="s">
        <v>283</v>
      </c>
      <c r="P1612" s="11" t="s">
        <v>311</v>
      </c>
      <c r="Q1612" s="15" t="s">
        <v>2711</v>
      </c>
      <c r="R1612" s="12" t="s">
        <v>2712</v>
      </c>
      <c r="S1612" s="25" t="s">
        <v>2713</v>
      </c>
      <c r="T1612" s="48"/>
    </row>
    <row r="1613" spans="1:20" ht="48" x14ac:dyDescent="0.2">
      <c r="A1613">
        <f t="shared" si="104"/>
        <v>5</v>
      </c>
      <c r="B1613" t="s">
        <v>33</v>
      </c>
      <c r="C1613" t="s">
        <v>377</v>
      </c>
      <c r="D1613">
        <f t="shared" si="105"/>
        <v>33</v>
      </c>
      <c r="E1613" t="str">
        <f t="shared" si="106"/>
        <v>Problemlösning</v>
      </c>
      <c r="F1613" t="str">
        <f t="shared" si="107"/>
        <v>5_x5_4x_G_33</v>
      </c>
      <c r="G1613" t="str">
        <f>IFERROR(INDEX(#REF!,MATCH('Kap5-6'!F1613,#REF!,0),2),"")</f>
        <v/>
      </c>
      <c r="H1613" s="97"/>
      <c r="I1613" s="97"/>
      <c r="J1613" s="49"/>
      <c r="K1613" s="97"/>
      <c r="L1613" s="10"/>
      <c r="M1613" s="241"/>
      <c r="N1613" s="14">
        <v>5</v>
      </c>
      <c r="O1613" s="14" t="s">
        <v>283</v>
      </c>
      <c r="P1613" s="14" t="s">
        <v>304</v>
      </c>
      <c r="Q1613" s="12" t="s">
        <v>2714</v>
      </c>
      <c r="R1613" s="15" t="s">
        <v>2715</v>
      </c>
      <c r="S1613" s="25" t="s">
        <v>2716</v>
      </c>
      <c r="T1613" s="48"/>
    </row>
    <row r="1614" spans="1:20" ht="32" x14ac:dyDescent="0.2">
      <c r="A1614">
        <f t="shared" si="104"/>
        <v>5</v>
      </c>
      <c r="B1614" t="s">
        <v>33</v>
      </c>
      <c r="C1614" t="s">
        <v>377</v>
      </c>
      <c r="D1614">
        <f t="shared" si="105"/>
        <v>33</v>
      </c>
      <c r="E1614" t="str">
        <f t="shared" si="106"/>
        <v>Problemlösning</v>
      </c>
      <c r="F1614" t="str">
        <f t="shared" si="107"/>
        <v>5_x5_4x_G_33</v>
      </c>
      <c r="G1614" t="str">
        <f>IFERROR(INDEX(#REF!,MATCH('Kap5-6'!F1614,#REF!,0),2),"")</f>
        <v/>
      </c>
      <c r="H1614" s="97"/>
      <c r="I1614" s="97"/>
      <c r="J1614" s="49"/>
      <c r="K1614" s="97"/>
      <c r="L1614" s="10"/>
      <c r="M1614" s="241"/>
      <c r="N1614" s="14">
        <v>6</v>
      </c>
      <c r="O1614" s="14" t="s">
        <v>281</v>
      </c>
      <c r="P1614" s="14" t="s">
        <v>303</v>
      </c>
      <c r="Q1614" s="12" t="s">
        <v>303</v>
      </c>
      <c r="R1614" s="15" t="s">
        <v>2717</v>
      </c>
      <c r="S1614" s="25" t="s">
        <v>2718</v>
      </c>
      <c r="T1614" s="48"/>
    </row>
    <row r="1615" spans="1:20" ht="17" thickBot="1" x14ac:dyDescent="0.25">
      <c r="A1615">
        <f t="shared" si="104"/>
        <v>5</v>
      </c>
      <c r="B1615" t="s">
        <v>33</v>
      </c>
      <c r="C1615" t="s">
        <v>377</v>
      </c>
      <c r="D1615">
        <f t="shared" si="105"/>
        <v>33</v>
      </c>
      <c r="E1615" t="str">
        <f t="shared" si="106"/>
        <v>Problemlösning</v>
      </c>
      <c r="F1615" t="str">
        <f t="shared" si="107"/>
        <v>5_x5_4x_G_33</v>
      </c>
      <c r="G1615" t="str">
        <f>IFERROR(INDEX(#REF!,MATCH('Kap5-6'!F1615,#REF!,0),2),"")</f>
        <v/>
      </c>
      <c r="H1615" s="98"/>
      <c r="I1615" s="98"/>
      <c r="J1615" s="50"/>
      <c r="K1615" s="98"/>
      <c r="L1615" s="17"/>
      <c r="M1615" s="242"/>
      <c r="N1615" s="20"/>
      <c r="O1615" s="20"/>
      <c r="P1615" s="20"/>
      <c r="Q1615" s="27"/>
      <c r="R1615" s="22"/>
      <c r="S1615" s="13"/>
      <c r="T1615" s="48"/>
    </row>
    <row r="1616" spans="1:20" ht="97" thickBot="1" x14ac:dyDescent="0.25">
      <c r="A1616">
        <f t="shared" si="104"/>
        <v>5</v>
      </c>
      <c r="B1616" t="s">
        <v>33</v>
      </c>
      <c r="C1616" t="s">
        <v>377</v>
      </c>
      <c r="D1616">
        <f t="shared" si="105"/>
        <v>34</v>
      </c>
      <c r="E1616" t="str">
        <f t="shared" si="106"/>
        <v>Problemlösning</v>
      </c>
      <c r="F1616" t="str">
        <f t="shared" si="107"/>
        <v>5_x5_4x_G_34</v>
      </c>
      <c r="G1616" t="str">
        <f>IFERROR(INDEX(#REF!,MATCH('Kap5-6'!F1616,#REF!,0),2),"")</f>
        <v/>
      </c>
      <c r="H1616" s="32">
        <v>5</v>
      </c>
      <c r="I1616" s="32" t="s">
        <v>256</v>
      </c>
      <c r="J1616" s="47"/>
      <c r="K1616" s="104">
        <v>34</v>
      </c>
      <c r="L1616" s="110" t="s">
        <v>1256</v>
      </c>
      <c r="M1616" s="240"/>
      <c r="N1616" s="67">
        <v>1</v>
      </c>
      <c r="O1616" s="7" t="s">
        <v>283</v>
      </c>
      <c r="P1616" s="7" t="s">
        <v>311</v>
      </c>
      <c r="Q1616" s="15" t="s">
        <v>2719</v>
      </c>
      <c r="R1616" s="8" t="s">
        <v>2720</v>
      </c>
      <c r="S1616" s="23" t="s">
        <v>2721</v>
      </c>
      <c r="T1616" s="48"/>
    </row>
    <row r="1617" spans="1:20" ht="48" x14ac:dyDescent="0.2">
      <c r="A1617">
        <f t="shared" si="104"/>
        <v>5</v>
      </c>
      <c r="B1617" t="s">
        <v>33</v>
      </c>
      <c r="C1617" t="s">
        <v>377</v>
      </c>
      <c r="D1617">
        <f t="shared" si="105"/>
        <v>34</v>
      </c>
      <c r="E1617" t="str">
        <f t="shared" si="106"/>
        <v>Problemlösning</v>
      </c>
      <c r="F1617" t="str">
        <f t="shared" si="107"/>
        <v>5_x5_4x_G_34</v>
      </c>
      <c r="G1617" t="str">
        <f>IFERROR(INDEX(#REF!,MATCH('Kap5-6'!F1617,#REF!,0),2),"")</f>
        <v/>
      </c>
      <c r="H1617" s="97"/>
      <c r="I1617" s="97"/>
      <c r="J1617" s="49"/>
      <c r="K1617" s="105"/>
      <c r="L1617" s="111"/>
      <c r="M1617" s="241"/>
      <c r="N1617" s="78">
        <v>2</v>
      </c>
      <c r="O1617" s="11" t="s">
        <v>283</v>
      </c>
      <c r="P1617" s="11" t="s">
        <v>311</v>
      </c>
      <c r="Q1617" s="15" t="s">
        <v>2722</v>
      </c>
      <c r="R1617" s="12" t="s">
        <v>2288</v>
      </c>
      <c r="S1617" s="9" t="s">
        <v>2723</v>
      </c>
      <c r="T1617" s="48"/>
    </row>
    <row r="1618" spans="1:20" ht="17" thickBot="1" x14ac:dyDescent="0.25">
      <c r="A1618">
        <f t="shared" si="104"/>
        <v>5</v>
      </c>
      <c r="B1618" t="s">
        <v>33</v>
      </c>
      <c r="C1618" t="s">
        <v>377</v>
      </c>
      <c r="D1618">
        <f t="shared" si="105"/>
        <v>34</v>
      </c>
      <c r="E1618" t="str">
        <f t="shared" si="106"/>
        <v>Problemlösning</v>
      </c>
      <c r="F1618" t="str">
        <f t="shared" si="107"/>
        <v>5_x5_4x_G_34</v>
      </c>
      <c r="G1618" t="str">
        <f>IFERROR(INDEX(#REF!,MATCH('Kap5-6'!F1618,#REF!,0),2),"")</f>
        <v/>
      </c>
      <c r="H1618" s="98"/>
      <c r="I1618" s="98"/>
      <c r="J1618" s="50"/>
      <c r="K1618" s="106"/>
      <c r="L1618" s="112"/>
      <c r="M1618" s="242"/>
      <c r="N1618" s="20"/>
      <c r="O1618" s="20"/>
      <c r="P1618" s="20"/>
      <c r="Q1618" s="22"/>
      <c r="R1618" s="22"/>
      <c r="S1618" s="13"/>
      <c r="T1618" s="48"/>
    </row>
    <row r="1619" spans="1:20" ht="97" thickBot="1" x14ac:dyDescent="0.25">
      <c r="A1619">
        <f t="shared" si="104"/>
        <v>5</v>
      </c>
      <c r="B1619" t="s">
        <v>33</v>
      </c>
      <c r="C1619" t="s">
        <v>377</v>
      </c>
      <c r="D1619" t="str">
        <f t="shared" si="105"/>
        <v>35a</v>
      </c>
      <c r="E1619" t="str">
        <f t="shared" si="106"/>
        <v>Problemlösning</v>
      </c>
      <c r="F1619" t="str">
        <f t="shared" si="107"/>
        <v>5_x5_4x_G_35a</v>
      </c>
      <c r="G1619" t="str">
        <f>IFERROR(INDEX(#REF!,MATCH('Kap5-6'!F1619,#REF!,0),2),"")</f>
        <v/>
      </c>
      <c r="H1619" s="32">
        <v>5</v>
      </c>
      <c r="I1619" s="32" t="s">
        <v>256</v>
      </c>
      <c r="J1619" s="47"/>
      <c r="K1619" s="32" t="s">
        <v>106</v>
      </c>
      <c r="L1619" s="43" t="s">
        <v>1256</v>
      </c>
      <c r="M1619" s="240"/>
      <c r="N1619" s="7">
        <v>1</v>
      </c>
      <c r="O1619" s="7" t="s">
        <v>283</v>
      </c>
      <c r="P1619" s="7" t="s">
        <v>311</v>
      </c>
      <c r="Q1619" s="15" t="s">
        <v>2724</v>
      </c>
      <c r="R1619" s="8" t="s">
        <v>2725</v>
      </c>
      <c r="S1619" s="23" t="s">
        <v>2726</v>
      </c>
      <c r="T1619" s="48"/>
    </row>
    <row r="1620" spans="1:20" ht="48" x14ac:dyDescent="0.2">
      <c r="A1620">
        <f t="shared" si="104"/>
        <v>5</v>
      </c>
      <c r="B1620" t="s">
        <v>33</v>
      </c>
      <c r="C1620" t="s">
        <v>377</v>
      </c>
      <c r="D1620" t="str">
        <f t="shared" si="105"/>
        <v>35a</v>
      </c>
      <c r="E1620" t="str">
        <f t="shared" si="106"/>
        <v>Problemlösning</v>
      </c>
      <c r="F1620" t="str">
        <f t="shared" si="107"/>
        <v>5_x5_4x_G_35a</v>
      </c>
      <c r="G1620" t="str">
        <f>IFERROR(INDEX(#REF!,MATCH('Kap5-6'!F1620,#REF!,0),2),"")</f>
        <v/>
      </c>
      <c r="H1620" s="97"/>
      <c r="I1620" s="97"/>
      <c r="J1620" s="49"/>
      <c r="K1620" s="97"/>
      <c r="L1620" s="10"/>
      <c r="M1620" s="241"/>
      <c r="N1620" s="7">
        <v>2</v>
      </c>
      <c r="O1620" s="7" t="s">
        <v>283</v>
      </c>
      <c r="P1620" s="7" t="s">
        <v>311</v>
      </c>
      <c r="Q1620" s="15" t="s">
        <v>2727</v>
      </c>
      <c r="R1620" s="12" t="s">
        <v>2728</v>
      </c>
      <c r="S1620" s="9" t="s">
        <v>2729</v>
      </c>
      <c r="T1620" s="48"/>
    </row>
    <row r="1621" spans="1:20" ht="32" x14ac:dyDescent="0.2">
      <c r="A1621">
        <f t="shared" si="104"/>
        <v>5</v>
      </c>
      <c r="B1621" t="s">
        <v>33</v>
      </c>
      <c r="C1621" t="s">
        <v>377</v>
      </c>
      <c r="D1621" t="str">
        <f t="shared" si="105"/>
        <v>35a</v>
      </c>
      <c r="E1621" t="str">
        <f t="shared" si="106"/>
        <v>Problemlösning</v>
      </c>
      <c r="F1621" t="str">
        <f t="shared" si="107"/>
        <v>5_x5_4x_G_35a</v>
      </c>
      <c r="G1621" t="str">
        <f>IFERROR(INDEX(#REF!,MATCH('Kap5-6'!F1621,#REF!,0),2),"")</f>
        <v/>
      </c>
      <c r="H1621" s="97"/>
      <c r="I1621" s="97"/>
      <c r="J1621" s="49"/>
      <c r="K1621" s="97"/>
      <c r="L1621" s="10"/>
      <c r="M1621" s="241"/>
      <c r="N1621" s="11">
        <v>3</v>
      </c>
      <c r="O1621" s="11" t="s">
        <v>283</v>
      </c>
      <c r="P1621" s="11" t="s">
        <v>304</v>
      </c>
      <c r="Q1621" s="15" t="s">
        <v>2730</v>
      </c>
      <c r="R1621" s="15">
        <v>5</v>
      </c>
      <c r="S1621" s="25" t="s">
        <v>2731</v>
      </c>
      <c r="T1621" s="48"/>
    </row>
    <row r="1622" spans="1:20" ht="32" x14ac:dyDescent="0.2">
      <c r="A1622">
        <f t="shared" si="104"/>
        <v>5</v>
      </c>
      <c r="B1622" t="s">
        <v>33</v>
      </c>
      <c r="C1622" t="s">
        <v>377</v>
      </c>
      <c r="D1622" t="str">
        <f t="shared" si="105"/>
        <v>35a</v>
      </c>
      <c r="E1622" t="str">
        <f t="shared" si="106"/>
        <v>Problemlösning</v>
      </c>
      <c r="F1622" t="str">
        <f t="shared" si="107"/>
        <v>5_x5_4x_G_35a</v>
      </c>
      <c r="G1622" t="str">
        <f>IFERROR(INDEX(#REF!,MATCH('Kap5-6'!F1622,#REF!,0),2),"")</f>
        <v/>
      </c>
      <c r="H1622" s="97"/>
      <c r="I1622" s="97"/>
      <c r="J1622" s="49"/>
      <c r="K1622" s="97"/>
      <c r="L1622" s="10"/>
      <c r="M1622" s="241"/>
      <c r="N1622" s="11">
        <v>4</v>
      </c>
      <c r="O1622" s="11" t="s">
        <v>283</v>
      </c>
      <c r="P1622" s="11" t="s">
        <v>304</v>
      </c>
      <c r="Q1622" s="15" t="s">
        <v>2732</v>
      </c>
      <c r="R1622" s="15" t="s">
        <v>2733</v>
      </c>
      <c r="S1622" s="25" t="s">
        <v>2734</v>
      </c>
      <c r="T1622" s="48"/>
    </row>
    <row r="1623" spans="1:20" ht="33" thickBot="1" x14ac:dyDescent="0.25">
      <c r="A1623">
        <f t="shared" si="104"/>
        <v>5</v>
      </c>
      <c r="B1623" t="s">
        <v>33</v>
      </c>
      <c r="C1623" t="s">
        <v>377</v>
      </c>
      <c r="D1623" t="str">
        <f t="shared" si="105"/>
        <v>35a</v>
      </c>
      <c r="E1623" t="str">
        <f t="shared" si="106"/>
        <v>Problemlösning</v>
      </c>
      <c r="F1623" t="str">
        <f t="shared" si="107"/>
        <v>5_x5_4x_G_35a</v>
      </c>
      <c r="G1623" t="str">
        <f>IFERROR(INDEX(#REF!,MATCH('Kap5-6'!F1623,#REF!,0),2),"")</f>
        <v/>
      </c>
      <c r="H1623" s="98"/>
      <c r="I1623" s="98"/>
      <c r="J1623" s="50"/>
      <c r="K1623" s="98"/>
      <c r="L1623" s="17"/>
      <c r="M1623" s="242"/>
      <c r="N1623" s="20">
        <v>5</v>
      </c>
      <c r="O1623" s="20" t="s">
        <v>283</v>
      </c>
      <c r="P1623" s="20" t="s">
        <v>304</v>
      </c>
      <c r="Q1623" s="22" t="s">
        <v>2735</v>
      </c>
      <c r="R1623" s="22" t="s">
        <v>2736</v>
      </c>
      <c r="S1623" s="13" t="s">
        <v>2737</v>
      </c>
      <c r="T1623" s="48"/>
    </row>
    <row r="1624" spans="1:20" ht="97" thickBot="1" x14ac:dyDescent="0.25">
      <c r="A1624">
        <f t="shared" si="104"/>
        <v>5</v>
      </c>
      <c r="B1624" t="s">
        <v>33</v>
      </c>
      <c r="C1624" t="s">
        <v>377</v>
      </c>
      <c r="D1624" t="str">
        <f t="shared" si="105"/>
        <v>35b</v>
      </c>
      <c r="E1624" t="str">
        <f t="shared" si="106"/>
        <v>Problemlösning</v>
      </c>
      <c r="F1624" t="str">
        <f t="shared" si="107"/>
        <v>5_x5_4x_G_35b</v>
      </c>
      <c r="G1624" t="str">
        <f>IFERROR(INDEX(#REF!,MATCH('Kap5-6'!F1624,#REF!,0),2),"")</f>
        <v/>
      </c>
      <c r="H1624" s="32">
        <v>5</v>
      </c>
      <c r="I1624" s="32" t="s">
        <v>256</v>
      </c>
      <c r="J1624" s="47"/>
      <c r="K1624" s="32" t="s">
        <v>107</v>
      </c>
      <c r="L1624" s="43" t="s">
        <v>1256</v>
      </c>
      <c r="M1624" s="240"/>
      <c r="N1624" s="7">
        <v>1</v>
      </c>
      <c r="O1624" s="7" t="s">
        <v>283</v>
      </c>
      <c r="P1624" s="7" t="s">
        <v>311</v>
      </c>
      <c r="Q1624" s="15" t="s">
        <v>2724</v>
      </c>
      <c r="R1624" s="8" t="s">
        <v>2738</v>
      </c>
      <c r="S1624" s="23" t="s">
        <v>2726</v>
      </c>
      <c r="T1624" s="48"/>
    </row>
    <row r="1625" spans="1:20" ht="32" x14ac:dyDescent="0.2">
      <c r="A1625">
        <f t="shared" si="104"/>
        <v>5</v>
      </c>
      <c r="B1625" t="s">
        <v>33</v>
      </c>
      <c r="C1625" t="s">
        <v>377</v>
      </c>
      <c r="D1625" t="str">
        <f t="shared" si="105"/>
        <v>35b</v>
      </c>
      <c r="E1625" t="str">
        <f t="shared" si="106"/>
        <v>Problemlösning</v>
      </c>
      <c r="F1625" t="str">
        <f t="shared" si="107"/>
        <v>5_x5_4x_G_35b</v>
      </c>
      <c r="G1625" t="str">
        <f>IFERROR(INDEX(#REF!,MATCH('Kap5-6'!F1625,#REF!,0),2),"")</f>
        <v/>
      </c>
      <c r="H1625" s="97"/>
      <c r="I1625" s="97"/>
      <c r="J1625" s="49"/>
      <c r="K1625" s="97"/>
      <c r="L1625" s="10"/>
      <c r="M1625" s="241"/>
      <c r="N1625" s="7">
        <v>2</v>
      </c>
      <c r="O1625" s="7" t="s">
        <v>283</v>
      </c>
      <c r="P1625" s="7" t="s">
        <v>304</v>
      </c>
      <c r="Q1625" s="15" t="s">
        <v>2739</v>
      </c>
      <c r="R1625" s="12" t="s">
        <v>2740</v>
      </c>
      <c r="S1625" s="9" t="s">
        <v>2741</v>
      </c>
      <c r="T1625" s="48"/>
    </row>
    <row r="1626" spans="1:20" ht="48" x14ac:dyDescent="0.2">
      <c r="A1626">
        <f t="shared" si="104"/>
        <v>5</v>
      </c>
      <c r="B1626" t="s">
        <v>33</v>
      </c>
      <c r="C1626" t="s">
        <v>377</v>
      </c>
      <c r="D1626" t="str">
        <f t="shared" si="105"/>
        <v>35b</v>
      </c>
      <c r="E1626" t="str">
        <f t="shared" si="106"/>
        <v>Problemlösning</v>
      </c>
      <c r="F1626" t="str">
        <f t="shared" si="107"/>
        <v>5_x5_4x_G_35b</v>
      </c>
      <c r="G1626" t="str">
        <f>IFERROR(INDEX(#REF!,MATCH('Kap5-6'!F1626,#REF!,0),2),"")</f>
        <v/>
      </c>
      <c r="H1626" s="97"/>
      <c r="I1626" s="97"/>
      <c r="J1626" s="49"/>
      <c r="K1626" s="97"/>
      <c r="L1626" s="10"/>
      <c r="M1626" s="241"/>
      <c r="N1626" s="11">
        <v>3</v>
      </c>
      <c r="O1626" s="11" t="s">
        <v>283</v>
      </c>
      <c r="P1626" s="11" t="s">
        <v>304</v>
      </c>
      <c r="Q1626" s="15" t="s">
        <v>2742</v>
      </c>
      <c r="R1626" s="15">
        <v>0.8</v>
      </c>
      <c r="S1626" s="25" t="s">
        <v>2743</v>
      </c>
      <c r="T1626" s="48"/>
    </row>
    <row r="1627" spans="1:20" x14ac:dyDescent="0.2">
      <c r="A1627">
        <f t="shared" si="104"/>
        <v>5</v>
      </c>
      <c r="B1627" t="s">
        <v>33</v>
      </c>
      <c r="C1627" t="s">
        <v>377</v>
      </c>
      <c r="D1627" t="str">
        <f t="shared" si="105"/>
        <v>35b</v>
      </c>
      <c r="E1627" t="str">
        <f t="shared" si="106"/>
        <v>Problemlösning</v>
      </c>
      <c r="F1627" t="str">
        <f t="shared" si="107"/>
        <v>5_x5_4x_G_35b</v>
      </c>
      <c r="G1627" t="str">
        <f>IFERROR(INDEX(#REF!,MATCH('Kap5-6'!F1627,#REF!,0),2),"")</f>
        <v/>
      </c>
      <c r="H1627" s="97"/>
      <c r="I1627" s="97"/>
      <c r="J1627" s="49"/>
      <c r="K1627" s="97"/>
      <c r="L1627" s="10"/>
      <c r="M1627" s="241"/>
      <c r="N1627" s="11">
        <v>4</v>
      </c>
      <c r="O1627" s="11" t="s">
        <v>283</v>
      </c>
      <c r="P1627" s="11" t="s">
        <v>304</v>
      </c>
      <c r="Q1627" s="15" t="s">
        <v>2744</v>
      </c>
      <c r="R1627" s="15">
        <v>16.25</v>
      </c>
      <c r="S1627" s="25" t="s">
        <v>2745</v>
      </c>
      <c r="T1627" s="48"/>
    </row>
    <row r="1628" spans="1:20" ht="32" x14ac:dyDescent="0.2">
      <c r="A1628">
        <f t="shared" si="104"/>
        <v>5</v>
      </c>
      <c r="B1628" t="s">
        <v>33</v>
      </c>
      <c r="C1628" t="s">
        <v>377</v>
      </c>
      <c r="D1628" t="str">
        <f t="shared" si="105"/>
        <v>35b</v>
      </c>
      <c r="E1628" t="str">
        <f t="shared" si="106"/>
        <v>Problemlösning</v>
      </c>
      <c r="F1628" t="str">
        <f t="shared" si="107"/>
        <v>5_x5_4x_G_35b</v>
      </c>
      <c r="G1628" t="str">
        <f>IFERROR(INDEX(#REF!,MATCH('Kap5-6'!F1628,#REF!,0),2),"")</f>
        <v/>
      </c>
      <c r="H1628" s="97"/>
      <c r="I1628" s="97"/>
      <c r="J1628" s="49"/>
      <c r="K1628" s="97"/>
      <c r="L1628" s="10"/>
      <c r="M1628" s="241"/>
      <c r="N1628" s="14">
        <v>5</v>
      </c>
      <c r="O1628" s="11" t="s">
        <v>283</v>
      </c>
      <c r="P1628" s="11" t="s">
        <v>304</v>
      </c>
      <c r="Q1628" s="15" t="s">
        <v>2746</v>
      </c>
      <c r="R1628" s="15">
        <v>12.5</v>
      </c>
      <c r="S1628" s="25" t="s">
        <v>2747</v>
      </c>
      <c r="T1628" s="48"/>
    </row>
    <row r="1629" spans="1:20" ht="49" thickBot="1" x14ac:dyDescent="0.25">
      <c r="A1629">
        <f t="shared" si="104"/>
        <v>5</v>
      </c>
      <c r="B1629" t="s">
        <v>33</v>
      </c>
      <c r="C1629" t="s">
        <v>377</v>
      </c>
      <c r="D1629" t="str">
        <f t="shared" si="105"/>
        <v>35b</v>
      </c>
      <c r="E1629" t="str">
        <f t="shared" si="106"/>
        <v>Problemlösning</v>
      </c>
      <c r="F1629" t="str">
        <f t="shared" si="107"/>
        <v>5_x5_4x_G_35b</v>
      </c>
      <c r="G1629" t="str">
        <f>IFERROR(INDEX(#REF!,MATCH('Kap5-6'!F1629,#REF!,0),2),"")</f>
        <v/>
      </c>
      <c r="H1629" s="98"/>
      <c r="I1629" s="98"/>
      <c r="J1629" s="50"/>
      <c r="K1629" s="98"/>
      <c r="L1629" s="17"/>
      <c r="M1629" s="242"/>
      <c r="N1629" s="20">
        <v>6</v>
      </c>
      <c r="O1629" s="20" t="s">
        <v>283</v>
      </c>
      <c r="P1629" s="20" t="s">
        <v>304</v>
      </c>
      <c r="Q1629" s="22" t="s">
        <v>2735</v>
      </c>
      <c r="R1629" s="22" t="s">
        <v>2748</v>
      </c>
      <c r="S1629" s="13" t="s">
        <v>2749</v>
      </c>
      <c r="T1629" s="48"/>
    </row>
    <row r="1630" spans="1:20" ht="80" x14ac:dyDescent="0.2">
      <c r="A1630">
        <f t="shared" si="104"/>
        <v>5</v>
      </c>
      <c r="B1630" t="s">
        <v>33</v>
      </c>
      <c r="C1630" t="s">
        <v>377</v>
      </c>
      <c r="D1630">
        <f t="shared" si="105"/>
        <v>36</v>
      </c>
      <c r="E1630" t="str">
        <f t="shared" si="106"/>
        <v>Problemlösning</v>
      </c>
      <c r="F1630" t="str">
        <f t="shared" si="107"/>
        <v>5_x5_4x_G_36</v>
      </c>
      <c r="G1630" t="str">
        <f>IFERROR(INDEX(#REF!,MATCH('Kap5-6'!F1630,#REF!,0),2),"")</f>
        <v/>
      </c>
      <c r="H1630" s="32">
        <v>5</v>
      </c>
      <c r="I1630" s="32" t="s">
        <v>256</v>
      </c>
      <c r="J1630" s="47"/>
      <c r="K1630" s="32">
        <v>36</v>
      </c>
      <c r="L1630" s="43" t="s">
        <v>1256</v>
      </c>
      <c r="M1630" s="240"/>
      <c r="N1630" s="7">
        <v>1</v>
      </c>
      <c r="O1630" s="7" t="s">
        <v>283</v>
      </c>
      <c r="P1630" s="7" t="s">
        <v>304</v>
      </c>
      <c r="Q1630" s="8" t="s">
        <v>2750</v>
      </c>
      <c r="R1630" s="8" t="s">
        <v>2751</v>
      </c>
      <c r="S1630" s="55" t="s">
        <v>2752</v>
      </c>
      <c r="T1630" s="57"/>
    </row>
    <row r="1631" spans="1:20" ht="48" x14ac:dyDescent="0.2">
      <c r="A1631">
        <f t="shared" si="104"/>
        <v>5</v>
      </c>
      <c r="B1631" t="s">
        <v>33</v>
      </c>
      <c r="C1631" t="s">
        <v>377</v>
      </c>
      <c r="D1631">
        <f t="shared" si="105"/>
        <v>36</v>
      </c>
      <c r="E1631" t="str">
        <f t="shared" si="106"/>
        <v>Problemlösning</v>
      </c>
      <c r="F1631" t="str">
        <f t="shared" si="107"/>
        <v>5_x5_4x_G_36</v>
      </c>
      <c r="G1631" t="str">
        <f>IFERROR(INDEX(#REF!,MATCH('Kap5-6'!F1631,#REF!,0),2),"")</f>
        <v/>
      </c>
      <c r="H1631" s="97"/>
      <c r="I1631" s="97"/>
      <c r="J1631" s="49"/>
      <c r="K1631" s="97"/>
      <c r="L1631" s="10"/>
      <c r="M1631" s="241"/>
      <c r="N1631" s="21">
        <v>2</v>
      </c>
      <c r="O1631" s="21" t="s">
        <v>283</v>
      </c>
      <c r="P1631" s="21" t="s">
        <v>304</v>
      </c>
      <c r="Q1631" s="24" t="s">
        <v>2753</v>
      </c>
      <c r="R1631" s="24">
        <v>15</v>
      </c>
      <c r="S1631" s="55" t="s">
        <v>2754</v>
      </c>
      <c r="T1631" s="57"/>
    </row>
    <row r="1632" spans="1:20" ht="32" x14ac:dyDescent="0.2">
      <c r="A1632">
        <f t="shared" si="104"/>
        <v>5</v>
      </c>
      <c r="B1632" t="s">
        <v>33</v>
      </c>
      <c r="C1632" t="s">
        <v>377</v>
      </c>
      <c r="D1632">
        <f t="shared" si="105"/>
        <v>36</v>
      </c>
      <c r="E1632" t="str">
        <f t="shared" si="106"/>
        <v>Problemlösning</v>
      </c>
      <c r="F1632" t="str">
        <f t="shared" si="107"/>
        <v>5_x5_4x_G_36</v>
      </c>
      <c r="G1632" t="str">
        <f>IFERROR(INDEX(#REF!,MATCH('Kap5-6'!F1632,#REF!,0),2),"")</f>
        <v/>
      </c>
      <c r="H1632" s="97"/>
      <c r="I1632" s="97"/>
      <c r="J1632" s="49"/>
      <c r="K1632" s="97"/>
      <c r="L1632" s="10"/>
      <c r="M1632" s="241"/>
      <c r="N1632" s="21">
        <v>3</v>
      </c>
      <c r="O1632" s="21" t="s">
        <v>283</v>
      </c>
      <c r="P1632" s="21" t="s">
        <v>304</v>
      </c>
      <c r="Q1632" s="24" t="s">
        <v>2755</v>
      </c>
      <c r="R1632" s="24" t="s">
        <v>2756</v>
      </c>
      <c r="S1632" s="55" t="s">
        <v>2757</v>
      </c>
      <c r="T1632" s="57"/>
    </row>
    <row r="1633" spans="1:20" ht="32" x14ac:dyDescent="0.2">
      <c r="A1633">
        <f t="shared" si="104"/>
        <v>5</v>
      </c>
      <c r="B1633" t="s">
        <v>33</v>
      </c>
      <c r="C1633" t="s">
        <v>377</v>
      </c>
      <c r="D1633">
        <f t="shared" si="105"/>
        <v>36</v>
      </c>
      <c r="E1633" t="str">
        <f t="shared" si="106"/>
        <v>Problemlösning</v>
      </c>
      <c r="F1633" t="str">
        <f t="shared" si="107"/>
        <v>5_x5_4x_G_36</v>
      </c>
      <c r="G1633" t="str">
        <f>IFERROR(INDEX(#REF!,MATCH('Kap5-6'!F1633,#REF!,0),2),"")</f>
        <v/>
      </c>
      <c r="H1633" s="97"/>
      <c r="I1633" s="97"/>
      <c r="J1633" s="49"/>
      <c r="K1633" s="97"/>
      <c r="L1633" s="10"/>
      <c r="M1633" s="241"/>
      <c r="N1633" s="11">
        <v>4</v>
      </c>
      <c r="O1633" s="11" t="s">
        <v>281</v>
      </c>
      <c r="P1633" s="11" t="s">
        <v>303</v>
      </c>
      <c r="Q1633" s="12" t="s">
        <v>303</v>
      </c>
      <c r="R1633" s="12" t="s">
        <v>2758</v>
      </c>
      <c r="S1633" s="25" t="s">
        <v>2759</v>
      </c>
      <c r="T1633" s="48"/>
    </row>
    <row r="1634" spans="1:20" ht="17" thickBot="1" x14ac:dyDescent="0.25">
      <c r="A1634">
        <f t="shared" si="104"/>
        <v>5</v>
      </c>
      <c r="B1634" t="s">
        <v>33</v>
      </c>
      <c r="C1634" t="s">
        <v>377</v>
      </c>
      <c r="D1634">
        <f t="shared" si="105"/>
        <v>36</v>
      </c>
      <c r="E1634" t="str">
        <f t="shared" si="106"/>
        <v>Problemlösning</v>
      </c>
      <c r="F1634" t="str">
        <f t="shared" si="107"/>
        <v>5_x5_4x_G_36</v>
      </c>
      <c r="G1634" t="str">
        <f>IFERROR(INDEX(#REF!,MATCH('Kap5-6'!F1634,#REF!,0),2),"")</f>
        <v/>
      </c>
      <c r="H1634" s="98"/>
      <c r="I1634" s="98"/>
      <c r="J1634" s="50"/>
      <c r="K1634" s="98"/>
      <c r="L1634" s="17"/>
      <c r="M1634" s="242"/>
      <c r="N1634" s="20"/>
      <c r="O1634" s="20"/>
      <c r="P1634" s="20"/>
      <c r="Q1634" s="22"/>
      <c r="R1634" s="22"/>
      <c r="S1634" s="13"/>
      <c r="T1634" s="48"/>
    </row>
    <row r="1635" spans="1:20" ht="33" thickBot="1" x14ac:dyDescent="0.25">
      <c r="A1635">
        <f t="shared" si="104"/>
        <v>5</v>
      </c>
      <c r="B1635" t="s">
        <v>33</v>
      </c>
      <c r="C1635" t="s">
        <v>377</v>
      </c>
      <c r="D1635" t="str">
        <f t="shared" si="105"/>
        <v>37a</v>
      </c>
      <c r="E1635" t="str">
        <f t="shared" si="106"/>
        <v>Definiera</v>
      </c>
      <c r="F1635" t="str">
        <f t="shared" si="107"/>
        <v>5_x5_4x_G_37a</v>
      </c>
      <c r="G1635" t="str">
        <f>IFERROR(INDEX(#REF!,MATCH('Kap5-6'!F1635,#REF!,0),2),"")</f>
        <v/>
      </c>
      <c r="H1635" s="32">
        <v>5</v>
      </c>
      <c r="I1635" s="32" t="s">
        <v>256</v>
      </c>
      <c r="J1635" s="47"/>
      <c r="K1635" s="32" t="s">
        <v>112</v>
      </c>
      <c r="L1635" s="43" t="s">
        <v>443</v>
      </c>
      <c r="M1635" s="240" t="s">
        <v>1704</v>
      </c>
      <c r="N1635" s="7">
        <v>1</v>
      </c>
      <c r="O1635" s="7" t="s">
        <v>283</v>
      </c>
      <c r="P1635" s="7" t="s">
        <v>304</v>
      </c>
      <c r="Q1635" s="8" t="s">
        <v>1704</v>
      </c>
      <c r="R1635" s="8" t="s">
        <v>2760</v>
      </c>
      <c r="S1635" s="23" t="s">
        <v>2761</v>
      </c>
      <c r="T1635" s="48"/>
    </row>
    <row r="1636" spans="1:20" x14ac:dyDescent="0.2">
      <c r="A1636">
        <f t="shared" si="104"/>
        <v>5</v>
      </c>
      <c r="B1636" t="s">
        <v>33</v>
      </c>
      <c r="C1636" t="s">
        <v>377</v>
      </c>
      <c r="D1636" t="str">
        <f t="shared" si="105"/>
        <v>37a</v>
      </c>
      <c r="E1636" t="str">
        <f t="shared" si="106"/>
        <v>Definiera</v>
      </c>
      <c r="F1636" t="str">
        <f t="shared" si="107"/>
        <v>5_x5_4x_G_37a</v>
      </c>
      <c r="G1636" t="str">
        <f>IFERROR(INDEX(#REF!,MATCH('Kap5-6'!F1636,#REF!,0),2),"")</f>
        <v/>
      </c>
      <c r="H1636" s="97"/>
      <c r="I1636" s="97"/>
      <c r="J1636" s="49"/>
      <c r="K1636" s="97"/>
      <c r="L1636" s="10"/>
      <c r="M1636" s="241"/>
      <c r="N1636" s="11"/>
      <c r="O1636" s="11"/>
      <c r="P1636" s="11"/>
      <c r="Q1636" s="12"/>
      <c r="R1636" s="12"/>
      <c r="S1636" s="9"/>
      <c r="T1636" s="48"/>
    </row>
    <row r="1637" spans="1:20" ht="17" thickBot="1" x14ac:dyDescent="0.25">
      <c r="A1637">
        <f t="shared" si="104"/>
        <v>5</v>
      </c>
      <c r="B1637" t="s">
        <v>33</v>
      </c>
      <c r="C1637" t="s">
        <v>377</v>
      </c>
      <c r="D1637" t="str">
        <f t="shared" si="105"/>
        <v>37a</v>
      </c>
      <c r="E1637" t="str">
        <f t="shared" si="106"/>
        <v>Definiera</v>
      </c>
      <c r="F1637" t="str">
        <f t="shared" si="107"/>
        <v>5_x5_4x_G_37a</v>
      </c>
      <c r="G1637" t="str">
        <f>IFERROR(INDEX(#REF!,MATCH('Kap5-6'!F1637,#REF!,0),2),"")</f>
        <v/>
      </c>
      <c r="H1637" s="98"/>
      <c r="I1637" s="98"/>
      <c r="J1637" s="50"/>
      <c r="K1637" s="98"/>
      <c r="L1637" s="17"/>
      <c r="M1637" s="242"/>
      <c r="N1637" s="20"/>
      <c r="O1637" s="20"/>
      <c r="P1637" s="20"/>
      <c r="Q1637" s="22"/>
      <c r="R1637" s="22"/>
      <c r="S1637" s="13"/>
      <c r="T1637" s="48"/>
    </row>
    <row r="1638" spans="1:20" ht="33" thickBot="1" x14ac:dyDescent="0.25">
      <c r="A1638">
        <f t="shared" si="104"/>
        <v>5</v>
      </c>
      <c r="B1638" t="s">
        <v>33</v>
      </c>
      <c r="C1638" t="s">
        <v>377</v>
      </c>
      <c r="D1638" t="str">
        <f t="shared" si="105"/>
        <v>37b</v>
      </c>
      <c r="E1638" t="str">
        <f t="shared" si="106"/>
        <v>Definiera</v>
      </c>
      <c r="F1638" t="str">
        <f t="shared" si="107"/>
        <v>5_x5_4x_G_37b</v>
      </c>
      <c r="G1638" t="str">
        <f>IFERROR(INDEX(#REF!,MATCH('Kap5-6'!F1638,#REF!,0),2),"")</f>
        <v/>
      </c>
      <c r="H1638" s="32">
        <v>5</v>
      </c>
      <c r="I1638" s="32" t="s">
        <v>256</v>
      </c>
      <c r="J1638" s="47"/>
      <c r="K1638" s="32" t="s">
        <v>113</v>
      </c>
      <c r="L1638" s="43" t="s">
        <v>443</v>
      </c>
      <c r="M1638" s="240" t="s">
        <v>1704</v>
      </c>
      <c r="N1638" s="7">
        <v>1</v>
      </c>
      <c r="O1638" s="7" t="s">
        <v>283</v>
      </c>
      <c r="P1638" s="7" t="s">
        <v>304</v>
      </c>
      <c r="Q1638" s="8" t="s">
        <v>1704</v>
      </c>
      <c r="R1638" s="8" t="s">
        <v>2762</v>
      </c>
      <c r="S1638" s="23" t="s">
        <v>2763</v>
      </c>
      <c r="T1638" s="48"/>
    </row>
    <row r="1639" spans="1:20" x14ac:dyDescent="0.2">
      <c r="A1639">
        <f t="shared" si="104"/>
        <v>5</v>
      </c>
      <c r="B1639" t="s">
        <v>33</v>
      </c>
      <c r="C1639" t="s">
        <v>377</v>
      </c>
      <c r="D1639" t="str">
        <f t="shared" si="105"/>
        <v>37b</v>
      </c>
      <c r="E1639" t="str">
        <f t="shared" si="106"/>
        <v>Definiera</v>
      </c>
      <c r="F1639" t="str">
        <f t="shared" si="107"/>
        <v>5_x5_4x_G_37b</v>
      </c>
      <c r="G1639" t="str">
        <f>IFERROR(INDEX(#REF!,MATCH('Kap5-6'!F1639,#REF!,0),2),"")</f>
        <v/>
      </c>
      <c r="H1639" s="97"/>
      <c r="I1639" s="97"/>
      <c r="J1639" s="49"/>
      <c r="K1639" s="97"/>
      <c r="L1639" s="10"/>
      <c r="M1639" s="241"/>
      <c r="N1639" s="11"/>
      <c r="O1639" s="11"/>
      <c r="P1639" s="11"/>
      <c r="Q1639" s="12"/>
      <c r="R1639" s="12"/>
      <c r="S1639" s="9"/>
      <c r="T1639" s="48"/>
    </row>
    <row r="1640" spans="1:20" ht="17" thickBot="1" x14ac:dyDescent="0.25">
      <c r="A1640">
        <f t="shared" si="104"/>
        <v>5</v>
      </c>
      <c r="B1640" t="s">
        <v>33</v>
      </c>
      <c r="C1640" t="s">
        <v>377</v>
      </c>
      <c r="D1640" t="str">
        <f t="shared" si="105"/>
        <v>37b</v>
      </c>
      <c r="E1640" t="str">
        <f t="shared" si="106"/>
        <v>Definiera</v>
      </c>
      <c r="F1640" t="str">
        <f t="shared" si="107"/>
        <v>5_x5_4x_G_37b</v>
      </c>
      <c r="G1640" t="str">
        <f>IFERROR(INDEX(#REF!,MATCH('Kap5-6'!F1640,#REF!,0),2),"")</f>
        <v/>
      </c>
      <c r="H1640" s="98"/>
      <c r="I1640" s="98"/>
      <c r="J1640" s="50"/>
      <c r="K1640" s="98"/>
      <c r="L1640" s="17"/>
      <c r="M1640" s="242"/>
      <c r="N1640" s="20"/>
      <c r="O1640" s="20"/>
      <c r="P1640" s="20"/>
      <c r="Q1640" s="22"/>
      <c r="R1640" s="22"/>
      <c r="S1640" s="13"/>
      <c r="T1640" s="48"/>
    </row>
    <row r="1641" spans="1:20" ht="97" thickBot="1" x14ac:dyDescent="0.25">
      <c r="A1641">
        <f t="shared" si="104"/>
        <v>5</v>
      </c>
      <c r="B1641" t="s">
        <v>33</v>
      </c>
      <c r="C1641" t="s">
        <v>377</v>
      </c>
      <c r="D1641" t="str">
        <f t="shared" si="105"/>
        <v>38a</v>
      </c>
      <c r="E1641" t="str">
        <f t="shared" si="106"/>
        <v>Definiera</v>
      </c>
      <c r="F1641" t="str">
        <f t="shared" si="107"/>
        <v>5_x5_4x_G_38a</v>
      </c>
      <c r="G1641" t="str">
        <f>IFERROR(INDEX(#REF!,MATCH('Kap5-6'!F1641,#REF!,0),2),"")</f>
        <v/>
      </c>
      <c r="H1641" s="32">
        <v>5</v>
      </c>
      <c r="I1641" s="32" t="s">
        <v>256</v>
      </c>
      <c r="J1641" s="47"/>
      <c r="K1641" s="104" t="s">
        <v>115</v>
      </c>
      <c r="L1641" s="110" t="s">
        <v>443</v>
      </c>
      <c r="M1641" s="240"/>
      <c r="N1641" s="67">
        <v>1</v>
      </c>
      <c r="O1641" s="7" t="s">
        <v>283</v>
      </c>
      <c r="P1641" s="7" t="s">
        <v>311</v>
      </c>
      <c r="Q1641" s="15" t="s">
        <v>2764</v>
      </c>
      <c r="R1641" s="8" t="s">
        <v>2765</v>
      </c>
      <c r="S1641" s="23" t="s">
        <v>2766</v>
      </c>
      <c r="T1641" s="48"/>
    </row>
    <row r="1642" spans="1:20" x14ac:dyDescent="0.2">
      <c r="A1642">
        <f t="shared" si="104"/>
        <v>5</v>
      </c>
      <c r="B1642" t="s">
        <v>33</v>
      </c>
      <c r="C1642" t="s">
        <v>377</v>
      </c>
      <c r="D1642" t="str">
        <f t="shared" si="105"/>
        <v>38a</v>
      </c>
      <c r="E1642" t="str">
        <f t="shared" si="106"/>
        <v>Definiera</v>
      </c>
      <c r="F1642" t="str">
        <f t="shared" si="107"/>
        <v>5_x5_4x_G_38a</v>
      </c>
      <c r="G1642" t="str">
        <f>IFERROR(INDEX(#REF!,MATCH('Kap5-6'!F1642,#REF!,0),2),"")</f>
        <v/>
      </c>
      <c r="H1642" s="97"/>
      <c r="I1642" s="97"/>
      <c r="J1642" s="49"/>
      <c r="K1642" s="105"/>
      <c r="L1642" s="111"/>
      <c r="M1642" s="241"/>
      <c r="N1642" s="11"/>
      <c r="O1642" s="11"/>
      <c r="P1642" s="11"/>
      <c r="Q1642" s="12"/>
      <c r="R1642" s="12"/>
      <c r="S1642" s="9"/>
      <c r="T1642" s="48"/>
    </row>
    <row r="1643" spans="1:20" ht="17" thickBot="1" x14ac:dyDescent="0.25">
      <c r="A1643">
        <f t="shared" si="104"/>
        <v>5</v>
      </c>
      <c r="B1643" t="s">
        <v>33</v>
      </c>
      <c r="C1643" t="s">
        <v>377</v>
      </c>
      <c r="D1643" t="str">
        <f t="shared" si="105"/>
        <v>38a</v>
      </c>
      <c r="E1643" t="str">
        <f t="shared" si="106"/>
        <v>Definiera</v>
      </c>
      <c r="F1643" t="str">
        <f t="shared" si="107"/>
        <v>5_x5_4x_G_38a</v>
      </c>
      <c r="G1643" t="str">
        <f>IFERROR(INDEX(#REF!,MATCH('Kap5-6'!F1643,#REF!,0),2),"")</f>
        <v/>
      </c>
      <c r="H1643" s="98"/>
      <c r="I1643" s="98"/>
      <c r="J1643" s="50"/>
      <c r="K1643" s="106"/>
      <c r="L1643" s="112"/>
      <c r="M1643" s="242"/>
      <c r="N1643" s="20"/>
      <c r="O1643" s="20"/>
      <c r="P1643" s="20"/>
      <c r="Q1643" s="22"/>
      <c r="R1643" s="22"/>
      <c r="S1643" s="13"/>
      <c r="T1643" s="48"/>
    </row>
    <row r="1644" spans="1:20" ht="65" thickBot="1" x14ac:dyDescent="0.25">
      <c r="A1644">
        <f t="shared" si="104"/>
        <v>5</v>
      </c>
      <c r="B1644" t="s">
        <v>33</v>
      </c>
      <c r="C1644" t="s">
        <v>377</v>
      </c>
      <c r="D1644" t="str">
        <f t="shared" si="105"/>
        <v>38b</v>
      </c>
      <c r="E1644" t="str">
        <f t="shared" si="106"/>
        <v>Definiera</v>
      </c>
      <c r="F1644" t="str">
        <f t="shared" si="107"/>
        <v>5_x5_4x_G_38b</v>
      </c>
      <c r="G1644" t="str">
        <f>IFERROR(INDEX(#REF!,MATCH('Kap5-6'!F1644,#REF!,0),2),"")</f>
        <v/>
      </c>
      <c r="H1644" s="32">
        <v>5</v>
      </c>
      <c r="I1644" s="32" t="s">
        <v>256</v>
      </c>
      <c r="J1644" s="47"/>
      <c r="K1644" s="104" t="s">
        <v>116</v>
      </c>
      <c r="L1644" s="110" t="s">
        <v>443</v>
      </c>
      <c r="M1644" s="240"/>
      <c r="N1644" s="67">
        <v>1</v>
      </c>
      <c r="O1644" s="7" t="s">
        <v>283</v>
      </c>
      <c r="P1644" s="7" t="s">
        <v>311</v>
      </c>
      <c r="Q1644" s="15" t="s">
        <v>2767</v>
      </c>
      <c r="R1644" s="8" t="s">
        <v>2768</v>
      </c>
      <c r="S1644" s="23" t="s">
        <v>2766</v>
      </c>
      <c r="T1644" s="48"/>
    </row>
    <row r="1645" spans="1:20" x14ac:dyDescent="0.2">
      <c r="A1645">
        <f t="shared" si="104"/>
        <v>5</v>
      </c>
      <c r="B1645" t="s">
        <v>33</v>
      </c>
      <c r="C1645" t="s">
        <v>377</v>
      </c>
      <c r="D1645" t="str">
        <f t="shared" si="105"/>
        <v>38b</v>
      </c>
      <c r="E1645" t="str">
        <f t="shared" si="106"/>
        <v>Definiera</v>
      </c>
      <c r="F1645" t="str">
        <f t="shared" si="107"/>
        <v>5_x5_4x_G_38b</v>
      </c>
      <c r="G1645" t="str">
        <f>IFERROR(INDEX(#REF!,MATCH('Kap5-6'!F1645,#REF!,0),2),"")</f>
        <v/>
      </c>
      <c r="H1645" s="97"/>
      <c r="I1645" s="97"/>
      <c r="J1645" s="49"/>
      <c r="K1645" s="105"/>
      <c r="L1645" s="111"/>
      <c r="M1645" s="241"/>
      <c r="N1645" s="11"/>
      <c r="O1645" s="11"/>
      <c r="P1645" s="11"/>
      <c r="Q1645" s="12"/>
      <c r="R1645" s="12"/>
      <c r="S1645" s="9"/>
      <c r="T1645" s="48"/>
    </row>
    <row r="1646" spans="1:20" ht="17" thickBot="1" x14ac:dyDescent="0.25">
      <c r="A1646">
        <f t="shared" si="104"/>
        <v>5</v>
      </c>
      <c r="B1646" t="s">
        <v>33</v>
      </c>
      <c r="C1646" t="s">
        <v>377</v>
      </c>
      <c r="D1646" t="str">
        <f t="shared" si="105"/>
        <v>38b</v>
      </c>
      <c r="E1646" t="str">
        <f t="shared" si="106"/>
        <v>Definiera</v>
      </c>
      <c r="F1646" t="str">
        <f t="shared" si="107"/>
        <v>5_x5_4x_G_38b</v>
      </c>
      <c r="G1646" t="str">
        <f>IFERROR(INDEX(#REF!,MATCH('Kap5-6'!F1646,#REF!,0),2),"")</f>
        <v/>
      </c>
      <c r="H1646" s="98"/>
      <c r="I1646" s="98"/>
      <c r="J1646" s="50"/>
      <c r="K1646" s="106"/>
      <c r="L1646" s="112"/>
      <c r="M1646" s="242"/>
      <c r="N1646" s="20"/>
      <c r="O1646" s="20"/>
      <c r="P1646" s="20"/>
      <c r="Q1646" s="22"/>
      <c r="R1646" s="22"/>
      <c r="S1646" s="13"/>
      <c r="T1646" s="48"/>
    </row>
    <row r="1647" spans="1:20" ht="97" thickBot="1" x14ac:dyDescent="0.25">
      <c r="A1647">
        <f t="shared" si="104"/>
        <v>5</v>
      </c>
      <c r="B1647" t="s">
        <v>33</v>
      </c>
      <c r="C1647" t="s">
        <v>377</v>
      </c>
      <c r="D1647" t="str">
        <f t="shared" si="105"/>
        <v>38c</v>
      </c>
      <c r="E1647" t="str">
        <f t="shared" si="106"/>
        <v>Definiera</v>
      </c>
      <c r="F1647" t="str">
        <f t="shared" si="107"/>
        <v>5_x5_4x_G_38c</v>
      </c>
      <c r="G1647" t="str">
        <f>IFERROR(INDEX(#REF!,MATCH('Kap5-6'!F1647,#REF!,0),2),"")</f>
        <v/>
      </c>
      <c r="H1647" s="32">
        <v>5</v>
      </c>
      <c r="I1647" s="32" t="s">
        <v>256</v>
      </c>
      <c r="J1647" s="47"/>
      <c r="K1647" s="104" t="s">
        <v>117</v>
      </c>
      <c r="L1647" s="110" t="s">
        <v>443</v>
      </c>
      <c r="M1647" s="240"/>
      <c r="N1647" s="67">
        <v>1</v>
      </c>
      <c r="O1647" s="7" t="s">
        <v>283</v>
      </c>
      <c r="P1647" s="7" t="s">
        <v>311</v>
      </c>
      <c r="Q1647" s="15" t="s">
        <v>2764</v>
      </c>
      <c r="R1647" s="8" t="s">
        <v>2769</v>
      </c>
      <c r="S1647" s="23" t="s">
        <v>2766</v>
      </c>
      <c r="T1647" s="48"/>
    </row>
    <row r="1648" spans="1:20" x14ac:dyDescent="0.2">
      <c r="A1648">
        <f t="shared" si="104"/>
        <v>5</v>
      </c>
      <c r="B1648" t="s">
        <v>33</v>
      </c>
      <c r="C1648" t="s">
        <v>377</v>
      </c>
      <c r="D1648" t="str">
        <f t="shared" si="105"/>
        <v>38c</v>
      </c>
      <c r="E1648" t="str">
        <f t="shared" si="106"/>
        <v>Definiera</v>
      </c>
      <c r="F1648" t="str">
        <f t="shared" si="107"/>
        <v>5_x5_4x_G_38c</v>
      </c>
      <c r="G1648" t="str">
        <f>IFERROR(INDEX(#REF!,MATCH('Kap5-6'!F1648,#REF!,0),2),"")</f>
        <v/>
      </c>
      <c r="H1648" s="97"/>
      <c r="I1648" s="97"/>
      <c r="J1648" s="49"/>
      <c r="K1648" s="105"/>
      <c r="L1648" s="111"/>
      <c r="M1648" s="241"/>
      <c r="N1648" s="11"/>
      <c r="O1648" s="11"/>
      <c r="P1648" s="11"/>
      <c r="Q1648" s="12"/>
      <c r="R1648" s="12"/>
      <c r="S1648" s="9"/>
      <c r="T1648" s="48"/>
    </row>
    <row r="1649" spans="1:20" ht="17" thickBot="1" x14ac:dyDescent="0.25">
      <c r="A1649">
        <f t="shared" si="104"/>
        <v>5</v>
      </c>
      <c r="B1649" t="s">
        <v>33</v>
      </c>
      <c r="C1649" t="s">
        <v>377</v>
      </c>
      <c r="D1649" t="str">
        <f t="shared" si="105"/>
        <v>38c</v>
      </c>
      <c r="E1649" t="str">
        <f t="shared" si="106"/>
        <v>Definiera</v>
      </c>
      <c r="F1649" t="str">
        <f t="shared" si="107"/>
        <v>5_x5_4x_G_38c</v>
      </c>
      <c r="G1649" t="str">
        <f>IFERROR(INDEX(#REF!,MATCH('Kap5-6'!F1649,#REF!,0),2),"")</f>
        <v/>
      </c>
      <c r="H1649" s="98"/>
      <c r="I1649" s="98"/>
      <c r="J1649" s="50"/>
      <c r="K1649" s="106"/>
      <c r="L1649" s="112"/>
      <c r="M1649" s="242"/>
      <c r="N1649" s="20"/>
      <c r="O1649" s="20"/>
      <c r="P1649" s="20"/>
      <c r="Q1649" s="22"/>
      <c r="R1649" s="22"/>
      <c r="S1649" s="13"/>
      <c r="T1649" s="48"/>
    </row>
    <row r="1650" spans="1:20" ht="49" thickBot="1" x14ac:dyDescent="0.25">
      <c r="A1650">
        <f t="shared" si="104"/>
        <v>5</v>
      </c>
      <c r="B1650" t="s">
        <v>33</v>
      </c>
      <c r="C1650" t="s">
        <v>377</v>
      </c>
      <c r="D1650">
        <f t="shared" si="105"/>
        <v>39</v>
      </c>
      <c r="E1650" t="str">
        <f t="shared" si="106"/>
        <v>Problemlösning</v>
      </c>
      <c r="F1650" t="str">
        <f t="shared" si="107"/>
        <v>5_x5_4x_G_39</v>
      </c>
      <c r="G1650" t="str">
        <f>IFERROR(INDEX(#REF!,MATCH('Kap5-6'!F1650,#REF!,0),2),"")</f>
        <v/>
      </c>
      <c r="H1650" s="32">
        <v>5</v>
      </c>
      <c r="I1650" s="32" t="s">
        <v>256</v>
      </c>
      <c r="J1650" s="47"/>
      <c r="K1650" s="32">
        <v>39</v>
      </c>
      <c r="L1650" s="43" t="s">
        <v>1256</v>
      </c>
      <c r="M1650" s="240"/>
      <c r="N1650" s="7">
        <v>1</v>
      </c>
      <c r="O1650" s="7" t="s">
        <v>283</v>
      </c>
      <c r="P1650" s="7" t="s">
        <v>304</v>
      </c>
      <c r="Q1650" s="8" t="s">
        <v>2770</v>
      </c>
      <c r="R1650" s="8">
        <v>4</v>
      </c>
      <c r="S1650" s="23" t="s">
        <v>2771</v>
      </c>
      <c r="T1650" s="48"/>
    </row>
    <row r="1651" spans="1:20" ht="32" x14ac:dyDescent="0.2">
      <c r="A1651">
        <f t="shared" si="104"/>
        <v>5</v>
      </c>
      <c r="B1651" t="s">
        <v>33</v>
      </c>
      <c r="C1651" t="s">
        <v>377</v>
      </c>
      <c r="D1651">
        <f t="shared" si="105"/>
        <v>39</v>
      </c>
      <c r="E1651" t="str">
        <f t="shared" si="106"/>
        <v>Problemlösning</v>
      </c>
      <c r="F1651" t="str">
        <f t="shared" si="107"/>
        <v>5_x5_4x_G_39</v>
      </c>
      <c r="G1651" t="str">
        <f>IFERROR(INDEX(#REF!,MATCH('Kap5-6'!F1651,#REF!,0),2),"")</f>
        <v/>
      </c>
      <c r="H1651" s="97"/>
      <c r="I1651" s="97"/>
      <c r="J1651" s="49"/>
      <c r="K1651" s="97"/>
      <c r="L1651" s="10"/>
      <c r="M1651" s="241"/>
      <c r="N1651" s="11">
        <v>2</v>
      </c>
      <c r="O1651" s="11" t="s">
        <v>281</v>
      </c>
      <c r="P1651" s="11" t="s">
        <v>303</v>
      </c>
      <c r="Q1651" s="12" t="s">
        <v>303</v>
      </c>
      <c r="R1651" s="12" t="s">
        <v>2772</v>
      </c>
      <c r="S1651" s="9" t="s">
        <v>2773</v>
      </c>
      <c r="T1651" s="48"/>
    </row>
    <row r="1652" spans="1:20" ht="48" x14ac:dyDescent="0.2">
      <c r="A1652">
        <f t="shared" si="104"/>
        <v>5</v>
      </c>
      <c r="B1652" t="s">
        <v>33</v>
      </c>
      <c r="C1652" t="s">
        <v>377</v>
      </c>
      <c r="D1652">
        <f t="shared" si="105"/>
        <v>39</v>
      </c>
      <c r="E1652" t="str">
        <f t="shared" si="106"/>
        <v>Problemlösning</v>
      </c>
      <c r="F1652" t="str">
        <f t="shared" si="107"/>
        <v>5_x5_4x_G_39</v>
      </c>
      <c r="G1652" t="str">
        <f>IFERROR(INDEX(#REF!,MATCH('Kap5-6'!F1652,#REF!,0),2),"")</f>
        <v/>
      </c>
      <c r="H1652" s="97"/>
      <c r="I1652" s="97"/>
      <c r="J1652" s="49"/>
      <c r="K1652" s="97"/>
      <c r="L1652" s="10"/>
      <c r="M1652" s="241"/>
      <c r="N1652" s="11">
        <v>3</v>
      </c>
      <c r="O1652" s="11" t="s">
        <v>281</v>
      </c>
      <c r="P1652" s="11" t="s">
        <v>303</v>
      </c>
      <c r="Q1652" s="12" t="s">
        <v>303</v>
      </c>
      <c r="R1652" s="12" t="s">
        <v>2774</v>
      </c>
      <c r="S1652" s="13" t="s">
        <v>2775</v>
      </c>
      <c r="T1652" s="48"/>
    </row>
    <row r="1653" spans="1:20" ht="17" thickBot="1" x14ac:dyDescent="0.25">
      <c r="A1653">
        <f t="shared" si="104"/>
        <v>5</v>
      </c>
      <c r="B1653" t="s">
        <v>33</v>
      </c>
      <c r="C1653" t="s">
        <v>377</v>
      </c>
      <c r="D1653">
        <f t="shared" si="105"/>
        <v>39</v>
      </c>
      <c r="E1653" t="str">
        <f t="shared" si="106"/>
        <v>Problemlösning</v>
      </c>
      <c r="F1653" t="str">
        <f t="shared" si="107"/>
        <v>5_x5_4x_G_39</v>
      </c>
      <c r="G1653" t="str">
        <f>IFERROR(INDEX(#REF!,MATCH('Kap5-6'!F1653,#REF!,0),2),"")</f>
        <v/>
      </c>
      <c r="H1653" s="98"/>
      <c r="I1653" s="98"/>
      <c r="J1653" s="50"/>
      <c r="K1653" s="98"/>
      <c r="L1653" s="17"/>
      <c r="M1653" s="242"/>
      <c r="N1653" s="11">
        <v>4</v>
      </c>
      <c r="O1653" s="11" t="s">
        <v>283</v>
      </c>
      <c r="P1653" s="11" t="s">
        <v>304</v>
      </c>
      <c r="Q1653" s="11" t="s">
        <v>2776</v>
      </c>
      <c r="R1653" s="11" t="s">
        <v>2777</v>
      </c>
      <c r="S1653" s="11" t="s">
        <v>2778</v>
      </c>
      <c r="T1653" s="48"/>
    </row>
    <row r="1654" spans="1:20" ht="49" thickBot="1" x14ac:dyDescent="0.25">
      <c r="A1654">
        <f t="shared" si="104"/>
        <v>5</v>
      </c>
      <c r="B1654" t="s">
        <v>33</v>
      </c>
      <c r="C1654" t="s">
        <v>377</v>
      </c>
      <c r="D1654" t="str">
        <f t="shared" si="105"/>
        <v>40a</v>
      </c>
      <c r="E1654" t="str">
        <f t="shared" si="106"/>
        <v>Problemlösning</v>
      </c>
      <c r="F1654" t="str">
        <f t="shared" si="107"/>
        <v>5_x5_4x_G_40a</v>
      </c>
      <c r="G1654" t="str">
        <f>IFERROR(INDEX(#REF!,MATCH('Kap5-6'!F1654,#REF!,0),2),"")</f>
        <v/>
      </c>
      <c r="H1654" s="32">
        <v>5</v>
      </c>
      <c r="I1654" s="32" t="s">
        <v>256</v>
      </c>
      <c r="J1654" s="47"/>
      <c r="K1654" s="32" t="s">
        <v>121</v>
      </c>
      <c r="L1654" s="43" t="s">
        <v>1256</v>
      </c>
      <c r="M1654" s="240"/>
      <c r="N1654" s="7">
        <v>1</v>
      </c>
      <c r="O1654" s="7" t="s">
        <v>283</v>
      </c>
      <c r="P1654" s="7" t="s">
        <v>304</v>
      </c>
      <c r="Q1654" s="8" t="s">
        <v>2779</v>
      </c>
      <c r="R1654" s="8" t="s">
        <v>2780</v>
      </c>
      <c r="S1654" s="23" t="s">
        <v>2781</v>
      </c>
      <c r="T1654" s="48"/>
    </row>
    <row r="1655" spans="1:20" ht="32" x14ac:dyDescent="0.2">
      <c r="A1655">
        <f t="shared" si="104"/>
        <v>5</v>
      </c>
      <c r="B1655" t="s">
        <v>33</v>
      </c>
      <c r="C1655" t="s">
        <v>377</v>
      </c>
      <c r="D1655" t="str">
        <f t="shared" si="105"/>
        <v>40a</v>
      </c>
      <c r="E1655" t="str">
        <f t="shared" si="106"/>
        <v>Problemlösning</v>
      </c>
      <c r="F1655" t="str">
        <f t="shared" si="107"/>
        <v>5_x5_4x_G_40a</v>
      </c>
      <c r="G1655" t="str">
        <f>IFERROR(INDEX(#REF!,MATCH('Kap5-6'!F1655,#REF!,0),2),"")</f>
        <v/>
      </c>
      <c r="H1655" s="97"/>
      <c r="I1655" s="97"/>
      <c r="J1655" s="49"/>
      <c r="K1655" s="97"/>
      <c r="L1655" s="10"/>
      <c r="M1655" s="241"/>
      <c r="N1655" s="11">
        <v>2</v>
      </c>
      <c r="O1655" s="11" t="s">
        <v>283</v>
      </c>
      <c r="P1655" s="11" t="s">
        <v>304</v>
      </c>
      <c r="Q1655" s="12" t="s">
        <v>2782</v>
      </c>
      <c r="R1655" s="12" t="s">
        <v>2783</v>
      </c>
      <c r="S1655" s="9" t="s">
        <v>2784</v>
      </c>
      <c r="T1655" s="48"/>
    </row>
    <row r="1656" spans="1:20" ht="17" thickBot="1" x14ac:dyDescent="0.25">
      <c r="A1656">
        <f t="shared" si="104"/>
        <v>5</v>
      </c>
      <c r="B1656" t="s">
        <v>33</v>
      </c>
      <c r="C1656" t="s">
        <v>377</v>
      </c>
      <c r="D1656" t="str">
        <f t="shared" si="105"/>
        <v>40a</v>
      </c>
      <c r="E1656" t="str">
        <f t="shared" si="106"/>
        <v>Problemlösning</v>
      </c>
      <c r="F1656" t="str">
        <f t="shared" si="107"/>
        <v>5_x5_4x_G_40a</v>
      </c>
      <c r="G1656" t="str">
        <f>IFERROR(INDEX(#REF!,MATCH('Kap5-6'!F1656,#REF!,0),2),"")</f>
        <v/>
      </c>
      <c r="H1656" s="98"/>
      <c r="I1656" s="98"/>
      <c r="J1656" s="50"/>
      <c r="K1656" s="98"/>
      <c r="L1656" s="17"/>
      <c r="M1656" s="242"/>
      <c r="N1656" s="20"/>
      <c r="O1656" s="20"/>
      <c r="P1656" s="20"/>
      <c r="Q1656" s="22"/>
      <c r="R1656" s="22"/>
      <c r="S1656" s="13"/>
      <c r="T1656" s="48"/>
    </row>
    <row r="1657" spans="1:20" ht="49" thickBot="1" x14ac:dyDescent="0.25">
      <c r="A1657">
        <f t="shared" si="104"/>
        <v>5</v>
      </c>
      <c r="B1657" t="s">
        <v>33</v>
      </c>
      <c r="C1657" t="s">
        <v>377</v>
      </c>
      <c r="D1657" t="str">
        <f t="shared" si="105"/>
        <v>40b</v>
      </c>
      <c r="E1657" t="str">
        <f t="shared" si="106"/>
        <v>Problemlösning</v>
      </c>
      <c r="F1657" t="str">
        <f t="shared" si="107"/>
        <v>5_x5_4x_G_40b</v>
      </c>
      <c r="G1657" t="str">
        <f>IFERROR(INDEX(#REF!,MATCH('Kap5-6'!F1657,#REF!,0),2),"")</f>
        <v/>
      </c>
      <c r="H1657" s="32">
        <v>5</v>
      </c>
      <c r="I1657" s="32" t="s">
        <v>256</v>
      </c>
      <c r="J1657" s="47"/>
      <c r="K1657" s="104" t="s">
        <v>122</v>
      </c>
      <c r="L1657" s="110" t="s">
        <v>1256</v>
      </c>
      <c r="M1657" s="240"/>
      <c r="N1657" s="67">
        <v>1</v>
      </c>
      <c r="O1657" s="7" t="s">
        <v>283</v>
      </c>
      <c r="P1657" s="7" t="s">
        <v>311</v>
      </c>
      <c r="Q1657" s="15" t="s">
        <v>2785</v>
      </c>
      <c r="R1657" s="8" t="s">
        <v>2786</v>
      </c>
      <c r="S1657" s="9" t="s">
        <v>2787</v>
      </c>
      <c r="T1657" s="48"/>
    </row>
    <row r="1658" spans="1:20" x14ac:dyDescent="0.2">
      <c r="A1658">
        <f t="shared" si="104"/>
        <v>5</v>
      </c>
      <c r="B1658" t="s">
        <v>33</v>
      </c>
      <c r="C1658" t="s">
        <v>377</v>
      </c>
      <c r="D1658" t="str">
        <f t="shared" si="105"/>
        <v>40b</v>
      </c>
      <c r="E1658" t="str">
        <f t="shared" si="106"/>
        <v>Problemlösning</v>
      </c>
      <c r="F1658" t="str">
        <f t="shared" si="107"/>
        <v>5_x5_4x_G_40b</v>
      </c>
      <c r="G1658" t="str">
        <f>IFERROR(INDEX(#REF!,MATCH('Kap5-6'!F1658,#REF!,0),2),"")</f>
        <v/>
      </c>
      <c r="H1658" s="97"/>
      <c r="I1658" s="97"/>
      <c r="J1658" s="49"/>
      <c r="K1658" s="105"/>
      <c r="L1658" s="111"/>
      <c r="M1658" s="241"/>
      <c r="N1658" s="11"/>
      <c r="O1658" s="11"/>
      <c r="P1658" s="11"/>
      <c r="Q1658" s="12"/>
      <c r="R1658" s="12"/>
      <c r="S1658" s="9"/>
      <c r="T1658" s="48"/>
    </row>
    <row r="1659" spans="1:20" ht="17" thickBot="1" x14ac:dyDescent="0.25">
      <c r="A1659">
        <f t="shared" si="104"/>
        <v>5</v>
      </c>
      <c r="B1659" t="s">
        <v>33</v>
      </c>
      <c r="C1659" t="s">
        <v>377</v>
      </c>
      <c r="D1659" t="str">
        <f t="shared" si="105"/>
        <v>40b</v>
      </c>
      <c r="E1659" t="str">
        <f t="shared" si="106"/>
        <v>Problemlösning</v>
      </c>
      <c r="F1659" t="str">
        <f t="shared" si="107"/>
        <v>5_x5_4x_G_40b</v>
      </c>
      <c r="G1659" t="str">
        <f>IFERROR(INDEX(#REF!,MATCH('Kap5-6'!F1659,#REF!,0),2),"")</f>
        <v/>
      </c>
      <c r="H1659" s="98"/>
      <c r="I1659" s="98"/>
      <c r="J1659" s="50"/>
      <c r="K1659" s="106"/>
      <c r="L1659" s="112"/>
      <c r="M1659" s="242"/>
      <c r="N1659" s="20"/>
      <c r="O1659" s="20"/>
      <c r="P1659" s="20"/>
      <c r="Q1659" s="22"/>
      <c r="R1659" s="22"/>
      <c r="S1659" s="13"/>
      <c r="T1659" s="48"/>
    </row>
    <row r="1660" spans="1:20" ht="33" thickBot="1" x14ac:dyDescent="0.25">
      <c r="A1660">
        <f t="shared" si="104"/>
        <v>5</v>
      </c>
      <c r="B1660" t="s">
        <v>33</v>
      </c>
      <c r="C1660" t="s">
        <v>377</v>
      </c>
      <c r="D1660" t="str">
        <f t="shared" si="105"/>
        <v>40c</v>
      </c>
      <c r="E1660" t="str">
        <f t="shared" si="106"/>
        <v>Problemlösning</v>
      </c>
      <c r="F1660" t="str">
        <f t="shared" si="107"/>
        <v>5_x5_4x_G_40c</v>
      </c>
      <c r="G1660" t="str">
        <f>IFERROR(INDEX(#REF!,MATCH('Kap5-6'!F1660,#REF!,0),2),"")</f>
        <v/>
      </c>
      <c r="H1660" s="32">
        <v>5</v>
      </c>
      <c r="I1660" s="32" t="s">
        <v>256</v>
      </c>
      <c r="J1660" s="47"/>
      <c r="K1660" s="32" t="s">
        <v>123</v>
      </c>
      <c r="L1660" s="43" t="s">
        <v>1256</v>
      </c>
      <c r="M1660" s="240"/>
      <c r="N1660" s="7">
        <v>1</v>
      </c>
      <c r="O1660" s="7" t="s">
        <v>283</v>
      </c>
      <c r="P1660" s="7" t="s">
        <v>304</v>
      </c>
      <c r="Q1660" s="8" t="s">
        <v>2788</v>
      </c>
      <c r="R1660" s="8">
        <v>2.4</v>
      </c>
      <c r="S1660" s="23" t="s">
        <v>2789</v>
      </c>
      <c r="T1660" s="48"/>
    </row>
    <row r="1661" spans="1:20" ht="32" x14ac:dyDescent="0.2">
      <c r="A1661">
        <f t="shared" si="104"/>
        <v>5</v>
      </c>
      <c r="B1661" t="s">
        <v>33</v>
      </c>
      <c r="C1661" t="s">
        <v>377</v>
      </c>
      <c r="D1661" t="str">
        <f t="shared" si="105"/>
        <v>40c</v>
      </c>
      <c r="E1661" t="str">
        <f t="shared" si="106"/>
        <v>Problemlösning</v>
      </c>
      <c r="F1661" t="str">
        <f t="shared" si="107"/>
        <v>5_x5_4x_G_40c</v>
      </c>
      <c r="G1661" t="str">
        <f>IFERROR(INDEX(#REF!,MATCH('Kap5-6'!F1661,#REF!,0),2),"")</f>
        <v/>
      </c>
      <c r="H1661" s="97"/>
      <c r="I1661" s="97"/>
      <c r="J1661" s="49"/>
      <c r="K1661" s="97"/>
      <c r="L1661" s="10"/>
      <c r="M1661" s="241"/>
      <c r="N1661" s="11">
        <v>2</v>
      </c>
      <c r="O1661" s="11" t="s">
        <v>283</v>
      </c>
      <c r="P1661" s="11" t="s">
        <v>304</v>
      </c>
      <c r="Q1661" s="12" t="s">
        <v>2790</v>
      </c>
      <c r="R1661" s="12" t="s">
        <v>450</v>
      </c>
      <c r="S1661" s="9" t="s">
        <v>2791</v>
      </c>
      <c r="T1661" s="48"/>
    </row>
    <row r="1662" spans="1:20" ht="17" thickBot="1" x14ac:dyDescent="0.25">
      <c r="A1662">
        <f t="shared" si="104"/>
        <v>5</v>
      </c>
      <c r="B1662" t="s">
        <v>33</v>
      </c>
      <c r="C1662" t="s">
        <v>377</v>
      </c>
      <c r="D1662" t="str">
        <f t="shared" si="105"/>
        <v>40c</v>
      </c>
      <c r="E1662" t="str">
        <f t="shared" si="106"/>
        <v>Problemlösning</v>
      </c>
      <c r="F1662" t="str">
        <f t="shared" si="107"/>
        <v>5_x5_4x_G_40c</v>
      </c>
      <c r="G1662" t="str">
        <f>IFERROR(INDEX(#REF!,MATCH('Kap5-6'!F1662,#REF!,0),2),"")</f>
        <v/>
      </c>
      <c r="H1662" s="98"/>
      <c r="I1662" s="98"/>
      <c r="J1662" s="50"/>
      <c r="K1662" s="98"/>
      <c r="L1662" s="17"/>
      <c r="M1662" s="242"/>
      <c r="N1662" s="20"/>
      <c r="O1662" s="20"/>
      <c r="P1662" s="20"/>
      <c r="Q1662" s="22"/>
      <c r="R1662" s="22"/>
      <c r="S1662" s="13"/>
      <c r="T1662" s="48"/>
    </row>
    <row r="1663" spans="1:20" ht="17" thickBot="1" x14ac:dyDescent="0.25">
      <c r="A1663">
        <f t="shared" si="104"/>
        <v>5</v>
      </c>
      <c r="B1663" t="s">
        <v>33</v>
      </c>
      <c r="C1663" t="s">
        <v>377</v>
      </c>
      <c r="D1663">
        <f t="shared" si="105"/>
        <v>41</v>
      </c>
      <c r="E1663" t="str">
        <f t="shared" si="106"/>
        <v>Problemlösning</v>
      </c>
      <c r="F1663" t="str">
        <f t="shared" si="107"/>
        <v>5_x5_4x_G_41</v>
      </c>
      <c r="G1663" t="str">
        <f>IFERROR(INDEX(#REF!,MATCH('Kap5-6'!F1663,#REF!,0),2),"")</f>
        <v/>
      </c>
      <c r="H1663" s="32">
        <v>5</v>
      </c>
      <c r="I1663" s="32" t="s">
        <v>256</v>
      </c>
      <c r="J1663" s="47"/>
      <c r="K1663" s="32">
        <v>41</v>
      </c>
      <c r="L1663" s="43" t="s">
        <v>1256</v>
      </c>
      <c r="M1663" s="240"/>
      <c r="N1663" s="7">
        <v>1</v>
      </c>
      <c r="O1663" s="7" t="s">
        <v>283</v>
      </c>
      <c r="P1663" s="7" t="s">
        <v>304</v>
      </c>
      <c r="Q1663" s="8" t="s">
        <v>2792</v>
      </c>
      <c r="R1663" s="8">
        <v>3.5</v>
      </c>
      <c r="S1663" s="23" t="s">
        <v>2793</v>
      </c>
      <c r="T1663" s="48"/>
    </row>
    <row r="1664" spans="1:20" ht="48" x14ac:dyDescent="0.2">
      <c r="A1664">
        <f t="shared" si="104"/>
        <v>5</v>
      </c>
      <c r="B1664" t="s">
        <v>33</v>
      </c>
      <c r="C1664" t="s">
        <v>377</v>
      </c>
      <c r="D1664">
        <f t="shared" si="105"/>
        <v>41</v>
      </c>
      <c r="E1664" t="str">
        <f t="shared" si="106"/>
        <v>Problemlösning</v>
      </c>
      <c r="F1664" t="str">
        <f t="shared" si="107"/>
        <v>5_x5_4x_G_41</v>
      </c>
      <c r="G1664" t="str">
        <f>IFERROR(INDEX(#REF!,MATCH('Kap5-6'!F1664,#REF!,0),2),"")</f>
        <v/>
      </c>
      <c r="H1664" s="97"/>
      <c r="I1664" s="97"/>
      <c r="J1664" s="49"/>
      <c r="K1664" s="97"/>
      <c r="L1664" s="10"/>
      <c r="M1664" s="241"/>
      <c r="N1664" s="11">
        <v>2</v>
      </c>
      <c r="O1664" s="11" t="s">
        <v>281</v>
      </c>
      <c r="P1664" s="11" t="s">
        <v>303</v>
      </c>
      <c r="Q1664" s="12" t="s">
        <v>303</v>
      </c>
      <c r="R1664" s="12" t="s">
        <v>2794</v>
      </c>
      <c r="S1664" s="9" t="s">
        <v>2795</v>
      </c>
      <c r="T1664" s="48"/>
    </row>
    <row r="1665" spans="1:20" ht="32" x14ac:dyDescent="0.2">
      <c r="A1665">
        <f t="shared" si="104"/>
        <v>5</v>
      </c>
      <c r="B1665" t="s">
        <v>33</v>
      </c>
      <c r="C1665" t="s">
        <v>377</v>
      </c>
      <c r="D1665">
        <f t="shared" si="105"/>
        <v>41</v>
      </c>
      <c r="E1665" t="str">
        <f t="shared" si="106"/>
        <v>Problemlösning</v>
      </c>
      <c r="F1665" t="str">
        <f t="shared" si="107"/>
        <v>5_x5_4x_G_41</v>
      </c>
      <c r="G1665" t="str">
        <f>IFERROR(INDEX(#REF!,MATCH('Kap5-6'!F1665,#REF!,0),2),"")</f>
        <v/>
      </c>
      <c r="H1665" s="97"/>
      <c r="I1665" s="97"/>
      <c r="J1665" s="49"/>
      <c r="K1665" s="97"/>
      <c r="L1665" s="10"/>
      <c r="M1665" s="241"/>
      <c r="N1665" s="14">
        <v>3</v>
      </c>
      <c r="O1665" s="14" t="s">
        <v>283</v>
      </c>
      <c r="P1665" s="14" t="s">
        <v>304</v>
      </c>
      <c r="Q1665" s="15" t="s">
        <v>2796</v>
      </c>
      <c r="R1665" s="15">
        <v>140</v>
      </c>
      <c r="S1665" s="25" t="s">
        <v>2797</v>
      </c>
      <c r="T1665" s="48"/>
    </row>
    <row r="1666" spans="1:20" ht="32" x14ac:dyDescent="0.2">
      <c r="A1666">
        <f t="shared" ref="A1666:A1729" si="108">IF(H1666="",A1665,H1666)</f>
        <v>5</v>
      </c>
      <c r="B1666" t="s">
        <v>33</v>
      </c>
      <c r="C1666" t="s">
        <v>377</v>
      </c>
      <c r="D1666">
        <f t="shared" ref="D1666:D1729" si="109">IF(K1666="",D1665,K1666)</f>
        <v>41</v>
      </c>
      <c r="E1666" t="str">
        <f t="shared" ref="E1666:E1729" si="110">IF(L1666="",E1665,L1666)</f>
        <v>Problemlösning</v>
      </c>
      <c r="F1666" t="str">
        <f t="shared" si="107"/>
        <v>5_x5_4x_G_41</v>
      </c>
      <c r="G1666" t="str">
        <f>IFERROR(INDEX(#REF!,MATCH('Kap5-6'!F1666,#REF!,0),2),"")</f>
        <v/>
      </c>
      <c r="H1666" s="97"/>
      <c r="I1666" s="97"/>
      <c r="J1666" s="49"/>
      <c r="K1666" s="97"/>
      <c r="L1666" s="10"/>
      <c r="M1666" s="241"/>
      <c r="N1666" s="14">
        <v>4</v>
      </c>
      <c r="O1666" s="14" t="s">
        <v>281</v>
      </c>
      <c r="P1666" s="14" t="s">
        <v>303</v>
      </c>
      <c r="Q1666" s="15" t="s">
        <v>303</v>
      </c>
      <c r="R1666" s="15" t="s">
        <v>2798</v>
      </c>
      <c r="S1666" s="25" t="s">
        <v>2799</v>
      </c>
      <c r="T1666" s="48"/>
    </row>
    <row r="1667" spans="1:20" x14ac:dyDescent="0.2">
      <c r="A1667">
        <f t="shared" si="108"/>
        <v>5</v>
      </c>
      <c r="B1667" t="s">
        <v>33</v>
      </c>
      <c r="C1667" t="s">
        <v>377</v>
      </c>
      <c r="D1667">
        <f t="shared" si="109"/>
        <v>41</v>
      </c>
      <c r="E1667" t="str">
        <f t="shared" si="110"/>
        <v>Problemlösning</v>
      </c>
      <c r="F1667" t="str">
        <f t="shared" ref="F1667:F1730" si="111">A1667&amp;"_"&amp;C1667&amp;"_"&amp;B1667&amp;"_"&amp;D1667</f>
        <v>5_x5_4x_G_41</v>
      </c>
      <c r="G1667" t="str">
        <f>IFERROR(INDEX(#REF!,MATCH('Kap5-6'!F1667,#REF!,0),2),"")</f>
        <v/>
      </c>
      <c r="H1667" s="97"/>
      <c r="I1667" s="97"/>
      <c r="J1667" s="49"/>
      <c r="K1667" s="97"/>
      <c r="L1667" s="10"/>
      <c r="M1667" s="241"/>
      <c r="N1667" s="14"/>
      <c r="O1667" s="14"/>
      <c r="P1667" s="14"/>
      <c r="Q1667" s="15"/>
      <c r="R1667" s="15"/>
      <c r="S1667" s="25"/>
      <c r="T1667" s="48"/>
    </row>
    <row r="1668" spans="1:20" ht="17" thickBot="1" x14ac:dyDescent="0.25">
      <c r="A1668">
        <f t="shared" si="108"/>
        <v>5</v>
      </c>
      <c r="B1668" t="s">
        <v>33</v>
      </c>
      <c r="C1668" t="s">
        <v>377</v>
      </c>
      <c r="D1668">
        <f t="shared" si="109"/>
        <v>41</v>
      </c>
      <c r="E1668" t="str">
        <f t="shared" si="110"/>
        <v>Problemlösning</v>
      </c>
      <c r="F1668" t="str">
        <f t="shared" si="111"/>
        <v>5_x5_4x_G_41</v>
      </c>
      <c r="G1668" t="str">
        <f>IFERROR(INDEX(#REF!,MATCH('Kap5-6'!F1668,#REF!,0),2),"")</f>
        <v/>
      </c>
      <c r="H1668" s="98"/>
      <c r="I1668" s="98"/>
      <c r="J1668" s="50"/>
      <c r="K1668" s="98"/>
      <c r="L1668" s="17"/>
      <c r="M1668" s="242"/>
      <c r="N1668" s="20"/>
      <c r="O1668" s="20"/>
      <c r="P1668" s="20"/>
      <c r="Q1668" s="22"/>
      <c r="R1668" s="22"/>
      <c r="S1668" s="13"/>
      <c r="T1668" s="48"/>
    </row>
    <row r="1669" spans="1:20" ht="97" thickBot="1" x14ac:dyDescent="0.25">
      <c r="A1669">
        <f t="shared" si="108"/>
        <v>5</v>
      </c>
      <c r="B1669" t="s">
        <v>33</v>
      </c>
      <c r="C1669" t="s">
        <v>377</v>
      </c>
      <c r="D1669" t="str">
        <f t="shared" si="109"/>
        <v>42a</v>
      </c>
      <c r="E1669" t="str">
        <f t="shared" si="110"/>
        <v>Problemlösning</v>
      </c>
      <c r="F1669" t="str">
        <f t="shared" si="111"/>
        <v>5_x5_4x_G_42a</v>
      </c>
      <c r="G1669" t="str">
        <f>IFERROR(INDEX(#REF!,MATCH('Kap5-6'!F1669,#REF!,0),2),"")</f>
        <v/>
      </c>
      <c r="H1669" s="32">
        <v>5</v>
      </c>
      <c r="I1669" s="32" t="s">
        <v>256</v>
      </c>
      <c r="J1669" s="47"/>
      <c r="K1669" s="32" t="s">
        <v>127</v>
      </c>
      <c r="L1669" s="43" t="s">
        <v>1256</v>
      </c>
      <c r="M1669" s="240"/>
      <c r="N1669" s="7">
        <v>1</v>
      </c>
      <c r="O1669" s="7" t="s">
        <v>283</v>
      </c>
      <c r="P1669" s="7" t="s">
        <v>311</v>
      </c>
      <c r="Q1669" s="15" t="s">
        <v>2800</v>
      </c>
      <c r="R1669" s="8" t="s">
        <v>2801</v>
      </c>
      <c r="S1669" s="23" t="s">
        <v>2802</v>
      </c>
      <c r="T1669" s="48"/>
    </row>
    <row r="1670" spans="1:20" ht="32" x14ac:dyDescent="0.2">
      <c r="A1670">
        <f t="shared" si="108"/>
        <v>5</v>
      </c>
      <c r="B1670" t="s">
        <v>33</v>
      </c>
      <c r="C1670" t="s">
        <v>377</v>
      </c>
      <c r="D1670" t="str">
        <f t="shared" si="109"/>
        <v>42a</v>
      </c>
      <c r="E1670" t="str">
        <f t="shared" si="110"/>
        <v>Problemlösning</v>
      </c>
      <c r="F1670" t="str">
        <f t="shared" si="111"/>
        <v>5_x5_4x_G_42a</v>
      </c>
      <c r="G1670" t="str">
        <f>IFERROR(INDEX(#REF!,MATCH('Kap5-6'!F1670,#REF!,0),2),"")</f>
        <v/>
      </c>
      <c r="H1670" s="97"/>
      <c r="I1670" s="97"/>
      <c r="J1670" s="49"/>
      <c r="K1670" s="97"/>
      <c r="L1670" s="10"/>
      <c r="M1670" s="241"/>
      <c r="N1670" s="11">
        <v>2</v>
      </c>
      <c r="O1670" s="11" t="s">
        <v>283</v>
      </c>
      <c r="P1670" s="11" t="s">
        <v>304</v>
      </c>
      <c r="Q1670" s="12" t="s">
        <v>2803</v>
      </c>
      <c r="R1670" s="12" t="s">
        <v>2804</v>
      </c>
      <c r="S1670" s="9" t="s">
        <v>2805</v>
      </c>
      <c r="T1670" s="48"/>
    </row>
    <row r="1671" spans="1:20" ht="17" thickBot="1" x14ac:dyDescent="0.25">
      <c r="A1671">
        <f t="shared" si="108"/>
        <v>5</v>
      </c>
      <c r="B1671" t="s">
        <v>33</v>
      </c>
      <c r="C1671" t="s">
        <v>377</v>
      </c>
      <c r="D1671" t="str">
        <f t="shared" si="109"/>
        <v>42a</v>
      </c>
      <c r="E1671" t="str">
        <f t="shared" si="110"/>
        <v>Problemlösning</v>
      </c>
      <c r="F1671" t="str">
        <f t="shared" si="111"/>
        <v>5_x5_4x_G_42a</v>
      </c>
      <c r="G1671" t="str">
        <f>IFERROR(INDEX(#REF!,MATCH('Kap5-6'!F1671,#REF!,0),2),"")</f>
        <v/>
      </c>
      <c r="H1671" s="98"/>
      <c r="I1671" s="98"/>
      <c r="J1671" s="50"/>
      <c r="K1671" s="98"/>
      <c r="L1671" s="17"/>
      <c r="M1671" s="242"/>
      <c r="N1671" s="20"/>
      <c r="O1671" s="20"/>
      <c r="P1671" s="20"/>
      <c r="Q1671" s="22"/>
      <c r="R1671" s="22"/>
      <c r="S1671" s="13"/>
      <c r="T1671" s="48"/>
    </row>
    <row r="1672" spans="1:20" ht="97" thickBot="1" x14ac:dyDescent="0.25">
      <c r="A1672">
        <f t="shared" si="108"/>
        <v>5</v>
      </c>
      <c r="B1672" t="s">
        <v>33</v>
      </c>
      <c r="C1672" t="s">
        <v>377</v>
      </c>
      <c r="D1672" t="str">
        <f t="shared" si="109"/>
        <v>42b</v>
      </c>
      <c r="E1672" t="str">
        <f t="shared" si="110"/>
        <v>Problemlösning</v>
      </c>
      <c r="F1672" t="str">
        <f t="shared" si="111"/>
        <v>5_x5_4x_G_42b</v>
      </c>
      <c r="G1672" t="str">
        <f>IFERROR(INDEX(#REF!,MATCH('Kap5-6'!F1672,#REF!,0),2),"")</f>
        <v/>
      </c>
      <c r="H1672" s="32">
        <v>5</v>
      </c>
      <c r="I1672" s="32" t="s">
        <v>256</v>
      </c>
      <c r="J1672" s="47"/>
      <c r="K1672" s="32" t="s">
        <v>128</v>
      </c>
      <c r="L1672" s="43" t="s">
        <v>1256</v>
      </c>
      <c r="M1672" s="240"/>
      <c r="N1672" s="7">
        <v>1</v>
      </c>
      <c r="O1672" s="7" t="s">
        <v>283</v>
      </c>
      <c r="P1672" s="7" t="s">
        <v>311</v>
      </c>
      <c r="Q1672" s="15" t="s">
        <v>2806</v>
      </c>
      <c r="R1672" s="8" t="s">
        <v>2807</v>
      </c>
      <c r="S1672" s="23" t="s">
        <v>2808</v>
      </c>
      <c r="T1672" s="48"/>
    </row>
    <row r="1673" spans="1:20" ht="32" x14ac:dyDescent="0.2">
      <c r="A1673">
        <f t="shared" si="108"/>
        <v>5</v>
      </c>
      <c r="B1673" t="s">
        <v>33</v>
      </c>
      <c r="C1673" t="s">
        <v>377</v>
      </c>
      <c r="D1673" t="str">
        <f t="shared" si="109"/>
        <v>42b</v>
      </c>
      <c r="E1673" t="str">
        <f t="shared" si="110"/>
        <v>Problemlösning</v>
      </c>
      <c r="F1673" t="str">
        <f t="shared" si="111"/>
        <v>5_x5_4x_G_42b</v>
      </c>
      <c r="G1673" t="str">
        <f>IFERROR(INDEX(#REF!,MATCH('Kap5-6'!F1673,#REF!,0),2),"")</f>
        <v/>
      </c>
      <c r="H1673" s="97"/>
      <c r="I1673" s="97"/>
      <c r="J1673" s="49"/>
      <c r="K1673" s="97"/>
      <c r="L1673" s="10"/>
      <c r="M1673" s="241"/>
      <c r="N1673" s="11">
        <v>2</v>
      </c>
      <c r="O1673" s="11" t="s">
        <v>283</v>
      </c>
      <c r="P1673" s="11" t="s">
        <v>304</v>
      </c>
      <c r="Q1673" s="12" t="s">
        <v>2809</v>
      </c>
      <c r="R1673" s="12" t="s">
        <v>2810</v>
      </c>
      <c r="S1673" s="9" t="s">
        <v>2811</v>
      </c>
      <c r="T1673" s="48"/>
    </row>
    <row r="1674" spans="1:20" ht="17" thickBot="1" x14ac:dyDescent="0.25">
      <c r="A1674">
        <f t="shared" si="108"/>
        <v>5</v>
      </c>
      <c r="B1674" t="s">
        <v>33</v>
      </c>
      <c r="C1674" t="s">
        <v>377</v>
      </c>
      <c r="D1674" t="str">
        <f t="shared" si="109"/>
        <v>42b</v>
      </c>
      <c r="E1674" t="str">
        <f t="shared" si="110"/>
        <v>Problemlösning</v>
      </c>
      <c r="F1674" t="str">
        <f t="shared" si="111"/>
        <v>5_x5_4x_G_42b</v>
      </c>
      <c r="G1674" t="str">
        <f>IFERROR(INDEX(#REF!,MATCH('Kap5-6'!F1674,#REF!,0),2),"")</f>
        <v/>
      </c>
      <c r="H1674" s="98"/>
      <c r="I1674" s="98"/>
      <c r="J1674" s="50"/>
      <c r="K1674" s="98"/>
      <c r="L1674" s="17"/>
      <c r="M1674" s="242"/>
      <c r="N1674" s="20"/>
      <c r="O1674" s="20"/>
      <c r="P1674" s="20"/>
      <c r="Q1674" s="22"/>
      <c r="R1674" s="22"/>
      <c r="S1674" s="13"/>
      <c r="T1674" s="48"/>
    </row>
    <row r="1675" spans="1:20" ht="33" thickBot="1" x14ac:dyDescent="0.25">
      <c r="A1675">
        <f t="shared" si="108"/>
        <v>5</v>
      </c>
      <c r="B1675" t="s">
        <v>33</v>
      </c>
      <c r="C1675" t="s">
        <v>377</v>
      </c>
      <c r="D1675">
        <f t="shared" si="109"/>
        <v>43</v>
      </c>
      <c r="E1675" t="str">
        <f t="shared" si="110"/>
        <v>Problemlösning</v>
      </c>
      <c r="F1675" t="str">
        <f t="shared" si="111"/>
        <v>5_x5_4x_G_43</v>
      </c>
      <c r="G1675" t="str">
        <f>IFERROR(INDEX(#REF!,MATCH('Kap5-6'!F1675,#REF!,0),2),"")</f>
        <v/>
      </c>
      <c r="H1675" s="32">
        <v>5</v>
      </c>
      <c r="I1675" s="32" t="s">
        <v>256</v>
      </c>
      <c r="J1675" s="47"/>
      <c r="K1675" s="32">
        <v>43</v>
      </c>
      <c r="L1675" s="43" t="s">
        <v>1256</v>
      </c>
      <c r="M1675" s="240"/>
      <c r="N1675" s="7">
        <v>1</v>
      </c>
      <c r="O1675" s="7" t="s">
        <v>281</v>
      </c>
      <c r="P1675" s="7" t="s">
        <v>303</v>
      </c>
      <c r="Q1675" s="8" t="s">
        <v>303</v>
      </c>
      <c r="R1675" s="8" t="s">
        <v>2812</v>
      </c>
      <c r="S1675" s="23" t="s">
        <v>2813</v>
      </c>
      <c r="T1675" s="48"/>
    </row>
    <row r="1676" spans="1:20" x14ac:dyDescent="0.2">
      <c r="A1676">
        <f t="shared" si="108"/>
        <v>5</v>
      </c>
      <c r="B1676" t="s">
        <v>33</v>
      </c>
      <c r="C1676" t="s">
        <v>377</v>
      </c>
      <c r="D1676">
        <f t="shared" si="109"/>
        <v>43</v>
      </c>
      <c r="E1676" t="str">
        <f t="shared" si="110"/>
        <v>Problemlösning</v>
      </c>
      <c r="F1676" t="str">
        <f t="shared" si="111"/>
        <v>5_x5_4x_G_43</v>
      </c>
      <c r="G1676" t="str">
        <f>IFERROR(INDEX(#REF!,MATCH('Kap5-6'!F1676,#REF!,0),2),"")</f>
        <v/>
      </c>
      <c r="H1676" s="97"/>
      <c r="I1676" s="97"/>
      <c r="J1676" s="49"/>
      <c r="K1676" s="97"/>
      <c r="L1676" s="10"/>
      <c r="M1676" s="241"/>
      <c r="N1676" s="11">
        <v>2</v>
      </c>
      <c r="O1676" s="11" t="s">
        <v>283</v>
      </c>
      <c r="P1676" s="11" t="s">
        <v>304</v>
      </c>
      <c r="Q1676" s="12" t="s">
        <v>2814</v>
      </c>
      <c r="R1676" s="12">
        <v>400</v>
      </c>
      <c r="S1676" s="9" t="s">
        <v>2815</v>
      </c>
      <c r="T1676" s="48"/>
    </row>
    <row r="1677" spans="1:20" ht="33" thickBot="1" x14ac:dyDescent="0.25">
      <c r="A1677">
        <f t="shared" si="108"/>
        <v>5</v>
      </c>
      <c r="B1677" t="s">
        <v>33</v>
      </c>
      <c r="C1677" t="s">
        <v>377</v>
      </c>
      <c r="D1677">
        <f t="shared" si="109"/>
        <v>43</v>
      </c>
      <c r="E1677" t="str">
        <f t="shared" si="110"/>
        <v>Problemlösning</v>
      </c>
      <c r="F1677" t="str">
        <f t="shared" si="111"/>
        <v>5_x5_4x_G_43</v>
      </c>
      <c r="G1677" t="str">
        <f>IFERROR(INDEX(#REF!,MATCH('Kap5-6'!F1677,#REF!,0),2),"")</f>
        <v/>
      </c>
      <c r="H1677" s="98"/>
      <c r="I1677" s="98"/>
      <c r="J1677" s="50"/>
      <c r="K1677" s="98"/>
      <c r="L1677" s="17"/>
      <c r="M1677" s="242"/>
      <c r="N1677" s="20">
        <v>3</v>
      </c>
      <c r="O1677" s="20" t="s">
        <v>283</v>
      </c>
      <c r="P1677" s="20" t="s">
        <v>304</v>
      </c>
      <c r="Q1677" s="22" t="s">
        <v>2816</v>
      </c>
      <c r="R1677" s="22" t="s">
        <v>2817</v>
      </c>
      <c r="S1677" s="13" t="s">
        <v>2818</v>
      </c>
      <c r="T1677" s="48"/>
    </row>
    <row r="1678" spans="1:20" ht="49" thickBot="1" x14ac:dyDescent="0.25">
      <c r="A1678">
        <f t="shared" si="108"/>
        <v>5</v>
      </c>
      <c r="B1678" t="s">
        <v>33</v>
      </c>
      <c r="C1678" t="s">
        <v>377</v>
      </c>
      <c r="D1678">
        <f t="shared" si="109"/>
        <v>44</v>
      </c>
      <c r="E1678" t="str">
        <f t="shared" si="110"/>
        <v>Problemlösning</v>
      </c>
      <c r="F1678" t="str">
        <f t="shared" si="111"/>
        <v>5_x5_4x_G_44</v>
      </c>
      <c r="G1678" t="str">
        <f>IFERROR(INDEX(#REF!,MATCH('Kap5-6'!F1678,#REF!,0),2),"")</f>
        <v/>
      </c>
      <c r="H1678" s="32">
        <v>5</v>
      </c>
      <c r="I1678" s="32" t="s">
        <v>256</v>
      </c>
      <c r="J1678" s="47"/>
      <c r="K1678" s="104">
        <v>44</v>
      </c>
      <c r="L1678" s="110" t="s">
        <v>1256</v>
      </c>
      <c r="M1678" s="240"/>
      <c r="N1678" s="67">
        <v>1</v>
      </c>
      <c r="O1678" s="7" t="s">
        <v>283</v>
      </c>
      <c r="P1678" s="7" t="s">
        <v>311</v>
      </c>
      <c r="Q1678" s="15" t="s">
        <v>2819</v>
      </c>
      <c r="R1678" s="8" t="s">
        <v>2820</v>
      </c>
      <c r="S1678" s="23" t="s">
        <v>2821</v>
      </c>
      <c r="T1678" s="48"/>
    </row>
    <row r="1679" spans="1:20" x14ac:dyDescent="0.2">
      <c r="A1679">
        <f t="shared" si="108"/>
        <v>5</v>
      </c>
      <c r="B1679" t="s">
        <v>33</v>
      </c>
      <c r="C1679" t="s">
        <v>377</v>
      </c>
      <c r="D1679">
        <f t="shared" si="109"/>
        <v>44</v>
      </c>
      <c r="E1679" t="str">
        <f t="shared" si="110"/>
        <v>Problemlösning</v>
      </c>
      <c r="F1679" t="str">
        <f t="shared" si="111"/>
        <v>5_x5_4x_G_44</v>
      </c>
      <c r="G1679" t="str">
        <f>IFERROR(INDEX(#REF!,MATCH('Kap5-6'!F1679,#REF!,0),2),"")</f>
        <v/>
      </c>
      <c r="H1679" s="97"/>
      <c r="I1679" s="97"/>
      <c r="J1679" s="49"/>
      <c r="K1679" s="105"/>
      <c r="L1679" s="111"/>
      <c r="M1679" s="241"/>
      <c r="N1679" s="11"/>
      <c r="O1679" s="11"/>
      <c r="P1679" s="11"/>
      <c r="Q1679" s="12"/>
      <c r="R1679" s="12"/>
      <c r="S1679" s="9"/>
      <c r="T1679" s="48"/>
    </row>
    <row r="1680" spans="1:20" ht="17" thickBot="1" x14ac:dyDescent="0.25">
      <c r="A1680">
        <f t="shared" si="108"/>
        <v>5</v>
      </c>
      <c r="B1680" t="s">
        <v>33</v>
      </c>
      <c r="C1680" t="s">
        <v>377</v>
      </c>
      <c r="D1680">
        <f t="shared" si="109"/>
        <v>44</v>
      </c>
      <c r="E1680" t="str">
        <f t="shared" si="110"/>
        <v>Problemlösning</v>
      </c>
      <c r="F1680" t="str">
        <f t="shared" si="111"/>
        <v>5_x5_4x_G_44</v>
      </c>
      <c r="G1680" t="str">
        <f>IFERROR(INDEX(#REF!,MATCH('Kap5-6'!F1680,#REF!,0),2),"")</f>
        <v/>
      </c>
      <c r="H1680" s="98"/>
      <c r="I1680" s="98"/>
      <c r="J1680" s="50"/>
      <c r="K1680" s="106"/>
      <c r="L1680" s="112"/>
      <c r="M1680" s="242"/>
      <c r="N1680" s="20"/>
      <c r="O1680" s="20"/>
      <c r="P1680" s="20"/>
      <c r="Q1680" s="22"/>
      <c r="R1680" s="22"/>
      <c r="S1680" s="13"/>
      <c r="T1680" s="48"/>
    </row>
    <row r="1681" spans="1:20" ht="17" thickBot="1" x14ac:dyDescent="0.25">
      <c r="A1681">
        <f t="shared" si="108"/>
        <v>5</v>
      </c>
      <c r="B1681" t="s">
        <v>429</v>
      </c>
      <c r="C1681" t="s">
        <v>377</v>
      </c>
      <c r="D1681" t="str">
        <f t="shared" si="109"/>
        <v>1a</v>
      </c>
      <c r="E1681" t="str">
        <f t="shared" si="110"/>
        <v>beräkna</v>
      </c>
      <c r="F1681" t="str">
        <f t="shared" si="111"/>
        <v>5_x5_4x_T_1a</v>
      </c>
      <c r="G1681" t="str">
        <f>IFERROR(INDEX(#REF!,MATCH('Kap5-6'!F1681,#REF!,0),2),"")</f>
        <v/>
      </c>
      <c r="H1681" s="32">
        <v>5</v>
      </c>
      <c r="I1681" s="32" t="s">
        <v>256</v>
      </c>
      <c r="J1681" s="243" t="s">
        <v>2192</v>
      </c>
      <c r="K1681" s="32" t="s">
        <v>32</v>
      </c>
      <c r="L1681" s="43" t="s">
        <v>328</v>
      </c>
      <c r="M1681" s="240"/>
      <c r="N1681" s="7">
        <v>1</v>
      </c>
      <c r="O1681" s="7" t="s">
        <v>283</v>
      </c>
      <c r="P1681" s="7" t="s">
        <v>304</v>
      </c>
      <c r="Q1681" s="8" t="s">
        <v>2822</v>
      </c>
      <c r="R1681" s="8">
        <v>180</v>
      </c>
      <c r="S1681" s="23" t="s">
        <v>2823</v>
      </c>
      <c r="T1681" s="48"/>
    </row>
    <row r="1682" spans="1:20" ht="48" x14ac:dyDescent="0.2">
      <c r="A1682">
        <f t="shared" si="108"/>
        <v>5</v>
      </c>
      <c r="B1682" t="s">
        <v>429</v>
      </c>
      <c r="C1682" t="s">
        <v>377</v>
      </c>
      <c r="D1682" t="str">
        <f t="shared" si="109"/>
        <v>1a</v>
      </c>
      <c r="E1682" t="str">
        <f t="shared" si="110"/>
        <v>beräkna</v>
      </c>
      <c r="F1682" t="str">
        <f t="shared" si="111"/>
        <v>5_x5_4x_T_1a</v>
      </c>
      <c r="G1682" t="str">
        <f>IFERROR(INDEX(#REF!,MATCH('Kap5-6'!F1682,#REF!,0),2),"")</f>
        <v/>
      </c>
      <c r="H1682" s="97"/>
      <c r="I1682" s="97"/>
      <c r="J1682" s="244"/>
      <c r="K1682" s="97"/>
      <c r="L1682" s="10"/>
      <c r="M1682" s="241"/>
      <c r="N1682" s="11">
        <v>2</v>
      </c>
      <c r="O1682" s="11" t="s">
        <v>281</v>
      </c>
      <c r="P1682" s="11" t="s">
        <v>303</v>
      </c>
      <c r="Q1682" s="12" t="s">
        <v>303</v>
      </c>
      <c r="R1682" s="12" t="s">
        <v>2824</v>
      </c>
      <c r="S1682" s="9" t="s">
        <v>2825</v>
      </c>
      <c r="T1682" s="48"/>
    </row>
    <row r="1683" spans="1:20" ht="33" thickBot="1" x14ac:dyDescent="0.25">
      <c r="A1683">
        <f t="shared" si="108"/>
        <v>5</v>
      </c>
      <c r="B1683" t="s">
        <v>429</v>
      </c>
      <c r="C1683" t="s">
        <v>377</v>
      </c>
      <c r="D1683" t="str">
        <f t="shared" si="109"/>
        <v>1a</v>
      </c>
      <c r="E1683" t="str">
        <f t="shared" si="110"/>
        <v>beräkna</v>
      </c>
      <c r="F1683" t="str">
        <f t="shared" si="111"/>
        <v>5_x5_4x_T_1a</v>
      </c>
      <c r="G1683" t="str">
        <f>IFERROR(INDEX(#REF!,MATCH('Kap5-6'!F1683,#REF!,0),2),"")</f>
        <v/>
      </c>
      <c r="H1683" s="98"/>
      <c r="I1683" s="98"/>
      <c r="J1683" s="245"/>
      <c r="K1683" s="98"/>
      <c r="L1683" s="17"/>
      <c r="M1683" s="242"/>
      <c r="N1683" s="20">
        <v>3</v>
      </c>
      <c r="O1683" s="20" t="s">
        <v>283</v>
      </c>
      <c r="P1683" s="20" t="s">
        <v>304</v>
      </c>
      <c r="Q1683" s="22" t="s">
        <v>740</v>
      </c>
      <c r="R1683" s="75">
        <v>35</v>
      </c>
      <c r="S1683" s="13" t="s">
        <v>2826</v>
      </c>
      <c r="T1683" s="48"/>
    </row>
    <row r="1684" spans="1:20" ht="33" thickBot="1" x14ac:dyDescent="0.25">
      <c r="A1684">
        <f t="shared" si="108"/>
        <v>5</v>
      </c>
      <c r="B1684" t="s">
        <v>429</v>
      </c>
      <c r="C1684" t="s">
        <v>377</v>
      </c>
      <c r="D1684" t="str">
        <f t="shared" si="109"/>
        <v>1b</v>
      </c>
      <c r="E1684" t="str">
        <f t="shared" si="110"/>
        <v>beräkna</v>
      </c>
      <c r="F1684" t="str">
        <f t="shared" si="111"/>
        <v>5_x5_4x_T_1b</v>
      </c>
      <c r="G1684" t="str">
        <f>IFERROR(INDEX(#REF!,MATCH('Kap5-6'!F1684,#REF!,0),2),"")</f>
        <v/>
      </c>
      <c r="H1684" s="32">
        <v>5</v>
      </c>
      <c r="I1684" s="32" t="s">
        <v>256</v>
      </c>
      <c r="J1684" s="243" t="s">
        <v>2192</v>
      </c>
      <c r="K1684" s="32" t="s">
        <v>35</v>
      </c>
      <c r="L1684" s="43" t="s">
        <v>328</v>
      </c>
      <c r="M1684" s="240"/>
      <c r="N1684" s="7">
        <v>1</v>
      </c>
      <c r="O1684" s="7" t="s">
        <v>283</v>
      </c>
      <c r="P1684" s="7" t="s">
        <v>304</v>
      </c>
      <c r="Q1684" s="8" t="s">
        <v>2827</v>
      </c>
      <c r="R1684" s="8">
        <v>180</v>
      </c>
      <c r="S1684" s="23" t="s">
        <v>2828</v>
      </c>
      <c r="T1684" s="48"/>
    </row>
    <row r="1685" spans="1:20" ht="32" x14ac:dyDescent="0.2">
      <c r="A1685">
        <f t="shared" si="108"/>
        <v>5</v>
      </c>
      <c r="B1685" t="s">
        <v>429</v>
      </c>
      <c r="C1685" t="s">
        <v>377</v>
      </c>
      <c r="D1685" t="str">
        <f t="shared" si="109"/>
        <v>1b</v>
      </c>
      <c r="E1685" t="str">
        <f t="shared" si="110"/>
        <v>beräkna</v>
      </c>
      <c r="F1685" t="str">
        <f t="shared" si="111"/>
        <v>5_x5_4x_T_1b</v>
      </c>
      <c r="G1685" t="str">
        <f>IFERROR(INDEX(#REF!,MATCH('Kap5-6'!F1685,#REF!,0),2),"")</f>
        <v/>
      </c>
      <c r="H1685" s="97"/>
      <c r="I1685" s="97"/>
      <c r="J1685" s="244"/>
      <c r="K1685" s="97"/>
      <c r="L1685" s="10"/>
      <c r="M1685" s="241"/>
      <c r="N1685" s="11">
        <v>2</v>
      </c>
      <c r="O1685" s="11" t="s">
        <v>283</v>
      </c>
      <c r="P1685" s="11" t="s">
        <v>304</v>
      </c>
      <c r="Q1685" s="12" t="s">
        <v>2829</v>
      </c>
      <c r="R1685" s="12">
        <v>115</v>
      </c>
      <c r="S1685" s="9" t="s">
        <v>2830</v>
      </c>
      <c r="T1685" s="48"/>
    </row>
    <row r="1686" spans="1:20" ht="48" x14ac:dyDescent="0.2">
      <c r="A1686">
        <f t="shared" si="108"/>
        <v>5</v>
      </c>
      <c r="B1686" t="s">
        <v>429</v>
      </c>
      <c r="C1686" t="s">
        <v>377</v>
      </c>
      <c r="D1686" t="str">
        <f t="shared" si="109"/>
        <v>1b</v>
      </c>
      <c r="E1686" t="str">
        <f t="shared" si="110"/>
        <v>beräkna</v>
      </c>
      <c r="F1686" t="str">
        <f t="shared" si="111"/>
        <v>5_x5_4x_T_1b</v>
      </c>
      <c r="G1686" t="str">
        <f>IFERROR(INDEX(#REF!,MATCH('Kap5-6'!F1686,#REF!,0),2),"")</f>
        <v/>
      </c>
      <c r="H1686" s="97"/>
      <c r="I1686" s="97"/>
      <c r="J1686" s="244"/>
      <c r="K1686" s="97"/>
      <c r="L1686" s="10"/>
      <c r="M1686" s="241"/>
      <c r="N1686" s="14">
        <v>3</v>
      </c>
      <c r="O1686" s="14" t="s">
        <v>281</v>
      </c>
      <c r="P1686" s="14" t="s">
        <v>303</v>
      </c>
      <c r="Q1686" s="15" t="s">
        <v>303</v>
      </c>
      <c r="R1686" s="15" t="s">
        <v>2831</v>
      </c>
      <c r="S1686" s="25" t="s">
        <v>2832</v>
      </c>
      <c r="T1686" s="48"/>
    </row>
    <row r="1687" spans="1:20" ht="33" thickBot="1" x14ac:dyDescent="0.25">
      <c r="A1687">
        <f t="shared" si="108"/>
        <v>5</v>
      </c>
      <c r="B1687" t="s">
        <v>429</v>
      </c>
      <c r="C1687" t="s">
        <v>377</v>
      </c>
      <c r="D1687" t="str">
        <f t="shared" si="109"/>
        <v>1b</v>
      </c>
      <c r="E1687" t="str">
        <f t="shared" si="110"/>
        <v>beräkna</v>
      </c>
      <c r="F1687" t="str">
        <f t="shared" si="111"/>
        <v>5_x5_4x_T_1b</v>
      </c>
      <c r="G1687" t="str">
        <f>IFERROR(INDEX(#REF!,MATCH('Kap5-6'!F1687,#REF!,0),2),"")</f>
        <v/>
      </c>
      <c r="H1687" s="98"/>
      <c r="I1687" s="98"/>
      <c r="J1687" s="245"/>
      <c r="K1687" s="98"/>
      <c r="L1687" s="17"/>
      <c r="M1687" s="242"/>
      <c r="N1687" s="20">
        <v>4</v>
      </c>
      <c r="O1687" s="20" t="s">
        <v>283</v>
      </c>
      <c r="P1687" s="20" t="s">
        <v>304</v>
      </c>
      <c r="Q1687" s="22" t="s">
        <v>740</v>
      </c>
      <c r="R1687" s="75">
        <v>65</v>
      </c>
      <c r="S1687" s="13" t="s">
        <v>2826</v>
      </c>
      <c r="T1687" s="48"/>
    </row>
    <row r="1688" spans="1:20" x14ac:dyDescent="0.2">
      <c r="A1688">
        <f t="shared" si="108"/>
        <v>5</v>
      </c>
      <c r="B1688" t="s">
        <v>429</v>
      </c>
      <c r="C1688" t="s">
        <v>377</v>
      </c>
      <c r="D1688">
        <f t="shared" si="109"/>
        <v>2</v>
      </c>
      <c r="E1688" t="str">
        <f t="shared" si="110"/>
        <v>beräkna</v>
      </c>
      <c r="F1688" t="str">
        <f t="shared" si="111"/>
        <v>5_x5_4x_T_2</v>
      </c>
      <c r="G1688" t="str">
        <f>IFERROR(INDEX(#REF!,MATCH('Kap5-6'!F1688,#REF!,0),2),"")</f>
        <v/>
      </c>
      <c r="H1688" s="32">
        <v>5</v>
      </c>
      <c r="I1688" s="32" t="s">
        <v>256</v>
      </c>
      <c r="J1688" s="243" t="s">
        <v>2192</v>
      </c>
      <c r="K1688" s="32">
        <v>2</v>
      </c>
      <c r="L1688" s="43" t="s">
        <v>328</v>
      </c>
      <c r="M1688" s="240"/>
      <c r="N1688" s="11">
        <v>1</v>
      </c>
      <c r="O1688" s="11" t="s">
        <v>283</v>
      </c>
      <c r="P1688" s="11" t="s">
        <v>304</v>
      </c>
      <c r="Q1688" s="11" t="s">
        <v>2833</v>
      </c>
      <c r="R1688" s="11" t="s">
        <v>2834</v>
      </c>
      <c r="S1688" s="11" t="s">
        <v>2835</v>
      </c>
      <c r="T1688" s="48"/>
    </row>
    <row r="1689" spans="1:20" x14ac:dyDescent="0.2">
      <c r="A1689">
        <f t="shared" si="108"/>
        <v>5</v>
      </c>
      <c r="B1689" t="s">
        <v>429</v>
      </c>
      <c r="C1689" t="s">
        <v>377</v>
      </c>
      <c r="D1689">
        <f t="shared" si="109"/>
        <v>2</v>
      </c>
      <c r="E1689" t="str">
        <f t="shared" si="110"/>
        <v>beräkna</v>
      </c>
      <c r="F1689" t="str">
        <f t="shared" si="111"/>
        <v>5_x5_4x_T_2</v>
      </c>
      <c r="G1689" t="str">
        <f>IFERROR(INDEX(#REF!,MATCH('Kap5-6'!F1689,#REF!,0),2),"")</f>
        <v/>
      </c>
      <c r="H1689" s="97"/>
      <c r="I1689" s="97"/>
      <c r="J1689" s="244"/>
      <c r="K1689" s="97"/>
      <c r="L1689" s="10"/>
      <c r="M1689" s="241"/>
      <c r="N1689" s="11">
        <v>2</v>
      </c>
      <c r="O1689" s="11" t="s">
        <v>283</v>
      </c>
      <c r="P1689" s="11" t="s">
        <v>304</v>
      </c>
      <c r="Q1689" s="11" t="s">
        <v>2836</v>
      </c>
      <c r="R1689" s="11">
        <v>25.1</v>
      </c>
      <c r="S1689" s="11" t="s">
        <v>2837</v>
      </c>
      <c r="T1689" s="48" t="s">
        <v>2838</v>
      </c>
    </row>
    <row r="1690" spans="1:20" x14ac:dyDescent="0.2">
      <c r="A1690">
        <f t="shared" si="108"/>
        <v>5</v>
      </c>
      <c r="B1690" t="s">
        <v>429</v>
      </c>
      <c r="C1690" t="s">
        <v>377</v>
      </c>
      <c r="D1690">
        <f t="shared" si="109"/>
        <v>2</v>
      </c>
      <c r="E1690" t="str">
        <f t="shared" si="110"/>
        <v>beräkna</v>
      </c>
      <c r="F1690" t="str">
        <f t="shared" si="111"/>
        <v>5_x5_4x_T_2</v>
      </c>
      <c r="G1690" t="str">
        <f>IFERROR(INDEX(#REF!,MATCH('Kap5-6'!F1690,#REF!,0),2),"")</f>
        <v/>
      </c>
      <c r="H1690" s="97"/>
      <c r="I1690" s="97"/>
      <c r="J1690" s="244"/>
      <c r="K1690" s="97"/>
      <c r="L1690" s="10"/>
      <c r="M1690" s="241"/>
      <c r="N1690" s="11">
        <v>3</v>
      </c>
      <c r="O1690" s="11" t="s">
        <v>283</v>
      </c>
      <c r="P1690" s="11" t="s">
        <v>304</v>
      </c>
      <c r="Q1690" s="11" t="s">
        <v>2839</v>
      </c>
      <c r="R1690" s="11">
        <v>50.2</v>
      </c>
      <c r="S1690" s="11" t="s">
        <v>2840</v>
      </c>
      <c r="T1690" s="48"/>
    </row>
    <row r="1691" spans="1:20" ht="33" thickBot="1" x14ac:dyDescent="0.25">
      <c r="A1691">
        <f t="shared" si="108"/>
        <v>5</v>
      </c>
      <c r="B1691" t="s">
        <v>429</v>
      </c>
      <c r="C1691" t="s">
        <v>377</v>
      </c>
      <c r="D1691">
        <f t="shared" si="109"/>
        <v>2</v>
      </c>
      <c r="E1691" t="str">
        <f t="shared" si="110"/>
        <v>beräkna</v>
      </c>
      <c r="F1691" t="str">
        <f t="shared" si="111"/>
        <v>5_x5_4x_T_2</v>
      </c>
      <c r="G1691" t="str">
        <f>IFERROR(INDEX(#REF!,MATCH('Kap5-6'!F1691,#REF!,0),2),"")</f>
        <v/>
      </c>
      <c r="H1691" s="98"/>
      <c r="I1691" s="98"/>
      <c r="J1691" s="245"/>
      <c r="K1691" s="98"/>
      <c r="L1691" s="17"/>
      <c r="M1691" s="242"/>
      <c r="N1691" s="11">
        <v>4</v>
      </c>
      <c r="O1691" s="11" t="s">
        <v>283</v>
      </c>
      <c r="P1691" s="11" t="s">
        <v>304</v>
      </c>
      <c r="Q1691" s="55" t="s">
        <v>2841</v>
      </c>
      <c r="R1691" s="11" t="s">
        <v>2842</v>
      </c>
      <c r="S1691" s="11" t="s">
        <v>2843</v>
      </c>
      <c r="T1691" s="48"/>
    </row>
    <row r="1692" spans="1:20" ht="65" thickBot="1" x14ac:dyDescent="0.25">
      <c r="A1692">
        <f t="shared" si="108"/>
        <v>5</v>
      </c>
      <c r="B1692" t="s">
        <v>429</v>
      </c>
      <c r="C1692" t="s">
        <v>377</v>
      </c>
      <c r="D1692" t="str">
        <f t="shared" si="109"/>
        <v>3a</v>
      </c>
      <c r="E1692" t="str">
        <f t="shared" si="110"/>
        <v>Definiera</v>
      </c>
      <c r="F1692" t="str">
        <f t="shared" si="111"/>
        <v>5_x5_4x_T_3a</v>
      </c>
      <c r="G1692" t="str">
        <f>IFERROR(INDEX(#REF!,MATCH('Kap5-6'!F1692,#REF!,0),2),"")</f>
        <v/>
      </c>
      <c r="H1692" s="32">
        <v>5</v>
      </c>
      <c r="I1692" s="32" t="s">
        <v>256</v>
      </c>
      <c r="J1692" s="243" t="s">
        <v>2192</v>
      </c>
      <c r="K1692" s="104" t="s">
        <v>36</v>
      </c>
      <c r="L1692" s="110" t="s">
        <v>443</v>
      </c>
      <c r="M1692" s="240"/>
      <c r="N1692" s="79">
        <v>1</v>
      </c>
      <c r="O1692" s="14" t="s">
        <v>283</v>
      </c>
      <c r="P1692" s="14" t="s">
        <v>311</v>
      </c>
      <c r="Q1692" s="15" t="s">
        <v>2844</v>
      </c>
      <c r="R1692" s="15" t="s">
        <v>2845</v>
      </c>
      <c r="S1692" s="25" t="s">
        <v>2846</v>
      </c>
      <c r="T1692" s="48"/>
    </row>
    <row r="1693" spans="1:20" x14ac:dyDescent="0.2">
      <c r="A1693">
        <f t="shared" si="108"/>
        <v>5</v>
      </c>
      <c r="B1693" t="s">
        <v>429</v>
      </c>
      <c r="C1693" t="s">
        <v>377</v>
      </c>
      <c r="D1693" t="str">
        <f t="shared" si="109"/>
        <v>3a</v>
      </c>
      <c r="E1693" t="str">
        <f t="shared" si="110"/>
        <v>Definiera</v>
      </c>
      <c r="F1693" t="str">
        <f t="shared" si="111"/>
        <v>5_x5_4x_T_3a</v>
      </c>
      <c r="G1693" t="str">
        <f>IFERROR(INDEX(#REF!,MATCH('Kap5-6'!F1693,#REF!,0),2),"")</f>
        <v/>
      </c>
      <c r="H1693" s="97"/>
      <c r="I1693" s="97"/>
      <c r="J1693" s="244"/>
      <c r="K1693" s="105"/>
      <c r="L1693" s="111"/>
      <c r="M1693" s="241"/>
      <c r="N1693" s="11"/>
      <c r="O1693" s="11"/>
      <c r="P1693" s="11"/>
      <c r="Q1693" s="12"/>
      <c r="R1693" s="12"/>
      <c r="S1693" s="9"/>
      <c r="T1693" s="48"/>
    </row>
    <row r="1694" spans="1:20" ht="17" thickBot="1" x14ac:dyDescent="0.25">
      <c r="A1694">
        <f t="shared" si="108"/>
        <v>5</v>
      </c>
      <c r="B1694" t="s">
        <v>429</v>
      </c>
      <c r="C1694" t="s">
        <v>377</v>
      </c>
      <c r="D1694" t="str">
        <f t="shared" si="109"/>
        <v>3a</v>
      </c>
      <c r="E1694" t="str">
        <f t="shared" si="110"/>
        <v>Definiera</v>
      </c>
      <c r="F1694" t="str">
        <f t="shared" si="111"/>
        <v>5_x5_4x_T_3a</v>
      </c>
      <c r="G1694" t="str">
        <f>IFERROR(INDEX(#REF!,MATCH('Kap5-6'!F1694,#REF!,0),2),"")</f>
        <v/>
      </c>
      <c r="H1694" s="98"/>
      <c r="I1694" s="98"/>
      <c r="J1694" s="245"/>
      <c r="K1694" s="106"/>
      <c r="L1694" s="112"/>
      <c r="M1694" s="242"/>
      <c r="N1694" s="20"/>
      <c r="O1694" s="20"/>
      <c r="P1694" s="20"/>
      <c r="Q1694" s="22"/>
      <c r="R1694" s="22"/>
      <c r="S1694" s="13"/>
      <c r="T1694" s="48"/>
    </row>
    <row r="1695" spans="1:20" ht="65" thickBot="1" x14ac:dyDescent="0.25">
      <c r="A1695">
        <f t="shared" si="108"/>
        <v>5</v>
      </c>
      <c r="B1695" t="s">
        <v>429</v>
      </c>
      <c r="C1695" t="s">
        <v>377</v>
      </c>
      <c r="D1695" t="str">
        <f t="shared" si="109"/>
        <v>3b</v>
      </c>
      <c r="E1695" t="str">
        <f t="shared" si="110"/>
        <v>Definiera</v>
      </c>
      <c r="F1695" t="str">
        <f t="shared" si="111"/>
        <v>5_x5_4x_T_3b</v>
      </c>
      <c r="G1695" t="str">
        <f>IFERROR(INDEX(#REF!,MATCH('Kap5-6'!F1695,#REF!,0),2),"")</f>
        <v/>
      </c>
      <c r="H1695" s="32">
        <v>5</v>
      </c>
      <c r="I1695" s="32" t="s">
        <v>256</v>
      </c>
      <c r="J1695" s="243" t="s">
        <v>2192</v>
      </c>
      <c r="K1695" s="104" t="s">
        <v>37</v>
      </c>
      <c r="L1695" s="110" t="s">
        <v>443</v>
      </c>
      <c r="M1695" s="240"/>
      <c r="N1695" s="67">
        <v>1</v>
      </c>
      <c r="O1695" s="7" t="s">
        <v>283</v>
      </c>
      <c r="P1695" s="7" t="s">
        <v>311</v>
      </c>
      <c r="Q1695" s="15" t="s">
        <v>2847</v>
      </c>
      <c r="R1695" s="15" t="s">
        <v>2848</v>
      </c>
      <c r="S1695" s="23" t="s">
        <v>2849</v>
      </c>
      <c r="T1695" s="48"/>
    </row>
    <row r="1696" spans="1:20" x14ac:dyDescent="0.2">
      <c r="A1696">
        <f t="shared" si="108"/>
        <v>5</v>
      </c>
      <c r="B1696" t="s">
        <v>429</v>
      </c>
      <c r="C1696" t="s">
        <v>377</v>
      </c>
      <c r="D1696" t="str">
        <f t="shared" si="109"/>
        <v>3b</v>
      </c>
      <c r="E1696" t="str">
        <f t="shared" si="110"/>
        <v>Definiera</v>
      </c>
      <c r="F1696" t="str">
        <f t="shared" si="111"/>
        <v>5_x5_4x_T_3b</v>
      </c>
      <c r="G1696" t="str">
        <f>IFERROR(INDEX(#REF!,MATCH('Kap5-6'!F1696,#REF!,0),2),"")</f>
        <v/>
      </c>
      <c r="H1696" s="97"/>
      <c r="I1696" s="97"/>
      <c r="J1696" s="244"/>
      <c r="K1696" s="105"/>
      <c r="L1696" s="111"/>
      <c r="M1696" s="241"/>
      <c r="N1696" s="11"/>
      <c r="O1696" s="11"/>
      <c r="P1696" s="11"/>
      <c r="Q1696" s="12"/>
      <c r="R1696" s="12"/>
      <c r="S1696" s="9"/>
      <c r="T1696" s="48"/>
    </row>
    <row r="1697" spans="1:20" ht="17" thickBot="1" x14ac:dyDescent="0.25">
      <c r="A1697">
        <f t="shared" si="108"/>
        <v>5</v>
      </c>
      <c r="B1697" t="s">
        <v>429</v>
      </c>
      <c r="C1697" t="s">
        <v>377</v>
      </c>
      <c r="D1697" t="str">
        <f t="shared" si="109"/>
        <v>3b</v>
      </c>
      <c r="E1697" t="str">
        <f t="shared" si="110"/>
        <v>Definiera</v>
      </c>
      <c r="F1697" t="str">
        <f t="shared" si="111"/>
        <v>5_x5_4x_T_3b</v>
      </c>
      <c r="G1697" t="str">
        <f>IFERROR(INDEX(#REF!,MATCH('Kap5-6'!F1697,#REF!,0),2),"")</f>
        <v/>
      </c>
      <c r="H1697" s="98"/>
      <c r="I1697" s="98"/>
      <c r="J1697" s="245"/>
      <c r="K1697" s="106"/>
      <c r="L1697" s="112"/>
      <c r="M1697" s="242"/>
      <c r="N1697" s="20"/>
      <c r="O1697" s="20"/>
      <c r="P1697" s="20"/>
      <c r="Q1697" s="22"/>
      <c r="R1697" s="22"/>
      <c r="S1697" s="13"/>
      <c r="T1697" s="48"/>
    </row>
    <row r="1698" spans="1:20" ht="65" thickBot="1" x14ac:dyDescent="0.25">
      <c r="A1698">
        <f t="shared" si="108"/>
        <v>5</v>
      </c>
      <c r="B1698" t="s">
        <v>429</v>
      </c>
      <c r="C1698" t="s">
        <v>377</v>
      </c>
      <c r="D1698" t="str">
        <f t="shared" si="109"/>
        <v>3c</v>
      </c>
      <c r="E1698" t="str">
        <f t="shared" si="110"/>
        <v>Definiera</v>
      </c>
      <c r="F1698" t="str">
        <f t="shared" si="111"/>
        <v>5_x5_4x_T_3c</v>
      </c>
      <c r="G1698" t="str">
        <f>IFERROR(INDEX(#REF!,MATCH('Kap5-6'!F1698,#REF!,0),2),"")</f>
        <v/>
      </c>
      <c r="H1698" s="32">
        <v>5</v>
      </c>
      <c r="I1698" s="32" t="s">
        <v>256</v>
      </c>
      <c r="J1698" s="243" t="s">
        <v>2192</v>
      </c>
      <c r="K1698" s="104" t="s">
        <v>165</v>
      </c>
      <c r="L1698" s="110" t="s">
        <v>443</v>
      </c>
      <c r="M1698" s="240"/>
      <c r="N1698" s="67">
        <v>1</v>
      </c>
      <c r="O1698" s="7" t="s">
        <v>283</v>
      </c>
      <c r="P1698" s="7" t="s">
        <v>311</v>
      </c>
      <c r="Q1698" s="15" t="s">
        <v>2850</v>
      </c>
      <c r="R1698" s="15" t="s">
        <v>2851</v>
      </c>
      <c r="S1698" s="23" t="s">
        <v>2852</v>
      </c>
      <c r="T1698" s="48"/>
    </row>
    <row r="1699" spans="1:20" x14ac:dyDescent="0.2">
      <c r="A1699">
        <f t="shared" si="108"/>
        <v>5</v>
      </c>
      <c r="B1699" t="s">
        <v>429</v>
      </c>
      <c r="C1699" t="s">
        <v>377</v>
      </c>
      <c r="D1699" t="str">
        <f t="shared" si="109"/>
        <v>3c</v>
      </c>
      <c r="E1699" t="str">
        <f t="shared" si="110"/>
        <v>Definiera</v>
      </c>
      <c r="F1699" t="str">
        <f t="shared" si="111"/>
        <v>5_x5_4x_T_3c</v>
      </c>
      <c r="G1699" t="str">
        <f>IFERROR(INDEX(#REF!,MATCH('Kap5-6'!F1699,#REF!,0),2),"")</f>
        <v/>
      </c>
      <c r="H1699" s="97"/>
      <c r="I1699" s="97"/>
      <c r="J1699" s="244"/>
      <c r="K1699" s="105"/>
      <c r="L1699" s="111"/>
      <c r="M1699" s="241"/>
      <c r="N1699" s="11"/>
      <c r="O1699" s="11"/>
      <c r="P1699" s="11"/>
      <c r="Q1699" s="12"/>
      <c r="R1699" s="12"/>
      <c r="S1699" s="9"/>
      <c r="T1699" s="48"/>
    </row>
    <row r="1700" spans="1:20" ht="17" thickBot="1" x14ac:dyDescent="0.25">
      <c r="A1700">
        <f t="shared" si="108"/>
        <v>5</v>
      </c>
      <c r="B1700" t="s">
        <v>429</v>
      </c>
      <c r="C1700" t="s">
        <v>377</v>
      </c>
      <c r="D1700" t="str">
        <f t="shared" si="109"/>
        <v>3c</v>
      </c>
      <c r="E1700" t="str">
        <f t="shared" si="110"/>
        <v>Definiera</v>
      </c>
      <c r="F1700" t="str">
        <f t="shared" si="111"/>
        <v>5_x5_4x_T_3c</v>
      </c>
      <c r="G1700" t="str">
        <f>IFERROR(INDEX(#REF!,MATCH('Kap5-6'!F1700,#REF!,0),2),"")</f>
        <v/>
      </c>
      <c r="H1700" s="98"/>
      <c r="I1700" s="98"/>
      <c r="J1700" s="245"/>
      <c r="K1700" s="106"/>
      <c r="L1700" s="112"/>
      <c r="M1700" s="242"/>
      <c r="N1700" s="20"/>
      <c r="O1700" s="20"/>
      <c r="P1700" s="20"/>
      <c r="Q1700" s="22"/>
      <c r="R1700" s="22"/>
      <c r="S1700" s="13"/>
      <c r="T1700" s="48"/>
    </row>
    <row r="1701" spans="1:20" ht="33" thickBot="1" x14ac:dyDescent="0.25">
      <c r="A1701">
        <f t="shared" si="108"/>
        <v>5</v>
      </c>
      <c r="B1701" t="s">
        <v>429</v>
      </c>
      <c r="C1701" t="s">
        <v>377</v>
      </c>
      <c r="D1701">
        <f t="shared" si="109"/>
        <v>4</v>
      </c>
      <c r="E1701" t="str">
        <f t="shared" si="110"/>
        <v>Problemlösning</v>
      </c>
      <c r="F1701" t="str">
        <f t="shared" si="111"/>
        <v>5_x5_4x_T_4</v>
      </c>
      <c r="G1701" t="str">
        <f>IFERROR(INDEX(#REF!,MATCH('Kap5-6'!F1701,#REF!,0),2),"")</f>
        <v/>
      </c>
      <c r="H1701" s="32">
        <v>5</v>
      </c>
      <c r="I1701" s="32" t="s">
        <v>256</v>
      </c>
      <c r="J1701" s="243" t="s">
        <v>2192</v>
      </c>
      <c r="K1701" s="32">
        <v>4</v>
      </c>
      <c r="L1701" s="43" t="s">
        <v>1256</v>
      </c>
      <c r="M1701" s="240"/>
      <c r="N1701" s="7">
        <v>1</v>
      </c>
      <c r="O1701" s="7" t="s">
        <v>283</v>
      </c>
      <c r="P1701" s="7" t="s">
        <v>304</v>
      </c>
      <c r="Q1701" s="8" t="s">
        <v>2633</v>
      </c>
      <c r="R1701" s="8" t="s">
        <v>2590</v>
      </c>
      <c r="S1701" s="23" t="s">
        <v>2634</v>
      </c>
      <c r="T1701" s="48"/>
    </row>
    <row r="1702" spans="1:20" ht="32" x14ac:dyDescent="0.2">
      <c r="A1702">
        <f t="shared" si="108"/>
        <v>5</v>
      </c>
      <c r="B1702" t="s">
        <v>429</v>
      </c>
      <c r="C1702" t="s">
        <v>377</v>
      </c>
      <c r="D1702">
        <f t="shared" si="109"/>
        <v>4</v>
      </c>
      <c r="E1702" t="str">
        <f t="shared" si="110"/>
        <v>Problemlösning</v>
      </c>
      <c r="F1702" t="str">
        <f t="shared" si="111"/>
        <v>5_x5_4x_T_4</v>
      </c>
      <c r="G1702" t="str">
        <f>IFERROR(INDEX(#REF!,MATCH('Kap5-6'!F1702,#REF!,0),2),"")</f>
        <v/>
      </c>
      <c r="H1702" s="97"/>
      <c r="I1702" s="97"/>
      <c r="J1702" s="244"/>
      <c r="K1702" s="97"/>
      <c r="L1702" s="10"/>
      <c r="M1702" s="241"/>
      <c r="N1702" s="11">
        <v>2</v>
      </c>
      <c r="O1702" s="11" t="s">
        <v>283</v>
      </c>
      <c r="P1702" s="11" t="s">
        <v>304</v>
      </c>
      <c r="Q1702" s="12" t="s">
        <v>2853</v>
      </c>
      <c r="R1702" s="12">
        <v>78.5</v>
      </c>
      <c r="S1702" s="9" t="s">
        <v>2640</v>
      </c>
      <c r="T1702" s="48"/>
    </row>
    <row r="1703" spans="1:20" ht="32" x14ac:dyDescent="0.2">
      <c r="A1703">
        <f t="shared" si="108"/>
        <v>5</v>
      </c>
      <c r="B1703" t="s">
        <v>429</v>
      </c>
      <c r="C1703" t="s">
        <v>377</v>
      </c>
      <c r="D1703">
        <f t="shared" si="109"/>
        <v>4</v>
      </c>
      <c r="E1703" t="str">
        <f t="shared" si="110"/>
        <v>Problemlösning</v>
      </c>
      <c r="F1703" t="str">
        <f t="shared" si="111"/>
        <v>5_x5_4x_T_4</v>
      </c>
      <c r="G1703" t="str">
        <f>IFERROR(INDEX(#REF!,MATCH('Kap5-6'!F1703,#REF!,0),2),"")</f>
        <v/>
      </c>
      <c r="H1703" s="97"/>
      <c r="I1703" s="97"/>
      <c r="J1703" s="244"/>
      <c r="K1703" s="97"/>
      <c r="L1703" s="10"/>
      <c r="M1703" s="241"/>
      <c r="N1703" s="14">
        <v>3</v>
      </c>
      <c r="O1703" s="14" t="s">
        <v>283</v>
      </c>
      <c r="P1703" s="14" t="s">
        <v>304</v>
      </c>
      <c r="Q1703" s="15" t="s">
        <v>2854</v>
      </c>
      <c r="R1703" s="15" t="s">
        <v>2855</v>
      </c>
      <c r="S1703" s="25" t="s">
        <v>2856</v>
      </c>
      <c r="T1703" s="48"/>
    </row>
    <row r="1704" spans="1:20" ht="33" thickBot="1" x14ac:dyDescent="0.25">
      <c r="A1704">
        <f t="shared" si="108"/>
        <v>5</v>
      </c>
      <c r="B1704" t="s">
        <v>429</v>
      </c>
      <c r="C1704" t="s">
        <v>377</v>
      </c>
      <c r="D1704">
        <f t="shared" si="109"/>
        <v>4</v>
      </c>
      <c r="E1704" t="str">
        <f t="shared" si="110"/>
        <v>Problemlösning</v>
      </c>
      <c r="F1704" t="str">
        <f t="shared" si="111"/>
        <v>5_x5_4x_T_4</v>
      </c>
      <c r="G1704" t="str">
        <f>IFERROR(INDEX(#REF!,MATCH('Kap5-6'!F1704,#REF!,0),2),"")</f>
        <v/>
      </c>
      <c r="H1704" s="98"/>
      <c r="I1704" s="98"/>
      <c r="J1704" s="245"/>
      <c r="K1704" s="98"/>
      <c r="L1704" s="17"/>
      <c r="M1704" s="242"/>
      <c r="N1704" s="14">
        <v>4</v>
      </c>
      <c r="O1704" s="14" t="s">
        <v>281</v>
      </c>
      <c r="P1704" s="14" t="s">
        <v>303</v>
      </c>
      <c r="Q1704" s="15" t="s">
        <v>329</v>
      </c>
      <c r="R1704" s="15" t="s">
        <v>2857</v>
      </c>
      <c r="S1704" s="25" t="s">
        <v>2645</v>
      </c>
      <c r="T1704" s="48"/>
    </row>
    <row r="1705" spans="1:20" ht="48" x14ac:dyDescent="0.2">
      <c r="A1705">
        <f t="shared" si="108"/>
        <v>5</v>
      </c>
      <c r="B1705" t="s">
        <v>429</v>
      </c>
      <c r="C1705" t="s">
        <v>377</v>
      </c>
      <c r="D1705" t="str">
        <f t="shared" si="109"/>
        <v>5a</v>
      </c>
      <c r="E1705" t="str">
        <f t="shared" si="110"/>
        <v>Problemlösning</v>
      </c>
      <c r="F1705" t="str">
        <f t="shared" si="111"/>
        <v>5_x5_4x_T_5a</v>
      </c>
      <c r="G1705" t="str">
        <f>IFERROR(INDEX(#REF!,MATCH('Kap5-6'!F1705,#REF!,0),2),"")</f>
        <v/>
      </c>
      <c r="H1705" s="32">
        <v>5</v>
      </c>
      <c r="I1705" s="32" t="s">
        <v>256</v>
      </c>
      <c r="J1705" s="243" t="s">
        <v>2192</v>
      </c>
      <c r="K1705" s="32" t="s">
        <v>42</v>
      </c>
      <c r="L1705" s="43" t="s">
        <v>1256</v>
      </c>
      <c r="M1705" s="240"/>
      <c r="N1705" s="7">
        <v>1</v>
      </c>
      <c r="O1705" s="7" t="s">
        <v>283</v>
      </c>
      <c r="P1705" s="7" t="s">
        <v>311</v>
      </c>
      <c r="Q1705" s="15" t="s">
        <v>2858</v>
      </c>
      <c r="R1705" s="8" t="s">
        <v>2859</v>
      </c>
      <c r="S1705" s="55" t="s">
        <v>2860</v>
      </c>
      <c r="T1705" s="57"/>
    </row>
    <row r="1706" spans="1:20" x14ac:dyDescent="0.2">
      <c r="A1706">
        <f t="shared" si="108"/>
        <v>5</v>
      </c>
      <c r="B1706" t="s">
        <v>429</v>
      </c>
      <c r="C1706" t="s">
        <v>377</v>
      </c>
      <c r="D1706" t="str">
        <f t="shared" si="109"/>
        <v>5a</v>
      </c>
      <c r="E1706" t="str">
        <f t="shared" si="110"/>
        <v>Problemlösning</v>
      </c>
      <c r="F1706" t="str">
        <f t="shared" si="111"/>
        <v>5_x5_4x_T_5a</v>
      </c>
      <c r="G1706" t="str">
        <f>IFERROR(INDEX(#REF!,MATCH('Kap5-6'!F1706,#REF!,0),2),"")</f>
        <v/>
      </c>
      <c r="H1706" s="97"/>
      <c r="I1706" s="97"/>
      <c r="J1706" s="244"/>
      <c r="K1706" s="97"/>
      <c r="L1706" s="10"/>
      <c r="M1706" s="241"/>
      <c r="N1706" s="11"/>
      <c r="O1706" s="11"/>
      <c r="P1706" s="11"/>
      <c r="Q1706" s="12"/>
      <c r="R1706" s="12"/>
      <c r="S1706" s="55"/>
      <c r="T1706" s="57"/>
    </row>
    <row r="1707" spans="1:20" ht="17" thickBot="1" x14ac:dyDescent="0.25">
      <c r="A1707">
        <f t="shared" si="108"/>
        <v>5</v>
      </c>
      <c r="B1707" t="s">
        <v>429</v>
      </c>
      <c r="C1707" t="s">
        <v>377</v>
      </c>
      <c r="D1707" t="str">
        <f t="shared" si="109"/>
        <v>5a</v>
      </c>
      <c r="E1707" t="str">
        <f t="shared" si="110"/>
        <v>Problemlösning</v>
      </c>
      <c r="F1707" t="str">
        <f t="shared" si="111"/>
        <v>5_x5_4x_T_5a</v>
      </c>
      <c r="G1707" t="str">
        <f>IFERROR(INDEX(#REF!,MATCH('Kap5-6'!F1707,#REF!,0),2),"")</f>
        <v/>
      </c>
      <c r="H1707" s="98"/>
      <c r="I1707" s="98"/>
      <c r="J1707" s="245"/>
      <c r="K1707" s="98"/>
      <c r="L1707" s="17"/>
      <c r="M1707" s="242"/>
      <c r="N1707" s="14"/>
      <c r="O1707" s="14"/>
      <c r="P1707" s="14"/>
      <c r="Q1707" s="15"/>
      <c r="R1707" s="15"/>
      <c r="S1707" s="55"/>
      <c r="T1707" s="57"/>
    </row>
    <row r="1708" spans="1:20" ht="48" x14ac:dyDescent="0.2">
      <c r="A1708">
        <f t="shared" si="108"/>
        <v>5</v>
      </c>
      <c r="B1708" t="s">
        <v>429</v>
      </c>
      <c r="C1708" t="s">
        <v>377</v>
      </c>
      <c r="D1708" t="str">
        <f t="shared" si="109"/>
        <v>5b</v>
      </c>
      <c r="E1708" t="str">
        <f t="shared" si="110"/>
        <v>Problemlösning</v>
      </c>
      <c r="F1708" t="str">
        <f t="shared" si="111"/>
        <v>5_x5_4x_T_5b</v>
      </c>
      <c r="G1708" t="str">
        <f>IFERROR(INDEX(#REF!,MATCH('Kap5-6'!F1708,#REF!,0),2),"")</f>
        <v/>
      </c>
      <c r="H1708" s="32">
        <v>5</v>
      </c>
      <c r="I1708" s="32" t="s">
        <v>256</v>
      </c>
      <c r="J1708" s="243" t="s">
        <v>2192</v>
      </c>
      <c r="K1708" s="32" t="s">
        <v>43</v>
      </c>
      <c r="L1708" s="43" t="s">
        <v>1256</v>
      </c>
      <c r="M1708" s="240"/>
      <c r="N1708" s="7">
        <v>1</v>
      </c>
      <c r="O1708" s="7" t="s">
        <v>283</v>
      </c>
      <c r="P1708" s="7" t="s">
        <v>311</v>
      </c>
      <c r="Q1708" s="15" t="s">
        <v>2858</v>
      </c>
      <c r="R1708" s="8" t="s">
        <v>2861</v>
      </c>
      <c r="S1708" s="55" t="s">
        <v>2862</v>
      </c>
      <c r="T1708" s="57"/>
    </row>
    <row r="1709" spans="1:20" x14ac:dyDescent="0.2">
      <c r="A1709">
        <f t="shared" si="108"/>
        <v>5</v>
      </c>
      <c r="B1709" t="s">
        <v>429</v>
      </c>
      <c r="C1709" t="s">
        <v>377</v>
      </c>
      <c r="D1709" t="str">
        <f t="shared" si="109"/>
        <v>5b</v>
      </c>
      <c r="E1709" t="str">
        <f t="shared" si="110"/>
        <v>Problemlösning</v>
      </c>
      <c r="F1709" t="str">
        <f t="shared" si="111"/>
        <v>5_x5_4x_T_5b</v>
      </c>
      <c r="G1709" t="str">
        <f>IFERROR(INDEX(#REF!,MATCH('Kap5-6'!F1709,#REF!,0),2),"")</f>
        <v/>
      </c>
      <c r="H1709" s="97"/>
      <c r="I1709" s="97"/>
      <c r="J1709" s="244"/>
      <c r="K1709" s="97"/>
      <c r="L1709" s="10"/>
      <c r="M1709" s="241"/>
      <c r="N1709" s="11"/>
      <c r="O1709" s="11"/>
      <c r="P1709" s="11"/>
      <c r="Q1709" s="12"/>
      <c r="R1709" s="12"/>
      <c r="S1709" s="25"/>
      <c r="T1709" s="48"/>
    </row>
    <row r="1710" spans="1:20" ht="17" thickBot="1" x14ac:dyDescent="0.25">
      <c r="A1710">
        <f t="shared" si="108"/>
        <v>5</v>
      </c>
      <c r="B1710" t="s">
        <v>429</v>
      </c>
      <c r="C1710" t="s">
        <v>377</v>
      </c>
      <c r="D1710" t="str">
        <f t="shared" si="109"/>
        <v>5b</v>
      </c>
      <c r="E1710" t="str">
        <f t="shared" si="110"/>
        <v>Problemlösning</v>
      </c>
      <c r="F1710" t="str">
        <f t="shared" si="111"/>
        <v>5_x5_4x_T_5b</v>
      </c>
      <c r="G1710" t="str">
        <f>IFERROR(INDEX(#REF!,MATCH('Kap5-6'!F1710,#REF!,0),2),"")</f>
        <v/>
      </c>
      <c r="H1710" s="98"/>
      <c r="I1710" s="98"/>
      <c r="J1710" s="245"/>
      <c r="K1710" s="98"/>
      <c r="L1710" s="17"/>
      <c r="M1710" s="242"/>
      <c r="N1710" s="11"/>
      <c r="O1710" s="11"/>
      <c r="P1710" s="11"/>
      <c r="Q1710" s="12"/>
      <c r="R1710" s="12"/>
      <c r="S1710" s="13"/>
      <c r="T1710" s="48"/>
    </row>
    <row r="1711" spans="1:20" ht="48" x14ac:dyDescent="0.2">
      <c r="A1711">
        <f t="shared" si="108"/>
        <v>5</v>
      </c>
      <c r="B1711" t="s">
        <v>429</v>
      </c>
      <c r="C1711" t="s">
        <v>377</v>
      </c>
      <c r="D1711" t="str">
        <f t="shared" si="109"/>
        <v>5b</v>
      </c>
      <c r="E1711" t="str">
        <f t="shared" si="110"/>
        <v>Problemlösning</v>
      </c>
      <c r="F1711" t="str">
        <f t="shared" si="111"/>
        <v>5_x5_4x_T_5b</v>
      </c>
      <c r="G1711" t="str">
        <f>IFERROR(INDEX(#REF!,MATCH('Kap5-6'!F1711,#REF!,0),2),"")</f>
        <v/>
      </c>
      <c r="H1711" s="32">
        <v>5</v>
      </c>
      <c r="I1711" s="32" t="s">
        <v>256</v>
      </c>
      <c r="J1711" s="243" t="s">
        <v>2192</v>
      </c>
      <c r="K1711" s="32" t="s">
        <v>43</v>
      </c>
      <c r="L1711" s="43" t="s">
        <v>1256</v>
      </c>
      <c r="M1711" s="240"/>
      <c r="N1711" s="7">
        <v>1</v>
      </c>
      <c r="O1711" s="7" t="s">
        <v>283</v>
      </c>
      <c r="P1711" s="7" t="s">
        <v>311</v>
      </c>
      <c r="Q1711" s="15" t="s">
        <v>2858</v>
      </c>
      <c r="R1711" s="8" t="s">
        <v>2863</v>
      </c>
      <c r="S1711" s="55" t="s">
        <v>2864</v>
      </c>
      <c r="T1711" s="48"/>
    </row>
    <row r="1712" spans="1:20" x14ac:dyDescent="0.2">
      <c r="A1712">
        <f t="shared" si="108"/>
        <v>5</v>
      </c>
      <c r="B1712" t="s">
        <v>429</v>
      </c>
      <c r="C1712" t="s">
        <v>377</v>
      </c>
      <c r="D1712" t="str">
        <f t="shared" si="109"/>
        <v>5b</v>
      </c>
      <c r="E1712" t="str">
        <f t="shared" si="110"/>
        <v>Problemlösning</v>
      </c>
      <c r="F1712" t="str">
        <f t="shared" si="111"/>
        <v>5_x5_4x_T_5b</v>
      </c>
      <c r="G1712" t="str">
        <f>IFERROR(INDEX(#REF!,MATCH('Kap5-6'!F1712,#REF!,0),2),"")</f>
        <v/>
      </c>
      <c r="H1712" s="97"/>
      <c r="I1712" s="97"/>
      <c r="J1712" s="244"/>
      <c r="K1712" s="97"/>
      <c r="L1712" s="10"/>
      <c r="M1712" s="241"/>
      <c r="N1712" s="11"/>
      <c r="O1712" s="11"/>
      <c r="P1712" s="11"/>
      <c r="Q1712" s="12"/>
      <c r="R1712" s="12"/>
      <c r="S1712" s="16"/>
      <c r="T1712" s="48"/>
    </row>
    <row r="1713" spans="1:20" ht="17" thickBot="1" x14ac:dyDescent="0.25">
      <c r="A1713">
        <f t="shared" si="108"/>
        <v>5</v>
      </c>
      <c r="B1713" t="s">
        <v>429</v>
      </c>
      <c r="C1713" t="s">
        <v>377</v>
      </c>
      <c r="D1713" t="str">
        <f t="shared" si="109"/>
        <v>5b</v>
      </c>
      <c r="E1713" t="str">
        <f t="shared" si="110"/>
        <v>Problemlösning</v>
      </c>
      <c r="F1713" t="str">
        <f t="shared" si="111"/>
        <v>5_x5_4x_T_5b</v>
      </c>
      <c r="G1713" t="str">
        <f>IFERROR(INDEX(#REF!,MATCH('Kap5-6'!F1713,#REF!,0),2),"")</f>
        <v/>
      </c>
      <c r="H1713" s="98"/>
      <c r="I1713" s="98"/>
      <c r="J1713" s="245"/>
      <c r="K1713" s="98"/>
      <c r="L1713" s="17"/>
      <c r="M1713" s="242"/>
      <c r="N1713" s="11"/>
      <c r="O1713" s="11"/>
      <c r="P1713" s="11"/>
      <c r="Q1713" s="12"/>
      <c r="R1713" s="12"/>
      <c r="S1713" s="16"/>
      <c r="T1713" s="48"/>
    </row>
    <row r="1714" spans="1:20" ht="49" thickBot="1" x14ac:dyDescent="0.25">
      <c r="A1714">
        <f t="shared" si="108"/>
        <v>5</v>
      </c>
      <c r="B1714" t="s">
        <v>429</v>
      </c>
      <c r="C1714" t="s">
        <v>377</v>
      </c>
      <c r="D1714">
        <f t="shared" si="109"/>
        <v>6</v>
      </c>
      <c r="E1714" t="str">
        <f t="shared" si="110"/>
        <v>Rita</v>
      </c>
      <c r="F1714" t="str">
        <f t="shared" si="111"/>
        <v>5_x5_4x_T_6</v>
      </c>
      <c r="G1714" t="str">
        <f>IFERROR(INDEX(#REF!,MATCH('Kap5-6'!F1714,#REF!,0),2),"")</f>
        <v/>
      </c>
      <c r="H1714" s="32">
        <v>5</v>
      </c>
      <c r="I1714" s="32" t="s">
        <v>256</v>
      </c>
      <c r="J1714" s="243" t="s">
        <v>2192</v>
      </c>
      <c r="K1714" s="32">
        <v>6</v>
      </c>
      <c r="L1714" s="43" t="s">
        <v>284</v>
      </c>
      <c r="M1714" s="240" t="s">
        <v>654</v>
      </c>
      <c r="N1714" s="21">
        <v>1</v>
      </c>
      <c r="O1714" s="21" t="s">
        <v>284</v>
      </c>
      <c r="P1714" s="21" t="s">
        <v>370</v>
      </c>
      <c r="Q1714" s="24"/>
      <c r="R1714" s="24"/>
      <c r="S1714" s="23" t="s">
        <v>2865</v>
      </c>
      <c r="T1714" s="48"/>
    </row>
    <row r="1715" spans="1:20" x14ac:dyDescent="0.2">
      <c r="A1715">
        <f t="shared" si="108"/>
        <v>5</v>
      </c>
      <c r="B1715" t="s">
        <v>429</v>
      </c>
      <c r="C1715" t="s">
        <v>377</v>
      </c>
      <c r="D1715">
        <f t="shared" si="109"/>
        <v>6</v>
      </c>
      <c r="E1715" t="str">
        <f t="shared" si="110"/>
        <v>Rita</v>
      </c>
      <c r="F1715" t="str">
        <f t="shared" si="111"/>
        <v>5_x5_4x_T_6</v>
      </c>
      <c r="G1715" t="str">
        <f>IFERROR(INDEX(#REF!,MATCH('Kap5-6'!F1715,#REF!,0),2),"")</f>
        <v/>
      </c>
      <c r="H1715" s="97"/>
      <c r="I1715" s="97"/>
      <c r="J1715" s="244"/>
      <c r="K1715" s="97"/>
      <c r="L1715" s="10"/>
      <c r="M1715" s="241"/>
      <c r="N1715" s="11"/>
      <c r="O1715" s="11"/>
      <c r="P1715" s="11"/>
      <c r="Q1715" s="12"/>
      <c r="R1715" s="12"/>
      <c r="S1715" s="9"/>
      <c r="T1715" s="48"/>
    </row>
    <row r="1716" spans="1:20" ht="17" thickBot="1" x14ac:dyDescent="0.25">
      <c r="A1716">
        <f t="shared" si="108"/>
        <v>5</v>
      </c>
      <c r="B1716" t="s">
        <v>429</v>
      </c>
      <c r="C1716" t="s">
        <v>377</v>
      </c>
      <c r="D1716">
        <f t="shared" si="109"/>
        <v>6</v>
      </c>
      <c r="E1716" t="str">
        <f t="shared" si="110"/>
        <v>Rita</v>
      </c>
      <c r="F1716" t="str">
        <f t="shared" si="111"/>
        <v>5_x5_4x_T_6</v>
      </c>
      <c r="G1716" t="str">
        <f>IFERROR(INDEX(#REF!,MATCH('Kap5-6'!F1716,#REF!,0),2),"")</f>
        <v/>
      </c>
      <c r="H1716" s="98"/>
      <c r="I1716" s="98"/>
      <c r="J1716" s="245"/>
      <c r="K1716" s="98"/>
      <c r="L1716" s="17"/>
      <c r="M1716" s="242"/>
      <c r="N1716" s="20"/>
      <c r="O1716" s="20"/>
      <c r="P1716" s="20"/>
      <c r="Q1716" s="22"/>
      <c r="R1716" s="22"/>
      <c r="S1716" s="13"/>
      <c r="T1716" s="48"/>
    </row>
    <row r="1717" spans="1:20" ht="65" thickBot="1" x14ac:dyDescent="0.25">
      <c r="A1717">
        <f t="shared" si="108"/>
        <v>5</v>
      </c>
      <c r="B1717" t="s">
        <v>429</v>
      </c>
      <c r="C1717" t="s">
        <v>377</v>
      </c>
      <c r="D1717">
        <f t="shared" si="109"/>
        <v>7</v>
      </c>
      <c r="E1717" t="str">
        <f t="shared" si="110"/>
        <v>Problemlösning</v>
      </c>
      <c r="F1717" t="str">
        <f t="shared" si="111"/>
        <v>5_x5_4x_T_7</v>
      </c>
      <c r="G1717" t="str">
        <f>IFERROR(INDEX(#REF!,MATCH('Kap5-6'!F1717,#REF!,0),2),"")</f>
        <v/>
      </c>
      <c r="H1717" s="32">
        <v>5</v>
      </c>
      <c r="I1717" s="32" t="s">
        <v>256</v>
      </c>
      <c r="J1717" s="243" t="s">
        <v>2192</v>
      </c>
      <c r="K1717" s="32">
        <v>7</v>
      </c>
      <c r="L1717" s="43" t="s">
        <v>1256</v>
      </c>
      <c r="M1717" s="240"/>
      <c r="N1717" s="7">
        <v>1</v>
      </c>
      <c r="O1717" s="7" t="s">
        <v>283</v>
      </c>
      <c r="P1717" s="7" t="s">
        <v>304</v>
      </c>
      <c r="Q1717" s="8" t="s">
        <v>2866</v>
      </c>
      <c r="R1717" s="8" t="s">
        <v>2867</v>
      </c>
      <c r="S1717" s="23" t="s">
        <v>2868</v>
      </c>
      <c r="T1717" s="48"/>
    </row>
    <row r="1718" spans="1:20" ht="32" x14ac:dyDescent="0.2">
      <c r="A1718">
        <f t="shared" si="108"/>
        <v>5</v>
      </c>
      <c r="B1718" t="s">
        <v>429</v>
      </c>
      <c r="C1718" t="s">
        <v>377</v>
      </c>
      <c r="D1718">
        <f t="shared" si="109"/>
        <v>7</v>
      </c>
      <c r="E1718" t="str">
        <f t="shared" si="110"/>
        <v>Problemlösning</v>
      </c>
      <c r="F1718" t="str">
        <f t="shared" si="111"/>
        <v>5_x5_4x_T_7</v>
      </c>
      <c r="G1718" t="str">
        <f>IFERROR(INDEX(#REF!,MATCH('Kap5-6'!F1718,#REF!,0),2),"")</f>
        <v/>
      </c>
      <c r="H1718" s="97"/>
      <c r="I1718" s="97"/>
      <c r="J1718" s="244"/>
      <c r="K1718" s="97"/>
      <c r="L1718" s="10"/>
      <c r="M1718" s="241"/>
      <c r="N1718" s="11">
        <v>2</v>
      </c>
      <c r="O1718" s="11" t="s">
        <v>283</v>
      </c>
      <c r="P1718" s="11" t="s">
        <v>304</v>
      </c>
      <c r="Q1718" s="12" t="s">
        <v>2869</v>
      </c>
      <c r="R1718" s="12" t="s">
        <v>2870</v>
      </c>
      <c r="S1718" s="9" t="s">
        <v>2871</v>
      </c>
      <c r="T1718" s="48"/>
    </row>
    <row r="1719" spans="1:20" ht="32" x14ac:dyDescent="0.2">
      <c r="A1719">
        <f t="shared" si="108"/>
        <v>5</v>
      </c>
      <c r="B1719" t="s">
        <v>429</v>
      </c>
      <c r="C1719" t="s">
        <v>377</v>
      </c>
      <c r="D1719">
        <f t="shared" si="109"/>
        <v>7</v>
      </c>
      <c r="E1719" t="str">
        <f t="shared" si="110"/>
        <v>Problemlösning</v>
      </c>
      <c r="F1719" t="str">
        <f t="shared" si="111"/>
        <v>5_x5_4x_T_7</v>
      </c>
      <c r="G1719" t="str">
        <f>IFERROR(INDEX(#REF!,MATCH('Kap5-6'!F1719,#REF!,0),2),"")</f>
        <v/>
      </c>
      <c r="H1719" s="97"/>
      <c r="I1719" s="97"/>
      <c r="J1719" s="244"/>
      <c r="K1719" s="97"/>
      <c r="L1719" s="10"/>
      <c r="M1719" s="241"/>
      <c r="N1719" s="14">
        <v>3</v>
      </c>
      <c r="O1719" s="14" t="s">
        <v>283</v>
      </c>
      <c r="P1719" s="14" t="s">
        <v>304</v>
      </c>
      <c r="Q1719" s="15" t="s">
        <v>2872</v>
      </c>
      <c r="R1719" s="15" t="s">
        <v>2873</v>
      </c>
      <c r="S1719" s="25" t="s">
        <v>2874</v>
      </c>
      <c r="T1719" s="48"/>
    </row>
    <row r="1720" spans="1:20" ht="32" x14ac:dyDescent="0.2">
      <c r="A1720">
        <f t="shared" si="108"/>
        <v>5</v>
      </c>
      <c r="B1720" t="s">
        <v>429</v>
      </c>
      <c r="C1720" t="s">
        <v>377</v>
      </c>
      <c r="D1720">
        <f t="shared" si="109"/>
        <v>7</v>
      </c>
      <c r="E1720" t="str">
        <f t="shared" si="110"/>
        <v>Problemlösning</v>
      </c>
      <c r="F1720" t="str">
        <f t="shared" si="111"/>
        <v>5_x5_4x_T_7</v>
      </c>
      <c r="G1720" t="str">
        <f>IFERROR(INDEX(#REF!,MATCH('Kap5-6'!F1720,#REF!,0),2),"")</f>
        <v/>
      </c>
      <c r="H1720" s="97"/>
      <c r="I1720" s="97"/>
      <c r="J1720" s="244"/>
      <c r="K1720" s="97"/>
      <c r="L1720" s="10"/>
      <c r="M1720" s="241"/>
      <c r="N1720" s="14">
        <v>4</v>
      </c>
      <c r="O1720" s="14" t="s">
        <v>283</v>
      </c>
      <c r="P1720" s="14" t="s">
        <v>304</v>
      </c>
      <c r="Q1720" s="15" t="s">
        <v>2875</v>
      </c>
      <c r="R1720" s="15" t="s">
        <v>2876</v>
      </c>
      <c r="S1720" s="25" t="s">
        <v>2877</v>
      </c>
      <c r="T1720" s="48"/>
    </row>
    <row r="1721" spans="1:20" ht="17" thickBot="1" x14ac:dyDescent="0.25">
      <c r="A1721">
        <f t="shared" si="108"/>
        <v>5</v>
      </c>
      <c r="B1721" t="s">
        <v>429</v>
      </c>
      <c r="C1721" t="s">
        <v>377</v>
      </c>
      <c r="D1721">
        <f t="shared" si="109"/>
        <v>7</v>
      </c>
      <c r="E1721" t="str">
        <f t="shared" si="110"/>
        <v>Problemlösning</v>
      </c>
      <c r="F1721" t="str">
        <f t="shared" si="111"/>
        <v>5_x5_4x_T_7</v>
      </c>
      <c r="G1721" t="str">
        <f>IFERROR(INDEX(#REF!,MATCH('Kap5-6'!F1721,#REF!,0),2),"")</f>
        <v/>
      </c>
      <c r="H1721" s="98"/>
      <c r="I1721" s="98"/>
      <c r="J1721" s="245"/>
      <c r="K1721" s="98"/>
      <c r="L1721" s="17"/>
      <c r="M1721" s="242"/>
      <c r="N1721" s="20"/>
      <c r="O1721" s="20"/>
      <c r="P1721" s="20"/>
      <c r="Q1721" s="22"/>
      <c r="R1721" s="22"/>
      <c r="S1721" s="13"/>
      <c r="T1721" s="48"/>
    </row>
    <row r="1722" spans="1:20" ht="65" thickBot="1" x14ac:dyDescent="0.25">
      <c r="A1722">
        <f t="shared" si="108"/>
        <v>5</v>
      </c>
      <c r="B1722" t="s">
        <v>33</v>
      </c>
      <c r="C1722" t="s">
        <v>378</v>
      </c>
      <c r="D1722" t="str">
        <f t="shared" si="109"/>
        <v>1a</v>
      </c>
      <c r="E1722" t="str">
        <f t="shared" si="110"/>
        <v>Definiera</v>
      </c>
      <c r="F1722" t="str">
        <f t="shared" si="111"/>
        <v>5_x5_5x_G_1a</v>
      </c>
      <c r="G1722" t="str">
        <f>IFERROR(INDEX(#REF!,MATCH('Kap5-6'!F1722,#REF!,0),2),"")</f>
        <v/>
      </c>
      <c r="H1722" s="32">
        <v>5</v>
      </c>
      <c r="I1722" s="32" t="s">
        <v>431</v>
      </c>
      <c r="J1722" s="47"/>
      <c r="K1722" s="104" t="s">
        <v>32</v>
      </c>
      <c r="L1722" s="110" t="s">
        <v>443</v>
      </c>
      <c r="M1722" s="240"/>
      <c r="N1722" s="67">
        <v>1</v>
      </c>
      <c r="O1722" s="7" t="s">
        <v>283</v>
      </c>
      <c r="P1722" s="7" t="s">
        <v>311</v>
      </c>
      <c r="Q1722" s="15" t="s">
        <v>2878</v>
      </c>
      <c r="R1722" s="8" t="s">
        <v>2879</v>
      </c>
      <c r="S1722" s="23" t="s">
        <v>2880</v>
      </c>
      <c r="T1722" s="48"/>
    </row>
    <row r="1723" spans="1:20" x14ac:dyDescent="0.2">
      <c r="A1723">
        <f t="shared" si="108"/>
        <v>5</v>
      </c>
      <c r="B1723" t="s">
        <v>33</v>
      </c>
      <c r="C1723" t="s">
        <v>378</v>
      </c>
      <c r="D1723" t="str">
        <f t="shared" si="109"/>
        <v>1a</v>
      </c>
      <c r="E1723" t="str">
        <f t="shared" si="110"/>
        <v>Definiera</v>
      </c>
      <c r="F1723" t="str">
        <f t="shared" si="111"/>
        <v>5_x5_5x_G_1a</v>
      </c>
      <c r="G1723" t="str">
        <f>IFERROR(INDEX(#REF!,MATCH('Kap5-6'!F1723,#REF!,0),2),"")</f>
        <v/>
      </c>
      <c r="H1723" s="97"/>
      <c r="I1723" s="97"/>
      <c r="J1723" s="49"/>
      <c r="K1723" s="105"/>
      <c r="L1723" s="111"/>
      <c r="M1723" s="241"/>
      <c r="N1723" s="11"/>
      <c r="O1723" s="11"/>
      <c r="P1723" s="11"/>
      <c r="Q1723" s="12"/>
      <c r="R1723" s="12"/>
      <c r="S1723" s="9"/>
      <c r="T1723" s="48"/>
    </row>
    <row r="1724" spans="1:20" ht="17" thickBot="1" x14ac:dyDescent="0.25">
      <c r="A1724">
        <f t="shared" si="108"/>
        <v>5</v>
      </c>
      <c r="B1724" t="s">
        <v>33</v>
      </c>
      <c r="C1724" t="s">
        <v>378</v>
      </c>
      <c r="D1724" t="str">
        <f t="shared" si="109"/>
        <v>1a</v>
      </c>
      <c r="E1724" t="str">
        <f t="shared" si="110"/>
        <v>Definiera</v>
      </c>
      <c r="F1724" t="str">
        <f t="shared" si="111"/>
        <v>5_x5_5x_G_1a</v>
      </c>
      <c r="G1724" t="str">
        <f>IFERROR(INDEX(#REF!,MATCH('Kap5-6'!F1724,#REF!,0),2),"")</f>
        <v/>
      </c>
      <c r="H1724" s="98"/>
      <c r="I1724" s="98"/>
      <c r="J1724" s="50"/>
      <c r="K1724" s="106"/>
      <c r="L1724" s="112"/>
      <c r="M1724" s="242"/>
      <c r="N1724" s="20"/>
      <c r="O1724" s="20"/>
      <c r="P1724" s="20"/>
      <c r="Q1724" s="22"/>
      <c r="R1724" s="22"/>
      <c r="S1724" s="13"/>
      <c r="T1724" s="48"/>
    </row>
    <row r="1725" spans="1:20" ht="65" thickBot="1" x14ac:dyDescent="0.25">
      <c r="A1725">
        <f t="shared" si="108"/>
        <v>5</v>
      </c>
      <c r="B1725" t="s">
        <v>33</v>
      </c>
      <c r="C1725" t="s">
        <v>378</v>
      </c>
      <c r="D1725" t="str">
        <f t="shared" si="109"/>
        <v>1b</v>
      </c>
      <c r="E1725" t="str">
        <f t="shared" si="110"/>
        <v>Definiera</v>
      </c>
      <c r="F1725" t="str">
        <f t="shared" si="111"/>
        <v>5_x5_5x_G_1b</v>
      </c>
      <c r="G1725" t="str">
        <f>IFERROR(INDEX(#REF!,MATCH('Kap5-6'!F1725,#REF!,0),2),"")</f>
        <v/>
      </c>
      <c r="H1725" s="32">
        <v>5</v>
      </c>
      <c r="I1725" s="32" t="s">
        <v>431</v>
      </c>
      <c r="J1725" s="47"/>
      <c r="K1725" s="104" t="s">
        <v>35</v>
      </c>
      <c r="L1725" s="110" t="s">
        <v>443</v>
      </c>
      <c r="M1725" s="240"/>
      <c r="N1725" s="67">
        <v>1</v>
      </c>
      <c r="O1725" s="7" t="s">
        <v>283</v>
      </c>
      <c r="P1725" s="7" t="s">
        <v>311</v>
      </c>
      <c r="Q1725" s="15" t="s">
        <v>2881</v>
      </c>
      <c r="R1725" s="8" t="s">
        <v>2882</v>
      </c>
      <c r="S1725" s="23" t="s">
        <v>2880</v>
      </c>
      <c r="T1725" s="48"/>
    </row>
    <row r="1726" spans="1:20" x14ac:dyDescent="0.2">
      <c r="A1726">
        <f t="shared" si="108"/>
        <v>5</v>
      </c>
      <c r="B1726" t="s">
        <v>33</v>
      </c>
      <c r="C1726" t="s">
        <v>378</v>
      </c>
      <c r="D1726" t="str">
        <f t="shared" si="109"/>
        <v>1b</v>
      </c>
      <c r="E1726" t="str">
        <f t="shared" si="110"/>
        <v>Definiera</v>
      </c>
      <c r="F1726" t="str">
        <f t="shared" si="111"/>
        <v>5_x5_5x_G_1b</v>
      </c>
      <c r="G1726" t="str">
        <f>IFERROR(INDEX(#REF!,MATCH('Kap5-6'!F1726,#REF!,0),2),"")</f>
        <v/>
      </c>
      <c r="H1726" s="97"/>
      <c r="I1726" s="97"/>
      <c r="J1726" s="49"/>
      <c r="K1726" s="105"/>
      <c r="L1726" s="111"/>
      <c r="M1726" s="241"/>
      <c r="N1726" s="11"/>
      <c r="O1726" s="11"/>
      <c r="P1726" s="11"/>
      <c r="Q1726" s="12"/>
      <c r="R1726" s="12"/>
      <c r="S1726" s="9"/>
      <c r="T1726" s="48"/>
    </row>
    <row r="1727" spans="1:20" ht="17" thickBot="1" x14ac:dyDescent="0.25">
      <c r="A1727">
        <f t="shared" si="108"/>
        <v>5</v>
      </c>
      <c r="B1727" t="s">
        <v>33</v>
      </c>
      <c r="C1727" t="s">
        <v>378</v>
      </c>
      <c r="D1727" t="str">
        <f t="shared" si="109"/>
        <v>1b</v>
      </c>
      <c r="E1727" t="str">
        <f t="shared" si="110"/>
        <v>Definiera</v>
      </c>
      <c r="F1727" t="str">
        <f t="shared" si="111"/>
        <v>5_x5_5x_G_1b</v>
      </c>
      <c r="G1727" t="str">
        <f>IFERROR(INDEX(#REF!,MATCH('Kap5-6'!F1727,#REF!,0),2),"")</f>
        <v/>
      </c>
      <c r="H1727" s="98"/>
      <c r="I1727" s="98"/>
      <c r="J1727" s="50"/>
      <c r="K1727" s="106"/>
      <c r="L1727" s="112"/>
      <c r="M1727" s="242"/>
      <c r="N1727" s="20"/>
      <c r="O1727" s="20"/>
      <c r="P1727" s="20"/>
      <c r="Q1727" s="22"/>
      <c r="R1727" s="22"/>
      <c r="S1727" s="13"/>
      <c r="T1727" s="48"/>
    </row>
    <row r="1728" spans="1:20" ht="65" thickBot="1" x14ac:dyDescent="0.25">
      <c r="A1728">
        <f t="shared" si="108"/>
        <v>5</v>
      </c>
      <c r="B1728" t="s">
        <v>33</v>
      </c>
      <c r="C1728" t="s">
        <v>378</v>
      </c>
      <c r="D1728" t="str">
        <f t="shared" si="109"/>
        <v>1c</v>
      </c>
      <c r="E1728" t="str">
        <f t="shared" si="110"/>
        <v>Definiera</v>
      </c>
      <c r="F1728" t="str">
        <f t="shared" si="111"/>
        <v>5_x5_5x_G_1c</v>
      </c>
      <c r="G1728" t="str">
        <f>IFERROR(INDEX(#REF!,MATCH('Kap5-6'!F1728,#REF!,0),2),"")</f>
        <v/>
      </c>
      <c r="H1728" s="32">
        <v>5</v>
      </c>
      <c r="I1728" s="32" t="s">
        <v>431</v>
      </c>
      <c r="J1728" s="47"/>
      <c r="K1728" s="104" t="s">
        <v>170</v>
      </c>
      <c r="L1728" s="110" t="s">
        <v>443</v>
      </c>
      <c r="M1728" s="240"/>
      <c r="N1728" s="67">
        <v>1</v>
      </c>
      <c r="O1728" s="7" t="s">
        <v>283</v>
      </c>
      <c r="P1728" s="7" t="s">
        <v>311</v>
      </c>
      <c r="Q1728" s="15" t="s">
        <v>2883</v>
      </c>
      <c r="R1728" s="8" t="s">
        <v>2884</v>
      </c>
      <c r="S1728" s="23" t="s">
        <v>2880</v>
      </c>
      <c r="T1728" s="48"/>
    </row>
    <row r="1729" spans="1:20" x14ac:dyDescent="0.2">
      <c r="A1729">
        <f t="shared" si="108"/>
        <v>5</v>
      </c>
      <c r="B1729" t="s">
        <v>33</v>
      </c>
      <c r="C1729" t="s">
        <v>378</v>
      </c>
      <c r="D1729" t="str">
        <f t="shared" si="109"/>
        <v>1c</v>
      </c>
      <c r="E1729" t="str">
        <f t="shared" si="110"/>
        <v>Definiera</v>
      </c>
      <c r="F1729" t="str">
        <f t="shared" si="111"/>
        <v>5_x5_5x_G_1c</v>
      </c>
      <c r="G1729" t="str">
        <f>IFERROR(INDEX(#REF!,MATCH('Kap5-6'!F1729,#REF!,0),2),"")</f>
        <v/>
      </c>
      <c r="H1729" s="97"/>
      <c r="I1729" s="97"/>
      <c r="J1729" s="49"/>
      <c r="K1729" s="105"/>
      <c r="L1729" s="111"/>
      <c r="M1729" s="241"/>
      <c r="N1729" s="11"/>
      <c r="O1729" s="11"/>
      <c r="P1729" s="11"/>
      <c r="Q1729" s="12"/>
      <c r="R1729" s="12"/>
      <c r="S1729" s="9"/>
      <c r="T1729" s="48"/>
    </row>
    <row r="1730" spans="1:20" ht="17" thickBot="1" x14ac:dyDescent="0.25">
      <c r="A1730">
        <f t="shared" ref="A1730:A1793" si="112">IF(H1730="",A1729,H1730)</f>
        <v>5</v>
      </c>
      <c r="B1730" t="s">
        <v>33</v>
      </c>
      <c r="C1730" t="s">
        <v>378</v>
      </c>
      <c r="D1730" t="str">
        <f t="shared" ref="D1730:D1793" si="113">IF(K1730="",D1729,K1730)</f>
        <v>1c</v>
      </c>
      <c r="E1730" t="str">
        <f t="shared" ref="E1730:E1793" si="114">IF(L1730="",E1729,L1730)</f>
        <v>Definiera</v>
      </c>
      <c r="F1730" t="str">
        <f t="shared" si="111"/>
        <v>5_x5_5x_G_1c</v>
      </c>
      <c r="G1730" t="str">
        <f>IFERROR(INDEX(#REF!,MATCH('Kap5-6'!F1730,#REF!,0),2),"")</f>
        <v/>
      </c>
      <c r="H1730" s="98"/>
      <c r="I1730" s="98"/>
      <c r="J1730" s="50"/>
      <c r="K1730" s="106"/>
      <c r="L1730" s="112"/>
      <c r="M1730" s="242"/>
      <c r="N1730" s="20"/>
      <c r="O1730" s="20"/>
      <c r="P1730" s="20"/>
      <c r="Q1730" s="22"/>
      <c r="R1730" s="22"/>
      <c r="S1730" s="13"/>
      <c r="T1730" s="48"/>
    </row>
    <row r="1731" spans="1:20" ht="65" thickBot="1" x14ac:dyDescent="0.25">
      <c r="A1731">
        <f t="shared" si="112"/>
        <v>5</v>
      </c>
      <c r="B1731" t="s">
        <v>33</v>
      </c>
      <c r="C1731" t="s">
        <v>378</v>
      </c>
      <c r="D1731" t="str">
        <f t="shared" si="113"/>
        <v>1d</v>
      </c>
      <c r="E1731" t="str">
        <f t="shared" si="114"/>
        <v>Definiera</v>
      </c>
      <c r="F1731" t="str">
        <f t="shared" ref="F1731:F1794" si="115">A1731&amp;"_"&amp;C1731&amp;"_"&amp;B1731&amp;"_"&amp;D1731</f>
        <v>5_x5_5x_G_1d</v>
      </c>
      <c r="G1731" t="str">
        <f>IFERROR(INDEX(#REF!,MATCH('Kap5-6'!F1731,#REF!,0),2),"")</f>
        <v/>
      </c>
      <c r="H1731" s="32">
        <v>5</v>
      </c>
      <c r="I1731" s="32" t="s">
        <v>431</v>
      </c>
      <c r="J1731" s="47"/>
      <c r="K1731" s="104" t="s">
        <v>232</v>
      </c>
      <c r="L1731" s="110" t="s">
        <v>443</v>
      </c>
      <c r="M1731" s="240"/>
      <c r="N1731" s="67">
        <v>1</v>
      </c>
      <c r="O1731" s="7" t="s">
        <v>283</v>
      </c>
      <c r="P1731" s="7" t="s">
        <v>311</v>
      </c>
      <c r="Q1731" s="15" t="s">
        <v>2885</v>
      </c>
      <c r="R1731" s="8" t="s">
        <v>2886</v>
      </c>
      <c r="S1731" s="23" t="s">
        <v>2880</v>
      </c>
      <c r="T1731" s="48"/>
    </row>
    <row r="1732" spans="1:20" x14ac:dyDescent="0.2">
      <c r="A1732">
        <f t="shared" si="112"/>
        <v>5</v>
      </c>
      <c r="B1732" t="s">
        <v>33</v>
      </c>
      <c r="C1732" t="s">
        <v>378</v>
      </c>
      <c r="D1732" t="str">
        <f t="shared" si="113"/>
        <v>1d</v>
      </c>
      <c r="E1732" t="str">
        <f t="shared" si="114"/>
        <v>Definiera</v>
      </c>
      <c r="F1732" t="str">
        <f t="shared" si="115"/>
        <v>5_x5_5x_G_1d</v>
      </c>
      <c r="G1732" t="str">
        <f>IFERROR(INDEX(#REF!,MATCH('Kap5-6'!F1732,#REF!,0),2),"")</f>
        <v/>
      </c>
      <c r="H1732" s="97"/>
      <c r="I1732" s="97"/>
      <c r="J1732" s="49"/>
      <c r="K1732" s="105"/>
      <c r="L1732" s="111"/>
      <c r="M1732" s="241"/>
      <c r="N1732" s="11"/>
      <c r="O1732" s="11"/>
      <c r="P1732" s="11"/>
      <c r="Q1732" s="12"/>
      <c r="R1732" s="12"/>
      <c r="S1732" s="9"/>
      <c r="T1732" s="48"/>
    </row>
    <row r="1733" spans="1:20" ht="17" thickBot="1" x14ac:dyDescent="0.25">
      <c r="A1733">
        <f t="shared" si="112"/>
        <v>5</v>
      </c>
      <c r="B1733" t="s">
        <v>33</v>
      </c>
      <c r="C1733" t="s">
        <v>378</v>
      </c>
      <c r="D1733" t="str">
        <f t="shared" si="113"/>
        <v>1d</v>
      </c>
      <c r="E1733" t="str">
        <f t="shared" si="114"/>
        <v>Definiera</v>
      </c>
      <c r="F1733" t="str">
        <f t="shared" si="115"/>
        <v>5_x5_5x_G_1d</v>
      </c>
      <c r="G1733" t="str">
        <f>IFERROR(INDEX(#REF!,MATCH('Kap5-6'!F1733,#REF!,0),2),"")</f>
        <v/>
      </c>
      <c r="H1733" s="98"/>
      <c r="I1733" s="98"/>
      <c r="J1733" s="50"/>
      <c r="K1733" s="106"/>
      <c r="L1733" s="112"/>
      <c r="M1733" s="242"/>
      <c r="N1733" s="20"/>
      <c r="O1733" s="20"/>
      <c r="P1733" s="20"/>
      <c r="Q1733" s="22"/>
      <c r="R1733" s="22"/>
      <c r="S1733" s="13"/>
      <c r="T1733" s="48"/>
    </row>
    <row r="1734" spans="1:20" ht="65" thickBot="1" x14ac:dyDescent="0.25">
      <c r="A1734">
        <f t="shared" si="112"/>
        <v>5</v>
      </c>
      <c r="B1734" t="s">
        <v>33</v>
      </c>
      <c r="C1734" t="s">
        <v>378</v>
      </c>
      <c r="D1734" t="str">
        <f t="shared" si="113"/>
        <v>1e</v>
      </c>
      <c r="E1734" t="str">
        <f t="shared" si="114"/>
        <v>Definiera</v>
      </c>
      <c r="F1734" t="str">
        <f t="shared" si="115"/>
        <v>5_x5_5x_G_1e</v>
      </c>
      <c r="G1734" t="str">
        <f>IFERROR(INDEX(#REF!,MATCH('Kap5-6'!F1734,#REF!,0),2),"")</f>
        <v/>
      </c>
      <c r="H1734" s="32">
        <v>5</v>
      </c>
      <c r="I1734" s="32" t="s">
        <v>431</v>
      </c>
      <c r="J1734" s="47"/>
      <c r="K1734" s="104" t="s">
        <v>246</v>
      </c>
      <c r="L1734" s="110" t="s">
        <v>443</v>
      </c>
      <c r="M1734" s="240"/>
      <c r="N1734" s="67">
        <v>1</v>
      </c>
      <c r="O1734" s="7" t="s">
        <v>283</v>
      </c>
      <c r="P1734" s="7" t="s">
        <v>311</v>
      </c>
      <c r="Q1734" s="15" t="s">
        <v>2887</v>
      </c>
      <c r="R1734" s="8" t="s">
        <v>2888</v>
      </c>
      <c r="S1734" s="23" t="s">
        <v>2880</v>
      </c>
      <c r="T1734" s="48"/>
    </row>
    <row r="1735" spans="1:20" x14ac:dyDescent="0.2">
      <c r="A1735">
        <f t="shared" si="112"/>
        <v>5</v>
      </c>
      <c r="B1735" t="s">
        <v>33</v>
      </c>
      <c r="C1735" t="s">
        <v>378</v>
      </c>
      <c r="D1735" t="str">
        <f t="shared" si="113"/>
        <v>1e</v>
      </c>
      <c r="E1735" t="str">
        <f t="shared" si="114"/>
        <v>Definiera</v>
      </c>
      <c r="F1735" t="str">
        <f t="shared" si="115"/>
        <v>5_x5_5x_G_1e</v>
      </c>
      <c r="G1735" t="str">
        <f>IFERROR(INDEX(#REF!,MATCH('Kap5-6'!F1735,#REF!,0),2),"")</f>
        <v/>
      </c>
      <c r="H1735" s="97"/>
      <c r="I1735" s="97"/>
      <c r="J1735" s="49"/>
      <c r="K1735" s="105"/>
      <c r="L1735" s="111"/>
      <c r="M1735" s="241"/>
      <c r="N1735" s="11"/>
      <c r="O1735" s="11"/>
      <c r="P1735" s="11"/>
      <c r="Q1735" s="12"/>
      <c r="R1735" s="12"/>
      <c r="S1735" s="9"/>
      <c r="T1735" s="48"/>
    </row>
    <row r="1736" spans="1:20" ht="17" thickBot="1" x14ac:dyDescent="0.25">
      <c r="A1736">
        <f t="shared" si="112"/>
        <v>5</v>
      </c>
      <c r="B1736" t="s">
        <v>33</v>
      </c>
      <c r="C1736" t="s">
        <v>378</v>
      </c>
      <c r="D1736" t="str">
        <f t="shared" si="113"/>
        <v>1e</v>
      </c>
      <c r="E1736" t="str">
        <f t="shared" si="114"/>
        <v>Definiera</v>
      </c>
      <c r="F1736" t="str">
        <f t="shared" si="115"/>
        <v>5_x5_5x_G_1e</v>
      </c>
      <c r="G1736" t="str">
        <f>IFERROR(INDEX(#REF!,MATCH('Kap5-6'!F1736,#REF!,0),2),"")</f>
        <v/>
      </c>
      <c r="H1736" s="98"/>
      <c r="I1736" s="98"/>
      <c r="J1736" s="50"/>
      <c r="K1736" s="106"/>
      <c r="L1736" s="112"/>
      <c r="M1736" s="242"/>
      <c r="N1736" s="20"/>
      <c r="O1736" s="20"/>
      <c r="P1736" s="20"/>
      <c r="Q1736" s="22"/>
      <c r="R1736" s="22"/>
      <c r="S1736" s="13"/>
      <c r="T1736" s="48"/>
    </row>
    <row r="1737" spans="1:20" ht="33" thickBot="1" x14ac:dyDescent="0.25">
      <c r="A1737">
        <f t="shared" si="112"/>
        <v>5</v>
      </c>
      <c r="B1737" t="s">
        <v>33</v>
      </c>
      <c r="C1737" t="s">
        <v>378</v>
      </c>
      <c r="D1737">
        <f t="shared" si="113"/>
        <v>2</v>
      </c>
      <c r="E1737" t="str">
        <f t="shared" si="114"/>
        <v>Definiera</v>
      </c>
      <c r="F1737" t="str">
        <f t="shared" si="115"/>
        <v>5_x5_5x_G_2</v>
      </c>
      <c r="G1737" t="str">
        <f>IFERROR(INDEX(#REF!,MATCH('Kap5-6'!F1737,#REF!,0),2),"")</f>
        <v/>
      </c>
      <c r="H1737" s="32">
        <v>5</v>
      </c>
      <c r="I1737" s="32" t="s">
        <v>431</v>
      </c>
      <c r="J1737" s="47"/>
      <c r="K1737" s="32">
        <v>2</v>
      </c>
      <c r="L1737" s="43" t="s">
        <v>443</v>
      </c>
      <c r="M1737" s="240"/>
      <c r="N1737" s="7">
        <v>1</v>
      </c>
      <c r="O1737" s="7" t="s">
        <v>283</v>
      </c>
      <c r="P1737" s="7" t="s">
        <v>304</v>
      </c>
      <c r="Q1737" s="8" t="s">
        <v>2889</v>
      </c>
      <c r="R1737" s="8" t="s">
        <v>2890</v>
      </c>
      <c r="S1737" s="23" t="s">
        <v>2891</v>
      </c>
      <c r="T1737" s="48"/>
    </row>
    <row r="1738" spans="1:20" x14ac:dyDescent="0.2">
      <c r="A1738">
        <f t="shared" si="112"/>
        <v>5</v>
      </c>
      <c r="B1738" t="s">
        <v>33</v>
      </c>
      <c r="C1738" t="s">
        <v>378</v>
      </c>
      <c r="D1738">
        <f t="shared" si="113"/>
        <v>2</v>
      </c>
      <c r="E1738" t="str">
        <f t="shared" si="114"/>
        <v>Definiera</v>
      </c>
      <c r="F1738" t="str">
        <f t="shared" si="115"/>
        <v>5_x5_5x_G_2</v>
      </c>
      <c r="G1738" t="str">
        <f>IFERROR(INDEX(#REF!,MATCH('Kap5-6'!F1738,#REF!,0),2),"")</f>
        <v/>
      </c>
      <c r="H1738" s="97"/>
      <c r="I1738" s="97"/>
      <c r="J1738" s="49"/>
      <c r="K1738" s="97"/>
      <c r="L1738" s="10"/>
      <c r="M1738" s="241"/>
      <c r="N1738" s="11"/>
      <c r="O1738" s="11"/>
      <c r="P1738" s="11"/>
      <c r="Q1738" s="12"/>
      <c r="R1738" s="12"/>
      <c r="S1738" s="9"/>
      <c r="T1738" s="48"/>
    </row>
    <row r="1739" spans="1:20" ht="17" thickBot="1" x14ac:dyDescent="0.25">
      <c r="A1739">
        <f t="shared" si="112"/>
        <v>5</v>
      </c>
      <c r="B1739" t="s">
        <v>33</v>
      </c>
      <c r="C1739" t="s">
        <v>378</v>
      </c>
      <c r="D1739">
        <f t="shared" si="113"/>
        <v>2</v>
      </c>
      <c r="E1739" t="str">
        <f t="shared" si="114"/>
        <v>Definiera</v>
      </c>
      <c r="F1739" t="str">
        <f t="shared" si="115"/>
        <v>5_x5_5x_G_2</v>
      </c>
      <c r="G1739" t="str">
        <f>IFERROR(INDEX(#REF!,MATCH('Kap5-6'!F1739,#REF!,0),2),"")</f>
        <v/>
      </c>
      <c r="H1739" s="98"/>
      <c r="I1739" s="98"/>
      <c r="J1739" s="50"/>
      <c r="K1739" s="98"/>
      <c r="L1739" s="17"/>
      <c r="M1739" s="242"/>
      <c r="N1739" s="20"/>
      <c r="O1739" s="20"/>
      <c r="P1739" s="20"/>
      <c r="Q1739" s="22"/>
      <c r="R1739" s="22"/>
      <c r="S1739" s="13"/>
      <c r="T1739" s="48"/>
    </row>
    <row r="1740" spans="1:20" ht="33" thickBot="1" x14ac:dyDescent="0.25">
      <c r="A1740">
        <f t="shared" si="112"/>
        <v>5</v>
      </c>
      <c r="B1740" t="s">
        <v>33</v>
      </c>
      <c r="C1740" t="s">
        <v>378</v>
      </c>
      <c r="D1740">
        <f t="shared" si="113"/>
        <v>3</v>
      </c>
      <c r="E1740" t="str">
        <f t="shared" si="114"/>
        <v>Definiera</v>
      </c>
      <c r="F1740" t="str">
        <f t="shared" si="115"/>
        <v>5_x5_5x_G_3</v>
      </c>
      <c r="G1740" t="str">
        <f>IFERROR(INDEX(#REF!,MATCH('Kap5-6'!F1740,#REF!,0),2),"")</f>
        <v/>
      </c>
      <c r="H1740" s="32">
        <v>5</v>
      </c>
      <c r="I1740" s="32" t="s">
        <v>431</v>
      </c>
      <c r="J1740" s="47"/>
      <c r="K1740" s="32">
        <v>3</v>
      </c>
      <c r="L1740" s="43" t="s">
        <v>443</v>
      </c>
      <c r="M1740" s="240"/>
      <c r="N1740" s="7">
        <v>1</v>
      </c>
      <c r="O1740" s="7" t="s">
        <v>283</v>
      </c>
      <c r="P1740" s="7" t="s">
        <v>304</v>
      </c>
      <c r="Q1740" s="8" t="s">
        <v>2892</v>
      </c>
      <c r="R1740" s="8" t="s">
        <v>2893</v>
      </c>
      <c r="S1740" s="23" t="s">
        <v>2894</v>
      </c>
      <c r="T1740" s="48"/>
    </row>
    <row r="1741" spans="1:20" x14ac:dyDescent="0.2">
      <c r="A1741">
        <f t="shared" si="112"/>
        <v>5</v>
      </c>
      <c r="B1741" t="s">
        <v>33</v>
      </c>
      <c r="C1741" t="s">
        <v>378</v>
      </c>
      <c r="D1741">
        <f t="shared" si="113"/>
        <v>3</v>
      </c>
      <c r="E1741" t="str">
        <f t="shared" si="114"/>
        <v>Definiera</v>
      </c>
      <c r="F1741" t="str">
        <f t="shared" si="115"/>
        <v>5_x5_5x_G_3</v>
      </c>
      <c r="G1741" t="str">
        <f>IFERROR(INDEX(#REF!,MATCH('Kap5-6'!F1741,#REF!,0),2),"")</f>
        <v/>
      </c>
      <c r="H1741" s="97"/>
      <c r="I1741" s="97"/>
      <c r="J1741" s="49"/>
      <c r="K1741" s="97"/>
      <c r="L1741" s="10"/>
      <c r="M1741" s="241"/>
      <c r="N1741" s="11"/>
      <c r="O1741" s="11"/>
      <c r="P1741" s="11"/>
      <c r="Q1741" s="12"/>
      <c r="R1741" s="12"/>
      <c r="S1741" s="9"/>
      <c r="T1741" s="48"/>
    </row>
    <row r="1742" spans="1:20" ht="17" thickBot="1" x14ac:dyDescent="0.25">
      <c r="A1742">
        <f t="shared" si="112"/>
        <v>5</v>
      </c>
      <c r="B1742" t="s">
        <v>33</v>
      </c>
      <c r="C1742" t="s">
        <v>378</v>
      </c>
      <c r="D1742">
        <f t="shared" si="113"/>
        <v>3</v>
      </c>
      <c r="E1742" t="str">
        <f t="shared" si="114"/>
        <v>Definiera</v>
      </c>
      <c r="F1742" t="str">
        <f t="shared" si="115"/>
        <v>5_x5_5x_G_3</v>
      </c>
      <c r="G1742" t="str">
        <f>IFERROR(INDEX(#REF!,MATCH('Kap5-6'!F1742,#REF!,0),2),"")</f>
        <v/>
      </c>
      <c r="H1742" s="98"/>
      <c r="I1742" s="98"/>
      <c r="J1742" s="50"/>
      <c r="K1742" s="98"/>
      <c r="L1742" s="17"/>
      <c r="M1742" s="242"/>
      <c r="N1742" s="20"/>
      <c r="O1742" s="20"/>
      <c r="P1742" s="20"/>
      <c r="Q1742" s="22"/>
      <c r="R1742" s="22"/>
      <c r="S1742" s="13"/>
      <c r="T1742" s="48"/>
    </row>
    <row r="1743" spans="1:20" ht="17" thickBot="1" x14ac:dyDescent="0.25">
      <c r="A1743">
        <f t="shared" si="112"/>
        <v>5</v>
      </c>
      <c r="B1743" t="s">
        <v>33</v>
      </c>
      <c r="C1743" t="s">
        <v>378</v>
      </c>
      <c r="D1743" t="str">
        <f t="shared" si="113"/>
        <v>4a</v>
      </c>
      <c r="E1743" t="str">
        <f t="shared" si="114"/>
        <v>Problemlösning</v>
      </c>
      <c r="F1743" t="str">
        <f t="shared" si="115"/>
        <v>5_x5_5x_G_4a</v>
      </c>
      <c r="G1743" t="str">
        <f>IFERROR(INDEX(#REF!,MATCH('Kap5-6'!F1743,#REF!,0),2),"")</f>
        <v/>
      </c>
      <c r="H1743" s="32">
        <v>5</v>
      </c>
      <c r="I1743" s="32" t="s">
        <v>431</v>
      </c>
      <c r="J1743" s="47"/>
      <c r="K1743" s="32" t="s">
        <v>38</v>
      </c>
      <c r="L1743" s="43" t="s">
        <v>1256</v>
      </c>
      <c r="M1743" s="240"/>
      <c r="N1743" s="7">
        <v>1</v>
      </c>
      <c r="O1743" s="7" t="s">
        <v>283</v>
      </c>
      <c r="P1743" s="7" t="s">
        <v>304</v>
      </c>
      <c r="Q1743" s="8" t="s">
        <v>2895</v>
      </c>
      <c r="R1743" s="8" t="s">
        <v>285</v>
      </c>
      <c r="S1743" s="23" t="s">
        <v>2896</v>
      </c>
      <c r="T1743" s="48"/>
    </row>
    <row r="1744" spans="1:20" ht="17" thickBot="1" x14ac:dyDescent="0.25">
      <c r="A1744">
        <f t="shared" si="112"/>
        <v>5</v>
      </c>
      <c r="B1744" t="s">
        <v>33</v>
      </c>
      <c r="C1744" t="s">
        <v>378</v>
      </c>
      <c r="D1744" t="str">
        <f t="shared" si="113"/>
        <v>4a</v>
      </c>
      <c r="E1744" t="str">
        <f t="shared" si="114"/>
        <v>Problemlösning</v>
      </c>
      <c r="F1744" t="str">
        <f t="shared" si="115"/>
        <v>5_x5_5x_G_4a</v>
      </c>
      <c r="G1744" t="str">
        <f>IFERROR(INDEX(#REF!,MATCH('Kap5-6'!F1744,#REF!,0),2),"")</f>
        <v/>
      </c>
      <c r="H1744" s="97"/>
      <c r="I1744" s="97"/>
      <c r="J1744" s="49"/>
      <c r="K1744" s="97"/>
      <c r="L1744" s="10"/>
      <c r="M1744" s="241"/>
      <c r="N1744" s="11">
        <v>2</v>
      </c>
      <c r="O1744" s="11" t="s">
        <v>283</v>
      </c>
      <c r="P1744" s="11" t="s">
        <v>304</v>
      </c>
      <c r="Q1744" s="12" t="s">
        <v>2897</v>
      </c>
      <c r="R1744" s="12" t="s">
        <v>2898</v>
      </c>
      <c r="S1744" s="9" t="s">
        <v>2899</v>
      </c>
      <c r="T1744" s="48"/>
    </row>
    <row r="1745" spans="1:20" ht="65" thickBot="1" x14ac:dyDescent="0.25">
      <c r="A1745">
        <f t="shared" si="112"/>
        <v>5</v>
      </c>
      <c r="B1745" t="s">
        <v>33</v>
      </c>
      <c r="C1745" t="s">
        <v>378</v>
      </c>
      <c r="D1745" t="str">
        <f t="shared" si="113"/>
        <v>4a</v>
      </c>
      <c r="E1745" t="str">
        <f t="shared" si="114"/>
        <v>Problemlösning</v>
      </c>
      <c r="F1745" t="str">
        <f t="shared" si="115"/>
        <v>5_x5_5x_G_4a</v>
      </c>
      <c r="G1745" t="str">
        <f>IFERROR(INDEX(#REF!,MATCH('Kap5-6'!F1745,#REF!,0),2),"")</f>
        <v/>
      </c>
      <c r="H1745" s="98"/>
      <c r="I1745" s="98"/>
      <c r="J1745" s="50"/>
      <c r="K1745" s="98"/>
      <c r="L1745" s="17"/>
      <c r="M1745" s="242"/>
      <c r="N1745" s="20">
        <v>3</v>
      </c>
      <c r="O1745" s="7" t="s">
        <v>283</v>
      </c>
      <c r="P1745" s="7" t="s">
        <v>311</v>
      </c>
      <c r="Q1745" s="15" t="s">
        <v>2900</v>
      </c>
      <c r="R1745" s="8" t="s">
        <v>2901</v>
      </c>
      <c r="S1745" s="13" t="s">
        <v>2902</v>
      </c>
      <c r="T1745" s="48"/>
    </row>
    <row r="1746" spans="1:20" ht="17" thickBot="1" x14ac:dyDescent="0.25">
      <c r="A1746">
        <f t="shared" si="112"/>
        <v>5</v>
      </c>
      <c r="B1746" t="s">
        <v>33</v>
      </c>
      <c r="C1746" t="s">
        <v>378</v>
      </c>
      <c r="D1746" t="str">
        <f t="shared" si="113"/>
        <v>4b</v>
      </c>
      <c r="E1746" t="str">
        <f t="shared" si="114"/>
        <v>Problemlösning</v>
      </c>
      <c r="F1746" t="str">
        <f t="shared" si="115"/>
        <v>5_x5_5x_G_4b</v>
      </c>
      <c r="G1746" t="str">
        <f>IFERROR(INDEX(#REF!,MATCH('Kap5-6'!F1746,#REF!,0),2),"")</f>
        <v/>
      </c>
      <c r="H1746" s="32">
        <v>5</v>
      </c>
      <c r="I1746" s="32" t="s">
        <v>431</v>
      </c>
      <c r="J1746" s="47"/>
      <c r="K1746" s="32" t="s">
        <v>39</v>
      </c>
      <c r="L1746" s="43" t="s">
        <v>1256</v>
      </c>
      <c r="M1746" s="240"/>
      <c r="N1746" s="7">
        <v>1</v>
      </c>
      <c r="O1746" s="7" t="s">
        <v>283</v>
      </c>
      <c r="P1746" s="7" t="s">
        <v>304</v>
      </c>
      <c r="Q1746" s="8" t="s">
        <v>2895</v>
      </c>
      <c r="R1746" s="8" t="s">
        <v>285</v>
      </c>
      <c r="S1746" s="23" t="s">
        <v>2896</v>
      </c>
      <c r="T1746" s="48"/>
    </row>
    <row r="1747" spans="1:20" ht="17" thickBot="1" x14ac:dyDescent="0.25">
      <c r="A1747">
        <f t="shared" si="112"/>
        <v>5</v>
      </c>
      <c r="B1747" t="s">
        <v>33</v>
      </c>
      <c r="C1747" t="s">
        <v>378</v>
      </c>
      <c r="D1747" t="str">
        <f t="shared" si="113"/>
        <v>4b</v>
      </c>
      <c r="E1747" t="str">
        <f t="shared" si="114"/>
        <v>Problemlösning</v>
      </c>
      <c r="F1747" t="str">
        <f t="shared" si="115"/>
        <v>5_x5_5x_G_4b</v>
      </c>
      <c r="G1747" t="str">
        <f>IFERROR(INDEX(#REF!,MATCH('Kap5-6'!F1747,#REF!,0),2),"")</f>
        <v/>
      </c>
      <c r="H1747" s="97"/>
      <c r="I1747" s="97"/>
      <c r="J1747" s="49"/>
      <c r="K1747" s="97"/>
      <c r="L1747" s="10"/>
      <c r="M1747" s="241"/>
      <c r="N1747" s="11">
        <v>2</v>
      </c>
      <c r="O1747" s="11" t="s">
        <v>283</v>
      </c>
      <c r="P1747" s="11" t="s">
        <v>304</v>
      </c>
      <c r="Q1747" s="12" t="s">
        <v>2897</v>
      </c>
      <c r="R1747" s="12" t="s">
        <v>2903</v>
      </c>
      <c r="S1747" s="9" t="s">
        <v>2904</v>
      </c>
      <c r="T1747" s="48"/>
    </row>
    <row r="1748" spans="1:20" ht="65" thickBot="1" x14ac:dyDescent="0.25">
      <c r="A1748">
        <f t="shared" si="112"/>
        <v>5</v>
      </c>
      <c r="B1748" t="s">
        <v>33</v>
      </c>
      <c r="C1748" t="s">
        <v>378</v>
      </c>
      <c r="D1748" t="str">
        <f t="shared" si="113"/>
        <v>4b</v>
      </c>
      <c r="E1748" t="str">
        <f t="shared" si="114"/>
        <v>Problemlösning</v>
      </c>
      <c r="F1748" t="str">
        <f t="shared" si="115"/>
        <v>5_x5_5x_G_4b</v>
      </c>
      <c r="G1748" t="str">
        <f>IFERROR(INDEX(#REF!,MATCH('Kap5-6'!F1748,#REF!,0),2),"")</f>
        <v/>
      </c>
      <c r="H1748" s="98"/>
      <c r="I1748" s="98"/>
      <c r="J1748" s="50"/>
      <c r="K1748" s="98"/>
      <c r="L1748" s="17"/>
      <c r="M1748" s="242"/>
      <c r="N1748" s="20">
        <v>3</v>
      </c>
      <c r="O1748" s="7" t="s">
        <v>283</v>
      </c>
      <c r="P1748" s="7" t="s">
        <v>311</v>
      </c>
      <c r="Q1748" s="15" t="s">
        <v>2905</v>
      </c>
      <c r="R1748" s="8" t="s">
        <v>2906</v>
      </c>
      <c r="S1748" s="13" t="s">
        <v>2907</v>
      </c>
      <c r="T1748" s="48"/>
    </row>
    <row r="1749" spans="1:20" ht="17" thickBot="1" x14ac:dyDescent="0.25">
      <c r="A1749">
        <f t="shared" si="112"/>
        <v>5</v>
      </c>
      <c r="B1749" t="s">
        <v>33</v>
      </c>
      <c r="C1749" t="s">
        <v>378</v>
      </c>
      <c r="D1749" t="str">
        <f t="shared" si="113"/>
        <v>4c</v>
      </c>
      <c r="E1749" t="str">
        <f t="shared" si="114"/>
        <v>Problemlösning</v>
      </c>
      <c r="F1749" t="str">
        <f t="shared" si="115"/>
        <v>5_x5_5x_G_4c</v>
      </c>
      <c r="G1749" t="str">
        <f>IFERROR(INDEX(#REF!,MATCH('Kap5-6'!F1749,#REF!,0),2),"")</f>
        <v/>
      </c>
      <c r="H1749" s="32">
        <v>5</v>
      </c>
      <c r="I1749" s="32" t="s">
        <v>431</v>
      </c>
      <c r="J1749" s="47"/>
      <c r="K1749" s="32" t="s">
        <v>41</v>
      </c>
      <c r="L1749" s="43" t="s">
        <v>1256</v>
      </c>
      <c r="M1749" s="240"/>
      <c r="N1749" s="7">
        <v>1</v>
      </c>
      <c r="O1749" s="7" t="s">
        <v>283</v>
      </c>
      <c r="P1749" s="7" t="s">
        <v>304</v>
      </c>
      <c r="Q1749" s="8" t="s">
        <v>2895</v>
      </c>
      <c r="R1749" s="8" t="s">
        <v>285</v>
      </c>
      <c r="S1749" s="23" t="s">
        <v>2896</v>
      </c>
      <c r="T1749" s="48"/>
    </row>
    <row r="1750" spans="1:20" ht="17" thickBot="1" x14ac:dyDescent="0.25">
      <c r="A1750">
        <f t="shared" si="112"/>
        <v>5</v>
      </c>
      <c r="B1750" t="s">
        <v>33</v>
      </c>
      <c r="C1750" t="s">
        <v>378</v>
      </c>
      <c r="D1750" t="str">
        <f t="shared" si="113"/>
        <v>4c</v>
      </c>
      <c r="E1750" t="str">
        <f t="shared" si="114"/>
        <v>Problemlösning</v>
      </c>
      <c r="F1750" t="str">
        <f t="shared" si="115"/>
        <v>5_x5_5x_G_4c</v>
      </c>
      <c r="G1750" t="str">
        <f>IFERROR(INDEX(#REF!,MATCH('Kap5-6'!F1750,#REF!,0),2),"")</f>
        <v/>
      </c>
      <c r="H1750" s="97"/>
      <c r="I1750" s="97"/>
      <c r="J1750" s="49"/>
      <c r="K1750" s="97"/>
      <c r="L1750" s="10"/>
      <c r="M1750" s="241"/>
      <c r="N1750" s="11">
        <v>2</v>
      </c>
      <c r="O1750" s="11" t="s">
        <v>283</v>
      </c>
      <c r="P1750" s="11" t="s">
        <v>304</v>
      </c>
      <c r="Q1750" s="12" t="s">
        <v>2908</v>
      </c>
      <c r="R1750" s="12" t="s">
        <v>2909</v>
      </c>
      <c r="S1750" s="9" t="s">
        <v>2910</v>
      </c>
      <c r="T1750" s="48"/>
    </row>
    <row r="1751" spans="1:20" ht="65" thickBot="1" x14ac:dyDescent="0.25">
      <c r="A1751">
        <f t="shared" si="112"/>
        <v>5</v>
      </c>
      <c r="B1751" t="s">
        <v>33</v>
      </c>
      <c r="C1751" t="s">
        <v>378</v>
      </c>
      <c r="D1751" t="str">
        <f t="shared" si="113"/>
        <v>4c</v>
      </c>
      <c r="E1751" t="str">
        <f t="shared" si="114"/>
        <v>Problemlösning</v>
      </c>
      <c r="F1751" t="str">
        <f t="shared" si="115"/>
        <v>5_x5_5x_G_4c</v>
      </c>
      <c r="G1751" t="str">
        <f>IFERROR(INDEX(#REF!,MATCH('Kap5-6'!F1751,#REF!,0),2),"")</f>
        <v/>
      </c>
      <c r="H1751" s="98"/>
      <c r="I1751" s="98"/>
      <c r="J1751" s="50"/>
      <c r="K1751" s="98"/>
      <c r="L1751" s="17"/>
      <c r="M1751" s="242"/>
      <c r="N1751" s="20">
        <v>3</v>
      </c>
      <c r="O1751" s="7" t="s">
        <v>283</v>
      </c>
      <c r="P1751" s="7" t="s">
        <v>311</v>
      </c>
      <c r="Q1751" s="15" t="s">
        <v>2911</v>
      </c>
      <c r="R1751" s="8" t="s">
        <v>2912</v>
      </c>
      <c r="S1751" s="13" t="s">
        <v>2902</v>
      </c>
      <c r="T1751" s="48"/>
    </row>
    <row r="1752" spans="1:20" ht="97" thickBot="1" x14ac:dyDescent="0.25">
      <c r="A1752">
        <f t="shared" si="112"/>
        <v>5</v>
      </c>
      <c r="B1752" t="s">
        <v>33</v>
      </c>
      <c r="C1752" t="s">
        <v>378</v>
      </c>
      <c r="D1752" t="str">
        <f t="shared" si="113"/>
        <v>5a</v>
      </c>
      <c r="E1752" t="str">
        <f t="shared" si="114"/>
        <v>Problemlösning</v>
      </c>
      <c r="F1752" t="str">
        <f t="shared" si="115"/>
        <v>5_x5_5x_G_5a</v>
      </c>
      <c r="G1752" t="str">
        <f>IFERROR(INDEX(#REF!,MATCH('Kap5-6'!F1752,#REF!,0),2),"")</f>
        <v/>
      </c>
      <c r="H1752" s="32">
        <v>5</v>
      </c>
      <c r="I1752" s="32" t="s">
        <v>431</v>
      </c>
      <c r="J1752" s="47"/>
      <c r="K1752" s="32" t="s">
        <v>42</v>
      </c>
      <c r="L1752" s="43" t="s">
        <v>1256</v>
      </c>
      <c r="M1752" s="240"/>
      <c r="N1752" s="67">
        <v>1</v>
      </c>
      <c r="O1752" s="7" t="s">
        <v>283</v>
      </c>
      <c r="P1752" s="7" t="s">
        <v>311</v>
      </c>
      <c r="Q1752" s="15" t="s">
        <v>2913</v>
      </c>
      <c r="R1752" s="8" t="s">
        <v>2914</v>
      </c>
      <c r="S1752" s="23" t="s">
        <v>2915</v>
      </c>
      <c r="T1752" s="48"/>
    </row>
    <row r="1753" spans="1:20" x14ac:dyDescent="0.2">
      <c r="A1753">
        <f t="shared" si="112"/>
        <v>5</v>
      </c>
      <c r="B1753" t="s">
        <v>33</v>
      </c>
      <c r="C1753" t="s">
        <v>378</v>
      </c>
      <c r="D1753" t="str">
        <f t="shared" si="113"/>
        <v>5a</v>
      </c>
      <c r="E1753" t="str">
        <f t="shared" si="114"/>
        <v>Problemlösning</v>
      </c>
      <c r="F1753" t="str">
        <f t="shared" si="115"/>
        <v>5_x5_5x_G_5a</v>
      </c>
      <c r="G1753" t="str">
        <f>IFERROR(INDEX(#REF!,MATCH('Kap5-6'!F1753,#REF!,0),2),"")</f>
        <v/>
      </c>
      <c r="H1753" s="97"/>
      <c r="I1753" s="97"/>
      <c r="J1753" s="49"/>
      <c r="K1753" s="97"/>
      <c r="L1753" s="10"/>
      <c r="M1753" s="241"/>
      <c r="N1753" s="11"/>
      <c r="O1753" s="11"/>
      <c r="P1753" s="11"/>
      <c r="Q1753" s="12"/>
      <c r="R1753" s="12"/>
      <c r="S1753" s="9"/>
      <c r="T1753" s="48"/>
    </row>
    <row r="1754" spans="1:20" ht="17" thickBot="1" x14ac:dyDescent="0.25">
      <c r="A1754">
        <f t="shared" si="112"/>
        <v>5</v>
      </c>
      <c r="B1754" t="s">
        <v>33</v>
      </c>
      <c r="C1754" t="s">
        <v>378</v>
      </c>
      <c r="D1754" t="str">
        <f t="shared" si="113"/>
        <v>5a</v>
      </c>
      <c r="E1754" t="str">
        <f t="shared" si="114"/>
        <v>Problemlösning</v>
      </c>
      <c r="F1754" t="str">
        <f t="shared" si="115"/>
        <v>5_x5_5x_G_5a</v>
      </c>
      <c r="G1754" t="str">
        <f>IFERROR(INDEX(#REF!,MATCH('Kap5-6'!F1754,#REF!,0),2),"")</f>
        <v/>
      </c>
      <c r="H1754" s="98"/>
      <c r="I1754" s="98"/>
      <c r="J1754" s="50"/>
      <c r="K1754" s="98"/>
      <c r="L1754" s="17"/>
      <c r="M1754" s="242"/>
      <c r="N1754" s="20"/>
      <c r="O1754" s="20"/>
      <c r="P1754" s="20"/>
      <c r="Q1754" s="22"/>
      <c r="R1754" s="22"/>
      <c r="S1754" s="13"/>
      <c r="T1754" s="48"/>
    </row>
    <row r="1755" spans="1:20" ht="97" thickBot="1" x14ac:dyDescent="0.25">
      <c r="A1755">
        <f t="shared" si="112"/>
        <v>5</v>
      </c>
      <c r="B1755" t="s">
        <v>33</v>
      </c>
      <c r="C1755" t="s">
        <v>378</v>
      </c>
      <c r="D1755" t="str">
        <f t="shared" si="113"/>
        <v>5b</v>
      </c>
      <c r="E1755" t="str">
        <f t="shared" si="114"/>
        <v>Problemlösning</v>
      </c>
      <c r="F1755" t="str">
        <f t="shared" si="115"/>
        <v>5_x5_5x_G_5b</v>
      </c>
      <c r="G1755" t="str">
        <f>IFERROR(INDEX(#REF!,MATCH('Kap5-6'!F1755,#REF!,0),2),"")</f>
        <v/>
      </c>
      <c r="H1755" s="32">
        <v>5</v>
      </c>
      <c r="I1755" s="32" t="s">
        <v>431</v>
      </c>
      <c r="J1755" s="47"/>
      <c r="K1755" s="32" t="s">
        <v>43</v>
      </c>
      <c r="L1755" s="43" t="s">
        <v>1256</v>
      </c>
      <c r="M1755" s="240"/>
      <c r="N1755" s="67">
        <v>1</v>
      </c>
      <c r="O1755" s="7" t="s">
        <v>283</v>
      </c>
      <c r="P1755" s="7" t="s">
        <v>311</v>
      </c>
      <c r="Q1755" s="15" t="s">
        <v>2916</v>
      </c>
      <c r="R1755" s="8" t="s">
        <v>2917</v>
      </c>
      <c r="S1755" s="23" t="s">
        <v>2918</v>
      </c>
      <c r="T1755" s="48"/>
    </row>
    <row r="1756" spans="1:20" ht="17" thickBot="1" x14ac:dyDescent="0.25">
      <c r="A1756">
        <f t="shared" si="112"/>
        <v>5</v>
      </c>
      <c r="B1756" t="s">
        <v>33</v>
      </c>
      <c r="C1756" t="s">
        <v>378</v>
      </c>
      <c r="D1756" t="str">
        <f t="shared" si="113"/>
        <v>5b</v>
      </c>
      <c r="E1756" t="str">
        <f t="shared" si="114"/>
        <v>Problemlösning</v>
      </c>
      <c r="F1756" t="str">
        <f t="shared" si="115"/>
        <v>5_x5_5x_G_5b</v>
      </c>
      <c r="G1756" t="str">
        <f>IFERROR(INDEX(#REF!,MATCH('Kap5-6'!F1756,#REF!,0),2),"")</f>
        <v/>
      </c>
      <c r="H1756" s="97"/>
      <c r="I1756" s="97"/>
      <c r="J1756" s="49"/>
      <c r="K1756" s="97"/>
      <c r="L1756" s="10"/>
      <c r="M1756" s="241"/>
      <c r="N1756" s="11"/>
      <c r="O1756" s="11"/>
      <c r="P1756" s="11"/>
      <c r="Q1756" s="12"/>
      <c r="R1756" s="12"/>
      <c r="S1756" s="9"/>
      <c r="T1756" s="48"/>
    </row>
    <row r="1757" spans="1:20" ht="17" thickBot="1" x14ac:dyDescent="0.25">
      <c r="A1757">
        <f t="shared" si="112"/>
        <v>5</v>
      </c>
      <c r="B1757" t="s">
        <v>33</v>
      </c>
      <c r="C1757" t="s">
        <v>378</v>
      </c>
      <c r="D1757" t="str">
        <f t="shared" si="113"/>
        <v>5b</v>
      </c>
      <c r="E1757" t="str">
        <f t="shared" si="114"/>
        <v>Problemlösning</v>
      </c>
      <c r="F1757" t="str">
        <f t="shared" si="115"/>
        <v>5_x5_5x_G_5b</v>
      </c>
      <c r="G1757" t="str">
        <f>IFERROR(INDEX(#REF!,MATCH('Kap5-6'!F1757,#REF!,0),2),"")</f>
        <v/>
      </c>
      <c r="H1757" s="98"/>
      <c r="I1757" s="98"/>
      <c r="J1757" s="50"/>
      <c r="K1757" s="98"/>
      <c r="L1757" s="17"/>
      <c r="M1757" s="242"/>
      <c r="N1757" s="20"/>
      <c r="O1757" s="20"/>
      <c r="P1757" s="20"/>
      <c r="Q1757" s="22"/>
      <c r="R1757" s="8"/>
      <c r="S1757" s="13"/>
      <c r="T1757" s="48"/>
    </row>
    <row r="1758" spans="1:20" ht="97" thickBot="1" x14ac:dyDescent="0.25">
      <c r="A1758">
        <f t="shared" si="112"/>
        <v>5</v>
      </c>
      <c r="B1758" t="s">
        <v>33</v>
      </c>
      <c r="C1758" t="s">
        <v>378</v>
      </c>
      <c r="D1758" t="str">
        <f t="shared" si="113"/>
        <v>5c</v>
      </c>
      <c r="E1758" t="str">
        <f t="shared" si="114"/>
        <v>Problemlösning</v>
      </c>
      <c r="F1758" t="str">
        <f t="shared" si="115"/>
        <v>5_x5_5x_G_5c</v>
      </c>
      <c r="G1758" t="str">
        <f>IFERROR(INDEX(#REF!,MATCH('Kap5-6'!F1758,#REF!,0),2),"")</f>
        <v/>
      </c>
      <c r="H1758" s="32">
        <v>5</v>
      </c>
      <c r="I1758" s="32" t="s">
        <v>431</v>
      </c>
      <c r="J1758" s="47"/>
      <c r="K1758" s="32" t="s">
        <v>166</v>
      </c>
      <c r="L1758" s="43" t="s">
        <v>1256</v>
      </c>
      <c r="M1758" s="240"/>
      <c r="N1758" s="67">
        <v>1</v>
      </c>
      <c r="O1758" s="7" t="s">
        <v>283</v>
      </c>
      <c r="P1758" s="7" t="s">
        <v>311</v>
      </c>
      <c r="Q1758" s="15" t="s">
        <v>2919</v>
      </c>
      <c r="R1758" s="8" t="s">
        <v>2920</v>
      </c>
      <c r="S1758" s="23" t="s">
        <v>2921</v>
      </c>
      <c r="T1758" s="48"/>
    </row>
    <row r="1759" spans="1:20" x14ac:dyDescent="0.2">
      <c r="A1759">
        <f t="shared" si="112"/>
        <v>5</v>
      </c>
      <c r="B1759" t="s">
        <v>33</v>
      </c>
      <c r="C1759" t="s">
        <v>378</v>
      </c>
      <c r="D1759" t="str">
        <f t="shared" si="113"/>
        <v>5c</v>
      </c>
      <c r="E1759" t="str">
        <f t="shared" si="114"/>
        <v>Problemlösning</v>
      </c>
      <c r="F1759" t="str">
        <f t="shared" si="115"/>
        <v>5_x5_5x_G_5c</v>
      </c>
      <c r="G1759" t="str">
        <f>IFERROR(INDEX(#REF!,MATCH('Kap5-6'!F1759,#REF!,0),2),"")</f>
        <v/>
      </c>
      <c r="H1759" s="97"/>
      <c r="I1759" s="97"/>
      <c r="J1759" s="49"/>
      <c r="K1759" s="97"/>
      <c r="L1759" s="10"/>
      <c r="M1759" s="241"/>
      <c r="N1759" s="11"/>
      <c r="O1759" s="11"/>
      <c r="P1759" s="11"/>
      <c r="Q1759" s="12"/>
      <c r="R1759" s="12"/>
      <c r="S1759" s="9"/>
      <c r="T1759" s="48"/>
    </row>
    <row r="1760" spans="1:20" ht="17" thickBot="1" x14ac:dyDescent="0.25">
      <c r="A1760">
        <f t="shared" si="112"/>
        <v>5</v>
      </c>
      <c r="B1760" t="s">
        <v>33</v>
      </c>
      <c r="C1760" t="s">
        <v>378</v>
      </c>
      <c r="D1760" t="str">
        <f t="shared" si="113"/>
        <v>5c</v>
      </c>
      <c r="E1760" t="str">
        <f t="shared" si="114"/>
        <v>Problemlösning</v>
      </c>
      <c r="F1760" t="str">
        <f t="shared" si="115"/>
        <v>5_x5_5x_G_5c</v>
      </c>
      <c r="G1760" t="str">
        <f>IFERROR(INDEX(#REF!,MATCH('Kap5-6'!F1760,#REF!,0),2),"")</f>
        <v/>
      </c>
      <c r="H1760" s="98"/>
      <c r="I1760" s="98"/>
      <c r="J1760" s="50"/>
      <c r="K1760" s="98"/>
      <c r="L1760" s="17"/>
      <c r="M1760" s="242"/>
      <c r="N1760" s="20"/>
      <c r="O1760" s="20"/>
      <c r="P1760" s="20"/>
      <c r="Q1760" s="22"/>
      <c r="R1760" s="22"/>
      <c r="S1760" s="13"/>
      <c r="T1760" s="48"/>
    </row>
    <row r="1761" spans="1:20" ht="161" thickBot="1" x14ac:dyDescent="0.25">
      <c r="A1761">
        <f t="shared" si="112"/>
        <v>5</v>
      </c>
      <c r="B1761" t="s">
        <v>33</v>
      </c>
      <c r="C1761" t="s">
        <v>378</v>
      </c>
      <c r="D1761" t="str">
        <f t="shared" si="113"/>
        <v>5d</v>
      </c>
      <c r="E1761" t="str">
        <f t="shared" si="114"/>
        <v>förenkla</v>
      </c>
      <c r="F1761" t="str">
        <f t="shared" si="115"/>
        <v>5_x5_5x_G_5d</v>
      </c>
      <c r="G1761" t="str">
        <f>IFERROR(INDEX(#REF!,MATCH('Kap5-6'!F1761,#REF!,0),2),"")</f>
        <v/>
      </c>
      <c r="H1761" s="32">
        <v>5</v>
      </c>
      <c r="I1761" s="32" t="s">
        <v>431</v>
      </c>
      <c r="J1761" s="47"/>
      <c r="K1761" s="32" t="s">
        <v>249</v>
      </c>
      <c r="L1761" s="43" t="s">
        <v>358</v>
      </c>
      <c r="M1761" s="240"/>
      <c r="N1761" s="67">
        <v>1</v>
      </c>
      <c r="O1761" s="7" t="s">
        <v>283</v>
      </c>
      <c r="P1761" s="7" t="s">
        <v>311</v>
      </c>
      <c r="Q1761" s="15" t="s">
        <v>2922</v>
      </c>
      <c r="R1761" s="8" t="s">
        <v>2923</v>
      </c>
      <c r="S1761" s="23" t="s">
        <v>2924</v>
      </c>
      <c r="T1761" s="48"/>
    </row>
    <row r="1762" spans="1:20" x14ac:dyDescent="0.2">
      <c r="A1762">
        <f t="shared" si="112"/>
        <v>5</v>
      </c>
      <c r="B1762" t="s">
        <v>33</v>
      </c>
      <c r="C1762" t="s">
        <v>378</v>
      </c>
      <c r="D1762" t="str">
        <f t="shared" si="113"/>
        <v>5d</v>
      </c>
      <c r="E1762" t="str">
        <f t="shared" si="114"/>
        <v>förenkla</v>
      </c>
      <c r="F1762" t="str">
        <f t="shared" si="115"/>
        <v>5_x5_5x_G_5d</v>
      </c>
      <c r="G1762" t="str">
        <f>IFERROR(INDEX(#REF!,MATCH('Kap5-6'!F1762,#REF!,0),2),"")</f>
        <v/>
      </c>
      <c r="H1762" s="97"/>
      <c r="I1762" s="97"/>
      <c r="J1762" s="49"/>
      <c r="K1762" s="97"/>
      <c r="L1762" s="10"/>
      <c r="M1762" s="241"/>
      <c r="N1762" s="11"/>
      <c r="O1762" s="11"/>
      <c r="P1762" s="11"/>
      <c r="Q1762" s="12"/>
      <c r="R1762" s="12"/>
      <c r="S1762" s="9"/>
      <c r="T1762" s="48"/>
    </row>
    <row r="1763" spans="1:20" ht="17" thickBot="1" x14ac:dyDescent="0.25">
      <c r="A1763">
        <f t="shared" si="112"/>
        <v>5</v>
      </c>
      <c r="B1763" t="s">
        <v>33</v>
      </c>
      <c r="C1763" t="s">
        <v>378</v>
      </c>
      <c r="D1763" t="str">
        <f t="shared" si="113"/>
        <v>5d</v>
      </c>
      <c r="E1763" t="str">
        <f t="shared" si="114"/>
        <v>förenkla</v>
      </c>
      <c r="F1763" t="str">
        <f t="shared" si="115"/>
        <v>5_x5_5x_G_5d</v>
      </c>
      <c r="G1763" t="str">
        <f>IFERROR(INDEX(#REF!,MATCH('Kap5-6'!F1763,#REF!,0),2),"")</f>
        <v/>
      </c>
      <c r="H1763" s="98"/>
      <c r="I1763" s="98"/>
      <c r="J1763" s="50"/>
      <c r="K1763" s="98"/>
      <c r="L1763" s="17"/>
      <c r="M1763" s="242"/>
      <c r="N1763" s="20"/>
      <c r="O1763" s="20"/>
      <c r="P1763" s="20"/>
      <c r="Q1763" s="22"/>
      <c r="R1763" s="22"/>
      <c r="S1763" s="13"/>
      <c r="T1763" s="48"/>
    </row>
    <row r="1764" spans="1:20" ht="65" thickBot="1" x14ac:dyDescent="0.25">
      <c r="A1764">
        <f t="shared" si="112"/>
        <v>5</v>
      </c>
      <c r="B1764" t="s">
        <v>33</v>
      </c>
      <c r="C1764" t="s">
        <v>378</v>
      </c>
      <c r="D1764" t="str">
        <f t="shared" si="113"/>
        <v>6a</v>
      </c>
      <c r="E1764" t="str">
        <f t="shared" si="114"/>
        <v>förenkla</v>
      </c>
      <c r="F1764" t="str">
        <f t="shared" si="115"/>
        <v>5_x5_5x_G_6a</v>
      </c>
      <c r="G1764" t="str">
        <f>IFERROR(INDEX(#REF!,MATCH('Kap5-6'!F1764,#REF!,0),2),"")</f>
        <v/>
      </c>
      <c r="H1764" s="32">
        <v>5</v>
      </c>
      <c r="I1764" s="32" t="s">
        <v>431</v>
      </c>
      <c r="J1764" s="47"/>
      <c r="K1764" s="32" t="s">
        <v>44</v>
      </c>
      <c r="L1764" s="43" t="s">
        <v>358</v>
      </c>
      <c r="M1764" s="240"/>
      <c r="N1764" s="67">
        <v>1</v>
      </c>
      <c r="O1764" s="7" t="s">
        <v>283</v>
      </c>
      <c r="P1764" s="7" t="s">
        <v>311</v>
      </c>
      <c r="Q1764" s="15" t="s">
        <v>2925</v>
      </c>
      <c r="R1764" s="8" t="s">
        <v>2926</v>
      </c>
      <c r="S1764" s="23" t="s">
        <v>2927</v>
      </c>
      <c r="T1764" s="48"/>
    </row>
    <row r="1765" spans="1:20" x14ac:dyDescent="0.2">
      <c r="A1765">
        <f t="shared" si="112"/>
        <v>5</v>
      </c>
      <c r="B1765" t="s">
        <v>33</v>
      </c>
      <c r="C1765" t="s">
        <v>378</v>
      </c>
      <c r="D1765" t="str">
        <f t="shared" si="113"/>
        <v>6a</v>
      </c>
      <c r="E1765" t="str">
        <f t="shared" si="114"/>
        <v>förenkla</v>
      </c>
      <c r="F1765" t="str">
        <f t="shared" si="115"/>
        <v>5_x5_5x_G_6a</v>
      </c>
      <c r="G1765" t="str">
        <f>IFERROR(INDEX(#REF!,MATCH('Kap5-6'!F1765,#REF!,0),2),"")</f>
        <v/>
      </c>
      <c r="H1765" s="97"/>
      <c r="I1765" s="97"/>
      <c r="J1765" s="49"/>
      <c r="K1765" s="97"/>
      <c r="L1765" s="10"/>
      <c r="M1765" s="241"/>
      <c r="N1765" s="11"/>
      <c r="O1765" s="11"/>
      <c r="P1765" s="11"/>
      <c r="Q1765" s="12"/>
      <c r="R1765" s="12"/>
      <c r="S1765" s="9"/>
      <c r="T1765" s="48"/>
    </row>
    <row r="1766" spans="1:20" ht="17" thickBot="1" x14ac:dyDescent="0.25">
      <c r="A1766">
        <f t="shared" si="112"/>
        <v>5</v>
      </c>
      <c r="B1766" t="s">
        <v>33</v>
      </c>
      <c r="C1766" t="s">
        <v>378</v>
      </c>
      <c r="D1766" t="str">
        <f t="shared" si="113"/>
        <v>6a</v>
      </c>
      <c r="E1766" t="str">
        <f t="shared" si="114"/>
        <v>förenkla</v>
      </c>
      <c r="F1766" t="str">
        <f t="shared" si="115"/>
        <v>5_x5_5x_G_6a</v>
      </c>
      <c r="G1766" t="str">
        <f>IFERROR(INDEX(#REF!,MATCH('Kap5-6'!F1766,#REF!,0),2),"")</f>
        <v/>
      </c>
      <c r="H1766" s="98"/>
      <c r="I1766" s="98"/>
      <c r="J1766" s="50"/>
      <c r="K1766" s="98"/>
      <c r="L1766" s="17"/>
      <c r="M1766" s="242"/>
      <c r="N1766" s="20"/>
      <c r="O1766" s="20"/>
      <c r="P1766" s="20"/>
      <c r="Q1766" s="22"/>
      <c r="R1766" s="22"/>
      <c r="S1766" s="13"/>
      <c r="T1766" s="48"/>
    </row>
    <row r="1767" spans="1:20" ht="33" thickBot="1" x14ac:dyDescent="0.25">
      <c r="A1767">
        <f t="shared" si="112"/>
        <v>5</v>
      </c>
      <c r="B1767" t="s">
        <v>33</v>
      </c>
      <c r="C1767" t="s">
        <v>378</v>
      </c>
      <c r="D1767" t="str">
        <f t="shared" si="113"/>
        <v>6b</v>
      </c>
      <c r="E1767" t="str">
        <f t="shared" si="114"/>
        <v>förenkla</v>
      </c>
      <c r="F1767" t="str">
        <f t="shared" si="115"/>
        <v>5_x5_5x_G_6b</v>
      </c>
      <c r="G1767" t="str">
        <f>IFERROR(INDEX(#REF!,MATCH('Kap5-6'!F1767,#REF!,0),2),"")</f>
        <v/>
      </c>
      <c r="H1767" s="32">
        <v>5</v>
      </c>
      <c r="I1767" s="32" t="s">
        <v>431</v>
      </c>
      <c r="J1767" s="47"/>
      <c r="K1767" s="32" t="s">
        <v>45</v>
      </c>
      <c r="L1767" s="43" t="s">
        <v>358</v>
      </c>
      <c r="M1767" s="240"/>
      <c r="N1767" s="7">
        <v>1</v>
      </c>
      <c r="O1767" s="7" t="s">
        <v>281</v>
      </c>
      <c r="P1767" s="7" t="s">
        <v>303</v>
      </c>
      <c r="Q1767" s="8" t="s">
        <v>303</v>
      </c>
      <c r="R1767" s="8" t="s">
        <v>2928</v>
      </c>
      <c r="S1767" s="23" t="s">
        <v>2929</v>
      </c>
      <c r="T1767" s="48"/>
    </row>
    <row r="1768" spans="1:20" ht="32" x14ac:dyDescent="0.2">
      <c r="A1768">
        <f t="shared" si="112"/>
        <v>5</v>
      </c>
      <c r="B1768" t="s">
        <v>33</v>
      </c>
      <c r="C1768" t="s">
        <v>378</v>
      </c>
      <c r="D1768" t="str">
        <f t="shared" si="113"/>
        <v>6b</v>
      </c>
      <c r="E1768" t="str">
        <f t="shared" si="114"/>
        <v>förenkla</v>
      </c>
      <c r="F1768" t="str">
        <f t="shared" si="115"/>
        <v>5_x5_5x_G_6b</v>
      </c>
      <c r="G1768" t="str">
        <f>IFERROR(INDEX(#REF!,MATCH('Kap5-6'!F1768,#REF!,0),2),"")</f>
        <v/>
      </c>
      <c r="H1768" s="97"/>
      <c r="I1768" s="97"/>
      <c r="J1768" s="49"/>
      <c r="K1768" s="97"/>
      <c r="L1768" s="10"/>
      <c r="M1768" s="241"/>
      <c r="N1768" s="11">
        <v>2</v>
      </c>
      <c r="O1768" s="11" t="s">
        <v>281</v>
      </c>
      <c r="P1768" s="11" t="s">
        <v>303</v>
      </c>
      <c r="Q1768" s="12" t="s">
        <v>303</v>
      </c>
      <c r="R1768" s="12" t="s">
        <v>2930</v>
      </c>
      <c r="S1768" s="9" t="s">
        <v>2931</v>
      </c>
      <c r="T1768" s="48"/>
    </row>
    <row r="1769" spans="1:20" ht="17" thickBot="1" x14ac:dyDescent="0.25">
      <c r="A1769">
        <f t="shared" si="112"/>
        <v>5</v>
      </c>
      <c r="B1769" t="s">
        <v>33</v>
      </c>
      <c r="C1769" t="s">
        <v>378</v>
      </c>
      <c r="D1769" t="str">
        <f t="shared" si="113"/>
        <v>6b</v>
      </c>
      <c r="E1769" t="str">
        <f t="shared" si="114"/>
        <v>förenkla</v>
      </c>
      <c r="F1769" t="str">
        <f t="shared" si="115"/>
        <v>5_x5_5x_G_6b</v>
      </c>
      <c r="G1769" t="str">
        <f>IFERROR(INDEX(#REF!,MATCH('Kap5-6'!F1769,#REF!,0),2),"")</f>
        <v/>
      </c>
      <c r="H1769" s="98"/>
      <c r="I1769" s="98"/>
      <c r="J1769" s="50"/>
      <c r="K1769" s="98"/>
      <c r="L1769" s="17"/>
      <c r="M1769" s="242"/>
      <c r="N1769" s="20"/>
      <c r="O1769" s="20"/>
      <c r="P1769" s="20"/>
      <c r="Q1769" s="22"/>
      <c r="R1769" s="22"/>
      <c r="S1769" s="13"/>
      <c r="T1769" s="48"/>
    </row>
    <row r="1770" spans="1:20" ht="65" thickBot="1" x14ac:dyDescent="0.25">
      <c r="A1770">
        <f t="shared" si="112"/>
        <v>5</v>
      </c>
      <c r="B1770" t="s">
        <v>33</v>
      </c>
      <c r="C1770" t="s">
        <v>378</v>
      </c>
      <c r="D1770" t="str">
        <f t="shared" si="113"/>
        <v>6c</v>
      </c>
      <c r="E1770" t="str">
        <f t="shared" si="114"/>
        <v>förenkla</v>
      </c>
      <c r="F1770" t="str">
        <f t="shared" si="115"/>
        <v>5_x5_5x_G_6c</v>
      </c>
      <c r="G1770" t="str">
        <f>IFERROR(INDEX(#REF!,MATCH('Kap5-6'!F1770,#REF!,0),2),"")</f>
        <v/>
      </c>
      <c r="H1770" s="32">
        <v>5</v>
      </c>
      <c r="I1770" s="32" t="s">
        <v>431</v>
      </c>
      <c r="J1770" s="47"/>
      <c r="K1770" s="32" t="s">
        <v>46</v>
      </c>
      <c r="L1770" s="43" t="s">
        <v>358</v>
      </c>
      <c r="M1770" s="240"/>
      <c r="N1770" s="7">
        <v>1</v>
      </c>
      <c r="O1770" s="7" t="s">
        <v>281</v>
      </c>
      <c r="P1770" s="7" t="s">
        <v>303</v>
      </c>
      <c r="Q1770" s="8" t="s">
        <v>303</v>
      </c>
      <c r="R1770" s="8" t="s">
        <v>2932</v>
      </c>
      <c r="S1770" s="23" t="s">
        <v>2929</v>
      </c>
      <c r="T1770" s="48"/>
    </row>
    <row r="1771" spans="1:20" ht="32" x14ac:dyDescent="0.2">
      <c r="A1771">
        <f t="shared" si="112"/>
        <v>5</v>
      </c>
      <c r="B1771" t="s">
        <v>33</v>
      </c>
      <c r="C1771" t="s">
        <v>378</v>
      </c>
      <c r="D1771" t="str">
        <f t="shared" si="113"/>
        <v>6c</v>
      </c>
      <c r="E1771" t="str">
        <f t="shared" si="114"/>
        <v>förenkla</v>
      </c>
      <c r="F1771" t="str">
        <f t="shared" si="115"/>
        <v>5_x5_5x_G_6c</v>
      </c>
      <c r="G1771" t="str">
        <f>IFERROR(INDEX(#REF!,MATCH('Kap5-6'!F1771,#REF!,0),2),"")</f>
        <v/>
      </c>
      <c r="H1771" s="97"/>
      <c r="I1771" s="97"/>
      <c r="J1771" s="49"/>
      <c r="K1771" s="97"/>
      <c r="L1771" s="10"/>
      <c r="M1771" s="241"/>
      <c r="N1771" s="11">
        <v>2</v>
      </c>
      <c r="O1771" s="11" t="s">
        <v>281</v>
      </c>
      <c r="P1771" s="11" t="s">
        <v>303</v>
      </c>
      <c r="Q1771" s="12" t="s">
        <v>303</v>
      </c>
      <c r="R1771" s="12" t="s">
        <v>2933</v>
      </c>
      <c r="S1771" s="9" t="s">
        <v>2934</v>
      </c>
      <c r="T1771" s="48"/>
    </row>
    <row r="1772" spans="1:20" ht="17" thickBot="1" x14ac:dyDescent="0.25">
      <c r="A1772">
        <f t="shared" si="112"/>
        <v>5</v>
      </c>
      <c r="B1772" t="s">
        <v>33</v>
      </c>
      <c r="C1772" t="s">
        <v>378</v>
      </c>
      <c r="D1772" t="str">
        <f t="shared" si="113"/>
        <v>6c</v>
      </c>
      <c r="E1772" t="str">
        <f t="shared" si="114"/>
        <v>förenkla</v>
      </c>
      <c r="F1772" t="str">
        <f t="shared" si="115"/>
        <v>5_x5_5x_G_6c</v>
      </c>
      <c r="G1772" t="str">
        <f>IFERROR(INDEX(#REF!,MATCH('Kap5-6'!F1772,#REF!,0),2),"")</f>
        <v/>
      </c>
      <c r="H1772" s="98"/>
      <c r="I1772" s="98"/>
      <c r="J1772" s="50"/>
      <c r="K1772" s="98"/>
      <c r="L1772" s="17"/>
      <c r="M1772" s="242"/>
      <c r="N1772" s="20"/>
      <c r="O1772" s="20"/>
      <c r="P1772" s="20"/>
      <c r="Q1772" s="22"/>
      <c r="R1772" s="22"/>
      <c r="S1772" s="13"/>
      <c r="T1772" s="48"/>
    </row>
    <row r="1773" spans="1:20" ht="49" thickBot="1" x14ac:dyDescent="0.25">
      <c r="A1773">
        <f t="shared" si="112"/>
        <v>5</v>
      </c>
      <c r="B1773" t="s">
        <v>33</v>
      </c>
      <c r="C1773" t="s">
        <v>378</v>
      </c>
      <c r="D1773" t="str">
        <f t="shared" si="113"/>
        <v>7a</v>
      </c>
      <c r="E1773" t="str">
        <f t="shared" si="114"/>
        <v>förenkla</v>
      </c>
      <c r="F1773" t="str">
        <f t="shared" si="115"/>
        <v>5_x5_5x_G_7a</v>
      </c>
      <c r="G1773" t="str">
        <f>IFERROR(INDEX(#REF!,MATCH('Kap5-6'!F1773,#REF!,0),2),"")</f>
        <v/>
      </c>
      <c r="H1773" s="32">
        <v>5</v>
      </c>
      <c r="I1773" s="32" t="s">
        <v>431</v>
      </c>
      <c r="J1773" s="47"/>
      <c r="K1773" s="32" t="s">
        <v>47</v>
      </c>
      <c r="L1773" s="43" t="s">
        <v>358</v>
      </c>
      <c r="M1773" s="240"/>
      <c r="N1773" s="7">
        <v>1</v>
      </c>
      <c r="O1773" s="7" t="s">
        <v>283</v>
      </c>
      <c r="P1773" s="7" t="s">
        <v>304</v>
      </c>
      <c r="Q1773" s="8" t="s">
        <v>2935</v>
      </c>
      <c r="R1773" s="8" t="s">
        <v>2936</v>
      </c>
      <c r="S1773" s="23" t="s">
        <v>2937</v>
      </c>
      <c r="T1773" s="48"/>
    </row>
    <row r="1774" spans="1:20" ht="32" x14ac:dyDescent="0.2">
      <c r="A1774">
        <f t="shared" si="112"/>
        <v>5</v>
      </c>
      <c r="B1774" t="s">
        <v>33</v>
      </c>
      <c r="C1774" t="s">
        <v>378</v>
      </c>
      <c r="D1774" t="str">
        <f t="shared" si="113"/>
        <v>7a</v>
      </c>
      <c r="E1774" t="str">
        <f t="shared" si="114"/>
        <v>förenkla</v>
      </c>
      <c r="F1774" t="str">
        <f t="shared" si="115"/>
        <v>5_x5_5x_G_7a</v>
      </c>
      <c r="G1774" t="str">
        <f>IFERROR(INDEX(#REF!,MATCH('Kap5-6'!F1774,#REF!,0),2),"")</f>
        <v/>
      </c>
      <c r="H1774" s="97"/>
      <c r="I1774" s="97"/>
      <c r="J1774" s="49"/>
      <c r="K1774" s="97"/>
      <c r="L1774" s="10"/>
      <c r="M1774" s="241"/>
      <c r="N1774" s="11">
        <v>2</v>
      </c>
      <c r="O1774" s="11" t="s">
        <v>283</v>
      </c>
      <c r="P1774" s="11" t="s">
        <v>304</v>
      </c>
      <c r="Q1774" s="12" t="s">
        <v>2938</v>
      </c>
      <c r="R1774" s="12" t="s">
        <v>2939</v>
      </c>
      <c r="S1774" s="9" t="s">
        <v>2940</v>
      </c>
      <c r="T1774" s="48"/>
    </row>
    <row r="1775" spans="1:20" ht="32" x14ac:dyDescent="0.2">
      <c r="A1775">
        <f t="shared" si="112"/>
        <v>5</v>
      </c>
      <c r="B1775" t="s">
        <v>33</v>
      </c>
      <c r="C1775" t="s">
        <v>378</v>
      </c>
      <c r="D1775" t="str">
        <f t="shared" si="113"/>
        <v>7a</v>
      </c>
      <c r="E1775" t="str">
        <f t="shared" si="114"/>
        <v>förenkla</v>
      </c>
      <c r="F1775" t="str">
        <f t="shared" si="115"/>
        <v>5_x5_5x_G_7a</v>
      </c>
      <c r="G1775" t="str">
        <f>IFERROR(INDEX(#REF!,MATCH('Kap5-6'!F1775,#REF!,0),2),"")</f>
        <v/>
      </c>
      <c r="H1775" s="97"/>
      <c r="I1775" s="97"/>
      <c r="J1775" s="49"/>
      <c r="K1775" s="97"/>
      <c r="L1775" s="10"/>
      <c r="M1775" s="241"/>
      <c r="N1775" s="14">
        <v>3</v>
      </c>
      <c r="O1775" s="14" t="s">
        <v>281</v>
      </c>
      <c r="P1775" s="14" t="s">
        <v>303</v>
      </c>
      <c r="Q1775" s="15" t="s">
        <v>303</v>
      </c>
      <c r="R1775" s="15" t="s">
        <v>2941</v>
      </c>
      <c r="S1775" s="25" t="s">
        <v>2942</v>
      </c>
      <c r="T1775" s="48"/>
    </row>
    <row r="1776" spans="1:20" ht="32" x14ac:dyDescent="0.2">
      <c r="A1776">
        <f t="shared" si="112"/>
        <v>5</v>
      </c>
      <c r="B1776" t="s">
        <v>33</v>
      </c>
      <c r="C1776" t="s">
        <v>378</v>
      </c>
      <c r="D1776" t="str">
        <f t="shared" si="113"/>
        <v>7a</v>
      </c>
      <c r="E1776" t="str">
        <f t="shared" si="114"/>
        <v>förenkla</v>
      </c>
      <c r="F1776" t="str">
        <f t="shared" si="115"/>
        <v>5_x5_5x_G_7a</v>
      </c>
      <c r="G1776" t="str">
        <f>IFERROR(INDEX(#REF!,MATCH('Kap5-6'!F1776,#REF!,0),2),"")</f>
        <v/>
      </c>
      <c r="H1776" s="97"/>
      <c r="I1776" s="97"/>
      <c r="J1776" s="49"/>
      <c r="K1776" s="97"/>
      <c r="L1776" s="10"/>
      <c r="M1776" s="241"/>
      <c r="N1776" s="14">
        <v>4</v>
      </c>
      <c r="O1776" s="14" t="s">
        <v>283</v>
      </c>
      <c r="P1776" s="14" t="s">
        <v>304</v>
      </c>
      <c r="Q1776" s="15" t="s">
        <v>2943</v>
      </c>
      <c r="R1776" s="15" t="s">
        <v>2944</v>
      </c>
      <c r="S1776" s="25" t="s">
        <v>2945</v>
      </c>
      <c r="T1776" s="48"/>
    </row>
    <row r="1777" spans="1:20" ht="17" thickBot="1" x14ac:dyDescent="0.25">
      <c r="A1777">
        <f t="shared" si="112"/>
        <v>5</v>
      </c>
      <c r="B1777" t="s">
        <v>33</v>
      </c>
      <c r="C1777" t="s">
        <v>378</v>
      </c>
      <c r="D1777" t="str">
        <f t="shared" si="113"/>
        <v>7a</v>
      </c>
      <c r="E1777" t="str">
        <f t="shared" si="114"/>
        <v>förenkla</v>
      </c>
      <c r="F1777" t="str">
        <f t="shared" si="115"/>
        <v>5_x5_5x_G_7a</v>
      </c>
      <c r="G1777" t="str">
        <f>IFERROR(INDEX(#REF!,MATCH('Kap5-6'!F1777,#REF!,0),2),"")</f>
        <v/>
      </c>
      <c r="H1777" s="98"/>
      <c r="I1777" s="98"/>
      <c r="J1777" s="50"/>
      <c r="K1777" s="98"/>
      <c r="L1777" s="17"/>
      <c r="M1777" s="242"/>
      <c r="N1777" s="20"/>
      <c r="O1777" s="20"/>
      <c r="P1777" s="20"/>
      <c r="Q1777" s="22"/>
      <c r="R1777" s="22"/>
      <c r="S1777" s="13"/>
      <c r="T1777" s="48"/>
    </row>
    <row r="1778" spans="1:20" ht="49" thickBot="1" x14ac:dyDescent="0.25">
      <c r="A1778">
        <f t="shared" si="112"/>
        <v>5</v>
      </c>
      <c r="B1778" t="s">
        <v>33</v>
      </c>
      <c r="C1778" t="s">
        <v>378</v>
      </c>
      <c r="D1778" t="str">
        <f t="shared" si="113"/>
        <v>7b</v>
      </c>
      <c r="E1778" t="str">
        <f t="shared" si="114"/>
        <v>förenkla</v>
      </c>
      <c r="F1778" t="str">
        <f t="shared" si="115"/>
        <v>5_x5_5x_G_7b</v>
      </c>
      <c r="G1778" t="str">
        <f>IFERROR(INDEX(#REF!,MATCH('Kap5-6'!F1778,#REF!,0),2),"")</f>
        <v/>
      </c>
      <c r="H1778" s="32">
        <v>5</v>
      </c>
      <c r="I1778" s="32" t="s">
        <v>431</v>
      </c>
      <c r="J1778" s="47"/>
      <c r="K1778" s="32" t="s">
        <v>48</v>
      </c>
      <c r="L1778" s="43" t="s">
        <v>358</v>
      </c>
      <c r="M1778" s="240"/>
      <c r="N1778" s="7">
        <v>1</v>
      </c>
      <c r="O1778" s="7" t="s">
        <v>283</v>
      </c>
      <c r="P1778" s="7" t="s">
        <v>304</v>
      </c>
      <c r="Q1778" s="8" t="s">
        <v>2935</v>
      </c>
      <c r="R1778" s="8" t="s">
        <v>2936</v>
      </c>
      <c r="S1778" s="23" t="s">
        <v>2937</v>
      </c>
      <c r="T1778" s="48"/>
    </row>
    <row r="1779" spans="1:20" ht="32" x14ac:dyDescent="0.2">
      <c r="A1779">
        <f t="shared" si="112"/>
        <v>5</v>
      </c>
      <c r="B1779" t="s">
        <v>33</v>
      </c>
      <c r="C1779" t="s">
        <v>378</v>
      </c>
      <c r="D1779" t="str">
        <f t="shared" si="113"/>
        <v>7b</v>
      </c>
      <c r="E1779" t="str">
        <f t="shared" si="114"/>
        <v>förenkla</v>
      </c>
      <c r="F1779" t="str">
        <f t="shared" si="115"/>
        <v>5_x5_5x_G_7b</v>
      </c>
      <c r="G1779" t="str">
        <f>IFERROR(INDEX(#REF!,MATCH('Kap5-6'!F1779,#REF!,0),2),"")</f>
        <v/>
      </c>
      <c r="H1779" s="97"/>
      <c r="I1779" s="97"/>
      <c r="J1779" s="49"/>
      <c r="K1779" s="97"/>
      <c r="L1779" s="10"/>
      <c r="M1779" s="241"/>
      <c r="N1779" s="11">
        <v>2</v>
      </c>
      <c r="O1779" s="11" t="s">
        <v>283</v>
      </c>
      <c r="P1779" s="11" t="s">
        <v>304</v>
      </c>
      <c r="Q1779" s="12" t="s">
        <v>2938</v>
      </c>
      <c r="R1779" s="12" t="s">
        <v>2946</v>
      </c>
      <c r="S1779" s="9" t="s">
        <v>2940</v>
      </c>
      <c r="T1779" s="48"/>
    </row>
    <row r="1780" spans="1:20" ht="32" x14ac:dyDescent="0.2">
      <c r="A1780">
        <f t="shared" si="112"/>
        <v>5</v>
      </c>
      <c r="B1780" t="s">
        <v>33</v>
      </c>
      <c r="C1780" t="s">
        <v>378</v>
      </c>
      <c r="D1780" t="str">
        <f t="shared" si="113"/>
        <v>7b</v>
      </c>
      <c r="E1780" t="str">
        <f t="shared" si="114"/>
        <v>förenkla</v>
      </c>
      <c r="F1780" t="str">
        <f t="shared" si="115"/>
        <v>5_x5_5x_G_7b</v>
      </c>
      <c r="G1780" t="str">
        <f>IFERROR(INDEX(#REF!,MATCH('Kap5-6'!F1780,#REF!,0),2),"")</f>
        <v/>
      </c>
      <c r="H1780" s="97"/>
      <c r="I1780" s="97"/>
      <c r="J1780" s="49"/>
      <c r="K1780" s="97"/>
      <c r="L1780" s="10"/>
      <c r="M1780" s="241"/>
      <c r="N1780" s="14">
        <v>3</v>
      </c>
      <c r="O1780" s="14" t="s">
        <v>281</v>
      </c>
      <c r="P1780" s="14" t="s">
        <v>303</v>
      </c>
      <c r="Q1780" s="15" t="s">
        <v>303</v>
      </c>
      <c r="R1780" s="15" t="s">
        <v>2947</v>
      </c>
      <c r="S1780" s="25" t="s">
        <v>2948</v>
      </c>
      <c r="T1780" s="48"/>
    </row>
    <row r="1781" spans="1:20" ht="33" thickBot="1" x14ac:dyDescent="0.25">
      <c r="A1781">
        <f t="shared" si="112"/>
        <v>5</v>
      </c>
      <c r="B1781" t="s">
        <v>33</v>
      </c>
      <c r="C1781" t="s">
        <v>378</v>
      </c>
      <c r="D1781" t="str">
        <f t="shared" si="113"/>
        <v>7b</v>
      </c>
      <c r="E1781" t="str">
        <f t="shared" si="114"/>
        <v>förenkla</v>
      </c>
      <c r="F1781" t="str">
        <f t="shared" si="115"/>
        <v>5_x5_5x_G_7b</v>
      </c>
      <c r="G1781" t="str">
        <f>IFERROR(INDEX(#REF!,MATCH('Kap5-6'!F1781,#REF!,0),2),"")</f>
        <v/>
      </c>
      <c r="H1781" s="98"/>
      <c r="I1781" s="98"/>
      <c r="J1781" s="50"/>
      <c r="K1781" s="98"/>
      <c r="L1781" s="17"/>
      <c r="M1781" s="242"/>
      <c r="N1781" s="14">
        <v>4</v>
      </c>
      <c r="O1781" s="14" t="s">
        <v>283</v>
      </c>
      <c r="P1781" s="14" t="s">
        <v>304</v>
      </c>
      <c r="Q1781" s="15" t="s">
        <v>2943</v>
      </c>
      <c r="R1781" s="15" t="s">
        <v>2949</v>
      </c>
      <c r="S1781" s="25" t="s">
        <v>2950</v>
      </c>
      <c r="T1781" s="48"/>
    </row>
    <row r="1782" spans="1:20" ht="49" thickBot="1" x14ac:dyDescent="0.25">
      <c r="A1782">
        <f t="shared" si="112"/>
        <v>5</v>
      </c>
      <c r="B1782" t="s">
        <v>33</v>
      </c>
      <c r="C1782" t="s">
        <v>378</v>
      </c>
      <c r="D1782" t="str">
        <f t="shared" si="113"/>
        <v>7c</v>
      </c>
      <c r="E1782" t="str">
        <f t="shared" si="114"/>
        <v>förenkla</v>
      </c>
      <c r="F1782" t="str">
        <f t="shared" si="115"/>
        <v>5_x5_5x_G_7c</v>
      </c>
      <c r="G1782" t="str">
        <f>IFERROR(INDEX(#REF!,MATCH('Kap5-6'!F1782,#REF!,0),2),"")</f>
        <v/>
      </c>
      <c r="H1782" s="32">
        <v>5</v>
      </c>
      <c r="I1782" s="32" t="s">
        <v>431</v>
      </c>
      <c r="J1782" s="47"/>
      <c r="K1782" s="32" t="s">
        <v>49</v>
      </c>
      <c r="L1782" s="43" t="s">
        <v>358</v>
      </c>
      <c r="M1782" s="240"/>
      <c r="N1782" s="7">
        <v>1</v>
      </c>
      <c r="O1782" s="7" t="s">
        <v>283</v>
      </c>
      <c r="P1782" s="7" t="s">
        <v>304</v>
      </c>
      <c r="Q1782" s="8" t="s">
        <v>2935</v>
      </c>
      <c r="R1782" s="8" t="s">
        <v>2936</v>
      </c>
      <c r="S1782" s="23" t="s">
        <v>2937</v>
      </c>
      <c r="T1782" s="48"/>
    </row>
    <row r="1783" spans="1:20" ht="32" x14ac:dyDescent="0.2">
      <c r="A1783">
        <f t="shared" si="112"/>
        <v>5</v>
      </c>
      <c r="B1783" t="s">
        <v>33</v>
      </c>
      <c r="C1783" t="s">
        <v>378</v>
      </c>
      <c r="D1783" t="str">
        <f t="shared" si="113"/>
        <v>7c</v>
      </c>
      <c r="E1783" t="str">
        <f t="shared" si="114"/>
        <v>förenkla</v>
      </c>
      <c r="F1783" t="str">
        <f t="shared" si="115"/>
        <v>5_x5_5x_G_7c</v>
      </c>
      <c r="G1783" t="str">
        <f>IFERROR(INDEX(#REF!,MATCH('Kap5-6'!F1783,#REF!,0),2),"")</f>
        <v/>
      </c>
      <c r="H1783" s="97"/>
      <c r="I1783" s="97"/>
      <c r="J1783" s="49"/>
      <c r="K1783" s="97"/>
      <c r="L1783" s="10"/>
      <c r="M1783" s="241"/>
      <c r="N1783" s="11">
        <v>2</v>
      </c>
      <c r="O1783" s="11" t="s">
        <v>283</v>
      </c>
      <c r="P1783" s="11" t="s">
        <v>304</v>
      </c>
      <c r="Q1783" s="12" t="s">
        <v>2938</v>
      </c>
      <c r="R1783" s="12" t="s">
        <v>2951</v>
      </c>
      <c r="S1783" s="9" t="s">
        <v>2940</v>
      </c>
      <c r="T1783" s="48"/>
    </row>
    <row r="1784" spans="1:20" ht="32" x14ac:dyDescent="0.2">
      <c r="A1784">
        <f t="shared" si="112"/>
        <v>5</v>
      </c>
      <c r="B1784" t="s">
        <v>33</v>
      </c>
      <c r="C1784" t="s">
        <v>378</v>
      </c>
      <c r="D1784" t="str">
        <f t="shared" si="113"/>
        <v>7c</v>
      </c>
      <c r="E1784" t="str">
        <f t="shared" si="114"/>
        <v>förenkla</v>
      </c>
      <c r="F1784" t="str">
        <f t="shared" si="115"/>
        <v>5_x5_5x_G_7c</v>
      </c>
      <c r="G1784" t="str">
        <f>IFERROR(INDEX(#REF!,MATCH('Kap5-6'!F1784,#REF!,0),2),"")</f>
        <v/>
      </c>
      <c r="H1784" s="97"/>
      <c r="I1784" s="97"/>
      <c r="J1784" s="49"/>
      <c r="K1784" s="97"/>
      <c r="L1784" s="10"/>
      <c r="M1784" s="241"/>
      <c r="N1784" s="14">
        <v>3</v>
      </c>
      <c r="O1784" s="14" t="s">
        <v>281</v>
      </c>
      <c r="P1784" s="14" t="s">
        <v>303</v>
      </c>
      <c r="Q1784" s="15" t="s">
        <v>303</v>
      </c>
      <c r="R1784" s="15" t="s">
        <v>2952</v>
      </c>
      <c r="S1784" s="25" t="s">
        <v>2953</v>
      </c>
      <c r="T1784" s="48"/>
    </row>
    <row r="1785" spans="1:20" ht="33" thickBot="1" x14ac:dyDescent="0.25">
      <c r="A1785">
        <f t="shared" si="112"/>
        <v>5</v>
      </c>
      <c r="B1785" t="s">
        <v>33</v>
      </c>
      <c r="C1785" t="s">
        <v>378</v>
      </c>
      <c r="D1785" t="str">
        <f t="shared" si="113"/>
        <v>7c</v>
      </c>
      <c r="E1785" t="str">
        <f t="shared" si="114"/>
        <v>förenkla</v>
      </c>
      <c r="F1785" t="str">
        <f t="shared" si="115"/>
        <v>5_x5_5x_G_7c</v>
      </c>
      <c r="G1785" t="str">
        <f>IFERROR(INDEX(#REF!,MATCH('Kap5-6'!F1785,#REF!,0),2),"")</f>
        <v/>
      </c>
      <c r="H1785" s="98"/>
      <c r="I1785" s="98"/>
      <c r="J1785" s="50"/>
      <c r="K1785" s="98"/>
      <c r="L1785" s="17"/>
      <c r="M1785" s="242"/>
      <c r="N1785" s="14">
        <v>4</v>
      </c>
      <c r="O1785" s="14" t="s">
        <v>283</v>
      </c>
      <c r="P1785" s="14" t="s">
        <v>304</v>
      </c>
      <c r="Q1785" s="15" t="s">
        <v>2943</v>
      </c>
      <c r="R1785" s="15" t="s">
        <v>2952</v>
      </c>
      <c r="S1785" s="25" t="s">
        <v>2950</v>
      </c>
      <c r="T1785" s="48"/>
    </row>
    <row r="1786" spans="1:20" ht="49" thickBot="1" x14ac:dyDescent="0.25">
      <c r="A1786">
        <f t="shared" si="112"/>
        <v>5</v>
      </c>
      <c r="B1786" t="s">
        <v>33</v>
      </c>
      <c r="C1786" t="s">
        <v>378</v>
      </c>
      <c r="D1786" t="str">
        <f t="shared" si="113"/>
        <v>8a</v>
      </c>
      <c r="E1786" t="str">
        <f t="shared" si="114"/>
        <v>förenkla</v>
      </c>
      <c r="F1786" t="str">
        <f t="shared" si="115"/>
        <v>5_x5_5x_G_8a</v>
      </c>
      <c r="G1786" t="str">
        <f>IFERROR(INDEX(#REF!,MATCH('Kap5-6'!F1786,#REF!,0),2),"")</f>
        <v/>
      </c>
      <c r="H1786" s="32">
        <v>5</v>
      </c>
      <c r="I1786" s="32" t="s">
        <v>431</v>
      </c>
      <c r="J1786" s="47"/>
      <c r="K1786" s="32" t="s">
        <v>50</v>
      </c>
      <c r="L1786" s="43" t="s">
        <v>358</v>
      </c>
      <c r="M1786" s="240"/>
      <c r="N1786" s="7">
        <v>1</v>
      </c>
      <c r="O1786" s="7" t="s">
        <v>283</v>
      </c>
      <c r="P1786" s="7" t="s">
        <v>304</v>
      </c>
      <c r="Q1786" s="8" t="s">
        <v>2935</v>
      </c>
      <c r="R1786" s="8" t="s">
        <v>2936</v>
      </c>
      <c r="S1786" s="23" t="s">
        <v>2937</v>
      </c>
      <c r="T1786" s="48"/>
    </row>
    <row r="1787" spans="1:20" ht="32" x14ac:dyDescent="0.2">
      <c r="A1787">
        <f t="shared" si="112"/>
        <v>5</v>
      </c>
      <c r="B1787" t="s">
        <v>33</v>
      </c>
      <c r="C1787" t="s">
        <v>378</v>
      </c>
      <c r="D1787" t="str">
        <f t="shared" si="113"/>
        <v>8a</v>
      </c>
      <c r="E1787" t="str">
        <f t="shared" si="114"/>
        <v>förenkla</v>
      </c>
      <c r="F1787" t="str">
        <f t="shared" si="115"/>
        <v>5_x5_5x_G_8a</v>
      </c>
      <c r="G1787" t="str">
        <f>IFERROR(INDEX(#REF!,MATCH('Kap5-6'!F1787,#REF!,0),2),"")</f>
        <v/>
      </c>
      <c r="H1787" s="97"/>
      <c r="I1787" s="97"/>
      <c r="J1787" s="49"/>
      <c r="K1787" s="97"/>
      <c r="L1787" s="10"/>
      <c r="M1787" s="241"/>
      <c r="N1787" s="11">
        <v>2</v>
      </c>
      <c r="O1787" s="11" t="s">
        <v>283</v>
      </c>
      <c r="P1787" s="11" t="s">
        <v>304</v>
      </c>
      <c r="Q1787" s="12" t="s">
        <v>2938</v>
      </c>
      <c r="R1787" s="12" t="s">
        <v>2954</v>
      </c>
      <c r="S1787" s="9" t="s">
        <v>2940</v>
      </c>
      <c r="T1787" s="48"/>
    </row>
    <row r="1788" spans="1:20" ht="32" x14ac:dyDescent="0.2">
      <c r="A1788">
        <f t="shared" si="112"/>
        <v>5</v>
      </c>
      <c r="B1788" t="s">
        <v>33</v>
      </c>
      <c r="C1788" t="s">
        <v>378</v>
      </c>
      <c r="D1788" t="str">
        <f t="shared" si="113"/>
        <v>8a</v>
      </c>
      <c r="E1788" t="str">
        <f t="shared" si="114"/>
        <v>förenkla</v>
      </c>
      <c r="F1788" t="str">
        <f t="shared" si="115"/>
        <v>5_x5_5x_G_8a</v>
      </c>
      <c r="G1788" t="str">
        <f>IFERROR(INDEX(#REF!,MATCH('Kap5-6'!F1788,#REF!,0),2),"")</f>
        <v/>
      </c>
      <c r="H1788" s="97"/>
      <c r="I1788" s="97"/>
      <c r="J1788" s="49"/>
      <c r="K1788" s="97"/>
      <c r="L1788" s="10"/>
      <c r="M1788" s="241"/>
      <c r="N1788" s="14">
        <v>3</v>
      </c>
      <c r="O1788" s="14" t="s">
        <v>281</v>
      </c>
      <c r="P1788" s="14" t="s">
        <v>303</v>
      </c>
      <c r="Q1788" s="15" t="s">
        <v>303</v>
      </c>
      <c r="R1788" s="15" t="s">
        <v>2955</v>
      </c>
      <c r="S1788" s="25" t="s">
        <v>2956</v>
      </c>
      <c r="T1788" s="48"/>
    </row>
    <row r="1789" spans="1:20" ht="33" thickBot="1" x14ac:dyDescent="0.25">
      <c r="A1789">
        <f t="shared" si="112"/>
        <v>5</v>
      </c>
      <c r="B1789" t="s">
        <v>33</v>
      </c>
      <c r="C1789" t="s">
        <v>378</v>
      </c>
      <c r="D1789" t="str">
        <f t="shared" si="113"/>
        <v>8a</v>
      </c>
      <c r="E1789" t="str">
        <f t="shared" si="114"/>
        <v>förenkla</v>
      </c>
      <c r="F1789" t="str">
        <f t="shared" si="115"/>
        <v>5_x5_5x_G_8a</v>
      </c>
      <c r="G1789" t="str">
        <f>IFERROR(INDEX(#REF!,MATCH('Kap5-6'!F1789,#REF!,0),2),"")</f>
        <v/>
      </c>
      <c r="H1789" s="98"/>
      <c r="I1789" s="98"/>
      <c r="J1789" s="50"/>
      <c r="K1789" s="98"/>
      <c r="L1789" s="17"/>
      <c r="M1789" s="242"/>
      <c r="N1789" s="14">
        <v>4</v>
      </c>
      <c r="O1789" s="14" t="s">
        <v>283</v>
      </c>
      <c r="P1789" s="14" t="s">
        <v>304</v>
      </c>
      <c r="Q1789" s="15" t="s">
        <v>2943</v>
      </c>
      <c r="R1789" s="15" t="s">
        <v>2955</v>
      </c>
      <c r="S1789" s="25" t="s">
        <v>2950</v>
      </c>
      <c r="T1789" s="48"/>
    </row>
    <row r="1790" spans="1:20" ht="49" thickBot="1" x14ac:dyDescent="0.25">
      <c r="A1790">
        <f t="shared" si="112"/>
        <v>5</v>
      </c>
      <c r="B1790" t="s">
        <v>33</v>
      </c>
      <c r="C1790" t="s">
        <v>378</v>
      </c>
      <c r="D1790" t="str">
        <f t="shared" si="113"/>
        <v>8b</v>
      </c>
      <c r="E1790" t="str">
        <f t="shared" si="114"/>
        <v>förenkla</v>
      </c>
      <c r="F1790" t="str">
        <f t="shared" si="115"/>
        <v>5_x5_5x_G_8b</v>
      </c>
      <c r="G1790" t="str">
        <f>IFERROR(INDEX(#REF!,MATCH('Kap5-6'!F1790,#REF!,0),2),"")</f>
        <v/>
      </c>
      <c r="H1790" s="32">
        <v>5</v>
      </c>
      <c r="I1790" s="32" t="s">
        <v>431</v>
      </c>
      <c r="J1790" s="47"/>
      <c r="K1790" s="32" t="s">
        <v>51</v>
      </c>
      <c r="L1790" s="43" t="s">
        <v>358</v>
      </c>
      <c r="M1790" s="240"/>
      <c r="N1790" s="7">
        <v>1</v>
      </c>
      <c r="O1790" s="7" t="s">
        <v>283</v>
      </c>
      <c r="P1790" s="7" t="s">
        <v>304</v>
      </c>
      <c r="Q1790" s="8" t="s">
        <v>2935</v>
      </c>
      <c r="R1790" s="8" t="s">
        <v>2936</v>
      </c>
      <c r="S1790" s="23" t="s">
        <v>2937</v>
      </c>
      <c r="T1790" s="48"/>
    </row>
    <row r="1791" spans="1:20" ht="32" x14ac:dyDescent="0.2">
      <c r="A1791">
        <f t="shared" si="112"/>
        <v>5</v>
      </c>
      <c r="B1791" t="s">
        <v>33</v>
      </c>
      <c r="C1791" t="s">
        <v>378</v>
      </c>
      <c r="D1791" t="str">
        <f t="shared" si="113"/>
        <v>8b</v>
      </c>
      <c r="E1791" t="str">
        <f t="shared" si="114"/>
        <v>förenkla</v>
      </c>
      <c r="F1791" t="str">
        <f t="shared" si="115"/>
        <v>5_x5_5x_G_8b</v>
      </c>
      <c r="G1791" t="str">
        <f>IFERROR(INDEX(#REF!,MATCH('Kap5-6'!F1791,#REF!,0),2),"")</f>
        <v/>
      </c>
      <c r="H1791" s="97"/>
      <c r="I1791" s="97"/>
      <c r="J1791" s="49"/>
      <c r="K1791" s="97"/>
      <c r="L1791" s="10"/>
      <c r="M1791" s="241"/>
      <c r="N1791" s="11">
        <v>2</v>
      </c>
      <c r="O1791" s="11" t="s">
        <v>283</v>
      </c>
      <c r="P1791" s="11" t="s">
        <v>304</v>
      </c>
      <c r="Q1791" s="12" t="s">
        <v>2938</v>
      </c>
      <c r="R1791" s="12" t="s">
        <v>2957</v>
      </c>
      <c r="S1791" s="9" t="s">
        <v>2940</v>
      </c>
      <c r="T1791" s="48"/>
    </row>
    <row r="1792" spans="1:20" ht="32" x14ac:dyDescent="0.2">
      <c r="A1792">
        <f t="shared" si="112"/>
        <v>5</v>
      </c>
      <c r="B1792" t="s">
        <v>33</v>
      </c>
      <c r="C1792" t="s">
        <v>378</v>
      </c>
      <c r="D1792" t="str">
        <f t="shared" si="113"/>
        <v>8b</v>
      </c>
      <c r="E1792" t="str">
        <f t="shared" si="114"/>
        <v>förenkla</v>
      </c>
      <c r="F1792" t="str">
        <f t="shared" si="115"/>
        <v>5_x5_5x_G_8b</v>
      </c>
      <c r="G1792" t="str">
        <f>IFERROR(INDEX(#REF!,MATCH('Kap5-6'!F1792,#REF!,0),2),"")</f>
        <v/>
      </c>
      <c r="H1792" s="97"/>
      <c r="I1792" s="97"/>
      <c r="J1792" s="49"/>
      <c r="K1792" s="97"/>
      <c r="L1792" s="10"/>
      <c r="M1792" s="241"/>
      <c r="N1792" s="14">
        <v>3</v>
      </c>
      <c r="O1792" s="14" t="s">
        <v>281</v>
      </c>
      <c r="P1792" s="14" t="s">
        <v>303</v>
      </c>
      <c r="Q1792" s="15" t="s">
        <v>303</v>
      </c>
      <c r="R1792" s="15" t="s">
        <v>2958</v>
      </c>
      <c r="S1792" s="25" t="s">
        <v>2959</v>
      </c>
      <c r="T1792" s="48"/>
    </row>
    <row r="1793" spans="1:20" ht="33" thickBot="1" x14ac:dyDescent="0.25">
      <c r="A1793">
        <f t="shared" si="112"/>
        <v>5</v>
      </c>
      <c r="B1793" t="s">
        <v>33</v>
      </c>
      <c r="C1793" t="s">
        <v>378</v>
      </c>
      <c r="D1793" t="str">
        <f t="shared" si="113"/>
        <v>8b</v>
      </c>
      <c r="E1793" t="str">
        <f t="shared" si="114"/>
        <v>förenkla</v>
      </c>
      <c r="F1793" t="str">
        <f t="shared" si="115"/>
        <v>5_x5_5x_G_8b</v>
      </c>
      <c r="G1793" t="str">
        <f>IFERROR(INDEX(#REF!,MATCH('Kap5-6'!F1793,#REF!,0),2),"")</f>
        <v/>
      </c>
      <c r="H1793" s="98"/>
      <c r="I1793" s="98"/>
      <c r="J1793" s="50"/>
      <c r="K1793" s="98"/>
      <c r="L1793" s="17"/>
      <c r="M1793" s="242"/>
      <c r="N1793" s="14">
        <v>4</v>
      </c>
      <c r="O1793" s="14" t="s">
        <v>283</v>
      </c>
      <c r="P1793" s="14" t="s">
        <v>304</v>
      </c>
      <c r="Q1793" s="15" t="s">
        <v>2943</v>
      </c>
      <c r="R1793" s="15" t="s">
        <v>2958</v>
      </c>
      <c r="S1793" s="25" t="s">
        <v>2950</v>
      </c>
      <c r="T1793" s="48"/>
    </row>
    <row r="1794" spans="1:20" ht="49" thickBot="1" x14ac:dyDescent="0.25">
      <c r="A1794">
        <f t="shared" ref="A1794:A1857" si="116">IF(H1794="",A1793,H1794)</f>
        <v>5</v>
      </c>
      <c r="B1794" t="s">
        <v>33</v>
      </c>
      <c r="C1794" t="s">
        <v>378</v>
      </c>
      <c r="D1794" t="str">
        <f t="shared" ref="D1794:D1857" si="117">IF(K1794="",D1793,K1794)</f>
        <v>8c</v>
      </c>
      <c r="E1794" t="str">
        <f t="shared" ref="E1794:E1857" si="118">IF(L1794="",E1793,L1794)</f>
        <v>förenkla</v>
      </c>
      <c r="F1794" t="str">
        <f t="shared" si="115"/>
        <v>5_x5_5x_G_8c</v>
      </c>
      <c r="G1794" t="str">
        <f>IFERROR(INDEX(#REF!,MATCH('Kap5-6'!F1794,#REF!,0),2),"")</f>
        <v/>
      </c>
      <c r="H1794" s="32">
        <v>5</v>
      </c>
      <c r="I1794" s="32" t="s">
        <v>431</v>
      </c>
      <c r="J1794" s="47"/>
      <c r="K1794" s="32" t="s">
        <v>52</v>
      </c>
      <c r="L1794" s="43" t="s">
        <v>358</v>
      </c>
      <c r="M1794" s="240"/>
      <c r="N1794" s="7">
        <v>1</v>
      </c>
      <c r="O1794" s="7" t="s">
        <v>283</v>
      </c>
      <c r="P1794" s="7" t="s">
        <v>304</v>
      </c>
      <c r="Q1794" s="8" t="s">
        <v>2935</v>
      </c>
      <c r="R1794" s="8" t="s">
        <v>2936</v>
      </c>
      <c r="S1794" s="23" t="s">
        <v>2937</v>
      </c>
      <c r="T1794" s="48"/>
    </row>
    <row r="1795" spans="1:20" ht="32" x14ac:dyDescent="0.2">
      <c r="A1795">
        <f t="shared" si="116"/>
        <v>5</v>
      </c>
      <c r="B1795" t="s">
        <v>33</v>
      </c>
      <c r="C1795" t="s">
        <v>378</v>
      </c>
      <c r="D1795" t="str">
        <f t="shared" si="117"/>
        <v>8c</v>
      </c>
      <c r="E1795" t="str">
        <f t="shared" si="118"/>
        <v>förenkla</v>
      </c>
      <c r="F1795" t="str">
        <f t="shared" ref="F1795:F1858" si="119">A1795&amp;"_"&amp;C1795&amp;"_"&amp;B1795&amp;"_"&amp;D1795</f>
        <v>5_x5_5x_G_8c</v>
      </c>
      <c r="G1795" t="str">
        <f>IFERROR(INDEX(#REF!,MATCH('Kap5-6'!F1795,#REF!,0),2),"")</f>
        <v/>
      </c>
      <c r="H1795" s="97"/>
      <c r="I1795" s="97"/>
      <c r="J1795" s="49"/>
      <c r="K1795" s="97"/>
      <c r="L1795" s="10"/>
      <c r="M1795" s="241"/>
      <c r="N1795" s="11">
        <v>2</v>
      </c>
      <c r="O1795" s="11" t="s">
        <v>283</v>
      </c>
      <c r="P1795" s="11" t="s">
        <v>304</v>
      </c>
      <c r="Q1795" s="12" t="s">
        <v>2938</v>
      </c>
      <c r="R1795" s="12" t="s">
        <v>2960</v>
      </c>
      <c r="S1795" s="9" t="s">
        <v>2940</v>
      </c>
      <c r="T1795" s="48"/>
    </row>
    <row r="1796" spans="1:20" ht="32" x14ac:dyDescent="0.2">
      <c r="A1796">
        <f t="shared" si="116"/>
        <v>5</v>
      </c>
      <c r="B1796" t="s">
        <v>33</v>
      </c>
      <c r="C1796" t="s">
        <v>378</v>
      </c>
      <c r="D1796" t="str">
        <f t="shared" si="117"/>
        <v>8c</v>
      </c>
      <c r="E1796" t="str">
        <f t="shared" si="118"/>
        <v>förenkla</v>
      </c>
      <c r="F1796" t="str">
        <f t="shared" si="119"/>
        <v>5_x5_5x_G_8c</v>
      </c>
      <c r="G1796" t="str">
        <f>IFERROR(INDEX(#REF!,MATCH('Kap5-6'!F1796,#REF!,0),2),"")</f>
        <v/>
      </c>
      <c r="H1796" s="97"/>
      <c r="I1796" s="97"/>
      <c r="J1796" s="49"/>
      <c r="K1796" s="97"/>
      <c r="L1796" s="10"/>
      <c r="M1796" s="241"/>
      <c r="N1796" s="14">
        <v>3</v>
      </c>
      <c r="O1796" s="14" t="s">
        <v>281</v>
      </c>
      <c r="P1796" s="14" t="s">
        <v>303</v>
      </c>
      <c r="Q1796" s="15" t="s">
        <v>303</v>
      </c>
      <c r="R1796" s="15" t="s">
        <v>2961</v>
      </c>
      <c r="S1796" s="25" t="s">
        <v>2962</v>
      </c>
      <c r="T1796" s="48"/>
    </row>
    <row r="1797" spans="1:20" ht="33" thickBot="1" x14ac:dyDescent="0.25">
      <c r="A1797">
        <f t="shared" si="116"/>
        <v>5</v>
      </c>
      <c r="B1797" t="s">
        <v>33</v>
      </c>
      <c r="C1797" t="s">
        <v>378</v>
      </c>
      <c r="D1797" t="str">
        <f t="shared" si="117"/>
        <v>8c</v>
      </c>
      <c r="E1797" t="str">
        <f t="shared" si="118"/>
        <v>förenkla</v>
      </c>
      <c r="F1797" t="str">
        <f t="shared" si="119"/>
        <v>5_x5_5x_G_8c</v>
      </c>
      <c r="G1797" t="str">
        <f>IFERROR(INDEX(#REF!,MATCH('Kap5-6'!F1797,#REF!,0),2),"")</f>
        <v/>
      </c>
      <c r="H1797" s="98"/>
      <c r="I1797" s="98"/>
      <c r="J1797" s="50"/>
      <c r="K1797" s="98"/>
      <c r="L1797" s="17"/>
      <c r="M1797" s="242"/>
      <c r="N1797" s="14">
        <v>4</v>
      </c>
      <c r="O1797" s="14" t="s">
        <v>283</v>
      </c>
      <c r="P1797" s="14" t="s">
        <v>304</v>
      </c>
      <c r="Q1797" s="15" t="s">
        <v>2943</v>
      </c>
      <c r="R1797" s="15" t="s">
        <v>2961</v>
      </c>
      <c r="S1797" s="25" t="s">
        <v>2950</v>
      </c>
      <c r="T1797" s="48"/>
    </row>
    <row r="1798" spans="1:20" ht="33" thickBot="1" x14ac:dyDescent="0.25">
      <c r="A1798">
        <f t="shared" si="116"/>
        <v>5</v>
      </c>
      <c r="B1798" t="s">
        <v>33</v>
      </c>
      <c r="C1798" t="s">
        <v>378</v>
      </c>
      <c r="D1798" t="str">
        <f t="shared" si="117"/>
        <v>9a</v>
      </c>
      <c r="E1798" t="str">
        <f t="shared" si="118"/>
        <v>Problemlösning</v>
      </c>
      <c r="F1798" t="str">
        <f t="shared" si="119"/>
        <v>5_x5_5x_G_9a</v>
      </c>
      <c r="G1798" t="str">
        <f>IFERROR(INDEX(#REF!,MATCH('Kap5-6'!F1798,#REF!,0),2),"")</f>
        <v/>
      </c>
      <c r="H1798" s="32">
        <v>5</v>
      </c>
      <c r="I1798" s="32" t="s">
        <v>431</v>
      </c>
      <c r="J1798" s="47"/>
      <c r="K1798" s="32" t="s">
        <v>53</v>
      </c>
      <c r="L1798" s="43" t="s">
        <v>1256</v>
      </c>
      <c r="M1798" s="240"/>
      <c r="N1798" s="7">
        <v>1</v>
      </c>
      <c r="O1798" s="7" t="s">
        <v>283</v>
      </c>
      <c r="P1798" s="7" t="s">
        <v>304</v>
      </c>
      <c r="Q1798" s="8" t="s">
        <v>2963</v>
      </c>
      <c r="R1798" s="8" t="s">
        <v>2435</v>
      </c>
      <c r="S1798" s="23" t="s">
        <v>2964</v>
      </c>
      <c r="T1798" s="48"/>
    </row>
    <row r="1799" spans="1:20" x14ac:dyDescent="0.2">
      <c r="A1799">
        <f t="shared" si="116"/>
        <v>5</v>
      </c>
      <c r="B1799" t="s">
        <v>33</v>
      </c>
      <c r="C1799" t="s">
        <v>378</v>
      </c>
      <c r="D1799" t="str">
        <f t="shared" si="117"/>
        <v>9a</v>
      </c>
      <c r="E1799" t="str">
        <f t="shared" si="118"/>
        <v>Problemlösning</v>
      </c>
      <c r="F1799" t="str">
        <f t="shared" si="119"/>
        <v>5_x5_5x_G_9a</v>
      </c>
      <c r="G1799" t="str">
        <f>IFERROR(INDEX(#REF!,MATCH('Kap5-6'!F1799,#REF!,0),2),"")</f>
        <v/>
      </c>
      <c r="H1799" s="97"/>
      <c r="I1799" s="97"/>
      <c r="J1799" s="49"/>
      <c r="K1799" s="97"/>
      <c r="L1799" s="10"/>
      <c r="M1799" s="241"/>
      <c r="N1799" s="11">
        <v>2</v>
      </c>
      <c r="O1799" s="11" t="s">
        <v>283</v>
      </c>
      <c r="P1799" s="11" t="s">
        <v>304</v>
      </c>
      <c r="Q1799" s="12" t="s">
        <v>2965</v>
      </c>
      <c r="R1799" s="12" t="s">
        <v>50</v>
      </c>
      <c r="S1799" s="9" t="s">
        <v>2966</v>
      </c>
      <c r="T1799" s="48"/>
    </row>
    <row r="1800" spans="1:20" ht="33" thickBot="1" x14ac:dyDescent="0.25">
      <c r="A1800">
        <f t="shared" si="116"/>
        <v>5</v>
      </c>
      <c r="B1800" t="s">
        <v>33</v>
      </c>
      <c r="C1800" t="s">
        <v>378</v>
      </c>
      <c r="D1800" t="str">
        <f t="shared" si="117"/>
        <v>9a</v>
      </c>
      <c r="E1800" t="str">
        <f t="shared" si="118"/>
        <v>Problemlösning</v>
      </c>
      <c r="F1800" t="str">
        <f t="shared" si="119"/>
        <v>5_x5_5x_G_9a</v>
      </c>
      <c r="G1800" t="str">
        <f>IFERROR(INDEX(#REF!,MATCH('Kap5-6'!F1800,#REF!,0),2),"")</f>
        <v/>
      </c>
      <c r="H1800" s="98"/>
      <c r="I1800" s="98"/>
      <c r="J1800" s="50"/>
      <c r="K1800" s="98"/>
      <c r="L1800" s="17"/>
      <c r="M1800" s="242"/>
      <c r="N1800" s="20">
        <v>3</v>
      </c>
      <c r="O1800" s="20" t="s">
        <v>283</v>
      </c>
      <c r="P1800" s="20" t="s">
        <v>304</v>
      </c>
      <c r="Q1800" s="22" t="s">
        <v>2967</v>
      </c>
      <c r="R1800" s="22" t="s">
        <v>50</v>
      </c>
      <c r="S1800" s="13" t="s">
        <v>2968</v>
      </c>
      <c r="T1800" s="48"/>
    </row>
    <row r="1801" spans="1:20" ht="33" thickBot="1" x14ac:dyDescent="0.25">
      <c r="A1801">
        <f t="shared" si="116"/>
        <v>5</v>
      </c>
      <c r="B1801" t="s">
        <v>33</v>
      </c>
      <c r="C1801" t="s">
        <v>378</v>
      </c>
      <c r="D1801" t="str">
        <f t="shared" si="117"/>
        <v>9b</v>
      </c>
      <c r="E1801" t="str">
        <f t="shared" si="118"/>
        <v>Problemlösning</v>
      </c>
      <c r="F1801" t="str">
        <f t="shared" si="119"/>
        <v>5_x5_5x_G_9b</v>
      </c>
      <c r="G1801" t="str">
        <f>IFERROR(INDEX(#REF!,MATCH('Kap5-6'!F1801,#REF!,0),2),"")</f>
        <v/>
      </c>
      <c r="H1801" s="32">
        <v>5</v>
      </c>
      <c r="I1801" s="32" t="s">
        <v>431</v>
      </c>
      <c r="J1801" s="47"/>
      <c r="K1801" s="32" t="s">
        <v>54</v>
      </c>
      <c r="L1801" s="43" t="s">
        <v>1256</v>
      </c>
      <c r="M1801" s="240"/>
      <c r="N1801" s="7">
        <v>1</v>
      </c>
      <c r="O1801" s="7" t="s">
        <v>283</v>
      </c>
      <c r="P1801" s="7" t="s">
        <v>304</v>
      </c>
      <c r="Q1801" s="8" t="s">
        <v>2969</v>
      </c>
      <c r="R1801" s="8" t="s">
        <v>2435</v>
      </c>
      <c r="S1801" s="23" t="s">
        <v>2970</v>
      </c>
      <c r="T1801" s="48"/>
    </row>
    <row r="1802" spans="1:20" ht="32" x14ac:dyDescent="0.2">
      <c r="A1802">
        <f t="shared" si="116"/>
        <v>5</v>
      </c>
      <c r="B1802" t="s">
        <v>33</v>
      </c>
      <c r="C1802" t="s">
        <v>378</v>
      </c>
      <c r="D1802" t="str">
        <f t="shared" si="117"/>
        <v>9b</v>
      </c>
      <c r="E1802" t="str">
        <f t="shared" si="118"/>
        <v>Problemlösning</v>
      </c>
      <c r="F1802" t="str">
        <f t="shared" si="119"/>
        <v>5_x5_5x_G_9b</v>
      </c>
      <c r="G1802" t="str">
        <f>IFERROR(INDEX(#REF!,MATCH('Kap5-6'!F1802,#REF!,0),2),"")</f>
        <v/>
      </c>
      <c r="H1802" s="97"/>
      <c r="I1802" s="97"/>
      <c r="J1802" s="49"/>
      <c r="K1802" s="97"/>
      <c r="L1802" s="10"/>
      <c r="M1802" s="241"/>
      <c r="N1802" s="11">
        <v>2</v>
      </c>
      <c r="O1802" s="11" t="s">
        <v>283</v>
      </c>
      <c r="P1802" s="11" t="s">
        <v>304</v>
      </c>
      <c r="Q1802" s="12" t="s">
        <v>2971</v>
      </c>
      <c r="R1802" s="12" t="s">
        <v>2972</v>
      </c>
      <c r="S1802" s="9" t="s">
        <v>2973</v>
      </c>
      <c r="T1802" s="48"/>
    </row>
    <row r="1803" spans="1:20" ht="33" thickBot="1" x14ac:dyDescent="0.25">
      <c r="A1803">
        <f t="shared" si="116"/>
        <v>5</v>
      </c>
      <c r="B1803" t="s">
        <v>33</v>
      </c>
      <c r="C1803" t="s">
        <v>378</v>
      </c>
      <c r="D1803" t="str">
        <f t="shared" si="117"/>
        <v>9b</v>
      </c>
      <c r="E1803" t="str">
        <f t="shared" si="118"/>
        <v>Problemlösning</v>
      </c>
      <c r="F1803" t="str">
        <f t="shared" si="119"/>
        <v>5_x5_5x_G_9b</v>
      </c>
      <c r="G1803" t="str">
        <f>IFERROR(INDEX(#REF!,MATCH('Kap5-6'!F1803,#REF!,0),2),"")</f>
        <v/>
      </c>
      <c r="H1803" s="98"/>
      <c r="I1803" s="98"/>
      <c r="J1803" s="50"/>
      <c r="K1803" s="98"/>
      <c r="L1803" s="17"/>
      <c r="M1803" s="242"/>
      <c r="N1803" s="20">
        <v>3</v>
      </c>
      <c r="O1803" s="20" t="s">
        <v>283</v>
      </c>
      <c r="P1803" s="20" t="s">
        <v>304</v>
      </c>
      <c r="Q1803" s="22" t="s">
        <v>2974</v>
      </c>
      <c r="R1803" s="12" t="s">
        <v>2972</v>
      </c>
      <c r="S1803" s="13" t="s">
        <v>2968</v>
      </c>
      <c r="T1803" s="48"/>
    </row>
    <row r="1804" spans="1:20" ht="33" thickBot="1" x14ac:dyDescent="0.25">
      <c r="A1804">
        <f t="shared" si="116"/>
        <v>5</v>
      </c>
      <c r="B1804" t="s">
        <v>33</v>
      </c>
      <c r="C1804" t="s">
        <v>378</v>
      </c>
      <c r="D1804" t="str">
        <f t="shared" si="117"/>
        <v>9c</v>
      </c>
      <c r="E1804" t="str">
        <f t="shared" si="118"/>
        <v>Problemlösning</v>
      </c>
      <c r="F1804" t="str">
        <f t="shared" si="119"/>
        <v>5_x5_5x_G_9c</v>
      </c>
      <c r="G1804" t="str">
        <f>IFERROR(INDEX(#REF!,MATCH('Kap5-6'!F1804,#REF!,0),2),"")</f>
        <v/>
      </c>
      <c r="H1804" s="32">
        <v>5</v>
      </c>
      <c r="I1804" s="32" t="s">
        <v>431</v>
      </c>
      <c r="J1804" s="47"/>
      <c r="K1804" s="32" t="s">
        <v>55</v>
      </c>
      <c r="L1804" s="43" t="s">
        <v>1256</v>
      </c>
      <c r="M1804" s="240"/>
      <c r="N1804" s="7">
        <v>1</v>
      </c>
      <c r="O1804" s="7" t="s">
        <v>283</v>
      </c>
      <c r="P1804" s="7" t="s">
        <v>304</v>
      </c>
      <c r="Q1804" s="8" t="s">
        <v>2975</v>
      </c>
      <c r="R1804" s="8" t="s">
        <v>2435</v>
      </c>
      <c r="S1804" s="23" t="s">
        <v>2976</v>
      </c>
      <c r="T1804" s="48"/>
    </row>
    <row r="1805" spans="1:20" ht="32" x14ac:dyDescent="0.2">
      <c r="A1805">
        <f t="shared" si="116"/>
        <v>5</v>
      </c>
      <c r="B1805" t="s">
        <v>33</v>
      </c>
      <c r="C1805" t="s">
        <v>378</v>
      </c>
      <c r="D1805" t="str">
        <f t="shared" si="117"/>
        <v>9c</v>
      </c>
      <c r="E1805" t="str">
        <f t="shared" si="118"/>
        <v>Problemlösning</v>
      </c>
      <c r="F1805" t="str">
        <f t="shared" si="119"/>
        <v>5_x5_5x_G_9c</v>
      </c>
      <c r="G1805" t="str">
        <f>IFERROR(INDEX(#REF!,MATCH('Kap5-6'!F1805,#REF!,0),2),"")</f>
        <v/>
      </c>
      <c r="H1805" s="97"/>
      <c r="I1805" s="97"/>
      <c r="J1805" s="49"/>
      <c r="K1805" s="97"/>
      <c r="L1805" s="10"/>
      <c r="M1805" s="241"/>
      <c r="N1805" s="11">
        <v>2</v>
      </c>
      <c r="O1805" s="11" t="s">
        <v>283</v>
      </c>
      <c r="P1805" s="11" t="s">
        <v>304</v>
      </c>
      <c r="Q1805" s="12" t="s">
        <v>2977</v>
      </c>
      <c r="R1805" s="12" t="s">
        <v>2978</v>
      </c>
      <c r="S1805" s="9" t="s">
        <v>2979</v>
      </c>
      <c r="T1805" s="48"/>
    </row>
    <row r="1806" spans="1:20" ht="33" thickBot="1" x14ac:dyDescent="0.25">
      <c r="A1806">
        <f t="shared" si="116"/>
        <v>5</v>
      </c>
      <c r="B1806" t="s">
        <v>33</v>
      </c>
      <c r="C1806" t="s">
        <v>378</v>
      </c>
      <c r="D1806" t="str">
        <f t="shared" si="117"/>
        <v>9c</v>
      </c>
      <c r="E1806" t="str">
        <f t="shared" si="118"/>
        <v>Problemlösning</v>
      </c>
      <c r="F1806" t="str">
        <f t="shared" si="119"/>
        <v>5_x5_5x_G_9c</v>
      </c>
      <c r="G1806" t="str">
        <f>IFERROR(INDEX(#REF!,MATCH('Kap5-6'!F1806,#REF!,0),2),"")</f>
        <v/>
      </c>
      <c r="H1806" s="98"/>
      <c r="I1806" s="98"/>
      <c r="J1806" s="50"/>
      <c r="K1806" s="98"/>
      <c r="L1806" s="17"/>
      <c r="M1806" s="242"/>
      <c r="N1806" s="20">
        <v>3</v>
      </c>
      <c r="O1806" s="20" t="s">
        <v>283</v>
      </c>
      <c r="P1806" s="20" t="s">
        <v>304</v>
      </c>
      <c r="Q1806" s="22" t="s">
        <v>2980</v>
      </c>
      <c r="R1806" s="12" t="s">
        <v>2978</v>
      </c>
      <c r="S1806" s="13" t="s">
        <v>2968</v>
      </c>
      <c r="T1806" s="48"/>
    </row>
    <row r="1807" spans="1:20" ht="17" thickBot="1" x14ac:dyDescent="0.25">
      <c r="A1807">
        <f t="shared" si="116"/>
        <v>5</v>
      </c>
      <c r="B1807" t="s">
        <v>33</v>
      </c>
      <c r="C1807" t="s">
        <v>378</v>
      </c>
      <c r="D1807" t="str">
        <f t="shared" si="117"/>
        <v>10a</v>
      </c>
      <c r="E1807" t="str">
        <f t="shared" si="118"/>
        <v>beräkna</v>
      </c>
      <c r="F1807" t="str">
        <f t="shared" si="119"/>
        <v>5_x5_5x_G_10a</v>
      </c>
      <c r="G1807" t="str">
        <f>IFERROR(INDEX(#REF!,MATCH('Kap5-6'!F1807,#REF!,0),2),"")</f>
        <v/>
      </c>
      <c r="H1807" s="32">
        <v>5</v>
      </c>
      <c r="I1807" s="32" t="s">
        <v>431</v>
      </c>
      <c r="J1807" s="47"/>
      <c r="K1807" s="32" t="s">
        <v>57</v>
      </c>
      <c r="L1807" s="43" t="s">
        <v>328</v>
      </c>
      <c r="M1807" s="240"/>
      <c r="N1807" s="7">
        <v>1</v>
      </c>
      <c r="O1807" s="7" t="s">
        <v>283</v>
      </c>
      <c r="P1807" s="7" t="s">
        <v>304</v>
      </c>
      <c r="Q1807" s="8" t="s">
        <v>2981</v>
      </c>
      <c r="R1807" s="8" t="s">
        <v>2982</v>
      </c>
      <c r="S1807" s="23" t="s">
        <v>2983</v>
      </c>
      <c r="T1807" s="48"/>
    </row>
    <row r="1808" spans="1:20" ht="32" x14ac:dyDescent="0.2">
      <c r="A1808">
        <f t="shared" si="116"/>
        <v>5</v>
      </c>
      <c r="B1808" t="s">
        <v>33</v>
      </c>
      <c r="C1808" t="s">
        <v>378</v>
      </c>
      <c r="D1808" t="str">
        <f t="shared" si="117"/>
        <v>10a</v>
      </c>
      <c r="E1808" t="str">
        <f t="shared" si="118"/>
        <v>beräkna</v>
      </c>
      <c r="F1808" t="str">
        <f t="shared" si="119"/>
        <v>5_x5_5x_G_10a</v>
      </c>
      <c r="G1808" t="str">
        <f>IFERROR(INDEX(#REF!,MATCH('Kap5-6'!F1808,#REF!,0),2),"")</f>
        <v/>
      </c>
      <c r="H1808" s="97"/>
      <c r="I1808" s="97"/>
      <c r="J1808" s="49"/>
      <c r="K1808" s="97"/>
      <c r="L1808" s="10"/>
      <c r="M1808" s="241"/>
      <c r="N1808" s="11">
        <v>2</v>
      </c>
      <c r="O1808" s="11" t="s">
        <v>283</v>
      </c>
      <c r="P1808" s="11" t="s">
        <v>304</v>
      </c>
      <c r="Q1808" s="12" t="s">
        <v>2984</v>
      </c>
      <c r="R1808" s="12" t="s">
        <v>2985</v>
      </c>
      <c r="S1808" s="9" t="s">
        <v>2986</v>
      </c>
      <c r="T1808" s="48"/>
    </row>
    <row r="1809" spans="1:20" ht="32" x14ac:dyDescent="0.2">
      <c r="A1809">
        <f t="shared" si="116"/>
        <v>5</v>
      </c>
      <c r="B1809" t="s">
        <v>33</v>
      </c>
      <c r="C1809" t="s">
        <v>378</v>
      </c>
      <c r="D1809" t="str">
        <f t="shared" si="117"/>
        <v>10a</v>
      </c>
      <c r="E1809" t="str">
        <f t="shared" si="118"/>
        <v>beräkna</v>
      </c>
      <c r="F1809" t="str">
        <f t="shared" si="119"/>
        <v>5_x5_5x_G_10a</v>
      </c>
      <c r="G1809" t="str">
        <f>IFERROR(INDEX(#REF!,MATCH('Kap5-6'!F1809,#REF!,0),2),"")</f>
        <v/>
      </c>
      <c r="H1809" s="97"/>
      <c r="I1809" s="97"/>
      <c r="J1809" s="49"/>
      <c r="K1809" s="97"/>
      <c r="L1809" s="10"/>
      <c r="M1809" s="241"/>
      <c r="N1809" s="14">
        <v>3</v>
      </c>
      <c r="O1809" s="14" t="s">
        <v>281</v>
      </c>
      <c r="P1809" s="14" t="s">
        <v>303</v>
      </c>
      <c r="Q1809" s="15" t="s">
        <v>303</v>
      </c>
      <c r="R1809" s="15" t="s">
        <v>2987</v>
      </c>
      <c r="S1809" s="13" t="s">
        <v>2988</v>
      </c>
      <c r="T1809" s="48"/>
    </row>
    <row r="1810" spans="1:20" ht="33" thickBot="1" x14ac:dyDescent="0.25">
      <c r="A1810">
        <f t="shared" si="116"/>
        <v>5</v>
      </c>
      <c r="B1810" t="s">
        <v>33</v>
      </c>
      <c r="C1810" t="s">
        <v>378</v>
      </c>
      <c r="D1810" t="str">
        <f t="shared" si="117"/>
        <v>10a</v>
      </c>
      <c r="E1810" t="str">
        <f t="shared" si="118"/>
        <v>beräkna</v>
      </c>
      <c r="F1810" t="str">
        <f t="shared" si="119"/>
        <v>5_x5_5x_G_10a</v>
      </c>
      <c r="G1810" t="str">
        <f>IFERROR(INDEX(#REF!,MATCH('Kap5-6'!F1810,#REF!,0),2),"")</f>
        <v/>
      </c>
      <c r="H1810" s="98"/>
      <c r="I1810" s="98"/>
      <c r="J1810" s="50"/>
      <c r="K1810" s="98"/>
      <c r="L1810" s="17"/>
      <c r="M1810" s="242"/>
      <c r="N1810" s="20">
        <v>4</v>
      </c>
      <c r="O1810" s="20" t="s">
        <v>283</v>
      </c>
      <c r="P1810" s="20" t="s">
        <v>304</v>
      </c>
      <c r="Q1810" s="22" t="s">
        <v>2989</v>
      </c>
      <c r="R1810" s="22">
        <v>41</v>
      </c>
      <c r="S1810" s="13" t="s">
        <v>2990</v>
      </c>
      <c r="T1810" s="48"/>
    </row>
    <row r="1811" spans="1:20" ht="17" thickBot="1" x14ac:dyDescent="0.25">
      <c r="A1811">
        <f t="shared" si="116"/>
        <v>5</v>
      </c>
      <c r="B1811" t="s">
        <v>33</v>
      </c>
      <c r="C1811" t="s">
        <v>378</v>
      </c>
      <c r="D1811" t="str">
        <f t="shared" si="117"/>
        <v>10b</v>
      </c>
      <c r="E1811" t="str">
        <f t="shared" si="118"/>
        <v>beräkna</v>
      </c>
      <c r="F1811" t="str">
        <f t="shared" si="119"/>
        <v>5_x5_5x_G_10b</v>
      </c>
      <c r="G1811" t="str">
        <f>IFERROR(INDEX(#REF!,MATCH('Kap5-6'!F1811,#REF!,0),2),"")</f>
        <v/>
      </c>
      <c r="H1811" s="32">
        <v>5</v>
      </c>
      <c r="I1811" s="32" t="s">
        <v>431</v>
      </c>
      <c r="J1811" s="47"/>
      <c r="K1811" s="32" t="s">
        <v>58</v>
      </c>
      <c r="L1811" s="43" t="s">
        <v>328</v>
      </c>
      <c r="M1811" s="240"/>
      <c r="N1811" s="7">
        <v>1</v>
      </c>
      <c r="O1811" s="7" t="s">
        <v>283</v>
      </c>
      <c r="P1811" s="7" t="s">
        <v>304</v>
      </c>
      <c r="Q1811" s="8" t="s">
        <v>2981</v>
      </c>
      <c r="R1811" s="8" t="s">
        <v>2982</v>
      </c>
      <c r="S1811" s="23" t="s">
        <v>2983</v>
      </c>
      <c r="T1811" s="48"/>
    </row>
    <row r="1812" spans="1:20" ht="32" x14ac:dyDescent="0.2">
      <c r="A1812">
        <f t="shared" si="116"/>
        <v>5</v>
      </c>
      <c r="B1812" t="s">
        <v>33</v>
      </c>
      <c r="C1812" t="s">
        <v>378</v>
      </c>
      <c r="D1812" t="str">
        <f t="shared" si="117"/>
        <v>10b</v>
      </c>
      <c r="E1812" t="str">
        <f t="shared" si="118"/>
        <v>beräkna</v>
      </c>
      <c r="F1812" t="str">
        <f t="shared" si="119"/>
        <v>5_x5_5x_G_10b</v>
      </c>
      <c r="G1812" t="str">
        <f>IFERROR(INDEX(#REF!,MATCH('Kap5-6'!F1812,#REF!,0),2),"")</f>
        <v/>
      </c>
      <c r="H1812" s="97"/>
      <c r="I1812" s="97"/>
      <c r="J1812" s="49"/>
      <c r="K1812" s="97"/>
      <c r="L1812" s="10"/>
      <c r="M1812" s="241"/>
      <c r="N1812" s="11">
        <v>2</v>
      </c>
      <c r="O1812" s="11" t="s">
        <v>283</v>
      </c>
      <c r="P1812" s="11" t="s">
        <v>304</v>
      </c>
      <c r="Q1812" s="12" t="s">
        <v>2991</v>
      </c>
      <c r="R1812" s="12" t="s">
        <v>2992</v>
      </c>
      <c r="S1812" s="9" t="s">
        <v>2993</v>
      </c>
      <c r="T1812" s="48"/>
    </row>
    <row r="1813" spans="1:20" ht="32" x14ac:dyDescent="0.2">
      <c r="A1813">
        <f t="shared" si="116"/>
        <v>5</v>
      </c>
      <c r="B1813" t="s">
        <v>33</v>
      </c>
      <c r="C1813" t="s">
        <v>378</v>
      </c>
      <c r="D1813" t="str">
        <f t="shared" si="117"/>
        <v>10b</v>
      </c>
      <c r="E1813" t="str">
        <f t="shared" si="118"/>
        <v>beräkna</v>
      </c>
      <c r="F1813" t="str">
        <f t="shared" si="119"/>
        <v>5_x5_5x_G_10b</v>
      </c>
      <c r="G1813" t="str">
        <f>IFERROR(INDEX(#REF!,MATCH('Kap5-6'!F1813,#REF!,0),2),"")</f>
        <v/>
      </c>
      <c r="H1813" s="97"/>
      <c r="I1813" s="97"/>
      <c r="J1813" s="49"/>
      <c r="K1813" s="97"/>
      <c r="L1813" s="10"/>
      <c r="M1813" s="241"/>
      <c r="N1813" s="14">
        <v>3</v>
      </c>
      <c r="O1813" s="14" t="s">
        <v>281</v>
      </c>
      <c r="P1813" s="14" t="s">
        <v>303</v>
      </c>
      <c r="Q1813" s="15" t="s">
        <v>303</v>
      </c>
      <c r="R1813" s="15" t="s">
        <v>2994</v>
      </c>
      <c r="S1813" s="13" t="s">
        <v>2995</v>
      </c>
      <c r="T1813" s="48"/>
    </row>
    <row r="1814" spans="1:20" ht="33" thickBot="1" x14ac:dyDescent="0.25">
      <c r="A1814">
        <f t="shared" si="116"/>
        <v>5</v>
      </c>
      <c r="B1814" t="s">
        <v>33</v>
      </c>
      <c r="C1814" t="s">
        <v>378</v>
      </c>
      <c r="D1814" t="str">
        <f t="shared" si="117"/>
        <v>10b</v>
      </c>
      <c r="E1814" t="str">
        <f t="shared" si="118"/>
        <v>beräkna</v>
      </c>
      <c r="F1814" t="str">
        <f t="shared" si="119"/>
        <v>5_x5_5x_G_10b</v>
      </c>
      <c r="G1814" t="str">
        <f>IFERROR(INDEX(#REF!,MATCH('Kap5-6'!F1814,#REF!,0),2),"")</f>
        <v/>
      </c>
      <c r="H1814" s="98"/>
      <c r="I1814" s="98"/>
      <c r="J1814" s="50"/>
      <c r="K1814" s="98"/>
      <c r="L1814" s="17"/>
      <c r="M1814" s="242"/>
      <c r="N1814" s="20">
        <v>4</v>
      </c>
      <c r="O1814" s="20" t="s">
        <v>283</v>
      </c>
      <c r="P1814" s="20" t="s">
        <v>304</v>
      </c>
      <c r="Q1814" s="22" t="s">
        <v>2989</v>
      </c>
      <c r="R1814" s="22">
        <v>31</v>
      </c>
      <c r="S1814" s="13" t="s">
        <v>2990</v>
      </c>
      <c r="T1814" s="48"/>
    </row>
    <row r="1815" spans="1:20" ht="17" thickBot="1" x14ac:dyDescent="0.25">
      <c r="A1815">
        <f t="shared" si="116"/>
        <v>5</v>
      </c>
      <c r="B1815" t="s">
        <v>33</v>
      </c>
      <c r="C1815" t="s">
        <v>378</v>
      </c>
      <c r="D1815" t="str">
        <f t="shared" si="117"/>
        <v>11a</v>
      </c>
      <c r="E1815" t="str">
        <f t="shared" si="118"/>
        <v>beräkna</v>
      </c>
      <c r="F1815" t="str">
        <f t="shared" si="119"/>
        <v>5_x5_5x_G_11a</v>
      </c>
      <c r="G1815" t="str">
        <f>IFERROR(INDEX(#REF!,MATCH('Kap5-6'!F1815,#REF!,0),2),"")</f>
        <v/>
      </c>
      <c r="H1815" s="32">
        <v>5</v>
      </c>
      <c r="I1815" s="32" t="s">
        <v>431</v>
      </c>
      <c r="J1815" s="47"/>
      <c r="K1815" s="32" t="s">
        <v>60</v>
      </c>
      <c r="L1815" s="43" t="s">
        <v>328</v>
      </c>
      <c r="M1815" s="240"/>
      <c r="N1815" s="7">
        <v>1</v>
      </c>
      <c r="O1815" s="7" t="s">
        <v>283</v>
      </c>
      <c r="P1815" s="7" t="s">
        <v>304</v>
      </c>
      <c r="Q1815" s="8" t="s">
        <v>2981</v>
      </c>
      <c r="R1815" s="8" t="s">
        <v>2996</v>
      </c>
      <c r="S1815" s="23" t="s">
        <v>2983</v>
      </c>
      <c r="T1815" s="48"/>
    </row>
    <row r="1816" spans="1:20" ht="32" x14ac:dyDescent="0.2">
      <c r="A1816">
        <f t="shared" si="116"/>
        <v>5</v>
      </c>
      <c r="B1816" t="s">
        <v>33</v>
      </c>
      <c r="C1816" t="s">
        <v>378</v>
      </c>
      <c r="D1816" t="str">
        <f t="shared" si="117"/>
        <v>11a</v>
      </c>
      <c r="E1816" t="str">
        <f t="shared" si="118"/>
        <v>beräkna</v>
      </c>
      <c r="F1816" t="str">
        <f t="shared" si="119"/>
        <v>5_x5_5x_G_11a</v>
      </c>
      <c r="G1816" t="str">
        <f>IFERROR(INDEX(#REF!,MATCH('Kap5-6'!F1816,#REF!,0),2),"")</f>
        <v/>
      </c>
      <c r="H1816" s="97"/>
      <c r="I1816" s="97"/>
      <c r="J1816" s="49"/>
      <c r="K1816" s="97"/>
      <c r="L1816" s="10"/>
      <c r="M1816" s="241"/>
      <c r="N1816" s="11">
        <v>2</v>
      </c>
      <c r="O1816" s="11" t="s">
        <v>283</v>
      </c>
      <c r="P1816" s="11" t="s">
        <v>304</v>
      </c>
      <c r="Q1816" s="12" t="s">
        <v>2997</v>
      </c>
      <c r="R1816" s="12" t="s">
        <v>2998</v>
      </c>
      <c r="S1816" s="9" t="s">
        <v>2999</v>
      </c>
      <c r="T1816" s="48"/>
    </row>
    <row r="1817" spans="1:20" ht="32" x14ac:dyDescent="0.2">
      <c r="A1817">
        <f t="shared" si="116"/>
        <v>5</v>
      </c>
      <c r="B1817" t="s">
        <v>33</v>
      </c>
      <c r="C1817" t="s">
        <v>378</v>
      </c>
      <c r="D1817" t="str">
        <f t="shared" si="117"/>
        <v>11a</v>
      </c>
      <c r="E1817" t="str">
        <f t="shared" si="118"/>
        <v>beräkna</v>
      </c>
      <c r="F1817" t="str">
        <f t="shared" si="119"/>
        <v>5_x5_5x_G_11a</v>
      </c>
      <c r="G1817" t="str">
        <f>IFERROR(INDEX(#REF!,MATCH('Kap5-6'!F1817,#REF!,0),2),"")</f>
        <v/>
      </c>
      <c r="H1817" s="97"/>
      <c r="I1817" s="97"/>
      <c r="J1817" s="49"/>
      <c r="K1817" s="97"/>
      <c r="L1817" s="10"/>
      <c r="M1817" s="241"/>
      <c r="N1817" s="14">
        <v>3</v>
      </c>
      <c r="O1817" s="14" t="s">
        <v>281</v>
      </c>
      <c r="P1817" s="14" t="s">
        <v>303</v>
      </c>
      <c r="Q1817" s="15" t="s">
        <v>303</v>
      </c>
      <c r="R1817" s="15" t="s">
        <v>3000</v>
      </c>
      <c r="S1817" s="13" t="s">
        <v>3001</v>
      </c>
      <c r="T1817" s="48"/>
    </row>
    <row r="1818" spans="1:20" ht="33" thickBot="1" x14ac:dyDescent="0.25">
      <c r="A1818">
        <f t="shared" si="116"/>
        <v>5</v>
      </c>
      <c r="B1818" t="s">
        <v>33</v>
      </c>
      <c r="C1818" t="s">
        <v>378</v>
      </c>
      <c r="D1818" t="str">
        <f t="shared" si="117"/>
        <v>11a</v>
      </c>
      <c r="E1818" t="str">
        <f t="shared" si="118"/>
        <v>beräkna</v>
      </c>
      <c r="F1818" t="str">
        <f t="shared" si="119"/>
        <v>5_x5_5x_G_11a</v>
      </c>
      <c r="G1818" t="str">
        <f>IFERROR(INDEX(#REF!,MATCH('Kap5-6'!F1818,#REF!,0),2),"")</f>
        <v/>
      </c>
      <c r="H1818" s="98"/>
      <c r="I1818" s="98"/>
      <c r="J1818" s="50"/>
      <c r="K1818" s="98"/>
      <c r="L1818" s="17"/>
      <c r="M1818" s="242"/>
      <c r="N1818" s="20">
        <v>4</v>
      </c>
      <c r="O1818" s="20" t="s">
        <v>283</v>
      </c>
      <c r="P1818" s="20" t="s">
        <v>304</v>
      </c>
      <c r="Q1818" s="22" t="s">
        <v>2989</v>
      </c>
      <c r="R1818" s="22" t="s">
        <v>3002</v>
      </c>
      <c r="S1818" s="13" t="s">
        <v>2990</v>
      </c>
      <c r="T1818" s="48"/>
    </row>
    <row r="1819" spans="1:20" ht="33" thickBot="1" x14ac:dyDescent="0.25">
      <c r="A1819">
        <f t="shared" si="116"/>
        <v>5</v>
      </c>
      <c r="B1819" t="s">
        <v>33</v>
      </c>
      <c r="C1819" t="s">
        <v>378</v>
      </c>
      <c r="D1819" t="str">
        <f t="shared" si="117"/>
        <v>11b</v>
      </c>
      <c r="E1819" t="str">
        <f t="shared" si="118"/>
        <v>beräkna</v>
      </c>
      <c r="F1819" t="str">
        <f t="shared" si="119"/>
        <v>5_x5_5x_G_11b</v>
      </c>
      <c r="G1819" t="str">
        <f>IFERROR(INDEX(#REF!,MATCH('Kap5-6'!F1819,#REF!,0),2),"")</f>
        <v/>
      </c>
      <c r="H1819" s="32">
        <v>5</v>
      </c>
      <c r="I1819" s="32" t="s">
        <v>431</v>
      </c>
      <c r="J1819" s="47"/>
      <c r="K1819" s="32" t="s">
        <v>61</v>
      </c>
      <c r="L1819" s="43" t="s">
        <v>328</v>
      </c>
      <c r="M1819" s="240"/>
      <c r="N1819" s="7">
        <v>1</v>
      </c>
      <c r="O1819" s="7" t="s">
        <v>283</v>
      </c>
      <c r="P1819" s="7" t="s">
        <v>304</v>
      </c>
      <c r="Q1819" s="8" t="s">
        <v>2981</v>
      </c>
      <c r="R1819" s="8" t="s">
        <v>3003</v>
      </c>
      <c r="S1819" s="23" t="s">
        <v>2983</v>
      </c>
      <c r="T1819" s="48"/>
    </row>
    <row r="1820" spans="1:20" ht="32" x14ac:dyDescent="0.2">
      <c r="A1820">
        <f t="shared" si="116"/>
        <v>5</v>
      </c>
      <c r="B1820" t="s">
        <v>33</v>
      </c>
      <c r="C1820" t="s">
        <v>378</v>
      </c>
      <c r="D1820" t="str">
        <f t="shared" si="117"/>
        <v>11b</v>
      </c>
      <c r="E1820" t="str">
        <f t="shared" si="118"/>
        <v>beräkna</v>
      </c>
      <c r="F1820" t="str">
        <f t="shared" si="119"/>
        <v>5_x5_5x_G_11b</v>
      </c>
      <c r="G1820" t="str">
        <f>IFERROR(INDEX(#REF!,MATCH('Kap5-6'!F1820,#REF!,0),2),"")</f>
        <v/>
      </c>
      <c r="H1820" s="97"/>
      <c r="I1820" s="97"/>
      <c r="J1820" s="49"/>
      <c r="K1820" s="97"/>
      <c r="L1820" s="10"/>
      <c r="M1820" s="241"/>
      <c r="N1820" s="11">
        <v>2</v>
      </c>
      <c r="O1820" s="11" t="s">
        <v>283</v>
      </c>
      <c r="P1820" s="11" t="s">
        <v>304</v>
      </c>
      <c r="Q1820" s="12" t="s">
        <v>3004</v>
      </c>
      <c r="R1820" s="12" t="s">
        <v>3005</v>
      </c>
      <c r="S1820" s="9" t="s">
        <v>3006</v>
      </c>
      <c r="T1820" s="48"/>
    </row>
    <row r="1821" spans="1:20" ht="32" x14ac:dyDescent="0.2">
      <c r="A1821">
        <f t="shared" si="116"/>
        <v>5</v>
      </c>
      <c r="B1821" t="s">
        <v>33</v>
      </c>
      <c r="C1821" t="s">
        <v>378</v>
      </c>
      <c r="D1821" t="str">
        <f t="shared" si="117"/>
        <v>11b</v>
      </c>
      <c r="E1821" t="str">
        <f t="shared" si="118"/>
        <v>beräkna</v>
      </c>
      <c r="F1821" t="str">
        <f t="shared" si="119"/>
        <v>5_x5_5x_G_11b</v>
      </c>
      <c r="G1821" t="str">
        <f>IFERROR(INDEX(#REF!,MATCH('Kap5-6'!F1821,#REF!,0),2),"")</f>
        <v/>
      </c>
      <c r="H1821" s="97"/>
      <c r="I1821" s="97"/>
      <c r="J1821" s="49"/>
      <c r="K1821" s="97"/>
      <c r="L1821" s="10"/>
      <c r="M1821" s="241"/>
      <c r="N1821" s="14">
        <v>3</v>
      </c>
      <c r="O1821" s="14" t="s">
        <v>281</v>
      </c>
      <c r="P1821" s="14" t="s">
        <v>303</v>
      </c>
      <c r="Q1821" s="15" t="s">
        <v>303</v>
      </c>
      <c r="R1821" s="15" t="s">
        <v>3007</v>
      </c>
      <c r="S1821" s="13" t="s">
        <v>3008</v>
      </c>
      <c r="T1821" s="48"/>
    </row>
    <row r="1822" spans="1:20" ht="32" x14ac:dyDescent="0.2">
      <c r="A1822">
        <f t="shared" si="116"/>
        <v>5</v>
      </c>
      <c r="B1822" t="s">
        <v>33</v>
      </c>
      <c r="C1822" t="s">
        <v>378</v>
      </c>
      <c r="D1822" t="str">
        <f t="shared" si="117"/>
        <v>11b</v>
      </c>
      <c r="E1822" t="str">
        <f t="shared" si="118"/>
        <v>beräkna</v>
      </c>
      <c r="F1822" t="str">
        <f t="shared" si="119"/>
        <v>5_x5_5x_G_11b</v>
      </c>
      <c r="G1822" t="str">
        <f>IFERROR(INDEX(#REF!,MATCH('Kap5-6'!F1822,#REF!,0),2),"")</f>
        <v/>
      </c>
      <c r="H1822" s="97"/>
      <c r="I1822" s="97"/>
      <c r="J1822" s="49"/>
      <c r="K1822" s="97"/>
      <c r="L1822" s="10"/>
      <c r="M1822" s="241"/>
      <c r="N1822" s="14">
        <v>4</v>
      </c>
      <c r="O1822" s="14" t="s">
        <v>281</v>
      </c>
      <c r="P1822" s="14" t="s">
        <v>303</v>
      </c>
      <c r="Q1822" s="15" t="s">
        <v>303</v>
      </c>
      <c r="R1822" s="15" t="s">
        <v>3009</v>
      </c>
      <c r="S1822" s="13" t="s">
        <v>3010</v>
      </c>
      <c r="T1822" s="48"/>
    </row>
    <row r="1823" spans="1:20" ht="33" thickBot="1" x14ac:dyDescent="0.25">
      <c r="A1823">
        <f t="shared" si="116"/>
        <v>5</v>
      </c>
      <c r="B1823" t="s">
        <v>33</v>
      </c>
      <c r="C1823" t="s">
        <v>378</v>
      </c>
      <c r="D1823" t="str">
        <f t="shared" si="117"/>
        <v>11b</v>
      </c>
      <c r="E1823" t="str">
        <f t="shared" si="118"/>
        <v>beräkna</v>
      </c>
      <c r="F1823" t="str">
        <f t="shared" si="119"/>
        <v>5_x5_5x_G_11b</v>
      </c>
      <c r="G1823" t="str">
        <f>IFERROR(INDEX(#REF!,MATCH('Kap5-6'!F1823,#REF!,0),2),"")</f>
        <v/>
      </c>
      <c r="H1823" s="98"/>
      <c r="I1823" s="98"/>
      <c r="J1823" s="50"/>
      <c r="K1823" s="98"/>
      <c r="L1823" s="17"/>
      <c r="M1823" s="242"/>
      <c r="N1823" s="20">
        <v>5</v>
      </c>
      <c r="O1823" s="20" t="s">
        <v>283</v>
      </c>
      <c r="P1823" s="20" t="s">
        <v>304</v>
      </c>
      <c r="Q1823" s="22" t="s">
        <v>2989</v>
      </c>
      <c r="R1823" s="22">
        <v>34</v>
      </c>
      <c r="S1823" s="13" t="s">
        <v>2990</v>
      </c>
      <c r="T1823" s="48"/>
    </row>
    <row r="1824" spans="1:20" ht="17" thickBot="1" x14ac:dyDescent="0.25">
      <c r="A1824">
        <f t="shared" si="116"/>
        <v>5</v>
      </c>
      <c r="B1824" t="s">
        <v>33</v>
      </c>
      <c r="C1824" t="s">
        <v>378</v>
      </c>
      <c r="D1824" t="str">
        <f t="shared" si="117"/>
        <v>11c</v>
      </c>
      <c r="E1824" t="str">
        <f t="shared" si="118"/>
        <v>beräkna</v>
      </c>
      <c r="F1824" t="str">
        <f t="shared" si="119"/>
        <v>5_x5_5x_G_11c</v>
      </c>
      <c r="G1824" t="str">
        <f>IFERROR(INDEX(#REF!,MATCH('Kap5-6'!F1824,#REF!,0),2),"")</f>
        <v/>
      </c>
      <c r="H1824" s="32">
        <v>5</v>
      </c>
      <c r="I1824" s="32" t="s">
        <v>431</v>
      </c>
      <c r="J1824" s="47"/>
      <c r="K1824" s="32" t="s">
        <v>62</v>
      </c>
      <c r="L1824" s="43" t="s">
        <v>328</v>
      </c>
      <c r="M1824" s="240"/>
      <c r="N1824" s="7">
        <v>1</v>
      </c>
      <c r="O1824" s="7" t="s">
        <v>283</v>
      </c>
      <c r="P1824" s="7" t="s">
        <v>304</v>
      </c>
      <c r="Q1824" s="8" t="s">
        <v>2981</v>
      </c>
      <c r="R1824" s="8" t="s">
        <v>3011</v>
      </c>
      <c r="S1824" s="23" t="s">
        <v>2983</v>
      </c>
      <c r="T1824" s="48"/>
    </row>
    <row r="1825" spans="1:20" x14ac:dyDescent="0.2">
      <c r="A1825">
        <f t="shared" si="116"/>
        <v>5</v>
      </c>
      <c r="B1825" t="s">
        <v>33</v>
      </c>
      <c r="C1825" t="s">
        <v>378</v>
      </c>
      <c r="D1825" t="str">
        <f t="shared" si="117"/>
        <v>11c</v>
      </c>
      <c r="E1825" t="str">
        <f t="shared" si="118"/>
        <v>beräkna</v>
      </c>
      <c r="F1825" t="str">
        <f t="shared" si="119"/>
        <v>5_x5_5x_G_11c</v>
      </c>
      <c r="G1825" t="str">
        <f>IFERROR(INDEX(#REF!,MATCH('Kap5-6'!F1825,#REF!,0),2),"")</f>
        <v/>
      </c>
      <c r="H1825" s="97"/>
      <c r="I1825" s="97"/>
      <c r="J1825" s="49"/>
      <c r="K1825" s="97"/>
      <c r="L1825" s="10"/>
      <c r="M1825" s="241"/>
      <c r="N1825" s="11">
        <v>2</v>
      </c>
      <c r="O1825" s="11" t="s">
        <v>283</v>
      </c>
      <c r="P1825" s="11" t="s">
        <v>304</v>
      </c>
      <c r="Q1825" s="12" t="s">
        <v>3012</v>
      </c>
      <c r="R1825" s="12" t="s">
        <v>3013</v>
      </c>
      <c r="S1825" s="9" t="s">
        <v>3014</v>
      </c>
      <c r="T1825" s="48"/>
    </row>
    <row r="1826" spans="1:20" ht="32" x14ac:dyDescent="0.2">
      <c r="A1826">
        <f t="shared" si="116"/>
        <v>5</v>
      </c>
      <c r="B1826" t="s">
        <v>33</v>
      </c>
      <c r="C1826" t="s">
        <v>378</v>
      </c>
      <c r="D1826" t="str">
        <f t="shared" si="117"/>
        <v>11c</v>
      </c>
      <c r="E1826" t="str">
        <f t="shared" si="118"/>
        <v>beräkna</v>
      </c>
      <c r="F1826" t="str">
        <f t="shared" si="119"/>
        <v>5_x5_5x_G_11c</v>
      </c>
      <c r="G1826" t="str">
        <f>IFERROR(INDEX(#REF!,MATCH('Kap5-6'!F1826,#REF!,0),2),"")</f>
        <v/>
      </c>
      <c r="H1826" s="97"/>
      <c r="I1826" s="97"/>
      <c r="J1826" s="49"/>
      <c r="K1826" s="97"/>
      <c r="L1826" s="10"/>
      <c r="M1826" s="241"/>
      <c r="N1826" s="14">
        <v>3</v>
      </c>
      <c r="O1826" s="14" t="s">
        <v>281</v>
      </c>
      <c r="P1826" s="14" t="s">
        <v>303</v>
      </c>
      <c r="Q1826" s="15" t="s">
        <v>303</v>
      </c>
      <c r="R1826" s="15" t="s">
        <v>3015</v>
      </c>
      <c r="S1826" s="13" t="s">
        <v>3016</v>
      </c>
      <c r="T1826" s="48"/>
    </row>
    <row r="1827" spans="1:20" ht="33" thickBot="1" x14ac:dyDescent="0.25">
      <c r="A1827">
        <f t="shared" si="116"/>
        <v>5</v>
      </c>
      <c r="B1827" t="s">
        <v>33</v>
      </c>
      <c r="C1827" t="s">
        <v>378</v>
      </c>
      <c r="D1827" t="str">
        <f t="shared" si="117"/>
        <v>11c</v>
      </c>
      <c r="E1827" t="str">
        <f t="shared" si="118"/>
        <v>beräkna</v>
      </c>
      <c r="F1827" t="str">
        <f t="shared" si="119"/>
        <v>5_x5_5x_G_11c</v>
      </c>
      <c r="G1827" t="str">
        <f>IFERROR(INDEX(#REF!,MATCH('Kap5-6'!F1827,#REF!,0),2),"")</f>
        <v/>
      </c>
      <c r="H1827" s="98"/>
      <c r="I1827" s="98"/>
      <c r="J1827" s="50"/>
      <c r="K1827" s="98"/>
      <c r="L1827" s="17"/>
      <c r="M1827" s="242"/>
      <c r="N1827" s="20">
        <v>4</v>
      </c>
      <c r="O1827" s="20" t="s">
        <v>283</v>
      </c>
      <c r="P1827" s="20" t="s">
        <v>304</v>
      </c>
      <c r="Q1827" s="22" t="s">
        <v>2989</v>
      </c>
      <c r="R1827" s="22">
        <v>124</v>
      </c>
      <c r="S1827" s="13" t="s">
        <v>3017</v>
      </c>
      <c r="T1827" s="48"/>
    </row>
    <row r="1828" spans="1:20" ht="33" thickBot="1" x14ac:dyDescent="0.25">
      <c r="A1828">
        <f t="shared" si="116"/>
        <v>5</v>
      </c>
      <c r="B1828" t="s">
        <v>33</v>
      </c>
      <c r="C1828" t="s">
        <v>378</v>
      </c>
      <c r="D1828">
        <f t="shared" si="117"/>
        <v>12</v>
      </c>
      <c r="E1828" t="str">
        <f t="shared" si="118"/>
        <v>Problemlösning</v>
      </c>
      <c r="F1828" t="str">
        <f t="shared" si="119"/>
        <v>5_x5_5x_G_12</v>
      </c>
      <c r="G1828" t="str">
        <f>IFERROR(INDEX(#REF!,MATCH('Kap5-6'!F1828,#REF!,0),2),"")</f>
        <v/>
      </c>
      <c r="H1828" s="32">
        <v>5</v>
      </c>
      <c r="I1828" s="32" t="s">
        <v>431</v>
      </c>
      <c r="J1828" s="47"/>
      <c r="K1828" s="32">
        <v>12</v>
      </c>
      <c r="L1828" s="43" t="s">
        <v>1256</v>
      </c>
      <c r="M1828" s="240"/>
      <c r="N1828" s="7">
        <v>1</v>
      </c>
      <c r="O1828" s="7" t="s">
        <v>283</v>
      </c>
      <c r="P1828" s="7" t="s">
        <v>304</v>
      </c>
      <c r="Q1828" s="8" t="s">
        <v>3018</v>
      </c>
      <c r="R1828" s="8" t="s">
        <v>3019</v>
      </c>
      <c r="S1828" s="23" t="s">
        <v>3020</v>
      </c>
      <c r="T1828" s="48"/>
    </row>
    <row r="1829" spans="1:20" ht="32" x14ac:dyDescent="0.2">
      <c r="A1829">
        <f t="shared" si="116"/>
        <v>5</v>
      </c>
      <c r="B1829" t="s">
        <v>33</v>
      </c>
      <c r="C1829" t="s">
        <v>378</v>
      </c>
      <c r="D1829">
        <f t="shared" si="117"/>
        <v>12</v>
      </c>
      <c r="E1829" t="str">
        <f t="shared" si="118"/>
        <v>Problemlösning</v>
      </c>
      <c r="F1829" t="str">
        <f t="shared" si="119"/>
        <v>5_x5_5x_G_12</v>
      </c>
      <c r="G1829" t="str">
        <f>IFERROR(INDEX(#REF!,MATCH('Kap5-6'!F1829,#REF!,0),2),"")</f>
        <v/>
      </c>
      <c r="H1829" s="97"/>
      <c r="I1829" s="97"/>
      <c r="J1829" s="49"/>
      <c r="K1829" s="97"/>
      <c r="L1829" s="10"/>
      <c r="M1829" s="241"/>
      <c r="N1829" s="11">
        <v>2</v>
      </c>
      <c r="O1829" s="11" t="s">
        <v>283</v>
      </c>
      <c r="P1829" s="11" t="s">
        <v>304</v>
      </c>
      <c r="Q1829" s="12" t="s">
        <v>3021</v>
      </c>
      <c r="R1829" s="12">
        <v>9</v>
      </c>
      <c r="S1829" s="9" t="s">
        <v>3022</v>
      </c>
      <c r="T1829" s="48"/>
    </row>
    <row r="1830" spans="1:20" ht="32" x14ac:dyDescent="0.2">
      <c r="A1830">
        <f t="shared" si="116"/>
        <v>5</v>
      </c>
      <c r="B1830" t="s">
        <v>33</v>
      </c>
      <c r="C1830" t="s">
        <v>378</v>
      </c>
      <c r="D1830">
        <f t="shared" si="117"/>
        <v>12</v>
      </c>
      <c r="E1830" t="str">
        <f t="shared" si="118"/>
        <v>Problemlösning</v>
      </c>
      <c r="F1830" t="str">
        <f t="shared" si="119"/>
        <v>5_x5_5x_G_12</v>
      </c>
      <c r="G1830" t="str">
        <f>IFERROR(INDEX(#REF!,MATCH('Kap5-6'!F1830,#REF!,0),2),"")</f>
        <v/>
      </c>
      <c r="H1830" s="97"/>
      <c r="I1830" s="97"/>
      <c r="J1830" s="49"/>
      <c r="K1830" s="97"/>
      <c r="L1830" s="10"/>
      <c r="M1830" s="241"/>
      <c r="N1830" s="14">
        <v>3</v>
      </c>
      <c r="O1830" s="14" t="s">
        <v>283</v>
      </c>
      <c r="P1830" s="14" t="s">
        <v>304</v>
      </c>
      <c r="Q1830" s="15" t="s">
        <v>3023</v>
      </c>
      <c r="R1830" s="15" t="s">
        <v>3024</v>
      </c>
      <c r="S1830" s="25" t="s">
        <v>3025</v>
      </c>
      <c r="T1830" s="48"/>
    </row>
    <row r="1831" spans="1:20" ht="17" thickBot="1" x14ac:dyDescent="0.25">
      <c r="A1831">
        <f t="shared" si="116"/>
        <v>5</v>
      </c>
      <c r="B1831" t="s">
        <v>33</v>
      </c>
      <c r="C1831" t="s">
        <v>378</v>
      </c>
      <c r="D1831">
        <f t="shared" si="117"/>
        <v>12</v>
      </c>
      <c r="E1831" t="str">
        <f t="shared" si="118"/>
        <v>Problemlösning</v>
      </c>
      <c r="F1831" t="str">
        <f t="shared" si="119"/>
        <v>5_x5_5x_G_12</v>
      </c>
      <c r="G1831" t="str">
        <f>IFERROR(INDEX(#REF!,MATCH('Kap5-6'!F1831,#REF!,0),2),"")</f>
        <v/>
      </c>
      <c r="H1831" s="98"/>
      <c r="I1831" s="98"/>
      <c r="J1831" s="50"/>
      <c r="K1831" s="98"/>
      <c r="L1831" s="17"/>
      <c r="M1831" s="242"/>
      <c r="N1831" s="20"/>
      <c r="O1831" s="20"/>
      <c r="P1831" s="20"/>
      <c r="Q1831" s="22"/>
      <c r="R1831" s="22"/>
      <c r="S1831" s="13"/>
      <c r="T1831" s="48"/>
    </row>
    <row r="1832" spans="1:20" ht="33" thickBot="1" x14ac:dyDescent="0.25">
      <c r="A1832">
        <f t="shared" si="116"/>
        <v>5</v>
      </c>
      <c r="B1832" t="s">
        <v>33</v>
      </c>
      <c r="C1832" t="s">
        <v>378</v>
      </c>
      <c r="D1832" t="str">
        <f t="shared" si="117"/>
        <v>13a</v>
      </c>
      <c r="E1832" t="str">
        <f t="shared" si="118"/>
        <v>förenkla</v>
      </c>
      <c r="F1832" t="str">
        <f t="shared" si="119"/>
        <v>5_x5_5x_G_13a</v>
      </c>
      <c r="G1832" t="str">
        <f>IFERROR(INDEX(#REF!,MATCH('Kap5-6'!F1832,#REF!,0),2),"")</f>
        <v/>
      </c>
      <c r="H1832" s="32">
        <v>5</v>
      </c>
      <c r="I1832" s="32" t="s">
        <v>431</v>
      </c>
      <c r="J1832" s="47"/>
      <c r="K1832" s="32" t="s">
        <v>167</v>
      </c>
      <c r="L1832" s="43" t="s">
        <v>358</v>
      </c>
      <c r="M1832" s="240"/>
      <c r="N1832" s="7">
        <v>1</v>
      </c>
      <c r="O1832" s="7" t="s">
        <v>283</v>
      </c>
      <c r="P1832" s="7" t="s">
        <v>304</v>
      </c>
      <c r="Q1832" s="8" t="s">
        <v>3026</v>
      </c>
      <c r="R1832" s="8" t="s">
        <v>3027</v>
      </c>
      <c r="S1832" s="23" t="s">
        <v>3028</v>
      </c>
      <c r="T1832" s="48"/>
    </row>
    <row r="1833" spans="1:20" x14ac:dyDescent="0.2">
      <c r="A1833">
        <f t="shared" si="116"/>
        <v>5</v>
      </c>
      <c r="B1833" t="s">
        <v>33</v>
      </c>
      <c r="C1833" t="s">
        <v>378</v>
      </c>
      <c r="D1833" t="str">
        <f t="shared" si="117"/>
        <v>13a</v>
      </c>
      <c r="E1833" t="str">
        <f t="shared" si="118"/>
        <v>förenkla</v>
      </c>
      <c r="F1833" t="str">
        <f t="shared" si="119"/>
        <v>5_x5_5x_G_13a</v>
      </c>
      <c r="G1833" t="str">
        <f>IFERROR(INDEX(#REF!,MATCH('Kap5-6'!F1833,#REF!,0),2),"")</f>
        <v/>
      </c>
      <c r="H1833" s="97"/>
      <c r="I1833" s="97"/>
      <c r="J1833" s="49"/>
      <c r="K1833" s="97"/>
      <c r="L1833" s="10"/>
      <c r="M1833" s="241"/>
      <c r="N1833" s="11">
        <v>2</v>
      </c>
      <c r="O1833" s="11" t="s">
        <v>281</v>
      </c>
      <c r="P1833" s="11" t="s">
        <v>303</v>
      </c>
      <c r="Q1833" s="12" t="s">
        <v>303</v>
      </c>
      <c r="R1833" s="8" t="s">
        <v>3027</v>
      </c>
      <c r="S1833" s="9" t="s">
        <v>3029</v>
      </c>
      <c r="T1833" s="48"/>
    </row>
    <row r="1834" spans="1:20" ht="17" thickBot="1" x14ac:dyDescent="0.25">
      <c r="A1834">
        <f t="shared" si="116"/>
        <v>5</v>
      </c>
      <c r="B1834" t="s">
        <v>33</v>
      </c>
      <c r="C1834" t="s">
        <v>378</v>
      </c>
      <c r="D1834" t="str">
        <f t="shared" si="117"/>
        <v>13a</v>
      </c>
      <c r="E1834" t="str">
        <f t="shared" si="118"/>
        <v>förenkla</v>
      </c>
      <c r="F1834" t="str">
        <f t="shared" si="119"/>
        <v>5_x5_5x_G_13a</v>
      </c>
      <c r="G1834" t="str">
        <f>IFERROR(INDEX(#REF!,MATCH('Kap5-6'!F1834,#REF!,0),2),"")</f>
        <v/>
      </c>
      <c r="H1834" s="98"/>
      <c r="I1834" s="98"/>
      <c r="J1834" s="50"/>
      <c r="K1834" s="98"/>
      <c r="L1834" s="17"/>
      <c r="M1834" s="242"/>
      <c r="N1834" s="20"/>
      <c r="O1834" s="20"/>
      <c r="P1834" s="20"/>
      <c r="Q1834" s="22"/>
      <c r="R1834" s="22"/>
      <c r="S1834" s="13"/>
      <c r="T1834" s="48"/>
    </row>
    <row r="1835" spans="1:20" ht="33" thickBot="1" x14ac:dyDescent="0.25">
      <c r="A1835">
        <f t="shared" si="116"/>
        <v>5</v>
      </c>
      <c r="B1835" t="s">
        <v>33</v>
      </c>
      <c r="C1835" t="s">
        <v>378</v>
      </c>
      <c r="D1835" t="str">
        <f t="shared" si="117"/>
        <v>13b</v>
      </c>
      <c r="E1835" t="str">
        <f t="shared" si="118"/>
        <v>förenkla</v>
      </c>
      <c r="F1835" t="str">
        <f t="shared" si="119"/>
        <v>5_x5_5x_G_13b</v>
      </c>
      <c r="G1835" t="str">
        <f>IFERROR(INDEX(#REF!,MATCH('Kap5-6'!F1835,#REF!,0),2),"")</f>
        <v/>
      </c>
      <c r="H1835" s="32">
        <v>5</v>
      </c>
      <c r="I1835" s="32" t="s">
        <v>431</v>
      </c>
      <c r="J1835" s="47"/>
      <c r="K1835" s="32" t="s">
        <v>168</v>
      </c>
      <c r="L1835" s="43" t="s">
        <v>358</v>
      </c>
      <c r="M1835" s="240"/>
      <c r="N1835" s="7">
        <v>1</v>
      </c>
      <c r="O1835" s="7" t="s">
        <v>283</v>
      </c>
      <c r="P1835" s="7" t="s">
        <v>304</v>
      </c>
      <c r="Q1835" s="8" t="s">
        <v>3030</v>
      </c>
      <c r="R1835" s="8" t="s">
        <v>3031</v>
      </c>
      <c r="S1835" s="23" t="s">
        <v>3028</v>
      </c>
      <c r="T1835" s="48"/>
    </row>
    <row r="1836" spans="1:20" x14ac:dyDescent="0.2">
      <c r="A1836">
        <f t="shared" si="116"/>
        <v>5</v>
      </c>
      <c r="B1836" t="s">
        <v>33</v>
      </c>
      <c r="C1836" t="s">
        <v>378</v>
      </c>
      <c r="D1836" t="str">
        <f t="shared" si="117"/>
        <v>13b</v>
      </c>
      <c r="E1836" t="str">
        <f t="shared" si="118"/>
        <v>förenkla</v>
      </c>
      <c r="F1836" t="str">
        <f t="shared" si="119"/>
        <v>5_x5_5x_G_13b</v>
      </c>
      <c r="G1836" t="str">
        <f>IFERROR(INDEX(#REF!,MATCH('Kap5-6'!F1836,#REF!,0),2),"")</f>
        <v/>
      </c>
      <c r="H1836" s="97"/>
      <c r="I1836" s="97"/>
      <c r="J1836" s="49"/>
      <c r="K1836" s="97"/>
      <c r="L1836" s="10"/>
      <c r="M1836" s="241"/>
      <c r="N1836" s="11">
        <v>2</v>
      </c>
      <c r="O1836" s="11" t="s">
        <v>281</v>
      </c>
      <c r="P1836" s="11" t="s">
        <v>303</v>
      </c>
      <c r="Q1836" s="12" t="s">
        <v>303</v>
      </c>
      <c r="R1836" s="8" t="s">
        <v>3031</v>
      </c>
      <c r="S1836" s="9" t="s">
        <v>3029</v>
      </c>
      <c r="T1836" s="48"/>
    </row>
    <row r="1837" spans="1:20" ht="17" thickBot="1" x14ac:dyDescent="0.25">
      <c r="A1837">
        <f t="shared" si="116"/>
        <v>5</v>
      </c>
      <c r="B1837" t="s">
        <v>33</v>
      </c>
      <c r="C1837" t="s">
        <v>378</v>
      </c>
      <c r="D1837" t="str">
        <f t="shared" si="117"/>
        <v>13b</v>
      </c>
      <c r="E1837" t="str">
        <f t="shared" si="118"/>
        <v>förenkla</v>
      </c>
      <c r="F1837" t="str">
        <f t="shared" si="119"/>
        <v>5_x5_5x_G_13b</v>
      </c>
      <c r="G1837" t="str">
        <f>IFERROR(INDEX(#REF!,MATCH('Kap5-6'!F1837,#REF!,0),2),"")</f>
        <v/>
      </c>
      <c r="H1837" s="98"/>
      <c r="I1837" s="98"/>
      <c r="J1837" s="50"/>
      <c r="K1837" s="98"/>
      <c r="L1837" s="17"/>
      <c r="M1837" s="242"/>
      <c r="N1837" s="20"/>
      <c r="O1837" s="20"/>
      <c r="P1837" s="20"/>
      <c r="Q1837" s="22"/>
      <c r="R1837" s="22"/>
      <c r="S1837" s="13"/>
      <c r="T1837" s="48"/>
    </row>
    <row r="1838" spans="1:20" ht="33" thickBot="1" x14ac:dyDescent="0.25">
      <c r="A1838">
        <f t="shared" si="116"/>
        <v>5</v>
      </c>
      <c r="B1838" t="s">
        <v>33</v>
      </c>
      <c r="C1838" t="s">
        <v>378</v>
      </c>
      <c r="D1838" t="str">
        <f t="shared" si="117"/>
        <v>13c</v>
      </c>
      <c r="E1838" t="str">
        <f t="shared" si="118"/>
        <v>förenkla</v>
      </c>
      <c r="F1838" t="str">
        <f t="shared" si="119"/>
        <v>5_x5_5x_G_13c</v>
      </c>
      <c r="G1838" t="str">
        <f>IFERROR(INDEX(#REF!,MATCH('Kap5-6'!F1838,#REF!,0),2),"")</f>
        <v/>
      </c>
      <c r="H1838" s="32">
        <v>5</v>
      </c>
      <c r="I1838" s="32" t="s">
        <v>431</v>
      </c>
      <c r="J1838" s="47"/>
      <c r="K1838" s="32" t="s">
        <v>171</v>
      </c>
      <c r="L1838" s="43" t="s">
        <v>358</v>
      </c>
      <c r="M1838" s="240"/>
      <c r="N1838" s="7">
        <v>1</v>
      </c>
      <c r="O1838" s="7" t="s">
        <v>283</v>
      </c>
      <c r="P1838" s="7" t="s">
        <v>304</v>
      </c>
      <c r="Q1838" s="8" t="s">
        <v>3032</v>
      </c>
      <c r="R1838" s="8" t="s">
        <v>3033</v>
      </c>
      <c r="S1838" s="23" t="s">
        <v>3028</v>
      </c>
      <c r="T1838" s="48"/>
    </row>
    <row r="1839" spans="1:20" ht="33" thickBot="1" x14ac:dyDescent="0.25">
      <c r="A1839">
        <f t="shared" si="116"/>
        <v>5</v>
      </c>
      <c r="B1839" t="s">
        <v>33</v>
      </c>
      <c r="C1839" t="s">
        <v>378</v>
      </c>
      <c r="D1839" t="str">
        <f t="shared" si="117"/>
        <v>13c</v>
      </c>
      <c r="E1839" t="str">
        <f t="shared" si="118"/>
        <v>förenkla</v>
      </c>
      <c r="F1839" t="str">
        <f t="shared" si="119"/>
        <v>5_x5_5x_G_13c</v>
      </c>
      <c r="G1839" t="str">
        <f>IFERROR(INDEX(#REF!,MATCH('Kap5-6'!F1839,#REF!,0),2),"")</f>
        <v/>
      </c>
      <c r="H1839" s="97"/>
      <c r="I1839" s="97"/>
      <c r="J1839" s="49"/>
      <c r="K1839" s="97"/>
      <c r="L1839" s="10"/>
      <c r="M1839" s="241"/>
      <c r="N1839" s="21">
        <v>2</v>
      </c>
      <c r="O1839" s="21" t="s">
        <v>281</v>
      </c>
      <c r="P1839" s="21" t="s">
        <v>303</v>
      </c>
      <c r="Q1839" s="24" t="s">
        <v>303</v>
      </c>
      <c r="R1839" s="8" t="s">
        <v>3034</v>
      </c>
      <c r="S1839" s="31" t="s">
        <v>3035</v>
      </c>
      <c r="T1839" s="48"/>
    </row>
    <row r="1840" spans="1:20" ht="32" x14ac:dyDescent="0.2">
      <c r="A1840">
        <f t="shared" si="116"/>
        <v>5</v>
      </c>
      <c r="B1840" t="s">
        <v>33</v>
      </c>
      <c r="C1840" t="s">
        <v>378</v>
      </c>
      <c r="D1840" t="str">
        <f t="shared" si="117"/>
        <v>13c</v>
      </c>
      <c r="E1840" t="str">
        <f t="shared" si="118"/>
        <v>förenkla</v>
      </c>
      <c r="F1840" t="str">
        <f t="shared" si="119"/>
        <v>5_x5_5x_G_13c</v>
      </c>
      <c r="G1840" t="str">
        <f>IFERROR(INDEX(#REF!,MATCH('Kap5-6'!F1840,#REF!,0),2),"")</f>
        <v/>
      </c>
      <c r="H1840" s="97"/>
      <c r="I1840" s="97"/>
      <c r="J1840" s="49"/>
      <c r="K1840" s="97"/>
      <c r="L1840" s="10"/>
      <c r="M1840" s="241"/>
      <c r="N1840" s="11">
        <v>3</v>
      </c>
      <c r="O1840" s="11" t="s">
        <v>281</v>
      </c>
      <c r="P1840" s="11" t="s">
        <v>303</v>
      </c>
      <c r="Q1840" s="12" t="s">
        <v>303</v>
      </c>
      <c r="R1840" s="8" t="s">
        <v>3036</v>
      </c>
      <c r="S1840" s="9" t="s">
        <v>3037</v>
      </c>
      <c r="T1840" s="48"/>
    </row>
    <row r="1841" spans="1:20" ht="17" thickBot="1" x14ac:dyDescent="0.25">
      <c r="A1841">
        <f t="shared" si="116"/>
        <v>5</v>
      </c>
      <c r="B1841" t="s">
        <v>33</v>
      </c>
      <c r="C1841" t="s">
        <v>378</v>
      </c>
      <c r="D1841" t="str">
        <f t="shared" si="117"/>
        <v>13c</v>
      </c>
      <c r="E1841" t="str">
        <f t="shared" si="118"/>
        <v>förenkla</v>
      </c>
      <c r="F1841" t="str">
        <f t="shared" si="119"/>
        <v>5_x5_5x_G_13c</v>
      </c>
      <c r="G1841" t="str">
        <f>IFERROR(INDEX(#REF!,MATCH('Kap5-6'!F1841,#REF!,0),2),"")</f>
        <v/>
      </c>
      <c r="H1841" s="98"/>
      <c r="I1841" s="98"/>
      <c r="J1841" s="50"/>
      <c r="K1841" s="98"/>
      <c r="L1841" s="17"/>
      <c r="M1841" s="242"/>
      <c r="N1841" s="20"/>
      <c r="O1841" s="20"/>
      <c r="P1841" s="20"/>
      <c r="Q1841" s="22"/>
      <c r="R1841" s="22"/>
      <c r="S1841" s="13"/>
      <c r="T1841" s="48"/>
    </row>
    <row r="1842" spans="1:20" ht="33" thickBot="1" x14ac:dyDescent="0.25">
      <c r="A1842">
        <f t="shared" si="116"/>
        <v>5</v>
      </c>
      <c r="B1842" t="s">
        <v>33</v>
      </c>
      <c r="C1842" t="s">
        <v>378</v>
      </c>
      <c r="D1842" t="str">
        <f t="shared" si="117"/>
        <v>14a</v>
      </c>
      <c r="E1842" t="str">
        <f t="shared" si="118"/>
        <v>förenkla</v>
      </c>
      <c r="F1842" t="str">
        <f t="shared" si="119"/>
        <v>5_x5_5x_G_14a</v>
      </c>
      <c r="G1842" t="str">
        <f>IFERROR(INDEX(#REF!,MATCH('Kap5-6'!F1842,#REF!,0),2),"")</f>
        <v/>
      </c>
      <c r="H1842" s="32">
        <v>5</v>
      </c>
      <c r="I1842" s="32" t="s">
        <v>431</v>
      </c>
      <c r="J1842" s="47"/>
      <c r="K1842" s="32" t="s">
        <v>68</v>
      </c>
      <c r="L1842" s="43" t="s">
        <v>358</v>
      </c>
      <c r="M1842" s="240"/>
      <c r="N1842" s="7">
        <v>1</v>
      </c>
      <c r="O1842" s="7" t="s">
        <v>283</v>
      </c>
      <c r="P1842" s="7" t="s">
        <v>304</v>
      </c>
      <c r="Q1842" s="8" t="s">
        <v>3038</v>
      </c>
      <c r="R1842" s="8" t="s">
        <v>3039</v>
      </c>
      <c r="S1842" s="23" t="s">
        <v>3028</v>
      </c>
      <c r="T1842" s="48"/>
    </row>
    <row r="1843" spans="1:20" ht="33" thickBot="1" x14ac:dyDescent="0.25">
      <c r="A1843">
        <f t="shared" si="116"/>
        <v>5</v>
      </c>
      <c r="B1843" t="s">
        <v>33</v>
      </c>
      <c r="C1843" t="s">
        <v>378</v>
      </c>
      <c r="D1843" t="str">
        <f t="shared" si="117"/>
        <v>14a</v>
      </c>
      <c r="E1843" t="str">
        <f t="shared" si="118"/>
        <v>förenkla</v>
      </c>
      <c r="F1843" t="str">
        <f t="shared" si="119"/>
        <v>5_x5_5x_G_14a</v>
      </c>
      <c r="G1843" t="str">
        <f>IFERROR(INDEX(#REF!,MATCH('Kap5-6'!F1843,#REF!,0),2),"")</f>
        <v/>
      </c>
      <c r="H1843" s="97"/>
      <c r="I1843" s="97"/>
      <c r="J1843" s="49"/>
      <c r="K1843" s="97"/>
      <c r="L1843" s="10"/>
      <c r="M1843" s="241"/>
      <c r="N1843" s="21">
        <v>2</v>
      </c>
      <c r="O1843" s="21" t="s">
        <v>281</v>
      </c>
      <c r="P1843" s="21" t="s">
        <v>303</v>
      </c>
      <c r="Q1843" s="24" t="s">
        <v>303</v>
      </c>
      <c r="R1843" s="8" t="s">
        <v>3040</v>
      </c>
      <c r="S1843" s="31" t="s">
        <v>3041</v>
      </c>
      <c r="T1843" s="48"/>
    </row>
    <row r="1844" spans="1:20" ht="49" thickBot="1" x14ac:dyDescent="0.25">
      <c r="A1844">
        <f t="shared" si="116"/>
        <v>5</v>
      </c>
      <c r="B1844" t="s">
        <v>33</v>
      </c>
      <c r="C1844" t="s">
        <v>378</v>
      </c>
      <c r="D1844" t="str">
        <f t="shared" si="117"/>
        <v>14a</v>
      </c>
      <c r="E1844" t="str">
        <f t="shared" si="118"/>
        <v>förenkla</v>
      </c>
      <c r="F1844" t="str">
        <f t="shared" si="119"/>
        <v>5_x5_5x_G_14a</v>
      </c>
      <c r="G1844" t="str">
        <f>IFERROR(INDEX(#REF!,MATCH('Kap5-6'!F1844,#REF!,0),2),"")</f>
        <v/>
      </c>
      <c r="H1844" s="98"/>
      <c r="I1844" s="98"/>
      <c r="J1844" s="50"/>
      <c r="K1844" s="98"/>
      <c r="L1844" s="17"/>
      <c r="M1844" s="242"/>
      <c r="N1844" s="11">
        <v>3</v>
      </c>
      <c r="O1844" s="11" t="s">
        <v>281</v>
      </c>
      <c r="P1844" s="11" t="s">
        <v>303</v>
      </c>
      <c r="Q1844" s="12" t="s">
        <v>303</v>
      </c>
      <c r="R1844" s="8" t="s">
        <v>3042</v>
      </c>
      <c r="S1844" s="9" t="s">
        <v>3043</v>
      </c>
      <c r="T1844" s="48"/>
    </row>
    <row r="1845" spans="1:20" ht="33" thickBot="1" x14ac:dyDescent="0.25">
      <c r="A1845">
        <f t="shared" si="116"/>
        <v>5</v>
      </c>
      <c r="B1845" t="s">
        <v>33</v>
      </c>
      <c r="C1845" t="s">
        <v>378</v>
      </c>
      <c r="D1845" t="str">
        <f t="shared" si="117"/>
        <v>14b</v>
      </c>
      <c r="E1845" t="str">
        <f t="shared" si="118"/>
        <v>förenkla</v>
      </c>
      <c r="F1845" t="str">
        <f t="shared" si="119"/>
        <v>5_x5_5x_G_14b</v>
      </c>
      <c r="G1845" t="str">
        <f>IFERROR(INDEX(#REF!,MATCH('Kap5-6'!F1845,#REF!,0),2),"")</f>
        <v/>
      </c>
      <c r="H1845" s="32">
        <v>5</v>
      </c>
      <c r="I1845" s="32" t="s">
        <v>431</v>
      </c>
      <c r="J1845" s="47"/>
      <c r="K1845" s="32" t="s">
        <v>69</v>
      </c>
      <c r="L1845" s="43" t="s">
        <v>358</v>
      </c>
      <c r="M1845" s="240"/>
      <c r="N1845" s="7">
        <v>1</v>
      </c>
      <c r="O1845" s="7" t="s">
        <v>283</v>
      </c>
      <c r="P1845" s="7" t="s">
        <v>304</v>
      </c>
      <c r="Q1845" s="8" t="s">
        <v>3038</v>
      </c>
      <c r="R1845" s="8" t="s">
        <v>3044</v>
      </c>
      <c r="S1845" s="23" t="s">
        <v>3045</v>
      </c>
      <c r="T1845" s="48"/>
    </row>
    <row r="1846" spans="1:20" ht="33" thickBot="1" x14ac:dyDescent="0.25">
      <c r="A1846">
        <f t="shared" si="116"/>
        <v>5</v>
      </c>
      <c r="B1846" t="s">
        <v>33</v>
      </c>
      <c r="C1846" t="s">
        <v>378</v>
      </c>
      <c r="D1846" t="str">
        <f t="shared" si="117"/>
        <v>14b</v>
      </c>
      <c r="E1846" t="str">
        <f t="shared" si="118"/>
        <v>förenkla</v>
      </c>
      <c r="F1846" t="str">
        <f t="shared" si="119"/>
        <v>5_x5_5x_G_14b</v>
      </c>
      <c r="G1846" t="str">
        <f>IFERROR(INDEX(#REF!,MATCH('Kap5-6'!F1846,#REF!,0),2),"")</f>
        <v/>
      </c>
      <c r="H1846" s="97"/>
      <c r="I1846" s="97"/>
      <c r="J1846" s="49"/>
      <c r="K1846" s="97"/>
      <c r="L1846" s="10"/>
      <c r="M1846" s="241"/>
      <c r="N1846" s="21">
        <v>2</v>
      </c>
      <c r="O1846" s="21" t="s">
        <v>281</v>
      </c>
      <c r="P1846" s="21" t="s">
        <v>303</v>
      </c>
      <c r="Q1846" s="24" t="s">
        <v>303</v>
      </c>
      <c r="R1846" s="8" t="s">
        <v>2941</v>
      </c>
      <c r="S1846" s="31" t="s">
        <v>3046</v>
      </c>
      <c r="T1846" s="48"/>
    </row>
    <row r="1847" spans="1:20" ht="33" thickBot="1" x14ac:dyDescent="0.25">
      <c r="A1847">
        <f t="shared" si="116"/>
        <v>5</v>
      </c>
      <c r="B1847" t="s">
        <v>33</v>
      </c>
      <c r="C1847" t="s">
        <v>378</v>
      </c>
      <c r="D1847" t="str">
        <f t="shared" si="117"/>
        <v>14b</v>
      </c>
      <c r="E1847" t="str">
        <f t="shared" si="118"/>
        <v>förenkla</v>
      </c>
      <c r="F1847" t="str">
        <f t="shared" si="119"/>
        <v>5_x5_5x_G_14b</v>
      </c>
      <c r="G1847" t="str">
        <f>IFERROR(INDEX(#REF!,MATCH('Kap5-6'!F1847,#REF!,0),2),"")</f>
        <v/>
      </c>
      <c r="H1847" s="98"/>
      <c r="I1847" s="98"/>
      <c r="J1847" s="50"/>
      <c r="K1847" s="98"/>
      <c r="L1847" s="17"/>
      <c r="M1847" s="242"/>
      <c r="N1847" s="11">
        <v>3</v>
      </c>
      <c r="O1847" s="11" t="s">
        <v>281</v>
      </c>
      <c r="P1847" s="11" t="s">
        <v>303</v>
      </c>
      <c r="Q1847" s="12" t="s">
        <v>303</v>
      </c>
      <c r="R1847" s="8" t="s">
        <v>3047</v>
      </c>
      <c r="S1847" s="9" t="s">
        <v>3048</v>
      </c>
      <c r="T1847" s="48"/>
    </row>
    <row r="1848" spans="1:20" ht="49" thickBot="1" x14ac:dyDescent="0.25">
      <c r="A1848">
        <f t="shared" si="116"/>
        <v>5</v>
      </c>
      <c r="B1848" t="s">
        <v>33</v>
      </c>
      <c r="C1848" t="s">
        <v>378</v>
      </c>
      <c r="D1848" t="str">
        <f t="shared" si="117"/>
        <v>14c</v>
      </c>
      <c r="E1848" t="str">
        <f t="shared" si="118"/>
        <v>förenkla</v>
      </c>
      <c r="F1848" t="str">
        <f t="shared" si="119"/>
        <v>5_x5_5x_G_14c</v>
      </c>
      <c r="G1848" t="str">
        <f>IFERROR(INDEX(#REF!,MATCH('Kap5-6'!F1848,#REF!,0),2),"")</f>
        <v/>
      </c>
      <c r="H1848" s="32">
        <v>5</v>
      </c>
      <c r="I1848" s="32" t="s">
        <v>431</v>
      </c>
      <c r="J1848" s="47"/>
      <c r="K1848" s="32" t="s">
        <v>216</v>
      </c>
      <c r="L1848" s="43" t="s">
        <v>358</v>
      </c>
      <c r="M1848" s="240"/>
      <c r="N1848" s="7">
        <v>1</v>
      </c>
      <c r="O1848" s="7" t="s">
        <v>283</v>
      </c>
      <c r="P1848" s="7" t="s">
        <v>304</v>
      </c>
      <c r="Q1848" s="8" t="s">
        <v>3049</v>
      </c>
      <c r="R1848" s="8" t="s">
        <v>3050</v>
      </c>
      <c r="S1848" s="23" t="s">
        <v>3051</v>
      </c>
      <c r="T1848" s="48"/>
    </row>
    <row r="1849" spans="1:20" ht="49" thickBot="1" x14ac:dyDescent="0.25">
      <c r="A1849">
        <f t="shared" si="116"/>
        <v>5</v>
      </c>
      <c r="B1849" t="s">
        <v>33</v>
      </c>
      <c r="C1849" t="s">
        <v>378</v>
      </c>
      <c r="D1849" t="str">
        <f t="shared" si="117"/>
        <v>14c</v>
      </c>
      <c r="E1849" t="str">
        <f t="shared" si="118"/>
        <v>förenkla</v>
      </c>
      <c r="F1849" t="str">
        <f t="shared" si="119"/>
        <v>5_x5_5x_G_14c</v>
      </c>
      <c r="G1849" t="str">
        <f>IFERROR(INDEX(#REF!,MATCH('Kap5-6'!F1849,#REF!,0),2),"")</f>
        <v/>
      </c>
      <c r="H1849" s="97"/>
      <c r="I1849" s="97"/>
      <c r="J1849" s="49"/>
      <c r="K1849" s="97"/>
      <c r="L1849" s="10"/>
      <c r="M1849" s="241"/>
      <c r="N1849" s="21">
        <v>2</v>
      </c>
      <c r="O1849" s="7" t="s">
        <v>283</v>
      </c>
      <c r="P1849" s="7" t="s">
        <v>304</v>
      </c>
      <c r="Q1849" s="8" t="s">
        <v>3052</v>
      </c>
      <c r="R1849" s="8" t="s">
        <v>3053</v>
      </c>
      <c r="S1849" s="31" t="s">
        <v>3054</v>
      </c>
      <c r="T1849" s="48"/>
    </row>
    <row r="1850" spans="1:20" ht="33" thickBot="1" x14ac:dyDescent="0.25">
      <c r="A1850">
        <f t="shared" si="116"/>
        <v>5</v>
      </c>
      <c r="B1850" t="s">
        <v>33</v>
      </c>
      <c r="C1850" t="s">
        <v>378</v>
      </c>
      <c r="D1850" t="str">
        <f t="shared" si="117"/>
        <v>14c</v>
      </c>
      <c r="E1850" t="str">
        <f t="shared" si="118"/>
        <v>förenkla</v>
      </c>
      <c r="F1850" t="str">
        <f t="shared" si="119"/>
        <v>5_x5_5x_G_14c</v>
      </c>
      <c r="G1850" t="str">
        <f>IFERROR(INDEX(#REF!,MATCH('Kap5-6'!F1850,#REF!,0),2),"")</f>
        <v/>
      </c>
      <c r="H1850" s="97"/>
      <c r="I1850" s="97"/>
      <c r="J1850" s="49"/>
      <c r="K1850" s="97"/>
      <c r="L1850" s="10"/>
      <c r="M1850" s="241"/>
      <c r="N1850" s="11">
        <v>3</v>
      </c>
      <c r="O1850" s="11" t="s">
        <v>281</v>
      </c>
      <c r="P1850" s="11" t="s">
        <v>303</v>
      </c>
      <c r="Q1850" s="12" t="s">
        <v>303</v>
      </c>
      <c r="R1850" s="8" t="s">
        <v>3055</v>
      </c>
      <c r="S1850" s="9" t="s">
        <v>3056</v>
      </c>
      <c r="T1850" s="48"/>
    </row>
    <row r="1851" spans="1:20" ht="32" x14ac:dyDescent="0.2">
      <c r="A1851">
        <f t="shared" si="116"/>
        <v>5</v>
      </c>
      <c r="B1851" t="s">
        <v>33</v>
      </c>
      <c r="C1851" t="s">
        <v>378</v>
      </c>
      <c r="D1851" t="str">
        <f t="shared" si="117"/>
        <v>14c</v>
      </c>
      <c r="E1851" t="str">
        <f t="shared" si="118"/>
        <v>förenkla</v>
      </c>
      <c r="F1851" t="str">
        <f t="shared" si="119"/>
        <v>5_x5_5x_G_14c</v>
      </c>
      <c r="G1851" t="str">
        <f>IFERROR(INDEX(#REF!,MATCH('Kap5-6'!F1851,#REF!,0),2),"")</f>
        <v/>
      </c>
      <c r="H1851" s="97"/>
      <c r="I1851" s="97"/>
      <c r="J1851" s="49"/>
      <c r="K1851" s="97"/>
      <c r="L1851" s="10"/>
      <c r="M1851" s="241"/>
      <c r="N1851" s="14">
        <v>4</v>
      </c>
      <c r="O1851" s="14" t="s">
        <v>283</v>
      </c>
      <c r="P1851" s="14" t="s">
        <v>304</v>
      </c>
      <c r="Q1851" s="15" t="s">
        <v>3057</v>
      </c>
      <c r="R1851" s="8" t="s">
        <v>3055</v>
      </c>
      <c r="S1851" s="25" t="s">
        <v>3058</v>
      </c>
      <c r="T1851" s="48"/>
    </row>
    <row r="1852" spans="1:20" x14ac:dyDescent="0.2">
      <c r="A1852">
        <f t="shared" si="116"/>
        <v>5</v>
      </c>
      <c r="B1852" t="s">
        <v>33</v>
      </c>
      <c r="C1852" t="s">
        <v>378</v>
      </c>
      <c r="D1852" t="str">
        <f t="shared" si="117"/>
        <v>14c</v>
      </c>
      <c r="E1852" t="str">
        <f t="shared" si="118"/>
        <v>förenkla</v>
      </c>
      <c r="F1852" t="str">
        <f t="shared" si="119"/>
        <v>5_x5_5x_G_14c</v>
      </c>
      <c r="G1852" t="str">
        <f>IFERROR(INDEX(#REF!,MATCH('Kap5-6'!F1852,#REF!,0),2),"")</f>
        <v/>
      </c>
      <c r="H1852" s="97"/>
      <c r="I1852" s="97"/>
      <c r="J1852" s="49"/>
      <c r="K1852" s="97"/>
      <c r="L1852" s="10"/>
      <c r="M1852" s="241"/>
      <c r="N1852" s="14"/>
      <c r="O1852" s="14"/>
      <c r="P1852" s="14"/>
      <c r="Q1852" s="15"/>
      <c r="R1852" s="15"/>
      <c r="S1852" s="25"/>
      <c r="T1852" s="48"/>
    </row>
    <row r="1853" spans="1:20" ht="17" thickBot="1" x14ac:dyDescent="0.25">
      <c r="A1853">
        <f t="shared" si="116"/>
        <v>5</v>
      </c>
      <c r="B1853" t="s">
        <v>33</v>
      </c>
      <c r="C1853" t="s">
        <v>378</v>
      </c>
      <c r="D1853" t="str">
        <f t="shared" si="117"/>
        <v>14c</v>
      </c>
      <c r="E1853" t="str">
        <f t="shared" si="118"/>
        <v>förenkla</v>
      </c>
      <c r="F1853" t="str">
        <f t="shared" si="119"/>
        <v>5_x5_5x_G_14c</v>
      </c>
      <c r="G1853" t="str">
        <f>IFERROR(INDEX(#REF!,MATCH('Kap5-6'!F1853,#REF!,0),2),"")</f>
        <v/>
      </c>
      <c r="H1853" s="98"/>
      <c r="I1853" s="98"/>
      <c r="J1853" s="50"/>
      <c r="K1853" s="98"/>
      <c r="L1853" s="17"/>
      <c r="M1853" s="242"/>
      <c r="N1853" s="20"/>
      <c r="O1853" s="20"/>
      <c r="P1853" s="20"/>
      <c r="Q1853" s="22"/>
      <c r="R1853" s="22"/>
      <c r="S1853" s="13"/>
      <c r="T1853" s="48"/>
    </row>
    <row r="1854" spans="1:20" ht="33" thickBot="1" x14ac:dyDescent="0.25">
      <c r="A1854">
        <f t="shared" si="116"/>
        <v>5</v>
      </c>
      <c r="B1854" t="s">
        <v>33</v>
      </c>
      <c r="C1854" t="s">
        <v>378</v>
      </c>
      <c r="D1854" t="str">
        <f t="shared" si="117"/>
        <v>15a</v>
      </c>
      <c r="E1854" t="str">
        <f t="shared" si="118"/>
        <v>Lös</v>
      </c>
      <c r="F1854" t="str">
        <f t="shared" si="119"/>
        <v>5_x5_5x_G_15a</v>
      </c>
      <c r="G1854" t="str">
        <f>IFERROR(INDEX(#REF!,MATCH('Kap5-6'!F1854,#REF!,0),2),"")</f>
        <v/>
      </c>
      <c r="H1854" s="32">
        <v>5</v>
      </c>
      <c r="I1854" s="32" t="s">
        <v>431</v>
      </c>
      <c r="J1854" s="47"/>
      <c r="K1854" s="32" t="s">
        <v>70</v>
      </c>
      <c r="L1854" s="43" t="s">
        <v>1059</v>
      </c>
      <c r="M1854" s="240"/>
      <c r="N1854" s="7">
        <v>1</v>
      </c>
      <c r="O1854" s="7" t="s">
        <v>283</v>
      </c>
      <c r="P1854" s="7" t="s">
        <v>304</v>
      </c>
      <c r="Q1854" s="8" t="s">
        <v>3059</v>
      </c>
      <c r="R1854" s="8" t="s">
        <v>3060</v>
      </c>
      <c r="S1854" s="16" t="s">
        <v>3061</v>
      </c>
      <c r="T1854" s="48"/>
    </row>
    <row r="1855" spans="1:20" ht="32" x14ac:dyDescent="0.2">
      <c r="A1855">
        <f t="shared" si="116"/>
        <v>5</v>
      </c>
      <c r="B1855" t="s">
        <v>33</v>
      </c>
      <c r="C1855" t="s">
        <v>378</v>
      </c>
      <c r="D1855" t="str">
        <f t="shared" si="117"/>
        <v>15a</v>
      </c>
      <c r="E1855" t="str">
        <f t="shared" si="118"/>
        <v>Lös</v>
      </c>
      <c r="F1855" t="str">
        <f t="shared" si="119"/>
        <v>5_x5_5x_G_15a</v>
      </c>
      <c r="G1855" t="str">
        <f>IFERROR(INDEX(#REF!,MATCH('Kap5-6'!F1855,#REF!,0),2),"")</f>
        <v/>
      </c>
      <c r="H1855" s="97"/>
      <c r="I1855" s="97"/>
      <c r="J1855" s="49"/>
      <c r="K1855" s="97"/>
      <c r="L1855" s="10"/>
      <c r="M1855" s="241"/>
      <c r="N1855" s="21">
        <v>2</v>
      </c>
      <c r="O1855" s="21" t="s">
        <v>283</v>
      </c>
      <c r="P1855" s="7" t="s">
        <v>304</v>
      </c>
      <c r="Q1855" s="24" t="s">
        <v>3062</v>
      </c>
      <c r="R1855" s="24" t="s">
        <v>3063</v>
      </c>
      <c r="S1855" s="55" t="s">
        <v>3064</v>
      </c>
      <c r="T1855" s="57"/>
    </row>
    <row r="1856" spans="1:20" ht="32" x14ac:dyDescent="0.2">
      <c r="A1856">
        <f t="shared" si="116"/>
        <v>5</v>
      </c>
      <c r="B1856" t="s">
        <v>33</v>
      </c>
      <c r="C1856" t="s">
        <v>378</v>
      </c>
      <c r="D1856" t="str">
        <f t="shared" si="117"/>
        <v>15a</v>
      </c>
      <c r="E1856" t="str">
        <f t="shared" si="118"/>
        <v>Lös</v>
      </c>
      <c r="F1856" t="str">
        <f t="shared" si="119"/>
        <v>5_x5_5x_G_15a</v>
      </c>
      <c r="G1856" t="str">
        <f>IFERROR(INDEX(#REF!,MATCH('Kap5-6'!F1856,#REF!,0),2),"")</f>
        <v/>
      </c>
      <c r="H1856" s="97"/>
      <c r="I1856" s="97"/>
      <c r="J1856" s="49"/>
      <c r="K1856" s="97"/>
      <c r="L1856" s="10"/>
      <c r="M1856" s="241"/>
      <c r="N1856" s="11">
        <v>3</v>
      </c>
      <c r="O1856" s="11" t="s">
        <v>283</v>
      </c>
      <c r="P1856" s="11" t="s">
        <v>304</v>
      </c>
      <c r="Q1856" s="12" t="s">
        <v>3065</v>
      </c>
      <c r="R1856" s="12" t="s">
        <v>3066</v>
      </c>
      <c r="S1856" s="55" t="s">
        <v>3067</v>
      </c>
      <c r="T1856" s="57"/>
    </row>
    <row r="1857" spans="1:20" ht="32" x14ac:dyDescent="0.2">
      <c r="A1857">
        <f t="shared" si="116"/>
        <v>5</v>
      </c>
      <c r="B1857" t="s">
        <v>33</v>
      </c>
      <c r="C1857" t="s">
        <v>378</v>
      </c>
      <c r="D1857" t="str">
        <f t="shared" si="117"/>
        <v>15a</v>
      </c>
      <c r="E1857" t="str">
        <f t="shared" si="118"/>
        <v>Lös</v>
      </c>
      <c r="F1857" t="str">
        <f t="shared" si="119"/>
        <v>5_x5_5x_G_15a</v>
      </c>
      <c r="G1857" t="str">
        <f>IFERROR(INDEX(#REF!,MATCH('Kap5-6'!F1857,#REF!,0),2),"")</f>
        <v/>
      </c>
      <c r="H1857" s="97"/>
      <c r="I1857" s="97"/>
      <c r="J1857" s="49"/>
      <c r="K1857" s="97"/>
      <c r="L1857" s="10"/>
      <c r="M1857" s="241"/>
      <c r="N1857" s="14">
        <v>4</v>
      </c>
      <c r="O1857" s="14" t="s">
        <v>281</v>
      </c>
      <c r="P1857" s="14" t="s">
        <v>303</v>
      </c>
      <c r="Q1857" s="15" t="s">
        <v>303</v>
      </c>
      <c r="R1857" s="15" t="s">
        <v>3068</v>
      </c>
      <c r="S1857" s="80" t="s">
        <v>3069</v>
      </c>
      <c r="T1857" s="57"/>
    </row>
    <row r="1858" spans="1:20" ht="17" thickBot="1" x14ac:dyDescent="0.25">
      <c r="A1858">
        <f t="shared" ref="A1858:A1921" si="120">IF(H1858="",A1857,H1858)</f>
        <v>5</v>
      </c>
      <c r="B1858" t="s">
        <v>33</v>
      </c>
      <c r="C1858" t="s">
        <v>378</v>
      </c>
      <c r="D1858" t="str">
        <f t="shared" ref="D1858:D1921" si="121">IF(K1858="",D1857,K1858)</f>
        <v>15a</v>
      </c>
      <c r="E1858" t="str">
        <f t="shared" ref="E1858:E1921" si="122">IF(L1858="",E1857,L1858)</f>
        <v>Lös</v>
      </c>
      <c r="F1858" t="str">
        <f t="shared" si="119"/>
        <v>5_x5_5x_G_15a</v>
      </c>
      <c r="G1858" t="str">
        <f>IFERROR(INDEX(#REF!,MATCH('Kap5-6'!F1858,#REF!,0),2),"")</f>
        <v/>
      </c>
      <c r="H1858" s="98"/>
      <c r="I1858" s="98"/>
      <c r="J1858" s="50"/>
      <c r="K1858" s="98"/>
      <c r="L1858" s="17"/>
      <c r="M1858" s="242"/>
      <c r="N1858" s="11">
        <v>5</v>
      </c>
      <c r="O1858" s="11" t="s">
        <v>283</v>
      </c>
      <c r="P1858" s="11"/>
      <c r="Q1858" s="11" t="s">
        <v>3070</v>
      </c>
      <c r="R1858" s="11" t="s">
        <v>3071</v>
      </c>
      <c r="S1858" s="11" t="s">
        <v>3072</v>
      </c>
      <c r="T1858" s="57"/>
    </row>
    <row r="1859" spans="1:20" ht="49" thickBot="1" x14ac:dyDescent="0.25">
      <c r="A1859">
        <f t="shared" si="120"/>
        <v>5</v>
      </c>
      <c r="B1859" t="s">
        <v>33</v>
      </c>
      <c r="C1859" t="s">
        <v>378</v>
      </c>
      <c r="D1859" t="str">
        <f t="shared" si="121"/>
        <v>15b</v>
      </c>
      <c r="E1859" t="str">
        <f t="shared" si="122"/>
        <v>Lös</v>
      </c>
      <c r="F1859" t="str">
        <f t="shared" ref="F1859:F1922" si="123">A1859&amp;"_"&amp;C1859&amp;"_"&amp;B1859&amp;"_"&amp;D1859</f>
        <v>5_x5_5x_G_15b</v>
      </c>
      <c r="G1859" t="str">
        <f>IFERROR(INDEX(#REF!,MATCH('Kap5-6'!F1859,#REF!,0),2),"")</f>
        <v/>
      </c>
      <c r="H1859" s="32">
        <v>5</v>
      </c>
      <c r="I1859" s="32" t="s">
        <v>431</v>
      </c>
      <c r="J1859" s="47"/>
      <c r="K1859" s="32" t="s">
        <v>71</v>
      </c>
      <c r="L1859" s="43" t="s">
        <v>1059</v>
      </c>
      <c r="M1859" s="240"/>
      <c r="N1859" s="7">
        <v>1</v>
      </c>
      <c r="O1859" s="7" t="s">
        <v>283</v>
      </c>
      <c r="P1859" s="7" t="s">
        <v>304</v>
      </c>
      <c r="Q1859" s="8" t="s">
        <v>3073</v>
      </c>
      <c r="R1859" s="8" t="s">
        <v>3074</v>
      </c>
      <c r="S1859" s="16" t="s">
        <v>3075</v>
      </c>
      <c r="T1859" s="57"/>
    </row>
    <row r="1860" spans="1:20" ht="48" x14ac:dyDescent="0.2">
      <c r="A1860">
        <f t="shared" si="120"/>
        <v>5</v>
      </c>
      <c r="B1860" t="s">
        <v>33</v>
      </c>
      <c r="C1860" t="s">
        <v>378</v>
      </c>
      <c r="D1860" t="str">
        <f t="shared" si="121"/>
        <v>15b</v>
      </c>
      <c r="E1860" t="str">
        <f t="shared" si="122"/>
        <v>Lös</v>
      </c>
      <c r="F1860" t="str">
        <f t="shared" si="123"/>
        <v>5_x5_5x_G_15b</v>
      </c>
      <c r="G1860" t="str">
        <f>IFERROR(INDEX(#REF!,MATCH('Kap5-6'!F1860,#REF!,0),2),"")</f>
        <v/>
      </c>
      <c r="H1860" s="97"/>
      <c r="I1860" s="97"/>
      <c r="J1860" s="49"/>
      <c r="K1860" s="97"/>
      <c r="L1860" s="10"/>
      <c r="M1860" s="241"/>
      <c r="N1860" s="21">
        <v>2</v>
      </c>
      <c r="O1860" s="21" t="s">
        <v>283</v>
      </c>
      <c r="P1860" s="7" t="s">
        <v>304</v>
      </c>
      <c r="Q1860" s="24" t="s">
        <v>3076</v>
      </c>
      <c r="R1860" s="24" t="s">
        <v>3077</v>
      </c>
      <c r="S1860" s="55" t="s">
        <v>3078</v>
      </c>
      <c r="T1860" s="57"/>
    </row>
    <row r="1861" spans="1:20" ht="32" x14ac:dyDescent="0.2">
      <c r="A1861">
        <f t="shared" si="120"/>
        <v>5</v>
      </c>
      <c r="B1861" t="s">
        <v>33</v>
      </c>
      <c r="C1861" t="s">
        <v>378</v>
      </c>
      <c r="D1861" t="str">
        <f t="shared" si="121"/>
        <v>15b</v>
      </c>
      <c r="E1861" t="str">
        <f t="shared" si="122"/>
        <v>Lös</v>
      </c>
      <c r="F1861" t="str">
        <f t="shared" si="123"/>
        <v>5_x5_5x_G_15b</v>
      </c>
      <c r="G1861" t="str">
        <f>IFERROR(INDEX(#REF!,MATCH('Kap5-6'!F1861,#REF!,0),2),"")</f>
        <v/>
      </c>
      <c r="H1861" s="97"/>
      <c r="I1861" s="97"/>
      <c r="J1861" s="49"/>
      <c r="K1861" s="97"/>
      <c r="L1861" s="10"/>
      <c r="M1861" s="241"/>
      <c r="N1861" s="11">
        <v>3</v>
      </c>
      <c r="O1861" s="11" t="s">
        <v>283</v>
      </c>
      <c r="P1861" s="11" t="s">
        <v>304</v>
      </c>
      <c r="Q1861" s="12" t="s">
        <v>3079</v>
      </c>
      <c r="R1861" s="12" t="s">
        <v>3080</v>
      </c>
      <c r="S1861" s="55" t="s">
        <v>3081</v>
      </c>
      <c r="T1861" s="57"/>
    </row>
    <row r="1862" spans="1:20" ht="32" x14ac:dyDescent="0.2">
      <c r="A1862">
        <f t="shared" si="120"/>
        <v>5</v>
      </c>
      <c r="B1862" t="s">
        <v>33</v>
      </c>
      <c r="C1862" t="s">
        <v>378</v>
      </c>
      <c r="D1862" t="str">
        <f t="shared" si="121"/>
        <v>15b</v>
      </c>
      <c r="E1862" t="str">
        <f t="shared" si="122"/>
        <v>Lös</v>
      </c>
      <c r="F1862" t="str">
        <f t="shared" si="123"/>
        <v>5_x5_5x_G_15b</v>
      </c>
      <c r="G1862" t="str">
        <f>IFERROR(INDEX(#REF!,MATCH('Kap5-6'!F1862,#REF!,0),2),"")</f>
        <v/>
      </c>
      <c r="H1862" s="97"/>
      <c r="I1862" s="97"/>
      <c r="J1862" s="49"/>
      <c r="K1862" s="97"/>
      <c r="L1862" s="10"/>
      <c r="M1862" s="241"/>
      <c r="N1862" s="14">
        <v>4</v>
      </c>
      <c r="O1862" s="14" t="s">
        <v>281</v>
      </c>
      <c r="P1862" s="14" t="s">
        <v>303</v>
      </c>
      <c r="Q1862" s="15" t="s">
        <v>303</v>
      </c>
      <c r="R1862" s="15" t="s">
        <v>3082</v>
      </c>
      <c r="S1862" s="80" t="s">
        <v>3083</v>
      </c>
      <c r="T1862" s="57"/>
    </row>
    <row r="1863" spans="1:20" x14ac:dyDescent="0.2">
      <c r="A1863">
        <f t="shared" si="120"/>
        <v>5</v>
      </c>
      <c r="B1863" t="s">
        <v>33</v>
      </c>
      <c r="C1863" t="s">
        <v>378</v>
      </c>
      <c r="D1863" t="str">
        <f t="shared" si="121"/>
        <v>15b</v>
      </c>
      <c r="E1863" t="str">
        <f t="shared" si="122"/>
        <v>Lös</v>
      </c>
      <c r="F1863" t="str">
        <f t="shared" si="123"/>
        <v>5_x5_5x_G_15b</v>
      </c>
      <c r="G1863" t="str">
        <f>IFERROR(INDEX(#REF!,MATCH('Kap5-6'!F1863,#REF!,0),2),"")</f>
        <v/>
      </c>
      <c r="H1863" s="97"/>
      <c r="I1863" s="97"/>
      <c r="J1863" s="49"/>
      <c r="K1863" s="97"/>
      <c r="L1863" s="10"/>
      <c r="M1863" s="241"/>
      <c r="N1863" s="11">
        <v>5</v>
      </c>
      <c r="O1863" s="11" t="s">
        <v>283</v>
      </c>
      <c r="P1863" s="11"/>
      <c r="Q1863" s="11" t="s">
        <v>3070</v>
      </c>
      <c r="R1863" s="11" t="s">
        <v>3084</v>
      </c>
      <c r="S1863" s="11" t="s">
        <v>3072</v>
      </c>
      <c r="T1863" s="48"/>
    </row>
    <row r="1864" spans="1:20" ht="17" thickBot="1" x14ac:dyDescent="0.25">
      <c r="A1864">
        <f t="shared" si="120"/>
        <v>5</v>
      </c>
      <c r="B1864" t="s">
        <v>33</v>
      </c>
      <c r="C1864" t="s">
        <v>378</v>
      </c>
      <c r="D1864" t="str">
        <f t="shared" si="121"/>
        <v>15b</v>
      </c>
      <c r="E1864" t="str">
        <f t="shared" si="122"/>
        <v>Lös</v>
      </c>
      <c r="F1864" t="str">
        <f t="shared" si="123"/>
        <v>5_x5_5x_G_15b</v>
      </c>
      <c r="G1864" t="str">
        <f>IFERROR(INDEX(#REF!,MATCH('Kap5-6'!F1864,#REF!,0),2),"")</f>
        <v/>
      </c>
      <c r="H1864" s="98"/>
      <c r="I1864" s="98"/>
      <c r="J1864" s="50"/>
      <c r="K1864" s="98"/>
      <c r="L1864" s="17"/>
      <c r="M1864" s="242"/>
      <c r="N1864" s="20"/>
      <c r="O1864" s="20"/>
      <c r="P1864" s="20"/>
      <c r="Q1864" s="22"/>
      <c r="R1864" s="22"/>
      <c r="S1864" s="13"/>
      <c r="T1864" s="48"/>
    </row>
    <row r="1865" spans="1:20" ht="17" thickBot="1" x14ac:dyDescent="0.25">
      <c r="A1865">
        <f t="shared" si="120"/>
        <v>5</v>
      </c>
      <c r="B1865" t="s">
        <v>33</v>
      </c>
      <c r="C1865" t="s">
        <v>378</v>
      </c>
      <c r="D1865" t="str">
        <f t="shared" si="121"/>
        <v>16a</v>
      </c>
      <c r="E1865" t="str">
        <f t="shared" si="122"/>
        <v>Lös</v>
      </c>
      <c r="F1865" t="str">
        <f t="shared" si="123"/>
        <v>5_x5_5x_G_16a</v>
      </c>
      <c r="G1865" t="str">
        <f>IFERROR(INDEX(#REF!,MATCH('Kap5-6'!F1865,#REF!,0),2),"")</f>
        <v/>
      </c>
      <c r="H1865" s="32">
        <v>5</v>
      </c>
      <c r="I1865" s="32" t="s">
        <v>431</v>
      </c>
      <c r="J1865" s="47"/>
      <c r="K1865" s="32" t="s">
        <v>72</v>
      </c>
      <c r="L1865" s="43" t="s">
        <v>1059</v>
      </c>
      <c r="M1865" s="240"/>
      <c r="N1865" s="7">
        <v>1</v>
      </c>
      <c r="O1865" s="7" t="s">
        <v>281</v>
      </c>
      <c r="P1865" s="7" t="s">
        <v>303</v>
      </c>
      <c r="Q1865" s="8" t="s">
        <v>303</v>
      </c>
      <c r="R1865" s="8" t="s">
        <v>3085</v>
      </c>
      <c r="S1865" s="23" t="s">
        <v>3086</v>
      </c>
      <c r="T1865" s="48"/>
    </row>
    <row r="1866" spans="1:20" ht="32" x14ac:dyDescent="0.2">
      <c r="A1866">
        <f t="shared" si="120"/>
        <v>5</v>
      </c>
      <c r="B1866" t="s">
        <v>33</v>
      </c>
      <c r="C1866" t="s">
        <v>378</v>
      </c>
      <c r="D1866" t="str">
        <f t="shared" si="121"/>
        <v>16a</v>
      </c>
      <c r="E1866" t="str">
        <f t="shared" si="122"/>
        <v>Lös</v>
      </c>
      <c r="F1866" t="str">
        <f t="shared" si="123"/>
        <v>5_x5_5x_G_16a</v>
      </c>
      <c r="G1866" t="str">
        <f>IFERROR(INDEX(#REF!,MATCH('Kap5-6'!F1866,#REF!,0),2),"")</f>
        <v/>
      </c>
      <c r="H1866" s="97"/>
      <c r="I1866" s="97"/>
      <c r="J1866" s="49"/>
      <c r="K1866" s="97"/>
      <c r="L1866" s="10"/>
      <c r="M1866" s="241"/>
      <c r="N1866" s="11">
        <v>2</v>
      </c>
      <c r="O1866" s="11" t="s">
        <v>281</v>
      </c>
      <c r="P1866" s="11" t="s">
        <v>303</v>
      </c>
      <c r="Q1866" s="12" t="s">
        <v>303</v>
      </c>
      <c r="R1866" s="12" t="s">
        <v>3087</v>
      </c>
      <c r="S1866" s="9" t="s">
        <v>3088</v>
      </c>
      <c r="T1866" s="48"/>
    </row>
    <row r="1867" spans="1:20" ht="32" x14ac:dyDescent="0.2">
      <c r="A1867">
        <f t="shared" si="120"/>
        <v>5</v>
      </c>
      <c r="B1867" t="s">
        <v>33</v>
      </c>
      <c r="C1867" t="s">
        <v>378</v>
      </c>
      <c r="D1867" t="str">
        <f t="shared" si="121"/>
        <v>16a</v>
      </c>
      <c r="E1867" t="str">
        <f t="shared" si="122"/>
        <v>Lös</v>
      </c>
      <c r="F1867" t="str">
        <f t="shared" si="123"/>
        <v>5_x5_5x_G_16a</v>
      </c>
      <c r="G1867" t="str">
        <f>IFERROR(INDEX(#REF!,MATCH('Kap5-6'!F1867,#REF!,0),2),"")</f>
        <v/>
      </c>
      <c r="H1867" s="97"/>
      <c r="I1867" s="97"/>
      <c r="J1867" s="49"/>
      <c r="K1867" s="97"/>
      <c r="L1867" s="10"/>
      <c r="M1867" s="241"/>
      <c r="N1867" s="14">
        <v>3</v>
      </c>
      <c r="O1867" s="14" t="s">
        <v>283</v>
      </c>
      <c r="P1867" s="14" t="s">
        <v>304</v>
      </c>
      <c r="Q1867" s="15" t="s">
        <v>740</v>
      </c>
      <c r="R1867" s="15">
        <v>12</v>
      </c>
      <c r="S1867" s="25" t="s">
        <v>3089</v>
      </c>
      <c r="T1867" s="48"/>
    </row>
    <row r="1868" spans="1:20" ht="17" thickBot="1" x14ac:dyDescent="0.25">
      <c r="A1868">
        <f t="shared" si="120"/>
        <v>5</v>
      </c>
      <c r="B1868" t="s">
        <v>33</v>
      </c>
      <c r="C1868" t="s">
        <v>378</v>
      </c>
      <c r="D1868" t="str">
        <f t="shared" si="121"/>
        <v>16a</v>
      </c>
      <c r="E1868" t="str">
        <f t="shared" si="122"/>
        <v>Lös</v>
      </c>
      <c r="F1868" t="str">
        <f t="shared" si="123"/>
        <v>5_x5_5x_G_16a</v>
      </c>
      <c r="G1868" t="str">
        <f>IFERROR(INDEX(#REF!,MATCH('Kap5-6'!F1868,#REF!,0),2),"")</f>
        <v/>
      </c>
      <c r="H1868" s="98"/>
      <c r="I1868" s="98"/>
      <c r="J1868" s="50"/>
      <c r="K1868" s="98"/>
      <c r="L1868" s="17"/>
      <c r="M1868" s="242"/>
      <c r="N1868" s="20"/>
      <c r="O1868" s="20"/>
      <c r="P1868" s="20"/>
      <c r="Q1868" s="22"/>
      <c r="R1868" s="22"/>
      <c r="S1868" s="13"/>
      <c r="T1868" s="48"/>
    </row>
    <row r="1869" spans="1:20" ht="17" thickBot="1" x14ac:dyDescent="0.25">
      <c r="A1869">
        <f t="shared" si="120"/>
        <v>5</v>
      </c>
      <c r="B1869" t="s">
        <v>33</v>
      </c>
      <c r="C1869" t="s">
        <v>378</v>
      </c>
      <c r="D1869" t="str">
        <f t="shared" si="121"/>
        <v>16b</v>
      </c>
      <c r="E1869" t="str">
        <f t="shared" si="122"/>
        <v>Lös</v>
      </c>
      <c r="F1869" t="str">
        <f t="shared" si="123"/>
        <v>5_x5_5x_G_16b</v>
      </c>
      <c r="G1869" t="str">
        <f>IFERROR(INDEX(#REF!,MATCH('Kap5-6'!F1869,#REF!,0),2),"")</f>
        <v/>
      </c>
      <c r="H1869" s="32">
        <v>5</v>
      </c>
      <c r="I1869" s="32" t="s">
        <v>431</v>
      </c>
      <c r="J1869" s="47"/>
      <c r="K1869" s="32" t="s">
        <v>73</v>
      </c>
      <c r="L1869" s="43" t="s">
        <v>1059</v>
      </c>
      <c r="M1869" s="240"/>
      <c r="N1869" s="7">
        <v>1</v>
      </c>
      <c r="O1869" s="7" t="s">
        <v>281</v>
      </c>
      <c r="P1869" s="7" t="s">
        <v>303</v>
      </c>
      <c r="Q1869" s="8" t="s">
        <v>303</v>
      </c>
      <c r="R1869" s="8" t="s">
        <v>3090</v>
      </c>
      <c r="S1869" s="23" t="s">
        <v>3091</v>
      </c>
      <c r="T1869" s="48"/>
    </row>
    <row r="1870" spans="1:20" ht="32" x14ac:dyDescent="0.2">
      <c r="A1870">
        <f t="shared" si="120"/>
        <v>5</v>
      </c>
      <c r="B1870" t="s">
        <v>33</v>
      </c>
      <c r="C1870" t="s">
        <v>378</v>
      </c>
      <c r="D1870" t="str">
        <f t="shared" si="121"/>
        <v>16b</v>
      </c>
      <c r="E1870" t="str">
        <f t="shared" si="122"/>
        <v>Lös</v>
      </c>
      <c r="F1870" t="str">
        <f t="shared" si="123"/>
        <v>5_x5_5x_G_16b</v>
      </c>
      <c r="G1870" t="str">
        <f>IFERROR(INDEX(#REF!,MATCH('Kap5-6'!F1870,#REF!,0),2),"")</f>
        <v/>
      </c>
      <c r="H1870" s="97"/>
      <c r="I1870" s="97"/>
      <c r="J1870" s="49"/>
      <c r="K1870" s="97"/>
      <c r="L1870" s="10"/>
      <c r="M1870" s="241"/>
      <c r="N1870" s="11">
        <v>2</v>
      </c>
      <c r="O1870" s="11" t="s">
        <v>281</v>
      </c>
      <c r="P1870" s="11" t="s">
        <v>303</v>
      </c>
      <c r="Q1870" s="12" t="s">
        <v>303</v>
      </c>
      <c r="R1870" s="12" t="s">
        <v>3092</v>
      </c>
      <c r="S1870" s="9" t="s">
        <v>3093</v>
      </c>
      <c r="T1870" s="48"/>
    </row>
    <row r="1871" spans="1:20" ht="33" thickBot="1" x14ac:dyDescent="0.25">
      <c r="A1871">
        <f t="shared" si="120"/>
        <v>5</v>
      </c>
      <c r="B1871" t="s">
        <v>33</v>
      </c>
      <c r="C1871" t="s">
        <v>378</v>
      </c>
      <c r="D1871" t="str">
        <f t="shared" si="121"/>
        <v>16b</v>
      </c>
      <c r="E1871" t="str">
        <f t="shared" si="122"/>
        <v>Lös</v>
      </c>
      <c r="F1871" t="str">
        <f t="shared" si="123"/>
        <v>5_x5_5x_G_16b</v>
      </c>
      <c r="G1871" t="str">
        <f>IFERROR(INDEX(#REF!,MATCH('Kap5-6'!F1871,#REF!,0),2),"")</f>
        <v/>
      </c>
      <c r="H1871" s="98"/>
      <c r="I1871" s="98"/>
      <c r="J1871" s="50"/>
      <c r="K1871" s="98"/>
      <c r="L1871" s="17"/>
      <c r="M1871" s="242"/>
      <c r="N1871" s="14">
        <v>3</v>
      </c>
      <c r="O1871" s="14" t="s">
        <v>283</v>
      </c>
      <c r="P1871" s="14" t="s">
        <v>304</v>
      </c>
      <c r="Q1871" s="15" t="s">
        <v>740</v>
      </c>
      <c r="R1871" s="15">
        <v>30</v>
      </c>
      <c r="S1871" s="25" t="s">
        <v>3094</v>
      </c>
      <c r="T1871" s="48"/>
    </row>
    <row r="1872" spans="1:20" ht="17" thickBot="1" x14ac:dyDescent="0.25">
      <c r="A1872">
        <f t="shared" si="120"/>
        <v>5</v>
      </c>
      <c r="B1872" t="s">
        <v>33</v>
      </c>
      <c r="C1872" t="s">
        <v>378</v>
      </c>
      <c r="D1872" t="str">
        <f t="shared" si="121"/>
        <v>16c</v>
      </c>
      <c r="E1872" t="str">
        <f t="shared" si="122"/>
        <v>Lös</v>
      </c>
      <c r="F1872" t="str">
        <f t="shared" si="123"/>
        <v>5_x5_5x_G_16c</v>
      </c>
      <c r="G1872" t="str">
        <f>IFERROR(INDEX(#REF!,MATCH('Kap5-6'!F1872,#REF!,0),2),"")</f>
        <v/>
      </c>
      <c r="H1872" s="32">
        <v>5</v>
      </c>
      <c r="I1872" s="32" t="s">
        <v>431</v>
      </c>
      <c r="J1872" s="47"/>
      <c r="K1872" s="32" t="s">
        <v>218</v>
      </c>
      <c r="L1872" s="43" t="s">
        <v>1059</v>
      </c>
      <c r="M1872" s="240"/>
      <c r="N1872" s="7">
        <v>1</v>
      </c>
      <c r="O1872" s="7" t="s">
        <v>281</v>
      </c>
      <c r="P1872" s="7" t="s">
        <v>303</v>
      </c>
      <c r="Q1872" s="8" t="s">
        <v>303</v>
      </c>
      <c r="R1872" s="8" t="s">
        <v>3095</v>
      </c>
      <c r="S1872" s="23" t="s">
        <v>3096</v>
      </c>
      <c r="T1872" s="48"/>
    </row>
    <row r="1873" spans="1:20" x14ac:dyDescent="0.2">
      <c r="A1873">
        <f t="shared" si="120"/>
        <v>5</v>
      </c>
      <c r="B1873" t="s">
        <v>33</v>
      </c>
      <c r="C1873" t="s">
        <v>378</v>
      </c>
      <c r="D1873" t="str">
        <f t="shared" si="121"/>
        <v>16c</v>
      </c>
      <c r="E1873" t="str">
        <f t="shared" si="122"/>
        <v>Lös</v>
      </c>
      <c r="F1873" t="str">
        <f t="shared" si="123"/>
        <v>5_x5_5x_G_16c</v>
      </c>
      <c r="G1873" t="str">
        <f>IFERROR(INDEX(#REF!,MATCH('Kap5-6'!F1873,#REF!,0),2),"")</f>
        <v/>
      </c>
      <c r="H1873" s="97"/>
      <c r="I1873" s="97"/>
      <c r="J1873" s="49"/>
      <c r="K1873" s="97"/>
      <c r="L1873" s="10"/>
      <c r="M1873" s="241"/>
      <c r="N1873" s="11">
        <v>2</v>
      </c>
      <c r="O1873" s="11" t="s">
        <v>281</v>
      </c>
      <c r="P1873" s="11" t="s">
        <v>303</v>
      </c>
      <c r="Q1873" s="12" t="s">
        <v>303</v>
      </c>
      <c r="R1873" s="12" t="s">
        <v>3097</v>
      </c>
      <c r="S1873" s="9" t="s">
        <v>3098</v>
      </c>
      <c r="T1873" s="48"/>
    </row>
    <row r="1874" spans="1:20" ht="33" thickBot="1" x14ac:dyDescent="0.25">
      <c r="A1874">
        <f t="shared" si="120"/>
        <v>5</v>
      </c>
      <c r="B1874" t="s">
        <v>33</v>
      </c>
      <c r="C1874" t="s">
        <v>378</v>
      </c>
      <c r="D1874" t="str">
        <f t="shared" si="121"/>
        <v>16c</v>
      </c>
      <c r="E1874" t="str">
        <f t="shared" si="122"/>
        <v>Lös</v>
      </c>
      <c r="F1874" t="str">
        <f t="shared" si="123"/>
        <v>5_x5_5x_G_16c</v>
      </c>
      <c r="G1874" t="str">
        <f>IFERROR(INDEX(#REF!,MATCH('Kap5-6'!F1874,#REF!,0),2),"")</f>
        <v/>
      </c>
      <c r="H1874" s="98"/>
      <c r="I1874" s="98"/>
      <c r="J1874" s="50"/>
      <c r="K1874" s="98"/>
      <c r="L1874" s="17"/>
      <c r="M1874" s="242"/>
      <c r="N1874" s="14">
        <v>3</v>
      </c>
      <c r="O1874" s="14" t="s">
        <v>283</v>
      </c>
      <c r="P1874" s="14" t="s">
        <v>304</v>
      </c>
      <c r="Q1874" s="15" t="s">
        <v>740</v>
      </c>
      <c r="R1874" s="15">
        <v>5</v>
      </c>
      <c r="S1874" s="25" t="s">
        <v>3099</v>
      </c>
      <c r="T1874" s="48"/>
    </row>
    <row r="1875" spans="1:20" ht="33" thickBot="1" x14ac:dyDescent="0.25">
      <c r="A1875">
        <f t="shared" si="120"/>
        <v>5</v>
      </c>
      <c r="B1875" t="s">
        <v>33</v>
      </c>
      <c r="C1875" t="s">
        <v>378</v>
      </c>
      <c r="D1875" t="str">
        <f t="shared" si="121"/>
        <v>17a</v>
      </c>
      <c r="E1875" t="str">
        <f t="shared" si="122"/>
        <v>Lös</v>
      </c>
      <c r="F1875" t="str">
        <f t="shared" si="123"/>
        <v>5_x5_5x_G_17a</v>
      </c>
      <c r="G1875" t="str">
        <f>IFERROR(INDEX(#REF!,MATCH('Kap5-6'!F1875,#REF!,0),2),"")</f>
        <v/>
      </c>
      <c r="H1875" s="32">
        <v>5</v>
      </c>
      <c r="I1875" s="32" t="s">
        <v>431</v>
      </c>
      <c r="J1875" s="47"/>
      <c r="K1875" s="32" t="s">
        <v>74</v>
      </c>
      <c r="L1875" s="43" t="s">
        <v>1059</v>
      </c>
      <c r="M1875" s="240"/>
      <c r="N1875" s="7">
        <v>1</v>
      </c>
      <c r="O1875" s="7" t="s">
        <v>281</v>
      </c>
      <c r="P1875" s="7" t="s">
        <v>303</v>
      </c>
      <c r="Q1875" s="8" t="s">
        <v>303</v>
      </c>
      <c r="R1875" s="8" t="s">
        <v>3100</v>
      </c>
      <c r="S1875" s="23" t="s">
        <v>3101</v>
      </c>
      <c r="T1875" s="48"/>
    </row>
    <row r="1876" spans="1:20" ht="48" x14ac:dyDescent="0.2">
      <c r="A1876">
        <f t="shared" si="120"/>
        <v>5</v>
      </c>
      <c r="B1876" t="s">
        <v>33</v>
      </c>
      <c r="C1876" t="s">
        <v>378</v>
      </c>
      <c r="D1876" t="str">
        <f t="shared" si="121"/>
        <v>17a</v>
      </c>
      <c r="E1876" t="str">
        <f t="shared" si="122"/>
        <v>Lös</v>
      </c>
      <c r="F1876" t="str">
        <f t="shared" si="123"/>
        <v>5_x5_5x_G_17a</v>
      </c>
      <c r="G1876" t="str">
        <f>IFERROR(INDEX(#REF!,MATCH('Kap5-6'!F1876,#REF!,0),2),"")</f>
        <v/>
      </c>
      <c r="H1876" s="97"/>
      <c r="I1876" s="97"/>
      <c r="J1876" s="49"/>
      <c r="K1876" s="97"/>
      <c r="L1876" s="10"/>
      <c r="M1876" s="241"/>
      <c r="N1876" s="11">
        <v>2</v>
      </c>
      <c r="O1876" s="11" t="s">
        <v>281</v>
      </c>
      <c r="P1876" s="11" t="s">
        <v>303</v>
      </c>
      <c r="Q1876" s="12" t="s">
        <v>303</v>
      </c>
      <c r="R1876" s="8" t="s">
        <v>3102</v>
      </c>
      <c r="S1876" s="9" t="s">
        <v>3103</v>
      </c>
      <c r="T1876" s="48"/>
    </row>
    <row r="1877" spans="1:20" ht="33" thickBot="1" x14ac:dyDescent="0.25">
      <c r="A1877">
        <f t="shared" si="120"/>
        <v>5</v>
      </c>
      <c r="B1877" t="s">
        <v>33</v>
      </c>
      <c r="C1877" t="s">
        <v>378</v>
      </c>
      <c r="D1877" t="str">
        <f t="shared" si="121"/>
        <v>17a</v>
      </c>
      <c r="E1877" t="str">
        <f t="shared" si="122"/>
        <v>Lös</v>
      </c>
      <c r="F1877" t="str">
        <f t="shared" si="123"/>
        <v>5_x5_5x_G_17a</v>
      </c>
      <c r="G1877" t="str">
        <f>IFERROR(INDEX(#REF!,MATCH('Kap5-6'!F1877,#REF!,0),2),"")</f>
        <v/>
      </c>
      <c r="H1877" s="98"/>
      <c r="I1877" s="98"/>
      <c r="J1877" s="50"/>
      <c r="K1877" s="98"/>
      <c r="L1877" s="17"/>
      <c r="M1877" s="242"/>
      <c r="N1877" s="14">
        <v>3</v>
      </c>
      <c r="O1877" s="14" t="s">
        <v>283</v>
      </c>
      <c r="P1877" s="14" t="s">
        <v>304</v>
      </c>
      <c r="Q1877" s="15" t="s">
        <v>740</v>
      </c>
      <c r="R1877" s="15">
        <v>6</v>
      </c>
      <c r="S1877" s="25" t="s">
        <v>3104</v>
      </c>
      <c r="T1877" s="48"/>
    </row>
    <row r="1878" spans="1:20" ht="33" thickBot="1" x14ac:dyDescent="0.25">
      <c r="A1878">
        <f t="shared" si="120"/>
        <v>5</v>
      </c>
      <c r="B1878" t="s">
        <v>33</v>
      </c>
      <c r="C1878" t="s">
        <v>378</v>
      </c>
      <c r="D1878" t="str">
        <f t="shared" si="121"/>
        <v>17b</v>
      </c>
      <c r="E1878" t="str">
        <f t="shared" si="122"/>
        <v>Lös</v>
      </c>
      <c r="F1878" t="str">
        <f t="shared" si="123"/>
        <v>5_x5_5x_G_17b</v>
      </c>
      <c r="G1878" t="str">
        <f>IFERROR(INDEX(#REF!,MATCH('Kap5-6'!F1878,#REF!,0),2),"")</f>
        <v/>
      </c>
      <c r="H1878" s="32">
        <v>5</v>
      </c>
      <c r="I1878" s="32" t="s">
        <v>431</v>
      </c>
      <c r="J1878" s="47"/>
      <c r="K1878" s="32" t="s">
        <v>75</v>
      </c>
      <c r="L1878" s="43" t="s">
        <v>1059</v>
      </c>
      <c r="M1878" s="240"/>
      <c r="N1878" s="7">
        <v>1</v>
      </c>
      <c r="O1878" s="7" t="s">
        <v>281</v>
      </c>
      <c r="P1878" s="7" t="s">
        <v>303</v>
      </c>
      <c r="Q1878" s="8" t="s">
        <v>303</v>
      </c>
      <c r="R1878" s="8" t="s">
        <v>3105</v>
      </c>
      <c r="S1878" s="23" t="s">
        <v>3106</v>
      </c>
      <c r="T1878" s="48"/>
    </row>
    <row r="1879" spans="1:20" ht="32" x14ac:dyDescent="0.2">
      <c r="A1879">
        <f t="shared" si="120"/>
        <v>5</v>
      </c>
      <c r="B1879" t="s">
        <v>33</v>
      </c>
      <c r="C1879" t="s">
        <v>378</v>
      </c>
      <c r="D1879" t="str">
        <f t="shared" si="121"/>
        <v>17b</v>
      </c>
      <c r="E1879" t="str">
        <f t="shared" si="122"/>
        <v>Lös</v>
      </c>
      <c r="F1879" t="str">
        <f t="shared" si="123"/>
        <v>5_x5_5x_G_17b</v>
      </c>
      <c r="G1879" t="str">
        <f>IFERROR(INDEX(#REF!,MATCH('Kap5-6'!F1879,#REF!,0),2),"")</f>
        <v/>
      </c>
      <c r="H1879" s="97"/>
      <c r="I1879" s="97"/>
      <c r="J1879" s="49"/>
      <c r="K1879" s="97"/>
      <c r="L1879" s="10"/>
      <c r="M1879" s="241"/>
      <c r="N1879" s="11">
        <v>2</v>
      </c>
      <c r="O1879" s="11" t="s">
        <v>281</v>
      </c>
      <c r="P1879" s="11" t="s">
        <v>303</v>
      </c>
      <c r="Q1879" s="12" t="s">
        <v>303</v>
      </c>
      <c r="R1879" s="8" t="s">
        <v>3107</v>
      </c>
      <c r="S1879" s="9" t="s">
        <v>3108</v>
      </c>
      <c r="T1879" s="48"/>
    </row>
    <row r="1880" spans="1:20" ht="33" thickBot="1" x14ac:dyDescent="0.25">
      <c r="A1880">
        <f t="shared" si="120"/>
        <v>5</v>
      </c>
      <c r="B1880" t="s">
        <v>33</v>
      </c>
      <c r="C1880" t="s">
        <v>378</v>
      </c>
      <c r="D1880" t="str">
        <f t="shared" si="121"/>
        <v>17b</v>
      </c>
      <c r="E1880" t="str">
        <f t="shared" si="122"/>
        <v>Lös</v>
      </c>
      <c r="F1880" t="str">
        <f t="shared" si="123"/>
        <v>5_x5_5x_G_17b</v>
      </c>
      <c r="G1880" t="str">
        <f>IFERROR(INDEX(#REF!,MATCH('Kap5-6'!F1880,#REF!,0),2),"")</f>
        <v/>
      </c>
      <c r="H1880" s="98"/>
      <c r="I1880" s="98"/>
      <c r="J1880" s="50"/>
      <c r="K1880" s="98"/>
      <c r="L1880" s="17"/>
      <c r="M1880" s="242"/>
      <c r="N1880" s="14">
        <v>3</v>
      </c>
      <c r="O1880" s="14" t="s">
        <v>283</v>
      </c>
      <c r="P1880" s="14" t="s">
        <v>304</v>
      </c>
      <c r="Q1880" s="15" t="s">
        <v>740</v>
      </c>
      <c r="R1880" s="15">
        <v>50</v>
      </c>
      <c r="S1880" s="25" t="s">
        <v>3109</v>
      </c>
      <c r="T1880" s="48"/>
    </row>
    <row r="1881" spans="1:20" ht="33" thickBot="1" x14ac:dyDescent="0.25">
      <c r="A1881">
        <f t="shared" si="120"/>
        <v>5</v>
      </c>
      <c r="B1881" t="s">
        <v>33</v>
      </c>
      <c r="C1881" t="s">
        <v>378</v>
      </c>
      <c r="D1881" t="str">
        <f t="shared" si="121"/>
        <v>17c</v>
      </c>
      <c r="E1881" t="str">
        <f t="shared" si="122"/>
        <v>Lös</v>
      </c>
      <c r="F1881" t="str">
        <f t="shared" si="123"/>
        <v>5_x5_5x_G_17c</v>
      </c>
      <c r="G1881" t="str">
        <f>IFERROR(INDEX(#REF!,MATCH('Kap5-6'!F1881,#REF!,0),2),"")</f>
        <v/>
      </c>
      <c r="H1881" s="32">
        <v>5</v>
      </c>
      <c r="I1881" s="32" t="s">
        <v>431</v>
      </c>
      <c r="J1881" s="47"/>
      <c r="K1881" s="32" t="s">
        <v>76</v>
      </c>
      <c r="L1881" s="43" t="s">
        <v>1059</v>
      </c>
      <c r="M1881" s="240"/>
      <c r="N1881" s="7">
        <v>1</v>
      </c>
      <c r="O1881" s="7" t="s">
        <v>281</v>
      </c>
      <c r="P1881" s="7" t="s">
        <v>303</v>
      </c>
      <c r="Q1881" s="8" t="s">
        <v>303</v>
      </c>
      <c r="R1881" s="8" t="s">
        <v>3110</v>
      </c>
      <c r="S1881" s="23" t="s">
        <v>3111</v>
      </c>
      <c r="T1881" s="48"/>
    </row>
    <row r="1882" spans="1:20" ht="32" x14ac:dyDescent="0.2">
      <c r="A1882">
        <f t="shared" si="120"/>
        <v>5</v>
      </c>
      <c r="B1882" t="s">
        <v>33</v>
      </c>
      <c r="C1882" t="s">
        <v>378</v>
      </c>
      <c r="D1882" t="str">
        <f t="shared" si="121"/>
        <v>17c</v>
      </c>
      <c r="E1882" t="str">
        <f t="shared" si="122"/>
        <v>Lös</v>
      </c>
      <c r="F1882" t="str">
        <f t="shared" si="123"/>
        <v>5_x5_5x_G_17c</v>
      </c>
      <c r="G1882" t="str">
        <f>IFERROR(INDEX(#REF!,MATCH('Kap5-6'!F1882,#REF!,0),2),"")</f>
        <v/>
      </c>
      <c r="H1882" s="97"/>
      <c r="I1882" s="97"/>
      <c r="J1882" s="49"/>
      <c r="K1882" s="97"/>
      <c r="L1882" s="10"/>
      <c r="M1882" s="241"/>
      <c r="N1882" s="11">
        <v>2</v>
      </c>
      <c r="O1882" s="11" t="s">
        <v>281</v>
      </c>
      <c r="P1882" s="11" t="s">
        <v>303</v>
      </c>
      <c r="Q1882" s="12" t="s">
        <v>303</v>
      </c>
      <c r="R1882" s="8" t="s">
        <v>3112</v>
      </c>
      <c r="S1882" s="9" t="s">
        <v>3113</v>
      </c>
      <c r="T1882" s="48"/>
    </row>
    <row r="1883" spans="1:20" ht="33" thickBot="1" x14ac:dyDescent="0.25">
      <c r="A1883">
        <f t="shared" si="120"/>
        <v>5</v>
      </c>
      <c r="B1883" t="s">
        <v>33</v>
      </c>
      <c r="C1883" t="s">
        <v>378</v>
      </c>
      <c r="D1883" t="str">
        <f t="shared" si="121"/>
        <v>17c</v>
      </c>
      <c r="E1883" t="str">
        <f t="shared" si="122"/>
        <v>Lös</v>
      </c>
      <c r="F1883" t="str">
        <f t="shared" si="123"/>
        <v>5_x5_5x_G_17c</v>
      </c>
      <c r="G1883" t="str">
        <f>IFERROR(INDEX(#REF!,MATCH('Kap5-6'!F1883,#REF!,0),2),"")</f>
        <v/>
      </c>
      <c r="H1883" s="98"/>
      <c r="I1883" s="98"/>
      <c r="J1883" s="50"/>
      <c r="K1883" s="98"/>
      <c r="L1883" s="17"/>
      <c r="M1883" s="242"/>
      <c r="N1883" s="14">
        <v>3</v>
      </c>
      <c r="O1883" s="14" t="s">
        <v>283</v>
      </c>
      <c r="P1883" s="14" t="s">
        <v>304</v>
      </c>
      <c r="Q1883" s="15" t="s">
        <v>740</v>
      </c>
      <c r="R1883" s="15">
        <v>72</v>
      </c>
      <c r="S1883" s="25" t="s">
        <v>3114</v>
      </c>
      <c r="T1883" s="48"/>
    </row>
    <row r="1884" spans="1:20" ht="33" thickBot="1" x14ac:dyDescent="0.25">
      <c r="A1884">
        <f t="shared" si="120"/>
        <v>5</v>
      </c>
      <c r="B1884" t="s">
        <v>33</v>
      </c>
      <c r="C1884" t="s">
        <v>378</v>
      </c>
      <c r="D1884" t="str">
        <f t="shared" si="121"/>
        <v>18a</v>
      </c>
      <c r="E1884" t="str">
        <f t="shared" si="122"/>
        <v>Lös</v>
      </c>
      <c r="F1884" t="str">
        <f t="shared" si="123"/>
        <v>5_x5_5x_G_18a</v>
      </c>
      <c r="G1884" t="str">
        <f>IFERROR(INDEX(#REF!,MATCH('Kap5-6'!F1884,#REF!,0),2),"")</f>
        <v/>
      </c>
      <c r="H1884" s="32">
        <v>5</v>
      </c>
      <c r="I1884" s="32" t="s">
        <v>431</v>
      </c>
      <c r="J1884" s="47"/>
      <c r="K1884" s="32" t="s">
        <v>77</v>
      </c>
      <c r="L1884" s="43" t="s">
        <v>1059</v>
      </c>
      <c r="M1884" s="240"/>
      <c r="N1884" s="7">
        <v>1</v>
      </c>
      <c r="O1884" s="7" t="s">
        <v>283</v>
      </c>
      <c r="P1884" s="7" t="s">
        <v>304</v>
      </c>
      <c r="Q1884" s="8" t="s">
        <v>3115</v>
      </c>
      <c r="R1884" s="8" t="s">
        <v>3116</v>
      </c>
      <c r="S1884" s="23" t="s">
        <v>3117</v>
      </c>
      <c r="T1884" s="48"/>
    </row>
    <row r="1885" spans="1:20" ht="32" x14ac:dyDescent="0.2">
      <c r="A1885">
        <f t="shared" si="120"/>
        <v>5</v>
      </c>
      <c r="B1885" t="s">
        <v>33</v>
      </c>
      <c r="C1885" t="s">
        <v>378</v>
      </c>
      <c r="D1885" t="str">
        <f t="shared" si="121"/>
        <v>18a</v>
      </c>
      <c r="E1885" t="str">
        <f t="shared" si="122"/>
        <v>Lös</v>
      </c>
      <c r="F1885" t="str">
        <f t="shared" si="123"/>
        <v>5_x5_5x_G_18a</v>
      </c>
      <c r="G1885" t="str">
        <f>IFERROR(INDEX(#REF!,MATCH('Kap5-6'!F1885,#REF!,0),2),"")</f>
        <v/>
      </c>
      <c r="H1885" s="97"/>
      <c r="I1885" s="97"/>
      <c r="J1885" s="49"/>
      <c r="K1885" s="97"/>
      <c r="L1885" s="10"/>
      <c r="M1885" s="241"/>
      <c r="N1885" s="11">
        <v>2</v>
      </c>
      <c r="O1885" s="11" t="s">
        <v>283</v>
      </c>
      <c r="P1885" s="11" t="s">
        <v>304</v>
      </c>
      <c r="Q1885" s="12" t="s">
        <v>3118</v>
      </c>
      <c r="R1885" s="12" t="s">
        <v>3119</v>
      </c>
      <c r="S1885" s="9" t="s">
        <v>3120</v>
      </c>
      <c r="T1885" s="48"/>
    </row>
    <row r="1886" spans="1:20" ht="32" x14ac:dyDescent="0.2">
      <c r="A1886">
        <f t="shared" si="120"/>
        <v>5</v>
      </c>
      <c r="B1886" t="s">
        <v>33</v>
      </c>
      <c r="C1886" t="s">
        <v>378</v>
      </c>
      <c r="D1886" t="str">
        <f t="shared" si="121"/>
        <v>18a</v>
      </c>
      <c r="E1886" t="str">
        <f t="shared" si="122"/>
        <v>Lös</v>
      </c>
      <c r="F1886" t="str">
        <f t="shared" si="123"/>
        <v>5_x5_5x_G_18a</v>
      </c>
      <c r="G1886" t="str">
        <f>IFERROR(INDEX(#REF!,MATCH('Kap5-6'!F1886,#REF!,0),2),"")</f>
        <v/>
      </c>
      <c r="H1886" s="97"/>
      <c r="I1886" s="97"/>
      <c r="J1886" s="49"/>
      <c r="K1886" s="97"/>
      <c r="L1886" s="10"/>
      <c r="M1886" s="241"/>
      <c r="N1886" s="14">
        <v>3</v>
      </c>
      <c r="O1886" s="14" t="s">
        <v>281</v>
      </c>
      <c r="P1886" s="14" t="s">
        <v>303</v>
      </c>
      <c r="Q1886" s="15" t="s">
        <v>303</v>
      </c>
      <c r="R1886" s="15" t="s">
        <v>3121</v>
      </c>
      <c r="S1886" s="25" t="s">
        <v>3122</v>
      </c>
      <c r="T1886" s="48"/>
    </row>
    <row r="1887" spans="1:20" ht="32" x14ac:dyDescent="0.2">
      <c r="A1887">
        <f t="shared" si="120"/>
        <v>5</v>
      </c>
      <c r="B1887" t="s">
        <v>33</v>
      </c>
      <c r="C1887" t="s">
        <v>378</v>
      </c>
      <c r="D1887" t="str">
        <f t="shared" si="121"/>
        <v>18a</v>
      </c>
      <c r="E1887" t="str">
        <f t="shared" si="122"/>
        <v>Lös</v>
      </c>
      <c r="F1887" t="str">
        <f t="shared" si="123"/>
        <v>5_x5_5x_G_18a</v>
      </c>
      <c r="G1887" t="str">
        <f>IFERROR(INDEX(#REF!,MATCH('Kap5-6'!F1887,#REF!,0),2),"")</f>
        <v/>
      </c>
      <c r="H1887" s="97"/>
      <c r="I1887" s="97"/>
      <c r="J1887" s="49"/>
      <c r="K1887" s="97"/>
      <c r="L1887" s="10"/>
      <c r="M1887" s="241"/>
      <c r="N1887" s="14">
        <v>4</v>
      </c>
      <c r="O1887" s="14" t="s">
        <v>283</v>
      </c>
      <c r="P1887" s="14" t="s">
        <v>304</v>
      </c>
      <c r="Q1887" s="15" t="s">
        <v>740</v>
      </c>
      <c r="R1887" s="15">
        <v>4</v>
      </c>
      <c r="S1887" s="25" t="s">
        <v>3123</v>
      </c>
      <c r="T1887" s="48"/>
    </row>
    <row r="1888" spans="1:20" ht="17" thickBot="1" x14ac:dyDescent="0.25">
      <c r="A1888">
        <f t="shared" si="120"/>
        <v>5</v>
      </c>
      <c r="B1888" t="s">
        <v>33</v>
      </c>
      <c r="C1888" t="s">
        <v>378</v>
      </c>
      <c r="D1888" t="str">
        <f t="shared" si="121"/>
        <v>18a</v>
      </c>
      <c r="E1888" t="str">
        <f t="shared" si="122"/>
        <v>Lös</v>
      </c>
      <c r="F1888" t="str">
        <f t="shared" si="123"/>
        <v>5_x5_5x_G_18a</v>
      </c>
      <c r="G1888" t="str">
        <f>IFERROR(INDEX(#REF!,MATCH('Kap5-6'!F1888,#REF!,0),2),"")</f>
        <v/>
      </c>
      <c r="H1888" s="98"/>
      <c r="I1888" s="98"/>
      <c r="J1888" s="50"/>
      <c r="K1888" s="98"/>
      <c r="L1888" s="17"/>
      <c r="M1888" s="242"/>
      <c r="N1888" s="20"/>
      <c r="O1888" s="20"/>
      <c r="P1888" s="20"/>
      <c r="Q1888" s="22"/>
      <c r="R1888" s="22"/>
      <c r="S1888" s="13"/>
      <c r="T1888" s="48"/>
    </row>
    <row r="1889" spans="1:20" ht="33" thickBot="1" x14ac:dyDescent="0.25">
      <c r="A1889">
        <f t="shared" si="120"/>
        <v>5</v>
      </c>
      <c r="B1889" t="s">
        <v>33</v>
      </c>
      <c r="C1889" t="s">
        <v>378</v>
      </c>
      <c r="D1889" t="str">
        <f t="shared" si="121"/>
        <v>18b</v>
      </c>
      <c r="E1889" t="str">
        <f t="shared" si="122"/>
        <v>Lös</v>
      </c>
      <c r="F1889" t="str">
        <f t="shared" si="123"/>
        <v>5_x5_5x_G_18b</v>
      </c>
      <c r="G1889" t="str">
        <f>IFERROR(INDEX(#REF!,MATCH('Kap5-6'!F1889,#REF!,0),2),"")</f>
        <v/>
      </c>
      <c r="H1889" s="32">
        <v>5</v>
      </c>
      <c r="I1889" s="32" t="s">
        <v>431</v>
      </c>
      <c r="J1889" s="47"/>
      <c r="K1889" s="32" t="s">
        <v>78</v>
      </c>
      <c r="L1889" s="43" t="s">
        <v>1059</v>
      </c>
      <c r="M1889" s="240"/>
      <c r="N1889" s="7">
        <v>1</v>
      </c>
      <c r="O1889" s="7" t="s">
        <v>283</v>
      </c>
      <c r="P1889" s="7" t="s">
        <v>304</v>
      </c>
      <c r="Q1889" s="8" t="s">
        <v>3115</v>
      </c>
      <c r="R1889" s="8" t="s">
        <v>3124</v>
      </c>
      <c r="S1889" s="23" t="s">
        <v>3117</v>
      </c>
      <c r="T1889" s="48"/>
    </row>
    <row r="1890" spans="1:20" ht="32" x14ac:dyDescent="0.2">
      <c r="A1890">
        <f t="shared" si="120"/>
        <v>5</v>
      </c>
      <c r="B1890" t="s">
        <v>33</v>
      </c>
      <c r="C1890" t="s">
        <v>378</v>
      </c>
      <c r="D1890" t="str">
        <f t="shared" si="121"/>
        <v>18b</v>
      </c>
      <c r="E1890" t="str">
        <f t="shared" si="122"/>
        <v>Lös</v>
      </c>
      <c r="F1890" t="str">
        <f t="shared" si="123"/>
        <v>5_x5_5x_G_18b</v>
      </c>
      <c r="G1890" t="str">
        <f>IFERROR(INDEX(#REF!,MATCH('Kap5-6'!F1890,#REF!,0),2),"")</f>
        <v/>
      </c>
      <c r="H1890" s="97"/>
      <c r="I1890" s="97"/>
      <c r="J1890" s="49"/>
      <c r="K1890" s="97"/>
      <c r="L1890" s="10"/>
      <c r="M1890" s="241"/>
      <c r="N1890" s="11">
        <v>2</v>
      </c>
      <c r="O1890" s="11" t="s">
        <v>283</v>
      </c>
      <c r="P1890" s="11" t="s">
        <v>304</v>
      </c>
      <c r="Q1890" s="12" t="s">
        <v>3125</v>
      </c>
      <c r="R1890" s="12" t="s">
        <v>3126</v>
      </c>
      <c r="S1890" s="9" t="s">
        <v>3127</v>
      </c>
      <c r="T1890" s="48"/>
    </row>
    <row r="1891" spans="1:20" ht="48" x14ac:dyDescent="0.2">
      <c r="A1891">
        <f t="shared" si="120"/>
        <v>5</v>
      </c>
      <c r="B1891" t="s">
        <v>33</v>
      </c>
      <c r="C1891" t="s">
        <v>378</v>
      </c>
      <c r="D1891" t="str">
        <f t="shared" si="121"/>
        <v>18b</v>
      </c>
      <c r="E1891" t="str">
        <f t="shared" si="122"/>
        <v>Lös</v>
      </c>
      <c r="F1891" t="str">
        <f t="shared" si="123"/>
        <v>5_x5_5x_G_18b</v>
      </c>
      <c r="G1891" t="str">
        <f>IFERROR(INDEX(#REF!,MATCH('Kap5-6'!F1891,#REF!,0),2),"")</f>
        <v/>
      </c>
      <c r="H1891" s="97"/>
      <c r="I1891" s="97"/>
      <c r="J1891" s="49"/>
      <c r="K1891" s="97"/>
      <c r="L1891" s="10"/>
      <c r="M1891" s="241"/>
      <c r="N1891" s="14">
        <v>3</v>
      </c>
      <c r="O1891" s="14" t="s">
        <v>281</v>
      </c>
      <c r="P1891" s="14" t="s">
        <v>303</v>
      </c>
      <c r="Q1891" s="15" t="s">
        <v>303</v>
      </c>
      <c r="R1891" s="15" t="s">
        <v>3128</v>
      </c>
      <c r="S1891" s="25" t="s">
        <v>3129</v>
      </c>
      <c r="T1891" s="48"/>
    </row>
    <row r="1892" spans="1:20" ht="33" thickBot="1" x14ac:dyDescent="0.25">
      <c r="A1892">
        <f t="shared" si="120"/>
        <v>5</v>
      </c>
      <c r="B1892" t="s">
        <v>33</v>
      </c>
      <c r="C1892" t="s">
        <v>378</v>
      </c>
      <c r="D1892" t="str">
        <f t="shared" si="121"/>
        <v>18b</v>
      </c>
      <c r="E1892" t="str">
        <f t="shared" si="122"/>
        <v>Lös</v>
      </c>
      <c r="F1892" t="str">
        <f t="shared" si="123"/>
        <v>5_x5_5x_G_18b</v>
      </c>
      <c r="G1892" t="str">
        <f>IFERROR(INDEX(#REF!,MATCH('Kap5-6'!F1892,#REF!,0),2),"")</f>
        <v/>
      </c>
      <c r="H1892" s="98"/>
      <c r="I1892" s="98"/>
      <c r="J1892" s="50"/>
      <c r="K1892" s="98"/>
      <c r="L1892" s="17"/>
      <c r="M1892" s="242"/>
      <c r="N1892" s="14">
        <v>4</v>
      </c>
      <c r="O1892" s="14" t="s">
        <v>283</v>
      </c>
      <c r="P1892" s="14" t="s">
        <v>304</v>
      </c>
      <c r="Q1892" s="15" t="s">
        <v>740</v>
      </c>
      <c r="R1892" s="15">
        <v>6</v>
      </c>
      <c r="S1892" s="25" t="s">
        <v>3123</v>
      </c>
      <c r="T1892" s="48"/>
    </row>
    <row r="1893" spans="1:20" ht="33" thickBot="1" x14ac:dyDescent="0.25">
      <c r="A1893">
        <f t="shared" si="120"/>
        <v>5</v>
      </c>
      <c r="B1893" t="s">
        <v>33</v>
      </c>
      <c r="C1893" t="s">
        <v>378</v>
      </c>
      <c r="D1893" t="str">
        <f t="shared" si="121"/>
        <v>18c</v>
      </c>
      <c r="E1893" t="str">
        <f t="shared" si="122"/>
        <v>Lös</v>
      </c>
      <c r="F1893" t="str">
        <f t="shared" si="123"/>
        <v>5_x5_5x_G_18c</v>
      </c>
      <c r="G1893" t="str">
        <f>IFERROR(INDEX(#REF!,MATCH('Kap5-6'!F1893,#REF!,0),2),"")</f>
        <v/>
      </c>
      <c r="H1893" s="32">
        <v>5</v>
      </c>
      <c r="I1893" s="32" t="s">
        <v>431</v>
      </c>
      <c r="J1893" s="47"/>
      <c r="K1893" s="32" t="s">
        <v>79</v>
      </c>
      <c r="L1893" s="43" t="s">
        <v>1059</v>
      </c>
      <c r="M1893" s="240"/>
      <c r="N1893" s="7">
        <v>1</v>
      </c>
      <c r="O1893" s="7" t="s">
        <v>283</v>
      </c>
      <c r="P1893" s="7" t="s">
        <v>304</v>
      </c>
      <c r="Q1893" s="8" t="s">
        <v>3115</v>
      </c>
      <c r="R1893" s="8" t="s">
        <v>3130</v>
      </c>
      <c r="S1893" s="23" t="s">
        <v>3117</v>
      </c>
      <c r="T1893" s="48"/>
    </row>
    <row r="1894" spans="1:20" ht="32" x14ac:dyDescent="0.2">
      <c r="A1894">
        <f t="shared" si="120"/>
        <v>5</v>
      </c>
      <c r="B1894" t="s">
        <v>33</v>
      </c>
      <c r="C1894" t="s">
        <v>378</v>
      </c>
      <c r="D1894" t="str">
        <f t="shared" si="121"/>
        <v>18c</v>
      </c>
      <c r="E1894" t="str">
        <f t="shared" si="122"/>
        <v>Lös</v>
      </c>
      <c r="F1894" t="str">
        <f t="shared" si="123"/>
        <v>5_x5_5x_G_18c</v>
      </c>
      <c r="G1894" t="str">
        <f>IFERROR(INDEX(#REF!,MATCH('Kap5-6'!F1894,#REF!,0),2),"")</f>
        <v/>
      </c>
      <c r="H1894" s="97"/>
      <c r="I1894" s="97"/>
      <c r="J1894" s="49"/>
      <c r="K1894" s="97"/>
      <c r="L1894" s="10"/>
      <c r="M1894" s="241"/>
      <c r="N1894" s="11">
        <v>2</v>
      </c>
      <c r="O1894" s="11" t="s">
        <v>283</v>
      </c>
      <c r="P1894" s="11" t="s">
        <v>304</v>
      </c>
      <c r="Q1894" s="12" t="s">
        <v>3131</v>
      </c>
      <c r="R1894" s="12" t="s">
        <v>3132</v>
      </c>
      <c r="S1894" s="9" t="s">
        <v>3133</v>
      </c>
      <c r="T1894" s="48"/>
    </row>
    <row r="1895" spans="1:20" ht="32" x14ac:dyDescent="0.2">
      <c r="A1895">
        <f t="shared" si="120"/>
        <v>5</v>
      </c>
      <c r="B1895" t="s">
        <v>33</v>
      </c>
      <c r="C1895" t="s">
        <v>378</v>
      </c>
      <c r="D1895" t="str">
        <f t="shared" si="121"/>
        <v>18c</v>
      </c>
      <c r="E1895" t="str">
        <f t="shared" si="122"/>
        <v>Lös</v>
      </c>
      <c r="F1895" t="str">
        <f t="shared" si="123"/>
        <v>5_x5_5x_G_18c</v>
      </c>
      <c r="G1895" t="str">
        <f>IFERROR(INDEX(#REF!,MATCH('Kap5-6'!F1895,#REF!,0),2),"")</f>
        <v/>
      </c>
      <c r="H1895" s="97"/>
      <c r="I1895" s="97"/>
      <c r="J1895" s="49"/>
      <c r="K1895" s="97"/>
      <c r="L1895" s="10"/>
      <c r="M1895" s="241"/>
      <c r="N1895" s="14">
        <v>3</v>
      </c>
      <c r="O1895" s="14" t="s">
        <v>281</v>
      </c>
      <c r="P1895" s="14" t="s">
        <v>303</v>
      </c>
      <c r="Q1895" s="15" t="s">
        <v>303</v>
      </c>
      <c r="R1895" s="15" t="s">
        <v>3134</v>
      </c>
      <c r="S1895" s="25" t="s">
        <v>3135</v>
      </c>
      <c r="T1895" s="48"/>
    </row>
    <row r="1896" spans="1:20" ht="33" thickBot="1" x14ac:dyDescent="0.25">
      <c r="A1896">
        <f t="shared" si="120"/>
        <v>5</v>
      </c>
      <c r="B1896" t="s">
        <v>33</v>
      </c>
      <c r="C1896" t="s">
        <v>378</v>
      </c>
      <c r="D1896" t="str">
        <f t="shared" si="121"/>
        <v>18c</v>
      </c>
      <c r="E1896" t="str">
        <f t="shared" si="122"/>
        <v>Lös</v>
      </c>
      <c r="F1896" t="str">
        <f t="shared" si="123"/>
        <v>5_x5_5x_G_18c</v>
      </c>
      <c r="G1896" t="str">
        <f>IFERROR(INDEX(#REF!,MATCH('Kap5-6'!F1896,#REF!,0),2),"")</f>
        <v/>
      </c>
      <c r="H1896" s="98"/>
      <c r="I1896" s="98"/>
      <c r="J1896" s="50"/>
      <c r="K1896" s="98"/>
      <c r="L1896" s="17"/>
      <c r="M1896" s="242"/>
      <c r="N1896" s="14">
        <v>4</v>
      </c>
      <c r="O1896" s="14" t="s">
        <v>283</v>
      </c>
      <c r="P1896" s="14" t="s">
        <v>304</v>
      </c>
      <c r="Q1896" s="15" t="s">
        <v>740</v>
      </c>
      <c r="R1896" s="15">
        <v>1</v>
      </c>
      <c r="S1896" s="25" t="s">
        <v>3123</v>
      </c>
      <c r="T1896" s="48"/>
    </row>
    <row r="1897" spans="1:20" ht="49" thickBot="1" x14ac:dyDescent="0.25">
      <c r="A1897">
        <f t="shared" si="120"/>
        <v>5</v>
      </c>
      <c r="B1897" t="s">
        <v>33</v>
      </c>
      <c r="C1897" t="s">
        <v>378</v>
      </c>
      <c r="D1897" t="str">
        <f t="shared" si="121"/>
        <v>19a</v>
      </c>
      <c r="E1897" t="str">
        <f t="shared" si="122"/>
        <v>Lös</v>
      </c>
      <c r="F1897" t="str">
        <f t="shared" si="123"/>
        <v>5_x5_5x_G_19a</v>
      </c>
      <c r="G1897" t="str">
        <f>IFERROR(INDEX(#REF!,MATCH('Kap5-6'!F1897,#REF!,0),2),"")</f>
        <v/>
      </c>
      <c r="H1897" s="32">
        <v>5</v>
      </c>
      <c r="I1897" s="32" t="s">
        <v>431</v>
      </c>
      <c r="J1897" s="47"/>
      <c r="K1897" s="32" t="s">
        <v>80</v>
      </c>
      <c r="L1897" s="43" t="s">
        <v>1059</v>
      </c>
      <c r="M1897" s="240"/>
      <c r="N1897" s="7">
        <v>1</v>
      </c>
      <c r="O1897" s="7" t="s">
        <v>283</v>
      </c>
      <c r="P1897" s="7" t="s">
        <v>304</v>
      </c>
      <c r="Q1897" s="8" t="s">
        <v>3115</v>
      </c>
      <c r="R1897" s="8" t="s">
        <v>3136</v>
      </c>
      <c r="S1897" s="23" t="s">
        <v>3117</v>
      </c>
      <c r="T1897" s="48"/>
    </row>
    <row r="1898" spans="1:20" ht="32" x14ac:dyDescent="0.2">
      <c r="A1898">
        <f t="shared" si="120"/>
        <v>5</v>
      </c>
      <c r="B1898" t="s">
        <v>33</v>
      </c>
      <c r="C1898" t="s">
        <v>378</v>
      </c>
      <c r="D1898" t="str">
        <f t="shared" si="121"/>
        <v>19a</v>
      </c>
      <c r="E1898" t="str">
        <f t="shared" si="122"/>
        <v>Lös</v>
      </c>
      <c r="F1898" t="str">
        <f t="shared" si="123"/>
        <v>5_x5_5x_G_19a</v>
      </c>
      <c r="G1898" t="str">
        <f>IFERROR(INDEX(#REF!,MATCH('Kap5-6'!F1898,#REF!,0),2),"")</f>
        <v/>
      </c>
      <c r="H1898" s="97"/>
      <c r="I1898" s="97"/>
      <c r="J1898" s="49"/>
      <c r="K1898" s="97"/>
      <c r="L1898" s="10"/>
      <c r="M1898" s="241"/>
      <c r="N1898" s="11">
        <v>2</v>
      </c>
      <c r="O1898" s="11" t="s">
        <v>283</v>
      </c>
      <c r="P1898" s="11" t="s">
        <v>304</v>
      </c>
      <c r="Q1898" s="12" t="s">
        <v>3137</v>
      </c>
      <c r="R1898" s="12" t="s">
        <v>3138</v>
      </c>
      <c r="S1898" s="9" t="s">
        <v>3139</v>
      </c>
      <c r="T1898" s="48"/>
    </row>
    <row r="1899" spans="1:20" ht="32" x14ac:dyDescent="0.2">
      <c r="A1899">
        <f t="shared" si="120"/>
        <v>5</v>
      </c>
      <c r="B1899" t="s">
        <v>33</v>
      </c>
      <c r="C1899" t="s">
        <v>378</v>
      </c>
      <c r="D1899" t="str">
        <f t="shared" si="121"/>
        <v>19a</v>
      </c>
      <c r="E1899" t="str">
        <f t="shared" si="122"/>
        <v>Lös</v>
      </c>
      <c r="F1899" t="str">
        <f t="shared" si="123"/>
        <v>5_x5_5x_G_19a</v>
      </c>
      <c r="G1899" t="str">
        <f>IFERROR(INDEX(#REF!,MATCH('Kap5-6'!F1899,#REF!,0),2),"")</f>
        <v/>
      </c>
      <c r="H1899" s="97"/>
      <c r="I1899" s="97"/>
      <c r="J1899" s="49"/>
      <c r="K1899" s="97"/>
      <c r="L1899" s="10"/>
      <c r="M1899" s="241"/>
      <c r="N1899" s="14">
        <v>3</v>
      </c>
      <c r="O1899" s="14" t="s">
        <v>281</v>
      </c>
      <c r="P1899" s="14" t="s">
        <v>303</v>
      </c>
      <c r="Q1899" s="15" t="s">
        <v>303</v>
      </c>
      <c r="R1899" s="15" t="s">
        <v>3140</v>
      </c>
      <c r="S1899" s="25" t="s">
        <v>3141</v>
      </c>
      <c r="T1899" s="48"/>
    </row>
    <row r="1900" spans="1:20" ht="33" thickBot="1" x14ac:dyDescent="0.25">
      <c r="A1900">
        <f t="shared" si="120"/>
        <v>5</v>
      </c>
      <c r="B1900" t="s">
        <v>33</v>
      </c>
      <c r="C1900" t="s">
        <v>378</v>
      </c>
      <c r="D1900" t="str">
        <f t="shared" si="121"/>
        <v>19a</v>
      </c>
      <c r="E1900" t="str">
        <f t="shared" si="122"/>
        <v>Lös</v>
      </c>
      <c r="F1900" t="str">
        <f t="shared" si="123"/>
        <v>5_x5_5x_G_19a</v>
      </c>
      <c r="G1900" t="str">
        <f>IFERROR(INDEX(#REF!,MATCH('Kap5-6'!F1900,#REF!,0),2),"")</f>
        <v/>
      </c>
      <c r="H1900" s="98"/>
      <c r="I1900" s="98"/>
      <c r="J1900" s="50"/>
      <c r="K1900" s="98"/>
      <c r="L1900" s="17"/>
      <c r="M1900" s="242"/>
      <c r="N1900" s="14">
        <v>4</v>
      </c>
      <c r="O1900" s="14" t="s">
        <v>283</v>
      </c>
      <c r="P1900" s="14" t="s">
        <v>304</v>
      </c>
      <c r="Q1900" s="15" t="s">
        <v>740</v>
      </c>
      <c r="R1900" s="15">
        <v>30</v>
      </c>
      <c r="S1900" s="25" t="s">
        <v>3142</v>
      </c>
      <c r="T1900" s="48"/>
    </row>
    <row r="1901" spans="1:20" ht="49" thickBot="1" x14ac:dyDescent="0.25">
      <c r="A1901">
        <f t="shared" si="120"/>
        <v>5</v>
      </c>
      <c r="B1901" t="s">
        <v>33</v>
      </c>
      <c r="C1901" t="s">
        <v>378</v>
      </c>
      <c r="D1901" t="str">
        <f t="shared" si="121"/>
        <v>19b</v>
      </c>
      <c r="E1901" t="str">
        <f t="shared" si="122"/>
        <v>Lös</v>
      </c>
      <c r="F1901" t="str">
        <f t="shared" si="123"/>
        <v>5_x5_5x_G_19b</v>
      </c>
      <c r="G1901" t="str">
        <f>IFERROR(INDEX(#REF!,MATCH('Kap5-6'!F1901,#REF!,0),2),"")</f>
        <v/>
      </c>
      <c r="H1901" s="32">
        <v>5</v>
      </c>
      <c r="I1901" s="32" t="s">
        <v>431</v>
      </c>
      <c r="J1901" s="47"/>
      <c r="K1901" s="32" t="s">
        <v>81</v>
      </c>
      <c r="L1901" s="43" t="s">
        <v>1059</v>
      </c>
      <c r="M1901" s="240"/>
      <c r="N1901" s="7">
        <v>1</v>
      </c>
      <c r="O1901" s="7" t="s">
        <v>283</v>
      </c>
      <c r="P1901" s="7" t="s">
        <v>304</v>
      </c>
      <c r="Q1901" s="8" t="s">
        <v>3115</v>
      </c>
      <c r="R1901" s="8" t="s">
        <v>3143</v>
      </c>
      <c r="S1901" s="23" t="s">
        <v>3117</v>
      </c>
      <c r="T1901" s="48"/>
    </row>
    <row r="1902" spans="1:20" ht="48" x14ac:dyDescent="0.2">
      <c r="A1902">
        <f t="shared" si="120"/>
        <v>5</v>
      </c>
      <c r="B1902" t="s">
        <v>33</v>
      </c>
      <c r="C1902" t="s">
        <v>378</v>
      </c>
      <c r="D1902" t="str">
        <f t="shared" si="121"/>
        <v>19b</v>
      </c>
      <c r="E1902" t="str">
        <f t="shared" si="122"/>
        <v>Lös</v>
      </c>
      <c r="F1902" t="str">
        <f t="shared" si="123"/>
        <v>5_x5_5x_G_19b</v>
      </c>
      <c r="G1902" t="str">
        <f>IFERROR(INDEX(#REF!,MATCH('Kap5-6'!F1902,#REF!,0),2),"")</f>
        <v/>
      </c>
      <c r="H1902" s="97"/>
      <c r="I1902" s="97"/>
      <c r="J1902" s="49"/>
      <c r="K1902" s="97"/>
      <c r="L1902" s="10"/>
      <c r="M1902" s="241"/>
      <c r="N1902" s="11">
        <v>2</v>
      </c>
      <c r="O1902" s="11" t="s">
        <v>283</v>
      </c>
      <c r="P1902" s="11" t="s">
        <v>304</v>
      </c>
      <c r="Q1902" s="12" t="s">
        <v>3144</v>
      </c>
      <c r="R1902" s="12" t="s">
        <v>3145</v>
      </c>
      <c r="S1902" s="9" t="s">
        <v>3146</v>
      </c>
      <c r="T1902" s="48"/>
    </row>
    <row r="1903" spans="1:20" ht="32" x14ac:dyDescent="0.2">
      <c r="A1903">
        <f t="shared" si="120"/>
        <v>5</v>
      </c>
      <c r="B1903" t="s">
        <v>33</v>
      </c>
      <c r="C1903" t="s">
        <v>378</v>
      </c>
      <c r="D1903" t="str">
        <f t="shared" si="121"/>
        <v>19b</v>
      </c>
      <c r="E1903" t="str">
        <f t="shared" si="122"/>
        <v>Lös</v>
      </c>
      <c r="F1903" t="str">
        <f t="shared" si="123"/>
        <v>5_x5_5x_G_19b</v>
      </c>
      <c r="G1903" t="str">
        <f>IFERROR(INDEX(#REF!,MATCH('Kap5-6'!F1903,#REF!,0),2),"")</f>
        <v/>
      </c>
      <c r="H1903" s="97"/>
      <c r="I1903" s="97"/>
      <c r="J1903" s="49"/>
      <c r="K1903" s="97"/>
      <c r="L1903" s="10"/>
      <c r="M1903" s="241"/>
      <c r="N1903" s="14">
        <v>3</v>
      </c>
      <c r="O1903" s="14" t="s">
        <v>281</v>
      </c>
      <c r="P1903" s="14" t="s">
        <v>303</v>
      </c>
      <c r="Q1903" s="15" t="s">
        <v>303</v>
      </c>
      <c r="R1903" s="15" t="s">
        <v>3147</v>
      </c>
      <c r="S1903" s="25" t="s">
        <v>3148</v>
      </c>
      <c r="T1903" s="48"/>
    </row>
    <row r="1904" spans="1:20" ht="33" thickBot="1" x14ac:dyDescent="0.25">
      <c r="A1904">
        <f t="shared" si="120"/>
        <v>5</v>
      </c>
      <c r="B1904" t="s">
        <v>33</v>
      </c>
      <c r="C1904" t="s">
        <v>378</v>
      </c>
      <c r="D1904" t="str">
        <f t="shared" si="121"/>
        <v>19b</v>
      </c>
      <c r="E1904" t="str">
        <f t="shared" si="122"/>
        <v>Lös</v>
      </c>
      <c r="F1904" t="str">
        <f t="shared" si="123"/>
        <v>5_x5_5x_G_19b</v>
      </c>
      <c r="G1904" t="str">
        <f>IFERROR(INDEX(#REF!,MATCH('Kap5-6'!F1904,#REF!,0),2),"")</f>
        <v/>
      </c>
      <c r="H1904" s="98"/>
      <c r="I1904" s="98"/>
      <c r="J1904" s="50"/>
      <c r="K1904" s="98"/>
      <c r="L1904" s="17"/>
      <c r="M1904" s="242"/>
      <c r="N1904" s="14">
        <v>4</v>
      </c>
      <c r="O1904" s="14" t="s">
        <v>283</v>
      </c>
      <c r="P1904" s="14" t="s">
        <v>304</v>
      </c>
      <c r="Q1904" s="15" t="s">
        <v>740</v>
      </c>
      <c r="R1904" s="15">
        <v>64</v>
      </c>
      <c r="S1904" s="25" t="s">
        <v>3142</v>
      </c>
      <c r="T1904" s="48"/>
    </row>
    <row r="1905" spans="1:20" ht="49" thickBot="1" x14ac:dyDescent="0.25">
      <c r="A1905">
        <f t="shared" si="120"/>
        <v>5</v>
      </c>
      <c r="B1905" t="s">
        <v>33</v>
      </c>
      <c r="C1905" t="s">
        <v>378</v>
      </c>
      <c r="D1905" t="str">
        <f t="shared" si="121"/>
        <v>19c</v>
      </c>
      <c r="E1905" t="str">
        <f t="shared" si="122"/>
        <v>Lös</v>
      </c>
      <c r="F1905" t="str">
        <f t="shared" si="123"/>
        <v>5_x5_5x_G_19c</v>
      </c>
      <c r="G1905" t="str">
        <f>IFERROR(INDEX(#REF!,MATCH('Kap5-6'!F1905,#REF!,0),2),"")</f>
        <v/>
      </c>
      <c r="H1905" s="32">
        <v>5</v>
      </c>
      <c r="I1905" s="32" t="s">
        <v>431</v>
      </c>
      <c r="J1905" s="47"/>
      <c r="K1905" s="32" t="s">
        <v>82</v>
      </c>
      <c r="L1905" s="43" t="s">
        <v>1059</v>
      </c>
      <c r="M1905" s="240"/>
      <c r="N1905" s="7">
        <v>1</v>
      </c>
      <c r="O1905" s="7" t="s">
        <v>283</v>
      </c>
      <c r="P1905" s="7" t="s">
        <v>304</v>
      </c>
      <c r="Q1905" s="8" t="s">
        <v>3115</v>
      </c>
      <c r="R1905" s="8" t="s">
        <v>3149</v>
      </c>
      <c r="S1905" s="23" t="s">
        <v>3117</v>
      </c>
      <c r="T1905" s="48"/>
    </row>
    <row r="1906" spans="1:20" ht="48" x14ac:dyDescent="0.2">
      <c r="A1906">
        <f t="shared" si="120"/>
        <v>5</v>
      </c>
      <c r="B1906" t="s">
        <v>33</v>
      </c>
      <c r="C1906" t="s">
        <v>378</v>
      </c>
      <c r="D1906" t="str">
        <f t="shared" si="121"/>
        <v>19c</v>
      </c>
      <c r="E1906" t="str">
        <f t="shared" si="122"/>
        <v>Lös</v>
      </c>
      <c r="F1906" t="str">
        <f t="shared" si="123"/>
        <v>5_x5_5x_G_19c</v>
      </c>
      <c r="G1906" t="str">
        <f>IFERROR(INDEX(#REF!,MATCH('Kap5-6'!F1906,#REF!,0),2),"")</f>
        <v/>
      </c>
      <c r="H1906" s="97"/>
      <c r="I1906" s="97"/>
      <c r="J1906" s="49"/>
      <c r="K1906" s="97"/>
      <c r="L1906" s="10"/>
      <c r="M1906" s="241"/>
      <c r="N1906" s="11">
        <v>2</v>
      </c>
      <c r="O1906" s="11" t="s">
        <v>283</v>
      </c>
      <c r="P1906" s="11" t="s">
        <v>304</v>
      </c>
      <c r="Q1906" s="12" t="s">
        <v>3150</v>
      </c>
      <c r="R1906" s="12" t="s">
        <v>3151</v>
      </c>
      <c r="S1906" s="9" t="s">
        <v>3152</v>
      </c>
      <c r="T1906" s="48"/>
    </row>
    <row r="1907" spans="1:20" ht="48" x14ac:dyDescent="0.2">
      <c r="A1907">
        <f t="shared" si="120"/>
        <v>5</v>
      </c>
      <c r="B1907" t="s">
        <v>33</v>
      </c>
      <c r="C1907" t="s">
        <v>378</v>
      </c>
      <c r="D1907" t="str">
        <f t="shared" si="121"/>
        <v>19c</v>
      </c>
      <c r="E1907" t="str">
        <f t="shared" si="122"/>
        <v>Lös</v>
      </c>
      <c r="F1907" t="str">
        <f t="shared" si="123"/>
        <v>5_x5_5x_G_19c</v>
      </c>
      <c r="G1907" t="str">
        <f>IFERROR(INDEX(#REF!,MATCH('Kap5-6'!F1907,#REF!,0),2),"")</f>
        <v/>
      </c>
      <c r="H1907" s="97"/>
      <c r="I1907" s="97"/>
      <c r="J1907" s="49"/>
      <c r="K1907" s="97"/>
      <c r="L1907" s="10"/>
      <c r="M1907" s="241"/>
      <c r="N1907" s="14">
        <v>3</v>
      </c>
      <c r="O1907" s="14" t="s">
        <v>281</v>
      </c>
      <c r="P1907" s="14" t="s">
        <v>303</v>
      </c>
      <c r="Q1907" s="15" t="s">
        <v>303</v>
      </c>
      <c r="R1907" s="15" t="s">
        <v>3153</v>
      </c>
      <c r="S1907" s="25" t="s">
        <v>3154</v>
      </c>
      <c r="T1907" s="48"/>
    </row>
    <row r="1908" spans="1:20" ht="48" x14ac:dyDescent="0.2">
      <c r="A1908">
        <f t="shared" si="120"/>
        <v>5</v>
      </c>
      <c r="B1908" t="s">
        <v>33</v>
      </c>
      <c r="C1908" t="s">
        <v>378</v>
      </c>
      <c r="D1908" t="str">
        <f t="shared" si="121"/>
        <v>19c</v>
      </c>
      <c r="E1908" t="str">
        <f t="shared" si="122"/>
        <v>Lös</v>
      </c>
      <c r="F1908" t="str">
        <f t="shared" si="123"/>
        <v>5_x5_5x_G_19c</v>
      </c>
      <c r="G1908" t="str">
        <f>IFERROR(INDEX(#REF!,MATCH('Kap5-6'!F1908,#REF!,0),2),"")</f>
        <v/>
      </c>
      <c r="H1908" s="97"/>
      <c r="I1908" s="97"/>
      <c r="J1908" s="49"/>
      <c r="K1908" s="97"/>
      <c r="L1908" s="10"/>
      <c r="M1908" s="241"/>
      <c r="N1908" s="14">
        <v>4</v>
      </c>
      <c r="O1908" s="14" t="s">
        <v>281</v>
      </c>
      <c r="P1908" s="14" t="s">
        <v>303</v>
      </c>
      <c r="Q1908" s="15" t="s">
        <v>303</v>
      </c>
      <c r="R1908" s="12" t="s">
        <v>3155</v>
      </c>
      <c r="S1908" s="25" t="s">
        <v>3156</v>
      </c>
      <c r="T1908" s="48"/>
    </row>
    <row r="1909" spans="1:20" ht="33" thickBot="1" x14ac:dyDescent="0.25">
      <c r="A1909">
        <f t="shared" si="120"/>
        <v>5</v>
      </c>
      <c r="B1909" t="s">
        <v>33</v>
      </c>
      <c r="C1909" t="s">
        <v>378</v>
      </c>
      <c r="D1909" t="str">
        <f t="shared" si="121"/>
        <v>19c</v>
      </c>
      <c r="E1909" t="str">
        <f t="shared" si="122"/>
        <v>Lös</v>
      </c>
      <c r="F1909" t="str">
        <f t="shared" si="123"/>
        <v>5_x5_5x_G_19c</v>
      </c>
      <c r="G1909" t="str">
        <f>IFERROR(INDEX(#REF!,MATCH('Kap5-6'!F1909,#REF!,0),2),"")</f>
        <v/>
      </c>
      <c r="H1909" s="98"/>
      <c r="I1909" s="98"/>
      <c r="J1909" s="50"/>
      <c r="K1909" s="98"/>
      <c r="L1909" s="17"/>
      <c r="M1909" s="242"/>
      <c r="N1909" s="14">
        <v>5</v>
      </c>
      <c r="O1909" s="14" t="s">
        <v>283</v>
      </c>
      <c r="P1909" s="14" t="s">
        <v>304</v>
      </c>
      <c r="Q1909" s="15" t="s">
        <v>740</v>
      </c>
      <c r="R1909" s="15">
        <v>45</v>
      </c>
      <c r="S1909" s="25" t="s">
        <v>3123</v>
      </c>
      <c r="T1909" s="48"/>
    </row>
    <row r="1910" spans="1:20" ht="49" thickBot="1" x14ac:dyDescent="0.25">
      <c r="A1910">
        <f t="shared" si="120"/>
        <v>5</v>
      </c>
      <c r="B1910" t="s">
        <v>33</v>
      </c>
      <c r="C1910" t="s">
        <v>378</v>
      </c>
      <c r="D1910" t="str">
        <f t="shared" si="121"/>
        <v>20a</v>
      </c>
      <c r="E1910" t="str">
        <f t="shared" si="122"/>
        <v>Lös</v>
      </c>
      <c r="F1910" t="str">
        <f t="shared" si="123"/>
        <v>5_x5_5x_G_20a</v>
      </c>
      <c r="G1910" t="str">
        <f>IFERROR(INDEX(#REF!,MATCH('Kap5-6'!F1910,#REF!,0),2),"")</f>
        <v/>
      </c>
      <c r="H1910" s="32">
        <v>5</v>
      </c>
      <c r="I1910" s="32" t="s">
        <v>431</v>
      </c>
      <c r="J1910" s="47"/>
      <c r="K1910" s="32" t="s">
        <v>172</v>
      </c>
      <c r="L1910" s="43" t="s">
        <v>1059</v>
      </c>
      <c r="M1910" s="240"/>
      <c r="N1910" s="7">
        <v>1</v>
      </c>
      <c r="O1910" s="7" t="s">
        <v>283</v>
      </c>
      <c r="P1910" s="7" t="s">
        <v>304</v>
      </c>
      <c r="Q1910" s="8" t="s">
        <v>3157</v>
      </c>
      <c r="R1910" s="8" t="s">
        <v>463</v>
      </c>
      <c r="S1910" s="23" t="s">
        <v>3158</v>
      </c>
      <c r="T1910" s="48"/>
    </row>
    <row r="1911" spans="1:20" ht="33" thickBot="1" x14ac:dyDescent="0.25">
      <c r="A1911">
        <f t="shared" si="120"/>
        <v>5</v>
      </c>
      <c r="B1911" t="s">
        <v>33</v>
      </c>
      <c r="C1911" t="s">
        <v>378</v>
      </c>
      <c r="D1911" t="str">
        <f t="shared" si="121"/>
        <v>20a</v>
      </c>
      <c r="E1911" t="str">
        <f t="shared" si="122"/>
        <v>Lös</v>
      </c>
      <c r="F1911" t="str">
        <f t="shared" si="123"/>
        <v>5_x5_5x_G_20a</v>
      </c>
      <c r="G1911" t="str">
        <f>IFERROR(INDEX(#REF!,MATCH('Kap5-6'!F1911,#REF!,0),2),"")</f>
        <v/>
      </c>
      <c r="H1911" s="97"/>
      <c r="I1911" s="97"/>
      <c r="J1911" s="49"/>
      <c r="K1911" s="97"/>
      <c r="L1911" s="10"/>
      <c r="M1911" s="241"/>
      <c r="N1911" s="21">
        <v>2</v>
      </c>
      <c r="O1911" s="21" t="s">
        <v>281</v>
      </c>
      <c r="P1911" s="21" t="s">
        <v>303</v>
      </c>
      <c r="Q1911" s="24" t="s">
        <v>303</v>
      </c>
      <c r="R1911" s="24" t="s">
        <v>3159</v>
      </c>
      <c r="S1911" s="31" t="s">
        <v>3160</v>
      </c>
      <c r="T1911" s="48"/>
    </row>
    <row r="1912" spans="1:20" ht="48" x14ac:dyDescent="0.2">
      <c r="A1912">
        <f t="shared" si="120"/>
        <v>5</v>
      </c>
      <c r="B1912" t="s">
        <v>33</v>
      </c>
      <c r="C1912" t="s">
        <v>378</v>
      </c>
      <c r="D1912" t="str">
        <f t="shared" si="121"/>
        <v>20a</v>
      </c>
      <c r="E1912" t="str">
        <f t="shared" si="122"/>
        <v>Lös</v>
      </c>
      <c r="F1912" t="str">
        <f t="shared" si="123"/>
        <v>5_x5_5x_G_20a</v>
      </c>
      <c r="G1912" t="str">
        <f>IFERROR(INDEX(#REF!,MATCH('Kap5-6'!F1912,#REF!,0),2),"")</f>
        <v/>
      </c>
      <c r="H1912" s="97"/>
      <c r="I1912" s="97"/>
      <c r="J1912" s="49"/>
      <c r="K1912" s="97"/>
      <c r="L1912" s="10"/>
      <c r="M1912" s="241"/>
      <c r="N1912" s="11">
        <v>3</v>
      </c>
      <c r="O1912" s="11" t="s">
        <v>281</v>
      </c>
      <c r="P1912" s="11" t="s">
        <v>303</v>
      </c>
      <c r="Q1912" s="12" t="s">
        <v>303</v>
      </c>
      <c r="R1912" s="12" t="s">
        <v>3161</v>
      </c>
      <c r="S1912" s="9" t="s">
        <v>3162</v>
      </c>
      <c r="T1912" s="48"/>
    </row>
    <row r="1913" spans="1:20" ht="33" thickBot="1" x14ac:dyDescent="0.25">
      <c r="A1913">
        <f t="shared" si="120"/>
        <v>5</v>
      </c>
      <c r="B1913" t="s">
        <v>33</v>
      </c>
      <c r="C1913" t="s">
        <v>378</v>
      </c>
      <c r="D1913" t="str">
        <f t="shared" si="121"/>
        <v>20a</v>
      </c>
      <c r="E1913" t="str">
        <f t="shared" si="122"/>
        <v>Lös</v>
      </c>
      <c r="F1913" t="str">
        <f t="shared" si="123"/>
        <v>5_x5_5x_G_20a</v>
      </c>
      <c r="G1913" t="str">
        <f>IFERROR(INDEX(#REF!,MATCH('Kap5-6'!F1913,#REF!,0),2),"")</f>
        <v/>
      </c>
      <c r="H1913" s="98"/>
      <c r="I1913" s="98"/>
      <c r="J1913" s="50"/>
      <c r="K1913" s="98"/>
      <c r="L1913" s="17"/>
      <c r="M1913" s="242"/>
      <c r="N1913" s="20">
        <v>4</v>
      </c>
      <c r="O1913" s="20" t="s">
        <v>283</v>
      </c>
      <c r="P1913" s="20" t="s">
        <v>304</v>
      </c>
      <c r="Q1913" s="22" t="s">
        <v>740</v>
      </c>
      <c r="R1913" s="22">
        <v>4</v>
      </c>
      <c r="S1913" s="13" t="s">
        <v>3123</v>
      </c>
      <c r="T1913" s="48"/>
    </row>
    <row r="1914" spans="1:20" ht="81" thickBot="1" x14ac:dyDescent="0.25">
      <c r="A1914">
        <f t="shared" si="120"/>
        <v>5</v>
      </c>
      <c r="B1914" t="s">
        <v>33</v>
      </c>
      <c r="C1914" t="s">
        <v>378</v>
      </c>
      <c r="D1914" t="str">
        <f t="shared" si="121"/>
        <v>20b</v>
      </c>
      <c r="E1914" t="str">
        <f t="shared" si="122"/>
        <v>Lös</v>
      </c>
      <c r="F1914" t="str">
        <f t="shared" si="123"/>
        <v>5_x5_5x_G_20b</v>
      </c>
      <c r="G1914" t="str">
        <f>IFERROR(INDEX(#REF!,MATCH('Kap5-6'!F1914,#REF!,0),2),"")</f>
        <v/>
      </c>
      <c r="H1914" s="32">
        <v>5</v>
      </c>
      <c r="I1914" s="32" t="s">
        <v>431</v>
      </c>
      <c r="J1914" s="47"/>
      <c r="K1914" s="32" t="s">
        <v>173</v>
      </c>
      <c r="L1914" s="43" t="s">
        <v>1059</v>
      </c>
      <c r="M1914" s="240"/>
      <c r="N1914" s="7">
        <v>1</v>
      </c>
      <c r="O1914" s="7" t="s">
        <v>283</v>
      </c>
      <c r="P1914" s="7" t="s">
        <v>304</v>
      </c>
      <c r="Q1914" s="8" t="s">
        <v>3163</v>
      </c>
      <c r="R1914" s="8" t="s">
        <v>454</v>
      </c>
      <c r="S1914" s="23" t="s">
        <v>3164</v>
      </c>
      <c r="T1914" s="48"/>
    </row>
    <row r="1915" spans="1:20" ht="32" x14ac:dyDescent="0.2">
      <c r="A1915">
        <f t="shared" si="120"/>
        <v>5</v>
      </c>
      <c r="B1915" t="s">
        <v>33</v>
      </c>
      <c r="C1915" t="s">
        <v>378</v>
      </c>
      <c r="D1915" t="str">
        <f t="shared" si="121"/>
        <v>20b</v>
      </c>
      <c r="E1915" t="str">
        <f t="shared" si="122"/>
        <v>Lös</v>
      </c>
      <c r="F1915" t="str">
        <f t="shared" si="123"/>
        <v>5_x5_5x_G_20b</v>
      </c>
      <c r="G1915" t="str">
        <f>IFERROR(INDEX(#REF!,MATCH('Kap5-6'!F1915,#REF!,0),2),"")</f>
        <v/>
      </c>
      <c r="H1915" s="97"/>
      <c r="I1915" s="97"/>
      <c r="J1915" s="49"/>
      <c r="K1915" s="97"/>
      <c r="L1915" s="10"/>
      <c r="M1915" s="241"/>
      <c r="N1915" s="21">
        <v>2</v>
      </c>
      <c r="O1915" s="21" t="s">
        <v>281</v>
      </c>
      <c r="P1915" s="21" t="s">
        <v>303</v>
      </c>
      <c r="Q1915" s="24" t="s">
        <v>303</v>
      </c>
      <c r="R1915" s="24" t="s">
        <v>3165</v>
      </c>
      <c r="S1915" s="31" t="s">
        <v>3166</v>
      </c>
      <c r="T1915" s="48"/>
    </row>
    <row r="1916" spans="1:20" ht="33" thickBot="1" x14ac:dyDescent="0.25">
      <c r="A1916">
        <f t="shared" si="120"/>
        <v>5</v>
      </c>
      <c r="B1916" t="s">
        <v>33</v>
      </c>
      <c r="C1916" t="s">
        <v>378</v>
      </c>
      <c r="D1916" t="str">
        <f t="shared" si="121"/>
        <v>20b</v>
      </c>
      <c r="E1916" t="str">
        <f t="shared" si="122"/>
        <v>Lös</v>
      </c>
      <c r="F1916" t="str">
        <f t="shared" si="123"/>
        <v>5_x5_5x_G_20b</v>
      </c>
      <c r="G1916" t="str">
        <f>IFERROR(INDEX(#REF!,MATCH('Kap5-6'!F1916,#REF!,0),2),"")</f>
        <v/>
      </c>
      <c r="H1916" s="98"/>
      <c r="I1916" s="98"/>
      <c r="J1916" s="50"/>
      <c r="K1916" s="98"/>
      <c r="L1916" s="17"/>
      <c r="M1916" s="242"/>
      <c r="N1916" s="20">
        <v>4</v>
      </c>
      <c r="O1916" s="20" t="s">
        <v>283</v>
      </c>
      <c r="P1916" s="20" t="s">
        <v>304</v>
      </c>
      <c r="Q1916" s="22" t="s">
        <v>740</v>
      </c>
      <c r="R1916" s="22">
        <v>6</v>
      </c>
      <c r="S1916" s="13" t="s">
        <v>3167</v>
      </c>
      <c r="T1916" s="48"/>
    </row>
    <row r="1917" spans="1:20" ht="48" x14ac:dyDescent="0.2">
      <c r="A1917">
        <f t="shared" si="120"/>
        <v>5</v>
      </c>
      <c r="B1917" t="s">
        <v>33</v>
      </c>
      <c r="C1917" t="s">
        <v>378</v>
      </c>
      <c r="D1917" t="str">
        <f t="shared" si="121"/>
        <v>21a</v>
      </c>
      <c r="E1917" t="str">
        <f t="shared" si="122"/>
        <v>Lös</v>
      </c>
      <c r="F1917" t="str">
        <f t="shared" si="123"/>
        <v>5_x5_5x_G_21a</v>
      </c>
      <c r="G1917" t="str">
        <f>IFERROR(INDEX(#REF!,MATCH('Kap5-6'!F1917,#REF!,0),2),"")</f>
        <v/>
      </c>
      <c r="H1917" s="32">
        <v>5</v>
      </c>
      <c r="I1917" s="32" t="s">
        <v>431</v>
      </c>
      <c r="J1917" s="47"/>
      <c r="K1917" s="32" t="s">
        <v>175</v>
      </c>
      <c r="L1917" s="43" t="s">
        <v>1059</v>
      </c>
      <c r="M1917" s="240"/>
      <c r="N1917" s="7">
        <v>1</v>
      </c>
      <c r="O1917" s="7" t="s">
        <v>281</v>
      </c>
      <c r="P1917" s="7" t="s">
        <v>303</v>
      </c>
      <c r="Q1917" s="8" t="s">
        <v>303</v>
      </c>
      <c r="R1917" s="8" t="s">
        <v>3168</v>
      </c>
      <c r="S1917" s="55" t="s">
        <v>3169</v>
      </c>
      <c r="T1917" s="57"/>
    </row>
    <row r="1918" spans="1:20" ht="32" x14ac:dyDescent="0.2">
      <c r="A1918">
        <f t="shared" si="120"/>
        <v>5</v>
      </c>
      <c r="B1918" t="s">
        <v>33</v>
      </c>
      <c r="C1918" t="s">
        <v>378</v>
      </c>
      <c r="D1918" t="str">
        <f t="shared" si="121"/>
        <v>21a</v>
      </c>
      <c r="E1918" t="str">
        <f t="shared" si="122"/>
        <v>Lös</v>
      </c>
      <c r="F1918" t="str">
        <f t="shared" si="123"/>
        <v>5_x5_5x_G_21a</v>
      </c>
      <c r="G1918" t="str">
        <f>IFERROR(INDEX(#REF!,MATCH('Kap5-6'!F1918,#REF!,0),2),"")</f>
        <v/>
      </c>
      <c r="H1918" s="97"/>
      <c r="I1918" s="97"/>
      <c r="J1918" s="49"/>
      <c r="K1918" s="97"/>
      <c r="L1918" s="10"/>
      <c r="M1918" s="241"/>
      <c r="N1918" s="21">
        <v>2</v>
      </c>
      <c r="O1918" s="21" t="s">
        <v>281</v>
      </c>
      <c r="P1918" s="21" t="s">
        <v>303</v>
      </c>
      <c r="Q1918" s="24" t="s">
        <v>303</v>
      </c>
      <c r="R1918" s="24" t="s">
        <v>3170</v>
      </c>
      <c r="S1918" s="55" t="s">
        <v>3171</v>
      </c>
      <c r="T1918" s="57"/>
    </row>
    <row r="1919" spans="1:20" ht="32" x14ac:dyDescent="0.2">
      <c r="A1919">
        <f t="shared" si="120"/>
        <v>5</v>
      </c>
      <c r="B1919" t="s">
        <v>33</v>
      </c>
      <c r="C1919" t="s">
        <v>378</v>
      </c>
      <c r="D1919" t="str">
        <f t="shared" si="121"/>
        <v>21a</v>
      </c>
      <c r="E1919" t="str">
        <f t="shared" si="122"/>
        <v>Lös</v>
      </c>
      <c r="F1919" t="str">
        <f t="shared" si="123"/>
        <v>5_x5_5x_G_21a</v>
      </c>
      <c r="G1919" t="str">
        <f>IFERROR(INDEX(#REF!,MATCH('Kap5-6'!F1919,#REF!,0),2),"")</f>
        <v/>
      </c>
      <c r="H1919" s="97"/>
      <c r="I1919" s="97"/>
      <c r="J1919" s="49"/>
      <c r="K1919" s="97"/>
      <c r="L1919" s="10"/>
      <c r="M1919" s="241"/>
      <c r="N1919" s="11">
        <v>3</v>
      </c>
      <c r="O1919" s="11" t="s">
        <v>281</v>
      </c>
      <c r="P1919" s="11" t="s">
        <v>303</v>
      </c>
      <c r="Q1919" s="12" t="s">
        <v>303</v>
      </c>
      <c r="R1919" s="12" t="s">
        <v>3172</v>
      </c>
      <c r="S1919" s="55" t="s">
        <v>3173</v>
      </c>
      <c r="T1919" s="57"/>
    </row>
    <row r="1920" spans="1:20" ht="33" thickBot="1" x14ac:dyDescent="0.25">
      <c r="A1920">
        <f t="shared" si="120"/>
        <v>5</v>
      </c>
      <c r="B1920" t="s">
        <v>33</v>
      </c>
      <c r="C1920" t="s">
        <v>378</v>
      </c>
      <c r="D1920" t="str">
        <f t="shared" si="121"/>
        <v>21a</v>
      </c>
      <c r="E1920" t="str">
        <f t="shared" si="122"/>
        <v>Lös</v>
      </c>
      <c r="F1920" t="str">
        <f t="shared" si="123"/>
        <v>5_x5_5x_G_21a</v>
      </c>
      <c r="G1920" t="str">
        <f>IFERROR(INDEX(#REF!,MATCH('Kap5-6'!F1920,#REF!,0),2),"")</f>
        <v/>
      </c>
      <c r="H1920" s="98"/>
      <c r="I1920" s="98"/>
      <c r="J1920" s="50"/>
      <c r="K1920" s="98"/>
      <c r="L1920" s="17"/>
      <c r="M1920" s="242"/>
      <c r="N1920" s="20">
        <v>4</v>
      </c>
      <c r="O1920" s="20" t="s">
        <v>283</v>
      </c>
      <c r="P1920" s="20" t="s">
        <v>304</v>
      </c>
      <c r="Q1920" s="22" t="s">
        <v>740</v>
      </c>
      <c r="R1920" s="22">
        <v>5</v>
      </c>
      <c r="S1920" s="13" t="s">
        <v>3123</v>
      </c>
      <c r="T1920" s="48"/>
    </row>
    <row r="1921" spans="1:20" ht="32" x14ac:dyDescent="0.2">
      <c r="A1921">
        <f t="shared" si="120"/>
        <v>5</v>
      </c>
      <c r="B1921" t="s">
        <v>33</v>
      </c>
      <c r="C1921" t="s">
        <v>378</v>
      </c>
      <c r="D1921" t="str">
        <f t="shared" si="121"/>
        <v>21b</v>
      </c>
      <c r="E1921" t="str">
        <f t="shared" si="122"/>
        <v>Lös</v>
      </c>
      <c r="F1921" t="str">
        <f t="shared" si="123"/>
        <v>5_x5_5x_G_21b</v>
      </c>
      <c r="G1921" t="str">
        <f>IFERROR(INDEX(#REF!,MATCH('Kap5-6'!F1921,#REF!,0),2),"")</f>
        <v/>
      </c>
      <c r="H1921" s="32">
        <v>5</v>
      </c>
      <c r="I1921" s="32" t="s">
        <v>431</v>
      </c>
      <c r="J1921" s="47"/>
      <c r="K1921" s="32" t="s">
        <v>176</v>
      </c>
      <c r="L1921" s="43" t="s">
        <v>1059</v>
      </c>
      <c r="M1921" s="240"/>
      <c r="N1921" s="7">
        <v>1</v>
      </c>
      <c r="O1921" s="7" t="s">
        <v>283</v>
      </c>
      <c r="P1921" s="7" t="s">
        <v>304</v>
      </c>
      <c r="Q1921" s="8" t="s">
        <v>3174</v>
      </c>
      <c r="R1921" s="8" t="s">
        <v>3175</v>
      </c>
      <c r="S1921" s="55" t="s">
        <v>3176</v>
      </c>
      <c r="T1921" s="48"/>
    </row>
    <row r="1922" spans="1:20" ht="32" x14ac:dyDescent="0.2">
      <c r="A1922">
        <f t="shared" ref="A1922:A1985" si="124">IF(H1922="",A1921,H1922)</f>
        <v>5</v>
      </c>
      <c r="B1922" t="s">
        <v>33</v>
      </c>
      <c r="C1922" t="s">
        <v>378</v>
      </c>
      <c r="D1922" t="str">
        <f t="shared" ref="D1922:D1985" si="125">IF(K1922="",D1921,K1922)</f>
        <v>21b</v>
      </c>
      <c r="E1922" t="str">
        <f t="shared" ref="E1922:E1985" si="126">IF(L1922="",E1921,L1922)</f>
        <v>Lös</v>
      </c>
      <c r="F1922" t="str">
        <f t="shared" si="123"/>
        <v>5_x5_5x_G_21b</v>
      </c>
      <c r="G1922" t="str">
        <f>IFERROR(INDEX(#REF!,MATCH('Kap5-6'!F1922,#REF!,0),2),"")</f>
        <v/>
      </c>
      <c r="H1922" s="97"/>
      <c r="I1922" s="97"/>
      <c r="J1922" s="49"/>
      <c r="K1922" s="97"/>
      <c r="L1922" s="10"/>
      <c r="M1922" s="241"/>
      <c r="N1922" s="21">
        <v>2</v>
      </c>
      <c r="O1922" s="21" t="s">
        <v>283</v>
      </c>
      <c r="P1922" s="21" t="s">
        <v>304</v>
      </c>
      <c r="Q1922" s="24" t="s">
        <v>3177</v>
      </c>
      <c r="R1922" s="24" t="s">
        <v>3178</v>
      </c>
      <c r="S1922" s="55" t="s">
        <v>3179</v>
      </c>
      <c r="T1922" s="48"/>
    </row>
    <row r="1923" spans="1:20" ht="48" x14ac:dyDescent="0.2">
      <c r="A1923">
        <f t="shared" si="124"/>
        <v>5</v>
      </c>
      <c r="B1923" t="s">
        <v>33</v>
      </c>
      <c r="C1923" t="s">
        <v>378</v>
      </c>
      <c r="D1923" t="str">
        <f t="shared" si="125"/>
        <v>21b</v>
      </c>
      <c r="E1923" t="str">
        <f t="shared" si="126"/>
        <v>Lös</v>
      </c>
      <c r="F1923" t="str">
        <f t="shared" ref="F1923:F1986" si="127">A1923&amp;"_"&amp;C1923&amp;"_"&amp;B1923&amp;"_"&amp;D1923</f>
        <v>5_x5_5x_G_21b</v>
      </c>
      <c r="G1923" t="str">
        <f>IFERROR(INDEX(#REF!,MATCH('Kap5-6'!F1923,#REF!,0),2),"")</f>
        <v/>
      </c>
      <c r="H1923" s="97"/>
      <c r="I1923" s="97"/>
      <c r="J1923" s="49"/>
      <c r="K1923" s="97"/>
      <c r="L1923" s="10"/>
      <c r="M1923" s="241"/>
      <c r="N1923" s="11">
        <v>3</v>
      </c>
      <c r="O1923" s="11" t="s">
        <v>281</v>
      </c>
      <c r="P1923" s="11" t="s">
        <v>303</v>
      </c>
      <c r="Q1923" s="12" t="s">
        <v>303</v>
      </c>
      <c r="R1923" s="12" t="s">
        <v>3180</v>
      </c>
      <c r="S1923" s="55" t="s">
        <v>3181</v>
      </c>
      <c r="T1923" s="48"/>
    </row>
    <row r="1924" spans="1:20" ht="33" thickBot="1" x14ac:dyDescent="0.25">
      <c r="A1924">
        <f t="shared" si="124"/>
        <v>5</v>
      </c>
      <c r="B1924" t="s">
        <v>33</v>
      </c>
      <c r="C1924" t="s">
        <v>378</v>
      </c>
      <c r="D1924" t="str">
        <f t="shared" si="125"/>
        <v>21b</v>
      </c>
      <c r="E1924" t="str">
        <f t="shared" si="126"/>
        <v>Lös</v>
      </c>
      <c r="F1924" t="str">
        <f t="shared" si="127"/>
        <v>5_x5_5x_G_21b</v>
      </c>
      <c r="G1924" t="str">
        <f>IFERROR(INDEX(#REF!,MATCH('Kap5-6'!F1924,#REF!,0),2),"")</f>
        <v/>
      </c>
      <c r="H1924" s="98"/>
      <c r="I1924" s="98"/>
      <c r="J1924" s="49"/>
      <c r="K1924" s="98"/>
      <c r="L1924" s="17"/>
      <c r="M1924" s="241"/>
      <c r="N1924" s="20">
        <v>4</v>
      </c>
      <c r="O1924" s="20" t="s">
        <v>283</v>
      </c>
      <c r="P1924" s="20" t="s">
        <v>304</v>
      </c>
      <c r="Q1924" s="22" t="s">
        <v>740</v>
      </c>
      <c r="R1924" s="22">
        <v>1.25</v>
      </c>
      <c r="S1924" s="13" t="s">
        <v>3123</v>
      </c>
      <c r="T1924" s="48"/>
    </row>
    <row r="1925" spans="1:20" ht="33" thickBot="1" x14ac:dyDescent="0.25">
      <c r="A1925">
        <f t="shared" si="124"/>
        <v>5</v>
      </c>
      <c r="B1925" t="s">
        <v>33</v>
      </c>
      <c r="C1925" t="s">
        <v>378</v>
      </c>
      <c r="D1925">
        <f t="shared" si="125"/>
        <v>22</v>
      </c>
      <c r="E1925" t="str">
        <f t="shared" si="126"/>
        <v>Lös</v>
      </c>
      <c r="F1925" t="str">
        <f t="shared" si="127"/>
        <v>5_x5_5x_G_22</v>
      </c>
      <c r="G1925" t="str">
        <f>IFERROR(INDEX(#REF!,MATCH('Kap5-6'!F1925,#REF!,0),2),"")</f>
        <v/>
      </c>
      <c r="H1925" s="32">
        <v>5</v>
      </c>
      <c r="I1925" s="32" t="s">
        <v>431</v>
      </c>
      <c r="J1925" s="47"/>
      <c r="K1925" s="32">
        <v>22</v>
      </c>
      <c r="L1925" s="43" t="s">
        <v>1059</v>
      </c>
      <c r="M1925" s="240"/>
      <c r="N1925" s="7">
        <v>1</v>
      </c>
      <c r="O1925" s="7" t="s">
        <v>283</v>
      </c>
      <c r="P1925" s="7" t="s">
        <v>304</v>
      </c>
      <c r="Q1925" s="8" t="s">
        <v>3182</v>
      </c>
      <c r="R1925" s="8" t="s">
        <v>456</v>
      </c>
      <c r="S1925" s="23" t="s">
        <v>3183</v>
      </c>
      <c r="T1925" s="48"/>
    </row>
    <row r="1926" spans="1:20" ht="32" x14ac:dyDescent="0.2">
      <c r="A1926">
        <f t="shared" si="124"/>
        <v>5</v>
      </c>
      <c r="B1926" t="s">
        <v>33</v>
      </c>
      <c r="C1926" t="s">
        <v>378</v>
      </c>
      <c r="D1926">
        <f t="shared" si="125"/>
        <v>22</v>
      </c>
      <c r="E1926" t="str">
        <f t="shared" si="126"/>
        <v>Lös</v>
      </c>
      <c r="F1926" t="str">
        <f t="shared" si="127"/>
        <v>5_x5_5x_G_22</v>
      </c>
      <c r="G1926" t="str">
        <f>IFERROR(INDEX(#REF!,MATCH('Kap5-6'!F1926,#REF!,0),2),"")</f>
        <v/>
      </c>
      <c r="H1926" s="97"/>
      <c r="I1926" s="97"/>
      <c r="J1926" s="49"/>
      <c r="K1926" s="97"/>
      <c r="L1926" s="10"/>
      <c r="M1926" s="241"/>
      <c r="N1926" s="11">
        <v>2</v>
      </c>
      <c r="O1926" s="11" t="s">
        <v>283</v>
      </c>
      <c r="P1926" s="11" t="s">
        <v>304</v>
      </c>
      <c r="Q1926" s="12" t="s">
        <v>3184</v>
      </c>
      <c r="R1926" s="12" t="s">
        <v>456</v>
      </c>
      <c r="S1926" s="9" t="s">
        <v>3185</v>
      </c>
      <c r="T1926" s="48"/>
    </row>
    <row r="1927" spans="1:20" ht="48" x14ac:dyDescent="0.2">
      <c r="A1927">
        <f t="shared" si="124"/>
        <v>5</v>
      </c>
      <c r="B1927" t="s">
        <v>33</v>
      </c>
      <c r="C1927" t="s">
        <v>378</v>
      </c>
      <c r="D1927">
        <f t="shared" si="125"/>
        <v>22</v>
      </c>
      <c r="E1927" t="str">
        <f t="shared" si="126"/>
        <v>Lös</v>
      </c>
      <c r="F1927" t="str">
        <f t="shared" si="127"/>
        <v>5_x5_5x_G_22</v>
      </c>
      <c r="G1927" t="str">
        <f>IFERROR(INDEX(#REF!,MATCH('Kap5-6'!F1927,#REF!,0),2),"")</f>
        <v/>
      </c>
      <c r="H1927" s="97"/>
      <c r="I1927" s="97"/>
      <c r="J1927" s="49"/>
      <c r="K1927" s="97"/>
      <c r="L1927" s="10"/>
      <c r="M1927" s="241"/>
      <c r="N1927" s="14">
        <v>3</v>
      </c>
      <c r="O1927" s="11" t="s">
        <v>283</v>
      </c>
      <c r="P1927" s="11" t="s">
        <v>304</v>
      </c>
      <c r="Q1927" s="12" t="s">
        <v>3186</v>
      </c>
      <c r="R1927" s="12" t="s">
        <v>3187</v>
      </c>
      <c r="S1927" s="25" t="s">
        <v>3188</v>
      </c>
      <c r="T1927" s="48"/>
    </row>
    <row r="1928" spans="1:20" ht="32" x14ac:dyDescent="0.2">
      <c r="A1928">
        <f t="shared" si="124"/>
        <v>5</v>
      </c>
      <c r="B1928" t="s">
        <v>33</v>
      </c>
      <c r="C1928" t="s">
        <v>378</v>
      </c>
      <c r="D1928">
        <f t="shared" si="125"/>
        <v>22</v>
      </c>
      <c r="E1928" t="str">
        <f t="shared" si="126"/>
        <v>Lös</v>
      </c>
      <c r="F1928" t="str">
        <f t="shared" si="127"/>
        <v>5_x5_5x_G_22</v>
      </c>
      <c r="G1928" t="str">
        <f>IFERROR(INDEX(#REF!,MATCH('Kap5-6'!F1928,#REF!,0),2),"")</f>
        <v/>
      </c>
      <c r="H1928" s="97"/>
      <c r="I1928" s="97"/>
      <c r="J1928" s="49"/>
      <c r="K1928" s="97"/>
      <c r="L1928" s="10"/>
      <c r="M1928" s="241"/>
      <c r="N1928" s="14">
        <v>4</v>
      </c>
      <c r="O1928" s="14" t="s">
        <v>283</v>
      </c>
      <c r="P1928" s="14" t="s">
        <v>304</v>
      </c>
      <c r="Q1928" s="15" t="s">
        <v>3189</v>
      </c>
      <c r="R1928" s="15" t="s">
        <v>3190</v>
      </c>
      <c r="S1928" s="25" t="s">
        <v>3191</v>
      </c>
      <c r="T1928" s="48"/>
    </row>
    <row r="1929" spans="1:20" ht="65" thickBot="1" x14ac:dyDescent="0.25">
      <c r="A1929">
        <f t="shared" si="124"/>
        <v>5</v>
      </c>
      <c r="B1929" t="s">
        <v>33</v>
      </c>
      <c r="C1929" t="s">
        <v>378</v>
      </c>
      <c r="D1929">
        <f t="shared" si="125"/>
        <v>22</v>
      </c>
      <c r="E1929" t="str">
        <f t="shared" si="126"/>
        <v>Lös</v>
      </c>
      <c r="F1929" t="str">
        <f t="shared" si="127"/>
        <v>5_x5_5x_G_22</v>
      </c>
      <c r="G1929" t="str">
        <f>IFERROR(INDEX(#REF!,MATCH('Kap5-6'!F1929,#REF!,0),2),"")</f>
        <v/>
      </c>
      <c r="H1929" s="98"/>
      <c r="I1929" s="98"/>
      <c r="J1929" s="50"/>
      <c r="K1929" s="98"/>
      <c r="L1929" s="17"/>
      <c r="M1929" s="242"/>
      <c r="N1929" s="20">
        <v>5</v>
      </c>
      <c r="O1929" s="20" t="s">
        <v>283</v>
      </c>
      <c r="P1929" s="20" t="s">
        <v>311</v>
      </c>
      <c r="Q1929" s="15" t="s">
        <v>3192</v>
      </c>
      <c r="R1929" s="22" t="s">
        <v>3193</v>
      </c>
      <c r="S1929" s="13" t="s">
        <v>3194</v>
      </c>
      <c r="T1929" s="48"/>
    </row>
    <row r="1930" spans="1:20" ht="33" thickBot="1" x14ac:dyDescent="0.25">
      <c r="A1930">
        <f t="shared" si="124"/>
        <v>5</v>
      </c>
      <c r="B1930" t="s">
        <v>33</v>
      </c>
      <c r="C1930" t="s">
        <v>378</v>
      </c>
      <c r="D1930" t="str">
        <f t="shared" si="125"/>
        <v>23a</v>
      </c>
      <c r="E1930" t="str">
        <f t="shared" si="126"/>
        <v>Lös</v>
      </c>
      <c r="F1930" t="str">
        <f t="shared" si="127"/>
        <v>5_x5_5x_G_23a</v>
      </c>
      <c r="G1930" t="str">
        <f>IFERROR(INDEX(#REF!,MATCH('Kap5-6'!F1930,#REF!,0),2),"")</f>
        <v/>
      </c>
      <c r="H1930" s="32">
        <v>5</v>
      </c>
      <c r="I1930" s="32" t="s">
        <v>431</v>
      </c>
      <c r="J1930" s="47"/>
      <c r="K1930" s="32" t="s">
        <v>86</v>
      </c>
      <c r="L1930" s="43" t="s">
        <v>1059</v>
      </c>
      <c r="M1930" s="240"/>
      <c r="N1930" s="7">
        <v>1</v>
      </c>
      <c r="O1930" s="7" t="s">
        <v>448</v>
      </c>
      <c r="P1930" s="7" t="s">
        <v>303</v>
      </c>
      <c r="Q1930" s="8" t="s">
        <v>303</v>
      </c>
      <c r="R1930" s="8" t="s">
        <v>3195</v>
      </c>
      <c r="S1930" s="23" t="s">
        <v>3196</v>
      </c>
      <c r="T1930" s="48"/>
    </row>
    <row r="1931" spans="1:20" ht="32" x14ac:dyDescent="0.2">
      <c r="A1931">
        <f t="shared" si="124"/>
        <v>5</v>
      </c>
      <c r="B1931" t="s">
        <v>33</v>
      </c>
      <c r="C1931" t="s">
        <v>378</v>
      </c>
      <c r="D1931" t="str">
        <f t="shared" si="125"/>
        <v>23a</v>
      </c>
      <c r="E1931" t="str">
        <f t="shared" si="126"/>
        <v>Lös</v>
      </c>
      <c r="F1931" t="str">
        <f t="shared" si="127"/>
        <v>5_x5_5x_G_23a</v>
      </c>
      <c r="G1931" t="str">
        <f>IFERROR(INDEX(#REF!,MATCH('Kap5-6'!F1931,#REF!,0),2),"")</f>
        <v/>
      </c>
      <c r="H1931" s="97"/>
      <c r="I1931" s="97"/>
      <c r="J1931" s="49"/>
      <c r="K1931" s="97"/>
      <c r="L1931" s="10"/>
      <c r="M1931" s="241"/>
      <c r="N1931" s="11">
        <v>2</v>
      </c>
      <c r="O1931" s="11" t="s">
        <v>448</v>
      </c>
      <c r="P1931" s="11" t="s">
        <v>303</v>
      </c>
      <c r="Q1931" s="12" t="s">
        <v>303</v>
      </c>
      <c r="R1931" s="12" t="s">
        <v>3197</v>
      </c>
      <c r="S1931" s="9" t="s">
        <v>3198</v>
      </c>
      <c r="T1931" s="48"/>
    </row>
    <row r="1932" spans="1:20" ht="33" thickBot="1" x14ac:dyDescent="0.25">
      <c r="A1932">
        <f t="shared" si="124"/>
        <v>5</v>
      </c>
      <c r="B1932" t="s">
        <v>33</v>
      </c>
      <c r="C1932" t="s">
        <v>378</v>
      </c>
      <c r="D1932" t="str">
        <f t="shared" si="125"/>
        <v>23a</v>
      </c>
      <c r="E1932" t="str">
        <f t="shared" si="126"/>
        <v>Lös</v>
      </c>
      <c r="F1932" t="str">
        <f t="shared" si="127"/>
        <v>5_x5_5x_G_23a</v>
      </c>
      <c r="G1932" t="str">
        <f>IFERROR(INDEX(#REF!,MATCH('Kap5-6'!F1932,#REF!,0),2),"")</f>
        <v/>
      </c>
      <c r="H1932" s="98"/>
      <c r="I1932" s="98"/>
      <c r="J1932" s="50"/>
      <c r="K1932" s="98"/>
      <c r="L1932" s="17"/>
      <c r="M1932" s="242"/>
      <c r="N1932" s="20">
        <v>3</v>
      </c>
      <c r="O1932" s="20" t="s">
        <v>283</v>
      </c>
      <c r="P1932" s="20" t="s">
        <v>304</v>
      </c>
      <c r="Q1932" s="22" t="s">
        <v>3199</v>
      </c>
      <c r="R1932" s="22">
        <v>0</v>
      </c>
      <c r="S1932" s="13" t="s">
        <v>3200</v>
      </c>
      <c r="T1932" s="48"/>
    </row>
    <row r="1933" spans="1:20" ht="49" thickBot="1" x14ac:dyDescent="0.25">
      <c r="A1933">
        <f t="shared" si="124"/>
        <v>5</v>
      </c>
      <c r="B1933" t="s">
        <v>33</v>
      </c>
      <c r="C1933" t="s">
        <v>378</v>
      </c>
      <c r="D1933" t="str">
        <f t="shared" si="125"/>
        <v>23b</v>
      </c>
      <c r="E1933" t="str">
        <f t="shared" si="126"/>
        <v>Lös</v>
      </c>
      <c r="F1933" t="str">
        <f t="shared" si="127"/>
        <v>5_x5_5x_G_23b</v>
      </c>
      <c r="G1933" t="str">
        <f>IFERROR(INDEX(#REF!,MATCH('Kap5-6'!F1933,#REF!,0),2),"")</f>
        <v/>
      </c>
      <c r="H1933" s="32">
        <v>5</v>
      </c>
      <c r="I1933" s="32" t="s">
        <v>431</v>
      </c>
      <c r="J1933" s="47"/>
      <c r="K1933" s="32" t="s">
        <v>87</v>
      </c>
      <c r="L1933" s="43" t="s">
        <v>1059</v>
      </c>
      <c r="M1933" s="240"/>
      <c r="N1933" s="7">
        <v>1</v>
      </c>
      <c r="O1933" s="7" t="s">
        <v>448</v>
      </c>
      <c r="P1933" s="7" t="s">
        <v>303</v>
      </c>
      <c r="Q1933" s="8" t="s">
        <v>303</v>
      </c>
      <c r="R1933" s="12" t="s">
        <v>3201</v>
      </c>
      <c r="S1933" s="23" t="s">
        <v>3202</v>
      </c>
      <c r="T1933" s="48"/>
    </row>
    <row r="1934" spans="1:20" ht="48" x14ac:dyDescent="0.2">
      <c r="A1934">
        <f t="shared" si="124"/>
        <v>5</v>
      </c>
      <c r="B1934" t="s">
        <v>33</v>
      </c>
      <c r="C1934" t="s">
        <v>378</v>
      </c>
      <c r="D1934" t="str">
        <f t="shared" si="125"/>
        <v>23b</v>
      </c>
      <c r="E1934" t="str">
        <f t="shared" si="126"/>
        <v>Lös</v>
      </c>
      <c r="F1934" t="str">
        <f t="shared" si="127"/>
        <v>5_x5_5x_G_23b</v>
      </c>
      <c r="G1934" t="str">
        <f>IFERROR(INDEX(#REF!,MATCH('Kap5-6'!F1934,#REF!,0),2),"")</f>
        <v/>
      </c>
      <c r="H1934" s="97"/>
      <c r="I1934" s="97"/>
      <c r="J1934" s="49"/>
      <c r="K1934" s="97"/>
      <c r="L1934" s="10"/>
      <c r="M1934" s="241"/>
      <c r="N1934" s="11">
        <v>2</v>
      </c>
      <c r="O1934" s="11" t="s">
        <v>448</v>
      </c>
      <c r="P1934" s="11" t="s">
        <v>303</v>
      </c>
      <c r="Q1934" s="12" t="s">
        <v>303</v>
      </c>
      <c r="R1934" s="12" t="s">
        <v>3203</v>
      </c>
      <c r="S1934" s="9" t="s">
        <v>3204</v>
      </c>
      <c r="T1934" s="48"/>
    </row>
    <row r="1935" spans="1:20" ht="33" thickBot="1" x14ac:dyDescent="0.25">
      <c r="A1935">
        <f t="shared" si="124"/>
        <v>5</v>
      </c>
      <c r="B1935" t="s">
        <v>33</v>
      </c>
      <c r="C1935" t="s">
        <v>378</v>
      </c>
      <c r="D1935" t="str">
        <f t="shared" si="125"/>
        <v>23b</v>
      </c>
      <c r="E1935" t="str">
        <f t="shared" si="126"/>
        <v>Lös</v>
      </c>
      <c r="F1935" t="str">
        <f t="shared" si="127"/>
        <v>5_x5_5x_G_23b</v>
      </c>
      <c r="G1935" t="str">
        <f>IFERROR(INDEX(#REF!,MATCH('Kap5-6'!F1935,#REF!,0),2),"")</f>
        <v/>
      </c>
      <c r="H1935" s="98"/>
      <c r="I1935" s="98"/>
      <c r="J1935" s="50"/>
      <c r="K1935" s="98"/>
      <c r="L1935" s="17"/>
      <c r="M1935" s="242"/>
      <c r="N1935" s="20">
        <v>3</v>
      </c>
      <c r="O1935" s="20" t="s">
        <v>283</v>
      </c>
      <c r="P1935" s="20" t="s">
        <v>304</v>
      </c>
      <c r="Q1935" s="22" t="s">
        <v>3199</v>
      </c>
      <c r="R1935" s="22">
        <v>0.5</v>
      </c>
      <c r="S1935" s="13" t="s">
        <v>3200</v>
      </c>
      <c r="T1935" s="48"/>
    </row>
    <row r="1936" spans="1:20" ht="49" thickBot="1" x14ac:dyDescent="0.25">
      <c r="A1936">
        <f t="shared" si="124"/>
        <v>5</v>
      </c>
      <c r="B1936" t="s">
        <v>33</v>
      </c>
      <c r="C1936" t="s">
        <v>378</v>
      </c>
      <c r="D1936" t="str">
        <f t="shared" si="125"/>
        <v>23c</v>
      </c>
      <c r="E1936" t="str">
        <f t="shared" si="126"/>
        <v>Lös</v>
      </c>
      <c r="F1936" t="str">
        <f t="shared" si="127"/>
        <v>5_x5_5x_G_23c</v>
      </c>
      <c r="G1936" t="str">
        <f>IFERROR(INDEX(#REF!,MATCH('Kap5-6'!F1936,#REF!,0),2),"")</f>
        <v/>
      </c>
      <c r="H1936" s="32">
        <v>5</v>
      </c>
      <c r="I1936" s="32" t="s">
        <v>431</v>
      </c>
      <c r="J1936" s="47"/>
      <c r="K1936" s="32" t="s">
        <v>88</v>
      </c>
      <c r="L1936" s="43" t="s">
        <v>1059</v>
      </c>
      <c r="M1936" s="240"/>
      <c r="N1936" s="7">
        <v>1</v>
      </c>
      <c r="O1936" s="7" t="s">
        <v>283</v>
      </c>
      <c r="P1936" s="7" t="s">
        <v>304</v>
      </c>
      <c r="Q1936" s="8" t="s">
        <v>3205</v>
      </c>
      <c r="R1936" s="12" t="s">
        <v>3206</v>
      </c>
      <c r="S1936" s="23" t="s">
        <v>3207</v>
      </c>
      <c r="T1936" s="48"/>
    </row>
    <row r="1937" spans="1:20" ht="32" x14ac:dyDescent="0.2">
      <c r="A1937">
        <f t="shared" si="124"/>
        <v>5</v>
      </c>
      <c r="B1937" t="s">
        <v>33</v>
      </c>
      <c r="C1937" t="s">
        <v>378</v>
      </c>
      <c r="D1937" t="str">
        <f t="shared" si="125"/>
        <v>23c</v>
      </c>
      <c r="E1937" t="str">
        <f t="shared" si="126"/>
        <v>Lös</v>
      </c>
      <c r="F1937" t="str">
        <f t="shared" si="127"/>
        <v>5_x5_5x_G_23c</v>
      </c>
      <c r="G1937" t="str">
        <f>IFERROR(INDEX(#REF!,MATCH('Kap5-6'!F1937,#REF!,0),2),"")</f>
        <v/>
      </c>
      <c r="H1937" s="97"/>
      <c r="I1937" s="97"/>
      <c r="J1937" s="49"/>
      <c r="K1937" s="97"/>
      <c r="L1937" s="10"/>
      <c r="M1937" s="241"/>
      <c r="N1937" s="11">
        <v>2</v>
      </c>
      <c r="O1937" s="11" t="s">
        <v>448</v>
      </c>
      <c r="P1937" s="11" t="s">
        <v>303</v>
      </c>
      <c r="Q1937" s="12" t="s">
        <v>303</v>
      </c>
      <c r="R1937" s="12" t="s">
        <v>3208</v>
      </c>
      <c r="S1937" s="9" t="s">
        <v>3209</v>
      </c>
      <c r="T1937" s="48"/>
    </row>
    <row r="1938" spans="1:20" ht="32" x14ac:dyDescent="0.2">
      <c r="A1938">
        <f t="shared" si="124"/>
        <v>5</v>
      </c>
      <c r="B1938" t="s">
        <v>33</v>
      </c>
      <c r="C1938" t="s">
        <v>378</v>
      </c>
      <c r="D1938" t="str">
        <f t="shared" si="125"/>
        <v>23c</v>
      </c>
      <c r="E1938" t="str">
        <f t="shared" si="126"/>
        <v>Lös</v>
      </c>
      <c r="F1938" t="str">
        <f t="shared" si="127"/>
        <v>5_x5_5x_G_23c</v>
      </c>
      <c r="G1938" t="str">
        <f>IFERROR(INDEX(#REF!,MATCH('Kap5-6'!F1938,#REF!,0),2),"")</f>
        <v/>
      </c>
      <c r="H1938" s="97"/>
      <c r="I1938" s="97"/>
      <c r="J1938" s="49"/>
      <c r="K1938" s="97"/>
      <c r="L1938" s="10"/>
      <c r="M1938" s="241"/>
      <c r="N1938" s="14">
        <v>3</v>
      </c>
      <c r="O1938" s="14" t="s">
        <v>448</v>
      </c>
      <c r="P1938" s="14" t="s">
        <v>303</v>
      </c>
      <c r="Q1938" s="15" t="s">
        <v>303</v>
      </c>
      <c r="R1938" s="12" t="s">
        <v>3210</v>
      </c>
      <c r="S1938" s="25" t="s">
        <v>3211</v>
      </c>
      <c r="T1938" s="48"/>
    </row>
    <row r="1939" spans="1:20" ht="33" thickBot="1" x14ac:dyDescent="0.25">
      <c r="A1939">
        <f t="shared" si="124"/>
        <v>5</v>
      </c>
      <c r="B1939" t="s">
        <v>33</v>
      </c>
      <c r="C1939" t="s">
        <v>378</v>
      </c>
      <c r="D1939" t="str">
        <f t="shared" si="125"/>
        <v>23c</v>
      </c>
      <c r="E1939" t="str">
        <f t="shared" si="126"/>
        <v>Lös</v>
      </c>
      <c r="F1939" t="str">
        <f t="shared" si="127"/>
        <v>5_x5_5x_G_23c</v>
      </c>
      <c r="G1939" t="str">
        <f>IFERROR(INDEX(#REF!,MATCH('Kap5-6'!F1939,#REF!,0),2),"")</f>
        <v/>
      </c>
      <c r="H1939" s="98"/>
      <c r="I1939" s="98"/>
      <c r="J1939" s="50"/>
      <c r="K1939" s="98"/>
      <c r="L1939" s="17"/>
      <c r="M1939" s="242"/>
      <c r="N1939" s="20">
        <v>4</v>
      </c>
      <c r="O1939" s="20" t="s">
        <v>283</v>
      </c>
      <c r="P1939" s="20" t="s">
        <v>304</v>
      </c>
      <c r="Q1939" s="22" t="s">
        <v>3199</v>
      </c>
      <c r="R1939" s="22">
        <v>5</v>
      </c>
      <c r="S1939" s="13" t="s">
        <v>3200</v>
      </c>
      <c r="T1939" s="48"/>
    </row>
    <row r="1940" spans="1:20" ht="65" thickBot="1" x14ac:dyDescent="0.25">
      <c r="A1940">
        <f t="shared" si="124"/>
        <v>5</v>
      </c>
      <c r="B1940" t="s">
        <v>33</v>
      </c>
      <c r="C1940" t="s">
        <v>378</v>
      </c>
      <c r="D1940">
        <f t="shared" si="125"/>
        <v>24</v>
      </c>
      <c r="E1940" t="str">
        <f t="shared" si="126"/>
        <v>Definiera</v>
      </c>
      <c r="F1940" t="str">
        <f t="shared" si="127"/>
        <v>5_x5_5x_G_24</v>
      </c>
      <c r="G1940" t="str">
        <f>IFERROR(INDEX(#REF!,MATCH('Kap5-6'!F1940,#REF!,0),2),"")</f>
        <v/>
      </c>
      <c r="H1940" s="32">
        <v>5</v>
      </c>
      <c r="I1940" s="32" t="s">
        <v>431</v>
      </c>
      <c r="J1940" s="47"/>
      <c r="K1940" s="104">
        <v>24</v>
      </c>
      <c r="L1940" s="110" t="s">
        <v>443</v>
      </c>
      <c r="M1940" s="240"/>
      <c r="N1940" s="67">
        <v>1</v>
      </c>
      <c r="O1940" s="7" t="s">
        <v>283</v>
      </c>
      <c r="P1940" s="7" t="s">
        <v>311</v>
      </c>
      <c r="Q1940" s="15" t="s">
        <v>3212</v>
      </c>
      <c r="R1940" s="8" t="s">
        <v>3213</v>
      </c>
      <c r="S1940" s="23" t="s">
        <v>3214</v>
      </c>
      <c r="T1940" s="48"/>
    </row>
    <row r="1941" spans="1:20" x14ac:dyDescent="0.2">
      <c r="A1941">
        <f t="shared" si="124"/>
        <v>5</v>
      </c>
      <c r="B1941" t="s">
        <v>33</v>
      </c>
      <c r="C1941" t="s">
        <v>378</v>
      </c>
      <c r="D1941">
        <f t="shared" si="125"/>
        <v>24</v>
      </c>
      <c r="E1941" t="str">
        <f t="shared" si="126"/>
        <v>Definiera</v>
      </c>
      <c r="F1941" t="str">
        <f t="shared" si="127"/>
        <v>5_x5_5x_G_24</v>
      </c>
      <c r="G1941" t="str">
        <f>IFERROR(INDEX(#REF!,MATCH('Kap5-6'!F1941,#REF!,0),2),"")</f>
        <v/>
      </c>
      <c r="H1941" s="97"/>
      <c r="I1941" s="97"/>
      <c r="J1941" s="49"/>
      <c r="K1941" s="105"/>
      <c r="L1941" s="111"/>
      <c r="M1941" s="241"/>
      <c r="N1941" s="11"/>
      <c r="O1941" s="11"/>
      <c r="P1941" s="11"/>
      <c r="Q1941" s="12"/>
      <c r="R1941" s="12"/>
      <c r="S1941" s="9"/>
      <c r="T1941" s="48"/>
    </row>
    <row r="1942" spans="1:20" ht="17" thickBot="1" x14ac:dyDescent="0.25">
      <c r="A1942">
        <f t="shared" si="124"/>
        <v>5</v>
      </c>
      <c r="B1942" t="s">
        <v>33</v>
      </c>
      <c r="C1942" t="s">
        <v>378</v>
      </c>
      <c r="D1942">
        <f t="shared" si="125"/>
        <v>24</v>
      </c>
      <c r="E1942" t="str">
        <f t="shared" si="126"/>
        <v>Definiera</v>
      </c>
      <c r="F1942" t="str">
        <f t="shared" si="127"/>
        <v>5_x5_5x_G_24</v>
      </c>
      <c r="G1942" t="str">
        <f>IFERROR(INDEX(#REF!,MATCH('Kap5-6'!F1942,#REF!,0),2),"")</f>
        <v/>
      </c>
      <c r="H1942" s="98"/>
      <c r="I1942" s="98"/>
      <c r="J1942" s="50"/>
      <c r="K1942" s="106"/>
      <c r="L1942" s="112"/>
      <c r="M1942" s="242"/>
      <c r="N1942" s="20"/>
      <c r="O1942" s="20"/>
      <c r="P1942" s="20"/>
      <c r="Q1942" s="22"/>
      <c r="R1942" s="22"/>
      <c r="S1942" s="13"/>
      <c r="T1942" s="48"/>
    </row>
    <row r="1943" spans="1:20" ht="65" thickBot="1" x14ac:dyDescent="0.25">
      <c r="A1943">
        <f t="shared" si="124"/>
        <v>5</v>
      </c>
      <c r="B1943" t="s">
        <v>33</v>
      </c>
      <c r="C1943" t="s">
        <v>378</v>
      </c>
      <c r="D1943">
        <f t="shared" si="125"/>
        <v>25</v>
      </c>
      <c r="E1943" t="str">
        <f t="shared" si="126"/>
        <v>Definiera</v>
      </c>
      <c r="F1943" t="str">
        <f t="shared" si="127"/>
        <v>5_x5_5x_G_25</v>
      </c>
      <c r="G1943" t="str">
        <f>IFERROR(INDEX(#REF!,MATCH('Kap5-6'!F1943,#REF!,0),2),"")</f>
        <v/>
      </c>
      <c r="H1943" s="32">
        <v>5</v>
      </c>
      <c r="I1943" s="32" t="s">
        <v>431</v>
      </c>
      <c r="J1943" s="47"/>
      <c r="K1943" s="104">
        <v>25</v>
      </c>
      <c r="L1943" s="110" t="s">
        <v>443</v>
      </c>
      <c r="M1943" s="240"/>
      <c r="N1943" s="67">
        <v>1</v>
      </c>
      <c r="O1943" s="7" t="s">
        <v>283</v>
      </c>
      <c r="P1943" s="7" t="s">
        <v>311</v>
      </c>
      <c r="Q1943" s="15" t="s">
        <v>3215</v>
      </c>
      <c r="R1943" s="8" t="s">
        <v>3216</v>
      </c>
      <c r="S1943" s="23" t="s">
        <v>3217</v>
      </c>
      <c r="T1943" s="48"/>
    </row>
    <row r="1944" spans="1:20" x14ac:dyDescent="0.2">
      <c r="A1944">
        <f t="shared" si="124"/>
        <v>5</v>
      </c>
      <c r="B1944" t="s">
        <v>33</v>
      </c>
      <c r="C1944" t="s">
        <v>378</v>
      </c>
      <c r="D1944">
        <f t="shared" si="125"/>
        <v>25</v>
      </c>
      <c r="E1944" t="str">
        <f t="shared" si="126"/>
        <v>Definiera</v>
      </c>
      <c r="F1944" t="str">
        <f t="shared" si="127"/>
        <v>5_x5_5x_G_25</v>
      </c>
      <c r="G1944" t="str">
        <f>IFERROR(INDEX(#REF!,MATCH('Kap5-6'!F1944,#REF!,0),2),"")</f>
        <v/>
      </c>
      <c r="H1944" s="97"/>
      <c r="I1944" s="97"/>
      <c r="J1944" s="49"/>
      <c r="K1944" s="105"/>
      <c r="L1944" s="111"/>
      <c r="M1944" s="241"/>
      <c r="N1944" s="11"/>
      <c r="O1944" s="11"/>
      <c r="P1944" s="11"/>
      <c r="Q1944" s="12"/>
      <c r="R1944" s="12"/>
      <c r="S1944" s="9"/>
      <c r="T1944" s="48"/>
    </row>
    <row r="1945" spans="1:20" ht="17" thickBot="1" x14ac:dyDescent="0.25">
      <c r="A1945">
        <f t="shared" si="124"/>
        <v>5</v>
      </c>
      <c r="B1945" t="s">
        <v>33</v>
      </c>
      <c r="C1945" t="s">
        <v>378</v>
      </c>
      <c r="D1945">
        <f t="shared" si="125"/>
        <v>25</v>
      </c>
      <c r="E1945" t="str">
        <f t="shared" si="126"/>
        <v>Definiera</v>
      </c>
      <c r="F1945" t="str">
        <f t="shared" si="127"/>
        <v>5_x5_5x_G_25</v>
      </c>
      <c r="G1945" t="str">
        <f>IFERROR(INDEX(#REF!,MATCH('Kap5-6'!F1945,#REF!,0),2),"")</f>
        <v/>
      </c>
      <c r="H1945" s="98"/>
      <c r="I1945" s="98"/>
      <c r="J1945" s="50"/>
      <c r="K1945" s="106"/>
      <c r="L1945" s="112"/>
      <c r="M1945" s="242"/>
      <c r="N1945" s="20"/>
      <c r="O1945" s="20"/>
      <c r="P1945" s="20"/>
      <c r="Q1945" s="22"/>
      <c r="R1945" s="22"/>
      <c r="S1945" s="13"/>
      <c r="T1945" s="48"/>
    </row>
    <row r="1946" spans="1:20" x14ac:dyDescent="0.2">
      <c r="A1946">
        <f t="shared" si="124"/>
        <v>5</v>
      </c>
      <c r="B1946" t="s">
        <v>33</v>
      </c>
      <c r="C1946" t="s">
        <v>378</v>
      </c>
      <c r="D1946" t="str">
        <f t="shared" si="125"/>
        <v>26a</v>
      </c>
      <c r="E1946" t="str">
        <f t="shared" si="126"/>
        <v>Rita</v>
      </c>
      <c r="F1946" t="str">
        <f t="shared" si="127"/>
        <v>5_x5_5x_G_26a</v>
      </c>
      <c r="G1946" t="str">
        <f>IFERROR(INDEX(#REF!,MATCH('Kap5-6'!F1946,#REF!,0),2),"")</f>
        <v/>
      </c>
      <c r="H1946" s="32">
        <v>5</v>
      </c>
      <c r="I1946" s="32" t="s">
        <v>431</v>
      </c>
      <c r="J1946" s="47"/>
      <c r="K1946" s="32" t="s">
        <v>92</v>
      </c>
      <c r="L1946" s="43" t="s">
        <v>284</v>
      </c>
      <c r="M1946" s="240" t="s">
        <v>284</v>
      </c>
      <c r="N1946" s="7">
        <v>1</v>
      </c>
      <c r="O1946" s="7" t="s">
        <v>284</v>
      </c>
      <c r="P1946" s="7" t="s">
        <v>370</v>
      </c>
      <c r="Q1946" s="8"/>
      <c r="R1946" s="8"/>
      <c r="S1946" s="55"/>
      <c r="T1946" s="57"/>
    </row>
    <row r="1947" spans="1:20" x14ac:dyDescent="0.2">
      <c r="A1947">
        <f t="shared" si="124"/>
        <v>5</v>
      </c>
      <c r="B1947" t="s">
        <v>33</v>
      </c>
      <c r="C1947" t="s">
        <v>378</v>
      </c>
      <c r="D1947" t="str">
        <f t="shared" si="125"/>
        <v>26a</v>
      </c>
      <c r="E1947" t="str">
        <f t="shared" si="126"/>
        <v>Rita</v>
      </c>
      <c r="F1947" t="str">
        <f t="shared" si="127"/>
        <v>5_x5_5x_G_26a</v>
      </c>
      <c r="G1947" t="str">
        <f>IFERROR(INDEX(#REF!,MATCH('Kap5-6'!F1947,#REF!,0),2),"")</f>
        <v/>
      </c>
      <c r="H1947" s="97"/>
      <c r="I1947" s="97"/>
      <c r="J1947" s="49"/>
      <c r="K1947" s="97"/>
      <c r="L1947" s="10"/>
      <c r="M1947" s="241"/>
      <c r="N1947" s="11"/>
      <c r="O1947" s="11"/>
      <c r="P1947" s="11"/>
      <c r="Q1947" s="12"/>
      <c r="R1947" s="12"/>
      <c r="S1947" s="25"/>
      <c r="T1947" s="48"/>
    </row>
    <row r="1948" spans="1:20" ht="17" thickBot="1" x14ac:dyDescent="0.25">
      <c r="A1948">
        <f t="shared" si="124"/>
        <v>5</v>
      </c>
      <c r="B1948" t="s">
        <v>33</v>
      </c>
      <c r="C1948" t="s">
        <v>378</v>
      </c>
      <c r="D1948" t="str">
        <f t="shared" si="125"/>
        <v>26a</v>
      </c>
      <c r="E1948" t="str">
        <f t="shared" si="126"/>
        <v>Rita</v>
      </c>
      <c r="F1948" t="str">
        <f t="shared" si="127"/>
        <v>5_x5_5x_G_26a</v>
      </c>
      <c r="G1948" t="str">
        <f>IFERROR(INDEX(#REF!,MATCH('Kap5-6'!F1948,#REF!,0),2),"")</f>
        <v/>
      </c>
      <c r="H1948" s="98"/>
      <c r="I1948" s="98"/>
      <c r="J1948" s="50"/>
      <c r="K1948" s="98"/>
      <c r="L1948" s="17"/>
      <c r="M1948" s="242"/>
      <c r="N1948" s="20"/>
      <c r="O1948" s="20"/>
      <c r="P1948" s="20"/>
      <c r="Q1948" s="22"/>
      <c r="R1948" s="22"/>
      <c r="S1948" s="13"/>
      <c r="T1948" s="48"/>
    </row>
    <row r="1949" spans="1:20" ht="49" thickBot="1" x14ac:dyDescent="0.25">
      <c r="A1949">
        <f t="shared" si="124"/>
        <v>5</v>
      </c>
      <c r="B1949" t="s">
        <v>33</v>
      </c>
      <c r="C1949" t="s">
        <v>378</v>
      </c>
      <c r="D1949" t="str">
        <f t="shared" si="125"/>
        <v>26b</v>
      </c>
      <c r="E1949" t="str">
        <f t="shared" si="126"/>
        <v>Problemlösning</v>
      </c>
      <c r="F1949" t="str">
        <f t="shared" si="127"/>
        <v>5_x5_5x_G_26b</v>
      </c>
      <c r="G1949" t="str">
        <f>IFERROR(INDEX(#REF!,MATCH('Kap5-6'!F1949,#REF!,0),2),"")</f>
        <v/>
      </c>
      <c r="H1949" s="32">
        <v>5</v>
      </c>
      <c r="I1949" s="32" t="s">
        <v>431</v>
      </c>
      <c r="J1949" s="47"/>
      <c r="K1949" s="32" t="s">
        <v>93</v>
      </c>
      <c r="L1949" s="43" t="s">
        <v>1256</v>
      </c>
      <c r="M1949" s="240"/>
      <c r="N1949" s="7">
        <v>1</v>
      </c>
      <c r="O1949" s="7" t="s">
        <v>283</v>
      </c>
      <c r="P1949" s="7" t="s">
        <v>304</v>
      </c>
      <c r="Q1949" s="8" t="s">
        <v>3218</v>
      </c>
      <c r="R1949" s="8" t="s">
        <v>3219</v>
      </c>
      <c r="S1949" s="23" t="s">
        <v>3220</v>
      </c>
      <c r="T1949" s="48"/>
    </row>
    <row r="1950" spans="1:20" ht="32" x14ac:dyDescent="0.2">
      <c r="A1950">
        <f t="shared" si="124"/>
        <v>5</v>
      </c>
      <c r="B1950" t="s">
        <v>33</v>
      </c>
      <c r="C1950" t="s">
        <v>378</v>
      </c>
      <c r="D1950" t="str">
        <f t="shared" si="125"/>
        <v>26b</v>
      </c>
      <c r="E1950" t="str">
        <f t="shared" si="126"/>
        <v>Problemlösning</v>
      </c>
      <c r="F1950" t="str">
        <f t="shared" si="127"/>
        <v>5_x5_5x_G_26b</v>
      </c>
      <c r="G1950" t="str">
        <f>IFERROR(INDEX(#REF!,MATCH('Kap5-6'!F1950,#REF!,0),2),"")</f>
        <v/>
      </c>
      <c r="H1950" s="97"/>
      <c r="I1950" s="97"/>
      <c r="J1950" s="49"/>
      <c r="K1950" s="97"/>
      <c r="L1950" s="10"/>
      <c r="M1950" s="241"/>
      <c r="N1950" s="11">
        <v>2</v>
      </c>
      <c r="O1950" s="11" t="s">
        <v>283</v>
      </c>
      <c r="P1950" s="11" t="s">
        <v>304</v>
      </c>
      <c r="Q1950" s="12" t="s">
        <v>3221</v>
      </c>
      <c r="R1950" s="12">
        <v>1</v>
      </c>
      <c r="S1950" s="9" t="s">
        <v>3222</v>
      </c>
      <c r="T1950" s="48"/>
    </row>
    <row r="1951" spans="1:20" x14ac:dyDescent="0.2">
      <c r="A1951">
        <f t="shared" si="124"/>
        <v>5</v>
      </c>
      <c r="B1951" t="s">
        <v>33</v>
      </c>
      <c r="C1951" t="s">
        <v>378</v>
      </c>
      <c r="D1951" t="str">
        <f t="shared" si="125"/>
        <v>26b</v>
      </c>
      <c r="E1951" t="str">
        <f t="shared" si="126"/>
        <v>Problemlösning</v>
      </c>
      <c r="F1951" t="str">
        <f t="shared" si="127"/>
        <v>5_x5_5x_G_26b</v>
      </c>
      <c r="G1951" t="str">
        <f>IFERROR(INDEX(#REF!,MATCH('Kap5-6'!F1951,#REF!,0),2),"")</f>
        <v/>
      </c>
      <c r="H1951" s="97"/>
      <c r="I1951" s="97"/>
      <c r="J1951" s="49"/>
      <c r="K1951" s="97"/>
      <c r="L1951" s="10"/>
      <c r="M1951" s="241"/>
      <c r="N1951" s="14">
        <v>3</v>
      </c>
      <c r="O1951" s="14" t="s">
        <v>283</v>
      </c>
      <c r="P1951" s="14" t="s">
        <v>304</v>
      </c>
      <c r="Q1951" s="15" t="s">
        <v>3223</v>
      </c>
      <c r="R1951" s="15" t="s">
        <v>3224</v>
      </c>
      <c r="S1951" s="25" t="s">
        <v>3225</v>
      </c>
      <c r="T1951" s="48"/>
    </row>
    <row r="1952" spans="1:20" ht="33" thickBot="1" x14ac:dyDescent="0.25">
      <c r="A1952">
        <f t="shared" si="124"/>
        <v>5</v>
      </c>
      <c r="B1952" t="s">
        <v>33</v>
      </c>
      <c r="C1952" t="s">
        <v>378</v>
      </c>
      <c r="D1952" t="str">
        <f t="shared" si="125"/>
        <v>26b</v>
      </c>
      <c r="E1952" t="str">
        <f t="shared" si="126"/>
        <v>Problemlösning</v>
      </c>
      <c r="F1952" t="str">
        <f t="shared" si="127"/>
        <v>5_x5_5x_G_26b</v>
      </c>
      <c r="G1952" t="str">
        <f>IFERROR(INDEX(#REF!,MATCH('Kap5-6'!F1952,#REF!,0),2),"")</f>
        <v/>
      </c>
      <c r="H1952" s="98"/>
      <c r="I1952" s="98"/>
      <c r="J1952" s="50"/>
      <c r="K1952" s="98"/>
      <c r="L1952" s="17"/>
      <c r="M1952" s="242"/>
      <c r="N1952" s="20">
        <v>4</v>
      </c>
      <c r="O1952" s="20" t="s">
        <v>281</v>
      </c>
      <c r="P1952" s="20" t="s">
        <v>303</v>
      </c>
      <c r="Q1952" s="22" t="s">
        <v>303</v>
      </c>
      <c r="R1952" s="22" t="s">
        <v>3226</v>
      </c>
      <c r="S1952" s="13" t="s">
        <v>3227</v>
      </c>
      <c r="T1952" s="48"/>
    </row>
    <row r="1953" spans="1:20" ht="17" thickBot="1" x14ac:dyDescent="0.25">
      <c r="A1953">
        <f t="shared" si="124"/>
        <v>5</v>
      </c>
      <c r="B1953" t="s">
        <v>33</v>
      </c>
      <c r="C1953" t="s">
        <v>378</v>
      </c>
      <c r="D1953" t="str">
        <f t="shared" si="125"/>
        <v>26c</v>
      </c>
      <c r="E1953" t="str">
        <f t="shared" si="126"/>
        <v>Problemlösning</v>
      </c>
      <c r="F1953" t="str">
        <f t="shared" si="127"/>
        <v>5_x5_5x_G_26c</v>
      </c>
      <c r="G1953" t="str">
        <f>IFERROR(INDEX(#REF!,MATCH('Kap5-6'!F1953,#REF!,0),2),"")</f>
        <v/>
      </c>
      <c r="H1953" s="32">
        <v>5</v>
      </c>
      <c r="I1953" s="32" t="s">
        <v>431</v>
      </c>
      <c r="J1953" s="47"/>
      <c r="K1953" s="32" t="s">
        <v>94</v>
      </c>
      <c r="L1953" s="43" t="s">
        <v>1256</v>
      </c>
      <c r="M1953" s="240"/>
      <c r="N1953" s="7">
        <v>1</v>
      </c>
      <c r="O1953" s="7" t="s">
        <v>283</v>
      </c>
      <c r="P1953" s="7" t="s">
        <v>304</v>
      </c>
      <c r="Q1953" s="8" t="s">
        <v>459</v>
      </c>
      <c r="R1953" s="8">
        <v>20</v>
      </c>
      <c r="S1953" s="23" t="s">
        <v>3228</v>
      </c>
      <c r="T1953" s="48"/>
    </row>
    <row r="1954" spans="1:20" ht="32" x14ac:dyDescent="0.2">
      <c r="A1954">
        <f t="shared" si="124"/>
        <v>5</v>
      </c>
      <c r="B1954" t="s">
        <v>33</v>
      </c>
      <c r="C1954" t="s">
        <v>378</v>
      </c>
      <c r="D1954" t="str">
        <f t="shared" si="125"/>
        <v>26c</v>
      </c>
      <c r="E1954" t="str">
        <f t="shared" si="126"/>
        <v>Problemlösning</v>
      </c>
      <c r="F1954" t="str">
        <f t="shared" si="127"/>
        <v>5_x5_5x_G_26c</v>
      </c>
      <c r="G1954" t="str">
        <f>IFERROR(INDEX(#REF!,MATCH('Kap5-6'!F1954,#REF!,0),2),"")</f>
        <v/>
      </c>
      <c r="H1954" s="97"/>
      <c r="I1954" s="97"/>
      <c r="J1954" s="49"/>
      <c r="K1954" s="97"/>
      <c r="L1954" s="10"/>
      <c r="M1954" s="241"/>
      <c r="N1954" s="11">
        <v>2</v>
      </c>
      <c r="O1954" s="11" t="s">
        <v>283</v>
      </c>
      <c r="P1954" s="11" t="s">
        <v>304</v>
      </c>
      <c r="Q1954" s="12" t="s">
        <v>3229</v>
      </c>
      <c r="R1954" s="12">
        <v>101</v>
      </c>
      <c r="S1954" s="9" t="s">
        <v>3230</v>
      </c>
      <c r="T1954" s="48"/>
    </row>
    <row r="1955" spans="1:20" ht="17" thickBot="1" x14ac:dyDescent="0.25">
      <c r="A1955">
        <f t="shared" si="124"/>
        <v>5</v>
      </c>
      <c r="B1955" t="s">
        <v>33</v>
      </c>
      <c r="C1955" t="s">
        <v>378</v>
      </c>
      <c r="D1955" t="str">
        <f t="shared" si="125"/>
        <v>26c</v>
      </c>
      <c r="E1955" t="str">
        <f t="shared" si="126"/>
        <v>Problemlösning</v>
      </c>
      <c r="F1955" t="str">
        <f t="shared" si="127"/>
        <v>5_x5_5x_G_26c</v>
      </c>
      <c r="G1955" t="str">
        <f>IFERROR(INDEX(#REF!,MATCH('Kap5-6'!F1955,#REF!,0),2),"")</f>
        <v/>
      </c>
      <c r="H1955" s="98"/>
      <c r="I1955" s="98"/>
      <c r="J1955" s="50"/>
      <c r="K1955" s="98"/>
      <c r="L1955" s="17"/>
      <c r="M1955" s="242"/>
      <c r="N1955" s="20">
        <v>3</v>
      </c>
      <c r="O1955" s="20" t="s">
        <v>281</v>
      </c>
      <c r="P1955" s="20" t="s">
        <v>303</v>
      </c>
      <c r="Q1955" s="22" t="s">
        <v>303</v>
      </c>
      <c r="R1955" s="22" t="s">
        <v>3231</v>
      </c>
      <c r="S1955" s="13" t="s">
        <v>3232</v>
      </c>
      <c r="T1955" s="48"/>
    </row>
    <row r="1956" spans="1:20" ht="33" thickBot="1" x14ac:dyDescent="0.25">
      <c r="A1956">
        <f t="shared" si="124"/>
        <v>5</v>
      </c>
      <c r="B1956" t="s">
        <v>33</v>
      </c>
      <c r="C1956" t="s">
        <v>378</v>
      </c>
      <c r="D1956" t="str">
        <f t="shared" si="125"/>
        <v>27a</v>
      </c>
      <c r="E1956" t="str">
        <f t="shared" si="126"/>
        <v>Problemlösning</v>
      </c>
      <c r="F1956" t="str">
        <f t="shared" si="127"/>
        <v>5_x5_5x_G_27a</v>
      </c>
      <c r="G1956" t="str">
        <f>IFERROR(INDEX(#REF!,MATCH('Kap5-6'!F1956,#REF!,0),2),"")</f>
        <v/>
      </c>
      <c r="H1956" s="32">
        <v>5</v>
      </c>
      <c r="I1956" s="32" t="s">
        <v>431</v>
      </c>
      <c r="J1956" s="47"/>
      <c r="K1956" s="32" t="s">
        <v>181</v>
      </c>
      <c r="L1956" s="43" t="s">
        <v>1256</v>
      </c>
      <c r="M1956" s="240"/>
      <c r="N1956" s="7">
        <v>1</v>
      </c>
      <c r="O1956" s="7" t="s">
        <v>283</v>
      </c>
      <c r="P1956" s="7" t="s">
        <v>304</v>
      </c>
      <c r="Q1956" s="8" t="s">
        <v>3233</v>
      </c>
      <c r="R1956" s="8">
        <v>4</v>
      </c>
      <c r="S1956" s="23" t="s">
        <v>3234</v>
      </c>
      <c r="T1956" s="48"/>
    </row>
    <row r="1957" spans="1:20" ht="32" x14ac:dyDescent="0.2">
      <c r="A1957">
        <f t="shared" si="124"/>
        <v>5</v>
      </c>
      <c r="B1957" t="s">
        <v>33</v>
      </c>
      <c r="C1957" t="s">
        <v>378</v>
      </c>
      <c r="D1957" t="str">
        <f t="shared" si="125"/>
        <v>27a</v>
      </c>
      <c r="E1957" t="str">
        <f t="shared" si="126"/>
        <v>Problemlösning</v>
      </c>
      <c r="F1957" t="str">
        <f t="shared" si="127"/>
        <v>5_x5_5x_G_27a</v>
      </c>
      <c r="G1957" t="str">
        <f>IFERROR(INDEX(#REF!,MATCH('Kap5-6'!F1957,#REF!,0),2),"")</f>
        <v/>
      </c>
      <c r="H1957" s="97"/>
      <c r="I1957" s="97"/>
      <c r="J1957" s="49"/>
      <c r="K1957" s="97"/>
      <c r="L1957" s="10"/>
      <c r="M1957" s="241"/>
      <c r="N1957" s="11">
        <v>2</v>
      </c>
      <c r="O1957" s="11" t="s">
        <v>283</v>
      </c>
      <c r="P1957" s="11" t="s">
        <v>304</v>
      </c>
      <c r="Q1957" s="12" t="s">
        <v>3235</v>
      </c>
      <c r="R1957" s="12">
        <v>6</v>
      </c>
      <c r="S1957" s="9" t="s">
        <v>3236</v>
      </c>
      <c r="T1957" s="48"/>
    </row>
    <row r="1958" spans="1:20" ht="33" thickBot="1" x14ac:dyDescent="0.25">
      <c r="A1958">
        <f t="shared" si="124"/>
        <v>5</v>
      </c>
      <c r="B1958" t="s">
        <v>33</v>
      </c>
      <c r="C1958" t="s">
        <v>378</v>
      </c>
      <c r="D1958" t="str">
        <f t="shared" si="125"/>
        <v>27a</v>
      </c>
      <c r="E1958" t="str">
        <f t="shared" si="126"/>
        <v>Problemlösning</v>
      </c>
      <c r="F1958" t="str">
        <f t="shared" si="127"/>
        <v>5_x5_5x_G_27a</v>
      </c>
      <c r="G1958" t="str">
        <f>IFERROR(INDEX(#REF!,MATCH('Kap5-6'!F1958,#REF!,0),2),"")</f>
        <v/>
      </c>
      <c r="H1958" s="97"/>
      <c r="I1958" s="97"/>
      <c r="J1958" s="49"/>
      <c r="K1958" s="97"/>
      <c r="L1958" s="10"/>
      <c r="M1958" s="241"/>
      <c r="N1958" s="20">
        <v>3</v>
      </c>
      <c r="O1958" s="20" t="s">
        <v>283</v>
      </c>
      <c r="P1958" s="20" t="s">
        <v>304</v>
      </c>
      <c r="Q1958" s="22" t="s">
        <v>3237</v>
      </c>
      <c r="R1958" s="22">
        <v>26</v>
      </c>
      <c r="S1958" s="13" t="s">
        <v>3238</v>
      </c>
      <c r="T1958" s="48"/>
    </row>
    <row r="1959" spans="1:20" ht="17" thickBot="1" x14ac:dyDescent="0.25">
      <c r="A1959">
        <f t="shared" si="124"/>
        <v>5</v>
      </c>
      <c r="B1959" t="s">
        <v>33</v>
      </c>
      <c r="C1959" t="s">
        <v>378</v>
      </c>
      <c r="D1959" t="str">
        <f t="shared" si="125"/>
        <v>27a</v>
      </c>
      <c r="E1959" t="str">
        <f t="shared" si="126"/>
        <v>Problemlösning</v>
      </c>
      <c r="F1959" t="str">
        <f t="shared" si="127"/>
        <v>5_x5_5x_G_27a</v>
      </c>
      <c r="G1959" t="str">
        <f>IFERROR(INDEX(#REF!,MATCH('Kap5-6'!F1959,#REF!,0),2),"")</f>
        <v/>
      </c>
      <c r="H1959" s="98"/>
      <c r="I1959" s="98"/>
      <c r="J1959" s="50"/>
      <c r="K1959" s="98"/>
      <c r="L1959" s="17"/>
      <c r="M1959" s="242"/>
      <c r="N1959" s="20">
        <v>4</v>
      </c>
      <c r="O1959" s="20" t="s">
        <v>281</v>
      </c>
      <c r="P1959" s="20" t="s">
        <v>303</v>
      </c>
      <c r="Q1959" s="22" t="s">
        <v>303</v>
      </c>
      <c r="R1959" s="22" t="s">
        <v>3239</v>
      </c>
      <c r="S1959" s="13" t="s">
        <v>3240</v>
      </c>
      <c r="T1959" s="48"/>
    </row>
    <row r="1960" spans="1:20" ht="49" thickBot="1" x14ac:dyDescent="0.25">
      <c r="A1960">
        <f t="shared" si="124"/>
        <v>5</v>
      </c>
      <c r="B1960" t="s">
        <v>33</v>
      </c>
      <c r="C1960" t="s">
        <v>378</v>
      </c>
      <c r="D1960" t="str">
        <f t="shared" si="125"/>
        <v>27b</v>
      </c>
      <c r="E1960" t="str">
        <f t="shared" si="126"/>
        <v>Problemlösning</v>
      </c>
      <c r="F1960" t="str">
        <f t="shared" si="127"/>
        <v>5_x5_5x_G_27b</v>
      </c>
      <c r="G1960" t="str">
        <f>IFERROR(INDEX(#REF!,MATCH('Kap5-6'!F1960,#REF!,0),2),"")</f>
        <v/>
      </c>
      <c r="H1960" s="32">
        <v>5</v>
      </c>
      <c r="I1960" s="32" t="s">
        <v>431</v>
      </c>
      <c r="J1960" s="47"/>
      <c r="K1960" s="32" t="s">
        <v>182</v>
      </c>
      <c r="L1960" s="43" t="s">
        <v>1256</v>
      </c>
      <c r="M1960" s="240"/>
      <c r="N1960" s="7">
        <v>1</v>
      </c>
      <c r="O1960" s="7" t="s">
        <v>283</v>
      </c>
      <c r="P1960" s="7" t="s">
        <v>304</v>
      </c>
      <c r="Q1960" s="8" t="s">
        <v>3241</v>
      </c>
      <c r="R1960" s="8" t="s">
        <v>457</v>
      </c>
      <c r="S1960" s="23" t="s">
        <v>3242</v>
      </c>
      <c r="T1960" s="48"/>
    </row>
    <row r="1961" spans="1:20" ht="32" x14ac:dyDescent="0.2">
      <c r="A1961">
        <f t="shared" si="124"/>
        <v>5</v>
      </c>
      <c r="B1961" t="s">
        <v>33</v>
      </c>
      <c r="C1961" t="s">
        <v>378</v>
      </c>
      <c r="D1961" t="str">
        <f t="shared" si="125"/>
        <v>27b</v>
      </c>
      <c r="E1961" t="str">
        <f t="shared" si="126"/>
        <v>Problemlösning</v>
      </c>
      <c r="F1961" t="str">
        <f t="shared" si="127"/>
        <v>5_x5_5x_G_27b</v>
      </c>
      <c r="G1961" t="str">
        <f>IFERROR(INDEX(#REF!,MATCH('Kap5-6'!F1961,#REF!,0),2),"")</f>
        <v/>
      </c>
      <c r="H1961" s="97"/>
      <c r="I1961" s="97"/>
      <c r="J1961" s="49"/>
      <c r="K1961" s="97"/>
      <c r="L1961" s="10"/>
      <c r="M1961" s="241"/>
      <c r="N1961" s="11">
        <v>2</v>
      </c>
      <c r="O1961" s="11" t="s">
        <v>283</v>
      </c>
      <c r="P1961" s="11" t="s">
        <v>304</v>
      </c>
      <c r="Q1961" s="12" t="s">
        <v>3243</v>
      </c>
      <c r="R1961" s="12">
        <v>2</v>
      </c>
      <c r="S1961" s="9" t="s">
        <v>3244</v>
      </c>
      <c r="T1961" s="48"/>
    </row>
    <row r="1962" spans="1:20" x14ac:dyDescent="0.2">
      <c r="A1962">
        <f t="shared" si="124"/>
        <v>5</v>
      </c>
      <c r="B1962" t="s">
        <v>33</v>
      </c>
      <c r="C1962" t="s">
        <v>378</v>
      </c>
      <c r="D1962" t="str">
        <f t="shared" si="125"/>
        <v>27b</v>
      </c>
      <c r="E1962" t="str">
        <f t="shared" si="126"/>
        <v>Problemlösning</v>
      </c>
      <c r="F1962" t="str">
        <f t="shared" si="127"/>
        <v>5_x5_5x_G_27b</v>
      </c>
      <c r="G1962" t="str">
        <f>IFERROR(INDEX(#REF!,MATCH('Kap5-6'!F1962,#REF!,0),2),"")</f>
        <v/>
      </c>
      <c r="H1962" s="97"/>
      <c r="I1962" s="97"/>
      <c r="J1962" s="49"/>
      <c r="K1962" s="97"/>
      <c r="L1962" s="10"/>
      <c r="M1962" s="241"/>
      <c r="N1962" s="14">
        <v>3</v>
      </c>
      <c r="O1962" s="14" t="s">
        <v>283</v>
      </c>
      <c r="P1962" s="14" t="s">
        <v>304</v>
      </c>
      <c r="Q1962" s="15" t="s">
        <v>3223</v>
      </c>
      <c r="R1962" s="15" t="s">
        <v>455</v>
      </c>
      <c r="S1962" s="25" t="s">
        <v>3245</v>
      </c>
      <c r="T1962" s="48"/>
    </row>
    <row r="1963" spans="1:20" ht="17" thickBot="1" x14ac:dyDescent="0.25">
      <c r="A1963">
        <f t="shared" si="124"/>
        <v>5</v>
      </c>
      <c r="B1963" t="s">
        <v>33</v>
      </c>
      <c r="C1963" t="s">
        <v>378</v>
      </c>
      <c r="D1963" t="str">
        <f t="shared" si="125"/>
        <v>27b</v>
      </c>
      <c r="E1963" t="str">
        <f t="shared" si="126"/>
        <v>Problemlösning</v>
      </c>
      <c r="F1963" t="str">
        <f t="shared" si="127"/>
        <v>5_x5_5x_G_27b</v>
      </c>
      <c r="G1963" t="str">
        <f>IFERROR(INDEX(#REF!,MATCH('Kap5-6'!F1963,#REF!,0),2),"")</f>
        <v/>
      </c>
      <c r="H1963" s="98"/>
      <c r="I1963" s="98"/>
      <c r="J1963" s="50"/>
      <c r="K1963" s="98"/>
      <c r="L1963" s="17"/>
      <c r="M1963" s="242"/>
      <c r="N1963" s="20">
        <v>4</v>
      </c>
      <c r="O1963" s="20" t="s">
        <v>281</v>
      </c>
      <c r="P1963" s="20" t="s">
        <v>303</v>
      </c>
      <c r="Q1963" s="22" t="s">
        <v>303</v>
      </c>
      <c r="R1963" s="22" t="s">
        <v>3246</v>
      </c>
      <c r="S1963" s="13" t="s">
        <v>3247</v>
      </c>
      <c r="T1963" s="48"/>
    </row>
    <row r="1964" spans="1:20" ht="33" thickBot="1" x14ac:dyDescent="0.25">
      <c r="A1964">
        <f t="shared" si="124"/>
        <v>5</v>
      </c>
      <c r="B1964" t="s">
        <v>33</v>
      </c>
      <c r="C1964" t="s">
        <v>378</v>
      </c>
      <c r="D1964" t="str">
        <f t="shared" si="125"/>
        <v>28a</v>
      </c>
      <c r="E1964" t="str">
        <f t="shared" si="126"/>
        <v>Problemlösning</v>
      </c>
      <c r="F1964" t="str">
        <f t="shared" si="127"/>
        <v>5_x5_5x_G_28a</v>
      </c>
      <c r="G1964" t="str">
        <f>IFERROR(INDEX(#REF!,MATCH('Kap5-6'!F1964,#REF!,0),2),"")</f>
        <v/>
      </c>
      <c r="H1964" s="32">
        <v>5</v>
      </c>
      <c r="I1964" s="32" t="s">
        <v>431</v>
      </c>
      <c r="J1964" s="47"/>
      <c r="K1964" s="32" t="s">
        <v>184</v>
      </c>
      <c r="L1964" s="43" t="s">
        <v>1256</v>
      </c>
      <c r="M1964" s="240" t="s">
        <v>284</v>
      </c>
      <c r="N1964" s="7">
        <v>1</v>
      </c>
      <c r="O1964" s="7" t="s">
        <v>283</v>
      </c>
      <c r="P1964" s="7" t="s">
        <v>304</v>
      </c>
      <c r="Q1964" s="8" t="s">
        <v>3248</v>
      </c>
      <c r="R1964" s="8" t="s">
        <v>3249</v>
      </c>
      <c r="S1964" s="23" t="s">
        <v>3250</v>
      </c>
      <c r="T1964" s="48"/>
    </row>
    <row r="1965" spans="1:20" ht="32" x14ac:dyDescent="0.2">
      <c r="A1965">
        <f t="shared" si="124"/>
        <v>5</v>
      </c>
      <c r="B1965" t="s">
        <v>33</v>
      </c>
      <c r="C1965" t="s">
        <v>378</v>
      </c>
      <c r="D1965" t="str">
        <f t="shared" si="125"/>
        <v>28a</v>
      </c>
      <c r="E1965" t="str">
        <f t="shared" si="126"/>
        <v>Problemlösning</v>
      </c>
      <c r="F1965" t="str">
        <f t="shared" si="127"/>
        <v>5_x5_5x_G_28a</v>
      </c>
      <c r="G1965" t="str">
        <f>IFERROR(INDEX(#REF!,MATCH('Kap5-6'!F1965,#REF!,0),2),"")</f>
        <v/>
      </c>
      <c r="H1965" s="97"/>
      <c r="I1965" s="97"/>
      <c r="J1965" s="49"/>
      <c r="K1965" s="97"/>
      <c r="L1965" s="10"/>
      <c r="M1965" s="241"/>
      <c r="N1965" s="11">
        <v>2</v>
      </c>
      <c r="O1965" s="11" t="s">
        <v>281</v>
      </c>
      <c r="P1965" s="11" t="s">
        <v>303</v>
      </c>
      <c r="Q1965" s="12" t="s">
        <v>303</v>
      </c>
      <c r="R1965" s="12" t="s">
        <v>3251</v>
      </c>
      <c r="S1965" s="9" t="s">
        <v>3252</v>
      </c>
      <c r="T1965" s="48"/>
    </row>
    <row r="1966" spans="1:20" ht="32" x14ac:dyDescent="0.2">
      <c r="A1966">
        <f t="shared" si="124"/>
        <v>5</v>
      </c>
      <c r="B1966" t="s">
        <v>33</v>
      </c>
      <c r="C1966" t="s">
        <v>378</v>
      </c>
      <c r="D1966" t="str">
        <f t="shared" si="125"/>
        <v>28a</v>
      </c>
      <c r="E1966" t="str">
        <f t="shared" si="126"/>
        <v>Problemlösning</v>
      </c>
      <c r="F1966" t="str">
        <f t="shared" si="127"/>
        <v>5_x5_5x_G_28a</v>
      </c>
      <c r="G1966" t="str">
        <f>IFERROR(INDEX(#REF!,MATCH('Kap5-6'!F1966,#REF!,0),2),"")</f>
        <v/>
      </c>
      <c r="H1966" s="97"/>
      <c r="I1966" s="97"/>
      <c r="J1966" s="49"/>
      <c r="K1966" s="97"/>
      <c r="L1966" s="10"/>
      <c r="M1966" s="241"/>
      <c r="N1966" s="11">
        <v>3</v>
      </c>
      <c r="O1966" s="11" t="s">
        <v>281</v>
      </c>
      <c r="P1966" s="11" t="s">
        <v>303</v>
      </c>
      <c r="Q1966" s="12" t="s">
        <v>303</v>
      </c>
      <c r="R1966" s="12" t="s">
        <v>3253</v>
      </c>
      <c r="S1966" s="25" t="s">
        <v>3254</v>
      </c>
      <c r="T1966" s="48"/>
    </row>
    <row r="1967" spans="1:20" ht="32" x14ac:dyDescent="0.2">
      <c r="A1967">
        <f t="shared" si="124"/>
        <v>5</v>
      </c>
      <c r="B1967" t="s">
        <v>33</v>
      </c>
      <c r="C1967" t="s">
        <v>378</v>
      </c>
      <c r="D1967" t="str">
        <f t="shared" si="125"/>
        <v>28a</v>
      </c>
      <c r="E1967" t="str">
        <f t="shared" si="126"/>
        <v>Problemlösning</v>
      </c>
      <c r="F1967" t="str">
        <f t="shared" si="127"/>
        <v>5_x5_5x_G_28a</v>
      </c>
      <c r="G1967" t="str">
        <f>IFERROR(INDEX(#REF!,MATCH('Kap5-6'!F1967,#REF!,0),2),"")</f>
        <v/>
      </c>
      <c r="H1967" s="97"/>
      <c r="I1967" s="97"/>
      <c r="J1967" s="49"/>
      <c r="K1967" s="97"/>
      <c r="L1967" s="10"/>
      <c r="M1967" s="241"/>
      <c r="N1967" s="11">
        <v>4</v>
      </c>
      <c r="O1967" s="11" t="s">
        <v>281</v>
      </c>
      <c r="P1967" s="11" t="s">
        <v>303</v>
      </c>
      <c r="Q1967" s="12" t="s">
        <v>303</v>
      </c>
      <c r="R1967" s="12" t="s">
        <v>3255</v>
      </c>
      <c r="S1967" s="25" t="s">
        <v>3256</v>
      </c>
      <c r="T1967" s="48"/>
    </row>
    <row r="1968" spans="1:20" x14ac:dyDescent="0.2">
      <c r="A1968">
        <f t="shared" si="124"/>
        <v>5</v>
      </c>
      <c r="B1968" t="s">
        <v>33</v>
      </c>
      <c r="C1968" t="s">
        <v>378</v>
      </c>
      <c r="D1968" t="str">
        <f t="shared" si="125"/>
        <v>28a</v>
      </c>
      <c r="E1968" t="str">
        <f t="shared" si="126"/>
        <v>Problemlösning</v>
      </c>
      <c r="F1968" t="str">
        <f t="shared" si="127"/>
        <v>5_x5_5x_G_28a</v>
      </c>
      <c r="G1968" t="str">
        <f>IFERROR(INDEX(#REF!,MATCH('Kap5-6'!F1968,#REF!,0),2),"")</f>
        <v/>
      </c>
      <c r="H1968" s="97"/>
      <c r="I1968" s="97"/>
      <c r="J1968" s="49"/>
      <c r="K1968" s="97"/>
      <c r="L1968" s="10"/>
      <c r="M1968" s="241"/>
      <c r="N1968" s="14">
        <v>5</v>
      </c>
      <c r="O1968" s="14" t="s">
        <v>284</v>
      </c>
      <c r="P1968" s="14"/>
      <c r="Q1968" s="15"/>
      <c r="R1968" s="15"/>
      <c r="S1968" s="25" t="s">
        <v>3257</v>
      </c>
      <c r="T1968" s="48"/>
    </row>
    <row r="1969" spans="1:20" ht="17" thickBot="1" x14ac:dyDescent="0.25">
      <c r="A1969">
        <f t="shared" si="124"/>
        <v>5</v>
      </c>
      <c r="B1969" t="s">
        <v>33</v>
      </c>
      <c r="C1969" t="s">
        <v>378</v>
      </c>
      <c r="D1969" t="str">
        <f t="shared" si="125"/>
        <v>28a</v>
      </c>
      <c r="E1969" t="str">
        <f t="shared" si="126"/>
        <v>Problemlösning</v>
      </c>
      <c r="F1969" t="str">
        <f t="shared" si="127"/>
        <v>5_x5_5x_G_28a</v>
      </c>
      <c r="G1969" t="str">
        <f>IFERROR(INDEX(#REF!,MATCH('Kap5-6'!F1969,#REF!,0),2),"")</f>
        <v/>
      </c>
      <c r="H1969" s="98"/>
      <c r="I1969" s="98"/>
      <c r="J1969" s="50"/>
      <c r="K1969" s="98"/>
      <c r="L1969" s="17"/>
      <c r="M1969" s="242"/>
      <c r="N1969" s="20">
        <v>6</v>
      </c>
      <c r="O1969" s="20"/>
      <c r="P1969" s="20"/>
      <c r="Q1969" s="22"/>
      <c r="R1969" s="22"/>
      <c r="S1969" s="13"/>
      <c r="T1969" s="48"/>
    </row>
    <row r="1970" spans="1:20" ht="17" thickBot="1" x14ac:dyDescent="0.25">
      <c r="A1970">
        <f t="shared" si="124"/>
        <v>5</v>
      </c>
      <c r="B1970" t="s">
        <v>33</v>
      </c>
      <c r="C1970" t="s">
        <v>378</v>
      </c>
      <c r="D1970" t="str">
        <f t="shared" si="125"/>
        <v>28b</v>
      </c>
      <c r="E1970" t="str">
        <f t="shared" si="126"/>
        <v>Problemlösning</v>
      </c>
      <c r="F1970" t="str">
        <f t="shared" si="127"/>
        <v>5_x5_5x_G_28b</v>
      </c>
      <c r="G1970" t="str">
        <f>IFERROR(INDEX(#REF!,MATCH('Kap5-6'!F1970,#REF!,0),2),"")</f>
        <v/>
      </c>
      <c r="H1970" s="32">
        <v>5</v>
      </c>
      <c r="I1970" s="32" t="s">
        <v>431</v>
      </c>
      <c r="J1970" s="47"/>
      <c r="K1970" s="32" t="s">
        <v>185</v>
      </c>
      <c r="L1970" s="43" t="s">
        <v>1256</v>
      </c>
      <c r="M1970" s="240" t="s">
        <v>284</v>
      </c>
      <c r="N1970" s="7">
        <v>1</v>
      </c>
      <c r="O1970" s="7"/>
      <c r="P1970" s="7"/>
      <c r="Q1970" s="8"/>
      <c r="R1970" s="8"/>
      <c r="S1970" s="23"/>
      <c r="T1970" s="48"/>
    </row>
    <row r="1971" spans="1:20" x14ac:dyDescent="0.2">
      <c r="A1971">
        <f t="shared" si="124"/>
        <v>5</v>
      </c>
      <c r="B1971" t="s">
        <v>33</v>
      </c>
      <c r="C1971" t="s">
        <v>378</v>
      </c>
      <c r="D1971" t="str">
        <f t="shared" si="125"/>
        <v>28b</v>
      </c>
      <c r="E1971" t="str">
        <f t="shared" si="126"/>
        <v>Problemlösning</v>
      </c>
      <c r="F1971" t="str">
        <f t="shared" si="127"/>
        <v>5_x5_5x_G_28b</v>
      </c>
      <c r="G1971" t="str">
        <f>IFERROR(INDEX(#REF!,MATCH('Kap5-6'!F1971,#REF!,0),2),"")</f>
        <v/>
      </c>
      <c r="H1971" s="97"/>
      <c r="I1971" s="97"/>
      <c r="J1971" s="49"/>
      <c r="K1971" s="97"/>
      <c r="L1971" s="10"/>
      <c r="M1971" s="241"/>
      <c r="N1971" s="11">
        <v>2</v>
      </c>
      <c r="O1971" s="11"/>
      <c r="P1971" s="11"/>
      <c r="Q1971" s="12"/>
      <c r="R1971" s="12"/>
      <c r="S1971" s="9"/>
      <c r="T1971" s="48"/>
    </row>
    <row r="1972" spans="1:20" ht="17" thickBot="1" x14ac:dyDescent="0.25">
      <c r="A1972">
        <f t="shared" si="124"/>
        <v>5</v>
      </c>
      <c r="B1972" t="s">
        <v>33</v>
      </c>
      <c r="C1972" t="s">
        <v>378</v>
      </c>
      <c r="D1972" t="str">
        <f t="shared" si="125"/>
        <v>28b</v>
      </c>
      <c r="E1972" t="str">
        <f t="shared" si="126"/>
        <v>Problemlösning</v>
      </c>
      <c r="F1972" t="str">
        <f t="shared" si="127"/>
        <v>5_x5_5x_G_28b</v>
      </c>
      <c r="G1972" t="str">
        <f>IFERROR(INDEX(#REF!,MATCH('Kap5-6'!F1972,#REF!,0),2),"")</f>
        <v/>
      </c>
      <c r="H1972" s="98"/>
      <c r="I1972" s="98"/>
      <c r="J1972" s="50"/>
      <c r="K1972" s="98"/>
      <c r="L1972" s="17"/>
      <c r="M1972" s="242"/>
      <c r="N1972" s="20">
        <v>3</v>
      </c>
      <c r="O1972" s="20"/>
      <c r="P1972" s="20"/>
      <c r="Q1972" s="22"/>
      <c r="R1972" s="22"/>
      <c r="S1972" s="13"/>
      <c r="T1972" s="48"/>
    </row>
    <row r="1973" spans="1:20" ht="17" thickBot="1" x14ac:dyDescent="0.25">
      <c r="A1973">
        <f t="shared" si="124"/>
        <v>5</v>
      </c>
      <c r="B1973" t="s">
        <v>33</v>
      </c>
      <c r="C1973" t="s">
        <v>378</v>
      </c>
      <c r="D1973" t="str">
        <f t="shared" si="125"/>
        <v>28c</v>
      </c>
      <c r="E1973" t="str">
        <f t="shared" si="126"/>
        <v>Problemlösning</v>
      </c>
      <c r="F1973" t="str">
        <f t="shared" si="127"/>
        <v>5_x5_5x_G_28c</v>
      </c>
      <c r="G1973" t="str">
        <f>IFERROR(INDEX(#REF!,MATCH('Kap5-6'!F1973,#REF!,0),2),"")</f>
        <v/>
      </c>
      <c r="H1973" s="32">
        <v>5</v>
      </c>
      <c r="I1973" s="32" t="s">
        <v>431</v>
      </c>
      <c r="J1973" s="47"/>
      <c r="K1973" s="32" t="s">
        <v>186</v>
      </c>
      <c r="L1973" s="43" t="s">
        <v>1256</v>
      </c>
      <c r="M1973" s="240" t="s">
        <v>284</v>
      </c>
      <c r="N1973" s="7">
        <v>1</v>
      </c>
      <c r="O1973" s="7"/>
      <c r="P1973" s="7"/>
      <c r="Q1973" s="8"/>
      <c r="R1973" s="8"/>
      <c r="S1973" s="23"/>
      <c r="T1973" s="48"/>
    </row>
    <row r="1974" spans="1:20" x14ac:dyDescent="0.2">
      <c r="A1974">
        <f t="shared" si="124"/>
        <v>5</v>
      </c>
      <c r="B1974" t="s">
        <v>33</v>
      </c>
      <c r="C1974" t="s">
        <v>378</v>
      </c>
      <c r="D1974" t="str">
        <f t="shared" si="125"/>
        <v>28c</v>
      </c>
      <c r="E1974" t="str">
        <f t="shared" si="126"/>
        <v>Problemlösning</v>
      </c>
      <c r="F1974" t="str">
        <f t="shared" si="127"/>
        <v>5_x5_5x_G_28c</v>
      </c>
      <c r="G1974" t="str">
        <f>IFERROR(INDEX(#REF!,MATCH('Kap5-6'!F1974,#REF!,0),2),"")</f>
        <v/>
      </c>
      <c r="H1974" s="97"/>
      <c r="I1974" s="97"/>
      <c r="J1974" s="49"/>
      <c r="K1974" s="97"/>
      <c r="L1974" s="10"/>
      <c r="M1974" s="241"/>
      <c r="N1974" s="11">
        <v>2</v>
      </c>
      <c r="O1974" s="11"/>
      <c r="P1974" s="11"/>
      <c r="Q1974" s="12"/>
      <c r="R1974" s="12"/>
      <c r="S1974" s="9"/>
      <c r="T1974" s="48"/>
    </row>
    <row r="1975" spans="1:20" ht="17" thickBot="1" x14ac:dyDescent="0.25">
      <c r="A1975">
        <f t="shared" si="124"/>
        <v>5</v>
      </c>
      <c r="B1975" t="s">
        <v>33</v>
      </c>
      <c r="C1975" t="s">
        <v>378</v>
      </c>
      <c r="D1975" t="str">
        <f t="shared" si="125"/>
        <v>28c</v>
      </c>
      <c r="E1975" t="str">
        <f t="shared" si="126"/>
        <v>Problemlösning</v>
      </c>
      <c r="F1975" t="str">
        <f t="shared" si="127"/>
        <v>5_x5_5x_G_28c</v>
      </c>
      <c r="G1975" t="str">
        <f>IFERROR(INDEX(#REF!,MATCH('Kap5-6'!F1975,#REF!,0),2),"")</f>
        <v/>
      </c>
      <c r="H1975" s="98"/>
      <c r="I1975" s="98"/>
      <c r="J1975" s="50"/>
      <c r="K1975" s="98"/>
      <c r="L1975" s="17"/>
      <c r="M1975" s="242"/>
      <c r="N1975" s="20">
        <v>3</v>
      </c>
      <c r="O1975" s="20"/>
      <c r="P1975" s="20"/>
      <c r="Q1975" s="22"/>
      <c r="R1975" s="22"/>
      <c r="S1975" s="13"/>
      <c r="T1975" s="48"/>
    </row>
    <row r="1976" spans="1:20" ht="17" thickBot="1" x14ac:dyDescent="0.25">
      <c r="A1976">
        <f t="shared" si="124"/>
        <v>5</v>
      </c>
      <c r="B1976" t="s">
        <v>33</v>
      </c>
      <c r="C1976" t="s">
        <v>378</v>
      </c>
      <c r="D1976" t="str">
        <f t="shared" si="125"/>
        <v>28d</v>
      </c>
      <c r="E1976" t="str">
        <f t="shared" si="126"/>
        <v>Problemlösning</v>
      </c>
      <c r="F1976" t="str">
        <f t="shared" si="127"/>
        <v>5_x5_5x_G_28d</v>
      </c>
      <c r="G1976" t="str">
        <f>IFERROR(INDEX(#REF!,MATCH('Kap5-6'!F1976,#REF!,0),2),"")</f>
        <v/>
      </c>
      <c r="H1976" s="32">
        <v>5</v>
      </c>
      <c r="I1976" s="32" t="s">
        <v>431</v>
      </c>
      <c r="J1976" s="47"/>
      <c r="K1976" s="32" t="s">
        <v>223</v>
      </c>
      <c r="L1976" s="43" t="s">
        <v>1256</v>
      </c>
      <c r="M1976" s="240" t="s">
        <v>284</v>
      </c>
      <c r="N1976" s="7">
        <v>1</v>
      </c>
      <c r="O1976" s="7"/>
      <c r="P1976" s="7"/>
      <c r="Q1976" s="8"/>
      <c r="R1976" s="8"/>
      <c r="S1976" s="23"/>
      <c r="T1976" s="48"/>
    </row>
    <row r="1977" spans="1:20" x14ac:dyDescent="0.2">
      <c r="A1977">
        <f t="shared" si="124"/>
        <v>5</v>
      </c>
      <c r="B1977" t="s">
        <v>33</v>
      </c>
      <c r="C1977" t="s">
        <v>378</v>
      </c>
      <c r="D1977" t="str">
        <f t="shared" si="125"/>
        <v>28d</v>
      </c>
      <c r="E1977" t="str">
        <f t="shared" si="126"/>
        <v>Problemlösning</v>
      </c>
      <c r="F1977" t="str">
        <f t="shared" si="127"/>
        <v>5_x5_5x_G_28d</v>
      </c>
      <c r="G1977" t="str">
        <f>IFERROR(INDEX(#REF!,MATCH('Kap5-6'!F1977,#REF!,0),2),"")</f>
        <v/>
      </c>
      <c r="H1977" s="97"/>
      <c r="I1977" s="97"/>
      <c r="J1977" s="49"/>
      <c r="K1977" s="97"/>
      <c r="L1977" s="10"/>
      <c r="M1977" s="241"/>
      <c r="N1977" s="11">
        <v>2</v>
      </c>
      <c r="O1977" s="11"/>
      <c r="P1977" s="11"/>
      <c r="Q1977" s="12"/>
      <c r="R1977" s="12"/>
      <c r="S1977" s="9"/>
      <c r="T1977" s="48"/>
    </row>
    <row r="1978" spans="1:20" ht="17" thickBot="1" x14ac:dyDescent="0.25">
      <c r="A1978">
        <f t="shared" si="124"/>
        <v>5</v>
      </c>
      <c r="B1978" t="s">
        <v>33</v>
      </c>
      <c r="C1978" t="s">
        <v>378</v>
      </c>
      <c r="D1978" t="str">
        <f t="shared" si="125"/>
        <v>28d</v>
      </c>
      <c r="E1978" t="str">
        <f t="shared" si="126"/>
        <v>Problemlösning</v>
      </c>
      <c r="F1978" t="str">
        <f t="shared" si="127"/>
        <v>5_x5_5x_G_28d</v>
      </c>
      <c r="G1978" t="str">
        <f>IFERROR(INDEX(#REF!,MATCH('Kap5-6'!F1978,#REF!,0),2),"")</f>
        <v/>
      </c>
      <c r="H1978" s="98"/>
      <c r="I1978" s="98"/>
      <c r="J1978" s="50"/>
      <c r="K1978" s="98"/>
      <c r="L1978" s="17"/>
      <c r="M1978" s="242"/>
      <c r="N1978" s="20">
        <v>3</v>
      </c>
      <c r="O1978" s="20"/>
      <c r="P1978" s="20"/>
      <c r="Q1978" s="22"/>
      <c r="R1978" s="22"/>
      <c r="S1978" s="13"/>
      <c r="T1978" s="48"/>
    </row>
    <row r="1979" spans="1:20" ht="65" thickBot="1" x14ac:dyDescent="0.25">
      <c r="A1979">
        <f t="shared" si="124"/>
        <v>5</v>
      </c>
      <c r="B1979" t="s">
        <v>33</v>
      </c>
      <c r="C1979" t="s">
        <v>378</v>
      </c>
      <c r="D1979">
        <f t="shared" si="125"/>
        <v>29</v>
      </c>
      <c r="E1979" t="str">
        <f t="shared" si="126"/>
        <v>Problemlösning</v>
      </c>
      <c r="F1979" t="str">
        <f t="shared" si="127"/>
        <v>5_x5_5x_G_29</v>
      </c>
      <c r="G1979" t="str">
        <f>IFERROR(INDEX(#REF!,MATCH('Kap5-6'!F1979,#REF!,0),2),"")</f>
        <v/>
      </c>
      <c r="H1979" s="32">
        <v>5</v>
      </c>
      <c r="I1979" s="32" t="s">
        <v>431</v>
      </c>
      <c r="J1979" s="47"/>
      <c r="K1979" s="104">
        <v>29</v>
      </c>
      <c r="L1979" s="110" t="s">
        <v>1256</v>
      </c>
      <c r="M1979" s="240"/>
      <c r="N1979" s="67">
        <v>1</v>
      </c>
      <c r="O1979" s="7" t="s">
        <v>283</v>
      </c>
      <c r="P1979" s="7" t="s">
        <v>311</v>
      </c>
      <c r="Q1979" s="15" t="s">
        <v>3258</v>
      </c>
      <c r="R1979" s="8" t="s">
        <v>3259</v>
      </c>
      <c r="S1979" s="23" t="s">
        <v>3260</v>
      </c>
      <c r="T1979" s="48"/>
    </row>
    <row r="1980" spans="1:20" x14ac:dyDescent="0.2">
      <c r="A1980">
        <f t="shared" si="124"/>
        <v>5</v>
      </c>
      <c r="B1980" t="s">
        <v>33</v>
      </c>
      <c r="C1980" t="s">
        <v>378</v>
      </c>
      <c r="D1980">
        <f t="shared" si="125"/>
        <v>29</v>
      </c>
      <c r="E1980" t="str">
        <f t="shared" si="126"/>
        <v>Problemlösning</v>
      </c>
      <c r="F1980" t="str">
        <f t="shared" si="127"/>
        <v>5_x5_5x_G_29</v>
      </c>
      <c r="G1980" t="str">
        <f>IFERROR(INDEX(#REF!,MATCH('Kap5-6'!F1980,#REF!,0),2),"")</f>
        <v/>
      </c>
      <c r="H1980" s="97"/>
      <c r="I1980" s="97"/>
      <c r="J1980" s="49"/>
      <c r="K1980" s="105"/>
      <c r="L1980" s="111"/>
      <c r="M1980" s="241"/>
      <c r="N1980" s="11"/>
      <c r="O1980" s="11"/>
      <c r="P1980" s="11"/>
      <c r="Q1980" s="12"/>
      <c r="R1980" s="12"/>
      <c r="S1980" s="9"/>
      <c r="T1980" s="48"/>
    </row>
    <row r="1981" spans="1:20" ht="17" thickBot="1" x14ac:dyDescent="0.25">
      <c r="A1981">
        <f t="shared" si="124"/>
        <v>5</v>
      </c>
      <c r="B1981" t="s">
        <v>33</v>
      </c>
      <c r="C1981" t="s">
        <v>378</v>
      </c>
      <c r="D1981">
        <f t="shared" si="125"/>
        <v>29</v>
      </c>
      <c r="E1981" t="str">
        <f t="shared" si="126"/>
        <v>Problemlösning</v>
      </c>
      <c r="F1981" t="str">
        <f t="shared" si="127"/>
        <v>5_x5_5x_G_29</v>
      </c>
      <c r="G1981" t="str">
        <f>IFERROR(INDEX(#REF!,MATCH('Kap5-6'!F1981,#REF!,0),2),"")</f>
        <v/>
      </c>
      <c r="H1981" s="98"/>
      <c r="I1981" s="98"/>
      <c r="J1981" s="50"/>
      <c r="K1981" s="106"/>
      <c r="L1981" s="112"/>
      <c r="M1981" s="242"/>
      <c r="N1981" s="20"/>
      <c r="O1981" s="20"/>
      <c r="P1981" s="20"/>
      <c r="Q1981" s="22"/>
      <c r="R1981" s="22"/>
      <c r="S1981" s="13"/>
      <c r="T1981" s="48"/>
    </row>
    <row r="1982" spans="1:20" ht="33" thickBot="1" x14ac:dyDescent="0.25">
      <c r="A1982">
        <f t="shared" si="124"/>
        <v>5</v>
      </c>
      <c r="B1982" t="s">
        <v>33</v>
      </c>
      <c r="C1982" t="s">
        <v>378</v>
      </c>
      <c r="D1982">
        <f t="shared" si="125"/>
        <v>30</v>
      </c>
      <c r="E1982" t="str">
        <f t="shared" si="126"/>
        <v>Problemlösning</v>
      </c>
      <c r="F1982" t="str">
        <f t="shared" si="127"/>
        <v>5_x5_5x_G_30</v>
      </c>
      <c r="G1982" t="str">
        <f>IFERROR(INDEX(#REF!,MATCH('Kap5-6'!F1982,#REF!,0),2),"")</f>
        <v/>
      </c>
      <c r="H1982" s="32">
        <v>5</v>
      </c>
      <c r="I1982" s="32" t="s">
        <v>431</v>
      </c>
      <c r="J1982" s="47"/>
      <c r="K1982" s="32">
        <v>30</v>
      </c>
      <c r="L1982" s="43" t="s">
        <v>1256</v>
      </c>
      <c r="M1982" s="240"/>
      <c r="N1982" s="7">
        <v>1</v>
      </c>
      <c r="O1982" s="7" t="s">
        <v>281</v>
      </c>
      <c r="P1982" s="7" t="s">
        <v>303</v>
      </c>
      <c r="Q1982" s="8" t="s">
        <v>303</v>
      </c>
      <c r="R1982" s="8" t="s">
        <v>3261</v>
      </c>
      <c r="S1982" s="23" t="s">
        <v>3262</v>
      </c>
      <c r="T1982" s="48"/>
    </row>
    <row r="1983" spans="1:20" ht="32" x14ac:dyDescent="0.2">
      <c r="A1983">
        <f t="shared" si="124"/>
        <v>5</v>
      </c>
      <c r="B1983" t="s">
        <v>33</v>
      </c>
      <c r="C1983" t="s">
        <v>378</v>
      </c>
      <c r="D1983">
        <f t="shared" si="125"/>
        <v>30</v>
      </c>
      <c r="E1983" t="str">
        <f t="shared" si="126"/>
        <v>Problemlösning</v>
      </c>
      <c r="F1983" t="str">
        <f t="shared" si="127"/>
        <v>5_x5_5x_G_30</v>
      </c>
      <c r="G1983" t="str">
        <f>IFERROR(INDEX(#REF!,MATCH('Kap5-6'!F1983,#REF!,0),2),"")</f>
        <v/>
      </c>
      <c r="H1983" s="97"/>
      <c r="I1983" s="97"/>
      <c r="J1983" s="49"/>
      <c r="K1983" s="97"/>
      <c r="L1983" s="10"/>
      <c r="M1983" s="241"/>
      <c r="N1983" s="11">
        <v>2</v>
      </c>
      <c r="O1983" s="11" t="s">
        <v>281</v>
      </c>
      <c r="P1983" s="11" t="s">
        <v>329</v>
      </c>
      <c r="Q1983" s="12" t="s">
        <v>303</v>
      </c>
      <c r="R1983" s="12" t="s">
        <v>3263</v>
      </c>
      <c r="S1983" s="9" t="s">
        <v>3264</v>
      </c>
      <c r="T1983" s="48"/>
    </row>
    <row r="1984" spans="1:20" ht="32" x14ac:dyDescent="0.2">
      <c r="A1984">
        <f t="shared" si="124"/>
        <v>5</v>
      </c>
      <c r="B1984" t="s">
        <v>33</v>
      </c>
      <c r="C1984" t="s">
        <v>378</v>
      </c>
      <c r="D1984">
        <f t="shared" si="125"/>
        <v>30</v>
      </c>
      <c r="E1984" t="str">
        <f t="shared" si="126"/>
        <v>Problemlösning</v>
      </c>
      <c r="F1984" t="str">
        <f t="shared" si="127"/>
        <v>5_x5_5x_G_30</v>
      </c>
      <c r="G1984" t="str">
        <f>IFERROR(INDEX(#REF!,MATCH('Kap5-6'!F1984,#REF!,0),2),"")</f>
        <v/>
      </c>
      <c r="H1984" s="97"/>
      <c r="I1984" s="97"/>
      <c r="J1984" s="49"/>
      <c r="K1984" s="97"/>
      <c r="L1984" s="10"/>
      <c r="M1984" s="241"/>
      <c r="N1984" s="14">
        <v>3</v>
      </c>
      <c r="O1984" s="14" t="s">
        <v>283</v>
      </c>
      <c r="P1984" s="14" t="s">
        <v>304</v>
      </c>
      <c r="Q1984" s="15" t="s">
        <v>3265</v>
      </c>
      <c r="R1984" s="15">
        <v>12</v>
      </c>
      <c r="S1984" s="25" t="s">
        <v>3266</v>
      </c>
      <c r="T1984" s="48"/>
    </row>
    <row r="1985" spans="1:20" ht="32" x14ac:dyDescent="0.2">
      <c r="A1985">
        <f t="shared" si="124"/>
        <v>5</v>
      </c>
      <c r="B1985" t="s">
        <v>33</v>
      </c>
      <c r="C1985" t="s">
        <v>378</v>
      </c>
      <c r="D1985">
        <f t="shared" si="125"/>
        <v>30</v>
      </c>
      <c r="E1985" t="str">
        <f t="shared" si="126"/>
        <v>Problemlösning</v>
      </c>
      <c r="F1985" t="str">
        <f t="shared" si="127"/>
        <v>5_x5_5x_G_30</v>
      </c>
      <c r="G1985" t="str">
        <f>IFERROR(INDEX(#REF!,MATCH('Kap5-6'!F1985,#REF!,0),2),"")</f>
        <v/>
      </c>
      <c r="H1985" s="97"/>
      <c r="I1985" s="97"/>
      <c r="J1985" s="49"/>
      <c r="K1985" s="97"/>
      <c r="L1985" s="10"/>
      <c r="M1985" s="241"/>
      <c r="N1985" s="14">
        <v>4</v>
      </c>
      <c r="O1985" s="14" t="s">
        <v>283</v>
      </c>
      <c r="P1985" s="14" t="s">
        <v>304</v>
      </c>
      <c r="Q1985" s="15" t="s">
        <v>3023</v>
      </c>
      <c r="R1985" s="15" t="s">
        <v>360</v>
      </c>
      <c r="S1985" s="25" t="s">
        <v>3267</v>
      </c>
      <c r="T1985" s="48"/>
    </row>
    <row r="1986" spans="1:20" ht="17" thickBot="1" x14ac:dyDescent="0.25">
      <c r="A1986">
        <f t="shared" ref="A1986:A2049" si="128">IF(H1986="",A1985,H1986)</f>
        <v>5</v>
      </c>
      <c r="B1986" t="s">
        <v>33</v>
      </c>
      <c r="C1986" t="s">
        <v>378</v>
      </c>
      <c r="D1986">
        <f t="shared" ref="D1986:D2049" si="129">IF(K1986="",D1985,K1986)</f>
        <v>30</v>
      </c>
      <c r="E1986" t="str">
        <f t="shared" ref="E1986:E2049" si="130">IF(L1986="",E1985,L1986)</f>
        <v>Problemlösning</v>
      </c>
      <c r="F1986" t="str">
        <f t="shared" si="127"/>
        <v>5_x5_5x_G_30</v>
      </c>
      <c r="G1986" t="str">
        <f>IFERROR(INDEX(#REF!,MATCH('Kap5-6'!F1986,#REF!,0),2),"")</f>
        <v/>
      </c>
      <c r="H1986" s="98"/>
      <c r="I1986" s="98"/>
      <c r="J1986" s="50"/>
      <c r="K1986" s="98"/>
      <c r="L1986" s="17"/>
      <c r="M1986" s="242"/>
      <c r="N1986" s="20"/>
      <c r="O1986" s="20"/>
      <c r="P1986" s="20"/>
      <c r="Q1986" s="22"/>
      <c r="R1986" s="22"/>
      <c r="S1986" s="13"/>
      <c r="T1986" s="48"/>
    </row>
    <row r="1987" spans="1:20" ht="177" thickBot="1" x14ac:dyDescent="0.25">
      <c r="A1987">
        <f t="shared" si="128"/>
        <v>5</v>
      </c>
      <c r="B1987" t="s">
        <v>33</v>
      </c>
      <c r="C1987" t="s">
        <v>378</v>
      </c>
      <c r="D1987" t="str">
        <f t="shared" si="129"/>
        <v>31a</v>
      </c>
      <c r="E1987" t="str">
        <f t="shared" si="130"/>
        <v>Problemlösning</v>
      </c>
      <c r="F1987" t="str">
        <f t="shared" ref="F1987:F2050" si="131">A1987&amp;"_"&amp;C1987&amp;"_"&amp;B1987&amp;"_"&amp;D1987</f>
        <v>5_x5_5x_G_31a</v>
      </c>
      <c r="G1987" t="str">
        <f>IFERROR(INDEX(#REF!,MATCH('Kap5-6'!F1987,#REF!,0),2),"")</f>
        <v/>
      </c>
      <c r="H1987" s="32">
        <v>5</v>
      </c>
      <c r="I1987" s="32" t="s">
        <v>431</v>
      </c>
      <c r="J1987" s="47"/>
      <c r="K1987" s="104" t="s">
        <v>190</v>
      </c>
      <c r="L1987" s="110" t="s">
        <v>1256</v>
      </c>
      <c r="M1987" s="240"/>
      <c r="N1987" s="7">
        <v>1</v>
      </c>
      <c r="O1987" s="7" t="s">
        <v>283</v>
      </c>
      <c r="P1987" s="7" t="s">
        <v>311</v>
      </c>
      <c r="Q1987" s="15" t="s">
        <v>3268</v>
      </c>
      <c r="R1987" s="8" t="s">
        <v>3269</v>
      </c>
      <c r="S1987" s="23" t="s">
        <v>3270</v>
      </c>
      <c r="T1987" s="48"/>
    </row>
    <row r="1988" spans="1:20" x14ac:dyDescent="0.2">
      <c r="A1988">
        <f t="shared" si="128"/>
        <v>5</v>
      </c>
      <c r="B1988" t="s">
        <v>33</v>
      </c>
      <c r="C1988" t="s">
        <v>378</v>
      </c>
      <c r="D1988" t="str">
        <f t="shared" si="129"/>
        <v>31a</v>
      </c>
      <c r="E1988" t="str">
        <f t="shared" si="130"/>
        <v>Problemlösning</v>
      </c>
      <c r="F1988" t="str">
        <f t="shared" si="131"/>
        <v>5_x5_5x_G_31a</v>
      </c>
      <c r="G1988" t="str">
        <f>IFERROR(INDEX(#REF!,MATCH('Kap5-6'!F1988,#REF!,0),2),"")</f>
        <v/>
      </c>
      <c r="H1988" s="97"/>
      <c r="I1988" s="97"/>
      <c r="J1988" s="49"/>
      <c r="K1988" s="105"/>
      <c r="L1988" s="111"/>
      <c r="M1988" s="241"/>
      <c r="N1988" s="11"/>
      <c r="O1988" s="11"/>
      <c r="P1988" s="11"/>
      <c r="Q1988" s="12"/>
      <c r="R1988" s="12"/>
      <c r="S1988" s="9"/>
      <c r="T1988" s="48"/>
    </row>
    <row r="1989" spans="1:20" ht="17" thickBot="1" x14ac:dyDescent="0.25">
      <c r="A1989">
        <f t="shared" si="128"/>
        <v>5</v>
      </c>
      <c r="B1989" t="s">
        <v>33</v>
      </c>
      <c r="C1989" t="s">
        <v>378</v>
      </c>
      <c r="D1989" t="str">
        <f t="shared" si="129"/>
        <v>31a</v>
      </c>
      <c r="E1989" t="str">
        <f t="shared" si="130"/>
        <v>Problemlösning</v>
      </c>
      <c r="F1989" t="str">
        <f t="shared" si="131"/>
        <v>5_x5_5x_G_31a</v>
      </c>
      <c r="G1989" t="str">
        <f>IFERROR(INDEX(#REF!,MATCH('Kap5-6'!F1989,#REF!,0),2),"")</f>
        <v/>
      </c>
      <c r="H1989" s="98"/>
      <c r="I1989" s="98"/>
      <c r="J1989" s="50"/>
      <c r="K1989" s="106"/>
      <c r="L1989" s="112"/>
      <c r="M1989" s="242"/>
      <c r="N1989" s="20"/>
      <c r="O1989" s="20"/>
      <c r="P1989" s="20"/>
      <c r="Q1989" s="22"/>
      <c r="R1989" s="22"/>
      <c r="S1989" s="13"/>
      <c r="T1989" s="48"/>
    </row>
    <row r="1990" spans="1:20" ht="225" thickBot="1" x14ac:dyDescent="0.25">
      <c r="A1990">
        <f t="shared" si="128"/>
        <v>5</v>
      </c>
      <c r="B1990" t="s">
        <v>33</v>
      </c>
      <c r="C1990" t="s">
        <v>378</v>
      </c>
      <c r="D1990" t="str">
        <f t="shared" si="129"/>
        <v>31b</v>
      </c>
      <c r="E1990" t="str">
        <f t="shared" si="130"/>
        <v>Problemlösning</v>
      </c>
      <c r="F1990" t="str">
        <f t="shared" si="131"/>
        <v>5_x5_5x_G_31b</v>
      </c>
      <c r="G1990" t="str">
        <f>IFERROR(INDEX(#REF!,MATCH('Kap5-6'!F1990,#REF!,0),2),"")</f>
        <v/>
      </c>
      <c r="H1990" s="32">
        <v>5</v>
      </c>
      <c r="I1990" s="32" t="s">
        <v>431</v>
      </c>
      <c r="J1990" s="47"/>
      <c r="K1990" s="104" t="s">
        <v>191</v>
      </c>
      <c r="L1990" s="110" t="s">
        <v>1256</v>
      </c>
      <c r="M1990" s="240"/>
      <c r="N1990" s="7">
        <v>1</v>
      </c>
      <c r="O1990" s="7" t="s">
        <v>283</v>
      </c>
      <c r="P1990" s="7" t="s">
        <v>311</v>
      </c>
      <c r="Q1990" s="15" t="s">
        <v>3271</v>
      </c>
      <c r="R1990" s="8" t="s">
        <v>3272</v>
      </c>
      <c r="S1990" s="23" t="s">
        <v>3270</v>
      </c>
      <c r="T1990" s="48"/>
    </row>
    <row r="1991" spans="1:20" x14ac:dyDescent="0.2">
      <c r="A1991">
        <f t="shared" si="128"/>
        <v>5</v>
      </c>
      <c r="B1991" t="s">
        <v>33</v>
      </c>
      <c r="C1991" t="s">
        <v>378</v>
      </c>
      <c r="D1991" t="str">
        <f t="shared" si="129"/>
        <v>31b</v>
      </c>
      <c r="E1991" t="str">
        <f t="shared" si="130"/>
        <v>Problemlösning</v>
      </c>
      <c r="F1991" t="str">
        <f t="shared" si="131"/>
        <v>5_x5_5x_G_31b</v>
      </c>
      <c r="G1991" t="str">
        <f>IFERROR(INDEX(#REF!,MATCH('Kap5-6'!F1991,#REF!,0),2),"")</f>
        <v/>
      </c>
      <c r="H1991" s="97"/>
      <c r="I1991" s="97"/>
      <c r="J1991" s="49"/>
      <c r="K1991" s="105"/>
      <c r="L1991" s="111"/>
      <c r="M1991" s="241"/>
      <c r="N1991" s="11"/>
      <c r="O1991" s="11"/>
      <c r="P1991" s="11"/>
      <c r="Q1991" s="12"/>
      <c r="R1991" s="12"/>
      <c r="S1991" s="9"/>
      <c r="T1991" s="48"/>
    </row>
    <row r="1992" spans="1:20" ht="17" thickBot="1" x14ac:dyDescent="0.25">
      <c r="A1992">
        <f t="shared" si="128"/>
        <v>5</v>
      </c>
      <c r="B1992" t="s">
        <v>33</v>
      </c>
      <c r="C1992" t="s">
        <v>378</v>
      </c>
      <c r="D1992" t="str">
        <f t="shared" si="129"/>
        <v>31b</v>
      </c>
      <c r="E1992" t="str">
        <f t="shared" si="130"/>
        <v>Problemlösning</v>
      </c>
      <c r="F1992" t="str">
        <f t="shared" si="131"/>
        <v>5_x5_5x_G_31b</v>
      </c>
      <c r="G1992" t="str">
        <f>IFERROR(INDEX(#REF!,MATCH('Kap5-6'!F1992,#REF!,0),2),"")</f>
        <v/>
      </c>
      <c r="H1992" s="98"/>
      <c r="I1992" s="98"/>
      <c r="J1992" s="50"/>
      <c r="K1992" s="106"/>
      <c r="L1992" s="112"/>
      <c r="M1992" s="242"/>
      <c r="N1992" s="20"/>
      <c r="O1992" s="20"/>
      <c r="P1992" s="20"/>
      <c r="Q1992" s="22"/>
      <c r="R1992" s="22"/>
      <c r="S1992" s="13"/>
      <c r="T1992" s="48"/>
    </row>
    <row r="1993" spans="1:20" ht="17" thickBot="1" x14ac:dyDescent="0.25">
      <c r="A1993">
        <f t="shared" si="128"/>
        <v>5</v>
      </c>
      <c r="B1993" t="s">
        <v>33</v>
      </c>
      <c r="C1993" t="s">
        <v>378</v>
      </c>
      <c r="D1993" t="str">
        <f t="shared" si="129"/>
        <v>32a</v>
      </c>
      <c r="E1993" t="str">
        <f t="shared" si="130"/>
        <v>Problemlösning</v>
      </c>
      <c r="F1993" t="str">
        <f t="shared" si="131"/>
        <v>5_x5_5x_G_32a</v>
      </c>
      <c r="G1993" t="str">
        <f>IFERROR(INDEX(#REF!,MATCH('Kap5-6'!F1993,#REF!,0),2),"")</f>
        <v/>
      </c>
      <c r="H1993" s="32">
        <v>5</v>
      </c>
      <c r="I1993" s="32" t="s">
        <v>431</v>
      </c>
      <c r="J1993" s="47"/>
      <c r="K1993" s="32" t="s">
        <v>99</v>
      </c>
      <c r="L1993" s="43" t="s">
        <v>1256</v>
      </c>
      <c r="M1993" s="240"/>
      <c r="N1993" s="7">
        <v>1</v>
      </c>
      <c r="O1993" s="7" t="s">
        <v>283</v>
      </c>
      <c r="P1993" s="7" t="s">
        <v>304</v>
      </c>
      <c r="Q1993" s="8" t="s">
        <v>3273</v>
      </c>
      <c r="R1993" s="8" t="s">
        <v>3274</v>
      </c>
      <c r="S1993" s="23" t="s">
        <v>3275</v>
      </c>
      <c r="T1993" s="48"/>
    </row>
    <row r="1994" spans="1:20" x14ac:dyDescent="0.2">
      <c r="A1994">
        <f t="shared" si="128"/>
        <v>5</v>
      </c>
      <c r="B1994" t="s">
        <v>33</v>
      </c>
      <c r="C1994" t="s">
        <v>378</v>
      </c>
      <c r="D1994" t="str">
        <f t="shared" si="129"/>
        <v>32a</v>
      </c>
      <c r="E1994" t="str">
        <f t="shared" si="130"/>
        <v>Problemlösning</v>
      </c>
      <c r="F1994" t="str">
        <f t="shared" si="131"/>
        <v>5_x5_5x_G_32a</v>
      </c>
      <c r="G1994" t="str">
        <f>IFERROR(INDEX(#REF!,MATCH('Kap5-6'!F1994,#REF!,0),2),"")</f>
        <v/>
      </c>
      <c r="H1994" s="97"/>
      <c r="I1994" s="97"/>
      <c r="J1994" s="49"/>
      <c r="K1994" s="97"/>
      <c r="L1994" s="10"/>
      <c r="M1994" s="241"/>
      <c r="N1994" s="11">
        <v>2</v>
      </c>
      <c r="O1994" s="11" t="s">
        <v>283</v>
      </c>
      <c r="P1994" s="11" t="s">
        <v>304</v>
      </c>
      <c r="Q1994" s="12" t="s">
        <v>3276</v>
      </c>
      <c r="R1994" s="12" t="s">
        <v>3277</v>
      </c>
      <c r="S1994" s="9" t="s">
        <v>3278</v>
      </c>
      <c r="T1994" s="48"/>
    </row>
    <row r="1995" spans="1:20" ht="33" thickBot="1" x14ac:dyDescent="0.25">
      <c r="A1995">
        <f t="shared" si="128"/>
        <v>5</v>
      </c>
      <c r="B1995" t="s">
        <v>33</v>
      </c>
      <c r="C1995" t="s">
        <v>378</v>
      </c>
      <c r="D1995" t="str">
        <f t="shared" si="129"/>
        <v>32a</v>
      </c>
      <c r="E1995" t="str">
        <f t="shared" si="130"/>
        <v>Problemlösning</v>
      </c>
      <c r="F1995" t="str">
        <f t="shared" si="131"/>
        <v>5_x5_5x_G_32a</v>
      </c>
      <c r="G1995" t="str">
        <f>IFERROR(INDEX(#REF!,MATCH('Kap5-6'!F1995,#REF!,0),2),"")</f>
        <v/>
      </c>
      <c r="H1995" s="98"/>
      <c r="I1995" s="98"/>
      <c r="J1995" s="50"/>
      <c r="K1995" s="98"/>
      <c r="L1995" s="17"/>
      <c r="M1995" s="242"/>
      <c r="N1995" s="20">
        <v>3</v>
      </c>
      <c r="O1995" s="20" t="s">
        <v>283</v>
      </c>
      <c r="P1995" s="20" t="s">
        <v>304</v>
      </c>
      <c r="Q1995" s="22" t="s">
        <v>3279</v>
      </c>
      <c r="R1995" s="53">
        <v>110</v>
      </c>
      <c r="S1995" s="13" t="s">
        <v>3280</v>
      </c>
      <c r="T1995" s="48"/>
    </row>
    <row r="1996" spans="1:20" ht="17" thickBot="1" x14ac:dyDescent="0.25">
      <c r="A1996">
        <f t="shared" si="128"/>
        <v>5</v>
      </c>
      <c r="B1996" t="s">
        <v>33</v>
      </c>
      <c r="C1996" t="s">
        <v>378</v>
      </c>
      <c r="D1996" t="str">
        <f t="shared" si="129"/>
        <v>32b</v>
      </c>
      <c r="E1996" t="str">
        <f t="shared" si="130"/>
        <v>Problemlösning</v>
      </c>
      <c r="F1996" t="str">
        <f t="shared" si="131"/>
        <v>5_x5_5x_G_32b</v>
      </c>
      <c r="G1996" t="str">
        <f>IFERROR(INDEX(#REF!,MATCH('Kap5-6'!F1996,#REF!,0),2),"")</f>
        <v/>
      </c>
      <c r="H1996" s="32">
        <v>5</v>
      </c>
      <c r="I1996" s="32" t="s">
        <v>431</v>
      </c>
      <c r="J1996" s="47"/>
      <c r="K1996" s="32" t="s">
        <v>100</v>
      </c>
      <c r="L1996" s="43" t="s">
        <v>1256</v>
      </c>
      <c r="M1996" s="240"/>
      <c r="N1996" s="11">
        <v>1</v>
      </c>
      <c r="O1996" s="11" t="s">
        <v>283</v>
      </c>
      <c r="P1996" s="11" t="s">
        <v>304</v>
      </c>
      <c r="Q1996" s="12" t="s">
        <v>3276</v>
      </c>
      <c r="R1996" s="12" t="s">
        <v>3281</v>
      </c>
      <c r="S1996" s="23" t="s">
        <v>3282</v>
      </c>
      <c r="T1996" s="48"/>
    </row>
    <row r="1997" spans="1:20" ht="32" x14ac:dyDescent="0.2">
      <c r="A1997">
        <f t="shared" si="128"/>
        <v>5</v>
      </c>
      <c r="B1997" t="s">
        <v>33</v>
      </c>
      <c r="C1997" t="s">
        <v>378</v>
      </c>
      <c r="D1997" t="str">
        <f t="shared" si="129"/>
        <v>32b</v>
      </c>
      <c r="E1997" t="str">
        <f t="shared" si="130"/>
        <v>Problemlösning</v>
      </c>
      <c r="F1997" t="str">
        <f t="shared" si="131"/>
        <v>5_x5_5x_G_32b</v>
      </c>
      <c r="G1997" t="str">
        <f>IFERROR(INDEX(#REF!,MATCH('Kap5-6'!F1997,#REF!,0),2),"")</f>
        <v/>
      </c>
      <c r="H1997" s="97"/>
      <c r="I1997" s="97"/>
      <c r="J1997" s="49"/>
      <c r="K1997" s="97"/>
      <c r="L1997" s="10"/>
      <c r="M1997" s="241"/>
      <c r="N1997" s="11">
        <v>2</v>
      </c>
      <c r="O1997" s="11" t="s">
        <v>283</v>
      </c>
      <c r="P1997" s="11" t="s">
        <v>311</v>
      </c>
      <c r="Q1997" s="12" t="s">
        <v>3283</v>
      </c>
      <c r="R1997" s="12" t="s">
        <v>447</v>
      </c>
      <c r="S1997" s="9" t="s">
        <v>3284</v>
      </c>
      <c r="T1997" s="48"/>
    </row>
    <row r="1998" spans="1:20" ht="17" thickBot="1" x14ac:dyDescent="0.25">
      <c r="A1998">
        <f t="shared" si="128"/>
        <v>5</v>
      </c>
      <c r="B1998" t="s">
        <v>33</v>
      </c>
      <c r="C1998" t="s">
        <v>378</v>
      </c>
      <c r="D1998" t="str">
        <f t="shared" si="129"/>
        <v>32b</v>
      </c>
      <c r="E1998" t="str">
        <f t="shared" si="130"/>
        <v>Problemlösning</v>
      </c>
      <c r="F1998" t="str">
        <f t="shared" si="131"/>
        <v>5_x5_5x_G_32b</v>
      </c>
      <c r="G1998" t="str">
        <f>IFERROR(INDEX(#REF!,MATCH('Kap5-6'!F1998,#REF!,0),2),"")</f>
        <v/>
      </c>
      <c r="H1998" s="98"/>
      <c r="I1998" s="98"/>
      <c r="J1998" s="50"/>
      <c r="K1998" s="98"/>
      <c r="L1998" s="17"/>
      <c r="M1998" s="242"/>
      <c r="N1998" s="20"/>
      <c r="O1998" s="20"/>
      <c r="P1998" s="20"/>
      <c r="Q1998" s="22"/>
      <c r="R1998" s="22"/>
      <c r="S1998" s="13"/>
      <c r="T1998" s="48"/>
    </row>
    <row r="1999" spans="1:20" ht="81" thickBot="1" x14ac:dyDescent="0.25">
      <c r="A1999">
        <f t="shared" si="128"/>
        <v>5</v>
      </c>
      <c r="B1999" t="s">
        <v>33</v>
      </c>
      <c r="C1999" t="s">
        <v>378</v>
      </c>
      <c r="D1999" t="str">
        <f t="shared" si="129"/>
        <v>33a</v>
      </c>
      <c r="E1999" t="str">
        <f t="shared" si="130"/>
        <v>Problemlösning</v>
      </c>
      <c r="F1999" t="str">
        <f t="shared" si="131"/>
        <v>5_x5_5x_G_33a</v>
      </c>
      <c r="G1999" t="str">
        <f>IFERROR(INDEX(#REF!,MATCH('Kap5-6'!F1999,#REF!,0),2),"")</f>
        <v/>
      </c>
      <c r="H1999" s="32">
        <v>5</v>
      </c>
      <c r="I1999" s="32" t="s">
        <v>431</v>
      </c>
      <c r="J1999" s="47"/>
      <c r="K1999" s="104" t="s">
        <v>101</v>
      </c>
      <c r="L1999" s="110" t="s">
        <v>1256</v>
      </c>
      <c r="M1999" s="240"/>
      <c r="N1999" s="7">
        <v>1</v>
      </c>
      <c r="O1999" s="7" t="s">
        <v>283</v>
      </c>
      <c r="P1999" s="7" t="s">
        <v>311</v>
      </c>
      <c r="Q1999" s="12" t="s">
        <v>3285</v>
      </c>
      <c r="R1999" s="8" t="s">
        <v>3286</v>
      </c>
      <c r="S1999" s="23" t="s">
        <v>3287</v>
      </c>
      <c r="T1999" s="48"/>
    </row>
    <row r="2000" spans="1:20" x14ac:dyDescent="0.2">
      <c r="A2000">
        <f t="shared" si="128"/>
        <v>5</v>
      </c>
      <c r="B2000" t="s">
        <v>33</v>
      </c>
      <c r="C2000" t="s">
        <v>378</v>
      </c>
      <c r="D2000" t="str">
        <f t="shared" si="129"/>
        <v>33a</v>
      </c>
      <c r="E2000" t="str">
        <f t="shared" si="130"/>
        <v>Problemlösning</v>
      </c>
      <c r="F2000" t="str">
        <f t="shared" si="131"/>
        <v>5_x5_5x_G_33a</v>
      </c>
      <c r="G2000" t="str">
        <f>IFERROR(INDEX(#REF!,MATCH('Kap5-6'!F2000,#REF!,0),2),"")</f>
        <v/>
      </c>
      <c r="H2000" s="97"/>
      <c r="I2000" s="97"/>
      <c r="J2000" s="49"/>
      <c r="K2000" s="105"/>
      <c r="L2000" s="111"/>
      <c r="M2000" s="241"/>
      <c r="N2000" s="11"/>
      <c r="O2000" s="11"/>
      <c r="P2000" s="11"/>
      <c r="Q2000" s="12"/>
      <c r="R2000" s="12"/>
      <c r="S2000" s="9"/>
      <c r="T2000" s="48"/>
    </row>
    <row r="2001" spans="1:20" ht="17" thickBot="1" x14ac:dyDescent="0.25">
      <c r="A2001">
        <f t="shared" si="128"/>
        <v>5</v>
      </c>
      <c r="B2001" t="s">
        <v>33</v>
      </c>
      <c r="C2001" t="s">
        <v>378</v>
      </c>
      <c r="D2001" t="str">
        <f t="shared" si="129"/>
        <v>33a</v>
      </c>
      <c r="E2001" t="str">
        <f t="shared" si="130"/>
        <v>Problemlösning</v>
      </c>
      <c r="F2001" t="str">
        <f t="shared" si="131"/>
        <v>5_x5_5x_G_33a</v>
      </c>
      <c r="G2001" t="str">
        <f>IFERROR(INDEX(#REF!,MATCH('Kap5-6'!F2001,#REF!,0),2),"")</f>
        <v/>
      </c>
      <c r="H2001" s="98"/>
      <c r="I2001" s="98"/>
      <c r="J2001" s="50"/>
      <c r="K2001" s="106"/>
      <c r="L2001" s="112"/>
      <c r="M2001" s="242"/>
      <c r="N2001" s="20"/>
      <c r="O2001" s="20"/>
      <c r="P2001" s="20"/>
      <c r="Q2001" s="22"/>
      <c r="R2001" s="22"/>
      <c r="S2001" s="13"/>
      <c r="T2001" s="48"/>
    </row>
    <row r="2002" spans="1:20" ht="81" thickBot="1" x14ac:dyDescent="0.25">
      <c r="A2002">
        <f t="shared" si="128"/>
        <v>5</v>
      </c>
      <c r="B2002" t="s">
        <v>33</v>
      </c>
      <c r="C2002" t="s">
        <v>378</v>
      </c>
      <c r="D2002" t="str">
        <f t="shared" si="129"/>
        <v>33b</v>
      </c>
      <c r="E2002" t="str">
        <f t="shared" si="130"/>
        <v>Problemlösning</v>
      </c>
      <c r="F2002" t="str">
        <f t="shared" si="131"/>
        <v>5_x5_5x_G_33b</v>
      </c>
      <c r="G2002" t="str">
        <f>IFERROR(INDEX(#REF!,MATCH('Kap5-6'!F2002,#REF!,0),2),"")</f>
        <v/>
      </c>
      <c r="H2002" s="32">
        <v>5</v>
      </c>
      <c r="I2002" s="32" t="s">
        <v>431</v>
      </c>
      <c r="J2002" s="47"/>
      <c r="K2002" s="104" t="s">
        <v>102</v>
      </c>
      <c r="L2002" s="110" t="s">
        <v>1256</v>
      </c>
      <c r="M2002" s="240"/>
      <c r="N2002" s="7">
        <v>1</v>
      </c>
      <c r="O2002" s="7" t="s">
        <v>283</v>
      </c>
      <c r="P2002" s="7" t="s">
        <v>311</v>
      </c>
      <c r="Q2002" s="12" t="s">
        <v>3285</v>
      </c>
      <c r="R2002" s="8" t="s">
        <v>3288</v>
      </c>
      <c r="S2002" s="23" t="s">
        <v>3289</v>
      </c>
      <c r="T2002" s="48"/>
    </row>
    <row r="2003" spans="1:20" x14ac:dyDescent="0.2">
      <c r="A2003">
        <f t="shared" si="128"/>
        <v>5</v>
      </c>
      <c r="B2003" t="s">
        <v>33</v>
      </c>
      <c r="C2003" t="s">
        <v>378</v>
      </c>
      <c r="D2003" t="str">
        <f t="shared" si="129"/>
        <v>33b</v>
      </c>
      <c r="E2003" t="str">
        <f t="shared" si="130"/>
        <v>Problemlösning</v>
      </c>
      <c r="F2003" t="str">
        <f t="shared" si="131"/>
        <v>5_x5_5x_G_33b</v>
      </c>
      <c r="G2003" t="str">
        <f>IFERROR(INDEX(#REF!,MATCH('Kap5-6'!F2003,#REF!,0),2),"")</f>
        <v/>
      </c>
      <c r="H2003" s="97"/>
      <c r="I2003" s="97"/>
      <c r="J2003" s="49"/>
      <c r="K2003" s="105"/>
      <c r="L2003" s="111"/>
      <c r="M2003" s="241"/>
      <c r="N2003" s="11"/>
      <c r="O2003" s="11"/>
      <c r="P2003" s="11"/>
      <c r="Q2003" s="12"/>
      <c r="R2003" s="12"/>
      <c r="S2003" s="9"/>
      <c r="T2003" s="48"/>
    </row>
    <row r="2004" spans="1:20" ht="17" thickBot="1" x14ac:dyDescent="0.25">
      <c r="A2004">
        <f t="shared" si="128"/>
        <v>5</v>
      </c>
      <c r="B2004" t="s">
        <v>33</v>
      </c>
      <c r="C2004" t="s">
        <v>378</v>
      </c>
      <c r="D2004" t="str">
        <f t="shared" si="129"/>
        <v>33b</v>
      </c>
      <c r="E2004" t="str">
        <f t="shared" si="130"/>
        <v>Problemlösning</v>
      </c>
      <c r="F2004" t="str">
        <f t="shared" si="131"/>
        <v>5_x5_5x_G_33b</v>
      </c>
      <c r="G2004" t="str">
        <f>IFERROR(INDEX(#REF!,MATCH('Kap5-6'!F2004,#REF!,0),2),"")</f>
        <v/>
      </c>
      <c r="H2004" s="98"/>
      <c r="I2004" s="98"/>
      <c r="J2004" s="50"/>
      <c r="K2004" s="106"/>
      <c r="L2004" s="112"/>
      <c r="M2004" s="242"/>
      <c r="N2004" s="20"/>
      <c r="O2004" s="20"/>
      <c r="P2004" s="20"/>
      <c r="Q2004" s="22"/>
      <c r="R2004" s="22"/>
      <c r="S2004" s="13"/>
      <c r="T2004" s="48"/>
    </row>
    <row r="2005" spans="1:20" ht="33" thickBot="1" x14ac:dyDescent="0.25">
      <c r="A2005">
        <f t="shared" si="128"/>
        <v>5</v>
      </c>
      <c r="B2005" t="s">
        <v>33</v>
      </c>
      <c r="C2005" t="s">
        <v>378</v>
      </c>
      <c r="D2005" t="str">
        <f t="shared" si="129"/>
        <v>33c</v>
      </c>
      <c r="E2005" t="str">
        <f t="shared" si="130"/>
        <v>Problemlösning</v>
      </c>
      <c r="F2005" t="str">
        <f t="shared" si="131"/>
        <v>5_x5_5x_G_33c</v>
      </c>
      <c r="G2005" t="str">
        <f>IFERROR(INDEX(#REF!,MATCH('Kap5-6'!F2005,#REF!,0),2),"")</f>
        <v/>
      </c>
      <c r="H2005" s="32">
        <v>5</v>
      </c>
      <c r="I2005" s="32" t="s">
        <v>431</v>
      </c>
      <c r="J2005" s="47"/>
      <c r="K2005" s="107" t="s">
        <v>194</v>
      </c>
      <c r="L2005" s="33" t="s">
        <v>1256</v>
      </c>
      <c r="M2005" s="240"/>
      <c r="N2005" s="7">
        <v>1</v>
      </c>
      <c r="O2005" s="7" t="s">
        <v>283</v>
      </c>
      <c r="P2005" s="7" t="s">
        <v>304</v>
      </c>
      <c r="Q2005" s="8" t="s">
        <v>3290</v>
      </c>
      <c r="R2005" s="8" t="s">
        <v>3291</v>
      </c>
      <c r="S2005" s="23" t="s">
        <v>3292</v>
      </c>
      <c r="T2005" s="48"/>
    </row>
    <row r="2006" spans="1:20" x14ac:dyDescent="0.2">
      <c r="A2006">
        <f t="shared" si="128"/>
        <v>5</v>
      </c>
      <c r="B2006" t="s">
        <v>33</v>
      </c>
      <c r="C2006" t="s">
        <v>378</v>
      </c>
      <c r="D2006" t="str">
        <f t="shared" si="129"/>
        <v>33c</v>
      </c>
      <c r="E2006" t="str">
        <f t="shared" si="130"/>
        <v>Problemlösning</v>
      </c>
      <c r="F2006" t="str">
        <f t="shared" si="131"/>
        <v>5_x5_5x_G_33c</v>
      </c>
      <c r="G2006" t="str">
        <f>IFERROR(INDEX(#REF!,MATCH('Kap5-6'!F2006,#REF!,0),2),"")</f>
        <v/>
      </c>
      <c r="H2006" s="97"/>
      <c r="I2006" s="97"/>
      <c r="J2006" s="49"/>
      <c r="K2006" s="108"/>
      <c r="L2006" s="35"/>
      <c r="M2006" s="241"/>
      <c r="N2006" s="11">
        <v>2</v>
      </c>
      <c r="O2006" s="11" t="s">
        <v>283</v>
      </c>
      <c r="P2006" s="11" t="s">
        <v>304</v>
      </c>
      <c r="Q2006" s="12" t="s">
        <v>3293</v>
      </c>
      <c r="R2006" s="12">
        <v>2620</v>
      </c>
      <c r="S2006" s="9" t="s">
        <v>3294</v>
      </c>
      <c r="T2006" s="48"/>
    </row>
    <row r="2007" spans="1:20" ht="33" thickBot="1" x14ac:dyDescent="0.25">
      <c r="A2007">
        <f t="shared" si="128"/>
        <v>5</v>
      </c>
      <c r="B2007" t="s">
        <v>33</v>
      </c>
      <c r="C2007" t="s">
        <v>378</v>
      </c>
      <c r="D2007" t="str">
        <f t="shared" si="129"/>
        <v>33c</v>
      </c>
      <c r="E2007" t="str">
        <f t="shared" si="130"/>
        <v>Problemlösning</v>
      </c>
      <c r="F2007" t="str">
        <f t="shared" si="131"/>
        <v>5_x5_5x_G_33c</v>
      </c>
      <c r="G2007" t="str">
        <f>IFERROR(INDEX(#REF!,MATCH('Kap5-6'!F2007,#REF!,0),2),"")</f>
        <v/>
      </c>
      <c r="H2007" s="98"/>
      <c r="I2007" s="98"/>
      <c r="J2007" s="50"/>
      <c r="K2007" s="109"/>
      <c r="L2007" s="36"/>
      <c r="M2007" s="242"/>
      <c r="N2007" s="20">
        <v>3</v>
      </c>
      <c r="O2007" s="20" t="s">
        <v>443</v>
      </c>
      <c r="P2007" s="20" t="s">
        <v>303</v>
      </c>
      <c r="Q2007" s="22" t="s">
        <v>303</v>
      </c>
      <c r="R2007" s="53">
        <v>2620</v>
      </c>
      <c r="S2007" s="13" t="s">
        <v>3295</v>
      </c>
      <c r="T2007" s="48"/>
    </row>
    <row r="2008" spans="1:20" ht="65" thickBot="1" x14ac:dyDescent="0.25">
      <c r="A2008">
        <f t="shared" si="128"/>
        <v>5</v>
      </c>
      <c r="B2008" t="s">
        <v>33</v>
      </c>
      <c r="C2008" t="s">
        <v>378</v>
      </c>
      <c r="D2008" t="str">
        <f t="shared" si="129"/>
        <v>34a</v>
      </c>
      <c r="E2008" t="str">
        <f t="shared" si="130"/>
        <v>Problemlösning</v>
      </c>
      <c r="F2008" t="str">
        <f t="shared" si="131"/>
        <v>5_x5_5x_G_34a</v>
      </c>
      <c r="G2008" t="str">
        <f>IFERROR(INDEX(#REF!,MATCH('Kap5-6'!F2008,#REF!,0),2),"")</f>
        <v/>
      </c>
      <c r="H2008" s="32">
        <v>5</v>
      </c>
      <c r="I2008" s="32" t="s">
        <v>431</v>
      </c>
      <c r="J2008" s="47"/>
      <c r="K2008" s="104" t="s">
        <v>103</v>
      </c>
      <c r="L2008" s="110" t="s">
        <v>1256</v>
      </c>
      <c r="M2008" s="240"/>
      <c r="N2008" s="7">
        <v>1</v>
      </c>
      <c r="O2008" s="7" t="s">
        <v>283</v>
      </c>
      <c r="P2008" s="7" t="s">
        <v>311</v>
      </c>
      <c r="Q2008" s="12" t="s">
        <v>3296</v>
      </c>
      <c r="R2008" s="8" t="s">
        <v>3297</v>
      </c>
      <c r="S2008" s="23" t="s">
        <v>3298</v>
      </c>
      <c r="T2008" s="48"/>
    </row>
    <row r="2009" spans="1:20" x14ac:dyDescent="0.2">
      <c r="A2009">
        <f t="shared" si="128"/>
        <v>5</v>
      </c>
      <c r="B2009" t="s">
        <v>33</v>
      </c>
      <c r="C2009" t="s">
        <v>378</v>
      </c>
      <c r="D2009" t="str">
        <f t="shared" si="129"/>
        <v>34a</v>
      </c>
      <c r="E2009" t="str">
        <f t="shared" si="130"/>
        <v>Problemlösning</v>
      </c>
      <c r="F2009" t="str">
        <f t="shared" si="131"/>
        <v>5_x5_5x_G_34a</v>
      </c>
      <c r="G2009" t="str">
        <f>IFERROR(INDEX(#REF!,MATCH('Kap5-6'!F2009,#REF!,0),2),"")</f>
        <v/>
      </c>
      <c r="H2009" s="97"/>
      <c r="I2009" s="97"/>
      <c r="J2009" s="49"/>
      <c r="K2009" s="105"/>
      <c r="L2009" s="111"/>
      <c r="M2009" s="241"/>
      <c r="N2009" s="11"/>
      <c r="O2009" s="11"/>
      <c r="P2009" s="11"/>
      <c r="Q2009" s="12"/>
      <c r="R2009" s="12"/>
      <c r="S2009" s="9"/>
      <c r="T2009" s="48"/>
    </row>
    <row r="2010" spans="1:20" ht="17" thickBot="1" x14ac:dyDescent="0.25">
      <c r="A2010">
        <f t="shared" si="128"/>
        <v>5</v>
      </c>
      <c r="B2010" t="s">
        <v>33</v>
      </c>
      <c r="C2010" t="s">
        <v>378</v>
      </c>
      <c r="D2010" t="str">
        <f t="shared" si="129"/>
        <v>34a</v>
      </c>
      <c r="E2010" t="str">
        <f t="shared" si="130"/>
        <v>Problemlösning</v>
      </c>
      <c r="F2010" t="str">
        <f t="shared" si="131"/>
        <v>5_x5_5x_G_34a</v>
      </c>
      <c r="G2010" t="str">
        <f>IFERROR(INDEX(#REF!,MATCH('Kap5-6'!F2010,#REF!,0),2),"")</f>
        <v/>
      </c>
      <c r="H2010" s="98"/>
      <c r="I2010" s="98"/>
      <c r="J2010" s="50"/>
      <c r="K2010" s="106"/>
      <c r="L2010" s="112"/>
      <c r="M2010" s="242"/>
      <c r="N2010" s="20"/>
      <c r="O2010" s="20"/>
      <c r="P2010" s="20"/>
      <c r="Q2010" s="22"/>
      <c r="R2010" s="22"/>
      <c r="S2010" s="13"/>
      <c r="T2010" s="48"/>
    </row>
    <row r="2011" spans="1:20" ht="33" thickBot="1" x14ac:dyDescent="0.25">
      <c r="A2011">
        <f t="shared" si="128"/>
        <v>5</v>
      </c>
      <c r="B2011" t="s">
        <v>33</v>
      </c>
      <c r="C2011" t="s">
        <v>378</v>
      </c>
      <c r="D2011" t="str">
        <f t="shared" si="129"/>
        <v>34b</v>
      </c>
      <c r="E2011" t="str">
        <f t="shared" si="130"/>
        <v>Problemlösning</v>
      </c>
      <c r="F2011" t="str">
        <f t="shared" si="131"/>
        <v>5_x5_5x_G_34b</v>
      </c>
      <c r="G2011" t="str">
        <f>IFERROR(INDEX(#REF!,MATCH('Kap5-6'!F2011,#REF!,0),2),"")</f>
        <v/>
      </c>
      <c r="H2011" s="32">
        <v>5</v>
      </c>
      <c r="I2011" s="32" t="s">
        <v>431</v>
      </c>
      <c r="J2011" s="47"/>
      <c r="K2011" s="107" t="s">
        <v>104</v>
      </c>
      <c r="L2011" s="33" t="s">
        <v>1256</v>
      </c>
      <c r="M2011" s="240"/>
      <c r="N2011" s="7">
        <v>1</v>
      </c>
      <c r="O2011" s="7" t="s">
        <v>283</v>
      </c>
      <c r="P2011" s="7" t="s">
        <v>304</v>
      </c>
      <c r="Q2011" s="8" t="s">
        <v>3299</v>
      </c>
      <c r="R2011" s="8" t="s">
        <v>3300</v>
      </c>
      <c r="S2011" s="23" t="s">
        <v>3301</v>
      </c>
      <c r="T2011" s="48"/>
    </row>
    <row r="2012" spans="1:20" ht="32" x14ac:dyDescent="0.2">
      <c r="A2012">
        <f t="shared" si="128"/>
        <v>5</v>
      </c>
      <c r="B2012" t="s">
        <v>33</v>
      </c>
      <c r="C2012" t="s">
        <v>378</v>
      </c>
      <c r="D2012" t="str">
        <f t="shared" si="129"/>
        <v>34b</v>
      </c>
      <c r="E2012" t="str">
        <f t="shared" si="130"/>
        <v>Problemlösning</v>
      </c>
      <c r="F2012" t="str">
        <f t="shared" si="131"/>
        <v>5_x5_5x_G_34b</v>
      </c>
      <c r="G2012" t="str">
        <f>IFERROR(INDEX(#REF!,MATCH('Kap5-6'!F2012,#REF!,0),2),"")</f>
        <v/>
      </c>
      <c r="H2012" s="97"/>
      <c r="I2012" s="97"/>
      <c r="J2012" s="49"/>
      <c r="K2012" s="108"/>
      <c r="L2012" s="35"/>
      <c r="M2012" s="241"/>
      <c r="N2012" s="11">
        <v>2</v>
      </c>
      <c r="O2012" s="11" t="s">
        <v>283</v>
      </c>
      <c r="P2012" s="11" t="s">
        <v>304</v>
      </c>
      <c r="Q2012" s="12" t="s">
        <v>3302</v>
      </c>
      <c r="R2012" s="12">
        <v>15</v>
      </c>
      <c r="S2012" s="9" t="s">
        <v>3303</v>
      </c>
      <c r="T2012" s="48"/>
    </row>
    <row r="2013" spans="1:20" ht="33" thickBot="1" x14ac:dyDescent="0.25">
      <c r="A2013">
        <f t="shared" si="128"/>
        <v>5</v>
      </c>
      <c r="B2013" t="s">
        <v>33</v>
      </c>
      <c r="C2013" t="s">
        <v>378</v>
      </c>
      <c r="D2013" t="str">
        <f t="shared" si="129"/>
        <v>34b</v>
      </c>
      <c r="E2013" t="str">
        <f t="shared" si="130"/>
        <v>Problemlösning</v>
      </c>
      <c r="F2013" t="str">
        <f t="shared" si="131"/>
        <v>5_x5_5x_G_34b</v>
      </c>
      <c r="G2013" t="str">
        <f>IFERROR(INDEX(#REF!,MATCH('Kap5-6'!F2013,#REF!,0),2),"")</f>
        <v/>
      </c>
      <c r="H2013" s="98"/>
      <c r="I2013" s="98"/>
      <c r="J2013" s="50"/>
      <c r="K2013" s="109"/>
      <c r="L2013" s="36"/>
      <c r="M2013" s="242"/>
      <c r="N2013" s="20">
        <v>3</v>
      </c>
      <c r="O2013" s="20" t="s">
        <v>283</v>
      </c>
      <c r="P2013" s="20" t="s">
        <v>304</v>
      </c>
      <c r="Q2013" s="22" t="s">
        <v>3304</v>
      </c>
      <c r="R2013" s="22" t="s">
        <v>3305</v>
      </c>
      <c r="S2013" s="13" t="s">
        <v>3306</v>
      </c>
      <c r="T2013" s="48"/>
    </row>
    <row r="2014" spans="1:20" ht="33" thickBot="1" x14ac:dyDescent="0.25">
      <c r="A2014">
        <f t="shared" si="128"/>
        <v>5</v>
      </c>
      <c r="B2014" t="s">
        <v>33</v>
      </c>
      <c r="C2014" t="s">
        <v>378</v>
      </c>
      <c r="D2014" t="str">
        <f t="shared" si="129"/>
        <v>34c</v>
      </c>
      <c r="E2014" t="str">
        <f t="shared" si="130"/>
        <v>Problemlösning</v>
      </c>
      <c r="F2014" t="str">
        <f t="shared" si="131"/>
        <v>5_x5_5x_G_34c</v>
      </c>
      <c r="G2014" t="str">
        <f>IFERROR(INDEX(#REF!,MATCH('Kap5-6'!F2014,#REF!,0),2),"")</f>
        <v/>
      </c>
      <c r="H2014" s="32">
        <v>5</v>
      </c>
      <c r="I2014" s="32" t="s">
        <v>431</v>
      </c>
      <c r="J2014" s="47"/>
      <c r="K2014" s="107" t="s">
        <v>105</v>
      </c>
      <c r="L2014" s="33" t="s">
        <v>1256</v>
      </c>
      <c r="M2014" s="240"/>
      <c r="N2014" s="7">
        <v>1</v>
      </c>
      <c r="O2014" s="7" t="s">
        <v>283</v>
      </c>
      <c r="P2014" s="7" t="s">
        <v>304</v>
      </c>
      <c r="Q2014" s="8" t="s">
        <v>3307</v>
      </c>
      <c r="R2014" s="8" t="s">
        <v>2163</v>
      </c>
      <c r="S2014" s="23" t="s">
        <v>3308</v>
      </c>
      <c r="T2014" s="48"/>
    </row>
    <row r="2015" spans="1:20" ht="32" x14ac:dyDescent="0.2">
      <c r="A2015">
        <f t="shared" si="128"/>
        <v>5</v>
      </c>
      <c r="B2015" t="s">
        <v>33</v>
      </c>
      <c r="C2015" t="s">
        <v>378</v>
      </c>
      <c r="D2015" t="str">
        <f t="shared" si="129"/>
        <v>34c</v>
      </c>
      <c r="E2015" t="str">
        <f t="shared" si="130"/>
        <v>Problemlösning</v>
      </c>
      <c r="F2015" t="str">
        <f t="shared" si="131"/>
        <v>5_x5_5x_G_34c</v>
      </c>
      <c r="G2015" t="str">
        <f>IFERROR(INDEX(#REF!,MATCH('Kap5-6'!F2015,#REF!,0),2),"")</f>
        <v/>
      </c>
      <c r="H2015" s="97"/>
      <c r="I2015" s="97"/>
      <c r="J2015" s="49"/>
      <c r="K2015" s="108"/>
      <c r="L2015" s="35"/>
      <c r="M2015" s="241"/>
      <c r="N2015" s="11">
        <v>2</v>
      </c>
      <c r="O2015" s="11" t="s">
        <v>283</v>
      </c>
      <c r="P2015" s="11" t="s">
        <v>304</v>
      </c>
      <c r="Q2015" s="12" t="s">
        <v>446</v>
      </c>
      <c r="R2015" s="12" t="s">
        <v>1981</v>
      </c>
      <c r="S2015" s="9" t="s">
        <v>3309</v>
      </c>
      <c r="T2015" s="48"/>
    </row>
    <row r="2016" spans="1:20" ht="17" thickBot="1" x14ac:dyDescent="0.25">
      <c r="A2016">
        <f t="shared" si="128"/>
        <v>5</v>
      </c>
      <c r="B2016" t="s">
        <v>33</v>
      </c>
      <c r="C2016" t="s">
        <v>378</v>
      </c>
      <c r="D2016" t="str">
        <f t="shared" si="129"/>
        <v>34c</v>
      </c>
      <c r="E2016" t="str">
        <f t="shared" si="130"/>
        <v>Problemlösning</v>
      </c>
      <c r="F2016" t="str">
        <f t="shared" si="131"/>
        <v>5_x5_5x_G_34c</v>
      </c>
      <c r="G2016" t="str">
        <f>IFERROR(INDEX(#REF!,MATCH('Kap5-6'!F2016,#REF!,0),2),"")</f>
        <v/>
      </c>
      <c r="H2016" s="98"/>
      <c r="I2016" s="98"/>
      <c r="J2016" s="50"/>
      <c r="K2016" s="109"/>
      <c r="L2016" s="36"/>
      <c r="M2016" s="242"/>
      <c r="N2016" s="20">
        <v>3</v>
      </c>
      <c r="O2016" s="20" t="s">
        <v>443</v>
      </c>
      <c r="P2016" s="20" t="s">
        <v>303</v>
      </c>
      <c r="Q2016" s="22" t="s">
        <v>303</v>
      </c>
      <c r="R2016" s="22" t="s">
        <v>3310</v>
      </c>
      <c r="S2016" s="13" t="s">
        <v>3311</v>
      </c>
      <c r="T2016" s="48"/>
    </row>
    <row r="2017" spans="1:20" ht="289" thickBot="1" x14ac:dyDescent="0.25">
      <c r="A2017">
        <f t="shared" si="128"/>
        <v>5</v>
      </c>
      <c r="B2017" t="s">
        <v>33</v>
      </c>
      <c r="C2017" t="s">
        <v>378</v>
      </c>
      <c r="D2017" t="str">
        <f t="shared" si="129"/>
        <v>35a</v>
      </c>
      <c r="E2017" t="str">
        <f t="shared" si="130"/>
        <v>Problemlösning</v>
      </c>
      <c r="F2017" t="str">
        <f t="shared" si="131"/>
        <v>5_x5_5x_G_35a</v>
      </c>
      <c r="G2017" t="str">
        <f>IFERROR(INDEX(#REF!,MATCH('Kap5-6'!F2017,#REF!,0),2),"")</f>
        <v/>
      </c>
      <c r="H2017" s="32">
        <v>5</v>
      </c>
      <c r="I2017" s="32" t="s">
        <v>431</v>
      </c>
      <c r="J2017" s="47"/>
      <c r="K2017" s="104" t="s">
        <v>106</v>
      </c>
      <c r="L2017" s="110" t="s">
        <v>1256</v>
      </c>
      <c r="M2017" s="240"/>
      <c r="N2017" s="67">
        <v>1</v>
      </c>
      <c r="O2017" s="7" t="s">
        <v>283</v>
      </c>
      <c r="P2017" s="7" t="s">
        <v>311</v>
      </c>
      <c r="Q2017" s="8" t="s">
        <v>3312</v>
      </c>
      <c r="R2017" s="8" t="s">
        <v>3313</v>
      </c>
      <c r="S2017" s="23" t="s">
        <v>3314</v>
      </c>
      <c r="T2017" s="48"/>
    </row>
    <row r="2018" spans="1:20" x14ac:dyDescent="0.2">
      <c r="A2018">
        <f t="shared" si="128"/>
        <v>5</v>
      </c>
      <c r="B2018" t="s">
        <v>33</v>
      </c>
      <c r="C2018" t="s">
        <v>378</v>
      </c>
      <c r="D2018" t="str">
        <f t="shared" si="129"/>
        <v>35a</v>
      </c>
      <c r="E2018" t="str">
        <f t="shared" si="130"/>
        <v>Problemlösning</v>
      </c>
      <c r="F2018" t="str">
        <f t="shared" si="131"/>
        <v>5_x5_5x_G_35a</v>
      </c>
      <c r="G2018" t="str">
        <f>IFERROR(INDEX(#REF!,MATCH('Kap5-6'!F2018,#REF!,0),2),"")</f>
        <v/>
      </c>
      <c r="H2018" s="97"/>
      <c r="I2018" s="97"/>
      <c r="J2018" s="49"/>
      <c r="K2018" s="105"/>
      <c r="L2018" s="111"/>
      <c r="M2018" s="241"/>
      <c r="N2018" s="11"/>
      <c r="O2018" s="11"/>
      <c r="P2018" s="11"/>
      <c r="Q2018" s="12"/>
      <c r="R2018" s="12"/>
      <c r="S2018" s="9"/>
      <c r="T2018" s="48"/>
    </row>
    <row r="2019" spans="1:20" ht="17" thickBot="1" x14ac:dyDescent="0.25">
      <c r="A2019">
        <f t="shared" si="128"/>
        <v>5</v>
      </c>
      <c r="B2019" t="s">
        <v>33</v>
      </c>
      <c r="C2019" t="s">
        <v>378</v>
      </c>
      <c r="D2019" t="str">
        <f t="shared" si="129"/>
        <v>35a</v>
      </c>
      <c r="E2019" t="str">
        <f t="shared" si="130"/>
        <v>Problemlösning</v>
      </c>
      <c r="F2019" t="str">
        <f t="shared" si="131"/>
        <v>5_x5_5x_G_35a</v>
      </c>
      <c r="G2019" t="str">
        <f>IFERROR(INDEX(#REF!,MATCH('Kap5-6'!F2019,#REF!,0),2),"")</f>
        <v/>
      </c>
      <c r="H2019" s="98"/>
      <c r="I2019" s="98"/>
      <c r="J2019" s="50"/>
      <c r="K2019" s="106"/>
      <c r="L2019" s="112"/>
      <c r="M2019" s="242"/>
      <c r="N2019" s="20"/>
      <c r="O2019" s="20"/>
      <c r="P2019" s="20"/>
      <c r="Q2019" s="22"/>
      <c r="R2019" s="22"/>
      <c r="S2019" s="13"/>
      <c r="T2019" s="48"/>
    </row>
    <row r="2020" spans="1:20" ht="17" thickBot="1" x14ac:dyDescent="0.25">
      <c r="A2020">
        <f t="shared" si="128"/>
        <v>5</v>
      </c>
      <c r="B2020" t="s">
        <v>33</v>
      </c>
      <c r="C2020" t="s">
        <v>378</v>
      </c>
      <c r="D2020" t="str">
        <f t="shared" si="129"/>
        <v>35b</v>
      </c>
      <c r="E2020" t="str">
        <f t="shared" si="130"/>
        <v>Problemlösning</v>
      </c>
      <c r="F2020" t="str">
        <f t="shared" si="131"/>
        <v>5_x5_5x_G_35b</v>
      </c>
      <c r="G2020" t="str">
        <f>IFERROR(INDEX(#REF!,MATCH('Kap5-6'!F2020,#REF!,0),2),"")</f>
        <v/>
      </c>
      <c r="H2020" s="32">
        <v>5</v>
      </c>
      <c r="I2020" s="32" t="s">
        <v>431</v>
      </c>
      <c r="J2020" s="47"/>
      <c r="K2020" s="32" t="s">
        <v>107</v>
      </c>
      <c r="L2020" s="43" t="s">
        <v>1256</v>
      </c>
      <c r="M2020" s="240"/>
      <c r="N2020" s="7">
        <v>1</v>
      </c>
      <c r="O2020" s="7" t="s">
        <v>443</v>
      </c>
      <c r="P2020" s="7" t="s">
        <v>304</v>
      </c>
      <c r="Q2020" s="8" t="s">
        <v>3315</v>
      </c>
      <c r="R2020" s="8" t="s">
        <v>3316</v>
      </c>
      <c r="S2020" s="23" t="s">
        <v>3317</v>
      </c>
      <c r="T2020" s="48"/>
    </row>
    <row r="2021" spans="1:20" ht="32" x14ac:dyDescent="0.2">
      <c r="A2021">
        <f t="shared" si="128"/>
        <v>5</v>
      </c>
      <c r="B2021" t="s">
        <v>33</v>
      </c>
      <c r="C2021" t="s">
        <v>378</v>
      </c>
      <c r="D2021" t="str">
        <f t="shared" si="129"/>
        <v>35b</v>
      </c>
      <c r="E2021" t="str">
        <f t="shared" si="130"/>
        <v>Problemlösning</v>
      </c>
      <c r="F2021" t="str">
        <f t="shared" si="131"/>
        <v>5_x5_5x_G_35b</v>
      </c>
      <c r="G2021" t="str">
        <f>IFERROR(INDEX(#REF!,MATCH('Kap5-6'!F2021,#REF!,0),2),"")</f>
        <v/>
      </c>
      <c r="H2021" s="97"/>
      <c r="I2021" s="97"/>
      <c r="J2021" s="49"/>
      <c r="K2021" s="97"/>
      <c r="L2021" s="10"/>
      <c r="M2021" s="241"/>
      <c r="N2021" s="11">
        <v>2</v>
      </c>
      <c r="O2021" s="11" t="s">
        <v>283</v>
      </c>
      <c r="P2021" s="11" t="s">
        <v>304</v>
      </c>
      <c r="Q2021" s="12" t="s">
        <v>3318</v>
      </c>
      <c r="R2021" s="12" t="s">
        <v>3319</v>
      </c>
      <c r="S2021" s="9" t="s">
        <v>3320</v>
      </c>
      <c r="T2021" s="48"/>
    </row>
    <row r="2022" spans="1:20" ht="17" thickBot="1" x14ac:dyDescent="0.25">
      <c r="A2022">
        <f t="shared" si="128"/>
        <v>5</v>
      </c>
      <c r="B2022" t="s">
        <v>33</v>
      </c>
      <c r="C2022" t="s">
        <v>378</v>
      </c>
      <c r="D2022" t="str">
        <f t="shared" si="129"/>
        <v>35b</v>
      </c>
      <c r="E2022" t="str">
        <f t="shared" si="130"/>
        <v>Problemlösning</v>
      </c>
      <c r="F2022" t="str">
        <f t="shared" si="131"/>
        <v>5_x5_5x_G_35b</v>
      </c>
      <c r="G2022" t="str">
        <f>IFERROR(INDEX(#REF!,MATCH('Kap5-6'!F2022,#REF!,0),2),"")</f>
        <v/>
      </c>
      <c r="H2022" s="98"/>
      <c r="I2022" s="98"/>
      <c r="J2022" s="50"/>
      <c r="K2022" s="98"/>
      <c r="L2022" s="17"/>
      <c r="M2022" s="242"/>
      <c r="N2022" s="20">
        <v>3</v>
      </c>
      <c r="O2022" s="20" t="s">
        <v>443</v>
      </c>
      <c r="P2022" s="20" t="s">
        <v>304</v>
      </c>
      <c r="Q2022" s="22" t="s">
        <v>3321</v>
      </c>
      <c r="R2022" s="22" t="s">
        <v>3322</v>
      </c>
      <c r="S2022" s="13" t="s">
        <v>3323</v>
      </c>
      <c r="T2022" s="48"/>
    </row>
    <row r="2023" spans="1:20" ht="49" thickBot="1" x14ac:dyDescent="0.25">
      <c r="A2023">
        <f t="shared" si="128"/>
        <v>5</v>
      </c>
      <c r="B2023" t="s">
        <v>33</v>
      </c>
      <c r="C2023" t="s">
        <v>378</v>
      </c>
      <c r="D2023" t="str">
        <f t="shared" si="129"/>
        <v>35c</v>
      </c>
      <c r="E2023" t="str">
        <f t="shared" si="130"/>
        <v>Problemlösning</v>
      </c>
      <c r="F2023" t="str">
        <f t="shared" si="131"/>
        <v>5_x5_5x_G_35c</v>
      </c>
      <c r="G2023" t="str">
        <f>IFERROR(INDEX(#REF!,MATCH('Kap5-6'!F2023,#REF!,0),2),"")</f>
        <v/>
      </c>
      <c r="H2023" s="32">
        <v>5</v>
      </c>
      <c r="I2023" s="32" t="s">
        <v>431</v>
      </c>
      <c r="J2023" s="47"/>
      <c r="K2023" s="32" t="s">
        <v>108</v>
      </c>
      <c r="L2023" s="43" t="s">
        <v>1256</v>
      </c>
      <c r="M2023" s="240"/>
      <c r="N2023" s="7">
        <v>1</v>
      </c>
      <c r="O2023" s="7" t="s">
        <v>281</v>
      </c>
      <c r="P2023" s="7" t="s">
        <v>303</v>
      </c>
      <c r="Q2023" s="8" t="s">
        <v>303</v>
      </c>
      <c r="R2023" s="8" t="s">
        <v>3324</v>
      </c>
      <c r="S2023" s="23" t="s">
        <v>3325</v>
      </c>
      <c r="T2023" s="48"/>
    </row>
    <row r="2024" spans="1:20" ht="32" x14ac:dyDescent="0.2">
      <c r="A2024">
        <f t="shared" si="128"/>
        <v>5</v>
      </c>
      <c r="B2024" t="s">
        <v>33</v>
      </c>
      <c r="C2024" t="s">
        <v>378</v>
      </c>
      <c r="D2024" t="str">
        <f t="shared" si="129"/>
        <v>35c</v>
      </c>
      <c r="E2024" t="str">
        <f t="shared" si="130"/>
        <v>Problemlösning</v>
      </c>
      <c r="F2024" t="str">
        <f t="shared" si="131"/>
        <v>5_x5_5x_G_35c</v>
      </c>
      <c r="G2024" t="str">
        <f>IFERROR(INDEX(#REF!,MATCH('Kap5-6'!F2024,#REF!,0),2),"")</f>
        <v/>
      </c>
      <c r="H2024" s="97"/>
      <c r="I2024" s="97"/>
      <c r="J2024" s="49"/>
      <c r="K2024" s="97"/>
      <c r="L2024" s="10"/>
      <c r="M2024" s="241"/>
      <c r="N2024" s="11">
        <v>2</v>
      </c>
      <c r="O2024" s="11" t="s">
        <v>281</v>
      </c>
      <c r="P2024" s="11" t="s">
        <v>304</v>
      </c>
      <c r="Q2024" s="12" t="s">
        <v>3326</v>
      </c>
      <c r="R2024" s="12" t="s">
        <v>3327</v>
      </c>
      <c r="S2024" s="9" t="s">
        <v>3328</v>
      </c>
      <c r="T2024" s="48"/>
    </row>
    <row r="2025" spans="1:20" ht="17" thickBot="1" x14ac:dyDescent="0.25">
      <c r="A2025">
        <f t="shared" si="128"/>
        <v>5</v>
      </c>
      <c r="B2025" t="s">
        <v>33</v>
      </c>
      <c r="C2025" t="s">
        <v>378</v>
      </c>
      <c r="D2025" t="str">
        <f t="shared" si="129"/>
        <v>35c</v>
      </c>
      <c r="E2025" t="str">
        <f t="shared" si="130"/>
        <v>Problemlösning</v>
      </c>
      <c r="F2025" t="str">
        <f t="shared" si="131"/>
        <v>5_x5_5x_G_35c</v>
      </c>
      <c r="G2025" t="str">
        <f>IFERROR(INDEX(#REF!,MATCH('Kap5-6'!F2025,#REF!,0),2),"")</f>
        <v/>
      </c>
      <c r="H2025" s="98"/>
      <c r="I2025" s="98"/>
      <c r="J2025" s="50"/>
      <c r="K2025" s="98"/>
      <c r="L2025" s="17"/>
      <c r="M2025" s="242"/>
      <c r="N2025" s="20"/>
      <c r="O2025" s="20"/>
      <c r="P2025" s="20"/>
      <c r="Q2025" s="22"/>
      <c r="R2025" s="22"/>
      <c r="S2025" s="13"/>
      <c r="T2025" s="48"/>
    </row>
    <row r="2026" spans="1:20" ht="33" thickBot="1" x14ac:dyDescent="0.25">
      <c r="A2026">
        <f t="shared" si="128"/>
        <v>5</v>
      </c>
      <c r="B2026" t="s">
        <v>33</v>
      </c>
      <c r="C2026" t="s">
        <v>378</v>
      </c>
      <c r="D2026" t="str">
        <f t="shared" si="129"/>
        <v>36a</v>
      </c>
      <c r="E2026" t="str">
        <f t="shared" si="130"/>
        <v>Definiera</v>
      </c>
      <c r="F2026" t="str">
        <f t="shared" si="131"/>
        <v>5_x5_5x_G_36a</v>
      </c>
      <c r="G2026" t="str">
        <f>IFERROR(INDEX(#REF!,MATCH('Kap5-6'!F2026,#REF!,0),2),"")</f>
        <v/>
      </c>
      <c r="H2026" s="32">
        <v>5</v>
      </c>
      <c r="I2026" s="32" t="s">
        <v>431</v>
      </c>
      <c r="J2026" s="47"/>
      <c r="K2026" s="32" t="s">
        <v>109</v>
      </c>
      <c r="L2026" s="43" t="s">
        <v>443</v>
      </c>
      <c r="M2026" s="240"/>
      <c r="N2026" s="7">
        <v>1</v>
      </c>
      <c r="O2026" s="7" t="s">
        <v>283</v>
      </c>
      <c r="P2026" s="7" t="s">
        <v>304</v>
      </c>
      <c r="Q2026" s="8" t="s">
        <v>3329</v>
      </c>
      <c r="R2026" s="8" t="s">
        <v>351</v>
      </c>
      <c r="S2026" s="23" t="s">
        <v>3330</v>
      </c>
      <c r="T2026" s="48"/>
    </row>
    <row r="2027" spans="1:20" x14ac:dyDescent="0.2">
      <c r="A2027">
        <f t="shared" si="128"/>
        <v>5</v>
      </c>
      <c r="B2027" t="s">
        <v>33</v>
      </c>
      <c r="C2027" t="s">
        <v>378</v>
      </c>
      <c r="D2027" t="str">
        <f t="shared" si="129"/>
        <v>36a</v>
      </c>
      <c r="E2027" t="str">
        <f t="shared" si="130"/>
        <v>Definiera</v>
      </c>
      <c r="F2027" t="str">
        <f t="shared" si="131"/>
        <v>5_x5_5x_G_36a</v>
      </c>
      <c r="G2027" t="str">
        <f>IFERROR(INDEX(#REF!,MATCH('Kap5-6'!F2027,#REF!,0),2),"")</f>
        <v/>
      </c>
      <c r="H2027" s="97"/>
      <c r="I2027" s="97"/>
      <c r="J2027" s="49"/>
      <c r="K2027" s="97"/>
      <c r="L2027" s="10"/>
      <c r="M2027" s="241"/>
      <c r="N2027" s="11"/>
      <c r="O2027" s="11"/>
      <c r="P2027" s="11"/>
      <c r="Q2027" s="12"/>
      <c r="R2027" s="12"/>
      <c r="S2027" s="9"/>
      <c r="T2027" s="48"/>
    </row>
    <row r="2028" spans="1:20" ht="17" thickBot="1" x14ac:dyDescent="0.25">
      <c r="A2028">
        <f t="shared" si="128"/>
        <v>5</v>
      </c>
      <c r="B2028" t="s">
        <v>33</v>
      </c>
      <c r="C2028" t="s">
        <v>378</v>
      </c>
      <c r="D2028" t="str">
        <f t="shared" si="129"/>
        <v>36a</v>
      </c>
      <c r="E2028" t="str">
        <f t="shared" si="130"/>
        <v>Definiera</v>
      </c>
      <c r="F2028" t="str">
        <f t="shared" si="131"/>
        <v>5_x5_5x_G_36a</v>
      </c>
      <c r="G2028" t="str">
        <f>IFERROR(INDEX(#REF!,MATCH('Kap5-6'!F2028,#REF!,0),2),"")</f>
        <v/>
      </c>
      <c r="H2028" s="98"/>
      <c r="I2028" s="98"/>
      <c r="J2028" s="50"/>
      <c r="K2028" s="98"/>
      <c r="L2028" s="17"/>
      <c r="M2028" s="242"/>
      <c r="N2028" s="20"/>
      <c r="O2028" s="20"/>
      <c r="P2028" s="20"/>
      <c r="Q2028" s="22"/>
      <c r="R2028" s="22"/>
      <c r="S2028" s="13"/>
      <c r="T2028" s="48"/>
    </row>
    <row r="2029" spans="1:20" ht="49" thickBot="1" x14ac:dyDescent="0.25">
      <c r="A2029">
        <f t="shared" si="128"/>
        <v>5</v>
      </c>
      <c r="B2029" t="s">
        <v>33</v>
      </c>
      <c r="C2029" t="s">
        <v>378</v>
      </c>
      <c r="D2029" t="str">
        <f t="shared" si="129"/>
        <v>36b</v>
      </c>
      <c r="E2029" t="str">
        <f t="shared" si="130"/>
        <v>Definiera</v>
      </c>
      <c r="F2029" t="str">
        <f t="shared" si="131"/>
        <v>5_x5_5x_G_36b</v>
      </c>
      <c r="G2029" t="str">
        <f>IFERROR(INDEX(#REF!,MATCH('Kap5-6'!F2029,#REF!,0),2),"")</f>
        <v/>
      </c>
      <c r="H2029" s="32">
        <v>5</v>
      </c>
      <c r="I2029" s="32" t="s">
        <v>431</v>
      </c>
      <c r="J2029" s="47"/>
      <c r="K2029" s="32" t="s">
        <v>110</v>
      </c>
      <c r="L2029" s="43" t="s">
        <v>443</v>
      </c>
      <c r="M2029" s="240"/>
      <c r="N2029" s="7">
        <v>1</v>
      </c>
      <c r="O2029" s="7" t="s">
        <v>283</v>
      </c>
      <c r="P2029" s="7" t="s">
        <v>304</v>
      </c>
      <c r="Q2029" s="8" t="s">
        <v>3329</v>
      </c>
      <c r="R2029" s="8" t="s">
        <v>3331</v>
      </c>
      <c r="S2029" s="23" t="s">
        <v>3332</v>
      </c>
      <c r="T2029" s="48"/>
    </row>
    <row r="2030" spans="1:20" x14ac:dyDescent="0.2">
      <c r="A2030">
        <f t="shared" si="128"/>
        <v>5</v>
      </c>
      <c r="B2030" t="s">
        <v>33</v>
      </c>
      <c r="C2030" t="s">
        <v>378</v>
      </c>
      <c r="D2030" t="str">
        <f t="shared" si="129"/>
        <v>36b</v>
      </c>
      <c r="E2030" t="str">
        <f t="shared" si="130"/>
        <v>Definiera</v>
      </c>
      <c r="F2030" t="str">
        <f t="shared" si="131"/>
        <v>5_x5_5x_G_36b</v>
      </c>
      <c r="G2030" t="str">
        <f>IFERROR(INDEX(#REF!,MATCH('Kap5-6'!F2030,#REF!,0),2),"")</f>
        <v/>
      </c>
      <c r="H2030" s="97"/>
      <c r="I2030" s="97"/>
      <c r="J2030" s="49"/>
      <c r="K2030" s="97"/>
      <c r="L2030" s="10"/>
      <c r="M2030" s="241"/>
      <c r="N2030" s="11"/>
      <c r="O2030" s="11"/>
      <c r="P2030" s="11"/>
      <c r="Q2030" s="12"/>
      <c r="R2030" s="12"/>
      <c r="S2030" s="9"/>
      <c r="T2030" s="48"/>
    </row>
    <row r="2031" spans="1:20" ht="17" thickBot="1" x14ac:dyDescent="0.25">
      <c r="A2031">
        <f t="shared" si="128"/>
        <v>5</v>
      </c>
      <c r="B2031" t="s">
        <v>33</v>
      </c>
      <c r="C2031" t="s">
        <v>378</v>
      </c>
      <c r="D2031" t="str">
        <f t="shared" si="129"/>
        <v>36b</v>
      </c>
      <c r="E2031" t="str">
        <f t="shared" si="130"/>
        <v>Definiera</v>
      </c>
      <c r="F2031" t="str">
        <f t="shared" si="131"/>
        <v>5_x5_5x_G_36b</v>
      </c>
      <c r="G2031" t="str">
        <f>IFERROR(INDEX(#REF!,MATCH('Kap5-6'!F2031,#REF!,0),2),"")</f>
        <v/>
      </c>
      <c r="H2031" s="98"/>
      <c r="I2031" s="98"/>
      <c r="J2031" s="50"/>
      <c r="K2031" s="98"/>
      <c r="L2031" s="17"/>
      <c r="M2031" s="242"/>
      <c r="N2031" s="20"/>
      <c r="O2031" s="20"/>
      <c r="P2031" s="20"/>
      <c r="Q2031" s="22"/>
      <c r="R2031" s="22"/>
      <c r="S2031" s="13"/>
      <c r="T2031" s="48"/>
    </row>
    <row r="2032" spans="1:20" ht="49" thickBot="1" x14ac:dyDescent="0.25">
      <c r="A2032">
        <f t="shared" si="128"/>
        <v>5</v>
      </c>
      <c r="B2032" t="s">
        <v>33</v>
      </c>
      <c r="C2032" t="s">
        <v>378</v>
      </c>
      <c r="D2032" t="str">
        <f t="shared" si="129"/>
        <v>36c</v>
      </c>
      <c r="E2032" t="str">
        <f t="shared" si="130"/>
        <v>Definiera</v>
      </c>
      <c r="F2032" t="str">
        <f t="shared" si="131"/>
        <v>5_x5_5x_G_36c</v>
      </c>
      <c r="G2032" t="str">
        <f>IFERROR(INDEX(#REF!,MATCH('Kap5-6'!F2032,#REF!,0),2),"")</f>
        <v/>
      </c>
      <c r="H2032" s="32">
        <v>5</v>
      </c>
      <c r="I2032" s="32" t="s">
        <v>431</v>
      </c>
      <c r="J2032" s="47"/>
      <c r="K2032" s="32" t="s">
        <v>111</v>
      </c>
      <c r="L2032" s="43" t="s">
        <v>443</v>
      </c>
      <c r="M2032" s="240"/>
      <c r="N2032" s="7">
        <v>1</v>
      </c>
      <c r="O2032" s="7" t="s">
        <v>283</v>
      </c>
      <c r="P2032" s="7" t="s">
        <v>304</v>
      </c>
      <c r="Q2032" s="8" t="s">
        <v>3329</v>
      </c>
      <c r="R2032" s="8" t="s">
        <v>3333</v>
      </c>
      <c r="S2032" s="23" t="s">
        <v>3332</v>
      </c>
      <c r="T2032" s="48"/>
    </row>
    <row r="2033" spans="1:20" x14ac:dyDescent="0.2">
      <c r="A2033">
        <f t="shared" si="128"/>
        <v>5</v>
      </c>
      <c r="B2033" t="s">
        <v>33</v>
      </c>
      <c r="C2033" t="s">
        <v>378</v>
      </c>
      <c r="D2033" t="str">
        <f t="shared" si="129"/>
        <v>36c</v>
      </c>
      <c r="E2033" t="str">
        <f t="shared" si="130"/>
        <v>Definiera</v>
      </c>
      <c r="F2033" t="str">
        <f t="shared" si="131"/>
        <v>5_x5_5x_G_36c</v>
      </c>
      <c r="G2033" t="str">
        <f>IFERROR(INDEX(#REF!,MATCH('Kap5-6'!F2033,#REF!,0),2),"")</f>
        <v/>
      </c>
      <c r="H2033" s="97"/>
      <c r="I2033" s="97"/>
      <c r="J2033" s="49"/>
      <c r="K2033" s="97"/>
      <c r="L2033" s="10"/>
      <c r="M2033" s="241"/>
      <c r="N2033" s="11"/>
      <c r="O2033" s="11"/>
      <c r="P2033" s="11"/>
      <c r="Q2033" s="12"/>
      <c r="R2033" s="12"/>
      <c r="S2033" s="9"/>
      <c r="T2033" s="48"/>
    </row>
    <row r="2034" spans="1:20" ht="17" thickBot="1" x14ac:dyDescent="0.25">
      <c r="A2034">
        <f t="shared" si="128"/>
        <v>5</v>
      </c>
      <c r="B2034" t="s">
        <v>33</v>
      </c>
      <c r="C2034" t="s">
        <v>378</v>
      </c>
      <c r="D2034" t="str">
        <f t="shared" si="129"/>
        <v>36c</v>
      </c>
      <c r="E2034" t="str">
        <f t="shared" si="130"/>
        <v>Definiera</v>
      </c>
      <c r="F2034" t="str">
        <f t="shared" si="131"/>
        <v>5_x5_5x_G_36c</v>
      </c>
      <c r="G2034" t="str">
        <f>IFERROR(INDEX(#REF!,MATCH('Kap5-6'!F2034,#REF!,0),2),"")</f>
        <v/>
      </c>
      <c r="H2034" s="98"/>
      <c r="I2034" s="98"/>
      <c r="J2034" s="50"/>
      <c r="K2034" s="98"/>
      <c r="L2034" s="17"/>
      <c r="M2034" s="242"/>
      <c r="N2034" s="20"/>
      <c r="O2034" s="20"/>
      <c r="P2034" s="20"/>
      <c r="Q2034" s="22"/>
      <c r="R2034" s="22"/>
      <c r="S2034" s="13"/>
      <c r="T2034" s="48"/>
    </row>
    <row r="2035" spans="1:20" ht="33" thickBot="1" x14ac:dyDescent="0.25">
      <c r="A2035">
        <f t="shared" si="128"/>
        <v>5</v>
      </c>
      <c r="B2035" t="s">
        <v>33</v>
      </c>
      <c r="C2035" t="s">
        <v>378</v>
      </c>
      <c r="D2035" t="str">
        <f t="shared" si="129"/>
        <v>36d</v>
      </c>
      <c r="E2035" t="str">
        <f t="shared" si="130"/>
        <v>Definiera</v>
      </c>
      <c r="F2035" t="str">
        <f t="shared" si="131"/>
        <v>5_x5_5x_G_36d</v>
      </c>
      <c r="G2035" t="str">
        <f>IFERROR(INDEX(#REF!,MATCH('Kap5-6'!F2035,#REF!,0),2),"")</f>
        <v/>
      </c>
      <c r="H2035" s="32">
        <v>5</v>
      </c>
      <c r="I2035" s="32" t="s">
        <v>431</v>
      </c>
      <c r="J2035" s="47"/>
      <c r="K2035" s="32" t="s">
        <v>225</v>
      </c>
      <c r="L2035" s="43" t="s">
        <v>443</v>
      </c>
      <c r="M2035" s="240"/>
      <c r="N2035" s="7">
        <v>1</v>
      </c>
      <c r="O2035" s="7" t="s">
        <v>283</v>
      </c>
      <c r="P2035" s="7" t="s">
        <v>304</v>
      </c>
      <c r="Q2035" s="8" t="s">
        <v>3329</v>
      </c>
      <c r="R2035" s="8" t="s">
        <v>3334</v>
      </c>
      <c r="S2035" s="23" t="s">
        <v>3330</v>
      </c>
      <c r="T2035" s="48"/>
    </row>
    <row r="2036" spans="1:20" x14ac:dyDescent="0.2">
      <c r="A2036">
        <f t="shared" si="128"/>
        <v>5</v>
      </c>
      <c r="B2036" t="s">
        <v>33</v>
      </c>
      <c r="C2036" t="s">
        <v>378</v>
      </c>
      <c r="D2036" t="str">
        <f t="shared" si="129"/>
        <v>36d</v>
      </c>
      <c r="E2036" t="str">
        <f t="shared" si="130"/>
        <v>Definiera</v>
      </c>
      <c r="F2036" t="str">
        <f t="shared" si="131"/>
        <v>5_x5_5x_G_36d</v>
      </c>
      <c r="G2036" t="str">
        <f>IFERROR(INDEX(#REF!,MATCH('Kap5-6'!F2036,#REF!,0),2),"")</f>
        <v/>
      </c>
      <c r="H2036" s="97"/>
      <c r="I2036" s="97"/>
      <c r="J2036" s="49"/>
      <c r="K2036" s="97"/>
      <c r="L2036" s="10"/>
      <c r="M2036" s="241"/>
      <c r="N2036" s="11"/>
      <c r="O2036" s="11"/>
      <c r="P2036" s="11"/>
      <c r="Q2036" s="12"/>
      <c r="R2036" s="12"/>
      <c r="S2036" s="9"/>
      <c r="T2036" s="48"/>
    </row>
    <row r="2037" spans="1:20" ht="17" thickBot="1" x14ac:dyDescent="0.25">
      <c r="A2037">
        <f t="shared" si="128"/>
        <v>5</v>
      </c>
      <c r="B2037" t="s">
        <v>33</v>
      </c>
      <c r="C2037" t="s">
        <v>378</v>
      </c>
      <c r="D2037" t="str">
        <f t="shared" si="129"/>
        <v>36d</v>
      </c>
      <c r="E2037" t="str">
        <f t="shared" si="130"/>
        <v>Definiera</v>
      </c>
      <c r="F2037" t="str">
        <f t="shared" si="131"/>
        <v>5_x5_5x_G_36d</v>
      </c>
      <c r="G2037" t="str">
        <f>IFERROR(INDEX(#REF!,MATCH('Kap5-6'!F2037,#REF!,0),2),"")</f>
        <v/>
      </c>
      <c r="H2037" s="98"/>
      <c r="I2037" s="98"/>
      <c r="J2037" s="50"/>
      <c r="K2037" s="98"/>
      <c r="L2037" s="17"/>
      <c r="M2037" s="242"/>
      <c r="N2037" s="20"/>
      <c r="O2037" s="20"/>
      <c r="P2037" s="20"/>
      <c r="Q2037" s="22"/>
      <c r="R2037" s="22"/>
      <c r="S2037" s="13"/>
      <c r="T2037" s="48"/>
    </row>
    <row r="2038" spans="1:20" ht="48" x14ac:dyDescent="0.2">
      <c r="A2038">
        <f t="shared" si="128"/>
        <v>5</v>
      </c>
      <c r="B2038" t="s">
        <v>33</v>
      </c>
      <c r="C2038" t="s">
        <v>378</v>
      </c>
      <c r="D2038">
        <f t="shared" si="129"/>
        <v>37</v>
      </c>
      <c r="E2038" t="str">
        <f t="shared" si="130"/>
        <v>Problemlösning</v>
      </c>
      <c r="F2038" t="str">
        <f t="shared" si="131"/>
        <v>5_x5_5x_G_37</v>
      </c>
      <c r="G2038" t="str">
        <f>IFERROR(INDEX(#REF!,MATCH('Kap5-6'!F2038,#REF!,0),2),"")</f>
        <v/>
      </c>
      <c r="H2038" s="32">
        <v>5</v>
      </c>
      <c r="I2038" s="32" t="s">
        <v>431</v>
      </c>
      <c r="J2038" s="47"/>
      <c r="K2038" s="32">
        <v>37</v>
      </c>
      <c r="L2038" s="43" t="s">
        <v>1256</v>
      </c>
      <c r="M2038" s="240" t="s">
        <v>451</v>
      </c>
      <c r="N2038" s="7">
        <v>1</v>
      </c>
      <c r="O2038" s="7" t="s">
        <v>283</v>
      </c>
      <c r="P2038" s="7" t="s">
        <v>311</v>
      </c>
      <c r="Q2038" s="8" t="s">
        <v>452</v>
      </c>
      <c r="R2038" s="8"/>
      <c r="S2038" s="9" t="s">
        <v>453</v>
      </c>
      <c r="T2038" s="48"/>
    </row>
    <row r="2039" spans="1:20" x14ac:dyDescent="0.2">
      <c r="A2039">
        <f t="shared" si="128"/>
        <v>5</v>
      </c>
      <c r="B2039" t="s">
        <v>33</v>
      </c>
      <c r="C2039" t="s">
        <v>378</v>
      </c>
      <c r="D2039">
        <f t="shared" si="129"/>
        <v>37</v>
      </c>
      <c r="E2039" t="str">
        <f t="shared" si="130"/>
        <v>Problemlösning</v>
      </c>
      <c r="F2039" t="str">
        <f t="shared" si="131"/>
        <v>5_x5_5x_G_37</v>
      </c>
      <c r="G2039" t="str">
        <f>IFERROR(INDEX(#REF!,MATCH('Kap5-6'!F2039,#REF!,0),2),"")</f>
        <v/>
      </c>
      <c r="H2039" s="97"/>
      <c r="I2039" s="97"/>
      <c r="J2039" s="49"/>
      <c r="K2039" s="97"/>
      <c r="L2039" s="10"/>
      <c r="M2039" s="241"/>
      <c r="N2039" s="11"/>
      <c r="O2039" s="11"/>
      <c r="P2039" s="11"/>
      <c r="Q2039" s="12"/>
      <c r="R2039" s="12"/>
      <c r="S2039" s="13"/>
      <c r="T2039" s="48"/>
    </row>
    <row r="2040" spans="1:20" ht="17" thickBot="1" x14ac:dyDescent="0.25">
      <c r="A2040">
        <f t="shared" si="128"/>
        <v>5</v>
      </c>
      <c r="B2040" t="s">
        <v>33</v>
      </c>
      <c r="C2040" t="s">
        <v>378</v>
      </c>
      <c r="D2040">
        <f t="shared" si="129"/>
        <v>37</v>
      </c>
      <c r="E2040" t="str">
        <f t="shared" si="130"/>
        <v>Problemlösning</v>
      </c>
      <c r="F2040" t="str">
        <f t="shared" si="131"/>
        <v>5_x5_5x_G_37</v>
      </c>
      <c r="G2040" t="str">
        <f>IFERROR(INDEX(#REF!,MATCH('Kap5-6'!F2040,#REF!,0),2),"")</f>
        <v/>
      </c>
      <c r="H2040" s="98"/>
      <c r="I2040" s="98"/>
      <c r="J2040" s="50"/>
      <c r="K2040" s="98"/>
      <c r="L2040" s="17"/>
      <c r="M2040" s="242"/>
      <c r="N2040" s="20"/>
      <c r="O2040" s="20"/>
      <c r="P2040" s="20"/>
      <c r="Q2040" s="22"/>
      <c r="R2040" s="22"/>
      <c r="S2040" s="23"/>
      <c r="T2040" s="48"/>
    </row>
    <row r="2041" spans="1:20" ht="17" thickBot="1" x14ac:dyDescent="0.25">
      <c r="A2041">
        <f t="shared" si="128"/>
        <v>5</v>
      </c>
      <c r="B2041" t="s">
        <v>33</v>
      </c>
      <c r="C2041" t="s">
        <v>378</v>
      </c>
      <c r="D2041" t="str">
        <f t="shared" si="129"/>
        <v>38a</v>
      </c>
      <c r="E2041" t="str">
        <f t="shared" si="130"/>
        <v>Rita</v>
      </c>
      <c r="F2041" t="str">
        <f t="shared" si="131"/>
        <v>5_x5_5x_G_38a</v>
      </c>
      <c r="G2041" t="str">
        <f>IFERROR(INDEX(#REF!,MATCH('Kap5-6'!F2041,#REF!,0),2),"")</f>
        <v/>
      </c>
      <c r="H2041" s="32">
        <v>5</v>
      </c>
      <c r="I2041" s="32" t="s">
        <v>431</v>
      </c>
      <c r="J2041" s="47"/>
      <c r="K2041" s="32" t="s">
        <v>115</v>
      </c>
      <c r="L2041" s="43" t="s">
        <v>284</v>
      </c>
      <c r="M2041" s="240" t="s">
        <v>284</v>
      </c>
      <c r="N2041" s="7"/>
      <c r="O2041" s="7"/>
      <c r="P2041" s="7"/>
      <c r="Q2041" s="8"/>
      <c r="R2041" s="8"/>
      <c r="S2041" s="23"/>
      <c r="T2041" s="48"/>
    </row>
    <row r="2042" spans="1:20" x14ac:dyDescent="0.2">
      <c r="A2042">
        <f t="shared" si="128"/>
        <v>5</v>
      </c>
      <c r="B2042" t="s">
        <v>33</v>
      </c>
      <c r="C2042" t="s">
        <v>378</v>
      </c>
      <c r="D2042" t="str">
        <f t="shared" si="129"/>
        <v>38a</v>
      </c>
      <c r="E2042" t="str">
        <f t="shared" si="130"/>
        <v>Rita</v>
      </c>
      <c r="F2042" t="str">
        <f t="shared" si="131"/>
        <v>5_x5_5x_G_38a</v>
      </c>
      <c r="G2042" t="str">
        <f>IFERROR(INDEX(#REF!,MATCH('Kap5-6'!F2042,#REF!,0),2),"")</f>
        <v/>
      </c>
      <c r="H2042" s="97"/>
      <c r="I2042" s="97"/>
      <c r="J2042" s="49"/>
      <c r="K2042" s="97"/>
      <c r="L2042" s="10"/>
      <c r="M2042" s="241"/>
      <c r="N2042" s="11"/>
      <c r="O2042" s="11"/>
      <c r="P2042" s="11"/>
      <c r="Q2042" s="12"/>
      <c r="R2042" s="12"/>
      <c r="S2042" s="9"/>
      <c r="T2042" s="48"/>
    </row>
    <row r="2043" spans="1:20" ht="17" thickBot="1" x14ac:dyDescent="0.25">
      <c r="A2043">
        <f t="shared" si="128"/>
        <v>5</v>
      </c>
      <c r="B2043" t="s">
        <v>33</v>
      </c>
      <c r="C2043" t="s">
        <v>378</v>
      </c>
      <c r="D2043" t="str">
        <f t="shared" si="129"/>
        <v>38a</v>
      </c>
      <c r="E2043" t="str">
        <f t="shared" si="130"/>
        <v>Rita</v>
      </c>
      <c r="F2043" t="str">
        <f t="shared" si="131"/>
        <v>5_x5_5x_G_38a</v>
      </c>
      <c r="G2043" t="str">
        <f>IFERROR(INDEX(#REF!,MATCH('Kap5-6'!F2043,#REF!,0),2),"")</f>
        <v/>
      </c>
      <c r="H2043" s="98"/>
      <c r="I2043" s="98"/>
      <c r="J2043" s="50"/>
      <c r="K2043" s="98"/>
      <c r="L2043" s="17"/>
      <c r="M2043" s="242"/>
      <c r="N2043" s="20"/>
      <c r="O2043" s="20"/>
      <c r="P2043" s="20"/>
      <c r="Q2043" s="22"/>
      <c r="R2043" s="22"/>
      <c r="S2043" s="13"/>
      <c r="T2043" s="48"/>
    </row>
    <row r="2044" spans="1:20" ht="97" thickBot="1" x14ac:dyDescent="0.25">
      <c r="A2044">
        <f t="shared" si="128"/>
        <v>5</v>
      </c>
      <c r="B2044" t="s">
        <v>33</v>
      </c>
      <c r="C2044" t="s">
        <v>378</v>
      </c>
      <c r="D2044" t="str">
        <f t="shared" si="129"/>
        <v>38b</v>
      </c>
      <c r="E2044" t="str">
        <f t="shared" si="130"/>
        <v>Definiera</v>
      </c>
      <c r="F2044" t="str">
        <f t="shared" si="131"/>
        <v>5_x5_5x_G_38b</v>
      </c>
      <c r="G2044" t="str">
        <f>IFERROR(INDEX(#REF!,MATCH('Kap5-6'!F2044,#REF!,0),2),"")</f>
        <v/>
      </c>
      <c r="H2044" s="32">
        <v>5</v>
      </c>
      <c r="I2044" s="32" t="s">
        <v>431</v>
      </c>
      <c r="J2044" s="47"/>
      <c r="K2044" s="104" t="s">
        <v>116</v>
      </c>
      <c r="L2044" s="110" t="s">
        <v>443</v>
      </c>
      <c r="M2044" s="240"/>
      <c r="N2044" s="7">
        <v>1</v>
      </c>
      <c r="O2044" s="7" t="s">
        <v>283</v>
      </c>
      <c r="P2044" s="7" t="s">
        <v>311</v>
      </c>
      <c r="Q2044" s="12" t="s">
        <v>3335</v>
      </c>
      <c r="R2044" s="8" t="s">
        <v>3336</v>
      </c>
      <c r="S2044" s="23" t="s">
        <v>3337</v>
      </c>
      <c r="T2044" s="48"/>
    </row>
    <row r="2045" spans="1:20" x14ac:dyDescent="0.2">
      <c r="A2045">
        <f t="shared" si="128"/>
        <v>5</v>
      </c>
      <c r="B2045" t="s">
        <v>33</v>
      </c>
      <c r="C2045" t="s">
        <v>378</v>
      </c>
      <c r="D2045" t="str">
        <f t="shared" si="129"/>
        <v>38b</v>
      </c>
      <c r="E2045" t="str">
        <f t="shared" si="130"/>
        <v>Definiera</v>
      </c>
      <c r="F2045" t="str">
        <f t="shared" si="131"/>
        <v>5_x5_5x_G_38b</v>
      </c>
      <c r="G2045" t="str">
        <f>IFERROR(INDEX(#REF!,MATCH('Kap5-6'!F2045,#REF!,0),2),"")</f>
        <v/>
      </c>
      <c r="H2045" s="97"/>
      <c r="I2045" s="97"/>
      <c r="J2045" s="49"/>
      <c r="K2045" s="105"/>
      <c r="L2045" s="111"/>
      <c r="M2045" s="241"/>
      <c r="N2045" s="11"/>
      <c r="O2045" s="11"/>
      <c r="P2045" s="11"/>
      <c r="Q2045" s="12"/>
      <c r="R2045" s="12"/>
      <c r="S2045" s="9"/>
      <c r="T2045" s="48"/>
    </row>
    <row r="2046" spans="1:20" ht="17" thickBot="1" x14ac:dyDescent="0.25">
      <c r="A2046">
        <f t="shared" si="128"/>
        <v>5</v>
      </c>
      <c r="B2046" t="s">
        <v>33</v>
      </c>
      <c r="C2046" t="s">
        <v>378</v>
      </c>
      <c r="D2046" t="str">
        <f t="shared" si="129"/>
        <v>38b</v>
      </c>
      <c r="E2046" t="str">
        <f t="shared" si="130"/>
        <v>Definiera</v>
      </c>
      <c r="F2046" t="str">
        <f t="shared" si="131"/>
        <v>5_x5_5x_G_38b</v>
      </c>
      <c r="G2046" t="str">
        <f>IFERROR(INDEX(#REF!,MATCH('Kap5-6'!F2046,#REF!,0),2),"")</f>
        <v/>
      </c>
      <c r="H2046" s="98"/>
      <c r="I2046" s="98"/>
      <c r="J2046" s="50"/>
      <c r="K2046" s="106"/>
      <c r="L2046" s="112"/>
      <c r="M2046" s="242"/>
      <c r="N2046" s="20"/>
      <c r="O2046" s="20"/>
      <c r="P2046" s="20"/>
      <c r="Q2046" s="22"/>
      <c r="R2046" s="22"/>
      <c r="S2046" s="13"/>
      <c r="T2046" s="48"/>
    </row>
    <row r="2047" spans="1:20" ht="17" thickBot="1" x14ac:dyDescent="0.25">
      <c r="A2047">
        <f t="shared" si="128"/>
        <v>5</v>
      </c>
      <c r="B2047" t="s">
        <v>33</v>
      </c>
      <c r="C2047" t="s">
        <v>378</v>
      </c>
      <c r="D2047" t="str">
        <f t="shared" si="129"/>
        <v>39a</v>
      </c>
      <c r="E2047" t="str">
        <f t="shared" si="130"/>
        <v>Rita</v>
      </c>
      <c r="F2047" t="str">
        <f t="shared" si="131"/>
        <v>5_x5_5x_G_39a</v>
      </c>
      <c r="G2047" t="str">
        <f>IFERROR(INDEX(#REF!,MATCH('Kap5-6'!F2047,#REF!,0),2),"")</f>
        <v/>
      </c>
      <c r="H2047" s="32">
        <v>5</v>
      </c>
      <c r="I2047" s="32" t="s">
        <v>431</v>
      </c>
      <c r="J2047" s="47"/>
      <c r="K2047" s="32" t="s">
        <v>118</v>
      </c>
      <c r="L2047" s="43" t="s">
        <v>284</v>
      </c>
      <c r="M2047" s="240" t="s">
        <v>284</v>
      </c>
      <c r="N2047" s="7"/>
      <c r="O2047" s="7"/>
      <c r="P2047" s="7"/>
      <c r="Q2047" s="8"/>
      <c r="R2047" s="8"/>
      <c r="S2047" s="23"/>
      <c r="T2047" s="48"/>
    </row>
    <row r="2048" spans="1:20" x14ac:dyDescent="0.2">
      <c r="A2048">
        <f t="shared" si="128"/>
        <v>5</v>
      </c>
      <c r="B2048" t="s">
        <v>33</v>
      </c>
      <c r="C2048" t="s">
        <v>378</v>
      </c>
      <c r="D2048" t="str">
        <f t="shared" si="129"/>
        <v>39a</v>
      </c>
      <c r="E2048" t="str">
        <f t="shared" si="130"/>
        <v>Rita</v>
      </c>
      <c r="F2048" t="str">
        <f t="shared" si="131"/>
        <v>5_x5_5x_G_39a</v>
      </c>
      <c r="G2048" t="str">
        <f>IFERROR(INDEX(#REF!,MATCH('Kap5-6'!F2048,#REF!,0),2),"")</f>
        <v/>
      </c>
      <c r="H2048" s="97"/>
      <c r="I2048" s="97"/>
      <c r="J2048" s="49"/>
      <c r="K2048" s="97"/>
      <c r="L2048" s="10"/>
      <c r="M2048" s="241"/>
      <c r="N2048" s="11"/>
      <c r="O2048" s="11"/>
      <c r="P2048" s="11"/>
      <c r="Q2048" s="12"/>
      <c r="R2048" s="12"/>
      <c r="S2048" s="9"/>
      <c r="T2048" s="48"/>
    </row>
    <row r="2049" spans="1:20" ht="17" thickBot="1" x14ac:dyDescent="0.25">
      <c r="A2049">
        <f t="shared" si="128"/>
        <v>5</v>
      </c>
      <c r="B2049" t="s">
        <v>33</v>
      </c>
      <c r="C2049" t="s">
        <v>378</v>
      </c>
      <c r="D2049" t="str">
        <f t="shared" si="129"/>
        <v>39a</v>
      </c>
      <c r="E2049" t="str">
        <f t="shared" si="130"/>
        <v>Rita</v>
      </c>
      <c r="F2049" t="str">
        <f t="shared" si="131"/>
        <v>5_x5_5x_G_39a</v>
      </c>
      <c r="G2049" t="str">
        <f>IFERROR(INDEX(#REF!,MATCH('Kap5-6'!F2049,#REF!,0),2),"")</f>
        <v/>
      </c>
      <c r="H2049" s="98"/>
      <c r="I2049" s="98"/>
      <c r="J2049" s="50"/>
      <c r="K2049" s="98"/>
      <c r="L2049" s="17"/>
      <c r="M2049" s="242"/>
      <c r="N2049" s="20"/>
      <c r="O2049" s="20"/>
      <c r="P2049" s="20"/>
      <c r="Q2049" s="22"/>
      <c r="R2049" s="22"/>
      <c r="S2049" s="13"/>
      <c r="T2049" s="48"/>
    </row>
    <row r="2050" spans="1:20" ht="97" thickBot="1" x14ac:dyDescent="0.25">
      <c r="A2050">
        <f t="shared" ref="A2050:A2113" si="132">IF(H2050="",A2049,H2050)</f>
        <v>5</v>
      </c>
      <c r="B2050" t="s">
        <v>33</v>
      </c>
      <c r="C2050" t="s">
        <v>378</v>
      </c>
      <c r="D2050" t="str">
        <f t="shared" ref="D2050:D2113" si="133">IF(K2050="",D2049,K2050)</f>
        <v>39b</v>
      </c>
      <c r="E2050" t="str">
        <f t="shared" ref="E2050:E2113" si="134">IF(L2050="",E2049,L2050)</f>
        <v>Definiera</v>
      </c>
      <c r="F2050" t="str">
        <f t="shared" si="131"/>
        <v>5_x5_5x_G_39b</v>
      </c>
      <c r="G2050" t="str">
        <f>IFERROR(INDEX(#REF!,MATCH('Kap5-6'!F2050,#REF!,0),2),"")</f>
        <v/>
      </c>
      <c r="H2050" s="32">
        <v>5</v>
      </c>
      <c r="I2050" s="32" t="s">
        <v>431</v>
      </c>
      <c r="J2050" s="47"/>
      <c r="K2050" s="104" t="s">
        <v>119</v>
      </c>
      <c r="L2050" s="110" t="s">
        <v>443</v>
      </c>
      <c r="M2050" s="240"/>
      <c r="N2050" s="7">
        <v>1</v>
      </c>
      <c r="O2050" s="7" t="s">
        <v>283</v>
      </c>
      <c r="P2050" s="7" t="s">
        <v>311</v>
      </c>
      <c r="Q2050" s="12" t="s">
        <v>3335</v>
      </c>
      <c r="R2050" s="8" t="s">
        <v>3338</v>
      </c>
      <c r="S2050" s="23" t="s">
        <v>3339</v>
      </c>
      <c r="T2050" s="48"/>
    </row>
    <row r="2051" spans="1:20" x14ac:dyDescent="0.2">
      <c r="A2051">
        <f t="shared" si="132"/>
        <v>5</v>
      </c>
      <c r="B2051" t="s">
        <v>33</v>
      </c>
      <c r="C2051" t="s">
        <v>378</v>
      </c>
      <c r="D2051" t="str">
        <f t="shared" si="133"/>
        <v>39b</v>
      </c>
      <c r="E2051" t="str">
        <f t="shared" si="134"/>
        <v>Definiera</v>
      </c>
      <c r="F2051" t="str">
        <f t="shared" ref="F2051:F2114" si="135">A2051&amp;"_"&amp;C2051&amp;"_"&amp;B2051&amp;"_"&amp;D2051</f>
        <v>5_x5_5x_G_39b</v>
      </c>
      <c r="G2051" t="str">
        <f>IFERROR(INDEX(#REF!,MATCH('Kap5-6'!F2051,#REF!,0),2),"")</f>
        <v/>
      </c>
      <c r="H2051" s="97"/>
      <c r="I2051" s="97"/>
      <c r="J2051" s="49"/>
      <c r="K2051" s="105"/>
      <c r="L2051" s="111"/>
      <c r="M2051" s="241"/>
      <c r="N2051" s="11"/>
      <c r="O2051" s="11"/>
      <c r="P2051" s="11"/>
      <c r="Q2051" s="12"/>
      <c r="R2051" s="12"/>
      <c r="S2051" s="9"/>
      <c r="T2051" s="48"/>
    </row>
    <row r="2052" spans="1:20" ht="17" thickBot="1" x14ac:dyDescent="0.25">
      <c r="A2052">
        <f t="shared" si="132"/>
        <v>5</v>
      </c>
      <c r="B2052" t="s">
        <v>33</v>
      </c>
      <c r="C2052" t="s">
        <v>378</v>
      </c>
      <c r="D2052" t="str">
        <f t="shared" si="133"/>
        <v>39b</v>
      </c>
      <c r="E2052" t="str">
        <f t="shared" si="134"/>
        <v>Definiera</v>
      </c>
      <c r="F2052" t="str">
        <f t="shared" si="135"/>
        <v>5_x5_5x_G_39b</v>
      </c>
      <c r="G2052" t="str">
        <f>IFERROR(INDEX(#REF!,MATCH('Kap5-6'!F2052,#REF!,0),2),"")</f>
        <v/>
      </c>
      <c r="H2052" s="98"/>
      <c r="I2052" s="98"/>
      <c r="J2052" s="50"/>
      <c r="K2052" s="106"/>
      <c r="L2052" s="112"/>
      <c r="M2052" s="242"/>
      <c r="N2052" s="20"/>
      <c r="O2052" s="20"/>
      <c r="P2052" s="20"/>
      <c r="Q2052" s="22"/>
      <c r="R2052" s="22"/>
      <c r="S2052" s="13"/>
      <c r="T2052" s="48"/>
    </row>
    <row r="2053" spans="1:20" ht="65" thickBot="1" x14ac:dyDescent="0.25">
      <c r="A2053">
        <f t="shared" si="132"/>
        <v>5</v>
      </c>
      <c r="B2053" t="s">
        <v>429</v>
      </c>
      <c r="C2053" t="s">
        <v>378</v>
      </c>
      <c r="D2053" t="str">
        <f t="shared" si="133"/>
        <v>1a</v>
      </c>
      <c r="E2053" t="str">
        <f t="shared" si="134"/>
        <v>Definiera</v>
      </c>
      <c r="F2053" t="str">
        <f t="shared" si="135"/>
        <v>5_x5_5x_T_1a</v>
      </c>
      <c r="G2053" t="str">
        <f>IFERROR(INDEX(#REF!,MATCH('Kap5-6'!F2053,#REF!,0),2),"")</f>
        <v/>
      </c>
      <c r="H2053" s="32">
        <v>5</v>
      </c>
      <c r="I2053" s="32" t="s">
        <v>431</v>
      </c>
      <c r="J2053" s="243" t="s">
        <v>2192</v>
      </c>
      <c r="K2053" s="104" t="s">
        <v>32</v>
      </c>
      <c r="L2053" s="110" t="s">
        <v>443</v>
      </c>
      <c r="M2053" s="240"/>
      <c r="N2053" s="67">
        <v>1</v>
      </c>
      <c r="O2053" s="7" t="s">
        <v>283</v>
      </c>
      <c r="P2053" s="7" t="s">
        <v>311</v>
      </c>
      <c r="Q2053" s="15" t="s">
        <v>3340</v>
      </c>
      <c r="R2053" s="8" t="s">
        <v>3341</v>
      </c>
      <c r="S2053" s="23" t="s">
        <v>3342</v>
      </c>
      <c r="T2053" s="48"/>
    </row>
    <row r="2054" spans="1:20" x14ac:dyDescent="0.2">
      <c r="A2054">
        <f t="shared" si="132"/>
        <v>5</v>
      </c>
      <c r="B2054" t="s">
        <v>429</v>
      </c>
      <c r="C2054" t="s">
        <v>378</v>
      </c>
      <c r="D2054" t="str">
        <f t="shared" si="133"/>
        <v>1a</v>
      </c>
      <c r="E2054" t="str">
        <f t="shared" si="134"/>
        <v>Definiera</v>
      </c>
      <c r="F2054" t="str">
        <f t="shared" si="135"/>
        <v>5_x5_5x_T_1a</v>
      </c>
      <c r="G2054" t="str">
        <f>IFERROR(INDEX(#REF!,MATCH('Kap5-6'!F2054,#REF!,0),2),"")</f>
        <v/>
      </c>
      <c r="H2054" s="97"/>
      <c r="I2054" s="97"/>
      <c r="J2054" s="244"/>
      <c r="K2054" s="105"/>
      <c r="L2054" s="111"/>
      <c r="M2054" s="241"/>
      <c r="N2054" s="11"/>
      <c r="O2054" s="11"/>
      <c r="P2054" s="11"/>
      <c r="Q2054" s="12"/>
      <c r="R2054" s="12"/>
      <c r="S2054" s="9"/>
      <c r="T2054" s="48"/>
    </row>
    <row r="2055" spans="1:20" ht="17" thickBot="1" x14ac:dyDescent="0.25">
      <c r="A2055">
        <f t="shared" si="132"/>
        <v>5</v>
      </c>
      <c r="B2055" t="s">
        <v>429</v>
      </c>
      <c r="C2055" t="s">
        <v>378</v>
      </c>
      <c r="D2055" t="str">
        <f t="shared" si="133"/>
        <v>1a</v>
      </c>
      <c r="E2055" t="str">
        <f t="shared" si="134"/>
        <v>Definiera</v>
      </c>
      <c r="F2055" t="str">
        <f t="shared" si="135"/>
        <v>5_x5_5x_T_1a</v>
      </c>
      <c r="G2055" t="str">
        <f>IFERROR(INDEX(#REF!,MATCH('Kap5-6'!F2055,#REF!,0),2),"")</f>
        <v/>
      </c>
      <c r="H2055" s="98"/>
      <c r="I2055" s="98"/>
      <c r="J2055" s="245"/>
      <c r="K2055" s="106"/>
      <c r="L2055" s="112"/>
      <c r="M2055" s="242"/>
      <c r="N2055" s="20"/>
      <c r="O2055" s="20"/>
      <c r="P2055" s="20"/>
      <c r="Q2055" s="22"/>
      <c r="R2055" s="22"/>
      <c r="S2055" s="13"/>
      <c r="T2055" s="48"/>
    </row>
    <row r="2056" spans="1:20" ht="65" thickBot="1" x14ac:dyDescent="0.25">
      <c r="A2056">
        <f t="shared" si="132"/>
        <v>5</v>
      </c>
      <c r="B2056" t="s">
        <v>429</v>
      </c>
      <c r="C2056" t="s">
        <v>378</v>
      </c>
      <c r="D2056" t="str">
        <f t="shared" si="133"/>
        <v>1b</v>
      </c>
      <c r="E2056" t="str">
        <f t="shared" si="134"/>
        <v>Definiera</v>
      </c>
      <c r="F2056" t="str">
        <f t="shared" si="135"/>
        <v>5_x5_5x_T_1b</v>
      </c>
      <c r="G2056" t="str">
        <f>IFERROR(INDEX(#REF!,MATCH('Kap5-6'!F2056,#REF!,0),2),"")</f>
        <v/>
      </c>
      <c r="H2056" s="32">
        <v>5</v>
      </c>
      <c r="I2056" s="32" t="s">
        <v>431</v>
      </c>
      <c r="J2056" s="243" t="s">
        <v>2192</v>
      </c>
      <c r="K2056" s="104" t="s">
        <v>35</v>
      </c>
      <c r="L2056" s="110" t="s">
        <v>443</v>
      </c>
      <c r="M2056" s="240"/>
      <c r="N2056" s="67">
        <v>1</v>
      </c>
      <c r="O2056" s="7" t="s">
        <v>283</v>
      </c>
      <c r="P2056" s="7" t="s">
        <v>311</v>
      </c>
      <c r="Q2056" s="15" t="s">
        <v>3343</v>
      </c>
      <c r="R2056" s="8" t="s">
        <v>3344</v>
      </c>
      <c r="S2056" s="23" t="s">
        <v>3342</v>
      </c>
      <c r="T2056" s="48"/>
    </row>
    <row r="2057" spans="1:20" x14ac:dyDescent="0.2">
      <c r="A2057">
        <f t="shared" si="132"/>
        <v>5</v>
      </c>
      <c r="B2057" t="s">
        <v>429</v>
      </c>
      <c r="C2057" t="s">
        <v>378</v>
      </c>
      <c r="D2057" t="str">
        <f t="shared" si="133"/>
        <v>1b</v>
      </c>
      <c r="E2057" t="str">
        <f t="shared" si="134"/>
        <v>Definiera</v>
      </c>
      <c r="F2057" t="str">
        <f t="shared" si="135"/>
        <v>5_x5_5x_T_1b</v>
      </c>
      <c r="G2057" t="str">
        <f>IFERROR(INDEX(#REF!,MATCH('Kap5-6'!F2057,#REF!,0),2),"")</f>
        <v/>
      </c>
      <c r="H2057" s="97"/>
      <c r="I2057" s="97"/>
      <c r="J2057" s="244"/>
      <c r="K2057" s="105"/>
      <c r="L2057" s="111"/>
      <c r="M2057" s="241"/>
      <c r="N2057" s="11"/>
      <c r="O2057" s="11"/>
      <c r="P2057" s="11"/>
      <c r="Q2057" s="12"/>
      <c r="R2057" s="12"/>
      <c r="S2057" s="9"/>
      <c r="T2057" s="48"/>
    </row>
    <row r="2058" spans="1:20" ht="17" thickBot="1" x14ac:dyDescent="0.25">
      <c r="A2058">
        <f t="shared" si="132"/>
        <v>5</v>
      </c>
      <c r="B2058" t="s">
        <v>429</v>
      </c>
      <c r="C2058" t="s">
        <v>378</v>
      </c>
      <c r="D2058" t="str">
        <f t="shared" si="133"/>
        <v>1b</v>
      </c>
      <c r="E2058" t="str">
        <f t="shared" si="134"/>
        <v>Definiera</v>
      </c>
      <c r="F2058" t="str">
        <f t="shared" si="135"/>
        <v>5_x5_5x_T_1b</v>
      </c>
      <c r="G2058" t="str">
        <f>IFERROR(INDEX(#REF!,MATCH('Kap5-6'!F2058,#REF!,0),2),"")</f>
        <v/>
      </c>
      <c r="H2058" s="98"/>
      <c r="I2058" s="98"/>
      <c r="J2058" s="245"/>
      <c r="K2058" s="106"/>
      <c r="L2058" s="112"/>
      <c r="M2058" s="242"/>
      <c r="N2058" s="20"/>
      <c r="O2058" s="20"/>
      <c r="P2058" s="20"/>
      <c r="Q2058" s="22"/>
      <c r="R2058" s="22"/>
      <c r="S2058" s="13"/>
      <c r="T2058" s="48"/>
    </row>
    <row r="2059" spans="1:20" ht="65" thickBot="1" x14ac:dyDescent="0.25">
      <c r="A2059">
        <f t="shared" si="132"/>
        <v>5</v>
      </c>
      <c r="B2059" t="s">
        <v>429</v>
      </c>
      <c r="C2059" t="s">
        <v>378</v>
      </c>
      <c r="D2059" t="str">
        <f t="shared" si="133"/>
        <v>1c</v>
      </c>
      <c r="E2059" t="str">
        <f t="shared" si="134"/>
        <v>Definiera</v>
      </c>
      <c r="F2059" t="str">
        <f t="shared" si="135"/>
        <v>5_x5_5x_T_1c</v>
      </c>
      <c r="G2059" t="str">
        <f>IFERROR(INDEX(#REF!,MATCH('Kap5-6'!F2059,#REF!,0),2),"")</f>
        <v/>
      </c>
      <c r="H2059" s="32">
        <v>5</v>
      </c>
      <c r="I2059" s="32" t="s">
        <v>431</v>
      </c>
      <c r="J2059" s="243" t="s">
        <v>2192</v>
      </c>
      <c r="K2059" s="104" t="s">
        <v>170</v>
      </c>
      <c r="L2059" s="110" t="s">
        <v>443</v>
      </c>
      <c r="M2059" s="240"/>
      <c r="N2059" s="67">
        <v>1</v>
      </c>
      <c r="O2059" s="7" t="s">
        <v>283</v>
      </c>
      <c r="P2059" s="7" t="s">
        <v>311</v>
      </c>
      <c r="Q2059" s="15" t="s">
        <v>3345</v>
      </c>
      <c r="R2059" s="8" t="s">
        <v>3346</v>
      </c>
      <c r="S2059" s="23" t="s">
        <v>3347</v>
      </c>
      <c r="T2059" s="48"/>
    </row>
    <row r="2060" spans="1:20" x14ac:dyDescent="0.2">
      <c r="A2060">
        <f t="shared" si="132"/>
        <v>5</v>
      </c>
      <c r="B2060" t="s">
        <v>429</v>
      </c>
      <c r="C2060" t="s">
        <v>378</v>
      </c>
      <c r="D2060" t="str">
        <f t="shared" si="133"/>
        <v>1c</v>
      </c>
      <c r="E2060" t="str">
        <f t="shared" si="134"/>
        <v>Definiera</v>
      </c>
      <c r="F2060" t="str">
        <f t="shared" si="135"/>
        <v>5_x5_5x_T_1c</v>
      </c>
      <c r="G2060" t="str">
        <f>IFERROR(INDEX(#REF!,MATCH('Kap5-6'!F2060,#REF!,0),2),"")</f>
        <v/>
      </c>
      <c r="H2060" s="97"/>
      <c r="I2060" s="97"/>
      <c r="J2060" s="244"/>
      <c r="K2060" s="105"/>
      <c r="L2060" s="111"/>
      <c r="M2060" s="241"/>
      <c r="N2060" s="11"/>
      <c r="O2060" s="11"/>
      <c r="P2060" s="11"/>
      <c r="Q2060" s="12"/>
      <c r="R2060" s="12"/>
      <c r="S2060" s="9"/>
      <c r="T2060" s="48"/>
    </row>
    <row r="2061" spans="1:20" ht="17" thickBot="1" x14ac:dyDescent="0.25">
      <c r="A2061">
        <f t="shared" si="132"/>
        <v>5</v>
      </c>
      <c r="B2061" t="s">
        <v>429</v>
      </c>
      <c r="C2061" t="s">
        <v>378</v>
      </c>
      <c r="D2061" t="str">
        <f t="shared" si="133"/>
        <v>1c</v>
      </c>
      <c r="E2061" t="str">
        <f t="shared" si="134"/>
        <v>Definiera</v>
      </c>
      <c r="F2061" t="str">
        <f t="shared" si="135"/>
        <v>5_x5_5x_T_1c</v>
      </c>
      <c r="G2061" t="str">
        <f>IFERROR(INDEX(#REF!,MATCH('Kap5-6'!F2061,#REF!,0),2),"")</f>
        <v/>
      </c>
      <c r="H2061" s="98"/>
      <c r="I2061" s="98"/>
      <c r="J2061" s="245"/>
      <c r="K2061" s="106"/>
      <c r="L2061" s="112"/>
      <c r="M2061" s="242"/>
      <c r="N2061" s="20"/>
      <c r="O2061" s="20"/>
      <c r="P2061" s="20"/>
      <c r="Q2061" s="22"/>
      <c r="R2061" s="22"/>
      <c r="S2061" s="13"/>
      <c r="T2061" s="48"/>
    </row>
    <row r="2062" spans="1:20" ht="49" thickBot="1" x14ac:dyDescent="0.25">
      <c r="A2062">
        <f t="shared" si="132"/>
        <v>5</v>
      </c>
      <c r="B2062" t="s">
        <v>429</v>
      </c>
      <c r="C2062" t="s">
        <v>378</v>
      </c>
      <c r="D2062" t="str">
        <f t="shared" si="133"/>
        <v>2a</v>
      </c>
      <c r="E2062" t="str">
        <f t="shared" si="134"/>
        <v>förenkla</v>
      </c>
      <c r="F2062" t="str">
        <f t="shared" si="135"/>
        <v>5_x5_5x_T_2a</v>
      </c>
      <c r="G2062" t="str">
        <f>IFERROR(INDEX(#REF!,MATCH('Kap5-6'!F2062,#REF!,0),2),"")</f>
        <v/>
      </c>
      <c r="H2062" s="32">
        <v>5</v>
      </c>
      <c r="I2062" s="32" t="s">
        <v>431</v>
      </c>
      <c r="J2062" s="243" t="s">
        <v>2192</v>
      </c>
      <c r="K2062" s="32" t="s">
        <v>162</v>
      </c>
      <c r="L2062" s="43" t="s">
        <v>358</v>
      </c>
      <c r="M2062" s="240"/>
      <c r="N2062" s="7">
        <v>1</v>
      </c>
      <c r="O2062" s="7" t="s">
        <v>283</v>
      </c>
      <c r="P2062" s="7" t="s">
        <v>304</v>
      </c>
      <c r="Q2062" s="8" t="s">
        <v>3348</v>
      </c>
      <c r="R2062" s="8" t="s">
        <v>50</v>
      </c>
      <c r="S2062" s="23" t="s">
        <v>3349</v>
      </c>
      <c r="T2062" s="48"/>
    </row>
    <row r="2063" spans="1:20" ht="32" x14ac:dyDescent="0.2">
      <c r="A2063">
        <f t="shared" si="132"/>
        <v>5</v>
      </c>
      <c r="B2063" t="s">
        <v>429</v>
      </c>
      <c r="C2063" t="s">
        <v>378</v>
      </c>
      <c r="D2063" t="str">
        <f t="shared" si="133"/>
        <v>2a</v>
      </c>
      <c r="E2063" t="str">
        <f t="shared" si="134"/>
        <v>förenkla</v>
      </c>
      <c r="F2063" t="str">
        <f t="shared" si="135"/>
        <v>5_x5_5x_T_2a</v>
      </c>
      <c r="G2063" t="str">
        <f>IFERROR(INDEX(#REF!,MATCH('Kap5-6'!F2063,#REF!,0),2),"")</f>
        <v/>
      </c>
      <c r="H2063" s="97"/>
      <c r="I2063" s="97"/>
      <c r="J2063" s="244"/>
      <c r="K2063" s="97"/>
      <c r="L2063" s="10"/>
      <c r="M2063" s="241"/>
      <c r="N2063" s="11">
        <v>2</v>
      </c>
      <c r="O2063" s="11" t="s">
        <v>443</v>
      </c>
      <c r="P2063" s="11" t="s">
        <v>303</v>
      </c>
      <c r="Q2063" s="12" t="s">
        <v>303</v>
      </c>
      <c r="R2063" s="12" t="s">
        <v>50</v>
      </c>
      <c r="S2063" s="9" t="s">
        <v>3350</v>
      </c>
      <c r="T2063" s="48"/>
    </row>
    <row r="2064" spans="1:20" ht="17" thickBot="1" x14ac:dyDescent="0.25">
      <c r="A2064">
        <f t="shared" si="132"/>
        <v>5</v>
      </c>
      <c r="B2064" t="s">
        <v>429</v>
      </c>
      <c r="C2064" t="s">
        <v>378</v>
      </c>
      <c r="D2064" t="str">
        <f t="shared" si="133"/>
        <v>2a</v>
      </c>
      <c r="E2064" t="str">
        <f t="shared" si="134"/>
        <v>förenkla</v>
      </c>
      <c r="F2064" t="str">
        <f t="shared" si="135"/>
        <v>5_x5_5x_T_2a</v>
      </c>
      <c r="G2064" t="str">
        <f>IFERROR(INDEX(#REF!,MATCH('Kap5-6'!F2064,#REF!,0),2),"")</f>
        <v/>
      </c>
      <c r="H2064" s="98"/>
      <c r="I2064" s="98"/>
      <c r="J2064" s="245"/>
      <c r="K2064" s="98"/>
      <c r="L2064" s="17"/>
      <c r="M2064" s="242"/>
      <c r="N2064" s="20"/>
      <c r="O2064" s="20"/>
      <c r="P2064" s="20"/>
      <c r="Q2064" s="22"/>
      <c r="R2064" s="22"/>
      <c r="S2064" s="13"/>
      <c r="T2064" s="48"/>
    </row>
    <row r="2065" spans="1:20" ht="33" thickBot="1" x14ac:dyDescent="0.25">
      <c r="A2065">
        <f t="shared" si="132"/>
        <v>5</v>
      </c>
      <c r="B2065" t="s">
        <v>429</v>
      </c>
      <c r="C2065" t="s">
        <v>378</v>
      </c>
      <c r="D2065" t="str">
        <f t="shared" si="133"/>
        <v>2b</v>
      </c>
      <c r="E2065" t="str">
        <f t="shared" si="134"/>
        <v>förenkla</v>
      </c>
      <c r="F2065" t="str">
        <f t="shared" si="135"/>
        <v>5_x5_5x_T_2b</v>
      </c>
      <c r="G2065" t="str">
        <f>IFERROR(INDEX(#REF!,MATCH('Kap5-6'!F2065,#REF!,0),2),"")</f>
        <v/>
      </c>
      <c r="H2065" s="32">
        <v>5</v>
      </c>
      <c r="I2065" s="32" t="s">
        <v>431</v>
      </c>
      <c r="J2065" s="243" t="s">
        <v>2192</v>
      </c>
      <c r="K2065" s="32" t="s">
        <v>163</v>
      </c>
      <c r="L2065" s="43" t="s">
        <v>358</v>
      </c>
      <c r="M2065" s="240"/>
      <c r="N2065" s="7">
        <v>1</v>
      </c>
      <c r="O2065" s="7" t="s">
        <v>448</v>
      </c>
      <c r="P2065" s="7" t="s">
        <v>303</v>
      </c>
      <c r="Q2065" s="8" t="s">
        <v>303</v>
      </c>
      <c r="R2065" s="8" t="s">
        <v>3351</v>
      </c>
      <c r="S2065" s="23" t="s">
        <v>3352</v>
      </c>
      <c r="T2065" s="48"/>
    </row>
    <row r="2066" spans="1:20" x14ac:dyDescent="0.2">
      <c r="A2066">
        <f t="shared" si="132"/>
        <v>5</v>
      </c>
      <c r="B2066" t="s">
        <v>429</v>
      </c>
      <c r="C2066" t="s">
        <v>378</v>
      </c>
      <c r="D2066" t="str">
        <f t="shared" si="133"/>
        <v>2b</v>
      </c>
      <c r="E2066" t="str">
        <f t="shared" si="134"/>
        <v>förenkla</v>
      </c>
      <c r="F2066" t="str">
        <f t="shared" si="135"/>
        <v>5_x5_5x_T_2b</v>
      </c>
      <c r="G2066" t="str">
        <f>IFERROR(INDEX(#REF!,MATCH('Kap5-6'!F2066,#REF!,0),2),"")</f>
        <v/>
      </c>
      <c r="H2066" s="97"/>
      <c r="I2066" s="97"/>
      <c r="J2066" s="244"/>
      <c r="K2066" s="97"/>
      <c r="L2066" s="10"/>
      <c r="M2066" s="241"/>
      <c r="N2066" s="11">
        <v>2</v>
      </c>
      <c r="O2066" s="11" t="s">
        <v>283</v>
      </c>
      <c r="P2066" s="11" t="s">
        <v>304</v>
      </c>
      <c r="Q2066" s="12" t="s">
        <v>3353</v>
      </c>
      <c r="R2066" s="12" t="s">
        <v>3354</v>
      </c>
      <c r="S2066" s="9" t="s">
        <v>3355</v>
      </c>
      <c r="T2066" s="48"/>
    </row>
    <row r="2067" spans="1:20" ht="33" thickBot="1" x14ac:dyDescent="0.25">
      <c r="A2067">
        <f t="shared" si="132"/>
        <v>5</v>
      </c>
      <c r="B2067" t="s">
        <v>429</v>
      </c>
      <c r="C2067" t="s">
        <v>378</v>
      </c>
      <c r="D2067" t="str">
        <f t="shared" si="133"/>
        <v>2b</v>
      </c>
      <c r="E2067" t="str">
        <f t="shared" si="134"/>
        <v>förenkla</v>
      </c>
      <c r="F2067" t="str">
        <f t="shared" si="135"/>
        <v>5_x5_5x_T_2b</v>
      </c>
      <c r="G2067" t="str">
        <f>IFERROR(INDEX(#REF!,MATCH('Kap5-6'!F2067,#REF!,0),2),"")</f>
        <v/>
      </c>
      <c r="H2067" s="98"/>
      <c r="I2067" s="98"/>
      <c r="J2067" s="245"/>
      <c r="K2067" s="98"/>
      <c r="L2067" s="17"/>
      <c r="M2067" s="242"/>
      <c r="N2067" s="20">
        <v>3</v>
      </c>
      <c r="O2067" s="20" t="s">
        <v>448</v>
      </c>
      <c r="P2067" s="20" t="s">
        <v>303</v>
      </c>
      <c r="Q2067" s="22" t="s">
        <v>303</v>
      </c>
      <c r="R2067" s="12" t="s">
        <v>3354</v>
      </c>
      <c r="S2067" s="55" t="s">
        <v>3356</v>
      </c>
      <c r="T2067" s="57"/>
    </row>
    <row r="2068" spans="1:20" ht="49" thickBot="1" x14ac:dyDescent="0.25">
      <c r="A2068">
        <f t="shared" si="132"/>
        <v>5</v>
      </c>
      <c r="B2068" t="s">
        <v>429</v>
      </c>
      <c r="C2068" t="s">
        <v>378</v>
      </c>
      <c r="D2068" t="str">
        <f t="shared" si="133"/>
        <v>2c</v>
      </c>
      <c r="E2068" t="str">
        <f t="shared" si="134"/>
        <v>förenkla</v>
      </c>
      <c r="F2068" t="str">
        <f t="shared" si="135"/>
        <v>5_x5_5x_T_2c</v>
      </c>
      <c r="G2068" t="str">
        <f>IFERROR(INDEX(#REF!,MATCH('Kap5-6'!F2068,#REF!,0),2),"")</f>
        <v/>
      </c>
      <c r="H2068" s="32">
        <v>5</v>
      </c>
      <c r="I2068" s="32" t="s">
        <v>431</v>
      </c>
      <c r="J2068" s="243" t="s">
        <v>2192</v>
      </c>
      <c r="K2068" s="32" t="s">
        <v>164</v>
      </c>
      <c r="L2068" s="43" t="s">
        <v>358</v>
      </c>
      <c r="M2068" s="240"/>
      <c r="N2068" s="7">
        <v>1</v>
      </c>
      <c r="O2068" s="7" t="s">
        <v>448</v>
      </c>
      <c r="P2068" s="7" t="s">
        <v>304</v>
      </c>
      <c r="Q2068" s="8" t="s">
        <v>3357</v>
      </c>
      <c r="R2068" s="8" t="s">
        <v>3358</v>
      </c>
      <c r="S2068" s="23" t="s">
        <v>3359</v>
      </c>
      <c r="T2068" s="48"/>
    </row>
    <row r="2069" spans="1:20" ht="48" x14ac:dyDescent="0.2">
      <c r="A2069">
        <f t="shared" si="132"/>
        <v>5</v>
      </c>
      <c r="B2069" t="s">
        <v>429</v>
      </c>
      <c r="C2069" t="s">
        <v>378</v>
      </c>
      <c r="D2069" t="str">
        <f t="shared" si="133"/>
        <v>2c</v>
      </c>
      <c r="E2069" t="str">
        <f t="shared" si="134"/>
        <v>förenkla</v>
      </c>
      <c r="F2069" t="str">
        <f t="shared" si="135"/>
        <v>5_x5_5x_T_2c</v>
      </c>
      <c r="G2069" t="str">
        <f>IFERROR(INDEX(#REF!,MATCH('Kap5-6'!F2069,#REF!,0),2),"")</f>
        <v/>
      </c>
      <c r="H2069" s="97"/>
      <c r="I2069" s="97"/>
      <c r="J2069" s="244"/>
      <c r="K2069" s="97"/>
      <c r="L2069" s="10"/>
      <c r="M2069" s="241"/>
      <c r="N2069" s="11">
        <v>2</v>
      </c>
      <c r="O2069" s="11" t="s">
        <v>448</v>
      </c>
      <c r="P2069" s="11" t="s">
        <v>304</v>
      </c>
      <c r="Q2069" s="12" t="s">
        <v>3360</v>
      </c>
      <c r="R2069" s="12" t="s">
        <v>3361</v>
      </c>
      <c r="S2069" s="9" t="s">
        <v>3362</v>
      </c>
      <c r="T2069" s="48"/>
    </row>
    <row r="2070" spans="1:20" ht="17" thickBot="1" x14ac:dyDescent="0.25">
      <c r="A2070">
        <f t="shared" si="132"/>
        <v>5</v>
      </c>
      <c r="B2070" t="s">
        <v>429</v>
      </c>
      <c r="C2070" t="s">
        <v>378</v>
      </c>
      <c r="D2070" t="str">
        <f t="shared" si="133"/>
        <v>2c</v>
      </c>
      <c r="E2070" t="str">
        <f t="shared" si="134"/>
        <v>förenkla</v>
      </c>
      <c r="F2070" t="str">
        <f t="shared" si="135"/>
        <v>5_x5_5x_T_2c</v>
      </c>
      <c r="G2070" t="str">
        <f>IFERROR(INDEX(#REF!,MATCH('Kap5-6'!F2070,#REF!,0),2),"")</f>
        <v/>
      </c>
      <c r="H2070" s="98"/>
      <c r="I2070" s="98"/>
      <c r="J2070" s="245"/>
      <c r="K2070" s="98"/>
      <c r="L2070" s="17"/>
      <c r="M2070" s="242"/>
      <c r="N2070" s="20"/>
      <c r="O2070" s="20"/>
      <c r="P2070" s="20"/>
      <c r="Q2070" s="22"/>
      <c r="R2070" s="22"/>
      <c r="S2070" s="13"/>
      <c r="T2070" s="48"/>
    </row>
    <row r="2071" spans="1:20" ht="17" thickBot="1" x14ac:dyDescent="0.25">
      <c r="A2071">
        <f t="shared" si="132"/>
        <v>5</v>
      </c>
      <c r="B2071" t="s">
        <v>429</v>
      </c>
      <c r="C2071" t="s">
        <v>378</v>
      </c>
      <c r="D2071">
        <f t="shared" si="133"/>
        <v>3</v>
      </c>
      <c r="E2071" t="str">
        <f t="shared" si="134"/>
        <v>beräkna</v>
      </c>
      <c r="F2071" t="str">
        <f t="shared" si="135"/>
        <v>5_x5_5x_T_3</v>
      </c>
      <c r="G2071" t="str">
        <f>IFERROR(INDEX(#REF!,MATCH('Kap5-6'!F2071,#REF!,0),2),"")</f>
        <v/>
      </c>
      <c r="H2071" s="32">
        <v>5</v>
      </c>
      <c r="I2071" s="32" t="s">
        <v>431</v>
      </c>
      <c r="J2071" s="243" t="s">
        <v>2192</v>
      </c>
      <c r="K2071" s="32">
        <v>3</v>
      </c>
      <c r="L2071" s="43" t="s">
        <v>328</v>
      </c>
      <c r="M2071" s="240"/>
      <c r="N2071" s="7">
        <v>1</v>
      </c>
      <c r="O2071" s="7" t="s">
        <v>283</v>
      </c>
      <c r="P2071" s="7" t="s">
        <v>304</v>
      </c>
      <c r="Q2071" s="8" t="s">
        <v>3363</v>
      </c>
      <c r="R2071" s="8" t="s">
        <v>3364</v>
      </c>
      <c r="S2071" s="23" t="s">
        <v>3365</v>
      </c>
      <c r="T2071" s="48"/>
    </row>
    <row r="2072" spans="1:20" ht="48" x14ac:dyDescent="0.2">
      <c r="A2072">
        <f t="shared" si="132"/>
        <v>5</v>
      </c>
      <c r="B2072" t="s">
        <v>429</v>
      </c>
      <c r="C2072" t="s">
        <v>378</v>
      </c>
      <c r="D2072">
        <f t="shared" si="133"/>
        <v>3</v>
      </c>
      <c r="E2072" t="str">
        <f t="shared" si="134"/>
        <v>beräkna</v>
      </c>
      <c r="F2072" t="str">
        <f t="shared" si="135"/>
        <v>5_x5_5x_T_3</v>
      </c>
      <c r="G2072" t="str">
        <f>IFERROR(INDEX(#REF!,MATCH('Kap5-6'!F2072,#REF!,0),2),"")</f>
        <v/>
      </c>
      <c r="H2072" s="97"/>
      <c r="I2072" s="97"/>
      <c r="J2072" s="244"/>
      <c r="K2072" s="97"/>
      <c r="L2072" s="10"/>
      <c r="M2072" s="241"/>
      <c r="N2072" s="11">
        <v>2</v>
      </c>
      <c r="O2072" s="11" t="s">
        <v>281</v>
      </c>
      <c r="P2072" s="11" t="s">
        <v>303</v>
      </c>
      <c r="Q2072" s="12" t="s">
        <v>329</v>
      </c>
      <c r="R2072" s="12" t="s">
        <v>3366</v>
      </c>
      <c r="S2072" s="9" t="s">
        <v>3367</v>
      </c>
      <c r="T2072" s="48"/>
    </row>
    <row r="2073" spans="1:20" ht="33" thickBot="1" x14ac:dyDescent="0.25">
      <c r="A2073">
        <f t="shared" si="132"/>
        <v>5</v>
      </c>
      <c r="B2073" t="s">
        <v>429</v>
      </c>
      <c r="C2073" t="s">
        <v>378</v>
      </c>
      <c r="D2073">
        <f t="shared" si="133"/>
        <v>3</v>
      </c>
      <c r="E2073" t="str">
        <f t="shared" si="134"/>
        <v>beräkna</v>
      </c>
      <c r="F2073" t="str">
        <f t="shared" si="135"/>
        <v>5_x5_5x_T_3</v>
      </c>
      <c r="G2073" t="str">
        <f>IFERROR(INDEX(#REF!,MATCH('Kap5-6'!F2073,#REF!,0),2),"")</f>
        <v/>
      </c>
      <c r="H2073" s="98"/>
      <c r="I2073" s="98"/>
      <c r="J2073" s="245"/>
      <c r="K2073" s="98"/>
      <c r="L2073" s="17"/>
      <c r="M2073" s="242"/>
      <c r="N2073" s="20">
        <v>3</v>
      </c>
      <c r="O2073" s="20" t="s">
        <v>283</v>
      </c>
      <c r="P2073" s="20" t="s">
        <v>304</v>
      </c>
      <c r="Q2073" s="22" t="s">
        <v>3368</v>
      </c>
      <c r="R2073" s="22">
        <v>46</v>
      </c>
      <c r="S2073" s="13" t="s">
        <v>3369</v>
      </c>
      <c r="T2073" s="48"/>
    </row>
    <row r="2074" spans="1:20" ht="33" thickBot="1" x14ac:dyDescent="0.25">
      <c r="A2074">
        <f t="shared" si="132"/>
        <v>5</v>
      </c>
      <c r="B2074" t="s">
        <v>429</v>
      </c>
      <c r="C2074" t="s">
        <v>378</v>
      </c>
      <c r="D2074" t="str">
        <f t="shared" si="133"/>
        <v>4a</v>
      </c>
      <c r="E2074" t="str">
        <f t="shared" si="134"/>
        <v>Lös</v>
      </c>
      <c r="F2074" t="str">
        <f t="shared" si="135"/>
        <v>5_x5_5x_T_4a</v>
      </c>
      <c r="G2074" t="str">
        <f>IFERROR(INDEX(#REF!,MATCH('Kap5-6'!F2074,#REF!,0),2),"")</f>
        <v/>
      </c>
      <c r="H2074" s="32">
        <v>5</v>
      </c>
      <c r="I2074" s="32" t="s">
        <v>431</v>
      </c>
      <c r="J2074" s="243" t="s">
        <v>2192</v>
      </c>
      <c r="K2074" s="32" t="s">
        <v>38</v>
      </c>
      <c r="L2074" s="43" t="s">
        <v>1059</v>
      </c>
      <c r="M2074" s="240"/>
      <c r="N2074" s="7">
        <v>1</v>
      </c>
      <c r="O2074" s="7" t="s">
        <v>283</v>
      </c>
      <c r="P2074" s="7" t="s">
        <v>304</v>
      </c>
      <c r="Q2074" s="8" t="s">
        <v>3115</v>
      </c>
      <c r="R2074" s="8" t="s">
        <v>3370</v>
      </c>
      <c r="S2074" s="23" t="s">
        <v>3117</v>
      </c>
      <c r="T2074" s="48"/>
    </row>
    <row r="2075" spans="1:20" ht="32" x14ac:dyDescent="0.2">
      <c r="A2075">
        <f t="shared" si="132"/>
        <v>5</v>
      </c>
      <c r="B2075" t="s">
        <v>429</v>
      </c>
      <c r="C2075" t="s">
        <v>378</v>
      </c>
      <c r="D2075" t="str">
        <f t="shared" si="133"/>
        <v>4a</v>
      </c>
      <c r="E2075" t="str">
        <f t="shared" si="134"/>
        <v>Lös</v>
      </c>
      <c r="F2075" t="str">
        <f t="shared" si="135"/>
        <v>5_x5_5x_T_4a</v>
      </c>
      <c r="G2075" t="str">
        <f>IFERROR(INDEX(#REF!,MATCH('Kap5-6'!F2075,#REF!,0),2),"")</f>
        <v/>
      </c>
      <c r="H2075" s="97"/>
      <c r="I2075" s="97"/>
      <c r="J2075" s="244"/>
      <c r="K2075" s="97"/>
      <c r="L2075" s="10"/>
      <c r="M2075" s="241"/>
      <c r="N2075" s="11">
        <v>2</v>
      </c>
      <c r="O2075" s="11" t="s">
        <v>283</v>
      </c>
      <c r="P2075" s="11" t="s">
        <v>304</v>
      </c>
      <c r="Q2075" s="12" t="s">
        <v>3371</v>
      </c>
      <c r="R2075" s="12" t="s">
        <v>3126</v>
      </c>
      <c r="S2075" s="9" t="s">
        <v>3372</v>
      </c>
      <c r="T2075" s="48"/>
    </row>
    <row r="2076" spans="1:20" ht="48" x14ac:dyDescent="0.2">
      <c r="A2076">
        <f t="shared" si="132"/>
        <v>5</v>
      </c>
      <c r="B2076" t="s">
        <v>429</v>
      </c>
      <c r="C2076" t="s">
        <v>378</v>
      </c>
      <c r="D2076" t="str">
        <f t="shared" si="133"/>
        <v>4a</v>
      </c>
      <c r="E2076" t="str">
        <f t="shared" si="134"/>
        <v>Lös</v>
      </c>
      <c r="F2076" t="str">
        <f t="shared" si="135"/>
        <v>5_x5_5x_T_4a</v>
      </c>
      <c r="G2076" t="str">
        <f>IFERROR(INDEX(#REF!,MATCH('Kap5-6'!F2076,#REF!,0),2),"")</f>
        <v/>
      </c>
      <c r="H2076" s="97"/>
      <c r="I2076" s="97"/>
      <c r="J2076" s="244"/>
      <c r="K2076" s="97"/>
      <c r="L2076" s="10"/>
      <c r="M2076" s="241"/>
      <c r="N2076" s="14">
        <v>3</v>
      </c>
      <c r="O2076" s="14" t="s">
        <v>281</v>
      </c>
      <c r="P2076" s="14" t="s">
        <v>303</v>
      </c>
      <c r="Q2076" s="15" t="s">
        <v>303</v>
      </c>
      <c r="R2076" s="15" t="s">
        <v>3128</v>
      </c>
      <c r="S2076" s="25" t="s">
        <v>3373</v>
      </c>
      <c r="T2076" s="48"/>
    </row>
    <row r="2077" spans="1:20" ht="33" thickBot="1" x14ac:dyDescent="0.25">
      <c r="A2077">
        <f t="shared" si="132"/>
        <v>5</v>
      </c>
      <c r="B2077" t="s">
        <v>429</v>
      </c>
      <c r="C2077" t="s">
        <v>378</v>
      </c>
      <c r="D2077" t="str">
        <f t="shared" si="133"/>
        <v>4a</v>
      </c>
      <c r="E2077" t="str">
        <f t="shared" si="134"/>
        <v>Lös</v>
      </c>
      <c r="F2077" t="str">
        <f t="shared" si="135"/>
        <v>5_x5_5x_T_4a</v>
      </c>
      <c r="G2077" t="str">
        <f>IFERROR(INDEX(#REF!,MATCH('Kap5-6'!F2077,#REF!,0),2),"")</f>
        <v/>
      </c>
      <c r="H2077" s="98"/>
      <c r="I2077" s="98"/>
      <c r="J2077" s="245"/>
      <c r="K2077" s="98"/>
      <c r="L2077" s="17"/>
      <c r="M2077" s="242"/>
      <c r="N2077" s="14">
        <v>4</v>
      </c>
      <c r="O2077" s="14" t="s">
        <v>283</v>
      </c>
      <c r="P2077" s="14" t="s">
        <v>304</v>
      </c>
      <c r="Q2077" s="15" t="s">
        <v>740</v>
      </c>
      <c r="R2077" s="15">
        <v>6</v>
      </c>
      <c r="S2077" s="25" t="s">
        <v>3123</v>
      </c>
      <c r="T2077" s="48"/>
    </row>
    <row r="2078" spans="1:20" ht="49" thickBot="1" x14ac:dyDescent="0.25">
      <c r="A2078">
        <f t="shared" si="132"/>
        <v>5</v>
      </c>
      <c r="B2078" t="s">
        <v>429</v>
      </c>
      <c r="C2078" t="s">
        <v>378</v>
      </c>
      <c r="D2078" t="str">
        <f t="shared" si="133"/>
        <v>4b</v>
      </c>
      <c r="E2078" t="str">
        <f t="shared" si="134"/>
        <v>Lös</v>
      </c>
      <c r="F2078" t="str">
        <f t="shared" si="135"/>
        <v>5_x5_5x_T_4b</v>
      </c>
      <c r="G2078" t="str">
        <f>IFERROR(INDEX(#REF!,MATCH('Kap5-6'!F2078,#REF!,0),2),"")</f>
        <v/>
      </c>
      <c r="H2078" s="32">
        <v>5</v>
      </c>
      <c r="I2078" s="32" t="s">
        <v>431</v>
      </c>
      <c r="J2078" s="243" t="s">
        <v>2192</v>
      </c>
      <c r="K2078" s="32" t="s">
        <v>39</v>
      </c>
      <c r="L2078" s="43" t="s">
        <v>1059</v>
      </c>
      <c r="M2078" s="240"/>
      <c r="N2078" s="7">
        <v>1</v>
      </c>
      <c r="O2078" s="7" t="s">
        <v>283</v>
      </c>
      <c r="P2078" s="7" t="s">
        <v>304</v>
      </c>
      <c r="Q2078" s="8" t="s">
        <v>3115</v>
      </c>
      <c r="R2078" s="8" t="s">
        <v>3374</v>
      </c>
      <c r="S2078" s="23" t="s">
        <v>3117</v>
      </c>
      <c r="T2078" s="48"/>
    </row>
    <row r="2079" spans="1:20" ht="32" x14ac:dyDescent="0.2">
      <c r="A2079">
        <f t="shared" si="132"/>
        <v>5</v>
      </c>
      <c r="B2079" t="s">
        <v>429</v>
      </c>
      <c r="C2079" t="s">
        <v>378</v>
      </c>
      <c r="D2079" t="str">
        <f t="shared" si="133"/>
        <v>4b</v>
      </c>
      <c r="E2079" t="str">
        <f t="shared" si="134"/>
        <v>Lös</v>
      </c>
      <c r="F2079" t="str">
        <f t="shared" si="135"/>
        <v>5_x5_5x_T_4b</v>
      </c>
      <c r="G2079" t="str">
        <f>IFERROR(INDEX(#REF!,MATCH('Kap5-6'!F2079,#REF!,0),2),"")</f>
        <v/>
      </c>
      <c r="H2079" s="97"/>
      <c r="I2079" s="97"/>
      <c r="J2079" s="244"/>
      <c r="K2079" s="97"/>
      <c r="L2079" s="10"/>
      <c r="M2079" s="241"/>
      <c r="N2079" s="11">
        <v>2</v>
      </c>
      <c r="O2079" s="11" t="s">
        <v>283</v>
      </c>
      <c r="P2079" s="11" t="s">
        <v>304</v>
      </c>
      <c r="Q2079" s="12" t="s">
        <v>3375</v>
      </c>
      <c r="R2079" s="12" t="s">
        <v>3376</v>
      </c>
      <c r="S2079" s="9" t="s">
        <v>3377</v>
      </c>
      <c r="T2079" s="48"/>
    </row>
    <row r="2080" spans="1:20" ht="32" x14ac:dyDescent="0.2">
      <c r="A2080">
        <f t="shared" si="132"/>
        <v>5</v>
      </c>
      <c r="B2080" t="s">
        <v>429</v>
      </c>
      <c r="C2080" t="s">
        <v>378</v>
      </c>
      <c r="D2080" t="str">
        <f t="shared" si="133"/>
        <v>4b</v>
      </c>
      <c r="E2080" t="str">
        <f t="shared" si="134"/>
        <v>Lös</v>
      </c>
      <c r="F2080" t="str">
        <f t="shared" si="135"/>
        <v>5_x5_5x_T_4b</v>
      </c>
      <c r="G2080" t="str">
        <f>IFERROR(INDEX(#REF!,MATCH('Kap5-6'!F2080,#REF!,0),2),"")</f>
        <v/>
      </c>
      <c r="H2080" s="97"/>
      <c r="I2080" s="97"/>
      <c r="J2080" s="244"/>
      <c r="K2080" s="97"/>
      <c r="L2080" s="10"/>
      <c r="M2080" s="241"/>
      <c r="N2080" s="14">
        <v>3</v>
      </c>
      <c r="O2080" s="14" t="s">
        <v>281</v>
      </c>
      <c r="P2080" s="14" t="s">
        <v>303</v>
      </c>
      <c r="Q2080" s="15" t="s">
        <v>303</v>
      </c>
      <c r="R2080" s="15" t="s">
        <v>3378</v>
      </c>
      <c r="S2080" s="25" t="s">
        <v>3379</v>
      </c>
      <c r="T2080" s="48"/>
    </row>
    <row r="2081" spans="1:20" ht="32" x14ac:dyDescent="0.2">
      <c r="A2081">
        <f t="shared" si="132"/>
        <v>5</v>
      </c>
      <c r="B2081" t="s">
        <v>429</v>
      </c>
      <c r="C2081" t="s">
        <v>378</v>
      </c>
      <c r="D2081" t="str">
        <f t="shared" si="133"/>
        <v>4b</v>
      </c>
      <c r="E2081" t="str">
        <f t="shared" si="134"/>
        <v>Lös</v>
      </c>
      <c r="F2081" t="str">
        <f t="shared" si="135"/>
        <v>5_x5_5x_T_4b</v>
      </c>
      <c r="G2081" t="str">
        <f>IFERROR(INDEX(#REF!,MATCH('Kap5-6'!F2081,#REF!,0),2),"")</f>
        <v/>
      </c>
      <c r="H2081" s="97"/>
      <c r="I2081" s="97"/>
      <c r="J2081" s="244"/>
      <c r="K2081" s="97"/>
      <c r="L2081" s="10"/>
      <c r="M2081" s="241"/>
      <c r="N2081" s="14">
        <v>4</v>
      </c>
      <c r="O2081" s="14" t="s">
        <v>283</v>
      </c>
      <c r="P2081" s="14" t="s">
        <v>304</v>
      </c>
      <c r="Q2081" s="15" t="s">
        <v>740</v>
      </c>
      <c r="R2081" s="15">
        <v>200</v>
      </c>
      <c r="S2081" s="25" t="s">
        <v>3123</v>
      </c>
      <c r="T2081" s="48"/>
    </row>
    <row r="2082" spans="1:20" ht="17" thickBot="1" x14ac:dyDescent="0.25">
      <c r="A2082">
        <f t="shared" si="132"/>
        <v>5</v>
      </c>
      <c r="B2082" t="s">
        <v>429</v>
      </c>
      <c r="C2082" t="s">
        <v>378</v>
      </c>
      <c r="D2082" t="str">
        <f t="shared" si="133"/>
        <v>4b</v>
      </c>
      <c r="E2082" t="str">
        <f t="shared" si="134"/>
        <v>Lös</v>
      </c>
      <c r="F2082" t="str">
        <f t="shared" si="135"/>
        <v>5_x5_5x_T_4b</v>
      </c>
      <c r="G2082" t="str">
        <f>IFERROR(INDEX(#REF!,MATCH('Kap5-6'!F2082,#REF!,0),2),"")</f>
        <v/>
      </c>
      <c r="H2082" s="98"/>
      <c r="I2082" s="98"/>
      <c r="J2082" s="245"/>
      <c r="K2082" s="98"/>
      <c r="L2082" s="17"/>
      <c r="M2082" s="242"/>
      <c r="N2082" s="20"/>
      <c r="O2082" s="20"/>
      <c r="P2082" s="20"/>
      <c r="Q2082" s="22"/>
      <c r="R2082" s="22"/>
      <c r="S2082" s="13"/>
      <c r="T2082" s="48"/>
    </row>
    <row r="2083" spans="1:20" ht="33" thickBot="1" x14ac:dyDescent="0.25">
      <c r="A2083">
        <f t="shared" si="132"/>
        <v>5</v>
      </c>
      <c r="B2083" t="s">
        <v>429</v>
      </c>
      <c r="C2083" t="s">
        <v>378</v>
      </c>
      <c r="D2083" t="str">
        <f t="shared" si="133"/>
        <v>4c</v>
      </c>
      <c r="E2083" t="str">
        <f t="shared" si="134"/>
        <v>Lös</v>
      </c>
      <c r="F2083" t="str">
        <f t="shared" si="135"/>
        <v>5_x5_5x_T_4c</v>
      </c>
      <c r="G2083" t="str">
        <f>IFERROR(INDEX(#REF!,MATCH('Kap5-6'!F2083,#REF!,0),2),"")</f>
        <v/>
      </c>
      <c r="H2083" s="32">
        <v>5</v>
      </c>
      <c r="I2083" s="32" t="s">
        <v>431</v>
      </c>
      <c r="J2083" s="243" t="s">
        <v>2192</v>
      </c>
      <c r="K2083" s="32" t="s">
        <v>41</v>
      </c>
      <c r="L2083" s="43" t="s">
        <v>1059</v>
      </c>
      <c r="M2083" s="240"/>
      <c r="N2083" s="7">
        <v>1</v>
      </c>
      <c r="O2083" s="7" t="s">
        <v>283</v>
      </c>
      <c r="P2083" s="7" t="s">
        <v>304</v>
      </c>
      <c r="Q2083" s="8" t="s">
        <v>3115</v>
      </c>
      <c r="R2083" s="8" t="s">
        <v>3380</v>
      </c>
      <c r="S2083" s="23" t="s">
        <v>3117</v>
      </c>
      <c r="T2083" s="48"/>
    </row>
    <row r="2084" spans="1:20" ht="32" x14ac:dyDescent="0.2">
      <c r="A2084">
        <f t="shared" si="132"/>
        <v>5</v>
      </c>
      <c r="B2084" t="s">
        <v>429</v>
      </c>
      <c r="C2084" t="s">
        <v>378</v>
      </c>
      <c r="D2084" t="str">
        <f t="shared" si="133"/>
        <v>4c</v>
      </c>
      <c r="E2084" t="str">
        <f t="shared" si="134"/>
        <v>Lös</v>
      </c>
      <c r="F2084" t="str">
        <f t="shared" si="135"/>
        <v>5_x5_5x_T_4c</v>
      </c>
      <c r="G2084" t="str">
        <f>IFERROR(INDEX(#REF!,MATCH('Kap5-6'!F2084,#REF!,0),2),"")</f>
        <v/>
      </c>
      <c r="H2084" s="97"/>
      <c r="I2084" s="97"/>
      <c r="J2084" s="244"/>
      <c r="K2084" s="97"/>
      <c r="L2084" s="10"/>
      <c r="M2084" s="241"/>
      <c r="N2084" s="11">
        <v>2</v>
      </c>
      <c r="O2084" s="11" t="s">
        <v>283</v>
      </c>
      <c r="P2084" s="11" t="s">
        <v>304</v>
      </c>
      <c r="Q2084" s="12" t="s">
        <v>3375</v>
      </c>
      <c r="R2084" s="12" t="s">
        <v>3376</v>
      </c>
      <c r="S2084" s="9" t="s">
        <v>3381</v>
      </c>
      <c r="T2084" s="48"/>
    </row>
    <row r="2085" spans="1:20" ht="32" x14ac:dyDescent="0.2">
      <c r="A2085">
        <f t="shared" si="132"/>
        <v>5</v>
      </c>
      <c r="B2085" t="s">
        <v>429</v>
      </c>
      <c r="C2085" t="s">
        <v>378</v>
      </c>
      <c r="D2085" t="str">
        <f t="shared" si="133"/>
        <v>4c</v>
      </c>
      <c r="E2085" t="str">
        <f t="shared" si="134"/>
        <v>Lös</v>
      </c>
      <c r="F2085" t="str">
        <f t="shared" si="135"/>
        <v>5_x5_5x_T_4c</v>
      </c>
      <c r="G2085" t="str">
        <f>IFERROR(INDEX(#REF!,MATCH('Kap5-6'!F2085,#REF!,0),2),"")</f>
        <v/>
      </c>
      <c r="H2085" s="97"/>
      <c r="I2085" s="97"/>
      <c r="J2085" s="244"/>
      <c r="K2085" s="97"/>
      <c r="L2085" s="10"/>
      <c r="M2085" s="241"/>
      <c r="N2085" s="14">
        <v>3</v>
      </c>
      <c r="O2085" s="14" t="s">
        <v>281</v>
      </c>
      <c r="P2085" s="14" t="s">
        <v>303</v>
      </c>
      <c r="Q2085" s="15" t="s">
        <v>303</v>
      </c>
      <c r="R2085" s="15" t="s">
        <v>3378</v>
      </c>
      <c r="S2085" s="25" t="s">
        <v>3379</v>
      </c>
      <c r="T2085" s="48"/>
    </row>
    <row r="2086" spans="1:20" ht="32" x14ac:dyDescent="0.2">
      <c r="A2086">
        <f t="shared" si="132"/>
        <v>5</v>
      </c>
      <c r="B2086" t="s">
        <v>429</v>
      </c>
      <c r="C2086" t="s">
        <v>378</v>
      </c>
      <c r="D2086" t="str">
        <f t="shared" si="133"/>
        <v>4c</v>
      </c>
      <c r="E2086" t="str">
        <f t="shared" si="134"/>
        <v>Lös</v>
      </c>
      <c r="F2086" t="str">
        <f t="shared" si="135"/>
        <v>5_x5_5x_T_4c</v>
      </c>
      <c r="G2086" t="str">
        <f>IFERROR(INDEX(#REF!,MATCH('Kap5-6'!F2086,#REF!,0),2),"")</f>
        <v/>
      </c>
      <c r="H2086" s="97"/>
      <c r="I2086" s="97"/>
      <c r="J2086" s="244"/>
      <c r="K2086" s="97"/>
      <c r="L2086" s="10"/>
      <c r="M2086" s="241"/>
      <c r="N2086" s="14">
        <v>4</v>
      </c>
      <c r="O2086" s="14" t="s">
        <v>283</v>
      </c>
      <c r="P2086" s="14" t="s">
        <v>304</v>
      </c>
      <c r="Q2086" s="15" t="s">
        <v>740</v>
      </c>
      <c r="R2086" s="15">
        <v>200</v>
      </c>
      <c r="S2086" s="25" t="s">
        <v>3123</v>
      </c>
      <c r="T2086" s="48"/>
    </row>
    <row r="2087" spans="1:20" ht="17" thickBot="1" x14ac:dyDescent="0.25">
      <c r="A2087">
        <f t="shared" si="132"/>
        <v>5</v>
      </c>
      <c r="B2087" t="s">
        <v>429</v>
      </c>
      <c r="C2087" t="s">
        <v>378</v>
      </c>
      <c r="D2087" t="str">
        <f t="shared" si="133"/>
        <v>4c</v>
      </c>
      <c r="E2087" t="str">
        <f t="shared" si="134"/>
        <v>Lös</v>
      </c>
      <c r="F2087" t="str">
        <f t="shared" si="135"/>
        <v>5_x5_5x_T_4c</v>
      </c>
      <c r="G2087" t="str">
        <f>IFERROR(INDEX(#REF!,MATCH('Kap5-6'!F2087,#REF!,0),2),"")</f>
        <v/>
      </c>
      <c r="H2087" s="98"/>
      <c r="I2087" s="98"/>
      <c r="J2087" s="245"/>
      <c r="K2087" s="98"/>
      <c r="L2087" s="17"/>
      <c r="M2087" s="242"/>
      <c r="N2087" s="20"/>
      <c r="O2087" s="20"/>
      <c r="P2087" s="20"/>
      <c r="Q2087" s="22"/>
      <c r="R2087" s="22"/>
      <c r="S2087" s="13"/>
      <c r="T2087" s="48"/>
    </row>
    <row r="2088" spans="1:20" ht="81" thickBot="1" x14ac:dyDescent="0.25">
      <c r="A2088">
        <f t="shared" si="132"/>
        <v>5</v>
      </c>
      <c r="B2088" t="s">
        <v>429</v>
      </c>
      <c r="C2088" t="s">
        <v>378</v>
      </c>
      <c r="D2088" t="str">
        <f t="shared" si="133"/>
        <v>5a</v>
      </c>
      <c r="E2088" t="str">
        <f t="shared" si="134"/>
        <v>Problemlösning</v>
      </c>
      <c r="F2088" t="str">
        <f t="shared" si="135"/>
        <v>5_x5_5x_T_5a</v>
      </c>
      <c r="G2088" t="str">
        <f>IFERROR(INDEX(#REF!,MATCH('Kap5-6'!F2088,#REF!,0),2),"")</f>
        <v/>
      </c>
      <c r="H2088" s="32">
        <v>5</v>
      </c>
      <c r="I2088" s="32" t="s">
        <v>431</v>
      </c>
      <c r="J2088" s="243" t="s">
        <v>2192</v>
      </c>
      <c r="K2088" s="32" t="s">
        <v>42</v>
      </c>
      <c r="L2088" s="43" t="s">
        <v>1256</v>
      </c>
      <c r="M2088" s="240"/>
      <c r="N2088" s="7">
        <v>1</v>
      </c>
      <c r="O2088" s="7" t="s">
        <v>283</v>
      </c>
      <c r="P2088" s="7" t="s">
        <v>311</v>
      </c>
      <c r="Q2088" s="12" t="s">
        <v>3285</v>
      </c>
      <c r="R2088" s="8" t="s">
        <v>3288</v>
      </c>
      <c r="S2088" s="23" t="s">
        <v>3382</v>
      </c>
      <c r="T2088" s="48"/>
    </row>
    <row r="2089" spans="1:20" x14ac:dyDescent="0.2">
      <c r="A2089">
        <f t="shared" si="132"/>
        <v>5</v>
      </c>
      <c r="B2089" t="s">
        <v>429</v>
      </c>
      <c r="C2089" t="s">
        <v>378</v>
      </c>
      <c r="D2089" t="str">
        <f t="shared" si="133"/>
        <v>5a</v>
      </c>
      <c r="E2089" t="str">
        <f t="shared" si="134"/>
        <v>Problemlösning</v>
      </c>
      <c r="F2089" t="str">
        <f t="shared" si="135"/>
        <v>5_x5_5x_T_5a</v>
      </c>
      <c r="G2089" t="str">
        <f>IFERROR(INDEX(#REF!,MATCH('Kap5-6'!F2089,#REF!,0),2),"")</f>
        <v/>
      </c>
      <c r="H2089" s="97"/>
      <c r="I2089" s="97"/>
      <c r="J2089" s="244"/>
      <c r="K2089" s="97"/>
      <c r="L2089" s="10"/>
      <c r="M2089" s="241"/>
      <c r="N2089" s="11"/>
      <c r="O2089" s="11"/>
      <c r="P2089" s="11"/>
      <c r="Q2089" s="12"/>
      <c r="R2089" s="12"/>
      <c r="S2089" s="9"/>
      <c r="T2089" s="48"/>
    </row>
    <row r="2090" spans="1:20" ht="17" thickBot="1" x14ac:dyDescent="0.25">
      <c r="A2090">
        <f t="shared" si="132"/>
        <v>5</v>
      </c>
      <c r="B2090" t="s">
        <v>429</v>
      </c>
      <c r="C2090" t="s">
        <v>378</v>
      </c>
      <c r="D2090" t="str">
        <f t="shared" si="133"/>
        <v>5a</v>
      </c>
      <c r="E2090" t="str">
        <f t="shared" si="134"/>
        <v>Problemlösning</v>
      </c>
      <c r="F2090" t="str">
        <f t="shared" si="135"/>
        <v>5_x5_5x_T_5a</v>
      </c>
      <c r="G2090" t="str">
        <f>IFERROR(INDEX(#REF!,MATCH('Kap5-6'!F2090,#REF!,0),2),"")</f>
        <v/>
      </c>
      <c r="H2090" s="98"/>
      <c r="I2090" s="98"/>
      <c r="J2090" s="245"/>
      <c r="K2090" s="98"/>
      <c r="L2090" s="17"/>
      <c r="M2090" s="242"/>
      <c r="N2090" s="20"/>
      <c r="O2090" s="20"/>
      <c r="P2090" s="20"/>
      <c r="Q2090" s="22"/>
      <c r="R2090" s="22"/>
      <c r="S2090" s="13"/>
      <c r="T2090" s="48"/>
    </row>
    <row r="2091" spans="1:20" ht="17" thickBot="1" x14ac:dyDescent="0.25">
      <c r="A2091">
        <f t="shared" si="132"/>
        <v>5</v>
      </c>
      <c r="B2091" t="s">
        <v>429</v>
      </c>
      <c r="C2091" t="s">
        <v>378</v>
      </c>
      <c r="D2091" t="str">
        <f t="shared" si="133"/>
        <v>5b</v>
      </c>
      <c r="E2091" t="str">
        <f t="shared" si="134"/>
        <v>Problemlösning</v>
      </c>
      <c r="F2091" t="str">
        <f t="shared" si="135"/>
        <v>5_x5_5x_T_5b</v>
      </c>
      <c r="G2091" t="str">
        <f>IFERROR(INDEX(#REF!,MATCH('Kap5-6'!F2091,#REF!,0),2),"")</f>
        <v/>
      </c>
      <c r="H2091" s="32">
        <v>5</v>
      </c>
      <c r="I2091" s="32" t="s">
        <v>431</v>
      </c>
      <c r="J2091" s="243" t="s">
        <v>2192</v>
      </c>
      <c r="K2091" s="32" t="s">
        <v>43</v>
      </c>
      <c r="L2091" s="43" t="s">
        <v>1256</v>
      </c>
      <c r="M2091" s="240"/>
      <c r="N2091" s="7">
        <v>1</v>
      </c>
      <c r="O2091" s="7" t="s">
        <v>283</v>
      </c>
      <c r="P2091" s="7" t="s">
        <v>304</v>
      </c>
      <c r="Q2091" s="8" t="s">
        <v>3383</v>
      </c>
      <c r="R2091" s="8">
        <v>915</v>
      </c>
      <c r="S2091" s="23" t="s">
        <v>3384</v>
      </c>
      <c r="T2091" s="48"/>
    </row>
    <row r="2092" spans="1:20" ht="32" x14ac:dyDescent="0.2">
      <c r="A2092">
        <f t="shared" si="132"/>
        <v>5</v>
      </c>
      <c r="B2092" t="s">
        <v>429</v>
      </c>
      <c r="C2092" t="s">
        <v>378</v>
      </c>
      <c r="D2092" t="str">
        <f t="shared" si="133"/>
        <v>5b</v>
      </c>
      <c r="E2092" t="str">
        <f t="shared" si="134"/>
        <v>Problemlösning</v>
      </c>
      <c r="F2092" t="str">
        <f t="shared" si="135"/>
        <v>5_x5_5x_T_5b</v>
      </c>
      <c r="G2092" t="str">
        <f>IFERROR(INDEX(#REF!,MATCH('Kap5-6'!F2092,#REF!,0),2),"")</f>
        <v/>
      </c>
      <c r="H2092" s="97"/>
      <c r="I2092" s="97"/>
      <c r="J2092" s="244"/>
      <c r="K2092" s="97"/>
      <c r="L2092" s="10"/>
      <c r="M2092" s="241"/>
      <c r="N2092" s="11">
        <v>2</v>
      </c>
      <c r="O2092" s="11" t="s">
        <v>443</v>
      </c>
      <c r="P2092" s="11" t="s">
        <v>303</v>
      </c>
      <c r="Q2092" s="12" t="s">
        <v>303</v>
      </c>
      <c r="R2092" s="52">
        <v>915</v>
      </c>
      <c r="S2092" s="9" t="s">
        <v>3385</v>
      </c>
      <c r="T2092" s="48"/>
    </row>
    <row r="2093" spans="1:20" ht="17" thickBot="1" x14ac:dyDescent="0.25">
      <c r="A2093">
        <f t="shared" si="132"/>
        <v>5</v>
      </c>
      <c r="B2093" t="s">
        <v>429</v>
      </c>
      <c r="C2093" t="s">
        <v>378</v>
      </c>
      <c r="D2093" t="str">
        <f t="shared" si="133"/>
        <v>5b</v>
      </c>
      <c r="E2093" t="str">
        <f t="shared" si="134"/>
        <v>Problemlösning</v>
      </c>
      <c r="F2093" t="str">
        <f t="shared" si="135"/>
        <v>5_x5_5x_T_5b</v>
      </c>
      <c r="G2093" t="str">
        <f>IFERROR(INDEX(#REF!,MATCH('Kap5-6'!F2093,#REF!,0),2),"")</f>
        <v/>
      </c>
      <c r="H2093" s="98"/>
      <c r="I2093" s="98"/>
      <c r="J2093" s="245"/>
      <c r="K2093" s="98"/>
      <c r="L2093" s="17"/>
      <c r="M2093" s="242"/>
      <c r="N2093" s="20"/>
      <c r="O2093" s="20"/>
      <c r="P2093" s="20"/>
      <c r="Q2093" s="22"/>
      <c r="R2093" s="22"/>
      <c r="S2093" s="13"/>
      <c r="T2093" s="48"/>
    </row>
    <row r="2094" spans="1:20" ht="17" thickBot="1" x14ac:dyDescent="0.25">
      <c r="A2094">
        <f t="shared" si="132"/>
        <v>5</v>
      </c>
      <c r="B2094" t="s">
        <v>429</v>
      </c>
      <c r="C2094" t="s">
        <v>378</v>
      </c>
      <c r="D2094">
        <f t="shared" si="133"/>
        <v>6</v>
      </c>
      <c r="E2094" t="str">
        <f t="shared" si="134"/>
        <v>Rita</v>
      </c>
      <c r="F2094" t="str">
        <f t="shared" si="135"/>
        <v>5_x5_5x_T_6</v>
      </c>
      <c r="G2094" t="str">
        <f>IFERROR(INDEX(#REF!,MATCH('Kap5-6'!F2094,#REF!,0),2),"")</f>
        <v/>
      </c>
      <c r="H2094" s="32">
        <v>5</v>
      </c>
      <c r="I2094" s="32" t="s">
        <v>431</v>
      </c>
      <c r="J2094" s="243" t="s">
        <v>2192</v>
      </c>
      <c r="K2094" s="32">
        <v>6</v>
      </c>
      <c r="L2094" s="43" t="s">
        <v>284</v>
      </c>
      <c r="M2094" s="240" t="s">
        <v>284</v>
      </c>
      <c r="N2094" s="7"/>
      <c r="O2094" s="7"/>
      <c r="P2094" s="7"/>
      <c r="Q2094" s="8"/>
      <c r="R2094" s="8"/>
      <c r="S2094" s="23"/>
      <c r="T2094" s="48"/>
    </row>
    <row r="2095" spans="1:20" x14ac:dyDescent="0.2">
      <c r="A2095">
        <f t="shared" si="132"/>
        <v>5</v>
      </c>
      <c r="B2095" t="s">
        <v>429</v>
      </c>
      <c r="C2095" t="s">
        <v>378</v>
      </c>
      <c r="D2095">
        <f t="shared" si="133"/>
        <v>6</v>
      </c>
      <c r="E2095" t="str">
        <f t="shared" si="134"/>
        <v>Rita</v>
      </c>
      <c r="F2095" t="str">
        <f t="shared" si="135"/>
        <v>5_x5_5x_T_6</v>
      </c>
      <c r="G2095" t="str">
        <f>IFERROR(INDEX(#REF!,MATCH('Kap5-6'!F2095,#REF!,0),2),"")</f>
        <v/>
      </c>
      <c r="H2095" s="97"/>
      <c r="I2095" s="97"/>
      <c r="J2095" s="244"/>
      <c r="K2095" s="97"/>
      <c r="L2095" s="10"/>
      <c r="M2095" s="241"/>
      <c r="N2095" s="11"/>
      <c r="O2095" s="11"/>
      <c r="P2095" s="11"/>
      <c r="Q2095" s="12"/>
      <c r="R2095" s="12"/>
      <c r="S2095" s="9"/>
      <c r="T2095" s="48"/>
    </row>
    <row r="2096" spans="1:20" ht="17" thickBot="1" x14ac:dyDescent="0.25">
      <c r="A2096">
        <f t="shared" si="132"/>
        <v>5</v>
      </c>
      <c r="B2096" t="s">
        <v>429</v>
      </c>
      <c r="C2096" t="s">
        <v>378</v>
      </c>
      <c r="D2096">
        <f t="shared" si="133"/>
        <v>6</v>
      </c>
      <c r="E2096" t="str">
        <f t="shared" si="134"/>
        <v>Rita</v>
      </c>
      <c r="F2096" t="str">
        <f t="shared" si="135"/>
        <v>5_x5_5x_T_6</v>
      </c>
      <c r="G2096" t="str">
        <f>IFERROR(INDEX(#REF!,MATCH('Kap5-6'!F2096,#REF!,0),2),"")</f>
        <v/>
      </c>
      <c r="H2096" s="98"/>
      <c r="I2096" s="98"/>
      <c r="J2096" s="245"/>
      <c r="K2096" s="98"/>
      <c r="L2096" s="17"/>
      <c r="M2096" s="242"/>
      <c r="N2096" s="20"/>
      <c r="O2096" s="20"/>
      <c r="P2096" s="20"/>
      <c r="Q2096" s="22"/>
      <c r="R2096" s="22"/>
      <c r="S2096" s="13"/>
      <c r="T2096" s="48"/>
    </row>
    <row r="2097" spans="1:20" ht="97" thickBot="1" x14ac:dyDescent="0.25">
      <c r="A2097">
        <f t="shared" si="132"/>
        <v>5</v>
      </c>
      <c r="B2097" t="s">
        <v>429</v>
      </c>
      <c r="C2097" t="s">
        <v>378</v>
      </c>
      <c r="D2097" t="str">
        <f t="shared" si="133"/>
        <v>7a</v>
      </c>
      <c r="E2097" t="str">
        <f t="shared" si="134"/>
        <v>Definiera</v>
      </c>
      <c r="F2097" t="str">
        <f t="shared" si="135"/>
        <v>5_x5_5x_T_7a</v>
      </c>
      <c r="G2097" t="str">
        <f>IFERROR(INDEX(#REF!,MATCH('Kap5-6'!F2097,#REF!,0),2),"")</f>
        <v/>
      </c>
      <c r="H2097" s="32">
        <v>5</v>
      </c>
      <c r="I2097" s="32" t="s">
        <v>431</v>
      </c>
      <c r="J2097" s="243" t="s">
        <v>2192</v>
      </c>
      <c r="K2097" s="32" t="s">
        <v>47</v>
      </c>
      <c r="L2097" s="43" t="s">
        <v>443</v>
      </c>
      <c r="M2097" s="240"/>
      <c r="N2097" s="7">
        <v>1</v>
      </c>
      <c r="O2097" s="7" t="s">
        <v>283</v>
      </c>
      <c r="P2097" s="7" t="s">
        <v>304</v>
      </c>
      <c r="Q2097" s="8" t="s">
        <v>828</v>
      </c>
      <c r="R2097" s="8" t="s">
        <v>169</v>
      </c>
      <c r="S2097" s="23" t="s">
        <v>829</v>
      </c>
      <c r="T2097" s="48"/>
    </row>
    <row r="2098" spans="1:20" x14ac:dyDescent="0.2">
      <c r="A2098">
        <f t="shared" si="132"/>
        <v>5</v>
      </c>
      <c r="B2098" t="s">
        <v>429</v>
      </c>
      <c r="C2098" t="s">
        <v>378</v>
      </c>
      <c r="D2098" t="str">
        <f t="shared" si="133"/>
        <v>7a</v>
      </c>
      <c r="E2098" t="str">
        <f t="shared" si="134"/>
        <v>Definiera</v>
      </c>
      <c r="F2098" t="str">
        <f t="shared" si="135"/>
        <v>5_x5_5x_T_7a</v>
      </c>
      <c r="G2098" t="str">
        <f>IFERROR(INDEX(#REF!,MATCH('Kap5-6'!F2098,#REF!,0),2),"")</f>
        <v/>
      </c>
      <c r="H2098" s="97"/>
      <c r="I2098" s="97"/>
      <c r="J2098" s="244"/>
      <c r="K2098" s="97"/>
      <c r="L2098" s="10"/>
      <c r="M2098" s="241"/>
      <c r="N2098" s="11"/>
      <c r="O2098" s="11"/>
      <c r="P2098" s="11"/>
      <c r="Q2098" s="12"/>
      <c r="R2098" s="12"/>
      <c r="S2098" s="9"/>
      <c r="T2098" s="48"/>
    </row>
    <row r="2099" spans="1:20" ht="17" thickBot="1" x14ac:dyDescent="0.25">
      <c r="A2099">
        <f t="shared" si="132"/>
        <v>5</v>
      </c>
      <c r="B2099" t="s">
        <v>429</v>
      </c>
      <c r="C2099" t="s">
        <v>378</v>
      </c>
      <c r="D2099" t="str">
        <f t="shared" si="133"/>
        <v>7a</v>
      </c>
      <c r="E2099" t="str">
        <f t="shared" si="134"/>
        <v>Definiera</v>
      </c>
      <c r="F2099" t="str">
        <f t="shared" si="135"/>
        <v>5_x5_5x_T_7a</v>
      </c>
      <c r="G2099" t="str">
        <f>IFERROR(INDEX(#REF!,MATCH('Kap5-6'!F2099,#REF!,0),2),"")</f>
        <v/>
      </c>
      <c r="H2099" s="98"/>
      <c r="I2099" s="98"/>
      <c r="J2099" s="245"/>
      <c r="K2099" s="98"/>
      <c r="L2099" s="17"/>
      <c r="M2099" s="242"/>
      <c r="N2099" s="20"/>
      <c r="O2099" s="20"/>
      <c r="P2099" s="20"/>
      <c r="Q2099" s="22"/>
      <c r="R2099" s="22"/>
      <c r="S2099" s="13"/>
      <c r="T2099" s="48"/>
    </row>
    <row r="2100" spans="1:20" ht="97" thickBot="1" x14ac:dyDescent="0.25">
      <c r="A2100">
        <f t="shared" si="132"/>
        <v>5</v>
      </c>
      <c r="B2100" t="s">
        <v>429</v>
      </c>
      <c r="C2100" t="s">
        <v>378</v>
      </c>
      <c r="D2100" t="str">
        <f t="shared" si="133"/>
        <v>7b</v>
      </c>
      <c r="E2100" t="str">
        <f t="shared" si="134"/>
        <v>Definiera</v>
      </c>
      <c r="F2100" t="str">
        <f t="shared" si="135"/>
        <v>5_x5_5x_T_7b</v>
      </c>
      <c r="G2100" t="str">
        <f>IFERROR(INDEX(#REF!,MATCH('Kap5-6'!F2100,#REF!,0),2),"")</f>
        <v/>
      </c>
      <c r="H2100" s="32">
        <v>5</v>
      </c>
      <c r="I2100" s="32" t="s">
        <v>431</v>
      </c>
      <c r="J2100" s="243" t="s">
        <v>2192</v>
      </c>
      <c r="K2100" s="32" t="s">
        <v>48</v>
      </c>
      <c r="L2100" s="43" t="s">
        <v>443</v>
      </c>
      <c r="M2100" s="240"/>
      <c r="N2100" s="7">
        <v>1</v>
      </c>
      <c r="O2100" s="7" t="s">
        <v>283</v>
      </c>
      <c r="P2100" s="7" t="s">
        <v>304</v>
      </c>
      <c r="Q2100" s="8" t="s">
        <v>830</v>
      </c>
      <c r="R2100" s="8" t="s">
        <v>230</v>
      </c>
      <c r="S2100" s="23" t="s">
        <v>829</v>
      </c>
      <c r="T2100" s="48"/>
    </row>
    <row r="2101" spans="1:20" x14ac:dyDescent="0.2">
      <c r="A2101">
        <f t="shared" si="132"/>
        <v>5</v>
      </c>
      <c r="B2101" t="s">
        <v>429</v>
      </c>
      <c r="C2101" t="s">
        <v>378</v>
      </c>
      <c r="D2101" t="str">
        <f t="shared" si="133"/>
        <v>7b</v>
      </c>
      <c r="E2101" t="str">
        <f t="shared" si="134"/>
        <v>Definiera</v>
      </c>
      <c r="F2101" t="str">
        <f t="shared" si="135"/>
        <v>5_x5_5x_T_7b</v>
      </c>
      <c r="G2101" t="str">
        <f>IFERROR(INDEX(#REF!,MATCH('Kap5-6'!F2101,#REF!,0),2),"")</f>
        <v/>
      </c>
      <c r="H2101" s="97"/>
      <c r="I2101" s="97"/>
      <c r="J2101" s="244"/>
      <c r="K2101" s="97"/>
      <c r="L2101" s="10"/>
      <c r="M2101" s="241"/>
      <c r="N2101" s="11"/>
      <c r="O2101" s="11"/>
      <c r="P2101" s="11"/>
      <c r="Q2101" s="12"/>
      <c r="R2101" s="12"/>
      <c r="S2101" s="9"/>
      <c r="T2101" s="48"/>
    </row>
    <row r="2102" spans="1:20" ht="17" thickBot="1" x14ac:dyDescent="0.25">
      <c r="A2102">
        <f t="shared" si="132"/>
        <v>5</v>
      </c>
      <c r="B2102" t="s">
        <v>429</v>
      </c>
      <c r="C2102" t="s">
        <v>378</v>
      </c>
      <c r="D2102" t="str">
        <f t="shared" si="133"/>
        <v>7b</v>
      </c>
      <c r="E2102" t="str">
        <f t="shared" si="134"/>
        <v>Definiera</v>
      </c>
      <c r="F2102" t="str">
        <f t="shared" si="135"/>
        <v>5_x5_5x_T_7b</v>
      </c>
      <c r="G2102" t="str">
        <f>IFERROR(INDEX(#REF!,MATCH('Kap5-6'!F2102,#REF!,0),2),"")</f>
        <v/>
      </c>
      <c r="H2102" s="98"/>
      <c r="I2102" s="98"/>
      <c r="J2102" s="245"/>
      <c r="K2102" s="98"/>
      <c r="L2102" s="17"/>
      <c r="M2102" s="242"/>
      <c r="N2102" s="20"/>
      <c r="O2102" s="20"/>
      <c r="P2102" s="20"/>
      <c r="Q2102" s="22"/>
      <c r="R2102" s="22"/>
      <c r="S2102" s="13"/>
      <c r="T2102" s="48"/>
    </row>
    <row r="2103" spans="1:20" ht="97" thickBot="1" x14ac:dyDescent="0.25">
      <c r="A2103">
        <f t="shared" si="132"/>
        <v>5</v>
      </c>
      <c r="B2103" t="s">
        <v>429</v>
      </c>
      <c r="C2103" t="s">
        <v>378</v>
      </c>
      <c r="D2103" t="str">
        <f t="shared" si="133"/>
        <v>7c</v>
      </c>
      <c r="E2103" t="str">
        <f t="shared" si="134"/>
        <v>Definiera</v>
      </c>
      <c r="F2103" t="str">
        <f t="shared" si="135"/>
        <v>5_x5_5x_T_7c</v>
      </c>
      <c r="G2103" t="str">
        <f>IFERROR(INDEX(#REF!,MATCH('Kap5-6'!F2103,#REF!,0),2),"")</f>
        <v/>
      </c>
      <c r="H2103" s="32">
        <v>5</v>
      </c>
      <c r="I2103" s="32" t="s">
        <v>431</v>
      </c>
      <c r="J2103" s="243" t="s">
        <v>2192</v>
      </c>
      <c r="K2103" s="32" t="s">
        <v>49</v>
      </c>
      <c r="L2103" s="43" t="s">
        <v>443</v>
      </c>
      <c r="M2103" s="240"/>
      <c r="N2103" s="7">
        <v>1</v>
      </c>
      <c r="O2103" s="7" t="s">
        <v>283</v>
      </c>
      <c r="P2103" s="7" t="s">
        <v>304</v>
      </c>
      <c r="Q2103" s="8" t="s">
        <v>831</v>
      </c>
      <c r="R2103" s="8" t="s">
        <v>231</v>
      </c>
      <c r="S2103" s="23" t="s">
        <v>829</v>
      </c>
      <c r="T2103" s="48"/>
    </row>
    <row r="2104" spans="1:20" x14ac:dyDescent="0.2">
      <c r="A2104">
        <f t="shared" si="132"/>
        <v>5</v>
      </c>
      <c r="B2104" t="s">
        <v>429</v>
      </c>
      <c r="C2104" t="s">
        <v>378</v>
      </c>
      <c r="D2104" t="str">
        <f t="shared" si="133"/>
        <v>7c</v>
      </c>
      <c r="E2104" t="str">
        <f t="shared" si="134"/>
        <v>Definiera</v>
      </c>
      <c r="F2104" t="str">
        <f t="shared" si="135"/>
        <v>5_x5_5x_T_7c</v>
      </c>
      <c r="G2104" t="str">
        <f>IFERROR(INDEX(#REF!,MATCH('Kap5-6'!F2104,#REF!,0),2),"")</f>
        <v/>
      </c>
      <c r="H2104" s="97"/>
      <c r="I2104" s="97"/>
      <c r="J2104" s="244"/>
      <c r="K2104" s="97"/>
      <c r="L2104" s="10"/>
      <c r="M2104" s="241"/>
      <c r="N2104" s="11"/>
      <c r="O2104" s="11"/>
      <c r="P2104" s="11"/>
      <c r="Q2104" s="12"/>
      <c r="R2104" s="12"/>
      <c r="S2104" s="9"/>
      <c r="T2104" s="48"/>
    </row>
    <row r="2105" spans="1:20" ht="17" thickBot="1" x14ac:dyDescent="0.25">
      <c r="A2105">
        <f t="shared" si="132"/>
        <v>5</v>
      </c>
      <c r="B2105" t="s">
        <v>429</v>
      </c>
      <c r="C2105" t="s">
        <v>378</v>
      </c>
      <c r="D2105" t="str">
        <f t="shared" si="133"/>
        <v>7c</v>
      </c>
      <c r="E2105" t="str">
        <f t="shared" si="134"/>
        <v>Definiera</v>
      </c>
      <c r="F2105" t="str">
        <f t="shared" si="135"/>
        <v>5_x5_5x_T_7c</v>
      </c>
      <c r="G2105" t="str">
        <f>IFERROR(INDEX(#REF!,MATCH('Kap5-6'!F2105,#REF!,0),2),"")</f>
        <v/>
      </c>
      <c r="H2105" s="98"/>
      <c r="I2105" s="98"/>
      <c r="J2105" s="245"/>
      <c r="K2105" s="98"/>
      <c r="L2105" s="17"/>
      <c r="M2105" s="242"/>
      <c r="N2105" s="20"/>
      <c r="O2105" s="20"/>
      <c r="P2105" s="20"/>
      <c r="Q2105" s="22"/>
      <c r="R2105" s="22"/>
      <c r="S2105" s="13"/>
      <c r="T2105" s="48"/>
    </row>
    <row r="2106" spans="1:20" ht="65" thickBot="1" x14ac:dyDescent="0.25">
      <c r="A2106">
        <f t="shared" si="132"/>
        <v>5</v>
      </c>
      <c r="B2106" t="s">
        <v>429</v>
      </c>
      <c r="C2106" t="s">
        <v>378</v>
      </c>
      <c r="D2106" t="str">
        <f t="shared" si="133"/>
        <v>8a</v>
      </c>
      <c r="E2106" t="str">
        <f t="shared" si="134"/>
        <v>Definiera</v>
      </c>
      <c r="F2106" t="str">
        <f t="shared" si="135"/>
        <v>5_x5_5x_T_8a</v>
      </c>
      <c r="G2106" t="str">
        <f>IFERROR(INDEX(#REF!,MATCH('Kap5-6'!F2106,#REF!,0),2),"")</f>
        <v/>
      </c>
      <c r="H2106" s="32">
        <v>5</v>
      </c>
      <c r="I2106" s="32" t="s">
        <v>431</v>
      </c>
      <c r="J2106" s="243" t="s">
        <v>2192</v>
      </c>
      <c r="K2106" s="104" t="s">
        <v>50</v>
      </c>
      <c r="L2106" s="110" t="s">
        <v>443</v>
      </c>
      <c r="M2106" s="240"/>
      <c r="N2106" s="7">
        <v>1</v>
      </c>
      <c r="O2106" s="7" t="s">
        <v>283</v>
      </c>
      <c r="P2106" s="7" t="s">
        <v>311</v>
      </c>
      <c r="Q2106" s="34" t="s">
        <v>3386</v>
      </c>
      <c r="R2106" s="8" t="s">
        <v>3387</v>
      </c>
      <c r="S2106" s="23" t="s">
        <v>3388</v>
      </c>
      <c r="T2106" s="48"/>
    </row>
    <row r="2107" spans="1:20" x14ac:dyDescent="0.2">
      <c r="A2107">
        <f t="shared" si="132"/>
        <v>5</v>
      </c>
      <c r="B2107" t="s">
        <v>429</v>
      </c>
      <c r="C2107" t="s">
        <v>378</v>
      </c>
      <c r="D2107" t="str">
        <f t="shared" si="133"/>
        <v>8a</v>
      </c>
      <c r="E2107" t="str">
        <f t="shared" si="134"/>
        <v>Definiera</v>
      </c>
      <c r="F2107" t="str">
        <f t="shared" si="135"/>
        <v>5_x5_5x_T_8a</v>
      </c>
      <c r="G2107" t="str">
        <f>IFERROR(INDEX(#REF!,MATCH('Kap5-6'!F2107,#REF!,0),2),"")</f>
        <v/>
      </c>
      <c r="H2107" s="97"/>
      <c r="I2107" s="97"/>
      <c r="J2107" s="244"/>
      <c r="K2107" s="105"/>
      <c r="L2107" s="111"/>
      <c r="M2107" s="241"/>
      <c r="N2107" s="11"/>
      <c r="O2107" s="11"/>
      <c r="P2107" s="11"/>
      <c r="Q2107" s="12"/>
      <c r="R2107" s="12"/>
      <c r="S2107" s="9" t="s">
        <v>2838</v>
      </c>
      <c r="T2107" s="48"/>
    </row>
    <row r="2108" spans="1:20" ht="17" thickBot="1" x14ac:dyDescent="0.25">
      <c r="A2108">
        <f t="shared" si="132"/>
        <v>5</v>
      </c>
      <c r="B2108" t="s">
        <v>429</v>
      </c>
      <c r="C2108" t="s">
        <v>378</v>
      </c>
      <c r="D2108" t="str">
        <f t="shared" si="133"/>
        <v>8a</v>
      </c>
      <c r="E2108" t="str">
        <f t="shared" si="134"/>
        <v>Definiera</v>
      </c>
      <c r="F2108" t="str">
        <f t="shared" si="135"/>
        <v>5_x5_5x_T_8a</v>
      </c>
      <c r="G2108" t="str">
        <f>IFERROR(INDEX(#REF!,MATCH('Kap5-6'!F2108,#REF!,0),2),"")</f>
        <v/>
      </c>
      <c r="H2108" s="98"/>
      <c r="I2108" s="98"/>
      <c r="J2108" s="245"/>
      <c r="K2108" s="106"/>
      <c r="L2108" s="112"/>
      <c r="M2108" s="242"/>
      <c r="N2108" s="20"/>
      <c r="O2108" s="20"/>
      <c r="P2108" s="20"/>
      <c r="Q2108" s="22"/>
      <c r="R2108" s="22"/>
      <c r="S2108" s="13"/>
      <c r="T2108" s="48"/>
    </row>
    <row r="2109" spans="1:20" ht="65" thickBot="1" x14ac:dyDescent="0.25">
      <c r="A2109">
        <f t="shared" si="132"/>
        <v>5</v>
      </c>
      <c r="B2109" t="s">
        <v>429</v>
      </c>
      <c r="C2109" t="s">
        <v>378</v>
      </c>
      <c r="D2109" t="str">
        <f t="shared" si="133"/>
        <v>8b</v>
      </c>
      <c r="E2109" t="str">
        <f t="shared" si="134"/>
        <v>Definiera</v>
      </c>
      <c r="F2109" t="str">
        <f t="shared" si="135"/>
        <v>5_x5_5x_T_8b</v>
      </c>
      <c r="G2109" t="str">
        <f>IFERROR(INDEX(#REF!,MATCH('Kap5-6'!F2109,#REF!,0),2),"")</f>
        <v/>
      </c>
      <c r="H2109" s="32">
        <v>5</v>
      </c>
      <c r="I2109" s="32" t="s">
        <v>431</v>
      </c>
      <c r="J2109" s="243" t="s">
        <v>2192</v>
      </c>
      <c r="K2109" s="104" t="s">
        <v>51</v>
      </c>
      <c r="L2109" s="110" t="s">
        <v>443</v>
      </c>
      <c r="M2109" s="240"/>
      <c r="N2109" s="7">
        <v>1</v>
      </c>
      <c r="O2109" s="7" t="s">
        <v>283</v>
      </c>
      <c r="P2109" s="7" t="s">
        <v>311</v>
      </c>
      <c r="Q2109" s="34" t="s">
        <v>3386</v>
      </c>
      <c r="R2109" s="8" t="s">
        <v>3389</v>
      </c>
      <c r="S2109" s="23" t="s">
        <v>3390</v>
      </c>
      <c r="T2109" s="48"/>
    </row>
    <row r="2110" spans="1:20" x14ac:dyDescent="0.2">
      <c r="A2110">
        <f t="shared" si="132"/>
        <v>5</v>
      </c>
      <c r="B2110" t="s">
        <v>429</v>
      </c>
      <c r="C2110" t="s">
        <v>378</v>
      </c>
      <c r="D2110" t="str">
        <f t="shared" si="133"/>
        <v>8b</v>
      </c>
      <c r="E2110" t="str">
        <f t="shared" si="134"/>
        <v>Definiera</v>
      </c>
      <c r="F2110" t="str">
        <f t="shared" si="135"/>
        <v>5_x5_5x_T_8b</v>
      </c>
      <c r="G2110" t="str">
        <f>IFERROR(INDEX(#REF!,MATCH('Kap5-6'!F2110,#REF!,0),2),"")</f>
        <v/>
      </c>
      <c r="H2110" s="97"/>
      <c r="I2110" s="97"/>
      <c r="J2110" s="244"/>
      <c r="K2110" s="105"/>
      <c r="L2110" s="111"/>
      <c r="M2110" s="241"/>
      <c r="N2110" s="11"/>
      <c r="O2110" s="11"/>
      <c r="P2110" s="11"/>
      <c r="Q2110" s="12"/>
      <c r="R2110" s="12"/>
      <c r="S2110" s="9"/>
      <c r="T2110" s="48"/>
    </row>
    <row r="2111" spans="1:20" ht="17" thickBot="1" x14ac:dyDescent="0.25">
      <c r="A2111">
        <f t="shared" si="132"/>
        <v>5</v>
      </c>
      <c r="B2111" t="s">
        <v>429</v>
      </c>
      <c r="C2111" t="s">
        <v>378</v>
      </c>
      <c r="D2111" t="str">
        <f t="shared" si="133"/>
        <v>8b</v>
      </c>
      <c r="E2111" t="str">
        <f t="shared" si="134"/>
        <v>Definiera</v>
      </c>
      <c r="F2111" t="str">
        <f t="shared" si="135"/>
        <v>5_x5_5x_T_8b</v>
      </c>
      <c r="G2111" t="str">
        <f>IFERROR(INDEX(#REF!,MATCH('Kap5-6'!F2111,#REF!,0),2),"")</f>
        <v/>
      </c>
      <c r="H2111" s="98"/>
      <c r="I2111" s="98"/>
      <c r="J2111" s="245"/>
      <c r="K2111" s="106"/>
      <c r="L2111" s="112"/>
      <c r="M2111" s="242"/>
      <c r="N2111" s="20"/>
      <c r="O2111" s="20"/>
      <c r="P2111" s="20"/>
      <c r="Q2111" s="22"/>
      <c r="R2111" s="22"/>
      <c r="S2111" s="13"/>
      <c r="T2111" s="48"/>
    </row>
    <row r="2112" spans="1:20" ht="49" thickBot="1" x14ac:dyDescent="0.25">
      <c r="A2112">
        <f t="shared" si="132"/>
        <v>5</v>
      </c>
      <c r="B2112" t="s">
        <v>429</v>
      </c>
      <c r="C2112" t="s">
        <v>378</v>
      </c>
      <c r="D2112">
        <f t="shared" si="133"/>
        <v>9</v>
      </c>
      <c r="E2112" t="str">
        <f t="shared" si="134"/>
        <v>Problemlösning</v>
      </c>
      <c r="F2112" t="str">
        <f t="shared" si="135"/>
        <v>5_x5_5x_T_9</v>
      </c>
      <c r="G2112" t="str">
        <f>IFERROR(INDEX(#REF!,MATCH('Kap5-6'!F2112,#REF!,0),2),"")</f>
        <v/>
      </c>
      <c r="H2112" s="32">
        <v>5</v>
      </c>
      <c r="I2112" s="32" t="s">
        <v>431</v>
      </c>
      <c r="J2112" s="243" t="s">
        <v>2192</v>
      </c>
      <c r="K2112" s="32">
        <v>9</v>
      </c>
      <c r="L2112" s="43" t="s">
        <v>1256</v>
      </c>
      <c r="M2112" s="240"/>
      <c r="N2112" s="7">
        <v>1</v>
      </c>
      <c r="O2112" s="7" t="s">
        <v>283</v>
      </c>
      <c r="P2112" s="7" t="s">
        <v>304</v>
      </c>
      <c r="Q2112" s="8" t="s">
        <v>3391</v>
      </c>
      <c r="R2112" s="8" t="s">
        <v>3392</v>
      </c>
      <c r="S2112" s="23" t="s">
        <v>3393</v>
      </c>
      <c r="T2112" s="48"/>
    </row>
    <row r="2113" spans="1:20" ht="49" thickBot="1" x14ac:dyDescent="0.25">
      <c r="A2113">
        <f t="shared" si="132"/>
        <v>5</v>
      </c>
      <c r="B2113" t="s">
        <v>429</v>
      </c>
      <c r="C2113" t="s">
        <v>378</v>
      </c>
      <c r="D2113">
        <f t="shared" si="133"/>
        <v>9</v>
      </c>
      <c r="E2113" t="str">
        <f t="shared" si="134"/>
        <v>Problemlösning</v>
      </c>
      <c r="F2113" t="str">
        <f t="shared" si="135"/>
        <v>5_x5_5x_T_9</v>
      </c>
      <c r="G2113" t="str">
        <f>IFERROR(INDEX(#REF!,MATCH('Kap5-6'!F2113,#REF!,0),2),"")</f>
        <v/>
      </c>
      <c r="H2113" s="97"/>
      <c r="I2113" s="97"/>
      <c r="J2113" s="244"/>
      <c r="K2113" s="97"/>
      <c r="L2113" s="10"/>
      <c r="M2113" s="241"/>
      <c r="N2113" s="11">
        <v>2</v>
      </c>
      <c r="O2113" s="11" t="s">
        <v>283</v>
      </c>
      <c r="P2113" s="11" t="s">
        <v>304</v>
      </c>
      <c r="Q2113" s="8" t="s">
        <v>3391</v>
      </c>
      <c r="R2113" s="12" t="s">
        <v>3394</v>
      </c>
      <c r="S2113" s="9" t="s">
        <v>3395</v>
      </c>
      <c r="T2113" s="48"/>
    </row>
    <row r="2114" spans="1:20" ht="49" thickBot="1" x14ac:dyDescent="0.25">
      <c r="A2114">
        <f t="shared" ref="A2114:A2177" si="136">IF(H2114="",A2113,H2114)</f>
        <v>5</v>
      </c>
      <c r="B2114" t="s">
        <v>429</v>
      </c>
      <c r="C2114" t="s">
        <v>378</v>
      </c>
      <c r="D2114">
        <f t="shared" ref="D2114:D2177" si="137">IF(K2114="",D2113,K2114)</f>
        <v>9</v>
      </c>
      <c r="E2114" t="str">
        <f t="shared" ref="E2114:E2177" si="138">IF(L2114="",E2113,L2114)</f>
        <v>Problemlösning</v>
      </c>
      <c r="F2114" t="str">
        <f t="shared" si="135"/>
        <v>5_x5_5x_T_9</v>
      </c>
      <c r="G2114" t="str">
        <f>IFERROR(INDEX(#REF!,MATCH('Kap5-6'!F2114,#REF!,0),2),"")</f>
        <v/>
      </c>
      <c r="H2114" s="97"/>
      <c r="I2114" s="97"/>
      <c r="J2114" s="244"/>
      <c r="K2114" s="97"/>
      <c r="L2114" s="10"/>
      <c r="M2114" s="241"/>
      <c r="N2114" s="20">
        <v>3</v>
      </c>
      <c r="O2114" s="20" t="s">
        <v>283</v>
      </c>
      <c r="P2114" s="20" t="s">
        <v>304</v>
      </c>
      <c r="Q2114" s="8" t="s">
        <v>3391</v>
      </c>
      <c r="R2114" s="22" t="s">
        <v>3396</v>
      </c>
      <c r="S2114" s="13" t="s">
        <v>3397</v>
      </c>
      <c r="T2114" s="48"/>
    </row>
    <row r="2115" spans="1:20" ht="49" thickBot="1" x14ac:dyDescent="0.25">
      <c r="A2115">
        <f t="shared" si="136"/>
        <v>5</v>
      </c>
      <c r="B2115" t="s">
        <v>429</v>
      </c>
      <c r="C2115" t="s">
        <v>378</v>
      </c>
      <c r="D2115">
        <f t="shared" si="137"/>
        <v>9</v>
      </c>
      <c r="E2115" t="str">
        <f t="shared" si="138"/>
        <v>Problemlösning</v>
      </c>
      <c r="F2115" t="str">
        <f t="shared" ref="F2115:F2178" si="139">A2115&amp;"_"&amp;C2115&amp;"_"&amp;B2115&amp;"_"&amp;D2115</f>
        <v>5_x5_5x_T_9</v>
      </c>
      <c r="G2115" t="str">
        <f>IFERROR(INDEX(#REF!,MATCH('Kap5-6'!F2115,#REF!,0),2),"")</f>
        <v/>
      </c>
      <c r="H2115" s="98"/>
      <c r="I2115" s="98"/>
      <c r="J2115" s="245"/>
      <c r="K2115" s="98"/>
      <c r="L2115" s="17"/>
      <c r="M2115" s="242"/>
      <c r="N2115" s="11">
        <v>4</v>
      </c>
      <c r="O2115" s="11" t="s">
        <v>283</v>
      </c>
      <c r="P2115" s="11" t="s">
        <v>304</v>
      </c>
      <c r="Q2115" s="55" t="s">
        <v>3398</v>
      </c>
      <c r="R2115" s="11" t="s">
        <v>3399</v>
      </c>
      <c r="S2115" s="11" t="s">
        <v>3400</v>
      </c>
      <c r="T2115" s="48"/>
    </row>
    <row r="2116" spans="1:20" ht="33" thickBot="1" x14ac:dyDescent="0.25">
      <c r="A2116">
        <f t="shared" si="136"/>
        <v>5</v>
      </c>
      <c r="B2116" t="s">
        <v>33</v>
      </c>
      <c r="C2116" t="s">
        <v>435</v>
      </c>
      <c r="D2116">
        <f t="shared" si="137"/>
        <v>1</v>
      </c>
      <c r="E2116" t="str">
        <f t="shared" si="138"/>
        <v>Problemlösning</v>
      </c>
      <c r="F2116" t="str">
        <f t="shared" si="139"/>
        <v>5_x5_6x_G_1</v>
      </c>
      <c r="G2116" t="str">
        <f>IFERROR(INDEX(#REF!,MATCH('Kap5-6'!F2116,#REF!,0),2),"")</f>
        <v/>
      </c>
      <c r="H2116" s="32">
        <v>5</v>
      </c>
      <c r="I2116" s="32" t="s">
        <v>257</v>
      </c>
      <c r="J2116" s="47"/>
      <c r="K2116" s="32">
        <v>1</v>
      </c>
      <c r="L2116" s="43"/>
      <c r="M2116" s="240"/>
      <c r="N2116" s="7">
        <v>1</v>
      </c>
      <c r="O2116" s="7" t="s">
        <v>283</v>
      </c>
      <c r="P2116" s="7" t="s">
        <v>304</v>
      </c>
      <c r="Q2116" s="8" t="s">
        <v>3401</v>
      </c>
      <c r="R2116" s="8">
        <v>4</v>
      </c>
      <c r="S2116" s="23" t="s">
        <v>3402</v>
      </c>
      <c r="T2116" s="48"/>
    </row>
    <row r="2117" spans="1:20" x14ac:dyDescent="0.2">
      <c r="A2117">
        <f t="shared" si="136"/>
        <v>5</v>
      </c>
      <c r="B2117" t="s">
        <v>33</v>
      </c>
      <c r="C2117" t="s">
        <v>435</v>
      </c>
      <c r="D2117">
        <f t="shared" si="137"/>
        <v>1</v>
      </c>
      <c r="E2117" t="str">
        <f t="shared" si="138"/>
        <v>Problemlösning</v>
      </c>
      <c r="F2117" t="str">
        <f t="shared" si="139"/>
        <v>5_x5_6x_G_1</v>
      </c>
      <c r="G2117" t="str">
        <f>IFERROR(INDEX(#REF!,MATCH('Kap5-6'!F2117,#REF!,0),2),"")</f>
        <v/>
      </c>
      <c r="H2117" s="97"/>
      <c r="I2117" s="97"/>
      <c r="J2117" s="49"/>
      <c r="K2117" s="97"/>
      <c r="L2117" s="10"/>
      <c r="M2117" s="241"/>
      <c r="N2117" s="11"/>
      <c r="O2117" s="11"/>
      <c r="P2117" s="11"/>
      <c r="Q2117" s="12"/>
      <c r="R2117" s="12"/>
      <c r="S2117" s="9" t="s">
        <v>3403</v>
      </c>
      <c r="T2117" s="48"/>
    </row>
    <row r="2118" spans="1:20" x14ac:dyDescent="0.2">
      <c r="A2118">
        <f t="shared" si="136"/>
        <v>5</v>
      </c>
      <c r="B2118" t="s">
        <v>33</v>
      </c>
      <c r="C2118" t="s">
        <v>435</v>
      </c>
      <c r="D2118">
        <f t="shared" si="137"/>
        <v>1</v>
      </c>
      <c r="E2118" t="str">
        <f t="shared" si="138"/>
        <v>Problemlösning</v>
      </c>
      <c r="F2118" t="str">
        <f t="shared" si="139"/>
        <v>5_x5_6x_G_1</v>
      </c>
      <c r="G2118" t="str">
        <f>IFERROR(INDEX(#REF!,MATCH('Kap5-6'!F2118,#REF!,0),2),"")</f>
        <v/>
      </c>
      <c r="H2118" s="97"/>
      <c r="I2118" s="97"/>
      <c r="J2118" s="49"/>
      <c r="K2118" s="97"/>
      <c r="L2118" s="10"/>
      <c r="M2118" s="241"/>
      <c r="N2118" s="14"/>
      <c r="O2118" s="11"/>
      <c r="P2118" s="11"/>
      <c r="Q2118" s="12"/>
      <c r="R2118" s="12"/>
      <c r="S2118" s="25"/>
      <c r="T2118" s="48"/>
    </row>
    <row r="2119" spans="1:20" x14ac:dyDescent="0.2">
      <c r="A2119">
        <f t="shared" si="136"/>
        <v>5</v>
      </c>
      <c r="B2119" t="s">
        <v>33</v>
      </c>
      <c r="C2119" t="s">
        <v>435</v>
      </c>
      <c r="D2119">
        <f t="shared" si="137"/>
        <v>1</v>
      </c>
      <c r="E2119" t="str">
        <f t="shared" si="138"/>
        <v>Problemlösning</v>
      </c>
      <c r="F2119" t="str">
        <f t="shared" si="139"/>
        <v>5_x5_6x_G_1</v>
      </c>
      <c r="G2119" t="str">
        <f>IFERROR(INDEX(#REF!,MATCH('Kap5-6'!F2119,#REF!,0),2),"")</f>
        <v/>
      </c>
      <c r="H2119" s="97"/>
      <c r="I2119" s="97"/>
      <c r="J2119" s="49"/>
      <c r="K2119" s="97"/>
      <c r="L2119" s="10"/>
      <c r="M2119" s="241"/>
      <c r="N2119" s="14"/>
      <c r="O2119" s="11"/>
      <c r="P2119" s="11"/>
      <c r="Q2119" s="12"/>
      <c r="R2119" s="12"/>
      <c r="S2119" s="25"/>
      <c r="T2119" s="48"/>
    </row>
    <row r="2120" spans="1:20" x14ac:dyDescent="0.2">
      <c r="A2120">
        <f t="shared" si="136"/>
        <v>5</v>
      </c>
      <c r="B2120" t="s">
        <v>33</v>
      </c>
      <c r="C2120" t="s">
        <v>435</v>
      </c>
      <c r="D2120">
        <f t="shared" si="137"/>
        <v>1</v>
      </c>
      <c r="E2120" t="str">
        <f t="shared" si="138"/>
        <v>Problemlösning</v>
      </c>
      <c r="F2120" t="str">
        <f t="shared" si="139"/>
        <v>5_x5_6x_G_1</v>
      </c>
      <c r="G2120" t="str">
        <f>IFERROR(INDEX(#REF!,MATCH('Kap5-6'!F2120,#REF!,0),2),"")</f>
        <v/>
      </c>
      <c r="H2120" s="97"/>
      <c r="I2120" s="97"/>
      <c r="J2120" s="49"/>
      <c r="K2120" s="97"/>
      <c r="L2120" s="10"/>
      <c r="M2120" s="241"/>
      <c r="N2120" s="14"/>
      <c r="O2120" s="11"/>
      <c r="P2120" s="11"/>
      <c r="Q2120" s="12"/>
      <c r="R2120" s="12"/>
      <c r="S2120" s="25"/>
      <c r="T2120" s="48"/>
    </row>
    <row r="2121" spans="1:20" x14ac:dyDescent="0.2">
      <c r="A2121">
        <f t="shared" si="136"/>
        <v>5</v>
      </c>
      <c r="B2121" t="s">
        <v>33</v>
      </c>
      <c r="C2121" t="s">
        <v>435</v>
      </c>
      <c r="D2121">
        <f t="shared" si="137"/>
        <v>1</v>
      </c>
      <c r="E2121" t="str">
        <f t="shared" si="138"/>
        <v>Problemlösning</v>
      </c>
      <c r="F2121" t="str">
        <f t="shared" si="139"/>
        <v>5_x5_6x_G_1</v>
      </c>
      <c r="G2121" t="str">
        <f>IFERROR(INDEX(#REF!,MATCH('Kap5-6'!F2121,#REF!,0),2),"")</f>
        <v/>
      </c>
      <c r="H2121" s="97"/>
      <c r="I2121" s="97"/>
      <c r="J2121" s="49"/>
      <c r="K2121" s="97"/>
      <c r="L2121" s="10"/>
      <c r="M2121" s="241"/>
      <c r="N2121" s="14"/>
      <c r="O2121" s="11"/>
      <c r="P2121" s="11"/>
      <c r="Q2121" s="12"/>
      <c r="R2121" s="12"/>
      <c r="S2121" s="25"/>
      <c r="T2121" s="48"/>
    </row>
    <row r="2122" spans="1:20" x14ac:dyDescent="0.2">
      <c r="A2122">
        <f t="shared" si="136"/>
        <v>5</v>
      </c>
      <c r="B2122" t="s">
        <v>33</v>
      </c>
      <c r="C2122" t="s">
        <v>435</v>
      </c>
      <c r="D2122">
        <f t="shared" si="137"/>
        <v>1</v>
      </c>
      <c r="E2122" t="str">
        <f t="shared" si="138"/>
        <v>Problemlösning</v>
      </c>
      <c r="F2122" t="str">
        <f t="shared" si="139"/>
        <v>5_x5_6x_G_1</v>
      </c>
      <c r="G2122" t="str">
        <f>IFERROR(INDEX(#REF!,MATCH('Kap5-6'!F2122,#REF!,0),2),"")</f>
        <v/>
      </c>
      <c r="H2122" s="97"/>
      <c r="I2122" s="97"/>
      <c r="J2122" s="49"/>
      <c r="K2122" s="97"/>
      <c r="L2122" s="10"/>
      <c r="M2122" s="241"/>
      <c r="N2122" s="14"/>
      <c r="O2122" s="11"/>
      <c r="P2122" s="11"/>
      <c r="Q2122" s="12"/>
      <c r="R2122" s="12"/>
      <c r="S2122" s="25"/>
      <c r="T2122" s="48"/>
    </row>
    <row r="2123" spans="1:20" ht="17" thickBot="1" x14ac:dyDescent="0.25">
      <c r="A2123">
        <f t="shared" si="136"/>
        <v>5</v>
      </c>
      <c r="B2123" t="s">
        <v>33</v>
      </c>
      <c r="C2123" t="s">
        <v>435</v>
      </c>
      <c r="D2123">
        <f t="shared" si="137"/>
        <v>1</v>
      </c>
      <c r="E2123" t="str">
        <f t="shared" si="138"/>
        <v>Problemlösning</v>
      </c>
      <c r="F2123" t="str">
        <f t="shared" si="139"/>
        <v>5_x5_6x_G_1</v>
      </c>
      <c r="G2123" t="str">
        <f>IFERROR(INDEX(#REF!,MATCH('Kap5-6'!F2123,#REF!,0),2),"")</f>
        <v/>
      </c>
      <c r="H2123" s="98"/>
      <c r="I2123" s="98"/>
      <c r="J2123" s="50"/>
      <c r="K2123" s="98"/>
      <c r="L2123" s="17"/>
      <c r="M2123" s="242"/>
      <c r="N2123" s="20"/>
      <c r="O2123" s="11"/>
      <c r="P2123" s="11"/>
      <c r="Q2123" s="12"/>
      <c r="R2123" s="12"/>
      <c r="S2123" s="55"/>
      <c r="T2123" s="48"/>
    </row>
    <row r="2124" spans="1:20" ht="32" x14ac:dyDescent="0.2">
      <c r="A2124">
        <f t="shared" si="136"/>
        <v>5</v>
      </c>
      <c r="B2124" t="s">
        <v>33</v>
      </c>
      <c r="C2124" t="s">
        <v>435</v>
      </c>
      <c r="D2124" t="str">
        <f t="shared" si="137"/>
        <v>2a</v>
      </c>
      <c r="E2124" t="str">
        <f t="shared" si="138"/>
        <v>förenkla</v>
      </c>
      <c r="F2124" t="str">
        <f t="shared" si="139"/>
        <v>5_x5_6x_G_2a</v>
      </c>
      <c r="G2124" t="str">
        <f>IFERROR(INDEX(#REF!,MATCH('Kap5-6'!F2124,#REF!,0),2),"")</f>
        <v/>
      </c>
      <c r="H2124" s="32">
        <v>5</v>
      </c>
      <c r="I2124" s="32" t="s">
        <v>257</v>
      </c>
      <c r="J2124" s="243"/>
      <c r="K2124" s="32" t="s">
        <v>162</v>
      </c>
      <c r="L2124" s="43" t="s">
        <v>358</v>
      </c>
      <c r="M2124" s="240"/>
      <c r="N2124" s="18">
        <v>1</v>
      </c>
      <c r="O2124" s="7" t="s">
        <v>283</v>
      </c>
      <c r="P2124" s="7" t="s">
        <v>304</v>
      </c>
      <c r="Q2124" s="8" t="s">
        <v>3404</v>
      </c>
      <c r="R2124" s="8" t="s">
        <v>3405</v>
      </c>
      <c r="S2124" s="9" t="s">
        <v>3406</v>
      </c>
      <c r="T2124" s="48"/>
    </row>
    <row r="2125" spans="1:20" ht="33" thickBot="1" x14ac:dyDescent="0.25">
      <c r="A2125">
        <f t="shared" si="136"/>
        <v>5</v>
      </c>
      <c r="B2125" t="s">
        <v>33</v>
      </c>
      <c r="C2125" t="s">
        <v>435</v>
      </c>
      <c r="D2125" t="str">
        <f t="shared" si="137"/>
        <v>2a</v>
      </c>
      <c r="E2125" t="str">
        <f t="shared" si="138"/>
        <v>förenkla</v>
      </c>
      <c r="F2125" t="str">
        <f t="shared" si="139"/>
        <v>5_x5_6x_G_2a</v>
      </c>
      <c r="G2125" t="str">
        <f>IFERROR(INDEX(#REF!,MATCH('Kap5-6'!F2125,#REF!,0),2),"")</f>
        <v/>
      </c>
      <c r="H2125" s="98"/>
      <c r="I2125" s="98"/>
      <c r="J2125" s="245"/>
      <c r="K2125" s="98"/>
      <c r="L2125" s="17"/>
      <c r="M2125" s="242"/>
      <c r="N2125" s="81"/>
      <c r="O2125" s="11" t="s">
        <v>283</v>
      </c>
      <c r="P2125" s="11" t="s">
        <v>304</v>
      </c>
      <c r="Q2125" s="12" t="s">
        <v>3407</v>
      </c>
      <c r="R2125" s="12" t="s">
        <v>363</v>
      </c>
      <c r="S2125" s="55" t="s">
        <v>3408</v>
      </c>
      <c r="T2125" s="48"/>
    </row>
    <row r="2126" spans="1:20" ht="32" x14ac:dyDescent="0.2">
      <c r="A2126">
        <f t="shared" si="136"/>
        <v>5</v>
      </c>
      <c r="B2126" t="s">
        <v>33</v>
      </c>
      <c r="C2126" t="s">
        <v>435</v>
      </c>
      <c r="D2126" t="str">
        <f t="shared" si="137"/>
        <v>2b</v>
      </c>
      <c r="E2126" t="str">
        <f t="shared" si="138"/>
        <v>förenkla</v>
      </c>
      <c r="F2126" t="str">
        <f t="shared" si="139"/>
        <v>5_x5_6x_G_2b</v>
      </c>
      <c r="G2126" t="str">
        <f>IFERROR(INDEX(#REF!,MATCH('Kap5-6'!F2126,#REF!,0),2),"")</f>
        <v/>
      </c>
      <c r="H2126" s="32">
        <v>5</v>
      </c>
      <c r="I2126" s="32" t="s">
        <v>257</v>
      </c>
      <c r="J2126" s="47"/>
      <c r="K2126" s="32" t="s">
        <v>163</v>
      </c>
      <c r="L2126" s="43" t="s">
        <v>358</v>
      </c>
      <c r="M2126" s="240"/>
      <c r="N2126" s="21">
        <v>1</v>
      </c>
      <c r="O2126" s="7" t="s">
        <v>283</v>
      </c>
      <c r="P2126" s="7" t="s">
        <v>304</v>
      </c>
      <c r="Q2126" s="8" t="s">
        <v>3404</v>
      </c>
      <c r="R2126" s="8" t="s">
        <v>3409</v>
      </c>
      <c r="S2126" s="9" t="s">
        <v>3410</v>
      </c>
      <c r="T2126" s="48"/>
    </row>
    <row r="2127" spans="1:20" ht="32" x14ac:dyDescent="0.2">
      <c r="A2127">
        <f t="shared" si="136"/>
        <v>5</v>
      </c>
      <c r="B2127" t="s">
        <v>33</v>
      </c>
      <c r="C2127" t="s">
        <v>435</v>
      </c>
      <c r="D2127" t="str">
        <f t="shared" si="137"/>
        <v>2b</v>
      </c>
      <c r="E2127" t="str">
        <f t="shared" si="138"/>
        <v>förenkla</v>
      </c>
      <c r="F2127" t="str">
        <f t="shared" si="139"/>
        <v>5_x5_6x_G_2b</v>
      </c>
      <c r="G2127" t="str">
        <f>IFERROR(INDEX(#REF!,MATCH('Kap5-6'!F2127,#REF!,0),2),"")</f>
        <v/>
      </c>
      <c r="H2127" s="97"/>
      <c r="I2127" s="97"/>
      <c r="J2127" s="49"/>
      <c r="K2127" s="97"/>
      <c r="L2127" s="10"/>
      <c r="M2127" s="241"/>
      <c r="N2127" s="11">
        <v>2</v>
      </c>
      <c r="O2127" s="11" t="s">
        <v>281</v>
      </c>
      <c r="P2127" s="11" t="s">
        <v>303</v>
      </c>
      <c r="Q2127" s="12" t="s">
        <v>303</v>
      </c>
      <c r="R2127" s="12" t="s">
        <v>3411</v>
      </c>
      <c r="S2127" s="13" t="s">
        <v>3412</v>
      </c>
      <c r="T2127" s="48"/>
    </row>
    <row r="2128" spans="1:20" x14ac:dyDescent="0.2">
      <c r="A2128">
        <f t="shared" si="136"/>
        <v>5</v>
      </c>
      <c r="B2128" t="s">
        <v>33</v>
      </c>
      <c r="C2128" t="s">
        <v>435</v>
      </c>
      <c r="D2128" t="str">
        <f t="shared" si="137"/>
        <v>2b</v>
      </c>
      <c r="E2128" t="str">
        <f t="shared" si="138"/>
        <v>förenkla</v>
      </c>
      <c r="F2128" t="str">
        <f t="shared" si="139"/>
        <v>5_x5_6x_G_2b</v>
      </c>
      <c r="G2128" t="str">
        <f>IFERROR(INDEX(#REF!,MATCH('Kap5-6'!F2128,#REF!,0),2),"")</f>
        <v/>
      </c>
      <c r="H2128" s="97"/>
      <c r="I2128" s="97"/>
      <c r="J2128" s="49"/>
      <c r="K2128" s="97"/>
      <c r="L2128" s="10"/>
      <c r="M2128" s="241"/>
      <c r="N2128" s="11"/>
      <c r="O2128" s="11"/>
      <c r="P2128" s="11"/>
      <c r="Q2128" s="12"/>
      <c r="R2128" s="12"/>
      <c r="S2128" s="13"/>
      <c r="T2128" s="48"/>
    </row>
    <row r="2129" spans="1:20" ht="17" thickBot="1" x14ac:dyDescent="0.25">
      <c r="A2129">
        <f t="shared" si="136"/>
        <v>5</v>
      </c>
      <c r="B2129" t="s">
        <v>33</v>
      </c>
      <c r="C2129" t="s">
        <v>435</v>
      </c>
      <c r="D2129" t="str">
        <f t="shared" si="137"/>
        <v>2b</v>
      </c>
      <c r="E2129" t="str">
        <f t="shared" si="138"/>
        <v>förenkla</v>
      </c>
      <c r="F2129" t="str">
        <f t="shared" si="139"/>
        <v>5_x5_6x_G_2b</v>
      </c>
      <c r="G2129" t="str">
        <f>IFERROR(INDEX(#REF!,MATCH('Kap5-6'!F2129,#REF!,0),2),"")</f>
        <v/>
      </c>
      <c r="H2129" s="98"/>
      <c r="I2129" s="98"/>
      <c r="J2129" s="50"/>
      <c r="K2129" s="98"/>
      <c r="L2129" s="17"/>
      <c r="M2129" s="242"/>
      <c r="N2129" s="14"/>
      <c r="O2129" s="14"/>
      <c r="P2129" s="14"/>
      <c r="Q2129" s="15"/>
      <c r="R2129" s="15"/>
      <c r="S2129" s="16"/>
      <c r="T2129" s="48"/>
    </row>
    <row r="2130" spans="1:20" ht="32" x14ac:dyDescent="0.2">
      <c r="A2130">
        <f t="shared" si="136"/>
        <v>5</v>
      </c>
      <c r="B2130" t="s">
        <v>33</v>
      </c>
      <c r="C2130" t="s">
        <v>435</v>
      </c>
      <c r="D2130" t="str">
        <f t="shared" si="137"/>
        <v>2c</v>
      </c>
      <c r="E2130" t="str">
        <f t="shared" si="138"/>
        <v>förenkla</v>
      </c>
      <c r="F2130" t="str">
        <f t="shared" si="139"/>
        <v>5_x5_6x_G_2c</v>
      </c>
      <c r="G2130" t="str">
        <f>IFERROR(INDEX(#REF!,MATCH('Kap5-6'!F2130,#REF!,0),2),"")</f>
        <v/>
      </c>
      <c r="H2130" s="32">
        <v>5</v>
      </c>
      <c r="I2130" s="32" t="s">
        <v>257</v>
      </c>
      <c r="J2130" s="47"/>
      <c r="K2130" s="32" t="s">
        <v>164</v>
      </c>
      <c r="L2130" s="43" t="s">
        <v>358</v>
      </c>
      <c r="M2130" s="240"/>
      <c r="N2130" s="7">
        <v>1</v>
      </c>
      <c r="O2130" s="7" t="s">
        <v>283</v>
      </c>
      <c r="P2130" s="7" t="s">
        <v>304</v>
      </c>
      <c r="Q2130" s="8" t="s">
        <v>3404</v>
      </c>
      <c r="R2130" s="8" t="s">
        <v>3413</v>
      </c>
      <c r="S2130" s="9" t="s">
        <v>3410</v>
      </c>
      <c r="T2130" s="48"/>
    </row>
    <row r="2131" spans="1:20" ht="33" thickBot="1" x14ac:dyDescent="0.25">
      <c r="A2131">
        <f t="shared" si="136"/>
        <v>5</v>
      </c>
      <c r="B2131" t="s">
        <v>33</v>
      </c>
      <c r="C2131" t="s">
        <v>435</v>
      </c>
      <c r="D2131" t="str">
        <f t="shared" si="137"/>
        <v>2c</v>
      </c>
      <c r="E2131" t="str">
        <f t="shared" si="138"/>
        <v>förenkla</v>
      </c>
      <c r="F2131" t="str">
        <f t="shared" si="139"/>
        <v>5_x5_6x_G_2c</v>
      </c>
      <c r="G2131" t="str">
        <f>IFERROR(INDEX(#REF!,MATCH('Kap5-6'!F2131,#REF!,0),2),"")</f>
        <v/>
      </c>
      <c r="H2131" s="97"/>
      <c r="I2131" s="97"/>
      <c r="J2131" s="49"/>
      <c r="K2131" s="97"/>
      <c r="L2131" s="10"/>
      <c r="M2131" s="241"/>
      <c r="N2131" s="11">
        <v>2</v>
      </c>
      <c r="O2131" s="11" t="s">
        <v>281</v>
      </c>
      <c r="P2131" s="11" t="s">
        <v>303</v>
      </c>
      <c r="Q2131" s="12" t="s">
        <v>303</v>
      </c>
      <c r="R2131" s="12" t="s">
        <v>3414</v>
      </c>
      <c r="S2131" s="13" t="s">
        <v>3412</v>
      </c>
      <c r="T2131" s="48"/>
    </row>
    <row r="2132" spans="1:20" x14ac:dyDescent="0.2">
      <c r="A2132">
        <f t="shared" si="136"/>
        <v>5</v>
      </c>
      <c r="B2132" t="s">
        <v>33</v>
      </c>
      <c r="C2132" t="s">
        <v>435</v>
      </c>
      <c r="D2132" t="str">
        <f t="shared" si="137"/>
        <v>2c</v>
      </c>
      <c r="E2132" t="str">
        <f t="shared" si="138"/>
        <v>förenkla</v>
      </c>
      <c r="F2132" t="str">
        <f t="shared" si="139"/>
        <v>5_x5_6x_G_2c</v>
      </c>
      <c r="G2132" t="str">
        <f>IFERROR(INDEX(#REF!,MATCH('Kap5-6'!F2132,#REF!,0),2),"")</f>
        <v/>
      </c>
      <c r="H2132" s="97"/>
      <c r="I2132" s="97"/>
      <c r="J2132" s="49"/>
      <c r="K2132" s="97"/>
      <c r="L2132" s="10"/>
      <c r="M2132" s="241"/>
      <c r="N2132" s="11"/>
      <c r="O2132" s="11"/>
      <c r="P2132" s="11"/>
      <c r="Q2132" s="12"/>
      <c r="R2132" s="12"/>
      <c r="S2132" s="9"/>
      <c r="T2132" s="48"/>
    </row>
    <row r="2133" spans="1:20" ht="17" thickBot="1" x14ac:dyDescent="0.25">
      <c r="A2133">
        <f t="shared" si="136"/>
        <v>5</v>
      </c>
      <c r="B2133" t="s">
        <v>33</v>
      </c>
      <c r="C2133" t="s">
        <v>435</v>
      </c>
      <c r="D2133" t="str">
        <f t="shared" si="137"/>
        <v>2c</v>
      </c>
      <c r="E2133" t="str">
        <f t="shared" si="138"/>
        <v>förenkla</v>
      </c>
      <c r="F2133" t="str">
        <f t="shared" si="139"/>
        <v>5_x5_6x_G_2c</v>
      </c>
      <c r="G2133" t="str">
        <f>IFERROR(INDEX(#REF!,MATCH('Kap5-6'!F2133,#REF!,0),2),"")</f>
        <v/>
      </c>
      <c r="H2133" s="98"/>
      <c r="I2133" s="98"/>
      <c r="J2133" s="50"/>
      <c r="K2133" s="98"/>
      <c r="L2133" s="17"/>
      <c r="M2133" s="242"/>
      <c r="N2133" s="20"/>
      <c r="O2133" s="20"/>
      <c r="P2133" s="20"/>
      <c r="Q2133" s="22"/>
      <c r="R2133" s="22"/>
      <c r="S2133" s="13"/>
      <c r="T2133" s="48"/>
    </row>
    <row r="2134" spans="1:20" ht="65" thickBot="1" x14ac:dyDescent="0.25">
      <c r="A2134">
        <f t="shared" si="136"/>
        <v>5</v>
      </c>
      <c r="B2134" t="s">
        <v>33</v>
      </c>
      <c r="C2134" t="s">
        <v>435</v>
      </c>
      <c r="D2134" t="str">
        <f t="shared" si="137"/>
        <v>3a</v>
      </c>
      <c r="E2134" t="str">
        <f t="shared" si="138"/>
        <v>förenkla</v>
      </c>
      <c r="F2134" t="str">
        <f t="shared" si="139"/>
        <v>5_x5_6x_G_3a</v>
      </c>
      <c r="G2134" t="str">
        <f>IFERROR(INDEX(#REF!,MATCH('Kap5-6'!F2134,#REF!,0),2),"")</f>
        <v/>
      </c>
      <c r="H2134" s="32">
        <v>5</v>
      </c>
      <c r="I2134" s="32" t="s">
        <v>257</v>
      </c>
      <c r="J2134" s="47"/>
      <c r="K2134" s="32" t="s">
        <v>36</v>
      </c>
      <c r="L2134" s="43" t="s">
        <v>358</v>
      </c>
      <c r="M2134" s="240"/>
      <c r="N2134" s="7">
        <v>1</v>
      </c>
      <c r="O2134" s="7" t="s">
        <v>283</v>
      </c>
      <c r="P2134" s="7" t="s">
        <v>304</v>
      </c>
      <c r="Q2134" s="8" t="s">
        <v>3415</v>
      </c>
      <c r="R2134" s="8" t="s">
        <v>3416</v>
      </c>
      <c r="S2134" s="23" t="s">
        <v>3417</v>
      </c>
      <c r="T2134" s="48"/>
    </row>
    <row r="2135" spans="1:20" x14ac:dyDescent="0.2">
      <c r="A2135">
        <f t="shared" si="136"/>
        <v>5</v>
      </c>
      <c r="B2135" t="s">
        <v>33</v>
      </c>
      <c r="C2135" t="s">
        <v>435</v>
      </c>
      <c r="D2135" t="str">
        <f t="shared" si="137"/>
        <v>3a</v>
      </c>
      <c r="E2135" t="str">
        <f t="shared" si="138"/>
        <v>förenkla</v>
      </c>
      <c r="F2135" t="str">
        <f t="shared" si="139"/>
        <v>5_x5_6x_G_3a</v>
      </c>
      <c r="G2135" t="str">
        <f>IFERROR(INDEX(#REF!,MATCH('Kap5-6'!F2135,#REF!,0),2),"")</f>
        <v/>
      </c>
      <c r="H2135" s="97"/>
      <c r="I2135" s="97"/>
      <c r="J2135" s="49"/>
      <c r="K2135" s="97"/>
      <c r="L2135" s="10"/>
      <c r="M2135" s="241"/>
      <c r="N2135" s="11"/>
      <c r="O2135" s="11"/>
      <c r="P2135" s="11"/>
      <c r="Q2135" s="12"/>
      <c r="R2135" s="12"/>
      <c r="S2135" s="9"/>
      <c r="T2135" s="48"/>
    </row>
    <row r="2136" spans="1:20" ht="17" thickBot="1" x14ac:dyDescent="0.25">
      <c r="A2136">
        <f t="shared" si="136"/>
        <v>5</v>
      </c>
      <c r="B2136" t="s">
        <v>33</v>
      </c>
      <c r="C2136" t="s">
        <v>435</v>
      </c>
      <c r="D2136" t="str">
        <f t="shared" si="137"/>
        <v>3a</v>
      </c>
      <c r="E2136" t="str">
        <f t="shared" si="138"/>
        <v>förenkla</v>
      </c>
      <c r="F2136" t="str">
        <f t="shared" si="139"/>
        <v>5_x5_6x_G_3a</v>
      </c>
      <c r="G2136" t="str">
        <f>IFERROR(INDEX(#REF!,MATCH('Kap5-6'!F2136,#REF!,0),2),"")</f>
        <v/>
      </c>
      <c r="H2136" s="98"/>
      <c r="I2136" s="98"/>
      <c r="J2136" s="50"/>
      <c r="K2136" s="98"/>
      <c r="L2136" s="17"/>
      <c r="M2136" s="242"/>
      <c r="N2136" s="20"/>
      <c r="O2136" s="20"/>
      <c r="P2136" s="20"/>
      <c r="Q2136" s="22"/>
      <c r="R2136" s="22"/>
      <c r="S2136" s="13"/>
      <c r="T2136" s="48"/>
    </row>
    <row r="2137" spans="1:20" ht="33" thickBot="1" x14ac:dyDescent="0.25">
      <c r="A2137">
        <f t="shared" si="136"/>
        <v>5</v>
      </c>
      <c r="B2137" t="s">
        <v>33</v>
      </c>
      <c r="C2137" t="s">
        <v>435</v>
      </c>
      <c r="D2137" t="str">
        <f t="shared" si="137"/>
        <v>3b</v>
      </c>
      <c r="E2137" t="str">
        <f t="shared" si="138"/>
        <v>förenkla</v>
      </c>
      <c r="F2137" t="str">
        <f t="shared" si="139"/>
        <v>5_x5_6x_G_3b</v>
      </c>
      <c r="G2137" t="str">
        <f>IFERROR(INDEX(#REF!,MATCH('Kap5-6'!F2137,#REF!,0),2),"")</f>
        <v/>
      </c>
      <c r="H2137" s="32">
        <v>5</v>
      </c>
      <c r="I2137" s="32" t="s">
        <v>257</v>
      </c>
      <c r="J2137" s="47"/>
      <c r="K2137" s="32" t="s">
        <v>37</v>
      </c>
      <c r="L2137" s="43" t="s">
        <v>358</v>
      </c>
      <c r="M2137" s="240"/>
      <c r="N2137" s="7">
        <v>1</v>
      </c>
      <c r="O2137" s="7" t="s">
        <v>283</v>
      </c>
      <c r="P2137" s="7" t="s">
        <v>304</v>
      </c>
      <c r="Q2137" s="8" t="s">
        <v>3418</v>
      </c>
      <c r="R2137" s="8" t="s">
        <v>3419</v>
      </c>
      <c r="S2137" s="23" t="s">
        <v>3420</v>
      </c>
      <c r="T2137" s="48"/>
    </row>
    <row r="2138" spans="1:20" ht="17" thickBot="1" x14ac:dyDescent="0.25">
      <c r="A2138">
        <f t="shared" si="136"/>
        <v>5</v>
      </c>
      <c r="B2138" t="s">
        <v>33</v>
      </c>
      <c r="C2138" t="s">
        <v>435</v>
      </c>
      <c r="D2138" t="str">
        <f t="shared" si="137"/>
        <v>3b</v>
      </c>
      <c r="E2138" t="str">
        <f t="shared" si="138"/>
        <v>förenkla</v>
      </c>
      <c r="F2138" t="str">
        <f t="shared" si="139"/>
        <v>5_x5_6x_G_3b</v>
      </c>
      <c r="G2138" t="str">
        <f>IFERROR(INDEX(#REF!,MATCH('Kap5-6'!F2138,#REF!,0),2),"")</f>
        <v/>
      </c>
      <c r="H2138" s="97"/>
      <c r="I2138" s="97"/>
      <c r="J2138" s="49"/>
      <c r="K2138" s="97"/>
      <c r="L2138" s="10"/>
      <c r="M2138" s="241"/>
      <c r="N2138" s="7"/>
      <c r="O2138" s="7"/>
      <c r="P2138" s="7"/>
      <c r="Q2138" s="8"/>
      <c r="R2138" s="8"/>
      <c r="S2138" s="23"/>
      <c r="T2138" s="48"/>
    </row>
    <row r="2139" spans="1:20" ht="17" thickBot="1" x14ac:dyDescent="0.25">
      <c r="A2139">
        <f t="shared" si="136"/>
        <v>5</v>
      </c>
      <c r="B2139" t="s">
        <v>33</v>
      </c>
      <c r="C2139" t="s">
        <v>435</v>
      </c>
      <c r="D2139" t="str">
        <f t="shared" si="137"/>
        <v>3b</v>
      </c>
      <c r="E2139" t="str">
        <f t="shared" si="138"/>
        <v>förenkla</v>
      </c>
      <c r="F2139" t="str">
        <f t="shared" si="139"/>
        <v>5_x5_6x_G_3b</v>
      </c>
      <c r="G2139" t="str">
        <f>IFERROR(INDEX(#REF!,MATCH('Kap5-6'!F2139,#REF!,0),2),"")</f>
        <v/>
      </c>
      <c r="H2139" s="98"/>
      <c r="I2139" s="98"/>
      <c r="J2139" s="50"/>
      <c r="K2139" s="98"/>
      <c r="L2139" s="17"/>
      <c r="M2139" s="242"/>
      <c r="N2139" s="20"/>
      <c r="O2139" s="20"/>
      <c r="P2139" s="20"/>
      <c r="Q2139" s="22"/>
      <c r="R2139" s="22"/>
      <c r="S2139" s="13"/>
      <c r="T2139" s="48"/>
    </row>
    <row r="2140" spans="1:20" ht="65" thickBot="1" x14ac:dyDescent="0.25">
      <c r="A2140">
        <f t="shared" si="136"/>
        <v>5</v>
      </c>
      <c r="B2140" t="s">
        <v>33</v>
      </c>
      <c r="C2140" t="s">
        <v>435</v>
      </c>
      <c r="D2140" t="str">
        <f t="shared" si="137"/>
        <v>3c</v>
      </c>
      <c r="E2140" t="str">
        <f t="shared" si="138"/>
        <v>förenkla</v>
      </c>
      <c r="F2140" t="str">
        <f t="shared" si="139"/>
        <v>5_x5_6x_G_3c</v>
      </c>
      <c r="G2140" t="str">
        <f>IFERROR(INDEX(#REF!,MATCH('Kap5-6'!F2140,#REF!,0),2),"")</f>
        <v/>
      </c>
      <c r="H2140" s="32">
        <v>5</v>
      </c>
      <c r="I2140" s="32" t="s">
        <v>257</v>
      </c>
      <c r="J2140" s="47"/>
      <c r="K2140" s="32" t="s">
        <v>165</v>
      </c>
      <c r="L2140" s="43" t="s">
        <v>358</v>
      </c>
      <c r="M2140" s="240"/>
      <c r="N2140" s="7">
        <v>1</v>
      </c>
      <c r="O2140" s="7" t="s">
        <v>283</v>
      </c>
      <c r="P2140" s="7" t="s">
        <v>304</v>
      </c>
      <c r="Q2140" s="8" t="s">
        <v>3415</v>
      </c>
      <c r="R2140" s="8" t="s">
        <v>3421</v>
      </c>
      <c r="S2140" s="23" t="s">
        <v>3422</v>
      </c>
      <c r="T2140" s="48"/>
    </row>
    <row r="2141" spans="1:20" x14ac:dyDescent="0.2">
      <c r="A2141">
        <f t="shared" si="136"/>
        <v>5</v>
      </c>
      <c r="B2141" t="s">
        <v>33</v>
      </c>
      <c r="C2141" t="s">
        <v>435</v>
      </c>
      <c r="D2141" t="str">
        <f t="shared" si="137"/>
        <v>3c</v>
      </c>
      <c r="E2141" t="str">
        <f t="shared" si="138"/>
        <v>förenkla</v>
      </c>
      <c r="F2141" t="str">
        <f t="shared" si="139"/>
        <v>5_x5_6x_G_3c</v>
      </c>
      <c r="G2141" t="str">
        <f>IFERROR(INDEX(#REF!,MATCH('Kap5-6'!F2141,#REF!,0),2),"")</f>
        <v/>
      </c>
      <c r="H2141" s="97"/>
      <c r="I2141" s="97"/>
      <c r="J2141" s="49"/>
      <c r="K2141" s="97"/>
      <c r="L2141" s="10"/>
      <c r="M2141" s="241"/>
      <c r="N2141" s="11"/>
      <c r="O2141" s="11"/>
      <c r="P2141" s="11"/>
      <c r="Q2141" s="12"/>
      <c r="R2141" s="12"/>
      <c r="S2141" s="9"/>
      <c r="T2141" s="48"/>
    </row>
    <row r="2142" spans="1:20" ht="17" thickBot="1" x14ac:dyDescent="0.25">
      <c r="A2142">
        <f t="shared" si="136"/>
        <v>5</v>
      </c>
      <c r="B2142" t="s">
        <v>33</v>
      </c>
      <c r="C2142" t="s">
        <v>435</v>
      </c>
      <c r="D2142" t="str">
        <f t="shared" si="137"/>
        <v>3c</v>
      </c>
      <c r="E2142" t="str">
        <f t="shared" si="138"/>
        <v>förenkla</v>
      </c>
      <c r="F2142" t="str">
        <f t="shared" si="139"/>
        <v>5_x5_6x_G_3c</v>
      </c>
      <c r="G2142" t="str">
        <f>IFERROR(INDEX(#REF!,MATCH('Kap5-6'!F2142,#REF!,0),2),"")</f>
        <v/>
      </c>
      <c r="H2142" s="98"/>
      <c r="I2142" s="98"/>
      <c r="J2142" s="50"/>
      <c r="K2142" s="98"/>
      <c r="L2142" s="17"/>
      <c r="M2142" s="242"/>
      <c r="N2142" s="20"/>
      <c r="O2142" s="20"/>
      <c r="P2142" s="20"/>
      <c r="Q2142" s="22"/>
      <c r="R2142" s="22"/>
      <c r="S2142" s="13"/>
      <c r="T2142" s="48"/>
    </row>
    <row r="2143" spans="1:20" ht="65" thickBot="1" x14ac:dyDescent="0.25">
      <c r="A2143">
        <f t="shared" si="136"/>
        <v>5</v>
      </c>
      <c r="B2143" t="s">
        <v>33</v>
      </c>
      <c r="C2143" t="s">
        <v>435</v>
      </c>
      <c r="D2143" t="str">
        <f t="shared" si="137"/>
        <v>4a</v>
      </c>
      <c r="E2143" t="str">
        <f t="shared" si="138"/>
        <v>förenkla</v>
      </c>
      <c r="F2143" t="str">
        <f t="shared" si="139"/>
        <v>5_x5_6x_G_4a</v>
      </c>
      <c r="G2143" t="str">
        <f>IFERROR(INDEX(#REF!,MATCH('Kap5-6'!F2143,#REF!,0),2),"")</f>
        <v/>
      </c>
      <c r="H2143" s="32">
        <v>5</v>
      </c>
      <c r="I2143" s="32" t="s">
        <v>257</v>
      </c>
      <c r="J2143" s="47"/>
      <c r="K2143" s="32" t="s">
        <v>38</v>
      </c>
      <c r="L2143" s="43" t="s">
        <v>358</v>
      </c>
      <c r="M2143" s="240"/>
      <c r="N2143" s="7">
        <v>1</v>
      </c>
      <c r="O2143" s="7" t="s">
        <v>283</v>
      </c>
      <c r="P2143" s="7" t="s">
        <v>304</v>
      </c>
      <c r="Q2143" s="8" t="s">
        <v>3415</v>
      </c>
      <c r="R2143" s="8" t="s">
        <v>3423</v>
      </c>
      <c r="S2143" s="23" t="s">
        <v>3424</v>
      </c>
      <c r="T2143" s="48"/>
    </row>
    <row r="2144" spans="1:20" x14ac:dyDescent="0.2">
      <c r="A2144">
        <f t="shared" si="136"/>
        <v>5</v>
      </c>
      <c r="B2144" t="s">
        <v>33</v>
      </c>
      <c r="C2144" t="s">
        <v>435</v>
      </c>
      <c r="D2144" t="str">
        <f t="shared" si="137"/>
        <v>4a</v>
      </c>
      <c r="E2144" t="str">
        <f t="shared" si="138"/>
        <v>förenkla</v>
      </c>
      <c r="F2144" t="str">
        <f t="shared" si="139"/>
        <v>5_x5_6x_G_4a</v>
      </c>
      <c r="G2144" t="str">
        <f>IFERROR(INDEX(#REF!,MATCH('Kap5-6'!F2144,#REF!,0),2),"")</f>
        <v/>
      </c>
      <c r="H2144" s="97"/>
      <c r="I2144" s="97"/>
      <c r="J2144" s="49"/>
      <c r="K2144" s="97"/>
      <c r="L2144" s="10"/>
      <c r="M2144" s="241"/>
      <c r="N2144" s="11"/>
      <c r="O2144" s="11"/>
      <c r="P2144" s="11"/>
      <c r="Q2144" s="12"/>
      <c r="R2144" s="12"/>
      <c r="S2144" s="9"/>
      <c r="T2144" s="48"/>
    </row>
    <row r="2145" spans="1:20" ht="17" thickBot="1" x14ac:dyDescent="0.25">
      <c r="A2145">
        <f t="shared" si="136"/>
        <v>5</v>
      </c>
      <c r="B2145" t="s">
        <v>33</v>
      </c>
      <c r="C2145" t="s">
        <v>435</v>
      </c>
      <c r="D2145" t="str">
        <f t="shared" si="137"/>
        <v>4a</v>
      </c>
      <c r="E2145" t="str">
        <f t="shared" si="138"/>
        <v>förenkla</v>
      </c>
      <c r="F2145" t="str">
        <f t="shared" si="139"/>
        <v>5_x5_6x_G_4a</v>
      </c>
      <c r="G2145" t="str">
        <f>IFERROR(INDEX(#REF!,MATCH('Kap5-6'!F2145,#REF!,0),2),"")</f>
        <v/>
      </c>
      <c r="H2145" s="98"/>
      <c r="I2145" s="98"/>
      <c r="J2145" s="50"/>
      <c r="K2145" s="98"/>
      <c r="L2145" s="17"/>
      <c r="M2145" s="242"/>
      <c r="N2145" s="20"/>
      <c r="O2145" s="20"/>
      <c r="P2145" s="20"/>
      <c r="Q2145" s="22"/>
      <c r="R2145" s="22"/>
      <c r="S2145" s="13"/>
      <c r="T2145" s="48"/>
    </row>
    <row r="2146" spans="1:20" ht="33" thickBot="1" x14ac:dyDescent="0.25">
      <c r="A2146">
        <f t="shared" si="136"/>
        <v>5</v>
      </c>
      <c r="B2146" t="s">
        <v>33</v>
      </c>
      <c r="C2146" t="s">
        <v>435</v>
      </c>
      <c r="D2146" t="str">
        <f t="shared" si="137"/>
        <v>4b</v>
      </c>
      <c r="E2146" t="str">
        <f t="shared" si="138"/>
        <v>förenkla</v>
      </c>
      <c r="F2146" t="str">
        <f t="shared" si="139"/>
        <v>5_x5_6x_G_4b</v>
      </c>
      <c r="G2146" t="str">
        <f>IFERROR(INDEX(#REF!,MATCH('Kap5-6'!F2146,#REF!,0),2),"")</f>
        <v/>
      </c>
      <c r="H2146" s="32">
        <v>5</v>
      </c>
      <c r="I2146" s="32" t="s">
        <v>257</v>
      </c>
      <c r="J2146" s="47"/>
      <c r="K2146" s="32" t="s">
        <v>39</v>
      </c>
      <c r="L2146" s="43" t="s">
        <v>358</v>
      </c>
      <c r="M2146" s="240"/>
      <c r="N2146" s="7">
        <v>1</v>
      </c>
      <c r="O2146" s="7" t="s">
        <v>283</v>
      </c>
      <c r="P2146" s="7" t="s">
        <v>304</v>
      </c>
      <c r="Q2146" s="8" t="s">
        <v>3425</v>
      </c>
      <c r="R2146" s="8" t="s">
        <v>3426</v>
      </c>
      <c r="S2146" s="23" t="s">
        <v>3427</v>
      </c>
      <c r="T2146" s="48"/>
    </row>
    <row r="2147" spans="1:20" x14ac:dyDescent="0.2">
      <c r="A2147">
        <f t="shared" si="136"/>
        <v>5</v>
      </c>
      <c r="B2147" t="s">
        <v>33</v>
      </c>
      <c r="C2147" t="s">
        <v>435</v>
      </c>
      <c r="D2147" t="str">
        <f t="shared" si="137"/>
        <v>4b</v>
      </c>
      <c r="E2147" t="str">
        <f t="shared" si="138"/>
        <v>förenkla</v>
      </c>
      <c r="F2147" t="str">
        <f t="shared" si="139"/>
        <v>5_x5_6x_G_4b</v>
      </c>
      <c r="G2147" t="str">
        <f>IFERROR(INDEX(#REF!,MATCH('Kap5-6'!F2147,#REF!,0),2),"")</f>
        <v/>
      </c>
      <c r="H2147" s="97"/>
      <c r="I2147" s="97"/>
      <c r="J2147" s="49"/>
      <c r="K2147" s="97"/>
      <c r="L2147" s="10"/>
      <c r="M2147" s="241"/>
      <c r="N2147" s="11"/>
      <c r="O2147" s="11"/>
      <c r="P2147" s="11"/>
      <c r="Q2147" s="12"/>
      <c r="R2147" s="12"/>
      <c r="S2147" s="9"/>
      <c r="T2147" s="48"/>
    </row>
    <row r="2148" spans="1:20" ht="17" thickBot="1" x14ac:dyDescent="0.25">
      <c r="A2148">
        <f t="shared" si="136"/>
        <v>5</v>
      </c>
      <c r="B2148" t="s">
        <v>33</v>
      </c>
      <c r="C2148" t="s">
        <v>435</v>
      </c>
      <c r="D2148" t="str">
        <f t="shared" si="137"/>
        <v>4b</v>
      </c>
      <c r="E2148" t="str">
        <f t="shared" si="138"/>
        <v>förenkla</v>
      </c>
      <c r="F2148" t="str">
        <f t="shared" si="139"/>
        <v>5_x5_6x_G_4b</v>
      </c>
      <c r="G2148" t="str">
        <f>IFERROR(INDEX(#REF!,MATCH('Kap5-6'!F2148,#REF!,0),2),"")</f>
        <v/>
      </c>
      <c r="H2148" s="98"/>
      <c r="I2148" s="98"/>
      <c r="J2148" s="50"/>
      <c r="K2148" s="98"/>
      <c r="L2148" s="17"/>
      <c r="M2148" s="242"/>
      <c r="N2148" s="20"/>
      <c r="O2148" s="20"/>
      <c r="P2148" s="20"/>
      <c r="Q2148" s="22"/>
      <c r="R2148" s="22"/>
      <c r="S2148" s="13"/>
      <c r="T2148" s="48"/>
    </row>
    <row r="2149" spans="1:20" ht="65" thickBot="1" x14ac:dyDescent="0.25">
      <c r="A2149">
        <f t="shared" si="136"/>
        <v>5</v>
      </c>
      <c r="B2149" t="s">
        <v>33</v>
      </c>
      <c r="C2149" t="s">
        <v>435</v>
      </c>
      <c r="D2149" t="str">
        <f t="shared" si="137"/>
        <v>4c</v>
      </c>
      <c r="E2149" t="str">
        <f t="shared" si="138"/>
        <v>förenkla</v>
      </c>
      <c r="F2149" t="str">
        <f t="shared" si="139"/>
        <v>5_x5_6x_G_4c</v>
      </c>
      <c r="G2149" t="str">
        <f>IFERROR(INDEX(#REF!,MATCH('Kap5-6'!F2149,#REF!,0),2),"")</f>
        <v/>
      </c>
      <c r="H2149" s="32">
        <v>5</v>
      </c>
      <c r="I2149" s="32" t="s">
        <v>257</v>
      </c>
      <c r="J2149" s="47"/>
      <c r="K2149" s="32" t="s">
        <v>41</v>
      </c>
      <c r="L2149" s="43" t="s">
        <v>358</v>
      </c>
      <c r="M2149" s="240"/>
      <c r="N2149" s="7">
        <v>1</v>
      </c>
      <c r="O2149" s="7" t="s">
        <v>283</v>
      </c>
      <c r="P2149" s="7" t="s">
        <v>304</v>
      </c>
      <c r="Q2149" s="8" t="s">
        <v>3415</v>
      </c>
      <c r="R2149" s="8" t="s">
        <v>3428</v>
      </c>
      <c r="S2149" s="23" t="s">
        <v>3429</v>
      </c>
      <c r="T2149" s="48"/>
    </row>
    <row r="2150" spans="1:20" x14ac:dyDescent="0.2">
      <c r="A2150">
        <f t="shared" si="136"/>
        <v>5</v>
      </c>
      <c r="B2150" t="s">
        <v>33</v>
      </c>
      <c r="C2150" t="s">
        <v>435</v>
      </c>
      <c r="D2150" t="str">
        <f t="shared" si="137"/>
        <v>4c</v>
      </c>
      <c r="E2150" t="str">
        <f t="shared" si="138"/>
        <v>förenkla</v>
      </c>
      <c r="F2150" t="str">
        <f t="shared" si="139"/>
        <v>5_x5_6x_G_4c</v>
      </c>
      <c r="G2150" t="str">
        <f>IFERROR(INDEX(#REF!,MATCH('Kap5-6'!F2150,#REF!,0),2),"")</f>
        <v/>
      </c>
      <c r="H2150" s="97"/>
      <c r="I2150" s="97"/>
      <c r="J2150" s="49"/>
      <c r="K2150" s="97"/>
      <c r="L2150" s="10"/>
      <c r="M2150" s="241"/>
      <c r="N2150" s="11"/>
      <c r="O2150" s="11"/>
      <c r="P2150" s="11"/>
      <c r="Q2150" s="12"/>
      <c r="R2150" s="12"/>
      <c r="S2150" s="9"/>
      <c r="T2150" s="48"/>
    </row>
    <row r="2151" spans="1:20" ht="17" thickBot="1" x14ac:dyDescent="0.25">
      <c r="A2151">
        <f t="shared" si="136"/>
        <v>5</v>
      </c>
      <c r="B2151" t="s">
        <v>33</v>
      </c>
      <c r="C2151" t="s">
        <v>435</v>
      </c>
      <c r="D2151" t="str">
        <f t="shared" si="137"/>
        <v>4c</v>
      </c>
      <c r="E2151" t="str">
        <f t="shared" si="138"/>
        <v>förenkla</v>
      </c>
      <c r="F2151" t="str">
        <f t="shared" si="139"/>
        <v>5_x5_6x_G_4c</v>
      </c>
      <c r="G2151" t="str">
        <f>IFERROR(INDEX(#REF!,MATCH('Kap5-6'!F2151,#REF!,0),2),"")</f>
        <v/>
      </c>
      <c r="H2151" s="98"/>
      <c r="I2151" s="98"/>
      <c r="J2151" s="50"/>
      <c r="K2151" s="98"/>
      <c r="L2151" s="17"/>
      <c r="M2151" s="242"/>
      <c r="N2151" s="20"/>
      <c r="O2151" s="20"/>
      <c r="P2151" s="20"/>
      <c r="Q2151" s="22"/>
      <c r="R2151" s="22"/>
      <c r="S2151" s="13"/>
      <c r="T2151" s="48"/>
    </row>
    <row r="2152" spans="1:20" ht="49" thickBot="1" x14ac:dyDescent="0.25">
      <c r="A2152">
        <f t="shared" si="136"/>
        <v>5</v>
      </c>
      <c r="B2152" t="s">
        <v>33</v>
      </c>
      <c r="C2152" t="s">
        <v>435</v>
      </c>
      <c r="D2152">
        <f t="shared" si="137"/>
        <v>5</v>
      </c>
      <c r="E2152" t="str">
        <f t="shared" si="138"/>
        <v>Definiera</v>
      </c>
      <c r="F2152" t="str">
        <f t="shared" si="139"/>
        <v>5_x5_6x_G_5</v>
      </c>
      <c r="G2152" t="str">
        <f>IFERROR(INDEX(#REF!,MATCH('Kap5-6'!F2152,#REF!,0),2),"")</f>
        <v/>
      </c>
      <c r="H2152" s="32">
        <v>5</v>
      </c>
      <c r="I2152" s="32" t="s">
        <v>257</v>
      </c>
      <c r="J2152" s="47"/>
      <c r="K2152" s="32">
        <v>5</v>
      </c>
      <c r="L2152" s="43" t="s">
        <v>443</v>
      </c>
      <c r="M2152" s="240" t="s">
        <v>1704</v>
      </c>
      <c r="N2152" s="7">
        <v>1</v>
      </c>
      <c r="O2152" s="7" t="s">
        <v>283</v>
      </c>
      <c r="P2152" s="7"/>
      <c r="Q2152" s="8"/>
      <c r="R2152" s="8"/>
      <c r="S2152" s="23" t="s">
        <v>3430</v>
      </c>
      <c r="T2152" s="48"/>
    </row>
    <row r="2153" spans="1:20" x14ac:dyDescent="0.2">
      <c r="A2153">
        <f t="shared" si="136"/>
        <v>5</v>
      </c>
      <c r="B2153" t="s">
        <v>33</v>
      </c>
      <c r="C2153" t="s">
        <v>435</v>
      </c>
      <c r="D2153">
        <f t="shared" si="137"/>
        <v>5</v>
      </c>
      <c r="E2153" t="str">
        <f t="shared" si="138"/>
        <v>Definiera</v>
      </c>
      <c r="F2153" t="str">
        <f t="shared" si="139"/>
        <v>5_x5_6x_G_5</v>
      </c>
      <c r="G2153" t="str">
        <f>IFERROR(INDEX(#REF!,MATCH('Kap5-6'!F2153,#REF!,0),2),"")</f>
        <v/>
      </c>
      <c r="H2153" s="97"/>
      <c r="I2153" s="97"/>
      <c r="J2153" s="49"/>
      <c r="K2153" s="97"/>
      <c r="L2153" s="10"/>
      <c r="M2153" s="241"/>
      <c r="N2153" s="11"/>
      <c r="O2153" s="11"/>
      <c r="P2153" s="11"/>
      <c r="Q2153" s="12"/>
      <c r="R2153" s="12"/>
      <c r="S2153" s="9"/>
      <c r="T2153" s="48"/>
    </row>
    <row r="2154" spans="1:20" ht="17" thickBot="1" x14ac:dyDescent="0.25">
      <c r="A2154">
        <f t="shared" si="136"/>
        <v>5</v>
      </c>
      <c r="B2154" t="s">
        <v>33</v>
      </c>
      <c r="C2154" t="s">
        <v>435</v>
      </c>
      <c r="D2154">
        <f t="shared" si="137"/>
        <v>5</v>
      </c>
      <c r="E2154" t="str">
        <f t="shared" si="138"/>
        <v>Definiera</v>
      </c>
      <c r="F2154" t="str">
        <f t="shared" si="139"/>
        <v>5_x5_6x_G_5</v>
      </c>
      <c r="G2154" t="str">
        <f>IFERROR(INDEX(#REF!,MATCH('Kap5-6'!F2154,#REF!,0),2),"")</f>
        <v/>
      </c>
      <c r="H2154" s="98"/>
      <c r="I2154" s="98"/>
      <c r="J2154" s="50"/>
      <c r="K2154" s="98"/>
      <c r="L2154" s="17"/>
      <c r="M2154" s="242"/>
      <c r="N2154" s="20"/>
      <c r="O2154" s="20"/>
      <c r="P2154" s="20"/>
      <c r="Q2154" s="22"/>
      <c r="R2154" s="22"/>
      <c r="S2154" s="13"/>
      <c r="T2154" s="48"/>
    </row>
    <row r="2155" spans="1:20" ht="65" thickBot="1" x14ac:dyDescent="0.25">
      <c r="A2155">
        <f t="shared" si="136"/>
        <v>5</v>
      </c>
      <c r="B2155" t="s">
        <v>33</v>
      </c>
      <c r="C2155" t="s">
        <v>435</v>
      </c>
      <c r="D2155">
        <f t="shared" si="137"/>
        <v>6</v>
      </c>
      <c r="E2155" t="str">
        <f t="shared" si="138"/>
        <v>Definiera</v>
      </c>
      <c r="F2155" t="str">
        <f t="shared" si="139"/>
        <v>5_x5_6x_G_6</v>
      </c>
      <c r="G2155" t="str">
        <f>IFERROR(INDEX(#REF!,MATCH('Kap5-6'!F2155,#REF!,0),2),"")</f>
        <v/>
      </c>
      <c r="H2155" s="47">
        <v>5</v>
      </c>
      <c r="I2155" s="47" t="s">
        <v>257</v>
      </c>
      <c r="J2155" s="47"/>
      <c r="K2155" s="47">
        <v>6</v>
      </c>
      <c r="L2155" s="47" t="s">
        <v>443</v>
      </c>
      <c r="M2155" s="41"/>
      <c r="N2155" s="7">
        <v>1</v>
      </c>
      <c r="O2155" s="7" t="s">
        <v>283</v>
      </c>
      <c r="P2155" s="7" t="s">
        <v>304</v>
      </c>
      <c r="Q2155" s="8" t="s">
        <v>3431</v>
      </c>
      <c r="R2155" s="8" t="s">
        <v>3432</v>
      </c>
      <c r="S2155" s="23" t="s">
        <v>3433</v>
      </c>
      <c r="T2155" s="48"/>
    </row>
    <row r="2156" spans="1:20" ht="33" thickBot="1" x14ac:dyDescent="0.25">
      <c r="A2156">
        <f t="shared" si="136"/>
        <v>5</v>
      </c>
      <c r="B2156" t="s">
        <v>33</v>
      </c>
      <c r="C2156" t="s">
        <v>435</v>
      </c>
      <c r="D2156" t="str">
        <f t="shared" si="137"/>
        <v>7a</v>
      </c>
      <c r="E2156" t="str">
        <f t="shared" si="138"/>
        <v>förenkla</v>
      </c>
      <c r="F2156" t="str">
        <f t="shared" si="139"/>
        <v>5_x5_6x_G_7a</v>
      </c>
      <c r="G2156" t="str">
        <f>IFERROR(INDEX(#REF!,MATCH('Kap5-6'!F2156,#REF!,0),2),"")</f>
        <v/>
      </c>
      <c r="H2156" s="32">
        <v>5</v>
      </c>
      <c r="I2156" s="32" t="s">
        <v>257</v>
      </c>
      <c r="J2156" s="47"/>
      <c r="K2156" s="32" t="s">
        <v>47</v>
      </c>
      <c r="L2156" s="43" t="s">
        <v>358</v>
      </c>
      <c r="M2156" s="240"/>
      <c r="N2156" s="7">
        <v>1</v>
      </c>
      <c r="O2156" s="7" t="s">
        <v>283</v>
      </c>
      <c r="P2156" s="7" t="s">
        <v>304</v>
      </c>
      <c r="Q2156" s="8" t="s">
        <v>3434</v>
      </c>
      <c r="R2156" s="8">
        <v>4</v>
      </c>
      <c r="S2156" s="23" t="s">
        <v>3435</v>
      </c>
      <c r="T2156" s="48"/>
    </row>
    <row r="2157" spans="1:20" ht="33" thickBot="1" x14ac:dyDescent="0.25">
      <c r="A2157">
        <f t="shared" si="136"/>
        <v>5</v>
      </c>
      <c r="B2157" t="s">
        <v>33</v>
      </c>
      <c r="C2157" t="s">
        <v>435</v>
      </c>
      <c r="D2157" t="str">
        <f t="shared" si="137"/>
        <v>7a</v>
      </c>
      <c r="E2157" t="str">
        <f t="shared" si="138"/>
        <v>förenkla</v>
      </c>
      <c r="F2157" t="str">
        <f t="shared" si="139"/>
        <v>5_x5_6x_G_7a</v>
      </c>
      <c r="G2157" t="str">
        <f>IFERROR(INDEX(#REF!,MATCH('Kap5-6'!F2157,#REF!,0),2),"")</f>
        <v/>
      </c>
      <c r="H2157" s="97"/>
      <c r="I2157" s="97"/>
      <c r="J2157" s="49"/>
      <c r="K2157" s="97"/>
      <c r="L2157" s="10"/>
      <c r="M2157" s="241"/>
      <c r="N2157" s="11">
        <v>2</v>
      </c>
      <c r="O2157" s="11" t="s">
        <v>283</v>
      </c>
      <c r="P2157" s="11" t="s">
        <v>304</v>
      </c>
      <c r="Q2157" s="12" t="s">
        <v>3436</v>
      </c>
      <c r="R2157" s="8" t="s">
        <v>3437</v>
      </c>
      <c r="S2157" s="9" t="s">
        <v>3438</v>
      </c>
      <c r="T2157" s="48"/>
    </row>
    <row r="2158" spans="1:20" ht="96" x14ac:dyDescent="0.2">
      <c r="A2158">
        <f t="shared" si="136"/>
        <v>5</v>
      </c>
      <c r="B2158" t="s">
        <v>33</v>
      </c>
      <c r="C2158" t="s">
        <v>435</v>
      </c>
      <c r="D2158" t="str">
        <f t="shared" si="137"/>
        <v>7a</v>
      </c>
      <c r="E2158" t="str">
        <f t="shared" si="138"/>
        <v>förenkla</v>
      </c>
      <c r="F2158" t="str">
        <f t="shared" si="139"/>
        <v>5_x5_6x_G_7a</v>
      </c>
      <c r="G2158" t="str">
        <f>IFERROR(INDEX(#REF!,MATCH('Kap5-6'!F2158,#REF!,0),2),"")</f>
        <v/>
      </c>
      <c r="H2158" s="97"/>
      <c r="I2158" s="97"/>
      <c r="J2158" s="49"/>
      <c r="K2158" s="97"/>
      <c r="L2158" s="10"/>
      <c r="M2158" s="241"/>
      <c r="N2158" s="14">
        <v>3</v>
      </c>
      <c r="O2158" s="14" t="s">
        <v>281</v>
      </c>
      <c r="P2158" s="14" t="s">
        <v>303</v>
      </c>
      <c r="Q2158" s="15" t="s">
        <v>303</v>
      </c>
      <c r="R2158" s="8" t="s">
        <v>3439</v>
      </c>
      <c r="S2158" s="25" t="s">
        <v>3440</v>
      </c>
      <c r="T2158" s="48"/>
    </row>
    <row r="2159" spans="1:20" ht="32" x14ac:dyDescent="0.2">
      <c r="A2159">
        <f t="shared" si="136"/>
        <v>5</v>
      </c>
      <c r="B2159" t="s">
        <v>33</v>
      </c>
      <c r="C2159" t="s">
        <v>435</v>
      </c>
      <c r="D2159" t="str">
        <f t="shared" si="137"/>
        <v>7a</v>
      </c>
      <c r="E2159" t="str">
        <f t="shared" si="138"/>
        <v>förenkla</v>
      </c>
      <c r="F2159" t="str">
        <f t="shared" si="139"/>
        <v>5_x5_6x_G_7a</v>
      </c>
      <c r="G2159" t="str">
        <f>IFERROR(INDEX(#REF!,MATCH('Kap5-6'!F2159,#REF!,0),2),"")</f>
        <v/>
      </c>
      <c r="H2159" s="97"/>
      <c r="I2159" s="97"/>
      <c r="J2159" s="49"/>
      <c r="K2159" s="97"/>
      <c r="L2159" s="10"/>
      <c r="M2159" s="241"/>
      <c r="N2159" s="14">
        <v>4</v>
      </c>
      <c r="O2159" s="14" t="s">
        <v>281</v>
      </c>
      <c r="P2159" s="14" t="s">
        <v>303</v>
      </c>
      <c r="Q2159" s="15" t="s">
        <v>303</v>
      </c>
      <c r="R2159" s="15" t="s">
        <v>3441</v>
      </c>
      <c r="S2159" s="25" t="s">
        <v>3442</v>
      </c>
      <c r="T2159" s="48"/>
    </row>
    <row r="2160" spans="1:20" ht="33" thickBot="1" x14ac:dyDescent="0.25">
      <c r="A2160">
        <f t="shared" si="136"/>
        <v>5</v>
      </c>
      <c r="B2160" t="s">
        <v>33</v>
      </c>
      <c r="C2160" t="s">
        <v>435</v>
      </c>
      <c r="D2160" t="str">
        <f t="shared" si="137"/>
        <v>7a</v>
      </c>
      <c r="E2160" t="str">
        <f t="shared" si="138"/>
        <v>förenkla</v>
      </c>
      <c r="F2160" t="str">
        <f t="shared" si="139"/>
        <v>5_x5_6x_G_7a</v>
      </c>
      <c r="G2160" t="str">
        <f>IFERROR(INDEX(#REF!,MATCH('Kap5-6'!F2160,#REF!,0),2),"")</f>
        <v/>
      </c>
      <c r="H2160" s="98"/>
      <c r="I2160" s="98"/>
      <c r="J2160" s="49"/>
      <c r="K2160" s="98"/>
      <c r="L2160" s="17"/>
      <c r="M2160" s="241"/>
      <c r="N2160" s="14">
        <v>5</v>
      </c>
      <c r="O2160" s="14" t="s">
        <v>283</v>
      </c>
      <c r="P2160" s="14" t="s">
        <v>304</v>
      </c>
      <c r="Q2160" s="15" t="s">
        <v>3443</v>
      </c>
      <c r="R2160" s="15" t="s">
        <v>3441</v>
      </c>
      <c r="S2160" s="25" t="s">
        <v>3444</v>
      </c>
      <c r="T2160" s="48"/>
    </row>
    <row r="2161" spans="1:20" ht="33" thickBot="1" x14ac:dyDescent="0.25">
      <c r="A2161">
        <f t="shared" si="136"/>
        <v>5</v>
      </c>
      <c r="B2161" t="s">
        <v>33</v>
      </c>
      <c r="C2161" t="s">
        <v>435</v>
      </c>
      <c r="D2161" t="str">
        <f t="shared" si="137"/>
        <v>7b</v>
      </c>
      <c r="E2161" t="str">
        <f t="shared" si="138"/>
        <v>förenkla</v>
      </c>
      <c r="F2161" t="str">
        <f t="shared" si="139"/>
        <v>5_x5_6x_G_7b</v>
      </c>
      <c r="G2161" t="str">
        <f>IFERROR(INDEX(#REF!,MATCH('Kap5-6'!F2161,#REF!,0),2),"")</f>
        <v/>
      </c>
      <c r="H2161" s="32">
        <v>5</v>
      </c>
      <c r="I2161" s="32" t="s">
        <v>257</v>
      </c>
      <c r="J2161" s="47"/>
      <c r="K2161" s="32" t="s">
        <v>48</v>
      </c>
      <c r="L2161" s="43" t="s">
        <v>358</v>
      </c>
      <c r="M2161" s="240"/>
      <c r="N2161" s="7">
        <v>1</v>
      </c>
      <c r="O2161" s="7" t="s">
        <v>283</v>
      </c>
      <c r="P2161" s="7" t="s">
        <v>304</v>
      </c>
      <c r="Q2161" s="8" t="s">
        <v>3434</v>
      </c>
      <c r="R2161" s="8">
        <v>4</v>
      </c>
      <c r="S2161" s="23" t="s">
        <v>3435</v>
      </c>
      <c r="T2161" s="48"/>
    </row>
    <row r="2162" spans="1:20" ht="33" thickBot="1" x14ac:dyDescent="0.25">
      <c r="A2162">
        <f t="shared" si="136"/>
        <v>5</v>
      </c>
      <c r="B2162" t="s">
        <v>33</v>
      </c>
      <c r="C2162" t="s">
        <v>435</v>
      </c>
      <c r="D2162" t="str">
        <f t="shared" si="137"/>
        <v>7b</v>
      </c>
      <c r="E2162" t="str">
        <f t="shared" si="138"/>
        <v>förenkla</v>
      </c>
      <c r="F2162" t="str">
        <f t="shared" si="139"/>
        <v>5_x5_6x_G_7b</v>
      </c>
      <c r="G2162" t="str">
        <f>IFERROR(INDEX(#REF!,MATCH('Kap5-6'!F2162,#REF!,0),2),"")</f>
        <v/>
      </c>
      <c r="H2162" s="97"/>
      <c r="I2162" s="97"/>
      <c r="J2162" s="49"/>
      <c r="K2162" s="97"/>
      <c r="L2162" s="10"/>
      <c r="M2162" s="241"/>
      <c r="N2162" s="11">
        <v>2</v>
      </c>
      <c r="O2162" s="11" t="s">
        <v>283</v>
      </c>
      <c r="P2162" s="11" t="s">
        <v>304</v>
      </c>
      <c r="Q2162" s="12" t="s">
        <v>3436</v>
      </c>
      <c r="R2162" s="8" t="s">
        <v>3445</v>
      </c>
      <c r="S2162" s="9" t="s">
        <v>3438</v>
      </c>
      <c r="T2162" s="48"/>
    </row>
    <row r="2163" spans="1:20" ht="96" x14ac:dyDescent="0.2">
      <c r="A2163">
        <f t="shared" si="136"/>
        <v>5</v>
      </c>
      <c r="B2163" t="s">
        <v>33</v>
      </c>
      <c r="C2163" t="s">
        <v>435</v>
      </c>
      <c r="D2163" t="str">
        <f t="shared" si="137"/>
        <v>7b</v>
      </c>
      <c r="E2163" t="str">
        <f t="shared" si="138"/>
        <v>förenkla</v>
      </c>
      <c r="F2163" t="str">
        <f t="shared" si="139"/>
        <v>5_x5_6x_G_7b</v>
      </c>
      <c r="G2163" t="str">
        <f>IFERROR(INDEX(#REF!,MATCH('Kap5-6'!F2163,#REF!,0),2),"")</f>
        <v/>
      </c>
      <c r="H2163" s="97"/>
      <c r="I2163" s="97"/>
      <c r="J2163" s="49"/>
      <c r="K2163" s="97"/>
      <c r="L2163" s="10"/>
      <c r="M2163" s="241"/>
      <c r="N2163" s="14">
        <v>3</v>
      </c>
      <c r="O2163" s="14" t="s">
        <v>281</v>
      </c>
      <c r="P2163" s="14" t="s">
        <v>303</v>
      </c>
      <c r="Q2163" s="15" t="s">
        <v>303</v>
      </c>
      <c r="R2163" s="8" t="s">
        <v>3446</v>
      </c>
      <c r="S2163" s="25" t="s">
        <v>3440</v>
      </c>
      <c r="T2163" s="48"/>
    </row>
    <row r="2164" spans="1:20" ht="32" x14ac:dyDescent="0.2">
      <c r="A2164">
        <f t="shared" si="136"/>
        <v>5</v>
      </c>
      <c r="B2164" t="s">
        <v>33</v>
      </c>
      <c r="C2164" t="s">
        <v>435</v>
      </c>
      <c r="D2164" t="str">
        <f t="shared" si="137"/>
        <v>7b</v>
      </c>
      <c r="E2164" t="str">
        <f t="shared" si="138"/>
        <v>förenkla</v>
      </c>
      <c r="F2164" t="str">
        <f t="shared" si="139"/>
        <v>5_x5_6x_G_7b</v>
      </c>
      <c r="G2164" t="str">
        <f>IFERROR(INDEX(#REF!,MATCH('Kap5-6'!F2164,#REF!,0),2),"")</f>
        <v/>
      </c>
      <c r="H2164" s="97"/>
      <c r="I2164" s="97"/>
      <c r="J2164" s="49"/>
      <c r="K2164" s="97"/>
      <c r="L2164" s="10"/>
      <c r="M2164" s="241"/>
      <c r="N2164" s="14">
        <v>4</v>
      </c>
      <c r="O2164" s="14" t="s">
        <v>281</v>
      </c>
      <c r="P2164" s="14" t="s">
        <v>303</v>
      </c>
      <c r="Q2164" s="15" t="s">
        <v>303</v>
      </c>
      <c r="R2164" s="15" t="s">
        <v>3447</v>
      </c>
      <c r="S2164" s="25" t="s">
        <v>3442</v>
      </c>
      <c r="T2164" s="48"/>
    </row>
    <row r="2165" spans="1:20" ht="33" thickBot="1" x14ac:dyDescent="0.25">
      <c r="A2165">
        <f t="shared" si="136"/>
        <v>5</v>
      </c>
      <c r="B2165" t="s">
        <v>33</v>
      </c>
      <c r="C2165" t="s">
        <v>435</v>
      </c>
      <c r="D2165" t="str">
        <f t="shared" si="137"/>
        <v>7b</v>
      </c>
      <c r="E2165" t="str">
        <f t="shared" si="138"/>
        <v>förenkla</v>
      </c>
      <c r="F2165" t="str">
        <f t="shared" si="139"/>
        <v>5_x5_6x_G_7b</v>
      </c>
      <c r="G2165" t="str">
        <f>IFERROR(INDEX(#REF!,MATCH('Kap5-6'!F2165,#REF!,0),2),"")</f>
        <v/>
      </c>
      <c r="H2165" s="98"/>
      <c r="I2165" s="98"/>
      <c r="J2165" s="50"/>
      <c r="K2165" s="98"/>
      <c r="L2165" s="17"/>
      <c r="M2165" s="242"/>
      <c r="N2165" s="14">
        <v>5</v>
      </c>
      <c r="O2165" s="14" t="s">
        <v>283</v>
      </c>
      <c r="P2165" s="14" t="s">
        <v>304</v>
      </c>
      <c r="Q2165" s="15" t="s">
        <v>3443</v>
      </c>
      <c r="R2165" s="15" t="s">
        <v>3447</v>
      </c>
      <c r="S2165" s="25" t="s">
        <v>3444</v>
      </c>
      <c r="T2165" s="48"/>
    </row>
    <row r="2166" spans="1:20" ht="33" thickBot="1" x14ac:dyDescent="0.25">
      <c r="A2166">
        <f t="shared" si="136"/>
        <v>5</v>
      </c>
      <c r="B2166" t="s">
        <v>33</v>
      </c>
      <c r="C2166" t="s">
        <v>435</v>
      </c>
      <c r="D2166" t="str">
        <f t="shared" si="137"/>
        <v>7c</v>
      </c>
      <c r="E2166" t="str">
        <f t="shared" si="138"/>
        <v>förenkla</v>
      </c>
      <c r="F2166" t="str">
        <f t="shared" si="139"/>
        <v>5_x5_6x_G_7c</v>
      </c>
      <c r="G2166" t="str">
        <f>IFERROR(INDEX(#REF!,MATCH('Kap5-6'!F2166,#REF!,0),2),"")</f>
        <v/>
      </c>
      <c r="H2166" s="32">
        <v>5</v>
      </c>
      <c r="I2166" s="32" t="s">
        <v>257</v>
      </c>
      <c r="J2166" s="47"/>
      <c r="K2166" s="32" t="s">
        <v>49</v>
      </c>
      <c r="L2166" s="43" t="s">
        <v>358</v>
      </c>
      <c r="M2166" s="240"/>
      <c r="N2166" s="7">
        <v>1</v>
      </c>
      <c r="O2166" s="7" t="s">
        <v>283</v>
      </c>
      <c r="P2166" s="7" t="s">
        <v>304</v>
      </c>
      <c r="Q2166" s="8" t="s">
        <v>3434</v>
      </c>
      <c r="R2166" s="8">
        <v>4</v>
      </c>
      <c r="S2166" s="23" t="s">
        <v>3435</v>
      </c>
      <c r="T2166" s="48"/>
    </row>
    <row r="2167" spans="1:20" ht="33" thickBot="1" x14ac:dyDescent="0.25">
      <c r="A2167">
        <f t="shared" si="136"/>
        <v>5</v>
      </c>
      <c r="B2167" t="s">
        <v>33</v>
      </c>
      <c r="C2167" t="s">
        <v>435</v>
      </c>
      <c r="D2167" t="str">
        <f t="shared" si="137"/>
        <v>7c</v>
      </c>
      <c r="E2167" t="str">
        <f t="shared" si="138"/>
        <v>förenkla</v>
      </c>
      <c r="F2167" t="str">
        <f t="shared" si="139"/>
        <v>5_x5_6x_G_7c</v>
      </c>
      <c r="G2167" t="str">
        <f>IFERROR(INDEX(#REF!,MATCH('Kap5-6'!F2167,#REF!,0),2),"")</f>
        <v/>
      </c>
      <c r="H2167" s="97"/>
      <c r="I2167" s="97"/>
      <c r="J2167" s="49"/>
      <c r="K2167" s="97"/>
      <c r="L2167" s="10"/>
      <c r="M2167" s="241"/>
      <c r="N2167" s="11">
        <v>2</v>
      </c>
      <c r="O2167" s="11" t="s">
        <v>283</v>
      </c>
      <c r="P2167" s="11" t="s">
        <v>304</v>
      </c>
      <c r="Q2167" s="12" t="s">
        <v>3436</v>
      </c>
      <c r="R2167" s="8" t="s">
        <v>3448</v>
      </c>
      <c r="S2167" s="9" t="s">
        <v>3438</v>
      </c>
      <c r="T2167" s="48"/>
    </row>
    <row r="2168" spans="1:20" ht="96" x14ac:dyDescent="0.2">
      <c r="A2168">
        <f t="shared" si="136"/>
        <v>5</v>
      </c>
      <c r="B2168" t="s">
        <v>33</v>
      </c>
      <c r="C2168" t="s">
        <v>435</v>
      </c>
      <c r="D2168" t="str">
        <f t="shared" si="137"/>
        <v>7c</v>
      </c>
      <c r="E2168" t="str">
        <f t="shared" si="138"/>
        <v>förenkla</v>
      </c>
      <c r="F2168" t="str">
        <f t="shared" si="139"/>
        <v>5_x5_6x_G_7c</v>
      </c>
      <c r="G2168" t="str">
        <f>IFERROR(INDEX(#REF!,MATCH('Kap5-6'!F2168,#REF!,0),2),"")</f>
        <v/>
      </c>
      <c r="H2168" s="97"/>
      <c r="I2168" s="97"/>
      <c r="J2168" s="49"/>
      <c r="K2168" s="97"/>
      <c r="L2168" s="10"/>
      <c r="M2168" s="241"/>
      <c r="N2168" s="14">
        <v>3</v>
      </c>
      <c r="O2168" s="14" t="s">
        <v>281</v>
      </c>
      <c r="P2168" s="14" t="s">
        <v>303</v>
      </c>
      <c r="Q2168" s="15" t="s">
        <v>303</v>
      </c>
      <c r="R2168" s="8" t="s">
        <v>3449</v>
      </c>
      <c r="S2168" s="25" t="s">
        <v>3440</v>
      </c>
      <c r="T2168" s="48"/>
    </row>
    <row r="2169" spans="1:20" ht="32" x14ac:dyDescent="0.2">
      <c r="A2169">
        <f t="shared" si="136"/>
        <v>5</v>
      </c>
      <c r="B2169" t="s">
        <v>33</v>
      </c>
      <c r="C2169" t="s">
        <v>435</v>
      </c>
      <c r="D2169" t="str">
        <f t="shared" si="137"/>
        <v>7c</v>
      </c>
      <c r="E2169" t="str">
        <f t="shared" si="138"/>
        <v>förenkla</v>
      </c>
      <c r="F2169" t="str">
        <f t="shared" si="139"/>
        <v>5_x5_6x_G_7c</v>
      </c>
      <c r="G2169" t="str">
        <f>IFERROR(INDEX(#REF!,MATCH('Kap5-6'!F2169,#REF!,0),2),"")</f>
        <v/>
      </c>
      <c r="H2169" s="97"/>
      <c r="I2169" s="97"/>
      <c r="J2169" s="49"/>
      <c r="K2169" s="97"/>
      <c r="L2169" s="10"/>
      <c r="M2169" s="241"/>
      <c r="N2169" s="14">
        <v>4</v>
      </c>
      <c r="O2169" s="14" t="s">
        <v>281</v>
      </c>
      <c r="P2169" s="14" t="s">
        <v>303</v>
      </c>
      <c r="Q2169" s="15" t="s">
        <v>303</v>
      </c>
      <c r="R2169" s="15" t="s">
        <v>3450</v>
      </c>
      <c r="S2169" s="25" t="s">
        <v>3442</v>
      </c>
      <c r="T2169" s="48"/>
    </row>
    <row r="2170" spans="1:20" ht="33" thickBot="1" x14ac:dyDescent="0.25">
      <c r="A2170">
        <f t="shared" si="136"/>
        <v>5</v>
      </c>
      <c r="B2170" t="s">
        <v>33</v>
      </c>
      <c r="C2170" t="s">
        <v>435</v>
      </c>
      <c r="D2170" t="str">
        <f t="shared" si="137"/>
        <v>7c</v>
      </c>
      <c r="E2170" t="str">
        <f t="shared" si="138"/>
        <v>förenkla</v>
      </c>
      <c r="F2170" t="str">
        <f t="shared" si="139"/>
        <v>5_x5_6x_G_7c</v>
      </c>
      <c r="G2170" t="str">
        <f>IFERROR(INDEX(#REF!,MATCH('Kap5-6'!F2170,#REF!,0),2),"")</f>
        <v/>
      </c>
      <c r="H2170" s="98"/>
      <c r="I2170" s="98"/>
      <c r="J2170" s="50"/>
      <c r="K2170" s="98"/>
      <c r="L2170" s="17"/>
      <c r="M2170" s="242"/>
      <c r="N2170" s="14">
        <v>5</v>
      </c>
      <c r="O2170" s="14" t="s">
        <v>283</v>
      </c>
      <c r="P2170" s="14" t="s">
        <v>304</v>
      </c>
      <c r="Q2170" s="15" t="s">
        <v>3443</v>
      </c>
      <c r="R2170" s="15" t="s">
        <v>3450</v>
      </c>
      <c r="S2170" s="25" t="s">
        <v>3444</v>
      </c>
      <c r="T2170" s="48"/>
    </row>
    <row r="2171" spans="1:20" ht="33" thickBot="1" x14ac:dyDescent="0.25">
      <c r="A2171">
        <f t="shared" si="136"/>
        <v>5</v>
      </c>
      <c r="B2171" t="s">
        <v>33</v>
      </c>
      <c r="C2171" t="s">
        <v>435</v>
      </c>
      <c r="D2171" t="str">
        <f t="shared" si="137"/>
        <v>7d</v>
      </c>
      <c r="E2171" t="str">
        <f t="shared" si="138"/>
        <v>förenkla</v>
      </c>
      <c r="F2171" t="str">
        <f t="shared" si="139"/>
        <v>5_x5_6x_G_7d</v>
      </c>
      <c r="G2171" t="str">
        <f>IFERROR(INDEX(#REF!,MATCH('Kap5-6'!F2171,#REF!,0),2),"")</f>
        <v/>
      </c>
      <c r="H2171" s="32">
        <v>5</v>
      </c>
      <c r="I2171" s="32" t="s">
        <v>257</v>
      </c>
      <c r="J2171" s="47"/>
      <c r="K2171" s="32" t="s">
        <v>214</v>
      </c>
      <c r="L2171" s="43" t="s">
        <v>358</v>
      </c>
      <c r="M2171" s="240"/>
      <c r="N2171" s="7">
        <v>1</v>
      </c>
      <c r="O2171" s="7" t="s">
        <v>283</v>
      </c>
      <c r="P2171" s="7" t="s">
        <v>304</v>
      </c>
      <c r="Q2171" s="8" t="s">
        <v>3434</v>
      </c>
      <c r="R2171" s="8">
        <v>4</v>
      </c>
      <c r="S2171" s="23" t="s">
        <v>3435</v>
      </c>
      <c r="T2171" s="48"/>
    </row>
    <row r="2172" spans="1:20" ht="33" thickBot="1" x14ac:dyDescent="0.25">
      <c r="A2172">
        <f t="shared" si="136"/>
        <v>5</v>
      </c>
      <c r="B2172" t="s">
        <v>33</v>
      </c>
      <c r="C2172" t="s">
        <v>435</v>
      </c>
      <c r="D2172" t="str">
        <f t="shared" si="137"/>
        <v>7d</v>
      </c>
      <c r="E2172" t="str">
        <f t="shared" si="138"/>
        <v>förenkla</v>
      </c>
      <c r="F2172" t="str">
        <f t="shared" si="139"/>
        <v>5_x5_6x_G_7d</v>
      </c>
      <c r="G2172" t="str">
        <f>IFERROR(INDEX(#REF!,MATCH('Kap5-6'!F2172,#REF!,0),2),"")</f>
        <v/>
      </c>
      <c r="H2172" s="97"/>
      <c r="I2172" s="97"/>
      <c r="J2172" s="49"/>
      <c r="K2172" s="97"/>
      <c r="L2172" s="10"/>
      <c r="M2172" s="241"/>
      <c r="N2172" s="11">
        <v>2</v>
      </c>
      <c r="O2172" s="11" t="s">
        <v>283</v>
      </c>
      <c r="P2172" s="11" t="s">
        <v>304</v>
      </c>
      <c r="Q2172" s="12" t="s">
        <v>3436</v>
      </c>
      <c r="R2172" s="8" t="s">
        <v>3451</v>
      </c>
      <c r="S2172" s="9" t="s">
        <v>3438</v>
      </c>
      <c r="T2172" s="48"/>
    </row>
    <row r="2173" spans="1:20" ht="96" x14ac:dyDescent="0.2">
      <c r="A2173">
        <f t="shared" si="136"/>
        <v>5</v>
      </c>
      <c r="B2173" t="s">
        <v>33</v>
      </c>
      <c r="C2173" t="s">
        <v>435</v>
      </c>
      <c r="D2173" t="str">
        <f t="shared" si="137"/>
        <v>7d</v>
      </c>
      <c r="E2173" t="str">
        <f t="shared" si="138"/>
        <v>förenkla</v>
      </c>
      <c r="F2173" t="str">
        <f t="shared" si="139"/>
        <v>5_x5_6x_G_7d</v>
      </c>
      <c r="G2173" t="str">
        <f>IFERROR(INDEX(#REF!,MATCH('Kap5-6'!F2173,#REF!,0),2),"")</f>
        <v/>
      </c>
      <c r="H2173" s="97"/>
      <c r="I2173" s="97"/>
      <c r="J2173" s="49"/>
      <c r="K2173" s="97"/>
      <c r="L2173" s="10"/>
      <c r="M2173" s="241"/>
      <c r="N2173" s="14">
        <v>3</v>
      </c>
      <c r="O2173" s="14" t="s">
        <v>281</v>
      </c>
      <c r="P2173" s="14" t="s">
        <v>303</v>
      </c>
      <c r="Q2173" s="15" t="s">
        <v>303</v>
      </c>
      <c r="R2173" s="8" t="s">
        <v>3452</v>
      </c>
      <c r="S2173" s="25" t="s">
        <v>3440</v>
      </c>
      <c r="T2173" s="48"/>
    </row>
    <row r="2174" spans="1:20" ht="32" x14ac:dyDescent="0.2">
      <c r="A2174">
        <f t="shared" si="136"/>
        <v>5</v>
      </c>
      <c r="B2174" t="s">
        <v>33</v>
      </c>
      <c r="C2174" t="s">
        <v>435</v>
      </c>
      <c r="D2174" t="str">
        <f t="shared" si="137"/>
        <v>7d</v>
      </c>
      <c r="E2174" t="str">
        <f t="shared" si="138"/>
        <v>förenkla</v>
      </c>
      <c r="F2174" t="str">
        <f t="shared" si="139"/>
        <v>5_x5_6x_G_7d</v>
      </c>
      <c r="G2174" t="str">
        <f>IFERROR(INDEX(#REF!,MATCH('Kap5-6'!F2174,#REF!,0),2),"")</f>
        <v/>
      </c>
      <c r="H2174" s="97"/>
      <c r="I2174" s="97"/>
      <c r="J2174" s="49"/>
      <c r="K2174" s="97"/>
      <c r="L2174" s="10"/>
      <c r="M2174" s="241"/>
      <c r="N2174" s="14">
        <v>4</v>
      </c>
      <c r="O2174" s="14" t="s">
        <v>281</v>
      </c>
      <c r="P2174" s="14" t="s">
        <v>303</v>
      </c>
      <c r="Q2174" s="15" t="s">
        <v>303</v>
      </c>
      <c r="R2174" s="15" t="s">
        <v>3453</v>
      </c>
      <c r="S2174" s="25" t="s">
        <v>3442</v>
      </c>
      <c r="T2174" s="48"/>
    </row>
    <row r="2175" spans="1:20" ht="33" thickBot="1" x14ac:dyDescent="0.25">
      <c r="A2175">
        <f t="shared" si="136"/>
        <v>5</v>
      </c>
      <c r="B2175" t="s">
        <v>33</v>
      </c>
      <c r="C2175" t="s">
        <v>435</v>
      </c>
      <c r="D2175" t="str">
        <f t="shared" si="137"/>
        <v>7d</v>
      </c>
      <c r="E2175" t="str">
        <f t="shared" si="138"/>
        <v>förenkla</v>
      </c>
      <c r="F2175" t="str">
        <f t="shared" si="139"/>
        <v>5_x5_6x_G_7d</v>
      </c>
      <c r="G2175" t="str">
        <f>IFERROR(INDEX(#REF!,MATCH('Kap5-6'!F2175,#REF!,0),2),"")</f>
        <v/>
      </c>
      <c r="H2175" s="98"/>
      <c r="I2175" s="98"/>
      <c r="J2175" s="50"/>
      <c r="K2175" s="98"/>
      <c r="L2175" s="17"/>
      <c r="M2175" s="242"/>
      <c r="N2175" s="14">
        <v>5</v>
      </c>
      <c r="O2175" s="14" t="s">
        <v>283</v>
      </c>
      <c r="P2175" s="14" t="s">
        <v>304</v>
      </c>
      <c r="Q2175" s="15" t="s">
        <v>3443</v>
      </c>
      <c r="R2175" s="15" t="s">
        <v>3453</v>
      </c>
      <c r="S2175" s="25" t="s">
        <v>3444</v>
      </c>
      <c r="T2175" s="48"/>
    </row>
    <row r="2176" spans="1:20" ht="33" thickBot="1" x14ac:dyDescent="0.25">
      <c r="A2176">
        <f t="shared" si="136"/>
        <v>5</v>
      </c>
      <c r="B2176" t="s">
        <v>33</v>
      </c>
      <c r="C2176" t="s">
        <v>435</v>
      </c>
      <c r="D2176" t="str">
        <f t="shared" si="137"/>
        <v>8a</v>
      </c>
      <c r="E2176" t="str">
        <f t="shared" si="138"/>
        <v>förenkla</v>
      </c>
      <c r="F2176" t="str">
        <f t="shared" si="139"/>
        <v>5_x5_6x_G_8a</v>
      </c>
      <c r="G2176" t="str">
        <f>IFERROR(INDEX(#REF!,MATCH('Kap5-6'!F2176,#REF!,0),2),"")</f>
        <v/>
      </c>
      <c r="H2176" s="32">
        <v>5</v>
      </c>
      <c r="I2176" s="32" t="s">
        <v>257</v>
      </c>
      <c r="J2176" s="47"/>
      <c r="K2176" s="32" t="s">
        <v>50</v>
      </c>
      <c r="L2176" s="43" t="s">
        <v>358</v>
      </c>
      <c r="M2176" s="240"/>
      <c r="N2176" s="7">
        <v>1</v>
      </c>
      <c r="O2176" s="7" t="s">
        <v>283</v>
      </c>
      <c r="P2176" s="7" t="s">
        <v>304</v>
      </c>
      <c r="Q2176" s="8" t="s">
        <v>3454</v>
      </c>
      <c r="R2176" s="8" t="s">
        <v>1902</v>
      </c>
      <c r="S2176" s="23" t="s">
        <v>3455</v>
      </c>
      <c r="T2176" s="48"/>
    </row>
    <row r="2177" spans="1:20" ht="49" thickBot="1" x14ac:dyDescent="0.25">
      <c r="A2177">
        <f t="shared" si="136"/>
        <v>5</v>
      </c>
      <c r="B2177" t="s">
        <v>33</v>
      </c>
      <c r="C2177" t="s">
        <v>435</v>
      </c>
      <c r="D2177" t="str">
        <f t="shared" si="137"/>
        <v>8a</v>
      </c>
      <c r="E2177" t="str">
        <f t="shared" si="138"/>
        <v>förenkla</v>
      </c>
      <c r="F2177" t="str">
        <f t="shared" si="139"/>
        <v>5_x5_6x_G_8a</v>
      </c>
      <c r="G2177" t="str">
        <f>IFERROR(INDEX(#REF!,MATCH('Kap5-6'!F2177,#REF!,0),2),"")</f>
        <v/>
      </c>
      <c r="H2177" s="97"/>
      <c r="I2177" s="97"/>
      <c r="J2177" s="49"/>
      <c r="K2177" s="97"/>
      <c r="L2177" s="10"/>
      <c r="M2177" s="241"/>
      <c r="N2177" s="11">
        <v>2</v>
      </c>
      <c r="O2177" s="11" t="s">
        <v>283</v>
      </c>
      <c r="P2177" s="11" t="s">
        <v>304</v>
      </c>
      <c r="Q2177" s="12" t="s">
        <v>3436</v>
      </c>
      <c r="R2177" s="8" t="s">
        <v>3441</v>
      </c>
      <c r="S2177" s="9" t="s">
        <v>3456</v>
      </c>
      <c r="T2177" s="48"/>
    </row>
    <row r="2178" spans="1:20" ht="80" x14ac:dyDescent="0.2">
      <c r="A2178">
        <f t="shared" ref="A2178:A2241" si="140">IF(H2178="",A2177,H2178)</f>
        <v>5</v>
      </c>
      <c r="B2178" t="s">
        <v>33</v>
      </c>
      <c r="C2178" t="s">
        <v>435</v>
      </c>
      <c r="D2178" t="str">
        <f t="shared" ref="D2178:D2241" si="141">IF(K2178="",D2177,K2178)</f>
        <v>8a</v>
      </c>
      <c r="E2178" t="str">
        <f t="shared" ref="E2178:E2241" si="142">IF(L2178="",E2177,L2178)</f>
        <v>förenkla</v>
      </c>
      <c r="F2178" t="str">
        <f t="shared" si="139"/>
        <v>5_x5_6x_G_8a</v>
      </c>
      <c r="G2178" t="str">
        <f>IFERROR(INDEX(#REF!,MATCH('Kap5-6'!F2178,#REF!,0),2),"")</f>
        <v/>
      </c>
      <c r="H2178" s="97"/>
      <c r="I2178" s="97"/>
      <c r="J2178" s="49"/>
      <c r="K2178" s="97"/>
      <c r="L2178" s="10"/>
      <c r="M2178" s="241"/>
      <c r="N2178" s="14">
        <v>3</v>
      </c>
      <c r="O2178" s="14" t="s">
        <v>281</v>
      </c>
      <c r="P2178" s="14" t="s">
        <v>303</v>
      </c>
      <c r="Q2178" s="15" t="s">
        <v>303</v>
      </c>
      <c r="R2178" s="8" t="s">
        <v>3457</v>
      </c>
      <c r="S2178" s="25" t="s">
        <v>3458</v>
      </c>
      <c r="T2178" s="48"/>
    </row>
    <row r="2179" spans="1:20" ht="32" x14ac:dyDescent="0.2">
      <c r="A2179">
        <f t="shared" si="140"/>
        <v>5</v>
      </c>
      <c r="B2179" t="s">
        <v>33</v>
      </c>
      <c r="C2179" t="s">
        <v>435</v>
      </c>
      <c r="D2179" t="str">
        <f t="shared" si="141"/>
        <v>8a</v>
      </c>
      <c r="E2179" t="str">
        <f t="shared" si="142"/>
        <v>förenkla</v>
      </c>
      <c r="F2179" t="str">
        <f t="shared" ref="F2179:F2242" si="143">A2179&amp;"_"&amp;C2179&amp;"_"&amp;B2179&amp;"_"&amp;D2179</f>
        <v>5_x5_6x_G_8a</v>
      </c>
      <c r="G2179" t="str">
        <f>IFERROR(INDEX(#REF!,MATCH('Kap5-6'!F2179,#REF!,0),2),"")</f>
        <v/>
      </c>
      <c r="H2179" s="97"/>
      <c r="I2179" s="97"/>
      <c r="J2179" s="49"/>
      <c r="K2179" s="97"/>
      <c r="L2179" s="10"/>
      <c r="M2179" s="241"/>
      <c r="N2179" s="14">
        <v>4</v>
      </c>
      <c r="O2179" s="14" t="s">
        <v>281</v>
      </c>
      <c r="P2179" s="14" t="s">
        <v>303</v>
      </c>
      <c r="Q2179" s="15" t="s">
        <v>303</v>
      </c>
      <c r="R2179" s="15" t="s">
        <v>3459</v>
      </c>
      <c r="S2179" s="25" t="s">
        <v>3460</v>
      </c>
      <c r="T2179" s="48"/>
    </row>
    <row r="2180" spans="1:20" ht="33" thickBot="1" x14ac:dyDescent="0.25">
      <c r="A2180">
        <f t="shared" si="140"/>
        <v>5</v>
      </c>
      <c r="B2180" t="s">
        <v>33</v>
      </c>
      <c r="C2180" t="s">
        <v>435</v>
      </c>
      <c r="D2180" t="str">
        <f t="shared" si="141"/>
        <v>8a</v>
      </c>
      <c r="E2180" t="str">
        <f t="shared" si="142"/>
        <v>förenkla</v>
      </c>
      <c r="F2180" t="str">
        <f t="shared" si="143"/>
        <v>5_x5_6x_G_8a</v>
      </c>
      <c r="G2180" t="str">
        <f>IFERROR(INDEX(#REF!,MATCH('Kap5-6'!F2180,#REF!,0),2),"")</f>
        <v/>
      </c>
      <c r="H2180" s="98"/>
      <c r="I2180" s="98"/>
      <c r="J2180" s="50"/>
      <c r="K2180" s="98"/>
      <c r="L2180" s="17"/>
      <c r="M2180" s="242"/>
      <c r="N2180" s="14">
        <v>5</v>
      </c>
      <c r="O2180" s="14" t="s">
        <v>283</v>
      </c>
      <c r="P2180" s="14" t="s">
        <v>304</v>
      </c>
      <c r="Q2180" s="15" t="s">
        <v>3461</v>
      </c>
      <c r="R2180" s="15" t="s">
        <v>3459</v>
      </c>
      <c r="S2180" s="25" t="s">
        <v>3462</v>
      </c>
      <c r="T2180" s="48"/>
    </row>
    <row r="2181" spans="1:20" ht="33" thickBot="1" x14ac:dyDescent="0.25">
      <c r="A2181">
        <f t="shared" si="140"/>
        <v>5</v>
      </c>
      <c r="B2181" t="s">
        <v>33</v>
      </c>
      <c r="C2181" t="s">
        <v>435</v>
      </c>
      <c r="D2181" t="str">
        <f t="shared" si="141"/>
        <v>8b</v>
      </c>
      <c r="E2181" t="str">
        <f t="shared" si="142"/>
        <v>förenkla</v>
      </c>
      <c r="F2181" t="str">
        <f t="shared" si="143"/>
        <v>5_x5_6x_G_8b</v>
      </c>
      <c r="G2181" t="str">
        <f>IFERROR(INDEX(#REF!,MATCH('Kap5-6'!F2181,#REF!,0),2),"")</f>
        <v/>
      </c>
      <c r="H2181" s="32">
        <v>5</v>
      </c>
      <c r="I2181" s="32" t="s">
        <v>257</v>
      </c>
      <c r="J2181" s="47"/>
      <c r="K2181" s="32" t="s">
        <v>51</v>
      </c>
      <c r="L2181" s="43" t="s">
        <v>358</v>
      </c>
      <c r="M2181" s="240"/>
      <c r="N2181" s="7">
        <v>1</v>
      </c>
      <c r="O2181" s="7" t="s">
        <v>283</v>
      </c>
      <c r="P2181" s="7" t="s">
        <v>304</v>
      </c>
      <c r="Q2181" s="8" t="s">
        <v>3454</v>
      </c>
      <c r="R2181" s="8" t="s">
        <v>1902</v>
      </c>
      <c r="S2181" s="23" t="s">
        <v>3455</v>
      </c>
      <c r="T2181" s="48"/>
    </row>
    <row r="2182" spans="1:20" ht="49" thickBot="1" x14ac:dyDescent="0.25">
      <c r="A2182">
        <f t="shared" si="140"/>
        <v>5</v>
      </c>
      <c r="B2182" t="s">
        <v>33</v>
      </c>
      <c r="C2182" t="s">
        <v>435</v>
      </c>
      <c r="D2182" t="str">
        <f t="shared" si="141"/>
        <v>8b</v>
      </c>
      <c r="E2182" t="str">
        <f t="shared" si="142"/>
        <v>förenkla</v>
      </c>
      <c r="F2182" t="str">
        <f t="shared" si="143"/>
        <v>5_x5_6x_G_8b</v>
      </c>
      <c r="G2182" t="str">
        <f>IFERROR(INDEX(#REF!,MATCH('Kap5-6'!F2182,#REF!,0),2),"")</f>
        <v/>
      </c>
      <c r="H2182" s="97"/>
      <c r="I2182" s="97"/>
      <c r="J2182" s="49"/>
      <c r="K2182" s="97"/>
      <c r="L2182" s="10"/>
      <c r="M2182" s="241"/>
      <c r="N2182" s="11">
        <v>2</v>
      </c>
      <c r="O2182" s="11" t="s">
        <v>283</v>
      </c>
      <c r="P2182" s="11" t="s">
        <v>304</v>
      </c>
      <c r="Q2182" s="12" t="s">
        <v>3436</v>
      </c>
      <c r="R2182" s="8" t="s">
        <v>3463</v>
      </c>
      <c r="S2182" s="9" t="s">
        <v>3456</v>
      </c>
      <c r="T2182" s="48"/>
    </row>
    <row r="2183" spans="1:20" ht="80" x14ac:dyDescent="0.2">
      <c r="A2183">
        <f t="shared" si="140"/>
        <v>5</v>
      </c>
      <c r="B2183" t="s">
        <v>33</v>
      </c>
      <c r="C2183" t="s">
        <v>435</v>
      </c>
      <c r="D2183" t="str">
        <f t="shared" si="141"/>
        <v>8b</v>
      </c>
      <c r="E2183" t="str">
        <f t="shared" si="142"/>
        <v>förenkla</v>
      </c>
      <c r="F2183" t="str">
        <f t="shared" si="143"/>
        <v>5_x5_6x_G_8b</v>
      </c>
      <c r="G2183" t="str">
        <f>IFERROR(INDEX(#REF!,MATCH('Kap5-6'!F2183,#REF!,0),2),"")</f>
        <v/>
      </c>
      <c r="H2183" s="97"/>
      <c r="I2183" s="97"/>
      <c r="J2183" s="49"/>
      <c r="K2183" s="97"/>
      <c r="L2183" s="10"/>
      <c r="M2183" s="241"/>
      <c r="N2183" s="14">
        <v>3</v>
      </c>
      <c r="O2183" s="14" t="s">
        <v>281</v>
      </c>
      <c r="P2183" s="14" t="s">
        <v>303</v>
      </c>
      <c r="Q2183" s="15" t="s">
        <v>303</v>
      </c>
      <c r="R2183" s="8" t="s">
        <v>3464</v>
      </c>
      <c r="S2183" s="25" t="s">
        <v>3458</v>
      </c>
      <c r="T2183" s="48"/>
    </row>
    <row r="2184" spans="1:20" ht="32" x14ac:dyDescent="0.2">
      <c r="A2184">
        <f t="shared" si="140"/>
        <v>5</v>
      </c>
      <c r="B2184" t="s">
        <v>33</v>
      </c>
      <c r="C2184" t="s">
        <v>435</v>
      </c>
      <c r="D2184" t="str">
        <f t="shared" si="141"/>
        <v>8b</v>
      </c>
      <c r="E2184" t="str">
        <f t="shared" si="142"/>
        <v>förenkla</v>
      </c>
      <c r="F2184" t="str">
        <f t="shared" si="143"/>
        <v>5_x5_6x_G_8b</v>
      </c>
      <c r="G2184" t="str">
        <f>IFERROR(INDEX(#REF!,MATCH('Kap5-6'!F2184,#REF!,0),2),"")</f>
        <v/>
      </c>
      <c r="H2184" s="97"/>
      <c r="I2184" s="97"/>
      <c r="J2184" s="49"/>
      <c r="K2184" s="97"/>
      <c r="L2184" s="10"/>
      <c r="M2184" s="241"/>
      <c r="N2184" s="14">
        <v>4</v>
      </c>
      <c r="O2184" s="14" t="s">
        <v>281</v>
      </c>
      <c r="P2184" s="14" t="s">
        <v>303</v>
      </c>
      <c r="Q2184" s="15" t="s">
        <v>303</v>
      </c>
      <c r="R2184" s="15" t="s">
        <v>3465</v>
      </c>
      <c r="S2184" s="25" t="s">
        <v>3460</v>
      </c>
      <c r="T2184" s="48"/>
    </row>
    <row r="2185" spans="1:20" ht="33" thickBot="1" x14ac:dyDescent="0.25">
      <c r="A2185">
        <f t="shared" si="140"/>
        <v>5</v>
      </c>
      <c r="B2185" t="s">
        <v>33</v>
      </c>
      <c r="C2185" t="s">
        <v>435</v>
      </c>
      <c r="D2185" t="str">
        <f t="shared" si="141"/>
        <v>8b</v>
      </c>
      <c r="E2185" t="str">
        <f t="shared" si="142"/>
        <v>förenkla</v>
      </c>
      <c r="F2185" t="str">
        <f t="shared" si="143"/>
        <v>5_x5_6x_G_8b</v>
      </c>
      <c r="G2185" t="str">
        <f>IFERROR(INDEX(#REF!,MATCH('Kap5-6'!F2185,#REF!,0),2),"")</f>
        <v/>
      </c>
      <c r="H2185" s="98"/>
      <c r="I2185" s="98"/>
      <c r="J2185" s="50"/>
      <c r="K2185" s="98"/>
      <c r="L2185" s="17"/>
      <c r="M2185" s="242"/>
      <c r="N2185" s="14">
        <v>5</v>
      </c>
      <c r="O2185" s="14" t="s">
        <v>283</v>
      </c>
      <c r="P2185" s="14" t="s">
        <v>304</v>
      </c>
      <c r="Q2185" s="15" t="s">
        <v>3461</v>
      </c>
      <c r="R2185" s="15" t="s">
        <v>3465</v>
      </c>
      <c r="S2185" s="25" t="s">
        <v>3462</v>
      </c>
      <c r="T2185" s="48"/>
    </row>
    <row r="2186" spans="1:20" ht="33" thickBot="1" x14ac:dyDescent="0.25">
      <c r="A2186">
        <f t="shared" si="140"/>
        <v>5</v>
      </c>
      <c r="B2186" t="s">
        <v>33</v>
      </c>
      <c r="C2186" t="s">
        <v>435</v>
      </c>
      <c r="D2186" t="str">
        <f t="shared" si="141"/>
        <v>8c</v>
      </c>
      <c r="E2186" t="str">
        <f t="shared" si="142"/>
        <v>förenkla</v>
      </c>
      <c r="F2186" t="str">
        <f t="shared" si="143"/>
        <v>5_x5_6x_G_8c</v>
      </c>
      <c r="G2186" t="str">
        <f>IFERROR(INDEX(#REF!,MATCH('Kap5-6'!F2186,#REF!,0),2),"")</f>
        <v/>
      </c>
      <c r="H2186" s="32">
        <v>5</v>
      </c>
      <c r="I2186" s="32" t="s">
        <v>257</v>
      </c>
      <c r="J2186" s="47"/>
      <c r="K2186" s="32" t="s">
        <v>52</v>
      </c>
      <c r="L2186" s="43" t="s">
        <v>358</v>
      </c>
      <c r="M2186" s="240"/>
      <c r="N2186" s="7">
        <v>1</v>
      </c>
      <c r="O2186" s="7" t="s">
        <v>283</v>
      </c>
      <c r="P2186" s="7" t="s">
        <v>304</v>
      </c>
      <c r="Q2186" s="8" t="s">
        <v>3454</v>
      </c>
      <c r="R2186" s="8" t="s">
        <v>1902</v>
      </c>
      <c r="S2186" s="23" t="s">
        <v>3455</v>
      </c>
      <c r="T2186" s="48"/>
    </row>
    <row r="2187" spans="1:20" ht="49" thickBot="1" x14ac:dyDescent="0.25">
      <c r="A2187">
        <f t="shared" si="140"/>
        <v>5</v>
      </c>
      <c r="B2187" t="s">
        <v>33</v>
      </c>
      <c r="C2187" t="s">
        <v>435</v>
      </c>
      <c r="D2187" t="str">
        <f t="shared" si="141"/>
        <v>8c</v>
      </c>
      <c r="E2187" t="str">
        <f t="shared" si="142"/>
        <v>förenkla</v>
      </c>
      <c r="F2187" t="str">
        <f t="shared" si="143"/>
        <v>5_x5_6x_G_8c</v>
      </c>
      <c r="G2187" t="str">
        <f>IFERROR(INDEX(#REF!,MATCH('Kap5-6'!F2187,#REF!,0),2),"")</f>
        <v/>
      </c>
      <c r="H2187" s="97"/>
      <c r="I2187" s="97"/>
      <c r="J2187" s="49"/>
      <c r="K2187" s="97"/>
      <c r="L2187" s="10"/>
      <c r="M2187" s="241"/>
      <c r="N2187" s="11">
        <v>2</v>
      </c>
      <c r="O2187" s="11" t="s">
        <v>283</v>
      </c>
      <c r="P2187" s="11" t="s">
        <v>304</v>
      </c>
      <c r="Q2187" s="12" t="s">
        <v>3436</v>
      </c>
      <c r="R2187" s="8" t="s">
        <v>3466</v>
      </c>
      <c r="S2187" s="9" t="s">
        <v>3456</v>
      </c>
      <c r="T2187" s="48"/>
    </row>
    <row r="2188" spans="1:20" ht="80" x14ac:dyDescent="0.2">
      <c r="A2188">
        <f t="shared" si="140"/>
        <v>5</v>
      </c>
      <c r="B2188" t="s">
        <v>33</v>
      </c>
      <c r="C2188" t="s">
        <v>435</v>
      </c>
      <c r="D2188" t="str">
        <f t="shared" si="141"/>
        <v>8c</v>
      </c>
      <c r="E2188" t="str">
        <f t="shared" si="142"/>
        <v>förenkla</v>
      </c>
      <c r="F2188" t="str">
        <f t="shared" si="143"/>
        <v>5_x5_6x_G_8c</v>
      </c>
      <c r="G2188" t="str">
        <f>IFERROR(INDEX(#REF!,MATCH('Kap5-6'!F2188,#REF!,0),2),"")</f>
        <v/>
      </c>
      <c r="H2188" s="97"/>
      <c r="I2188" s="97"/>
      <c r="J2188" s="49"/>
      <c r="K2188" s="97"/>
      <c r="L2188" s="10"/>
      <c r="M2188" s="241"/>
      <c r="N2188" s="14">
        <v>3</v>
      </c>
      <c r="O2188" s="14" t="s">
        <v>281</v>
      </c>
      <c r="P2188" s="14" t="s">
        <v>303</v>
      </c>
      <c r="Q2188" s="15" t="s">
        <v>303</v>
      </c>
      <c r="R2188" s="8" t="s">
        <v>3467</v>
      </c>
      <c r="S2188" s="25" t="s">
        <v>3458</v>
      </c>
      <c r="T2188" s="48"/>
    </row>
    <row r="2189" spans="1:20" ht="32" x14ac:dyDescent="0.2">
      <c r="A2189">
        <f t="shared" si="140"/>
        <v>5</v>
      </c>
      <c r="B2189" t="s">
        <v>33</v>
      </c>
      <c r="C2189" t="s">
        <v>435</v>
      </c>
      <c r="D2189" t="str">
        <f t="shared" si="141"/>
        <v>8c</v>
      </c>
      <c r="E2189" t="str">
        <f t="shared" si="142"/>
        <v>förenkla</v>
      </c>
      <c r="F2189" t="str">
        <f t="shared" si="143"/>
        <v>5_x5_6x_G_8c</v>
      </c>
      <c r="G2189" t="str">
        <f>IFERROR(INDEX(#REF!,MATCH('Kap5-6'!F2189,#REF!,0),2),"")</f>
        <v/>
      </c>
      <c r="H2189" s="97"/>
      <c r="I2189" s="97"/>
      <c r="J2189" s="49"/>
      <c r="K2189" s="97"/>
      <c r="L2189" s="10"/>
      <c r="M2189" s="241"/>
      <c r="N2189" s="14">
        <v>4</v>
      </c>
      <c r="O2189" s="14" t="s">
        <v>281</v>
      </c>
      <c r="P2189" s="14" t="s">
        <v>303</v>
      </c>
      <c r="Q2189" s="15" t="s">
        <v>303</v>
      </c>
      <c r="R2189" s="15" t="s">
        <v>3468</v>
      </c>
      <c r="S2189" s="25" t="s">
        <v>3460</v>
      </c>
      <c r="T2189" s="48"/>
    </row>
    <row r="2190" spans="1:20" ht="33" thickBot="1" x14ac:dyDescent="0.25">
      <c r="A2190">
        <f t="shared" si="140"/>
        <v>5</v>
      </c>
      <c r="B2190" t="s">
        <v>33</v>
      </c>
      <c r="C2190" t="s">
        <v>435</v>
      </c>
      <c r="D2190" t="str">
        <f t="shared" si="141"/>
        <v>8c</v>
      </c>
      <c r="E2190" t="str">
        <f t="shared" si="142"/>
        <v>förenkla</v>
      </c>
      <c r="F2190" t="str">
        <f t="shared" si="143"/>
        <v>5_x5_6x_G_8c</v>
      </c>
      <c r="G2190" t="str">
        <f>IFERROR(INDEX(#REF!,MATCH('Kap5-6'!F2190,#REF!,0),2),"")</f>
        <v/>
      </c>
      <c r="H2190" s="98"/>
      <c r="I2190" s="98"/>
      <c r="J2190" s="50"/>
      <c r="K2190" s="98"/>
      <c r="L2190" s="17"/>
      <c r="M2190" s="242"/>
      <c r="N2190" s="14">
        <v>5</v>
      </c>
      <c r="O2190" s="14" t="s">
        <v>283</v>
      </c>
      <c r="P2190" s="14" t="s">
        <v>304</v>
      </c>
      <c r="Q2190" s="15" t="s">
        <v>3461</v>
      </c>
      <c r="R2190" s="15" t="s">
        <v>3468</v>
      </c>
      <c r="S2190" s="25" t="s">
        <v>3462</v>
      </c>
      <c r="T2190" s="48"/>
    </row>
    <row r="2191" spans="1:20" ht="33" thickBot="1" x14ac:dyDescent="0.25">
      <c r="A2191">
        <f t="shared" si="140"/>
        <v>5</v>
      </c>
      <c r="B2191" t="s">
        <v>33</v>
      </c>
      <c r="C2191" t="s">
        <v>435</v>
      </c>
      <c r="D2191" t="str">
        <f t="shared" si="141"/>
        <v>8d</v>
      </c>
      <c r="E2191" t="str">
        <f t="shared" si="142"/>
        <v>förenkla</v>
      </c>
      <c r="F2191" t="str">
        <f t="shared" si="143"/>
        <v>5_x5_6x_G_8d</v>
      </c>
      <c r="G2191" t="str">
        <f>IFERROR(INDEX(#REF!,MATCH('Kap5-6'!F2191,#REF!,0),2),"")</f>
        <v/>
      </c>
      <c r="H2191" s="32">
        <v>5</v>
      </c>
      <c r="I2191" s="32" t="s">
        <v>257</v>
      </c>
      <c r="J2191" s="47"/>
      <c r="K2191" s="32" t="s">
        <v>215</v>
      </c>
      <c r="L2191" s="43" t="s">
        <v>358</v>
      </c>
      <c r="M2191" s="240"/>
      <c r="N2191" s="7">
        <v>1</v>
      </c>
      <c r="O2191" s="7" t="s">
        <v>283</v>
      </c>
      <c r="P2191" s="7" t="s">
        <v>304</v>
      </c>
      <c r="Q2191" s="8" t="s">
        <v>3454</v>
      </c>
      <c r="R2191" s="8" t="s">
        <v>1902</v>
      </c>
      <c r="S2191" s="23" t="s">
        <v>3455</v>
      </c>
      <c r="T2191" s="48"/>
    </row>
    <row r="2192" spans="1:20" ht="49" thickBot="1" x14ac:dyDescent="0.25">
      <c r="A2192">
        <f t="shared" si="140"/>
        <v>5</v>
      </c>
      <c r="B2192" t="s">
        <v>33</v>
      </c>
      <c r="C2192" t="s">
        <v>435</v>
      </c>
      <c r="D2192" t="str">
        <f t="shared" si="141"/>
        <v>8d</v>
      </c>
      <c r="E2192" t="str">
        <f t="shared" si="142"/>
        <v>förenkla</v>
      </c>
      <c r="F2192" t="str">
        <f t="shared" si="143"/>
        <v>5_x5_6x_G_8d</v>
      </c>
      <c r="G2192" t="str">
        <f>IFERROR(INDEX(#REF!,MATCH('Kap5-6'!F2192,#REF!,0),2),"")</f>
        <v/>
      </c>
      <c r="H2192" s="97"/>
      <c r="I2192" s="97"/>
      <c r="J2192" s="49"/>
      <c r="K2192" s="97"/>
      <c r="L2192" s="10"/>
      <c r="M2192" s="241"/>
      <c r="N2192" s="11">
        <v>2</v>
      </c>
      <c r="O2192" s="11" t="s">
        <v>283</v>
      </c>
      <c r="P2192" s="11" t="s">
        <v>304</v>
      </c>
      <c r="Q2192" s="12" t="s">
        <v>3436</v>
      </c>
      <c r="R2192" s="8" t="s">
        <v>505</v>
      </c>
      <c r="S2192" s="9" t="s">
        <v>3456</v>
      </c>
      <c r="T2192" s="48"/>
    </row>
    <row r="2193" spans="1:20" ht="80" x14ac:dyDescent="0.2">
      <c r="A2193">
        <f t="shared" si="140"/>
        <v>5</v>
      </c>
      <c r="B2193" t="s">
        <v>33</v>
      </c>
      <c r="C2193" t="s">
        <v>435</v>
      </c>
      <c r="D2193" t="str">
        <f t="shared" si="141"/>
        <v>8d</v>
      </c>
      <c r="E2193" t="str">
        <f t="shared" si="142"/>
        <v>förenkla</v>
      </c>
      <c r="F2193" t="str">
        <f t="shared" si="143"/>
        <v>5_x5_6x_G_8d</v>
      </c>
      <c r="G2193" t="str">
        <f>IFERROR(INDEX(#REF!,MATCH('Kap5-6'!F2193,#REF!,0),2),"")</f>
        <v/>
      </c>
      <c r="H2193" s="97"/>
      <c r="I2193" s="97"/>
      <c r="J2193" s="49"/>
      <c r="K2193" s="97"/>
      <c r="L2193" s="10"/>
      <c r="M2193" s="241"/>
      <c r="N2193" s="14">
        <v>3</v>
      </c>
      <c r="O2193" s="14" t="s">
        <v>281</v>
      </c>
      <c r="P2193" s="14" t="s">
        <v>303</v>
      </c>
      <c r="Q2193" s="15" t="s">
        <v>303</v>
      </c>
      <c r="R2193" s="8" t="s">
        <v>3469</v>
      </c>
      <c r="S2193" s="25" t="s">
        <v>3458</v>
      </c>
      <c r="T2193" s="48"/>
    </row>
    <row r="2194" spans="1:20" ht="32" x14ac:dyDescent="0.2">
      <c r="A2194">
        <f t="shared" si="140"/>
        <v>5</v>
      </c>
      <c r="B2194" t="s">
        <v>33</v>
      </c>
      <c r="C2194" t="s">
        <v>435</v>
      </c>
      <c r="D2194" t="str">
        <f t="shared" si="141"/>
        <v>8d</v>
      </c>
      <c r="E2194" t="str">
        <f t="shared" si="142"/>
        <v>förenkla</v>
      </c>
      <c r="F2194" t="str">
        <f t="shared" si="143"/>
        <v>5_x5_6x_G_8d</v>
      </c>
      <c r="G2194" t="str">
        <f>IFERROR(INDEX(#REF!,MATCH('Kap5-6'!F2194,#REF!,0),2),"")</f>
        <v/>
      </c>
      <c r="H2194" s="97"/>
      <c r="I2194" s="97"/>
      <c r="J2194" s="49"/>
      <c r="K2194" s="97"/>
      <c r="L2194" s="10"/>
      <c r="M2194" s="241"/>
      <c r="N2194" s="14">
        <v>4</v>
      </c>
      <c r="O2194" s="14" t="s">
        <v>281</v>
      </c>
      <c r="P2194" s="14" t="s">
        <v>303</v>
      </c>
      <c r="Q2194" s="15" t="s">
        <v>303</v>
      </c>
      <c r="R2194" s="15" t="s">
        <v>3470</v>
      </c>
      <c r="S2194" s="25" t="s">
        <v>3460</v>
      </c>
      <c r="T2194" s="48"/>
    </row>
    <row r="2195" spans="1:20" ht="33" thickBot="1" x14ac:dyDescent="0.25">
      <c r="A2195">
        <f t="shared" si="140"/>
        <v>5</v>
      </c>
      <c r="B2195" t="s">
        <v>33</v>
      </c>
      <c r="C2195" t="s">
        <v>435</v>
      </c>
      <c r="D2195" t="str">
        <f t="shared" si="141"/>
        <v>8d</v>
      </c>
      <c r="E2195" t="str">
        <f t="shared" si="142"/>
        <v>förenkla</v>
      </c>
      <c r="F2195" t="str">
        <f t="shared" si="143"/>
        <v>5_x5_6x_G_8d</v>
      </c>
      <c r="G2195" t="str">
        <f>IFERROR(INDEX(#REF!,MATCH('Kap5-6'!F2195,#REF!,0),2),"")</f>
        <v/>
      </c>
      <c r="H2195" s="98"/>
      <c r="I2195" s="98"/>
      <c r="J2195" s="50"/>
      <c r="K2195" s="98"/>
      <c r="L2195" s="17"/>
      <c r="M2195" s="242"/>
      <c r="N2195" s="14">
        <v>5</v>
      </c>
      <c r="O2195" s="14" t="s">
        <v>283</v>
      </c>
      <c r="P2195" s="14" t="s">
        <v>304</v>
      </c>
      <c r="Q2195" s="15" t="s">
        <v>3461</v>
      </c>
      <c r="R2195" s="15" t="s">
        <v>3470</v>
      </c>
      <c r="S2195" s="25" t="s">
        <v>3462</v>
      </c>
      <c r="T2195" s="48"/>
    </row>
    <row r="2196" spans="1:20" ht="32" x14ac:dyDescent="0.2">
      <c r="A2196">
        <f t="shared" si="140"/>
        <v>5</v>
      </c>
      <c r="B2196" t="s">
        <v>33</v>
      </c>
      <c r="C2196" t="s">
        <v>435</v>
      </c>
      <c r="D2196" t="str">
        <f t="shared" si="141"/>
        <v>9a</v>
      </c>
      <c r="E2196" t="str">
        <f t="shared" si="142"/>
        <v>förenkla</v>
      </c>
      <c r="F2196" t="str">
        <f t="shared" si="143"/>
        <v>5_x5_6x_G_9a</v>
      </c>
      <c r="G2196" t="str">
        <f>IFERROR(INDEX(#REF!,MATCH('Kap5-6'!F2196,#REF!,0),2),"")</f>
        <v/>
      </c>
      <c r="H2196" s="32">
        <v>5</v>
      </c>
      <c r="I2196" s="32" t="s">
        <v>257</v>
      </c>
      <c r="J2196" s="47"/>
      <c r="K2196" s="32" t="s">
        <v>53</v>
      </c>
      <c r="L2196" s="43" t="s">
        <v>358</v>
      </c>
      <c r="M2196" s="240"/>
      <c r="N2196" s="7">
        <v>1</v>
      </c>
      <c r="O2196" s="7" t="s">
        <v>283</v>
      </c>
      <c r="P2196" s="7" t="s">
        <v>304</v>
      </c>
      <c r="Q2196" s="8" t="s">
        <v>3471</v>
      </c>
      <c r="R2196" s="8" t="s">
        <v>334</v>
      </c>
      <c r="S2196" s="9" t="s">
        <v>3472</v>
      </c>
      <c r="T2196" s="48"/>
    </row>
    <row r="2197" spans="1:20" ht="32" x14ac:dyDescent="0.2">
      <c r="A2197">
        <f t="shared" si="140"/>
        <v>5</v>
      </c>
      <c r="B2197" t="s">
        <v>33</v>
      </c>
      <c r="C2197" t="s">
        <v>435</v>
      </c>
      <c r="D2197" t="str">
        <f t="shared" si="141"/>
        <v>9a</v>
      </c>
      <c r="E2197" t="str">
        <f t="shared" si="142"/>
        <v>förenkla</v>
      </c>
      <c r="F2197" t="str">
        <f t="shared" si="143"/>
        <v>5_x5_6x_G_9a</v>
      </c>
      <c r="G2197" t="str">
        <f>IFERROR(INDEX(#REF!,MATCH('Kap5-6'!F2197,#REF!,0),2),"")</f>
        <v/>
      </c>
      <c r="H2197" s="97"/>
      <c r="I2197" s="97"/>
      <c r="J2197" s="49"/>
      <c r="K2197" s="97"/>
      <c r="L2197" s="10"/>
      <c r="M2197" s="241"/>
      <c r="N2197" s="11">
        <v>2</v>
      </c>
      <c r="O2197" s="11" t="s">
        <v>281</v>
      </c>
      <c r="P2197" s="11" t="s">
        <v>303</v>
      </c>
      <c r="Q2197" s="12" t="s">
        <v>303</v>
      </c>
      <c r="R2197" s="12" t="s">
        <v>334</v>
      </c>
      <c r="S2197" s="13" t="s">
        <v>3473</v>
      </c>
      <c r="T2197" s="48"/>
    </row>
    <row r="2198" spans="1:20" ht="32" x14ac:dyDescent="0.2">
      <c r="A2198">
        <f t="shared" si="140"/>
        <v>5</v>
      </c>
      <c r="B2198" t="s">
        <v>33</v>
      </c>
      <c r="C2198" t="s">
        <v>435</v>
      </c>
      <c r="D2198" t="str">
        <f t="shared" si="141"/>
        <v>9a</v>
      </c>
      <c r="E2198" t="str">
        <f t="shared" si="142"/>
        <v>förenkla</v>
      </c>
      <c r="F2198" t="str">
        <f t="shared" si="143"/>
        <v>5_x5_6x_G_9a</v>
      </c>
      <c r="G2198" t="str">
        <f>IFERROR(INDEX(#REF!,MATCH('Kap5-6'!F2198,#REF!,0),2),"")</f>
        <v/>
      </c>
      <c r="H2198" s="97"/>
      <c r="I2198" s="97"/>
      <c r="J2198" s="49"/>
      <c r="K2198" s="97"/>
      <c r="L2198" s="10"/>
      <c r="M2198" s="241"/>
      <c r="N2198" s="14">
        <v>3</v>
      </c>
      <c r="O2198" s="14" t="s">
        <v>281</v>
      </c>
      <c r="P2198" s="14" t="s">
        <v>303</v>
      </c>
      <c r="Q2198" s="15" t="s">
        <v>303</v>
      </c>
      <c r="R2198" s="15" t="s">
        <v>3474</v>
      </c>
      <c r="S2198" s="16" t="s">
        <v>3475</v>
      </c>
      <c r="T2198" s="48"/>
    </row>
    <row r="2199" spans="1:20" ht="32" x14ac:dyDescent="0.2">
      <c r="A2199">
        <f t="shared" si="140"/>
        <v>5</v>
      </c>
      <c r="B2199" t="s">
        <v>33</v>
      </c>
      <c r="C2199" t="s">
        <v>435</v>
      </c>
      <c r="D2199" t="str">
        <f t="shared" si="141"/>
        <v>9a</v>
      </c>
      <c r="E2199" t="str">
        <f t="shared" si="142"/>
        <v>förenkla</v>
      </c>
      <c r="F2199" t="str">
        <f t="shared" si="143"/>
        <v>5_x5_6x_G_9a</v>
      </c>
      <c r="G2199" t="str">
        <f>IFERROR(INDEX(#REF!,MATCH('Kap5-6'!F2199,#REF!,0),2),"")</f>
        <v/>
      </c>
      <c r="H2199" s="97"/>
      <c r="I2199" s="97"/>
      <c r="J2199" s="49"/>
      <c r="K2199" s="97"/>
      <c r="L2199" s="10"/>
      <c r="M2199" s="241"/>
      <c r="N2199" s="14">
        <v>4</v>
      </c>
      <c r="O2199" s="14" t="s">
        <v>281</v>
      </c>
      <c r="P2199" s="14" t="s">
        <v>303</v>
      </c>
      <c r="Q2199" s="15" t="s">
        <v>303</v>
      </c>
      <c r="R2199" s="15" t="s">
        <v>363</v>
      </c>
      <c r="S2199" s="16" t="s">
        <v>3476</v>
      </c>
      <c r="T2199" s="48"/>
    </row>
    <row r="2200" spans="1:20" ht="33" thickBot="1" x14ac:dyDescent="0.25">
      <c r="A2200">
        <f t="shared" si="140"/>
        <v>5</v>
      </c>
      <c r="B2200" t="s">
        <v>33</v>
      </c>
      <c r="C2200" t="s">
        <v>435</v>
      </c>
      <c r="D2200" t="str">
        <f t="shared" si="141"/>
        <v>9a</v>
      </c>
      <c r="E2200" t="str">
        <f t="shared" si="142"/>
        <v>förenkla</v>
      </c>
      <c r="F2200" t="str">
        <f t="shared" si="143"/>
        <v>5_x5_6x_G_9a</v>
      </c>
      <c r="G2200" t="str">
        <f>IFERROR(INDEX(#REF!,MATCH('Kap5-6'!F2200,#REF!,0),2),"")</f>
        <v/>
      </c>
      <c r="H2200" s="98"/>
      <c r="I2200" s="98"/>
      <c r="J2200" s="49"/>
      <c r="K2200" s="98"/>
      <c r="L2200" s="17"/>
      <c r="M2200" s="241"/>
      <c r="N2200" s="20">
        <v>5</v>
      </c>
      <c r="O2200" s="20" t="s">
        <v>283</v>
      </c>
      <c r="P2200" s="20" t="s">
        <v>304</v>
      </c>
      <c r="Q2200" s="22" t="s">
        <v>344</v>
      </c>
      <c r="R2200" s="22" t="s">
        <v>363</v>
      </c>
      <c r="S2200" s="23" t="s">
        <v>3477</v>
      </c>
      <c r="T2200" s="48"/>
    </row>
    <row r="2201" spans="1:20" ht="32" x14ac:dyDescent="0.2">
      <c r="A2201">
        <f t="shared" si="140"/>
        <v>5</v>
      </c>
      <c r="B2201" t="s">
        <v>33</v>
      </c>
      <c r="C2201" t="s">
        <v>435</v>
      </c>
      <c r="D2201" t="str">
        <f t="shared" si="141"/>
        <v>9b</v>
      </c>
      <c r="E2201" t="str">
        <f t="shared" si="142"/>
        <v>förenkla</v>
      </c>
      <c r="F2201" t="str">
        <f t="shared" si="143"/>
        <v>5_x5_6x_G_9b</v>
      </c>
      <c r="G2201" t="str">
        <f>IFERROR(INDEX(#REF!,MATCH('Kap5-6'!F2201,#REF!,0),2),"")</f>
        <v/>
      </c>
      <c r="H2201" s="32">
        <v>5</v>
      </c>
      <c r="I2201" s="32" t="s">
        <v>257</v>
      </c>
      <c r="J2201" s="47"/>
      <c r="K2201" s="32" t="s">
        <v>54</v>
      </c>
      <c r="L2201" s="43" t="s">
        <v>358</v>
      </c>
      <c r="M2201" s="240"/>
      <c r="N2201" s="7">
        <v>1</v>
      </c>
      <c r="O2201" s="7" t="s">
        <v>283</v>
      </c>
      <c r="P2201" s="7" t="s">
        <v>304</v>
      </c>
      <c r="Q2201" s="8" t="s">
        <v>3471</v>
      </c>
      <c r="R2201" s="8" t="s">
        <v>346</v>
      </c>
      <c r="S2201" s="9" t="s">
        <v>3472</v>
      </c>
      <c r="T2201" s="48"/>
    </row>
    <row r="2202" spans="1:20" ht="32" x14ac:dyDescent="0.2">
      <c r="A2202">
        <f t="shared" si="140"/>
        <v>5</v>
      </c>
      <c r="B2202" t="s">
        <v>33</v>
      </c>
      <c r="C2202" t="s">
        <v>435</v>
      </c>
      <c r="D2202" t="str">
        <f t="shared" si="141"/>
        <v>9b</v>
      </c>
      <c r="E2202" t="str">
        <f t="shared" si="142"/>
        <v>förenkla</v>
      </c>
      <c r="F2202" t="str">
        <f t="shared" si="143"/>
        <v>5_x5_6x_G_9b</v>
      </c>
      <c r="G2202" t="str">
        <f>IFERROR(INDEX(#REF!,MATCH('Kap5-6'!F2202,#REF!,0),2),"")</f>
        <v/>
      </c>
      <c r="H2202" s="97"/>
      <c r="I2202" s="97"/>
      <c r="J2202" s="49"/>
      <c r="K2202" s="97"/>
      <c r="L2202" s="10"/>
      <c r="M2202" s="241"/>
      <c r="N2202" s="11">
        <v>2</v>
      </c>
      <c r="O2202" s="11" t="s">
        <v>281</v>
      </c>
      <c r="P2202" s="11" t="s">
        <v>303</v>
      </c>
      <c r="Q2202" s="12" t="s">
        <v>303</v>
      </c>
      <c r="R2202" s="12" t="s">
        <v>346</v>
      </c>
      <c r="S2202" s="13" t="s">
        <v>3473</v>
      </c>
      <c r="T2202" s="57"/>
    </row>
    <row r="2203" spans="1:20" ht="32" x14ac:dyDescent="0.2">
      <c r="A2203">
        <f t="shared" si="140"/>
        <v>5</v>
      </c>
      <c r="B2203" t="s">
        <v>33</v>
      </c>
      <c r="C2203" t="s">
        <v>435</v>
      </c>
      <c r="D2203" t="str">
        <f t="shared" si="141"/>
        <v>9b</v>
      </c>
      <c r="E2203" t="str">
        <f t="shared" si="142"/>
        <v>förenkla</v>
      </c>
      <c r="F2203" t="str">
        <f t="shared" si="143"/>
        <v>5_x5_6x_G_9b</v>
      </c>
      <c r="G2203" t="str">
        <f>IFERROR(INDEX(#REF!,MATCH('Kap5-6'!F2203,#REF!,0),2),"")</f>
        <v/>
      </c>
      <c r="H2203" s="97"/>
      <c r="I2203" s="97"/>
      <c r="J2203" s="49"/>
      <c r="K2203" s="97"/>
      <c r="L2203" s="10"/>
      <c r="M2203" s="241"/>
      <c r="N2203" s="14">
        <v>3</v>
      </c>
      <c r="O2203" s="14" t="s">
        <v>281</v>
      </c>
      <c r="P2203" s="14" t="s">
        <v>303</v>
      </c>
      <c r="Q2203" s="15" t="s">
        <v>303</v>
      </c>
      <c r="R2203" s="15" t="s">
        <v>3478</v>
      </c>
      <c r="S2203" s="16" t="s">
        <v>3479</v>
      </c>
      <c r="T2203" s="57"/>
    </row>
    <row r="2204" spans="1:20" ht="32" x14ac:dyDescent="0.2">
      <c r="A2204">
        <f t="shared" si="140"/>
        <v>5</v>
      </c>
      <c r="B2204" t="s">
        <v>33</v>
      </c>
      <c r="C2204" t="s">
        <v>435</v>
      </c>
      <c r="D2204" t="str">
        <f t="shared" si="141"/>
        <v>9b</v>
      </c>
      <c r="E2204" t="str">
        <f t="shared" si="142"/>
        <v>förenkla</v>
      </c>
      <c r="F2204" t="str">
        <f t="shared" si="143"/>
        <v>5_x5_6x_G_9b</v>
      </c>
      <c r="G2204" t="str">
        <f>IFERROR(INDEX(#REF!,MATCH('Kap5-6'!F2204,#REF!,0),2),"")</f>
        <v/>
      </c>
      <c r="H2204" s="97"/>
      <c r="I2204" s="97"/>
      <c r="J2204" s="49"/>
      <c r="K2204" s="97"/>
      <c r="L2204" s="10"/>
      <c r="M2204" s="241"/>
      <c r="N2204" s="14">
        <v>4</v>
      </c>
      <c r="O2204" s="14" t="s">
        <v>281</v>
      </c>
      <c r="P2204" s="14" t="s">
        <v>303</v>
      </c>
      <c r="Q2204" s="15" t="s">
        <v>303</v>
      </c>
      <c r="R2204" s="15" t="s">
        <v>345</v>
      </c>
      <c r="S2204" s="16" t="s">
        <v>3480</v>
      </c>
      <c r="T2204" s="57"/>
    </row>
    <row r="2205" spans="1:20" ht="33" thickBot="1" x14ac:dyDescent="0.25">
      <c r="A2205">
        <f t="shared" si="140"/>
        <v>5</v>
      </c>
      <c r="B2205" t="s">
        <v>33</v>
      </c>
      <c r="C2205" t="s">
        <v>435</v>
      </c>
      <c r="D2205" t="str">
        <f t="shared" si="141"/>
        <v>9b</v>
      </c>
      <c r="E2205" t="str">
        <f t="shared" si="142"/>
        <v>förenkla</v>
      </c>
      <c r="F2205" t="str">
        <f t="shared" si="143"/>
        <v>5_x5_6x_G_9b</v>
      </c>
      <c r="G2205" t="str">
        <f>IFERROR(INDEX(#REF!,MATCH('Kap5-6'!F2205,#REF!,0),2),"")</f>
        <v/>
      </c>
      <c r="H2205" s="98"/>
      <c r="I2205" s="98"/>
      <c r="J2205" s="49"/>
      <c r="K2205" s="98"/>
      <c r="L2205" s="17"/>
      <c r="M2205" s="241"/>
      <c r="N2205" s="20">
        <v>5</v>
      </c>
      <c r="O2205" s="20" t="s">
        <v>283</v>
      </c>
      <c r="P2205" s="20" t="s">
        <v>304</v>
      </c>
      <c r="Q2205" s="22" t="s">
        <v>344</v>
      </c>
      <c r="R2205" s="15" t="s">
        <v>345</v>
      </c>
      <c r="S2205" s="23" t="s">
        <v>3481</v>
      </c>
      <c r="T2205" s="57"/>
    </row>
    <row r="2206" spans="1:20" ht="32" x14ac:dyDescent="0.2">
      <c r="A2206">
        <f t="shared" si="140"/>
        <v>5</v>
      </c>
      <c r="B2206" t="s">
        <v>33</v>
      </c>
      <c r="C2206" t="s">
        <v>435</v>
      </c>
      <c r="D2206" t="str">
        <f t="shared" si="141"/>
        <v>9c</v>
      </c>
      <c r="E2206" t="str">
        <f t="shared" si="142"/>
        <v>förenkla</v>
      </c>
      <c r="F2206" t="str">
        <f t="shared" si="143"/>
        <v>5_x5_6x_G_9c</v>
      </c>
      <c r="G2206" t="str">
        <f>IFERROR(INDEX(#REF!,MATCH('Kap5-6'!F2206,#REF!,0),2),"")</f>
        <v/>
      </c>
      <c r="H2206" s="32">
        <v>5</v>
      </c>
      <c r="I2206" s="32" t="s">
        <v>257</v>
      </c>
      <c r="J2206" s="47"/>
      <c r="K2206" s="32" t="s">
        <v>55</v>
      </c>
      <c r="L2206" s="43" t="s">
        <v>358</v>
      </c>
      <c r="M2206" s="240"/>
      <c r="N2206" s="7">
        <v>1</v>
      </c>
      <c r="O2206" s="7" t="s">
        <v>283</v>
      </c>
      <c r="P2206" s="7" t="s">
        <v>304</v>
      </c>
      <c r="Q2206" s="8" t="s">
        <v>3471</v>
      </c>
      <c r="R2206" s="8" t="s">
        <v>355</v>
      </c>
      <c r="S2206" s="9" t="s">
        <v>3472</v>
      </c>
      <c r="T2206" s="48"/>
    </row>
    <row r="2207" spans="1:20" ht="32" x14ac:dyDescent="0.2">
      <c r="A2207">
        <f t="shared" si="140"/>
        <v>5</v>
      </c>
      <c r="B2207" t="s">
        <v>33</v>
      </c>
      <c r="C2207" t="s">
        <v>435</v>
      </c>
      <c r="D2207" t="str">
        <f t="shared" si="141"/>
        <v>9c</v>
      </c>
      <c r="E2207" t="str">
        <f t="shared" si="142"/>
        <v>förenkla</v>
      </c>
      <c r="F2207" t="str">
        <f t="shared" si="143"/>
        <v>5_x5_6x_G_9c</v>
      </c>
      <c r="G2207" t="str">
        <f>IFERROR(INDEX(#REF!,MATCH('Kap5-6'!F2207,#REF!,0),2),"")</f>
        <v/>
      </c>
      <c r="H2207" s="97"/>
      <c r="I2207" s="97"/>
      <c r="J2207" s="49"/>
      <c r="K2207" s="97"/>
      <c r="L2207" s="10"/>
      <c r="M2207" s="241"/>
      <c r="N2207" s="11">
        <v>2</v>
      </c>
      <c r="O2207" s="11" t="s">
        <v>281</v>
      </c>
      <c r="P2207" s="11" t="s">
        <v>303</v>
      </c>
      <c r="Q2207" s="12" t="s">
        <v>303</v>
      </c>
      <c r="R2207" s="12" t="s">
        <v>355</v>
      </c>
      <c r="S2207" s="13" t="s">
        <v>3473</v>
      </c>
      <c r="T2207" s="48"/>
    </row>
    <row r="2208" spans="1:20" ht="32" x14ac:dyDescent="0.2">
      <c r="A2208">
        <f t="shared" si="140"/>
        <v>5</v>
      </c>
      <c r="B2208" t="s">
        <v>33</v>
      </c>
      <c r="C2208" t="s">
        <v>435</v>
      </c>
      <c r="D2208" t="str">
        <f t="shared" si="141"/>
        <v>9c</v>
      </c>
      <c r="E2208" t="str">
        <f t="shared" si="142"/>
        <v>förenkla</v>
      </c>
      <c r="F2208" t="str">
        <f t="shared" si="143"/>
        <v>5_x5_6x_G_9c</v>
      </c>
      <c r="G2208" t="str">
        <f>IFERROR(INDEX(#REF!,MATCH('Kap5-6'!F2208,#REF!,0),2),"")</f>
        <v/>
      </c>
      <c r="H2208" s="97"/>
      <c r="I2208" s="97"/>
      <c r="J2208" s="49"/>
      <c r="K2208" s="97"/>
      <c r="L2208" s="10"/>
      <c r="M2208" s="241"/>
      <c r="N2208" s="14">
        <v>3</v>
      </c>
      <c r="O2208" s="14" t="s">
        <v>281</v>
      </c>
      <c r="P2208" s="14" t="s">
        <v>303</v>
      </c>
      <c r="Q2208" s="15" t="s">
        <v>303</v>
      </c>
      <c r="R2208" s="15" t="s">
        <v>3482</v>
      </c>
      <c r="S2208" s="16" t="s">
        <v>3483</v>
      </c>
      <c r="T2208" s="48"/>
    </row>
    <row r="2209" spans="1:20" ht="32" x14ac:dyDescent="0.2">
      <c r="A2209">
        <f t="shared" si="140"/>
        <v>5</v>
      </c>
      <c r="B2209" t="s">
        <v>33</v>
      </c>
      <c r="C2209" t="s">
        <v>435</v>
      </c>
      <c r="D2209" t="str">
        <f t="shared" si="141"/>
        <v>9c</v>
      </c>
      <c r="E2209" t="str">
        <f t="shared" si="142"/>
        <v>förenkla</v>
      </c>
      <c r="F2209" t="str">
        <f t="shared" si="143"/>
        <v>5_x5_6x_G_9c</v>
      </c>
      <c r="G2209" t="str">
        <f>IFERROR(INDEX(#REF!,MATCH('Kap5-6'!F2209,#REF!,0),2),"")</f>
        <v/>
      </c>
      <c r="H2209" s="97"/>
      <c r="I2209" s="97"/>
      <c r="J2209" s="49"/>
      <c r="K2209" s="97"/>
      <c r="L2209" s="10"/>
      <c r="M2209" s="241"/>
      <c r="N2209" s="14">
        <v>4</v>
      </c>
      <c r="O2209" s="14" t="s">
        <v>281</v>
      </c>
      <c r="P2209" s="14" t="s">
        <v>303</v>
      </c>
      <c r="Q2209" s="15" t="s">
        <v>303</v>
      </c>
      <c r="R2209" s="15" t="s">
        <v>354</v>
      </c>
      <c r="S2209" s="16" t="s">
        <v>3484</v>
      </c>
      <c r="T2209" s="48"/>
    </row>
    <row r="2210" spans="1:20" ht="33" thickBot="1" x14ac:dyDescent="0.25">
      <c r="A2210">
        <f t="shared" si="140"/>
        <v>5</v>
      </c>
      <c r="B2210" t="s">
        <v>33</v>
      </c>
      <c r="C2210" t="s">
        <v>435</v>
      </c>
      <c r="D2210" t="str">
        <f t="shared" si="141"/>
        <v>9c</v>
      </c>
      <c r="E2210" t="str">
        <f t="shared" si="142"/>
        <v>förenkla</v>
      </c>
      <c r="F2210" t="str">
        <f t="shared" si="143"/>
        <v>5_x5_6x_G_9c</v>
      </c>
      <c r="G2210" t="str">
        <f>IFERROR(INDEX(#REF!,MATCH('Kap5-6'!F2210,#REF!,0),2),"")</f>
        <v/>
      </c>
      <c r="H2210" s="98"/>
      <c r="I2210" s="98"/>
      <c r="J2210" s="49"/>
      <c r="K2210" s="98"/>
      <c r="L2210" s="17"/>
      <c r="M2210" s="241"/>
      <c r="N2210" s="20">
        <v>5</v>
      </c>
      <c r="O2210" s="20" t="s">
        <v>283</v>
      </c>
      <c r="P2210" s="20" t="s">
        <v>304</v>
      </c>
      <c r="Q2210" s="22" t="s">
        <v>344</v>
      </c>
      <c r="R2210" s="15" t="s">
        <v>354</v>
      </c>
      <c r="S2210" s="23" t="s">
        <v>3485</v>
      </c>
      <c r="T2210" s="48"/>
    </row>
    <row r="2211" spans="1:20" ht="32" x14ac:dyDescent="0.2">
      <c r="A2211">
        <f t="shared" si="140"/>
        <v>5</v>
      </c>
      <c r="B2211" t="s">
        <v>33</v>
      </c>
      <c r="C2211" t="s">
        <v>435</v>
      </c>
      <c r="D2211" t="str">
        <f t="shared" si="141"/>
        <v>9d</v>
      </c>
      <c r="E2211" t="str">
        <f t="shared" si="142"/>
        <v>förenkla</v>
      </c>
      <c r="F2211" t="str">
        <f t="shared" si="143"/>
        <v>5_x5_6x_G_9d</v>
      </c>
      <c r="G2211" t="str">
        <f>IFERROR(INDEX(#REF!,MATCH('Kap5-6'!F2211,#REF!,0),2),"")</f>
        <v/>
      </c>
      <c r="H2211" s="32">
        <v>5</v>
      </c>
      <c r="I2211" s="32" t="s">
        <v>257</v>
      </c>
      <c r="J2211" s="47"/>
      <c r="K2211" s="32" t="s">
        <v>243</v>
      </c>
      <c r="L2211" s="43" t="s">
        <v>358</v>
      </c>
      <c r="M2211" s="240"/>
      <c r="N2211" s="7">
        <v>1</v>
      </c>
      <c r="O2211" s="7" t="s">
        <v>283</v>
      </c>
      <c r="P2211" s="7" t="s">
        <v>304</v>
      </c>
      <c r="Q2211" s="8" t="s">
        <v>3486</v>
      </c>
      <c r="R2211" s="8" t="s">
        <v>3487</v>
      </c>
      <c r="S2211" s="9" t="s">
        <v>3488</v>
      </c>
      <c r="T2211" s="48"/>
    </row>
    <row r="2212" spans="1:20" ht="32" x14ac:dyDescent="0.2">
      <c r="A2212">
        <f t="shared" si="140"/>
        <v>5</v>
      </c>
      <c r="B2212" t="s">
        <v>33</v>
      </c>
      <c r="C2212" t="s">
        <v>435</v>
      </c>
      <c r="D2212" t="str">
        <f t="shared" si="141"/>
        <v>9d</v>
      </c>
      <c r="E2212" t="str">
        <f t="shared" si="142"/>
        <v>förenkla</v>
      </c>
      <c r="F2212" t="str">
        <f t="shared" si="143"/>
        <v>5_x5_6x_G_9d</v>
      </c>
      <c r="G2212" t="str">
        <f>IFERROR(INDEX(#REF!,MATCH('Kap5-6'!F2212,#REF!,0),2),"")</f>
        <v/>
      </c>
      <c r="H2212" s="97"/>
      <c r="I2212" s="97"/>
      <c r="J2212" s="49"/>
      <c r="K2212" s="97"/>
      <c r="L2212" s="10"/>
      <c r="M2212" s="241"/>
      <c r="N2212" s="11">
        <v>2</v>
      </c>
      <c r="O2212" s="11" t="s">
        <v>281</v>
      </c>
      <c r="P2212" s="11" t="s">
        <v>303</v>
      </c>
      <c r="Q2212" s="12" t="s">
        <v>303</v>
      </c>
      <c r="R2212" s="12" t="s">
        <v>3487</v>
      </c>
      <c r="S2212" s="13" t="s">
        <v>3473</v>
      </c>
      <c r="T2212" s="48"/>
    </row>
    <row r="2213" spans="1:20" ht="64" x14ac:dyDescent="0.2">
      <c r="A2213">
        <f t="shared" si="140"/>
        <v>5</v>
      </c>
      <c r="B2213" t="s">
        <v>33</v>
      </c>
      <c r="C2213" t="s">
        <v>435</v>
      </c>
      <c r="D2213" t="str">
        <f t="shared" si="141"/>
        <v>9d</v>
      </c>
      <c r="E2213" t="str">
        <f t="shared" si="142"/>
        <v>förenkla</v>
      </c>
      <c r="F2213" t="str">
        <f t="shared" si="143"/>
        <v>5_x5_6x_G_9d</v>
      </c>
      <c r="G2213" t="str">
        <f>IFERROR(INDEX(#REF!,MATCH('Kap5-6'!F2213,#REF!,0),2),"")</f>
        <v/>
      </c>
      <c r="H2213" s="97"/>
      <c r="I2213" s="97"/>
      <c r="J2213" s="49"/>
      <c r="K2213" s="97"/>
      <c r="L2213" s="10"/>
      <c r="M2213" s="241"/>
      <c r="N2213" s="14">
        <v>3</v>
      </c>
      <c r="O2213" s="14" t="s">
        <v>281</v>
      </c>
      <c r="P2213" s="14" t="s">
        <v>303</v>
      </c>
      <c r="Q2213" s="15" t="s">
        <v>303</v>
      </c>
      <c r="R2213" s="15" t="s">
        <v>3489</v>
      </c>
      <c r="S2213" s="16" t="s">
        <v>3490</v>
      </c>
      <c r="T2213" s="48"/>
    </row>
    <row r="2214" spans="1:20" ht="32" x14ac:dyDescent="0.2">
      <c r="A2214">
        <f t="shared" si="140"/>
        <v>5</v>
      </c>
      <c r="B2214" t="s">
        <v>33</v>
      </c>
      <c r="C2214" t="s">
        <v>435</v>
      </c>
      <c r="D2214" t="str">
        <f t="shared" si="141"/>
        <v>9d</v>
      </c>
      <c r="E2214" t="str">
        <f t="shared" si="142"/>
        <v>förenkla</v>
      </c>
      <c r="F2214" t="str">
        <f t="shared" si="143"/>
        <v>5_x5_6x_G_9d</v>
      </c>
      <c r="G2214" t="str">
        <f>IFERROR(INDEX(#REF!,MATCH('Kap5-6'!F2214,#REF!,0),2),"")</f>
        <v/>
      </c>
      <c r="H2214" s="97"/>
      <c r="I2214" s="97"/>
      <c r="J2214" s="49"/>
      <c r="K2214" s="97"/>
      <c r="L2214" s="10"/>
      <c r="M2214" s="241"/>
      <c r="N2214" s="14">
        <v>4</v>
      </c>
      <c r="O2214" s="14" t="s">
        <v>281</v>
      </c>
      <c r="P2214" s="14" t="s">
        <v>303</v>
      </c>
      <c r="Q2214" s="15" t="s">
        <v>303</v>
      </c>
      <c r="R2214" s="15" t="s">
        <v>330</v>
      </c>
      <c r="S2214" s="16" t="s">
        <v>3491</v>
      </c>
      <c r="T2214" s="48"/>
    </row>
    <row r="2215" spans="1:20" ht="33" thickBot="1" x14ac:dyDescent="0.25">
      <c r="A2215">
        <f t="shared" si="140"/>
        <v>5</v>
      </c>
      <c r="B2215" t="s">
        <v>33</v>
      </c>
      <c r="C2215" t="s">
        <v>435</v>
      </c>
      <c r="D2215" t="str">
        <f t="shared" si="141"/>
        <v>9d</v>
      </c>
      <c r="E2215" t="str">
        <f t="shared" si="142"/>
        <v>förenkla</v>
      </c>
      <c r="F2215" t="str">
        <f t="shared" si="143"/>
        <v>5_x5_6x_G_9d</v>
      </c>
      <c r="G2215" t="str">
        <f>IFERROR(INDEX(#REF!,MATCH('Kap5-6'!F2215,#REF!,0),2),"")</f>
        <v/>
      </c>
      <c r="H2215" s="98"/>
      <c r="I2215" s="98"/>
      <c r="J2215" s="50"/>
      <c r="K2215" s="98"/>
      <c r="L2215" s="17"/>
      <c r="M2215" s="242"/>
      <c r="N2215" s="20">
        <v>5</v>
      </c>
      <c r="O2215" s="20" t="s">
        <v>283</v>
      </c>
      <c r="P2215" s="20" t="s">
        <v>304</v>
      </c>
      <c r="Q2215" s="22" t="s">
        <v>344</v>
      </c>
      <c r="R2215" s="15" t="s">
        <v>330</v>
      </c>
      <c r="S2215" s="23" t="s">
        <v>3492</v>
      </c>
      <c r="T2215" s="48"/>
    </row>
    <row r="2216" spans="1:20" ht="33" thickBot="1" x14ac:dyDescent="0.25">
      <c r="A2216">
        <f t="shared" si="140"/>
        <v>5</v>
      </c>
      <c r="B2216" t="s">
        <v>33</v>
      </c>
      <c r="C2216" t="s">
        <v>435</v>
      </c>
      <c r="D2216" t="str">
        <f t="shared" si="141"/>
        <v>10a</v>
      </c>
      <c r="E2216" t="str">
        <f t="shared" si="142"/>
        <v>förenkla</v>
      </c>
      <c r="F2216" t="str">
        <f t="shared" si="143"/>
        <v>5_x5_6x_G_10a</v>
      </c>
      <c r="G2216" t="str">
        <f>IFERROR(INDEX(#REF!,MATCH('Kap5-6'!F2216,#REF!,0),2),"")</f>
        <v/>
      </c>
      <c r="H2216" s="32">
        <v>5</v>
      </c>
      <c r="I2216" s="32" t="s">
        <v>257</v>
      </c>
      <c r="J2216" s="47"/>
      <c r="K2216" s="32" t="s">
        <v>57</v>
      </c>
      <c r="L2216" s="43" t="s">
        <v>358</v>
      </c>
      <c r="M2216" s="240"/>
      <c r="N2216" s="7">
        <v>1</v>
      </c>
      <c r="O2216" s="7" t="s">
        <v>283</v>
      </c>
      <c r="P2216" s="7" t="s">
        <v>304</v>
      </c>
      <c r="Q2216" s="8" t="s">
        <v>3493</v>
      </c>
      <c r="R2216" s="8">
        <v>4</v>
      </c>
      <c r="S2216" s="23" t="s">
        <v>3494</v>
      </c>
      <c r="T2216" s="48"/>
    </row>
    <row r="2217" spans="1:20" ht="33" thickBot="1" x14ac:dyDescent="0.25">
      <c r="A2217">
        <f t="shared" si="140"/>
        <v>5</v>
      </c>
      <c r="B2217" t="s">
        <v>33</v>
      </c>
      <c r="C2217" t="s">
        <v>435</v>
      </c>
      <c r="D2217" t="str">
        <f t="shared" si="141"/>
        <v>10a</v>
      </c>
      <c r="E2217" t="str">
        <f t="shared" si="142"/>
        <v>förenkla</v>
      </c>
      <c r="F2217" t="str">
        <f t="shared" si="143"/>
        <v>5_x5_6x_G_10a</v>
      </c>
      <c r="G2217" t="str">
        <f>IFERROR(INDEX(#REF!,MATCH('Kap5-6'!F2217,#REF!,0),2),"")</f>
        <v/>
      </c>
      <c r="H2217" s="97"/>
      <c r="I2217" s="97"/>
      <c r="J2217" s="49"/>
      <c r="K2217" s="97"/>
      <c r="L2217" s="10"/>
      <c r="M2217" s="241"/>
      <c r="N2217" s="11">
        <v>2</v>
      </c>
      <c r="O2217" s="11" t="s">
        <v>283</v>
      </c>
      <c r="P2217" s="11" t="s">
        <v>304</v>
      </c>
      <c r="Q2217" s="12" t="s">
        <v>3436</v>
      </c>
      <c r="R2217" s="8" t="s">
        <v>3437</v>
      </c>
      <c r="S2217" s="9" t="s">
        <v>3438</v>
      </c>
      <c r="T2217" s="48"/>
    </row>
    <row r="2218" spans="1:20" ht="96" x14ac:dyDescent="0.2">
      <c r="A2218">
        <f t="shared" si="140"/>
        <v>5</v>
      </c>
      <c r="B2218" t="s">
        <v>33</v>
      </c>
      <c r="C2218" t="s">
        <v>435</v>
      </c>
      <c r="D2218" t="str">
        <f t="shared" si="141"/>
        <v>10a</v>
      </c>
      <c r="E2218" t="str">
        <f t="shared" si="142"/>
        <v>förenkla</v>
      </c>
      <c r="F2218" t="str">
        <f t="shared" si="143"/>
        <v>5_x5_6x_G_10a</v>
      </c>
      <c r="G2218" t="str">
        <f>IFERROR(INDEX(#REF!,MATCH('Kap5-6'!F2218,#REF!,0),2),"")</f>
        <v/>
      </c>
      <c r="H2218" s="97"/>
      <c r="I2218" s="97"/>
      <c r="J2218" s="49"/>
      <c r="K2218" s="97"/>
      <c r="L2218" s="10"/>
      <c r="M2218" s="241"/>
      <c r="N2218" s="14">
        <v>3</v>
      </c>
      <c r="O2218" s="14" t="s">
        <v>281</v>
      </c>
      <c r="P2218" s="14" t="s">
        <v>303</v>
      </c>
      <c r="Q2218" s="15" t="s">
        <v>303</v>
      </c>
      <c r="R2218" s="8" t="s">
        <v>3439</v>
      </c>
      <c r="S2218" s="25" t="s">
        <v>3440</v>
      </c>
      <c r="T2218" s="48"/>
    </row>
    <row r="2219" spans="1:20" ht="32" x14ac:dyDescent="0.2">
      <c r="A2219">
        <f t="shared" si="140"/>
        <v>5</v>
      </c>
      <c r="B2219" t="s">
        <v>33</v>
      </c>
      <c r="C2219" t="s">
        <v>435</v>
      </c>
      <c r="D2219" t="str">
        <f t="shared" si="141"/>
        <v>10a</v>
      </c>
      <c r="E2219" t="str">
        <f t="shared" si="142"/>
        <v>förenkla</v>
      </c>
      <c r="F2219" t="str">
        <f t="shared" si="143"/>
        <v>5_x5_6x_G_10a</v>
      </c>
      <c r="G2219" t="str">
        <f>IFERROR(INDEX(#REF!,MATCH('Kap5-6'!F2219,#REF!,0),2),"")</f>
        <v/>
      </c>
      <c r="H2219" s="97"/>
      <c r="I2219" s="97"/>
      <c r="J2219" s="49"/>
      <c r="K2219" s="97"/>
      <c r="L2219" s="10"/>
      <c r="M2219" s="241"/>
      <c r="N2219" s="14">
        <v>4</v>
      </c>
      <c r="O2219" s="14" t="s">
        <v>281</v>
      </c>
      <c r="P2219" s="14" t="s">
        <v>303</v>
      </c>
      <c r="Q2219" s="15" t="s">
        <v>303</v>
      </c>
      <c r="R2219" s="15" t="s">
        <v>3441</v>
      </c>
      <c r="S2219" s="25" t="s">
        <v>3442</v>
      </c>
      <c r="T2219" s="48"/>
    </row>
    <row r="2220" spans="1:20" ht="33" thickBot="1" x14ac:dyDescent="0.25">
      <c r="A2220">
        <f t="shared" si="140"/>
        <v>5</v>
      </c>
      <c r="B2220" t="s">
        <v>33</v>
      </c>
      <c r="C2220" t="s">
        <v>435</v>
      </c>
      <c r="D2220" t="str">
        <f t="shared" si="141"/>
        <v>10a</v>
      </c>
      <c r="E2220" t="str">
        <f t="shared" si="142"/>
        <v>förenkla</v>
      </c>
      <c r="F2220" t="str">
        <f t="shared" si="143"/>
        <v>5_x5_6x_G_10a</v>
      </c>
      <c r="G2220" t="str">
        <f>IFERROR(INDEX(#REF!,MATCH('Kap5-6'!F2220,#REF!,0),2),"")</f>
        <v/>
      </c>
      <c r="H2220" s="98"/>
      <c r="I2220" s="98"/>
      <c r="J2220" s="50"/>
      <c r="K2220" s="98"/>
      <c r="L2220" s="17"/>
      <c r="M2220" s="242"/>
      <c r="N2220" s="14">
        <v>5</v>
      </c>
      <c r="O2220" s="14" t="s">
        <v>283</v>
      </c>
      <c r="P2220" s="14" t="s">
        <v>304</v>
      </c>
      <c r="Q2220" s="15" t="s">
        <v>3443</v>
      </c>
      <c r="R2220" s="15" t="s">
        <v>3441</v>
      </c>
      <c r="S2220" s="25" t="s">
        <v>3495</v>
      </c>
      <c r="T2220" s="48"/>
    </row>
    <row r="2221" spans="1:20" ht="33" thickBot="1" x14ac:dyDescent="0.25">
      <c r="A2221">
        <f t="shared" si="140"/>
        <v>5</v>
      </c>
      <c r="B2221" t="s">
        <v>33</v>
      </c>
      <c r="C2221" t="s">
        <v>435</v>
      </c>
      <c r="D2221" t="str">
        <f t="shared" si="141"/>
        <v>10b</v>
      </c>
      <c r="E2221" t="str">
        <f t="shared" si="142"/>
        <v>förenkla</v>
      </c>
      <c r="F2221" t="str">
        <f t="shared" si="143"/>
        <v>5_x5_6x_G_10b</v>
      </c>
      <c r="G2221" t="str">
        <f>IFERROR(INDEX(#REF!,MATCH('Kap5-6'!F2221,#REF!,0),2),"")</f>
        <v/>
      </c>
      <c r="H2221" s="32">
        <v>5</v>
      </c>
      <c r="I2221" s="32" t="s">
        <v>257</v>
      </c>
      <c r="J2221" s="47"/>
      <c r="K2221" s="32" t="s">
        <v>58</v>
      </c>
      <c r="L2221" s="43" t="s">
        <v>358</v>
      </c>
      <c r="M2221" s="240"/>
      <c r="N2221" s="7">
        <v>1</v>
      </c>
      <c r="O2221" s="7" t="s">
        <v>283</v>
      </c>
      <c r="P2221" s="7" t="s">
        <v>304</v>
      </c>
      <c r="Q2221" s="8" t="s">
        <v>3493</v>
      </c>
      <c r="R2221" s="8">
        <v>9</v>
      </c>
      <c r="S2221" s="23" t="s">
        <v>3494</v>
      </c>
      <c r="T2221" s="48"/>
    </row>
    <row r="2222" spans="1:20" ht="33" thickBot="1" x14ac:dyDescent="0.25">
      <c r="A2222">
        <f t="shared" si="140"/>
        <v>5</v>
      </c>
      <c r="B2222" t="s">
        <v>33</v>
      </c>
      <c r="C2222" t="s">
        <v>435</v>
      </c>
      <c r="D2222" t="str">
        <f t="shared" si="141"/>
        <v>10b</v>
      </c>
      <c r="E2222" t="str">
        <f t="shared" si="142"/>
        <v>förenkla</v>
      </c>
      <c r="F2222" t="str">
        <f t="shared" si="143"/>
        <v>5_x5_6x_G_10b</v>
      </c>
      <c r="G2222" t="str">
        <f>IFERROR(INDEX(#REF!,MATCH('Kap5-6'!F2222,#REF!,0),2),"")</f>
        <v/>
      </c>
      <c r="H2222" s="97"/>
      <c r="I2222" s="97"/>
      <c r="J2222" s="49"/>
      <c r="K2222" s="97"/>
      <c r="L2222" s="10"/>
      <c r="M2222" s="241"/>
      <c r="N2222" s="11">
        <v>2</v>
      </c>
      <c r="O2222" s="11" t="s">
        <v>283</v>
      </c>
      <c r="P2222" s="11" t="s">
        <v>304</v>
      </c>
      <c r="Q2222" s="12" t="s">
        <v>3436</v>
      </c>
      <c r="R2222" s="8" t="s">
        <v>3496</v>
      </c>
      <c r="S2222" s="9" t="s">
        <v>3497</v>
      </c>
      <c r="T2222" s="48"/>
    </row>
    <row r="2223" spans="1:20" ht="96" x14ac:dyDescent="0.2">
      <c r="A2223">
        <f t="shared" si="140"/>
        <v>5</v>
      </c>
      <c r="B2223" t="s">
        <v>33</v>
      </c>
      <c r="C2223" t="s">
        <v>435</v>
      </c>
      <c r="D2223" t="str">
        <f t="shared" si="141"/>
        <v>10b</v>
      </c>
      <c r="E2223" t="str">
        <f t="shared" si="142"/>
        <v>förenkla</v>
      </c>
      <c r="F2223" t="str">
        <f t="shared" si="143"/>
        <v>5_x5_6x_G_10b</v>
      </c>
      <c r="G2223" t="str">
        <f>IFERROR(INDEX(#REF!,MATCH('Kap5-6'!F2223,#REF!,0),2),"")</f>
        <v/>
      </c>
      <c r="H2223" s="97"/>
      <c r="I2223" s="97"/>
      <c r="J2223" s="49"/>
      <c r="K2223" s="97"/>
      <c r="L2223" s="10"/>
      <c r="M2223" s="241"/>
      <c r="N2223" s="14">
        <v>3</v>
      </c>
      <c r="O2223" s="14" t="s">
        <v>281</v>
      </c>
      <c r="P2223" s="14" t="s">
        <v>303</v>
      </c>
      <c r="Q2223" s="15" t="s">
        <v>303</v>
      </c>
      <c r="R2223" s="8" t="s">
        <v>3498</v>
      </c>
      <c r="S2223" s="25" t="s">
        <v>3499</v>
      </c>
      <c r="T2223" s="48"/>
    </row>
    <row r="2224" spans="1:20" ht="32" x14ac:dyDescent="0.2">
      <c r="A2224">
        <f t="shared" si="140"/>
        <v>5</v>
      </c>
      <c r="B2224" t="s">
        <v>33</v>
      </c>
      <c r="C2224" t="s">
        <v>435</v>
      </c>
      <c r="D2224" t="str">
        <f t="shared" si="141"/>
        <v>10b</v>
      </c>
      <c r="E2224" t="str">
        <f t="shared" si="142"/>
        <v>förenkla</v>
      </c>
      <c r="F2224" t="str">
        <f t="shared" si="143"/>
        <v>5_x5_6x_G_10b</v>
      </c>
      <c r="G2224" t="str">
        <f>IFERROR(INDEX(#REF!,MATCH('Kap5-6'!F2224,#REF!,0),2),"")</f>
        <v/>
      </c>
      <c r="H2224" s="97"/>
      <c r="I2224" s="97"/>
      <c r="J2224" s="49"/>
      <c r="K2224" s="97"/>
      <c r="L2224" s="10"/>
      <c r="M2224" s="241"/>
      <c r="N2224" s="14">
        <v>4</v>
      </c>
      <c r="O2224" s="14" t="s">
        <v>281</v>
      </c>
      <c r="P2224" s="14" t="s">
        <v>303</v>
      </c>
      <c r="Q2224" s="15" t="s">
        <v>303</v>
      </c>
      <c r="R2224" s="15" t="s">
        <v>3441</v>
      </c>
      <c r="S2224" s="25" t="s">
        <v>3500</v>
      </c>
      <c r="T2224" s="48"/>
    </row>
    <row r="2225" spans="1:20" ht="33" thickBot="1" x14ac:dyDescent="0.25">
      <c r="A2225">
        <f t="shared" si="140"/>
        <v>5</v>
      </c>
      <c r="B2225" t="s">
        <v>33</v>
      </c>
      <c r="C2225" t="s">
        <v>435</v>
      </c>
      <c r="D2225" t="str">
        <f t="shared" si="141"/>
        <v>10b</v>
      </c>
      <c r="E2225" t="str">
        <f t="shared" si="142"/>
        <v>förenkla</v>
      </c>
      <c r="F2225" t="str">
        <f t="shared" si="143"/>
        <v>5_x5_6x_G_10b</v>
      </c>
      <c r="G2225" t="str">
        <f>IFERROR(INDEX(#REF!,MATCH('Kap5-6'!F2225,#REF!,0),2),"")</f>
        <v/>
      </c>
      <c r="H2225" s="98"/>
      <c r="I2225" s="98"/>
      <c r="J2225" s="50"/>
      <c r="K2225" s="98"/>
      <c r="L2225" s="17"/>
      <c r="M2225" s="242"/>
      <c r="N2225" s="14">
        <v>5</v>
      </c>
      <c r="O2225" s="14" t="s">
        <v>283</v>
      </c>
      <c r="P2225" s="14" t="s">
        <v>304</v>
      </c>
      <c r="Q2225" s="15" t="s">
        <v>3443</v>
      </c>
      <c r="R2225" s="15" t="s">
        <v>3441</v>
      </c>
      <c r="S2225" s="25" t="s">
        <v>3495</v>
      </c>
      <c r="T2225" s="48"/>
    </row>
    <row r="2226" spans="1:20" ht="33" thickBot="1" x14ac:dyDescent="0.25">
      <c r="A2226">
        <f t="shared" si="140"/>
        <v>5</v>
      </c>
      <c r="B2226" t="s">
        <v>33</v>
      </c>
      <c r="C2226" t="s">
        <v>435</v>
      </c>
      <c r="D2226" t="str">
        <f t="shared" si="141"/>
        <v>10c</v>
      </c>
      <c r="E2226" t="str">
        <f t="shared" si="142"/>
        <v>förenkla</v>
      </c>
      <c r="F2226" t="str">
        <f t="shared" si="143"/>
        <v>5_x5_6x_G_10c</v>
      </c>
      <c r="G2226" t="str">
        <f>IFERROR(INDEX(#REF!,MATCH('Kap5-6'!F2226,#REF!,0),2),"")</f>
        <v/>
      </c>
      <c r="H2226" s="32">
        <v>5</v>
      </c>
      <c r="I2226" s="32" t="s">
        <v>257</v>
      </c>
      <c r="J2226" s="47"/>
      <c r="K2226" s="32" t="s">
        <v>59</v>
      </c>
      <c r="L2226" s="43" t="s">
        <v>358</v>
      </c>
      <c r="M2226" s="240"/>
      <c r="N2226" s="7">
        <v>1</v>
      </c>
      <c r="O2226" s="7" t="s">
        <v>283</v>
      </c>
      <c r="P2226" s="7" t="s">
        <v>304</v>
      </c>
      <c r="Q2226" s="8" t="s">
        <v>3493</v>
      </c>
      <c r="R2226" s="8">
        <v>40</v>
      </c>
      <c r="S2226" s="23" t="s">
        <v>3501</v>
      </c>
      <c r="T2226" s="48"/>
    </row>
    <row r="2227" spans="1:20" ht="33" thickBot="1" x14ac:dyDescent="0.25">
      <c r="A2227">
        <f t="shared" si="140"/>
        <v>5</v>
      </c>
      <c r="B2227" t="s">
        <v>33</v>
      </c>
      <c r="C2227" t="s">
        <v>435</v>
      </c>
      <c r="D2227" t="str">
        <f t="shared" si="141"/>
        <v>10c</v>
      </c>
      <c r="E2227" t="str">
        <f t="shared" si="142"/>
        <v>förenkla</v>
      </c>
      <c r="F2227" t="str">
        <f t="shared" si="143"/>
        <v>5_x5_6x_G_10c</v>
      </c>
      <c r="G2227" t="str">
        <f>IFERROR(INDEX(#REF!,MATCH('Kap5-6'!F2227,#REF!,0),2),"")</f>
        <v/>
      </c>
      <c r="H2227" s="97"/>
      <c r="I2227" s="97"/>
      <c r="J2227" s="49"/>
      <c r="K2227" s="97"/>
      <c r="L2227" s="10"/>
      <c r="M2227" s="241"/>
      <c r="N2227" s="11">
        <v>2</v>
      </c>
      <c r="O2227" s="11" t="s">
        <v>283</v>
      </c>
      <c r="P2227" s="11" t="s">
        <v>304</v>
      </c>
      <c r="Q2227" s="12" t="s">
        <v>3436</v>
      </c>
      <c r="R2227" s="8" t="s">
        <v>3502</v>
      </c>
      <c r="S2227" s="9" t="s">
        <v>3503</v>
      </c>
      <c r="T2227" s="48"/>
    </row>
    <row r="2228" spans="1:20" ht="96" x14ac:dyDescent="0.2">
      <c r="A2228">
        <f t="shared" si="140"/>
        <v>5</v>
      </c>
      <c r="B2228" t="s">
        <v>33</v>
      </c>
      <c r="C2228" t="s">
        <v>435</v>
      </c>
      <c r="D2228" t="str">
        <f t="shared" si="141"/>
        <v>10c</v>
      </c>
      <c r="E2228" t="str">
        <f t="shared" si="142"/>
        <v>förenkla</v>
      </c>
      <c r="F2228" t="str">
        <f t="shared" si="143"/>
        <v>5_x5_6x_G_10c</v>
      </c>
      <c r="G2228" t="str">
        <f>IFERROR(INDEX(#REF!,MATCH('Kap5-6'!F2228,#REF!,0),2),"")</f>
        <v/>
      </c>
      <c r="H2228" s="97"/>
      <c r="I2228" s="97"/>
      <c r="J2228" s="49"/>
      <c r="K2228" s="97"/>
      <c r="L2228" s="10"/>
      <c r="M2228" s="241"/>
      <c r="N2228" s="14">
        <v>3</v>
      </c>
      <c r="O2228" s="14" t="s">
        <v>281</v>
      </c>
      <c r="P2228" s="14" t="s">
        <v>303</v>
      </c>
      <c r="Q2228" s="15" t="s">
        <v>303</v>
      </c>
      <c r="R2228" s="8" t="s">
        <v>3504</v>
      </c>
      <c r="S2228" s="25" t="s">
        <v>3505</v>
      </c>
      <c r="T2228" s="48"/>
    </row>
    <row r="2229" spans="1:20" ht="32" x14ac:dyDescent="0.2">
      <c r="A2229">
        <f t="shared" si="140"/>
        <v>5</v>
      </c>
      <c r="B2229" t="s">
        <v>33</v>
      </c>
      <c r="C2229" t="s">
        <v>435</v>
      </c>
      <c r="D2229" t="str">
        <f t="shared" si="141"/>
        <v>10c</v>
      </c>
      <c r="E2229" t="str">
        <f t="shared" si="142"/>
        <v>förenkla</v>
      </c>
      <c r="F2229" t="str">
        <f t="shared" si="143"/>
        <v>5_x5_6x_G_10c</v>
      </c>
      <c r="G2229" t="str">
        <f>IFERROR(INDEX(#REF!,MATCH('Kap5-6'!F2229,#REF!,0),2),"")</f>
        <v/>
      </c>
      <c r="H2229" s="97"/>
      <c r="I2229" s="97"/>
      <c r="J2229" s="49"/>
      <c r="K2229" s="97"/>
      <c r="L2229" s="10"/>
      <c r="M2229" s="241"/>
      <c r="N2229" s="14">
        <v>4</v>
      </c>
      <c r="O2229" s="14" t="s">
        <v>281</v>
      </c>
      <c r="P2229" s="14" t="s">
        <v>303</v>
      </c>
      <c r="Q2229" s="15" t="s">
        <v>303</v>
      </c>
      <c r="R2229" s="15" t="s">
        <v>3506</v>
      </c>
      <c r="S2229" s="25" t="s">
        <v>3507</v>
      </c>
      <c r="T2229" s="48"/>
    </row>
    <row r="2230" spans="1:20" ht="33" thickBot="1" x14ac:dyDescent="0.25">
      <c r="A2230">
        <f t="shared" si="140"/>
        <v>5</v>
      </c>
      <c r="B2230" t="s">
        <v>33</v>
      </c>
      <c r="C2230" t="s">
        <v>435</v>
      </c>
      <c r="D2230" t="str">
        <f t="shared" si="141"/>
        <v>10c</v>
      </c>
      <c r="E2230" t="str">
        <f t="shared" si="142"/>
        <v>förenkla</v>
      </c>
      <c r="F2230" t="str">
        <f t="shared" si="143"/>
        <v>5_x5_6x_G_10c</v>
      </c>
      <c r="G2230" t="str">
        <f>IFERROR(INDEX(#REF!,MATCH('Kap5-6'!F2230,#REF!,0),2),"")</f>
        <v/>
      </c>
      <c r="H2230" s="98"/>
      <c r="I2230" s="98"/>
      <c r="J2230" s="50"/>
      <c r="K2230" s="98"/>
      <c r="L2230" s="17"/>
      <c r="M2230" s="242"/>
      <c r="N2230" s="14">
        <v>5</v>
      </c>
      <c r="O2230" s="14" t="s">
        <v>283</v>
      </c>
      <c r="P2230" s="14" t="s">
        <v>304</v>
      </c>
      <c r="Q2230" s="15" t="s">
        <v>3443</v>
      </c>
      <c r="R2230" s="15" t="s">
        <v>3506</v>
      </c>
      <c r="S2230" s="25" t="s">
        <v>3495</v>
      </c>
      <c r="T2230" s="48"/>
    </row>
    <row r="2231" spans="1:20" ht="33" thickBot="1" x14ac:dyDescent="0.25">
      <c r="A2231">
        <f t="shared" si="140"/>
        <v>5</v>
      </c>
      <c r="B2231" t="s">
        <v>33</v>
      </c>
      <c r="C2231" t="s">
        <v>435</v>
      </c>
      <c r="D2231" t="str">
        <f t="shared" si="141"/>
        <v>10d</v>
      </c>
      <c r="E2231" t="str">
        <f t="shared" si="142"/>
        <v>förenkla</v>
      </c>
      <c r="F2231" t="str">
        <f t="shared" si="143"/>
        <v>5_x5_6x_G_10d</v>
      </c>
      <c r="G2231" t="str">
        <f>IFERROR(INDEX(#REF!,MATCH('Kap5-6'!F2231,#REF!,0),2),"")</f>
        <v/>
      </c>
      <c r="H2231" s="32">
        <v>5</v>
      </c>
      <c r="I2231" s="32" t="s">
        <v>257</v>
      </c>
      <c r="J2231" s="47"/>
      <c r="K2231" s="32" t="s">
        <v>236</v>
      </c>
      <c r="L2231" s="43" t="s">
        <v>358</v>
      </c>
      <c r="M2231" s="240"/>
      <c r="N2231" s="7">
        <v>1</v>
      </c>
      <c r="O2231" s="7" t="s">
        <v>283</v>
      </c>
      <c r="P2231" s="7" t="s">
        <v>304</v>
      </c>
      <c r="Q2231" s="8" t="s">
        <v>3493</v>
      </c>
      <c r="R2231" s="8">
        <v>12</v>
      </c>
      <c r="S2231" s="23" t="s">
        <v>3508</v>
      </c>
      <c r="T2231" s="48"/>
    </row>
    <row r="2232" spans="1:20" ht="33" thickBot="1" x14ac:dyDescent="0.25">
      <c r="A2232">
        <f t="shared" si="140"/>
        <v>5</v>
      </c>
      <c r="B2232" t="s">
        <v>33</v>
      </c>
      <c r="C2232" t="s">
        <v>435</v>
      </c>
      <c r="D2232" t="str">
        <f t="shared" si="141"/>
        <v>10d</v>
      </c>
      <c r="E2232" t="str">
        <f t="shared" si="142"/>
        <v>förenkla</v>
      </c>
      <c r="F2232" t="str">
        <f t="shared" si="143"/>
        <v>5_x5_6x_G_10d</v>
      </c>
      <c r="G2232" t="str">
        <f>IFERROR(INDEX(#REF!,MATCH('Kap5-6'!F2232,#REF!,0),2),"")</f>
        <v/>
      </c>
      <c r="H2232" s="97"/>
      <c r="I2232" s="97"/>
      <c r="J2232" s="49"/>
      <c r="K2232" s="97"/>
      <c r="L2232" s="10"/>
      <c r="M2232" s="241"/>
      <c r="N2232" s="11">
        <v>2</v>
      </c>
      <c r="O2232" s="11" t="s">
        <v>283</v>
      </c>
      <c r="P2232" s="11" t="s">
        <v>304</v>
      </c>
      <c r="Q2232" s="12" t="s">
        <v>3436</v>
      </c>
      <c r="R2232" s="8" t="s">
        <v>3509</v>
      </c>
      <c r="S2232" s="9" t="s">
        <v>3510</v>
      </c>
      <c r="T2232" s="48"/>
    </row>
    <row r="2233" spans="1:20" ht="96" x14ac:dyDescent="0.2">
      <c r="A2233">
        <f t="shared" si="140"/>
        <v>5</v>
      </c>
      <c r="B2233" t="s">
        <v>33</v>
      </c>
      <c r="C2233" t="s">
        <v>435</v>
      </c>
      <c r="D2233" t="str">
        <f t="shared" si="141"/>
        <v>10d</v>
      </c>
      <c r="E2233" t="str">
        <f t="shared" si="142"/>
        <v>förenkla</v>
      </c>
      <c r="F2233" t="str">
        <f t="shared" si="143"/>
        <v>5_x5_6x_G_10d</v>
      </c>
      <c r="G2233" t="str">
        <f>IFERROR(INDEX(#REF!,MATCH('Kap5-6'!F2233,#REF!,0),2),"")</f>
        <v/>
      </c>
      <c r="H2233" s="97"/>
      <c r="I2233" s="97"/>
      <c r="J2233" s="49"/>
      <c r="K2233" s="97"/>
      <c r="L2233" s="10"/>
      <c r="M2233" s="241"/>
      <c r="N2233" s="14">
        <v>3</v>
      </c>
      <c r="O2233" s="14" t="s">
        <v>281</v>
      </c>
      <c r="P2233" s="14" t="s">
        <v>303</v>
      </c>
      <c r="Q2233" s="15" t="s">
        <v>303</v>
      </c>
      <c r="R2233" s="8" t="s">
        <v>3511</v>
      </c>
      <c r="S2233" s="25" t="s">
        <v>3512</v>
      </c>
      <c r="T2233" s="48"/>
    </row>
    <row r="2234" spans="1:20" ht="32" x14ac:dyDescent="0.2">
      <c r="A2234">
        <f t="shared" si="140"/>
        <v>5</v>
      </c>
      <c r="B2234" t="s">
        <v>33</v>
      </c>
      <c r="C2234" t="s">
        <v>435</v>
      </c>
      <c r="D2234" t="str">
        <f t="shared" si="141"/>
        <v>10d</v>
      </c>
      <c r="E2234" t="str">
        <f t="shared" si="142"/>
        <v>förenkla</v>
      </c>
      <c r="F2234" t="str">
        <f t="shared" si="143"/>
        <v>5_x5_6x_G_10d</v>
      </c>
      <c r="G2234" t="str">
        <f>IFERROR(INDEX(#REF!,MATCH('Kap5-6'!F2234,#REF!,0),2),"")</f>
        <v/>
      </c>
      <c r="H2234" s="97"/>
      <c r="I2234" s="97"/>
      <c r="J2234" s="49"/>
      <c r="K2234" s="97"/>
      <c r="L2234" s="10"/>
      <c r="M2234" s="241"/>
      <c r="N2234" s="14">
        <v>4</v>
      </c>
      <c r="O2234" s="14" t="s">
        <v>281</v>
      </c>
      <c r="P2234" s="14" t="s">
        <v>303</v>
      </c>
      <c r="Q2234" s="15" t="s">
        <v>303</v>
      </c>
      <c r="R2234" s="15" t="s">
        <v>3513</v>
      </c>
      <c r="S2234" s="25" t="s">
        <v>3514</v>
      </c>
      <c r="T2234" s="48"/>
    </row>
    <row r="2235" spans="1:20" ht="33" thickBot="1" x14ac:dyDescent="0.25">
      <c r="A2235">
        <f t="shared" si="140"/>
        <v>5</v>
      </c>
      <c r="B2235" t="s">
        <v>33</v>
      </c>
      <c r="C2235" t="s">
        <v>435</v>
      </c>
      <c r="D2235" t="str">
        <f t="shared" si="141"/>
        <v>10d</v>
      </c>
      <c r="E2235" t="str">
        <f t="shared" si="142"/>
        <v>förenkla</v>
      </c>
      <c r="F2235" t="str">
        <f t="shared" si="143"/>
        <v>5_x5_6x_G_10d</v>
      </c>
      <c r="G2235" t="str">
        <f>IFERROR(INDEX(#REF!,MATCH('Kap5-6'!F2235,#REF!,0),2),"")</f>
        <v/>
      </c>
      <c r="H2235" s="98"/>
      <c r="I2235" s="98"/>
      <c r="J2235" s="50"/>
      <c r="K2235" s="98"/>
      <c r="L2235" s="17"/>
      <c r="M2235" s="242"/>
      <c r="N2235" s="14">
        <v>5</v>
      </c>
      <c r="O2235" s="14" t="s">
        <v>283</v>
      </c>
      <c r="P2235" s="14" t="s">
        <v>304</v>
      </c>
      <c r="Q2235" s="15" t="s">
        <v>3443</v>
      </c>
      <c r="R2235" s="15" t="s">
        <v>3513</v>
      </c>
      <c r="S2235" s="25" t="s">
        <v>3495</v>
      </c>
      <c r="T2235" s="48"/>
    </row>
    <row r="2236" spans="1:20" ht="129" thickBot="1" x14ac:dyDescent="0.25">
      <c r="A2236">
        <f t="shared" si="140"/>
        <v>5</v>
      </c>
      <c r="B2236" t="s">
        <v>33</v>
      </c>
      <c r="C2236" t="s">
        <v>435</v>
      </c>
      <c r="D2236" t="str">
        <f t="shared" si="141"/>
        <v>11a</v>
      </c>
      <c r="E2236" t="str">
        <f t="shared" si="142"/>
        <v>förenkla</v>
      </c>
      <c r="F2236" t="str">
        <f t="shared" si="143"/>
        <v>5_x5_6x_G_11a</v>
      </c>
      <c r="G2236" t="str">
        <f>IFERROR(INDEX(#REF!,MATCH('Kap5-6'!F2236,#REF!,0),2),"")</f>
        <v/>
      </c>
      <c r="H2236" s="32">
        <v>5</v>
      </c>
      <c r="I2236" s="32" t="s">
        <v>257</v>
      </c>
      <c r="J2236" s="47"/>
      <c r="K2236" s="104" t="s">
        <v>60</v>
      </c>
      <c r="L2236" s="110" t="s">
        <v>358</v>
      </c>
      <c r="M2236" s="240"/>
      <c r="N2236" s="7">
        <v>1</v>
      </c>
      <c r="O2236" s="7" t="s">
        <v>283</v>
      </c>
      <c r="P2236" s="7" t="s">
        <v>311</v>
      </c>
      <c r="Q2236" s="34" t="s">
        <v>3515</v>
      </c>
      <c r="R2236" s="8" t="s">
        <v>3516</v>
      </c>
      <c r="S2236" s="23" t="s">
        <v>3517</v>
      </c>
      <c r="T2236" s="48"/>
    </row>
    <row r="2237" spans="1:20" x14ac:dyDescent="0.2">
      <c r="A2237">
        <f t="shared" si="140"/>
        <v>5</v>
      </c>
      <c r="B2237" t="s">
        <v>33</v>
      </c>
      <c r="C2237" t="s">
        <v>435</v>
      </c>
      <c r="D2237" t="str">
        <f t="shared" si="141"/>
        <v>11a</v>
      </c>
      <c r="E2237" t="str">
        <f t="shared" si="142"/>
        <v>förenkla</v>
      </c>
      <c r="F2237" t="str">
        <f t="shared" si="143"/>
        <v>5_x5_6x_G_11a</v>
      </c>
      <c r="G2237" t="str">
        <f>IFERROR(INDEX(#REF!,MATCH('Kap5-6'!F2237,#REF!,0),2),"")</f>
        <v/>
      </c>
      <c r="H2237" s="97"/>
      <c r="I2237" s="97"/>
      <c r="J2237" s="49"/>
      <c r="K2237" s="105"/>
      <c r="L2237" s="111"/>
      <c r="M2237" s="241"/>
      <c r="N2237" s="11"/>
      <c r="O2237" s="11"/>
      <c r="P2237" s="11"/>
      <c r="Q2237" s="12"/>
      <c r="R2237" s="12"/>
      <c r="S2237" s="9"/>
      <c r="T2237" s="48"/>
    </row>
    <row r="2238" spans="1:20" ht="17" thickBot="1" x14ac:dyDescent="0.25">
      <c r="A2238">
        <f t="shared" si="140"/>
        <v>5</v>
      </c>
      <c r="B2238" t="s">
        <v>33</v>
      </c>
      <c r="C2238" t="s">
        <v>435</v>
      </c>
      <c r="D2238" t="str">
        <f t="shared" si="141"/>
        <v>11a</v>
      </c>
      <c r="E2238" t="str">
        <f t="shared" si="142"/>
        <v>förenkla</v>
      </c>
      <c r="F2238" t="str">
        <f t="shared" si="143"/>
        <v>5_x5_6x_G_11a</v>
      </c>
      <c r="G2238" t="str">
        <f>IFERROR(INDEX(#REF!,MATCH('Kap5-6'!F2238,#REF!,0),2),"")</f>
        <v/>
      </c>
      <c r="H2238" s="98"/>
      <c r="I2238" s="98"/>
      <c r="J2238" s="50"/>
      <c r="K2238" s="106"/>
      <c r="L2238" s="112"/>
      <c r="M2238" s="242"/>
      <c r="N2238" s="20"/>
      <c r="O2238" s="20"/>
      <c r="P2238" s="20"/>
      <c r="Q2238" s="22"/>
      <c r="R2238" s="22"/>
      <c r="S2238" s="13"/>
      <c r="T2238" s="48"/>
    </row>
    <row r="2239" spans="1:20" ht="129" thickBot="1" x14ac:dyDescent="0.25">
      <c r="A2239">
        <f t="shared" si="140"/>
        <v>5</v>
      </c>
      <c r="B2239" t="s">
        <v>33</v>
      </c>
      <c r="C2239" t="s">
        <v>435</v>
      </c>
      <c r="D2239" t="str">
        <f t="shared" si="141"/>
        <v>11b</v>
      </c>
      <c r="E2239" t="str">
        <f t="shared" si="142"/>
        <v>förenkla</v>
      </c>
      <c r="F2239" t="str">
        <f t="shared" si="143"/>
        <v>5_x5_6x_G_11b</v>
      </c>
      <c r="G2239" t="str">
        <f>IFERROR(INDEX(#REF!,MATCH('Kap5-6'!F2239,#REF!,0),2),"")</f>
        <v/>
      </c>
      <c r="H2239" s="32">
        <v>5</v>
      </c>
      <c r="I2239" s="32" t="s">
        <v>257</v>
      </c>
      <c r="J2239" s="47"/>
      <c r="K2239" s="104" t="s">
        <v>61</v>
      </c>
      <c r="L2239" s="110" t="s">
        <v>358</v>
      </c>
      <c r="M2239" s="240"/>
      <c r="N2239" s="7">
        <v>1</v>
      </c>
      <c r="O2239" s="7" t="s">
        <v>283</v>
      </c>
      <c r="P2239" s="7" t="s">
        <v>311</v>
      </c>
      <c r="Q2239" s="34" t="s">
        <v>3518</v>
      </c>
      <c r="R2239" s="8" t="s">
        <v>3519</v>
      </c>
      <c r="S2239" s="23" t="s">
        <v>3517</v>
      </c>
      <c r="T2239" s="48"/>
    </row>
    <row r="2240" spans="1:20" x14ac:dyDescent="0.2">
      <c r="A2240">
        <f t="shared" si="140"/>
        <v>5</v>
      </c>
      <c r="B2240" t="s">
        <v>33</v>
      </c>
      <c r="C2240" t="s">
        <v>435</v>
      </c>
      <c r="D2240" t="str">
        <f t="shared" si="141"/>
        <v>11b</v>
      </c>
      <c r="E2240" t="str">
        <f t="shared" si="142"/>
        <v>förenkla</v>
      </c>
      <c r="F2240" t="str">
        <f t="shared" si="143"/>
        <v>5_x5_6x_G_11b</v>
      </c>
      <c r="G2240" t="str">
        <f>IFERROR(INDEX(#REF!,MATCH('Kap5-6'!F2240,#REF!,0),2),"")</f>
        <v/>
      </c>
      <c r="H2240" s="97"/>
      <c r="I2240" s="97"/>
      <c r="J2240" s="49"/>
      <c r="K2240" s="105"/>
      <c r="L2240" s="111"/>
      <c r="M2240" s="241"/>
      <c r="N2240" s="11"/>
      <c r="O2240" s="11"/>
      <c r="P2240" s="11"/>
      <c r="Q2240" s="12"/>
      <c r="R2240" s="12"/>
      <c r="S2240" s="9"/>
      <c r="T2240" s="48"/>
    </row>
    <row r="2241" spans="1:20" ht="17" thickBot="1" x14ac:dyDescent="0.25">
      <c r="A2241">
        <f t="shared" si="140"/>
        <v>5</v>
      </c>
      <c r="B2241" t="s">
        <v>33</v>
      </c>
      <c r="C2241" t="s">
        <v>435</v>
      </c>
      <c r="D2241" t="str">
        <f t="shared" si="141"/>
        <v>11b</v>
      </c>
      <c r="E2241" t="str">
        <f t="shared" si="142"/>
        <v>förenkla</v>
      </c>
      <c r="F2241" t="str">
        <f t="shared" si="143"/>
        <v>5_x5_6x_G_11b</v>
      </c>
      <c r="G2241" t="str">
        <f>IFERROR(INDEX(#REF!,MATCH('Kap5-6'!F2241,#REF!,0),2),"")</f>
        <v/>
      </c>
      <c r="H2241" s="98"/>
      <c r="I2241" s="98"/>
      <c r="J2241" s="50"/>
      <c r="K2241" s="106"/>
      <c r="L2241" s="112"/>
      <c r="M2241" s="242"/>
      <c r="N2241" s="20"/>
      <c r="O2241" s="20"/>
      <c r="P2241" s="20"/>
      <c r="Q2241" s="22"/>
      <c r="R2241" s="22"/>
      <c r="S2241" s="13"/>
      <c r="T2241" s="48"/>
    </row>
    <row r="2242" spans="1:20" ht="129" thickBot="1" x14ac:dyDescent="0.25">
      <c r="A2242">
        <f t="shared" ref="A2242:A2305" si="144">IF(H2242="",A2241,H2242)</f>
        <v>5</v>
      </c>
      <c r="B2242" t="s">
        <v>33</v>
      </c>
      <c r="C2242" t="s">
        <v>435</v>
      </c>
      <c r="D2242" t="str">
        <f t="shared" ref="D2242:D2305" si="145">IF(K2242="",D2241,K2242)</f>
        <v>11c</v>
      </c>
      <c r="E2242" t="str">
        <f t="shared" ref="E2242:E2305" si="146">IF(L2242="",E2241,L2242)</f>
        <v>förenkla</v>
      </c>
      <c r="F2242" t="str">
        <f t="shared" si="143"/>
        <v>5_x5_6x_G_11c</v>
      </c>
      <c r="G2242" t="str">
        <f>IFERROR(INDEX(#REF!,MATCH('Kap5-6'!F2242,#REF!,0),2),"")</f>
        <v/>
      </c>
      <c r="H2242" s="32">
        <v>5</v>
      </c>
      <c r="I2242" s="32" t="s">
        <v>257</v>
      </c>
      <c r="J2242" s="47"/>
      <c r="K2242" s="104" t="s">
        <v>62</v>
      </c>
      <c r="L2242" s="110" t="s">
        <v>358</v>
      </c>
      <c r="M2242" s="240"/>
      <c r="N2242" s="7">
        <v>1</v>
      </c>
      <c r="O2242" s="7" t="s">
        <v>283</v>
      </c>
      <c r="P2242" s="7" t="s">
        <v>311</v>
      </c>
      <c r="Q2242" s="34" t="s">
        <v>3520</v>
      </c>
      <c r="R2242" s="8" t="s">
        <v>3521</v>
      </c>
      <c r="S2242" s="23" t="s">
        <v>3517</v>
      </c>
      <c r="T2242" s="48"/>
    </row>
    <row r="2243" spans="1:20" x14ac:dyDescent="0.2">
      <c r="A2243">
        <f t="shared" si="144"/>
        <v>5</v>
      </c>
      <c r="B2243" t="s">
        <v>33</v>
      </c>
      <c r="C2243" t="s">
        <v>435</v>
      </c>
      <c r="D2243" t="str">
        <f t="shared" si="145"/>
        <v>11c</v>
      </c>
      <c r="E2243" t="str">
        <f t="shared" si="146"/>
        <v>förenkla</v>
      </c>
      <c r="F2243" t="str">
        <f t="shared" ref="F2243:F2306" si="147">A2243&amp;"_"&amp;C2243&amp;"_"&amp;B2243&amp;"_"&amp;D2243</f>
        <v>5_x5_6x_G_11c</v>
      </c>
      <c r="G2243" t="str">
        <f>IFERROR(INDEX(#REF!,MATCH('Kap5-6'!F2243,#REF!,0),2),"")</f>
        <v/>
      </c>
      <c r="H2243" s="97"/>
      <c r="I2243" s="97"/>
      <c r="J2243" s="49"/>
      <c r="K2243" s="105"/>
      <c r="L2243" s="111"/>
      <c r="M2243" s="241"/>
      <c r="N2243" s="11"/>
      <c r="O2243" s="11"/>
      <c r="P2243" s="11"/>
      <c r="Q2243" s="12"/>
      <c r="R2243" s="12"/>
      <c r="S2243" s="9"/>
      <c r="T2243" s="48"/>
    </row>
    <row r="2244" spans="1:20" ht="17" thickBot="1" x14ac:dyDescent="0.25">
      <c r="A2244">
        <f t="shared" si="144"/>
        <v>5</v>
      </c>
      <c r="B2244" t="s">
        <v>33</v>
      </c>
      <c r="C2244" t="s">
        <v>435</v>
      </c>
      <c r="D2244" t="str">
        <f t="shared" si="145"/>
        <v>11c</v>
      </c>
      <c r="E2244" t="str">
        <f t="shared" si="146"/>
        <v>förenkla</v>
      </c>
      <c r="F2244" t="str">
        <f t="shared" si="147"/>
        <v>5_x5_6x_G_11c</v>
      </c>
      <c r="G2244" t="str">
        <f>IFERROR(INDEX(#REF!,MATCH('Kap5-6'!F2244,#REF!,0),2),"")</f>
        <v/>
      </c>
      <c r="H2244" s="98"/>
      <c r="I2244" s="98"/>
      <c r="J2244" s="50"/>
      <c r="K2244" s="106"/>
      <c r="L2244" s="112"/>
      <c r="M2244" s="242"/>
      <c r="N2244" s="20"/>
      <c r="O2244" s="20"/>
      <c r="P2244" s="20"/>
      <c r="Q2244" s="22"/>
      <c r="R2244" s="22"/>
      <c r="S2244" s="13"/>
      <c r="T2244" s="48"/>
    </row>
    <row r="2245" spans="1:20" ht="129" thickBot="1" x14ac:dyDescent="0.25">
      <c r="A2245">
        <f t="shared" si="144"/>
        <v>5</v>
      </c>
      <c r="B2245" t="s">
        <v>33</v>
      </c>
      <c r="C2245" t="s">
        <v>435</v>
      </c>
      <c r="D2245" t="str">
        <f t="shared" si="145"/>
        <v>11d</v>
      </c>
      <c r="E2245" t="str">
        <f t="shared" si="146"/>
        <v>förenkla</v>
      </c>
      <c r="F2245" t="str">
        <f t="shared" si="147"/>
        <v>5_x5_6x_G_11d</v>
      </c>
      <c r="G2245" t="str">
        <f>IFERROR(INDEX(#REF!,MATCH('Kap5-6'!F2245,#REF!,0),2),"")</f>
        <v/>
      </c>
      <c r="H2245" s="32">
        <v>5</v>
      </c>
      <c r="I2245" s="32" t="s">
        <v>257</v>
      </c>
      <c r="J2245" s="47"/>
      <c r="K2245" s="104" t="s">
        <v>244</v>
      </c>
      <c r="L2245" s="110" t="s">
        <v>358</v>
      </c>
      <c r="M2245" s="240"/>
      <c r="N2245" s="7">
        <v>1</v>
      </c>
      <c r="O2245" s="7" t="s">
        <v>283</v>
      </c>
      <c r="P2245" s="7" t="s">
        <v>311</v>
      </c>
      <c r="Q2245" s="34" t="s">
        <v>3522</v>
      </c>
      <c r="R2245" s="8" t="s">
        <v>3523</v>
      </c>
      <c r="S2245" s="23" t="s">
        <v>3517</v>
      </c>
      <c r="T2245" s="48"/>
    </row>
    <row r="2246" spans="1:20" x14ac:dyDescent="0.2">
      <c r="A2246">
        <f t="shared" si="144"/>
        <v>5</v>
      </c>
      <c r="B2246" t="s">
        <v>33</v>
      </c>
      <c r="C2246" t="s">
        <v>435</v>
      </c>
      <c r="D2246" t="str">
        <f t="shared" si="145"/>
        <v>11d</v>
      </c>
      <c r="E2246" t="str">
        <f t="shared" si="146"/>
        <v>förenkla</v>
      </c>
      <c r="F2246" t="str">
        <f t="shared" si="147"/>
        <v>5_x5_6x_G_11d</v>
      </c>
      <c r="G2246" t="str">
        <f>IFERROR(INDEX(#REF!,MATCH('Kap5-6'!F2246,#REF!,0),2),"")</f>
        <v/>
      </c>
      <c r="H2246" s="97"/>
      <c r="I2246" s="97"/>
      <c r="J2246" s="49"/>
      <c r="K2246" s="105"/>
      <c r="L2246" s="111"/>
      <c r="M2246" s="241"/>
      <c r="N2246" s="11"/>
      <c r="O2246" s="11"/>
      <c r="P2246" s="11"/>
      <c r="Q2246" s="12"/>
      <c r="R2246" s="12"/>
      <c r="S2246" s="9"/>
      <c r="T2246" s="48"/>
    </row>
    <row r="2247" spans="1:20" ht="17" thickBot="1" x14ac:dyDescent="0.25">
      <c r="A2247">
        <f t="shared" si="144"/>
        <v>5</v>
      </c>
      <c r="B2247" t="s">
        <v>33</v>
      </c>
      <c r="C2247" t="s">
        <v>435</v>
      </c>
      <c r="D2247" t="str">
        <f t="shared" si="145"/>
        <v>11d</v>
      </c>
      <c r="E2247" t="str">
        <f t="shared" si="146"/>
        <v>förenkla</v>
      </c>
      <c r="F2247" t="str">
        <f t="shared" si="147"/>
        <v>5_x5_6x_G_11d</v>
      </c>
      <c r="G2247" t="str">
        <f>IFERROR(INDEX(#REF!,MATCH('Kap5-6'!F2247,#REF!,0),2),"")</f>
        <v/>
      </c>
      <c r="H2247" s="98"/>
      <c r="I2247" s="98"/>
      <c r="J2247" s="50"/>
      <c r="K2247" s="106"/>
      <c r="L2247" s="112"/>
      <c r="M2247" s="242"/>
      <c r="N2247" s="20"/>
      <c r="O2247" s="20"/>
      <c r="P2247" s="20"/>
      <c r="Q2247" s="22"/>
      <c r="R2247" s="22"/>
      <c r="S2247" s="13"/>
      <c r="T2247" s="48"/>
    </row>
    <row r="2248" spans="1:20" ht="65" thickBot="1" x14ac:dyDescent="0.25">
      <c r="A2248">
        <f t="shared" si="144"/>
        <v>5</v>
      </c>
      <c r="B2248" t="s">
        <v>33</v>
      </c>
      <c r="C2248" t="s">
        <v>435</v>
      </c>
      <c r="D2248" t="str">
        <f t="shared" si="145"/>
        <v>12a</v>
      </c>
      <c r="E2248" t="str">
        <f t="shared" si="146"/>
        <v>förenkla</v>
      </c>
      <c r="F2248" t="str">
        <f t="shared" si="147"/>
        <v>5_x5_6x_G_12a</v>
      </c>
      <c r="G2248" t="str">
        <f>IFERROR(INDEX(#REF!,MATCH('Kap5-6'!F2248,#REF!,0),2),"")</f>
        <v/>
      </c>
      <c r="H2248" s="32">
        <v>5</v>
      </c>
      <c r="I2248" s="32" t="s">
        <v>257</v>
      </c>
      <c r="J2248" s="47"/>
      <c r="K2248" s="107" t="s">
        <v>63</v>
      </c>
      <c r="L2248" s="33" t="s">
        <v>358</v>
      </c>
      <c r="M2248" s="240"/>
      <c r="N2248" s="7">
        <v>1</v>
      </c>
      <c r="O2248" s="7" t="s">
        <v>281</v>
      </c>
      <c r="P2248" s="7" t="s">
        <v>303</v>
      </c>
      <c r="Q2248" s="8" t="s">
        <v>303</v>
      </c>
      <c r="R2248" s="8" t="s">
        <v>3524</v>
      </c>
      <c r="S2248" s="23" t="s">
        <v>3525</v>
      </c>
      <c r="T2248" s="48"/>
    </row>
    <row r="2249" spans="1:20" ht="80" x14ac:dyDescent="0.2">
      <c r="A2249">
        <f t="shared" si="144"/>
        <v>5</v>
      </c>
      <c r="B2249" t="s">
        <v>33</v>
      </c>
      <c r="C2249" t="s">
        <v>435</v>
      </c>
      <c r="D2249" t="str">
        <f t="shared" si="145"/>
        <v>12a</v>
      </c>
      <c r="E2249" t="str">
        <f t="shared" si="146"/>
        <v>förenkla</v>
      </c>
      <c r="F2249" t="str">
        <f t="shared" si="147"/>
        <v>5_x5_6x_G_12a</v>
      </c>
      <c r="G2249" t="str">
        <f>IFERROR(INDEX(#REF!,MATCH('Kap5-6'!F2249,#REF!,0),2),"")</f>
        <v/>
      </c>
      <c r="H2249" s="97"/>
      <c r="I2249" s="97"/>
      <c r="J2249" s="49"/>
      <c r="K2249" s="108"/>
      <c r="L2249" s="35"/>
      <c r="M2249" s="241"/>
      <c r="N2249" s="11">
        <v>2</v>
      </c>
      <c r="O2249" s="11" t="s">
        <v>283</v>
      </c>
      <c r="P2249" s="11" t="s">
        <v>311</v>
      </c>
      <c r="Q2249" s="12" t="s">
        <v>3526</v>
      </c>
      <c r="R2249" s="12" t="s">
        <v>3527</v>
      </c>
      <c r="S2249" s="9" t="s">
        <v>3528</v>
      </c>
      <c r="T2249" s="48"/>
    </row>
    <row r="2250" spans="1:20" ht="17" thickBot="1" x14ac:dyDescent="0.25">
      <c r="A2250">
        <f t="shared" si="144"/>
        <v>5</v>
      </c>
      <c r="B2250" t="s">
        <v>33</v>
      </c>
      <c r="C2250" t="s">
        <v>435</v>
      </c>
      <c r="D2250" t="str">
        <f t="shared" si="145"/>
        <v>12a</v>
      </c>
      <c r="E2250" t="str">
        <f t="shared" si="146"/>
        <v>förenkla</v>
      </c>
      <c r="F2250" t="str">
        <f t="shared" si="147"/>
        <v>5_x5_6x_G_12a</v>
      </c>
      <c r="G2250" t="str">
        <f>IFERROR(INDEX(#REF!,MATCH('Kap5-6'!F2250,#REF!,0),2),"")</f>
        <v/>
      </c>
      <c r="H2250" s="98"/>
      <c r="I2250" s="98"/>
      <c r="J2250" s="50"/>
      <c r="K2250" s="109"/>
      <c r="L2250" s="36"/>
      <c r="M2250" s="242"/>
      <c r="N2250" s="20"/>
      <c r="O2250" s="20"/>
      <c r="P2250" s="20"/>
      <c r="Q2250" s="22"/>
      <c r="R2250" s="22"/>
      <c r="S2250" s="13"/>
      <c r="T2250" s="48"/>
    </row>
    <row r="2251" spans="1:20" ht="65" thickBot="1" x14ac:dyDescent="0.25">
      <c r="A2251">
        <f t="shared" si="144"/>
        <v>5</v>
      </c>
      <c r="B2251" t="s">
        <v>33</v>
      </c>
      <c r="C2251" t="s">
        <v>435</v>
      </c>
      <c r="D2251" t="str">
        <f t="shared" si="145"/>
        <v>12b</v>
      </c>
      <c r="E2251" t="str">
        <f t="shared" si="146"/>
        <v>förenkla</v>
      </c>
      <c r="F2251" t="str">
        <f t="shared" si="147"/>
        <v>5_x5_6x_G_12b</v>
      </c>
      <c r="G2251" t="str">
        <f>IFERROR(INDEX(#REF!,MATCH('Kap5-6'!F2251,#REF!,0),2),"")</f>
        <v/>
      </c>
      <c r="H2251" s="32">
        <v>5</v>
      </c>
      <c r="I2251" s="32" t="s">
        <v>257</v>
      </c>
      <c r="J2251" s="47"/>
      <c r="K2251" s="107" t="s">
        <v>64</v>
      </c>
      <c r="L2251" s="33" t="s">
        <v>358</v>
      </c>
      <c r="M2251" s="240"/>
      <c r="N2251" s="7">
        <v>1</v>
      </c>
      <c r="O2251" s="7" t="s">
        <v>281</v>
      </c>
      <c r="P2251" s="7" t="s">
        <v>303</v>
      </c>
      <c r="Q2251" s="8" t="s">
        <v>303</v>
      </c>
      <c r="R2251" s="8" t="s">
        <v>3529</v>
      </c>
      <c r="S2251" s="23" t="s">
        <v>3530</v>
      </c>
      <c r="T2251" s="48"/>
    </row>
    <row r="2252" spans="1:20" ht="80" x14ac:dyDescent="0.2">
      <c r="A2252">
        <f t="shared" si="144"/>
        <v>5</v>
      </c>
      <c r="B2252" t="s">
        <v>33</v>
      </c>
      <c r="C2252" t="s">
        <v>435</v>
      </c>
      <c r="D2252" t="str">
        <f t="shared" si="145"/>
        <v>12b</v>
      </c>
      <c r="E2252" t="str">
        <f t="shared" si="146"/>
        <v>förenkla</v>
      </c>
      <c r="F2252" t="str">
        <f t="shared" si="147"/>
        <v>5_x5_6x_G_12b</v>
      </c>
      <c r="G2252" t="str">
        <f>IFERROR(INDEX(#REF!,MATCH('Kap5-6'!F2252,#REF!,0),2),"")</f>
        <v/>
      </c>
      <c r="H2252" s="97"/>
      <c r="I2252" s="97"/>
      <c r="J2252" s="49"/>
      <c r="K2252" s="108"/>
      <c r="L2252" s="35"/>
      <c r="M2252" s="241"/>
      <c r="N2252" s="11">
        <v>3</v>
      </c>
      <c r="O2252" s="11" t="s">
        <v>283</v>
      </c>
      <c r="P2252" s="11" t="s">
        <v>311</v>
      </c>
      <c r="Q2252" s="12" t="s">
        <v>3531</v>
      </c>
      <c r="R2252" s="12" t="s">
        <v>3532</v>
      </c>
      <c r="S2252" s="9" t="s">
        <v>3533</v>
      </c>
      <c r="T2252" s="48"/>
    </row>
    <row r="2253" spans="1:20" ht="17" thickBot="1" x14ac:dyDescent="0.25">
      <c r="A2253">
        <f t="shared" si="144"/>
        <v>5</v>
      </c>
      <c r="B2253" t="s">
        <v>33</v>
      </c>
      <c r="C2253" t="s">
        <v>435</v>
      </c>
      <c r="D2253" t="str">
        <f t="shared" si="145"/>
        <v>12b</v>
      </c>
      <c r="E2253" t="str">
        <f t="shared" si="146"/>
        <v>förenkla</v>
      </c>
      <c r="F2253" t="str">
        <f t="shared" si="147"/>
        <v>5_x5_6x_G_12b</v>
      </c>
      <c r="G2253" t="str">
        <f>IFERROR(INDEX(#REF!,MATCH('Kap5-6'!F2253,#REF!,0),2),"")</f>
        <v/>
      </c>
      <c r="H2253" s="98"/>
      <c r="I2253" s="98"/>
      <c r="J2253" s="50"/>
      <c r="K2253" s="109"/>
      <c r="L2253" s="36"/>
      <c r="M2253" s="242"/>
      <c r="N2253" s="20"/>
      <c r="O2253" s="20"/>
      <c r="P2253" s="20"/>
      <c r="Q2253" s="22"/>
      <c r="R2253" s="22"/>
      <c r="S2253" s="13"/>
      <c r="T2253" s="48"/>
    </row>
    <row r="2254" spans="1:20" ht="81" thickBot="1" x14ac:dyDescent="0.25">
      <c r="A2254">
        <f t="shared" si="144"/>
        <v>5</v>
      </c>
      <c r="B2254" t="s">
        <v>33</v>
      </c>
      <c r="C2254" t="s">
        <v>435</v>
      </c>
      <c r="D2254" t="str">
        <f t="shared" si="145"/>
        <v>13a</v>
      </c>
      <c r="E2254" t="str">
        <f t="shared" si="146"/>
        <v>Definiera</v>
      </c>
      <c r="F2254" t="str">
        <f t="shared" si="147"/>
        <v>5_x5_6x_G_13a</v>
      </c>
      <c r="G2254" t="str">
        <f>IFERROR(INDEX(#REF!,MATCH('Kap5-6'!F2254,#REF!,0),2),"")</f>
        <v/>
      </c>
      <c r="H2254" s="32">
        <v>5</v>
      </c>
      <c r="I2254" s="32" t="s">
        <v>257</v>
      </c>
      <c r="J2254" s="47"/>
      <c r="K2254" s="104" t="s">
        <v>167</v>
      </c>
      <c r="L2254" s="110" t="s">
        <v>443</v>
      </c>
      <c r="M2254" s="240"/>
      <c r="N2254" s="7">
        <v>1</v>
      </c>
      <c r="O2254" s="7" t="s">
        <v>283</v>
      </c>
      <c r="P2254" s="7" t="s">
        <v>311</v>
      </c>
      <c r="Q2254" s="12" t="s">
        <v>3534</v>
      </c>
      <c r="R2254" s="8" t="s">
        <v>3535</v>
      </c>
      <c r="S2254" s="23" t="s">
        <v>3536</v>
      </c>
      <c r="T2254" s="48"/>
    </row>
    <row r="2255" spans="1:20" x14ac:dyDescent="0.2">
      <c r="A2255">
        <f t="shared" si="144"/>
        <v>5</v>
      </c>
      <c r="B2255" t="s">
        <v>33</v>
      </c>
      <c r="C2255" t="s">
        <v>435</v>
      </c>
      <c r="D2255" t="str">
        <f t="shared" si="145"/>
        <v>13a</v>
      </c>
      <c r="E2255" t="str">
        <f t="shared" si="146"/>
        <v>Definiera</v>
      </c>
      <c r="F2255" t="str">
        <f t="shared" si="147"/>
        <v>5_x5_6x_G_13a</v>
      </c>
      <c r="G2255" t="str">
        <f>IFERROR(INDEX(#REF!,MATCH('Kap5-6'!F2255,#REF!,0),2),"")</f>
        <v/>
      </c>
      <c r="H2255" s="97"/>
      <c r="I2255" s="97"/>
      <c r="J2255" s="49"/>
      <c r="K2255" s="105"/>
      <c r="L2255" s="111"/>
      <c r="M2255" s="241"/>
      <c r="N2255" s="11"/>
      <c r="O2255" s="11"/>
      <c r="P2255" s="11"/>
      <c r="Q2255" s="12"/>
      <c r="R2255" s="12"/>
      <c r="S2255" s="9"/>
      <c r="T2255" s="48"/>
    </row>
    <row r="2256" spans="1:20" ht="17" thickBot="1" x14ac:dyDescent="0.25">
      <c r="A2256">
        <f t="shared" si="144"/>
        <v>5</v>
      </c>
      <c r="B2256" t="s">
        <v>33</v>
      </c>
      <c r="C2256" t="s">
        <v>435</v>
      </c>
      <c r="D2256" t="str">
        <f t="shared" si="145"/>
        <v>13a</v>
      </c>
      <c r="E2256" t="str">
        <f t="shared" si="146"/>
        <v>Definiera</v>
      </c>
      <c r="F2256" t="str">
        <f t="shared" si="147"/>
        <v>5_x5_6x_G_13a</v>
      </c>
      <c r="G2256" t="str">
        <f>IFERROR(INDEX(#REF!,MATCH('Kap5-6'!F2256,#REF!,0),2),"")</f>
        <v/>
      </c>
      <c r="H2256" s="98"/>
      <c r="I2256" s="98"/>
      <c r="J2256" s="50"/>
      <c r="K2256" s="106"/>
      <c r="L2256" s="112"/>
      <c r="M2256" s="242"/>
      <c r="N2256" s="20"/>
      <c r="O2256" s="20"/>
      <c r="P2256" s="20"/>
      <c r="Q2256" s="22"/>
      <c r="R2256" s="22"/>
      <c r="S2256" s="13"/>
      <c r="T2256" s="48"/>
    </row>
    <row r="2257" spans="1:20" ht="81" thickBot="1" x14ac:dyDescent="0.25">
      <c r="A2257">
        <f t="shared" si="144"/>
        <v>5</v>
      </c>
      <c r="B2257" t="s">
        <v>33</v>
      </c>
      <c r="C2257" t="s">
        <v>435</v>
      </c>
      <c r="D2257" t="str">
        <f t="shared" si="145"/>
        <v>13b</v>
      </c>
      <c r="E2257" t="str">
        <f t="shared" si="146"/>
        <v>Definiera</v>
      </c>
      <c r="F2257" t="str">
        <f t="shared" si="147"/>
        <v>5_x5_6x_G_13b</v>
      </c>
      <c r="G2257" t="str">
        <f>IFERROR(INDEX(#REF!,MATCH('Kap5-6'!F2257,#REF!,0),2),"")</f>
        <v/>
      </c>
      <c r="H2257" s="32">
        <v>5</v>
      </c>
      <c r="I2257" s="32" t="s">
        <v>257</v>
      </c>
      <c r="J2257" s="47"/>
      <c r="K2257" s="104" t="s">
        <v>168</v>
      </c>
      <c r="L2257" s="110" t="s">
        <v>443</v>
      </c>
      <c r="M2257" s="240"/>
      <c r="N2257" s="7">
        <v>1</v>
      </c>
      <c r="O2257" s="7" t="s">
        <v>283</v>
      </c>
      <c r="P2257" s="7" t="s">
        <v>311</v>
      </c>
      <c r="Q2257" s="12" t="s">
        <v>3534</v>
      </c>
      <c r="R2257" s="8" t="s">
        <v>3537</v>
      </c>
      <c r="S2257" s="23" t="s">
        <v>3536</v>
      </c>
      <c r="T2257" s="48"/>
    </row>
    <row r="2258" spans="1:20" x14ac:dyDescent="0.2">
      <c r="A2258">
        <f t="shared" si="144"/>
        <v>5</v>
      </c>
      <c r="B2258" t="s">
        <v>33</v>
      </c>
      <c r="C2258" t="s">
        <v>435</v>
      </c>
      <c r="D2258" t="str">
        <f t="shared" si="145"/>
        <v>13b</v>
      </c>
      <c r="E2258" t="str">
        <f t="shared" si="146"/>
        <v>Definiera</v>
      </c>
      <c r="F2258" t="str">
        <f t="shared" si="147"/>
        <v>5_x5_6x_G_13b</v>
      </c>
      <c r="G2258" t="str">
        <f>IFERROR(INDEX(#REF!,MATCH('Kap5-6'!F2258,#REF!,0),2),"")</f>
        <v/>
      </c>
      <c r="H2258" s="97"/>
      <c r="I2258" s="97"/>
      <c r="J2258" s="49"/>
      <c r="K2258" s="105"/>
      <c r="L2258" s="111"/>
      <c r="M2258" s="241"/>
      <c r="N2258" s="11"/>
      <c r="O2258" s="11"/>
      <c r="P2258" s="11"/>
      <c r="Q2258" s="12"/>
      <c r="R2258" s="12"/>
      <c r="S2258" s="9"/>
      <c r="T2258" s="48"/>
    </row>
    <row r="2259" spans="1:20" ht="17" thickBot="1" x14ac:dyDescent="0.25">
      <c r="A2259">
        <f t="shared" si="144"/>
        <v>5</v>
      </c>
      <c r="B2259" t="s">
        <v>33</v>
      </c>
      <c r="C2259" t="s">
        <v>435</v>
      </c>
      <c r="D2259" t="str">
        <f t="shared" si="145"/>
        <v>13b</v>
      </c>
      <c r="E2259" t="str">
        <f t="shared" si="146"/>
        <v>Definiera</v>
      </c>
      <c r="F2259" t="str">
        <f t="shared" si="147"/>
        <v>5_x5_6x_G_13b</v>
      </c>
      <c r="G2259" t="str">
        <f>IFERROR(INDEX(#REF!,MATCH('Kap5-6'!F2259,#REF!,0),2),"")</f>
        <v/>
      </c>
      <c r="H2259" s="98"/>
      <c r="I2259" s="98"/>
      <c r="J2259" s="50"/>
      <c r="K2259" s="106"/>
      <c r="L2259" s="112"/>
      <c r="M2259" s="242"/>
      <c r="N2259" s="20"/>
      <c r="O2259" s="20"/>
      <c r="P2259" s="20"/>
      <c r="Q2259" s="22"/>
      <c r="R2259" s="22"/>
      <c r="S2259" s="13"/>
      <c r="T2259" s="48"/>
    </row>
    <row r="2260" spans="1:20" ht="81" thickBot="1" x14ac:dyDescent="0.25">
      <c r="A2260">
        <f t="shared" si="144"/>
        <v>5</v>
      </c>
      <c r="B2260" t="s">
        <v>33</v>
      </c>
      <c r="C2260" t="s">
        <v>435</v>
      </c>
      <c r="D2260" t="str">
        <f t="shared" si="145"/>
        <v>13c</v>
      </c>
      <c r="E2260" t="str">
        <f t="shared" si="146"/>
        <v>Definiera</v>
      </c>
      <c r="F2260" t="str">
        <f t="shared" si="147"/>
        <v>5_x5_6x_G_13c</v>
      </c>
      <c r="G2260" t="str">
        <f>IFERROR(INDEX(#REF!,MATCH('Kap5-6'!F2260,#REF!,0),2),"")</f>
        <v/>
      </c>
      <c r="H2260" s="32">
        <v>5</v>
      </c>
      <c r="I2260" s="32" t="s">
        <v>257</v>
      </c>
      <c r="J2260" s="47"/>
      <c r="K2260" s="104" t="s">
        <v>171</v>
      </c>
      <c r="L2260" s="110" t="s">
        <v>443</v>
      </c>
      <c r="M2260" s="240"/>
      <c r="N2260" s="7">
        <v>1</v>
      </c>
      <c r="O2260" s="7" t="s">
        <v>283</v>
      </c>
      <c r="P2260" s="7" t="s">
        <v>311</v>
      </c>
      <c r="Q2260" s="12" t="s">
        <v>3534</v>
      </c>
      <c r="R2260" s="8" t="s">
        <v>3538</v>
      </c>
      <c r="S2260" s="23" t="s">
        <v>3536</v>
      </c>
      <c r="T2260" s="48"/>
    </row>
    <row r="2261" spans="1:20" x14ac:dyDescent="0.2">
      <c r="A2261">
        <f t="shared" si="144"/>
        <v>5</v>
      </c>
      <c r="B2261" t="s">
        <v>33</v>
      </c>
      <c r="C2261" t="s">
        <v>435</v>
      </c>
      <c r="D2261" t="str">
        <f t="shared" si="145"/>
        <v>13c</v>
      </c>
      <c r="E2261" t="str">
        <f t="shared" si="146"/>
        <v>Definiera</v>
      </c>
      <c r="F2261" t="str">
        <f t="shared" si="147"/>
        <v>5_x5_6x_G_13c</v>
      </c>
      <c r="G2261" t="str">
        <f>IFERROR(INDEX(#REF!,MATCH('Kap5-6'!F2261,#REF!,0),2),"")</f>
        <v/>
      </c>
      <c r="H2261" s="97"/>
      <c r="I2261" s="97"/>
      <c r="J2261" s="49"/>
      <c r="K2261" s="105"/>
      <c r="L2261" s="111"/>
      <c r="M2261" s="241"/>
      <c r="N2261" s="11"/>
      <c r="O2261" s="11"/>
      <c r="P2261" s="11"/>
      <c r="Q2261" s="12"/>
      <c r="R2261" s="12"/>
      <c r="S2261" s="9"/>
      <c r="T2261" s="48"/>
    </row>
    <row r="2262" spans="1:20" ht="17" thickBot="1" x14ac:dyDescent="0.25">
      <c r="A2262">
        <f t="shared" si="144"/>
        <v>5</v>
      </c>
      <c r="B2262" t="s">
        <v>33</v>
      </c>
      <c r="C2262" t="s">
        <v>435</v>
      </c>
      <c r="D2262" t="str">
        <f t="shared" si="145"/>
        <v>13c</v>
      </c>
      <c r="E2262" t="str">
        <f t="shared" si="146"/>
        <v>Definiera</v>
      </c>
      <c r="F2262" t="str">
        <f t="shared" si="147"/>
        <v>5_x5_6x_G_13c</v>
      </c>
      <c r="G2262" t="str">
        <f>IFERROR(INDEX(#REF!,MATCH('Kap5-6'!F2262,#REF!,0),2),"")</f>
        <v/>
      </c>
      <c r="H2262" s="98"/>
      <c r="I2262" s="98"/>
      <c r="J2262" s="50"/>
      <c r="K2262" s="106"/>
      <c r="L2262" s="112"/>
      <c r="M2262" s="242"/>
      <c r="N2262" s="20"/>
      <c r="O2262" s="20"/>
      <c r="P2262" s="20"/>
      <c r="Q2262" s="22"/>
      <c r="R2262" s="22"/>
      <c r="S2262" s="13"/>
      <c r="T2262" s="48"/>
    </row>
    <row r="2263" spans="1:20" ht="33" thickBot="1" x14ac:dyDescent="0.25">
      <c r="A2263">
        <f t="shared" si="144"/>
        <v>5</v>
      </c>
      <c r="B2263" t="s">
        <v>33</v>
      </c>
      <c r="C2263" t="s">
        <v>435</v>
      </c>
      <c r="D2263" t="str">
        <f t="shared" si="145"/>
        <v>14a</v>
      </c>
      <c r="E2263" t="str">
        <f t="shared" si="146"/>
        <v>beräkna</v>
      </c>
      <c r="F2263" t="str">
        <f t="shared" si="147"/>
        <v>5_x5_6x_G_14a</v>
      </c>
      <c r="G2263" t="str">
        <f>IFERROR(INDEX(#REF!,MATCH('Kap5-6'!F2263,#REF!,0),2),"")</f>
        <v/>
      </c>
      <c r="H2263" s="32">
        <v>5</v>
      </c>
      <c r="I2263" s="32" t="s">
        <v>257</v>
      </c>
      <c r="J2263" s="47"/>
      <c r="K2263" s="32" t="s">
        <v>68</v>
      </c>
      <c r="L2263" s="43" t="s">
        <v>328</v>
      </c>
      <c r="M2263" s="240"/>
      <c r="N2263" s="7">
        <v>1</v>
      </c>
      <c r="O2263" s="7" t="s">
        <v>283</v>
      </c>
      <c r="P2263" s="7" t="s">
        <v>304</v>
      </c>
      <c r="Q2263" s="8" t="s">
        <v>3539</v>
      </c>
      <c r="R2263" s="8" t="s">
        <v>3540</v>
      </c>
      <c r="S2263" s="23" t="s">
        <v>3541</v>
      </c>
      <c r="T2263" s="48"/>
    </row>
    <row r="2264" spans="1:20" ht="32" x14ac:dyDescent="0.2">
      <c r="A2264">
        <f t="shared" si="144"/>
        <v>5</v>
      </c>
      <c r="B2264" t="s">
        <v>33</v>
      </c>
      <c r="C2264" t="s">
        <v>435</v>
      </c>
      <c r="D2264" t="str">
        <f t="shared" si="145"/>
        <v>14a</v>
      </c>
      <c r="E2264" t="str">
        <f t="shared" si="146"/>
        <v>beräkna</v>
      </c>
      <c r="F2264" t="str">
        <f t="shared" si="147"/>
        <v>5_x5_6x_G_14a</v>
      </c>
      <c r="G2264" t="str">
        <f>IFERROR(INDEX(#REF!,MATCH('Kap5-6'!F2264,#REF!,0),2),"")</f>
        <v/>
      </c>
      <c r="H2264" s="97"/>
      <c r="I2264" s="97"/>
      <c r="J2264" s="49"/>
      <c r="K2264" s="97"/>
      <c r="L2264" s="10"/>
      <c r="M2264" s="241"/>
      <c r="N2264" s="11">
        <v>2</v>
      </c>
      <c r="O2264" s="11" t="s">
        <v>281</v>
      </c>
      <c r="P2264" s="11" t="s">
        <v>303</v>
      </c>
      <c r="Q2264" s="12" t="s">
        <v>303</v>
      </c>
      <c r="R2264" s="8" t="s">
        <v>3540</v>
      </c>
      <c r="S2264" s="9" t="s">
        <v>3542</v>
      </c>
      <c r="T2264" s="48"/>
    </row>
    <row r="2265" spans="1:20" ht="17" thickBot="1" x14ac:dyDescent="0.25">
      <c r="A2265">
        <f t="shared" si="144"/>
        <v>5</v>
      </c>
      <c r="B2265" t="s">
        <v>33</v>
      </c>
      <c r="C2265" t="s">
        <v>435</v>
      </c>
      <c r="D2265" t="str">
        <f t="shared" si="145"/>
        <v>14a</v>
      </c>
      <c r="E2265" t="str">
        <f t="shared" si="146"/>
        <v>beräkna</v>
      </c>
      <c r="F2265" t="str">
        <f t="shared" si="147"/>
        <v>5_x5_6x_G_14a</v>
      </c>
      <c r="G2265" t="str">
        <f>IFERROR(INDEX(#REF!,MATCH('Kap5-6'!F2265,#REF!,0),2),"")</f>
        <v/>
      </c>
      <c r="H2265" s="98"/>
      <c r="I2265" s="98"/>
      <c r="J2265" s="50"/>
      <c r="K2265" s="98"/>
      <c r="L2265" s="17"/>
      <c r="M2265" s="242"/>
      <c r="N2265" s="20"/>
      <c r="O2265" s="20"/>
      <c r="P2265" s="20"/>
      <c r="Q2265" s="22"/>
      <c r="R2265" s="22"/>
      <c r="S2265" s="13"/>
      <c r="T2265" s="48"/>
    </row>
    <row r="2266" spans="1:20" ht="33" thickBot="1" x14ac:dyDescent="0.25">
      <c r="A2266">
        <f t="shared" si="144"/>
        <v>5</v>
      </c>
      <c r="B2266" t="s">
        <v>33</v>
      </c>
      <c r="C2266" t="s">
        <v>435</v>
      </c>
      <c r="D2266" t="str">
        <f t="shared" si="145"/>
        <v>14b</v>
      </c>
      <c r="E2266" t="str">
        <f t="shared" si="146"/>
        <v>beräkna</v>
      </c>
      <c r="F2266" t="str">
        <f t="shared" si="147"/>
        <v>5_x5_6x_G_14b</v>
      </c>
      <c r="G2266" t="str">
        <f>IFERROR(INDEX(#REF!,MATCH('Kap5-6'!F2266,#REF!,0),2),"")</f>
        <v/>
      </c>
      <c r="H2266" s="32">
        <v>5</v>
      </c>
      <c r="I2266" s="32" t="s">
        <v>257</v>
      </c>
      <c r="J2266" s="47"/>
      <c r="K2266" s="32" t="s">
        <v>69</v>
      </c>
      <c r="L2266" s="43" t="s">
        <v>328</v>
      </c>
      <c r="M2266" s="240"/>
      <c r="N2266" s="7">
        <v>1</v>
      </c>
      <c r="O2266" s="7" t="s">
        <v>283</v>
      </c>
      <c r="P2266" s="7" t="s">
        <v>304</v>
      </c>
      <c r="Q2266" s="8" t="s">
        <v>3543</v>
      </c>
      <c r="R2266" s="8" t="s">
        <v>3544</v>
      </c>
      <c r="S2266" s="23" t="s">
        <v>3545</v>
      </c>
      <c r="T2266" s="48"/>
    </row>
    <row r="2267" spans="1:20" ht="32" x14ac:dyDescent="0.2">
      <c r="A2267">
        <f t="shared" si="144"/>
        <v>5</v>
      </c>
      <c r="B2267" t="s">
        <v>33</v>
      </c>
      <c r="C2267" t="s">
        <v>435</v>
      </c>
      <c r="D2267" t="str">
        <f t="shared" si="145"/>
        <v>14b</v>
      </c>
      <c r="E2267" t="str">
        <f t="shared" si="146"/>
        <v>beräkna</v>
      </c>
      <c r="F2267" t="str">
        <f t="shared" si="147"/>
        <v>5_x5_6x_G_14b</v>
      </c>
      <c r="G2267" t="str">
        <f>IFERROR(INDEX(#REF!,MATCH('Kap5-6'!F2267,#REF!,0),2),"")</f>
        <v/>
      </c>
      <c r="H2267" s="97"/>
      <c r="I2267" s="97"/>
      <c r="J2267" s="49"/>
      <c r="K2267" s="97"/>
      <c r="L2267" s="10"/>
      <c r="M2267" s="241"/>
      <c r="N2267" s="11">
        <v>2</v>
      </c>
      <c r="O2267" s="11" t="s">
        <v>281</v>
      </c>
      <c r="P2267" s="11" t="s">
        <v>303</v>
      </c>
      <c r="Q2267" s="12" t="s">
        <v>303</v>
      </c>
      <c r="R2267" s="8" t="s">
        <v>3544</v>
      </c>
      <c r="S2267" s="9" t="s">
        <v>3542</v>
      </c>
      <c r="T2267" s="48"/>
    </row>
    <row r="2268" spans="1:20" ht="17" thickBot="1" x14ac:dyDescent="0.25">
      <c r="A2268">
        <f t="shared" si="144"/>
        <v>5</v>
      </c>
      <c r="B2268" t="s">
        <v>33</v>
      </c>
      <c r="C2268" t="s">
        <v>435</v>
      </c>
      <c r="D2268" t="str">
        <f t="shared" si="145"/>
        <v>14b</v>
      </c>
      <c r="E2268" t="str">
        <f t="shared" si="146"/>
        <v>beräkna</v>
      </c>
      <c r="F2268" t="str">
        <f t="shared" si="147"/>
        <v>5_x5_6x_G_14b</v>
      </c>
      <c r="G2268" t="str">
        <f>IFERROR(INDEX(#REF!,MATCH('Kap5-6'!F2268,#REF!,0),2),"")</f>
        <v/>
      </c>
      <c r="H2268" s="98"/>
      <c r="I2268" s="98"/>
      <c r="J2268" s="50"/>
      <c r="K2268" s="98"/>
      <c r="L2268" s="17"/>
      <c r="M2268" s="242"/>
      <c r="N2268" s="20"/>
      <c r="O2268" s="20"/>
      <c r="P2268" s="20"/>
      <c r="Q2268" s="22"/>
      <c r="R2268" s="22"/>
      <c r="S2268" s="13"/>
      <c r="T2268" s="48"/>
    </row>
    <row r="2269" spans="1:20" ht="33" thickBot="1" x14ac:dyDescent="0.25">
      <c r="A2269">
        <f t="shared" si="144"/>
        <v>5</v>
      </c>
      <c r="B2269" t="s">
        <v>33</v>
      </c>
      <c r="C2269" t="s">
        <v>435</v>
      </c>
      <c r="D2269" t="str">
        <f t="shared" si="145"/>
        <v>14c</v>
      </c>
      <c r="E2269" t="str">
        <f t="shared" si="146"/>
        <v>beräkna</v>
      </c>
      <c r="F2269" t="str">
        <f t="shared" si="147"/>
        <v>5_x5_6x_G_14c</v>
      </c>
      <c r="G2269" t="str">
        <f>IFERROR(INDEX(#REF!,MATCH('Kap5-6'!F2269,#REF!,0),2),"")</f>
        <v/>
      </c>
      <c r="H2269" s="32">
        <v>5</v>
      </c>
      <c r="I2269" s="32" t="s">
        <v>257</v>
      </c>
      <c r="J2269" s="47"/>
      <c r="K2269" s="32" t="s">
        <v>216</v>
      </c>
      <c r="L2269" s="43" t="s">
        <v>328</v>
      </c>
      <c r="M2269" s="240"/>
      <c r="N2269" s="7">
        <v>1</v>
      </c>
      <c r="O2269" s="7" t="s">
        <v>283</v>
      </c>
      <c r="P2269" s="7" t="s">
        <v>304</v>
      </c>
      <c r="Q2269" s="8" t="s">
        <v>3546</v>
      </c>
      <c r="R2269" s="8" t="s">
        <v>3547</v>
      </c>
      <c r="S2269" s="23" t="s">
        <v>3541</v>
      </c>
      <c r="T2269" s="48"/>
    </row>
    <row r="2270" spans="1:20" ht="32" x14ac:dyDescent="0.2">
      <c r="A2270">
        <f t="shared" si="144"/>
        <v>5</v>
      </c>
      <c r="B2270" t="s">
        <v>33</v>
      </c>
      <c r="C2270" t="s">
        <v>435</v>
      </c>
      <c r="D2270" t="str">
        <f t="shared" si="145"/>
        <v>14c</v>
      </c>
      <c r="E2270" t="str">
        <f t="shared" si="146"/>
        <v>beräkna</v>
      </c>
      <c r="F2270" t="str">
        <f t="shared" si="147"/>
        <v>5_x5_6x_G_14c</v>
      </c>
      <c r="G2270" t="str">
        <f>IFERROR(INDEX(#REF!,MATCH('Kap5-6'!F2270,#REF!,0),2),"")</f>
        <v/>
      </c>
      <c r="H2270" s="97"/>
      <c r="I2270" s="97"/>
      <c r="J2270" s="49"/>
      <c r="K2270" s="97"/>
      <c r="L2270" s="10"/>
      <c r="M2270" s="241"/>
      <c r="N2270" s="11">
        <v>2</v>
      </c>
      <c r="O2270" s="11" t="s">
        <v>281</v>
      </c>
      <c r="P2270" s="11" t="s">
        <v>303</v>
      </c>
      <c r="Q2270" s="12" t="s">
        <v>303</v>
      </c>
      <c r="R2270" s="8" t="s">
        <v>3547</v>
      </c>
      <c r="S2270" s="9" t="s">
        <v>3542</v>
      </c>
      <c r="T2270" s="48"/>
    </row>
    <row r="2271" spans="1:20" ht="17" thickBot="1" x14ac:dyDescent="0.25">
      <c r="A2271">
        <f t="shared" si="144"/>
        <v>5</v>
      </c>
      <c r="B2271" t="s">
        <v>33</v>
      </c>
      <c r="C2271" t="s">
        <v>435</v>
      </c>
      <c r="D2271" t="str">
        <f t="shared" si="145"/>
        <v>14c</v>
      </c>
      <c r="E2271" t="str">
        <f t="shared" si="146"/>
        <v>beräkna</v>
      </c>
      <c r="F2271" t="str">
        <f t="shared" si="147"/>
        <v>5_x5_6x_G_14c</v>
      </c>
      <c r="G2271" t="str">
        <f>IFERROR(INDEX(#REF!,MATCH('Kap5-6'!F2271,#REF!,0),2),"")</f>
        <v/>
      </c>
      <c r="H2271" s="98"/>
      <c r="I2271" s="98"/>
      <c r="J2271" s="50"/>
      <c r="K2271" s="98"/>
      <c r="L2271" s="17"/>
      <c r="M2271" s="242"/>
      <c r="N2271" s="20"/>
      <c r="O2271" s="20"/>
      <c r="P2271" s="20"/>
      <c r="Q2271" s="22"/>
      <c r="R2271" s="22"/>
      <c r="S2271" s="13"/>
      <c r="T2271" s="48"/>
    </row>
    <row r="2272" spans="1:20" ht="64" x14ac:dyDescent="0.2">
      <c r="A2272">
        <f t="shared" si="144"/>
        <v>5</v>
      </c>
      <c r="B2272" t="s">
        <v>33</v>
      </c>
      <c r="C2272" t="s">
        <v>435</v>
      </c>
      <c r="D2272" t="str">
        <f t="shared" si="145"/>
        <v>15a</v>
      </c>
      <c r="E2272" t="str">
        <f t="shared" si="146"/>
        <v>beräkna</v>
      </c>
      <c r="F2272" t="str">
        <f t="shared" si="147"/>
        <v>5_x5_6x_G_15a</v>
      </c>
      <c r="G2272" t="str">
        <f>IFERROR(INDEX(#REF!,MATCH('Kap5-6'!F2272,#REF!,0),2),"")</f>
        <v/>
      </c>
      <c r="H2272" s="32">
        <v>5</v>
      </c>
      <c r="I2272" s="32" t="s">
        <v>257</v>
      </c>
      <c r="J2272" s="47"/>
      <c r="K2272" s="32" t="s">
        <v>70</v>
      </c>
      <c r="L2272" s="43" t="s">
        <v>328</v>
      </c>
      <c r="M2272" s="240"/>
      <c r="N2272" s="7">
        <v>1</v>
      </c>
      <c r="O2272" s="7" t="s">
        <v>283</v>
      </c>
      <c r="P2272" s="7" t="s">
        <v>304</v>
      </c>
      <c r="Q2272" s="8" t="s">
        <v>3548</v>
      </c>
      <c r="R2272" s="8" t="s">
        <v>3549</v>
      </c>
      <c r="S2272" s="16" t="s">
        <v>3550</v>
      </c>
      <c r="T2272" s="48"/>
    </row>
    <row r="2273" spans="1:20" ht="33" thickBot="1" x14ac:dyDescent="0.25">
      <c r="A2273">
        <f t="shared" si="144"/>
        <v>5</v>
      </c>
      <c r="B2273" t="s">
        <v>33</v>
      </c>
      <c r="C2273" t="s">
        <v>435</v>
      </c>
      <c r="D2273" t="str">
        <f t="shared" si="145"/>
        <v>15a</v>
      </c>
      <c r="E2273" t="str">
        <f t="shared" si="146"/>
        <v>beräkna</v>
      </c>
      <c r="F2273" t="str">
        <f t="shared" si="147"/>
        <v>5_x5_6x_G_15a</v>
      </c>
      <c r="G2273" t="str">
        <f>IFERROR(INDEX(#REF!,MATCH('Kap5-6'!F2273,#REF!,0),2),"")</f>
        <v/>
      </c>
      <c r="H2273" s="97"/>
      <c r="I2273" s="97"/>
      <c r="J2273" s="49"/>
      <c r="K2273" s="97"/>
      <c r="L2273" s="10"/>
      <c r="M2273" s="241"/>
      <c r="N2273" s="21">
        <v>2</v>
      </c>
      <c r="O2273" s="21" t="s">
        <v>283</v>
      </c>
      <c r="P2273" s="21" t="s">
        <v>304</v>
      </c>
      <c r="Q2273" s="24" t="s">
        <v>3551</v>
      </c>
      <c r="R2273" s="24" t="s">
        <v>3552</v>
      </c>
      <c r="S2273" s="55" t="s">
        <v>3553</v>
      </c>
      <c r="T2273" s="57"/>
    </row>
    <row r="2274" spans="1:20" ht="32" x14ac:dyDescent="0.2">
      <c r="A2274">
        <f t="shared" si="144"/>
        <v>5</v>
      </c>
      <c r="B2274" t="s">
        <v>33</v>
      </c>
      <c r="C2274" t="s">
        <v>435</v>
      </c>
      <c r="D2274" t="str">
        <f t="shared" si="145"/>
        <v>15a</v>
      </c>
      <c r="E2274" t="str">
        <f t="shared" si="146"/>
        <v>beräkna</v>
      </c>
      <c r="F2274" t="str">
        <f t="shared" si="147"/>
        <v>5_x5_6x_G_15a</v>
      </c>
      <c r="G2274" t="str">
        <f>IFERROR(INDEX(#REF!,MATCH('Kap5-6'!F2274,#REF!,0),2),"")</f>
        <v/>
      </c>
      <c r="H2274" s="97"/>
      <c r="I2274" s="97"/>
      <c r="J2274" s="49"/>
      <c r="K2274" s="97"/>
      <c r="L2274" s="10"/>
      <c r="M2274" s="241"/>
      <c r="N2274" s="21">
        <v>3</v>
      </c>
      <c r="O2274" s="21" t="s">
        <v>283</v>
      </c>
      <c r="P2274" s="21" t="s">
        <v>304</v>
      </c>
      <c r="Q2274" s="8" t="s">
        <v>3554</v>
      </c>
      <c r="R2274" s="24" t="s">
        <v>3555</v>
      </c>
      <c r="S2274" s="55" t="s">
        <v>3556</v>
      </c>
      <c r="T2274" s="57"/>
    </row>
    <row r="2275" spans="1:20" ht="32" x14ac:dyDescent="0.2">
      <c r="A2275">
        <f t="shared" si="144"/>
        <v>5</v>
      </c>
      <c r="B2275" t="s">
        <v>33</v>
      </c>
      <c r="C2275" t="s">
        <v>435</v>
      </c>
      <c r="D2275" t="str">
        <f t="shared" si="145"/>
        <v>15a</v>
      </c>
      <c r="E2275" t="str">
        <f t="shared" si="146"/>
        <v>beräkna</v>
      </c>
      <c r="F2275" t="str">
        <f t="shared" si="147"/>
        <v>5_x5_6x_G_15a</v>
      </c>
      <c r="G2275" t="str">
        <f>IFERROR(INDEX(#REF!,MATCH('Kap5-6'!F2275,#REF!,0),2),"")</f>
        <v/>
      </c>
      <c r="H2275" s="97"/>
      <c r="I2275" s="97"/>
      <c r="J2275" s="49"/>
      <c r="K2275" s="97"/>
      <c r="L2275" s="10"/>
      <c r="M2275" s="241"/>
      <c r="N2275" s="11">
        <v>4</v>
      </c>
      <c r="O2275" s="11" t="s">
        <v>281</v>
      </c>
      <c r="P2275" s="11" t="s">
        <v>303</v>
      </c>
      <c r="Q2275" s="12" t="s">
        <v>303</v>
      </c>
      <c r="R2275" s="24" t="s">
        <v>3555</v>
      </c>
      <c r="S2275" s="25" t="s">
        <v>3557</v>
      </c>
      <c r="T2275" s="48"/>
    </row>
    <row r="2276" spans="1:20" ht="17" thickBot="1" x14ac:dyDescent="0.25">
      <c r="A2276">
        <f t="shared" si="144"/>
        <v>5</v>
      </c>
      <c r="B2276" t="s">
        <v>33</v>
      </c>
      <c r="C2276" t="s">
        <v>435</v>
      </c>
      <c r="D2276" t="str">
        <f t="shared" si="145"/>
        <v>15a</v>
      </c>
      <c r="E2276" t="str">
        <f t="shared" si="146"/>
        <v>beräkna</v>
      </c>
      <c r="F2276" t="str">
        <f t="shared" si="147"/>
        <v>5_x5_6x_G_15a</v>
      </c>
      <c r="G2276" t="str">
        <f>IFERROR(INDEX(#REF!,MATCH('Kap5-6'!F2276,#REF!,0),2),"")</f>
        <v/>
      </c>
      <c r="H2276" s="98"/>
      <c r="I2276" s="98"/>
      <c r="J2276" s="50"/>
      <c r="K2276" s="98"/>
      <c r="L2276" s="17"/>
      <c r="M2276" s="242"/>
      <c r="N2276" s="20"/>
      <c r="O2276" s="20"/>
      <c r="P2276" s="20"/>
      <c r="Q2276" s="22"/>
      <c r="R2276" s="22"/>
      <c r="S2276" s="13"/>
      <c r="T2276" s="48"/>
    </row>
    <row r="2277" spans="1:20" ht="65" thickBot="1" x14ac:dyDescent="0.25">
      <c r="A2277">
        <f t="shared" si="144"/>
        <v>5</v>
      </c>
      <c r="B2277" t="s">
        <v>33</v>
      </c>
      <c r="C2277" t="s">
        <v>435</v>
      </c>
      <c r="D2277" t="str">
        <f t="shared" si="145"/>
        <v>15b</v>
      </c>
      <c r="E2277" t="str">
        <f t="shared" si="146"/>
        <v>beräkna</v>
      </c>
      <c r="F2277" t="str">
        <f t="shared" si="147"/>
        <v>5_x5_6x_G_15b</v>
      </c>
      <c r="G2277" t="str">
        <f>IFERROR(INDEX(#REF!,MATCH('Kap5-6'!F2277,#REF!,0),2),"")</f>
        <v/>
      </c>
      <c r="H2277" s="32">
        <v>5</v>
      </c>
      <c r="I2277" s="32" t="s">
        <v>257</v>
      </c>
      <c r="J2277" s="47"/>
      <c r="K2277" s="32" t="s">
        <v>71</v>
      </c>
      <c r="L2277" s="43" t="s">
        <v>328</v>
      </c>
      <c r="M2277" s="240"/>
      <c r="N2277" s="7">
        <v>1</v>
      </c>
      <c r="O2277" s="7" t="s">
        <v>283</v>
      </c>
      <c r="P2277" s="7" t="s">
        <v>304</v>
      </c>
      <c r="Q2277" s="8" t="s">
        <v>3548</v>
      </c>
      <c r="R2277" s="8" t="s">
        <v>3558</v>
      </c>
      <c r="S2277" s="23" t="s">
        <v>3550</v>
      </c>
      <c r="T2277" s="48"/>
    </row>
    <row r="2278" spans="1:20" ht="32" x14ac:dyDescent="0.2">
      <c r="A2278">
        <f t="shared" si="144"/>
        <v>5</v>
      </c>
      <c r="B2278" t="s">
        <v>33</v>
      </c>
      <c r="C2278" t="s">
        <v>435</v>
      </c>
      <c r="D2278" t="str">
        <f t="shared" si="145"/>
        <v>15b</v>
      </c>
      <c r="E2278" t="str">
        <f t="shared" si="146"/>
        <v>beräkna</v>
      </c>
      <c r="F2278" t="str">
        <f t="shared" si="147"/>
        <v>5_x5_6x_G_15b</v>
      </c>
      <c r="G2278" t="str">
        <f>IFERROR(INDEX(#REF!,MATCH('Kap5-6'!F2278,#REF!,0),2),"")</f>
        <v/>
      </c>
      <c r="H2278" s="97"/>
      <c r="I2278" s="97"/>
      <c r="J2278" s="49"/>
      <c r="K2278" s="97"/>
      <c r="L2278" s="10"/>
      <c r="M2278" s="241"/>
      <c r="N2278" s="11">
        <v>2</v>
      </c>
      <c r="O2278" s="11" t="s">
        <v>283</v>
      </c>
      <c r="P2278" s="11" t="s">
        <v>304</v>
      </c>
      <c r="Q2278" s="12" t="s">
        <v>3559</v>
      </c>
      <c r="R2278" s="12">
        <v>12</v>
      </c>
      <c r="S2278" s="9" t="s">
        <v>3560</v>
      </c>
      <c r="T2278" s="48"/>
    </row>
    <row r="2279" spans="1:20" ht="64" x14ac:dyDescent="0.2">
      <c r="A2279">
        <f t="shared" si="144"/>
        <v>5</v>
      </c>
      <c r="B2279" t="s">
        <v>33</v>
      </c>
      <c r="C2279" t="s">
        <v>435</v>
      </c>
      <c r="D2279" t="str">
        <f t="shared" si="145"/>
        <v>15b</v>
      </c>
      <c r="E2279" t="str">
        <f t="shared" si="146"/>
        <v>beräkna</v>
      </c>
      <c r="F2279" t="str">
        <f t="shared" si="147"/>
        <v>5_x5_6x_G_15b</v>
      </c>
      <c r="G2279" t="str">
        <f>IFERROR(INDEX(#REF!,MATCH('Kap5-6'!F2279,#REF!,0),2),"")</f>
        <v/>
      </c>
      <c r="H2279" s="97"/>
      <c r="I2279" s="97"/>
      <c r="J2279" s="49"/>
      <c r="K2279" s="97"/>
      <c r="L2279" s="10"/>
      <c r="M2279" s="241"/>
      <c r="N2279" s="14">
        <v>3</v>
      </c>
      <c r="O2279" s="14" t="s">
        <v>283</v>
      </c>
      <c r="P2279" s="14" t="s">
        <v>304</v>
      </c>
      <c r="Q2279" s="24" t="s">
        <v>3561</v>
      </c>
      <c r="R2279" s="24" t="s">
        <v>3562</v>
      </c>
      <c r="S2279" s="25" t="s">
        <v>3563</v>
      </c>
      <c r="T2279" s="48"/>
    </row>
    <row r="2280" spans="1:20" ht="96" x14ac:dyDescent="0.2">
      <c r="A2280">
        <f t="shared" si="144"/>
        <v>5</v>
      </c>
      <c r="B2280" t="s">
        <v>33</v>
      </c>
      <c r="C2280" t="s">
        <v>435</v>
      </c>
      <c r="D2280" t="str">
        <f t="shared" si="145"/>
        <v>15b</v>
      </c>
      <c r="E2280" t="str">
        <f t="shared" si="146"/>
        <v>beräkna</v>
      </c>
      <c r="F2280" t="str">
        <f t="shared" si="147"/>
        <v>5_x5_6x_G_15b</v>
      </c>
      <c r="G2280" t="str">
        <f>IFERROR(INDEX(#REF!,MATCH('Kap5-6'!F2280,#REF!,0),2),"")</f>
        <v/>
      </c>
      <c r="H2280" s="97"/>
      <c r="I2280" s="97"/>
      <c r="J2280" s="49"/>
      <c r="K2280" s="97"/>
      <c r="L2280" s="10"/>
      <c r="M2280" s="241"/>
      <c r="N2280" s="14">
        <v>4</v>
      </c>
      <c r="O2280" s="14" t="s">
        <v>281</v>
      </c>
      <c r="P2280" s="14" t="s">
        <v>303</v>
      </c>
      <c r="Q2280" s="15" t="s">
        <v>303</v>
      </c>
      <c r="R2280" s="24" t="s">
        <v>3564</v>
      </c>
      <c r="S2280" s="25" t="s">
        <v>3565</v>
      </c>
      <c r="T2280" s="48"/>
    </row>
    <row r="2281" spans="1:20" ht="33" thickBot="1" x14ac:dyDescent="0.25">
      <c r="A2281">
        <f t="shared" si="144"/>
        <v>5</v>
      </c>
      <c r="B2281" t="s">
        <v>33</v>
      </c>
      <c r="C2281" t="s">
        <v>435</v>
      </c>
      <c r="D2281" t="str">
        <f t="shared" si="145"/>
        <v>15b</v>
      </c>
      <c r="E2281" t="str">
        <f t="shared" si="146"/>
        <v>beräkna</v>
      </c>
      <c r="F2281" t="str">
        <f t="shared" si="147"/>
        <v>5_x5_6x_G_15b</v>
      </c>
      <c r="G2281" t="str">
        <f>IFERROR(INDEX(#REF!,MATCH('Kap5-6'!F2281,#REF!,0),2),"")</f>
        <v/>
      </c>
      <c r="H2281" s="98"/>
      <c r="I2281" s="98"/>
      <c r="J2281" s="50"/>
      <c r="K2281" s="98"/>
      <c r="L2281" s="17"/>
      <c r="M2281" s="242"/>
      <c r="N2281" s="20">
        <v>5</v>
      </c>
      <c r="O2281" s="20" t="s">
        <v>283</v>
      </c>
      <c r="P2281" s="20" t="s">
        <v>304</v>
      </c>
      <c r="Q2281" s="22" t="s">
        <v>3566</v>
      </c>
      <c r="R2281" s="22" t="s">
        <v>3567</v>
      </c>
      <c r="S2281" s="13" t="s">
        <v>3568</v>
      </c>
      <c r="T2281" s="48"/>
    </row>
    <row r="2282" spans="1:20" ht="65" thickBot="1" x14ac:dyDescent="0.25">
      <c r="A2282">
        <f t="shared" si="144"/>
        <v>5</v>
      </c>
      <c r="B2282" t="s">
        <v>33</v>
      </c>
      <c r="C2282" t="s">
        <v>435</v>
      </c>
      <c r="D2282" t="str">
        <f t="shared" si="145"/>
        <v>15c</v>
      </c>
      <c r="E2282" t="str">
        <f t="shared" si="146"/>
        <v>beräkna</v>
      </c>
      <c r="F2282" t="str">
        <f t="shared" si="147"/>
        <v>5_x5_6x_G_15c</v>
      </c>
      <c r="G2282" t="str">
        <f>IFERROR(INDEX(#REF!,MATCH('Kap5-6'!F2282,#REF!,0),2),"")</f>
        <v/>
      </c>
      <c r="H2282" s="32">
        <v>5</v>
      </c>
      <c r="I2282" s="32" t="s">
        <v>257</v>
      </c>
      <c r="J2282" s="47"/>
      <c r="K2282" s="32" t="s">
        <v>217</v>
      </c>
      <c r="L2282" s="43" t="s">
        <v>328</v>
      </c>
      <c r="M2282" s="240"/>
      <c r="N2282" s="7">
        <v>1</v>
      </c>
      <c r="O2282" s="7" t="s">
        <v>283</v>
      </c>
      <c r="P2282" s="7" t="s">
        <v>304</v>
      </c>
      <c r="Q2282" s="8" t="s">
        <v>3548</v>
      </c>
      <c r="R2282" s="8" t="s">
        <v>3569</v>
      </c>
      <c r="S2282" s="23" t="s">
        <v>3550</v>
      </c>
      <c r="T2282" s="48"/>
    </row>
    <row r="2283" spans="1:20" ht="32" x14ac:dyDescent="0.2">
      <c r="A2283">
        <f t="shared" si="144"/>
        <v>5</v>
      </c>
      <c r="B2283" t="s">
        <v>33</v>
      </c>
      <c r="C2283" t="s">
        <v>435</v>
      </c>
      <c r="D2283" t="str">
        <f t="shared" si="145"/>
        <v>15c</v>
      </c>
      <c r="E2283" t="str">
        <f t="shared" si="146"/>
        <v>beräkna</v>
      </c>
      <c r="F2283" t="str">
        <f t="shared" si="147"/>
        <v>5_x5_6x_G_15c</v>
      </c>
      <c r="G2283" t="str">
        <f>IFERROR(INDEX(#REF!,MATCH('Kap5-6'!F2283,#REF!,0),2),"")</f>
        <v/>
      </c>
      <c r="H2283" s="97"/>
      <c r="I2283" s="97"/>
      <c r="J2283" s="49"/>
      <c r="K2283" s="97"/>
      <c r="L2283" s="10"/>
      <c r="M2283" s="241"/>
      <c r="N2283" s="11">
        <v>2</v>
      </c>
      <c r="O2283" s="11" t="s">
        <v>283</v>
      </c>
      <c r="P2283" s="11" t="s">
        <v>304</v>
      </c>
      <c r="Q2283" s="12" t="s">
        <v>3559</v>
      </c>
      <c r="R2283" s="12">
        <v>12</v>
      </c>
      <c r="S2283" s="9" t="s">
        <v>3560</v>
      </c>
      <c r="T2283" s="48"/>
    </row>
    <row r="2284" spans="1:20" ht="64" x14ac:dyDescent="0.2">
      <c r="A2284">
        <f t="shared" si="144"/>
        <v>5</v>
      </c>
      <c r="B2284" t="s">
        <v>33</v>
      </c>
      <c r="C2284" t="s">
        <v>435</v>
      </c>
      <c r="D2284" t="str">
        <f t="shared" si="145"/>
        <v>15c</v>
      </c>
      <c r="E2284" t="str">
        <f t="shared" si="146"/>
        <v>beräkna</v>
      </c>
      <c r="F2284" t="str">
        <f t="shared" si="147"/>
        <v>5_x5_6x_G_15c</v>
      </c>
      <c r="G2284" t="str">
        <f>IFERROR(INDEX(#REF!,MATCH('Kap5-6'!F2284,#REF!,0),2),"")</f>
        <v/>
      </c>
      <c r="H2284" s="97"/>
      <c r="I2284" s="97"/>
      <c r="J2284" s="49"/>
      <c r="K2284" s="97"/>
      <c r="L2284" s="10"/>
      <c r="M2284" s="241"/>
      <c r="N2284" s="14">
        <v>3</v>
      </c>
      <c r="O2284" s="14" t="s">
        <v>283</v>
      </c>
      <c r="P2284" s="14" t="s">
        <v>304</v>
      </c>
      <c r="Q2284" s="24" t="s">
        <v>3570</v>
      </c>
      <c r="R2284" s="24" t="s">
        <v>3562</v>
      </c>
      <c r="S2284" s="25" t="s">
        <v>3571</v>
      </c>
      <c r="T2284" s="48"/>
    </row>
    <row r="2285" spans="1:20" ht="96" x14ac:dyDescent="0.2">
      <c r="A2285">
        <f t="shared" si="144"/>
        <v>5</v>
      </c>
      <c r="B2285" t="s">
        <v>33</v>
      </c>
      <c r="C2285" t="s">
        <v>435</v>
      </c>
      <c r="D2285" t="str">
        <f t="shared" si="145"/>
        <v>15c</v>
      </c>
      <c r="E2285" t="str">
        <f t="shared" si="146"/>
        <v>beräkna</v>
      </c>
      <c r="F2285" t="str">
        <f t="shared" si="147"/>
        <v>5_x5_6x_G_15c</v>
      </c>
      <c r="G2285" t="str">
        <f>IFERROR(INDEX(#REF!,MATCH('Kap5-6'!F2285,#REF!,0),2),"")</f>
        <v/>
      </c>
      <c r="H2285" s="97"/>
      <c r="I2285" s="97"/>
      <c r="J2285" s="49"/>
      <c r="K2285" s="97"/>
      <c r="L2285" s="10"/>
      <c r="M2285" s="241"/>
      <c r="N2285" s="14">
        <v>4</v>
      </c>
      <c r="O2285" s="14" t="s">
        <v>281</v>
      </c>
      <c r="P2285" s="14" t="s">
        <v>303</v>
      </c>
      <c r="Q2285" s="15" t="s">
        <v>303</v>
      </c>
      <c r="R2285" s="24" t="s">
        <v>3572</v>
      </c>
      <c r="S2285" s="25" t="s">
        <v>3573</v>
      </c>
      <c r="T2285" s="48"/>
    </row>
    <row r="2286" spans="1:20" ht="33" thickBot="1" x14ac:dyDescent="0.25">
      <c r="A2286">
        <f t="shared" si="144"/>
        <v>5</v>
      </c>
      <c r="B2286" t="s">
        <v>33</v>
      </c>
      <c r="C2286" t="s">
        <v>435</v>
      </c>
      <c r="D2286" t="str">
        <f t="shared" si="145"/>
        <v>15c</v>
      </c>
      <c r="E2286" t="str">
        <f t="shared" si="146"/>
        <v>beräkna</v>
      </c>
      <c r="F2286" t="str">
        <f t="shared" si="147"/>
        <v>5_x5_6x_G_15c</v>
      </c>
      <c r="G2286" t="str">
        <f>IFERROR(INDEX(#REF!,MATCH('Kap5-6'!F2286,#REF!,0),2),"")</f>
        <v/>
      </c>
      <c r="H2286" s="98"/>
      <c r="I2286" s="98"/>
      <c r="J2286" s="50"/>
      <c r="K2286" s="98"/>
      <c r="L2286" s="17"/>
      <c r="M2286" s="242"/>
      <c r="N2286" s="20">
        <v>5</v>
      </c>
      <c r="O2286" s="20" t="s">
        <v>283</v>
      </c>
      <c r="P2286" s="20" t="s">
        <v>304</v>
      </c>
      <c r="Q2286" s="22" t="s">
        <v>3566</v>
      </c>
      <c r="R2286" s="22" t="s">
        <v>3574</v>
      </c>
      <c r="S2286" s="13" t="s">
        <v>3568</v>
      </c>
      <c r="T2286" s="48"/>
    </row>
    <row r="2287" spans="1:20" ht="65" thickBot="1" x14ac:dyDescent="0.25">
      <c r="A2287">
        <f t="shared" si="144"/>
        <v>5</v>
      </c>
      <c r="B2287" t="s">
        <v>33</v>
      </c>
      <c r="C2287" t="s">
        <v>435</v>
      </c>
      <c r="D2287" t="str">
        <f t="shared" si="145"/>
        <v>16a</v>
      </c>
      <c r="E2287" t="str">
        <f t="shared" si="146"/>
        <v>beräkna</v>
      </c>
      <c r="F2287" t="str">
        <f t="shared" si="147"/>
        <v>5_x5_6x_G_16a</v>
      </c>
      <c r="G2287" t="str">
        <f>IFERROR(INDEX(#REF!,MATCH('Kap5-6'!F2287,#REF!,0),2),"")</f>
        <v/>
      </c>
      <c r="H2287" s="32">
        <v>5</v>
      </c>
      <c r="I2287" s="32" t="s">
        <v>257</v>
      </c>
      <c r="J2287" s="47"/>
      <c r="K2287" s="32" t="s">
        <v>72</v>
      </c>
      <c r="L2287" s="43" t="s">
        <v>328</v>
      </c>
      <c r="M2287" s="240"/>
      <c r="N2287" s="7">
        <v>1</v>
      </c>
      <c r="O2287" s="7" t="s">
        <v>283</v>
      </c>
      <c r="P2287" s="7" t="s">
        <v>304</v>
      </c>
      <c r="Q2287" s="8" t="s">
        <v>3548</v>
      </c>
      <c r="R2287" s="8" t="s">
        <v>3575</v>
      </c>
      <c r="S2287" s="23" t="s">
        <v>3550</v>
      </c>
      <c r="T2287" s="48"/>
    </row>
    <row r="2288" spans="1:20" ht="32" x14ac:dyDescent="0.2">
      <c r="A2288">
        <f t="shared" si="144"/>
        <v>5</v>
      </c>
      <c r="B2288" t="s">
        <v>33</v>
      </c>
      <c r="C2288" t="s">
        <v>435</v>
      </c>
      <c r="D2288" t="str">
        <f t="shared" si="145"/>
        <v>16a</v>
      </c>
      <c r="E2288" t="str">
        <f t="shared" si="146"/>
        <v>beräkna</v>
      </c>
      <c r="F2288" t="str">
        <f t="shared" si="147"/>
        <v>5_x5_6x_G_16a</v>
      </c>
      <c r="G2288" t="str">
        <f>IFERROR(INDEX(#REF!,MATCH('Kap5-6'!F2288,#REF!,0),2),"")</f>
        <v/>
      </c>
      <c r="H2288" s="97"/>
      <c r="I2288" s="97"/>
      <c r="J2288" s="49"/>
      <c r="K2288" s="97"/>
      <c r="L2288" s="10"/>
      <c r="M2288" s="241"/>
      <c r="N2288" s="11">
        <v>2</v>
      </c>
      <c r="O2288" s="11" t="s">
        <v>283</v>
      </c>
      <c r="P2288" s="11" t="s">
        <v>304</v>
      </c>
      <c r="Q2288" s="12" t="s">
        <v>3559</v>
      </c>
      <c r="R2288" s="12">
        <v>12</v>
      </c>
      <c r="S2288" s="9" t="s">
        <v>3560</v>
      </c>
      <c r="T2288" s="48"/>
    </row>
    <row r="2289" spans="1:20" ht="64" x14ac:dyDescent="0.2">
      <c r="A2289">
        <f t="shared" si="144"/>
        <v>5</v>
      </c>
      <c r="B2289" t="s">
        <v>33</v>
      </c>
      <c r="C2289" t="s">
        <v>435</v>
      </c>
      <c r="D2289" t="str">
        <f t="shared" si="145"/>
        <v>16a</v>
      </c>
      <c r="E2289" t="str">
        <f t="shared" si="146"/>
        <v>beräkna</v>
      </c>
      <c r="F2289" t="str">
        <f t="shared" si="147"/>
        <v>5_x5_6x_G_16a</v>
      </c>
      <c r="G2289" t="str">
        <f>IFERROR(INDEX(#REF!,MATCH('Kap5-6'!F2289,#REF!,0),2),"")</f>
        <v/>
      </c>
      <c r="H2289" s="97"/>
      <c r="I2289" s="97"/>
      <c r="J2289" s="49"/>
      <c r="K2289" s="97"/>
      <c r="L2289" s="10"/>
      <c r="M2289" s="241"/>
      <c r="N2289" s="14">
        <v>3</v>
      </c>
      <c r="O2289" s="14" t="s">
        <v>283</v>
      </c>
      <c r="P2289" s="14" t="s">
        <v>304</v>
      </c>
      <c r="Q2289" s="24" t="s">
        <v>3576</v>
      </c>
      <c r="R2289" s="24" t="s">
        <v>3577</v>
      </c>
      <c r="S2289" s="25" t="s">
        <v>3578</v>
      </c>
      <c r="T2289" s="48"/>
    </row>
    <row r="2290" spans="1:20" ht="96" x14ac:dyDescent="0.2">
      <c r="A2290">
        <f t="shared" si="144"/>
        <v>5</v>
      </c>
      <c r="B2290" t="s">
        <v>33</v>
      </c>
      <c r="C2290" t="s">
        <v>435</v>
      </c>
      <c r="D2290" t="str">
        <f t="shared" si="145"/>
        <v>16a</v>
      </c>
      <c r="E2290" t="str">
        <f t="shared" si="146"/>
        <v>beräkna</v>
      </c>
      <c r="F2290" t="str">
        <f t="shared" si="147"/>
        <v>5_x5_6x_G_16a</v>
      </c>
      <c r="G2290" t="str">
        <f>IFERROR(INDEX(#REF!,MATCH('Kap5-6'!F2290,#REF!,0),2),"")</f>
        <v/>
      </c>
      <c r="H2290" s="97"/>
      <c r="I2290" s="97"/>
      <c r="J2290" s="49"/>
      <c r="K2290" s="97"/>
      <c r="L2290" s="10"/>
      <c r="M2290" s="241"/>
      <c r="N2290" s="14">
        <v>4</v>
      </c>
      <c r="O2290" s="14" t="s">
        <v>281</v>
      </c>
      <c r="P2290" s="14" t="s">
        <v>303</v>
      </c>
      <c r="Q2290" s="15" t="s">
        <v>303</v>
      </c>
      <c r="R2290" s="24" t="s">
        <v>3564</v>
      </c>
      <c r="S2290" s="25" t="s">
        <v>3565</v>
      </c>
      <c r="T2290" s="48"/>
    </row>
    <row r="2291" spans="1:20" ht="33" thickBot="1" x14ac:dyDescent="0.25">
      <c r="A2291">
        <f t="shared" si="144"/>
        <v>5</v>
      </c>
      <c r="B2291" t="s">
        <v>33</v>
      </c>
      <c r="C2291" t="s">
        <v>435</v>
      </c>
      <c r="D2291" t="str">
        <f t="shared" si="145"/>
        <v>16a</v>
      </c>
      <c r="E2291" t="str">
        <f t="shared" si="146"/>
        <v>beräkna</v>
      </c>
      <c r="F2291" t="str">
        <f t="shared" si="147"/>
        <v>5_x5_6x_G_16a</v>
      </c>
      <c r="G2291" t="str">
        <f>IFERROR(INDEX(#REF!,MATCH('Kap5-6'!F2291,#REF!,0),2),"")</f>
        <v/>
      </c>
      <c r="H2291" s="98"/>
      <c r="I2291" s="98"/>
      <c r="J2291" s="50"/>
      <c r="K2291" s="98"/>
      <c r="L2291" s="17"/>
      <c r="M2291" s="242"/>
      <c r="N2291" s="20">
        <v>5</v>
      </c>
      <c r="O2291" s="20" t="s">
        <v>283</v>
      </c>
      <c r="P2291" s="20" t="s">
        <v>304</v>
      </c>
      <c r="Q2291" s="22" t="s">
        <v>3566</v>
      </c>
      <c r="R2291" s="22" t="s">
        <v>3567</v>
      </c>
      <c r="S2291" s="13" t="s">
        <v>3568</v>
      </c>
      <c r="T2291" s="48"/>
    </row>
    <row r="2292" spans="1:20" ht="65" thickBot="1" x14ac:dyDescent="0.25">
      <c r="A2292">
        <f t="shared" si="144"/>
        <v>5</v>
      </c>
      <c r="B2292" t="s">
        <v>33</v>
      </c>
      <c r="C2292" t="s">
        <v>435</v>
      </c>
      <c r="D2292" t="str">
        <f t="shared" si="145"/>
        <v>16b</v>
      </c>
      <c r="E2292" t="str">
        <f t="shared" si="146"/>
        <v>beräkna</v>
      </c>
      <c r="F2292" t="str">
        <f t="shared" si="147"/>
        <v>5_x5_6x_G_16b</v>
      </c>
      <c r="G2292" t="str">
        <f>IFERROR(INDEX(#REF!,MATCH('Kap5-6'!F2292,#REF!,0),2),"")</f>
        <v/>
      </c>
      <c r="H2292" s="32">
        <v>5</v>
      </c>
      <c r="I2292" s="32" t="s">
        <v>257</v>
      </c>
      <c r="J2292" s="47"/>
      <c r="K2292" s="32" t="s">
        <v>73</v>
      </c>
      <c r="L2292" s="43" t="s">
        <v>328</v>
      </c>
      <c r="M2292" s="240"/>
      <c r="N2292" s="7">
        <v>1</v>
      </c>
      <c r="O2292" s="7" t="s">
        <v>283</v>
      </c>
      <c r="P2292" s="7" t="s">
        <v>304</v>
      </c>
      <c r="Q2292" s="8" t="s">
        <v>3548</v>
      </c>
      <c r="R2292" s="8" t="s">
        <v>3579</v>
      </c>
      <c r="S2292" s="23" t="s">
        <v>3550</v>
      </c>
      <c r="T2292" s="48"/>
    </row>
    <row r="2293" spans="1:20" ht="32" x14ac:dyDescent="0.2">
      <c r="A2293">
        <f t="shared" si="144"/>
        <v>5</v>
      </c>
      <c r="B2293" t="s">
        <v>33</v>
      </c>
      <c r="C2293" t="s">
        <v>435</v>
      </c>
      <c r="D2293" t="str">
        <f t="shared" si="145"/>
        <v>16b</v>
      </c>
      <c r="E2293" t="str">
        <f t="shared" si="146"/>
        <v>beräkna</v>
      </c>
      <c r="F2293" t="str">
        <f t="shared" si="147"/>
        <v>5_x5_6x_G_16b</v>
      </c>
      <c r="G2293" t="str">
        <f>IFERROR(INDEX(#REF!,MATCH('Kap5-6'!F2293,#REF!,0),2),"")</f>
        <v/>
      </c>
      <c r="H2293" s="97"/>
      <c r="I2293" s="97"/>
      <c r="J2293" s="49"/>
      <c r="K2293" s="97"/>
      <c r="L2293" s="10"/>
      <c r="M2293" s="241"/>
      <c r="N2293" s="11">
        <v>2</v>
      </c>
      <c r="O2293" s="11" t="s">
        <v>283</v>
      </c>
      <c r="P2293" s="11" t="s">
        <v>304</v>
      </c>
      <c r="Q2293" s="12" t="s">
        <v>3559</v>
      </c>
      <c r="R2293" s="12">
        <v>18</v>
      </c>
      <c r="S2293" s="9" t="s">
        <v>3580</v>
      </c>
      <c r="T2293" s="48"/>
    </row>
    <row r="2294" spans="1:20" ht="64" x14ac:dyDescent="0.2">
      <c r="A2294">
        <f t="shared" si="144"/>
        <v>5</v>
      </c>
      <c r="B2294" t="s">
        <v>33</v>
      </c>
      <c r="C2294" t="s">
        <v>435</v>
      </c>
      <c r="D2294" t="str">
        <f t="shared" si="145"/>
        <v>16b</v>
      </c>
      <c r="E2294" t="str">
        <f t="shared" si="146"/>
        <v>beräkna</v>
      </c>
      <c r="F2294" t="str">
        <f t="shared" si="147"/>
        <v>5_x5_6x_G_16b</v>
      </c>
      <c r="G2294" t="str">
        <f>IFERROR(INDEX(#REF!,MATCH('Kap5-6'!F2294,#REF!,0),2),"")</f>
        <v/>
      </c>
      <c r="H2294" s="97"/>
      <c r="I2294" s="97"/>
      <c r="J2294" s="49"/>
      <c r="K2294" s="97"/>
      <c r="L2294" s="10"/>
      <c r="M2294" s="241"/>
      <c r="N2294" s="14">
        <v>3</v>
      </c>
      <c r="O2294" s="14" t="s">
        <v>283</v>
      </c>
      <c r="P2294" s="14" t="s">
        <v>304</v>
      </c>
      <c r="Q2294" s="24" t="s">
        <v>3581</v>
      </c>
      <c r="R2294" s="24" t="s">
        <v>3582</v>
      </c>
      <c r="S2294" s="25" t="s">
        <v>3583</v>
      </c>
      <c r="T2294" s="48"/>
    </row>
    <row r="2295" spans="1:20" ht="96" x14ac:dyDescent="0.2">
      <c r="A2295">
        <f t="shared" si="144"/>
        <v>5</v>
      </c>
      <c r="B2295" t="s">
        <v>33</v>
      </c>
      <c r="C2295" t="s">
        <v>435</v>
      </c>
      <c r="D2295" t="str">
        <f t="shared" si="145"/>
        <v>16b</v>
      </c>
      <c r="E2295" t="str">
        <f t="shared" si="146"/>
        <v>beräkna</v>
      </c>
      <c r="F2295" t="str">
        <f t="shared" si="147"/>
        <v>5_x5_6x_G_16b</v>
      </c>
      <c r="G2295" t="str">
        <f>IFERROR(INDEX(#REF!,MATCH('Kap5-6'!F2295,#REF!,0),2),"")</f>
        <v/>
      </c>
      <c r="H2295" s="97"/>
      <c r="I2295" s="97"/>
      <c r="J2295" s="49"/>
      <c r="K2295" s="97"/>
      <c r="L2295" s="10"/>
      <c r="M2295" s="241"/>
      <c r="N2295" s="14">
        <v>4</v>
      </c>
      <c r="O2295" s="14" t="s">
        <v>281</v>
      </c>
      <c r="P2295" s="14" t="s">
        <v>303</v>
      </c>
      <c r="Q2295" s="15" t="s">
        <v>303</v>
      </c>
      <c r="R2295" s="24" t="s">
        <v>3584</v>
      </c>
      <c r="S2295" s="25" t="s">
        <v>3573</v>
      </c>
      <c r="T2295" s="48"/>
    </row>
    <row r="2296" spans="1:20" ht="33" thickBot="1" x14ac:dyDescent="0.25">
      <c r="A2296">
        <f t="shared" si="144"/>
        <v>5</v>
      </c>
      <c r="B2296" t="s">
        <v>33</v>
      </c>
      <c r="C2296" t="s">
        <v>435</v>
      </c>
      <c r="D2296" t="str">
        <f t="shared" si="145"/>
        <v>16b</v>
      </c>
      <c r="E2296" t="str">
        <f t="shared" si="146"/>
        <v>beräkna</v>
      </c>
      <c r="F2296" t="str">
        <f t="shared" si="147"/>
        <v>5_x5_6x_G_16b</v>
      </c>
      <c r="G2296" t="str">
        <f>IFERROR(INDEX(#REF!,MATCH('Kap5-6'!F2296,#REF!,0),2),"")</f>
        <v/>
      </c>
      <c r="H2296" s="98"/>
      <c r="I2296" s="98"/>
      <c r="J2296" s="50"/>
      <c r="K2296" s="98"/>
      <c r="L2296" s="17"/>
      <c r="M2296" s="242"/>
      <c r="N2296" s="20">
        <v>5</v>
      </c>
      <c r="O2296" s="20" t="s">
        <v>283</v>
      </c>
      <c r="P2296" s="20" t="s">
        <v>304</v>
      </c>
      <c r="Q2296" s="22" t="s">
        <v>3566</v>
      </c>
      <c r="R2296" s="22" t="s">
        <v>3585</v>
      </c>
      <c r="S2296" s="13" t="s">
        <v>3568</v>
      </c>
      <c r="T2296" s="48"/>
    </row>
    <row r="2297" spans="1:20" ht="65" thickBot="1" x14ac:dyDescent="0.25">
      <c r="A2297">
        <f t="shared" si="144"/>
        <v>5</v>
      </c>
      <c r="B2297" t="s">
        <v>33</v>
      </c>
      <c r="C2297" t="s">
        <v>435</v>
      </c>
      <c r="D2297" t="str">
        <f t="shared" si="145"/>
        <v>16c</v>
      </c>
      <c r="E2297" t="str">
        <f t="shared" si="146"/>
        <v>beräkna</v>
      </c>
      <c r="F2297" t="str">
        <f t="shared" si="147"/>
        <v>5_x5_6x_G_16c</v>
      </c>
      <c r="G2297" t="str">
        <f>IFERROR(INDEX(#REF!,MATCH('Kap5-6'!F2297,#REF!,0),2),"")</f>
        <v/>
      </c>
      <c r="H2297" s="32">
        <v>5</v>
      </c>
      <c r="I2297" s="32" t="s">
        <v>257</v>
      </c>
      <c r="J2297" s="47"/>
      <c r="K2297" s="32" t="s">
        <v>218</v>
      </c>
      <c r="L2297" s="43" t="s">
        <v>328</v>
      </c>
      <c r="M2297" s="240"/>
      <c r="N2297" s="7">
        <v>1</v>
      </c>
      <c r="O2297" s="7" t="s">
        <v>283</v>
      </c>
      <c r="P2297" s="7" t="s">
        <v>304</v>
      </c>
      <c r="Q2297" s="8" t="s">
        <v>3548</v>
      </c>
      <c r="R2297" s="8" t="s">
        <v>3586</v>
      </c>
      <c r="S2297" s="23" t="s">
        <v>3550</v>
      </c>
      <c r="T2297" s="48"/>
    </row>
    <row r="2298" spans="1:20" ht="32" x14ac:dyDescent="0.2">
      <c r="A2298">
        <f t="shared" si="144"/>
        <v>5</v>
      </c>
      <c r="B2298" t="s">
        <v>33</v>
      </c>
      <c r="C2298" t="s">
        <v>435</v>
      </c>
      <c r="D2298" t="str">
        <f t="shared" si="145"/>
        <v>16c</v>
      </c>
      <c r="E2298" t="str">
        <f t="shared" si="146"/>
        <v>beräkna</v>
      </c>
      <c r="F2298" t="str">
        <f t="shared" si="147"/>
        <v>5_x5_6x_G_16c</v>
      </c>
      <c r="G2298" t="str">
        <f>IFERROR(INDEX(#REF!,MATCH('Kap5-6'!F2298,#REF!,0),2),"")</f>
        <v/>
      </c>
      <c r="H2298" s="97"/>
      <c r="I2298" s="97"/>
      <c r="J2298" s="49"/>
      <c r="K2298" s="97"/>
      <c r="L2298" s="10"/>
      <c r="M2298" s="241"/>
      <c r="N2298" s="11">
        <v>2</v>
      </c>
      <c r="O2298" s="11" t="s">
        <v>283</v>
      </c>
      <c r="P2298" s="11" t="s">
        <v>304</v>
      </c>
      <c r="Q2298" s="12" t="s">
        <v>3559</v>
      </c>
      <c r="R2298" s="12">
        <v>24</v>
      </c>
      <c r="S2298" s="9" t="s">
        <v>3580</v>
      </c>
      <c r="T2298" s="48"/>
    </row>
    <row r="2299" spans="1:20" ht="64" x14ac:dyDescent="0.2">
      <c r="A2299">
        <f t="shared" si="144"/>
        <v>5</v>
      </c>
      <c r="B2299" t="s">
        <v>33</v>
      </c>
      <c r="C2299" t="s">
        <v>435</v>
      </c>
      <c r="D2299" t="str">
        <f t="shared" si="145"/>
        <v>16c</v>
      </c>
      <c r="E2299" t="str">
        <f t="shared" si="146"/>
        <v>beräkna</v>
      </c>
      <c r="F2299" t="str">
        <f t="shared" si="147"/>
        <v>5_x5_6x_G_16c</v>
      </c>
      <c r="G2299" t="str">
        <f>IFERROR(INDEX(#REF!,MATCH('Kap5-6'!F2299,#REF!,0),2),"")</f>
        <v/>
      </c>
      <c r="H2299" s="97"/>
      <c r="I2299" s="97"/>
      <c r="J2299" s="49"/>
      <c r="K2299" s="97"/>
      <c r="L2299" s="10"/>
      <c r="M2299" s="241"/>
      <c r="N2299" s="14">
        <v>3</v>
      </c>
      <c r="O2299" s="14" t="s">
        <v>283</v>
      </c>
      <c r="P2299" s="14" t="s">
        <v>304</v>
      </c>
      <c r="Q2299" s="24" t="s">
        <v>3587</v>
      </c>
      <c r="R2299" s="24" t="s">
        <v>3588</v>
      </c>
      <c r="S2299" s="25" t="s">
        <v>3589</v>
      </c>
      <c r="T2299" s="48"/>
    </row>
    <row r="2300" spans="1:20" ht="96" x14ac:dyDescent="0.2">
      <c r="A2300">
        <f t="shared" si="144"/>
        <v>5</v>
      </c>
      <c r="B2300" t="s">
        <v>33</v>
      </c>
      <c r="C2300" t="s">
        <v>435</v>
      </c>
      <c r="D2300" t="str">
        <f t="shared" si="145"/>
        <v>16c</v>
      </c>
      <c r="E2300" t="str">
        <f t="shared" si="146"/>
        <v>beräkna</v>
      </c>
      <c r="F2300" t="str">
        <f t="shared" si="147"/>
        <v>5_x5_6x_G_16c</v>
      </c>
      <c r="G2300" t="str">
        <f>IFERROR(INDEX(#REF!,MATCH('Kap5-6'!F2300,#REF!,0),2),"")</f>
        <v/>
      </c>
      <c r="H2300" s="97"/>
      <c r="I2300" s="97"/>
      <c r="J2300" s="49"/>
      <c r="K2300" s="97"/>
      <c r="L2300" s="10"/>
      <c r="M2300" s="241"/>
      <c r="N2300" s="14">
        <v>4</v>
      </c>
      <c r="O2300" s="14" t="s">
        <v>281</v>
      </c>
      <c r="P2300" s="14" t="s">
        <v>303</v>
      </c>
      <c r="Q2300" s="15" t="s">
        <v>303</v>
      </c>
      <c r="R2300" s="24" t="s">
        <v>3584</v>
      </c>
      <c r="S2300" s="25" t="s">
        <v>3573</v>
      </c>
      <c r="T2300" s="48"/>
    </row>
    <row r="2301" spans="1:20" ht="33" thickBot="1" x14ac:dyDescent="0.25">
      <c r="A2301">
        <f t="shared" si="144"/>
        <v>5</v>
      </c>
      <c r="B2301" t="s">
        <v>33</v>
      </c>
      <c r="C2301" t="s">
        <v>435</v>
      </c>
      <c r="D2301" t="str">
        <f t="shared" si="145"/>
        <v>16c</v>
      </c>
      <c r="E2301" t="str">
        <f t="shared" si="146"/>
        <v>beräkna</v>
      </c>
      <c r="F2301" t="str">
        <f t="shared" si="147"/>
        <v>5_x5_6x_G_16c</v>
      </c>
      <c r="G2301" t="str">
        <f>IFERROR(INDEX(#REF!,MATCH('Kap5-6'!F2301,#REF!,0),2),"")</f>
        <v/>
      </c>
      <c r="H2301" s="98"/>
      <c r="I2301" s="98"/>
      <c r="J2301" s="50"/>
      <c r="K2301" s="98"/>
      <c r="L2301" s="17"/>
      <c r="M2301" s="242"/>
      <c r="N2301" s="20">
        <v>5</v>
      </c>
      <c r="O2301" s="20" t="s">
        <v>283</v>
      </c>
      <c r="P2301" s="20" t="s">
        <v>304</v>
      </c>
      <c r="Q2301" s="22" t="s">
        <v>3566</v>
      </c>
      <c r="R2301" s="22" t="s">
        <v>3585</v>
      </c>
      <c r="S2301" s="13" t="s">
        <v>3568</v>
      </c>
      <c r="T2301" s="48"/>
    </row>
    <row r="2302" spans="1:20" ht="81" thickBot="1" x14ac:dyDescent="0.25">
      <c r="A2302">
        <f t="shared" si="144"/>
        <v>5</v>
      </c>
      <c r="B2302" t="s">
        <v>33</v>
      </c>
      <c r="C2302" t="s">
        <v>435</v>
      </c>
      <c r="D2302" t="str">
        <f t="shared" si="145"/>
        <v>17a</v>
      </c>
      <c r="E2302" t="str">
        <f t="shared" si="146"/>
        <v>beräkna</v>
      </c>
      <c r="F2302" t="str">
        <f t="shared" si="147"/>
        <v>5_x5_6x_G_17a</v>
      </c>
      <c r="G2302" t="str">
        <f>IFERROR(INDEX(#REF!,MATCH('Kap5-6'!F2302,#REF!,0),2),"")</f>
        <v/>
      </c>
      <c r="H2302" s="32">
        <v>5</v>
      </c>
      <c r="I2302" s="32" t="s">
        <v>257</v>
      </c>
      <c r="J2302" s="47"/>
      <c r="K2302" s="32" t="s">
        <v>74</v>
      </c>
      <c r="L2302" s="43" t="s">
        <v>328</v>
      </c>
      <c r="M2302" s="240"/>
      <c r="N2302" s="7">
        <v>1</v>
      </c>
      <c r="O2302" s="7" t="s">
        <v>283</v>
      </c>
      <c r="P2302" s="7" t="s">
        <v>304</v>
      </c>
      <c r="Q2302" s="8" t="s">
        <v>3590</v>
      </c>
      <c r="R2302" s="8" t="s">
        <v>3591</v>
      </c>
      <c r="S2302" s="23" t="s">
        <v>3592</v>
      </c>
      <c r="T2302" s="48"/>
    </row>
    <row r="2303" spans="1:20" ht="32" x14ac:dyDescent="0.2">
      <c r="A2303">
        <f t="shared" si="144"/>
        <v>5</v>
      </c>
      <c r="B2303" t="s">
        <v>33</v>
      </c>
      <c r="C2303" t="s">
        <v>435</v>
      </c>
      <c r="D2303" t="str">
        <f t="shared" si="145"/>
        <v>17a</v>
      </c>
      <c r="E2303" t="str">
        <f t="shared" si="146"/>
        <v>beräkna</v>
      </c>
      <c r="F2303" t="str">
        <f t="shared" si="147"/>
        <v>5_x5_6x_G_17a</v>
      </c>
      <c r="G2303" t="str">
        <f>IFERROR(INDEX(#REF!,MATCH('Kap5-6'!F2303,#REF!,0),2),"")</f>
        <v/>
      </c>
      <c r="H2303" s="97"/>
      <c r="I2303" s="97"/>
      <c r="J2303" s="49"/>
      <c r="K2303" s="97"/>
      <c r="L2303" s="10"/>
      <c r="M2303" s="241"/>
      <c r="N2303" s="11">
        <v>2</v>
      </c>
      <c r="O2303" s="11" t="s">
        <v>283</v>
      </c>
      <c r="P2303" s="11" t="s">
        <v>304</v>
      </c>
      <c r="Q2303" s="12" t="s">
        <v>3559</v>
      </c>
      <c r="R2303" s="12">
        <v>12</v>
      </c>
      <c r="S2303" s="9" t="s">
        <v>3593</v>
      </c>
      <c r="T2303" s="48"/>
    </row>
    <row r="2304" spans="1:20" ht="96" x14ac:dyDescent="0.2">
      <c r="A2304">
        <f t="shared" si="144"/>
        <v>5</v>
      </c>
      <c r="B2304" t="s">
        <v>33</v>
      </c>
      <c r="C2304" t="s">
        <v>435</v>
      </c>
      <c r="D2304" t="str">
        <f t="shared" si="145"/>
        <v>17a</v>
      </c>
      <c r="E2304" t="str">
        <f t="shared" si="146"/>
        <v>beräkna</v>
      </c>
      <c r="F2304" t="str">
        <f t="shared" si="147"/>
        <v>5_x5_6x_G_17a</v>
      </c>
      <c r="G2304" t="str">
        <f>IFERROR(INDEX(#REF!,MATCH('Kap5-6'!F2304,#REF!,0),2),"")</f>
        <v/>
      </c>
      <c r="H2304" s="97"/>
      <c r="I2304" s="97"/>
      <c r="J2304" s="49"/>
      <c r="K2304" s="97"/>
      <c r="L2304" s="10"/>
      <c r="M2304" s="241"/>
      <c r="N2304" s="14">
        <v>3</v>
      </c>
      <c r="O2304" s="14" t="s">
        <v>283</v>
      </c>
      <c r="P2304" s="14" t="s">
        <v>304</v>
      </c>
      <c r="Q2304" s="24" t="s">
        <v>3594</v>
      </c>
      <c r="R2304" s="24" t="s">
        <v>3595</v>
      </c>
      <c r="S2304" s="25" t="s">
        <v>3596</v>
      </c>
      <c r="T2304" s="48"/>
    </row>
    <row r="2305" spans="1:20" ht="128" x14ac:dyDescent="0.2">
      <c r="A2305">
        <f t="shared" si="144"/>
        <v>5</v>
      </c>
      <c r="B2305" t="s">
        <v>33</v>
      </c>
      <c r="C2305" t="s">
        <v>435</v>
      </c>
      <c r="D2305" t="str">
        <f t="shared" si="145"/>
        <v>17a</v>
      </c>
      <c r="E2305" t="str">
        <f t="shared" si="146"/>
        <v>beräkna</v>
      </c>
      <c r="F2305" t="str">
        <f t="shared" si="147"/>
        <v>5_x5_6x_G_17a</v>
      </c>
      <c r="G2305" t="str">
        <f>IFERROR(INDEX(#REF!,MATCH('Kap5-6'!F2305,#REF!,0),2),"")</f>
        <v/>
      </c>
      <c r="H2305" s="97"/>
      <c r="I2305" s="97"/>
      <c r="J2305" s="49"/>
      <c r="K2305" s="97"/>
      <c r="L2305" s="10"/>
      <c r="M2305" s="241"/>
      <c r="N2305" s="14">
        <v>4</v>
      </c>
      <c r="O2305" s="14" t="s">
        <v>281</v>
      </c>
      <c r="P2305" s="14" t="s">
        <v>303</v>
      </c>
      <c r="Q2305" s="15" t="s">
        <v>303</v>
      </c>
      <c r="R2305" s="24" t="s">
        <v>3597</v>
      </c>
      <c r="S2305" s="25" t="s">
        <v>3598</v>
      </c>
      <c r="T2305" s="48"/>
    </row>
    <row r="2306" spans="1:20" ht="33" thickBot="1" x14ac:dyDescent="0.25">
      <c r="A2306">
        <f t="shared" ref="A2306:A2369" si="148">IF(H2306="",A2305,H2306)</f>
        <v>5</v>
      </c>
      <c r="B2306" t="s">
        <v>33</v>
      </c>
      <c r="C2306" t="s">
        <v>435</v>
      </c>
      <c r="D2306" t="str">
        <f t="shared" ref="D2306:D2369" si="149">IF(K2306="",D2305,K2306)</f>
        <v>17a</v>
      </c>
      <c r="E2306" t="str">
        <f t="shared" ref="E2306:E2369" si="150">IF(L2306="",E2305,L2306)</f>
        <v>beräkna</v>
      </c>
      <c r="F2306" t="str">
        <f t="shared" si="147"/>
        <v>5_x5_6x_G_17a</v>
      </c>
      <c r="G2306" t="str">
        <f>IFERROR(INDEX(#REF!,MATCH('Kap5-6'!F2306,#REF!,0),2),"")</f>
        <v/>
      </c>
      <c r="H2306" s="98"/>
      <c r="I2306" s="98"/>
      <c r="J2306" s="50"/>
      <c r="K2306" s="98"/>
      <c r="L2306" s="17"/>
      <c r="M2306" s="242"/>
      <c r="N2306" s="20">
        <v>5</v>
      </c>
      <c r="O2306" s="20" t="s">
        <v>283</v>
      </c>
      <c r="P2306" s="20" t="s">
        <v>304</v>
      </c>
      <c r="Q2306" s="22" t="s">
        <v>3566</v>
      </c>
      <c r="R2306" s="22" t="s">
        <v>3574</v>
      </c>
      <c r="S2306" s="13" t="s">
        <v>3568</v>
      </c>
      <c r="T2306" s="48"/>
    </row>
    <row r="2307" spans="1:20" ht="81" thickBot="1" x14ac:dyDescent="0.25">
      <c r="A2307">
        <f t="shared" si="148"/>
        <v>5</v>
      </c>
      <c r="B2307" t="s">
        <v>33</v>
      </c>
      <c r="C2307" t="s">
        <v>435</v>
      </c>
      <c r="D2307" t="str">
        <f t="shared" si="149"/>
        <v>17b</v>
      </c>
      <c r="E2307" t="str">
        <f t="shared" si="150"/>
        <v>beräkna</v>
      </c>
      <c r="F2307" t="str">
        <f t="shared" ref="F2307:F2370" si="151">A2307&amp;"_"&amp;C2307&amp;"_"&amp;B2307&amp;"_"&amp;D2307</f>
        <v>5_x5_6x_G_17b</v>
      </c>
      <c r="G2307" t="str">
        <f>IFERROR(INDEX(#REF!,MATCH('Kap5-6'!F2307,#REF!,0),2),"")</f>
        <v/>
      </c>
      <c r="H2307" s="32">
        <v>5</v>
      </c>
      <c r="I2307" s="32" t="s">
        <v>257</v>
      </c>
      <c r="J2307" s="47"/>
      <c r="K2307" s="32" t="s">
        <v>75</v>
      </c>
      <c r="L2307" s="43" t="s">
        <v>328</v>
      </c>
      <c r="M2307" s="240"/>
      <c r="N2307" s="7">
        <v>1</v>
      </c>
      <c r="O2307" s="7" t="s">
        <v>283</v>
      </c>
      <c r="P2307" s="7" t="s">
        <v>304</v>
      </c>
      <c r="Q2307" s="8" t="s">
        <v>3590</v>
      </c>
      <c r="R2307" s="8" t="s">
        <v>3599</v>
      </c>
      <c r="S2307" s="23" t="s">
        <v>3592</v>
      </c>
      <c r="T2307" s="48"/>
    </row>
    <row r="2308" spans="1:20" ht="32" x14ac:dyDescent="0.2">
      <c r="A2308">
        <f t="shared" si="148"/>
        <v>5</v>
      </c>
      <c r="B2308" t="s">
        <v>33</v>
      </c>
      <c r="C2308" t="s">
        <v>435</v>
      </c>
      <c r="D2308" t="str">
        <f t="shared" si="149"/>
        <v>17b</v>
      </c>
      <c r="E2308" t="str">
        <f t="shared" si="150"/>
        <v>beräkna</v>
      </c>
      <c r="F2308" t="str">
        <f t="shared" si="151"/>
        <v>5_x5_6x_G_17b</v>
      </c>
      <c r="G2308" t="str">
        <f>IFERROR(INDEX(#REF!,MATCH('Kap5-6'!F2308,#REF!,0),2),"")</f>
        <v/>
      </c>
      <c r="H2308" s="97"/>
      <c r="I2308" s="97"/>
      <c r="J2308" s="49"/>
      <c r="K2308" s="97"/>
      <c r="L2308" s="10"/>
      <c r="M2308" s="241"/>
      <c r="N2308" s="11">
        <v>2</v>
      </c>
      <c r="O2308" s="11" t="s">
        <v>283</v>
      </c>
      <c r="P2308" s="11" t="s">
        <v>304</v>
      </c>
      <c r="Q2308" s="12" t="s">
        <v>3559</v>
      </c>
      <c r="R2308" s="12">
        <v>30</v>
      </c>
      <c r="S2308" s="9" t="s">
        <v>3593</v>
      </c>
      <c r="T2308" s="48"/>
    </row>
    <row r="2309" spans="1:20" ht="96" x14ac:dyDescent="0.2">
      <c r="A2309">
        <f t="shared" si="148"/>
        <v>5</v>
      </c>
      <c r="B2309" t="s">
        <v>33</v>
      </c>
      <c r="C2309" t="s">
        <v>435</v>
      </c>
      <c r="D2309" t="str">
        <f t="shared" si="149"/>
        <v>17b</v>
      </c>
      <c r="E2309" t="str">
        <f t="shared" si="150"/>
        <v>beräkna</v>
      </c>
      <c r="F2309" t="str">
        <f t="shared" si="151"/>
        <v>5_x5_6x_G_17b</v>
      </c>
      <c r="G2309" t="str">
        <f>IFERROR(INDEX(#REF!,MATCH('Kap5-6'!F2309,#REF!,0),2),"")</f>
        <v/>
      </c>
      <c r="H2309" s="97"/>
      <c r="I2309" s="97"/>
      <c r="J2309" s="49"/>
      <c r="K2309" s="97"/>
      <c r="L2309" s="10"/>
      <c r="M2309" s="241"/>
      <c r="N2309" s="14">
        <v>3</v>
      </c>
      <c r="O2309" s="14" t="s">
        <v>283</v>
      </c>
      <c r="P2309" s="14" t="s">
        <v>304</v>
      </c>
      <c r="Q2309" s="24" t="s">
        <v>3600</v>
      </c>
      <c r="R2309" s="24" t="s">
        <v>3601</v>
      </c>
      <c r="S2309" s="25" t="s">
        <v>3602</v>
      </c>
      <c r="T2309" s="48"/>
    </row>
    <row r="2310" spans="1:20" ht="128" x14ac:dyDescent="0.2">
      <c r="A2310">
        <f t="shared" si="148"/>
        <v>5</v>
      </c>
      <c r="B2310" t="s">
        <v>33</v>
      </c>
      <c r="C2310" t="s">
        <v>435</v>
      </c>
      <c r="D2310" t="str">
        <f t="shared" si="149"/>
        <v>17b</v>
      </c>
      <c r="E2310" t="str">
        <f t="shared" si="150"/>
        <v>beräkna</v>
      </c>
      <c r="F2310" t="str">
        <f t="shared" si="151"/>
        <v>5_x5_6x_G_17b</v>
      </c>
      <c r="G2310" t="str">
        <f>IFERROR(INDEX(#REF!,MATCH('Kap5-6'!F2310,#REF!,0),2),"")</f>
        <v/>
      </c>
      <c r="H2310" s="97"/>
      <c r="I2310" s="97"/>
      <c r="J2310" s="49"/>
      <c r="K2310" s="97"/>
      <c r="L2310" s="10"/>
      <c r="M2310" s="241"/>
      <c r="N2310" s="14">
        <v>4</v>
      </c>
      <c r="O2310" s="14" t="s">
        <v>281</v>
      </c>
      <c r="P2310" s="14" t="s">
        <v>303</v>
      </c>
      <c r="Q2310" s="15" t="s">
        <v>303</v>
      </c>
      <c r="R2310" s="24" t="s">
        <v>3603</v>
      </c>
      <c r="S2310" s="25" t="s">
        <v>3598</v>
      </c>
      <c r="T2310" s="48"/>
    </row>
    <row r="2311" spans="1:20" ht="33" thickBot="1" x14ac:dyDescent="0.25">
      <c r="A2311">
        <f t="shared" si="148"/>
        <v>5</v>
      </c>
      <c r="B2311" t="s">
        <v>33</v>
      </c>
      <c r="C2311" t="s">
        <v>435</v>
      </c>
      <c r="D2311" t="str">
        <f t="shared" si="149"/>
        <v>17b</v>
      </c>
      <c r="E2311" t="str">
        <f t="shared" si="150"/>
        <v>beräkna</v>
      </c>
      <c r="F2311" t="str">
        <f t="shared" si="151"/>
        <v>5_x5_6x_G_17b</v>
      </c>
      <c r="G2311" t="str">
        <f>IFERROR(INDEX(#REF!,MATCH('Kap5-6'!F2311,#REF!,0),2),"")</f>
        <v/>
      </c>
      <c r="H2311" s="98"/>
      <c r="I2311" s="98"/>
      <c r="J2311" s="50"/>
      <c r="K2311" s="98"/>
      <c r="L2311" s="17"/>
      <c r="M2311" s="242"/>
      <c r="N2311" s="20">
        <v>5</v>
      </c>
      <c r="O2311" s="20" t="s">
        <v>283</v>
      </c>
      <c r="P2311" s="20" t="s">
        <v>304</v>
      </c>
      <c r="Q2311" s="22" t="s">
        <v>3566</v>
      </c>
      <c r="R2311" s="22" t="s">
        <v>3604</v>
      </c>
      <c r="S2311" s="13" t="s">
        <v>3568</v>
      </c>
      <c r="T2311" s="48"/>
    </row>
    <row r="2312" spans="1:20" ht="81" thickBot="1" x14ac:dyDescent="0.25">
      <c r="A2312">
        <f t="shared" si="148"/>
        <v>5</v>
      </c>
      <c r="B2312" t="s">
        <v>33</v>
      </c>
      <c r="C2312" t="s">
        <v>435</v>
      </c>
      <c r="D2312" t="str">
        <f t="shared" si="149"/>
        <v>17c</v>
      </c>
      <c r="E2312" t="str">
        <f t="shared" si="150"/>
        <v>beräkna</v>
      </c>
      <c r="F2312" t="str">
        <f t="shared" si="151"/>
        <v>5_x5_6x_G_17c</v>
      </c>
      <c r="G2312" t="str">
        <f>IFERROR(INDEX(#REF!,MATCH('Kap5-6'!F2312,#REF!,0),2),"")</f>
        <v/>
      </c>
      <c r="H2312" s="32">
        <v>5</v>
      </c>
      <c r="I2312" s="32" t="s">
        <v>257</v>
      </c>
      <c r="J2312" s="47"/>
      <c r="K2312" s="32" t="s">
        <v>76</v>
      </c>
      <c r="L2312" s="43" t="s">
        <v>328</v>
      </c>
      <c r="M2312" s="240"/>
      <c r="N2312" s="7">
        <v>1</v>
      </c>
      <c r="O2312" s="7" t="s">
        <v>283</v>
      </c>
      <c r="P2312" s="7" t="s">
        <v>304</v>
      </c>
      <c r="Q2312" s="8" t="s">
        <v>3590</v>
      </c>
      <c r="R2312" s="8" t="s">
        <v>3605</v>
      </c>
      <c r="S2312" s="23" t="s">
        <v>3592</v>
      </c>
      <c r="T2312" s="48"/>
    </row>
    <row r="2313" spans="1:20" ht="32" x14ac:dyDescent="0.2">
      <c r="A2313">
        <f t="shared" si="148"/>
        <v>5</v>
      </c>
      <c r="B2313" t="s">
        <v>33</v>
      </c>
      <c r="C2313" t="s">
        <v>435</v>
      </c>
      <c r="D2313" t="str">
        <f t="shared" si="149"/>
        <v>17c</v>
      </c>
      <c r="E2313" t="str">
        <f t="shared" si="150"/>
        <v>beräkna</v>
      </c>
      <c r="F2313" t="str">
        <f t="shared" si="151"/>
        <v>5_x5_6x_G_17c</v>
      </c>
      <c r="G2313" t="str">
        <f>IFERROR(INDEX(#REF!,MATCH('Kap5-6'!F2313,#REF!,0),2),"")</f>
        <v/>
      </c>
      <c r="H2313" s="97"/>
      <c r="I2313" s="97"/>
      <c r="J2313" s="49"/>
      <c r="K2313" s="97"/>
      <c r="L2313" s="10"/>
      <c r="M2313" s="241"/>
      <c r="N2313" s="11">
        <v>2</v>
      </c>
      <c r="O2313" s="11" t="s">
        <v>283</v>
      </c>
      <c r="P2313" s="11" t="s">
        <v>304</v>
      </c>
      <c r="Q2313" s="12" t="s">
        <v>3559</v>
      </c>
      <c r="R2313" s="12">
        <v>24</v>
      </c>
      <c r="S2313" s="9" t="s">
        <v>3593</v>
      </c>
      <c r="T2313" s="48"/>
    </row>
    <row r="2314" spans="1:20" ht="96" x14ac:dyDescent="0.2">
      <c r="A2314">
        <f t="shared" si="148"/>
        <v>5</v>
      </c>
      <c r="B2314" t="s">
        <v>33</v>
      </c>
      <c r="C2314" t="s">
        <v>435</v>
      </c>
      <c r="D2314" t="str">
        <f t="shared" si="149"/>
        <v>17c</v>
      </c>
      <c r="E2314" t="str">
        <f t="shared" si="150"/>
        <v>beräkna</v>
      </c>
      <c r="F2314" t="str">
        <f t="shared" si="151"/>
        <v>5_x5_6x_G_17c</v>
      </c>
      <c r="G2314" t="str">
        <f>IFERROR(INDEX(#REF!,MATCH('Kap5-6'!F2314,#REF!,0),2),"")</f>
        <v/>
      </c>
      <c r="H2314" s="97"/>
      <c r="I2314" s="97"/>
      <c r="J2314" s="49"/>
      <c r="K2314" s="97"/>
      <c r="L2314" s="10"/>
      <c r="M2314" s="241"/>
      <c r="N2314" s="14">
        <v>3</v>
      </c>
      <c r="O2314" s="14" t="s">
        <v>283</v>
      </c>
      <c r="P2314" s="14" t="s">
        <v>304</v>
      </c>
      <c r="Q2314" s="24" t="s">
        <v>3606</v>
      </c>
      <c r="R2314" s="24" t="s">
        <v>3607</v>
      </c>
      <c r="S2314" s="25" t="s">
        <v>3608</v>
      </c>
      <c r="T2314" s="48"/>
    </row>
    <row r="2315" spans="1:20" ht="128" x14ac:dyDescent="0.2">
      <c r="A2315">
        <f t="shared" si="148"/>
        <v>5</v>
      </c>
      <c r="B2315" t="s">
        <v>33</v>
      </c>
      <c r="C2315" t="s">
        <v>435</v>
      </c>
      <c r="D2315" t="str">
        <f t="shared" si="149"/>
        <v>17c</v>
      </c>
      <c r="E2315" t="str">
        <f t="shared" si="150"/>
        <v>beräkna</v>
      </c>
      <c r="F2315" t="str">
        <f t="shared" si="151"/>
        <v>5_x5_6x_G_17c</v>
      </c>
      <c r="G2315" t="str">
        <f>IFERROR(INDEX(#REF!,MATCH('Kap5-6'!F2315,#REF!,0),2),"")</f>
        <v/>
      </c>
      <c r="H2315" s="97"/>
      <c r="I2315" s="97"/>
      <c r="J2315" s="49"/>
      <c r="K2315" s="97"/>
      <c r="L2315" s="10"/>
      <c r="M2315" s="241"/>
      <c r="N2315" s="14">
        <v>4</v>
      </c>
      <c r="O2315" s="14" t="s">
        <v>281</v>
      </c>
      <c r="P2315" s="14" t="s">
        <v>303</v>
      </c>
      <c r="Q2315" s="15" t="s">
        <v>303</v>
      </c>
      <c r="R2315" s="24" t="s">
        <v>3609</v>
      </c>
      <c r="S2315" s="25" t="s">
        <v>3598</v>
      </c>
      <c r="T2315" s="48"/>
    </row>
    <row r="2316" spans="1:20" ht="33" thickBot="1" x14ac:dyDescent="0.25">
      <c r="A2316">
        <f t="shared" si="148"/>
        <v>5</v>
      </c>
      <c r="B2316" t="s">
        <v>33</v>
      </c>
      <c r="C2316" t="s">
        <v>435</v>
      </c>
      <c r="D2316" t="str">
        <f t="shared" si="149"/>
        <v>17c</v>
      </c>
      <c r="E2316" t="str">
        <f t="shared" si="150"/>
        <v>beräkna</v>
      </c>
      <c r="F2316" t="str">
        <f t="shared" si="151"/>
        <v>5_x5_6x_G_17c</v>
      </c>
      <c r="G2316" t="str">
        <f>IFERROR(INDEX(#REF!,MATCH('Kap5-6'!F2316,#REF!,0),2),"")</f>
        <v/>
      </c>
      <c r="H2316" s="98"/>
      <c r="I2316" s="98"/>
      <c r="J2316" s="50"/>
      <c r="K2316" s="98"/>
      <c r="L2316" s="17"/>
      <c r="M2316" s="242"/>
      <c r="N2316" s="20">
        <v>5</v>
      </c>
      <c r="O2316" s="20" t="s">
        <v>283</v>
      </c>
      <c r="P2316" s="20" t="s">
        <v>304</v>
      </c>
      <c r="Q2316" s="22" t="s">
        <v>3566</v>
      </c>
      <c r="R2316" s="22" t="s">
        <v>3610</v>
      </c>
      <c r="S2316" s="13" t="s">
        <v>3568</v>
      </c>
      <c r="T2316" s="48"/>
    </row>
    <row r="2317" spans="1:20" ht="65" thickBot="1" x14ac:dyDescent="0.25">
      <c r="A2317">
        <f t="shared" si="148"/>
        <v>5</v>
      </c>
      <c r="B2317" t="s">
        <v>33</v>
      </c>
      <c r="C2317" t="s">
        <v>435</v>
      </c>
      <c r="D2317">
        <f t="shared" si="149"/>
        <v>18</v>
      </c>
      <c r="E2317" t="str">
        <f t="shared" si="150"/>
        <v>Problemlösning</v>
      </c>
      <c r="F2317" t="str">
        <f t="shared" si="151"/>
        <v>5_x5_6x_G_18</v>
      </c>
      <c r="G2317" t="str">
        <f>IFERROR(INDEX(#REF!,MATCH('Kap5-6'!F2317,#REF!,0),2),"")</f>
        <v/>
      </c>
      <c r="H2317" s="32">
        <v>5</v>
      </c>
      <c r="I2317" s="32" t="s">
        <v>257</v>
      </c>
      <c r="J2317" s="47"/>
      <c r="K2317" s="32">
        <v>18</v>
      </c>
      <c r="L2317" s="43" t="s">
        <v>1256</v>
      </c>
      <c r="M2317" s="240"/>
      <c r="N2317" s="7">
        <v>1</v>
      </c>
      <c r="O2317" s="7" t="s">
        <v>283</v>
      </c>
      <c r="P2317" s="7" t="s">
        <v>304</v>
      </c>
      <c r="Q2317" s="8" t="s">
        <v>3611</v>
      </c>
      <c r="R2317" s="8" t="s">
        <v>3612</v>
      </c>
      <c r="S2317" s="23" t="s">
        <v>3613</v>
      </c>
      <c r="T2317" s="48"/>
    </row>
    <row r="2318" spans="1:20" ht="33" thickBot="1" x14ac:dyDescent="0.25">
      <c r="A2318">
        <f t="shared" si="148"/>
        <v>5</v>
      </c>
      <c r="B2318" t="s">
        <v>33</v>
      </c>
      <c r="C2318" t="s">
        <v>435</v>
      </c>
      <c r="D2318">
        <f t="shared" si="149"/>
        <v>18</v>
      </c>
      <c r="E2318" t="str">
        <f t="shared" si="150"/>
        <v>Problemlösning</v>
      </c>
      <c r="F2318" t="str">
        <f t="shared" si="151"/>
        <v>5_x5_6x_G_18</v>
      </c>
      <c r="G2318" t="str">
        <f>IFERROR(INDEX(#REF!,MATCH('Kap5-6'!F2318,#REF!,0),2),"")</f>
        <v/>
      </c>
      <c r="H2318" s="97"/>
      <c r="I2318" s="97"/>
      <c r="J2318" s="49"/>
      <c r="K2318" s="97"/>
      <c r="L2318" s="10"/>
      <c r="M2318" s="241"/>
      <c r="N2318" s="11">
        <v>2</v>
      </c>
      <c r="O2318" s="11" t="s">
        <v>283</v>
      </c>
      <c r="P2318" s="11" t="s">
        <v>304</v>
      </c>
      <c r="Q2318" s="12" t="s">
        <v>3559</v>
      </c>
      <c r="R2318" s="12">
        <v>10</v>
      </c>
      <c r="S2318" s="9" t="s">
        <v>3614</v>
      </c>
      <c r="T2318" s="48"/>
    </row>
    <row r="2319" spans="1:20" ht="65" thickBot="1" x14ac:dyDescent="0.25">
      <c r="A2319">
        <f t="shared" si="148"/>
        <v>5</v>
      </c>
      <c r="B2319" t="s">
        <v>33</v>
      </c>
      <c r="C2319" t="s">
        <v>435</v>
      </c>
      <c r="D2319">
        <f t="shared" si="149"/>
        <v>18</v>
      </c>
      <c r="E2319" t="str">
        <f t="shared" si="150"/>
        <v>Problemlösning</v>
      </c>
      <c r="F2319" t="str">
        <f t="shared" si="151"/>
        <v>5_x5_6x_G_18</v>
      </c>
      <c r="G2319" t="str">
        <f>IFERROR(INDEX(#REF!,MATCH('Kap5-6'!F2319,#REF!,0),2),"")</f>
        <v/>
      </c>
      <c r="H2319" s="97"/>
      <c r="I2319" s="97"/>
      <c r="J2319" s="49"/>
      <c r="K2319" s="97"/>
      <c r="L2319" s="10"/>
      <c r="M2319" s="241"/>
      <c r="N2319" s="14">
        <v>3</v>
      </c>
      <c r="O2319" s="14" t="s">
        <v>283</v>
      </c>
      <c r="P2319" s="14" t="s">
        <v>304</v>
      </c>
      <c r="Q2319" s="15" t="s">
        <v>3615</v>
      </c>
      <c r="R2319" s="8" t="s">
        <v>3616</v>
      </c>
      <c r="S2319" s="25" t="s">
        <v>3617</v>
      </c>
      <c r="T2319" s="48"/>
    </row>
    <row r="2320" spans="1:20" ht="96" x14ac:dyDescent="0.2">
      <c r="A2320">
        <f t="shared" si="148"/>
        <v>5</v>
      </c>
      <c r="B2320" t="s">
        <v>33</v>
      </c>
      <c r="C2320" t="s">
        <v>435</v>
      </c>
      <c r="D2320">
        <f t="shared" si="149"/>
        <v>18</v>
      </c>
      <c r="E2320" t="str">
        <f t="shared" si="150"/>
        <v>Problemlösning</v>
      </c>
      <c r="F2320" t="str">
        <f t="shared" si="151"/>
        <v>5_x5_6x_G_18</v>
      </c>
      <c r="G2320" t="str">
        <f>IFERROR(INDEX(#REF!,MATCH('Kap5-6'!F2320,#REF!,0),2),"")</f>
        <v/>
      </c>
      <c r="H2320" s="97"/>
      <c r="I2320" s="97"/>
      <c r="J2320" s="49"/>
      <c r="K2320" s="97"/>
      <c r="L2320" s="10"/>
      <c r="M2320" s="241"/>
      <c r="N2320" s="14">
        <v>4</v>
      </c>
      <c r="O2320" s="14" t="s">
        <v>281</v>
      </c>
      <c r="P2320" s="14" t="s">
        <v>303</v>
      </c>
      <c r="Q2320" s="15" t="s">
        <v>303</v>
      </c>
      <c r="R2320" s="8" t="s">
        <v>3618</v>
      </c>
      <c r="S2320" s="25" t="s">
        <v>3619</v>
      </c>
      <c r="T2320" s="48"/>
    </row>
    <row r="2321" spans="1:20" ht="96" x14ac:dyDescent="0.2">
      <c r="A2321">
        <f t="shared" si="148"/>
        <v>5</v>
      </c>
      <c r="B2321" t="s">
        <v>33</v>
      </c>
      <c r="C2321" t="s">
        <v>435</v>
      </c>
      <c r="D2321">
        <f t="shared" si="149"/>
        <v>18</v>
      </c>
      <c r="E2321" t="str">
        <f t="shared" si="150"/>
        <v>Problemlösning</v>
      </c>
      <c r="F2321" t="str">
        <f t="shared" si="151"/>
        <v>5_x5_6x_G_18</v>
      </c>
      <c r="G2321" t="str">
        <f>IFERROR(INDEX(#REF!,MATCH('Kap5-6'!F2321,#REF!,0),2),"")</f>
        <v/>
      </c>
      <c r="H2321" s="97"/>
      <c r="I2321" s="97"/>
      <c r="J2321" s="49"/>
      <c r="K2321" s="97"/>
      <c r="L2321" s="10"/>
      <c r="M2321" s="241"/>
      <c r="N2321" s="14">
        <v>5</v>
      </c>
      <c r="O2321" s="14" t="s">
        <v>281</v>
      </c>
      <c r="P2321" s="14" t="s">
        <v>303</v>
      </c>
      <c r="Q2321" s="15" t="s">
        <v>303</v>
      </c>
      <c r="R2321" s="15" t="s">
        <v>3620</v>
      </c>
      <c r="S2321" s="25" t="s">
        <v>3621</v>
      </c>
      <c r="T2321" s="48"/>
    </row>
    <row r="2322" spans="1:20" ht="33" thickBot="1" x14ac:dyDescent="0.25">
      <c r="A2322">
        <f t="shared" si="148"/>
        <v>5</v>
      </c>
      <c r="B2322" t="s">
        <v>33</v>
      </c>
      <c r="C2322" t="s">
        <v>435</v>
      </c>
      <c r="D2322">
        <f t="shared" si="149"/>
        <v>18</v>
      </c>
      <c r="E2322" t="str">
        <f t="shared" si="150"/>
        <v>Problemlösning</v>
      </c>
      <c r="F2322" t="str">
        <f t="shared" si="151"/>
        <v>5_x5_6x_G_18</v>
      </c>
      <c r="G2322" t="str">
        <f>IFERROR(INDEX(#REF!,MATCH('Kap5-6'!F2322,#REF!,0),2),"")</f>
        <v/>
      </c>
      <c r="H2322" s="98"/>
      <c r="I2322" s="98"/>
      <c r="J2322" s="49"/>
      <c r="K2322" s="98"/>
      <c r="L2322" s="17"/>
      <c r="M2322" s="241"/>
      <c r="N2322" s="14">
        <v>6</v>
      </c>
      <c r="O2322" s="14" t="s">
        <v>283</v>
      </c>
      <c r="P2322" s="14" t="s">
        <v>304</v>
      </c>
      <c r="Q2322" s="15" t="s">
        <v>3622</v>
      </c>
      <c r="R2322" s="15" t="s">
        <v>3623</v>
      </c>
      <c r="S2322" s="25" t="s">
        <v>3624</v>
      </c>
      <c r="T2322" s="48"/>
    </row>
    <row r="2323" spans="1:20" ht="81" thickBot="1" x14ac:dyDescent="0.25">
      <c r="A2323">
        <f t="shared" si="148"/>
        <v>5</v>
      </c>
      <c r="B2323" t="s">
        <v>33</v>
      </c>
      <c r="C2323" t="s">
        <v>435</v>
      </c>
      <c r="D2323">
        <f t="shared" si="149"/>
        <v>19</v>
      </c>
      <c r="E2323" t="str">
        <f t="shared" si="150"/>
        <v>Problemlösning</v>
      </c>
      <c r="F2323" t="str">
        <f t="shared" si="151"/>
        <v>5_x5_6x_G_19</v>
      </c>
      <c r="G2323" t="str">
        <f>IFERROR(INDEX(#REF!,MATCH('Kap5-6'!F2323,#REF!,0),2),"")</f>
        <v/>
      </c>
      <c r="H2323" s="32">
        <v>5</v>
      </c>
      <c r="I2323" s="32" t="s">
        <v>257</v>
      </c>
      <c r="J2323" s="47"/>
      <c r="K2323" s="32">
        <v>19</v>
      </c>
      <c r="L2323" s="43" t="s">
        <v>1256</v>
      </c>
      <c r="M2323" s="240"/>
      <c r="N2323" s="7">
        <v>1</v>
      </c>
      <c r="O2323" s="7" t="s">
        <v>283</v>
      </c>
      <c r="P2323" s="7" t="s">
        <v>304</v>
      </c>
      <c r="Q2323" s="8" t="s">
        <v>3625</v>
      </c>
      <c r="R2323" s="8" t="s">
        <v>3626</v>
      </c>
      <c r="S2323" s="23" t="s">
        <v>3627</v>
      </c>
      <c r="T2323" s="48"/>
    </row>
    <row r="2324" spans="1:20" ht="33" thickBot="1" x14ac:dyDescent="0.25">
      <c r="A2324">
        <f t="shared" si="148"/>
        <v>5</v>
      </c>
      <c r="B2324" t="s">
        <v>33</v>
      </c>
      <c r="C2324" t="s">
        <v>435</v>
      </c>
      <c r="D2324">
        <f t="shared" si="149"/>
        <v>19</v>
      </c>
      <c r="E2324" t="str">
        <f t="shared" si="150"/>
        <v>Problemlösning</v>
      </c>
      <c r="F2324" t="str">
        <f t="shared" si="151"/>
        <v>5_x5_6x_G_19</v>
      </c>
      <c r="G2324" t="str">
        <f>IFERROR(INDEX(#REF!,MATCH('Kap5-6'!F2324,#REF!,0),2),"")</f>
        <v/>
      </c>
      <c r="H2324" s="97"/>
      <c r="I2324" s="97"/>
      <c r="J2324" s="49"/>
      <c r="K2324" s="97"/>
      <c r="L2324" s="10"/>
      <c r="M2324" s="241"/>
      <c r="N2324" s="11">
        <v>2</v>
      </c>
      <c r="O2324" s="11" t="s">
        <v>283</v>
      </c>
      <c r="P2324" s="11" t="s">
        <v>304</v>
      </c>
      <c r="Q2324" s="12" t="s">
        <v>3559</v>
      </c>
      <c r="R2324" s="12">
        <v>60</v>
      </c>
      <c r="S2324" s="9" t="s">
        <v>3628</v>
      </c>
      <c r="T2324" s="48"/>
    </row>
    <row r="2325" spans="1:20" ht="97" thickBot="1" x14ac:dyDescent="0.25">
      <c r="A2325">
        <f t="shared" si="148"/>
        <v>5</v>
      </c>
      <c r="B2325" t="s">
        <v>33</v>
      </c>
      <c r="C2325" t="s">
        <v>435</v>
      </c>
      <c r="D2325">
        <f t="shared" si="149"/>
        <v>19</v>
      </c>
      <c r="E2325" t="str">
        <f t="shared" si="150"/>
        <v>Problemlösning</v>
      </c>
      <c r="F2325" t="str">
        <f t="shared" si="151"/>
        <v>5_x5_6x_G_19</v>
      </c>
      <c r="G2325" t="str">
        <f>IFERROR(INDEX(#REF!,MATCH('Kap5-6'!F2325,#REF!,0),2),"")</f>
        <v/>
      </c>
      <c r="H2325" s="97"/>
      <c r="I2325" s="97"/>
      <c r="J2325" s="49"/>
      <c r="K2325" s="97"/>
      <c r="L2325" s="10"/>
      <c r="M2325" s="241"/>
      <c r="N2325" s="14">
        <v>3</v>
      </c>
      <c r="O2325" s="14" t="s">
        <v>283</v>
      </c>
      <c r="P2325" s="14" t="s">
        <v>304</v>
      </c>
      <c r="Q2325" s="15" t="s">
        <v>3615</v>
      </c>
      <c r="R2325" s="8" t="s">
        <v>3629</v>
      </c>
      <c r="S2325" s="25" t="s">
        <v>3630</v>
      </c>
      <c r="T2325" s="48"/>
    </row>
    <row r="2326" spans="1:20" ht="128" x14ac:dyDescent="0.2">
      <c r="A2326">
        <f t="shared" si="148"/>
        <v>5</v>
      </c>
      <c r="B2326" t="s">
        <v>33</v>
      </c>
      <c r="C2326" t="s">
        <v>435</v>
      </c>
      <c r="D2326">
        <f t="shared" si="149"/>
        <v>19</v>
      </c>
      <c r="E2326" t="str">
        <f t="shared" si="150"/>
        <v>Problemlösning</v>
      </c>
      <c r="F2326" t="str">
        <f t="shared" si="151"/>
        <v>5_x5_6x_G_19</v>
      </c>
      <c r="G2326" t="str">
        <f>IFERROR(INDEX(#REF!,MATCH('Kap5-6'!F2326,#REF!,0),2),"")</f>
        <v/>
      </c>
      <c r="H2326" s="97"/>
      <c r="I2326" s="97"/>
      <c r="J2326" s="49"/>
      <c r="K2326" s="97"/>
      <c r="L2326" s="10"/>
      <c r="M2326" s="241"/>
      <c r="N2326" s="14">
        <v>4</v>
      </c>
      <c r="O2326" s="14" t="s">
        <v>281</v>
      </c>
      <c r="P2326" s="14" t="s">
        <v>303</v>
      </c>
      <c r="Q2326" s="15" t="s">
        <v>303</v>
      </c>
      <c r="R2326" s="8" t="s">
        <v>3631</v>
      </c>
      <c r="S2326" s="25" t="s">
        <v>3632</v>
      </c>
      <c r="T2326" s="48"/>
    </row>
    <row r="2327" spans="1:20" ht="32" x14ac:dyDescent="0.2">
      <c r="A2327">
        <f t="shared" si="148"/>
        <v>5</v>
      </c>
      <c r="B2327" t="s">
        <v>33</v>
      </c>
      <c r="C2327" t="s">
        <v>435</v>
      </c>
      <c r="D2327">
        <f t="shared" si="149"/>
        <v>19</v>
      </c>
      <c r="E2327" t="str">
        <f t="shared" si="150"/>
        <v>Problemlösning</v>
      </c>
      <c r="F2327" t="str">
        <f t="shared" si="151"/>
        <v>5_x5_6x_G_19</v>
      </c>
      <c r="G2327" t="str">
        <f>IFERROR(INDEX(#REF!,MATCH('Kap5-6'!F2327,#REF!,0),2),"")</f>
        <v/>
      </c>
      <c r="H2327" s="97"/>
      <c r="I2327" s="97"/>
      <c r="J2327" s="49"/>
      <c r="K2327" s="97"/>
      <c r="L2327" s="10"/>
      <c r="M2327" s="241"/>
      <c r="N2327" s="14">
        <v>5</v>
      </c>
      <c r="O2327" s="14" t="s">
        <v>281</v>
      </c>
      <c r="P2327" s="14" t="s">
        <v>303</v>
      </c>
      <c r="Q2327" s="15" t="s">
        <v>303</v>
      </c>
      <c r="R2327" s="15" t="s">
        <v>3633</v>
      </c>
      <c r="S2327" s="25" t="s">
        <v>3634</v>
      </c>
      <c r="T2327" s="48"/>
    </row>
    <row r="2328" spans="1:20" ht="96" x14ac:dyDescent="0.2">
      <c r="A2328">
        <f t="shared" si="148"/>
        <v>5</v>
      </c>
      <c r="B2328" t="s">
        <v>33</v>
      </c>
      <c r="C2328" t="s">
        <v>435</v>
      </c>
      <c r="D2328">
        <f t="shared" si="149"/>
        <v>19</v>
      </c>
      <c r="E2328" t="str">
        <f t="shared" si="150"/>
        <v>Problemlösning</v>
      </c>
      <c r="F2328" t="str">
        <f t="shared" si="151"/>
        <v>5_x5_6x_G_19</v>
      </c>
      <c r="G2328" t="str">
        <f>IFERROR(INDEX(#REF!,MATCH('Kap5-6'!F2328,#REF!,0),2),"")</f>
        <v/>
      </c>
      <c r="H2328" s="97"/>
      <c r="I2328" s="97"/>
      <c r="J2328" s="49"/>
      <c r="K2328" s="97"/>
      <c r="L2328" s="10"/>
      <c r="M2328" s="241"/>
      <c r="N2328" s="14">
        <v>6</v>
      </c>
      <c r="O2328" s="14" t="s">
        <v>281</v>
      </c>
      <c r="P2328" s="14" t="s">
        <v>303</v>
      </c>
      <c r="Q2328" s="15" t="s">
        <v>303</v>
      </c>
      <c r="R2328" s="15" t="s">
        <v>3635</v>
      </c>
      <c r="S2328" s="25" t="s">
        <v>3636</v>
      </c>
      <c r="T2328" s="48"/>
    </row>
    <row r="2329" spans="1:20" ht="33" thickBot="1" x14ac:dyDescent="0.25">
      <c r="A2329">
        <f t="shared" si="148"/>
        <v>5</v>
      </c>
      <c r="B2329" t="s">
        <v>33</v>
      </c>
      <c r="C2329" t="s">
        <v>435</v>
      </c>
      <c r="D2329">
        <f t="shared" si="149"/>
        <v>19</v>
      </c>
      <c r="E2329" t="str">
        <f t="shared" si="150"/>
        <v>Problemlösning</v>
      </c>
      <c r="F2329" t="str">
        <f t="shared" si="151"/>
        <v>5_x5_6x_G_19</v>
      </c>
      <c r="G2329" t="str">
        <f>IFERROR(INDEX(#REF!,MATCH('Kap5-6'!F2329,#REF!,0),2),"")</f>
        <v/>
      </c>
      <c r="H2329" s="98"/>
      <c r="I2329" s="98"/>
      <c r="J2329" s="50"/>
      <c r="K2329" s="98"/>
      <c r="L2329" s="17"/>
      <c r="M2329" s="242"/>
      <c r="N2329" s="20">
        <v>7</v>
      </c>
      <c r="O2329" s="20" t="s">
        <v>283</v>
      </c>
      <c r="P2329" s="20" t="s">
        <v>304</v>
      </c>
      <c r="Q2329" s="22" t="s">
        <v>3637</v>
      </c>
      <c r="R2329" s="22" t="s">
        <v>3638</v>
      </c>
      <c r="S2329" s="13" t="s">
        <v>3639</v>
      </c>
      <c r="T2329" s="48"/>
    </row>
    <row r="2330" spans="1:20" ht="17" thickBot="1" x14ac:dyDescent="0.25">
      <c r="A2330">
        <f t="shared" si="148"/>
        <v>5</v>
      </c>
      <c r="B2330" t="s">
        <v>33</v>
      </c>
      <c r="C2330" t="s">
        <v>435</v>
      </c>
      <c r="D2330" t="str">
        <f t="shared" si="149"/>
        <v>20a</v>
      </c>
      <c r="E2330" t="str">
        <f t="shared" si="150"/>
        <v>beräkna</v>
      </c>
      <c r="F2330" t="str">
        <f t="shared" si="151"/>
        <v>5_x5_6x_G_20a</v>
      </c>
      <c r="G2330" t="str">
        <f>IFERROR(INDEX(#REF!,MATCH('Kap5-6'!F2330,#REF!,0),2),"")</f>
        <v/>
      </c>
      <c r="H2330" s="32">
        <v>5</v>
      </c>
      <c r="I2330" s="32" t="s">
        <v>257</v>
      </c>
      <c r="J2330" s="47"/>
      <c r="K2330" s="32" t="s">
        <v>172</v>
      </c>
      <c r="L2330" s="43" t="s">
        <v>328</v>
      </c>
      <c r="M2330" s="240"/>
      <c r="N2330" s="7">
        <v>1</v>
      </c>
      <c r="O2330" s="7" t="s">
        <v>283</v>
      </c>
      <c r="P2330" s="7" t="s">
        <v>304</v>
      </c>
      <c r="Q2330" s="8" t="s">
        <v>3640</v>
      </c>
      <c r="R2330" s="8">
        <v>15</v>
      </c>
      <c r="S2330" s="23" t="s">
        <v>3641</v>
      </c>
      <c r="T2330" s="48"/>
    </row>
    <row r="2331" spans="1:20" ht="96" x14ac:dyDescent="0.2">
      <c r="A2331">
        <f t="shared" si="148"/>
        <v>5</v>
      </c>
      <c r="B2331" t="s">
        <v>33</v>
      </c>
      <c r="C2331" t="s">
        <v>435</v>
      </c>
      <c r="D2331" t="str">
        <f t="shared" si="149"/>
        <v>20a</v>
      </c>
      <c r="E2331" t="str">
        <f t="shared" si="150"/>
        <v>beräkna</v>
      </c>
      <c r="F2331" t="str">
        <f t="shared" si="151"/>
        <v>5_x5_6x_G_20a</v>
      </c>
      <c r="G2331" t="str">
        <f>IFERROR(INDEX(#REF!,MATCH('Kap5-6'!F2331,#REF!,0),2),"")</f>
        <v/>
      </c>
      <c r="H2331" s="97"/>
      <c r="I2331" s="97"/>
      <c r="J2331" s="49"/>
      <c r="K2331" s="97"/>
      <c r="L2331" s="10"/>
      <c r="M2331" s="241"/>
      <c r="N2331" s="11">
        <v>2</v>
      </c>
      <c r="O2331" s="11" t="s">
        <v>281</v>
      </c>
      <c r="P2331" s="11" t="s">
        <v>303</v>
      </c>
      <c r="Q2331" s="12" t="s">
        <v>303</v>
      </c>
      <c r="R2331" s="12" t="s">
        <v>3642</v>
      </c>
      <c r="S2331" s="9" t="s">
        <v>3643</v>
      </c>
      <c r="T2331" s="48"/>
    </row>
    <row r="2332" spans="1:20" ht="80" x14ac:dyDescent="0.2">
      <c r="A2332">
        <f t="shared" si="148"/>
        <v>5</v>
      </c>
      <c r="B2332" t="s">
        <v>33</v>
      </c>
      <c r="C2332" t="s">
        <v>435</v>
      </c>
      <c r="D2332" t="str">
        <f t="shared" si="149"/>
        <v>20a</v>
      </c>
      <c r="E2332" t="str">
        <f t="shared" si="150"/>
        <v>beräkna</v>
      </c>
      <c r="F2332" t="str">
        <f t="shared" si="151"/>
        <v>5_x5_6x_G_20a</v>
      </c>
      <c r="G2332" t="str">
        <f>IFERROR(INDEX(#REF!,MATCH('Kap5-6'!F2332,#REF!,0),2),"")</f>
        <v/>
      </c>
      <c r="H2332" s="97"/>
      <c r="I2332" s="97"/>
      <c r="J2332" s="49"/>
      <c r="K2332" s="97"/>
      <c r="L2332" s="10"/>
      <c r="M2332" s="241"/>
      <c r="N2332" s="14">
        <v>3</v>
      </c>
      <c r="O2332" s="14" t="s">
        <v>281</v>
      </c>
      <c r="P2332" s="14" t="s">
        <v>303</v>
      </c>
      <c r="Q2332" s="15" t="s">
        <v>303</v>
      </c>
      <c r="R2332" s="12" t="s">
        <v>3644</v>
      </c>
      <c r="S2332" s="25" t="s">
        <v>3645</v>
      </c>
      <c r="T2332" s="48"/>
    </row>
    <row r="2333" spans="1:20" ht="32" x14ac:dyDescent="0.2">
      <c r="A2333">
        <f t="shared" si="148"/>
        <v>5</v>
      </c>
      <c r="B2333" t="s">
        <v>33</v>
      </c>
      <c r="C2333" t="s">
        <v>435</v>
      </c>
      <c r="D2333" t="str">
        <f t="shared" si="149"/>
        <v>20a</v>
      </c>
      <c r="E2333" t="str">
        <f t="shared" si="150"/>
        <v>beräkna</v>
      </c>
      <c r="F2333" t="str">
        <f t="shared" si="151"/>
        <v>5_x5_6x_G_20a</v>
      </c>
      <c r="G2333" t="str">
        <f>IFERROR(INDEX(#REF!,MATCH('Kap5-6'!F2333,#REF!,0),2),"")</f>
        <v/>
      </c>
      <c r="H2333" s="97"/>
      <c r="I2333" s="97"/>
      <c r="J2333" s="49"/>
      <c r="K2333" s="97"/>
      <c r="L2333" s="10"/>
      <c r="M2333" s="241"/>
      <c r="N2333" s="14">
        <v>4</v>
      </c>
      <c r="O2333" s="14" t="s">
        <v>283</v>
      </c>
      <c r="P2333" s="14" t="s">
        <v>304</v>
      </c>
      <c r="Q2333" s="15" t="s">
        <v>3646</v>
      </c>
      <c r="R2333" s="15">
        <v>3</v>
      </c>
      <c r="S2333" s="13" t="s">
        <v>3647</v>
      </c>
      <c r="T2333" s="48"/>
    </row>
    <row r="2334" spans="1:20" ht="17" thickBot="1" x14ac:dyDescent="0.25">
      <c r="A2334">
        <f t="shared" si="148"/>
        <v>5</v>
      </c>
      <c r="B2334" t="s">
        <v>33</v>
      </c>
      <c r="C2334" t="s">
        <v>435</v>
      </c>
      <c r="D2334" t="str">
        <f t="shared" si="149"/>
        <v>20a</v>
      </c>
      <c r="E2334" t="str">
        <f t="shared" si="150"/>
        <v>beräkna</v>
      </c>
      <c r="F2334" t="str">
        <f t="shared" si="151"/>
        <v>5_x5_6x_G_20a</v>
      </c>
      <c r="G2334" t="str">
        <f>IFERROR(INDEX(#REF!,MATCH('Kap5-6'!F2334,#REF!,0),2),"")</f>
        <v/>
      </c>
      <c r="H2334" s="98"/>
      <c r="I2334" s="98"/>
      <c r="J2334" s="50"/>
      <c r="K2334" s="98"/>
      <c r="L2334" s="17"/>
      <c r="M2334" s="242"/>
      <c r="N2334" s="11">
        <v>5</v>
      </c>
      <c r="O2334" s="11" t="s">
        <v>281</v>
      </c>
      <c r="P2334" s="11" t="s">
        <v>303</v>
      </c>
      <c r="Q2334" s="11" t="s">
        <v>303</v>
      </c>
      <c r="R2334" s="11" t="s">
        <v>3648</v>
      </c>
      <c r="S2334" s="11" t="s">
        <v>3649</v>
      </c>
      <c r="T2334" s="48"/>
    </row>
    <row r="2335" spans="1:20" ht="17" thickBot="1" x14ac:dyDescent="0.25">
      <c r="A2335">
        <f t="shared" si="148"/>
        <v>5</v>
      </c>
      <c r="B2335" t="s">
        <v>33</v>
      </c>
      <c r="C2335" t="s">
        <v>435</v>
      </c>
      <c r="D2335" t="str">
        <f t="shared" si="149"/>
        <v>20b</v>
      </c>
      <c r="E2335" t="str">
        <f t="shared" si="150"/>
        <v>beräkna</v>
      </c>
      <c r="F2335" t="str">
        <f t="shared" si="151"/>
        <v>5_x5_6x_G_20b</v>
      </c>
      <c r="G2335" t="str">
        <f>IFERROR(INDEX(#REF!,MATCH('Kap5-6'!F2335,#REF!,0),2),"")</f>
        <v/>
      </c>
      <c r="H2335" s="32">
        <v>5</v>
      </c>
      <c r="I2335" s="32" t="s">
        <v>257</v>
      </c>
      <c r="J2335" s="47"/>
      <c r="K2335" s="32" t="s">
        <v>173</v>
      </c>
      <c r="L2335" s="43" t="s">
        <v>328</v>
      </c>
      <c r="M2335" s="240"/>
      <c r="N2335" s="7">
        <v>1</v>
      </c>
      <c r="O2335" s="7" t="s">
        <v>283</v>
      </c>
      <c r="P2335" s="7" t="s">
        <v>304</v>
      </c>
      <c r="Q2335" s="8" t="s">
        <v>3650</v>
      </c>
      <c r="R2335" s="8">
        <v>20</v>
      </c>
      <c r="S2335" s="23" t="s">
        <v>3651</v>
      </c>
      <c r="T2335" s="48"/>
    </row>
    <row r="2336" spans="1:20" ht="96" x14ac:dyDescent="0.2">
      <c r="A2336">
        <f t="shared" si="148"/>
        <v>5</v>
      </c>
      <c r="B2336" t="s">
        <v>33</v>
      </c>
      <c r="C2336" t="s">
        <v>435</v>
      </c>
      <c r="D2336" t="str">
        <f t="shared" si="149"/>
        <v>20b</v>
      </c>
      <c r="E2336" t="str">
        <f t="shared" si="150"/>
        <v>beräkna</v>
      </c>
      <c r="F2336" t="str">
        <f t="shared" si="151"/>
        <v>5_x5_6x_G_20b</v>
      </c>
      <c r="G2336" t="str">
        <f>IFERROR(INDEX(#REF!,MATCH('Kap5-6'!F2336,#REF!,0),2),"")</f>
        <v/>
      </c>
      <c r="H2336" s="97"/>
      <c r="I2336" s="97"/>
      <c r="J2336" s="49"/>
      <c r="K2336" s="97"/>
      <c r="L2336" s="10"/>
      <c r="M2336" s="241"/>
      <c r="N2336" s="11">
        <v>2</v>
      </c>
      <c r="O2336" s="11" t="s">
        <v>281</v>
      </c>
      <c r="P2336" s="11" t="s">
        <v>303</v>
      </c>
      <c r="Q2336" s="12" t="s">
        <v>303</v>
      </c>
      <c r="R2336" s="12" t="s">
        <v>3652</v>
      </c>
      <c r="S2336" s="9" t="s">
        <v>3653</v>
      </c>
      <c r="T2336" s="57"/>
    </row>
    <row r="2337" spans="1:20" ht="96" x14ac:dyDescent="0.2">
      <c r="A2337">
        <f t="shared" si="148"/>
        <v>5</v>
      </c>
      <c r="B2337" t="s">
        <v>33</v>
      </c>
      <c r="C2337" t="s">
        <v>435</v>
      </c>
      <c r="D2337" t="str">
        <f t="shared" si="149"/>
        <v>20b</v>
      </c>
      <c r="E2337" t="str">
        <f t="shared" si="150"/>
        <v>beräkna</v>
      </c>
      <c r="F2337" t="str">
        <f t="shared" si="151"/>
        <v>5_x5_6x_G_20b</v>
      </c>
      <c r="G2337" t="str">
        <f>IFERROR(INDEX(#REF!,MATCH('Kap5-6'!F2337,#REF!,0),2),"")</f>
        <v/>
      </c>
      <c r="H2337" s="97"/>
      <c r="I2337" s="97"/>
      <c r="J2337" s="49"/>
      <c r="K2337" s="97"/>
      <c r="L2337" s="10"/>
      <c r="M2337" s="241"/>
      <c r="N2337" s="14">
        <v>3</v>
      </c>
      <c r="O2337" s="14" t="s">
        <v>281</v>
      </c>
      <c r="P2337" s="14" t="s">
        <v>303</v>
      </c>
      <c r="Q2337" s="15" t="s">
        <v>303</v>
      </c>
      <c r="R2337" s="12" t="s">
        <v>3654</v>
      </c>
      <c r="S2337" s="25" t="s">
        <v>3655</v>
      </c>
      <c r="T2337" s="57"/>
    </row>
    <row r="2338" spans="1:20" ht="32" x14ac:dyDescent="0.2">
      <c r="A2338">
        <f t="shared" si="148"/>
        <v>5</v>
      </c>
      <c r="B2338" t="s">
        <v>33</v>
      </c>
      <c r="C2338" t="s">
        <v>435</v>
      </c>
      <c r="D2338" t="str">
        <f t="shared" si="149"/>
        <v>20b</v>
      </c>
      <c r="E2338" t="str">
        <f t="shared" si="150"/>
        <v>beräkna</v>
      </c>
      <c r="F2338" t="str">
        <f t="shared" si="151"/>
        <v>5_x5_6x_G_20b</v>
      </c>
      <c r="G2338" t="str">
        <f>IFERROR(INDEX(#REF!,MATCH('Kap5-6'!F2338,#REF!,0),2),"")</f>
        <v/>
      </c>
      <c r="H2338" s="97"/>
      <c r="I2338" s="97"/>
      <c r="J2338" s="49"/>
      <c r="K2338" s="97"/>
      <c r="L2338" s="10"/>
      <c r="M2338" s="241"/>
      <c r="N2338" s="14">
        <v>4</v>
      </c>
      <c r="O2338" s="14" t="s">
        <v>283</v>
      </c>
      <c r="P2338" s="14" t="s">
        <v>304</v>
      </c>
      <c r="Q2338" s="15" t="s">
        <v>3656</v>
      </c>
      <c r="R2338" s="15">
        <v>2</v>
      </c>
      <c r="S2338" s="13" t="s">
        <v>3657</v>
      </c>
      <c r="T2338" s="48"/>
    </row>
    <row r="2339" spans="1:20" ht="17" thickBot="1" x14ac:dyDescent="0.25">
      <c r="A2339">
        <f t="shared" si="148"/>
        <v>5</v>
      </c>
      <c r="B2339" t="s">
        <v>33</v>
      </c>
      <c r="C2339" t="s">
        <v>435</v>
      </c>
      <c r="D2339" t="str">
        <f t="shared" si="149"/>
        <v>20b</v>
      </c>
      <c r="E2339" t="str">
        <f t="shared" si="150"/>
        <v>beräkna</v>
      </c>
      <c r="F2339" t="str">
        <f t="shared" si="151"/>
        <v>5_x5_6x_G_20b</v>
      </c>
      <c r="G2339" t="str">
        <f>IFERROR(INDEX(#REF!,MATCH('Kap5-6'!F2339,#REF!,0),2),"")</f>
        <v/>
      </c>
      <c r="H2339" s="98"/>
      <c r="I2339" s="98"/>
      <c r="J2339" s="50"/>
      <c r="K2339" s="98"/>
      <c r="L2339" s="17"/>
      <c r="M2339" s="242"/>
      <c r="N2339" s="11">
        <v>5</v>
      </c>
      <c r="O2339" s="11" t="s">
        <v>281</v>
      </c>
      <c r="P2339" s="11" t="s">
        <v>303</v>
      </c>
      <c r="Q2339" s="11" t="s">
        <v>303</v>
      </c>
      <c r="R2339" s="11" t="s">
        <v>3658</v>
      </c>
      <c r="S2339" s="11" t="s">
        <v>3649</v>
      </c>
      <c r="T2339" s="48"/>
    </row>
    <row r="2340" spans="1:20" ht="17" thickBot="1" x14ac:dyDescent="0.25">
      <c r="A2340">
        <f t="shared" si="148"/>
        <v>5</v>
      </c>
      <c r="B2340" t="s">
        <v>33</v>
      </c>
      <c r="C2340" t="s">
        <v>435</v>
      </c>
      <c r="D2340" t="str">
        <f t="shared" si="149"/>
        <v>20c</v>
      </c>
      <c r="E2340" t="str">
        <f t="shared" si="150"/>
        <v>beräkna</v>
      </c>
      <c r="F2340" t="str">
        <f t="shared" si="151"/>
        <v>5_x5_6x_G_20c</v>
      </c>
      <c r="G2340" t="str">
        <f>IFERROR(INDEX(#REF!,MATCH('Kap5-6'!F2340,#REF!,0),2),"")</f>
        <v/>
      </c>
      <c r="H2340" s="32">
        <v>5</v>
      </c>
      <c r="I2340" s="32" t="s">
        <v>257</v>
      </c>
      <c r="J2340" s="47"/>
      <c r="K2340" s="32" t="s">
        <v>174</v>
      </c>
      <c r="L2340" s="43" t="s">
        <v>328</v>
      </c>
      <c r="M2340" s="240"/>
      <c r="N2340" s="7">
        <v>1</v>
      </c>
      <c r="O2340" s="7" t="s">
        <v>283</v>
      </c>
      <c r="P2340" s="7" t="s">
        <v>304</v>
      </c>
      <c r="Q2340" s="8" t="s">
        <v>3659</v>
      </c>
      <c r="R2340" s="8">
        <v>80</v>
      </c>
      <c r="S2340" s="23" t="s">
        <v>3660</v>
      </c>
      <c r="T2340" s="48"/>
    </row>
    <row r="2341" spans="1:20" ht="96" x14ac:dyDescent="0.2">
      <c r="A2341">
        <f t="shared" si="148"/>
        <v>5</v>
      </c>
      <c r="B2341" t="s">
        <v>33</v>
      </c>
      <c r="C2341" t="s">
        <v>435</v>
      </c>
      <c r="D2341" t="str">
        <f t="shared" si="149"/>
        <v>20c</v>
      </c>
      <c r="E2341" t="str">
        <f t="shared" si="150"/>
        <v>beräkna</v>
      </c>
      <c r="F2341" t="str">
        <f t="shared" si="151"/>
        <v>5_x5_6x_G_20c</v>
      </c>
      <c r="G2341" t="str">
        <f>IFERROR(INDEX(#REF!,MATCH('Kap5-6'!F2341,#REF!,0),2),"")</f>
        <v/>
      </c>
      <c r="H2341" s="97"/>
      <c r="I2341" s="97"/>
      <c r="J2341" s="49"/>
      <c r="K2341" s="97"/>
      <c r="L2341" s="10"/>
      <c r="M2341" s="241"/>
      <c r="N2341" s="11">
        <v>2</v>
      </c>
      <c r="O2341" s="11" t="s">
        <v>281</v>
      </c>
      <c r="P2341" s="11" t="s">
        <v>303</v>
      </c>
      <c r="Q2341" s="12" t="s">
        <v>303</v>
      </c>
      <c r="R2341" s="12" t="s">
        <v>3661</v>
      </c>
      <c r="S2341" s="9" t="s">
        <v>3662</v>
      </c>
      <c r="T2341" s="48"/>
    </row>
    <row r="2342" spans="1:20" ht="96" x14ac:dyDescent="0.2">
      <c r="A2342">
        <f t="shared" si="148"/>
        <v>5</v>
      </c>
      <c r="B2342" t="s">
        <v>33</v>
      </c>
      <c r="C2342" t="s">
        <v>435</v>
      </c>
      <c r="D2342" t="str">
        <f t="shared" si="149"/>
        <v>20c</v>
      </c>
      <c r="E2342" t="str">
        <f t="shared" si="150"/>
        <v>beräkna</v>
      </c>
      <c r="F2342" t="str">
        <f t="shared" si="151"/>
        <v>5_x5_6x_G_20c</v>
      </c>
      <c r="G2342" t="str">
        <f>IFERROR(INDEX(#REF!,MATCH('Kap5-6'!F2342,#REF!,0),2),"")</f>
        <v/>
      </c>
      <c r="H2342" s="97"/>
      <c r="I2342" s="97"/>
      <c r="J2342" s="49"/>
      <c r="K2342" s="97"/>
      <c r="L2342" s="10"/>
      <c r="M2342" s="241"/>
      <c r="N2342" s="14">
        <v>3</v>
      </c>
      <c r="O2342" s="14" t="s">
        <v>281</v>
      </c>
      <c r="P2342" s="14" t="s">
        <v>303</v>
      </c>
      <c r="Q2342" s="15" t="s">
        <v>303</v>
      </c>
      <c r="R2342" s="12" t="s">
        <v>3663</v>
      </c>
      <c r="S2342" s="25" t="s">
        <v>3664</v>
      </c>
      <c r="T2342" s="48"/>
    </row>
    <row r="2343" spans="1:20" ht="32" x14ac:dyDescent="0.2">
      <c r="A2343">
        <f t="shared" si="148"/>
        <v>5</v>
      </c>
      <c r="B2343" t="s">
        <v>33</v>
      </c>
      <c r="C2343" t="s">
        <v>435</v>
      </c>
      <c r="D2343" t="str">
        <f t="shared" si="149"/>
        <v>20c</v>
      </c>
      <c r="E2343" t="str">
        <f t="shared" si="150"/>
        <v>beräkna</v>
      </c>
      <c r="F2343" t="str">
        <f t="shared" si="151"/>
        <v>5_x5_6x_G_20c</v>
      </c>
      <c r="G2343" t="str">
        <f>IFERROR(INDEX(#REF!,MATCH('Kap5-6'!F2343,#REF!,0),2),"")</f>
        <v/>
      </c>
      <c r="H2343" s="97"/>
      <c r="I2343" s="97"/>
      <c r="J2343" s="49"/>
      <c r="K2343" s="97"/>
      <c r="L2343" s="10"/>
      <c r="M2343" s="241"/>
      <c r="N2343" s="14">
        <v>4</v>
      </c>
      <c r="O2343" s="14" t="s">
        <v>283</v>
      </c>
      <c r="P2343" s="14" t="s">
        <v>304</v>
      </c>
      <c r="Q2343" s="15" t="s">
        <v>3665</v>
      </c>
      <c r="R2343" s="15">
        <v>3</v>
      </c>
      <c r="S2343" s="13" t="s">
        <v>3666</v>
      </c>
      <c r="T2343" s="48"/>
    </row>
    <row r="2344" spans="1:20" ht="17" thickBot="1" x14ac:dyDescent="0.25">
      <c r="A2344">
        <f t="shared" si="148"/>
        <v>5</v>
      </c>
      <c r="B2344" t="s">
        <v>33</v>
      </c>
      <c r="C2344" t="s">
        <v>435</v>
      </c>
      <c r="D2344" t="str">
        <f t="shared" si="149"/>
        <v>20c</v>
      </c>
      <c r="E2344" t="str">
        <f t="shared" si="150"/>
        <v>beräkna</v>
      </c>
      <c r="F2344" t="str">
        <f t="shared" si="151"/>
        <v>5_x5_6x_G_20c</v>
      </c>
      <c r="G2344" t="str">
        <f>IFERROR(INDEX(#REF!,MATCH('Kap5-6'!F2344,#REF!,0),2),"")</f>
        <v/>
      </c>
      <c r="H2344" s="98"/>
      <c r="I2344" s="98"/>
      <c r="J2344" s="50"/>
      <c r="K2344" s="98"/>
      <c r="L2344" s="17"/>
      <c r="M2344" s="242"/>
      <c r="N2344" s="11">
        <v>5</v>
      </c>
      <c r="O2344" s="11" t="s">
        <v>281</v>
      </c>
      <c r="P2344" s="11" t="s">
        <v>303</v>
      </c>
      <c r="Q2344" s="11" t="s">
        <v>303</v>
      </c>
      <c r="R2344" s="11" t="s">
        <v>3667</v>
      </c>
      <c r="S2344" s="11" t="s">
        <v>3649</v>
      </c>
      <c r="T2344" s="48"/>
    </row>
    <row r="2345" spans="1:20" ht="17" thickBot="1" x14ac:dyDescent="0.25">
      <c r="A2345">
        <f t="shared" si="148"/>
        <v>5</v>
      </c>
      <c r="B2345" t="s">
        <v>33</v>
      </c>
      <c r="C2345" t="s">
        <v>435</v>
      </c>
      <c r="D2345" t="str">
        <f t="shared" si="149"/>
        <v>20d</v>
      </c>
      <c r="E2345" t="str">
        <f t="shared" si="150"/>
        <v>beräkna</v>
      </c>
      <c r="F2345" t="str">
        <f t="shared" si="151"/>
        <v>5_x5_6x_G_20d</v>
      </c>
      <c r="G2345" t="str">
        <f>IFERROR(INDEX(#REF!,MATCH('Kap5-6'!F2345,#REF!,0),2),"")</f>
        <v/>
      </c>
      <c r="H2345" s="32">
        <v>5</v>
      </c>
      <c r="I2345" s="32" t="s">
        <v>257</v>
      </c>
      <c r="J2345" s="47"/>
      <c r="K2345" s="32" t="s">
        <v>235</v>
      </c>
      <c r="L2345" s="43" t="s">
        <v>328</v>
      </c>
      <c r="M2345" s="240"/>
      <c r="N2345" s="7">
        <v>1</v>
      </c>
      <c r="O2345" s="7" t="s">
        <v>283</v>
      </c>
      <c r="P2345" s="7" t="s">
        <v>304</v>
      </c>
      <c r="Q2345" s="8" t="s">
        <v>3668</v>
      </c>
      <c r="R2345" s="8">
        <v>54</v>
      </c>
      <c r="S2345" s="23" t="s">
        <v>3669</v>
      </c>
      <c r="T2345" s="48"/>
    </row>
    <row r="2346" spans="1:20" ht="96" x14ac:dyDescent="0.2">
      <c r="A2346">
        <f t="shared" si="148"/>
        <v>5</v>
      </c>
      <c r="B2346" t="s">
        <v>33</v>
      </c>
      <c r="C2346" t="s">
        <v>435</v>
      </c>
      <c r="D2346" t="str">
        <f t="shared" si="149"/>
        <v>20d</v>
      </c>
      <c r="E2346" t="str">
        <f t="shared" si="150"/>
        <v>beräkna</v>
      </c>
      <c r="F2346" t="str">
        <f t="shared" si="151"/>
        <v>5_x5_6x_G_20d</v>
      </c>
      <c r="G2346" t="str">
        <f>IFERROR(INDEX(#REF!,MATCH('Kap5-6'!F2346,#REF!,0),2),"")</f>
        <v/>
      </c>
      <c r="H2346" s="97"/>
      <c r="I2346" s="97"/>
      <c r="J2346" s="49"/>
      <c r="K2346" s="97"/>
      <c r="L2346" s="10"/>
      <c r="M2346" s="241"/>
      <c r="N2346" s="11">
        <v>2</v>
      </c>
      <c r="O2346" s="11" t="s">
        <v>281</v>
      </c>
      <c r="P2346" s="11" t="s">
        <v>303</v>
      </c>
      <c r="Q2346" s="12" t="s">
        <v>303</v>
      </c>
      <c r="R2346" s="12" t="s">
        <v>3670</v>
      </c>
      <c r="S2346" s="9" t="s">
        <v>3671</v>
      </c>
      <c r="T2346" s="48"/>
    </row>
    <row r="2347" spans="1:20" ht="96" x14ac:dyDescent="0.2">
      <c r="A2347">
        <f t="shared" si="148"/>
        <v>5</v>
      </c>
      <c r="B2347" t="s">
        <v>33</v>
      </c>
      <c r="C2347" t="s">
        <v>435</v>
      </c>
      <c r="D2347" t="str">
        <f t="shared" si="149"/>
        <v>20d</v>
      </c>
      <c r="E2347" t="str">
        <f t="shared" si="150"/>
        <v>beräkna</v>
      </c>
      <c r="F2347" t="str">
        <f t="shared" si="151"/>
        <v>5_x5_6x_G_20d</v>
      </c>
      <c r="G2347" t="str">
        <f>IFERROR(INDEX(#REF!,MATCH('Kap5-6'!F2347,#REF!,0),2),"")</f>
        <v/>
      </c>
      <c r="H2347" s="97"/>
      <c r="I2347" s="97"/>
      <c r="J2347" s="49"/>
      <c r="K2347" s="97"/>
      <c r="L2347" s="10"/>
      <c r="M2347" s="241"/>
      <c r="N2347" s="14">
        <v>3</v>
      </c>
      <c r="O2347" s="14" t="s">
        <v>281</v>
      </c>
      <c r="P2347" s="14" t="s">
        <v>303</v>
      </c>
      <c r="Q2347" s="15" t="s">
        <v>303</v>
      </c>
      <c r="R2347" s="12" t="s">
        <v>3672</v>
      </c>
      <c r="S2347" s="25" t="s">
        <v>3673</v>
      </c>
      <c r="T2347" s="48"/>
    </row>
    <row r="2348" spans="1:20" ht="32" x14ac:dyDescent="0.2">
      <c r="A2348">
        <f t="shared" si="148"/>
        <v>5</v>
      </c>
      <c r="B2348" t="s">
        <v>33</v>
      </c>
      <c r="C2348" t="s">
        <v>435</v>
      </c>
      <c r="D2348" t="str">
        <f t="shared" si="149"/>
        <v>20d</v>
      </c>
      <c r="E2348" t="str">
        <f t="shared" si="150"/>
        <v>beräkna</v>
      </c>
      <c r="F2348" t="str">
        <f t="shared" si="151"/>
        <v>5_x5_6x_G_20d</v>
      </c>
      <c r="G2348" t="str">
        <f>IFERROR(INDEX(#REF!,MATCH('Kap5-6'!F2348,#REF!,0),2),"")</f>
        <v/>
      </c>
      <c r="H2348" s="97"/>
      <c r="I2348" s="97"/>
      <c r="J2348" s="49"/>
      <c r="K2348" s="97"/>
      <c r="L2348" s="10"/>
      <c r="M2348" s="241"/>
      <c r="N2348" s="14">
        <v>4</v>
      </c>
      <c r="O2348" s="14" t="s">
        <v>283</v>
      </c>
      <c r="P2348" s="14" t="s">
        <v>304</v>
      </c>
      <c r="Q2348" s="15" t="s">
        <v>3674</v>
      </c>
      <c r="R2348" s="15">
        <v>5</v>
      </c>
      <c r="S2348" s="13" t="s">
        <v>3675</v>
      </c>
      <c r="T2348" s="48"/>
    </row>
    <row r="2349" spans="1:20" ht="17" thickBot="1" x14ac:dyDescent="0.25">
      <c r="A2349">
        <f t="shared" si="148"/>
        <v>5</v>
      </c>
      <c r="B2349" t="s">
        <v>33</v>
      </c>
      <c r="C2349" t="s">
        <v>435</v>
      </c>
      <c r="D2349" t="str">
        <f t="shared" si="149"/>
        <v>20d</v>
      </c>
      <c r="E2349" t="str">
        <f t="shared" si="150"/>
        <v>beräkna</v>
      </c>
      <c r="F2349" t="str">
        <f t="shared" si="151"/>
        <v>5_x5_6x_G_20d</v>
      </c>
      <c r="G2349" t="str">
        <f>IFERROR(INDEX(#REF!,MATCH('Kap5-6'!F2349,#REF!,0),2),"")</f>
        <v/>
      </c>
      <c r="H2349" s="98"/>
      <c r="I2349" s="98"/>
      <c r="J2349" s="50"/>
      <c r="K2349" s="98"/>
      <c r="L2349" s="17"/>
      <c r="M2349" s="242"/>
      <c r="N2349" s="11">
        <v>5</v>
      </c>
      <c r="O2349" s="11" t="s">
        <v>281</v>
      </c>
      <c r="P2349" s="11" t="s">
        <v>303</v>
      </c>
      <c r="Q2349" s="11" t="s">
        <v>303</v>
      </c>
      <c r="R2349" s="11" t="s">
        <v>3676</v>
      </c>
      <c r="S2349" s="11" t="s">
        <v>3649</v>
      </c>
      <c r="T2349" s="48"/>
    </row>
    <row r="2350" spans="1:20" ht="49" thickBot="1" x14ac:dyDescent="0.25">
      <c r="A2350">
        <f t="shared" si="148"/>
        <v>5</v>
      </c>
      <c r="B2350" t="s">
        <v>33</v>
      </c>
      <c r="C2350" t="s">
        <v>435</v>
      </c>
      <c r="D2350" t="str">
        <f t="shared" si="149"/>
        <v>21a</v>
      </c>
      <c r="E2350" t="str">
        <f t="shared" si="150"/>
        <v>Problemlösning</v>
      </c>
      <c r="F2350" t="str">
        <f t="shared" si="151"/>
        <v>5_x5_6x_G_21a</v>
      </c>
      <c r="G2350" t="str">
        <f>IFERROR(INDEX(#REF!,MATCH('Kap5-6'!F2350,#REF!,0),2),"")</f>
        <v/>
      </c>
      <c r="H2350" s="32">
        <v>5</v>
      </c>
      <c r="I2350" s="32" t="s">
        <v>257</v>
      </c>
      <c r="J2350" s="47"/>
      <c r="K2350" s="32" t="s">
        <v>175</v>
      </c>
      <c r="L2350" s="43" t="s">
        <v>1256</v>
      </c>
      <c r="M2350" s="240"/>
      <c r="N2350" s="7">
        <v>1</v>
      </c>
      <c r="O2350" s="7" t="s">
        <v>281</v>
      </c>
      <c r="P2350" s="7" t="s">
        <v>303</v>
      </c>
      <c r="Q2350" s="8" t="s">
        <v>303</v>
      </c>
      <c r="R2350" s="8" t="s">
        <v>3677</v>
      </c>
      <c r="S2350" s="23" t="s">
        <v>3678</v>
      </c>
      <c r="T2350" s="48"/>
    </row>
    <row r="2351" spans="1:20" x14ac:dyDescent="0.2">
      <c r="A2351">
        <f t="shared" si="148"/>
        <v>5</v>
      </c>
      <c r="B2351" t="s">
        <v>33</v>
      </c>
      <c r="C2351" t="s">
        <v>435</v>
      </c>
      <c r="D2351" t="str">
        <f t="shared" si="149"/>
        <v>21a</v>
      </c>
      <c r="E2351" t="str">
        <f t="shared" si="150"/>
        <v>Problemlösning</v>
      </c>
      <c r="F2351" t="str">
        <f t="shared" si="151"/>
        <v>5_x5_6x_G_21a</v>
      </c>
      <c r="G2351" t="str">
        <f>IFERROR(INDEX(#REF!,MATCH('Kap5-6'!F2351,#REF!,0),2),"")</f>
        <v/>
      </c>
      <c r="H2351" s="97"/>
      <c r="I2351" s="97"/>
      <c r="J2351" s="49"/>
      <c r="K2351" s="97"/>
      <c r="L2351" s="10"/>
      <c r="M2351" s="241"/>
      <c r="N2351" s="11">
        <v>2</v>
      </c>
      <c r="O2351" s="11" t="s">
        <v>283</v>
      </c>
      <c r="P2351" s="11" t="s">
        <v>304</v>
      </c>
      <c r="Q2351" s="12" t="s">
        <v>3679</v>
      </c>
      <c r="R2351" s="12" t="s">
        <v>3680</v>
      </c>
      <c r="S2351" s="9" t="s">
        <v>3681</v>
      </c>
      <c r="T2351" s="48"/>
    </row>
    <row r="2352" spans="1:20" ht="17" thickBot="1" x14ac:dyDescent="0.25">
      <c r="A2352">
        <f t="shared" si="148"/>
        <v>5</v>
      </c>
      <c r="B2352" t="s">
        <v>33</v>
      </c>
      <c r="C2352" t="s">
        <v>435</v>
      </c>
      <c r="D2352" t="str">
        <f t="shared" si="149"/>
        <v>21a</v>
      </c>
      <c r="E2352" t="str">
        <f t="shared" si="150"/>
        <v>Problemlösning</v>
      </c>
      <c r="F2352" t="str">
        <f t="shared" si="151"/>
        <v>5_x5_6x_G_21a</v>
      </c>
      <c r="G2352" t="str">
        <f>IFERROR(INDEX(#REF!,MATCH('Kap5-6'!F2352,#REF!,0),2),"")</f>
        <v/>
      </c>
      <c r="H2352" s="98"/>
      <c r="I2352" s="98"/>
      <c r="J2352" s="50"/>
      <c r="K2352" s="98"/>
      <c r="L2352" s="17"/>
      <c r="M2352" s="242"/>
      <c r="N2352" s="20"/>
      <c r="O2352" s="20"/>
      <c r="P2352" s="20"/>
      <c r="Q2352" s="22"/>
      <c r="R2352" s="22"/>
      <c r="S2352" s="13"/>
      <c r="T2352" s="48"/>
    </row>
    <row r="2353" spans="1:20" ht="81" thickBot="1" x14ac:dyDescent="0.25">
      <c r="A2353">
        <f t="shared" si="148"/>
        <v>5</v>
      </c>
      <c r="B2353" t="s">
        <v>33</v>
      </c>
      <c r="C2353" t="s">
        <v>435</v>
      </c>
      <c r="D2353" t="str">
        <f t="shared" si="149"/>
        <v>21b</v>
      </c>
      <c r="E2353" t="str">
        <f t="shared" si="150"/>
        <v>Problemlösning</v>
      </c>
      <c r="F2353" t="str">
        <f t="shared" si="151"/>
        <v>5_x5_6x_G_21b</v>
      </c>
      <c r="G2353" t="str">
        <f>IFERROR(INDEX(#REF!,MATCH('Kap5-6'!F2353,#REF!,0),2),"")</f>
        <v/>
      </c>
      <c r="H2353" s="32">
        <v>5</v>
      </c>
      <c r="I2353" s="32" t="s">
        <v>257</v>
      </c>
      <c r="J2353" s="47"/>
      <c r="K2353" s="32" t="s">
        <v>176</v>
      </c>
      <c r="L2353" s="43" t="s">
        <v>1256</v>
      </c>
      <c r="M2353" s="240"/>
      <c r="N2353" s="7">
        <v>1</v>
      </c>
      <c r="O2353" s="7" t="s">
        <v>281</v>
      </c>
      <c r="P2353" s="7" t="s">
        <v>303</v>
      </c>
      <c r="Q2353" s="8" t="s">
        <v>303</v>
      </c>
      <c r="R2353" s="8" t="s">
        <v>3682</v>
      </c>
      <c r="S2353" s="23" t="s">
        <v>3683</v>
      </c>
      <c r="T2353" s="48"/>
    </row>
    <row r="2354" spans="1:20" ht="32" x14ac:dyDescent="0.2">
      <c r="A2354">
        <f t="shared" si="148"/>
        <v>5</v>
      </c>
      <c r="B2354" t="s">
        <v>33</v>
      </c>
      <c r="C2354" t="s">
        <v>435</v>
      </c>
      <c r="D2354" t="str">
        <f t="shared" si="149"/>
        <v>21b</v>
      </c>
      <c r="E2354" t="str">
        <f t="shared" si="150"/>
        <v>Problemlösning</v>
      </c>
      <c r="F2354" t="str">
        <f t="shared" si="151"/>
        <v>5_x5_6x_G_21b</v>
      </c>
      <c r="G2354" t="str">
        <f>IFERROR(INDEX(#REF!,MATCH('Kap5-6'!F2354,#REF!,0),2),"")</f>
        <v/>
      </c>
      <c r="H2354" s="97"/>
      <c r="I2354" s="97"/>
      <c r="J2354" s="49"/>
      <c r="K2354" s="97"/>
      <c r="L2354" s="10"/>
      <c r="M2354" s="241"/>
      <c r="N2354" s="11">
        <v>2</v>
      </c>
      <c r="O2354" s="11" t="s">
        <v>283</v>
      </c>
      <c r="P2354" s="11" t="s">
        <v>304</v>
      </c>
      <c r="Q2354" s="12" t="s">
        <v>3679</v>
      </c>
      <c r="R2354" s="12" t="s">
        <v>3684</v>
      </c>
      <c r="S2354" s="9" t="s">
        <v>3685</v>
      </c>
      <c r="T2354" s="48"/>
    </row>
    <row r="2355" spans="1:20" ht="17" thickBot="1" x14ac:dyDescent="0.25">
      <c r="A2355">
        <f t="shared" si="148"/>
        <v>5</v>
      </c>
      <c r="B2355" t="s">
        <v>33</v>
      </c>
      <c r="C2355" t="s">
        <v>435</v>
      </c>
      <c r="D2355" t="str">
        <f t="shared" si="149"/>
        <v>21b</v>
      </c>
      <c r="E2355" t="str">
        <f t="shared" si="150"/>
        <v>Problemlösning</v>
      </c>
      <c r="F2355" t="str">
        <f t="shared" si="151"/>
        <v>5_x5_6x_G_21b</v>
      </c>
      <c r="G2355" t="str">
        <f>IFERROR(INDEX(#REF!,MATCH('Kap5-6'!F2355,#REF!,0),2),"")</f>
        <v/>
      </c>
      <c r="H2355" s="98"/>
      <c r="I2355" s="98"/>
      <c r="J2355" s="50"/>
      <c r="K2355" s="98"/>
      <c r="L2355" s="17"/>
      <c r="M2355" s="242"/>
      <c r="N2355" s="20"/>
      <c r="O2355" s="20"/>
      <c r="P2355" s="20"/>
      <c r="Q2355" s="22"/>
      <c r="R2355" s="22"/>
      <c r="S2355" s="13"/>
      <c r="T2355" s="48"/>
    </row>
    <row r="2356" spans="1:20" x14ac:dyDescent="0.2">
      <c r="A2356">
        <f t="shared" si="148"/>
        <v>5</v>
      </c>
      <c r="B2356" t="s">
        <v>33</v>
      </c>
      <c r="C2356" t="s">
        <v>435</v>
      </c>
      <c r="D2356" t="str">
        <f t="shared" si="149"/>
        <v>21c</v>
      </c>
      <c r="E2356" t="str">
        <f t="shared" si="150"/>
        <v>Problemlösning</v>
      </c>
      <c r="F2356" t="str">
        <f t="shared" si="151"/>
        <v>5_x5_6x_G_21c</v>
      </c>
      <c r="G2356" t="str">
        <f>IFERROR(INDEX(#REF!,MATCH('Kap5-6'!F2356,#REF!,0),2),"")</f>
        <v/>
      </c>
      <c r="H2356" s="32">
        <v>5</v>
      </c>
      <c r="I2356" s="32" t="s">
        <v>257</v>
      </c>
      <c r="J2356" s="47"/>
      <c r="K2356" s="32" t="s">
        <v>177</v>
      </c>
      <c r="L2356" s="43" t="s">
        <v>1256</v>
      </c>
      <c r="M2356" s="240"/>
      <c r="N2356" s="11"/>
      <c r="O2356" s="11"/>
      <c r="P2356" s="11"/>
      <c r="Q2356" s="12"/>
      <c r="R2356" s="12"/>
      <c r="S2356" s="13"/>
      <c r="T2356" s="48"/>
    </row>
    <row r="2357" spans="1:20" x14ac:dyDescent="0.2">
      <c r="A2357">
        <f t="shared" si="148"/>
        <v>5</v>
      </c>
      <c r="B2357" t="s">
        <v>33</v>
      </c>
      <c r="C2357" t="s">
        <v>435</v>
      </c>
      <c r="D2357" t="str">
        <f t="shared" si="149"/>
        <v>21c</v>
      </c>
      <c r="E2357" t="str">
        <f t="shared" si="150"/>
        <v>Problemlösning</v>
      </c>
      <c r="F2357" t="str">
        <f t="shared" si="151"/>
        <v>5_x5_6x_G_21c</v>
      </c>
      <c r="G2357" t="str">
        <f>IFERROR(INDEX(#REF!,MATCH('Kap5-6'!F2357,#REF!,0),2),"")</f>
        <v/>
      </c>
      <c r="H2357" s="97"/>
      <c r="I2357" s="97"/>
      <c r="J2357" s="49"/>
      <c r="K2357" s="97"/>
      <c r="L2357" s="10"/>
      <c r="M2357" s="241"/>
      <c r="N2357" s="11"/>
      <c r="O2357" s="11"/>
      <c r="P2357" s="11"/>
      <c r="Q2357" s="12"/>
      <c r="R2357" s="12"/>
      <c r="S2357" s="13"/>
      <c r="T2357" s="48"/>
    </row>
    <row r="2358" spans="1:20" ht="17" thickBot="1" x14ac:dyDescent="0.25">
      <c r="A2358">
        <f t="shared" si="148"/>
        <v>5</v>
      </c>
      <c r="B2358" t="s">
        <v>33</v>
      </c>
      <c r="C2358" t="s">
        <v>435</v>
      </c>
      <c r="D2358" t="str">
        <f t="shared" si="149"/>
        <v>21c</v>
      </c>
      <c r="E2358" t="str">
        <f t="shared" si="150"/>
        <v>Problemlösning</v>
      </c>
      <c r="F2358" t="str">
        <f t="shared" si="151"/>
        <v>5_x5_6x_G_21c</v>
      </c>
      <c r="G2358" t="str">
        <f>IFERROR(INDEX(#REF!,MATCH('Kap5-6'!F2358,#REF!,0),2),"")</f>
        <v/>
      </c>
      <c r="H2358" s="98"/>
      <c r="I2358" s="98"/>
      <c r="J2358" s="50"/>
      <c r="K2358" s="98"/>
      <c r="L2358" s="17"/>
      <c r="M2358" s="242"/>
      <c r="N2358" s="11"/>
      <c r="O2358" s="11"/>
      <c r="P2358" s="11"/>
      <c r="Q2358" s="12"/>
      <c r="R2358" s="12"/>
      <c r="S2358" s="13"/>
      <c r="T2358" s="48"/>
    </row>
    <row r="2359" spans="1:20" ht="97" thickBot="1" x14ac:dyDescent="0.25">
      <c r="A2359">
        <f t="shared" si="148"/>
        <v>5</v>
      </c>
      <c r="B2359" t="s">
        <v>33</v>
      </c>
      <c r="C2359" t="s">
        <v>435</v>
      </c>
      <c r="D2359" t="str">
        <f t="shared" si="149"/>
        <v>22a</v>
      </c>
      <c r="E2359" t="str">
        <f t="shared" si="150"/>
        <v>beräkna</v>
      </c>
      <c r="F2359" t="str">
        <f t="shared" si="151"/>
        <v>5_x5_6x_G_22a</v>
      </c>
      <c r="G2359" t="str">
        <f>IFERROR(INDEX(#REF!,MATCH('Kap5-6'!F2359,#REF!,0),2),"")</f>
        <v/>
      </c>
      <c r="H2359" s="32">
        <v>5</v>
      </c>
      <c r="I2359" s="32" t="s">
        <v>257</v>
      </c>
      <c r="J2359" s="47"/>
      <c r="K2359" s="32" t="s">
        <v>83</v>
      </c>
      <c r="L2359" s="43" t="s">
        <v>328</v>
      </c>
      <c r="M2359" s="240"/>
      <c r="N2359" s="7">
        <v>1</v>
      </c>
      <c r="O2359" s="7" t="s">
        <v>281</v>
      </c>
      <c r="P2359" s="7" t="s">
        <v>303</v>
      </c>
      <c r="Q2359" s="8" t="s">
        <v>303</v>
      </c>
      <c r="R2359" s="12" t="s">
        <v>3686</v>
      </c>
      <c r="S2359" s="23" t="s">
        <v>3687</v>
      </c>
      <c r="T2359" s="48"/>
    </row>
    <row r="2360" spans="1:20" ht="32" x14ac:dyDescent="0.2">
      <c r="A2360">
        <f t="shared" si="148"/>
        <v>5</v>
      </c>
      <c r="B2360" t="s">
        <v>33</v>
      </c>
      <c r="C2360" t="s">
        <v>435</v>
      </c>
      <c r="D2360" t="str">
        <f t="shared" si="149"/>
        <v>22a</v>
      </c>
      <c r="E2360" t="str">
        <f t="shared" si="150"/>
        <v>beräkna</v>
      </c>
      <c r="F2360" t="str">
        <f t="shared" si="151"/>
        <v>5_x5_6x_G_22a</v>
      </c>
      <c r="G2360" t="str">
        <f>IFERROR(INDEX(#REF!,MATCH('Kap5-6'!F2360,#REF!,0),2),"")</f>
        <v/>
      </c>
      <c r="H2360" s="97"/>
      <c r="I2360" s="97"/>
      <c r="J2360" s="49"/>
      <c r="K2360" s="97"/>
      <c r="L2360" s="10"/>
      <c r="M2360" s="241"/>
      <c r="N2360" s="11">
        <v>2</v>
      </c>
      <c r="O2360" s="11" t="s">
        <v>281</v>
      </c>
      <c r="P2360" s="11" t="s">
        <v>303</v>
      </c>
      <c r="Q2360" s="12" t="s">
        <v>303</v>
      </c>
      <c r="R2360" s="12" t="s">
        <v>3688</v>
      </c>
      <c r="S2360" s="9" t="s">
        <v>3689</v>
      </c>
      <c r="T2360" s="48"/>
    </row>
    <row r="2361" spans="1:20" ht="17" thickBot="1" x14ac:dyDescent="0.25">
      <c r="A2361">
        <f t="shared" si="148"/>
        <v>5</v>
      </c>
      <c r="B2361" t="s">
        <v>33</v>
      </c>
      <c r="C2361" t="s">
        <v>435</v>
      </c>
      <c r="D2361" t="str">
        <f t="shared" si="149"/>
        <v>22a</v>
      </c>
      <c r="E2361" t="str">
        <f t="shared" si="150"/>
        <v>beräkna</v>
      </c>
      <c r="F2361" t="str">
        <f t="shared" si="151"/>
        <v>5_x5_6x_G_22a</v>
      </c>
      <c r="G2361" t="str">
        <f>IFERROR(INDEX(#REF!,MATCH('Kap5-6'!F2361,#REF!,0),2),"")</f>
        <v/>
      </c>
      <c r="H2361" s="98"/>
      <c r="I2361" s="98"/>
      <c r="J2361" s="50"/>
      <c r="K2361" s="98"/>
      <c r="L2361" s="17"/>
      <c r="M2361" s="242"/>
      <c r="N2361" s="20"/>
      <c r="O2361" s="20"/>
      <c r="P2361" s="20"/>
      <c r="Q2361" s="22"/>
      <c r="R2361" s="22"/>
      <c r="S2361" s="13"/>
      <c r="T2361" s="48"/>
    </row>
    <row r="2362" spans="1:20" ht="97" thickBot="1" x14ac:dyDescent="0.25">
      <c r="A2362">
        <f t="shared" si="148"/>
        <v>5</v>
      </c>
      <c r="B2362" t="s">
        <v>33</v>
      </c>
      <c r="C2362" t="s">
        <v>435</v>
      </c>
      <c r="D2362" t="str">
        <f t="shared" si="149"/>
        <v>22b</v>
      </c>
      <c r="E2362" t="str">
        <f t="shared" si="150"/>
        <v>beräkna</v>
      </c>
      <c r="F2362" t="str">
        <f t="shared" si="151"/>
        <v>5_x5_6x_G_22b</v>
      </c>
      <c r="G2362" t="str">
        <f>IFERROR(INDEX(#REF!,MATCH('Kap5-6'!F2362,#REF!,0),2),"")</f>
        <v/>
      </c>
      <c r="H2362" s="32">
        <v>5</v>
      </c>
      <c r="I2362" s="32" t="s">
        <v>257</v>
      </c>
      <c r="J2362" s="47"/>
      <c r="K2362" s="32" t="s">
        <v>84</v>
      </c>
      <c r="L2362" s="43" t="s">
        <v>328</v>
      </c>
      <c r="M2362" s="240"/>
      <c r="N2362" s="7">
        <v>1</v>
      </c>
      <c r="O2362" s="7" t="s">
        <v>281</v>
      </c>
      <c r="P2362" s="7" t="s">
        <v>303</v>
      </c>
      <c r="Q2362" s="8" t="s">
        <v>303</v>
      </c>
      <c r="R2362" s="12" t="s">
        <v>3690</v>
      </c>
      <c r="S2362" s="23" t="s">
        <v>3687</v>
      </c>
      <c r="T2362" s="48"/>
    </row>
    <row r="2363" spans="1:20" ht="32" x14ac:dyDescent="0.2">
      <c r="A2363">
        <f t="shared" si="148"/>
        <v>5</v>
      </c>
      <c r="B2363" t="s">
        <v>33</v>
      </c>
      <c r="C2363" t="s">
        <v>435</v>
      </c>
      <c r="D2363" t="str">
        <f t="shared" si="149"/>
        <v>22b</v>
      </c>
      <c r="E2363" t="str">
        <f t="shared" si="150"/>
        <v>beräkna</v>
      </c>
      <c r="F2363" t="str">
        <f t="shared" si="151"/>
        <v>5_x5_6x_G_22b</v>
      </c>
      <c r="G2363" t="str">
        <f>IFERROR(INDEX(#REF!,MATCH('Kap5-6'!F2363,#REF!,0),2),"")</f>
        <v/>
      </c>
      <c r="H2363" s="97"/>
      <c r="I2363" s="97"/>
      <c r="J2363" s="49"/>
      <c r="K2363" s="97"/>
      <c r="L2363" s="10"/>
      <c r="M2363" s="241"/>
      <c r="N2363" s="11">
        <v>2</v>
      </c>
      <c r="O2363" s="11" t="s">
        <v>281</v>
      </c>
      <c r="P2363" s="11" t="s">
        <v>303</v>
      </c>
      <c r="Q2363" s="12" t="s">
        <v>303</v>
      </c>
      <c r="R2363" s="12" t="s">
        <v>3691</v>
      </c>
      <c r="S2363" s="9" t="s">
        <v>3689</v>
      </c>
      <c r="T2363" s="48"/>
    </row>
    <row r="2364" spans="1:20" ht="17" thickBot="1" x14ac:dyDescent="0.25">
      <c r="A2364">
        <f t="shared" si="148"/>
        <v>5</v>
      </c>
      <c r="B2364" t="s">
        <v>33</v>
      </c>
      <c r="C2364" t="s">
        <v>435</v>
      </c>
      <c r="D2364" t="str">
        <f t="shared" si="149"/>
        <v>22b</v>
      </c>
      <c r="E2364" t="str">
        <f t="shared" si="150"/>
        <v>beräkna</v>
      </c>
      <c r="F2364" t="str">
        <f t="shared" si="151"/>
        <v>5_x5_6x_G_22b</v>
      </c>
      <c r="G2364" t="str">
        <f>IFERROR(INDEX(#REF!,MATCH('Kap5-6'!F2364,#REF!,0),2),"")</f>
        <v/>
      </c>
      <c r="H2364" s="98"/>
      <c r="I2364" s="98"/>
      <c r="J2364" s="50"/>
      <c r="K2364" s="98"/>
      <c r="L2364" s="17"/>
      <c r="M2364" s="242"/>
      <c r="N2364" s="20"/>
      <c r="O2364" s="20"/>
      <c r="P2364" s="20"/>
      <c r="Q2364" s="22"/>
      <c r="R2364" s="22"/>
      <c r="S2364" s="13"/>
      <c r="T2364" s="48"/>
    </row>
    <row r="2365" spans="1:20" ht="97" thickBot="1" x14ac:dyDescent="0.25">
      <c r="A2365">
        <f t="shared" si="148"/>
        <v>5</v>
      </c>
      <c r="B2365" t="s">
        <v>33</v>
      </c>
      <c r="C2365" t="s">
        <v>435</v>
      </c>
      <c r="D2365" t="str">
        <f t="shared" si="149"/>
        <v>22c</v>
      </c>
      <c r="E2365" t="str">
        <f t="shared" si="150"/>
        <v>beräkna</v>
      </c>
      <c r="F2365" t="str">
        <f t="shared" si="151"/>
        <v>5_x5_6x_G_22c</v>
      </c>
      <c r="G2365" t="str">
        <f>IFERROR(INDEX(#REF!,MATCH('Kap5-6'!F2365,#REF!,0),2),"")</f>
        <v/>
      </c>
      <c r="H2365" s="32">
        <v>5</v>
      </c>
      <c r="I2365" s="32" t="s">
        <v>257</v>
      </c>
      <c r="J2365" s="47"/>
      <c r="K2365" s="32" t="s">
        <v>85</v>
      </c>
      <c r="L2365" s="43" t="s">
        <v>328</v>
      </c>
      <c r="M2365" s="240"/>
      <c r="N2365" s="7">
        <v>1</v>
      </c>
      <c r="O2365" s="7" t="s">
        <v>281</v>
      </c>
      <c r="P2365" s="7" t="s">
        <v>303</v>
      </c>
      <c r="Q2365" s="8" t="s">
        <v>303</v>
      </c>
      <c r="R2365" s="12" t="s">
        <v>3692</v>
      </c>
      <c r="S2365" s="23" t="s">
        <v>3687</v>
      </c>
      <c r="T2365" s="48"/>
    </row>
    <row r="2366" spans="1:20" ht="81" thickBot="1" x14ac:dyDescent="0.25">
      <c r="A2366">
        <f t="shared" si="148"/>
        <v>5</v>
      </c>
      <c r="B2366" t="s">
        <v>33</v>
      </c>
      <c r="C2366" t="s">
        <v>435</v>
      </c>
      <c r="D2366" t="str">
        <f t="shared" si="149"/>
        <v>22c</v>
      </c>
      <c r="E2366" t="str">
        <f t="shared" si="150"/>
        <v>beräkna</v>
      </c>
      <c r="F2366" t="str">
        <f t="shared" si="151"/>
        <v>5_x5_6x_G_22c</v>
      </c>
      <c r="G2366" t="str">
        <f>IFERROR(INDEX(#REF!,MATCH('Kap5-6'!F2366,#REF!,0),2),"")</f>
        <v/>
      </c>
      <c r="H2366" s="97"/>
      <c r="I2366" s="97"/>
      <c r="J2366" s="49"/>
      <c r="K2366" s="97"/>
      <c r="L2366" s="10"/>
      <c r="M2366" s="241"/>
      <c r="N2366" s="21">
        <v>2</v>
      </c>
      <c r="O2366" s="21" t="s">
        <v>281</v>
      </c>
      <c r="P2366" s="21" t="s">
        <v>303</v>
      </c>
      <c r="Q2366" s="24" t="s">
        <v>303</v>
      </c>
      <c r="R2366" s="12" t="s">
        <v>3693</v>
      </c>
      <c r="S2366" s="31" t="s">
        <v>3694</v>
      </c>
      <c r="T2366" s="48"/>
    </row>
    <row r="2367" spans="1:20" ht="32" x14ac:dyDescent="0.2">
      <c r="A2367">
        <f t="shared" si="148"/>
        <v>5</v>
      </c>
      <c r="B2367" t="s">
        <v>33</v>
      </c>
      <c r="C2367" t="s">
        <v>435</v>
      </c>
      <c r="D2367" t="str">
        <f t="shared" si="149"/>
        <v>22c</v>
      </c>
      <c r="E2367" t="str">
        <f t="shared" si="150"/>
        <v>beräkna</v>
      </c>
      <c r="F2367" t="str">
        <f t="shared" si="151"/>
        <v>5_x5_6x_G_22c</v>
      </c>
      <c r="G2367" t="str">
        <f>IFERROR(INDEX(#REF!,MATCH('Kap5-6'!F2367,#REF!,0),2),"")</f>
        <v/>
      </c>
      <c r="H2367" s="97"/>
      <c r="I2367" s="97"/>
      <c r="J2367" s="49"/>
      <c r="K2367" s="97"/>
      <c r="L2367" s="10"/>
      <c r="M2367" s="241"/>
      <c r="N2367" s="11">
        <v>3</v>
      </c>
      <c r="O2367" s="11" t="s">
        <v>281</v>
      </c>
      <c r="P2367" s="11" t="s">
        <v>303</v>
      </c>
      <c r="Q2367" s="12" t="s">
        <v>303</v>
      </c>
      <c r="R2367" s="12" t="s">
        <v>3695</v>
      </c>
      <c r="S2367" s="9" t="s">
        <v>3689</v>
      </c>
      <c r="T2367" s="48"/>
    </row>
    <row r="2368" spans="1:20" ht="17" thickBot="1" x14ac:dyDescent="0.25">
      <c r="A2368">
        <f t="shared" si="148"/>
        <v>5</v>
      </c>
      <c r="B2368" t="s">
        <v>33</v>
      </c>
      <c r="C2368" t="s">
        <v>435</v>
      </c>
      <c r="D2368" t="str">
        <f t="shared" si="149"/>
        <v>22c</v>
      </c>
      <c r="E2368" t="str">
        <f t="shared" si="150"/>
        <v>beräkna</v>
      </c>
      <c r="F2368" t="str">
        <f t="shared" si="151"/>
        <v>5_x5_6x_G_22c</v>
      </c>
      <c r="G2368" t="str">
        <f>IFERROR(INDEX(#REF!,MATCH('Kap5-6'!F2368,#REF!,0),2),"")</f>
        <v/>
      </c>
      <c r="H2368" s="98"/>
      <c r="I2368" s="98"/>
      <c r="J2368" s="50"/>
      <c r="K2368" s="98"/>
      <c r="L2368" s="17"/>
      <c r="M2368" s="242"/>
      <c r="N2368" s="20"/>
      <c r="O2368" s="20"/>
      <c r="P2368" s="20"/>
      <c r="Q2368" s="22"/>
      <c r="R2368" s="22"/>
      <c r="S2368" s="13"/>
      <c r="T2368" s="48"/>
    </row>
    <row r="2369" spans="1:20" ht="97" thickBot="1" x14ac:dyDescent="0.25">
      <c r="A2369">
        <f t="shared" si="148"/>
        <v>5</v>
      </c>
      <c r="B2369" t="s">
        <v>33</v>
      </c>
      <c r="C2369" t="s">
        <v>435</v>
      </c>
      <c r="D2369" t="str">
        <f t="shared" si="149"/>
        <v>22d</v>
      </c>
      <c r="E2369" t="str">
        <f t="shared" si="150"/>
        <v>beräkna</v>
      </c>
      <c r="F2369" t="str">
        <f t="shared" si="151"/>
        <v>5_x5_6x_G_22d</v>
      </c>
      <c r="G2369" t="str">
        <f>IFERROR(INDEX(#REF!,MATCH('Kap5-6'!F2369,#REF!,0),2),"")</f>
        <v/>
      </c>
      <c r="H2369" s="32">
        <v>5</v>
      </c>
      <c r="I2369" s="32" t="s">
        <v>257</v>
      </c>
      <c r="J2369" s="47"/>
      <c r="K2369" s="32" t="s">
        <v>220</v>
      </c>
      <c r="L2369" s="43" t="s">
        <v>328</v>
      </c>
      <c r="M2369" s="240"/>
      <c r="N2369" s="7">
        <v>1</v>
      </c>
      <c r="O2369" s="7" t="s">
        <v>281</v>
      </c>
      <c r="P2369" s="7" t="s">
        <v>303</v>
      </c>
      <c r="Q2369" s="8" t="s">
        <v>303</v>
      </c>
      <c r="R2369" s="12" t="s">
        <v>3696</v>
      </c>
      <c r="S2369" s="23" t="s">
        <v>3687</v>
      </c>
      <c r="T2369" s="48"/>
    </row>
    <row r="2370" spans="1:20" ht="81" thickBot="1" x14ac:dyDescent="0.25">
      <c r="A2370">
        <f t="shared" ref="A2370:A2433" si="152">IF(H2370="",A2369,H2370)</f>
        <v>5</v>
      </c>
      <c r="B2370" t="s">
        <v>33</v>
      </c>
      <c r="C2370" t="s">
        <v>435</v>
      </c>
      <c r="D2370" t="str">
        <f t="shared" ref="D2370:D2433" si="153">IF(K2370="",D2369,K2370)</f>
        <v>22d</v>
      </c>
      <c r="E2370" t="str">
        <f t="shared" ref="E2370:E2433" si="154">IF(L2370="",E2369,L2370)</f>
        <v>beräkna</v>
      </c>
      <c r="F2370" t="str">
        <f t="shared" si="151"/>
        <v>5_x5_6x_G_22d</v>
      </c>
      <c r="G2370" t="str">
        <f>IFERROR(INDEX(#REF!,MATCH('Kap5-6'!F2370,#REF!,0),2),"")</f>
        <v/>
      </c>
      <c r="H2370" s="97"/>
      <c r="I2370" s="97"/>
      <c r="J2370" s="49"/>
      <c r="K2370" s="97"/>
      <c r="L2370" s="10"/>
      <c r="M2370" s="241"/>
      <c r="N2370" s="21">
        <v>2</v>
      </c>
      <c r="O2370" s="21" t="s">
        <v>281</v>
      </c>
      <c r="P2370" s="21" t="s">
        <v>303</v>
      </c>
      <c r="Q2370" s="24" t="s">
        <v>303</v>
      </c>
      <c r="R2370" s="12" t="s">
        <v>3697</v>
      </c>
      <c r="S2370" s="31" t="s">
        <v>3698</v>
      </c>
      <c r="T2370" s="48"/>
    </row>
    <row r="2371" spans="1:20" ht="33" thickBot="1" x14ac:dyDescent="0.25">
      <c r="A2371">
        <f t="shared" si="152"/>
        <v>5</v>
      </c>
      <c r="B2371" t="s">
        <v>33</v>
      </c>
      <c r="C2371" t="s">
        <v>435</v>
      </c>
      <c r="D2371" t="str">
        <f t="shared" si="153"/>
        <v>22d</v>
      </c>
      <c r="E2371" t="str">
        <f t="shared" si="154"/>
        <v>beräkna</v>
      </c>
      <c r="F2371" t="str">
        <f t="shared" ref="F2371:F2434" si="155">A2371&amp;"_"&amp;C2371&amp;"_"&amp;B2371&amp;"_"&amp;D2371</f>
        <v>5_x5_6x_G_22d</v>
      </c>
      <c r="G2371" t="str">
        <f>IFERROR(INDEX(#REF!,MATCH('Kap5-6'!F2371,#REF!,0),2),"")</f>
        <v/>
      </c>
      <c r="H2371" s="98"/>
      <c r="I2371" s="98"/>
      <c r="J2371" s="50"/>
      <c r="K2371" s="98"/>
      <c r="L2371" s="17"/>
      <c r="M2371" s="242"/>
      <c r="N2371" s="11">
        <v>3</v>
      </c>
      <c r="O2371" s="11" t="s">
        <v>281</v>
      </c>
      <c r="P2371" s="11" t="s">
        <v>303</v>
      </c>
      <c r="Q2371" s="12" t="s">
        <v>303</v>
      </c>
      <c r="R2371" s="12" t="s">
        <v>3699</v>
      </c>
      <c r="S2371" s="9" t="s">
        <v>3700</v>
      </c>
      <c r="T2371" s="48"/>
    </row>
    <row r="2372" spans="1:20" ht="49" thickBot="1" x14ac:dyDescent="0.25">
      <c r="A2372">
        <f t="shared" si="152"/>
        <v>5</v>
      </c>
      <c r="B2372" t="s">
        <v>33</v>
      </c>
      <c r="C2372" t="s">
        <v>435</v>
      </c>
      <c r="D2372">
        <f t="shared" si="153"/>
        <v>23</v>
      </c>
      <c r="E2372" t="str">
        <f t="shared" si="154"/>
        <v>Problemlösning</v>
      </c>
      <c r="F2372" t="str">
        <f t="shared" si="155"/>
        <v>5_x5_6x_G_23</v>
      </c>
      <c r="G2372" t="str">
        <f>IFERROR(INDEX(#REF!,MATCH('Kap5-6'!F2372,#REF!,0),2),"")</f>
        <v/>
      </c>
      <c r="H2372" s="32">
        <v>5</v>
      </c>
      <c r="I2372" s="32" t="s">
        <v>257</v>
      </c>
      <c r="J2372" s="47"/>
      <c r="K2372" s="32">
        <v>23</v>
      </c>
      <c r="L2372" s="43" t="s">
        <v>1256</v>
      </c>
      <c r="M2372" s="240"/>
      <c r="N2372" s="7">
        <v>1</v>
      </c>
      <c r="O2372" s="7" t="s">
        <v>281</v>
      </c>
      <c r="P2372" s="7" t="s">
        <v>303</v>
      </c>
      <c r="Q2372" s="8" t="s">
        <v>303</v>
      </c>
      <c r="R2372" s="8" t="s">
        <v>3701</v>
      </c>
      <c r="S2372" s="23" t="s">
        <v>3702</v>
      </c>
      <c r="T2372" s="48"/>
    </row>
    <row r="2373" spans="1:20" ht="32" x14ac:dyDescent="0.2">
      <c r="A2373">
        <f t="shared" si="152"/>
        <v>5</v>
      </c>
      <c r="B2373" t="s">
        <v>33</v>
      </c>
      <c r="C2373" t="s">
        <v>435</v>
      </c>
      <c r="D2373">
        <f t="shared" si="153"/>
        <v>23</v>
      </c>
      <c r="E2373" t="str">
        <f t="shared" si="154"/>
        <v>Problemlösning</v>
      </c>
      <c r="F2373" t="str">
        <f t="shared" si="155"/>
        <v>5_x5_6x_G_23</v>
      </c>
      <c r="G2373" t="str">
        <f>IFERROR(INDEX(#REF!,MATCH('Kap5-6'!F2373,#REF!,0),2),"")</f>
        <v/>
      </c>
      <c r="H2373" s="97"/>
      <c r="I2373" s="97"/>
      <c r="J2373" s="49"/>
      <c r="K2373" s="97"/>
      <c r="L2373" s="10"/>
      <c r="M2373" s="241"/>
      <c r="N2373" s="11">
        <v>2</v>
      </c>
      <c r="O2373" s="11" t="s">
        <v>281</v>
      </c>
      <c r="P2373" s="11" t="s">
        <v>303</v>
      </c>
      <c r="Q2373" s="12" t="s">
        <v>303</v>
      </c>
      <c r="R2373" s="12" t="s">
        <v>3703</v>
      </c>
      <c r="S2373" s="9" t="s">
        <v>3704</v>
      </c>
      <c r="T2373" s="48"/>
    </row>
    <row r="2374" spans="1:20" ht="33" thickBot="1" x14ac:dyDescent="0.25">
      <c r="A2374">
        <f t="shared" si="152"/>
        <v>5</v>
      </c>
      <c r="B2374" t="s">
        <v>33</v>
      </c>
      <c r="C2374" t="s">
        <v>435</v>
      </c>
      <c r="D2374">
        <f t="shared" si="153"/>
        <v>23</v>
      </c>
      <c r="E2374" t="str">
        <f t="shared" si="154"/>
        <v>Problemlösning</v>
      </c>
      <c r="F2374" t="str">
        <f t="shared" si="155"/>
        <v>5_x5_6x_G_23</v>
      </c>
      <c r="G2374" t="str">
        <f>IFERROR(INDEX(#REF!,MATCH('Kap5-6'!F2374,#REF!,0),2),"")</f>
        <v/>
      </c>
      <c r="H2374" s="98"/>
      <c r="I2374" s="98"/>
      <c r="J2374" s="50"/>
      <c r="K2374" s="98"/>
      <c r="L2374" s="17"/>
      <c r="M2374" s="242"/>
      <c r="N2374" s="20">
        <v>3</v>
      </c>
      <c r="O2374" s="20" t="s">
        <v>283</v>
      </c>
      <c r="P2374" s="20" t="s">
        <v>304</v>
      </c>
      <c r="Q2374" s="22" t="s">
        <v>3705</v>
      </c>
      <c r="R2374" s="53">
        <v>140</v>
      </c>
      <c r="S2374" s="13" t="s">
        <v>3706</v>
      </c>
      <c r="T2374" s="48"/>
    </row>
    <row r="2375" spans="1:20" ht="33" thickBot="1" x14ac:dyDescent="0.25">
      <c r="A2375">
        <f t="shared" si="152"/>
        <v>5</v>
      </c>
      <c r="B2375" t="s">
        <v>33</v>
      </c>
      <c r="C2375" t="s">
        <v>435</v>
      </c>
      <c r="D2375">
        <f t="shared" si="153"/>
        <v>24</v>
      </c>
      <c r="E2375" t="str">
        <f t="shared" si="154"/>
        <v>Problemlösning</v>
      </c>
      <c r="F2375" t="str">
        <f t="shared" si="155"/>
        <v>5_x5_6x_G_24</v>
      </c>
      <c r="G2375" t="str">
        <f>IFERROR(INDEX(#REF!,MATCH('Kap5-6'!F2375,#REF!,0),2),"")</f>
        <v/>
      </c>
      <c r="H2375" s="32">
        <v>5</v>
      </c>
      <c r="I2375" s="32" t="s">
        <v>257</v>
      </c>
      <c r="J2375" s="47"/>
      <c r="K2375" s="32">
        <v>24</v>
      </c>
      <c r="L2375" s="43" t="s">
        <v>1256</v>
      </c>
      <c r="M2375" s="240"/>
      <c r="N2375" s="7">
        <v>1</v>
      </c>
      <c r="O2375" s="7" t="s">
        <v>281</v>
      </c>
      <c r="P2375" s="7" t="s">
        <v>303</v>
      </c>
      <c r="Q2375" s="8" t="s">
        <v>303</v>
      </c>
      <c r="R2375" s="8" t="s">
        <v>3707</v>
      </c>
      <c r="S2375" s="23" t="s">
        <v>3708</v>
      </c>
      <c r="T2375" s="48"/>
    </row>
    <row r="2376" spans="1:20" ht="32" x14ac:dyDescent="0.2">
      <c r="A2376">
        <f t="shared" si="152"/>
        <v>5</v>
      </c>
      <c r="B2376" t="s">
        <v>33</v>
      </c>
      <c r="C2376" t="s">
        <v>435</v>
      </c>
      <c r="D2376">
        <f t="shared" si="153"/>
        <v>24</v>
      </c>
      <c r="E2376" t="str">
        <f t="shared" si="154"/>
        <v>Problemlösning</v>
      </c>
      <c r="F2376" t="str">
        <f t="shared" si="155"/>
        <v>5_x5_6x_G_24</v>
      </c>
      <c r="G2376" t="str">
        <f>IFERROR(INDEX(#REF!,MATCH('Kap5-6'!F2376,#REF!,0),2),"")</f>
        <v/>
      </c>
      <c r="H2376" s="97"/>
      <c r="I2376" s="97"/>
      <c r="J2376" s="49"/>
      <c r="K2376" s="97"/>
      <c r="L2376" s="10"/>
      <c r="M2376" s="241"/>
      <c r="N2376" s="11">
        <v>2</v>
      </c>
      <c r="O2376" s="11" t="s">
        <v>281</v>
      </c>
      <c r="P2376" s="11" t="s">
        <v>303</v>
      </c>
      <c r="Q2376" s="12" t="s">
        <v>303</v>
      </c>
      <c r="R2376" s="12" t="s">
        <v>3709</v>
      </c>
      <c r="S2376" s="9" t="s">
        <v>3710</v>
      </c>
      <c r="T2376" s="48"/>
    </row>
    <row r="2377" spans="1:20" ht="33" thickBot="1" x14ac:dyDescent="0.25">
      <c r="A2377">
        <f t="shared" si="152"/>
        <v>5</v>
      </c>
      <c r="B2377" t="s">
        <v>33</v>
      </c>
      <c r="C2377" t="s">
        <v>435</v>
      </c>
      <c r="D2377">
        <f t="shared" si="153"/>
        <v>24</v>
      </c>
      <c r="E2377" t="str">
        <f t="shared" si="154"/>
        <v>Problemlösning</v>
      </c>
      <c r="F2377" t="str">
        <f t="shared" si="155"/>
        <v>5_x5_6x_G_24</v>
      </c>
      <c r="G2377" t="str">
        <f>IFERROR(INDEX(#REF!,MATCH('Kap5-6'!F2377,#REF!,0),2),"")</f>
        <v/>
      </c>
      <c r="H2377" s="98"/>
      <c r="I2377" s="98"/>
      <c r="J2377" s="50"/>
      <c r="K2377" s="98"/>
      <c r="L2377" s="17"/>
      <c r="M2377" s="242"/>
      <c r="N2377" s="20">
        <v>3</v>
      </c>
      <c r="O2377" s="20" t="s">
        <v>283</v>
      </c>
      <c r="P2377" s="20" t="s">
        <v>304</v>
      </c>
      <c r="Q2377" s="22" t="s">
        <v>3705</v>
      </c>
      <c r="R2377" s="22" t="s">
        <v>3711</v>
      </c>
      <c r="S2377" s="13" t="s">
        <v>3712</v>
      </c>
      <c r="T2377" s="48"/>
    </row>
    <row r="2378" spans="1:20" ht="49" thickBot="1" x14ac:dyDescent="0.25">
      <c r="A2378">
        <f t="shared" si="152"/>
        <v>5</v>
      </c>
      <c r="B2378" t="s">
        <v>33</v>
      </c>
      <c r="C2378" t="s">
        <v>435</v>
      </c>
      <c r="D2378">
        <f t="shared" si="153"/>
        <v>25</v>
      </c>
      <c r="E2378" t="str">
        <f t="shared" si="154"/>
        <v>Problemlösning</v>
      </c>
      <c r="F2378" t="str">
        <f t="shared" si="155"/>
        <v>5_x5_6x_G_25</v>
      </c>
      <c r="G2378" t="str">
        <f>IFERROR(INDEX(#REF!,MATCH('Kap5-6'!F2378,#REF!,0),2),"")</f>
        <v/>
      </c>
      <c r="H2378" s="32">
        <v>5</v>
      </c>
      <c r="I2378" s="32" t="s">
        <v>257</v>
      </c>
      <c r="J2378" s="47"/>
      <c r="K2378" s="32">
        <v>25</v>
      </c>
      <c r="L2378" s="43" t="s">
        <v>1256</v>
      </c>
      <c r="M2378" s="240"/>
      <c r="N2378" s="7">
        <v>1</v>
      </c>
      <c r="O2378" s="7" t="s">
        <v>281</v>
      </c>
      <c r="P2378" s="7" t="s">
        <v>303</v>
      </c>
      <c r="Q2378" s="8" t="s">
        <v>303</v>
      </c>
      <c r="R2378" s="8" t="s">
        <v>3713</v>
      </c>
      <c r="S2378" s="23" t="s">
        <v>3714</v>
      </c>
      <c r="T2378" s="48"/>
    </row>
    <row r="2379" spans="1:20" x14ac:dyDescent="0.2">
      <c r="A2379">
        <f t="shared" si="152"/>
        <v>5</v>
      </c>
      <c r="B2379" t="s">
        <v>33</v>
      </c>
      <c r="C2379" t="s">
        <v>435</v>
      </c>
      <c r="D2379">
        <f t="shared" si="153"/>
        <v>25</v>
      </c>
      <c r="E2379" t="str">
        <f t="shared" si="154"/>
        <v>Problemlösning</v>
      </c>
      <c r="F2379" t="str">
        <f t="shared" si="155"/>
        <v>5_x5_6x_G_25</v>
      </c>
      <c r="G2379" t="str">
        <f>IFERROR(INDEX(#REF!,MATCH('Kap5-6'!F2379,#REF!,0),2),"")</f>
        <v/>
      </c>
      <c r="H2379" s="97"/>
      <c r="I2379" s="97"/>
      <c r="J2379" s="49"/>
      <c r="K2379" s="97"/>
      <c r="L2379" s="10"/>
      <c r="M2379" s="241"/>
      <c r="N2379" s="11">
        <v>2</v>
      </c>
      <c r="O2379" s="11" t="s">
        <v>283</v>
      </c>
      <c r="P2379" s="11" t="s">
        <v>304</v>
      </c>
      <c r="Q2379" s="12" t="s">
        <v>3715</v>
      </c>
      <c r="R2379" s="12">
        <v>8.1999999999999993</v>
      </c>
      <c r="S2379" s="9" t="s">
        <v>3716</v>
      </c>
      <c r="T2379" s="48"/>
    </row>
    <row r="2380" spans="1:20" ht="17" thickBot="1" x14ac:dyDescent="0.25">
      <c r="A2380">
        <f t="shared" si="152"/>
        <v>5</v>
      </c>
      <c r="B2380" t="s">
        <v>33</v>
      </c>
      <c r="C2380" t="s">
        <v>435</v>
      </c>
      <c r="D2380">
        <f t="shared" si="153"/>
        <v>25</v>
      </c>
      <c r="E2380" t="str">
        <f t="shared" si="154"/>
        <v>Problemlösning</v>
      </c>
      <c r="F2380" t="str">
        <f t="shared" si="155"/>
        <v>5_x5_6x_G_25</v>
      </c>
      <c r="G2380" t="str">
        <f>IFERROR(INDEX(#REF!,MATCH('Kap5-6'!F2380,#REF!,0),2),"")</f>
        <v/>
      </c>
      <c r="H2380" s="98"/>
      <c r="I2380" s="98"/>
      <c r="J2380" s="50"/>
      <c r="K2380" s="98"/>
      <c r="L2380" s="17"/>
      <c r="M2380" s="242"/>
      <c r="N2380" s="20"/>
      <c r="O2380" s="20"/>
      <c r="P2380" s="20"/>
      <c r="Q2380" s="22"/>
      <c r="R2380" s="22"/>
      <c r="S2380" s="13"/>
      <c r="T2380" s="48"/>
    </row>
    <row r="2381" spans="1:20" ht="17" thickBot="1" x14ac:dyDescent="0.25">
      <c r="A2381">
        <f t="shared" si="152"/>
        <v>5</v>
      </c>
      <c r="B2381" t="s">
        <v>33</v>
      </c>
      <c r="C2381" t="s">
        <v>435</v>
      </c>
      <c r="D2381" t="str">
        <f t="shared" si="153"/>
        <v>26a</v>
      </c>
      <c r="E2381" t="str">
        <f t="shared" si="154"/>
        <v>förenkla</v>
      </c>
      <c r="F2381" t="str">
        <f t="shared" si="155"/>
        <v>5_x5_6x_G_26a</v>
      </c>
      <c r="G2381" t="str">
        <f>IFERROR(INDEX(#REF!,MATCH('Kap5-6'!F2381,#REF!,0),2),"")</f>
        <v/>
      </c>
      <c r="H2381" s="32">
        <v>5</v>
      </c>
      <c r="I2381" s="32" t="s">
        <v>257</v>
      </c>
      <c r="J2381" s="47"/>
      <c r="K2381" s="32" t="s">
        <v>92</v>
      </c>
      <c r="L2381" s="43" t="s">
        <v>358</v>
      </c>
      <c r="M2381" s="240"/>
      <c r="N2381" s="7">
        <v>1</v>
      </c>
      <c r="O2381" s="7" t="s">
        <v>283</v>
      </c>
      <c r="P2381" s="7" t="s">
        <v>304</v>
      </c>
      <c r="Q2381" s="8" t="s">
        <v>3717</v>
      </c>
      <c r="R2381" s="8" t="s">
        <v>3718</v>
      </c>
      <c r="S2381" s="23" t="s">
        <v>3719</v>
      </c>
      <c r="T2381" s="48"/>
    </row>
    <row r="2382" spans="1:20" x14ac:dyDescent="0.2">
      <c r="A2382">
        <f t="shared" si="152"/>
        <v>5</v>
      </c>
      <c r="B2382" t="s">
        <v>33</v>
      </c>
      <c r="C2382" t="s">
        <v>435</v>
      </c>
      <c r="D2382" t="str">
        <f t="shared" si="153"/>
        <v>26a</v>
      </c>
      <c r="E2382" t="str">
        <f t="shared" si="154"/>
        <v>förenkla</v>
      </c>
      <c r="F2382" t="str">
        <f t="shared" si="155"/>
        <v>5_x5_6x_G_26a</v>
      </c>
      <c r="G2382" t="str">
        <f>IFERROR(INDEX(#REF!,MATCH('Kap5-6'!F2382,#REF!,0),2),"")</f>
        <v/>
      </c>
      <c r="H2382" s="97"/>
      <c r="I2382" s="97"/>
      <c r="J2382" s="49"/>
      <c r="K2382" s="97"/>
      <c r="L2382" s="10"/>
      <c r="M2382" s="241"/>
      <c r="N2382" s="11">
        <v>2</v>
      </c>
      <c r="O2382" s="11" t="s">
        <v>283</v>
      </c>
      <c r="P2382" s="11" t="s">
        <v>304</v>
      </c>
      <c r="Q2382" s="12" t="s">
        <v>3720</v>
      </c>
      <c r="R2382" s="12">
        <v>0.04</v>
      </c>
      <c r="S2382" s="9" t="s">
        <v>3721</v>
      </c>
      <c r="T2382" s="48"/>
    </row>
    <row r="2383" spans="1:20" ht="17" thickBot="1" x14ac:dyDescent="0.25">
      <c r="A2383">
        <f t="shared" si="152"/>
        <v>5</v>
      </c>
      <c r="B2383" t="s">
        <v>33</v>
      </c>
      <c r="C2383" t="s">
        <v>435</v>
      </c>
      <c r="D2383" t="str">
        <f t="shared" si="153"/>
        <v>26a</v>
      </c>
      <c r="E2383" t="str">
        <f t="shared" si="154"/>
        <v>förenkla</v>
      </c>
      <c r="F2383" t="str">
        <f t="shared" si="155"/>
        <v>5_x5_6x_G_26a</v>
      </c>
      <c r="G2383" t="str">
        <f>IFERROR(INDEX(#REF!,MATCH('Kap5-6'!F2383,#REF!,0),2),"")</f>
        <v/>
      </c>
      <c r="H2383" s="98"/>
      <c r="I2383" s="98"/>
      <c r="J2383" s="50"/>
      <c r="K2383" s="98"/>
      <c r="L2383" s="17"/>
      <c r="M2383" s="242"/>
      <c r="N2383" s="20"/>
      <c r="O2383" s="20"/>
      <c r="P2383" s="20"/>
      <c r="Q2383" s="22"/>
      <c r="R2383" s="22"/>
      <c r="S2383" s="13"/>
      <c r="T2383" s="48"/>
    </row>
    <row r="2384" spans="1:20" ht="17" thickBot="1" x14ac:dyDescent="0.25">
      <c r="A2384">
        <f t="shared" si="152"/>
        <v>5</v>
      </c>
      <c r="B2384" t="s">
        <v>33</v>
      </c>
      <c r="C2384" t="s">
        <v>435</v>
      </c>
      <c r="D2384" t="str">
        <f t="shared" si="153"/>
        <v>26b</v>
      </c>
      <c r="E2384" t="str">
        <f t="shared" si="154"/>
        <v>förenkla</v>
      </c>
      <c r="F2384" t="str">
        <f t="shared" si="155"/>
        <v>5_x5_6x_G_26b</v>
      </c>
      <c r="G2384" t="str">
        <f>IFERROR(INDEX(#REF!,MATCH('Kap5-6'!F2384,#REF!,0),2),"")</f>
        <v/>
      </c>
      <c r="H2384" s="32">
        <v>5</v>
      </c>
      <c r="I2384" s="32" t="s">
        <v>257</v>
      </c>
      <c r="J2384" s="47"/>
      <c r="K2384" s="32" t="s">
        <v>93</v>
      </c>
      <c r="L2384" s="43" t="s">
        <v>358</v>
      </c>
      <c r="M2384" s="240"/>
      <c r="N2384" s="7">
        <v>1</v>
      </c>
      <c r="O2384" s="7" t="s">
        <v>283</v>
      </c>
      <c r="P2384" s="7" t="s">
        <v>304</v>
      </c>
      <c r="Q2384" s="8" t="s">
        <v>3717</v>
      </c>
      <c r="R2384" s="8" t="s">
        <v>3718</v>
      </c>
      <c r="S2384" s="23" t="s">
        <v>3719</v>
      </c>
      <c r="T2384" s="48"/>
    </row>
    <row r="2385" spans="1:20" x14ac:dyDescent="0.2">
      <c r="A2385">
        <f t="shared" si="152"/>
        <v>5</v>
      </c>
      <c r="B2385" t="s">
        <v>33</v>
      </c>
      <c r="C2385" t="s">
        <v>435</v>
      </c>
      <c r="D2385" t="str">
        <f t="shared" si="153"/>
        <v>26b</v>
      </c>
      <c r="E2385" t="str">
        <f t="shared" si="154"/>
        <v>förenkla</v>
      </c>
      <c r="F2385" t="str">
        <f t="shared" si="155"/>
        <v>5_x5_6x_G_26b</v>
      </c>
      <c r="G2385" t="str">
        <f>IFERROR(INDEX(#REF!,MATCH('Kap5-6'!F2385,#REF!,0),2),"")</f>
        <v/>
      </c>
      <c r="H2385" s="97"/>
      <c r="I2385" s="97"/>
      <c r="J2385" s="49"/>
      <c r="K2385" s="97"/>
      <c r="L2385" s="10"/>
      <c r="M2385" s="241"/>
      <c r="N2385" s="11">
        <v>2</v>
      </c>
      <c r="O2385" s="11" t="s">
        <v>283</v>
      </c>
      <c r="P2385" s="11" t="s">
        <v>304</v>
      </c>
      <c r="Q2385" s="12" t="s">
        <v>3722</v>
      </c>
      <c r="R2385" s="12">
        <v>0.27</v>
      </c>
      <c r="S2385" s="9" t="s">
        <v>3723</v>
      </c>
      <c r="T2385" s="48"/>
    </row>
    <row r="2386" spans="1:20" ht="17" thickBot="1" x14ac:dyDescent="0.25">
      <c r="A2386">
        <f t="shared" si="152"/>
        <v>5</v>
      </c>
      <c r="B2386" t="s">
        <v>33</v>
      </c>
      <c r="C2386" t="s">
        <v>435</v>
      </c>
      <c r="D2386" t="str">
        <f t="shared" si="153"/>
        <v>26b</v>
      </c>
      <c r="E2386" t="str">
        <f t="shared" si="154"/>
        <v>förenkla</v>
      </c>
      <c r="F2386" t="str">
        <f t="shared" si="155"/>
        <v>5_x5_6x_G_26b</v>
      </c>
      <c r="G2386" t="str">
        <f>IFERROR(INDEX(#REF!,MATCH('Kap5-6'!F2386,#REF!,0),2),"")</f>
        <v/>
      </c>
      <c r="H2386" s="98"/>
      <c r="I2386" s="98"/>
      <c r="J2386" s="50"/>
      <c r="K2386" s="98"/>
      <c r="L2386" s="17"/>
      <c r="M2386" s="242"/>
      <c r="N2386" s="20"/>
      <c r="O2386" s="20"/>
      <c r="P2386" s="20"/>
      <c r="Q2386" s="22"/>
      <c r="R2386" s="22"/>
      <c r="S2386" s="13"/>
      <c r="T2386" s="48"/>
    </row>
    <row r="2387" spans="1:20" ht="17" thickBot="1" x14ac:dyDescent="0.25">
      <c r="A2387">
        <f t="shared" si="152"/>
        <v>5</v>
      </c>
      <c r="B2387" t="s">
        <v>33</v>
      </c>
      <c r="C2387" t="s">
        <v>435</v>
      </c>
      <c r="D2387" t="str">
        <f t="shared" si="153"/>
        <v>26c</v>
      </c>
      <c r="E2387" t="str">
        <f t="shared" si="154"/>
        <v>förenkla</v>
      </c>
      <c r="F2387" t="str">
        <f t="shared" si="155"/>
        <v>5_x5_6x_G_26c</v>
      </c>
      <c r="G2387" t="str">
        <f>IFERROR(INDEX(#REF!,MATCH('Kap5-6'!F2387,#REF!,0),2),"")</f>
        <v/>
      </c>
      <c r="H2387" s="32">
        <v>5</v>
      </c>
      <c r="I2387" s="32" t="s">
        <v>257</v>
      </c>
      <c r="J2387" s="47"/>
      <c r="K2387" s="32" t="s">
        <v>94</v>
      </c>
      <c r="L2387" s="43" t="s">
        <v>358</v>
      </c>
      <c r="M2387" s="240"/>
      <c r="N2387" s="7">
        <v>1</v>
      </c>
      <c r="O2387" s="7" t="s">
        <v>283</v>
      </c>
      <c r="P2387" s="7" t="s">
        <v>304</v>
      </c>
      <c r="Q2387" s="8" t="s">
        <v>3717</v>
      </c>
      <c r="R2387" s="8" t="s">
        <v>3718</v>
      </c>
      <c r="S2387" s="23" t="s">
        <v>3719</v>
      </c>
      <c r="T2387" s="48"/>
    </row>
    <row r="2388" spans="1:20" x14ac:dyDescent="0.2">
      <c r="A2388">
        <f t="shared" si="152"/>
        <v>5</v>
      </c>
      <c r="B2388" t="s">
        <v>33</v>
      </c>
      <c r="C2388" t="s">
        <v>435</v>
      </c>
      <c r="D2388" t="str">
        <f t="shared" si="153"/>
        <v>26c</v>
      </c>
      <c r="E2388" t="str">
        <f t="shared" si="154"/>
        <v>förenkla</v>
      </c>
      <c r="F2388" t="str">
        <f t="shared" si="155"/>
        <v>5_x5_6x_G_26c</v>
      </c>
      <c r="G2388" t="str">
        <f>IFERROR(INDEX(#REF!,MATCH('Kap5-6'!F2388,#REF!,0),2),"")</f>
        <v/>
      </c>
      <c r="H2388" s="97"/>
      <c r="I2388" s="97"/>
      <c r="J2388" s="49"/>
      <c r="K2388" s="97"/>
      <c r="L2388" s="10"/>
      <c r="M2388" s="241"/>
      <c r="N2388" s="11">
        <v>2</v>
      </c>
      <c r="O2388" s="11" t="s">
        <v>283</v>
      </c>
      <c r="P2388" s="11" t="s">
        <v>304</v>
      </c>
      <c r="Q2388" s="12" t="s">
        <v>3724</v>
      </c>
      <c r="R2388" s="12">
        <v>1.1200000000000001</v>
      </c>
      <c r="S2388" s="9" t="s">
        <v>3725</v>
      </c>
      <c r="T2388" s="48"/>
    </row>
    <row r="2389" spans="1:20" ht="17" thickBot="1" x14ac:dyDescent="0.25">
      <c r="A2389">
        <f t="shared" si="152"/>
        <v>5</v>
      </c>
      <c r="B2389" t="s">
        <v>33</v>
      </c>
      <c r="C2389" t="s">
        <v>435</v>
      </c>
      <c r="D2389" t="str">
        <f t="shared" si="153"/>
        <v>26c</v>
      </c>
      <c r="E2389" t="str">
        <f t="shared" si="154"/>
        <v>förenkla</v>
      </c>
      <c r="F2389" t="str">
        <f t="shared" si="155"/>
        <v>5_x5_6x_G_26c</v>
      </c>
      <c r="G2389" t="str">
        <f>IFERROR(INDEX(#REF!,MATCH('Kap5-6'!F2389,#REF!,0),2),"")</f>
        <v/>
      </c>
      <c r="H2389" s="98"/>
      <c r="I2389" s="98"/>
      <c r="J2389" s="50"/>
      <c r="K2389" s="98"/>
      <c r="L2389" s="17"/>
      <c r="M2389" s="242"/>
      <c r="N2389" s="20"/>
      <c r="O2389" s="20"/>
      <c r="P2389" s="20"/>
      <c r="Q2389" s="22"/>
      <c r="R2389" s="22"/>
      <c r="S2389" s="13"/>
      <c r="T2389" s="48"/>
    </row>
    <row r="2390" spans="1:20" ht="17" thickBot="1" x14ac:dyDescent="0.25">
      <c r="A2390">
        <f t="shared" si="152"/>
        <v>5</v>
      </c>
      <c r="B2390" t="s">
        <v>33</v>
      </c>
      <c r="C2390" t="s">
        <v>435</v>
      </c>
      <c r="D2390" t="str">
        <f t="shared" si="153"/>
        <v>26d</v>
      </c>
      <c r="E2390" t="str">
        <f t="shared" si="154"/>
        <v>förenkla</v>
      </c>
      <c r="F2390" t="str">
        <f t="shared" si="155"/>
        <v>5_x5_6x_G_26d</v>
      </c>
      <c r="G2390" t="str">
        <f>IFERROR(INDEX(#REF!,MATCH('Kap5-6'!F2390,#REF!,0),2),"")</f>
        <v/>
      </c>
      <c r="H2390" s="32">
        <v>5</v>
      </c>
      <c r="I2390" s="32" t="s">
        <v>257</v>
      </c>
      <c r="J2390" s="47"/>
      <c r="K2390" s="32" t="s">
        <v>95</v>
      </c>
      <c r="L2390" s="43" t="s">
        <v>358</v>
      </c>
      <c r="M2390" s="240"/>
      <c r="N2390" s="7">
        <v>1</v>
      </c>
      <c r="O2390" s="7" t="s">
        <v>283</v>
      </c>
      <c r="P2390" s="7" t="s">
        <v>304</v>
      </c>
      <c r="Q2390" s="8" t="s">
        <v>3717</v>
      </c>
      <c r="R2390" s="8" t="s">
        <v>3718</v>
      </c>
      <c r="S2390" s="23" t="s">
        <v>3719</v>
      </c>
      <c r="T2390" s="48"/>
    </row>
    <row r="2391" spans="1:20" ht="32" x14ac:dyDescent="0.2">
      <c r="A2391">
        <f t="shared" si="152"/>
        <v>5</v>
      </c>
      <c r="B2391" t="s">
        <v>33</v>
      </c>
      <c r="C2391" t="s">
        <v>435</v>
      </c>
      <c r="D2391" t="str">
        <f t="shared" si="153"/>
        <v>26d</v>
      </c>
      <c r="E2391" t="str">
        <f t="shared" si="154"/>
        <v>förenkla</v>
      </c>
      <c r="F2391" t="str">
        <f t="shared" si="155"/>
        <v>5_x5_6x_G_26d</v>
      </c>
      <c r="G2391" t="str">
        <f>IFERROR(INDEX(#REF!,MATCH('Kap5-6'!F2391,#REF!,0),2),"")</f>
        <v/>
      </c>
      <c r="H2391" s="97"/>
      <c r="I2391" s="97"/>
      <c r="J2391" s="49"/>
      <c r="K2391" s="97"/>
      <c r="L2391" s="10"/>
      <c r="M2391" s="241"/>
      <c r="N2391" s="11">
        <v>2</v>
      </c>
      <c r="O2391" s="11" t="s">
        <v>283</v>
      </c>
      <c r="P2391" s="11" t="s">
        <v>304</v>
      </c>
      <c r="Q2391" s="12" t="s">
        <v>3726</v>
      </c>
      <c r="R2391" s="12">
        <v>8.0000000000000002E-3</v>
      </c>
      <c r="S2391" s="9" t="s">
        <v>3727</v>
      </c>
      <c r="T2391" s="48"/>
    </row>
    <row r="2392" spans="1:20" ht="17" thickBot="1" x14ac:dyDescent="0.25">
      <c r="A2392">
        <f t="shared" si="152"/>
        <v>5</v>
      </c>
      <c r="B2392" t="s">
        <v>33</v>
      </c>
      <c r="C2392" t="s">
        <v>435</v>
      </c>
      <c r="D2392" t="str">
        <f t="shared" si="153"/>
        <v>26d</v>
      </c>
      <c r="E2392" t="str">
        <f t="shared" si="154"/>
        <v>förenkla</v>
      </c>
      <c r="F2392" t="str">
        <f t="shared" si="155"/>
        <v>5_x5_6x_G_26d</v>
      </c>
      <c r="G2392" t="str">
        <f>IFERROR(INDEX(#REF!,MATCH('Kap5-6'!F2392,#REF!,0),2),"")</f>
        <v/>
      </c>
      <c r="H2392" s="98"/>
      <c r="I2392" s="98"/>
      <c r="J2392" s="50"/>
      <c r="K2392" s="98"/>
      <c r="L2392" s="17"/>
      <c r="M2392" s="242"/>
      <c r="N2392" s="20"/>
      <c r="O2392" s="20"/>
      <c r="P2392" s="20"/>
      <c r="Q2392" s="22"/>
      <c r="R2392" s="22"/>
      <c r="S2392" s="13"/>
      <c r="T2392" s="48"/>
    </row>
    <row r="2393" spans="1:20" ht="33" thickBot="1" x14ac:dyDescent="0.25">
      <c r="A2393">
        <f t="shared" si="152"/>
        <v>5</v>
      </c>
      <c r="B2393" t="s">
        <v>33</v>
      </c>
      <c r="C2393" t="s">
        <v>435</v>
      </c>
      <c r="D2393" t="str">
        <f t="shared" si="153"/>
        <v>27a</v>
      </c>
      <c r="E2393" t="str">
        <f t="shared" si="154"/>
        <v>förenkla</v>
      </c>
      <c r="F2393" t="str">
        <f t="shared" si="155"/>
        <v>5_x5_6x_G_27a</v>
      </c>
      <c r="G2393" t="str">
        <f>IFERROR(INDEX(#REF!,MATCH('Kap5-6'!F2393,#REF!,0),2),"")</f>
        <v/>
      </c>
      <c r="H2393" s="32">
        <v>5</v>
      </c>
      <c r="I2393" s="32" t="s">
        <v>257</v>
      </c>
      <c r="J2393" s="47"/>
      <c r="K2393" s="32" t="s">
        <v>181</v>
      </c>
      <c r="L2393" s="43" t="s">
        <v>358</v>
      </c>
      <c r="M2393" s="240"/>
      <c r="N2393" s="7">
        <v>1</v>
      </c>
      <c r="O2393" s="7" t="s">
        <v>283</v>
      </c>
      <c r="P2393" s="7" t="s">
        <v>304</v>
      </c>
      <c r="Q2393" s="8" t="s">
        <v>3728</v>
      </c>
      <c r="R2393" s="66">
        <v>0.06</v>
      </c>
      <c r="S2393" s="23" t="s">
        <v>3729</v>
      </c>
      <c r="T2393" s="48"/>
    </row>
    <row r="2394" spans="1:20" x14ac:dyDescent="0.2">
      <c r="A2394">
        <f t="shared" si="152"/>
        <v>5</v>
      </c>
      <c r="B2394" t="s">
        <v>33</v>
      </c>
      <c r="C2394" t="s">
        <v>435</v>
      </c>
      <c r="D2394" t="str">
        <f t="shared" si="153"/>
        <v>27a</v>
      </c>
      <c r="E2394" t="str">
        <f t="shared" si="154"/>
        <v>förenkla</v>
      </c>
      <c r="F2394" t="str">
        <f t="shared" si="155"/>
        <v>5_x5_6x_G_27a</v>
      </c>
      <c r="G2394" t="str">
        <f>IFERROR(INDEX(#REF!,MATCH('Kap5-6'!F2394,#REF!,0),2),"")</f>
        <v/>
      </c>
      <c r="H2394" s="97"/>
      <c r="I2394" s="97"/>
      <c r="J2394" s="49"/>
      <c r="K2394" s="97"/>
      <c r="L2394" s="10"/>
      <c r="M2394" s="241"/>
      <c r="N2394" s="11"/>
      <c r="O2394" s="11"/>
      <c r="P2394" s="11"/>
      <c r="Q2394" s="12"/>
      <c r="R2394" s="12"/>
      <c r="S2394" s="9"/>
      <c r="T2394" s="48"/>
    </row>
    <row r="2395" spans="1:20" ht="17" thickBot="1" x14ac:dyDescent="0.25">
      <c r="A2395">
        <f t="shared" si="152"/>
        <v>5</v>
      </c>
      <c r="B2395" t="s">
        <v>33</v>
      </c>
      <c r="C2395" t="s">
        <v>435</v>
      </c>
      <c r="D2395" t="str">
        <f t="shared" si="153"/>
        <v>27a</v>
      </c>
      <c r="E2395" t="str">
        <f t="shared" si="154"/>
        <v>förenkla</v>
      </c>
      <c r="F2395" t="str">
        <f t="shared" si="155"/>
        <v>5_x5_6x_G_27a</v>
      </c>
      <c r="G2395" t="str">
        <f>IFERROR(INDEX(#REF!,MATCH('Kap5-6'!F2395,#REF!,0),2),"")</f>
        <v/>
      </c>
      <c r="H2395" s="98"/>
      <c r="I2395" s="98"/>
      <c r="J2395" s="50"/>
      <c r="K2395" s="98"/>
      <c r="L2395" s="17"/>
      <c r="M2395" s="242"/>
      <c r="N2395" s="20"/>
      <c r="O2395" s="20"/>
      <c r="P2395" s="20"/>
      <c r="Q2395" s="22"/>
      <c r="R2395" s="22"/>
      <c r="S2395" s="13"/>
      <c r="T2395" s="48"/>
    </row>
    <row r="2396" spans="1:20" ht="33" thickBot="1" x14ac:dyDescent="0.25">
      <c r="A2396">
        <f t="shared" si="152"/>
        <v>5</v>
      </c>
      <c r="B2396" t="s">
        <v>33</v>
      </c>
      <c r="C2396" t="s">
        <v>435</v>
      </c>
      <c r="D2396" t="str">
        <f t="shared" si="153"/>
        <v>27b</v>
      </c>
      <c r="E2396" t="str">
        <f t="shared" si="154"/>
        <v>förenkla</v>
      </c>
      <c r="F2396" t="str">
        <f t="shared" si="155"/>
        <v>5_x5_6x_G_27b</v>
      </c>
      <c r="G2396" t="str">
        <f>IFERROR(INDEX(#REF!,MATCH('Kap5-6'!F2396,#REF!,0),2),"")</f>
        <v/>
      </c>
      <c r="H2396" s="47">
        <v>5</v>
      </c>
      <c r="I2396" s="47" t="s">
        <v>257</v>
      </c>
      <c r="J2396" s="47"/>
      <c r="K2396" s="47" t="s">
        <v>182</v>
      </c>
      <c r="L2396" s="47" t="s">
        <v>358</v>
      </c>
      <c r="M2396" s="41"/>
      <c r="N2396" s="7">
        <v>1</v>
      </c>
      <c r="O2396" s="7" t="s">
        <v>283</v>
      </c>
      <c r="P2396" s="7" t="s">
        <v>304</v>
      </c>
      <c r="Q2396" s="8" t="s">
        <v>3730</v>
      </c>
      <c r="R2396" s="66">
        <v>0.55000000000000004</v>
      </c>
      <c r="S2396" s="23" t="s">
        <v>3731</v>
      </c>
      <c r="T2396" s="48"/>
    </row>
    <row r="2397" spans="1:20" ht="33" thickBot="1" x14ac:dyDescent="0.25">
      <c r="A2397">
        <f t="shared" si="152"/>
        <v>5</v>
      </c>
      <c r="B2397" t="s">
        <v>33</v>
      </c>
      <c r="C2397" t="s">
        <v>435</v>
      </c>
      <c r="D2397" t="str">
        <f t="shared" si="153"/>
        <v>27c</v>
      </c>
      <c r="E2397" t="str">
        <f t="shared" si="154"/>
        <v>förenkla</v>
      </c>
      <c r="F2397" t="str">
        <f t="shared" si="155"/>
        <v>5_x5_6x_G_27c</v>
      </c>
      <c r="G2397" t="str">
        <f>IFERROR(INDEX(#REF!,MATCH('Kap5-6'!F2397,#REF!,0),2),"")</f>
        <v/>
      </c>
      <c r="H2397" s="32">
        <v>5</v>
      </c>
      <c r="I2397" s="32" t="s">
        <v>257</v>
      </c>
      <c r="J2397" s="47"/>
      <c r="K2397" s="32" t="s">
        <v>183</v>
      </c>
      <c r="L2397" s="43" t="s">
        <v>358</v>
      </c>
      <c r="M2397" s="240"/>
      <c r="N2397" s="7">
        <v>1</v>
      </c>
      <c r="O2397" s="7" t="s">
        <v>283</v>
      </c>
      <c r="P2397" s="7" t="s">
        <v>304</v>
      </c>
      <c r="Q2397" s="8" t="s">
        <v>3732</v>
      </c>
      <c r="R2397" s="66">
        <v>0.6</v>
      </c>
      <c r="S2397" s="23" t="s">
        <v>3733</v>
      </c>
      <c r="T2397" s="48"/>
    </row>
    <row r="2398" spans="1:20" x14ac:dyDescent="0.2">
      <c r="A2398">
        <f t="shared" si="152"/>
        <v>5</v>
      </c>
      <c r="B2398" t="s">
        <v>33</v>
      </c>
      <c r="C2398" t="s">
        <v>435</v>
      </c>
      <c r="D2398" t="str">
        <f t="shared" si="153"/>
        <v>27c</v>
      </c>
      <c r="E2398" t="str">
        <f t="shared" si="154"/>
        <v>förenkla</v>
      </c>
      <c r="F2398" t="str">
        <f t="shared" si="155"/>
        <v>5_x5_6x_G_27c</v>
      </c>
      <c r="G2398" t="str">
        <f>IFERROR(INDEX(#REF!,MATCH('Kap5-6'!F2398,#REF!,0),2),"")</f>
        <v/>
      </c>
      <c r="H2398" s="97"/>
      <c r="I2398" s="97"/>
      <c r="J2398" s="49"/>
      <c r="K2398" s="97"/>
      <c r="L2398" s="10"/>
      <c r="M2398" s="241"/>
      <c r="N2398" s="11"/>
      <c r="O2398" s="11"/>
      <c r="P2398" s="11"/>
      <c r="Q2398" s="12"/>
      <c r="R2398" s="12"/>
      <c r="S2398" s="9"/>
      <c r="T2398" s="48"/>
    </row>
    <row r="2399" spans="1:20" ht="17" thickBot="1" x14ac:dyDescent="0.25">
      <c r="A2399">
        <f t="shared" si="152"/>
        <v>5</v>
      </c>
      <c r="B2399" t="s">
        <v>33</v>
      </c>
      <c r="C2399" t="s">
        <v>435</v>
      </c>
      <c r="D2399" t="str">
        <f t="shared" si="153"/>
        <v>27c</v>
      </c>
      <c r="E2399" t="str">
        <f t="shared" si="154"/>
        <v>förenkla</v>
      </c>
      <c r="F2399" t="str">
        <f t="shared" si="155"/>
        <v>5_x5_6x_G_27c</v>
      </c>
      <c r="G2399" t="str">
        <f>IFERROR(INDEX(#REF!,MATCH('Kap5-6'!F2399,#REF!,0),2),"")</f>
        <v/>
      </c>
      <c r="H2399" s="98"/>
      <c r="I2399" s="98"/>
      <c r="J2399" s="50"/>
      <c r="K2399" s="98"/>
      <c r="L2399" s="17"/>
      <c r="M2399" s="242"/>
      <c r="N2399" s="20"/>
      <c r="O2399" s="20"/>
      <c r="P2399" s="20"/>
      <c r="Q2399" s="22"/>
      <c r="R2399" s="22"/>
      <c r="S2399" s="13"/>
      <c r="T2399" s="48"/>
    </row>
    <row r="2400" spans="1:20" ht="33" thickBot="1" x14ac:dyDescent="0.25">
      <c r="A2400">
        <f t="shared" si="152"/>
        <v>5</v>
      </c>
      <c r="B2400" t="s">
        <v>33</v>
      </c>
      <c r="C2400" t="s">
        <v>435</v>
      </c>
      <c r="D2400" t="str">
        <f t="shared" si="153"/>
        <v>27d</v>
      </c>
      <c r="E2400" t="str">
        <f t="shared" si="154"/>
        <v>förenkla</v>
      </c>
      <c r="F2400" t="str">
        <f t="shared" si="155"/>
        <v>5_x5_6x_G_27d</v>
      </c>
      <c r="G2400" t="str">
        <f>IFERROR(INDEX(#REF!,MATCH('Kap5-6'!F2400,#REF!,0),2),"")</f>
        <v/>
      </c>
      <c r="H2400" s="32">
        <v>5</v>
      </c>
      <c r="I2400" s="32" t="s">
        <v>257</v>
      </c>
      <c r="J2400" s="47"/>
      <c r="K2400" s="32" t="s">
        <v>222</v>
      </c>
      <c r="L2400" s="43" t="s">
        <v>358</v>
      </c>
      <c r="M2400" s="240"/>
      <c r="N2400" s="7">
        <v>1</v>
      </c>
      <c r="O2400" s="7" t="s">
        <v>283</v>
      </c>
      <c r="P2400" s="7" t="s">
        <v>304</v>
      </c>
      <c r="Q2400" s="8" t="s">
        <v>3734</v>
      </c>
      <c r="R2400" s="66">
        <v>7.4999999999999997E-2</v>
      </c>
      <c r="S2400" s="23" t="s">
        <v>3735</v>
      </c>
      <c r="T2400" s="48"/>
    </row>
    <row r="2401" spans="1:20" x14ac:dyDescent="0.2">
      <c r="A2401">
        <f t="shared" si="152"/>
        <v>5</v>
      </c>
      <c r="B2401" t="s">
        <v>33</v>
      </c>
      <c r="C2401" t="s">
        <v>435</v>
      </c>
      <c r="D2401" t="str">
        <f t="shared" si="153"/>
        <v>27d</v>
      </c>
      <c r="E2401" t="str">
        <f t="shared" si="154"/>
        <v>förenkla</v>
      </c>
      <c r="F2401" t="str">
        <f t="shared" si="155"/>
        <v>5_x5_6x_G_27d</v>
      </c>
      <c r="G2401" t="str">
        <f>IFERROR(INDEX(#REF!,MATCH('Kap5-6'!F2401,#REF!,0),2),"")</f>
        <v/>
      </c>
      <c r="H2401" s="97"/>
      <c r="I2401" s="97"/>
      <c r="J2401" s="49"/>
      <c r="K2401" s="97"/>
      <c r="L2401" s="10"/>
      <c r="M2401" s="241"/>
      <c r="N2401" s="11"/>
      <c r="O2401" s="11"/>
      <c r="P2401" s="11"/>
      <c r="Q2401" s="12"/>
      <c r="R2401" s="12"/>
      <c r="S2401" s="9"/>
      <c r="T2401" s="48"/>
    </row>
    <row r="2402" spans="1:20" ht="17" thickBot="1" x14ac:dyDescent="0.25">
      <c r="A2402">
        <f t="shared" si="152"/>
        <v>5</v>
      </c>
      <c r="B2402" t="s">
        <v>33</v>
      </c>
      <c r="C2402" t="s">
        <v>435</v>
      </c>
      <c r="D2402" t="str">
        <f t="shared" si="153"/>
        <v>27d</v>
      </c>
      <c r="E2402" t="str">
        <f t="shared" si="154"/>
        <v>förenkla</v>
      </c>
      <c r="F2402" t="str">
        <f t="shared" si="155"/>
        <v>5_x5_6x_G_27d</v>
      </c>
      <c r="G2402" t="str">
        <f>IFERROR(INDEX(#REF!,MATCH('Kap5-6'!F2402,#REF!,0),2),"")</f>
        <v/>
      </c>
      <c r="H2402" s="98"/>
      <c r="I2402" s="98"/>
      <c r="J2402" s="50"/>
      <c r="K2402" s="98"/>
      <c r="L2402" s="17"/>
      <c r="M2402" s="242"/>
      <c r="N2402" s="20"/>
      <c r="O2402" s="20"/>
      <c r="P2402" s="20"/>
      <c r="Q2402" s="22"/>
      <c r="R2402" s="22"/>
      <c r="S2402" s="13"/>
      <c r="T2402" s="48"/>
    </row>
    <row r="2403" spans="1:20" ht="33" thickBot="1" x14ac:dyDescent="0.25">
      <c r="A2403">
        <f t="shared" si="152"/>
        <v>5</v>
      </c>
      <c r="B2403" t="s">
        <v>33</v>
      </c>
      <c r="C2403" t="s">
        <v>435</v>
      </c>
      <c r="D2403">
        <f t="shared" si="153"/>
        <v>28</v>
      </c>
      <c r="E2403" t="str">
        <f t="shared" si="154"/>
        <v>Problemlösning</v>
      </c>
      <c r="F2403" t="str">
        <f t="shared" si="155"/>
        <v>5_x5_6x_G_28</v>
      </c>
      <c r="G2403" t="str">
        <f>IFERROR(INDEX(#REF!,MATCH('Kap5-6'!F2403,#REF!,0),2),"")</f>
        <v/>
      </c>
      <c r="H2403" s="32">
        <v>5</v>
      </c>
      <c r="I2403" s="32" t="s">
        <v>257</v>
      </c>
      <c r="J2403" s="47"/>
      <c r="K2403" s="32">
        <v>28</v>
      </c>
      <c r="L2403" s="43" t="s">
        <v>1256</v>
      </c>
      <c r="M2403" s="240"/>
      <c r="N2403" s="7">
        <v>1</v>
      </c>
      <c r="O2403" s="7" t="s">
        <v>281</v>
      </c>
      <c r="P2403" s="7" t="s">
        <v>303</v>
      </c>
      <c r="Q2403" s="8" t="s">
        <v>303</v>
      </c>
      <c r="R2403" s="8" t="s">
        <v>3736</v>
      </c>
      <c r="S2403" s="23" t="s">
        <v>3737</v>
      </c>
      <c r="T2403" s="48"/>
    </row>
    <row r="2404" spans="1:20" x14ac:dyDescent="0.2">
      <c r="A2404">
        <f t="shared" si="152"/>
        <v>5</v>
      </c>
      <c r="B2404" t="s">
        <v>33</v>
      </c>
      <c r="C2404" t="s">
        <v>435</v>
      </c>
      <c r="D2404">
        <f t="shared" si="153"/>
        <v>28</v>
      </c>
      <c r="E2404" t="str">
        <f t="shared" si="154"/>
        <v>Problemlösning</v>
      </c>
      <c r="F2404" t="str">
        <f t="shared" si="155"/>
        <v>5_x5_6x_G_28</v>
      </c>
      <c r="G2404" t="str">
        <f>IFERROR(INDEX(#REF!,MATCH('Kap5-6'!F2404,#REF!,0),2),"")</f>
        <v/>
      </c>
      <c r="H2404" s="97"/>
      <c r="I2404" s="97"/>
      <c r="J2404" s="49"/>
      <c r="K2404" s="97"/>
      <c r="L2404" s="10"/>
      <c r="M2404" s="241"/>
      <c r="N2404" s="11">
        <v>2</v>
      </c>
      <c r="O2404" s="11" t="s">
        <v>283</v>
      </c>
      <c r="P2404" s="11" t="s">
        <v>304</v>
      </c>
      <c r="Q2404" s="12" t="s">
        <v>3738</v>
      </c>
      <c r="R2404" s="63">
        <v>0.4</v>
      </c>
      <c r="S2404" s="9" t="s">
        <v>3739</v>
      </c>
      <c r="T2404" s="48"/>
    </row>
    <row r="2405" spans="1:20" ht="17" thickBot="1" x14ac:dyDescent="0.25">
      <c r="A2405">
        <f t="shared" si="152"/>
        <v>5</v>
      </c>
      <c r="B2405" t="s">
        <v>33</v>
      </c>
      <c r="C2405" t="s">
        <v>435</v>
      </c>
      <c r="D2405">
        <f t="shared" si="153"/>
        <v>28</v>
      </c>
      <c r="E2405" t="str">
        <f t="shared" si="154"/>
        <v>Problemlösning</v>
      </c>
      <c r="F2405" t="str">
        <f t="shared" si="155"/>
        <v>5_x5_6x_G_28</v>
      </c>
      <c r="G2405" t="str">
        <f>IFERROR(INDEX(#REF!,MATCH('Kap5-6'!F2405,#REF!,0),2),"")</f>
        <v/>
      </c>
      <c r="H2405" s="98"/>
      <c r="I2405" s="98"/>
      <c r="J2405" s="50"/>
      <c r="K2405" s="98"/>
      <c r="L2405" s="17"/>
      <c r="M2405" s="242"/>
      <c r="N2405" s="20"/>
      <c r="O2405" s="20"/>
      <c r="P2405" s="20"/>
      <c r="Q2405" s="22"/>
      <c r="R2405" s="22"/>
      <c r="S2405" s="13"/>
      <c r="T2405" s="48"/>
    </row>
    <row r="2406" spans="1:20" ht="65" thickBot="1" x14ac:dyDescent="0.25">
      <c r="A2406">
        <f t="shared" si="152"/>
        <v>5</v>
      </c>
      <c r="B2406" t="s">
        <v>33</v>
      </c>
      <c r="C2406" t="s">
        <v>435</v>
      </c>
      <c r="D2406" t="str">
        <f t="shared" si="153"/>
        <v>29a</v>
      </c>
      <c r="E2406" t="str">
        <f t="shared" si="154"/>
        <v>beräkna</v>
      </c>
      <c r="F2406" t="str">
        <f t="shared" si="155"/>
        <v>5_x5_6x_G_29a</v>
      </c>
      <c r="G2406" t="str">
        <f>IFERROR(INDEX(#REF!,MATCH('Kap5-6'!F2406,#REF!,0),2),"")</f>
        <v/>
      </c>
      <c r="H2406" s="32">
        <v>5</v>
      </c>
      <c r="I2406" s="32" t="s">
        <v>257</v>
      </c>
      <c r="J2406" s="47"/>
      <c r="K2406" s="32" t="s">
        <v>187</v>
      </c>
      <c r="L2406" s="43" t="s">
        <v>328</v>
      </c>
      <c r="M2406" s="240"/>
      <c r="N2406" s="7">
        <v>1</v>
      </c>
      <c r="O2406" s="7" t="s">
        <v>283</v>
      </c>
      <c r="P2406" s="7" t="s">
        <v>304</v>
      </c>
      <c r="Q2406" s="8" t="s">
        <v>3740</v>
      </c>
      <c r="R2406" s="8">
        <v>7.0000000000000007E-2</v>
      </c>
      <c r="S2406" s="23" t="s">
        <v>3741</v>
      </c>
      <c r="T2406" s="48"/>
    </row>
    <row r="2407" spans="1:20" ht="48" x14ac:dyDescent="0.2">
      <c r="A2407">
        <f t="shared" si="152"/>
        <v>5</v>
      </c>
      <c r="B2407" t="s">
        <v>33</v>
      </c>
      <c r="C2407" t="s">
        <v>435</v>
      </c>
      <c r="D2407" t="str">
        <f t="shared" si="153"/>
        <v>29a</v>
      </c>
      <c r="E2407" t="str">
        <f t="shared" si="154"/>
        <v>beräkna</v>
      </c>
      <c r="F2407" t="str">
        <f t="shared" si="155"/>
        <v>5_x5_6x_G_29a</v>
      </c>
      <c r="G2407" t="str">
        <f>IFERROR(INDEX(#REF!,MATCH('Kap5-6'!F2407,#REF!,0),2),"")</f>
        <v/>
      </c>
      <c r="H2407" s="97"/>
      <c r="I2407" s="97"/>
      <c r="J2407" s="49"/>
      <c r="K2407" s="97"/>
      <c r="L2407" s="10"/>
      <c r="M2407" s="241"/>
      <c r="N2407" s="11">
        <v>2</v>
      </c>
      <c r="O2407" s="11" t="s">
        <v>281</v>
      </c>
      <c r="P2407" s="11" t="s">
        <v>303</v>
      </c>
      <c r="Q2407" s="12" t="s">
        <v>303</v>
      </c>
      <c r="R2407" s="12" t="s">
        <v>3742</v>
      </c>
      <c r="S2407" s="9" t="s">
        <v>3743</v>
      </c>
      <c r="T2407" s="48"/>
    </row>
    <row r="2408" spans="1:20" ht="64" x14ac:dyDescent="0.2">
      <c r="A2408">
        <f t="shared" si="152"/>
        <v>5</v>
      </c>
      <c r="B2408" t="s">
        <v>33</v>
      </c>
      <c r="C2408" t="s">
        <v>435</v>
      </c>
      <c r="D2408" t="str">
        <f t="shared" si="153"/>
        <v>29a</v>
      </c>
      <c r="E2408" t="str">
        <f t="shared" si="154"/>
        <v>beräkna</v>
      </c>
      <c r="F2408" t="str">
        <f t="shared" si="155"/>
        <v>5_x5_6x_G_29a</v>
      </c>
      <c r="G2408" t="str">
        <f>IFERROR(INDEX(#REF!,MATCH('Kap5-6'!F2408,#REF!,0),2),"")</f>
        <v/>
      </c>
      <c r="H2408" s="97"/>
      <c r="I2408" s="97"/>
      <c r="J2408" s="49"/>
      <c r="K2408" s="97"/>
      <c r="L2408" s="10"/>
      <c r="M2408" s="241"/>
      <c r="N2408" s="14">
        <v>3</v>
      </c>
      <c r="O2408" s="14" t="s">
        <v>281</v>
      </c>
      <c r="P2408" s="14" t="s">
        <v>303</v>
      </c>
      <c r="Q2408" s="15" t="s">
        <v>303</v>
      </c>
      <c r="R2408" s="12" t="s">
        <v>3744</v>
      </c>
      <c r="S2408" s="25" t="s">
        <v>3745</v>
      </c>
      <c r="T2408" s="48"/>
    </row>
    <row r="2409" spans="1:20" ht="33" thickBot="1" x14ac:dyDescent="0.25">
      <c r="A2409">
        <f t="shared" si="152"/>
        <v>5</v>
      </c>
      <c r="B2409" t="s">
        <v>33</v>
      </c>
      <c r="C2409" t="s">
        <v>435</v>
      </c>
      <c r="D2409" t="str">
        <f t="shared" si="153"/>
        <v>29a</v>
      </c>
      <c r="E2409" t="str">
        <f t="shared" si="154"/>
        <v>beräkna</v>
      </c>
      <c r="F2409" t="str">
        <f t="shared" si="155"/>
        <v>5_x5_6x_G_29a</v>
      </c>
      <c r="G2409" t="str">
        <f>IFERROR(INDEX(#REF!,MATCH('Kap5-6'!F2409,#REF!,0),2),"")</f>
        <v/>
      </c>
      <c r="H2409" s="98"/>
      <c r="I2409" s="98"/>
      <c r="J2409" s="50"/>
      <c r="K2409" s="98"/>
      <c r="L2409" s="17"/>
      <c r="M2409" s="242"/>
      <c r="N2409" s="20">
        <v>4</v>
      </c>
      <c r="O2409" s="20" t="s">
        <v>281</v>
      </c>
      <c r="P2409" s="20" t="s">
        <v>303</v>
      </c>
      <c r="Q2409" s="22" t="s">
        <v>303</v>
      </c>
      <c r="R2409" s="82">
        <v>10.5</v>
      </c>
      <c r="S2409" s="13" t="s">
        <v>3746</v>
      </c>
      <c r="T2409" s="48"/>
    </row>
    <row r="2410" spans="1:20" ht="17" thickBot="1" x14ac:dyDescent="0.25">
      <c r="A2410">
        <f t="shared" si="152"/>
        <v>5</v>
      </c>
      <c r="B2410" t="s">
        <v>33</v>
      </c>
      <c r="C2410" t="s">
        <v>435</v>
      </c>
      <c r="D2410" t="str">
        <f t="shared" si="153"/>
        <v>29b</v>
      </c>
      <c r="E2410" t="str">
        <f t="shared" si="154"/>
        <v>beräkna</v>
      </c>
      <c r="F2410" t="str">
        <f t="shared" si="155"/>
        <v>5_x5_6x_G_29b</v>
      </c>
      <c r="G2410" t="str">
        <f>IFERROR(INDEX(#REF!,MATCH('Kap5-6'!F2410,#REF!,0),2),"")</f>
        <v/>
      </c>
      <c r="H2410" s="32">
        <v>5</v>
      </c>
      <c r="I2410" s="32" t="s">
        <v>257</v>
      </c>
      <c r="J2410" s="47"/>
      <c r="K2410" s="32" t="s">
        <v>188</v>
      </c>
      <c r="L2410" s="43" t="s">
        <v>328</v>
      </c>
      <c r="M2410" s="240"/>
      <c r="N2410" s="7">
        <v>1</v>
      </c>
      <c r="O2410" s="7" t="s">
        <v>283</v>
      </c>
      <c r="P2410" s="7" t="s">
        <v>304</v>
      </c>
      <c r="Q2410" s="8" t="s">
        <v>3747</v>
      </c>
      <c r="R2410" s="8">
        <v>0.16</v>
      </c>
      <c r="S2410" s="23" t="s">
        <v>3748</v>
      </c>
      <c r="T2410" s="48"/>
    </row>
    <row r="2411" spans="1:20" ht="48" x14ac:dyDescent="0.2">
      <c r="A2411">
        <f t="shared" si="152"/>
        <v>5</v>
      </c>
      <c r="B2411" t="s">
        <v>33</v>
      </c>
      <c r="C2411" t="s">
        <v>435</v>
      </c>
      <c r="D2411" t="str">
        <f t="shared" si="153"/>
        <v>29b</v>
      </c>
      <c r="E2411" t="str">
        <f t="shared" si="154"/>
        <v>beräkna</v>
      </c>
      <c r="F2411" t="str">
        <f t="shared" si="155"/>
        <v>5_x5_6x_G_29b</v>
      </c>
      <c r="G2411" t="str">
        <f>IFERROR(INDEX(#REF!,MATCH('Kap5-6'!F2411,#REF!,0),2),"")</f>
        <v/>
      </c>
      <c r="H2411" s="97"/>
      <c r="I2411" s="97"/>
      <c r="J2411" s="49"/>
      <c r="K2411" s="97"/>
      <c r="L2411" s="10"/>
      <c r="M2411" s="241"/>
      <c r="N2411" s="11">
        <v>2</v>
      </c>
      <c r="O2411" s="11" t="s">
        <v>281</v>
      </c>
      <c r="P2411" s="11" t="s">
        <v>303</v>
      </c>
      <c r="Q2411" s="12" t="s">
        <v>303</v>
      </c>
      <c r="R2411" s="12" t="s">
        <v>3749</v>
      </c>
      <c r="S2411" s="9" t="s">
        <v>3750</v>
      </c>
      <c r="T2411" s="48"/>
    </row>
    <row r="2412" spans="1:20" ht="48" x14ac:dyDescent="0.2">
      <c r="A2412">
        <f t="shared" si="152"/>
        <v>5</v>
      </c>
      <c r="B2412" t="s">
        <v>33</v>
      </c>
      <c r="C2412" t="s">
        <v>435</v>
      </c>
      <c r="D2412" t="str">
        <f t="shared" si="153"/>
        <v>29b</v>
      </c>
      <c r="E2412" t="str">
        <f t="shared" si="154"/>
        <v>beräkna</v>
      </c>
      <c r="F2412" t="str">
        <f t="shared" si="155"/>
        <v>5_x5_6x_G_29b</v>
      </c>
      <c r="G2412" t="str">
        <f>IFERROR(INDEX(#REF!,MATCH('Kap5-6'!F2412,#REF!,0),2),"")</f>
        <v/>
      </c>
      <c r="H2412" s="97"/>
      <c r="I2412" s="97"/>
      <c r="J2412" s="49"/>
      <c r="K2412" s="97"/>
      <c r="L2412" s="10"/>
      <c r="M2412" s="241"/>
      <c r="N2412" s="14">
        <v>3</v>
      </c>
      <c r="O2412" s="14" t="s">
        <v>281</v>
      </c>
      <c r="P2412" s="14" t="s">
        <v>303</v>
      </c>
      <c r="Q2412" s="15" t="s">
        <v>303</v>
      </c>
      <c r="R2412" s="12" t="s">
        <v>3751</v>
      </c>
      <c r="S2412" s="25" t="s">
        <v>3745</v>
      </c>
      <c r="T2412" s="48"/>
    </row>
    <row r="2413" spans="1:20" ht="33" thickBot="1" x14ac:dyDescent="0.25">
      <c r="A2413">
        <f t="shared" si="152"/>
        <v>5</v>
      </c>
      <c r="B2413" t="s">
        <v>33</v>
      </c>
      <c r="C2413" t="s">
        <v>435</v>
      </c>
      <c r="D2413" t="str">
        <f t="shared" si="153"/>
        <v>29b</v>
      </c>
      <c r="E2413" t="str">
        <f t="shared" si="154"/>
        <v>beräkna</v>
      </c>
      <c r="F2413" t="str">
        <f t="shared" si="155"/>
        <v>5_x5_6x_G_29b</v>
      </c>
      <c r="G2413" t="str">
        <f>IFERROR(INDEX(#REF!,MATCH('Kap5-6'!F2413,#REF!,0),2),"")</f>
        <v/>
      </c>
      <c r="H2413" s="98"/>
      <c r="I2413" s="98"/>
      <c r="J2413" s="50"/>
      <c r="K2413" s="98"/>
      <c r="L2413" s="17"/>
      <c r="M2413" s="242"/>
      <c r="N2413" s="20">
        <v>4</v>
      </c>
      <c r="O2413" s="20" t="s">
        <v>281</v>
      </c>
      <c r="P2413" s="20" t="s">
        <v>303</v>
      </c>
      <c r="Q2413" s="22" t="s">
        <v>303</v>
      </c>
      <c r="R2413" s="82">
        <v>80</v>
      </c>
      <c r="S2413" s="13" t="s">
        <v>3746</v>
      </c>
      <c r="T2413" s="48"/>
    </row>
    <row r="2414" spans="1:20" ht="17" thickBot="1" x14ac:dyDescent="0.25">
      <c r="A2414">
        <f t="shared" si="152"/>
        <v>5</v>
      </c>
      <c r="B2414" t="s">
        <v>33</v>
      </c>
      <c r="C2414" t="s">
        <v>435</v>
      </c>
      <c r="D2414" t="str">
        <f t="shared" si="153"/>
        <v>29c</v>
      </c>
      <c r="E2414" t="str">
        <f t="shared" si="154"/>
        <v>beräkna</v>
      </c>
      <c r="F2414" t="str">
        <f t="shared" si="155"/>
        <v>5_x5_6x_G_29c</v>
      </c>
      <c r="G2414" t="str">
        <f>IFERROR(INDEX(#REF!,MATCH('Kap5-6'!F2414,#REF!,0),2),"")</f>
        <v/>
      </c>
      <c r="H2414" s="32">
        <v>5</v>
      </c>
      <c r="I2414" s="32" t="s">
        <v>257</v>
      </c>
      <c r="J2414" s="47"/>
      <c r="K2414" s="32" t="s">
        <v>189</v>
      </c>
      <c r="L2414" s="43" t="s">
        <v>328</v>
      </c>
      <c r="M2414" s="240"/>
      <c r="N2414" s="7">
        <v>1</v>
      </c>
      <c r="O2414" s="7" t="s">
        <v>283</v>
      </c>
      <c r="P2414" s="7" t="s">
        <v>304</v>
      </c>
      <c r="Q2414" s="8" t="s">
        <v>3752</v>
      </c>
      <c r="R2414" s="8">
        <v>1.2</v>
      </c>
      <c r="S2414" s="23" t="s">
        <v>3753</v>
      </c>
      <c r="T2414" s="48"/>
    </row>
    <row r="2415" spans="1:20" ht="48" x14ac:dyDescent="0.2">
      <c r="A2415">
        <f t="shared" si="152"/>
        <v>5</v>
      </c>
      <c r="B2415" t="s">
        <v>33</v>
      </c>
      <c r="C2415" t="s">
        <v>435</v>
      </c>
      <c r="D2415" t="str">
        <f t="shared" si="153"/>
        <v>29c</v>
      </c>
      <c r="E2415" t="str">
        <f t="shared" si="154"/>
        <v>beräkna</v>
      </c>
      <c r="F2415" t="str">
        <f t="shared" si="155"/>
        <v>5_x5_6x_G_29c</v>
      </c>
      <c r="G2415" t="str">
        <f>IFERROR(INDEX(#REF!,MATCH('Kap5-6'!F2415,#REF!,0),2),"")</f>
        <v/>
      </c>
      <c r="H2415" s="97"/>
      <c r="I2415" s="97"/>
      <c r="J2415" s="49"/>
      <c r="K2415" s="97"/>
      <c r="L2415" s="10"/>
      <c r="M2415" s="241"/>
      <c r="N2415" s="11">
        <v>2</v>
      </c>
      <c r="O2415" s="11" t="s">
        <v>281</v>
      </c>
      <c r="P2415" s="11" t="s">
        <v>303</v>
      </c>
      <c r="Q2415" s="12" t="s">
        <v>303</v>
      </c>
      <c r="R2415" s="12" t="s">
        <v>3754</v>
      </c>
      <c r="S2415" s="9" t="s">
        <v>3755</v>
      </c>
      <c r="T2415" s="48"/>
    </row>
    <row r="2416" spans="1:20" ht="64" x14ac:dyDescent="0.2">
      <c r="A2416">
        <f t="shared" si="152"/>
        <v>5</v>
      </c>
      <c r="B2416" t="s">
        <v>33</v>
      </c>
      <c r="C2416" t="s">
        <v>435</v>
      </c>
      <c r="D2416" t="str">
        <f t="shared" si="153"/>
        <v>29c</v>
      </c>
      <c r="E2416" t="str">
        <f t="shared" si="154"/>
        <v>beräkna</v>
      </c>
      <c r="F2416" t="str">
        <f t="shared" si="155"/>
        <v>5_x5_6x_G_29c</v>
      </c>
      <c r="G2416" t="str">
        <f>IFERROR(INDEX(#REF!,MATCH('Kap5-6'!F2416,#REF!,0),2),"")</f>
        <v/>
      </c>
      <c r="H2416" s="97"/>
      <c r="I2416" s="97"/>
      <c r="J2416" s="49"/>
      <c r="K2416" s="97"/>
      <c r="L2416" s="10"/>
      <c r="M2416" s="241"/>
      <c r="N2416" s="14">
        <v>3</v>
      </c>
      <c r="O2416" s="14" t="s">
        <v>281</v>
      </c>
      <c r="P2416" s="14" t="s">
        <v>303</v>
      </c>
      <c r="Q2416" s="15" t="s">
        <v>303</v>
      </c>
      <c r="R2416" s="12" t="s">
        <v>3756</v>
      </c>
      <c r="S2416" s="25" t="s">
        <v>3745</v>
      </c>
      <c r="T2416" s="48"/>
    </row>
    <row r="2417" spans="1:20" ht="33" thickBot="1" x14ac:dyDescent="0.25">
      <c r="A2417">
        <f t="shared" si="152"/>
        <v>5</v>
      </c>
      <c r="B2417" t="s">
        <v>33</v>
      </c>
      <c r="C2417" t="s">
        <v>435</v>
      </c>
      <c r="D2417" t="str">
        <f t="shared" si="153"/>
        <v>29c</v>
      </c>
      <c r="E2417" t="str">
        <f t="shared" si="154"/>
        <v>beräkna</v>
      </c>
      <c r="F2417" t="str">
        <f t="shared" si="155"/>
        <v>5_x5_6x_G_29c</v>
      </c>
      <c r="G2417" t="str">
        <f>IFERROR(INDEX(#REF!,MATCH('Kap5-6'!F2417,#REF!,0),2),"")</f>
        <v/>
      </c>
      <c r="H2417" s="98"/>
      <c r="I2417" s="98"/>
      <c r="J2417" s="49"/>
      <c r="K2417" s="98"/>
      <c r="L2417" s="17"/>
      <c r="M2417" s="241"/>
      <c r="N2417" s="20">
        <v>4</v>
      </c>
      <c r="O2417" s="20" t="s">
        <v>281</v>
      </c>
      <c r="P2417" s="20" t="s">
        <v>303</v>
      </c>
      <c r="Q2417" s="22" t="s">
        <v>303</v>
      </c>
      <c r="R2417" s="72">
        <v>3600</v>
      </c>
      <c r="S2417" s="13" t="s">
        <v>3746</v>
      </c>
      <c r="T2417" s="48"/>
    </row>
    <row r="2418" spans="1:20" ht="32" x14ac:dyDescent="0.2">
      <c r="A2418">
        <f t="shared" si="152"/>
        <v>5</v>
      </c>
      <c r="B2418" t="s">
        <v>33</v>
      </c>
      <c r="C2418" t="s">
        <v>435</v>
      </c>
      <c r="D2418" t="str">
        <f t="shared" si="153"/>
        <v>30a</v>
      </c>
      <c r="E2418" t="str">
        <f t="shared" si="154"/>
        <v>beräkna</v>
      </c>
      <c r="F2418" t="str">
        <f t="shared" si="155"/>
        <v>5_x5_6x_G_30a</v>
      </c>
      <c r="G2418" t="str">
        <f>IFERROR(INDEX(#REF!,MATCH('Kap5-6'!F2418,#REF!,0),2),"")</f>
        <v/>
      </c>
      <c r="H2418" s="32">
        <v>5</v>
      </c>
      <c r="I2418" s="32" t="s">
        <v>257</v>
      </c>
      <c r="J2418" s="47"/>
      <c r="K2418" s="32" t="s">
        <v>96</v>
      </c>
      <c r="L2418" s="43" t="s">
        <v>328</v>
      </c>
      <c r="M2418" s="240"/>
      <c r="N2418" s="7">
        <v>1</v>
      </c>
      <c r="O2418" s="7" t="s">
        <v>283</v>
      </c>
      <c r="P2418" s="7" t="s">
        <v>304</v>
      </c>
      <c r="Q2418" s="8" t="s">
        <v>3757</v>
      </c>
      <c r="R2418" s="8">
        <v>2</v>
      </c>
      <c r="S2418" s="16" t="s">
        <v>3758</v>
      </c>
      <c r="T2418" s="48"/>
    </row>
    <row r="2419" spans="1:20" ht="32" x14ac:dyDescent="0.2">
      <c r="A2419">
        <f t="shared" si="152"/>
        <v>5</v>
      </c>
      <c r="B2419" t="s">
        <v>33</v>
      </c>
      <c r="C2419" t="s">
        <v>435</v>
      </c>
      <c r="D2419" t="str">
        <f t="shared" si="153"/>
        <v>30a</v>
      </c>
      <c r="E2419" t="str">
        <f t="shared" si="154"/>
        <v>beräkna</v>
      </c>
      <c r="F2419" t="str">
        <f t="shared" si="155"/>
        <v>5_x5_6x_G_30a</v>
      </c>
      <c r="G2419" t="str">
        <f>IFERROR(INDEX(#REF!,MATCH('Kap5-6'!F2419,#REF!,0),2),"")</f>
        <v/>
      </c>
      <c r="H2419" s="97"/>
      <c r="I2419" s="97"/>
      <c r="J2419" s="49"/>
      <c r="K2419" s="97"/>
      <c r="L2419" s="10"/>
      <c r="M2419" s="241"/>
      <c r="N2419" s="21">
        <v>2</v>
      </c>
      <c r="O2419" s="21" t="s">
        <v>281</v>
      </c>
      <c r="P2419" s="21" t="s">
        <v>303</v>
      </c>
      <c r="Q2419" s="24" t="s">
        <v>303</v>
      </c>
      <c r="R2419" s="12" t="s">
        <v>3759</v>
      </c>
      <c r="S2419" s="55" t="s">
        <v>3760</v>
      </c>
      <c r="T2419" s="57"/>
    </row>
    <row r="2420" spans="1:20" ht="48" x14ac:dyDescent="0.2">
      <c r="A2420">
        <f t="shared" si="152"/>
        <v>5</v>
      </c>
      <c r="B2420" t="s">
        <v>33</v>
      </c>
      <c r="C2420" t="s">
        <v>435</v>
      </c>
      <c r="D2420" t="str">
        <f t="shared" si="153"/>
        <v>30a</v>
      </c>
      <c r="E2420" t="str">
        <f t="shared" si="154"/>
        <v>beräkna</v>
      </c>
      <c r="F2420" t="str">
        <f t="shared" si="155"/>
        <v>5_x5_6x_G_30a</v>
      </c>
      <c r="G2420" t="str">
        <f>IFERROR(INDEX(#REF!,MATCH('Kap5-6'!F2420,#REF!,0),2),"")</f>
        <v/>
      </c>
      <c r="H2420" s="97"/>
      <c r="I2420" s="97"/>
      <c r="J2420" s="49"/>
      <c r="K2420" s="97"/>
      <c r="L2420" s="10"/>
      <c r="M2420" s="241"/>
      <c r="N2420" s="11">
        <v>3</v>
      </c>
      <c r="O2420" s="11" t="s">
        <v>281</v>
      </c>
      <c r="P2420" s="11" t="s">
        <v>303</v>
      </c>
      <c r="Q2420" s="12" t="s">
        <v>303</v>
      </c>
      <c r="R2420" s="12" t="s">
        <v>3761</v>
      </c>
      <c r="S2420" s="55" t="s">
        <v>3745</v>
      </c>
      <c r="T2420" s="57"/>
    </row>
    <row r="2421" spans="1:20" ht="33" thickBot="1" x14ac:dyDescent="0.25">
      <c r="A2421">
        <f t="shared" si="152"/>
        <v>5</v>
      </c>
      <c r="B2421" t="s">
        <v>33</v>
      </c>
      <c r="C2421" t="s">
        <v>435</v>
      </c>
      <c r="D2421" t="str">
        <f t="shared" si="153"/>
        <v>30a</v>
      </c>
      <c r="E2421" t="str">
        <f t="shared" si="154"/>
        <v>beräkna</v>
      </c>
      <c r="F2421" t="str">
        <f t="shared" si="155"/>
        <v>5_x5_6x_G_30a</v>
      </c>
      <c r="G2421" t="str">
        <f>IFERROR(INDEX(#REF!,MATCH('Kap5-6'!F2421,#REF!,0),2),"")</f>
        <v/>
      </c>
      <c r="H2421" s="98"/>
      <c r="I2421" s="98"/>
      <c r="J2421" s="50"/>
      <c r="K2421" s="98"/>
      <c r="L2421" s="17"/>
      <c r="M2421" s="242"/>
      <c r="N2421" s="20">
        <v>4</v>
      </c>
      <c r="O2421" s="20" t="s">
        <v>281</v>
      </c>
      <c r="P2421" s="20" t="s">
        <v>303</v>
      </c>
      <c r="Q2421" s="22" t="s">
        <v>303</v>
      </c>
      <c r="R2421" s="72">
        <v>7</v>
      </c>
      <c r="S2421" s="13" t="s">
        <v>3746</v>
      </c>
      <c r="T2421" s="48"/>
    </row>
    <row r="2422" spans="1:20" x14ac:dyDescent="0.2">
      <c r="A2422">
        <f t="shared" si="152"/>
        <v>5</v>
      </c>
      <c r="B2422" t="s">
        <v>33</v>
      </c>
      <c r="C2422" t="s">
        <v>435</v>
      </c>
      <c r="D2422" t="str">
        <f t="shared" si="153"/>
        <v>30b</v>
      </c>
      <c r="E2422" t="str">
        <f t="shared" si="154"/>
        <v>beräkna</v>
      </c>
      <c r="F2422" t="str">
        <f t="shared" si="155"/>
        <v>5_x5_6x_G_30b</v>
      </c>
      <c r="G2422" t="str">
        <f>IFERROR(INDEX(#REF!,MATCH('Kap5-6'!F2422,#REF!,0),2),"")</f>
        <v/>
      </c>
      <c r="H2422" s="32">
        <v>5</v>
      </c>
      <c r="I2422" s="32" t="s">
        <v>257</v>
      </c>
      <c r="J2422" s="47"/>
      <c r="K2422" s="32" t="s">
        <v>97</v>
      </c>
      <c r="L2422" s="43" t="s">
        <v>328</v>
      </c>
      <c r="M2422" s="240"/>
      <c r="N2422" s="7">
        <v>1</v>
      </c>
      <c r="O2422" s="7" t="s">
        <v>283</v>
      </c>
      <c r="P2422" s="7" t="s">
        <v>304</v>
      </c>
      <c r="Q2422" s="8" t="s">
        <v>3762</v>
      </c>
      <c r="R2422" s="8">
        <v>4.25</v>
      </c>
      <c r="S2422" s="16" t="s">
        <v>3763</v>
      </c>
      <c r="T2422" s="48"/>
    </row>
    <row r="2423" spans="1:20" ht="48" x14ac:dyDescent="0.2">
      <c r="A2423">
        <f t="shared" si="152"/>
        <v>5</v>
      </c>
      <c r="B2423" t="s">
        <v>33</v>
      </c>
      <c r="C2423" t="s">
        <v>435</v>
      </c>
      <c r="D2423" t="str">
        <f t="shared" si="153"/>
        <v>30b</v>
      </c>
      <c r="E2423" t="str">
        <f t="shared" si="154"/>
        <v>beräkna</v>
      </c>
      <c r="F2423" t="str">
        <f t="shared" si="155"/>
        <v>5_x5_6x_G_30b</v>
      </c>
      <c r="G2423" t="str">
        <f>IFERROR(INDEX(#REF!,MATCH('Kap5-6'!F2423,#REF!,0),2),"")</f>
        <v/>
      </c>
      <c r="H2423" s="97"/>
      <c r="I2423" s="97"/>
      <c r="J2423" s="49"/>
      <c r="K2423" s="97"/>
      <c r="L2423" s="10"/>
      <c r="M2423" s="241"/>
      <c r="N2423" s="21">
        <v>2</v>
      </c>
      <c r="O2423" s="21" t="s">
        <v>281</v>
      </c>
      <c r="P2423" s="21" t="s">
        <v>303</v>
      </c>
      <c r="Q2423" s="24" t="s">
        <v>303</v>
      </c>
      <c r="R2423" s="12" t="s">
        <v>3764</v>
      </c>
      <c r="S2423" s="55" t="s">
        <v>3765</v>
      </c>
      <c r="T2423" s="48"/>
    </row>
    <row r="2424" spans="1:20" ht="48" x14ac:dyDescent="0.2">
      <c r="A2424">
        <f t="shared" si="152"/>
        <v>5</v>
      </c>
      <c r="B2424" t="s">
        <v>33</v>
      </c>
      <c r="C2424" t="s">
        <v>435</v>
      </c>
      <c r="D2424" t="str">
        <f t="shared" si="153"/>
        <v>30b</v>
      </c>
      <c r="E2424" t="str">
        <f t="shared" si="154"/>
        <v>beräkna</v>
      </c>
      <c r="F2424" t="str">
        <f t="shared" si="155"/>
        <v>5_x5_6x_G_30b</v>
      </c>
      <c r="G2424" t="str">
        <f>IFERROR(INDEX(#REF!,MATCH('Kap5-6'!F2424,#REF!,0),2),"")</f>
        <v/>
      </c>
      <c r="H2424" s="97"/>
      <c r="I2424" s="97"/>
      <c r="J2424" s="49"/>
      <c r="K2424" s="97"/>
      <c r="L2424" s="10"/>
      <c r="M2424" s="241"/>
      <c r="N2424" s="11">
        <v>3</v>
      </c>
      <c r="O2424" s="11" t="s">
        <v>281</v>
      </c>
      <c r="P2424" s="11" t="s">
        <v>303</v>
      </c>
      <c r="Q2424" s="12" t="s">
        <v>303</v>
      </c>
      <c r="R2424" s="12" t="s">
        <v>3766</v>
      </c>
      <c r="S2424" s="55" t="s">
        <v>3745</v>
      </c>
      <c r="T2424" s="48"/>
    </row>
    <row r="2425" spans="1:20" ht="33" thickBot="1" x14ac:dyDescent="0.25">
      <c r="A2425">
        <f t="shared" si="152"/>
        <v>5</v>
      </c>
      <c r="B2425" t="s">
        <v>33</v>
      </c>
      <c r="C2425" t="s">
        <v>435</v>
      </c>
      <c r="D2425" t="str">
        <f t="shared" si="153"/>
        <v>30b</v>
      </c>
      <c r="E2425" t="str">
        <f t="shared" si="154"/>
        <v>beräkna</v>
      </c>
      <c r="F2425" t="str">
        <f t="shared" si="155"/>
        <v>5_x5_6x_G_30b</v>
      </c>
      <c r="G2425" t="str">
        <f>IFERROR(INDEX(#REF!,MATCH('Kap5-6'!F2425,#REF!,0),2),"")</f>
        <v/>
      </c>
      <c r="H2425" s="98"/>
      <c r="I2425" s="98"/>
      <c r="J2425" s="50"/>
      <c r="K2425" s="98"/>
      <c r="L2425" s="17"/>
      <c r="M2425" s="242"/>
      <c r="N2425" s="20">
        <v>4</v>
      </c>
      <c r="O2425" s="20" t="s">
        <v>281</v>
      </c>
      <c r="P2425" s="20" t="s">
        <v>303</v>
      </c>
      <c r="Q2425" s="22" t="s">
        <v>303</v>
      </c>
      <c r="R2425" s="72">
        <v>34</v>
      </c>
      <c r="S2425" s="13" t="s">
        <v>3746</v>
      </c>
      <c r="T2425" s="48"/>
    </row>
    <row r="2426" spans="1:20" x14ac:dyDescent="0.2">
      <c r="A2426">
        <f t="shared" si="152"/>
        <v>5</v>
      </c>
      <c r="B2426" t="s">
        <v>33</v>
      </c>
      <c r="C2426" t="s">
        <v>435</v>
      </c>
      <c r="D2426" t="str">
        <f t="shared" si="153"/>
        <v>30c</v>
      </c>
      <c r="E2426" t="str">
        <f t="shared" si="154"/>
        <v>beräkna</v>
      </c>
      <c r="F2426" t="str">
        <f t="shared" si="155"/>
        <v>5_x5_6x_G_30c</v>
      </c>
      <c r="G2426" t="str">
        <f>IFERROR(INDEX(#REF!,MATCH('Kap5-6'!F2426,#REF!,0),2),"")</f>
        <v/>
      </c>
      <c r="H2426" s="32">
        <v>5</v>
      </c>
      <c r="I2426" s="32" t="s">
        <v>257</v>
      </c>
      <c r="J2426" s="47"/>
      <c r="K2426" s="32" t="s">
        <v>98</v>
      </c>
      <c r="L2426" s="43" t="s">
        <v>328</v>
      </c>
      <c r="M2426" s="240"/>
      <c r="N2426" s="7">
        <v>1</v>
      </c>
      <c r="O2426" s="7" t="s">
        <v>283</v>
      </c>
      <c r="P2426" s="7" t="s">
        <v>304</v>
      </c>
      <c r="Q2426" s="8" t="s">
        <v>3767</v>
      </c>
      <c r="R2426" s="8">
        <v>1.2</v>
      </c>
      <c r="S2426" s="16" t="s">
        <v>3768</v>
      </c>
      <c r="T2426" s="48"/>
    </row>
    <row r="2427" spans="1:20" ht="48" x14ac:dyDescent="0.2">
      <c r="A2427">
        <f t="shared" si="152"/>
        <v>5</v>
      </c>
      <c r="B2427" t="s">
        <v>33</v>
      </c>
      <c r="C2427" t="s">
        <v>435</v>
      </c>
      <c r="D2427" t="str">
        <f t="shared" si="153"/>
        <v>30c</v>
      </c>
      <c r="E2427" t="str">
        <f t="shared" si="154"/>
        <v>beräkna</v>
      </c>
      <c r="F2427" t="str">
        <f t="shared" si="155"/>
        <v>5_x5_6x_G_30c</v>
      </c>
      <c r="G2427" t="str">
        <f>IFERROR(INDEX(#REF!,MATCH('Kap5-6'!F2427,#REF!,0),2),"")</f>
        <v/>
      </c>
      <c r="H2427" s="97"/>
      <c r="I2427" s="97"/>
      <c r="J2427" s="49"/>
      <c r="K2427" s="97"/>
      <c r="L2427" s="10"/>
      <c r="M2427" s="241"/>
      <c r="N2427" s="21">
        <v>2</v>
      </c>
      <c r="O2427" s="21" t="s">
        <v>281</v>
      </c>
      <c r="P2427" s="21" t="s">
        <v>303</v>
      </c>
      <c r="Q2427" s="24" t="s">
        <v>303</v>
      </c>
      <c r="R2427" s="12" t="s">
        <v>3769</v>
      </c>
      <c r="S2427" s="55" t="s">
        <v>3770</v>
      </c>
      <c r="T2427" s="48"/>
    </row>
    <row r="2428" spans="1:20" ht="48" x14ac:dyDescent="0.2">
      <c r="A2428">
        <f t="shared" si="152"/>
        <v>5</v>
      </c>
      <c r="B2428" t="s">
        <v>33</v>
      </c>
      <c r="C2428" t="s">
        <v>435</v>
      </c>
      <c r="D2428" t="str">
        <f t="shared" si="153"/>
        <v>30c</v>
      </c>
      <c r="E2428" t="str">
        <f t="shared" si="154"/>
        <v>beräkna</v>
      </c>
      <c r="F2428" t="str">
        <f t="shared" si="155"/>
        <v>5_x5_6x_G_30c</v>
      </c>
      <c r="G2428" t="str">
        <f>IFERROR(INDEX(#REF!,MATCH('Kap5-6'!F2428,#REF!,0),2),"")</f>
        <v/>
      </c>
      <c r="H2428" s="97"/>
      <c r="I2428" s="97"/>
      <c r="J2428" s="49"/>
      <c r="K2428" s="97"/>
      <c r="L2428" s="10"/>
      <c r="M2428" s="241"/>
      <c r="N2428" s="11">
        <v>3</v>
      </c>
      <c r="O2428" s="11" t="s">
        <v>281</v>
      </c>
      <c r="P2428" s="11" t="s">
        <v>303</v>
      </c>
      <c r="Q2428" s="12" t="s">
        <v>303</v>
      </c>
      <c r="R2428" s="12" t="s">
        <v>3771</v>
      </c>
      <c r="S2428" s="55" t="s">
        <v>3745</v>
      </c>
      <c r="T2428" s="48"/>
    </row>
    <row r="2429" spans="1:20" ht="33" thickBot="1" x14ac:dyDescent="0.25">
      <c r="A2429">
        <f t="shared" si="152"/>
        <v>5</v>
      </c>
      <c r="B2429" t="s">
        <v>33</v>
      </c>
      <c r="C2429" t="s">
        <v>435</v>
      </c>
      <c r="D2429" t="str">
        <f t="shared" si="153"/>
        <v>30c</v>
      </c>
      <c r="E2429" t="str">
        <f t="shared" si="154"/>
        <v>beräkna</v>
      </c>
      <c r="F2429" t="str">
        <f t="shared" si="155"/>
        <v>5_x5_6x_G_30c</v>
      </c>
      <c r="G2429" t="str">
        <f>IFERROR(INDEX(#REF!,MATCH('Kap5-6'!F2429,#REF!,0),2),"")</f>
        <v/>
      </c>
      <c r="H2429" s="98"/>
      <c r="I2429" s="98"/>
      <c r="J2429" s="50"/>
      <c r="K2429" s="98"/>
      <c r="L2429" s="17"/>
      <c r="M2429" s="242"/>
      <c r="N2429" s="20">
        <v>4</v>
      </c>
      <c r="O2429" s="20" t="s">
        <v>281</v>
      </c>
      <c r="P2429" s="20" t="s">
        <v>303</v>
      </c>
      <c r="Q2429" s="22" t="s">
        <v>303</v>
      </c>
      <c r="R2429" s="83">
        <v>0.96</v>
      </c>
      <c r="S2429" s="13" t="s">
        <v>3746</v>
      </c>
      <c r="T2429" s="48"/>
    </row>
    <row r="2430" spans="1:20" ht="65" thickBot="1" x14ac:dyDescent="0.25">
      <c r="A2430">
        <f t="shared" si="152"/>
        <v>5</v>
      </c>
      <c r="B2430" t="s">
        <v>33</v>
      </c>
      <c r="C2430" t="s">
        <v>435</v>
      </c>
      <c r="D2430">
        <f t="shared" si="153"/>
        <v>31</v>
      </c>
      <c r="E2430" t="str">
        <f t="shared" si="154"/>
        <v>Problemlösning</v>
      </c>
      <c r="F2430" t="str">
        <f t="shared" si="155"/>
        <v>5_x5_6x_G_31</v>
      </c>
      <c r="G2430" t="str">
        <f>IFERROR(INDEX(#REF!,MATCH('Kap5-6'!F2430,#REF!,0),2),"")</f>
        <v/>
      </c>
      <c r="H2430" s="47">
        <v>5</v>
      </c>
      <c r="I2430" s="47" t="s">
        <v>257</v>
      </c>
      <c r="J2430" s="47"/>
      <c r="K2430" s="47">
        <v>31</v>
      </c>
      <c r="L2430" s="47" t="s">
        <v>1256</v>
      </c>
      <c r="M2430" s="41"/>
      <c r="N2430" s="7">
        <v>1</v>
      </c>
      <c r="O2430" s="7" t="s">
        <v>283</v>
      </c>
      <c r="P2430" s="7" t="s">
        <v>304</v>
      </c>
      <c r="Q2430" s="8" t="s">
        <v>3772</v>
      </c>
      <c r="R2430" s="8" t="s">
        <v>3773</v>
      </c>
      <c r="S2430" s="23" t="s">
        <v>3774</v>
      </c>
      <c r="T2430" s="48"/>
    </row>
    <row r="2431" spans="1:20" ht="33" thickBot="1" x14ac:dyDescent="0.25">
      <c r="A2431">
        <f t="shared" si="152"/>
        <v>5</v>
      </c>
      <c r="B2431" t="s">
        <v>33</v>
      </c>
      <c r="C2431" t="s">
        <v>435</v>
      </c>
      <c r="D2431" t="str">
        <f t="shared" si="153"/>
        <v>32a</v>
      </c>
      <c r="E2431" t="str">
        <f t="shared" si="154"/>
        <v>Problemlösning</v>
      </c>
      <c r="F2431" t="str">
        <f t="shared" si="155"/>
        <v>5_x5_6x_G_32a</v>
      </c>
      <c r="G2431" t="str">
        <f>IFERROR(INDEX(#REF!,MATCH('Kap5-6'!F2431,#REF!,0),2),"")</f>
        <v/>
      </c>
      <c r="H2431" s="32">
        <v>5</v>
      </c>
      <c r="I2431" s="32" t="s">
        <v>257</v>
      </c>
      <c r="J2431" s="47"/>
      <c r="K2431" s="32" t="s">
        <v>99</v>
      </c>
      <c r="L2431" s="43" t="s">
        <v>1256</v>
      </c>
      <c r="M2431" s="240"/>
      <c r="N2431" s="7">
        <v>1</v>
      </c>
      <c r="O2431" s="7" t="s">
        <v>281</v>
      </c>
      <c r="P2431" s="7" t="s">
        <v>303</v>
      </c>
      <c r="Q2431" s="8" t="s">
        <v>329</v>
      </c>
      <c r="R2431" s="8" t="s">
        <v>3775</v>
      </c>
      <c r="S2431" s="23" t="s">
        <v>3776</v>
      </c>
      <c r="T2431" s="48"/>
    </row>
    <row r="2432" spans="1:20" ht="33" thickBot="1" x14ac:dyDescent="0.25">
      <c r="A2432">
        <f t="shared" si="152"/>
        <v>5</v>
      </c>
      <c r="B2432" t="s">
        <v>33</v>
      </c>
      <c r="C2432" t="s">
        <v>435</v>
      </c>
      <c r="D2432" t="str">
        <f t="shared" si="153"/>
        <v>32a</v>
      </c>
      <c r="E2432" t="str">
        <f t="shared" si="154"/>
        <v>Problemlösning</v>
      </c>
      <c r="F2432" t="str">
        <f t="shared" si="155"/>
        <v>5_x5_6x_G_32a</v>
      </c>
      <c r="G2432" t="str">
        <f>IFERROR(INDEX(#REF!,MATCH('Kap5-6'!F2432,#REF!,0),2),"")</f>
        <v/>
      </c>
      <c r="H2432" s="98"/>
      <c r="I2432" s="98"/>
      <c r="J2432" s="49"/>
      <c r="K2432" s="98"/>
      <c r="L2432" s="17"/>
      <c r="M2432" s="241"/>
      <c r="N2432" s="11">
        <v>2</v>
      </c>
      <c r="O2432" s="11" t="s">
        <v>283</v>
      </c>
      <c r="P2432" s="11" t="s">
        <v>304</v>
      </c>
      <c r="Q2432" s="12" t="s">
        <v>3777</v>
      </c>
      <c r="R2432" s="63">
        <v>0.02</v>
      </c>
      <c r="S2432" s="9" t="s">
        <v>3778</v>
      </c>
      <c r="T2432" s="48"/>
    </row>
    <row r="2433" spans="1:20" ht="49" thickBot="1" x14ac:dyDescent="0.25">
      <c r="A2433">
        <f t="shared" si="152"/>
        <v>5</v>
      </c>
      <c r="B2433" t="s">
        <v>33</v>
      </c>
      <c r="C2433" t="s">
        <v>435</v>
      </c>
      <c r="D2433" t="str">
        <f t="shared" si="153"/>
        <v>32b</v>
      </c>
      <c r="E2433" t="str">
        <f t="shared" si="154"/>
        <v>Problemlösning</v>
      </c>
      <c r="F2433" t="str">
        <f t="shared" si="155"/>
        <v>5_x5_6x_G_32b</v>
      </c>
      <c r="G2433" t="str">
        <f>IFERROR(INDEX(#REF!,MATCH('Kap5-6'!F2433,#REF!,0),2),"")</f>
        <v/>
      </c>
      <c r="H2433" s="32">
        <v>5</v>
      </c>
      <c r="I2433" s="32" t="s">
        <v>257</v>
      </c>
      <c r="J2433" s="47"/>
      <c r="K2433" s="32" t="s">
        <v>100</v>
      </c>
      <c r="L2433" s="43" t="s">
        <v>1256</v>
      </c>
      <c r="M2433" s="240"/>
      <c r="N2433" s="7">
        <v>1</v>
      </c>
      <c r="O2433" s="7" t="s">
        <v>281</v>
      </c>
      <c r="P2433" s="7" t="s">
        <v>329</v>
      </c>
      <c r="Q2433" s="8" t="s">
        <v>303</v>
      </c>
      <c r="R2433" s="8" t="s">
        <v>3779</v>
      </c>
      <c r="S2433" s="23" t="s">
        <v>3780</v>
      </c>
      <c r="T2433" s="48"/>
    </row>
    <row r="2434" spans="1:20" ht="33" thickBot="1" x14ac:dyDescent="0.25">
      <c r="A2434">
        <f t="shared" ref="A2434:A2497" si="156">IF(H2434="",A2433,H2434)</f>
        <v>5</v>
      </c>
      <c r="B2434" t="s">
        <v>33</v>
      </c>
      <c r="C2434" t="s">
        <v>435</v>
      </c>
      <c r="D2434" t="str">
        <f t="shared" ref="D2434:D2497" si="157">IF(K2434="",D2433,K2434)</f>
        <v>32b</v>
      </c>
      <c r="E2434" t="str">
        <f t="shared" ref="E2434:E2497" si="158">IF(L2434="",E2433,L2434)</f>
        <v>Problemlösning</v>
      </c>
      <c r="F2434" t="str">
        <f t="shared" si="155"/>
        <v>5_x5_6x_G_32b</v>
      </c>
      <c r="G2434" t="str">
        <f>IFERROR(INDEX(#REF!,MATCH('Kap5-6'!F2434,#REF!,0),2),"")</f>
        <v/>
      </c>
      <c r="H2434" s="98"/>
      <c r="I2434" s="98"/>
      <c r="J2434" s="49"/>
      <c r="K2434" s="98"/>
      <c r="L2434" s="17"/>
      <c r="M2434" s="241"/>
      <c r="N2434" s="11">
        <v>2</v>
      </c>
      <c r="O2434" s="11" t="s">
        <v>283</v>
      </c>
      <c r="P2434" s="11" t="s">
        <v>304</v>
      </c>
      <c r="Q2434" s="12" t="s">
        <v>3781</v>
      </c>
      <c r="R2434" s="12" t="s">
        <v>3782</v>
      </c>
      <c r="S2434" s="9" t="s">
        <v>3783</v>
      </c>
      <c r="T2434" s="48"/>
    </row>
    <row r="2435" spans="1:20" ht="49" thickBot="1" x14ac:dyDescent="0.25">
      <c r="A2435">
        <f t="shared" si="156"/>
        <v>5</v>
      </c>
      <c r="B2435" t="s">
        <v>33</v>
      </c>
      <c r="C2435" t="s">
        <v>435</v>
      </c>
      <c r="D2435" t="str">
        <f t="shared" si="157"/>
        <v>33a</v>
      </c>
      <c r="E2435" t="str">
        <f t="shared" si="158"/>
        <v>Problemlösning</v>
      </c>
      <c r="F2435" t="str">
        <f t="shared" ref="F2435:F2498" si="159">A2435&amp;"_"&amp;C2435&amp;"_"&amp;B2435&amp;"_"&amp;D2435</f>
        <v>5_x5_6x_G_33a</v>
      </c>
      <c r="G2435" t="str">
        <f>IFERROR(INDEX(#REF!,MATCH('Kap5-6'!F2435,#REF!,0),2),"")</f>
        <v/>
      </c>
      <c r="H2435" s="32">
        <v>5</v>
      </c>
      <c r="I2435" s="32" t="s">
        <v>257</v>
      </c>
      <c r="J2435" s="47"/>
      <c r="K2435" s="32" t="s">
        <v>101</v>
      </c>
      <c r="L2435" s="43" t="s">
        <v>1256</v>
      </c>
      <c r="M2435" s="240"/>
      <c r="N2435" s="7">
        <v>1</v>
      </c>
      <c r="O2435" s="7" t="s">
        <v>281</v>
      </c>
      <c r="P2435" s="7" t="s">
        <v>303</v>
      </c>
      <c r="Q2435" s="8" t="s">
        <v>303</v>
      </c>
      <c r="R2435" s="8" t="s">
        <v>3784</v>
      </c>
      <c r="S2435" s="23" t="s">
        <v>3785</v>
      </c>
      <c r="T2435" s="48"/>
    </row>
    <row r="2436" spans="1:20" ht="33" thickBot="1" x14ac:dyDescent="0.25">
      <c r="A2436">
        <f t="shared" si="156"/>
        <v>5</v>
      </c>
      <c r="B2436" t="s">
        <v>33</v>
      </c>
      <c r="C2436" t="s">
        <v>435</v>
      </c>
      <c r="D2436" t="str">
        <f t="shared" si="157"/>
        <v>33a</v>
      </c>
      <c r="E2436" t="str">
        <f t="shared" si="158"/>
        <v>Problemlösning</v>
      </c>
      <c r="F2436" t="str">
        <f t="shared" si="159"/>
        <v>5_x5_6x_G_33a</v>
      </c>
      <c r="G2436" t="str">
        <f>IFERROR(INDEX(#REF!,MATCH('Kap5-6'!F2436,#REF!,0),2),"")</f>
        <v/>
      </c>
      <c r="H2436" s="98"/>
      <c r="I2436" s="98"/>
      <c r="J2436" s="49"/>
      <c r="K2436" s="98"/>
      <c r="L2436" s="17"/>
      <c r="M2436" s="241"/>
      <c r="N2436" s="11">
        <v>2</v>
      </c>
      <c r="O2436" s="11" t="s">
        <v>283</v>
      </c>
      <c r="P2436" s="11" t="s">
        <v>304</v>
      </c>
      <c r="Q2436" s="12" t="s">
        <v>3786</v>
      </c>
      <c r="R2436" s="63">
        <v>1.2</v>
      </c>
      <c r="S2436" s="9" t="s">
        <v>3787</v>
      </c>
      <c r="T2436" s="48"/>
    </row>
    <row r="2437" spans="1:20" ht="33" thickBot="1" x14ac:dyDescent="0.25">
      <c r="A2437">
        <f t="shared" si="156"/>
        <v>5</v>
      </c>
      <c r="B2437" t="s">
        <v>33</v>
      </c>
      <c r="C2437" t="s">
        <v>435</v>
      </c>
      <c r="D2437" t="str">
        <f t="shared" si="157"/>
        <v>33b</v>
      </c>
      <c r="E2437" t="str">
        <f t="shared" si="158"/>
        <v>Problemlösning</v>
      </c>
      <c r="F2437" t="str">
        <f t="shared" si="159"/>
        <v>5_x5_6x_G_33b</v>
      </c>
      <c r="G2437" t="str">
        <f>IFERROR(INDEX(#REF!,MATCH('Kap5-6'!F2437,#REF!,0),2),"")</f>
        <v/>
      </c>
      <c r="H2437" s="47">
        <v>5</v>
      </c>
      <c r="I2437" s="47" t="s">
        <v>257</v>
      </c>
      <c r="J2437" s="47"/>
      <c r="K2437" s="47" t="s">
        <v>102</v>
      </c>
      <c r="L2437" s="47" t="s">
        <v>1256</v>
      </c>
      <c r="M2437" s="41"/>
      <c r="N2437" s="7">
        <v>1</v>
      </c>
      <c r="O2437" s="7" t="s">
        <v>283</v>
      </c>
      <c r="P2437" s="7" t="s">
        <v>304</v>
      </c>
      <c r="Q2437" s="8" t="s">
        <v>3788</v>
      </c>
      <c r="R2437" s="8">
        <v>1.2</v>
      </c>
      <c r="S2437" s="23" t="s">
        <v>3789</v>
      </c>
      <c r="T2437" s="48"/>
    </row>
    <row r="2438" spans="1:20" ht="49" thickBot="1" x14ac:dyDescent="0.25">
      <c r="A2438">
        <f t="shared" si="156"/>
        <v>5</v>
      </c>
      <c r="B2438" t="s">
        <v>33</v>
      </c>
      <c r="C2438" t="s">
        <v>435</v>
      </c>
      <c r="D2438" t="str">
        <f t="shared" si="157"/>
        <v>33c</v>
      </c>
      <c r="E2438" t="str">
        <f t="shared" si="158"/>
        <v>Problemlösning</v>
      </c>
      <c r="F2438" t="str">
        <f t="shared" si="159"/>
        <v>5_x5_6x_G_33c</v>
      </c>
      <c r="G2438" t="str">
        <f>IFERROR(INDEX(#REF!,MATCH('Kap5-6'!F2438,#REF!,0),2),"")</f>
        <v/>
      </c>
      <c r="H2438" s="32">
        <v>5</v>
      </c>
      <c r="I2438" s="32" t="s">
        <v>257</v>
      </c>
      <c r="J2438" s="47"/>
      <c r="K2438" s="32" t="s">
        <v>194</v>
      </c>
      <c r="L2438" s="43" t="s">
        <v>1256</v>
      </c>
      <c r="M2438" s="240"/>
      <c r="N2438" s="11">
        <v>1</v>
      </c>
      <c r="O2438" s="11" t="s">
        <v>281</v>
      </c>
      <c r="P2438" s="11" t="s">
        <v>303</v>
      </c>
      <c r="Q2438" s="12" t="s">
        <v>303</v>
      </c>
      <c r="R2438" s="12" t="s">
        <v>3790</v>
      </c>
      <c r="S2438" s="9" t="s">
        <v>3791</v>
      </c>
      <c r="T2438" s="48"/>
    </row>
    <row r="2439" spans="1:20" ht="33" thickBot="1" x14ac:dyDescent="0.25">
      <c r="A2439">
        <f t="shared" si="156"/>
        <v>5</v>
      </c>
      <c r="B2439" t="s">
        <v>33</v>
      </c>
      <c r="C2439" t="s">
        <v>435</v>
      </c>
      <c r="D2439" t="str">
        <f t="shared" si="157"/>
        <v>33c</v>
      </c>
      <c r="E2439" t="str">
        <f t="shared" si="158"/>
        <v>Problemlösning</v>
      </c>
      <c r="F2439" t="str">
        <f t="shared" si="159"/>
        <v>5_x5_6x_G_33c</v>
      </c>
      <c r="G2439" t="str">
        <f>IFERROR(INDEX(#REF!,MATCH('Kap5-6'!F2439,#REF!,0),2),"")</f>
        <v/>
      </c>
      <c r="H2439" s="98"/>
      <c r="I2439" s="98"/>
      <c r="J2439" s="49"/>
      <c r="K2439" s="98"/>
      <c r="L2439" s="17"/>
      <c r="M2439" s="241"/>
      <c r="N2439" s="11">
        <v>2</v>
      </c>
      <c r="O2439" s="11" t="s">
        <v>283</v>
      </c>
      <c r="P2439" s="11" t="s">
        <v>304</v>
      </c>
      <c r="Q2439" s="12" t="s">
        <v>3792</v>
      </c>
      <c r="R2439" s="12" t="s">
        <v>3793</v>
      </c>
      <c r="S2439" s="9" t="s">
        <v>3794</v>
      </c>
      <c r="T2439" s="48"/>
    </row>
    <row r="2440" spans="1:20" ht="33" thickBot="1" x14ac:dyDescent="0.25">
      <c r="A2440">
        <f t="shared" si="156"/>
        <v>5</v>
      </c>
      <c r="B2440" t="s">
        <v>33</v>
      </c>
      <c r="C2440" t="s">
        <v>435</v>
      </c>
      <c r="D2440">
        <f t="shared" si="157"/>
        <v>34</v>
      </c>
      <c r="E2440" t="str">
        <f t="shared" si="158"/>
        <v>Problemlösning</v>
      </c>
      <c r="F2440" t="str">
        <f t="shared" si="159"/>
        <v>5_x5_6x_G_34</v>
      </c>
      <c r="G2440" t="str">
        <f>IFERROR(INDEX(#REF!,MATCH('Kap5-6'!F2440,#REF!,0),2),"")</f>
        <v/>
      </c>
      <c r="H2440" s="32">
        <v>5</v>
      </c>
      <c r="I2440" s="32" t="s">
        <v>257</v>
      </c>
      <c r="J2440" s="47"/>
      <c r="K2440" s="32">
        <v>34</v>
      </c>
      <c r="L2440" s="43" t="s">
        <v>1256</v>
      </c>
      <c r="M2440" s="240"/>
      <c r="N2440" s="7">
        <v>1</v>
      </c>
      <c r="O2440" s="7" t="s">
        <v>281</v>
      </c>
      <c r="P2440" s="7" t="s">
        <v>303</v>
      </c>
      <c r="Q2440" s="8" t="s">
        <v>303</v>
      </c>
      <c r="R2440" s="8" t="s">
        <v>3795</v>
      </c>
      <c r="S2440" s="23" t="s">
        <v>3796</v>
      </c>
      <c r="T2440" s="48"/>
    </row>
    <row r="2441" spans="1:20" ht="48" x14ac:dyDescent="0.2">
      <c r="A2441">
        <f t="shared" si="156"/>
        <v>5</v>
      </c>
      <c r="B2441" t="s">
        <v>33</v>
      </c>
      <c r="C2441" t="s">
        <v>435</v>
      </c>
      <c r="D2441">
        <f t="shared" si="157"/>
        <v>34</v>
      </c>
      <c r="E2441" t="str">
        <f t="shared" si="158"/>
        <v>Problemlösning</v>
      </c>
      <c r="F2441" t="str">
        <f t="shared" si="159"/>
        <v>5_x5_6x_G_34</v>
      </c>
      <c r="G2441" t="str">
        <f>IFERROR(INDEX(#REF!,MATCH('Kap5-6'!F2441,#REF!,0),2),"")</f>
        <v/>
      </c>
      <c r="H2441" s="97"/>
      <c r="I2441" s="97"/>
      <c r="J2441" s="49"/>
      <c r="K2441" s="97"/>
      <c r="L2441" s="10"/>
      <c r="M2441" s="241"/>
      <c r="N2441" s="11">
        <v>2</v>
      </c>
      <c r="O2441" s="11" t="s">
        <v>281</v>
      </c>
      <c r="P2441" s="11" t="s">
        <v>303</v>
      </c>
      <c r="Q2441" s="12" t="s">
        <v>303</v>
      </c>
      <c r="R2441" s="12" t="s">
        <v>3797</v>
      </c>
      <c r="S2441" s="9" t="s">
        <v>3798</v>
      </c>
      <c r="T2441" s="48"/>
    </row>
    <row r="2442" spans="1:20" ht="33" thickBot="1" x14ac:dyDescent="0.25">
      <c r="A2442">
        <f t="shared" si="156"/>
        <v>5</v>
      </c>
      <c r="B2442" t="s">
        <v>33</v>
      </c>
      <c r="C2442" t="s">
        <v>435</v>
      </c>
      <c r="D2442">
        <f t="shared" si="157"/>
        <v>34</v>
      </c>
      <c r="E2442" t="str">
        <f t="shared" si="158"/>
        <v>Problemlösning</v>
      </c>
      <c r="F2442" t="str">
        <f t="shared" si="159"/>
        <v>5_x5_6x_G_34</v>
      </c>
      <c r="G2442" t="str">
        <f>IFERROR(INDEX(#REF!,MATCH('Kap5-6'!F2442,#REF!,0),2),"")</f>
        <v/>
      </c>
      <c r="H2442" s="98"/>
      <c r="I2442" s="98"/>
      <c r="J2442" s="50"/>
      <c r="K2442" s="98"/>
      <c r="L2442" s="17"/>
      <c r="M2442" s="242"/>
      <c r="N2442" s="20">
        <v>3</v>
      </c>
      <c r="O2442" s="20" t="s">
        <v>283</v>
      </c>
      <c r="P2442" s="20" t="s">
        <v>304</v>
      </c>
      <c r="Q2442" s="22" t="s">
        <v>3799</v>
      </c>
      <c r="R2442" s="53">
        <v>640</v>
      </c>
      <c r="S2442" s="13" t="s">
        <v>3800</v>
      </c>
      <c r="T2442" s="48"/>
    </row>
    <row r="2443" spans="1:20" ht="33" thickBot="1" x14ac:dyDescent="0.25">
      <c r="A2443">
        <f t="shared" si="156"/>
        <v>5</v>
      </c>
      <c r="B2443" t="s">
        <v>33</v>
      </c>
      <c r="C2443" t="s">
        <v>435</v>
      </c>
      <c r="D2443" t="str">
        <f t="shared" si="157"/>
        <v>35a</v>
      </c>
      <c r="E2443" t="str">
        <f t="shared" si="158"/>
        <v>Problemlösning</v>
      </c>
      <c r="F2443" t="str">
        <f t="shared" si="159"/>
        <v>5_x5_6x_G_35a</v>
      </c>
      <c r="G2443" t="str">
        <f>IFERROR(INDEX(#REF!,MATCH('Kap5-6'!F2443,#REF!,0),2),"")</f>
        <v/>
      </c>
      <c r="H2443" s="32">
        <v>5</v>
      </c>
      <c r="I2443" s="32" t="s">
        <v>257</v>
      </c>
      <c r="J2443" s="47"/>
      <c r="K2443" s="32" t="s">
        <v>106</v>
      </c>
      <c r="L2443" s="43" t="s">
        <v>1256</v>
      </c>
      <c r="M2443" s="240"/>
      <c r="N2443" s="7">
        <v>1</v>
      </c>
      <c r="O2443" s="7" t="s">
        <v>283</v>
      </c>
      <c r="P2443" s="7" t="s">
        <v>304</v>
      </c>
      <c r="Q2443" s="8" t="s">
        <v>3801</v>
      </c>
      <c r="R2443" s="8" t="s">
        <v>3802</v>
      </c>
      <c r="S2443" s="23" t="s">
        <v>3803</v>
      </c>
      <c r="T2443" s="48"/>
    </row>
    <row r="2444" spans="1:20" ht="48" x14ac:dyDescent="0.2">
      <c r="A2444">
        <f t="shared" si="156"/>
        <v>5</v>
      </c>
      <c r="B2444" t="s">
        <v>33</v>
      </c>
      <c r="C2444" t="s">
        <v>435</v>
      </c>
      <c r="D2444" t="str">
        <f t="shared" si="157"/>
        <v>35a</v>
      </c>
      <c r="E2444" t="str">
        <f t="shared" si="158"/>
        <v>Problemlösning</v>
      </c>
      <c r="F2444" t="str">
        <f t="shared" si="159"/>
        <v>5_x5_6x_G_35a</v>
      </c>
      <c r="G2444" t="str">
        <f>IFERROR(INDEX(#REF!,MATCH('Kap5-6'!F2444,#REF!,0),2),"")</f>
        <v/>
      </c>
      <c r="H2444" s="97"/>
      <c r="I2444" s="97"/>
      <c r="J2444" s="49"/>
      <c r="K2444" s="97"/>
      <c r="L2444" s="10"/>
      <c r="M2444" s="241"/>
      <c r="N2444" s="11">
        <v>2</v>
      </c>
      <c r="O2444" s="11" t="s">
        <v>281</v>
      </c>
      <c r="P2444" s="11" t="s">
        <v>303</v>
      </c>
      <c r="Q2444" s="12" t="s">
        <v>303</v>
      </c>
      <c r="R2444" s="12" t="s">
        <v>3804</v>
      </c>
      <c r="S2444" s="9" t="s">
        <v>3805</v>
      </c>
      <c r="T2444" s="48"/>
    </row>
    <row r="2445" spans="1:20" ht="17" thickBot="1" x14ac:dyDescent="0.25">
      <c r="A2445">
        <f t="shared" si="156"/>
        <v>5</v>
      </c>
      <c r="B2445" t="s">
        <v>33</v>
      </c>
      <c r="C2445" t="s">
        <v>435</v>
      </c>
      <c r="D2445" t="str">
        <f t="shared" si="157"/>
        <v>35a</v>
      </c>
      <c r="E2445" t="str">
        <f t="shared" si="158"/>
        <v>Problemlösning</v>
      </c>
      <c r="F2445" t="str">
        <f t="shared" si="159"/>
        <v>5_x5_6x_G_35a</v>
      </c>
      <c r="G2445" t="str">
        <f>IFERROR(INDEX(#REF!,MATCH('Kap5-6'!F2445,#REF!,0),2),"")</f>
        <v/>
      </c>
      <c r="H2445" s="98"/>
      <c r="I2445" s="98"/>
      <c r="J2445" s="50"/>
      <c r="K2445" s="98"/>
      <c r="L2445" s="17"/>
      <c r="M2445" s="242"/>
      <c r="N2445" s="20">
        <v>3</v>
      </c>
      <c r="O2445" s="20" t="s">
        <v>283</v>
      </c>
      <c r="P2445" s="20" t="s">
        <v>304</v>
      </c>
      <c r="Q2445" s="22" t="s">
        <v>3806</v>
      </c>
      <c r="R2445" s="53">
        <v>332</v>
      </c>
      <c r="S2445" s="13" t="s">
        <v>3807</v>
      </c>
      <c r="T2445" s="48"/>
    </row>
    <row r="2446" spans="1:20" ht="33" thickBot="1" x14ac:dyDescent="0.25">
      <c r="A2446">
        <f t="shared" si="156"/>
        <v>5</v>
      </c>
      <c r="B2446" t="s">
        <v>33</v>
      </c>
      <c r="C2446" t="s">
        <v>435</v>
      </c>
      <c r="D2446" t="str">
        <f t="shared" si="157"/>
        <v>35b</v>
      </c>
      <c r="E2446" t="str">
        <f t="shared" si="158"/>
        <v>Problemlösning</v>
      </c>
      <c r="F2446" t="str">
        <f t="shared" si="159"/>
        <v>5_x5_6x_G_35b</v>
      </c>
      <c r="G2446" t="str">
        <f>IFERROR(INDEX(#REF!,MATCH('Kap5-6'!F2446,#REF!,0),2),"")</f>
        <v/>
      </c>
      <c r="H2446" s="32">
        <v>5</v>
      </c>
      <c r="I2446" s="32" t="s">
        <v>257</v>
      </c>
      <c r="J2446" s="47"/>
      <c r="K2446" s="32" t="s">
        <v>107</v>
      </c>
      <c r="L2446" s="43" t="s">
        <v>1256</v>
      </c>
      <c r="M2446" s="240"/>
      <c r="N2446" s="7">
        <v>1</v>
      </c>
      <c r="O2446" s="7" t="s">
        <v>283</v>
      </c>
      <c r="P2446" s="7" t="s">
        <v>304</v>
      </c>
      <c r="Q2446" s="8" t="s">
        <v>3801</v>
      </c>
      <c r="R2446" s="8" t="s">
        <v>3802</v>
      </c>
      <c r="S2446" s="23" t="s">
        <v>3803</v>
      </c>
      <c r="T2446" s="48"/>
    </row>
    <row r="2447" spans="1:20" ht="48" x14ac:dyDescent="0.2">
      <c r="A2447">
        <f t="shared" si="156"/>
        <v>5</v>
      </c>
      <c r="B2447" t="s">
        <v>33</v>
      </c>
      <c r="C2447" t="s">
        <v>435</v>
      </c>
      <c r="D2447" t="str">
        <f t="shared" si="157"/>
        <v>35b</v>
      </c>
      <c r="E2447" t="str">
        <f t="shared" si="158"/>
        <v>Problemlösning</v>
      </c>
      <c r="F2447" t="str">
        <f t="shared" si="159"/>
        <v>5_x5_6x_G_35b</v>
      </c>
      <c r="G2447" t="str">
        <f>IFERROR(INDEX(#REF!,MATCH('Kap5-6'!F2447,#REF!,0),2),"")</f>
        <v/>
      </c>
      <c r="H2447" s="97"/>
      <c r="I2447" s="97"/>
      <c r="J2447" s="49"/>
      <c r="K2447" s="97"/>
      <c r="L2447" s="10"/>
      <c r="M2447" s="241"/>
      <c r="N2447" s="11">
        <v>2</v>
      </c>
      <c r="O2447" s="11" t="s">
        <v>281</v>
      </c>
      <c r="P2447" s="11" t="s">
        <v>303</v>
      </c>
      <c r="Q2447" s="12" t="s">
        <v>303</v>
      </c>
      <c r="R2447" s="12" t="s">
        <v>3808</v>
      </c>
      <c r="S2447" s="9" t="s">
        <v>3809</v>
      </c>
      <c r="T2447" s="48"/>
    </row>
    <row r="2448" spans="1:20" ht="17" thickBot="1" x14ac:dyDescent="0.25">
      <c r="A2448">
        <f t="shared" si="156"/>
        <v>5</v>
      </c>
      <c r="B2448" t="s">
        <v>33</v>
      </c>
      <c r="C2448" t="s">
        <v>435</v>
      </c>
      <c r="D2448" t="str">
        <f t="shared" si="157"/>
        <v>35b</v>
      </c>
      <c r="E2448" t="str">
        <f t="shared" si="158"/>
        <v>Problemlösning</v>
      </c>
      <c r="F2448" t="str">
        <f t="shared" si="159"/>
        <v>5_x5_6x_G_35b</v>
      </c>
      <c r="G2448" t="str">
        <f>IFERROR(INDEX(#REF!,MATCH('Kap5-6'!F2448,#REF!,0),2),"")</f>
        <v/>
      </c>
      <c r="H2448" s="98"/>
      <c r="I2448" s="98"/>
      <c r="J2448" s="50"/>
      <c r="K2448" s="98"/>
      <c r="L2448" s="17"/>
      <c r="M2448" s="242"/>
      <c r="N2448" s="20">
        <v>3</v>
      </c>
      <c r="O2448" s="20" t="s">
        <v>283</v>
      </c>
      <c r="P2448" s="20" t="s">
        <v>304</v>
      </c>
      <c r="Q2448" s="22" t="s">
        <v>3810</v>
      </c>
      <c r="R2448" s="53">
        <v>247</v>
      </c>
      <c r="S2448" s="13" t="s">
        <v>3807</v>
      </c>
      <c r="T2448" s="48"/>
    </row>
    <row r="2449" spans="1:20" ht="33" thickBot="1" x14ac:dyDescent="0.25">
      <c r="A2449">
        <f t="shared" si="156"/>
        <v>5</v>
      </c>
      <c r="B2449" t="s">
        <v>33</v>
      </c>
      <c r="C2449" t="s">
        <v>435</v>
      </c>
      <c r="D2449">
        <f t="shared" si="157"/>
        <v>36</v>
      </c>
      <c r="E2449" t="str">
        <f t="shared" si="158"/>
        <v>Problemlösning</v>
      </c>
      <c r="F2449" t="str">
        <f t="shared" si="159"/>
        <v>5_x5_6x_G_36</v>
      </c>
      <c r="G2449" t="str">
        <f>IFERROR(INDEX(#REF!,MATCH('Kap5-6'!F2449,#REF!,0),2),"")</f>
        <v/>
      </c>
      <c r="H2449" s="32">
        <v>5</v>
      </c>
      <c r="I2449" s="32" t="s">
        <v>257</v>
      </c>
      <c r="J2449" s="47"/>
      <c r="K2449" s="32">
        <v>36</v>
      </c>
      <c r="L2449" s="43" t="s">
        <v>1256</v>
      </c>
      <c r="M2449" s="240"/>
      <c r="N2449" s="7">
        <v>1</v>
      </c>
      <c r="O2449" s="7" t="s">
        <v>283</v>
      </c>
      <c r="P2449" s="7" t="s">
        <v>304</v>
      </c>
      <c r="Q2449" s="8" t="s">
        <v>3811</v>
      </c>
      <c r="R2449" s="8">
        <v>1.1499999999999999</v>
      </c>
      <c r="S2449" s="23" t="s">
        <v>3812</v>
      </c>
      <c r="T2449" s="48"/>
    </row>
    <row r="2450" spans="1:20" ht="48" x14ac:dyDescent="0.2">
      <c r="A2450">
        <f t="shared" si="156"/>
        <v>5</v>
      </c>
      <c r="B2450" t="s">
        <v>33</v>
      </c>
      <c r="C2450" t="s">
        <v>435</v>
      </c>
      <c r="D2450">
        <f t="shared" si="157"/>
        <v>36</v>
      </c>
      <c r="E2450" t="str">
        <f t="shared" si="158"/>
        <v>Problemlösning</v>
      </c>
      <c r="F2450" t="str">
        <f t="shared" si="159"/>
        <v>5_x5_6x_G_36</v>
      </c>
      <c r="G2450" t="str">
        <f>IFERROR(INDEX(#REF!,MATCH('Kap5-6'!F2450,#REF!,0),2),"")</f>
        <v/>
      </c>
      <c r="H2450" s="97"/>
      <c r="I2450" s="97"/>
      <c r="J2450" s="49"/>
      <c r="K2450" s="97"/>
      <c r="L2450" s="10"/>
      <c r="M2450" s="241"/>
      <c r="N2450" s="11">
        <v>2</v>
      </c>
      <c r="O2450" s="11" t="s">
        <v>281</v>
      </c>
      <c r="P2450" s="11" t="s">
        <v>303</v>
      </c>
      <c r="Q2450" s="12" t="s">
        <v>303</v>
      </c>
      <c r="R2450" s="12" t="s">
        <v>3813</v>
      </c>
      <c r="S2450" s="9" t="s">
        <v>3814</v>
      </c>
      <c r="T2450" s="48"/>
    </row>
    <row r="2451" spans="1:20" ht="33" thickBot="1" x14ac:dyDescent="0.25">
      <c r="A2451">
        <f t="shared" si="156"/>
        <v>5</v>
      </c>
      <c r="B2451" t="s">
        <v>33</v>
      </c>
      <c r="C2451" t="s">
        <v>435</v>
      </c>
      <c r="D2451">
        <f t="shared" si="157"/>
        <v>36</v>
      </c>
      <c r="E2451" t="str">
        <f t="shared" si="158"/>
        <v>Problemlösning</v>
      </c>
      <c r="F2451" t="str">
        <f t="shared" si="159"/>
        <v>5_x5_6x_G_36</v>
      </c>
      <c r="G2451" t="str">
        <f>IFERROR(INDEX(#REF!,MATCH('Kap5-6'!F2451,#REF!,0),2),"")</f>
        <v/>
      </c>
      <c r="H2451" s="98"/>
      <c r="I2451" s="98"/>
      <c r="J2451" s="50"/>
      <c r="K2451" s="98"/>
      <c r="L2451" s="17"/>
      <c r="M2451" s="242"/>
      <c r="N2451" s="20">
        <v>3</v>
      </c>
      <c r="O2451" s="20" t="s">
        <v>283</v>
      </c>
      <c r="P2451" s="20" t="s">
        <v>304</v>
      </c>
      <c r="Q2451" s="22" t="s">
        <v>3815</v>
      </c>
      <c r="R2451" s="53">
        <v>90</v>
      </c>
      <c r="S2451" s="13" t="s">
        <v>3807</v>
      </c>
      <c r="T2451" s="48"/>
    </row>
    <row r="2452" spans="1:20" ht="49" thickBot="1" x14ac:dyDescent="0.25">
      <c r="A2452">
        <f t="shared" si="156"/>
        <v>5</v>
      </c>
      <c r="B2452" t="s">
        <v>33</v>
      </c>
      <c r="C2452" t="s">
        <v>435</v>
      </c>
      <c r="D2452" t="str">
        <f t="shared" si="157"/>
        <v>37a</v>
      </c>
      <c r="E2452" t="str">
        <f t="shared" si="158"/>
        <v>Problemlösning</v>
      </c>
      <c r="F2452" t="str">
        <f t="shared" si="159"/>
        <v>5_x5_6x_G_37a</v>
      </c>
      <c r="G2452" t="str">
        <f>IFERROR(INDEX(#REF!,MATCH('Kap5-6'!F2452,#REF!,0),2),"")</f>
        <v/>
      </c>
      <c r="H2452" s="32">
        <v>5</v>
      </c>
      <c r="I2452" s="32" t="s">
        <v>257</v>
      </c>
      <c r="J2452" s="47"/>
      <c r="K2452" s="32" t="s">
        <v>112</v>
      </c>
      <c r="L2452" s="43" t="s">
        <v>1256</v>
      </c>
      <c r="M2452" s="240"/>
      <c r="N2452" s="7">
        <v>1</v>
      </c>
      <c r="O2452" s="7" t="s">
        <v>283</v>
      </c>
      <c r="P2452" s="7" t="s">
        <v>304</v>
      </c>
      <c r="Q2452" s="8" t="s">
        <v>3816</v>
      </c>
      <c r="R2452" s="8" t="s">
        <v>3817</v>
      </c>
      <c r="S2452" s="23" t="s">
        <v>3818</v>
      </c>
      <c r="T2452" s="48"/>
    </row>
    <row r="2453" spans="1:20" ht="48" x14ac:dyDescent="0.2">
      <c r="A2453">
        <f t="shared" si="156"/>
        <v>5</v>
      </c>
      <c r="B2453" t="s">
        <v>33</v>
      </c>
      <c r="C2453" t="s">
        <v>435</v>
      </c>
      <c r="D2453" t="str">
        <f t="shared" si="157"/>
        <v>37a</v>
      </c>
      <c r="E2453" t="str">
        <f t="shared" si="158"/>
        <v>Problemlösning</v>
      </c>
      <c r="F2453" t="str">
        <f t="shared" si="159"/>
        <v>5_x5_6x_G_37a</v>
      </c>
      <c r="G2453" t="str">
        <f>IFERROR(INDEX(#REF!,MATCH('Kap5-6'!F2453,#REF!,0),2),"")</f>
        <v/>
      </c>
      <c r="H2453" s="97"/>
      <c r="I2453" s="97"/>
      <c r="J2453" s="49"/>
      <c r="K2453" s="97"/>
      <c r="L2453" s="10"/>
      <c r="M2453" s="241"/>
      <c r="N2453" s="11">
        <v>2</v>
      </c>
      <c r="O2453" s="11" t="s">
        <v>281</v>
      </c>
      <c r="P2453" s="11" t="s">
        <v>303</v>
      </c>
      <c r="Q2453" s="12" t="s">
        <v>303</v>
      </c>
      <c r="R2453" s="12" t="s">
        <v>3819</v>
      </c>
      <c r="S2453" s="9" t="s">
        <v>3820</v>
      </c>
      <c r="T2453" s="48"/>
    </row>
    <row r="2454" spans="1:20" ht="17" thickBot="1" x14ac:dyDescent="0.25">
      <c r="A2454">
        <f t="shared" si="156"/>
        <v>5</v>
      </c>
      <c r="B2454" t="s">
        <v>33</v>
      </c>
      <c r="C2454" t="s">
        <v>435</v>
      </c>
      <c r="D2454" t="str">
        <f t="shared" si="157"/>
        <v>37a</v>
      </c>
      <c r="E2454" t="str">
        <f t="shared" si="158"/>
        <v>Problemlösning</v>
      </c>
      <c r="F2454" t="str">
        <f t="shared" si="159"/>
        <v>5_x5_6x_G_37a</v>
      </c>
      <c r="G2454" t="str">
        <f>IFERROR(INDEX(#REF!,MATCH('Kap5-6'!F2454,#REF!,0),2),"")</f>
        <v/>
      </c>
      <c r="H2454" s="98"/>
      <c r="I2454" s="98"/>
      <c r="J2454" s="50"/>
      <c r="K2454" s="98"/>
      <c r="L2454" s="17"/>
      <c r="M2454" s="242"/>
      <c r="N2454" s="20">
        <v>3</v>
      </c>
      <c r="O2454" s="20" t="s">
        <v>283</v>
      </c>
      <c r="P2454" s="20" t="s">
        <v>304</v>
      </c>
      <c r="Q2454" s="22" t="s">
        <v>3821</v>
      </c>
      <c r="R2454" s="22">
        <v>1.04</v>
      </c>
      <c r="S2454" s="13" t="s">
        <v>3807</v>
      </c>
      <c r="T2454" s="48"/>
    </row>
    <row r="2455" spans="1:20" ht="49" thickBot="1" x14ac:dyDescent="0.25">
      <c r="A2455">
        <f t="shared" si="156"/>
        <v>5</v>
      </c>
      <c r="B2455" t="s">
        <v>33</v>
      </c>
      <c r="C2455" t="s">
        <v>435</v>
      </c>
      <c r="D2455" t="str">
        <f t="shared" si="157"/>
        <v>37b</v>
      </c>
      <c r="E2455" t="str">
        <f t="shared" si="158"/>
        <v>Problemlösning</v>
      </c>
      <c r="F2455" t="str">
        <f t="shared" si="159"/>
        <v>5_x5_6x_G_37b</v>
      </c>
      <c r="G2455" t="str">
        <f>IFERROR(INDEX(#REF!,MATCH('Kap5-6'!F2455,#REF!,0),2),"")</f>
        <v/>
      </c>
      <c r="H2455" s="32">
        <v>5</v>
      </c>
      <c r="I2455" s="32" t="s">
        <v>257</v>
      </c>
      <c r="J2455" s="47"/>
      <c r="K2455" s="32" t="s">
        <v>113</v>
      </c>
      <c r="L2455" s="43" t="s">
        <v>1256</v>
      </c>
      <c r="M2455" s="240"/>
      <c r="N2455" s="7">
        <v>1</v>
      </c>
      <c r="O2455" s="7" t="s">
        <v>281</v>
      </c>
      <c r="P2455" s="7" t="s">
        <v>303</v>
      </c>
      <c r="Q2455" s="8" t="s">
        <v>303</v>
      </c>
      <c r="R2455" s="12" t="s">
        <v>3822</v>
      </c>
      <c r="S2455" s="23" t="s">
        <v>3823</v>
      </c>
      <c r="T2455" s="48"/>
    </row>
    <row r="2456" spans="1:20" ht="33" thickBot="1" x14ac:dyDescent="0.25">
      <c r="A2456">
        <f t="shared" si="156"/>
        <v>5</v>
      </c>
      <c r="B2456" t="s">
        <v>33</v>
      </c>
      <c r="C2456" t="s">
        <v>435</v>
      </c>
      <c r="D2456" t="str">
        <f t="shared" si="157"/>
        <v>37b</v>
      </c>
      <c r="E2456" t="str">
        <f t="shared" si="158"/>
        <v>Problemlösning</v>
      </c>
      <c r="F2456" t="str">
        <f t="shared" si="159"/>
        <v>5_x5_6x_G_37b</v>
      </c>
      <c r="G2456" t="str">
        <f>IFERROR(INDEX(#REF!,MATCH('Kap5-6'!F2456,#REF!,0),2),"")</f>
        <v/>
      </c>
      <c r="H2456" s="98"/>
      <c r="I2456" s="98"/>
      <c r="J2456" s="49"/>
      <c r="K2456" s="98"/>
      <c r="L2456" s="17"/>
      <c r="M2456" s="241"/>
      <c r="N2456" s="11">
        <v>2</v>
      </c>
      <c r="O2456" s="11" t="s">
        <v>283</v>
      </c>
      <c r="P2456" s="11" t="s">
        <v>304</v>
      </c>
      <c r="Q2456" s="12" t="s">
        <v>3824</v>
      </c>
      <c r="R2456" s="52">
        <v>156</v>
      </c>
      <c r="S2456" s="9" t="s">
        <v>3825</v>
      </c>
      <c r="T2456" s="48"/>
    </row>
    <row r="2457" spans="1:20" ht="33" thickBot="1" x14ac:dyDescent="0.25">
      <c r="A2457">
        <f t="shared" si="156"/>
        <v>5</v>
      </c>
      <c r="B2457" t="s">
        <v>33</v>
      </c>
      <c r="C2457" t="s">
        <v>435</v>
      </c>
      <c r="D2457" t="str">
        <f t="shared" si="157"/>
        <v>38a</v>
      </c>
      <c r="E2457" t="str">
        <f t="shared" si="158"/>
        <v>beräkna</v>
      </c>
      <c r="F2457" t="str">
        <f t="shared" si="159"/>
        <v>5_x5_6x_G_38a</v>
      </c>
      <c r="G2457" t="str">
        <f>IFERROR(INDEX(#REF!,MATCH('Kap5-6'!F2457,#REF!,0),2),"")</f>
        <v/>
      </c>
      <c r="H2457" s="32">
        <v>5</v>
      </c>
      <c r="I2457" s="32" t="s">
        <v>257</v>
      </c>
      <c r="J2457" s="47"/>
      <c r="K2457" s="32" t="s">
        <v>115</v>
      </c>
      <c r="L2457" s="43" t="s">
        <v>328</v>
      </c>
      <c r="M2457" s="240"/>
      <c r="N2457" s="7">
        <v>1</v>
      </c>
      <c r="O2457" s="7" t="s">
        <v>283</v>
      </c>
      <c r="P2457" s="7" t="s">
        <v>304</v>
      </c>
      <c r="Q2457" s="8" t="s">
        <v>3826</v>
      </c>
      <c r="R2457" s="8" t="s">
        <v>3827</v>
      </c>
      <c r="S2457" s="23" t="s">
        <v>3828</v>
      </c>
      <c r="T2457" s="48"/>
    </row>
    <row r="2458" spans="1:20" ht="48" x14ac:dyDescent="0.2">
      <c r="A2458">
        <f t="shared" si="156"/>
        <v>5</v>
      </c>
      <c r="B2458" t="s">
        <v>33</v>
      </c>
      <c r="C2458" t="s">
        <v>435</v>
      </c>
      <c r="D2458" t="str">
        <f t="shared" si="157"/>
        <v>38a</v>
      </c>
      <c r="E2458" t="str">
        <f t="shared" si="158"/>
        <v>beräkna</v>
      </c>
      <c r="F2458" t="str">
        <f t="shared" si="159"/>
        <v>5_x5_6x_G_38a</v>
      </c>
      <c r="G2458" t="str">
        <f>IFERROR(INDEX(#REF!,MATCH('Kap5-6'!F2458,#REF!,0),2),"")</f>
        <v/>
      </c>
      <c r="H2458" s="97"/>
      <c r="I2458" s="97"/>
      <c r="J2458" s="49"/>
      <c r="K2458" s="97"/>
      <c r="L2458" s="10"/>
      <c r="M2458" s="241"/>
      <c r="N2458" s="11">
        <v>2</v>
      </c>
      <c r="O2458" s="11" t="s">
        <v>281</v>
      </c>
      <c r="P2458" s="11" t="s">
        <v>303</v>
      </c>
      <c r="Q2458" s="12" t="s">
        <v>303</v>
      </c>
      <c r="R2458" s="12" t="s">
        <v>3829</v>
      </c>
      <c r="S2458" s="9" t="s">
        <v>3830</v>
      </c>
      <c r="T2458" s="48"/>
    </row>
    <row r="2459" spans="1:20" ht="17" thickBot="1" x14ac:dyDescent="0.25">
      <c r="A2459">
        <f t="shared" si="156"/>
        <v>5</v>
      </c>
      <c r="B2459" t="s">
        <v>33</v>
      </c>
      <c r="C2459" t="s">
        <v>435</v>
      </c>
      <c r="D2459" t="str">
        <f t="shared" si="157"/>
        <v>38a</v>
      </c>
      <c r="E2459" t="str">
        <f t="shared" si="158"/>
        <v>beräkna</v>
      </c>
      <c r="F2459" t="str">
        <f t="shared" si="159"/>
        <v>5_x5_6x_G_38a</v>
      </c>
      <c r="G2459" t="str">
        <f>IFERROR(INDEX(#REF!,MATCH('Kap5-6'!F2459,#REF!,0),2),"")</f>
        <v/>
      </c>
      <c r="H2459" s="98"/>
      <c r="I2459" s="98"/>
      <c r="J2459" s="50"/>
      <c r="K2459" s="98"/>
      <c r="L2459" s="17"/>
      <c r="M2459" s="242"/>
      <c r="N2459" s="20">
        <v>3</v>
      </c>
      <c r="O2459" s="20" t="s">
        <v>283</v>
      </c>
      <c r="P2459" s="20" t="s">
        <v>304</v>
      </c>
      <c r="Q2459" s="22" t="s">
        <v>3831</v>
      </c>
      <c r="R2459" s="64">
        <v>0.04</v>
      </c>
      <c r="S2459" s="13" t="s">
        <v>3832</v>
      </c>
      <c r="T2459" s="48"/>
    </row>
    <row r="2460" spans="1:20" ht="33" thickBot="1" x14ac:dyDescent="0.25">
      <c r="A2460">
        <f t="shared" si="156"/>
        <v>5</v>
      </c>
      <c r="B2460" t="s">
        <v>33</v>
      </c>
      <c r="C2460" t="s">
        <v>435</v>
      </c>
      <c r="D2460" t="str">
        <f t="shared" si="157"/>
        <v>38b</v>
      </c>
      <c r="E2460" t="str">
        <f t="shared" si="158"/>
        <v>beräkna</v>
      </c>
      <c r="F2460" t="str">
        <f t="shared" si="159"/>
        <v>5_x5_6x_G_38b</v>
      </c>
      <c r="G2460" t="str">
        <f>IFERROR(INDEX(#REF!,MATCH('Kap5-6'!F2460,#REF!,0),2),"")</f>
        <v/>
      </c>
      <c r="H2460" s="32">
        <v>5</v>
      </c>
      <c r="I2460" s="32" t="s">
        <v>257</v>
      </c>
      <c r="J2460" s="47"/>
      <c r="K2460" s="32" t="s">
        <v>116</v>
      </c>
      <c r="L2460" s="43" t="s">
        <v>328</v>
      </c>
      <c r="M2460" s="240"/>
      <c r="N2460" s="7">
        <v>1</v>
      </c>
      <c r="O2460" s="7" t="s">
        <v>283</v>
      </c>
      <c r="P2460" s="7" t="s">
        <v>304</v>
      </c>
      <c r="Q2460" s="8" t="s">
        <v>3826</v>
      </c>
      <c r="R2460" s="8" t="s">
        <v>3827</v>
      </c>
      <c r="S2460" s="23" t="s">
        <v>3828</v>
      </c>
      <c r="T2460" s="48"/>
    </row>
    <row r="2461" spans="1:20" ht="48" x14ac:dyDescent="0.2">
      <c r="A2461">
        <f t="shared" si="156"/>
        <v>5</v>
      </c>
      <c r="B2461" t="s">
        <v>33</v>
      </c>
      <c r="C2461" t="s">
        <v>435</v>
      </c>
      <c r="D2461" t="str">
        <f t="shared" si="157"/>
        <v>38b</v>
      </c>
      <c r="E2461" t="str">
        <f t="shared" si="158"/>
        <v>beräkna</v>
      </c>
      <c r="F2461" t="str">
        <f t="shared" si="159"/>
        <v>5_x5_6x_G_38b</v>
      </c>
      <c r="G2461" t="str">
        <f>IFERROR(INDEX(#REF!,MATCH('Kap5-6'!F2461,#REF!,0),2),"")</f>
        <v/>
      </c>
      <c r="H2461" s="97"/>
      <c r="I2461" s="97"/>
      <c r="J2461" s="49"/>
      <c r="K2461" s="97"/>
      <c r="L2461" s="10"/>
      <c r="M2461" s="241"/>
      <c r="N2461" s="11">
        <v>2</v>
      </c>
      <c r="O2461" s="11" t="s">
        <v>281</v>
      </c>
      <c r="P2461" s="11" t="s">
        <v>303</v>
      </c>
      <c r="Q2461" s="12" t="s">
        <v>303</v>
      </c>
      <c r="R2461" s="12" t="s">
        <v>3833</v>
      </c>
      <c r="S2461" s="9" t="s">
        <v>3834</v>
      </c>
      <c r="T2461" s="48"/>
    </row>
    <row r="2462" spans="1:20" ht="17" thickBot="1" x14ac:dyDescent="0.25">
      <c r="A2462">
        <f t="shared" si="156"/>
        <v>5</v>
      </c>
      <c r="B2462" t="s">
        <v>33</v>
      </c>
      <c r="C2462" t="s">
        <v>435</v>
      </c>
      <c r="D2462" t="str">
        <f t="shared" si="157"/>
        <v>38b</v>
      </c>
      <c r="E2462" t="str">
        <f t="shared" si="158"/>
        <v>beräkna</v>
      </c>
      <c r="F2462" t="str">
        <f t="shared" si="159"/>
        <v>5_x5_6x_G_38b</v>
      </c>
      <c r="G2462" t="str">
        <f>IFERROR(INDEX(#REF!,MATCH('Kap5-6'!F2462,#REF!,0),2),"")</f>
        <v/>
      </c>
      <c r="H2462" s="98"/>
      <c r="I2462" s="98"/>
      <c r="J2462" s="50"/>
      <c r="K2462" s="98"/>
      <c r="L2462" s="17"/>
      <c r="M2462" s="242"/>
      <c r="N2462" s="20">
        <v>3</v>
      </c>
      <c r="O2462" s="20" t="s">
        <v>283</v>
      </c>
      <c r="P2462" s="20" t="s">
        <v>304</v>
      </c>
      <c r="Q2462" s="22" t="s">
        <v>3835</v>
      </c>
      <c r="R2462" s="64">
        <v>0.15</v>
      </c>
      <c r="S2462" s="13" t="s">
        <v>3836</v>
      </c>
      <c r="T2462" s="48"/>
    </row>
    <row r="2463" spans="1:20" ht="33" thickBot="1" x14ac:dyDescent="0.25">
      <c r="A2463">
        <f t="shared" si="156"/>
        <v>5</v>
      </c>
      <c r="B2463" t="s">
        <v>33</v>
      </c>
      <c r="C2463" t="s">
        <v>435</v>
      </c>
      <c r="D2463" t="str">
        <f t="shared" si="157"/>
        <v>38c</v>
      </c>
      <c r="E2463" t="str">
        <f t="shared" si="158"/>
        <v>beräkna</v>
      </c>
      <c r="F2463" t="str">
        <f t="shared" si="159"/>
        <v>5_x5_6x_G_38c</v>
      </c>
      <c r="G2463" t="str">
        <f>IFERROR(INDEX(#REF!,MATCH('Kap5-6'!F2463,#REF!,0),2),"")</f>
        <v/>
      </c>
      <c r="H2463" s="32">
        <v>5</v>
      </c>
      <c r="I2463" s="32" t="s">
        <v>257</v>
      </c>
      <c r="J2463" s="47"/>
      <c r="K2463" s="32" t="s">
        <v>117</v>
      </c>
      <c r="L2463" s="43" t="s">
        <v>328</v>
      </c>
      <c r="M2463" s="240"/>
      <c r="N2463" s="7">
        <v>1</v>
      </c>
      <c r="O2463" s="7" t="s">
        <v>283</v>
      </c>
      <c r="P2463" s="7" t="s">
        <v>304</v>
      </c>
      <c r="Q2463" s="8" t="s">
        <v>3826</v>
      </c>
      <c r="R2463" s="8" t="s">
        <v>3827</v>
      </c>
      <c r="S2463" s="23" t="s">
        <v>3828</v>
      </c>
      <c r="T2463" s="48"/>
    </row>
    <row r="2464" spans="1:20" ht="32" x14ac:dyDescent="0.2">
      <c r="A2464">
        <f t="shared" si="156"/>
        <v>5</v>
      </c>
      <c r="B2464" t="s">
        <v>33</v>
      </c>
      <c r="C2464" t="s">
        <v>435</v>
      </c>
      <c r="D2464" t="str">
        <f t="shared" si="157"/>
        <v>38c</v>
      </c>
      <c r="E2464" t="str">
        <f t="shared" si="158"/>
        <v>beräkna</v>
      </c>
      <c r="F2464" t="str">
        <f t="shared" si="159"/>
        <v>5_x5_6x_G_38c</v>
      </c>
      <c r="G2464" t="str">
        <f>IFERROR(INDEX(#REF!,MATCH('Kap5-6'!F2464,#REF!,0),2),"")</f>
        <v/>
      </c>
      <c r="H2464" s="97"/>
      <c r="I2464" s="97"/>
      <c r="J2464" s="49"/>
      <c r="K2464" s="97"/>
      <c r="L2464" s="10"/>
      <c r="M2464" s="241"/>
      <c r="N2464" s="11">
        <v>2</v>
      </c>
      <c r="O2464" s="11" t="s">
        <v>281</v>
      </c>
      <c r="P2464" s="11" t="s">
        <v>303</v>
      </c>
      <c r="Q2464" s="12" t="s">
        <v>303</v>
      </c>
      <c r="R2464" s="12" t="s">
        <v>3837</v>
      </c>
      <c r="S2464" s="9" t="s">
        <v>3838</v>
      </c>
      <c r="T2464" s="48"/>
    </row>
    <row r="2465" spans="1:20" ht="17" thickBot="1" x14ac:dyDescent="0.25">
      <c r="A2465">
        <f t="shared" si="156"/>
        <v>5</v>
      </c>
      <c r="B2465" t="s">
        <v>33</v>
      </c>
      <c r="C2465" t="s">
        <v>435</v>
      </c>
      <c r="D2465" t="str">
        <f t="shared" si="157"/>
        <v>38c</v>
      </c>
      <c r="E2465" t="str">
        <f t="shared" si="158"/>
        <v>beräkna</v>
      </c>
      <c r="F2465" t="str">
        <f t="shared" si="159"/>
        <v>5_x5_6x_G_38c</v>
      </c>
      <c r="G2465" t="str">
        <f>IFERROR(INDEX(#REF!,MATCH('Kap5-6'!F2465,#REF!,0),2),"")</f>
        <v/>
      </c>
      <c r="H2465" s="98"/>
      <c r="I2465" s="98"/>
      <c r="J2465" s="50"/>
      <c r="K2465" s="98"/>
      <c r="L2465" s="17"/>
      <c r="M2465" s="242"/>
      <c r="N2465" s="20">
        <v>3</v>
      </c>
      <c r="O2465" s="20" t="s">
        <v>283</v>
      </c>
      <c r="P2465" s="20" t="s">
        <v>304</v>
      </c>
      <c r="Q2465" s="22" t="s">
        <v>3839</v>
      </c>
      <c r="R2465" s="64">
        <v>0.6</v>
      </c>
      <c r="S2465" s="13" t="s">
        <v>3840</v>
      </c>
      <c r="T2465" s="48"/>
    </row>
    <row r="2466" spans="1:20" ht="33" thickBot="1" x14ac:dyDescent="0.25">
      <c r="A2466">
        <f t="shared" si="156"/>
        <v>5</v>
      </c>
      <c r="B2466" t="s">
        <v>33</v>
      </c>
      <c r="C2466" t="s">
        <v>435</v>
      </c>
      <c r="D2466" t="str">
        <f t="shared" si="157"/>
        <v>38d</v>
      </c>
      <c r="E2466" t="str">
        <f t="shared" si="158"/>
        <v>beräkna</v>
      </c>
      <c r="F2466" t="str">
        <f t="shared" si="159"/>
        <v>5_x5_6x_G_38d</v>
      </c>
      <c r="G2466" t="str">
        <f>IFERROR(INDEX(#REF!,MATCH('Kap5-6'!F2466,#REF!,0),2),"")</f>
        <v/>
      </c>
      <c r="H2466" s="32">
        <v>5</v>
      </c>
      <c r="I2466" s="32" t="s">
        <v>257</v>
      </c>
      <c r="J2466" s="47"/>
      <c r="K2466" s="32" t="s">
        <v>226</v>
      </c>
      <c r="L2466" s="43" t="s">
        <v>328</v>
      </c>
      <c r="M2466" s="240"/>
      <c r="N2466" s="7">
        <v>1</v>
      </c>
      <c r="O2466" s="7" t="s">
        <v>283</v>
      </c>
      <c r="P2466" s="7" t="s">
        <v>304</v>
      </c>
      <c r="Q2466" s="8" t="s">
        <v>3826</v>
      </c>
      <c r="R2466" s="8" t="s">
        <v>3827</v>
      </c>
      <c r="S2466" s="23" t="s">
        <v>3828</v>
      </c>
      <c r="T2466" s="48"/>
    </row>
    <row r="2467" spans="1:20" ht="32" x14ac:dyDescent="0.2">
      <c r="A2467">
        <f t="shared" si="156"/>
        <v>5</v>
      </c>
      <c r="B2467" t="s">
        <v>33</v>
      </c>
      <c r="C2467" t="s">
        <v>435</v>
      </c>
      <c r="D2467" t="str">
        <f t="shared" si="157"/>
        <v>38d</v>
      </c>
      <c r="E2467" t="str">
        <f t="shared" si="158"/>
        <v>beräkna</v>
      </c>
      <c r="F2467" t="str">
        <f t="shared" si="159"/>
        <v>5_x5_6x_G_38d</v>
      </c>
      <c r="G2467" t="str">
        <f>IFERROR(INDEX(#REF!,MATCH('Kap5-6'!F2467,#REF!,0),2),"")</f>
        <v/>
      </c>
      <c r="H2467" s="97"/>
      <c r="I2467" s="97"/>
      <c r="J2467" s="49"/>
      <c r="K2467" s="97"/>
      <c r="L2467" s="10"/>
      <c r="M2467" s="241"/>
      <c r="N2467" s="11">
        <v>2</v>
      </c>
      <c r="O2467" s="11" t="s">
        <v>281</v>
      </c>
      <c r="P2467" s="11" t="s">
        <v>303</v>
      </c>
      <c r="Q2467" s="12" t="s">
        <v>303</v>
      </c>
      <c r="R2467" s="12" t="s">
        <v>3841</v>
      </c>
      <c r="S2467" s="9" t="s">
        <v>3842</v>
      </c>
      <c r="T2467" s="48"/>
    </row>
    <row r="2468" spans="1:20" ht="17" thickBot="1" x14ac:dyDescent="0.25">
      <c r="A2468">
        <f t="shared" si="156"/>
        <v>5</v>
      </c>
      <c r="B2468" t="s">
        <v>33</v>
      </c>
      <c r="C2468" t="s">
        <v>435</v>
      </c>
      <c r="D2468" t="str">
        <f t="shared" si="157"/>
        <v>38d</v>
      </c>
      <c r="E2468" t="str">
        <f t="shared" si="158"/>
        <v>beräkna</v>
      </c>
      <c r="F2468" t="str">
        <f t="shared" si="159"/>
        <v>5_x5_6x_G_38d</v>
      </c>
      <c r="G2468" t="str">
        <f>IFERROR(INDEX(#REF!,MATCH('Kap5-6'!F2468,#REF!,0),2),"")</f>
        <v/>
      </c>
      <c r="H2468" s="98"/>
      <c r="I2468" s="98"/>
      <c r="J2468" s="50"/>
      <c r="K2468" s="98"/>
      <c r="L2468" s="17"/>
      <c r="M2468" s="242"/>
      <c r="N2468" s="20">
        <v>3</v>
      </c>
      <c r="O2468" s="20" t="s">
        <v>283</v>
      </c>
      <c r="P2468" s="20" t="s">
        <v>304</v>
      </c>
      <c r="Q2468" s="22" t="s">
        <v>3843</v>
      </c>
      <c r="R2468" s="64">
        <v>0.1</v>
      </c>
      <c r="S2468" s="13" t="s">
        <v>3844</v>
      </c>
      <c r="T2468" s="48"/>
    </row>
    <row r="2469" spans="1:20" ht="49" thickBot="1" x14ac:dyDescent="0.25">
      <c r="A2469">
        <f t="shared" si="156"/>
        <v>5</v>
      </c>
      <c r="B2469" t="s">
        <v>33</v>
      </c>
      <c r="C2469" t="s">
        <v>435</v>
      </c>
      <c r="D2469" t="str">
        <f t="shared" si="157"/>
        <v>39a</v>
      </c>
      <c r="E2469" t="str">
        <f t="shared" si="158"/>
        <v>förenkla</v>
      </c>
      <c r="F2469" t="str">
        <f t="shared" si="159"/>
        <v>5_x5_6x_G_39a</v>
      </c>
      <c r="G2469" t="str">
        <f>IFERROR(INDEX(#REF!,MATCH('Kap5-6'!F2469,#REF!,0),2),"")</f>
        <v/>
      </c>
      <c r="H2469" s="32">
        <v>5</v>
      </c>
      <c r="I2469" s="32" t="s">
        <v>257</v>
      </c>
      <c r="J2469" s="47"/>
      <c r="K2469" s="32" t="s">
        <v>118</v>
      </c>
      <c r="L2469" s="43" t="s">
        <v>358</v>
      </c>
      <c r="M2469" s="240"/>
      <c r="N2469" s="7">
        <v>1</v>
      </c>
      <c r="O2469" s="7" t="s">
        <v>281</v>
      </c>
      <c r="P2469" s="7" t="s">
        <v>303</v>
      </c>
      <c r="Q2469" s="8" t="s">
        <v>303</v>
      </c>
      <c r="R2469" s="12" t="s">
        <v>3845</v>
      </c>
      <c r="S2469" s="23" t="s">
        <v>3846</v>
      </c>
      <c r="T2469" s="48"/>
    </row>
    <row r="2470" spans="1:20" ht="17" thickBot="1" x14ac:dyDescent="0.25">
      <c r="A2470">
        <f t="shared" si="156"/>
        <v>5</v>
      </c>
      <c r="B2470" t="s">
        <v>33</v>
      </c>
      <c r="C2470" t="s">
        <v>435</v>
      </c>
      <c r="D2470" t="str">
        <f t="shared" si="157"/>
        <v>39a</v>
      </c>
      <c r="E2470" t="str">
        <f t="shared" si="158"/>
        <v>förenkla</v>
      </c>
      <c r="F2470" t="str">
        <f t="shared" si="159"/>
        <v>5_x5_6x_G_39a</v>
      </c>
      <c r="G2470" t="str">
        <f>IFERROR(INDEX(#REF!,MATCH('Kap5-6'!F2470,#REF!,0),2),"")</f>
        <v/>
      </c>
      <c r="H2470" s="98"/>
      <c r="I2470" s="98"/>
      <c r="J2470" s="49"/>
      <c r="K2470" s="98"/>
      <c r="L2470" s="17"/>
      <c r="M2470" s="241"/>
      <c r="N2470" s="20">
        <v>2</v>
      </c>
      <c r="O2470" s="20" t="s">
        <v>283</v>
      </c>
      <c r="P2470" s="20" t="s">
        <v>304</v>
      </c>
      <c r="Q2470" s="22" t="s">
        <v>3847</v>
      </c>
      <c r="R2470" s="64">
        <v>0.53</v>
      </c>
      <c r="S2470" s="13" t="s">
        <v>3848</v>
      </c>
      <c r="T2470" s="48"/>
    </row>
    <row r="2471" spans="1:20" ht="49" thickBot="1" x14ac:dyDescent="0.25">
      <c r="A2471">
        <f t="shared" si="156"/>
        <v>5</v>
      </c>
      <c r="B2471" t="s">
        <v>33</v>
      </c>
      <c r="C2471" t="s">
        <v>435</v>
      </c>
      <c r="D2471" t="str">
        <f t="shared" si="157"/>
        <v>39b</v>
      </c>
      <c r="E2471" t="str">
        <f t="shared" si="158"/>
        <v>förenkla</v>
      </c>
      <c r="F2471" t="str">
        <f t="shared" si="159"/>
        <v>5_x5_6x_G_39b</v>
      </c>
      <c r="G2471" t="str">
        <f>IFERROR(INDEX(#REF!,MATCH('Kap5-6'!F2471,#REF!,0),2),"")</f>
        <v/>
      </c>
      <c r="H2471" s="32">
        <v>5</v>
      </c>
      <c r="I2471" s="32" t="s">
        <v>257</v>
      </c>
      <c r="J2471" s="47"/>
      <c r="K2471" s="32" t="s">
        <v>119</v>
      </c>
      <c r="L2471" s="43" t="s">
        <v>358</v>
      </c>
      <c r="M2471" s="240"/>
      <c r="N2471" s="7">
        <v>1</v>
      </c>
      <c r="O2471" s="7" t="s">
        <v>281</v>
      </c>
      <c r="P2471" s="7" t="s">
        <v>303</v>
      </c>
      <c r="Q2471" s="8" t="s">
        <v>303</v>
      </c>
      <c r="R2471" s="12" t="s">
        <v>3849</v>
      </c>
      <c r="S2471" s="23" t="s">
        <v>3846</v>
      </c>
      <c r="T2471" s="48"/>
    </row>
    <row r="2472" spans="1:20" ht="17" thickBot="1" x14ac:dyDescent="0.25">
      <c r="A2472">
        <f t="shared" si="156"/>
        <v>5</v>
      </c>
      <c r="B2472" t="s">
        <v>33</v>
      </c>
      <c r="C2472" t="s">
        <v>435</v>
      </c>
      <c r="D2472" t="str">
        <f t="shared" si="157"/>
        <v>39b</v>
      </c>
      <c r="E2472" t="str">
        <f t="shared" si="158"/>
        <v>förenkla</v>
      </c>
      <c r="F2472" t="str">
        <f t="shared" si="159"/>
        <v>5_x5_6x_G_39b</v>
      </c>
      <c r="G2472" t="str">
        <f>IFERROR(INDEX(#REF!,MATCH('Kap5-6'!F2472,#REF!,0),2),"")</f>
        <v/>
      </c>
      <c r="H2472" s="98"/>
      <c r="I2472" s="98"/>
      <c r="J2472" s="49"/>
      <c r="K2472" s="98"/>
      <c r="L2472" s="17"/>
      <c r="M2472" s="241"/>
      <c r="N2472" s="20">
        <v>2</v>
      </c>
      <c r="O2472" s="20" t="s">
        <v>283</v>
      </c>
      <c r="P2472" s="20" t="s">
        <v>304</v>
      </c>
      <c r="Q2472" s="22" t="s">
        <v>3850</v>
      </c>
      <c r="R2472" s="64">
        <v>0.55000000000000004</v>
      </c>
      <c r="S2472" s="13" t="s">
        <v>3851</v>
      </c>
      <c r="T2472" s="48"/>
    </row>
    <row r="2473" spans="1:20" ht="49" thickBot="1" x14ac:dyDescent="0.25">
      <c r="A2473">
        <f t="shared" si="156"/>
        <v>5</v>
      </c>
      <c r="B2473" t="s">
        <v>33</v>
      </c>
      <c r="C2473" t="s">
        <v>435</v>
      </c>
      <c r="D2473" t="str">
        <f t="shared" si="157"/>
        <v>39c</v>
      </c>
      <c r="E2473" t="str">
        <f t="shared" si="158"/>
        <v>förenkla</v>
      </c>
      <c r="F2473" t="str">
        <f t="shared" si="159"/>
        <v>5_x5_6x_G_39c</v>
      </c>
      <c r="G2473" t="str">
        <f>IFERROR(INDEX(#REF!,MATCH('Kap5-6'!F2473,#REF!,0),2),"")</f>
        <v/>
      </c>
      <c r="H2473" s="32">
        <v>5</v>
      </c>
      <c r="I2473" s="32" t="s">
        <v>257</v>
      </c>
      <c r="J2473" s="47"/>
      <c r="K2473" s="32" t="s">
        <v>120</v>
      </c>
      <c r="L2473" s="43" t="s">
        <v>358</v>
      </c>
      <c r="M2473" s="240"/>
      <c r="N2473" s="7">
        <v>1</v>
      </c>
      <c r="O2473" s="7" t="s">
        <v>281</v>
      </c>
      <c r="P2473" s="7" t="s">
        <v>303</v>
      </c>
      <c r="Q2473" s="8" t="s">
        <v>303</v>
      </c>
      <c r="R2473" s="12" t="s">
        <v>3852</v>
      </c>
      <c r="S2473" s="23" t="s">
        <v>3846</v>
      </c>
      <c r="T2473" s="48"/>
    </row>
    <row r="2474" spans="1:20" ht="17" thickBot="1" x14ac:dyDescent="0.25">
      <c r="A2474">
        <f t="shared" si="156"/>
        <v>5</v>
      </c>
      <c r="B2474" t="s">
        <v>33</v>
      </c>
      <c r="C2474" t="s">
        <v>435</v>
      </c>
      <c r="D2474" t="str">
        <f t="shared" si="157"/>
        <v>39c</v>
      </c>
      <c r="E2474" t="str">
        <f t="shared" si="158"/>
        <v>förenkla</v>
      </c>
      <c r="F2474" t="str">
        <f t="shared" si="159"/>
        <v>5_x5_6x_G_39c</v>
      </c>
      <c r="G2474" t="str">
        <f>IFERROR(INDEX(#REF!,MATCH('Kap5-6'!F2474,#REF!,0),2),"")</f>
        <v/>
      </c>
      <c r="H2474" s="98"/>
      <c r="I2474" s="98"/>
      <c r="J2474" s="49"/>
      <c r="K2474" s="98"/>
      <c r="L2474" s="17"/>
      <c r="M2474" s="241"/>
      <c r="N2474" s="20">
        <v>2</v>
      </c>
      <c r="O2474" s="20" t="s">
        <v>283</v>
      </c>
      <c r="P2474" s="20" t="s">
        <v>304</v>
      </c>
      <c r="Q2474" s="22" t="s">
        <v>3853</v>
      </c>
      <c r="R2474" s="64">
        <v>0.51</v>
      </c>
      <c r="S2474" s="13" t="s">
        <v>3854</v>
      </c>
      <c r="T2474" s="48"/>
    </row>
    <row r="2475" spans="1:20" ht="49" thickBot="1" x14ac:dyDescent="0.25">
      <c r="A2475">
        <f t="shared" si="156"/>
        <v>5</v>
      </c>
      <c r="B2475" t="s">
        <v>33</v>
      </c>
      <c r="C2475" t="s">
        <v>435</v>
      </c>
      <c r="D2475" t="str">
        <f t="shared" si="157"/>
        <v>40a</v>
      </c>
      <c r="E2475" t="str">
        <f t="shared" si="158"/>
        <v>Problemlösning</v>
      </c>
      <c r="F2475" t="str">
        <f t="shared" si="159"/>
        <v>5_x5_6x_G_40a</v>
      </c>
      <c r="G2475" t="str">
        <f>IFERROR(INDEX(#REF!,MATCH('Kap5-6'!F2475,#REF!,0),2),"")</f>
        <v/>
      </c>
      <c r="H2475" s="32">
        <v>5</v>
      </c>
      <c r="I2475" s="32" t="s">
        <v>257</v>
      </c>
      <c r="J2475" s="47"/>
      <c r="K2475" s="32" t="s">
        <v>121</v>
      </c>
      <c r="L2475" s="43" t="s">
        <v>1256</v>
      </c>
      <c r="M2475" s="240"/>
      <c r="N2475" s="7">
        <v>1</v>
      </c>
      <c r="O2475" s="7" t="s">
        <v>281</v>
      </c>
      <c r="P2475" s="7" t="s">
        <v>303</v>
      </c>
      <c r="Q2475" s="8" t="s">
        <v>303</v>
      </c>
      <c r="R2475" s="12" t="s">
        <v>3855</v>
      </c>
      <c r="S2475" s="23" t="s">
        <v>3846</v>
      </c>
      <c r="T2475" s="48"/>
    </row>
    <row r="2476" spans="1:20" ht="17" thickBot="1" x14ac:dyDescent="0.25">
      <c r="A2476">
        <f t="shared" si="156"/>
        <v>5</v>
      </c>
      <c r="B2476" t="s">
        <v>33</v>
      </c>
      <c r="C2476" t="s">
        <v>435</v>
      </c>
      <c r="D2476" t="str">
        <f t="shared" si="157"/>
        <v>40a</v>
      </c>
      <c r="E2476" t="str">
        <f t="shared" si="158"/>
        <v>Problemlösning</v>
      </c>
      <c r="F2476" t="str">
        <f t="shared" si="159"/>
        <v>5_x5_6x_G_40a</v>
      </c>
      <c r="G2476" t="str">
        <f>IFERROR(INDEX(#REF!,MATCH('Kap5-6'!F2476,#REF!,0),2),"")</f>
        <v/>
      </c>
      <c r="H2476" s="97"/>
      <c r="I2476" s="97"/>
      <c r="J2476" s="49"/>
      <c r="K2476" s="97"/>
      <c r="L2476" s="10"/>
      <c r="M2476" s="241"/>
      <c r="N2476" s="20">
        <v>2</v>
      </c>
      <c r="O2476" s="20" t="s">
        <v>283</v>
      </c>
      <c r="P2476" s="20" t="s">
        <v>304</v>
      </c>
      <c r="Q2476" s="22" t="s">
        <v>3856</v>
      </c>
      <c r="R2476" s="64">
        <v>0.48</v>
      </c>
      <c r="S2476" s="13" t="s">
        <v>3857</v>
      </c>
      <c r="T2476" s="48"/>
    </row>
    <row r="2477" spans="1:20" ht="33" thickBot="1" x14ac:dyDescent="0.25">
      <c r="A2477">
        <f t="shared" si="156"/>
        <v>5</v>
      </c>
      <c r="B2477" t="s">
        <v>33</v>
      </c>
      <c r="C2477" t="s">
        <v>435</v>
      </c>
      <c r="D2477" t="str">
        <f t="shared" si="157"/>
        <v>40a</v>
      </c>
      <c r="E2477" t="str">
        <f t="shared" si="158"/>
        <v>Problemlösning</v>
      </c>
      <c r="F2477" t="str">
        <f t="shared" si="159"/>
        <v>5_x5_6x_G_40a</v>
      </c>
      <c r="G2477" t="str">
        <f>IFERROR(INDEX(#REF!,MATCH('Kap5-6'!F2477,#REF!,0),2),"")</f>
        <v/>
      </c>
      <c r="H2477" s="98"/>
      <c r="I2477" s="98"/>
      <c r="J2477" s="50"/>
      <c r="K2477" s="98"/>
      <c r="L2477" s="17"/>
      <c r="M2477" s="242"/>
      <c r="N2477" s="20">
        <v>3</v>
      </c>
      <c r="O2477" s="20" t="s">
        <v>283</v>
      </c>
      <c r="P2477" s="20" t="s">
        <v>304</v>
      </c>
      <c r="Q2477" s="22" t="s">
        <v>3858</v>
      </c>
      <c r="R2477" s="64">
        <v>0.5</v>
      </c>
      <c r="S2477" s="13" t="s">
        <v>3859</v>
      </c>
      <c r="T2477" s="48"/>
    </row>
    <row r="2478" spans="1:20" ht="49" thickBot="1" x14ac:dyDescent="0.25">
      <c r="A2478">
        <f t="shared" si="156"/>
        <v>5</v>
      </c>
      <c r="B2478" t="s">
        <v>33</v>
      </c>
      <c r="C2478" t="s">
        <v>435</v>
      </c>
      <c r="D2478" t="str">
        <f t="shared" si="157"/>
        <v>40b</v>
      </c>
      <c r="E2478" t="str">
        <f t="shared" si="158"/>
        <v>Problemlösning</v>
      </c>
      <c r="F2478" t="str">
        <f t="shared" si="159"/>
        <v>5_x5_6x_G_40b</v>
      </c>
      <c r="G2478" t="str">
        <f>IFERROR(INDEX(#REF!,MATCH('Kap5-6'!F2478,#REF!,0),2),"")</f>
        <v/>
      </c>
      <c r="H2478" s="32">
        <v>5</v>
      </c>
      <c r="I2478" s="32" t="s">
        <v>257</v>
      </c>
      <c r="J2478" s="47"/>
      <c r="K2478" s="32" t="s">
        <v>122</v>
      </c>
      <c r="L2478" s="43" t="s">
        <v>1256</v>
      </c>
      <c r="M2478" s="240"/>
      <c r="N2478" s="7">
        <v>1</v>
      </c>
      <c r="O2478" s="7" t="s">
        <v>281</v>
      </c>
      <c r="P2478" s="7" t="s">
        <v>303</v>
      </c>
      <c r="Q2478" s="8" t="s">
        <v>303</v>
      </c>
      <c r="R2478" s="12" t="s">
        <v>3860</v>
      </c>
      <c r="S2478" s="23" t="s">
        <v>3846</v>
      </c>
      <c r="T2478" s="48"/>
    </row>
    <row r="2479" spans="1:20" ht="17" thickBot="1" x14ac:dyDescent="0.25">
      <c r="A2479">
        <f t="shared" si="156"/>
        <v>5</v>
      </c>
      <c r="B2479" t="s">
        <v>33</v>
      </c>
      <c r="C2479" t="s">
        <v>435</v>
      </c>
      <c r="D2479" t="str">
        <f t="shared" si="157"/>
        <v>40b</v>
      </c>
      <c r="E2479" t="str">
        <f t="shared" si="158"/>
        <v>Problemlösning</v>
      </c>
      <c r="F2479" t="str">
        <f t="shared" si="159"/>
        <v>5_x5_6x_G_40b</v>
      </c>
      <c r="G2479" t="str">
        <f>IFERROR(INDEX(#REF!,MATCH('Kap5-6'!F2479,#REF!,0),2),"")</f>
        <v/>
      </c>
      <c r="H2479" s="97"/>
      <c r="I2479" s="97"/>
      <c r="J2479" s="49"/>
      <c r="K2479" s="97"/>
      <c r="L2479" s="10"/>
      <c r="M2479" s="241"/>
      <c r="N2479" s="20">
        <v>2</v>
      </c>
      <c r="O2479" s="20" t="s">
        <v>283</v>
      </c>
      <c r="P2479" s="20" t="s">
        <v>304</v>
      </c>
      <c r="Q2479" s="22" t="s">
        <v>3861</v>
      </c>
      <c r="R2479" s="64">
        <v>0.25</v>
      </c>
      <c r="S2479" s="13" t="s">
        <v>3862</v>
      </c>
      <c r="T2479" s="48"/>
    </row>
    <row r="2480" spans="1:20" ht="33" thickBot="1" x14ac:dyDescent="0.25">
      <c r="A2480">
        <f t="shared" si="156"/>
        <v>5</v>
      </c>
      <c r="B2480" t="s">
        <v>33</v>
      </c>
      <c r="C2480" t="s">
        <v>435</v>
      </c>
      <c r="D2480" t="str">
        <f t="shared" si="157"/>
        <v>40b</v>
      </c>
      <c r="E2480" t="str">
        <f t="shared" si="158"/>
        <v>Problemlösning</v>
      </c>
      <c r="F2480" t="str">
        <f t="shared" si="159"/>
        <v>5_x5_6x_G_40b</v>
      </c>
      <c r="G2480" t="str">
        <f>IFERROR(INDEX(#REF!,MATCH('Kap5-6'!F2480,#REF!,0),2),"")</f>
        <v/>
      </c>
      <c r="H2480" s="98"/>
      <c r="I2480" s="98"/>
      <c r="J2480" s="50"/>
      <c r="K2480" s="98"/>
      <c r="L2480" s="17"/>
      <c r="M2480" s="242"/>
      <c r="N2480" s="20">
        <v>3</v>
      </c>
      <c r="O2480" s="20" t="s">
        <v>283</v>
      </c>
      <c r="P2480" s="20" t="s">
        <v>304</v>
      </c>
      <c r="Q2480" s="22" t="s">
        <v>3863</v>
      </c>
      <c r="R2480" s="64">
        <v>0.25</v>
      </c>
      <c r="S2480" s="13" t="s">
        <v>3864</v>
      </c>
      <c r="T2480" s="48"/>
    </row>
    <row r="2481" spans="1:20" ht="49" thickBot="1" x14ac:dyDescent="0.25">
      <c r="A2481">
        <f t="shared" si="156"/>
        <v>5</v>
      </c>
      <c r="B2481" t="s">
        <v>33</v>
      </c>
      <c r="C2481" t="s">
        <v>435</v>
      </c>
      <c r="D2481" t="str">
        <f t="shared" si="157"/>
        <v>40c</v>
      </c>
      <c r="E2481" t="str">
        <f t="shared" si="158"/>
        <v>Problemlösning</v>
      </c>
      <c r="F2481" t="str">
        <f t="shared" si="159"/>
        <v>5_x5_6x_G_40c</v>
      </c>
      <c r="G2481" t="str">
        <f>IFERROR(INDEX(#REF!,MATCH('Kap5-6'!F2481,#REF!,0),2),"")</f>
        <v/>
      </c>
      <c r="H2481" s="32">
        <v>5</v>
      </c>
      <c r="I2481" s="32" t="s">
        <v>257</v>
      </c>
      <c r="J2481" s="47"/>
      <c r="K2481" s="32" t="s">
        <v>123</v>
      </c>
      <c r="L2481" s="43" t="s">
        <v>1256</v>
      </c>
      <c r="M2481" s="240"/>
      <c r="N2481" s="7">
        <v>1</v>
      </c>
      <c r="O2481" s="7" t="s">
        <v>281</v>
      </c>
      <c r="P2481" s="7" t="s">
        <v>303</v>
      </c>
      <c r="Q2481" s="8" t="s">
        <v>303</v>
      </c>
      <c r="R2481" s="12" t="s">
        <v>3865</v>
      </c>
      <c r="S2481" s="23" t="s">
        <v>3846</v>
      </c>
      <c r="T2481" s="48"/>
    </row>
    <row r="2482" spans="1:20" ht="17" thickBot="1" x14ac:dyDescent="0.25">
      <c r="A2482">
        <f t="shared" si="156"/>
        <v>5</v>
      </c>
      <c r="B2482" t="s">
        <v>33</v>
      </c>
      <c r="C2482" t="s">
        <v>435</v>
      </c>
      <c r="D2482" t="str">
        <f t="shared" si="157"/>
        <v>40c</v>
      </c>
      <c r="E2482" t="str">
        <f t="shared" si="158"/>
        <v>Problemlösning</v>
      </c>
      <c r="F2482" t="str">
        <f t="shared" si="159"/>
        <v>5_x5_6x_G_40c</v>
      </c>
      <c r="G2482" t="str">
        <f>IFERROR(INDEX(#REF!,MATCH('Kap5-6'!F2482,#REF!,0),2),"")</f>
        <v/>
      </c>
      <c r="H2482" s="97"/>
      <c r="I2482" s="97"/>
      <c r="J2482" s="49"/>
      <c r="K2482" s="97"/>
      <c r="L2482" s="10"/>
      <c r="M2482" s="241"/>
      <c r="N2482" s="20">
        <v>2</v>
      </c>
      <c r="O2482" s="20" t="s">
        <v>283</v>
      </c>
      <c r="P2482" s="20" t="s">
        <v>304</v>
      </c>
      <c r="Q2482" s="22" t="s">
        <v>3866</v>
      </c>
      <c r="R2482" s="64">
        <v>0.11</v>
      </c>
      <c r="S2482" s="13" t="s">
        <v>3867</v>
      </c>
      <c r="T2482" s="48"/>
    </row>
    <row r="2483" spans="1:20" ht="33" thickBot="1" x14ac:dyDescent="0.25">
      <c r="A2483">
        <f t="shared" si="156"/>
        <v>5</v>
      </c>
      <c r="B2483" t="s">
        <v>33</v>
      </c>
      <c r="C2483" t="s">
        <v>435</v>
      </c>
      <c r="D2483" t="str">
        <f t="shared" si="157"/>
        <v>40c</v>
      </c>
      <c r="E2483" t="str">
        <f t="shared" si="158"/>
        <v>Problemlösning</v>
      </c>
      <c r="F2483" t="str">
        <f t="shared" si="159"/>
        <v>5_x5_6x_G_40c</v>
      </c>
      <c r="G2483" t="str">
        <f>IFERROR(INDEX(#REF!,MATCH('Kap5-6'!F2483,#REF!,0),2),"")</f>
        <v/>
      </c>
      <c r="H2483" s="98"/>
      <c r="I2483" s="98"/>
      <c r="J2483" s="50"/>
      <c r="K2483" s="98"/>
      <c r="L2483" s="17"/>
      <c r="M2483" s="242"/>
      <c r="N2483" s="20">
        <v>3</v>
      </c>
      <c r="O2483" s="20" t="s">
        <v>283</v>
      </c>
      <c r="P2483" s="20" t="s">
        <v>304</v>
      </c>
      <c r="Q2483" s="22" t="s">
        <v>3868</v>
      </c>
      <c r="R2483" s="64">
        <v>0.1</v>
      </c>
      <c r="S2483" s="13" t="s">
        <v>3869</v>
      </c>
      <c r="T2483" s="48"/>
    </row>
    <row r="2484" spans="1:20" ht="49" thickBot="1" x14ac:dyDescent="0.25">
      <c r="A2484">
        <f t="shared" si="156"/>
        <v>5</v>
      </c>
      <c r="B2484" t="s">
        <v>33</v>
      </c>
      <c r="C2484" t="s">
        <v>435</v>
      </c>
      <c r="D2484" t="str">
        <f t="shared" si="157"/>
        <v>41a</v>
      </c>
      <c r="E2484" t="str">
        <f t="shared" si="158"/>
        <v>Problemlösning</v>
      </c>
      <c r="F2484" t="str">
        <f t="shared" si="159"/>
        <v>5_x5_6x_G_41a</v>
      </c>
      <c r="G2484" t="str">
        <f>IFERROR(INDEX(#REF!,MATCH('Kap5-6'!F2484,#REF!,0),2),"")</f>
        <v/>
      </c>
      <c r="H2484" s="32">
        <v>5</v>
      </c>
      <c r="I2484" s="32" t="s">
        <v>257</v>
      </c>
      <c r="J2484" s="47"/>
      <c r="K2484" s="32" t="s">
        <v>124</v>
      </c>
      <c r="L2484" s="43" t="s">
        <v>1256</v>
      </c>
      <c r="M2484" s="240"/>
      <c r="N2484" s="7">
        <v>1</v>
      </c>
      <c r="O2484" s="7" t="s">
        <v>281</v>
      </c>
      <c r="P2484" s="7" t="s">
        <v>303</v>
      </c>
      <c r="Q2484" s="8" t="s">
        <v>303</v>
      </c>
      <c r="R2484" s="12" t="s">
        <v>3870</v>
      </c>
      <c r="S2484" s="23" t="s">
        <v>3871</v>
      </c>
      <c r="T2484" s="48"/>
    </row>
    <row r="2485" spans="1:20" ht="17" thickBot="1" x14ac:dyDescent="0.25">
      <c r="A2485">
        <f t="shared" si="156"/>
        <v>5</v>
      </c>
      <c r="B2485" t="s">
        <v>33</v>
      </c>
      <c r="C2485" t="s">
        <v>435</v>
      </c>
      <c r="D2485" t="str">
        <f t="shared" si="157"/>
        <v>41a</v>
      </c>
      <c r="E2485" t="str">
        <f t="shared" si="158"/>
        <v>Problemlösning</v>
      </c>
      <c r="F2485" t="str">
        <f t="shared" si="159"/>
        <v>5_x5_6x_G_41a</v>
      </c>
      <c r="G2485" t="str">
        <f>IFERROR(INDEX(#REF!,MATCH('Kap5-6'!F2485,#REF!,0),2),"")</f>
        <v/>
      </c>
      <c r="H2485" s="97"/>
      <c r="I2485" s="97"/>
      <c r="J2485" s="49"/>
      <c r="K2485" s="97"/>
      <c r="L2485" s="10"/>
      <c r="M2485" s="241"/>
      <c r="N2485" s="20">
        <v>2</v>
      </c>
      <c r="O2485" s="20" t="s">
        <v>283</v>
      </c>
      <c r="P2485" s="20" t="s">
        <v>304</v>
      </c>
      <c r="Q2485" s="22" t="s">
        <v>3872</v>
      </c>
      <c r="R2485" s="64">
        <v>0.64</v>
      </c>
      <c r="S2485" s="13" t="s">
        <v>3873</v>
      </c>
      <c r="T2485" s="48"/>
    </row>
    <row r="2486" spans="1:20" ht="17" thickBot="1" x14ac:dyDescent="0.25">
      <c r="A2486">
        <f t="shared" si="156"/>
        <v>5</v>
      </c>
      <c r="B2486" t="s">
        <v>33</v>
      </c>
      <c r="C2486" t="s">
        <v>435</v>
      </c>
      <c r="D2486" t="str">
        <f t="shared" si="157"/>
        <v>41a</v>
      </c>
      <c r="E2486" t="str">
        <f t="shared" si="158"/>
        <v>Problemlösning</v>
      </c>
      <c r="F2486" t="str">
        <f t="shared" si="159"/>
        <v>5_x5_6x_G_41a</v>
      </c>
      <c r="G2486" t="str">
        <f>IFERROR(INDEX(#REF!,MATCH('Kap5-6'!F2486,#REF!,0),2),"")</f>
        <v/>
      </c>
      <c r="H2486" s="98"/>
      <c r="I2486" s="98"/>
      <c r="J2486" s="50"/>
      <c r="K2486" s="98"/>
      <c r="L2486" s="17"/>
      <c r="M2486" s="242"/>
      <c r="N2486" s="20">
        <v>3</v>
      </c>
      <c r="O2486" s="20" t="s">
        <v>283</v>
      </c>
      <c r="P2486" s="20" t="s">
        <v>304</v>
      </c>
      <c r="Q2486" s="22" t="s">
        <v>3874</v>
      </c>
      <c r="R2486" s="64">
        <v>0.64</v>
      </c>
      <c r="S2486" s="13" t="s">
        <v>3875</v>
      </c>
      <c r="T2486" s="48"/>
    </row>
    <row r="2487" spans="1:20" ht="49" thickBot="1" x14ac:dyDescent="0.25">
      <c r="A2487">
        <f t="shared" si="156"/>
        <v>5</v>
      </c>
      <c r="B2487" t="s">
        <v>33</v>
      </c>
      <c r="C2487" t="s">
        <v>435</v>
      </c>
      <c r="D2487" t="str">
        <f t="shared" si="157"/>
        <v>41b</v>
      </c>
      <c r="E2487" t="str">
        <f t="shared" si="158"/>
        <v>Problemlösning</v>
      </c>
      <c r="F2487" t="str">
        <f t="shared" si="159"/>
        <v>5_x5_6x_G_41b</v>
      </c>
      <c r="G2487" t="str">
        <f>IFERROR(INDEX(#REF!,MATCH('Kap5-6'!F2487,#REF!,0),2),"")</f>
        <v/>
      </c>
      <c r="H2487" s="32">
        <v>5</v>
      </c>
      <c r="I2487" s="32" t="s">
        <v>257</v>
      </c>
      <c r="J2487" s="47"/>
      <c r="K2487" s="32" t="s">
        <v>125</v>
      </c>
      <c r="L2487" s="43" t="s">
        <v>1256</v>
      </c>
      <c r="M2487" s="240"/>
      <c r="N2487" s="7">
        <v>1</v>
      </c>
      <c r="O2487" s="7" t="s">
        <v>281</v>
      </c>
      <c r="P2487" s="7" t="s">
        <v>303</v>
      </c>
      <c r="Q2487" s="8" t="s">
        <v>303</v>
      </c>
      <c r="R2487" s="12" t="s">
        <v>3876</v>
      </c>
      <c r="S2487" s="23" t="s">
        <v>3871</v>
      </c>
      <c r="T2487" s="48"/>
    </row>
    <row r="2488" spans="1:20" ht="17" thickBot="1" x14ac:dyDescent="0.25">
      <c r="A2488">
        <f t="shared" si="156"/>
        <v>5</v>
      </c>
      <c r="B2488" t="s">
        <v>33</v>
      </c>
      <c r="C2488" t="s">
        <v>435</v>
      </c>
      <c r="D2488" t="str">
        <f t="shared" si="157"/>
        <v>41b</v>
      </c>
      <c r="E2488" t="str">
        <f t="shared" si="158"/>
        <v>Problemlösning</v>
      </c>
      <c r="F2488" t="str">
        <f t="shared" si="159"/>
        <v>5_x5_6x_G_41b</v>
      </c>
      <c r="G2488" t="str">
        <f>IFERROR(INDEX(#REF!,MATCH('Kap5-6'!F2488,#REF!,0),2),"")</f>
        <v/>
      </c>
      <c r="H2488" s="97"/>
      <c r="I2488" s="97"/>
      <c r="J2488" s="49"/>
      <c r="K2488" s="97"/>
      <c r="L2488" s="10"/>
      <c r="M2488" s="241"/>
      <c r="N2488" s="20">
        <v>2</v>
      </c>
      <c r="O2488" s="20" t="s">
        <v>283</v>
      </c>
      <c r="P2488" s="20" t="s">
        <v>304</v>
      </c>
      <c r="Q2488" s="22" t="s">
        <v>3877</v>
      </c>
      <c r="R2488" s="64">
        <v>0.21</v>
      </c>
      <c r="S2488" s="13" t="s">
        <v>3878</v>
      </c>
      <c r="T2488" s="48"/>
    </row>
    <row r="2489" spans="1:20" ht="17" thickBot="1" x14ac:dyDescent="0.25">
      <c r="A2489">
        <f t="shared" si="156"/>
        <v>5</v>
      </c>
      <c r="B2489" t="s">
        <v>33</v>
      </c>
      <c r="C2489" t="s">
        <v>435</v>
      </c>
      <c r="D2489" t="str">
        <f t="shared" si="157"/>
        <v>41b</v>
      </c>
      <c r="E2489" t="str">
        <f t="shared" si="158"/>
        <v>Problemlösning</v>
      </c>
      <c r="F2489" t="str">
        <f t="shared" si="159"/>
        <v>5_x5_6x_G_41b</v>
      </c>
      <c r="G2489" t="str">
        <f>IFERROR(INDEX(#REF!,MATCH('Kap5-6'!F2489,#REF!,0),2),"")</f>
        <v/>
      </c>
      <c r="H2489" s="98"/>
      <c r="I2489" s="98"/>
      <c r="J2489" s="50"/>
      <c r="K2489" s="98"/>
      <c r="L2489" s="17"/>
      <c r="M2489" s="242"/>
      <c r="N2489" s="20">
        <v>3</v>
      </c>
      <c r="O2489" s="20" t="s">
        <v>283</v>
      </c>
      <c r="P2489" s="20" t="s">
        <v>304</v>
      </c>
      <c r="Q2489" s="22" t="s">
        <v>3879</v>
      </c>
      <c r="R2489" s="64">
        <v>0.21</v>
      </c>
      <c r="S2489" s="13" t="s">
        <v>3875</v>
      </c>
      <c r="T2489" s="48"/>
    </row>
    <row r="2490" spans="1:20" ht="49" thickBot="1" x14ac:dyDescent="0.25">
      <c r="A2490">
        <f t="shared" si="156"/>
        <v>5</v>
      </c>
      <c r="B2490" t="s">
        <v>33</v>
      </c>
      <c r="C2490" t="s">
        <v>435</v>
      </c>
      <c r="D2490" t="str">
        <f t="shared" si="157"/>
        <v>42a</v>
      </c>
      <c r="E2490" t="str">
        <f t="shared" si="158"/>
        <v>Problemlösning</v>
      </c>
      <c r="F2490" t="str">
        <f t="shared" si="159"/>
        <v>5_x5_6x_G_42a</v>
      </c>
      <c r="G2490" t="str">
        <f>IFERROR(INDEX(#REF!,MATCH('Kap5-6'!F2490,#REF!,0),2),"")</f>
        <v/>
      </c>
      <c r="H2490" s="32">
        <v>5</v>
      </c>
      <c r="I2490" s="32" t="s">
        <v>257</v>
      </c>
      <c r="J2490" s="47"/>
      <c r="K2490" s="32" t="s">
        <v>127</v>
      </c>
      <c r="L2490" s="43" t="s">
        <v>1256</v>
      </c>
      <c r="M2490" s="240"/>
      <c r="N2490" s="7">
        <v>1</v>
      </c>
      <c r="O2490" s="7" t="s">
        <v>281</v>
      </c>
      <c r="P2490" s="7" t="s">
        <v>303</v>
      </c>
      <c r="Q2490" s="8" t="s">
        <v>303</v>
      </c>
      <c r="R2490" s="8" t="s">
        <v>3880</v>
      </c>
      <c r="S2490" s="23" t="s">
        <v>3881</v>
      </c>
      <c r="T2490" s="48"/>
    </row>
    <row r="2491" spans="1:20" ht="48" x14ac:dyDescent="0.2">
      <c r="A2491">
        <f t="shared" si="156"/>
        <v>5</v>
      </c>
      <c r="B2491" t="s">
        <v>33</v>
      </c>
      <c r="C2491" t="s">
        <v>435</v>
      </c>
      <c r="D2491" t="str">
        <f t="shared" si="157"/>
        <v>42a</v>
      </c>
      <c r="E2491" t="str">
        <f t="shared" si="158"/>
        <v>Problemlösning</v>
      </c>
      <c r="F2491" t="str">
        <f t="shared" si="159"/>
        <v>5_x5_6x_G_42a</v>
      </c>
      <c r="G2491" t="str">
        <f>IFERROR(INDEX(#REF!,MATCH('Kap5-6'!F2491,#REF!,0),2),"")</f>
        <v/>
      </c>
      <c r="H2491" s="97"/>
      <c r="I2491" s="97"/>
      <c r="J2491" s="49"/>
      <c r="K2491" s="97"/>
      <c r="L2491" s="10"/>
      <c r="M2491" s="241"/>
      <c r="N2491" s="11">
        <v>2</v>
      </c>
      <c r="O2491" s="11" t="s">
        <v>281</v>
      </c>
      <c r="P2491" s="11" t="s">
        <v>303</v>
      </c>
      <c r="Q2491" s="12" t="s">
        <v>303</v>
      </c>
      <c r="R2491" s="12" t="s">
        <v>3882</v>
      </c>
      <c r="S2491" s="9" t="s">
        <v>3883</v>
      </c>
      <c r="T2491" s="48"/>
    </row>
    <row r="2492" spans="1:20" ht="17" thickBot="1" x14ac:dyDescent="0.25">
      <c r="A2492">
        <f t="shared" si="156"/>
        <v>5</v>
      </c>
      <c r="B2492" t="s">
        <v>33</v>
      </c>
      <c r="C2492" t="s">
        <v>435</v>
      </c>
      <c r="D2492" t="str">
        <f t="shared" si="157"/>
        <v>42a</v>
      </c>
      <c r="E2492" t="str">
        <f t="shared" si="158"/>
        <v>Problemlösning</v>
      </c>
      <c r="F2492" t="str">
        <f t="shared" si="159"/>
        <v>5_x5_6x_G_42a</v>
      </c>
      <c r="G2492" t="str">
        <f>IFERROR(INDEX(#REF!,MATCH('Kap5-6'!F2492,#REF!,0),2),"")</f>
        <v/>
      </c>
      <c r="H2492" s="98"/>
      <c r="I2492" s="98"/>
      <c r="J2492" s="50"/>
      <c r="K2492" s="98"/>
      <c r="L2492" s="17"/>
      <c r="M2492" s="242"/>
      <c r="N2492" s="20">
        <v>3</v>
      </c>
      <c r="O2492" s="20" t="s">
        <v>283</v>
      </c>
      <c r="P2492" s="20" t="s">
        <v>304</v>
      </c>
      <c r="Q2492" s="22" t="s">
        <v>3884</v>
      </c>
      <c r="R2492" s="64">
        <v>0.2</v>
      </c>
      <c r="S2492" s="13" t="s">
        <v>3875</v>
      </c>
      <c r="T2492" s="48"/>
    </row>
    <row r="2493" spans="1:20" ht="49" thickBot="1" x14ac:dyDescent="0.25">
      <c r="A2493">
        <f t="shared" si="156"/>
        <v>5</v>
      </c>
      <c r="B2493" t="s">
        <v>33</v>
      </c>
      <c r="C2493" t="s">
        <v>435</v>
      </c>
      <c r="D2493" t="str">
        <f t="shared" si="157"/>
        <v>42b</v>
      </c>
      <c r="E2493" t="str">
        <f t="shared" si="158"/>
        <v>Problemlösning</v>
      </c>
      <c r="F2493" t="str">
        <f t="shared" si="159"/>
        <v>5_x5_6x_G_42b</v>
      </c>
      <c r="G2493" t="str">
        <f>IFERROR(INDEX(#REF!,MATCH('Kap5-6'!F2493,#REF!,0),2),"")</f>
        <v/>
      </c>
      <c r="H2493" s="32">
        <v>5</v>
      </c>
      <c r="I2493" s="32" t="s">
        <v>257</v>
      </c>
      <c r="J2493" s="47"/>
      <c r="K2493" s="32" t="s">
        <v>128</v>
      </c>
      <c r="L2493" s="43" t="s">
        <v>1256</v>
      </c>
      <c r="M2493" s="240"/>
      <c r="N2493" s="7">
        <v>1</v>
      </c>
      <c r="O2493" s="7" t="s">
        <v>281</v>
      </c>
      <c r="P2493" s="7" t="s">
        <v>303</v>
      </c>
      <c r="Q2493" s="8" t="s">
        <v>303</v>
      </c>
      <c r="R2493" s="8" t="s">
        <v>3885</v>
      </c>
      <c r="S2493" s="23" t="s">
        <v>3886</v>
      </c>
      <c r="T2493" s="48"/>
    </row>
    <row r="2494" spans="1:20" ht="48" x14ac:dyDescent="0.2">
      <c r="A2494">
        <f t="shared" si="156"/>
        <v>5</v>
      </c>
      <c r="B2494" t="s">
        <v>33</v>
      </c>
      <c r="C2494" t="s">
        <v>435</v>
      </c>
      <c r="D2494" t="str">
        <f t="shared" si="157"/>
        <v>42b</v>
      </c>
      <c r="E2494" t="str">
        <f t="shared" si="158"/>
        <v>Problemlösning</v>
      </c>
      <c r="F2494" t="str">
        <f t="shared" si="159"/>
        <v>5_x5_6x_G_42b</v>
      </c>
      <c r="G2494" t="str">
        <f>IFERROR(INDEX(#REF!,MATCH('Kap5-6'!F2494,#REF!,0),2),"")</f>
        <v/>
      </c>
      <c r="H2494" s="97"/>
      <c r="I2494" s="97"/>
      <c r="J2494" s="49"/>
      <c r="K2494" s="97"/>
      <c r="L2494" s="10"/>
      <c r="M2494" s="241"/>
      <c r="N2494" s="11">
        <v>2</v>
      </c>
      <c r="O2494" s="11" t="s">
        <v>281</v>
      </c>
      <c r="P2494" s="11" t="s">
        <v>303</v>
      </c>
      <c r="Q2494" s="12" t="s">
        <v>303</v>
      </c>
      <c r="R2494" s="12" t="s">
        <v>3887</v>
      </c>
      <c r="S2494" s="9" t="s">
        <v>3888</v>
      </c>
      <c r="T2494" s="48"/>
    </row>
    <row r="2495" spans="1:20" ht="17" thickBot="1" x14ac:dyDescent="0.25">
      <c r="A2495">
        <f t="shared" si="156"/>
        <v>5</v>
      </c>
      <c r="B2495" t="s">
        <v>33</v>
      </c>
      <c r="C2495" t="s">
        <v>435</v>
      </c>
      <c r="D2495" t="str">
        <f t="shared" si="157"/>
        <v>42b</v>
      </c>
      <c r="E2495" t="str">
        <f t="shared" si="158"/>
        <v>Problemlösning</v>
      </c>
      <c r="F2495" t="str">
        <f t="shared" si="159"/>
        <v>5_x5_6x_G_42b</v>
      </c>
      <c r="G2495" t="str">
        <f>IFERROR(INDEX(#REF!,MATCH('Kap5-6'!F2495,#REF!,0),2),"")</f>
        <v/>
      </c>
      <c r="H2495" s="98"/>
      <c r="I2495" s="98"/>
      <c r="J2495" s="50"/>
      <c r="K2495" s="98"/>
      <c r="L2495" s="17"/>
      <c r="M2495" s="242"/>
      <c r="N2495" s="20">
        <v>3</v>
      </c>
      <c r="O2495" s="20" t="s">
        <v>283</v>
      </c>
      <c r="P2495" s="20" t="s">
        <v>304</v>
      </c>
      <c r="Q2495" s="22" t="s">
        <v>3884</v>
      </c>
      <c r="R2495" s="64">
        <v>0.5</v>
      </c>
      <c r="S2495" s="13" t="s">
        <v>3875</v>
      </c>
      <c r="T2495" s="48"/>
    </row>
    <row r="2496" spans="1:20" ht="49" thickBot="1" x14ac:dyDescent="0.25">
      <c r="A2496">
        <f t="shared" si="156"/>
        <v>5</v>
      </c>
      <c r="B2496" t="s">
        <v>33</v>
      </c>
      <c r="C2496" t="s">
        <v>435</v>
      </c>
      <c r="D2496" t="str">
        <f t="shared" si="157"/>
        <v>42c</v>
      </c>
      <c r="E2496" t="str">
        <f t="shared" si="158"/>
        <v>Problemlösning</v>
      </c>
      <c r="F2496" t="str">
        <f t="shared" si="159"/>
        <v>5_x5_6x_G_42c</v>
      </c>
      <c r="G2496" t="str">
        <f>IFERROR(INDEX(#REF!,MATCH('Kap5-6'!F2496,#REF!,0),2),"")</f>
        <v/>
      </c>
      <c r="H2496" s="32">
        <v>5</v>
      </c>
      <c r="I2496" s="32" t="s">
        <v>257</v>
      </c>
      <c r="J2496" s="47"/>
      <c r="K2496" s="32" t="s">
        <v>129</v>
      </c>
      <c r="L2496" s="43" t="s">
        <v>1256</v>
      </c>
      <c r="M2496" s="240"/>
      <c r="N2496" s="7">
        <v>1</v>
      </c>
      <c r="O2496" s="7" t="s">
        <v>281</v>
      </c>
      <c r="P2496" s="7" t="s">
        <v>303</v>
      </c>
      <c r="Q2496" s="8" t="s">
        <v>303</v>
      </c>
      <c r="R2496" s="8" t="s">
        <v>3889</v>
      </c>
      <c r="S2496" s="23" t="s">
        <v>3890</v>
      </c>
      <c r="T2496" s="48"/>
    </row>
    <row r="2497" spans="1:20" ht="48" x14ac:dyDescent="0.2">
      <c r="A2497">
        <f t="shared" si="156"/>
        <v>5</v>
      </c>
      <c r="B2497" t="s">
        <v>33</v>
      </c>
      <c r="C2497" t="s">
        <v>435</v>
      </c>
      <c r="D2497" t="str">
        <f t="shared" si="157"/>
        <v>42c</v>
      </c>
      <c r="E2497" t="str">
        <f t="shared" si="158"/>
        <v>Problemlösning</v>
      </c>
      <c r="F2497" t="str">
        <f t="shared" si="159"/>
        <v>5_x5_6x_G_42c</v>
      </c>
      <c r="G2497" t="str">
        <f>IFERROR(INDEX(#REF!,MATCH('Kap5-6'!F2497,#REF!,0),2),"")</f>
        <v/>
      </c>
      <c r="H2497" s="97"/>
      <c r="I2497" s="97"/>
      <c r="J2497" s="49"/>
      <c r="K2497" s="97"/>
      <c r="L2497" s="10"/>
      <c r="M2497" s="241"/>
      <c r="N2497" s="11">
        <v>2</v>
      </c>
      <c r="O2497" s="11" t="s">
        <v>281</v>
      </c>
      <c r="P2497" s="11" t="s">
        <v>303</v>
      </c>
      <c r="Q2497" s="12" t="s">
        <v>303</v>
      </c>
      <c r="R2497" s="12" t="s">
        <v>3891</v>
      </c>
      <c r="S2497" s="9" t="s">
        <v>3892</v>
      </c>
      <c r="T2497" s="48"/>
    </row>
    <row r="2498" spans="1:20" ht="17" thickBot="1" x14ac:dyDescent="0.25">
      <c r="A2498">
        <f t="shared" ref="A2498:A2561" si="160">IF(H2498="",A2497,H2498)</f>
        <v>5</v>
      </c>
      <c r="B2498" t="s">
        <v>33</v>
      </c>
      <c r="C2498" t="s">
        <v>435</v>
      </c>
      <c r="D2498" t="str">
        <f t="shared" ref="D2498:D2561" si="161">IF(K2498="",D2497,K2498)</f>
        <v>42c</v>
      </c>
      <c r="E2498" t="str">
        <f t="shared" ref="E2498:E2561" si="162">IF(L2498="",E2497,L2498)</f>
        <v>Problemlösning</v>
      </c>
      <c r="F2498" t="str">
        <f t="shared" si="159"/>
        <v>5_x5_6x_G_42c</v>
      </c>
      <c r="G2498" t="str">
        <f>IFERROR(INDEX(#REF!,MATCH('Kap5-6'!F2498,#REF!,0),2),"")</f>
        <v/>
      </c>
      <c r="H2498" s="98"/>
      <c r="I2498" s="98"/>
      <c r="J2498" s="50"/>
      <c r="K2498" s="98"/>
      <c r="L2498" s="17"/>
      <c r="M2498" s="242"/>
      <c r="N2498" s="20">
        <v>3</v>
      </c>
      <c r="O2498" s="20" t="s">
        <v>283</v>
      </c>
      <c r="P2498" s="20" t="s">
        <v>304</v>
      </c>
      <c r="Q2498" s="22" t="s">
        <v>3884</v>
      </c>
      <c r="R2498" s="64">
        <v>1.4</v>
      </c>
      <c r="S2498" s="13" t="s">
        <v>3875</v>
      </c>
      <c r="T2498" s="48"/>
    </row>
    <row r="2499" spans="1:20" ht="49" thickBot="1" x14ac:dyDescent="0.25">
      <c r="A2499">
        <f t="shared" si="160"/>
        <v>5</v>
      </c>
      <c r="B2499" t="s">
        <v>33</v>
      </c>
      <c r="C2499" t="s">
        <v>435</v>
      </c>
      <c r="D2499" t="str">
        <f t="shared" si="161"/>
        <v>43a</v>
      </c>
      <c r="E2499" t="str">
        <f t="shared" si="162"/>
        <v>Problemlösning</v>
      </c>
      <c r="F2499" t="str">
        <f t="shared" ref="F2499:F2562" si="163">A2499&amp;"_"&amp;C2499&amp;"_"&amp;B2499&amp;"_"&amp;D2499</f>
        <v>5_x5_6x_G_43a</v>
      </c>
      <c r="G2499" t="str">
        <f>IFERROR(INDEX(#REF!,MATCH('Kap5-6'!F2499,#REF!,0),2),"")</f>
        <v/>
      </c>
      <c r="H2499" s="32">
        <v>5</v>
      </c>
      <c r="I2499" s="32" t="s">
        <v>257</v>
      </c>
      <c r="J2499" s="47"/>
      <c r="K2499" s="32" t="s">
        <v>130</v>
      </c>
      <c r="L2499" s="43" t="s">
        <v>1256</v>
      </c>
      <c r="M2499" s="240"/>
      <c r="N2499" s="7">
        <v>1</v>
      </c>
      <c r="O2499" s="7" t="s">
        <v>281</v>
      </c>
      <c r="P2499" s="7" t="s">
        <v>303</v>
      </c>
      <c r="Q2499" s="8" t="s">
        <v>303</v>
      </c>
      <c r="R2499" s="8" t="s">
        <v>3893</v>
      </c>
      <c r="S2499" s="23" t="s">
        <v>3894</v>
      </c>
      <c r="T2499" s="48"/>
    </row>
    <row r="2500" spans="1:20" ht="48" x14ac:dyDescent="0.2">
      <c r="A2500">
        <f t="shared" si="160"/>
        <v>5</v>
      </c>
      <c r="B2500" t="s">
        <v>33</v>
      </c>
      <c r="C2500" t="s">
        <v>435</v>
      </c>
      <c r="D2500" t="str">
        <f t="shared" si="161"/>
        <v>43a</v>
      </c>
      <c r="E2500" t="str">
        <f t="shared" si="162"/>
        <v>Problemlösning</v>
      </c>
      <c r="F2500" t="str">
        <f t="shared" si="163"/>
        <v>5_x5_6x_G_43a</v>
      </c>
      <c r="G2500" t="str">
        <f>IFERROR(INDEX(#REF!,MATCH('Kap5-6'!F2500,#REF!,0),2),"")</f>
        <v/>
      </c>
      <c r="H2500" s="97"/>
      <c r="I2500" s="97"/>
      <c r="J2500" s="49"/>
      <c r="K2500" s="97"/>
      <c r="L2500" s="10"/>
      <c r="M2500" s="241"/>
      <c r="N2500" s="11">
        <v>2</v>
      </c>
      <c r="O2500" s="11" t="s">
        <v>281</v>
      </c>
      <c r="P2500" s="11" t="s">
        <v>303</v>
      </c>
      <c r="Q2500" s="12" t="s">
        <v>303</v>
      </c>
      <c r="R2500" s="12" t="s">
        <v>3895</v>
      </c>
      <c r="S2500" s="9" t="s">
        <v>3896</v>
      </c>
      <c r="T2500" s="48"/>
    </row>
    <row r="2501" spans="1:20" ht="33" thickBot="1" x14ac:dyDescent="0.25">
      <c r="A2501">
        <f t="shared" si="160"/>
        <v>5</v>
      </c>
      <c r="B2501" t="s">
        <v>33</v>
      </c>
      <c r="C2501" t="s">
        <v>435</v>
      </c>
      <c r="D2501" t="str">
        <f t="shared" si="161"/>
        <v>43a</v>
      </c>
      <c r="E2501" t="str">
        <f t="shared" si="162"/>
        <v>Problemlösning</v>
      </c>
      <c r="F2501" t="str">
        <f t="shared" si="163"/>
        <v>5_x5_6x_G_43a</v>
      </c>
      <c r="G2501" t="str">
        <f>IFERROR(INDEX(#REF!,MATCH('Kap5-6'!F2501,#REF!,0),2),"")</f>
        <v/>
      </c>
      <c r="H2501" s="98"/>
      <c r="I2501" s="98"/>
      <c r="J2501" s="50"/>
      <c r="K2501" s="98"/>
      <c r="L2501" s="17"/>
      <c r="M2501" s="242"/>
      <c r="N2501" s="20">
        <v>3</v>
      </c>
      <c r="O2501" s="20" t="s">
        <v>283</v>
      </c>
      <c r="P2501" s="20" t="s">
        <v>304</v>
      </c>
      <c r="Q2501" s="22" t="s">
        <v>3897</v>
      </c>
      <c r="R2501" s="64">
        <v>0.3</v>
      </c>
      <c r="S2501" s="13" t="s">
        <v>3875</v>
      </c>
      <c r="T2501" s="48"/>
    </row>
    <row r="2502" spans="1:20" ht="49" thickBot="1" x14ac:dyDescent="0.25">
      <c r="A2502">
        <f t="shared" si="160"/>
        <v>5</v>
      </c>
      <c r="B2502" t="s">
        <v>33</v>
      </c>
      <c r="C2502" t="s">
        <v>435</v>
      </c>
      <c r="D2502" t="str">
        <f t="shared" si="161"/>
        <v>43b</v>
      </c>
      <c r="E2502" t="str">
        <f t="shared" si="162"/>
        <v>Problemlösning</v>
      </c>
      <c r="F2502" t="str">
        <f t="shared" si="163"/>
        <v>5_x5_6x_G_43b</v>
      </c>
      <c r="G2502" t="str">
        <f>IFERROR(INDEX(#REF!,MATCH('Kap5-6'!F2502,#REF!,0),2),"")</f>
        <v/>
      </c>
      <c r="H2502" s="32">
        <v>5</v>
      </c>
      <c r="I2502" s="32" t="s">
        <v>257</v>
      </c>
      <c r="J2502" s="47"/>
      <c r="K2502" s="32" t="s">
        <v>131</v>
      </c>
      <c r="L2502" s="43" t="s">
        <v>1256</v>
      </c>
      <c r="M2502" s="240"/>
      <c r="N2502" s="7">
        <v>1</v>
      </c>
      <c r="O2502" s="7" t="s">
        <v>281</v>
      </c>
      <c r="P2502" s="7" t="s">
        <v>303</v>
      </c>
      <c r="Q2502" s="8" t="s">
        <v>303</v>
      </c>
      <c r="R2502" s="8" t="s">
        <v>3898</v>
      </c>
      <c r="S2502" s="23" t="s">
        <v>3899</v>
      </c>
      <c r="T2502" s="48"/>
    </row>
    <row r="2503" spans="1:20" ht="48" x14ac:dyDescent="0.2">
      <c r="A2503">
        <f t="shared" si="160"/>
        <v>5</v>
      </c>
      <c r="B2503" t="s">
        <v>33</v>
      </c>
      <c r="C2503" t="s">
        <v>435</v>
      </c>
      <c r="D2503" t="str">
        <f t="shared" si="161"/>
        <v>43b</v>
      </c>
      <c r="E2503" t="str">
        <f t="shared" si="162"/>
        <v>Problemlösning</v>
      </c>
      <c r="F2503" t="str">
        <f t="shared" si="163"/>
        <v>5_x5_6x_G_43b</v>
      </c>
      <c r="G2503" t="str">
        <f>IFERROR(INDEX(#REF!,MATCH('Kap5-6'!F2503,#REF!,0),2),"")</f>
        <v/>
      </c>
      <c r="H2503" s="97"/>
      <c r="I2503" s="97"/>
      <c r="J2503" s="49"/>
      <c r="K2503" s="97"/>
      <c r="L2503" s="10"/>
      <c r="M2503" s="241"/>
      <c r="N2503" s="11">
        <v>2</v>
      </c>
      <c r="O2503" s="11" t="s">
        <v>281</v>
      </c>
      <c r="P2503" s="11" t="s">
        <v>303</v>
      </c>
      <c r="Q2503" s="12" t="s">
        <v>303</v>
      </c>
      <c r="R2503" s="12" t="s">
        <v>3900</v>
      </c>
      <c r="S2503" s="9" t="s">
        <v>3901</v>
      </c>
      <c r="T2503" s="48"/>
    </row>
    <row r="2504" spans="1:20" ht="33" thickBot="1" x14ac:dyDescent="0.25">
      <c r="A2504">
        <f t="shared" si="160"/>
        <v>5</v>
      </c>
      <c r="B2504" t="s">
        <v>33</v>
      </c>
      <c r="C2504" t="s">
        <v>435</v>
      </c>
      <c r="D2504" t="str">
        <f t="shared" si="161"/>
        <v>43b</v>
      </c>
      <c r="E2504" t="str">
        <f t="shared" si="162"/>
        <v>Problemlösning</v>
      </c>
      <c r="F2504" t="str">
        <f t="shared" si="163"/>
        <v>5_x5_6x_G_43b</v>
      </c>
      <c r="G2504" t="str">
        <f>IFERROR(INDEX(#REF!,MATCH('Kap5-6'!F2504,#REF!,0),2),"")</f>
        <v/>
      </c>
      <c r="H2504" s="98"/>
      <c r="I2504" s="98"/>
      <c r="J2504" s="50"/>
      <c r="K2504" s="98"/>
      <c r="L2504" s="17"/>
      <c r="M2504" s="242"/>
      <c r="N2504" s="20">
        <v>3</v>
      </c>
      <c r="O2504" s="20" t="s">
        <v>283</v>
      </c>
      <c r="P2504" s="20" t="s">
        <v>304</v>
      </c>
      <c r="Q2504" s="22" t="s">
        <v>3897</v>
      </c>
      <c r="R2504" s="64">
        <v>0.25</v>
      </c>
      <c r="S2504" s="13" t="s">
        <v>3875</v>
      </c>
      <c r="T2504" s="48"/>
    </row>
    <row r="2505" spans="1:20" ht="33" thickBot="1" x14ac:dyDescent="0.25">
      <c r="A2505">
        <f t="shared" si="160"/>
        <v>5</v>
      </c>
      <c r="B2505" t="s">
        <v>33</v>
      </c>
      <c r="C2505" t="s">
        <v>435</v>
      </c>
      <c r="D2505" t="str">
        <f t="shared" si="161"/>
        <v>43c</v>
      </c>
      <c r="E2505" t="str">
        <f t="shared" si="162"/>
        <v>Problemlösning</v>
      </c>
      <c r="F2505" t="str">
        <f t="shared" si="163"/>
        <v>5_x5_6x_G_43c</v>
      </c>
      <c r="G2505" t="str">
        <f>IFERROR(INDEX(#REF!,MATCH('Kap5-6'!F2505,#REF!,0),2),"")</f>
        <v/>
      </c>
      <c r="H2505" s="32">
        <v>5</v>
      </c>
      <c r="I2505" s="32" t="s">
        <v>257</v>
      </c>
      <c r="J2505" s="47"/>
      <c r="K2505" s="32" t="s">
        <v>132</v>
      </c>
      <c r="L2505" s="43" t="s">
        <v>1256</v>
      </c>
      <c r="M2505" s="240"/>
      <c r="N2505" s="7">
        <v>1</v>
      </c>
      <c r="O2505" s="7" t="s">
        <v>281</v>
      </c>
      <c r="P2505" s="7" t="s">
        <v>303</v>
      </c>
      <c r="Q2505" s="8" t="s">
        <v>303</v>
      </c>
      <c r="R2505" s="8" t="s">
        <v>3902</v>
      </c>
      <c r="S2505" s="23" t="s">
        <v>3903</v>
      </c>
      <c r="T2505" s="48"/>
    </row>
    <row r="2506" spans="1:20" ht="48" x14ac:dyDescent="0.2">
      <c r="A2506">
        <f t="shared" si="160"/>
        <v>5</v>
      </c>
      <c r="B2506" t="s">
        <v>33</v>
      </c>
      <c r="C2506" t="s">
        <v>435</v>
      </c>
      <c r="D2506" t="str">
        <f t="shared" si="161"/>
        <v>43c</v>
      </c>
      <c r="E2506" t="str">
        <f t="shared" si="162"/>
        <v>Problemlösning</v>
      </c>
      <c r="F2506" t="str">
        <f t="shared" si="163"/>
        <v>5_x5_6x_G_43c</v>
      </c>
      <c r="G2506" t="str">
        <f>IFERROR(INDEX(#REF!,MATCH('Kap5-6'!F2506,#REF!,0),2),"")</f>
        <v/>
      </c>
      <c r="H2506" s="97"/>
      <c r="I2506" s="97"/>
      <c r="J2506" s="49"/>
      <c r="K2506" s="97"/>
      <c r="L2506" s="10"/>
      <c r="M2506" s="241"/>
      <c r="N2506" s="11">
        <v>2</v>
      </c>
      <c r="O2506" s="11" t="s">
        <v>281</v>
      </c>
      <c r="P2506" s="11" t="s">
        <v>303</v>
      </c>
      <c r="Q2506" s="12" t="s">
        <v>303</v>
      </c>
      <c r="R2506" s="12" t="s">
        <v>3904</v>
      </c>
      <c r="S2506" s="9" t="s">
        <v>3905</v>
      </c>
      <c r="T2506" s="48"/>
    </row>
    <row r="2507" spans="1:20" ht="33" thickBot="1" x14ac:dyDescent="0.25">
      <c r="A2507">
        <f t="shared" si="160"/>
        <v>5</v>
      </c>
      <c r="B2507" t="s">
        <v>33</v>
      </c>
      <c r="C2507" t="s">
        <v>435</v>
      </c>
      <c r="D2507" t="str">
        <f t="shared" si="161"/>
        <v>43c</v>
      </c>
      <c r="E2507" t="str">
        <f t="shared" si="162"/>
        <v>Problemlösning</v>
      </c>
      <c r="F2507" t="str">
        <f t="shared" si="163"/>
        <v>5_x5_6x_G_43c</v>
      </c>
      <c r="G2507" t="str">
        <f>IFERROR(INDEX(#REF!,MATCH('Kap5-6'!F2507,#REF!,0),2),"")</f>
        <v/>
      </c>
      <c r="H2507" s="98"/>
      <c r="I2507" s="98"/>
      <c r="J2507" s="50"/>
      <c r="K2507" s="98"/>
      <c r="L2507" s="17"/>
      <c r="M2507" s="242"/>
      <c r="N2507" s="20">
        <v>3</v>
      </c>
      <c r="O2507" s="20" t="s">
        <v>283</v>
      </c>
      <c r="P2507" s="20" t="s">
        <v>304</v>
      </c>
      <c r="Q2507" s="22" t="s">
        <v>3897</v>
      </c>
      <c r="R2507" s="64">
        <v>0.26</v>
      </c>
      <c r="S2507" s="13" t="s">
        <v>3875</v>
      </c>
      <c r="T2507" s="48"/>
    </row>
    <row r="2508" spans="1:20" ht="49" thickBot="1" x14ac:dyDescent="0.25">
      <c r="A2508">
        <f t="shared" si="160"/>
        <v>5</v>
      </c>
      <c r="B2508" t="s">
        <v>33</v>
      </c>
      <c r="C2508" t="s">
        <v>435</v>
      </c>
      <c r="D2508" t="str">
        <f t="shared" si="161"/>
        <v>44a</v>
      </c>
      <c r="E2508" t="str">
        <f t="shared" si="162"/>
        <v>Problemlösning</v>
      </c>
      <c r="F2508" t="str">
        <f t="shared" si="163"/>
        <v>5_x5_6x_G_44a</v>
      </c>
      <c r="G2508" t="str">
        <f>IFERROR(INDEX(#REF!,MATCH('Kap5-6'!F2508,#REF!,0),2),"")</f>
        <v/>
      </c>
      <c r="H2508" s="32">
        <v>5</v>
      </c>
      <c r="I2508" s="32" t="s">
        <v>257</v>
      </c>
      <c r="J2508" s="47"/>
      <c r="K2508" s="32" t="s">
        <v>133</v>
      </c>
      <c r="L2508" s="43" t="s">
        <v>1256</v>
      </c>
      <c r="M2508" s="240"/>
      <c r="N2508" s="7">
        <v>1</v>
      </c>
      <c r="O2508" s="7" t="s">
        <v>281</v>
      </c>
      <c r="P2508" s="7" t="s">
        <v>303</v>
      </c>
      <c r="Q2508" s="8" t="s">
        <v>303</v>
      </c>
      <c r="R2508" s="12" t="s">
        <v>3906</v>
      </c>
      <c r="S2508" s="23" t="s">
        <v>3907</v>
      </c>
      <c r="T2508" s="48"/>
    </row>
    <row r="2509" spans="1:20" ht="32" x14ac:dyDescent="0.2">
      <c r="A2509">
        <f t="shared" si="160"/>
        <v>5</v>
      </c>
      <c r="B2509" t="s">
        <v>33</v>
      </c>
      <c r="C2509" t="s">
        <v>435</v>
      </c>
      <c r="D2509" t="str">
        <f t="shared" si="161"/>
        <v>44a</v>
      </c>
      <c r="E2509" t="str">
        <f t="shared" si="162"/>
        <v>Problemlösning</v>
      </c>
      <c r="F2509" t="str">
        <f t="shared" si="163"/>
        <v>5_x5_6x_G_44a</v>
      </c>
      <c r="G2509" t="str">
        <f>IFERROR(INDEX(#REF!,MATCH('Kap5-6'!F2509,#REF!,0),2),"")</f>
        <v/>
      </c>
      <c r="H2509" s="97"/>
      <c r="I2509" s="97"/>
      <c r="J2509" s="49"/>
      <c r="K2509" s="97"/>
      <c r="L2509" s="10"/>
      <c r="M2509" s="241"/>
      <c r="N2509" s="11">
        <v>2</v>
      </c>
      <c r="O2509" s="11" t="s">
        <v>281</v>
      </c>
      <c r="P2509" s="11" t="s">
        <v>303</v>
      </c>
      <c r="Q2509" s="12" t="s">
        <v>303</v>
      </c>
      <c r="R2509" s="12" t="s">
        <v>3908</v>
      </c>
      <c r="S2509" s="9" t="s">
        <v>3909</v>
      </c>
      <c r="T2509" s="48"/>
    </row>
    <row r="2510" spans="1:20" ht="17" thickBot="1" x14ac:dyDescent="0.25">
      <c r="A2510">
        <f t="shared" si="160"/>
        <v>5</v>
      </c>
      <c r="B2510" t="s">
        <v>33</v>
      </c>
      <c r="C2510" t="s">
        <v>435</v>
      </c>
      <c r="D2510" t="str">
        <f t="shared" si="161"/>
        <v>44a</v>
      </c>
      <c r="E2510" t="str">
        <f t="shared" si="162"/>
        <v>Problemlösning</v>
      </c>
      <c r="F2510" t="str">
        <f t="shared" si="163"/>
        <v>5_x5_6x_G_44a</v>
      </c>
      <c r="G2510" t="str">
        <f>IFERROR(INDEX(#REF!,MATCH('Kap5-6'!F2510,#REF!,0),2),"")</f>
        <v/>
      </c>
      <c r="H2510" s="98"/>
      <c r="I2510" s="98"/>
      <c r="J2510" s="50"/>
      <c r="K2510" s="98"/>
      <c r="L2510" s="17"/>
      <c r="M2510" s="242"/>
      <c r="N2510" s="20">
        <v>3</v>
      </c>
      <c r="O2510" s="20" t="s">
        <v>283</v>
      </c>
      <c r="P2510" s="20" t="s">
        <v>304</v>
      </c>
      <c r="Q2510" s="22" t="s">
        <v>3910</v>
      </c>
      <c r="R2510" s="53">
        <v>250</v>
      </c>
      <c r="S2510" s="13" t="s">
        <v>3783</v>
      </c>
      <c r="T2510" s="48"/>
    </row>
    <row r="2511" spans="1:20" ht="49" thickBot="1" x14ac:dyDescent="0.25">
      <c r="A2511">
        <f t="shared" si="160"/>
        <v>5</v>
      </c>
      <c r="B2511" t="s">
        <v>33</v>
      </c>
      <c r="C2511" t="s">
        <v>435</v>
      </c>
      <c r="D2511" t="str">
        <f t="shared" si="161"/>
        <v>44b</v>
      </c>
      <c r="E2511" t="str">
        <f t="shared" si="162"/>
        <v>Problemlösning</v>
      </c>
      <c r="F2511" t="str">
        <f t="shared" si="163"/>
        <v>5_x5_6x_G_44b</v>
      </c>
      <c r="G2511" t="str">
        <f>IFERROR(INDEX(#REF!,MATCH('Kap5-6'!F2511,#REF!,0),2),"")</f>
        <v/>
      </c>
      <c r="H2511" s="32">
        <v>5</v>
      </c>
      <c r="I2511" s="32" t="s">
        <v>257</v>
      </c>
      <c r="J2511" s="47"/>
      <c r="K2511" s="32" t="s">
        <v>134</v>
      </c>
      <c r="L2511" s="43" t="s">
        <v>1256</v>
      </c>
      <c r="M2511" s="240"/>
      <c r="N2511" s="7">
        <v>1</v>
      </c>
      <c r="O2511" s="7" t="s">
        <v>281</v>
      </c>
      <c r="P2511" s="7" t="s">
        <v>303</v>
      </c>
      <c r="Q2511" s="8" t="s">
        <v>303</v>
      </c>
      <c r="R2511" s="12" t="s">
        <v>3911</v>
      </c>
      <c r="S2511" s="23" t="s">
        <v>3912</v>
      </c>
      <c r="T2511" s="48"/>
    </row>
    <row r="2512" spans="1:20" ht="32" x14ac:dyDescent="0.2">
      <c r="A2512">
        <f t="shared" si="160"/>
        <v>5</v>
      </c>
      <c r="B2512" t="s">
        <v>33</v>
      </c>
      <c r="C2512" t="s">
        <v>435</v>
      </c>
      <c r="D2512" t="str">
        <f t="shared" si="161"/>
        <v>44b</v>
      </c>
      <c r="E2512" t="str">
        <f t="shared" si="162"/>
        <v>Problemlösning</v>
      </c>
      <c r="F2512" t="str">
        <f t="shared" si="163"/>
        <v>5_x5_6x_G_44b</v>
      </c>
      <c r="G2512" t="str">
        <f>IFERROR(INDEX(#REF!,MATCH('Kap5-6'!F2512,#REF!,0),2),"")</f>
        <v/>
      </c>
      <c r="H2512" s="97"/>
      <c r="I2512" s="97"/>
      <c r="J2512" s="49"/>
      <c r="K2512" s="97"/>
      <c r="L2512" s="10"/>
      <c r="M2512" s="241"/>
      <c r="N2512" s="11">
        <v>2</v>
      </c>
      <c r="O2512" s="11" t="s">
        <v>281</v>
      </c>
      <c r="P2512" s="11" t="s">
        <v>303</v>
      </c>
      <c r="Q2512" s="12" t="s">
        <v>303</v>
      </c>
      <c r="R2512" s="12" t="s">
        <v>3908</v>
      </c>
      <c r="S2512" s="9" t="s">
        <v>3909</v>
      </c>
      <c r="T2512" s="48"/>
    </row>
    <row r="2513" spans="1:20" ht="17" thickBot="1" x14ac:dyDescent="0.25">
      <c r="A2513">
        <f t="shared" si="160"/>
        <v>5</v>
      </c>
      <c r="B2513" t="s">
        <v>33</v>
      </c>
      <c r="C2513" t="s">
        <v>435</v>
      </c>
      <c r="D2513" t="str">
        <f t="shared" si="161"/>
        <v>44b</v>
      </c>
      <c r="E2513" t="str">
        <f t="shared" si="162"/>
        <v>Problemlösning</v>
      </c>
      <c r="F2513" t="str">
        <f t="shared" si="163"/>
        <v>5_x5_6x_G_44b</v>
      </c>
      <c r="G2513" t="str">
        <f>IFERROR(INDEX(#REF!,MATCH('Kap5-6'!F2513,#REF!,0),2),"")</f>
        <v/>
      </c>
      <c r="H2513" s="98"/>
      <c r="I2513" s="98"/>
      <c r="J2513" s="50"/>
      <c r="K2513" s="98"/>
      <c r="L2513" s="17"/>
      <c r="M2513" s="242"/>
      <c r="N2513" s="20">
        <v>3</v>
      </c>
      <c r="O2513" s="20" t="s">
        <v>283</v>
      </c>
      <c r="P2513" s="20" t="s">
        <v>304</v>
      </c>
      <c r="Q2513" s="22" t="s">
        <v>3910</v>
      </c>
      <c r="R2513" s="53">
        <v>250</v>
      </c>
      <c r="S2513" s="13" t="s">
        <v>3783</v>
      </c>
      <c r="T2513" s="48"/>
    </row>
    <row r="2514" spans="1:20" ht="33" thickBot="1" x14ac:dyDescent="0.25">
      <c r="A2514">
        <f t="shared" si="160"/>
        <v>5</v>
      </c>
      <c r="B2514" t="s">
        <v>33</v>
      </c>
      <c r="C2514" t="s">
        <v>435</v>
      </c>
      <c r="D2514" t="str">
        <f t="shared" si="161"/>
        <v>44c</v>
      </c>
      <c r="E2514" t="str">
        <f t="shared" si="162"/>
        <v>Problemlösning</v>
      </c>
      <c r="F2514" t="str">
        <f t="shared" si="163"/>
        <v>5_x5_6x_G_44c</v>
      </c>
      <c r="G2514" t="str">
        <f>IFERROR(INDEX(#REF!,MATCH('Kap5-6'!F2514,#REF!,0),2),"")</f>
        <v/>
      </c>
      <c r="H2514" s="32">
        <v>5</v>
      </c>
      <c r="I2514" s="32" t="s">
        <v>257</v>
      </c>
      <c r="J2514" s="47"/>
      <c r="K2514" s="32" t="s">
        <v>135</v>
      </c>
      <c r="L2514" s="43" t="s">
        <v>1256</v>
      </c>
      <c r="M2514" s="240"/>
      <c r="N2514" s="7">
        <v>1</v>
      </c>
      <c r="O2514" s="7" t="s">
        <v>281</v>
      </c>
      <c r="P2514" s="7" t="s">
        <v>303</v>
      </c>
      <c r="Q2514" s="8" t="s">
        <v>303</v>
      </c>
      <c r="R2514" s="12" t="s">
        <v>3913</v>
      </c>
      <c r="S2514" s="23" t="s">
        <v>3914</v>
      </c>
      <c r="T2514" s="48"/>
    </row>
    <row r="2515" spans="1:20" ht="32" x14ac:dyDescent="0.2">
      <c r="A2515">
        <f t="shared" si="160"/>
        <v>5</v>
      </c>
      <c r="B2515" t="s">
        <v>33</v>
      </c>
      <c r="C2515" t="s">
        <v>435</v>
      </c>
      <c r="D2515" t="str">
        <f t="shared" si="161"/>
        <v>44c</v>
      </c>
      <c r="E2515" t="str">
        <f t="shared" si="162"/>
        <v>Problemlösning</v>
      </c>
      <c r="F2515" t="str">
        <f t="shared" si="163"/>
        <v>5_x5_6x_G_44c</v>
      </c>
      <c r="G2515" t="str">
        <f>IFERROR(INDEX(#REF!,MATCH('Kap5-6'!F2515,#REF!,0),2),"")</f>
        <v/>
      </c>
      <c r="H2515" s="97"/>
      <c r="I2515" s="97"/>
      <c r="J2515" s="49"/>
      <c r="K2515" s="97"/>
      <c r="L2515" s="10"/>
      <c r="M2515" s="241"/>
      <c r="N2515" s="11">
        <v>2</v>
      </c>
      <c r="O2515" s="11" t="s">
        <v>281</v>
      </c>
      <c r="P2515" s="11" t="s">
        <v>303</v>
      </c>
      <c r="Q2515" s="12" t="s">
        <v>303</v>
      </c>
      <c r="R2515" s="12" t="s">
        <v>3915</v>
      </c>
      <c r="S2515" s="9" t="s">
        <v>3916</v>
      </c>
      <c r="T2515" s="48"/>
    </row>
    <row r="2516" spans="1:20" ht="17" thickBot="1" x14ac:dyDescent="0.25">
      <c r="A2516">
        <f t="shared" si="160"/>
        <v>5</v>
      </c>
      <c r="B2516" t="s">
        <v>33</v>
      </c>
      <c r="C2516" t="s">
        <v>435</v>
      </c>
      <c r="D2516" t="str">
        <f t="shared" si="161"/>
        <v>44c</v>
      </c>
      <c r="E2516" t="str">
        <f t="shared" si="162"/>
        <v>Problemlösning</v>
      </c>
      <c r="F2516" t="str">
        <f t="shared" si="163"/>
        <v>5_x5_6x_G_44c</v>
      </c>
      <c r="G2516" t="str">
        <f>IFERROR(INDEX(#REF!,MATCH('Kap5-6'!F2516,#REF!,0),2),"")</f>
        <v/>
      </c>
      <c r="H2516" s="98"/>
      <c r="I2516" s="98"/>
      <c r="J2516" s="50"/>
      <c r="K2516" s="98"/>
      <c r="L2516" s="17"/>
      <c r="M2516" s="242"/>
      <c r="N2516" s="20">
        <v>3</v>
      </c>
      <c r="O2516" s="20" t="s">
        <v>283</v>
      </c>
      <c r="P2516" s="20" t="s">
        <v>304</v>
      </c>
      <c r="Q2516" s="22" t="s">
        <v>3910</v>
      </c>
      <c r="R2516" s="53">
        <v>300</v>
      </c>
      <c r="S2516" s="13" t="s">
        <v>3783</v>
      </c>
      <c r="T2516" s="48"/>
    </row>
    <row r="2517" spans="1:20" ht="49" thickBot="1" x14ac:dyDescent="0.25">
      <c r="A2517">
        <f t="shared" si="160"/>
        <v>5</v>
      </c>
      <c r="B2517" t="s">
        <v>33</v>
      </c>
      <c r="C2517" t="s">
        <v>435</v>
      </c>
      <c r="D2517" t="str">
        <f t="shared" si="161"/>
        <v>44d</v>
      </c>
      <c r="E2517" t="str">
        <f t="shared" si="162"/>
        <v>Problemlösning</v>
      </c>
      <c r="F2517" t="str">
        <f t="shared" si="163"/>
        <v>5_x5_6x_G_44d</v>
      </c>
      <c r="G2517" t="str">
        <f>IFERROR(INDEX(#REF!,MATCH('Kap5-6'!F2517,#REF!,0),2),"")</f>
        <v/>
      </c>
      <c r="H2517" s="32">
        <v>5</v>
      </c>
      <c r="I2517" s="32" t="s">
        <v>257</v>
      </c>
      <c r="J2517" s="47"/>
      <c r="K2517" s="32" t="s">
        <v>1274</v>
      </c>
      <c r="L2517" s="43" t="s">
        <v>1256</v>
      </c>
      <c r="M2517" s="240"/>
      <c r="N2517" s="7">
        <v>1</v>
      </c>
      <c r="O2517" s="7" t="s">
        <v>281</v>
      </c>
      <c r="P2517" s="7" t="s">
        <v>303</v>
      </c>
      <c r="Q2517" s="8" t="s">
        <v>303</v>
      </c>
      <c r="R2517" s="12" t="s">
        <v>3917</v>
      </c>
      <c r="S2517" s="23" t="s">
        <v>3918</v>
      </c>
      <c r="T2517" s="48"/>
    </row>
    <row r="2518" spans="1:20" ht="32" x14ac:dyDescent="0.2">
      <c r="A2518">
        <f t="shared" si="160"/>
        <v>5</v>
      </c>
      <c r="B2518" t="s">
        <v>33</v>
      </c>
      <c r="C2518" t="s">
        <v>435</v>
      </c>
      <c r="D2518" t="str">
        <f t="shared" si="161"/>
        <v>44d</v>
      </c>
      <c r="E2518" t="str">
        <f t="shared" si="162"/>
        <v>Problemlösning</v>
      </c>
      <c r="F2518" t="str">
        <f t="shared" si="163"/>
        <v>5_x5_6x_G_44d</v>
      </c>
      <c r="G2518" t="str">
        <f>IFERROR(INDEX(#REF!,MATCH('Kap5-6'!F2518,#REF!,0),2),"")</f>
        <v/>
      </c>
      <c r="H2518" s="97"/>
      <c r="I2518" s="97"/>
      <c r="J2518" s="49"/>
      <c r="K2518" s="97"/>
      <c r="L2518" s="10"/>
      <c r="M2518" s="241"/>
      <c r="N2518" s="11">
        <v>2</v>
      </c>
      <c r="O2518" s="11" t="s">
        <v>281</v>
      </c>
      <c r="P2518" s="11" t="s">
        <v>303</v>
      </c>
      <c r="Q2518" s="12" t="s">
        <v>303</v>
      </c>
      <c r="R2518" s="12" t="s">
        <v>3919</v>
      </c>
      <c r="S2518" s="9" t="s">
        <v>3920</v>
      </c>
      <c r="T2518" s="48"/>
    </row>
    <row r="2519" spans="1:20" ht="17" thickBot="1" x14ac:dyDescent="0.25">
      <c r="A2519">
        <f t="shared" si="160"/>
        <v>5</v>
      </c>
      <c r="B2519" t="s">
        <v>33</v>
      </c>
      <c r="C2519" t="s">
        <v>435</v>
      </c>
      <c r="D2519" t="str">
        <f t="shared" si="161"/>
        <v>44d</v>
      </c>
      <c r="E2519" t="str">
        <f t="shared" si="162"/>
        <v>Problemlösning</v>
      </c>
      <c r="F2519" t="str">
        <f t="shared" si="163"/>
        <v>5_x5_6x_G_44d</v>
      </c>
      <c r="G2519" t="str">
        <f>IFERROR(INDEX(#REF!,MATCH('Kap5-6'!F2519,#REF!,0),2),"")</f>
        <v/>
      </c>
      <c r="H2519" s="98"/>
      <c r="I2519" s="98"/>
      <c r="J2519" s="50"/>
      <c r="K2519" s="98"/>
      <c r="L2519" s="17"/>
      <c r="M2519" s="242"/>
      <c r="N2519" s="20">
        <v>3</v>
      </c>
      <c r="O2519" s="20" t="s">
        <v>283</v>
      </c>
      <c r="P2519" s="20" t="s">
        <v>304</v>
      </c>
      <c r="Q2519" s="22" t="s">
        <v>3910</v>
      </c>
      <c r="R2519" s="53">
        <v>3000</v>
      </c>
      <c r="S2519" s="13" t="s">
        <v>3783</v>
      </c>
      <c r="T2519" s="48"/>
    </row>
    <row r="2520" spans="1:20" ht="49" thickBot="1" x14ac:dyDescent="0.25">
      <c r="A2520">
        <f t="shared" si="160"/>
        <v>5</v>
      </c>
      <c r="B2520" t="s">
        <v>33</v>
      </c>
      <c r="C2520" t="s">
        <v>435</v>
      </c>
      <c r="D2520" t="str">
        <f t="shared" si="161"/>
        <v>45a</v>
      </c>
      <c r="E2520" t="str">
        <f t="shared" si="162"/>
        <v>Problemlösning</v>
      </c>
      <c r="F2520" t="str">
        <f t="shared" si="163"/>
        <v>5_x5_6x_G_45a</v>
      </c>
      <c r="G2520" t="str">
        <f>IFERROR(INDEX(#REF!,MATCH('Kap5-6'!F2520,#REF!,0),2),"")</f>
        <v/>
      </c>
      <c r="H2520" s="32">
        <v>5</v>
      </c>
      <c r="I2520" s="32" t="s">
        <v>257</v>
      </c>
      <c r="J2520" s="47"/>
      <c r="K2520" s="32" t="s">
        <v>195</v>
      </c>
      <c r="L2520" s="43" t="s">
        <v>1256</v>
      </c>
      <c r="M2520" s="240"/>
      <c r="N2520" s="7">
        <v>1</v>
      </c>
      <c r="O2520" s="7" t="s">
        <v>281</v>
      </c>
      <c r="P2520" s="7" t="s">
        <v>303</v>
      </c>
      <c r="Q2520" s="8" t="s">
        <v>303</v>
      </c>
      <c r="R2520" s="12" t="s">
        <v>3921</v>
      </c>
      <c r="S2520" s="23" t="s">
        <v>3922</v>
      </c>
      <c r="T2520" s="48"/>
    </row>
    <row r="2521" spans="1:20" ht="32" x14ac:dyDescent="0.2">
      <c r="A2521">
        <f t="shared" si="160"/>
        <v>5</v>
      </c>
      <c r="B2521" t="s">
        <v>33</v>
      </c>
      <c r="C2521" t="s">
        <v>435</v>
      </c>
      <c r="D2521" t="str">
        <f t="shared" si="161"/>
        <v>45a</v>
      </c>
      <c r="E2521" t="str">
        <f t="shared" si="162"/>
        <v>Problemlösning</v>
      </c>
      <c r="F2521" t="str">
        <f t="shared" si="163"/>
        <v>5_x5_6x_G_45a</v>
      </c>
      <c r="G2521" t="str">
        <f>IFERROR(INDEX(#REF!,MATCH('Kap5-6'!F2521,#REF!,0),2),"")</f>
        <v/>
      </c>
      <c r="H2521" s="97"/>
      <c r="I2521" s="97"/>
      <c r="J2521" s="49"/>
      <c r="K2521" s="97"/>
      <c r="L2521" s="10"/>
      <c r="M2521" s="241"/>
      <c r="N2521" s="11">
        <v>2</v>
      </c>
      <c r="O2521" s="11" t="s">
        <v>281</v>
      </c>
      <c r="P2521" s="11" t="s">
        <v>303</v>
      </c>
      <c r="Q2521" s="12" t="s">
        <v>303</v>
      </c>
      <c r="R2521" s="12" t="s">
        <v>3923</v>
      </c>
      <c r="S2521" s="9" t="s">
        <v>3924</v>
      </c>
      <c r="T2521" s="48"/>
    </row>
    <row r="2522" spans="1:20" ht="17" thickBot="1" x14ac:dyDescent="0.25">
      <c r="A2522">
        <f t="shared" si="160"/>
        <v>5</v>
      </c>
      <c r="B2522" t="s">
        <v>33</v>
      </c>
      <c r="C2522" t="s">
        <v>435</v>
      </c>
      <c r="D2522" t="str">
        <f t="shared" si="161"/>
        <v>45a</v>
      </c>
      <c r="E2522" t="str">
        <f t="shared" si="162"/>
        <v>Problemlösning</v>
      </c>
      <c r="F2522" t="str">
        <f t="shared" si="163"/>
        <v>5_x5_6x_G_45a</v>
      </c>
      <c r="G2522" t="str">
        <f>IFERROR(INDEX(#REF!,MATCH('Kap5-6'!F2522,#REF!,0),2),"")</f>
        <v/>
      </c>
      <c r="H2522" s="98"/>
      <c r="I2522" s="98"/>
      <c r="J2522" s="50"/>
      <c r="K2522" s="98"/>
      <c r="L2522" s="17"/>
      <c r="M2522" s="242"/>
      <c r="N2522" s="20">
        <v>3</v>
      </c>
      <c r="O2522" s="20" t="s">
        <v>283</v>
      </c>
      <c r="P2522" s="20" t="s">
        <v>304</v>
      </c>
      <c r="Q2522" s="22" t="s">
        <v>3925</v>
      </c>
      <c r="R2522" s="53">
        <v>350</v>
      </c>
      <c r="S2522" s="13" t="s">
        <v>3783</v>
      </c>
      <c r="T2522" s="48"/>
    </row>
    <row r="2523" spans="1:20" ht="49" thickBot="1" x14ac:dyDescent="0.25">
      <c r="A2523">
        <f t="shared" si="160"/>
        <v>5</v>
      </c>
      <c r="B2523" t="s">
        <v>33</v>
      </c>
      <c r="C2523" t="s">
        <v>435</v>
      </c>
      <c r="D2523" t="str">
        <f t="shared" si="161"/>
        <v>45b</v>
      </c>
      <c r="E2523" t="str">
        <f t="shared" si="162"/>
        <v>Problemlösning</v>
      </c>
      <c r="F2523" t="str">
        <f t="shared" si="163"/>
        <v>5_x5_6x_G_45b</v>
      </c>
      <c r="G2523" t="str">
        <f>IFERROR(INDEX(#REF!,MATCH('Kap5-6'!F2523,#REF!,0),2),"")</f>
        <v/>
      </c>
      <c r="H2523" s="32">
        <v>5</v>
      </c>
      <c r="I2523" s="32" t="s">
        <v>257</v>
      </c>
      <c r="J2523" s="47"/>
      <c r="K2523" s="32" t="s">
        <v>196</v>
      </c>
      <c r="L2523" s="43" t="s">
        <v>1256</v>
      </c>
      <c r="M2523" s="240"/>
      <c r="N2523" s="7">
        <v>1</v>
      </c>
      <c r="O2523" s="7" t="s">
        <v>281</v>
      </c>
      <c r="P2523" s="7" t="s">
        <v>303</v>
      </c>
      <c r="Q2523" s="8" t="s">
        <v>303</v>
      </c>
      <c r="R2523" s="12" t="s">
        <v>3926</v>
      </c>
      <c r="S2523" s="23" t="s">
        <v>3927</v>
      </c>
      <c r="T2523" s="48"/>
    </row>
    <row r="2524" spans="1:20" ht="32" x14ac:dyDescent="0.2">
      <c r="A2524">
        <f t="shared" si="160"/>
        <v>5</v>
      </c>
      <c r="B2524" t="s">
        <v>33</v>
      </c>
      <c r="C2524" t="s">
        <v>435</v>
      </c>
      <c r="D2524" t="str">
        <f t="shared" si="161"/>
        <v>45b</v>
      </c>
      <c r="E2524" t="str">
        <f t="shared" si="162"/>
        <v>Problemlösning</v>
      </c>
      <c r="F2524" t="str">
        <f t="shared" si="163"/>
        <v>5_x5_6x_G_45b</v>
      </c>
      <c r="G2524" t="str">
        <f>IFERROR(INDEX(#REF!,MATCH('Kap5-6'!F2524,#REF!,0),2),"")</f>
        <v/>
      </c>
      <c r="H2524" s="97"/>
      <c r="I2524" s="97"/>
      <c r="J2524" s="49"/>
      <c r="K2524" s="97"/>
      <c r="L2524" s="10"/>
      <c r="M2524" s="241"/>
      <c r="N2524" s="11">
        <v>2</v>
      </c>
      <c r="O2524" s="11" t="s">
        <v>281</v>
      </c>
      <c r="P2524" s="11" t="s">
        <v>303</v>
      </c>
      <c r="Q2524" s="12" t="s">
        <v>303</v>
      </c>
      <c r="R2524" s="12" t="s">
        <v>3928</v>
      </c>
      <c r="S2524" s="9" t="s">
        <v>3929</v>
      </c>
      <c r="T2524" s="48"/>
    </row>
    <row r="2525" spans="1:20" ht="17" thickBot="1" x14ac:dyDescent="0.25">
      <c r="A2525">
        <f t="shared" si="160"/>
        <v>5</v>
      </c>
      <c r="B2525" t="s">
        <v>33</v>
      </c>
      <c r="C2525" t="s">
        <v>435</v>
      </c>
      <c r="D2525" t="str">
        <f t="shared" si="161"/>
        <v>45b</v>
      </c>
      <c r="E2525" t="str">
        <f t="shared" si="162"/>
        <v>Problemlösning</v>
      </c>
      <c r="F2525" t="str">
        <f t="shared" si="163"/>
        <v>5_x5_6x_G_45b</v>
      </c>
      <c r="G2525" t="str">
        <f>IFERROR(INDEX(#REF!,MATCH('Kap5-6'!F2525,#REF!,0),2),"")</f>
        <v/>
      </c>
      <c r="H2525" s="98"/>
      <c r="I2525" s="98"/>
      <c r="J2525" s="50"/>
      <c r="K2525" s="98"/>
      <c r="L2525" s="17"/>
      <c r="M2525" s="242"/>
      <c r="N2525" s="20">
        <v>3</v>
      </c>
      <c r="O2525" s="20" t="s">
        <v>283</v>
      </c>
      <c r="P2525" s="20" t="s">
        <v>304</v>
      </c>
      <c r="Q2525" s="22" t="s">
        <v>3925</v>
      </c>
      <c r="R2525" s="53">
        <v>490</v>
      </c>
      <c r="S2525" s="13" t="s">
        <v>3783</v>
      </c>
      <c r="T2525" s="48"/>
    </row>
    <row r="2526" spans="1:20" ht="33" thickBot="1" x14ac:dyDescent="0.25">
      <c r="A2526">
        <f t="shared" si="160"/>
        <v>5</v>
      </c>
      <c r="B2526" t="s">
        <v>429</v>
      </c>
      <c r="C2526" t="s">
        <v>435</v>
      </c>
      <c r="D2526">
        <f t="shared" si="161"/>
        <v>1</v>
      </c>
      <c r="E2526" t="str">
        <f t="shared" si="162"/>
        <v>förenkla</v>
      </c>
      <c r="F2526" t="str">
        <f t="shared" si="163"/>
        <v>5_x5_6x_T_1</v>
      </c>
      <c r="G2526" t="str">
        <f>IFERROR(INDEX(#REF!,MATCH('Kap5-6'!F2526,#REF!,0),2),"")</f>
        <v/>
      </c>
      <c r="H2526" s="32">
        <v>5</v>
      </c>
      <c r="I2526" s="32" t="s">
        <v>257</v>
      </c>
      <c r="J2526" s="243" t="s">
        <v>3930</v>
      </c>
      <c r="K2526" s="32">
        <v>1</v>
      </c>
      <c r="L2526" s="43" t="s">
        <v>358</v>
      </c>
      <c r="M2526" s="240" t="s">
        <v>1704</v>
      </c>
      <c r="N2526" s="7">
        <v>1</v>
      </c>
      <c r="O2526" s="7" t="s">
        <v>283</v>
      </c>
      <c r="P2526" s="7"/>
      <c r="Q2526" s="8"/>
      <c r="R2526" s="8"/>
      <c r="S2526" s="23" t="s">
        <v>3931</v>
      </c>
      <c r="T2526" s="48"/>
    </row>
    <row r="2527" spans="1:20" x14ac:dyDescent="0.2">
      <c r="A2527">
        <f t="shared" si="160"/>
        <v>5</v>
      </c>
      <c r="B2527" t="s">
        <v>429</v>
      </c>
      <c r="C2527" t="s">
        <v>435</v>
      </c>
      <c r="D2527">
        <f t="shared" si="161"/>
        <v>1</v>
      </c>
      <c r="E2527" t="str">
        <f t="shared" si="162"/>
        <v>förenkla</v>
      </c>
      <c r="F2527" t="str">
        <f t="shared" si="163"/>
        <v>5_x5_6x_T_1</v>
      </c>
      <c r="G2527" t="str">
        <f>IFERROR(INDEX(#REF!,MATCH('Kap5-6'!F2527,#REF!,0),2),"")</f>
        <v/>
      </c>
      <c r="H2527" s="97"/>
      <c r="I2527" s="97"/>
      <c r="J2527" s="244"/>
      <c r="K2527" s="97"/>
      <c r="L2527" s="10"/>
      <c r="M2527" s="241"/>
      <c r="N2527" s="11"/>
      <c r="O2527" s="11"/>
      <c r="P2527" s="11"/>
      <c r="Q2527" s="12"/>
      <c r="R2527" s="12"/>
      <c r="S2527" s="9"/>
      <c r="T2527" s="48"/>
    </row>
    <row r="2528" spans="1:20" ht="17" thickBot="1" x14ac:dyDescent="0.25">
      <c r="A2528">
        <f t="shared" si="160"/>
        <v>5</v>
      </c>
      <c r="B2528" t="s">
        <v>429</v>
      </c>
      <c r="C2528" t="s">
        <v>435</v>
      </c>
      <c r="D2528">
        <f t="shared" si="161"/>
        <v>1</v>
      </c>
      <c r="E2528" t="str">
        <f t="shared" si="162"/>
        <v>förenkla</v>
      </c>
      <c r="F2528" t="str">
        <f t="shared" si="163"/>
        <v>5_x5_6x_T_1</v>
      </c>
      <c r="G2528" t="str">
        <f>IFERROR(INDEX(#REF!,MATCH('Kap5-6'!F2528,#REF!,0),2),"")</f>
        <v/>
      </c>
      <c r="H2528" s="98"/>
      <c r="I2528" s="98"/>
      <c r="J2528" s="245"/>
      <c r="K2528" s="98"/>
      <c r="L2528" s="17"/>
      <c r="M2528" s="242"/>
      <c r="N2528" s="20"/>
      <c r="O2528" s="20"/>
      <c r="P2528" s="20"/>
      <c r="Q2528" s="22"/>
      <c r="R2528" s="22"/>
      <c r="S2528" s="13"/>
      <c r="T2528" s="48"/>
    </row>
    <row r="2529" spans="1:20" ht="65" thickBot="1" x14ac:dyDescent="0.25">
      <c r="A2529">
        <f t="shared" si="160"/>
        <v>5</v>
      </c>
      <c r="B2529" t="s">
        <v>429</v>
      </c>
      <c r="C2529" t="s">
        <v>435</v>
      </c>
      <c r="D2529" t="str">
        <f t="shared" si="161"/>
        <v>2a</v>
      </c>
      <c r="E2529" t="str">
        <f t="shared" si="162"/>
        <v>förenkla</v>
      </c>
      <c r="F2529" t="str">
        <f t="shared" si="163"/>
        <v>5_x5_6x_T_2a</v>
      </c>
      <c r="G2529" t="str">
        <f>IFERROR(INDEX(#REF!,MATCH('Kap5-6'!F2529,#REF!,0),2),"")</f>
        <v/>
      </c>
      <c r="H2529" s="32">
        <v>5</v>
      </c>
      <c r="I2529" s="32" t="s">
        <v>257</v>
      </c>
      <c r="J2529" s="243" t="s">
        <v>3930</v>
      </c>
      <c r="K2529" s="32" t="s">
        <v>162</v>
      </c>
      <c r="L2529" s="43" t="s">
        <v>358</v>
      </c>
      <c r="M2529" s="240"/>
      <c r="N2529" s="7">
        <v>1</v>
      </c>
      <c r="O2529" s="7" t="s">
        <v>281</v>
      </c>
      <c r="P2529" s="7" t="s">
        <v>303</v>
      </c>
      <c r="Q2529" s="8" t="s">
        <v>303</v>
      </c>
      <c r="R2529" s="12" t="s">
        <v>3932</v>
      </c>
      <c r="S2529" s="23" t="s">
        <v>3933</v>
      </c>
      <c r="T2529" s="48"/>
    </row>
    <row r="2530" spans="1:20" ht="33" thickBot="1" x14ac:dyDescent="0.25">
      <c r="A2530">
        <f t="shared" si="160"/>
        <v>5</v>
      </c>
      <c r="B2530" t="s">
        <v>429</v>
      </c>
      <c r="C2530" t="s">
        <v>435</v>
      </c>
      <c r="D2530" t="str">
        <f t="shared" si="161"/>
        <v>2a</v>
      </c>
      <c r="E2530" t="str">
        <f t="shared" si="162"/>
        <v>förenkla</v>
      </c>
      <c r="F2530" t="str">
        <f t="shared" si="163"/>
        <v>5_x5_6x_T_2a</v>
      </c>
      <c r="G2530" t="str">
        <f>IFERROR(INDEX(#REF!,MATCH('Kap5-6'!F2530,#REF!,0),2),"")</f>
        <v/>
      </c>
      <c r="H2530" s="98"/>
      <c r="I2530" s="98"/>
      <c r="J2530" s="244"/>
      <c r="K2530" s="98"/>
      <c r="L2530" s="17"/>
      <c r="M2530" s="241"/>
      <c r="N2530" s="11">
        <v>2</v>
      </c>
      <c r="O2530" s="11" t="s">
        <v>283</v>
      </c>
      <c r="P2530" s="11" t="s">
        <v>304</v>
      </c>
      <c r="Q2530" s="12" t="s">
        <v>3934</v>
      </c>
      <c r="R2530" s="12" t="s">
        <v>3935</v>
      </c>
      <c r="S2530" s="9" t="s">
        <v>3936</v>
      </c>
      <c r="T2530" s="48"/>
    </row>
    <row r="2531" spans="1:20" ht="65" thickBot="1" x14ac:dyDescent="0.25">
      <c r="A2531">
        <f t="shared" si="160"/>
        <v>5</v>
      </c>
      <c r="B2531" t="s">
        <v>429</v>
      </c>
      <c r="C2531" t="s">
        <v>435</v>
      </c>
      <c r="D2531" t="str">
        <f t="shared" si="161"/>
        <v>2b</v>
      </c>
      <c r="E2531" t="str">
        <f t="shared" si="162"/>
        <v>förenkla</v>
      </c>
      <c r="F2531" t="str">
        <f t="shared" si="163"/>
        <v>5_x5_6x_T_2b</v>
      </c>
      <c r="G2531" t="str">
        <f>IFERROR(INDEX(#REF!,MATCH('Kap5-6'!F2531,#REF!,0),2),"")</f>
        <v/>
      </c>
      <c r="H2531" s="32">
        <v>5</v>
      </c>
      <c r="I2531" s="32" t="s">
        <v>257</v>
      </c>
      <c r="J2531" s="243" t="s">
        <v>3930</v>
      </c>
      <c r="K2531" s="32" t="s">
        <v>163</v>
      </c>
      <c r="L2531" s="43" t="s">
        <v>358</v>
      </c>
      <c r="M2531" s="240"/>
      <c r="N2531" s="7">
        <v>1</v>
      </c>
      <c r="O2531" s="7" t="s">
        <v>281</v>
      </c>
      <c r="P2531" s="7" t="s">
        <v>303</v>
      </c>
      <c r="Q2531" s="8" t="s">
        <v>303</v>
      </c>
      <c r="R2531" s="12" t="s">
        <v>3937</v>
      </c>
      <c r="S2531" s="23" t="s">
        <v>3938</v>
      </c>
      <c r="T2531" s="48"/>
    </row>
    <row r="2532" spans="1:20" ht="33" thickBot="1" x14ac:dyDescent="0.25">
      <c r="A2532">
        <f t="shared" si="160"/>
        <v>5</v>
      </c>
      <c r="B2532" t="s">
        <v>429</v>
      </c>
      <c r="C2532" t="s">
        <v>435</v>
      </c>
      <c r="D2532" t="str">
        <f t="shared" si="161"/>
        <v>2b</v>
      </c>
      <c r="E2532" t="str">
        <f t="shared" si="162"/>
        <v>förenkla</v>
      </c>
      <c r="F2532" t="str">
        <f t="shared" si="163"/>
        <v>5_x5_6x_T_2b</v>
      </c>
      <c r="G2532" t="str">
        <f>IFERROR(INDEX(#REF!,MATCH('Kap5-6'!F2532,#REF!,0),2),"")</f>
        <v/>
      </c>
      <c r="H2532" s="98"/>
      <c r="I2532" s="98"/>
      <c r="J2532" s="244"/>
      <c r="K2532" s="98"/>
      <c r="L2532" s="17"/>
      <c r="M2532" s="241"/>
      <c r="N2532" s="11">
        <v>2</v>
      </c>
      <c r="O2532" s="11" t="s">
        <v>283</v>
      </c>
      <c r="P2532" s="11" t="s">
        <v>304</v>
      </c>
      <c r="Q2532" s="12" t="s">
        <v>3934</v>
      </c>
      <c r="R2532" s="12" t="s">
        <v>3939</v>
      </c>
      <c r="S2532" s="9" t="s">
        <v>3936</v>
      </c>
      <c r="T2532" s="48"/>
    </row>
    <row r="2533" spans="1:20" ht="33" thickBot="1" x14ac:dyDescent="0.25">
      <c r="A2533">
        <f t="shared" si="160"/>
        <v>5</v>
      </c>
      <c r="B2533" t="s">
        <v>429</v>
      </c>
      <c r="C2533" t="s">
        <v>435</v>
      </c>
      <c r="D2533" t="str">
        <f t="shared" si="161"/>
        <v>3a</v>
      </c>
      <c r="E2533" t="str">
        <f t="shared" si="162"/>
        <v>beräkna</v>
      </c>
      <c r="F2533" t="str">
        <f t="shared" si="163"/>
        <v>5_x5_6x_T_3a</v>
      </c>
      <c r="G2533" t="str">
        <f>IFERROR(INDEX(#REF!,MATCH('Kap5-6'!F2533,#REF!,0),2),"")</f>
        <v/>
      </c>
      <c r="H2533" s="47">
        <v>5</v>
      </c>
      <c r="I2533" s="47" t="s">
        <v>257</v>
      </c>
      <c r="J2533" s="84" t="s">
        <v>3930</v>
      </c>
      <c r="K2533" s="47" t="s">
        <v>36</v>
      </c>
      <c r="L2533" s="47" t="s">
        <v>328</v>
      </c>
      <c r="M2533" s="41"/>
      <c r="N2533" s="7">
        <v>1</v>
      </c>
      <c r="O2533" s="7" t="s">
        <v>283</v>
      </c>
      <c r="P2533" s="7" t="s">
        <v>304</v>
      </c>
      <c r="Q2533" s="8" t="s">
        <v>3940</v>
      </c>
      <c r="R2533" s="12" t="s">
        <v>3941</v>
      </c>
      <c r="S2533" s="16" t="s">
        <v>3942</v>
      </c>
      <c r="T2533" s="48"/>
    </row>
    <row r="2534" spans="1:20" ht="65" thickBot="1" x14ac:dyDescent="0.25">
      <c r="A2534">
        <f t="shared" si="160"/>
        <v>5</v>
      </c>
      <c r="B2534" t="s">
        <v>429</v>
      </c>
      <c r="C2534" t="s">
        <v>435</v>
      </c>
      <c r="D2534" t="str">
        <f t="shared" si="161"/>
        <v>3b</v>
      </c>
      <c r="E2534" t="str">
        <f t="shared" si="162"/>
        <v>beräkna</v>
      </c>
      <c r="F2534" t="str">
        <f t="shared" si="163"/>
        <v>5_x5_6x_T_3b</v>
      </c>
      <c r="G2534" t="str">
        <f>IFERROR(INDEX(#REF!,MATCH('Kap5-6'!F2534,#REF!,0),2),"")</f>
        <v/>
      </c>
      <c r="H2534" s="32">
        <v>5</v>
      </c>
      <c r="I2534" s="32" t="s">
        <v>257</v>
      </c>
      <c r="J2534" s="243" t="s">
        <v>3930</v>
      </c>
      <c r="K2534" s="32" t="s">
        <v>37</v>
      </c>
      <c r="L2534" s="43" t="s">
        <v>328</v>
      </c>
      <c r="M2534" s="240"/>
      <c r="N2534" s="7">
        <v>1</v>
      </c>
      <c r="O2534" s="7" t="s">
        <v>283</v>
      </c>
      <c r="P2534" s="7" t="s">
        <v>304</v>
      </c>
      <c r="Q2534" s="8" t="s">
        <v>3548</v>
      </c>
      <c r="R2534" s="8" t="s">
        <v>3943</v>
      </c>
      <c r="S2534" s="23" t="s">
        <v>3550</v>
      </c>
      <c r="T2534" s="57"/>
    </row>
    <row r="2535" spans="1:20" ht="32" x14ac:dyDescent="0.2">
      <c r="A2535">
        <f t="shared" si="160"/>
        <v>5</v>
      </c>
      <c r="B2535" t="s">
        <v>429</v>
      </c>
      <c r="C2535" t="s">
        <v>435</v>
      </c>
      <c r="D2535" t="str">
        <f t="shared" si="161"/>
        <v>3b</v>
      </c>
      <c r="E2535" t="str">
        <f t="shared" si="162"/>
        <v>beräkna</v>
      </c>
      <c r="F2535" t="str">
        <f t="shared" si="163"/>
        <v>5_x5_6x_T_3b</v>
      </c>
      <c r="G2535" t="str">
        <f>IFERROR(INDEX(#REF!,MATCH('Kap5-6'!F2535,#REF!,0),2),"")</f>
        <v/>
      </c>
      <c r="H2535" s="97"/>
      <c r="I2535" s="97"/>
      <c r="J2535" s="244"/>
      <c r="K2535" s="97"/>
      <c r="L2535" s="10"/>
      <c r="M2535" s="241"/>
      <c r="N2535" s="11">
        <v>2</v>
      </c>
      <c r="O2535" s="11" t="s">
        <v>283</v>
      </c>
      <c r="P2535" s="11" t="s">
        <v>304</v>
      </c>
      <c r="Q2535" s="12" t="s">
        <v>3559</v>
      </c>
      <c r="R2535" s="12">
        <v>24</v>
      </c>
      <c r="S2535" s="9" t="s">
        <v>3560</v>
      </c>
      <c r="T2535" s="57"/>
    </row>
    <row r="2536" spans="1:20" ht="64" x14ac:dyDescent="0.2">
      <c r="A2536">
        <f t="shared" si="160"/>
        <v>5</v>
      </c>
      <c r="B2536" t="s">
        <v>429</v>
      </c>
      <c r="C2536" t="s">
        <v>435</v>
      </c>
      <c r="D2536" t="str">
        <f t="shared" si="161"/>
        <v>3b</v>
      </c>
      <c r="E2536" t="str">
        <f t="shared" si="162"/>
        <v>beräkna</v>
      </c>
      <c r="F2536" t="str">
        <f t="shared" si="163"/>
        <v>5_x5_6x_T_3b</v>
      </c>
      <c r="G2536" t="str">
        <f>IFERROR(INDEX(#REF!,MATCH('Kap5-6'!F2536,#REF!,0),2),"")</f>
        <v/>
      </c>
      <c r="H2536" s="97"/>
      <c r="I2536" s="97"/>
      <c r="J2536" s="244"/>
      <c r="K2536" s="97"/>
      <c r="L2536" s="10"/>
      <c r="M2536" s="241"/>
      <c r="N2536" s="14">
        <v>3</v>
      </c>
      <c r="O2536" s="14" t="s">
        <v>283</v>
      </c>
      <c r="P2536" s="14" t="s">
        <v>304</v>
      </c>
      <c r="Q2536" s="24" t="s">
        <v>3944</v>
      </c>
      <c r="R2536" s="24" t="s">
        <v>3945</v>
      </c>
      <c r="S2536" s="25" t="s">
        <v>3946</v>
      </c>
      <c r="T2536" s="57"/>
    </row>
    <row r="2537" spans="1:20" ht="96" x14ac:dyDescent="0.2">
      <c r="A2537">
        <f t="shared" si="160"/>
        <v>5</v>
      </c>
      <c r="B2537" t="s">
        <v>429</v>
      </c>
      <c r="C2537" t="s">
        <v>435</v>
      </c>
      <c r="D2537" t="str">
        <f t="shared" si="161"/>
        <v>3b</v>
      </c>
      <c r="E2537" t="str">
        <f t="shared" si="162"/>
        <v>beräkna</v>
      </c>
      <c r="F2537" t="str">
        <f t="shared" si="163"/>
        <v>5_x5_6x_T_3b</v>
      </c>
      <c r="G2537" t="str">
        <f>IFERROR(INDEX(#REF!,MATCH('Kap5-6'!F2537,#REF!,0),2),"")</f>
        <v/>
      </c>
      <c r="H2537" s="97"/>
      <c r="I2537" s="97"/>
      <c r="J2537" s="244"/>
      <c r="K2537" s="97"/>
      <c r="L2537" s="10"/>
      <c r="M2537" s="241"/>
      <c r="N2537" s="14">
        <v>4</v>
      </c>
      <c r="O2537" s="14" t="s">
        <v>281</v>
      </c>
      <c r="P2537" s="14" t="s">
        <v>303</v>
      </c>
      <c r="Q2537" s="15" t="s">
        <v>303</v>
      </c>
      <c r="R2537" s="24" t="s">
        <v>3947</v>
      </c>
      <c r="S2537" s="25" t="s">
        <v>3573</v>
      </c>
      <c r="T2537" s="57"/>
    </row>
    <row r="2538" spans="1:20" ht="33" thickBot="1" x14ac:dyDescent="0.25">
      <c r="A2538">
        <f t="shared" si="160"/>
        <v>5</v>
      </c>
      <c r="B2538" t="s">
        <v>429</v>
      </c>
      <c r="C2538" t="s">
        <v>435</v>
      </c>
      <c r="D2538" t="str">
        <f t="shared" si="161"/>
        <v>3b</v>
      </c>
      <c r="E2538" t="str">
        <f t="shared" si="162"/>
        <v>beräkna</v>
      </c>
      <c r="F2538" t="str">
        <f t="shared" si="163"/>
        <v>5_x5_6x_T_3b</v>
      </c>
      <c r="G2538" t="str">
        <f>IFERROR(INDEX(#REF!,MATCH('Kap5-6'!F2538,#REF!,0),2),"")</f>
        <v/>
      </c>
      <c r="H2538" s="98"/>
      <c r="I2538" s="98"/>
      <c r="J2538" s="245"/>
      <c r="K2538" s="98"/>
      <c r="L2538" s="17"/>
      <c r="M2538" s="242"/>
      <c r="N2538" s="20">
        <v>5</v>
      </c>
      <c r="O2538" s="20" t="s">
        <v>283</v>
      </c>
      <c r="P2538" s="20" t="s">
        <v>304</v>
      </c>
      <c r="Q2538" s="22" t="s">
        <v>3566</v>
      </c>
      <c r="R2538" s="22" t="s">
        <v>3948</v>
      </c>
      <c r="S2538" s="13" t="s">
        <v>3568</v>
      </c>
      <c r="T2538" s="57"/>
    </row>
    <row r="2539" spans="1:20" ht="33" thickBot="1" x14ac:dyDescent="0.25">
      <c r="A2539">
        <f t="shared" si="160"/>
        <v>5</v>
      </c>
      <c r="B2539" t="s">
        <v>429</v>
      </c>
      <c r="C2539" t="s">
        <v>435</v>
      </c>
      <c r="D2539" t="str">
        <f t="shared" si="161"/>
        <v>3c</v>
      </c>
      <c r="E2539" t="str">
        <f t="shared" si="162"/>
        <v>beräkna</v>
      </c>
      <c r="F2539" t="str">
        <f t="shared" si="163"/>
        <v>5_x5_6x_T_3c</v>
      </c>
      <c r="G2539" t="str">
        <f>IFERROR(INDEX(#REF!,MATCH('Kap5-6'!F2539,#REF!,0),2),"")</f>
        <v/>
      </c>
      <c r="H2539" s="32">
        <v>5</v>
      </c>
      <c r="I2539" s="32" t="s">
        <v>257</v>
      </c>
      <c r="J2539" s="243" t="s">
        <v>3930</v>
      </c>
      <c r="K2539" s="32" t="s">
        <v>165</v>
      </c>
      <c r="L2539" s="43" t="s">
        <v>328</v>
      </c>
      <c r="M2539" s="240"/>
      <c r="N2539" s="7">
        <v>1</v>
      </c>
      <c r="O2539" s="7" t="s">
        <v>281</v>
      </c>
      <c r="P2539" s="7" t="s">
        <v>303</v>
      </c>
      <c r="Q2539" s="8" t="s">
        <v>303</v>
      </c>
      <c r="R2539" s="22" t="s">
        <v>3949</v>
      </c>
      <c r="S2539" s="55" t="s">
        <v>3950</v>
      </c>
      <c r="T2539" s="57"/>
    </row>
    <row r="2540" spans="1:20" ht="32" x14ac:dyDescent="0.2">
      <c r="A2540">
        <f t="shared" si="160"/>
        <v>5</v>
      </c>
      <c r="B2540" t="s">
        <v>429</v>
      </c>
      <c r="C2540" t="s">
        <v>435</v>
      </c>
      <c r="D2540" t="str">
        <f t="shared" si="161"/>
        <v>3c</v>
      </c>
      <c r="E2540" t="str">
        <f t="shared" si="162"/>
        <v>beräkna</v>
      </c>
      <c r="F2540" t="str">
        <f t="shared" si="163"/>
        <v>5_x5_6x_T_3c</v>
      </c>
      <c r="G2540" t="str">
        <f>IFERROR(INDEX(#REF!,MATCH('Kap5-6'!F2540,#REF!,0),2),"")</f>
        <v/>
      </c>
      <c r="H2540" s="97"/>
      <c r="I2540" s="97"/>
      <c r="J2540" s="244"/>
      <c r="K2540" s="97"/>
      <c r="L2540" s="10"/>
      <c r="M2540" s="241"/>
      <c r="N2540" s="21">
        <v>2</v>
      </c>
      <c r="O2540" s="21" t="s">
        <v>281</v>
      </c>
      <c r="P2540" s="21" t="s">
        <v>303</v>
      </c>
      <c r="Q2540" s="24" t="s">
        <v>303</v>
      </c>
      <c r="R2540" s="24" t="s">
        <v>3951</v>
      </c>
      <c r="S2540" s="55" t="s">
        <v>3952</v>
      </c>
      <c r="T2540" s="57"/>
    </row>
    <row r="2541" spans="1:20" ht="33" thickBot="1" x14ac:dyDescent="0.25">
      <c r="A2541">
        <f t="shared" si="160"/>
        <v>5</v>
      </c>
      <c r="B2541" t="s">
        <v>429</v>
      </c>
      <c r="C2541" t="s">
        <v>435</v>
      </c>
      <c r="D2541" t="str">
        <f t="shared" si="161"/>
        <v>3c</v>
      </c>
      <c r="E2541" t="str">
        <f t="shared" si="162"/>
        <v>beräkna</v>
      </c>
      <c r="F2541" t="str">
        <f t="shared" si="163"/>
        <v>5_x5_6x_T_3c</v>
      </c>
      <c r="G2541" t="str">
        <f>IFERROR(INDEX(#REF!,MATCH('Kap5-6'!F2541,#REF!,0),2),"")</f>
        <v/>
      </c>
      <c r="H2541" s="98"/>
      <c r="I2541" s="98"/>
      <c r="J2541" s="244"/>
      <c r="K2541" s="98"/>
      <c r="L2541" s="17"/>
      <c r="M2541" s="241"/>
      <c r="N2541" s="21">
        <v>3</v>
      </c>
      <c r="O2541" s="21" t="s">
        <v>283</v>
      </c>
      <c r="P2541" s="20" t="s">
        <v>304</v>
      </c>
      <c r="Q2541" s="22" t="s">
        <v>3566</v>
      </c>
      <c r="R2541" s="24">
        <v>15</v>
      </c>
      <c r="S2541" s="55" t="s">
        <v>3953</v>
      </c>
      <c r="T2541" s="57"/>
    </row>
    <row r="2542" spans="1:20" ht="97" thickBot="1" x14ac:dyDescent="0.25">
      <c r="A2542">
        <f t="shared" si="160"/>
        <v>5</v>
      </c>
      <c r="B2542" t="s">
        <v>429</v>
      </c>
      <c r="C2542" t="s">
        <v>435</v>
      </c>
      <c r="D2542" t="str">
        <f t="shared" si="161"/>
        <v>3d</v>
      </c>
      <c r="E2542" t="str">
        <f t="shared" si="162"/>
        <v>beräkna</v>
      </c>
      <c r="F2542" t="str">
        <f t="shared" si="163"/>
        <v>5_x5_6x_T_3d</v>
      </c>
      <c r="G2542" t="str">
        <f>IFERROR(INDEX(#REF!,MATCH('Kap5-6'!F2542,#REF!,0),2),"")</f>
        <v/>
      </c>
      <c r="H2542" s="32">
        <v>5</v>
      </c>
      <c r="I2542" s="32" t="s">
        <v>257</v>
      </c>
      <c r="J2542" s="243" t="s">
        <v>3930</v>
      </c>
      <c r="K2542" s="32" t="s">
        <v>239</v>
      </c>
      <c r="L2542" s="43" t="s">
        <v>328</v>
      </c>
      <c r="M2542" s="240"/>
      <c r="N2542" s="7">
        <v>1</v>
      </c>
      <c r="O2542" s="7" t="s">
        <v>281</v>
      </c>
      <c r="P2542" s="7" t="s">
        <v>303</v>
      </c>
      <c r="Q2542" s="8" t="s">
        <v>303</v>
      </c>
      <c r="R2542" s="12" t="s">
        <v>3954</v>
      </c>
      <c r="S2542" s="23" t="s">
        <v>3687</v>
      </c>
      <c r="T2542" s="48"/>
    </row>
    <row r="2543" spans="1:20" ht="97" thickBot="1" x14ac:dyDescent="0.25">
      <c r="A2543">
        <f t="shared" si="160"/>
        <v>5</v>
      </c>
      <c r="B2543" t="s">
        <v>429</v>
      </c>
      <c r="C2543" t="s">
        <v>435</v>
      </c>
      <c r="D2543" t="str">
        <f t="shared" si="161"/>
        <v>3d</v>
      </c>
      <c r="E2543" t="str">
        <f t="shared" si="162"/>
        <v>beräkna</v>
      </c>
      <c r="F2543" t="str">
        <f t="shared" si="163"/>
        <v>5_x5_6x_T_3d</v>
      </c>
      <c r="G2543" t="str">
        <f>IFERROR(INDEX(#REF!,MATCH('Kap5-6'!F2543,#REF!,0),2),"")</f>
        <v/>
      </c>
      <c r="H2543" s="97"/>
      <c r="I2543" s="97"/>
      <c r="J2543" s="244"/>
      <c r="K2543" s="97"/>
      <c r="L2543" s="10"/>
      <c r="M2543" s="241"/>
      <c r="N2543" s="21">
        <v>2</v>
      </c>
      <c r="O2543" s="21" t="s">
        <v>281</v>
      </c>
      <c r="P2543" s="21" t="s">
        <v>303</v>
      </c>
      <c r="Q2543" s="24" t="s">
        <v>303</v>
      </c>
      <c r="R2543" s="12" t="s">
        <v>3955</v>
      </c>
      <c r="S2543" s="31" t="s">
        <v>3956</v>
      </c>
      <c r="T2543" s="48"/>
    </row>
    <row r="2544" spans="1:20" ht="33" thickBot="1" x14ac:dyDescent="0.25">
      <c r="A2544">
        <f t="shared" si="160"/>
        <v>5</v>
      </c>
      <c r="B2544" t="s">
        <v>429</v>
      </c>
      <c r="C2544" t="s">
        <v>435</v>
      </c>
      <c r="D2544" t="str">
        <f t="shared" si="161"/>
        <v>3d</v>
      </c>
      <c r="E2544" t="str">
        <f t="shared" si="162"/>
        <v>beräkna</v>
      </c>
      <c r="F2544" t="str">
        <f t="shared" si="163"/>
        <v>5_x5_6x_T_3d</v>
      </c>
      <c r="G2544" t="str">
        <f>IFERROR(INDEX(#REF!,MATCH('Kap5-6'!F2544,#REF!,0),2),"")</f>
        <v/>
      </c>
      <c r="H2544" s="98"/>
      <c r="I2544" s="98"/>
      <c r="J2544" s="244"/>
      <c r="K2544" s="98"/>
      <c r="L2544" s="17"/>
      <c r="M2544" s="241"/>
      <c r="N2544" s="11">
        <v>3</v>
      </c>
      <c r="O2544" s="11" t="s">
        <v>281</v>
      </c>
      <c r="P2544" s="11" t="s">
        <v>303</v>
      </c>
      <c r="Q2544" s="12" t="s">
        <v>303</v>
      </c>
      <c r="R2544" s="12" t="s">
        <v>3957</v>
      </c>
      <c r="S2544" s="9" t="s">
        <v>3689</v>
      </c>
      <c r="T2544" s="48"/>
    </row>
    <row r="2545" spans="1:20" ht="17" thickBot="1" x14ac:dyDescent="0.25">
      <c r="A2545">
        <f t="shared" si="160"/>
        <v>5</v>
      </c>
      <c r="B2545" t="s">
        <v>429</v>
      </c>
      <c r="C2545" t="s">
        <v>435</v>
      </c>
      <c r="D2545" t="str">
        <f t="shared" si="161"/>
        <v>4a</v>
      </c>
      <c r="E2545" t="str">
        <f t="shared" si="162"/>
        <v>beräkna</v>
      </c>
      <c r="F2545" t="str">
        <f t="shared" si="163"/>
        <v>5_x5_6x_T_4a</v>
      </c>
      <c r="G2545" t="str">
        <f>IFERROR(INDEX(#REF!,MATCH('Kap5-6'!F2545,#REF!,0),2),"")</f>
        <v/>
      </c>
      <c r="H2545" s="32">
        <v>5</v>
      </c>
      <c r="I2545" s="32" t="s">
        <v>257</v>
      </c>
      <c r="J2545" s="243" t="s">
        <v>3930</v>
      </c>
      <c r="K2545" s="32" t="s">
        <v>38</v>
      </c>
      <c r="L2545" s="43" t="s">
        <v>328</v>
      </c>
      <c r="M2545" s="240"/>
      <c r="N2545" s="7">
        <v>1</v>
      </c>
      <c r="O2545" s="7" t="s">
        <v>283</v>
      </c>
      <c r="P2545" s="7" t="s">
        <v>304</v>
      </c>
      <c r="Q2545" s="8" t="s">
        <v>3958</v>
      </c>
      <c r="R2545" s="8">
        <v>0.12</v>
      </c>
      <c r="S2545" s="23" t="s">
        <v>3959</v>
      </c>
      <c r="T2545" s="48"/>
    </row>
    <row r="2546" spans="1:20" ht="48" x14ac:dyDescent="0.2">
      <c r="A2546">
        <f t="shared" si="160"/>
        <v>5</v>
      </c>
      <c r="B2546" t="s">
        <v>429</v>
      </c>
      <c r="C2546" t="s">
        <v>435</v>
      </c>
      <c r="D2546" t="str">
        <f t="shared" si="161"/>
        <v>4a</v>
      </c>
      <c r="E2546" t="str">
        <f t="shared" si="162"/>
        <v>beräkna</v>
      </c>
      <c r="F2546" t="str">
        <f t="shared" si="163"/>
        <v>5_x5_6x_T_4a</v>
      </c>
      <c r="G2546" t="str">
        <f>IFERROR(INDEX(#REF!,MATCH('Kap5-6'!F2546,#REF!,0),2),"")</f>
        <v/>
      </c>
      <c r="H2546" s="97"/>
      <c r="I2546" s="97"/>
      <c r="J2546" s="244"/>
      <c r="K2546" s="97"/>
      <c r="L2546" s="10"/>
      <c r="M2546" s="241"/>
      <c r="N2546" s="11">
        <v>2</v>
      </c>
      <c r="O2546" s="11" t="s">
        <v>281</v>
      </c>
      <c r="P2546" s="11" t="s">
        <v>303</v>
      </c>
      <c r="Q2546" s="12" t="s">
        <v>303</v>
      </c>
      <c r="R2546" s="12" t="s">
        <v>3960</v>
      </c>
      <c r="S2546" s="9" t="s">
        <v>3961</v>
      </c>
      <c r="T2546" s="48"/>
    </row>
    <row r="2547" spans="1:20" ht="48" x14ac:dyDescent="0.2">
      <c r="A2547">
        <f t="shared" si="160"/>
        <v>5</v>
      </c>
      <c r="B2547" t="s">
        <v>429</v>
      </c>
      <c r="C2547" t="s">
        <v>435</v>
      </c>
      <c r="D2547" t="str">
        <f t="shared" si="161"/>
        <v>4a</v>
      </c>
      <c r="E2547" t="str">
        <f t="shared" si="162"/>
        <v>beräkna</v>
      </c>
      <c r="F2547" t="str">
        <f t="shared" si="163"/>
        <v>5_x5_6x_T_4a</v>
      </c>
      <c r="G2547" t="str">
        <f>IFERROR(INDEX(#REF!,MATCH('Kap5-6'!F2547,#REF!,0),2),"")</f>
        <v/>
      </c>
      <c r="H2547" s="97"/>
      <c r="I2547" s="97"/>
      <c r="J2547" s="244"/>
      <c r="K2547" s="97"/>
      <c r="L2547" s="10"/>
      <c r="M2547" s="241"/>
      <c r="N2547" s="14">
        <v>3</v>
      </c>
      <c r="O2547" s="14" t="s">
        <v>281</v>
      </c>
      <c r="P2547" s="14" t="s">
        <v>303</v>
      </c>
      <c r="Q2547" s="15" t="s">
        <v>303</v>
      </c>
      <c r="R2547" s="12" t="s">
        <v>3962</v>
      </c>
      <c r="S2547" s="25" t="s">
        <v>3745</v>
      </c>
      <c r="T2547" s="48"/>
    </row>
    <row r="2548" spans="1:20" ht="33" thickBot="1" x14ac:dyDescent="0.25">
      <c r="A2548">
        <f t="shared" si="160"/>
        <v>5</v>
      </c>
      <c r="B2548" t="s">
        <v>429</v>
      </c>
      <c r="C2548" t="s">
        <v>435</v>
      </c>
      <c r="D2548" t="str">
        <f t="shared" si="161"/>
        <v>4a</v>
      </c>
      <c r="E2548" t="str">
        <f t="shared" si="162"/>
        <v>beräkna</v>
      </c>
      <c r="F2548" t="str">
        <f t="shared" si="163"/>
        <v>5_x5_6x_T_4a</v>
      </c>
      <c r="G2548" t="str">
        <f>IFERROR(INDEX(#REF!,MATCH('Kap5-6'!F2548,#REF!,0),2),"")</f>
        <v/>
      </c>
      <c r="H2548" s="98"/>
      <c r="I2548" s="98"/>
      <c r="J2548" s="245"/>
      <c r="K2548" s="98"/>
      <c r="L2548" s="17"/>
      <c r="M2548" s="242"/>
      <c r="N2548" s="20">
        <v>4</v>
      </c>
      <c r="O2548" s="20" t="s">
        <v>281</v>
      </c>
      <c r="P2548" s="20" t="s">
        <v>303</v>
      </c>
      <c r="Q2548" s="22" t="s">
        <v>303</v>
      </c>
      <c r="R2548" s="72">
        <v>54</v>
      </c>
      <c r="S2548" s="13" t="s">
        <v>3746</v>
      </c>
      <c r="T2548" s="48"/>
    </row>
    <row r="2549" spans="1:20" ht="17" thickBot="1" x14ac:dyDescent="0.25">
      <c r="A2549">
        <f t="shared" si="160"/>
        <v>5</v>
      </c>
      <c r="B2549" t="s">
        <v>429</v>
      </c>
      <c r="C2549" t="s">
        <v>435</v>
      </c>
      <c r="D2549" t="str">
        <f t="shared" si="161"/>
        <v>4b</v>
      </c>
      <c r="E2549" t="str">
        <f t="shared" si="162"/>
        <v>beräkna</v>
      </c>
      <c r="F2549" t="str">
        <f t="shared" si="163"/>
        <v>5_x5_6x_T_4b</v>
      </c>
      <c r="G2549" t="str">
        <f>IFERROR(INDEX(#REF!,MATCH('Kap5-6'!F2549,#REF!,0),2),"")</f>
        <v/>
      </c>
      <c r="H2549" s="32">
        <v>5</v>
      </c>
      <c r="I2549" s="32" t="s">
        <v>257</v>
      </c>
      <c r="J2549" s="243" t="s">
        <v>3930</v>
      </c>
      <c r="K2549" s="32" t="s">
        <v>39</v>
      </c>
      <c r="L2549" s="43" t="s">
        <v>328</v>
      </c>
      <c r="M2549" s="240"/>
      <c r="N2549" s="7">
        <v>1</v>
      </c>
      <c r="O2549" s="7" t="s">
        <v>283</v>
      </c>
      <c r="P2549" s="7" t="s">
        <v>304</v>
      </c>
      <c r="Q2549" s="8" t="s">
        <v>3963</v>
      </c>
      <c r="R2549" s="8">
        <v>1.4999999999999999E-2</v>
      </c>
      <c r="S2549" s="23" t="s">
        <v>3964</v>
      </c>
      <c r="T2549" s="48"/>
    </row>
    <row r="2550" spans="1:20" ht="48" x14ac:dyDescent="0.2">
      <c r="A2550">
        <f t="shared" si="160"/>
        <v>5</v>
      </c>
      <c r="B2550" t="s">
        <v>429</v>
      </c>
      <c r="C2550" t="s">
        <v>435</v>
      </c>
      <c r="D2550" t="str">
        <f t="shared" si="161"/>
        <v>4b</v>
      </c>
      <c r="E2550" t="str">
        <f t="shared" si="162"/>
        <v>beräkna</v>
      </c>
      <c r="F2550" t="str">
        <f t="shared" si="163"/>
        <v>5_x5_6x_T_4b</v>
      </c>
      <c r="G2550" t="str">
        <f>IFERROR(INDEX(#REF!,MATCH('Kap5-6'!F2550,#REF!,0),2),"")</f>
        <v/>
      </c>
      <c r="H2550" s="97"/>
      <c r="I2550" s="97"/>
      <c r="J2550" s="244"/>
      <c r="K2550" s="97"/>
      <c r="L2550" s="10"/>
      <c r="M2550" s="241"/>
      <c r="N2550" s="11">
        <v>2</v>
      </c>
      <c r="O2550" s="11" t="s">
        <v>281</v>
      </c>
      <c r="P2550" s="11" t="s">
        <v>303</v>
      </c>
      <c r="Q2550" s="12" t="s">
        <v>303</v>
      </c>
      <c r="R2550" s="12" t="s">
        <v>3965</v>
      </c>
      <c r="S2550" s="9" t="s">
        <v>3966</v>
      </c>
      <c r="T2550" s="48"/>
    </row>
    <row r="2551" spans="1:20" ht="48" x14ac:dyDescent="0.2">
      <c r="A2551">
        <f t="shared" si="160"/>
        <v>5</v>
      </c>
      <c r="B2551" t="s">
        <v>429</v>
      </c>
      <c r="C2551" t="s">
        <v>435</v>
      </c>
      <c r="D2551" t="str">
        <f t="shared" si="161"/>
        <v>4b</v>
      </c>
      <c r="E2551" t="str">
        <f t="shared" si="162"/>
        <v>beräkna</v>
      </c>
      <c r="F2551" t="str">
        <f t="shared" si="163"/>
        <v>5_x5_6x_T_4b</v>
      </c>
      <c r="G2551" t="str">
        <f>IFERROR(INDEX(#REF!,MATCH('Kap5-6'!F2551,#REF!,0),2),"")</f>
        <v/>
      </c>
      <c r="H2551" s="97"/>
      <c r="I2551" s="97"/>
      <c r="J2551" s="244"/>
      <c r="K2551" s="97"/>
      <c r="L2551" s="10"/>
      <c r="M2551" s="241"/>
      <c r="N2551" s="14">
        <v>3</v>
      </c>
      <c r="O2551" s="14" t="s">
        <v>281</v>
      </c>
      <c r="P2551" s="14" t="s">
        <v>303</v>
      </c>
      <c r="Q2551" s="15" t="s">
        <v>303</v>
      </c>
      <c r="R2551" s="12" t="s">
        <v>3967</v>
      </c>
      <c r="S2551" s="25" t="s">
        <v>3745</v>
      </c>
      <c r="T2551" s="48"/>
    </row>
    <row r="2552" spans="1:20" ht="33" thickBot="1" x14ac:dyDescent="0.25">
      <c r="A2552">
        <f t="shared" si="160"/>
        <v>5</v>
      </c>
      <c r="B2552" t="s">
        <v>429</v>
      </c>
      <c r="C2552" t="s">
        <v>435</v>
      </c>
      <c r="D2552" t="str">
        <f t="shared" si="161"/>
        <v>4b</v>
      </c>
      <c r="E2552" t="str">
        <f t="shared" si="162"/>
        <v>beräkna</v>
      </c>
      <c r="F2552" t="str">
        <f t="shared" si="163"/>
        <v>5_x5_6x_T_4b</v>
      </c>
      <c r="G2552" t="str">
        <f>IFERROR(INDEX(#REF!,MATCH('Kap5-6'!F2552,#REF!,0),2),"")</f>
        <v/>
      </c>
      <c r="H2552" s="98"/>
      <c r="I2552" s="98"/>
      <c r="J2552" s="245"/>
      <c r="K2552" s="98"/>
      <c r="L2552" s="17"/>
      <c r="M2552" s="242"/>
      <c r="N2552" s="20">
        <v>4</v>
      </c>
      <c r="O2552" s="20" t="s">
        <v>281</v>
      </c>
      <c r="P2552" s="20" t="s">
        <v>303</v>
      </c>
      <c r="Q2552" s="22" t="s">
        <v>303</v>
      </c>
      <c r="R2552" s="72">
        <v>48</v>
      </c>
      <c r="S2552" s="13" t="s">
        <v>3746</v>
      </c>
      <c r="T2552" s="48"/>
    </row>
    <row r="2553" spans="1:20" ht="49" thickBot="1" x14ac:dyDescent="0.25">
      <c r="A2553">
        <f t="shared" si="160"/>
        <v>5</v>
      </c>
      <c r="B2553" t="s">
        <v>429</v>
      </c>
      <c r="C2553" t="s">
        <v>435</v>
      </c>
      <c r="D2553">
        <f t="shared" si="161"/>
        <v>5</v>
      </c>
      <c r="E2553" t="str">
        <f t="shared" si="162"/>
        <v>Problemlösning</v>
      </c>
      <c r="F2553" t="str">
        <f t="shared" si="163"/>
        <v>5_x5_6x_T_5</v>
      </c>
      <c r="G2553" t="str">
        <f>IFERROR(INDEX(#REF!,MATCH('Kap5-6'!F2553,#REF!,0),2),"")</f>
        <v/>
      </c>
      <c r="H2553" s="32">
        <v>5</v>
      </c>
      <c r="I2553" s="32" t="s">
        <v>257</v>
      </c>
      <c r="J2553" s="243" t="s">
        <v>3930</v>
      </c>
      <c r="K2553" s="32">
        <v>5</v>
      </c>
      <c r="L2553" s="43" t="s">
        <v>1256</v>
      </c>
      <c r="M2553" s="240"/>
      <c r="N2553" s="7">
        <v>1</v>
      </c>
      <c r="O2553" s="7" t="s">
        <v>281</v>
      </c>
      <c r="P2553" s="7" t="s">
        <v>303</v>
      </c>
      <c r="Q2553" s="8" t="s">
        <v>303</v>
      </c>
      <c r="R2553" s="12" t="s">
        <v>3968</v>
      </c>
      <c r="S2553" s="23" t="s">
        <v>3969</v>
      </c>
      <c r="T2553" s="48"/>
    </row>
    <row r="2554" spans="1:20" ht="17" thickBot="1" x14ac:dyDescent="0.25">
      <c r="A2554">
        <f t="shared" si="160"/>
        <v>5</v>
      </c>
      <c r="B2554" t="s">
        <v>429</v>
      </c>
      <c r="C2554" t="s">
        <v>435</v>
      </c>
      <c r="D2554">
        <f t="shared" si="161"/>
        <v>5</v>
      </c>
      <c r="E2554" t="str">
        <f t="shared" si="162"/>
        <v>Problemlösning</v>
      </c>
      <c r="F2554" t="str">
        <f t="shared" si="163"/>
        <v>5_x5_6x_T_5</v>
      </c>
      <c r="G2554" t="str">
        <f>IFERROR(INDEX(#REF!,MATCH('Kap5-6'!F2554,#REF!,0),2),"")</f>
        <v/>
      </c>
      <c r="H2554" s="97"/>
      <c r="I2554" s="97"/>
      <c r="J2554" s="244"/>
      <c r="K2554" s="97"/>
      <c r="L2554" s="10"/>
      <c r="M2554" s="241"/>
      <c r="N2554" s="20">
        <v>2</v>
      </c>
      <c r="O2554" s="20" t="s">
        <v>283</v>
      </c>
      <c r="P2554" s="20" t="s">
        <v>304</v>
      </c>
      <c r="Q2554" s="22" t="s">
        <v>3831</v>
      </c>
      <c r="R2554" s="64">
        <v>0.04</v>
      </c>
      <c r="S2554" s="13" t="s">
        <v>3970</v>
      </c>
      <c r="T2554" s="48"/>
    </row>
    <row r="2555" spans="1:20" ht="17" thickBot="1" x14ac:dyDescent="0.25">
      <c r="A2555">
        <f t="shared" si="160"/>
        <v>5</v>
      </c>
      <c r="B2555" t="s">
        <v>429</v>
      </c>
      <c r="C2555" t="s">
        <v>435</v>
      </c>
      <c r="D2555">
        <f t="shared" si="161"/>
        <v>5</v>
      </c>
      <c r="E2555" t="str">
        <f t="shared" si="162"/>
        <v>Problemlösning</v>
      </c>
      <c r="F2555" t="str">
        <f t="shared" si="163"/>
        <v>5_x5_6x_T_5</v>
      </c>
      <c r="G2555" t="str">
        <f>IFERROR(INDEX(#REF!,MATCH('Kap5-6'!F2555,#REF!,0),2),"")</f>
        <v/>
      </c>
      <c r="H2555" s="98"/>
      <c r="I2555" s="98"/>
      <c r="J2555" s="245"/>
      <c r="K2555" s="98"/>
      <c r="L2555" s="17"/>
      <c r="M2555" s="242"/>
      <c r="N2555" s="20">
        <v>3</v>
      </c>
      <c r="O2555" s="20" t="s">
        <v>283</v>
      </c>
      <c r="P2555" s="20" t="s">
        <v>304</v>
      </c>
      <c r="Q2555" s="22" t="s">
        <v>3971</v>
      </c>
      <c r="R2555" s="64">
        <v>0.04</v>
      </c>
      <c r="S2555" s="13" t="s">
        <v>3875</v>
      </c>
      <c r="T2555" s="48"/>
    </row>
    <row r="2556" spans="1:20" ht="33" thickBot="1" x14ac:dyDescent="0.25">
      <c r="A2556">
        <f t="shared" si="160"/>
        <v>5</v>
      </c>
      <c r="B2556" t="s">
        <v>429</v>
      </c>
      <c r="C2556" t="s">
        <v>435</v>
      </c>
      <c r="D2556">
        <f t="shared" si="161"/>
        <v>6</v>
      </c>
      <c r="E2556" t="str">
        <f t="shared" si="162"/>
        <v>Problemlösning</v>
      </c>
      <c r="F2556" t="str">
        <f t="shared" si="163"/>
        <v>5_x5_6x_T_6</v>
      </c>
      <c r="G2556" t="str">
        <f>IFERROR(INDEX(#REF!,MATCH('Kap5-6'!F2556,#REF!,0),2),"")</f>
        <v/>
      </c>
      <c r="H2556" s="32">
        <v>5</v>
      </c>
      <c r="I2556" s="32" t="s">
        <v>257</v>
      </c>
      <c r="J2556" s="243" t="s">
        <v>3930</v>
      </c>
      <c r="K2556" s="32">
        <v>6</v>
      </c>
      <c r="L2556" s="43" t="s">
        <v>1256</v>
      </c>
      <c r="M2556" s="240"/>
      <c r="N2556" s="7">
        <v>1</v>
      </c>
      <c r="O2556" s="7" t="s">
        <v>281</v>
      </c>
      <c r="P2556" s="7" t="s">
        <v>303</v>
      </c>
      <c r="Q2556" s="8" t="s">
        <v>303</v>
      </c>
      <c r="R2556" s="8" t="s">
        <v>3972</v>
      </c>
      <c r="S2556" s="23" t="s">
        <v>3973</v>
      </c>
      <c r="T2556" s="48"/>
    </row>
    <row r="2557" spans="1:20" ht="48" x14ac:dyDescent="0.2">
      <c r="A2557">
        <f t="shared" si="160"/>
        <v>5</v>
      </c>
      <c r="B2557" t="s">
        <v>429</v>
      </c>
      <c r="C2557" t="s">
        <v>435</v>
      </c>
      <c r="D2557">
        <f t="shared" si="161"/>
        <v>6</v>
      </c>
      <c r="E2557" t="str">
        <f t="shared" si="162"/>
        <v>Problemlösning</v>
      </c>
      <c r="F2557" t="str">
        <f t="shared" si="163"/>
        <v>5_x5_6x_T_6</v>
      </c>
      <c r="G2557" t="str">
        <f>IFERROR(INDEX(#REF!,MATCH('Kap5-6'!F2557,#REF!,0),2),"")</f>
        <v/>
      </c>
      <c r="H2557" s="97"/>
      <c r="I2557" s="97"/>
      <c r="J2557" s="244"/>
      <c r="K2557" s="97"/>
      <c r="L2557" s="10"/>
      <c r="M2557" s="241"/>
      <c r="N2557" s="11">
        <v>2</v>
      </c>
      <c r="O2557" s="11" t="s">
        <v>281</v>
      </c>
      <c r="P2557" s="11" t="s">
        <v>303</v>
      </c>
      <c r="Q2557" s="12" t="s">
        <v>303</v>
      </c>
      <c r="R2557" s="12" t="s">
        <v>3974</v>
      </c>
      <c r="S2557" s="9" t="s">
        <v>3975</v>
      </c>
      <c r="T2557" s="48"/>
    </row>
    <row r="2558" spans="1:20" ht="17" thickBot="1" x14ac:dyDescent="0.25">
      <c r="A2558">
        <f t="shared" si="160"/>
        <v>5</v>
      </c>
      <c r="B2558" t="s">
        <v>429</v>
      </c>
      <c r="C2558" t="s">
        <v>435</v>
      </c>
      <c r="D2558">
        <f t="shared" si="161"/>
        <v>6</v>
      </c>
      <c r="E2558" t="str">
        <f t="shared" si="162"/>
        <v>Problemlösning</v>
      </c>
      <c r="F2558" t="str">
        <f t="shared" si="163"/>
        <v>5_x5_6x_T_6</v>
      </c>
      <c r="G2558" t="str">
        <f>IFERROR(INDEX(#REF!,MATCH('Kap5-6'!F2558,#REF!,0),2),"")</f>
        <v/>
      </c>
      <c r="H2558" s="98"/>
      <c r="I2558" s="98"/>
      <c r="J2558" s="244"/>
      <c r="K2558" s="98"/>
      <c r="L2558" s="17"/>
      <c r="M2558" s="241"/>
      <c r="N2558" s="20">
        <v>3</v>
      </c>
      <c r="O2558" s="20" t="s">
        <v>283</v>
      </c>
      <c r="P2558" s="20" t="s">
        <v>304</v>
      </c>
      <c r="Q2558" s="22" t="s">
        <v>3799</v>
      </c>
      <c r="R2558" s="53">
        <v>28</v>
      </c>
      <c r="S2558" s="13" t="s">
        <v>3976</v>
      </c>
      <c r="T2558" s="48"/>
    </row>
    <row r="2559" spans="1:20" ht="49" thickBot="1" x14ac:dyDescent="0.25">
      <c r="A2559">
        <f t="shared" si="160"/>
        <v>5</v>
      </c>
      <c r="B2559" t="s">
        <v>429</v>
      </c>
      <c r="C2559" t="s">
        <v>435</v>
      </c>
      <c r="D2559">
        <f t="shared" si="161"/>
        <v>7</v>
      </c>
      <c r="E2559" t="str">
        <f t="shared" si="162"/>
        <v>Problemlösning</v>
      </c>
      <c r="F2559" t="str">
        <f t="shared" si="163"/>
        <v>5_x5_6x_T_7</v>
      </c>
      <c r="G2559" t="str">
        <f>IFERROR(INDEX(#REF!,MATCH('Kap5-6'!F2559,#REF!,0),2),"")</f>
        <v/>
      </c>
      <c r="H2559" s="32">
        <v>5</v>
      </c>
      <c r="I2559" s="32" t="s">
        <v>257</v>
      </c>
      <c r="J2559" s="243" t="s">
        <v>3930</v>
      </c>
      <c r="K2559" s="32">
        <v>7</v>
      </c>
      <c r="L2559" s="43" t="s">
        <v>1256</v>
      </c>
      <c r="M2559" s="240"/>
      <c r="N2559" s="7">
        <v>1</v>
      </c>
      <c r="O2559" s="7" t="s">
        <v>281</v>
      </c>
      <c r="P2559" s="7" t="s">
        <v>303</v>
      </c>
      <c r="Q2559" s="8" t="s">
        <v>303</v>
      </c>
      <c r="R2559" s="12" t="s">
        <v>3977</v>
      </c>
      <c r="S2559" s="23" t="s">
        <v>3978</v>
      </c>
      <c r="T2559" s="48"/>
    </row>
    <row r="2560" spans="1:20" ht="48" x14ac:dyDescent="0.2">
      <c r="A2560">
        <f t="shared" si="160"/>
        <v>5</v>
      </c>
      <c r="B2560" t="s">
        <v>429</v>
      </c>
      <c r="C2560" t="s">
        <v>435</v>
      </c>
      <c r="D2560">
        <f t="shared" si="161"/>
        <v>7</v>
      </c>
      <c r="E2560" t="str">
        <f t="shared" si="162"/>
        <v>Problemlösning</v>
      </c>
      <c r="F2560" t="str">
        <f t="shared" si="163"/>
        <v>5_x5_6x_T_7</v>
      </c>
      <c r="G2560" t="str">
        <f>IFERROR(INDEX(#REF!,MATCH('Kap5-6'!F2560,#REF!,0),2),"")</f>
        <v/>
      </c>
      <c r="H2560" s="97"/>
      <c r="I2560" s="97"/>
      <c r="J2560" s="244"/>
      <c r="K2560" s="97"/>
      <c r="L2560" s="10"/>
      <c r="M2560" s="241"/>
      <c r="N2560" s="11">
        <v>2</v>
      </c>
      <c r="O2560" s="11" t="s">
        <v>281</v>
      </c>
      <c r="P2560" s="11" t="s">
        <v>303</v>
      </c>
      <c r="Q2560" s="12" t="s">
        <v>303</v>
      </c>
      <c r="R2560" s="12" t="s">
        <v>3979</v>
      </c>
      <c r="S2560" s="9" t="s">
        <v>3980</v>
      </c>
      <c r="T2560" s="48"/>
    </row>
    <row r="2561" spans="1:20" ht="17" thickBot="1" x14ac:dyDescent="0.25">
      <c r="A2561">
        <f t="shared" si="160"/>
        <v>5</v>
      </c>
      <c r="B2561" t="s">
        <v>429</v>
      </c>
      <c r="C2561" t="s">
        <v>435</v>
      </c>
      <c r="D2561">
        <f t="shared" si="161"/>
        <v>7</v>
      </c>
      <c r="E2561" t="str">
        <f t="shared" si="162"/>
        <v>Problemlösning</v>
      </c>
      <c r="F2561" t="str">
        <f t="shared" si="163"/>
        <v>5_x5_6x_T_7</v>
      </c>
      <c r="G2561" t="str">
        <f>IFERROR(INDEX(#REF!,MATCH('Kap5-6'!F2561,#REF!,0),2),"")</f>
        <v/>
      </c>
      <c r="H2561" s="98"/>
      <c r="I2561" s="98"/>
      <c r="J2561" s="245"/>
      <c r="K2561" s="98"/>
      <c r="L2561" s="17"/>
      <c r="M2561" s="242"/>
      <c r="N2561" s="20">
        <v>3</v>
      </c>
      <c r="O2561" s="20" t="s">
        <v>283</v>
      </c>
      <c r="P2561" s="20" t="s">
        <v>304</v>
      </c>
      <c r="Q2561" s="22" t="s">
        <v>3910</v>
      </c>
      <c r="R2561" s="53" t="s">
        <v>3981</v>
      </c>
      <c r="S2561" s="13" t="s">
        <v>3783</v>
      </c>
      <c r="T2561" s="48"/>
    </row>
    <row r="2562" spans="1:20" ht="49" thickBot="1" x14ac:dyDescent="0.25">
      <c r="A2562">
        <f t="shared" ref="A2562:A2625" si="164">IF(H2562="",A2561,H2562)</f>
        <v>5</v>
      </c>
      <c r="B2562" t="s">
        <v>33</v>
      </c>
      <c r="C2562" t="s">
        <v>436</v>
      </c>
      <c r="D2562" t="str">
        <f t="shared" ref="D2562:D2625" si="165">IF(K2562="",D2561,K2562)</f>
        <v>1a</v>
      </c>
      <c r="E2562" t="str">
        <f t="shared" ref="E2562:E2625" si="166">IF(L2562="",E2561,L2562)</f>
        <v>Problemlösning</v>
      </c>
      <c r="F2562" t="str">
        <f t="shared" si="163"/>
        <v>5_x5_7x_G_1a</v>
      </c>
      <c r="G2562" t="str">
        <f>IFERROR(INDEX(#REF!,MATCH('Kap5-6'!F2562,#REF!,0),2),"")</f>
        <v/>
      </c>
      <c r="H2562" s="32">
        <v>5</v>
      </c>
      <c r="I2562" s="32" t="s">
        <v>432</v>
      </c>
      <c r="J2562" s="47"/>
      <c r="K2562" s="32" t="s">
        <v>32</v>
      </c>
      <c r="L2562" s="43" t="s">
        <v>1256</v>
      </c>
      <c r="M2562" s="240"/>
      <c r="N2562" s="7">
        <v>1</v>
      </c>
      <c r="O2562" s="7" t="s">
        <v>283</v>
      </c>
      <c r="P2562" s="7" t="s">
        <v>304</v>
      </c>
      <c r="Q2562" s="8" t="s">
        <v>3982</v>
      </c>
      <c r="R2562" s="8" t="s">
        <v>332</v>
      </c>
      <c r="S2562" s="23" t="s">
        <v>3983</v>
      </c>
      <c r="T2562" s="48"/>
    </row>
    <row r="2563" spans="1:20" ht="17" thickBot="1" x14ac:dyDescent="0.25">
      <c r="A2563">
        <f t="shared" si="164"/>
        <v>5</v>
      </c>
      <c r="B2563" t="s">
        <v>33</v>
      </c>
      <c r="C2563" t="s">
        <v>436</v>
      </c>
      <c r="D2563" t="str">
        <f t="shared" si="165"/>
        <v>1a</v>
      </c>
      <c r="E2563" t="str">
        <f t="shared" si="166"/>
        <v>Problemlösning</v>
      </c>
      <c r="F2563" t="str">
        <f t="shared" ref="F2563:F2626" si="167">A2563&amp;"_"&amp;C2563&amp;"_"&amp;B2563&amp;"_"&amp;D2563</f>
        <v>5_x5_7x_G_1a</v>
      </c>
      <c r="G2563" t="str">
        <f>IFERROR(INDEX(#REF!,MATCH('Kap5-6'!F2563,#REF!,0),2),"")</f>
        <v/>
      </c>
      <c r="H2563" s="98"/>
      <c r="I2563" s="98"/>
      <c r="J2563" s="49"/>
      <c r="K2563" s="98"/>
      <c r="L2563" s="17"/>
      <c r="M2563" s="241"/>
      <c r="N2563" s="11">
        <v>2</v>
      </c>
      <c r="O2563" s="11" t="s">
        <v>283</v>
      </c>
      <c r="P2563" s="11" t="s">
        <v>304</v>
      </c>
      <c r="Q2563" s="12" t="s">
        <v>3984</v>
      </c>
      <c r="R2563" s="12" t="s">
        <v>3985</v>
      </c>
      <c r="S2563" s="9" t="s">
        <v>3986</v>
      </c>
      <c r="T2563" s="48"/>
    </row>
    <row r="2564" spans="1:20" ht="33" thickBot="1" x14ac:dyDescent="0.25">
      <c r="A2564">
        <f t="shared" si="164"/>
        <v>5</v>
      </c>
      <c r="B2564" t="s">
        <v>33</v>
      </c>
      <c r="C2564" t="s">
        <v>436</v>
      </c>
      <c r="D2564" t="str">
        <f t="shared" si="165"/>
        <v>1b</v>
      </c>
      <c r="E2564" t="str">
        <f t="shared" si="166"/>
        <v>Problemlösning</v>
      </c>
      <c r="F2564" t="str">
        <f t="shared" si="167"/>
        <v>5_x5_7x_G_1b</v>
      </c>
      <c r="G2564" t="str">
        <f>IFERROR(INDEX(#REF!,MATCH('Kap5-6'!F2564,#REF!,0),2),"")</f>
        <v/>
      </c>
      <c r="H2564" s="32">
        <v>5</v>
      </c>
      <c r="I2564" s="32" t="s">
        <v>432</v>
      </c>
      <c r="J2564" s="47"/>
      <c r="K2564" s="32" t="s">
        <v>35</v>
      </c>
      <c r="L2564" s="43" t="s">
        <v>1256</v>
      </c>
      <c r="M2564" s="240"/>
      <c r="N2564" s="7">
        <v>1</v>
      </c>
      <c r="O2564" s="7" t="s">
        <v>283</v>
      </c>
      <c r="P2564" s="7" t="s">
        <v>304</v>
      </c>
      <c r="Q2564" s="8" t="s">
        <v>3987</v>
      </c>
      <c r="R2564" s="8" t="s">
        <v>3988</v>
      </c>
      <c r="S2564" s="23" t="s">
        <v>3989</v>
      </c>
      <c r="T2564" s="48"/>
    </row>
    <row r="2565" spans="1:20" ht="48" x14ac:dyDescent="0.2">
      <c r="A2565">
        <f t="shared" si="164"/>
        <v>5</v>
      </c>
      <c r="B2565" t="s">
        <v>33</v>
      </c>
      <c r="C2565" t="s">
        <v>436</v>
      </c>
      <c r="D2565" t="str">
        <f t="shared" si="165"/>
        <v>1b</v>
      </c>
      <c r="E2565" t="str">
        <f t="shared" si="166"/>
        <v>Problemlösning</v>
      </c>
      <c r="F2565" t="str">
        <f t="shared" si="167"/>
        <v>5_x5_7x_G_1b</v>
      </c>
      <c r="G2565" t="str">
        <f>IFERROR(INDEX(#REF!,MATCH('Kap5-6'!F2565,#REF!,0),2),"")</f>
        <v/>
      </c>
      <c r="H2565" s="97"/>
      <c r="I2565" s="97"/>
      <c r="J2565" s="49"/>
      <c r="K2565" s="97"/>
      <c r="L2565" s="10"/>
      <c r="M2565" s="241"/>
      <c r="N2565" s="11">
        <v>2</v>
      </c>
      <c r="O2565" s="11" t="s">
        <v>283</v>
      </c>
      <c r="P2565" s="11" t="s">
        <v>304</v>
      </c>
      <c r="Q2565" s="12" t="s">
        <v>3990</v>
      </c>
      <c r="R2565" s="12" t="s">
        <v>3991</v>
      </c>
      <c r="S2565" s="9" t="s">
        <v>3992</v>
      </c>
      <c r="T2565" s="48"/>
    </row>
    <row r="2566" spans="1:20" ht="49" thickBot="1" x14ac:dyDescent="0.25">
      <c r="A2566">
        <f t="shared" si="164"/>
        <v>5</v>
      </c>
      <c r="B2566" t="s">
        <v>33</v>
      </c>
      <c r="C2566" t="s">
        <v>436</v>
      </c>
      <c r="D2566" t="str">
        <f t="shared" si="165"/>
        <v>1b</v>
      </c>
      <c r="E2566" t="str">
        <f t="shared" si="166"/>
        <v>Problemlösning</v>
      </c>
      <c r="F2566" t="str">
        <f t="shared" si="167"/>
        <v>5_x5_7x_G_1b</v>
      </c>
      <c r="G2566" t="str">
        <f>IFERROR(INDEX(#REF!,MATCH('Kap5-6'!F2566,#REF!,0),2),"")</f>
        <v/>
      </c>
      <c r="H2566" s="97"/>
      <c r="I2566" s="97"/>
      <c r="J2566" s="49"/>
      <c r="K2566" s="97"/>
      <c r="L2566" s="10"/>
      <c r="M2566" s="241"/>
      <c r="N2566" s="20">
        <v>3</v>
      </c>
      <c r="O2566" s="20" t="s">
        <v>281</v>
      </c>
      <c r="P2566" s="20" t="s">
        <v>303</v>
      </c>
      <c r="Q2566" s="22" t="s">
        <v>303</v>
      </c>
      <c r="R2566" s="22" t="s">
        <v>3993</v>
      </c>
      <c r="S2566" s="13" t="s">
        <v>3994</v>
      </c>
      <c r="T2566" s="48"/>
    </row>
    <row r="2567" spans="1:20" ht="17" thickBot="1" x14ac:dyDescent="0.25">
      <c r="A2567">
        <f t="shared" si="164"/>
        <v>5</v>
      </c>
      <c r="B2567" t="s">
        <v>33</v>
      </c>
      <c r="C2567" t="s">
        <v>436</v>
      </c>
      <c r="D2567" t="str">
        <f t="shared" si="165"/>
        <v>1b</v>
      </c>
      <c r="E2567" t="str">
        <f t="shared" si="166"/>
        <v>Problemlösning</v>
      </c>
      <c r="F2567" t="str">
        <f t="shared" si="167"/>
        <v>5_x5_7x_G_1b</v>
      </c>
      <c r="G2567" t="str">
        <f>IFERROR(INDEX(#REF!,MATCH('Kap5-6'!F2567,#REF!,0),2),"")</f>
        <v/>
      </c>
      <c r="H2567" s="98"/>
      <c r="I2567" s="98"/>
      <c r="J2567" s="50"/>
      <c r="K2567" s="98"/>
      <c r="L2567" s="17"/>
      <c r="M2567" s="242"/>
      <c r="N2567" s="11">
        <v>4</v>
      </c>
      <c r="O2567" s="11" t="s">
        <v>283</v>
      </c>
      <c r="P2567" s="11" t="s">
        <v>304</v>
      </c>
      <c r="Q2567" s="11" t="s">
        <v>3995</v>
      </c>
      <c r="R2567" s="11">
        <v>50</v>
      </c>
      <c r="S2567" s="11" t="s">
        <v>3996</v>
      </c>
      <c r="T2567" s="48"/>
    </row>
    <row r="2568" spans="1:20" ht="49" thickBot="1" x14ac:dyDescent="0.25">
      <c r="A2568">
        <f t="shared" si="164"/>
        <v>5</v>
      </c>
      <c r="B2568" t="s">
        <v>33</v>
      </c>
      <c r="C2568" t="s">
        <v>436</v>
      </c>
      <c r="D2568" t="str">
        <f t="shared" si="165"/>
        <v>1c</v>
      </c>
      <c r="E2568" t="str">
        <f t="shared" si="166"/>
        <v>Problemlösning</v>
      </c>
      <c r="F2568" t="str">
        <f t="shared" si="167"/>
        <v>5_x5_7x_G_1c</v>
      </c>
      <c r="G2568" t="str">
        <f>IFERROR(INDEX(#REF!,MATCH('Kap5-6'!F2568,#REF!,0),2),"")</f>
        <v/>
      </c>
      <c r="H2568" s="32">
        <v>5</v>
      </c>
      <c r="I2568" s="32" t="s">
        <v>432</v>
      </c>
      <c r="J2568" s="47"/>
      <c r="K2568" s="32" t="s">
        <v>170</v>
      </c>
      <c r="L2568" s="43" t="s">
        <v>1256</v>
      </c>
      <c r="M2568" s="240"/>
      <c r="N2568" s="7">
        <v>1</v>
      </c>
      <c r="O2568" s="7" t="s">
        <v>283</v>
      </c>
      <c r="P2568" s="7" t="s">
        <v>304</v>
      </c>
      <c r="Q2568" s="8" t="s">
        <v>3997</v>
      </c>
      <c r="R2568" s="8" t="s">
        <v>3998</v>
      </c>
      <c r="S2568" s="23" t="s">
        <v>3999</v>
      </c>
      <c r="T2568" s="48"/>
    </row>
    <row r="2569" spans="1:20" ht="32" x14ac:dyDescent="0.2">
      <c r="A2569">
        <f t="shared" si="164"/>
        <v>5</v>
      </c>
      <c r="B2569" t="s">
        <v>33</v>
      </c>
      <c r="C2569" t="s">
        <v>436</v>
      </c>
      <c r="D2569" t="str">
        <f t="shared" si="165"/>
        <v>1c</v>
      </c>
      <c r="E2569" t="str">
        <f t="shared" si="166"/>
        <v>Problemlösning</v>
      </c>
      <c r="F2569" t="str">
        <f t="shared" si="167"/>
        <v>5_x5_7x_G_1c</v>
      </c>
      <c r="G2569" t="str">
        <f>IFERROR(INDEX(#REF!,MATCH('Kap5-6'!F2569,#REF!,0),2),"")</f>
        <v/>
      </c>
      <c r="H2569" s="97"/>
      <c r="I2569" s="97"/>
      <c r="J2569" s="49"/>
      <c r="K2569" s="97"/>
      <c r="L2569" s="10"/>
      <c r="M2569" s="241"/>
      <c r="N2569" s="11">
        <v>2</v>
      </c>
      <c r="O2569" s="11" t="s">
        <v>283</v>
      </c>
      <c r="P2569" s="11" t="s">
        <v>304</v>
      </c>
      <c r="Q2569" s="12" t="s">
        <v>4000</v>
      </c>
      <c r="R2569" s="12" t="s">
        <v>4001</v>
      </c>
      <c r="S2569" s="9" t="s">
        <v>4002</v>
      </c>
      <c r="T2569" s="48"/>
    </row>
    <row r="2570" spans="1:20" ht="33" thickBot="1" x14ac:dyDescent="0.25">
      <c r="A2570">
        <f t="shared" si="164"/>
        <v>5</v>
      </c>
      <c r="B2570" t="s">
        <v>33</v>
      </c>
      <c r="C2570" t="s">
        <v>436</v>
      </c>
      <c r="D2570" t="str">
        <f t="shared" si="165"/>
        <v>1c</v>
      </c>
      <c r="E2570" t="str">
        <f t="shared" si="166"/>
        <v>Problemlösning</v>
      </c>
      <c r="F2570" t="str">
        <f t="shared" si="167"/>
        <v>5_x5_7x_G_1c</v>
      </c>
      <c r="G2570" t="str">
        <f>IFERROR(INDEX(#REF!,MATCH('Kap5-6'!F2570,#REF!,0),2),"")</f>
        <v/>
      </c>
      <c r="H2570" s="97"/>
      <c r="I2570" s="97"/>
      <c r="J2570" s="49"/>
      <c r="K2570" s="97"/>
      <c r="L2570" s="10"/>
      <c r="M2570" s="241"/>
      <c r="N2570" s="14">
        <v>3</v>
      </c>
      <c r="O2570" s="20" t="s">
        <v>281</v>
      </c>
      <c r="P2570" s="20" t="s">
        <v>303</v>
      </c>
      <c r="Q2570" s="22" t="s">
        <v>303</v>
      </c>
      <c r="R2570" s="22" t="s">
        <v>4003</v>
      </c>
      <c r="S2570" s="13" t="s">
        <v>4004</v>
      </c>
      <c r="T2570" s="48"/>
    </row>
    <row r="2571" spans="1:20" ht="17" thickBot="1" x14ac:dyDescent="0.25">
      <c r="A2571">
        <f t="shared" si="164"/>
        <v>5</v>
      </c>
      <c r="B2571" t="s">
        <v>33</v>
      </c>
      <c r="C2571" t="s">
        <v>436</v>
      </c>
      <c r="D2571" t="str">
        <f t="shared" si="165"/>
        <v>1c</v>
      </c>
      <c r="E2571" t="str">
        <f t="shared" si="166"/>
        <v>Problemlösning</v>
      </c>
      <c r="F2571" t="str">
        <f t="shared" si="167"/>
        <v>5_x5_7x_G_1c</v>
      </c>
      <c r="G2571" t="str">
        <f>IFERROR(INDEX(#REF!,MATCH('Kap5-6'!F2571,#REF!,0),2),"")</f>
        <v/>
      </c>
      <c r="H2571" s="98"/>
      <c r="I2571" s="98"/>
      <c r="J2571" s="50"/>
      <c r="K2571" s="98"/>
      <c r="L2571" s="17"/>
      <c r="M2571" s="242"/>
      <c r="N2571" s="20">
        <v>4</v>
      </c>
      <c r="O2571" s="11" t="s">
        <v>283</v>
      </c>
      <c r="P2571" s="11" t="s">
        <v>304</v>
      </c>
      <c r="Q2571" s="11" t="s">
        <v>4005</v>
      </c>
      <c r="R2571" s="11">
        <v>25</v>
      </c>
      <c r="S2571" s="11" t="s">
        <v>3996</v>
      </c>
      <c r="T2571" s="48"/>
    </row>
    <row r="2572" spans="1:20" ht="33" thickBot="1" x14ac:dyDescent="0.25">
      <c r="A2572">
        <f t="shared" si="164"/>
        <v>5</v>
      </c>
      <c r="B2572" t="s">
        <v>33</v>
      </c>
      <c r="C2572" t="s">
        <v>436</v>
      </c>
      <c r="D2572">
        <f t="shared" si="165"/>
        <v>2</v>
      </c>
      <c r="E2572" t="str">
        <f t="shared" si="166"/>
        <v>Problemlösning</v>
      </c>
      <c r="F2572" t="str">
        <f t="shared" si="167"/>
        <v>5_x5_7x_G_2</v>
      </c>
      <c r="G2572" t="str">
        <f>IFERROR(INDEX(#REF!,MATCH('Kap5-6'!F2572,#REF!,0),2),"")</f>
        <v/>
      </c>
      <c r="H2572" s="32">
        <v>5</v>
      </c>
      <c r="I2572" s="32" t="s">
        <v>432</v>
      </c>
      <c r="J2572" s="47"/>
      <c r="K2572" s="32">
        <v>2</v>
      </c>
      <c r="L2572" s="43" t="s">
        <v>1256</v>
      </c>
      <c r="M2572" s="240"/>
      <c r="N2572" s="7">
        <v>1</v>
      </c>
      <c r="O2572" s="7" t="s">
        <v>283</v>
      </c>
      <c r="P2572" s="7" t="s">
        <v>304</v>
      </c>
      <c r="Q2572" s="8" t="s">
        <v>4006</v>
      </c>
      <c r="R2572" s="8">
        <v>20</v>
      </c>
      <c r="S2572" s="23" t="s">
        <v>4007</v>
      </c>
      <c r="T2572" s="48"/>
    </row>
    <row r="2573" spans="1:20" ht="32" x14ac:dyDescent="0.2">
      <c r="A2573">
        <f t="shared" si="164"/>
        <v>5</v>
      </c>
      <c r="B2573" t="s">
        <v>33</v>
      </c>
      <c r="C2573" t="s">
        <v>436</v>
      </c>
      <c r="D2573">
        <f t="shared" si="165"/>
        <v>2</v>
      </c>
      <c r="E2573" t="str">
        <f t="shared" si="166"/>
        <v>Problemlösning</v>
      </c>
      <c r="F2573" t="str">
        <f t="shared" si="167"/>
        <v>5_x5_7x_G_2</v>
      </c>
      <c r="G2573" t="str">
        <f>IFERROR(INDEX(#REF!,MATCH('Kap5-6'!F2573,#REF!,0),2),"")</f>
        <v/>
      </c>
      <c r="H2573" s="97"/>
      <c r="I2573" s="97"/>
      <c r="J2573" s="49"/>
      <c r="K2573" s="97"/>
      <c r="L2573" s="10"/>
      <c r="M2573" s="241"/>
      <c r="N2573" s="11">
        <v>2</v>
      </c>
      <c r="O2573" s="11" t="s">
        <v>281</v>
      </c>
      <c r="P2573" s="11" t="s">
        <v>303</v>
      </c>
      <c r="Q2573" s="12" t="s">
        <v>303</v>
      </c>
      <c r="R2573" s="12" t="s">
        <v>4008</v>
      </c>
      <c r="S2573" s="9" t="s">
        <v>4009</v>
      </c>
      <c r="T2573" s="48"/>
    </row>
    <row r="2574" spans="1:20" ht="48" x14ac:dyDescent="0.2">
      <c r="A2574">
        <f t="shared" si="164"/>
        <v>5</v>
      </c>
      <c r="B2574" t="s">
        <v>33</v>
      </c>
      <c r="C2574" t="s">
        <v>436</v>
      </c>
      <c r="D2574">
        <f t="shared" si="165"/>
        <v>2</v>
      </c>
      <c r="E2574" t="str">
        <f t="shared" si="166"/>
        <v>Problemlösning</v>
      </c>
      <c r="F2574" t="str">
        <f t="shared" si="167"/>
        <v>5_x5_7x_G_2</v>
      </c>
      <c r="G2574" t="str">
        <f>IFERROR(INDEX(#REF!,MATCH('Kap5-6'!F2574,#REF!,0),2),"")</f>
        <v/>
      </c>
      <c r="H2574" s="97"/>
      <c r="I2574" s="97"/>
      <c r="J2574" s="49"/>
      <c r="K2574" s="97"/>
      <c r="L2574" s="10"/>
      <c r="M2574" s="241"/>
      <c r="N2574" s="11">
        <v>3</v>
      </c>
      <c r="O2574" s="11" t="s">
        <v>281</v>
      </c>
      <c r="P2574" s="11" t="s">
        <v>303</v>
      </c>
      <c r="Q2574" s="12" t="s">
        <v>303</v>
      </c>
      <c r="R2574" s="12" t="s">
        <v>4010</v>
      </c>
      <c r="S2574" s="13" t="s">
        <v>2672</v>
      </c>
      <c r="T2574" s="48"/>
    </row>
    <row r="2575" spans="1:20" ht="17" thickBot="1" x14ac:dyDescent="0.25">
      <c r="A2575">
        <f t="shared" si="164"/>
        <v>5</v>
      </c>
      <c r="B2575" t="s">
        <v>33</v>
      </c>
      <c r="C2575" t="s">
        <v>436</v>
      </c>
      <c r="D2575">
        <f t="shared" si="165"/>
        <v>2</v>
      </c>
      <c r="E2575" t="str">
        <f t="shared" si="166"/>
        <v>Problemlösning</v>
      </c>
      <c r="F2575" t="str">
        <f t="shared" si="167"/>
        <v>5_x5_7x_G_2</v>
      </c>
      <c r="G2575" t="str">
        <f>IFERROR(INDEX(#REF!,MATCH('Kap5-6'!F2575,#REF!,0),2),"")</f>
        <v/>
      </c>
      <c r="H2575" s="98"/>
      <c r="I2575" s="98"/>
      <c r="J2575" s="50"/>
      <c r="K2575" s="98"/>
      <c r="L2575" s="17"/>
      <c r="M2575" s="242"/>
      <c r="N2575" s="11">
        <v>4</v>
      </c>
      <c r="O2575" s="11" t="s">
        <v>283</v>
      </c>
      <c r="P2575" s="11" t="s">
        <v>304</v>
      </c>
      <c r="Q2575" s="11" t="s">
        <v>4011</v>
      </c>
      <c r="R2575" s="11" t="s">
        <v>4012</v>
      </c>
      <c r="S2575" s="11" t="s">
        <v>1911</v>
      </c>
      <c r="T2575" s="48"/>
    </row>
    <row r="2576" spans="1:20" ht="49" thickBot="1" x14ac:dyDescent="0.25">
      <c r="A2576">
        <f t="shared" si="164"/>
        <v>5</v>
      </c>
      <c r="B2576" t="s">
        <v>33</v>
      </c>
      <c r="C2576" t="s">
        <v>436</v>
      </c>
      <c r="D2576" t="str">
        <f t="shared" si="165"/>
        <v>3a</v>
      </c>
      <c r="E2576" t="str">
        <f t="shared" si="166"/>
        <v>Problemlösning</v>
      </c>
      <c r="F2576" t="str">
        <f t="shared" si="167"/>
        <v>5_x5_7x_G_3a</v>
      </c>
      <c r="G2576" t="str">
        <f>IFERROR(INDEX(#REF!,MATCH('Kap5-6'!F2576,#REF!,0),2),"")</f>
        <v/>
      </c>
      <c r="H2576" s="32">
        <v>5</v>
      </c>
      <c r="I2576" s="32" t="s">
        <v>432</v>
      </c>
      <c r="J2576" s="47"/>
      <c r="K2576" s="32" t="s">
        <v>36</v>
      </c>
      <c r="L2576" s="43" t="s">
        <v>1256</v>
      </c>
      <c r="M2576" s="240"/>
      <c r="N2576" s="7">
        <v>1</v>
      </c>
      <c r="O2576" s="7" t="s">
        <v>283</v>
      </c>
      <c r="P2576" s="7" t="s">
        <v>311</v>
      </c>
      <c r="Q2576" s="8" t="s">
        <v>4013</v>
      </c>
      <c r="R2576" s="8" t="s">
        <v>4014</v>
      </c>
      <c r="S2576" s="23" t="s">
        <v>4015</v>
      </c>
      <c r="T2576" s="48"/>
    </row>
    <row r="2577" spans="1:20" ht="32" x14ac:dyDescent="0.2">
      <c r="A2577">
        <f t="shared" si="164"/>
        <v>5</v>
      </c>
      <c r="B2577" t="s">
        <v>33</v>
      </c>
      <c r="C2577" t="s">
        <v>436</v>
      </c>
      <c r="D2577" t="str">
        <f t="shared" si="165"/>
        <v>3a</v>
      </c>
      <c r="E2577" t="str">
        <f t="shared" si="166"/>
        <v>Problemlösning</v>
      </c>
      <c r="F2577" t="str">
        <f t="shared" si="167"/>
        <v>5_x5_7x_G_3a</v>
      </c>
      <c r="G2577" t="str">
        <f>IFERROR(INDEX(#REF!,MATCH('Kap5-6'!F2577,#REF!,0),2),"")</f>
        <v/>
      </c>
      <c r="H2577" s="97"/>
      <c r="I2577" s="97"/>
      <c r="J2577" s="49"/>
      <c r="K2577" s="97"/>
      <c r="L2577" s="10"/>
      <c r="M2577" s="241"/>
      <c r="N2577" s="11">
        <v>2</v>
      </c>
      <c r="O2577" s="11" t="s">
        <v>283</v>
      </c>
      <c r="P2577" s="11" t="s">
        <v>304</v>
      </c>
      <c r="Q2577" s="12" t="s">
        <v>4016</v>
      </c>
      <c r="R2577" s="12" t="s">
        <v>4017</v>
      </c>
      <c r="S2577" s="9" t="s">
        <v>4018</v>
      </c>
      <c r="T2577" s="48"/>
    </row>
    <row r="2578" spans="1:20" ht="17" thickBot="1" x14ac:dyDescent="0.25">
      <c r="A2578">
        <f t="shared" si="164"/>
        <v>5</v>
      </c>
      <c r="B2578" t="s">
        <v>33</v>
      </c>
      <c r="C2578" t="s">
        <v>436</v>
      </c>
      <c r="D2578" t="str">
        <f t="shared" si="165"/>
        <v>3a</v>
      </c>
      <c r="E2578" t="str">
        <f t="shared" si="166"/>
        <v>Problemlösning</v>
      </c>
      <c r="F2578" t="str">
        <f t="shared" si="167"/>
        <v>5_x5_7x_G_3a</v>
      </c>
      <c r="G2578" t="str">
        <f>IFERROR(INDEX(#REF!,MATCH('Kap5-6'!F2578,#REF!,0),2),"")</f>
        <v/>
      </c>
      <c r="H2578" s="98"/>
      <c r="I2578" s="98"/>
      <c r="J2578" s="50"/>
      <c r="K2578" s="98"/>
      <c r="L2578" s="17"/>
      <c r="M2578" s="242"/>
      <c r="N2578" s="20"/>
      <c r="O2578" s="20"/>
      <c r="P2578" s="20"/>
      <c r="Q2578" s="22"/>
      <c r="R2578" s="22"/>
      <c r="S2578" s="13"/>
      <c r="T2578" s="48"/>
    </row>
    <row r="2579" spans="1:20" ht="33" thickBot="1" x14ac:dyDescent="0.25">
      <c r="A2579">
        <f t="shared" si="164"/>
        <v>5</v>
      </c>
      <c r="B2579" t="s">
        <v>33</v>
      </c>
      <c r="C2579" t="s">
        <v>436</v>
      </c>
      <c r="D2579" t="str">
        <f t="shared" si="165"/>
        <v>3b</v>
      </c>
      <c r="E2579" t="str">
        <f t="shared" si="166"/>
        <v>Problemlösning</v>
      </c>
      <c r="F2579" t="str">
        <f t="shared" si="167"/>
        <v>5_x5_7x_G_3b</v>
      </c>
      <c r="G2579" t="str">
        <f>IFERROR(INDEX(#REF!,MATCH('Kap5-6'!F2579,#REF!,0),2),"")</f>
        <v/>
      </c>
      <c r="H2579" s="32">
        <v>5</v>
      </c>
      <c r="I2579" s="32" t="s">
        <v>432</v>
      </c>
      <c r="J2579" s="47"/>
      <c r="K2579" s="32" t="s">
        <v>37</v>
      </c>
      <c r="L2579" s="43" t="s">
        <v>1256</v>
      </c>
      <c r="M2579" s="240"/>
      <c r="N2579" s="7">
        <v>1</v>
      </c>
      <c r="O2579" s="7" t="s">
        <v>283</v>
      </c>
      <c r="P2579" s="7" t="s">
        <v>304</v>
      </c>
      <c r="Q2579" s="8" t="s">
        <v>4019</v>
      </c>
      <c r="R2579" s="8" t="s">
        <v>325</v>
      </c>
      <c r="S2579" s="23" t="s">
        <v>4020</v>
      </c>
      <c r="T2579" s="48"/>
    </row>
    <row r="2580" spans="1:20" ht="48" x14ac:dyDescent="0.2">
      <c r="A2580">
        <f t="shared" si="164"/>
        <v>5</v>
      </c>
      <c r="B2580" t="s">
        <v>33</v>
      </c>
      <c r="C2580" t="s">
        <v>436</v>
      </c>
      <c r="D2580" t="str">
        <f t="shared" si="165"/>
        <v>3b</v>
      </c>
      <c r="E2580" t="str">
        <f t="shared" si="166"/>
        <v>Problemlösning</v>
      </c>
      <c r="F2580" t="str">
        <f t="shared" si="167"/>
        <v>5_x5_7x_G_3b</v>
      </c>
      <c r="G2580" t="str">
        <f>IFERROR(INDEX(#REF!,MATCH('Kap5-6'!F2580,#REF!,0),2),"")</f>
        <v/>
      </c>
      <c r="H2580" s="97"/>
      <c r="I2580" s="97"/>
      <c r="J2580" s="49"/>
      <c r="K2580" s="97"/>
      <c r="L2580" s="10"/>
      <c r="M2580" s="241"/>
      <c r="N2580" s="11">
        <v>2</v>
      </c>
      <c r="O2580" s="11" t="s">
        <v>283</v>
      </c>
      <c r="P2580" s="11" t="s">
        <v>304</v>
      </c>
      <c r="Q2580" s="12" t="s">
        <v>4021</v>
      </c>
      <c r="R2580" s="12" t="s">
        <v>4022</v>
      </c>
      <c r="S2580" s="9" t="s">
        <v>4023</v>
      </c>
      <c r="T2580" s="48"/>
    </row>
    <row r="2581" spans="1:20" ht="48" x14ac:dyDescent="0.2">
      <c r="A2581">
        <f t="shared" si="164"/>
        <v>5</v>
      </c>
      <c r="B2581" t="s">
        <v>33</v>
      </c>
      <c r="C2581" t="s">
        <v>436</v>
      </c>
      <c r="D2581" t="str">
        <f t="shared" si="165"/>
        <v>3b</v>
      </c>
      <c r="E2581" t="str">
        <f t="shared" si="166"/>
        <v>Problemlösning</v>
      </c>
      <c r="F2581" t="str">
        <f t="shared" si="167"/>
        <v>5_x5_7x_G_3b</v>
      </c>
      <c r="G2581" t="str">
        <f>IFERROR(INDEX(#REF!,MATCH('Kap5-6'!F2581,#REF!,0),2),"")</f>
        <v/>
      </c>
      <c r="H2581" s="97"/>
      <c r="I2581" s="97"/>
      <c r="J2581" s="49"/>
      <c r="K2581" s="97"/>
      <c r="L2581" s="10"/>
      <c r="M2581" s="241"/>
      <c r="N2581" s="14">
        <v>3</v>
      </c>
      <c r="O2581" s="14" t="s">
        <v>281</v>
      </c>
      <c r="P2581" s="14" t="s">
        <v>329</v>
      </c>
      <c r="Q2581" s="15" t="s">
        <v>303</v>
      </c>
      <c r="R2581" s="15" t="s">
        <v>4024</v>
      </c>
      <c r="S2581" s="25" t="s">
        <v>4025</v>
      </c>
      <c r="T2581" s="48"/>
    </row>
    <row r="2582" spans="1:20" ht="33" thickBot="1" x14ac:dyDescent="0.25">
      <c r="A2582">
        <f t="shared" si="164"/>
        <v>5</v>
      </c>
      <c r="B2582" t="s">
        <v>33</v>
      </c>
      <c r="C2582" t="s">
        <v>436</v>
      </c>
      <c r="D2582" t="str">
        <f t="shared" si="165"/>
        <v>3b</v>
      </c>
      <c r="E2582" t="str">
        <f t="shared" si="166"/>
        <v>Problemlösning</v>
      </c>
      <c r="F2582" t="str">
        <f t="shared" si="167"/>
        <v>5_x5_7x_G_3b</v>
      </c>
      <c r="G2582" t="str">
        <f>IFERROR(INDEX(#REF!,MATCH('Kap5-6'!F2582,#REF!,0),2),"")</f>
        <v/>
      </c>
      <c r="H2582" s="98"/>
      <c r="I2582" s="98"/>
      <c r="J2582" s="50"/>
      <c r="K2582" s="98"/>
      <c r="L2582" s="17"/>
      <c r="M2582" s="242"/>
      <c r="N2582" s="20">
        <v>4</v>
      </c>
      <c r="O2582" s="20" t="s">
        <v>283</v>
      </c>
      <c r="P2582" s="20" t="s">
        <v>304</v>
      </c>
      <c r="Q2582" s="22" t="s">
        <v>4026</v>
      </c>
      <c r="R2582" s="85">
        <v>50000</v>
      </c>
      <c r="S2582" s="13" t="s">
        <v>4027</v>
      </c>
      <c r="T2582" s="48"/>
    </row>
    <row r="2583" spans="1:20" ht="49" thickBot="1" x14ac:dyDescent="0.25">
      <c r="A2583">
        <f t="shared" si="164"/>
        <v>5</v>
      </c>
      <c r="B2583" t="s">
        <v>33</v>
      </c>
      <c r="C2583" t="s">
        <v>436</v>
      </c>
      <c r="D2583" t="str">
        <f t="shared" si="165"/>
        <v>3c</v>
      </c>
      <c r="E2583" t="str">
        <f t="shared" si="166"/>
        <v>Problemlösning</v>
      </c>
      <c r="F2583" t="str">
        <f t="shared" si="167"/>
        <v>5_x5_7x_G_3c</v>
      </c>
      <c r="G2583" t="str">
        <f>IFERROR(INDEX(#REF!,MATCH('Kap5-6'!F2583,#REF!,0),2),"")</f>
        <v/>
      </c>
      <c r="H2583" s="32">
        <v>5</v>
      </c>
      <c r="I2583" s="32" t="s">
        <v>432</v>
      </c>
      <c r="J2583" s="47"/>
      <c r="K2583" s="32" t="s">
        <v>165</v>
      </c>
      <c r="L2583" s="43" t="s">
        <v>1256</v>
      </c>
      <c r="M2583" s="240"/>
      <c r="N2583" s="7">
        <v>1</v>
      </c>
      <c r="O2583" s="7" t="s">
        <v>281</v>
      </c>
      <c r="P2583" s="7" t="s">
        <v>329</v>
      </c>
      <c r="Q2583" s="8" t="s">
        <v>303</v>
      </c>
      <c r="R2583" s="8" t="s">
        <v>4028</v>
      </c>
      <c r="S2583" s="23" t="s">
        <v>4029</v>
      </c>
      <c r="T2583" s="48"/>
    </row>
    <row r="2584" spans="1:20" ht="33" thickBot="1" x14ac:dyDescent="0.25">
      <c r="A2584">
        <f t="shared" si="164"/>
        <v>5</v>
      </c>
      <c r="B2584" t="s">
        <v>33</v>
      </c>
      <c r="C2584" t="s">
        <v>436</v>
      </c>
      <c r="D2584" t="str">
        <f t="shared" si="165"/>
        <v>3c</v>
      </c>
      <c r="E2584" t="str">
        <f t="shared" si="166"/>
        <v>Problemlösning</v>
      </c>
      <c r="F2584" t="str">
        <f t="shared" si="167"/>
        <v>5_x5_7x_G_3c</v>
      </c>
      <c r="G2584" t="str">
        <f>IFERROR(INDEX(#REF!,MATCH('Kap5-6'!F2584,#REF!,0),2),"")</f>
        <v/>
      </c>
      <c r="H2584" s="98"/>
      <c r="I2584" s="98"/>
      <c r="J2584" s="49"/>
      <c r="K2584" s="98"/>
      <c r="L2584" s="17"/>
      <c r="M2584" s="241"/>
      <c r="N2584" s="11">
        <v>2</v>
      </c>
      <c r="O2584" s="11" t="s">
        <v>283</v>
      </c>
      <c r="P2584" s="11" t="s">
        <v>304</v>
      </c>
      <c r="Q2584" s="12" t="s">
        <v>4030</v>
      </c>
      <c r="R2584" s="12">
        <v>18</v>
      </c>
      <c r="S2584" s="9" t="s">
        <v>4031</v>
      </c>
      <c r="T2584" s="48"/>
    </row>
    <row r="2585" spans="1:20" ht="49" thickBot="1" x14ac:dyDescent="0.25">
      <c r="A2585">
        <f t="shared" si="164"/>
        <v>5</v>
      </c>
      <c r="B2585" t="s">
        <v>33</v>
      </c>
      <c r="C2585" t="s">
        <v>436</v>
      </c>
      <c r="D2585" t="str">
        <f t="shared" si="165"/>
        <v>3d</v>
      </c>
      <c r="E2585" t="str">
        <f t="shared" si="166"/>
        <v>Problemlösning</v>
      </c>
      <c r="F2585" t="str">
        <f t="shared" si="167"/>
        <v>5_x5_7x_G_3d</v>
      </c>
      <c r="G2585" t="str">
        <f>IFERROR(INDEX(#REF!,MATCH('Kap5-6'!F2585,#REF!,0),2),"")</f>
        <v/>
      </c>
      <c r="H2585" s="32">
        <v>5</v>
      </c>
      <c r="I2585" s="32" t="s">
        <v>432</v>
      </c>
      <c r="J2585" s="47"/>
      <c r="K2585" s="32" t="s">
        <v>239</v>
      </c>
      <c r="L2585" s="43" t="s">
        <v>1256</v>
      </c>
      <c r="M2585" s="240"/>
      <c r="N2585" s="7">
        <v>1</v>
      </c>
      <c r="O2585" s="7" t="s">
        <v>283</v>
      </c>
      <c r="P2585" s="7" t="s">
        <v>304</v>
      </c>
      <c r="Q2585" s="8" t="s">
        <v>4032</v>
      </c>
      <c r="R2585" s="8" t="s">
        <v>4033</v>
      </c>
      <c r="S2585" s="23" t="s">
        <v>4034</v>
      </c>
      <c r="T2585" s="48"/>
    </row>
    <row r="2586" spans="1:20" ht="48" x14ac:dyDescent="0.2">
      <c r="A2586">
        <f t="shared" si="164"/>
        <v>5</v>
      </c>
      <c r="B2586" t="s">
        <v>33</v>
      </c>
      <c r="C2586" t="s">
        <v>436</v>
      </c>
      <c r="D2586" t="str">
        <f t="shared" si="165"/>
        <v>3d</v>
      </c>
      <c r="E2586" t="str">
        <f t="shared" si="166"/>
        <v>Problemlösning</v>
      </c>
      <c r="F2586" t="str">
        <f t="shared" si="167"/>
        <v>5_x5_7x_G_3d</v>
      </c>
      <c r="G2586" t="str">
        <f>IFERROR(INDEX(#REF!,MATCH('Kap5-6'!F2586,#REF!,0),2),"")</f>
        <v/>
      </c>
      <c r="H2586" s="97"/>
      <c r="I2586" s="97"/>
      <c r="J2586" s="49"/>
      <c r="K2586" s="97"/>
      <c r="L2586" s="10"/>
      <c r="M2586" s="241"/>
      <c r="N2586" s="11">
        <v>2</v>
      </c>
      <c r="O2586" s="11" t="s">
        <v>281</v>
      </c>
      <c r="P2586" s="11" t="s">
        <v>303</v>
      </c>
      <c r="Q2586" s="12" t="s">
        <v>303</v>
      </c>
      <c r="R2586" s="12" t="s">
        <v>4035</v>
      </c>
      <c r="S2586" s="9" t="s">
        <v>4036</v>
      </c>
      <c r="T2586" s="48"/>
    </row>
    <row r="2587" spans="1:20" ht="17" thickBot="1" x14ac:dyDescent="0.25">
      <c r="A2587">
        <f t="shared" si="164"/>
        <v>5</v>
      </c>
      <c r="B2587" t="s">
        <v>33</v>
      </c>
      <c r="C2587" t="s">
        <v>436</v>
      </c>
      <c r="D2587" t="str">
        <f t="shared" si="165"/>
        <v>3d</v>
      </c>
      <c r="E2587" t="str">
        <f t="shared" si="166"/>
        <v>Problemlösning</v>
      </c>
      <c r="F2587" t="str">
        <f t="shared" si="167"/>
        <v>5_x5_7x_G_3d</v>
      </c>
      <c r="G2587" t="str">
        <f>IFERROR(INDEX(#REF!,MATCH('Kap5-6'!F2587,#REF!,0),2),"")</f>
        <v/>
      </c>
      <c r="H2587" s="98"/>
      <c r="I2587" s="98"/>
      <c r="J2587" s="50"/>
      <c r="K2587" s="98"/>
      <c r="L2587" s="17"/>
      <c r="M2587" s="242"/>
      <c r="N2587" s="20">
        <v>3</v>
      </c>
      <c r="O2587" s="20" t="s">
        <v>283</v>
      </c>
      <c r="P2587" s="20" t="s">
        <v>304</v>
      </c>
      <c r="Q2587" s="22" t="s">
        <v>4037</v>
      </c>
      <c r="R2587" s="64">
        <v>28</v>
      </c>
      <c r="S2587" s="13" t="s">
        <v>4038</v>
      </c>
      <c r="T2587" s="48"/>
    </row>
    <row r="2588" spans="1:20" x14ac:dyDescent="0.2">
      <c r="A2588">
        <f t="shared" si="164"/>
        <v>5</v>
      </c>
      <c r="B2588" t="s">
        <v>33</v>
      </c>
      <c r="C2588" t="s">
        <v>436</v>
      </c>
      <c r="D2588" t="str">
        <f t="shared" si="165"/>
        <v>4a</v>
      </c>
      <c r="E2588" t="str">
        <f t="shared" si="166"/>
        <v>Problemlösning</v>
      </c>
      <c r="F2588" t="str">
        <f t="shared" si="167"/>
        <v>5_x5_7x_G_4a</v>
      </c>
      <c r="G2588" t="str">
        <f>IFERROR(INDEX(#REF!,MATCH('Kap5-6'!F2588,#REF!,0),2),"")</f>
        <v/>
      </c>
      <c r="H2588" s="32">
        <v>5</v>
      </c>
      <c r="I2588" s="32" t="s">
        <v>432</v>
      </c>
      <c r="J2588" s="47"/>
      <c r="K2588" s="32" t="s">
        <v>38</v>
      </c>
      <c r="L2588" s="43" t="s">
        <v>1256</v>
      </c>
      <c r="M2588" s="240"/>
      <c r="N2588" s="11">
        <v>1</v>
      </c>
      <c r="O2588" s="11" t="s">
        <v>281</v>
      </c>
      <c r="P2588" s="11" t="s">
        <v>329</v>
      </c>
      <c r="Q2588" s="11" t="s">
        <v>303</v>
      </c>
      <c r="R2588" s="11" t="s">
        <v>4039</v>
      </c>
      <c r="S2588" s="11" t="s">
        <v>4040</v>
      </c>
      <c r="T2588" s="48"/>
    </row>
    <row r="2589" spans="1:20" x14ac:dyDescent="0.2">
      <c r="A2589">
        <f t="shared" si="164"/>
        <v>5</v>
      </c>
      <c r="B2589" t="s">
        <v>33</v>
      </c>
      <c r="C2589" t="s">
        <v>436</v>
      </c>
      <c r="D2589" t="str">
        <f t="shared" si="165"/>
        <v>4a</v>
      </c>
      <c r="E2589" t="str">
        <f t="shared" si="166"/>
        <v>Problemlösning</v>
      </c>
      <c r="F2589" t="str">
        <f t="shared" si="167"/>
        <v>5_x5_7x_G_4a</v>
      </c>
      <c r="G2589" t="str">
        <f>IFERROR(INDEX(#REF!,MATCH('Kap5-6'!F2589,#REF!,0),2),"")</f>
        <v/>
      </c>
      <c r="H2589" s="97"/>
      <c r="I2589" s="97"/>
      <c r="J2589" s="49"/>
      <c r="K2589" s="97"/>
      <c r="L2589" s="10"/>
      <c r="M2589" s="241"/>
      <c r="N2589" s="11">
        <v>2</v>
      </c>
      <c r="O2589" s="11" t="s">
        <v>281</v>
      </c>
      <c r="P2589" s="11" t="s">
        <v>329</v>
      </c>
      <c r="Q2589" s="11" t="s">
        <v>303</v>
      </c>
      <c r="R2589" s="11" t="s">
        <v>4041</v>
      </c>
      <c r="S2589" s="11" t="s">
        <v>4042</v>
      </c>
      <c r="T2589" s="48"/>
    </row>
    <row r="2590" spans="1:20" x14ac:dyDescent="0.2">
      <c r="A2590">
        <f t="shared" si="164"/>
        <v>5</v>
      </c>
      <c r="B2590" t="s">
        <v>33</v>
      </c>
      <c r="C2590" t="s">
        <v>436</v>
      </c>
      <c r="D2590" t="str">
        <f t="shared" si="165"/>
        <v>4a</v>
      </c>
      <c r="E2590" t="str">
        <f t="shared" si="166"/>
        <v>Problemlösning</v>
      </c>
      <c r="F2590" t="str">
        <f t="shared" si="167"/>
        <v>5_x5_7x_G_4a</v>
      </c>
      <c r="G2590" t="str">
        <f>IFERROR(INDEX(#REF!,MATCH('Kap5-6'!F2590,#REF!,0),2),"")</f>
        <v/>
      </c>
      <c r="H2590" s="97"/>
      <c r="I2590" s="97"/>
      <c r="J2590" s="49"/>
      <c r="K2590" s="97"/>
      <c r="L2590" s="10"/>
      <c r="M2590" s="241"/>
      <c r="N2590" s="11">
        <v>3</v>
      </c>
      <c r="O2590" s="11" t="s">
        <v>283</v>
      </c>
      <c r="P2590" s="11" t="s">
        <v>304</v>
      </c>
      <c r="Q2590" s="11" t="s">
        <v>4043</v>
      </c>
      <c r="R2590" s="11" t="s">
        <v>4044</v>
      </c>
      <c r="S2590" s="11" t="s">
        <v>4045</v>
      </c>
      <c r="T2590" s="48"/>
    </row>
    <row r="2591" spans="1:20" x14ac:dyDescent="0.2">
      <c r="A2591">
        <f t="shared" si="164"/>
        <v>5</v>
      </c>
      <c r="B2591" t="s">
        <v>33</v>
      </c>
      <c r="C2591" t="s">
        <v>436</v>
      </c>
      <c r="D2591" t="str">
        <f t="shared" si="165"/>
        <v>4a</v>
      </c>
      <c r="E2591" t="str">
        <f t="shared" si="166"/>
        <v>Problemlösning</v>
      </c>
      <c r="F2591" t="str">
        <f t="shared" si="167"/>
        <v>5_x5_7x_G_4a</v>
      </c>
      <c r="G2591" t="str">
        <f>IFERROR(INDEX(#REF!,MATCH('Kap5-6'!F2591,#REF!,0),2),"")</f>
        <v/>
      </c>
      <c r="H2591" s="97"/>
      <c r="I2591" s="97"/>
      <c r="J2591" s="49"/>
      <c r="K2591" s="97"/>
      <c r="L2591" s="10"/>
      <c r="M2591" s="241"/>
      <c r="N2591" s="11">
        <v>4</v>
      </c>
      <c r="O2591" s="11" t="s">
        <v>283</v>
      </c>
      <c r="P2591" s="11" t="s">
        <v>304</v>
      </c>
      <c r="Q2591" s="11" t="s">
        <v>4046</v>
      </c>
      <c r="R2591" s="11" t="s">
        <v>4047</v>
      </c>
      <c r="S2591" s="11" t="s">
        <v>4048</v>
      </c>
      <c r="T2591" s="48"/>
    </row>
    <row r="2592" spans="1:20" x14ac:dyDescent="0.2">
      <c r="A2592">
        <f t="shared" si="164"/>
        <v>5</v>
      </c>
      <c r="B2592" t="s">
        <v>33</v>
      </c>
      <c r="C2592" t="s">
        <v>436</v>
      </c>
      <c r="D2592" t="str">
        <f t="shared" si="165"/>
        <v>4a</v>
      </c>
      <c r="E2592" t="str">
        <f t="shared" si="166"/>
        <v>Problemlösning</v>
      </c>
      <c r="F2592" t="str">
        <f t="shared" si="167"/>
        <v>5_x5_7x_G_4a</v>
      </c>
      <c r="G2592" t="str">
        <f>IFERROR(INDEX(#REF!,MATCH('Kap5-6'!F2592,#REF!,0),2),"")</f>
        <v/>
      </c>
      <c r="H2592" s="97"/>
      <c r="I2592" s="97"/>
      <c r="J2592" s="49"/>
      <c r="K2592" s="97"/>
      <c r="L2592" s="10"/>
      <c r="M2592" s="241"/>
      <c r="N2592" s="11">
        <v>5</v>
      </c>
      <c r="O2592" s="11" t="s">
        <v>283</v>
      </c>
      <c r="P2592" s="11" t="s">
        <v>304</v>
      </c>
      <c r="Q2592" s="11" t="s">
        <v>4049</v>
      </c>
      <c r="R2592" s="11" t="s">
        <v>4050</v>
      </c>
      <c r="S2592" s="11" t="s">
        <v>4051</v>
      </c>
      <c r="T2592" s="48"/>
    </row>
    <row r="2593" spans="1:20" ht="17" thickBot="1" x14ac:dyDescent="0.25">
      <c r="A2593">
        <f t="shared" si="164"/>
        <v>5</v>
      </c>
      <c r="B2593" t="s">
        <v>33</v>
      </c>
      <c r="C2593" t="s">
        <v>436</v>
      </c>
      <c r="D2593" t="str">
        <f t="shared" si="165"/>
        <v>4a</v>
      </c>
      <c r="E2593" t="str">
        <f t="shared" si="166"/>
        <v>Problemlösning</v>
      </c>
      <c r="F2593" t="str">
        <f t="shared" si="167"/>
        <v>5_x5_7x_G_4a</v>
      </c>
      <c r="G2593" t="str">
        <f>IFERROR(INDEX(#REF!,MATCH('Kap5-6'!F2593,#REF!,0),2),"")</f>
        <v/>
      </c>
      <c r="H2593" s="98"/>
      <c r="I2593" s="98"/>
      <c r="J2593" s="49"/>
      <c r="K2593" s="98"/>
      <c r="L2593" s="17"/>
      <c r="M2593" s="241"/>
      <c r="N2593" s="11">
        <v>6</v>
      </c>
      <c r="O2593" s="11" t="s">
        <v>283</v>
      </c>
      <c r="P2593" s="11" t="s">
        <v>304</v>
      </c>
      <c r="Q2593" s="11" t="s">
        <v>4052</v>
      </c>
      <c r="R2593" s="11" t="s">
        <v>4053</v>
      </c>
      <c r="S2593" s="11" t="s">
        <v>4054</v>
      </c>
      <c r="T2593" s="48"/>
    </row>
    <row r="2594" spans="1:20" x14ac:dyDescent="0.2">
      <c r="A2594">
        <f t="shared" si="164"/>
        <v>5</v>
      </c>
      <c r="B2594" t="s">
        <v>33</v>
      </c>
      <c r="C2594" t="s">
        <v>436</v>
      </c>
      <c r="D2594" t="str">
        <f t="shared" si="165"/>
        <v>4b</v>
      </c>
      <c r="E2594" t="str">
        <f t="shared" si="166"/>
        <v>Problemlösning</v>
      </c>
      <c r="F2594" t="str">
        <f t="shared" si="167"/>
        <v>5_x5_7x_G_4b</v>
      </c>
      <c r="G2594" t="str">
        <f>IFERROR(INDEX(#REF!,MATCH('Kap5-6'!F2594,#REF!,0),2),"")</f>
        <v/>
      </c>
      <c r="H2594" s="32">
        <v>5</v>
      </c>
      <c r="I2594" s="32" t="s">
        <v>432</v>
      </c>
      <c r="J2594" s="47"/>
      <c r="K2594" s="32" t="s">
        <v>39</v>
      </c>
      <c r="L2594" s="43" t="s">
        <v>1256</v>
      </c>
      <c r="M2594" s="240"/>
      <c r="N2594" s="11">
        <v>1</v>
      </c>
      <c r="O2594" s="11" t="s">
        <v>281</v>
      </c>
      <c r="P2594" s="11" t="s">
        <v>329</v>
      </c>
      <c r="Q2594" s="11" t="s">
        <v>303</v>
      </c>
      <c r="R2594" s="11" t="s">
        <v>4055</v>
      </c>
      <c r="S2594" s="38" t="s">
        <v>4056</v>
      </c>
      <c r="T2594" s="48"/>
    </row>
    <row r="2595" spans="1:20" x14ac:dyDescent="0.2">
      <c r="A2595">
        <f t="shared" si="164"/>
        <v>5</v>
      </c>
      <c r="B2595" t="s">
        <v>33</v>
      </c>
      <c r="C2595" t="s">
        <v>436</v>
      </c>
      <c r="D2595" t="str">
        <f t="shared" si="165"/>
        <v>4b</v>
      </c>
      <c r="E2595" t="str">
        <f t="shared" si="166"/>
        <v>Problemlösning</v>
      </c>
      <c r="F2595" t="str">
        <f t="shared" si="167"/>
        <v>5_x5_7x_G_4b</v>
      </c>
      <c r="G2595" t="str">
        <f>IFERROR(INDEX(#REF!,MATCH('Kap5-6'!F2595,#REF!,0),2),"")</f>
        <v/>
      </c>
      <c r="H2595" s="97"/>
      <c r="I2595" s="97"/>
      <c r="J2595" s="49"/>
      <c r="K2595" s="97"/>
      <c r="L2595" s="10"/>
      <c r="M2595" s="241"/>
      <c r="N2595" s="11">
        <v>2</v>
      </c>
      <c r="O2595" s="11" t="s">
        <v>281</v>
      </c>
      <c r="P2595" s="11" t="s">
        <v>329</v>
      </c>
      <c r="Q2595" s="11" t="s">
        <v>303</v>
      </c>
      <c r="R2595" s="11" t="s">
        <v>4057</v>
      </c>
      <c r="S2595" s="11" t="s">
        <v>4058</v>
      </c>
      <c r="T2595" s="48"/>
    </row>
    <row r="2596" spans="1:20" x14ac:dyDescent="0.2">
      <c r="A2596">
        <f t="shared" si="164"/>
        <v>5</v>
      </c>
      <c r="B2596" t="s">
        <v>33</v>
      </c>
      <c r="C2596" t="s">
        <v>436</v>
      </c>
      <c r="D2596" t="str">
        <f t="shared" si="165"/>
        <v>4b</v>
      </c>
      <c r="E2596" t="str">
        <f t="shared" si="166"/>
        <v>Problemlösning</v>
      </c>
      <c r="F2596" t="str">
        <f t="shared" si="167"/>
        <v>5_x5_7x_G_4b</v>
      </c>
      <c r="G2596" t="str">
        <f>IFERROR(INDEX(#REF!,MATCH('Kap5-6'!F2596,#REF!,0),2),"")</f>
        <v/>
      </c>
      <c r="H2596" s="97"/>
      <c r="I2596" s="97"/>
      <c r="J2596" s="49"/>
      <c r="K2596" s="97"/>
      <c r="L2596" s="10"/>
      <c r="M2596" s="241"/>
      <c r="N2596" s="11">
        <v>3</v>
      </c>
      <c r="O2596" s="11" t="s">
        <v>283</v>
      </c>
      <c r="P2596" s="11" t="s">
        <v>304</v>
      </c>
      <c r="Q2596" s="11" t="s">
        <v>4043</v>
      </c>
      <c r="R2596" s="11" t="s">
        <v>4059</v>
      </c>
      <c r="S2596" s="11" t="s">
        <v>4045</v>
      </c>
      <c r="T2596" s="48"/>
    </row>
    <row r="2597" spans="1:20" x14ac:dyDescent="0.2">
      <c r="A2597">
        <f t="shared" si="164"/>
        <v>5</v>
      </c>
      <c r="B2597" t="s">
        <v>33</v>
      </c>
      <c r="C2597" t="s">
        <v>436</v>
      </c>
      <c r="D2597" t="str">
        <f t="shared" si="165"/>
        <v>4b</v>
      </c>
      <c r="E2597" t="str">
        <f t="shared" si="166"/>
        <v>Problemlösning</v>
      </c>
      <c r="F2597" t="str">
        <f t="shared" si="167"/>
        <v>5_x5_7x_G_4b</v>
      </c>
      <c r="G2597" t="str">
        <f>IFERROR(INDEX(#REF!,MATCH('Kap5-6'!F2597,#REF!,0),2),"")</f>
        <v/>
      </c>
      <c r="H2597" s="97"/>
      <c r="I2597" s="97"/>
      <c r="J2597" s="49"/>
      <c r="K2597" s="97"/>
      <c r="L2597" s="10"/>
      <c r="M2597" s="241"/>
      <c r="N2597" s="11">
        <v>4</v>
      </c>
      <c r="O2597" s="11" t="s">
        <v>283</v>
      </c>
      <c r="P2597" s="11" t="s">
        <v>304</v>
      </c>
      <c r="Q2597" s="11" t="s">
        <v>4060</v>
      </c>
      <c r="R2597" s="11" t="s">
        <v>4061</v>
      </c>
      <c r="S2597" s="11" t="s">
        <v>4048</v>
      </c>
      <c r="T2597" s="48"/>
    </row>
    <row r="2598" spans="1:20" x14ac:dyDescent="0.2">
      <c r="A2598">
        <f t="shared" si="164"/>
        <v>5</v>
      </c>
      <c r="B2598" t="s">
        <v>33</v>
      </c>
      <c r="C2598" t="s">
        <v>436</v>
      </c>
      <c r="D2598" t="str">
        <f t="shared" si="165"/>
        <v>4b</v>
      </c>
      <c r="E2598" t="str">
        <f t="shared" si="166"/>
        <v>Problemlösning</v>
      </c>
      <c r="F2598" t="str">
        <f t="shared" si="167"/>
        <v>5_x5_7x_G_4b</v>
      </c>
      <c r="G2598" t="str">
        <f>IFERROR(INDEX(#REF!,MATCH('Kap5-6'!F2598,#REF!,0),2),"")</f>
        <v/>
      </c>
      <c r="H2598" s="97"/>
      <c r="I2598" s="97"/>
      <c r="J2598" s="49"/>
      <c r="K2598" s="97"/>
      <c r="L2598" s="10"/>
      <c r="M2598" s="241"/>
      <c r="N2598" s="11">
        <v>5</v>
      </c>
      <c r="O2598" s="11" t="s">
        <v>283</v>
      </c>
      <c r="P2598" s="11" t="s">
        <v>304</v>
      </c>
      <c r="Q2598" s="11" t="s">
        <v>4062</v>
      </c>
      <c r="R2598" s="11" t="s">
        <v>4063</v>
      </c>
      <c r="S2598" s="11" t="s">
        <v>4064</v>
      </c>
      <c r="T2598" s="48"/>
    </row>
    <row r="2599" spans="1:20" ht="17" thickBot="1" x14ac:dyDescent="0.25">
      <c r="A2599">
        <f t="shared" si="164"/>
        <v>5</v>
      </c>
      <c r="B2599" t="s">
        <v>33</v>
      </c>
      <c r="C2599" t="s">
        <v>436</v>
      </c>
      <c r="D2599" t="str">
        <f t="shared" si="165"/>
        <v>4b</v>
      </c>
      <c r="E2599" t="str">
        <f t="shared" si="166"/>
        <v>Problemlösning</v>
      </c>
      <c r="F2599" t="str">
        <f t="shared" si="167"/>
        <v>5_x5_7x_G_4b</v>
      </c>
      <c r="G2599" t="str">
        <f>IFERROR(INDEX(#REF!,MATCH('Kap5-6'!F2599,#REF!,0),2),"")</f>
        <v/>
      </c>
      <c r="H2599" s="98"/>
      <c r="I2599" s="98"/>
      <c r="J2599" s="49"/>
      <c r="K2599" s="98"/>
      <c r="L2599" s="17"/>
      <c r="M2599" s="241"/>
      <c r="N2599" s="11">
        <v>6</v>
      </c>
      <c r="O2599" s="11" t="s">
        <v>283</v>
      </c>
      <c r="P2599" s="11" t="s">
        <v>304</v>
      </c>
      <c r="Q2599" s="11" t="s">
        <v>4052</v>
      </c>
      <c r="R2599" s="11" t="s">
        <v>4065</v>
      </c>
      <c r="S2599" s="11" t="s">
        <v>4054</v>
      </c>
      <c r="T2599" s="48"/>
    </row>
    <row r="2600" spans="1:20" ht="49" thickBot="1" x14ac:dyDescent="0.25">
      <c r="A2600">
        <f t="shared" si="164"/>
        <v>5</v>
      </c>
      <c r="B2600" t="s">
        <v>33</v>
      </c>
      <c r="C2600" t="s">
        <v>436</v>
      </c>
      <c r="D2600">
        <f t="shared" si="165"/>
        <v>5</v>
      </c>
      <c r="E2600" t="str">
        <f t="shared" si="166"/>
        <v>Problemlösning</v>
      </c>
      <c r="F2600" t="str">
        <f t="shared" si="167"/>
        <v>5_x5_7x_G_5</v>
      </c>
      <c r="G2600" t="str">
        <f>IFERROR(INDEX(#REF!,MATCH('Kap5-6'!F2600,#REF!,0),2),"")</f>
        <v/>
      </c>
      <c r="H2600" s="32">
        <v>5</v>
      </c>
      <c r="I2600" s="32" t="s">
        <v>432</v>
      </c>
      <c r="J2600" s="47"/>
      <c r="K2600" s="32">
        <v>5</v>
      </c>
      <c r="L2600" s="43" t="s">
        <v>1256</v>
      </c>
      <c r="M2600" s="240"/>
      <c r="N2600" s="7">
        <v>1</v>
      </c>
      <c r="O2600" s="7" t="s">
        <v>281</v>
      </c>
      <c r="P2600" s="7" t="s">
        <v>329</v>
      </c>
      <c r="Q2600" s="8" t="s">
        <v>303</v>
      </c>
      <c r="R2600" s="8" t="s">
        <v>4066</v>
      </c>
      <c r="S2600" s="23" t="s">
        <v>4067</v>
      </c>
      <c r="T2600" s="48"/>
    </row>
    <row r="2601" spans="1:20" ht="49" thickBot="1" x14ac:dyDescent="0.25">
      <c r="A2601">
        <f t="shared" si="164"/>
        <v>5</v>
      </c>
      <c r="B2601" t="s">
        <v>33</v>
      </c>
      <c r="C2601" t="s">
        <v>436</v>
      </c>
      <c r="D2601">
        <f t="shared" si="165"/>
        <v>5</v>
      </c>
      <c r="E2601" t="str">
        <f t="shared" si="166"/>
        <v>Problemlösning</v>
      </c>
      <c r="F2601" t="str">
        <f t="shared" si="167"/>
        <v>5_x5_7x_G_5</v>
      </c>
      <c r="G2601" t="str">
        <f>IFERROR(INDEX(#REF!,MATCH('Kap5-6'!F2601,#REF!,0),2),"")</f>
        <v/>
      </c>
      <c r="H2601" s="97"/>
      <c r="I2601" s="97"/>
      <c r="J2601" s="49"/>
      <c r="K2601" s="97"/>
      <c r="L2601" s="10"/>
      <c r="M2601" s="241"/>
      <c r="N2601" s="21">
        <v>2</v>
      </c>
      <c r="O2601" s="21" t="s">
        <v>281</v>
      </c>
      <c r="P2601" s="21" t="s">
        <v>329</v>
      </c>
      <c r="Q2601" s="24" t="s">
        <v>303</v>
      </c>
      <c r="R2601" s="24" t="s">
        <v>4068</v>
      </c>
      <c r="S2601" s="31" t="s">
        <v>4069</v>
      </c>
      <c r="T2601" s="48"/>
    </row>
    <row r="2602" spans="1:20" ht="64" x14ac:dyDescent="0.2">
      <c r="A2602">
        <f t="shared" si="164"/>
        <v>5</v>
      </c>
      <c r="B2602" t="s">
        <v>33</v>
      </c>
      <c r="C2602" t="s">
        <v>436</v>
      </c>
      <c r="D2602">
        <f t="shared" si="165"/>
        <v>5</v>
      </c>
      <c r="E2602" t="str">
        <f t="shared" si="166"/>
        <v>Problemlösning</v>
      </c>
      <c r="F2602" t="str">
        <f t="shared" si="167"/>
        <v>5_x5_7x_G_5</v>
      </c>
      <c r="G2602" t="str">
        <f>IFERROR(INDEX(#REF!,MATCH('Kap5-6'!F2602,#REF!,0),2),"")</f>
        <v/>
      </c>
      <c r="H2602" s="97"/>
      <c r="I2602" s="97"/>
      <c r="J2602" s="49"/>
      <c r="K2602" s="97"/>
      <c r="L2602" s="10"/>
      <c r="M2602" s="241"/>
      <c r="N2602" s="11">
        <v>3</v>
      </c>
      <c r="O2602" s="11" t="s">
        <v>281</v>
      </c>
      <c r="P2602" s="11" t="s">
        <v>329</v>
      </c>
      <c r="Q2602" s="12" t="s">
        <v>303</v>
      </c>
      <c r="R2602" s="8" t="s">
        <v>4070</v>
      </c>
      <c r="S2602" s="9" t="s">
        <v>4071</v>
      </c>
      <c r="T2602" s="48"/>
    </row>
    <row r="2603" spans="1:20" ht="48" x14ac:dyDescent="0.2">
      <c r="A2603">
        <f t="shared" si="164"/>
        <v>5</v>
      </c>
      <c r="B2603" t="s">
        <v>33</v>
      </c>
      <c r="C2603" t="s">
        <v>436</v>
      </c>
      <c r="D2603">
        <f t="shared" si="165"/>
        <v>5</v>
      </c>
      <c r="E2603" t="str">
        <f t="shared" si="166"/>
        <v>Problemlösning</v>
      </c>
      <c r="F2603" t="str">
        <f t="shared" si="167"/>
        <v>5_x5_7x_G_5</v>
      </c>
      <c r="G2603" t="str">
        <f>IFERROR(INDEX(#REF!,MATCH('Kap5-6'!F2603,#REF!,0),2),"")</f>
        <v/>
      </c>
      <c r="H2603" s="97"/>
      <c r="I2603" s="97"/>
      <c r="J2603" s="49"/>
      <c r="K2603" s="97"/>
      <c r="L2603" s="10"/>
      <c r="M2603" s="241"/>
      <c r="N2603" s="14">
        <v>4</v>
      </c>
      <c r="O2603" s="21" t="s">
        <v>281</v>
      </c>
      <c r="P2603" s="21" t="s">
        <v>329</v>
      </c>
      <c r="Q2603" s="24" t="s">
        <v>303</v>
      </c>
      <c r="R2603" s="24" t="s">
        <v>4072</v>
      </c>
      <c r="S2603" s="31" t="s">
        <v>4073</v>
      </c>
      <c r="T2603" s="48"/>
    </row>
    <row r="2604" spans="1:20" ht="49" thickBot="1" x14ac:dyDescent="0.25">
      <c r="A2604">
        <f t="shared" si="164"/>
        <v>5</v>
      </c>
      <c r="B2604" t="s">
        <v>33</v>
      </c>
      <c r="C2604" t="s">
        <v>436</v>
      </c>
      <c r="D2604">
        <f t="shared" si="165"/>
        <v>5</v>
      </c>
      <c r="E2604" t="str">
        <f t="shared" si="166"/>
        <v>Problemlösning</v>
      </c>
      <c r="F2604" t="str">
        <f t="shared" si="167"/>
        <v>5_x5_7x_G_5</v>
      </c>
      <c r="G2604" t="str">
        <f>IFERROR(INDEX(#REF!,MATCH('Kap5-6'!F2604,#REF!,0),2),"")</f>
        <v/>
      </c>
      <c r="H2604" s="98"/>
      <c r="I2604" s="98"/>
      <c r="J2604" s="50"/>
      <c r="K2604" s="98"/>
      <c r="L2604" s="17"/>
      <c r="M2604" s="242"/>
      <c r="N2604" s="20">
        <v>5</v>
      </c>
      <c r="O2604" s="20" t="s">
        <v>283</v>
      </c>
      <c r="P2604" s="20" t="s">
        <v>304</v>
      </c>
      <c r="Q2604" s="22" t="s">
        <v>4074</v>
      </c>
      <c r="R2604" s="22" t="s">
        <v>4075</v>
      </c>
      <c r="S2604" s="13" t="s">
        <v>4076</v>
      </c>
      <c r="T2604" s="48"/>
    </row>
    <row r="2605" spans="1:20" ht="193" thickBot="1" x14ac:dyDescent="0.25">
      <c r="A2605">
        <f t="shared" si="164"/>
        <v>5</v>
      </c>
      <c r="B2605" t="s">
        <v>33</v>
      </c>
      <c r="C2605" t="s">
        <v>436</v>
      </c>
      <c r="D2605" t="str">
        <f t="shared" si="165"/>
        <v>6a</v>
      </c>
      <c r="E2605" t="str">
        <f t="shared" si="166"/>
        <v>Problemlösning</v>
      </c>
      <c r="F2605" t="str">
        <f t="shared" si="167"/>
        <v>5_x5_7x_G_6a</v>
      </c>
      <c r="G2605" t="str">
        <f>IFERROR(INDEX(#REF!,MATCH('Kap5-6'!F2605,#REF!,0),2),"")</f>
        <v/>
      </c>
      <c r="H2605" s="32">
        <v>5</v>
      </c>
      <c r="I2605" s="32" t="s">
        <v>432</v>
      </c>
      <c r="J2605" s="47"/>
      <c r="K2605" s="32" t="s">
        <v>44</v>
      </c>
      <c r="L2605" s="43" t="s">
        <v>1256</v>
      </c>
      <c r="M2605" s="240"/>
      <c r="N2605" s="7">
        <v>1</v>
      </c>
      <c r="O2605" s="7" t="s">
        <v>281</v>
      </c>
      <c r="P2605" s="7" t="s">
        <v>329</v>
      </c>
      <c r="Q2605" s="8" t="s">
        <v>303</v>
      </c>
      <c r="R2605" s="8" t="s">
        <v>4077</v>
      </c>
      <c r="S2605" s="23" t="s">
        <v>4078</v>
      </c>
      <c r="T2605" s="48"/>
    </row>
    <row r="2606" spans="1:20" ht="64" x14ac:dyDescent="0.2">
      <c r="A2606">
        <f t="shared" si="164"/>
        <v>5</v>
      </c>
      <c r="B2606" t="s">
        <v>33</v>
      </c>
      <c r="C2606" t="s">
        <v>436</v>
      </c>
      <c r="D2606" t="str">
        <f t="shared" si="165"/>
        <v>6a</v>
      </c>
      <c r="E2606" t="str">
        <f t="shared" si="166"/>
        <v>Problemlösning</v>
      </c>
      <c r="F2606" t="str">
        <f t="shared" si="167"/>
        <v>5_x5_7x_G_6a</v>
      </c>
      <c r="G2606" t="str">
        <f>IFERROR(INDEX(#REF!,MATCH('Kap5-6'!F2606,#REF!,0),2),"")</f>
        <v/>
      </c>
      <c r="H2606" s="97"/>
      <c r="I2606" s="97"/>
      <c r="J2606" s="49"/>
      <c r="K2606" s="97"/>
      <c r="L2606" s="10"/>
      <c r="M2606" s="241"/>
      <c r="N2606" s="11">
        <v>2</v>
      </c>
      <c r="O2606" s="30" t="s">
        <v>281</v>
      </c>
      <c r="P2606" s="30" t="s">
        <v>329</v>
      </c>
      <c r="Q2606" s="29" t="s">
        <v>303</v>
      </c>
      <c r="R2606" s="29" t="s">
        <v>4079</v>
      </c>
      <c r="S2606" s="31" t="s">
        <v>4080</v>
      </c>
      <c r="T2606" s="48"/>
    </row>
    <row r="2607" spans="1:20" ht="32" x14ac:dyDescent="0.2">
      <c r="A2607">
        <f t="shared" si="164"/>
        <v>5</v>
      </c>
      <c r="B2607" t="s">
        <v>33</v>
      </c>
      <c r="C2607" t="s">
        <v>436</v>
      </c>
      <c r="D2607" t="str">
        <f t="shared" si="165"/>
        <v>6a</v>
      </c>
      <c r="E2607" t="str">
        <f t="shared" si="166"/>
        <v>Problemlösning</v>
      </c>
      <c r="F2607" t="str">
        <f t="shared" si="167"/>
        <v>5_x5_7x_G_6a</v>
      </c>
      <c r="G2607" t="str">
        <f>IFERROR(INDEX(#REF!,MATCH('Kap5-6'!F2607,#REF!,0),2),"")</f>
        <v/>
      </c>
      <c r="H2607" s="97"/>
      <c r="I2607" s="97"/>
      <c r="J2607" s="49"/>
      <c r="K2607" s="97"/>
      <c r="L2607" s="10"/>
      <c r="M2607" s="241"/>
      <c r="N2607" s="14">
        <v>3</v>
      </c>
      <c r="O2607" s="11" t="s">
        <v>283</v>
      </c>
      <c r="P2607" s="11" t="s">
        <v>304</v>
      </c>
      <c r="Q2607" s="12" t="s">
        <v>4081</v>
      </c>
      <c r="R2607" s="12" t="s">
        <v>4082</v>
      </c>
      <c r="S2607" s="55" t="s">
        <v>4083</v>
      </c>
      <c r="T2607" s="57"/>
    </row>
    <row r="2608" spans="1:20" ht="176" x14ac:dyDescent="0.2">
      <c r="A2608">
        <f t="shared" si="164"/>
        <v>5</v>
      </c>
      <c r="B2608" t="s">
        <v>33</v>
      </c>
      <c r="C2608" t="s">
        <v>436</v>
      </c>
      <c r="D2608" t="str">
        <f t="shared" si="165"/>
        <v>6a</v>
      </c>
      <c r="E2608" t="str">
        <f t="shared" si="166"/>
        <v>Problemlösning</v>
      </c>
      <c r="F2608" t="str">
        <f t="shared" si="167"/>
        <v>5_x5_7x_G_6a</v>
      </c>
      <c r="G2608" t="str">
        <f>IFERROR(INDEX(#REF!,MATCH('Kap5-6'!F2608,#REF!,0),2),"")</f>
        <v/>
      </c>
      <c r="H2608" s="97"/>
      <c r="I2608" s="97"/>
      <c r="J2608" s="49"/>
      <c r="K2608" s="97"/>
      <c r="L2608" s="10"/>
      <c r="M2608" s="241"/>
      <c r="N2608" s="14">
        <v>4</v>
      </c>
      <c r="O2608" s="11" t="s">
        <v>283</v>
      </c>
      <c r="P2608" s="11" t="s">
        <v>304</v>
      </c>
      <c r="Q2608" s="12" t="s">
        <v>4084</v>
      </c>
      <c r="R2608" s="12" t="s">
        <v>4085</v>
      </c>
      <c r="S2608" s="55" t="s">
        <v>4086</v>
      </c>
      <c r="T2608" s="57"/>
    </row>
    <row r="2609" spans="1:20" x14ac:dyDescent="0.2">
      <c r="A2609">
        <f t="shared" si="164"/>
        <v>5</v>
      </c>
      <c r="B2609" t="s">
        <v>33</v>
      </c>
      <c r="C2609" t="s">
        <v>436</v>
      </c>
      <c r="D2609" t="str">
        <f t="shared" si="165"/>
        <v>6a</v>
      </c>
      <c r="E2609" t="str">
        <f t="shared" si="166"/>
        <v>Problemlösning</v>
      </c>
      <c r="F2609" t="str">
        <f t="shared" si="167"/>
        <v>5_x5_7x_G_6a</v>
      </c>
      <c r="G2609" t="str">
        <f>IFERROR(INDEX(#REF!,MATCH('Kap5-6'!F2609,#REF!,0),2),"")</f>
        <v/>
      </c>
      <c r="H2609" s="97"/>
      <c r="I2609" s="97"/>
      <c r="J2609" s="49"/>
      <c r="K2609" s="97"/>
      <c r="L2609" s="10"/>
      <c r="M2609" s="241"/>
      <c r="N2609" s="14">
        <v>5</v>
      </c>
      <c r="O2609" s="11" t="s">
        <v>283</v>
      </c>
      <c r="P2609" s="11" t="s">
        <v>304</v>
      </c>
      <c r="Q2609" s="12" t="s">
        <v>4087</v>
      </c>
      <c r="R2609" s="56">
        <v>17000</v>
      </c>
      <c r="S2609" s="55" t="s">
        <v>4088</v>
      </c>
      <c r="T2609" s="57"/>
    </row>
    <row r="2610" spans="1:20" ht="65" thickBot="1" x14ac:dyDescent="0.25">
      <c r="A2610">
        <f t="shared" si="164"/>
        <v>5</v>
      </c>
      <c r="B2610" t="s">
        <v>33</v>
      </c>
      <c r="C2610" t="s">
        <v>436</v>
      </c>
      <c r="D2610" t="str">
        <f t="shared" si="165"/>
        <v>6a</v>
      </c>
      <c r="E2610" t="str">
        <f t="shared" si="166"/>
        <v>Problemlösning</v>
      </c>
      <c r="F2610" t="str">
        <f t="shared" si="167"/>
        <v>5_x5_7x_G_6a</v>
      </c>
      <c r="G2610" t="str">
        <f>IFERROR(INDEX(#REF!,MATCH('Kap5-6'!F2610,#REF!,0),2),"")</f>
        <v/>
      </c>
      <c r="H2610" s="98"/>
      <c r="I2610" s="98"/>
      <c r="J2610" s="49"/>
      <c r="K2610" s="98"/>
      <c r="L2610" s="17"/>
      <c r="M2610" s="241"/>
      <c r="N2610" s="14">
        <v>6</v>
      </c>
      <c r="O2610" s="11" t="s">
        <v>283</v>
      </c>
      <c r="P2610" s="11" t="s">
        <v>304</v>
      </c>
      <c r="Q2610" s="12" t="s">
        <v>4089</v>
      </c>
      <c r="R2610" s="12" t="s">
        <v>4090</v>
      </c>
      <c r="S2610" s="55" t="s">
        <v>4091</v>
      </c>
      <c r="T2610" s="57"/>
    </row>
    <row r="2611" spans="1:20" ht="33" thickBot="1" x14ac:dyDescent="0.25">
      <c r="A2611">
        <f t="shared" si="164"/>
        <v>5</v>
      </c>
      <c r="B2611" t="s">
        <v>33</v>
      </c>
      <c r="C2611" t="s">
        <v>436</v>
      </c>
      <c r="D2611" t="str">
        <f t="shared" si="165"/>
        <v>6b</v>
      </c>
      <c r="E2611" t="str">
        <f t="shared" si="166"/>
        <v>Problemlösning</v>
      </c>
      <c r="F2611" t="str">
        <f t="shared" si="167"/>
        <v>5_x5_7x_G_6b</v>
      </c>
      <c r="G2611" t="str">
        <f>IFERROR(INDEX(#REF!,MATCH('Kap5-6'!F2611,#REF!,0),2),"")</f>
        <v/>
      </c>
      <c r="H2611" s="47">
        <v>5</v>
      </c>
      <c r="I2611" s="47" t="s">
        <v>432</v>
      </c>
      <c r="J2611" s="47"/>
      <c r="K2611" s="47" t="s">
        <v>45</v>
      </c>
      <c r="L2611" s="47" t="s">
        <v>1256</v>
      </c>
      <c r="M2611" s="41"/>
      <c r="N2611" s="7">
        <v>1</v>
      </c>
      <c r="O2611" s="7" t="s">
        <v>283</v>
      </c>
      <c r="P2611" s="7" t="s">
        <v>304</v>
      </c>
      <c r="Q2611" s="8" t="s">
        <v>4092</v>
      </c>
      <c r="R2611" s="8" t="s">
        <v>4093</v>
      </c>
      <c r="S2611" s="23" t="s">
        <v>4094</v>
      </c>
      <c r="T2611" s="48"/>
    </row>
    <row r="2612" spans="1:20" ht="33" thickBot="1" x14ac:dyDescent="0.25">
      <c r="A2612">
        <f t="shared" si="164"/>
        <v>5</v>
      </c>
      <c r="B2612" t="s">
        <v>33</v>
      </c>
      <c r="C2612" t="s">
        <v>436</v>
      </c>
      <c r="D2612" t="str">
        <f t="shared" si="165"/>
        <v>7a</v>
      </c>
      <c r="E2612" t="str">
        <f t="shared" si="166"/>
        <v>Problemlösning</v>
      </c>
      <c r="F2612" t="str">
        <f t="shared" si="167"/>
        <v>5_x5_7x_G_7a</v>
      </c>
      <c r="G2612" t="str">
        <f>IFERROR(INDEX(#REF!,MATCH('Kap5-6'!F2612,#REF!,0),2),"")</f>
        <v/>
      </c>
      <c r="H2612" s="32">
        <v>5</v>
      </c>
      <c r="I2612" s="32" t="s">
        <v>432</v>
      </c>
      <c r="J2612" s="47"/>
      <c r="K2612" s="32" t="s">
        <v>47</v>
      </c>
      <c r="L2612" s="43" t="s">
        <v>1256</v>
      </c>
      <c r="M2612" s="240"/>
      <c r="N2612" s="7">
        <v>1</v>
      </c>
      <c r="O2612" s="7" t="s">
        <v>283</v>
      </c>
      <c r="P2612" s="7" t="s">
        <v>304</v>
      </c>
      <c r="Q2612" s="8" t="s">
        <v>4095</v>
      </c>
      <c r="R2612" s="8">
        <v>1</v>
      </c>
      <c r="S2612" s="23" t="s">
        <v>4096</v>
      </c>
      <c r="T2612" s="48"/>
    </row>
    <row r="2613" spans="1:20" ht="33" thickBot="1" x14ac:dyDescent="0.25">
      <c r="A2613">
        <f t="shared" si="164"/>
        <v>5</v>
      </c>
      <c r="B2613" t="s">
        <v>33</v>
      </c>
      <c r="C2613" t="s">
        <v>436</v>
      </c>
      <c r="D2613" t="str">
        <f t="shared" si="165"/>
        <v>7a</v>
      </c>
      <c r="E2613" t="str">
        <f t="shared" si="166"/>
        <v>Problemlösning</v>
      </c>
      <c r="F2613" t="str">
        <f t="shared" si="167"/>
        <v>5_x5_7x_G_7a</v>
      </c>
      <c r="G2613" t="str">
        <f>IFERROR(INDEX(#REF!,MATCH('Kap5-6'!F2613,#REF!,0),2),"")</f>
        <v/>
      </c>
      <c r="H2613" s="98"/>
      <c r="I2613" s="98"/>
      <c r="J2613" s="49"/>
      <c r="K2613" s="98"/>
      <c r="L2613" s="17"/>
      <c r="M2613" s="241"/>
      <c r="N2613" s="11">
        <v>2</v>
      </c>
      <c r="O2613" s="11" t="s">
        <v>283</v>
      </c>
      <c r="P2613" s="11" t="s">
        <v>304</v>
      </c>
      <c r="Q2613" s="12" t="s">
        <v>4097</v>
      </c>
      <c r="R2613" s="12" t="s">
        <v>333</v>
      </c>
      <c r="S2613" s="9" t="s">
        <v>4098</v>
      </c>
      <c r="T2613" s="48"/>
    </row>
    <row r="2614" spans="1:20" ht="33" thickBot="1" x14ac:dyDescent="0.25">
      <c r="A2614">
        <f t="shared" si="164"/>
        <v>5</v>
      </c>
      <c r="B2614" t="s">
        <v>33</v>
      </c>
      <c r="C2614" t="s">
        <v>436</v>
      </c>
      <c r="D2614" t="str">
        <f t="shared" si="165"/>
        <v>7b</v>
      </c>
      <c r="E2614" t="str">
        <f t="shared" si="166"/>
        <v>Problemlösning</v>
      </c>
      <c r="F2614" t="str">
        <f t="shared" si="167"/>
        <v>5_x5_7x_G_7b</v>
      </c>
      <c r="G2614" t="str">
        <f>IFERROR(INDEX(#REF!,MATCH('Kap5-6'!F2614,#REF!,0),2),"")</f>
        <v/>
      </c>
      <c r="H2614" s="32">
        <v>5</v>
      </c>
      <c r="I2614" s="32" t="s">
        <v>432</v>
      </c>
      <c r="J2614" s="47"/>
      <c r="K2614" s="32" t="s">
        <v>48</v>
      </c>
      <c r="L2614" s="43" t="s">
        <v>1256</v>
      </c>
      <c r="M2614" s="240"/>
      <c r="N2614" s="11">
        <v>1</v>
      </c>
      <c r="O2614" s="11" t="s">
        <v>283</v>
      </c>
      <c r="P2614" s="11" t="s">
        <v>304</v>
      </c>
      <c r="Q2614" s="12" t="s">
        <v>4099</v>
      </c>
      <c r="R2614" s="12" t="s">
        <v>357</v>
      </c>
      <c r="S2614" s="23" t="s">
        <v>4100</v>
      </c>
      <c r="T2614" s="48"/>
    </row>
    <row r="2615" spans="1:20" ht="32" x14ac:dyDescent="0.2">
      <c r="A2615">
        <f t="shared" si="164"/>
        <v>5</v>
      </c>
      <c r="B2615" t="s">
        <v>33</v>
      </c>
      <c r="C2615" t="s">
        <v>436</v>
      </c>
      <c r="D2615" t="str">
        <f t="shared" si="165"/>
        <v>7b</v>
      </c>
      <c r="E2615" t="str">
        <f t="shared" si="166"/>
        <v>Problemlösning</v>
      </c>
      <c r="F2615" t="str">
        <f t="shared" si="167"/>
        <v>5_x5_7x_G_7b</v>
      </c>
      <c r="G2615" t="str">
        <f>IFERROR(INDEX(#REF!,MATCH('Kap5-6'!F2615,#REF!,0),2),"")</f>
        <v/>
      </c>
      <c r="H2615" s="97"/>
      <c r="I2615" s="97"/>
      <c r="J2615" s="49"/>
      <c r="K2615" s="97"/>
      <c r="L2615" s="10"/>
      <c r="M2615" s="241"/>
      <c r="N2615" s="11">
        <v>2</v>
      </c>
      <c r="O2615" s="11" t="s">
        <v>283</v>
      </c>
      <c r="P2615" s="11" t="s">
        <v>304</v>
      </c>
      <c r="Q2615" s="12" t="s">
        <v>4101</v>
      </c>
      <c r="R2615" s="12" t="s">
        <v>331</v>
      </c>
      <c r="S2615" s="9" t="s">
        <v>4102</v>
      </c>
      <c r="T2615" s="48"/>
    </row>
    <row r="2616" spans="1:20" ht="33" thickBot="1" x14ac:dyDescent="0.25">
      <c r="A2616">
        <f t="shared" si="164"/>
        <v>5</v>
      </c>
      <c r="B2616" t="s">
        <v>33</v>
      </c>
      <c r="C2616" t="s">
        <v>436</v>
      </c>
      <c r="D2616" t="str">
        <f t="shared" si="165"/>
        <v>7b</v>
      </c>
      <c r="E2616" t="str">
        <f t="shared" si="166"/>
        <v>Problemlösning</v>
      </c>
      <c r="F2616" t="str">
        <f t="shared" si="167"/>
        <v>5_x5_7x_G_7b</v>
      </c>
      <c r="G2616" t="str">
        <f>IFERROR(INDEX(#REF!,MATCH('Kap5-6'!F2616,#REF!,0),2),"")</f>
        <v/>
      </c>
      <c r="H2616" s="98"/>
      <c r="I2616" s="98"/>
      <c r="J2616" s="50"/>
      <c r="K2616" s="98"/>
      <c r="L2616" s="17"/>
      <c r="M2616" s="242"/>
      <c r="N2616" s="20">
        <v>3</v>
      </c>
      <c r="O2616" s="20" t="s">
        <v>283</v>
      </c>
      <c r="P2616" s="20" t="s">
        <v>304</v>
      </c>
      <c r="Q2616" s="22" t="s">
        <v>4103</v>
      </c>
      <c r="R2616" s="22" t="s">
        <v>3506</v>
      </c>
      <c r="S2616" s="13" t="s">
        <v>4104</v>
      </c>
      <c r="T2616" s="48"/>
    </row>
    <row r="2617" spans="1:20" ht="33" thickBot="1" x14ac:dyDescent="0.25">
      <c r="A2617">
        <f t="shared" si="164"/>
        <v>5</v>
      </c>
      <c r="B2617" t="s">
        <v>33</v>
      </c>
      <c r="C2617" t="s">
        <v>436</v>
      </c>
      <c r="D2617" t="str">
        <f t="shared" si="165"/>
        <v>7c</v>
      </c>
      <c r="E2617" t="str">
        <f t="shared" si="166"/>
        <v>Problemlösning</v>
      </c>
      <c r="F2617" t="str">
        <f t="shared" si="167"/>
        <v>5_x5_7x_G_7c</v>
      </c>
      <c r="G2617" t="str">
        <f>IFERROR(INDEX(#REF!,MATCH('Kap5-6'!F2617,#REF!,0),2),"")</f>
        <v/>
      </c>
      <c r="H2617" s="32">
        <v>5</v>
      </c>
      <c r="I2617" s="32" t="s">
        <v>432</v>
      </c>
      <c r="J2617" s="47"/>
      <c r="K2617" s="32" t="s">
        <v>49</v>
      </c>
      <c r="L2617" s="43" t="s">
        <v>1256</v>
      </c>
      <c r="M2617" s="240"/>
      <c r="N2617" s="7">
        <v>1</v>
      </c>
      <c r="O2617" s="7" t="s">
        <v>283</v>
      </c>
      <c r="P2617" s="7" t="s">
        <v>304</v>
      </c>
      <c r="Q2617" s="8" t="s">
        <v>4105</v>
      </c>
      <c r="R2617" s="8">
        <v>4</v>
      </c>
      <c r="S2617" s="23" t="s">
        <v>4106</v>
      </c>
      <c r="T2617" s="48"/>
    </row>
    <row r="2618" spans="1:20" ht="32" x14ac:dyDescent="0.2">
      <c r="A2618">
        <f t="shared" si="164"/>
        <v>5</v>
      </c>
      <c r="B2618" t="s">
        <v>33</v>
      </c>
      <c r="C2618" t="s">
        <v>436</v>
      </c>
      <c r="D2618" t="str">
        <f t="shared" si="165"/>
        <v>7c</v>
      </c>
      <c r="E2618" t="str">
        <f t="shared" si="166"/>
        <v>Problemlösning</v>
      </c>
      <c r="F2618" t="str">
        <f t="shared" si="167"/>
        <v>5_x5_7x_G_7c</v>
      </c>
      <c r="G2618" t="str">
        <f>IFERROR(INDEX(#REF!,MATCH('Kap5-6'!F2618,#REF!,0),2),"")</f>
        <v/>
      </c>
      <c r="H2618" s="97"/>
      <c r="I2618" s="97"/>
      <c r="J2618" s="49"/>
      <c r="K2618" s="97"/>
      <c r="L2618" s="10"/>
      <c r="M2618" s="241"/>
      <c r="N2618" s="11">
        <v>2</v>
      </c>
      <c r="O2618" s="11" t="s">
        <v>283</v>
      </c>
      <c r="P2618" s="11" t="s">
        <v>304</v>
      </c>
      <c r="Q2618" s="12" t="s">
        <v>4107</v>
      </c>
      <c r="R2618" s="12" t="s">
        <v>351</v>
      </c>
      <c r="S2618" s="9" t="s">
        <v>4108</v>
      </c>
      <c r="T2618" s="48"/>
    </row>
    <row r="2619" spans="1:20" ht="33" thickBot="1" x14ac:dyDescent="0.25">
      <c r="A2619">
        <f t="shared" si="164"/>
        <v>5</v>
      </c>
      <c r="B2619" t="s">
        <v>33</v>
      </c>
      <c r="C2619" t="s">
        <v>436</v>
      </c>
      <c r="D2619" t="str">
        <f t="shared" si="165"/>
        <v>7c</v>
      </c>
      <c r="E2619" t="str">
        <f t="shared" si="166"/>
        <v>Problemlösning</v>
      </c>
      <c r="F2619" t="str">
        <f t="shared" si="167"/>
        <v>5_x5_7x_G_7c</v>
      </c>
      <c r="G2619" t="str">
        <f>IFERROR(INDEX(#REF!,MATCH('Kap5-6'!F2619,#REF!,0),2),"")</f>
        <v/>
      </c>
      <c r="H2619" s="98"/>
      <c r="I2619" s="98"/>
      <c r="J2619" s="50"/>
      <c r="K2619" s="98"/>
      <c r="L2619" s="17"/>
      <c r="M2619" s="242"/>
      <c r="N2619" s="20">
        <v>3</v>
      </c>
      <c r="O2619" s="20" t="s">
        <v>283</v>
      </c>
      <c r="P2619" s="20" t="s">
        <v>304</v>
      </c>
      <c r="Q2619" s="22" t="s">
        <v>4109</v>
      </c>
      <c r="R2619" s="22" t="s">
        <v>3513</v>
      </c>
      <c r="S2619" s="13" t="s">
        <v>4104</v>
      </c>
      <c r="T2619" s="48"/>
    </row>
    <row r="2620" spans="1:20" ht="33" thickBot="1" x14ac:dyDescent="0.25">
      <c r="A2620">
        <f t="shared" si="164"/>
        <v>5</v>
      </c>
      <c r="B2620" t="s">
        <v>33</v>
      </c>
      <c r="C2620" t="s">
        <v>436</v>
      </c>
      <c r="D2620" t="str">
        <f t="shared" si="165"/>
        <v>8a</v>
      </c>
      <c r="E2620" t="str">
        <f t="shared" si="166"/>
        <v>Problemlösning</v>
      </c>
      <c r="F2620" t="str">
        <f t="shared" si="167"/>
        <v>5_x5_7x_G_8a</v>
      </c>
      <c r="G2620" t="str">
        <f>IFERROR(INDEX(#REF!,MATCH('Kap5-6'!F2620,#REF!,0),2),"")</f>
        <v/>
      </c>
      <c r="H2620" s="32">
        <v>5</v>
      </c>
      <c r="I2620" s="32" t="s">
        <v>432</v>
      </c>
      <c r="J2620" s="47"/>
      <c r="K2620" s="32" t="s">
        <v>50</v>
      </c>
      <c r="L2620" s="43" t="s">
        <v>1256</v>
      </c>
      <c r="M2620" s="240"/>
      <c r="N2620" s="7">
        <v>1</v>
      </c>
      <c r="O2620" s="7" t="s">
        <v>283</v>
      </c>
      <c r="P2620" s="7" t="s">
        <v>304</v>
      </c>
      <c r="Q2620" s="8" t="s">
        <v>4110</v>
      </c>
      <c r="R2620" s="8">
        <v>4</v>
      </c>
      <c r="S2620" s="23" t="s">
        <v>4111</v>
      </c>
      <c r="T2620" s="48"/>
    </row>
    <row r="2621" spans="1:20" ht="32" x14ac:dyDescent="0.2">
      <c r="A2621">
        <f t="shared" si="164"/>
        <v>5</v>
      </c>
      <c r="B2621" t="s">
        <v>33</v>
      </c>
      <c r="C2621" t="s">
        <v>436</v>
      </c>
      <c r="D2621" t="str">
        <f t="shared" si="165"/>
        <v>8a</v>
      </c>
      <c r="E2621" t="str">
        <f t="shared" si="166"/>
        <v>Problemlösning</v>
      </c>
      <c r="F2621" t="str">
        <f t="shared" si="167"/>
        <v>5_x5_7x_G_8a</v>
      </c>
      <c r="G2621" t="str">
        <f>IFERROR(INDEX(#REF!,MATCH('Kap5-6'!F2621,#REF!,0),2),"")</f>
        <v/>
      </c>
      <c r="H2621" s="97"/>
      <c r="I2621" s="97"/>
      <c r="J2621" s="49"/>
      <c r="K2621" s="97"/>
      <c r="L2621" s="10"/>
      <c r="M2621" s="241"/>
      <c r="N2621" s="11">
        <v>2</v>
      </c>
      <c r="O2621" s="11" t="s">
        <v>283</v>
      </c>
      <c r="P2621" s="11" t="s">
        <v>304</v>
      </c>
      <c r="Q2621" s="12" t="s">
        <v>4112</v>
      </c>
      <c r="R2621" s="12" t="s">
        <v>4113</v>
      </c>
      <c r="S2621" s="9" t="s">
        <v>4114</v>
      </c>
      <c r="T2621" s="48"/>
    </row>
    <row r="2622" spans="1:20" ht="33" thickBot="1" x14ac:dyDescent="0.25">
      <c r="A2622">
        <f t="shared" si="164"/>
        <v>5</v>
      </c>
      <c r="B2622" t="s">
        <v>33</v>
      </c>
      <c r="C2622" t="s">
        <v>436</v>
      </c>
      <c r="D2622" t="str">
        <f t="shared" si="165"/>
        <v>8a</v>
      </c>
      <c r="E2622" t="str">
        <f t="shared" si="166"/>
        <v>Problemlösning</v>
      </c>
      <c r="F2622" t="str">
        <f t="shared" si="167"/>
        <v>5_x5_7x_G_8a</v>
      </c>
      <c r="G2622" t="str">
        <f>IFERROR(INDEX(#REF!,MATCH('Kap5-6'!F2622,#REF!,0),2),"")</f>
        <v/>
      </c>
      <c r="H2622" s="98"/>
      <c r="I2622" s="98"/>
      <c r="J2622" s="50"/>
      <c r="K2622" s="98"/>
      <c r="L2622" s="17"/>
      <c r="M2622" s="242"/>
      <c r="N2622" s="20">
        <v>3</v>
      </c>
      <c r="O2622" s="20" t="s">
        <v>283</v>
      </c>
      <c r="P2622" s="20" t="s">
        <v>304</v>
      </c>
      <c r="Q2622" s="22" t="s">
        <v>4115</v>
      </c>
      <c r="R2622" s="64">
        <v>0.02</v>
      </c>
      <c r="S2622" s="13" t="s">
        <v>4116</v>
      </c>
      <c r="T2622" s="48"/>
    </row>
    <row r="2623" spans="1:20" ht="33" thickBot="1" x14ac:dyDescent="0.25">
      <c r="A2623">
        <f t="shared" si="164"/>
        <v>5</v>
      </c>
      <c r="B2623" t="s">
        <v>33</v>
      </c>
      <c r="C2623" t="s">
        <v>436</v>
      </c>
      <c r="D2623" t="str">
        <f t="shared" si="165"/>
        <v>8b</v>
      </c>
      <c r="E2623" t="str">
        <f t="shared" si="166"/>
        <v>Problemlösning</v>
      </c>
      <c r="F2623" t="str">
        <f t="shared" si="167"/>
        <v>5_x5_7x_G_8b</v>
      </c>
      <c r="G2623" t="str">
        <f>IFERROR(INDEX(#REF!,MATCH('Kap5-6'!F2623,#REF!,0),2),"")</f>
        <v/>
      </c>
      <c r="H2623" s="32">
        <v>5</v>
      </c>
      <c r="I2623" s="32" t="s">
        <v>432</v>
      </c>
      <c r="J2623" s="47"/>
      <c r="K2623" s="32" t="s">
        <v>51</v>
      </c>
      <c r="L2623" s="43" t="s">
        <v>1256</v>
      </c>
      <c r="M2623" s="240"/>
      <c r="N2623" s="7">
        <v>1</v>
      </c>
      <c r="O2623" s="7" t="s">
        <v>283</v>
      </c>
      <c r="P2623" s="7" t="s">
        <v>304</v>
      </c>
      <c r="Q2623" s="8" t="s">
        <v>4117</v>
      </c>
      <c r="R2623" s="8">
        <v>6</v>
      </c>
      <c r="S2623" s="23" t="s">
        <v>4118</v>
      </c>
      <c r="T2623" s="48"/>
    </row>
    <row r="2624" spans="1:20" ht="32" x14ac:dyDescent="0.2">
      <c r="A2624">
        <f t="shared" si="164"/>
        <v>5</v>
      </c>
      <c r="B2624" t="s">
        <v>33</v>
      </c>
      <c r="C2624" t="s">
        <v>436</v>
      </c>
      <c r="D2624" t="str">
        <f t="shared" si="165"/>
        <v>8b</v>
      </c>
      <c r="E2624" t="str">
        <f t="shared" si="166"/>
        <v>Problemlösning</v>
      </c>
      <c r="F2624" t="str">
        <f t="shared" si="167"/>
        <v>5_x5_7x_G_8b</v>
      </c>
      <c r="G2624" t="str">
        <f>IFERROR(INDEX(#REF!,MATCH('Kap5-6'!F2624,#REF!,0),2),"")</f>
        <v/>
      </c>
      <c r="H2624" s="97"/>
      <c r="I2624" s="97"/>
      <c r="J2624" s="49"/>
      <c r="K2624" s="97"/>
      <c r="L2624" s="10"/>
      <c r="M2624" s="241"/>
      <c r="N2624" s="11">
        <v>2</v>
      </c>
      <c r="O2624" s="11" t="s">
        <v>283</v>
      </c>
      <c r="P2624" s="11" t="s">
        <v>304</v>
      </c>
      <c r="Q2624" s="12" t="s">
        <v>4119</v>
      </c>
      <c r="R2624" s="12" t="s">
        <v>4120</v>
      </c>
      <c r="S2624" s="9" t="s">
        <v>4121</v>
      </c>
      <c r="T2624" s="48"/>
    </row>
    <row r="2625" spans="1:20" ht="33" thickBot="1" x14ac:dyDescent="0.25">
      <c r="A2625">
        <f t="shared" si="164"/>
        <v>5</v>
      </c>
      <c r="B2625" t="s">
        <v>33</v>
      </c>
      <c r="C2625" t="s">
        <v>436</v>
      </c>
      <c r="D2625" t="str">
        <f t="shared" si="165"/>
        <v>8b</v>
      </c>
      <c r="E2625" t="str">
        <f t="shared" si="166"/>
        <v>Problemlösning</v>
      </c>
      <c r="F2625" t="str">
        <f t="shared" si="167"/>
        <v>5_x5_7x_G_8b</v>
      </c>
      <c r="G2625" t="str">
        <f>IFERROR(INDEX(#REF!,MATCH('Kap5-6'!F2625,#REF!,0),2),"")</f>
        <v/>
      </c>
      <c r="H2625" s="98"/>
      <c r="I2625" s="98"/>
      <c r="J2625" s="50"/>
      <c r="K2625" s="98"/>
      <c r="L2625" s="17"/>
      <c r="M2625" s="242"/>
      <c r="N2625" s="14">
        <v>3</v>
      </c>
      <c r="O2625" s="14" t="s">
        <v>283</v>
      </c>
      <c r="P2625" s="14" t="s">
        <v>304</v>
      </c>
      <c r="Q2625" s="15" t="s">
        <v>4122</v>
      </c>
      <c r="R2625" s="86">
        <v>0.03</v>
      </c>
      <c r="S2625" s="13" t="s">
        <v>4123</v>
      </c>
      <c r="T2625" s="48"/>
    </row>
    <row r="2626" spans="1:20" ht="32" x14ac:dyDescent="0.2">
      <c r="A2626">
        <f t="shared" ref="A2626:A2689" si="168">IF(H2626="",A2625,H2626)</f>
        <v>5</v>
      </c>
      <c r="B2626" t="s">
        <v>33</v>
      </c>
      <c r="C2626" t="s">
        <v>436</v>
      </c>
      <c r="D2626" t="str">
        <f t="shared" ref="D2626:D2689" si="169">IF(K2626="",D2625,K2626)</f>
        <v>8c</v>
      </c>
      <c r="E2626" t="str">
        <f t="shared" ref="E2626:E2689" si="170">IF(L2626="",E2625,L2626)</f>
        <v>Problemlösning</v>
      </c>
      <c r="F2626" t="str">
        <f t="shared" si="167"/>
        <v>5_x5_7x_G_8c</v>
      </c>
      <c r="G2626" t="str">
        <f>IFERROR(INDEX(#REF!,MATCH('Kap5-6'!F2626,#REF!,0),2),"")</f>
        <v/>
      </c>
      <c r="H2626" s="32">
        <v>5</v>
      </c>
      <c r="I2626" s="32" t="s">
        <v>432</v>
      </c>
      <c r="J2626" s="49"/>
      <c r="K2626" s="32" t="s">
        <v>52</v>
      </c>
      <c r="L2626" s="43" t="s">
        <v>1256</v>
      </c>
      <c r="M2626" s="42"/>
      <c r="N2626" s="11">
        <v>1</v>
      </c>
      <c r="O2626" s="11" t="s">
        <v>281</v>
      </c>
      <c r="P2626" s="11" t="s">
        <v>329</v>
      </c>
      <c r="Q2626" s="12" t="s">
        <v>303</v>
      </c>
      <c r="R2626" s="63" t="s">
        <v>4124</v>
      </c>
      <c r="S2626" s="16" t="s">
        <v>4125</v>
      </c>
      <c r="T2626" s="48"/>
    </row>
    <row r="2627" spans="1:20" x14ac:dyDescent="0.2">
      <c r="A2627">
        <f t="shared" si="168"/>
        <v>5</v>
      </c>
      <c r="B2627" t="s">
        <v>33</v>
      </c>
      <c r="C2627" t="s">
        <v>436</v>
      </c>
      <c r="D2627" t="str">
        <f t="shared" si="169"/>
        <v>8c</v>
      </c>
      <c r="E2627" t="str">
        <f t="shared" si="170"/>
        <v>Problemlösning</v>
      </c>
      <c r="F2627" t="str">
        <f t="shared" ref="F2627:F2690" si="171">A2627&amp;"_"&amp;C2627&amp;"_"&amp;B2627&amp;"_"&amp;D2627</f>
        <v>5_x5_7x_G_8c</v>
      </c>
      <c r="G2627" t="str">
        <f>IFERROR(INDEX(#REF!,MATCH('Kap5-6'!F2627,#REF!,0),2),"")</f>
        <v/>
      </c>
      <c r="H2627" s="97"/>
      <c r="I2627" s="97"/>
      <c r="J2627" s="49"/>
      <c r="K2627" s="97"/>
      <c r="L2627" s="10"/>
      <c r="M2627" s="42"/>
      <c r="N2627" s="11">
        <v>2</v>
      </c>
      <c r="O2627" s="11" t="s">
        <v>283</v>
      </c>
      <c r="P2627" s="11" t="s">
        <v>304</v>
      </c>
      <c r="Q2627" s="11" t="s">
        <v>4126</v>
      </c>
      <c r="R2627" s="63">
        <v>0.05</v>
      </c>
      <c r="S2627" s="16" t="s">
        <v>4127</v>
      </c>
      <c r="T2627" s="48"/>
    </row>
    <row r="2628" spans="1:20" ht="17" thickBot="1" x14ac:dyDescent="0.25">
      <c r="A2628">
        <f t="shared" si="168"/>
        <v>5</v>
      </c>
      <c r="B2628" t="s">
        <v>33</v>
      </c>
      <c r="C2628" t="s">
        <v>436</v>
      </c>
      <c r="D2628" t="str">
        <f t="shared" si="169"/>
        <v>8c</v>
      </c>
      <c r="E2628" t="str">
        <f t="shared" si="170"/>
        <v>Problemlösning</v>
      </c>
      <c r="F2628" t="str">
        <f t="shared" si="171"/>
        <v>5_x5_7x_G_8c</v>
      </c>
      <c r="G2628" t="str">
        <f>IFERROR(INDEX(#REF!,MATCH('Kap5-6'!F2628,#REF!,0),2),"")</f>
        <v/>
      </c>
      <c r="H2628" s="98"/>
      <c r="I2628" s="98"/>
      <c r="J2628" s="49"/>
      <c r="K2628" s="98"/>
      <c r="L2628" s="17"/>
      <c r="M2628" s="42"/>
      <c r="N2628" s="11"/>
      <c r="O2628" s="11"/>
      <c r="P2628" s="11"/>
      <c r="Q2628" s="12"/>
      <c r="R2628" s="63"/>
      <c r="S2628" s="16"/>
      <c r="T2628" s="48"/>
    </row>
    <row r="2629" spans="1:20" ht="33" thickBot="1" x14ac:dyDescent="0.25">
      <c r="A2629">
        <f t="shared" si="168"/>
        <v>5</v>
      </c>
      <c r="B2629" t="s">
        <v>33</v>
      </c>
      <c r="C2629" t="s">
        <v>436</v>
      </c>
      <c r="D2629">
        <f t="shared" si="169"/>
        <v>9</v>
      </c>
      <c r="E2629" t="str">
        <f t="shared" si="170"/>
        <v>Problemlösning</v>
      </c>
      <c r="F2629" t="str">
        <f t="shared" si="171"/>
        <v>5_x5_7x_G_9</v>
      </c>
      <c r="G2629" t="str">
        <f>IFERROR(INDEX(#REF!,MATCH('Kap5-6'!F2629,#REF!,0),2),"")</f>
        <v/>
      </c>
      <c r="H2629" s="32">
        <v>5</v>
      </c>
      <c r="I2629" s="32" t="s">
        <v>432</v>
      </c>
      <c r="J2629" s="47"/>
      <c r="K2629" s="32">
        <v>9</v>
      </c>
      <c r="L2629" s="43" t="s">
        <v>1256</v>
      </c>
      <c r="M2629" s="240"/>
      <c r="N2629" s="21">
        <v>1</v>
      </c>
      <c r="O2629" s="21" t="s">
        <v>283</v>
      </c>
      <c r="P2629" s="21" t="s">
        <v>304</v>
      </c>
      <c r="Q2629" s="12" t="s">
        <v>4128</v>
      </c>
      <c r="R2629" s="24">
        <v>0.125</v>
      </c>
      <c r="S2629" s="23" t="s">
        <v>4129</v>
      </c>
      <c r="T2629" s="48"/>
    </row>
    <row r="2630" spans="1:20" ht="32" x14ac:dyDescent="0.2">
      <c r="A2630">
        <f t="shared" si="168"/>
        <v>5</v>
      </c>
      <c r="B2630" t="s">
        <v>33</v>
      </c>
      <c r="C2630" t="s">
        <v>436</v>
      </c>
      <c r="D2630">
        <f t="shared" si="169"/>
        <v>9</v>
      </c>
      <c r="E2630" t="str">
        <f t="shared" si="170"/>
        <v>Problemlösning</v>
      </c>
      <c r="F2630" t="str">
        <f t="shared" si="171"/>
        <v>5_x5_7x_G_9</v>
      </c>
      <c r="G2630" t="str">
        <f>IFERROR(INDEX(#REF!,MATCH('Kap5-6'!F2630,#REF!,0),2),"")</f>
        <v/>
      </c>
      <c r="H2630" s="97"/>
      <c r="I2630" s="97"/>
      <c r="J2630" s="49"/>
      <c r="K2630" s="97"/>
      <c r="L2630" s="10"/>
      <c r="M2630" s="241"/>
      <c r="N2630" s="11">
        <v>2</v>
      </c>
      <c r="O2630" s="11" t="s">
        <v>283</v>
      </c>
      <c r="P2630" s="11" t="s">
        <v>304</v>
      </c>
      <c r="Q2630" s="12" t="s">
        <v>4130</v>
      </c>
      <c r="R2630" s="87">
        <v>0.125</v>
      </c>
      <c r="S2630" s="9" t="s">
        <v>4131</v>
      </c>
      <c r="T2630" s="48"/>
    </row>
    <row r="2631" spans="1:20" ht="17" thickBot="1" x14ac:dyDescent="0.25">
      <c r="A2631">
        <f t="shared" si="168"/>
        <v>5</v>
      </c>
      <c r="B2631" t="s">
        <v>33</v>
      </c>
      <c r="C2631" t="s">
        <v>436</v>
      </c>
      <c r="D2631">
        <f t="shared" si="169"/>
        <v>9</v>
      </c>
      <c r="E2631" t="str">
        <f t="shared" si="170"/>
        <v>Problemlösning</v>
      </c>
      <c r="F2631" t="str">
        <f t="shared" si="171"/>
        <v>5_x5_7x_G_9</v>
      </c>
      <c r="G2631" t="str">
        <f>IFERROR(INDEX(#REF!,MATCH('Kap5-6'!F2631,#REF!,0),2),"")</f>
        <v/>
      </c>
      <c r="H2631" s="98"/>
      <c r="I2631" s="98"/>
      <c r="J2631" s="50"/>
      <c r="K2631" s="98"/>
      <c r="L2631" s="17"/>
      <c r="M2631" s="242"/>
      <c r="N2631" s="20"/>
      <c r="O2631" s="20"/>
      <c r="P2631" s="20"/>
      <c r="Q2631" s="22"/>
      <c r="R2631" s="22"/>
      <c r="S2631" s="13"/>
      <c r="T2631" s="48"/>
    </row>
    <row r="2632" spans="1:20" ht="33" thickBot="1" x14ac:dyDescent="0.25">
      <c r="A2632">
        <f t="shared" si="168"/>
        <v>5</v>
      </c>
      <c r="B2632" t="s">
        <v>33</v>
      </c>
      <c r="C2632" t="s">
        <v>436</v>
      </c>
      <c r="D2632">
        <f t="shared" si="169"/>
        <v>10</v>
      </c>
      <c r="E2632" t="str">
        <f t="shared" si="170"/>
        <v>Problemlösning</v>
      </c>
      <c r="F2632" t="str">
        <f t="shared" si="171"/>
        <v>5_x5_7x_G_10</v>
      </c>
      <c r="G2632" t="str">
        <f>IFERROR(INDEX(#REF!,MATCH('Kap5-6'!F2632,#REF!,0),2),"")</f>
        <v/>
      </c>
      <c r="H2632" s="32">
        <v>5</v>
      </c>
      <c r="I2632" s="32" t="s">
        <v>432</v>
      </c>
      <c r="J2632" s="47"/>
      <c r="K2632" s="32">
        <v>10</v>
      </c>
      <c r="L2632" s="43" t="s">
        <v>1256</v>
      </c>
      <c r="M2632" s="240"/>
      <c r="N2632" s="7">
        <v>1</v>
      </c>
      <c r="O2632" s="7" t="s">
        <v>281</v>
      </c>
      <c r="P2632" s="7" t="s">
        <v>303</v>
      </c>
      <c r="Q2632" s="8" t="s">
        <v>303</v>
      </c>
      <c r="R2632" s="8" t="s">
        <v>4132</v>
      </c>
      <c r="S2632" s="23" t="s">
        <v>4133</v>
      </c>
      <c r="T2632" s="48"/>
    </row>
    <row r="2633" spans="1:20" ht="32" x14ac:dyDescent="0.2">
      <c r="A2633">
        <f t="shared" si="168"/>
        <v>5</v>
      </c>
      <c r="B2633" t="s">
        <v>33</v>
      </c>
      <c r="C2633" t="s">
        <v>436</v>
      </c>
      <c r="D2633">
        <f t="shared" si="169"/>
        <v>10</v>
      </c>
      <c r="E2633" t="str">
        <f t="shared" si="170"/>
        <v>Problemlösning</v>
      </c>
      <c r="F2633" t="str">
        <f t="shared" si="171"/>
        <v>5_x5_7x_G_10</v>
      </c>
      <c r="G2633" t="str">
        <f>IFERROR(INDEX(#REF!,MATCH('Kap5-6'!F2633,#REF!,0),2),"")</f>
        <v/>
      </c>
      <c r="H2633" s="97"/>
      <c r="I2633" s="97"/>
      <c r="J2633" s="49"/>
      <c r="K2633" s="97"/>
      <c r="L2633" s="10"/>
      <c r="M2633" s="241"/>
      <c r="N2633" s="11">
        <v>2</v>
      </c>
      <c r="O2633" s="11" t="s">
        <v>283</v>
      </c>
      <c r="P2633" s="11" t="s">
        <v>304</v>
      </c>
      <c r="Q2633" s="12" t="s">
        <v>4134</v>
      </c>
      <c r="R2633" s="12">
        <v>100</v>
      </c>
      <c r="S2633" s="9" t="s">
        <v>4135</v>
      </c>
      <c r="T2633" s="48"/>
    </row>
    <row r="2634" spans="1:20" ht="17" thickBot="1" x14ac:dyDescent="0.25">
      <c r="A2634">
        <f t="shared" si="168"/>
        <v>5</v>
      </c>
      <c r="B2634" t="s">
        <v>33</v>
      </c>
      <c r="C2634" t="s">
        <v>436</v>
      </c>
      <c r="D2634">
        <f t="shared" si="169"/>
        <v>10</v>
      </c>
      <c r="E2634" t="str">
        <f t="shared" si="170"/>
        <v>Problemlösning</v>
      </c>
      <c r="F2634" t="str">
        <f t="shared" si="171"/>
        <v>5_x5_7x_G_10</v>
      </c>
      <c r="G2634" t="str">
        <f>IFERROR(INDEX(#REF!,MATCH('Kap5-6'!F2634,#REF!,0),2),"")</f>
        <v/>
      </c>
      <c r="H2634" s="98"/>
      <c r="I2634" s="98"/>
      <c r="J2634" s="50"/>
      <c r="K2634" s="98"/>
      <c r="L2634" s="17"/>
      <c r="M2634" s="242"/>
      <c r="N2634" s="20"/>
      <c r="O2634" s="20"/>
      <c r="P2634" s="20"/>
      <c r="Q2634" s="22"/>
      <c r="R2634" s="22"/>
      <c r="S2634" s="13"/>
      <c r="T2634" s="48"/>
    </row>
    <row r="2635" spans="1:20" ht="17" thickBot="1" x14ac:dyDescent="0.25">
      <c r="A2635">
        <f t="shared" si="168"/>
        <v>5</v>
      </c>
      <c r="B2635" t="s">
        <v>33</v>
      </c>
      <c r="C2635" t="s">
        <v>436</v>
      </c>
      <c r="D2635">
        <f t="shared" si="169"/>
        <v>11</v>
      </c>
      <c r="E2635" t="str">
        <f t="shared" si="170"/>
        <v>Problemlösning</v>
      </c>
      <c r="F2635" t="str">
        <f t="shared" si="171"/>
        <v>5_x5_7x_G_11</v>
      </c>
      <c r="G2635" t="str">
        <f>IFERROR(INDEX(#REF!,MATCH('Kap5-6'!F2635,#REF!,0),2),"")</f>
        <v/>
      </c>
      <c r="H2635" s="32">
        <v>5</v>
      </c>
      <c r="I2635" s="32" t="s">
        <v>432</v>
      </c>
      <c r="J2635" s="47"/>
      <c r="K2635" s="32">
        <v>11</v>
      </c>
      <c r="L2635" s="43" t="s">
        <v>1256</v>
      </c>
      <c r="M2635" s="240"/>
      <c r="N2635" s="7">
        <v>1</v>
      </c>
      <c r="O2635" s="7" t="s">
        <v>283</v>
      </c>
      <c r="P2635" s="7" t="s">
        <v>304</v>
      </c>
      <c r="Q2635" s="8" t="s">
        <v>4136</v>
      </c>
      <c r="R2635" s="8">
        <v>3</v>
      </c>
      <c r="S2635" s="23" t="s">
        <v>4137</v>
      </c>
      <c r="T2635" s="48"/>
    </row>
    <row r="2636" spans="1:20" ht="48" x14ac:dyDescent="0.2">
      <c r="A2636">
        <f t="shared" si="168"/>
        <v>5</v>
      </c>
      <c r="B2636" t="s">
        <v>33</v>
      </c>
      <c r="C2636" t="s">
        <v>436</v>
      </c>
      <c r="D2636">
        <f t="shared" si="169"/>
        <v>11</v>
      </c>
      <c r="E2636" t="str">
        <f t="shared" si="170"/>
        <v>Problemlösning</v>
      </c>
      <c r="F2636" t="str">
        <f t="shared" si="171"/>
        <v>5_x5_7x_G_11</v>
      </c>
      <c r="G2636" t="str">
        <f>IFERROR(INDEX(#REF!,MATCH('Kap5-6'!F2636,#REF!,0),2),"")</f>
        <v/>
      </c>
      <c r="H2636" s="97"/>
      <c r="I2636" s="97"/>
      <c r="J2636" s="49"/>
      <c r="K2636" s="97"/>
      <c r="L2636" s="10"/>
      <c r="M2636" s="241"/>
      <c r="N2636" s="11">
        <v>2</v>
      </c>
      <c r="O2636" s="11" t="s">
        <v>281</v>
      </c>
      <c r="P2636" s="11" t="s">
        <v>329</v>
      </c>
      <c r="Q2636" s="12" t="s">
        <v>303</v>
      </c>
      <c r="R2636" s="8" t="s">
        <v>4138</v>
      </c>
      <c r="S2636" s="9" t="s">
        <v>4139</v>
      </c>
      <c r="T2636" s="48"/>
    </row>
    <row r="2637" spans="1:20" ht="33" thickBot="1" x14ac:dyDescent="0.25">
      <c r="A2637">
        <f t="shared" si="168"/>
        <v>5</v>
      </c>
      <c r="B2637" t="s">
        <v>33</v>
      </c>
      <c r="C2637" t="s">
        <v>436</v>
      </c>
      <c r="D2637">
        <f t="shared" si="169"/>
        <v>11</v>
      </c>
      <c r="E2637" t="str">
        <f t="shared" si="170"/>
        <v>Problemlösning</v>
      </c>
      <c r="F2637" t="str">
        <f t="shared" si="171"/>
        <v>5_x5_7x_G_11</v>
      </c>
      <c r="G2637" t="str">
        <f>IFERROR(INDEX(#REF!,MATCH('Kap5-6'!F2637,#REF!,0),2),"")</f>
        <v/>
      </c>
      <c r="H2637" s="98"/>
      <c r="I2637" s="98"/>
      <c r="J2637" s="50"/>
      <c r="K2637" s="98"/>
      <c r="L2637" s="17"/>
      <c r="M2637" s="242"/>
      <c r="N2637" s="20">
        <v>3</v>
      </c>
      <c r="O2637" s="20" t="s">
        <v>283</v>
      </c>
      <c r="P2637" s="20" t="s">
        <v>304</v>
      </c>
      <c r="Q2637" s="22" t="s">
        <v>4140</v>
      </c>
      <c r="R2637" s="22">
        <v>50</v>
      </c>
      <c r="S2637" s="13" t="s">
        <v>4141</v>
      </c>
      <c r="T2637" s="48"/>
    </row>
    <row r="2638" spans="1:20" ht="17" thickBot="1" x14ac:dyDescent="0.25">
      <c r="A2638">
        <f t="shared" si="168"/>
        <v>5</v>
      </c>
      <c r="B2638" t="s">
        <v>33</v>
      </c>
      <c r="C2638" t="s">
        <v>436</v>
      </c>
      <c r="D2638" t="str">
        <f t="shared" si="169"/>
        <v>12a</v>
      </c>
      <c r="E2638" t="str">
        <f t="shared" si="170"/>
        <v>Problemlösning</v>
      </c>
      <c r="F2638" t="str">
        <f t="shared" si="171"/>
        <v>5_x5_7x_G_12a</v>
      </c>
      <c r="G2638" t="str">
        <f>IFERROR(INDEX(#REF!,MATCH('Kap5-6'!F2638,#REF!,0),2),"")</f>
        <v/>
      </c>
      <c r="H2638" s="32">
        <v>5</v>
      </c>
      <c r="I2638" s="32" t="s">
        <v>432</v>
      </c>
      <c r="J2638" s="47"/>
      <c r="K2638" s="32" t="s">
        <v>63</v>
      </c>
      <c r="L2638" s="43" t="s">
        <v>1256</v>
      </c>
      <c r="M2638" s="240"/>
      <c r="N2638" s="7">
        <v>1</v>
      </c>
      <c r="O2638" s="7" t="s">
        <v>283</v>
      </c>
      <c r="P2638" s="7" t="s">
        <v>304</v>
      </c>
      <c r="Q2638" s="8" t="s">
        <v>4142</v>
      </c>
      <c r="R2638" s="8">
        <v>4</v>
      </c>
      <c r="S2638" s="23" t="s">
        <v>4143</v>
      </c>
      <c r="T2638" s="48"/>
    </row>
    <row r="2639" spans="1:20" ht="48" x14ac:dyDescent="0.2">
      <c r="A2639">
        <f t="shared" si="168"/>
        <v>5</v>
      </c>
      <c r="B2639" t="s">
        <v>33</v>
      </c>
      <c r="C2639" t="s">
        <v>436</v>
      </c>
      <c r="D2639" t="str">
        <f t="shared" si="169"/>
        <v>12a</v>
      </c>
      <c r="E2639" t="str">
        <f t="shared" si="170"/>
        <v>Problemlösning</v>
      </c>
      <c r="F2639" t="str">
        <f t="shared" si="171"/>
        <v>5_x5_7x_G_12a</v>
      </c>
      <c r="G2639" t="str">
        <f>IFERROR(INDEX(#REF!,MATCH('Kap5-6'!F2639,#REF!,0),2),"")</f>
        <v/>
      </c>
      <c r="H2639" s="97"/>
      <c r="I2639" s="97"/>
      <c r="J2639" s="49"/>
      <c r="K2639" s="97"/>
      <c r="L2639" s="10"/>
      <c r="M2639" s="241"/>
      <c r="N2639" s="11">
        <v>2</v>
      </c>
      <c r="O2639" s="11" t="s">
        <v>281</v>
      </c>
      <c r="P2639" s="11" t="s">
        <v>329</v>
      </c>
      <c r="Q2639" s="12" t="s">
        <v>303</v>
      </c>
      <c r="R2639" s="8" t="s">
        <v>4144</v>
      </c>
      <c r="S2639" s="9" t="s">
        <v>4145</v>
      </c>
      <c r="T2639" s="48"/>
    </row>
    <row r="2640" spans="1:20" ht="33" thickBot="1" x14ac:dyDescent="0.25">
      <c r="A2640">
        <f t="shared" si="168"/>
        <v>5</v>
      </c>
      <c r="B2640" t="s">
        <v>33</v>
      </c>
      <c r="C2640" t="s">
        <v>436</v>
      </c>
      <c r="D2640" t="str">
        <f t="shared" si="169"/>
        <v>12a</v>
      </c>
      <c r="E2640" t="str">
        <f t="shared" si="170"/>
        <v>Problemlösning</v>
      </c>
      <c r="F2640" t="str">
        <f t="shared" si="171"/>
        <v>5_x5_7x_G_12a</v>
      </c>
      <c r="G2640" t="str">
        <f>IFERROR(INDEX(#REF!,MATCH('Kap5-6'!F2640,#REF!,0),2),"")</f>
        <v/>
      </c>
      <c r="H2640" s="98"/>
      <c r="I2640" s="98"/>
      <c r="J2640" s="50"/>
      <c r="K2640" s="98"/>
      <c r="L2640" s="17"/>
      <c r="M2640" s="242"/>
      <c r="N2640" s="20">
        <v>3</v>
      </c>
      <c r="O2640" s="20" t="s">
        <v>283</v>
      </c>
      <c r="P2640" s="20" t="s">
        <v>304</v>
      </c>
      <c r="Q2640" s="22" t="s">
        <v>4140</v>
      </c>
      <c r="R2640" s="22">
        <v>100</v>
      </c>
      <c r="S2640" s="13" t="s">
        <v>4141</v>
      </c>
      <c r="T2640" s="48"/>
    </row>
    <row r="2641" spans="1:20" ht="33" thickBot="1" x14ac:dyDescent="0.25">
      <c r="A2641">
        <f t="shared" si="168"/>
        <v>5</v>
      </c>
      <c r="B2641" t="s">
        <v>33</v>
      </c>
      <c r="C2641" t="s">
        <v>436</v>
      </c>
      <c r="D2641" t="str">
        <f t="shared" si="169"/>
        <v>12b</v>
      </c>
      <c r="E2641" t="str">
        <f t="shared" si="170"/>
        <v>Problemlösning</v>
      </c>
      <c r="F2641" t="str">
        <f t="shared" si="171"/>
        <v>5_x5_7x_G_12b</v>
      </c>
      <c r="G2641" t="str">
        <f>IFERROR(INDEX(#REF!,MATCH('Kap5-6'!F2641,#REF!,0),2),"")</f>
        <v/>
      </c>
      <c r="H2641" s="32">
        <v>5</v>
      </c>
      <c r="I2641" s="32" t="s">
        <v>432</v>
      </c>
      <c r="J2641" s="47"/>
      <c r="K2641" s="32" t="s">
        <v>64</v>
      </c>
      <c r="L2641" s="43" t="s">
        <v>1256</v>
      </c>
      <c r="M2641" s="240"/>
      <c r="N2641" s="7">
        <v>1</v>
      </c>
      <c r="O2641" s="7" t="s">
        <v>283</v>
      </c>
      <c r="P2641" s="7" t="s">
        <v>304</v>
      </c>
      <c r="Q2641" s="8" t="s">
        <v>4146</v>
      </c>
      <c r="R2641" s="8" t="s">
        <v>343</v>
      </c>
      <c r="S2641" s="23" t="s">
        <v>4147</v>
      </c>
      <c r="T2641" s="48"/>
    </row>
    <row r="2642" spans="1:20" ht="48" x14ac:dyDescent="0.2">
      <c r="A2642">
        <f t="shared" si="168"/>
        <v>5</v>
      </c>
      <c r="B2642" t="s">
        <v>33</v>
      </c>
      <c r="C2642" t="s">
        <v>436</v>
      </c>
      <c r="D2642" t="str">
        <f t="shared" si="169"/>
        <v>12b</v>
      </c>
      <c r="E2642" t="str">
        <f t="shared" si="170"/>
        <v>Problemlösning</v>
      </c>
      <c r="F2642" t="str">
        <f t="shared" si="171"/>
        <v>5_x5_7x_G_12b</v>
      </c>
      <c r="G2642" t="str">
        <f>IFERROR(INDEX(#REF!,MATCH('Kap5-6'!F2642,#REF!,0),2),"")</f>
        <v/>
      </c>
      <c r="H2642" s="97"/>
      <c r="I2642" s="97"/>
      <c r="J2642" s="49"/>
      <c r="K2642" s="97"/>
      <c r="L2642" s="10"/>
      <c r="M2642" s="241"/>
      <c r="N2642" s="11">
        <v>2</v>
      </c>
      <c r="O2642" s="11" t="s">
        <v>281</v>
      </c>
      <c r="P2642" s="11" t="s">
        <v>329</v>
      </c>
      <c r="Q2642" s="12" t="s">
        <v>303</v>
      </c>
      <c r="R2642" s="8" t="s">
        <v>4148</v>
      </c>
      <c r="S2642" s="9" t="s">
        <v>4149</v>
      </c>
      <c r="T2642" s="48"/>
    </row>
    <row r="2643" spans="1:20" ht="33" thickBot="1" x14ac:dyDescent="0.25">
      <c r="A2643">
        <f t="shared" si="168"/>
        <v>5</v>
      </c>
      <c r="B2643" t="s">
        <v>33</v>
      </c>
      <c r="C2643" t="s">
        <v>436</v>
      </c>
      <c r="D2643" t="str">
        <f t="shared" si="169"/>
        <v>12b</v>
      </c>
      <c r="E2643" t="str">
        <f t="shared" si="170"/>
        <v>Problemlösning</v>
      </c>
      <c r="F2643" t="str">
        <f t="shared" si="171"/>
        <v>5_x5_7x_G_12b</v>
      </c>
      <c r="G2643" t="str">
        <f>IFERROR(INDEX(#REF!,MATCH('Kap5-6'!F2643,#REF!,0),2),"")</f>
        <v/>
      </c>
      <c r="H2643" s="98"/>
      <c r="I2643" s="98"/>
      <c r="J2643" s="50"/>
      <c r="K2643" s="98"/>
      <c r="L2643" s="17"/>
      <c r="M2643" s="242"/>
      <c r="N2643" s="20">
        <v>3</v>
      </c>
      <c r="O2643" s="20" t="s">
        <v>283</v>
      </c>
      <c r="P2643" s="20" t="s">
        <v>304</v>
      </c>
      <c r="Q2643" s="22" t="s">
        <v>3283</v>
      </c>
      <c r="R2643" s="22" t="s">
        <v>447</v>
      </c>
      <c r="S2643" s="13" t="s">
        <v>4150</v>
      </c>
      <c r="T2643" s="48"/>
    </row>
    <row r="2644" spans="1:20" ht="33" thickBot="1" x14ac:dyDescent="0.25">
      <c r="A2644">
        <f t="shared" si="168"/>
        <v>5</v>
      </c>
      <c r="B2644" t="s">
        <v>33</v>
      </c>
      <c r="C2644" t="s">
        <v>436</v>
      </c>
      <c r="D2644" t="str">
        <f t="shared" si="169"/>
        <v>13a</v>
      </c>
      <c r="E2644" t="str">
        <f t="shared" si="170"/>
        <v>Problemlösning</v>
      </c>
      <c r="F2644" t="str">
        <f t="shared" si="171"/>
        <v>5_x5_7x_G_13a</v>
      </c>
      <c r="G2644" t="str">
        <f>IFERROR(INDEX(#REF!,MATCH('Kap5-6'!F2644,#REF!,0),2),"")</f>
        <v/>
      </c>
      <c r="H2644" s="32">
        <v>5</v>
      </c>
      <c r="I2644" s="32" t="s">
        <v>432</v>
      </c>
      <c r="J2644" s="47"/>
      <c r="K2644" s="32" t="s">
        <v>167</v>
      </c>
      <c r="L2644" s="43" t="s">
        <v>1256</v>
      </c>
      <c r="M2644" s="240"/>
      <c r="N2644" s="7">
        <v>1</v>
      </c>
      <c r="O2644" s="7" t="s">
        <v>283</v>
      </c>
      <c r="P2644" s="7" t="s">
        <v>304</v>
      </c>
      <c r="Q2644" s="8" t="s">
        <v>4151</v>
      </c>
      <c r="R2644" s="73" t="s">
        <v>4152</v>
      </c>
      <c r="S2644" s="23" t="s">
        <v>4153</v>
      </c>
      <c r="T2644" s="48"/>
    </row>
    <row r="2645" spans="1:20" ht="17" thickBot="1" x14ac:dyDescent="0.25">
      <c r="A2645">
        <f t="shared" si="168"/>
        <v>5</v>
      </c>
      <c r="B2645" t="s">
        <v>33</v>
      </c>
      <c r="C2645" t="s">
        <v>436</v>
      </c>
      <c r="D2645" t="str">
        <f t="shared" si="169"/>
        <v>13a</v>
      </c>
      <c r="E2645" t="str">
        <f t="shared" si="170"/>
        <v>Problemlösning</v>
      </c>
      <c r="F2645" t="str">
        <f t="shared" si="171"/>
        <v>5_x5_7x_G_13a</v>
      </c>
      <c r="G2645" t="str">
        <f>IFERROR(INDEX(#REF!,MATCH('Kap5-6'!F2645,#REF!,0),2),"")</f>
        <v/>
      </c>
      <c r="H2645" s="98"/>
      <c r="I2645" s="98"/>
      <c r="J2645" s="49"/>
      <c r="K2645" s="98"/>
      <c r="L2645" s="17"/>
      <c r="M2645" s="241"/>
      <c r="N2645" s="11">
        <v>2</v>
      </c>
      <c r="O2645" s="11" t="s">
        <v>283</v>
      </c>
      <c r="P2645" s="11" t="s">
        <v>304</v>
      </c>
      <c r="Q2645" s="12" t="s">
        <v>4154</v>
      </c>
      <c r="R2645" s="73" t="s">
        <v>4152</v>
      </c>
      <c r="S2645" s="9" t="s">
        <v>4155</v>
      </c>
      <c r="T2645" s="48"/>
    </row>
    <row r="2646" spans="1:20" ht="33" thickBot="1" x14ac:dyDescent="0.25">
      <c r="A2646">
        <f t="shared" si="168"/>
        <v>5</v>
      </c>
      <c r="B2646" t="s">
        <v>33</v>
      </c>
      <c r="C2646" t="s">
        <v>436</v>
      </c>
      <c r="D2646" t="str">
        <f t="shared" si="169"/>
        <v>13b</v>
      </c>
      <c r="E2646" t="str">
        <f t="shared" si="170"/>
        <v>Problemlösning</v>
      </c>
      <c r="F2646" t="str">
        <f t="shared" si="171"/>
        <v>5_x5_7x_G_13b</v>
      </c>
      <c r="G2646" t="str">
        <f>IFERROR(INDEX(#REF!,MATCH('Kap5-6'!F2646,#REF!,0),2),"")</f>
        <v/>
      </c>
      <c r="H2646" s="32">
        <v>5</v>
      </c>
      <c r="I2646" s="32" t="s">
        <v>432</v>
      </c>
      <c r="J2646" s="47"/>
      <c r="K2646" s="32" t="s">
        <v>168</v>
      </c>
      <c r="L2646" s="43" t="s">
        <v>1256</v>
      </c>
      <c r="M2646" s="240"/>
      <c r="N2646" s="7">
        <v>1</v>
      </c>
      <c r="O2646" s="7" t="s">
        <v>283</v>
      </c>
      <c r="P2646" s="7" t="s">
        <v>304</v>
      </c>
      <c r="Q2646" s="8" t="s">
        <v>4151</v>
      </c>
      <c r="R2646" s="73" t="s">
        <v>4152</v>
      </c>
      <c r="S2646" s="23" t="s">
        <v>4156</v>
      </c>
      <c r="T2646" s="48"/>
    </row>
    <row r="2647" spans="1:20" ht="33" thickBot="1" x14ac:dyDescent="0.25">
      <c r="A2647">
        <f t="shared" si="168"/>
        <v>5</v>
      </c>
      <c r="B2647" t="s">
        <v>33</v>
      </c>
      <c r="C2647" t="s">
        <v>436</v>
      </c>
      <c r="D2647" t="str">
        <f t="shared" si="169"/>
        <v>13b</v>
      </c>
      <c r="E2647" t="str">
        <f t="shared" si="170"/>
        <v>Problemlösning</v>
      </c>
      <c r="F2647" t="str">
        <f t="shared" si="171"/>
        <v>5_x5_7x_G_13b</v>
      </c>
      <c r="G2647" t="str">
        <f>IFERROR(INDEX(#REF!,MATCH('Kap5-6'!F2647,#REF!,0),2),"")</f>
        <v/>
      </c>
      <c r="H2647" s="98"/>
      <c r="I2647" s="98"/>
      <c r="J2647" s="49"/>
      <c r="K2647" s="98"/>
      <c r="L2647" s="17"/>
      <c r="M2647" s="241"/>
      <c r="N2647" s="11">
        <v>2</v>
      </c>
      <c r="O2647" s="11" t="s">
        <v>283</v>
      </c>
      <c r="P2647" s="11" t="s">
        <v>304</v>
      </c>
      <c r="Q2647" s="12" t="s">
        <v>4157</v>
      </c>
      <c r="R2647" s="73" t="s">
        <v>4152</v>
      </c>
      <c r="S2647" s="9" t="s">
        <v>4158</v>
      </c>
      <c r="T2647" s="48"/>
    </row>
    <row r="2648" spans="1:20" ht="49" thickBot="1" x14ac:dyDescent="0.25">
      <c r="A2648">
        <f t="shared" si="168"/>
        <v>5</v>
      </c>
      <c r="B2648" t="s">
        <v>33</v>
      </c>
      <c r="C2648" t="s">
        <v>436</v>
      </c>
      <c r="D2648" t="str">
        <f t="shared" si="169"/>
        <v>13c</v>
      </c>
      <c r="E2648" t="str">
        <f t="shared" si="170"/>
        <v>Problemlösning</v>
      </c>
      <c r="F2648" t="str">
        <f t="shared" si="171"/>
        <v>5_x5_7x_G_13c</v>
      </c>
      <c r="G2648" t="str">
        <f>IFERROR(INDEX(#REF!,MATCH('Kap5-6'!F2648,#REF!,0),2),"")</f>
        <v/>
      </c>
      <c r="H2648" s="32">
        <v>5</v>
      </c>
      <c r="I2648" s="32" t="s">
        <v>432</v>
      </c>
      <c r="J2648" s="47"/>
      <c r="K2648" s="32" t="s">
        <v>171</v>
      </c>
      <c r="L2648" s="43" t="s">
        <v>1256</v>
      </c>
      <c r="M2648" s="240"/>
      <c r="N2648" s="7">
        <v>1</v>
      </c>
      <c r="O2648" s="7" t="s">
        <v>283</v>
      </c>
      <c r="P2648" s="7" t="s">
        <v>304</v>
      </c>
      <c r="Q2648" s="8" t="s">
        <v>4159</v>
      </c>
      <c r="R2648" s="73" t="s">
        <v>4160</v>
      </c>
      <c r="S2648" s="23" t="s">
        <v>4161</v>
      </c>
      <c r="T2648" s="48"/>
    </row>
    <row r="2649" spans="1:20" ht="17" thickBot="1" x14ac:dyDescent="0.25">
      <c r="A2649">
        <f t="shared" si="168"/>
        <v>5</v>
      </c>
      <c r="B2649" t="s">
        <v>33</v>
      </c>
      <c r="C2649" t="s">
        <v>436</v>
      </c>
      <c r="D2649" t="str">
        <f t="shared" si="169"/>
        <v>13c</v>
      </c>
      <c r="E2649" t="str">
        <f t="shared" si="170"/>
        <v>Problemlösning</v>
      </c>
      <c r="F2649" t="str">
        <f t="shared" si="171"/>
        <v>5_x5_7x_G_13c</v>
      </c>
      <c r="G2649" t="str">
        <f>IFERROR(INDEX(#REF!,MATCH('Kap5-6'!F2649,#REF!,0),2),"")</f>
        <v/>
      </c>
      <c r="H2649" s="97"/>
      <c r="I2649" s="97"/>
      <c r="J2649" s="49"/>
      <c r="K2649" s="97"/>
      <c r="L2649" s="10"/>
      <c r="M2649" s="241"/>
      <c r="N2649" s="11">
        <v>2</v>
      </c>
      <c r="O2649" s="11" t="s">
        <v>283</v>
      </c>
      <c r="P2649" s="11" t="s">
        <v>304</v>
      </c>
      <c r="Q2649" s="73" t="s">
        <v>4162</v>
      </c>
      <c r="R2649" s="12" t="s">
        <v>4163</v>
      </c>
      <c r="S2649" s="9" t="s">
        <v>4164</v>
      </c>
      <c r="T2649" s="48"/>
    </row>
    <row r="2650" spans="1:20" ht="33" thickBot="1" x14ac:dyDescent="0.25">
      <c r="A2650">
        <f t="shared" si="168"/>
        <v>5</v>
      </c>
      <c r="B2650" t="s">
        <v>33</v>
      </c>
      <c r="C2650" t="s">
        <v>436</v>
      </c>
      <c r="D2650" t="str">
        <f t="shared" si="169"/>
        <v>13c</v>
      </c>
      <c r="E2650" t="str">
        <f t="shared" si="170"/>
        <v>Problemlösning</v>
      </c>
      <c r="F2650" t="str">
        <f t="shared" si="171"/>
        <v>5_x5_7x_G_13c</v>
      </c>
      <c r="G2650" t="str">
        <f>IFERROR(INDEX(#REF!,MATCH('Kap5-6'!F2650,#REF!,0),2),"")</f>
        <v/>
      </c>
      <c r="H2650" s="98"/>
      <c r="I2650" s="98"/>
      <c r="J2650" s="50"/>
      <c r="K2650" s="98"/>
      <c r="L2650" s="17"/>
      <c r="M2650" s="242"/>
      <c r="N2650" s="20">
        <v>3</v>
      </c>
      <c r="O2650" s="11" t="s">
        <v>283</v>
      </c>
      <c r="P2650" s="11" t="s">
        <v>304</v>
      </c>
      <c r="Q2650" s="12" t="s">
        <v>4165</v>
      </c>
      <c r="R2650" s="73" t="s">
        <v>4163</v>
      </c>
      <c r="S2650" s="9" t="s">
        <v>4166</v>
      </c>
      <c r="T2650" s="48"/>
    </row>
    <row r="2651" spans="1:20" ht="33" thickBot="1" x14ac:dyDescent="0.25">
      <c r="A2651">
        <f t="shared" si="168"/>
        <v>5</v>
      </c>
      <c r="B2651" t="s">
        <v>33</v>
      </c>
      <c r="C2651" t="s">
        <v>436</v>
      </c>
      <c r="D2651" t="str">
        <f t="shared" si="169"/>
        <v>14a</v>
      </c>
      <c r="E2651" t="str">
        <f t="shared" si="170"/>
        <v>Problemlösning</v>
      </c>
      <c r="F2651" t="str">
        <f t="shared" si="171"/>
        <v>5_x5_7x_G_14a</v>
      </c>
      <c r="G2651" t="str">
        <f>IFERROR(INDEX(#REF!,MATCH('Kap5-6'!F2651,#REF!,0),2),"")</f>
        <v/>
      </c>
      <c r="H2651" s="32">
        <v>5</v>
      </c>
      <c r="I2651" s="32" t="s">
        <v>432</v>
      </c>
      <c r="J2651" s="47"/>
      <c r="K2651" s="32" t="s">
        <v>68</v>
      </c>
      <c r="L2651" s="43" t="s">
        <v>1256</v>
      </c>
      <c r="M2651" s="240"/>
      <c r="N2651" s="7">
        <v>1</v>
      </c>
      <c r="O2651" s="7" t="s">
        <v>283</v>
      </c>
      <c r="P2651" s="7" t="s">
        <v>304</v>
      </c>
      <c r="Q2651" s="8" t="s">
        <v>4167</v>
      </c>
      <c r="R2651" s="73" t="s">
        <v>4168</v>
      </c>
      <c r="S2651" s="23" t="s">
        <v>4169</v>
      </c>
      <c r="T2651" s="48"/>
    </row>
    <row r="2652" spans="1:20" ht="17" thickBot="1" x14ac:dyDescent="0.25">
      <c r="A2652">
        <f t="shared" si="168"/>
        <v>5</v>
      </c>
      <c r="B2652" t="s">
        <v>33</v>
      </c>
      <c r="C2652" t="s">
        <v>436</v>
      </c>
      <c r="D2652" t="str">
        <f t="shared" si="169"/>
        <v>14a</v>
      </c>
      <c r="E2652" t="str">
        <f t="shared" si="170"/>
        <v>Problemlösning</v>
      </c>
      <c r="F2652" t="str">
        <f t="shared" si="171"/>
        <v>5_x5_7x_G_14a</v>
      </c>
      <c r="G2652" t="str">
        <f>IFERROR(INDEX(#REF!,MATCH('Kap5-6'!F2652,#REF!,0),2),"")</f>
        <v/>
      </c>
      <c r="H2652" s="97"/>
      <c r="I2652" s="97"/>
      <c r="J2652" s="49"/>
      <c r="K2652" s="97"/>
      <c r="L2652" s="10"/>
      <c r="M2652" s="241"/>
      <c r="N2652" s="11">
        <v>2</v>
      </c>
      <c r="O2652" s="11" t="s">
        <v>283</v>
      </c>
      <c r="P2652" s="11" t="s">
        <v>304</v>
      </c>
      <c r="Q2652" s="73" t="s">
        <v>4170</v>
      </c>
      <c r="R2652" s="73" t="s">
        <v>4171</v>
      </c>
      <c r="S2652" s="9" t="s">
        <v>4172</v>
      </c>
      <c r="T2652" s="48"/>
    </row>
    <row r="2653" spans="1:20" ht="33" thickBot="1" x14ac:dyDescent="0.25">
      <c r="A2653">
        <f t="shared" si="168"/>
        <v>5</v>
      </c>
      <c r="B2653" t="s">
        <v>33</v>
      </c>
      <c r="C2653" t="s">
        <v>436</v>
      </c>
      <c r="D2653" t="str">
        <f t="shared" si="169"/>
        <v>14a</v>
      </c>
      <c r="E2653" t="str">
        <f t="shared" si="170"/>
        <v>Problemlösning</v>
      </c>
      <c r="F2653" t="str">
        <f t="shared" si="171"/>
        <v>5_x5_7x_G_14a</v>
      </c>
      <c r="G2653" t="str">
        <f>IFERROR(INDEX(#REF!,MATCH('Kap5-6'!F2653,#REF!,0),2),"")</f>
        <v/>
      </c>
      <c r="H2653" s="98"/>
      <c r="I2653" s="98"/>
      <c r="J2653" s="50"/>
      <c r="K2653" s="98"/>
      <c r="L2653" s="17"/>
      <c r="M2653" s="242"/>
      <c r="N2653" s="20">
        <v>3</v>
      </c>
      <c r="O2653" s="11" t="s">
        <v>283</v>
      </c>
      <c r="P2653" s="11" t="s">
        <v>304</v>
      </c>
      <c r="Q2653" s="12" t="s">
        <v>4173</v>
      </c>
      <c r="R2653" s="73" t="s">
        <v>4171</v>
      </c>
      <c r="S2653" s="9" t="s">
        <v>4174</v>
      </c>
      <c r="T2653" s="48"/>
    </row>
    <row r="2654" spans="1:20" ht="49" thickBot="1" x14ac:dyDescent="0.25">
      <c r="A2654">
        <f t="shared" si="168"/>
        <v>5</v>
      </c>
      <c r="B2654" t="s">
        <v>33</v>
      </c>
      <c r="C2654" t="s">
        <v>436</v>
      </c>
      <c r="D2654" t="str">
        <f t="shared" si="169"/>
        <v>14b</v>
      </c>
      <c r="E2654" t="str">
        <f t="shared" si="170"/>
        <v>Problemlösning</v>
      </c>
      <c r="F2654" t="str">
        <f t="shared" si="171"/>
        <v>5_x5_7x_G_14b</v>
      </c>
      <c r="G2654" t="str">
        <f>IFERROR(INDEX(#REF!,MATCH('Kap5-6'!F2654,#REF!,0),2),"")</f>
        <v/>
      </c>
      <c r="H2654" s="32">
        <v>5</v>
      </c>
      <c r="I2654" s="32" t="s">
        <v>432</v>
      </c>
      <c r="J2654" s="47"/>
      <c r="K2654" s="32" t="s">
        <v>69</v>
      </c>
      <c r="L2654" s="43" t="s">
        <v>1256</v>
      </c>
      <c r="M2654" s="240"/>
      <c r="N2654" s="7">
        <v>1</v>
      </c>
      <c r="O2654" s="7" t="s">
        <v>283</v>
      </c>
      <c r="P2654" s="7" t="s">
        <v>304</v>
      </c>
      <c r="Q2654" s="8" t="s">
        <v>4175</v>
      </c>
      <c r="R2654" s="73" t="s">
        <v>4176</v>
      </c>
      <c r="S2654" s="23" t="s">
        <v>4177</v>
      </c>
      <c r="T2654" s="48"/>
    </row>
    <row r="2655" spans="1:20" ht="17" thickBot="1" x14ac:dyDescent="0.25">
      <c r="A2655">
        <f t="shared" si="168"/>
        <v>5</v>
      </c>
      <c r="B2655" t="s">
        <v>33</v>
      </c>
      <c r="C2655" t="s">
        <v>436</v>
      </c>
      <c r="D2655" t="str">
        <f t="shared" si="169"/>
        <v>14b</v>
      </c>
      <c r="E2655" t="str">
        <f t="shared" si="170"/>
        <v>Problemlösning</v>
      </c>
      <c r="F2655" t="str">
        <f t="shared" si="171"/>
        <v>5_x5_7x_G_14b</v>
      </c>
      <c r="G2655" t="str">
        <f>IFERROR(INDEX(#REF!,MATCH('Kap5-6'!F2655,#REF!,0),2),"")</f>
        <v/>
      </c>
      <c r="H2655" s="97"/>
      <c r="I2655" s="97"/>
      <c r="J2655" s="49"/>
      <c r="K2655" s="97"/>
      <c r="L2655" s="10"/>
      <c r="M2655" s="241"/>
      <c r="N2655" s="11">
        <v>2</v>
      </c>
      <c r="O2655" s="11" t="s">
        <v>283</v>
      </c>
      <c r="P2655" s="11" t="s">
        <v>304</v>
      </c>
      <c r="Q2655" s="73" t="s">
        <v>4178</v>
      </c>
      <c r="R2655" s="12" t="s">
        <v>4179</v>
      </c>
      <c r="S2655" s="9" t="s">
        <v>4164</v>
      </c>
      <c r="T2655" s="48"/>
    </row>
    <row r="2656" spans="1:20" ht="17" thickBot="1" x14ac:dyDescent="0.25">
      <c r="A2656">
        <f t="shared" si="168"/>
        <v>5</v>
      </c>
      <c r="B2656" t="s">
        <v>33</v>
      </c>
      <c r="C2656" t="s">
        <v>436</v>
      </c>
      <c r="D2656" t="str">
        <f t="shared" si="169"/>
        <v>14b</v>
      </c>
      <c r="E2656" t="str">
        <f t="shared" si="170"/>
        <v>Problemlösning</v>
      </c>
      <c r="F2656" t="str">
        <f t="shared" si="171"/>
        <v>5_x5_7x_G_14b</v>
      </c>
      <c r="G2656" t="str">
        <f>IFERROR(INDEX(#REF!,MATCH('Kap5-6'!F2656,#REF!,0),2),"")</f>
        <v/>
      </c>
      <c r="H2656" s="97"/>
      <c r="I2656" s="97"/>
      <c r="J2656" s="49"/>
      <c r="K2656" s="97"/>
      <c r="L2656" s="10"/>
      <c r="M2656" s="241"/>
      <c r="N2656" s="14">
        <v>3</v>
      </c>
      <c r="O2656" s="11" t="s">
        <v>283</v>
      </c>
      <c r="P2656" s="11" t="s">
        <v>304</v>
      </c>
      <c r="Q2656" s="73" t="s">
        <v>4180</v>
      </c>
      <c r="R2656" s="73" t="s">
        <v>4181</v>
      </c>
      <c r="S2656" s="9" t="s">
        <v>4182</v>
      </c>
      <c r="T2656" s="48"/>
    </row>
    <row r="2657" spans="1:20" ht="33" thickBot="1" x14ac:dyDescent="0.25">
      <c r="A2657">
        <f t="shared" si="168"/>
        <v>5</v>
      </c>
      <c r="B2657" t="s">
        <v>33</v>
      </c>
      <c r="C2657" t="s">
        <v>436</v>
      </c>
      <c r="D2657" t="str">
        <f t="shared" si="169"/>
        <v>14b</v>
      </c>
      <c r="E2657" t="str">
        <f t="shared" si="170"/>
        <v>Problemlösning</v>
      </c>
      <c r="F2657" t="str">
        <f t="shared" si="171"/>
        <v>5_x5_7x_G_14b</v>
      </c>
      <c r="G2657" t="str">
        <f>IFERROR(INDEX(#REF!,MATCH('Kap5-6'!F2657,#REF!,0),2),"")</f>
        <v/>
      </c>
      <c r="H2657" s="98"/>
      <c r="I2657" s="98"/>
      <c r="J2657" s="50"/>
      <c r="K2657" s="98"/>
      <c r="L2657" s="17"/>
      <c r="M2657" s="242"/>
      <c r="N2657" s="20">
        <v>4</v>
      </c>
      <c r="O2657" s="11" t="s">
        <v>283</v>
      </c>
      <c r="P2657" s="11" t="s">
        <v>304</v>
      </c>
      <c r="Q2657" s="12" t="s">
        <v>4165</v>
      </c>
      <c r="R2657" s="73" t="s">
        <v>4163</v>
      </c>
      <c r="S2657" s="9" t="s">
        <v>4183</v>
      </c>
      <c r="T2657" s="48"/>
    </row>
    <row r="2658" spans="1:20" ht="17" thickBot="1" x14ac:dyDescent="0.25">
      <c r="A2658">
        <f t="shared" si="168"/>
        <v>5</v>
      </c>
      <c r="B2658" t="s">
        <v>33</v>
      </c>
      <c r="C2658" t="s">
        <v>436</v>
      </c>
      <c r="D2658">
        <f t="shared" si="169"/>
        <v>15</v>
      </c>
      <c r="E2658" t="str">
        <f t="shared" si="170"/>
        <v>Problemlösning</v>
      </c>
      <c r="F2658" t="str">
        <f t="shared" si="171"/>
        <v>5_x5_7x_G_15</v>
      </c>
      <c r="G2658" t="str">
        <f>IFERROR(INDEX(#REF!,MATCH('Kap5-6'!F2658,#REF!,0),2),"")</f>
        <v/>
      </c>
      <c r="H2658" s="32">
        <v>5</v>
      </c>
      <c r="I2658" s="32" t="s">
        <v>432</v>
      </c>
      <c r="J2658" s="47"/>
      <c r="K2658" s="32">
        <v>15</v>
      </c>
      <c r="L2658" s="43" t="s">
        <v>1256</v>
      </c>
      <c r="M2658" s="240"/>
      <c r="N2658" s="7">
        <v>1</v>
      </c>
      <c r="O2658" s="7" t="s">
        <v>283</v>
      </c>
      <c r="P2658" s="7" t="s">
        <v>304</v>
      </c>
      <c r="Q2658" s="8" t="s">
        <v>4184</v>
      </c>
      <c r="R2658" s="73" t="s">
        <v>4185</v>
      </c>
      <c r="S2658" s="23" t="s">
        <v>4186</v>
      </c>
      <c r="T2658" s="48"/>
    </row>
    <row r="2659" spans="1:20" ht="48" x14ac:dyDescent="0.2">
      <c r="A2659">
        <f t="shared" si="168"/>
        <v>5</v>
      </c>
      <c r="B2659" t="s">
        <v>33</v>
      </c>
      <c r="C2659" t="s">
        <v>436</v>
      </c>
      <c r="D2659">
        <f t="shared" si="169"/>
        <v>15</v>
      </c>
      <c r="E2659" t="str">
        <f t="shared" si="170"/>
        <v>Problemlösning</v>
      </c>
      <c r="F2659" t="str">
        <f t="shared" si="171"/>
        <v>5_x5_7x_G_15</v>
      </c>
      <c r="G2659" t="str">
        <f>IFERROR(INDEX(#REF!,MATCH('Kap5-6'!F2659,#REF!,0),2),"")</f>
        <v/>
      </c>
      <c r="H2659" s="97"/>
      <c r="I2659" s="97"/>
      <c r="J2659" s="49"/>
      <c r="K2659" s="97"/>
      <c r="L2659" s="10"/>
      <c r="M2659" s="241"/>
      <c r="N2659" s="11">
        <v>2</v>
      </c>
      <c r="O2659" s="11" t="s">
        <v>281</v>
      </c>
      <c r="P2659" s="11" t="s">
        <v>329</v>
      </c>
      <c r="Q2659" s="12" t="s">
        <v>303</v>
      </c>
      <c r="R2659" s="12" t="s">
        <v>4187</v>
      </c>
      <c r="S2659" s="9" t="s">
        <v>4188</v>
      </c>
      <c r="T2659" s="48"/>
    </row>
    <row r="2660" spans="1:20" ht="49" thickBot="1" x14ac:dyDescent="0.25">
      <c r="A2660">
        <f t="shared" si="168"/>
        <v>5</v>
      </c>
      <c r="B2660" t="s">
        <v>33</v>
      </c>
      <c r="C2660" t="s">
        <v>436</v>
      </c>
      <c r="D2660">
        <f t="shared" si="169"/>
        <v>15</v>
      </c>
      <c r="E2660" t="str">
        <f t="shared" si="170"/>
        <v>Problemlösning</v>
      </c>
      <c r="F2660" t="str">
        <f t="shared" si="171"/>
        <v>5_x5_7x_G_15</v>
      </c>
      <c r="G2660" t="str">
        <f>IFERROR(INDEX(#REF!,MATCH('Kap5-6'!F2660,#REF!,0),2),"")</f>
        <v/>
      </c>
      <c r="H2660" s="98"/>
      <c r="I2660" s="98"/>
      <c r="J2660" s="50"/>
      <c r="K2660" s="98"/>
      <c r="L2660" s="17"/>
      <c r="M2660" s="242"/>
      <c r="N2660" s="20">
        <v>3</v>
      </c>
      <c r="O2660" s="20" t="s">
        <v>283</v>
      </c>
      <c r="P2660" s="20" t="s">
        <v>304</v>
      </c>
      <c r="Q2660" s="22" t="s">
        <v>4189</v>
      </c>
      <c r="R2660" s="22">
        <v>8</v>
      </c>
      <c r="S2660" s="13" t="s">
        <v>4190</v>
      </c>
      <c r="T2660" s="48"/>
    </row>
    <row r="2661" spans="1:20" ht="17" thickBot="1" x14ac:dyDescent="0.25">
      <c r="A2661">
        <f t="shared" si="168"/>
        <v>5</v>
      </c>
      <c r="B2661" t="s">
        <v>33</v>
      </c>
      <c r="C2661" t="s">
        <v>436</v>
      </c>
      <c r="D2661" t="str">
        <f t="shared" si="169"/>
        <v>16a</v>
      </c>
      <c r="E2661" t="str">
        <f t="shared" si="170"/>
        <v>Problemlösning</v>
      </c>
      <c r="F2661" t="str">
        <f t="shared" si="171"/>
        <v>5_x5_7x_G_16a</v>
      </c>
      <c r="G2661" t="str">
        <f>IFERROR(INDEX(#REF!,MATCH('Kap5-6'!F2661,#REF!,0),2),"")</f>
        <v/>
      </c>
      <c r="H2661" s="32">
        <v>5</v>
      </c>
      <c r="I2661" s="32" t="s">
        <v>432</v>
      </c>
      <c r="J2661" s="47"/>
      <c r="K2661" s="32" t="s">
        <v>72</v>
      </c>
      <c r="L2661" s="43" t="s">
        <v>1256</v>
      </c>
      <c r="M2661" s="240" t="s">
        <v>284</v>
      </c>
      <c r="N2661" s="7"/>
      <c r="O2661" s="7"/>
      <c r="P2661" s="7"/>
      <c r="Q2661" s="8"/>
      <c r="R2661" s="8"/>
      <c r="S2661" s="23"/>
      <c r="T2661" s="48"/>
    </row>
    <row r="2662" spans="1:20" x14ac:dyDescent="0.2">
      <c r="A2662">
        <f t="shared" si="168"/>
        <v>5</v>
      </c>
      <c r="B2662" t="s">
        <v>33</v>
      </c>
      <c r="C2662" t="s">
        <v>436</v>
      </c>
      <c r="D2662" t="str">
        <f t="shared" si="169"/>
        <v>16a</v>
      </c>
      <c r="E2662" t="str">
        <f t="shared" si="170"/>
        <v>Problemlösning</v>
      </c>
      <c r="F2662" t="str">
        <f t="shared" si="171"/>
        <v>5_x5_7x_G_16a</v>
      </c>
      <c r="G2662" t="str">
        <f>IFERROR(INDEX(#REF!,MATCH('Kap5-6'!F2662,#REF!,0),2),"")</f>
        <v/>
      </c>
      <c r="H2662" s="97"/>
      <c r="I2662" s="97"/>
      <c r="J2662" s="49"/>
      <c r="K2662" s="97"/>
      <c r="L2662" s="10"/>
      <c r="M2662" s="241"/>
      <c r="N2662" s="11"/>
      <c r="O2662" s="11"/>
      <c r="P2662" s="11"/>
      <c r="Q2662" s="12"/>
      <c r="R2662" s="12"/>
      <c r="S2662" s="9"/>
      <c r="T2662" s="48"/>
    </row>
    <row r="2663" spans="1:20" ht="17" thickBot="1" x14ac:dyDescent="0.25">
      <c r="A2663">
        <f t="shared" si="168"/>
        <v>5</v>
      </c>
      <c r="B2663" t="s">
        <v>33</v>
      </c>
      <c r="C2663" t="s">
        <v>436</v>
      </c>
      <c r="D2663" t="str">
        <f t="shared" si="169"/>
        <v>16a</v>
      </c>
      <c r="E2663" t="str">
        <f t="shared" si="170"/>
        <v>Problemlösning</v>
      </c>
      <c r="F2663" t="str">
        <f t="shared" si="171"/>
        <v>5_x5_7x_G_16a</v>
      </c>
      <c r="G2663" t="str">
        <f>IFERROR(INDEX(#REF!,MATCH('Kap5-6'!F2663,#REF!,0),2),"")</f>
        <v/>
      </c>
      <c r="H2663" s="98"/>
      <c r="I2663" s="98"/>
      <c r="J2663" s="50"/>
      <c r="K2663" s="98"/>
      <c r="L2663" s="17"/>
      <c r="M2663" s="242"/>
      <c r="N2663" s="20"/>
      <c r="O2663" s="20"/>
      <c r="P2663" s="20"/>
      <c r="Q2663" s="22"/>
      <c r="R2663" s="22"/>
      <c r="S2663" s="13"/>
      <c r="T2663" s="48"/>
    </row>
    <row r="2664" spans="1:20" ht="17" thickBot="1" x14ac:dyDescent="0.25">
      <c r="A2664">
        <f t="shared" si="168"/>
        <v>5</v>
      </c>
      <c r="B2664" t="s">
        <v>33</v>
      </c>
      <c r="C2664" t="s">
        <v>436</v>
      </c>
      <c r="D2664" t="str">
        <f t="shared" si="169"/>
        <v>16b</v>
      </c>
      <c r="E2664" t="str">
        <f t="shared" si="170"/>
        <v>Problemlösning</v>
      </c>
      <c r="F2664" t="str">
        <f t="shared" si="171"/>
        <v>5_x5_7x_G_16b</v>
      </c>
      <c r="G2664" t="str">
        <f>IFERROR(INDEX(#REF!,MATCH('Kap5-6'!F2664,#REF!,0),2),"")</f>
        <v/>
      </c>
      <c r="H2664" s="32">
        <v>5</v>
      </c>
      <c r="I2664" s="32" t="s">
        <v>432</v>
      </c>
      <c r="J2664" s="47"/>
      <c r="K2664" s="32" t="s">
        <v>73</v>
      </c>
      <c r="L2664" s="43" t="s">
        <v>1256</v>
      </c>
      <c r="M2664" s="240" t="s">
        <v>284</v>
      </c>
      <c r="N2664" s="7"/>
      <c r="O2664" s="7"/>
      <c r="P2664" s="7"/>
      <c r="Q2664" s="8"/>
      <c r="R2664" s="8"/>
      <c r="S2664" s="23"/>
      <c r="T2664" s="48"/>
    </row>
    <row r="2665" spans="1:20" x14ac:dyDescent="0.2">
      <c r="A2665">
        <f t="shared" si="168"/>
        <v>5</v>
      </c>
      <c r="B2665" t="s">
        <v>33</v>
      </c>
      <c r="C2665" t="s">
        <v>436</v>
      </c>
      <c r="D2665" t="str">
        <f t="shared" si="169"/>
        <v>16b</v>
      </c>
      <c r="E2665" t="str">
        <f t="shared" si="170"/>
        <v>Problemlösning</v>
      </c>
      <c r="F2665" t="str">
        <f t="shared" si="171"/>
        <v>5_x5_7x_G_16b</v>
      </c>
      <c r="G2665" t="str">
        <f>IFERROR(INDEX(#REF!,MATCH('Kap5-6'!F2665,#REF!,0),2),"")</f>
        <v/>
      </c>
      <c r="H2665" s="97"/>
      <c r="I2665" s="97"/>
      <c r="J2665" s="49"/>
      <c r="K2665" s="97"/>
      <c r="L2665" s="10"/>
      <c r="M2665" s="241"/>
      <c r="N2665" s="11"/>
      <c r="O2665" s="11"/>
      <c r="P2665" s="11"/>
      <c r="Q2665" s="12"/>
      <c r="R2665" s="12"/>
      <c r="S2665" s="9"/>
      <c r="T2665" s="48"/>
    </row>
    <row r="2666" spans="1:20" ht="17" thickBot="1" x14ac:dyDescent="0.25">
      <c r="A2666">
        <f t="shared" si="168"/>
        <v>5</v>
      </c>
      <c r="B2666" t="s">
        <v>33</v>
      </c>
      <c r="C2666" t="s">
        <v>436</v>
      </c>
      <c r="D2666" t="str">
        <f t="shared" si="169"/>
        <v>16b</v>
      </c>
      <c r="E2666" t="str">
        <f t="shared" si="170"/>
        <v>Problemlösning</v>
      </c>
      <c r="F2666" t="str">
        <f t="shared" si="171"/>
        <v>5_x5_7x_G_16b</v>
      </c>
      <c r="G2666" t="str">
        <f>IFERROR(INDEX(#REF!,MATCH('Kap5-6'!F2666,#REF!,0),2),"")</f>
        <v/>
      </c>
      <c r="H2666" s="98"/>
      <c r="I2666" s="98"/>
      <c r="J2666" s="50"/>
      <c r="K2666" s="98"/>
      <c r="L2666" s="17"/>
      <c r="M2666" s="242"/>
      <c r="N2666" s="20"/>
      <c r="O2666" s="20"/>
      <c r="P2666" s="20"/>
      <c r="Q2666" s="22"/>
      <c r="R2666" s="22"/>
      <c r="S2666" s="13"/>
      <c r="T2666" s="48"/>
    </row>
    <row r="2667" spans="1:20" ht="17" thickBot="1" x14ac:dyDescent="0.25">
      <c r="A2667">
        <f t="shared" si="168"/>
        <v>5</v>
      </c>
      <c r="B2667" t="s">
        <v>33</v>
      </c>
      <c r="C2667" t="s">
        <v>436</v>
      </c>
      <c r="D2667" t="str">
        <f t="shared" si="169"/>
        <v>16c</v>
      </c>
      <c r="E2667" t="str">
        <f t="shared" si="170"/>
        <v>Problemlösning</v>
      </c>
      <c r="F2667" t="str">
        <f t="shared" si="171"/>
        <v>5_x5_7x_G_16c</v>
      </c>
      <c r="G2667" t="str">
        <f>IFERROR(INDEX(#REF!,MATCH('Kap5-6'!F2667,#REF!,0),2),"")</f>
        <v/>
      </c>
      <c r="H2667" s="32">
        <v>5</v>
      </c>
      <c r="I2667" s="32" t="s">
        <v>432</v>
      </c>
      <c r="J2667" s="47"/>
      <c r="K2667" s="32" t="s">
        <v>218</v>
      </c>
      <c r="L2667" s="43" t="s">
        <v>1256</v>
      </c>
      <c r="M2667" s="240" t="s">
        <v>284</v>
      </c>
      <c r="N2667" s="7"/>
      <c r="O2667" s="7"/>
      <c r="P2667" s="7"/>
      <c r="Q2667" s="8"/>
      <c r="R2667" s="8"/>
      <c r="S2667" s="23"/>
      <c r="T2667" s="48"/>
    </row>
    <row r="2668" spans="1:20" x14ac:dyDescent="0.2">
      <c r="A2668">
        <f t="shared" si="168"/>
        <v>5</v>
      </c>
      <c r="B2668" t="s">
        <v>33</v>
      </c>
      <c r="C2668" t="s">
        <v>436</v>
      </c>
      <c r="D2668" t="str">
        <f t="shared" si="169"/>
        <v>16c</v>
      </c>
      <c r="E2668" t="str">
        <f t="shared" si="170"/>
        <v>Problemlösning</v>
      </c>
      <c r="F2668" t="str">
        <f t="shared" si="171"/>
        <v>5_x5_7x_G_16c</v>
      </c>
      <c r="G2668" t="str">
        <f>IFERROR(INDEX(#REF!,MATCH('Kap5-6'!F2668,#REF!,0),2),"")</f>
        <v/>
      </c>
      <c r="H2668" s="97"/>
      <c r="I2668" s="97"/>
      <c r="J2668" s="49"/>
      <c r="K2668" s="97"/>
      <c r="L2668" s="10"/>
      <c r="M2668" s="241"/>
      <c r="N2668" s="11"/>
      <c r="O2668" s="11"/>
      <c r="P2668" s="11"/>
      <c r="Q2668" s="12"/>
      <c r="R2668" s="12"/>
      <c r="S2668" s="9"/>
      <c r="T2668" s="48"/>
    </row>
    <row r="2669" spans="1:20" ht="17" thickBot="1" x14ac:dyDescent="0.25">
      <c r="A2669">
        <f t="shared" si="168"/>
        <v>5</v>
      </c>
      <c r="B2669" t="s">
        <v>33</v>
      </c>
      <c r="C2669" t="s">
        <v>436</v>
      </c>
      <c r="D2669" t="str">
        <f t="shared" si="169"/>
        <v>16c</v>
      </c>
      <c r="E2669" t="str">
        <f t="shared" si="170"/>
        <v>Problemlösning</v>
      </c>
      <c r="F2669" t="str">
        <f t="shared" si="171"/>
        <v>5_x5_7x_G_16c</v>
      </c>
      <c r="G2669" t="str">
        <f>IFERROR(INDEX(#REF!,MATCH('Kap5-6'!F2669,#REF!,0),2),"")</f>
        <v/>
      </c>
      <c r="H2669" s="98"/>
      <c r="I2669" s="98"/>
      <c r="J2669" s="50"/>
      <c r="K2669" s="98"/>
      <c r="L2669" s="17"/>
      <c r="M2669" s="242"/>
      <c r="N2669" s="20"/>
      <c r="O2669" s="20"/>
      <c r="P2669" s="20"/>
      <c r="Q2669" s="22"/>
      <c r="R2669" s="22"/>
      <c r="S2669" s="13"/>
      <c r="T2669" s="48"/>
    </row>
    <row r="2670" spans="1:20" ht="17" thickBot="1" x14ac:dyDescent="0.25">
      <c r="A2670">
        <f t="shared" si="168"/>
        <v>5</v>
      </c>
      <c r="B2670" t="s">
        <v>33</v>
      </c>
      <c r="C2670" t="s">
        <v>436</v>
      </c>
      <c r="D2670" t="str">
        <f t="shared" si="169"/>
        <v>17a</v>
      </c>
      <c r="E2670" t="str">
        <f t="shared" si="170"/>
        <v>Problemlösning</v>
      </c>
      <c r="F2670" t="str">
        <f t="shared" si="171"/>
        <v>5_x5_7x_G_17a</v>
      </c>
      <c r="G2670" t="str">
        <f>IFERROR(INDEX(#REF!,MATCH('Kap5-6'!F2670,#REF!,0),2),"")</f>
        <v/>
      </c>
      <c r="H2670" s="32">
        <v>5</v>
      </c>
      <c r="I2670" s="32" t="s">
        <v>432</v>
      </c>
      <c r="J2670" s="47"/>
      <c r="K2670" s="32" t="s">
        <v>74</v>
      </c>
      <c r="L2670" s="43" t="s">
        <v>1256</v>
      </c>
      <c r="M2670" s="240"/>
      <c r="N2670" s="7">
        <v>1</v>
      </c>
      <c r="O2670" s="7" t="s">
        <v>283</v>
      </c>
      <c r="P2670" s="7" t="s">
        <v>304</v>
      </c>
      <c r="Q2670" s="8" t="s">
        <v>4191</v>
      </c>
      <c r="R2670" s="8" t="s">
        <v>4192</v>
      </c>
      <c r="S2670" s="23" t="s">
        <v>4193</v>
      </c>
      <c r="T2670" s="48"/>
    </row>
    <row r="2671" spans="1:20" ht="17" thickBot="1" x14ac:dyDescent="0.25">
      <c r="A2671">
        <f t="shared" si="168"/>
        <v>5</v>
      </c>
      <c r="B2671" t="s">
        <v>33</v>
      </c>
      <c r="C2671" t="s">
        <v>436</v>
      </c>
      <c r="D2671" t="str">
        <f t="shared" si="169"/>
        <v>17a</v>
      </c>
      <c r="E2671" t="str">
        <f t="shared" si="170"/>
        <v>Problemlösning</v>
      </c>
      <c r="F2671" t="str">
        <f t="shared" si="171"/>
        <v>5_x5_7x_G_17a</v>
      </c>
      <c r="G2671" t="str">
        <f>IFERROR(INDEX(#REF!,MATCH('Kap5-6'!F2671,#REF!,0),2),"")</f>
        <v/>
      </c>
      <c r="H2671" s="97"/>
      <c r="I2671" s="97"/>
      <c r="J2671" s="49"/>
      <c r="K2671" s="97"/>
      <c r="L2671" s="10"/>
      <c r="M2671" s="241"/>
      <c r="N2671" s="11">
        <v>2</v>
      </c>
      <c r="O2671" s="11" t="s">
        <v>283</v>
      </c>
      <c r="P2671" s="11" t="s">
        <v>304</v>
      </c>
      <c r="Q2671" s="73" t="s">
        <v>4194</v>
      </c>
      <c r="R2671" s="73" t="s">
        <v>4195</v>
      </c>
      <c r="S2671" s="9" t="s">
        <v>4196</v>
      </c>
      <c r="T2671" s="48"/>
    </row>
    <row r="2672" spans="1:20" ht="33" thickBot="1" x14ac:dyDescent="0.25">
      <c r="A2672">
        <f t="shared" si="168"/>
        <v>5</v>
      </c>
      <c r="B2672" t="s">
        <v>33</v>
      </c>
      <c r="C2672" t="s">
        <v>436</v>
      </c>
      <c r="D2672" t="str">
        <f t="shared" si="169"/>
        <v>17a</v>
      </c>
      <c r="E2672" t="str">
        <f t="shared" si="170"/>
        <v>Problemlösning</v>
      </c>
      <c r="F2672" t="str">
        <f t="shared" si="171"/>
        <v>5_x5_7x_G_17a</v>
      </c>
      <c r="G2672" t="str">
        <f>IFERROR(INDEX(#REF!,MATCH('Kap5-6'!F2672,#REF!,0),2),"")</f>
        <v/>
      </c>
      <c r="H2672" s="98"/>
      <c r="I2672" s="98"/>
      <c r="J2672" s="50"/>
      <c r="K2672" s="98"/>
      <c r="L2672" s="17"/>
      <c r="M2672" s="242"/>
      <c r="N2672" s="20">
        <v>3</v>
      </c>
      <c r="O2672" s="20" t="s">
        <v>283</v>
      </c>
      <c r="P2672" s="20" t="s">
        <v>304</v>
      </c>
      <c r="Q2672" s="22" t="s">
        <v>4197</v>
      </c>
      <c r="R2672" s="73" t="s">
        <v>4195</v>
      </c>
      <c r="S2672" s="13" t="s">
        <v>4190</v>
      </c>
      <c r="T2672" s="48"/>
    </row>
    <row r="2673" spans="1:20" ht="17" thickBot="1" x14ac:dyDescent="0.25">
      <c r="A2673">
        <f t="shared" si="168"/>
        <v>5</v>
      </c>
      <c r="B2673" t="s">
        <v>33</v>
      </c>
      <c r="C2673" t="s">
        <v>436</v>
      </c>
      <c r="D2673" t="str">
        <f t="shared" si="169"/>
        <v>17b</v>
      </c>
      <c r="E2673" t="str">
        <f t="shared" si="170"/>
        <v>Problemlösning</v>
      </c>
      <c r="F2673" t="str">
        <f t="shared" si="171"/>
        <v>5_x5_7x_G_17b</v>
      </c>
      <c r="G2673" t="str">
        <f>IFERROR(INDEX(#REF!,MATCH('Kap5-6'!F2673,#REF!,0),2),"")</f>
        <v/>
      </c>
      <c r="H2673" s="32">
        <v>5</v>
      </c>
      <c r="I2673" s="32" t="s">
        <v>432</v>
      </c>
      <c r="J2673" s="47"/>
      <c r="K2673" s="32" t="s">
        <v>75</v>
      </c>
      <c r="L2673" s="43" t="s">
        <v>1256</v>
      </c>
      <c r="M2673" s="240"/>
      <c r="N2673" s="7">
        <v>1</v>
      </c>
      <c r="O2673" s="7" t="s">
        <v>283</v>
      </c>
      <c r="P2673" s="7" t="s">
        <v>304</v>
      </c>
      <c r="Q2673" s="8" t="s">
        <v>4198</v>
      </c>
      <c r="R2673" s="8" t="s">
        <v>4199</v>
      </c>
      <c r="S2673" s="23" t="s">
        <v>4200</v>
      </c>
      <c r="T2673" s="48"/>
    </row>
    <row r="2674" spans="1:20" ht="17" thickBot="1" x14ac:dyDescent="0.25">
      <c r="A2674">
        <f t="shared" si="168"/>
        <v>5</v>
      </c>
      <c r="B2674" t="s">
        <v>33</v>
      </c>
      <c r="C2674" t="s">
        <v>436</v>
      </c>
      <c r="D2674" t="str">
        <f t="shared" si="169"/>
        <v>17b</v>
      </c>
      <c r="E2674" t="str">
        <f t="shared" si="170"/>
        <v>Problemlösning</v>
      </c>
      <c r="F2674" t="str">
        <f t="shared" si="171"/>
        <v>5_x5_7x_G_17b</v>
      </c>
      <c r="G2674" t="str">
        <f>IFERROR(INDEX(#REF!,MATCH('Kap5-6'!F2674,#REF!,0),2),"")</f>
        <v/>
      </c>
      <c r="H2674" s="97"/>
      <c r="I2674" s="97"/>
      <c r="J2674" s="49"/>
      <c r="K2674" s="97"/>
      <c r="L2674" s="10"/>
      <c r="M2674" s="241"/>
      <c r="N2674" s="11">
        <v>2</v>
      </c>
      <c r="O2674" s="11" t="s">
        <v>283</v>
      </c>
      <c r="P2674" s="11" t="s">
        <v>304</v>
      </c>
      <c r="Q2674" s="73" t="s">
        <v>4201</v>
      </c>
      <c r="R2674" s="73" t="s">
        <v>4202</v>
      </c>
      <c r="S2674" s="9" t="s">
        <v>4203</v>
      </c>
      <c r="T2674" s="48"/>
    </row>
    <row r="2675" spans="1:20" ht="33" thickBot="1" x14ac:dyDescent="0.25">
      <c r="A2675">
        <f t="shared" si="168"/>
        <v>5</v>
      </c>
      <c r="B2675" t="s">
        <v>33</v>
      </c>
      <c r="C2675" t="s">
        <v>436</v>
      </c>
      <c r="D2675" t="str">
        <f t="shared" si="169"/>
        <v>17b</v>
      </c>
      <c r="E2675" t="str">
        <f t="shared" si="170"/>
        <v>Problemlösning</v>
      </c>
      <c r="F2675" t="str">
        <f t="shared" si="171"/>
        <v>5_x5_7x_G_17b</v>
      </c>
      <c r="G2675" t="str">
        <f>IFERROR(INDEX(#REF!,MATCH('Kap5-6'!F2675,#REF!,0),2),"")</f>
        <v/>
      </c>
      <c r="H2675" s="98"/>
      <c r="I2675" s="98"/>
      <c r="J2675" s="50"/>
      <c r="K2675" s="98"/>
      <c r="L2675" s="17"/>
      <c r="M2675" s="242"/>
      <c r="N2675" s="20">
        <v>3</v>
      </c>
      <c r="O2675" s="20" t="s">
        <v>283</v>
      </c>
      <c r="P2675" s="20" t="s">
        <v>304</v>
      </c>
      <c r="Q2675" s="22" t="s">
        <v>4204</v>
      </c>
      <c r="R2675" s="73" t="s">
        <v>4202</v>
      </c>
      <c r="S2675" s="13" t="s">
        <v>4190</v>
      </c>
      <c r="T2675" s="48"/>
    </row>
    <row r="2676" spans="1:20" ht="49" thickBot="1" x14ac:dyDescent="0.25">
      <c r="A2676">
        <f t="shared" si="168"/>
        <v>5</v>
      </c>
      <c r="B2676" t="s">
        <v>33</v>
      </c>
      <c r="C2676" t="s">
        <v>436</v>
      </c>
      <c r="D2676" t="str">
        <f t="shared" si="169"/>
        <v>17c</v>
      </c>
      <c r="E2676" t="str">
        <f t="shared" si="170"/>
        <v>Problemlösning</v>
      </c>
      <c r="F2676" t="str">
        <f t="shared" si="171"/>
        <v>5_x5_7x_G_17c</v>
      </c>
      <c r="G2676" t="str">
        <f>IFERROR(INDEX(#REF!,MATCH('Kap5-6'!F2676,#REF!,0),2),"")</f>
        <v/>
      </c>
      <c r="H2676" s="32">
        <v>5</v>
      </c>
      <c r="I2676" s="32" t="s">
        <v>432</v>
      </c>
      <c r="J2676" s="47"/>
      <c r="K2676" s="32" t="s">
        <v>76</v>
      </c>
      <c r="L2676" s="43" t="s">
        <v>1256</v>
      </c>
      <c r="M2676" s="240"/>
      <c r="N2676" s="7">
        <v>1</v>
      </c>
      <c r="O2676" s="7" t="s">
        <v>283</v>
      </c>
      <c r="P2676" s="7" t="s">
        <v>304</v>
      </c>
      <c r="Q2676" s="8" t="s">
        <v>4205</v>
      </c>
      <c r="R2676" s="8" t="s">
        <v>4206</v>
      </c>
      <c r="S2676" s="23" t="s">
        <v>4207</v>
      </c>
      <c r="T2676" s="48"/>
    </row>
    <row r="2677" spans="1:20" ht="32" x14ac:dyDescent="0.2">
      <c r="A2677">
        <f t="shared" si="168"/>
        <v>5</v>
      </c>
      <c r="B2677" t="s">
        <v>33</v>
      </c>
      <c r="C2677" t="s">
        <v>436</v>
      </c>
      <c r="D2677" t="str">
        <f t="shared" si="169"/>
        <v>17c</v>
      </c>
      <c r="E2677" t="str">
        <f t="shared" si="170"/>
        <v>Problemlösning</v>
      </c>
      <c r="F2677" t="str">
        <f t="shared" si="171"/>
        <v>5_x5_7x_G_17c</v>
      </c>
      <c r="G2677" t="str">
        <f>IFERROR(INDEX(#REF!,MATCH('Kap5-6'!F2677,#REF!,0),2),"")</f>
        <v/>
      </c>
      <c r="H2677" s="97"/>
      <c r="I2677" s="97"/>
      <c r="J2677" s="49"/>
      <c r="K2677" s="97"/>
      <c r="L2677" s="10"/>
      <c r="M2677" s="241"/>
      <c r="N2677" s="11">
        <v>2</v>
      </c>
      <c r="O2677" s="11" t="s">
        <v>283</v>
      </c>
      <c r="P2677" s="11" t="s">
        <v>304</v>
      </c>
      <c r="Q2677" s="12" t="s">
        <v>4208</v>
      </c>
      <c r="R2677" s="8" t="s">
        <v>4206</v>
      </c>
      <c r="S2677" s="9" t="s">
        <v>4209</v>
      </c>
      <c r="T2677" s="48"/>
    </row>
    <row r="2678" spans="1:20" ht="17" thickBot="1" x14ac:dyDescent="0.25">
      <c r="A2678">
        <f t="shared" si="168"/>
        <v>5</v>
      </c>
      <c r="B2678" t="s">
        <v>33</v>
      </c>
      <c r="C2678" t="s">
        <v>436</v>
      </c>
      <c r="D2678" t="str">
        <f t="shared" si="169"/>
        <v>17c</v>
      </c>
      <c r="E2678" t="str">
        <f t="shared" si="170"/>
        <v>Problemlösning</v>
      </c>
      <c r="F2678" t="str">
        <f t="shared" si="171"/>
        <v>5_x5_7x_G_17c</v>
      </c>
      <c r="G2678" t="str">
        <f>IFERROR(INDEX(#REF!,MATCH('Kap5-6'!F2678,#REF!,0),2),"")</f>
        <v/>
      </c>
      <c r="H2678" s="98"/>
      <c r="I2678" s="98"/>
      <c r="J2678" s="50"/>
      <c r="K2678" s="98"/>
      <c r="L2678" s="17"/>
      <c r="M2678" s="242"/>
      <c r="N2678" s="20"/>
      <c r="O2678" s="20"/>
      <c r="P2678" s="20"/>
      <c r="Q2678" s="22"/>
      <c r="R2678" s="22"/>
      <c r="S2678" s="13"/>
      <c r="T2678" s="48"/>
    </row>
    <row r="2679" spans="1:20" ht="33" thickBot="1" x14ac:dyDescent="0.25">
      <c r="A2679">
        <f t="shared" si="168"/>
        <v>5</v>
      </c>
      <c r="B2679" t="s">
        <v>33</v>
      </c>
      <c r="C2679" t="s">
        <v>436</v>
      </c>
      <c r="D2679">
        <f t="shared" si="169"/>
        <v>18</v>
      </c>
      <c r="E2679" t="str">
        <f t="shared" si="170"/>
        <v>Problemlösning</v>
      </c>
      <c r="F2679" t="str">
        <f t="shared" si="171"/>
        <v>5_x5_7x_G_18</v>
      </c>
      <c r="G2679" t="str">
        <f>IFERROR(INDEX(#REF!,MATCH('Kap5-6'!F2679,#REF!,0),2),"")</f>
        <v/>
      </c>
      <c r="H2679" s="32">
        <v>5</v>
      </c>
      <c r="I2679" s="32" t="s">
        <v>432</v>
      </c>
      <c r="J2679" s="47"/>
      <c r="K2679" s="32">
        <v>18</v>
      </c>
      <c r="L2679" s="43" t="s">
        <v>1256</v>
      </c>
      <c r="M2679" s="240"/>
      <c r="N2679" s="7">
        <v>1</v>
      </c>
      <c r="O2679" s="7" t="s">
        <v>283</v>
      </c>
      <c r="P2679" s="7" t="s">
        <v>304</v>
      </c>
      <c r="Q2679" s="8" t="s">
        <v>4210</v>
      </c>
      <c r="R2679" s="8">
        <v>6</v>
      </c>
      <c r="S2679" s="23" t="s">
        <v>4211</v>
      </c>
      <c r="T2679" s="48"/>
    </row>
    <row r="2680" spans="1:20" x14ac:dyDescent="0.2">
      <c r="A2680">
        <f t="shared" si="168"/>
        <v>5</v>
      </c>
      <c r="B2680" t="s">
        <v>33</v>
      </c>
      <c r="C2680" t="s">
        <v>436</v>
      </c>
      <c r="D2680">
        <f t="shared" si="169"/>
        <v>18</v>
      </c>
      <c r="E2680" t="str">
        <f t="shared" si="170"/>
        <v>Problemlösning</v>
      </c>
      <c r="F2680" t="str">
        <f t="shared" si="171"/>
        <v>5_x5_7x_G_18</v>
      </c>
      <c r="G2680" t="str">
        <f>IFERROR(INDEX(#REF!,MATCH('Kap5-6'!F2680,#REF!,0),2),"")</f>
        <v/>
      </c>
      <c r="H2680" s="97"/>
      <c r="I2680" s="97"/>
      <c r="J2680" s="49"/>
      <c r="K2680" s="97"/>
      <c r="L2680" s="10"/>
      <c r="M2680" s="241"/>
      <c r="N2680" s="11"/>
      <c r="O2680" s="11"/>
      <c r="P2680" s="11"/>
      <c r="Q2680" s="12"/>
      <c r="R2680" s="12"/>
      <c r="S2680" s="9"/>
      <c r="T2680" s="48"/>
    </row>
    <row r="2681" spans="1:20" ht="17" thickBot="1" x14ac:dyDescent="0.25">
      <c r="A2681">
        <f t="shared" si="168"/>
        <v>5</v>
      </c>
      <c r="B2681" t="s">
        <v>33</v>
      </c>
      <c r="C2681" t="s">
        <v>436</v>
      </c>
      <c r="D2681">
        <f t="shared" si="169"/>
        <v>18</v>
      </c>
      <c r="E2681" t="str">
        <f t="shared" si="170"/>
        <v>Problemlösning</v>
      </c>
      <c r="F2681" t="str">
        <f t="shared" si="171"/>
        <v>5_x5_7x_G_18</v>
      </c>
      <c r="G2681" t="str">
        <f>IFERROR(INDEX(#REF!,MATCH('Kap5-6'!F2681,#REF!,0),2),"")</f>
        <v/>
      </c>
      <c r="H2681" s="98"/>
      <c r="I2681" s="98"/>
      <c r="J2681" s="50"/>
      <c r="K2681" s="98"/>
      <c r="L2681" s="17"/>
      <c r="M2681" s="242"/>
      <c r="N2681" s="20"/>
      <c r="O2681" s="20"/>
      <c r="P2681" s="20"/>
      <c r="Q2681" s="22"/>
      <c r="R2681" s="22"/>
      <c r="S2681" s="13"/>
      <c r="T2681" s="48"/>
    </row>
    <row r="2682" spans="1:20" ht="33" thickBot="1" x14ac:dyDescent="0.25">
      <c r="A2682">
        <f t="shared" si="168"/>
        <v>5</v>
      </c>
      <c r="B2682" t="s">
        <v>33</v>
      </c>
      <c r="C2682" t="s">
        <v>436</v>
      </c>
      <c r="D2682">
        <f t="shared" si="169"/>
        <v>19</v>
      </c>
      <c r="E2682" t="str">
        <f t="shared" si="170"/>
        <v>Problemlösning</v>
      </c>
      <c r="F2682" t="str">
        <f t="shared" si="171"/>
        <v>5_x5_7x_G_19</v>
      </c>
      <c r="G2682" t="str">
        <f>IFERROR(INDEX(#REF!,MATCH('Kap5-6'!F2682,#REF!,0),2),"")</f>
        <v/>
      </c>
      <c r="H2682" s="32">
        <v>5</v>
      </c>
      <c r="I2682" s="32" t="s">
        <v>432</v>
      </c>
      <c r="J2682" s="47"/>
      <c r="K2682" s="32">
        <v>19</v>
      </c>
      <c r="L2682" s="43" t="s">
        <v>1256</v>
      </c>
      <c r="M2682" s="240"/>
      <c r="N2682" s="7">
        <v>1</v>
      </c>
      <c r="O2682" s="7" t="s">
        <v>283</v>
      </c>
      <c r="P2682" s="7" t="s">
        <v>304</v>
      </c>
      <c r="Q2682" s="8" t="s">
        <v>4212</v>
      </c>
      <c r="R2682" s="8">
        <v>24</v>
      </c>
      <c r="S2682" s="23" t="s">
        <v>4211</v>
      </c>
      <c r="T2682" s="48"/>
    </row>
    <row r="2683" spans="1:20" x14ac:dyDescent="0.2">
      <c r="A2683">
        <f t="shared" si="168"/>
        <v>5</v>
      </c>
      <c r="B2683" t="s">
        <v>33</v>
      </c>
      <c r="C2683" t="s">
        <v>436</v>
      </c>
      <c r="D2683">
        <f t="shared" si="169"/>
        <v>19</v>
      </c>
      <c r="E2683" t="str">
        <f t="shared" si="170"/>
        <v>Problemlösning</v>
      </c>
      <c r="F2683" t="str">
        <f t="shared" si="171"/>
        <v>5_x5_7x_G_19</v>
      </c>
      <c r="G2683" t="str">
        <f>IFERROR(INDEX(#REF!,MATCH('Kap5-6'!F2683,#REF!,0),2),"")</f>
        <v/>
      </c>
      <c r="H2683" s="97"/>
      <c r="I2683" s="97"/>
      <c r="J2683" s="49"/>
      <c r="K2683" s="97"/>
      <c r="L2683" s="10"/>
      <c r="M2683" s="241"/>
      <c r="N2683" s="11"/>
      <c r="O2683" s="11"/>
      <c r="P2683" s="11"/>
      <c r="Q2683" s="12"/>
      <c r="R2683" s="12"/>
      <c r="S2683" s="9"/>
      <c r="T2683" s="48"/>
    </row>
    <row r="2684" spans="1:20" ht="17" thickBot="1" x14ac:dyDescent="0.25">
      <c r="A2684">
        <f t="shared" si="168"/>
        <v>5</v>
      </c>
      <c r="B2684" t="s">
        <v>33</v>
      </c>
      <c r="C2684" t="s">
        <v>436</v>
      </c>
      <c r="D2684">
        <f t="shared" si="169"/>
        <v>19</v>
      </c>
      <c r="E2684" t="str">
        <f t="shared" si="170"/>
        <v>Problemlösning</v>
      </c>
      <c r="F2684" t="str">
        <f t="shared" si="171"/>
        <v>5_x5_7x_G_19</v>
      </c>
      <c r="G2684" t="str">
        <f>IFERROR(INDEX(#REF!,MATCH('Kap5-6'!F2684,#REF!,0),2),"")</f>
        <v/>
      </c>
      <c r="H2684" s="98"/>
      <c r="I2684" s="98"/>
      <c r="J2684" s="50"/>
      <c r="K2684" s="98"/>
      <c r="L2684" s="17"/>
      <c r="M2684" s="242"/>
      <c r="N2684" s="20"/>
      <c r="O2684" s="20"/>
      <c r="P2684" s="20"/>
      <c r="Q2684" s="22"/>
      <c r="R2684" s="22"/>
      <c r="S2684" s="13"/>
      <c r="T2684" s="48"/>
    </row>
    <row r="2685" spans="1:20" ht="33" thickBot="1" x14ac:dyDescent="0.25">
      <c r="A2685">
        <f t="shared" si="168"/>
        <v>5</v>
      </c>
      <c r="B2685" t="s">
        <v>33</v>
      </c>
      <c r="C2685" t="s">
        <v>436</v>
      </c>
      <c r="D2685" t="str">
        <f t="shared" si="169"/>
        <v>20a</v>
      </c>
      <c r="E2685" t="str">
        <f t="shared" si="170"/>
        <v>Problemlösning</v>
      </c>
      <c r="F2685" t="str">
        <f t="shared" si="171"/>
        <v>5_x5_7x_G_20a</v>
      </c>
      <c r="G2685" t="str">
        <f>IFERROR(INDEX(#REF!,MATCH('Kap5-6'!F2685,#REF!,0),2),"")</f>
        <v/>
      </c>
      <c r="H2685" s="32">
        <v>5</v>
      </c>
      <c r="I2685" s="32" t="s">
        <v>432</v>
      </c>
      <c r="J2685" s="47"/>
      <c r="K2685" s="32" t="s">
        <v>172</v>
      </c>
      <c r="L2685" s="43" t="s">
        <v>1256</v>
      </c>
      <c r="M2685" s="240"/>
      <c r="N2685" s="7">
        <v>1</v>
      </c>
      <c r="O2685" s="7" t="s">
        <v>283</v>
      </c>
      <c r="P2685" s="7" t="s">
        <v>304</v>
      </c>
      <c r="Q2685" s="8" t="s">
        <v>4213</v>
      </c>
      <c r="R2685" s="8">
        <v>24</v>
      </c>
      <c r="S2685" s="23" t="s">
        <v>4214</v>
      </c>
      <c r="T2685" s="48"/>
    </row>
    <row r="2686" spans="1:20" x14ac:dyDescent="0.2">
      <c r="A2686">
        <f t="shared" si="168"/>
        <v>5</v>
      </c>
      <c r="B2686" t="s">
        <v>33</v>
      </c>
      <c r="C2686" t="s">
        <v>436</v>
      </c>
      <c r="D2686" t="str">
        <f t="shared" si="169"/>
        <v>20a</v>
      </c>
      <c r="E2686" t="str">
        <f t="shared" si="170"/>
        <v>Problemlösning</v>
      </c>
      <c r="F2686" t="str">
        <f t="shared" si="171"/>
        <v>5_x5_7x_G_20a</v>
      </c>
      <c r="G2686" t="str">
        <f>IFERROR(INDEX(#REF!,MATCH('Kap5-6'!F2686,#REF!,0),2),"")</f>
        <v/>
      </c>
      <c r="H2686" s="97"/>
      <c r="I2686" s="97"/>
      <c r="J2686" s="49"/>
      <c r="K2686" s="97"/>
      <c r="L2686" s="10"/>
      <c r="M2686" s="241"/>
      <c r="N2686" s="11"/>
      <c r="O2686" s="11"/>
      <c r="P2686" s="11"/>
      <c r="Q2686" s="12"/>
      <c r="R2686" s="12"/>
      <c r="S2686" s="9"/>
      <c r="T2686" s="48"/>
    </row>
    <row r="2687" spans="1:20" ht="17" thickBot="1" x14ac:dyDescent="0.25">
      <c r="A2687">
        <f t="shared" si="168"/>
        <v>5</v>
      </c>
      <c r="B2687" t="s">
        <v>33</v>
      </c>
      <c r="C2687" t="s">
        <v>436</v>
      </c>
      <c r="D2687" t="str">
        <f t="shared" si="169"/>
        <v>20a</v>
      </c>
      <c r="E2687" t="str">
        <f t="shared" si="170"/>
        <v>Problemlösning</v>
      </c>
      <c r="F2687" t="str">
        <f t="shared" si="171"/>
        <v>5_x5_7x_G_20a</v>
      </c>
      <c r="G2687" t="str">
        <f>IFERROR(INDEX(#REF!,MATCH('Kap5-6'!F2687,#REF!,0),2),"")</f>
        <v/>
      </c>
      <c r="H2687" s="98"/>
      <c r="I2687" s="98"/>
      <c r="J2687" s="50"/>
      <c r="K2687" s="98"/>
      <c r="L2687" s="17"/>
      <c r="M2687" s="242"/>
      <c r="N2687" s="20"/>
      <c r="O2687" s="20"/>
      <c r="P2687" s="20"/>
      <c r="Q2687" s="22"/>
      <c r="R2687" s="22"/>
      <c r="S2687" s="13"/>
      <c r="T2687" s="48"/>
    </row>
    <row r="2688" spans="1:20" ht="33" thickBot="1" x14ac:dyDescent="0.25">
      <c r="A2688">
        <f t="shared" si="168"/>
        <v>5</v>
      </c>
      <c r="B2688" t="s">
        <v>33</v>
      </c>
      <c r="C2688" t="s">
        <v>436</v>
      </c>
      <c r="D2688" t="str">
        <f t="shared" si="169"/>
        <v>20b</v>
      </c>
      <c r="E2688" t="str">
        <f t="shared" si="170"/>
        <v>Problemlösning</v>
      </c>
      <c r="F2688" t="str">
        <f t="shared" si="171"/>
        <v>5_x5_7x_G_20b</v>
      </c>
      <c r="G2688" t="str">
        <f>IFERROR(INDEX(#REF!,MATCH('Kap5-6'!F2688,#REF!,0),2),"")</f>
        <v/>
      </c>
      <c r="H2688" s="32">
        <v>5</v>
      </c>
      <c r="I2688" s="32" t="s">
        <v>432</v>
      </c>
      <c r="J2688" s="47"/>
      <c r="K2688" s="32" t="s">
        <v>173</v>
      </c>
      <c r="L2688" s="43" t="s">
        <v>1256</v>
      </c>
      <c r="M2688" s="240"/>
      <c r="N2688" s="7">
        <v>1</v>
      </c>
      <c r="O2688" s="7" t="s">
        <v>283</v>
      </c>
      <c r="P2688" s="7" t="s">
        <v>304</v>
      </c>
      <c r="Q2688" s="8" t="s">
        <v>4215</v>
      </c>
      <c r="R2688" s="8">
        <v>18</v>
      </c>
      <c r="S2688" s="23" t="s">
        <v>4216</v>
      </c>
      <c r="T2688" s="48"/>
    </row>
    <row r="2689" spans="1:20" x14ac:dyDescent="0.2">
      <c r="A2689">
        <f t="shared" si="168"/>
        <v>5</v>
      </c>
      <c r="B2689" t="s">
        <v>33</v>
      </c>
      <c r="C2689" t="s">
        <v>436</v>
      </c>
      <c r="D2689" t="str">
        <f t="shared" si="169"/>
        <v>20b</v>
      </c>
      <c r="E2689" t="str">
        <f t="shared" si="170"/>
        <v>Problemlösning</v>
      </c>
      <c r="F2689" t="str">
        <f t="shared" si="171"/>
        <v>5_x5_7x_G_20b</v>
      </c>
      <c r="G2689" t="str">
        <f>IFERROR(INDEX(#REF!,MATCH('Kap5-6'!F2689,#REF!,0),2),"")</f>
        <v/>
      </c>
      <c r="H2689" s="97"/>
      <c r="I2689" s="97"/>
      <c r="J2689" s="49"/>
      <c r="K2689" s="97"/>
      <c r="L2689" s="10"/>
      <c r="M2689" s="241"/>
      <c r="N2689" s="11"/>
      <c r="O2689" s="11"/>
      <c r="P2689" s="11"/>
      <c r="Q2689" s="12"/>
      <c r="R2689" s="12"/>
      <c r="S2689" s="9"/>
      <c r="T2689" s="48"/>
    </row>
    <row r="2690" spans="1:20" ht="17" thickBot="1" x14ac:dyDescent="0.25">
      <c r="A2690">
        <f t="shared" ref="A2690:A2753" si="172">IF(H2690="",A2689,H2690)</f>
        <v>5</v>
      </c>
      <c r="B2690" t="s">
        <v>33</v>
      </c>
      <c r="C2690" t="s">
        <v>436</v>
      </c>
      <c r="D2690" t="str">
        <f t="shared" ref="D2690:D2753" si="173">IF(K2690="",D2689,K2690)</f>
        <v>20b</v>
      </c>
      <c r="E2690" t="str">
        <f t="shared" ref="E2690:E2753" si="174">IF(L2690="",E2689,L2690)</f>
        <v>Problemlösning</v>
      </c>
      <c r="F2690" t="str">
        <f t="shared" si="171"/>
        <v>5_x5_7x_G_20b</v>
      </c>
      <c r="G2690" t="str">
        <f>IFERROR(INDEX(#REF!,MATCH('Kap5-6'!F2690,#REF!,0),2),"")</f>
        <v/>
      </c>
      <c r="H2690" s="98"/>
      <c r="I2690" s="98"/>
      <c r="J2690" s="50"/>
      <c r="K2690" s="98"/>
      <c r="L2690" s="17"/>
      <c r="M2690" s="242"/>
      <c r="N2690" s="20"/>
      <c r="O2690" s="20"/>
      <c r="P2690" s="20"/>
      <c r="Q2690" s="22"/>
      <c r="R2690" s="22"/>
      <c r="S2690" s="13"/>
      <c r="T2690" s="48"/>
    </row>
    <row r="2691" spans="1:20" ht="33" thickBot="1" x14ac:dyDescent="0.25">
      <c r="A2691">
        <f t="shared" si="172"/>
        <v>5</v>
      </c>
      <c r="B2691" t="s">
        <v>33</v>
      </c>
      <c r="C2691" t="s">
        <v>436</v>
      </c>
      <c r="D2691" t="str">
        <f t="shared" si="173"/>
        <v>20c</v>
      </c>
      <c r="E2691" t="str">
        <f t="shared" si="174"/>
        <v>Problemlösning</v>
      </c>
      <c r="F2691" t="str">
        <f t="shared" ref="F2691:F2754" si="175">A2691&amp;"_"&amp;C2691&amp;"_"&amp;B2691&amp;"_"&amp;D2691</f>
        <v>5_x5_7x_G_20c</v>
      </c>
      <c r="G2691" t="str">
        <f>IFERROR(INDEX(#REF!,MATCH('Kap5-6'!F2691,#REF!,0),2),"")</f>
        <v/>
      </c>
      <c r="H2691" s="32">
        <v>5</v>
      </c>
      <c r="I2691" s="32" t="s">
        <v>432</v>
      </c>
      <c r="J2691" s="47"/>
      <c r="K2691" s="32" t="s">
        <v>174</v>
      </c>
      <c r="L2691" s="43" t="s">
        <v>1256</v>
      </c>
      <c r="M2691" s="240"/>
      <c r="N2691" s="7">
        <v>1</v>
      </c>
      <c r="O2691" s="7" t="s">
        <v>283</v>
      </c>
      <c r="P2691" s="7" t="s">
        <v>304</v>
      </c>
      <c r="Q2691" s="8" t="s">
        <v>4217</v>
      </c>
      <c r="R2691" s="8">
        <v>72</v>
      </c>
      <c r="S2691" s="23" t="s">
        <v>4216</v>
      </c>
      <c r="T2691" s="48"/>
    </row>
    <row r="2692" spans="1:20" x14ac:dyDescent="0.2">
      <c r="A2692">
        <f t="shared" si="172"/>
        <v>5</v>
      </c>
      <c r="B2692" t="s">
        <v>33</v>
      </c>
      <c r="C2692" t="s">
        <v>436</v>
      </c>
      <c r="D2692" t="str">
        <f t="shared" si="173"/>
        <v>20c</v>
      </c>
      <c r="E2692" t="str">
        <f t="shared" si="174"/>
        <v>Problemlösning</v>
      </c>
      <c r="F2692" t="str">
        <f t="shared" si="175"/>
        <v>5_x5_7x_G_20c</v>
      </c>
      <c r="G2692" t="str">
        <f>IFERROR(INDEX(#REF!,MATCH('Kap5-6'!F2692,#REF!,0),2),"")</f>
        <v/>
      </c>
      <c r="H2692" s="97"/>
      <c r="I2692" s="97"/>
      <c r="J2692" s="49"/>
      <c r="K2692" s="97"/>
      <c r="L2692" s="10"/>
      <c r="M2692" s="241"/>
      <c r="N2692" s="11"/>
      <c r="O2692" s="11"/>
      <c r="P2692" s="11"/>
      <c r="Q2692" s="12"/>
      <c r="R2692" s="12"/>
      <c r="S2692" s="9"/>
      <c r="T2692" s="48"/>
    </row>
    <row r="2693" spans="1:20" ht="17" thickBot="1" x14ac:dyDescent="0.25">
      <c r="A2693">
        <f t="shared" si="172"/>
        <v>5</v>
      </c>
      <c r="B2693" t="s">
        <v>33</v>
      </c>
      <c r="C2693" t="s">
        <v>436</v>
      </c>
      <c r="D2693" t="str">
        <f t="shared" si="173"/>
        <v>20c</v>
      </c>
      <c r="E2693" t="str">
        <f t="shared" si="174"/>
        <v>Problemlösning</v>
      </c>
      <c r="F2693" t="str">
        <f t="shared" si="175"/>
        <v>5_x5_7x_G_20c</v>
      </c>
      <c r="G2693" t="str">
        <f>IFERROR(INDEX(#REF!,MATCH('Kap5-6'!F2693,#REF!,0),2),"")</f>
        <v/>
      </c>
      <c r="H2693" s="98"/>
      <c r="I2693" s="98"/>
      <c r="J2693" s="50"/>
      <c r="K2693" s="98"/>
      <c r="L2693" s="17"/>
      <c r="M2693" s="242"/>
      <c r="N2693" s="20"/>
      <c r="O2693" s="20"/>
      <c r="P2693" s="20"/>
      <c r="Q2693" s="22"/>
      <c r="R2693" s="22"/>
      <c r="S2693" s="13"/>
      <c r="T2693" s="48"/>
    </row>
    <row r="2694" spans="1:20" ht="49" thickBot="1" x14ac:dyDescent="0.25">
      <c r="A2694">
        <f t="shared" si="172"/>
        <v>5</v>
      </c>
      <c r="B2694" t="s">
        <v>33</v>
      </c>
      <c r="C2694" t="s">
        <v>436</v>
      </c>
      <c r="D2694" t="str">
        <f t="shared" si="173"/>
        <v>21a</v>
      </c>
      <c r="E2694" t="str">
        <f t="shared" si="174"/>
        <v>Problemlösning</v>
      </c>
      <c r="F2694" t="str">
        <f t="shared" si="175"/>
        <v>5_x5_7x_G_21a</v>
      </c>
      <c r="G2694" t="str">
        <f>IFERROR(INDEX(#REF!,MATCH('Kap5-6'!F2694,#REF!,0),2),"")</f>
        <v/>
      </c>
      <c r="H2694" s="32">
        <v>5</v>
      </c>
      <c r="I2694" s="32" t="s">
        <v>432</v>
      </c>
      <c r="J2694" s="47"/>
      <c r="K2694" s="32" t="s">
        <v>175</v>
      </c>
      <c r="L2694" s="43" t="s">
        <v>1256</v>
      </c>
      <c r="M2694" s="240"/>
      <c r="N2694" s="7">
        <v>1</v>
      </c>
      <c r="O2694" s="7" t="s">
        <v>283</v>
      </c>
      <c r="P2694" s="7" t="s">
        <v>304</v>
      </c>
      <c r="Q2694" s="8" t="s">
        <v>4218</v>
      </c>
      <c r="R2694" s="8">
        <v>24</v>
      </c>
      <c r="S2694" s="23" t="s">
        <v>4219</v>
      </c>
      <c r="T2694" s="48"/>
    </row>
    <row r="2695" spans="1:20" x14ac:dyDescent="0.2">
      <c r="A2695">
        <f t="shared" si="172"/>
        <v>5</v>
      </c>
      <c r="B2695" t="s">
        <v>33</v>
      </c>
      <c r="C2695" t="s">
        <v>436</v>
      </c>
      <c r="D2695" t="str">
        <f t="shared" si="173"/>
        <v>21a</v>
      </c>
      <c r="E2695" t="str">
        <f t="shared" si="174"/>
        <v>Problemlösning</v>
      </c>
      <c r="F2695" t="str">
        <f t="shared" si="175"/>
        <v>5_x5_7x_G_21a</v>
      </c>
      <c r="G2695" t="str">
        <f>IFERROR(INDEX(#REF!,MATCH('Kap5-6'!F2695,#REF!,0),2),"")</f>
        <v/>
      </c>
      <c r="H2695" s="97"/>
      <c r="I2695" s="97"/>
      <c r="J2695" s="49"/>
      <c r="K2695" s="97"/>
      <c r="L2695" s="10"/>
      <c r="M2695" s="241"/>
      <c r="N2695" s="11"/>
      <c r="O2695" s="11"/>
      <c r="P2695" s="11"/>
      <c r="Q2695" s="12"/>
      <c r="R2695" s="12"/>
      <c r="S2695" s="9"/>
      <c r="T2695" s="48"/>
    </row>
    <row r="2696" spans="1:20" ht="17" thickBot="1" x14ac:dyDescent="0.25">
      <c r="A2696">
        <f t="shared" si="172"/>
        <v>5</v>
      </c>
      <c r="B2696" t="s">
        <v>33</v>
      </c>
      <c r="C2696" t="s">
        <v>436</v>
      </c>
      <c r="D2696" t="str">
        <f t="shared" si="173"/>
        <v>21a</v>
      </c>
      <c r="E2696" t="str">
        <f t="shared" si="174"/>
        <v>Problemlösning</v>
      </c>
      <c r="F2696" t="str">
        <f t="shared" si="175"/>
        <v>5_x5_7x_G_21a</v>
      </c>
      <c r="G2696" t="str">
        <f>IFERROR(INDEX(#REF!,MATCH('Kap5-6'!F2696,#REF!,0),2),"")</f>
        <v/>
      </c>
      <c r="H2696" s="98"/>
      <c r="I2696" s="98"/>
      <c r="J2696" s="50"/>
      <c r="K2696" s="98"/>
      <c r="L2696" s="17"/>
      <c r="M2696" s="242"/>
      <c r="N2696" s="20"/>
      <c r="O2696" s="20"/>
      <c r="P2696" s="20"/>
      <c r="Q2696" s="22"/>
      <c r="R2696" s="22"/>
      <c r="S2696" s="13"/>
      <c r="T2696" s="48"/>
    </row>
    <row r="2697" spans="1:20" ht="33" thickBot="1" x14ac:dyDescent="0.25">
      <c r="A2697">
        <f t="shared" si="172"/>
        <v>5</v>
      </c>
      <c r="B2697" t="s">
        <v>33</v>
      </c>
      <c r="C2697" t="s">
        <v>436</v>
      </c>
      <c r="D2697" t="str">
        <f t="shared" si="173"/>
        <v>21b</v>
      </c>
      <c r="E2697" t="str">
        <f t="shared" si="174"/>
        <v>Problemlösning</v>
      </c>
      <c r="F2697" t="str">
        <f t="shared" si="175"/>
        <v>5_x5_7x_G_21b</v>
      </c>
      <c r="G2697" t="str">
        <f>IFERROR(INDEX(#REF!,MATCH('Kap5-6'!F2697,#REF!,0),2),"")</f>
        <v/>
      </c>
      <c r="H2697" s="32">
        <v>5</v>
      </c>
      <c r="I2697" s="32" t="s">
        <v>432</v>
      </c>
      <c r="J2697" s="47"/>
      <c r="K2697" s="32" t="s">
        <v>176</v>
      </c>
      <c r="L2697" s="43" t="s">
        <v>1256</v>
      </c>
      <c r="M2697" s="240"/>
      <c r="N2697" s="7">
        <v>1</v>
      </c>
      <c r="O2697" s="7" t="s">
        <v>281</v>
      </c>
      <c r="P2697" s="7" t="s">
        <v>303</v>
      </c>
      <c r="Q2697" s="8" t="s">
        <v>329</v>
      </c>
      <c r="R2697" s="8" t="s">
        <v>4220</v>
      </c>
      <c r="S2697" s="23" t="s">
        <v>4221</v>
      </c>
      <c r="T2697" s="48"/>
    </row>
    <row r="2698" spans="1:20" ht="32" x14ac:dyDescent="0.2">
      <c r="A2698">
        <f t="shared" si="172"/>
        <v>5</v>
      </c>
      <c r="B2698" t="s">
        <v>33</v>
      </c>
      <c r="C2698" t="s">
        <v>436</v>
      </c>
      <c r="D2698" t="str">
        <f t="shared" si="173"/>
        <v>21b</v>
      </c>
      <c r="E2698" t="str">
        <f t="shared" si="174"/>
        <v>Problemlösning</v>
      </c>
      <c r="F2698" t="str">
        <f t="shared" si="175"/>
        <v>5_x5_7x_G_21b</v>
      </c>
      <c r="G2698" t="str">
        <f>IFERROR(INDEX(#REF!,MATCH('Kap5-6'!F2698,#REF!,0),2),"")</f>
        <v/>
      </c>
      <c r="H2698" s="97"/>
      <c r="I2698" s="97"/>
      <c r="J2698" s="49"/>
      <c r="K2698" s="97"/>
      <c r="L2698" s="10"/>
      <c r="M2698" s="241"/>
      <c r="N2698" s="11">
        <v>2</v>
      </c>
      <c r="O2698" s="11" t="s">
        <v>283</v>
      </c>
      <c r="P2698" s="11" t="s">
        <v>304</v>
      </c>
      <c r="Q2698" s="12" t="s">
        <v>4222</v>
      </c>
      <c r="R2698" s="12">
        <v>6</v>
      </c>
      <c r="S2698" s="9" t="s">
        <v>4223</v>
      </c>
      <c r="T2698" s="48"/>
    </row>
    <row r="2699" spans="1:20" ht="17" thickBot="1" x14ac:dyDescent="0.25">
      <c r="A2699">
        <f t="shared" si="172"/>
        <v>5</v>
      </c>
      <c r="B2699" t="s">
        <v>33</v>
      </c>
      <c r="C2699" t="s">
        <v>436</v>
      </c>
      <c r="D2699" t="str">
        <f t="shared" si="173"/>
        <v>21b</v>
      </c>
      <c r="E2699" t="str">
        <f t="shared" si="174"/>
        <v>Problemlösning</v>
      </c>
      <c r="F2699" t="str">
        <f t="shared" si="175"/>
        <v>5_x5_7x_G_21b</v>
      </c>
      <c r="G2699" t="str">
        <f>IFERROR(INDEX(#REF!,MATCH('Kap5-6'!F2699,#REF!,0),2),"")</f>
        <v/>
      </c>
      <c r="H2699" s="98"/>
      <c r="I2699" s="98"/>
      <c r="J2699" s="50"/>
      <c r="K2699" s="98"/>
      <c r="L2699" s="17"/>
      <c r="M2699" s="242"/>
      <c r="N2699" s="20"/>
      <c r="O2699" s="20"/>
      <c r="P2699" s="20"/>
      <c r="Q2699" s="22"/>
      <c r="R2699" s="22"/>
      <c r="S2699" s="13"/>
      <c r="T2699" s="48"/>
    </row>
    <row r="2700" spans="1:20" ht="33" thickBot="1" x14ac:dyDescent="0.25">
      <c r="A2700">
        <f t="shared" si="172"/>
        <v>5</v>
      </c>
      <c r="B2700" t="s">
        <v>33</v>
      </c>
      <c r="C2700" t="s">
        <v>436</v>
      </c>
      <c r="D2700" t="str">
        <f t="shared" si="173"/>
        <v>22a</v>
      </c>
      <c r="E2700" t="str">
        <f t="shared" si="174"/>
        <v>Problemlösning</v>
      </c>
      <c r="F2700" t="str">
        <f t="shared" si="175"/>
        <v>5_x5_7x_G_22a</v>
      </c>
      <c r="G2700" t="str">
        <f>IFERROR(INDEX(#REF!,MATCH('Kap5-6'!F2700,#REF!,0),2),"")</f>
        <v/>
      </c>
      <c r="H2700" s="32">
        <v>5</v>
      </c>
      <c r="I2700" s="32" t="s">
        <v>432</v>
      </c>
      <c r="J2700" s="47"/>
      <c r="K2700" s="32" t="s">
        <v>83</v>
      </c>
      <c r="L2700" s="43" t="s">
        <v>1256</v>
      </c>
      <c r="M2700" s="240"/>
      <c r="N2700" s="7">
        <v>1</v>
      </c>
      <c r="O2700" s="7" t="s">
        <v>283</v>
      </c>
      <c r="P2700" s="7" t="s">
        <v>304</v>
      </c>
      <c r="Q2700" s="8" t="s">
        <v>4224</v>
      </c>
      <c r="R2700" s="8">
        <v>10</v>
      </c>
      <c r="S2700" s="23" t="s">
        <v>4225</v>
      </c>
      <c r="T2700" s="48"/>
    </row>
    <row r="2701" spans="1:20" ht="64" x14ac:dyDescent="0.2">
      <c r="A2701">
        <f t="shared" si="172"/>
        <v>5</v>
      </c>
      <c r="B2701" t="s">
        <v>33</v>
      </c>
      <c r="C2701" t="s">
        <v>436</v>
      </c>
      <c r="D2701" t="str">
        <f t="shared" si="173"/>
        <v>22a</v>
      </c>
      <c r="E2701" t="str">
        <f t="shared" si="174"/>
        <v>Problemlösning</v>
      </c>
      <c r="F2701" t="str">
        <f t="shared" si="175"/>
        <v>5_x5_7x_G_22a</v>
      </c>
      <c r="G2701" t="str">
        <f>IFERROR(INDEX(#REF!,MATCH('Kap5-6'!F2701,#REF!,0),2),"")</f>
        <v/>
      </c>
      <c r="H2701" s="97"/>
      <c r="I2701" s="97"/>
      <c r="J2701" s="49"/>
      <c r="K2701" s="97"/>
      <c r="L2701" s="10"/>
      <c r="M2701" s="241"/>
      <c r="N2701" s="11">
        <v>2</v>
      </c>
      <c r="O2701" s="11" t="s">
        <v>281</v>
      </c>
      <c r="P2701" s="11" t="s">
        <v>329</v>
      </c>
      <c r="Q2701" s="12" t="s">
        <v>303</v>
      </c>
      <c r="R2701" s="8" t="s">
        <v>4226</v>
      </c>
      <c r="S2701" s="9" t="s">
        <v>4227</v>
      </c>
      <c r="T2701" s="48"/>
    </row>
    <row r="2702" spans="1:20" ht="33" thickBot="1" x14ac:dyDescent="0.25">
      <c r="A2702">
        <f t="shared" si="172"/>
        <v>5</v>
      </c>
      <c r="B2702" t="s">
        <v>33</v>
      </c>
      <c r="C2702" t="s">
        <v>436</v>
      </c>
      <c r="D2702" t="str">
        <f t="shared" si="173"/>
        <v>22a</v>
      </c>
      <c r="E2702" t="str">
        <f t="shared" si="174"/>
        <v>Problemlösning</v>
      </c>
      <c r="F2702" t="str">
        <f t="shared" si="175"/>
        <v>5_x5_7x_G_22a</v>
      </c>
      <c r="G2702" t="str">
        <f>IFERROR(INDEX(#REF!,MATCH('Kap5-6'!F2702,#REF!,0),2),"")</f>
        <v/>
      </c>
      <c r="H2702" s="98"/>
      <c r="I2702" s="98"/>
      <c r="J2702" s="50"/>
      <c r="K2702" s="98"/>
      <c r="L2702" s="17"/>
      <c r="M2702" s="242"/>
      <c r="N2702" s="20">
        <v>3</v>
      </c>
      <c r="O2702" s="20" t="s">
        <v>283</v>
      </c>
      <c r="P2702" s="20" t="s">
        <v>304</v>
      </c>
      <c r="Q2702" s="22" t="s">
        <v>4228</v>
      </c>
      <c r="R2702" s="22">
        <v>5040</v>
      </c>
      <c r="S2702" s="13" t="s">
        <v>4229</v>
      </c>
      <c r="T2702" s="48"/>
    </row>
    <row r="2703" spans="1:20" ht="33" thickBot="1" x14ac:dyDescent="0.25">
      <c r="A2703">
        <f t="shared" si="172"/>
        <v>5</v>
      </c>
      <c r="B2703" t="s">
        <v>33</v>
      </c>
      <c r="C2703" t="s">
        <v>436</v>
      </c>
      <c r="D2703" t="str">
        <f t="shared" si="173"/>
        <v>22b</v>
      </c>
      <c r="E2703" t="str">
        <f t="shared" si="174"/>
        <v>Problemlösning</v>
      </c>
      <c r="F2703" t="str">
        <f t="shared" si="175"/>
        <v>5_x5_7x_G_22b</v>
      </c>
      <c r="G2703" t="str">
        <f>IFERROR(INDEX(#REF!,MATCH('Kap5-6'!F2703,#REF!,0),2),"")</f>
        <v/>
      </c>
      <c r="H2703" s="32">
        <v>5</v>
      </c>
      <c r="I2703" s="32" t="s">
        <v>432</v>
      </c>
      <c r="J2703" s="47"/>
      <c r="K2703" s="32" t="s">
        <v>84</v>
      </c>
      <c r="L2703" s="43" t="s">
        <v>1256</v>
      </c>
      <c r="M2703" s="240"/>
      <c r="N2703" s="7">
        <v>1</v>
      </c>
      <c r="O2703" s="7" t="s">
        <v>283</v>
      </c>
      <c r="P2703" s="7" t="s">
        <v>304</v>
      </c>
      <c r="Q2703" s="8" t="s">
        <v>4230</v>
      </c>
      <c r="R2703" s="58">
        <v>10000</v>
      </c>
      <c r="S2703" s="23" t="s">
        <v>4231</v>
      </c>
      <c r="T2703" s="48"/>
    </row>
    <row r="2704" spans="1:20" ht="33" thickBot="1" x14ac:dyDescent="0.25">
      <c r="A2704">
        <f t="shared" si="172"/>
        <v>5</v>
      </c>
      <c r="B2704" t="s">
        <v>33</v>
      </c>
      <c r="C2704" t="s">
        <v>436</v>
      </c>
      <c r="D2704" t="str">
        <f t="shared" si="173"/>
        <v>22b</v>
      </c>
      <c r="E2704" t="str">
        <f t="shared" si="174"/>
        <v>Problemlösning</v>
      </c>
      <c r="F2704" t="str">
        <f t="shared" si="175"/>
        <v>5_x5_7x_G_22b</v>
      </c>
      <c r="G2704" t="str">
        <f>IFERROR(INDEX(#REF!,MATCH('Kap5-6'!F2704,#REF!,0),2),"")</f>
        <v/>
      </c>
      <c r="H2704" s="97"/>
      <c r="I2704" s="97"/>
      <c r="J2704" s="49"/>
      <c r="K2704" s="97"/>
      <c r="L2704" s="10"/>
      <c r="M2704" s="241"/>
      <c r="N2704" s="20">
        <v>2</v>
      </c>
      <c r="O2704" s="20" t="s">
        <v>283</v>
      </c>
      <c r="P2704" s="20" t="s">
        <v>304</v>
      </c>
      <c r="Q2704" s="22" t="s">
        <v>4232</v>
      </c>
      <c r="R2704" s="58">
        <v>10000</v>
      </c>
      <c r="S2704" s="13" t="s">
        <v>4229</v>
      </c>
      <c r="T2704" s="48"/>
    </row>
    <row r="2705" spans="1:20" ht="17" thickBot="1" x14ac:dyDescent="0.25">
      <c r="A2705">
        <f t="shared" si="172"/>
        <v>5</v>
      </c>
      <c r="B2705" t="s">
        <v>33</v>
      </c>
      <c r="C2705" t="s">
        <v>436</v>
      </c>
      <c r="D2705" t="str">
        <f t="shared" si="173"/>
        <v>22b</v>
      </c>
      <c r="E2705" t="str">
        <f t="shared" si="174"/>
        <v>Problemlösning</v>
      </c>
      <c r="F2705" t="str">
        <f t="shared" si="175"/>
        <v>5_x5_7x_G_22b</v>
      </c>
      <c r="G2705" t="str">
        <f>IFERROR(INDEX(#REF!,MATCH('Kap5-6'!F2705,#REF!,0),2),"")</f>
        <v/>
      </c>
      <c r="H2705" s="98"/>
      <c r="I2705" s="98"/>
      <c r="J2705" s="50"/>
      <c r="K2705" s="98"/>
      <c r="L2705" s="17"/>
      <c r="M2705" s="242"/>
      <c r="N2705" s="20"/>
      <c r="O2705" s="20"/>
      <c r="P2705" s="20"/>
      <c r="Q2705" s="22"/>
      <c r="R2705" s="22"/>
      <c r="S2705" s="13"/>
      <c r="T2705" s="48"/>
    </row>
    <row r="2706" spans="1:20" ht="33" thickBot="1" x14ac:dyDescent="0.25">
      <c r="A2706">
        <f t="shared" si="172"/>
        <v>5</v>
      </c>
      <c r="B2706" t="s">
        <v>429</v>
      </c>
      <c r="C2706" t="s">
        <v>436</v>
      </c>
      <c r="D2706" t="str">
        <f t="shared" si="173"/>
        <v>1a</v>
      </c>
      <c r="E2706" t="str">
        <f t="shared" si="174"/>
        <v>Problemlösning</v>
      </c>
      <c r="F2706" t="str">
        <f t="shared" si="175"/>
        <v>5_x5_7x_T_1a</v>
      </c>
      <c r="G2706" t="str">
        <f>IFERROR(INDEX(#REF!,MATCH('Kap5-6'!F2706,#REF!,0),2),"")</f>
        <v/>
      </c>
      <c r="H2706" s="32">
        <v>5</v>
      </c>
      <c r="I2706" s="32" t="s">
        <v>432</v>
      </c>
      <c r="J2706" s="243" t="s">
        <v>2192</v>
      </c>
      <c r="K2706" s="32" t="s">
        <v>32</v>
      </c>
      <c r="L2706" s="43" t="s">
        <v>1256</v>
      </c>
      <c r="M2706" s="240"/>
      <c r="N2706" s="7">
        <v>1</v>
      </c>
      <c r="O2706" s="7" t="s">
        <v>283</v>
      </c>
      <c r="P2706" s="7" t="s">
        <v>304</v>
      </c>
      <c r="Q2706" s="8" t="s">
        <v>4233</v>
      </c>
      <c r="R2706" s="8">
        <v>10</v>
      </c>
      <c r="S2706" s="23" t="s">
        <v>4234</v>
      </c>
      <c r="T2706" s="48"/>
    </row>
    <row r="2707" spans="1:20" ht="32" x14ac:dyDescent="0.2">
      <c r="A2707">
        <f t="shared" si="172"/>
        <v>5</v>
      </c>
      <c r="B2707" t="s">
        <v>429</v>
      </c>
      <c r="C2707" t="s">
        <v>436</v>
      </c>
      <c r="D2707" t="str">
        <f t="shared" si="173"/>
        <v>1a</v>
      </c>
      <c r="E2707" t="str">
        <f t="shared" si="174"/>
        <v>Problemlösning</v>
      </c>
      <c r="F2707" t="str">
        <f t="shared" si="175"/>
        <v>5_x5_7x_T_1a</v>
      </c>
      <c r="G2707" t="str">
        <f>IFERROR(INDEX(#REF!,MATCH('Kap5-6'!F2707,#REF!,0),2),"")</f>
        <v/>
      </c>
      <c r="H2707" s="97"/>
      <c r="I2707" s="97"/>
      <c r="J2707" s="244"/>
      <c r="K2707" s="97"/>
      <c r="L2707" s="10"/>
      <c r="M2707" s="241"/>
      <c r="N2707" s="11">
        <v>2</v>
      </c>
      <c r="O2707" s="11" t="s">
        <v>281</v>
      </c>
      <c r="P2707" s="11" t="s">
        <v>303</v>
      </c>
      <c r="Q2707" s="12" t="s">
        <v>303</v>
      </c>
      <c r="R2707" s="12" t="s">
        <v>4235</v>
      </c>
      <c r="S2707" s="9" t="s">
        <v>4236</v>
      </c>
      <c r="T2707" s="48"/>
    </row>
    <row r="2708" spans="1:20" ht="33" thickBot="1" x14ac:dyDescent="0.25">
      <c r="A2708">
        <f t="shared" si="172"/>
        <v>5</v>
      </c>
      <c r="B2708" t="s">
        <v>429</v>
      </c>
      <c r="C2708" t="s">
        <v>436</v>
      </c>
      <c r="D2708" t="str">
        <f t="shared" si="173"/>
        <v>1a</v>
      </c>
      <c r="E2708" t="str">
        <f t="shared" si="174"/>
        <v>Problemlösning</v>
      </c>
      <c r="F2708" t="str">
        <f t="shared" si="175"/>
        <v>5_x5_7x_T_1a</v>
      </c>
      <c r="G2708" t="str">
        <f>IFERROR(INDEX(#REF!,MATCH('Kap5-6'!F2708,#REF!,0),2),"")</f>
        <v/>
      </c>
      <c r="H2708" s="98"/>
      <c r="I2708" s="98"/>
      <c r="J2708" s="245"/>
      <c r="K2708" s="98"/>
      <c r="L2708" s="17"/>
      <c r="M2708" s="242"/>
      <c r="N2708" s="20">
        <v>3</v>
      </c>
      <c r="O2708" s="20" t="s">
        <v>283</v>
      </c>
      <c r="P2708" s="20" t="s">
        <v>304</v>
      </c>
      <c r="Q2708" s="22" t="s">
        <v>4237</v>
      </c>
      <c r="R2708" s="22">
        <v>15</v>
      </c>
      <c r="S2708" s="13" t="s">
        <v>4238</v>
      </c>
      <c r="T2708" s="48"/>
    </row>
    <row r="2709" spans="1:20" ht="49" thickBot="1" x14ac:dyDescent="0.25">
      <c r="A2709">
        <f t="shared" si="172"/>
        <v>5</v>
      </c>
      <c r="B2709" t="s">
        <v>429</v>
      </c>
      <c r="C2709" t="s">
        <v>436</v>
      </c>
      <c r="D2709" t="str">
        <f t="shared" si="173"/>
        <v>1b</v>
      </c>
      <c r="E2709" t="str">
        <f t="shared" si="174"/>
        <v>Problemlösning</v>
      </c>
      <c r="F2709" t="str">
        <f t="shared" si="175"/>
        <v>5_x5_7x_T_1b</v>
      </c>
      <c r="G2709" t="str">
        <f>IFERROR(INDEX(#REF!,MATCH('Kap5-6'!F2709,#REF!,0),2),"")</f>
        <v/>
      </c>
      <c r="H2709" s="32">
        <v>5</v>
      </c>
      <c r="I2709" s="32" t="s">
        <v>432</v>
      </c>
      <c r="J2709" s="243" t="s">
        <v>2192</v>
      </c>
      <c r="K2709" s="32" t="s">
        <v>35</v>
      </c>
      <c r="L2709" s="43" t="s">
        <v>1256</v>
      </c>
      <c r="M2709" s="240"/>
      <c r="N2709" s="7">
        <v>1</v>
      </c>
      <c r="O2709" s="7" t="s">
        <v>283</v>
      </c>
      <c r="P2709" s="7" t="s">
        <v>304</v>
      </c>
      <c r="Q2709" s="8" t="s">
        <v>4239</v>
      </c>
      <c r="R2709" s="8" t="s">
        <v>4240</v>
      </c>
      <c r="S2709" s="23" t="s">
        <v>4241</v>
      </c>
      <c r="T2709" s="48"/>
    </row>
    <row r="2710" spans="1:20" ht="48" x14ac:dyDescent="0.2">
      <c r="A2710">
        <f t="shared" si="172"/>
        <v>5</v>
      </c>
      <c r="B2710" t="s">
        <v>429</v>
      </c>
      <c r="C2710" t="s">
        <v>436</v>
      </c>
      <c r="D2710" t="str">
        <f t="shared" si="173"/>
        <v>1b</v>
      </c>
      <c r="E2710" t="str">
        <f t="shared" si="174"/>
        <v>Problemlösning</v>
      </c>
      <c r="F2710" t="str">
        <f t="shared" si="175"/>
        <v>5_x5_7x_T_1b</v>
      </c>
      <c r="G2710" t="str">
        <f>IFERROR(INDEX(#REF!,MATCH('Kap5-6'!F2710,#REF!,0),2),"")</f>
        <v/>
      </c>
      <c r="H2710" s="97"/>
      <c r="I2710" s="97"/>
      <c r="J2710" s="244"/>
      <c r="K2710" s="97"/>
      <c r="L2710" s="10"/>
      <c r="M2710" s="241"/>
      <c r="N2710" s="11">
        <v>2</v>
      </c>
      <c r="O2710" s="11" t="s">
        <v>283</v>
      </c>
      <c r="P2710" s="11" t="s">
        <v>304</v>
      </c>
      <c r="Q2710" s="8" t="s">
        <v>4242</v>
      </c>
      <c r="R2710" s="12" t="s">
        <v>4243</v>
      </c>
      <c r="S2710" s="9" t="s">
        <v>4244</v>
      </c>
      <c r="T2710" s="48"/>
    </row>
    <row r="2711" spans="1:20" ht="32" x14ac:dyDescent="0.2">
      <c r="A2711">
        <f t="shared" si="172"/>
        <v>5</v>
      </c>
      <c r="B2711" t="s">
        <v>429</v>
      </c>
      <c r="C2711" t="s">
        <v>436</v>
      </c>
      <c r="D2711" t="str">
        <f t="shared" si="173"/>
        <v>1b</v>
      </c>
      <c r="E2711" t="str">
        <f t="shared" si="174"/>
        <v>Problemlösning</v>
      </c>
      <c r="F2711" t="str">
        <f t="shared" si="175"/>
        <v>5_x5_7x_T_1b</v>
      </c>
      <c r="G2711" t="str">
        <f>IFERROR(INDEX(#REF!,MATCH('Kap5-6'!F2711,#REF!,0),2),"")</f>
        <v/>
      </c>
      <c r="H2711" s="97"/>
      <c r="I2711" s="97"/>
      <c r="J2711" s="244"/>
      <c r="K2711" s="97"/>
      <c r="L2711" s="10"/>
      <c r="M2711" s="241"/>
      <c r="N2711" s="14">
        <v>3</v>
      </c>
      <c r="O2711" s="14" t="s">
        <v>281</v>
      </c>
      <c r="P2711" s="14" t="s">
        <v>303</v>
      </c>
      <c r="Q2711" s="29" t="s">
        <v>303</v>
      </c>
      <c r="R2711" s="15" t="s">
        <v>4245</v>
      </c>
      <c r="S2711" s="13" t="s">
        <v>4246</v>
      </c>
      <c r="T2711" s="48"/>
    </row>
    <row r="2712" spans="1:20" ht="33" thickBot="1" x14ac:dyDescent="0.25">
      <c r="A2712">
        <f t="shared" si="172"/>
        <v>5</v>
      </c>
      <c r="B2712" t="s">
        <v>429</v>
      </c>
      <c r="C2712" t="s">
        <v>436</v>
      </c>
      <c r="D2712" t="str">
        <f t="shared" si="173"/>
        <v>1b</v>
      </c>
      <c r="E2712" t="str">
        <f t="shared" si="174"/>
        <v>Problemlösning</v>
      </c>
      <c r="F2712" t="str">
        <f t="shared" si="175"/>
        <v>5_x5_7x_T_1b</v>
      </c>
      <c r="G2712" t="str">
        <f>IFERROR(INDEX(#REF!,MATCH('Kap5-6'!F2712,#REF!,0),2),"")</f>
        <v/>
      </c>
      <c r="H2712" s="98"/>
      <c r="I2712" s="98"/>
      <c r="J2712" s="245"/>
      <c r="K2712" s="98"/>
      <c r="L2712" s="17"/>
      <c r="M2712" s="242"/>
      <c r="N2712" s="20">
        <v>4</v>
      </c>
      <c r="O2712" s="20" t="s">
        <v>283</v>
      </c>
      <c r="P2712" s="20" t="s">
        <v>304</v>
      </c>
      <c r="Q2712" s="22" t="s">
        <v>4247</v>
      </c>
      <c r="R2712" s="22" t="s">
        <v>4248</v>
      </c>
      <c r="S2712" s="11" t="s">
        <v>4249</v>
      </c>
      <c r="T2712" s="48"/>
    </row>
    <row r="2713" spans="1:20" ht="33" thickBot="1" x14ac:dyDescent="0.25">
      <c r="A2713">
        <f t="shared" si="172"/>
        <v>5</v>
      </c>
      <c r="B2713" t="s">
        <v>429</v>
      </c>
      <c r="C2713" t="s">
        <v>436</v>
      </c>
      <c r="D2713" t="str">
        <f t="shared" si="173"/>
        <v>1c</v>
      </c>
      <c r="E2713" t="str">
        <f t="shared" si="174"/>
        <v>Problemlösning</v>
      </c>
      <c r="F2713" t="str">
        <f t="shared" si="175"/>
        <v>5_x5_7x_T_1c</v>
      </c>
      <c r="G2713" t="str">
        <f>IFERROR(INDEX(#REF!,MATCH('Kap5-6'!F2713,#REF!,0),2),"")</f>
        <v/>
      </c>
      <c r="H2713" s="32">
        <v>5</v>
      </c>
      <c r="I2713" s="32" t="s">
        <v>432</v>
      </c>
      <c r="J2713" s="243" t="s">
        <v>2192</v>
      </c>
      <c r="K2713" s="32" t="s">
        <v>170</v>
      </c>
      <c r="L2713" s="43" t="s">
        <v>1256</v>
      </c>
      <c r="M2713" s="240"/>
      <c r="N2713" s="7">
        <v>1</v>
      </c>
      <c r="O2713" s="7" t="s">
        <v>281</v>
      </c>
      <c r="P2713" s="7" t="s">
        <v>303</v>
      </c>
      <c r="Q2713" s="8" t="s">
        <v>303</v>
      </c>
      <c r="R2713" s="8" t="s">
        <v>4250</v>
      </c>
      <c r="S2713" s="23" t="s">
        <v>4251</v>
      </c>
      <c r="T2713" s="48"/>
    </row>
    <row r="2714" spans="1:20" ht="33" thickBot="1" x14ac:dyDescent="0.25">
      <c r="A2714">
        <f t="shared" si="172"/>
        <v>5</v>
      </c>
      <c r="B2714" t="s">
        <v>429</v>
      </c>
      <c r="C2714" t="s">
        <v>436</v>
      </c>
      <c r="D2714" t="str">
        <f t="shared" si="173"/>
        <v>1c</v>
      </c>
      <c r="E2714" t="str">
        <f t="shared" si="174"/>
        <v>Problemlösning</v>
      </c>
      <c r="F2714" t="str">
        <f t="shared" si="175"/>
        <v>5_x5_7x_T_1c</v>
      </c>
      <c r="G2714" t="str">
        <f>IFERROR(INDEX(#REF!,MATCH('Kap5-6'!F2714,#REF!,0),2),"")</f>
        <v/>
      </c>
      <c r="H2714" s="98"/>
      <c r="I2714" s="98"/>
      <c r="J2714" s="244"/>
      <c r="K2714" s="98"/>
      <c r="L2714" s="17"/>
      <c r="M2714" s="241"/>
      <c r="N2714" s="11">
        <v>2</v>
      </c>
      <c r="O2714" s="11" t="s">
        <v>283</v>
      </c>
      <c r="P2714" s="11" t="s">
        <v>304</v>
      </c>
      <c r="Q2714" s="12" t="s">
        <v>4252</v>
      </c>
      <c r="R2714" s="12" t="s">
        <v>4253</v>
      </c>
      <c r="S2714" s="9" t="s">
        <v>4254</v>
      </c>
      <c r="T2714" s="48"/>
    </row>
    <row r="2715" spans="1:20" ht="33" thickBot="1" x14ac:dyDescent="0.25">
      <c r="A2715">
        <f t="shared" si="172"/>
        <v>5</v>
      </c>
      <c r="B2715" t="s">
        <v>429</v>
      </c>
      <c r="C2715" t="s">
        <v>436</v>
      </c>
      <c r="D2715" t="str">
        <f t="shared" si="173"/>
        <v>2a</v>
      </c>
      <c r="E2715" t="str">
        <f t="shared" si="174"/>
        <v>Problemlösning</v>
      </c>
      <c r="F2715" t="str">
        <f t="shared" si="175"/>
        <v>5_x5_7x_T_2a</v>
      </c>
      <c r="G2715" t="str">
        <f>IFERROR(INDEX(#REF!,MATCH('Kap5-6'!F2715,#REF!,0),2),"")</f>
        <v/>
      </c>
      <c r="H2715" s="32">
        <v>5</v>
      </c>
      <c r="I2715" s="32" t="s">
        <v>432</v>
      </c>
      <c r="J2715" s="243" t="s">
        <v>2192</v>
      </c>
      <c r="K2715" s="32" t="s">
        <v>162</v>
      </c>
      <c r="L2715" s="43" t="s">
        <v>1256</v>
      </c>
      <c r="M2715" s="240"/>
      <c r="N2715" s="7">
        <v>1</v>
      </c>
      <c r="O2715" s="7" t="s">
        <v>281</v>
      </c>
      <c r="P2715" s="7" t="s">
        <v>303</v>
      </c>
      <c r="Q2715" s="8" t="s">
        <v>303</v>
      </c>
      <c r="R2715" s="8" t="s">
        <v>4255</v>
      </c>
      <c r="S2715" s="23" t="s">
        <v>4256</v>
      </c>
      <c r="T2715" s="48"/>
    </row>
    <row r="2716" spans="1:20" ht="48" x14ac:dyDescent="0.2">
      <c r="A2716">
        <f t="shared" si="172"/>
        <v>5</v>
      </c>
      <c r="B2716" t="s">
        <v>429</v>
      </c>
      <c r="C2716" t="s">
        <v>436</v>
      </c>
      <c r="D2716" t="str">
        <f t="shared" si="173"/>
        <v>2a</v>
      </c>
      <c r="E2716" t="str">
        <f t="shared" si="174"/>
        <v>Problemlösning</v>
      </c>
      <c r="F2716" t="str">
        <f t="shared" si="175"/>
        <v>5_x5_7x_T_2a</v>
      </c>
      <c r="G2716" t="str">
        <f>IFERROR(INDEX(#REF!,MATCH('Kap5-6'!F2716,#REF!,0),2),"")</f>
        <v/>
      </c>
      <c r="H2716" s="97"/>
      <c r="I2716" s="97"/>
      <c r="J2716" s="244"/>
      <c r="K2716" s="97"/>
      <c r="L2716" s="10"/>
      <c r="M2716" s="241"/>
      <c r="N2716" s="11">
        <v>2</v>
      </c>
      <c r="O2716" s="11" t="s">
        <v>283</v>
      </c>
      <c r="P2716" s="11" t="s">
        <v>304</v>
      </c>
      <c r="Q2716" s="12" t="s">
        <v>4257</v>
      </c>
      <c r="R2716" s="63">
        <v>0.4</v>
      </c>
      <c r="S2716" s="9" t="s">
        <v>4258</v>
      </c>
      <c r="T2716" s="48"/>
    </row>
    <row r="2717" spans="1:20" ht="17" thickBot="1" x14ac:dyDescent="0.25">
      <c r="A2717">
        <f t="shared" si="172"/>
        <v>5</v>
      </c>
      <c r="B2717" t="s">
        <v>429</v>
      </c>
      <c r="C2717" t="s">
        <v>436</v>
      </c>
      <c r="D2717" t="str">
        <f t="shared" si="173"/>
        <v>2a</v>
      </c>
      <c r="E2717" t="str">
        <f t="shared" si="174"/>
        <v>Problemlösning</v>
      </c>
      <c r="F2717" t="str">
        <f t="shared" si="175"/>
        <v>5_x5_7x_T_2a</v>
      </c>
      <c r="G2717" t="str">
        <f>IFERROR(INDEX(#REF!,MATCH('Kap5-6'!F2717,#REF!,0),2),"")</f>
        <v/>
      </c>
      <c r="H2717" s="98"/>
      <c r="I2717" s="98"/>
      <c r="J2717" s="245"/>
      <c r="K2717" s="98"/>
      <c r="L2717" s="17"/>
      <c r="M2717" s="242"/>
      <c r="N2717" s="20"/>
      <c r="O2717" s="20"/>
      <c r="P2717" s="20"/>
      <c r="Q2717" s="22"/>
      <c r="R2717" s="22"/>
      <c r="S2717" s="13"/>
      <c r="T2717" s="48"/>
    </row>
    <row r="2718" spans="1:20" ht="33" thickBot="1" x14ac:dyDescent="0.25">
      <c r="A2718">
        <f t="shared" si="172"/>
        <v>5</v>
      </c>
      <c r="B2718" t="s">
        <v>429</v>
      </c>
      <c r="C2718" t="s">
        <v>436</v>
      </c>
      <c r="D2718" t="str">
        <f t="shared" si="173"/>
        <v>2b</v>
      </c>
      <c r="E2718" t="str">
        <f t="shared" si="174"/>
        <v>Problemlösning</v>
      </c>
      <c r="F2718" t="str">
        <f t="shared" si="175"/>
        <v>5_x5_7x_T_2b</v>
      </c>
      <c r="G2718" t="str">
        <f>IFERROR(INDEX(#REF!,MATCH('Kap5-6'!F2718,#REF!,0),2),"")</f>
        <v/>
      </c>
      <c r="H2718" s="32">
        <v>5</v>
      </c>
      <c r="I2718" s="32" t="s">
        <v>432</v>
      </c>
      <c r="J2718" s="243" t="s">
        <v>2192</v>
      </c>
      <c r="K2718" s="32" t="s">
        <v>163</v>
      </c>
      <c r="L2718" s="43" t="s">
        <v>1256</v>
      </c>
      <c r="M2718" s="240"/>
      <c r="N2718" s="7">
        <v>1</v>
      </c>
      <c r="O2718" s="7" t="s">
        <v>281</v>
      </c>
      <c r="P2718" s="7" t="s">
        <v>303</v>
      </c>
      <c r="Q2718" s="8" t="s">
        <v>303</v>
      </c>
      <c r="R2718" s="8" t="s">
        <v>4259</v>
      </c>
      <c r="S2718" s="23" t="s">
        <v>4260</v>
      </c>
      <c r="T2718" s="48"/>
    </row>
    <row r="2719" spans="1:20" ht="48" x14ac:dyDescent="0.2">
      <c r="A2719">
        <f t="shared" si="172"/>
        <v>5</v>
      </c>
      <c r="B2719" t="s">
        <v>429</v>
      </c>
      <c r="C2719" t="s">
        <v>436</v>
      </c>
      <c r="D2719" t="str">
        <f t="shared" si="173"/>
        <v>2b</v>
      </c>
      <c r="E2719" t="str">
        <f t="shared" si="174"/>
        <v>Problemlösning</v>
      </c>
      <c r="F2719" t="str">
        <f t="shared" si="175"/>
        <v>5_x5_7x_T_2b</v>
      </c>
      <c r="G2719" t="str">
        <f>IFERROR(INDEX(#REF!,MATCH('Kap5-6'!F2719,#REF!,0),2),"")</f>
        <v/>
      </c>
      <c r="H2719" s="97"/>
      <c r="I2719" s="97"/>
      <c r="J2719" s="244"/>
      <c r="K2719" s="97"/>
      <c r="L2719" s="10"/>
      <c r="M2719" s="241"/>
      <c r="N2719" s="11">
        <v>2</v>
      </c>
      <c r="O2719" s="11" t="s">
        <v>283</v>
      </c>
      <c r="P2719" s="11" t="s">
        <v>304</v>
      </c>
      <c r="Q2719" s="12" t="s">
        <v>4261</v>
      </c>
      <c r="R2719" s="63">
        <v>0.28000000000000003</v>
      </c>
      <c r="S2719" s="9" t="s">
        <v>4262</v>
      </c>
      <c r="T2719" s="48"/>
    </row>
    <row r="2720" spans="1:20" ht="17" thickBot="1" x14ac:dyDescent="0.25">
      <c r="A2720">
        <f t="shared" si="172"/>
        <v>5</v>
      </c>
      <c r="B2720" t="s">
        <v>429</v>
      </c>
      <c r="C2720" t="s">
        <v>436</v>
      </c>
      <c r="D2720" t="str">
        <f t="shared" si="173"/>
        <v>2b</v>
      </c>
      <c r="E2720" t="str">
        <f t="shared" si="174"/>
        <v>Problemlösning</v>
      </c>
      <c r="F2720" t="str">
        <f t="shared" si="175"/>
        <v>5_x5_7x_T_2b</v>
      </c>
      <c r="G2720" t="str">
        <f>IFERROR(INDEX(#REF!,MATCH('Kap5-6'!F2720,#REF!,0),2),"")</f>
        <v/>
      </c>
      <c r="H2720" s="98"/>
      <c r="I2720" s="98"/>
      <c r="J2720" s="245"/>
      <c r="K2720" s="98"/>
      <c r="L2720" s="17"/>
      <c r="M2720" s="242"/>
      <c r="N2720" s="20"/>
      <c r="O2720" s="20"/>
      <c r="P2720" s="20"/>
      <c r="Q2720" s="22"/>
      <c r="R2720" s="22"/>
      <c r="S2720" s="13"/>
      <c r="T2720" s="48"/>
    </row>
    <row r="2721" spans="1:20" x14ac:dyDescent="0.2">
      <c r="A2721">
        <f t="shared" si="172"/>
        <v>5</v>
      </c>
      <c r="B2721" t="s">
        <v>429</v>
      </c>
      <c r="C2721" t="s">
        <v>436</v>
      </c>
      <c r="D2721" t="str">
        <f t="shared" si="173"/>
        <v>3a</v>
      </c>
      <c r="E2721" t="str">
        <f t="shared" si="174"/>
        <v>beräkna</v>
      </c>
      <c r="F2721" t="str">
        <f t="shared" si="175"/>
        <v>5_x5_7x_T_3a</v>
      </c>
      <c r="G2721" t="str">
        <f>IFERROR(INDEX(#REF!,MATCH('Kap5-6'!F2721,#REF!,0),2),"")</f>
        <v/>
      </c>
      <c r="H2721" s="32">
        <v>5</v>
      </c>
      <c r="I2721" s="32" t="s">
        <v>432</v>
      </c>
      <c r="J2721" s="243" t="s">
        <v>2192</v>
      </c>
      <c r="K2721" s="32" t="s">
        <v>36</v>
      </c>
      <c r="L2721" s="43" t="s">
        <v>328</v>
      </c>
      <c r="M2721" s="240"/>
      <c r="N2721" s="11">
        <v>1</v>
      </c>
      <c r="O2721" s="11" t="s">
        <v>281</v>
      </c>
      <c r="P2721" s="11" t="s">
        <v>329</v>
      </c>
      <c r="Q2721" s="11" t="s">
        <v>303</v>
      </c>
      <c r="R2721" s="11" t="s">
        <v>4263</v>
      </c>
      <c r="S2721" s="11" t="s">
        <v>4264</v>
      </c>
      <c r="T2721" s="48"/>
    </row>
    <row r="2722" spans="1:20" x14ac:dyDescent="0.2">
      <c r="A2722">
        <f t="shared" si="172"/>
        <v>5</v>
      </c>
      <c r="B2722" t="s">
        <v>429</v>
      </c>
      <c r="C2722" t="s">
        <v>436</v>
      </c>
      <c r="D2722" t="str">
        <f t="shared" si="173"/>
        <v>3a</v>
      </c>
      <c r="E2722" t="str">
        <f t="shared" si="174"/>
        <v>beräkna</v>
      </c>
      <c r="F2722" t="str">
        <f t="shared" si="175"/>
        <v>5_x5_7x_T_3a</v>
      </c>
      <c r="G2722" t="str">
        <f>IFERROR(INDEX(#REF!,MATCH('Kap5-6'!F2722,#REF!,0),2),"")</f>
        <v/>
      </c>
      <c r="H2722" s="97"/>
      <c r="I2722" s="97"/>
      <c r="J2722" s="244"/>
      <c r="K2722" s="97"/>
      <c r="L2722" s="10"/>
      <c r="M2722" s="241"/>
      <c r="N2722" s="11">
        <v>2</v>
      </c>
      <c r="O2722" s="11" t="s">
        <v>281</v>
      </c>
      <c r="P2722" s="11" t="s">
        <v>329</v>
      </c>
      <c r="Q2722" s="11" t="s">
        <v>303</v>
      </c>
      <c r="R2722" s="11" t="s">
        <v>4265</v>
      </c>
      <c r="S2722" s="11" t="s">
        <v>4266</v>
      </c>
      <c r="T2722" s="48"/>
    </row>
    <row r="2723" spans="1:20" x14ac:dyDescent="0.2">
      <c r="A2723">
        <f t="shared" si="172"/>
        <v>5</v>
      </c>
      <c r="B2723" t="s">
        <v>429</v>
      </c>
      <c r="C2723" t="s">
        <v>436</v>
      </c>
      <c r="D2723" t="str">
        <f t="shared" si="173"/>
        <v>3a</v>
      </c>
      <c r="E2723" t="str">
        <f t="shared" si="174"/>
        <v>beräkna</v>
      </c>
      <c r="F2723" t="str">
        <f t="shared" si="175"/>
        <v>5_x5_7x_T_3a</v>
      </c>
      <c r="G2723" t="str">
        <f>IFERROR(INDEX(#REF!,MATCH('Kap5-6'!F2723,#REF!,0),2),"")</f>
        <v/>
      </c>
      <c r="H2723" s="97"/>
      <c r="I2723" s="97"/>
      <c r="J2723" s="244"/>
      <c r="K2723" s="97"/>
      <c r="L2723" s="10"/>
      <c r="M2723" s="241"/>
      <c r="N2723" s="11">
        <v>3</v>
      </c>
      <c r="O2723" s="11" t="s">
        <v>283</v>
      </c>
      <c r="P2723" s="11" t="s">
        <v>304</v>
      </c>
      <c r="Q2723" s="11" t="s">
        <v>4267</v>
      </c>
      <c r="R2723" s="11">
        <v>6</v>
      </c>
      <c r="S2723" s="11" t="s">
        <v>4268</v>
      </c>
      <c r="T2723" s="48"/>
    </row>
    <row r="2724" spans="1:20" ht="64" x14ac:dyDescent="0.2">
      <c r="A2724">
        <f t="shared" si="172"/>
        <v>5</v>
      </c>
      <c r="B2724" t="s">
        <v>429</v>
      </c>
      <c r="C2724" t="s">
        <v>436</v>
      </c>
      <c r="D2724" t="str">
        <f t="shared" si="173"/>
        <v>3a</v>
      </c>
      <c r="E2724" t="str">
        <f t="shared" si="174"/>
        <v>beräkna</v>
      </c>
      <c r="F2724" t="str">
        <f t="shared" si="175"/>
        <v>5_x5_7x_T_3a</v>
      </c>
      <c r="G2724" t="str">
        <f>IFERROR(INDEX(#REF!,MATCH('Kap5-6'!F2724,#REF!,0),2),"")</f>
        <v/>
      </c>
      <c r="H2724" s="97"/>
      <c r="I2724" s="97"/>
      <c r="J2724" s="244"/>
      <c r="K2724" s="97"/>
      <c r="L2724" s="10"/>
      <c r="M2724" s="241"/>
      <c r="N2724" s="11">
        <v>4</v>
      </c>
      <c r="O2724" s="11" t="s">
        <v>283</v>
      </c>
      <c r="P2724" s="11" t="s">
        <v>304</v>
      </c>
      <c r="Q2724" s="55" t="s">
        <v>4269</v>
      </c>
      <c r="R2724" s="11" t="s">
        <v>4270</v>
      </c>
      <c r="S2724" s="11" t="s">
        <v>4271</v>
      </c>
      <c r="T2724" s="48"/>
    </row>
    <row r="2725" spans="1:20" x14ac:dyDescent="0.2">
      <c r="A2725">
        <f t="shared" si="172"/>
        <v>5</v>
      </c>
      <c r="B2725" t="s">
        <v>429</v>
      </c>
      <c r="C2725" t="s">
        <v>436</v>
      </c>
      <c r="D2725" t="str">
        <f t="shared" si="173"/>
        <v>3a</v>
      </c>
      <c r="E2725" t="str">
        <f t="shared" si="174"/>
        <v>beräkna</v>
      </c>
      <c r="F2725" t="str">
        <f t="shared" si="175"/>
        <v>5_x5_7x_T_3a</v>
      </c>
      <c r="G2725" t="str">
        <f>IFERROR(INDEX(#REF!,MATCH('Kap5-6'!F2725,#REF!,0),2),"")</f>
        <v/>
      </c>
      <c r="H2725" s="97"/>
      <c r="I2725" s="97"/>
      <c r="J2725" s="244"/>
      <c r="K2725" s="97"/>
      <c r="L2725" s="10"/>
      <c r="M2725" s="241"/>
      <c r="N2725" s="11">
        <v>5</v>
      </c>
      <c r="O2725" s="11" t="s">
        <v>283</v>
      </c>
      <c r="P2725" s="11" t="s">
        <v>304</v>
      </c>
      <c r="Q2725" s="11" t="s">
        <v>4272</v>
      </c>
      <c r="R2725" s="11">
        <v>6</v>
      </c>
      <c r="S2725" s="11" t="s">
        <v>4273</v>
      </c>
      <c r="T2725" s="48"/>
    </row>
    <row r="2726" spans="1:20" ht="17" thickBot="1" x14ac:dyDescent="0.25">
      <c r="A2726">
        <f t="shared" si="172"/>
        <v>5</v>
      </c>
      <c r="B2726" t="s">
        <v>429</v>
      </c>
      <c r="C2726" t="s">
        <v>436</v>
      </c>
      <c r="D2726" t="str">
        <f t="shared" si="173"/>
        <v>3a</v>
      </c>
      <c r="E2726" t="str">
        <f t="shared" si="174"/>
        <v>beräkna</v>
      </c>
      <c r="F2726" t="str">
        <f t="shared" si="175"/>
        <v>5_x5_7x_T_3a</v>
      </c>
      <c r="G2726" t="str">
        <f>IFERROR(INDEX(#REF!,MATCH('Kap5-6'!F2726,#REF!,0),2),"")</f>
        <v/>
      </c>
      <c r="H2726" s="98"/>
      <c r="I2726" s="98"/>
      <c r="J2726" s="245"/>
      <c r="K2726" s="98"/>
      <c r="L2726" s="17"/>
      <c r="M2726" s="242"/>
      <c r="N2726" s="11">
        <v>6</v>
      </c>
      <c r="O2726" s="11" t="s">
        <v>283</v>
      </c>
      <c r="P2726" s="11" t="s">
        <v>304</v>
      </c>
      <c r="Q2726" s="11" t="s">
        <v>4052</v>
      </c>
      <c r="R2726" s="11" t="s">
        <v>4274</v>
      </c>
      <c r="S2726" s="11" t="s">
        <v>4275</v>
      </c>
      <c r="T2726" s="48"/>
    </row>
    <row r="2727" spans="1:20" x14ac:dyDescent="0.2">
      <c r="A2727">
        <f t="shared" si="172"/>
        <v>5</v>
      </c>
      <c r="B2727" t="s">
        <v>429</v>
      </c>
      <c r="C2727" t="s">
        <v>436</v>
      </c>
      <c r="D2727" t="str">
        <f t="shared" si="173"/>
        <v>3b</v>
      </c>
      <c r="E2727" t="str">
        <f t="shared" si="174"/>
        <v>beräkna</v>
      </c>
      <c r="F2727" t="str">
        <f t="shared" si="175"/>
        <v>5_x5_7x_T_3b</v>
      </c>
      <c r="G2727" t="str">
        <f>IFERROR(INDEX(#REF!,MATCH('Kap5-6'!F2727,#REF!,0),2),"")</f>
        <v/>
      </c>
      <c r="H2727" s="32">
        <v>5</v>
      </c>
      <c r="I2727" s="32" t="s">
        <v>432</v>
      </c>
      <c r="J2727" s="243" t="s">
        <v>2192</v>
      </c>
      <c r="K2727" s="32" t="s">
        <v>37</v>
      </c>
      <c r="L2727" s="43" t="s">
        <v>328</v>
      </c>
      <c r="M2727" s="240"/>
      <c r="N2727" s="11">
        <v>1</v>
      </c>
      <c r="O2727" s="11" t="s">
        <v>281</v>
      </c>
      <c r="P2727" s="11" t="s">
        <v>329</v>
      </c>
      <c r="Q2727" s="11" t="s">
        <v>303</v>
      </c>
      <c r="R2727" s="11" t="s">
        <v>4276</v>
      </c>
      <c r="S2727" s="38" t="s">
        <v>4277</v>
      </c>
      <c r="T2727" s="48"/>
    </row>
    <row r="2728" spans="1:20" x14ac:dyDescent="0.2">
      <c r="A2728">
        <f t="shared" si="172"/>
        <v>5</v>
      </c>
      <c r="B2728" t="s">
        <v>429</v>
      </c>
      <c r="C2728" t="s">
        <v>436</v>
      </c>
      <c r="D2728" t="str">
        <f t="shared" si="173"/>
        <v>3b</v>
      </c>
      <c r="E2728" t="str">
        <f t="shared" si="174"/>
        <v>beräkna</v>
      </c>
      <c r="F2728" t="str">
        <f t="shared" si="175"/>
        <v>5_x5_7x_T_3b</v>
      </c>
      <c r="G2728" t="str">
        <f>IFERROR(INDEX(#REF!,MATCH('Kap5-6'!F2728,#REF!,0),2),"")</f>
        <v/>
      </c>
      <c r="H2728" s="97"/>
      <c r="I2728" s="97"/>
      <c r="J2728" s="244"/>
      <c r="K2728" s="97"/>
      <c r="L2728" s="10"/>
      <c r="M2728" s="241"/>
      <c r="N2728" s="11">
        <v>2</v>
      </c>
      <c r="O2728" s="11" t="s">
        <v>281</v>
      </c>
      <c r="P2728" s="11" t="s">
        <v>329</v>
      </c>
      <c r="Q2728" s="11" t="s">
        <v>303</v>
      </c>
      <c r="R2728" s="11" t="s">
        <v>4278</v>
      </c>
      <c r="S2728" s="11" t="s">
        <v>4279</v>
      </c>
      <c r="T2728" s="48"/>
    </row>
    <row r="2729" spans="1:20" x14ac:dyDescent="0.2">
      <c r="A2729">
        <f t="shared" si="172"/>
        <v>5</v>
      </c>
      <c r="B2729" t="s">
        <v>429</v>
      </c>
      <c r="C2729" t="s">
        <v>436</v>
      </c>
      <c r="D2729" t="str">
        <f t="shared" si="173"/>
        <v>3b</v>
      </c>
      <c r="E2729" t="str">
        <f t="shared" si="174"/>
        <v>beräkna</v>
      </c>
      <c r="F2729" t="str">
        <f t="shared" si="175"/>
        <v>5_x5_7x_T_3b</v>
      </c>
      <c r="G2729" t="str">
        <f>IFERROR(INDEX(#REF!,MATCH('Kap5-6'!F2729,#REF!,0),2),"")</f>
        <v/>
      </c>
      <c r="H2729" s="97"/>
      <c r="I2729" s="97"/>
      <c r="J2729" s="244"/>
      <c r="K2729" s="97"/>
      <c r="L2729" s="10"/>
      <c r="M2729" s="241"/>
      <c r="N2729" s="11">
        <v>3</v>
      </c>
      <c r="O2729" s="11" t="s">
        <v>283</v>
      </c>
      <c r="P2729" s="11" t="s">
        <v>304</v>
      </c>
      <c r="Q2729" s="11" t="s">
        <v>4267</v>
      </c>
      <c r="R2729" s="11">
        <v>1.6</v>
      </c>
      <c r="S2729" s="11" t="s">
        <v>4280</v>
      </c>
      <c r="T2729" s="48"/>
    </row>
    <row r="2730" spans="1:20" ht="80" x14ac:dyDescent="0.2">
      <c r="A2730">
        <f t="shared" si="172"/>
        <v>5</v>
      </c>
      <c r="B2730" t="s">
        <v>429</v>
      </c>
      <c r="C2730" t="s">
        <v>436</v>
      </c>
      <c r="D2730" t="str">
        <f t="shared" si="173"/>
        <v>3b</v>
      </c>
      <c r="E2730" t="str">
        <f t="shared" si="174"/>
        <v>beräkna</v>
      </c>
      <c r="F2730" t="str">
        <f t="shared" si="175"/>
        <v>5_x5_7x_T_3b</v>
      </c>
      <c r="G2730" t="str">
        <f>IFERROR(INDEX(#REF!,MATCH('Kap5-6'!F2730,#REF!,0),2),"")</f>
        <v/>
      </c>
      <c r="H2730" s="97"/>
      <c r="I2730" s="97"/>
      <c r="J2730" s="244"/>
      <c r="K2730" s="97"/>
      <c r="L2730" s="10"/>
      <c r="M2730" s="241"/>
      <c r="N2730" s="11">
        <v>4</v>
      </c>
      <c r="O2730" s="11" t="s">
        <v>283</v>
      </c>
      <c r="P2730" s="11" t="s">
        <v>304</v>
      </c>
      <c r="Q2730" s="55" t="s">
        <v>4281</v>
      </c>
      <c r="R2730" s="11" t="s">
        <v>4282</v>
      </c>
      <c r="S2730" s="11" t="s">
        <v>4283</v>
      </c>
      <c r="T2730" s="48"/>
    </row>
    <row r="2731" spans="1:20" x14ac:dyDescent="0.2">
      <c r="A2731">
        <f t="shared" si="172"/>
        <v>5</v>
      </c>
      <c r="B2731" t="s">
        <v>429</v>
      </c>
      <c r="C2731" t="s">
        <v>436</v>
      </c>
      <c r="D2731" t="str">
        <f t="shared" si="173"/>
        <v>3b</v>
      </c>
      <c r="E2731" t="str">
        <f t="shared" si="174"/>
        <v>beräkna</v>
      </c>
      <c r="F2731" t="str">
        <f t="shared" si="175"/>
        <v>5_x5_7x_T_3b</v>
      </c>
      <c r="G2731" t="str">
        <f>IFERROR(INDEX(#REF!,MATCH('Kap5-6'!F2731,#REF!,0),2),"")</f>
        <v/>
      </c>
      <c r="H2731" s="97"/>
      <c r="I2731" s="97"/>
      <c r="J2731" s="244"/>
      <c r="K2731" s="97"/>
      <c r="L2731" s="10"/>
      <c r="M2731" s="241"/>
      <c r="N2731" s="11">
        <v>5</v>
      </c>
      <c r="O2731" s="11" t="s">
        <v>283</v>
      </c>
      <c r="P2731" s="11" t="s">
        <v>304</v>
      </c>
      <c r="Q2731" s="11" t="s">
        <v>4284</v>
      </c>
      <c r="R2731" s="11">
        <v>0</v>
      </c>
      <c r="S2731" s="11" t="s">
        <v>4285</v>
      </c>
      <c r="T2731" s="48"/>
    </row>
    <row r="2732" spans="1:20" ht="17" thickBot="1" x14ac:dyDescent="0.25">
      <c r="A2732">
        <f t="shared" si="172"/>
        <v>5</v>
      </c>
      <c r="B2732" t="s">
        <v>429</v>
      </c>
      <c r="C2732" t="s">
        <v>436</v>
      </c>
      <c r="D2732" t="str">
        <f t="shared" si="173"/>
        <v>3b</v>
      </c>
      <c r="E2732" t="str">
        <f t="shared" si="174"/>
        <v>beräkna</v>
      </c>
      <c r="F2732" t="str">
        <f t="shared" si="175"/>
        <v>5_x5_7x_T_3b</v>
      </c>
      <c r="G2732" t="str">
        <f>IFERROR(INDEX(#REF!,MATCH('Kap5-6'!F2732,#REF!,0),2),"")</f>
        <v/>
      </c>
      <c r="H2732" s="98"/>
      <c r="I2732" s="98"/>
      <c r="J2732" s="245"/>
      <c r="K2732" s="98"/>
      <c r="L2732" s="17"/>
      <c r="M2732" s="242"/>
      <c r="N2732" s="11">
        <v>6</v>
      </c>
      <c r="O2732" s="11" t="s">
        <v>283</v>
      </c>
      <c r="P2732" s="11" t="s">
        <v>304</v>
      </c>
      <c r="Q2732" s="11" t="s">
        <v>4286</v>
      </c>
      <c r="R2732" s="11" t="s">
        <v>4287</v>
      </c>
      <c r="S2732" s="11" t="s">
        <v>4288</v>
      </c>
      <c r="T2732" s="48"/>
    </row>
    <row r="2733" spans="1:20" ht="17" thickBot="1" x14ac:dyDescent="0.25">
      <c r="A2733">
        <f t="shared" si="172"/>
        <v>5</v>
      </c>
      <c r="B2733" t="s">
        <v>429</v>
      </c>
      <c r="C2733" t="s">
        <v>436</v>
      </c>
      <c r="D2733">
        <f t="shared" si="173"/>
        <v>4</v>
      </c>
      <c r="E2733" t="str">
        <f t="shared" si="174"/>
        <v>Problemlösning</v>
      </c>
      <c r="F2733" t="str">
        <f t="shared" si="175"/>
        <v>5_x5_7x_T_4</v>
      </c>
      <c r="G2733" t="str">
        <f>IFERROR(INDEX(#REF!,MATCH('Kap5-6'!F2733,#REF!,0),2),"")</f>
        <v/>
      </c>
      <c r="H2733" s="32">
        <v>5</v>
      </c>
      <c r="I2733" s="32" t="s">
        <v>432</v>
      </c>
      <c r="J2733" s="243" t="s">
        <v>2192</v>
      </c>
      <c r="K2733" s="32">
        <v>4</v>
      </c>
      <c r="L2733" s="43" t="s">
        <v>1256</v>
      </c>
      <c r="M2733" s="240"/>
      <c r="N2733" s="7">
        <v>1</v>
      </c>
      <c r="O2733" s="7" t="s">
        <v>283</v>
      </c>
      <c r="P2733" s="7" t="s">
        <v>304</v>
      </c>
      <c r="Q2733" s="8" t="s">
        <v>4289</v>
      </c>
      <c r="R2733" s="8">
        <v>0.08</v>
      </c>
      <c r="S2733" s="23" t="s">
        <v>4290</v>
      </c>
      <c r="T2733" s="48"/>
    </row>
    <row r="2734" spans="1:20" ht="32" x14ac:dyDescent="0.2">
      <c r="A2734">
        <f t="shared" si="172"/>
        <v>5</v>
      </c>
      <c r="B2734" t="s">
        <v>429</v>
      </c>
      <c r="C2734" t="s">
        <v>436</v>
      </c>
      <c r="D2734">
        <f t="shared" si="173"/>
        <v>4</v>
      </c>
      <c r="E2734" t="str">
        <f t="shared" si="174"/>
        <v>Problemlösning</v>
      </c>
      <c r="F2734" t="str">
        <f t="shared" si="175"/>
        <v>5_x5_7x_T_4</v>
      </c>
      <c r="G2734" t="str">
        <f>IFERROR(INDEX(#REF!,MATCH('Kap5-6'!F2734,#REF!,0),2),"")</f>
        <v/>
      </c>
      <c r="H2734" s="97"/>
      <c r="I2734" s="97"/>
      <c r="J2734" s="244"/>
      <c r="K2734" s="97"/>
      <c r="L2734" s="10"/>
      <c r="M2734" s="241"/>
      <c r="N2734" s="11">
        <v>2</v>
      </c>
      <c r="O2734" s="11" t="s">
        <v>283</v>
      </c>
      <c r="P2734" s="11" t="s">
        <v>304</v>
      </c>
      <c r="Q2734" s="12" t="s">
        <v>4291</v>
      </c>
      <c r="R2734" s="63">
        <v>0.08</v>
      </c>
      <c r="S2734" s="9" t="s">
        <v>4292</v>
      </c>
      <c r="T2734" s="48"/>
    </row>
    <row r="2735" spans="1:20" ht="17" thickBot="1" x14ac:dyDescent="0.25">
      <c r="A2735">
        <f t="shared" si="172"/>
        <v>5</v>
      </c>
      <c r="B2735" t="s">
        <v>429</v>
      </c>
      <c r="C2735" t="s">
        <v>436</v>
      </c>
      <c r="D2735">
        <f t="shared" si="173"/>
        <v>4</v>
      </c>
      <c r="E2735" t="str">
        <f t="shared" si="174"/>
        <v>Problemlösning</v>
      </c>
      <c r="F2735" t="str">
        <f t="shared" si="175"/>
        <v>5_x5_7x_T_4</v>
      </c>
      <c r="G2735" t="str">
        <f>IFERROR(INDEX(#REF!,MATCH('Kap5-6'!F2735,#REF!,0),2),"")</f>
        <v/>
      </c>
      <c r="H2735" s="98"/>
      <c r="I2735" s="98"/>
      <c r="J2735" s="245"/>
      <c r="K2735" s="98"/>
      <c r="L2735" s="17"/>
      <c r="M2735" s="242"/>
      <c r="N2735" s="20"/>
      <c r="O2735" s="20"/>
      <c r="P2735" s="20"/>
      <c r="Q2735" s="22"/>
      <c r="R2735" s="22"/>
      <c r="S2735" s="13"/>
      <c r="T2735" s="48"/>
    </row>
    <row r="2736" spans="1:20" ht="33" thickBot="1" x14ac:dyDescent="0.25">
      <c r="A2736">
        <f t="shared" si="172"/>
        <v>5</v>
      </c>
      <c r="B2736" t="s">
        <v>429</v>
      </c>
      <c r="C2736" t="s">
        <v>436</v>
      </c>
      <c r="D2736">
        <f t="shared" si="173"/>
        <v>5</v>
      </c>
      <c r="E2736" t="str">
        <f t="shared" si="174"/>
        <v>Problemlösning</v>
      </c>
      <c r="F2736" t="str">
        <f t="shared" si="175"/>
        <v>5_x5_7x_T_5</v>
      </c>
      <c r="G2736" t="str">
        <f>IFERROR(INDEX(#REF!,MATCH('Kap5-6'!F2736,#REF!,0),2),"")</f>
        <v/>
      </c>
      <c r="H2736" s="32">
        <v>5</v>
      </c>
      <c r="I2736" s="32" t="s">
        <v>432</v>
      </c>
      <c r="J2736" s="243" t="s">
        <v>2192</v>
      </c>
      <c r="K2736" s="32">
        <v>5</v>
      </c>
      <c r="L2736" s="43" t="s">
        <v>1256</v>
      </c>
      <c r="M2736" s="240"/>
      <c r="N2736" s="7">
        <v>1</v>
      </c>
      <c r="O2736" s="7" t="s">
        <v>283</v>
      </c>
      <c r="P2736" s="7" t="s">
        <v>304</v>
      </c>
      <c r="Q2736" s="8" t="s">
        <v>4293</v>
      </c>
      <c r="R2736" s="8">
        <v>7</v>
      </c>
      <c r="S2736" s="23" t="s">
        <v>4294</v>
      </c>
      <c r="T2736" s="48"/>
    </row>
    <row r="2737" spans="1:20" x14ac:dyDescent="0.2">
      <c r="A2737">
        <f t="shared" si="172"/>
        <v>5</v>
      </c>
      <c r="B2737" t="s">
        <v>429</v>
      </c>
      <c r="C2737" t="s">
        <v>436</v>
      </c>
      <c r="D2737">
        <f t="shared" si="173"/>
        <v>5</v>
      </c>
      <c r="E2737" t="str">
        <f t="shared" si="174"/>
        <v>Problemlösning</v>
      </c>
      <c r="F2737" t="str">
        <f t="shared" si="175"/>
        <v>5_x5_7x_T_5</v>
      </c>
      <c r="G2737" t="str">
        <f>IFERROR(INDEX(#REF!,MATCH('Kap5-6'!F2737,#REF!,0),2),"")</f>
        <v/>
      </c>
      <c r="H2737" s="97"/>
      <c r="I2737" s="97"/>
      <c r="J2737" s="244"/>
      <c r="K2737" s="97"/>
      <c r="L2737" s="10"/>
      <c r="M2737" s="241"/>
      <c r="N2737" s="11">
        <v>2</v>
      </c>
      <c r="O2737" s="11" t="s">
        <v>283</v>
      </c>
      <c r="P2737" s="11" t="s">
        <v>304</v>
      </c>
      <c r="Q2737" s="12" t="s">
        <v>4295</v>
      </c>
      <c r="R2737" s="12">
        <v>0.58299999999999996</v>
      </c>
      <c r="S2737" s="9" t="s">
        <v>4296</v>
      </c>
      <c r="T2737" s="48"/>
    </row>
    <row r="2738" spans="1:20" ht="17" thickBot="1" x14ac:dyDescent="0.25">
      <c r="A2738">
        <f t="shared" si="172"/>
        <v>5</v>
      </c>
      <c r="B2738" t="s">
        <v>429</v>
      </c>
      <c r="C2738" t="s">
        <v>436</v>
      </c>
      <c r="D2738">
        <f t="shared" si="173"/>
        <v>5</v>
      </c>
      <c r="E2738" t="str">
        <f t="shared" si="174"/>
        <v>Problemlösning</v>
      </c>
      <c r="F2738" t="str">
        <f t="shared" si="175"/>
        <v>5_x5_7x_T_5</v>
      </c>
      <c r="G2738" t="str">
        <f>IFERROR(INDEX(#REF!,MATCH('Kap5-6'!F2738,#REF!,0),2),"")</f>
        <v/>
      </c>
      <c r="H2738" s="98"/>
      <c r="I2738" s="98"/>
      <c r="J2738" s="245"/>
      <c r="K2738" s="98"/>
      <c r="L2738" s="17"/>
      <c r="M2738" s="242"/>
      <c r="N2738" s="20">
        <v>3</v>
      </c>
      <c r="O2738" s="20" t="s">
        <v>283</v>
      </c>
      <c r="P2738" s="20" t="s">
        <v>304</v>
      </c>
      <c r="Q2738" s="22" t="s">
        <v>4297</v>
      </c>
      <c r="R2738" s="88">
        <v>0.58299999999999996</v>
      </c>
      <c r="S2738" s="13" t="s">
        <v>4298</v>
      </c>
      <c r="T2738" s="48"/>
    </row>
    <row r="2739" spans="1:20" ht="17" thickBot="1" x14ac:dyDescent="0.25">
      <c r="A2739">
        <f t="shared" si="172"/>
        <v>5</v>
      </c>
      <c r="B2739" t="s">
        <v>429</v>
      </c>
      <c r="C2739" t="s">
        <v>436</v>
      </c>
      <c r="D2739" t="str">
        <f t="shared" si="173"/>
        <v>6a</v>
      </c>
      <c r="E2739" t="str">
        <f t="shared" si="174"/>
        <v>Problemlösning</v>
      </c>
      <c r="F2739" t="str">
        <f t="shared" si="175"/>
        <v>5_x5_7x_T_6a</v>
      </c>
      <c r="G2739" t="str">
        <f>IFERROR(INDEX(#REF!,MATCH('Kap5-6'!F2739,#REF!,0),2),"")</f>
        <v/>
      </c>
      <c r="H2739" s="32">
        <v>5</v>
      </c>
      <c r="I2739" s="32" t="s">
        <v>432</v>
      </c>
      <c r="J2739" s="243" t="s">
        <v>2192</v>
      </c>
      <c r="K2739" s="32" t="s">
        <v>44</v>
      </c>
      <c r="L2739" s="43" t="s">
        <v>1256</v>
      </c>
      <c r="M2739" s="240" t="s">
        <v>284</v>
      </c>
      <c r="N2739" s="7"/>
      <c r="O2739" s="7"/>
      <c r="P2739" s="7"/>
      <c r="Q2739" s="8"/>
      <c r="R2739" s="8"/>
      <c r="S2739" s="23"/>
      <c r="T2739" s="48"/>
    </row>
    <row r="2740" spans="1:20" x14ac:dyDescent="0.2">
      <c r="A2740">
        <f t="shared" si="172"/>
        <v>5</v>
      </c>
      <c r="B2740" t="s">
        <v>429</v>
      </c>
      <c r="C2740" t="s">
        <v>436</v>
      </c>
      <c r="D2740" t="str">
        <f t="shared" si="173"/>
        <v>6a</v>
      </c>
      <c r="E2740" t="str">
        <f t="shared" si="174"/>
        <v>Problemlösning</v>
      </c>
      <c r="F2740" t="str">
        <f t="shared" si="175"/>
        <v>5_x5_7x_T_6a</v>
      </c>
      <c r="G2740" t="str">
        <f>IFERROR(INDEX(#REF!,MATCH('Kap5-6'!F2740,#REF!,0),2),"")</f>
        <v/>
      </c>
      <c r="H2740" s="97"/>
      <c r="I2740" s="97"/>
      <c r="J2740" s="244"/>
      <c r="K2740" s="97"/>
      <c r="L2740" s="10"/>
      <c r="M2740" s="241"/>
      <c r="N2740" s="11"/>
      <c r="O2740" s="11"/>
      <c r="P2740" s="11"/>
      <c r="Q2740" s="12"/>
      <c r="R2740" s="12"/>
      <c r="S2740" s="9"/>
      <c r="T2740" s="48"/>
    </row>
    <row r="2741" spans="1:20" ht="17" thickBot="1" x14ac:dyDescent="0.25">
      <c r="A2741">
        <f t="shared" si="172"/>
        <v>5</v>
      </c>
      <c r="B2741" t="s">
        <v>429</v>
      </c>
      <c r="C2741" t="s">
        <v>436</v>
      </c>
      <c r="D2741" t="str">
        <f t="shared" si="173"/>
        <v>6a</v>
      </c>
      <c r="E2741" t="str">
        <f t="shared" si="174"/>
        <v>Problemlösning</v>
      </c>
      <c r="F2741" t="str">
        <f t="shared" si="175"/>
        <v>5_x5_7x_T_6a</v>
      </c>
      <c r="G2741" t="str">
        <f>IFERROR(INDEX(#REF!,MATCH('Kap5-6'!F2741,#REF!,0),2),"")</f>
        <v/>
      </c>
      <c r="H2741" s="98"/>
      <c r="I2741" s="98"/>
      <c r="J2741" s="245"/>
      <c r="K2741" s="98"/>
      <c r="L2741" s="17"/>
      <c r="M2741" s="242"/>
      <c r="N2741" s="20"/>
      <c r="O2741" s="20"/>
      <c r="P2741" s="20"/>
      <c r="Q2741" s="22"/>
      <c r="R2741" s="22"/>
      <c r="S2741" s="13"/>
      <c r="T2741" s="48"/>
    </row>
    <row r="2742" spans="1:20" ht="17" thickBot="1" x14ac:dyDescent="0.25">
      <c r="A2742">
        <f t="shared" si="172"/>
        <v>5</v>
      </c>
      <c r="B2742" t="s">
        <v>429</v>
      </c>
      <c r="C2742" t="s">
        <v>436</v>
      </c>
      <c r="D2742" t="str">
        <f t="shared" si="173"/>
        <v>6b</v>
      </c>
      <c r="E2742" t="str">
        <f t="shared" si="174"/>
        <v>Problemlösning</v>
      </c>
      <c r="F2742" t="str">
        <f t="shared" si="175"/>
        <v>5_x5_7x_T_6b</v>
      </c>
      <c r="G2742" t="str">
        <f>IFERROR(INDEX(#REF!,MATCH('Kap5-6'!F2742,#REF!,0),2),"")</f>
        <v/>
      </c>
      <c r="H2742" s="32">
        <v>5</v>
      </c>
      <c r="I2742" s="32" t="s">
        <v>432</v>
      </c>
      <c r="J2742" s="243" t="s">
        <v>2192</v>
      </c>
      <c r="K2742" s="32" t="s">
        <v>45</v>
      </c>
      <c r="L2742" s="43" t="s">
        <v>1256</v>
      </c>
      <c r="M2742" s="240" t="s">
        <v>284</v>
      </c>
      <c r="N2742" s="7"/>
      <c r="O2742" s="7"/>
      <c r="P2742" s="7"/>
      <c r="Q2742" s="8"/>
      <c r="R2742" s="8"/>
      <c r="S2742" s="23"/>
      <c r="T2742" s="48"/>
    </row>
    <row r="2743" spans="1:20" x14ac:dyDescent="0.2">
      <c r="A2743">
        <f t="shared" si="172"/>
        <v>5</v>
      </c>
      <c r="B2743" t="s">
        <v>429</v>
      </c>
      <c r="C2743" t="s">
        <v>436</v>
      </c>
      <c r="D2743" t="str">
        <f t="shared" si="173"/>
        <v>6b</v>
      </c>
      <c r="E2743" t="str">
        <f t="shared" si="174"/>
        <v>Problemlösning</v>
      </c>
      <c r="F2743" t="str">
        <f t="shared" si="175"/>
        <v>5_x5_7x_T_6b</v>
      </c>
      <c r="G2743" t="str">
        <f>IFERROR(INDEX(#REF!,MATCH('Kap5-6'!F2743,#REF!,0),2),"")</f>
        <v/>
      </c>
      <c r="H2743" s="97"/>
      <c r="I2743" s="97"/>
      <c r="J2743" s="244"/>
      <c r="K2743" s="97"/>
      <c r="L2743" s="10"/>
      <c r="M2743" s="241"/>
      <c r="N2743" s="11"/>
      <c r="O2743" s="11"/>
      <c r="P2743" s="11"/>
      <c r="Q2743" s="12"/>
      <c r="R2743" s="12"/>
      <c r="S2743" s="9"/>
      <c r="T2743" s="48"/>
    </row>
    <row r="2744" spans="1:20" ht="17" thickBot="1" x14ac:dyDescent="0.25">
      <c r="A2744">
        <f t="shared" si="172"/>
        <v>5</v>
      </c>
      <c r="B2744" t="s">
        <v>429</v>
      </c>
      <c r="C2744" t="s">
        <v>436</v>
      </c>
      <c r="D2744" t="str">
        <f t="shared" si="173"/>
        <v>6b</v>
      </c>
      <c r="E2744" t="str">
        <f t="shared" si="174"/>
        <v>Problemlösning</v>
      </c>
      <c r="F2744" t="str">
        <f t="shared" si="175"/>
        <v>5_x5_7x_T_6b</v>
      </c>
      <c r="G2744" t="str">
        <f>IFERROR(INDEX(#REF!,MATCH('Kap5-6'!F2744,#REF!,0),2),"")</f>
        <v/>
      </c>
      <c r="H2744" s="98"/>
      <c r="I2744" s="98"/>
      <c r="J2744" s="245"/>
      <c r="K2744" s="98"/>
      <c r="L2744" s="17"/>
      <c r="M2744" s="242"/>
      <c r="N2744" s="20"/>
      <c r="O2744" s="20"/>
      <c r="P2744" s="20"/>
      <c r="Q2744" s="22"/>
      <c r="R2744" s="22"/>
      <c r="S2744" s="13"/>
      <c r="T2744" s="48"/>
    </row>
    <row r="2745" spans="1:20" ht="64" x14ac:dyDescent="0.2">
      <c r="A2745">
        <f t="shared" si="172"/>
        <v>6</v>
      </c>
      <c r="B2745" t="s">
        <v>213</v>
      </c>
      <c r="C2745" t="s">
        <v>380</v>
      </c>
      <c r="D2745" t="str">
        <f t="shared" si="173"/>
        <v>1a</v>
      </c>
      <c r="E2745" t="str">
        <f t="shared" si="174"/>
        <v>beräkna</v>
      </c>
      <c r="F2745" t="str">
        <f t="shared" si="175"/>
        <v>6_x6_1x_R_1a</v>
      </c>
      <c r="G2745" t="str">
        <f>IFERROR(INDEX(#REF!,MATCH('Kap5-6'!F2745,#REF!,0),2),"")</f>
        <v/>
      </c>
      <c r="H2745" s="32">
        <v>6</v>
      </c>
      <c r="I2745" s="32" t="s">
        <v>433</v>
      </c>
      <c r="J2745" s="47"/>
      <c r="K2745" s="32" t="s">
        <v>32</v>
      </c>
      <c r="L2745" s="43" t="s">
        <v>328</v>
      </c>
      <c r="M2745" s="240"/>
      <c r="N2745" s="7">
        <v>1</v>
      </c>
      <c r="O2745" s="7" t="s">
        <v>283</v>
      </c>
      <c r="P2745" s="7" t="s">
        <v>304</v>
      </c>
      <c r="Q2745" s="8" t="s">
        <v>3548</v>
      </c>
      <c r="R2745" s="8" t="s">
        <v>4299</v>
      </c>
      <c r="S2745" s="16" t="s">
        <v>3550</v>
      </c>
      <c r="T2745" s="48"/>
    </row>
    <row r="2746" spans="1:20" ht="33" thickBot="1" x14ac:dyDescent="0.25">
      <c r="A2746">
        <f t="shared" si="172"/>
        <v>6</v>
      </c>
      <c r="B2746" t="s">
        <v>213</v>
      </c>
      <c r="C2746" t="s">
        <v>380</v>
      </c>
      <c r="D2746" t="str">
        <f t="shared" si="173"/>
        <v>1a</v>
      </c>
      <c r="E2746" t="str">
        <f t="shared" si="174"/>
        <v>beräkna</v>
      </c>
      <c r="F2746" t="str">
        <f t="shared" si="175"/>
        <v>6_x6_1x_R_1a</v>
      </c>
      <c r="G2746" t="str">
        <f>IFERROR(INDEX(#REF!,MATCH('Kap5-6'!F2746,#REF!,0),2),"")</f>
        <v/>
      </c>
      <c r="H2746" s="97"/>
      <c r="I2746" s="97"/>
      <c r="J2746" s="49"/>
      <c r="K2746" s="97"/>
      <c r="L2746" s="10"/>
      <c r="M2746" s="241"/>
      <c r="N2746" s="21">
        <v>2</v>
      </c>
      <c r="O2746" s="21" t="s">
        <v>283</v>
      </c>
      <c r="P2746" s="21" t="s">
        <v>304</v>
      </c>
      <c r="Q2746" s="24" t="s">
        <v>4300</v>
      </c>
      <c r="R2746" s="24" t="s">
        <v>4301</v>
      </c>
      <c r="S2746" s="55" t="s">
        <v>4302</v>
      </c>
      <c r="T2746" s="48"/>
    </row>
    <row r="2747" spans="1:20" ht="32" x14ac:dyDescent="0.2">
      <c r="A2747">
        <f t="shared" si="172"/>
        <v>6</v>
      </c>
      <c r="B2747" t="s">
        <v>213</v>
      </c>
      <c r="C2747" t="s">
        <v>380</v>
      </c>
      <c r="D2747" t="str">
        <f t="shared" si="173"/>
        <v>1a</v>
      </c>
      <c r="E2747" t="str">
        <f t="shared" si="174"/>
        <v>beräkna</v>
      </c>
      <c r="F2747" t="str">
        <f t="shared" si="175"/>
        <v>6_x6_1x_R_1a</v>
      </c>
      <c r="G2747" t="str">
        <f>IFERROR(INDEX(#REF!,MATCH('Kap5-6'!F2747,#REF!,0),2),"")</f>
        <v/>
      </c>
      <c r="H2747" s="97"/>
      <c r="I2747" s="97"/>
      <c r="J2747" s="49"/>
      <c r="K2747" s="97"/>
      <c r="L2747" s="10"/>
      <c r="M2747" s="241"/>
      <c r="N2747" s="21">
        <v>3</v>
      </c>
      <c r="O2747" s="21" t="s">
        <v>283</v>
      </c>
      <c r="P2747" s="21" t="s">
        <v>304</v>
      </c>
      <c r="Q2747" s="8" t="s">
        <v>4303</v>
      </c>
      <c r="R2747" s="24" t="s">
        <v>4304</v>
      </c>
      <c r="S2747" s="55" t="s">
        <v>3556</v>
      </c>
      <c r="T2747" s="48"/>
    </row>
    <row r="2748" spans="1:20" ht="32" x14ac:dyDescent="0.2">
      <c r="A2748">
        <f t="shared" si="172"/>
        <v>6</v>
      </c>
      <c r="B2748" t="s">
        <v>213</v>
      </c>
      <c r="C2748" t="s">
        <v>380</v>
      </c>
      <c r="D2748" t="str">
        <f t="shared" si="173"/>
        <v>1a</v>
      </c>
      <c r="E2748" t="str">
        <f t="shared" si="174"/>
        <v>beräkna</v>
      </c>
      <c r="F2748" t="str">
        <f t="shared" si="175"/>
        <v>6_x6_1x_R_1a</v>
      </c>
      <c r="G2748" t="str">
        <f>IFERROR(INDEX(#REF!,MATCH('Kap5-6'!F2748,#REF!,0),2),"")</f>
        <v/>
      </c>
      <c r="H2748" s="97"/>
      <c r="I2748" s="97"/>
      <c r="J2748" s="49"/>
      <c r="K2748" s="97"/>
      <c r="L2748" s="10"/>
      <c r="M2748" s="241"/>
      <c r="N2748" s="11">
        <v>4</v>
      </c>
      <c r="O2748" s="11" t="s">
        <v>281</v>
      </c>
      <c r="P2748" s="11" t="s">
        <v>303</v>
      </c>
      <c r="Q2748" s="12" t="s">
        <v>303</v>
      </c>
      <c r="R2748" s="24" t="s">
        <v>4304</v>
      </c>
      <c r="S2748" s="25" t="s">
        <v>3557</v>
      </c>
      <c r="T2748" s="48"/>
    </row>
    <row r="2749" spans="1:20" ht="17" thickBot="1" x14ac:dyDescent="0.25">
      <c r="A2749">
        <f t="shared" si="172"/>
        <v>6</v>
      </c>
      <c r="B2749" t="s">
        <v>213</v>
      </c>
      <c r="C2749" t="s">
        <v>380</v>
      </c>
      <c r="D2749" t="str">
        <f t="shared" si="173"/>
        <v>1a</v>
      </c>
      <c r="E2749" t="str">
        <f t="shared" si="174"/>
        <v>beräkna</v>
      </c>
      <c r="F2749" t="str">
        <f t="shared" si="175"/>
        <v>6_x6_1x_R_1a</v>
      </c>
      <c r="G2749" t="str">
        <f>IFERROR(INDEX(#REF!,MATCH('Kap5-6'!F2749,#REF!,0),2),"")</f>
        <v/>
      </c>
      <c r="H2749" s="98"/>
      <c r="I2749" s="98"/>
      <c r="J2749" s="50"/>
      <c r="K2749" s="98"/>
      <c r="L2749" s="17"/>
      <c r="M2749" s="242"/>
      <c r="N2749" s="20"/>
      <c r="O2749" s="20"/>
      <c r="P2749" s="20"/>
      <c r="Q2749" s="22"/>
      <c r="R2749" s="22"/>
      <c r="S2749" s="13"/>
      <c r="T2749" s="48"/>
    </row>
    <row r="2750" spans="1:20" ht="64" x14ac:dyDescent="0.2">
      <c r="A2750">
        <f t="shared" si="172"/>
        <v>6</v>
      </c>
      <c r="B2750" t="s">
        <v>213</v>
      </c>
      <c r="C2750" t="s">
        <v>380</v>
      </c>
      <c r="D2750" t="str">
        <f t="shared" si="173"/>
        <v>1b</v>
      </c>
      <c r="E2750" t="str">
        <f t="shared" si="174"/>
        <v>beräkna</v>
      </c>
      <c r="F2750" t="str">
        <f t="shared" si="175"/>
        <v>6_x6_1x_R_1b</v>
      </c>
      <c r="G2750" t="str">
        <f>IFERROR(INDEX(#REF!,MATCH('Kap5-6'!F2750,#REF!,0),2),"")</f>
        <v/>
      </c>
      <c r="H2750" s="32">
        <v>6</v>
      </c>
      <c r="I2750" s="32" t="s">
        <v>433</v>
      </c>
      <c r="J2750" s="47"/>
      <c r="K2750" s="32" t="s">
        <v>35</v>
      </c>
      <c r="L2750" s="43" t="s">
        <v>328</v>
      </c>
      <c r="M2750" s="240"/>
      <c r="N2750" s="7">
        <v>1</v>
      </c>
      <c r="O2750" s="7" t="s">
        <v>283</v>
      </c>
      <c r="P2750" s="7" t="s">
        <v>304</v>
      </c>
      <c r="Q2750" s="8" t="s">
        <v>3548</v>
      </c>
      <c r="R2750" s="8" t="s">
        <v>4305</v>
      </c>
      <c r="S2750" s="16" t="s">
        <v>3550</v>
      </c>
      <c r="T2750" s="48"/>
    </row>
    <row r="2751" spans="1:20" ht="33" thickBot="1" x14ac:dyDescent="0.25">
      <c r="A2751">
        <f t="shared" si="172"/>
        <v>6</v>
      </c>
      <c r="B2751" t="s">
        <v>213</v>
      </c>
      <c r="C2751" t="s">
        <v>380</v>
      </c>
      <c r="D2751" t="str">
        <f t="shared" si="173"/>
        <v>1b</v>
      </c>
      <c r="E2751" t="str">
        <f t="shared" si="174"/>
        <v>beräkna</v>
      </c>
      <c r="F2751" t="str">
        <f t="shared" si="175"/>
        <v>6_x6_1x_R_1b</v>
      </c>
      <c r="G2751" t="str">
        <f>IFERROR(INDEX(#REF!,MATCH('Kap5-6'!F2751,#REF!,0),2),"")</f>
        <v/>
      </c>
      <c r="H2751" s="97"/>
      <c r="I2751" s="97"/>
      <c r="J2751" s="49"/>
      <c r="K2751" s="97"/>
      <c r="L2751" s="10"/>
      <c r="M2751" s="241"/>
      <c r="N2751" s="21">
        <v>2</v>
      </c>
      <c r="O2751" s="21" t="s">
        <v>283</v>
      </c>
      <c r="P2751" s="21" t="s">
        <v>304</v>
      </c>
      <c r="Q2751" s="24" t="s">
        <v>4306</v>
      </c>
      <c r="R2751" s="24" t="s">
        <v>4307</v>
      </c>
      <c r="S2751" s="55" t="s">
        <v>4308</v>
      </c>
      <c r="T2751" s="48"/>
    </row>
    <row r="2752" spans="1:20" ht="32" x14ac:dyDescent="0.2">
      <c r="A2752">
        <f t="shared" si="172"/>
        <v>6</v>
      </c>
      <c r="B2752" t="s">
        <v>213</v>
      </c>
      <c r="C2752" t="s">
        <v>380</v>
      </c>
      <c r="D2752" t="str">
        <f t="shared" si="173"/>
        <v>1b</v>
      </c>
      <c r="E2752" t="str">
        <f t="shared" si="174"/>
        <v>beräkna</v>
      </c>
      <c r="F2752" t="str">
        <f t="shared" si="175"/>
        <v>6_x6_1x_R_1b</v>
      </c>
      <c r="G2752" t="str">
        <f>IFERROR(INDEX(#REF!,MATCH('Kap5-6'!F2752,#REF!,0),2),"")</f>
        <v/>
      </c>
      <c r="H2752" s="97"/>
      <c r="I2752" s="97"/>
      <c r="J2752" s="49"/>
      <c r="K2752" s="97"/>
      <c r="L2752" s="10"/>
      <c r="M2752" s="241"/>
      <c r="N2752" s="21">
        <v>3</v>
      </c>
      <c r="O2752" s="21" t="s">
        <v>283</v>
      </c>
      <c r="P2752" s="21" t="s">
        <v>304</v>
      </c>
      <c r="Q2752" s="8" t="s">
        <v>4309</v>
      </c>
      <c r="R2752" s="24" t="s">
        <v>4310</v>
      </c>
      <c r="S2752" s="55" t="s">
        <v>4311</v>
      </c>
      <c r="T2752" s="48"/>
    </row>
    <row r="2753" spans="1:20" ht="33" thickBot="1" x14ac:dyDescent="0.25">
      <c r="A2753">
        <f t="shared" si="172"/>
        <v>6</v>
      </c>
      <c r="B2753" t="s">
        <v>213</v>
      </c>
      <c r="C2753" t="s">
        <v>380</v>
      </c>
      <c r="D2753" t="str">
        <f t="shared" si="173"/>
        <v>1b</v>
      </c>
      <c r="E2753" t="str">
        <f t="shared" si="174"/>
        <v>beräkna</v>
      </c>
      <c r="F2753" t="str">
        <f t="shared" si="175"/>
        <v>6_x6_1x_R_1b</v>
      </c>
      <c r="G2753" t="str">
        <f>IFERROR(INDEX(#REF!,MATCH('Kap5-6'!F2753,#REF!,0),2),"")</f>
        <v/>
      </c>
      <c r="H2753" s="98"/>
      <c r="I2753" s="98"/>
      <c r="J2753" s="50"/>
      <c r="K2753" s="98"/>
      <c r="L2753" s="17"/>
      <c r="M2753" s="242"/>
      <c r="N2753" s="11">
        <v>4</v>
      </c>
      <c r="O2753" s="11" t="s">
        <v>281</v>
      </c>
      <c r="P2753" s="11" t="s">
        <v>303</v>
      </c>
      <c r="Q2753" s="12" t="s">
        <v>303</v>
      </c>
      <c r="R2753" s="24" t="s">
        <v>4310</v>
      </c>
      <c r="S2753" s="25" t="s">
        <v>4312</v>
      </c>
      <c r="T2753" s="48"/>
    </row>
    <row r="2754" spans="1:20" ht="64" x14ac:dyDescent="0.2">
      <c r="A2754">
        <f t="shared" ref="A2754:A2817" si="176">IF(H2754="",A2753,H2754)</f>
        <v>6</v>
      </c>
      <c r="B2754" t="s">
        <v>213</v>
      </c>
      <c r="C2754" t="s">
        <v>380</v>
      </c>
      <c r="D2754" t="str">
        <f t="shared" ref="D2754:D2817" si="177">IF(K2754="",D2753,K2754)</f>
        <v>1c</v>
      </c>
      <c r="E2754" t="str">
        <f t="shared" ref="E2754:E2817" si="178">IF(L2754="",E2753,L2754)</f>
        <v>beräkna</v>
      </c>
      <c r="F2754" t="str">
        <f t="shared" si="175"/>
        <v>6_x6_1x_R_1c</v>
      </c>
      <c r="G2754" t="str">
        <f>IFERROR(INDEX(#REF!,MATCH('Kap5-6'!F2754,#REF!,0),2),"")</f>
        <v/>
      </c>
      <c r="H2754" s="32">
        <v>6</v>
      </c>
      <c r="I2754" s="32" t="s">
        <v>433</v>
      </c>
      <c r="J2754" s="47"/>
      <c r="K2754" s="32" t="s">
        <v>170</v>
      </c>
      <c r="L2754" s="43" t="s">
        <v>328</v>
      </c>
      <c r="M2754" s="240"/>
      <c r="N2754" s="7">
        <v>1</v>
      </c>
      <c r="O2754" s="7" t="s">
        <v>283</v>
      </c>
      <c r="P2754" s="7" t="s">
        <v>304</v>
      </c>
      <c r="Q2754" s="8" t="s">
        <v>3548</v>
      </c>
      <c r="R2754" s="8" t="s">
        <v>4313</v>
      </c>
      <c r="S2754" s="16" t="s">
        <v>3550</v>
      </c>
      <c r="T2754" s="48"/>
    </row>
    <row r="2755" spans="1:20" ht="65" thickBot="1" x14ac:dyDescent="0.25">
      <c r="A2755">
        <f t="shared" si="176"/>
        <v>6</v>
      </c>
      <c r="B2755" t="s">
        <v>213</v>
      </c>
      <c r="C2755" t="s">
        <v>380</v>
      </c>
      <c r="D2755" t="str">
        <f t="shared" si="177"/>
        <v>1c</v>
      </c>
      <c r="E2755" t="str">
        <f t="shared" si="178"/>
        <v>beräkna</v>
      </c>
      <c r="F2755" t="str">
        <f t="shared" ref="F2755:F2818" si="179">A2755&amp;"_"&amp;C2755&amp;"_"&amp;B2755&amp;"_"&amp;D2755</f>
        <v>6_x6_1x_R_1c</v>
      </c>
      <c r="G2755" t="str">
        <f>IFERROR(INDEX(#REF!,MATCH('Kap5-6'!F2755,#REF!,0),2),"")</f>
        <v/>
      </c>
      <c r="H2755" s="97"/>
      <c r="I2755" s="97"/>
      <c r="J2755" s="49"/>
      <c r="K2755" s="97"/>
      <c r="L2755" s="10"/>
      <c r="M2755" s="241"/>
      <c r="N2755" s="21">
        <v>2</v>
      </c>
      <c r="O2755" s="21" t="s">
        <v>283</v>
      </c>
      <c r="P2755" s="21" t="s">
        <v>304</v>
      </c>
      <c r="Q2755" s="24" t="s">
        <v>4314</v>
      </c>
      <c r="R2755" s="24" t="s">
        <v>4315</v>
      </c>
      <c r="S2755" s="55" t="s">
        <v>4316</v>
      </c>
      <c r="T2755" s="48"/>
    </row>
    <row r="2756" spans="1:20" ht="32" x14ac:dyDescent="0.2">
      <c r="A2756">
        <f t="shared" si="176"/>
        <v>6</v>
      </c>
      <c r="B2756" t="s">
        <v>213</v>
      </c>
      <c r="C2756" t="s">
        <v>380</v>
      </c>
      <c r="D2756" t="str">
        <f t="shared" si="177"/>
        <v>1c</v>
      </c>
      <c r="E2756" t="str">
        <f t="shared" si="178"/>
        <v>beräkna</v>
      </c>
      <c r="F2756" t="str">
        <f t="shared" si="179"/>
        <v>6_x6_1x_R_1c</v>
      </c>
      <c r="G2756" t="str">
        <f>IFERROR(INDEX(#REF!,MATCH('Kap5-6'!F2756,#REF!,0),2),"")</f>
        <v/>
      </c>
      <c r="H2756" s="97"/>
      <c r="I2756" s="97"/>
      <c r="J2756" s="49"/>
      <c r="K2756" s="97"/>
      <c r="L2756" s="10"/>
      <c r="M2756" s="241"/>
      <c r="N2756" s="21">
        <v>3</v>
      </c>
      <c r="O2756" s="21" t="s">
        <v>283</v>
      </c>
      <c r="P2756" s="21" t="s">
        <v>304</v>
      </c>
      <c r="Q2756" s="8" t="s">
        <v>4317</v>
      </c>
      <c r="R2756" s="24" t="s">
        <v>4318</v>
      </c>
      <c r="S2756" s="55" t="s">
        <v>4311</v>
      </c>
      <c r="T2756" s="48"/>
    </row>
    <row r="2757" spans="1:20" ht="33" thickBot="1" x14ac:dyDescent="0.25">
      <c r="A2757">
        <f t="shared" si="176"/>
        <v>6</v>
      </c>
      <c r="B2757" t="s">
        <v>213</v>
      </c>
      <c r="C2757" t="s">
        <v>380</v>
      </c>
      <c r="D2757" t="str">
        <f t="shared" si="177"/>
        <v>1c</v>
      </c>
      <c r="E2757" t="str">
        <f t="shared" si="178"/>
        <v>beräkna</v>
      </c>
      <c r="F2757" t="str">
        <f t="shared" si="179"/>
        <v>6_x6_1x_R_1c</v>
      </c>
      <c r="G2757" t="str">
        <f>IFERROR(INDEX(#REF!,MATCH('Kap5-6'!F2757,#REF!,0),2),"")</f>
        <v/>
      </c>
      <c r="H2757" s="98"/>
      <c r="I2757" s="98"/>
      <c r="J2757" s="50"/>
      <c r="K2757" s="98"/>
      <c r="L2757" s="17"/>
      <c r="M2757" s="242"/>
      <c r="N2757" s="11">
        <v>4</v>
      </c>
      <c r="O2757" s="11" t="s">
        <v>281</v>
      </c>
      <c r="P2757" s="11" t="s">
        <v>303</v>
      </c>
      <c r="Q2757" s="12" t="s">
        <v>303</v>
      </c>
      <c r="R2757" s="24" t="s">
        <v>4318</v>
      </c>
      <c r="S2757" s="25" t="s">
        <v>4312</v>
      </c>
      <c r="T2757" s="48"/>
    </row>
    <row r="2758" spans="1:20" ht="64" x14ac:dyDescent="0.2">
      <c r="A2758">
        <f t="shared" si="176"/>
        <v>6</v>
      </c>
      <c r="B2758" t="s">
        <v>213</v>
      </c>
      <c r="C2758" t="s">
        <v>380</v>
      </c>
      <c r="D2758" t="str">
        <f t="shared" si="177"/>
        <v>2a</v>
      </c>
      <c r="E2758" t="str">
        <f t="shared" si="178"/>
        <v>beräkna</v>
      </c>
      <c r="F2758" t="str">
        <f t="shared" si="179"/>
        <v>6_x6_1x_R_2a</v>
      </c>
      <c r="G2758" t="str">
        <f>IFERROR(INDEX(#REF!,MATCH('Kap5-6'!F2758,#REF!,0),2),"")</f>
        <v/>
      </c>
      <c r="H2758" s="32">
        <v>6</v>
      </c>
      <c r="I2758" s="32" t="s">
        <v>433</v>
      </c>
      <c r="J2758" s="47"/>
      <c r="K2758" s="32" t="s">
        <v>162</v>
      </c>
      <c r="L2758" s="43" t="s">
        <v>328</v>
      </c>
      <c r="M2758" s="240"/>
      <c r="N2758" s="7">
        <v>1</v>
      </c>
      <c r="O2758" s="7" t="s">
        <v>283</v>
      </c>
      <c r="P2758" s="7" t="s">
        <v>304</v>
      </c>
      <c r="Q2758" s="8" t="s">
        <v>3548</v>
      </c>
      <c r="R2758" s="8" t="s">
        <v>3575</v>
      </c>
      <c r="S2758" s="16" t="s">
        <v>3550</v>
      </c>
      <c r="T2758" s="48"/>
    </row>
    <row r="2759" spans="1:20" ht="65" thickBot="1" x14ac:dyDescent="0.25">
      <c r="A2759">
        <f t="shared" si="176"/>
        <v>6</v>
      </c>
      <c r="B2759" t="s">
        <v>213</v>
      </c>
      <c r="C2759" t="s">
        <v>380</v>
      </c>
      <c r="D2759" t="str">
        <f t="shared" si="177"/>
        <v>2a</v>
      </c>
      <c r="E2759" t="str">
        <f t="shared" si="178"/>
        <v>beräkna</v>
      </c>
      <c r="F2759" t="str">
        <f t="shared" si="179"/>
        <v>6_x6_1x_R_2a</v>
      </c>
      <c r="G2759" t="str">
        <f>IFERROR(INDEX(#REF!,MATCH('Kap5-6'!F2759,#REF!,0),2),"")</f>
        <v/>
      </c>
      <c r="H2759" s="97"/>
      <c r="I2759" s="97"/>
      <c r="J2759" s="49"/>
      <c r="K2759" s="97"/>
      <c r="L2759" s="10"/>
      <c r="M2759" s="241"/>
      <c r="N2759" s="21">
        <v>2</v>
      </c>
      <c r="O2759" s="21" t="s">
        <v>283</v>
      </c>
      <c r="P2759" s="21" t="s">
        <v>304</v>
      </c>
      <c r="Q2759" s="24" t="s">
        <v>4319</v>
      </c>
      <c r="R2759" s="24" t="s">
        <v>4320</v>
      </c>
      <c r="S2759" s="55" t="s">
        <v>4321</v>
      </c>
      <c r="T2759" s="48"/>
    </row>
    <row r="2760" spans="1:20" ht="32" x14ac:dyDescent="0.2">
      <c r="A2760">
        <f t="shared" si="176"/>
        <v>6</v>
      </c>
      <c r="B2760" t="s">
        <v>213</v>
      </c>
      <c r="C2760" t="s">
        <v>380</v>
      </c>
      <c r="D2760" t="str">
        <f t="shared" si="177"/>
        <v>2a</v>
      </c>
      <c r="E2760" t="str">
        <f t="shared" si="178"/>
        <v>beräkna</v>
      </c>
      <c r="F2760" t="str">
        <f t="shared" si="179"/>
        <v>6_x6_1x_R_2a</v>
      </c>
      <c r="G2760" t="str">
        <f>IFERROR(INDEX(#REF!,MATCH('Kap5-6'!F2760,#REF!,0),2),"")</f>
        <v/>
      </c>
      <c r="H2760" s="97"/>
      <c r="I2760" s="97"/>
      <c r="J2760" s="49"/>
      <c r="K2760" s="97"/>
      <c r="L2760" s="10"/>
      <c r="M2760" s="241"/>
      <c r="N2760" s="21">
        <v>3</v>
      </c>
      <c r="O2760" s="21" t="s">
        <v>283</v>
      </c>
      <c r="P2760" s="21" t="s">
        <v>304</v>
      </c>
      <c r="Q2760" s="8" t="s">
        <v>4322</v>
      </c>
      <c r="R2760" s="24" t="s">
        <v>4323</v>
      </c>
      <c r="S2760" s="55" t="s">
        <v>3556</v>
      </c>
      <c r="T2760" s="48"/>
    </row>
    <row r="2761" spans="1:20" ht="33" thickBot="1" x14ac:dyDescent="0.25">
      <c r="A2761">
        <f t="shared" si="176"/>
        <v>6</v>
      </c>
      <c r="B2761" t="s">
        <v>213</v>
      </c>
      <c r="C2761" t="s">
        <v>380</v>
      </c>
      <c r="D2761" t="str">
        <f t="shared" si="177"/>
        <v>2a</v>
      </c>
      <c r="E2761" t="str">
        <f t="shared" si="178"/>
        <v>beräkna</v>
      </c>
      <c r="F2761" t="str">
        <f t="shared" si="179"/>
        <v>6_x6_1x_R_2a</v>
      </c>
      <c r="G2761" t="str">
        <f>IFERROR(INDEX(#REF!,MATCH('Kap5-6'!F2761,#REF!,0),2),"")</f>
        <v/>
      </c>
      <c r="H2761" s="98"/>
      <c r="I2761" s="98"/>
      <c r="J2761" s="50"/>
      <c r="K2761" s="98"/>
      <c r="L2761" s="17"/>
      <c r="M2761" s="242"/>
      <c r="N2761" s="11">
        <v>4</v>
      </c>
      <c r="O2761" s="11" t="s">
        <v>281</v>
      </c>
      <c r="P2761" s="11" t="s">
        <v>303</v>
      </c>
      <c r="Q2761" s="12" t="s">
        <v>303</v>
      </c>
      <c r="R2761" s="24" t="s">
        <v>4323</v>
      </c>
      <c r="S2761" s="25" t="s">
        <v>3557</v>
      </c>
      <c r="T2761" s="48"/>
    </row>
    <row r="2762" spans="1:20" ht="64" x14ac:dyDescent="0.2">
      <c r="A2762">
        <f t="shared" si="176"/>
        <v>6</v>
      </c>
      <c r="B2762" t="s">
        <v>213</v>
      </c>
      <c r="C2762" t="s">
        <v>380</v>
      </c>
      <c r="D2762" t="str">
        <f t="shared" si="177"/>
        <v>2b</v>
      </c>
      <c r="E2762" t="str">
        <f t="shared" si="178"/>
        <v>beräkna</v>
      </c>
      <c r="F2762" t="str">
        <f t="shared" si="179"/>
        <v>6_x6_1x_R_2b</v>
      </c>
      <c r="G2762" t="str">
        <f>IFERROR(INDEX(#REF!,MATCH('Kap5-6'!F2762,#REF!,0),2),"")</f>
        <v/>
      </c>
      <c r="H2762" s="32">
        <v>6</v>
      </c>
      <c r="I2762" s="32" t="s">
        <v>433</v>
      </c>
      <c r="J2762" s="47"/>
      <c r="K2762" s="32" t="s">
        <v>163</v>
      </c>
      <c r="L2762" s="43" t="s">
        <v>328</v>
      </c>
      <c r="M2762" s="240"/>
      <c r="N2762" s="7">
        <v>1</v>
      </c>
      <c r="O2762" s="7" t="s">
        <v>283</v>
      </c>
      <c r="P2762" s="7" t="s">
        <v>304</v>
      </c>
      <c r="Q2762" s="8" t="s">
        <v>3548</v>
      </c>
      <c r="R2762" s="8" t="s">
        <v>4324</v>
      </c>
      <c r="S2762" s="16" t="s">
        <v>3550</v>
      </c>
      <c r="T2762" s="48"/>
    </row>
    <row r="2763" spans="1:20" ht="65" thickBot="1" x14ac:dyDescent="0.25">
      <c r="A2763">
        <f t="shared" si="176"/>
        <v>6</v>
      </c>
      <c r="B2763" t="s">
        <v>213</v>
      </c>
      <c r="C2763" t="s">
        <v>380</v>
      </c>
      <c r="D2763" t="str">
        <f t="shared" si="177"/>
        <v>2b</v>
      </c>
      <c r="E2763" t="str">
        <f t="shared" si="178"/>
        <v>beräkna</v>
      </c>
      <c r="F2763" t="str">
        <f t="shared" si="179"/>
        <v>6_x6_1x_R_2b</v>
      </c>
      <c r="G2763" t="str">
        <f>IFERROR(INDEX(#REF!,MATCH('Kap5-6'!F2763,#REF!,0),2),"")</f>
        <v/>
      </c>
      <c r="H2763" s="97"/>
      <c r="I2763" s="97"/>
      <c r="J2763" s="49"/>
      <c r="K2763" s="97"/>
      <c r="L2763" s="10"/>
      <c r="M2763" s="241"/>
      <c r="N2763" s="21">
        <v>2</v>
      </c>
      <c r="O2763" s="21" t="s">
        <v>283</v>
      </c>
      <c r="P2763" s="21" t="s">
        <v>304</v>
      </c>
      <c r="Q2763" s="24" t="s">
        <v>4325</v>
      </c>
      <c r="R2763" s="24" t="s">
        <v>4326</v>
      </c>
      <c r="S2763" s="55" t="s">
        <v>4327</v>
      </c>
      <c r="T2763" s="48"/>
    </row>
    <row r="2764" spans="1:20" ht="32" x14ac:dyDescent="0.2">
      <c r="A2764">
        <f t="shared" si="176"/>
        <v>6</v>
      </c>
      <c r="B2764" t="s">
        <v>213</v>
      </c>
      <c r="C2764" t="s">
        <v>380</v>
      </c>
      <c r="D2764" t="str">
        <f t="shared" si="177"/>
        <v>2b</v>
      </c>
      <c r="E2764" t="str">
        <f t="shared" si="178"/>
        <v>beräkna</v>
      </c>
      <c r="F2764" t="str">
        <f t="shared" si="179"/>
        <v>6_x6_1x_R_2b</v>
      </c>
      <c r="G2764" t="str">
        <f>IFERROR(INDEX(#REF!,MATCH('Kap5-6'!F2764,#REF!,0),2),"")</f>
        <v/>
      </c>
      <c r="H2764" s="97"/>
      <c r="I2764" s="97"/>
      <c r="J2764" s="49"/>
      <c r="K2764" s="97"/>
      <c r="L2764" s="10"/>
      <c r="M2764" s="241"/>
      <c r="N2764" s="21">
        <v>3</v>
      </c>
      <c r="O2764" s="21" t="s">
        <v>283</v>
      </c>
      <c r="P2764" s="21" t="s">
        <v>304</v>
      </c>
      <c r="Q2764" s="8" t="s">
        <v>4328</v>
      </c>
      <c r="R2764" s="24" t="s">
        <v>4329</v>
      </c>
      <c r="S2764" s="55" t="s">
        <v>4311</v>
      </c>
      <c r="T2764" s="48"/>
    </row>
    <row r="2765" spans="1:20" ht="33" thickBot="1" x14ac:dyDescent="0.25">
      <c r="A2765">
        <f t="shared" si="176"/>
        <v>6</v>
      </c>
      <c r="B2765" t="s">
        <v>213</v>
      </c>
      <c r="C2765" t="s">
        <v>380</v>
      </c>
      <c r="D2765" t="str">
        <f t="shared" si="177"/>
        <v>2b</v>
      </c>
      <c r="E2765" t="str">
        <f t="shared" si="178"/>
        <v>beräkna</v>
      </c>
      <c r="F2765" t="str">
        <f t="shared" si="179"/>
        <v>6_x6_1x_R_2b</v>
      </c>
      <c r="G2765" t="str">
        <f>IFERROR(INDEX(#REF!,MATCH('Kap5-6'!F2765,#REF!,0),2),"")</f>
        <v/>
      </c>
      <c r="H2765" s="98"/>
      <c r="I2765" s="98"/>
      <c r="J2765" s="50"/>
      <c r="K2765" s="98"/>
      <c r="L2765" s="17"/>
      <c r="M2765" s="242"/>
      <c r="N2765" s="11">
        <v>4</v>
      </c>
      <c r="O2765" s="11" t="s">
        <v>281</v>
      </c>
      <c r="P2765" s="11" t="s">
        <v>303</v>
      </c>
      <c r="Q2765" s="12" t="s">
        <v>303</v>
      </c>
      <c r="R2765" s="24" t="s">
        <v>4329</v>
      </c>
      <c r="S2765" s="25" t="s">
        <v>4312</v>
      </c>
      <c r="T2765" s="48"/>
    </row>
    <row r="2766" spans="1:20" ht="64" x14ac:dyDescent="0.2">
      <c r="A2766">
        <f t="shared" si="176"/>
        <v>6</v>
      </c>
      <c r="B2766" t="s">
        <v>213</v>
      </c>
      <c r="C2766" t="s">
        <v>380</v>
      </c>
      <c r="D2766" t="str">
        <f t="shared" si="177"/>
        <v>2c</v>
      </c>
      <c r="E2766" t="str">
        <f t="shared" si="178"/>
        <v>beräkna</v>
      </c>
      <c r="F2766" t="str">
        <f t="shared" si="179"/>
        <v>6_x6_1x_R_2c</v>
      </c>
      <c r="G2766" t="str">
        <f>IFERROR(INDEX(#REF!,MATCH('Kap5-6'!F2766,#REF!,0),2),"")</f>
        <v/>
      </c>
      <c r="H2766" s="32">
        <v>6</v>
      </c>
      <c r="I2766" s="32" t="s">
        <v>433</v>
      </c>
      <c r="J2766" s="47"/>
      <c r="K2766" s="32" t="s">
        <v>164</v>
      </c>
      <c r="L2766" s="43" t="s">
        <v>328</v>
      </c>
      <c r="M2766" s="240"/>
      <c r="N2766" s="7">
        <v>1</v>
      </c>
      <c r="O2766" s="7" t="s">
        <v>283</v>
      </c>
      <c r="P2766" s="7" t="s">
        <v>304</v>
      </c>
      <c r="Q2766" s="8" t="s">
        <v>3548</v>
      </c>
      <c r="R2766" s="8" t="s">
        <v>4330</v>
      </c>
      <c r="S2766" s="16" t="s">
        <v>3550</v>
      </c>
      <c r="T2766" s="48"/>
    </row>
    <row r="2767" spans="1:20" ht="65" thickBot="1" x14ac:dyDescent="0.25">
      <c r="A2767">
        <f t="shared" si="176"/>
        <v>6</v>
      </c>
      <c r="B2767" t="s">
        <v>213</v>
      </c>
      <c r="C2767" t="s">
        <v>380</v>
      </c>
      <c r="D2767" t="str">
        <f t="shared" si="177"/>
        <v>2c</v>
      </c>
      <c r="E2767" t="str">
        <f t="shared" si="178"/>
        <v>beräkna</v>
      </c>
      <c r="F2767" t="str">
        <f t="shared" si="179"/>
        <v>6_x6_1x_R_2c</v>
      </c>
      <c r="G2767" t="str">
        <f>IFERROR(INDEX(#REF!,MATCH('Kap5-6'!F2767,#REF!,0),2),"")</f>
        <v/>
      </c>
      <c r="H2767" s="97"/>
      <c r="I2767" s="97"/>
      <c r="J2767" s="49"/>
      <c r="K2767" s="97"/>
      <c r="L2767" s="10"/>
      <c r="M2767" s="241"/>
      <c r="N2767" s="21">
        <v>2</v>
      </c>
      <c r="O2767" s="21" t="s">
        <v>283</v>
      </c>
      <c r="P2767" s="21" t="s">
        <v>304</v>
      </c>
      <c r="Q2767" s="24" t="s">
        <v>4331</v>
      </c>
      <c r="R2767" s="24" t="s">
        <v>4332</v>
      </c>
      <c r="S2767" s="55" t="s">
        <v>4333</v>
      </c>
      <c r="T2767" s="48"/>
    </row>
    <row r="2768" spans="1:20" ht="32" x14ac:dyDescent="0.2">
      <c r="A2768">
        <f t="shared" si="176"/>
        <v>6</v>
      </c>
      <c r="B2768" t="s">
        <v>213</v>
      </c>
      <c r="C2768" t="s">
        <v>380</v>
      </c>
      <c r="D2768" t="str">
        <f t="shared" si="177"/>
        <v>2c</v>
      </c>
      <c r="E2768" t="str">
        <f t="shared" si="178"/>
        <v>beräkna</v>
      </c>
      <c r="F2768" t="str">
        <f t="shared" si="179"/>
        <v>6_x6_1x_R_2c</v>
      </c>
      <c r="G2768" t="str">
        <f>IFERROR(INDEX(#REF!,MATCH('Kap5-6'!F2768,#REF!,0),2),"")</f>
        <v/>
      </c>
      <c r="H2768" s="97"/>
      <c r="I2768" s="97"/>
      <c r="J2768" s="49"/>
      <c r="K2768" s="97"/>
      <c r="L2768" s="10"/>
      <c r="M2768" s="241"/>
      <c r="N2768" s="21">
        <v>3</v>
      </c>
      <c r="O2768" s="21" t="s">
        <v>283</v>
      </c>
      <c r="P2768" s="21" t="s">
        <v>304</v>
      </c>
      <c r="Q2768" s="8" t="s">
        <v>4334</v>
      </c>
      <c r="R2768" s="24" t="s">
        <v>4335</v>
      </c>
      <c r="S2768" s="55" t="s">
        <v>3556</v>
      </c>
      <c r="T2768" s="48"/>
    </row>
    <row r="2769" spans="1:20" ht="33" thickBot="1" x14ac:dyDescent="0.25">
      <c r="A2769">
        <f t="shared" si="176"/>
        <v>6</v>
      </c>
      <c r="B2769" t="s">
        <v>213</v>
      </c>
      <c r="C2769" t="s">
        <v>380</v>
      </c>
      <c r="D2769" t="str">
        <f t="shared" si="177"/>
        <v>2c</v>
      </c>
      <c r="E2769" t="str">
        <f t="shared" si="178"/>
        <v>beräkna</v>
      </c>
      <c r="F2769" t="str">
        <f t="shared" si="179"/>
        <v>6_x6_1x_R_2c</v>
      </c>
      <c r="G2769" t="str">
        <f>IFERROR(INDEX(#REF!,MATCH('Kap5-6'!F2769,#REF!,0),2),"")</f>
        <v/>
      </c>
      <c r="H2769" s="98"/>
      <c r="I2769" s="98"/>
      <c r="J2769" s="50"/>
      <c r="K2769" s="98"/>
      <c r="L2769" s="17"/>
      <c r="M2769" s="242"/>
      <c r="N2769" s="11">
        <v>4</v>
      </c>
      <c r="O2769" s="11" t="s">
        <v>281</v>
      </c>
      <c r="P2769" s="11" t="s">
        <v>303</v>
      </c>
      <c r="Q2769" s="12" t="s">
        <v>303</v>
      </c>
      <c r="R2769" s="24" t="s">
        <v>4335</v>
      </c>
      <c r="S2769" s="25" t="s">
        <v>3557</v>
      </c>
      <c r="T2769" s="48"/>
    </row>
    <row r="2770" spans="1:20" ht="64" x14ac:dyDescent="0.2">
      <c r="A2770">
        <f t="shared" si="176"/>
        <v>6</v>
      </c>
      <c r="B2770" t="s">
        <v>213</v>
      </c>
      <c r="C2770" t="s">
        <v>380</v>
      </c>
      <c r="D2770" t="str">
        <f t="shared" si="177"/>
        <v>3a</v>
      </c>
      <c r="E2770" t="str">
        <f t="shared" si="178"/>
        <v>beräkna</v>
      </c>
      <c r="F2770" t="str">
        <f t="shared" si="179"/>
        <v>6_x6_1x_R_3a</v>
      </c>
      <c r="G2770" t="str">
        <f>IFERROR(INDEX(#REF!,MATCH('Kap5-6'!F2770,#REF!,0),2),"")</f>
        <v/>
      </c>
      <c r="H2770" s="32">
        <v>6</v>
      </c>
      <c r="I2770" s="32" t="s">
        <v>433</v>
      </c>
      <c r="J2770" s="47"/>
      <c r="K2770" s="32" t="s">
        <v>36</v>
      </c>
      <c r="L2770" s="43" t="s">
        <v>328</v>
      </c>
      <c r="M2770" s="240"/>
      <c r="N2770" s="7">
        <v>1</v>
      </c>
      <c r="O2770" s="7" t="s">
        <v>283</v>
      </c>
      <c r="P2770" s="7" t="s">
        <v>304</v>
      </c>
      <c r="Q2770" s="8" t="s">
        <v>3548</v>
      </c>
      <c r="R2770" s="8" t="s">
        <v>3549</v>
      </c>
      <c r="S2770" s="16" t="s">
        <v>3550</v>
      </c>
      <c r="T2770" s="48"/>
    </row>
    <row r="2771" spans="1:20" ht="33" thickBot="1" x14ac:dyDescent="0.25">
      <c r="A2771">
        <f t="shared" si="176"/>
        <v>6</v>
      </c>
      <c r="B2771" t="s">
        <v>213</v>
      </c>
      <c r="C2771" t="s">
        <v>380</v>
      </c>
      <c r="D2771" t="str">
        <f t="shared" si="177"/>
        <v>3a</v>
      </c>
      <c r="E2771" t="str">
        <f t="shared" si="178"/>
        <v>beräkna</v>
      </c>
      <c r="F2771" t="str">
        <f t="shared" si="179"/>
        <v>6_x6_1x_R_3a</v>
      </c>
      <c r="G2771" t="str">
        <f>IFERROR(INDEX(#REF!,MATCH('Kap5-6'!F2771,#REF!,0),2),"")</f>
        <v/>
      </c>
      <c r="H2771" s="97"/>
      <c r="I2771" s="97"/>
      <c r="J2771" s="49"/>
      <c r="K2771" s="97"/>
      <c r="L2771" s="10"/>
      <c r="M2771" s="241"/>
      <c r="N2771" s="21">
        <v>2</v>
      </c>
      <c r="O2771" s="21" t="s">
        <v>283</v>
      </c>
      <c r="P2771" s="21" t="s">
        <v>304</v>
      </c>
      <c r="Q2771" s="24" t="s">
        <v>3551</v>
      </c>
      <c r="R2771" s="24" t="s">
        <v>3552</v>
      </c>
      <c r="S2771" s="55" t="s">
        <v>3553</v>
      </c>
      <c r="T2771" s="48"/>
    </row>
    <row r="2772" spans="1:20" ht="32" x14ac:dyDescent="0.2">
      <c r="A2772">
        <f t="shared" si="176"/>
        <v>6</v>
      </c>
      <c r="B2772" t="s">
        <v>213</v>
      </c>
      <c r="C2772" t="s">
        <v>380</v>
      </c>
      <c r="D2772" t="str">
        <f t="shared" si="177"/>
        <v>3a</v>
      </c>
      <c r="E2772" t="str">
        <f t="shared" si="178"/>
        <v>beräkna</v>
      </c>
      <c r="F2772" t="str">
        <f t="shared" si="179"/>
        <v>6_x6_1x_R_3a</v>
      </c>
      <c r="G2772" t="str">
        <f>IFERROR(INDEX(#REF!,MATCH('Kap5-6'!F2772,#REF!,0),2),"")</f>
        <v/>
      </c>
      <c r="H2772" s="97"/>
      <c r="I2772" s="97"/>
      <c r="J2772" s="49"/>
      <c r="K2772" s="97"/>
      <c r="L2772" s="10"/>
      <c r="M2772" s="241"/>
      <c r="N2772" s="21">
        <v>3</v>
      </c>
      <c r="O2772" s="21" t="s">
        <v>283</v>
      </c>
      <c r="P2772" s="21" t="s">
        <v>304</v>
      </c>
      <c r="Q2772" s="8" t="s">
        <v>4336</v>
      </c>
      <c r="R2772" s="24" t="s">
        <v>3555</v>
      </c>
      <c r="S2772" s="55" t="s">
        <v>3556</v>
      </c>
      <c r="T2772" s="48"/>
    </row>
    <row r="2773" spans="1:20" ht="33" thickBot="1" x14ac:dyDescent="0.25">
      <c r="A2773">
        <f t="shared" si="176"/>
        <v>6</v>
      </c>
      <c r="B2773" t="s">
        <v>213</v>
      </c>
      <c r="C2773" t="s">
        <v>380</v>
      </c>
      <c r="D2773" t="str">
        <f t="shared" si="177"/>
        <v>3a</v>
      </c>
      <c r="E2773" t="str">
        <f t="shared" si="178"/>
        <v>beräkna</v>
      </c>
      <c r="F2773" t="str">
        <f t="shared" si="179"/>
        <v>6_x6_1x_R_3a</v>
      </c>
      <c r="G2773" t="str">
        <f>IFERROR(INDEX(#REF!,MATCH('Kap5-6'!F2773,#REF!,0),2),"")</f>
        <v/>
      </c>
      <c r="H2773" s="98"/>
      <c r="I2773" s="98"/>
      <c r="J2773" s="50"/>
      <c r="K2773" s="98"/>
      <c r="L2773" s="17"/>
      <c r="M2773" s="242"/>
      <c r="N2773" s="11">
        <v>4</v>
      </c>
      <c r="O2773" s="11" t="s">
        <v>281</v>
      </c>
      <c r="P2773" s="11" t="s">
        <v>303</v>
      </c>
      <c r="Q2773" s="12" t="s">
        <v>303</v>
      </c>
      <c r="R2773" s="24" t="s">
        <v>3555</v>
      </c>
      <c r="S2773" s="25" t="s">
        <v>3557</v>
      </c>
      <c r="T2773" s="48"/>
    </row>
    <row r="2774" spans="1:20" ht="80" x14ac:dyDescent="0.2">
      <c r="A2774">
        <f t="shared" si="176"/>
        <v>6</v>
      </c>
      <c r="B2774" t="s">
        <v>213</v>
      </c>
      <c r="C2774" t="s">
        <v>380</v>
      </c>
      <c r="D2774" t="str">
        <f t="shared" si="177"/>
        <v>3b</v>
      </c>
      <c r="E2774" t="str">
        <f t="shared" si="178"/>
        <v>beräkna</v>
      </c>
      <c r="F2774" t="str">
        <f t="shared" si="179"/>
        <v>6_x6_1x_R_3b</v>
      </c>
      <c r="G2774" t="str">
        <f>IFERROR(INDEX(#REF!,MATCH('Kap5-6'!F2774,#REF!,0),2),"")</f>
        <v/>
      </c>
      <c r="H2774" s="32">
        <v>6</v>
      </c>
      <c r="I2774" s="32" t="s">
        <v>433</v>
      </c>
      <c r="J2774" s="47"/>
      <c r="K2774" s="32" t="s">
        <v>37</v>
      </c>
      <c r="L2774" s="43" t="s">
        <v>328</v>
      </c>
      <c r="M2774" s="240"/>
      <c r="N2774" s="7">
        <v>1</v>
      </c>
      <c r="O2774" s="7" t="s">
        <v>283</v>
      </c>
      <c r="P2774" s="7" t="s">
        <v>304</v>
      </c>
      <c r="Q2774" s="8" t="s">
        <v>4337</v>
      </c>
      <c r="R2774" s="8" t="s">
        <v>4338</v>
      </c>
      <c r="S2774" s="16" t="s">
        <v>3550</v>
      </c>
      <c r="T2774" s="48"/>
    </row>
    <row r="2775" spans="1:20" ht="65" thickBot="1" x14ac:dyDescent="0.25">
      <c r="A2775">
        <f t="shared" si="176"/>
        <v>6</v>
      </c>
      <c r="B2775" t="s">
        <v>213</v>
      </c>
      <c r="C2775" t="s">
        <v>380</v>
      </c>
      <c r="D2775" t="str">
        <f t="shared" si="177"/>
        <v>3b</v>
      </c>
      <c r="E2775" t="str">
        <f t="shared" si="178"/>
        <v>beräkna</v>
      </c>
      <c r="F2775" t="str">
        <f t="shared" si="179"/>
        <v>6_x6_1x_R_3b</v>
      </c>
      <c r="G2775" t="str">
        <f>IFERROR(INDEX(#REF!,MATCH('Kap5-6'!F2775,#REF!,0),2),"")</f>
        <v/>
      </c>
      <c r="H2775" s="97"/>
      <c r="I2775" s="97"/>
      <c r="J2775" s="49"/>
      <c r="K2775" s="97"/>
      <c r="L2775" s="10"/>
      <c r="M2775" s="241"/>
      <c r="N2775" s="21">
        <v>2</v>
      </c>
      <c r="O2775" s="21" t="s">
        <v>283</v>
      </c>
      <c r="P2775" s="21" t="s">
        <v>304</v>
      </c>
      <c r="Q2775" s="24" t="s">
        <v>4339</v>
      </c>
      <c r="R2775" s="24" t="s">
        <v>4340</v>
      </c>
      <c r="S2775" s="55" t="s">
        <v>4341</v>
      </c>
      <c r="T2775" s="48"/>
    </row>
    <row r="2776" spans="1:20" ht="32" x14ac:dyDescent="0.2">
      <c r="A2776">
        <f t="shared" si="176"/>
        <v>6</v>
      </c>
      <c r="B2776" t="s">
        <v>213</v>
      </c>
      <c r="C2776" t="s">
        <v>380</v>
      </c>
      <c r="D2776" t="str">
        <f t="shared" si="177"/>
        <v>3b</v>
      </c>
      <c r="E2776" t="str">
        <f t="shared" si="178"/>
        <v>beräkna</v>
      </c>
      <c r="F2776" t="str">
        <f t="shared" si="179"/>
        <v>6_x6_1x_R_3b</v>
      </c>
      <c r="G2776" t="str">
        <f>IFERROR(INDEX(#REF!,MATCH('Kap5-6'!F2776,#REF!,0),2),"")</f>
        <v/>
      </c>
      <c r="H2776" s="97"/>
      <c r="I2776" s="97"/>
      <c r="J2776" s="49"/>
      <c r="K2776" s="97"/>
      <c r="L2776" s="10"/>
      <c r="M2776" s="241"/>
      <c r="N2776" s="21">
        <v>3</v>
      </c>
      <c r="O2776" s="21" t="s">
        <v>283</v>
      </c>
      <c r="P2776" s="21" t="s">
        <v>304</v>
      </c>
      <c r="Q2776" s="8" t="s">
        <v>4342</v>
      </c>
      <c r="R2776" s="24" t="s">
        <v>4343</v>
      </c>
      <c r="S2776" s="55" t="s">
        <v>3556</v>
      </c>
      <c r="T2776" s="48"/>
    </row>
    <row r="2777" spans="1:20" ht="33" thickBot="1" x14ac:dyDescent="0.25">
      <c r="A2777">
        <f t="shared" si="176"/>
        <v>6</v>
      </c>
      <c r="B2777" t="s">
        <v>213</v>
      </c>
      <c r="C2777" t="s">
        <v>380</v>
      </c>
      <c r="D2777" t="str">
        <f t="shared" si="177"/>
        <v>3b</v>
      </c>
      <c r="E2777" t="str">
        <f t="shared" si="178"/>
        <v>beräkna</v>
      </c>
      <c r="F2777" t="str">
        <f t="shared" si="179"/>
        <v>6_x6_1x_R_3b</v>
      </c>
      <c r="G2777" t="str">
        <f>IFERROR(INDEX(#REF!,MATCH('Kap5-6'!F2777,#REF!,0),2),"")</f>
        <v/>
      </c>
      <c r="H2777" s="98"/>
      <c r="I2777" s="98"/>
      <c r="J2777" s="50"/>
      <c r="K2777" s="98"/>
      <c r="L2777" s="17"/>
      <c r="M2777" s="242"/>
      <c r="N2777" s="11">
        <v>4</v>
      </c>
      <c r="O2777" s="11" t="s">
        <v>281</v>
      </c>
      <c r="P2777" s="11" t="s">
        <v>303</v>
      </c>
      <c r="Q2777" s="12" t="s">
        <v>303</v>
      </c>
      <c r="R2777" s="24" t="s">
        <v>4343</v>
      </c>
      <c r="S2777" s="25" t="s">
        <v>3557</v>
      </c>
      <c r="T2777" s="48"/>
    </row>
    <row r="2778" spans="1:20" ht="112" x14ac:dyDescent="0.2">
      <c r="A2778">
        <f t="shared" si="176"/>
        <v>6</v>
      </c>
      <c r="B2778" t="s">
        <v>213</v>
      </c>
      <c r="C2778" t="s">
        <v>380</v>
      </c>
      <c r="D2778" t="str">
        <f t="shared" si="177"/>
        <v>3c</v>
      </c>
      <c r="E2778" t="str">
        <f t="shared" si="178"/>
        <v>beräkna</v>
      </c>
      <c r="F2778" t="str">
        <f t="shared" si="179"/>
        <v>6_x6_1x_R_3c</v>
      </c>
      <c r="G2778" t="str">
        <f>IFERROR(INDEX(#REF!,MATCH('Kap5-6'!F2778,#REF!,0),2),"")</f>
        <v/>
      </c>
      <c r="H2778" s="32">
        <v>6</v>
      </c>
      <c r="I2778" s="32" t="s">
        <v>433</v>
      </c>
      <c r="J2778" s="47"/>
      <c r="K2778" s="32" t="s">
        <v>165</v>
      </c>
      <c r="L2778" s="43" t="s">
        <v>328</v>
      </c>
      <c r="M2778" s="240"/>
      <c r="N2778" s="7">
        <v>1</v>
      </c>
      <c r="O2778" s="7" t="s">
        <v>283</v>
      </c>
      <c r="P2778" s="7" t="s">
        <v>304</v>
      </c>
      <c r="Q2778" s="8" t="s">
        <v>4344</v>
      </c>
      <c r="R2778" s="8" t="s">
        <v>4345</v>
      </c>
      <c r="S2778" s="16" t="s">
        <v>3550</v>
      </c>
      <c r="T2778" s="48"/>
    </row>
    <row r="2779" spans="1:20" ht="113" thickBot="1" x14ac:dyDescent="0.25">
      <c r="A2779">
        <f t="shared" si="176"/>
        <v>6</v>
      </c>
      <c r="B2779" t="s">
        <v>213</v>
      </c>
      <c r="C2779" t="s">
        <v>380</v>
      </c>
      <c r="D2779" t="str">
        <f t="shared" si="177"/>
        <v>3c</v>
      </c>
      <c r="E2779" t="str">
        <f t="shared" si="178"/>
        <v>beräkna</v>
      </c>
      <c r="F2779" t="str">
        <f t="shared" si="179"/>
        <v>6_x6_1x_R_3c</v>
      </c>
      <c r="G2779" t="str">
        <f>IFERROR(INDEX(#REF!,MATCH('Kap5-6'!F2779,#REF!,0),2),"")</f>
        <v/>
      </c>
      <c r="H2779" s="97"/>
      <c r="I2779" s="97"/>
      <c r="J2779" s="49"/>
      <c r="K2779" s="97"/>
      <c r="L2779" s="10"/>
      <c r="M2779" s="241"/>
      <c r="N2779" s="21">
        <v>2</v>
      </c>
      <c r="O2779" s="21" t="s">
        <v>283</v>
      </c>
      <c r="P2779" s="21" t="s">
        <v>304</v>
      </c>
      <c r="Q2779" s="24" t="s">
        <v>4346</v>
      </c>
      <c r="R2779" s="24" t="s">
        <v>4347</v>
      </c>
      <c r="S2779" s="55" t="s">
        <v>4348</v>
      </c>
      <c r="T2779" s="48"/>
    </row>
    <row r="2780" spans="1:20" ht="32" x14ac:dyDescent="0.2">
      <c r="A2780">
        <f t="shared" si="176"/>
        <v>6</v>
      </c>
      <c r="B2780" t="s">
        <v>213</v>
      </c>
      <c r="C2780" t="s">
        <v>380</v>
      </c>
      <c r="D2780" t="str">
        <f t="shared" si="177"/>
        <v>3c</v>
      </c>
      <c r="E2780" t="str">
        <f t="shared" si="178"/>
        <v>beräkna</v>
      </c>
      <c r="F2780" t="str">
        <f t="shared" si="179"/>
        <v>6_x6_1x_R_3c</v>
      </c>
      <c r="G2780" t="str">
        <f>IFERROR(INDEX(#REF!,MATCH('Kap5-6'!F2780,#REF!,0),2),"")</f>
        <v/>
      </c>
      <c r="H2780" s="97"/>
      <c r="I2780" s="97"/>
      <c r="J2780" s="49"/>
      <c r="K2780" s="97"/>
      <c r="L2780" s="10"/>
      <c r="M2780" s="241"/>
      <c r="N2780" s="21">
        <v>3</v>
      </c>
      <c r="O2780" s="21" t="s">
        <v>283</v>
      </c>
      <c r="P2780" s="21" t="s">
        <v>304</v>
      </c>
      <c r="Q2780" s="8" t="s">
        <v>4349</v>
      </c>
      <c r="R2780" s="24" t="s">
        <v>4350</v>
      </c>
      <c r="S2780" s="55" t="s">
        <v>3556</v>
      </c>
      <c r="T2780" s="48"/>
    </row>
    <row r="2781" spans="1:20" ht="33" thickBot="1" x14ac:dyDescent="0.25">
      <c r="A2781">
        <f t="shared" si="176"/>
        <v>6</v>
      </c>
      <c r="B2781" t="s">
        <v>213</v>
      </c>
      <c r="C2781" t="s">
        <v>380</v>
      </c>
      <c r="D2781" t="str">
        <f t="shared" si="177"/>
        <v>3c</v>
      </c>
      <c r="E2781" t="str">
        <f t="shared" si="178"/>
        <v>beräkna</v>
      </c>
      <c r="F2781" t="str">
        <f t="shared" si="179"/>
        <v>6_x6_1x_R_3c</v>
      </c>
      <c r="G2781" t="str">
        <f>IFERROR(INDEX(#REF!,MATCH('Kap5-6'!F2781,#REF!,0),2),"")</f>
        <v/>
      </c>
      <c r="H2781" s="98"/>
      <c r="I2781" s="98"/>
      <c r="J2781" s="49"/>
      <c r="K2781" s="98"/>
      <c r="L2781" s="17"/>
      <c r="M2781" s="241"/>
      <c r="N2781" s="11">
        <v>4</v>
      </c>
      <c r="O2781" s="11" t="s">
        <v>281</v>
      </c>
      <c r="P2781" s="11" t="s">
        <v>303</v>
      </c>
      <c r="Q2781" s="12" t="s">
        <v>303</v>
      </c>
      <c r="R2781" s="24" t="s">
        <v>4350</v>
      </c>
      <c r="S2781" s="25" t="s">
        <v>3557</v>
      </c>
      <c r="T2781" s="48"/>
    </row>
    <row r="2782" spans="1:20" ht="65" thickBot="1" x14ac:dyDescent="0.25">
      <c r="A2782">
        <f t="shared" si="176"/>
        <v>6</v>
      </c>
      <c r="B2782" t="s">
        <v>213</v>
      </c>
      <c r="C2782" t="s">
        <v>380</v>
      </c>
      <c r="D2782" t="str">
        <f t="shared" si="177"/>
        <v>4a</v>
      </c>
      <c r="E2782" t="str">
        <f t="shared" si="178"/>
        <v>Problemlösning</v>
      </c>
      <c r="F2782" t="str">
        <f t="shared" si="179"/>
        <v>6_x6_1x_R_4a</v>
      </c>
      <c r="G2782" t="str">
        <f>IFERROR(INDEX(#REF!,MATCH('Kap5-6'!F2782,#REF!,0),2),"")</f>
        <v/>
      </c>
      <c r="H2782" s="47">
        <v>6</v>
      </c>
      <c r="I2782" s="47" t="s">
        <v>433</v>
      </c>
      <c r="J2782" s="47"/>
      <c r="K2782" s="77" t="s">
        <v>38</v>
      </c>
      <c r="L2782" s="77" t="s">
        <v>1256</v>
      </c>
      <c r="M2782" s="41"/>
      <c r="N2782" s="7">
        <v>1</v>
      </c>
      <c r="O2782" s="7" t="s">
        <v>283</v>
      </c>
      <c r="P2782" s="7" t="s">
        <v>311</v>
      </c>
      <c r="Q2782" s="8" t="s">
        <v>4351</v>
      </c>
      <c r="R2782" s="8" t="s">
        <v>4352</v>
      </c>
      <c r="S2782" s="16" t="s">
        <v>4353</v>
      </c>
      <c r="T2782" s="48"/>
    </row>
    <row r="2783" spans="1:20" ht="48" x14ac:dyDescent="0.2">
      <c r="A2783">
        <f t="shared" si="176"/>
        <v>6</v>
      </c>
      <c r="B2783" t="s">
        <v>213</v>
      </c>
      <c r="C2783" t="s">
        <v>380</v>
      </c>
      <c r="D2783" t="str">
        <f t="shared" si="177"/>
        <v>4b</v>
      </c>
      <c r="E2783" t="str">
        <f t="shared" si="178"/>
        <v>Problemlösning</v>
      </c>
      <c r="F2783" t="str">
        <f t="shared" si="179"/>
        <v>6_x6_1x_R_4b</v>
      </c>
      <c r="G2783" t="str">
        <f>IFERROR(INDEX(#REF!,MATCH('Kap5-6'!F2783,#REF!,0),2),"")</f>
        <v/>
      </c>
      <c r="H2783" s="32">
        <v>6</v>
      </c>
      <c r="I2783" s="32" t="s">
        <v>433</v>
      </c>
      <c r="J2783" s="47"/>
      <c r="K2783" s="32" t="s">
        <v>39</v>
      </c>
      <c r="L2783" s="43" t="s">
        <v>1256</v>
      </c>
      <c r="M2783" s="240"/>
      <c r="N2783" s="7">
        <v>1</v>
      </c>
      <c r="O2783" s="7" t="s">
        <v>283</v>
      </c>
      <c r="P2783" s="7" t="s">
        <v>304</v>
      </c>
      <c r="Q2783" s="8" t="s">
        <v>4354</v>
      </c>
      <c r="R2783" s="8" t="s">
        <v>4355</v>
      </c>
      <c r="S2783" s="55" t="s">
        <v>4356</v>
      </c>
      <c r="T2783" s="57"/>
    </row>
    <row r="2784" spans="1:20" ht="32" x14ac:dyDescent="0.2">
      <c r="A2784">
        <f t="shared" si="176"/>
        <v>6</v>
      </c>
      <c r="B2784" t="s">
        <v>213</v>
      </c>
      <c r="C2784" t="s">
        <v>380</v>
      </c>
      <c r="D2784" t="str">
        <f t="shared" si="177"/>
        <v>4b</v>
      </c>
      <c r="E2784" t="str">
        <f t="shared" si="178"/>
        <v>Problemlösning</v>
      </c>
      <c r="F2784" t="str">
        <f t="shared" si="179"/>
        <v>6_x6_1x_R_4b</v>
      </c>
      <c r="G2784" t="str">
        <f>IFERROR(INDEX(#REF!,MATCH('Kap5-6'!F2784,#REF!,0),2),"")</f>
        <v/>
      </c>
      <c r="H2784" s="97"/>
      <c r="I2784" s="97"/>
      <c r="J2784" s="49"/>
      <c r="K2784" s="97"/>
      <c r="L2784" s="10"/>
      <c r="M2784" s="241"/>
      <c r="N2784" s="11">
        <v>2</v>
      </c>
      <c r="O2784" s="11" t="s">
        <v>283</v>
      </c>
      <c r="P2784" s="11" t="s">
        <v>304</v>
      </c>
      <c r="Q2784" s="12" t="s">
        <v>4357</v>
      </c>
      <c r="R2784" s="12">
        <v>127</v>
      </c>
      <c r="S2784" s="25" t="s">
        <v>4358</v>
      </c>
      <c r="T2784" s="48"/>
    </row>
    <row r="2785" spans="1:20" ht="33" thickBot="1" x14ac:dyDescent="0.25">
      <c r="A2785">
        <f t="shared" si="176"/>
        <v>6</v>
      </c>
      <c r="B2785" t="s">
        <v>213</v>
      </c>
      <c r="C2785" t="s">
        <v>380</v>
      </c>
      <c r="D2785" t="str">
        <f t="shared" si="177"/>
        <v>4b</v>
      </c>
      <c r="E2785" t="str">
        <f t="shared" si="178"/>
        <v>Problemlösning</v>
      </c>
      <c r="F2785" t="str">
        <f t="shared" si="179"/>
        <v>6_x6_1x_R_4b</v>
      </c>
      <c r="G2785" t="str">
        <f>IFERROR(INDEX(#REF!,MATCH('Kap5-6'!F2785,#REF!,0),2),"")</f>
        <v/>
      </c>
      <c r="H2785" s="98"/>
      <c r="I2785" s="98"/>
      <c r="J2785" s="50"/>
      <c r="K2785" s="98"/>
      <c r="L2785" s="17"/>
      <c r="M2785" s="242"/>
      <c r="N2785" s="20">
        <v>3</v>
      </c>
      <c r="O2785" s="20" t="s">
        <v>283</v>
      </c>
      <c r="P2785" s="20" t="s">
        <v>304</v>
      </c>
      <c r="Q2785" s="22" t="s">
        <v>4359</v>
      </c>
      <c r="R2785" s="22" t="s">
        <v>4360</v>
      </c>
      <c r="S2785" s="13" t="s">
        <v>4361</v>
      </c>
      <c r="T2785" s="48"/>
    </row>
    <row r="2786" spans="1:20" ht="65" thickBot="1" x14ac:dyDescent="0.25">
      <c r="A2786">
        <f t="shared" si="176"/>
        <v>6</v>
      </c>
      <c r="B2786" t="s">
        <v>213</v>
      </c>
      <c r="C2786" t="s">
        <v>380</v>
      </c>
      <c r="D2786" t="str">
        <f t="shared" si="177"/>
        <v>4c</v>
      </c>
      <c r="E2786" t="str">
        <f t="shared" si="178"/>
        <v>Problemlösning</v>
      </c>
      <c r="F2786" t="str">
        <f t="shared" si="179"/>
        <v>6_x6_1x_R_4c</v>
      </c>
      <c r="G2786" t="str">
        <f>IFERROR(INDEX(#REF!,MATCH('Kap5-6'!F2786,#REF!,0),2),"")</f>
        <v/>
      </c>
      <c r="H2786" s="47">
        <v>6</v>
      </c>
      <c r="I2786" s="47" t="s">
        <v>433</v>
      </c>
      <c r="J2786" s="47"/>
      <c r="K2786" s="77" t="s">
        <v>41</v>
      </c>
      <c r="L2786" s="77" t="s">
        <v>1256</v>
      </c>
      <c r="M2786" s="41"/>
      <c r="N2786" s="7">
        <v>1</v>
      </c>
      <c r="O2786" s="7" t="s">
        <v>283</v>
      </c>
      <c r="P2786" s="7" t="s">
        <v>311</v>
      </c>
      <c r="Q2786" s="8" t="s">
        <v>4362</v>
      </c>
      <c r="R2786" s="8" t="s">
        <v>4363</v>
      </c>
      <c r="S2786" s="55" t="s">
        <v>4364</v>
      </c>
      <c r="T2786" s="57"/>
    </row>
    <row r="2787" spans="1:20" ht="65" thickBot="1" x14ac:dyDescent="0.25">
      <c r="A2787">
        <f t="shared" si="176"/>
        <v>6</v>
      </c>
      <c r="B2787" t="s">
        <v>213</v>
      </c>
      <c r="C2787" t="s">
        <v>380</v>
      </c>
      <c r="D2787" t="str">
        <f t="shared" si="177"/>
        <v>4d</v>
      </c>
      <c r="E2787" t="str">
        <f t="shared" si="178"/>
        <v>Problemlösning</v>
      </c>
      <c r="F2787" t="str">
        <f t="shared" si="179"/>
        <v>6_x6_1x_R_4d</v>
      </c>
      <c r="G2787" t="str">
        <f>IFERROR(INDEX(#REF!,MATCH('Kap5-6'!F2787,#REF!,0),2),"")</f>
        <v/>
      </c>
      <c r="H2787" s="47">
        <v>6</v>
      </c>
      <c r="I2787" s="47" t="s">
        <v>433</v>
      </c>
      <c r="J2787" s="47"/>
      <c r="K2787" s="77" t="s">
        <v>234</v>
      </c>
      <c r="L2787" s="77" t="s">
        <v>1256</v>
      </c>
      <c r="M2787" s="41"/>
      <c r="N2787" s="7">
        <v>1</v>
      </c>
      <c r="O2787" s="7" t="s">
        <v>283</v>
      </c>
      <c r="P2787" s="7" t="s">
        <v>311</v>
      </c>
      <c r="Q2787" s="8" t="s">
        <v>4365</v>
      </c>
      <c r="R2787" s="8" t="s">
        <v>4366</v>
      </c>
      <c r="S2787" s="55" t="s">
        <v>4367</v>
      </c>
      <c r="T2787" s="48"/>
    </row>
    <row r="2788" spans="1:20" ht="49" thickBot="1" x14ac:dyDescent="0.25">
      <c r="A2788">
        <f t="shared" si="176"/>
        <v>6</v>
      </c>
      <c r="B2788" t="s">
        <v>213</v>
      </c>
      <c r="C2788" t="s">
        <v>380</v>
      </c>
      <c r="D2788">
        <f t="shared" si="177"/>
        <v>5</v>
      </c>
      <c r="E2788" t="str">
        <f t="shared" si="178"/>
        <v>Problemlösning</v>
      </c>
      <c r="F2788" t="str">
        <f t="shared" si="179"/>
        <v>6_x6_1x_R_5</v>
      </c>
      <c r="G2788" t="str">
        <f>IFERROR(INDEX(#REF!,MATCH('Kap5-6'!F2788,#REF!,0),2),"")</f>
        <v/>
      </c>
      <c r="H2788" s="32">
        <v>6</v>
      </c>
      <c r="I2788" s="32" t="s">
        <v>433</v>
      </c>
      <c r="J2788" s="47"/>
      <c r="K2788" s="32">
        <v>5</v>
      </c>
      <c r="L2788" s="43" t="s">
        <v>1256</v>
      </c>
      <c r="M2788" s="240"/>
      <c r="N2788" s="7">
        <v>1</v>
      </c>
      <c r="O2788" s="7" t="s">
        <v>281</v>
      </c>
      <c r="P2788" s="7" t="s">
        <v>303</v>
      </c>
      <c r="Q2788" s="8" t="s">
        <v>303</v>
      </c>
      <c r="R2788" s="24" t="s">
        <v>4368</v>
      </c>
      <c r="S2788" s="23" t="s">
        <v>4369</v>
      </c>
      <c r="T2788" s="48"/>
    </row>
    <row r="2789" spans="1:20" ht="48" x14ac:dyDescent="0.2">
      <c r="A2789">
        <f t="shared" si="176"/>
        <v>6</v>
      </c>
      <c r="B2789" t="s">
        <v>213</v>
      </c>
      <c r="C2789" t="s">
        <v>380</v>
      </c>
      <c r="D2789">
        <f t="shared" si="177"/>
        <v>5</v>
      </c>
      <c r="E2789" t="str">
        <f t="shared" si="178"/>
        <v>Problemlösning</v>
      </c>
      <c r="F2789" t="str">
        <f t="shared" si="179"/>
        <v>6_x6_1x_R_5</v>
      </c>
      <c r="G2789" t="str">
        <f>IFERROR(INDEX(#REF!,MATCH('Kap5-6'!F2789,#REF!,0),2),"")</f>
        <v/>
      </c>
      <c r="H2789" s="97"/>
      <c r="I2789" s="97"/>
      <c r="J2789" s="49"/>
      <c r="K2789" s="97"/>
      <c r="L2789" s="10"/>
      <c r="M2789" s="241"/>
      <c r="N2789" s="11">
        <v>2</v>
      </c>
      <c r="O2789" s="11" t="s">
        <v>281</v>
      </c>
      <c r="P2789" s="11" t="s">
        <v>303</v>
      </c>
      <c r="Q2789" s="12" t="s">
        <v>329</v>
      </c>
      <c r="R2789" s="12" t="s">
        <v>4370</v>
      </c>
      <c r="S2789" s="9" t="s">
        <v>4371</v>
      </c>
      <c r="T2789" s="48"/>
    </row>
    <row r="2790" spans="1:20" ht="48" x14ac:dyDescent="0.2">
      <c r="A2790">
        <f t="shared" si="176"/>
        <v>6</v>
      </c>
      <c r="B2790" t="s">
        <v>213</v>
      </c>
      <c r="C2790" t="s">
        <v>380</v>
      </c>
      <c r="D2790">
        <f t="shared" si="177"/>
        <v>5</v>
      </c>
      <c r="E2790" t="str">
        <f t="shared" si="178"/>
        <v>Problemlösning</v>
      </c>
      <c r="F2790" t="str">
        <f t="shared" si="179"/>
        <v>6_x6_1x_R_5</v>
      </c>
      <c r="G2790" t="str">
        <f>IFERROR(INDEX(#REF!,MATCH('Kap5-6'!F2790,#REF!,0),2),"")</f>
        <v/>
      </c>
      <c r="H2790" s="97"/>
      <c r="I2790" s="97"/>
      <c r="J2790" s="49"/>
      <c r="K2790" s="97"/>
      <c r="L2790" s="10"/>
      <c r="M2790" s="241"/>
      <c r="N2790" s="14">
        <v>3</v>
      </c>
      <c r="O2790" s="14" t="s">
        <v>281</v>
      </c>
      <c r="P2790" s="14" t="s">
        <v>303</v>
      </c>
      <c r="Q2790" s="15" t="s">
        <v>303</v>
      </c>
      <c r="R2790" s="24" t="s">
        <v>4372</v>
      </c>
      <c r="S2790" s="25" t="s">
        <v>4373</v>
      </c>
      <c r="T2790" s="48"/>
    </row>
    <row r="2791" spans="1:20" ht="33" thickBot="1" x14ac:dyDescent="0.25">
      <c r="A2791">
        <f t="shared" si="176"/>
        <v>6</v>
      </c>
      <c r="B2791" t="s">
        <v>213</v>
      </c>
      <c r="C2791" t="s">
        <v>380</v>
      </c>
      <c r="D2791">
        <f t="shared" si="177"/>
        <v>5</v>
      </c>
      <c r="E2791" t="str">
        <f t="shared" si="178"/>
        <v>Problemlösning</v>
      </c>
      <c r="F2791" t="str">
        <f t="shared" si="179"/>
        <v>6_x6_1x_R_5</v>
      </c>
      <c r="G2791" t="str">
        <f>IFERROR(INDEX(#REF!,MATCH('Kap5-6'!F2791,#REF!,0),2),"")</f>
        <v/>
      </c>
      <c r="H2791" s="97"/>
      <c r="I2791" s="97"/>
      <c r="J2791" s="49"/>
      <c r="K2791" s="97"/>
      <c r="L2791" s="10"/>
      <c r="M2791" s="241"/>
      <c r="N2791" s="14">
        <v>4</v>
      </c>
      <c r="O2791" s="14" t="s">
        <v>281</v>
      </c>
      <c r="P2791" s="14" t="s">
        <v>303</v>
      </c>
      <c r="Q2791" s="15" t="s">
        <v>303</v>
      </c>
      <c r="R2791" s="12" t="s">
        <v>4374</v>
      </c>
      <c r="S2791" s="25" t="s">
        <v>4375</v>
      </c>
      <c r="T2791" s="48"/>
    </row>
    <row r="2792" spans="1:20" ht="48" x14ac:dyDescent="0.2">
      <c r="A2792">
        <f t="shared" si="176"/>
        <v>6</v>
      </c>
      <c r="B2792" t="s">
        <v>213</v>
      </c>
      <c r="C2792" t="s">
        <v>380</v>
      </c>
      <c r="D2792">
        <f t="shared" si="177"/>
        <v>5</v>
      </c>
      <c r="E2792" t="str">
        <f t="shared" si="178"/>
        <v>Problemlösning</v>
      </c>
      <c r="F2792" t="str">
        <f t="shared" si="179"/>
        <v>6_x6_1x_R_5</v>
      </c>
      <c r="G2792" t="str">
        <f>IFERROR(INDEX(#REF!,MATCH('Kap5-6'!F2792,#REF!,0),2),"")</f>
        <v/>
      </c>
      <c r="H2792" s="97"/>
      <c r="I2792" s="97"/>
      <c r="J2792" s="49"/>
      <c r="K2792" s="97"/>
      <c r="L2792" s="10"/>
      <c r="M2792" s="241"/>
      <c r="N2792" s="14">
        <v>5</v>
      </c>
      <c r="O2792" s="7" t="s">
        <v>281</v>
      </c>
      <c r="P2792" s="7" t="s">
        <v>303</v>
      </c>
      <c r="Q2792" s="8" t="s">
        <v>303</v>
      </c>
      <c r="R2792" s="24" t="s">
        <v>4376</v>
      </c>
      <c r="S2792" s="25" t="s">
        <v>4377</v>
      </c>
      <c r="T2792" s="48"/>
    </row>
    <row r="2793" spans="1:20" ht="64" x14ac:dyDescent="0.2">
      <c r="A2793">
        <f t="shared" si="176"/>
        <v>6</v>
      </c>
      <c r="B2793" t="s">
        <v>213</v>
      </c>
      <c r="C2793" t="s">
        <v>380</v>
      </c>
      <c r="D2793">
        <f t="shared" si="177"/>
        <v>5</v>
      </c>
      <c r="E2793" t="str">
        <f t="shared" si="178"/>
        <v>Problemlösning</v>
      </c>
      <c r="F2793" t="str">
        <f t="shared" si="179"/>
        <v>6_x6_1x_R_5</v>
      </c>
      <c r="G2793" t="str">
        <f>IFERROR(INDEX(#REF!,MATCH('Kap5-6'!F2793,#REF!,0),2),"")</f>
        <v/>
      </c>
      <c r="H2793" s="97"/>
      <c r="I2793" s="97"/>
      <c r="J2793" s="49"/>
      <c r="K2793" s="97"/>
      <c r="L2793" s="10"/>
      <c r="M2793" s="241"/>
      <c r="N2793" s="14">
        <v>6</v>
      </c>
      <c r="O2793" s="11" t="s">
        <v>281</v>
      </c>
      <c r="P2793" s="11" t="s">
        <v>303</v>
      </c>
      <c r="Q2793" s="12" t="s">
        <v>329</v>
      </c>
      <c r="R2793" s="12" t="s">
        <v>4378</v>
      </c>
      <c r="S2793" s="25" t="s">
        <v>4379</v>
      </c>
      <c r="T2793" s="48"/>
    </row>
    <row r="2794" spans="1:20" ht="48" x14ac:dyDescent="0.2">
      <c r="A2794">
        <f t="shared" si="176"/>
        <v>6</v>
      </c>
      <c r="B2794" t="s">
        <v>213</v>
      </c>
      <c r="C2794" t="s">
        <v>380</v>
      </c>
      <c r="D2794">
        <f t="shared" si="177"/>
        <v>5</v>
      </c>
      <c r="E2794" t="str">
        <f t="shared" si="178"/>
        <v>Problemlösning</v>
      </c>
      <c r="F2794" t="str">
        <f t="shared" si="179"/>
        <v>6_x6_1x_R_5</v>
      </c>
      <c r="G2794" t="str">
        <f>IFERROR(INDEX(#REF!,MATCH('Kap5-6'!F2794,#REF!,0),2),"")</f>
        <v/>
      </c>
      <c r="H2794" s="97"/>
      <c r="I2794" s="97"/>
      <c r="J2794" s="49"/>
      <c r="K2794" s="97"/>
      <c r="L2794" s="10"/>
      <c r="M2794" s="241"/>
      <c r="N2794" s="14">
        <v>7</v>
      </c>
      <c r="O2794" s="14" t="s">
        <v>281</v>
      </c>
      <c r="P2794" s="14" t="s">
        <v>303</v>
      </c>
      <c r="Q2794" s="15" t="s">
        <v>329</v>
      </c>
      <c r="R2794" s="15" t="s">
        <v>4380</v>
      </c>
      <c r="S2794" s="25" t="s">
        <v>4381</v>
      </c>
      <c r="T2794" s="48"/>
    </row>
    <row r="2795" spans="1:20" ht="33" thickBot="1" x14ac:dyDescent="0.25">
      <c r="A2795">
        <f t="shared" si="176"/>
        <v>6</v>
      </c>
      <c r="B2795" t="s">
        <v>213</v>
      </c>
      <c r="C2795" t="s">
        <v>380</v>
      </c>
      <c r="D2795">
        <f t="shared" si="177"/>
        <v>5</v>
      </c>
      <c r="E2795" t="str">
        <f t="shared" si="178"/>
        <v>Problemlösning</v>
      </c>
      <c r="F2795" t="str">
        <f t="shared" si="179"/>
        <v>6_x6_1x_R_5</v>
      </c>
      <c r="G2795" t="str">
        <f>IFERROR(INDEX(#REF!,MATCH('Kap5-6'!F2795,#REF!,0),2),"")</f>
        <v/>
      </c>
      <c r="H2795" s="98"/>
      <c r="I2795" s="98"/>
      <c r="J2795" s="50"/>
      <c r="K2795" s="98"/>
      <c r="L2795" s="17"/>
      <c r="M2795" s="242"/>
      <c r="N2795" s="20">
        <v>8</v>
      </c>
      <c r="O2795" s="20" t="s">
        <v>283</v>
      </c>
      <c r="P2795" s="20" t="s">
        <v>304</v>
      </c>
      <c r="Q2795" s="22" t="s">
        <v>4382</v>
      </c>
      <c r="R2795" s="53">
        <v>1500</v>
      </c>
      <c r="S2795" s="13" t="s">
        <v>4383</v>
      </c>
      <c r="T2795" s="48"/>
    </row>
    <row r="2796" spans="1:20" ht="144" x14ac:dyDescent="0.2">
      <c r="A2796">
        <f t="shared" si="176"/>
        <v>6</v>
      </c>
      <c r="B2796" t="s">
        <v>213</v>
      </c>
      <c r="C2796" t="s">
        <v>380</v>
      </c>
      <c r="D2796">
        <f t="shared" si="177"/>
        <v>6</v>
      </c>
      <c r="E2796" t="str">
        <f t="shared" si="178"/>
        <v>Problemlösning</v>
      </c>
      <c r="F2796" t="str">
        <f t="shared" si="179"/>
        <v>6_x6_1x_R_6</v>
      </c>
      <c r="G2796" t="str">
        <f>IFERROR(INDEX(#REF!,MATCH('Kap5-6'!F2796,#REF!,0),2),"")</f>
        <v/>
      </c>
      <c r="H2796" s="32">
        <v>6</v>
      </c>
      <c r="I2796" s="32" t="s">
        <v>433</v>
      </c>
      <c r="J2796" s="47"/>
      <c r="K2796" s="32">
        <v>6</v>
      </c>
      <c r="L2796" s="43" t="s">
        <v>1256</v>
      </c>
      <c r="M2796" s="240"/>
      <c r="N2796" s="11">
        <v>1</v>
      </c>
      <c r="O2796" s="11" t="s">
        <v>283</v>
      </c>
      <c r="P2796" s="11" t="s">
        <v>304</v>
      </c>
      <c r="Q2796" s="12" t="s">
        <v>4384</v>
      </c>
      <c r="R2796" s="12" t="s">
        <v>4385</v>
      </c>
      <c r="S2796" s="13" t="s">
        <v>4386</v>
      </c>
      <c r="T2796" s="48"/>
    </row>
    <row r="2797" spans="1:20" ht="48" x14ac:dyDescent="0.2">
      <c r="A2797">
        <f t="shared" si="176"/>
        <v>6</v>
      </c>
      <c r="B2797" t="s">
        <v>213</v>
      </c>
      <c r="C2797" t="s">
        <v>380</v>
      </c>
      <c r="D2797">
        <f t="shared" si="177"/>
        <v>6</v>
      </c>
      <c r="E2797" t="str">
        <f t="shared" si="178"/>
        <v>Problemlösning</v>
      </c>
      <c r="F2797" t="str">
        <f t="shared" si="179"/>
        <v>6_x6_1x_R_6</v>
      </c>
      <c r="G2797" t="str">
        <f>IFERROR(INDEX(#REF!,MATCH('Kap5-6'!F2797,#REF!,0),2),"")</f>
        <v/>
      </c>
      <c r="H2797" s="97"/>
      <c r="I2797" s="97"/>
      <c r="J2797" s="49"/>
      <c r="K2797" s="97"/>
      <c r="L2797" s="10"/>
      <c r="M2797" s="241"/>
      <c r="N2797" s="11">
        <v>2</v>
      </c>
      <c r="O2797" s="11" t="s">
        <v>283</v>
      </c>
      <c r="P2797" s="11" t="s">
        <v>304</v>
      </c>
      <c r="Q2797" s="12" t="s">
        <v>491</v>
      </c>
      <c r="R2797" s="12">
        <v>18</v>
      </c>
      <c r="S2797" s="13" t="s">
        <v>4387</v>
      </c>
      <c r="T2797" s="48"/>
    </row>
    <row r="2798" spans="1:20" ht="48" x14ac:dyDescent="0.2">
      <c r="A2798">
        <f t="shared" si="176"/>
        <v>6</v>
      </c>
      <c r="B2798" t="s">
        <v>213</v>
      </c>
      <c r="C2798" t="s">
        <v>380</v>
      </c>
      <c r="D2798">
        <f t="shared" si="177"/>
        <v>6</v>
      </c>
      <c r="E2798" t="str">
        <f t="shared" si="178"/>
        <v>Problemlösning</v>
      </c>
      <c r="F2798" t="str">
        <f t="shared" si="179"/>
        <v>6_x6_1x_R_6</v>
      </c>
      <c r="G2798" t="str">
        <f>IFERROR(INDEX(#REF!,MATCH('Kap5-6'!F2798,#REF!,0),2),"")</f>
        <v/>
      </c>
      <c r="H2798" s="97"/>
      <c r="I2798" s="97"/>
      <c r="J2798" s="49"/>
      <c r="K2798" s="97"/>
      <c r="L2798" s="10"/>
      <c r="M2798" s="241"/>
      <c r="N2798" s="11">
        <v>3</v>
      </c>
      <c r="O2798" s="11" t="s">
        <v>283</v>
      </c>
      <c r="P2798" s="11" t="s">
        <v>304</v>
      </c>
      <c r="Q2798" s="12" t="s">
        <v>4388</v>
      </c>
      <c r="R2798" s="12" t="s">
        <v>4389</v>
      </c>
      <c r="S2798" s="13" t="s">
        <v>4390</v>
      </c>
      <c r="T2798" s="48"/>
    </row>
    <row r="2799" spans="1:20" ht="32" x14ac:dyDescent="0.2">
      <c r="A2799">
        <f t="shared" si="176"/>
        <v>6</v>
      </c>
      <c r="B2799" t="s">
        <v>213</v>
      </c>
      <c r="C2799" t="s">
        <v>380</v>
      </c>
      <c r="D2799">
        <f t="shared" si="177"/>
        <v>6</v>
      </c>
      <c r="E2799" t="str">
        <f t="shared" si="178"/>
        <v>Problemlösning</v>
      </c>
      <c r="F2799" t="str">
        <f t="shared" si="179"/>
        <v>6_x6_1x_R_6</v>
      </c>
      <c r="G2799" t="str">
        <f>IFERROR(INDEX(#REF!,MATCH('Kap5-6'!F2799,#REF!,0),2),"")</f>
        <v/>
      </c>
      <c r="H2799" s="97"/>
      <c r="I2799" s="97"/>
      <c r="J2799" s="49"/>
      <c r="K2799" s="97"/>
      <c r="L2799" s="10"/>
      <c r="M2799" s="241"/>
      <c r="N2799" s="11">
        <v>4</v>
      </c>
      <c r="O2799" s="11" t="s">
        <v>283</v>
      </c>
      <c r="P2799" s="11" t="s">
        <v>304</v>
      </c>
      <c r="Q2799" s="12" t="s">
        <v>4391</v>
      </c>
      <c r="R2799" s="12" t="s">
        <v>4392</v>
      </c>
      <c r="S2799" s="13" t="s">
        <v>4393</v>
      </c>
      <c r="T2799" s="48"/>
    </row>
    <row r="2800" spans="1:20" ht="33" thickBot="1" x14ac:dyDescent="0.25">
      <c r="A2800">
        <f t="shared" si="176"/>
        <v>6</v>
      </c>
      <c r="B2800" t="s">
        <v>213</v>
      </c>
      <c r="C2800" t="s">
        <v>380</v>
      </c>
      <c r="D2800">
        <f t="shared" si="177"/>
        <v>6</v>
      </c>
      <c r="E2800" t="str">
        <f t="shared" si="178"/>
        <v>Problemlösning</v>
      </c>
      <c r="F2800" t="str">
        <f t="shared" si="179"/>
        <v>6_x6_1x_R_6</v>
      </c>
      <c r="G2800" t="str">
        <f>IFERROR(INDEX(#REF!,MATCH('Kap5-6'!F2800,#REF!,0),2),"")</f>
        <v/>
      </c>
      <c r="H2800" s="98"/>
      <c r="I2800" s="98"/>
      <c r="J2800" s="49"/>
      <c r="K2800" s="98"/>
      <c r="L2800" s="17"/>
      <c r="M2800" s="241"/>
      <c r="N2800" s="11">
        <v>5</v>
      </c>
      <c r="O2800" s="11" t="s">
        <v>283</v>
      </c>
      <c r="P2800" s="11" t="s">
        <v>311</v>
      </c>
      <c r="Q2800" s="12" t="s">
        <v>655</v>
      </c>
      <c r="R2800" s="12" t="s">
        <v>656</v>
      </c>
      <c r="S2800" s="13" t="s">
        <v>4394</v>
      </c>
      <c r="T2800" s="48"/>
    </row>
    <row r="2801" spans="1:20" ht="65" thickBot="1" x14ac:dyDescent="0.25">
      <c r="A2801">
        <f t="shared" si="176"/>
        <v>6</v>
      </c>
      <c r="B2801" t="s">
        <v>213</v>
      </c>
      <c r="C2801" t="s">
        <v>380</v>
      </c>
      <c r="D2801" t="str">
        <f t="shared" si="177"/>
        <v>7a</v>
      </c>
      <c r="E2801" t="str">
        <f t="shared" si="178"/>
        <v>förenkla</v>
      </c>
      <c r="F2801" t="str">
        <f t="shared" si="179"/>
        <v>6_x6_1x_R_7a</v>
      </c>
      <c r="G2801" t="str">
        <f>IFERROR(INDEX(#REF!,MATCH('Kap5-6'!F2801,#REF!,0),2),"")</f>
        <v/>
      </c>
      <c r="H2801" s="32">
        <v>6</v>
      </c>
      <c r="I2801" s="32" t="s">
        <v>433</v>
      </c>
      <c r="J2801" s="47"/>
      <c r="K2801" s="32" t="s">
        <v>47</v>
      </c>
      <c r="L2801" s="43" t="s">
        <v>358</v>
      </c>
      <c r="M2801" s="240"/>
      <c r="N2801" s="7">
        <v>1</v>
      </c>
      <c r="O2801" s="7" t="s">
        <v>283</v>
      </c>
      <c r="P2801" s="7" t="s">
        <v>304</v>
      </c>
      <c r="Q2801" s="8" t="s">
        <v>3548</v>
      </c>
      <c r="R2801" s="8" t="s">
        <v>4395</v>
      </c>
      <c r="S2801" s="23" t="s">
        <v>4396</v>
      </c>
      <c r="T2801" s="48"/>
    </row>
    <row r="2802" spans="1:20" ht="65" thickBot="1" x14ac:dyDescent="0.25">
      <c r="A2802">
        <f t="shared" si="176"/>
        <v>6</v>
      </c>
      <c r="B2802" t="s">
        <v>213</v>
      </c>
      <c r="C2802" t="s">
        <v>380</v>
      </c>
      <c r="D2802" t="str">
        <f t="shared" si="177"/>
        <v>7a</v>
      </c>
      <c r="E2802" t="str">
        <f t="shared" si="178"/>
        <v>förenkla</v>
      </c>
      <c r="F2802" t="str">
        <f t="shared" si="179"/>
        <v>6_x6_1x_R_7a</v>
      </c>
      <c r="G2802" t="str">
        <f>IFERROR(INDEX(#REF!,MATCH('Kap5-6'!F2802,#REF!,0),2),"")</f>
        <v/>
      </c>
      <c r="H2802" s="97"/>
      <c r="I2802" s="97"/>
      <c r="J2802" s="49"/>
      <c r="K2802" s="97"/>
      <c r="L2802" s="10"/>
      <c r="M2802" s="241"/>
      <c r="N2802" s="21">
        <v>2</v>
      </c>
      <c r="O2802" s="21" t="s">
        <v>283</v>
      </c>
      <c r="P2802" s="21" t="s">
        <v>304</v>
      </c>
      <c r="Q2802" s="24" t="s">
        <v>4397</v>
      </c>
      <c r="R2802" s="24" t="s">
        <v>4398</v>
      </c>
      <c r="S2802" s="55" t="s">
        <v>4399</v>
      </c>
      <c r="T2802" s="48"/>
    </row>
    <row r="2803" spans="1:20" ht="32" x14ac:dyDescent="0.2">
      <c r="A2803">
        <f t="shared" si="176"/>
        <v>6</v>
      </c>
      <c r="B2803" t="s">
        <v>213</v>
      </c>
      <c r="C2803" t="s">
        <v>380</v>
      </c>
      <c r="D2803" t="str">
        <f t="shared" si="177"/>
        <v>7a</v>
      </c>
      <c r="E2803" t="str">
        <f t="shared" si="178"/>
        <v>förenkla</v>
      </c>
      <c r="F2803" t="str">
        <f t="shared" si="179"/>
        <v>6_x6_1x_R_7a</v>
      </c>
      <c r="G2803" t="str">
        <f>IFERROR(INDEX(#REF!,MATCH('Kap5-6'!F2803,#REF!,0),2),"")</f>
        <v/>
      </c>
      <c r="H2803" s="97"/>
      <c r="I2803" s="97"/>
      <c r="J2803" s="49"/>
      <c r="K2803" s="97"/>
      <c r="L2803" s="10"/>
      <c r="M2803" s="241"/>
      <c r="N2803" s="21">
        <v>3</v>
      </c>
      <c r="O2803" s="21" t="s">
        <v>283</v>
      </c>
      <c r="P2803" s="21" t="s">
        <v>304</v>
      </c>
      <c r="Q2803" s="8" t="s">
        <v>4400</v>
      </c>
      <c r="R2803" s="24" t="s">
        <v>4401</v>
      </c>
      <c r="S2803" s="55" t="s">
        <v>3556</v>
      </c>
      <c r="T2803" s="48"/>
    </row>
    <row r="2804" spans="1:20" ht="33" thickBot="1" x14ac:dyDescent="0.25">
      <c r="A2804">
        <f t="shared" si="176"/>
        <v>6</v>
      </c>
      <c r="B2804" t="s">
        <v>213</v>
      </c>
      <c r="C2804" t="s">
        <v>380</v>
      </c>
      <c r="D2804" t="str">
        <f t="shared" si="177"/>
        <v>7a</v>
      </c>
      <c r="E2804" t="str">
        <f t="shared" si="178"/>
        <v>förenkla</v>
      </c>
      <c r="F2804" t="str">
        <f t="shared" si="179"/>
        <v>6_x6_1x_R_7a</v>
      </c>
      <c r="G2804" t="str">
        <f>IFERROR(INDEX(#REF!,MATCH('Kap5-6'!F2804,#REF!,0),2),"")</f>
        <v/>
      </c>
      <c r="H2804" s="98"/>
      <c r="I2804" s="98"/>
      <c r="J2804" s="50"/>
      <c r="K2804" s="98"/>
      <c r="L2804" s="17"/>
      <c r="M2804" s="242"/>
      <c r="N2804" s="11">
        <v>4</v>
      </c>
      <c r="O2804" s="11" t="s">
        <v>281</v>
      </c>
      <c r="P2804" s="11" t="s">
        <v>303</v>
      </c>
      <c r="Q2804" s="12" t="s">
        <v>303</v>
      </c>
      <c r="R2804" s="24" t="s">
        <v>4401</v>
      </c>
      <c r="S2804" s="25" t="s">
        <v>3557</v>
      </c>
      <c r="T2804" s="48"/>
    </row>
    <row r="2805" spans="1:20" ht="65" thickBot="1" x14ac:dyDescent="0.25">
      <c r="A2805">
        <f t="shared" si="176"/>
        <v>6</v>
      </c>
      <c r="B2805" t="s">
        <v>213</v>
      </c>
      <c r="C2805" t="s">
        <v>380</v>
      </c>
      <c r="D2805" t="str">
        <f t="shared" si="177"/>
        <v>7b</v>
      </c>
      <c r="E2805" t="str">
        <f t="shared" si="178"/>
        <v>förenkla</v>
      </c>
      <c r="F2805" t="str">
        <f t="shared" si="179"/>
        <v>6_x6_1x_R_7b</v>
      </c>
      <c r="G2805" t="str">
        <f>IFERROR(INDEX(#REF!,MATCH('Kap5-6'!F2805,#REF!,0),2),"")</f>
        <v/>
      </c>
      <c r="H2805" s="32">
        <v>6</v>
      </c>
      <c r="I2805" s="32" t="s">
        <v>433</v>
      </c>
      <c r="J2805" s="47"/>
      <c r="K2805" s="32" t="s">
        <v>48</v>
      </c>
      <c r="L2805" s="43" t="s">
        <v>358</v>
      </c>
      <c r="M2805" s="240"/>
      <c r="N2805" s="7">
        <v>1</v>
      </c>
      <c r="O2805" s="7" t="s">
        <v>283</v>
      </c>
      <c r="P2805" s="7" t="s">
        <v>304</v>
      </c>
      <c r="Q2805" s="8" t="s">
        <v>3548</v>
      </c>
      <c r="R2805" s="8" t="s">
        <v>4402</v>
      </c>
      <c r="S2805" s="23" t="s">
        <v>3550</v>
      </c>
      <c r="T2805" s="48"/>
    </row>
    <row r="2806" spans="1:20" ht="65" thickBot="1" x14ac:dyDescent="0.25">
      <c r="A2806">
        <f t="shared" si="176"/>
        <v>6</v>
      </c>
      <c r="B2806" t="s">
        <v>213</v>
      </c>
      <c r="C2806" t="s">
        <v>380</v>
      </c>
      <c r="D2806" t="str">
        <f t="shared" si="177"/>
        <v>7b</v>
      </c>
      <c r="E2806" t="str">
        <f t="shared" si="178"/>
        <v>förenkla</v>
      </c>
      <c r="F2806" t="str">
        <f t="shared" si="179"/>
        <v>6_x6_1x_R_7b</v>
      </c>
      <c r="G2806" t="str">
        <f>IFERROR(INDEX(#REF!,MATCH('Kap5-6'!F2806,#REF!,0),2),"")</f>
        <v/>
      </c>
      <c r="H2806" s="97"/>
      <c r="I2806" s="97"/>
      <c r="J2806" s="49"/>
      <c r="K2806" s="97"/>
      <c r="L2806" s="10"/>
      <c r="M2806" s="241"/>
      <c r="N2806" s="21">
        <v>2</v>
      </c>
      <c r="O2806" s="21" t="s">
        <v>283</v>
      </c>
      <c r="P2806" s="21" t="s">
        <v>304</v>
      </c>
      <c r="Q2806" s="24" t="s">
        <v>4403</v>
      </c>
      <c r="R2806" s="24" t="s">
        <v>4404</v>
      </c>
      <c r="S2806" s="55" t="s">
        <v>4405</v>
      </c>
      <c r="T2806" s="48"/>
    </row>
    <row r="2807" spans="1:20" ht="32" x14ac:dyDescent="0.2">
      <c r="A2807">
        <f t="shared" si="176"/>
        <v>6</v>
      </c>
      <c r="B2807" t="s">
        <v>213</v>
      </c>
      <c r="C2807" t="s">
        <v>380</v>
      </c>
      <c r="D2807" t="str">
        <f t="shared" si="177"/>
        <v>7b</v>
      </c>
      <c r="E2807" t="str">
        <f t="shared" si="178"/>
        <v>förenkla</v>
      </c>
      <c r="F2807" t="str">
        <f t="shared" si="179"/>
        <v>6_x6_1x_R_7b</v>
      </c>
      <c r="G2807" t="str">
        <f>IFERROR(INDEX(#REF!,MATCH('Kap5-6'!F2807,#REF!,0),2),"")</f>
        <v/>
      </c>
      <c r="H2807" s="97"/>
      <c r="I2807" s="97"/>
      <c r="J2807" s="49"/>
      <c r="K2807" s="97"/>
      <c r="L2807" s="10"/>
      <c r="M2807" s="241"/>
      <c r="N2807" s="21">
        <v>3</v>
      </c>
      <c r="O2807" s="21" t="s">
        <v>283</v>
      </c>
      <c r="P2807" s="21" t="s">
        <v>304</v>
      </c>
      <c r="Q2807" s="8" t="s">
        <v>4406</v>
      </c>
      <c r="R2807" s="24" t="s">
        <v>4407</v>
      </c>
      <c r="S2807" s="55" t="s">
        <v>4311</v>
      </c>
      <c r="T2807" s="48"/>
    </row>
    <row r="2808" spans="1:20" ht="33" thickBot="1" x14ac:dyDescent="0.25">
      <c r="A2808">
        <f t="shared" si="176"/>
        <v>6</v>
      </c>
      <c r="B2808" t="s">
        <v>213</v>
      </c>
      <c r="C2808" t="s">
        <v>380</v>
      </c>
      <c r="D2808" t="str">
        <f t="shared" si="177"/>
        <v>7b</v>
      </c>
      <c r="E2808" t="str">
        <f t="shared" si="178"/>
        <v>förenkla</v>
      </c>
      <c r="F2808" t="str">
        <f t="shared" si="179"/>
        <v>6_x6_1x_R_7b</v>
      </c>
      <c r="G2808" t="str">
        <f>IFERROR(INDEX(#REF!,MATCH('Kap5-6'!F2808,#REF!,0),2),"")</f>
        <v/>
      </c>
      <c r="H2808" s="98"/>
      <c r="I2808" s="98"/>
      <c r="J2808" s="50"/>
      <c r="K2808" s="98"/>
      <c r="L2808" s="17"/>
      <c r="M2808" s="242"/>
      <c r="N2808" s="11">
        <v>4</v>
      </c>
      <c r="O2808" s="11" t="s">
        <v>281</v>
      </c>
      <c r="P2808" s="11" t="s">
        <v>303</v>
      </c>
      <c r="Q2808" s="12" t="s">
        <v>303</v>
      </c>
      <c r="R2808" s="24" t="s">
        <v>4407</v>
      </c>
      <c r="S2808" s="25" t="s">
        <v>4312</v>
      </c>
      <c r="T2808" s="48"/>
    </row>
    <row r="2809" spans="1:20" ht="64" x14ac:dyDescent="0.2">
      <c r="A2809">
        <f t="shared" si="176"/>
        <v>6</v>
      </c>
      <c r="B2809" t="s">
        <v>213</v>
      </c>
      <c r="C2809" t="s">
        <v>380</v>
      </c>
      <c r="D2809" t="str">
        <f t="shared" si="177"/>
        <v>7c</v>
      </c>
      <c r="E2809" t="str">
        <f t="shared" si="178"/>
        <v>förenkla</v>
      </c>
      <c r="F2809" t="str">
        <f t="shared" si="179"/>
        <v>6_x6_1x_R_7c</v>
      </c>
      <c r="G2809" t="str">
        <f>IFERROR(INDEX(#REF!,MATCH('Kap5-6'!F2809,#REF!,0),2),"")</f>
        <v/>
      </c>
      <c r="H2809" s="32">
        <v>6</v>
      </c>
      <c r="I2809" s="32" t="s">
        <v>433</v>
      </c>
      <c r="J2809" s="47"/>
      <c r="K2809" s="32" t="s">
        <v>49</v>
      </c>
      <c r="L2809" s="43" t="s">
        <v>358</v>
      </c>
      <c r="M2809" s="240"/>
      <c r="N2809" s="7">
        <v>1</v>
      </c>
      <c r="O2809" s="7" t="s">
        <v>283</v>
      </c>
      <c r="P2809" s="7" t="s">
        <v>304</v>
      </c>
      <c r="Q2809" s="8" t="s">
        <v>3548</v>
      </c>
      <c r="R2809" s="8" t="s">
        <v>4408</v>
      </c>
      <c r="S2809" s="16" t="s">
        <v>3550</v>
      </c>
      <c r="T2809" s="48"/>
    </row>
    <row r="2810" spans="1:20" ht="33" thickBot="1" x14ac:dyDescent="0.25">
      <c r="A2810">
        <f t="shared" si="176"/>
        <v>6</v>
      </c>
      <c r="B2810" t="s">
        <v>213</v>
      </c>
      <c r="C2810" t="s">
        <v>380</v>
      </c>
      <c r="D2810" t="str">
        <f t="shared" si="177"/>
        <v>7c</v>
      </c>
      <c r="E2810" t="str">
        <f t="shared" si="178"/>
        <v>förenkla</v>
      </c>
      <c r="F2810" t="str">
        <f t="shared" si="179"/>
        <v>6_x6_1x_R_7c</v>
      </c>
      <c r="G2810" t="str">
        <f>IFERROR(INDEX(#REF!,MATCH('Kap5-6'!F2810,#REF!,0),2),"")</f>
        <v/>
      </c>
      <c r="H2810" s="97"/>
      <c r="I2810" s="97"/>
      <c r="J2810" s="49"/>
      <c r="K2810" s="97"/>
      <c r="L2810" s="10"/>
      <c r="M2810" s="241"/>
      <c r="N2810" s="21">
        <v>2</v>
      </c>
      <c r="O2810" s="21" t="s">
        <v>283</v>
      </c>
      <c r="P2810" s="21" t="s">
        <v>304</v>
      </c>
      <c r="Q2810" s="24" t="s">
        <v>4409</v>
      </c>
      <c r="R2810" s="24" t="s">
        <v>4410</v>
      </c>
      <c r="S2810" s="55" t="s">
        <v>4411</v>
      </c>
      <c r="T2810" s="48"/>
    </row>
    <row r="2811" spans="1:20" ht="32" x14ac:dyDescent="0.2">
      <c r="A2811">
        <f t="shared" si="176"/>
        <v>6</v>
      </c>
      <c r="B2811" t="s">
        <v>213</v>
      </c>
      <c r="C2811" t="s">
        <v>380</v>
      </c>
      <c r="D2811" t="str">
        <f t="shared" si="177"/>
        <v>7c</v>
      </c>
      <c r="E2811" t="str">
        <f t="shared" si="178"/>
        <v>förenkla</v>
      </c>
      <c r="F2811" t="str">
        <f t="shared" si="179"/>
        <v>6_x6_1x_R_7c</v>
      </c>
      <c r="G2811" t="str">
        <f>IFERROR(INDEX(#REF!,MATCH('Kap5-6'!F2811,#REF!,0),2),"")</f>
        <v/>
      </c>
      <c r="H2811" s="97"/>
      <c r="I2811" s="97"/>
      <c r="J2811" s="49"/>
      <c r="K2811" s="97"/>
      <c r="L2811" s="10"/>
      <c r="M2811" s="241"/>
      <c r="N2811" s="21">
        <v>3</v>
      </c>
      <c r="O2811" s="21" t="s">
        <v>283</v>
      </c>
      <c r="P2811" s="21" t="s">
        <v>304</v>
      </c>
      <c r="Q2811" s="8" t="s">
        <v>4412</v>
      </c>
      <c r="R2811" s="24" t="s">
        <v>4413</v>
      </c>
      <c r="S2811" s="55" t="s">
        <v>3556</v>
      </c>
      <c r="T2811" s="48"/>
    </row>
    <row r="2812" spans="1:20" ht="33" thickBot="1" x14ac:dyDescent="0.25">
      <c r="A2812">
        <f t="shared" si="176"/>
        <v>6</v>
      </c>
      <c r="B2812" t="s">
        <v>213</v>
      </c>
      <c r="C2812" t="s">
        <v>380</v>
      </c>
      <c r="D2812" t="str">
        <f t="shared" si="177"/>
        <v>7c</v>
      </c>
      <c r="E2812" t="str">
        <f t="shared" si="178"/>
        <v>förenkla</v>
      </c>
      <c r="F2812" t="str">
        <f t="shared" si="179"/>
        <v>6_x6_1x_R_7c</v>
      </c>
      <c r="G2812" t="str">
        <f>IFERROR(INDEX(#REF!,MATCH('Kap5-6'!F2812,#REF!,0),2),"")</f>
        <v/>
      </c>
      <c r="H2812" s="98"/>
      <c r="I2812" s="98"/>
      <c r="J2812" s="50"/>
      <c r="K2812" s="98"/>
      <c r="L2812" s="17"/>
      <c r="M2812" s="242"/>
      <c r="N2812" s="11">
        <v>4</v>
      </c>
      <c r="O2812" s="11" t="s">
        <v>281</v>
      </c>
      <c r="P2812" s="11" t="s">
        <v>303</v>
      </c>
      <c r="Q2812" s="12" t="s">
        <v>303</v>
      </c>
      <c r="R2812" s="24" t="s">
        <v>4413</v>
      </c>
      <c r="S2812" s="25" t="s">
        <v>3557</v>
      </c>
      <c r="T2812" s="48"/>
    </row>
    <row r="2813" spans="1:20" ht="64" x14ac:dyDescent="0.2">
      <c r="A2813">
        <f t="shared" si="176"/>
        <v>6</v>
      </c>
      <c r="B2813" t="s">
        <v>213</v>
      </c>
      <c r="C2813" t="s">
        <v>380</v>
      </c>
      <c r="D2813" t="str">
        <f t="shared" si="177"/>
        <v>8a</v>
      </c>
      <c r="E2813" t="str">
        <f t="shared" si="178"/>
        <v>förenkla</v>
      </c>
      <c r="F2813" t="str">
        <f t="shared" si="179"/>
        <v>6_x6_1x_R_8a</v>
      </c>
      <c r="G2813" t="str">
        <f>IFERROR(INDEX(#REF!,MATCH('Kap5-6'!F2813,#REF!,0),2),"")</f>
        <v/>
      </c>
      <c r="H2813" s="32">
        <v>6</v>
      </c>
      <c r="I2813" s="32" t="s">
        <v>433</v>
      </c>
      <c r="J2813" s="47"/>
      <c r="K2813" s="32" t="s">
        <v>50</v>
      </c>
      <c r="L2813" s="43" t="s">
        <v>358</v>
      </c>
      <c r="M2813" s="240"/>
      <c r="N2813" s="7">
        <v>1</v>
      </c>
      <c r="O2813" s="7" t="s">
        <v>283</v>
      </c>
      <c r="P2813" s="7" t="s">
        <v>304</v>
      </c>
      <c r="Q2813" s="8" t="s">
        <v>3548</v>
      </c>
      <c r="R2813" s="8" t="s">
        <v>4414</v>
      </c>
      <c r="S2813" s="16" t="s">
        <v>3550</v>
      </c>
      <c r="T2813" s="48"/>
    </row>
    <row r="2814" spans="1:20" ht="33" thickBot="1" x14ac:dyDescent="0.25">
      <c r="A2814">
        <f t="shared" si="176"/>
        <v>6</v>
      </c>
      <c r="B2814" t="s">
        <v>213</v>
      </c>
      <c r="C2814" t="s">
        <v>380</v>
      </c>
      <c r="D2814" t="str">
        <f t="shared" si="177"/>
        <v>8a</v>
      </c>
      <c r="E2814" t="str">
        <f t="shared" si="178"/>
        <v>förenkla</v>
      </c>
      <c r="F2814" t="str">
        <f t="shared" si="179"/>
        <v>6_x6_1x_R_8a</v>
      </c>
      <c r="G2814" t="str">
        <f>IFERROR(INDEX(#REF!,MATCH('Kap5-6'!F2814,#REF!,0),2),"")</f>
        <v/>
      </c>
      <c r="H2814" s="97"/>
      <c r="I2814" s="97"/>
      <c r="J2814" s="49"/>
      <c r="K2814" s="97"/>
      <c r="L2814" s="10"/>
      <c r="M2814" s="241"/>
      <c r="N2814" s="21">
        <v>2</v>
      </c>
      <c r="O2814" s="21" t="s">
        <v>283</v>
      </c>
      <c r="P2814" s="21" t="s">
        <v>304</v>
      </c>
      <c r="Q2814" s="24" t="s">
        <v>4415</v>
      </c>
      <c r="R2814" s="24" t="s">
        <v>4416</v>
      </c>
      <c r="S2814" s="55" t="s">
        <v>4417</v>
      </c>
      <c r="T2814" s="48"/>
    </row>
    <row r="2815" spans="1:20" ht="32" x14ac:dyDescent="0.2">
      <c r="A2815">
        <f t="shared" si="176"/>
        <v>6</v>
      </c>
      <c r="B2815" t="s">
        <v>213</v>
      </c>
      <c r="C2815" t="s">
        <v>380</v>
      </c>
      <c r="D2815" t="str">
        <f t="shared" si="177"/>
        <v>8a</v>
      </c>
      <c r="E2815" t="str">
        <f t="shared" si="178"/>
        <v>förenkla</v>
      </c>
      <c r="F2815" t="str">
        <f t="shared" si="179"/>
        <v>6_x6_1x_R_8a</v>
      </c>
      <c r="G2815" t="str">
        <f>IFERROR(INDEX(#REF!,MATCH('Kap5-6'!F2815,#REF!,0),2),"")</f>
        <v/>
      </c>
      <c r="H2815" s="97"/>
      <c r="I2815" s="97"/>
      <c r="J2815" s="49"/>
      <c r="K2815" s="97"/>
      <c r="L2815" s="10"/>
      <c r="M2815" s="241"/>
      <c r="N2815" s="21">
        <v>3</v>
      </c>
      <c r="O2815" s="21" t="s">
        <v>283</v>
      </c>
      <c r="P2815" s="21" t="s">
        <v>304</v>
      </c>
      <c r="Q2815" s="8" t="s">
        <v>4418</v>
      </c>
      <c r="R2815" s="24" t="s">
        <v>4419</v>
      </c>
      <c r="S2815" s="55" t="s">
        <v>4311</v>
      </c>
      <c r="T2815" s="48"/>
    </row>
    <row r="2816" spans="1:20" ht="33" thickBot="1" x14ac:dyDescent="0.25">
      <c r="A2816">
        <f t="shared" si="176"/>
        <v>6</v>
      </c>
      <c r="B2816" t="s">
        <v>213</v>
      </c>
      <c r="C2816" t="s">
        <v>380</v>
      </c>
      <c r="D2816" t="str">
        <f t="shared" si="177"/>
        <v>8a</v>
      </c>
      <c r="E2816" t="str">
        <f t="shared" si="178"/>
        <v>förenkla</v>
      </c>
      <c r="F2816" t="str">
        <f t="shared" si="179"/>
        <v>6_x6_1x_R_8a</v>
      </c>
      <c r="G2816" t="str">
        <f>IFERROR(INDEX(#REF!,MATCH('Kap5-6'!F2816,#REF!,0),2),"")</f>
        <v/>
      </c>
      <c r="H2816" s="98"/>
      <c r="I2816" s="98"/>
      <c r="J2816" s="50"/>
      <c r="K2816" s="98"/>
      <c r="L2816" s="17"/>
      <c r="M2816" s="242"/>
      <c r="N2816" s="11">
        <v>4</v>
      </c>
      <c r="O2816" s="11" t="s">
        <v>281</v>
      </c>
      <c r="P2816" s="11" t="s">
        <v>303</v>
      </c>
      <c r="Q2816" s="12" t="s">
        <v>303</v>
      </c>
      <c r="R2816" s="24" t="s">
        <v>4419</v>
      </c>
      <c r="S2816" s="25" t="s">
        <v>4312</v>
      </c>
      <c r="T2816" s="48"/>
    </row>
    <row r="2817" spans="1:20" ht="64" x14ac:dyDescent="0.2">
      <c r="A2817">
        <f t="shared" si="176"/>
        <v>6</v>
      </c>
      <c r="B2817" t="s">
        <v>213</v>
      </c>
      <c r="C2817" t="s">
        <v>380</v>
      </c>
      <c r="D2817" t="str">
        <f t="shared" si="177"/>
        <v>8b</v>
      </c>
      <c r="E2817" t="str">
        <f t="shared" si="178"/>
        <v>förenkla</v>
      </c>
      <c r="F2817" t="str">
        <f t="shared" si="179"/>
        <v>6_x6_1x_R_8b</v>
      </c>
      <c r="G2817" t="str">
        <f>IFERROR(INDEX(#REF!,MATCH('Kap5-6'!F2817,#REF!,0),2),"")</f>
        <v/>
      </c>
      <c r="H2817" s="32">
        <v>6</v>
      </c>
      <c r="I2817" s="32" t="s">
        <v>433</v>
      </c>
      <c r="J2817" s="47"/>
      <c r="K2817" s="32" t="s">
        <v>51</v>
      </c>
      <c r="L2817" s="43" t="s">
        <v>358</v>
      </c>
      <c r="M2817" s="240"/>
      <c r="N2817" s="7">
        <v>1</v>
      </c>
      <c r="O2817" s="7" t="s">
        <v>283</v>
      </c>
      <c r="P2817" s="7" t="s">
        <v>304</v>
      </c>
      <c r="Q2817" s="8" t="s">
        <v>3548</v>
      </c>
      <c r="R2817" s="8" t="s">
        <v>4420</v>
      </c>
      <c r="S2817" s="16" t="s">
        <v>3550</v>
      </c>
      <c r="T2817" s="48"/>
    </row>
    <row r="2818" spans="1:20" ht="65" thickBot="1" x14ac:dyDescent="0.25">
      <c r="A2818">
        <f t="shared" ref="A2818:A2881" si="180">IF(H2818="",A2817,H2818)</f>
        <v>6</v>
      </c>
      <c r="B2818" t="s">
        <v>213</v>
      </c>
      <c r="C2818" t="s">
        <v>380</v>
      </c>
      <c r="D2818" t="str">
        <f t="shared" ref="D2818:D2881" si="181">IF(K2818="",D2817,K2818)</f>
        <v>8b</v>
      </c>
      <c r="E2818" t="str">
        <f t="shared" ref="E2818:E2881" si="182">IF(L2818="",E2817,L2818)</f>
        <v>förenkla</v>
      </c>
      <c r="F2818" t="str">
        <f t="shared" si="179"/>
        <v>6_x6_1x_R_8b</v>
      </c>
      <c r="G2818" t="str">
        <f>IFERROR(INDEX(#REF!,MATCH('Kap5-6'!F2818,#REF!,0),2),"")</f>
        <v/>
      </c>
      <c r="H2818" s="97"/>
      <c r="I2818" s="97"/>
      <c r="J2818" s="49"/>
      <c r="K2818" s="97"/>
      <c r="L2818" s="10"/>
      <c r="M2818" s="241"/>
      <c r="N2818" s="21">
        <v>2</v>
      </c>
      <c r="O2818" s="21" t="s">
        <v>283</v>
      </c>
      <c r="P2818" s="21" t="s">
        <v>304</v>
      </c>
      <c r="Q2818" s="24" t="s">
        <v>4421</v>
      </c>
      <c r="R2818" s="24" t="s">
        <v>4422</v>
      </c>
      <c r="S2818" s="55" t="s">
        <v>4423</v>
      </c>
      <c r="T2818" s="48"/>
    </row>
    <row r="2819" spans="1:20" ht="32" x14ac:dyDescent="0.2">
      <c r="A2819">
        <f t="shared" si="180"/>
        <v>6</v>
      </c>
      <c r="B2819" t="s">
        <v>213</v>
      </c>
      <c r="C2819" t="s">
        <v>380</v>
      </c>
      <c r="D2819" t="str">
        <f t="shared" si="181"/>
        <v>8b</v>
      </c>
      <c r="E2819" t="str">
        <f t="shared" si="182"/>
        <v>förenkla</v>
      </c>
      <c r="F2819" t="str">
        <f t="shared" ref="F2819:F2882" si="183">A2819&amp;"_"&amp;C2819&amp;"_"&amp;B2819&amp;"_"&amp;D2819</f>
        <v>6_x6_1x_R_8b</v>
      </c>
      <c r="G2819" t="str">
        <f>IFERROR(INDEX(#REF!,MATCH('Kap5-6'!F2819,#REF!,0),2),"")</f>
        <v/>
      </c>
      <c r="H2819" s="97"/>
      <c r="I2819" s="97"/>
      <c r="J2819" s="49"/>
      <c r="K2819" s="97"/>
      <c r="L2819" s="10"/>
      <c r="M2819" s="241"/>
      <c r="N2819" s="21">
        <v>3</v>
      </c>
      <c r="O2819" s="21" t="s">
        <v>283</v>
      </c>
      <c r="P2819" s="21" t="s">
        <v>304</v>
      </c>
      <c r="Q2819" s="8" t="s">
        <v>4424</v>
      </c>
      <c r="R2819" s="24" t="s">
        <v>4425</v>
      </c>
      <c r="S2819" s="55" t="s">
        <v>3556</v>
      </c>
      <c r="T2819" s="48"/>
    </row>
    <row r="2820" spans="1:20" ht="33" thickBot="1" x14ac:dyDescent="0.25">
      <c r="A2820">
        <f t="shared" si="180"/>
        <v>6</v>
      </c>
      <c r="B2820" t="s">
        <v>213</v>
      </c>
      <c r="C2820" t="s">
        <v>380</v>
      </c>
      <c r="D2820" t="str">
        <f t="shared" si="181"/>
        <v>8b</v>
      </c>
      <c r="E2820" t="str">
        <f t="shared" si="182"/>
        <v>förenkla</v>
      </c>
      <c r="F2820" t="str">
        <f t="shared" si="183"/>
        <v>6_x6_1x_R_8b</v>
      </c>
      <c r="G2820" t="str">
        <f>IFERROR(INDEX(#REF!,MATCH('Kap5-6'!F2820,#REF!,0),2),"")</f>
        <v/>
      </c>
      <c r="H2820" s="98"/>
      <c r="I2820" s="98"/>
      <c r="J2820" s="50"/>
      <c r="K2820" s="98"/>
      <c r="L2820" s="17"/>
      <c r="M2820" s="242"/>
      <c r="N2820" s="11">
        <v>4</v>
      </c>
      <c r="O2820" s="11" t="s">
        <v>281</v>
      </c>
      <c r="P2820" s="11" t="s">
        <v>303</v>
      </c>
      <c r="Q2820" s="12" t="s">
        <v>303</v>
      </c>
      <c r="R2820" s="24" t="s">
        <v>4425</v>
      </c>
      <c r="S2820" s="25" t="s">
        <v>3557</v>
      </c>
      <c r="T2820" s="48"/>
    </row>
    <row r="2821" spans="1:20" ht="64" x14ac:dyDescent="0.2">
      <c r="A2821">
        <f t="shared" si="180"/>
        <v>6</v>
      </c>
      <c r="B2821" t="s">
        <v>213</v>
      </c>
      <c r="C2821" t="s">
        <v>380</v>
      </c>
      <c r="D2821" t="str">
        <f t="shared" si="181"/>
        <v>8c</v>
      </c>
      <c r="E2821" t="str">
        <f t="shared" si="182"/>
        <v>förenkla</v>
      </c>
      <c r="F2821" t="str">
        <f t="shared" si="183"/>
        <v>6_x6_1x_R_8c</v>
      </c>
      <c r="G2821" t="str">
        <f>IFERROR(INDEX(#REF!,MATCH('Kap5-6'!F2821,#REF!,0),2),"")</f>
        <v/>
      </c>
      <c r="H2821" s="32">
        <v>6</v>
      </c>
      <c r="I2821" s="32" t="s">
        <v>433</v>
      </c>
      <c r="J2821" s="47"/>
      <c r="K2821" s="32" t="s">
        <v>52</v>
      </c>
      <c r="L2821" s="43" t="s">
        <v>358</v>
      </c>
      <c r="M2821" s="240"/>
      <c r="N2821" s="7">
        <v>1</v>
      </c>
      <c r="O2821" s="7" t="s">
        <v>283</v>
      </c>
      <c r="P2821" s="7" t="s">
        <v>304</v>
      </c>
      <c r="Q2821" s="8" t="s">
        <v>3548</v>
      </c>
      <c r="R2821" s="8" t="s">
        <v>4426</v>
      </c>
      <c r="S2821" s="16" t="s">
        <v>3550</v>
      </c>
      <c r="T2821" s="48"/>
    </row>
    <row r="2822" spans="1:20" ht="65" thickBot="1" x14ac:dyDescent="0.25">
      <c r="A2822">
        <f t="shared" si="180"/>
        <v>6</v>
      </c>
      <c r="B2822" t="s">
        <v>213</v>
      </c>
      <c r="C2822" t="s">
        <v>380</v>
      </c>
      <c r="D2822" t="str">
        <f t="shared" si="181"/>
        <v>8c</v>
      </c>
      <c r="E2822" t="str">
        <f t="shared" si="182"/>
        <v>förenkla</v>
      </c>
      <c r="F2822" t="str">
        <f t="shared" si="183"/>
        <v>6_x6_1x_R_8c</v>
      </c>
      <c r="G2822" t="str">
        <f>IFERROR(INDEX(#REF!,MATCH('Kap5-6'!F2822,#REF!,0),2),"")</f>
        <v/>
      </c>
      <c r="H2822" s="97"/>
      <c r="I2822" s="97"/>
      <c r="J2822" s="49"/>
      <c r="K2822" s="97"/>
      <c r="L2822" s="10"/>
      <c r="M2822" s="241"/>
      <c r="N2822" s="21">
        <v>2</v>
      </c>
      <c r="O2822" s="21" t="s">
        <v>283</v>
      </c>
      <c r="P2822" s="21" t="s">
        <v>304</v>
      </c>
      <c r="Q2822" s="24" t="s">
        <v>4427</v>
      </c>
      <c r="R2822" s="24" t="s">
        <v>4428</v>
      </c>
      <c r="S2822" s="55" t="s">
        <v>4423</v>
      </c>
      <c r="T2822" s="48"/>
    </row>
    <row r="2823" spans="1:20" ht="48" x14ac:dyDescent="0.2">
      <c r="A2823">
        <f t="shared" si="180"/>
        <v>6</v>
      </c>
      <c r="B2823" t="s">
        <v>213</v>
      </c>
      <c r="C2823" t="s">
        <v>380</v>
      </c>
      <c r="D2823" t="str">
        <f t="shared" si="181"/>
        <v>8c</v>
      </c>
      <c r="E2823" t="str">
        <f t="shared" si="182"/>
        <v>förenkla</v>
      </c>
      <c r="F2823" t="str">
        <f t="shared" si="183"/>
        <v>6_x6_1x_R_8c</v>
      </c>
      <c r="G2823" t="str">
        <f>IFERROR(INDEX(#REF!,MATCH('Kap5-6'!F2823,#REF!,0),2),"")</f>
        <v/>
      </c>
      <c r="H2823" s="97"/>
      <c r="I2823" s="97"/>
      <c r="J2823" s="49"/>
      <c r="K2823" s="97"/>
      <c r="L2823" s="10"/>
      <c r="M2823" s="241"/>
      <c r="N2823" s="21">
        <v>3</v>
      </c>
      <c r="O2823" s="21" t="s">
        <v>283</v>
      </c>
      <c r="P2823" s="21" t="s">
        <v>304</v>
      </c>
      <c r="Q2823" s="8" t="s">
        <v>4429</v>
      </c>
      <c r="R2823" s="24" t="s">
        <v>4430</v>
      </c>
      <c r="S2823" s="55" t="s">
        <v>3556</v>
      </c>
      <c r="T2823" s="48"/>
    </row>
    <row r="2824" spans="1:20" ht="49" thickBot="1" x14ac:dyDescent="0.25">
      <c r="A2824">
        <f t="shared" si="180"/>
        <v>6</v>
      </c>
      <c r="B2824" t="s">
        <v>213</v>
      </c>
      <c r="C2824" t="s">
        <v>380</v>
      </c>
      <c r="D2824" t="str">
        <f t="shared" si="181"/>
        <v>8c</v>
      </c>
      <c r="E2824" t="str">
        <f t="shared" si="182"/>
        <v>förenkla</v>
      </c>
      <c r="F2824" t="str">
        <f t="shared" si="183"/>
        <v>6_x6_1x_R_8c</v>
      </c>
      <c r="G2824" t="str">
        <f>IFERROR(INDEX(#REF!,MATCH('Kap5-6'!F2824,#REF!,0),2),"")</f>
        <v/>
      </c>
      <c r="H2824" s="98"/>
      <c r="I2824" s="98"/>
      <c r="J2824" s="50"/>
      <c r="K2824" s="98"/>
      <c r="L2824" s="17"/>
      <c r="M2824" s="242"/>
      <c r="N2824" s="11">
        <v>4</v>
      </c>
      <c r="O2824" s="11" t="s">
        <v>281</v>
      </c>
      <c r="P2824" s="11" t="s">
        <v>303</v>
      </c>
      <c r="Q2824" s="12" t="s">
        <v>303</v>
      </c>
      <c r="R2824" s="24" t="s">
        <v>4430</v>
      </c>
      <c r="S2824" s="25" t="s">
        <v>3557</v>
      </c>
      <c r="T2824" s="48"/>
    </row>
    <row r="2825" spans="1:20" ht="64" x14ac:dyDescent="0.2">
      <c r="A2825">
        <f t="shared" si="180"/>
        <v>6</v>
      </c>
      <c r="B2825" t="s">
        <v>213</v>
      </c>
      <c r="C2825" t="s">
        <v>380</v>
      </c>
      <c r="D2825" t="str">
        <f t="shared" si="181"/>
        <v>9a</v>
      </c>
      <c r="E2825" t="str">
        <f t="shared" si="182"/>
        <v>förenkla</v>
      </c>
      <c r="F2825" t="str">
        <f t="shared" si="183"/>
        <v>6_x6_1x_R_9a</v>
      </c>
      <c r="G2825" t="str">
        <f>IFERROR(INDEX(#REF!,MATCH('Kap5-6'!F2825,#REF!,0),2),"")</f>
        <v/>
      </c>
      <c r="H2825" s="32">
        <v>6</v>
      </c>
      <c r="I2825" s="32" t="s">
        <v>433</v>
      </c>
      <c r="J2825" s="47"/>
      <c r="K2825" s="32" t="s">
        <v>53</v>
      </c>
      <c r="L2825" s="43" t="s">
        <v>358</v>
      </c>
      <c r="M2825" s="240"/>
      <c r="N2825" s="7">
        <v>1</v>
      </c>
      <c r="O2825" s="7" t="s">
        <v>283</v>
      </c>
      <c r="P2825" s="7" t="s">
        <v>304</v>
      </c>
      <c r="Q2825" s="8" t="s">
        <v>3548</v>
      </c>
      <c r="R2825" s="8" t="s">
        <v>4431</v>
      </c>
      <c r="S2825" s="16" t="s">
        <v>3550</v>
      </c>
      <c r="T2825" s="48"/>
    </row>
    <row r="2826" spans="1:20" ht="65" thickBot="1" x14ac:dyDescent="0.25">
      <c r="A2826">
        <f t="shared" si="180"/>
        <v>6</v>
      </c>
      <c r="B2826" t="s">
        <v>213</v>
      </c>
      <c r="C2826" t="s">
        <v>380</v>
      </c>
      <c r="D2826" t="str">
        <f t="shared" si="181"/>
        <v>9a</v>
      </c>
      <c r="E2826" t="str">
        <f t="shared" si="182"/>
        <v>förenkla</v>
      </c>
      <c r="F2826" t="str">
        <f t="shared" si="183"/>
        <v>6_x6_1x_R_9a</v>
      </c>
      <c r="G2826" t="str">
        <f>IFERROR(INDEX(#REF!,MATCH('Kap5-6'!F2826,#REF!,0),2),"")</f>
        <v/>
      </c>
      <c r="H2826" s="97"/>
      <c r="I2826" s="97"/>
      <c r="J2826" s="49"/>
      <c r="K2826" s="97"/>
      <c r="L2826" s="10"/>
      <c r="M2826" s="241"/>
      <c r="N2826" s="21">
        <v>2</v>
      </c>
      <c r="O2826" s="21" t="s">
        <v>283</v>
      </c>
      <c r="P2826" s="21" t="s">
        <v>304</v>
      </c>
      <c r="Q2826" s="24" t="s">
        <v>4432</v>
      </c>
      <c r="R2826" s="24" t="s">
        <v>4433</v>
      </c>
      <c r="S2826" s="55" t="s">
        <v>4434</v>
      </c>
      <c r="T2826" s="48"/>
    </row>
    <row r="2827" spans="1:20" ht="32" x14ac:dyDescent="0.2">
      <c r="A2827">
        <f t="shared" si="180"/>
        <v>6</v>
      </c>
      <c r="B2827" t="s">
        <v>213</v>
      </c>
      <c r="C2827" t="s">
        <v>380</v>
      </c>
      <c r="D2827" t="str">
        <f t="shared" si="181"/>
        <v>9a</v>
      </c>
      <c r="E2827" t="str">
        <f t="shared" si="182"/>
        <v>förenkla</v>
      </c>
      <c r="F2827" t="str">
        <f t="shared" si="183"/>
        <v>6_x6_1x_R_9a</v>
      </c>
      <c r="G2827" t="str">
        <f>IFERROR(INDEX(#REF!,MATCH('Kap5-6'!F2827,#REF!,0),2),"")</f>
        <v/>
      </c>
      <c r="H2827" s="97"/>
      <c r="I2827" s="97"/>
      <c r="J2827" s="49"/>
      <c r="K2827" s="97"/>
      <c r="L2827" s="10"/>
      <c r="M2827" s="241"/>
      <c r="N2827" s="21">
        <v>3</v>
      </c>
      <c r="O2827" s="21" t="s">
        <v>283</v>
      </c>
      <c r="P2827" s="21" t="s">
        <v>304</v>
      </c>
      <c r="Q2827" s="8" t="s">
        <v>4435</v>
      </c>
      <c r="R2827" s="24" t="s">
        <v>4436</v>
      </c>
      <c r="S2827" s="55" t="s">
        <v>3556</v>
      </c>
      <c r="T2827" s="48"/>
    </row>
    <row r="2828" spans="1:20" ht="33" thickBot="1" x14ac:dyDescent="0.25">
      <c r="A2828">
        <f t="shared" si="180"/>
        <v>6</v>
      </c>
      <c r="B2828" t="s">
        <v>213</v>
      </c>
      <c r="C2828" t="s">
        <v>380</v>
      </c>
      <c r="D2828" t="str">
        <f t="shared" si="181"/>
        <v>9a</v>
      </c>
      <c r="E2828" t="str">
        <f t="shared" si="182"/>
        <v>förenkla</v>
      </c>
      <c r="F2828" t="str">
        <f t="shared" si="183"/>
        <v>6_x6_1x_R_9a</v>
      </c>
      <c r="G2828" t="str">
        <f>IFERROR(INDEX(#REF!,MATCH('Kap5-6'!F2828,#REF!,0),2),"")</f>
        <v/>
      </c>
      <c r="H2828" s="98"/>
      <c r="I2828" s="98"/>
      <c r="J2828" s="50"/>
      <c r="K2828" s="98"/>
      <c r="L2828" s="17"/>
      <c r="M2828" s="242"/>
      <c r="N2828" s="11">
        <v>4</v>
      </c>
      <c r="O2828" s="11" t="s">
        <v>281</v>
      </c>
      <c r="P2828" s="11" t="s">
        <v>303</v>
      </c>
      <c r="Q2828" s="12" t="s">
        <v>303</v>
      </c>
      <c r="R2828" s="24" t="s">
        <v>4436</v>
      </c>
      <c r="S2828" s="25" t="s">
        <v>3557</v>
      </c>
      <c r="T2828" s="48"/>
    </row>
    <row r="2829" spans="1:20" ht="64" x14ac:dyDescent="0.2">
      <c r="A2829">
        <f t="shared" si="180"/>
        <v>6</v>
      </c>
      <c r="B2829" t="s">
        <v>213</v>
      </c>
      <c r="C2829" t="s">
        <v>380</v>
      </c>
      <c r="D2829" t="str">
        <f t="shared" si="181"/>
        <v>9b</v>
      </c>
      <c r="E2829" t="str">
        <f t="shared" si="182"/>
        <v>förenkla</v>
      </c>
      <c r="F2829" t="str">
        <f t="shared" si="183"/>
        <v>6_x6_1x_R_9b</v>
      </c>
      <c r="G2829" t="str">
        <f>IFERROR(INDEX(#REF!,MATCH('Kap5-6'!F2829,#REF!,0),2),"")</f>
        <v/>
      </c>
      <c r="H2829" s="32">
        <v>6</v>
      </c>
      <c r="I2829" s="32" t="s">
        <v>433</v>
      </c>
      <c r="J2829" s="47"/>
      <c r="K2829" s="32" t="s">
        <v>54</v>
      </c>
      <c r="L2829" s="43" t="s">
        <v>358</v>
      </c>
      <c r="M2829" s="240"/>
      <c r="N2829" s="7">
        <v>1</v>
      </c>
      <c r="O2829" s="7" t="s">
        <v>283</v>
      </c>
      <c r="P2829" s="7" t="s">
        <v>304</v>
      </c>
      <c r="Q2829" s="8" t="s">
        <v>3548</v>
      </c>
      <c r="R2829" s="8" t="s">
        <v>4437</v>
      </c>
      <c r="S2829" s="16" t="s">
        <v>3550</v>
      </c>
      <c r="T2829" s="48"/>
    </row>
    <row r="2830" spans="1:20" ht="65" thickBot="1" x14ac:dyDescent="0.25">
      <c r="A2830">
        <f t="shared" si="180"/>
        <v>6</v>
      </c>
      <c r="B2830" t="s">
        <v>213</v>
      </c>
      <c r="C2830" t="s">
        <v>380</v>
      </c>
      <c r="D2830" t="str">
        <f t="shared" si="181"/>
        <v>9b</v>
      </c>
      <c r="E2830" t="str">
        <f t="shared" si="182"/>
        <v>förenkla</v>
      </c>
      <c r="F2830" t="str">
        <f t="shared" si="183"/>
        <v>6_x6_1x_R_9b</v>
      </c>
      <c r="G2830" t="str">
        <f>IFERROR(INDEX(#REF!,MATCH('Kap5-6'!F2830,#REF!,0),2),"")</f>
        <v/>
      </c>
      <c r="H2830" s="97"/>
      <c r="I2830" s="97"/>
      <c r="J2830" s="49"/>
      <c r="K2830" s="97"/>
      <c r="L2830" s="10"/>
      <c r="M2830" s="241"/>
      <c r="N2830" s="21">
        <v>2</v>
      </c>
      <c r="O2830" s="21" t="s">
        <v>283</v>
      </c>
      <c r="P2830" s="21" t="s">
        <v>304</v>
      </c>
      <c r="Q2830" s="24" t="s">
        <v>4438</v>
      </c>
      <c r="R2830" s="24" t="s">
        <v>4439</v>
      </c>
      <c r="S2830" s="55" t="s">
        <v>4440</v>
      </c>
      <c r="T2830" s="48"/>
    </row>
    <row r="2831" spans="1:20" ht="32" x14ac:dyDescent="0.2">
      <c r="A2831">
        <f t="shared" si="180"/>
        <v>6</v>
      </c>
      <c r="B2831" t="s">
        <v>213</v>
      </c>
      <c r="C2831" t="s">
        <v>380</v>
      </c>
      <c r="D2831" t="str">
        <f t="shared" si="181"/>
        <v>9b</v>
      </c>
      <c r="E2831" t="str">
        <f t="shared" si="182"/>
        <v>förenkla</v>
      </c>
      <c r="F2831" t="str">
        <f t="shared" si="183"/>
        <v>6_x6_1x_R_9b</v>
      </c>
      <c r="G2831" t="str">
        <f>IFERROR(INDEX(#REF!,MATCH('Kap5-6'!F2831,#REF!,0),2),"")</f>
        <v/>
      </c>
      <c r="H2831" s="97"/>
      <c r="I2831" s="97"/>
      <c r="J2831" s="49"/>
      <c r="K2831" s="97"/>
      <c r="L2831" s="10"/>
      <c r="M2831" s="241"/>
      <c r="N2831" s="21">
        <v>3</v>
      </c>
      <c r="O2831" s="21" t="s">
        <v>283</v>
      </c>
      <c r="P2831" s="21" t="s">
        <v>304</v>
      </c>
      <c r="Q2831" s="8" t="s">
        <v>4441</v>
      </c>
      <c r="R2831" s="24" t="s">
        <v>4442</v>
      </c>
      <c r="S2831" s="55" t="s">
        <v>3556</v>
      </c>
      <c r="T2831" s="48"/>
    </row>
    <row r="2832" spans="1:20" ht="33" thickBot="1" x14ac:dyDescent="0.25">
      <c r="A2832">
        <f t="shared" si="180"/>
        <v>6</v>
      </c>
      <c r="B2832" t="s">
        <v>213</v>
      </c>
      <c r="C2832" t="s">
        <v>380</v>
      </c>
      <c r="D2832" t="str">
        <f t="shared" si="181"/>
        <v>9b</v>
      </c>
      <c r="E2832" t="str">
        <f t="shared" si="182"/>
        <v>förenkla</v>
      </c>
      <c r="F2832" t="str">
        <f t="shared" si="183"/>
        <v>6_x6_1x_R_9b</v>
      </c>
      <c r="G2832" t="str">
        <f>IFERROR(INDEX(#REF!,MATCH('Kap5-6'!F2832,#REF!,0),2),"")</f>
        <v/>
      </c>
      <c r="H2832" s="98"/>
      <c r="I2832" s="98"/>
      <c r="J2832" s="50"/>
      <c r="K2832" s="98"/>
      <c r="L2832" s="17"/>
      <c r="M2832" s="242"/>
      <c r="N2832" s="11">
        <v>4</v>
      </c>
      <c r="O2832" s="11" t="s">
        <v>281</v>
      </c>
      <c r="P2832" s="11" t="s">
        <v>303</v>
      </c>
      <c r="Q2832" s="12" t="s">
        <v>303</v>
      </c>
      <c r="R2832" s="24" t="s">
        <v>4442</v>
      </c>
      <c r="S2832" s="25" t="s">
        <v>3557</v>
      </c>
      <c r="T2832" s="48"/>
    </row>
    <row r="2833" spans="1:20" ht="64" x14ac:dyDescent="0.2">
      <c r="A2833">
        <f t="shared" si="180"/>
        <v>6</v>
      </c>
      <c r="B2833" t="s">
        <v>213</v>
      </c>
      <c r="C2833" t="s">
        <v>380</v>
      </c>
      <c r="D2833" t="str">
        <f t="shared" si="181"/>
        <v>9c</v>
      </c>
      <c r="E2833" t="str">
        <f t="shared" si="182"/>
        <v>förenkla</v>
      </c>
      <c r="F2833" t="str">
        <f t="shared" si="183"/>
        <v>6_x6_1x_R_9c</v>
      </c>
      <c r="G2833" t="str">
        <f>IFERROR(INDEX(#REF!,MATCH('Kap5-6'!F2833,#REF!,0),2),"")</f>
        <v/>
      </c>
      <c r="H2833" s="32">
        <v>6</v>
      </c>
      <c r="I2833" s="32" t="s">
        <v>433</v>
      </c>
      <c r="J2833" s="47"/>
      <c r="K2833" s="32" t="s">
        <v>55</v>
      </c>
      <c r="L2833" s="43" t="s">
        <v>358</v>
      </c>
      <c r="M2833" s="240"/>
      <c r="N2833" s="7">
        <v>1</v>
      </c>
      <c r="O2833" s="7" t="s">
        <v>283</v>
      </c>
      <c r="P2833" s="7" t="s">
        <v>304</v>
      </c>
      <c r="Q2833" s="8" t="s">
        <v>3548</v>
      </c>
      <c r="R2833" s="8" t="s">
        <v>4443</v>
      </c>
      <c r="S2833" s="16" t="s">
        <v>3550</v>
      </c>
      <c r="T2833" s="48"/>
    </row>
    <row r="2834" spans="1:20" ht="65" thickBot="1" x14ac:dyDescent="0.25">
      <c r="A2834">
        <f t="shared" si="180"/>
        <v>6</v>
      </c>
      <c r="B2834" t="s">
        <v>213</v>
      </c>
      <c r="C2834" t="s">
        <v>380</v>
      </c>
      <c r="D2834" t="str">
        <f t="shared" si="181"/>
        <v>9c</v>
      </c>
      <c r="E2834" t="str">
        <f t="shared" si="182"/>
        <v>förenkla</v>
      </c>
      <c r="F2834" t="str">
        <f t="shared" si="183"/>
        <v>6_x6_1x_R_9c</v>
      </c>
      <c r="G2834" t="str">
        <f>IFERROR(INDEX(#REF!,MATCH('Kap5-6'!F2834,#REF!,0),2),"")</f>
        <v/>
      </c>
      <c r="H2834" s="97"/>
      <c r="I2834" s="97"/>
      <c r="J2834" s="49"/>
      <c r="K2834" s="97"/>
      <c r="L2834" s="10"/>
      <c r="M2834" s="241"/>
      <c r="N2834" s="21">
        <v>2</v>
      </c>
      <c r="O2834" s="21" t="s">
        <v>283</v>
      </c>
      <c r="P2834" s="21" t="s">
        <v>304</v>
      </c>
      <c r="Q2834" s="24" t="s">
        <v>4444</v>
      </c>
      <c r="R2834" s="24" t="s">
        <v>4445</v>
      </c>
      <c r="S2834" s="55" t="s">
        <v>4446</v>
      </c>
      <c r="T2834" s="48"/>
    </row>
    <row r="2835" spans="1:20" ht="32" x14ac:dyDescent="0.2">
      <c r="A2835">
        <f t="shared" si="180"/>
        <v>6</v>
      </c>
      <c r="B2835" t="s">
        <v>213</v>
      </c>
      <c r="C2835" t="s">
        <v>380</v>
      </c>
      <c r="D2835" t="str">
        <f t="shared" si="181"/>
        <v>9c</v>
      </c>
      <c r="E2835" t="str">
        <f t="shared" si="182"/>
        <v>förenkla</v>
      </c>
      <c r="F2835" t="str">
        <f t="shared" si="183"/>
        <v>6_x6_1x_R_9c</v>
      </c>
      <c r="G2835" t="str">
        <f>IFERROR(INDEX(#REF!,MATCH('Kap5-6'!F2835,#REF!,0),2),"")</f>
        <v/>
      </c>
      <c r="H2835" s="97"/>
      <c r="I2835" s="97"/>
      <c r="J2835" s="49"/>
      <c r="K2835" s="97"/>
      <c r="L2835" s="10"/>
      <c r="M2835" s="241"/>
      <c r="N2835" s="21">
        <v>3</v>
      </c>
      <c r="O2835" s="21" t="s">
        <v>283</v>
      </c>
      <c r="P2835" s="21" t="s">
        <v>304</v>
      </c>
      <c r="Q2835" s="8" t="s">
        <v>4447</v>
      </c>
      <c r="R2835" s="24" t="s">
        <v>4448</v>
      </c>
      <c r="S2835" s="55" t="s">
        <v>3556</v>
      </c>
      <c r="T2835" s="48"/>
    </row>
    <row r="2836" spans="1:20" ht="33" thickBot="1" x14ac:dyDescent="0.25">
      <c r="A2836">
        <f t="shared" si="180"/>
        <v>6</v>
      </c>
      <c r="B2836" t="s">
        <v>213</v>
      </c>
      <c r="C2836" t="s">
        <v>380</v>
      </c>
      <c r="D2836" t="str">
        <f t="shared" si="181"/>
        <v>9c</v>
      </c>
      <c r="E2836" t="str">
        <f t="shared" si="182"/>
        <v>förenkla</v>
      </c>
      <c r="F2836" t="str">
        <f t="shared" si="183"/>
        <v>6_x6_1x_R_9c</v>
      </c>
      <c r="G2836" t="str">
        <f>IFERROR(INDEX(#REF!,MATCH('Kap5-6'!F2836,#REF!,0),2),"")</f>
        <v/>
      </c>
      <c r="H2836" s="98"/>
      <c r="I2836" s="98"/>
      <c r="J2836" s="50"/>
      <c r="K2836" s="98"/>
      <c r="L2836" s="17"/>
      <c r="M2836" s="242"/>
      <c r="N2836" s="11">
        <v>4</v>
      </c>
      <c r="O2836" s="11" t="s">
        <v>281</v>
      </c>
      <c r="P2836" s="11" t="s">
        <v>303</v>
      </c>
      <c r="Q2836" s="12" t="s">
        <v>303</v>
      </c>
      <c r="R2836" s="24" t="s">
        <v>4448</v>
      </c>
      <c r="S2836" s="25" t="s">
        <v>3557</v>
      </c>
      <c r="T2836" s="48"/>
    </row>
    <row r="2837" spans="1:20" ht="64" x14ac:dyDescent="0.2">
      <c r="A2837">
        <f t="shared" si="180"/>
        <v>6</v>
      </c>
      <c r="B2837" t="s">
        <v>213</v>
      </c>
      <c r="C2837" t="s">
        <v>380</v>
      </c>
      <c r="D2837" t="str">
        <f t="shared" si="181"/>
        <v>10a</v>
      </c>
      <c r="E2837" t="str">
        <f t="shared" si="182"/>
        <v>förenkla</v>
      </c>
      <c r="F2837" t="str">
        <f t="shared" si="183"/>
        <v>6_x6_1x_R_10a</v>
      </c>
      <c r="G2837" t="str">
        <f>IFERROR(INDEX(#REF!,MATCH('Kap5-6'!F2837,#REF!,0),2),"")</f>
        <v/>
      </c>
      <c r="H2837" s="32">
        <v>6</v>
      </c>
      <c r="I2837" s="32" t="s">
        <v>433</v>
      </c>
      <c r="J2837" s="47"/>
      <c r="K2837" s="32" t="s">
        <v>57</v>
      </c>
      <c r="L2837" s="43" t="s">
        <v>358</v>
      </c>
      <c r="M2837" s="240"/>
      <c r="N2837" s="7">
        <v>1</v>
      </c>
      <c r="O2837" s="7" t="s">
        <v>283</v>
      </c>
      <c r="P2837" s="7" t="s">
        <v>304</v>
      </c>
      <c r="Q2837" s="8" t="s">
        <v>3548</v>
      </c>
      <c r="R2837" s="8" t="s">
        <v>4449</v>
      </c>
      <c r="S2837" s="16" t="s">
        <v>3550</v>
      </c>
      <c r="T2837" s="48"/>
    </row>
    <row r="2838" spans="1:20" ht="32" x14ac:dyDescent="0.2">
      <c r="A2838">
        <f t="shared" si="180"/>
        <v>6</v>
      </c>
      <c r="B2838" t="s">
        <v>213</v>
      </c>
      <c r="C2838" t="s">
        <v>380</v>
      </c>
      <c r="D2838" t="str">
        <f t="shared" si="181"/>
        <v>10a</v>
      </c>
      <c r="E2838" t="str">
        <f t="shared" si="182"/>
        <v>förenkla</v>
      </c>
      <c r="F2838" t="str">
        <f t="shared" si="183"/>
        <v>6_x6_1x_R_10a</v>
      </c>
      <c r="G2838" t="str">
        <f>IFERROR(INDEX(#REF!,MATCH('Kap5-6'!F2838,#REF!,0),2),"")</f>
        <v/>
      </c>
      <c r="H2838" s="97"/>
      <c r="I2838" s="97"/>
      <c r="J2838" s="49"/>
      <c r="K2838" s="97"/>
      <c r="L2838" s="10"/>
      <c r="M2838" s="241"/>
      <c r="N2838" s="21">
        <v>2</v>
      </c>
      <c r="O2838" s="21" t="s">
        <v>283</v>
      </c>
      <c r="P2838" s="21" t="s">
        <v>304</v>
      </c>
      <c r="Q2838" s="24" t="s">
        <v>4450</v>
      </c>
      <c r="R2838" s="24" t="s">
        <v>63</v>
      </c>
      <c r="S2838" s="16" t="s">
        <v>4451</v>
      </c>
      <c r="T2838" s="48"/>
    </row>
    <row r="2839" spans="1:20" ht="65" thickBot="1" x14ac:dyDescent="0.25">
      <c r="A2839">
        <f t="shared" si="180"/>
        <v>6</v>
      </c>
      <c r="B2839" t="s">
        <v>213</v>
      </c>
      <c r="C2839" t="s">
        <v>380</v>
      </c>
      <c r="D2839" t="str">
        <f t="shared" si="181"/>
        <v>10a</v>
      </c>
      <c r="E2839" t="str">
        <f t="shared" si="182"/>
        <v>förenkla</v>
      </c>
      <c r="F2839" t="str">
        <f t="shared" si="183"/>
        <v>6_x6_1x_R_10a</v>
      </c>
      <c r="G2839" t="str">
        <f>IFERROR(INDEX(#REF!,MATCH('Kap5-6'!F2839,#REF!,0),2),"")</f>
        <v/>
      </c>
      <c r="H2839" s="97"/>
      <c r="I2839" s="97"/>
      <c r="J2839" s="49"/>
      <c r="K2839" s="97"/>
      <c r="L2839" s="10"/>
      <c r="M2839" s="241"/>
      <c r="N2839" s="21">
        <v>3</v>
      </c>
      <c r="O2839" s="21" t="s">
        <v>283</v>
      </c>
      <c r="P2839" s="21" t="s">
        <v>304</v>
      </c>
      <c r="Q2839" s="24" t="s">
        <v>4452</v>
      </c>
      <c r="R2839" s="24" t="s">
        <v>4453</v>
      </c>
      <c r="S2839" s="55" t="s">
        <v>4454</v>
      </c>
      <c r="T2839" s="48"/>
    </row>
    <row r="2840" spans="1:20" ht="48" x14ac:dyDescent="0.2">
      <c r="A2840">
        <f t="shared" si="180"/>
        <v>6</v>
      </c>
      <c r="B2840" t="s">
        <v>213</v>
      </c>
      <c r="C2840" t="s">
        <v>380</v>
      </c>
      <c r="D2840" t="str">
        <f t="shared" si="181"/>
        <v>10a</v>
      </c>
      <c r="E2840" t="str">
        <f t="shared" si="182"/>
        <v>förenkla</v>
      </c>
      <c r="F2840" t="str">
        <f t="shared" si="183"/>
        <v>6_x6_1x_R_10a</v>
      </c>
      <c r="G2840" t="str">
        <f>IFERROR(INDEX(#REF!,MATCH('Kap5-6'!F2840,#REF!,0),2),"")</f>
        <v/>
      </c>
      <c r="H2840" s="97"/>
      <c r="I2840" s="97"/>
      <c r="J2840" s="49"/>
      <c r="K2840" s="97"/>
      <c r="L2840" s="10"/>
      <c r="M2840" s="241"/>
      <c r="N2840" s="21">
        <v>4</v>
      </c>
      <c r="O2840" s="21" t="s">
        <v>283</v>
      </c>
      <c r="P2840" s="21" t="s">
        <v>304</v>
      </c>
      <c r="Q2840" s="8" t="s">
        <v>4455</v>
      </c>
      <c r="R2840" s="24" t="s">
        <v>4456</v>
      </c>
      <c r="S2840" s="55" t="s">
        <v>4311</v>
      </c>
      <c r="T2840" s="48"/>
    </row>
    <row r="2841" spans="1:20" ht="49" thickBot="1" x14ac:dyDescent="0.25">
      <c r="A2841">
        <f t="shared" si="180"/>
        <v>6</v>
      </c>
      <c r="B2841" t="s">
        <v>213</v>
      </c>
      <c r="C2841" t="s">
        <v>380</v>
      </c>
      <c r="D2841" t="str">
        <f t="shared" si="181"/>
        <v>10a</v>
      </c>
      <c r="E2841" t="str">
        <f t="shared" si="182"/>
        <v>förenkla</v>
      </c>
      <c r="F2841" t="str">
        <f t="shared" si="183"/>
        <v>6_x6_1x_R_10a</v>
      </c>
      <c r="G2841" t="str">
        <f>IFERROR(INDEX(#REF!,MATCH('Kap5-6'!F2841,#REF!,0),2),"")</f>
        <v/>
      </c>
      <c r="H2841" s="98"/>
      <c r="I2841" s="98"/>
      <c r="J2841" s="50"/>
      <c r="K2841" s="98"/>
      <c r="L2841" s="17"/>
      <c r="M2841" s="242"/>
      <c r="N2841" s="11">
        <v>5</v>
      </c>
      <c r="O2841" s="11" t="s">
        <v>281</v>
      </c>
      <c r="P2841" s="11" t="s">
        <v>303</v>
      </c>
      <c r="Q2841" s="12" t="s">
        <v>303</v>
      </c>
      <c r="R2841" s="24" t="s">
        <v>4457</v>
      </c>
      <c r="S2841" s="25" t="s">
        <v>4312</v>
      </c>
      <c r="T2841" s="48"/>
    </row>
    <row r="2842" spans="1:20" ht="64" x14ac:dyDescent="0.2">
      <c r="A2842">
        <f t="shared" si="180"/>
        <v>6</v>
      </c>
      <c r="B2842" t="s">
        <v>213</v>
      </c>
      <c r="C2842" t="s">
        <v>380</v>
      </c>
      <c r="D2842" t="str">
        <f t="shared" si="181"/>
        <v>10b</v>
      </c>
      <c r="E2842" t="str">
        <f t="shared" si="182"/>
        <v>förenkla</v>
      </c>
      <c r="F2842" t="str">
        <f t="shared" si="183"/>
        <v>6_x6_1x_R_10b</v>
      </c>
      <c r="G2842" t="str">
        <f>IFERROR(INDEX(#REF!,MATCH('Kap5-6'!F2842,#REF!,0),2),"")</f>
        <v/>
      </c>
      <c r="H2842" s="32">
        <v>6</v>
      </c>
      <c r="I2842" s="32" t="s">
        <v>433</v>
      </c>
      <c r="J2842" s="47"/>
      <c r="K2842" s="32" t="s">
        <v>58</v>
      </c>
      <c r="L2842" s="43" t="s">
        <v>358</v>
      </c>
      <c r="M2842" s="240"/>
      <c r="N2842" s="7">
        <v>1</v>
      </c>
      <c r="O2842" s="7" t="s">
        <v>283</v>
      </c>
      <c r="P2842" s="7" t="s">
        <v>304</v>
      </c>
      <c r="Q2842" s="8" t="s">
        <v>3548</v>
      </c>
      <c r="R2842" s="8" t="s">
        <v>4458</v>
      </c>
      <c r="S2842" s="16" t="s">
        <v>3550</v>
      </c>
      <c r="T2842" s="48"/>
    </row>
    <row r="2843" spans="1:20" x14ac:dyDescent="0.2">
      <c r="A2843">
        <f t="shared" si="180"/>
        <v>6</v>
      </c>
      <c r="B2843" t="s">
        <v>213</v>
      </c>
      <c r="C2843" t="s">
        <v>380</v>
      </c>
      <c r="D2843" t="str">
        <f t="shared" si="181"/>
        <v>10b</v>
      </c>
      <c r="E2843" t="str">
        <f t="shared" si="182"/>
        <v>förenkla</v>
      </c>
      <c r="F2843" t="str">
        <f t="shared" si="183"/>
        <v>6_x6_1x_R_10b</v>
      </c>
      <c r="G2843" t="str">
        <f>IFERROR(INDEX(#REF!,MATCH('Kap5-6'!F2843,#REF!,0),2),"")</f>
        <v/>
      </c>
      <c r="H2843" s="97"/>
      <c r="I2843" s="97"/>
      <c r="J2843" s="49"/>
      <c r="K2843" s="97"/>
      <c r="L2843" s="10"/>
      <c r="M2843" s="241"/>
      <c r="N2843" s="21">
        <v>2</v>
      </c>
      <c r="O2843" s="21" t="s">
        <v>283</v>
      </c>
      <c r="P2843" s="21" t="s">
        <v>304</v>
      </c>
      <c r="Q2843" s="24" t="s">
        <v>4450</v>
      </c>
      <c r="R2843" s="24" t="s">
        <v>463</v>
      </c>
      <c r="S2843" s="16" t="s">
        <v>4459</v>
      </c>
      <c r="T2843" s="48"/>
    </row>
    <row r="2844" spans="1:20" ht="33" thickBot="1" x14ac:dyDescent="0.25">
      <c r="A2844">
        <f t="shared" si="180"/>
        <v>6</v>
      </c>
      <c r="B2844" t="s">
        <v>213</v>
      </c>
      <c r="C2844" t="s">
        <v>380</v>
      </c>
      <c r="D2844" t="str">
        <f t="shared" si="181"/>
        <v>10b</v>
      </c>
      <c r="E2844" t="str">
        <f t="shared" si="182"/>
        <v>förenkla</v>
      </c>
      <c r="F2844" t="str">
        <f t="shared" si="183"/>
        <v>6_x6_1x_R_10b</v>
      </c>
      <c r="G2844" t="str">
        <f>IFERROR(INDEX(#REF!,MATCH('Kap5-6'!F2844,#REF!,0),2),"")</f>
        <v/>
      </c>
      <c r="H2844" s="97"/>
      <c r="I2844" s="97"/>
      <c r="J2844" s="49"/>
      <c r="K2844" s="97"/>
      <c r="L2844" s="10"/>
      <c r="M2844" s="241"/>
      <c r="N2844" s="21">
        <v>3</v>
      </c>
      <c r="O2844" s="21" t="s">
        <v>283</v>
      </c>
      <c r="P2844" s="21" t="s">
        <v>304</v>
      </c>
      <c r="Q2844" s="24" t="s">
        <v>4460</v>
      </c>
      <c r="R2844" s="24" t="s">
        <v>4461</v>
      </c>
      <c r="S2844" s="55" t="s">
        <v>4462</v>
      </c>
      <c r="T2844" s="48"/>
    </row>
    <row r="2845" spans="1:20" ht="48" x14ac:dyDescent="0.2">
      <c r="A2845">
        <f t="shared" si="180"/>
        <v>6</v>
      </c>
      <c r="B2845" t="s">
        <v>213</v>
      </c>
      <c r="C2845" t="s">
        <v>380</v>
      </c>
      <c r="D2845" t="str">
        <f t="shared" si="181"/>
        <v>10b</v>
      </c>
      <c r="E2845" t="str">
        <f t="shared" si="182"/>
        <v>förenkla</v>
      </c>
      <c r="F2845" t="str">
        <f t="shared" si="183"/>
        <v>6_x6_1x_R_10b</v>
      </c>
      <c r="G2845" t="str">
        <f>IFERROR(INDEX(#REF!,MATCH('Kap5-6'!F2845,#REF!,0),2),"")</f>
        <v/>
      </c>
      <c r="H2845" s="97"/>
      <c r="I2845" s="97"/>
      <c r="J2845" s="49"/>
      <c r="K2845" s="97"/>
      <c r="L2845" s="10"/>
      <c r="M2845" s="241"/>
      <c r="N2845" s="21">
        <v>4</v>
      </c>
      <c r="O2845" s="21" t="s">
        <v>283</v>
      </c>
      <c r="P2845" s="21" t="s">
        <v>304</v>
      </c>
      <c r="Q2845" s="8" t="s">
        <v>4463</v>
      </c>
      <c r="R2845" s="24" t="s">
        <v>4464</v>
      </c>
      <c r="S2845" s="55" t="s">
        <v>3556</v>
      </c>
      <c r="T2845" s="48"/>
    </row>
    <row r="2846" spans="1:20" ht="49" thickBot="1" x14ac:dyDescent="0.25">
      <c r="A2846">
        <f t="shared" si="180"/>
        <v>6</v>
      </c>
      <c r="B2846" t="s">
        <v>213</v>
      </c>
      <c r="C2846" t="s">
        <v>380</v>
      </c>
      <c r="D2846" t="str">
        <f t="shared" si="181"/>
        <v>10b</v>
      </c>
      <c r="E2846" t="str">
        <f t="shared" si="182"/>
        <v>förenkla</v>
      </c>
      <c r="F2846" t="str">
        <f t="shared" si="183"/>
        <v>6_x6_1x_R_10b</v>
      </c>
      <c r="G2846" t="str">
        <f>IFERROR(INDEX(#REF!,MATCH('Kap5-6'!F2846,#REF!,0),2),"")</f>
        <v/>
      </c>
      <c r="H2846" s="98"/>
      <c r="I2846" s="98"/>
      <c r="J2846" s="50"/>
      <c r="K2846" s="98"/>
      <c r="L2846" s="17"/>
      <c r="M2846" s="242"/>
      <c r="N2846" s="11">
        <v>5</v>
      </c>
      <c r="O2846" s="11" t="s">
        <v>281</v>
      </c>
      <c r="P2846" s="11" t="s">
        <v>303</v>
      </c>
      <c r="Q2846" s="12" t="s">
        <v>303</v>
      </c>
      <c r="R2846" s="24" t="s">
        <v>4464</v>
      </c>
      <c r="S2846" s="25" t="s">
        <v>3557</v>
      </c>
      <c r="T2846" s="48"/>
    </row>
    <row r="2847" spans="1:20" ht="64" x14ac:dyDescent="0.2">
      <c r="A2847">
        <f t="shared" si="180"/>
        <v>6</v>
      </c>
      <c r="B2847" t="s">
        <v>213</v>
      </c>
      <c r="C2847" t="s">
        <v>380</v>
      </c>
      <c r="D2847" t="str">
        <f t="shared" si="181"/>
        <v>10c</v>
      </c>
      <c r="E2847" t="str">
        <f t="shared" si="182"/>
        <v>förenkla</v>
      </c>
      <c r="F2847" t="str">
        <f t="shared" si="183"/>
        <v>6_x6_1x_R_10c</v>
      </c>
      <c r="G2847" t="str">
        <f>IFERROR(INDEX(#REF!,MATCH('Kap5-6'!F2847,#REF!,0),2),"")</f>
        <v/>
      </c>
      <c r="H2847" s="32">
        <v>6</v>
      </c>
      <c r="I2847" s="32" t="s">
        <v>433</v>
      </c>
      <c r="J2847" s="47"/>
      <c r="K2847" s="32" t="s">
        <v>59</v>
      </c>
      <c r="L2847" s="43" t="s">
        <v>358</v>
      </c>
      <c r="M2847" s="240"/>
      <c r="N2847" s="7">
        <v>1</v>
      </c>
      <c r="O2847" s="7" t="s">
        <v>283</v>
      </c>
      <c r="P2847" s="7" t="s">
        <v>304</v>
      </c>
      <c r="Q2847" s="8" t="s">
        <v>3548</v>
      </c>
      <c r="R2847" s="8" t="s">
        <v>4465</v>
      </c>
      <c r="S2847" s="16" t="s">
        <v>3550</v>
      </c>
      <c r="T2847" s="48"/>
    </row>
    <row r="2848" spans="1:20" x14ac:dyDescent="0.2">
      <c r="A2848">
        <f t="shared" si="180"/>
        <v>6</v>
      </c>
      <c r="B2848" t="s">
        <v>213</v>
      </c>
      <c r="C2848" t="s">
        <v>380</v>
      </c>
      <c r="D2848" t="str">
        <f t="shared" si="181"/>
        <v>10c</v>
      </c>
      <c r="E2848" t="str">
        <f t="shared" si="182"/>
        <v>förenkla</v>
      </c>
      <c r="F2848" t="str">
        <f t="shared" si="183"/>
        <v>6_x6_1x_R_10c</v>
      </c>
      <c r="G2848" t="str">
        <f>IFERROR(INDEX(#REF!,MATCH('Kap5-6'!F2848,#REF!,0),2),"")</f>
        <v/>
      </c>
      <c r="H2848" s="97"/>
      <c r="I2848" s="97"/>
      <c r="J2848" s="49"/>
      <c r="K2848" s="97"/>
      <c r="L2848" s="10"/>
      <c r="M2848" s="241"/>
      <c r="N2848" s="21">
        <v>2</v>
      </c>
      <c r="O2848" s="21" t="s">
        <v>283</v>
      </c>
      <c r="P2848" s="21" t="s">
        <v>304</v>
      </c>
      <c r="Q2848" s="24" t="s">
        <v>4450</v>
      </c>
      <c r="R2848" s="24" t="s">
        <v>73</v>
      </c>
      <c r="S2848" s="16" t="s">
        <v>4459</v>
      </c>
      <c r="T2848" s="48"/>
    </row>
    <row r="2849" spans="1:20" ht="49" thickBot="1" x14ac:dyDescent="0.25">
      <c r="A2849">
        <f t="shared" si="180"/>
        <v>6</v>
      </c>
      <c r="B2849" t="s">
        <v>213</v>
      </c>
      <c r="C2849" t="s">
        <v>380</v>
      </c>
      <c r="D2849" t="str">
        <f t="shared" si="181"/>
        <v>10c</v>
      </c>
      <c r="E2849" t="str">
        <f t="shared" si="182"/>
        <v>förenkla</v>
      </c>
      <c r="F2849" t="str">
        <f t="shared" si="183"/>
        <v>6_x6_1x_R_10c</v>
      </c>
      <c r="G2849" t="str">
        <f>IFERROR(INDEX(#REF!,MATCH('Kap5-6'!F2849,#REF!,0),2),"")</f>
        <v/>
      </c>
      <c r="H2849" s="97"/>
      <c r="I2849" s="97"/>
      <c r="J2849" s="49"/>
      <c r="K2849" s="97"/>
      <c r="L2849" s="10"/>
      <c r="M2849" s="241"/>
      <c r="N2849" s="21">
        <v>3</v>
      </c>
      <c r="O2849" s="21" t="s">
        <v>283</v>
      </c>
      <c r="P2849" s="21" t="s">
        <v>304</v>
      </c>
      <c r="Q2849" s="24" t="s">
        <v>4466</v>
      </c>
      <c r="R2849" s="24" t="s">
        <v>4467</v>
      </c>
      <c r="S2849" s="55" t="s">
        <v>4468</v>
      </c>
      <c r="T2849" s="48"/>
    </row>
    <row r="2850" spans="1:20" ht="48" x14ac:dyDescent="0.2">
      <c r="A2850">
        <f t="shared" si="180"/>
        <v>6</v>
      </c>
      <c r="B2850" t="s">
        <v>213</v>
      </c>
      <c r="C2850" t="s">
        <v>380</v>
      </c>
      <c r="D2850" t="str">
        <f t="shared" si="181"/>
        <v>10c</v>
      </c>
      <c r="E2850" t="str">
        <f t="shared" si="182"/>
        <v>förenkla</v>
      </c>
      <c r="F2850" t="str">
        <f t="shared" si="183"/>
        <v>6_x6_1x_R_10c</v>
      </c>
      <c r="G2850" t="str">
        <f>IFERROR(INDEX(#REF!,MATCH('Kap5-6'!F2850,#REF!,0),2),"")</f>
        <v/>
      </c>
      <c r="H2850" s="97"/>
      <c r="I2850" s="97"/>
      <c r="J2850" s="49"/>
      <c r="K2850" s="97"/>
      <c r="L2850" s="10"/>
      <c r="M2850" s="241"/>
      <c r="N2850" s="21">
        <v>4</v>
      </c>
      <c r="O2850" s="21" t="s">
        <v>283</v>
      </c>
      <c r="P2850" s="21" t="s">
        <v>304</v>
      </c>
      <c r="Q2850" s="8" t="s">
        <v>4469</v>
      </c>
      <c r="R2850" s="24" t="s">
        <v>4470</v>
      </c>
      <c r="S2850" s="55" t="s">
        <v>3556</v>
      </c>
      <c r="T2850" s="48"/>
    </row>
    <row r="2851" spans="1:20" ht="49" thickBot="1" x14ac:dyDescent="0.25">
      <c r="A2851">
        <f t="shared" si="180"/>
        <v>6</v>
      </c>
      <c r="B2851" t="s">
        <v>213</v>
      </c>
      <c r="C2851" t="s">
        <v>380</v>
      </c>
      <c r="D2851" t="str">
        <f t="shared" si="181"/>
        <v>10c</v>
      </c>
      <c r="E2851" t="str">
        <f t="shared" si="182"/>
        <v>förenkla</v>
      </c>
      <c r="F2851" t="str">
        <f t="shared" si="183"/>
        <v>6_x6_1x_R_10c</v>
      </c>
      <c r="G2851" t="str">
        <f>IFERROR(INDEX(#REF!,MATCH('Kap5-6'!F2851,#REF!,0),2),"")</f>
        <v/>
      </c>
      <c r="H2851" s="98"/>
      <c r="I2851" s="98"/>
      <c r="J2851" s="50"/>
      <c r="K2851" s="98"/>
      <c r="L2851" s="17"/>
      <c r="M2851" s="242"/>
      <c r="N2851" s="11">
        <v>5</v>
      </c>
      <c r="O2851" s="11" t="s">
        <v>281</v>
      </c>
      <c r="P2851" s="11" t="s">
        <v>303</v>
      </c>
      <c r="Q2851" s="12" t="s">
        <v>303</v>
      </c>
      <c r="R2851" s="24" t="s">
        <v>4470</v>
      </c>
      <c r="S2851" s="25" t="s">
        <v>3557</v>
      </c>
      <c r="T2851" s="48"/>
    </row>
    <row r="2852" spans="1:20" ht="112" x14ac:dyDescent="0.2">
      <c r="A2852">
        <f t="shared" si="180"/>
        <v>6</v>
      </c>
      <c r="B2852" t="s">
        <v>213</v>
      </c>
      <c r="C2852" t="s">
        <v>380</v>
      </c>
      <c r="D2852" t="str">
        <f t="shared" si="181"/>
        <v>11a</v>
      </c>
      <c r="E2852" t="str">
        <f t="shared" si="182"/>
        <v>förenkla</v>
      </c>
      <c r="F2852" t="str">
        <f t="shared" si="183"/>
        <v>6_x6_1x_R_11a</v>
      </c>
      <c r="G2852" t="str">
        <f>IFERROR(INDEX(#REF!,MATCH('Kap5-6'!F2852,#REF!,0),2),"")</f>
        <v/>
      </c>
      <c r="H2852" s="32">
        <v>6</v>
      </c>
      <c r="I2852" s="32" t="s">
        <v>433</v>
      </c>
      <c r="J2852" s="47"/>
      <c r="K2852" s="32" t="s">
        <v>60</v>
      </c>
      <c r="L2852" s="43" t="s">
        <v>358</v>
      </c>
      <c r="M2852" s="240"/>
      <c r="N2852" s="7">
        <v>1</v>
      </c>
      <c r="O2852" s="7" t="s">
        <v>283</v>
      </c>
      <c r="P2852" s="7" t="s">
        <v>304</v>
      </c>
      <c r="Q2852" s="8" t="s">
        <v>4344</v>
      </c>
      <c r="R2852" s="8" t="s">
        <v>4471</v>
      </c>
      <c r="S2852" s="16" t="s">
        <v>3550</v>
      </c>
      <c r="T2852" s="48"/>
    </row>
    <row r="2853" spans="1:20" x14ac:dyDescent="0.2">
      <c r="A2853">
        <f t="shared" si="180"/>
        <v>6</v>
      </c>
      <c r="B2853" t="s">
        <v>213</v>
      </c>
      <c r="C2853" t="s">
        <v>380</v>
      </c>
      <c r="D2853" t="str">
        <f t="shared" si="181"/>
        <v>11a</v>
      </c>
      <c r="E2853" t="str">
        <f t="shared" si="182"/>
        <v>förenkla</v>
      </c>
      <c r="F2853" t="str">
        <f t="shared" si="183"/>
        <v>6_x6_1x_R_11a</v>
      </c>
      <c r="G2853" t="str">
        <f>IFERROR(INDEX(#REF!,MATCH('Kap5-6'!F2853,#REF!,0),2),"")</f>
        <v/>
      </c>
      <c r="H2853" s="97"/>
      <c r="I2853" s="97"/>
      <c r="J2853" s="49"/>
      <c r="K2853" s="97"/>
      <c r="L2853" s="10"/>
      <c r="M2853" s="241"/>
      <c r="N2853" s="21">
        <v>2</v>
      </c>
      <c r="O2853" s="21" t="s">
        <v>283</v>
      </c>
      <c r="P2853" s="21" t="s">
        <v>304</v>
      </c>
      <c r="Q2853" s="24" t="s">
        <v>4450</v>
      </c>
      <c r="R2853" s="24" t="s">
        <v>4472</v>
      </c>
      <c r="S2853" s="16" t="s">
        <v>4459</v>
      </c>
      <c r="T2853" s="48"/>
    </row>
    <row r="2854" spans="1:20" ht="145" thickBot="1" x14ac:dyDescent="0.25">
      <c r="A2854">
        <f t="shared" si="180"/>
        <v>6</v>
      </c>
      <c r="B2854" t="s">
        <v>213</v>
      </c>
      <c r="C2854" t="s">
        <v>380</v>
      </c>
      <c r="D2854" t="str">
        <f t="shared" si="181"/>
        <v>11a</v>
      </c>
      <c r="E2854" t="str">
        <f t="shared" si="182"/>
        <v>förenkla</v>
      </c>
      <c r="F2854" t="str">
        <f t="shared" si="183"/>
        <v>6_x6_1x_R_11a</v>
      </c>
      <c r="G2854" t="str">
        <f>IFERROR(INDEX(#REF!,MATCH('Kap5-6'!F2854,#REF!,0),2),"")</f>
        <v/>
      </c>
      <c r="H2854" s="97"/>
      <c r="I2854" s="97"/>
      <c r="J2854" s="49"/>
      <c r="K2854" s="97"/>
      <c r="L2854" s="10"/>
      <c r="M2854" s="241"/>
      <c r="N2854" s="21">
        <v>3</v>
      </c>
      <c r="O2854" s="21" t="s">
        <v>283</v>
      </c>
      <c r="P2854" s="21" t="s">
        <v>304</v>
      </c>
      <c r="Q2854" s="24" t="s">
        <v>4473</v>
      </c>
      <c r="R2854" s="24" t="s">
        <v>4474</v>
      </c>
      <c r="S2854" s="55" t="s">
        <v>4475</v>
      </c>
      <c r="T2854" s="48"/>
    </row>
    <row r="2855" spans="1:20" ht="48" x14ac:dyDescent="0.2">
      <c r="A2855">
        <f t="shared" si="180"/>
        <v>6</v>
      </c>
      <c r="B2855" t="s">
        <v>213</v>
      </c>
      <c r="C2855" t="s">
        <v>380</v>
      </c>
      <c r="D2855" t="str">
        <f t="shared" si="181"/>
        <v>11a</v>
      </c>
      <c r="E2855" t="str">
        <f t="shared" si="182"/>
        <v>förenkla</v>
      </c>
      <c r="F2855" t="str">
        <f t="shared" si="183"/>
        <v>6_x6_1x_R_11a</v>
      </c>
      <c r="G2855" t="str">
        <f>IFERROR(INDEX(#REF!,MATCH('Kap5-6'!F2855,#REF!,0),2),"")</f>
        <v/>
      </c>
      <c r="H2855" s="97"/>
      <c r="I2855" s="97"/>
      <c r="J2855" s="49"/>
      <c r="K2855" s="97"/>
      <c r="L2855" s="10"/>
      <c r="M2855" s="241"/>
      <c r="N2855" s="21">
        <v>4</v>
      </c>
      <c r="O2855" s="21" t="s">
        <v>283</v>
      </c>
      <c r="P2855" s="21" t="s">
        <v>304</v>
      </c>
      <c r="Q2855" s="8" t="s">
        <v>4476</v>
      </c>
      <c r="R2855" s="24" t="s">
        <v>4477</v>
      </c>
      <c r="S2855" s="55" t="s">
        <v>4478</v>
      </c>
      <c r="T2855" s="48"/>
    </row>
    <row r="2856" spans="1:20" ht="33" thickBot="1" x14ac:dyDescent="0.25">
      <c r="A2856">
        <f t="shared" si="180"/>
        <v>6</v>
      </c>
      <c r="B2856" t="s">
        <v>213</v>
      </c>
      <c r="C2856" t="s">
        <v>380</v>
      </c>
      <c r="D2856" t="str">
        <f t="shared" si="181"/>
        <v>11a</v>
      </c>
      <c r="E2856" t="str">
        <f t="shared" si="182"/>
        <v>förenkla</v>
      </c>
      <c r="F2856" t="str">
        <f t="shared" si="183"/>
        <v>6_x6_1x_R_11a</v>
      </c>
      <c r="G2856" t="str">
        <f>IFERROR(INDEX(#REF!,MATCH('Kap5-6'!F2856,#REF!,0),2),"")</f>
        <v/>
      </c>
      <c r="H2856" s="98"/>
      <c r="I2856" s="98"/>
      <c r="J2856" s="50"/>
      <c r="K2856" s="98"/>
      <c r="L2856" s="17"/>
      <c r="M2856" s="242"/>
      <c r="N2856" s="11">
        <v>5</v>
      </c>
      <c r="O2856" s="11" t="s">
        <v>281</v>
      </c>
      <c r="P2856" s="11" t="s">
        <v>303</v>
      </c>
      <c r="Q2856" s="12" t="s">
        <v>303</v>
      </c>
      <c r="R2856" s="24" t="s">
        <v>4477</v>
      </c>
      <c r="S2856" s="25" t="s">
        <v>3557</v>
      </c>
      <c r="T2856" s="48"/>
    </row>
    <row r="2857" spans="1:20" ht="128" x14ac:dyDescent="0.2">
      <c r="A2857">
        <f t="shared" si="180"/>
        <v>6</v>
      </c>
      <c r="B2857" t="s">
        <v>213</v>
      </c>
      <c r="C2857" t="s">
        <v>380</v>
      </c>
      <c r="D2857" t="str">
        <f t="shared" si="181"/>
        <v>11b</v>
      </c>
      <c r="E2857" t="str">
        <f t="shared" si="182"/>
        <v>förenkla</v>
      </c>
      <c r="F2857" t="str">
        <f t="shared" si="183"/>
        <v>6_x6_1x_R_11b</v>
      </c>
      <c r="G2857" t="str">
        <f>IFERROR(INDEX(#REF!,MATCH('Kap5-6'!F2857,#REF!,0),2),"")</f>
        <v/>
      </c>
      <c r="H2857" s="32">
        <v>6</v>
      </c>
      <c r="I2857" s="32" t="s">
        <v>433</v>
      </c>
      <c r="J2857" s="47"/>
      <c r="K2857" s="32" t="s">
        <v>61</v>
      </c>
      <c r="L2857" s="43" t="s">
        <v>358</v>
      </c>
      <c r="M2857" s="240"/>
      <c r="N2857" s="7">
        <v>1</v>
      </c>
      <c r="O2857" s="7" t="s">
        <v>283</v>
      </c>
      <c r="P2857" s="7" t="s">
        <v>304</v>
      </c>
      <c r="Q2857" s="8" t="s">
        <v>4344</v>
      </c>
      <c r="R2857" s="8" t="s">
        <v>4479</v>
      </c>
      <c r="S2857" s="16" t="s">
        <v>4480</v>
      </c>
      <c r="T2857" s="48"/>
    </row>
    <row r="2858" spans="1:20" ht="32" x14ac:dyDescent="0.2">
      <c r="A2858">
        <f t="shared" si="180"/>
        <v>6</v>
      </c>
      <c r="B2858" t="s">
        <v>213</v>
      </c>
      <c r="C2858" t="s">
        <v>380</v>
      </c>
      <c r="D2858" t="str">
        <f t="shared" si="181"/>
        <v>11b</v>
      </c>
      <c r="E2858" t="str">
        <f t="shared" si="182"/>
        <v>förenkla</v>
      </c>
      <c r="F2858" t="str">
        <f t="shared" si="183"/>
        <v>6_x6_1x_R_11b</v>
      </c>
      <c r="G2858" t="str">
        <f>IFERROR(INDEX(#REF!,MATCH('Kap5-6'!F2858,#REF!,0),2),"")</f>
        <v/>
      </c>
      <c r="H2858" s="97"/>
      <c r="I2858" s="97"/>
      <c r="J2858" s="49"/>
      <c r="K2858" s="97"/>
      <c r="L2858" s="10"/>
      <c r="M2858" s="241"/>
      <c r="N2858" s="21">
        <v>2</v>
      </c>
      <c r="O2858" s="21" t="s">
        <v>283</v>
      </c>
      <c r="P2858" s="21" t="s">
        <v>304</v>
      </c>
      <c r="Q2858" s="24" t="s">
        <v>4450</v>
      </c>
      <c r="R2858" s="24" t="s">
        <v>64</v>
      </c>
      <c r="S2858" s="16" t="s">
        <v>4481</v>
      </c>
      <c r="T2858" s="48"/>
    </row>
    <row r="2859" spans="1:20" ht="145" thickBot="1" x14ac:dyDescent="0.25">
      <c r="A2859">
        <f t="shared" si="180"/>
        <v>6</v>
      </c>
      <c r="B2859" t="s">
        <v>213</v>
      </c>
      <c r="C2859" t="s">
        <v>380</v>
      </c>
      <c r="D2859" t="str">
        <f t="shared" si="181"/>
        <v>11b</v>
      </c>
      <c r="E2859" t="str">
        <f t="shared" si="182"/>
        <v>förenkla</v>
      </c>
      <c r="F2859" t="str">
        <f t="shared" si="183"/>
        <v>6_x6_1x_R_11b</v>
      </c>
      <c r="G2859" t="str">
        <f>IFERROR(INDEX(#REF!,MATCH('Kap5-6'!F2859,#REF!,0),2),"")</f>
        <v/>
      </c>
      <c r="H2859" s="97"/>
      <c r="I2859" s="97"/>
      <c r="J2859" s="49"/>
      <c r="K2859" s="97"/>
      <c r="L2859" s="10"/>
      <c r="M2859" s="241"/>
      <c r="N2859" s="21">
        <v>3</v>
      </c>
      <c r="O2859" s="21" t="s">
        <v>283</v>
      </c>
      <c r="P2859" s="21" t="s">
        <v>304</v>
      </c>
      <c r="Q2859" s="24" t="s">
        <v>4482</v>
      </c>
      <c r="R2859" s="24" t="s">
        <v>4483</v>
      </c>
      <c r="S2859" s="55" t="s">
        <v>4484</v>
      </c>
      <c r="T2859" s="48"/>
    </row>
    <row r="2860" spans="1:20" ht="48" x14ac:dyDescent="0.2">
      <c r="A2860">
        <f t="shared" si="180"/>
        <v>6</v>
      </c>
      <c r="B2860" t="s">
        <v>213</v>
      </c>
      <c r="C2860" t="s">
        <v>380</v>
      </c>
      <c r="D2860" t="str">
        <f t="shared" si="181"/>
        <v>11b</v>
      </c>
      <c r="E2860" t="str">
        <f t="shared" si="182"/>
        <v>förenkla</v>
      </c>
      <c r="F2860" t="str">
        <f t="shared" si="183"/>
        <v>6_x6_1x_R_11b</v>
      </c>
      <c r="G2860" t="str">
        <f>IFERROR(INDEX(#REF!,MATCH('Kap5-6'!F2860,#REF!,0),2),"")</f>
        <v/>
      </c>
      <c r="H2860" s="97"/>
      <c r="I2860" s="97"/>
      <c r="J2860" s="49"/>
      <c r="K2860" s="97"/>
      <c r="L2860" s="10"/>
      <c r="M2860" s="241"/>
      <c r="N2860" s="21">
        <v>4</v>
      </c>
      <c r="O2860" s="21" t="s">
        <v>283</v>
      </c>
      <c r="P2860" s="21" t="s">
        <v>304</v>
      </c>
      <c r="Q2860" s="8" t="s">
        <v>4485</v>
      </c>
      <c r="R2860" s="24" t="s">
        <v>4486</v>
      </c>
      <c r="S2860" s="55" t="s">
        <v>4478</v>
      </c>
      <c r="T2860" s="48"/>
    </row>
    <row r="2861" spans="1:20" ht="32" x14ac:dyDescent="0.2">
      <c r="A2861">
        <f t="shared" si="180"/>
        <v>6</v>
      </c>
      <c r="B2861" t="s">
        <v>213</v>
      </c>
      <c r="C2861" t="s">
        <v>380</v>
      </c>
      <c r="D2861" t="str">
        <f t="shared" si="181"/>
        <v>11b</v>
      </c>
      <c r="E2861" t="str">
        <f t="shared" si="182"/>
        <v>förenkla</v>
      </c>
      <c r="F2861" t="str">
        <f t="shared" si="183"/>
        <v>6_x6_1x_R_11b</v>
      </c>
      <c r="G2861" t="str">
        <f>IFERROR(INDEX(#REF!,MATCH('Kap5-6'!F2861,#REF!,0),2),"")</f>
        <v/>
      </c>
      <c r="H2861" s="97"/>
      <c r="I2861" s="97"/>
      <c r="J2861" s="49"/>
      <c r="K2861" s="97"/>
      <c r="L2861" s="10"/>
      <c r="M2861" s="241"/>
      <c r="N2861" s="21">
        <v>5</v>
      </c>
      <c r="O2861" s="21" t="s">
        <v>283</v>
      </c>
      <c r="P2861" s="21" t="s">
        <v>304</v>
      </c>
      <c r="Q2861" s="24" t="s">
        <v>4487</v>
      </c>
      <c r="R2861" s="24" t="s">
        <v>4488</v>
      </c>
      <c r="S2861" s="25" t="s">
        <v>4489</v>
      </c>
      <c r="T2861" s="48"/>
    </row>
    <row r="2862" spans="1:20" ht="33" thickBot="1" x14ac:dyDescent="0.25">
      <c r="A2862">
        <f t="shared" si="180"/>
        <v>6</v>
      </c>
      <c r="B2862" t="s">
        <v>213</v>
      </c>
      <c r="C2862" t="s">
        <v>380</v>
      </c>
      <c r="D2862" t="str">
        <f t="shared" si="181"/>
        <v>11b</v>
      </c>
      <c r="E2862" t="str">
        <f t="shared" si="182"/>
        <v>förenkla</v>
      </c>
      <c r="F2862" t="str">
        <f t="shared" si="183"/>
        <v>6_x6_1x_R_11b</v>
      </c>
      <c r="G2862" t="str">
        <f>IFERROR(INDEX(#REF!,MATCH('Kap5-6'!F2862,#REF!,0),2),"")</f>
        <v/>
      </c>
      <c r="H2862" s="98"/>
      <c r="I2862" s="98"/>
      <c r="J2862" s="50"/>
      <c r="K2862" s="98"/>
      <c r="L2862" s="17"/>
      <c r="M2862" s="242"/>
      <c r="N2862" s="11">
        <v>6</v>
      </c>
      <c r="O2862" s="11" t="s">
        <v>281</v>
      </c>
      <c r="P2862" s="11" t="s">
        <v>303</v>
      </c>
      <c r="Q2862" s="12" t="s">
        <v>303</v>
      </c>
      <c r="R2862" s="24" t="s">
        <v>4488</v>
      </c>
      <c r="S2862" s="25" t="s">
        <v>4490</v>
      </c>
      <c r="T2862" s="48"/>
    </row>
    <row r="2863" spans="1:20" ht="96" x14ac:dyDescent="0.2">
      <c r="A2863">
        <f t="shared" si="180"/>
        <v>6</v>
      </c>
      <c r="B2863" t="s">
        <v>213</v>
      </c>
      <c r="C2863" t="s">
        <v>380</v>
      </c>
      <c r="D2863" t="str">
        <f t="shared" si="181"/>
        <v>12a</v>
      </c>
      <c r="E2863" t="str">
        <f t="shared" si="182"/>
        <v>beräkna</v>
      </c>
      <c r="F2863" t="str">
        <f t="shared" si="183"/>
        <v>6_x6_1x_R_12a</v>
      </c>
      <c r="G2863" t="str">
        <f>IFERROR(INDEX(#REF!,MATCH('Kap5-6'!F2863,#REF!,0),2),"")</f>
        <v/>
      </c>
      <c r="H2863" s="32">
        <v>6</v>
      </c>
      <c r="I2863" s="32" t="s">
        <v>433</v>
      </c>
      <c r="J2863" s="47"/>
      <c r="K2863" s="32" t="s">
        <v>63</v>
      </c>
      <c r="L2863" s="43" t="s">
        <v>328</v>
      </c>
      <c r="M2863" s="240"/>
      <c r="N2863" s="7">
        <v>1</v>
      </c>
      <c r="O2863" s="7" t="s">
        <v>281</v>
      </c>
      <c r="P2863" s="7" t="s">
        <v>303</v>
      </c>
      <c r="Q2863" s="8" t="s">
        <v>303</v>
      </c>
      <c r="R2863" s="12" t="s">
        <v>4491</v>
      </c>
      <c r="S2863" s="16" t="s">
        <v>3687</v>
      </c>
      <c r="T2863" s="48"/>
    </row>
    <row r="2864" spans="1:20" ht="48" x14ac:dyDescent="0.2">
      <c r="A2864">
        <f t="shared" si="180"/>
        <v>6</v>
      </c>
      <c r="B2864" t="s">
        <v>213</v>
      </c>
      <c r="C2864" t="s">
        <v>380</v>
      </c>
      <c r="D2864" t="str">
        <f t="shared" si="181"/>
        <v>12a</v>
      </c>
      <c r="E2864" t="str">
        <f t="shared" si="182"/>
        <v>beräkna</v>
      </c>
      <c r="F2864" t="str">
        <f t="shared" si="183"/>
        <v>6_x6_1x_R_12a</v>
      </c>
      <c r="G2864" t="str">
        <f>IFERROR(INDEX(#REF!,MATCH('Kap5-6'!F2864,#REF!,0),2),"")</f>
        <v/>
      </c>
      <c r="H2864" s="97"/>
      <c r="I2864" s="97"/>
      <c r="J2864" s="49"/>
      <c r="K2864" s="97"/>
      <c r="L2864" s="10"/>
      <c r="M2864" s="241"/>
      <c r="N2864" s="21">
        <v>2</v>
      </c>
      <c r="O2864" s="21" t="s">
        <v>283</v>
      </c>
      <c r="P2864" s="21" t="s">
        <v>304</v>
      </c>
      <c r="Q2864" s="24" t="s">
        <v>4492</v>
      </c>
      <c r="R2864" s="12" t="s">
        <v>4493</v>
      </c>
      <c r="S2864" s="55" t="s">
        <v>4494</v>
      </c>
      <c r="T2864" s="57"/>
    </row>
    <row r="2865" spans="1:20" ht="33" thickBot="1" x14ac:dyDescent="0.25">
      <c r="A2865">
        <f t="shared" si="180"/>
        <v>6</v>
      </c>
      <c r="B2865" t="s">
        <v>213</v>
      </c>
      <c r="C2865" t="s">
        <v>380</v>
      </c>
      <c r="D2865" t="str">
        <f t="shared" si="181"/>
        <v>12a</v>
      </c>
      <c r="E2865" t="str">
        <f t="shared" si="182"/>
        <v>beräkna</v>
      </c>
      <c r="F2865" t="str">
        <f t="shared" si="183"/>
        <v>6_x6_1x_R_12a</v>
      </c>
      <c r="G2865" t="str">
        <f>IFERROR(INDEX(#REF!,MATCH('Kap5-6'!F2865,#REF!,0),2),"")</f>
        <v/>
      </c>
      <c r="H2865" s="98"/>
      <c r="I2865" s="98"/>
      <c r="J2865" s="49"/>
      <c r="K2865" s="98"/>
      <c r="L2865" s="17"/>
      <c r="M2865" s="241"/>
      <c r="N2865" s="11">
        <v>3</v>
      </c>
      <c r="O2865" s="11" t="s">
        <v>281</v>
      </c>
      <c r="P2865" s="11" t="s">
        <v>303</v>
      </c>
      <c r="Q2865" s="12" t="s">
        <v>303</v>
      </c>
      <c r="R2865" s="12" t="s">
        <v>4495</v>
      </c>
      <c r="S2865" s="55" t="s">
        <v>4496</v>
      </c>
      <c r="T2865" s="57"/>
    </row>
    <row r="2866" spans="1:20" ht="65" thickBot="1" x14ac:dyDescent="0.25">
      <c r="A2866">
        <f t="shared" si="180"/>
        <v>6</v>
      </c>
      <c r="B2866" t="s">
        <v>213</v>
      </c>
      <c r="C2866" t="s">
        <v>380</v>
      </c>
      <c r="D2866" t="str">
        <f t="shared" si="181"/>
        <v>12b</v>
      </c>
      <c r="E2866" t="str">
        <f t="shared" si="182"/>
        <v>beräkna</v>
      </c>
      <c r="F2866" t="str">
        <f t="shared" si="183"/>
        <v>6_x6_1x_R_12b</v>
      </c>
      <c r="G2866" t="str">
        <f>IFERROR(INDEX(#REF!,MATCH('Kap5-6'!F2866,#REF!,0),2),"")</f>
        <v/>
      </c>
      <c r="H2866" s="32">
        <v>6</v>
      </c>
      <c r="I2866" s="32" t="s">
        <v>433</v>
      </c>
      <c r="J2866" s="47"/>
      <c r="K2866" s="32" t="s">
        <v>64</v>
      </c>
      <c r="L2866" s="43" t="s">
        <v>328</v>
      </c>
      <c r="M2866" s="240"/>
      <c r="N2866" s="7">
        <v>1</v>
      </c>
      <c r="O2866" s="7" t="s">
        <v>283</v>
      </c>
      <c r="P2866" s="7" t="s">
        <v>304</v>
      </c>
      <c r="Q2866" s="8" t="s">
        <v>3548</v>
      </c>
      <c r="R2866" s="8" t="s">
        <v>4497</v>
      </c>
      <c r="S2866" s="23" t="s">
        <v>4498</v>
      </c>
      <c r="T2866" s="48"/>
    </row>
    <row r="2867" spans="1:20" ht="96" x14ac:dyDescent="0.2">
      <c r="A2867">
        <f t="shared" si="180"/>
        <v>6</v>
      </c>
      <c r="B2867" t="s">
        <v>213</v>
      </c>
      <c r="C2867" t="s">
        <v>380</v>
      </c>
      <c r="D2867" t="str">
        <f t="shared" si="181"/>
        <v>12b</v>
      </c>
      <c r="E2867" t="str">
        <f t="shared" si="182"/>
        <v>beräkna</v>
      </c>
      <c r="F2867" t="str">
        <f t="shared" si="183"/>
        <v>6_x6_1x_R_12b</v>
      </c>
      <c r="G2867" t="str">
        <f>IFERROR(INDEX(#REF!,MATCH('Kap5-6'!F2867,#REF!,0),2),"")</f>
        <v/>
      </c>
      <c r="H2867" s="97"/>
      <c r="I2867" s="97"/>
      <c r="J2867" s="49"/>
      <c r="K2867" s="97"/>
      <c r="L2867" s="10"/>
      <c r="M2867" s="241"/>
      <c r="N2867" s="11">
        <v>2</v>
      </c>
      <c r="O2867" s="11" t="s">
        <v>281</v>
      </c>
      <c r="P2867" s="7" t="s">
        <v>303</v>
      </c>
      <c r="Q2867" s="8" t="s">
        <v>303</v>
      </c>
      <c r="R2867" s="12" t="s">
        <v>4499</v>
      </c>
      <c r="S2867" s="16" t="s">
        <v>3687</v>
      </c>
      <c r="T2867" s="48"/>
    </row>
    <row r="2868" spans="1:20" ht="32" x14ac:dyDescent="0.2">
      <c r="A2868">
        <f t="shared" si="180"/>
        <v>6</v>
      </c>
      <c r="B2868" t="s">
        <v>213</v>
      </c>
      <c r="C2868" t="s">
        <v>380</v>
      </c>
      <c r="D2868" t="str">
        <f t="shared" si="181"/>
        <v>12b</v>
      </c>
      <c r="E2868" t="str">
        <f t="shared" si="182"/>
        <v>beräkna</v>
      </c>
      <c r="F2868" t="str">
        <f t="shared" si="183"/>
        <v>6_x6_1x_R_12b</v>
      </c>
      <c r="G2868" t="str">
        <f>IFERROR(INDEX(#REF!,MATCH('Kap5-6'!F2868,#REF!,0),2),"")</f>
        <v/>
      </c>
      <c r="H2868" s="97"/>
      <c r="I2868" s="97"/>
      <c r="J2868" s="49"/>
      <c r="K2868" s="97"/>
      <c r="L2868" s="10"/>
      <c r="M2868" s="241"/>
      <c r="N2868" s="14">
        <v>3</v>
      </c>
      <c r="O2868" s="14" t="s">
        <v>283</v>
      </c>
      <c r="P2868" s="21" t="s">
        <v>304</v>
      </c>
      <c r="Q2868" s="24" t="s">
        <v>4492</v>
      </c>
      <c r="R2868" s="12" t="s">
        <v>4500</v>
      </c>
      <c r="S2868" s="55" t="s">
        <v>4494</v>
      </c>
      <c r="T2868" s="48"/>
    </row>
    <row r="2869" spans="1:20" ht="32" x14ac:dyDescent="0.2">
      <c r="A2869">
        <f t="shared" si="180"/>
        <v>6</v>
      </c>
      <c r="B2869" t="s">
        <v>213</v>
      </c>
      <c r="C2869" t="s">
        <v>380</v>
      </c>
      <c r="D2869" t="str">
        <f t="shared" si="181"/>
        <v>12b</v>
      </c>
      <c r="E2869" t="str">
        <f t="shared" si="182"/>
        <v>beräkna</v>
      </c>
      <c r="F2869" t="str">
        <f t="shared" si="183"/>
        <v>6_x6_1x_R_12b</v>
      </c>
      <c r="G2869" t="str">
        <f>IFERROR(INDEX(#REF!,MATCH('Kap5-6'!F2869,#REF!,0),2),"")</f>
        <v/>
      </c>
      <c r="H2869" s="97"/>
      <c r="I2869" s="97"/>
      <c r="J2869" s="49"/>
      <c r="K2869" s="97"/>
      <c r="L2869" s="10"/>
      <c r="M2869" s="241"/>
      <c r="N2869" s="14">
        <v>4</v>
      </c>
      <c r="O2869" s="14" t="s">
        <v>283</v>
      </c>
      <c r="P2869" s="21" t="s">
        <v>304</v>
      </c>
      <c r="Q2869" s="24" t="s">
        <v>4501</v>
      </c>
      <c r="R2869" s="12" t="s">
        <v>4502</v>
      </c>
      <c r="S2869" s="55" t="s">
        <v>4503</v>
      </c>
      <c r="T2869" s="48"/>
    </row>
    <row r="2870" spans="1:20" ht="33" thickBot="1" x14ac:dyDescent="0.25">
      <c r="A2870">
        <f t="shared" si="180"/>
        <v>6</v>
      </c>
      <c r="B2870" t="s">
        <v>213</v>
      </c>
      <c r="C2870" t="s">
        <v>380</v>
      </c>
      <c r="D2870" t="str">
        <f t="shared" si="181"/>
        <v>12b</v>
      </c>
      <c r="E2870" t="str">
        <f t="shared" si="182"/>
        <v>beräkna</v>
      </c>
      <c r="F2870" t="str">
        <f t="shared" si="183"/>
        <v>6_x6_1x_R_12b</v>
      </c>
      <c r="G2870" t="str">
        <f>IFERROR(INDEX(#REF!,MATCH('Kap5-6'!F2870,#REF!,0),2),"")</f>
        <v/>
      </c>
      <c r="H2870" s="98"/>
      <c r="I2870" s="98"/>
      <c r="J2870" s="49"/>
      <c r="K2870" s="98"/>
      <c r="L2870" s="17"/>
      <c r="M2870" s="241"/>
      <c r="N2870" s="14">
        <v>5</v>
      </c>
      <c r="O2870" s="14" t="s">
        <v>281</v>
      </c>
      <c r="P2870" s="11" t="s">
        <v>303</v>
      </c>
      <c r="Q2870" s="12" t="s">
        <v>303</v>
      </c>
      <c r="R2870" s="12" t="s">
        <v>4502</v>
      </c>
      <c r="S2870" s="55" t="s">
        <v>4496</v>
      </c>
      <c r="T2870" s="48"/>
    </row>
    <row r="2871" spans="1:20" ht="49" thickBot="1" x14ac:dyDescent="0.25">
      <c r="A2871">
        <f t="shared" si="180"/>
        <v>6</v>
      </c>
      <c r="B2871" t="s">
        <v>213</v>
      </c>
      <c r="C2871" t="s">
        <v>380</v>
      </c>
      <c r="D2871" t="str">
        <f t="shared" si="181"/>
        <v>12c</v>
      </c>
      <c r="E2871" t="str">
        <f t="shared" si="182"/>
        <v>beräkna</v>
      </c>
      <c r="F2871" t="str">
        <f t="shared" si="183"/>
        <v>6_x6_1x_R_12c</v>
      </c>
      <c r="G2871" t="str">
        <f>IFERROR(INDEX(#REF!,MATCH('Kap5-6'!F2871,#REF!,0),2),"")</f>
        <v/>
      </c>
      <c r="H2871" s="32">
        <v>6</v>
      </c>
      <c r="I2871" s="32" t="s">
        <v>433</v>
      </c>
      <c r="J2871" s="47"/>
      <c r="K2871" s="32" t="s">
        <v>65</v>
      </c>
      <c r="L2871" s="43" t="s">
        <v>328</v>
      </c>
      <c r="M2871" s="240"/>
      <c r="N2871" s="7">
        <v>1</v>
      </c>
      <c r="O2871" s="7" t="s">
        <v>283</v>
      </c>
      <c r="P2871" s="7" t="s">
        <v>304</v>
      </c>
      <c r="Q2871" s="8" t="s">
        <v>3548</v>
      </c>
      <c r="R2871" s="8" t="s">
        <v>4504</v>
      </c>
      <c r="S2871" s="23" t="s">
        <v>4498</v>
      </c>
      <c r="T2871" s="48"/>
    </row>
    <row r="2872" spans="1:20" ht="32" x14ac:dyDescent="0.2">
      <c r="A2872">
        <f t="shared" si="180"/>
        <v>6</v>
      </c>
      <c r="B2872" t="s">
        <v>213</v>
      </c>
      <c r="C2872" t="s">
        <v>380</v>
      </c>
      <c r="D2872" t="str">
        <f t="shared" si="181"/>
        <v>12c</v>
      </c>
      <c r="E2872" t="str">
        <f t="shared" si="182"/>
        <v>beräkna</v>
      </c>
      <c r="F2872" t="str">
        <f t="shared" si="183"/>
        <v>6_x6_1x_R_12c</v>
      </c>
      <c r="G2872" t="str">
        <f>IFERROR(INDEX(#REF!,MATCH('Kap5-6'!F2872,#REF!,0),2),"")</f>
        <v/>
      </c>
      <c r="H2872" s="97"/>
      <c r="I2872" s="97"/>
      <c r="J2872" s="49"/>
      <c r="K2872" s="97"/>
      <c r="L2872" s="10"/>
      <c r="M2872" s="241"/>
      <c r="N2872" s="11">
        <v>2</v>
      </c>
      <c r="O2872" s="11" t="s">
        <v>281</v>
      </c>
      <c r="P2872" s="7" t="s">
        <v>303</v>
      </c>
      <c r="Q2872" s="8" t="s">
        <v>303</v>
      </c>
      <c r="R2872" s="12" t="s">
        <v>4505</v>
      </c>
      <c r="S2872" s="16" t="s">
        <v>4506</v>
      </c>
      <c r="T2872" s="48"/>
    </row>
    <row r="2873" spans="1:20" ht="32" x14ac:dyDescent="0.2">
      <c r="A2873">
        <f t="shared" si="180"/>
        <v>6</v>
      </c>
      <c r="B2873" t="s">
        <v>213</v>
      </c>
      <c r="C2873" t="s">
        <v>380</v>
      </c>
      <c r="D2873" t="str">
        <f t="shared" si="181"/>
        <v>12c</v>
      </c>
      <c r="E2873" t="str">
        <f t="shared" si="182"/>
        <v>beräkna</v>
      </c>
      <c r="F2873" t="str">
        <f t="shared" si="183"/>
        <v>6_x6_1x_R_12c</v>
      </c>
      <c r="G2873" t="str">
        <f>IFERROR(INDEX(#REF!,MATCH('Kap5-6'!F2873,#REF!,0),2),"")</f>
        <v/>
      </c>
      <c r="H2873" s="97"/>
      <c r="I2873" s="97"/>
      <c r="J2873" s="49"/>
      <c r="K2873" s="97"/>
      <c r="L2873" s="10"/>
      <c r="M2873" s="241"/>
      <c r="N2873" s="14">
        <v>3</v>
      </c>
      <c r="O2873" s="14" t="s">
        <v>283</v>
      </c>
      <c r="P2873" s="21" t="s">
        <v>304</v>
      </c>
      <c r="Q2873" s="24" t="s">
        <v>4492</v>
      </c>
      <c r="R2873" s="12" t="s">
        <v>4507</v>
      </c>
      <c r="S2873" s="55" t="s">
        <v>4494</v>
      </c>
      <c r="T2873" s="48"/>
    </row>
    <row r="2874" spans="1:20" ht="32" x14ac:dyDescent="0.2">
      <c r="A2874">
        <f t="shared" si="180"/>
        <v>6</v>
      </c>
      <c r="B2874" t="s">
        <v>213</v>
      </c>
      <c r="C2874" t="s">
        <v>380</v>
      </c>
      <c r="D2874" t="str">
        <f t="shared" si="181"/>
        <v>12c</v>
      </c>
      <c r="E2874" t="str">
        <f t="shared" si="182"/>
        <v>beräkna</v>
      </c>
      <c r="F2874" t="str">
        <f t="shared" si="183"/>
        <v>6_x6_1x_R_12c</v>
      </c>
      <c r="G2874" t="str">
        <f>IFERROR(INDEX(#REF!,MATCH('Kap5-6'!F2874,#REF!,0),2),"")</f>
        <v/>
      </c>
      <c r="H2874" s="97"/>
      <c r="I2874" s="97"/>
      <c r="J2874" s="49"/>
      <c r="K2874" s="97"/>
      <c r="L2874" s="10"/>
      <c r="M2874" s="241"/>
      <c r="N2874" s="14">
        <v>4</v>
      </c>
      <c r="O2874" s="14" t="s">
        <v>283</v>
      </c>
      <c r="P2874" s="21" t="s">
        <v>304</v>
      </c>
      <c r="Q2874" s="24" t="s">
        <v>4508</v>
      </c>
      <c r="R2874" s="12" t="s">
        <v>4509</v>
      </c>
      <c r="S2874" s="55" t="s">
        <v>4510</v>
      </c>
      <c r="T2874" s="48"/>
    </row>
    <row r="2875" spans="1:20" ht="33" thickBot="1" x14ac:dyDescent="0.25">
      <c r="A2875">
        <f t="shared" si="180"/>
        <v>6</v>
      </c>
      <c r="B2875" t="s">
        <v>213</v>
      </c>
      <c r="C2875" t="s">
        <v>380</v>
      </c>
      <c r="D2875" t="str">
        <f t="shared" si="181"/>
        <v>12c</v>
      </c>
      <c r="E2875" t="str">
        <f t="shared" si="182"/>
        <v>beräkna</v>
      </c>
      <c r="F2875" t="str">
        <f t="shared" si="183"/>
        <v>6_x6_1x_R_12c</v>
      </c>
      <c r="G2875" t="str">
        <f>IFERROR(INDEX(#REF!,MATCH('Kap5-6'!F2875,#REF!,0),2),"")</f>
        <v/>
      </c>
      <c r="H2875" s="98"/>
      <c r="I2875" s="98"/>
      <c r="J2875" s="50"/>
      <c r="K2875" s="98"/>
      <c r="L2875" s="17"/>
      <c r="M2875" s="242"/>
      <c r="N2875" s="14">
        <v>5</v>
      </c>
      <c r="O2875" s="14" t="s">
        <v>281</v>
      </c>
      <c r="P2875" s="11" t="s">
        <v>303</v>
      </c>
      <c r="Q2875" s="12" t="s">
        <v>303</v>
      </c>
      <c r="R2875" s="12">
        <v>8</v>
      </c>
      <c r="S2875" s="55" t="s">
        <v>4511</v>
      </c>
      <c r="T2875" s="48"/>
    </row>
    <row r="2876" spans="1:20" ht="65" thickBot="1" x14ac:dyDescent="0.25">
      <c r="A2876">
        <f t="shared" si="180"/>
        <v>6</v>
      </c>
      <c r="B2876" t="s">
        <v>213</v>
      </c>
      <c r="C2876" t="s">
        <v>380</v>
      </c>
      <c r="D2876" t="str">
        <f t="shared" si="181"/>
        <v>13a</v>
      </c>
      <c r="E2876" t="str">
        <f t="shared" si="182"/>
        <v>beräkna</v>
      </c>
      <c r="F2876" t="str">
        <f t="shared" si="183"/>
        <v>6_x6_1x_R_13a</v>
      </c>
      <c r="G2876" t="str">
        <f>IFERROR(INDEX(#REF!,MATCH('Kap5-6'!F2876,#REF!,0),2),"")</f>
        <v/>
      </c>
      <c r="H2876" s="32">
        <v>6</v>
      </c>
      <c r="I2876" s="32" t="s">
        <v>433</v>
      </c>
      <c r="J2876" s="47"/>
      <c r="K2876" s="32" t="s">
        <v>167</v>
      </c>
      <c r="L2876" s="43" t="s">
        <v>328</v>
      </c>
      <c r="M2876" s="240"/>
      <c r="N2876" s="7">
        <v>1</v>
      </c>
      <c r="O2876" s="7" t="s">
        <v>283</v>
      </c>
      <c r="P2876" s="7" t="s">
        <v>304</v>
      </c>
      <c r="Q2876" s="8" t="s">
        <v>3548</v>
      </c>
      <c r="R2876" s="8" t="s">
        <v>4512</v>
      </c>
      <c r="S2876" s="23" t="s">
        <v>4498</v>
      </c>
      <c r="T2876" s="48"/>
    </row>
    <row r="2877" spans="1:20" ht="112" x14ac:dyDescent="0.2">
      <c r="A2877">
        <f t="shared" si="180"/>
        <v>6</v>
      </c>
      <c r="B2877" t="s">
        <v>213</v>
      </c>
      <c r="C2877" t="s">
        <v>380</v>
      </c>
      <c r="D2877" t="str">
        <f t="shared" si="181"/>
        <v>13a</v>
      </c>
      <c r="E2877" t="str">
        <f t="shared" si="182"/>
        <v>beräkna</v>
      </c>
      <c r="F2877" t="str">
        <f t="shared" si="183"/>
        <v>6_x6_1x_R_13a</v>
      </c>
      <c r="G2877" t="str">
        <f>IFERROR(INDEX(#REF!,MATCH('Kap5-6'!F2877,#REF!,0),2),"")</f>
        <v/>
      </c>
      <c r="H2877" s="97"/>
      <c r="I2877" s="97"/>
      <c r="J2877" s="49"/>
      <c r="K2877" s="97"/>
      <c r="L2877" s="10"/>
      <c r="M2877" s="241"/>
      <c r="N2877" s="11">
        <v>2</v>
      </c>
      <c r="O2877" s="11" t="s">
        <v>281</v>
      </c>
      <c r="P2877" s="7" t="s">
        <v>303</v>
      </c>
      <c r="Q2877" s="8" t="s">
        <v>303</v>
      </c>
      <c r="R2877" s="12" t="s">
        <v>4513</v>
      </c>
      <c r="S2877" s="16" t="s">
        <v>3687</v>
      </c>
      <c r="T2877" s="48"/>
    </row>
    <row r="2878" spans="1:20" ht="48" x14ac:dyDescent="0.2">
      <c r="A2878">
        <f t="shared" si="180"/>
        <v>6</v>
      </c>
      <c r="B2878" t="s">
        <v>213</v>
      </c>
      <c r="C2878" t="s">
        <v>380</v>
      </c>
      <c r="D2878" t="str">
        <f t="shared" si="181"/>
        <v>13a</v>
      </c>
      <c r="E2878" t="str">
        <f t="shared" si="182"/>
        <v>beräkna</v>
      </c>
      <c r="F2878" t="str">
        <f t="shared" si="183"/>
        <v>6_x6_1x_R_13a</v>
      </c>
      <c r="G2878" t="str">
        <f>IFERROR(INDEX(#REF!,MATCH('Kap5-6'!F2878,#REF!,0),2),"")</f>
        <v/>
      </c>
      <c r="H2878" s="97"/>
      <c r="I2878" s="97"/>
      <c r="J2878" s="49"/>
      <c r="K2878" s="97"/>
      <c r="L2878" s="10"/>
      <c r="M2878" s="241"/>
      <c r="N2878" s="14">
        <v>3</v>
      </c>
      <c r="O2878" s="14" t="s">
        <v>283</v>
      </c>
      <c r="P2878" s="21" t="s">
        <v>304</v>
      </c>
      <c r="Q2878" s="24" t="s">
        <v>4492</v>
      </c>
      <c r="R2878" s="12" t="s">
        <v>4514</v>
      </c>
      <c r="S2878" s="55" t="s">
        <v>4494</v>
      </c>
      <c r="T2878" s="48"/>
    </row>
    <row r="2879" spans="1:20" ht="32" x14ac:dyDescent="0.2">
      <c r="A2879">
        <f t="shared" si="180"/>
        <v>6</v>
      </c>
      <c r="B2879" t="s">
        <v>213</v>
      </c>
      <c r="C2879" t="s">
        <v>380</v>
      </c>
      <c r="D2879" t="str">
        <f t="shared" si="181"/>
        <v>13a</v>
      </c>
      <c r="E2879" t="str">
        <f t="shared" si="182"/>
        <v>beräkna</v>
      </c>
      <c r="F2879" t="str">
        <f t="shared" si="183"/>
        <v>6_x6_1x_R_13a</v>
      </c>
      <c r="G2879" t="str">
        <f>IFERROR(INDEX(#REF!,MATCH('Kap5-6'!F2879,#REF!,0),2),"")</f>
        <v/>
      </c>
      <c r="H2879" s="97"/>
      <c r="I2879" s="97"/>
      <c r="J2879" s="49"/>
      <c r="K2879" s="97"/>
      <c r="L2879" s="10"/>
      <c r="M2879" s="241"/>
      <c r="N2879" s="14">
        <v>4</v>
      </c>
      <c r="O2879" s="14" t="s">
        <v>283</v>
      </c>
      <c r="P2879" s="21" t="s">
        <v>304</v>
      </c>
      <c r="Q2879" s="24" t="s">
        <v>4515</v>
      </c>
      <c r="R2879" s="12" t="s">
        <v>4516</v>
      </c>
      <c r="S2879" s="55" t="s">
        <v>4517</v>
      </c>
      <c r="T2879" s="48"/>
    </row>
    <row r="2880" spans="1:20" ht="33" thickBot="1" x14ac:dyDescent="0.25">
      <c r="A2880">
        <f t="shared" si="180"/>
        <v>6</v>
      </c>
      <c r="B2880" t="s">
        <v>213</v>
      </c>
      <c r="C2880" t="s">
        <v>380</v>
      </c>
      <c r="D2880" t="str">
        <f t="shared" si="181"/>
        <v>13a</v>
      </c>
      <c r="E2880" t="str">
        <f t="shared" si="182"/>
        <v>beräkna</v>
      </c>
      <c r="F2880" t="str">
        <f t="shared" si="183"/>
        <v>6_x6_1x_R_13a</v>
      </c>
      <c r="G2880" t="str">
        <f>IFERROR(INDEX(#REF!,MATCH('Kap5-6'!F2880,#REF!,0),2),"")</f>
        <v/>
      </c>
      <c r="H2880" s="98"/>
      <c r="I2880" s="98"/>
      <c r="J2880" s="50"/>
      <c r="K2880" s="98"/>
      <c r="L2880" s="17"/>
      <c r="M2880" s="242"/>
      <c r="N2880" s="14">
        <v>5</v>
      </c>
      <c r="O2880" s="14" t="s">
        <v>281</v>
      </c>
      <c r="P2880" s="11" t="s">
        <v>303</v>
      </c>
      <c r="Q2880" s="12" t="s">
        <v>303</v>
      </c>
      <c r="R2880" s="12" t="s">
        <v>4516</v>
      </c>
      <c r="S2880" s="55" t="s">
        <v>4496</v>
      </c>
      <c r="T2880" s="48"/>
    </row>
    <row r="2881" spans="1:20" ht="65" thickBot="1" x14ac:dyDescent="0.25">
      <c r="A2881">
        <f t="shared" si="180"/>
        <v>6</v>
      </c>
      <c r="B2881" t="s">
        <v>213</v>
      </c>
      <c r="C2881" t="s">
        <v>380</v>
      </c>
      <c r="D2881" t="str">
        <f t="shared" si="181"/>
        <v>13b</v>
      </c>
      <c r="E2881" t="str">
        <f t="shared" si="182"/>
        <v>beräkna</v>
      </c>
      <c r="F2881" t="str">
        <f t="shared" si="183"/>
        <v>6_x6_1x_R_13b</v>
      </c>
      <c r="G2881" t="str">
        <f>IFERROR(INDEX(#REF!,MATCH('Kap5-6'!F2881,#REF!,0),2),"")</f>
        <v/>
      </c>
      <c r="H2881" s="32">
        <v>6</v>
      </c>
      <c r="I2881" s="32" t="s">
        <v>433</v>
      </c>
      <c r="J2881" s="47"/>
      <c r="K2881" s="32" t="s">
        <v>168</v>
      </c>
      <c r="L2881" s="43" t="s">
        <v>328</v>
      </c>
      <c r="M2881" s="240"/>
      <c r="N2881" s="7">
        <v>1</v>
      </c>
      <c r="O2881" s="7" t="s">
        <v>283</v>
      </c>
      <c r="P2881" s="7" t="s">
        <v>304</v>
      </c>
      <c r="Q2881" s="8" t="s">
        <v>3548</v>
      </c>
      <c r="R2881" s="8" t="s">
        <v>4518</v>
      </c>
      <c r="S2881" s="23" t="s">
        <v>4498</v>
      </c>
      <c r="T2881" s="48"/>
    </row>
    <row r="2882" spans="1:20" ht="65" thickBot="1" x14ac:dyDescent="0.25">
      <c r="A2882">
        <f t="shared" ref="A2882:A2945" si="184">IF(H2882="",A2881,H2882)</f>
        <v>6</v>
      </c>
      <c r="B2882" t="s">
        <v>213</v>
      </c>
      <c r="C2882" t="s">
        <v>380</v>
      </c>
      <c r="D2882" t="str">
        <f t="shared" ref="D2882:D2945" si="185">IF(K2882="",D2881,K2882)</f>
        <v>13b</v>
      </c>
      <c r="E2882" t="str">
        <f t="shared" ref="E2882:E2945" si="186">IF(L2882="",E2881,L2882)</f>
        <v>beräkna</v>
      </c>
      <c r="F2882" t="str">
        <f t="shared" si="183"/>
        <v>6_x6_1x_R_13b</v>
      </c>
      <c r="G2882" t="str">
        <f>IFERROR(INDEX(#REF!,MATCH('Kap5-6'!F2882,#REF!,0),2),"")</f>
        <v/>
      </c>
      <c r="H2882" s="97"/>
      <c r="I2882" s="97"/>
      <c r="J2882" s="49"/>
      <c r="K2882" s="97"/>
      <c r="L2882" s="10"/>
      <c r="M2882" s="241"/>
      <c r="N2882" s="11">
        <v>2</v>
      </c>
      <c r="O2882" s="11" t="s">
        <v>283</v>
      </c>
      <c r="P2882" s="7" t="s">
        <v>304</v>
      </c>
      <c r="Q2882" s="8" t="s">
        <v>4519</v>
      </c>
      <c r="R2882" s="12" t="s">
        <v>4520</v>
      </c>
      <c r="S2882" s="16" t="s">
        <v>4521</v>
      </c>
      <c r="T2882" s="48"/>
    </row>
    <row r="2883" spans="1:20" ht="96" x14ac:dyDescent="0.2">
      <c r="A2883">
        <f t="shared" si="184"/>
        <v>6</v>
      </c>
      <c r="B2883" t="s">
        <v>213</v>
      </c>
      <c r="C2883" t="s">
        <v>380</v>
      </c>
      <c r="D2883" t="str">
        <f t="shared" si="185"/>
        <v>13b</v>
      </c>
      <c r="E2883" t="str">
        <f t="shared" si="186"/>
        <v>beräkna</v>
      </c>
      <c r="F2883" t="str">
        <f t="shared" ref="F2883:F2946" si="187">A2883&amp;"_"&amp;C2883&amp;"_"&amp;B2883&amp;"_"&amp;D2883</f>
        <v>6_x6_1x_R_13b</v>
      </c>
      <c r="G2883" t="str">
        <f>IFERROR(INDEX(#REF!,MATCH('Kap5-6'!F2883,#REF!,0),2),"")</f>
        <v/>
      </c>
      <c r="H2883" s="97"/>
      <c r="I2883" s="97"/>
      <c r="J2883" s="49"/>
      <c r="K2883" s="97"/>
      <c r="L2883" s="10"/>
      <c r="M2883" s="241"/>
      <c r="N2883" s="14">
        <v>3</v>
      </c>
      <c r="O2883" s="11" t="s">
        <v>281</v>
      </c>
      <c r="P2883" s="7" t="s">
        <v>303</v>
      </c>
      <c r="Q2883" s="8" t="s">
        <v>303</v>
      </c>
      <c r="R2883" s="12" t="s">
        <v>4522</v>
      </c>
      <c r="S2883" s="16" t="s">
        <v>3687</v>
      </c>
      <c r="T2883" s="48"/>
    </row>
    <row r="2884" spans="1:20" ht="48" x14ac:dyDescent="0.2">
      <c r="A2884">
        <f t="shared" si="184"/>
        <v>6</v>
      </c>
      <c r="B2884" t="s">
        <v>213</v>
      </c>
      <c r="C2884" t="s">
        <v>380</v>
      </c>
      <c r="D2884" t="str">
        <f t="shared" si="185"/>
        <v>13b</v>
      </c>
      <c r="E2884" t="str">
        <f t="shared" si="186"/>
        <v>beräkna</v>
      </c>
      <c r="F2884" t="str">
        <f t="shared" si="187"/>
        <v>6_x6_1x_R_13b</v>
      </c>
      <c r="G2884" t="str">
        <f>IFERROR(INDEX(#REF!,MATCH('Kap5-6'!F2884,#REF!,0),2),"")</f>
        <v/>
      </c>
      <c r="H2884" s="97"/>
      <c r="I2884" s="97"/>
      <c r="J2884" s="49"/>
      <c r="K2884" s="97"/>
      <c r="L2884" s="10"/>
      <c r="M2884" s="241"/>
      <c r="N2884" s="14">
        <v>4</v>
      </c>
      <c r="O2884" s="14" t="s">
        <v>283</v>
      </c>
      <c r="P2884" s="21" t="s">
        <v>304</v>
      </c>
      <c r="Q2884" s="24" t="s">
        <v>4492</v>
      </c>
      <c r="R2884" s="12" t="s">
        <v>4523</v>
      </c>
      <c r="S2884" s="55" t="s">
        <v>4494</v>
      </c>
      <c r="T2884" s="48"/>
    </row>
    <row r="2885" spans="1:20" ht="32" x14ac:dyDescent="0.2">
      <c r="A2885">
        <f t="shared" si="184"/>
        <v>6</v>
      </c>
      <c r="B2885" t="s">
        <v>213</v>
      </c>
      <c r="C2885" t="s">
        <v>380</v>
      </c>
      <c r="D2885" t="str">
        <f t="shared" si="185"/>
        <v>13b</v>
      </c>
      <c r="E2885" t="str">
        <f t="shared" si="186"/>
        <v>beräkna</v>
      </c>
      <c r="F2885" t="str">
        <f t="shared" si="187"/>
        <v>6_x6_1x_R_13b</v>
      </c>
      <c r="G2885" t="str">
        <f>IFERROR(INDEX(#REF!,MATCH('Kap5-6'!F2885,#REF!,0),2),"")</f>
        <v/>
      </c>
      <c r="H2885" s="97"/>
      <c r="I2885" s="97"/>
      <c r="J2885" s="49"/>
      <c r="K2885" s="97"/>
      <c r="L2885" s="10"/>
      <c r="M2885" s="241"/>
      <c r="N2885" s="14">
        <v>5</v>
      </c>
      <c r="O2885" s="14" t="s">
        <v>283</v>
      </c>
      <c r="P2885" s="21" t="s">
        <v>304</v>
      </c>
      <c r="Q2885" s="24" t="s">
        <v>4524</v>
      </c>
      <c r="R2885" s="12" t="s">
        <v>4525</v>
      </c>
      <c r="S2885" s="55" t="s">
        <v>4526</v>
      </c>
      <c r="T2885" s="48"/>
    </row>
    <row r="2886" spans="1:20" ht="33" thickBot="1" x14ac:dyDescent="0.25">
      <c r="A2886">
        <f t="shared" si="184"/>
        <v>6</v>
      </c>
      <c r="B2886" t="s">
        <v>213</v>
      </c>
      <c r="C2886" t="s">
        <v>380</v>
      </c>
      <c r="D2886" t="str">
        <f t="shared" si="185"/>
        <v>13b</v>
      </c>
      <c r="E2886" t="str">
        <f t="shared" si="186"/>
        <v>beräkna</v>
      </c>
      <c r="F2886" t="str">
        <f t="shared" si="187"/>
        <v>6_x6_1x_R_13b</v>
      </c>
      <c r="G2886" t="str">
        <f>IFERROR(INDEX(#REF!,MATCH('Kap5-6'!F2886,#REF!,0),2),"")</f>
        <v/>
      </c>
      <c r="H2886" s="98"/>
      <c r="I2886" s="98"/>
      <c r="J2886" s="50"/>
      <c r="K2886" s="98"/>
      <c r="L2886" s="17"/>
      <c r="M2886" s="242"/>
      <c r="N2886" s="14">
        <v>6</v>
      </c>
      <c r="O2886" s="14" t="s">
        <v>281</v>
      </c>
      <c r="P2886" s="11" t="s">
        <v>303</v>
      </c>
      <c r="Q2886" s="12" t="s">
        <v>303</v>
      </c>
      <c r="R2886" s="12" t="s">
        <v>4525</v>
      </c>
      <c r="S2886" s="55" t="s">
        <v>4496</v>
      </c>
      <c r="T2886" s="48"/>
    </row>
    <row r="2887" spans="1:20" ht="65" thickBot="1" x14ac:dyDescent="0.25">
      <c r="A2887">
        <f t="shared" si="184"/>
        <v>6</v>
      </c>
      <c r="B2887" t="s">
        <v>213</v>
      </c>
      <c r="C2887" t="s">
        <v>380</v>
      </c>
      <c r="D2887" t="str">
        <f t="shared" si="185"/>
        <v>13c</v>
      </c>
      <c r="E2887" t="str">
        <f t="shared" si="186"/>
        <v>beräkna</v>
      </c>
      <c r="F2887" t="str">
        <f t="shared" si="187"/>
        <v>6_x6_1x_R_13c</v>
      </c>
      <c r="G2887" t="str">
        <f>IFERROR(INDEX(#REF!,MATCH('Kap5-6'!F2887,#REF!,0),2),"")</f>
        <v/>
      </c>
      <c r="H2887" s="32">
        <v>6</v>
      </c>
      <c r="I2887" s="32" t="s">
        <v>433</v>
      </c>
      <c r="J2887" s="47"/>
      <c r="K2887" s="32" t="s">
        <v>171</v>
      </c>
      <c r="L2887" s="43" t="s">
        <v>328</v>
      </c>
      <c r="M2887" s="240"/>
      <c r="N2887" s="89">
        <v>1</v>
      </c>
      <c r="O2887" s="7" t="s">
        <v>283</v>
      </c>
      <c r="P2887" s="7" t="s">
        <v>304</v>
      </c>
      <c r="Q2887" s="8" t="s">
        <v>3548</v>
      </c>
      <c r="R2887" s="8" t="s">
        <v>4527</v>
      </c>
      <c r="S2887" s="23" t="s">
        <v>4498</v>
      </c>
      <c r="T2887" s="48"/>
    </row>
    <row r="2888" spans="1:20" ht="32" x14ac:dyDescent="0.2">
      <c r="A2888">
        <f t="shared" si="184"/>
        <v>6</v>
      </c>
      <c r="B2888" t="s">
        <v>213</v>
      </c>
      <c r="C2888" t="s">
        <v>380</v>
      </c>
      <c r="D2888" t="str">
        <f t="shared" si="185"/>
        <v>13c</v>
      </c>
      <c r="E2888" t="str">
        <f t="shared" si="186"/>
        <v>beräkna</v>
      </c>
      <c r="F2888" t="str">
        <f t="shared" si="187"/>
        <v>6_x6_1x_R_13c</v>
      </c>
      <c r="G2888" t="str">
        <f>IFERROR(INDEX(#REF!,MATCH('Kap5-6'!F2888,#REF!,0),2),"")</f>
        <v/>
      </c>
      <c r="H2888" s="97"/>
      <c r="I2888" s="97"/>
      <c r="J2888" s="49"/>
      <c r="K2888" s="97"/>
      <c r="L2888" s="10"/>
      <c r="M2888" s="241"/>
      <c r="N2888" s="11">
        <v>2</v>
      </c>
      <c r="O2888" s="11" t="s">
        <v>283</v>
      </c>
      <c r="P2888" s="7" t="s">
        <v>304</v>
      </c>
      <c r="Q2888" s="8" t="s">
        <v>4528</v>
      </c>
      <c r="R2888" s="12" t="s">
        <v>4304</v>
      </c>
      <c r="S2888" s="16" t="s">
        <v>4529</v>
      </c>
      <c r="T2888" s="48"/>
    </row>
    <row r="2889" spans="1:20" ht="33" thickBot="1" x14ac:dyDescent="0.25">
      <c r="A2889">
        <f t="shared" si="184"/>
        <v>6</v>
      </c>
      <c r="B2889" t="s">
        <v>213</v>
      </c>
      <c r="C2889" t="s">
        <v>380</v>
      </c>
      <c r="D2889" t="str">
        <f t="shared" si="185"/>
        <v>13c</v>
      </c>
      <c r="E2889" t="str">
        <f t="shared" si="186"/>
        <v>beräkna</v>
      </c>
      <c r="F2889" t="str">
        <f t="shared" si="187"/>
        <v>6_x6_1x_R_13c</v>
      </c>
      <c r="G2889" t="str">
        <f>IFERROR(INDEX(#REF!,MATCH('Kap5-6'!F2889,#REF!,0),2),"")</f>
        <v/>
      </c>
      <c r="H2889" s="98"/>
      <c r="I2889" s="98"/>
      <c r="J2889" s="50"/>
      <c r="K2889" s="98"/>
      <c r="L2889" s="17"/>
      <c r="M2889" s="242"/>
      <c r="N2889" s="14">
        <v>3</v>
      </c>
      <c r="O2889" s="14" t="s">
        <v>281</v>
      </c>
      <c r="P2889" s="11" t="s">
        <v>303</v>
      </c>
      <c r="Q2889" s="12" t="s">
        <v>303</v>
      </c>
      <c r="R2889" s="12" t="s">
        <v>3688</v>
      </c>
      <c r="S2889" s="55" t="s">
        <v>4496</v>
      </c>
      <c r="T2889" s="48"/>
    </row>
    <row r="2890" spans="1:20" ht="81" thickBot="1" x14ac:dyDescent="0.25">
      <c r="A2890">
        <f t="shared" si="184"/>
        <v>6</v>
      </c>
      <c r="B2890" t="s">
        <v>213</v>
      </c>
      <c r="C2890" t="s">
        <v>380</v>
      </c>
      <c r="D2890" t="str">
        <f t="shared" si="185"/>
        <v>14a</v>
      </c>
      <c r="E2890" t="str">
        <f t="shared" si="186"/>
        <v>beräkna</v>
      </c>
      <c r="F2890" t="str">
        <f t="shared" si="187"/>
        <v>6_x6_1x_R_14a</v>
      </c>
      <c r="G2890" t="str">
        <f>IFERROR(INDEX(#REF!,MATCH('Kap5-6'!F2890,#REF!,0),2),"")</f>
        <v/>
      </c>
      <c r="H2890" s="32">
        <v>6</v>
      </c>
      <c r="I2890" s="32" t="s">
        <v>433</v>
      </c>
      <c r="J2890" s="47"/>
      <c r="K2890" s="32" t="s">
        <v>68</v>
      </c>
      <c r="L2890" s="43" t="s">
        <v>328</v>
      </c>
      <c r="M2890" s="240"/>
      <c r="N2890" s="89">
        <v>1</v>
      </c>
      <c r="O2890" s="7" t="s">
        <v>283</v>
      </c>
      <c r="P2890" s="7" t="s">
        <v>304</v>
      </c>
      <c r="Q2890" s="8" t="s">
        <v>4337</v>
      </c>
      <c r="R2890" s="8" t="s">
        <v>4530</v>
      </c>
      <c r="S2890" s="16" t="s">
        <v>4498</v>
      </c>
      <c r="T2890" s="48"/>
    </row>
    <row r="2891" spans="1:20" ht="112" x14ac:dyDescent="0.2">
      <c r="A2891">
        <f t="shared" si="184"/>
        <v>6</v>
      </c>
      <c r="B2891" t="s">
        <v>213</v>
      </c>
      <c r="C2891" t="s">
        <v>380</v>
      </c>
      <c r="D2891" t="str">
        <f t="shared" si="185"/>
        <v>14a</v>
      </c>
      <c r="E2891" t="str">
        <f t="shared" si="186"/>
        <v>beräkna</v>
      </c>
      <c r="F2891" t="str">
        <f t="shared" si="187"/>
        <v>6_x6_1x_R_14a</v>
      </c>
      <c r="G2891" t="str">
        <f>IFERROR(INDEX(#REF!,MATCH('Kap5-6'!F2891,#REF!,0),2),"")</f>
        <v/>
      </c>
      <c r="H2891" s="97"/>
      <c r="I2891" s="97"/>
      <c r="J2891" s="49"/>
      <c r="K2891" s="97"/>
      <c r="L2891" s="10"/>
      <c r="M2891" s="241"/>
      <c r="N2891" s="21">
        <v>2</v>
      </c>
      <c r="O2891" s="11" t="s">
        <v>281</v>
      </c>
      <c r="P2891" s="7" t="s">
        <v>303</v>
      </c>
      <c r="Q2891" s="8" t="s">
        <v>303</v>
      </c>
      <c r="R2891" s="8" t="s">
        <v>4531</v>
      </c>
      <c r="S2891" s="16" t="s">
        <v>3687</v>
      </c>
      <c r="T2891" s="57"/>
    </row>
    <row r="2892" spans="1:20" ht="80" x14ac:dyDescent="0.2">
      <c r="A2892">
        <f t="shared" si="184"/>
        <v>6</v>
      </c>
      <c r="B2892" t="s">
        <v>213</v>
      </c>
      <c r="C2892" t="s">
        <v>380</v>
      </c>
      <c r="D2892" t="str">
        <f t="shared" si="185"/>
        <v>14a</v>
      </c>
      <c r="E2892" t="str">
        <f t="shared" si="186"/>
        <v>beräkna</v>
      </c>
      <c r="F2892" t="str">
        <f t="shared" si="187"/>
        <v>6_x6_1x_R_14a</v>
      </c>
      <c r="G2892" t="str">
        <f>IFERROR(INDEX(#REF!,MATCH('Kap5-6'!F2892,#REF!,0),2),"")</f>
        <v/>
      </c>
      <c r="H2892" s="97"/>
      <c r="I2892" s="97"/>
      <c r="J2892" s="49"/>
      <c r="K2892" s="97"/>
      <c r="L2892" s="10"/>
      <c r="M2892" s="241"/>
      <c r="N2892" s="21">
        <v>3</v>
      </c>
      <c r="O2892" s="21" t="s">
        <v>281</v>
      </c>
      <c r="P2892" s="21" t="s">
        <v>303</v>
      </c>
      <c r="Q2892" s="24" t="s">
        <v>303</v>
      </c>
      <c r="R2892" s="24" t="s">
        <v>4532</v>
      </c>
      <c r="S2892" s="55" t="s">
        <v>4533</v>
      </c>
      <c r="T2892" s="57"/>
    </row>
    <row r="2893" spans="1:20" ht="33" thickBot="1" x14ac:dyDescent="0.25">
      <c r="A2893">
        <f t="shared" si="184"/>
        <v>6</v>
      </c>
      <c r="B2893" t="s">
        <v>213</v>
      </c>
      <c r="C2893" t="s">
        <v>380</v>
      </c>
      <c r="D2893" t="str">
        <f t="shared" si="185"/>
        <v>14a</v>
      </c>
      <c r="E2893" t="str">
        <f t="shared" si="186"/>
        <v>beräkna</v>
      </c>
      <c r="F2893" t="str">
        <f t="shared" si="187"/>
        <v>6_x6_1x_R_14a</v>
      </c>
      <c r="G2893" t="str">
        <f>IFERROR(INDEX(#REF!,MATCH('Kap5-6'!F2893,#REF!,0),2),"")</f>
        <v/>
      </c>
      <c r="H2893" s="98"/>
      <c r="I2893" s="98"/>
      <c r="J2893" s="49"/>
      <c r="K2893" s="98"/>
      <c r="L2893" s="17"/>
      <c r="M2893" s="241"/>
      <c r="N2893" s="11">
        <v>4</v>
      </c>
      <c r="O2893" s="11" t="s">
        <v>281</v>
      </c>
      <c r="P2893" s="11" t="s">
        <v>303</v>
      </c>
      <c r="Q2893" s="12" t="s">
        <v>303</v>
      </c>
      <c r="R2893" s="12" t="s">
        <v>4534</v>
      </c>
      <c r="S2893" s="55" t="s">
        <v>4535</v>
      </c>
      <c r="T2893" s="57"/>
    </row>
    <row r="2894" spans="1:20" ht="80" x14ac:dyDescent="0.2">
      <c r="A2894">
        <f t="shared" si="184"/>
        <v>6</v>
      </c>
      <c r="B2894" t="s">
        <v>213</v>
      </c>
      <c r="C2894" t="s">
        <v>380</v>
      </c>
      <c r="D2894" t="str">
        <f t="shared" si="185"/>
        <v>14b</v>
      </c>
      <c r="E2894" t="str">
        <f t="shared" si="186"/>
        <v>beräkna</v>
      </c>
      <c r="F2894" t="str">
        <f t="shared" si="187"/>
        <v>6_x6_1x_R_14b</v>
      </c>
      <c r="G2894" t="str">
        <f>IFERROR(INDEX(#REF!,MATCH('Kap5-6'!F2894,#REF!,0),2),"")</f>
        <v/>
      </c>
      <c r="H2894" s="32">
        <v>6</v>
      </c>
      <c r="I2894" s="32" t="s">
        <v>433</v>
      </c>
      <c r="J2894" s="47"/>
      <c r="K2894" s="32" t="s">
        <v>69</v>
      </c>
      <c r="L2894" s="43" t="s">
        <v>328</v>
      </c>
      <c r="M2894" s="240"/>
      <c r="N2894" s="7">
        <v>1</v>
      </c>
      <c r="O2894" s="7" t="s">
        <v>283</v>
      </c>
      <c r="P2894" s="7" t="s">
        <v>304</v>
      </c>
      <c r="Q2894" s="8" t="s">
        <v>4536</v>
      </c>
      <c r="R2894" s="8" t="s">
        <v>4537</v>
      </c>
      <c r="S2894" s="55" t="s">
        <v>4498</v>
      </c>
      <c r="T2894" s="57"/>
    </row>
    <row r="2895" spans="1:20" ht="64" x14ac:dyDescent="0.2">
      <c r="A2895">
        <f t="shared" si="184"/>
        <v>6</v>
      </c>
      <c r="B2895" t="s">
        <v>213</v>
      </c>
      <c r="C2895" t="s">
        <v>380</v>
      </c>
      <c r="D2895" t="str">
        <f t="shared" si="185"/>
        <v>14b</v>
      </c>
      <c r="E2895" t="str">
        <f t="shared" si="186"/>
        <v>beräkna</v>
      </c>
      <c r="F2895" t="str">
        <f t="shared" si="187"/>
        <v>6_x6_1x_R_14b</v>
      </c>
      <c r="G2895" t="str">
        <f>IFERROR(INDEX(#REF!,MATCH('Kap5-6'!F2895,#REF!,0),2),"")</f>
        <v/>
      </c>
      <c r="H2895" s="97"/>
      <c r="I2895" s="97"/>
      <c r="J2895" s="49"/>
      <c r="K2895" s="97"/>
      <c r="L2895" s="10"/>
      <c r="M2895" s="241"/>
      <c r="N2895" s="21">
        <v>2</v>
      </c>
      <c r="O2895" s="21" t="s">
        <v>283</v>
      </c>
      <c r="P2895" s="21" t="s">
        <v>304</v>
      </c>
      <c r="Q2895" s="24" t="s">
        <v>4538</v>
      </c>
      <c r="R2895" s="24" t="s">
        <v>4539</v>
      </c>
      <c r="S2895" s="55" t="s">
        <v>4540</v>
      </c>
      <c r="T2895" s="57"/>
    </row>
    <row r="2896" spans="1:20" ht="32" x14ac:dyDescent="0.2">
      <c r="A2896">
        <f t="shared" si="184"/>
        <v>6</v>
      </c>
      <c r="B2896" t="s">
        <v>213</v>
      </c>
      <c r="C2896" t="s">
        <v>380</v>
      </c>
      <c r="D2896" t="str">
        <f t="shared" si="185"/>
        <v>14b</v>
      </c>
      <c r="E2896" t="str">
        <f t="shared" si="186"/>
        <v>beräkna</v>
      </c>
      <c r="F2896" t="str">
        <f t="shared" si="187"/>
        <v>6_x6_1x_R_14b</v>
      </c>
      <c r="G2896" t="str">
        <f>IFERROR(INDEX(#REF!,MATCH('Kap5-6'!F2896,#REF!,0),2),"")</f>
        <v/>
      </c>
      <c r="H2896" s="97"/>
      <c r="I2896" s="97"/>
      <c r="J2896" s="49"/>
      <c r="K2896" s="97"/>
      <c r="L2896" s="10"/>
      <c r="M2896" s="241"/>
      <c r="N2896" s="21">
        <v>3</v>
      </c>
      <c r="O2896" s="21" t="s">
        <v>283</v>
      </c>
      <c r="P2896" s="21" t="s">
        <v>304</v>
      </c>
      <c r="Q2896" s="24" t="s">
        <v>4538</v>
      </c>
      <c r="R2896" s="24" t="s">
        <v>4541</v>
      </c>
      <c r="S2896" s="55" t="s">
        <v>4542</v>
      </c>
      <c r="T2896" s="57"/>
    </row>
    <row r="2897" spans="1:20" ht="64" x14ac:dyDescent="0.2">
      <c r="A2897">
        <f t="shared" si="184"/>
        <v>6</v>
      </c>
      <c r="B2897" t="s">
        <v>213</v>
      </c>
      <c r="C2897" t="s">
        <v>380</v>
      </c>
      <c r="D2897" t="str">
        <f t="shared" si="185"/>
        <v>14b</v>
      </c>
      <c r="E2897" t="str">
        <f t="shared" si="186"/>
        <v>beräkna</v>
      </c>
      <c r="F2897" t="str">
        <f t="shared" si="187"/>
        <v>6_x6_1x_R_14b</v>
      </c>
      <c r="G2897" t="str">
        <f>IFERROR(INDEX(#REF!,MATCH('Kap5-6'!F2897,#REF!,0),2),"")</f>
        <v/>
      </c>
      <c r="H2897" s="97"/>
      <c r="I2897" s="97"/>
      <c r="J2897" s="49"/>
      <c r="K2897" s="97"/>
      <c r="L2897" s="10"/>
      <c r="M2897" s="241"/>
      <c r="N2897" s="21">
        <v>4</v>
      </c>
      <c r="O2897" s="21" t="s">
        <v>281</v>
      </c>
      <c r="P2897" s="21" t="s">
        <v>303</v>
      </c>
      <c r="Q2897" s="24" t="s">
        <v>303</v>
      </c>
      <c r="R2897" s="24" t="s">
        <v>4543</v>
      </c>
      <c r="S2897" s="55" t="s">
        <v>4544</v>
      </c>
      <c r="T2897" s="57"/>
    </row>
    <row r="2898" spans="1:20" ht="33" thickBot="1" x14ac:dyDescent="0.25">
      <c r="A2898">
        <f t="shared" si="184"/>
        <v>6</v>
      </c>
      <c r="B2898" t="s">
        <v>213</v>
      </c>
      <c r="C2898" t="s">
        <v>380</v>
      </c>
      <c r="D2898" t="str">
        <f t="shared" si="185"/>
        <v>14b</v>
      </c>
      <c r="E2898" t="str">
        <f t="shared" si="186"/>
        <v>beräkna</v>
      </c>
      <c r="F2898" t="str">
        <f t="shared" si="187"/>
        <v>6_x6_1x_R_14b</v>
      </c>
      <c r="G2898" t="str">
        <f>IFERROR(INDEX(#REF!,MATCH('Kap5-6'!F2898,#REF!,0),2),"")</f>
        <v/>
      </c>
      <c r="H2898" s="98"/>
      <c r="I2898" s="98"/>
      <c r="J2898" s="49"/>
      <c r="K2898" s="98"/>
      <c r="L2898" s="17"/>
      <c r="M2898" s="241"/>
      <c r="N2898" s="11">
        <v>5</v>
      </c>
      <c r="O2898" s="11" t="s">
        <v>281</v>
      </c>
      <c r="P2898" s="11" t="s">
        <v>303</v>
      </c>
      <c r="Q2898" s="12" t="s">
        <v>303</v>
      </c>
      <c r="R2898" s="12" t="s">
        <v>4545</v>
      </c>
      <c r="S2898" s="25" t="s">
        <v>4490</v>
      </c>
      <c r="T2898" s="48"/>
    </row>
    <row r="2899" spans="1:20" ht="80" x14ac:dyDescent="0.2">
      <c r="A2899">
        <f t="shared" si="184"/>
        <v>6</v>
      </c>
      <c r="B2899" t="s">
        <v>213</v>
      </c>
      <c r="C2899" t="s">
        <v>380</v>
      </c>
      <c r="D2899" t="str">
        <f t="shared" si="185"/>
        <v>14c</v>
      </c>
      <c r="E2899" t="str">
        <f t="shared" si="186"/>
        <v>beräkna</v>
      </c>
      <c r="F2899" t="str">
        <f t="shared" si="187"/>
        <v>6_x6_1x_R_14c</v>
      </c>
      <c r="G2899" t="str">
        <f>IFERROR(INDEX(#REF!,MATCH('Kap5-6'!F2899,#REF!,0),2),"")</f>
        <v/>
      </c>
      <c r="H2899" s="32">
        <v>6</v>
      </c>
      <c r="I2899" s="32" t="s">
        <v>433</v>
      </c>
      <c r="J2899" s="47"/>
      <c r="K2899" s="32" t="s">
        <v>216</v>
      </c>
      <c r="L2899" s="43" t="s">
        <v>328</v>
      </c>
      <c r="M2899" s="240"/>
      <c r="N2899" s="7">
        <v>1</v>
      </c>
      <c r="O2899" s="7" t="s">
        <v>283</v>
      </c>
      <c r="P2899" s="7" t="s">
        <v>304</v>
      </c>
      <c r="Q2899" s="8" t="s">
        <v>4536</v>
      </c>
      <c r="R2899" s="8" t="s">
        <v>4546</v>
      </c>
      <c r="S2899" s="55" t="s">
        <v>4498</v>
      </c>
      <c r="T2899" s="48"/>
    </row>
    <row r="2900" spans="1:20" ht="80" x14ac:dyDescent="0.2">
      <c r="A2900">
        <f t="shared" si="184"/>
        <v>6</v>
      </c>
      <c r="B2900" t="s">
        <v>213</v>
      </c>
      <c r="C2900" t="s">
        <v>380</v>
      </c>
      <c r="D2900" t="str">
        <f t="shared" si="185"/>
        <v>14c</v>
      </c>
      <c r="E2900" t="str">
        <f t="shared" si="186"/>
        <v>beräkna</v>
      </c>
      <c r="F2900" t="str">
        <f t="shared" si="187"/>
        <v>6_x6_1x_R_14c</v>
      </c>
      <c r="G2900" t="str">
        <f>IFERROR(INDEX(#REF!,MATCH('Kap5-6'!F2900,#REF!,0),2),"")</f>
        <v/>
      </c>
      <c r="H2900" s="97"/>
      <c r="I2900" s="97"/>
      <c r="J2900" s="49"/>
      <c r="K2900" s="97"/>
      <c r="L2900" s="10"/>
      <c r="M2900" s="241"/>
      <c r="N2900" s="21">
        <v>2</v>
      </c>
      <c r="O2900" s="21" t="s">
        <v>283</v>
      </c>
      <c r="P2900" s="21" t="s">
        <v>304</v>
      </c>
      <c r="Q2900" s="24" t="s">
        <v>4538</v>
      </c>
      <c r="R2900" s="24" t="s">
        <v>4547</v>
      </c>
      <c r="S2900" s="55" t="s">
        <v>4548</v>
      </c>
      <c r="T2900" s="57"/>
    </row>
    <row r="2901" spans="1:20" ht="48" x14ac:dyDescent="0.2">
      <c r="A2901">
        <f t="shared" si="184"/>
        <v>6</v>
      </c>
      <c r="B2901" t="s">
        <v>213</v>
      </c>
      <c r="C2901" t="s">
        <v>380</v>
      </c>
      <c r="D2901" t="str">
        <f t="shared" si="185"/>
        <v>14c</v>
      </c>
      <c r="E2901" t="str">
        <f t="shared" si="186"/>
        <v>beräkna</v>
      </c>
      <c r="F2901" t="str">
        <f t="shared" si="187"/>
        <v>6_x6_1x_R_14c</v>
      </c>
      <c r="G2901" t="str">
        <f>IFERROR(INDEX(#REF!,MATCH('Kap5-6'!F2901,#REF!,0),2),"")</f>
        <v/>
      </c>
      <c r="H2901" s="97"/>
      <c r="I2901" s="97"/>
      <c r="J2901" s="49"/>
      <c r="K2901" s="97"/>
      <c r="L2901" s="10"/>
      <c r="M2901" s="241"/>
      <c r="N2901" s="21">
        <v>3</v>
      </c>
      <c r="O2901" s="21" t="s">
        <v>283</v>
      </c>
      <c r="P2901" s="21" t="s">
        <v>304</v>
      </c>
      <c r="Q2901" s="24" t="s">
        <v>4538</v>
      </c>
      <c r="R2901" s="24" t="s">
        <v>4549</v>
      </c>
      <c r="S2901" s="55" t="s">
        <v>4550</v>
      </c>
      <c r="T2901" s="57"/>
    </row>
    <row r="2902" spans="1:20" ht="64" x14ac:dyDescent="0.2">
      <c r="A2902">
        <f t="shared" si="184"/>
        <v>6</v>
      </c>
      <c r="B2902" t="s">
        <v>213</v>
      </c>
      <c r="C2902" t="s">
        <v>380</v>
      </c>
      <c r="D2902" t="str">
        <f t="shared" si="185"/>
        <v>14c</v>
      </c>
      <c r="E2902" t="str">
        <f t="shared" si="186"/>
        <v>beräkna</v>
      </c>
      <c r="F2902" t="str">
        <f t="shared" si="187"/>
        <v>6_x6_1x_R_14c</v>
      </c>
      <c r="G2902" t="str">
        <f>IFERROR(INDEX(#REF!,MATCH('Kap5-6'!F2902,#REF!,0),2),"")</f>
        <v/>
      </c>
      <c r="H2902" s="97"/>
      <c r="I2902" s="97"/>
      <c r="J2902" s="49"/>
      <c r="K2902" s="97"/>
      <c r="L2902" s="10"/>
      <c r="M2902" s="241"/>
      <c r="N2902" s="21">
        <v>4</v>
      </c>
      <c r="O2902" s="21" t="s">
        <v>281</v>
      </c>
      <c r="P2902" s="21" t="s">
        <v>303</v>
      </c>
      <c r="Q2902" s="24" t="s">
        <v>303</v>
      </c>
      <c r="R2902" s="24" t="s">
        <v>4551</v>
      </c>
      <c r="S2902" s="55" t="s">
        <v>4552</v>
      </c>
      <c r="T2902" s="57"/>
    </row>
    <row r="2903" spans="1:20" ht="33" thickBot="1" x14ac:dyDescent="0.25">
      <c r="A2903">
        <f t="shared" si="184"/>
        <v>6</v>
      </c>
      <c r="B2903" t="s">
        <v>213</v>
      </c>
      <c r="C2903" t="s">
        <v>380</v>
      </c>
      <c r="D2903" t="str">
        <f t="shared" si="185"/>
        <v>14c</v>
      </c>
      <c r="E2903" t="str">
        <f t="shared" si="186"/>
        <v>beräkna</v>
      </c>
      <c r="F2903" t="str">
        <f t="shared" si="187"/>
        <v>6_x6_1x_R_14c</v>
      </c>
      <c r="G2903" t="str">
        <f>IFERROR(INDEX(#REF!,MATCH('Kap5-6'!F2903,#REF!,0),2),"")</f>
        <v/>
      </c>
      <c r="H2903" s="98"/>
      <c r="I2903" s="102"/>
      <c r="J2903" s="49"/>
      <c r="K2903" s="98"/>
      <c r="L2903" s="17"/>
      <c r="M2903" s="241"/>
      <c r="N2903" s="11">
        <v>5</v>
      </c>
      <c r="O2903" s="11" t="s">
        <v>281</v>
      </c>
      <c r="P2903" s="11" t="s">
        <v>303</v>
      </c>
      <c r="Q2903" s="12" t="s">
        <v>303</v>
      </c>
      <c r="R2903" s="12" t="s">
        <v>4553</v>
      </c>
      <c r="S2903" s="25" t="s">
        <v>4554</v>
      </c>
      <c r="T2903" s="57"/>
    </row>
    <row r="2904" spans="1:20" ht="33" thickBot="1" x14ac:dyDescent="0.25">
      <c r="A2904">
        <f t="shared" si="184"/>
        <v>6</v>
      </c>
      <c r="B2904" t="s">
        <v>213</v>
      </c>
      <c r="C2904" t="s">
        <v>380</v>
      </c>
      <c r="D2904" t="str">
        <f t="shared" si="185"/>
        <v>15a</v>
      </c>
      <c r="E2904" t="str">
        <f t="shared" si="186"/>
        <v>förenkla</v>
      </c>
      <c r="F2904" t="str">
        <f t="shared" si="187"/>
        <v>6_x6_1x_R_15a</v>
      </c>
      <c r="G2904" t="str">
        <f>IFERROR(INDEX(#REF!,MATCH('Kap5-6'!F2904,#REF!,0),2),"")</f>
        <v/>
      </c>
      <c r="H2904" s="54">
        <v>6</v>
      </c>
      <c r="I2904" s="69" t="s">
        <v>433</v>
      </c>
      <c r="J2904" s="90"/>
      <c r="K2904" s="47" t="s">
        <v>70</v>
      </c>
      <c r="L2904" s="47" t="s">
        <v>358</v>
      </c>
      <c r="M2904" s="41"/>
      <c r="N2904" s="7">
        <v>1</v>
      </c>
      <c r="O2904" s="7" t="s">
        <v>283</v>
      </c>
      <c r="P2904" s="7" t="s">
        <v>304</v>
      </c>
      <c r="Q2904" s="8" t="s">
        <v>4555</v>
      </c>
      <c r="R2904" s="8" t="s">
        <v>285</v>
      </c>
      <c r="S2904" s="16" t="s">
        <v>4556</v>
      </c>
      <c r="T2904" s="48"/>
    </row>
    <row r="2905" spans="1:20" ht="32" x14ac:dyDescent="0.2">
      <c r="A2905">
        <f t="shared" si="184"/>
        <v>6</v>
      </c>
      <c r="B2905" t="s">
        <v>213</v>
      </c>
      <c r="C2905" t="s">
        <v>380</v>
      </c>
      <c r="D2905" t="str">
        <f t="shared" si="185"/>
        <v>15b</v>
      </c>
      <c r="E2905" t="str">
        <f t="shared" si="186"/>
        <v>förenkla</v>
      </c>
      <c r="F2905" t="str">
        <f t="shared" si="187"/>
        <v>6_x6_1x_R_15b</v>
      </c>
      <c r="G2905" t="str">
        <f>IFERROR(INDEX(#REF!,MATCH('Kap5-6'!F2905,#REF!,0),2),"")</f>
        <v/>
      </c>
      <c r="H2905" s="32">
        <v>6</v>
      </c>
      <c r="I2905" s="103" t="s">
        <v>433</v>
      </c>
      <c r="J2905" s="47"/>
      <c r="K2905" s="32" t="s">
        <v>71</v>
      </c>
      <c r="L2905" s="43" t="s">
        <v>358</v>
      </c>
      <c r="M2905" s="240"/>
      <c r="N2905" s="7">
        <v>1</v>
      </c>
      <c r="O2905" s="7" t="s">
        <v>283</v>
      </c>
      <c r="P2905" s="7" t="s">
        <v>304</v>
      </c>
      <c r="Q2905" s="8" t="s">
        <v>4557</v>
      </c>
      <c r="R2905" s="8" t="s">
        <v>4558</v>
      </c>
      <c r="S2905" s="16" t="s">
        <v>4559</v>
      </c>
      <c r="T2905" s="48"/>
    </row>
    <row r="2906" spans="1:20" ht="33" thickBot="1" x14ac:dyDescent="0.25">
      <c r="A2906">
        <f t="shared" si="184"/>
        <v>6</v>
      </c>
      <c r="B2906" t="s">
        <v>213</v>
      </c>
      <c r="C2906" t="s">
        <v>380</v>
      </c>
      <c r="D2906" t="str">
        <f t="shared" si="185"/>
        <v>15b</v>
      </c>
      <c r="E2906" t="str">
        <f t="shared" si="186"/>
        <v>förenkla</v>
      </c>
      <c r="F2906" t="str">
        <f t="shared" si="187"/>
        <v>6_x6_1x_R_15b</v>
      </c>
      <c r="G2906" t="str">
        <f>IFERROR(INDEX(#REF!,MATCH('Kap5-6'!F2906,#REF!,0),2),"")</f>
        <v/>
      </c>
      <c r="H2906" s="98"/>
      <c r="I2906" s="98"/>
      <c r="J2906" s="49"/>
      <c r="K2906" s="98"/>
      <c r="L2906" s="17"/>
      <c r="M2906" s="241"/>
      <c r="N2906" s="21">
        <v>2</v>
      </c>
      <c r="O2906" s="21" t="s">
        <v>283</v>
      </c>
      <c r="P2906" s="21" t="s">
        <v>304</v>
      </c>
      <c r="Q2906" s="24" t="s">
        <v>4560</v>
      </c>
      <c r="R2906" s="24" t="s">
        <v>462</v>
      </c>
      <c r="S2906" s="55" t="s">
        <v>4561</v>
      </c>
      <c r="T2906" s="57"/>
    </row>
    <row r="2907" spans="1:20" ht="64" x14ac:dyDescent="0.2">
      <c r="A2907">
        <f t="shared" si="184"/>
        <v>6</v>
      </c>
      <c r="B2907" t="s">
        <v>213</v>
      </c>
      <c r="C2907" t="s">
        <v>380</v>
      </c>
      <c r="D2907" t="str">
        <f t="shared" si="185"/>
        <v>16a</v>
      </c>
      <c r="E2907" t="str">
        <f t="shared" si="186"/>
        <v>förenkla</v>
      </c>
      <c r="F2907" t="str">
        <f t="shared" si="187"/>
        <v>6_x6_1x_R_16a</v>
      </c>
      <c r="G2907" t="str">
        <f>IFERROR(INDEX(#REF!,MATCH('Kap5-6'!F2907,#REF!,0),2),"")</f>
        <v/>
      </c>
      <c r="H2907" s="32">
        <v>6</v>
      </c>
      <c r="I2907" s="32" t="s">
        <v>433</v>
      </c>
      <c r="J2907" s="47"/>
      <c r="K2907" s="32" t="s">
        <v>72</v>
      </c>
      <c r="L2907" s="43" t="s">
        <v>358</v>
      </c>
      <c r="M2907" s="240"/>
      <c r="N2907" s="7">
        <v>1</v>
      </c>
      <c r="O2907" s="7" t="s">
        <v>283</v>
      </c>
      <c r="P2907" s="7" t="s">
        <v>304</v>
      </c>
      <c r="Q2907" s="8" t="s">
        <v>4562</v>
      </c>
      <c r="R2907" s="8" t="s">
        <v>4563</v>
      </c>
      <c r="S2907" s="55" t="s">
        <v>4498</v>
      </c>
      <c r="T2907" s="57"/>
    </row>
    <row r="2908" spans="1:20" ht="48" x14ac:dyDescent="0.2">
      <c r="A2908">
        <f t="shared" si="184"/>
        <v>6</v>
      </c>
      <c r="B2908" t="s">
        <v>213</v>
      </c>
      <c r="C2908" t="s">
        <v>380</v>
      </c>
      <c r="D2908" t="str">
        <f t="shared" si="185"/>
        <v>16a</v>
      </c>
      <c r="E2908" t="str">
        <f t="shared" si="186"/>
        <v>förenkla</v>
      </c>
      <c r="F2908" t="str">
        <f t="shared" si="187"/>
        <v>6_x6_1x_R_16a</v>
      </c>
      <c r="G2908" t="str">
        <f>IFERROR(INDEX(#REF!,MATCH('Kap5-6'!F2908,#REF!,0),2),"")</f>
        <v/>
      </c>
      <c r="H2908" s="97"/>
      <c r="I2908" s="97"/>
      <c r="J2908" s="49"/>
      <c r="K2908" s="97"/>
      <c r="L2908" s="10"/>
      <c r="M2908" s="241"/>
      <c r="N2908" s="21">
        <v>2</v>
      </c>
      <c r="O2908" s="21" t="s">
        <v>283</v>
      </c>
      <c r="P2908" s="21" t="s">
        <v>304</v>
      </c>
      <c r="Q2908" s="24" t="s">
        <v>4564</v>
      </c>
      <c r="R2908" s="24" t="s">
        <v>4565</v>
      </c>
      <c r="S2908" s="25" t="s">
        <v>4566</v>
      </c>
      <c r="T2908" s="57"/>
    </row>
    <row r="2909" spans="1:20" ht="32" x14ac:dyDescent="0.2">
      <c r="A2909">
        <f t="shared" si="184"/>
        <v>6</v>
      </c>
      <c r="B2909" t="s">
        <v>213</v>
      </c>
      <c r="C2909" t="s">
        <v>380</v>
      </c>
      <c r="D2909" t="str">
        <f t="shared" si="185"/>
        <v>16a</v>
      </c>
      <c r="E2909" t="str">
        <f t="shared" si="186"/>
        <v>förenkla</v>
      </c>
      <c r="F2909" t="str">
        <f t="shared" si="187"/>
        <v>6_x6_1x_R_16a</v>
      </c>
      <c r="G2909" t="str">
        <f>IFERROR(INDEX(#REF!,MATCH('Kap5-6'!F2909,#REF!,0),2),"")</f>
        <v/>
      </c>
      <c r="H2909" s="97"/>
      <c r="I2909" s="97"/>
      <c r="J2909" s="49"/>
      <c r="K2909" s="97"/>
      <c r="L2909" s="10"/>
      <c r="M2909" s="241"/>
      <c r="N2909" s="21">
        <v>3</v>
      </c>
      <c r="O2909" s="21" t="s">
        <v>283</v>
      </c>
      <c r="P2909" s="21" t="s">
        <v>304</v>
      </c>
      <c r="Q2909" s="24" t="s">
        <v>4567</v>
      </c>
      <c r="R2909" s="24" t="s">
        <v>4568</v>
      </c>
      <c r="S2909" s="25" t="s">
        <v>4569</v>
      </c>
      <c r="T2909" s="57"/>
    </row>
    <row r="2910" spans="1:20" ht="33" thickBot="1" x14ac:dyDescent="0.25">
      <c r="A2910">
        <f t="shared" si="184"/>
        <v>6</v>
      </c>
      <c r="B2910" t="s">
        <v>213</v>
      </c>
      <c r="C2910" t="s">
        <v>380</v>
      </c>
      <c r="D2910" t="str">
        <f t="shared" si="185"/>
        <v>16a</v>
      </c>
      <c r="E2910" t="str">
        <f t="shared" si="186"/>
        <v>förenkla</v>
      </c>
      <c r="F2910" t="str">
        <f t="shared" si="187"/>
        <v>6_x6_1x_R_16a</v>
      </c>
      <c r="G2910" t="str">
        <f>IFERROR(INDEX(#REF!,MATCH('Kap5-6'!F2910,#REF!,0),2),"")</f>
        <v/>
      </c>
      <c r="H2910" s="98"/>
      <c r="I2910" s="98"/>
      <c r="J2910" s="49"/>
      <c r="K2910" s="98"/>
      <c r="L2910" s="17"/>
      <c r="M2910" s="241"/>
      <c r="N2910" s="21">
        <v>4</v>
      </c>
      <c r="O2910" s="21" t="s">
        <v>283</v>
      </c>
      <c r="P2910" s="21" t="s">
        <v>304</v>
      </c>
      <c r="Q2910" s="24" t="s">
        <v>2790</v>
      </c>
      <c r="R2910" s="24" t="s">
        <v>4568</v>
      </c>
      <c r="S2910" s="25" t="s">
        <v>4554</v>
      </c>
      <c r="T2910" s="57"/>
    </row>
    <row r="2911" spans="1:20" ht="64" x14ac:dyDescent="0.2">
      <c r="A2911">
        <f t="shared" si="184"/>
        <v>6</v>
      </c>
      <c r="B2911" t="s">
        <v>213</v>
      </c>
      <c r="C2911" t="s">
        <v>380</v>
      </c>
      <c r="D2911" t="str">
        <f t="shared" si="185"/>
        <v>16b</v>
      </c>
      <c r="E2911" t="str">
        <f t="shared" si="186"/>
        <v>förenkla</v>
      </c>
      <c r="F2911" t="str">
        <f t="shared" si="187"/>
        <v>6_x6_1x_R_16b</v>
      </c>
      <c r="G2911" t="str">
        <f>IFERROR(INDEX(#REF!,MATCH('Kap5-6'!F2911,#REF!,0),2),"")</f>
        <v/>
      </c>
      <c r="H2911" s="32">
        <v>6</v>
      </c>
      <c r="I2911" s="32" t="s">
        <v>433</v>
      </c>
      <c r="J2911" s="47"/>
      <c r="K2911" s="32" t="s">
        <v>73</v>
      </c>
      <c r="L2911" s="43" t="s">
        <v>358</v>
      </c>
      <c r="M2911" s="240"/>
      <c r="N2911" s="7">
        <v>1</v>
      </c>
      <c r="O2911" s="7" t="s">
        <v>283</v>
      </c>
      <c r="P2911" s="7" t="s">
        <v>304</v>
      </c>
      <c r="Q2911" s="8" t="s">
        <v>4562</v>
      </c>
      <c r="R2911" s="8" t="s">
        <v>4570</v>
      </c>
      <c r="S2911" s="55" t="s">
        <v>4498</v>
      </c>
      <c r="T2911" s="48"/>
    </row>
    <row r="2912" spans="1:20" ht="64" x14ac:dyDescent="0.2">
      <c r="A2912">
        <f t="shared" si="184"/>
        <v>6</v>
      </c>
      <c r="B2912" t="s">
        <v>213</v>
      </c>
      <c r="C2912" t="s">
        <v>380</v>
      </c>
      <c r="D2912" t="str">
        <f t="shared" si="185"/>
        <v>16b</v>
      </c>
      <c r="E2912" t="str">
        <f t="shared" si="186"/>
        <v>förenkla</v>
      </c>
      <c r="F2912" t="str">
        <f t="shared" si="187"/>
        <v>6_x6_1x_R_16b</v>
      </c>
      <c r="G2912" t="str">
        <f>IFERROR(INDEX(#REF!,MATCH('Kap5-6'!F2912,#REF!,0),2),"")</f>
        <v/>
      </c>
      <c r="H2912" s="97"/>
      <c r="I2912" s="97"/>
      <c r="J2912" s="49"/>
      <c r="K2912" s="97"/>
      <c r="L2912" s="10"/>
      <c r="M2912" s="241"/>
      <c r="N2912" s="21">
        <v>2</v>
      </c>
      <c r="O2912" s="21" t="s">
        <v>283</v>
      </c>
      <c r="P2912" s="21" t="s">
        <v>304</v>
      </c>
      <c r="Q2912" s="24" t="s">
        <v>4564</v>
      </c>
      <c r="R2912" s="24" t="s">
        <v>4571</v>
      </c>
      <c r="S2912" s="25" t="s">
        <v>4572</v>
      </c>
      <c r="T2912" s="57"/>
    </row>
    <row r="2913" spans="1:20" ht="32" x14ac:dyDescent="0.2">
      <c r="A2913">
        <f t="shared" si="184"/>
        <v>6</v>
      </c>
      <c r="B2913" t="s">
        <v>213</v>
      </c>
      <c r="C2913" t="s">
        <v>380</v>
      </c>
      <c r="D2913" t="str">
        <f t="shared" si="185"/>
        <v>16b</v>
      </c>
      <c r="E2913" t="str">
        <f t="shared" si="186"/>
        <v>förenkla</v>
      </c>
      <c r="F2913" t="str">
        <f t="shared" si="187"/>
        <v>6_x6_1x_R_16b</v>
      </c>
      <c r="G2913" t="str">
        <f>IFERROR(INDEX(#REF!,MATCH('Kap5-6'!F2913,#REF!,0),2),"")</f>
        <v/>
      </c>
      <c r="H2913" s="97"/>
      <c r="I2913" s="97"/>
      <c r="J2913" s="49"/>
      <c r="K2913" s="97"/>
      <c r="L2913" s="10"/>
      <c r="M2913" s="241"/>
      <c r="N2913" s="21">
        <v>3</v>
      </c>
      <c r="O2913" s="21" t="s">
        <v>283</v>
      </c>
      <c r="P2913" s="21" t="s">
        <v>304</v>
      </c>
      <c r="Q2913" s="24" t="s">
        <v>4567</v>
      </c>
      <c r="R2913" s="24" t="s">
        <v>4573</v>
      </c>
      <c r="S2913" s="25" t="s">
        <v>4569</v>
      </c>
      <c r="T2913" s="57"/>
    </row>
    <row r="2914" spans="1:20" ht="33" thickBot="1" x14ac:dyDescent="0.25">
      <c r="A2914">
        <f t="shared" si="184"/>
        <v>6</v>
      </c>
      <c r="B2914" t="s">
        <v>213</v>
      </c>
      <c r="C2914" t="s">
        <v>380</v>
      </c>
      <c r="D2914" t="str">
        <f t="shared" si="185"/>
        <v>16b</v>
      </c>
      <c r="E2914" t="str">
        <f t="shared" si="186"/>
        <v>förenkla</v>
      </c>
      <c r="F2914" t="str">
        <f t="shared" si="187"/>
        <v>6_x6_1x_R_16b</v>
      </c>
      <c r="G2914" t="str">
        <f>IFERROR(INDEX(#REF!,MATCH('Kap5-6'!F2914,#REF!,0),2),"")</f>
        <v/>
      </c>
      <c r="H2914" s="98"/>
      <c r="I2914" s="98"/>
      <c r="J2914" s="49"/>
      <c r="K2914" s="98"/>
      <c r="L2914" s="17"/>
      <c r="M2914" s="241"/>
      <c r="N2914" s="21">
        <v>4</v>
      </c>
      <c r="O2914" s="21" t="s">
        <v>283</v>
      </c>
      <c r="P2914" s="21" t="s">
        <v>304</v>
      </c>
      <c r="Q2914" s="24" t="s">
        <v>2790</v>
      </c>
      <c r="R2914" s="24" t="s">
        <v>4573</v>
      </c>
      <c r="S2914" s="25" t="s">
        <v>4554</v>
      </c>
      <c r="T2914" s="48"/>
    </row>
    <row r="2915" spans="1:20" ht="64" x14ac:dyDescent="0.2">
      <c r="A2915">
        <f t="shared" si="184"/>
        <v>6</v>
      </c>
      <c r="B2915" t="s">
        <v>213</v>
      </c>
      <c r="C2915" t="s">
        <v>380</v>
      </c>
      <c r="D2915" t="str">
        <f t="shared" si="185"/>
        <v>17a</v>
      </c>
      <c r="E2915" t="str">
        <f t="shared" si="186"/>
        <v>förenkla</v>
      </c>
      <c r="F2915" t="str">
        <f t="shared" si="187"/>
        <v>6_x6_1x_R_17a</v>
      </c>
      <c r="G2915" t="str">
        <f>IFERROR(INDEX(#REF!,MATCH('Kap5-6'!F2915,#REF!,0),2),"")</f>
        <v/>
      </c>
      <c r="H2915" s="32">
        <v>6</v>
      </c>
      <c r="I2915" s="32" t="s">
        <v>433</v>
      </c>
      <c r="J2915" s="47"/>
      <c r="K2915" s="32" t="s">
        <v>74</v>
      </c>
      <c r="L2915" s="43" t="s">
        <v>358</v>
      </c>
      <c r="M2915" s="240"/>
      <c r="N2915" s="7">
        <v>1</v>
      </c>
      <c r="O2915" s="7" t="s">
        <v>283</v>
      </c>
      <c r="P2915" s="7" t="s">
        <v>304</v>
      </c>
      <c r="Q2915" s="8" t="s">
        <v>4562</v>
      </c>
      <c r="R2915" s="8" t="s">
        <v>4574</v>
      </c>
      <c r="S2915" s="55" t="s">
        <v>4498</v>
      </c>
      <c r="T2915" s="48"/>
    </row>
    <row r="2916" spans="1:20" ht="48" x14ac:dyDescent="0.2">
      <c r="A2916">
        <f t="shared" si="184"/>
        <v>6</v>
      </c>
      <c r="B2916" t="s">
        <v>213</v>
      </c>
      <c r="C2916" t="s">
        <v>380</v>
      </c>
      <c r="D2916" t="str">
        <f t="shared" si="185"/>
        <v>17a</v>
      </c>
      <c r="E2916" t="str">
        <f t="shared" si="186"/>
        <v>förenkla</v>
      </c>
      <c r="F2916" t="str">
        <f t="shared" si="187"/>
        <v>6_x6_1x_R_17a</v>
      </c>
      <c r="G2916" t="str">
        <f>IFERROR(INDEX(#REF!,MATCH('Kap5-6'!F2916,#REF!,0),2),"")</f>
        <v/>
      </c>
      <c r="H2916" s="97"/>
      <c r="I2916" s="97"/>
      <c r="J2916" s="49"/>
      <c r="K2916" s="97"/>
      <c r="L2916" s="10"/>
      <c r="M2916" s="241"/>
      <c r="N2916" s="21">
        <v>2</v>
      </c>
      <c r="O2916" s="21" t="s">
        <v>283</v>
      </c>
      <c r="P2916" s="21" t="s">
        <v>304</v>
      </c>
      <c r="Q2916" s="24" t="s">
        <v>4564</v>
      </c>
      <c r="R2916" s="24" t="s">
        <v>4575</v>
      </c>
      <c r="S2916" s="25" t="s">
        <v>4576</v>
      </c>
      <c r="T2916" s="57"/>
    </row>
    <row r="2917" spans="1:20" ht="32" x14ac:dyDescent="0.2">
      <c r="A2917">
        <f t="shared" si="184"/>
        <v>6</v>
      </c>
      <c r="B2917" t="s">
        <v>213</v>
      </c>
      <c r="C2917" t="s">
        <v>380</v>
      </c>
      <c r="D2917" t="str">
        <f t="shared" si="185"/>
        <v>17a</v>
      </c>
      <c r="E2917" t="str">
        <f t="shared" si="186"/>
        <v>förenkla</v>
      </c>
      <c r="F2917" t="str">
        <f t="shared" si="187"/>
        <v>6_x6_1x_R_17a</v>
      </c>
      <c r="G2917" t="str">
        <f>IFERROR(INDEX(#REF!,MATCH('Kap5-6'!F2917,#REF!,0),2),"")</f>
        <v/>
      </c>
      <c r="H2917" s="97"/>
      <c r="I2917" s="97"/>
      <c r="J2917" s="49"/>
      <c r="K2917" s="97"/>
      <c r="L2917" s="10"/>
      <c r="M2917" s="241"/>
      <c r="N2917" s="21">
        <v>3</v>
      </c>
      <c r="O2917" s="21" t="s">
        <v>281</v>
      </c>
      <c r="P2917" s="21" t="s">
        <v>303</v>
      </c>
      <c r="Q2917" s="24" t="s">
        <v>303</v>
      </c>
      <c r="R2917" s="24" t="s">
        <v>4577</v>
      </c>
      <c r="S2917" s="25" t="s">
        <v>4578</v>
      </c>
      <c r="T2917" s="57"/>
    </row>
    <row r="2918" spans="1:20" ht="33" thickBot="1" x14ac:dyDescent="0.25">
      <c r="A2918">
        <f t="shared" si="184"/>
        <v>6</v>
      </c>
      <c r="B2918" t="s">
        <v>213</v>
      </c>
      <c r="C2918" t="s">
        <v>380</v>
      </c>
      <c r="D2918" t="str">
        <f t="shared" si="185"/>
        <v>17a</v>
      </c>
      <c r="E2918" t="str">
        <f t="shared" si="186"/>
        <v>förenkla</v>
      </c>
      <c r="F2918" t="str">
        <f t="shared" si="187"/>
        <v>6_x6_1x_R_17a</v>
      </c>
      <c r="G2918" t="str">
        <f>IFERROR(INDEX(#REF!,MATCH('Kap5-6'!F2918,#REF!,0),2),"")</f>
        <v/>
      </c>
      <c r="H2918" s="98"/>
      <c r="I2918" s="98"/>
      <c r="J2918" s="49"/>
      <c r="K2918" s="98"/>
      <c r="L2918" s="17"/>
      <c r="M2918" s="241"/>
      <c r="N2918" s="21">
        <v>4</v>
      </c>
      <c r="O2918" s="21" t="s">
        <v>283</v>
      </c>
      <c r="P2918" s="21" t="s">
        <v>304</v>
      </c>
      <c r="Q2918" s="24" t="s">
        <v>2790</v>
      </c>
      <c r="R2918" s="24" t="s">
        <v>4579</v>
      </c>
      <c r="S2918" s="25" t="s">
        <v>4580</v>
      </c>
      <c r="T2918" s="57"/>
    </row>
    <row r="2919" spans="1:20" ht="80" x14ac:dyDescent="0.2">
      <c r="A2919">
        <f t="shared" si="184"/>
        <v>6</v>
      </c>
      <c r="B2919" t="s">
        <v>213</v>
      </c>
      <c r="C2919" t="s">
        <v>380</v>
      </c>
      <c r="D2919" t="str">
        <f t="shared" si="185"/>
        <v>17b</v>
      </c>
      <c r="E2919" t="str">
        <f t="shared" si="186"/>
        <v>förenkla</v>
      </c>
      <c r="F2919" t="str">
        <f t="shared" si="187"/>
        <v>6_x6_1x_R_17b</v>
      </c>
      <c r="G2919" t="str">
        <f>IFERROR(INDEX(#REF!,MATCH('Kap5-6'!F2919,#REF!,0),2),"")</f>
        <v/>
      </c>
      <c r="H2919" s="32">
        <v>6</v>
      </c>
      <c r="I2919" s="32" t="s">
        <v>433</v>
      </c>
      <c r="J2919" s="47"/>
      <c r="K2919" s="32" t="s">
        <v>75</v>
      </c>
      <c r="L2919" s="43" t="s">
        <v>358</v>
      </c>
      <c r="M2919" s="240"/>
      <c r="N2919" s="7">
        <v>1</v>
      </c>
      <c r="O2919" s="7" t="s">
        <v>283</v>
      </c>
      <c r="P2919" s="7" t="s">
        <v>304</v>
      </c>
      <c r="Q2919" s="8" t="s">
        <v>4562</v>
      </c>
      <c r="R2919" s="8" t="s">
        <v>4581</v>
      </c>
      <c r="S2919" s="55" t="s">
        <v>4498</v>
      </c>
      <c r="T2919" s="48"/>
    </row>
    <row r="2920" spans="1:20" ht="48" x14ac:dyDescent="0.2">
      <c r="A2920">
        <f t="shared" si="184"/>
        <v>6</v>
      </c>
      <c r="B2920" t="s">
        <v>213</v>
      </c>
      <c r="C2920" t="s">
        <v>380</v>
      </c>
      <c r="D2920" t="str">
        <f t="shared" si="185"/>
        <v>17b</v>
      </c>
      <c r="E2920" t="str">
        <f t="shared" si="186"/>
        <v>förenkla</v>
      </c>
      <c r="F2920" t="str">
        <f t="shared" si="187"/>
        <v>6_x6_1x_R_17b</v>
      </c>
      <c r="G2920" t="str">
        <f>IFERROR(INDEX(#REF!,MATCH('Kap5-6'!F2920,#REF!,0),2),"")</f>
        <v/>
      </c>
      <c r="H2920" s="97"/>
      <c r="I2920" s="97"/>
      <c r="J2920" s="49"/>
      <c r="K2920" s="97"/>
      <c r="L2920" s="10"/>
      <c r="M2920" s="241"/>
      <c r="N2920" s="21">
        <v>2</v>
      </c>
      <c r="O2920" s="21" t="s">
        <v>283</v>
      </c>
      <c r="P2920" s="21" t="s">
        <v>304</v>
      </c>
      <c r="Q2920" s="24" t="s">
        <v>4560</v>
      </c>
      <c r="R2920" s="24">
        <v>1</v>
      </c>
      <c r="S2920" s="25" t="s">
        <v>4582</v>
      </c>
      <c r="T2920" s="48"/>
    </row>
    <row r="2921" spans="1:20" ht="33" thickBot="1" x14ac:dyDescent="0.25">
      <c r="A2921">
        <f t="shared" si="184"/>
        <v>6</v>
      </c>
      <c r="B2921" t="s">
        <v>213</v>
      </c>
      <c r="C2921" t="s">
        <v>380</v>
      </c>
      <c r="D2921" t="str">
        <f t="shared" si="185"/>
        <v>17b</v>
      </c>
      <c r="E2921" t="str">
        <f t="shared" si="186"/>
        <v>förenkla</v>
      </c>
      <c r="F2921" t="str">
        <f t="shared" si="187"/>
        <v>6_x6_1x_R_17b</v>
      </c>
      <c r="G2921" t="str">
        <f>IFERROR(INDEX(#REF!,MATCH('Kap5-6'!F2921,#REF!,0),2),"")</f>
        <v/>
      </c>
      <c r="H2921" s="98"/>
      <c r="I2921" s="98"/>
      <c r="J2921" s="49"/>
      <c r="K2921" s="98"/>
      <c r="L2921" s="17"/>
      <c r="M2921" s="241"/>
      <c r="N2921" s="21">
        <v>3</v>
      </c>
      <c r="O2921" s="21" t="s">
        <v>283</v>
      </c>
      <c r="P2921" s="21" t="s">
        <v>304</v>
      </c>
      <c r="Q2921" s="24" t="s">
        <v>2790</v>
      </c>
      <c r="R2921" s="24">
        <v>1</v>
      </c>
      <c r="S2921" s="25" t="s">
        <v>4583</v>
      </c>
      <c r="T2921" s="48"/>
    </row>
    <row r="2922" spans="1:20" ht="81" thickBot="1" x14ac:dyDescent="0.25">
      <c r="A2922">
        <f t="shared" si="184"/>
        <v>6</v>
      </c>
      <c r="B2922" t="s">
        <v>213</v>
      </c>
      <c r="C2922" t="s">
        <v>380</v>
      </c>
      <c r="D2922" t="str">
        <f t="shared" si="185"/>
        <v>18a</v>
      </c>
      <c r="E2922" t="str">
        <f t="shared" si="186"/>
        <v>förenkla</v>
      </c>
      <c r="F2922" t="str">
        <f t="shared" si="187"/>
        <v>6_x6_1x_R_18a</v>
      </c>
      <c r="G2922" t="str">
        <f>IFERROR(INDEX(#REF!,MATCH('Kap5-6'!F2922,#REF!,0),2),"")</f>
        <v/>
      </c>
      <c r="H2922" s="32">
        <v>6</v>
      </c>
      <c r="I2922" s="32" t="s">
        <v>433</v>
      </c>
      <c r="J2922" s="47"/>
      <c r="K2922" s="32" t="s">
        <v>77</v>
      </c>
      <c r="L2922" s="43" t="s">
        <v>358</v>
      </c>
      <c r="M2922" s="240"/>
      <c r="N2922" s="7">
        <v>1</v>
      </c>
      <c r="O2922" s="7" t="s">
        <v>283</v>
      </c>
      <c r="P2922" s="7" t="s">
        <v>304</v>
      </c>
      <c r="Q2922" s="8" t="s">
        <v>4562</v>
      </c>
      <c r="R2922" s="8" t="s">
        <v>4584</v>
      </c>
      <c r="S2922" s="55" t="s">
        <v>4498</v>
      </c>
      <c r="T2922" s="48"/>
    </row>
    <row r="2923" spans="1:20" ht="48" x14ac:dyDescent="0.2">
      <c r="A2923">
        <f t="shared" si="184"/>
        <v>6</v>
      </c>
      <c r="B2923" t="s">
        <v>213</v>
      </c>
      <c r="C2923" t="s">
        <v>380</v>
      </c>
      <c r="D2923" t="str">
        <f t="shared" si="185"/>
        <v>18a</v>
      </c>
      <c r="E2923" t="str">
        <f t="shared" si="186"/>
        <v>förenkla</v>
      </c>
      <c r="F2923" t="str">
        <f t="shared" si="187"/>
        <v>6_x6_1x_R_18a</v>
      </c>
      <c r="G2923" t="str">
        <f>IFERROR(INDEX(#REF!,MATCH('Kap5-6'!F2923,#REF!,0),2),"")</f>
        <v/>
      </c>
      <c r="H2923" s="97"/>
      <c r="I2923" s="97"/>
      <c r="J2923" s="49"/>
      <c r="K2923" s="97"/>
      <c r="L2923" s="10"/>
      <c r="M2923" s="241"/>
      <c r="N2923" s="21">
        <v>2</v>
      </c>
      <c r="O2923" s="21" t="s">
        <v>283</v>
      </c>
      <c r="P2923" s="21" t="s">
        <v>304</v>
      </c>
      <c r="Q2923" s="24" t="s">
        <v>4564</v>
      </c>
      <c r="R2923" s="8" t="s">
        <v>4585</v>
      </c>
      <c r="S2923" s="25" t="s">
        <v>4586</v>
      </c>
      <c r="T2923" s="48"/>
    </row>
    <row r="2924" spans="1:20" ht="80" x14ac:dyDescent="0.2">
      <c r="A2924">
        <f t="shared" si="184"/>
        <v>6</v>
      </c>
      <c r="B2924" t="s">
        <v>213</v>
      </c>
      <c r="C2924" t="s">
        <v>380</v>
      </c>
      <c r="D2924" t="str">
        <f t="shared" si="185"/>
        <v>18a</v>
      </c>
      <c r="E2924" t="str">
        <f t="shared" si="186"/>
        <v>förenkla</v>
      </c>
      <c r="F2924" t="str">
        <f t="shared" si="187"/>
        <v>6_x6_1x_R_18a</v>
      </c>
      <c r="G2924" t="str">
        <f>IFERROR(INDEX(#REF!,MATCH('Kap5-6'!F2924,#REF!,0),2),"")</f>
        <v/>
      </c>
      <c r="H2924" s="97"/>
      <c r="I2924" s="97"/>
      <c r="J2924" s="49"/>
      <c r="K2924" s="97"/>
      <c r="L2924" s="10"/>
      <c r="M2924" s="241"/>
      <c r="N2924" s="21">
        <v>3</v>
      </c>
      <c r="O2924" s="21" t="s">
        <v>281</v>
      </c>
      <c r="P2924" s="21" t="s">
        <v>303</v>
      </c>
      <c r="Q2924" s="24" t="s">
        <v>303</v>
      </c>
      <c r="R2924" s="24" t="s">
        <v>4587</v>
      </c>
      <c r="S2924" s="25" t="s">
        <v>4588</v>
      </c>
      <c r="T2924" s="48"/>
    </row>
    <row r="2925" spans="1:20" ht="33" thickBot="1" x14ac:dyDescent="0.25">
      <c r="A2925">
        <f t="shared" si="184"/>
        <v>6</v>
      </c>
      <c r="B2925" t="s">
        <v>213</v>
      </c>
      <c r="C2925" t="s">
        <v>380</v>
      </c>
      <c r="D2925" t="str">
        <f t="shared" si="185"/>
        <v>18a</v>
      </c>
      <c r="E2925" t="str">
        <f t="shared" si="186"/>
        <v>förenkla</v>
      </c>
      <c r="F2925" t="str">
        <f t="shared" si="187"/>
        <v>6_x6_1x_R_18a</v>
      </c>
      <c r="G2925" t="str">
        <f>IFERROR(INDEX(#REF!,MATCH('Kap5-6'!F2925,#REF!,0),2),"")</f>
        <v/>
      </c>
      <c r="H2925" s="98"/>
      <c r="I2925" s="98"/>
      <c r="J2925" s="49"/>
      <c r="K2925" s="98"/>
      <c r="L2925" s="17"/>
      <c r="M2925" s="241"/>
      <c r="N2925" s="21">
        <v>4</v>
      </c>
      <c r="O2925" s="21" t="s">
        <v>283</v>
      </c>
      <c r="P2925" s="21" t="s">
        <v>304</v>
      </c>
      <c r="Q2925" s="24" t="s">
        <v>2790</v>
      </c>
      <c r="R2925" s="24" t="s">
        <v>4589</v>
      </c>
      <c r="S2925" s="25" t="s">
        <v>4580</v>
      </c>
      <c r="T2925" s="48"/>
    </row>
    <row r="2926" spans="1:20" ht="80" x14ac:dyDescent="0.2">
      <c r="A2926">
        <f t="shared" si="184"/>
        <v>6</v>
      </c>
      <c r="B2926" t="s">
        <v>213</v>
      </c>
      <c r="C2926" t="s">
        <v>380</v>
      </c>
      <c r="D2926" t="str">
        <f t="shared" si="185"/>
        <v>18b</v>
      </c>
      <c r="E2926" t="str">
        <f t="shared" si="186"/>
        <v>förenkla</v>
      </c>
      <c r="F2926" t="str">
        <f t="shared" si="187"/>
        <v>6_x6_1x_R_18b</v>
      </c>
      <c r="G2926" t="str">
        <f>IFERROR(INDEX(#REF!,MATCH('Kap5-6'!F2926,#REF!,0),2),"")</f>
        <v/>
      </c>
      <c r="H2926" s="32">
        <v>6</v>
      </c>
      <c r="I2926" s="32" t="s">
        <v>433</v>
      </c>
      <c r="J2926" s="47"/>
      <c r="K2926" s="32" t="s">
        <v>78</v>
      </c>
      <c r="L2926" s="43" t="s">
        <v>358</v>
      </c>
      <c r="M2926" s="240"/>
      <c r="N2926" s="7">
        <v>1</v>
      </c>
      <c r="O2926" s="7" t="s">
        <v>283</v>
      </c>
      <c r="P2926" s="7" t="s">
        <v>304</v>
      </c>
      <c r="Q2926" s="8" t="s">
        <v>4562</v>
      </c>
      <c r="R2926" s="8" t="s">
        <v>4590</v>
      </c>
      <c r="S2926" s="55" t="s">
        <v>4498</v>
      </c>
      <c r="T2926" s="48"/>
    </row>
    <row r="2927" spans="1:20" ht="48" x14ac:dyDescent="0.2">
      <c r="A2927">
        <f t="shared" si="184"/>
        <v>6</v>
      </c>
      <c r="B2927" t="s">
        <v>213</v>
      </c>
      <c r="C2927" t="s">
        <v>380</v>
      </c>
      <c r="D2927" t="str">
        <f t="shared" si="185"/>
        <v>18b</v>
      </c>
      <c r="E2927" t="str">
        <f t="shared" si="186"/>
        <v>förenkla</v>
      </c>
      <c r="F2927" t="str">
        <f t="shared" si="187"/>
        <v>6_x6_1x_R_18b</v>
      </c>
      <c r="G2927" t="str">
        <f>IFERROR(INDEX(#REF!,MATCH('Kap5-6'!F2927,#REF!,0),2),"")</f>
        <v/>
      </c>
      <c r="H2927" s="97"/>
      <c r="I2927" s="97"/>
      <c r="J2927" s="49"/>
      <c r="K2927" s="97"/>
      <c r="L2927" s="10"/>
      <c r="M2927" s="241"/>
      <c r="N2927" s="21">
        <v>2</v>
      </c>
      <c r="O2927" s="21" t="s">
        <v>283</v>
      </c>
      <c r="P2927" s="21" t="s">
        <v>304</v>
      </c>
      <c r="Q2927" s="24" t="s">
        <v>4560</v>
      </c>
      <c r="R2927" s="24" t="s">
        <v>462</v>
      </c>
      <c r="S2927" s="25" t="s">
        <v>4591</v>
      </c>
      <c r="T2927" s="48"/>
    </row>
    <row r="2928" spans="1:20" ht="33" thickBot="1" x14ac:dyDescent="0.25">
      <c r="A2928">
        <f t="shared" si="184"/>
        <v>6</v>
      </c>
      <c r="B2928" t="s">
        <v>213</v>
      </c>
      <c r="C2928" t="s">
        <v>380</v>
      </c>
      <c r="D2928" t="str">
        <f t="shared" si="185"/>
        <v>18b</v>
      </c>
      <c r="E2928" t="str">
        <f t="shared" si="186"/>
        <v>förenkla</v>
      </c>
      <c r="F2928" t="str">
        <f t="shared" si="187"/>
        <v>6_x6_1x_R_18b</v>
      </c>
      <c r="G2928" t="str">
        <f>IFERROR(INDEX(#REF!,MATCH('Kap5-6'!F2928,#REF!,0),2),"")</f>
        <v/>
      </c>
      <c r="H2928" s="98"/>
      <c r="I2928" s="98"/>
      <c r="J2928" s="49"/>
      <c r="K2928" s="98"/>
      <c r="L2928" s="17"/>
      <c r="M2928" s="241"/>
      <c r="N2928" s="21">
        <v>3</v>
      </c>
      <c r="O2928" s="21" t="s">
        <v>283</v>
      </c>
      <c r="P2928" s="21" t="s">
        <v>304</v>
      </c>
      <c r="Q2928" s="24" t="s">
        <v>2790</v>
      </c>
      <c r="R2928" s="24" t="s">
        <v>462</v>
      </c>
      <c r="S2928" s="25" t="s">
        <v>4583</v>
      </c>
      <c r="T2928" s="48"/>
    </row>
    <row r="2929" spans="1:20" ht="64" x14ac:dyDescent="0.2">
      <c r="A2929">
        <f t="shared" si="184"/>
        <v>6</v>
      </c>
      <c r="B2929" t="s">
        <v>213</v>
      </c>
      <c r="C2929" t="s">
        <v>380</v>
      </c>
      <c r="D2929" t="str">
        <f t="shared" si="185"/>
        <v>19a</v>
      </c>
      <c r="E2929" t="str">
        <f t="shared" si="186"/>
        <v>beräkna</v>
      </c>
      <c r="F2929" t="str">
        <f t="shared" si="187"/>
        <v>6_x6_1x_R_19a</v>
      </c>
      <c r="G2929" t="str">
        <f>IFERROR(INDEX(#REF!,MATCH('Kap5-6'!F2929,#REF!,0),2),"")</f>
        <v/>
      </c>
      <c r="H2929" s="32">
        <v>6</v>
      </c>
      <c r="I2929" s="32" t="s">
        <v>433</v>
      </c>
      <c r="J2929" s="47"/>
      <c r="K2929" s="32" t="s">
        <v>80</v>
      </c>
      <c r="L2929" s="43" t="s">
        <v>328</v>
      </c>
      <c r="M2929" s="240"/>
      <c r="N2929" s="7">
        <v>1</v>
      </c>
      <c r="O2929" s="7" t="s">
        <v>283</v>
      </c>
      <c r="P2929" s="7" t="s">
        <v>304</v>
      </c>
      <c r="Q2929" s="8" t="s">
        <v>4592</v>
      </c>
      <c r="R2929" s="12" t="s">
        <v>4593</v>
      </c>
      <c r="S2929" s="55" t="s">
        <v>4594</v>
      </c>
      <c r="T2929" s="48"/>
    </row>
    <row r="2930" spans="1:20" ht="32" x14ac:dyDescent="0.2">
      <c r="A2930">
        <f t="shared" si="184"/>
        <v>6</v>
      </c>
      <c r="B2930" t="s">
        <v>213</v>
      </c>
      <c r="C2930" t="s">
        <v>380</v>
      </c>
      <c r="D2930" t="str">
        <f t="shared" si="185"/>
        <v>19a</v>
      </c>
      <c r="E2930" t="str">
        <f t="shared" si="186"/>
        <v>beräkna</v>
      </c>
      <c r="F2930" t="str">
        <f t="shared" si="187"/>
        <v>6_x6_1x_R_19a</v>
      </c>
      <c r="G2930" t="str">
        <f>IFERROR(INDEX(#REF!,MATCH('Kap5-6'!F2930,#REF!,0),2),"")</f>
        <v/>
      </c>
      <c r="H2930" s="97"/>
      <c r="I2930" s="97"/>
      <c r="J2930" s="49"/>
      <c r="K2930" s="97"/>
      <c r="L2930" s="10"/>
      <c r="M2930" s="241"/>
      <c r="N2930" s="11">
        <v>2</v>
      </c>
      <c r="O2930" s="11" t="s">
        <v>283</v>
      </c>
      <c r="P2930" s="11" t="s">
        <v>304</v>
      </c>
      <c r="Q2930" s="12" t="s">
        <v>4595</v>
      </c>
      <c r="R2930" s="24" t="s">
        <v>4596</v>
      </c>
      <c r="S2930" s="25" t="s">
        <v>4597</v>
      </c>
      <c r="T2930" s="57"/>
    </row>
    <row r="2931" spans="1:20" ht="80" x14ac:dyDescent="0.2">
      <c r="A2931">
        <f t="shared" si="184"/>
        <v>6</v>
      </c>
      <c r="B2931" t="s">
        <v>213</v>
      </c>
      <c r="C2931" t="s">
        <v>380</v>
      </c>
      <c r="D2931" t="str">
        <f t="shared" si="185"/>
        <v>19a</v>
      </c>
      <c r="E2931" t="str">
        <f t="shared" si="186"/>
        <v>beräkna</v>
      </c>
      <c r="F2931" t="str">
        <f t="shared" si="187"/>
        <v>6_x6_1x_R_19a</v>
      </c>
      <c r="G2931" t="str">
        <f>IFERROR(INDEX(#REF!,MATCH('Kap5-6'!F2931,#REF!,0),2),"")</f>
        <v/>
      </c>
      <c r="H2931" s="97"/>
      <c r="I2931" s="97"/>
      <c r="J2931" s="49"/>
      <c r="K2931" s="97"/>
      <c r="L2931" s="10"/>
      <c r="M2931" s="241"/>
      <c r="N2931" s="14">
        <v>3</v>
      </c>
      <c r="O2931" s="14" t="s">
        <v>281</v>
      </c>
      <c r="P2931" s="14" t="s">
        <v>303</v>
      </c>
      <c r="Q2931" s="15" t="s">
        <v>303</v>
      </c>
      <c r="R2931" s="15" t="s">
        <v>4598</v>
      </c>
      <c r="S2931" s="25" t="s">
        <v>4599</v>
      </c>
      <c r="T2931" s="57"/>
    </row>
    <row r="2932" spans="1:20" ht="33" thickBot="1" x14ac:dyDescent="0.25">
      <c r="A2932">
        <f t="shared" si="184"/>
        <v>6</v>
      </c>
      <c r="B2932" t="s">
        <v>213</v>
      </c>
      <c r="C2932" t="s">
        <v>380</v>
      </c>
      <c r="D2932" t="str">
        <f t="shared" si="185"/>
        <v>19a</v>
      </c>
      <c r="E2932" t="str">
        <f t="shared" si="186"/>
        <v>beräkna</v>
      </c>
      <c r="F2932" t="str">
        <f t="shared" si="187"/>
        <v>6_x6_1x_R_19a</v>
      </c>
      <c r="G2932" t="str">
        <f>IFERROR(INDEX(#REF!,MATCH('Kap5-6'!F2932,#REF!,0),2),"")</f>
        <v/>
      </c>
      <c r="H2932" s="98"/>
      <c r="I2932" s="98"/>
      <c r="J2932" s="49"/>
      <c r="K2932" s="98"/>
      <c r="L2932" s="17"/>
      <c r="M2932" s="241"/>
      <c r="N2932" s="20">
        <v>4</v>
      </c>
      <c r="O2932" s="20" t="s">
        <v>281</v>
      </c>
      <c r="P2932" s="20" t="s">
        <v>303</v>
      </c>
      <c r="Q2932" s="22" t="s">
        <v>303</v>
      </c>
      <c r="R2932" s="15" t="s">
        <v>4600</v>
      </c>
      <c r="S2932" s="13" t="s">
        <v>4601</v>
      </c>
      <c r="T2932" s="57"/>
    </row>
    <row r="2933" spans="1:20" ht="64" x14ac:dyDescent="0.2">
      <c r="A2933">
        <f t="shared" si="184"/>
        <v>6</v>
      </c>
      <c r="B2933" t="s">
        <v>213</v>
      </c>
      <c r="C2933" t="s">
        <v>380</v>
      </c>
      <c r="D2933" t="str">
        <f t="shared" si="185"/>
        <v>19b</v>
      </c>
      <c r="E2933" t="str">
        <f t="shared" si="186"/>
        <v>beräkna</v>
      </c>
      <c r="F2933" t="str">
        <f t="shared" si="187"/>
        <v>6_x6_1x_R_19b</v>
      </c>
      <c r="G2933" t="str">
        <f>IFERROR(INDEX(#REF!,MATCH('Kap5-6'!F2933,#REF!,0),2),"")</f>
        <v/>
      </c>
      <c r="H2933" s="32">
        <v>6</v>
      </c>
      <c r="I2933" s="32" t="s">
        <v>433</v>
      </c>
      <c r="J2933" s="47"/>
      <c r="K2933" s="32" t="s">
        <v>81</v>
      </c>
      <c r="L2933" s="43" t="s">
        <v>328</v>
      </c>
      <c r="M2933" s="240"/>
      <c r="N2933" s="7">
        <v>1</v>
      </c>
      <c r="O2933" s="7" t="s">
        <v>283</v>
      </c>
      <c r="P2933" s="7" t="s">
        <v>304</v>
      </c>
      <c r="Q2933" s="8" t="s">
        <v>4592</v>
      </c>
      <c r="R2933" s="12" t="s">
        <v>4602</v>
      </c>
      <c r="S2933" s="55" t="s">
        <v>4594</v>
      </c>
      <c r="T2933" s="48"/>
    </row>
    <row r="2934" spans="1:20" ht="32" x14ac:dyDescent="0.2">
      <c r="A2934">
        <f t="shared" si="184"/>
        <v>6</v>
      </c>
      <c r="B2934" t="s">
        <v>213</v>
      </c>
      <c r="C2934" t="s">
        <v>380</v>
      </c>
      <c r="D2934" t="str">
        <f t="shared" si="185"/>
        <v>19b</v>
      </c>
      <c r="E2934" t="str">
        <f t="shared" si="186"/>
        <v>beräkna</v>
      </c>
      <c r="F2934" t="str">
        <f t="shared" si="187"/>
        <v>6_x6_1x_R_19b</v>
      </c>
      <c r="G2934" t="str">
        <f>IFERROR(INDEX(#REF!,MATCH('Kap5-6'!F2934,#REF!,0),2),"")</f>
        <v/>
      </c>
      <c r="H2934" s="97"/>
      <c r="I2934" s="97"/>
      <c r="J2934" s="49"/>
      <c r="K2934" s="97"/>
      <c r="L2934" s="10"/>
      <c r="M2934" s="241"/>
      <c r="N2934" s="11">
        <v>2</v>
      </c>
      <c r="O2934" s="11" t="s">
        <v>283</v>
      </c>
      <c r="P2934" s="11" t="s">
        <v>304</v>
      </c>
      <c r="Q2934" s="12" t="s">
        <v>4595</v>
      </c>
      <c r="R2934" s="24" t="s">
        <v>4603</v>
      </c>
      <c r="S2934" s="25" t="s">
        <v>4597</v>
      </c>
      <c r="T2934" s="48"/>
    </row>
    <row r="2935" spans="1:20" ht="96" x14ac:dyDescent="0.2">
      <c r="A2935">
        <f t="shared" si="184"/>
        <v>6</v>
      </c>
      <c r="B2935" t="s">
        <v>213</v>
      </c>
      <c r="C2935" t="s">
        <v>380</v>
      </c>
      <c r="D2935" t="str">
        <f t="shared" si="185"/>
        <v>19b</v>
      </c>
      <c r="E2935" t="str">
        <f t="shared" si="186"/>
        <v>beräkna</v>
      </c>
      <c r="F2935" t="str">
        <f t="shared" si="187"/>
        <v>6_x6_1x_R_19b</v>
      </c>
      <c r="G2935" t="str">
        <f>IFERROR(INDEX(#REF!,MATCH('Kap5-6'!F2935,#REF!,0),2),"")</f>
        <v/>
      </c>
      <c r="H2935" s="97"/>
      <c r="I2935" s="97"/>
      <c r="J2935" s="49"/>
      <c r="K2935" s="97"/>
      <c r="L2935" s="10"/>
      <c r="M2935" s="241"/>
      <c r="N2935" s="14">
        <v>3</v>
      </c>
      <c r="O2935" s="14" t="s">
        <v>281</v>
      </c>
      <c r="P2935" s="14" t="s">
        <v>303</v>
      </c>
      <c r="Q2935" s="15" t="s">
        <v>303</v>
      </c>
      <c r="R2935" s="15" t="s">
        <v>4604</v>
      </c>
      <c r="S2935" s="25" t="s">
        <v>4599</v>
      </c>
      <c r="T2935" s="48"/>
    </row>
    <row r="2936" spans="1:20" ht="48" x14ac:dyDescent="0.2">
      <c r="A2936">
        <f t="shared" si="184"/>
        <v>6</v>
      </c>
      <c r="B2936" t="s">
        <v>213</v>
      </c>
      <c r="C2936" t="s">
        <v>380</v>
      </c>
      <c r="D2936" t="str">
        <f t="shared" si="185"/>
        <v>19b</v>
      </c>
      <c r="E2936" t="str">
        <f t="shared" si="186"/>
        <v>beräkna</v>
      </c>
      <c r="F2936" t="str">
        <f t="shared" si="187"/>
        <v>6_x6_1x_R_19b</v>
      </c>
      <c r="G2936" t="str">
        <f>IFERROR(INDEX(#REF!,MATCH('Kap5-6'!F2936,#REF!,0),2),"")</f>
        <v/>
      </c>
      <c r="H2936" s="97"/>
      <c r="I2936" s="97"/>
      <c r="J2936" s="49"/>
      <c r="K2936" s="97"/>
      <c r="L2936" s="10"/>
      <c r="M2936" s="241"/>
      <c r="N2936" s="14">
        <v>4</v>
      </c>
      <c r="O2936" s="14" t="s">
        <v>281</v>
      </c>
      <c r="P2936" s="14" t="s">
        <v>303</v>
      </c>
      <c r="Q2936" s="15" t="s">
        <v>303</v>
      </c>
      <c r="R2936" s="15" t="s">
        <v>4605</v>
      </c>
      <c r="S2936" s="25" t="s">
        <v>371</v>
      </c>
      <c r="T2936" s="48"/>
    </row>
    <row r="2937" spans="1:20" ht="17" thickBot="1" x14ac:dyDescent="0.25">
      <c r="A2937">
        <f t="shared" si="184"/>
        <v>6</v>
      </c>
      <c r="B2937" t="s">
        <v>213</v>
      </c>
      <c r="C2937" t="s">
        <v>380</v>
      </c>
      <c r="D2937" t="str">
        <f t="shared" si="185"/>
        <v>19b</v>
      </c>
      <c r="E2937" t="str">
        <f t="shared" si="186"/>
        <v>beräkna</v>
      </c>
      <c r="F2937" t="str">
        <f t="shared" si="187"/>
        <v>6_x6_1x_R_19b</v>
      </c>
      <c r="G2937" t="str">
        <f>IFERROR(INDEX(#REF!,MATCH('Kap5-6'!F2937,#REF!,0),2),"")</f>
        <v/>
      </c>
      <c r="H2937" s="98"/>
      <c r="I2937" s="98"/>
      <c r="J2937" s="50"/>
      <c r="K2937" s="98"/>
      <c r="L2937" s="17"/>
      <c r="M2937" s="242"/>
      <c r="N2937" s="20">
        <v>5</v>
      </c>
      <c r="O2937" s="20" t="s">
        <v>281</v>
      </c>
      <c r="P2937" s="20" t="s">
        <v>303</v>
      </c>
      <c r="Q2937" s="22" t="s">
        <v>303</v>
      </c>
      <c r="R2937" s="15">
        <v>9</v>
      </c>
      <c r="S2937" s="13" t="s">
        <v>4601</v>
      </c>
      <c r="T2937" s="48"/>
    </row>
    <row r="2938" spans="1:20" ht="64" x14ac:dyDescent="0.2">
      <c r="A2938">
        <f t="shared" si="184"/>
        <v>6</v>
      </c>
      <c r="B2938" t="s">
        <v>213</v>
      </c>
      <c r="C2938" t="s">
        <v>380</v>
      </c>
      <c r="D2938" t="str">
        <f t="shared" si="185"/>
        <v>19c</v>
      </c>
      <c r="E2938" t="str">
        <f t="shared" si="186"/>
        <v>beräkna</v>
      </c>
      <c r="F2938" t="str">
        <f t="shared" si="187"/>
        <v>6_x6_1x_R_19c</v>
      </c>
      <c r="G2938" t="str">
        <f>IFERROR(INDEX(#REF!,MATCH('Kap5-6'!F2938,#REF!,0),2),"")</f>
        <v/>
      </c>
      <c r="H2938" s="32">
        <v>6</v>
      </c>
      <c r="I2938" s="32" t="s">
        <v>433</v>
      </c>
      <c r="J2938" s="47"/>
      <c r="K2938" s="32" t="s">
        <v>82</v>
      </c>
      <c r="L2938" s="43" t="s">
        <v>328</v>
      </c>
      <c r="M2938" s="240"/>
      <c r="N2938" s="7">
        <v>1</v>
      </c>
      <c r="O2938" s="7" t="s">
        <v>283</v>
      </c>
      <c r="P2938" s="7" t="s">
        <v>304</v>
      </c>
      <c r="Q2938" s="8" t="s">
        <v>4592</v>
      </c>
      <c r="R2938" s="12" t="s">
        <v>4606</v>
      </c>
      <c r="S2938" s="55" t="s">
        <v>4594</v>
      </c>
      <c r="T2938" s="48"/>
    </row>
    <row r="2939" spans="1:20" ht="32" x14ac:dyDescent="0.2">
      <c r="A2939">
        <f t="shared" si="184"/>
        <v>6</v>
      </c>
      <c r="B2939" t="s">
        <v>213</v>
      </c>
      <c r="C2939" t="s">
        <v>380</v>
      </c>
      <c r="D2939" t="str">
        <f t="shared" si="185"/>
        <v>19c</v>
      </c>
      <c r="E2939" t="str">
        <f t="shared" si="186"/>
        <v>beräkna</v>
      </c>
      <c r="F2939" t="str">
        <f t="shared" si="187"/>
        <v>6_x6_1x_R_19c</v>
      </c>
      <c r="G2939" t="str">
        <f>IFERROR(INDEX(#REF!,MATCH('Kap5-6'!F2939,#REF!,0),2),"")</f>
        <v/>
      </c>
      <c r="H2939" s="97"/>
      <c r="I2939" s="97"/>
      <c r="J2939" s="49"/>
      <c r="K2939" s="97"/>
      <c r="L2939" s="10"/>
      <c r="M2939" s="241"/>
      <c r="N2939" s="11">
        <v>2</v>
      </c>
      <c r="O2939" s="11" t="s">
        <v>283</v>
      </c>
      <c r="P2939" s="11" t="s">
        <v>304</v>
      </c>
      <c r="Q2939" s="12" t="s">
        <v>4595</v>
      </c>
      <c r="R2939" s="24" t="s">
        <v>4607</v>
      </c>
      <c r="S2939" s="25" t="s">
        <v>4597</v>
      </c>
      <c r="T2939" s="57"/>
    </row>
    <row r="2940" spans="1:20" ht="96" x14ac:dyDescent="0.2">
      <c r="A2940">
        <f t="shared" si="184"/>
        <v>6</v>
      </c>
      <c r="B2940" t="s">
        <v>213</v>
      </c>
      <c r="C2940" t="s">
        <v>380</v>
      </c>
      <c r="D2940" t="str">
        <f t="shared" si="185"/>
        <v>19c</v>
      </c>
      <c r="E2940" t="str">
        <f t="shared" si="186"/>
        <v>beräkna</v>
      </c>
      <c r="F2940" t="str">
        <f t="shared" si="187"/>
        <v>6_x6_1x_R_19c</v>
      </c>
      <c r="G2940" t="str">
        <f>IFERROR(INDEX(#REF!,MATCH('Kap5-6'!F2940,#REF!,0),2),"")</f>
        <v/>
      </c>
      <c r="H2940" s="97"/>
      <c r="I2940" s="97"/>
      <c r="J2940" s="49"/>
      <c r="K2940" s="97"/>
      <c r="L2940" s="10"/>
      <c r="M2940" s="241"/>
      <c r="N2940" s="11">
        <v>3</v>
      </c>
      <c r="O2940" s="11" t="s">
        <v>281</v>
      </c>
      <c r="P2940" s="11" t="s">
        <v>303</v>
      </c>
      <c r="Q2940" s="12" t="s">
        <v>303</v>
      </c>
      <c r="R2940" s="15" t="s">
        <v>4608</v>
      </c>
      <c r="S2940" s="25" t="s">
        <v>4599</v>
      </c>
      <c r="T2940" s="57"/>
    </row>
    <row r="2941" spans="1:20" ht="80" x14ac:dyDescent="0.2">
      <c r="A2941">
        <f t="shared" si="184"/>
        <v>6</v>
      </c>
      <c r="B2941" t="s">
        <v>213</v>
      </c>
      <c r="C2941" t="s">
        <v>380</v>
      </c>
      <c r="D2941" t="str">
        <f t="shared" si="185"/>
        <v>19c</v>
      </c>
      <c r="E2941" t="str">
        <f t="shared" si="186"/>
        <v>beräkna</v>
      </c>
      <c r="F2941" t="str">
        <f t="shared" si="187"/>
        <v>6_x6_1x_R_19c</v>
      </c>
      <c r="G2941" t="str">
        <f>IFERROR(INDEX(#REF!,MATCH('Kap5-6'!F2941,#REF!,0),2),"")</f>
        <v/>
      </c>
      <c r="H2941" s="97"/>
      <c r="I2941" s="97"/>
      <c r="J2941" s="49"/>
      <c r="K2941" s="97"/>
      <c r="L2941" s="10"/>
      <c r="M2941" s="241"/>
      <c r="N2941" s="11">
        <v>4</v>
      </c>
      <c r="O2941" s="11" t="s">
        <v>281</v>
      </c>
      <c r="P2941" s="11" t="s">
        <v>303</v>
      </c>
      <c r="Q2941" s="12" t="s">
        <v>303</v>
      </c>
      <c r="R2941" s="15" t="s">
        <v>4609</v>
      </c>
      <c r="S2941" s="25" t="s">
        <v>4533</v>
      </c>
      <c r="T2941" s="57"/>
    </row>
    <row r="2942" spans="1:20" ht="33" thickBot="1" x14ac:dyDescent="0.25">
      <c r="A2942">
        <f t="shared" si="184"/>
        <v>6</v>
      </c>
      <c r="B2942" t="s">
        <v>213</v>
      </c>
      <c r="C2942" t="s">
        <v>380</v>
      </c>
      <c r="D2942" t="str">
        <f t="shared" si="185"/>
        <v>19c</v>
      </c>
      <c r="E2942" t="str">
        <f t="shared" si="186"/>
        <v>beräkna</v>
      </c>
      <c r="F2942" t="str">
        <f t="shared" si="187"/>
        <v>6_x6_1x_R_19c</v>
      </c>
      <c r="G2942" t="str">
        <f>IFERROR(INDEX(#REF!,MATCH('Kap5-6'!F2942,#REF!,0),2),"")</f>
        <v/>
      </c>
      <c r="H2942" s="98"/>
      <c r="I2942" s="98"/>
      <c r="J2942" s="49"/>
      <c r="K2942" s="98"/>
      <c r="L2942" s="17"/>
      <c r="M2942" s="241"/>
      <c r="N2942" s="11">
        <v>5</v>
      </c>
      <c r="O2942" s="11" t="s">
        <v>281</v>
      </c>
      <c r="P2942" s="11" t="s">
        <v>303</v>
      </c>
      <c r="Q2942" s="12" t="s">
        <v>303</v>
      </c>
      <c r="R2942" s="15" t="s">
        <v>4610</v>
      </c>
      <c r="S2942" s="13" t="s">
        <v>4611</v>
      </c>
      <c r="T2942" s="57"/>
    </row>
    <row r="2943" spans="1:20" ht="64" x14ac:dyDescent="0.2">
      <c r="A2943">
        <f t="shared" si="184"/>
        <v>6</v>
      </c>
      <c r="B2943" t="s">
        <v>213</v>
      </c>
      <c r="C2943" t="s">
        <v>380</v>
      </c>
      <c r="D2943" t="str">
        <f t="shared" si="185"/>
        <v>20a</v>
      </c>
      <c r="E2943" t="str">
        <f t="shared" si="186"/>
        <v>beräkna</v>
      </c>
      <c r="F2943" t="str">
        <f t="shared" si="187"/>
        <v>6_x6_1x_R_20a</v>
      </c>
      <c r="G2943" t="str">
        <f>IFERROR(INDEX(#REF!,MATCH('Kap5-6'!F2943,#REF!,0),2),"")</f>
        <v/>
      </c>
      <c r="H2943" s="32">
        <v>6</v>
      </c>
      <c r="I2943" s="32" t="s">
        <v>433</v>
      </c>
      <c r="J2943" s="47"/>
      <c r="K2943" s="32" t="s">
        <v>172</v>
      </c>
      <c r="L2943" s="43" t="s">
        <v>328</v>
      </c>
      <c r="M2943" s="240"/>
      <c r="N2943" s="7">
        <v>1</v>
      </c>
      <c r="O2943" s="7" t="s">
        <v>283</v>
      </c>
      <c r="P2943" s="7" t="s">
        <v>304</v>
      </c>
      <c r="Q2943" s="8" t="s">
        <v>4592</v>
      </c>
      <c r="R2943" s="12" t="s">
        <v>4612</v>
      </c>
      <c r="S2943" s="55" t="s">
        <v>4594</v>
      </c>
      <c r="T2943" s="48"/>
    </row>
    <row r="2944" spans="1:20" ht="32" x14ac:dyDescent="0.2">
      <c r="A2944">
        <f t="shared" si="184"/>
        <v>6</v>
      </c>
      <c r="B2944" t="s">
        <v>213</v>
      </c>
      <c r="C2944" t="s">
        <v>380</v>
      </c>
      <c r="D2944" t="str">
        <f t="shared" si="185"/>
        <v>20a</v>
      </c>
      <c r="E2944" t="str">
        <f t="shared" si="186"/>
        <v>beräkna</v>
      </c>
      <c r="F2944" t="str">
        <f t="shared" si="187"/>
        <v>6_x6_1x_R_20a</v>
      </c>
      <c r="G2944" t="str">
        <f>IFERROR(INDEX(#REF!,MATCH('Kap5-6'!F2944,#REF!,0),2),"")</f>
        <v/>
      </c>
      <c r="H2944" s="97"/>
      <c r="I2944" s="97"/>
      <c r="J2944" s="49"/>
      <c r="K2944" s="97"/>
      <c r="L2944" s="10"/>
      <c r="M2944" s="241"/>
      <c r="N2944" s="11">
        <v>2</v>
      </c>
      <c r="O2944" s="11" t="s">
        <v>283</v>
      </c>
      <c r="P2944" s="11" t="s">
        <v>304</v>
      </c>
      <c r="Q2944" s="12" t="s">
        <v>4595</v>
      </c>
      <c r="R2944" s="24" t="s">
        <v>4613</v>
      </c>
      <c r="S2944" s="25" t="s">
        <v>4597</v>
      </c>
      <c r="T2944" s="48"/>
    </row>
    <row r="2945" spans="1:20" ht="96" x14ac:dyDescent="0.2">
      <c r="A2945">
        <f t="shared" si="184"/>
        <v>6</v>
      </c>
      <c r="B2945" t="s">
        <v>213</v>
      </c>
      <c r="C2945" t="s">
        <v>380</v>
      </c>
      <c r="D2945" t="str">
        <f t="shared" si="185"/>
        <v>20a</v>
      </c>
      <c r="E2945" t="str">
        <f t="shared" si="186"/>
        <v>beräkna</v>
      </c>
      <c r="F2945" t="str">
        <f t="shared" si="187"/>
        <v>6_x6_1x_R_20a</v>
      </c>
      <c r="G2945" t="str">
        <f>IFERROR(INDEX(#REF!,MATCH('Kap5-6'!F2945,#REF!,0),2),"")</f>
        <v/>
      </c>
      <c r="H2945" s="97"/>
      <c r="I2945" s="97"/>
      <c r="J2945" s="49"/>
      <c r="K2945" s="97"/>
      <c r="L2945" s="10"/>
      <c r="M2945" s="241"/>
      <c r="N2945" s="11">
        <v>3</v>
      </c>
      <c r="O2945" s="11" t="s">
        <v>281</v>
      </c>
      <c r="P2945" s="11" t="s">
        <v>303</v>
      </c>
      <c r="Q2945" s="12" t="s">
        <v>303</v>
      </c>
      <c r="R2945" s="15" t="s">
        <v>4614</v>
      </c>
      <c r="S2945" s="25" t="s">
        <v>4599</v>
      </c>
      <c r="T2945" s="48"/>
    </row>
    <row r="2946" spans="1:20" ht="80" x14ac:dyDescent="0.2">
      <c r="A2946">
        <f t="shared" ref="A2946:A3009" si="188">IF(H2946="",A2945,H2946)</f>
        <v>6</v>
      </c>
      <c r="B2946" t="s">
        <v>213</v>
      </c>
      <c r="C2946" t="s">
        <v>380</v>
      </c>
      <c r="D2946" t="str">
        <f t="shared" ref="D2946:D3009" si="189">IF(K2946="",D2945,K2946)</f>
        <v>20a</v>
      </c>
      <c r="E2946" t="str">
        <f t="shared" ref="E2946:E3009" si="190">IF(L2946="",E2945,L2946)</f>
        <v>beräkna</v>
      </c>
      <c r="F2946" t="str">
        <f t="shared" si="187"/>
        <v>6_x6_1x_R_20a</v>
      </c>
      <c r="G2946" t="str">
        <f>IFERROR(INDEX(#REF!,MATCH('Kap5-6'!F2946,#REF!,0),2),"")</f>
        <v/>
      </c>
      <c r="H2946" s="97"/>
      <c r="I2946" s="97"/>
      <c r="J2946" s="49"/>
      <c r="K2946" s="97"/>
      <c r="L2946" s="10"/>
      <c r="M2946" s="241"/>
      <c r="N2946" s="11">
        <v>4</v>
      </c>
      <c r="O2946" s="11" t="s">
        <v>281</v>
      </c>
      <c r="P2946" s="11" t="s">
        <v>303</v>
      </c>
      <c r="Q2946" s="12" t="s">
        <v>303</v>
      </c>
      <c r="R2946" s="15" t="s">
        <v>4615</v>
      </c>
      <c r="S2946" s="25" t="s">
        <v>4616</v>
      </c>
      <c r="T2946" s="48"/>
    </row>
    <row r="2947" spans="1:20" ht="33" thickBot="1" x14ac:dyDescent="0.25">
      <c r="A2947">
        <f t="shared" si="188"/>
        <v>6</v>
      </c>
      <c r="B2947" t="s">
        <v>213</v>
      </c>
      <c r="C2947" t="s">
        <v>380</v>
      </c>
      <c r="D2947" t="str">
        <f t="shared" si="189"/>
        <v>20a</v>
      </c>
      <c r="E2947" t="str">
        <f t="shared" si="190"/>
        <v>beräkna</v>
      </c>
      <c r="F2947" t="str">
        <f t="shared" ref="F2947:F3010" si="191">A2947&amp;"_"&amp;C2947&amp;"_"&amp;B2947&amp;"_"&amp;D2947</f>
        <v>6_x6_1x_R_20a</v>
      </c>
      <c r="G2947" t="str">
        <f>IFERROR(INDEX(#REF!,MATCH('Kap5-6'!F2947,#REF!,0),2),"")</f>
        <v/>
      </c>
      <c r="H2947" s="98"/>
      <c r="I2947" s="98"/>
      <c r="J2947" s="50"/>
      <c r="K2947" s="98"/>
      <c r="L2947" s="17"/>
      <c r="M2947" s="242"/>
      <c r="N2947" s="11">
        <v>5</v>
      </c>
      <c r="O2947" s="11" t="s">
        <v>281</v>
      </c>
      <c r="P2947" s="11" t="s">
        <v>303</v>
      </c>
      <c r="Q2947" s="12" t="s">
        <v>303</v>
      </c>
      <c r="R2947" s="15" t="s">
        <v>4617</v>
      </c>
      <c r="S2947" s="13" t="s">
        <v>4611</v>
      </c>
      <c r="T2947" s="48"/>
    </row>
    <row r="2948" spans="1:20" ht="64" x14ac:dyDescent="0.2">
      <c r="A2948">
        <f t="shared" si="188"/>
        <v>6</v>
      </c>
      <c r="B2948" t="s">
        <v>213</v>
      </c>
      <c r="C2948" t="s">
        <v>380</v>
      </c>
      <c r="D2948" t="str">
        <f t="shared" si="189"/>
        <v>20b</v>
      </c>
      <c r="E2948" t="str">
        <f t="shared" si="190"/>
        <v>beräkna</v>
      </c>
      <c r="F2948" t="str">
        <f t="shared" si="191"/>
        <v>6_x6_1x_R_20b</v>
      </c>
      <c r="G2948" t="str">
        <f>IFERROR(INDEX(#REF!,MATCH('Kap5-6'!F2948,#REF!,0),2),"")</f>
        <v/>
      </c>
      <c r="H2948" s="32">
        <v>6</v>
      </c>
      <c r="I2948" s="32" t="s">
        <v>433</v>
      </c>
      <c r="J2948" s="47"/>
      <c r="K2948" s="32" t="s">
        <v>173</v>
      </c>
      <c r="L2948" s="43" t="s">
        <v>328</v>
      </c>
      <c r="M2948" s="240"/>
      <c r="N2948" s="7">
        <v>1</v>
      </c>
      <c r="O2948" s="7" t="s">
        <v>283</v>
      </c>
      <c r="P2948" s="7" t="s">
        <v>304</v>
      </c>
      <c r="Q2948" s="8" t="s">
        <v>4592</v>
      </c>
      <c r="R2948" s="12" t="s">
        <v>4618</v>
      </c>
      <c r="S2948" s="55" t="s">
        <v>4594</v>
      </c>
      <c r="T2948" s="48"/>
    </row>
    <row r="2949" spans="1:20" ht="32" x14ac:dyDescent="0.2">
      <c r="A2949">
        <f t="shared" si="188"/>
        <v>6</v>
      </c>
      <c r="B2949" t="s">
        <v>213</v>
      </c>
      <c r="C2949" t="s">
        <v>380</v>
      </c>
      <c r="D2949" t="str">
        <f t="shared" si="189"/>
        <v>20b</v>
      </c>
      <c r="E2949" t="str">
        <f t="shared" si="190"/>
        <v>beräkna</v>
      </c>
      <c r="F2949" t="str">
        <f t="shared" si="191"/>
        <v>6_x6_1x_R_20b</v>
      </c>
      <c r="G2949" t="str">
        <f>IFERROR(INDEX(#REF!,MATCH('Kap5-6'!F2949,#REF!,0),2),"")</f>
        <v/>
      </c>
      <c r="H2949" s="97"/>
      <c r="I2949" s="97"/>
      <c r="J2949" s="49"/>
      <c r="K2949" s="97"/>
      <c r="L2949" s="10"/>
      <c r="M2949" s="241"/>
      <c r="N2949" s="11">
        <v>2</v>
      </c>
      <c r="O2949" s="11" t="s">
        <v>283</v>
      </c>
      <c r="P2949" s="11" t="s">
        <v>304</v>
      </c>
      <c r="Q2949" s="12" t="s">
        <v>4595</v>
      </c>
      <c r="R2949" s="24" t="s">
        <v>4617</v>
      </c>
      <c r="S2949" s="25" t="s">
        <v>4597</v>
      </c>
      <c r="T2949" s="48"/>
    </row>
    <row r="2950" spans="1:20" ht="96" x14ac:dyDescent="0.2">
      <c r="A2950">
        <f t="shared" si="188"/>
        <v>6</v>
      </c>
      <c r="B2950" t="s">
        <v>213</v>
      </c>
      <c r="C2950" t="s">
        <v>380</v>
      </c>
      <c r="D2950" t="str">
        <f t="shared" si="189"/>
        <v>20b</v>
      </c>
      <c r="E2950" t="str">
        <f t="shared" si="190"/>
        <v>beräkna</v>
      </c>
      <c r="F2950" t="str">
        <f t="shared" si="191"/>
        <v>6_x6_1x_R_20b</v>
      </c>
      <c r="G2950" t="str">
        <f>IFERROR(INDEX(#REF!,MATCH('Kap5-6'!F2950,#REF!,0),2),"")</f>
        <v/>
      </c>
      <c r="H2950" s="97"/>
      <c r="I2950" s="97"/>
      <c r="J2950" s="49"/>
      <c r="K2950" s="97"/>
      <c r="L2950" s="10"/>
      <c r="M2950" s="241"/>
      <c r="N2950" s="11">
        <v>3</v>
      </c>
      <c r="O2950" s="11" t="s">
        <v>281</v>
      </c>
      <c r="P2950" s="11" t="s">
        <v>303</v>
      </c>
      <c r="Q2950" s="12" t="s">
        <v>303</v>
      </c>
      <c r="R2950" s="15" t="s">
        <v>4619</v>
      </c>
      <c r="S2950" s="25" t="s">
        <v>4599</v>
      </c>
      <c r="T2950" s="48"/>
    </row>
    <row r="2951" spans="1:20" ht="80" x14ac:dyDescent="0.2">
      <c r="A2951">
        <f t="shared" si="188"/>
        <v>6</v>
      </c>
      <c r="B2951" t="s">
        <v>213</v>
      </c>
      <c r="C2951" t="s">
        <v>380</v>
      </c>
      <c r="D2951" t="str">
        <f t="shared" si="189"/>
        <v>20b</v>
      </c>
      <c r="E2951" t="str">
        <f t="shared" si="190"/>
        <v>beräkna</v>
      </c>
      <c r="F2951" t="str">
        <f t="shared" si="191"/>
        <v>6_x6_1x_R_20b</v>
      </c>
      <c r="G2951" t="str">
        <f>IFERROR(INDEX(#REF!,MATCH('Kap5-6'!F2951,#REF!,0),2),"")</f>
        <v/>
      </c>
      <c r="H2951" s="97"/>
      <c r="I2951" s="97"/>
      <c r="J2951" s="49"/>
      <c r="K2951" s="97"/>
      <c r="L2951" s="10"/>
      <c r="M2951" s="241"/>
      <c r="N2951" s="11">
        <v>4</v>
      </c>
      <c r="O2951" s="11" t="s">
        <v>281</v>
      </c>
      <c r="P2951" s="11" t="s">
        <v>303</v>
      </c>
      <c r="Q2951" s="12" t="s">
        <v>303</v>
      </c>
      <c r="R2951" s="15" t="s">
        <v>4620</v>
      </c>
      <c r="S2951" s="25" t="s">
        <v>4621</v>
      </c>
      <c r="T2951" s="48"/>
    </row>
    <row r="2952" spans="1:20" ht="33" thickBot="1" x14ac:dyDescent="0.25">
      <c r="A2952">
        <f t="shared" si="188"/>
        <v>6</v>
      </c>
      <c r="B2952" t="s">
        <v>213</v>
      </c>
      <c r="C2952" t="s">
        <v>380</v>
      </c>
      <c r="D2952" t="str">
        <f t="shared" si="189"/>
        <v>20b</v>
      </c>
      <c r="E2952" t="str">
        <f t="shared" si="190"/>
        <v>beräkna</v>
      </c>
      <c r="F2952" t="str">
        <f t="shared" si="191"/>
        <v>6_x6_1x_R_20b</v>
      </c>
      <c r="G2952" t="str">
        <f>IFERROR(INDEX(#REF!,MATCH('Kap5-6'!F2952,#REF!,0),2),"")</f>
        <v/>
      </c>
      <c r="H2952" s="98"/>
      <c r="I2952" s="98"/>
      <c r="J2952" s="50"/>
      <c r="K2952" s="98"/>
      <c r="L2952" s="17"/>
      <c r="M2952" s="242"/>
      <c r="N2952" s="11">
        <v>5</v>
      </c>
      <c r="O2952" s="11" t="s">
        <v>281</v>
      </c>
      <c r="P2952" s="11" t="s">
        <v>303</v>
      </c>
      <c r="Q2952" s="12" t="s">
        <v>303</v>
      </c>
      <c r="R2952" s="15" t="s">
        <v>3555</v>
      </c>
      <c r="S2952" s="13" t="s">
        <v>4611</v>
      </c>
      <c r="T2952" s="48"/>
    </row>
    <row r="2953" spans="1:20" ht="48" x14ac:dyDescent="0.2">
      <c r="A2953">
        <f t="shared" si="188"/>
        <v>6</v>
      </c>
      <c r="B2953" t="s">
        <v>213</v>
      </c>
      <c r="C2953" t="s">
        <v>380</v>
      </c>
      <c r="D2953" t="str">
        <f t="shared" si="189"/>
        <v>20c</v>
      </c>
      <c r="E2953" t="str">
        <f t="shared" si="190"/>
        <v>beräkna</v>
      </c>
      <c r="F2953" t="str">
        <f t="shared" si="191"/>
        <v>6_x6_1x_R_20c</v>
      </c>
      <c r="G2953" t="str">
        <f>IFERROR(INDEX(#REF!,MATCH('Kap5-6'!F2953,#REF!,0),2),"")</f>
        <v/>
      </c>
      <c r="H2953" s="32">
        <v>6</v>
      </c>
      <c r="I2953" s="32" t="s">
        <v>433</v>
      </c>
      <c r="J2953" s="47"/>
      <c r="K2953" s="32" t="s">
        <v>174</v>
      </c>
      <c r="L2953" s="43" t="s">
        <v>328</v>
      </c>
      <c r="M2953" s="240"/>
      <c r="N2953" s="7">
        <v>1</v>
      </c>
      <c r="O2953" s="7" t="s">
        <v>283</v>
      </c>
      <c r="P2953" s="7" t="s">
        <v>304</v>
      </c>
      <c r="Q2953" s="8" t="s">
        <v>4622</v>
      </c>
      <c r="R2953" s="12" t="s">
        <v>369</v>
      </c>
      <c r="S2953" s="55" t="s">
        <v>4594</v>
      </c>
      <c r="T2953" s="48"/>
    </row>
    <row r="2954" spans="1:20" ht="32" x14ac:dyDescent="0.2">
      <c r="A2954">
        <f t="shared" si="188"/>
        <v>6</v>
      </c>
      <c r="B2954" t="s">
        <v>213</v>
      </c>
      <c r="C2954" t="s">
        <v>380</v>
      </c>
      <c r="D2954" t="str">
        <f t="shared" si="189"/>
        <v>20c</v>
      </c>
      <c r="E2954" t="str">
        <f t="shared" si="190"/>
        <v>beräkna</v>
      </c>
      <c r="F2954" t="str">
        <f t="shared" si="191"/>
        <v>6_x6_1x_R_20c</v>
      </c>
      <c r="G2954" t="str">
        <f>IFERROR(INDEX(#REF!,MATCH('Kap5-6'!F2954,#REF!,0),2),"")</f>
        <v/>
      </c>
      <c r="H2954" s="97"/>
      <c r="I2954" s="97"/>
      <c r="J2954" s="49"/>
      <c r="K2954" s="97"/>
      <c r="L2954" s="10"/>
      <c r="M2954" s="241"/>
      <c r="N2954" s="11">
        <v>2</v>
      </c>
      <c r="O2954" s="11" t="s">
        <v>283</v>
      </c>
      <c r="P2954" s="11" t="s">
        <v>304</v>
      </c>
      <c r="Q2954" s="12" t="s">
        <v>4623</v>
      </c>
      <c r="R2954" s="24" t="s">
        <v>4624</v>
      </c>
      <c r="S2954" s="25" t="s">
        <v>4597</v>
      </c>
      <c r="T2954" s="48"/>
    </row>
    <row r="2955" spans="1:20" ht="96" x14ac:dyDescent="0.2">
      <c r="A2955">
        <f t="shared" si="188"/>
        <v>6</v>
      </c>
      <c r="B2955" t="s">
        <v>213</v>
      </c>
      <c r="C2955" t="s">
        <v>380</v>
      </c>
      <c r="D2955" t="str">
        <f t="shared" si="189"/>
        <v>20c</v>
      </c>
      <c r="E2955" t="str">
        <f t="shared" si="190"/>
        <v>beräkna</v>
      </c>
      <c r="F2955" t="str">
        <f t="shared" si="191"/>
        <v>6_x6_1x_R_20c</v>
      </c>
      <c r="G2955" t="str">
        <f>IFERROR(INDEX(#REF!,MATCH('Kap5-6'!F2955,#REF!,0),2),"")</f>
        <v/>
      </c>
      <c r="H2955" s="97"/>
      <c r="I2955" s="97"/>
      <c r="J2955" s="49"/>
      <c r="K2955" s="97"/>
      <c r="L2955" s="10"/>
      <c r="M2955" s="241"/>
      <c r="N2955" s="11">
        <v>3</v>
      </c>
      <c r="O2955" s="11" t="s">
        <v>281</v>
      </c>
      <c r="P2955" s="11" t="s">
        <v>303</v>
      </c>
      <c r="Q2955" s="12" t="s">
        <v>303</v>
      </c>
      <c r="R2955" s="15" t="s">
        <v>4625</v>
      </c>
      <c r="S2955" s="25" t="s">
        <v>4599</v>
      </c>
      <c r="T2955" s="48"/>
    </row>
    <row r="2956" spans="1:20" ht="48" x14ac:dyDescent="0.2">
      <c r="A2956">
        <f t="shared" si="188"/>
        <v>6</v>
      </c>
      <c r="B2956" t="s">
        <v>213</v>
      </c>
      <c r="C2956" t="s">
        <v>380</v>
      </c>
      <c r="D2956" t="str">
        <f t="shared" si="189"/>
        <v>20c</v>
      </c>
      <c r="E2956" t="str">
        <f t="shared" si="190"/>
        <v>beräkna</v>
      </c>
      <c r="F2956" t="str">
        <f t="shared" si="191"/>
        <v>6_x6_1x_R_20c</v>
      </c>
      <c r="G2956" t="str">
        <f>IFERROR(INDEX(#REF!,MATCH('Kap5-6'!F2956,#REF!,0),2),"")</f>
        <v/>
      </c>
      <c r="H2956" s="97"/>
      <c r="I2956" s="97"/>
      <c r="J2956" s="49"/>
      <c r="K2956" s="97"/>
      <c r="L2956" s="10"/>
      <c r="M2956" s="241"/>
      <c r="N2956" s="11">
        <v>4</v>
      </c>
      <c r="O2956" s="11" t="s">
        <v>281</v>
      </c>
      <c r="P2956" s="11" t="s">
        <v>303</v>
      </c>
      <c r="Q2956" s="12" t="s">
        <v>303</v>
      </c>
      <c r="R2956" s="15" t="s">
        <v>4626</v>
      </c>
      <c r="S2956" s="25" t="s">
        <v>371</v>
      </c>
      <c r="T2956" s="48"/>
    </row>
    <row r="2957" spans="1:20" ht="32" x14ac:dyDescent="0.2">
      <c r="A2957">
        <f t="shared" si="188"/>
        <v>6</v>
      </c>
      <c r="B2957" t="s">
        <v>213</v>
      </c>
      <c r="C2957" t="s">
        <v>380</v>
      </c>
      <c r="D2957" t="str">
        <f t="shared" si="189"/>
        <v>20c</v>
      </c>
      <c r="E2957" t="str">
        <f t="shared" si="190"/>
        <v>beräkna</v>
      </c>
      <c r="F2957" t="str">
        <f t="shared" si="191"/>
        <v>6_x6_1x_R_20c</v>
      </c>
      <c r="G2957" t="str">
        <f>IFERROR(INDEX(#REF!,MATCH('Kap5-6'!F2957,#REF!,0),2),"")</f>
        <v/>
      </c>
      <c r="H2957" s="97"/>
      <c r="I2957" s="97"/>
      <c r="J2957" s="49"/>
      <c r="K2957" s="97"/>
      <c r="L2957" s="10"/>
      <c r="M2957" s="241"/>
      <c r="N2957" s="11">
        <v>5</v>
      </c>
      <c r="O2957" s="11" t="s">
        <v>283</v>
      </c>
      <c r="P2957" s="11" t="s">
        <v>304</v>
      </c>
      <c r="Q2957" s="12" t="s">
        <v>4627</v>
      </c>
      <c r="R2957" s="15" t="s">
        <v>342</v>
      </c>
      <c r="S2957" s="25" t="s">
        <v>4628</v>
      </c>
      <c r="T2957" s="48"/>
    </row>
    <row r="2958" spans="1:20" ht="33" thickBot="1" x14ac:dyDescent="0.25">
      <c r="A2958">
        <f t="shared" si="188"/>
        <v>6</v>
      </c>
      <c r="B2958" t="s">
        <v>213</v>
      </c>
      <c r="C2958" t="s">
        <v>380</v>
      </c>
      <c r="D2958" t="str">
        <f t="shared" si="189"/>
        <v>20c</v>
      </c>
      <c r="E2958" t="str">
        <f t="shared" si="190"/>
        <v>beräkna</v>
      </c>
      <c r="F2958" t="str">
        <f t="shared" si="191"/>
        <v>6_x6_1x_R_20c</v>
      </c>
      <c r="G2958" t="str">
        <f>IFERROR(INDEX(#REF!,MATCH('Kap5-6'!F2958,#REF!,0),2),"")</f>
        <v/>
      </c>
      <c r="H2958" s="98"/>
      <c r="I2958" s="98"/>
      <c r="J2958" s="50"/>
      <c r="K2958" s="98"/>
      <c r="L2958" s="17"/>
      <c r="M2958" s="242"/>
      <c r="N2958" s="11">
        <v>6</v>
      </c>
      <c r="O2958" s="11" t="s">
        <v>281</v>
      </c>
      <c r="P2958" s="11" t="s">
        <v>303</v>
      </c>
      <c r="Q2958" s="12" t="s">
        <v>303</v>
      </c>
      <c r="R2958" s="15" t="s">
        <v>4629</v>
      </c>
      <c r="S2958" s="13" t="s">
        <v>4630</v>
      </c>
      <c r="T2958" s="48"/>
    </row>
    <row r="2959" spans="1:20" ht="48" x14ac:dyDescent="0.2">
      <c r="A2959">
        <f t="shared" si="188"/>
        <v>6</v>
      </c>
      <c r="B2959" t="s">
        <v>213</v>
      </c>
      <c r="C2959" t="s">
        <v>380</v>
      </c>
      <c r="D2959" t="str">
        <f t="shared" si="189"/>
        <v>21a</v>
      </c>
      <c r="E2959" t="str">
        <f t="shared" si="190"/>
        <v>beräkna</v>
      </c>
      <c r="F2959" t="str">
        <f t="shared" si="191"/>
        <v>6_x6_1x_R_21a</v>
      </c>
      <c r="G2959" t="str">
        <f>IFERROR(INDEX(#REF!,MATCH('Kap5-6'!F2959,#REF!,0),2),"")</f>
        <v/>
      </c>
      <c r="H2959" s="32">
        <v>6</v>
      </c>
      <c r="I2959" s="32" t="s">
        <v>433</v>
      </c>
      <c r="J2959" s="47"/>
      <c r="K2959" s="32" t="s">
        <v>175</v>
      </c>
      <c r="L2959" s="43" t="s">
        <v>328</v>
      </c>
      <c r="M2959" s="240"/>
      <c r="N2959" s="7">
        <v>1</v>
      </c>
      <c r="O2959" s="7" t="s">
        <v>283</v>
      </c>
      <c r="P2959" s="7" t="s">
        <v>304</v>
      </c>
      <c r="Q2959" s="8" t="s">
        <v>4622</v>
      </c>
      <c r="R2959" s="12" t="s">
        <v>4631</v>
      </c>
      <c r="S2959" s="55" t="s">
        <v>4594</v>
      </c>
      <c r="T2959" s="48"/>
    </row>
    <row r="2960" spans="1:20" ht="32" x14ac:dyDescent="0.2">
      <c r="A2960">
        <f t="shared" si="188"/>
        <v>6</v>
      </c>
      <c r="B2960" t="s">
        <v>213</v>
      </c>
      <c r="C2960" t="s">
        <v>380</v>
      </c>
      <c r="D2960" t="str">
        <f t="shared" si="189"/>
        <v>21a</v>
      </c>
      <c r="E2960" t="str">
        <f t="shared" si="190"/>
        <v>beräkna</v>
      </c>
      <c r="F2960" t="str">
        <f t="shared" si="191"/>
        <v>6_x6_1x_R_21a</v>
      </c>
      <c r="G2960" t="str">
        <f>IFERROR(INDEX(#REF!,MATCH('Kap5-6'!F2960,#REF!,0),2),"")</f>
        <v/>
      </c>
      <c r="H2960" s="97"/>
      <c r="I2960" s="97"/>
      <c r="J2960" s="49"/>
      <c r="K2960" s="97"/>
      <c r="L2960" s="10"/>
      <c r="M2960" s="241"/>
      <c r="N2960" s="11">
        <v>2</v>
      </c>
      <c r="O2960" s="11" t="s">
        <v>283</v>
      </c>
      <c r="P2960" s="11" t="s">
        <v>304</v>
      </c>
      <c r="Q2960" s="12" t="s">
        <v>4623</v>
      </c>
      <c r="R2960" s="24" t="s">
        <v>366</v>
      </c>
      <c r="S2960" s="25" t="s">
        <v>4597</v>
      </c>
      <c r="T2960" s="48"/>
    </row>
    <row r="2961" spans="1:20" ht="96" x14ac:dyDescent="0.2">
      <c r="A2961">
        <f t="shared" si="188"/>
        <v>6</v>
      </c>
      <c r="B2961" t="s">
        <v>213</v>
      </c>
      <c r="C2961" t="s">
        <v>380</v>
      </c>
      <c r="D2961" t="str">
        <f t="shared" si="189"/>
        <v>21a</v>
      </c>
      <c r="E2961" t="str">
        <f t="shared" si="190"/>
        <v>beräkna</v>
      </c>
      <c r="F2961" t="str">
        <f t="shared" si="191"/>
        <v>6_x6_1x_R_21a</v>
      </c>
      <c r="G2961" t="str">
        <f>IFERROR(INDEX(#REF!,MATCH('Kap5-6'!F2961,#REF!,0),2),"")</f>
        <v/>
      </c>
      <c r="H2961" s="97"/>
      <c r="I2961" s="97"/>
      <c r="J2961" s="49"/>
      <c r="K2961" s="97"/>
      <c r="L2961" s="10"/>
      <c r="M2961" s="241"/>
      <c r="N2961" s="11">
        <v>3</v>
      </c>
      <c r="O2961" s="11" t="s">
        <v>281</v>
      </c>
      <c r="P2961" s="11" t="s">
        <v>303</v>
      </c>
      <c r="Q2961" s="12" t="s">
        <v>303</v>
      </c>
      <c r="R2961" s="15" t="s">
        <v>4632</v>
      </c>
      <c r="S2961" s="25" t="s">
        <v>4599</v>
      </c>
      <c r="T2961" s="48"/>
    </row>
    <row r="2962" spans="1:20" ht="32" x14ac:dyDescent="0.2">
      <c r="A2962">
        <f t="shared" si="188"/>
        <v>6</v>
      </c>
      <c r="B2962" t="s">
        <v>213</v>
      </c>
      <c r="C2962" t="s">
        <v>380</v>
      </c>
      <c r="D2962" t="str">
        <f t="shared" si="189"/>
        <v>21a</v>
      </c>
      <c r="E2962" t="str">
        <f t="shared" si="190"/>
        <v>beräkna</v>
      </c>
      <c r="F2962" t="str">
        <f t="shared" si="191"/>
        <v>6_x6_1x_R_21a</v>
      </c>
      <c r="G2962" t="str">
        <f>IFERROR(INDEX(#REF!,MATCH('Kap5-6'!F2962,#REF!,0),2),"")</f>
        <v/>
      </c>
      <c r="H2962" s="97"/>
      <c r="I2962" s="97"/>
      <c r="J2962" s="49"/>
      <c r="K2962" s="97"/>
      <c r="L2962" s="10"/>
      <c r="M2962" s="241"/>
      <c r="N2962" s="11">
        <v>4</v>
      </c>
      <c r="O2962" s="11" t="s">
        <v>283</v>
      </c>
      <c r="P2962" s="11" t="s">
        <v>304</v>
      </c>
      <c r="Q2962" s="12" t="s">
        <v>4633</v>
      </c>
      <c r="R2962" s="15" t="s">
        <v>4634</v>
      </c>
      <c r="S2962" s="25" t="s">
        <v>4635</v>
      </c>
      <c r="T2962" s="48"/>
    </row>
    <row r="2963" spans="1:20" ht="33" thickBot="1" x14ac:dyDescent="0.25">
      <c r="A2963">
        <f t="shared" si="188"/>
        <v>6</v>
      </c>
      <c r="B2963" t="s">
        <v>213</v>
      </c>
      <c r="C2963" t="s">
        <v>380</v>
      </c>
      <c r="D2963" t="str">
        <f t="shared" si="189"/>
        <v>21a</v>
      </c>
      <c r="E2963" t="str">
        <f t="shared" si="190"/>
        <v>beräkna</v>
      </c>
      <c r="F2963" t="str">
        <f t="shared" si="191"/>
        <v>6_x6_1x_R_21a</v>
      </c>
      <c r="G2963" t="str">
        <f>IFERROR(INDEX(#REF!,MATCH('Kap5-6'!F2963,#REF!,0),2),"")</f>
        <v/>
      </c>
      <c r="H2963" s="98"/>
      <c r="I2963" s="98"/>
      <c r="J2963" s="49"/>
      <c r="K2963" s="98"/>
      <c r="L2963" s="17"/>
      <c r="M2963" s="241"/>
      <c r="N2963" s="11">
        <v>5</v>
      </c>
      <c r="O2963" s="11" t="s">
        <v>281</v>
      </c>
      <c r="P2963" s="11" t="s">
        <v>303</v>
      </c>
      <c r="Q2963" s="12" t="s">
        <v>303</v>
      </c>
      <c r="R2963" s="15" t="s">
        <v>4636</v>
      </c>
      <c r="S2963" s="13" t="s">
        <v>4611</v>
      </c>
      <c r="T2963" s="48"/>
    </row>
    <row r="2964" spans="1:20" ht="48" x14ac:dyDescent="0.2">
      <c r="A2964">
        <f t="shared" si="188"/>
        <v>6</v>
      </c>
      <c r="B2964" t="s">
        <v>213</v>
      </c>
      <c r="C2964" t="s">
        <v>380</v>
      </c>
      <c r="D2964" t="str">
        <f t="shared" si="189"/>
        <v>21b</v>
      </c>
      <c r="E2964" t="str">
        <f t="shared" si="190"/>
        <v>beräkna</v>
      </c>
      <c r="F2964" t="str">
        <f t="shared" si="191"/>
        <v>6_x6_1x_R_21b</v>
      </c>
      <c r="G2964" t="str">
        <f>IFERROR(INDEX(#REF!,MATCH('Kap5-6'!F2964,#REF!,0),2),"")</f>
        <v/>
      </c>
      <c r="H2964" s="32">
        <v>6</v>
      </c>
      <c r="I2964" s="32" t="s">
        <v>433</v>
      </c>
      <c r="J2964" s="47"/>
      <c r="K2964" s="32" t="s">
        <v>176</v>
      </c>
      <c r="L2964" s="43" t="s">
        <v>328</v>
      </c>
      <c r="M2964" s="240"/>
      <c r="N2964" s="7">
        <v>1</v>
      </c>
      <c r="O2964" s="7" t="s">
        <v>283</v>
      </c>
      <c r="P2964" s="7" t="s">
        <v>304</v>
      </c>
      <c r="Q2964" s="8" t="s">
        <v>4622</v>
      </c>
      <c r="R2964" s="12" t="s">
        <v>4637</v>
      </c>
      <c r="S2964" s="55" t="s">
        <v>4594</v>
      </c>
      <c r="T2964" s="48"/>
    </row>
    <row r="2965" spans="1:20" ht="32" x14ac:dyDescent="0.2">
      <c r="A2965">
        <f t="shared" si="188"/>
        <v>6</v>
      </c>
      <c r="B2965" t="s">
        <v>213</v>
      </c>
      <c r="C2965" t="s">
        <v>380</v>
      </c>
      <c r="D2965" t="str">
        <f t="shared" si="189"/>
        <v>21b</v>
      </c>
      <c r="E2965" t="str">
        <f t="shared" si="190"/>
        <v>beräkna</v>
      </c>
      <c r="F2965" t="str">
        <f t="shared" si="191"/>
        <v>6_x6_1x_R_21b</v>
      </c>
      <c r="G2965" t="str">
        <f>IFERROR(INDEX(#REF!,MATCH('Kap5-6'!F2965,#REF!,0),2),"")</f>
        <v/>
      </c>
      <c r="H2965" s="97"/>
      <c r="I2965" s="97"/>
      <c r="J2965" s="49"/>
      <c r="K2965" s="97"/>
      <c r="L2965" s="10"/>
      <c r="M2965" s="241"/>
      <c r="N2965" s="11">
        <v>2</v>
      </c>
      <c r="O2965" s="11" t="s">
        <v>283</v>
      </c>
      <c r="P2965" s="11" t="s">
        <v>304</v>
      </c>
      <c r="Q2965" s="12" t="s">
        <v>4623</v>
      </c>
      <c r="R2965" s="24" t="s">
        <v>4638</v>
      </c>
      <c r="S2965" s="25" t="s">
        <v>4597</v>
      </c>
      <c r="T2965" s="48"/>
    </row>
    <row r="2966" spans="1:20" ht="112" x14ac:dyDescent="0.2">
      <c r="A2966">
        <f t="shared" si="188"/>
        <v>6</v>
      </c>
      <c r="B2966" t="s">
        <v>213</v>
      </c>
      <c r="C2966" t="s">
        <v>380</v>
      </c>
      <c r="D2966" t="str">
        <f t="shared" si="189"/>
        <v>21b</v>
      </c>
      <c r="E2966" t="str">
        <f t="shared" si="190"/>
        <v>beräkna</v>
      </c>
      <c r="F2966" t="str">
        <f t="shared" si="191"/>
        <v>6_x6_1x_R_21b</v>
      </c>
      <c r="G2966" t="str">
        <f>IFERROR(INDEX(#REF!,MATCH('Kap5-6'!F2966,#REF!,0),2),"")</f>
        <v/>
      </c>
      <c r="H2966" s="97"/>
      <c r="I2966" s="97"/>
      <c r="J2966" s="49"/>
      <c r="K2966" s="97"/>
      <c r="L2966" s="10"/>
      <c r="M2966" s="241"/>
      <c r="N2966" s="11">
        <v>3</v>
      </c>
      <c r="O2966" s="11" t="s">
        <v>281</v>
      </c>
      <c r="P2966" s="11" t="s">
        <v>303</v>
      </c>
      <c r="Q2966" s="12" t="s">
        <v>303</v>
      </c>
      <c r="R2966" s="15" t="s">
        <v>4639</v>
      </c>
      <c r="S2966" s="25" t="s">
        <v>4599</v>
      </c>
      <c r="T2966" s="48"/>
    </row>
    <row r="2967" spans="1:20" ht="32" x14ac:dyDescent="0.2">
      <c r="A2967">
        <f t="shared" si="188"/>
        <v>6</v>
      </c>
      <c r="B2967" t="s">
        <v>213</v>
      </c>
      <c r="C2967" t="s">
        <v>380</v>
      </c>
      <c r="D2967" t="str">
        <f t="shared" si="189"/>
        <v>21b</v>
      </c>
      <c r="E2967" t="str">
        <f t="shared" si="190"/>
        <v>beräkna</v>
      </c>
      <c r="F2967" t="str">
        <f t="shared" si="191"/>
        <v>6_x6_1x_R_21b</v>
      </c>
      <c r="G2967" t="str">
        <f>IFERROR(INDEX(#REF!,MATCH('Kap5-6'!F2967,#REF!,0),2),"")</f>
        <v/>
      </c>
      <c r="H2967" s="97"/>
      <c r="I2967" s="97"/>
      <c r="J2967" s="49"/>
      <c r="K2967" s="97"/>
      <c r="L2967" s="10"/>
      <c r="M2967" s="241"/>
      <c r="N2967" s="11">
        <v>4</v>
      </c>
      <c r="O2967" s="11" t="s">
        <v>283</v>
      </c>
      <c r="P2967" s="11" t="s">
        <v>304</v>
      </c>
      <c r="Q2967" s="12" t="s">
        <v>4633</v>
      </c>
      <c r="R2967" s="15" t="s">
        <v>4640</v>
      </c>
      <c r="S2967" s="25" t="s">
        <v>4641</v>
      </c>
      <c r="T2967" s="48"/>
    </row>
    <row r="2968" spans="1:20" ht="33" thickBot="1" x14ac:dyDescent="0.25">
      <c r="A2968">
        <f t="shared" si="188"/>
        <v>6</v>
      </c>
      <c r="B2968" t="s">
        <v>213</v>
      </c>
      <c r="C2968" t="s">
        <v>380</v>
      </c>
      <c r="D2968" t="str">
        <f t="shared" si="189"/>
        <v>21b</v>
      </c>
      <c r="E2968" t="str">
        <f t="shared" si="190"/>
        <v>beräkna</v>
      </c>
      <c r="F2968" t="str">
        <f t="shared" si="191"/>
        <v>6_x6_1x_R_21b</v>
      </c>
      <c r="G2968" t="str">
        <f>IFERROR(INDEX(#REF!,MATCH('Kap5-6'!F2968,#REF!,0),2),"")</f>
        <v/>
      </c>
      <c r="H2968" s="98"/>
      <c r="I2968" s="98"/>
      <c r="J2968" s="50"/>
      <c r="K2968" s="98"/>
      <c r="L2968" s="17"/>
      <c r="M2968" s="242"/>
      <c r="N2968" s="11">
        <v>5</v>
      </c>
      <c r="O2968" s="11" t="s">
        <v>281</v>
      </c>
      <c r="P2968" s="11" t="s">
        <v>303</v>
      </c>
      <c r="Q2968" s="12" t="s">
        <v>303</v>
      </c>
      <c r="R2968" s="15" t="s">
        <v>4642</v>
      </c>
      <c r="S2968" s="13" t="s">
        <v>4611</v>
      </c>
      <c r="T2968" s="48"/>
    </row>
    <row r="2969" spans="1:20" ht="48" x14ac:dyDescent="0.2">
      <c r="A2969">
        <f t="shared" si="188"/>
        <v>6</v>
      </c>
      <c r="B2969" t="s">
        <v>213</v>
      </c>
      <c r="C2969" t="s">
        <v>380</v>
      </c>
      <c r="D2969" t="str">
        <f t="shared" si="189"/>
        <v>21c</v>
      </c>
      <c r="E2969" t="str">
        <f t="shared" si="190"/>
        <v>beräkna</v>
      </c>
      <c r="F2969" t="str">
        <f t="shared" si="191"/>
        <v>6_x6_1x_R_21c</v>
      </c>
      <c r="G2969" t="str">
        <f>IFERROR(INDEX(#REF!,MATCH('Kap5-6'!F2969,#REF!,0),2),"")</f>
        <v/>
      </c>
      <c r="H2969" s="32">
        <v>6</v>
      </c>
      <c r="I2969" s="32" t="s">
        <v>433</v>
      </c>
      <c r="J2969" s="47"/>
      <c r="K2969" s="32" t="s">
        <v>177</v>
      </c>
      <c r="L2969" s="43" t="s">
        <v>328</v>
      </c>
      <c r="M2969" s="240"/>
      <c r="N2969" s="7">
        <v>1</v>
      </c>
      <c r="O2969" s="7" t="s">
        <v>283</v>
      </c>
      <c r="P2969" s="7" t="s">
        <v>304</v>
      </c>
      <c r="Q2969" s="8" t="s">
        <v>4622</v>
      </c>
      <c r="R2969" s="12" t="s">
        <v>4643</v>
      </c>
      <c r="S2969" s="55" t="s">
        <v>4594</v>
      </c>
      <c r="T2969" s="48"/>
    </row>
    <row r="2970" spans="1:20" ht="32" x14ac:dyDescent="0.2">
      <c r="A2970">
        <f t="shared" si="188"/>
        <v>6</v>
      </c>
      <c r="B2970" t="s">
        <v>213</v>
      </c>
      <c r="C2970" t="s">
        <v>380</v>
      </c>
      <c r="D2970" t="str">
        <f t="shared" si="189"/>
        <v>21c</v>
      </c>
      <c r="E2970" t="str">
        <f t="shared" si="190"/>
        <v>beräkna</v>
      </c>
      <c r="F2970" t="str">
        <f t="shared" si="191"/>
        <v>6_x6_1x_R_21c</v>
      </c>
      <c r="G2970" t="str">
        <f>IFERROR(INDEX(#REF!,MATCH('Kap5-6'!F2970,#REF!,0),2),"")</f>
        <v/>
      </c>
      <c r="H2970" s="97"/>
      <c r="I2970" s="97"/>
      <c r="J2970" s="49"/>
      <c r="K2970" s="97"/>
      <c r="L2970" s="10"/>
      <c r="M2970" s="241"/>
      <c r="N2970" s="11">
        <v>2</v>
      </c>
      <c r="O2970" s="11" t="s">
        <v>283</v>
      </c>
      <c r="P2970" s="11" t="s">
        <v>304</v>
      </c>
      <c r="Q2970" s="12" t="s">
        <v>4623</v>
      </c>
      <c r="R2970" s="24" t="s">
        <v>4644</v>
      </c>
      <c r="S2970" s="25" t="s">
        <v>4597</v>
      </c>
      <c r="T2970" s="57"/>
    </row>
    <row r="2971" spans="1:20" ht="128" x14ac:dyDescent="0.2">
      <c r="A2971">
        <f t="shared" si="188"/>
        <v>6</v>
      </c>
      <c r="B2971" t="s">
        <v>213</v>
      </c>
      <c r="C2971" t="s">
        <v>380</v>
      </c>
      <c r="D2971" t="str">
        <f t="shared" si="189"/>
        <v>21c</v>
      </c>
      <c r="E2971" t="str">
        <f t="shared" si="190"/>
        <v>beräkna</v>
      </c>
      <c r="F2971" t="str">
        <f t="shared" si="191"/>
        <v>6_x6_1x_R_21c</v>
      </c>
      <c r="G2971" t="str">
        <f>IFERROR(INDEX(#REF!,MATCH('Kap5-6'!F2971,#REF!,0),2),"")</f>
        <v/>
      </c>
      <c r="H2971" s="97"/>
      <c r="I2971" s="97"/>
      <c r="J2971" s="49"/>
      <c r="K2971" s="97"/>
      <c r="L2971" s="10"/>
      <c r="M2971" s="241"/>
      <c r="N2971" s="11">
        <v>3</v>
      </c>
      <c r="O2971" s="11" t="s">
        <v>281</v>
      </c>
      <c r="P2971" s="11" t="s">
        <v>303</v>
      </c>
      <c r="Q2971" s="12" t="s">
        <v>303</v>
      </c>
      <c r="R2971" s="15" t="s">
        <v>4645</v>
      </c>
      <c r="S2971" s="25" t="s">
        <v>4599</v>
      </c>
      <c r="T2971" s="57"/>
    </row>
    <row r="2972" spans="1:20" ht="32" x14ac:dyDescent="0.2">
      <c r="A2972">
        <f t="shared" si="188"/>
        <v>6</v>
      </c>
      <c r="B2972" t="s">
        <v>213</v>
      </c>
      <c r="C2972" t="s">
        <v>380</v>
      </c>
      <c r="D2972" t="str">
        <f t="shared" si="189"/>
        <v>21c</v>
      </c>
      <c r="E2972" t="str">
        <f t="shared" si="190"/>
        <v>beräkna</v>
      </c>
      <c r="F2972" t="str">
        <f t="shared" si="191"/>
        <v>6_x6_1x_R_21c</v>
      </c>
      <c r="G2972" t="str">
        <f>IFERROR(INDEX(#REF!,MATCH('Kap5-6'!F2972,#REF!,0),2),"")</f>
        <v/>
      </c>
      <c r="H2972" s="97"/>
      <c r="I2972" s="97"/>
      <c r="J2972" s="49"/>
      <c r="K2972" s="97"/>
      <c r="L2972" s="10"/>
      <c r="M2972" s="241"/>
      <c r="N2972" s="11">
        <v>4</v>
      </c>
      <c r="O2972" s="11" t="s">
        <v>283</v>
      </c>
      <c r="P2972" s="11" t="s">
        <v>304</v>
      </c>
      <c r="Q2972" s="12" t="s">
        <v>4633</v>
      </c>
      <c r="R2972" s="15" t="s">
        <v>4646</v>
      </c>
      <c r="S2972" s="25" t="s">
        <v>4647</v>
      </c>
      <c r="T2972" s="57"/>
    </row>
    <row r="2973" spans="1:20" ht="33" thickBot="1" x14ac:dyDescent="0.25">
      <c r="A2973">
        <f t="shared" si="188"/>
        <v>6</v>
      </c>
      <c r="B2973" t="s">
        <v>213</v>
      </c>
      <c r="C2973" t="s">
        <v>380</v>
      </c>
      <c r="D2973" t="str">
        <f t="shared" si="189"/>
        <v>21c</v>
      </c>
      <c r="E2973" t="str">
        <f t="shared" si="190"/>
        <v>beräkna</v>
      </c>
      <c r="F2973" t="str">
        <f t="shared" si="191"/>
        <v>6_x6_1x_R_21c</v>
      </c>
      <c r="G2973" t="str">
        <f>IFERROR(INDEX(#REF!,MATCH('Kap5-6'!F2973,#REF!,0),2),"")</f>
        <v/>
      </c>
      <c r="H2973" s="98"/>
      <c r="I2973" s="98"/>
      <c r="J2973" s="50"/>
      <c r="K2973" s="98"/>
      <c r="L2973" s="17"/>
      <c r="M2973" s="242"/>
      <c r="N2973" s="11">
        <v>5</v>
      </c>
      <c r="O2973" s="11" t="s">
        <v>281</v>
      </c>
      <c r="P2973" s="11" t="s">
        <v>303</v>
      </c>
      <c r="Q2973" s="12" t="s">
        <v>303</v>
      </c>
      <c r="R2973" s="15" t="s">
        <v>4648</v>
      </c>
      <c r="S2973" s="13" t="s">
        <v>4611</v>
      </c>
      <c r="T2973" s="48"/>
    </row>
    <row r="2974" spans="1:20" ht="48" x14ac:dyDescent="0.2">
      <c r="A2974">
        <f t="shared" si="188"/>
        <v>6</v>
      </c>
      <c r="B2974" t="s">
        <v>213</v>
      </c>
      <c r="C2974" t="s">
        <v>380</v>
      </c>
      <c r="D2974" t="str">
        <f t="shared" si="189"/>
        <v>22a</v>
      </c>
      <c r="E2974" t="str">
        <f t="shared" si="190"/>
        <v>beräkna</v>
      </c>
      <c r="F2974" t="str">
        <f t="shared" si="191"/>
        <v>6_x6_1x_R_22a</v>
      </c>
      <c r="G2974" t="str">
        <f>IFERROR(INDEX(#REF!,MATCH('Kap5-6'!F2974,#REF!,0),2),"")</f>
        <v/>
      </c>
      <c r="H2974" s="32">
        <v>6</v>
      </c>
      <c r="I2974" s="32" t="s">
        <v>433</v>
      </c>
      <c r="J2974" s="47"/>
      <c r="K2974" s="32" t="s">
        <v>83</v>
      </c>
      <c r="L2974" s="43" t="s">
        <v>328</v>
      </c>
      <c r="M2974" s="240"/>
      <c r="N2974" s="7">
        <v>1</v>
      </c>
      <c r="O2974" s="7" t="s">
        <v>283</v>
      </c>
      <c r="P2974" s="7" t="s">
        <v>304</v>
      </c>
      <c r="Q2974" s="8" t="s">
        <v>4622</v>
      </c>
      <c r="R2974" s="12" t="s">
        <v>4649</v>
      </c>
      <c r="S2974" s="55" t="s">
        <v>4594</v>
      </c>
      <c r="T2974" s="57"/>
    </row>
    <row r="2975" spans="1:20" ht="32" x14ac:dyDescent="0.2">
      <c r="A2975">
        <f t="shared" si="188"/>
        <v>6</v>
      </c>
      <c r="B2975" t="s">
        <v>213</v>
      </c>
      <c r="C2975" t="s">
        <v>380</v>
      </c>
      <c r="D2975" t="str">
        <f t="shared" si="189"/>
        <v>22a</v>
      </c>
      <c r="E2975" t="str">
        <f t="shared" si="190"/>
        <v>beräkna</v>
      </c>
      <c r="F2975" t="str">
        <f t="shared" si="191"/>
        <v>6_x6_1x_R_22a</v>
      </c>
      <c r="G2975" t="str">
        <f>IFERROR(INDEX(#REF!,MATCH('Kap5-6'!F2975,#REF!,0),2),"")</f>
        <v/>
      </c>
      <c r="H2975" s="97"/>
      <c r="I2975" s="97"/>
      <c r="J2975" s="49"/>
      <c r="K2975" s="97"/>
      <c r="L2975" s="10"/>
      <c r="M2975" s="241"/>
      <c r="N2975" s="11">
        <v>2</v>
      </c>
      <c r="O2975" s="11" t="s">
        <v>283</v>
      </c>
      <c r="P2975" s="11" t="s">
        <v>304</v>
      </c>
      <c r="Q2975" s="12" t="s">
        <v>4623</v>
      </c>
      <c r="R2975" s="24" t="s">
        <v>4650</v>
      </c>
      <c r="S2975" s="25" t="s">
        <v>4597</v>
      </c>
      <c r="T2975" s="57"/>
    </row>
    <row r="2976" spans="1:20" ht="128" x14ac:dyDescent="0.2">
      <c r="A2976">
        <f t="shared" si="188"/>
        <v>6</v>
      </c>
      <c r="B2976" t="s">
        <v>213</v>
      </c>
      <c r="C2976" t="s">
        <v>380</v>
      </c>
      <c r="D2976" t="str">
        <f t="shared" si="189"/>
        <v>22a</v>
      </c>
      <c r="E2976" t="str">
        <f t="shared" si="190"/>
        <v>beräkna</v>
      </c>
      <c r="F2976" t="str">
        <f t="shared" si="191"/>
        <v>6_x6_1x_R_22a</v>
      </c>
      <c r="G2976" t="str">
        <f>IFERROR(INDEX(#REF!,MATCH('Kap5-6'!F2976,#REF!,0),2),"")</f>
        <v/>
      </c>
      <c r="H2976" s="97"/>
      <c r="I2976" s="97"/>
      <c r="J2976" s="49"/>
      <c r="K2976" s="97"/>
      <c r="L2976" s="10"/>
      <c r="M2976" s="241"/>
      <c r="N2976" s="11">
        <v>3</v>
      </c>
      <c r="O2976" s="11" t="s">
        <v>281</v>
      </c>
      <c r="P2976" s="11" t="s">
        <v>303</v>
      </c>
      <c r="Q2976" s="12" t="s">
        <v>303</v>
      </c>
      <c r="R2976" s="15" t="s">
        <v>4651</v>
      </c>
      <c r="S2976" s="25" t="s">
        <v>4599</v>
      </c>
      <c r="T2976" s="57"/>
    </row>
    <row r="2977" spans="1:20" ht="32" x14ac:dyDescent="0.2">
      <c r="A2977">
        <f t="shared" si="188"/>
        <v>6</v>
      </c>
      <c r="B2977" t="s">
        <v>213</v>
      </c>
      <c r="C2977" t="s">
        <v>380</v>
      </c>
      <c r="D2977" t="str">
        <f t="shared" si="189"/>
        <v>22a</v>
      </c>
      <c r="E2977" t="str">
        <f t="shared" si="190"/>
        <v>beräkna</v>
      </c>
      <c r="F2977" t="str">
        <f t="shared" si="191"/>
        <v>6_x6_1x_R_22a</v>
      </c>
      <c r="G2977" t="str">
        <f>IFERROR(INDEX(#REF!,MATCH('Kap5-6'!F2977,#REF!,0),2),"")</f>
        <v/>
      </c>
      <c r="H2977" s="97"/>
      <c r="I2977" s="97"/>
      <c r="J2977" s="49"/>
      <c r="K2977" s="97"/>
      <c r="L2977" s="10"/>
      <c r="M2977" s="241"/>
      <c r="N2977" s="11">
        <v>4</v>
      </c>
      <c r="O2977" s="11" t="s">
        <v>283</v>
      </c>
      <c r="P2977" s="11" t="s">
        <v>304</v>
      </c>
      <c r="Q2977" s="12" t="s">
        <v>4633</v>
      </c>
      <c r="R2977" s="15" t="s">
        <v>4652</v>
      </c>
      <c r="S2977" s="25" t="s">
        <v>4653</v>
      </c>
      <c r="T2977" s="57"/>
    </row>
    <row r="2978" spans="1:20" ht="33" thickBot="1" x14ac:dyDescent="0.25">
      <c r="A2978">
        <f t="shared" si="188"/>
        <v>6</v>
      </c>
      <c r="B2978" t="s">
        <v>213</v>
      </c>
      <c r="C2978" t="s">
        <v>380</v>
      </c>
      <c r="D2978" t="str">
        <f t="shared" si="189"/>
        <v>22a</v>
      </c>
      <c r="E2978" t="str">
        <f t="shared" si="190"/>
        <v>beräkna</v>
      </c>
      <c r="F2978" t="str">
        <f t="shared" si="191"/>
        <v>6_x6_1x_R_22a</v>
      </c>
      <c r="G2978" t="str">
        <f>IFERROR(INDEX(#REF!,MATCH('Kap5-6'!F2978,#REF!,0),2),"")</f>
        <v/>
      </c>
      <c r="H2978" s="98"/>
      <c r="I2978" s="98"/>
      <c r="J2978" s="50"/>
      <c r="K2978" s="98"/>
      <c r="L2978" s="17"/>
      <c r="M2978" s="242"/>
      <c r="N2978" s="11">
        <v>5</v>
      </c>
      <c r="O2978" s="11" t="s">
        <v>281</v>
      </c>
      <c r="P2978" s="11" t="s">
        <v>303</v>
      </c>
      <c r="Q2978" s="12" t="s">
        <v>303</v>
      </c>
      <c r="R2978" s="15" t="s">
        <v>4654</v>
      </c>
      <c r="S2978" s="13" t="s">
        <v>4611</v>
      </c>
      <c r="T2978" s="57"/>
    </row>
    <row r="2979" spans="1:20" ht="48" x14ac:dyDescent="0.2">
      <c r="A2979">
        <f t="shared" si="188"/>
        <v>6</v>
      </c>
      <c r="B2979" t="s">
        <v>213</v>
      </c>
      <c r="C2979" t="s">
        <v>380</v>
      </c>
      <c r="D2979" t="str">
        <f t="shared" si="189"/>
        <v>22b</v>
      </c>
      <c r="E2979" t="str">
        <f t="shared" si="190"/>
        <v>beräkna</v>
      </c>
      <c r="F2979" t="str">
        <f t="shared" si="191"/>
        <v>6_x6_1x_R_22b</v>
      </c>
      <c r="G2979" t="str">
        <f>IFERROR(INDEX(#REF!,MATCH('Kap5-6'!F2979,#REF!,0),2),"")</f>
        <v/>
      </c>
      <c r="H2979" s="32">
        <v>6</v>
      </c>
      <c r="I2979" s="32" t="s">
        <v>433</v>
      </c>
      <c r="J2979" s="47"/>
      <c r="K2979" s="32" t="s">
        <v>84</v>
      </c>
      <c r="L2979" s="43" t="s">
        <v>328</v>
      </c>
      <c r="M2979" s="240"/>
      <c r="N2979" s="7">
        <v>1</v>
      </c>
      <c r="O2979" s="7" t="s">
        <v>283</v>
      </c>
      <c r="P2979" s="7" t="s">
        <v>304</v>
      </c>
      <c r="Q2979" s="8" t="s">
        <v>4622</v>
      </c>
      <c r="R2979" s="12" t="s">
        <v>4655</v>
      </c>
      <c r="S2979" s="55" t="s">
        <v>4594</v>
      </c>
      <c r="T2979" s="48"/>
    </row>
    <row r="2980" spans="1:20" ht="32" x14ac:dyDescent="0.2">
      <c r="A2980">
        <f t="shared" si="188"/>
        <v>6</v>
      </c>
      <c r="B2980" t="s">
        <v>213</v>
      </c>
      <c r="C2980" t="s">
        <v>380</v>
      </c>
      <c r="D2980" t="str">
        <f t="shared" si="189"/>
        <v>22b</v>
      </c>
      <c r="E2980" t="str">
        <f t="shared" si="190"/>
        <v>beräkna</v>
      </c>
      <c r="F2980" t="str">
        <f t="shared" si="191"/>
        <v>6_x6_1x_R_22b</v>
      </c>
      <c r="G2980" t="str">
        <f>IFERROR(INDEX(#REF!,MATCH('Kap5-6'!F2980,#REF!,0),2),"")</f>
        <v/>
      </c>
      <c r="H2980" s="97"/>
      <c r="I2980" s="97"/>
      <c r="J2980" s="49"/>
      <c r="K2980" s="97"/>
      <c r="L2980" s="10"/>
      <c r="M2980" s="241"/>
      <c r="N2980" s="11">
        <v>2</v>
      </c>
      <c r="O2980" s="11" t="s">
        <v>283</v>
      </c>
      <c r="P2980" s="11" t="s">
        <v>304</v>
      </c>
      <c r="Q2980" s="12" t="s">
        <v>4623</v>
      </c>
      <c r="R2980" s="24" t="s">
        <v>4656</v>
      </c>
      <c r="S2980" s="25" t="s">
        <v>4597</v>
      </c>
      <c r="T2980" s="48"/>
    </row>
    <row r="2981" spans="1:20" ht="112" x14ac:dyDescent="0.2">
      <c r="A2981">
        <f t="shared" si="188"/>
        <v>6</v>
      </c>
      <c r="B2981" t="s">
        <v>213</v>
      </c>
      <c r="C2981" t="s">
        <v>380</v>
      </c>
      <c r="D2981" t="str">
        <f t="shared" si="189"/>
        <v>22b</v>
      </c>
      <c r="E2981" t="str">
        <f t="shared" si="190"/>
        <v>beräkna</v>
      </c>
      <c r="F2981" t="str">
        <f t="shared" si="191"/>
        <v>6_x6_1x_R_22b</v>
      </c>
      <c r="G2981" t="str">
        <f>IFERROR(INDEX(#REF!,MATCH('Kap5-6'!F2981,#REF!,0),2),"")</f>
        <v/>
      </c>
      <c r="H2981" s="97"/>
      <c r="I2981" s="97"/>
      <c r="J2981" s="49"/>
      <c r="K2981" s="97"/>
      <c r="L2981" s="10"/>
      <c r="M2981" s="241"/>
      <c r="N2981" s="11">
        <v>3</v>
      </c>
      <c r="O2981" s="11" t="s">
        <v>281</v>
      </c>
      <c r="P2981" s="11" t="s">
        <v>303</v>
      </c>
      <c r="Q2981" s="12" t="s">
        <v>303</v>
      </c>
      <c r="R2981" s="15" t="s">
        <v>4657</v>
      </c>
      <c r="S2981" s="25" t="s">
        <v>4599</v>
      </c>
      <c r="T2981" s="48"/>
    </row>
    <row r="2982" spans="1:20" ht="32" x14ac:dyDescent="0.2">
      <c r="A2982">
        <f t="shared" si="188"/>
        <v>6</v>
      </c>
      <c r="B2982" t="s">
        <v>213</v>
      </c>
      <c r="C2982" t="s">
        <v>380</v>
      </c>
      <c r="D2982" t="str">
        <f t="shared" si="189"/>
        <v>22b</v>
      </c>
      <c r="E2982" t="str">
        <f t="shared" si="190"/>
        <v>beräkna</v>
      </c>
      <c r="F2982" t="str">
        <f t="shared" si="191"/>
        <v>6_x6_1x_R_22b</v>
      </c>
      <c r="G2982" t="str">
        <f>IFERROR(INDEX(#REF!,MATCH('Kap5-6'!F2982,#REF!,0),2),"")</f>
        <v/>
      </c>
      <c r="H2982" s="97"/>
      <c r="I2982" s="97"/>
      <c r="J2982" s="49"/>
      <c r="K2982" s="97"/>
      <c r="L2982" s="10"/>
      <c r="M2982" s="241"/>
      <c r="N2982" s="11">
        <v>4</v>
      </c>
      <c r="O2982" s="11" t="s">
        <v>283</v>
      </c>
      <c r="P2982" s="11" t="s">
        <v>304</v>
      </c>
      <c r="Q2982" s="12" t="s">
        <v>4633</v>
      </c>
      <c r="R2982" s="15" t="s">
        <v>4658</v>
      </c>
      <c r="S2982" s="25" t="s">
        <v>4659</v>
      </c>
      <c r="T2982" s="48"/>
    </row>
    <row r="2983" spans="1:20" ht="49" thickBot="1" x14ac:dyDescent="0.25">
      <c r="A2983">
        <f t="shared" si="188"/>
        <v>6</v>
      </c>
      <c r="B2983" t="s">
        <v>213</v>
      </c>
      <c r="C2983" t="s">
        <v>380</v>
      </c>
      <c r="D2983" t="str">
        <f t="shared" si="189"/>
        <v>22b</v>
      </c>
      <c r="E2983" t="str">
        <f t="shared" si="190"/>
        <v>beräkna</v>
      </c>
      <c r="F2983" t="str">
        <f t="shared" si="191"/>
        <v>6_x6_1x_R_22b</v>
      </c>
      <c r="G2983" t="str">
        <f>IFERROR(INDEX(#REF!,MATCH('Kap5-6'!F2983,#REF!,0),2),"")</f>
        <v/>
      </c>
      <c r="H2983" s="98"/>
      <c r="I2983" s="98"/>
      <c r="J2983" s="50"/>
      <c r="K2983" s="98"/>
      <c r="L2983" s="17"/>
      <c r="M2983" s="242"/>
      <c r="N2983" s="11">
        <v>5</v>
      </c>
      <c r="O2983" s="11" t="s">
        <v>281</v>
      </c>
      <c r="P2983" s="11" t="s">
        <v>303</v>
      </c>
      <c r="Q2983" s="12" t="s">
        <v>303</v>
      </c>
      <c r="R2983" s="15" t="s">
        <v>4660</v>
      </c>
      <c r="S2983" s="13" t="s">
        <v>4611</v>
      </c>
      <c r="T2983" s="48"/>
    </row>
    <row r="2984" spans="1:20" ht="48" x14ac:dyDescent="0.2">
      <c r="A2984">
        <f t="shared" si="188"/>
        <v>6</v>
      </c>
      <c r="B2984" t="s">
        <v>213</v>
      </c>
      <c r="C2984" t="s">
        <v>380</v>
      </c>
      <c r="D2984" t="str">
        <f t="shared" si="189"/>
        <v>22c</v>
      </c>
      <c r="E2984" t="str">
        <f t="shared" si="190"/>
        <v>beräkna</v>
      </c>
      <c r="F2984" t="str">
        <f t="shared" si="191"/>
        <v>6_x6_1x_R_22c</v>
      </c>
      <c r="G2984" t="str">
        <f>IFERROR(INDEX(#REF!,MATCH('Kap5-6'!F2984,#REF!,0),2),"")</f>
        <v/>
      </c>
      <c r="H2984" s="32">
        <v>6</v>
      </c>
      <c r="I2984" s="32" t="s">
        <v>433</v>
      </c>
      <c r="J2984" s="47"/>
      <c r="K2984" s="32" t="s">
        <v>85</v>
      </c>
      <c r="L2984" s="43" t="s">
        <v>328</v>
      </c>
      <c r="M2984" s="240"/>
      <c r="N2984" s="7">
        <v>1</v>
      </c>
      <c r="O2984" s="7" t="s">
        <v>283</v>
      </c>
      <c r="P2984" s="7" t="s">
        <v>304</v>
      </c>
      <c r="Q2984" s="8" t="s">
        <v>4622</v>
      </c>
      <c r="R2984" s="12" t="s">
        <v>4661</v>
      </c>
      <c r="S2984" s="55" t="s">
        <v>4662</v>
      </c>
      <c r="T2984" s="48"/>
    </row>
    <row r="2985" spans="1:20" ht="32" x14ac:dyDescent="0.2">
      <c r="A2985">
        <f t="shared" si="188"/>
        <v>6</v>
      </c>
      <c r="B2985" t="s">
        <v>213</v>
      </c>
      <c r="C2985" t="s">
        <v>380</v>
      </c>
      <c r="D2985" t="str">
        <f t="shared" si="189"/>
        <v>22c</v>
      </c>
      <c r="E2985" t="str">
        <f t="shared" si="190"/>
        <v>beräkna</v>
      </c>
      <c r="F2985" t="str">
        <f t="shared" si="191"/>
        <v>6_x6_1x_R_22c</v>
      </c>
      <c r="G2985" t="str">
        <f>IFERROR(INDEX(#REF!,MATCH('Kap5-6'!F2985,#REF!,0),2),"")</f>
        <v/>
      </c>
      <c r="H2985" s="97"/>
      <c r="I2985" s="97"/>
      <c r="J2985" s="49"/>
      <c r="K2985" s="97"/>
      <c r="L2985" s="10"/>
      <c r="M2985" s="241"/>
      <c r="N2985" s="11">
        <v>2</v>
      </c>
      <c r="O2985" s="11" t="s">
        <v>283</v>
      </c>
      <c r="P2985" s="11" t="s">
        <v>304</v>
      </c>
      <c r="Q2985" s="12" t="s">
        <v>4623</v>
      </c>
      <c r="R2985" s="24" t="s">
        <v>4663</v>
      </c>
      <c r="S2985" s="25" t="s">
        <v>4597</v>
      </c>
      <c r="T2985" s="48"/>
    </row>
    <row r="2986" spans="1:20" ht="112" x14ac:dyDescent="0.2">
      <c r="A2986">
        <f t="shared" si="188"/>
        <v>6</v>
      </c>
      <c r="B2986" t="s">
        <v>213</v>
      </c>
      <c r="C2986" t="s">
        <v>380</v>
      </c>
      <c r="D2986" t="str">
        <f t="shared" si="189"/>
        <v>22c</v>
      </c>
      <c r="E2986" t="str">
        <f t="shared" si="190"/>
        <v>beräkna</v>
      </c>
      <c r="F2986" t="str">
        <f t="shared" si="191"/>
        <v>6_x6_1x_R_22c</v>
      </c>
      <c r="G2986" t="str">
        <f>IFERROR(INDEX(#REF!,MATCH('Kap5-6'!F2986,#REF!,0),2),"")</f>
        <v/>
      </c>
      <c r="H2986" s="97"/>
      <c r="I2986" s="97"/>
      <c r="J2986" s="49"/>
      <c r="K2986" s="97"/>
      <c r="L2986" s="10"/>
      <c r="M2986" s="241"/>
      <c r="N2986" s="11">
        <v>3</v>
      </c>
      <c r="O2986" s="11" t="s">
        <v>281</v>
      </c>
      <c r="P2986" s="11" t="s">
        <v>303</v>
      </c>
      <c r="Q2986" s="12" t="s">
        <v>303</v>
      </c>
      <c r="R2986" s="15" t="s">
        <v>4664</v>
      </c>
      <c r="S2986" s="25" t="s">
        <v>4599</v>
      </c>
      <c r="T2986" s="48"/>
    </row>
    <row r="2987" spans="1:20" ht="32" x14ac:dyDescent="0.2">
      <c r="A2987">
        <f t="shared" si="188"/>
        <v>6</v>
      </c>
      <c r="B2987" t="s">
        <v>213</v>
      </c>
      <c r="C2987" t="s">
        <v>380</v>
      </c>
      <c r="D2987" t="str">
        <f t="shared" si="189"/>
        <v>22c</v>
      </c>
      <c r="E2987" t="str">
        <f t="shared" si="190"/>
        <v>beräkna</v>
      </c>
      <c r="F2987" t="str">
        <f t="shared" si="191"/>
        <v>6_x6_1x_R_22c</v>
      </c>
      <c r="G2987" t="str">
        <f>IFERROR(INDEX(#REF!,MATCH('Kap5-6'!F2987,#REF!,0),2),"")</f>
        <v/>
      </c>
      <c r="H2987" s="97"/>
      <c r="I2987" s="97"/>
      <c r="J2987" s="49"/>
      <c r="K2987" s="97"/>
      <c r="L2987" s="10"/>
      <c r="M2987" s="241"/>
      <c r="N2987" s="11">
        <v>4</v>
      </c>
      <c r="O2987" s="11" t="s">
        <v>283</v>
      </c>
      <c r="P2987" s="11" t="s">
        <v>304</v>
      </c>
      <c r="Q2987" s="12" t="s">
        <v>4665</v>
      </c>
      <c r="R2987" s="15" t="s">
        <v>325</v>
      </c>
      <c r="S2987" s="25" t="s">
        <v>4666</v>
      </c>
      <c r="T2987" s="48"/>
    </row>
    <row r="2988" spans="1:20" ht="33" thickBot="1" x14ac:dyDescent="0.25">
      <c r="A2988">
        <f t="shared" si="188"/>
        <v>6</v>
      </c>
      <c r="B2988" t="s">
        <v>213</v>
      </c>
      <c r="C2988" t="s">
        <v>380</v>
      </c>
      <c r="D2988" t="str">
        <f t="shared" si="189"/>
        <v>22c</v>
      </c>
      <c r="E2988" t="str">
        <f t="shared" si="190"/>
        <v>beräkna</v>
      </c>
      <c r="F2988" t="str">
        <f t="shared" si="191"/>
        <v>6_x6_1x_R_22c</v>
      </c>
      <c r="G2988" t="str">
        <f>IFERROR(INDEX(#REF!,MATCH('Kap5-6'!F2988,#REF!,0),2),"")</f>
        <v/>
      </c>
      <c r="H2988" s="98"/>
      <c r="I2988" s="98"/>
      <c r="J2988" s="50"/>
      <c r="K2988" s="98"/>
      <c r="L2988" s="17"/>
      <c r="M2988" s="242"/>
      <c r="N2988" s="11">
        <v>5</v>
      </c>
      <c r="O2988" s="11" t="s">
        <v>281</v>
      </c>
      <c r="P2988" s="11" t="s">
        <v>303</v>
      </c>
      <c r="Q2988" s="12" t="s">
        <v>303</v>
      </c>
      <c r="R2988" s="15" t="s">
        <v>325</v>
      </c>
      <c r="S2988" s="13" t="s">
        <v>4611</v>
      </c>
      <c r="T2988" s="48"/>
    </row>
    <row r="2989" spans="1:20" ht="64" x14ac:dyDescent="0.2">
      <c r="A2989">
        <f t="shared" si="188"/>
        <v>6</v>
      </c>
      <c r="B2989" t="s">
        <v>213</v>
      </c>
      <c r="C2989" t="s">
        <v>380</v>
      </c>
      <c r="D2989" t="str">
        <f t="shared" si="189"/>
        <v>23a</v>
      </c>
      <c r="E2989" t="str">
        <f t="shared" si="190"/>
        <v>Problemlösning</v>
      </c>
      <c r="F2989" t="str">
        <f t="shared" si="191"/>
        <v>6_x6_1x_R_23a</v>
      </c>
      <c r="G2989" t="str">
        <f>IFERROR(INDEX(#REF!,MATCH('Kap5-6'!F2989,#REF!,0),2),"")</f>
        <v/>
      </c>
      <c r="H2989" s="32">
        <v>6</v>
      </c>
      <c r="I2989" s="32" t="s">
        <v>433</v>
      </c>
      <c r="J2989" s="47"/>
      <c r="K2989" s="32" t="s">
        <v>86</v>
      </c>
      <c r="L2989" s="43" t="s">
        <v>1256</v>
      </c>
      <c r="M2989" s="240"/>
      <c r="N2989" s="7">
        <v>1</v>
      </c>
      <c r="O2989" s="7" t="s">
        <v>283</v>
      </c>
      <c r="P2989" s="7" t="s">
        <v>304</v>
      </c>
      <c r="Q2989" s="8" t="s">
        <v>4667</v>
      </c>
      <c r="R2989" s="8" t="s">
        <v>4668</v>
      </c>
      <c r="S2989" s="16" t="s">
        <v>4669</v>
      </c>
      <c r="T2989" s="48"/>
    </row>
    <row r="2990" spans="1:20" ht="32" x14ac:dyDescent="0.2">
      <c r="A2990">
        <f t="shared" si="188"/>
        <v>6</v>
      </c>
      <c r="B2990" t="s">
        <v>213</v>
      </c>
      <c r="C2990" t="s">
        <v>380</v>
      </c>
      <c r="D2990" t="str">
        <f t="shared" si="189"/>
        <v>23a</v>
      </c>
      <c r="E2990" t="str">
        <f t="shared" si="190"/>
        <v>Problemlösning</v>
      </c>
      <c r="F2990" t="str">
        <f t="shared" si="191"/>
        <v>6_x6_1x_R_23a</v>
      </c>
      <c r="G2990" t="str">
        <f>IFERROR(INDEX(#REF!,MATCH('Kap5-6'!F2990,#REF!,0),2),"")</f>
        <v/>
      </c>
      <c r="H2990" s="97"/>
      <c r="I2990" s="97"/>
      <c r="J2990" s="49"/>
      <c r="K2990" s="97"/>
      <c r="L2990" s="10"/>
      <c r="M2990" s="241"/>
      <c r="N2990" s="21">
        <v>2</v>
      </c>
      <c r="O2990" s="21" t="s">
        <v>283</v>
      </c>
      <c r="P2990" s="21" t="s">
        <v>304</v>
      </c>
      <c r="Q2990" s="24" t="s">
        <v>4670</v>
      </c>
      <c r="R2990" s="24" t="s">
        <v>4671</v>
      </c>
      <c r="S2990" s="55" t="s">
        <v>4672</v>
      </c>
      <c r="T2990" s="57"/>
    </row>
    <row r="2991" spans="1:20" ht="32" x14ac:dyDescent="0.2">
      <c r="A2991">
        <f t="shared" si="188"/>
        <v>6</v>
      </c>
      <c r="B2991" t="s">
        <v>213</v>
      </c>
      <c r="C2991" t="s">
        <v>380</v>
      </c>
      <c r="D2991" t="str">
        <f t="shared" si="189"/>
        <v>23a</v>
      </c>
      <c r="E2991" t="str">
        <f t="shared" si="190"/>
        <v>Problemlösning</v>
      </c>
      <c r="F2991" t="str">
        <f t="shared" si="191"/>
        <v>6_x6_1x_R_23a</v>
      </c>
      <c r="G2991" t="str">
        <f>IFERROR(INDEX(#REF!,MATCH('Kap5-6'!F2991,#REF!,0),2),"")</f>
        <v/>
      </c>
      <c r="H2991" s="97"/>
      <c r="I2991" s="97"/>
      <c r="J2991" s="49"/>
      <c r="K2991" s="97"/>
      <c r="L2991" s="10"/>
      <c r="M2991" s="241"/>
      <c r="N2991" s="21">
        <v>3</v>
      </c>
      <c r="O2991" s="21" t="s">
        <v>283</v>
      </c>
      <c r="P2991" s="21" t="s">
        <v>304</v>
      </c>
      <c r="Q2991" s="29" t="s">
        <v>4673</v>
      </c>
      <c r="R2991" s="24" t="s">
        <v>4674</v>
      </c>
      <c r="S2991" s="55" t="s">
        <v>4675</v>
      </c>
      <c r="T2991" s="57"/>
    </row>
    <row r="2992" spans="1:20" ht="48" x14ac:dyDescent="0.2">
      <c r="A2992">
        <f t="shared" si="188"/>
        <v>6</v>
      </c>
      <c r="B2992" t="s">
        <v>213</v>
      </c>
      <c r="C2992" t="s">
        <v>380</v>
      </c>
      <c r="D2992" t="str">
        <f t="shared" si="189"/>
        <v>23a</v>
      </c>
      <c r="E2992" t="str">
        <f t="shared" si="190"/>
        <v>Problemlösning</v>
      </c>
      <c r="F2992" t="str">
        <f t="shared" si="191"/>
        <v>6_x6_1x_R_23a</v>
      </c>
      <c r="G2992" t="str">
        <f>IFERROR(INDEX(#REF!,MATCH('Kap5-6'!F2992,#REF!,0),2),"")</f>
        <v/>
      </c>
      <c r="H2992" s="97"/>
      <c r="I2992" s="97"/>
      <c r="J2992" s="49"/>
      <c r="K2992" s="97"/>
      <c r="L2992" s="10"/>
      <c r="M2992" s="241"/>
      <c r="N2992" s="11">
        <v>4</v>
      </c>
      <c r="O2992" s="11" t="s">
        <v>283</v>
      </c>
      <c r="P2992" s="11" t="s">
        <v>304</v>
      </c>
      <c r="Q2992" s="12" t="s">
        <v>4676</v>
      </c>
      <c r="R2992" s="12" t="s">
        <v>368</v>
      </c>
      <c r="S2992" s="25" t="s">
        <v>4677</v>
      </c>
      <c r="T2992" s="48"/>
    </row>
    <row r="2993" spans="1:20" ht="144" x14ac:dyDescent="0.2">
      <c r="A2993">
        <f t="shared" si="188"/>
        <v>6</v>
      </c>
      <c r="B2993" t="s">
        <v>213</v>
      </c>
      <c r="C2993" t="s">
        <v>380</v>
      </c>
      <c r="D2993" t="str">
        <f t="shared" si="189"/>
        <v>23a</v>
      </c>
      <c r="E2993" t="str">
        <f t="shared" si="190"/>
        <v>Problemlösning</v>
      </c>
      <c r="F2993" t="str">
        <f t="shared" si="191"/>
        <v>6_x6_1x_R_23a</v>
      </c>
      <c r="G2993" t="str">
        <f>IFERROR(INDEX(#REF!,MATCH('Kap5-6'!F2993,#REF!,0),2),"")</f>
        <v/>
      </c>
      <c r="H2993" s="97"/>
      <c r="I2993" s="97"/>
      <c r="J2993" s="49"/>
      <c r="K2993" s="97"/>
      <c r="L2993" s="10"/>
      <c r="M2993" s="241"/>
      <c r="N2993" s="14">
        <v>5</v>
      </c>
      <c r="O2993" s="14" t="s">
        <v>281</v>
      </c>
      <c r="P2993" s="14" t="s">
        <v>303</v>
      </c>
      <c r="Q2993" s="15" t="s">
        <v>303</v>
      </c>
      <c r="R2993" s="15" t="s">
        <v>4678</v>
      </c>
      <c r="S2993" s="25" t="s">
        <v>4679</v>
      </c>
      <c r="T2993" s="48"/>
    </row>
    <row r="2994" spans="1:20" ht="32" x14ac:dyDescent="0.2">
      <c r="A2994">
        <f t="shared" si="188"/>
        <v>6</v>
      </c>
      <c r="B2994" t="s">
        <v>213</v>
      </c>
      <c r="C2994" t="s">
        <v>380</v>
      </c>
      <c r="D2994" t="str">
        <f t="shared" si="189"/>
        <v>23a</v>
      </c>
      <c r="E2994" t="str">
        <f t="shared" si="190"/>
        <v>Problemlösning</v>
      </c>
      <c r="F2994" t="str">
        <f t="shared" si="191"/>
        <v>6_x6_1x_R_23a</v>
      </c>
      <c r="G2994" t="str">
        <f>IFERROR(INDEX(#REF!,MATCH('Kap5-6'!F2994,#REF!,0),2),"")</f>
        <v/>
      </c>
      <c r="H2994" s="97"/>
      <c r="I2994" s="97"/>
      <c r="J2994" s="49"/>
      <c r="K2994" s="97"/>
      <c r="L2994" s="10"/>
      <c r="M2994" s="241"/>
      <c r="N2994" s="14">
        <v>6</v>
      </c>
      <c r="O2994" s="11" t="s">
        <v>283</v>
      </c>
      <c r="P2994" s="11" t="s">
        <v>304</v>
      </c>
      <c r="Q2994" s="12" t="s">
        <v>4680</v>
      </c>
      <c r="R2994" s="15" t="s">
        <v>4681</v>
      </c>
      <c r="S2994" s="25" t="s">
        <v>4682</v>
      </c>
      <c r="T2994" s="48"/>
    </row>
    <row r="2995" spans="1:20" ht="48" x14ac:dyDescent="0.2">
      <c r="A2995">
        <f t="shared" si="188"/>
        <v>6</v>
      </c>
      <c r="B2995" t="s">
        <v>213</v>
      </c>
      <c r="C2995" t="s">
        <v>380</v>
      </c>
      <c r="D2995" t="str">
        <f t="shared" si="189"/>
        <v>23a</v>
      </c>
      <c r="E2995" t="str">
        <f t="shared" si="190"/>
        <v>Problemlösning</v>
      </c>
      <c r="F2995" t="str">
        <f t="shared" si="191"/>
        <v>6_x6_1x_R_23a</v>
      </c>
      <c r="G2995" t="str">
        <f>IFERROR(INDEX(#REF!,MATCH('Kap5-6'!F2995,#REF!,0),2),"")</f>
        <v/>
      </c>
      <c r="H2995" s="97"/>
      <c r="I2995" s="97"/>
      <c r="J2995" s="49"/>
      <c r="K2995" s="97"/>
      <c r="L2995" s="10"/>
      <c r="M2995" s="241"/>
      <c r="N2995" s="14">
        <v>7</v>
      </c>
      <c r="O2995" s="14" t="s">
        <v>283</v>
      </c>
      <c r="P2995" s="14" t="s">
        <v>304</v>
      </c>
      <c r="Q2995" s="15" t="s">
        <v>4683</v>
      </c>
      <c r="R2995" s="15">
        <v>0.52</v>
      </c>
      <c r="S2995" s="25" t="s">
        <v>4684</v>
      </c>
      <c r="T2995" s="48"/>
    </row>
    <row r="2996" spans="1:20" x14ac:dyDescent="0.2">
      <c r="A2996">
        <f t="shared" si="188"/>
        <v>6</v>
      </c>
      <c r="B2996" t="s">
        <v>213</v>
      </c>
      <c r="C2996" t="s">
        <v>380</v>
      </c>
      <c r="D2996" t="str">
        <f t="shared" si="189"/>
        <v>23a</v>
      </c>
      <c r="E2996" t="str">
        <f t="shared" si="190"/>
        <v>Problemlösning</v>
      </c>
      <c r="F2996" t="str">
        <f t="shared" si="191"/>
        <v>6_x6_1x_R_23a</v>
      </c>
      <c r="G2996" t="str">
        <f>IFERROR(INDEX(#REF!,MATCH('Kap5-6'!F2996,#REF!,0),2),"")</f>
        <v/>
      </c>
      <c r="H2996" s="97"/>
      <c r="I2996" s="97"/>
      <c r="J2996" s="49"/>
      <c r="K2996" s="97"/>
      <c r="L2996" s="10"/>
      <c r="M2996" s="241"/>
      <c r="N2996" s="14">
        <v>8</v>
      </c>
      <c r="O2996" s="14" t="s">
        <v>283</v>
      </c>
      <c r="P2996" s="14" t="s">
        <v>304</v>
      </c>
      <c r="Q2996" s="15" t="s">
        <v>4685</v>
      </c>
      <c r="R2996" s="15">
        <v>52</v>
      </c>
      <c r="S2996" s="25" t="s">
        <v>4686</v>
      </c>
      <c r="T2996" s="48"/>
    </row>
    <row r="2997" spans="1:20" ht="49" thickBot="1" x14ac:dyDescent="0.25">
      <c r="A2997">
        <f t="shared" si="188"/>
        <v>6</v>
      </c>
      <c r="B2997" t="s">
        <v>213</v>
      </c>
      <c r="C2997" t="s">
        <v>380</v>
      </c>
      <c r="D2997" t="str">
        <f t="shared" si="189"/>
        <v>23a</v>
      </c>
      <c r="E2997" t="str">
        <f t="shared" si="190"/>
        <v>Problemlösning</v>
      </c>
      <c r="F2997" t="str">
        <f t="shared" si="191"/>
        <v>6_x6_1x_R_23a</v>
      </c>
      <c r="G2997" t="str">
        <f>IFERROR(INDEX(#REF!,MATCH('Kap5-6'!F2997,#REF!,0),2),"")</f>
        <v/>
      </c>
      <c r="H2997" s="98"/>
      <c r="I2997" s="98"/>
      <c r="J2997" s="50"/>
      <c r="K2997" s="98"/>
      <c r="L2997" s="17"/>
      <c r="M2997" s="242"/>
      <c r="N2997" s="20">
        <v>9</v>
      </c>
      <c r="O2997" s="20" t="s">
        <v>283</v>
      </c>
      <c r="P2997" s="20" t="s">
        <v>304</v>
      </c>
      <c r="Q2997" s="22" t="s">
        <v>4687</v>
      </c>
      <c r="R2997" s="22" t="s">
        <v>4688</v>
      </c>
      <c r="S2997" s="13" t="s">
        <v>4689</v>
      </c>
      <c r="T2997" s="48"/>
    </row>
    <row r="2998" spans="1:20" ht="64" x14ac:dyDescent="0.2">
      <c r="A2998">
        <f t="shared" si="188"/>
        <v>6</v>
      </c>
      <c r="B2998" t="s">
        <v>213</v>
      </c>
      <c r="C2998" t="s">
        <v>380</v>
      </c>
      <c r="D2998" t="str">
        <f t="shared" si="189"/>
        <v>23b</v>
      </c>
      <c r="E2998" t="str">
        <f t="shared" si="190"/>
        <v>Problemlösning</v>
      </c>
      <c r="F2998" t="str">
        <f t="shared" si="191"/>
        <v>6_x6_1x_R_23b</v>
      </c>
      <c r="G2998" t="str">
        <f>IFERROR(INDEX(#REF!,MATCH('Kap5-6'!F2998,#REF!,0),2),"")</f>
        <v/>
      </c>
      <c r="H2998" s="32">
        <v>6</v>
      </c>
      <c r="I2998" s="32" t="s">
        <v>433</v>
      </c>
      <c r="J2998" s="47"/>
      <c r="K2998" s="32" t="s">
        <v>87</v>
      </c>
      <c r="L2998" s="43" t="s">
        <v>1256</v>
      </c>
      <c r="M2998" s="240"/>
      <c r="N2998" s="7">
        <v>1</v>
      </c>
      <c r="O2998" s="7" t="s">
        <v>283</v>
      </c>
      <c r="P2998" s="7" t="s">
        <v>304</v>
      </c>
      <c r="Q2998" s="8" t="s">
        <v>4690</v>
      </c>
      <c r="R2998" s="8" t="s">
        <v>4668</v>
      </c>
      <c r="S2998" s="16" t="s">
        <v>4691</v>
      </c>
      <c r="T2998" s="48"/>
    </row>
    <row r="2999" spans="1:20" ht="32" x14ac:dyDescent="0.2">
      <c r="A2999">
        <f t="shared" si="188"/>
        <v>6</v>
      </c>
      <c r="B2999" t="s">
        <v>213</v>
      </c>
      <c r="C2999" t="s">
        <v>380</v>
      </c>
      <c r="D2999" t="str">
        <f t="shared" si="189"/>
        <v>23b</v>
      </c>
      <c r="E2999" t="str">
        <f t="shared" si="190"/>
        <v>Problemlösning</v>
      </c>
      <c r="F2999" t="str">
        <f t="shared" si="191"/>
        <v>6_x6_1x_R_23b</v>
      </c>
      <c r="G2999" t="str">
        <f>IFERROR(INDEX(#REF!,MATCH('Kap5-6'!F2999,#REF!,0),2),"")</f>
        <v/>
      </c>
      <c r="H2999" s="97"/>
      <c r="I2999" s="97"/>
      <c r="J2999" s="49"/>
      <c r="K2999" s="97"/>
      <c r="L2999" s="10"/>
      <c r="M2999" s="241"/>
      <c r="N2999" s="21">
        <v>2</v>
      </c>
      <c r="O2999" s="21" t="s">
        <v>283</v>
      </c>
      <c r="P2999" s="21" t="s">
        <v>304</v>
      </c>
      <c r="Q2999" s="24" t="s">
        <v>4692</v>
      </c>
      <c r="R2999" s="24" t="s">
        <v>4693</v>
      </c>
      <c r="S2999" s="55" t="s">
        <v>4694</v>
      </c>
      <c r="T2999" s="57"/>
    </row>
    <row r="3000" spans="1:20" ht="32" x14ac:dyDescent="0.2">
      <c r="A3000">
        <f t="shared" si="188"/>
        <v>6</v>
      </c>
      <c r="B3000" t="s">
        <v>213</v>
      </c>
      <c r="C3000" t="s">
        <v>380</v>
      </c>
      <c r="D3000" t="str">
        <f t="shared" si="189"/>
        <v>23b</v>
      </c>
      <c r="E3000" t="str">
        <f t="shared" si="190"/>
        <v>Problemlösning</v>
      </c>
      <c r="F3000" t="str">
        <f t="shared" si="191"/>
        <v>6_x6_1x_R_23b</v>
      </c>
      <c r="G3000" t="str">
        <f>IFERROR(INDEX(#REF!,MATCH('Kap5-6'!F3000,#REF!,0),2),"")</f>
        <v/>
      </c>
      <c r="H3000" s="97"/>
      <c r="I3000" s="97"/>
      <c r="J3000" s="49"/>
      <c r="K3000" s="97"/>
      <c r="L3000" s="10"/>
      <c r="M3000" s="241"/>
      <c r="N3000" s="21">
        <v>3</v>
      </c>
      <c r="O3000" s="21" t="s">
        <v>283</v>
      </c>
      <c r="P3000" s="21" t="s">
        <v>304</v>
      </c>
      <c r="Q3000" s="29" t="s">
        <v>4673</v>
      </c>
      <c r="R3000" s="24" t="s">
        <v>4674</v>
      </c>
      <c r="S3000" s="55" t="s">
        <v>4675</v>
      </c>
      <c r="T3000" s="57"/>
    </row>
    <row r="3001" spans="1:20" ht="48" x14ac:dyDescent="0.2">
      <c r="A3001">
        <f t="shared" si="188"/>
        <v>6</v>
      </c>
      <c r="B3001" t="s">
        <v>213</v>
      </c>
      <c r="C3001" t="s">
        <v>380</v>
      </c>
      <c r="D3001" t="str">
        <f t="shared" si="189"/>
        <v>23b</v>
      </c>
      <c r="E3001" t="str">
        <f t="shared" si="190"/>
        <v>Problemlösning</v>
      </c>
      <c r="F3001" t="str">
        <f t="shared" si="191"/>
        <v>6_x6_1x_R_23b</v>
      </c>
      <c r="G3001" t="str">
        <f>IFERROR(INDEX(#REF!,MATCH('Kap5-6'!F3001,#REF!,0),2),"")</f>
        <v/>
      </c>
      <c r="H3001" s="97"/>
      <c r="I3001" s="97"/>
      <c r="J3001" s="49"/>
      <c r="K3001" s="97"/>
      <c r="L3001" s="10"/>
      <c r="M3001" s="241"/>
      <c r="N3001" s="11">
        <v>4</v>
      </c>
      <c r="O3001" s="11" t="s">
        <v>283</v>
      </c>
      <c r="P3001" s="11" t="s">
        <v>304</v>
      </c>
      <c r="Q3001" s="12" t="s">
        <v>4695</v>
      </c>
      <c r="R3001" s="12" t="s">
        <v>368</v>
      </c>
      <c r="S3001" s="25" t="s">
        <v>4677</v>
      </c>
      <c r="T3001" s="57"/>
    </row>
    <row r="3002" spans="1:20" ht="160" x14ac:dyDescent="0.2">
      <c r="A3002">
        <f t="shared" si="188"/>
        <v>6</v>
      </c>
      <c r="B3002" t="s">
        <v>213</v>
      </c>
      <c r="C3002" t="s">
        <v>380</v>
      </c>
      <c r="D3002" t="str">
        <f t="shared" si="189"/>
        <v>23b</v>
      </c>
      <c r="E3002" t="str">
        <f t="shared" si="190"/>
        <v>Problemlösning</v>
      </c>
      <c r="F3002" t="str">
        <f t="shared" si="191"/>
        <v>6_x6_1x_R_23b</v>
      </c>
      <c r="G3002" t="str">
        <f>IFERROR(INDEX(#REF!,MATCH('Kap5-6'!F3002,#REF!,0),2),"")</f>
        <v/>
      </c>
      <c r="H3002" s="97"/>
      <c r="I3002" s="97"/>
      <c r="J3002" s="49"/>
      <c r="K3002" s="97"/>
      <c r="L3002" s="10"/>
      <c r="M3002" s="241"/>
      <c r="N3002" s="14">
        <v>5</v>
      </c>
      <c r="O3002" s="14" t="s">
        <v>281</v>
      </c>
      <c r="P3002" s="14" t="s">
        <v>303</v>
      </c>
      <c r="Q3002" s="15" t="s">
        <v>303</v>
      </c>
      <c r="R3002" s="15" t="s">
        <v>4696</v>
      </c>
      <c r="S3002" s="25" t="s">
        <v>4679</v>
      </c>
      <c r="T3002" s="57"/>
    </row>
    <row r="3003" spans="1:20" ht="48" x14ac:dyDescent="0.2">
      <c r="A3003">
        <f t="shared" si="188"/>
        <v>6</v>
      </c>
      <c r="B3003" t="s">
        <v>213</v>
      </c>
      <c r="C3003" t="s">
        <v>380</v>
      </c>
      <c r="D3003" t="str">
        <f t="shared" si="189"/>
        <v>23b</v>
      </c>
      <c r="E3003" t="str">
        <f t="shared" si="190"/>
        <v>Problemlösning</v>
      </c>
      <c r="F3003" t="str">
        <f t="shared" si="191"/>
        <v>6_x6_1x_R_23b</v>
      </c>
      <c r="G3003" t="str">
        <f>IFERROR(INDEX(#REF!,MATCH('Kap5-6'!F3003,#REF!,0),2),"")</f>
        <v/>
      </c>
      <c r="H3003" s="97"/>
      <c r="I3003" s="97"/>
      <c r="J3003" s="49"/>
      <c r="K3003" s="97"/>
      <c r="L3003" s="10"/>
      <c r="M3003" s="241"/>
      <c r="N3003" s="14">
        <v>6</v>
      </c>
      <c r="O3003" s="11" t="s">
        <v>283</v>
      </c>
      <c r="P3003" s="11" t="s">
        <v>304</v>
      </c>
      <c r="Q3003" s="12" t="s">
        <v>4697</v>
      </c>
      <c r="R3003" s="15" t="s">
        <v>351</v>
      </c>
      <c r="S3003" s="25" t="s">
        <v>4698</v>
      </c>
      <c r="T3003" s="57"/>
    </row>
    <row r="3004" spans="1:20" ht="48" x14ac:dyDescent="0.2">
      <c r="A3004">
        <f t="shared" si="188"/>
        <v>6</v>
      </c>
      <c r="B3004" t="s">
        <v>213</v>
      </c>
      <c r="C3004" t="s">
        <v>380</v>
      </c>
      <c r="D3004" t="str">
        <f t="shared" si="189"/>
        <v>23b</v>
      </c>
      <c r="E3004" t="str">
        <f t="shared" si="190"/>
        <v>Problemlösning</v>
      </c>
      <c r="F3004" t="str">
        <f t="shared" si="191"/>
        <v>6_x6_1x_R_23b</v>
      </c>
      <c r="G3004" t="str">
        <f>IFERROR(INDEX(#REF!,MATCH('Kap5-6'!F3004,#REF!,0),2),"")</f>
        <v/>
      </c>
      <c r="H3004" s="97"/>
      <c r="I3004" s="97"/>
      <c r="J3004" s="49"/>
      <c r="K3004" s="97"/>
      <c r="L3004" s="10"/>
      <c r="M3004" s="241"/>
      <c r="N3004" s="14">
        <v>7</v>
      </c>
      <c r="O3004" s="14" t="s">
        <v>283</v>
      </c>
      <c r="P3004" s="14" t="s">
        <v>304</v>
      </c>
      <c r="Q3004" s="15" t="s">
        <v>4683</v>
      </c>
      <c r="R3004" s="15">
        <v>0.67</v>
      </c>
      <c r="S3004" s="25" t="s">
        <v>4684</v>
      </c>
      <c r="T3004" s="57"/>
    </row>
    <row r="3005" spans="1:20" x14ac:dyDescent="0.2">
      <c r="A3005">
        <f t="shared" si="188"/>
        <v>6</v>
      </c>
      <c r="B3005" t="s">
        <v>213</v>
      </c>
      <c r="C3005" t="s">
        <v>380</v>
      </c>
      <c r="D3005" t="str">
        <f t="shared" si="189"/>
        <v>23b</v>
      </c>
      <c r="E3005" t="str">
        <f t="shared" si="190"/>
        <v>Problemlösning</v>
      </c>
      <c r="F3005" t="str">
        <f t="shared" si="191"/>
        <v>6_x6_1x_R_23b</v>
      </c>
      <c r="G3005" t="str">
        <f>IFERROR(INDEX(#REF!,MATCH('Kap5-6'!F3005,#REF!,0),2),"")</f>
        <v/>
      </c>
      <c r="H3005" s="97"/>
      <c r="I3005" s="97"/>
      <c r="J3005" s="49"/>
      <c r="K3005" s="97"/>
      <c r="L3005" s="10"/>
      <c r="M3005" s="241"/>
      <c r="N3005" s="14">
        <v>8</v>
      </c>
      <c r="O3005" s="14" t="s">
        <v>283</v>
      </c>
      <c r="P3005" s="14" t="s">
        <v>304</v>
      </c>
      <c r="Q3005" s="15" t="s">
        <v>4699</v>
      </c>
      <c r="R3005" s="15">
        <v>67</v>
      </c>
      <c r="S3005" s="25" t="s">
        <v>4686</v>
      </c>
      <c r="T3005" s="48"/>
    </row>
    <row r="3006" spans="1:20" ht="33" thickBot="1" x14ac:dyDescent="0.25">
      <c r="A3006">
        <f t="shared" si="188"/>
        <v>6</v>
      </c>
      <c r="B3006" t="s">
        <v>213</v>
      </c>
      <c r="C3006" t="s">
        <v>380</v>
      </c>
      <c r="D3006" t="str">
        <f t="shared" si="189"/>
        <v>23b</v>
      </c>
      <c r="E3006" t="str">
        <f t="shared" si="190"/>
        <v>Problemlösning</v>
      </c>
      <c r="F3006" t="str">
        <f t="shared" si="191"/>
        <v>6_x6_1x_R_23b</v>
      </c>
      <c r="G3006" t="str">
        <f>IFERROR(INDEX(#REF!,MATCH('Kap5-6'!F3006,#REF!,0),2),"")</f>
        <v/>
      </c>
      <c r="H3006" s="98"/>
      <c r="I3006" s="98"/>
      <c r="J3006" s="50"/>
      <c r="K3006" s="98"/>
      <c r="L3006" s="17"/>
      <c r="M3006" s="242"/>
      <c r="N3006" s="20">
        <v>9</v>
      </c>
      <c r="O3006" s="20" t="s">
        <v>283</v>
      </c>
      <c r="P3006" s="20" t="s">
        <v>304</v>
      </c>
      <c r="Q3006" s="22" t="s">
        <v>4700</v>
      </c>
      <c r="R3006" s="22" t="s">
        <v>4701</v>
      </c>
      <c r="S3006" s="13" t="s">
        <v>4689</v>
      </c>
      <c r="T3006" s="48"/>
    </row>
    <row r="3007" spans="1:20" ht="32" x14ac:dyDescent="0.2">
      <c r="A3007">
        <f t="shared" si="188"/>
        <v>6</v>
      </c>
      <c r="B3007" t="s">
        <v>213</v>
      </c>
      <c r="C3007" t="s">
        <v>380</v>
      </c>
      <c r="D3007" t="str">
        <f t="shared" si="189"/>
        <v>24a</v>
      </c>
      <c r="E3007" t="str">
        <f t="shared" si="190"/>
        <v>förenkla</v>
      </c>
      <c r="F3007" t="str">
        <f t="shared" si="191"/>
        <v>6_x6_1x_R_24a</v>
      </c>
      <c r="G3007" t="str">
        <f>IFERROR(INDEX(#REF!,MATCH('Kap5-6'!F3007,#REF!,0),2),"")</f>
        <v/>
      </c>
      <c r="H3007" s="32">
        <v>6</v>
      </c>
      <c r="I3007" s="32" t="s">
        <v>433</v>
      </c>
      <c r="J3007" s="47"/>
      <c r="K3007" s="32" t="s">
        <v>89</v>
      </c>
      <c r="L3007" s="43" t="s">
        <v>358</v>
      </c>
      <c r="M3007" s="240"/>
      <c r="N3007" s="7">
        <v>1</v>
      </c>
      <c r="O3007" s="7" t="s">
        <v>283</v>
      </c>
      <c r="P3007" s="7" t="s">
        <v>304</v>
      </c>
      <c r="Q3007" s="8" t="s">
        <v>4702</v>
      </c>
      <c r="R3007" s="8" t="s">
        <v>4703</v>
      </c>
      <c r="S3007" s="55" t="s">
        <v>4704</v>
      </c>
      <c r="T3007" s="57"/>
    </row>
    <row r="3008" spans="1:20" x14ac:dyDescent="0.2">
      <c r="A3008">
        <f t="shared" si="188"/>
        <v>6</v>
      </c>
      <c r="B3008" t="s">
        <v>213</v>
      </c>
      <c r="C3008" t="s">
        <v>380</v>
      </c>
      <c r="D3008" t="str">
        <f t="shared" si="189"/>
        <v>24a</v>
      </c>
      <c r="E3008" t="str">
        <f t="shared" si="190"/>
        <v>förenkla</v>
      </c>
      <c r="F3008" t="str">
        <f t="shared" si="191"/>
        <v>6_x6_1x_R_24a</v>
      </c>
      <c r="G3008" t="str">
        <f>IFERROR(INDEX(#REF!,MATCH('Kap5-6'!F3008,#REF!,0),2),"")</f>
        <v/>
      </c>
      <c r="H3008" s="97"/>
      <c r="I3008" s="97"/>
      <c r="J3008" s="49"/>
      <c r="K3008" s="97"/>
      <c r="L3008" s="10"/>
      <c r="M3008" s="241"/>
      <c r="N3008" s="11">
        <v>2</v>
      </c>
      <c r="O3008" s="11" t="s">
        <v>283</v>
      </c>
      <c r="P3008" s="11" t="s">
        <v>304</v>
      </c>
      <c r="Q3008" s="12" t="s">
        <v>4705</v>
      </c>
      <c r="R3008" s="12">
        <v>2</v>
      </c>
      <c r="S3008" s="55" t="s">
        <v>4706</v>
      </c>
      <c r="T3008" s="57"/>
    </row>
    <row r="3009" spans="1:20" ht="33" thickBot="1" x14ac:dyDescent="0.25">
      <c r="A3009">
        <f t="shared" si="188"/>
        <v>6</v>
      </c>
      <c r="B3009" t="s">
        <v>213</v>
      </c>
      <c r="C3009" t="s">
        <v>380</v>
      </c>
      <c r="D3009" t="str">
        <f t="shared" si="189"/>
        <v>24a</v>
      </c>
      <c r="E3009" t="str">
        <f t="shared" si="190"/>
        <v>förenkla</v>
      </c>
      <c r="F3009" t="str">
        <f t="shared" si="191"/>
        <v>6_x6_1x_R_24a</v>
      </c>
      <c r="G3009" t="str">
        <f>IFERROR(INDEX(#REF!,MATCH('Kap5-6'!F3009,#REF!,0),2),"")</f>
        <v/>
      </c>
      <c r="H3009" s="98"/>
      <c r="I3009" s="98"/>
      <c r="J3009" s="50"/>
      <c r="K3009" s="98"/>
      <c r="L3009" s="17"/>
      <c r="M3009" s="242"/>
      <c r="N3009" s="20">
        <v>3</v>
      </c>
      <c r="O3009" s="20" t="s">
        <v>283</v>
      </c>
      <c r="P3009" s="20" t="s">
        <v>304</v>
      </c>
      <c r="Q3009" s="22" t="s">
        <v>4707</v>
      </c>
      <c r="R3009" s="22">
        <v>3</v>
      </c>
      <c r="S3009" s="55" t="s">
        <v>4708</v>
      </c>
      <c r="T3009" s="57"/>
    </row>
    <row r="3010" spans="1:20" ht="32" x14ac:dyDescent="0.2">
      <c r="A3010">
        <f t="shared" ref="A3010:A3073" si="192">IF(H3010="",A3009,H3010)</f>
        <v>6</v>
      </c>
      <c r="B3010" t="s">
        <v>213</v>
      </c>
      <c r="C3010" t="s">
        <v>380</v>
      </c>
      <c r="D3010" t="str">
        <f t="shared" ref="D3010:D3073" si="193">IF(K3010="",D3009,K3010)</f>
        <v>24b</v>
      </c>
      <c r="E3010" t="str">
        <f t="shared" ref="E3010:E3073" si="194">IF(L3010="",E3009,L3010)</f>
        <v>förenkla</v>
      </c>
      <c r="F3010" t="str">
        <f t="shared" si="191"/>
        <v>6_x6_1x_R_24b</v>
      </c>
      <c r="G3010" t="str">
        <f>IFERROR(INDEX(#REF!,MATCH('Kap5-6'!F3010,#REF!,0),2),"")</f>
        <v/>
      </c>
      <c r="H3010" s="32">
        <v>6</v>
      </c>
      <c r="I3010" s="32" t="s">
        <v>433</v>
      </c>
      <c r="J3010" s="47"/>
      <c r="K3010" s="32" t="s">
        <v>90</v>
      </c>
      <c r="L3010" s="43" t="s">
        <v>358</v>
      </c>
      <c r="M3010" s="240"/>
      <c r="N3010" s="7">
        <v>1</v>
      </c>
      <c r="O3010" s="7" t="s">
        <v>283</v>
      </c>
      <c r="P3010" s="7" t="s">
        <v>304</v>
      </c>
      <c r="Q3010" s="8" t="s">
        <v>4702</v>
      </c>
      <c r="R3010" s="8" t="s">
        <v>4709</v>
      </c>
      <c r="S3010" s="55" t="s">
        <v>4704</v>
      </c>
      <c r="T3010" s="57"/>
    </row>
    <row r="3011" spans="1:20" ht="65" thickBot="1" x14ac:dyDescent="0.25">
      <c r="A3011">
        <f t="shared" si="192"/>
        <v>6</v>
      </c>
      <c r="B3011" t="s">
        <v>213</v>
      </c>
      <c r="C3011" t="s">
        <v>380</v>
      </c>
      <c r="D3011" t="str">
        <f t="shared" si="193"/>
        <v>24b</v>
      </c>
      <c r="E3011" t="str">
        <f t="shared" si="194"/>
        <v>förenkla</v>
      </c>
      <c r="F3011" t="str">
        <f t="shared" ref="F3011:F3074" si="195">A3011&amp;"_"&amp;C3011&amp;"_"&amp;B3011&amp;"_"&amp;D3011</f>
        <v>6_x6_1x_R_24b</v>
      </c>
      <c r="G3011" t="str">
        <f>IFERROR(INDEX(#REF!,MATCH('Kap5-6'!F3011,#REF!,0),2),"")</f>
        <v/>
      </c>
      <c r="H3011" s="98"/>
      <c r="I3011" s="98"/>
      <c r="J3011" s="49"/>
      <c r="K3011" s="98"/>
      <c r="L3011" s="17"/>
      <c r="M3011" s="241"/>
      <c r="N3011" s="11">
        <v>2</v>
      </c>
      <c r="O3011" s="11" t="s">
        <v>283</v>
      </c>
      <c r="P3011" s="11" t="s">
        <v>327</v>
      </c>
      <c r="Q3011" s="12" t="s">
        <v>4710</v>
      </c>
      <c r="R3011" s="12" t="s">
        <v>4711</v>
      </c>
      <c r="S3011" s="25" t="s">
        <v>4712</v>
      </c>
      <c r="T3011" s="48"/>
    </row>
    <row r="3012" spans="1:20" ht="33" thickBot="1" x14ac:dyDescent="0.25">
      <c r="A3012">
        <f t="shared" si="192"/>
        <v>6</v>
      </c>
      <c r="B3012" t="s">
        <v>213</v>
      </c>
      <c r="C3012" t="s">
        <v>380</v>
      </c>
      <c r="D3012" t="str">
        <f t="shared" si="193"/>
        <v>24c</v>
      </c>
      <c r="E3012" t="str">
        <f t="shared" si="194"/>
        <v>förenkla</v>
      </c>
      <c r="F3012" t="str">
        <f t="shared" si="195"/>
        <v>6_x6_1x_R_24c</v>
      </c>
      <c r="G3012" t="str">
        <f>IFERROR(INDEX(#REF!,MATCH('Kap5-6'!F3012,#REF!,0),2),"")</f>
        <v/>
      </c>
      <c r="H3012" s="32">
        <v>6</v>
      </c>
      <c r="I3012" s="32" t="s">
        <v>433</v>
      </c>
      <c r="J3012" s="47"/>
      <c r="K3012" s="32" t="s">
        <v>91</v>
      </c>
      <c r="L3012" s="43" t="s">
        <v>358</v>
      </c>
      <c r="M3012" s="240"/>
      <c r="N3012" s="7">
        <v>1</v>
      </c>
      <c r="O3012" s="7" t="s">
        <v>283</v>
      </c>
      <c r="P3012" s="7" t="s">
        <v>304</v>
      </c>
      <c r="Q3012" s="8" t="s">
        <v>4702</v>
      </c>
      <c r="R3012" s="8" t="s">
        <v>4713</v>
      </c>
      <c r="S3012" s="23" t="s">
        <v>4704</v>
      </c>
      <c r="T3012" s="48"/>
    </row>
    <row r="3013" spans="1:20" ht="64" x14ac:dyDescent="0.2">
      <c r="A3013">
        <f t="shared" si="192"/>
        <v>6</v>
      </c>
      <c r="B3013" t="s">
        <v>213</v>
      </c>
      <c r="C3013" t="s">
        <v>380</v>
      </c>
      <c r="D3013" t="str">
        <f t="shared" si="193"/>
        <v>24c</v>
      </c>
      <c r="E3013" t="str">
        <f t="shared" si="194"/>
        <v>förenkla</v>
      </c>
      <c r="F3013" t="str">
        <f t="shared" si="195"/>
        <v>6_x6_1x_R_24c</v>
      </c>
      <c r="G3013" t="str">
        <f>IFERROR(INDEX(#REF!,MATCH('Kap5-6'!F3013,#REF!,0),2),"")</f>
        <v/>
      </c>
      <c r="H3013" s="97"/>
      <c r="I3013" s="97"/>
      <c r="J3013" s="49"/>
      <c r="K3013" s="97"/>
      <c r="L3013" s="10"/>
      <c r="M3013" s="241"/>
      <c r="N3013" s="11">
        <v>2</v>
      </c>
      <c r="O3013" s="11" t="s">
        <v>283</v>
      </c>
      <c r="P3013" s="11" t="s">
        <v>327</v>
      </c>
      <c r="Q3013" s="12" t="s">
        <v>4714</v>
      </c>
      <c r="R3013" s="12" t="s">
        <v>4715</v>
      </c>
      <c r="S3013" s="9" t="s">
        <v>4716</v>
      </c>
      <c r="T3013" s="48"/>
    </row>
    <row r="3014" spans="1:20" ht="17" thickBot="1" x14ac:dyDescent="0.25">
      <c r="A3014">
        <f t="shared" si="192"/>
        <v>6</v>
      </c>
      <c r="B3014" t="s">
        <v>213</v>
      </c>
      <c r="C3014" t="s">
        <v>380</v>
      </c>
      <c r="D3014" t="str">
        <f t="shared" si="193"/>
        <v>24c</v>
      </c>
      <c r="E3014" t="str">
        <f t="shared" si="194"/>
        <v>förenkla</v>
      </c>
      <c r="F3014" t="str">
        <f t="shared" si="195"/>
        <v>6_x6_1x_R_24c</v>
      </c>
      <c r="G3014" t="str">
        <f>IFERROR(INDEX(#REF!,MATCH('Kap5-6'!F3014,#REF!,0),2),"")</f>
        <v/>
      </c>
      <c r="H3014" s="98"/>
      <c r="I3014" s="98"/>
      <c r="J3014" s="50"/>
      <c r="K3014" s="98"/>
      <c r="L3014" s="17"/>
      <c r="M3014" s="242"/>
      <c r="N3014" s="20"/>
      <c r="O3014" s="20"/>
      <c r="P3014" s="20"/>
      <c r="Q3014" s="22"/>
      <c r="R3014" s="22"/>
      <c r="S3014" s="13"/>
      <c r="T3014" s="48"/>
    </row>
    <row r="3015" spans="1:20" ht="33" thickBot="1" x14ac:dyDescent="0.25">
      <c r="A3015">
        <f t="shared" si="192"/>
        <v>6</v>
      </c>
      <c r="B3015" t="s">
        <v>213</v>
      </c>
      <c r="C3015" t="s">
        <v>380</v>
      </c>
      <c r="D3015" t="str">
        <f t="shared" si="193"/>
        <v>25a</v>
      </c>
      <c r="E3015" t="str">
        <f t="shared" si="194"/>
        <v>förenkla</v>
      </c>
      <c r="F3015" t="str">
        <f t="shared" si="195"/>
        <v>6_x6_1x_R_25a</v>
      </c>
      <c r="G3015" t="str">
        <f>IFERROR(INDEX(#REF!,MATCH('Kap5-6'!F3015,#REF!,0),2),"")</f>
        <v/>
      </c>
      <c r="H3015" s="32">
        <v>6</v>
      </c>
      <c r="I3015" s="32" t="s">
        <v>433</v>
      </c>
      <c r="J3015" s="47"/>
      <c r="K3015" s="32" t="s">
        <v>178</v>
      </c>
      <c r="L3015" s="43" t="s">
        <v>358</v>
      </c>
      <c r="M3015" s="240"/>
      <c r="N3015" s="7">
        <v>1</v>
      </c>
      <c r="O3015" s="7" t="s">
        <v>283</v>
      </c>
      <c r="P3015" s="7" t="s">
        <v>304</v>
      </c>
      <c r="Q3015" s="8" t="s">
        <v>4702</v>
      </c>
      <c r="R3015" s="8" t="s">
        <v>4717</v>
      </c>
      <c r="S3015" s="23" t="s">
        <v>4704</v>
      </c>
      <c r="T3015" s="48"/>
    </row>
    <row r="3016" spans="1:20" ht="64" x14ac:dyDescent="0.2">
      <c r="A3016">
        <f t="shared" si="192"/>
        <v>6</v>
      </c>
      <c r="B3016" t="s">
        <v>213</v>
      </c>
      <c r="C3016" t="s">
        <v>380</v>
      </c>
      <c r="D3016" t="str">
        <f t="shared" si="193"/>
        <v>25a</v>
      </c>
      <c r="E3016" t="str">
        <f t="shared" si="194"/>
        <v>förenkla</v>
      </c>
      <c r="F3016" t="str">
        <f t="shared" si="195"/>
        <v>6_x6_1x_R_25a</v>
      </c>
      <c r="G3016" t="str">
        <f>IFERROR(INDEX(#REF!,MATCH('Kap5-6'!F3016,#REF!,0),2),"")</f>
        <v/>
      </c>
      <c r="H3016" s="97"/>
      <c r="I3016" s="97"/>
      <c r="J3016" s="49"/>
      <c r="K3016" s="97"/>
      <c r="L3016" s="10"/>
      <c r="M3016" s="241"/>
      <c r="N3016" s="11">
        <v>2</v>
      </c>
      <c r="O3016" s="11" t="s">
        <v>283</v>
      </c>
      <c r="P3016" s="11" t="s">
        <v>327</v>
      </c>
      <c r="Q3016" s="12" t="s">
        <v>4718</v>
      </c>
      <c r="R3016" s="12" t="s">
        <v>4719</v>
      </c>
      <c r="S3016" s="9" t="s">
        <v>4716</v>
      </c>
      <c r="T3016" s="48"/>
    </row>
    <row r="3017" spans="1:20" ht="17" thickBot="1" x14ac:dyDescent="0.25">
      <c r="A3017">
        <f t="shared" si="192"/>
        <v>6</v>
      </c>
      <c r="B3017" t="s">
        <v>213</v>
      </c>
      <c r="C3017" t="s">
        <v>380</v>
      </c>
      <c r="D3017" t="str">
        <f t="shared" si="193"/>
        <v>25a</v>
      </c>
      <c r="E3017" t="str">
        <f t="shared" si="194"/>
        <v>förenkla</v>
      </c>
      <c r="F3017" t="str">
        <f t="shared" si="195"/>
        <v>6_x6_1x_R_25a</v>
      </c>
      <c r="G3017" t="str">
        <f>IFERROR(INDEX(#REF!,MATCH('Kap5-6'!F3017,#REF!,0),2),"")</f>
        <v/>
      </c>
      <c r="H3017" s="98"/>
      <c r="I3017" s="98"/>
      <c r="J3017" s="50"/>
      <c r="K3017" s="98"/>
      <c r="L3017" s="17"/>
      <c r="M3017" s="242"/>
      <c r="N3017" s="20"/>
      <c r="O3017" s="20"/>
      <c r="P3017" s="20"/>
      <c r="Q3017" s="22"/>
      <c r="R3017" s="22"/>
      <c r="S3017" s="13"/>
      <c r="T3017" s="48"/>
    </row>
    <row r="3018" spans="1:20" ht="33" thickBot="1" x14ac:dyDescent="0.25">
      <c r="A3018">
        <f t="shared" si="192"/>
        <v>6</v>
      </c>
      <c r="B3018" t="s">
        <v>213</v>
      </c>
      <c r="C3018" t="s">
        <v>380</v>
      </c>
      <c r="D3018" t="str">
        <f t="shared" si="193"/>
        <v>25b</v>
      </c>
      <c r="E3018" t="str">
        <f t="shared" si="194"/>
        <v>förenkla</v>
      </c>
      <c r="F3018" t="str">
        <f t="shared" si="195"/>
        <v>6_x6_1x_R_25b</v>
      </c>
      <c r="G3018" t="str">
        <f>IFERROR(INDEX(#REF!,MATCH('Kap5-6'!F3018,#REF!,0),2),"")</f>
        <v/>
      </c>
      <c r="H3018" s="32">
        <v>6</v>
      </c>
      <c r="I3018" s="32" t="s">
        <v>433</v>
      </c>
      <c r="J3018" s="47"/>
      <c r="K3018" s="32" t="s">
        <v>179</v>
      </c>
      <c r="L3018" s="43" t="s">
        <v>358</v>
      </c>
      <c r="M3018" s="240"/>
      <c r="N3018" s="7">
        <v>1</v>
      </c>
      <c r="O3018" s="7" t="s">
        <v>283</v>
      </c>
      <c r="P3018" s="7" t="s">
        <v>304</v>
      </c>
      <c r="Q3018" s="8" t="s">
        <v>4702</v>
      </c>
      <c r="R3018" s="8" t="s">
        <v>4720</v>
      </c>
      <c r="S3018" s="23" t="s">
        <v>4704</v>
      </c>
      <c r="T3018" s="48"/>
    </row>
    <row r="3019" spans="1:20" ht="64" x14ac:dyDescent="0.2">
      <c r="A3019">
        <f t="shared" si="192"/>
        <v>6</v>
      </c>
      <c r="B3019" t="s">
        <v>213</v>
      </c>
      <c r="C3019" t="s">
        <v>380</v>
      </c>
      <c r="D3019" t="str">
        <f t="shared" si="193"/>
        <v>25b</v>
      </c>
      <c r="E3019" t="str">
        <f t="shared" si="194"/>
        <v>förenkla</v>
      </c>
      <c r="F3019" t="str">
        <f t="shared" si="195"/>
        <v>6_x6_1x_R_25b</v>
      </c>
      <c r="G3019" t="str">
        <f>IFERROR(INDEX(#REF!,MATCH('Kap5-6'!F3019,#REF!,0),2),"")</f>
        <v/>
      </c>
      <c r="H3019" s="97"/>
      <c r="I3019" s="97"/>
      <c r="J3019" s="49"/>
      <c r="K3019" s="97"/>
      <c r="L3019" s="10"/>
      <c r="M3019" s="241"/>
      <c r="N3019" s="11">
        <v>2</v>
      </c>
      <c r="O3019" s="11" t="s">
        <v>283</v>
      </c>
      <c r="P3019" s="11" t="s">
        <v>327</v>
      </c>
      <c r="Q3019" s="12" t="s">
        <v>4721</v>
      </c>
      <c r="R3019" s="12" t="s">
        <v>4722</v>
      </c>
      <c r="S3019" s="9" t="s">
        <v>4723</v>
      </c>
      <c r="T3019" s="48"/>
    </row>
    <row r="3020" spans="1:20" ht="17" thickBot="1" x14ac:dyDescent="0.25">
      <c r="A3020">
        <f t="shared" si="192"/>
        <v>6</v>
      </c>
      <c r="B3020" t="s">
        <v>213</v>
      </c>
      <c r="C3020" t="s">
        <v>380</v>
      </c>
      <c r="D3020" t="str">
        <f t="shared" si="193"/>
        <v>25b</v>
      </c>
      <c r="E3020" t="str">
        <f t="shared" si="194"/>
        <v>förenkla</v>
      </c>
      <c r="F3020" t="str">
        <f t="shared" si="195"/>
        <v>6_x6_1x_R_25b</v>
      </c>
      <c r="G3020" t="str">
        <f>IFERROR(INDEX(#REF!,MATCH('Kap5-6'!F3020,#REF!,0),2),"")</f>
        <v/>
      </c>
      <c r="H3020" s="98"/>
      <c r="I3020" s="98"/>
      <c r="J3020" s="50"/>
      <c r="K3020" s="98"/>
      <c r="L3020" s="17"/>
      <c r="M3020" s="242"/>
      <c r="N3020" s="20"/>
      <c r="O3020" s="20"/>
      <c r="P3020" s="20"/>
      <c r="Q3020" s="22"/>
      <c r="R3020" s="22"/>
      <c r="S3020" s="13"/>
      <c r="T3020" s="48"/>
    </row>
    <row r="3021" spans="1:20" ht="33" thickBot="1" x14ac:dyDescent="0.25">
      <c r="A3021">
        <f t="shared" si="192"/>
        <v>6</v>
      </c>
      <c r="B3021" t="s">
        <v>213</v>
      </c>
      <c r="C3021" t="s">
        <v>380</v>
      </c>
      <c r="D3021" t="str">
        <f t="shared" si="193"/>
        <v>25c</v>
      </c>
      <c r="E3021" t="str">
        <f t="shared" si="194"/>
        <v>förenkla</v>
      </c>
      <c r="F3021" t="str">
        <f t="shared" si="195"/>
        <v>6_x6_1x_R_25c</v>
      </c>
      <c r="G3021" t="str">
        <f>IFERROR(INDEX(#REF!,MATCH('Kap5-6'!F3021,#REF!,0),2),"")</f>
        <v/>
      </c>
      <c r="H3021" s="32">
        <v>6</v>
      </c>
      <c r="I3021" s="32" t="s">
        <v>433</v>
      </c>
      <c r="J3021" s="47"/>
      <c r="K3021" s="32" t="s">
        <v>180</v>
      </c>
      <c r="L3021" s="43" t="s">
        <v>358</v>
      </c>
      <c r="M3021" s="240"/>
      <c r="N3021" s="7">
        <v>1</v>
      </c>
      <c r="O3021" s="7" t="s">
        <v>283</v>
      </c>
      <c r="P3021" s="7" t="s">
        <v>304</v>
      </c>
      <c r="Q3021" s="8" t="s">
        <v>4702</v>
      </c>
      <c r="R3021" s="8" t="s">
        <v>4724</v>
      </c>
      <c r="S3021" s="23" t="s">
        <v>4704</v>
      </c>
      <c r="T3021" s="48"/>
    </row>
    <row r="3022" spans="1:20" ht="64" x14ac:dyDescent="0.2">
      <c r="A3022">
        <f t="shared" si="192"/>
        <v>6</v>
      </c>
      <c r="B3022" t="s">
        <v>213</v>
      </c>
      <c r="C3022" t="s">
        <v>380</v>
      </c>
      <c r="D3022" t="str">
        <f t="shared" si="193"/>
        <v>25c</v>
      </c>
      <c r="E3022" t="str">
        <f t="shared" si="194"/>
        <v>förenkla</v>
      </c>
      <c r="F3022" t="str">
        <f t="shared" si="195"/>
        <v>6_x6_1x_R_25c</v>
      </c>
      <c r="G3022" t="str">
        <f>IFERROR(INDEX(#REF!,MATCH('Kap5-6'!F3022,#REF!,0),2),"")</f>
        <v/>
      </c>
      <c r="H3022" s="97"/>
      <c r="I3022" s="97"/>
      <c r="J3022" s="49"/>
      <c r="K3022" s="97"/>
      <c r="L3022" s="10"/>
      <c r="M3022" s="241"/>
      <c r="N3022" s="11">
        <v>2</v>
      </c>
      <c r="O3022" s="11" t="s">
        <v>283</v>
      </c>
      <c r="P3022" s="11" t="s">
        <v>327</v>
      </c>
      <c r="Q3022" s="12" t="s">
        <v>4725</v>
      </c>
      <c r="R3022" s="12" t="s">
        <v>4726</v>
      </c>
      <c r="S3022" s="9" t="s">
        <v>4727</v>
      </c>
      <c r="T3022" s="48"/>
    </row>
    <row r="3023" spans="1:20" ht="17" thickBot="1" x14ac:dyDescent="0.25">
      <c r="A3023">
        <f t="shared" si="192"/>
        <v>6</v>
      </c>
      <c r="B3023" t="s">
        <v>213</v>
      </c>
      <c r="C3023" t="s">
        <v>380</v>
      </c>
      <c r="D3023" t="str">
        <f t="shared" si="193"/>
        <v>25c</v>
      </c>
      <c r="E3023" t="str">
        <f t="shared" si="194"/>
        <v>förenkla</v>
      </c>
      <c r="F3023" t="str">
        <f t="shared" si="195"/>
        <v>6_x6_1x_R_25c</v>
      </c>
      <c r="G3023" t="str">
        <f>IFERROR(INDEX(#REF!,MATCH('Kap5-6'!F3023,#REF!,0),2),"")</f>
        <v/>
      </c>
      <c r="H3023" s="98"/>
      <c r="I3023" s="98"/>
      <c r="J3023" s="50"/>
      <c r="K3023" s="98"/>
      <c r="L3023" s="17"/>
      <c r="M3023" s="242"/>
      <c r="N3023" s="20"/>
      <c r="O3023" s="20"/>
      <c r="P3023" s="20"/>
      <c r="Q3023" s="22"/>
      <c r="R3023" s="22"/>
      <c r="S3023" s="13"/>
      <c r="T3023" s="48"/>
    </row>
    <row r="3024" spans="1:20" ht="33" thickBot="1" x14ac:dyDescent="0.25">
      <c r="A3024">
        <f t="shared" si="192"/>
        <v>6</v>
      </c>
      <c r="B3024" t="s">
        <v>213</v>
      </c>
      <c r="C3024" t="s">
        <v>380</v>
      </c>
      <c r="D3024" t="str">
        <f t="shared" si="193"/>
        <v>26a</v>
      </c>
      <c r="E3024" t="str">
        <f t="shared" si="194"/>
        <v>förenkla</v>
      </c>
      <c r="F3024" t="str">
        <f t="shared" si="195"/>
        <v>6_x6_1x_R_26a</v>
      </c>
      <c r="G3024" t="str">
        <f>IFERROR(INDEX(#REF!,MATCH('Kap5-6'!F3024,#REF!,0),2),"")</f>
        <v/>
      </c>
      <c r="H3024" s="32">
        <v>6</v>
      </c>
      <c r="I3024" s="32" t="s">
        <v>433</v>
      </c>
      <c r="J3024" s="47"/>
      <c r="K3024" s="32" t="s">
        <v>92</v>
      </c>
      <c r="L3024" s="43" t="s">
        <v>358</v>
      </c>
      <c r="M3024" s="240"/>
      <c r="N3024" s="7">
        <v>1</v>
      </c>
      <c r="O3024" s="7" t="s">
        <v>283</v>
      </c>
      <c r="P3024" s="7" t="s">
        <v>304</v>
      </c>
      <c r="Q3024" s="8" t="s">
        <v>4702</v>
      </c>
      <c r="R3024" s="8" t="s">
        <v>4728</v>
      </c>
      <c r="S3024" s="23" t="s">
        <v>4729</v>
      </c>
      <c r="T3024" s="48"/>
    </row>
    <row r="3025" spans="1:20" ht="64" x14ac:dyDescent="0.2">
      <c r="A3025">
        <f t="shared" si="192"/>
        <v>6</v>
      </c>
      <c r="B3025" t="s">
        <v>213</v>
      </c>
      <c r="C3025" t="s">
        <v>380</v>
      </c>
      <c r="D3025" t="str">
        <f t="shared" si="193"/>
        <v>26a</v>
      </c>
      <c r="E3025" t="str">
        <f t="shared" si="194"/>
        <v>förenkla</v>
      </c>
      <c r="F3025" t="str">
        <f t="shared" si="195"/>
        <v>6_x6_1x_R_26a</v>
      </c>
      <c r="G3025" t="str">
        <f>IFERROR(INDEX(#REF!,MATCH('Kap5-6'!F3025,#REF!,0),2),"")</f>
        <v/>
      </c>
      <c r="H3025" s="97"/>
      <c r="I3025" s="97"/>
      <c r="J3025" s="49"/>
      <c r="K3025" s="97"/>
      <c r="L3025" s="10"/>
      <c r="M3025" s="241"/>
      <c r="N3025" s="11">
        <v>2</v>
      </c>
      <c r="O3025" s="11" t="s">
        <v>283</v>
      </c>
      <c r="P3025" s="11" t="s">
        <v>327</v>
      </c>
      <c r="Q3025" s="12" t="s">
        <v>4730</v>
      </c>
      <c r="R3025" s="12" t="s">
        <v>4731</v>
      </c>
      <c r="S3025" s="9" t="s">
        <v>4732</v>
      </c>
      <c r="T3025" s="48"/>
    </row>
    <row r="3026" spans="1:20" ht="33" thickBot="1" x14ac:dyDescent="0.25">
      <c r="A3026">
        <f t="shared" si="192"/>
        <v>6</v>
      </c>
      <c r="B3026" t="s">
        <v>213</v>
      </c>
      <c r="C3026" t="s">
        <v>380</v>
      </c>
      <c r="D3026" t="str">
        <f t="shared" si="193"/>
        <v>26a</v>
      </c>
      <c r="E3026" t="str">
        <f t="shared" si="194"/>
        <v>förenkla</v>
      </c>
      <c r="F3026" t="str">
        <f t="shared" si="195"/>
        <v>6_x6_1x_R_26a</v>
      </c>
      <c r="G3026" t="str">
        <f>IFERROR(INDEX(#REF!,MATCH('Kap5-6'!F3026,#REF!,0),2),"")</f>
        <v/>
      </c>
      <c r="H3026" s="98"/>
      <c r="I3026" s="98"/>
      <c r="J3026" s="50"/>
      <c r="K3026" s="98"/>
      <c r="L3026" s="17"/>
      <c r="M3026" s="242"/>
      <c r="N3026" s="20">
        <v>3</v>
      </c>
      <c r="O3026" s="20" t="s">
        <v>283</v>
      </c>
      <c r="P3026" s="20" t="s">
        <v>304</v>
      </c>
      <c r="Q3026" s="22" t="s">
        <v>4733</v>
      </c>
      <c r="R3026" s="22" t="s">
        <v>4734</v>
      </c>
      <c r="S3026" s="13" t="s">
        <v>4735</v>
      </c>
      <c r="T3026" s="48"/>
    </row>
    <row r="3027" spans="1:20" ht="33" thickBot="1" x14ac:dyDescent="0.25">
      <c r="A3027">
        <f t="shared" si="192"/>
        <v>6</v>
      </c>
      <c r="B3027" t="s">
        <v>213</v>
      </c>
      <c r="C3027" t="s">
        <v>380</v>
      </c>
      <c r="D3027" t="str">
        <f t="shared" si="193"/>
        <v>26b</v>
      </c>
      <c r="E3027" t="str">
        <f t="shared" si="194"/>
        <v>förenkla</v>
      </c>
      <c r="F3027" t="str">
        <f t="shared" si="195"/>
        <v>6_x6_1x_R_26b</v>
      </c>
      <c r="G3027" t="str">
        <f>IFERROR(INDEX(#REF!,MATCH('Kap5-6'!F3027,#REF!,0),2),"")</f>
        <v/>
      </c>
      <c r="H3027" s="32">
        <v>6</v>
      </c>
      <c r="I3027" s="32" t="s">
        <v>433</v>
      </c>
      <c r="J3027" s="47"/>
      <c r="K3027" s="32" t="s">
        <v>93</v>
      </c>
      <c r="L3027" s="43" t="s">
        <v>358</v>
      </c>
      <c r="M3027" s="240"/>
      <c r="N3027" s="7">
        <v>1</v>
      </c>
      <c r="O3027" s="7" t="s">
        <v>283</v>
      </c>
      <c r="P3027" s="7" t="s">
        <v>304</v>
      </c>
      <c r="Q3027" s="8" t="s">
        <v>4702</v>
      </c>
      <c r="R3027" s="8" t="s">
        <v>4736</v>
      </c>
      <c r="S3027" s="23" t="s">
        <v>4729</v>
      </c>
      <c r="T3027" s="48"/>
    </row>
    <row r="3028" spans="1:20" ht="64" x14ac:dyDescent="0.2">
      <c r="A3028">
        <f t="shared" si="192"/>
        <v>6</v>
      </c>
      <c r="B3028" t="s">
        <v>213</v>
      </c>
      <c r="C3028" t="s">
        <v>380</v>
      </c>
      <c r="D3028" t="str">
        <f t="shared" si="193"/>
        <v>26b</v>
      </c>
      <c r="E3028" t="str">
        <f t="shared" si="194"/>
        <v>förenkla</v>
      </c>
      <c r="F3028" t="str">
        <f t="shared" si="195"/>
        <v>6_x6_1x_R_26b</v>
      </c>
      <c r="G3028" t="str">
        <f>IFERROR(INDEX(#REF!,MATCH('Kap5-6'!F3028,#REF!,0),2),"")</f>
        <v/>
      </c>
      <c r="H3028" s="97"/>
      <c r="I3028" s="97"/>
      <c r="J3028" s="49"/>
      <c r="K3028" s="97"/>
      <c r="L3028" s="10"/>
      <c r="M3028" s="241"/>
      <c r="N3028" s="11">
        <v>2</v>
      </c>
      <c r="O3028" s="11" t="s">
        <v>283</v>
      </c>
      <c r="P3028" s="11" t="s">
        <v>327</v>
      </c>
      <c r="Q3028" s="12" t="s">
        <v>4737</v>
      </c>
      <c r="R3028" s="12" t="s">
        <v>4738</v>
      </c>
      <c r="S3028" s="9" t="s">
        <v>4732</v>
      </c>
      <c r="T3028" s="48"/>
    </row>
    <row r="3029" spans="1:20" ht="33" thickBot="1" x14ac:dyDescent="0.25">
      <c r="A3029">
        <f t="shared" si="192"/>
        <v>6</v>
      </c>
      <c r="B3029" t="s">
        <v>213</v>
      </c>
      <c r="C3029" t="s">
        <v>380</v>
      </c>
      <c r="D3029" t="str">
        <f t="shared" si="193"/>
        <v>26b</v>
      </c>
      <c r="E3029" t="str">
        <f t="shared" si="194"/>
        <v>förenkla</v>
      </c>
      <c r="F3029" t="str">
        <f t="shared" si="195"/>
        <v>6_x6_1x_R_26b</v>
      </c>
      <c r="G3029" t="str">
        <f>IFERROR(INDEX(#REF!,MATCH('Kap5-6'!F3029,#REF!,0),2),"")</f>
        <v/>
      </c>
      <c r="H3029" s="98"/>
      <c r="I3029" s="98"/>
      <c r="J3029" s="50"/>
      <c r="K3029" s="98"/>
      <c r="L3029" s="17"/>
      <c r="M3029" s="242"/>
      <c r="N3029" s="20">
        <v>3</v>
      </c>
      <c r="O3029" s="20" t="s">
        <v>283</v>
      </c>
      <c r="P3029" s="20" t="s">
        <v>304</v>
      </c>
      <c r="Q3029" s="22" t="s">
        <v>4733</v>
      </c>
      <c r="R3029" s="22" t="s">
        <v>4739</v>
      </c>
      <c r="S3029" s="13" t="s">
        <v>4740</v>
      </c>
      <c r="T3029" s="48"/>
    </row>
    <row r="3030" spans="1:20" ht="33" thickBot="1" x14ac:dyDescent="0.25">
      <c r="A3030">
        <f t="shared" si="192"/>
        <v>6</v>
      </c>
      <c r="B3030" t="s">
        <v>213</v>
      </c>
      <c r="C3030" t="s">
        <v>380</v>
      </c>
      <c r="D3030" t="str">
        <f t="shared" si="193"/>
        <v>26c</v>
      </c>
      <c r="E3030" t="str">
        <f t="shared" si="194"/>
        <v>förenkla</v>
      </c>
      <c r="F3030" t="str">
        <f t="shared" si="195"/>
        <v>6_x6_1x_R_26c</v>
      </c>
      <c r="G3030" t="str">
        <f>IFERROR(INDEX(#REF!,MATCH('Kap5-6'!F3030,#REF!,0),2),"")</f>
        <v/>
      </c>
      <c r="H3030" s="32">
        <v>6</v>
      </c>
      <c r="I3030" s="32" t="s">
        <v>433</v>
      </c>
      <c r="J3030" s="47"/>
      <c r="K3030" s="32" t="s">
        <v>94</v>
      </c>
      <c r="L3030" s="43" t="s">
        <v>358</v>
      </c>
      <c r="M3030" s="240"/>
      <c r="N3030" s="7">
        <v>1</v>
      </c>
      <c r="O3030" s="7" t="s">
        <v>283</v>
      </c>
      <c r="P3030" s="7" t="s">
        <v>304</v>
      </c>
      <c r="Q3030" s="8" t="s">
        <v>4702</v>
      </c>
      <c r="R3030" s="8" t="s">
        <v>4741</v>
      </c>
      <c r="S3030" s="23" t="s">
        <v>4729</v>
      </c>
      <c r="T3030" s="48"/>
    </row>
    <row r="3031" spans="1:20" ht="64" x14ac:dyDescent="0.2">
      <c r="A3031">
        <f t="shared" si="192"/>
        <v>6</v>
      </c>
      <c r="B3031" t="s">
        <v>213</v>
      </c>
      <c r="C3031" t="s">
        <v>380</v>
      </c>
      <c r="D3031" t="str">
        <f t="shared" si="193"/>
        <v>26c</v>
      </c>
      <c r="E3031" t="str">
        <f t="shared" si="194"/>
        <v>förenkla</v>
      </c>
      <c r="F3031" t="str">
        <f t="shared" si="195"/>
        <v>6_x6_1x_R_26c</v>
      </c>
      <c r="G3031" t="str">
        <f>IFERROR(INDEX(#REF!,MATCH('Kap5-6'!F3031,#REF!,0),2),"")</f>
        <v/>
      </c>
      <c r="H3031" s="97"/>
      <c r="I3031" s="97"/>
      <c r="J3031" s="49"/>
      <c r="K3031" s="97"/>
      <c r="L3031" s="10"/>
      <c r="M3031" s="241"/>
      <c r="N3031" s="11">
        <v>2</v>
      </c>
      <c r="O3031" s="11" t="s">
        <v>283</v>
      </c>
      <c r="P3031" s="11" t="s">
        <v>327</v>
      </c>
      <c r="Q3031" s="12" t="s">
        <v>4742</v>
      </c>
      <c r="R3031" s="12" t="s">
        <v>4743</v>
      </c>
      <c r="S3031" s="9" t="s">
        <v>4744</v>
      </c>
      <c r="T3031" s="48"/>
    </row>
    <row r="3032" spans="1:20" ht="33" thickBot="1" x14ac:dyDescent="0.25">
      <c r="A3032">
        <f t="shared" si="192"/>
        <v>6</v>
      </c>
      <c r="B3032" t="s">
        <v>213</v>
      </c>
      <c r="C3032" t="s">
        <v>380</v>
      </c>
      <c r="D3032" t="str">
        <f t="shared" si="193"/>
        <v>26c</v>
      </c>
      <c r="E3032" t="str">
        <f t="shared" si="194"/>
        <v>förenkla</v>
      </c>
      <c r="F3032" t="str">
        <f t="shared" si="195"/>
        <v>6_x6_1x_R_26c</v>
      </c>
      <c r="G3032" t="str">
        <f>IFERROR(INDEX(#REF!,MATCH('Kap5-6'!F3032,#REF!,0),2),"")</f>
        <v/>
      </c>
      <c r="H3032" s="98"/>
      <c r="I3032" s="98"/>
      <c r="J3032" s="50"/>
      <c r="K3032" s="98"/>
      <c r="L3032" s="17"/>
      <c r="M3032" s="242"/>
      <c r="N3032" s="20">
        <v>3</v>
      </c>
      <c r="O3032" s="20" t="s">
        <v>283</v>
      </c>
      <c r="P3032" s="20" t="s">
        <v>304</v>
      </c>
      <c r="Q3032" s="22" t="s">
        <v>4733</v>
      </c>
      <c r="R3032" s="22" t="s">
        <v>4745</v>
      </c>
      <c r="S3032" s="13" t="s">
        <v>4746</v>
      </c>
      <c r="T3032" s="48"/>
    </row>
    <row r="3033" spans="1:20" ht="33" thickBot="1" x14ac:dyDescent="0.25">
      <c r="A3033">
        <f t="shared" si="192"/>
        <v>6</v>
      </c>
      <c r="B3033" t="s">
        <v>213</v>
      </c>
      <c r="C3033" t="s">
        <v>380</v>
      </c>
      <c r="D3033" t="str">
        <f t="shared" si="193"/>
        <v>27a</v>
      </c>
      <c r="E3033" t="str">
        <f t="shared" si="194"/>
        <v>förenkla</v>
      </c>
      <c r="F3033" t="str">
        <f t="shared" si="195"/>
        <v>6_x6_1x_R_27a</v>
      </c>
      <c r="G3033" t="str">
        <f>IFERROR(INDEX(#REF!,MATCH('Kap5-6'!F3033,#REF!,0),2),"")</f>
        <v/>
      </c>
      <c r="H3033" s="32">
        <v>6</v>
      </c>
      <c r="I3033" s="32" t="s">
        <v>433</v>
      </c>
      <c r="J3033" s="47"/>
      <c r="K3033" s="32" t="s">
        <v>181</v>
      </c>
      <c r="L3033" s="43" t="s">
        <v>358</v>
      </c>
      <c r="M3033" s="240"/>
      <c r="N3033" s="7">
        <v>1</v>
      </c>
      <c r="O3033" s="7" t="s">
        <v>283</v>
      </c>
      <c r="P3033" s="7" t="s">
        <v>304</v>
      </c>
      <c r="Q3033" s="8" t="s">
        <v>4702</v>
      </c>
      <c r="R3033" s="8" t="s">
        <v>4741</v>
      </c>
      <c r="S3033" s="23" t="s">
        <v>4729</v>
      </c>
      <c r="T3033" s="48"/>
    </row>
    <row r="3034" spans="1:20" ht="64" x14ac:dyDescent="0.2">
      <c r="A3034">
        <f t="shared" si="192"/>
        <v>6</v>
      </c>
      <c r="B3034" t="s">
        <v>213</v>
      </c>
      <c r="C3034" t="s">
        <v>380</v>
      </c>
      <c r="D3034" t="str">
        <f t="shared" si="193"/>
        <v>27a</v>
      </c>
      <c r="E3034" t="str">
        <f t="shared" si="194"/>
        <v>förenkla</v>
      </c>
      <c r="F3034" t="str">
        <f t="shared" si="195"/>
        <v>6_x6_1x_R_27a</v>
      </c>
      <c r="G3034" t="str">
        <f>IFERROR(INDEX(#REF!,MATCH('Kap5-6'!F3034,#REF!,0),2),"")</f>
        <v/>
      </c>
      <c r="H3034" s="97"/>
      <c r="I3034" s="97"/>
      <c r="J3034" s="49"/>
      <c r="K3034" s="97"/>
      <c r="L3034" s="10"/>
      <c r="M3034" s="241"/>
      <c r="N3034" s="11">
        <v>2</v>
      </c>
      <c r="O3034" s="11" t="s">
        <v>283</v>
      </c>
      <c r="P3034" s="11" t="s">
        <v>327</v>
      </c>
      <c r="Q3034" s="12" t="s">
        <v>4747</v>
      </c>
      <c r="R3034" s="12" t="s">
        <v>4748</v>
      </c>
      <c r="S3034" s="9" t="s">
        <v>4749</v>
      </c>
      <c r="T3034" s="48"/>
    </row>
    <row r="3035" spans="1:20" ht="33" thickBot="1" x14ac:dyDescent="0.25">
      <c r="A3035">
        <f t="shared" si="192"/>
        <v>6</v>
      </c>
      <c r="B3035" t="s">
        <v>213</v>
      </c>
      <c r="C3035" t="s">
        <v>380</v>
      </c>
      <c r="D3035" t="str">
        <f t="shared" si="193"/>
        <v>27a</v>
      </c>
      <c r="E3035" t="str">
        <f t="shared" si="194"/>
        <v>förenkla</v>
      </c>
      <c r="F3035" t="str">
        <f t="shared" si="195"/>
        <v>6_x6_1x_R_27a</v>
      </c>
      <c r="G3035" t="str">
        <f>IFERROR(INDEX(#REF!,MATCH('Kap5-6'!F3035,#REF!,0),2),"")</f>
        <v/>
      </c>
      <c r="H3035" s="98"/>
      <c r="I3035" s="98"/>
      <c r="J3035" s="50"/>
      <c r="K3035" s="98"/>
      <c r="L3035" s="17"/>
      <c r="M3035" s="242"/>
      <c r="N3035" s="20">
        <v>3</v>
      </c>
      <c r="O3035" s="20" t="s">
        <v>283</v>
      </c>
      <c r="P3035" s="20" t="s">
        <v>304</v>
      </c>
      <c r="Q3035" s="22" t="s">
        <v>4733</v>
      </c>
      <c r="R3035" s="22" t="s">
        <v>4750</v>
      </c>
      <c r="S3035" s="13" t="s">
        <v>4751</v>
      </c>
      <c r="T3035" s="48"/>
    </row>
    <row r="3036" spans="1:20" ht="33" thickBot="1" x14ac:dyDescent="0.25">
      <c r="A3036">
        <f t="shared" si="192"/>
        <v>6</v>
      </c>
      <c r="B3036" t="s">
        <v>213</v>
      </c>
      <c r="C3036" t="s">
        <v>380</v>
      </c>
      <c r="D3036" t="str">
        <f t="shared" si="193"/>
        <v>27b</v>
      </c>
      <c r="E3036" t="str">
        <f t="shared" si="194"/>
        <v>förenkla</v>
      </c>
      <c r="F3036" t="str">
        <f t="shared" si="195"/>
        <v>6_x6_1x_R_27b</v>
      </c>
      <c r="G3036" t="str">
        <f>IFERROR(INDEX(#REF!,MATCH('Kap5-6'!F3036,#REF!,0),2),"")</f>
        <v/>
      </c>
      <c r="H3036" s="32">
        <v>6</v>
      </c>
      <c r="I3036" s="32" t="s">
        <v>433</v>
      </c>
      <c r="J3036" s="47"/>
      <c r="K3036" s="32" t="s">
        <v>182</v>
      </c>
      <c r="L3036" s="43" t="s">
        <v>358</v>
      </c>
      <c r="M3036" s="240"/>
      <c r="N3036" s="7">
        <v>1</v>
      </c>
      <c r="O3036" s="7" t="s">
        <v>283</v>
      </c>
      <c r="P3036" s="7" t="s">
        <v>304</v>
      </c>
      <c r="Q3036" s="8" t="s">
        <v>4702</v>
      </c>
      <c r="R3036" s="8" t="s">
        <v>4752</v>
      </c>
      <c r="S3036" s="23" t="s">
        <v>4729</v>
      </c>
      <c r="T3036" s="48"/>
    </row>
    <row r="3037" spans="1:20" ht="64" x14ac:dyDescent="0.2">
      <c r="A3037">
        <f t="shared" si="192"/>
        <v>6</v>
      </c>
      <c r="B3037" t="s">
        <v>213</v>
      </c>
      <c r="C3037" t="s">
        <v>380</v>
      </c>
      <c r="D3037" t="str">
        <f t="shared" si="193"/>
        <v>27b</v>
      </c>
      <c r="E3037" t="str">
        <f t="shared" si="194"/>
        <v>förenkla</v>
      </c>
      <c r="F3037" t="str">
        <f t="shared" si="195"/>
        <v>6_x6_1x_R_27b</v>
      </c>
      <c r="G3037" t="str">
        <f>IFERROR(INDEX(#REF!,MATCH('Kap5-6'!F3037,#REF!,0),2),"")</f>
        <v/>
      </c>
      <c r="H3037" s="97"/>
      <c r="I3037" s="97"/>
      <c r="J3037" s="49"/>
      <c r="K3037" s="97"/>
      <c r="L3037" s="10"/>
      <c r="M3037" s="241"/>
      <c r="N3037" s="11">
        <v>2</v>
      </c>
      <c r="O3037" s="11" t="s">
        <v>283</v>
      </c>
      <c r="P3037" s="11" t="s">
        <v>327</v>
      </c>
      <c r="Q3037" s="12" t="s">
        <v>4753</v>
      </c>
      <c r="R3037" s="12" t="s">
        <v>4754</v>
      </c>
      <c r="S3037" s="9" t="s">
        <v>4744</v>
      </c>
      <c r="T3037" s="48"/>
    </row>
    <row r="3038" spans="1:20" ht="33" thickBot="1" x14ac:dyDescent="0.25">
      <c r="A3038">
        <f t="shared" si="192"/>
        <v>6</v>
      </c>
      <c r="B3038" t="s">
        <v>213</v>
      </c>
      <c r="C3038" t="s">
        <v>380</v>
      </c>
      <c r="D3038" t="str">
        <f t="shared" si="193"/>
        <v>27b</v>
      </c>
      <c r="E3038" t="str">
        <f t="shared" si="194"/>
        <v>förenkla</v>
      </c>
      <c r="F3038" t="str">
        <f t="shared" si="195"/>
        <v>6_x6_1x_R_27b</v>
      </c>
      <c r="G3038" t="str">
        <f>IFERROR(INDEX(#REF!,MATCH('Kap5-6'!F3038,#REF!,0),2),"")</f>
        <v/>
      </c>
      <c r="H3038" s="98"/>
      <c r="I3038" s="98"/>
      <c r="J3038" s="50"/>
      <c r="K3038" s="98"/>
      <c r="L3038" s="17"/>
      <c r="M3038" s="242"/>
      <c r="N3038" s="20">
        <v>3</v>
      </c>
      <c r="O3038" s="20" t="s">
        <v>283</v>
      </c>
      <c r="P3038" s="20" t="s">
        <v>304</v>
      </c>
      <c r="Q3038" s="22" t="s">
        <v>4733</v>
      </c>
      <c r="R3038" s="22" t="s">
        <v>4755</v>
      </c>
      <c r="S3038" s="13" t="s">
        <v>4756</v>
      </c>
      <c r="T3038" s="48"/>
    </row>
    <row r="3039" spans="1:20" ht="33" thickBot="1" x14ac:dyDescent="0.25">
      <c r="A3039">
        <f t="shared" si="192"/>
        <v>6</v>
      </c>
      <c r="B3039" t="s">
        <v>213</v>
      </c>
      <c r="C3039" t="s">
        <v>380</v>
      </c>
      <c r="D3039" t="str">
        <f t="shared" si="193"/>
        <v>27c</v>
      </c>
      <c r="E3039" t="str">
        <f t="shared" si="194"/>
        <v>förenkla</v>
      </c>
      <c r="F3039" t="str">
        <f t="shared" si="195"/>
        <v>6_x6_1x_R_27c</v>
      </c>
      <c r="G3039" t="str">
        <f>IFERROR(INDEX(#REF!,MATCH('Kap5-6'!F3039,#REF!,0),2),"")</f>
        <v/>
      </c>
      <c r="H3039" s="32">
        <v>6</v>
      </c>
      <c r="I3039" s="32" t="s">
        <v>433</v>
      </c>
      <c r="J3039" s="47"/>
      <c r="K3039" s="32" t="s">
        <v>183</v>
      </c>
      <c r="L3039" s="43" t="s">
        <v>358</v>
      </c>
      <c r="M3039" s="240"/>
      <c r="N3039" s="7">
        <v>1</v>
      </c>
      <c r="O3039" s="7" t="s">
        <v>283</v>
      </c>
      <c r="P3039" s="7" t="s">
        <v>304</v>
      </c>
      <c r="Q3039" s="8" t="s">
        <v>4702</v>
      </c>
      <c r="R3039" s="8" t="s">
        <v>4757</v>
      </c>
      <c r="S3039" s="23" t="s">
        <v>4729</v>
      </c>
      <c r="T3039" s="48"/>
    </row>
    <row r="3040" spans="1:20" ht="64" x14ac:dyDescent="0.2">
      <c r="A3040">
        <f t="shared" si="192"/>
        <v>6</v>
      </c>
      <c r="B3040" t="s">
        <v>213</v>
      </c>
      <c r="C3040" t="s">
        <v>380</v>
      </c>
      <c r="D3040" t="str">
        <f t="shared" si="193"/>
        <v>27c</v>
      </c>
      <c r="E3040" t="str">
        <f t="shared" si="194"/>
        <v>förenkla</v>
      </c>
      <c r="F3040" t="str">
        <f t="shared" si="195"/>
        <v>6_x6_1x_R_27c</v>
      </c>
      <c r="G3040" t="str">
        <f>IFERROR(INDEX(#REF!,MATCH('Kap5-6'!F3040,#REF!,0),2),"")</f>
        <v/>
      </c>
      <c r="H3040" s="97"/>
      <c r="I3040" s="97"/>
      <c r="J3040" s="49"/>
      <c r="K3040" s="97"/>
      <c r="L3040" s="10"/>
      <c r="M3040" s="241"/>
      <c r="N3040" s="11">
        <v>2</v>
      </c>
      <c r="O3040" s="11" t="s">
        <v>283</v>
      </c>
      <c r="P3040" s="11" t="s">
        <v>327</v>
      </c>
      <c r="Q3040" s="12" t="s">
        <v>4758</v>
      </c>
      <c r="R3040" s="12" t="s">
        <v>4759</v>
      </c>
      <c r="S3040" s="9" t="s">
        <v>4749</v>
      </c>
      <c r="T3040" s="48"/>
    </row>
    <row r="3041" spans="1:20" ht="33" thickBot="1" x14ac:dyDescent="0.25">
      <c r="A3041">
        <f t="shared" si="192"/>
        <v>6</v>
      </c>
      <c r="B3041" t="s">
        <v>213</v>
      </c>
      <c r="C3041" t="s">
        <v>380</v>
      </c>
      <c r="D3041" t="str">
        <f t="shared" si="193"/>
        <v>27c</v>
      </c>
      <c r="E3041" t="str">
        <f t="shared" si="194"/>
        <v>förenkla</v>
      </c>
      <c r="F3041" t="str">
        <f t="shared" si="195"/>
        <v>6_x6_1x_R_27c</v>
      </c>
      <c r="G3041" t="str">
        <f>IFERROR(INDEX(#REF!,MATCH('Kap5-6'!F3041,#REF!,0),2),"")</f>
        <v/>
      </c>
      <c r="H3041" s="98"/>
      <c r="I3041" s="98"/>
      <c r="J3041" s="50"/>
      <c r="K3041" s="98"/>
      <c r="L3041" s="17"/>
      <c r="M3041" s="242"/>
      <c r="N3041" s="20">
        <v>3</v>
      </c>
      <c r="O3041" s="20" t="s">
        <v>283</v>
      </c>
      <c r="P3041" s="20" t="s">
        <v>304</v>
      </c>
      <c r="Q3041" s="22" t="s">
        <v>4733</v>
      </c>
      <c r="R3041" s="22" t="s">
        <v>4760</v>
      </c>
      <c r="S3041" s="13" t="s">
        <v>4761</v>
      </c>
      <c r="T3041" s="48"/>
    </row>
    <row r="3042" spans="1:20" ht="33" thickBot="1" x14ac:dyDescent="0.25">
      <c r="A3042">
        <f t="shared" si="192"/>
        <v>6</v>
      </c>
      <c r="B3042" t="s">
        <v>213</v>
      </c>
      <c r="C3042" t="s">
        <v>380</v>
      </c>
      <c r="D3042" t="str">
        <f t="shared" si="193"/>
        <v>28a</v>
      </c>
      <c r="E3042" t="str">
        <f t="shared" si="194"/>
        <v>förenkla</v>
      </c>
      <c r="F3042" t="str">
        <f t="shared" si="195"/>
        <v>6_x6_1x_R_28a</v>
      </c>
      <c r="G3042" t="str">
        <f>IFERROR(INDEX(#REF!,MATCH('Kap5-6'!F3042,#REF!,0),2),"")</f>
        <v/>
      </c>
      <c r="H3042" s="32">
        <v>6</v>
      </c>
      <c r="I3042" s="32" t="s">
        <v>433</v>
      </c>
      <c r="J3042" s="47"/>
      <c r="K3042" s="32" t="s">
        <v>184</v>
      </c>
      <c r="L3042" s="43" t="s">
        <v>358</v>
      </c>
      <c r="M3042" s="240"/>
      <c r="N3042" s="7">
        <v>1</v>
      </c>
      <c r="O3042" s="7" t="s">
        <v>283</v>
      </c>
      <c r="P3042" s="7" t="s">
        <v>304</v>
      </c>
      <c r="Q3042" s="8" t="s">
        <v>4702</v>
      </c>
      <c r="R3042" s="8" t="s">
        <v>4762</v>
      </c>
      <c r="S3042" s="23" t="s">
        <v>4763</v>
      </c>
      <c r="T3042" s="48"/>
    </row>
    <row r="3043" spans="1:20" ht="64" x14ac:dyDescent="0.2">
      <c r="A3043">
        <f t="shared" si="192"/>
        <v>6</v>
      </c>
      <c r="B3043" t="s">
        <v>213</v>
      </c>
      <c r="C3043" t="s">
        <v>380</v>
      </c>
      <c r="D3043" t="str">
        <f t="shared" si="193"/>
        <v>28a</v>
      </c>
      <c r="E3043" t="str">
        <f t="shared" si="194"/>
        <v>förenkla</v>
      </c>
      <c r="F3043" t="str">
        <f t="shared" si="195"/>
        <v>6_x6_1x_R_28a</v>
      </c>
      <c r="G3043" t="str">
        <f>IFERROR(INDEX(#REF!,MATCH('Kap5-6'!F3043,#REF!,0),2),"")</f>
        <v/>
      </c>
      <c r="H3043" s="97"/>
      <c r="I3043" s="97"/>
      <c r="J3043" s="49"/>
      <c r="K3043" s="97"/>
      <c r="L3043" s="10"/>
      <c r="M3043" s="241"/>
      <c r="N3043" s="11">
        <v>2</v>
      </c>
      <c r="O3043" s="11" t="s">
        <v>283</v>
      </c>
      <c r="P3043" s="11" t="s">
        <v>327</v>
      </c>
      <c r="Q3043" s="12" t="s">
        <v>4764</v>
      </c>
      <c r="R3043" s="12" t="s">
        <v>4765</v>
      </c>
      <c r="S3043" s="9" t="s">
        <v>4766</v>
      </c>
      <c r="T3043" s="48"/>
    </row>
    <row r="3044" spans="1:20" ht="33" thickBot="1" x14ac:dyDescent="0.25">
      <c r="A3044">
        <f t="shared" si="192"/>
        <v>6</v>
      </c>
      <c r="B3044" t="s">
        <v>213</v>
      </c>
      <c r="C3044" t="s">
        <v>380</v>
      </c>
      <c r="D3044" t="str">
        <f t="shared" si="193"/>
        <v>28a</v>
      </c>
      <c r="E3044" t="str">
        <f t="shared" si="194"/>
        <v>förenkla</v>
      </c>
      <c r="F3044" t="str">
        <f t="shared" si="195"/>
        <v>6_x6_1x_R_28a</v>
      </c>
      <c r="G3044" t="str">
        <f>IFERROR(INDEX(#REF!,MATCH('Kap5-6'!F3044,#REF!,0),2),"")</f>
        <v/>
      </c>
      <c r="H3044" s="98"/>
      <c r="I3044" s="98"/>
      <c r="J3044" s="50"/>
      <c r="K3044" s="98"/>
      <c r="L3044" s="17"/>
      <c r="M3044" s="242"/>
      <c r="N3044" s="20">
        <v>3</v>
      </c>
      <c r="O3044" s="20" t="s">
        <v>283</v>
      </c>
      <c r="P3044" s="20" t="s">
        <v>304</v>
      </c>
      <c r="Q3044" s="22" t="s">
        <v>4733</v>
      </c>
      <c r="R3044" s="22" t="s">
        <v>4767</v>
      </c>
      <c r="S3044" s="13" t="s">
        <v>4768</v>
      </c>
      <c r="T3044" s="48"/>
    </row>
    <row r="3045" spans="1:20" ht="33" thickBot="1" x14ac:dyDescent="0.25">
      <c r="A3045">
        <f t="shared" si="192"/>
        <v>6</v>
      </c>
      <c r="B3045" t="s">
        <v>213</v>
      </c>
      <c r="C3045" t="s">
        <v>380</v>
      </c>
      <c r="D3045" t="str">
        <f t="shared" si="193"/>
        <v>28b</v>
      </c>
      <c r="E3045" t="str">
        <f t="shared" si="194"/>
        <v>förenkla</v>
      </c>
      <c r="F3045" t="str">
        <f t="shared" si="195"/>
        <v>6_x6_1x_R_28b</v>
      </c>
      <c r="G3045" t="str">
        <f>IFERROR(INDEX(#REF!,MATCH('Kap5-6'!F3045,#REF!,0),2),"")</f>
        <v/>
      </c>
      <c r="H3045" s="32">
        <v>6</v>
      </c>
      <c r="I3045" s="32" t="s">
        <v>433</v>
      </c>
      <c r="J3045" s="47"/>
      <c r="K3045" s="32" t="s">
        <v>185</v>
      </c>
      <c r="L3045" s="43" t="s">
        <v>358</v>
      </c>
      <c r="M3045" s="240"/>
      <c r="N3045" s="7">
        <v>1</v>
      </c>
      <c r="O3045" s="7" t="s">
        <v>283</v>
      </c>
      <c r="P3045" s="7" t="s">
        <v>304</v>
      </c>
      <c r="Q3045" s="8" t="s">
        <v>4702</v>
      </c>
      <c r="R3045" s="8" t="s">
        <v>4769</v>
      </c>
      <c r="S3045" s="23" t="s">
        <v>4763</v>
      </c>
      <c r="T3045" s="48"/>
    </row>
    <row r="3046" spans="1:20" ht="64" x14ac:dyDescent="0.2">
      <c r="A3046">
        <f t="shared" si="192"/>
        <v>6</v>
      </c>
      <c r="B3046" t="s">
        <v>213</v>
      </c>
      <c r="C3046" t="s">
        <v>380</v>
      </c>
      <c r="D3046" t="str">
        <f t="shared" si="193"/>
        <v>28b</v>
      </c>
      <c r="E3046" t="str">
        <f t="shared" si="194"/>
        <v>förenkla</v>
      </c>
      <c r="F3046" t="str">
        <f t="shared" si="195"/>
        <v>6_x6_1x_R_28b</v>
      </c>
      <c r="G3046" t="str">
        <f>IFERROR(INDEX(#REF!,MATCH('Kap5-6'!F3046,#REF!,0),2),"")</f>
        <v/>
      </c>
      <c r="H3046" s="97"/>
      <c r="I3046" s="97"/>
      <c r="J3046" s="49"/>
      <c r="K3046" s="97"/>
      <c r="L3046" s="10"/>
      <c r="M3046" s="241"/>
      <c r="N3046" s="11">
        <v>2</v>
      </c>
      <c r="O3046" s="11" t="s">
        <v>283</v>
      </c>
      <c r="P3046" s="11" t="s">
        <v>327</v>
      </c>
      <c r="Q3046" s="12" t="s">
        <v>4770</v>
      </c>
      <c r="R3046" s="12" t="s">
        <v>4771</v>
      </c>
      <c r="S3046" s="9" t="s">
        <v>4766</v>
      </c>
      <c r="T3046" s="48"/>
    </row>
    <row r="3047" spans="1:20" ht="33" thickBot="1" x14ac:dyDescent="0.25">
      <c r="A3047">
        <f t="shared" si="192"/>
        <v>6</v>
      </c>
      <c r="B3047" t="s">
        <v>213</v>
      </c>
      <c r="C3047" t="s">
        <v>380</v>
      </c>
      <c r="D3047" t="str">
        <f t="shared" si="193"/>
        <v>28b</v>
      </c>
      <c r="E3047" t="str">
        <f t="shared" si="194"/>
        <v>förenkla</v>
      </c>
      <c r="F3047" t="str">
        <f t="shared" si="195"/>
        <v>6_x6_1x_R_28b</v>
      </c>
      <c r="G3047" t="str">
        <f>IFERROR(INDEX(#REF!,MATCH('Kap5-6'!F3047,#REF!,0),2),"")</f>
        <v/>
      </c>
      <c r="H3047" s="98"/>
      <c r="I3047" s="98"/>
      <c r="J3047" s="50"/>
      <c r="K3047" s="98"/>
      <c r="L3047" s="17"/>
      <c r="M3047" s="242"/>
      <c r="N3047" s="20">
        <v>3</v>
      </c>
      <c r="O3047" s="20" t="s">
        <v>283</v>
      </c>
      <c r="P3047" s="20" t="s">
        <v>304</v>
      </c>
      <c r="Q3047" s="22" t="s">
        <v>4733</v>
      </c>
      <c r="R3047" s="22" t="s">
        <v>4772</v>
      </c>
      <c r="S3047" s="13" t="s">
        <v>4773</v>
      </c>
      <c r="T3047" s="48"/>
    </row>
    <row r="3048" spans="1:20" ht="33" thickBot="1" x14ac:dyDescent="0.25">
      <c r="A3048">
        <f t="shared" si="192"/>
        <v>6</v>
      </c>
      <c r="B3048" t="s">
        <v>213</v>
      </c>
      <c r="C3048" t="s">
        <v>380</v>
      </c>
      <c r="D3048" t="str">
        <f t="shared" si="193"/>
        <v>28c</v>
      </c>
      <c r="E3048" t="str">
        <f t="shared" si="194"/>
        <v>förenkla</v>
      </c>
      <c r="F3048" t="str">
        <f t="shared" si="195"/>
        <v>6_x6_1x_R_28c</v>
      </c>
      <c r="G3048" t="str">
        <f>IFERROR(INDEX(#REF!,MATCH('Kap5-6'!F3048,#REF!,0),2),"")</f>
        <v/>
      </c>
      <c r="H3048" s="32">
        <v>6</v>
      </c>
      <c r="I3048" s="32" t="s">
        <v>433</v>
      </c>
      <c r="J3048" s="47"/>
      <c r="K3048" s="32" t="s">
        <v>186</v>
      </c>
      <c r="L3048" s="43" t="s">
        <v>358</v>
      </c>
      <c r="M3048" s="240"/>
      <c r="N3048" s="7">
        <v>1</v>
      </c>
      <c r="O3048" s="7" t="s">
        <v>283</v>
      </c>
      <c r="P3048" s="7" t="s">
        <v>304</v>
      </c>
      <c r="Q3048" s="8" t="s">
        <v>4702</v>
      </c>
      <c r="R3048" s="8" t="s">
        <v>4774</v>
      </c>
      <c r="S3048" s="23" t="s">
        <v>4729</v>
      </c>
      <c r="T3048" s="48"/>
    </row>
    <row r="3049" spans="1:20" ht="64" x14ac:dyDescent="0.2">
      <c r="A3049">
        <f t="shared" si="192"/>
        <v>6</v>
      </c>
      <c r="B3049" t="s">
        <v>213</v>
      </c>
      <c r="C3049" t="s">
        <v>380</v>
      </c>
      <c r="D3049" t="str">
        <f t="shared" si="193"/>
        <v>28c</v>
      </c>
      <c r="E3049" t="str">
        <f t="shared" si="194"/>
        <v>förenkla</v>
      </c>
      <c r="F3049" t="str">
        <f t="shared" si="195"/>
        <v>6_x6_1x_R_28c</v>
      </c>
      <c r="G3049" t="str">
        <f>IFERROR(INDEX(#REF!,MATCH('Kap5-6'!F3049,#REF!,0),2),"")</f>
        <v/>
      </c>
      <c r="H3049" s="97"/>
      <c r="I3049" s="97"/>
      <c r="J3049" s="49"/>
      <c r="K3049" s="97"/>
      <c r="L3049" s="10"/>
      <c r="M3049" s="241"/>
      <c r="N3049" s="11">
        <v>2</v>
      </c>
      <c r="O3049" s="11" t="s">
        <v>283</v>
      </c>
      <c r="P3049" s="11" t="s">
        <v>327</v>
      </c>
      <c r="Q3049" s="12" t="s">
        <v>4775</v>
      </c>
      <c r="R3049" s="12" t="s">
        <v>4776</v>
      </c>
      <c r="S3049" s="9" t="s">
        <v>4749</v>
      </c>
      <c r="T3049" s="48"/>
    </row>
    <row r="3050" spans="1:20" ht="33" thickBot="1" x14ac:dyDescent="0.25">
      <c r="A3050">
        <f t="shared" si="192"/>
        <v>6</v>
      </c>
      <c r="B3050" t="s">
        <v>213</v>
      </c>
      <c r="C3050" t="s">
        <v>380</v>
      </c>
      <c r="D3050" t="str">
        <f t="shared" si="193"/>
        <v>28c</v>
      </c>
      <c r="E3050" t="str">
        <f t="shared" si="194"/>
        <v>förenkla</v>
      </c>
      <c r="F3050" t="str">
        <f t="shared" si="195"/>
        <v>6_x6_1x_R_28c</v>
      </c>
      <c r="G3050" t="str">
        <f>IFERROR(INDEX(#REF!,MATCH('Kap5-6'!F3050,#REF!,0),2),"")</f>
        <v/>
      </c>
      <c r="H3050" s="98"/>
      <c r="I3050" s="98"/>
      <c r="J3050" s="50"/>
      <c r="K3050" s="98"/>
      <c r="L3050" s="17"/>
      <c r="M3050" s="242"/>
      <c r="N3050" s="20">
        <v>3</v>
      </c>
      <c r="O3050" s="20" t="s">
        <v>283</v>
      </c>
      <c r="P3050" s="20" t="s">
        <v>304</v>
      </c>
      <c r="Q3050" s="22" t="s">
        <v>4733</v>
      </c>
      <c r="R3050" s="22" t="s">
        <v>4777</v>
      </c>
      <c r="S3050" s="13" t="s">
        <v>4778</v>
      </c>
      <c r="T3050" s="48"/>
    </row>
    <row r="3051" spans="1:20" ht="33" thickBot="1" x14ac:dyDescent="0.25">
      <c r="A3051">
        <f t="shared" si="192"/>
        <v>6</v>
      </c>
      <c r="B3051" t="s">
        <v>213</v>
      </c>
      <c r="C3051" t="s">
        <v>380</v>
      </c>
      <c r="D3051" t="str">
        <f t="shared" si="193"/>
        <v>29a</v>
      </c>
      <c r="E3051" t="str">
        <f t="shared" si="194"/>
        <v>förenkla</v>
      </c>
      <c r="F3051" t="str">
        <f t="shared" si="195"/>
        <v>6_x6_1x_R_29a</v>
      </c>
      <c r="G3051" t="str">
        <f>IFERROR(INDEX(#REF!,MATCH('Kap5-6'!F3051,#REF!,0),2),"")</f>
        <v/>
      </c>
      <c r="H3051" s="32">
        <v>6</v>
      </c>
      <c r="I3051" s="32" t="s">
        <v>433</v>
      </c>
      <c r="J3051" s="47"/>
      <c r="K3051" s="32" t="s">
        <v>187</v>
      </c>
      <c r="L3051" s="43" t="s">
        <v>358</v>
      </c>
      <c r="M3051" s="240"/>
      <c r="N3051" s="7">
        <v>1</v>
      </c>
      <c r="O3051" s="7" t="s">
        <v>283</v>
      </c>
      <c r="P3051" s="7" t="s">
        <v>304</v>
      </c>
      <c r="Q3051" s="8" t="s">
        <v>4702</v>
      </c>
      <c r="R3051" s="8" t="s">
        <v>4703</v>
      </c>
      <c r="S3051" s="23" t="s">
        <v>4779</v>
      </c>
      <c r="T3051" s="48"/>
    </row>
    <row r="3052" spans="1:20" ht="64" x14ac:dyDescent="0.2">
      <c r="A3052">
        <f t="shared" si="192"/>
        <v>6</v>
      </c>
      <c r="B3052" t="s">
        <v>213</v>
      </c>
      <c r="C3052" t="s">
        <v>380</v>
      </c>
      <c r="D3052" t="str">
        <f t="shared" si="193"/>
        <v>29a</v>
      </c>
      <c r="E3052" t="str">
        <f t="shared" si="194"/>
        <v>förenkla</v>
      </c>
      <c r="F3052" t="str">
        <f t="shared" si="195"/>
        <v>6_x6_1x_R_29a</v>
      </c>
      <c r="G3052" t="str">
        <f>IFERROR(INDEX(#REF!,MATCH('Kap5-6'!F3052,#REF!,0),2),"")</f>
        <v/>
      </c>
      <c r="H3052" s="97"/>
      <c r="I3052" s="97"/>
      <c r="J3052" s="49"/>
      <c r="K3052" s="97"/>
      <c r="L3052" s="10"/>
      <c r="M3052" s="241"/>
      <c r="N3052" s="11">
        <v>2</v>
      </c>
      <c r="O3052" s="11" t="s">
        <v>283</v>
      </c>
      <c r="P3052" s="11" t="s">
        <v>327</v>
      </c>
      <c r="Q3052" s="12" t="s">
        <v>4780</v>
      </c>
      <c r="R3052" s="12" t="s">
        <v>315</v>
      </c>
      <c r="S3052" s="9" t="s">
        <v>4749</v>
      </c>
      <c r="T3052" s="48"/>
    </row>
    <row r="3053" spans="1:20" ht="17" thickBot="1" x14ac:dyDescent="0.25">
      <c r="A3053">
        <f t="shared" si="192"/>
        <v>6</v>
      </c>
      <c r="B3053" t="s">
        <v>213</v>
      </c>
      <c r="C3053" t="s">
        <v>380</v>
      </c>
      <c r="D3053" t="str">
        <f t="shared" si="193"/>
        <v>29a</v>
      </c>
      <c r="E3053" t="str">
        <f t="shared" si="194"/>
        <v>förenkla</v>
      </c>
      <c r="F3053" t="str">
        <f t="shared" si="195"/>
        <v>6_x6_1x_R_29a</v>
      </c>
      <c r="G3053" t="str">
        <f>IFERROR(INDEX(#REF!,MATCH('Kap5-6'!F3053,#REF!,0),2),"")</f>
        <v/>
      </c>
      <c r="H3053" s="97"/>
      <c r="I3053" s="97"/>
      <c r="J3053" s="49"/>
      <c r="K3053" s="97"/>
      <c r="L3053" s="10"/>
      <c r="M3053" s="241"/>
      <c r="N3053" s="20">
        <v>3</v>
      </c>
      <c r="O3053" s="20" t="s">
        <v>283</v>
      </c>
      <c r="P3053" s="20" t="s">
        <v>304</v>
      </c>
      <c r="Q3053" s="22" t="s">
        <v>4733</v>
      </c>
      <c r="R3053" s="22" t="s">
        <v>4781</v>
      </c>
      <c r="S3053" s="13" t="s">
        <v>4782</v>
      </c>
      <c r="T3053" s="48"/>
    </row>
    <row r="3054" spans="1:20" ht="33" thickBot="1" x14ac:dyDescent="0.25">
      <c r="A3054">
        <f t="shared" si="192"/>
        <v>6</v>
      </c>
      <c r="B3054" t="s">
        <v>213</v>
      </c>
      <c r="C3054" t="s">
        <v>380</v>
      </c>
      <c r="D3054" t="str">
        <f t="shared" si="193"/>
        <v>29a</v>
      </c>
      <c r="E3054" t="str">
        <f t="shared" si="194"/>
        <v>förenkla</v>
      </c>
      <c r="F3054" t="str">
        <f t="shared" si="195"/>
        <v>6_x6_1x_R_29a</v>
      </c>
      <c r="G3054" t="str">
        <f>IFERROR(INDEX(#REF!,MATCH('Kap5-6'!F3054,#REF!,0),2),"")</f>
        <v/>
      </c>
      <c r="H3054" s="98"/>
      <c r="I3054" s="98"/>
      <c r="J3054" s="49"/>
      <c r="K3054" s="98"/>
      <c r="L3054" s="17"/>
      <c r="M3054" s="241"/>
      <c r="N3054" s="14">
        <v>4</v>
      </c>
      <c r="O3054" s="14" t="s">
        <v>283</v>
      </c>
      <c r="P3054" s="14" t="s">
        <v>304</v>
      </c>
      <c r="Q3054" s="15" t="s">
        <v>4783</v>
      </c>
      <c r="R3054" s="15" t="s">
        <v>4784</v>
      </c>
      <c r="S3054" s="13" t="s">
        <v>4785</v>
      </c>
      <c r="T3054" s="48"/>
    </row>
    <row r="3055" spans="1:20" ht="33" thickBot="1" x14ac:dyDescent="0.25">
      <c r="A3055">
        <f t="shared" si="192"/>
        <v>6</v>
      </c>
      <c r="B3055" t="s">
        <v>213</v>
      </c>
      <c r="C3055" t="s">
        <v>380</v>
      </c>
      <c r="D3055" t="str">
        <f t="shared" si="193"/>
        <v>29b</v>
      </c>
      <c r="E3055" t="str">
        <f t="shared" si="194"/>
        <v>förenkla</v>
      </c>
      <c r="F3055" t="str">
        <f t="shared" si="195"/>
        <v>6_x6_1x_R_29b</v>
      </c>
      <c r="G3055" t="str">
        <f>IFERROR(INDEX(#REF!,MATCH('Kap5-6'!F3055,#REF!,0),2),"")</f>
        <v/>
      </c>
      <c r="H3055" s="32">
        <v>6</v>
      </c>
      <c r="I3055" s="32" t="s">
        <v>433</v>
      </c>
      <c r="J3055" s="47"/>
      <c r="K3055" s="32" t="s">
        <v>188</v>
      </c>
      <c r="L3055" s="43" t="s">
        <v>358</v>
      </c>
      <c r="M3055" s="240"/>
      <c r="N3055" s="7">
        <v>1</v>
      </c>
      <c r="O3055" s="7" t="s">
        <v>283</v>
      </c>
      <c r="P3055" s="7" t="s">
        <v>304</v>
      </c>
      <c r="Q3055" s="8" t="s">
        <v>4702</v>
      </c>
      <c r="R3055" s="8" t="s">
        <v>4786</v>
      </c>
      <c r="S3055" s="23" t="s">
        <v>4779</v>
      </c>
      <c r="T3055" s="48"/>
    </row>
    <row r="3056" spans="1:20" ht="64" x14ac:dyDescent="0.2">
      <c r="A3056">
        <f t="shared" si="192"/>
        <v>6</v>
      </c>
      <c r="B3056" t="s">
        <v>213</v>
      </c>
      <c r="C3056" t="s">
        <v>380</v>
      </c>
      <c r="D3056" t="str">
        <f t="shared" si="193"/>
        <v>29b</v>
      </c>
      <c r="E3056" t="str">
        <f t="shared" si="194"/>
        <v>förenkla</v>
      </c>
      <c r="F3056" t="str">
        <f t="shared" si="195"/>
        <v>6_x6_1x_R_29b</v>
      </c>
      <c r="G3056" t="str">
        <f>IFERROR(INDEX(#REF!,MATCH('Kap5-6'!F3056,#REF!,0),2),"")</f>
        <v/>
      </c>
      <c r="H3056" s="97"/>
      <c r="I3056" s="97"/>
      <c r="J3056" s="49"/>
      <c r="K3056" s="97"/>
      <c r="L3056" s="10"/>
      <c r="M3056" s="241"/>
      <c r="N3056" s="11">
        <v>2</v>
      </c>
      <c r="O3056" s="11" t="s">
        <v>283</v>
      </c>
      <c r="P3056" s="11" t="s">
        <v>327</v>
      </c>
      <c r="Q3056" s="12" t="s">
        <v>4787</v>
      </c>
      <c r="R3056" s="12" t="s">
        <v>314</v>
      </c>
      <c r="S3056" s="9" t="s">
        <v>4749</v>
      </c>
      <c r="T3056" s="48"/>
    </row>
    <row r="3057" spans="1:20" ht="17" thickBot="1" x14ac:dyDescent="0.25">
      <c r="A3057">
        <f t="shared" si="192"/>
        <v>6</v>
      </c>
      <c r="B3057" t="s">
        <v>213</v>
      </c>
      <c r="C3057" t="s">
        <v>380</v>
      </c>
      <c r="D3057" t="str">
        <f t="shared" si="193"/>
        <v>29b</v>
      </c>
      <c r="E3057" t="str">
        <f t="shared" si="194"/>
        <v>förenkla</v>
      </c>
      <c r="F3057" t="str">
        <f t="shared" si="195"/>
        <v>6_x6_1x_R_29b</v>
      </c>
      <c r="G3057" t="str">
        <f>IFERROR(INDEX(#REF!,MATCH('Kap5-6'!F3057,#REF!,0),2),"")</f>
        <v/>
      </c>
      <c r="H3057" s="97"/>
      <c r="I3057" s="97"/>
      <c r="J3057" s="49"/>
      <c r="K3057" s="97"/>
      <c r="L3057" s="10"/>
      <c r="M3057" s="241"/>
      <c r="N3057" s="20">
        <v>3</v>
      </c>
      <c r="O3057" s="20" t="s">
        <v>283</v>
      </c>
      <c r="P3057" s="20" t="s">
        <v>304</v>
      </c>
      <c r="Q3057" s="22" t="s">
        <v>4733</v>
      </c>
      <c r="R3057" s="22" t="s">
        <v>4788</v>
      </c>
      <c r="S3057" s="13" t="s">
        <v>4789</v>
      </c>
      <c r="T3057" s="48"/>
    </row>
    <row r="3058" spans="1:20" ht="33" thickBot="1" x14ac:dyDescent="0.25">
      <c r="A3058">
        <f t="shared" si="192"/>
        <v>6</v>
      </c>
      <c r="B3058" t="s">
        <v>213</v>
      </c>
      <c r="C3058" t="s">
        <v>380</v>
      </c>
      <c r="D3058" t="str">
        <f t="shared" si="193"/>
        <v>29b</v>
      </c>
      <c r="E3058" t="str">
        <f t="shared" si="194"/>
        <v>förenkla</v>
      </c>
      <c r="F3058" t="str">
        <f t="shared" si="195"/>
        <v>6_x6_1x_R_29b</v>
      </c>
      <c r="G3058" t="str">
        <f>IFERROR(INDEX(#REF!,MATCH('Kap5-6'!F3058,#REF!,0),2),"")</f>
        <v/>
      </c>
      <c r="H3058" s="98"/>
      <c r="I3058" s="98"/>
      <c r="J3058" s="50"/>
      <c r="K3058" s="98"/>
      <c r="L3058" s="17"/>
      <c r="M3058" s="242"/>
      <c r="N3058" s="14">
        <v>4</v>
      </c>
      <c r="O3058" s="14" t="s">
        <v>283</v>
      </c>
      <c r="P3058" s="14" t="s">
        <v>304</v>
      </c>
      <c r="Q3058" s="15" t="s">
        <v>4783</v>
      </c>
      <c r="R3058" s="15" t="s">
        <v>4790</v>
      </c>
      <c r="S3058" s="13" t="s">
        <v>4791</v>
      </c>
      <c r="T3058" s="48"/>
    </row>
    <row r="3059" spans="1:20" ht="33" thickBot="1" x14ac:dyDescent="0.25">
      <c r="A3059">
        <f t="shared" si="192"/>
        <v>6</v>
      </c>
      <c r="B3059" t="s">
        <v>213</v>
      </c>
      <c r="C3059" t="s">
        <v>380</v>
      </c>
      <c r="D3059" t="str">
        <f t="shared" si="193"/>
        <v>29c</v>
      </c>
      <c r="E3059" t="str">
        <f t="shared" si="194"/>
        <v>förenkla</v>
      </c>
      <c r="F3059" t="str">
        <f t="shared" si="195"/>
        <v>6_x6_1x_R_29c</v>
      </c>
      <c r="G3059" t="str">
        <f>IFERROR(INDEX(#REF!,MATCH('Kap5-6'!F3059,#REF!,0),2),"")</f>
        <v/>
      </c>
      <c r="H3059" s="32">
        <v>6</v>
      </c>
      <c r="I3059" s="32" t="s">
        <v>433</v>
      </c>
      <c r="J3059" s="47"/>
      <c r="K3059" s="32" t="s">
        <v>189</v>
      </c>
      <c r="L3059" s="43" t="s">
        <v>358</v>
      </c>
      <c r="M3059" s="240"/>
      <c r="N3059" s="7">
        <v>1</v>
      </c>
      <c r="O3059" s="7" t="s">
        <v>283</v>
      </c>
      <c r="P3059" s="7" t="s">
        <v>304</v>
      </c>
      <c r="Q3059" s="8" t="s">
        <v>4702</v>
      </c>
      <c r="R3059" s="8" t="s">
        <v>4792</v>
      </c>
      <c r="S3059" s="23" t="s">
        <v>4779</v>
      </c>
      <c r="T3059" s="48"/>
    </row>
    <row r="3060" spans="1:20" ht="64" x14ac:dyDescent="0.2">
      <c r="A3060">
        <f t="shared" si="192"/>
        <v>6</v>
      </c>
      <c r="B3060" t="s">
        <v>213</v>
      </c>
      <c r="C3060" t="s">
        <v>380</v>
      </c>
      <c r="D3060" t="str">
        <f t="shared" si="193"/>
        <v>29c</v>
      </c>
      <c r="E3060" t="str">
        <f t="shared" si="194"/>
        <v>förenkla</v>
      </c>
      <c r="F3060" t="str">
        <f t="shared" si="195"/>
        <v>6_x6_1x_R_29c</v>
      </c>
      <c r="G3060" t="str">
        <f>IFERROR(INDEX(#REF!,MATCH('Kap5-6'!F3060,#REF!,0),2),"")</f>
        <v/>
      </c>
      <c r="H3060" s="97"/>
      <c r="I3060" s="97"/>
      <c r="J3060" s="49"/>
      <c r="K3060" s="97"/>
      <c r="L3060" s="10"/>
      <c r="M3060" s="241"/>
      <c r="N3060" s="11">
        <v>2</v>
      </c>
      <c r="O3060" s="11" t="s">
        <v>283</v>
      </c>
      <c r="P3060" s="11" t="s">
        <v>327</v>
      </c>
      <c r="Q3060" s="12" t="s">
        <v>4787</v>
      </c>
      <c r="R3060" s="12" t="s">
        <v>4793</v>
      </c>
      <c r="S3060" s="9" t="s">
        <v>4794</v>
      </c>
      <c r="T3060" s="48"/>
    </row>
    <row r="3061" spans="1:20" ht="17" thickBot="1" x14ac:dyDescent="0.25">
      <c r="A3061">
        <f t="shared" si="192"/>
        <v>6</v>
      </c>
      <c r="B3061" t="s">
        <v>213</v>
      </c>
      <c r="C3061" t="s">
        <v>380</v>
      </c>
      <c r="D3061" t="str">
        <f t="shared" si="193"/>
        <v>29c</v>
      </c>
      <c r="E3061" t="str">
        <f t="shared" si="194"/>
        <v>förenkla</v>
      </c>
      <c r="F3061" t="str">
        <f t="shared" si="195"/>
        <v>6_x6_1x_R_29c</v>
      </c>
      <c r="G3061" t="str">
        <f>IFERROR(INDEX(#REF!,MATCH('Kap5-6'!F3061,#REF!,0),2),"")</f>
        <v/>
      </c>
      <c r="H3061" s="97"/>
      <c r="I3061" s="97"/>
      <c r="J3061" s="49"/>
      <c r="K3061" s="97"/>
      <c r="L3061" s="10"/>
      <c r="M3061" s="241"/>
      <c r="N3061" s="20">
        <v>3</v>
      </c>
      <c r="O3061" s="20" t="s">
        <v>283</v>
      </c>
      <c r="P3061" s="20" t="s">
        <v>304</v>
      </c>
      <c r="Q3061" s="22" t="s">
        <v>4733</v>
      </c>
      <c r="R3061" s="22" t="s">
        <v>4795</v>
      </c>
      <c r="S3061" s="13" t="s">
        <v>4796</v>
      </c>
      <c r="T3061" s="48"/>
    </row>
    <row r="3062" spans="1:20" ht="33" thickBot="1" x14ac:dyDescent="0.25">
      <c r="A3062">
        <f t="shared" si="192"/>
        <v>6</v>
      </c>
      <c r="B3062" t="s">
        <v>213</v>
      </c>
      <c r="C3062" t="s">
        <v>380</v>
      </c>
      <c r="D3062" t="str">
        <f t="shared" si="193"/>
        <v>29c</v>
      </c>
      <c r="E3062" t="str">
        <f t="shared" si="194"/>
        <v>förenkla</v>
      </c>
      <c r="F3062" t="str">
        <f t="shared" si="195"/>
        <v>6_x6_1x_R_29c</v>
      </c>
      <c r="G3062" t="str">
        <f>IFERROR(INDEX(#REF!,MATCH('Kap5-6'!F3062,#REF!,0),2),"")</f>
        <v/>
      </c>
      <c r="H3062" s="98"/>
      <c r="I3062" s="98"/>
      <c r="J3062" s="50"/>
      <c r="K3062" s="98"/>
      <c r="L3062" s="17"/>
      <c r="M3062" s="242"/>
      <c r="N3062" s="14">
        <v>4</v>
      </c>
      <c r="O3062" s="14" t="s">
        <v>283</v>
      </c>
      <c r="P3062" s="14" t="s">
        <v>304</v>
      </c>
      <c r="Q3062" s="15" t="s">
        <v>4783</v>
      </c>
      <c r="R3062" s="15" t="s">
        <v>2903</v>
      </c>
      <c r="S3062" s="13" t="s">
        <v>4791</v>
      </c>
      <c r="T3062" s="48"/>
    </row>
    <row r="3063" spans="1:20" ht="33" thickBot="1" x14ac:dyDescent="0.25">
      <c r="A3063">
        <f t="shared" si="192"/>
        <v>6</v>
      </c>
      <c r="B3063" t="s">
        <v>213</v>
      </c>
      <c r="C3063" t="s">
        <v>380</v>
      </c>
      <c r="D3063" t="str">
        <f t="shared" si="193"/>
        <v>30a</v>
      </c>
      <c r="E3063" t="str">
        <f t="shared" si="194"/>
        <v>förenkla</v>
      </c>
      <c r="F3063" t="str">
        <f t="shared" si="195"/>
        <v>6_x6_1x_R_30a</v>
      </c>
      <c r="G3063" t="str">
        <f>IFERROR(INDEX(#REF!,MATCH('Kap5-6'!F3063,#REF!,0),2),"")</f>
        <v/>
      </c>
      <c r="H3063" s="32">
        <v>6</v>
      </c>
      <c r="I3063" s="32" t="s">
        <v>433</v>
      </c>
      <c r="J3063" s="47"/>
      <c r="K3063" s="32" t="s">
        <v>96</v>
      </c>
      <c r="L3063" s="43" t="s">
        <v>358</v>
      </c>
      <c r="M3063" s="240"/>
      <c r="N3063" s="7">
        <v>1</v>
      </c>
      <c r="O3063" s="7" t="s">
        <v>283</v>
      </c>
      <c r="P3063" s="7" t="s">
        <v>304</v>
      </c>
      <c r="Q3063" s="8" t="s">
        <v>4702</v>
      </c>
      <c r="R3063" s="8" t="s">
        <v>4797</v>
      </c>
      <c r="S3063" s="23" t="s">
        <v>4779</v>
      </c>
      <c r="T3063" s="48"/>
    </row>
    <row r="3064" spans="1:20" ht="64" x14ac:dyDescent="0.2">
      <c r="A3064">
        <f t="shared" si="192"/>
        <v>6</v>
      </c>
      <c r="B3064" t="s">
        <v>213</v>
      </c>
      <c r="C3064" t="s">
        <v>380</v>
      </c>
      <c r="D3064" t="str">
        <f t="shared" si="193"/>
        <v>30a</v>
      </c>
      <c r="E3064" t="str">
        <f t="shared" si="194"/>
        <v>förenkla</v>
      </c>
      <c r="F3064" t="str">
        <f t="shared" si="195"/>
        <v>6_x6_1x_R_30a</v>
      </c>
      <c r="G3064" t="str">
        <f>IFERROR(INDEX(#REF!,MATCH('Kap5-6'!F3064,#REF!,0),2),"")</f>
        <v/>
      </c>
      <c r="H3064" s="97"/>
      <c r="I3064" s="97"/>
      <c r="J3064" s="49"/>
      <c r="K3064" s="97"/>
      <c r="L3064" s="10"/>
      <c r="M3064" s="241"/>
      <c r="N3064" s="11">
        <v>2</v>
      </c>
      <c r="O3064" s="11" t="s">
        <v>283</v>
      </c>
      <c r="P3064" s="11" t="s">
        <v>327</v>
      </c>
      <c r="Q3064" s="12" t="s">
        <v>4798</v>
      </c>
      <c r="R3064" s="12" t="s">
        <v>4799</v>
      </c>
      <c r="S3064" s="9" t="s">
        <v>4794</v>
      </c>
      <c r="T3064" s="48"/>
    </row>
    <row r="3065" spans="1:20" ht="17" thickBot="1" x14ac:dyDescent="0.25">
      <c r="A3065">
        <f t="shared" si="192"/>
        <v>6</v>
      </c>
      <c r="B3065" t="s">
        <v>213</v>
      </c>
      <c r="C3065" t="s">
        <v>380</v>
      </c>
      <c r="D3065" t="str">
        <f t="shared" si="193"/>
        <v>30a</v>
      </c>
      <c r="E3065" t="str">
        <f t="shared" si="194"/>
        <v>förenkla</v>
      </c>
      <c r="F3065" t="str">
        <f t="shared" si="195"/>
        <v>6_x6_1x_R_30a</v>
      </c>
      <c r="G3065" t="str">
        <f>IFERROR(INDEX(#REF!,MATCH('Kap5-6'!F3065,#REF!,0),2),"")</f>
        <v/>
      </c>
      <c r="H3065" s="97"/>
      <c r="I3065" s="97"/>
      <c r="J3065" s="49"/>
      <c r="K3065" s="97"/>
      <c r="L3065" s="10"/>
      <c r="M3065" s="241"/>
      <c r="N3065" s="20">
        <v>3</v>
      </c>
      <c r="O3065" s="20" t="s">
        <v>283</v>
      </c>
      <c r="P3065" s="20" t="s">
        <v>304</v>
      </c>
      <c r="Q3065" s="22" t="s">
        <v>4733</v>
      </c>
      <c r="R3065" s="22" t="s">
        <v>4800</v>
      </c>
      <c r="S3065" s="13" t="s">
        <v>4801</v>
      </c>
      <c r="T3065" s="48"/>
    </row>
    <row r="3066" spans="1:20" ht="33" thickBot="1" x14ac:dyDescent="0.25">
      <c r="A3066">
        <f t="shared" si="192"/>
        <v>6</v>
      </c>
      <c r="B3066" t="s">
        <v>213</v>
      </c>
      <c r="C3066" t="s">
        <v>380</v>
      </c>
      <c r="D3066" t="str">
        <f t="shared" si="193"/>
        <v>30a</v>
      </c>
      <c r="E3066" t="str">
        <f t="shared" si="194"/>
        <v>förenkla</v>
      </c>
      <c r="F3066" t="str">
        <f t="shared" si="195"/>
        <v>6_x6_1x_R_30a</v>
      </c>
      <c r="G3066" t="str">
        <f>IFERROR(INDEX(#REF!,MATCH('Kap5-6'!F3066,#REF!,0),2),"")</f>
        <v/>
      </c>
      <c r="H3066" s="98"/>
      <c r="I3066" s="98"/>
      <c r="J3066" s="49"/>
      <c r="K3066" s="98"/>
      <c r="L3066" s="17"/>
      <c r="M3066" s="241"/>
      <c r="N3066" s="14">
        <v>4</v>
      </c>
      <c r="O3066" s="14" t="s">
        <v>283</v>
      </c>
      <c r="P3066" s="14" t="s">
        <v>304</v>
      </c>
      <c r="Q3066" s="15" t="s">
        <v>4783</v>
      </c>
      <c r="R3066" s="15" t="s">
        <v>4802</v>
      </c>
      <c r="S3066" s="13" t="s">
        <v>4803</v>
      </c>
      <c r="T3066" s="48"/>
    </row>
    <row r="3067" spans="1:20" ht="33" thickBot="1" x14ac:dyDescent="0.25">
      <c r="A3067">
        <f t="shared" si="192"/>
        <v>6</v>
      </c>
      <c r="B3067" t="s">
        <v>213</v>
      </c>
      <c r="C3067" t="s">
        <v>380</v>
      </c>
      <c r="D3067" t="str">
        <f t="shared" si="193"/>
        <v>30b</v>
      </c>
      <c r="E3067" t="str">
        <f t="shared" si="194"/>
        <v>förenkla</v>
      </c>
      <c r="F3067" t="str">
        <f t="shared" si="195"/>
        <v>6_x6_1x_R_30b</v>
      </c>
      <c r="G3067" t="str">
        <f>IFERROR(INDEX(#REF!,MATCH('Kap5-6'!F3067,#REF!,0),2),"")</f>
        <v/>
      </c>
      <c r="H3067" s="32">
        <v>6</v>
      </c>
      <c r="I3067" s="32" t="s">
        <v>433</v>
      </c>
      <c r="J3067" s="47"/>
      <c r="K3067" s="32" t="s">
        <v>97</v>
      </c>
      <c r="L3067" s="43" t="s">
        <v>358</v>
      </c>
      <c r="M3067" s="240"/>
      <c r="N3067" s="7">
        <v>1</v>
      </c>
      <c r="O3067" s="7" t="s">
        <v>283</v>
      </c>
      <c r="P3067" s="7" t="s">
        <v>304</v>
      </c>
      <c r="Q3067" s="8" t="s">
        <v>4702</v>
      </c>
      <c r="R3067" s="8" t="s">
        <v>4804</v>
      </c>
      <c r="S3067" s="23" t="s">
        <v>4779</v>
      </c>
      <c r="T3067" s="48"/>
    </row>
    <row r="3068" spans="1:20" ht="64" x14ac:dyDescent="0.2">
      <c r="A3068">
        <f t="shared" si="192"/>
        <v>6</v>
      </c>
      <c r="B3068" t="s">
        <v>213</v>
      </c>
      <c r="C3068" t="s">
        <v>380</v>
      </c>
      <c r="D3068" t="str">
        <f t="shared" si="193"/>
        <v>30b</v>
      </c>
      <c r="E3068" t="str">
        <f t="shared" si="194"/>
        <v>förenkla</v>
      </c>
      <c r="F3068" t="str">
        <f t="shared" si="195"/>
        <v>6_x6_1x_R_30b</v>
      </c>
      <c r="G3068" t="str">
        <f>IFERROR(INDEX(#REF!,MATCH('Kap5-6'!F3068,#REF!,0),2),"")</f>
        <v/>
      </c>
      <c r="H3068" s="97"/>
      <c r="I3068" s="97"/>
      <c r="J3068" s="49"/>
      <c r="K3068" s="97"/>
      <c r="L3068" s="10"/>
      <c r="M3068" s="241"/>
      <c r="N3068" s="11">
        <v>2</v>
      </c>
      <c r="O3068" s="11" t="s">
        <v>283</v>
      </c>
      <c r="P3068" s="11" t="s">
        <v>327</v>
      </c>
      <c r="Q3068" s="12" t="s">
        <v>4805</v>
      </c>
      <c r="R3068" s="12" t="s">
        <v>4806</v>
      </c>
      <c r="S3068" s="9" t="s">
        <v>4794</v>
      </c>
      <c r="T3068" s="48"/>
    </row>
    <row r="3069" spans="1:20" ht="17" thickBot="1" x14ac:dyDescent="0.25">
      <c r="A3069">
        <f t="shared" si="192"/>
        <v>6</v>
      </c>
      <c r="B3069" t="s">
        <v>213</v>
      </c>
      <c r="C3069" t="s">
        <v>380</v>
      </c>
      <c r="D3069" t="str">
        <f t="shared" si="193"/>
        <v>30b</v>
      </c>
      <c r="E3069" t="str">
        <f t="shared" si="194"/>
        <v>förenkla</v>
      </c>
      <c r="F3069" t="str">
        <f t="shared" si="195"/>
        <v>6_x6_1x_R_30b</v>
      </c>
      <c r="G3069" t="str">
        <f>IFERROR(INDEX(#REF!,MATCH('Kap5-6'!F3069,#REF!,0),2),"")</f>
        <v/>
      </c>
      <c r="H3069" s="97"/>
      <c r="I3069" s="97"/>
      <c r="J3069" s="49"/>
      <c r="K3069" s="97"/>
      <c r="L3069" s="10"/>
      <c r="M3069" s="241"/>
      <c r="N3069" s="20">
        <v>3</v>
      </c>
      <c r="O3069" s="20" t="s">
        <v>283</v>
      </c>
      <c r="P3069" s="20" t="s">
        <v>304</v>
      </c>
      <c r="Q3069" s="22" t="s">
        <v>4733</v>
      </c>
      <c r="R3069" s="22" t="s">
        <v>4807</v>
      </c>
      <c r="S3069" s="13" t="s">
        <v>4808</v>
      </c>
      <c r="T3069" s="48"/>
    </row>
    <row r="3070" spans="1:20" ht="49" thickBot="1" x14ac:dyDescent="0.25">
      <c r="A3070">
        <f t="shared" si="192"/>
        <v>6</v>
      </c>
      <c r="B3070" t="s">
        <v>213</v>
      </c>
      <c r="C3070" t="s">
        <v>380</v>
      </c>
      <c r="D3070" t="str">
        <f t="shared" si="193"/>
        <v>30b</v>
      </c>
      <c r="E3070" t="str">
        <f t="shared" si="194"/>
        <v>förenkla</v>
      </c>
      <c r="F3070" t="str">
        <f t="shared" si="195"/>
        <v>6_x6_1x_R_30b</v>
      </c>
      <c r="G3070" t="str">
        <f>IFERROR(INDEX(#REF!,MATCH('Kap5-6'!F3070,#REF!,0),2),"")</f>
        <v/>
      </c>
      <c r="H3070" s="98"/>
      <c r="I3070" s="98"/>
      <c r="J3070" s="50"/>
      <c r="K3070" s="98"/>
      <c r="L3070" s="17"/>
      <c r="M3070" s="242"/>
      <c r="N3070" s="14">
        <v>4</v>
      </c>
      <c r="O3070" s="14" t="s">
        <v>283</v>
      </c>
      <c r="P3070" s="14" t="s">
        <v>304</v>
      </c>
      <c r="Q3070" s="15" t="s">
        <v>4783</v>
      </c>
      <c r="R3070" s="15" t="s">
        <v>4809</v>
      </c>
      <c r="S3070" s="13" t="s">
        <v>4810</v>
      </c>
      <c r="T3070" s="48"/>
    </row>
    <row r="3071" spans="1:20" ht="33" thickBot="1" x14ac:dyDescent="0.25">
      <c r="A3071">
        <f t="shared" si="192"/>
        <v>6</v>
      </c>
      <c r="B3071" t="s">
        <v>213</v>
      </c>
      <c r="C3071" t="s">
        <v>380</v>
      </c>
      <c r="D3071" t="str">
        <f t="shared" si="193"/>
        <v>30c</v>
      </c>
      <c r="E3071" t="str">
        <f t="shared" si="194"/>
        <v>förenkla</v>
      </c>
      <c r="F3071" t="str">
        <f t="shared" si="195"/>
        <v>6_x6_1x_R_30c</v>
      </c>
      <c r="G3071" t="str">
        <f>IFERROR(INDEX(#REF!,MATCH('Kap5-6'!F3071,#REF!,0),2),"")</f>
        <v/>
      </c>
      <c r="H3071" s="32">
        <v>6</v>
      </c>
      <c r="I3071" s="32" t="s">
        <v>433</v>
      </c>
      <c r="J3071" s="47"/>
      <c r="K3071" s="32" t="s">
        <v>98</v>
      </c>
      <c r="L3071" s="43" t="s">
        <v>358</v>
      </c>
      <c r="M3071" s="240"/>
      <c r="N3071" s="7">
        <v>1</v>
      </c>
      <c r="O3071" s="7" t="s">
        <v>283</v>
      </c>
      <c r="P3071" s="7" t="s">
        <v>304</v>
      </c>
      <c r="Q3071" s="8" t="s">
        <v>4702</v>
      </c>
      <c r="R3071" s="8" t="s">
        <v>4811</v>
      </c>
      <c r="S3071" s="23" t="s">
        <v>4779</v>
      </c>
      <c r="T3071" s="48"/>
    </row>
    <row r="3072" spans="1:20" ht="64" x14ac:dyDescent="0.2">
      <c r="A3072">
        <f t="shared" si="192"/>
        <v>6</v>
      </c>
      <c r="B3072" t="s">
        <v>213</v>
      </c>
      <c r="C3072" t="s">
        <v>380</v>
      </c>
      <c r="D3072" t="str">
        <f t="shared" si="193"/>
        <v>30c</v>
      </c>
      <c r="E3072" t="str">
        <f t="shared" si="194"/>
        <v>förenkla</v>
      </c>
      <c r="F3072" t="str">
        <f t="shared" si="195"/>
        <v>6_x6_1x_R_30c</v>
      </c>
      <c r="G3072" t="str">
        <f>IFERROR(INDEX(#REF!,MATCH('Kap5-6'!F3072,#REF!,0),2),"")</f>
        <v/>
      </c>
      <c r="H3072" s="97"/>
      <c r="I3072" s="97"/>
      <c r="J3072" s="49"/>
      <c r="K3072" s="97"/>
      <c r="L3072" s="10"/>
      <c r="M3072" s="241"/>
      <c r="N3072" s="11">
        <v>2</v>
      </c>
      <c r="O3072" s="11" t="s">
        <v>283</v>
      </c>
      <c r="P3072" s="11" t="s">
        <v>327</v>
      </c>
      <c r="Q3072" s="12" t="s">
        <v>4812</v>
      </c>
      <c r="R3072" s="12" t="s">
        <v>4813</v>
      </c>
      <c r="S3072" s="9" t="s">
        <v>4794</v>
      </c>
      <c r="T3072" s="48"/>
    </row>
    <row r="3073" spans="1:20" ht="17" thickBot="1" x14ac:dyDescent="0.25">
      <c r="A3073">
        <f t="shared" si="192"/>
        <v>6</v>
      </c>
      <c r="B3073" t="s">
        <v>213</v>
      </c>
      <c r="C3073" t="s">
        <v>380</v>
      </c>
      <c r="D3073" t="str">
        <f t="shared" si="193"/>
        <v>30c</v>
      </c>
      <c r="E3073" t="str">
        <f t="shared" si="194"/>
        <v>förenkla</v>
      </c>
      <c r="F3073" t="str">
        <f t="shared" si="195"/>
        <v>6_x6_1x_R_30c</v>
      </c>
      <c r="G3073" t="str">
        <f>IFERROR(INDEX(#REF!,MATCH('Kap5-6'!F3073,#REF!,0),2),"")</f>
        <v/>
      </c>
      <c r="H3073" s="97"/>
      <c r="I3073" s="97"/>
      <c r="J3073" s="49"/>
      <c r="K3073" s="97"/>
      <c r="L3073" s="10"/>
      <c r="M3073" s="241"/>
      <c r="N3073" s="20">
        <v>3</v>
      </c>
      <c r="O3073" s="20" t="s">
        <v>283</v>
      </c>
      <c r="P3073" s="20" t="s">
        <v>304</v>
      </c>
      <c r="Q3073" s="22" t="s">
        <v>4733</v>
      </c>
      <c r="R3073" s="22" t="s">
        <v>4814</v>
      </c>
      <c r="S3073" s="13" t="s">
        <v>4796</v>
      </c>
      <c r="T3073" s="48"/>
    </row>
    <row r="3074" spans="1:20" ht="33" thickBot="1" x14ac:dyDescent="0.25">
      <c r="A3074">
        <f t="shared" ref="A3074:A3137" si="196">IF(H3074="",A3073,H3074)</f>
        <v>6</v>
      </c>
      <c r="B3074" t="s">
        <v>213</v>
      </c>
      <c r="C3074" t="s">
        <v>380</v>
      </c>
      <c r="D3074" t="str">
        <f t="shared" ref="D3074:D3137" si="197">IF(K3074="",D3073,K3074)</f>
        <v>30c</v>
      </c>
      <c r="E3074" t="str">
        <f t="shared" ref="E3074:E3137" si="198">IF(L3074="",E3073,L3074)</f>
        <v>förenkla</v>
      </c>
      <c r="F3074" t="str">
        <f t="shared" si="195"/>
        <v>6_x6_1x_R_30c</v>
      </c>
      <c r="G3074" t="str">
        <f>IFERROR(INDEX(#REF!,MATCH('Kap5-6'!F3074,#REF!,0),2),"")</f>
        <v/>
      </c>
      <c r="H3074" s="98"/>
      <c r="I3074" s="98"/>
      <c r="J3074" s="50"/>
      <c r="K3074" s="98"/>
      <c r="L3074" s="17"/>
      <c r="M3074" s="242"/>
      <c r="N3074" s="14">
        <v>4</v>
      </c>
      <c r="O3074" s="14" t="s">
        <v>283</v>
      </c>
      <c r="P3074" s="14" t="s">
        <v>304</v>
      </c>
      <c r="Q3074" s="15" t="s">
        <v>4783</v>
      </c>
      <c r="R3074" s="15" t="s">
        <v>4815</v>
      </c>
      <c r="S3074" s="13" t="s">
        <v>4816</v>
      </c>
      <c r="T3074" s="48"/>
    </row>
    <row r="3075" spans="1:20" ht="33" thickBot="1" x14ac:dyDescent="0.25">
      <c r="A3075">
        <f t="shared" si="196"/>
        <v>6</v>
      </c>
      <c r="B3075" t="s">
        <v>213</v>
      </c>
      <c r="C3075" t="s">
        <v>380</v>
      </c>
      <c r="D3075" t="str">
        <f t="shared" si="197"/>
        <v>31a</v>
      </c>
      <c r="E3075" t="str">
        <f t="shared" si="198"/>
        <v>förenkla</v>
      </c>
      <c r="F3075" t="str">
        <f t="shared" ref="F3075:F3138" si="199">A3075&amp;"_"&amp;C3075&amp;"_"&amp;B3075&amp;"_"&amp;D3075</f>
        <v>6_x6_1x_R_31a</v>
      </c>
      <c r="G3075" t="str">
        <f>IFERROR(INDEX(#REF!,MATCH('Kap5-6'!F3075,#REF!,0),2),"")</f>
        <v/>
      </c>
      <c r="H3075" s="32">
        <v>6</v>
      </c>
      <c r="I3075" s="32" t="s">
        <v>433</v>
      </c>
      <c r="J3075" s="47"/>
      <c r="K3075" s="32" t="s">
        <v>190</v>
      </c>
      <c r="L3075" s="43" t="s">
        <v>358</v>
      </c>
      <c r="M3075" s="240"/>
      <c r="N3075" s="7">
        <v>1</v>
      </c>
      <c r="O3075" s="7" t="s">
        <v>283</v>
      </c>
      <c r="P3075" s="7" t="s">
        <v>304</v>
      </c>
      <c r="Q3075" s="8" t="s">
        <v>4702</v>
      </c>
      <c r="R3075" s="8" t="s">
        <v>4817</v>
      </c>
      <c r="S3075" s="23" t="s">
        <v>4779</v>
      </c>
      <c r="T3075" s="48"/>
    </row>
    <row r="3076" spans="1:20" ht="64" x14ac:dyDescent="0.2">
      <c r="A3076">
        <f t="shared" si="196"/>
        <v>6</v>
      </c>
      <c r="B3076" t="s">
        <v>213</v>
      </c>
      <c r="C3076" t="s">
        <v>380</v>
      </c>
      <c r="D3076" t="str">
        <f t="shared" si="197"/>
        <v>31a</v>
      </c>
      <c r="E3076" t="str">
        <f t="shared" si="198"/>
        <v>förenkla</v>
      </c>
      <c r="F3076" t="str">
        <f t="shared" si="199"/>
        <v>6_x6_1x_R_31a</v>
      </c>
      <c r="G3076" t="str">
        <f>IFERROR(INDEX(#REF!,MATCH('Kap5-6'!F3076,#REF!,0),2),"")</f>
        <v/>
      </c>
      <c r="H3076" s="97"/>
      <c r="I3076" s="97"/>
      <c r="J3076" s="49"/>
      <c r="K3076" s="97"/>
      <c r="L3076" s="10"/>
      <c r="M3076" s="241"/>
      <c r="N3076" s="11">
        <v>2</v>
      </c>
      <c r="O3076" s="11" t="s">
        <v>283</v>
      </c>
      <c r="P3076" s="11" t="s">
        <v>327</v>
      </c>
      <c r="Q3076" s="12" t="s">
        <v>4818</v>
      </c>
      <c r="R3076" s="12" t="s">
        <v>4754</v>
      </c>
      <c r="S3076" s="9" t="s">
        <v>4794</v>
      </c>
      <c r="T3076" s="48"/>
    </row>
    <row r="3077" spans="1:20" ht="17" thickBot="1" x14ac:dyDescent="0.25">
      <c r="A3077">
        <f t="shared" si="196"/>
        <v>6</v>
      </c>
      <c r="B3077" t="s">
        <v>213</v>
      </c>
      <c r="C3077" t="s">
        <v>380</v>
      </c>
      <c r="D3077" t="str">
        <f t="shared" si="197"/>
        <v>31a</v>
      </c>
      <c r="E3077" t="str">
        <f t="shared" si="198"/>
        <v>förenkla</v>
      </c>
      <c r="F3077" t="str">
        <f t="shared" si="199"/>
        <v>6_x6_1x_R_31a</v>
      </c>
      <c r="G3077" t="str">
        <f>IFERROR(INDEX(#REF!,MATCH('Kap5-6'!F3077,#REF!,0),2),"")</f>
        <v/>
      </c>
      <c r="H3077" s="97"/>
      <c r="I3077" s="97"/>
      <c r="J3077" s="49"/>
      <c r="K3077" s="97"/>
      <c r="L3077" s="10"/>
      <c r="M3077" s="241"/>
      <c r="N3077" s="20">
        <v>3</v>
      </c>
      <c r="O3077" s="20" t="s">
        <v>283</v>
      </c>
      <c r="P3077" s="20" t="s">
        <v>304</v>
      </c>
      <c r="Q3077" s="22" t="s">
        <v>4733</v>
      </c>
      <c r="R3077" s="22" t="s">
        <v>4819</v>
      </c>
      <c r="S3077" s="13" t="s">
        <v>4820</v>
      </c>
      <c r="T3077" s="48"/>
    </row>
    <row r="3078" spans="1:20" ht="33" thickBot="1" x14ac:dyDescent="0.25">
      <c r="A3078">
        <f t="shared" si="196"/>
        <v>6</v>
      </c>
      <c r="B3078" t="s">
        <v>213</v>
      </c>
      <c r="C3078" t="s">
        <v>380</v>
      </c>
      <c r="D3078" t="str">
        <f t="shared" si="197"/>
        <v>31a</v>
      </c>
      <c r="E3078" t="str">
        <f t="shared" si="198"/>
        <v>förenkla</v>
      </c>
      <c r="F3078" t="str">
        <f t="shared" si="199"/>
        <v>6_x6_1x_R_31a</v>
      </c>
      <c r="G3078" t="str">
        <f>IFERROR(INDEX(#REF!,MATCH('Kap5-6'!F3078,#REF!,0),2),"")</f>
        <v/>
      </c>
      <c r="H3078" s="98"/>
      <c r="I3078" s="98"/>
      <c r="J3078" s="50"/>
      <c r="K3078" s="98"/>
      <c r="L3078" s="17"/>
      <c r="M3078" s="242"/>
      <c r="N3078" s="14">
        <v>4</v>
      </c>
      <c r="O3078" s="14" t="s">
        <v>283</v>
      </c>
      <c r="P3078" s="14" t="s">
        <v>304</v>
      </c>
      <c r="Q3078" s="15" t="s">
        <v>4783</v>
      </c>
      <c r="R3078" s="15" t="s">
        <v>4821</v>
      </c>
      <c r="S3078" s="13" t="s">
        <v>4822</v>
      </c>
      <c r="T3078" s="48"/>
    </row>
    <row r="3079" spans="1:20" ht="33" thickBot="1" x14ac:dyDescent="0.25">
      <c r="A3079">
        <f t="shared" si="196"/>
        <v>6</v>
      </c>
      <c r="B3079" t="s">
        <v>213</v>
      </c>
      <c r="C3079" t="s">
        <v>380</v>
      </c>
      <c r="D3079" t="str">
        <f t="shared" si="197"/>
        <v>31b</v>
      </c>
      <c r="E3079" t="str">
        <f t="shared" si="198"/>
        <v>förenkla</v>
      </c>
      <c r="F3079" t="str">
        <f t="shared" si="199"/>
        <v>6_x6_1x_R_31b</v>
      </c>
      <c r="G3079" t="str">
        <f>IFERROR(INDEX(#REF!,MATCH('Kap5-6'!F3079,#REF!,0),2),"")</f>
        <v/>
      </c>
      <c r="H3079" s="32">
        <v>6</v>
      </c>
      <c r="I3079" s="32" t="s">
        <v>433</v>
      </c>
      <c r="J3079" s="47"/>
      <c r="K3079" s="32" t="s">
        <v>191</v>
      </c>
      <c r="L3079" s="43" t="s">
        <v>358</v>
      </c>
      <c r="M3079" s="240"/>
      <c r="N3079" s="7">
        <v>1</v>
      </c>
      <c r="O3079" s="7" t="s">
        <v>283</v>
      </c>
      <c r="P3079" s="7" t="s">
        <v>304</v>
      </c>
      <c r="Q3079" s="8" t="s">
        <v>4702</v>
      </c>
      <c r="R3079" s="8" t="s">
        <v>4823</v>
      </c>
      <c r="S3079" s="23" t="s">
        <v>4779</v>
      </c>
      <c r="T3079" s="48"/>
    </row>
    <row r="3080" spans="1:20" ht="64" x14ac:dyDescent="0.2">
      <c r="A3080">
        <f t="shared" si="196"/>
        <v>6</v>
      </c>
      <c r="B3080" t="s">
        <v>213</v>
      </c>
      <c r="C3080" t="s">
        <v>380</v>
      </c>
      <c r="D3080" t="str">
        <f t="shared" si="197"/>
        <v>31b</v>
      </c>
      <c r="E3080" t="str">
        <f t="shared" si="198"/>
        <v>förenkla</v>
      </c>
      <c r="F3080" t="str">
        <f t="shared" si="199"/>
        <v>6_x6_1x_R_31b</v>
      </c>
      <c r="G3080" t="str">
        <f>IFERROR(INDEX(#REF!,MATCH('Kap5-6'!F3080,#REF!,0),2),"")</f>
        <v/>
      </c>
      <c r="H3080" s="97"/>
      <c r="I3080" s="97"/>
      <c r="J3080" s="49"/>
      <c r="K3080" s="97"/>
      <c r="L3080" s="10"/>
      <c r="M3080" s="241"/>
      <c r="N3080" s="11">
        <v>2</v>
      </c>
      <c r="O3080" s="11" t="s">
        <v>283</v>
      </c>
      <c r="P3080" s="11" t="s">
        <v>327</v>
      </c>
      <c r="Q3080" s="12" t="s">
        <v>4824</v>
      </c>
      <c r="R3080" s="12" t="s">
        <v>4825</v>
      </c>
      <c r="S3080" s="9" t="s">
        <v>4794</v>
      </c>
      <c r="T3080" s="48"/>
    </row>
    <row r="3081" spans="1:20" ht="17" thickBot="1" x14ac:dyDescent="0.25">
      <c r="A3081">
        <f t="shared" si="196"/>
        <v>6</v>
      </c>
      <c r="B3081" t="s">
        <v>213</v>
      </c>
      <c r="C3081" t="s">
        <v>380</v>
      </c>
      <c r="D3081" t="str">
        <f t="shared" si="197"/>
        <v>31b</v>
      </c>
      <c r="E3081" t="str">
        <f t="shared" si="198"/>
        <v>förenkla</v>
      </c>
      <c r="F3081" t="str">
        <f t="shared" si="199"/>
        <v>6_x6_1x_R_31b</v>
      </c>
      <c r="G3081" t="str">
        <f>IFERROR(INDEX(#REF!,MATCH('Kap5-6'!F3081,#REF!,0),2),"")</f>
        <v/>
      </c>
      <c r="H3081" s="97"/>
      <c r="I3081" s="97"/>
      <c r="J3081" s="49"/>
      <c r="K3081" s="97"/>
      <c r="L3081" s="10"/>
      <c r="M3081" s="241"/>
      <c r="N3081" s="20">
        <v>3</v>
      </c>
      <c r="O3081" s="20" t="s">
        <v>283</v>
      </c>
      <c r="P3081" s="20" t="s">
        <v>304</v>
      </c>
      <c r="Q3081" s="22" t="s">
        <v>4733</v>
      </c>
      <c r="R3081" s="22" t="s">
        <v>4826</v>
      </c>
      <c r="S3081" s="13" t="s">
        <v>4827</v>
      </c>
      <c r="T3081" s="48"/>
    </row>
    <row r="3082" spans="1:20" ht="33" thickBot="1" x14ac:dyDescent="0.25">
      <c r="A3082">
        <f t="shared" si="196"/>
        <v>6</v>
      </c>
      <c r="B3082" t="s">
        <v>213</v>
      </c>
      <c r="C3082" t="s">
        <v>380</v>
      </c>
      <c r="D3082" t="str">
        <f t="shared" si="197"/>
        <v>31b</v>
      </c>
      <c r="E3082" t="str">
        <f t="shared" si="198"/>
        <v>förenkla</v>
      </c>
      <c r="F3082" t="str">
        <f t="shared" si="199"/>
        <v>6_x6_1x_R_31b</v>
      </c>
      <c r="G3082" t="str">
        <f>IFERROR(INDEX(#REF!,MATCH('Kap5-6'!F3082,#REF!,0),2),"")</f>
        <v/>
      </c>
      <c r="H3082" s="98"/>
      <c r="I3082" s="98"/>
      <c r="J3082" s="50"/>
      <c r="K3082" s="98"/>
      <c r="L3082" s="17"/>
      <c r="M3082" s="242"/>
      <c r="N3082" s="14">
        <v>4</v>
      </c>
      <c r="O3082" s="14" t="s">
        <v>283</v>
      </c>
      <c r="P3082" s="14" t="s">
        <v>304</v>
      </c>
      <c r="Q3082" s="15" t="s">
        <v>4783</v>
      </c>
      <c r="R3082" s="15" t="s">
        <v>4828</v>
      </c>
      <c r="S3082" s="13" t="s">
        <v>4829</v>
      </c>
      <c r="T3082" s="48"/>
    </row>
    <row r="3083" spans="1:20" ht="33" thickBot="1" x14ac:dyDescent="0.25">
      <c r="A3083">
        <f t="shared" si="196"/>
        <v>6</v>
      </c>
      <c r="B3083" t="s">
        <v>213</v>
      </c>
      <c r="C3083" t="s">
        <v>380</v>
      </c>
      <c r="D3083" t="str">
        <f t="shared" si="197"/>
        <v>31c</v>
      </c>
      <c r="E3083" t="str">
        <f t="shared" si="198"/>
        <v>förenkla</v>
      </c>
      <c r="F3083" t="str">
        <f t="shared" si="199"/>
        <v>6_x6_1x_R_31c</v>
      </c>
      <c r="G3083" t="str">
        <f>IFERROR(INDEX(#REF!,MATCH('Kap5-6'!F3083,#REF!,0),2),"")</f>
        <v/>
      </c>
      <c r="H3083" s="32">
        <v>6</v>
      </c>
      <c r="I3083" s="32" t="s">
        <v>433</v>
      </c>
      <c r="J3083" s="47"/>
      <c r="K3083" s="32" t="s">
        <v>192</v>
      </c>
      <c r="L3083" s="43" t="s">
        <v>358</v>
      </c>
      <c r="M3083" s="240"/>
      <c r="N3083" s="7">
        <v>1</v>
      </c>
      <c r="O3083" s="7" t="s">
        <v>283</v>
      </c>
      <c r="P3083" s="7" t="s">
        <v>304</v>
      </c>
      <c r="Q3083" s="8" t="s">
        <v>4702</v>
      </c>
      <c r="R3083" s="8" t="s">
        <v>4830</v>
      </c>
      <c r="S3083" s="23" t="s">
        <v>4779</v>
      </c>
      <c r="T3083" s="48"/>
    </row>
    <row r="3084" spans="1:20" ht="64" x14ac:dyDescent="0.2">
      <c r="A3084">
        <f t="shared" si="196"/>
        <v>6</v>
      </c>
      <c r="B3084" t="s">
        <v>213</v>
      </c>
      <c r="C3084" t="s">
        <v>380</v>
      </c>
      <c r="D3084" t="str">
        <f t="shared" si="197"/>
        <v>31c</v>
      </c>
      <c r="E3084" t="str">
        <f t="shared" si="198"/>
        <v>förenkla</v>
      </c>
      <c r="F3084" t="str">
        <f t="shared" si="199"/>
        <v>6_x6_1x_R_31c</v>
      </c>
      <c r="G3084" t="str">
        <f>IFERROR(INDEX(#REF!,MATCH('Kap5-6'!F3084,#REF!,0),2),"")</f>
        <v/>
      </c>
      <c r="H3084" s="97"/>
      <c r="I3084" s="97"/>
      <c r="J3084" s="49"/>
      <c r="K3084" s="97"/>
      <c r="L3084" s="10"/>
      <c r="M3084" s="241"/>
      <c r="N3084" s="11">
        <v>2</v>
      </c>
      <c r="O3084" s="11" t="s">
        <v>283</v>
      </c>
      <c r="P3084" s="11" t="s">
        <v>327</v>
      </c>
      <c r="Q3084" s="12" t="s">
        <v>4831</v>
      </c>
      <c r="R3084" s="12" t="s">
        <v>4832</v>
      </c>
      <c r="S3084" s="9" t="s">
        <v>4794</v>
      </c>
      <c r="T3084" s="48"/>
    </row>
    <row r="3085" spans="1:20" ht="17" thickBot="1" x14ac:dyDescent="0.25">
      <c r="A3085">
        <f t="shared" si="196"/>
        <v>6</v>
      </c>
      <c r="B3085" t="s">
        <v>213</v>
      </c>
      <c r="C3085" t="s">
        <v>380</v>
      </c>
      <c r="D3085" t="str">
        <f t="shared" si="197"/>
        <v>31c</v>
      </c>
      <c r="E3085" t="str">
        <f t="shared" si="198"/>
        <v>förenkla</v>
      </c>
      <c r="F3085" t="str">
        <f t="shared" si="199"/>
        <v>6_x6_1x_R_31c</v>
      </c>
      <c r="G3085" t="str">
        <f>IFERROR(INDEX(#REF!,MATCH('Kap5-6'!F3085,#REF!,0),2),"")</f>
        <v/>
      </c>
      <c r="H3085" s="97"/>
      <c r="I3085" s="97"/>
      <c r="J3085" s="49"/>
      <c r="K3085" s="97"/>
      <c r="L3085" s="10"/>
      <c r="M3085" s="241"/>
      <c r="N3085" s="20">
        <v>3</v>
      </c>
      <c r="O3085" s="20" t="s">
        <v>283</v>
      </c>
      <c r="P3085" s="20" t="s">
        <v>304</v>
      </c>
      <c r="Q3085" s="22" t="s">
        <v>4733</v>
      </c>
      <c r="R3085" s="22" t="s">
        <v>4833</v>
      </c>
      <c r="S3085" s="13" t="s">
        <v>4834</v>
      </c>
      <c r="T3085" s="48"/>
    </row>
    <row r="3086" spans="1:20" ht="33" thickBot="1" x14ac:dyDescent="0.25">
      <c r="A3086">
        <f t="shared" si="196"/>
        <v>6</v>
      </c>
      <c r="B3086" t="s">
        <v>213</v>
      </c>
      <c r="C3086" t="s">
        <v>380</v>
      </c>
      <c r="D3086" t="str">
        <f t="shared" si="197"/>
        <v>31c</v>
      </c>
      <c r="E3086" t="str">
        <f t="shared" si="198"/>
        <v>förenkla</v>
      </c>
      <c r="F3086" t="str">
        <f t="shared" si="199"/>
        <v>6_x6_1x_R_31c</v>
      </c>
      <c r="G3086" t="str">
        <f>IFERROR(INDEX(#REF!,MATCH('Kap5-6'!F3086,#REF!,0),2),"")</f>
        <v/>
      </c>
      <c r="H3086" s="98"/>
      <c r="I3086" s="98"/>
      <c r="J3086" s="50"/>
      <c r="K3086" s="98"/>
      <c r="L3086" s="17"/>
      <c r="M3086" s="242"/>
      <c r="N3086" s="14">
        <v>4</v>
      </c>
      <c r="O3086" s="14" t="s">
        <v>283</v>
      </c>
      <c r="P3086" s="14" t="s">
        <v>304</v>
      </c>
      <c r="Q3086" s="15" t="s">
        <v>4783</v>
      </c>
      <c r="R3086" s="15" t="s">
        <v>4835</v>
      </c>
      <c r="S3086" s="13" t="s">
        <v>4836</v>
      </c>
      <c r="T3086" s="48"/>
    </row>
    <row r="3087" spans="1:20" ht="33" thickBot="1" x14ac:dyDescent="0.25">
      <c r="A3087">
        <f t="shared" si="196"/>
        <v>6</v>
      </c>
      <c r="B3087" t="s">
        <v>213</v>
      </c>
      <c r="C3087" t="s">
        <v>380</v>
      </c>
      <c r="D3087" t="str">
        <f t="shared" si="197"/>
        <v>32a</v>
      </c>
      <c r="E3087" t="str">
        <f t="shared" si="198"/>
        <v>förenkla</v>
      </c>
      <c r="F3087" t="str">
        <f t="shared" si="199"/>
        <v>6_x6_1x_R_32a</v>
      </c>
      <c r="G3087" t="str">
        <f>IFERROR(INDEX(#REF!,MATCH('Kap5-6'!F3087,#REF!,0),2),"")</f>
        <v/>
      </c>
      <c r="H3087" s="32">
        <v>6</v>
      </c>
      <c r="I3087" s="32" t="s">
        <v>433</v>
      </c>
      <c r="J3087" s="47"/>
      <c r="K3087" s="32" t="s">
        <v>99</v>
      </c>
      <c r="L3087" s="43" t="s">
        <v>358</v>
      </c>
      <c r="M3087" s="240"/>
      <c r="N3087" s="7">
        <v>1</v>
      </c>
      <c r="O3087" s="7" t="s">
        <v>283</v>
      </c>
      <c r="P3087" s="7" t="s">
        <v>304</v>
      </c>
      <c r="Q3087" s="8" t="s">
        <v>4702</v>
      </c>
      <c r="R3087" s="8" t="s">
        <v>4837</v>
      </c>
      <c r="S3087" s="23" t="s">
        <v>4779</v>
      </c>
      <c r="T3087" s="48"/>
    </row>
    <row r="3088" spans="1:20" ht="64" x14ac:dyDescent="0.2">
      <c r="A3088">
        <f t="shared" si="196"/>
        <v>6</v>
      </c>
      <c r="B3088" t="s">
        <v>213</v>
      </c>
      <c r="C3088" t="s">
        <v>380</v>
      </c>
      <c r="D3088" t="str">
        <f t="shared" si="197"/>
        <v>32a</v>
      </c>
      <c r="E3088" t="str">
        <f t="shared" si="198"/>
        <v>förenkla</v>
      </c>
      <c r="F3088" t="str">
        <f t="shared" si="199"/>
        <v>6_x6_1x_R_32a</v>
      </c>
      <c r="G3088" t="str">
        <f>IFERROR(INDEX(#REF!,MATCH('Kap5-6'!F3088,#REF!,0),2),"")</f>
        <v/>
      </c>
      <c r="H3088" s="97"/>
      <c r="I3088" s="97"/>
      <c r="J3088" s="49"/>
      <c r="K3088" s="97"/>
      <c r="L3088" s="10"/>
      <c r="M3088" s="241"/>
      <c r="N3088" s="11">
        <v>2</v>
      </c>
      <c r="O3088" s="11" t="s">
        <v>283</v>
      </c>
      <c r="P3088" s="11" t="s">
        <v>327</v>
      </c>
      <c r="Q3088" s="12" t="s">
        <v>4838</v>
      </c>
      <c r="R3088" s="12" t="s">
        <v>4839</v>
      </c>
      <c r="S3088" s="9" t="s">
        <v>4794</v>
      </c>
      <c r="T3088" s="48"/>
    </row>
    <row r="3089" spans="1:20" ht="17" thickBot="1" x14ac:dyDescent="0.25">
      <c r="A3089">
        <f t="shared" si="196"/>
        <v>6</v>
      </c>
      <c r="B3089" t="s">
        <v>213</v>
      </c>
      <c r="C3089" t="s">
        <v>380</v>
      </c>
      <c r="D3089" t="str">
        <f t="shared" si="197"/>
        <v>32a</v>
      </c>
      <c r="E3089" t="str">
        <f t="shared" si="198"/>
        <v>förenkla</v>
      </c>
      <c r="F3089" t="str">
        <f t="shared" si="199"/>
        <v>6_x6_1x_R_32a</v>
      </c>
      <c r="G3089" t="str">
        <f>IFERROR(INDEX(#REF!,MATCH('Kap5-6'!F3089,#REF!,0),2),"")</f>
        <v/>
      </c>
      <c r="H3089" s="97"/>
      <c r="I3089" s="97"/>
      <c r="J3089" s="49"/>
      <c r="K3089" s="97"/>
      <c r="L3089" s="10"/>
      <c r="M3089" s="241"/>
      <c r="N3089" s="20">
        <v>3</v>
      </c>
      <c r="O3089" s="20" t="s">
        <v>283</v>
      </c>
      <c r="P3089" s="20" t="s">
        <v>304</v>
      </c>
      <c r="Q3089" s="22" t="s">
        <v>4733</v>
      </c>
      <c r="R3089" s="22" t="s">
        <v>4840</v>
      </c>
      <c r="S3089" s="13" t="s">
        <v>4841</v>
      </c>
      <c r="T3089" s="48"/>
    </row>
    <row r="3090" spans="1:20" ht="33" thickBot="1" x14ac:dyDescent="0.25">
      <c r="A3090">
        <f t="shared" si="196"/>
        <v>6</v>
      </c>
      <c r="B3090" t="s">
        <v>213</v>
      </c>
      <c r="C3090" t="s">
        <v>380</v>
      </c>
      <c r="D3090" t="str">
        <f t="shared" si="197"/>
        <v>32a</v>
      </c>
      <c r="E3090" t="str">
        <f t="shared" si="198"/>
        <v>förenkla</v>
      </c>
      <c r="F3090" t="str">
        <f t="shared" si="199"/>
        <v>6_x6_1x_R_32a</v>
      </c>
      <c r="G3090" t="str">
        <f>IFERROR(INDEX(#REF!,MATCH('Kap5-6'!F3090,#REF!,0),2),"")</f>
        <v/>
      </c>
      <c r="H3090" s="98"/>
      <c r="I3090" s="98"/>
      <c r="J3090" s="50"/>
      <c r="K3090" s="98"/>
      <c r="L3090" s="17"/>
      <c r="M3090" s="242"/>
      <c r="N3090" s="14">
        <v>4</v>
      </c>
      <c r="O3090" s="14" t="s">
        <v>283</v>
      </c>
      <c r="P3090" s="14" t="s">
        <v>304</v>
      </c>
      <c r="Q3090" s="15" t="s">
        <v>4783</v>
      </c>
      <c r="R3090" s="15" t="s">
        <v>4842</v>
      </c>
      <c r="S3090" s="13" t="s">
        <v>4843</v>
      </c>
      <c r="T3090" s="48"/>
    </row>
    <row r="3091" spans="1:20" ht="33" thickBot="1" x14ac:dyDescent="0.25">
      <c r="A3091">
        <f t="shared" si="196"/>
        <v>6</v>
      </c>
      <c r="B3091" t="s">
        <v>213</v>
      </c>
      <c r="C3091" t="s">
        <v>380</v>
      </c>
      <c r="D3091" t="str">
        <f t="shared" si="197"/>
        <v>32b</v>
      </c>
      <c r="E3091" t="str">
        <f t="shared" si="198"/>
        <v>förenkla</v>
      </c>
      <c r="F3091" t="str">
        <f t="shared" si="199"/>
        <v>6_x6_1x_R_32b</v>
      </c>
      <c r="G3091" t="str">
        <f>IFERROR(INDEX(#REF!,MATCH('Kap5-6'!F3091,#REF!,0),2),"")</f>
        <v/>
      </c>
      <c r="H3091" s="32">
        <v>6</v>
      </c>
      <c r="I3091" s="32" t="s">
        <v>433</v>
      </c>
      <c r="J3091" s="47"/>
      <c r="K3091" s="32" t="s">
        <v>100</v>
      </c>
      <c r="L3091" s="43" t="s">
        <v>358</v>
      </c>
      <c r="M3091" s="240"/>
      <c r="N3091" s="7">
        <v>1</v>
      </c>
      <c r="O3091" s="7" t="s">
        <v>283</v>
      </c>
      <c r="P3091" s="7" t="s">
        <v>304</v>
      </c>
      <c r="Q3091" s="8" t="s">
        <v>4702</v>
      </c>
      <c r="R3091" s="8" t="s">
        <v>4844</v>
      </c>
      <c r="S3091" s="23" t="s">
        <v>4779</v>
      </c>
      <c r="T3091" s="48"/>
    </row>
    <row r="3092" spans="1:20" ht="64" x14ac:dyDescent="0.2">
      <c r="A3092">
        <f t="shared" si="196"/>
        <v>6</v>
      </c>
      <c r="B3092" t="s">
        <v>213</v>
      </c>
      <c r="C3092" t="s">
        <v>380</v>
      </c>
      <c r="D3092" t="str">
        <f t="shared" si="197"/>
        <v>32b</v>
      </c>
      <c r="E3092" t="str">
        <f t="shared" si="198"/>
        <v>förenkla</v>
      </c>
      <c r="F3092" t="str">
        <f t="shared" si="199"/>
        <v>6_x6_1x_R_32b</v>
      </c>
      <c r="G3092" t="str">
        <f>IFERROR(INDEX(#REF!,MATCH('Kap5-6'!F3092,#REF!,0),2),"")</f>
        <v/>
      </c>
      <c r="H3092" s="97"/>
      <c r="I3092" s="97"/>
      <c r="J3092" s="49"/>
      <c r="K3092" s="97"/>
      <c r="L3092" s="10"/>
      <c r="M3092" s="241"/>
      <c r="N3092" s="11">
        <v>2</v>
      </c>
      <c r="O3092" s="11" t="s">
        <v>283</v>
      </c>
      <c r="P3092" s="11" t="s">
        <v>327</v>
      </c>
      <c r="Q3092" s="12" t="s">
        <v>4838</v>
      </c>
      <c r="R3092" s="12" t="s">
        <v>4845</v>
      </c>
      <c r="S3092" s="9" t="s">
        <v>4794</v>
      </c>
      <c r="T3092" s="48"/>
    </row>
    <row r="3093" spans="1:20" ht="17" thickBot="1" x14ac:dyDescent="0.25">
      <c r="A3093">
        <f t="shared" si="196"/>
        <v>6</v>
      </c>
      <c r="B3093" t="s">
        <v>213</v>
      </c>
      <c r="C3093" t="s">
        <v>380</v>
      </c>
      <c r="D3093" t="str">
        <f t="shared" si="197"/>
        <v>32b</v>
      </c>
      <c r="E3093" t="str">
        <f t="shared" si="198"/>
        <v>förenkla</v>
      </c>
      <c r="F3093" t="str">
        <f t="shared" si="199"/>
        <v>6_x6_1x_R_32b</v>
      </c>
      <c r="G3093" t="str">
        <f>IFERROR(INDEX(#REF!,MATCH('Kap5-6'!F3093,#REF!,0),2),"")</f>
        <v/>
      </c>
      <c r="H3093" s="97"/>
      <c r="I3093" s="97"/>
      <c r="J3093" s="49"/>
      <c r="K3093" s="97"/>
      <c r="L3093" s="10"/>
      <c r="M3093" s="241"/>
      <c r="N3093" s="20">
        <v>3</v>
      </c>
      <c r="O3093" s="20" t="s">
        <v>283</v>
      </c>
      <c r="P3093" s="20" t="s">
        <v>304</v>
      </c>
      <c r="Q3093" s="22" t="s">
        <v>4733</v>
      </c>
      <c r="R3093" s="22" t="s">
        <v>4846</v>
      </c>
      <c r="S3093" s="13" t="s">
        <v>4847</v>
      </c>
      <c r="T3093" s="48"/>
    </row>
    <row r="3094" spans="1:20" ht="33" thickBot="1" x14ac:dyDescent="0.25">
      <c r="A3094">
        <f t="shared" si="196"/>
        <v>6</v>
      </c>
      <c r="B3094" t="s">
        <v>213</v>
      </c>
      <c r="C3094" t="s">
        <v>380</v>
      </c>
      <c r="D3094" t="str">
        <f t="shared" si="197"/>
        <v>32b</v>
      </c>
      <c r="E3094" t="str">
        <f t="shared" si="198"/>
        <v>förenkla</v>
      </c>
      <c r="F3094" t="str">
        <f t="shared" si="199"/>
        <v>6_x6_1x_R_32b</v>
      </c>
      <c r="G3094" t="str">
        <f>IFERROR(INDEX(#REF!,MATCH('Kap5-6'!F3094,#REF!,0),2),"")</f>
        <v/>
      </c>
      <c r="H3094" s="98"/>
      <c r="I3094" s="98"/>
      <c r="J3094" s="50"/>
      <c r="K3094" s="98"/>
      <c r="L3094" s="17"/>
      <c r="M3094" s="242"/>
      <c r="N3094" s="14">
        <v>4</v>
      </c>
      <c r="O3094" s="14" t="s">
        <v>283</v>
      </c>
      <c r="P3094" s="14" t="s">
        <v>304</v>
      </c>
      <c r="Q3094" s="15" t="s">
        <v>4783</v>
      </c>
      <c r="R3094" s="15" t="s">
        <v>325</v>
      </c>
      <c r="S3094" s="13" t="s">
        <v>4848</v>
      </c>
      <c r="T3094" s="48"/>
    </row>
    <row r="3095" spans="1:20" ht="33" thickBot="1" x14ac:dyDescent="0.25">
      <c r="A3095">
        <f t="shared" si="196"/>
        <v>6</v>
      </c>
      <c r="B3095" t="s">
        <v>213</v>
      </c>
      <c r="C3095" t="s">
        <v>380</v>
      </c>
      <c r="D3095" t="str">
        <f t="shared" si="197"/>
        <v>32c</v>
      </c>
      <c r="E3095" t="str">
        <f t="shared" si="198"/>
        <v>förenkla</v>
      </c>
      <c r="F3095" t="str">
        <f t="shared" si="199"/>
        <v>6_x6_1x_R_32c</v>
      </c>
      <c r="G3095" t="str">
        <f>IFERROR(INDEX(#REF!,MATCH('Kap5-6'!F3095,#REF!,0),2),"")</f>
        <v/>
      </c>
      <c r="H3095" s="32">
        <v>6</v>
      </c>
      <c r="I3095" s="32" t="s">
        <v>433</v>
      </c>
      <c r="J3095" s="47"/>
      <c r="K3095" s="32" t="s">
        <v>193</v>
      </c>
      <c r="L3095" s="43" t="s">
        <v>358</v>
      </c>
      <c r="M3095" s="240"/>
      <c r="N3095" s="7">
        <v>1</v>
      </c>
      <c r="O3095" s="7" t="s">
        <v>283</v>
      </c>
      <c r="P3095" s="7" t="s">
        <v>304</v>
      </c>
      <c r="Q3095" s="8" t="s">
        <v>4849</v>
      </c>
      <c r="R3095" s="8" t="s">
        <v>4850</v>
      </c>
      <c r="S3095" s="23" t="s">
        <v>4851</v>
      </c>
      <c r="T3095" s="48"/>
    </row>
    <row r="3096" spans="1:20" ht="64" x14ac:dyDescent="0.2">
      <c r="A3096">
        <f t="shared" si="196"/>
        <v>6</v>
      </c>
      <c r="B3096" t="s">
        <v>213</v>
      </c>
      <c r="C3096" t="s">
        <v>380</v>
      </c>
      <c r="D3096" t="str">
        <f t="shared" si="197"/>
        <v>32c</v>
      </c>
      <c r="E3096" t="str">
        <f t="shared" si="198"/>
        <v>förenkla</v>
      </c>
      <c r="F3096" t="str">
        <f t="shared" si="199"/>
        <v>6_x6_1x_R_32c</v>
      </c>
      <c r="G3096" t="str">
        <f>IFERROR(INDEX(#REF!,MATCH('Kap5-6'!F3096,#REF!,0),2),"")</f>
        <v/>
      </c>
      <c r="H3096" s="97"/>
      <c r="I3096" s="97"/>
      <c r="J3096" s="49"/>
      <c r="K3096" s="97"/>
      <c r="L3096" s="10"/>
      <c r="M3096" s="241"/>
      <c r="N3096" s="11">
        <v>2</v>
      </c>
      <c r="O3096" s="11" t="s">
        <v>283</v>
      </c>
      <c r="P3096" s="11" t="s">
        <v>327</v>
      </c>
      <c r="Q3096" s="12" t="s">
        <v>4852</v>
      </c>
      <c r="R3096" s="12" t="s">
        <v>4853</v>
      </c>
      <c r="S3096" s="9" t="s">
        <v>4794</v>
      </c>
      <c r="T3096" s="48"/>
    </row>
    <row r="3097" spans="1:20" ht="17" thickBot="1" x14ac:dyDescent="0.25">
      <c r="A3097">
        <f t="shared" si="196"/>
        <v>6</v>
      </c>
      <c r="B3097" t="s">
        <v>213</v>
      </c>
      <c r="C3097" t="s">
        <v>380</v>
      </c>
      <c r="D3097" t="str">
        <f t="shared" si="197"/>
        <v>32c</v>
      </c>
      <c r="E3097" t="str">
        <f t="shared" si="198"/>
        <v>förenkla</v>
      </c>
      <c r="F3097" t="str">
        <f t="shared" si="199"/>
        <v>6_x6_1x_R_32c</v>
      </c>
      <c r="G3097" t="str">
        <f>IFERROR(INDEX(#REF!,MATCH('Kap5-6'!F3097,#REF!,0),2),"")</f>
        <v/>
      </c>
      <c r="H3097" s="97"/>
      <c r="I3097" s="97"/>
      <c r="J3097" s="49"/>
      <c r="K3097" s="97"/>
      <c r="L3097" s="10"/>
      <c r="M3097" s="241"/>
      <c r="N3097" s="20">
        <v>3</v>
      </c>
      <c r="O3097" s="20" t="s">
        <v>283</v>
      </c>
      <c r="P3097" s="20" t="s">
        <v>304</v>
      </c>
      <c r="Q3097" s="22" t="s">
        <v>4854</v>
      </c>
      <c r="R3097" s="22" t="s">
        <v>4855</v>
      </c>
      <c r="S3097" s="13" t="s">
        <v>4856</v>
      </c>
      <c r="T3097" s="48"/>
    </row>
    <row r="3098" spans="1:20" ht="33" thickBot="1" x14ac:dyDescent="0.25">
      <c r="A3098">
        <f t="shared" si="196"/>
        <v>6</v>
      </c>
      <c r="B3098" t="s">
        <v>213</v>
      </c>
      <c r="C3098" t="s">
        <v>380</v>
      </c>
      <c r="D3098" t="str">
        <f t="shared" si="197"/>
        <v>32c</v>
      </c>
      <c r="E3098" t="str">
        <f t="shared" si="198"/>
        <v>förenkla</v>
      </c>
      <c r="F3098" t="str">
        <f t="shared" si="199"/>
        <v>6_x6_1x_R_32c</v>
      </c>
      <c r="G3098" t="str">
        <f>IFERROR(INDEX(#REF!,MATCH('Kap5-6'!F3098,#REF!,0),2),"")</f>
        <v/>
      </c>
      <c r="H3098" s="97"/>
      <c r="I3098" s="97"/>
      <c r="J3098" s="49"/>
      <c r="K3098" s="97"/>
      <c r="L3098" s="10"/>
      <c r="M3098" s="241"/>
      <c r="N3098" s="14">
        <v>4</v>
      </c>
      <c r="O3098" s="14" t="s">
        <v>283</v>
      </c>
      <c r="P3098" s="14" t="s">
        <v>304</v>
      </c>
      <c r="Q3098" s="8" t="s">
        <v>4857</v>
      </c>
      <c r="R3098" s="8" t="s">
        <v>4858</v>
      </c>
      <c r="S3098" s="25" t="s">
        <v>4859</v>
      </c>
      <c r="T3098" s="48"/>
    </row>
    <row r="3099" spans="1:20" ht="64" x14ac:dyDescent="0.2">
      <c r="A3099">
        <f t="shared" si="196"/>
        <v>6</v>
      </c>
      <c r="B3099" t="s">
        <v>213</v>
      </c>
      <c r="C3099" t="s">
        <v>380</v>
      </c>
      <c r="D3099" t="str">
        <f t="shared" si="197"/>
        <v>32c</v>
      </c>
      <c r="E3099" t="str">
        <f t="shared" si="198"/>
        <v>förenkla</v>
      </c>
      <c r="F3099" t="str">
        <f t="shared" si="199"/>
        <v>6_x6_1x_R_32c</v>
      </c>
      <c r="G3099" t="str">
        <f>IFERROR(INDEX(#REF!,MATCH('Kap5-6'!F3099,#REF!,0),2),"")</f>
        <v/>
      </c>
      <c r="H3099" s="97"/>
      <c r="I3099" s="97"/>
      <c r="J3099" s="49"/>
      <c r="K3099" s="97"/>
      <c r="L3099" s="10"/>
      <c r="M3099" s="241"/>
      <c r="N3099" s="14">
        <v>5</v>
      </c>
      <c r="O3099" s="11" t="s">
        <v>283</v>
      </c>
      <c r="P3099" s="11" t="s">
        <v>327</v>
      </c>
      <c r="Q3099" s="12" t="s">
        <v>4860</v>
      </c>
      <c r="R3099" s="12" t="s">
        <v>4861</v>
      </c>
      <c r="S3099" s="9" t="s">
        <v>4794</v>
      </c>
      <c r="T3099" s="48"/>
    </row>
    <row r="3100" spans="1:20" ht="17" thickBot="1" x14ac:dyDescent="0.25">
      <c r="A3100">
        <f t="shared" si="196"/>
        <v>6</v>
      </c>
      <c r="B3100" t="s">
        <v>213</v>
      </c>
      <c r="C3100" t="s">
        <v>380</v>
      </c>
      <c r="D3100" t="str">
        <f t="shared" si="197"/>
        <v>32c</v>
      </c>
      <c r="E3100" t="str">
        <f t="shared" si="198"/>
        <v>förenkla</v>
      </c>
      <c r="F3100" t="str">
        <f t="shared" si="199"/>
        <v>6_x6_1x_R_32c</v>
      </c>
      <c r="G3100" t="str">
        <f>IFERROR(INDEX(#REF!,MATCH('Kap5-6'!F3100,#REF!,0),2),"")</f>
        <v/>
      </c>
      <c r="H3100" s="97"/>
      <c r="I3100" s="97"/>
      <c r="J3100" s="49"/>
      <c r="K3100" s="97"/>
      <c r="L3100" s="10"/>
      <c r="M3100" s="241"/>
      <c r="N3100" s="20">
        <v>6</v>
      </c>
      <c r="O3100" s="20" t="s">
        <v>283</v>
      </c>
      <c r="P3100" s="20" t="s">
        <v>304</v>
      </c>
      <c r="Q3100" s="22" t="s">
        <v>4854</v>
      </c>
      <c r="R3100" s="22" t="s">
        <v>4862</v>
      </c>
      <c r="S3100" s="13" t="s">
        <v>4863</v>
      </c>
      <c r="T3100" s="48"/>
    </row>
    <row r="3101" spans="1:20" ht="33" thickBot="1" x14ac:dyDescent="0.25">
      <c r="A3101">
        <f t="shared" si="196"/>
        <v>6</v>
      </c>
      <c r="B3101" t="s">
        <v>213</v>
      </c>
      <c r="C3101" t="s">
        <v>380</v>
      </c>
      <c r="D3101" t="str">
        <f t="shared" si="197"/>
        <v>32c</v>
      </c>
      <c r="E3101" t="str">
        <f t="shared" si="198"/>
        <v>förenkla</v>
      </c>
      <c r="F3101" t="str">
        <f t="shared" si="199"/>
        <v>6_x6_1x_R_32c</v>
      </c>
      <c r="G3101" t="str">
        <f>IFERROR(INDEX(#REF!,MATCH('Kap5-6'!F3101,#REF!,0),2),"")</f>
        <v/>
      </c>
      <c r="H3101" s="98"/>
      <c r="I3101" s="98"/>
      <c r="J3101" s="50"/>
      <c r="K3101" s="98"/>
      <c r="L3101" s="17"/>
      <c r="M3101" s="242"/>
      <c r="N3101" s="14">
        <v>7</v>
      </c>
      <c r="O3101" s="14" t="s">
        <v>283</v>
      </c>
      <c r="P3101" s="14" t="s">
        <v>304</v>
      </c>
      <c r="Q3101" s="15" t="s">
        <v>4783</v>
      </c>
      <c r="R3101" s="15" t="s">
        <v>4864</v>
      </c>
      <c r="S3101" s="13" t="s">
        <v>4865</v>
      </c>
      <c r="T3101" s="48"/>
    </row>
    <row r="3102" spans="1:20" ht="49" thickBot="1" x14ac:dyDescent="0.25">
      <c r="A3102">
        <f t="shared" si="196"/>
        <v>6</v>
      </c>
      <c r="B3102" t="s">
        <v>213</v>
      </c>
      <c r="C3102" t="s">
        <v>380</v>
      </c>
      <c r="D3102" t="str">
        <f t="shared" si="197"/>
        <v>33a</v>
      </c>
      <c r="E3102" t="str">
        <f t="shared" si="198"/>
        <v>förenkla</v>
      </c>
      <c r="F3102" t="str">
        <f t="shared" si="199"/>
        <v>6_x6_1x_R_33a</v>
      </c>
      <c r="G3102" t="str">
        <f>IFERROR(INDEX(#REF!,MATCH('Kap5-6'!F3102,#REF!,0),2),"")</f>
        <v/>
      </c>
      <c r="H3102" s="32">
        <v>6</v>
      </c>
      <c r="I3102" s="32" t="s">
        <v>433</v>
      </c>
      <c r="J3102" s="47"/>
      <c r="K3102" s="32" t="s">
        <v>101</v>
      </c>
      <c r="L3102" s="43" t="s">
        <v>358</v>
      </c>
      <c r="M3102" s="240"/>
      <c r="N3102" s="7">
        <v>1</v>
      </c>
      <c r="O3102" s="7" t="s">
        <v>283</v>
      </c>
      <c r="P3102" s="7" t="s">
        <v>304</v>
      </c>
      <c r="Q3102" s="8" t="s">
        <v>4866</v>
      </c>
      <c r="R3102" s="8" t="s">
        <v>4867</v>
      </c>
      <c r="S3102" s="23" t="s">
        <v>4868</v>
      </c>
      <c r="T3102" s="48"/>
    </row>
    <row r="3103" spans="1:20" ht="64" x14ac:dyDescent="0.2">
      <c r="A3103">
        <f t="shared" si="196"/>
        <v>6</v>
      </c>
      <c r="B3103" t="s">
        <v>213</v>
      </c>
      <c r="C3103" t="s">
        <v>380</v>
      </c>
      <c r="D3103" t="str">
        <f t="shared" si="197"/>
        <v>33a</v>
      </c>
      <c r="E3103" t="str">
        <f t="shared" si="198"/>
        <v>förenkla</v>
      </c>
      <c r="F3103" t="str">
        <f t="shared" si="199"/>
        <v>6_x6_1x_R_33a</v>
      </c>
      <c r="G3103" t="str">
        <f>IFERROR(INDEX(#REF!,MATCH('Kap5-6'!F3103,#REF!,0),2),"")</f>
        <v/>
      </c>
      <c r="H3103" s="97"/>
      <c r="I3103" s="97"/>
      <c r="J3103" s="49"/>
      <c r="K3103" s="97"/>
      <c r="L3103" s="10"/>
      <c r="M3103" s="241"/>
      <c r="N3103" s="11">
        <v>2</v>
      </c>
      <c r="O3103" s="11" t="s">
        <v>283</v>
      </c>
      <c r="P3103" s="11" t="s">
        <v>327</v>
      </c>
      <c r="Q3103" s="12" t="s">
        <v>4869</v>
      </c>
      <c r="R3103" s="12" t="s">
        <v>4870</v>
      </c>
      <c r="S3103" s="9" t="s">
        <v>4871</v>
      </c>
      <c r="T3103" s="48"/>
    </row>
    <row r="3104" spans="1:20" ht="33" thickBot="1" x14ac:dyDescent="0.25">
      <c r="A3104">
        <f t="shared" si="196"/>
        <v>6</v>
      </c>
      <c r="B3104" t="s">
        <v>213</v>
      </c>
      <c r="C3104" t="s">
        <v>380</v>
      </c>
      <c r="D3104" t="str">
        <f t="shared" si="197"/>
        <v>33a</v>
      </c>
      <c r="E3104" t="str">
        <f t="shared" si="198"/>
        <v>förenkla</v>
      </c>
      <c r="F3104" t="str">
        <f t="shared" si="199"/>
        <v>6_x6_1x_R_33a</v>
      </c>
      <c r="G3104" t="str">
        <f>IFERROR(INDEX(#REF!,MATCH('Kap5-6'!F3104,#REF!,0),2),"")</f>
        <v/>
      </c>
      <c r="H3104" s="98"/>
      <c r="I3104" s="98"/>
      <c r="J3104" s="49"/>
      <c r="K3104" s="98"/>
      <c r="L3104" s="17"/>
      <c r="M3104" s="241"/>
      <c r="N3104" s="20">
        <v>3</v>
      </c>
      <c r="O3104" s="20" t="s">
        <v>283</v>
      </c>
      <c r="P3104" s="20" t="s">
        <v>304</v>
      </c>
      <c r="Q3104" s="22" t="s">
        <v>4872</v>
      </c>
      <c r="R3104" s="15" t="s">
        <v>4873</v>
      </c>
      <c r="S3104" s="13" t="s">
        <v>4874</v>
      </c>
      <c r="T3104" s="48"/>
    </row>
    <row r="3105" spans="1:20" ht="33" thickBot="1" x14ac:dyDescent="0.25">
      <c r="A3105">
        <f t="shared" si="196"/>
        <v>6</v>
      </c>
      <c r="B3105" t="s">
        <v>213</v>
      </c>
      <c r="C3105" t="s">
        <v>380</v>
      </c>
      <c r="D3105" t="str">
        <f t="shared" si="197"/>
        <v>33b</v>
      </c>
      <c r="E3105" t="str">
        <f t="shared" si="198"/>
        <v>förenkla</v>
      </c>
      <c r="F3105" t="str">
        <f t="shared" si="199"/>
        <v>6_x6_1x_R_33b</v>
      </c>
      <c r="G3105" t="str">
        <f>IFERROR(INDEX(#REF!,MATCH('Kap5-6'!F3105,#REF!,0),2),"")</f>
        <v/>
      </c>
      <c r="H3105" s="32">
        <v>6</v>
      </c>
      <c r="I3105" s="32" t="s">
        <v>433</v>
      </c>
      <c r="J3105" s="47"/>
      <c r="K3105" s="32" t="s">
        <v>102</v>
      </c>
      <c r="L3105" s="43" t="s">
        <v>358</v>
      </c>
      <c r="M3105" s="240"/>
      <c r="N3105" s="7">
        <v>1</v>
      </c>
      <c r="O3105" s="7" t="s">
        <v>283</v>
      </c>
      <c r="P3105" s="7" t="s">
        <v>304</v>
      </c>
      <c r="Q3105" s="8" t="s">
        <v>4849</v>
      </c>
      <c r="R3105" s="8" t="s">
        <v>4875</v>
      </c>
      <c r="S3105" s="23" t="s">
        <v>4851</v>
      </c>
      <c r="T3105" s="48"/>
    </row>
    <row r="3106" spans="1:20" ht="64" x14ac:dyDescent="0.2">
      <c r="A3106">
        <f t="shared" si="196"/>
        <v>6</v>
      </c>
      <c r="B3106" t="s">
        <v>213</v>
      </c>
      <c r="C3106" t="s">
        <v>380</v>
      </c>
      <c r="D3106" t="str">
        <f t="shared" si="197"/>
        <v>33b</v>
      </c>
      <c r="E3106" t="str">
        <f t="shared" si="198"/>
        <v>förenkla</v>
      </c>
      <c r="F3106" t="str">
        <f t="shared" si="199"/>
        <v>6_x6_1x_R_33b</v>
      </c>
      <c r="G3106" t="str">
        <f>IFERROR(INDEX(#REF!,MATCH('Kap5-6'!F3106,#REF!,0),2),"")</f>
        <v/>
      </c>
      <c r="H3106" s="97"/>
      <c r="I3106" s="97"/>
      <c r="J3106" s="49"/>
      <c r="K3106" s="97"/>
      <c r="L3106" s="10"/>
      <c r="M3106" s="241"/>
      <c r="N3106" s="11">
        <v>2</v>
      </c>
      <c r="O3106" s="11" t="s">
        <v>283</v>
      </c>
      <c r="P3106" s="11" t="s">
        <v>327</v>
      </c>
      <c r="Q3106" s="12" t="s">
        <v>4876</v>
      </c>
      <c r="R3106" s="12" t="s">
        <v>4877</v>
      </c>
      <c r="S3106" s="9" t="s">
        <v>4794</v>
      </c>
      <c r="T3106" s="48"/>
    </row>
    <row r="3107" spans="1:20" ht="17" thickBot="1" x14ac:dyDescent="0.25">
      <c r="A3107">
        <f t="shared" si="196"/>
        <v>6</v>
      </c>
      <c r="B3107" t="s">
        <v>213</v>
      </c>
      <c r="C3107" t="s">
        <v>380</v>
      </c>
      <c r="D3107" t="str">
        <f t="shared" si="197"/>
        <v>33b</v>
      </c>
      <c r="E3107" t="str">
        <f t="shared" si="198"/>
        <v>förenkla</v>
      </c>
      <c r="F3107" t="str">
        <f t="shared" si="199"/>
        <v>6_x6_1x_R_33b</v>
      </c>
      <c r="G3107" t="str">
        <f>IFERROR(INDEX(#REF!,MATCH('Kap5-6'!F3107,#REF!,0),2),"")</f>
        <v/>
      </c>
      <c r="H3107" s="97"/>
      <c r="I3107" s="97"/>
      <c r="J3107" s="49"/>
      <c r="K3107" s="97"/>
      <c r="L3107" s="10"/>
      <c r="M3107" s="241"/>
      <c r="N3107" s="20">
        <v>3</v>
      </c>
      <c r="O3107" s="20" t="s">
        <v>283</v>
      </c>
      <c r="P3107" s="20" t="s">
        <v>304</v>
      </c>
      <c r="Q3107" s="22" t="s">
        <v>4854</v>
      </c>
      <c r="R3107" s="22" t="s">
        <v>4878</v>
      </c>
      <c r="S3107" s="13" t="s">
        <v>4879</v>
      </c>
      <c r="T3107" s="48"/>
    </row>
    <row r="3108" spans="1:20" ht="33" thickBot="1" x14ac:dyDescent="0.25">
      <c r="A3108">
        <f t="shared" si="196"/>
        <v>6</v>
      </c>
      <c r="B3108" t="s">
        <v>213</v>
      </c>
      <c r="C3108" t="s">
        <v>380</v>
      </c>
      <c r="D3108" t="str">
        <f t="shared" si="197"/>
        <v>33b</v>
      </c>
      <c r="E3108" t="str">
        <f t="shared" si="198"/>
        <v>förenkla</v>
      </c>
      <c r="F3108" t="str">
        <f t="shared" si="199"/>
        <v>6_x6_1x_R_33b</v>
      </c>
      <c r="G3108" t="str">
        <f>IFERROR(INDEX(#REF!,MATCH('Kap5-6'!F3108,#REF!,0),2),"")</f>
        <v/>
      </c>
      <c r="H3108" s="97"/>
      <c r="I3108" s="97"/>
      <c r="J3108" s="49"/>
      <c r="K3108" s="97"/>
      <c r="L3108" s="10"/>
      <c r="M3108" s="241"/>
      <c r="N3108" s="14">
        <v>4</v>
      </c>
      <c r="O3108" s="14" t="s">
        <v>283</v>
      </c>
      <c r="P3108" s="14" t="s">
        <v>304</v>
      </c>
      <c r="Q3108" s="8" t="s">
        <v>4857</v>
      </c>
      <c r="R3108" s="8" t="s">
        <v>4880</v>
      </c>
      <c r="S3108" s="25" t="s">
        <v>4859</v>
      </c>
      <c r="T3108" s="48"/>
    </row>
    <row r="3109" spans="1:20" ht="64" x14ac:dyDescent="0.2">
      <c r="A3109">
        <f t="shared" si="196"/>
        <v>6</v>
      </c>
      <c r="B3109" t="s">
        <v>213</v>
      </c>
      <c r="C3109" t="s">
        <v>380</v>
      </c>
      <c r="D3109" t="str">
        <f t="shared" si="197"/>
        <v>33b</v>
      </c>
      <c r="E3109" t="str">
        <f t="shared" si="198"/>
        <v>förenkla</v>
      </c>
      <c r="F3109" t="str">
        <f t="shared" si="199"/>
        <v>6_x6_1x_R_33b</v>
      </c>
      <c r="G3109" t="str">
        <f>IFERROR(INDEX(#REF!,MATCH('Kap5-6'!F3109,#REF!,0),2),"")</f>
        <v/>
      </c>
      <c r="H3109" s="97"/>
      <c r="I3109" s="97"/>
      <c r="J3109" s="49"/>
      <c r="K3109" s="97"/>
      <c r="L3109" s="10"/>
      <c r="M3109" s="241"/>
      <c r="N3109" s="14">
        <v>5</v>
      </c>
      <c r="O3109" s="11" t="s">
        <v>283</v>
      </c>
      <c r="P3109" s="11" t="s">
        <v>327</v>
      </c>
      <c r="Q3109" s="12" t="s">
        <v>4881</v>
      </c>
      <c r="R3109" s="12" t="s">
        <v>4882</v>
      </c>
      <c r="S3109" s="9" t="s">
        <v>4794</v>
      </c>
      <c r="T3109" s="48"/>
    </row>
    <row r="3110" spans="1:20" ht="17" thickBot="1" x14ac:dyDescent="0.25">
      <c r="A3110">
        <f t="shared" si="196"/>
        <v>6</v>
      </c>
      <c r="B3110" t="s">
        <v>213</v>
      </c>
      <c r="C3110" t="s">
        <v>380</v>
      </c>
      <c r="D3110" t="str">
        <f t="shared" si="197"/>
        <v>33b</v>
      </c>
      <c r="E3110" t="str">
        <f t="shared" si="198"/>
        <v>förenkla</v>
      </c>
      <c r="F3110" t="str">
        <f t="shared" si="199"/>
        <v>6_x6_1x_R_33b</v>
      </c>
      <c r="G3110" t="str">
        <f>IFERROR(INDEX(#REF!,MATCH('Kap5-6'!F3110,#REF!,0),2),"")</f>
        <v/>
      </c>
      <c r="H3110" s="97"/>
      <c r="I3110" s="97"/>
      <c r="J3110" s="49"/>
      <c r="K3110" s="97"/>
      <c r="L3110" s="10"/>
      <c r="M3110" s="241"/>
      <c r="N3110" s="20">
        <v>6</v>
      </c>
      <c r="O3110" s="20" t="s">
        <v>283</v>
      </c>
      <c r="P3110" s="20" t="s">
        <v>304</v>
      </c>
      <c r="Q3110" s="22" t="s">
        <v>4854</v>
      </c>
      <c r="R3110" s="22" t="s">
        <v>4883</v>
      </c>
      <c r="S3110" s="13" t="s">
        <v>4884</v>
      </c>
      <c r="T3110" s="48"/>
    </row>
    <row r="3111" spans="1:20" ht="32" x14ac:dyDescent="0.2">
      <c r="A3111">
        <f t="shared" si="196"/>
        <v>6</v>
      </c>
      <c r="B3111" t="s">
        <v>213</v>
      </c>
      <c r="C3111" t="s">
        <v>380</v>
      </c>
      <c r="D3111" t="str">
        <f t="shared" si="197"/>
        <v>33b</v>
      </c>
      <c r="E3111" t="str">
        <f t="shared" si="198"/>
        <v>förenkla</v>
      </c>
      <c r="F3111" t="str">
        <f t="shared" si="199"/>
        <v>6_x6_1x_R_33b</v>
      </c>
      <c r="G3111" t="str">
        <f>IFERROR(INDEX(#REF!,MATCH('Kap5-6'!F3111,#REF!,0),2),"")</f>
        <v/>
      </c>
      <c r="H3111" s="97"/>
      <c r="I3111" s="97"/>
      <c r="J3111" s="49"/>
      <c r="K3111" s="97"/>
      <c r="L3111" s="10"/>
      <c r="M3111" s="241"/>
      <c r="N3111" s="14">
        <v>7</v>
      </c>
      <c r="O3111" s="14" t="s">
        <v>283</v>
      </c>
      <c r="P3111" s="14" t="s">
        <v>304</v>
      </c>
      <c r="Q3111" s="15" t="s">
        <v>4783</v>
      </c>
      <c r="R3111" s="15" t="s">
        <v>4885</v>
      </c>
      <c r="S3111" s="13" t="s">
        <v>4886</v>
      </c>
      <c r="T3111" s="48"/>
    </row>
    <row r="3112" spans="1:20" ht="32" x14ac:dyDescent="0.2">
      <c r="A3112">
        <f t="shared" si="196"/>
        <v>6</v>
      </c>
      <c r="B3112" t="s">
        <v>213</v>
      </c>
      <c r="C3112" t="s">
        <v>380</v>
      </c>
      <c r="D3112" t="str">
        <f t="shared" si="197"/>
        <v>33b</v>
      </c>
      <c r="E3112" t="str">
        <f t="shared" si="198"/>
        <v>förenkla</v>
      </c>
      <c r="F3112" t="str">
        <f t="shared" si="199"/>
        <v>6_x6_1x_R_33b</v>
      </c>
      <c r="G3112" t="str">
        <f>IFERROR(INDEX(#REF!,MATCH('Kap5-6'!F3112,#REF!,0),2),"")</f>
        <v/>
      </c>
      <c r="H3112" s="97"/>
      <c r="I3112" s="97"/>
      <c r="J3112" s="49"/>
      <c r="K3112" s="97"/>
      <c r="L3112" s="10"/>
      <c r="M3112" s="241"/>
      <c r="N3112" s="14">
        <v>8</v>
      </c>
      <c r="O3112" s="14" t="s">
        <v>283</v>
      </c>
      <c r="P3112" s="14" t="s">
        <v>304</v>
      </c>
      <c r="Q3112" s="15" t="s">
        <v>4887</v>
      </c>
      <c r="R3112" s="15" t="s">
        <v>4419</v>
      </c>
      <c r="S3112" s="13" t="s">
        <v>4888</v>
      </c>
      <c r="T3112" s="48"/>
    </row>
    <row r="3113" spans="1:20" ht="33" thickBot="1" x14ac:dyDescent="0.25">
      <c r="A3113">
        <f t="shared" si="196"/>
        <v>6</v>
      </c>
      <c r="B3113" t="s">
        <v>213</v>
      </c>
      <c r="C3113" t="s">
        <v>380</v>
      </c>
      <c r="D3113" t="str">
        <f t="shared" si="197"/>
        <v>33b</v>
      </c>
      <c r="E3113" t="str">
        <f t="shared" si="198"/>
        <v>förenkla</v>
      </c>
      <c r="F3113" t="str">
        <f t="shared" si="199"/>
        <v>6_x6_1x_R_33b</v>
      </c>
      <c r="G3113" t="str">
        <f>IFERROR(INDEX(#REF!,MATCH('Kap5-6'!F3113,#REF!,0),2),"")</f>
        <v/>
      </c>
      <c r="H3113" s="98"/>
      <c r="I3113" s="98"/>
      <c r="J3113" s="50"/>
      <c r="K3113" s="98"/>
      <c r="L3113" s="17"/>
      <c r="M3113" s="242"/>
      <c r="N3113" s="11">
        <v>9</v>
      </c>
      <c r="O3113" s="11" t="s">
        <v>281</v>
      </c>
      <c r="P3113" s="11" t="s">
        <v>303</v>
      </c>
      <c r="Q3113" s="11" t="s">
        <v>303</v>
      </c>
      <c r="R3113" s="15" t="s">
        <v>4419</v>
      </c>
      <c r="S3113" s="11" t="s">
        <v>4889</v>
      </c>
      <c r="T3113" s="48"/>
    </row>
    <row r="3114" spans="1:20" ht="33" thickBot="1" x14ac:dyDescent="0.25">
      <c r="A3114">
        <f t="shared" si="196"/>
        <v>6</v>
      </c>
      <c r="B3114" t="s">
        <v>213</v>
      </c>
      <c r="C3114" t="s">
        <v>380</v>
      </c>
      <c r="D3114" t="str">
        <f t="shared" si="197"/>
        <v>33c</v>
      </c>
      <c r="E3114" t="str">
        <f t="shared" si="198"/>
        <v>förenkla</v>
      </c>
      <c r="F3114" t="str">
        <f t="shared" si="199"/>
        <v>6_x6_1x_R_33c</v>
      </c>
      <c r="G3114" t="str">
        <f>IFERROR(INDEX(#REF!,MATCH('Kap5-6'!F3114,#REF!,0),2),"")</f>
        <v/>
      </c>
      <c r="H3114" s="32">
        <v>6</v>
      </c>
      <c r="I3114" s="32" t="s">
        <v>433</v>
      </c>
      <c r="J3114" s="47"/>
      <c r="K3114" s="32" t="s">
        <v>194</v>
      </c>
      <c r="L3114" s="43" t="s">
        <v>358</v>
      </c>
      <c r="M3114" s="240"/>
      <c r="N3114" s="7">
        <v>1</v>
      </c>
      <c r="O3114" s="7" t="s">
        <v>283</v>
      </c>
      <c r="P3114" s="7" t="s">
        <v>304</v>
      </c>
      <c r="Q3114" s="8" t="s">
        <v>4849</v>
      </c>
      <c r="R3114" s="8" t="s">
        <v>4890</v>
      </c>
      <c r="S3114" s="23" t="s">
        <v>4851</v>
      </c>
      <c r="T3114" s="48"/>
    </row>
    <row r="3115" spans="1:20" ht="64" x14ac:dyDescent="0.2">
      <c r="A3115">
        <f t="shared" si="196"/>
        <v>6</v>
      </c>
      <c r="B3115" t="s">
        <v>213</v>
      </c>
      <c r="C3115" t="s">
        <v>380</v>
      </c>
      <c r="D3115" t="str">
        <f t="shared" si="197"/>
        <v>33c</v>
      </c>
      <c r="E3115" t="str">
        <f t="shared" si="198"/>
        <v>förenkla</v>
      </c>
      <c r="F3115" t="str">
        <f t="shared" si="199"/>
        <v>6_x6_1x_R_33c</v>
      </c>
      <c r="G3115" t="str">
        <f>IFERROR(INDEX(#REF!,MATCH('Kap5-6'!F3115,#REF!,0),2),"")</f>
        <v/>
      </c>
      <c r="H3115" s="97"/>
      <c r="I3115" s="97"/>
      <c r="J3115" s="49"/>
      <c r="K3115" s="97"/>
      <c r="L3115" s="10"/>
      <c r="M3115" s="241"/>
      <c r="N3115" s="11">
        <v>2</v>
      </c>
      <c r="O3115" s="11" t="s">
        <v>283</v>
      </c>
      <c r="P3115" s="11" t="s">
        <v>327</v>
      </c>
      <c r="Q3115" s="12" t="s">
        <v>4891</v>
      </c>
      <c r="R3115" s="12" t="s">
        <v>4892</v>
      </c>
      <c r="S3115" s="9" t="s">
        <v>4794</v>
      </c>
      <c r="T3115" s="48"/>
    </row>
    <row r="3116" spans="1:20" ht="17" thickBot="1" x14ac:dyDescent="0.25">
      <c r="A3116">
        <f t="shared" si="196"/>
        <v>6</v>
      </c>
      <c r="B3116" t="s">
        <v>213</v>
      </c>
      <c r="C3116" t="s">
        <v>380</v>
      </c>
      <c r="D3116" t="str">
        <f t="shared" si="197"/>
        <v>33c</v>
      </c>
      <c r="E3116" t="str">
        <f t="shared" si="198"/>
        <v>förenkla</v>
      </c>
      <c r="F3116" t="str">
        <f t="shared" si="199"/>
        <v>6_x6_1x_R_33c</v>
      </c>
      <c r="G3116" t="str">
        <f>IFERROR(INDEX(#REF!,MATCH('Kap5-6'!F3116,#REF!,0),2),"")</f>
        <v/>
      </c>
      <c r="H3116" s="97"/>
      <c r="I3116" s="97"/>
      <c r="J3116" s="49"/>
      <c r="K3116" s="97"/>
      <c r="L3116" s="10"/>
      <c r="M3116" s="241"/>
      <c r="N3116" s="20">
        <v>3</v>
      </c>
      <c r="O3116" s="20" t="s">
        <v>283</v>
      </c>
      <c r="P3116" s="20" t="s">
        <v>304</v>
      </c>
      <c r="Q3116" s="22" t="s">
        <v>4854</v>
      </c>
      <c r="R3116" s="22" t="s">
        <v>4893</v>
      </c>
      <c r="S3116" s="13" t="s">
        <v>4894</v>
      </c>
      <c r="T3116" s="48"/>
    </row>
    <row r="3117" spans="1:20" ht="33" thickBot="1" x14ac:dyDescent="0.25">
      <c r="A3117">
        <f t="shared" si="196"/>
        <v>6</v>
      </c>
      <c r="B3117" t="s">
        <v>213</v>
      </c>
      <c r="C3117" t="s">
        <v>380</v>
      </c>
      <c r="D3117" t="str">
        <f t="shared" si="197"/>
        <v>33c</v>
      </c>
      <c r="E3117" t="str">
        <f t="shared" si="198"/>
        <v>förenkla</v>
      </c>
      <c r="F3117" t="str">
        <f t="shared" si="199"/>
        <v>6_x6_1x_R_33c</v>
      </c>
      <c r="G3117" t="str">
        <f>IFERROR(INDEX(#REF!,MATCH('Kap5-6'!F3117,#REF!,0),2),"")</f>
        <v/>
      </c>
      <c r="H3117" s="97"/>
      <c r="I3117" s="97"/>
      <c r="J3117" s="49"/>
      <c r="K3117" s="97"/>
      <c r="L3117" s="10"/>
      <c r="M3117" s="241"/>
      <c r="N3117" s="14">
        <v>4</v>
      </c>
      <c r="O3117" s="14" t="s">
        <v>283</v>
      </c>
      <c r="P3117" s="14" t="s">
        <v>304</v>
      </c>
      <c r="Q3117" s="8" t="s">
        <v>4857</v>
      </c>
      <c r="R3117" s="8" t="s">
        <v>4895</v>
      </c>
      <c r="S3117" s="25" t="s">
        <v>4859</v>
      </c>
      <c r="T3117" s="48"/>
    </row>
    <row r="3118" spans="1:20" ht="64" x14ac:dyDescent="0.2">
      <c r="A3118">
        <f t="shared" si="196"/>
        <v>6</v>
      </c>
      <c r="B3118" t="s">
        <v>213</v>
      </c>
      <c r="C3118" t="s">
        <v>380</v>
      </c>
      <c r="D3118" t="str">
        <f t="shared" si="197"/>
        <v>33c</v>
      </c>
      <c r="E3118" t="str">
        <f t="shared" si="198"/>
        <v>förenkla</v>
      </c>
      <c r="F3118" t="str">
        <f t="shared" si="199"/>
        <v>6_x6_1x_R_33c</v>
      </c>
      <c r="G3118" t="str">
        <f>IFERROR(INDEX(#REF!,MATCH('Kap5-6'!F3118,#REF!,0),2),"")</f>
        <v/>
      </c>
      <c r="H3118" s="97"/>
      <c r="I3118" s="97"/>
      <c r="J3118" s="49"/>
      <c r="K3118" s="97"/>
      <c r="L3118" s="10"/>
      <c r="M3118" s="241"/>
      <c r="N3118" s="14">
        <v>5</v>
      </c>
      <c r="O3118" s="11" t="s">
        <v>283</v>
      </c>
      <c r="P3118" s="11" t="s">
        <v>327</v>
      </c>
      <c r="Q3118" s="12" t="s">
        <v>4896</v>
      </c>
      <c r="R3118" s="12" t="s">
        <v>4897</v>
      </c>
      <c r="S3118" s="9" t="s">
        <v>4794</v>
      </c>
      <c r="T3118" s="48"/>
    </row>
    <row r="3119" spans="1:20" ht="33" thickBot="1" x14ac:dyDescent="0.25">
      <c r="A3119">
        <f t="shared" si="196"/>
        <v>6</v>
      </c>
      <c r="B3119" t="s">
        <v>213</v>
      </c>
      <c r="C3119" t="s">
        <v>380</v>
      </c>
      <c r="D3119" t="str">
        <f t="shared" si="197"/>
        <v>33c</v>
      </c>
      <c r="E3119" t="str">
        <f t="shared" si="198"/>
        <v>förenkla</v>
      </c>
      <c r="F3119" t="str">
        <f t="shared" si="199"/>
        <v>6_x6_1x_R_33c</v>
      </c>
      <c r="G3119" t="str">
        <f>IFERROR(INDEX(#REF!,MATCH('Kap5-6'!F3119,#REF!,0),2),"")</f>
        <v/>
      </c>
      <c r="H3119" s="97"/>
      <c r="I3119" s="97"/>
      <c r="J3119" s="49"/>
      <c r="K3119" s="97"/>
      <c r="L3119" s="10"/>
      <c r="M3119" s="241"/>
      <c r="N3119" s="20">
        <v>6</v>
      </c>
      <c r="O3119" s="20" t="s">
        <v>283</v>
      </c>
      <c r="P3119" s="20" t="s">
        <v>304</v>
      </c>
      <c r="Q3119" s="22" t="s">
        <v>4854</v>
      </c>
      <c r="R3119" s="22" t="s">
        <v>4898</v>
      </c>
      <c r="S3119" s="13" t="s">
        <v>4899</v>
      </c>
      <c r="T3119" s="48"/>
    </row>
    <row r="3120" spans="1:20" ht="32" x14ac:dyDescent="0.2">
      <c r="A3120">
        <f t="shared" si="196"/>
        <v>6</v>
      </c>
      <c r="B3120" t="s">
        <v>213</v>
      </c>
      <c r="C3120" t="s">
        <v>380</v>
      </c>
      <c r="D3120" t="str">
        <f t="shared" si="197"/>
        <v>33c</v>
      </c>
      <c r="E3120" t="str">
        <f t="shared" si="198"/>
        <v>förenkla</v>
      </c>
      <c r="F3120" t="str">
        <f t="shared" si="199"/>
        <v>6_x6_1x_R_33c</v>
      </c>
      <c r="G3120" t="str">
        <f>IFERROR(INDEX(#REF!,MATCH('Kap5-6'!F3120,#REF!,0),2),"")</f>
        <v/>
      </c>
      <c r="H3120" s="97"/>
      <c r="I3120" s="97"/>
      <c r="J3120" s="49"/>
      <c r="K3120" s="97"/>
      <c r="L3120" s="10"/>
      <c r="M3120" s="241"/>
      <c r="N3120" s="14">
        <v>7</v>
      </c>
      <c r="O3120" s="14" t="s">
        <v>283</v>
      </c>
      <c r="P3120" s="14" t="s">
        <v>304</v>
      </c>
      <c r="Q3120" s="15" t="s">
        <v>4783</v>
      </c>
      <c r="R3120" s="15" t="s">
        <v>4900</v>
      </c>
      <c r="S3120" s="13" t="s">
        <v>4901</v>
      </c>
      <c r="T3120" s="48"/>
    </row>
    <row r="3121" spans="1:20" ht="32" x14ac:dyDescent="0.2">
      <c r="A3121">
        <f t="shared" si="196"/>
        <v>6</v>
      </c>
      <c r="B3121" t="s">
        <v>213</v>
      </c>
      <c r="C3121" t="s">
        <v>380</v>
      </c>
      <c r="D3121" t="str">
        <f t="shared" si="197"/>
        <v>33c</v>
      </c>
      <c r="E3121" t="str">
        <f t="shared" si="198"/>
        <v>förenkla</v>
      </c>
      <c r="F3121" t="str">
        <f t="shared" si="199"/>
        <v>6_x6_1x_R_33c</v>
      </c>
      <c r="G3121" t="str">
        <f>IFERROR(INDEX(#REF!,MATCH('Kap5-6'!F3121,#REF!,0),2),"")</f>
        <v/>
      </c>
      <c r="H3121" s="97"/>
      <c r="I3121" s="97"/>
      <c r="J3121" s="49"/>
      <c r="K3121" s="97"/>
      <c r="L3121" s="10"/>
      <c r="M3121" s="241"/>
      <c r="N3121" s="14">
        <v>8</v>
      </c>
      <c r="O3121" s="14" t="s">
        <v>283</v>
      </c>
      <c r="P3121" s="14" t="s">
        <v>304</v>
      </c>
      <c r="Q3121" s="15" t="s">
        <v>4902</v>
      </c>
      <c r="R3121" s="15" t="s">
        <v>4903</v>
      </c>
      <c r="S3121" s="13" t="s">
        <v>4904</v>
      </c>
      <c r="T3121" s="48"/>
    </row>
    <row r="3122" spans="1:20" ht="33" thickBot="1" x14ac:dyDescent="0.25">
      <c r="A3122">
        <f t="shared" si="196"/>
        <v>6</v>
      </c>
      <c r="B3122" t="s">
        <v>213</v>
      </c>
      <c r="C3122" t="s">
        <v>380</v>
      </c>
      <c r="D3122" t="str">
        <f t="shared" si="197"/>
        <v>33c</v>
      </c>
      <c r="E3122" t="str">
        <f t="shared" si="198"/>
        <v>förenkla</v>
      </c>
      <c r="F3122" t="str">
        <f t="shared" si="199"/>
        <v>6_x6_1x_R_33c</v>
      </c>
      <c r="G3122" t="str">
        <f>IFERROR(INDEX(#REF!,MATCH('Kap5-6'!F3122,#REF!,0),2),"")</f>
        <v/>
      </c>
      <c r="H3122" s="98"/>
      <c r="I3122" s="98"/>
      <c r="J3122" s="50"/>
      <c r="K3122" s="98"/>
      <c r="L3122" s="17"/>
      <c r="M3122" s="242"/>
      <c r="N3122" s="11">
        <v>9</v>
      </c>
      <c r="O3122" s="11" t="s">
        <v>281</v>
      </c>
      <c r="P3122" s="11" t="s">
        <v>303</v>
      </c>
      <c r="Q3122" s="11" t="s">
        <v>303</v>
      </c>
      <c r="R3122" s="15" t="s">
        <v>4903</v>
      </c>
      <c r="S3122" s="11" t="s">
        <v>4889</v>
      </c>
      <c r="T3122" s="48"/>
    </row>
    <row r="3123" spans="1:20" ht="32" x14ac:dyDescent="0.2">
      <c r="A3123">
        <f t="shared" si="196"/>
        <v>6</v>
      </c>
      <c r="B3123" t="s">
        <v>213</v>
      </c>
      <c r="C3123" t="s">
        <v>381</v>
      </c>
      <c r="D3123" t="str">
        <f t="shared" si="197"/>
        <v>1a</v>
      </c>
      <c r="E3123" t="str">
        <f t="shared" si="198"/>
        <v>lös</v>
      </c>
      <c r="F3123" t="str">
        <f t="shared" si="199"/>
        <v>6_x6_2x_R_1a</v>
      </c>
      <c r="G3123" t="str">
        <f>IFERROR(INDEX(#REF!,MATCH('Kap5-6'!F3123,#REF!,0),2),"")</f>
        <v/>
      </c>
      <c r="H3123" s="32">
        <v>6</v>
      </c>
      <c r="I3123" s="32" t="s">
        <v>434</v>
      </c>
      <c r="J3123" s="47"/>
      <c r="K3123" s="32" t="s">
        <v>32</v>
      </c>
      <c r="L3123" s="43" t="s">
        <v>735</v>
      </c>
      <c r="M3123" s="240"/>
      <c r="N3123" s="7">
        <v>1</v>
      </c>
      <c r="O3123" s="7" t="s">
        <v>283</v>
      </c>
      <c r="P3123" s="7" t="s">
        <v>304</v>
      </c>
      <c r="Q3123" s="8" t="s">
        <v>3115</v>
      </c>
      <c r="R3123" s="8" t="s">
        <v>4905</v>
      </c>
      <c r="S3123" s="16" t="s">
        <v>4906</v>
      </c>
      <c r="T3123" s="48"/>
    </row>
    <row r="3124" spans="1:20" x14ac:dyDescent="0.2">
      <c r="A3124">
        <f t="shared" si="196"/>
        <v>6</v>
      </c>
      <c r="B3124" t="s">
        <v>213</v>
      </c>
      <c r="C3124" t="s">
        <v>381</v>
      </c>
      <c r="D3124" t="str">
        <f t="shared" si="197"/>
        <v>1a</v>
      </c>
      <c r="E3124" t="str">
        <f t="shared" si="198"/>
        <v>lös</v>
      </c>
      <c r="F3124" t="str">
        <f t="shared" si="199"/>
        <v>6_x6_2x_R_1a</v>
      </c>
      <c r="G3124" t="str">
        <f>IFERROR(INDEX(#REF!,MATCH('Kap5-6'!F3124,#REF!,0),2),"")</f>
        <v/>
      </c>
      <c r="H3124" s="97"/>
      <c r="I3124" s="97"/>
      <c r="J3124" s="49"/>
      <c r="K3124" s="97"/>
      <c r="L3124" s="10"/>
      <c r="M3124" s="241"/>
      <c r="N3124" s="21">
        <v>2</v>
      </c>
      <c r="O3124" s="21" t="s">
        <v>281</v>
      </c>
      <c r="P3124" s="21" t="s">
        <v>303</v>
      </c>
      <c r="Q3124" s="24" t="s">
        <v>303</v>
      </c>
      <c r="R3124" s="24" t="s">
        <v>4907</v>
      </c>
      <c r="S3124" s="55" t="s">
        <v>4908</v>
      </c>
      <c r="T3124" s="57"/>
    </row>
    <row r="3125" spans="1:20" ht="32" x14ac:dyDescent="0.2">
      <c r="A3125">
        <f t="shared" si="196"/>
        <v>6</v>
      </c>
      <c r="B3125" t="s">
        <v>213</v>
      </c>
      <c r="C3125" t="s">
        <v>381</v>
      </c>
      <c r="D3125" t="str">
        <f t="shared" si="197"/>
        <v>1a</v>
      </c>
      <c r="E3125" t="str">
        <f t="shared" si="198"/>
        <v>lös</v>
      </c>
      <c r="F3125" t="str">
        <f t="shared" si="199"/>
        <v>6_x6_2x_R_1a</v>
      </c>
      <c r="G3125" t="str">
        <f>IFERROR(INDEX(#REF!,MATCH('Kap5-6'!F3125,#REF!,0),2),"")</f>
        <v/>
      </c>
      <c r="H3125" s="97"/>
      <c r="I3125" s="97"/>
      <c r="J3125" s="49"/>
      <c r="K3125" s="97"/>
      <c r="L3125" s="10"/>
      <c r="M3125" s="241"/>
      <c r="N3125" s="21">
        <v>3</v>
      </c>
      <c r="O3125" s="21" t="s">
        <v>283</v>
      </c>
      <c r="P3125" s="21" t="s">
        <v>304</v>
      </c>
      <c r="Q3125" s="24" t="s">
        <v>4909</v>
      </c>
      <c r="R3125" s="24" t="s">
        <v>4910</v>
      </c>
      <c r="S3125" s="55" t="s">
        <v>4911</v>
      </c>
      <c r="T3125" s="57"/>
    </row>
    <row r="3126" spans="1:20" ht="32" x14ac:dyDescent="0.2">
      <c r="A3126">
        <f t="shared" si="196"/>
        <v>6</v>
      </c>
      <c r="B3126" t="s">
        <v>213</v>
      </c>
      <c r="C3126" t="s">
        <v>381</v>
      </c>
      <c r="D3126" t="str">
        <f t="shared" si="197"/>
        <v>1a</v>
      </c>
      <c r="E3126" t="str">
        <f t="shared" si="198"/>
        <v>lös</v>
      </c>
      <c r="F3126" t="str">
        <f t="shared" si="199"/>
        <v>6_x6_2x_R_1a</v>
      </c>
      <c r="G3126" t="str">
        <f>IFERROR(INDEX(#REF!,MATCH('Kap5-6'!F3126,#REF!,0),2),"")</f>
        <v/>
      </c>
      <c r="H3126" s="97"/>
      <c r="I3126" s="97"/>
      <c r="J3126" s="49"/>
      <c r="K3126" s="97"/>
      <c r="L3126" s="10"/>
      <c r="M3126" s="241"/>
      <c r="N3126" s="11">
        <v>4</v>
      </c>
      <c r="O3126" s="11" t="s">
        <v>281</v>
      </c>
      <c r="P3126" s="11" t="s">
        <v>303</v>
      </c>
      <c r="Q3126" s="12" t="s">
        <v>303</v>
      </c>
      <c r="R3126" s="12" t="s">
        <v>4912</v>
      </c>
      <c r="S3126" s="25" t="s">
        <v>4913</v>
      </c>
      <c r="T3126" s="48"/>
    </row>
    <row r="3127" spans="1:20" x14ac:dyDescent="0.2">
      <c r="A3127">
        <f t="shared" si="196"/>
        <v>6</v>
      </c>
      <c r="B3127" t="s">
        <v>213</v>
      </c>
      <c r="C3127" t="s">
        <v>381</v>
      </c>
      <c r="D3127" t="str">
        <f t="shared" si="197"/>
        <v>1a</v>
      </c>
      <c r="E3127" t="str">
        <f t="shared" si="198"/>
        <v>lös</v>
      </c>
      <c r="F3127" t="str">
        <f t="shared" si="199"/>
        <v>6_x6_2x_R_1a</v>
      </c>
      <c r="G3127" t="str">
        <f>IFERROR(INDEX(#REF!,MATCH('Kap5-6'!F3127,#REF!,0),2),"")</f>
        <v/>
      </c>
      <c r="H3127" s="97"/>
      <c r="I3127" s="97"/>
      <c r="J3127" s="49"/>
      <c r="K3127" s="97"/>
      <c r="L3127" s="10"/>
      <c r="M3127" s="241"/>
      <c r="N3127" s="14">
        <v>4</v>
      </c>
      <c r="O3127" s="14" t="s">
        <v>283</v>
      </c>
      <c r="P3127" s="14" t="s">
        <v>304</v>
      </c>
      <c r="Q3127" s="15" t="s">
        <v>4914</v>
      </c>
      <c r="R3127" s="15" t="s">
        <v>4915</v>
      </c>
      <c r="S3127" s="25" t="s">
        <v>4916</v>
      </c>
      <c r="T3127" s="48"/>
    </row>
    <row r="3128" spans="1:20" ht="48" x14ac:dyDescent="0.2">
      <c r="A3128">
        <f t="shared" si="196"/>
        <v>6</v>
      </c>
      <c r="B3128" t="s">
        <v>213</v>
      </c>
      <c r="C3128" t="s">
        <v>381</v>
      </c>
      <c r="D3128" t="str">
        <f t="shared" si="197"/>
        <v>1a</v>
      </c>
      <c r="E3128" t="str">
        <f t="shared" si="198"/>
        <v>lös</v>
      </c>
      <c r="F3128" t="str">
        <f t="shared" si="199"/>
        <v>6_x6_2x_R_1a</v>
      </c>
      <c r="G3128" t="str">
        <f>IFERROR(INDEX(#REF!,MATCH('Kap5-6'!F3128,#REF!,0),2),"")</f>
        <v/>
      </c>
      <c r="H3128" s="97"/>
      <c r="I3128" s="97"/>
      <c r="J3128" s="49"/>
      <c r="K3128" s="97"/>
      <c r="L3128" s="10"/>
      <c r="M3128" s="241"/>
      <c r="N3128" s="14">
        <v>6</v>
      </c>
      <c r="O3128" s="14" t="s">
        <v>281</v>
      </c>
      <c r="P3128" s="14" t="s">
        <v>303</v>
      </c>
      <c r="Q3128" s="15" t="s">
        <v>303</v>
      </c>
      <c r="R3128" s="15" t="s">
        <v>4917</v>
      </c>
      <c r="S3128" s="25" t="s">
        <v>4918</v>
      </c>
      <c r="T3128" s="48"/>
    </row>
    <row r="3129" spans="1:20" ht="33" thickBot="1" x14ac:dyDescent="0.25">
      <c r="A3129">
        <f t="shared" si="196"/>
        <v>6</v>
      </c>
      <c r="B3129" t="s">
        <v>213</v>
      </c>
      <c r="C3129" t="s">
        <v>381</v>
      </c>
      <c r="D3129" t="str">
        <f t="shared" si="197"/>
        <v>1a</v>
      </c>
      <c r="E3129" t="str">
        <f t="shared" si="198"/>
        <v>lös</v>
      </c>
      <c r="F3129" t="str">
        <f t="shared" si="199"/>
        <v>6_x6_2x_R_1a</v>
      </c>
      <c r="G3129" t="str">
        <f>IFERROR(INDEX(#REF!,MATCH('Kap5-6'!F3129,#REF!,0),2),"")</f>
        <v/>
      </c>
      <c r="H3129" s="98"/>
      <c r="I3129" s="98"/>
      <c r="J3129" s="50"/>
      <c r="K3129" s="98"/>
      <c r="L3129" s="17"/>
      <c r="M3129" s="242"/>
      <c r="N3129" s="20">
        <v>7</v>
      </c>
      <c r="O3129" s="20" t="s">
        <v>283</v>
      </c>
      <c r="P3129" s="20" t="s">
        <v>304</v>
      </c>
      <c r="Q3129" s="22" t="s">
        <v>740</v>
      </c>
      <c r="R3129" s="22">
        <v>1.2</v>
      </c>
      <c r="S3129" s="13" t="s">
        <v>4919</v>
      </c>
      <c r="T3129" s="48"/>
    </row>
    <row r="3130" spans="1:20" ht="32" x14ac:dyDescent="0.2">
      <c r="A3130">
        <f t="shared" si="196"/>
        <v>6</v>
      </c>
      <c r="B3130" t="s">
        <v>213</v>
      </c>
      <c r="C3130" t="s">
        <v>381</v>
      </c>
      <c r="D3130" t="str">
        <f t="shared" si="197"/>
        <v>1b</v>
      </c>
      <c r="E3130" t="str">
        <f t="shared" si="198"/>
        <v>lös</v>
      </c>
      <c r="F3130" t="str">
        <f t="shared" si="199"/>
        <v>6_x6_2x_R_1b</v>
      </c>
      <c r="G3130" t="str">
        <f>IFERROR(INDEX(#REF!,MATCH('Kap5-6'!F3130,#REF!,0),2),"")</f>
        <v/>
      </c>
      <c r="H3130" s="32">
        <v>6</v>
      </c>
      <c r="I3130" s="32" t="s">
        <v>434</v>
      </c>
      <c r="J3130" s="47"/>
      <c r="K3130" s="32" t="s">
        <v>35</v>
      </c>
      <c r="L3130" s="43" t="s">
        <v>735</v>
      </c>
      <c r="M3130" s="240"/>
      <c r="N3130" s="7">
        <v>1</v>
      </c>
      <c r="O3130" s="7" t="s">
        <v>283</v>
      </c>
      <c r="P3130" s="7" t="s">
        <v>304</v>
      </c>
      <c r="Q3130" s="8" t="s">
        <v>3115</v>
      </c>
      <c r="R3130" s="8" t="s">
        <v>4920</v>
      </c>
      <c r="S3130" s="16" t="s">
        <v>4906</v>
      </c>
      <c r="T3130" s="48"/>
    </row>
    <row r="3131" spans="1:20" ht="32" x14ac:dyDescent="0.2">
      <c r="A3131">
        <f t="shared" si="196"/>
        <v>6</v>
      </c>
      <c r="B3131" t="s">
        <v>213</v>
      </c>
      <c r="C3131" t="s">
        <v>381</v>
      </c>
      <c r="D3131" t="str">
        <f t="shared" si="197"/>
        <v>1b</v>
      </c>
      <c r="E3131" t="str">
        <f t="shared" si="198"/>
        <v>lös</v>
      </c>
      <c r="F3131" t="str">
        <f t="shared" si="199"/>
        <v>6_x6_2x_R_1b</v>
      </c>
      <c r="G3131" t="str">
        <f>IFERROR(INDEX(#REF!,MATCH('Kap5-6'!F3131,#REF!,0),2),"")</f>
        <v/>
      </c>
      <c r="H3131" s="97"/>
      <c r="I3131" s="97"/>
      <c r="J3131" s="49"/>
      <c r="K3131" s="97"/>
      <c r="L3131" s="10"/>
      <c r="M3131" s="241"/>
      <c r="N3131" s="21">
        <v>2</v>
      </c>
      <c r="O3131" s="21" t="s">
        <v>281</v>
      </c>
      <c r="P3131" s="21" t="s">
        <v>303</v>
      </c>
      <c r="Q3131" s="24" t="s">
        <v>303</v>
      </c>
      <c r="R3131" s="24" t="s">
        <v>4921</v>
      </c>
      <c r="S3131" s="55" t="s">
        <v>4922</v>
      </c>
      <c r="T3131" s="48"/>
    </row>
    <row r="3132" spans="1:20" ht="32" x14ac:dyDescent="0.2">
      <c r="A3132">
        <f t="shared" si="196"/>
        <v>6</v>
      </c>
      <c r="B3132" t="s">
        <v>213</v>
      </c>
      <c r="C3132" t="s">
        <v>381</v>
      </c>
      <c r="D3132" t="str">
        <f t="shared" si="197"/>
        <v>1b</v>
      </c>
      <c r="E3132" t="str">
        <f t="shared" si="198"/>
        <v>lös</v>
      </c>
      <c r="F3132" t="str">
        <f t="shared" si="199"/>
        <v>6_x6_2x_R_1b</v>
      </c>
      <c r="G3132" t="str">
        <f>IFERROR(INDEX(#REF!,MATCH('Kap5-6'!F3132,#REF!,0),2),"")</f>
        <v/>
      </c>
      <c r="H3132" s="97"/>
      <c r="I3132" s="97"/>
      <c r="J3132" s="49"/>
      <c r="K3132" s="97"/>
      <c r="L3132" s="10"/>
      <c r="M3132" s="241"/>
      <c r="N3132" s="21">
        <v>3</v>
      </c>
      <c r="O3132" s="21" t="s">
        <v>283</v>
      </c>
      <c r="P3132" s="21" t="s">
        <v>304</v>
      </c>
      <c r="Q3132" s="24" t="s">
        <v>4909</v>
      </c>
      <c r="R3132" s="24" t="s">
        <v>4923</v>
      </c>
      <c r="S3132" s="55" t="s">
        <v>4911</v>
      </c>
      <c r="T3132" s="48"/>
    </row>
    <row r="3133" spans="1:20" ht="32" x14ac:dyDescent="0.2">
      <c r="A3133">
        <f t="shared" si="196"/>
        <v>6</v>
      </c>
      <c r="B3133" t="s">
        <v>213</v>
      </c>
      <c r="C3133" t="s">
        <v>381</v>
      </c>
      <c r="D3133" t="str">
        <f t="shared" si="197"/>
        <v>1b</v>
      </c>
      <c r="E3133" t="str">
        <f t="shared" si="198"/>
        <v>lös</v>
      </c>
      <c r="F3133" t="str">
        <f t="shared" si="199"/>
        <v>6_x6_2x_R_1b</v>
      </c>
      <c r="G3133" t="str">
        <f>IFERROR(INDEX(#REF!,MATCH('Kap5-6'!F3133,#REF!,0),2),"")</f>
        <v/>
      </c>
      <c r="H3133" s="97"/>
      <c r="I3133" s="97"/>
      <c r="J3133" s="49"/>
      <c r="K3133" s="97"/>
      <c r="L3133" s="10"/>
      <c r="M3133" s="241"/>
      <c r="N3133" s="11">
        <v>4</v>
      </c>
      <c r="O3133" s="11" t="s">
        <v>281</v>
      </c>
      <c r="P3133" s="11" t="s">
        <v>303</v>
      </c>
      <c r="Q3133" s="12" t="s">
        <v>303</v>
      </c>
      <c r="R3133" s="12" t="s">
        <v>4924</v>
      </c>
      <c r="S3133" s="25" t="s">
        <v>4925</v>
      </c>
      <c r="T3133" s="48"/>
    </row>
    <row r="3134" spans="1:20" x14ac:dyDescent="0.2">
      <c r="A3134">
        <f t="shared" si="196"/>
        <v>6</v>
      </c>
      <c r="B3134" t="s">
        <v>213</v>
      </c>
      <c r="C3134" t="s">
        <v>381</v>
      </c>
      <c r="D3134" t="str">
        <f t="shared" si="197"/>
        <v>1b</v>
      </c>
      <c r="E3134" t="str">
        <f t="shared" si="198"/>
        <v>lös</v>
      </c>
      <c r="F3134" t="str">
        <f t="shared" si="199"/>
        <v>6_x6_2x_R_1b</v>
      </c>
      <c r="G3134" t="str">
        <f>IFERROR(INDEX(#REF!,MATCH('Kap5-6'!F3134,#REF!,0),2),"")</f>
        <v/>
      </c>
      <c r="H3134" s="97"/>
      <c r="I3134" s="97"/>
      <c r="J3134" s="49"/>
      <c r="K3134" s="97"/>
      <c r="L3134" s="10"/>
      <c r="M3134" s="241"/>
      <c r="N3134" s="14">
        <v>4</v>
      </c>
      <c r="O3134" s="14" t="s">
        <v>283</v>
      </c>
      <c r="P3134" s="14" t="s">
        <v>304</v>
      </c>
      <c r="Q3134" s="15" t="s">
        <v>4914</v>
      </c>
      <c r="R3134" s="15" t="s">
        <v>4926</v>
      </c>
      <c r="S3134" s="25" t="s">
        <v>4927</v>
      </c>
      <c r="T3134" s="48"/>
    </row>
    <row r="3135" spans="1:20" ht="48" x14ac:dyDescent="0.2">
      <c r="A3135">
        <f t="shared" si="196"/>
        <v>6</v>
      </c>
      <c r="B3135" t="s">
        <v>213</v>
      </c>
      <c r="C3135" t="s">
        <v>381</v>
      </c>
      <c r="D3135" t="str">
        <f t="shared" si="197"/>
        <v>1b</v>
      </c>
      <c r="E3135" t="str">
        <f t="shared" si="198"/>
        <v>lös</v>
      </c>
      <c r="F3135" t="str">
        <f t="shared" si="199"/>
        <v>6_x6_2x_R_1b</v>
      </c>
      <c r="G3135" t="str">
        <f>IFERROR(INDEX(#REF!,MATCH('Kap5-6'!F3135,#REF!,0),2),"")</f>
        <v/>
      </c>
      <c r="H3135" s="97"/>
      <c r="I3135" s="97"/>
      <c r="J3135" s="49"/>
      <c r="K3135" s="97"/>
      <c r="L3135" s="10"/>
      <c r="M3135" s="241"/>
      <c r="N3135" s="14">
        <v>6</v>
      </c>
      <c r="O3135" s="14" t="s">
        <v>281</v>
      </c>
      <c r="P3135" s="14" t="s">
        <v>303</v>
      </c>
      <c r="Q3135" s="15" t="s">
        <v>303</v>
      </c>
      <c r="R3135" s="15" t="s">
        <v>4928</v>
      </c>
      <c r="S3135" s="25" t="s">
        <v>4929</v>
      </c>
      <c r="T3135" s="48"/>
    </row>
    <row r="3136" spans="1:20" ht="33" thickBot="1" x14ac:dyDescent="0.25">
      <c r="A3136">
        <f t="shared" si="196"/>
        <v>6</v>
      </c>
      <c r="B3136" t="s">
        <v>213</v>
      </c>
      <c r="C3136" t="s">
        <v>381</v>
      </c>
      <c r="D3136" t="str">
        <f t="shared" si="197"/>
        <v>1b</v>
      </c>
      <c r="E3136" t="str">
        <f t="shared" si="198"/>
        <v>lös</v>
      </c>
      <c r="F3136" t="str">
        <f t="shared" si="199"/>
        <v>6_x6_2x_R_1b</v>
      </c>
      <c r="G3136" t="str">
        <f>IFERROR(INDEX(#REF!,MATCH('Kap5-6'!F3136,#REF!,0),2),"")</f>
        <v/>
      </c>
      <c r="H3136" s="98"/>
      <c r="I3136" s="98"/>
      <c r="J3136" s="50"/>
      <c r="K3136" s="98"/>
      <c r="L3136" s="17"/>
      <c r="M3136" s="242"/>
      <c r="N3136" s="20">
        <v>7</v>
      </c>
      <c r="O3136" s="20" t="s">
        <v>283</v>
      </c>
      <c r="P3136" s="20" t="s">
        <v>304</v>
      </c>
      <c r="Q3136" s="22" t="s">
        <v>740</v>
      </c>
      <c r="R3136" s="15" t="s">
        <v>4930</v>
      </c>
      <c r="S3136" s="13" t="s">
        <v>4919</v>
      </c>
      <c r="T3136" s="48"/>
    </row>
    <row r="3137" spans="1:20" ht="32" x14ac:dyDescent="0.2">
      <c r="A3137">
        <f t="shared" si="196"/>
        <v>6</v>
      </c>
      <c r="B3137" t="s">
        <v>213</v>
      </c>
      <c r="C3137" t="s">
        <v>381</v>
      </c>
      <c r="D3137" t="str">
        <f t="shared" si="197"/>
        <v>2a</v>
      </c>
      <c r="E3137" t="str">
        <f t="shared" si="198"/>
        <v>lös</v>
      </c>
      <c r="F3137" t="str">
        <f t="shared" si="199"/>
        <v>6_x6_2x_R_2a</v>
      </c>
      <c r="G3137" t="str">
        <f>IFERROR(INDEX(#REF!,MATCH('Kap5-6'!F3137,#REF!,0),2),"")</f>
        <v/>
      </c>
      <c r="H3137" s="32">
        <v>6</v>
      </c>
      <c r="I3137" s="32" t="s">
        <v>434</v>
      </c>
      <c r="J3137" s="47"/>
      <c r="K3137" s="32" t="s">
        <v>162</v>
      </c>
      <c r="L3137" s="43" t="s">
        <v>735</v>
      </c>
      <c r="M3137" s="240"/>
      <c r="N3137" s="7">
        <v>1</v>
      </c>
      <c r="O3137" s="7" t="s">
        <v>283</v>
      </c>
      <c r="P3137" s="7" t="s">
        <v>304</v>
      </c>
      <c r="Q3137" s="8" t="s">
        <v>3115</v>
      </c>
      <c r="R3137" s="8" t="s">
        <v>4931</v>
      </c>
      <c r="S3137" s="16" t="s">
        <v>4906</v>
      </c>
      <c r="T3137" s="48"/>
    </row>
    <row r="3138" spans="1:20" ht="32" x14ac:dyDescent="0.2">
      <c r="A3138">
        <f t="shared" ref="A3138:A3201" si="200">IF(H3138="",A3137,H3138)</f>
        <v>6</v>
      </c>
      <c r="B3138" t="s">
        <v>213</v>
      </c>
      <c r="C3138" t="s">
        <v>381</v>
      </c>
      <c r="D3138" t="str">
        <f t="shared" ref="D3138:D3201" si="201">IF(K3138="",D3137,K3138)</f>
        <v>2a</v>
      </c>
      <c r="E3138" t="str">
        <f t="shared" ref="E3138:E3201" si="202">IF(L3138="",E3137,L3138)</f>
        <v>lös</v>
      </c>
      <c r="F3138" t="str">
        <f t="shared" si="199"/>
        <v>6_x6_2x_R_2a</v>
      </c>
      <c r="G3138" t="str">
        <f>IFERROR(INDEX(#REF!,MATCH('Kap5-6'!F3138,#REF!,0),2),"")</f>
        <v/>
      </c>
      <c r="H3138" s="97"/>
      <c r="I3138" s="97"/>
      <c r="J3138" s="49"/>
      <c r="K3138" s="97"/>
      <c r="L3138" s="10"/>
      <c r="M3138" s="241"/>
      <c r="N3138" s="21">
        <v>2</v>
      </c>
      <c r="O3138" s="21" t="s">
        <v>283</v>
      </c>
      <c r="P3138" s="21" t="s">
        <v>304</v>
      </c>
      <c r="Q3138" s="24" t="s">
        <v>4932</v>
      </c>
      <c r="R3138" s="24" t="s">
        <v>4933</v>
      </c>
      <c r="S3138" s="55" t="s">
        <v>4934</v>
      </c>
      <c r="T3138" s="57"/>
    </row>
    <row r="3139" spans="1:20" ht="32" x14ac:dyDescent="0.2">
      <c r="A3139">
        <f t="shared" si="200"/>
        <v>6</v>
      </c>
      <c r="B3139" t="s">
        <v>213</v>
      </c>
      <c r="C3139" t="s">
        <v>381</v>
      </c>
      <c r="D3139" t="str">
        <f t="shared" si="201"/>
        <v>2a</v>
      </c>
      <c r="E3139" t="str">
        <f t="shared" si="202"/>
        <v>lös</v>
      </c>
      <c r="F3139" t="str">
        <f t="shared" ref="F3139:F3202" si="203">A3139&amp;"_"&amp;C3139&amp;"_"&amp;B3139&amp;"_"&amp;D3139</f>
        <v>6_x6_2x_R_2a</v>
      </c>
      <c r="G3139" t="str">
        <f>IFERROR(INDEX(#REF!,MATCH('Kap5-6'!F3139,#REF!,0),2),"")</f>
        <v/>
      </c>
      <c r="H3139" s="97"/>
      <c r="I3139" s="97"/>
      <c r="J3139" s="49"/>
      <c r="K3139" s="97"/>
      <c r="L3139" s="10"/>
      <c r="M3139" s="241"/>
      <c r="N3139" s="21">
        <v>3</v>
      </c>
      <c r="O3139" s="21" t="s">
        <v>283</v>
      </c>
      <c r="P3139" s="21" t="s">
        <v>304</v>
      </c>
      <c r="Q3139" s="24" t="s">
        <v>4909</v>
      </c>
      <c r="R3139" s="24" t="s">
        <v>4935</v>
      </c>
      <c r="S3139" s="55" t="s">
        <v>4911</v>
      </c>
      <c r="T3139" s="57"/>
    </row>
    <row r="3140" spans="1:20" ht="32" x14ac:dyDescent="0.2">
      <c r="A3140">
        <f t="shared" si="200"/>
        <v>6</v>
      </c>
      <c r="B3140" t="s">
        <v>213</v>
      </c>
      <c r="C3140" t="s">
        <v>381</v>
      </c>
      <c r="D3140" t="str">
        <f t="shared" si="201"/>
        <v>2a</v>
      </c>
      <c r="E3140" t="str">
        <f t="shared" si="202"/>
        <v>lös</v>
      </c>
      <c r="F3140" t="str">
        <f t="shared" si="203"/>
        <v>6_x6_2x_R_2a</v>
      </c>
      <c r="G3140" t="str">
        <f>IFERROR(INDEX(#REF!,MATCH('Kap5-6'!F3140,#REF!,0),2),"")</f>
        <v/>
      </c>
      <c r="H3140" s="97"/>
      <c r="I3140" s="97"/>
      <c r="J3140" s="49"/>
      <c r="K3140" s="97"/>
      <c r="L3140" s="10"/>
      <c r="M3140" s="241"/>
      <c r="N3140" s="21">
        <v>4</v>
      </c>
      <c r="O3140" s="21" t="s">
        <v>283</v>
      </c>
      <c r="P3140" s="21" t="s">
        <v>304</v>
      </c>
      <c r="Q3140" s="24" t="s">
        <v>4909</v>
      </c>
      <c r="R3140" s="24" t="s">
        <v>4936</v>
      </c>
      <c r="S3140" s="55" t="s">
        <v>4937</v>
      </c>
      <c r="T3140" s="57"/>
    </row>
    <row r="3141" spans="1:20" ht="32" x14ac:dyDescent="0.2">
      <c r="A3141">
        <f t="shared" si="200"/>
        <v>6</v>
      </c>
      <c r="B3141" t="s">
        <v>213</v>
      </c>
      <c r="C3141" t="s">
        <v>381</v>
      </c>
      <c r="D3141" t="str">
        <f t="shared" si="201"/>
        <v>2a</v>
      </c>
      <c r="E3141" t="str">
        <f t="shared" si="202"/>
        <v>lös</v>
      </c>
      <c r="F3141" t="str">
        <f t="shared" si="203"/>
        <v>6_x6_2x_R_2a</v>
      </c>
      <c r="G3141" t="str">
        <f>IFERROR(INDEX(#REF!,MATCH('Kap5-6'!F3141,#REF!,0),2),"")</f>
        <v/>
      </c>
      <c r="H3141" s="97"/>
      <c r="I3141" s="97"/>
      <c r="J3141" s="49"/>
      <c r="K3141" s="97"/>
      <c r="L3141" s="10"/>
      <c r="M3141" s="241"/>
      <c r="N3141" s="21">
        <v>5</v>
      </c>
      <c r="O3141" s="21" t="s">
        <v>281</v>
      </c>
      <c r="P3141" s="21" t="s">
        <v>303</v>
      </c>
      <c r="Q3141" s="24" t="s">
        <v>303</v>
      </c>
      <c r="R3141" s="15" t="s">
        <v>4938</v>
      </c>
      <c r="S3141" s="55" t="s">
        <v>4939</v>
      </c>
      <c r="T3141" s="57"/>
    </row>
    <row r="3142" spans="1:20" ht="33" thickBot="1" x14ac:dyDescent="0.25">
      <c r="A3142">
        <f t="shared" si="200"/>
        <v>6</v>
      </c>
      <c r="B3142" t="s">
        <v>213</v>
      </c>
      <c r="C3142" t="s">
        <v>381</v>
      </c>
      <c r="D3142" t="str">
        <f t="shared" si="201"/>
        <v>2a</v>
      </c>
      <c r="E3142" t="str">
        <f t="shared" si="202"/>
        <v>lös</v>
      </c>
      <c r="F3142" t="str">
        <f t="shared" si="203"/>
        <v>6_x6_2x_R_2a</v>
      </c>
      <c r="G3142" t="str">
        <f>IFERROR(INDEX(#REF!,MATCH('Kap5-6'!F3142,#REF!,0),2),"")</f>
        <v/>
      </c>
      <c r="H3142" s="98"/>
      <c r="I3142" s="98"/>
      <c r="J3142" s="49"/>
      <c r="K3142" s="98"/>
      <c r="L3142" s="17"/>
      <c r="M3142" s="241"/>
      <c r="N3142" s="21">
        <v>6</v>
      </c>
      <c r="O3142" s="20" t="s">
        <v>283</v>
      </c>
      <c r="P3142" s="20" t="s">
        <v>304</v>
      </c>
      <c r="Q3142" s="22" t="s">
        <v>740</v>
      </c>
      <c r="R3142" s="22" t="s">
        <v>300</v>
      </c>
      <c r="S3142" s="13" t="s">
        <v>4919</v>
      </c>
      <c r="T3142" s="57"/>
    </row>
    <row r="3143" spans="1:20" ht="32" x14ac:dyDescent="0.2">
      <c r="A3143">
        <f t="shared" si="200"/>
        <v>6</v>
      </c>
      <c r="B3143" t="s">
        <v>213</v>
      </c>
      <c r="C3143" t="s">
        <v>381</v>
      </c>
      <c r="D3143" t="str">
        <f t="shared" si="201"/>
        <v>2b</v>
      </c>
      <c r="E3143" t="str">
        <f t="shared" si="202"/>
        <v>lös</v>
      </c>
      <c r="F3143" t="str">
        <f t="shared" si="203"/>
        <v>6_x6_2x_R_2b</v>
      </c>
      <c r="G3143" t="str">
        <f>IFERROR(INDEX(#REF!,MATCH('Kap5-6'!F3143,#REF!,0),2),"")</f>
        <v/>
      </c>
      <c r="H3143" s="32">
        <v>6</v>
      </c>
      <c r="I3143" s="32" t="s">
        <v>434</v>
      </c>
      <c r="J3143" s="47"/>
      <c r="K3143" s="32" t="s">
        <v>163</v>
      </c>
      <c r="L3143" s="43" t="s">
        <v>735</v>
      </c>
      <c r="M3143" s="240"/>
      <c r="N3143" s="7">
        <v>1</v>
      </c>
      <c r="O3143" s="7" t="s">
        <v>283</v>
      </c>
      <c r="P3143" s="7" t="s">
        <v>304</v>
      </c>
      <c r="Q3143" s="8" t="s">
        <v>3115</v>
      </c>
      <c r="R3143" s="8" t="s">
        <v>4940</v>
      </c>
      <c r="S3143" s="16" t="s">
        <v>4906</v>
      </c>
      <c r="T3143" s="48"/>
    </row>
    <row r="3144" spans="1:20" x14ac:dyDescent="0.2">
      <c r="A3144">
        <f t="shared" si="200"/>
        <v>6</v>
      </c>
      <c r="B3144" t="s">
        <v>213</v>
      </c>
      <c r="C3144" t="s">
        <v>381</v>
      </c>
      <c r="D3144" t="str">
        <f t="shared" si="201"/>
        <v>2b</v>
      </c>
      <c r="E3144" t="str">
        <f t="shared" si="202"/>
        <v>lös</v>
      </c>
      <c r="F3144" t="str">
        <f t="shared" si="203"/>
        <v>6_x6_2x_R_2b</v>
      </c>
      <c r="G3144" t="str">
        <f>IFERROR(INDEX(#REF!,MATCH('Kap5-6'!F3144,#REF!,0),2),"")</f>
        <v/>
      </c>
      <c r="H3144" s="97"/>
      <c r="I3144" s="97"/>
      <c r="J3144" s="49"/>
      <c r="K3144" s="97"/>
      <c r="L3144" s="10"/>
      <c r="M3144" s="241"/>
      <c r="N3144" s="21">
        <v>2</v>
      </c>
      <c r="O3144" s="21" t="s">
        <v>283</v>
      </c>
      <c r="P3144" s="21" t="s">
        <v>304</v>
      </c>
      <c r="Q3144" s="24" t="s">
        <v>4941</v>
      </c>
      <c r="R3144" s="24" t="s">
        <v>4942</v>
      </c>
      <c r="S3144" s="55" t="s">
        <v>4943</v>
      </c>
      <c r="T3144" s="57"/>
    </row>
    <row r="3145" spans="1:20" ht="48" x14ac:dyDescent="0.2">
      <c r="A3145">
        <f t="shared" si="200"/>
        <v>6</v>
      </c>
      <c r="B3145" t="s">
        <v>213</v>
      </c>
      <c r="C3145" t="s">
        <v>381</v>
      </c>
      <c r="D3145" t="str">
        <f t="shared" si="201"/>
        <v>2b</v>
      </c>
      <c r="E3145" t="str">
        <f t="shared" si="202"/>
        <v>lös</v>
      </c>
      <c r="F3145" t="str">
        <f t="shared" si="203"/>
        <v>6_x6_2x_R_2b</v>
      </c>
      <c r="G3145" t="str">
        <f>IFERROR(INDEX(#REF!,MATCH('Kap5-6'!F3145,#REF!,0),2),"")</f>
        <v/>
      </c>
      <c r="H3145" s="97"/>
      <c r="I3145" s="97"/>
      <c r="J3145" s="49"/>
      <c r="K3145" s="97"/>
      <c r="L3145" s="10"/>
      <c r="M3145" s="241"/>
      <c r="N3145" s="21">
        <v>3</v>
      </c>
      <c r="O3145" s="21" t="s">
        <v>283</v>
      </c>
      <c r="P3145" s="21" t="s">
        <v>304</v>
      </c>
      <c r="Q3145" s="24" t="s">
        <v>4909</v>
      </c>
      <c r="R3145" s="24" t="s">
        <v>4944</v>
      </c>
      <c r="S3145" s="55" t="s">
        <v>4911</v>
      </c>
      <c r="T3145" s="57"/>
    </row>
    <row r="3146" spans="1:20" ht="32" x14ac:dyDescent="0.2">
      <c r="A3146">
        <f t="shared" si="200"/>
        <v>6</v>
      </c>
      <c r="B3146" t="s">
        <v>213</v>
      </c>
      <c r="C3146" t="s">
        <v>381</v>
      </c>
      <c r="D3146" t="str">
        <f t="shared" si="201"/>
        <v>2b</v>
      </c>
      <c r="E3146" t="str">
        <f t="shared" si="202"/>
        <v>lös</v>
      </c>
      <c r="F3146" t="str">
        <f t="shared" si="203"/>
        <v>6_x6_2x_R_2b</v>
      </c>
      <c r="G3146" t="str">
        <f>IFERROR(INDEX(#REF!,MATCH('Kap5-6'!F3146,#REF!,0),2),"")</f>
        <v/>
      </c>
      <c r="H3146" s="97"/>
      <c r="I3146" s="97"/>
      <c r="J3146" s="49"/>
      <c r="K3146" s="97"/>
      <c r="L3146" s="10"/>
      <c r="M3146" s="241"/>
      <c r="N3146" s="21">
        <v>4</v>
      </c>
      <c r="O3146" s="21" t="s">
        <v>283</v>
      </c>
      <c r="P3146" s="21" t="s">
        <v>304</v>
      </c>
      <c r="Q3146" s="24" t="s">
        <v>4945</v>
      </c>
      <c r="R3146" s="24" t="s">
        <v>4946</v>
      </c>
      <c r="S3146" s="55" t="s">
        <v>4947</v>
      </c>
      <c r="T3146" s="57"/>
    </row>
    <row r="3147" spans="1:20" ht="48" x14ac:dyDescent="0.2">
      <c r="A3147">
        <f t="shared" si="200"/>
        <v>6</v>
      </c>
      <c r="B3147" t="s">
        <v>213</v>
      </c>
      <c r="C3147" t="s">
        <v>381</v>
      </c>
      <c r="D3147" t="str">
        <f t="shared" si="201"/>
        <v>2b</v>
      </c>
      <c r="E3147" t="str">
        <f t="shared" si="202"/>
        <v>lös</v>
      </c>
      <c r="F3147" t="str">
        <f t="shared" si="203"/>
        <v>6_x6_2x_R_2b</v>
      </c>
      <c r="G3147" t="str">
        <f>IFERROR(INDEX(#REF!,MATCH('Kap5-6'!F3147,#REF!,0),2),"")</f>
        <v/>
      </c>
      <c r="H3147" s="97"/>
      <c r="I3147" s="97"/>
      <c r="J3147" s="49"/>
      <c r="K3147" s="97"/>
      <c r="L3147" s="10"/>
      <c r="M3147" s="241"/>
      <c r="N3147" s="21">
        <v>5</v>
      </c>
      <c r="O3147" s="21" t="s">
        <v>283</v>
      </c>
      <c r="P3147" s="21" t="s">
        <v>304</v>
      </c>
      <c r="Q3147" s="24" t="s">
        <v>4909</v>
      </c>
      <c r="R3147" s="24" t="s">
        <v>4948</v>
      </c>
      <c r="S3147" s="55" t="s">
        <v>4949</v>
      </c>
      <c r="T3147" s="57"/>
    </row>
    <row r="3148" spans="1:20" ht="32" x14ac:dyDescent="0.2">
      <c r="A3148">
        <f t="shared" si="200"/>
        <v>6</v>
      </c>
      <c r="B3148" t="s">
        <v>213</v>
      </c>
      <c r="C3148" t="s">
        <v>381</v>
      </c>
      <c r="D3148" t="str">
        <f t="shared" si="201"/>
        <v>2b</v>
      </c>
      <c r="E3148" t="str">
        <f t="shared" si="202"/>
        <v>lös</v>
      </c>
      <c r="F3148" t="str">
        <f t="shared" si="203"/>
        <v>6_x6_2x_R_2b</v>
      </c>
      <c r="G3148" t="str">
        <f>IFERROR(INDEX(#REF!,MATCH('Kap5-6'!F3148,#REF!,0),2),"")</f>
        <v/>
      </c>
      <c r="H3148" s="97"/>
      <c r="I3148" s="97"/>
      <c r="J3148" s="49"/>
      <c r="K3148" s="97"/>
      <c r="L3148" s="10"/>
      <c r="M3148" s="241"/>
      <c r="N3148" s="11">
        <v>6</v>
      </c>
      <c r="O3148" s="11" t="s">
        <v>283</v>
      </c>
      <c r="P3148" s="11" t="s">
        <v>304</v>
      </c>
      <c r="Q3148" s="12" t="s">
        <v>4909</v>
      </c>
      <c r="R3148" s="12" t="s">
        <v>4950</v>
      </c>
      <c r="S3148" s="55" t="s">
        <v>4951</v>
      </c>
      <c r="T3148" s="48"/>
    </row>
    <row r="3149" spans="1:20" ht="48" x14ac:dyDescent="0.2">
      <c r="A3149">
        <f t="shared" si="200"/>
        <v>6</v>
      </c>
      <c r="B3149" t="s">
        <v>213</v>
      </c>
      <c r="C3149" t="s">
        <v>381</v>
      </c>
      <c r="D3149" t="str">
        <f t="shared" si="201"/>
        <v>2b</v>
      </c>
      <c r="E3149" t="str">
        <f t="shared" si="202"/>
        <v>lös</v>
      </c>
      <c r="F3149" t="str">
        <f t="shared" si="203"/>
        <v>6_x6_2x_R_2b</v>
      </c>
      <c r="G3149" t="str">
        <f>IFERROR(INDEX(#REF!,MATCH('Kap5-6'!F3149,#REF!,0),2),"")</f>
        <v/>
      </c>
      <c r="H3149" s="97"/>
      <c r="I3149" s="97"/>
      <c r="J3149" s="49"/>
      <c r="K3149" s="97"/>
      <c r="L3149" s="10"/>
      <c r="M3149" s="241"/>
      <c r="N3149" s="21">
        <v>7</v>
      </c>
      <c r="O3149" s="21" t="s">
        <v>281</v>
      </c>
      <c r="P3149" s="21" t="s">
        <v>303</v>
      </c>
      <c r="Q3149" s="24" t="s">
        <v>303</v>
      </c>
      <c r="R3149" s="15" t="s">
        <v>4952</v>
      </c>
      <c r="S3149" s="55" t="s">
        <v>4953</v>
      </c>
      <c r="T3149" s="48"/>
    </row>
    <row r="3150" spans="1:20" ht="33" thickBot="1" x14ac:dyDescent="0.25">
      <c r="A3150">
        <f t="shared" si="200"/>
        <v>6</v>
      </c>
      <c r="B3150" t="s">
        <v>213</v>
      </c>
      <c r="C3150" t="s">
        <v>381</v>
      </c>
      <c r="D3150" t="str">
        <f t="shared" si="201"/>
        <v>2b</v>
      </c>
      <c r="E3150" t="str">
        <f t="shared" si="202"/>
        <v>lös</v>
      </c>
      <c r="F3150" t="str">
        <f t="shared" si="203"/>
        <v>6_x6_2x_R_2b</v>
      </c>
      <c r="G3150" t="str">
        <f>IFERROR(INDEX(#REF!,MATCH('Kap5-6'!F3150,#REF!,0),2),"")</f>
        <v/>
      </c>
      <c r="H3150" s="98"/>
      <c r="I3150" s="98"/>
      <c r="J3150" s="50"/>
      <c r="K3150" s="98"/>
      <c r="L3150" s="17"/>
      <c r="M3150" s="242"/>
      <c r="N3150" s="20">
        <v>8</v>
      </c>
      <c r="O3150" s="20" t="s">
        <v>283</v>
      </c>
      <c r="P3150" s="20" t="s">
        <v>304</v>
      </c>
      <c r="Q3150" s="22" t="s">
        <v>740</v>
      </c>
      <c r="R3150" s="22" t="s">
        <v>4954</v>
      </c>
      <c r="S3150" s="13" t="s">
        <v>4919</v>
      </c>
      <c r="T3150" s="48"/>
    </row>
    <row r="3151" spans="1:20" ht="64" x14ac:dyDescent="0.2">
      <c r="A3151">
        <f t="shared" si="200"/>
        <v>6</v>
      </c>
      <c r="B3151" t="s">
        <v>213</v>
      </c>
      <c r="C3151" t="s">
        <v>381</v>
      </c>
      <c r="D3151">
        <f t="shared" si="201"/>
        <v>3</v>
      </c>
      <c r="E3151" t="str">
        <f t="shared" si="202"/>
        <v>lös</v>
      </c>
      <c r="F3151" t="str">
        <f t="shared" si="203"/>
        <v>6_x6_2x_R_3</v>
      </c>
      <c r="G3151" t="str">
        <f>IFERROR(INDEX(#REF!,MATCH('Kap5-6'!F3151,#REF!,0),2),"")</f>
        <v/>
      </c>
      <c r="H3151" s="32">
        <v>6</v>
      </c>
      <c r="I3151" s="32" t="s">
        <v>434</v>
      </c>
      <c r="J3151" s="47"/>
      <c r="K3151" s="32">
        <v>3</v>
      </c>
      <c r="L3151" s="43" t="s">
        <v>735</v>
      </c>
      <c r="M3151" s="240"/>
      <c r="N3151" s="7">
        <v>1</v>
      </c>
      <c r="O3151" s="7" t="s">
        <v>283</v>
      </c>
      <c r="P3151" s="7" t="s">
        <v>304</v>
      </c>
      <c r="Q3151" s="8" t="s">
        <v>3115</v>
      </c>
      <c r="R3151" s="8" t="s">
        <v>4955</v>
      </c>
      <c r="S3151" s="16" t="s">
        <v>4906</v>
      </c>
      <c r="T3151" s="48"/>
    </row>
    <row r="3152" spans="1:20" ht="17" thickBot="1" x14ac:dyDescent="0.25">
      <c r="A3152">
        <f t="shared" si="200"/>
        <v>6</v>
      </c>
      <c r="B3152" t="s">
        <v>213</v>
      </c>
      <c r="C3152" t="s">
        <v>381</v>
      </c>
      <c r="D3152">
        <f t="shared" si="201"/>
        <v>3</v>
      </c>
      <c r="E3152" t="str">
        <f t="shared" si="202"/>
        <v>lös</v>
      </c>
      <c r="F3152" t="str">
        <f t="shared" si="203"/>
        <v>6_x6_2x_R_3</v>
      </c>
      <c r="G3152" t="str">
        <f>IFERROR(INDEX(#REF!,MATCH('Kap5-6'!F3152,#REF!,0),2),"")</f>
        <v/>
      </c>
      <c r="H3152" s="97"/>
      <c r="I3152" s="97"/>
      <c r="J3152" s="49"/>
      <c r="K3152" s="97"/>
      <c r="L3152" s="10"/>
      <c r="M3152" s="241"/>
      <c r="N3152" s="21">
        <v>2</v>
      </c>
      <c r="O3152" s="21" t="s">
        <v>281</v>
      </c>
      <c r="P3152" s="21" t="s">
        <v>303</v>
      </c>
      <c r="Q3152" s="24" t="s">
        <v>303</v>
      </c>
      <c r="R3152" s="24" t="s">
        <v>4956</v>
      </c>
      <c r="S3152" s="55" t="s">
        <v>4957</v>
      </c>
      <c r="T3152" s="48"/>
    </row>
    <row r="3153" spans="1:20" ht="64" x14ac:dyDescent="0.2">
      <c r="A3153">
        <f t="shared" si="200"/>
        <v>6</v>
      </c>
      <c r="B3153" t="s">
        <v>213</v>
      </c>
      <c r="C3153" t="s">
        <v>381</v>
      </c>
      <c r="D3153">
        <f t="shared" si="201"/>
        <v>3</v>
      </c>
      <c r="E3153" t="str">
        <f t="shared" si="202"/>
        <v>lös</v>
      </c>
      <c r="F3153" t="str">
        <f t="shared" si="203"/>
        <v>6_x6_2x_R_3</v>
      </c>
      <c r="G3153" t="str">
        <f>IFERROR(INDEX(#REF!,MATCH('Kap5-6'!F3153,#REF!,0),2),"")</f>
        <v/>
      </c>
      <c r="H3153" s="97"/>
      <c r="I3153" s="97"/>
      <c r="J3153" s="49"/>
      <c r="K3153" s="97"/>
      <c r="L3153" s="10"/>
      <c r="M3153" s="241"/>
      <c r="N3153" s="21">
        <v>3</v>
      </c>
      <c r="O3153" s="21" t="s">
        <v>283</v>
      </c>
      <c r="P3153" s="21" t="s">
        <v>304</v>
      </c>
      <c r="Q3153" s="24" t="s">
        <v>4909</v>
      </c>
      <c r="R3153" s="8" t="s">
        <v>4958</v>
      </c>
      <c r="S3153" s="55" t="s">
        <v>4911</v>
      </c>
      <c r="T3153" s="48"/>
    </row>
    <row r="3154" spans="1:20" ht="32" x14ac:dyDescent="0.2">
      <c r="A3154">
        <f t="shared" si="200"/>
        <v>6</v>
      </c>
      <c r="B3154" t="s">
        <v>213</v>
      </c>
      <c r="C3154" t="s">
        <v>381</v>
      </c>
      <c r="D3154">
        <f t="shared" si="201"/>
        <v>3</v>
      </c>
      <c r="E3154" t="str">
        <f t="shared" si="202"/>
        <v>lös</v>
      </c>
      <c r="F3154" t="str">
        <f t="shared" si="203"/>
        <v>6_x6_2x_R_3</v>
      </c>
      <c r="G3154" t="str">
        <f>IFERROR(INDEX(#REF!,MATCH('Kap5-6'!F3154,#REF!,0),2),"")</f>
        <v/>
      </c>
      <c r="H3154" s="97"/>
      <c r="I3154" s="97"/>
      <c r="J3154" s="49"/>
      <c r="K3154" s="97"/>
      <c r="L3154" s="10"/>
      <c r="M3154" s="241"/>
      <c r="N3154" s="21">
        <v>4</v>
      </c>
      <c r="O3154" s="21" t="s">
        <v>281</v>
      </c>
      <c r="P3154" s="21" t="s">
        <v>303</v>
      </c>
      <c r="Q3154" s="24" t="s">
        <v>303</v>
      </c>
      <c r="R3154" s="24" t="s">
        <v>4959</v>
      </c>
      <c r="S3154" s="55" t="s">
        <v>4960</v>
      </c>
      <c r="T3154" s="48"/>
    </row>
    <row r="3155" spans="1:20" ht="48" x14ac:dyDescent="0.2">
      <c r="A3155">
        <f t="shared" si="200"/>
        <v>6</v>
      </c>
      <c r="B3155" t="s">
        <v>213</v>
      </c>
      <c r="C3155" t="s">
        <v>381</v>
      </c>
      <c r="D3155">
        <f t="shared" si="201"/>
        <v>3</v>
      </c>
      <c r="E3155" t="str">
        <f t="shared" si="202"/>
        <v>lös</v>
      </c>
      <c r="F3155" t="str">
        <f t="shared" si="203"/>
        <v>6_x6_2x_R_3</v>
      </c>
      <c r="G3155" t="str">
        <f>IFERROR(INDEX(#REF!,MATCH('Kap5-6'!F3155,#REF!,0),2),"")</f>
        <v/>
      </c>
      <c r="H3155" s="97"/>
      <c r="I3155" s="97"/>
      <c r="J3155" s="49"/>
      <c r="K3155" s="97"/>
      <c r="L3155" s="10"/>
      <c r="M3155" s="241"/>
      <c r="N3155" s="21">
        <v>5</v>
      </c>
      <c r="O3155" s="21" t="s">
        <v>283</v>
      </c>
      <c r="P3155" s="21" t="s">
        <v>304</v>
      </c>
      <c r="Q3155" s="24" t="s">
        <v>4909</v>
      </c>
      <c r="R3155" s="24" t="s">
        <v>4961</v>
      </c>
      <c r="S3155" s="55" t="s">
        <v>4949</v>
      </c>
      <c r="T3155" s="48"/>
    </row>
    <row r="3156" spans="1:20" ht="32" x14ac:dyDescent="0.2">
      <c r="A3156">
        <f t="shared" si="200"/>
        <v>6</v>
      </c>
      <c r="B3156" t="s">
        <v>213</v>
      </c>
      <c r="C3156" t="s">
        <v>381</v>
      </c>
      <c r="D3156">
        <f t="shared" si="201"/>
        <v>3</v>
      </c>
      <c r="E3156" t="str">
        <f t="shared" si="202"/>
        <v>lös</v>
      </c>
      <c r="F3156" t="str">
        <f t="shared" si="203"/>
        <v>6_x6_2x_R_3</v>
      </c>
      <c r="G3156" t="str">
        <f>IFERROR(INDEX(#REF!,MATCH('Kap5-6'!F3156,#REF!,0),2),"")</f>
        <v/>
      </c>
      <c r="H3156" s="97"/>
      <c r="I3156" s="97"/>
      <c r="J3156" s="49"/>
      <c r="K3156" s="97"/>
      <c r="L3156" s="10"/>
      <c r="M3156" s="241"/>
      <c r="N3156" s="21">
        <v>6</v>
      </c>
      <c r="O3156" s="21" t="s">
        <v>281</v>
      </c>
      <c r="P3156" s="21" t="s">
        <v>303</v>
      </c>
      <c r="Q3156" s="24" t="s">
        <v>303</v>
      </c>
      <c r="R3156" s="24" t="s">
        <v>4962</v>
      </c>
      <c r="S3156" s="55" t="s">
        <v>4963</v>
      </c>
      <c r="T3156" s="48"/>
    </row>
    <row r="3157" spans="1:20" ht="64" x14ac:dyDescent="0.2">
      <c r="A3157">
        <f t="shared" si="200"/>
        <v>6</v>
      </c>
      <c r="B3157" t="s">
        <v>213</v>
      </c>
      <c r="C3157" t="s">
        <v>381</v>
      </c>
      <c r="D3157">
        <f t="shared" si="201"/>
        <v>3</v>
      </c>
      <c r="E3157" t="str">
        <f t="shared" si="202"/>
        <v>lös</v>
      </c>
      <c r="F3157" t="str">
        <f t="shared" si="203"/>
        <v>6_x6_2x_R_3</v>
      </c>
      <c r="G3157" t="str">
        <f>IFERROR(INDEX(#REF!,MATCH('Kap5-6'!F3157,#REF!,0),2),"")</f>
        <v/>
      </c>
      <c r="H3157" s="97"/>
      <c r="I3157" s="97"/>
      <c r="J3157" s="49"/>
      <c r="K3157" s="97"/>
      <c r="L3157" s="10"/>
      <c r="M3157" s="241"/>
      <c r="N3157" s="21">
        <v>7</v>
      </c>
      <c r="O3157" s="21" t="s">
        <v>283</v>
      </c>
      <c r="P3157" s="21" t="s">
        <v>304</v>
      </c>
      <c r="Q3157" s="24" t="s">
        <v>4909</v>
      </c>
      <c r="R3157" s="24" t="s">
        <v>4964</v>
      </c>
      <c r="S3157" s="55" t="s">
        <v>4965</v>
      </c>
      <c r="T3157" s="48"/>
    </row>
    <row r="3158" spans="1:20" ht="48" x14ac:dyDescent="0.2">
      <c r="A3158">
        <f t="shared" si="200"/>
        <v>6</v>
      </c>
      <c r="B3158" t="s">
        <v>213</v>
      </c>
      <c r="C3158" t="s">
        <v>381</v>
      </c>
      <c r="D3158">
        <f t="shared" si="201"/>
        <v>3</v>
      </c>
      <c r="E3158" t="str">
        <f t="shared" si="202"/>
        <v>lös</v>
      </c>
      <c r="F3158" t="str">
        <f t="shared" si="203"/>
        <v>6_x6_2x_R_3</v>
      </c>
      <c r="G3158" t="str">
        <f>IFERROR(INDEX(#REF!,MATCH('Kap5-6'!F3158,#REF!,0),2),"")</f>
        <v/>
      </c>
      <c r="H3158" s="97"/>
      <c r="I3158" s="97"/>
      <c r="J3158" s="49"/>
      <c r="K3158" s="97"/>
      <c r="L3158" s="10"/>
      <c r="M3158" s="241"/>
      <c r="N3158" s="11">
        <v>8</v>
      </c>
      <c r="O3158" s="11" t="s">
        <v>283</v>
      </c>
      <c r="P3158" s="11" t="s">
        <v>304</v>
      </c>
      <c r="Q3158" s="12" t="s">
        <v>4909</v>
      </c>
      <c r="R3158" s="12" t="s">
        <v>4966</v>
      </c>
      <c r="S3158" s="55" t="s">
        <v>4967</v>
      </c>
      <c r="T3158" s="48"/>
    </row>
    <row r="3159" spans="1:20" ht="48" x14ac:dyDescent="0.2">
      <c r="A3159">
        <f t="shared" si="200"/>
        <v>6</v>
      </c>
      <c r="B3159" t="s">
        <v>213</v>
      </c>
      <c r="C3159" t="s">
        <v>381</v>
      </c>
      <c r="D3159">
        <f t="shared" si="201"/>
        <v>3</v>
      </c>
      <c r="E3159" t="str">
        <f t="shared" si="202"/>
        <v>lös</v>
      </c>
      <c r="F3159" t="str">
        <f t="shared" si="203"/>
        <v>6_x6_2x_R_3</v>
      </c>
      <c r="G3159" t="str">
        <f>IFERROR(INDEX(#REF!,MATCH('Kap5-6'!F3159,#REF!,0),2),"")</f>
        <v/>
      </c>
      <c r="H3159" s="97"/>
      <c r="I3159" s="97"/>
      <c r="J3159" s="49"/>
      <c r="K3159" s="97"/>
      <c r="L3159" s="10"/>
      <c r="M3159" s="241"/>
      <c r="N3159" s="21">
        <v>9</v>
      </c>
      <c r="O3159" s="11" t="s">
        <v>283</v>
      </c>
      <c r="P3159" s="11" t="s">
        <v>304</v>
      </c>
      <c r="Q3159" s="12" t="s">
        <v>4909</v>
      </c>
      <c r="R3159" s="15" t="s">
        <v>4968</v>
      </c>
      <c r="S3159" s="55" t="s">
        <v>4969</v>
      </c>
      <c r="T3159" s="48"/>
    </row>
    <row r="3160" spans="1:20" x14ac:dyDescent="0.2">
      <c r="A3160">
        <f t="shared" si="200"/>
        <v>6</v>
      </c>
      <c r="B3160" t="s">
        <v>213</v>
      </c>
      <c r="C3160" t="s">
        <v>381</v>
      </c>
      <c r="D3160">
        <f t="shared" si="201"/>
        <v>3</v>
      </c>
      <c r="E3160" t="str">
        <f t="shared" si="202"/>
        <v>lös</v>
      </c>
      <c r="F3160" t="str">
        <f t="shared" si="203"/>
        <v>6_x6_2x_R_3</v>
      </c>
      <c r="G3160" t="str">
        <f>IFERROR(INDEX(#REF!,MATCH('Kap5-6'!F3160,#REF!,0),2),"")</f>
        <v/>
      </c>
      <c r="H3160" s="97"/>
      <c r="I3160" s="97"/>
      <c r="J3160" s="49"/>
      <c r="K3160" s="97"/>
      <c r="L3160" s="10"/>
      <c r="M3160" s="241"/>
      <c r="N3160" s="30">
        <v>10</v>
      </c>
      <c r="O3160" s="14" t="s">
        <v>283</v>
      </c>
      <c r="P3160" s="14" t="s">
        <v>304</v>
      </c>
      <c r="Q3160" s="15" t="s">
        <v>754</v>
      </c>
      <c r="R3160" s="15" t="s">
        <v>4970</v>
      </c>
      <c r="S3160" s="13" t="s">
        <v>4971</v>
      </c>
      <c r="T3160" s="48"/>
    </row>
    <row r="3161" spans="1:20" ht="48" x14ac:dyDescent="0.2">
      <c r="A3161">
        <f t="shared" si="200"/>
        <v>6</v>
      </c>
      <c r="B3161" t="s">
        <v>213</v>
      </c>
      <c r="C3161" t="s">
        <v>381</v>
      </c>
      <c r="D3161">
        <f t="shared" si="201"/>
        <v>3</v>
      </c>
      <c r="E3161" t="str">
        <f t="shared" si="202"/>
        <v>lös</v>
      </c>
      <c r="F3161" t="str">
        <f t="shared" si="203"/>
        <v>6_x6_2x_R_3</v>
      </c>
      <c r="G3161" t="str">
        <f>IFERROR(INDEX(#REF!,MATCH('Kap5-6'!F3161,#REF!,0),2),"")</f>
        <v/>
      </c>
      <c r="H3161" s="97"/>
      <c r="I3161" s="97"/>
      <c r="J3161" s="49"/>
      <c r="K3161" s="97"/>
      <c r="L3161" s="10"/>
      <c r="M3161" s="241"/>
      <c r="N3161" s="11">
        <v>11</v>
      </c>
      <c r="O3161" s="14" t="s">
        <v>281</v>
      </c>
      <c r="P3161" s="14" t="s">
        <v>303</v>
      </c>
      <c r="Q3161" s="15" t="s">
        <v>303</v>
      </c>
      <c r="R3161" s="15" t="s">
        <v>4972</v>
      </c>
      <c r="S3161" s="13" t="s">
        <v>4973</v>
      </c>
      <c r="T3161" s="48"/>
    </row>
    <row r="3162" spans="1:20" ht="33" thickBot="1" x14ac:dyDescent="0.25">
      <c r="A3162">
        <f t="shared" si="200"/>
        <v>6</v>
      </c>
      <c r="B3162" t="s">
        <v>213</v>
      </c>
      <c r="C3162" t="s">
        <v>381</v>
      </c>
      <c r="D3162">
        <f t="shared" si="201"/>
        <v>3</v>
      </c>
      <c r="E3162" t="str">
        <f t="shared" si="202"/>
        <v>lös</v>
      </c>
      <c r="F3162" t="str">
        <f t="shared" si="203"/>
        <v>6_x6_2x_R_3</v>
      </c>
      <c r="G3162" t="str">
        <f>IFERROR(INDEX(#REF!,MATCH('Kap5-6'!F3162,#REF!,0),2),"")</f>
        <v/>
      </c>
      <c r="H3162" s="98"/>
      <c r="I3162" s="98"/>
      <c r="J3162" s="50"/>
      <c r="K3162" s="98"/>
      <c r="L3162" s="17"/>
      <c r="M3162" s="242"/>
      <c r="N3162" s="20">
        <v>12</v>
      </c>
      <c r="O3162" s="20" t="s">
        <v>283</v>
      </c>
      <c r="P3162" s="20" t="s">
        <v>304</v>
      </c>
      <c r="Q3162" s="22" t="s">
        <v>740</v>
      </c>
      <c r="R3162" s="22" t="s">
        <v>4974</v>
      </c>
      <c r="S3162" s="13" t="s">
        <v>4919</v>
      </c>
      <c r="T3162" s="48"/>
    </row>
    <row r="3163" spans="1:20" ht="64" x14ac:dyDescent="0.2">
      <c r="A3163">
        <f t="shared" si="200"/>
        <v>6</v>
      </c>
      <c r="B3163" t="s">
        <v>213</v>
      </c>
      <c r="C3163" t="s">
        <v>381</v>
      </c>
      <c r="D3163">
        <f t="shared" si="201"/>
        <v>4</v>
      </c>
      <c r="E3163" t="str">
        <f t="shared" si="202"/>
        <v>lös</v>
      </c>
      <c r="F3163" t="str">
        <f t="shared" si="203"/>
        <v>6_x6_2x_R_4</v>
      </c>
      <c r="G3163" t="str">
        <f>IFERROR(INDEX(#REF!,MATCH('Kap5-6'!F3163,#REF!,0),2),"")</f>
        <v/>
      </c>
      <c r="H3163" s="32">
        <v>6</v>
      </c>
      <c r="I3163" s="32" t="s">
        <v>434</v>
      </c>
      <c r="J3163" s="47"/>
      <c r="K3163" s="32">
        <v>4</v>
      </c>
      <c r="L3163" s="43" t="s">
        <v>735</v>
      </c>
      <c r="M3163" s="240"/>
      <c r="N3163" s="7">
        <v>1</v>
      </c>
      <c r="O3163" s="7" t="s">
        <v>283</v>
      </c>
      <c r="P3163" s="7" t="s">
        <v>304</v>
      </c>
      <c r="Q3163" s="8" t="s">
        <v>3115</v>
      </c>
      <c r="R3163" s="8" t="s">
        <v>4975</v>
      </c>
      <c r="S3163" s="16" t="s">
        <v>4906</v>
      </c>
      <c r="T3163" s="48"/>
    </row>
    <row r="3164" spans="1:20" ht="33" thickBot="1" x14ac:dyDescent="0.25">
      <c r="A3164">
        <f t="shared" si="200"/>
        <v>6</v>
      </c>
      <c r="B3164" t="s">
        <v>213</v>
      </c>
      <c r="C3164" t="s">
        <v>381</v>
      </c>
      <c r="D3164">
        <f t="shared" si="201"/>
        <v>4</v>
      </c>
      <c r="E3164" t="str">
        <f t="shared" si="202"/>
        <v>lös</v>
      </c>
      <c r="F3164" t="str">
        <f t="shared" si="203"/>
        <v>6_x6_2x_R_4</v>
      </c>
      <c r="G3164" t="str">
        <f>IFERROR(INDEX(#REF!,MATCH('Kap5-6'!F3164,#REF!,0),2),"")</f>
        <v/>
      </c>
      <c r="H3164" s="97"/>
      <c r="I3164" s="97"/>
      <c r="J3164" s="49"/>
      <c r="K3164" s="97"/>
      <c r="L3164" s="10"/>
      <c r="M3164" s="241"/>
      <c r="N3164" s="21">
        <v>2</v>
      </c>
      <c r="O3164" s="21" t="s">
        <v>281</v>
      </c>
      <c r="P3164" s="21" t="s">
        <v>303</v>
      </c>
      <c r="Q3164" s="24" t="s">
        <v>303</v>
      </c>
      <c r="R3164" s="24" t="s">
        <v>4976</v>
      </c>
      <c r="S3164" s="55" t="s">
        <v>4977</v>
      </c>
      <c r="T3164" s="48"/>
    </row>
    <row r="3165" spans="1:20" x14ac:dyDescent="0.2">
      <c r="A3165">
        <f t="shared" si="200"/>
        <v>6</v>
      </c>
      <c r="B3165" t="s">
        <v>213</v>
      </c>
      <c r="C3165" t="s">
        <v>381</v>
      </c>
      <c r="D3165">
        <f t="shared" si="201"/>
        <v>4</v>
      </c>
      <c r="E3165" t="str">
        <f t="shared" si="202"/>
        <v>lös</v>
      </c>
      <c r="F3165" t="str">
        <f t="shared" si="203"/>
        <v>6_x6_2x_R_4</v>
      </c>
      <c r="G3165" t="str">
        <f>IFERROR(INDEX(#REF!,MATCH('Kap5-6'!F3165,#REF!,0),2),"")</f>
        <v/>
      </c>
      <c r="H3165" s="97"/>
      <c r="I3165" s="97"/>
      <c r="J3165" s="49"/>
      <c r="K3165" s="97"/>
      <c r="L3165" s="10"/>
      <c r="M3165" s="241"/>
      <c r="N3165" s="21">
        <v>3</v>
      </c>
      <c r="O3165" s="21" t="s">
        <v>281</v>
      </c>
      <c r="P3165" s="21" t="s">
        <v>303</v>
      </c>
      <c r="Q3165" s="24" t="s">
        <v>303</v>
      </c>
      <c r="R3165" s="8" t="s">
        <v>4978</v>
      </c>
      <c r="S3165" s="55" t="s">
        <v>4979</v>
      </c>
      <c r="T3165" s="48"/>
    </row>
    <row r="3166" spans="1:20" ht="49" thickBot="1" x14ac:dyDescent="0.25">
      <c r="A3166">
        <f t="shared" si="200"/>
        <v>6</v>
      </c>
      <c r="B3166" t="s">
        <v>213</v>
      </c>
      <c r="C3166" t="s">
        <v>381</v>
      </c>
      <c r="D3166">
        <f t="shared" si="201"/>
        <v>4</v>
      </c>
      <c r="E3166" t="str">
        <f t="shared" si="202"/>
        <v>lös</v>
      </c>
      <c r="F3166" t="str">
        <f t="shared" si="203"/>
        <v>6_x6_2x_R_4</v>
      </c>
      <c r="G3166" t="str">
        <f>IFERROR(INDEX(#REF!,MATCH('Kap5-6'!F3166,#REF!,0),2),"")</f>
        <v/>
      </c>
      <c r="H3166" s="97"/>
      <c r="I3166" s="97"/>
      <c r="J3166" s="49"/>
      <c r="K3166" s="97"/>
      <c r="L3166" s="10"/>
      <c r="M3166" s="241"/>
      <c r="N3166" s="21">
        <v>4</v>
      </c>
      <c r="O3166" s="21" t="s">
        <v>281</v>
      </c>
      <c r="P3166" s="21" t="s">
        <v>303</v>
      </c>
      <c r="Q3166" s="24" t="s">
        <v>303</v>
      </c>
      <c r="R3166" s="24" t="s">
        <v>4980</v>
      </c>
      <c r="S3166" s="55" t="s">
        <v>4981</v>
      </c>
      <c r="T3166" s="48"/>
    </row>
    <row r="3167" spans="1:20" ht="32" x14ac:dyDescent="0.2">
      <c r="A3167">
        <f t="shared" si="200"/>
        <v>6</v>
      </c>
      <c r="B3167" t="s">
        <v>213</v>
      </c>
      <c r="C3167" t="s">
        <v>381</v>
      </c>
      <c r="D3167">
        <f t="shared" si="201"/>
        <v>4</v>
      </c>
      <c r="E3167" t="str">
        <f t="shared" si="202"/>
        <v>lös</v>
      </c>
      <c r="F3167" t="str">
        <f t="shared" si="203"/>
        <v>6_x6_2x_R_4</v>
      </c>
      <c r="G3167" t="str">
        <f>IFERROR(INDEX(#REF!,MATCH('Kap5-6'!F3167,#REF!,0),2),"")</f>
        <v/>
      </c>
      <c r="H3167" s="97"/>
      <c r="I3167" s="97"/>
      <c r="J3167" s="49"/>
      <c r="K3167" s="97"/>
      <c r="L3167" s="10"/>
      <c r="M3167" s="241"/>
      <c r="N3167" s="21">
        <v>5</v>
      </c>
      <c r="O3167" s="21" t="s">
        <v>281</v>
      </c>
      <c r="P3167" s="21" t="s">
        <v>303</v>
      </c>
      <c r="Q3167" s="24" t="s">
        <v>303</v>
      </c>
      <c r="R3167" s="8" t="s">
        <v>4982</v>
      </c>
      <c r="S3167" s="55" t="s">
        <v>4983</v>
      </c>
      <c r="T3167" s="48"/>
    </row>
    <row r="3168" spans="1:20" ht="32" x14ac:dyDescent="0.2">
      <c r="A3168">
        <f t="shared" si="200"/>
        <v>6</v>
      </c>
      <c r="B3168" t="s">
        <v>213</v>
      </c>
      <c r="C3168" t="s">
        <v>381</v>
      </c>
      <c r="D3168">
        <f t="shared" si="201"/>
        <v>4</v>
      </c>
      <c r="E3168" t="str">
        <f t="shared" si="202"/>
        <v>lös</v>
      </c>
      <c r="F3168" t="str">
        <f t="shared" si="203"/>
        <v>6_x6_2x_R_4</v>
      </c>
      <c r="G3168" t="str">
        <f>IFERROR(INDEX(#REF!,MATCH('Kap5-6'!F3168,#REF!,0),2),"")</f>
        <v/>
      </c>
      <c r="H3168" s="97"/>
      <c r="I3168" s="97"/>
      <c r="J3168" s="49"/>
      <c r="K3168" s="97"/>
      <c r="L3168" s="10"/>
      <c r="M3168" s="241"/>
      <c r="N3168" s="21">
        <v>6</v>
      </c>
      <c r="O3168" s="21" t="s">
        <v>281</v>
      </c>
      <c r="P3168" s="21" t="s">
        <v>303</v>
      </c>
      <c r="Q3168" s="24" t="s">
        <v>303</v>
      </c>
      <c r="R3168" s="24" t="s">
        <v>4984</v>
      </c>
      <c r="S3168" s="55" t="s">
        <v>4985</v>
      </c>
      <c r="T3168" s="48"/>
    </row>
    <row r="3169" spans="1:20" ht="32" x14ac:dyDescent="0.2">
      <c r="A3169">
        <f t="shared" si="200"/>
        <v>6</v>
      </c>
      <c r="B3169" t="s">
        <v>213</v>
      </c>
      <c r="C3169" t="s">
        <v>381</v>
      </c>
      <c r="D3169">
        <f t="shared" si="201"/>
        <v>4</v>
      </c>
      <c r="E3169" t="str">
        <f t="shared" si="202"/>
        <v>lös</v>
      </c>
      <c r="F3169" t="str">
        <f t="shared" si="203"/>
        <v>6_x6_2x_R_4</v>
      </c>
      <c r="G3169" t="str">
        <f>IFERROR(INDEX(#REF!,MATCH('Kap5-6'!F3169,#REF!,0),2),"")</f>
        <v/>
      </c>
      <c r="H3169" s="97"/>
      <c r="I3169" s="97"/>
      <c r="J3169" s="49"/>
      <c r="K3169" s="97"/>
      <c r="L3169" s="10"/>
      <c r="M3169" s="241"/>
      <c r="N3169" s="21">
        <v>7</v>
      </c>
      <c r="O3169" s="21" t="s">
        <v>281</v>
      </c>
      <c r="P3169" s="21" t="s">
        <v>303</v>
      </c>
      <c r="Q3169" s="24" t="s">
        <v>303</v>
      </c>
      <c r="R3169" s="24" t="s">
        <v>4986</v>
      </c>
      <c r="S3169" s="55" t="s">
        <v>4987</v>
      </c>
      <c r="T3169" s="48"/>
    </row>
    <row r="3170" spans="1:20" ht="80" x14ac:dyDescent="0.2">
      <c r="A3170">
        <f t="shared" si="200"/>
        <v>6</v>
      </c>
      <c r="B3170" t="s">
        <v>213</v>
      </c>
      <c r="C3170" t="s">
        <v>381</v>
      </c>
      <c r="D3170">
        <f t="shared" si="201"/>
        <v>4</v>
      </c>
      <c r="E3170" t="str">
        <f t="shared" si="202"/>
        <v>lös</v>
      </c>
      <c r="F3170" t="str">
        <f t="shared" si="203"/>
        <v>6_x6_2x_R_4</v>
      </c>
      <c r="G3170" t="str">
        <f>IFERROR(INDEX(#REF!,MATCH('Kap5-6'!F3170,#REF!,0),2),"")</f>
        <v/>
      </c>
      <c r="H3170" s="97"/>
      <c r="I3170" s="97"/>
      <c r="J3170" s="49"/>
      <c r="K3170" s="97"/>
      <c r="L3170" s="10"/>
      <c r="M3170" s="241"/>
      <c r="N3170" s="21">
        <v>8</v>
      </c>
      <c r="O3170" s="21" t="s">
        <v>283</v>
      </c>
      <c r="P3170" s="21" t="s">
        <v>304</v>
      </c>
      <c r="Q3170" s="24" t="s">
        <v>4988</v>
      </c>
      <c r="R3170" s="24" t="s">
        <v>4989</v>
      </c>
      <c r="S3170" s="55" t="s">
        <v>4990</v>
      </c>
      <c r="T3170" s="48"/>
    </row>
    <row r="3171" spans="1:20" ht="48" x14ac:dyDescent="0.2">
      <c r="A3171">
        <f t="shared" si="200"/>
        <v>6</v>
      </c>
      <c r="B3171" t="s">
        <v>213</v>
      </c>
      <c r="C3171" t="s">
        <v>381</v>
      </c>
      <c r="D3171">
        <f t="shared" si="201"/>
        <v>4</v>
      </c>
      <c r="E3171" t="str">
        <f t="shared" si="202"/>
        <v>lös</v>
      </c>
      <c r="F3171" t="str">
        <f t="shared" si="203"/>
        <v>6_x6_2x_R_4</v>
      </c>
      <c r="G3171" t="str">
        <f>IFERROR(INDEX(#REF!,MATCH('Kap5-6'!F3171,#REF!,0),2),"")</f>
        <v/>
      </c>
      <c r="H3171" s="97"/>
      <c r="I3171" s="97"/>
      <c r="J3171" s="49"/>
      <c r="K3171" s="97"/>
      <c r="L3171" s="10"/>
      <c r="M3171" s="241"/>
      <c r="N3171" s="21">
        <v>9</v>
      </c>
      <c r="O3171" s="21" t="s">
        <v>283</v>
      </c>
      <c r="P3171" s="21" t="s">
        <v>304</v>
      </c>
      <c r="Q3171" s="24" t="s">
        <v>754</v>
      </c>
      <c r="R3171" s="24" t="s">
        <v>4991</v>
      </c>
      <c r="S3171" s="55" t="s">
        <v>4992</v>
      </c>
      <c r="T3171" s="48"/>
    </row>
    <row r="3172" spans="1:20" ht="48" x14ac:dyDescent="0.2">
      <c r="A3172">
        <f t="shared" si="200"/>
        <v>6</v>
      </c>
      <c r="B3172" t="s">
        <v>213</v>
      </c>
      <c r="C3172" t="s">
        <v>381</v>
      </c>
      <c r="D3172">
        <f t="shared" si="201"/>
        <v>4</v>
      </c>
      <c r="E3172" t="str">
        <f t="shared" si="202"/>
        <v>lös</v>
      </c>
      <c r="F3172" t="str">
        <f t="shared" si="203"/>
        <v>6_x6_2x_R_4</v>
      </c>
      <c r="G3172" t="str">
        <f>IFERROR(INDEX(#REF!,MATCH('Kap5-6'!F3172,#REF!,0),2),"")</f>
        <v/>
      </c>
      <c r="H3172" s="97"/>
      <c r="I3172" s="97"/>
      <c r="J3172" s="49"/>
      <c r="K3172" s="97"/>
      <c r="L3172" s="10"/>
      <c r="M3172" s="241"/>
      <c r="N3172" s="21">
        <v>10</v>
      </c>
      <c r="O3172" s="21" t="s">
        <v>283</v>
      </c>
      <c r="P3172" s="21" t="s">
        <v>304</v>
      </c>
      <c r="Q3172" s="24" t="s">
        <v>754</v>
      </c>
      <c r="R3172" s="24" t="s">
        <v>4993</v>
      </c>
      <c r="S3172" s="55" t="s">
        <v>4994</v>
      </c>
      <c r="T3172" s="48"/>
    </row>
    <row r="3173" spans="1:20" x14ac:dyDescent="0.2">
      <c r="A3173">
        <f t="shared" si="200"/>
        <v>6</v>
      </c>
      <c r="B3173" t="s">
        <v>213</v>
      </c>
      <c r="C3173" t="s">
        <v>381</v>
      </c>
      <c r="D3173">
        <f t="shared" si="201"/>
        <v>4</v>
      </c>
      <c r="E3173" t="str">
        <f t="shared" si="202"/>
        <v>lös</v>
      </c>
      <c r="F3173" t="str">
        <f t="shared" si="203"/>
        <v>6_x6_2x_R_4</v>
      </c>
      <c r="G3173" t="str">
        <f>IFERROR(INDEX(#REF!,MATCH('Kap5-6'!F3173,#REF!,0),2),"")</f>
        <v/>
      </c>
      <c r="H3173" s="97"/>
      <c r="I3173" s="97"/>
      <c r="J3173" s="49"/>
      <c r="K3173" s="97"/>
      <c r="L3173" s="10"/>
      <c r="M3173" s="241"/>
      <c r="N3173" s="21">
        <v>11</v>
      </c>
      <c r="O3173" s="21" t="s">
        <v>281</v>
      </c>
      <c r="P3173" s="21" t="s">
        <v>303</v>
      </c>
      <c r="Q3173" s="24" t="s">
        <v>303</v>
      </c>
      <c r="R3173" s="24" t="s">
        <v>4995</v>
      </c>
      <c r="S3173" s="55" t="s">
        <v>4996</v>
      </c>
      <c r="T3173" s="48"/>
    </row>
    <row r="3174" spans="1:20" ht="32" x14ac:dyDescent="0.2">
      <c r="A3174">
        <f t="shared" si="200"/>
        <v>6</v>
      </c>
      <c r="B3174" t="s">
        <v>213</v>
      </c>
      <c r="C3174" t="s">
        <v>381</v>
      </c>
      <c r="D3174">
        <f t="shared" si="201"/>
        <v>4</v>
      </c>
      <c r="E3174" t="str">
        <f t="shared" si="202"/>
        <v>lös</v>
      </c>
      <c r="F3174" t="str">
        <f t="shared" si="203"/>
        <v>6_x6_2x_R_4</v>
      </c>
      <c r="G3174" t="str">
        <f>IFERROR(INDEX(#REF!,MATCH('Kap5-6'!F3174,#REF!,0),2),"")</f>
        <v/>
      </c>
      <c r="H3174" s="97"/>
      <c r="I3174" s="97"/>
      <c r="J3174" s="49"/>
      <c r="K3174" s="97"/>
      <c r="L3174" s="10"/>
      <c r="M3174" s="241"/>
      <c r="N3174" s="11">
        <v>11</v>
      </c>
      <c r="O3174" s="14" t="s">
        <v>281</v>
      </c>
      <c r="P3174" s="14" t="s">
        <v>303</v>
      </c>
      <c r="Q3174" s="15" t="s">
        <v>303</v>
      </c>
      <c r="R3174" s="15" t="s">
        <v>4997</v>
      </c>
      <c r="S3174" s="13" t="s">
        <v>4998</v>
      </c>
      <c r="T3174" s="48"/>
    </row>
    <row r="3175" spans="1:20" ht="33" thickBot="1" x14ac:dyDescent="0.25">
      <c r="A3175">
        <f t="shared" si="200"/>
        <v>6</v>
      </c>
      <c r="B3175" t="s">
        <v>213</v>
      </c>
      <c r="C3175" t="s">
        <v>381</v>
      </c>
      <c r="D3175">
        <f t="shared" si="201"/>
        <v>4</v>
      </c>
      <c r="E3175" t="str">
        <f t="shared" si="202"/>
        <v>lös</v>
      </c>
      <c r="F3175" t="str">
        <f t="shared" si="203"/>
        <v>6_x6_2x_R_4</v>
      </c>
      <c r="G3175" t="str">
        <f>IFERROR(INDEX(#REF!,MATCH('Kap5-6'!F3175,#REF!,0),2),"")</f>
        <v/>
      </c>
      <c r="H3175" s="98"/>
      <c r="I3175" s="98"/>
      <c r="J3175" s="49"/>
      <c r="K3175" s="98"/>
      <c r="L3175" s="17"/>
      <c r="M3175" s="241"/>
      <c r="N3175" s="20">
        <v>12</v>
      </c>
      <c r="O3175" s="20" t="s">
        <v>283</v>
      </c>
      <c r="P3175" s="20" t="s">
        <v>304</v>
      </c>
      <c r="Q3175" s="22" t="s">
        <v>740</v>
      </c>
      <c r="R3175" s="22" t="s">
        <v>4999</v>
      </c>
      <c r="S3175" s="13" t="s">
        <v>4919</v>
      </c>
      <c r="T3175" s="48"/>
    </row>
    <row r="3176" spans="1:20" ht="64" x14ac:dyDescent="0.2">
      <c r="A3176">
        <f t="shared" si="200"/>
        <v>6</v>
      </c>
      <c r="B3176" t="s">
        <v>213</v>
      </c>
      <c r="C3176" t="s">
        <v>381</v>
      </c>
      <c r="D3176">
        <f t="shared" si="201"/>
        <v>5</v>
      </c>
      <c r="E3176" t="str">
        <f t="shared" si="202"/>
        <v>lös</v>
      </c>
      <c r="F3176" t="str">
        <f t="shared" si="203"/>
        <v>6_x6_2x_R_5</v>
      </c>
      <c r="G3176" t="str">
        <f>IFERROR(INDEX(#REF!,MATCH('Kap5-6'!F3176,#REF!,0),2),"")</f>
        <v/>
      </c>
      <c r="H3176" s="32">
        <v>6</v>
      </c>
      <c r="I3176" s="32" t="s">
        <v>434</v>
      </c>
      <c r="J3176" s="47"/>
      <c r="K3176" s="32">
        <v>5</v>
      </c>
      <c r="L3176" s="43" t="s">
        <v>735</v>
      </c>
      <c r="M3176" s="240"/>
      <c r="N3176" s="7">
        <v>1</v>
      </c>
      <c r="O3176" s="7" t="s">
        <v>283</v>
      </c>
      <c r="P3176" s="7" t="s">
        <v>304</v>
      </c>
      <c r="Q3176" s="8" t="s">
        <v>3115</v>
      </c>
      <c r="R3176" s="8" t="s">
        <v>5000</v>
      </c>
      <c r="S3176" s="16" t="s">
        <v>4906</v>
      </c>
      <c r="T3176" s="57"/>
    </row>
    <row r="3177" spans="1:20" ht="32" x14ac:dyDescent="0.2">
      <c r="A3177">
        <f t="shared" si="200"/>
        <v>6</v>
      </c>
      <c r="B3177" t="s">
        <v>213</v>
      </c>
      <c r="C3177" t="s">
        <v>381</v>
      </c>
      <c r="D3177">
        <f t="shared" si="201"/>
        <v>5</v>
      </c>
      <c r="E3177" t="str">
        <f t="shared" si="202"/>
        <v>lös</v>
      </c>
      <c r="F3177" t="str">
        <f t="shared" si="203"/>
        <v>6_x6_2x_R_5</v>
      </c>
      <c r="G3177" t="str">
        <f>IFERROR(INDEX(#REF!,MATCH('Kap5-6'!F3177,#REF!,0),2),"")</f>
        <v/>
      </c>
      <c r="H3177" s="97"/>
      <c r="I3177" s="97"/>
      <c r="J3177" s="49"/>
      <c r="K3177" s="97"/>
      <c r="L3177" s="10"/>
      <c r="M3177" s="241"/>
      <c r="N3177" s="21">
        <v>2</v>
      </c>
      <c r="O3177" s="21" t="s">
        <v>281</v>
      </c>
      <c r="P3177" s="21" t="s">
        <v>303</v>
      </c>
      <c r="Q3177" s="24" t="s">
        <v>303</v>
      </c>
      <c r="R3177" s="24" t="s">
        <v>4976</v>
      </c>
      <c r="S3177" s="55" t="s">
        <v>5001</v>
      </c>
      <c r="T3177" s="48"/>
    </row>
    <row r="3178" spans="1:20" ht="48" x14ac:dyDescent="0.2">
      <c r="A3178">
        <f t="shared" si="200"/>
        <v>6</v>
      </c>
      <c r="B3178" t="s">
        <v>213</v>
      </c>
      <c r="C3178" t="s">
        <v>381</v>
      </c>
      <c r="D3178">
        <f t="shared" si="201"/>
        <v>5</v>
      </c>
      <c r="E3178" t="str">
        <f t="shared" si="202"/>
        <v>lös</v>
      </c>
      <c r="F3178" t="str">
        <f t="shared" si="203"/>
        <v>6_x6_2x_R_5</v>
      </c>
      <c r="G3178" t="str">
        <f>IFERROR(INDEX(#REF!,MATCH('Kap5-6'!F3178,#REF!,0),2),"")</f>
        <v/>
      </c>
      <c r="H3178" s="97"/>
      <c r="I3178" s="97"/>
      <c r="J3178" s="49"/>
      <c r="K3178" s="97"/>
      <c r="L3178" s="10"/>
      <c r="M3178" s="241"/>
      <c r="N3178" s="21">
        <v>3</v>
      </c>
      <c r="O3178" s="21" t="s">
        <v>281</v>
      </c>
      <c r="P3178" s="21" t="s">
        <v>303</v>
      </c>
      <c r="Q3178" s="24" t="s">
        <v>303</v>
      </c>
      <c r="R3178" s="24" t="s">
        <v>5002</v>
      </c>
      <c r="S3178" s="55" t="s">
        <v>5003</v>
      </c>
      <c r="T3178" s="57"/>
    </row>
    <row r="3179" spans="1:20" ht="48" x14ac:dyDescent="0.2">
      <c r="A3179">
        <f t="shared" si="200"/>
        <v>6</v>
      </c>
      <c r="B3179" t="s">
        <v>213</v>
      </c>
      <c r="C3179" t="s">
        <v>381</v>
      </c>
      <c r="D3179">
        <f t="shared" si="201"/>
        <v>5</v>
      </c>
      <c r="E3179" t="str">
        <f t="shared" si="202"/>
        <v>lös</v>
      </c>
      <c r="F3179" t="str">
        <f t="shared" si="203"/>
        <v>6_x6_2x_R_5</v>
      </c>
      <c r="G3179" t="str">
        <f>IFERROR(INDEX(#REF!,MATCH('Kap5-6'!F3179,#REF!,0),2),"")</f>
        <v/>
      </c>
      <c r="H3179" s="97"/>
      <c r="I3179" s="97"/>
      <c r="J3179" s="49"/>
      <c r="K3179" s="97"/>
      <c r="L3179" s="10"/>
      <c r="M3179" s="241"/>
      <c r="N3179" s="21">
        <v>4</v>
      </c>
      <c r="O3179" s="21" t="s">
        <v>281</v>
      </c>
      <c r="P3179" s="21" t="s">
        <v>303</v>
      </c>
      <c r="Q3179" s="24" t="s">
        <v>303</v>
      </c>
      <c r="R3179" s="24" t="s">
        <v>5004</v>
      </c>
      <c r="S3179" s="55" t="s">
        <v>5005</v>
      </c>
      <c r="T3179" s="57"/>
    </row>
    <row r="3180" spans="1:20" ht="32" x14ac:dyDescent="0.2">
      <c r="A3180">
        <f t="shared" si="200"/>
        <v>6</v>
      </c>
      <c r="B3180" t="s">
        <v>213</v>
      </c>
      <c r="C3180" t="s">
        <v>381</v>
      </c>
      <c r="D3180">
        <f t="shared" si="201"/>
        <v>5</v>
      </c>
      <c r="E3180" t="str">
        <f t="shared" si="202"/>
        <v>lös</v>
      </c>
      <c r="F3180" t="str">
        <f t="shared" si="203"/>
        <v>6_x6_2x_R_5</v>
      </c>
      <c r="G3180" t="str">
        <f>IFERROR(INDEX(#REF!,MATCH('Kap5-6'!F3180,#REF!,0),2),"")</f>
        <v/>
      </c>
      <c r="H3180" s="97"/>
      <c r="I3180" s="97"/>
      <c r="J3180" s="49"/>
      <c r="K3180" s="97"/>
      <c r="L3180" s="10"/>
      <c r="M3180" s="241"/>
      <c r="N3180" s="21">
        <v>5</v>
      </c>
      <c r="O3180" s="21" t="s">
        <v>281</v>
      </c>
      <c r="P3180" s="21" t="s">
        <v>303</v>
      </c>
      <c r="Q3180" s="24" t="s">
        <v>303</v>
      </c>
      <c r="R3180" s="24" t="s">
        <v>5006</v>
      </c>
      <c r="S3180" s="55" t="s">
        <v>5007</v>
      </c>
      <c r="T3180" s="57"/>
    </row>
    <row r="3181" spans="1:20" ht="80" x14ac:dyDescent="0.2">
      <c r="A3181">
        <f t="shared" si="200"/>
        <v>6</v>
      </c>
      <c r="B3181" t="s">
        <v>213</v>
      </c>
      <c r="C3181" t="s">
        <v>381</v>
      </c>
      <c r="D3181">
        <f t="shared" si="201"/>
        <v>5</v>
      </c>
      <c r="E3181" t="str">
        <f t="shared" si="202"/>
        <v>lös</v>
      </c>
      <c r="F3181" t="str">
        <f t="shared" si="203"/>
        <v>6_x6_2x_R_5</v>
      </c>
      <c r="G3181" t="str">
        <f>IFERROR(INDEX(#REF!,MATCH('Kap5-6'!F3181,#REF!,0),2),"")</f>
        <v/>
      </c>
      <c r="H3181" s="97"/>
      <c r="I3181" s="97"/>
      <c r="J3181" s="49"/>
      <c r="K3181" s="97"/>
      <c r="L3181" s="10"/>
      <c r="M3181" s="241"/>
      <c r="N3181" s="21">
        <v>6</v>
      </c>
      <c r="O3181" s="21" t="s">
        <v>283</v>
      </c>
      <c r="P3181" s="21" t="s">
        <v>304</v>
      </c>
      <c r="Q3181" s="24" t="s">
        <v>5008</v>
      </c>
      <c r="R3181" s="24" t="s">
        <v>5009</v>
      </c>
      <c r="S3181" s="55" t="s">
        <v>4990</v>
      </c>
      <c r="T3181" s="57"/>
    </row>
    <row r="3182" spans="1:20" ht="48" x14ac:dyDescent="0.2">
      <c r="A3182">
        <f t="shared" si="200"/>
        <v>6</v>
      </c>
      <c r="B3182" t="s">
        <v>213</v>
      </c>
      <c r="C3182" t="s">
        <v>381</v>
      </c>
      <c r="D3182">
        <f t="shared" si="201"/>
        <v>5</v>
      </c>
      <c r="E3182" t="str">
        <f t="shared" si="202"/>
        <v>lös</v>
      </c>
      <c r="F3182" t="str">
        <f t="shared" si="203"/>
        <v>6_x6_2x_R_5</v>
      </c>
      <c r="G3182" t="str">
        <f>IFERROR(INDEX(#REF!,MATCH('Kap5-6'!F3182,#REF!,0),2),"")</f>
        <v/>
      </c>
      <c r="H3182" s="97"/>
      <c r="I3182" s="97"/>
      <c r="J3182" s="49"/>
      <c r="K3182" s="97"/>
      <c r="L3182" s="10"/>
      <c r="M3182" s="241"/>
      <c r="N3182" s="21">
        <v>7</v>
      </c>
      <c r="O3182" s="21" t="s">
        <v>283</v>
      </c>
      <c r="P3182" s="21" t="s">
        <v>304</v>
      </c>
      <c r="Q3182" s="24" t="s">
        <v>754</v>
      </c>
      <c r="R3182" s="24" t="s">
        <v>5010</v>
      </c>
      <c r="S3182" s="55" t="s">
        <v>5011</v>
      </c>
      <c r="T3182" s="57"/>
    </row>
    <row r="3183" spans="1:20" ht="48" x14ac:dyDescent="0.2">
      <c r="A3183">
        <f t="shared" si="200"/>
        <v>6</v>
      </c>
      <c r="B3183" t="s">
        <v>213</v>
      </c>
      <c r="C3183" t="s">
        <v>381</v>
      </c>
      <c r="D3183">
        <f t="shared" si="201"/>
        <v>5</v>
      </c>
      <c r="E3183" t="str">
        <f t="shared" si="202"/>
        <v>lös</v>
      </c>
      <c r="F3183" t="str">
        <f t="shared" si="203"/>
        <v>6_x6_2x_R_5</v>
      </c>
      <c r="G3183" t="str">
        <f>IFERROR(INDEX(#REF!,MATCH('Kap5-6'!F3183,#REF!,0),2),"")</f>
        <v/>
      </c>
      <c r="H3183" s="97"/>
      <c r="I3183" s="97"/>
      <c r="J3183" s="49"/>
      <c r="K3183" s="97"/>
      <c r="L3183" s="10"/>
      <c r="M3183" s="241"/>
      <c r="N3183" s="21">
        <v>8</v>
      </c>
      <c r="O3183" s="21" t="s">
        <v>283</v>
      </c>
      <c r="P3183" s="21" t="s">
        <v>304</v>
      </c>
      <c r="Q3183" s="24" t="s">
        <v>754</v>
      </c>
      <c r="R3183" s="24" t="s">
        <v>5012</v>
      </c>
      <c r="S3183" s="55" t="s">
        <v>4994</v>
      </c>
      <c r="T3183" s="57"/>
    </row>
    <row r="3184" spans="1:20" x14ac:dyDescent="0.2">
      <c r="A3184">
        <f t="shared" si="200"/>
        <v>6</v>
      </c>
      <c r="B3184" t="s">
        <v>213</v>
      </c>
      <c r="C3184" t="s">
        <v>381</v>
      </c>
      <c r="D3184">
        <f t="shared" si="201"/>
        <v>5</v>
      </c>
      <c r="E3184" t="str">
        <f t="shared" si="202"/>
        <v>lös</v>
      </c>
      <c r="F3184" t="str">
        <f t="shared" si="203"/>
        <v>6_x6_2x_R_5</v>
      </c>
      <c r="G3184" t="str">
        <f>IFERROR(INDEX(#REF!,MATCH('Kap5-6'!F3184,#REF!,0),2),"")</f>
        <v/>
      </c>
      <c r="H3184" s="97"/>
      <c r="I3184" s="97"/>
      <c r="J3184" s="49"/>
      <c r="K3184" s="97"/>
      <c r="L3184" s="10"/>
      <c r="M3184" s="241"/>
      <c r="N3184" s="21">
        <v>9</v>
      </c>
      <c r="O3184" s="21" t="s">
        <v>281</v>
      </c>
      <c r="P3184" s="21" t="s">
        <v>303</v>
      </c>
      <c r="Q3184" s="24" t="s">
        <v>303</v>
      </c>
      <c r="R3184" s="24" t="s">
        <v>5013</v>
      </c>
      <c r="S3184" s="55" t="s">
        <v>4996</v>
      </c>
      <c r="T3184" s="57"/>
    </row>
    <row r="3185" spans="1:20" ht="48" x14ac:dyDescent="0.2">
      <c r="A3185">
        <f t="shared" si="200"/>
        <v>6</v>
      </c>
      <c r="B3185" t="s">
        <v>213</v>
      </c>
      <c r="C3185" t="s">
        <v>381</v>
      </c>
      <c r="D3185">
        <f t="shared" si="201"/>
        <v>5</v>
      </c>
      <c r="E3185" t="str">
        <f t="shared" si="202"/>
        <v>lös</v>
      </c>
      <c r="F3185" t="str">
        <f t="shared" si="203"/>
        <v>6_x6_2x_R_5</v>
      </c>
      <c r="G3185" t="str">
        <f>IFERROR(INDEX(#REF!,MATCH('Kap5-6'!F3185,#REF!,0),2),"")</f>
        <v/>
      </c>
      <c r="H3185" s="97"/>
      <c r="I3185" s="97"/>
      <c r="J3185" s="49"/>
      <c r="K3185" s="97"/>
      <c r="L3185" s="10"/>
      <c r="M3185" s="241"/>
      <c r="N3185" s="11">
        <v>10</v>
      </c>
      <c r="O3185" s="14" t="s">
        <v>281</v>
      </c>
      <c r="P3185" s="14" t="s">
        <v>303</v>
      </c>
      <c r="Q3185" s="15" t="s">
        <v>303</v>
      </c>
      <c r="R3185" s="15" t="s">
        <v>5014</v>
      </c>
      <c r="S3185" s="55" t="s">
        <v>5015</v>
      </c>
      <c r="T3185" s="57"/>
    </row>
    <row r="3186" spans="1:20" ht="33" thickBot="1" x14ac:dyDescent="0.25">
      <c r="A3186">
        <f t="shared" si="200"/>
        <v>6</v>
      </c>
      <c r="B3186" t="s">
        <v>213</v>
      </c>
      <c r="C3186" t="s">
        <v>381</v>
      </c>
      <c r="D3186">
        <f t="shared" si="201"/>
        <v>5</v>
      </c>
      <c r="E3186" t="str">
        <f t="shared" si="202"/>
        <v>lös</v>
      </c>
      <c r="F3186" t="str">
        <f t="shared" si="203"/>
        <v>6_x6_2x_R_5</v>
      </c>
      <c r="G3186" t="str">
        <f>IFERROR(INDEX(#REF!,MATCH('Kap5-6'!F3186,#REF!,0),2),"")</f>
        <v/>
      </c>
      <c r="H3186" s="98"/>
      <c r="I3186" s="98"/>
      <c r="J3186" s="49"/>
      <c r="K3186" s="98"/>
      <c r="L3186" s="17"/>
      <c r="M3186" s="241"/>
      <c r="N3186" s="20">
        <v>11</v>
      </c>
      <c r="O3186" s="20" t="s">
        <v>283</v>
      </c>
      <c r="P3186" s="20" t="s">
        <v>304</v>
      </c>
      <c r="Q3186" s="22" t="s">
        <v>740</v>
      </c>
      <c r="R3186" s="22" t="s">
        <v>4999</v>
      </c>
      <c r="S3186" s="55" t="s">
        <v>4919</v>
      </c>
      <c r="T3186" s="57"/>
    </row>
    <row r="3187" spans="1:20" ht="32" x14ac:dyDescent="0.2">
      <c r="A3187">
        <f t="shared" si="200"/>
        <v>6</v>
      </c>
      <c r="B3187" t="s">
        <v>213</v>
      </c>
      <c r="C3187" t="s">
        <v>381</v>
      </c>
      <c r="D3187">
        <f t="shared" si="201"/>
        <v>6</v>
      </c>
      <c r="E3187" t="str">
        <f t="shared" si="202"/>
        <v>lös</v>
      </c>
      <c r="F3187" t="str">
        <f t="shared" si="203"/>
        <v>6_x6_2x_R_6</v>
      </c>
      <c r="G3187" t="str">
        <f>IFERROR(INDEX(#REF!,MATCH('Kap5-6'!F3187,#REF!,0),2),"")</f>
        <v/>
      </c>
      <c r="H3187" s="32">
        <v>6</v>
      </c>
      <c r="I3187" s="32" t="s">
        <v>434</v>
      </c>
      <c r="J3187" s="47"/>
      <c r="K3187" s="32">
        <v>6</v>
      </c>
      <c r="L3187" s="43" t="s">
        <v>735</v>
      </c>
      <c r="M3187" s="240"/>
      <c r="N3187" s="7">
        <v>1</v>
      </c>
      <c r="O3187" s="7" t="s">
        <v>283</v>
      </c>
      <c r="P3187" s="7" t="s">
        <v>304</v>
      </c>
      <c r="Q3187" s="8" t="s">
        <v>3115</v>
      </c>
      <c r="R3187" s="8" t="s">
        <v>5016</v>
      </c>
      <c r="S3187" s="55" t="s">
        <v>5017</v>
      </c>
      <c r="T3187" s="57"/>
    </row>
    <row r="3188" spans="1:20" ht="33" thickBot="1" x14ac:dyDescent="0.25">
      <c r="A3188">
        <f t="shared" si="200"/>
        <v>6</v>
      </c>
      <c r="B3188" t="s">
        <v>213</v>
      </c>
      <c r="C3188" t="s">
        <v>381</v>
      </c>
      <c r="D3188">
        <f t="shared" si="201"/>
        <v>6</v>
      </c>
      <c r="E3188" t="str">
        <f t="shared" si="202"/>
        <v>lös</v>
      </c>
      <c r="F3188" t="str">
        <f t="shared" si="203"/>
        <v>6_x6_2x_R_6</v>
      </c>
      <c r="G3188" t="str">
        <f>IFERROR(INDEX(#REF!,MATCH('Kap5-6'!F3188,#REF!,0),2),"")</f>
        <v/>
      </c>
      <c r="H3188" s="97"/>
      <c r="I3188" s="97"/>
      <c r="J3188" s="49"/>
      <c r="K3188" s="97"/>
      <c r="L3188" s="10"/>
      <c r="M3188" s="241"/>
      <c r="N3188" s="21">
        <v>2</v>
      </c>
      <c r="O3188" s="21" t="s">
        <v>281</v>
      </c>
      <c r="P3188" s="21" t="s">
        <v>303</v>
      </c>
      <c r="Q3188" s="24" t="s">
        <v>303</v>
      </c>
      <c r="R3188" s="24" t="s">
        <v>4976</v>
      </c>
      <c r="S3188" s="55" t="s">
        <v>5001</v>
      </c>
      <c r="T3188" s="57"/>
    </row>
    <row r="3189" spans="1:20" ht="33" thickBot="1" x14ac:dyDescent="0.25">
      <c r="A3189">
        <f t="shared" si="200"/>
        <v>6</v>
      </c>
      <c r="B3189" t="s">
        <v>213</v>
      </c>
      <c r="C3189" t="s">
        <v>381</v>
      </c>
      <c r="D3189">
        <f t="shared" si="201"/>
        <v>6</v>
      </c>
      <c r="E3189" t="str">
        <f t="shared" si="202"/>
        <v>lös</v>
      </c>
      <c r="F3189" t="str">
        <f t="shared" si="203"/>
        <v>6_x6_2x_R_6</v>
      </c>
      <c r="G3189" t="str">
        <f>IFERROR(INDEX(#REF!,MATCH('Kap5-6'!F3189,#REF!,0),2),"")</f>
        <v/>
      </c>
      <c r="H3189" s="97"/>
      <c r="I3189" s="97"/>
      <c r="J3189" s="49"/>
      <c r="K3189" s="97"/>
      <c r="L3189" s="10"/>
      <c r="M3189" s="241"/>
      <c r="N3189" s="21">
        <v>3</v>
      </c>
      <c r="O3189" s="7" t="s">
        <v>283</v>
      </c>
      <c r="P3189" s="7" t="s">
        <v>304</v>
      </c>
      <c r="Q3189" s="8" t="s">
        <v>3115</v>
      </c>
      <c r="R3189" s="24" t="s">
        <v>5018</v>
      </c>
      <c r="S3189" s="55" t="s">
        <v>5019</v>
      </c>
      <c r="T3189" s="57"/>
    </row>
    <row r="3190" spans="1:20" ht="32" x14ac:dyDescent="0.2">
      <c r="A3190">
        <f t="shared" si="200"/>
        <v>6</v>
      </c>
      <c r="B3190" t="s">
        <v>213</v>
      </c>
      <c r="C3190" t="s">
        <v>381</v>
      </c>
      <c r="D3190">
        <f t="shared" si="201"/>
        <v>6</v>
      </c>
      <c r="E3190" t="str">
        <f t="shared" si="202"/>
        <v>lös</v>
      </c>
      <c r="F3190" t="str">
        <f t="shared" si="203"/>
        <v>6_x6_2x_R_6</v>
      </c>
      <c r="G3190" t="str">
        <f>IFERROR(INDEX(#REF!,MATCH('Kap5-6'!F3190,#REF!,0),2),"")</f>
        <v/>
      </c>
      <c r="H3190" s="97"/>
      <c r="I3190" s="97"/>
      <c r="J3190" s="49"/>
      <c r="K3190" s="97"/>
      <c r="L3190" s="10"/>
      <c r="M3190" s="241"/>
      <c r="N3190" s="21">
        <v>4</v>
      </c>
      <c r="O3190" s="7" t="s">
        <v>283</v>
      </c>
      <c r="P3190" s="7" t="s">
        <v>304</v>
      </c>
      <c r="Q3190" s="8" t="s">
        <v>3115</v>
      </c>
      <c r="R3190" s="24" t="s">
        <v>5020</v>
      </c>
      <c r="S3190" s="55" t="s">
        <v>5021</v>
      </c>
      <c r="T3190" s="57"/>
    </row>
    <row r="3191" spans="1:20" ht="65" thickBot="1" x14ac:dyDescent="0.25">
      <c r="A3191">
        <f t="shared" si="200"/>
        <v>6</v>
      </c>
      <c r="B3191" t="s">
        <v>213</v>
      </c>
      <c r="C3191" t="s">
        <v>381</v>
      </c>
      <c r="D3191">
        <f t="shared" si="201"/>
        <v>6</v>
      </c>
      <c r="E3191" t="str">
        <f t="shared" si="202"/>
        <v>lös</v>
      </c>
      <c r="F3191" t="str">
        <f t="shared" si="203"/>
        <v>6_x6_2x_R_6</v>
      </c>
      <c r="G3191" t="str">
        <f>IFERROR(INDEX(#REF!,MATCH('Kap5-6'!F3191,#REF!,0),2),"")</f>
        <v/>
      </c>
      <c r="H3191" s="98"/>
      <c r="I3191" s="98"/>
      <c r="J3191" s="49"/>
      <c r="K3191" s="98"/>
      <c r="L3191" s="17"/>
      <c r="M3191" s="241"/>
      <c r="N3191" s="21">
        <v>5</v>
      </c>
      <c r="O3191" s="21" t="s">
        <v>283</v>
      </c>
      <c r="P3191" s="21" t="s">
        <v>327</v>
      </c>
      <c r="Q3191" s="24" t="s">
        <v>5022</v>
      </c>
      <c r="R3191" s="24" t="s">
        <v>447</v>
      </c>
      <c r="S3191" s="55" t="s">
        <v>5023</v>
      </c>
      <c r="T3191" s="57"/>
    </row>
    <row r="3192" spans="1:20" ht="48" x14ac:dyDescent="0.2">
      <c r="A3192">
        <f t="shared" si="200"/>
        <v>6</v>
      </c>
      <c r="B3192" t="s">
        <v>213</v>
      </c>
      <c r="C3192" t="s">
        <v>381</v>
      </c>
      <c r="D3192">
        <f t="shared" si="201"/>
        <v>7</v>
      </c>
      <c r="E3192" t="str">
        <f t="shared" si="202"/>
        <v>lös</v>
      </c>
      <c r="F3192" t="str">
        <f t="shared" si="203"/>
        <v>6_x6_2x_R_7</v>
      </c>
      <c r="G3192" t="str">
        <f>IFERROR(INDEX(#REF!,MATCH('Kap5-6'!F3192,#REF!,0),2),"")</f>
        <v/>
      </c>
      <c r="H3192" s="32">
        <v>6</v>
      </c>
      <c r="I3192" s="32" t="s">
        <v>434</v>
      </c>
      <c r="J3192" s="47"/>
      <c r="K3192" s="32">
        <v>7</v>
      </c>
      <c r="L3192" s="43" t="s">
        <v>735</v>
      </c>
      <c r="M3192" s="240"/>
      <c r="N3192" s="7">
        <v>1</v>
      </c>
      <c r="O3192" s="7" t="s">
        <v>283</v>
      </c>
      <c r="P3192" s="7" t="s">
        <v>304</v>
      </c>
      <c r="Q3192" s="8" t="s">
        <v>3115</v>
      </c>
      <c r="R3192" s="8" t="s">
        <v>5024</v>
      </c>
      <c r="S3192" s="55" t="s">
        <v>5017</v>
      </c>
      <c r="T3192" s="48"/>
    </row>
    <row r="3193" spans="1:20" ht="48" x14ac:dyDescent="0.2">
      <c r="A3193">
        <f t="shared" si="200"/>
        <v>6</v>
      </c>
      <c r="B3193" t="s">
        <v>213</v>
      </c>
      <c r="C3193" t="s">
        <v>381</v>
      </c>
      <c r="D3193">
        <f t="shared" si="201"/>
        <v>7</v>
      </c>
      <c r="E3193" t="str">
        <f t="shared" si="202"/>
        <v>lös</v>
      </c>
      <c r="F3193" t="str">
        <f t="shared" si="203"/>
        <v>6_x6_2x_R_7</v>
      </c>
      <c r="G3193" t="str">
        <f>IFERROR(INDEX(#REF!,MATCH('Kap5-6'!F3193,#REF!,0),2),"")</f>
        <v/>
      </c>
      <c r="H3193" s="97"/>
      <c r="I3193" s="97"/>
      <c r="J3193" s="49"/>
      <c r="K3193" s="97"/>
      <c r="L3193" s="10"/>
      <c r="M3193" s="241"/>
      <c r="N3193" s="21">
        <v>2</v>
      </c>
      <c r="O3193" s="21" t="s">
        <v>281</v>
      </c>
      <c r="P3193" s="21" t="s">
        <v>303</v>
      </c>
      <c r="Q3193" s="24" t="s">
        <v>303</v>
      </c>
      <c r="R3193" s="24" t="s">
        <v>5025</v>
      </c>
      <c r="S3193" s="55" t="s">
        <v>5026</v>
      </c>
      <c r="T3193" s="48"/>
    </row>
    <row r="3194" spans="1:20" ht="80" x14ac:dyDescent="0.2">
      <c r="A3194">
        <f t="shared" si="200"/>
        <v>6</v>
      </c>
      <c r="B3194" t="s">
        <v>213</v>
      </c>
      <c r="C3194" t="s">
        <v>381</v>
      </c>
      <c r="D3194">
        <f t="shared" si="201"/>
        <v>7</v>
      </c>
      <c r="E3194" t="str">
        <f t="shared" si="202"/>
        <v>lös</v>
      </c>
      <c r="F3194" t="str">
        <f t="shared" si="203"/>
        <v>6_x6_2x_R_7</v>
      </c>
      <c r="G3194" t="str">
        <f>IFERROR(INDEX(#REF!,MATCH('Kap5-6'!F3194,#REF!,0),2),"")</f>
        <v/>
      </c>
      <c r="H3194" s="97"/>
      <c r="I3194" s="97"/>
      <c r="J3194" s="49"/>
      <c r="K3194" s="97"/>
      <c r="L3194" s="10"/>
      <c r="M3194" s="241"/>
      <c r="N3194" s="21">
        <v>3</v>
      </c>
      <c r="O3194" s="21" t="s">
        <v>283</v>
      </c>
      <c r="P3194" s="21" t="s">
        <v>304</v>
      </c>
      <c r="Q3194" s="24" t="s">
        <v>754</v>
      </c>
      <c r="R3194" s="24" t="s">
        <v>5027</v>
      </c>
      <c r="S3194" s="25" t="s">
        <v>5028</v>
      </c>
      <c r="T3194" s="48"/>
    </row>
    <row r="3195" spans="1:20" ht="33" thickBot="1" x14ac:dyDescent="0.25">
      <c r="A3195">
        <f t="shared" si="200"/>
        <v>6</v>
      </c>
      <c r="B3195" t="s">
        <v>213</v>
      </c>
      <c r="C3195" t="s">
        <v>381</v>
      </c>
      <c r="D3195">
        <f t="shared" si="201"/>
        <v>7</v>
      </c>
      <c r="E3195" t="str">
        <f t="shared" si="202"/>
        <v>lös</v>
      </c>
      <c r="F3195" t="str">
        <f t="shared" si="203"/>
        <v>6_x6_2x_R_7</v>
      </c>
      <c r="G3195" t="str">
        <f>IFERROR(INDEX(#REF!,MATCH('Kap5-6'!F3195,#REF!,0),2),"")</f>
        <v/>
      </c>
      <c r="H3195" s="97"/>
      <c r="I3195" s="97"/>
      <c r="J3195" s="49"/>
      <c r="K3195" s="97"/>
      <c r="L3195" s="10"/>
      <c r="M3195" s="241"/>
      <c r="N3195" s="21">
        <v>4</v>
      </c>
      <c r="O3195" s="21" t="s">
        <v>283</v>
      </c>
      <c r="P3195" s="21" t="s">
        <v>304</v>
      </c>
      <c r="Q3195" s="24" t="s">
        <v>754</v>
      </c>
      <c r="R3195" s="24" t="s">
        <v>5029</v>
      </c>
      <c r="S3195" s="25" t="s">
        <v>5030</v>
      </c>
      <c r="T3195" s="48"/>
    </row>
    <row r="3196" spans="1:20" ht="65" thickBot="1" x14ac:dyDescent="0.25">
      <c r="A3196">
        <f t="shared" si="200"/>
        <v>6</v>
      </c>
      <c r="B3196" t="s">
        <v>213</v>
      </c>
      <c r="C3196" t="s">
        <v>381</v>
      </c>
      <c r="D3196">
        <f t="shared" si="201"/>
        <v>7</v>
      </c>
      <c r="E3196" t="str">
        <f t="shared" si="202"/>
        <v>lös</v>
      </c>
      <c r="F3196" t="str">
        <f t="shared" si="203"/>
        <v>6_x6_2x_R_7</v>
      </c>
      <c r="G3196" t="str">
        <f>IFERROR(INDEX(#REF!,MATCH('Kap5-6'!F3196,#REF!,0),2),"")</f>
        <v/>
      </c>
      <c r="H3196" s="98"/>
      <c r="I3196" s="98"/>
      <c r="J3196" s="49"/>
      <c r="K3196" s="98"/>
      <c r="L3196" s="17"/>
      <c r="M3196" s="241"/>
      <c r="N3196" s="21">
        <v>5</v>
      </c>
      <c r="O3196" s="21" t="s">
        <v>283</v>
      </c>
      <c r="P3196" s="21" t="s">
        <v>327</v>
      </c>
      <c r="Q3196" s="24" t="s">
        <v>5022</v>
      </c>
      <c r="R3196" s="24" t="s">
        <v>445</v>
      </c>
      <c r="S3196" s="9" t="s">
        <v>5031</v>
      </c>
      <c r="T3196" s="48"/>
    </row>
    <row r="3197" spans="1:20" ht="48" x14ac:dyDescent="0.2">
      <c r="A3197">
        <f t="shared" si="200"/>
        <v>6</v>
      </c>
      <c r="B3197" t="s">
        <v>213</v>
      </c>
      <c r="C3197" t="s">
        <v>381</v>
      </c>
      <c r="D3197">
        <f t="shared" si="201"/>
        <v>8</v>
      </c>
      <c r="E3197" t="str">
        <f t="shared" si="202"/>
        <v>lös</v>
      </c>
      <c r="F3197" t="str">
        <f t="shared" si="203"/>
        <v>6_x6_2x_R_8</v>
      </c>
      <c r="G3197" t="str">
        <f>IFERROR(INDEX(#REF!,MATCH('Kap5-6'!F3197,#REF!,0),2),"")</f>
        <v/>
      </c>
      <c r="H3197" s="32">
        <v>6</v>
      </c>
      <c r="I3197" s="32" t="s">
        <v>434</v>
      </c>
      <c r="J3197" s="47"/>
      <c r="K3197" s="32">
        <v>8</v>
      </c>
      <c r="L3197" s="43" t="s">
        <v>735</v>
      </c>
      <c r="M3197" s="240"/>
      <c r="N3197" s="7">
        <v>1</v>
      </c>
      <c r="O3197" s="7" t="s">
        <v>283</v>
      </c>
      <c r="P3197" s="7" t="s">
        <v>304</v>
      </c>
      <c r="Q3197" s="8" t="s">
        <v>3115</v>
      </c>
      <c r="R3197" s="8" t="s">
        <v>5032</v>
      </c>
      <c r="S3197" s="55" t="s">
        <v>5017</v>
      </c>
      <c r="T3197" s="48"/>
    </row>
    <row r="3198" spans="1:20" ht="48" x14ac:dyDescent="0.2">
      <c r="A3198">
        <f t="shared" si="200"/>
        <v>6</v>
      </c>
      <c r="B3198" t="s">
        <v>213</v>
      </c>
      <c r="C3198" t="s">
        <v>381</v>
      </c>
      <c r="D3198">
        <f t="shared" si="201"/>
        <v>8</v>
      </c>
      <c r="E3198" t="str">
        <f t="shared" si="202"/>
        <v>lös</v>
      </c>
      <c r="F3198" t="str">
        <f t="shared" si="203"/>
        <v>6_x6_2x_R_8</v>
      </c>
      <c r="G3198" t="str">
        <f>IFERROR(INDEX(#REF!,MATCH('Kap5-6'!F3198,#REF!,0),2),"")</f>
        <v/>
      </c>
      <c r="H3198" s="97"/>
      <c r="I3198" s="97"/>
      <c r="J3198" s="49"/>
      <c r="K3198" s="97"/>
      <c r="L3198" s="10"/>
      <c r="M3198" s="241"/>
      <c r="N3198" s="21">
        <v>2</v>
      </c>
      <c r="O3198" s="21" t="s">
        <v>281</v>
      </c>
      <c r="P3198" s="21" t="s">
        <v>303</v>
      </c>
      <c r="Q3198" s="24" t="s">
        <v>303</v>
      </c>
      <c r="R3198" s="24" t="s">
        <v>5033</v>
      </c>
      <c r="S3198" s="55" t="s">
        <v>5034</v>
      </c>
      <c r="T3198" s="48"/>
    </row>
    <row r="3199" spans="1:20" ht="32" x14ac:dyDescent="0.2">
      <c r="A3199">
        <f t="shared" si="200"/>
        <v>6</v>
      </c>
      <c r="B3199" t="s">
        <v>213</v>
      </c>
      <c r="C3199" t="s">
        <v>381</v>
      </c>
      <c r="D3199">
        <f t="shared" si="201"/>
        <v>8</v>
      </c>
      <c r="E3199" t="str">
        <f t="shared" si="202"/>
        <v>lös</v>
      </c>
      <c r="F3199" t="str">
        <f t="shared" si="203"/>
        <v>6_x6_2x_R_8</v>
      </c>
      <c r="G3199" t="str">
        <f>IFERROR(INDEX(#REF!,MATCH('Kap5-6'!F3199,#REF!,0),2),"")</f>
        <v/>
      </c>
      <c r="H3199" s="97"/>
      <c r="I3199" s="97"/>
      <c r="J3199" s="49"/>
      <c r="K3199" s="97"/>
      <c r="L3199" s="10"/>
      <c r="M3199" s="241"/>
      <c r="N3199" s="11">
        <v>3</v>
      </c>
      <c r="O3199" s="11" t="s">
        <v>281</v>
      </c>
      <c r="P3199" s="11" t="s">
        <v>303</v>
      </c>
      <c r="Q3199" s="12" t="s">
        <v>303</v>
      </c>
      <c r="R3199" s="12" t="s">
        <v>5035</v>
      </c>
      <c r="S3199" s="55" t="s">
        <v>5036</v>
      </c>
      <c r="T3199" s="57"/>
    </row>
    <row r="3200" spans="1:20" ht="48" x14ac:dyDescent="0.2">
      <c r="A3200">
        <f t="shared" si="200"/>
        <v>6</v>
      </c>
      <c r="B3200" t="s">
        <v>213</v>
      </c>
      <c r="C3200" t="s">
        <v>381</v>
      </c>
      <c r="D3200">
        <f t="shared" si="201"/>
        <v>8</v>
      </c>
      <c r="E3200" t="str">
        <f t="shared" si="202"/>
        <v>lös</v>
      </c>
      <c r="F3200" t="str">
        <f t="shared" si="203"/>
        <v>6_x6_2x_R_8</v>
      </c>
      <c r="G3200" t="str">
        <f>IFERROR(INDEX(#REF!,MATCH('Kap5-6'!F3200,#REF!,0),2),"")</f>
        <v/>
      </c>
      <c r="H3200" s="97"/>
      <c r="I3200" s="97"/>
      <c r="J3200" s="49"/>
      <c r="K3200" s="97"/>
      <c r="L3200" s="10"/>
      <c r="M3200" s="241"/>
      <c r="N3200" s="11">
        <v>4</v>
      </c>
      <c r="O3200" s="11" t="s">
        <v>283</v>
      </c>
      <c r="P3200" s="11" t="s">
        <v>304</v>
      </c>
      <c r="Q3200" s="12" t="s">
        <v>3115</v>
      </c>
      <c r="R3200" s="12" t="s">
        <v>5037</v>
      </c>
      <c r="S3200" s="55" t="s">
        <v>5038</v>
      </c>
      <c r="T3200" s="57"/>
    </row>
    <row r="3201" spans="1:20" ht="32" x14ac:dyDescent="0.2">
      <c r="A3201">
        <f t="shared" si="200"/>
        <v>6</v>
      </c>
      <c r="B3201" t="s">
        <v>213</v>
      </c>
      <c r="C3201" t="s">
        <v>381</v>
      </c>
      <c r="D3201">
        <f t="shared" si="201"/>
        <v>8</v>
      </c>
      <c r="E3201" t="str">
        <f t="shared" si="202"/>
        <v>lös</v>
      </c>
      <c r="F3201" t="str">
        <f t="shared" si="203"/>
        <v>6_x6_2x_R_8</v>
      </c>
      <c r="G3201" t="str">
        <f>IFERROR(INDEX(#REF!,MATCH('Kap5-6'!F3201,#REF!,0),2),"")</f>
        <v/>
      </c>
      <c r="H3201" s="97"/>
      <c r="I3201" s="97"/>
      <c r="J3201" s="49"/>
      <c r="K3201" s="97"/>
      <c r="L3201" s="10"/>
      <c r="M3201" s="241"/>
      <c r="N3201" s="11">
        <v>5</v>
      </c>
      <c r="O3201" s="11" t="s">
        <v>283</v>
      </c>
      <c r="P3201" s="11" t="s">
        <v>304</v>
      </c>
      <c r="Q3201" s="12" t="s">
        <v>754</v>
      </c>
      <c r="R3201" s="12" t="s">
        <v>5039</v>
      </c>
      <c r="S3201" s="55" t="s">
        <v>5040</v>
      </c>
      <c r="T3201" s="57"/>
    </row>
    <row r="3202" spans="1:20" ht="32" x14ac:dyDescent="0.2">
      <c r="A3202">
        <f t="shared" ref="A3202:A3265" si="204">IF(H3202="",A3201,H3202)</f>
        <v>6</v>
      </c>
      <c r="B3202" t="s">
        <v>213</v>
      </c>
      <c r="C3202" t="s">
        <v>381</v>
      </c>
      <c r="D3202">
        <f t="shared" ref="D3202:D3265" si="205">IF(K3202="",D3201,K3202)</f>
        <v>8</v>
      </c>
      <c r="E3202" t="str">
        <f t="shared" ref="E3202:E3265" si="206">IF(L3202="",E3201,L3202)</f>
        <v>lös</v>
      </c>
      <c r="F3202" t="str">
        <f t="shared" si="203"/>
        <v>6_x6_2x_R_8</v>
      </c>
      <c r="G3202" t="str">
        <f>IFERROR(INDEX(#REF!,MATCH('Kap5-6'!F3202,#REF!,0),2),"")</f>
        <v/>
      </c>
      <c r="H3202" s="97"/>
      <c r="I3202" s="97"/>
      <c r="J3202" s="49"/>
      <c r="K3202" s="97"/>
      <c r="L3202" s="10"/>
      <c r="M3202" s="241"/>
      <c r="N3202" s="14">
        <v>6</v>
      </c>
      <c r="O3202" s="21" t="s">
        <v>283</v>
      </c>
      <c r="P3202" s="21" t="s">
        <v>304</v>
      </c>
      <c r="Q3202" s="24" t="s">
        <v>754</v>
      </c>
      <c r="R3202" s="24" t="s">
        <v>5041</v>
      </c>
      <c r="S3202" s="55" t="s">
        <v>4994</v>
      </c>
      <c r="T3202" s="57"/>
    </row>
    <row r="3203" spans="1:20" ht="81" thickBot="1" x14ac:dyDescent="0.25">
      <c r="A3203">
        <f t="shared" si="204"/>
        <v>6</v>
      </c>
      <c r="B3203" t="s">
        <v>213</v>
      </c>
      <c r="C3203" t="s">
        <v>381</v>
      </c>
      <c r="D3203">
        <f t="shared" si="205"/>
        <v>8</v>
      </c>
      <c r="E3203" t="str">
        <f t="shared" si="206"/>
        <v>lös</v>
      </c>
      <c r="F3203" t="str">
        <f t="shared" ref="F3203:F3266" si="207">A3203&amp;"_"&amp;C3203&amp;"_"&amp;B3203&amp;"_"&amp;D3203</f>
        <v>6_x6_2x_R_8</v>
      </c>
      <c r="G3203" t="str">
        <f>IFERROR(INDEX(#REF!,MATCH('Kap5-6'!F3203,#REF!,0),2),"")</f>
        <v/>
      </c>
      <c r="H3203" s="98"/>
      <c r="I3203" s="98"/>
      <c r="J3203" s="49"/>
      <c r="K3203" s="98"/>
      <c r="L3203" s="17"/>
      <c r="M3203" s="241"/>
      <c r="N3203" s="14">
        <v>7</v>
      </c>
      <c r="O3203" s="14" t="s">
        <v>283</v>
      </c>
      <c r="P3203" s="14" t="s">
        <v>311</v>
      </c>
      <c r="Q3203" s="24" t="s">
        <v>5042</v>
      </c>
      <c r="R3203" s="15" t="s">
        <v>5043</v>
      </c>
      <c r="S3203" s="13" t="s">
        <v>5044</v>
      </c>
      <c r="T3203" s="57"/>
    </row>
    <row r="3204" spans="1:20" ht="65" thickBot="1" x14ac:dyDescent="0.25">
      <c r="A3204">
        <f t="shared" si="204"/>
        <v>6</v>
      </c>
      <c r="B3204" t="s">
        <v>213</v>
      </c>
      <c r="C3204" t="s">
        <v>381</v>
      </c>
      <c r="D3204" t="str">
        <f t="shared" si="205"/>
        <v>9a</v>
      </c>
      <c r="E3204" t="str">
        <f t="shared" si="206"/>
        <v>lös</v>
      </c>
      <c r="F3204" t="str">
        <f t="shared" si="207"/>
        <v>6_x6_2x_R_9a</v>
      </c>
      <c r="G3204" t="str">
        <f>IFERROR(INDEX(#REF!,MATCH('Kap5-6'!F3204,#REF!,0),2),"")</f>
        <v/>
      </c>
      <c r="H3204" s="32">
        <v>6</v>
      </c>
      <c r="I3204" s="32" t="s">
        <v>434</v>
      </c>
      <c r="J3204" s="47"/>
      <c r="K3204" s="32" t="s">
        <v>53</v>
      </c>
      <c r="L3204" s="43" t="s">
        <v>735</v>
      </c>
      <c r="M3204" s="240"/>
      <c r="N3204" s="7">
        <v>1</v>
      </c>
      <c r="O3204" s="7" t="s">
        <v>283</v>
      </c>
      <c r="P3204" s="7" t="s">
        <v>304</v>
      </c>
      <c r="Q3204" s="8" t="s">
        <v>3115</v>
      </c>
      <c r="R3204" s="8" t="s">
        <v>5045</v>
      </c>
      <c r="S3204" s="23" t="s">
        <v>5046</v>
      </c>
      <c r="T3204" s="48"/>
    </row>
    <row r="3205" spans="1:20" ht="17" thickBot="1" x14ac:dyDescent="0.25">
      <c r="A3205">
        <f t="shared" si="204"/>
        <v>6</v>
      </c>
      <c r="B3205" t="s">
        <v>213</v>
      </c>
      <c r="C3205" t="s">
        <v>381</v>
      </c>
      <c r="D3205" t="str">
        <f t="shared" si="205"/>
        <v>9a</v>
      </c>
      <c r="E3205" t="str">
        <f t="shared" si="206"/>
        <v>lös</v>
      </c>
      <c r="F3205" t="str">
        <f t="shared" si="207"/>
        <v>6_x6_2x_R_9a</v>
      </c>
      <c r="G3205" t="str">
        <f>IFERROR(INDEX(#REF!,MATCH('Kap5-6'!F3205,#REF!,0),2),"")</f>
        <v/>
      </c>
      <c r="H3205" s="97"/>
      <c r="I3205" s="97"/>
      <c r="J3205" s="49"/>
      <c r="K3205" s="97"/>
      <c r="L3205" s="10"/>
      <c r="M3205" s="241"/>
      <c r="N3205" s="11">
        <v>2</v>
      </c>
      <c r="O3205" s="11" t="s">
        <v>283</v>
      </c>
      <c r="P3205" s="11" t="s">
        <v>304</v>
      </c>
      <c r="Q3205" s="12" t="s">
        <v>5047</v>
      </c>
      <c r="R3205" s="12">
        <v>12</v>
      </c>
      <c r="S3205" s="9" t="s">
        <v>5048</v>
      </c>
      <c r="T3205" s="48"/>
    </row>
    <row r="3206" spans="1:20" ht="65" thickBot="1" x14ac:dyDescent="0.25">
      <c r="A3206">
        <f t="shared" si="204"/>
        <v>6</v>
      </c>
      <c r="B3206" t="s">
        <v>213</v>
      </c>
      <c r="C3206" t="s">
        <v>381</v>
      </c>
      <c r="D3206" t="str">
        <f t="shared" si="205"/>
        <v>9a</v>
      </c>
      <c r="E3206" t="str">
        <f t="shared" si="206"/>
        <v>lös</v>
      </c>
      <c r="F3206" t="str">
        <f t="shared" si="207"/>
        <v>6_x6_2x_R_9a</v>
      </c>
      <c r="G3206" t="str">
        <f>IFERROR(INDEX(#REF!,MATCH('Kap5-6'!F3206,#REF!,0),2),"")</f>
        <v/>
      </c>
      <c r="H3206" s="97"/>
      <c r="I3206" s="97"/>
      <c r="J3206" s="49"/>
      <c r="K3206" s="97"/>
      <c r="L3206" s="10"/>
      <c r="M3206" s="241"/>
      <c r="N3206" s="14">
        <v>3</v>
      </c>
      <c r="O3206" s="14" t="s">
        <v>283</v>
      </c>
      <c r="P3206" s="14" t="s">
        <v>304</v>
      </c>
      <c r="Q3206" s="8" t="s">
        <v>5049</v>
      </c>
      <c r="R3206" s="8" t="s">
        <v>5050</v>
      </c>
      <c r="S3206" s="25" t="s">
        <v>5051</v>
      </c>
      <c r="T3206" s="48"/>
    </row>
    <row r="3207" spans="1:20" ht="96" x14ac:dyDescent="0.2">
      <c r="A3207">
        <f t="shared" si="204"/>
        <v>6</v>
      </c>
      <c r="B3207" t="s">
        <v>213</v>
      </c>
      <c r="C3207" t="s">
        <v>381</v>
      </c>
      <c r="D3207" t="str">
        <f t="shared" si="205"/>
        <v>9a</v>
      </c>
      <c r="E3207" t="str">
        <f t="shared" si="206"/>
        <v>lös</v>
      </c>
      <c r="F3207" t="str">
        <f t="shared" si="207"/>
        <v>6_x6_2x_R_9a</v>
      </c>
      <c r="G3207" t="str">
        <f>IFERROR(INDEX(#REF!,MATCH('Kap5-6'!F3207,#REF!,0),2),"")</f>
        <v/>
      </c>
      <c r="H3207" s="97"/>
      <c r="I3207" s="97"/>
      <c r="J3207" s="49"/>
      <c r="K3207" s="97"/>
      <c r="L3207" s="10"/>
      <c r="M3207" s="241"/>
      <c r="N3207" s="14">
        <v>4</v>
      </c>
      <c r="O3207" s="14" t="s">
        <v>281</v>
      </c>
      <c r="P3207" s="14" t="s">
        <v>329</v>
      </c>
      <c r="Q3207" s="8" t="s">
        <v>303</v>
      </c>
      <c r="R3207" s="8" t="s">
        <v>5052</v>
      </c>
      <c r="S3207" s="25" t="s">
        <v>5053</v>
      </c>
      <c r="T3207" s="48"/>
    </row>
    <row r="3208" spans="1:20" ht="32" x14ac:dyDescent="0.2">
      <c r="A3208">
        <f t="shared" si="204"/>
        <v>6</v>
      </c>
      <c r="B3208" t="s">
        <v>213</v>
      </c>
      <c r="C3208" t="s">
        <v>381</v>
      </c>
      <c r="D3208" t="str">
        <f t="shared" si="205"/>
        <v>9a</v>
      </c>
      <c r="E3208" t="str">
        <f t="shared" si="206"/>
        <v>lös</v>
      </c>
      <c r="F3208" t="str">
        <f t="shared" si="207"/>
        <v>6_x6_2x_R_9a</v>
      </c>
      <c r="G3208" t="str">
        <f>IFERROR(INDEX(#REF!,MATCH('Kap5-6'!F3208,#REF!,0),2),"")</f>
        <v/>
      </c>
      <c r="H3208" s="97"/>
      <c r="I3208" s="97"/>
      <c r="J3208" s="49"/>
      <c r="K3208" s="97"/>
      <c r="L3208" s="10"/>
      <c r="M3208" s="241"/>
      <c r="N3208" s="14">
        <v>5</v>
      </c>
      <c r="O3208" s="14" t="s">
        <v>283</v>
      </c>
      <c r="P3208" s="14" t="s">
        <v>304</v>
      </c>
      <c r="Q3208" s="15" t="s">
        <v>4909</v>
      </c>
      <c r="R3208" s="15" t="s">
        <v>5054</v>
      </c>
      <c r="S3208" s="25" t="s">
        <v>5028</v>
      </c>
      <c r="T3208" s="48"/>
    </row>
    <row r="3209" spans="1:20" ht="32" x14ac:dyDescent="0.2">
      <c r="A3209">
        <f t="shared" si="204"/>
        <v>6</v>
      </c>
      <c r="B3209" t="s">
        <v>213</v>
      </c>
      <c r="C3209" t="s">
        <v>381</v>
      </c>
      <c r="D3209" t="str">
        <f t="shared" si="205"/>
        <v>9a</v>
      </c>
      <c r="E3209" t="str">
        <f t="shared" si="206"/>
        <v>lös</v>
      </c>
      <c r="F3209" t="str">
        <f t="shared" si="207"/>
        <v>6_x6_2x_R_9a</v>
      </c>
      <c r="G3209" t="str">
        <f>IFERROR(INDEX(#REF!,MATCH('Kap5-6'!F3209,#REF!,0),2),"")</f>
        <v/>
      </c>
      <c r="H3209" s="97"/>
      <c r="I3209" s="97"/>
      <c r="J3209" s="49"/>
      <c r="K3209" s="97"/>
      <c r="L3209" s="10"/>
      <c r="M3209" s="241"/>
      <c r="N3209" s="14">
        <v>6</v>
      </c>
      <c r="O3209" s="14" t="s">
        <v>281</v>
      </c>
      <c r="P3209" s="14" t="s">
        <v>329</v>
      </c>
      <c r="Q3209" s="15" t="s">
        <v>303</v>
      </c>
      <c r="R3209" s="15" t="s">
        <v>5055</v>
      </c>
      <c r="S3209" s="25" t="s">
        <v>5056</v>
      </c>
      <c r="T3209" s="48"/>
    </row>
    <row r="3210" spans="1:20" ht="33" thickBot="1" x14ac:dyDescent="0.25">
      <c r="A3210">
        <f t="shared" si="204"/>
        <v>6</v>
      </c>
      <c r="B3210" t="s">
        <v>213</v>
      </c>
      <c r="C3210" t="s">
        <v>381</v>
      </c>
      <c r="D3210" t="str">
        <f t="shared" si="205"/>
        <v>9a</v>
      </c>
      <c r="E3210" t="str">
        <f t="shared" si="206"/>
        <v>lös</v>
      </c>
      <c r="F3210" t="str">
        <f t="shared" si="207"/>
        <v>6_x6_2x_R_9a</v>
      </c>
      <c r="G3210" t="str">
        <f>IFERROR(INDEX(#REF!,MATCH('Kap5-6'!F3210,#REF!,0),2),"")</f>
        <v/>
      </c>
      <c r="H3210" s="98"/>
      <c r="I3210" s="98"/>
      <c r="J3210" s="50"/>
      <c r="K3210" s="98"/>
      <c r="L3210" s="17"/>
      <c r="M3210" s="242"/>
      <c r="N3210" s="20">
        <v>7</v>
      </c>
      <c r="O3210" s="20" t="s">
        <v>283</v>
      </c>
      <c r="P3210" s="20" t="s">
        <v>304</v>
      </c>
      <c r="Q3210" s="22" t="s">
        <v>740</v>
      </c>
      <c r="R3210" s="22">
        <v>24</v>
      </c>
      <c r="S3210" s="13" t="s">
        <v>5057</v>
      </c>
      <c r="T3210" s="48"/>
    </row>
    <row r="3211" spans="1:20" ht="81" thickBot="1" x14ac:dyDescent="0.25">
      <c r="A3211">
        <f t="shared" si="204"/>
        <v>6</v>
      </c>
      <c r="B3211" t="s">
        <v>213</v>
      </c>
      <c r="C3211" t="s">
        <v>381</v>
      </c>
      <c r="D3211" t="str">
        <f t="shared" si="205"/>
        <v>9b</v>
      </c>
      <c r="E3211" t="str">
        <f t="shared" si="206"/>
        <v>lös</v>
      </c>
      <c r="F3211" t="str">
        <f t="shared" si="207"/>
        <v>6_x6_2x_R_9b</v>
      </c>
      <c r="G3211" t="str">
        <f>IFERROR(INDEX(#REF!,MATCH('Kap5-6'!F3211,#REF!,0),2),"")</f>
        <v/>
      </c>
      <c r="H3211" s="32">
        <v>6</v>
      </c>
      <c r="I3211" s="32" t="s">
        <v>434</v>
      </c>
      <c r="J3211" s="47"/>
      <c r="K3211" s="32" t="s">
        <v>54</v>
      </c>
      <c r="L3211" s="43" t="s">
        <v>735</v>
      </c>
      <c r="M3211" s="240"/>
      <c r="N3211" s="7">
        <v>1</v>
      </c>
      <c r="O3211" s="7" t="s">
        <v>283</v>
      </c>
      <c r="P3211" s="7" t="s">
        <v>304</v>
      </c>
      <c r="Q3211" s="8" t="s">
        <v>3115</v>
      </c>
      <c r="R3211" s="8" t="s">
        <v>5058</v>
      </c>
      <c r="S3211" s="23" t="s">
        <v>5046</v>
      </c>
      <c r="T3211" s="48"/>
    </row>
    <row r="3212" spans="1:20" x14ac:dyDescent="0.2">
      <c r="A3212">
        <f t="shared" si="204"/>
        <v>6</v>
      </c>
      <c r="B3212" t="s">
        <v>213</v>
      </c>
      <c r="C3212" t="s">
        <v>381</v>
      </c>
      <c r="D3212" t="str">
        <f t="shared" si="205"/>
        <v>9b</v>
      </c>
      <c r="E3212" t="str">
        <f t="shared" si="206"/>
        <v>lös</v>
      </c>
      <c r="F3212" t="str">
        <f t="shared" si="207"/>
        <v>6_x6_2x_R_9b</v>
      </c>
      <c r="G3212" t="str">
        <f>IFERROR(INDEX(#REF!,MATCH('Kap5-6'!F3212,#REF!,0),2),"")</f>
        <v/>
      </c>
      <c r="H3212" s="97"/>
      <c r="I3212" s="97"/>
      <c r="J3212" s="49"/>
      <c r="K3212" s="97"/>
      <c r="L3212" s="10"/>
      <c r="M3212" s="241"/>
      <c r="N3212" s="11">
        <v>2</v>
      </c>
      <c r="O3212" s="11" t="s">
        <v>283</v>
      </c>
      <c r="P3212" s="11" t="s">
        <v>304</v>
      </c>
      <c r="Q3212" s="15" t="s">
        <v>5047</v>
      </c>
      <c r="R3212" s="15">
        <v>9</v>
      </c>
      <c r="S3212" s="9" t="s">
        <v>5059</v>
      </c>
      <c r="T3212" s="57"/>
    </row>
    <row r="3213" spans="1:20" ht="32" x14ac:dyDescent="0.2">
      <c r="A3213">
        <f t="shared" si="204"/>
        <v>6</v>
      </c>
      <c r="B3213" t="s">
        <v>213</v>
      </c>
      <c r="C3213" t="s">
        <v>381</v>
      </c>
      <c r="D3213" t="str">
        <f t="shared" si="205"/>
        <v>9b</v>
      </c>
      <c r="E3213" t="str">
        <f t="shared" si="206"/>
        <v>lös</v>
      </c>
      <c r="F3213" t="str">
        <f t="shared" si="207"/>
        <v>6_x6_2x_R_9b</v>
      </c>
      <c r="G3213" t="str">
        <f>IFERROR(INDEX(#REF!,MATCH('Kap5-6'!F3213,#REF!,0),2),"")</f>
        <v/>
      </c>
      <c r="H3213" s="97"/>
      <c r="I3213" s="97"/>
      <c r="J3213" s="49"/>
      <c r="K3213" s="97"/>
      <c r="L3213" s="10"/>
      <c r="M3213" s="241"/>
      <c r="N3213" s="14">
        <v>3</v>
      </c>
      <c r="O3213" s="14" t="s">
        <v>283</v>
      </c>
      <c r="P3213" s="14" t="s">
        <v>304</v>
      </c>
      <c r="Q3213" s="12" t="s">
        <v>5060</v>
      </c>
      <c r="R3213" s="12" t="s">
        <v>5061</v>
      </c>
      <c r="S3213" s="25" t="s">
        <v>5062</v>
      </c>
      <c r="T3213" s="57"/>
    </row>
    <row r="3214" spans="1:20" ht="96" x14ac:dyDescent="0.2">
      <c r="A3214">
        <f t="shared" si="204"/>
        <v>6</v>
      </c>
      <c r="B3214" t="s">
        <v>213</v>
      </c>
      <c r="C3214" t="s">
        <v>381</v>
      </c>
      <c r="D3214" t="str">
        <f t="shared" si="205"/>
        <v>9b</v>
      </c>
      <c r="E3214" t="str">
        <f t="shared" si="206"/>
        <v>lös</v>
      </c>
      <c r="F3214" t="str">
        <f t="shared" si="207"/>
        <v>6_x6_2x_R_9b</v>
      </c>
      <c r="G3214" t="str">
        <f>IFERROR(INDEX(#REF!,MATCH('Kap5-6'!F3214,#REF!,0),2),"")</f>
        <v/>
      </c>
      <c r="H3214" s="97"/>
      <c r="I3214" s="97"/>
      <c r="J3214" s="49"/>
      <c r="K3214" s="97"/>
      <c r="L3214" s="10"/>
      <c r="M3214" s="241"/>
      <c r="N3214" s="14">
        <v>4</v>
      </c>
      <c r="O3214" s="14" t="s">
        <v>281</v>
      </c>
      <c r="P3214" s="14" t="s">
        <v>329</v>
      </c>
      <c r="Q3214" s="24" t="s">
        <v>303</v>
      </c>
      <c r="R3214" s="24" t="s">
        <v>5063</v>
      </c>
      <c r="S3214" s="25" t="s">
        <v>5064</v>
      </c>
      <c r="T3214" s="57"/>
    </row>
    <row r="3215" spans="1:20" ht="48" x14ac:dyDescent="0.2">
      <c r="A3215">
        <f t="shared" si="204"/>
        <v>6</v>
      </c>
      <c r="B3215" t="s">
        <v>213</v>
      </c>
      <c r="C3215" t="s">
        <v>381</v>
      </c>
      <c r="D3215" t="str">
        <f t="shared" si="205"/>
        <v>9b</v>
      </c>
      <c r="E3215" t="str">
        <f t="shared" si="206"/>
        <v>lös</v>
      </c>
      <c r="F3215" t="str">
        <f t="shared" si="207"/>
        <v>6_x6_2x_R_9b</v>
      </c>
      <c r="G3215" t="str">
        <f>IFERROR(INDEX(#REF!,MATCH('Kap5-6'!F3215,#REF!,0),2),"")</f>
        <v/>
      </c>
      <c r="H3215" s="97"/>
      <c r="I3215" s="97"/>
      <c r="J3215" s="49"/>
      <c r="K3215" s="97"/>
      <c r="L3215" s="10"/>
      <c r="M3215" s="241"/>
      <c r="N3215" s="14">
        <v>5</v>
      </c>
      <c r="O3215" s="14" t="s">
        <v>283</v>
      </c>
      <c r="P3215" s="14" t="s">
        <v>304</v>
      </c>
      <c r="Q3215" s="15" t="s">
        <v>4909</v>
      </c>
      <c r="R3215" s="15" t="s">
        <v>5065</v>
      </c>
      <c r="S3215" s="25" t="s">
        <v>5028</v>
      </c>
      <c r="T3215" s="57"/>
    </row>
    <row r="3216" spans="1:20" ht="32" x14ac:dyDescent="0.2">
      <c r="A3216">
        <f t="shared" si="204"/>
        <v>6</v>
      </c>
      <c r="B3216" t="s">
        <v>213</v>
      </c>
      <c r="C3216" t="s">
        <v>381</v>
      </c>
      <c r="D3216" t="str">
        <f t="shared" si="205"/>
        <v>9b</v>
      </c>
      <c r="E3216" t="str">
        <f t="shared" si="206"/>
        <v>lös</v>
      </c>
      <c r="F3216" t="str">
        <f t="shared" si="207"/>
        <v>6_x6_2x_R_9b</v>
      </c>
      <c r="G3216" t="str">
        <f>IFERROR(INDEX(#REF!,MATCH('Kap5-6'!F3216,#REF!,0),2),"")</f>
        <v/>
      </c>
      <c r="H3216" s="97"/>
      <c r="I3216" s="97"/>
      <c r="J3216" s="49"/>
      <c r="K3216" s="97"/>
      <c r="L3216" s="10"/>
      <c r="M3216" s="241"/>
      <c r="N3216" s="14">
        <v>6</v>
      </c>
      <c r="O3216" s="14" t="s">
        <v>281</v>
      </c>
      <c r="P3216" s="14" t="s">
        <v>329</v>
      </c>
      <c r="Q3216" s="15" t="s">
        <v>303</v>
      </c>
      <c r="R3216" s="15" t="s">
        <v>5066</v>
      </c>
      <c r="S3216" s="25" t="s">
        <v>5067</v>
      </c>
      <c r="T3216" s="48"/>
    </row>
    <row r="3217" spans="1:20" ht="48" x14ac:dyDescent="0.2">
      <c r="A3217">
        <f t="shared" si="204"/>
        <v>6</v>
      </c>
      <c r="B3217" t="s">
        <v>213</v>
      </c>
      <c r="C3217" t="s">
        <v>381</v>
      </c>
      <c r="D3217" t="str">
        <f t="shared" si="205"/>
        <v>9b</v>
      </c>
      <c r="E3217" t="str">
        <f t="shared" si="206"/>
        <v>lös</v>
      </c>
      <c r="F3217" t="str">
        <f t="shared" si="207"/>
        <v>6_x6_2x_R_9b</v>
      </c>
      <c r="G3217" t="str">
        <f>IFERROR(INDEX(#REF!,MATCH('Kap5-6'!F3217,#REF!,0),2),"")</f>
        <v/>
      </c>
      <c r="H3217" s="97"/>
      <c r="I3217" s="97"/>
      <c r="J3217" s="49"/>
      <c r="K3217" s="97"/>
      <c r="L3217" s="10"/>
      <c r="M3217" s="241"/>
      <c r="N3217" s="14">
        <v>7</v>
      </c>
      <c r="O3217" s="14" t="s">
        <v>281</v>
      </c>
      <c r="P3217" s="14" t="s">
        <v>329</v>
      </c>
      <c r="Q3217" s="15" t="s">
        <v>303</v>
      </c>
      <c r="R3217" s="15" t="s">
        <v>5068</v>
      </c>
      <c r="S3217" s="25" t="s">
        <v>5069</v>
      </c>
      <c r="T3217" s="48"/>
    </row>
    <row r="3218" spans="1:20" ht="17" thickBot="1" x14ac:dyDescent="0.25">
      <c r="A3218">
        <f t="shared" si="204"/>
        <v>6</v>
      </c>
      <c r="B3218" t="s">
        <v>213</v>
      </c>
      <c r="C3218" t="s">
        <v>381</v>
      </c>
      <c r="D3218" t="str">
        <f t="shared" si="205"/>
        <v>9b</v>
      </c>
      <c r="E3218" t="str">
        <f t="shared" si="206"/>
        <v>lös</v>
      </c>
      <c r="F3218" t="str">
        <f t="shared" si="207"/>
        <v>6_x6_2x_R_9b</v>
      </c>
      <c r="G3218" t="str">
        <f>IFERROR(INDEX(#REF!,MATCH('Kap5-6'!F3218,#REF!,0),2),"")</f>
        <v/>
      </c>
      <c r="H3218" s="98"/>
      <c r="I3218" s="98"/>
      <c r="J3218" s="50"/>
      <c r="K3218" s="98"/>
      <c r="L3218" s="17"/>
      <c r="M3218" s="242"/>
      <c r="N3218" s="20">
        <v>8</v>
      </c>
      <c r="O3218" s="20" t="s">
        <v>283</v>
      </c>
      <c r="P3218" s="20" t="s">
        <v>304</v>
      </c>
      <c r="Q3218" s="22" t="s">
        <v>740</v>
      </c>
      <c r="R3218" s="22">
        <v>2.7</v>
      </c>
      <c r="S3218" s="13" t="s">
        <v>5070</v>
      </c>
      <c r="T3218" s="48"/>
    </row>
    <row r="3219" spans="1:20" ht="49" thickBot="1" x14ac:dyDescent="0.25">
      <c r="A3219">
        <f t="shared" si="204"/>
        <v>6</v>
      </c>
      <c r="B3219" t="s">
        <v>213</v>
      </c>
      <c r="C3219" t="s">
        <v>381</v>
      </c>
      <c r="D3219" t="str">
        <f t="shared" si="205"/>
        <v>10a</v>
      </c>
      <c r="E3219" t="str">
        <f t="shared" si="206"/>
        <v>lös</v>
      </c>
      <c r="F3219" t="str">
        <f t="shared" si="207"/>
        <v>6_x6_2x_R_10a</v>
      </c>
      <c r="G3219" t="str">
        <f>IFERROR(INDEX(#REF!,MATCH('Kap5-6'!F3219,#REF!,0),2),"")</f>
        <v/>
      </c>
      <c r="H3219" s="32">
        <v>6</v>
      </c>
      <c r="I3219" s="32" t="s">
        <v>434</v>
      </c>
      <c r="J3219" s="47"/>
      <c r="K3219" s="32" t="s">
        <v>57</v>
      </c>
      <c r="L3219" s="43" t="s">
        <v>735</v>
      </c>
      <c r="M3219" s="240"/>
      <c r="N3219" s="7">
        <v>1</v>
      </c>
      <c r="O3219" s="7" t="s">
        <v>283</v>
      </c>
      <c r="P3219" s="7" t="s">
        <v>304</v>
      </c>
      <c r="Q3219" s="8" t="s">
        <v>3115</v>
      </c>
      <c r="R3219" s="8" t="s">
        <v>5071</v>
      </c>
      <c r="S3219" s="23" t="s">
        <v>5046</v>
      </c>
      <c r="T3219" s="48"/>
    </row>
    <row r="3220" spans="1:20" ht="48" x14ac:dyDescent="0.2">
      <c r="A3220">
        <f t="shared" si="204"/>
        <v>6</v>
      </c>
      <c r="B3220" t="s">
        <v>213</v>
      </c>
      <c r="C3220" t="s">
        <v>381</v>
      </c>
      <c r="D3220" t="str">
        <f t="shared" si="205"/>
        <v>10a</v>
      </c>
      <c r="E3220" t="str">
        <f t="shared" si="206"/>
        <v>lös</v>
      </c>
      <c r="F3220" t="str">
        <f t="shared" si="207"/>
        <v>6_x6_2x_R_10a</v>
      </c>
      <c r="G3220" t="str">
        <f>IFERROR(INDEX(#REF!,MATCH('Kap5-6'!F3220,#REF!,0),2),"")</f>
        <v/>
      </c>
      <c r="H3220" s="97"/>
      <c r="I3220" s="97"/>
      <c r="J3220" s="49"/>
      <c r="K3220" s="97"/>
      <c r="L3220" s="10"/>
      <c r="M3220" s="241"/>
      <c r="N3220" s="21">
        <v>2</v>
      </c>
      <c r="O3220" s="21" t="s">
        <v>283</v>
      </c>
      <c r="P3220" s="21" t="s">
        <v>304</v>
      </c>
      <c r="Q3220" s="8" t="s">
        <v>5072</v>
      </c>
      <c r="R3220" s="8" t="s">
        <v>5073</v>
      </c>
      <c r="S3220" s="55" t="s">
        <v>5074</v>
      </c>
      <c r="T3220" s="57"/>
    </row>
    <row r="3221" spans="1:20" ht="32" x14ac:dyDescent="0.2">
      <c r="A3221">
        <f t="shared" si="204"/>
        <v>6</v>
      </c>
      <c r="B3221" t="s">
        <v>213</v>
      </c>
      <c r="C3221" t="s">
        <v>381</v>
      </c>
      <c r="D3221" t="str">
        <f t="shared" si="205"/>
        <v>10a</v>
      </c>
      <c r="E3221" t="str">
        <f t="shared" si="206"/>
        <v>lös</v>
      </c>
      <c r="F3221" t="str">
        <f t="shared" si="207"/>
        <v>6_x6_2x_R_10a</v>
      </c>
      <c r="G3221" t="str">
        <f>IFERROR(INDEX(#REF!,MATCH('Kap5-6'!F3221,#REF!,0),2),"")</f>
        <v/>
      </c>
      <c r="H3221" s="97"/>
      <c r="I3221" s="97"/>
      <c r="J3221" s="49"/>
      <c r="K3221" s="97"/>
      <c r="L3221" s="10"/>
      <c r="M3221" s="241"/>
      <c r="N3221" s="21">
        <v>3</v>
      </c>
      <c r="O3221" s="21" t="s">
        <v>281</v>
      </c>
      <c r="P3221" s="21" t="s">
        <v>303</v>
      </c>
      <c r="Q3221" s="24" t="s">
        <v>303</v>
      </c>
      <c r="R3221" s="24" t="s">
        <v>5075</v>
      </c>
      <c r="S3221" s="55" t="s">
        <v>5076</v>
      </c>
      <c r="T3221" s="57"/>
    </row>
    <row r="3222" spans="1:20" ht="32" x14ac:dyDescent="0.2">
      <c r="A3222">
        <f t="shared" si="204"/>
        <v>6</v>
      </c>
      <c r="B3222" t="s">
        <v>213</v>
      </c>
      <c r="C3222" t="s">
        <v>381</v>
      </c>
      <c r="D3222" t="str">
        <f t="shared" si="205"/>
        <v>10a</v>
      </c>
      <c r="E3222" t="str">
        <f t="shared" si="206"/>
        <v>lös</v>
      </c>
      <c r="F3222" t="str">
        <f t="shared" si="207"/>
        <v>6_x6_2x_R_10a</v>
      </c>
      <c r="G3222" t="str">
        <f>IFERROR(INDEX(#REF!,MATCH('Kap5-6'!F3222,#REF!,0),2),"")</f>
        <v/>
      </c>
      <c r="H3222" s="97"/>
      <c r="I3222" s="97"/>
      <c r="J3222" s="49"/>
      <c r="K3222" s="97"/>
      <c r="L3222" s="10"/>
      <c r="M3222" s="241"/>
      <c r="N3222" s="21">
        <v>4</v>
      </c>
      <c r="O3222" s="21" t="s">
        <v>283</v>
      </c>
      <c r="P3222" s="21" t="s">
        <v>304</v>
      </c>
      <c r="Q3222" s="24" t="s">
        <v>4909</v>
      </c>
      <c r="R3222" s="24" t="s">
        <v>5077</v>
      </c>
      <c r="S3222" s="55" t="s">
        <v>5078</v>
      </c>
      <c r="T3222" s="57"/>
    </row>
    <row r="3223" spans="1:20" ht="32" x14ac:dyDescent="0.2">
      <c r="A3223">
        <f t="shared" si="204"/>
        <v>6</v>
      </c>
      <c r="B3223" t="s">
        <v>213</v>
      </c>
      <c r="C3223" t="s">
        <v>381</v>
      </c>
      <c r="D3223" t="str">
        <f t="shared" si="205"/>
        <v>10a</v>
      </c>
      <c r="E3223" t="str">
        <f t="shared" si="206"/>
        <v>lös</v>
      </c>
      <c r="F3223" t="str">
        <f t="shared" si="207"/>
        <v>6_x6_2x_R_10a</v>
      </c>
      <c r="G3223" t="str">
        <f>IFERROR(INDEX(#REF!,MATCH('Kap5-6'!F3223,#REF!,0),2),"")</f>
        <v/>
      </c>
      <c r="H3223" s="97"/>
      <c r="I3223" s="97"/>
      <c r="J3223" s="49"/>
      <c r="K3223" s="97"/>
      <c r="L3223" s="10"/>
      <c r="M3223" s="241"/>
      <c r="N3223" s="21">
        <v>5</v>
      </c>
      <c r="O3223" s="21" t="s">
        <v>283</v>
      </c>
      <c r="P3223" s="21" t="s">
        <v>304</v>
      </c>
      <c r="Q3223" s="24" t="s">
        <v>754</v>
      </c>
      <c r="R3223" s="24" t="s">
        <v>5079</v>
      </c>
      <c r="S3223" s="55" t="s">
        <v>4994</v>
      </c>
      <c r="T3223" s="57"/>
    </row>
    <row r="3224" spans="1:20" ht="33" thickBot="1" x14ac:dyDescent="0.25">
      <c r="A3224">
        <f t="shared" si="204"/>
        <v>6</v>
      </c>
      <c r="B3224" t="s">
        <v>213</v>
      </c>
      <c r="C3224" t="s">
        <v>381</v>
      </c>
      <c r="D3224" t="str">
        <f t="shared" si="205"/>
        <v>10a</v>
      </c>
      <c r="E3224" t="str">
        <f t="shared" si="206"/>
        <v>lös</v>
      </c>
      <c r="F3224" t="str">
        <f t="shared" si="207"/>
        <v>6_x6_2x_R_10a</v>
      </c>
      <c r="G3224" t="str">
        <f>IFERROR(INDEX(#REF!,MATCH('Kap5-6'!F3224,#REF!,0),2),"")</f>
        <v/>
      </c>
      <c r="H3224" s="98"/>
      <c r="I3224" s="98"/>
      <c r="J3224" s="49"/>
      <c r="K3224" s="98"/>
      <c r="L3224" s="17"/>
      <c r="M3224" s="241"/>
      <c r="N3224" s="21">
        <v>6</v>
      </c>
      <c r="O3224" s="20" t="s">
        <v>283</v>
      </c>
      <c r="P3224" s="20" t="s">
        <v>304</v>
      </c>
      <c r="Q3224" s="22" t="s">
        <v>740</v>
      </c>
      <c r="R3224" s="22">
        <v>2</v>
      </c>
      <c r="S3224" s="13" t="s">
        <v>5080</v>
      </c>
      <c r="T3224" s="57"/>
    </row>
    <row r="3225" spans="1:20" ht="64" x14ac:dyDescent="0.2">
      <c r="A3225">
        <f t="shared" si="204"/>
        <v>6</v>
      </c>
      <c r="B3225" t="s">
        <v>213</v>
      </c>
      <c r="C3225" t="s">
        <v>381</v>
      </c>
      <c r="D3225" t="str">
        <f t="shared" si="205"/>
        <v>10b</v>
      </c>
      <c r="E3225" t="str">
        <f t="shared" si="206"/>
        <v>lös</v>
      </c>
      <c r="F3225" t="str">
        <f t="shared" si="207"/>
        <v>6_x6_2x_R_10b</v>
      </c>
      <c r="G3225" t="str">
        <f>IFERROR(INDEX(#REF!,MATCH('Kap5-6'!F3225,#REF!,0),2),"")</f>
        <v/>
      </c>
      <c r="H3225" s="32">
        <v>6</v>
      </c>
      <c r="I3225" s="32" t="s">
        <v>434</v>
      </c>
      <c r="J3225" s="47"/>
      <c r="K3225" s="32" t="s">
        <v>58</v>
      </c>
      <c r="L3225" s="43" t="s">
        <v>735</v>
      </c>
      <c r="M3225" s="240"/>
      <c r="N3225" s="7">
        <v>1</v>
      </c>
      <c r="O3225" s="7" t="s">
        <v>283</v>
      </c>
      <c r="P3225" s="7" t="s">
        <v>304</v>
      </c>
      <c r="Q3225" s="19" t="s">
        <v>3115</v>
      </c>
      <c r="R3225" s="19" t="s">
        <v>5081</v>
      </c>
      <c r="S3225" s="16" t="s">
        <v>5046</v>
      </c>
      <c r="T3225" s="48"/>
    </row>
    <row r="3226" spans="1:20" ht="64" x14ac:dyDescent="0.2">
      <c r="A3226">
        <f t="shared" si="204"/>
        <v>6</v>
      </c>
      <c r="B3226" t="s">
        <v>213</v>
      </c>
      <c r="C3226" t="s">
        <v>381</v>
      </c>
      <c r="D3226" t="str">
        <f t="shared" si="205"/>
        <v>10b</v>
      </c>
      <c r="E3226" t="str">
        <f t="shared" si="206"/>
        <v>lös</v>
      </c>
      <c r="F3226" t="str">
        <f t="shared" si="207"/>
        <v>6_x6_2x_R_10b</v>
      </c>
      <c r="G3226" t="str">
        <f>IFERROR(INDEX(#REF!,MATCH('Kap5-6'!F3226,#REF!,0),2),"")</f>
        <v/>
      </c>
      <c r="H3226" s="97"/>
      <c r="I3226" s="97"/>
      <c r="J3226" s="49"/>
      <c r="K3226" s="97"/>
      <c r="L3226" s="10"/>
      <c r="M3226" s="241"/>
      <c r="N3226" s="21">
        <v>2</v>
      </c>
      <c r="O3226" s="21" t="s">
        <v>283</v>
      </c>
      <c r="P3226" s="21" t="s">
        <v>304</v>
      </c>
      <c r="Q3226" s="12" t="s">
        <v>5082</v>
      </c>
      <c r="R3226" s="12" t="s">
        <v>5083</v>
      </c>
      <c r="S3226" s="55" t="s">
        <v>5084</v>
      </c>
      <c r="T3226" s="57"/>
    </row>
    <row r="3227" spans="1:20" ht="32" x14ac:dyDescent="0.2">
      <c r="A3227">
        <f t="shared" si="204"/>
        <v>6</v>
      </c>
      <c r="B3227" t="s">
        <v>213</v>
      </c>
      <c r="C3227" t="s">
        <v>381</v>
      </c>
      <c r="D3227" t="str">
        <f t="shared" si="205"/>
        <v>10b</v>
      </c>
      <c r="E3227" t="str">
        <f t="shared" si="206"/>
        <v>lös</v>
      </c>
      <c r="F3227" t="str">
        <f t="shared" si="207"/>
        <v>6_x6_2x_R_10b</v>
      </c>
      <c r="G3227" t="str">
        <f>IFERROR(INDEX(#REF!,MATCH('Kap5-6'!F3227,#REF!,0),2),"")</f>
        <v/>
      </c>
      <c r="H3227" s="97"/>
      <c r="I3227" s="97"/>
      <c r="J3227" s="49"/>
      <c r="K3227" s="97"/>
      <c r="L3227" s="10"/>
      <c r="M3227" s="241"/>
      <c r="N3227" s="21">
        <v>3</v>
      </c>
      <c r="O3227" s="21" t="s">
        <v>283</v>
      </c>
      <c r="P3227" s="21" t="s">
        <v>304</v>
      </c>
      <c r="Q3227" s="24" t="s">
        <v>5085</v>
      </c>
      <c r="R3227" s="24" t="s">
        <v>5086</v>
      </c>
      <c r="S3227" s="55" t="s">
        <v>5087</v>
      </c>
      <c r="T3227" s="57"/>
    </row>
    <row r="3228" spans="1:20" ht="32" x14ac:dyDescent="0.2">
      <c r="A3228">
        <f t="shared" si="204"/>
        <v>6</v>
      </c>
      <c r="B3228" t="s">
        <v>213</v>
      </c>
      <c r="C3228" t="s">
        <v>381</v>
      </c>
      <c r="D3228" t="str">
        <f t="shared" si="205"/>
        <v>10b</v>
      </c>
      <c r="E3228" t="str">
        <f t="shared" si="206"/>
        <v>lös</v>
      </c>
      <c r="F3228" t="str">
        <f t="shared" si="207"/>
        <v>6_x6_2x_R_10b</v>
      </c>
      <c r="G3228" t="str">
        <f>IFERROR(INDEX(#REF!,MATCH('Kap5-6'!F3228,#REF!,0),2),"")</f>
        <v/>
      </c>
      <c r="H3228" s="97"/>
      <c r="I3228" s="97"/>
      <c r="J3228" s="49"/>
      <c r="K3228" s="97"/>
      <c r="L3228" s="10"/>
      <c r="M3228" s="241"/>
      <c r="N3228" s="21">
        <v>4</v>
      </c>
      <c r="O3228" s="21" t="s">
        <v>283</v>
      </c>
      <c r="P3228" s="21" t="s">
        <v>304</v>
      </c>
      <c r="Q3228" s="24" t="s">
        <v>4909</v>
      </c>
      <c r="R3228" s="24" t="s">
        <v>5088</v>
      </c>
      <c r="S3228" s="55" t="s">
        <v>5089</v>
      </c>
      <c r="T3228" s="57"/>
    </row>
    <row r="3229" spans="1:20" ht="32" x14ac:dyDescent="0.2">
      <c r="A3229">
        <f t="shared" si="204"/>
        <v>6</v>
      </c>
      <c r="B3229" t="s">
        <v>213</v>
      </c>
      <c r="C3229" t="s">
        <v>381</v>
      </c>
      <c r="D3229" t="str">
        <f t="shared" si="205"/>
        <v>10b</v>
      </c>
      <c r="E3229" t="str">
        <f t="shared" si="206"/>
        <v>lös</v>
      </c>
      <c r="F3229" t="str">
        <f t="shared" si="207"/>
        <v>6_x6_2x_R_10b</v>
      </c>
      <c r="G3229" t="str">
        <f>IFERROR(INDEX(#REF!,MATCH('Kap5-6'!F3229,#REF!,0),2),"")</f>
        <v/>
      </c>
      <c r="H3229" s="97"/>
      <c r="I3229" s="97"/>
      <c r="J3229" s="49"/>
      <c r="K3229" s="97"/>
      <c r="L3229" s="10"/>
      <c r="M3229" s="241"/>
      <c r="N3229" s="21">
        <v>5</v>
      </c>
      <c r="O3229" s="21" t="s">
        <v>283</v>
      </c>
      <c r="P3229" s="21" t="s">
        <v>304</v>
      </c>
      <c r="Q3229" s="24" t="s">
        <v>754</v>
      </c>
      <c r="R3229" s="24" t="s">
        <v>5090</v>
      </c>
      <c r="S3229" s="55" t="s">
        <v>4994</v>
      </c>
      <c r="T3229" s="48"/>
    </row>
    <row r="3230" spans="1:20" ht="33" thickBot="1" x14ac:dyDescent="0.25">
      <c r="A3230">
        <f t="shared" si="204"/>
        <v>6</v>
      </c>
      <c r="B3230" t="s">
        <v>213</v>
      </c>
      <c r="C3230" t="s">
        <v>381</v>
      </c>
      <c r="D3230" t="str">
        <f t="shared" si="205"/>
        <v>10b</v>
      </c>
      <c r="E3230" t="str">
        <f t="shared" si="206"/>
        <v>lös</v>
      </c>
      <c r="F3230" t="str">
        <f t="shared" si="207"/>
        <v>6_x6_2x_R_10b</v>
      </c>
      <c r="G3230" t="str">
        <f>IFERROR(INDEX(#REF!,MATCH('Kap5-6'!F3230,#REF!,0),2),"")</f>
        <v/>
      </c>
      <c r="H3230" s="98"/>
      <c r="I3230" s="98"/>
      <c r="J3230" s="50"/>
      <c r="K3230" s="98"/>
      <c r="L3230" s="17"/>
      <c r="M3230" s="242"/>
      <c r="N3230" s="21">
        <v>6</v>
      </c>
      <c r="O3230" s="20" t="s">
        <v>283</v>
      </c>
      <c r="P3230" s="20" t="s">
        <v>304</v>
      </c>
      <c r="Q3230" s="22" t="s">
        <v>740</v>
      </c>
      <c r="R3230" s="22">
        <v>10</v>
      </c>
      <c r="S3230" s="13" t="s">
        <v>5080</v>
      </c>
      <c r="T3230" s="48"/>
    </row>
    <row r="3231" spans="1:20" ht="64" x14ac:dyDescent="0.2">
      <c r="A3231">
        <f t="shared" si="204"/>
        <v>6</v>
      </c>
      <c r="B3231" t="s">
        <v>213</v>
      </c>
      <c r="C3231" t="s">
        <v>381</v>
      </c>
      <c r="D3231" t="str">
        <f t="shared" si="205"/>
        <v>11a</v>
      </c>
      <c r="E3231" t="str">
        <f t="shared" si="206"/>
        <v>lös</v>
      </c>
      <c r="F3231" t="str">
        <f t="shared" si="207"/>
        <v>6_x6_2x_R_11a</v>
      </c>
      <c r="G3231" t="str">
        <f>IFERROR(INDEX(#REF!,MATCH('Kap5-6'!F3231,#REF!,0),2),"")</f>
        <v/>
      </c>
      <c r="H3231" s="32">
        <v>6</v>
      </c>
      <c r="I3231" s="32" t="s">
        <v>434</v>
      </c>
      <c r="J3231" s="47"/>
      <c r="K3231" s="32" t="s">
        <v>60</v>
      </c>
      <c r="L3231" s="43" t="s">
        <v>735</v>
      </c>
      <c r="M3231" s="240"/>
      <c r="N3231" s="7">
        <v>1</v>
      </c>
      <c r="O3231" s="7" t="s">
        <v>283</v>
      </c>
      <c r="P3231" s="7" t="s">
        <v>304</v>
      </c>
      <c r="Q3231" s="19" t="s">
        <v>3115</v>
      </c>
      <c r="R3231" s="19" t="s">
        <v>5091</v>
      </c>
      <c r="S3231" s="16" t="s">
        <v>5046</v>
      </c>
      <c r="T3231" s="48"/>
    </row>
    <row r="3232" spans="1:20" ht="32" x14ac:dyDescent="0.2">
      <c r="A3232">
        <f t="shared" si="204"/>
        <v>6</v>
      </c>
      <c r="B3232" t="s">
        <v>213</v>
      </c>
      <c r="C3232" t="s">
        <v>381</v>
      </c>
      <c r="D3232" t="str">
        <f t="shared" si="205"/>
        <v>11a</v>
      </c>
      <c r="E3232" t="str">
        <f t="shared" si="206"/>
        <v>lös</v>
      </c>
      <c r="F3232" t="str">
        <f t="shared" si="207"/>
        <v>6_x6_2x_R_11a</v>
      </c>
      <c r="G3232" t="str">
        <f>IFERROR(INDEX(#REF!,MATCH('Kap5-6'!F3232,#REF!,0),2),"")</f>
        <v/>
      </c>
      <c r="H3232" s="97"/>
      <c r="I3232" s="97"/>
      <c r="J3232" s="49"/>
      <c r="K3232" s="97"/>
      <c r="L3232" s="10"/>
      <c r="M3232" s="241"/>
      <c r="N3232" s="21">
        <v>2</v>
      </c>
      <c r="O3232" s="21" t="s">
        <v>283</v>
      </c>
      <c r="P3232" s="21" t="s">
        <v>304</v>
      </c>
      <c r="Q3232" s="12" t="s">
        <v>5047</v>
      </c>
      <c r="R3232" s="12">
        <v>6</v>
      </c>
      <c r="S3232" s="55" t="s">
        <v>5092</v>
      </c>
      <c r="T3232" s="57"/>
    </row>
    <row r="3233" spans="1:20" ht="64" x14ac:dyDescent="0.2">
      <c r="A3233">
        <f t="shared" si="204"/>
        <v>6</v>
      </c>
      <c r="B3233" t="s">
        <v>213</v>
      </c>
      <c r="C3233" t="s">
        <v>381</v>
      </c>
      <c r="D3233" t="str">
        <f t="shared" si="205"/>
        <v>11a</v>
      </c>
      <c r="E3233" t="str">
        <f t="shared" si="206"/>
        <v>lös</v>
      </c>
      <c r="F3233" t="str">
        <f t="shared" si="207"/>
        <v>6_x6_2x_R_11a</v>
      </c>
      <c r="G3233" t="str">
        <f>IFERROR(INDEX(#REF!,MATCH('Kap5-6'!F3233,#REF!,0),2),"")</f>
        <v/>
      </c>
      <c r="H3233" s="97"/>
      <c r="I3233" s="97"/>
      <c r="J3233" s="49"/>
      <c r="K3233" s="97"/>
      <c r="L3233" s="10"/>
      <c r="M3233" s="241"/>
      <c r="N3233" s="21">
        <v>3</v>
      </c>
      <c r="O3233" s="21" t="s">
        <v>283</v>
      </c>
      <c r="P3233" s="21" t="s">
        <v>304</v>
      </c>
      <c r="Q3233" s="24" t="s">
        <v>5093</v>
      </c>
      <c r="R3233" s="24" t="s">
        <v>5094</v>
      </c>
      <c r="S3233" s="37" t="s">
        <v>5095</v>
      </c>
      <c r="T3233" s="57"/>
    </row>
    <row r="3234" spans="1:20" ht="32" x14ac:dyDescent="0.2">
      <c r="A3234">
        <f t="shared" si="204"/>
        <v>6</v>
      </c>
      <c r="B3234" t="s">
        <v>213</v>
      </c>
      <c r="C3234" t="s">
        <v>381</v>
      </c>
      <c r="D3234" t="str">
        <f t="shared" si="205"/>
        <v>11a</v>
      </c>
      <c r="E3234" t="str">
        <f t="shared" si="206"/>
        <v>lös</v>
      </c>
      <c r="F3234" t="str">
        <f t="shared" si="207"/>
        <v>6_x6_2x_R_11a</v>
      </c>
      <c r="G3234" t="str">
        <f>IFERROR(INDEX(#REF!,MATCH('Kap5-6'!F3234,#REF!,0),2),"")</f>
        <v/>
      </c>
      <c r="H3234" s="97"/>
      <c r="I3234" s="97"/>
      <c r="J3234" s="49"/>
      <c r="K3234" s="97"/>
      <c r="L3234" s="10"/>
      <c r="M3234" s="241"/>
      <c r="N3234" s="21">
        <v>4</v>
      </c>
      <c r="O3234" s="21" t="s">
        <v>283</v>
      </c>
      <c r="P3234" s="21" t="s">
        <v>304</v>
      </c>
      <c r="Q3234" s="24" t="s">
        <v>5096</v>
      </c>
      <c r="R3234" s="24" t="s">
        <v>5097</v>
      </c>
      <c r="S3234" s="55" t="s">
        <v>5098</v>
      </c>
      <c r="T3234" s="57"/>
    </row>
    <row r="3235" spans="1:20" ht="32" x14ac:dyDescent="0.2">
      <c r="A3235">
        <f t="shared" si="204"/>
        <v>6</v>
      </c>
      <c r="B3235" t="s">
        <v>213</v>
      </c>
      <c r="C3235" t="s">
        <v>381</v>
      </c>
      <c r="D3235" t="str">
        <f t="shared" si="205"/>
        <v>11a</v>
      </c>
      <c r="E3235" t="str">
        <f t="shared" si="206"/>
        <v>lös</v>
      </c>
      <c r="F3235" t="str">
        <f t="shared" si="207"/>
        <v>6_x6_2x_R_11a</v>
      </c>
      <c r="G3235" t="str">
        <f>IFERROR(INDEX(#REF!,MATCH('Kap5-6'!F3235,#REF!,0),2),"")</f>
        <v/>
      </c>
      <c r="H3235" s="97"/>
      <c r="I3235" s="97"/>
      <c r="J3235" s="49"/>
      <c r="K3235" s="97"/>
      <c r="L3235" s="10"/>
      <c r="M3235" s="241"/>
      <c r="N3235" s="21">
        <v>5</v>
      </c>
      <c r="O3235" s="21" t="s">
        <v>283</v>
      </c>
      <c r="P3235" s="21" t="s">
        <v>304</v>
      </c>
      <c r="Q3235" s="24" t="s">
        <v>4909</v>
      </c>
      <c r="R3235" s="24" t="s">
        <v>5099</v>
      </c>
      <c r="S3235" s="55" t="s">
        <v>5100</v>
      </c>
      <c r="T3235" s="57"/>
    </row>
    <row r="3236" spans="1:20" x14ac:dyDescent="0.2">
      <c r="A3236">
        <f t="shared" si="204"/>
        <v>6</v>
      </c>
      <c r="B3236" t="s">
        <v>213</v>
      </c>
      <c r="C3236" t="s">
        <v>381</v>
      </c>
      <c r="D3236" t="str">
        <f t="shared" si="205"/>
        <v>11a</v>
      </c>
      <c r="E3236" t="str">
        <f t="shared" si="206"/>
        <v>lös</v>
      </c>
      <c r="F3236" t="str">
        <f t="shared" si="207"/>
        <v>6_x6_2x_R_11a</v>
      </c>
      <c r="G3236" t="str">
        <f>IFERROR(INDEX(#REF!,MATCH('Kap5-6'!F3236,#REF!,0),2),"")</f>
        <v/>
      </c>
      <c r="H3236" s="97"/>
      <c r="I3236" s="97"/>
      <c r="J3236" s="49"/>
      <c r="K3236" s="97"/>
      <c r="L3236" s="10"/>
      <c r="M3236" s="241"/>
      <c r="N3236" s="21">
        <v>6</v>
      </c>
      <c r="O3236" s="21" t="s">
        <v>281</v>
      </c>
      <c r="P3236" s="21" t="s">
        <v>329</v>
      </c>
      <c r="Q3236" s="24" t="s">
        <v>303</v>
      </c>
      <c r="R3236" s="24" t="s">
        <v>5101</v>
      </c>
      <c r="S3236" s="55" t="s">
        <v>5102</v>
      </c>
      <c r="T3236" s="48"/>
    </row>
    <row r="3237" spans="1:20" ht="48" x14ac:dyDescent="0.2">
      <c r="A3237">
        <f t="shared" si="204"/>
        <v>6</v>
      </c>
      <c r="B3237" t="s">
        <v>213</v>
      </c>
      <c r="C3237" t="s">
        <v>381</v>
      </c>
      <c r="D3237" t="str">
        <f t="shared" si="205"/>
        <v>11a</v>
      </c>
      <c r="E3237" t="str">
        <f t="shared" si="206"/>
        <v>lös</v>
      </c>
      <c r="F3237" t="str">
        <f t="shared" si="207"/>
        <v>6_x6_2x_R_11a</v>
      </c>
      <c r="G3237" t="str">
        <f>IFERROR(INDEX(#REF!,MATCH('Kap5-6'!F3237,#REF!,0),2),"")</f>
        <v/>
      </c>
      <c r="H3237" s="97"/>
      <c r="I3237" s="97"/>
      <c r="J3237" s="49"/>
      <c r="K3237" s="97"/>
      <c r="L3237" s="10"/>
      <c r="M3237" s="241"/>
      <c r="N3237" s="21">
        <v>7</v>
      </c>
      <c r="O3237" s="30" t="s">
        <v>281</v>
      </c>
      <c r="P3237" s="30" t="s">
        <v>329</v>
      </c>
      <c r="Q3237" s="29" t="s">
        <v>303</v>
      </c>
      <c r="R3237" s="29" t="s">
        <v>5103</v>
      </c>
      <c r="S3237" s="13" t="s">
        <v>5104</v>
      </c>
      <c r="T3237" s="48"/>
    </row>
    <row r="3238" spans="1:20" ht="33" thickBot="1" x14ac:dyDescent="0.25">
      <c r="A3238">
        <f t="shared" si="204"/>
        <v>6</v>
      </c>
      <c r="B3238" t="s">
        <v>213</v>
      </c>
      <c r="C3238" t="s">
        <v>381</v>
      </c>
      <c r="D3238" t="str">
        <f t="shared" si="205"/>
        <v>11a</v>
      </c>
      <c r="E3238" t="str">
        <f t="shared" si="206"/>
        <v>lös</v>
      </c>
      <c r="F3238" t="str">
        <f t="shared" si="207"/>
        <v>6_x6_2x_R_11a</v>
      </c>
      <c r="G3238" t="str">
        <f>IFERROR(INDEX(#REF!,MATCH('Kap5-6'!F3238,#REF!,0),2),"")</f>
        <v/>
      </c>
      <c r="H3238" s="98"/>
      <c r="I3238" s="98"/>
      <c r="J3238" s="50"/>
      <c r="K3238" s="98"/>
      <c r="L3238" s="17"/>
      <c r="M3238" s="242"/>
      <c r="N3238" s="21">
        <v>8</v>
      </c>
      <c r="O3238" s="20" t="s">
        <v>283</v>
      </c>
      <c r="P3238" s="20" t="s">
        <v>304</v>
      </c>
      <c r="Q3238" s="22" t="s">
        <v>740</v>
      </c>
      <c r="R3238" s="22">
        <v>1.2</v>
      </c>
      <c r="S3238" s="13" t="s">
        <v>5105</v>
      </c>
      <c r="T3238" s="48"/>
    </row>
    <row r="3239" spans="1:20" ht="96" x14ac:dyDescent="0.2">
      <c r="A3239">
        <f t="shared" si="204"/>
        <v>6</v>
      </c>
      <c r="B3239" t="s">
        <v>213</v>
      </c>
      <c r="C3239" t="s">
        <v>381</v>
      </c>
      <c r="D3239" t="str">
        <f t="shared" si="205"/>
        <v>11b</v>
      </c>
      <c r="E3239" t="str">
        <f t="shared" si="206"/>
        <v>lös</v>
      </c>
      <c r="F3239" t="str">
        <f t="shared" si="207"/>
        <v>6_x6_2x_R_11b</v>
      </c>
      <c r="G3239" t="str">
        <f>IFERROR(INDEX(#REF!,MATCH('Kap5-6'!F3239,#REF!,0),2),"")</f>
        <v/>
      </c>
      <c r="H3239" s="32">
        <v>6</v>
      </c>
      <c r="I3239" s="32" t="s">
        <v>434</v>
      </c>
      <c r="J3239" s="47"/>
      <c r="K3239" s="32" t="s">
        <v>61</v>
      </c>
      <c r="L3239" s="43" t="s">
        <v>735</v>
      </c>
      <c r="M3239" s="240"/>
      <c r="N3239" s="7">
        <v>1</v>
      </c>
      <c r="O3239" s="7" t="s">
        <v>283</v>
      </c>
      <c r="P3239" s="7" t="s">
        <v>304</v>
      </c>
      <c r="Q3239" s="19" t="s">
        <v>3115</v>
      </c>
      <c r="R3239" s="19" t="s">
        <v>5106</v>
      </c>
      <c r="S3239" s="16" t="s">
        <v>5046</v>
      </c>
      <c r="T3239" s="48"/>
    </row>
    <row r="3240" spans="1:20" ht="32" x14ac:dyDescent="0.2">
      <c r="A3240">
        <f t="shared" si="204"/>
        <v>6</v>
      </c>
      <c r="B3240" t="s">
        <v>213</v>
      </c>
      <c r="C3240" t="s">
        <v>381</v>
      </c>
      <c r="D3240" t="str">
        <f t="shared" si="205"/>
        <v>11b</v>
      </c>
      <c r="E3240" t="str">
        <f t="shared" si="206"/>
        <v>lös</v>
      </c>
      <c r="F3240" t="str">
        <f t="shared" si="207"/>
        <v>6_x6_2x_R_11b</v>
      </c>
      <c r="G3240" t="str">
        <f>IFERROR(INDEX(#REF!,MATCH('Kap5-6'!F3240,#REF!,0),2),"")</f>
        <v/>
      </c>
      <c r="H3240" s="97"/>
      <c r="I3240" s="97"/>
      <c r="J3240" s="49"/>
      <c r="K3240" s="97"/>
      <c r="L3240" s="10"/>
      <c r="M3240" s="241"/>
      <c r="N3240" s="21">
        <v>2</v>
      </c>
      <c r="O3240" s="21" t="s">
        <v>283</v>
      </c>
      <c r="P3240" s="21" t="s">
        <v>304</v>
      </c>
      <c r="Q3240" s="12" t="s">
        <v>5047</v>
      </c>
      <c r="R3240" s="12">
        <v>12</v>
      </c>
      <c r="S3240" s="55" t="s">
        <v>5107</v>
      </c>
      <c r="T3240" s="57"/>
    </row>
    <row r="3241" spans="1:20" ht="112" x14ac:dyDescent="0.2">
      <c r="A3241">
        <f t="shared" si="204"/>
        <v>6</v>
      </c>
      <c r="B3241" t="s">
        <v>213</v>
      </c>
      <c r="C3241" t="s">
        <v>381</v>
      </c>
      <c r="D3241" t="str">
        <f t="shared" si="205"/>
        <v>11b</v>
      </c>
      <c r="E3241" t="str">
        <f t="shared" si="206"/>
        <v>lös</v>
      </c>
      <c r="F3241" t="str">
        <f t="shared" si="207"/>
        <v>6_x6_2x_R_11b</v>
      </c>
      <c r="G3241" t="str">
        <f>IFERROR(INDEX(#REF!,MATCH('Kap5-6'!F3241,#REF!,0),2),"")</f>
        <v/>
      </c>
      <c r="H3241" s="97"/>
      <c r="I3241" s="97"/>
      <c r="J3241" s="49"/>
      <c r="K3241" s="97"/>
      <c r="L3241" s="10"/>
      <c r="M3241" s="241"/>
      <c r="N3241" s="21">
        <v>3</v>
      </c>
      <c r="O3241" s="21" t="s">
        <v>283</v>
      </c>
      <c r="P3241" s="21" t="s">
        <v>304</v>
      </c>
      <c r="Q3241" s="24" t="s">
        <v>5108</v>
      </c>
      <c r="R3241" s="24" t="s">
        <v>5109</v>
      </c>
      <c r="S3241" s="37" t="s">
        <v>5110</v>
      </c>
      <c r="T3241" s="48"/>
    </row>
    <row r="3242" spans="1:20" ht="48" x14ac:dyDescent="0.2">
      <c r="A3242">
        <f t="shared" si="204"/>
        <v>6</v>
      </c>
      <c r="B3242" t="s">
        <v>213</v>
      </c>
      <c r="C3242" t="s">
        <v>381</v>
      </c>
      <c r="D3242" t="str">
        <f t="shared" si="205"/>
        <v>11b</v>
      </c>
      <c r="E3242" t="str">
        <f t="shared" si="206"/>
        <v>lös</v>
      </c>
      <c r="F3242" t="str">
        <f t="shared" si="207"/>
        <v>6_x6_2x_R_11b</v>
      </c>
      <c r="G3242" t="str">
        <f>IFERROR(INDEX(#REF!,MATCH('Kap5-6'!F3242,#REF!,0),2),"")</f>
        <v/>
      </c>
      <c r="H3242" s="97"/>
      <c r="I3242" s="97"/>
      <c r="J3242" s="49"/>
      <c r="K3242" s="97"/>
      <c r="L3242" s="10"/>
      <c r="M3242" s="241"/>
      <c r="N3242" s="21">
        <v>4</v>
      </c>
      <c r="O3242" s="21" t="s">
        <v>283</v>
      </c>
      <c r="P3242" s="21" t="s">
        <v>304</v>
      </c>
      <c r="Q3242" s="24" t="s">
        <v>5111</v>
      </c>
      <c r="R3242" s="24" t="s">
        <v>5112</v>
      </c>
      <c r="S3242" s="55" t="s">
        <v>5113</v>
      </c>
      <c r="T3242" s="48"/>
    </row>
    <row r="3243" spans="1:20" ht="32" x14ac:dyDescent="0.2">
      <c r="A3243">
        <f t="shared" si="204"/>
        <v>6</v>
      </c>
      <c r="B3243" t="s">
        <v>213</v>
      </c>
      <c r="C3243" t="s">
        <v>381</v>
      </c>
      <c r="D3243" t="str">
        <f t="shared" si="205"/>
        <v>11b</v>
      </c>
      <c r="E3243" t="str">
        <f t="shared" si="206"/>
        <v>lös</v>
      </c>
      <c r="F3243" t="str">
        <f t="shared" si="207"/>
        <v>6_x6_2x_R_11b</v>
      </c>
      <c r="G3243" t="str">
        <f>IFERROR(INDEX(#REF!,MATCH('Kap5-6'!F3243,#REF!,0),2),"")</f>
        <v/>
      </c>
      <c r="H3243" s="97"/>
      <c r="I3243" s="97"/>
      <c r="J3243" s="49"/>
      <c r="K3243" s="97"/>
      <c r="L3243" s="10"/>
      <c r="M3243" s="241"/>
      <c r="N3243" s="21">
        <v>5</v>
      </c>
      <c r="O3243" s="21" t="s">
        <v>283</v>
      </c>
      <c r="P3243" s="21" t="s">
        <v>304</v>
      </c>
      <c r="Q3243" s="24" t="s">
        <v>4909</v>
      </c>
      <c r="R3243" s="24" t="s">
        <v>5114</v>
      </c>
      <c r="S3243" s="55" t="s">
        <v>5115</v>
      </c>
      <c r="T3243" s="48"/>
    </row>
    <row r="3244" spans="1:20" ht="32" x14ac:dyDescent="0.2">
      <c r="A3244">
        <f t="shared" si="204"/>
        <v>6</v>
      </c>
      <c r="B3244" t="s">
        <v>213</v>
      </c>
      <c r="C3244" t="s">
        <v>381</v>
      </c>
      <c r="D3244" t="str">
        <f t="shared" si="205"/>
        <v>11b</v>
      </c>
      <c r="E3244" t="str">
        <f t="shared" si="206"/>
        <v>lös</v>
      </c>
      <c r="F3244" t="str">
        <f t="shared" si="207"/>
        <v>6_x6_2x_R_11b</v>
      </c>
      <c r="G3244" t="str">
        <f>IFERROR(INDEX(#REF!,MATCH('Kap5-6'!F3244,#REF!,0),2),"")</f>
        <v/>
      </c>
      <c r="H3244" s="97"/>
      <c r="I3244" s="97"/>
      <c r="J3244" s="49"/>
      <c r="K3244" s="97"/>
      <c r="L3244" s="10"/>
      <c r="M3244" s="241"/>
      <c r="N3244" s="21">
        <v>6</v>
      </c>
      <c r="O3244" s="21" t="s">
        <v>283</v>
      </c>
      <c r="P3244" s="21" t="s">
        <v>304</v>
      </c>
      <c r="Q3244" s="24" t="s">
        <v>754</v>
      </c>
      <c r="R3244" s="24" t="s">
        <v>5116</v>
      </c>
      <c r="S3244" s="55" t="s">
        <v>4994</v>
      </c>
      <c r="T3244" s="48"/>
    </row>
    <row r="3245" spans="1:20" x14ac:dyDescent="0.2">
      <c r="A3245">
        <f t="shared" si="204"/>
        <v>6</v>
      </c>
      <c r="B3245" t="s">
        <v>213</v>
      </c>
      <c r="C3245" t="s">
        <v>381</v>
      </c>
      <c r="D3245" t="str">
        <f t="shared" si="205"/>
        <v>11b</v>
      </c>
      <c r="E3245" t="str">
        <f t="shared" si="206"/>
        <v>lös</v>
      </c>
      <c r="F3245" t="str">
        <f t="shared" si="207"/>
        <v>6_x6_2x_R_11b</v>
      </c>
      <c r="G3245" t="str">
        <f>IFERROR(INDEX(#REF!,MATCH('Kap5-6'!F3245,#REF!,0),2),"")</f>
        <v/>
      </c>
      <c r="H3245" s="97"/>
      <c r="I3245" s="97"/>
      <c r="J3245" s="49"/>
      <c r="K3245" s="97"/>
      <c r="L3245" s="10"/>
      <c r="M3245" s="241"/>
      <c r="N3245" s="21">
        <v>7</v>
      </c>
      <c r="O3245" s="21" t="s">
        <v>281</v>
      </c>
      <c r="P3245" s="21" t="s">
        <v>329</v>
      </c>
      <c r="Q3245" s="24" t="s">
        <v>303</v>
      </c>
      <c r="R3245" s="24" t="s">
        <v>5117</v>
      </c>
      <c r="S3245" s="55" t="s">
        <v>5102</v>
      </c>
      <c r="T3245" s="48"/>
    </row>
    <row r="3246" spans="1:20" ht="32" x14ac:dyDescent="0.2">
      <c r="A3246">
        <f t="shared" si="204"/>
        <v>6</v>
      </c>
      <c r="B3246" t="s">
        <v>213</v>
      </c>
      <c r="C3246" t="s">
        <v>381</v>
      </c>
      <c r="D3246" t="str">
        <f t="shared" si="205"/>
        <v>11b</v>
      </c>
      <c r="E3246" t="str">
        <f t="shared" si="206"/>
        <v>lös</v>
      </c>
      <c r="F3246" t="str">
        <f t="shared" si="207"/>
        <v>6_x6_2x_R_11b</v>
      </c>
      <c r="G3246" t="str">
        <f>IFERROR(INDEX(#REF!,MATCH('Kap5-6'!F3246,#REF!,0),2),"")</f>
        <v/>
      </c>
      <c r="H3246" s="97"/>
      <c r="I3246" s="97"/>
      <c r="J3246" s="49"/>
      <c r="K3246" s="97"/>
      <c r="L3246" s="10"/>
      <c r="M3246" s="241"/>
      <c r="N3246" s="21">
        <v>8</v>
      </c>
      <c r="O3246" s="30" t="s">
        <v>281</v>
      </c>
      <c r="P3246" s="30" t="s">
        <v>329</v>
      </c>
      <c r="Q3246" s="29" t="s">
        <v>303</v>
      </c>
      <c r="R3246" s="29" t="s">
        <v>5118</v>
      </c>
      <c r="S3246" s="13" t="s">
        <v>5119</v>
      </c>
      <c r="T3246" s="48"/>
    </row>
    <row r="3247" spans="1:20" ht="33" thickBot="1" x14ac:dyDescent="0.25">
      <c r="A3247">
        <f t="shared" si="204"/>
        <v>6</v>
      </c>
      <c r="B3247" t="s">
        <v>213</v>
      </c>
      <c r="C3247" t="s">
        <v>381</v>
      </c>
      <c r="D3247" t="str">
        <f t="shared" si="205"/>
        <v>11b</v>
      </c>
      <c r="E3247" t="str">
        <f t="shared" si="206"/>
        <v>lös</v>
      </c>
      <c r="F3247" t="str">
        <f t="shared" si="207"/>
        <v>6_x6_2x_R_11b</v>
      </c>
      <c r="G3247" t="str">
        <f>IFERROR(INDEX(#REF!,MATCH('Kap5-6'!F3247,#REF!,0),2),"")</f>
        <v/>
      </c>
      <c r="H3247" s="98"/>
      <c r="I3247" s="98"/>
      <c r="J3247" s="50"/>
      <c r="K3247" s="98"/>
      <c r="L3247" s="17"/>
      <c r="M3247" s="242"/>
      <c r="N3247" s="21">
        <v>9</v>
      </c>
      <c r="O3247" s="20" t="s">
        <v>283</v>
      </c>
      <c r="P3247" s="20" t="s">
        <v>304</v>
      </c>
      <c r="Q3247" s="22" t="s">
        <v>740</v>
      </c>
      <c r="R3247" s="22">
        <v>7</v>
      </c>
      <c r="S3247" s="13" t="s">
        <v>5105</v>
      </c>
      <c r="T3247" s="48"/>
    </row>
    <row r="3248" spans="1:20" ht="113" thickBot="1" x14ac:dyDescent="0.25">
      <c r="A3248">
        <f t="shared" si="204"/>
        <v>6</v>
      </c>
      <c r="B3248" t="s">
        <v>213</v>
      </c>
      <c r="C3248" t="s">
        <v>381</v>
      </c>
      <c r="D3248" t="str">
        <f t="shared" si="205"/>
        <v>12a</v>
      </c>
      <c r="E3248" t="str">
        <f t="shared" si="206"/>
        <v>lös</v>
      </c>
      <c r="F3248" t="str">
        <f t="shared" si="207"/>
        <v>6_x6_2x_R_12a</v>
      </c>
      <c r="G3248" t="str">
        <f>IFERROR(INDEX(#REF!,MATCH('Kap5-6'!F3248,#REF!,0),2),"")</f>
        <v/>
      </c>
      <c r="H3248" s="32">
        <v>6</v>
      </c>
      <c r="I3248" s="32" t="s">
        <v>434</v>
      </c>
      <c r="J3248" s="47"/>
      <c r="K3248" s="32" t="s">
        <v>63</v>
      </c>
      <c r="L3248" s="43" t="s">
        <v>735</v>
      </c>
      <c r="M3248" s="240"/>
      <c r="N3248" s="7">
        <v>1</v>
      </c>
      <c r="O3248" s="7" t="s">
        <v>283</v>
      </c>
      <c r="P3248" s="7" t="s">
        <v>304</v>
      </c>
      <c r="Q3248" s="8" t="s">
        <v>3115</v>
      </c>
      <c r="R3248" s="8" t="s">
        <v>5120</v>
      </c>
      <c r="S3248" s="23" t="s">
        <v>5046</v>
      </c>
      <c r="T3248" s="48"/>
    </row>
    <row r="3249" spans="1:20" ht="33" thickBot="1" x14ac:dyDescent="0.25">
      <c r="A3249">
        <f t="shared" si="204"/>
        <v>6</v>
      </c>
      <c r="B3249" t="s">
        <v>213</v>
      </c>
      <c r="C3249" t="s">
        <v>381</v>
      </c>
      <c r="D3249" t="str">
        <f t="shared" si="205"/>
        <v>12a</v>
      </c>
      <c r="E3249" t="str">
        <f t="shared" si="206"/>
        <v>lös</v>
      </c>
      <c r="F3249" t="str">
        <f t="shared" si="207"/>
        <v>6_x6_2x_R_12a</v>
      </c>
      <c r="G3249" t="str">
        <f>IFERROR(INDEX(#REF!,MATCH('Kap5-6'!F3249,#REF!,0),2),"")</f>
        <v/>
      </c>
      <c r="H3249" s="97"/>
      <c r="I3249" s="97"/>
      <c r="J3249" s="49"/>
      <c r="K3249" s="97"/>
      <c r="L3249" s="10"/>
      <c r="M3249" s="241"/>
      <c r="N3249" s="21">
        <v>2</v>
      </c>
      <c r="O3249" s="21" t="s">
        <v>283</v>
      </c>
      <c r="P3249" s="21" t="s">
        <v>304</v>
      </c>
      <c r="Q3249" s="8" t="s">
        <v>5047</v>
      </c>
      <c r="R3249" s="8">
        <v>24</v>
      </c>
      <c r="S3249" s="16" t="s">
        <v>5121</v>
      </c>
      <c r="T3249" s="48"/>
    </row>
    <row r="3250" spans="1:20" ht="112" x14ac:dyDescent="0.2">
      <c r="A3250">
        <f t="shared" si="204"/>
        <v>6</v>
      </c>
      <c r="B3250" t="s">
        <v>213</v>
      </c>
      <c r="C3250" t="s">
        <v>381</v>
      </c>
      <c r="D3250" t="str">
        <f t="shared" si="205"/>
        <v>12a</v>
      </c>
      <c r="E3250" t="str">
        <f t="shared" si="206"/>
        <v>lös</v>
      </c>
      <c r="F3250" t="str">
        <f t="shared" si="207"/>
        <v>6_x6_2x_R_12a</v>
      </c>
      <c r="G3250" t="str">
        <f>IFERROR(INDEX(#REF!,MATCH('Kap5-6'!F3250,#REF!,0),2),"")</f>
        <v/>
      </c>
      <c r="H3250" s="97"/>
      <c r="I3250" s="97"/>
      <c r="J3250" s="49"/>
      <c r="K3250" s="97"/>
      <c r="L3250" s="10"/>
      <c r="M3250" s="241"/>
      <c r="N3250" s="21">
        <v>3</v>
      </c>
      <c r="O3250" s="21" t="s">
        <v>283</v>
      </c>
      <c r="P3250" s="21" t="s">
        <v>304</v>
      </c>
      <c r="Q3250" s="8" t="s">
        <v>5122</v>
      </c>
      <c r="R3250" s="8" t="s">
        <v>5109</v>
      </c>
      <c r="S3250" s="55" t="s">
        <v>5123</v>
      </c>
      <c r="T3250" s="48"/>
    </row>
    <row r="3251" spans="1:20" ht="80" x14ac:dyDescent="0.2">
      <c r="A3251">
        <f t="shared" si="204"/>
        <v>6</v>
      </c>
      <c r="B3251" t="s">
        <v>213</v>
      </c>
      <c r="C3251" t="s">
        <v>381</v>
      </c>
      <c r="D3251" t="str">
        <f t="shared" si="205"/>
        <v>12a</v>
      </c>
      <c r="E3251" t="str">
        <f t="shared" si="206"/>
        <v>lös</v>
      </c>
      <c r="F3251" t="str">
        <f t="shared" si="207"/>
        <v>6_x6_2x_R_12a</v>
      </c>
      <c r="G3251" t="str">
        <f>IFERROR(INDEX(#REF!,MATCH('Kap5-6'!F3251,#REF!,0),2),"")</f>
        <v/>
      </c>
      <c r="H3251" s="97"/>
      <c r="I3251" s="97"/>
      <c r="J3251" s="49"/>
      <c r="K3251" s="97"/>
      <c r="L3251" s="10"/>
      <c r="M3251" s="241"/>
      <c r="N3251" s="21">
        <v>4</v>
      </c>
      <c r="O3251" s="21" t="s">
        <v>283</v>
      </c>
      <c r="P3251" s="21" t="s">
        <v>304</v>
      </c>
      <c r="Q3251" s="24" t="s">
        <v>5124</v>
      </c>
      <c r="R3251" s="24" t="s">
        <v>5125</v>
      </c>
      <c r="S3251" s="55" t="s">
        <v>5113</v>
      </c>
      <c r="T3251" s="48"/>
    </row>
    <row r="3252" spans="1:20" ht="32" x14ac:dyDescent="0.2">
      <c r="A3252">
        <f t="shared" si="204"/>
        <v>6</v>
      </c>
      <c r="B3252" t="s">
        <v>213</v>
      </c>
      <c r="C3252" t="s">
        <v>381</v>
      </c>
      <c r="D3252" t="str">
        <f t="shared" si="205"/>
        <v>12a</v>
      </c>
      <c r="E3252" t="str">
        <f t="shared" si="206"/>
        <v>lös</v>
      </c>
      <c r="F3252" t="str">
        <f t="shared" si="207"/>
        <v>6_x6_2x_R_12a</v>
      </c>
      <c r="G3252" t="str">
        <f>IFERROR(INDEX(#REF!,MATCH('Kap5-6'!F3252,#REF!,0),2),"")</f>
        <v/>
      </c>
      <c r="H3252" s="97"/>
      <c r="I3252" s="97"/>
      <c r="J3252" s="49"/>
      <c r="K3252" s="97"/>
      <c r="L3252" s="10"/>
      <c r="M3252" s="241"/>
      <c r="N3252" s="21">
        <v>5</v>
      </c>
      <c r="O3252" s="21" t="s">
        <v>283</v>
      </c>
      <c r="P3252" s="21" t="s">
        <v>304</v>
      </c>
      <c r="Q3252" s="24" t="s">
        <v>4909</v>
      </c>
      <c r="R3252" s="24" t="s">
        <v>5126</v>
      </c>
      <c r="S3252" s="55" t="s">
        <v>5127</v>
      </c>
      <c r="T3252" s="48"/>
    </row>
    <row r="3253" spans="1:20" ht="32" x14ac:dyDescent="0.2">
      <c r="A3253">
        <f t="shared" si="204"/>
        <v>6</v>
      </c>
      <c r="B3253" t="s">
        <v>213</v>
      </c>
      <c r="C3253" t="s">
        <v>381</v>
      </c>
      <c r="D3253" t="str">
        <f t="shared" si="205"/>
        <v>12a</v>
      </c>
      <c r="E3253" t="str">
        <f t="shared" si="206"/>
        <v>lös</v>
      </c>
      <c r="F3253" t="str">
        <f t="shared" si="207"/>
        <v>6_x6_2x_R_12a</v>
      </c>
      <c r="G3253" t="str">
        <f>IFERROR(INDEX(#REF!,MATCH('Kap5-6'!F3253,#REF!,0),2),"")</f>
        <v/>
      </c>
      <c r="H3253" s="97"/>
      <c r="I3253" s="97"/>
      <c r="J3253" s="49"/>
      <c r="K3253" s="97"/>
      <c r="L3253" s="10"/>
      <c r="M3253" s="241"/>
      <c r="N3253" s="21">
        <v>6</v>
      </c>
      <c r="O3253" s="21" t="s">
        <v>283</v>
      </c>
      <c r="P3253" s="21" t="s">
        <v>304</v>
      </c>
      <c r="Q3253" s="24" t="s">
        <v>754</v>
      </c>
      <c r="R3253" s="24" t="s">
        <v>5128</v>
      </c>
      <c r="S3253" s="55" t="s">
        <v>4994</v>
      </c>
      <c r="T3253" s="48"/>
    </row>
    <row r="3254" spans="1:20" x14ac:dyDescent="0.2">
      <c r="A3254">
        <f t="shared" si="204"/>
        <v>6</v>
      </c>
      <c r="B3254" t="s">
        <v>213</v>
      </c>
      <c r="C3254" t="s">
        <v>381</v>
      </c>
      <c r="D3254" t="str">
        <f t="shared" si="205"/>
        <v>12a</v>
      </c>
      <c r="E3254" t="str">
        <f t="shared" si="206"/>
        <v>lös</v>
      </c>
      <c r="F3254" t="str">
        <f t="shared" si="207"/>
        <v>6_x6_2x_R_12a</v>
      </c>
      <c r="G3254" t="str">
        <f>IFERROR(INDEX(#REF!,MATCH('Kap5-6'!F3254,#REF!,0),2),"")</f>
        <v/>
      </c>
      <c r="H3254" s="97"/>
      <c r="I3254" s="97"/>
      <c r="J3254" s="49"/>
      <c r="K3254" s="97"/>
      <c r="L3254" s="10"/>
      <c r="M3254" s="241"/>
      <c r="N3254" s="21">
        <v>7</v>
      </c>
      <c r="O3254" s="21" t="s">
        <v>281</v>
      </c>
      <c r="P3254" s="21" t="s">
        <v>329</v>
      </c>
      <c r="Q3254" s="24" t="s">
        <v>303</v>
      </c>
      <c r="R3254" s="24" t="s">
        <v>5129</v>
      </c>
      <c r="S3254" s="55" t="s">
        <v>5102</v>
      </c>
      <c r="T3254" s="48"/>
    </row>
    <row r="3255" spans="1:20" ht="17" thickBot="1" x14ac:dyDescent="0.25">
      <c r="A3255">
        <f t="shared" si="204"/>
        <v>6</v>
      </c>
      <c r="B3255" t="s">
        <v>213</v>
      </c>
      <c r="C3255" t="s">
        <v>381</v>
      </c>
      <c r="D3255" t="str">
        <f t="shared" si="205"/>
        <v>12a</v>
      </c>
      <c r="E3255" t="str">
        <f t="shared" si="206"/>
        <v>lös</v>
      </c>
      <c r="F3255" t="str">
        <f t="shared" si="207"/>
        <v>6_x6_2x_R_12a</v>
      </c>
      <c r="G3255" t="str">
        <f>IFERROR(INDEX(#REF!,MATCH('Kap5-6'!F3255,#REF!,0),2),"")</f>
        <v/>
      </c>
      <c r="H3255" s="98"/>
      <c r="I3255" s="98"/>
      <c r="J3255" s="49"/>
      <c r="K3255" s="98"/>
      <c r="L3255" s="17"/>
      <c r="M3255" s="241"/>
      <c r="N3255" s="21">
        <v>8</v>
      </c>
      <c r="O3255" s="20" t="s">
        <v>283</v>
      </c>
      <c r="P3255" s="20" t="s">
        <v>304</v>
      </c>
      <c r="Q3255" s="22" t="s">
        <v>740</v>
      </c>
      <c r="R3255" s="22" t="s">
        <v>316</v>
      </c>
      <c r="S3255" s="13" t="s">
        <v>5130</v>
      </c>
      <c r="T3255" s="48"/>
    </row>
    <row r="3256" spans="1:20" ht="96" x14ac:dyDescent="0.2">
      <c r="A3256">
        <f t="shared" si="204"/>
        <v>6</v>
      </c>
      <c r="B3256" t="s">
        <v>213</v>
      </c>
      <c r="C3256" t="s">
        <v>381</v>
      </c>
      <c r="D3256" t="str">
        <f t="shared" si="205"/>
        <v>12b</v>
      </c>
      <c r="E3256" t="str">
        <f t="shared" si="206"/>
        <v>lös</v>
      </c>
      <c r="F3256" t="str">
        <f t="shared" si="207"/>
        <v>6_x6_2x_R_12b</v>
      </c>
      <c r="G3256" t="str">
        <f>IFERROR(INDEX(#REF!,MATCH('Kap5-6'!F3256,#REF!,0),2),"")</f>
        <v/>
      </c>
      <c r="H3256" s="32">
        <v>6</v>
      </c>
      <c r="I3256" s="32" t="s">
        <v>434</v>
      </c>
      <c r="J3256" s="47"/>
      <c r="K3256" s="32" t="s">
        <v>64</v>
      </c>
      <c r="L3256" s="43" t="s">
        <v>735</v>
      </c>
      <c r="M3256" s="240"/>
      <c r="N3256" s="7">
        <v>1</v>
      </c>
      <c r="O3256" s="7" t="s">
        <v>283</v>
      </c>
      <c r="P3256" s="7" t="s">
        <v>304</v>
      </c>
      <c r="Q3256" s="19" t="s">
        <v>3115</v>
      </c>
      <c r="R3256" s="19" t="s">
        <v>5131</v>
      </c>
      <c r="S3256" s="16" t="s">
        <v>5046</v>
      </c>
      <c r="T3256" s="48"/>
    </row>
    <row r="3257" spans="1:20" ht="33" thickBot="1" x14ac:dyDescent="0.25">
      <c r="A3257">
        <f t="shared" si="204"/>
        <v>6</v>
      </c>
      <c r="B3257" t="s">
        <v>213</v>
      </c>
      <c r="C3257" t="s">
        <v>381</v>
      </c>
      <c r="D3257" t="str">
        <f t="shared" si="205"/>
        <v>12b</v>
      </c>
      <c r="E3257" t="str">
        <f t="shared" si="206"/>
        <v>lös</v>
      </c>
      <c r="F3257" t="str">
        <f t="shared" si="207"/>
        <v>6_x6_2x_R_12b</v>
      </c>
      <c r="G3257" t="str">
        <f>IFERROR(INDEX(#REF!,MATCH('Kap5-6'!F3257,#REF!,0),2),"")</f>
        <v/>
      </c>
      <c r="H3257" s="97"/>
      <c r="I3257" s="97"/>
      <c r="J3257" s="49"/>
      <c r="K3257" s="97"/>
      <c r="L3257" s="10"/>
      <c r="M3257" s="241"/>
      <c r="N3257" s="21">
        <v>2</v>
      </c>
      <c r="O3257" s="21" t="s">
        <v>283</v>
      </c>
      <c r="P3257" s="21" t="s">
        <v>304</v>
      </c>
      <c r="Q3257" s="12" t="s">
        <v>5047</v>
      </c>
      <c r="R3257" s="12">
        <v>20</v>
      </c>
      <c r="S3257" s="55" t="s">
        <v>5132</v>
      </c>
      <c r="T3257" s="57"/>
    </row>
    <row r="3258" spans="1:20" ht="112" x14ac:dyDescent="0.2">
      <c r="A3258">
        <f t="shared" si="204"/>
        <v>6</v>
      </c>
      <c r="B3258" t="s">
        <v>213</v>
      </c>
      <c r="C3258" t="s">
        <v>381</v>
      </c>
      <c r="D3258" t="str">
        <f t="shared" si="205"/>
        <v>12b</v>
      </c>
      <c r="E3258" t="str">
        <f t="shared" si="206"/>
        <v>lös</v>
      </c>
      <c r="F3258" t="str">
        <f t="shared" si="207"/>
        <v>6_x6_2x_R_12b</v>
      </c>
      <c r="G3258" t="str">
        <f>IFERROR(INDEX(#REF!,MATCH('Kap5-6'!F3258,#REF!,0),2),"")</f>
        <v/>
      </c>
      <c r="H3258" s="97"/>
      <c r="I3258" s="97"/>
      <c r="J3258" s="49"/>
      <c r="K3258" s="97"/>
      <c r="L3258" s="10"/>
      <c r="M3258" s="241"/>
      <c r="N3258" s="21">
        <v>3</v>
      </c>
      <c r="O3258" s="21" t="s">
        <v>283</v>
      </c>
      <c r="P3258" s="21" t="s">
        <v>304</v>
      </c>
      <c r="Q3258" s="24" t="s">
        <v>5133</v>
      </c>
      <c r="R3258" s="19" t="s">
        <v>5134</v>
      </c>
      <c r="S3258" s="37" t="s">
        <v>5135</v>
      </c>
      <c r="T3258" s="57"/>
    </row>
    <row r="3259" spans="1:20" ht="80" x14ac:dyDescent="0.2">
      <c r="A3259">
        <f t="shared" si="204"/>
        <v>6</v>
      </c>
      <c r="B3259" t="s">
        <v>213</v>
      </c>
      <c r="C3259" t="s">
        <v>381</v>
      </c>
      <c r="D3259" t="str">
        <f t="shared" si="205"/>
        <v>12b</v>
      </c>
      <c r="E3259" t="str">
        <f t="shared" si="206"/>
        <v>lös</v>
      </c>
      <c r="F3259" t="str">
        <f t="shared" si="207"/>
        <v>6_x6_2x_R_12b</v>
      </c>
      <c r="G3259" t="str">
        <f>IFERROR(INDEX(#REF!,MATCH('Kap5-6'!F3259,#REF!,0),2),"")</f>
        <v/>
      </c>
      <c r="H3259" s="97"/>
      <c r="I3259" s="97"/>
      <c r="J3259" s="49"/>
      <c r="K3259" s="97"/>
      <c r="L3259" s="10"/>
      <c r="M3259" s="241"/>
      <c r="N3259" s="21">
        <v>4</v>
      </c>
      <c r="O3259" s="21" t="s">
        <v>283</v>
      </c>
      <c r="P3259" s="21" t="s">
        <v>304</v>
      </c>
      <c r="Q3259" s="24" t="s">
        <v>5136</v>
      </c>
      <c r="R3259" s="24" t="s">
        <v>5137</v>
      </c>
      <c r="S3259" s="55" t="s">
        <v>5113</v>
      </c>
      <c r="T3259" s="57"/>
    </row>
    <row r="3260" spans="1:20" ht="32" x14ac:dyDescent="0.2">
      <c r="A3260">
        <f t="shared" si="204"/>
        <v>6</v>
      </c>
      <c r="B3260" t="s">
        <v>213</v>
      </c>
      <c r="C3260" t="s">
        <v>381</v>
      </c>
      <c r="D3260" t="str">
        <f t="shared" si="205"/>
        <v>12b</v>
      </c>
      <c r="E3260" t="str">
        <f t="shared" si="206"/>
        <v>lös</v>
      </c>
      <c r="F3260" t="str">
        <f t="shared" si="207"/>
        <v>6_x6_2x_R_12b</v>
      </c>
      <c r="G3260" t="str">
        <f>IFERROR(INDEX(#REF!,MATCH('Kap5-6'!F3260,#REF!,0),2),"")</f>
        <v/>
      </c>
      <c r="H3260" s="97"/>
      <c r="I3260" s="97"/>
      <c r="J3260" s="49"/>
      <c r="K3260" s="97"/>
      <c r="L3260" s="10"/>
      <c r="M3260" s="241"/>
      <c r="N3260" s="21">
        <v>5</v>
      </c>
      <c r="O3260" s="21" t="s">
        <v>283</v>
      </c>
      <c r="P3260" s="21" t="s">
        <v>304</v>
      </c>
      <c r="Q3260" s="24" t="s">
        <v>4909</v>
      </c>
      <c r="R3260" s="24" t="s">
        <v>5138</v>
      </c>
      <c r="S3260" s="55" t="s">
        <v>5139</v>
      </c>
      <c r="T3260" s="57"/>
    </row>
    <row r="3261" spans="1:20" ht="32" x14ac:dyDescent="0.2">
      <c r="A3261">
        <f t="shared" si="204"/>
        <v>6</v>
      </c>
      <c r="B3261" t="s">
        <v>213</v>
      </c>
      <c r="C3261" t="s">
        <v>381</v>
      </c>
      <c r="D3261" t="str">
        <f t="shared" si="205"/>
        <v>12b</v>
      </c>
      <c r="E3261" t="str">
        <f t="shared" si="206"/>
        <v>lös</v>
      </c>
      <c r="F3261" t="str">
        <f t="shared" si="207"/>
        <v>6_x6_2x_R_12b</v>
      </c>
      <c r="G3261" t="str">
        <f>IFERROR(INDEX(#REF!,MATCH('Kap5-6'!F3261,#REF!,0),2),"")</f>
        <v/>
      </c>
      <c r="H3261" s="97"/>
      <c r="I3261" s="97"/>
      <c r="J3261" s="49"/>
      <c r="K3261" s="97"/>
      <c r="L3261" s="10"/>
      <c r="M3261" s="241"/>
      <c r="N3261" s="21">
        <v>6</v>
      </c>
      <c r="O3261" s="21" t="s">
        <v>283</v>
      </c>
      <c r="P3261" s="21" t="s">
        <v>304</v>
      </c>
      <c r="Q3261" s="24" t="s">
        <v>754</v>
      </c>
      <c r="R3261" s="24" t="s">
        <v>5140</v>
      </c>
      <c r="S3261" s="55" t="s">
        <v>4994</v>
      </c>
      <c r="T3261" s="57"/>
    </row>
    <row r="3262" spans="1:20" x14ac:dyDescent="0.2">
      <c r="A3262">
        <f t="shared" si="204"/>
        <v>6</v>
      </c>
      <c r="B3262" t="s">
        <v>213</v>
      </c>
      <c r="C3262" t="s">
        <v>381</v>
      </c>
      <c r="D3262" t="str">
        <f t="shared" si="205"/>
        <v>12b</v>
      </c>
      <c r="E3262" t="str">
        <f t="shared" si="206"/>
        <v>lös</v>
      </c>
      <c r="F3262" t="str">
        <f t="shared" si="207"/>
        <v>6_x6_2x_R_12b</v>
      </c>
      <c r="G3262" t="str">
        <f>IFERROR(INDEX(#REF!,MATCH('Kap5-6'!F3262,#REF!,0),2),"")</f>
        <v/>
      </c>
      <c r="H3262" s="97"/>
      <c r="I3262" s="97"/>
      <c r="J3262" s="49"/>
      <c r="K3262" s="97"/>
      <c r="L3262" s="10"/>
      <c r="M3262" s="241"/>
      <c r="N3262" s="21">
        <v>7</v>
      </c>
      <c r="O3262" s="21" t="s">
        <v>281</v>
      </c>
      <c r="P3262" s="21" t="s">
        <v>329</v>
      </c>
      <c r="Q3262" s="24" t="s">
        <v>303</v>
      </c>
      <c r="R3262" s="24" t="s">
        <v>5141</v>
      </c>
      <c r="S3262" s="55" t="s">
        <v>5142</v>
      </c>
      <c r="T3262" s="57"/>
    </row>
    <row r="3263" spans="1:20" ht="48" x14ac:dyDescent="0.2">
      <c r="A3263">
        <f t="shared" si="204"/>
        <v>6</v>
      </c>
      <c r="B3263" t="s">
        <v>213</v>
      </c>
      <c r="C3263" t="s">
        <v>381</v>
      </c>
      <c r="D3263" t="str">
        <f t="shared" si="205"/>
        <v>12b</v>
      </c>
      <c r="E3263" t="str">
        <f t="shared" si="206"/>
        <v>lös</v>
      </c>
      <c r="F3263" t="str">
        <f t="shared" si="207"/>
        <v>6_x6_2x_R_12b</v>
      </c>
      <c r="G3263" t="str">
        <f>IFERROR(INDEX(#REF!,MATCH('Kap5-6'!F3263,#REF!,0),2),"")</f>
        <v/>
      </c>
      <c r="H3263" s="97"/>
      <c r="I3263" s="97"/>
      <c r="J3263" s="49"/>
      <c r="K3263" s="97"/>
      <c r="L3263" s="10"/>
      <c r="M3263" s="241"/>
      <c r="N3263" s="21">
        <v>8</v>
      </c>
      <c r="O3263" s="30" t="s">
        <v>281</v>
      </c>
      <c r="P3263" s="30" t="s">
        <v>329</v>
      </c>
      <c r="Q3263" s="29" t="s">
        <v>303</v>
      </c>
      <c r="R3263" s="29" t="s">
        <v>5143</v>
      </c>
      <c r="S3263" s="13" t="s">
        <v>5144</v>
      </c>
      <c r="T3263" s="57"/>
    </row>
    <row r="3264" spans="1:20" ht="17" thickBot="1" x14ac:dyDescent="0.25">
      <c r="A3264">
        <f t="shared" si="204"/>
        <v>6</v>
      </c>
      <c r="B3264" t="s">
        <v>213</v>
      </c>
      <c r="C3264" t="s">
        <v>381</v>
      </c>
      <c r="D3264" t="str">
        <f t="shared" si="205"/>
        <v>12b</v>
      </c>
      <c r="E3264" t="str">
        <f t="shared" si="206"/>
        <v>lös</v>
      </c>
      <c r="F3264" t="str">
        <f t="shared" si="207"/>
        <v>6_x6_2x_R_12b</v>
      </c>
      <c r="G3264" t="str">
        <f>IFERROR(INDEX(#REF!,MATCH('Kap5-6'!F3264,#REF!,0),2),"")</f>
        <v/>
      </c>
      <c r="H3264" s="98"/>
      <c r="I3264" s="98"/>
      <c r="J3264" s="49"/>
      <c r="K3264" s="98"/>
      <c r="L3264" s="17"/>
      <c r="M3264" s="241"/>
      <c r="N3264" s="21">
        <v>9</v>
      </c>
      <c r="O3264" s="20" t="s">
        <v>283</v>
      </c>
      <c r="P3264" s="20" t="s">
        <v>304</v>
      </c>
      <c r="Q3264" s="22" t="s">
        <v>740</v>
      </c>
      <c r="R3264" s="22" t="s">
        <v>313</v>
      </c>
      <c r="S3264" s="13" t="s">
        <v>5145</v>
      </c>
      <c r="T3264" s="48"/>
    </row>
    <row r="3265" spans="1:20" ht="128" x14ac:dyDescent="0.2">
      <c r="A3265">
        <f t="shared" si="204"/>
        <v>6</v>
      </c>
      <c r="B3265" t="s">
        <v>213</v>
      </c>
      <c r="C3265" t="s">
        <v>381</v>
      </c>
      <c r="D3265" t="str">
        <f t="shared" si="205"/>
        <v>13a</v>
      </c>
      <c r="E3265" t="str">
        <f t="shared" si="206"/>
        <v>lös</v>
      </c>
      <c r="F3265" t="str">
        <f t="shared" si="207"/>
        <v>6_x6_2x_R_13a</v>
      </c>
      <c r="G3265" t="str">
        <f>IFERROR(INDEX(#REF!,MATCH('Kap5-6'!F3265,#REF!,0),2),"")</f>
        <v/>
      </c>
      <c r="H3265" s="32">
        <v>6</v>
      </c>
      <c r="I3265" s="32" t="s">
        <v>434</v>
      </c>
      <c r="J3265" s="47"/>
      <c r="K3265" s="32" t="s">
        <v>167</v>
      </c>
      <c r="L3265" s="43" t="s">
        <v>735</v>
      </c>
      <c r="M3265" s="240"/>
      <c r="N3265" s="7">
        <v>1</v>
      </c>
      <c r="O3265" s="7" t="s">
        <v>283</v>
      </c>
      <c r="P3265" s="7" t="s">
        <v>304</v>
      </c>
      <c r="Q3265" s="19" t="s">
        <v>3115</v>
      </c>
      <c r="R3265" s="19" t="s">
        <v>5146</v>
      </c>
      <c r="S3265" s="16" t="s">
        <v>5046</v>
      </c>
      <c r="T3265" s="48"/>
    </row>
    <row r="3266" spans="1:20" ht="32" x14ac:dyDescent="0.2">
      <c r="A3266">
        <f t="shared" ref="A3266:A3329" si="208">IF(H3266="",A3265,H3266)</f>
        <v>6</v>
      </c>
      <c r="B3266" t="s">
        <v>213</v>
      </c>
      <c r="C3266" t="s">
        <v>381</v>
      </c>
      <c r="D3266" t="str">
        <f t="shared" ref="D3266:D3329" si="209">IF(K3266="",D3265,K3266)</f>
        <v>13a</v>
      </c>
      <c r="E3266" t="str">
        <f t="shared" ref="E3266:E3329" si="210">IF(L3266="",E3265,L3266)</f>
        <v>lös</v>
      </c>
      <c r="F3266" t="str">
        <f t="shared" si="207"/>
        <v>6_x6_2x_R_13a</v>
      </c>
      <c r="G3266" t="str">
        <f>IFERROR(INDEX(#REF!,MATCH('Kap5-6'!F3266,#REF!,0),2),"")</f>
        <v/>
      </c>
      <c r="H3266" s="97"/>
      <c r="I3266" s="97"/>
      <c r="J3266" s="49"/>
      <c r="K3266" s="97"/>
      <c r="L3266" s="10"/>
      <c r="M3266" s="241"/>
      <c r="N3266" s="21">
        <v>2</v>
      </c>
      <c r="O3266" s="21" t="s">
        <v>283</v>
      </c>
      <c r="P3266" s="21" t="s">
        <v>304</v>
      </c>
      <c r="Q3266" s="12" t="s">
        <v>5047</v>
      </c>
      <c r="R3266" s="12">
        <v>30</v>
      </c>
      <c r="S3266" s="55" t="s">
        <v>5147</v>
      </c>
      <c r="T3266" s="48"/>
    </row>
    <row r="3267" spans="1:20" ht="32" x14ac:dyDescent="0.2">
      <c r="A3267">
        <f t="shared" si="208"/>
        <v>6</v>
      </c>
      <c r="B3267" t="s">
        <v>213</v>
      </c>
      <c r="C3267" t="s">
        <v>381</v>
      </c>
      <c r="D3267" t="str">
        <f t="shared" si="209"/>
        <v>13a</v>
      </c>
      <c r="E3267" t="str">
        <f t="shared" si="210"/>
        <v>lös</v>
      </c>
      <c r="F3267" t="str">
        <f t="shared" ref="F3267:F3330" si="211">A3267&amp;"_"&amp;C3267&amp;"_"&amp;B3267&amp;"_"&amp;D3267</f>
        <v>6_x6_2x_R_13a</v>
      </c>
      <c r="G3267" t="str">
        <f>IFERROR(INDEX(#REF!,MATCH('Kap5-6'!F3267,#REF!,0),2),"")</f>
        <v/>
      </c>
      <c r="H3267" s="97"/>
      <c r="I3267" s="97"/>
      <c r="J3267" s="49"/>
      <c r="K3267" s="97"/>
      <c r="L3267" s="10"/>
      <c r="M3267" s="241"/>
      <c r="N3267" s="21">
        <v>3</v>
      </c>
      <c r="O3267" s="21" t="s">
        <v>283</v>
      </c>
      <c r="P3267" s="21" t="s">
        <v>304</v>
      </c>
      <c r="Q3267" s="24" t="s">
        <v>754</v>
      </c>
      <c r="R3267" s="24" t="s">
        <v>5148</v>
      </c>
      <c r="S3267" s="55" t="s">
        <v>5149</v>
      </c>
      <c r="T3267" s="57"/>
    </row>
    <row r="3268" spans="1:20" ht="48" x14ac:dyDescent="0.2">
      <c r="A3268">
        <f t="shared" si="208"/>
        <v>6</v>
      </c>
      <c r="B3268" t="s">
        <v>213</v>
      </c>
      <c r="C3268" t="s">
        <v>381</v>
      </c>
      <c r="D3268" t="str">
        <f t="shared" si="209"/>
        <v>13a</v>
      </c>
      <c r="E3268" t="str">
        <f t="shared" si="210"/>
        <v>lös</v>
      </c>
      <c r="F3268" t="str">
        <f t="shared" si="211"/>
        <v>6_x6_2x_R_13a</v>
      </c>
      <c r="G3268" t="str">
        <f>IFERROR(INDEX(#REF!,MATCH('Kap5-6'!F3268,#REF!,0),2),"")</f>
        <v/>
      </c>
      <c r="H3268" s="97"/>
      <c r="I3268" s="97"/>
      <c r="J3268" s="49"/>
      <c r="K3268" s="97"/>
      <c r="L3268" s="10"/>
      <c r="M3268" s="241"/>
      <c r="N3268" s="21">
        <v>4</v>
      </c>
      <c r="O3268" s="21" t="s">
        <v>283</v>
      </c>
      <c r="P3268" s="21" t="s">
        <v>304</v>
      </c>
      <c r="Q3268" s="24" t="s">
        <v>754</v>
      </c>
      <c r="R3268" s="24" t="s">
        <v>5150</v>
      </c>
      <c r="S3268" s="55" t="s">
        <v>5151</v>
      </c>
      <c r="T3268" s="57"/>
    </row>
    <row r="3269" spans="1:20" ht="32" x14ac:dyDescent="0.2">
      <c r="A3269">
        <f t="shared" si="208"/>
        <v>6</v>
      </c>
      <c r="B3269" t="s">
        <v>213</v>
      </c>
      <c r="C3269" t="s">
        <v>381</v>
      </c>
      <c r="D3269" t="str">
        <f t="shared" si="209"/>
        <v>13a</v>
      </c>
      <c r="E3269" t="str">
        <f t="shared" si="210"/>
        <v>lös</v>
      </c>
      <c r="F3269" t="str">
        <f t="shared" si="211"/>
        <v>6_x6_2x_R_13a</v>
      </c>
      <c r="G3269" t="str">
        <f>IFERROR(INDEX(#REF!,MATCH('Kap5-6'!F3269,#REF!,0),2),"")</f>
        <v/>
      </c>
      <c r="H3269" s="97"/>
      <c r="I3269" s="97"/>
      <c r="J3269" s="49"/>
      <c r="K3269" s="97"/>
      <c r="L3269" s="10"/>
      <c r="M3269" s="241"/>
      <c r="N3269" s="21">
        <v>5</v>
      </c>
      <c r="O3269" s="21" t="s">
        <v>283</v>
      </c>
      <c r="P3269" s="21" t="s">
        <v>304</v>
      </c>
      <c r="Q3269" s="24" t="s">
        <v>754</v>
      </c>
      <c r="R3269" s="24" t="s">
        <v>5152</v>
      </c>
      <c r="S3269" s="55" t="s">
        <v>5153</v>
      </c>
      <c r="T3269" s="57"/>
    </row>
    <row r="3270" spans="1:20" ht="48" x14ac:dyDescent="0.2">
      <c r="A3270">
        <f t="shared" si="208"/>
        <v>6</v>
      </c>
      <c r="B3270" t="s">
        <v>213</v>
      </c>
      <c r="C3270" t="s">
        <v>381</v>
      </c>
      <c r="D3270" t="str">
        <f t="shared" si="209"/>
        <v>13a</v>
      </c>
      <c r="E3270" t="str">
        <f t="shared" si="210"/>
        <v>lös</v>
      </c>
      <c r="F3270" t="str">
        <f t="shared" si="211"/>
        <v>6_x6_2x_R_13a</v>
      </c>
      <c r="G3270" t="str">
        <f>IFERROR(INDEX(#REF!,MATCH('Kap5-6'!F3270,#REF!,0),2),"")</f>
        <v/>
      </c>
      <c r="H3270" s="97"/>
      <c r="I3270" s="97"/>
      <c r="J3270" s="49"/>
      <c r="K3270" s="97"/>
      <c r="L3270" s="10"/>
      <c r="M3270" s="241"/>
      <c r="N3270" s="21">
        <v>6</v>
      </c>
      <c r="O3270" s="21" t="s">
        <v>281</v>
      </c>
      <c r="P3270" s="21" t="s">
        <v>329</v>
      </c>
      <c r="Q3270" s="24" t="s">
        <v>303</v>
      </c>
      <c r="R3270" s="24" t="s">
        <v>5154</v>
      </c>
      <c r="S3270" s="55" t="s">
        <v>5155</v>
      </c>
      <c r="T3270" s="57"/>
    </row>
    <row r="3271" spans="1:20" ht="33" thickBot="1" x14ac:dyDescent="0.25">
      <c r="A3271">
        <f t="shared" si="208"/>
        <v>6</v>
      </c>
      <c r="B3271" t="s">
        <v>213</v>
      </c>
      <c r="C3271" t="s">
        <v>381</v>
      </c>
      <c r="D3271" t="str">
        <f t="shared" si="209"/>
        <v>13a</v>
      </c>
      <c r="E3271" t="str">
        <f t="shared" si="210"/>
        <v>lös</v>
      </c>
      <c r="F3271" t="str">
        <f t="shared" si="211"/>
        <v>6_x6_2x_R_13a</v>
      </c>
      <c r="G3271" t="str">
        <f>IFERROR(INDEX(#REF!,MATCH('Kap5-6'!F3271,#REF!,0),2),"")</f>
        <v/>
      </c>
      <c r="H3271" s="98"/>
      <c r="I3271" s="98"/>
      <c r="J3271" s="49"/>
      <c r="K3271" s="98"/>
      <c r="L3271" s="17"/>
      <c r="M3271" s="241"/>
      <c r="N3271" s="11">
        <v>7</v>
      </c>
      <c r="O3271" s="11" t="s">
        <v>283</v>
      </c>
      <c r="P3271" s="11" t="s">
        <v>304</v>
      </c>
      <c r="Q3271" s="12" t="s">
        <v>740</v>
      </c>
      <c r="R3271" s="12">
        <v>11</v>
      </c>
      <c r="S3271" s="25" t="s">
        <v>762</v>
      </c>
      <c r="T3271" s="48"/>
    </row>
    <row r="3272" spans="1:20" ht="112" x14ac:dyDescent="0.2">
      <c r="A3272">
        <f t="shared" si="208"/>
        <v>6</v>
      </c>
      <c r="B3272" t="s">
        <v>213</v>
      </c>
      <c r="C3272" t="s">
        <v>381</v>
      </c>
      <c r="D3272" t="str">
        <f t="shared" si="209"/>
        <v>13b</v>
      </c>
      <c r="E3272" t="str">
        <f t="shared" si="210"/>
        <v>lös</v>
      </c>
      <c r="F3272" t="str">
        <f t="shared" si="211"/>
        <v>6_x6_2x_R_13b</v>
      </c>
      <c r="G3272" t="str">
        <f>IFERROR(INDEX(#REF!,MATCH('Kap5-6'!F3272,#REF!,0),2),"")</f>
        <v/>
      </c>
      <c r="H3272" s="32">
        <v>6</v>
      </c>
      <c r="I3272" s="32" t="s">
        <v>434</v>
      </c>
      <c r="J3272" s="47"/>
      <c r="K3272" s="32" t="s">
        <v>168</v>
      </c>
      <c r="L3272" s="43" t="s">
        <v>735</v>
      </c>
      <c r="M3272" s="240"/>
      <c r="N3272" s="7">
        <v>1</v>
      </c>
      <c r="O3272" s="7" t="s">
        <v>283</v>
      </c>
      <c r="P3272" s="7" t="s">
        <v>304</v>
      </c>
      <c r="Q3272" s="19" t="s">
        <v>3115</v>
      </c>
      <c r="R3272" s="19" t="s">
        <v>5156</v>
      </c>
      <c r="S3272" s="16" t="s">
        <v>5046</v>
      </c>
      <c r="T3272" s="48"/>
    </row>
    <row r="3273" spans="1:20" ht="32" x14ac:dyDescent="0.2">
      <c r="A3273">
        <f t="shared" si="208"/>
        <v>6</v>
      </c>
      <c r="B3273" t="s">
        <v>213</v>
      </c>
      <c r="C3273" t="s">
        <v>381</v>
      </c>
      <c r="D3273" t="str">
        <f t="shared" si="209"/>
        <v>13b</v>
      </c>
      <c r="E3273" t="str">
        <f t="shared" si="210"/>
        <v>lös</v>
      </c>
      <c r="F3273" t="str">
        <f t="shared" si="211"/>
        <v>6_x6_2x_R_13b</v>
      </c>
      <c r="G3273" t="str">
        <f>IFERROR(INDEX(#REF!,MATCH('Kap5-6'!F3273,#REF!,0),2),"")</f>
        <v/>
      </c>
      <c r="H3273" s="97"/>
      <c r="I3273" s="97"/>
      <c r="J3273" s="49"/>
      <c r="K3273" s="97"/>
      <c r="L3273" s="10"/>
      <c r="M3273" s="241"/>
      <c r="N3273" s="21">
        <v>2</v>
      </c>
      <c r="O3273" s="21" t="s">
        <v>283</v>
      </c>
      <c r="P3273" s="21" t="s">
        <v>304</v>
      </c>
      <c r="Q3273" s="12" t="s">
        <v>5047</v>
      </c>
      <c r="R3273" s="12">
        <v>3</v>
      </c>
      <c r="S3273" s="55" t="s">
        <v>5157</v>
      </c>
      <c r="T3273" s="57"/>
    </row>
    <row r="3274" spans="1:20" ht="32" x14ac:dyDescent="0.2">
      <c r="A3274">
        <f t="shared" si="208"/>
        <v>6</v>
      </c>
      <c r="B3274" t="s">
        <v>213</v>
      </c>
      <c r="C3274" t="s">
        <v>381</v>
      </c>
      <c r="D3274" t="str">
        <f t="shared" si="209"/>
        <v>13b</v>
      </c>
      <c r="E3274" t="str">
        <f t="shared" si="210"/>
        <v>lös</v>
      </c>
      <c r="F3274" t="str">
        <f t="shared" si="211"/>
        <v>6_x6_2x_R_13b</v>
      </c>
      <c r="G3274" t="str">
        <f>IFERROR(INDEX(#REF!,MATCH('Kap5-6'!F3274,#REF!,0),2),"")</f>
        <v/>
      </c>
      <c r="H3274" s="97"/>
      <c r="I3274" s="97"/>
      <c r="J3274" s="49"/>
      <c r="K3274" s="97"/>
      <c r="L3274" s="10"/>
      <c r="M3274" s="241"/>
      <c r="N3274" s="21">
        <v>3</v>
      </c>
      <c r="O3274" s="21" t="s">
        <v>283</v>
      </c>
      <c r="P3274" s="21" t="s">
        <v>304</v>
      </c>
      <c r="Q3274" s="24" t="s">
        <v>754</v>
      </c>
      <c r="R3274" s="24" t="s">
        <v>5158</v>
      </c>
      <c r="S3274" s="55" t="s">
        <v>5159</v>
      </c>
      <c r="T3274" s="57"/>
    </row>
    <row r="3275" spans="1:20" ht="32" x14ac:dyDescent="0.2">
      <c r="A3275">
        <f t="shared" si="208"/>
        <v>6</v>
      </c>
      <c r="B3275" t="s">
        <v>213</v>
      </c>
      <c r="C3275" t="s">
        <v>381</v>
      </c>
      <c r="D3275" t="str">
        <f t="shared" si="209"/>
        <v>13b</v>
      </c>
      <c r="E3275" t="str">
        <f t="shared" si="210"/>
        <v>lös</v>
      </c>
      <c r="F3275" t="str">
        <f t="shared" si="211"/>
        <v>6_x6_2x_R_13b</v>
      </c>
      <c r="G3275" t="str">
        <f>IFERROR(INDEX(#REF!,MATCH('Kap5-6'!F3275,#REF!,0),2),"")</f>
        <v/>
      </c>
      <c r="H3275" s="97"/>
      <c r="I3275" s="97"/>
      <c r="J3275" s="49"/>
      <c r="K3275" s="97"/>
      <c r="L3275" s="10"/>
      <c r="M3275" s="241"/>
      <c r="N3275" s="21">
        <v>4</v>
      </c>
      <c r="O3275" s="21" t="s">
        <v>283</v>
      </c>
      <c r="P3275" s="21" t="s">
        <v>304</v>
      </c>
      <c r="Q3275" s="24" t="s">
        <v>754</v>
      </c>
      <c r="R3275" s="24" t="s">
        <v>5160</v>
      </c>
      <c r="S3275" s="55" t="s">
        <v>5151</v>
      </c>
      <c r="T3275" s="57"/>
    </row>
    <row r="3276" spans="1:20" ht="32" x14ac:dyDescent="0.2">
      <c r="A3276">
        <f t="shared" si="208"/>
        <v>6</v>
      </c>
      <c r="B3276" t="s">
        <v>213</v>
      </c>
      <c r="C3276" t="s">
        <v>381</v>
      </c>
      <c r="D3276" t="str">
        <f t="shared" si="209"/>
        <v>13b</v>
      </c>
      <c r="E3276" t="str">
        <f t="shared" si="210"/>
        <v>lös</v>
      </c>
      <c r="F3276" t="str">
        <f t="shared" si="211"/>
        <v>6_x6_2x_R_13b</v>
      </c>
      <c r="G3276" t="str">
        <f>IFERROR(INDEX(#REF!,MATCH('Kap5-6'!F3276,#REF!,0),2),"")</f>
        <v/>
      </c>
      <c r="H3276" s="97"/>
      <c r="I3276" s="97"/>
      <c r="J3276" s="49"/>
      <c r="K3276" s="97"/>
      <c r="L3276" s="10"/>
      <c r="M3276" s="241"/>
      <c r="N3276" s="21">
        <v>5</v>
      </c>
      <c r="O3276" s="21" t="s">
        <v>283</v>
      </c>
      <c r="P3276" s="21" t="s">
        <v>304</v>
      </c>
      <c r="Q3276" s="24" t="s">
        <v>754</v>
      </c>
      <c r="R3276" s="24" t="s">
        <v>5161</v>
      </c>
      <c r="S3276" s="55" t="s">
        <v>5153</v>
      </c>
      <c r="T3276" s="57"/>
    </row>
    <row r="3277" spans="1:20" ht="32" x14ac:dyDescent="0.2">
      <c r="A3277">
        <f t="shared" si="208"/>
        <v>6</v>
      </c>
      <c r="B3277" t="s">
        <v>213</v>
      </c>
      <c r="C3277" t="s">
        <v>381</v>
      </c>
      <c r="D3277" t="str">
        <f t="shared" si="209"/>
        <v>13b</v>
      </c>
      <c r="E3277" t="str">
        <f t="shared" si="210"/>
        <v>lös</v>
      </c>
      <c r="F3277" t="str">
        <f t="shared" si="211"/>
        <v>6_x6_2x_R_13b</v>
      </c>
      <c r="G3277" t="str">
        <f>IFERROR(INDEX(#REF!,MATCH('Kap5-6'!F3277,#REF!,0),2),"")</f>
        <v/>
      </c>
      <c r="H3277" s="97"/>
      <c r="I3277" s="97"/>
      <c r="J3277" s="49"/>
      <c r="K3277" s="97"/>
      <c r="L3277" s="10"/>
      <c r="M3277" s="241"/>
      <c r="N3277" s="21">
        <v>6</v>
      </c>
      <c r="O3277" s="21" t="s">
        <v>281</v>
      </c>
      <c r="P3277" s="21" t="s">
        <v>329</v>
      </c>
      <c r="Q3277" s="24" t="s">
        <v>303</v>
      </c>
      <c r="R3277" s="24" t="s">
        <v>5162</v>
      </c>
      <c r="S3277" s="55" t="s">
        <v>5163</v>
      </c>
      <c r="T3277" s="57"/>
    </row>
    <row r="3278" spans="1:20" ht="33" thickBot="1" x14ac:dyDescent="0.25">
      <c r="A3278">
        <f t="shared" si="208"/>
        <v>6</v>
      </c>
      <c r="B3278" t="s">
        <v>213</v>
      </c>
      <c r="C3278" t="s">
        <v>381</v>
      </c>
      <c r="D3278" t="str">
        <f t="shared" si="209"/>
        <v>13b</v>
      </c>
      <c r="E3278" t="str">
        <f t="shared" si="210"/>
        <v>lös</v>
      </c>
      <c r="F3278" t="str">
        <f t="shared" si="211"/>
        <v>6_x6_2x_R_13b</v>
      </c>
      <c r="G3278" t="str">
        <f>IFERROR(INDEX(#REF!,MATCH('Kap5-6'!F3278,#REF!,0),2),"")</f>
        <v/>
      </c>
      <c r="H3278" s="98"/>
      <c r="I3278" s="98"/>
      <c r="J3278" s="49"/>
      <c r="K3278" s="98"/>
      <c r="L3278" s="17"/>
      <c r="M3278" s="241"/>
      <c r="N3278" s="11">
        <v>7</v>
      </c>
      <c r="O3278" s="11" t="s">
        <v>283</v>
      </c>
      <c r="P3278" s="11" t="s">
        <v>304</v>
      </c>
      <c r="Q3278" s="12" t="s">
        <v>740</v>
      </c>
      <c r="R3278" s="12">
        <v>3</v>
      </c>
      <c r="S3278" s="25" t="s">
        <v>762</v>
      </c>
      <c r="T3278" s="48"/>
    </row>
    <row r="3279" spans="1:20" ht="64" x14ac:dyDescent="0.2">
      <c r="A3279">
        <f t="shared" si="208"/>
        <v>6</v>
      </c>
      <c r="B3279" t="s">
        <v>213</v>
      </c>
      <c r="C3279" t="s">
        <v>381</v>
      </c>
      <c r="D3279" t="str">
        <f t="shared" si="209"/>
        <v>14a</v>
      </c>
      <c r="E3279" t="str">
        <f t="shared" si="210"/>
        <v>lös</v>
      </c>
      <c r="F3279" t="str">
        <f t="shared" si="211"/>
        <v>6_x6_2x_R_14a</v>
      </c>
      <c r="G3279" t="str">
        <f>IFERROR(INDEX(#REF!,MATCH('Kap5-6'!F3279,#REF!,0),2),"")</f>
        <v/>
      </c>
      <c r="H3279" s="32">
        <v>6</v>
      </c>
      <c r="I3279" s="32" t="s">
        <v>434</v>
      </c>
      <c r="J3279" s="47"/>
      <c r="K3279" s="32" t="s">
        <v>68</v>
      </c>
      <c r="L3279" s="43" t="s">
        <v>735</v>
      </c>
      <c r="M3279" s="240"/>
      <c r="N3279" s="7">
        <v>1</v>
      </c>
      <c r="O3279" s="7" t="s">
        <v>283</v>
      </c>
      <c r="P3279" s="7" t="s">
        <v>304</v>
      </c>
      <c r="Q3279" s="8" t="s">
        <v>3115</v>
      </c>
      <c r="R3279" s="12" t="s">
        <v>5164</v>
      </c>
      <c r="S3279" s="16" t="s">
        <v>5165</v>
      </c>
      <c r="T3279" s="48"/>
    </row>
    <row r="3280" spans="1:20" ht="32" x14ac:dyDescent="0.2">
      <c r="A3280">
        <f t="shared" si="208"/>
        <v>6</v>
      </c>
      <c r="B3280" t="s">
        <v>213</v>
      </c>
      <c r="C3280" t="s">
        <v>381</v>
      </c>
      <c r="D3280" t="str">
        <f t="shared" si="209"/>
        <v>14a</v>
      </c>
      <c r="E3280" t="str">
        <f t="shared" si="210"/>
        <v>lös</v>
      </c>
      <c r="F3280" t="str">
        <f t="shared" si="211"/>
        <v>6_x6_2x_R_14a</v>
      </c>
      <c r="G3280" t="str">
        <f>IFERROR(INDEX(#REF!,MATCH('Kap5-6'!F3280,#REF!,0),2),"")</f>
        <v/>
      </c>
      <c r="H3280" s="97"/>
      <c r="I3280" s="97"/>
      <c r="J3280" s="49"/>
      <c r="K3280" s="97"/>
      <c r="L3280" s="10"/>
      <c r="M3280" s="241"/>
      <c r="N3280" s="21">
        <v>2</v>
      </c>
      <c r="O3280" s="21" t="s">
        <v>283</v>
      </c>
      <c r="P3280" s="21" t="s">
        <v>304</v>
      </c>
      <c r="Q3280" s="12" t="s">
        <v>5047</v>
      </c>
      <c r="R3280" s="12" t="s">
        <v>312</v>
      </c>
      <c r="S3280" s="55" t="s">
        <v>5166</v>
      </c>
      <c r="T3280" s="57"/>
    </row>
    <row r="3281" spans="1:20" ht="64" x14ac:dyDescent="0.2">
      <c r="A3281">
        <f t="shared" si="208"/>
        <v>6</v>
      </c>
      <c r="B3281" t="s">
        <v>213</v>
      </c>
      <c r="C3281" t="s">
        <v>381</v>
      </c>
      <c r="D3281" t="str">
        <f t="shared" si="209"/>
        <v>14a</v>
      </c>
      <c r="E3281" t="str">
        <f t="shared" si="210"/>
        <v>lös</v>
      </c>
      <c r="F3281" t="str">
        <f t="shared" si="211"/>
        <v>6_x6_2x_R_14a</v>
      </c>
      <c r="G3281" t="str">
        <f>IFERROR(INDEX(#REF!,MATCH('Kap5-6'!F3281,#REF!,0),2),"")</f>
        <v/>
      </c>
      <c r="H3281" s="97"/>
      <c r="I3281" s="97"/>
      <c r="J3281" s="49"/>
      <c r="K3281" s="97"/>
      <c r="L3281" s="10"/>
      <c r="M3281" s="241"/>
      <c r="N3281" s="21">
        <v>3</v>
      </c>
      <c r="O3281" s="21" t="s">
        <v>283</v>
      </c>
      <c r="P3281" s="21" t="s">
        <v>304</v>
      </c>
      <c r="Q3281" s="24" t="s">
        <v>5167</v>
      </c>
      <c r="R3281" s="24" t="s">
        <v>5168</v>
      </c>
      <c r="S3281" s="55" t="s">
        <v>5169</v>
      </c>
      <c r="T3281" s="57"/>
    </row>
    <row r="3282" spans="1:20" ht="32" x14ac:dyDescent="0.2">
      <c r="A3282">
        <f t="shared" si="208"/>
        <v>6</v>
      </c>
      <c r="B3282" t="s">
        <v>213</v>
      </c>
      <c r="C3282" t="s">
        <v>381</v>
      </c>
      <c r="D3282" t="str">
        <f t="shared" si="209"/>
        <v>14a</v>
      </c>
      <c r="E3282" t="str">
        <f t="shared" si="210"/>
        <v>lös</v>
      </c>
      <c r="F3282" t="str">
        <f t="shared" si="211"/>
        <v>6_x6_2x_R_14a</v>
      </c>
      <c r="G3282" t="str">
        <f>IFERROR(INDEX(#REF!,MATCH('Kap5-6'!F3282,#REF!,0),2),"")</f>
        <v/>
      </c>
      <c r="H3282" s="97"/>
      <c r="I3282" s="97"/>
      <c r="J3282" s="49"/>
      <c r="K3282" s="97"/>
      <c r="L3282" s="10"/>
      <c r="M3282" s="241"/>
      <c r="N3282" s="21">
        <v>4</v>
      </c>
      <c r="O3282" s="21" t="s">
        <v>283</v>
      </c>
      <c r="P3282" s="21" t="s">
        <v>304</v>
      </c>
      <c r="Q3282" s="24" t="s">
        <v>5170</v>
      </c>
      <c r="R3282" s="24" t="s">
        <v>5171</v>
      </c>
      <c r="S3282" s="55" t="s">
        <v>5172</v>
      </c>
      <c r="T3282" s="57"/>
    </row>
    <row r="3283" spans="1:20" ht="32" x14ac:dyDescent="0.2">
      <c r="A3283">
        <f t="shared" si="208"/>
        <v>6</v>
      </c>
      <c r="B3283" t="s">
        <v>213</v>
      </c>
      <c r="C3283" t="s">
        <v>381</v>
      </c>
      <c r="D3283" t="str">
        <f t="shared" si="209"/>
        <v>14a</v>
      </c>
      <c r="E3283" t="str">
        <f t="shared" si="210"/>
        <v>lös</v>
      </c>
      <c r="F3283" t="str">
        <f t="shared" si="211"/>
        <v>6_x6_2x_R_14a</v>
      </c>
      <c r="G3283" t="str">
        <f>IFERROR(INDEX(#REF!,MATCH('Kap5-6'!F3283,#REF!,0),2),"")</f>
        <v/>
      </c>
      <c r="H3283" s="97"/>
      <c r="I3283" s="97"/>
      <c r="J3283" s="49"/>
      <c r="K3283" s="97"/>
      <c r="L3283" s="10"/>
      <c r="M3283" s="241"/>
      <c r="N3283" s="21">
        <v>5</v>
      </c>
      <c r="O3283" s="21" t="s">
        <v>283</v>
      </c>
      <c r="P3283" s="21" t="s">
        <v>304</v>
      </c>
      <c r="Q3283" s="24" t="s">
        <v>5173</v>
      </c>
      <c r="R3283" s="24" t="s">
        <v>5174</v>
      </c>
      <c r="S3283" s="55" t="s">
        <v>5175</v>
      </c>
      <c r="T3283" s="57"/>
    </row>
    <row r="3284" spans="1:20" ht="32" x14ac:dyDescent="0.2">
      <c r="A3284">
        <f t="shared" si="208"/>
        <v>6</v>
      </c>
      <c r="B3284" t="s">
        <v>213</v>
      </c>
      <c r="C3284" t="s">
        <v>381</v>
      </c>
      <c r="D3284" t="str">
        <f t="shared" si="209"/>
        <v>14a</v>
      </c>
      <c r="E3284" t="str">
        <f t="shared" si="210"/>
        <v>lös</v>
      </c>
      <c r="F3284" t="str">
        <f t="shared" si="211"/>
        <v>6_x6_2x_R_14a</v>
      </c>
      <c r="G3284" t="str">
        <f>IFERROR(INDEX(#REF!,MATCH('Kap5-6'!F3284,#REF!,0),2),"")</f>
        <v/>
      </c>
      <c r="H3284" s="97"/>
      <c r="I3284" s="97"/>
      <c r="J3284" s="49"/>
      <c r="K3284" s="97"/>
      <c r="L3284" s="10"/>
      <c r="M3284" s="241"/>
      <c r="N3284" s="21">
        <v>6</v>
      </c>
      <c r="O3284" s="21" t="s">
        <v>283</v>
      </c>
      <c r="P3284" s="21" t="s">
        <v>304</v>
      </c>
      <c r="Q3284" s="24" t="s">
        <v>4909</v>
      </c>
      <c r="R3284" s="24" t="s">
        <v>5176</v>
      </c>
      <c r="S3284" s="55" t="s">
        <v>5028</v>
      </c>
      <c r="T3284" s="57"/>
    </row>
    <row r="3285" spans="1:20" ht="48" x14ac:dyDescent="0.2">
      <c r="A3285">
        <f t="shared" si="208"/>
        <v>6</v>
      </c>
      <c r="B3285" t="s">
        <v>213</v>
      </c>
      <c r="C3285" t="s">
        <v>381</v>
      </c>
      <c r="D3285" t="str">
        <f t="shared" si="209"/>
        <v>14a</v>
      </c>
      <c r="E3285" t="str">
        <f t="shared" si="210"/>
        <v>lös</v>
      </c>
      <c r="F3285" t="str">
        <f t="shared" si="211"/>
        <v>6_x6_2x_R_14a</v>
      </c>
      <c r="G3285" t="str">
        <f>IFERROR(INDEX(#REF!,MATCH('Kap5-6'!F3285,#REF!,0),2),"")</f>
        <v/>
      </c>
      <c r="H3285" s="97"/>
      <c r="I3285" s="97"/>
      <c r="J3285" s="49"/>
      <c r="K3285" s="97"/>
      <c r="L3285" s="10"/>
      <c r="M3285" s="241"/>
      <c r="N3285" s="21">
        <v>7</v>
      </c>
      <c r="O3285" s="21" t="s">
        <v>283</v>
      </c>
      <c r="P3285" s="21" t="s">
        <v>304</v>
      </c>
      <c r="Q3285" s="24" t="s">
        <v>754</v>
      </c>
      <c r="R3285" s="24" t="s">
        <v>5177</v>
      </c>
      <c r="S3285" s="55" t="s">
        <v>4994</v>
      </c>
      <c r="T3285" s="57"/>
    </row>
    <row r="3286" spans="1:20" x14ac:dyDescent="0.2">
      <c r="A3286">
        <f t="shared" si="208"/>
        <v>6</v>
      </c>
      <c r="B3286" t="s">
        <v>213</v>
      </c>
      <c r="C3286" t="s">
        <v>381</v>
      </c>
      <c r="D3286" t="str">
        <f t="shared" si="209"/>
        <v>14a</v>
      </c>
      <c r="E3286" t="str">
        <f t="shared" si="210"/>
        <v>lös</v>
      </c>
      <c r="F3286" t="str">
        <f t="shared" si="211"/>
        <v>6_x6_2x_R_14a</v>
      </c>
      <c r="G3286" t="str">
        <f>IFERROR(INDEX(#REF!,MATCH('Kap5-6'!F3286,#REF!,0),2),"")</f>
        <v/>
      </c>
      <c r="H3286" s="97"/>
      <c r="I3286" s="97"/>
      <c r="J3286" s="49"/>
      <c r="K3286" s="97"/>
      <c r="L3286" s="10"/>
      <c r="M3286" s="241"/>
      <c r="N3286" s="21">
        <v>8</v>
      </c>
      <c r="O3286" s="21" t="s">
        <v>281</v>
      </c>
      <c r="P3286" s="21" t="s">
        <v>329</v>
      </c>
      <c r="Q3286" s="24" t="s">
        <v>303</v>
      </c>
      <c r="R3286" s="24" t="s">
        <v>5178</v>
      </c>
      <c r="S3286" s="55" t="s">
        <v>5179</v>
      </c>
      <c r="T3286" s="57"/>
    </row>
    <row r="3287" spans="1:20" ht="48" x14ac:dyDescent="0.2">
      <c r="A3287">
        <f t="shared" si="208"/>
        <v>6</v>
      </c>
      <c r="B3287" t="s">
        <v>213</v>
      </c>
      <c r="C3287" t="s">
        <v>381</v>
      </c>
      <c r="D3287" t="str">
        <f t="shared" si="209"/>
        <v>14a</v>
      </c>
      <c r="E3287" t="str">
        <f t="shared" si="210"/>
        <v>lös</v>
      </c>
      <c r="F3287" t="str">
        <f t="shared" si="211"/>
        <v>6_x6_2x_R_14a</v>
      </c>
      <c r="G3287" t="str">
        <f>IFERROR(INDEX(#REF!,MATCH('Kap5-6'!F3287,#REF!,0),2),"")</f>
        <v/>
      </c>
      <c r="H3287" s="97"/>
      <c r="I3287" s="97"/>
      <c r="J3287" s="49"/>
      <c r="K3287" s="97"/>
      <c r="L3287" s="10"/>
      <c r="M3287" s="241"/>
      <c r="N3287" s="11">
        <v>9</v>
      </c>
      <c r="O3287" s="11" t="s">
        <v>281</v>
      </c>
      <c r="P3287" s="11" t="s">
        <v>329</v>
      </c>
      <c r="Q3287" s="12" t="s">
        <v>303</v>
      </c>
      <c r="R3287" s="12" t="s">
        <v>5180</v>
      </c>
      <c r="S3287" s="25" t="s">
        <v>5181</v>
      </c>
      <c r="T3287" s="48"/>
    </row>
    <row r="3288" spans="1:20" ht="17" thickBot="1" x14ac:dyDescent="0.25">
      <c r="A3288">
        <f t="shared" si="208"/>
        <v>6</v>
      </c>
      <c r="B3288" t="s">
        <v>213</v>
      </c>
      <c r="C3288" t="s">
        <v>381</v>
      </c>
      <c r="D3288" t="str">
        <f t="shared" si="209"/>
        <v>14a</v>
      </c>
      <c r="E3288" t="str">
        <f t="shared" si="210"/>
        <v>lös</v>
      </c>
      <c r="F3288" t="str">
        <f t="shared" si="211"/>
        <v>6_x6_2x_R_14a</v>
      </c>
      <c r="G3288" t="str">
        <f>IFERROR(INDEX(#REF!,MATCH('Kap5-6'!F3288,#REF!,0),2),"")</f>
        <v/>
      </c>
      <c r="H3288" s="98"/>
      <c r="I3288" s="98"/>
      <c r="J3288" s="50"/>
      <c r="K3288" s="98"/>
      <c r="L3288" s="17"/>
      <c r="M3288" s="242"/>
      <c r="N3288" s="20">
        <v>10</v>
      </c>
      <c r="O3288" s="20" t="s">
        <v>283</v>
      </c>
      <c r="P3288" s="20" t="s">
        <v>304</v>
      </c>
      <c r="Q3288" s="22" t="s">
        <v>740</v>
      </c>
      <c r="R3288" s="22" t="s">
        <v>324</v>
      </c>
      <c r="S3288" s="13" t="s">
        <v>5182</v>
      </c>
      <c r="T3288" s="48"/>
    </row>
    <row r="3289" spans="1:20" ht="80" x14ac:dyDescent="0.2">
      <c r="A3289">
        <f t="shared" si="208"/>
        <v>6</v>
      </c>
      <c r="B3289" t="s">
        <v>213</v>
      </c>
      <c r="C3289" t="s">
        <v>381</v>
      </c>
      <c r="D3289" t="str">
        <f t="shared" si="209"/>
        <v>14b</v>
      </c>
      <c r="E3289" t="str">
        <f t="shared" si="210"/>
        <v>lös</v>
      </c>
      <c r="F3289" t="str">
        <f t="shared" si="211"/>
        <v>6_x6_2x_R_14b</v>
      </c>
      <c r="G3289" t="str">
        <f>IFERROR(INDEX(#REF!,MATCH('Kap5-6'!F3289,#REF!,0),2),"")</f>
        <v/>
      </c>
      <c r="H3289" s="32">
        <v>6</v>
      </c>
      <c r="I3289" s="32" t="s">
        <v>434</v>
      </c>
      <c r="J3289" s="47"/>
      <c r="K3289" s="32" t="s">
        <v>69</v>
      </c>
      <c r="L3289" s="43" t="s">
        <v>735</v>
      </c>
      <c r="M3289" s="240"/>
      <c r="N3289" s="7">
        <v>1</v>
      </c>
      <c r="O3289" s="7" t="s">
        <v>283</v>
      </c>
      <c r="P3289" s="7" t="s">
        <v>304</v>
      </c>
      <c r="Q3289" s="8" t="s">
        <v>3115</v>
      </c>
      <c r="R3289" s="12" t="s">
        <v>5183</v>
      </c>
      <c r="S3289" s="16" t="s">
        <v>5165</v>
      </c>
      <c r="T3289" s="48"/>
    </row>
    <row r="3290" spans="1:20" ht="32" x14ac:dyDescent="0.2">
      <c r="A3290">
        <f t="shared" si="208"/>
        <v>6</v>
      </c>
      <c r="B3290" t="s">
        <v>213</v>
      </c>
      <c r="C3290" t="s">
        <v>381</v>
      </c>
      <c r="D3290" t="str">
        <f t="shared" si="209"/>
        <v>14b</v>
      </c>
      <c r="E3290" t="str">
        <f t="shared" si="210"/>
        <v>lös</v>
      </c>
      <c r="F3290" t="str">
        <f t="shared" si="211"/>
        <v>6_x6_2x_R_14b</v>
      </c>
      <c r="G3290" t="str">
        <f>IFERROR(INDEX(#REF!,MATCH('Kap5-6'!F3290,#REF!,0),2),"")</f>
        <v/>
      </c>
      <c r="H3290" s="97"/>
      <c r="I3290" s="97"/>
      <c r="J3290" s="49"/>
      <c r="K3290" s="97"/>
      <c r="L3290" s="10"/>
      <c r="M3290" s="241"/>
      <c r="N3290" s="21">
        <v>2</v>
      </c>
      <c r="O3290" s="21" t="s">
        <v>283</v>
      </c>
      <c r="P3290" s="21" t="s">
        <v>304</v>
      </c>
      <c r="Q3290" s="12" t="s">
        <v>5047</v>
      </c>
      <c r="R3290" s="12" t="s">
        <v>309</v>
      </c>
      <c r="S3290" s="55" t="s">
        <v>5184</v>
      </c>
      <c r="T3290" s="57"/>
    </row>
    <row r="3291" spans="1:20" ht="48" x14ac:dyDescent="0.2">
      <c r="A3291">
        <f t="shared" si="208"/>
        <v>6</v>
      </c>
      <c r="B3291" t="s">
        <v>213</v>
      </c>
      <c r="C3291" t="s">
        <v>381</v>
      </c>
      <c r="D3291" t="str">
        <f t="shared" si="209"/>
        <v>14b</v>
      </c>
      <c r="E3291" t="str">
        <f t="shared" si="210"/>
        <v>lös</v>
      </c>
      <c r="F3291" t="str">
        <f t="shared" si="211"/>
        <v>6_x6_2x_R_14b</v>
      </c>
      <c r="G3291" t="str">
        <f>IFERROR(INDEX(#REF!,MATCH('Kap5-6'!F3291,#REF!,0),2),"")</f>
        <v/>
      </c>
      <c r="H3291" s="97"/>
      <c r="I3291" s="97"/>
      <c r="J3291" s="49"/>
      <c r="K3291" s="97"/>
      <c r="L3291" s="10"/>
      <c r="M3291" s="241"/>
      <c r="N3291" s="21">
        <v>3</v>
      </c>
      <c r="O3291" s="21" t="s">
        <v>283</v>
      </c>
      <c r="P3291" s="21" t="s">
        <v>304</v>
      </c>
      <c r="Q3291" s="24" t="s">
        <v>5185</v>
      </c>
      <c r="R3291" s="24" t="s">
        <v>5186</v>
      </c>
      <c r="S3291" s="55" t="s">
        <v>5187</v>
      </c>
      <c r="T3291" s="57"/>
    </row>
    <row r="3292" spans="1:20" ht="32" x14ac:dyDescent="0.2">
      <c r="A3292">
        <f t="shared" si="208"/>
        <v>6</v>
      </c>
      <c r="B3292" t="s">
        <v>213</v>
      </c>
      <c r="C3292" t="s">
        <v>381</v>
      </c>
      <c r="D3292" t="str">
        <f t="shared" si="209"/>
        <v>14b</v>
      </c>
      <c r="E3292" t="str">
        <f t="shared" si="210"/>
        <v>lös</v>
      </c>
      <c r="F3292" t="str">
        <f t="shared" si="211"/>
        <v>6_x6_2x_R_14b</v>
      </c>
      <c r="G3292" t="str">
        <f>IFERROR(INDEX(#REF!,MATCH('Kap5-6'!F3292,#REF!,0),2),"")</f>
        <v/>
      </c>
      <c r="H3292" s="97"/>
      <c r="I3292" s="97"/>
      <c r="J3292" s="49"/>
      <c r="K3292" s="97"/>
      <c r="L3292" s="10"/>
      <c r="M3292" s="241"/>
      <c r="N3292" s="21">
        <v>4</v>
      </c>
      <c r="O3292" s="21" t="s">
        <v>283</v>
      </c>
      <c r="P3292" s="21" t="s">
        <v>304</v>
      </c>
      <c r="Q3292" s="24" t="s">
        <v>5188</v>
      </c>
      <c r="R3292" s="24" t="s">
        <v>367</v>
      </c>
      <c r="S3292" s="55" t="s">
        <v>5172</v>
      </c>
      <c r="T3292" s="57"/>
    </row>
    <row r="3293" spans="1:20" ht="32" x14ac:dyDescent="0.2">
      <c r="A3293">
        <f t="shared" si="208"/>
        <v>6</v>
      </c>
      <c r="B3293" t="s">
        <v>213</v>
      </c>
      <c r="C3293" t="s">
        <v>381</v>
      </c>
      <c r="D3293" t="str">
        <f t="shared" si="209"/>
        <v>14b</v>
      </c>
      <c r="E3293" t="str">
        <f t="shared" si="210"/>
        <v>lös</v>
      </c>
      <c r="F3293" t="str">
        <f t="shared" si="211"/>
        <v>6_x6_2x_R_14b</v>
      </c>
      <c r="G3293" t="str">
        <f>IFERROR(INDEX(#REF!,MATCH('Kap5-6'!F3293,#REF!,0),2),"")</f>
        <v/>
      </c>
      <c r="H3293" s="97"/>
      <c r="I3293" s="97"/>
      <c r="J3293" s="49"/>
      <c r="K3293" s="97"/>
      <c r="L3293" s="10"/>
      <c r="M3293" s="241"/>
      <c r="N3293" s="21">
        <v>5</v>
      </c>
      <c r="O3293" s="21" t="s">
        <v>283</v>
      </c>
      <c r="P3293" s="21" t="s">
        <v>304</v>
      </c>
      <c r="Q3293" s="24" t="s">
        <v>5189</v>
      </c>
      <c r="R3293" s="24" t="s">
        <v>5190</v>
      </c>
      <c r="S3293" s="55" t="s">
        <v>5175</v>
      </c>
      <c r="T3293" s="57"/>
    </row>
    <row r="3294" spans="1:20" ht="48" x14ac:dyDescent="0.2">
      <c r="A3294">
        <f t="shared" si="208"/>
        <v>6</v>
      </c>
      <c r="B3294" t="s">
        <v>213</v>
      </c>
      <c r="C3294" t="s">
        <v>381</v>
      </c>
      <c r="D3294" t="str">
        <f t="shared" si="209"/>
        <v>14b</v>
      </c>
      <c r="E3294" t="str">
        <f t="shared" si="210"/>
        <v>lös</v>
      </c>
      <c r="F3294" t="str">
        <f t="shared" si="211"/>
        <v>6_x6_2x_R_14b</v>
      </c>
      <c r="G3294" t="str">
        <f>IFERROR(INDEX(#REF!,MATCH('Kap5-6'!F3294,#REF!,0),2),"")</f>
        <v/>
      </c>
      <c r="H3294" s="97"/>
      <c r="I3294" s="97"/>
      <c r="J3294" s="49"/>
      <c r="K3294" s="97"/>
      <c r="L3294" s="10"/>
      <c r="M3294" s="241"/>
      <c r="N3294" s="21">
        <v>6</v>
      </c>
      <c r="O3294" s="21" t="s">
        <v>283</v>
      </c>
      <c r="P3294" s="21" t="s">
        <v>304</v>
      </c>
      <c r="Q3294" s="24" t="s">
        <v>5191</v>
      </c>
      <c r="R3294" s="24" t="s">
        <v>5192</v>
      </c>
      <c r="S3294" s="55" t="s">
        <v>5028</v>
      </c>
      <c r="T3294" s="57"/>
    </row>
    <row r="3295" spans="1:20" ht="32" x14ac:dyDescent="0.2">
      <c r="A3295">
        <f t="shared" si="208"/>
        <v>6</v>
      </c>
      <c r="B3295" t="s">
        <v>213</v>
      </c>
      <c r="C3295" t="s">
        <v>381</v>
      </c>
      <c r="D3295" t="str">
        <f t="shared" si="209"/>
        <v>14b</v>
      </c>
      <c r="E3295" t="str">
        <f t="shared" si="210"/>
        <v>lös</v>
      </c>
      <c r="F3295" t="str">
        <f t="shared" si="211"/>
        <v>6_x6_2x_R_14b</v>
      </c>
      <c r="G3295" t="str">
        <f>IFERROR(INDEX(#REF!,MATCH('Kap5-6'!F3295,#REF!,0),2),"")</f>
        <v/>
      </c>
      <c r="H3295" s="97"/>
      <c r="I3295" s="97"/>
      <c r="J3295" s="49"/>
      <c r="K3295" s="97"/>
      <c r="L3295" s="10"/>
      <c r="M3295" s="241"/>
      <c r="N3295" s="21">
        <v>7</v>
      </c>
      <c r="O3295" s="21" t="s">
        <v>283</v>
      </c>
      <c r="P3295" s="21" t="s">
        <v>304</v>
      </c>
      <c r="Q3295" s="24" t="s">
        <v>4909</v>
      </c>
      <c r="R3295" s="24" t="s">
        <v>5193</v>
      </c>
      <c r="S3295" s="55" t="s">
        <v>5194</v>
      </c>
      <c r="T3295" s="57"/>
    </row>
    <row r="3296" spans="1:20" ht="32" x14ac:dyDescent="0.2">
      <c r="A3296">
        <f t="shared" si="208"/>
        <v>6</v>
      </c>
      <c r="B3296" t="s">
        <v>213</v>
      </c>
      <c r="C3296" t="s">
        <v>381</v>
      </c>
      <c r="D3296" t="str">
        <f t="shared" si="209"/>
        <v>14b</v>
      </c>
      <c r="E3296" t="str">
        <f t="shared" si="210"/>
        <v>lös</v>
      </c>
      <c r="F3296" t="str">
        <f t="shared" si="211"/>
        <v>6_x6_2x_R_14b</v>
      </c>
      <c r="G3296" t="str">
        <f>IFERROR(INDEX(#REF!,MATCH('Kap5-6'!F3296,#REF!,0),2),"")</f>
        <v/>
      </c>
      <c r="H3296" s="97"/>
      <c r="I3296" s="97"/>
      <c r="J3296" s="49"/>
      <c r="K3296" s="97"/>
      <c r="L3296" s="10"/>
      <c r="M3296" s="241"/>
      <c r="N3296" s="21">
        <v>8</v>
      </c>
      <c r="O3296" s="21" t="s">
        <v>283</v>
      </c>
      <c r="P3296" s="21" t="s">
        <v>304</v>
      </c>
      <c r="Q3296" s="24" t="s">
        <v>754</v>
      </c>
      <c r="R3296" s="24" t="s">
        <v>5195</v>
      </c>
      <c r="S3296" s="55" t="s">
        <v>4994</v>
      </c>
      <c r="T3296" s="57"/>
    </row>
    <row r="3297" spans="1:20" ht="32" x14ac:dyDescent="0.2">
      <c r="A3297">
        <f t="shared" si="208"/>
        <v>6</v>
      </c>
      <c r="B3297" t="s">
        <v>213</v>
      </c>
      <c r="C3297" t="s">
        <v>381</v>
      </c>
      <c r="D3297" t="str">
        <f t="shared" si="209"/>
        <v>14b</v>
      </c>
      <c r="E3297" t="str">
        <f t="shared" si="210"/>
        <v>lös</v>
      </c>
      <c r="F3297" t="str">
        <f t="shared" si="211"/>
        <v>6_x6_2x_R_14b</v>
      </c>
      <c r="G3297" t="str">
        <f>IFERROR(INDEX(#REF!,MATCH('Kap5-6'!F3297,#REF!,0),2),"")</f>
        <v/>
      </c>
      <c r="H3297" s="97"/>
      <c r="I3297" s="97"/>
      <c r="J3297" s="49"/>
      <c r="K3297" s="97"/>
      <c r="L3297" s="10"/>
      <c r="M3297" s="241"/>
      <c r="N3297" s="21">
        <v>9</v>
      </c>
      <c r="O3297" s="21" t="s">
        <v>281</v>
      </c>
      <c r="P3297" s="21" t="s">
        <v>329</v>
      </c>
      <c r="Q3297" s="24" t="s">
        <v>303</v>
      </c>
      <c r="R3297" s="24" t="s">
        <v>5196</v>
      </c>
      <c r="S3297" s="55" t="s">
        <v>5197</v>
      </c>
      <c r="T3297" s="57"/>
    </row>
    <row r="3298" spans="1:20" ht="33" thickBot="1" x14ac:dyDescent="0.25">
      <c r="A3298">
        <f t="shared" si="208"/>
        <v>6</v>
      </c>
      <c r="B3298" t="s">
        <v>213</v>
      </c>
      <c r="C3298" t="s">
        <v>381</v>
      </c>
      <c r="D3298" t="str">
        <f t="shared" si="209"/>
        <v>14b</v>
      </c>
      <c r="E3298" t="str">
        <f t="shared" si="210"/>
        <v>lös</v>
      </c>
      <c r="F3298" t="str">
        <f t="shared" si="211"/>
        <v>6_x6_2x_R_14b</v>
      </c>
      <c r="G3298" t="str">
        <f>IFERROR(INDEX(#REF!,MATCH('Kap5-6'!F3298,#REF!,0),2),"")</f>
        <v/>
      </c>
      <c r="H3298" s="98"/>
      <c r="I3298" s="98"/>
      <c r="J3298" s="49"/>
      <c r="K3298" s="98"/>
      <c r="L3298" s="17"/>
      <c r="M3298" s="241"/>
      <c r="N3298" s="14">
        <v>10</v>
      </c>
      <c r="O3298" s="14" t="s">
        <v>283</v>
      </c>
      <c r="P3298" s="14" t="s">
        <v>304</v>
      </c>
      <c r="Q3298" s="15" t="s">
        <v>740</v>
      </c>
      <c r="R3298" s="15" t="s">
        <v>5198</v>
      </c>
      <c r="S3298" s="55" t="s">
        <v>5199</v>
      </c>
      <c r="T3298" s="57"/>
    </row>
    <row r="3299" spans="1:20" ht="112" x14ac:dyDescent="0.2">
      <c r="A3299">
        <f t="shared" si="208"/>
        <v>6</v>
      </c>
      <c r="B3299" t="s">
        <v>213</v>
      </c>
      <c r="C3299" t="s">
        <v>381</v>
      </c>
      <c r="D3299" t="str">
        <f t="shared" si="209"/>
        <v>15a</v>
      </c>
      <c r="E3299" t="str">
        <f t="shared" si="210"/>
        <v>lös</v>
      </c>
      <c r="F3299" t="str">
        <f t="shared" si="211"/>
        <v>6_x6_2x_R_15a</v>
      </c>
      <c r="G3299" t="str">
        <f>IFERROR(INDEX(#REF!,MATCH('Kap5-6'!F3299,#REF!,0),2),"")</f>
        <v/>
      </c>
      <c r="H3299" s="32">
        <v>6</v>
      </c>
      <c r="I3299" s="32" t="s">
        <v>434</v>
      </c>
      <c r="J3299" s="47"/>
      <c r="K3299" s="32" t="s">
        <v>70</v>
      </c>
      <c r="L3299" s="43" t="s">
        <v>735</v>
      </c>
      <c r="M3299" s="240"/>
      <c r="N3299" s="7">
        <v>1</v>
      </c>
      <c r="O3299" s="7" t="s">
        <v>283</v>
      </c>
      <c r="P3299" s="7" t="s">
        <v>304</v>
      </c>
      <c r="Q3299" s="8" t="s">
        <v>3115</v>
      </c>
      <c r="R3299" s="12" t="s">
        <v>5200</v>
      </c>
      <c r="S3299" s="16" t="s">
        <v>5165</v>
      </c>
      <c r="T3299" s="48"/>
    </row>
    <row r="3300" spans="1:20" ht="32" x14ac:dyDescent="0.2">
      <c r="A3300">
        <f t="shared" si="208"/>
        <v>6</v>
      </c>
      <c r="B3300" t="s">
        <v>213</v>
      </c>
      <c r="C3300" t="s">
        <v>381</v>
      </c>
      <c r="D3300" t="str">
        <f t="shared" si="209"/>
        <v>15a</v>
      </c>
      <c r="E3300" t="str">
        <f t="shared" si="210"/>
        <v>lös</v>
      </c>
      <c r="F3300" t="str">
        <f t="shared" si="211"/>
        <v>6_x6_2x_R_15a</v>
      </c>
      <c r="G3300" t="str">
        <f>IFERROR(INDEX(#REF!,MATCH('Kap5-6'!F3300,#REF!,0),2),"")</f>
        <v/>
      </c>
      <c r="H3300" s="97"/>
      <c r="I3300" s="97"/>
      <c r="J3300" s="49"/>
      <c r="K3300" s="97"/>
      <c r="L3300" s="10"/>
      <c r="M3300" s="241"/>
      <c r="N3300" s="21">
        <v>2</v>
      </c>
      <c r="O3300" s="21" t="s">
        <v>283</v>
      </c>
      <c r="P3300" s="21" t="s">
        <v>304</v>
      </c>
      <c r="Q3300" s="12" t="s">
        <v>5047</v>
      </c>
      <c r="R3300" s="12" t="s">
        <v>309</v>
      </c>
      <c r="S3300" s="55" t="s">
        <v>5201</v>
      </c>
      <c r="T3300" s="48"/>
    </row>
    <row r="3301" spans="1:20" ht="96" x14ac:dyDescent="0.2">
      <c r="A3301">
        <f t="shared" si="208"/>
        <v>6</v>
      </c>
      <c r="B3301" t="s">
        <v>213</v>
      </c>
      <c r="C3301" t="s">
        <v>381</v>
      </c>
      <c r="D3301" t="str">
        <f t="shared" si="209"/>
        <v>15a</v>
      </c>
      <c r="E3301" t="str">
        <f t="shared" si="210"/>
        <v>lös</v>
      </c>
      <c r="F3301" t="str">
        <f t="shared" si="211"/>
        <v>6_x6_2x_R_15a</v>
      </c>
      <c r="G3301" t="str">
        <f>IFERROR(INDEX(#REF!,MATCH('Kap5-6'!F3301,#REF!,0),2),"")</f>
        <v/>
      </c>
      <c r="H3301" s="97"/>
      <c r="I3301" s="97"/>
      <c r="J3301" s="49"/>
      <c r="K3301" s="97"/>
      <c r="L3301" s="10"/>
      <c r="M3301" s="241"/>
      <c r="N3301" s="21">
        <v>3</v>
      </c>
      <c r="O3301" s="21" t="s">
        <v>283</v>
      </c>
      <c r="P3301" s="21" t="s">
        <v>304</v>
      </c>
      <c r="Q3301" s="24" t="s">
        <v>5202</v>
      </c>
      <c r="R3301" s="24" t="s">
        <v>5203</v>
      </c>
      <c r="S3301" s="55" t="s">
        <v>5187</v>
      </c>
      <c r="T3301" s="48"/>
    </row>
    <row r="3302" spans="1:20" ht="64" x14ac:dyDescent="0.2">
      <c r="A3302">
        <f t="shared" si="208"/>
        <v>6</v>
      </c>
      <c r="B3302" t="s">
        <v>213</v>
      </c>
      <c r="C3302" t="s">
        <v>381</v>
      </c>
      <c r="D3302" t="str">
        <f t="shared" si="209"/>
        <v>15a</v>
      </c>
      <c r="E3302" t="str">
        <f t="shared" si="210"/>
        <v>lös</v>
      </c>
      <c r="F3302" t="str">
        <f t="shared" si="211"/>
        <v>6_x6_2x_R_15a</v>
      </c>
      <c r="G3302" t="str">
        <f>IFERROR(INDEX(#REF!,MATCH('Kap5-6'!F3302,#REF!,0),2),"")</f>
        <v/>
      </c>
      <c r="H3302" s="97"/>
      <c r="I3302" s="97"/>
      <c r="J3302" s="49"/>
      <c r="K3302" s="97"/>
      <c r="L3302" s="10"/>
      <c r="M3302" s="241"/>
      <c r="N3302" s="21">
        <v>4</v>
      </c>
      <c r="O3302" s="21" t="s">
        <v>283</v>
      </c>
      <c r="P3302" s="21" t="s">
        <v>304</v>
      </c>
      <c r="Q3302" s="24" t="s">
        <v>5204</v>
      </c>
      <c r="R3302" s="24" t="s">
        <v>5205</v>
      </c>
      <c r="S3302" s="55" t="s">
        <v>5172</v>
      </c>
      <c r="T3302" s="48"/>
    </row>
    <row r="3303" spans="1:20" ht="64" x14ac:dyDescent="0.2">
      <c r="A3303">
        <f t="shared" si="208"/>
        <v>6</v>
      </c>
      <c r="B3303" t="s">
        <v>213</v>
      </c>
      <c r="C3303" t="s">
        <v>381</v>
      </c>
      <c r="D3303" t="str">
        <f t="shared" si="209"/>
        <v>15a</v>
      </c>
      <c r="E3303" t="str">
        <f t="shared" si="210"/>
        <v>lös</v>
      </c>
      <c r="F3303" t="str">
        <f t="shared" si="211"/>
        <v>6_x6_2x_R_15a</v>
      </c>
      <c r="G3303" t="str">
        <f>IFERROR(INDEX(#REF!,MATCH('Kap5-6'!F3303,#REF!,0),2),"")</f>
        <v/>
      </c>
      <c r="H3303" s="97"/>
      <c r="I3303" s="97"/>
      <c r="J3303" s="49"/>
      <c r="K3303" s="97"/>
      <c r="L3303" s="10"/>
      <c r="M3303" s="241"/>
      <c r="N3303" s="21">
        <v>5</v>
      </c>
      <c r="O3303" s="21" t="s">
        <v>283</v>
      </c>
      <c r="P3303" s="21" t="s">
        <v>304</v>
      </c>
      <c r="Q3303" s="24" t="s">
        <v>5206</v>
      </c>
      <c r="R3303" s="24" t="s">
        <v>5207</v>
      </c>
      <c r="S3303" s="55" t="s">
        <v>5175</v>
      </c>
      <c r="T3303" s="48"/>
    </row>
    <row r="3304" spans="1:20" ht="48" x14ac:dyDescent="0.2">
      <c r="A3304">
        <f t="shared" si="208"/>
        <v>6</v>
      </c>
      <c r="B3304" t="s">
        <v>213</v>
      </c>
      <c r="C3304" t="s">
        <v>381</v>
      </c>
      <c r="D3304" t="str">
        <f t="shared" si="209"/>
        <v>15a</v>
      </c>
      <c r="E3304" t="str">
        <f t="shared" si="210"/>
        <v>lös</v>
      </c>
      <c r="F3304" t="str">
        <f t="shared" si="211"/>
        <v>6_x6_2x_R_15a</v>
      </c>
      <c r="G3304" t="str">
        <f>IFERROR(INDEX(#REF!,MATCH('Kap5-6'!F3304,#REF!,0),2),"")</f>
        <v/>
      </c>
      <c r="H3304" s="97"/>
      <c r="I3304" s="97"/>
      <c r="J3304" s="49"/>
      <c r="K3304" s="97"/>
      <c r="L3304" s="10"/>
      <c r="M3304" s="241"/>
      <c r="N3304" s="21">
        <v>6</v>
      </c>
      <c r="O3304" s="21" t="s">
        <v>283</v>
      </c>
      <c r="P3304" s="21" t="s">
        <v>304</v>
      </c>
      <c r="Q3304" s="24" t="s">
        <v>4909</v>
      </c>
      <c r="R3304" s="24" t="s">
        <v>5208</v>
      </c>
      <c r="S3304" s="55" t="s">
        <v>5028</v>
      </c>
      <c r="T3304" s="48"/>
    </row>
    <row r="3305" spans="1:20" ht="48" x14ac:dyDescent="0.2">
      <c r="A3305">
        <f t="shared" si="208"/>
        <v>6</v>
      </c>
      <c r="B3305" t="s">
        <v>213</v>
      </c>
      <c r="C3305" t="s">
        <v>381</v>
      </c>
      <c r="D3305" t="str">
        <f t="shared" si="209"/>
        <v>15a</v>
      </c>
      <c r="E3305" t="str">
        <f t="shared" si="210"/>
        <v>lös</v>
      </c>
      <c r="F3305" t="str">
        <f t="shared" si="211"/>
        <v>6_x6_2x_R_15a</v>
      </c>
      <c r="G3305" t="str">
        <f>IFERROR(INDEX(#REF!,MATCH('Kap5-6'!F3305,#REF!,0),2),"")</f>
        <v/>
      </c>
      <c r="H3305" s="97"/>
      <c r="I3305" s="97"/>
      <c r="J3305" s="49"/>
      <c r="K3305" s="97"/>
      <c r="L3305" s="10"/>
      <c r="M3305" s="241"/>
      <c r="N3305" s="21">
        <v>7</v>
      </c>
      <c r="O3305" s="21" t="s">
        <v>283</v>
      </c>
      <c r="P3305" s="21" t="s">
        <v>304</v>
      </c>
      <c r="Q3305" s="24" t="s">
        <v>4909</v>
      </c>
      <c r="R3305" s="24" t="s">
        <v>5209</v>
      </c>
      <c r="S3305" s="55" t="s">
        <v>5210</v>
      </c>
      <c r="T3305" s="48"/>
    </row>
    <row r="3306" spans="1:20" ht="48" x14ac:dyDescent="0.2">
      <c r="A3306">
        <f t="shared" si="208"/>
        <v>6</v>
      </c>
      <c r="B3306" t="s">
        <v>213</v>
      </c>
      <c r="C3306" t="s">
        <v>381</v>
      </c>
      <c r="D3306" t="str">
        <f t="shared" si="209"/>
        <v>15a</v>
      </c>
      <c r="E3306" t="str">
        <f t="shared" si="210"/>
        <v>lös</v>
      </c>
      <c r="F3306" t="str">
        <f t="shared" si="211"/>
        <v>6_x6_2x_R_15a</v>
      </c>
      <c r="G3306" t="str">
        <f>IFERROR(INDEX(#REF!,MATCH('Kap5-6'!F3306,#REF!,0),2),"")</f>
        <v/>
      </c>
      <c r="H3306" s="97"/>
      <c r="I3306" s="97"/>
      <c r="J3306" s="49"/>
      <c r="K3306" s="97"/>
      <c r="L3306" s="10"/>
      <c r="M3306" s="241"/>
      <c r="N3306" s="21">
        <v>8</v>
      </c>
      <c r="O3306" s="21" t="s">
        <v>283</v>
      </c>
      <c r="P3306" s="21" t="s">
        <v>304</v>
      </c>
      <c r="Q3306" s="24" t="s">
        <v>754</v>
      </c>
      <c r="R3306" s="24" t="s">
        <v>5211</v>
      </c>
      <c r="S3306" s="55" t="s">
        <v>4994</v>
      </c>
      <c r="T3306" s="48"/>
    </row>
    <row r="3307" spans="1:20" ht="32" x14ac:dyDescent="0.2">
      <c r="A3307">
        <f t="shared" si="208"/>
        <v>6</v>
      </c>
      <c r="B3307" t="s">
        <v>213</v>
      </c>
      <c r="C3307" t="s">
        <v>381</v>
      </c>
      <c r="D3307" t="str">
        <f t="shared" si="209"/>
        <v>15a</v>
      </c>
      <c r="E3307" t="str">
        <f t="shared" si="210"/>
        <v>lös</v>
      </c>
      <c r="F3307" t="str">
        <f t="shared" si="211"/>
        <v>6_x6_2x_R_15a</v>
      </c>
      <c r="G3307" t="str">
        <f>IFERROR(INDEX(#REF!,MATCH('Kap5-6'!F3307,#REF!,0),2),"")</f>
        <v/>
      </c>
      <c r="H3307" s="97"/>
      <c r="I3307" s="97"/>
      <c r="J3307" s="49"/>
      <c r="K3307" s="97"/>
      <c r="L3307" s="10"/>
      <c r="M3307" s="241"/>
      <c r="N3307" s="21">
        <v>9</v>
      </c>
      <c r="O3307" s="21" t="s">
        <v>281</v>
      </c>
      <c r="P3307" s="21" t="s">
        <v>329</v>
      </c>
      <c r="Q3307" s="24" t="s">
        <v>303</v>
      </c>
      <c r="R3307" s="24" t="s">
        <v>5212</v>
      </c>
      <c r="S3307" s="55" t="s">
        <v>5197</v>
      </c>
      <c r="T3307" s="48"/>
    </row>
    <row r="3308" spans="1:20" ht="48" x14ac:dyDescent="0.2">
      <c r="A3308">
        <f t="shared" si="208"/>
        <v>6</v>
      </c>
      <c r="B3308" t="s">
        <v>213</v>
      </c>
      <c r="C3308" t="s">
        <v>381</v>
      </c>
      <c r="D3308" t="str">
        <f t="shared" si="209"/>
        <v>15a</v>
      </c>
      <c r="E3308" t="str">
        <f t="shared" si="210"/>
        <v>lös</v>
      </c>
      <c r="F3308" t="str">
        <f t="shared" si="211"/>
        <v>6_x6_2x_R_15a</v>
      </c>
      <c r="G3308" t="str">
        <f>IFERROR(INDEX(#REF!,MATCH('Kap5-6'!F3308,#REF!,0),2),"")</f>
        <v/>
      </c>
      <c r="H3308" s="97"/>
      <c r="I3308" s="97"/>
      <c r="J3308" s="49"/>
      <c r="K3308" s="97"/>
      <c r="L3308" s="10"/>
      <c r="M3308" s="241"/>
      <c r="N3308" s="30">
        <v>10</v>
      </c>
      <c r="O3308" s="30" t="s">
        <v>281</v>
      </c>
      <c r="P3308" s="30" t="s">
        <v>329</v>
      </c>
      <c r="Q3308" s="29" t="s">
        <v>303</v>
      </c>
      <c r="R3308" s="29" t="s">
        <v>5213</v>
      </c>
      <c r="S3308" s="13" t="s">
        <v>5214</v>
      </c>
      <c r="T3308" s="48"/>
    </row>
    <row r="3309" spans="1:20" ht="33" thickBot="1" x14ac:dyDescent="0.25">
      <c r="A3309">
        <f t="shared" si="208"/>
        <v>6</v>
      </c>
      <c r="B3309" t="s">
        <v>213</v>
      </c>
      <c r="C3309" t="s">
        <v>381</v>
      </c>
      <c r="D3309" t="str">
        <f t="shared" si="209"/>
        <v>15a</v>
      </c>
      <c r="E3309" t="str">
        <f t="shared" si="210"/>
        <v>lös</v>
      </c>
      <c r="F3309" t="str">
        <f t="shared" si="211"/>
        <v>6_x6_2x_R_15a</v>
      </c>
      <c r="G3309" t="str">
        <f>IFERROR(INDEX(#REF!,MATCH('Kap5-6'!F3309,#REF!,0),2),"")</f>
        <v/>
      </c>
      <c r="H3309" s="98"/>
      <c r="I3309" s="98"/>
      <c r="J3309" s="50"/>
      <c r="K3309" s="98"/>
      <c r="L3309" s="17"/>
      <c r="M3309" s="242"/>
      <c r="N3309" s="14">
        <v>11</v>
      </c>
      <c r="O3309" s="14" t="s">
        <v>283</v>
      </c>
      <c r="P3309" s="14" t="s">
        <v>304</v>
      </c>
      <c r="Q3309" s="15" t="s">
        <v>740</v>
      </c>
      <c r="R3309" s="15" t="s">
        <v>296</v>
      </c>
      <c r="S3309" s="13" t="s">
        <v>5199</v>
      </c>
      <c r="T3309" s="48"/>
    </row>
    <row r="3310" spans="1:20" ht="80" x14ac:dyDescent="0.2">
      <c r="A3310">
        <f t="shared" si="208"/>
        <v>6</v>
      </c>
      <c r="B3310" t="s">
        <v>213</v>
      </c>
      <c r="C3310" t="s">
        <v>381</v>
      </c>
      <c r="D3310" t="str">
        <f t="shared" si="209"/>
        <v>15b</v>
      </c>
      <c r="E3310" t="str">
        <f t="shared" si="210"/>
        <v>lös</v>
      </c>
      <c r="F3310" t="str">
        <f t="shared" si="211"/>
        <v>6_x6_2x_R_15b</v>
      </c>
      <c r="G3310" t="str">
        <f>IFERROR(INDEX(#REF!,MATCH('Kap5-6'!F3310,#REF!,0),2),"")</f>
        <v/>
      </c>
      <c r="H3310" s="32">
        <v>6</v>
      </c>
      <c r="I3310" s="32" t="s">
        <v>434</v>
      </c>
      <c r="J3310" s="47"/>
      <c r="K3310" s="32" t="s">
        <v>71</v>
      </c>
      <c r="L3310" s="43" t="s">
        <v>735</v>
      </c>
      <c r="M3310" s="240"/>
      <c r="N3310" s="7">
        <v>1</v>
      </c>
      <c r="O3310" s="7" t="s">
        <v>283</v>
      </c>
      <c r="P3310" s="7" t="s">
        <v>304</v>
      </c>
      <c r="Q3310" s="8" t="s">
        <v>3115</v>
      </c>
      <c r="R3310" s="12" t="s">
        <v>5215</v>
      </c>
      <c r="S3310" s="16" t="s">
        <v>5165</v>
      </c>
      <c r="T3310" s="48"/>
    </row>
    <row r="3311" spans="1:20" ht="32" x14ac:dyDescent="0.2">
      <c r="A3311">
        <f t="shared" si="208"/>
        <v>6</v>
      </c>
      <c r="B3311" t="s">
        <v>213</v>
      </c>
      <c r="C3311" t="s">
        <v>381</v>
      </c>
      <c r="D3311" t="str">
        <f t="shared" si="209"/>
        <v>15b</v>
      </c>
      <c r="E3311" t="str">
        <f t="shared" si="210"/>
        <v>lös</v>
      </c>
      <c r="F3311" t="str">
        <f t="shared" si="211"/>
        <v>6_x6_2x_R_15b</v>
      </c>
      <c r="G3311" t="str">
        <f>IFERROR(INDEX(#REF!,MATCH('Kap5-6'!F3311,#REF!,0),2),"")</f>
        <v/>
      </c>
      <c r="H3311" s="97"/>
      <c r="I3311" s="97"/>
      <c r="J3311" s="49"/>
      <c r="K3311" s="97"/>
      <c r="L3311" s="10"/>
      <c r="M3311" s="241"/>
      <c r="N3311" s="21">
        <v>2</v>
      </c>
      <c r="O3311" s="21" t="s">
        <v>283</v>
      </c>
      <c r="P3311" s="21" t="s">
        <v>304</v>
      </c>
      <c r="Q3311" s="12" t="s">
        <v>5047</v>
      </c>
      <c r="R3311" s="12" t="s">
        <v>309</v>
      </c>
      <c r="S3311" s="55" t="s">
        <v>5201</v>
      </c>
      <c r="T3311" s="48"/>
    </row>
    <row r="3312" spans="1:20" ht="80" x14ac:dyDescent="0.2">
      <c r="A3312">
        <f t="shared" si="208"/>
        <v>6</v>
      </c>
      <c r="B3312" t="s">
        <v>213</v>
      </c>
      <c r="C3312" t="s">
        <v>381</v>
      </c>
      <c r="D3312" t="str">
        <f t="shared" si="209"/>
        <v>15b</v>
      </c>
      <c r="E3312" t="str">
        <f t="shared" si="210"/>
        <v>lös</v>
      </c>
      <c r="F3312" t="str">
        <f t="shared" si="211"/>
        <v>6_x6_2x_R_15b</v>
      </c>
      <c r="G3312" t="str">
        <f>IFERROR(INDEX(#REF!,MATCH('Kap5-6'!F3312,#REF!,0),2),"")</f>
        <v/>
      </c>
      <c r="H3312" s="97"/>
      <c r="I3312" s="97"/>
      <c r="J3312" s="49"/>
      <c r="K3312" s="97"/>
      <c r="L3312" s="10"/>
      <c r="M3312" s="241"/>
      <c r="N3312" s="21">
        <v>3</v>
      </c>
      <c r="O3312" s="21" t="s">
        <v>283</v>
      </c>
      <c r="P3312" s="21" t="s">
        <v>304</v>
      </c>
      <c r="Q3312" s="24" t="s">
        <v>5216</v>
      </c>
      <c r="R3312" s="24" t="s">
        <v>5217</v>
      </c>
      <c r="S3312" s="55" t="s">
        <v>5218</v>
      </c>
      <c r="T3312" s="48"/>
    </row>
    <row r="3313" spans="1:20" ht="64" x14ac:dyDescent="0.2">
      <c r="A3313">
        <f t="shared" si="208"/>
        <v>6</v>
      </c>
      <c r="B3313" t="s">
        <v>213</v>
      </c>
      <c r="C3313" t="s">
        <v>381</v>
      </c>
      <c r="D3313" t="str">
        <f t="shared" si="209"/>
        <v>15b</v>
      </c>
      <c r="E3313" t="str">
        <f t="shared" si="210"/>
        <v>lös</v>
      </c>
      <c r="F3313" t="str">
        <f t="shared" si="211"/>
        <v>6_x6_2x_R_15b</v>
      </c>
      <c r="G3313" t="str">
        <f>IFERROR(INDEX(#REF!,MATCH('Kap5-6'!F3313,#REF!,0),2),"")</f>
        <v/>
      </c>
      <c r="H3313" s="97"/>
      <c r="I3313" s="97"/>
      <c r="J3313" s="49"/>
      <c r="K3313" s="97"/>
      <c r="L3313" s="10"/>
      <c r="M3313" s="241"/>
      <c r="N3313" s="21">
        <v>4</v>
      </c>
      <c r="O3313" s="21" t="s">
        <v>283</v>
      </c>
      <c r="P3313" s="21" t="s">
        <v>304</v>
      </c>
      <c r="Q3313" s="24" t="s">
        <v>5219</v>
      </c>
      <c r="R3313" s="24" t="s">
        <v>5220</v>
      </c>
      <c r="S3313" s="55" t="s">
        <v>5172</v>
      </c>
      <c r="T3313" s="48"/>
    </row>
    <row r="3314" spans="1:20" ht="64" x14ac:dyDescent="0.2">
      <c r="A3314">
        <f t="shared" si="208"/>
        <v>6</v>
      </c>
      <c r="B3314" t="s">
        <v>213</v>
      </c>
      <c r="C3314" t="s">
        <v>381</v>
      </c>
      <c r="D3314" t="str">
        <f t="shared" si="209"/>
        <v>15b</v>
      </c>
      <c r="E3314" t="str">
        <f t="shared" si="210"/>
        <v>lös</v>
      </c>
      <c r="F3314" t="str">
        <f t="shared" si="211"/>
        <v>6_x6_2x_R_15b</v>
      </c>
      <c r="G3314" t="str">
        <f>IFERROR(INDEX(#REF!,MATCH('Kap5-6'!F3314,#REF!,0),2),"")</f>
        <v/>
      </c>
      <c r="H3314" s="97"/>
      <c r="I3314" s="97"/>
      <c r="J3314" s="49"/>
      <c r="K3314" s="97"/>
      <c r="L3314" s="10"/>
      <c r="M3314" s="241"/>
      <c r="N3314" s="21">
        <v>5</v>
      </c>
      <c r="O3314" s="21" t="s">
        <v>283</v>
      </c>
      <c r="P3314" s="21" t="s">
        <v>304</v>
      </c>
      <c r="Q3314" s="24" t="s">
        <v>5221</v>
      </c>
      <c r="R3314" s="24" t="s">
        <v>5222</v>
      </c>
      <c r="S3314" s="55" t="s">
        <v>5175</v>
      </c>
      <c r="T3314" s="48"/>
    </row>
    <row r="3315" spans="1:20" ht="48" x14ac:dyDescent="0.2">
      <c r="A3315">
        <f t="shared" si="208"/>
        <v>6</v>
      </c>
      <c r="B3315" t="s">
        <v>213</v>
      </c>
      <c r="C3315" t="s">
        <v>381</v>
      </c>
      <c r="D3315" t="str">
        <f t="shared" si="209"/>
        <v>15b</v>
      </c>
      <c r="E3315" t="str">
        <f t="shared" si="210"/>
        <v>lös</v>
      </c>
      <c r="F3315" t="str">
        <f t="shared" si="211"/>
        <v>6_x6_2x_R_15b</v>
      </c>
      <c r="G3315" t="str">
        <f>IFERROR(INDEX(#REF!,MATCH('Kap5-6'!F3315,#REF!,0),2),"")</f>
        <v/>
      </c>
      <c r="H3315" s="97"/>
      <c r="I3315" s="97"/>
      <c r="J3315" s="49"/>
      <c r="K3315" s="97"/>
      <c r="L3315" s="10"/>
      <c r="M3315" s="241"/>
      <c r="N3315" s="21">
        <v>6</v>
      </c>
      <c r="O3315" s="21" t="s">
        <v>283</v>
      </c>
      <c r="P3315" s="21" t="s">
        <v>304</v>
      </c>
      <c r="Q3315" s="24" t="s">
        <v>4909</v>
      </c>
      <c r="R3315" s="24" t="s">
        <v>5223</v>
      </c>
      <c r="S3315" s="55" t="s">
        <v>5028</v>
      </c>
      <c r="T3315" s="48"/>
    </row>
    <row r="3316" spans="1:20" ht="48" x14ac:dyDescent="0.2">
      <c r="A3316">
        <f t="shared" si="208"/>
        <v>6</v>
      </c>
      <c r="B3316" t="s">
        <v>213</v>
      </c>
      <c r="C3316" t="s">
        <v>381</v>
      </c>
      <c r="D3316" t="str">
        <f t="shared" si="209"/>
        <v>15b</v>
      </c>
      <c r="E3316" t="str">
        <f t="shared" si="210"/>
        <v>lös</v>
      </c>
      <c r="F3316" t="str">
        <f t="shared" si="211"/>
        <v>6_x6_2x_R_15b</v>
      </c>
      <c r="G3316" t="str">
        <f>IFERROR(INDEX(#REF!,MATCH('Kap5-6'!F3316,#REF!,0),2),"")</f>
        <v/>
      </c>
      <c r="H3316" s="97"/>
      <c r="I3316" s="97"/>
      <c r="J3316" s="49"/>
      <c r="K3316" s="97"/>
      <c r="L3316" s="10"/>
      <c r="M3316" s="241"/>
      <c r="N3316" s="21">
        <v>7</v>
      </c>
      <c r="O3316" s="21" t="s">
        <v>283</v>
      </c>
      <c r="P3316" s="21" t="s">
        <v>304</v>
      </c>
      <c r="Q3316" s="24" t="s">
        <v>4909</v>
      </c>
      <c r="R3316" s="24" t="s">
        <v>5224</v>
      </c>
      <c r="S3316" s="55" t="s">
        <v>5210</v>
      </c>
      <c r="T3316" s="48"/>
    </row>
    <row r="3317" spans="1:20" ht="48" x14ac:dyDescent="0.2">
      <c r="A3317">
        <f t="shared" si="208"/>
        <v>6</v>
      </c>
      <c r="B3317" t="s">
        <v>213</v>
      </c>
      <c r="C3317" t="s">
        <v>381</v>
      </c>
      <c r="D3317" t="str">
        <f t="shared" si="209"/>
        <v>15b</v>
      </c>
      <c r="E3317" t="str">
        <f t="shared" si="210"/>
        <v>lös</v>
      </c>
      <c r="F3317" t="str">
        <f t="shared" si="211"/>
        <v>6_x6_2x_R_15b</v>
      </c>
      <c r="G3317" t="str">
        <f>IFERROR(INDEX(#REF!,MATCH('Kap5-6'!F3317,#REF!,0),2),"")</f>
        <v/>
      </c>
      <c r="H3317" s="97"/>
      <c r="I3317" s="97"/>
      <c r="J3317" s="49"/>
      <c r="K3317" s="97"/>
      <c r="L3317" s="10"/>
      <c r="M3317" s="241"/>
      <c r="N3317" s="21">
        <v>8</v>
      </c>
      <c r="O3317" s="21" t="s">
        <v>283</v>
      </c>
      <c r="P3317" s="21" t="s">
        <v>304</v>
      </c>
      <c r="Q3317" s="24" t="s">
        <v>754</v>
      </c>
      <c r="R3317" s="24" t="s">
        <v>5225</v>
      </c>
      <c r="S3317" s="55" t="s">
        <v>4994</v>
      </c>
      <c r="T3317" s="48"/>
    </row>
    <row r="3318" spans="1:20" ht="32" x14ac:dyDescent="0.2">
      <c r="A3318">
        <f t="shared" si="208"/>
        <v>6</v>
      </c>
      <c r="B3318" t="s">
        <v>213</v>
      </c>
      <c r="C3318" t="s">
        <v>381</v>
      </c>
      <c r="D3318" t="str">
        <f t="shared" si="209"/>
        <v>15b</v>
      </c>
      <c r="E3318" t="str">
        <f t="shared" si="210"/>
        <v>lös</v>
      </c>
      <c r="F3318" t="str">
        <f t="shared" si="211"/>
        <v>6_x6_2x_R_15b</v>
      </c>
      <c r="G3318" t="str">
        <f>IFERROR(INDEX(#REF!,MATCH('Kap5-6'!F3318,#REF!,0),2),"")</f>
        <v/>
      </c>
      <c r="H3318" s="97"/>
      <c r="I3318" s="97"/>
      <c r="J3318" s="49"/>
      <c r="K3318" s="97"/>
      <c r="L3318" s="10"/>
      <c r="M3318" s="241"/>
      <c r="N3318" s="21">
        <v>9</v>
      </c>
      <c r="O3318" s="21" t="s">
        <v>281</v>
      </c>
      <c r="P3318" s="21" t="s">
        <v>329</v>
      </c>
      <c r="Q3318" s="24" t="s">
        <v>303</v>
      </c>
      <c r="R3318" s="24" t="s">
        <v>5226</v>
      </c>
      <c r="S3318" s="55" t="s">
        <v>5197</v>
      </c>
      <c r="T3318" s="48"/>
    </row>
    <row r="3319" spans="1:20" ht="33" thickBot="1" x14ac:dyDescent="0.25">
      <c r="A3319">
        <f t="shared" si="208"/>
        <v>6</v>
      </c>
      <c r="B3319" t="s">
        <v>213</v>
      </c>
      <c r="C3319" t="s">
        <v>381</v>
      </c>
      <c r="D3319" t="str">
        <f t="shared" si="209"/>
        <v>15b</v>
      </c>
      <c r="E3319" t="str">
        <f t="shared" si="210"/>
        <v>lös</v>
      </c>
      <c r="F3319" t="str">
        <f t="shared" si="211"/>
        <v>6_x6_2x_R_15b</v>
      </c>
      <c r="G3319" t="str">
        <f>IFERROR(INDEX(#REF!,MATCH('Kap5-6'!F3319,#REF!,0),2),"")</f>
        <v/>
      </c>
      <c r="H3319" s="98"/>
      <c r="I3319" s="98"/>
      <c r="J3319" s="49"/>
      <c r="K3319" s="98"/>
      <c r="L3319" s="17"/>
      <c r="M3319" s="241"/>
      <c r="N3319" s="14">
        <v>10</v>
      </c>
      <c r="O3319" s="14" t="s">
        <v>283</v>
      </c>
      <c r="P3319" s="14" t="s">
        <v>304</v>
      </c>
      <c r="Q3319" s="15" t="s">
        <v>740</v>
      </c>
      <c r="R3319" s="15" t="s">
        <v>298</v>
      </c>
      <c r="S3319" s="13" t="s">
        <v>5199</v>
      </c>
      <c r="T3319" s="48"/>
    </row>
    <row r="3320" spans="1:20" ht="112" x14ac:dyDescent="0.2">
      <c r="A3320">
        <f t="shared" si="208"/>
        <v>6</v>
      </c>
      <c r="B3320" t="s">
        <v>213</v>
      </c>
      <c r="C3320" t="s">
        <v>381</v>
      </c>
      <c r="D3320">
        <f t="shared" si="209"/>
        <v>16</v>
      </c>
      <c r="E3320" t="str">
        <f t="shared" si="210"/>
        <v>lös</v>
      </c>
      <c r="F3320" t="str">
        <f t="shared" si="211"/>
        <v>6_x6_2x_R_16</v>
      </c>
      <c r="G3320" t="str">
        <f>IFERROR(INDEX(#REF!,MATCH('Kap5-6'!F3320,#REF!,0),2),"")</f>
        <v/>
      </c>
      <c r="H3320" s="32">
        <v>6</v>
      </c>
      <c r="I3320" s="32" t="s">
        <v>434</v>
      </c>
      <c r="J3320" s="47"/>
      <c r="K3320" s="32">
        <v>16</v>
      </c>
      <c r="L3320" s="43" t="s">
        <v>735</v>
      </c>
      <c r="M3320" s="240"/>
      <c r="N3320" s="7">
        <v>1</v>
      </c>
      <c r="O3320" s="7" t="s">
        <v>283</v>
      </c>
      <c r="P3320" s="7" t="s">
        <v>304</v>
      </c>
      <c r="Q3320" s="8" t="s">
        <v>3115</v>
      </c>
      <c r="R3320" s="12" t="s">
        <v>5227</v>
      </c>
      <c r="S3320" s="16" t="s">
        <v>5165</v>
      </c>
      <c r="T3320" s="48"/>
    </row>
    <row r="3321" spans="1:20" ht="32" x14ac:dyDescent="0.2">
      <c r="A3321">
        <f t="shared" si="208"/>
        <v>6</v>
      </c>
      <c r="B3321" t="s">
        <v>213</v>
      </c>
      <c r="C3321" t="s">
        <v>381</v>
      </c>
      <c r="D3321">
        <f t="shared" si="209"/>
        <v>16</v>
      </c>
      <c r="E3321" t="str">
        <f t="shared" si="210"/>
        <v>lös</v>
      </c>
      <c r="F3321" t="str">
        <f t="shared" si="211"/>
        <v>6_x6_2x_R_16</v>
      </c>
      <c r="G3321" t="str">
        <f>IFERROR(INDEX(#REF!,MATCH('Kap5-6'!F3321,#REF!,0),2),"")</f>
        <v/>
      </c>
      <c r="H3321" s="97"/>
      <c r="I3321" s="97"/>
      <c r="J3321" s="49"/>
      <c r="K3321" s="97"/>
      <c r="L3321" s="10"/>
      <c r="M3321" s="241"/>
      <c r="N3321" s="21">
        <v>2</v>
      </c>
      <c r="O3321" s="21" t="s">
        <v>283</v>
      </c>
      <c r="P3321" s="21" t="s">
        <v>304</v>
      </c>
      <c r="Q3321" s="12" t="s">
        <v>5047</v>
      </c>
      <c r="R3321" s="12" t="s">
        <v>321</v>
      </c>
      <c r="S3321" s="55" t="s">
        <v>5228</v>
      </c>
      <c r="T3321" s="48"/>
    </row>
    <row r="3322" spans="1:20" ht="64" x14ac:dyDescent="0.2">
      <c r="A3322">
        <f t="shared" si="208"/>
        <v>6</v>
      </c>
      <c r="B3322" t="s">
        <v>213</v>
      </c>
      <c r="C3322" t="s">
        <v>381</v>
      </c>
      <c r="D3322">
        <f t="shared" si="209"/>
        <v>16</v>
      </c>
      <c r="E3322" t="str">
        <f t="shared" si="210"/>
        <v>lös</v>
      </c>
      <c r="F3322" t="str">
        <f t="shared" si="211"/>
        <v>6_x6_2x_R_16</v>
      </c>
      <c r="G3322" t="str">
        <f>IFERROR(INDEX(#REF!,MATCH('Kap5-6'!F3322,#REF!,0),2),"")</f>
        <v/>
      </c>
      <c r="H3322" s="97"/>
      <c r="I3322" s="97"/>
      <c r="J3322" s="49"/>
      <c r="K3322" s="97"/>
      <c r="L3322" s="10"/>
      <c r="M3322" s="241"/>
      <c r="N3322" s="21">
        <v>3</v>
      </c>
      <c r="O3322" s="21" t="s">
        <v>283</v>
      </c>
      <c r="P3322" s="21" t="s">
        <v>304</v>
      </c>
      <c r="Q3322" s="24" t="s">
        <v>5229</v>
      </c>
      <c r="R3322" s="24" t="s">
        <v>5230</v>
      </c>
      <c r="S3322" s="55" t="s">
        <v>5231</v>
      </c>
      <c r="T3322" s="48"/>
    </row>
    <row r="3323" spans="1:20" ht="64" x14ac:dyDescent="0.2">
      <c r="A3323">
        <f t="shared" si="208"/>
        <v>6</v>
      </c>
      <c r="B3323" t="s">
        <v>213</v>
      </c>
      <c r="C3323" t="s">
        <v>381</v>
      </c>
      <c r="D3323">
        <f t="shared" si="209"/>
        <v>16</v>
      </c>
      <c r="E3323" t="str">
        <f t="shared" si="210"/>
        <v>lös</v>
      </c>
      <c r="F3323" t="str">
        <f t="shared" si="211"/>
        <v>6_x6_2x_R_16</v>
      </c>
      <c r="G3323" t="str">
        <f>IFERROR(INDEX(#REF!,MATCH('Kap5-6'!F3323,#REF!,0),2),"")</f>
        <v/>
      </c>
      <c r="H3323" s="97"/>
      <c r="I3323" s="97"/>
      <c r="J3323" s="49"/>
      <c r="K3323" s="97"/>
      <c r="L3323" s="10"/>
      <c r="M3323" s="241"/>
      <c r="N3323" s="21">
        <v>4</v>
      </c>
      <c r="O3323" s="21" t="s">
        <v>283</v>
      </c>
      <c r="P3323" s="21" t="s">
        <v>304</v>
      </c>
      <c r="Q3323" s="24" t="s">
        <v>5232</v>
      </c>
      <c r="R3323" s="24" t="s">
        <v>5233</v>
      </c>
      <c r="S3323" s="55" t="s">
        <v>5175</v>
      </c>
      <c r="T3323" s="48"/>
    </row>
    <row r="3324" spans="1:20" ht="64" x14ac:dyDescent="0.2">
      <c r="A3324">
        <f t="shared" si="208"/>
        <v>6</v>
      </c>
      <c r="B3324" t="s">
        <v>213</v>
      </c>
      <c r="C3324" t="s">
        <v>381</v>
      </c>
      <c r="D3324">
        <f t="shared" si="209"/>
        <v>16</v>
      </c>
      <c r="E3324" t="str">
        <f t="shared" si="210"/>
        <v>lös</v>
      </c>
      <c r="F3324" t="str">
        <f t="shared" si="211"/>
        <v>6_x6_2x_R_16</v>
      </c>
      <c r="G3324" t="str">
        <f>IFERROR(INDEX(#REF!,MATCH('Kap5-6'!F3324,#REF!,0),2),"")</f>
        <v/>
      </c>
      <c r="H3324" s="97"/>
      <c r="I3324" s="97"/>
      <c r="J3324" s="49"/>
      <c r="K3324" s="97"/>
      <c r="L3324" s="10"/>
      <c r="M3324" s="241"/>
      <c r="N3324" s="21">
        <v>5</v>
      </c>
      <c r="O3324" s="21" t="s">
        <v>283</v>
      </c>
      <c r="P3324" s="21" t="s">
        <v>304</v>
      </c>
      <c r="Q3324" s="24" t="s">
        <v>4909</v>
      </c>
      <c r="R3324" s="24" t="s">
        <v>5234</v>
      </c>
      <c r="S3324" s="55" t="s">
        <v>5028</v>
      </c>
      <c r="T3324" s="48"/>
    </row>
    <row r="3325" spans="1:20" ht="64" x14ac:dyDescent="0.2">
      <c r="A3325">
        <f t="shared" si="208"/>
        <v>6</v>
      </c>
      <c r="B3325" t="s">
        <v>213</v>
      </c>
      <c r="C3325" t="s">
        <v>381</v>
      </c>
      <c r="D3325">
        <f t="shared" si="209"/>
        <v>16</v>
      </c>
      <c r="E3325" t="str">
        <f t="shared" si="210"/>
        <v>lös</v>
      </c>
      <c r="F3325" t="str">
        <f t="shared" si="211"/>
        <v>6_x6_2x_R_16</v>
      </c>
      <c r="G3325" t="str">
        <f>IFERROR(INDEX(#REF!,MATCH('Kap5-6'!F3325,#REF!,0),2),"")</f>
        <v/>
      </c>
      <c r="H3325" s="97"/>
      <c r="I3325" s="97"/>
      <c r="J3325" s="49"/>
      <c r="K3325" s="97"/>
      <c r="L3325" s="10"/>
      <c r="M3325" s="241"/>
      <c r="N3325" s="21">
        <v>6</v>
      </c>
      <c r="O3325" s="21" t="s">
        <v>283</v>
      </c>
      <c r="P3325" s="21" t="s">
        <v>304</v>
      </c>
      <c r="Q3325" s="24" t="s">
        <v>4909</v>
      </c>
      <c r="R3325" s="24" t="s">
        <v>5235</v>
      </c>
      <c r="S3325" s="55" t="s">
        <v>5210</v>
      </c>
      <c r="T3325" s="48"/>
    </row>
    <row r="3326" spans="1:20" ht="64" x14ac:dyDescent="0.2">
      <c r="A3326">
        <f t="shared" si="208"/>
        <v>6</v>
      </c>
      <c r="B3326" t="s">
        <v>213</v>
      </c>
      <c r="C3326" t="s">
        <v>381</v>
      </c>
      <c r="D3326">
        <f t="shared" si="209"/>
        <v>16</v>
      </c>
      <c r="E3326" t="str">
        <f t="shared" si="210"/>
        <v>lös</v>
      </c>
      <c r="F3326" t="str">
        <f t="shared" si="211"/>
        <v>6_x6_2x_R_16</v>
      </c>
      <c r="G3326" t="str">
        <f>IFERROR(INDEX(#REF!,MATCH('Kap5-6'!F3326,#REF!,0),2),"")</f>
        <v/>
      </c>
      <c r="H3326" s="97"/>
      <c r="I3326" s="97"/>
      <c r="J3326" s="49"/>
      <c r="K3326" s="97"/>
      <c r="L3326" s="10"/>
      <c r="M3326" s="241"/>
      <c r="N3326" s="21">
        <v>7</v>
      </c>
      <c r="O3326" s="21" t="s">
        <v>283</v>
      </c>
      <c r="P3326" s="21" t="s">
        <v>304</v>
      </c>
      <c r="Q3326" s="24" t="s">
        <v>754</v>
      </c>
      <c r="R3326" s="24" t="s">
        <v>5236</v>
      </c>
      <c r="S3326" s="55" t="s">
        <v>4994</v>
      </c>
      <c r="T3326" s="48"/>
    </row>
    <row r="3327" spans="1:20" ht="32" x14ac:dyDescent="0.2">
      <c r="A3327">
        <f t="shared" si="208"/>
        <v>6</v>
      </c>
      <c r="B3327" t="s">
        <v>213</v>
      </c>
      <c r="C3327" t="s">
        <v>381</v>
      </c>
      <c r="D3327">
        <f t="shared" si="209"/>
        <v>16</v>
      </c>
      <c r="E3327" t="str">
        <f t="shared" si="210"/>
        <v>lös</v>
      </c>
      <c r="F3327" t="str">
        <f t="shared" si="211"/>
        <v>6_x6_2x_R_16</v>
      </c>
      <c r="G3327" t="str">
        <f>IFERROR(INDEX(#REF!,MATCH('Kap5-6'!F3327,#REF!,0),2),"")</f>
        <v/>
      </c>
      <c r="H3327" s="97"/>
      <c r="I3327" s="97"/>
      <c r="J3327" s="49"/>
      <c r="K3327" s="97"/>
      <c r="L3327" s="10"/>
      <c r="M3327" s="241"/>
      <c r="N3327" s="21">
        <v>8</v>
      </c>
      <c r="O3327" s="21" t="s">
        <v>281</v>
      </c>
      <c r="P3327" s="21" t="s">
        <v>329</v>
      </c>
      <c r="Q3327" s="24" t="s">
        <v>303</v>
      </c>
      <c r="R3327" s="24" t="s">
        <v>5237</v>
      </c>
      <c r="S3327" s="55" t="s">
        <v>5197</v>
      </c>
      <c r="T3327" s="48"/>
    </row>
    <row r="3328" spans="1:20" ht="48" x14ac:dyDescent="0.2">
      <c r="A3328">
        <f t="shared" si="208"/>
        <v>6</v>
      </c>
      <c r="B3328" t="s">
        <v>213</v>
      </c>
      <c r="C3328" t="s">
        <v>381</v>
      </c>
      <c r="D3328">
        <f t="shared" si="209"/>
        <v>16</v>
      </c>
      <c r="E3328" t="str">
        <f t="shared" si="210"/>
        <v>lös</v>
      </c>
      <c r="F3328" t="str">
        <f t="shared" si="211"/>
        <v>6_x6_2x_R_16</v>
      </c>
      <c r="G3328" t="str">
        <f>IFERROR(INDEX(#REF!,MATCH('Kap5-6'!F3328,#REF!,0),2),"")</f>
        <v/>
      </c>
      <c r="H3328" s="97"/>
      <c r="I3328" s="97"/>
      <c r="J3328" s="49"/>
      <c r="K3328" s="97"/>
      <c r="L3328" s="10"/>
      <c r="M3328" s="241"/>
      <c r="N3328" s="30">
        <v>9</v>
      </c>
      <c r="O3328" s="30" t="s">
        <v>281</v>
      </c>
      <c r="P3328" s="30" t="s">
        <v>329</v>
      </c>
      <c r="Q3328" s="29" t="s">
        <v>303</v>
      </c>
      <c r="R3328" s="29" t="s">
        <v>5238</v>
      </c>
      <c r="S3328" s="13" t="s">
        <v>5239</v>
      </c>
      <c r="T3328" s="48"/>
    </row>
    <row r="3329" spans="1:20" ht="33" thickBot="1" x14ac:dyDescent="0.25">
      <c r="A3329">
        <f t="shared" si="208"/>
        <v>6</v>
      </c>
      <c r="B3329" t="s">
        <v>213</v>
      </c>
      <c r="C3329" t="s">
        <v>381</v>
      </c>
      <c r="D3329">
        <f t="shared" si="209"/>
        <v>16</v>
      </c>
      <c r="E3329" t="str">
        <f t="shared" si="210"/>
        <v>lös</v>
      </c>
      <c r="F3329" t="str">
        <f t="shared" si="211"/>
        <v>6_x6_2x_R_16</v>
      </c>
      <c r="G3329" t="str">
        <f>IFERROR(INDEX(#REF!,MATCH('Kap5-6'!F3329,#REF!,0),2),"")</f>
        <v/>
      </c>
      <c r="H3329" s="98"/>
      <c r="I3329" s="98"/>
      <c r="J3329" s="49"/>
      <c r="K3329" s="98"/>
      <c r="L3329" s="17"/>
      <c r="M3329" s="241"/>
      <c r="N3329" s="14">
        <v>10</v>
      </c>
      <c r="O3329" s="14" t="s">
        <v>283</v>
      </c>
      <c r="P3329" s="14" t="s">
        <v>304</v>
      </c>
      <c r="Q3329" s="15" t="s">
        <v>740</v>
      </c>
      <c r="R3329" s="15" t="s">
        <v>305</v>
      </c>
      <c r="S3329" s="13" t="s">
        <v>5199</v>
      </c>
      <c r="T3329" s="48"/>
    </row>
    <row r="3330" spans="1:20" ht="128" x14ac:dyDescent="0.2">
      <c r="A3330">
        <f t="shared" ref="A3330:A3393" si="212">IF(H3330="",A3329,H3330)</f>
        <v>6</v>
      </c>
      <c r="B3330" t="s">
        <v>213</v>
      </c>
      <c r="C3330" t="s">
        <v>381</v>
      </c>
      <c r="D3330">
        <f t="shared" ref="D3330:D3393" si="213">IF(K3330="",D3329,K3330)</f>
        <v>17</v>
      </c>
      <c r="E3330" t="str">
        <f t="shared" ref="E3330:E3393" si="214">IF(L3330="",E3329,L3330)</f>
        <v>lös</v>
      </c>
      <c r="F3330" t="str">
        <f t="shared" si="211"/>
        <v>6_x6_2x_R_17</v>
      </c>
      <c r="G3330" t="str">
        <f>IFERROR(INDEX(#REF!,MATCH('Kap5-6'!F3330,#REF!,0),2),"")</f>
        <v/>
      </c>
      <c r="H3330" s="32">
        <v>6</v>
      </c>
      <c r="I3330" s="32" t="s">
        <v>434</v>
      </c>
      <c r="J3330" s="47"/>
      <c r="K3330" s="32">
        <v>17</v>
      </c>
      <c r="L3330" s="43" t="s">
        <v>735</v>
      </c>
      <c r="M3330" s="240"/>
      <c r="N3330" s="7">
        <v>1</v>
      </c>
      <c r="O3330" s="7" t="s">
        <v>283</v>
      </c>
      <c r="P3330" s="7" t="s">
        <v>304</v>
      </c>
      <c r="Q3330" s="8" t="s">
        <v>3115</v>
      </c>
      <c r="R3330" s="12" t="s">
        <v>5240</v>
      </c>
      <c r="S3330" s="16" t="s">
        <v>5165</v>
      </c>
      <c r="T3330" s="48"/>
    </row>
    <row r="3331" spans="1:20" ht="32" x14ac:dyDescent="0.2">
      <c r="A3331">
        <f t="shared" si="212"/>
        <v>6</v>
      </c>
      <c r="B3331" t="s">
        <v>213</v>
      </c>
      <c r="C3331" t="s">
        <v>381</v>
      </c>
      <c r="D3331">
        <f t="shared" si="213"/>
        <v>17</v>
      </c>
      <c r="E3331" t="str">
        <f t="shared" si="214"/>
        <v>lös</v>
      </c>
      <c r="F3331" t="str">
        <f t="shared" ref="F3331:F3394" si="215">A3331&amp;"_"&amp;C3331&amp;"_"&amp;B3331&amp;"_"&amp;D3331</f>
        <v>6_x6_2x_R_17</v>
      </c>
      <c r="G3331" t="str">
        <f>IFERROR(INDEX(#REF!,MATCH('Kap5-6'!F3331,#REF!,0),2),"")</f>
        <v/>
      </c>
      <c r="H3331" s="97"/>
      <c r="I3331" s="97"/>
      <c r="J3331" s="49"/>
      <c r="K3331" s="97"/>
      <c r="L3331" s="10"/>
      <c r="M3331" s="241"/>
      <c r="N3331" s="21">
        <v>2</v>
      </c>
      <c r="O3331" s="21" t="s">
        <v>283</v>
      </c>
      <c r="P3331" s="21" t="s">
        <v>304</v>
      </c>
      <c r="Q3331" s="12" t="s">
        <v>5047</v>
      </c>
      <c r="R3331" s="12" t="s">
        <v>313</v>
      </c>
      <c r="S3331" s="55" t="s">
        <v>5241</v>
      </c>
      <c r="T3331" s="48"/>
    </row>
    <row r="3332" spans="1:20" ht="64" x14ac:dyDescent="0.2">
      <c r="A3332">
        <f t="shared" si="212"/>
        <v>6</v>
      </c>
      <c r="B3332" t="s">
        <v>213</v>
      </c>
      <c r="C3332" t="s">
        <v>381</v>
      </c>
      <c r="D3332">
        <f t="shared" si="213"/>
        <v>17</v>
      </c>
      <c r="E3332" t="str">
        <f t="shared" si="214"/>
        <v>lös</v>
      </c>
      <c r="F3332" t="str">
        <f t="shared" si="215"/>
        <v>6_x6_2x_R_17</v>
      </c>
      <c r="G3332" t="str">
        <f>IFERROR(INDEX(#REF!,MATCH('Kap5-6'!F3332,#REF!,0),2),"")</f>
        <v/>
      </c>
      <c r="H3332" s="97"/>
      <c r="I3332" s="97"/>
      <c r="J3332" s="49"/>
      <c r="K3332" s="97"/>
      <c r="L3332" s="10"/>
      <c r="M3332" s="241"/>
      <c r="N3332" s="21">
        <v>3</v>
      </c>
      <c r="O3332" s="21" t="s">
        <v>283</v>
      </c>
      <c r="P3332" s="21" t="s">
        <v>304</v>
      </c>
      <c r="Q3332" s="24" t="s">
        <v>5242</v>
      </c>
      <c r="R3332" s="24" t="s">
        <v>5243</v>
      </c>
      <c r="S3332" s="55" t="s">
        <v>5244</v>
      </c>
      <c r="T3332" s="48"/>
    </row>
    <row r="3333" spans="1:20" ht="64" x14ac:dyDescent="0.2">
      <c r="A3333">
        <f t="shared" si="212"/>
        <v>6</v>
      </c>
      <c r="B3333" t="s">
        <v>213</v>
      </c>
      <c r="C3333" t="s">
        <v>381</v>
      </c>
      <c r="D3333">
        <f t="shared" si="213"/>
        <v>17</v>
      </c>
      <c r="E3333" t="str">
        <f t="shared" si="214"/>
        <v>lös</v>
      </c>
      <c r="F3333" t="str">
        <f t="shared" si="215"/>
        <v>6_x6_2x_R_17</v>
      </c>
      <c r="G3333" t="str">
        <f>IFERROR(INDEX(#REF!,MATCH('Kap5-6'!F3333,#REF!,0),2),"")</f>
        <v/>
      </c>
      <c r="H3333" s="97"/>
      <c r="I3333" s="97"/>
      <c r="J3333" s="49"/>
      <c r="K3333" s="97"/>
      <c r="L3333" s="10"/>
      <c r="M3333" s="241"/>
      <c r="N3333" s="21">
        <v>4</v>
      </c>
      <c r="O3333" s="21" t="s">
        <v>283</v>
      </c>
      <c r="P3333" s="21" t="s">
        <v>304</v>
      </c>
      <c r="Q3333" s="24" t="s">
        <v>5245</v>
      </c>
      <c r="R3333" s="24" t="s">
        <v>5246</v>
      </c>
      <c r="S3333" s="55" t="s">
        <v>5175</v>
      </c>
      <c r="T3333" s="48"/>
    </row>
    <row r="3334" spans="1:20" ht="64" x14ac:dyDescent="0.2">
      <c r="A3334">
        <f t="shared" si="212"/>
        <v>6</v>
      </c>
      <c r="B3334" t="s">
        <v>213</v>
      </c>
      <c r="C3334" t="s">
        <v>381</v>
      </c>
      <c r="D3334">
        <f t="shared" si="213"/>
        <v>17</v>
      </c>
      <c r="E3334" t="str">
        <f t="shared" si="214"/>
        <v>lös</v>
      </c>
      <c r="F3334" t="str">
        <f t="shared" si="215"/>
        <v>6_x6_2x_R_17</v>
      </c>
      <c r="G3334" t="str">
        <f>IFERROR(INDEX(#REF!,MATCH('Kap5-6'!F3334,#REF!,0),2),"")</f>
        <v/>
      </c>
      <c r="H3334" s="97"/>
      <c r="I3334" s="97"/>
      <c r="J3334" s="49"/>
      <c r="K3334" s="97"/>
      <c r="L3334" s="10"/>
      <c r="M3334" s="241"/>
      <c r="N3334" s="21">
        <v>5</v>
      </c>
      <c r="O3334" s="21" t="s">
        <v>283</v>
      </c>
      <c r="P3334" s="21" t="s">
        <v>304</v>
      </c>
      <c r="Q3334" s="24" t="s">
        <v>4909</v>
      </c>
      <c r="R3334" s="24" t="s">
        <v>5247</v>
      </c>
      <c r="S3334" s="55" t="s">
        <v>5028</v>
      </c>
      <c r="T3334" s="48"/>
    </row>
    <row r="3335" spans="1:20" ht="48" x14ac:dyDescent="0.2">
      <c r="A3335">
        <f t="shared" si="212"/>
        <v>6</v>
      </c>
      <c r="B3335" t="s">
        <v>213</v>
      </c>
      <c r="C3335" t="s">
        <v>381</v>
      </c>
      <c r="D3335">
        <f t="shared" si="213"/>
        <v>17</v>
      </c>
      <c r="E3335" t="str">
        <f t="shared" si="214"/>
        <v>lös</v>
      </c>
      <c r="F3335" t="str">
        <f t="shared" si="215"/>
        <v>6_x6_2x_R_17</v>
      </c>
      <c r="G3335" t="str">
        <f>IFERROR(INDEX(#REF!,MATCH('Kap5-6'!F3335,#REF!,0),2),"")</f>
        <v/>
      </c>
      <c r="H3335" s="97"/>
      <c r="I3335" s="97"/>
      <c r="J3335" s="49"/>
      <c r="K3335" s="97"/>
      <c r="L3335" s="10"/>
      <c r="M3335" s="241"/>
      <c r="N3335" s="21">
        <v>6</v>
      </c>
      <c r="O3335" s="21" t="s">
        <v>283</v>
      </c>
      <c r="P3335" s="21" t="s">
        <v>304</v>
      </c>
      <c r="Q3335" s="24" t="s">
        <v>4909</v>
      </c>
      <c r="R3335" s="24" t="s">
        <v>5248</v>
      </c>
      <c r="S3335" s="55" t="s">
        <v>5249</v>
      </c>
      <c r="T3335" s="48"/>
    </row>
    <row r="3336" spans="1:20" ht="64" x14ac:dyDescent="0.2">
      <c r="A3336">
        <f t="shared" si="212"/>
        <v>6</v>
      </c>
      <c r="B3336" t="s">
        <v>213</v>
      </c>
      <c r="C3336" t="s">
        <v>381</v>
      </c>
      <c r="D3336">
        <f t="shared" si="213"/>
        <v>17</v>
      </c>
      <c r="E3336" t="str">
        <f t="shared" si="214"/>
        <v>lös</v>
      </c>
      <c r="F3336" t="str">
        <f t="shared" si="215"/>
        <v>6_x6_2x_R_17</v>
      </c>
      <c r="G3336" t="str">
        <f>IFERROR(INDEX(#REF!,MATCH('Kap5-6'!F3336,#REF!,0),2),"")</f>
        <v/>
      </c>
      <c r="H3336" s="97"/>
      <c r="I3336" s="97"/>
      <c r="J3336" s="49"/>
      <c r="K3336" s="97"/>
      <c r="L3336" s="10"/>
      <c r="M3336" s="241"/>
      <c r="N3336" s="21">
        <v>7</v>
      </c>
      <c r="O3336" s="21" t="s">
        <v>283</v>
      </c>
      <c r="P3336" s="21" t="s">
        <v>304</v>
      </c>
      <c r="Q3336" s="24" t="s">
        <v>754</v>
      </c>
      <c r="R3336" s="24" t="s">
        <v>5250</v>
      </c>
      <c r="S3336" s="55" t="s">
        <v>4994</v>
      </c>
      <c r="T3336" s="48"/>
    </row>
    <row r="3337" spans="1:20" ht="32" x14ac:dyDescent="0.2">
      <c r="A3337">
        <f t="shared" si="212"/>
        <v>6</v>
      </c>
      <c r="B3337" t="s">
        <v>213</v>
      </c>
      <c r="C3337" t="s">
        <v>381</v>
      </c>
      <c r="D3337">
        <f t="shared" si="213"/>
        <v>17</v>
      </c>
      <c r="E3337" t="str">
        <f t="shared" si="214"/>
        <v>lös</v>
      </c>
      <c r="F3337" t="str">
        <f t="shared" si="215"/>
        <v>6_x6_2x_R_17</v>
      </c>
      <c r="G3337" t="str">
        <f>IFERROR(INDEX(#REF!,MATCH('Kap5-6'!F3337,#REF!,0),2),"")</f>
        <v/>
      </c>
      <c r="H3337" s="97"/>
      <c r="I3337" s="97"/>
      <c r="J3337" s="49"/>
      <c r="K3337" s="97"/>
      <c r="L3337" s="10"/>
      <c r="M3337" s="241"/>
      <c r="N3337" s="21">
        <v>8</v>
      </c>
      <c r="O3337" s="21" t="s">
        <v>281</v>
      </c>
      <c r="P3337" s="21" t="s">
        <v>329</v>
      </c>
      <c r="Q3337" s="24" t="s">
        <v>303</v>
      </c>
      <c r="R3337" s="24" t="s">
        <v>5251</v>
      </c>
      <c r="S3337" s="55" t="s">
        <v>5197</v>
      </c>
      <c r="T3337" s="48"/>
    </row>
    <row r="3338" spans="1:20" ht="32" x14ac:dyDescent="0.2">
      <c r="A3338">
        <f t="shared" si="212"/>
        <v>6</v>
      </c>
      <c r="B3338" t="s">
        <v>213</v>
      </c>
      <c r="C3338" t="s">
        <v>381</v>
      </c>
      <c r="D3338">
        <f t="shared" si="213"/>
        <v>17</v>
      </c>
      <c r="E3338" t="str">
        <f t="shared" si="214"/>
        <v>lös</v>
      </c>
      <c r="F3338" t="str">
        <f t="shared" si="215"/>
        <v>6_x6_2x_R_17</v>
      </c>
      <c r="G3338" t="str">
        <f>IFERROR(INDEX(#REF!,MATCH('Kap5-6'!F3338,#REF!,0),2),"")</f>
        <v/>
      </c>
      <c r="H3338" s="97"/>
      <c r="I3338" s="97"/>
      <c r="J3338" s="49"/>
      <c r="K3338" s="97"/>
      <c r="L3338" s="10"/>
      <c r="M3338" s="241"/>
      <c r="N3338" s="30">
        <v>9</v>
      </c>
      <c r="O3338" s="30" t="s">
        <v>281</v>
      </c>
      <c r="P3338" s="30" t="s">
        <v>329</v>
      </c>
      <c r="Q3338" s="29" t="s">
        <v>303</v>
      </c>
      <c r="R3338" s="29" t="s">
        <v>5252</v>
      </c>
      <c r="S3338" s="13" t="s">
        <v>5253</v>
      </c>
      <c r="T3338" s="48"/>
    </row>
    <row r="3339" spans="1:20" ht="33" thickBot="1" x14ac:dyDescent="0.25">
      <c r="A3339">
        <f t="shared" si="212"/>
        <v>6</v>
      </c>
      <c r="B3339" t="s">
        <v>213</v>
      </c>
      <c r="C3339" t="s">
        <v>381</v>
      </c>
      <c r="D3339">
        <f t="shared" si="213"/>
        <v>17</v>
      </c>
      <c r="E3339" t="str">
        <f t="shared" si="214"/>
        <v>lös</v>
      </c>
      <c r="F3339" t="str">
        <f t="shared" si="215"/>
        <v>6_x6_2x_R_17</v>
      </c>
      <c r="G3339" t="str">
        <f>IFERROR(INDEX(#REF!,MATCH('Kap5-6'!F3339,#REF!,0),2),"")</f>
        <v/>
      </c>
      <c r="H3339" s="98"/>
      <c r="I3339" s="98"/>
      <c r="J3339" s="49"/>
      <c r="K3339" s="98"/>
      <c r="L3339" s="17"/>
      <c r="M3339" s="241"/>
      <c r="N3339" s="14">
        <v>10</v>
      </c>
      <c r="O3339" s="14" t="s">
        <v>283</v>
      </c>
      <c r="P3339" s="14" t="s">
        <v>304</v>
      </c>
      <c r="Q3339" s="15" t="s">
        <v>740</v>
      </c>
      <c r="R3339" s="15" t="s">
        <v>322</v>
      </c>
      <c r="S3339" s="13" t="s">
        <v>5199</v>
      </c>
      <c r="T3339" s="48"/>
    </row>
    <row r="3340" spans="1:20" ht="96" x14ac:dyDescent="0.2">
      <c r="A3340">
        <f t="shared" si="212"/>
        <v>6</v>
      </c>
      <c r="B3340" t="s">
        <v>213</v>
      </c>
      <c r="C3340" t="s">
        <v>381</v>
      </c>
      <c r="D3340">
        <f t="shared" si="213"/>
        <v>18</v>
      </c>
      <c r="E3340" t="str">
        <f t="shared" si="214"/>
        <v>lös</v>
      </c>
      <c r="F3340" t="str">
        <f t="shared" si="215"/>
        <v>6_x6_2x_R_18</v>
      </c>
      <c r="G3340" t="str">
        <f>IFERROR(INDEX(#REF!,MATCH('Kap5-6'!F3340,#REF!,0),2),"")</f>
        <v/>
      </c>
      <c r="H3340" s="32">
        <v>6</v>
      </c>
      <c r="I3340" s="32" t="s">
        <v>434</v>
      </c>
      <c r="J3340" s="47"/>
      <c r="K3340" s="32">
        <v>18</v>
      </c>
      <c r="L3340" s="43" t="s">
        <v>735</v>
      </c>
      <c r="M3340" s="240"/>
      <c r="N3340" s="91">
        <v>1</v>
      </c>
      <c r="O3340" s="7" t="s">
        <v>283</v>
      </c>
      <c r="P3340" s="7" t="s">
        <v>304</v>
      </c>
      <c r="Q3340" s="8" t="s">
        <v>3115</v>
      </c>
      <c r="R3340" s="12" t="s">
        <v>5254</v>
      </c>
      <c r="S3340" s="16" t="s">
        <v>5165</v>
      </c>
      <c r="T3340" s="48"/>
    </row>
    <row r="3341" spans="1:20" ht="32" x14ac:dyDescent="0.2">
      <c r="A3341">
        <f t="shared" si="212"/>
        <v>6</v>
      </c>
      <c r="B3341" t="s">
        <v>213</v>
      </c>
      <c r="C3341" t="s">
        <v>381</v>
      </c>
      <c r="D3341">
        <f t="shared" si="213"/>
        <v>18</v>
      </c>
      <c r="E3341" t="str">
        <f t="shared" si="214"/>
        <v>lös</v>
      </c>
      <c r="F3341" t="str">
        <f t="shared" si="215"/>
        <v>6_x6_2x_R_18</v>
      </c>
      <c r="G3341" t="str">
        <f>IFERROR(INDEX(#REF!,MATCH('Kap5-6'!F3341,#REF!,0),2),"")</f>
        <v/>
      </c>
      <c r="H3341" s="97"/>
      <c r="I3341" s="97"/>
      <c r="J3341" s="49"/>
      <c r="K3341" s="97"/>
      <c r="L3341" s="10"/>
      <c r="M3341" s="241"/>
      <c r="N3341" s="21">
        <v>2</v>
      </c>
      <c r="O3341" s="21" t="s">
        <v>283</v>
      </c>
      <c r="P3341" s="21" t="s">
        <v>304</v>
      </c>
      <c r="Q3341" s="12" t="s">
        <v>5047</v>
      </c>
      <c r="R3341" s="12" t="s">
        <v>321</v>
      </c>
      <c r="S3341" s="55" t="s">
        <v>5255</v>
      </c>
      <c r="T3341" s="57"/>
    </row>
    <row r="3342" spans="1:20" ht="64" x14ac:dyDescent="0.2">
      <c r="A3342">
        <f t="shared" si="212"/>
        <v>6</v>
      </c>
      <c r="B3342" t="s">
        <v>213</v>
      </c>
      <c r="C3342" t="s">
        <v>381</v>
      </c>
      <c r="D3342">
        <f t="shared" si="213"/>
        <v>18</v>
      </c>
      <c r="E3342" t="str">
        <f t="shared" si="214"/>
        <v>lös</v>
      </c>
      <c r="F3342" t="str">
        <f t="shared" si="215"/>
        <v>6_x6_2x_R_18</v>
      </c>
      <c r="G3342" t="str">
        <f>IFERROR(INDEX(#REF!,MATCH('Kap5-6'!F3342,#REF!,0),2),"")</f>
        <v/>
      </c>
      <c r="H3342" s="97"/>
      <c r="I3342" s="97"/>
      <c r="J3342" s="49"/>
      <c r="K3342" s="97"/>
      <c r="L3342" s="10"/>
      <c r="M3342" s="241"/>
      <c r="N3342" s="21">
        <v>3</v>
      </c>
      <c r="O3342" s="21" t="s">
        <v>283</v>
      </c>
      <c r="P3342" s="21" t="s">
        <v>304</v>
      </c>
      <c r="Q3342" s="24" t="s">
        <v>5256</v>
      </c>
      <c r="R3342" s="24" t="s">
        <v>5257</v>
      </c>
      <c r="S3342" s="55" t="s">
        <v>5258</v>
      </c>
      <c r="T3342" s="57"/>
    </row>
    <row r="3343" spans="1:20" ht="80" x14ac:dyDescent="0.2">
      <c r="A3343">
        <f t="shared" si="212"/>
        <v>6</v>
      </c>
      <c r="B3343" t="s">
        <v>213</v>
      </c>
      <c r="C3343" t="s">
        <v>381</v>
      </c>
      <c r="D3343">
        <f t="shared" si="213"/>
        <v>18</v>
      </c>
      <c r="E3343" t="str">
        <f t="shared" si="214"/>
        <v>lös</v>
      </c>
      <c r="F3343" t="str">
        <f t="shared" si="215"/>
        <v>6_x6_2x_R_18</v>
      </c>
      <c r="G3343" t="str">
        <f>IFERROR(INDEX(#REF!,MATCH('Kap5-6'!F3343,#REF!,0),2),"")</f>
        <v/>
      </c>
      <c r="H3343" s="97"/>
      <c r="I3343" s="97"/>
      <c r="J3343" s="49"/>
      <c r="K3343" s="97"/>
      <c r="L3343" s="10"/>
      <c r="M3343" s="241"/>
      <c r="N3343" s="21">
        <v>4</v>
      </c>
      <c r="O3343" s="21" t="s">
        <v>283</v>
      </c>
      <c r="P3343" s="21" t="s">
        <v>304</v>
      </c>
      <c r="Q3343" s="24" t="s">
        <v>5259</v>
      </c>
      <c r="R3343" s="24" t="s">
        <v>5260</v>
      </c>
      <c r="S3343" s="55" t="s">
        <v>5175</v>
      </c>
      <c r="T3343" s="57"/>
    </row>
    <row r="3344" spans="1:20" ht="64" x14ac:dyDescent="0.2">
      <c r="A3344">
        <f t="shared" si="212"/>
        <v>6</v>
      </c>
      <c r="B3344" t="s">
        <v>213</v>
      </c>
      <c r="C3344" t="s">
        <v>381</v>
      </c>
      <c r="D3344">
        <f t="shared" si="213"/>
        <v>18</v>
      </c>
      <c r="E3344" t="str">
        <f t="shared" si="214"/>
        <v>lös</v>
      </c>
      <c r="F3344" t="str">
        <f t="shared" si="215"/>
        <v>6_x6_2x_R_18</v>
      </c>
      <c r="G3344" t="str">
        <f>IFERROR(INDEX(#REF!,MATCH('Kap5-6'!F3344,#REF!,0),2),"")</f>
        <v/>
      </c>
      <c r="H3344" s="97"/>
      <c r="I3344" s="97"/>
      <c r="J3344" s="49"/>
      <c r="K3344" s="97"/>
      <c r="L3344" s="10"/>
      <c r="M3344" s="241"/>
      <c r="N3344" s="21">
        <v>5</v>
      </c>
      <c r="O3344" s="21" t="s">
        <v>283</v>
      </c>
      <c r="P3344" s="21" t="s">
        <v>304</v>
      </c>
      <c r="Q3344" s="24" t="s">
        <v>4909</v>
      </c>
      <c r="R3344" s="24" t="s">
        <v>5261</v>
      </c>
      <c r="S3344" s="55" t="s">
        <v>5028</v>
      </c>
      <c r="T3344" s="57"/>
    </row>
    <row r="3345" spans="1:20" ht="48" x14ac:dyDescent="0.2">
      <c r="A3345">
        <f t="shared" si="212"/>
        <v>6</v>
      </c>
      <c r="B3345" t="s">
        <v>213</v>
      </c>
      <c r="C3345" t="s">
        <v>381</v>
      </c>
      <c r="D3345">
        <f t="shared" si="213"/>
        <v>18</v>
      </c>
      <c r="E3345" t="str">
        <f t="shared" si="214"/>
        <v>lös</v>
      </c>
      <c r="F3345" t="str">
        <f t="shared" si="215"/>
        <v>6_x6_2x_R_18</v>
      </c>
      <c r="G3345" t="str">
        <f>IFERROR(INDEX(#REF!,MATCH('Kap5-6'!F3345,#REF!,0),2),"")</f>
        <v/>
      </c>
      <c r="H3345" s="97"/>
      <c r="I3345" s="97"/>
      <c r="J3345" s="49"/>
      <c r="K3345" s="97"/>
      <c r="L3345" s="10"/>
      <c r="M3345" s="241"/>
      <c r="N3345" s="21">
        <v>6</v>
      </c>
      <c r="O3345" s="21" t="s">
        <v>283</v>
      </c>
      <c r="P3345" s="21" t="s">
        <v>304</v>
      </c>
      <c r="Q3345" s="24" t="s">
        <v>4909</v>
      </c>
      <c r="R3345" s="24" t="s">
        <v>5262</v>
      </c>
      <c r="S3345" s="55" t="s">
        <v>5249</v>
      </c>
      <c r="T3345" s="57"/>
    </row>
    <row r="3346" spans="1:20" ht="64" x14ac:dyDescent="0.2">
      <c r="A3346">
        <f t="shared" si="212"/>
        <v>6</v>
      </c>
      <c r="B3346" t="s">
        <v>213</v>
      </c>
      <c r="C3346" t="s">
        <v>381</v>
      </c>
      <c r="D3346">
        <f t="shared" si="213"/>
        <v>18</v>
      </c>
      <c r="E3346" t="str">
        <f t="shared" si="214"/>
        <v>lös</v>
      </c>
      <c r="F3346" t="str">
        <f t="shared" si="215"/>
        <v>6_x6_2x_R_18</v>
      </c>
      <c r="G3346" t="str">
        <f>IFERROR(INDEX(#REF!,MATCH('Kap5-6'!F3346,#REF!,0),2),"")</f>
        <v/>
      </c>
      <c r="H3346" s="97"/>
      <c r="I3346" s="97"/>
      <c r="J3346" s="49"/>
      <c r="K3346" s="97"/>
      <c r="L3346" s="10"/>
      <c r="M3346" s="241"/>
      <c r="N3346" s="21">
        <v>7</v>
      </c>
      <c r="O3346" s="21" t="s">
        <v>283</v>
      </c>
      <c r="P3346" s="21" t="s">
        <v>304</v>
      </c>
      <c r="Q3346" s="24" t="s">
        <v>754</v>
      </c>
      <c r="R3346" s="24" t="s">
        <v>5263</v>
      </c>
      <c r="S3346" s="55" t="s">
        <v>4994</v>
      </c>
      <c r="T3346" s="57"/>
    </row>
    <row r="3347" spans="1:20" ht="32" x14ac:dyDescent="0.2">
      <c r="A3347">
        <f t="shared" si="212"/>
        <v>6</v>
      </c>
      <c r="B3347" t="s">
        <v>213</v>
      </c>
      <c r="C3347" t="s">
        <v>381</v>
      </c>
      <c r="D3347">
        <f t="shared" si="213"/>
        <v>18</v>
      </c>
      <c r="E3347" t="str">
        <f t="shared" si="214"/>
        <v>lös</v>
      </c>
      <c r="F3347" t="str">
        <f t="shared" si="215"/>
        <v>6_x6_2x_R_18</v>
      </c>
      <c r="G3347" t="str">
        <f>IFERROR(INDEX(#REF!,MATCH('Kap5-6'!F3347,#REF!,0),2),"")</f>
        <v/>
      </c>
      <c r="H3347" s="97"/>
      <c r="I3347" s="97"/>
      <c r="J3347" s="49"/>
      <c r="K3347" s="97"/>
      <c r="L3347" s="10"/>
      <c r="M3347" s="241"/>
      <c r="N3347" s="21">
        <v>8</v>
      </c>
      <c r="O3347" s="21" t="s">
        <v>281</v>
      </c>
      <c r="P3347" s="21" t="s">
        <v>329</v>
      </c>
      <c r="Q3347" s="24" t="s">
        <v>303</v>
      </c>
      <c r="R3347" s="24" t="s">
        <v>5264</v>
      </c>
      <c r="S3347" s="55" t="s">
        <v>5197</v>
      </c>
      <c r="T3347" s="57"/>
    </row>
    <row r="3348" spans="1:20" ht="48" x14ac:dyDescent="0.2">
      <c r="A3348">
        <f t="shared" si="212"/>
        <v>6</v>
      </c>
      <c r="B3348" t="s">
        <v>213</v>
      </c>
      <c r="C3348" t="s">
        <v>381</v>
      </c>
      <c r="D3348">
        <f t="shared" si="213"/>
        <v>18</v>
      </c>
      <c r="E3348" t="str">
        <f t="shared" si="214"/>
        <v>lös</v>
      </c>
      <c r="F3348" t="str">
        <f t="shared" si="215"/>
        <v>6_x6_2x_R_18</v>
      </c>
      <c r="G3348" t="str">
        <f>IFERROR(INDEX(#REF!,MATCH('Kap5-6'!F3348,#REF!,0),2),"")</f>
        <v/>
      </c>
      <c r="H3348" s="97"/>
      <c r="I3348" s="97"/>
      <c r="J3348" s="49"/>
      <c r="K3348" s="97"/>
      <c r="L3348" s="10"/>
      <c r="M3348" s="241"/>
      <c r="N3348" s="30">
        <v>9</v>
      </c>
      <c r="O3348" s="30" t="s">
        <v>281</v>
      </c>
      <c r="P3348" s="30" t="s">
        <v>329</v>
      </c>
      <c r="Q3348" s="29" t="s">
        <v>303</v>
      </c>
      <c r="R3348" s="29" t="s">
        <v>5265</v>
      </c>
      <c r="S3348" s="13" t="s">
        <v>5266</v>
      </c>
      <c r="T3348" s="57"/>
    </row>
    <row r="3349" spans="1:20" ht="33" thickBot="1" x14ac:dyDescent="0.25">
      <c r="A3349">
        <f t="shared" si="212"/>
        <v>6</v>
      </c>
      <c r="B3349" t="s">
        <v>213</v>
      </c>
      <c r="C3349" t="s">
        <v>381</v>
      </c>
      <c r="D3349">
        <f t="shared" si="213"/>
        <v>18</v>
      </c>
      <c r="E3349" t="str">
        <f t="shared" si="214"/>
        <v>lös</v>
      </c>
      <c r="F3349" t="str">
        <f t="shared" si="215"/>
        <v>6_x6_2x_R_18</v>
      </c>
      <c r="G3349" t="str">
        <f>IFERROR(INDEX(#REF!,MATCH('Kap5-6'!F3349,#REF!,0),2),"")</f>
        <v/>
      </c>
      <c r="H3349" s="98"/>
      <c r="I3349" s="98"/>
      <c r="J3349" s="49"/>
      <c r="K3349" s="98"/>
      <c r="L3349" s="17"/>
      <c r="M3349" s="241"/>
      <c r="N3349" s="14">
        <v>10</v>
      </c>
      <c r="O3349" s="14" t="s">
        <v>283</v>
      </c>
      <c r="P3349" s="14" t="s">
        <v>304</v>
      </c>
      <c r="Q3349" s="15" t="s">
        <v>740</v>
      </c>
      <c r="R3349" s="15" t="s">
        <v>307</v>
      </c>
      <c r="S3349" s="13" t="s">
        <v>5199</v>
      </c>
      <c r="T3349" s="48"/>
    </row>
    <row r="3350" spans="1:20" ht="96" x14ac:dyDescent="0.2">
      <c r="A3350">
        <f t="shared" si="212"/>
        <v>6</v>
      </c>
      <c r="B3350" t="s">
        <v>213</v>
      </c>
      <c r="C3350" t="s">
        <v>381</v>
      </c>
      <c r="D3350">
        <f t="shared" si="213"/>
        <v>19</v>
      </c>
      <c r="E3350" t="str">
        <f t="shared" si="214"/>
        <v>lös</v>
      </c>
      <c r="F3350" t="str">
        <f t="shared" si="215"/>
        <v>6_x6_2x_R_19</v>
      </c>
      <c r="G3350" t="str">
        <f>IFERROR(INDEX(#REF!,MATCH('Kap5-6'!F3350,#REF!,0),2),"")</f>
        <v/>
      </c>
      <c r="H3350" s="32">
        <v>6</v>
      </c>
      <c r="I3350" s="32" t="s">
        <v>434</v>
      </c>
      <c r="J3350" s="47"/>
      <c r="K3350" s="32">
        <v>19</v>
      </c>
      <c r="L3350" s="43" t="s">
        <v>735</v>
      </c>
      <c r="M3350" s="240"/>
      <c r="N3350" s="91">
        <v>1</v>
      </c>
      <c r="O3350" s="7" t="s">
        <v>283</v>
      </c>
      <c r="P3350" s="7" t="s">
        <v>304</v>
      </c>
      <c r="Q3350" s="8" t="s">
        <v>3115</v>
      </c>
      <c r="R3350" s="12" t="s">
        <v>5267</v>
      </c>
      <c r="S3350" s="16" t="s">
        <v>5165</v>
      </c>
      <c r="T3350" s="48"/>
    </row>
    <row r="3351" spans="1:20" ht="32" x14ac:dyDescent="0.2">
      <c r="A3351">
        <f t="shared" si="212"/>
        <v>6</v>
      </c>
      <c r="B3351" t="s">
        <v>213</v>
      </c>
      <c r="C3351" t="s">
        <v>381</v>
      </c>
      <c r="D3351">
        <f t="shared" si="213"/>
        <v>19</v>
      </c>
      <c r="E3351" t="str">
        <f t="shared" si="214"/>
        <v>lös</v>
      </c>
      <c r="F3351" t="str">
        <f t="shared" si="215"/>
        <v>6_x6_2x_R_19</v>
      </c>
      <c r="G3351" t="str">
        <f>IFERROR(INDEX(#REF!,MATCH('Kap5-6'!F3351,#REF!,0),2),"")</f>
        <v/>
      </c>
      <c r="H3351" s="97"/>
      <c r="I3351" s="97"/>
      <c r="J3351" s="49"/>
      <c r="K3351" s="97"/>
      <c r="L3351" s="10"/>
      <c r="M3351" s="241"/>
      <c r="N3351" s="21">
        <v>2</v>
      </c>
      <c r="O3351" s="21" t="s">
        <v>283</v>
      </c>
      <c r="P3351" s="21" t="s">
        <v>304</v>
      </c>
      <c r="Q3351" s="12" t="s">
        <v>5047</v>
      </c>
      <c r="R3351" s="12" t="s">
        <v>321</v>
      </c>
      <c r="S3351" s="55" t="s">
        <v>5228</v>
      </c>
      <c r="T3351" s="48"/>
    </row>
    <row r="3352" spans="1:20" ht="64" x14ac:dyDescent="0.2">
      <c r="A3352">
        <f t="shared" si="212"/>
        <v>6</v>
      </c>
      <c r="B3352" t="s">
        <v>213</v>
      </c>
      <c r="C3352" t="s">
        <v>381</v>
      </c>
      <c r="D3352">
        <f t="shared" si="213"/>
        <v>19</v>
      </c>
      <c r="E3352" t="str">
        <f t="shared" si="214"/>
        <v>lös</v>
      </c>
      <c r="F3352" t="str">
        <f t="shared" si="215"/>
        <v>6_x6_2x_R_19</v>
      </c>
      <c r="G3352" t="str">
        <f>IFERROR(INDEX(#REF!,MATCH('Kap5-6'!F3352,#REF!,0),2),"")</f>
        <v/>
      </c>
      <c r="H3352" s="97"/>
      <c r="I3352" s="97"/>
      <c r="J3352" s="49"/>
      <c r="K3352" s="97"/>
      <c r="L3352" s="10"/>
      <c r="M3352" s="241"/>
      <c r="N3352" s="21">
        <v>3</v>
      </c>
      <c r="O3352" s="21" t="s">
        <v>283</v>
      </c>
      <c r="P3352" s="21" t="s">
        <v>304</v>
      </c>
      <c r="Q3352" s="24" t="s">
        <v>5268</v>
      </c>
      <c r="R3352" s="24" t="s">
        <v>5269</v>
      </c>
      <c r="S3352" s="55" t="s">
        <v>5258</v>
      </c>
      <c r="T3352" s="48"/>
    </row>
    <row r="3353" spans="1:20" ht="80" x14ac:dyDescent="0.2">
      <c r="A3353">
        <f t="shared" si="212"/>
        <v>6</v>
      </c>
      <c r="B3353" t="s">
        <v>213</v>
      </c>
      <c r="C3353" t="s">
        <v>381</v>
      </c>
      <c r="D3353">
        <f t="shared" si="213"/>
        <v>19</v>
      </c>
      <c r="E3353" t="str">
        <f t="shared" si="214"/>
        <v>lös</v>
      </c>
      <c r="F3353" t="str">
        <f t="shared" si="215"/>
        <v>6_x6_2x_R_19</v>
      </c>
      <c r="G3353" t="str">
        <f>IFERROR(INDEX(#REF!,MATCH('Kap5-6'!F3353,#REF!,0),2),"")</f>
        <v/>
      </c>
      <c r="H3353" s="97"/>
      <c r="I3353" s="97"/>
      <c r="J3353" s="49"/>
      <c r="K3353" s="97"/>
      <c r="L3353" s="10"/>
      <c r="M3353" s="241"/>
      <c r="N3353" s="21">
        <v>4</v>
      </c>
      <c r="O3353" s="21" t="s">
        <v>283</v>
      </c>
      <c r="P3353" s="21" t="s">
        <v>304</v>
      </c>
      <c r="Q3353" s="24" t="s">
        <v>5270</v>
      </c>
      <c r="R3353" s="24" t="s">
        <v>5271</v>
      </c>
      <c r="S3353" s="55" t="s">
        <v>5175</v>
      </c>
      <c r="T3353" s="48"/>
    </row>
    <row r="3354" spans="1:20" ht="48" x14ac:dyDescent="0.2">
      <c r="A3354">
        <f t="shared" si="212"/>
        <v>6</v>
      </c>
      <c r="B3354" t="s">
        <v>213</v>
      </c>
      <c r="C3354" t="s">
        <v>381</v>
      </c>
      <c r="D3354">
        <f t="shared" si="213"/>
        <v>19</v>
      </c>
      <c r="E3354" t="str">
        <f t="shared" si="214"/>
        <v>lös</v>
      </c>
      <c r="F3354" t="str">
        <f t="shared" si="215"/>
        <v>6_x6_2x_R_19</v>
      </c>
      <c r="G3354" t="str">
        <f>IFERROR(INDEX(#REF!,MATCH('Kap5-6'!F3354,#REF!,0),2),"")</f>
        <v/>
      </c>
      <c r="H3354" s="97"/>
      <c r="I3354" s="97"/>
      <c r="J3354" s="49"/>
      <c r="K3354" s="97"/>
      <c r="L3354" s="10"/>
      <c r="M3354" s="241"/>
      <c r="N3354" s="21">
        <v>5</v>
      </c>
      <c r="O3354" s="21" t="s">
        <v>283</v>
      </c>
      <c r="P3354" s="21" t="s">
        <v>304</v>
      </c>
      <c r="Q3354" s="24" t="s">
        <v>4909</v>
      </c>
      <c r="R3354" s="24" t="s">
        <v>5272</v>
      </c>
      <c r="S3354" s="55" t="s">
        <v>5028</v>
      </c>
      <c r="T3354" s="48"/>
    </row>
    <row r="3355" spans="1:20" ht="48" x14ac:dyDescent="0.2">
      <c r="A3355">
        <f t="shared" si="212"/>
        <v>6</v>
      </c>
      <c r="B3355" t="s">
        <v>213</v>
      </c>
      <c r="C3355" t="s">
        <v>381</v>
      </c>
      <c r="D3355">
        <f t="shared" si="213"/>
        <v>19</v>
      </c>
      <c r="E3355" t="str">
        <f t="shared" si="214"/>
        <v>lös</v>
      </c>
      <c r="F3355" t="str">
        <f t="shared" si="215"/>
        <v>6_x6_2x_R_19</v>
      </c>
      <c r="G3355" t="str">
        <f>IFERROR(INDEX(#REF!,MATCH('Kap5-6'!F3355,#REF!,0),2),"")</f>
        <v/>
      </c>
      <c r="H3355" s="97"/>
      <c r="I3355" s="97"/>
      <c r="J3355" s="49"/>
      <c r="K3355" s="97"/>
      <c r="L3355" s="10"/>
      <c r="M3355" s="241"/>
      <c r="N3355" s="21">
        <v>6</v>
      </c>
      <c r="O3355" s="21" t="s">
        <v>283</v>
      </c>
      <c r="P3355" s="21" t="s">
        <v>304</v>
      </c>
      <c r="Q3355" s="24" t="s">
        <v>4909</v>
      </c>
      <c r="R3355" s="24" t="s">
        <v>5273</v>
      </c>
      <c r="S3355" s="55" t="s">
        <v>5249</v>
      </c>
      <c r="T3355" s="48"/>
    </row>
    <row r="3356" spans="1:20" ht="48" x14ac:dyDescent="0.2">
      <c r="A3356">
        <f t="shared" si="212"/>
        <v>6</v>
      </c>
      <c r="B3356" t="s">
        <v>213</v>
      </c>
      <c r="C3356" t="s">
        <v>381</v>
      </c>
      <c r="D3356">
        <f t="shared" si="213"/>
        <v>19</v>
      </c>
      <c r="E3356" t="str">
        <f t="shared" si="214"/>
        <v>lös</v>
      </c>
      <c r="F3356" t="str">
        <f t="shared" si="215"/>
        <v>6_x6_2x_R_19</v>
      </c>
      <c r="G3356" t="str">
        <f>IFERROR(INDEX(#REF!,MATCH('Kap5-6'!F3356,#REF!,0),2),"")</f>
        <v/>
      </c>
      <c r="H3356" s="97"/>
      <c r="I3356" s="97"/>
      <c r="J3356" s="49"/>
      <c r="K3356" s="97"/>
      <c r="L3356" s="10"/>
      <c r="M3356" s="241"/>
      <c r="N3356" s="21">
        <v>7</v>
      </c>
      <c r="O3356" s="21" t="s">
        <v>283</v>
      </c>
      <c r="P3356" s="21" t="s">
        <v>304</v>
      </c>
      <c r="Q3356" s="24" t="s">
        <v>754</v>
      </c>
      <c r="R3356" s="24" t="s">
        <v>5274</v>
      </c>
      <c r="S3356" s="55" t="s">
        <v>4994</v>
      </c>
      <c r="T3356" s="48"/>
    </row>
    <row r="3357" spans="1:20" ht="32" x14ac:dyDescent="0.2">
      <c r="A3357">
        <f t="shared" si="212"/>
        <v>6</v>
      </c>
      <c r="B3357" t="s">
        <v>213</v>
      </c>
      <c r="C3357" t="s">
        <v>381</v>
      </c>
      <c r="D3357">
        <f t="shared" si="213"/>
        <v>19</v>
      </c>
      <c r="E3357" t="str">
        <f t="shared" si="214"/>
        <v>lös</v>
      </c>
      <c r="F3357" t="str">
        <f t="shared" si="215"/>
        <v>6_x6_2x_R_19</v>
      </c>
      <c r="G3357" t="str">
        <f>IFERROR(INDEX(#REF!,MATCH('Kap5-6'!F3357,#REF!,0),2),"")</f>
        <v/>
      </c>
      <c r="H3357" s="97"/>
      <c r="I3357" s="97"/>
      <c r="J3357" s="49"/>
      <c r="K3357" s="97"/>
      <c r="L3357" s="10"/>
      <c r="M3357" s="241"/>
      <c r="N3357" s="21">
        <v>8</v>
      </c>
      <c r="O3357" s="21" t="s">
        <v>281</v>
      </c>
      <c r="P3357" s="21" t="s">
        <v>329</v>
      </c>
      <c r="Q3357" s="24" t="s">
        <v>303</v>
      </c>
      <c r="R3357" s="24" t="s">
        <v>5275</v>
      </c>
      <c r="S3357" s="55" t="s">
        <v>5197</v>
      </c>
      <c r="T3357" s="48"/>
    </row>
    <row r="3358" spans="1:20" ht="48" x14ac:dyDescent="0.2">
      <c r="A3358">
        <f t="shared" si="212"/>
        <v>6</v>
      </c>
      <c r="B3358" t="s">
        <v>213</v>
      </c>
      <c r="C3358" t="s">
        <v>381</v>
      </c>
      <c r="D3358">
        <f t="shared" si="213"/>
        <v>19</v>
      </c>
      <c r="E3358" t="str">
        <f t="shared" si="214"/>
        <v>lös</v>
      </c>
      <c r="F3358" t="str">
        <f t="shared" si="215"/>
        <v>6_x6_2x_R_19</v>
      </c>
      <c r="G3358" t="str">
        <f>IFERROR(INDEX(#REF!,MATCH('Kap5-6'!F3358,#REF!,0),2),"")</f>
        <v/>
      </c>
      <c r="H3358" s="97"/>
      <c r="I3358" s="97"/>
      <c r="J3358" s="49"/>
      <c r="K3358" s="97"/>
      <c r="L3358" s="10"/>
      <c r="M3358" s="241"/>
      <c r="N3358" s="30">
        <v>9</v>
      </c>
      <c r="O3358" s="30" t="s">
        <v>281</v>
      </c>
      <c r="P3358" s="30" t="s">
        <v>329</v>
      </c>
      <c r="Q3358" s="29" t="s">
        <v>303</v>
      </c>
      <c r="R3358" s="29" t="s">
        <v>5276</v>
      </c>
      <c r="S3358" s="13" t="s">
        <v>5277</v>
      </c>
      <c r="T3358" s="48"/>
    </row>
    <row r="3359" spans="1:20" ht="17" thickBot="1" x14ac:dyDescent="0.25">
      <c r="A3359">
        <f t="shared" si="212"/>
        <v>6</v>
      </c>
      <c r="B3359" t="s">
        <v>213</v>
      </c>
      <c r="C3359" t="s">
        <v>381</v>
      </c>
      <c r="D3359">
        <f t="shared" si="213"/>
        <v>19</v>
      </c>
      <c r="E3359" t="str">
        <f t="shared" si="214"/>
        <v>lös</v>
      </c>
      <c r="F3359" t="str">
        <f t="shared" si="215"/>
        <v>6_x6_2x_R_19</v>
      </c>
      <c r="G3359" t="str">
        <f>IFERROR(INDEX(#REF!,MATCH('Kap5-6'!F3359,#REF!,0),2),"")</f>
        <v/>
      </c>
      <c r="H3359" s="98"/>
      <c r="I3359" s="98"/>
      <c r="J3359" s="49"/>
      <c r="K3359" s="98"/>
      <c r="L3359" s="17"/>
      <c r="M3359" s="241"/>
      <c r="N3359" s="11">
        <v>10</v>
      </c>
      <c r="O3359" s="11" t="s">
        <v>283</v>
      </c>
      <c r="P3359" s="11" t="s">
        <v>304</v>
      </c>
      <c r="Q3359" s="12" t="s">
        <v>740</v>
      </c>
      <c r="R3359" s="12" t="s">
        <v>300</v>
      </c>
      <c r="S3359" s="55" t="s">
        <v>5182</v>
      </c>
      <c r="T3359" s="57"/>
    </row>
    <row r="3360" spans="1:20" ht="112" x14ac:dyDescent="0.2">
      <c r="A3360">
        <f t="shared" si="212"/>
        <v>6</v>
      </c>
      <c r="B3360" t="s">
        <v>213</v>
      </c>
      <c r="C3360" t="s">
        <v>381</v>
      </c>
      <c r="D3360">
        <f t="shared" si="213"/>
        <v>20</v>
      </c>
      <c r="E3360" t="str">
        <f t="shared" si="214"/>
        <v>lös</v>
      </c>
      <c r="F3360" t="str">
        <f t="shared" si="215"/>
        <v>6_x6_2x_R_20</v>
      </c>
      <c r="G3360" t="str">
        <f>IFERROR(INDEX(#REF!,MATCH('Kap5-6'!F3360,#REF!,0),2),"")</f>
        <v/>
      </c>
      <c r="H3360" s="32">
        <v>6</v>
      </c>
      <c r="I3360" s="32" t="s">
        <v>434</v>
      </c>
      <c r="J3360" s="47"/>
      <c r="K3360" s="32">
        <v>20</v>
      </c>
      <c r="L3360" s="43" t="s">
        <v>735</v>
      </c>
      <c r="M3360" s="240"/>
      <c r="N3360" s="91">
        <v>1</v>
      </c>
      <c r="O3360" s="7" t="s">
        <v>283</v>
      </c>
      <c r="P3360" s="7" t="s">
        <v>304</v>
      </c>
      <c r="Q3360" s="8" t="s">
        <v>3115</v>
      </c>
      <c r="R3360" s="12" t="s">
        <v>5278</v>
      </c>
      <c r="S3360" s="16" t="s">
        <v>5165</v>
      </c>
      <c r="T3360" s="48"/>
    </row>
    <row r="3361" spans="1:20" ht="32" x14ac:dyDescent="0.2">
      <c r="A3361">
        <f t="shared" si="212"/>
        <v>6</v>
      </c>
      <c r="B3361" t="s">
        <v>213</v>
      </c>
      <c r="C3361" t="s">
        <v>381</v>
      </c>
      <c r="D3361">
        <f t="shared" si="213"/>
        <v>20</v>
      </c>
      <c r="E3361" t="str">
        <f t="shared" si="214"/>
        <v>lös</v>
      </c>
      <c r="F3361" t="str">
        <f t="shared" si="215"/>
        <v>6_x6_2x_R_20</v>
      </c>
      <c r="G3361" t="str">
        <f>IFERROR(INDEX(#REF!,MATCH('Kap5-6'!F3361,#REF!,0),2),"")</f>
        <v/>
      </c>
      <c r="H3361" s="97"/>
      <c r="I3361" s="97"/>
      <c r="J3361" s="49"/>
      <c r="K3361" s="97"/>
      <c r="L3361" s="10"/>
      <c r="M3361" s="241"/>
      <c r="N3361" s="21">
        <v>2</v>
      </c>
      <c r="O3361" s="21" t="s">
        <v>283</v>
      </c>
      <c r="P3361" s="21" t="s">
        <v>304</v>
      </c>
      <c r="Q3361" s="12" t="s">
        <v>5047</v>
      </c>
      <c r="R3361" s="12" t="s">
        <v>5279</v>
      </c>
      <c r="S3361" s="55" t="s">
        <v>5280</v>
      </c>
      <c r="T3361" s="48"/>
    </row>
    <row r="3362" spans="1:20" ht="64" x14ac:dyDescent="0.2">
      <c r="A3362">
        <f t="shared" si="212"/>
        <v>6</v>
      </c>
      <c r="B3362" t="s">
        <v>213</v>
      </c>
      <c r="C3362" t="s">
        <v>381</v>
      </c>
      <c r="D3362">
        <f t="shared" si="213"/>
        <v>20</v>
      </c>
      <c r="E3362" t="str">
        <f t="shared" si="214"/>
        <v>lös</v>
      </c>
      <c r="F3362" t="str">
        <f t="shared" si="215"/>
        <v>6_x6_2x_R_20</v>
      </c>
      <c r="G3362" t="str">
        <f>IFERROR(INDEX(#REF!,MATCH('Kap5-6'!F3362,#REF!,0),2),"")</f>
        <v/>
      </c>
      <c r="H3362" s="97"/>
      <c r="I3362" s="97"/>
      <c r="J3362" s="49"/>
      <c r="K3362" s="97"/>
      <c r="L3362" s="10"/>
      <c r="M3362" s="241"/>
      <c r="N3362" s="21">
        <v>3</v>
      </c>
      <c r="O3362" s="21" t="s">
        <v>283</v>
      </c>
      <c r="P3362" s="21" t="s">
        <v>304</v>
      </c>
      <c r="Q3362" s="24" t="s">
        <v>5281</v>
      </c>
      <c r="R3362" s="24" t="s">
        <v>5282</v>
      </c>
      <c r="S3362" s="55" t="s">
        <v>5258</v>
      </c>
      <c r="T3362" s="48"/>
    </row>
    <row r="3363" spans="1:20" ht="96" x14ac:dyDescent="0.2">
      <c r="A3363">
        <f t="shared" si="212"/>
        <v>6</v>
      </c>
      <c r="B3363" t="s">
        <v>213</v>
      </c>
      <c r="C3363" t="s">
        <v>381</v>
      </c>
      <c r="D3363">
        <f t="shared" si="213"/>
        <v>20</v>
      </c>
      <c r="E3363" t="str">
        <f t="shared" si="214"/>
        <v>lös</v>
      </c>
      <c r="F3363" t="str">
        <f t="shared" si="215"/>
        <v>6_x6_2x_R_20</v>
      </c>
      <c r="G3363" t="str">
        <f>IFERROR(INDEX(#REF!,MATCH('Kap5-6'!F3363,#REF!,0),2),"")</f>
        <v/>
      </c>
      <c r="H3363" s="97"/>
      <c r="I3363" s="97"/>
      <c r="J3363" s="49"/>
      <c r="K3363" s="97"/>
      <c r="L3363" s="10"/>
      <c r="M3363" s="241"/>
      <c r="N3363" s="21">
        <v>4</v>
      </c>
      <c r="O3363" s="21" t="s">
        <v>283</v>
      </c>
      <c r="P3363" s="21" t="s">
        <v>304</v>
      </c>
      <c r="Q3363" s="24" t="s">
        <v>5283</v>
      </c>
      <c r="R3363" s="24" t="s">
        <v>5284</v>
      </c>
      <c r="S3363" s="55" t="s">
        <v>5175</v>
      </c>
      <c r="T3363" s="48"/>
    </row>
    <row r="3364" spans="1:20" ht="64" x14ac:dyDescent="0.2">
      <c r="A3364">
        <f t="shared" si="212"/>
        <v>6</v>
      </c>
      <c r="B3364" t="s">
        <v>213</v>
      </c>
      <c r="C3364" t="s">
        <v>381</v>
      </c>
      <c r="D3364">
        <f t="shared" si="213"/>
        <v>20</v>
      </c>
      <c r="E3364" t="str">
        <f t="shared" si="214"/>
        <v>lös</v>
      </c>
      <c r="F3364" t="str">
        <f t="shared" si="215"/>
        <v>6_x6_2x_R_20</v>
      </c>
      <c r="G3364" t="str">
        <f>IFERROR(INDEX(#REF!,MATCH('Kap5-6'!F3364,#REF!,0),2),"")</f>
        <v/>
      </c>
      <c r="H3364" s="97"/>
      <c r="I3364" s="97"/>
      <c r="J3364" s="49"/>
      <c r="K3364" s="97"/>
      <c r="L3364" s="10"/>
      <c r="M3364" s="241"/>
      <c r="N3364" s="21">
        <v>5</v>
      </c>
      <c r="O3364" s="21" t="s">
        <v>283</v>
      </c>
      <c r="P3364" s="21" t="s">
        <v>304</v>
      </c>
      <c r="Q3364" s="24" t="s">
        <v>4909</v>
      </c>
      <c r="R3364" s="24" t="s">
        <v>5285</v>
      </c>
      <c r="S3364" s="55" t="s">
        <v>5028</v>
      </c>
      <c r="T3364" s="48"/>
    </row>
    <row r="3365" spans="1:20" ht="64" x14ac:dyDescent="0.2">
      <c r="A3365">
        <f t="shared" si="212"/>
        <v>6</v>
      </c>
      <c r="B3365" t="s">
        <v>213</v>
      </c>
      <c r="C3365" t="s">
        <v>381</v>
      </c>
      <c r="D3365">
        <f t="shared" si="213"/>
        <v>20</v>
      </c>
      <c r="E3365" t="str">
        <f t="shared" si="214"/>
        <v>lös</v>
      </c>
      <c r="F3365" t="str">
        <f t="shared" si="215"/>
        <v>6_x6_2x_R_20</v>
      </c>
      <c r="G3365" t="str">
        <f>IFERROR(INDEX(#REF!,MATCH('Kap5-6'!F3365,#REF!,0),2),"")</f>
        <v/>
      </c>
      <c r="H3365" s="97"/>
      <c r="I3365" s="97"/>
      <c r="J3365" s="49"/>
      <c r="K3365" s="97"/>
      <c r="L3365" s="10"/>
      <c r="M3365" s="241"/>
      <c r="N3365" s="21">
        <v>6</v>
      </c>
      <c r="O3365" s="21" t="s">
        <v>283</v>
      </c>
      <c r="P3365" s="21" t="s">
        <v>304</v>
      </c>
      <c r="Q3365" s="24" t="s">
        <v>4909</v>
      </c>
      <c r="R3365" s="24" t="s">
        <v>5286</v>
      </c>
      <c r="S3365" s="55" t="s">
        <v>5249</v>
      </c>
      <c r="T3365" s="48"/>
    </row>
    <row r="3366" spans="1:20" ht="64" x14ac:dyDescent="0.2">
      <c r="A3366">
        <f t="shared" si="212"/>
        <v>6</v>
      </c>
      <c r="B3366" t="s">
        <v>213</v>
      </c>
      <c r="C3366" t="s">
        <v>381</v>
      </c>
      <c r="D3366">
        <f t="shared" si="213"/>
        <v>20</v>
      </c>
      <c r="E3366" t="str">
        <f t="shared" si="214"/>
        <v>lös</v>
      </c>
      <c r="F3366" t="str">
        <f t="shared" si="215"/>
        <v>6_x6_2x_R_20</v>
      </c>
      <c r="G3366" t="str">
        <f>IFERROR(INDEX(#REF!,MATCH('Kap5-6'!F3366,#REF!,0),2),"")</f>
        <v/>
      </c>
      <c r="H3366" s="97"/>
      <c r="I3366" s="97"/>
      <c r="J3366" s="49"/>
      <c r="K3366" s="97"/>
      <c r="L3366" s="10"/>
      <c r="M3366" s="241"/>
      <c r="N3366" s="21">
        <v>7</v>
      </c>
      <c r="O3366" s="21" t="s">
        <v>283</v>
      </c>
      <c r="P3366" s="21" t="s">
        <v>304</v>
      </c>
      <c r="Q3366" s="24" t="s">
        <v>754</v>
      </c>
      <c r="R3366" s="24" t="s">
        <v>5287</v>
      </c>
      <c r="S3366" s="55" t="s">
        <v>4994</v>
      </c>
      <c r="T3366" s="48"/>
    </row>
    <row r="3367" spans="1:20" ht="32" x14ac:dyDescent="0.2">
      <c r="A3367">
        <f t="shared" si="212"/>
        <v>6</v>
      </c>
      <c r="B3367" t="s">
        <v>213</v>
      </c>
      <c r="C3367" t="s">
        <v>381</v>
      </c>
      <c r="D3367">
        <f t="shared" si="213"/>
        <v>20</v>
      </c>
      <c r="E3367" t="str">
        <f t="shared" si="214"/>
        <v>lös</v>
      </c>
      <c r="F3367" t="str">
        <f t="shared" si="215"/>
        <v>6_x6_2x_R_20</v>
      </c>
      <c r="G3367" t="str">
        <f>IFERROR(INDEX(#REF!,MATCH('Kap5-6'!F3367,#REF!,0),2),"")</f>
        <v/>
      </c>
      <c r="H3367" s="97"/>
      <c r="I3367" s="97"/>
      <c r="J3367" s="49"/>
      <c r="K3367" s="97"/>
      <c r="L3367" s="10"/>
      <c r="M3367" s="241"/>
      <c r="N3367" s="21">
        <v>8</v>
      </c>
      <c r="O3367" s="21" t="s">
        <v>281</v>
      </c>
      <c r="P3367" s="21" t="s">
        <v>329</v>
      </c>
      <c r="Q3367" s="24" t="s">
        <v>303</v>
      </c>
      <c r="R3367" s="24" t="s">
        <v>5288</v>
      </c>
      <c r="S3367" s="55" t="s">
        <v>5197</v>
      </c>
      <c r="T3367" s="48"/>
    </row>
    <row r="3368" spans="1:20" ht="48" x14ac:dyDescent="0.2">
      <c r="A3368">
        <f t="shared" si="212"/>
        <v>6</v>
      </c>
      <c r="B3368" t="s">
        <v>213</v>
      </c>
      <c r="C3368" t="s">
        <v>381</v>
      </c>
      <c r="D3368">
        <f t="shared" si="213"/>
        <v>20</v>
      </c>
      <c r="E3368" t="str">
        <f t="shared" si="214"/>
        <v>lös</v>
      </c>
      <c r="F3368" t="str">
        <f t="shared" si="215"/>
        <v>6_x6_2x_R_20</v>
      </c>
      <c r="G3368" t="str">
        <f>IFERROR(INDEX(#REF!,MATCH('Kap5-6'!F3368,#REF!,0),2),"")</f>
        <v/>
      </c>
      <c r="H3368" s="97"/>
      <c r="I3368" s="97"/>
      <c r="J3368" s="49"/>
      <c r="K3368" s="97"/>
      <c r="L3368" s="10"/>
      <c r="M3368" s="241"/>
      <c r="N3368" s="30">
        <v>9</v>
      </c>
      <c r="O3368" s="30" t="s">
        <v>281</v>
      </c>
      <c r="P3368" s="30" t="s">
        <v>329</v>
      </c>
      <c r="Q3368" s="29" t="s">
        <v>303</v>
      </c>
      <c r="R3368" s="29" t="s">
        <v>5289</v>
      </c>
      <c r="S3368" s="13" t="s">
        <v>5290</v>
      </c>
      <c r="T3368" s="48"/>
    </row>
    <row r="3369" spans="1:20" ht="17" thickBot="1" x14ac:dyDescent="0.25">
      <c r="A3369">
        <f t="shared" si="212"/>
        <v>6</v>
      </c>
      <c r="B3369" t="s">
        <v>213</v>
      </c>
      <c r="C3369" t="s">
        <v>381</v>
      </c>
      <c r="D3369">
        <f t="shared" si="213"/>
        <v>20</v>
      </c>
      <c r="E3369" t="str">
        <f t="shared" si="214"/>
        <v>lös</v>
      </c>
      <c r="F3369" t="str">
        <f t="shared" si="215"/>
        <v>6_x6_2x_R_20</v>
      </c>
      <c r="G3369" t="str">
        <f>IFERROR(INDEX(#REF!,MATCH('Kap5-6'!F3369,#REF!,0),2),"")</f>
        <v/>
      </c>
      <c r="H3369" s="98"/>
      <c r="I3369" s="98"/>
      <c r="J3369" s="49"/>
      <c r="K3369" s="98"/>
      <c r="L3369" s="17"/>
      <c r="M3369" s="241"/>
      <c r="N3369" s="11">
        <v>10</v>
      </c>
      <c r="O3369" s="11" t="s">
        <v>283</v>
      </c>
      <c r="P3369" s="11" t="s">
        <v>304</v>
      </c>
      <c r="Q3369" s="12" t="s">
        <v>740</v>
      </c>
      <c r="R3369" s="12" t="s">
        <v>5291</v>
      </c>
      <c r="S3369" s="55" t="s">
        <v>5182</v>
      </c>
      <c r="T3369" s="48"/>
    </row>
    <row r="3370" spans="1:20" ht="80" x14ac:dyDescent="0.2">
      <c r="A3370">
        <f t="shared" si="212"/>
        <v>6</v>
      </c>
      <c r="B3370" t="s">
        <v>213</v>
      </c>
      <c r="C3370" t="s">
        <v>381</v>
      </c>
      <c r="D3370">
        <f t="shared" si="213"/>
        <v>21</v>
      </c>
      <c r="E3370" t="str">
        <f t="shared" si="214"/>
        <v>lös</v>
      </c>
      <c r="F3370" t="str">
        <f t="shared" si="215"/>
        <v>6_x6_2x_R_21</v>
      </c>
      <c r="G3370" t="str">
        <f>IFERROR(INDEX(#REF!,MATCH('Kap5-6'!F3370,#REF!,0),2),"")</f>
        <v/>
      </c>
      <c r="H3370" s="32">
        <v>6</v>
      </c>
      <c r="I3370" s="32" t="s">
        <v>434</v>
      </c>
      <c r="J3370" s="47"/>
      <c r="K3370" s="32">
        <v>21</v>
      </c>
      <c r="L3370" s="43" t="s">
        <v>735</v>
      </c>
      <c r="M3370" s="240"/>
      <c r="N3370" s="91">
        <v>1</v>
      </c>
      <c r="O3370" s="7" t="s">
        <v>283</v>
      </c>
      <c r="P3370" s="7" t="s">
        <v>304</v>
      </c>
      <c r="Q3370" s="8" t="s">
        <v>3115</v>
      </c>
      <c r="R3370" s="12" t="s">
        <v>5292</v>
      </c>
      <c r="S3370" s="16" t="s">
        <v>5165</v>
      </c>
      <c r="T3370" s="48"/>
    </row>
    <row r="3371" spans="1:20" ht="32" x14ac:dyDescent="0.2">
      <c r="A3371">
        <f t="shared" si="212"/>
        <v>6</v>
      </c>
      <c r="B3371" t="s">
        <v>213</v>
      </c>
      <c r="C3371" t="s">
        <v>381</v>
      </c>
      <c r="D3371">
        <f t="shared" si="213"/>
        <v>21</v>
      </c>
      <c r="E3371" t="str">
        <f t="shared" si="214"/>
        <v>lös</v>
      </c>
      <c r="F3371" t="str">
        <f t="shared" si="215"/>
        <v>6_x6_2x_R_21</v>
      </c>
      <c r="G3371" t="str">
        <f>IFERROR(INDEX(#REF!,MATCH('Kap5-6'!F3371,#REF!,0),2),"")</f>
        <v/>
      </c>
      <c r="H3371" s="97"/>
      <c r="I3371" s="97"/>
      <c r="J3371" s="49"/>
      <c r="K3371" s="97"/>
      <c r="L3371" s="10"/>
      <c r="M3371" s="241"/>
      <c r="N3371" s="21">
        <v>2</v>
      </c>
      <c r="O3371" s="21" t="s">
        <v>283</v>
      </c>
      <c r="P3371" s="21" t="s">
        <v>304</v>
      </c>
      <c r="Q3371" s="12" t="s">
        <v>5047</v>
      </c>
      <c r="R3371" s="12" t="s">
        <v>306</v>
      </c>
      <c r="S3371" s="55" t="s">
        <v>5293</v>
      </c>
      <c r="T3371" s="48"/>
    </row>
    <row r="3372" spans="1:20" ht="80" x14ac:dyDescent="0.2">
      <c r="A3372">
        <f t="shared" si="212"/>
        <v>6</v>
      </c>
      <c r="B3372" t="s">
        <v>213</v>
      </c>
      <c r="C3372" t="s">
        <v>381</v>
      </c>
      <c r="D3372">
        <f t="shared" si="213"/>
        <v>21</v>
      </c>
      <c r="E3372" t="str">
        <f t="shared" si="214"/>
        <v>lös</v>
      </c>
      <c r="F3372" t="str">
        <f t="shared" si="215"/>
        <v>6_x6_2x_R_21</v>
      </c>
      <c r="G3372" t="str">
        <f>IFERROR(INDEX(#REF!,MATCH('Kap5-6'!F3372,#REF!,0),2),"")</f>
        <v/>
      </c>
      <c r="H3372" s="97"/>
      <c r="I3372" s="97"/>
      <c r="J3372" s="49"/>
      <c r="K3372" s="97"/>
      <c r="L3372" s="10"/>
      <c r="M3372" s="241"/>
      <c r="N3372" s="21">
        <v>3</v>
      </c>
      <c r="O3372" s="21" t="s">
        <v>283</v>
      </c>
      <c r="P3372" s="21" t="s">
        <v>304</v>
      </c>
      <c r="Q3372" s="24" t="s">
        <v>5294</v>
      </c>
      <c r="R3372" s="24" t="s">
        <v>5295</v>
      </c>
      <c r="S3372" s="55" t="s">
        <v>5258</v>
      </c>
      <c r="T3372" s="48"/>
    </row>
    <row r="3373" spans="1:20" ht="48" x14ac:dyDescent="0.2">
      <c r="A3373">
        <f t="shared" si="212"/>
        <v>6</v>
      </c>
      <c r="B3373" t="s">
        <v>213</v>
      </c>
      <c r="C3373" t="s">
        <v>381</v>
      </c>
      <c r="D3373">
        <f t="shared" si="213"/>
        <v>21</v>
      </c>
      <c r="E3373" t="str">
        <f t="shared" si="214"/>
        <v>lös</v>
      </c>
      <c r="F3373" t="str">
        <f t="shared" si="215"/>
        <v>6_x6_2x_R_21</v>
      </c>
      <c r="G3373" t="str">
        <f>IFERROR(INDEX(#REF!,MATCH('Kap5-6'!F3373,#REF!,0),2),"")</f>
        <v/>
      </c>
      <c r="H3373" s="97"/>
      <c r="I3373" s="97"/>
      <c r="J3373" s="49"/>
      <c r="K3373" s="97"/>
      <c r="L3373" s="10"/>
      <c r="M3373" s="241"/>
      <c r="N3373" s="21">
        <v>4</v>
      </c>
      <c r="O3373" s="21" t="s">
        <v>283</v>
      </c>
      <c r="P3373" s="21" t="s">
        <v>304</v>
      </c>
      <c r="Q3373" s="24" t="s">
        <v>5296</v>
      </c>
      <c r="R3373" s="24" t="s">
        <v>5297</v>
      </c>
      <c r="S3373" s="55" t="s">
        <v>5175</v>
      </c>
      <c r="T3373" s="48"/>
    </row>
    <row r="3374" spans="1:20" ht="48" x14ac:dyDescent="0.2">
      <c r="A3374">
        <f t="shared" si="212"/>
        <v>6</v>
      </c>
      <c r="B3374" t="s">
        <v>213</v>
      </c>
      <c r="C3374" t="s">
        <v>381</v>
      </c>
      <c r="D3374">
        <f t="shared" si="213"/>
        <v>21</v>
      </c>
      <c r="E3374" t="str">
        <f t="shared" si="214"/>
        <v>lös</v>
      </c>
      <c r="F3374" t="str">
        <f t="shared" si="215"/>
        <v>6_x6_2x_R_21</v>
      </c>
      <c r="G3374" t="str">
        <f>IFERROR(INDEX(#REF!,MATCH('Kap5-6'!F3374,#REF!,0),2),"")</f>
        <v/>
      </c>
      <c r="H3374" s="97"/>
      <c r="I3374" s="97"/>
      <c r="J3374" s="49"/>
      <c r="K3374" s="97"/>
      <c r="L3374" s="10"/>
      <c r="M3374" s="241"/>
      <c r="N3374" s="21">
        <v>5</v>
      </c>
      <c r="O3374" s="21" t="s">
        <v>283</v>
      </c>
      <c r="P3374" s="21" t="s">
        <v>304</v>
      </c>
      <c r="Q3374" s="24" t="s">
        <v>4909</v>
      </c>
      <c r="R3374" s="24" t="s">
        <v>5298</v>
      </c>
      <c r="S3374" s="55" t="s">
        <v>5028</v>
      </c>
      <c r="T3374" s="48"/>
    </row>
    <row r="3375" spans="1:20" ht="48" x14ac:dyDescent="0.2">
      <c r="A3375">
        <f t="shared" si="212"/>
        <v>6</v>
      </c>
      <c r="B3375" t="s">
        <v>213</v>
      </c>
      <c r="C3375" t="s">
        <v>381</v>
      </c>
      <c r="D3375">
        <f t="shared" si="213"/>
        <v>21</v>
      </c>
      <c r="E3375" t="str">
        <f t="shared" si="214"/>
        <v>lös</v>
      </c>
      <c r="F3375" t="str">
        <f t="shared" si="215"/>
        <v>6_x6_2x_R_21</v>
      </c>
      <c r="G3375" t="str">
        <f>IFERROR(INDEX(#REF!,MATCH('Kap5-6'!F3375,#REF!,0),2),"")</f>
        <v/>
      </c>
      <c r="H3375" s="97"/>
      <c r="I3375" s="97"/>
      <c r="J3375" s="49"/>
      <c r="K3375" s="97"/>
      <c r="L3375" s="10"/>
      <c r="M3375" s="241"/>
      <c r="N3375" s="21">
        <v>6</v>
      </c>
      <c r="O3375" s="21" t="s">
        <v>283</v>
      </c>
      <c r="P3375" s="21" t="s">
        <v>304</v>
      </c>
      <c r="Q3375" s="24" t="s">
        <v>4909</v>
      </c>
      <c r="R3375" s="24" t="s">
        <v>5299</v>
      </c>
      <c r="S3375" s="55" t="s">
        <v>5210</v>
      </c>
      <c r="T3375" s="48"/>
    </row>
    <row r="3376" spans="1:20" ht="48" x14ac:dyDescent="0.2">
      <c r="A3376">
        <f t="shared" si="212"/>
        <v>6</v>
      </c>
      <c r="B3376" t="s">
        <v>213</v>
      </c>
      <c r="C3376" t="s">
        <v>381</v>
      </c>
      <c r="D3376">
        <f t="shared" si="213"/>
        <v>21</v>
      </c>
      <c r="E3376" t="str">
        <f t="shared" si="214"/>
        <v>lös</v>
      </c>
      <c r="F3376" t="str">
        <f t="shared" si="215"/>
        <v>6_x6_2x_R_21</v>
      </c>
      <c r="G3376" t="str">
        <f>IFERROR(INDEX(#REF!,MATCH('Kap5-6'!F3376,#REF!,0),2),"")</f>
        <v/>
      </c>
      <c r="H3376" s="97"/>
      <c r="I3376" s="97"/>
      <c r="J3376" s="49"/>
      <c r="K3376" s="97"/>
      <c r="L3376" s="10"/>
      <c r="M3376" s="241"/>
      <c r="N3376" s="21">
        <v>7</v>
      </c>
      <c r="O3376" s="21" t="s">
        <v>283</v>
      </c>
      <c r="P3376" s="21" t="s">
        <v>304</v>
      </c>
      <c r="Q3376" s="24" t="s">
        <v>754</v>
      </c>
      <c r="R3376" s="24" t="s">
        <v>5300</v>
      </c>
      <c r="S3376" s="55" t="s">
        <v>4994</v>
      </c>
      <c r="T3376" s="48"/>
    </row>
    <row r="3377" spans="1:20" ht="32" x14ac:dyDescent="0.2">
      <c r="A3377">
        <f t="shared" si="212"/>
        <v>6</v>
      </c>
      <c r="B3377" t="s">
        <v>213</v>
      </c>
      <c r="C3377" t="s">
        <v>381</v>
      </c>
      <c r="D3377">
        <f t="shared" si="213"/>
        <v>21</v>
      </c>
      <c r="E3377" t="str">
        <f t="shared" si="214"/>
        <v>lös</v>
      </c>
      <c r="F3377" t="str">
        <f t="shared" si="215"/>
        <v>6_x6_2x_R_21</v>
      </c>
      <c r="G3377" t="str">
        <f>IFERROR(INDEX(#REF!,MATCH('Kap5-6'!F3377,#REF!,0),2),"")</f>
        <v/>
      </c>
      <c r="H3377" s="97"/>
      <c r="I3377" s="97"/>
      <c r="J3377" s="49"/>
      <c r="K3377" s="97"/>
      <c r="L3377" s="10"/>
      <c r="M3377" s="241"/>
      <c r="N3377" s="21">
        <v>8</v>
      </c>
      <c r="O3377" s="21" t="s">
        <v>281</v>
      </c>
      <c r="P3377" s="21" t="s">
        <v>329</v>
      </c>
      <c r="Q3377" s="24" t="s">
        <v>303</v>
      </c>
      <c r="R3377" s="24" t="s">
        <v>5301</v>
      </c>
      <c r="S3377" s="55" t="s">
        <v>5197</v>
      </c>
      <c r="T3377" s="48"/>
    </row>
    <row r="3378" spans="1:20" ht="48" x14ac:dyDescent="0.2">
      <c r="A3378">
        <f t="shared" si="212"/>
        <v>6</v>
      </c>
      <c r="B3378" t="s">
        <v>213</v>
      </c>
      <c r="C3378" t="s">
        <v>381</v>
      </c>
      <c r="D3378">
        <f t="shared" si="213"/>
        <v>21</v>
      </c>
      <c r="E3378" t="str">
        <f t="shared" si="214"/>
        <v>lös</v>
      </c>
      <c r="F3378" t="str">
        <f t="shared" si="215"/>
        <v>6_x6_2x_R_21</v>
      </c>
      <c r="G3378" t="str">
        <f>IFERROR(INDEX(#REF!,MATCH('Kap5-6'!F3378,#REF!,0),2),"")</f>
        <v/>
      </c>
      <c r="H3378" s="97"/>
      <c r="I3378" s="97"/>
      <c r="J3378" s="49"/>
      <c r="K3378" s="97"/>
      <c r="L3378" s="10"/>
      <c r="M3378" s="241"/>
      <c r="N3378" s="30">
        <v>9</v>
      </c>
      <c r="O3378" s="30" t="s">
        <v>281</v>
      </c>
      <c r="P3378" s="30" t="s">
        <v>329</v>
      </c>
      <c r="Q3378" s="29" t="s">
        <v>303</v>
      </c>
      <c r="R3378" s="29" t="s">
        <v>5302</v>
      </c>
      <c r="S3378" s="13" t="s">
        <v>5303</v>
      </c>
      <c r="T3378" s="48"/>
    </row>
    <row r="3379" spans="1:20" ht="17" thickBot="1" x14ac:dyDescent="0.25">
      <c r="A3379">
        <f t="shared" si="212"/>
        <v>6</v>
      </c>
      <c r="B3379" t="s">
        <v>213</v>
      </c>
      <c r="C3379" t="s">
        <v>381</v>
      </c>
      <c r="D3379">
        <f t="shared" si="213"/>
        <v>21</v>
      </c>
      <c r="E3379" t="str">
        <f t="shared" si="214"/>
        <v>lös</v>
      </c>
      <c r="F3379" t="str">
        <f t="shared" si="215"/>
        <v>6_x6_2x_R_21</v>
      </c>
      <c r="G3379" t="str">
        <f>IFERROR(INDEX(#REF!,MATCH('Kap5-6'!F3379,#REF!,0),2),"")</f>
        <v/>
      </c>
      <c r="H3379" s="98"/>
      <c r="I3379" s="98"/>
      <c r="J3379" s="49"/>
      <c r="K3379" s="98"/>
      <c r="L3379" s="17"/>
      <c r="M3379" s="241"/>
      <c r="N3379" s="11">
        <v>10</v>
      </c>
      <c r="O3379" s="11" t="s">
        <v>283</v>
      </c>
      <c r="P3379" s="11" t="s">
        <v>304</v>
      </c>
      <c r="Q3379" s="12" t="s">
        <v>740</v>
      </c>
      <c r="R3379" s="12" t="s">
        <v>5304</v>
      </c>
      <c r="S3379" s="55" t="s">
        <v>5182</v>
      </c>
      <c r="T3379" s="48"/>
    </row>
    <row r="3380" spans="1:20" ht="64" x14ac:dyDescent="0.2">
      <c r="A3380">
        <f t="shared" si="212"/>
        <v>6</v>
      </c>
      <c r="B3380" t="s">
        <v>213</v>
      </c>
      <c r="C3380" t="s">
        <v>381</v>
      </c>
      <c r="D3380" t="str">
        <f t="shared" si="213"/>
        <v>22a</v>
      </c>
      <c r="E3380" t="str">
        <f t="shared" si="214"/>
        <v>lös</v>
      </c>
      <c r="F3380" t="str">
        <f t="shared" si="215"/>
        <v>6_x6_2x_R_22a</v>
      </c>
      <c r="G3380" t="str">
        <f>IFERROR(INDEX(#REF!,MATCH('Kap5-6'!F3380,#REF!,0),2),"")</f>
        <v/>
      </c>
      <c r="H3380" s="32">
        <v>6</v>
      </c>
      <c r="I3380" s="32" t="s">
        <v>434</v>
      </c>
      <c r="J3380" s="47"/>
      <c r="K3380" s="32" t="s">
        <v>83</v>
      </c>
      <c r="L3380" s="43" t="s">
        <v>735</v>
      </c>
      <c r="M3380" s="240"/>
      <c r="N3380" s="91">
        <v>1</v>
      </c>
      <c r="O3380" s="7" t="s">
        <v>283</v>
      </c>
      <c r="P3380" s="7" t="s">
        <v>304</v>
      </c>
      <c r="Q3380" s="8" t="s">
        <v>3115</v>
      </c>
      <c r="R3380" s="12" t="s">
        <v>5305</v>
      </c>
      <c r="S3380" s="16" t="s">
        <v>5306</v>
      </c>
      <c r="T3380" s="48"/>
    </row>
    <row r="3381" spans="1:20" x14ac:dyDescent="0.2">
      <c r="A3381">
        <f t="shared" si="212"/>
        <v>6</v>
      </c>
      <c r="B3381" t="s">
        <v>213</v>
      </c>
      <c r="C3381" t="s">
        <v>381</v>
      </c>
      <c r="D3381" t="str">
        <f t="shared" si="213"/>
        <v>22a</v>
      </c>
      <c r="E3381" t="str">
        <f t="shared" si="214"/>
        <v>lös</v>
      </c>
      <c r="F3381" t="str">
        <f t="shared" si="215"/>
        <v>6_x6_2x_R_22a</v>
      </c>
      <c r="G3381" t="str">
        <f>IFERROR(INDEX(#REF!,MATCH('Kap5-6'!F3381,#REF!,0),2),"")</f>
        <v/>
      </c>
      <c r="H3381" s="97"/>
      <c r="I3381" s="97"/>
      <c r="J3381" s="49"/>
      <c r="K3381" s="97"/>
      <c r="L3381" s="10"/>
      <c r="M3381" s="241"/>
      <c r="N3381" s="21">
        <v>2</v>
      </c>
      <c r="O3381" s="21" t="s">
        <v>283</v>
      </c>
      <c r="P3381" s="21" t="s">
        <v>304</v>
      </c>
      <c r="Q3381" s="12" t="s">
        <v>5047</v>
      </c>
      <c r="R3381" s="12" t="s">
        <v>5307</v>
      </c>
      <c r="S3381" s="55" t="s">
        <v>5308</v>
      </c>
      <c r="T3381" s="48"/>
    </row>
    <row r="3382" spans="1:20" ht="48" x14ac:dyDescent="0.2">
      <c r="A3382">
        <f t="shared" si="212"/>
        <v>6</v>
      </c>
      <c r="B3382" t="s">
        <v>213</v>
      </c>
      <c r="C3382" t="s">
        <v>381</v>
      </c>
      <c r="D3382" t="str">
        <f t="shared" si="213"/>
        <v>22a</v>
      </c>
      <c r="E3382" t="str">
        <f t="shared" si="214"/>
        <v>lös</v>
      </c>
      <c r="F3382" t="str">
        <f t="shared" si="215"/>
        <v>6_x6_2x_R_22a</v>
      </c>
      <c r="G3382" t="str">
        <f>IFERROR(INDEX(#REF!,MATCH('Kap5-6'!F3382,#REF!,0),2),"")</f>
        <v/>
      </c>
      <c r="H3382" s="97"/>
      <c r="I3382" s="97"/>
      <c r="J3382" s="49"/>
      <c r="K3382" s="97"/>
      <c r="L3382" s="10"/>
      <c r="M3382" s="241"/>
      <c r="N3382" s="21">
        <v>3</v>
      </c>
      <c r="O3382" s="21" t="s">
        <v>283</v>
      </c>
      <c r="P3382" s="21" t="s">
        <v>304</v>
      </c>
      <c r="Q3382" s="24" t="s">
        <v>5309</v>
      </c>
      <c r="R3382" s="24" t="s">
        <v>5310</v>
      </c>
      <c r="S3382" s="55" t="s">
        <v>5311</v>
      </c>
      <c r="T3382" s="48"/>
    </row>
    <row r="3383" spans="1:20" ht="32" x14ac:dyDescent="0.2">
      <c r="A3383">
        <f t="shared" si="212"/>
        <v>6</v>
      </c>
      <c r="B3383" t="s">
        <v>213</v>
      </c>
      <c r="C3383" t="s">
        <v>381</v>
      </c>
      <c r="D3383" t="str">
        <f t="shared" si="213"/>
        <v>22a</v>
      </c>
      <c r="E3383" t="str">
        <f t="shared" si="214"/>
        <v>lös</v>
      </c>
      <c r="F3383" t="str">
        <f t="shared" si="215"/>
        <v>6_x6_2x_R_22a</v>
      </c>
      <c r="G3383" t="str">
        <f>IFERROR(INDEX(#REF!,MATCH('Kap5-6'!F3383,#REF!,0),2),"")</f>
        <v/>
      </c>
      <c r="H3383" s="97"/>
      <c r="I3383" s="97"/>
      <c r="J3383" s="49"/>
      <c r="K3383" s="97"/>
      <c r="L3383" s="10"/>
      <c r="M3383" s="241"/>
      <c r="N3383" s="21">
        <v>4</v>
      </c>
      <c r="O3383" s="21" t="s">
        <v>283</v>
      </c>
      <c r="P3383" s="21" t="s">
        <v>304</v>
      </c>
      <c r="Q3383" s="24" t="s">
        <v>4909</v>
      </c>
      <c r="R3383" s="24" t="s">
        <v>5312</v>
      </c>
      <c r="S3383" s="55" t="s">
        <v>5028</v>
      </c>
      <c r="T3383" s="48"/>
    </row>
    <row r="3384" spans="1:20" ht="48" x14ac:dyDescent="0.2">
      <c r="A3384">
        <f t="shared" si="212"/>
        <v>6</v>
      </c>
      <c r="B3384" t="s">
        <v>213</v>
      </c>
      <c r="C3384" t="s">
        <v>381</v>
      </c>
      <c r="D3384" t="str">
        <f t="shared" si="213"/>
        <v>22a</v>
      </c>
      <c r="E3384" t="str">
        <f t="shared" si="214"/>
        <v>lös</v>
      </c>
      <c r="F3384" t="str">
        <f t="shared" si="215"/>
        <v>6_x6_2x_R_22a</v>
      </c>
      <c r="G3384" t="str">
        <f>IFERROR(INDEX(#REF!,MATCH('Kap5-6'!F3384,#REF!,0),2),"")</f>
        <v/>
      </c>
      <c r="H3384" s="97"/>
      <c r="I3384" s="97"/>
      <c r="J3384" s="49"/>
      <c r="K3384" s="97"/>
      <c r="L3384" s="10"/>
      <c r="M3384" s="241"/>
      <c r="N3384" s="21">
        <v>5</v>
      </c>
      <c r="O3384" s="21" t="s">
        <v>281</v>
      </c>
      <c r="P3384" s="21" t="s">
        <v>329</v>
      </c>
      <c r="Q3384" s="24" t="s">
        <v>303</v>
      </c>
      <c r="R3384" s="24" t="s">
        <v>5313</v>
      </c>
      <c r="S3384" s="55" t="s">
        <v>5314</v>
      </c>
      <c r="T3384" s="48"/>
    </row>
    <row r="3385" spans="1:20" ht="32" x14ac:dyDescent="0.2">
      <c r="A3385">
        <f t="shared" si="212"/>
        <v>6</v>
      </c>
      <c r="B3385" t="s">
        <v>213</v>
      </c>
      <c r="C3385" t="s">
        <v>381</v>
      </c>
      <c r="D3385" t="str">
        <f t="shared" si="213"/>
        <v>22a</v>
      </c>
      <c r="E3385" t="str">
        <f t="shared" si="214"/>
        <v>lös</v>
      </c>
      <c r="F3385" t="str">
        <f t="shared" si="215"/>
        <v>6_x6_2x_R_22a</v>
      </c>
      <c r="G3385" t="str">
        <f>IFERROR(INDEX(#REF!,MATCH('Kap5-6'!F3385,#REF!,0),2),"")</f>
        <v/>
      </c>
      <c r="H3385" s="97"/>
      <c r="I3385" s="97"/>
      <c r="J3385" s="49"/>
      <c r="K3385" s="97"/>
      <c r="L3385" s="10"/>
      <c r="M3385" s="241"/>
      <c r="N3385" s="21">
        <v>6</v>
      </c>
      <c r="O3385" s="21" t="s">
        <v>283</v>
      </c>
      <c r="P3385" s="21" t="s">
        <v>304</v>
      </c>
      <c r="Q3385" s="24" t="s">
        <v>4909</v>
      </c>
      <c r="R3385" s="24" t="s">
        <v>5315</v>
      </c>
      <c r="S3385" s="55" t="s">
        <v>5028</v>
      </c>
      <c r="T3385" s="48"/>
    </row>
    <row r="3386" spans="1:20" ht="32" x14ac:dyDescent="0.2">
      <c r="A3386">
        <f t="shared" si="212"/>
        <v>6</v>
      </c>
      <c r="B3386" t="s">
        <v>213</v>
      </c>
      <c r="C3386" t="s">
        <v>381</v>
      </c>
      <c r="D3386" t="str">
        <f t="shared" si="213"/>
        <v>22a</v>
      </c>
      <c r="E3386" t="str">
        <f t="shared" si="214"/>
        <v>lös</v>
      </c>
      <c r="F3386" t="str">
        <f t="shared" si="215"/>
        <v>6_x6_2x_R_22a</v>
      </c>
      <c r="G3386" t="str">
        <f>IFERROR(INDEX(#REF!,MATCH('Kap5-6'!F3386,#REF!,0),2),"")</f>
        <v/>
      </c>
      <c r="H3386" s="97"/>
      <c r="I3386" s="97"/>
      <c r="J3386" s="49"/>
      <c r="K3386" s="97"/>
      <c r="L3386" s="10"/>
      <c r="M3386" s="241"/>
      <c r="N3386" s="21">
        <v>7</v>
      </c>
      <c r="O3386" s="21" t="s">
        <v>283</v>
      </c>
      <c r="P3386" s="21" t="s">
        <v>304</v>
      </c>
      <c r="Q3386" s="24" t="s">
        <v>754</v>
      </c>
      <c r="R3386" s="24" t="s">
        <v>5316</v>
      </c>
      <c r="S3386" s="55" t="s">
        <v>4994</v>
      </c>
      <c r="T3386" s="48"/>
    </row>
    <row r="3387" spans="1:20" ht="32" x14ac:dyDescent="0.2">
      <c r="A3387">
        <f t="shared" si="212"/>
        <v>6</v>
      </c>
      <c r="B3387" t="s">
        <v>213</v>
      </c>
      <c r="C3387" t="s">
        <v>381</v>
      </c>
      <c r="D3387" t="str">
        <f t="shared" si="213"/>
        <v>22a</v>
      </c>
      <c r="E3387" t="str">
        <f t="shared" si="214"/>
        <v>lös</v>
      </c>
      <c r="F3387" t="str">
        <f t="shared" si="215"/>
        <v>6_x6_2x_R_22a</v>
      </c>
      <c r="G3387" t="str">
        <f>IFERROR(INDEX(#REF!,MATCH('Kap5-6'!F3387,#REF!,0),2),"")</f>
        <v/>
      </c>
      <c r="H3387" s="97"/>
      <c r="I3387" s="97"/>
      <c r="J3387" s="49"/>
      <c r="K3387" s="97"/>
      <c r="L3387" s="10"/>
      <c r="M3387" s="241"/>
      <c r="N3387" s="21">
        <v>8</v>
      </c>
      <c r="O3387" s="21" t="s">
        <v>281</v>
      </c>
      <c r="P3387" s="21" t="s">
        <v>329</v>
      </c>
      <c r="Q3387" s="24" t="s">
        <v>303</v>
      </c>
      <c r="R3387" s="24" t="s">
        <v>5317</v>
      </c>
      <c r="S3387" s="55" t="s">
        <v>5197</v>
      </c>
      <c r="T3387" s="48"/>
    </row>
    <row r="3388" spans="1:20" ht="33" thickBot="1" x14ac:dyDescent="0.25">
      <c r="A3388">
        <f t="shared" si="212"/>
        <v>6</v>
      </c>
      <c r="B3388" t="s">
        <v>213</v>
      </c>
      <c r="C3388" t="s">
        <v>381</v>
      </c>
      <c r="D3388" t="str">
        <f t="shared" si="213"/>
        <v>22a</v>
      </c>
      <c r="E3388" t="str">
        <f t="shared" si="214"/>
        <v>lös</v>
      </c>
      <c r="F3388" t="str">
        <f t="shared" si="215"/>
        <v>6_x6_2x_R_22a</v>
      </c>
      <c r="G3388" t="str">
        <f>IFERROR(INDEX(#REF!,MATCH('Kap5-6'!F3388,#REF!,0),2),"")</f>
        <v/>
      </c>
      <c r="H3388" s="98"/>
      <c r="I3388" s="98"/>
      <c r="J3388" s="49"/>
      <c r="K3388" s="98"/>
      <c r="L3388" s="17"/>
      <c r="M3388" s="241"/>
      <c r="N3388" s="11">
        <v>9</v>
      </c>
      <c r="O3388" s="11" t="s">
        <v>283</v>
      </c>
      <c r="P3388" s="11" t="s">
        <v>304</v>
      </c>
      <c r="Q3388" s="12" t="s">
        <v>740</v>
      </c>
      <c r="R3388" s="12" t="s">
        <v>308</v>
      </c>
      <c r="S3388" s="55" t="s">
        <v>5318</v>
      </c>
      <c r="T3388" s="48"/>
    </row>
    <row r="3389" spans="1:20" ht="48" x14ac:dyDescent="0.2">
      <c r="A3389">
        <f t="shared" si="212"/>
        <v>6</v>
      </c>
      <c r="B3389" t="s">
        <v>213</v>
      </c>
      <c r="C3389" t="s">
        <v>381</v>
      </c>
      <c r="D3389" t="str">
        <f t="shared" si="213"/>
        <v>22b</v>
      </c>
      <c r="E3389" t="str">
        <f t="shared" si="214"/>
        <v>lös</v>
      </c>
      <c r="F3389" t="str">
        <f t="shared" si="215"/>
        <v>6_x6_2x_R_22b</v>
      </c>
      <c r="G3389" t="str">
        <f>IFERROR(INDEX(#REF!,MATCH('Kap5-6'!F3389,#REF!,0),2),"")</f>
        <v/>
      </c>
      <c r="H3389" s="32">
        <v>6</v>
      </c>
      <c r="I3389" s="32" t="s">
        <v>434</v>
      </c>
      <c r="J3389" s="47"/>
      <c r="K3389" s="32" t="s">
        <v>84</v>
      </c>
      <c r="L3389" s="43" t="s">
        <v>735</v>
      </c>
      <c r="M3389" s="240"/>
      <c r="N3389" s="91">
        <v>1</v>
      </c>
      <c r="O3389" s="7" t="s">
        <v>283</v>
      </c>
      <c r="P3389" s="7" t="s">
        <v>304</v>
      </c>
      <c r="Q3389" s="8" t="s">
        <v>3115</v>
      </c>
      <c r="R3389" s="12" t="s">
        <v>5319</v>
      </c>
      <c r="S3389" s="16" t="s">
        <v>5320</v>
      </c>
      <c r="T3389" s="48"/>
    </row>
    <row r="3390" spans="1:20" x14ac:dyDescent="0.2">
      <c r="A3390">
        <f t="shared" si="212"/>
        <v>6</v>
      </c>
      <c r="B3390" t="s">
        <v>213</v>
      </c>
      <c r="C3390" t="s">
        <v>381</v>
      </c>
      <c r="D3390" t="str">
        <f t="shared" si="213"/>
        <v>22b</v>
      </c>
      <c r="E3390" t="str">
        <f t="shared" si="214"/>
        <v>lös</v>
      </c>
      <c r="F3390" t="str">
        <f t="shared" si="215"/>
        <v>6_x6_2x_R_22b</v>
      </c>
      <c r="G3390" t="str">
        <f>IFERROR(INDEX(#REF!,MATCH('Kap5-6'!F3390,#REF!,0),2),"")</f>
        <v/>
      </c>
      <c r="H3390" s="97"/>
      <c r="I3390" s="97"/>
      <c r="J3390" s="49"/>
      <c r="K3390" s="97"/>
      <c r="L3390" s="10"/>
      <c r="M3390" s="241"/>
      <c r="N3390" s="21">
        <v>2</v>
      </c>
      <c r="O3390" s="21" t="s">
        <v>283</v>
      </c>
      <c r="P3390" s="21" t="s">
        <v>304</v>
      </c>
      <c r="Q3390" s="12" t="s">
        <v>5047</v>
      </c>
      <c r="R3390" s="12" t="s">
        <v>5321</v>
      </c>
      <c r="S3390" s="55" t="s">
        <v>5322</v>
      </c>
      <c r="T3390" s="48"/>
    </row>
    <row r="3391" spans="1:20" ht="48" x14ac:dyDescent="0.2">
      <c r="A3391">
        <f t="shared" si="212"/>
        <v>6</v>
      </c>
      <c r="B3391" t="s">
        <v>213</v>
      </c>
      <c r="C3391" t="s">
        <v>381</v>
      </c>
      <c r="D3391" t="str">
        <f t="shared" si="213"/>
        <v>22b</v>
      </c>
      <c r="E3391" t="str">
        <f t="shared" si="214"/>
        <v>lös</v>
      </c>
      <c r="F3391" t="str">
        <f t="shared" si="215"/>
        <v>6_x6_2x_R_22b</v>
      </c>
      <c r="G3391" t="str">
        <f>IFERROR(INDEX(#REF!,MATCH('Kap5-6'!F3391,#REF!,0),2),"")</f>
        <v/>
      </c>
      <c r="H3391" s="97"/>
      <c r="I3391" s="97"/>
      <c r="J3391" s="49"/>
      <c r="K3391" s="97"/>
      <c r="L3391" s="10"/>
      <c r="M3391" s="241"/>
      <c r="N3391" s="21">
        <v>3</v>
      </c>
      <c r="O3391" s="21" t="s">
        <v>283</v>
      </c>
      <c r="P3391" s="21" t="s">
        <v>304</v>
      </c>
      <c r="Q3391" s="24" t="s">
        <v>5323</v>
      </c>
      <c r="R3391" s="24">
        <v>1</v>
      </c>
      <c r="S3391" s="55" t="s">
        <v>5324</v>
      </c>
      <c r="T3391" s="48"/>
    </row>
    <row r="3392" spans="1:20" ht="32" x14ac:dyDescent="0.2">
      <c r="A3392">
        <f t="shared" si="212"/>
        <v>6</v>
      </c>
      <c r="B3392" t="s">
        <v>213</v>
      </c>
      <c r="C3392" t="s">
        <v>381</v>
      </c>
      <c r="D3392" t="str">
        <f t="shared" si="213"/>
        <v>22b</v>
      </c>
      <c r="E3392" t="str">
        <f t="shared" si="214"/>
        <v>lös</v>
      </c>
      <c r="F3392" t="str">
        <f t="shared" si="215"/>
        <v>6_x6_2x_R_22b</v>
      </c>
      <c r="G3392" t="str">
        <f>IFERROR(INDEX(#REF!,MATCH('Kap5-6'!F3392,#REF!,0),2),"")</f>
        <v/>
      </c>
      <c r="H3392" s="97"/>
      <c r="I3392" s="97"/>
      <c r="J3392" s="49"/>
      <c r="K3392" s="97"/>
      <c r="L3392" s="10"/>
      <c r="M3392" s="241"/>
      <c r="N3392" s="21">
        <v>4</v>
      </c>
      <c r="O3392" s="21" t="s">
        <v>283</v>
      </c>
      <c r="P3392" s="21" t="s">
        <v>304</v>
      </c>
      <c r="Q3392" s="24" t="s">
        <v>4909</v>
      </c>
      <c r="R3392" s="24" t="s">
        <v>5325</v>
      </c>
      <c r="S3392" s="55" t="s">
        <v>5028</v>
      </c>
      <c r="T3392" s="48"/>
    </row>
    <row r="3393" spans="1:20" ht="48" x14ac:dyDescent="0.2">
      <c r="A3393">
        <f t="shared" si="212"/>
        <v>6</v>
      </c>
      <c r="B3393" t="s">
        <v>213</v>
      </c>
      <c r="C3393" t="s">
        <v>381</v>
      </c>
      <c r="D3393" t="str">
        <f t="shared" si="213"/>
        <v>22b</v>
      </c>
      <c r="E3393" t="str">
        <f t="shared" si="214"/>
        <v>lös</v>
      </c>
      <c r="F3393" t="str">
        <f t="shared" si="215"/>
        <v>6_x6_2x_R_22b</v>
      </c>
      <c r="G3393" t="str">
        <f>IFERROR(INDEX(#REF!,MATCH('Kap5-6'!F3393,#REF!,0),2),"")</f>
        <v/>
      </c>
      <c r="H3393" s="97"/>
      <c r="I3393" s="97"/>
      <c r="J3393" s="49"/>
      <c r="K3393" s="97"/>
      <c r="L3393" s="10"/>
      <c r="M3393" s="241"/>
      <c r="N3393" s="21">
        <v>5</v>
      </c>
      <c r="O3393" s="21" t="s">
        <v>281</v>
      </c>
      <c r="P3393" s="21" t="s">
        <v>329</v>
      </c>
      <c r="Q3393" s="24" t="s">
        <v>303</v>
      </c>
      <c r="R3393" s="24" t="s">
        <v>5326</v>
      </c>
      <c r="S3393" s="55" t="s">
        <v>5327</v>
      </c>
      <c r="T3393" s="48"/>
    </row>
    <row r="3394" spans="1:20" ht="32" x14ac:dyDescent="0.2">
      <c r="A3394">
        <f t="shared" ref="A3394:A3457" si="216">IF(H3394="",A3393,H3394)</f>
        <v>6</v>
      </c>
      <c r="B3394" t="s">
        <v>213</v>
      </c>
      <c r="C3394" t="s">
        <v>381</v>
      </c>
      <c r="D3394" t="str">
        <f t="shared" ref="D3394:D3457" si="217">IF(K3394="",D3393,K3394)</f>
        <v>22b</v>
      </c>
      <c r="E3394" t="str">
        <f t="shared" ref="E3394:E3457" si="218">IF(L3394="",E3393,L3394)</f>
        <v>lös</v>
      </c>
      <c r="F3394" t="str">
        <f t="shared" si="215"/>
        <v>6_x6_2x_R_22b</v>
      </c>
      <c r="G3394" t="str">
        <f>IFERROR(INDEX(#REF!,MATCH('Kap5-6'!F3394,#REF!,0),2),"")</f>
        <v/>
      </c>
      <c r="H3394" s="97"/>
      <c r="I3394" s="97"/>
      <c r="J3394" s="49"/>
      <c r="K3394" s="97"/>
      <c r="L3394" s="10"/>
      <c r="M3394" s="241"/>
      <c r="N3394" s="21">
        <v>6</v>
      </c>
      <c r="O3394" s="21" t="s">
        <v>283</v>
      </c>
      <c r="P3394" s="21" t="s">
        <v>304</v>
      </c>
      <c r="Q3394" s="24" t="s">
        <v>4909</v>
      </c>
      <c r="R3394" s="24" t="s">
        <v>5328</v>
      </c>
      <c r="S3394" s="55" t="s">
        <v>5028</v>
      </c>
      <c r="T3394" s="48"/>
    </row>
    <row r="3395" spans="1:20" ht="32" x14ac:dyDescent="0.2">
      <c r="A3395">
        <f t="shared" si="216"/>
        <v>6</v>
      </c>
      <c r="B3395" t="s">
        <v>213</v>
      </c>
      <c r="C3395" t="s">
        <v>381</v>
      </c>
      <c r="D3395" t="str">
        <f t="shared" si="217"/>
        <v>22b</v>
      </c>
      <c r="E3395" t="str">
        <f t="shared" si="218"/>
        <v>lös</v>
      </c>
      <c r="F3395" t="str">
        <f t="shared" ref="F3395:F3458" si="219">A3395&amp;"_"&amp;C3395&amp;"_"&amp;B3395&amp;"_"&amp;D3395</f>
        <v>6_x6_2x_R_22b</v>
      </c>
      <c r="G3395" t="str">
        <f>IFERROR(INDEX(#REF!,MATCH('Kap5-6'!F3395,#REF!,0),2),"")</f>
        <v/>
      </c>
      <c r="H3395" s="97"/>
      <c r="I3395" s="97"/>
      <c r="J3395" s="49"/>
      <c r="K3395" s="97"/>
      <c r="L3395" s="10"/>
      <c r="M3395" s="241"/>
      <c r="N3395" s="21">
        <v>7</v>
      </c>
      <c r="O3395" s="21" t="s">
        <v>283</v>
      </c>
      <c r="P3395" s="21" t="s">
        <v>304</v>
      </c>
      <c r="Q3395" s="24" t="s">
        <v>754</v>
      </c>
      <c r="R3395" s="24" t="s">
        <v>5329</v>
      </c>
      <c r="S3395" s="55" t="s">
        <v>4994</v>
      </c>
      <c r="T3395" s="48"/>
    </row>
    <row r="3396" spans="1:20" ht="32" x14ac:dyDescent="0.2">
      <c r="A3396">
        <f t="shared" si="216"/>
        <v>6</v>
      </c>
      <c r="B3396" t="s">
        <v>213</v>
      </c>
      <c r="C3396" t="s">
        <v>381</v>
      </c>
      <c r="D3396" t="str">
        <f t="shared" si="217"/>
        <v>22b</v>
      </c>
      <c r="E3396" t="str">
        <f t="shared" si="218"/>
        <v>lös</v>
      </c>
      <c r="F3396" t="str">
        <f t="shared" si="219"/>
        <v>6_x6_2x_R_22b</v>
      </c>
      <c r="G3396" t="str">
        <f>IFERROR(INDEX(#REF!,MATCH('Kap5-6'!F3396,#REF!,0),2),"")</f>
        <v/>
      </c>
      <c r="H3396" s="97"/>
      <c r="I3396" s="97"/>
      <c r="J3396" s="49"/>
      <c r="K3396" s="97"/>
      <c r="L3396" s="10"/>
      <c r="M3396" s="241"/>
      <c r="N3396" s="21">
        <v>8</v>
      </c>
      <c r="O3396" s="21" t="s">
        <v>281</v>
      </c>
      <c r="P3396" s="21" t="s">
        <v>329</v>
      </c>
      <c r="Q3396" s="24" t="s">
        <v>303</v>
      </c>
      <c r="R3396" s="24" t="s">
        <v>5330</v>
      </c>
      <c r="S3396" s="55" t="s">
        <v>5197</v>
      </c>
      <c r="T3396" s="48"/>
    </row>
    <row r="3397" spans="1:20" ht="32" x14ac:dyDescent="0.2">
      <c r="A3397">
        <f t="shared" si="216"/>
        <v>6</v>
      </c>
      <c r="B3397" t="s">
        <v>213</v>
      </c>
      <c r="C3397" t="s">
        <v>381</v>
      </c>
      <c r="D3397" t="str">
        <f t="shared" si="217"/>
        <v>22b</v>
      </c>
      <c r="E3397" t="str">
        <f t="shared" si="218"/>
        <v>lös</v>
      </c>
      <c r="F3397" t="str">
        <f t="shared" si="219"/>
        <v>6_x6_2x_R_22b</v>
      </c>
      <c r="G3397" t="str">
        <f>IFERROR(INDEX(#REF!,MATCH('Kap5-6'!F3397,#REF!,0),2),"")</f>
        <v/>
      </c>
      <c r="H3397" s="97"/>
      <c r="I3397" s="97"/>
      <c r="J3397" s="49"/>
      <c r="K3397" s="97"/>
      <c r="L3397" s="10"/>
      <c r="M3397" s="241"/>
      <c r="N3397" s="21">
        <v>9</v>
      </c>
      <c r="O3397" s="21" t="s">
        <v>281</v>
      </c>
      <c r="P3397" s="21" t="s">
        <v>329</v>
      </c>
      <c r="Q3397" s="24" t="s">
        <v>303</v>
      </c>
      <c r="R3397" s="24" t="s">
        <v>5331</v>
      </c>
      <c r="S3397" s="55" t="s">
        <v>5332</v>
      </c>
      <c r="T3397" s="48"/>
    </row>
    <row r="3398" spans="1:20" ht="33" thickBot="1" x14ac:dyDescent="0.25">
      <c r="A3398">
        <f t="shared" si="216"/>
        <v>6</v>
      </c>
      <c r="B3398" t="s">
        <v>213</v>
      </c>
      <c r="C3398" t="s">
        <v>381</v>
      </c>
      <c r="D3398" t="str">
        <f t="shared" si="217"/>
        <v>22b</v>
      </c>
      <c r="E3398" t="str">
        <f t="shared" si="218"/>
        <v>lös</v>
      </c>
      <c r="F3398" t="str">
        <f t="shared" si="219"/>
        <v>6_x6_2x_R_22b</v>
      </c>
      <c r="G3398" t="str">
        <f>IFERROR(INDEX(#REF!,MATCH('Kap5-6'!F3398,#REF!,0),2),"")</f>
        <v/>
      </c>
      <c r="H3398" s="98"/>
      <c r="I3398" s="98"/>
      <c r="J3398" s="49"/>
      <c r="K3398" s="98"/>
      <c r="L3398" s="17"/>
      <c r="M3398" s="241"/>
      <c r="N3398" s="11">
        <v>10</v>
      </c>
      <c r="O3398" s="11" t="s">
        <v>283</v>
      </c>
      <c r="P3398" s="11" t="s">
        <v>304</v>
      </c>
      <c r="Q3398" s="12" t="s">
        <v>740</v>
      </c>
      <c r="R3398" s="12" t="s">
        <v>5333</v>
      </c>
      <c r="S3398" s="55" t="s">
        <v>5318</v>
      </c>
      <c r="T3398" s="48"/>
    </row>
    <row r="3399" spans="1:20" ht="64" x14ac:dyDescent="0.2">
      <c r="A3399">
        <f t="shared" si="216"/>
        <v>6</v>
      </c>
      <c r="B3399" t="s">
        <v>213</v>
      </c>
      <c r="C3399" t="s">
        <v>381</v>
      </c>
      <c r="D3399" t="str">
        <f t="shared" si="217"/>
        <v>22c</v>
      </c>
      <c r="E3399" t="str">
        <f t="shared" si="218"/>
        <v>lös</v>
      </c>
      <c r="F3399" t="str">
        <f t="shared" si="219"/>
        <v>6_x6_2x_R_22c</v>
      </c>
      <c r="G3399" t="str">
        <f>IFERROR(INDEX(#REF!,MATCH('Kap5-6'!F3399,#REF!,0),2),"")</f>
        <v/>
      </c>
      <c r="H3399" s="32">
        <v>6</v>
      </c>
      <c r="I3399" s="32" t="s">
        <v>434</v>
      </c>
      <c r="J3399" s="47"/>
      <c r="K3399" s="32" t="s">
        <v>85</v>
      </c>
      <c r="L3399" s="43" t="s">
        <v>735</v>
      </c>
      <c r="M3399" s="240"/>
      <c r="N3399" s="89">
        <v>1</v>
      </c>
      <c r="O3399" s="7" t="s">
        <v>283</v>
      </c>
      <c r="P3399" s="7" t="s">
        <v>304</v>
      </c>
      <c r="Q3399" s="8" t="s">
        <v>3115</v>
      </c>
      <c r="R3399" s="12" t="s">
        <v>5334</v>
      </c>
      <c r="S3399" s="16" t="s">
        <v>5320</v>
      </c>
      <c r="T3399" s="48"/>
    </row>
    <row r="3400" spans="1:20" x14ac:dyDescent="0.2">
      <c r="A3400">
        <f t="shared" si="216"/>
        <v>6</v>
      </c>
      <c r="B3400" t="s">
        <v>213</v>
      </c>
      <c r="C3400" t="s">
        <v>381</v>
      </c>
      <c r="D3400" t="str">
        <f t="shared" si="217"/>
        <v>22c</v>
      </c>
      <c r="E3400" t="str">
        <f t="shared" si="218"/>
        <v>lös</v>
      </c>
      <c r="F3400" t="str">
        <f t="shared" si="219"/>
        <v>6_x6_2x_R_22c</v>
      </c>
      <c r="G3400" t="str">
        <f>IFERROR(INDEX(#REF!,MATCH('Kap5-6'!F3400,#REF!,0),2),"")</f>
        <v/>
      </c>
      <c r="H3400" s="97"/>
      <c r="I3400" s="97"/>
      <c r="J3400" s="49"/>
      <c r="K3400" s="97"/>
      <c r="L3400" s="10"/>
      <c r="M3400" s="241"/>
      <c r="N3400" s="21">
        <v>2</v>
      </c>
      <c r="O3400" s="21" t="s">
        <v>283</v>
      </c>
      <c r="P3400" s="21" t="s">
        <v>304</v>
      </c>
      <c r="Q3400" s="12" t="s">
        <v>5047</v>
      </c>
      <c r="R3400" s="12" t="s">
        <v>5335</v>
      </c>
      <c r="S3400" s="55" t="s">
        <v>5336</v>
      </c>
      <c r="T3400" s="48"/>
    </row>
    <row r="3401" spans="1:20" ht="48" x14ac:dyDescent="0.2">
      <c r="A3401">
        <f t="shared" si="216"/>
        <v>6</v>
      </c>
      <c r="B3401" t="s">
        <v>213</v>
      </c>
      <c r="C3401" t="s">
        <v>381</v>
      </c>
      <c r="D3401" t="str">
        <f t="shared" si="217"/>
        <v>22c</v>
      </c>
      <c r="E3401" t="str">
        <f t="shared" si="218"/>
        <v>lös</v>
      </c>
      <c r="F3401" t="str">
        <f t="shared" si="219"/>
        <v>6_x6_2x_R_22c</v>
      </c>
      <c r="G3401" t="str">
        <f>IFERROR(INDEX(#REF!,MATCH('Kap5-6'!F3401,#REF!,0),2),"")</f>
        <v/>
      </c>
      <c r="H3401" s="97"/>
      <c r="I3401" s="97"/>
      <c r="J3401" s="49"/>
      <c r="K3401" s="97"/>
      <c r="L3401" s="10"/>
      <c r="M3401" s="241"/>
      <c r="N3401" s="21">
        <v>3</v>
      </c>
      <c r="O3401" s="21" t="s">
        <v>283</v>
      </c>
      <c r="P3401" s="21" t="s">
        <v>304</v>
      </c>
      <c r="Q3401" s="24" t="s">
        <v>5337</v>
      </c>
      <c r="R3401" s="24" t="s">
        <v>349</v>
      </c>
      <c r="S3401" s="55" t="s">
        <v>5338</v>
      </c>
      <c r="T3401" s="48"/>
    </row>
    <row r="3402" spans="1:20" ht="32" x14ac:dyDescent="0.2">
      <c r="A3402">
        <f t="shared" si="216"/>
        <v>6</v>
      </c>
      <c r="B3402" t="s">
        <v>213</v>
      </c>
      <c r="C3402" t="s">
        <v>381</v>
      </c>
      <c r="D3402" t="str">
        <f t="shared" si="217"/>
        <v>22c</v>
      </c>
      <c r="E3402" t="str">
        <f t="shared" si="218"/>
        <v>lös</v>
      </c>
      <c r="F3402" t="str">
        <f t="shared" si="219"/>
        <v>6_x6_2x_R_22c</v>
      </c>
      <c r="G3402" t="str">
        <f>IFERROR(INDEX(#REF!,MATCH('Kap5-6'!F3402,#REF!,0),2),"")</f>
        <v/>
      </c>
      <c r="H3402" s="97"/>
      <c r="I3402" s="97"/>
      <c r="J3402" s="49"/>
      <c r="K3402" s="97"/>
      <c r="L3402" s="10"/>
      <c r="M3402" s="241"/>
      <c r="N3402" s="21">
        <v>4</v>
      </c>
      <c r="O3402" s="21" t="s">
        <v>283</v>
      </c>
      <c r="P3402" s="21" t="s">
        <v>304</v>
      </c>
      <c r="Q3402" s="24" t="s">
        <v>4909</v>
      </c>
      <c r="R3402" s="24" t="s">
        <v>5339</v>
      </c>
      <c r="S3402" s="55" t="s">
        <v>5028</v>
      </c>
      <c r="T3402" s="48"/>
    </row>
    <row r="3403" spans="1:20" ht="48" x14ac:dyDescent="0.2">
      <c r="A3403">
        <f t="shared" si="216"/>
        <v>6</v>
      </c>
      <c r="B3403" t="s">
        <v>213</v>
      </c>
      <c r="C3403" t="s">
        <v>381</v>
      </c>
      <c r="D3403" t="str">
        <f t="shared" si="217"/>
        <v>22c</v>
      </c>
      <c r="E3403" t="str">
        <f t="shared" si="218"/>
        <v>lös</v>
      </c>
      <c r="F3403" t="str">
        <f t="shared" si="219"/>
        <v>6_x6_2x_R_22c</v>
      </c>
      <c r="G3403" t="str">
        <f>IFERROR(INDEX(#REF!,MATCH('Kap5-6'!F3403,#REF!,0),2),"")</f>
        <v/>
      </c>
      <c r="H3403" s="97"/>
      <c r="I3403" s="97"/>
      <c r="J3403" s="49"/>
      <c r="K3403" s="97"/>
      <c r="L3403" s="10"/>
      <c r="M3403" s="241"/>
      <c r="N3403" s="21">
        <v>5</v>
      </c>
      <c r="O3403" s="21" t="s">
        <v>281</v>
      </c>
      <c r="P3403" s="21" t="s">
        <v>329</v>
      </c>
      <c r="Q3403" s="24" t="s">
        <v>303</v>
      </c>
      <c r="R3403" s="24" t="s">
        <v>5340</v>
      </c>
      <c r="S3403" s="55" t="s">
        <v>5341</v>
      </c>
      <c r="T3403" s="48"/>
    </row>
    <row r="3404" spans="1:20" x14ac:dyDescent="0.2">
      <c r="A3404">
        <f t="shared" si="216"/>
        <v>6</v>
      </c>
      <c r="B3404" t="s">
        <v>213</v>
      </c>
      <c r="C3404" t="s">
        <v>381</v>
      </c>
      <c r="D3404" t="str">
        <f t="shared" si="217"/>
        <v>22c</v>
      </c>
      <c r="E3404" t="str">
        <f t="shared" si="218"/>
        <v>lös</v>
      </c>
      <c r="F3404" t="str">
        <f t="shared" si="219"/>
        <v>6_x6_2x_R_22c</v>
      </c>
      <c r="G3404" t="str">
        <f>IFERROR(INDEX(#REF!,MATCH('Kap5-6'!F3404,#REF!,0),2),"")</f>
        <v/>
      </c>
      <c r="H3404" s="97"/>
      <c r="I3404" s="97"/>
      <c r="J3404" s="49"/>
      <c r="K3404" s="97"/>
      <c r="L3404" s="10"/>
      <c r="M3404" s="241"/>
      <c r="N3404" s="21">
        <v>6</v>
      </c>
      <c r="O3404" s="21" t="s">
        <v>283</v>
      </c>
      <c r="P3404" s="21" t="s">
        <v>304</v>
      </c>
      <c r="Q3404" s="24" t="s">
        <v>4909</v>
      </c>
      <c r="R3404" s="24" t="s">
        <v>5342</v>
      </c>
      <c r="S3404" s="55" t="s">
        <v>5028</v>
      </c>
      <c r="T3404" s="48"/>
    </row>
    <row r="3405" spans="1:20" ht="32" x14ac:dyDescent="0.2">
      <c r="A3405">
        <f t="shared" si="216"/>
        <v>6</v>
      </c>
      <c r="B3405" t="s">
        <v>213</v>
      </c>
      <c r="C3405" t="s">
        <v>381</v>
      </c>
      <c r="D3405" t="str">
        <f t="shared" si="217"/>
        <v>22c</v>
      </c>
      <c r="E3405" t="str">
        <f t="shared" si="218"/>
        <v>lös</v>
      </c>
      <c r="F3405" t="str">
        <f t="shared" si="219"/>
        <v>6_x6_2x_R_22c</v>
      </c>
      <c r="G3405" t="str">
        <f>IFERROR(INDEX(#REF!,MATCH('Kap5-6'!F3405,#REF!,0),2),"")</f>
        <v/>
      </c>
      <c r="H3405" s="97"/>
      <c r="I3405" s="97"/>
      <c r="J3405" s="49"/>
      <c r="K3405" s="97"/>
      <c r="L3405" s="10"/>
      <c r="M3405" s="241"/>
      <c r="N3405" s="21">
        <v>7</v>
      </c>
      <c r="O3405" s="21" t="s">
        <v>283</v>
      </c>
      <c r="P3405" s="21" t="s">
        <v>304</v>
      </c>
      <c r="Q3405" s="24" t="s">
        <v>754</v>
      </c>
      <c r="R3405" s="24" t="s">
        <v>5343</v>
      </c>
      <c r="S3405" s="55" t="s">
        <v>4994</v>
      </c>
      <c r="T3405" s="48"/>
    </row>
    <row r="3406" spans="1:20" ht="32" x14ac:dyDescent="0.2">
      <c r="A3406">
        <f t="shared" si="216"/>
        <v>6</v>
      </c>
      <c r="B3406" t="s">
        <v>213</v>
      </c>
      <c r="C3406" t="s">
        <v>381</v>
      </c>
      <c r="D3406" t="str">
        <f t="shared" si="217"/>
        <v>22c</v>
      </c>
      <c r="E3406" t="str">
        <f t="shared" si="218"/>
        <v>lös</v>
      </c>
      <c r="F3406" t="str">
        <f t="shared" si="219"/>
        <v>6_x6_2x_R_22c</v>
      </c>
      <c r="G3406" t="str">
        <f>IFERROR(INDEX(#REF!,MATCH('Kap5-6'!F3406,#REF!,0),2),"")</f>
        <v/>
      </c>
      <c r="H3406" s="97"/>
      <c r="I3406" s="97"/>
      <c r="J3406" s="49"/>
      <c r="K3406" s="97"/>
      <c r="L3406" s="10"/>
      <c r="M3406" s="241"/>
      <c r="N3406" s="21">
        <v>8</v>
      </c>
      <c r="O3406" s="21" t="s">
        <v>281</v>
      </c>
      <c r="P3406" s="21" t="s">
        <v>329</v>
      </c>
      <c r="Q3406" s="24" t="s">
        <v>303</v>
      </c>
      <c r="R3406" s="24" t="s">
        <v>5344</v>
      </c>
      <c r="S3406" s="55" t="s">
        <v>5197</v>
      </c>
      <c r="T3406" s="48"/>
    </row>
    <row r="3407" spans="1:20" ht="32" x14ac:dyDescent="0.2">
      <c r="A3407">
        <f t="shared" si="216"/>
        <v>6</v>
      </c>
      <c r="B3407" t="s">
        <v>213</v>
      </c>
      <c r="C3407" t="s">
        <v>381</v>
      </c>
      <c r="D3407" t="str">
        <f t="shared" si="217"/>
        <v>22c</v>
      </c>
      <c r="E3407" t="str">
        <f t="shared" si="218"/>
        <v>lös</v>
      </c>
      <c r="F3407" t="str">
        <f t="shared" si="219"/>
        <v>6_x6_2x_R_22c</v>
      </c>
      <c r="G3407" t="str">
        <f>IFERROR(INDEX(#REF!,MATCH('Kap5-6'!F3407,#REF!,0),2),"")</f>
        <v/>
      </c>
      <c r="H3407" s="97"/>
      <c r="I3407" s="97"/>
      <c r="J3407" s="49"/>
      <c r="K3407" s="97"/>
      <c r="L3407" s="10"/>
      <c r="M3407" s="241"/>
      <c r="N3407" s="21">
        <v>9</v>
      </c>
      <c r="O3407" s="21" t="s">
        <v>281</v>
      </c>
      <c r="P3407" s="21" t="s">
        <v>329</v>
      </c>
      <c r="Q3407" s="24" t="s">
        <v>303</v>
      </c>
      <c r="R3407" s="24" t="s">
        <v>5345</v>
      </c>
      <c r="S3407" s="55" t="s">
        <v>5346</v>
      </c>
      <c r="T3407" s="48"/>
    </row>
    <row r="3408" spans="1:20" ht="17" thickBot="1" x14ac:dyDescent="0.25">
      <c r="A3408">
        <f t="shared" si="216"/>
        <v>6</v>
      </c>
      <c r="B3408" t="s">
        <v>213</v>
      </c>
      <c r="C3408" t="s">
        <v>381</v>
      </c>
      <c r="D3408" t="str">
        <f t="shared" si="217"/>
        <v>22c</v>
      </c>
      <c r="E3408" t="str">
        <f t="shared" si="218"/>
        <v>lös</v>
      </c>
      <c r="F3408" t="str">
        <f t="shared" si="219"/>
        <v>6_x6_2x_R_22c</v>
      </c>
      <c r="G3408" t="str">
        <f>IFERROR(INDEX(#REF!,MATCH('Kap5-6'!F3408,#REF!,0),2),"")</f>
        <v/>
      </c>
      <c r="H3408" s="98"/>
      <c r="I3408" s="98"/>
      <c r="J3408" s="49"/>
      <c r="K3408" s="98"/>
      <c r="L3408" s="17"/>
      <c r="M3408" s="241"/>
      <c r="N3408" s="11">
        <v>10</v>
      </c>
      <c r="O3408" s="11" t="s">
        <v>283</v>
      </c>
      <c r="P3408" s="11" t="s">
        <v>304</v>
      </c>
      <c r="Q3408" s="12" t="s">
        <v>740</v>
      </c>
      <c r="R3408" s="12" t="s">
        <v>297</v>
      </c>
      <c r="S3408" s="55" t="s">
        <v>5182</v>
      </c>
      <c r="T3408" s="48"/>
    </row>
    <row r="3409" spans="1:20" ht="64" x14ac:dyDescent="0.2">
      <c r="A3409">
        <f t="shared" si="216"/>
        <v>6</v>
      </c>
      <c r="B3409" t="s">
        <v>213</v>
      </c>
      <c r="C3409" t="s">
        <v>381</v>
      </c>
      <c r="D3409" t="str">
        <f t="shared" si="217"/>
        <v>23a</v>
      </c>
      <c r="E3409" t="str">
        <f t="shared" si="218"/>
        <v>lös</v>
      </c>
      <c r="F3409" t="str">
        <f t="shared" si="219"/>
        <v>6_x6_2x_R_23a</v>
      </c>
      <c r="G3409" t="str">
        <f>IFERROR(INDEX(#REF!,MATCH('Kap5-6'!F3409,#REF!,0),2),"")</f>
        <v/>
      </c>
      <c r="H3409" s="32">
        <v>6</v>
      </c>
      <c r="I3409" s="32" t="s">
        <v>434</v>
      </c>
      <c r="J3409" s="47"/>
      <c r="K3409" s="32" t="s">
        <v>86</v>
      </c>
      <c r="L3409" s="43" t="s">
        <v>735</v>
      </c>
      <c r="M3409" s="240"/>
      <c r="N3409" s="89">
        <v>1</v>
      </c>
      <c r="O3409" s="7" t="s">
        <v>283</v>
      </c>
      <c r="P3409" s="7" t="s">
        <v>304</v>
      </c>
      <c r="Q3409" s="8" t="s">
        <v>3115</v>
      </c>
      <c r="R3409" s="12" t="s">
        <v>5347</v>
      </c>
      <c r="S3409" s="16" t="s">
        <v>5320</v>
      </c>
      <c r="T3409" s="48"/>
    </row>
    <row r="3410" spans="1:20" x14ac:dyDescent="0.2">
      <c r="A3410">
        <f t="shared" si="216"/>
        <v>6</v>
      </c>
      <c r="B3410" t="s">
        <v>213</v>
      </c>
      <c r="C3410" t="s">
        <v>381</v>
      </c>
      <c r="D3410" t="str">
        <f t="shared" si="217"/>
        <v>23a</v>
      </c>
      <c r="E3410" t="str">
        <f t="shared" si="218"/>
        <v>lös</v>
      </c>
      <c r="F3410" t="str">
        <f t="shared" si="219"/>
        <v>6_x6_2x_R_23a</v>
      </c>
      <c r="G3410" t="str">
        <f>IFERROR(INDEX(#REF!,MATCH('Kap5-6'!F3410,#REF!,0),2),"")</f>
        <v/>
      </c>
      <c r="H3410" s="97"/>
      <c r="I3410" s="97"/>
      <c r="J3410" s="49"/>
      <c r="K3410" s="97"/>
      <c r="L3410" s="10"/>
      <c r="M3410" s="241"/>
      <c r="N3410" s="21">
        <v>2</v>
      </c>
      <c r="O3410" s="21" t="s">
        <v>283</v>
      </c>
      <c r="P3410" s="21" t="s">
        <v>304</v>
      </c>
      <c r="Q3410" s="12" t="s">
        <v>5047</v>
      </c>
      <c r="R3410" s="12" t="s">
        <v>5348</v>
      </c>
      <c r="S3410" s="55" t="s">
        <v>5349</v>
      </c>
      <c r="T3410" s="48"/>
    </row>
    <row r="3411" spans="1:20" ht="48" x14ac:dyDescent="0.2">
      <c r="A3411">
        <f t="shared" si="216"/>
        <v>6</v>
      </c>
      <c r="B3411" t="s">
        <v>213</v>
      </c>
      <c r="C3411" t="s">
        <v>381</v>
      </c>
      <c r="D3411" t="str">
        <f t="shared" si="217"/>
        <v>23a</v>
      </c>
      <c r="E3411" t="str">
        <f t="shared" si="218"/>
        <v>lös</v>
      </c>
      <c r="F3411" t="str">
        <f t="shared" si="219"/>
        <v>6_x6_2x_R_23a</v>
      </c>
      <c r="G3411" t="str">
        <f>IFERROR(INDEX(#REF!,MATCH('Kap5-6'!F3411,#REF!,0),2),"")</f>
        <v/>
      </c>
      <c r="H3411" s="97"/>
      <c r="I3411" s="97"/>
      <c r="J3411" s="49"/>
      <c r="K3411" s="97"/>
      <c r="L3411" s="10"/>
      <c r="M3411" s="241"/>
      <c r="N3411" s="21">
        <v>3</v>
      </c>
      <c r="O3411" s="21" t="s">
        <v>283</v>
      </c>
      <c r="P3411" s="21" t="s">
        <v>304</v>
      </c>
      <c r="Q3411" s="24" t="s">
        <v>5350</v>
      </c>
      <c r="R3411" s="24" t="s">
        <v>349</v>
      </c>
      <c r="S3411" s="55" t="s">
        <v>5351</v>
      </c>
      <c r="T3411" s="48"/>
    </row>
    <row r="3412" spans="1:20" ht="32" x14ac:dyDescent="0.2">
      <c r="A3412">
        <f t="shared" si="216"/>
        <v>6</v>
      </c>
      <c r="B3412" t="s">
        <v>213</v>
      </c>
      <c r="C3412" t="s">
        <v>381</v>
      </c>
      <c r="D3412" t="str">
        <f t="shared" si="217"/>
        <v>23a</v>
      </c>
      <c r="E3412" t="str">
        <f t="shared" si="218"/>
        <v>lös</v>
      </c>
      <c r="F3412" t="str">
        <f t="shared" si="219"/>
        <v>6_x6_2x_R_23a</v>
      </c>
      <c r="G3412" t="str">
        <f>IFERROR(INDEX(#REF!,MATCH('Kap5-6'!F3412,#REF!,0),2),"")</f>
        <v/>
      </c>
      <c r="H3412" s="97"/>
      <c r="I3412" s="97"/>
      <c r="J3412" s="49"/>
      <c r="K3412" s="97"/>
      <c r="L3412" s="10"/>
      <c r="M3412" s="241"/>
      <c r="N3412" s="21">
        <v>4</v>
      </c>
      <c r="O3412" s="21" t="s">
        <v>283</v>
      </c>
      <c r="P3412" s="21" t="s">
        <v>304</v>
      </c>
      <c r="Q3412" s="24" t="s">
        <v>4909</v>
      </c>
      <c r="R3412" s="24" t="s">
        <v>5352</v>
      </c>
      <c r="S3412" s="55" t="s">
        <v>5028</v>
      </c>
      <c r="T3412" s="48"/>
    </row>
    <row r="3413" spans="1:20" ht="48" x14ac:dyDescent="0.2">
      <c r="A3413">
        <f t="shared" si="216"/>
        <v>6</v>
      </c>
      <c r="B3413" t="s">
        <v>213</v>
      </c>
      <c r="C3413" t="s">
        <v>381</v>
      </c>
      <c r="D3413" t="str">
        <f t="shared" si="217"/>
        <v>23a</v>
      </c>
      <c r="E3413" t="str">
        <f t="shared" si="218"/>
        <v>lös</v>
      </c>
      <c r="F3413" t="str">
        <f t="shared" si="219"/>
        <v>6_x6_2x_R_23a</v>
      </c>
      <c r="G3413" t="str">
        <f>IFERROR(INDEX(#REF!,MATCH('Kap5-6'!F3413,#REF!,0),2),"")</f>
        <v/>
      </c>
      <c r="H3413" s="97"/>
      <c r="I3413" s="97"/>
      <c r="J3413" s="49"/>
      <c r="K3413" s="97"/>
      <c r="L3413" s="10"/>
      <c r="M3413" s="241"/>
      <c r="N3413" s="21">
        <v>5</v>
      </c>
      <c r="O3413" s="21" t="s">
        <v>281</v>
      </c>
      <c r="P3413" s="21" t="s">
        <v>329</v>
      </c>
      <c r="Q3413" s="24" t="s">
        <v>303</v>
      </c>
      <c r="R3413" s="24" t="s">
        <v>5353</v>
      </c>
      <c r="S3413" s="55" t="s">
        <v>5354</v>
      </c>
      <c r="T3413" s="48"/>
    </row>
    <row r="3414" spans="1:20" x14ac:dyDescent="0.2">
      <c r="A3414">
        <f t="shared" si="216"/>
        <v>6</v>
      </c>
      <c r="B3414" t="s">
        <v>213</v>
      </c>
      <c r="C3414" t="s">
        <v>381</v>
      </c>
      <c r="D3414" t="str">
        <f t="shared" si="217"/>
        <v>23a</v>
      </c>
      <c r="E3414" t="str">
        <f t="shared" si="218"/>
        <v>lös</v>
      </c>
      <c r="F3414" t="str">
        <f t="shared" si="219"/>
        <v>6_x6_2x_R_23a</v>
      </c>
      <c r="G3414" t="str">
        <f>IFERROR(INDEX(#REF!,MATCH('Kap5-6'!F3414,#REF!,0),2),"")</f>
        <v/>
      </c>
      <c r="H3414" s="97"/>
      <c r="I3414" s="97"/>
      <c r="J3414" s="49"/>
      <c r="K3414" s="97"/>
      <c r="L3414" s="10"/>
      <c r="M3414" s="241"/>
      <c r="N3414" s="21">
        <v>6</v>
      </c>
      <c r="O3414" s="21" t="s">
        <v>283</v>
      </c>
      <c r="P3414" s="21" t="s">
        <v>304</v>
      </c>
      <c r="Q3414" s="24" t="s">
        <v>4909</v>
      </c>
      <c r="R3414" s="24" t="s">
        <v>5355</v>
      </c>
      <c r="S3414" s="55" t="s">
        <v>5028</v>
      </c>
      <c r="T3414" s="48"/>
    </row>
    <row r="3415" spans="1:20" ht="32" x14ac:dyDescent="0.2">
      <c r="A3415">
        <f t="shared" si="216"/>
        <v>6</v>
      </c>
      <c r="B3415" t="s">
        <v>213</v>
      </c>
      <c r="C3415" t="s">
        <v>381</v>
      </c>
      <c r="D3415" t="str">
        <f t="shared" si="217"/>
        <v>23a</v>
      </c>
      <c r="E3415" t="str">
        <f t="shared" si="218"/>
        <v>lös</v>
      </c>
      <c r="F3415" t="str">
        <f t="shared" si="219"/>
        <v>6_x6_2x_R_23a</v>
      </c>
      <c r="G3415" t="str">
        <f>IFERROR(INDEX(#REF!,MATCH('Kap5-6'!F3415,#REF!,0),2),"")</f>
        <v/>
      </c>
      <c r="H3415" s="97"/>
      <c r="I3415" s="97"/>
      <c r="J3415" s="49"/>
      <c r="K3415" s="97"/>
      <c r="L3415" s="10"/>
      <c r="M3415" s="241"/>
      <c r="N3415" s="21">
        <v>7</v>
      </c>
      <c r="O3415" s="21" t="s">
        <v>283</v>
      </c>
      <c r="P3415" s="21" t="s">
        <v>304</v>
      </c>
      <c r="Q3415" s="24" t="s">
        <v>754</v>
      </c>
      <c r="R3415" s="24" t="s">
        <v>5356</v>
      </c>
      <c r="S3415" s="55" t="s">
        <v>4994</v>
      </c>
      <c r="T3415" s="48"/>
    </row>
    <row r="3416" spans="1:20" x14ac:dyDescent="0.2">
      <c r="A3416">
        <f t="shared" si="216"/>
        <v>6</v>
      </c>
      <c r="B3416" t="s">
        <v>213</v>
      </c>
      <c r="C3416" t="s">
        <v>381</v>
      </c>
      <c r="D3416" t="str">
        <f t="shared" si="217"/>
        <v>23a</v>
      </c>
      <c r="E3416" t="str">
        <f t="shared" si="218"/>
        <v>lös</v>
      </c>
      <c r="F3416" t="str">
        <f t="shared" si="219"/>
        <v>6_x6_2x_R_23a</v>
      </c>
      <c r="G3416" t="str">
        <f>IFERROR(INDEX(#REF!,MATCH('Kap5-6'!F3416,#REF!,0),2),"")</f>
        <v/>
      </c>
      <c r="H3416" s="97"/>
      <c r="I3416" s="97"/>
      <c r="J3416" s="49"/>
      <c r="K3416" s="97"/>
      <c r="L3416" s="10"/>
      <c r="M3416" s="241"/>
      <c r="N3416" s="21">
        <v>8</v>
      </c>
      <c r="O3416" s="21" t="s">
        <v>281</v>
      </c>
      <c r="P3416" s="21" t="s">
        <v>329</v>
      </c>
      <c r="Q3416" s="24" t="s">
        <v>303</v>
      </c>
      <c r="R3416" s="24" t="s">
        <v>5357</v>
      </c>
      <c r="S3416" s="55" t="s">
        <v>5358</v>
      </c>
      <c r="T3416" s="48"/>
    </row>
    <row r="3417" spans="1:20" ht="33" thickBot="1" x14ac:dyDescent="0.25">
      <c r="A3417">
        <f t="shared" si="216"/>
        <v>6</v>
      </c>
      <c r="B3417" t="s">
        <v>213</v>
      </c>
      <c r="C3417" t="s">
        <v>381</v>
      </c>
      <c r="D3417" t="str">
        <f t="shared" si="217"/>
        <v>23a</v>
      </c>
      <c r="E3417" t="str">
        <f t="shared" si="218"/>
        <v>lös</v>
      </c>
      <c r="F3417" t="str">
        <f t="shared" si="219"/>
        <v>6_x6_2x_R_23a</v>
      </c>
      <c r="G3417" t="str">
        <f>IFERROR(INDEX(#REF!,MATCH('Kap5-6'!F3417,#REF!,0),2),"")</f>
        <v/>
      </c>
      <c r="H3417" s="98"/>
      <c r="I3417" s="98"/>
      <c r="J3417" s="49"/>
      <c r="K3417" s="98"/>
      <c r="L3417" s="17"/>
      <c r="M3417" s="241"/>
      <c r="N3417" s="11">
        <v>9</v>
      </c>
      <c r="O3417" s="11" t="s">
        <v>283</v>
      </c>
      <c r="P3417" s="11" t="s">
        <v>304</v>
      </c>
      <c r="Q3417" s="12" t="s">
        <v>740</v>
      </c>
      <c r="R3417" s="12" t="s">
        <v>299</v>
      </c>
      <c r="S3417" s="55" t="s">
        <v>5318</v>
      </c>
      <c r="T3417" s="48"/>
    </row>
    <row r="3418" spans="1:20" ht="64" x14ac:dyDescent="0.2">
      <c r="A3418">
        <f t="shared" si="216"/>
        <v>6</v>
      </c>
      <c r="B3418" t="s">
        <v>213</v>
      </c>
      <c r="C3418" t="s">
        <v>381</v>
      </c>
      <c r="D3418" t="str">
        <f t="shared" si="217"/>
        <v>23b</v>
      </c>
      <c r="E3418" t="str">
        <f t="shared" si="218"/>
        <v>lös</v>
      </c>
      <c r="F3418" t="str">
        <f t="shared" si="219"/>
        <v>6_x6_2x_R_23b</v>
      </c>
      <c r="G3418" t="str">
        <f>IFERROR(INDEX(#REF!,MATCH('Kap5-6'!F3418,#REF!,0),2),"")</f>
        <v/>
      </c>
      <c r="H3418" s="32">
        <v>6</v>
      </c>
      <c r="I3418" s="32" t="s">
        <v>434</v>
      </c>
      <c r="J3418" s="47"/>
      <c r="K3418" s="32" t="s">
        <v>87</v>
      </c>
      <c r="L3418" s="43" t="s">
        <v>735</v>
      </c>
      <c r="M3418" s="240"/>
      <c r="N3418" s="89">
        <v>1</v>
      </c>
      <c r="O3418" s="7" t="s">
        <v>283</v>
      </c>
      <c r="P3418" s="7" t="s">
        <v>304</v>
      </c>
      <c r="Q3418" s="8" t="s">
        <v>3115</v>
      </c>
      <c r="R3418" s="12" t="s">
        <v>5359</v>
      </c>
      <c r="S3418" s="16" t="s">
        <v>5320</v>
      </c>
      <c r="T3418" s="48"/>
    </row>
    <row r="3419" spans="1:20" ht="32" x14ac:dyDescent="0.2">
      <c r="A3419">
        <f t="shared" si="216"/>
        <v>6</v>
      </c>
      <c r="B3419" t="s">
        <v>213</v>
      </c>
      <c r="C3419" t="s">
        <v>381</v>
      </c>
      <c r="D3419" t="str">
        <f t="shared" si="217"/>
        <v>23b</v>
      </c>
      <c r="E3419" t="str">
        <f t="shared" si="218"/>
        <v>lös</v>
      </c>
      <c r="F3419" t="str">
        <f t="shared" si="219"/>
        <v>6_x6_2x_R_23b</v>
      </c>
      <c r="G3419" t="str">
        <f>IFERROR(INDEX(#REF!,MATCH('Kap5-6'!F3419,#REF!,0),2),"")</f>
        <v/>
      </c>
      <c r="H3419" s="97"/>
      <c r="I3419" s="97"/>
      <c r="J3419" s="49"/>
      <c r="K3419" s="97"/>
      <c r="L3419" s="10"/>
      <c r="M3419" s="241"/>
      <c r="N3419" s="21">
        <v>2</v>
      </c>
      <c r="O3419" s="21" t="s">
        <v>283</v>
      </c>
      <c r="P3419" s="21" t="s">
        <v>304</v>
      </c>
      <c r="Q3419" s="12" t="s">
        <v>5047</v>
      </c>
      <c r="R3419" s="12" t="s">
        <v>5360</v>
      </c>
      <c r="S3419" s="55" t="s">
        <v>5361</v>
      </c>
      <c r="T3419" s="48"/>
    </row>
    <row r="3420" spans="1:20" ht="48" x14ac:dyDescent="0.2">
      <c r="A3420">
        <f t="shared" si="216"/>
        <v>6</v>
      </c>
      <c r="B3420" t="s">
        <v>213</v>
      </c>
      <c r="C3420" t="s">
        <v>381</v>
      </c>
      <c r="D3420" t="str">
        <f t="shared" si="217"/>
        <v>23b</v>
      </c>
      <c r="E3420" t="str">
        <f t="shared" si="218"/>
        <v>lös</v>
      </c>
      <c r="F3420" t="str">
        <f t="shared" si="219"/>
        <v>6_x6_2x_R_23b</v>
      </c>
      <c r="G3420" t="str">
        <f>IFERROR(INDEX(#REF!,MATCH('Kap5-6'!F3420,#REF!,0),2),"")</f>
        <v/>
      </c>
      <c r="H3420" s="97"/>
      <c r="I3420" s="97"/>
      <c r="J3420" s="49"/>
      <c r="K3420" s="97"/>
      <c r="L3420" s="10"/>
      <c r="M3420" s="241"/>
      <c r="N3420" s="21">
        <v>3</v>
      </c>
      <c r="O3420" s="21" t="s">
        <v>283</v>
      </c>
      <c r="P3420" s="21" t="s">
        <v>304</v>
      </c>
      <c r="Q3420" s="24" t="s">
        <v>5362</v>
      </c>
      <c r="R3420" s="24" t="s">
        <v>349</v>
      </c>
      <c r="S3420" s="55" t="s">
        <v>5363</v>
      </c>
      <c r="T3420" s="48"/>
    </row>
    <row r="3421" spans="1:20" ht="32" x14ac:dyDescent="0.2">
      <c r="A3421">
        <f t="shared" si="216"/>
        <v>6</v>
      </c>
      <c r="B3421" t="s">
        <v>213</v>
      </c>
      <c r="C3421" t="s">
        <v>381</v>
      </c>
      <c r="D3421" t="str">
        <f t="shared" si="217"/>
        <v>23b</v>
      </c>
      <c r="E3421" t="str">
        <f t="shared" si="218"/>
        <v>lös</v>
      </c>
      <c r="F3421" t="str">
        <f t="shared" si="219"/>
        <v>6_x6_2x_R_23b</v>
      </c>
      <c r="G3421" t="str">
        <f>IFERROR(INDEX(#REF!,MATCH('Kap5-6'!F3421,#REF!,0),2),"")</f>
        <v/>
      </c>
      <c r="H3421" s="97"/>
      <c r="I3421" s="97"/>
      <c r="J3421" s="49"/>
      <c r="K3421" s="97"/>
      <c r="L3421" s="10"/>
      <c r="M3421" s="241"/>
      <c r="N3421" s="21">
        <v>4</v>
      </c>
      <c r="O3421" s="21" t="s">
        <v>283</v>
      </c>
      <c r="P3421" s="21" t="s">
        <v>304</v>
      </c>
      <c r="Q3421" s="24" t="s">
        <v>4909</v>
      </c>
      <c r="R3421" s="24" t="s">
        <v>5364</v>
      </c>
      <c r="S3421" s="55" t="s">
        <v>5028</v>
      </c>
      <c r="T3421" s="48"/>
    </row>
    <row r="3422" spans="1:20" ht="32" x14ac:dyDescent="0.2">
      <c r="A3422">
        <f t="shared" si="216"/>
        <v>6</v>
      </c>
      <c r="B3422" t="s">
        <v>213</v>
      </c>
      <c r="C3422" t="s">
        <v>381</v>
      </c>
      <c r="D3422" t="str">
        <f t="shared" si="217"/>
        <v>23b</v>
      </c>
      <c r="E3422" t="str">
        <f t="shared" si="218"/>
        <v>lös</v>
      </c>
      <c r="F3422" t="str">
        <f t="shared" si="219"/>
        <v>6_x6_2x_R_23b</v>
      </c>
      <c r="G3422" t="str">
        <f>IFERROR(INDEX(#REF!,MATCH('Kap5-6'!F3422,#REF!,0),2),"")</f>
        <v/>
      </c>
      <c r="H3422" s="97"/>
      <c r="I3422" s="97"/>
      <c r="J3422" s="49"/>
      <c r="K3422" s="97"/>
      <c r="L3422" s="10"/>
      <c r="M3422" s="241"/>
      <c r="N3422" s="21">
        <v>5</v>
      </c>
      <c r="O3422" s="21" t="s">
        <v>283</v>
      </c>
      <c r="P3422" s="21" t="s">
        <v>304</v>
      </c>
      <c r="Q3422" s="24" t="s">
        <v>5365</v>
      </c>
      <c r="R3422" s="24" t="s">
        <v>5366</v>
      </c>
      <c r="S3422" s="55" t="s">
        <v>5367</v>
      </c>
      <c r="T3422" s="48"/>
    </row>
    <row r="3423" spans="1:20" ht="32" x14ac:dyDescent="0.2">
      <c r="A3423">
        <f t="shared" si="216"/>
        <v>6</v>
      </c>
      <c r="B3423" t="s">
        <v>213</v>
      </c>
      <c r="C3423" t="s">
        <v>381</v>
      </c>
      <c r="D3423" t="str">
        <f t="shared" si="217"/>
        <v>23b</v>
      </c>
      <c r="E3423" t="str">
        <f t="shared" si="218"/>
        <v>lös</v>
      </c>
      <c r="F3423" t="str">
        <f t="shared" si="219"/>
        <v>6_x6_2x_R_23b</v>
      </c>
      <c r="G3423" t="str">
        <f>IFERROR(INDEX(#REF!,MATCH('Kap5-6'!F3423,#REF!,0),2),"")</f>
        <v/>
      </c>
      <c r="H3423" s="97"/>
      <c r="I3423" s="97"/>
      <c r="J3423" s="49"/>
      <c r="K3423" s="97"/>
      <c r="L3423" s="10"/>
      <c r="M3423" s="241"/>
      <c r="N3423" s="21">
        <v>6</v>
      </c>
      <c r="O3423" s="21" t="s">
        <v>283</v>
      </c>
      <c r="P3423" s="21" t="s">
        <v>304</v>
      </c>
      <c r="Q3423" s="24" t="s">
        <v>5368</v>
      </c>
      <c r="R3423" s="24" t="s">
        <v>5369</v>
      </c>
      <c r="S3423" s="55" t="s">
        <v>5370</v>
      </c>
      <c r="T3423" s="48"/>
    </row>
    <row r="3424" spans="1:20" ht="48" x14ac:dyDescent="0.2">
      <c r="A3424">
        <f t="shared" si="216"/>
        <v>6</v>
      </c>
      <c r="B3424" t="s">
        <v>213</v>
      </c>
      <c r="C3424" t="s">
        <v>381</v>
      </c>
      <c r="D3424" t="str">
        <f t="shared" si="217"/>
        <v>23b</v>
      </c>
      <c r="E3424" t="str">
        <f t="shared" si="218"/>
        <v>lös</v>
      </c>
      <c r="F3424" t="str">
        <f t="shared" si="219"/>
        <v>6_x6_2x_R_23b</v>
      </c>
      <c r="G3424" t="str">
        <f>IFERROR(INDEX(#REF!,MATCH('Kap5-6'!F3424,#REF!,0),2),"")</f>
        <v/>
      </c>
      <c r="H3424" s="97"/>
      <c r="I3424" s="97"/>
      <c r="J3424" s="49"/>
      <c r="K3424" s="97"/>
      <c r="L3424" s="10"/>
      <c r="M3424" s="241"/>
      <c r="N3424" s="21">
        <v>7</v>
      </c>
      <c r="O3424" s="21" t="s">
        <v>283</v>
      </c>
      <c r="P3424" s="21" t="s">
        <v>304</v>
      </c>
      <c r="Q3424" s="24" t="s">
        <v>4909</v>
      </c>
      <c r="R3424" s="24" t="s">
        <v>5371</v>
      </c>
      <c r="S3424" s="55" t="s">
        <v>5372</v>
      </c>
      <c r="T3424" s="48"/>
    </row>
    <row r="3425" spans="1:20" ht="32" x14ac:dyDescent="0.2">
      <c r="A3425">
        <f t="shared" si="216"/>
        <v>6</v>
      </c>
      <c r="B3425" t="s">
        <v>213</v>
      </c>
      <c r="C3425" t="s">
        <v>381</v>
      </c>
      <c r="D3425" t="str">
        <f t="shared" si="217"/>
        <v>23b</v>
      </c>
      <c r="E3425" t="str">
        <f t="shared" si="218"/>
        <v>lös</v>
      </c>
      <c r="F3425" t="str">
        <f t="shared" si="219"/>
        <v>6_x6_2x_R_23b</v>
      </c>
      <c r="G3425" t="str">
        <f>IFERROR(INDEX(#REF!,MATCH('Kap5-6'!F3425,#REF!,0),2),"")</f>
        <v/>
      </c>
      <c r="H3425" s="97"/>
      <c r="I3425" s="97"/>
      <c r="J3425" s="49"/>
      <c r="K3425" s="97"/>
      <c r="L3425" s="10"/>
      <c r="M3425" s="241"/>
      <c r="N3425" s="21">
        <v>8</v>
      </c>
      <c r="O3425" s="21" t="s">
        <v>283</v>
      </c>
      <c r="P3425" s="21" t="s">
        <v>304</v>
      </c>
      <c r="Q3425" s="24" t="s">
        <v>754</v>
      </c>
      <c r="R3425" s="24" t="s">
        <v>5373</v>
      </c>
      <c r="S3425" s="55" t="s">
        <v>4994</v>
      </c>
      <c r="T3425" s="48"/>
    </row>
    <row r="3426" spans="1:20" x14ac:dyDescent="0.2">
      <c r="A3426">
        <f t="shared" si="216"/>
        <v>6</v>
      </c>
      <c r="B3426" t="s">
        <v>213</v>
      </c>
      <c r="C3426" t="s">
        <v>381</v>
      </c>
      <c r="D3426" t="str">
        <f t="shared" si="217"/>
        <v>23b</v>
      </c>
      <c r="E3426" t="str">
        <f t="shared" si="218"/>
        <v>lös</v>
      </c>
      <c r="F3426" t="str">
        <f t="shared" si="219"/>
        <v>6_x6_2x_R_23b</v>
      </c>
      <c r="G3426" t="str">
        <f>IFERROR(INDEX(#REF!,MATCH('Kap5-6'!F3426,#REF!,0),2),"")</f>
        <v/>
      </c>
      <c r="H3426" s="97"/>
      <c r="I3426" s="97"/>
      <c r="J3426" s="49"/>
      <c r="K3426" s="97"/>
      <c r="L3426" s="10"/>
      <c r="M3426" s="241"/>
      <c r="N3426" s="21">
        <v>9</v>
      </c>
      <c r="O3426" s="21" t="s">
        <v>281</v>
      </c>
      <c r="P3426" s="21" t="s">
        <v>329</v>
      </c>
      <c r="Q3426" s="24" t="s">
        <v>303</v>
      </c>
      <c r="R3426" s="24" t="s">
        <v>5374</v>
      </c>
      <c r="S3426" s="55" t="s">
        <v>5358</v>
      </c>
      <c r="T3426" s="48"/>
    </row>
    <row r="3427" spans="1:20" ht="32" x14ac:dyDescent="0.2">
      <c r="A3427">
        <f t="shared" si="216"/>
        <v>6</v>
      </c>
      <c r="B3427" t="s">
        <v>213</v>
      </c>
      <c r="C3427" t="s">
        <v>381</v>
      </c>
      <c r="D3427" t="str">
        <f t="shared" si="217"/>
        <v>23b</v>
      </c>
      <c r="E3427" t="str">
        <f t="shared" si="218"/>
        <v>lös</v>
      </c>
      <c r="F3427" t="str">
        <f t="shared" si="219"/>
        <v>6_x6_2x_R_23b</v>
      </c>
      <c r="G3427" t="str">
        <f>IFERROR(INDEX(#REF!,MATCH('Kap5-6'!F3427,#REF!,0),2),"")</f>
        <v/>
      </c>
      <c r="H3427" s="97"/>
      <c r="I3427" s="97"/>
      <c r="J3427" s="49"/>
      <c r="K3427" s="97"/>
      <c r="L3427" s="10"/>
      <c r="M3427" s="241"/>
      <c r="N3427" s="21">
        <v>10</v>
      </c>
      <c r="O3427" s="21" t="s">
        <v>281</v>
      </c>
      <c r="P3427" s="21" t="s">
        <v>329</v>
      </c>
      <c r="Q3427" s="24" t="s">
        <v>303</v>
      </c>
      <c r="R3427" s="24" t="s">
        <v>5375</v>
      </c>
      <c r="S3427" s="55" t="s">
        <v>5376</v>
      </c>
      <c r="T3427" s="48"/>
    </row>
    <row r="3428" spans="1:20" ht="33" thickBot="1" x14ac:dyDescent="0.25">
      <c r="A3428">
        <f t="shared" si="216"/>
        <v>6</v>
      </c>
      <c r="B3428" t="s">
        <v>213</v>
      </c>
      <c r="C3428" t="s">
        <v>381</v>
      </c>
      <c r="D3428" t="str">
        <f t="shared" si="217"/>
        <v>23b</v>
      </c>
      <c r="E3428" t="str">
        <f t="shared" si="218"/>
        <v>lös</v>
      </c>
      <c r="F3428" t="str">
        <f t="shared" si="219"/>
        <v>6_x6_2x_R_23b</v>
      </c>
      <c r="G3428" t="str">
        <f>IFERROR(INDEX(#REF!,MATCH('Kap5-6'!F3428,#REF!,0),2),"")</f>
        <v/>
      </c>
      <c r="H3428" s="98"/>
      <c r="I3428" s="98"/>
      <c r="J3428" s="49"/>
      <c r="K3428" s="98"/>
      <c r="L3428" s="17"/>
      <c r="M3428" s="241"/>
      <c r="N3428" s="11">
        <v>11</v>
      </c>
      <c r="O3428" s="11" t="s">
        <v>283</v>
      </c>
      <c r="P3428" s="11" t="s">
        <v>304</v>
      </c>
      <c r="Q3428" s="12" t="s">
        <v>740</v>
      </c>
      <c r="R3428" s="12" t="s">
        <v>5377</v>
      </c>
      <c r="S3428" s="55" t="s">
        <v>5318</v>
      </c>
      <c r="T3428" s="48"/>
    </row>
    <row r="3429" spans="1:20" ht="64" x14ac:dyDescent="0.2">
      <c r="A3429">
        <f t="shared" si="216"/>
        <v>6</v>
      </c>
      <c r="B3429" t="s">
        <v>213</v>
      </c>
      <c r="C3429" t="s">
        <v>381</v>
      </c>
      <c r="D3429" t="str">
        <f t="shared" si="217"/>
        <v>23c</v>
      </c>
      <c r="E3429" t="str">
        <f t="shared" si="218"/>
        <v>lös</v>
      </c>
      <c r="F3429" t="str">
        <f t="shared" si="219"/>
        <v>6_x6_2x_R_23c</v>
      </c>
      <c r="G3429" t="str">
        <f>IFERROR(INDEX(#REF!,MATCH('Kap5-6'!F3429,#REF!,0),2),"")</f>
        <v/>
      </c>
      <c r="H3429" s="32">
        <v>6</v>
      </c>
      <c r="I3429" s="32" t="s">
        <v>434</v>
      </c>
      <c r="J3429" s="47"/>
      <c r="K3429" s="32" t="s">
        <v>88</v>
      </c>
      <c r="L3429" s="43" t="s">
        <v>735</v>
      </c>
      <c r="M3429" s="240"/>
      <c r="N3429" s="89">
        <v>1</v>
      </c>
      <c r="O3429" s="7" t="s">
        <v>283</v>
      </c>
      <c r="P3429" s="7" t="s">
        <v>304</v>
      </c>
      <c r="Q3429" s="8" t="s">
        <v>3115</v>
      </c>
      <c r="R3429" s="12" t="s">
        <v>5378</v>
      </c>
      <c r="S3429" s="16" t="s">
        <v>5320</v>
      </c>
      <c r="T3429" s="48"/>
    </row>
    <row r="3430" spans="1:20" x14ac:dyDescent="0.2">
      <c r="A3430">
        <f t="shared" si="216"/>
        <v>6</v>
      </c>
      <c r="B3430" t="s">
        <v>213</v>
      </c>
      <c r="C3430" t="s">
        <v>381</v>
      </c>
      <c r="D3430" t="str">
        <f t="shared" si="217"/>
        <v>23c</v>
      </c>
      <c r="E3430" t="str">
        <f t="shared" si="218"/>
        <v>lös</v>
      </c>
      <c r="F3430" t="str">
        <f t="shared" si="219"/>
        <v>6_x6_2x_R_23c</v>
      </c>
      <c r="G3430" t="str">
        <f>IFERROR(INDEX(#REF!,MATCH('Kap5-6'!F3430,#REF!,0),2),"")</f>
        <v/>
      </c>
      <c r="H3430" s="97"/>
      <c r="I3430" s="97"/>
      <c r="J3430" s="49"/>
      <c r="K3430" s="97"/>
      <c r="L3430" s="10"/>
      <c r="M3430" s="241"/>
      <c r="N3430" s="21">
        <v>2</v>
      </c>
      <c r="O3430" s="21" t="s">
        <v>283</v>
      </c>
      <c r="P3430" s="21" t="s">
        <v>304</v>
      </c>
      <c r="Q3430" s="12" t="s">
        <v>5047</v>
      </c>
      <c r="R3430" s="12" t="s">
        <v>5379</v>
      </c>
      <c r="S3430" s="55" t="s">
        <v>5380</v>
      </c>
      <c r="T3430" s="48"/>
    </row>
    <row r="3431" spans="1:20" ht="48" x14ac:dyDescent="0.2">
      <c r="A3431">
        <f t="shared" si="216"/>
        <v>6</v>
      </c>
      <c r="B3431" t="s">
        <v>213</v>
      </c>
      <c r="C3431" t="s">
        <v>381</v>
      </c>
      <c r="D3431" t="str">
        <f t="shared" si="217"/>
        <v>23c</v>
      </c>
      <c r="E3431" t="str">
        <f t="shared" si="218"/>
        <v>lös</v>
      </c>
      <c r="F3431" t="str">
        <f t="shared" si="219"/>
        <v>6_x6_2x_R_23c</v>
      </c>
      <c r="G3431" t="str">
        <f>IFERROR(INDEX(#REF!,MATCH('Kap5-6'!F3431,#REF!,0),2),"")</f>
        <v/>
      </c>
      <c r="H3431" s="97"/>
      <c r="I3431" s="97"/>
      <c r="J3431" s="49"/>
      <c r="K3431" s="97"/>
      <c r="L3431" s="10"/>
      <c r="M3431" s="241"/>
      <c r="N3431" s="21">
        <v>3</v>
      </c>
      <c r="O3431" s="21" t="s">
        <v>283</v>
      </c>
      <c r="P3431" s="21" t="s">
        <v>304</v>
      </c>
      <c r="Q3431" s="24" t="s">
        <v>5381</v>
      </c>
      <c r="R3431" s="24" t="s">
        <v>349</v>
      </c>
      <c r="S3431" s="55" t="s">
        <v>5382</v>
      </c>
      <c r="T3431" s="48"/>
    </row>
    <row r="3432" spans="1:20" ht="32" x14ac:dyDescent="0.2">
      <c r="A3432">
        <f t="shared" si="216"/>
        <v>6</v>
      </c>
      <c r="B3432" t="s">
        <v>213</v>
      </c>
      <c r="C3432" t="s">
        <v>381</v>
      </c>
      <c r="D3432" t="str">
        <f t="shared" si="217"/>
        <v>23c</v>
      </c>
      <c r="E3432" t="str">
        <f t="shared" si="218"/>
        <v>lös</v>
      </c>
      <c r="F3432" t="str">
        <f t="shared" si="219"/>
        <v>6_x6_2x_R_23c</v>
      </c>
      <c r="G3432" t="str">
        <f>IFERROR(INDEX(#REF!,MATCH('Kap5-6'!F3432,#REF!,0),2),"")</f>
        <v/>
      </c>
      <c r="H3432" s="97"/>
      <c r="I3432" s="97"/>
      <c r="J3432" s="49"/>
      <c r="K3432" s="97"/>
      <c r="L3432" s="10"/>
      <c r="M3432" s="241"/>
      <c r="N3432" s="21">
        <v>4</v>
      </c>
      <c r="O3432" s="21" t="s">
        <v>283</v>
      </c>
      <c r="P3432" s="21" t="s">
        <v>304</v>
      </c>
      <c r="Q3432" s="24" t="s">
        <v>4909</v>
      </c>
      <c r="R3432" s="24" t="s">
        <v>5383</v>
      </c>
      <c r="S3432" s="55" t="s">
        <v>5028</v>
      </c>
      <c r="T3432" s="48"/>
    </row>
    <row r="3433" spans="1:20" ht="32" x14ac:dyDescent="0.2">
      <c r="A3433">
        <f t="shared" si="216"/>
        <v>6</v>
      </c>
      <c r="B3433" t="s">
        <v>213</v>
      </c>
      <c r="C3433" t="s">
        <v>381</v>
      </c>
      <c r="D3433" t="str">
        <f t="shared" si="217"/>
        <v>23c</v>
      </c>
      <c r="E3433" t="str">
        <f t="shared" si="218"/>
        <v>lös</v>
      </c>
      <c r="F3433" t="str">
        <f t="shared" si="219"/>
        <v>6_x6_2x_R_23c</v>
      </c>
      <c r="G3433" t="str">
        <f>IFERROR(INDEX(#REF!,MATCH('Kap5-6'!F3433,#REF!,0),2),"")</f>
        <v/>
      </c>
      <c r="H3433" s="97"/>
      <c r="I3433" s="97"/>
      <c r="J3433" s="49"/>
      <c r="K3433" s="97"/>
      <c r="L3433" s="10"/>
      <c r="M3433" s="241"/>
      <c r="N3433" s="21">
        <v>5</v>
      </c>
      <c r="O3433" s="21" t="s">
        <v>283</v>
      </c>
      <c r="P3433" s="21" t="s">
        <v>304</v>
      </c>
      <c r="Q3433" s="24" t="s">
        <v>5384</v>
      </c>
      <c r="R3433" s="24" t="s">
        <v>5385</v>
      </c>
      <c r="S3433" s="55" t="s">
        <v>5386</v>
      </c>
      <c r="T3433" s="48"/>
    </row>
    <row r="3434" spans="1:20" ht="32" x14ac:dyDescent="0.2">
      <c r="A3434">
        <f t="shared" si="216"/>
        <v>6</v>
      </c>
      <c r="B3434" t="s">
        <v>213</v>
      </c>
      <c r="C3434" t="s">
        <v>381</v>
      </c>
      <c r="D3434" t="str">
        <f t="shared" si="217"/>
        <v>23c</v>
      </c>
      <c r="E3434" t="str">
        <f t="shared" si="218"/>
        <v>lös</v>
      </c>
      <c r="F3434" t="str">
        <f t="shared" si="219"/>
        <v>6_x6_2x_R_23c</v>
      </c>
      <c r="G3434" t="str">
        <f>IFERROR(INDEX(#REF!,MATCH('Kap5-6'!F3434,#REF!,0),2),"")</f>
        <v/>
      </c>
      <c r="H3434" s="97"/>
      <c r="I3434" s="97"/>
      <c r="J3434" s="49"/>
      <c r="K3434" s="97"/>
      <c r="L3434" s="10"/>
      <c r="M3434" s="241"/>
      <c r="N3434" s="21">
        <v>6</v>
      </c>
      <c r="O3434" s="21" t="s">
        <v>283</v>
      </c>
      <c r="P3434" s="21" t="s">
        <v>304</v>
      </c>
      <c r="Q3434" s="24" t="s">
        <v>5387</v>
      </c>
      <c r="R3434" s="24" t="s">
        <v>5388</v>
      </c>
      <c r="S3434" s="55" t="s">
        <v>5327</v>
      </c>
      <c r="T3434" s="48"/>
    </row>
    <row r="3435" spans="1:20" ht="32" x14ac:dyDescent="0.2">
      <c r="A3435">
        <f t="shared" si="216"/>
        <v>6</v>
      </c>
      <c r="B3435" t="s">
        <v>213</v>
      </c>
      <c r="C3435" t="s">
        <v>381</v>
      </c>
      <c r="D3435" t="str">
        <f t="shared" si="217"/>
        <v>23c</v>
      </c>
      <c r="E3435" t="str">
        <f t="shared" si="218"/>
        <v>lös</v>
      </c>
      <c r="F3435" t="str">
        <f t="shared" si="219"/>
        <v>6_x6_2x_R_23c</v>
      </c>
      <c r="G3435" t="str">
        <f>IFERROR(INDEX(#REF!,MATCH('Kap5-6'!F3435,#REF!,0),2),"")</f>
        <v/>
      </c>
      <c r="H3435" s="97"/>
      <c r="I3435" s="97"/>
      <c r="J3435" s="49"/>
      <c r="K3435" s="97"/>
      <c r="L3435" s="10"/>
      <c r="M3435" s="241"/>
      <c r="N3435" s="21">
        <v>7</v>
      </c>
      <c r="O3435" s="21" t="s">
        <v>283</v>
      </c>
      <c r="P3435" s="21" t="s">
        <v>304</v>
      </c>
      <c r="Q3435" s="24" t="s">
        <v>4909</v>
      </c>
      <c r="R3435" s="24" t="s">
        <v>5389</v>
      </c>
      <c r="S3435" s="55" t="s">
        <v>5372</v>
      </c>
      <c r="T3435" s="48"/>
    </row>
    <row r="3436" spans="1:20" ht="32" x14ac:dyDescent="0.2">
      <c r="A3436">
        <f t="shared" si="216"/>
        <v>6</v>
      </c>
      <c r="B3436" t="s">
        <v>213</v>
      </c>
      <c r="C3436" t="s">
        <v>381</v>
      </c>
      <c r="D3436" t="str">
        <f t="shared" si="217"/>
        <v>23c</v>
      </c>
      <c r="E3436" t="str">
        <f t="shared" si="218"/>
        <v>lös</v>
      </c>
      <c r="F3436" t="str">
        <f t="shared" si="219"/>
        <v>6_x6_2x_R_23c</v>
      </c>
      <c r="G3436" t="str">
        <f>IFERROR(INDEX(#REF!,MATCH('Kap5-6'!F3436,#REF!,0),2),"")</f>
        <v/>
      </c>
      <c r="H3436" s="97"/>
      <c r="I3436" s="97"/>
      <c r="J3436" s="49"/>
      <c r="K3436" s="97"/>
      <c r="L3436" s="10"/>
      <c r="M3436" s="241"/>
      <c r="N3436" s="21">
        <v>8</v>
      </c>
      <c r="O3436" s="21" t="s">
        <v>283</v>
      </c>
      <c r="P3436" s="21" t="s">
        <v>304</v>
      </c>
      <c r="Q3436" s="24" t="s">
        <v>754</v>
      </c>
      <c r="R3436" s="24" t="s">
        <v>5390</v>
      </c>
      <c r="S3436" s="55" t="s">
        <v>4994</v>
      </c>
      <c r="T3436" s="48"/>
    </row>
    <row r="3437" spans="1:20" x14ac:dyDescent="0.2">
      <c r="A3437">
        <f t="shared" si="216"/>
        <v>6</v>
      </c>
      <c r="B3437" t="s">
        <v>213</v>
      </c>
      <c r="C3437" t="s">
        <v>381</v>
      </c>
      <c r="D3437" t="str">
        <f t="shared" si="217"/>
        <v>23c</v>
      </c>
      <c r="E3437" t="str">
        <f t="shared" si="218"/>
        <v>lös</v>
      </c>
      <c r="F3437" t="str">
        <f t="shared" si="219"/>
        <v>6_x6_2x_R_23c</v>
      </c>
      <c r="G3437" t="str">
        <f>IFERROR(INDEX(#REF!,MATCH('Kap5-6'!F3437,#REF!,0),2),"")</f>
        <v/>
      </c>
      <c r="H3437" s="97"/>
      <c r="I3437" s="97"/>
      <c r="J3437" s="49"/>
      <c r="K3437" s="97"/>
      <c r="L3437" s="10"/>
      <c r="M3437" s="241"/>
      <c r="N3437" s="21">
        <v>9</v>
      </c>
      <c r="O3437" s="21" t="s">
        <v>281</v>
      </c>
      <c r="P3437" s="21" t="s">
        <v>329</v>
      </c>
      <c r="Q3437" s="24" t="s">
        <v>303</v>
      </c>
      <c r="R3437" s="24" t="s">
        <v>5391</v>
      </c>
      <c r="S3437" s="55" t="s">
        <v>5358</v>
      </c>
      <c r="T3437" s="48"/>
    </row>
    <row r="3438" spans="1:20" ht="33" thickBot="1" x14ac:dyDescent="0.25">
      <c r="A3438">
        <f t="shared" si="216"/>
        <v>6</v>
      </c>
      <c r="B3438" t="s">
        <v>213</v>
      </c>
      <c r="C3438" t="s">
        <v>381</v>
      </c>
      <c r="D3438" t="str">
        <f t="shared" si="217"/>
        <v>23c</v>
      </c>
      <c r="E3438" t="str">
        <f t="shared" si="218"/>
        <v>lös</v>
      </c>
      <c r="F3438" t="str">
        <f t="shared" si="219"/>
        <v>6_x6_2x_R_23c</v>
      </c>
      <c r="G3438" t="str">
        <f>IFERROR(INDEX(#REF!,MATCH('Kap5-6'!F3438,#REF!,0),2),"")</f>
        <v/>
      </c>
      <c r="H3438" s="98"/>
      <c r="I3438" s="98"/>
      <c r="J3438" s="50"/>
      <c r="K3438" s="98"/>
      <c r="L3438" s="17"/>
      <c r="M3438" s="242"/>
      <c r="N3438" s="11">
        <v>10</v>
      </c>
      <c r="O3438" s="11" t="s">
        <v>283</v>
      </c>
      <c r="P3438" s="11" t="s">
        <v>304</v>
      </c>
      <c r="Q3438" s="12" t="s">
        <v>740</v>
      </c>
      <c r="R3438" s="12" t="s">
        <v>316</v>
      </c>
      <c r="S3438" s="55" t="s">
        <v>5318</v>
      </c>
      <c r="T3438" s="48"/>
    </row>
    <row r="3439" spans="1:20" ht="64" x14ac:dyDescent="0.2">
      <c r="A3439">
        <f t="shared" si="216"/>
        <v>6</v>
      </c>
      <c r="B3439" t="s">
        <v>213</v>
      </c>
      <c r="C3439" t="s">
        <v>381</v>
      </c>
      <c r="D3439" t="str">
        <f t="shared" si="217"/>
        <v>24a</v>
      </c>
      <c r="E3439" t="str">
        <f t="shared" si="218"/>
        <v>lös</v>
      </c>
      <c r="F3439" t="str">
        <f t="shared" si="219"/>
        <v>6_x6_2x_R_24a</v>
      </c>
      <c r="G3439" t="str">
        <f>IFERROR(INDEX(#REF!,MATCH('Kap5-6'!F3439,#REF!,0),2),"")</f>
        <v/>
      </c>
      <c r="H3439" s="32">
        <v>6</v>
      </c>
      <c r="I3439" s="32" t="s">
        <v>434</v>
      </c>
      <c r="J3439" s="47"/>
      <c r="K3439" s="32" t="s">
        <v>89</v>
      </c>
      <c r="L3439" s="43" t="s">
        <v>735</v>
      </c>
      <c r="M3439" s="240"/>
      <c r="N3439" s="89">
        <v>1</v>
      </c>
      <c r="O3439" s="7" t="s">
        <v>283</v>
      </c>
      <c r="P3439" s="7" t="s">
        <v>304</v>
      </c>
      <c r="Q3439" s="8" t="s">
        <v>3115</v>
      </c>
      <c r="R3439" s="12" t="s">
        <v>5392</v>
      </c>
      <c r="S3439" s="16" t="s">
        <v>5320</v>
      </c>
      <c r="T3439" s="48"/>
    </row>
    <row r="3440" spans="1:20" ht="32" x14ac:dyDescent="0.2">
      <c r="A3440">
        <f t="shared" si="216"/>
        <v>6</v>
      </c>
      <c r="B3440" t="s">
        <v>213</v>
      </c>
      <c r="C3440" t="s">
        <v>381</v>
      </c>
      <c r="D3440" t="str">
        <f t="shared" si="217"/>
        <v>24a</v>
      </c>
      <c r="E3440" t="str">
        <f t="shared" si="218"/>
        <v>lös</v>
      </c>
      <c r="F3440" t="str">
        <f t="shared" si="219"/>
        <v>6_x6_2x_R_24a</v>
      </c>
      <c r="G3440" t="str">
        <f>IFERROR(INDEX(#REF!,MATCH('Kap5-6'!F3440,#REF!,0),2),"")</f>
        <v/>
      </c>
      <c r="H3440" s="97"/>
      <c r="I3440" s="97"/>
      <c r="J3440" s="49"/>
      <c r="K3440" s="97"/>
      <c r="L3440" s="10"/>
      <c r="M3440" s="241"/>
      <c r="N3440" s="21">
        <v>2</v>
      </c>
      <c r="O3440" s="21" t="s">
        <v>283</v>
      </c>
      <c r="P3440" s="21" t="s">
        <v>304</v>
      </c>
      <c r="Q3440" s="12" t="s">
        <v>5047</v>
      </c>
      <c r="R3440" s="12" t="s">
        <v>5393</v>
      </c>
      <c r="S3440" s="55" t="s">
        <v>5394</v>
      </c>
      <c r="T3440" s="48"/>
    </row>
    <row r="3441" spans="1:20" ht="64" x14ac:dyDescent="0.2">
      <c r="A3441">
        <f t="shared" si="216"/>
        <v>6</v>
      </c>
      <c r="B3441" t="s">
        <v>213</v>
      </c>
      <c r="C3441" t="s">
        <v>381</v>
      </c>
      <c r="D3441" t="str">
        <f t="shared" si="217"/>
        <v>24a</v>
      </c>
      <c r="E3441" t="str">
        <f t="shared" si="218"/>
        <v>lös</v>
      </c>
      <c r="F3441" t="str">
        <f t="shared" si="219"/>
        <v>6_x6_2x_R_24a</v>
      </c>
      <c r="G3441" t="str">
        <f>IFERROR(INDEX(#REF!,MATCH('Kap5-6'!F3441,#REF!,0),2),"")</f>
        <v/>
      </c>
      <c r="H3441" s="97"/>
      <c r="I3441" s="97"/>
      <c r="J3441" s="49"/>
      <c r="K3441" s="97"/>
      <c r="L3441" s="10"/>
      <c r="M3441" s="241"/>
      <c r="N3441" s="21">
        <v>3</v>
      </c>
      <c r="O3441" s="21" t="s">
        <v>283</v>
      </c>
      <c r="P3441" s="21" t="s">
        <v>304</v>
      </c>
      <c r="Q3441" s="24" t="s">
        <v>5395</v>
      </c>
      <c r="R3441" s="24" t="s">
        <v>5396</v>
      </c>
      <c r="S3441" s="55" t="s">
        <v>5397</v>
      </c>
      <c r="T3441" s="48"/>
    </row>
    <row r="3442" spans="1:20" ht="32" x14ac:dyDescent="0.2">
      <c r="A3442">
        <f t="shared" si="216"/>
        <v>6</v>
      </c>
      <c r="B3442" t="s">
        <v>213</v>
      </c>
      <c r="C3442" t="s">
        <v>381</v>
      </c>
      <c r="D3442" t="str">
        <f t="shared" si="217"/>
        <v>24a</v>
      </c>
      <c r="E3442" t="str">
        <f t="shared" si="218"/>
        <v>lös</v>
      </c>
      <c r="F3442" t="str">
        <f t="shared" si="219"/>
        <v>6_x6_2x_R_24a</v>
      </c>
      <c r="G3442" t="str">
        <f>IFERROR(INDEX(#REF!,MATCH('Kap5-6'!F3442,#REF!,0),2),"")</f>
        <v/>
      </c>
      <c r="H3442" s="97"/>
      <c r="I3442" s="97"/>
      <c r="J3442" s="49"/>
      <c r="K3442" s="97"/>
      <c r="L3442" s="10"/>
      <c r="M3442" s="241"/>
      <c r="N3442" s="21">
        <v>4</v>
      </c>
      <c r="O3442" s="21" t="s">
        <v>283</v>
      </c>
      <c r="P3442" s="21" t="s">
        <v>304</v>
      </c>
      <c r="Q3442" s="24" t="s">
        <v>4909</v>
      </c>
      <c r="R3442" s="24" t="s">
        <v>5398</v>
      </c>
      <c r="S3442" s="55" t="s">
        <v>5028</v>
      </c>
      <c r="T3442" s="48"/>
    </row>
    <row r="3443" spans="1:20" ht="32" x14ac:dyDescent="0.2">
      <c r="A3443">
        <f t="shared" si="216"/>
        <v>6</v>
      </c>
      <c r="B3443" t="s">
        <v>213</v>
      </c>
      <c r="C3443" t="s">
        <v>381</v>
      </c>
      <c r="D3443" t="str">
        <f t="shared" si="217"/>
        <v>24a</v>
      </c>
      <c r="E3443" t="str">
        <f t="shared" si="218"/>
        <v>lös</v>
      </c>
      <c r="F3443" t="str">
        <f t="shared" si="219"/>
        <v>6_x6_2x_R_24a</v>
      </c>
      <c r="G3443" t="str">
        <f>IFERROR(INDEX(#REF!,MATCH('Kap5-6'!F3443,#REF!,0),2),"")</f>
        <v/>
      </c>
      <c r="H3443" s="97"/>
      <c r="I3443" s="97"/>
      <c r="J3443" s="49"/>
      <c r="K3443" s="97"/>
      <c r="L3443" s="10"/>
      <c r="M3443" s="241"/>
      <c r="N3443" s="21">
        <v>5</v>
      </c>
      <c r="O3443" s="21" t="s">
        <v>283</v>
      </c>
      <c r="P3443" s="21" t="s">
        <v>304</v>
      </c>
      <c r="Q3443" s="24" t="s">
        <v>5399</v>
      </c>
      <c r="R3443" s="24" t="s">
        <v>5400</v>
      </c>
      <c r="S3443" s="55" t="s">
        <v>5401</v>
      </c>
      <c r="T3443" s="48"/>
    </row>
    <row r="3444" spans="1:20" ht="32" x14ac:dyDescent="0.2">
      <c r="A3444">
        <f t="shared" si="216"/>
        <v>6</v>
      </c>
      <c r="B3444" t="s">
        <v>213</v>
      </c>
      <c r="C3444" t="s">
        <v>381</v>
      </c>
      <c r="D3444" t="str">
        <f t="shared" si="217"/>
        <v>24a</v>
      </c>
      <c r="E3444" t="str">
        <f t="shared" si="218"/>
        <v>lös</v>
      </c>
      <c r="F3444" t="str">
        <f t="shared" si="219"/>
        <v>6_x6_2x_R_24a</v>
      </c>
      <c r="G3444" t="str">
        <f>IFERROR(INDEX(#REF!,MATCH('Kap5-6'!F3444,#REF!,0),2),"")</f>
        <v/>
      </c>
      <c r="H3444" s="97"/>
      <c r="I3444" s="97"/>
      <c r="J3444" s="49"/>
      <c r="K3444" s="97"/>
      <c r="L3444" s="10"/>
      <c r="M3444" s="241"/>
      <c r="N3444" s="21">
        <v>6</v>
      </c>
      <c r="O3444" s="21" t="s">
        <v>283</v>
      </c>
      <c r="P3444" s="21" t="s">
        <v>304</v>
      </c>
      <c r="Q3444" s="24" t="s">
        <v>5402</v>
      </c>
      <c r="R3444" s="24" t="s">
        <v>5403</v>
      </c>
      <c r="S3444" s="55" t="s">
        <v>5404</v>
      </c>
      <c r="T3444" s="48"/>
    </row>
    <row r="3445" spans="1:20" ht="48" x14ac:dyDescent="0.2">
      <c r="A3445">
        <f t="shared" si="216"/>
        <v>6</v>
      </c>
      <c r="B3445" t="s">
        <v>213</v>
      </c>
      <c r="C3445" t="s">
        <v>381</v>
      </c>
      <c r="D3445" t="str">
        <f t="shared" si="217"/>
        <v>24a</v>
      </c>
      <c r="E3445" t="str">
        <f t="shared" si="218"/>
        <v>lös</v>
      </c>
      <c r="F3445" t="str">
        <f t="shared" si="219"/>
        <v>6_x6_2x_R_24a</v>
      </c>
      <c r="G3445" t="str">
        <f>IFERROR(INDEX(#REF!,MATCH('Kap5-6'!F3445,#REF!,0),2),"")</f>
        <v/>
      </c>
      <c r="H3445" s="97"/>
      <c r="I3445" s="97"/>
      <c r="J3445" s="49"/>
      <c r="K3445" s="97"/>
      <c r="L3445" s="10"/>
      <c r="M3445" s="241"/>
      <c r="N3445" s="21">
        <v>7</v>
      </c>
      <c r="O3445" s="21" t="s">
        <v>283</v>
      </c>
      <c r="P3445" s="21" t="s">
        <v>304</v>
      </c>
      <c r="Q3445" s="24" t="s">
        <v>4909</v>
      </c>
      <c r="R3445" s="24" t="s">
        <v>5405</v>
      </c>
      <c r="S3445" s="55" t="s">
        <v>5406</v>
      </c>
      <c r="T3445" s="48"/>
    </row>
    <row r="3446" spans="1:20" ht="32" x14ac:dyDescent="0.2">
      <c r="A3446">
        <f t="shared" si="216"/>
        <v>6</v>
      </c>
      <c r="B3446" t="s">
        <v>213</v>
      </c>
      <c r="C3446" t="s">
        <v>381</v>
      </c>
      <c r="D3446" t="str">
        <f t="shared" si="217"/>
        <v>24a</v>
      </c>
      <c r="E3446" t="str">
        <f t="shared" si="218"/>
        <v>lös</v>
      </c>
      <c r="F3446" t="str">
        <f t="shared" si="219"/>
        <v>6_x6_2x_R_24a</v>
      </c>
      <c r="G3446" t="str">
        <f>IFERROR(INDEX(#REF!,MATCH('Kap5-6'!F3446,#REF!,0),2),"")</f>
        <v/>
      </c>
      <c r="H3446" s="97"/>
      <c r="I3446" s="97"/>
      <c r="J3446" s="49"/>
      <c r="K3446" s="97"/>
      <c r="L3446" s="10"/>
      <c r="M3446" s="241"/>
      <c r="N3446" s="21">
        <v>8</v>
      </c>
      <c r="O3446" s="21" t="s">
        <v>283</v>
      </c>
      <c r="P3446" s="21" t="s">
        <v>304</v>
      </c>
      <c r="Q3446" s="24" t="s">
        <v>4909</v>
      </c>
      <c r="R3446" s="24" t="s">
        <v>5407</v>
      </c>
      <c r="S3446" s="55" t="s">
        <v>5408</v>
      </c>
      <c r="T3446" s="48"/>
    </row>
    <row r="3447" spans="1:20" ht="32" x14ac:dyDescent="0.2">
      <c r="A3447">
        <f t="shared" si="216"/>
        <v>6</v>
      </c>
      <c r="B3447" t="s">
        <v>213</v>
      </c>
      <c r="C3447" t="s">
        <v>381</v>
      </c>
      <c r="D3447" t="str">
        <f t="shared" si="217"/>
        <v>24a</v>
      </c>
      <c r="E3447" t="str">
        <f t="shared" si="218"/>
        <v>lös</v>
      </c>
      <c r="F3447" t="str">
        <f t="shared" si="219"/>
        <v>6_x6_2x_R_24a</v>
      </c>
      <c r="G3447" t="str">
        <f>IFERROR(INDEX(#REF!,MATCH('Kap5-6'!F3447,#REF!,0),2),"")</f>
        <v/>
      </c>
      <c r="H3447" s="97"/>
      <c r="I3447" s="97"/>
      <c r="J3447" s="49"/>
      <c r="K3447" s="97"/>
      <c r="L3447" s="10"/>
      <c r="M3447" s="241"/>
      <c r="N3447" s="21">
        <v>9</v>
      </c>
      <c r="O3447" s="21" t="s">
        <v>283</v>
      </c>
      <c r="P3447" s="21" t="s">
        <v>304</v>
      </c>
      <c r="Q3447" s="24" t="s">
        <v>754</v>
      </c>
      <c r="R3447" s="24" t="s">
        <v>5409</v>
      </c>
      <c r="S3447" s="55" t="s">
        <v>4994</v>
      </c>
      <c r="T3447" s="48"/>
    </row>
    <row r="3448" spans="1:20" ht="32" x14ac:dyDescent="0.2">
      <c r="A3448">
        <f t="shared" si="216"/>
        <v>6</v>
      </c>
      <c r="B3448" t="s">
        <v>213</v>
      </c>
      <c r="C3448" t="s">
        <v>381</v>
      </c>
      <c r="D3448" t="str">
        <f t="shared" si="217"/>
        <v>24a</v>
      </c>
      <c r="E3448" t="str">
        <f t="shared" si="218"/>
        <v>lös</v>
      </c>
      <c r="F3448" t="str">
        <f t="shared" si="219"/>
        <v>6_x6_2x_R_24a</v>
      </c>
      <c r="G3448" t="str">
        <f>IFERROR(INDEX(#REF!,MATCH('Kap5-6'!F3448,#REF!,0),2),"")</f>
        <v/>
      </c>
      <c r="H3448" s="97"/>
      <c r="I3448" s="97"/>
      <c r="J3448" s="49"/>
      <c r="K3448" s="97"/>
      <c r="L3448" s="10"/>
      <c r="M3448" s="241"/>
      <c r="N3448" s="21">
        <v>10</v>
      </c>
      <c r="O3448" s="21" t="s">
        <v>281</v>
      </c>
      <c r="P3448" s="21" t="s">
        <v>329</v>
      </c>
      <c r="Q3448" s="24" t="s">
        <v>303</v>
      </c>
      <c r="R3448" s="24" t="s">
        <v>5410</v>
      </c>
      <c r="S3448" s="55" t="s">
        <v>5411</v>
      </c>
      <c r="T3448" s="48"/>
    </row>
    <row r="3449" spans="1:20" ht="48" x14ac:dyDescent="0.2">
      <c r="A3449">
        <f t="shared" si="216"/>
        <v>6</v>
      </c>
      <c r="B3449" t="s">
        <v>213</v>
      </c>
      <c r="C3449" t="s">
        <v>381</v>
      </c>
      <c r="D3449" t="str">
        <f t="shared" si="217"/>
        <v>24a</v>
      </c>
      <c r="E3449" t="str">
        <f t="shared" si="218"/>
        <v>lös</v>
      </c>
      <c r="F3449" t="str">
        <f t="shared" si="219"/>
        <v>6_x6_2x_R_24a</v>
      </c>
      <c r="G3449" t="str">
        <f>IFERROR(INDEX(#REF!,MATCH('Kap5-6'!F3449,#REF!,0),2),"")</f>
        <v/>
      </c>
      <c r="H3449" s="97"/>
      <c r="I3449" s="97"/>
      <c r="J3449" s="49"/>
      <c r="K3449" s="97"/>
      <c r="L3449" s="10"/>
      <c r="M3449" s="241"/>
      <c r="N3449" s="21">
        <v>11</v>
      </c>
      <c r="O3449" s="21" t="s">
        <v>281</v>
      </c>
      <c r="P3449" s="21" t="s">
        <v>329</v>
      </c>
      <c r="Q3449" s="24" t="s">
        <v>303</v>
      </c>
      <c r="R3449" s="24" t="s">
        <v>5412</v>
      </c>
      <c r="S3449" s="55" t="s">
        <v>5413</v>
      </c>
      <c r="T3449" s="48"/>
    </row>
    <row r="3450" spans="1:20" ht="17" thickBot="1" x14ac:dyDescent="0.25">
      <c r="A3450">
        <f t="shared" si="216"/>
        <v>6</v>
      </c>
      <c r="B3450" t="s">
        <v>213</v>
      </c>
      <c r="C3450" t="s">
        <v>381</v>
      </c>
      <c r="D3450" t="str">
        <f t="shared" si="217"/>
        <v>24a</v>
      </c>
      <c r="E3450" t="str">
        <f t="shared" si="218"/>
        <v>lös</v>
      </c>
      <c r="F3450" t="str">
        <f t="shared" si="219"/>
        <v>6_x6_2x_R_24a</v>
      </c>
      <c r="G3450" t="str">
        <f>IFERROR(INDEX(#REF!,MATCH('Kap5-6'!F3450,#REF!,0),2),"")</f>
        <v/>
      </c>
      <c r="H3450" s="98"/>
      <c r="I3450" s="98"/>
      <c r="J3450" s="49"/>
      <c r="K3450" s="98"/>
      <c r="L3450" s="17"/>
      <c r="M3450" s="241"/>
      <c r="N3450" s="11">
        <v>12</v>
      </c>
      <c r="O3450" s="11" t="s">
        <v>283</v>
      </c>
      <c r="P3450" s="11" t="s">
        <v>304</v>
      </c>
      <c r="Q3450" s="12" t="s">
        <v>740</v>
      </c>
      <c r="R3450" s="12" t="s">
        <v>5414</v>
      </c>
      <c r="S3450" s="55" t="s">
        <v>5182</v>
      </c>
      <c r="T3450" s="48"/>
    </row>
    <row r="3451" spans="1:20" ht="64" x14ac:dyDescent="0.2">
      <c r="A3451">
        <f t="shared" si="216"/>
        <v>6</v>
      </c>
      <c r="B3451" t="s">
        <v>213</v>
      </c>
      <c r="C3451" t="s">
        <v>381</v>
      </c>
      <c r="D3451" t="str">
        <f t="shared" si="217"/>
        <v>24b</v>
      </c>
      <c r="E3451" t="str">
        <f t="shared" si="218"/>
        <v>lös</v>
      </c>
      <c r="F3451" t="str">
        <f t="shared" si="219"/>
        <v>6_x6_2x_R_24b</v>
      </c>
      <c r="G3451" t="str">
        <f>IFERROR(INDEX(#REF!,MATCH('Kap5-6'!F3451,#REF!,0),2),"")</f>
        <v/>
      </c>
      <c r="H3451" s="32">
        <v>6</v>
      </c>
      <c r="I3451" s="32" t="s">
        <v>434</v>
      </c>
      <c r="J3451" s="47"/>
      <c r="K3451" s="32" t="s">
        <v>90</v>
      </c>
      <c r="L3451" s="43" t="s">
        <v>735</v>
      </c>
      <c r="M3451" s="240"/>
      <c r="N3451" s="89">
        <v>1</v>
      </c>
      <c r="O3451" s="7" t="s">
        <v>283</v>
      </c>
      <c r="P3451" s="7" t="s">
        <v>304</v>
      </c>
      <c r="Q3451" s="8" t="s">
        <v>3115</v>
      </c>
      <c r="R3451" s="12" t="s">
        <v>5392</v>
      </c>
      <c r="S3451" s="16" t="s">
        <v>5320</v>
      </c>
      <c r="T3451" s="48"/>
    </row>
    <row r="3452" spans="1:20" ht="48" x14ac:dyDescent="0.2">
      <c r="A3452">
        <f t="shared" si="216"/>
        <v>6</v>
      </c>
      <c r="B3452" t="s">
        <v>213</v>
      </c>
      <c r="C3452" t="s">
        <v>381</v>
      </c>
      <c r="D3452" t="str">
        <f t="shared" si="217"/>
        <v>24b</v>
      </c>
      <c r="E3452" t="str">
        <f t="shared" si="218"/>
        <v>lös</v>
      </c>
      <c r="F3452" t="str">
        <f t="shared" si="219"/>
        <v>6_x6_2x_R_24b</v>
      </c>
      <c r="G3452" t="str">
        <f>IFERROR(INDEX(#REF!,MATCH('Kap5-6'!F3452,#REF!,0),2),"")</f>
        <v/>
      </c>
      <c r="H3452" s="97"/>
      <c r="I3452" s="97"/>
      <c r="J3452" s="49"/>
      <c r="K3452" s="97"/>
      <c r="L3452" s="10"/>
      <c r="M3452" s="241"/>
      <c r="N3452" s="92">
        <v>2</v>
      </c>
      <c r="O3452" s="21" t="s">
        <v>283</v>
      </c>
      <c r="P3452" s="21" t="s">
        <v>304</v>
      </c>
      <c r="Q3452" s="24" t="s">
        <v>5415</v>
      </c>
      <c r="R3452" s="12" t="s">
        <v>5416</v>
      </c>
      <c r="S3452" s="16" t="s">
        <v>5417</v>
      </c>
      <c r="T3452" s="48"/>
    </row>
    <row r="3453" spans="1:20" x14ac:dyDescent="0.2">
      <c r="A3453">
        <f t="shared" si="216"/>
        <v>6</v>
      </c>
      <c r="B3453" t="s">
        <v>213</v>
      </c>
      <c r="C3453" t="s">
        <v>381</v>
      </c>
      <c r="D3453" t="str">
        <f t="shared" si="217"/>
        <v>24b</v>
      </c>
      <c r="E3453" t="str">
        <f t="shared" si="218"/>
        <v>lös</v>
      </c>
      <c r="F3453" t="str">
        <f t="shared" si="219"/>
        <v>6_x6_2x_R_24b</v>
      </c>
      <c r="G3453" t="str">
        <f>IFERROR(INDEX(#REF!,MATCH('Kap5-6'!F3453,#REF!,0),2),"")</f>
        <v/>
      </c>
      <c r="H3453" s="97"/>
      <c r="I3453" s="97"/>
      <c r="J3453" s="49"/>
      <c r="K3453" s="97"/>
      <c r="L3453" s="10"/>
      <c r="M3453" s="241"/>
      <c r="N3453" s="21">
        <v>3</v>
      </c>
      <c r="O3453" s="21" t="s">
        <v>283</v>
      </c>
      <c r="P3453" s="21" t="s">
        <v>304</v>
      </c>
      <c r="Q3453" s="12" t="s">
        <v>5047</v>
      </c>
      <c r="R3453" s="12" t="s">
        <v>5418</v>
      </c>
      <c r="S3453" s="55" t="s">
        <v>5419</v>
      </c>
      <c r="T3453" s="48"/>
    </row>
    <row r="3454" spans="1:20" ht="64" x14ac:dyDescent="0.2">
      <c r="A3454">
        <f t="shared" si="216"/>
        <v>6</v>
      </c>
      <c r="B3454" t="s">
        <v>213</v>
      </c>
      <c r="C3454" t="s">
        <v>381</v>
      </c>
      <c r="D3454" t="str">
        <f t="shared" si="217"/>
        <v>24b</v>
      </c>
      <c r="E3454" t="str">
        <f t="shared" si="218"/>
        <v>lös</v>
      </c>
      <c r="F3454" t="str">
        <f t="shared" si="219"/>
        <v>6_x6_2x_R_24b</v>
      </c>
      <c r="G3454" t="str">
        <f>IFERROR(INDEX(#REF!,MATCH('Kap5-6'!F3454,#REF!,0),2),"")</f>
        <v/>
      </c>
      <c r="H3454" s="97"/>
      <c r="I3454" s="97"/>
      <c r="J3454" s="49"/>
      <c r="K3454" s="97"/>
      <c r="L3454" s="10"/>
      <c r="M3454" s="241"/>
      <c r="N3454" s="21">
        <v>4</v>
      </c>
      <c r="O3454" s="21" t="s">
        <v>283</v>
      </c>
      <c r="P3454" s="21" t="s">
        <v>304</v>
      </c>
      <c r="Q3454" s="24" t="s">
        <v>5420</v>
      </c>
      <c r="R3454" s="24" t="s">
        <v>5421</v>
      </c>
      <c r="S3454" s="55" t="s">
        <v>5422</v>
      </c>
      <c r="T3454" s="48"/>
    </row>
    <row r="3455" spans="1:20" ht="48" x14ac:dyDescent="0.2">
      <c r="A3455">
        <f t="shared" si="216"/>
        <v>6</v>
      </c>
      <c r="B3455" t="s">
        <v>213</v>
      </c>
      <c r="C3455" t="s">
        <v>381</v>
      </c>
      <c r="D3455" t="str">
        <f t="shared" si="217"/>
        <v>24b</v>
      </c>
      <c r="E3455" t="str">
        <f t="shared" si="218"/>
        <v>lös</v>
      </c>
      <c r="F3455" t="str">
        <f t="shared" si="219"/>
        <v>6_x6_2x_R_24b</v>
      </c>
      <c r="G3455" t="str">
        <f>IFERROR(INDEX(#REF!,MATCH('Kap5-6'!F3455,#REF!,0),2),"")</f>
        <v/>
      </c>
      <c r="H3455" s="97"/>
      <c r="I3455" s="97"/>
      <c r="J3455" s="49"/>
      <c r="K3455" s="97"/>
      <c r="L3455" s="10"/>
      <c r="M3455" s="241"/>
      <c r="N3455" s="21">
        <v>5</v>
      </c>
      <c r="O3455" s="21" t="s">
        <v>283</v>
      </c>
      <c r="P3455" s="21" t="s">
        <v>304</v>
      </c>
      <c r="Q3455" s="24" t="s">
        <v>4909</v>
      </c>
      <c r="R3455" s="24" t="s">
        <v>5423</v>
      </c>
      <c r="S3455" s="55" t="s">
        <v>5028</v>
      </c>
      <c r="T3455" s="48"/>
    </row>
    <row r="3456" spans="1:20" ht="32" x14ac:dyDescent="0.2">
      <c r="A3456">
        <f t="shared" si="216"/>
        <v>6</v>
      </c>
      <c r="B3456" t="s">
        <v>213</v>
      </c>
      <c r="C3456" t="s">
        <v>381</v>
      </c>
      <c r="D3456" t="str">
        <f t="shared" si="217"/>
        <v>24b</v>
      </c>
      <c r="E3456" t="str">
        <f t="shared" si="218"/>
        <v>lös</v>
      </c>
      <c r="F3456" t="str">
        <f t="shared" si="219"/>
        <v>6_x6_2x_R_24b</v>
      </c>
      <c r="G3456" t="str">
        <f>IFERROR(INDEX(#REF!,MATCH('Kap5-6'!F3456,#REF!,0),2),"")</f>
        <v/>
      </c>
      <c r="H3456" s="97"/>
      <c r="I3456" s="97"/>
      <c r="J3456" s="49"/>
      <c r="K3456" s="97"/>
      <c r="L3456" s="10"/>
      <c r="M3456" s="241"/>
      <c r="N3456" s="21">
        <v>6</v>
      </c>
      <c r="O3456" s="21" t="s">
        <v>283</v>
      </c>
      <c r="P3456" s="21" t="s">
        <v>304</v>
      </c>
      <c r="Q3456" s="24" t="s">
        <v>5424</v>
      </c>
      <c r="R3456" s="24" t="s">
        <v>5425</v>
      </c>
      <c r="S3456" s="55" t="s">
        <v>5426</v>
      </c>
      <c r="T3456" s="48"/>
    </row>
    <row r="3457" spans="1:20" ht="32" x14ac:dyDescent="0.2">
      <c r="A3457">
        <f t="shared" si="216"/>
        <v>6</v>
      </c>
      <c r="B3457" t="s">
        <v>213</v>
      </c>
      <c r="C3457" t="s">
        <v>381</v>
      </c>
      <c r="D3457" t="str">
        <f t="shared" si="217"/>
        <v>24b</v>
      </c>
      <c r="E3457" t="str">
        <f t="shared" si="218"/>
        <v>lös</v>
      </c>
      <c r="F3457" t="str">
        <f t="shared" si="219"/>
        <v>6_x6_2x_R_24b</v>
      </c>
      <c r="G3457" t="str">
        <f>IFERROR(INDEX(#REF!,MATCH('Kap5-6'!F3457,#REF!,0),2),"")</f>
        <v/>
      </c>
      <c r="H3457" s="97"/>
      <c r="I3457" s="97"/>
      <c r="J3457" s="49"/>
      <c r="K3457" s="97"/>
      <c r="L3457" s="10"/>
      <c r="M3457" s="241"/>
      <c r="N3457" s="21">
        <v>7</v>
      </c>
      <c r="O3457" s="21" t="s">
        <v>283</v>
      </c>
      <c r="P3457" s="21" t="s">
        <v>304</v>
      </c>
      <c r="Q3457" s="24" t="s">
        <v>5427</v>
      </c>
      <c r="R3457" s="24" t="s">
        <v>5428</v>
      </c>
      <c r="S3457" s="55" t="s">
        <v>5404</v>
      </c>
      <c r="T3457" s="48"/>
    </row>
    <row r="3458" spans="1:20" ht="48" x14ac:dyDescent="0.2">
      <c r="A3458">
        <f t="shared" ref="A3458:A3521" si="220">IF(H3458="",A3457,H3458)</f>
        <v>6</v>
      </c>
      <c r="B3458" t="s">
        <v>213</v>
      </c>
      <c r="C3458" t="s">
        <v>381</v>
      </c>
      <c r="D3458" t="str">
        <f t="shared" ref="D3458:D3521" si="221">IF(K3458="",D3457,K3458)</f>
        <v>24b</v>
      </c>
      <c r="E3458" t="str">
        <f t="shared" ref="E3458:E3521" si="222">IF(L3458="",E3457,L3458)</f>
        <v>lös</v>
      </c>
      <c r="F3458" t="str">
        <f t="shared" si="219"/>
        <v>6_x6_2x_R_24b</v>
      </c>
      <c r="G3458" t="str">
        <f>IFERROR(INDEX(#REF!,MATCH('Kap5-6'!F3458,#REF!,0),2),"")</f>
        <v/>
      </c>
      <c r="H3458" s="97"/>
      <c r="I3458" s="97"/>
      <c r="J3458" s="49"/>
      <c r="K3458" s="97"/>
      <c r="L3458" s="10"/>
      <c r="M3458" s="241"/>
      <c r="N3458" s="21">
        <v>8</v>
      </c>
      <c r="O3458" s="21" t="s">
        <v>283</v>
      </c>
      <c r="P3458" s="21" t="s">
        <v>304</v>
      </c>
      <c r="Q3458" s="24" t="s">
        <v>4909</v>
      </c>
      <c r="R3458" s="24" t="s">
        <v>5429</v>
      </c>
      <c r="S3458" s="55" t="s">
        <v>5430</v>
      </c>
      <c r="T3458" s="48"/>
    </row>
    <row r="3459" spans="1:20" ht="48" x14ac:dyDescent="0.2">
      <c r="A3459">
        <f t="shared" si="220"/>
        <v>6</v>
      </c>
      <c r="B3459" t="s">
        <v>213</v>
      </c>
      <c r="C3459" t="s">
        <v>381</v>
      </c>
      <c r="D3459" t="str">
        <f t="shared" si="221"/>
        <v>24b</v>
      </c>
      <c r="E3459" t="str">
        <f t="shared" si="222"/>
        <v>lös</v>
      </c>
      <c r="F3459" t="str">
        <f t="shared" ref="F3459:F3522" si="223">A3459&amp;"_"&amp;C3459&amp;"_"&amp;B3459&amp;"_"&amp;D3459</f>
        <v>6_x6_2x_R_24b</v>
      </c>
      <c r="G3459" t="str">
        <f>IFERROR(INDEX(#REF!,MATCH('Kap5-6'!F3459,#REF!,0),2),"")</f>
        <v/>
      </c>
      <c r="H3459" s="97"/>
      <c r="I3459" s="97"/>
      <c r="J3459" s="49"/>
      <c r="K3459" s="97"/>
      <c r="L3459" s="10"/>
      <c r="M3459" s="241"/>
      <c r="N3459" s="21">
        <v>10</v>
      </c>
      <c r="O3459" s="21" t="s">
        <v>283</v>
      </c>
      <c r="P3459" s="21" t="s">
        <v>304</v>
      </c>
      <c r="Q3459" s="24" t="s">
        <v>754</v>
      </c>
      <c r="R3459" s="24" t="s">
        <v>5431</v>
      </c>
      <c r="S3459" s="55" t="s">
        <v>4994</v>
      </c>
      <c r="T3459" s="48"/>
    </row>
    <row r="3460" spans="1:20" ht="32" x14ac:dyDescent="0.2">
      <c r="A3460">
        <f t="shared" si="220"/>
        <v>6</v>
      </c>
      <c r="B3460" t="s">
        <v>213</v>
      </c>
      <c r="C3460" t="s">
        <v>381</v>
      </c>
      <c r="D3460" t="str">
        <f t="shared" si="221"/>
        <v>24b</v>
      </c>
      <c r="E3460" t="str">
        <f t="shared" si="222"/>
        <v>lös</v>
      </c>
      <c r="F3460" t="str">
        <f t="shared" si="223"/>
        <v>6_x6_2x_R_24b</v>
      </c>
      <c r="G3460" t="str">
        <f>IFERROR(INDEX(#REF!,MATCH('Kap5-6'!F3460,#REF!,0),2),"")</f>
        <v/>
      </c>
      <c r="H3460" s="97"/>
      <c r="I3460" s="97"/>
      <c r="J3460" s="49"/>
      <c r="K3460" s="97"/>
      <c r="L3460" s="10"/>
      <c r="M3460" s="241"/>
      <c r="N3460" s="21">
        <v>11</v>
      </c>
      <c r="O3460" s="21" t="s">
        <v>281</v>
      </c>
      <c r="P3460" s="21" t="s">
        <v>329</v>
      </c>
      <c r="Q3460" s="24" t="s">
        <v>303</v>
      </c>
      <c r="R3460" s="24" t="s">
        <v>5432</v>
      </c>
      <c r="S3460" s="55" t="s">
        <v>5433</v>
      </c>
      <c r="T3460" s="48"/>
    </row>
    <row r="3461" spans="1:20" ht="48" x14ac:dyDescent="0.2">
      <c r="A3461">
        <f t="shared" si="220"/>
        <v>6</v>
      </c>
      <c r="B3461" t="s">
        <v>213</v>
      </c>
      <c r="C3461" t="s">
        <v>381</v>
      </c>
      <c r="D3461" t="str">
        <f t="shared" si="221"/>
        <v>24b</v>
      </c>
      <c r="E3461" t="str">
        <f t="shared" si="222"/>
        <v>lös</v>
      </c>
      <c r="F3461" t="str">
        <f t="shared" si="223"/>
        <v>6_x6_2x_R_24b</v>
      </c>
      <c r="G3461" t="str">
        <f>IFERROR(INDEX(#REF!,MATCH('Kap5-6'!F3461,#REF!,0),2),"")</f>
        <v/>
      </c>
      <c r="H3461" s="97"/>
      <c r="I3461" s="97"/>
      <c r="J3461" s="49"/>
      <c r="K3461" s="97"/>
      <c r="L3461" s="10"/>
      <c r="M3461" s="241"/>
      <c r="N3461" s="21">
        <v>12</v>
      </c>
      <c r="O3461" s="21" t="s">
        <v>281</v>
      </c>
      <c r="P3461" s="21" t="s">
        <v>329</v>
      </c>
      <c r="Q3461" s="24" t="s">
        <v>303</v>
      </c>
      <c r="R3461" s="24" t="s">
        <v>5434</v>
      </c>
      <c r="S3461" s="55" t="s">
        <v>5435</v>
      </c>
      <c r="T3461" s="48"/>
    </row>
    <row r="3462" spans="1:20" ht="17" thickBot="1" x14ac:dyDescent="0.25">
      <c r="A3462">
        <f t="shared" si="220"/>
        <v>6</v>
      </c>
      <c r="B3462" t="s">
        <v>213</v>
      </c>
      <c r="C3462" t="s">
        <v>381</v>
      </c>
      <c r="D3462" t="str">
        <f t="shared" si="221"/>
        <v>24b</v>
      </c>
      <c r="E3462" t="str">
        <f t="shared" si="222"/>
        <v>lös</v>
      </c>
      <c r="F3462" t="str">
        <f t="shared" si="223"/>
        <v>6_x6_2x_R_24b</v>
      </c>
      <c r="G3462" t="str">
        <f>IFERROR(INDEX(#REF!,MATCH('Kap5-6'!F3462,#REF!,0),2),"")</f>
        <v/>
      </c>
      <c r="H3462" s="98"/>
      <c r="I3462" s="98"/>
      <c r="J3462" s="49"/>
      <c r="K3462" s="98"/>
      <c r="L3462" s="17"/>
      <c r="M3462" s="241"/>
      <c r="N3462" s="11">
        <v>12</v>
      </c>
      <c r="O3462" s="11" t="s">
        <v>283</v>
      </c>
      <c r="P3462" s="11" t="s">
        <v>304</v>
      </c>
      <c r="Q3462" s="12" t="s">
        <v>740</v>
      </c>
      <c r="R3462" s="12" t="s">
        <v>5436</v>
      </c>
      <c r="S3462" s="55" t="s">
        <v>5182</v>
      </c>
      <c r="T3462" s="48"/>
    </row>
    <row r="3463" spans="1:20" ht="17" thickBot="1" x14ac:dyDescent="0.25">
      <c r="A3463">
        <f t="shared" si="220"/>
        <v>6</v>
      </c>
      <c r="B3463" t="s">
        <v>213</v>
      </c>
      <c r="C3463" t="s">
        <v>381</v>
      </c>
      <c r="D3463">
        <f t="shared" si="221"/>
        <v>25</v>
      </c>
      <c r="E3463" t="str">
        <f t="shared" si="222"/>
        <v>lös</v>
      </c>
      <c r="F3463" t="str">
        <f t="shared" si="223"/>
        <v>6_x6_2x_R_25</v>
      </c>
      <c r="G3463" t="str">
        <f>IFERROR(INDEX(#REF!,MATCH('Kap5-6'!F3463,#REF!,0),2),"")</f>
        <v/>
      </c>
      <c r="H3463" s="32">
        <v>6</v>
      </c>
      <c r="I3463" s="32" t="s">
        <v>434</v>
      </c>
      <c r="J3463" s="47"/>
      <c r="K3463" s="32">
        <v>25</v>
      </c>
      <c r="L3463" s="43" t="s">
        <v>735</v>
      </c>
      <c r="M3463" s="240"/>
      <c r="N3463" s="7"/>
      <c r="O3463" s="7"/>
      <c r="P3463" s="7"/>
      <c r="Q3463" s="8"/>
      <c r="R3463" s="8"/>
      <c r="S3463" s="23"/>
      <c r="T3463" s="48"/>
    </row>
    <row r="3464" spans="1:20" x14ac:dyDescent="0.2">
      <c r="A3464">
        <f t="shared" si="220"/>
        <v>6</v>
      </c>
      <c r="B3464" t="s">
        <v>213</v>
      </c>
      <c r="C3464" t="s">
        <v>381</v>
      </c>
      <c r="D3464">
        <f t="shared" si="221"/>
        <v>25</v>
      </c>
      <c r="E3464" t="str">
        <f t="shared" si="222"/>
        <v>lös</v>
      </c>
      <c r="F3464" t="str">
        <f t="shared" si="223"/>
        <v>6_x6_2x_R_25</v>
      </c>
      <c r="G3464" t="str">
        <f>IFERROR(INDEX(#REF!,MATCH('Kap5-6'!F3464,#REF!,0),2),"")</f>
        <v/>
      </c>
      <c r="H3464" s="97"/>
      <c r="I3464" s="97"/>
      <c r="J3464" s="49"/>
      <c r="K3464" s="97"/>
      <c r="L3464" s="10"/>
      <c r="M3464" s="241"/>
      <c r="N3464" s="11"/>
      <c r="O3464" s="11"/>
      <c r="P3464" s="11"/>
      <c r="Q3464" s="12"/>
      <c r="R3464" s="12"/>
      <c r="S3464" s="9"/>
      <c r="T3464" s="48"/>
    </row>
    <row r="3465" spans="1:20" ht="17" thickBot="1" x14ac:dyDescent="0.25">
      <c r="A3465">
        <f t="shared" si="220"/>
        <v>6</v>
      </c>
      <c r="B3465" t="s">
        <v>213</v>
      </c>
      <c r="C3465" t="s">
        <v>381</v>
      </c>
      <c r="D3465">
        <f t="shared" si="221"/>
        <v>25</v>
      </c>
      <c r="E3465" t="str">
        <f t="shared" si="222"/>
        <v>lös</v>
      </c>
      <c r="F3465" t="str">
        <f t="shared" si="223"/>
        <v>6_x6_2x_R_25</v>
      </c>
      <c r="G3465" t="str">
        <f>IFERROR(INDEX(#REF!,MATCH('Kap5-6'!F3465,#REF!,0),2),"")</f>
        <v/>
      </c>
      <c r="H3465" s="98"/>
      <c r="I3465" s="98"/>
      <c r="J3465" s="50"/>
      <c r="K3465" s="98"/>
      <c r="L3465" s="17"/>
      <c r="M3465" s="242"/>
      <c r="N3465" s="20"/>
      <c r="O3465" s="20"/>
      <c r="P3465" s="20"/>
      <c r="Q3465" s="22"/>
      <c r="R3465" s="22"/>
      <c r="S3465" s="13"/>
      <c r="T3465" s="48"/>
    </row>
    <row r="3466" spans="1:20" ht="48" x14ac:dyDescent="0.2">
      <c r="A3466">
        <f t="shared" si="220"/>
        <v>6</v>
      </c>
      <c r="B3466" t="s">
        <v>213</v>
      </c>
      <c r="C3466" t="s">
        <v>381</v>
      </c>
      <c r="D3466">
        <f t="shared" si="221"/>
        <v>26</v>
      </c>
      <c r="E3466" t="str">
        <f t="shared" si="222"/>
        <v>Problemlösning</v>
      </c>
      <c r="F3466" t="str">
        <f t="shared" si="223"/>
        <v>6_x6_2x_R_26</v>
      </c>
      <c r="G3466" t="str">
        <f>IFERROR(INDEX(#REF!,MATCH('Kap5-6'!F3466,#REF!,0),2),"")</f>
        <v/>
      </c>
      <c r="H3466" s="32">
        <v>6</v>
      </c>
      <c r="I3466" s="32" t="s">
        <v>434</v>
      </c>
      <c r="J3466" s="47"/>
      <c r="K3466" s="32">
        <v>26</v>
      </c>
      <c r="L3466" s="43" t="s">
        <v>1256</v>
      </c>
      <c r="M3466" s="240"/>
      <c r="N3466" s="7">
        <v>1</v>
      </c>
      <c r="O3466" s="7" t="s">
        <v>283</v>
      </c>
      <c r="P3466" s="7" t="s">
        <v>304</v>
      </c>
      <c r="Q3466" s="8" t="s">
        <v>5437</v>
      </c>
      <c r="R3466" s="8" t="s">
        <v>5438</v>
      </c>
      <c r="S3466" s="16" t="s">
        <v>5439</v>
      </c>
      <c r="T3466" s="48"/>
    </row>
    <row r="3467" spans="1:20" ht="32" x14ac:dyDescent="0.2">
      <c r="A3467">
        <f t="shared" si="220"/>
        <v>6</v>
      </c>
      <c r="B3467" t="s">
        <v>213</v>
      </c>
      <c r="C3467" t="s">
        <v>381</v>
      </c>
      <c r="D3467">
        <f t="shared" si="221"/>
        <v>26</v>
      </c>
      <c r="E3467" t="str">
        <f t="shared" si="222"/>
        <v>Problemlösning</v>
      </c>
      <c r="F3467" t="str">
        <f t="shared" si="223"/>
        <v>6_x6_2x_R_26</v>
      </c>
      <c r="G3467" t="str">
        <f>IFERROR(INDEX(#REF!,MATCH('Kap5-6'!F3467,#REF!,0),2),"")</f>
        <v/>
      </c>
      <c r="H3467" s="97"/>
      <c r="I3467" s="97"/>
      <c r="J3467" s="49"/>
      <c r="K3467" s="97"/>
      <c r="L3467" s="10"/>
      <c r="M3467" s="241"/>
      <c r="N3467" s="11">
        <v>2</v>
      </c>
      <c r="O3467" s="11" t="s">
        <v>283</v>
      </c>
      <c r="P3467" s="11" t="s">
        <v>304</v>
      </c>
      <c r="Q3467" s="12" t="s">
        <v>5440</v>
      </c>
      <c r="R3467" s="12" t="s">
        <v>5441</v>
      </c>
      <c r="S3467" s="55" t="s">
        <v>5442</v>
      </c>
      <c r="T3467" s="57"/>
    </row>
    <row r="3468" spans="1:20" ht="32" x14ac:dyDescent="0.2">
      <c r="A3468">
        <f t="shared" si="220"/>
        <v>6</v>
      </c>
      <c r="B3468" t="s">
        <v>213</v>
      </c>
      <c r="C3468" t="s">
        <v>381</v>
      </c>
      <c r="D3468">
        <f t="shared" si="221"/>
        <v>26</v>
      </c>
      <c r="E3468" t="str">
        <f t="shared" si="222"/>
        <v>Problemlösning</v>
      </c>
      <c r="F3468" t="str">
        <f t="shared" si="223"/>
        <v>6_x6_2x_R_26</v>
      </c>
      <c r="G3468" t="str">
        <f>IFERROR(INDEX(#REF!,MATCH('Kap5-6'!F3468,#REF!,0),2),"")</f>
        <v/>
      </c>
      <c r="H3468" s="97"/>
      <c r="I3468" s="97"/>
      <c r="J3468" s="49"/>
      <c r="K3468" s="97"/>
      <c r="L3468" s="10"/>
      <c r="M3468" s="241"/>
      <c r="N3468" s="14">
        <v>3</v>
      </c>
      <c r="O3468" s="14" t="s">
        <v>283</v>
      </c>
      <c r="P3468" s="14" t="s">
        <v>304</v>
      </c>
      <c r="Q3468" s="15" t="s">
        <v>5443</v>
      </c>
      <c r="R3468" s="15" t="s">
        <v>5444</v>
      </c>
      <c r="S3468" s="25" t="s">
        <v>5445</v>
      </c>
      <c r="T3468" s="48"/>
    </row>
    <row r="3469" spans="1:20" ht="48" x14ac:dyDescent="0.2">
      <c r="A3469">
        <f t="shared" si="220"/>
        <v>6</v>
      </c>
      <c r="B3469" t="s">
        <v>213</v>
      </c>
      <c r="C3469" t="s">
        <v>381</v>
      </c>
      <c r="D3469">
        <f t="shared" si="221"/>
        <v>26</v>
      </c>
      <c r="E3469" t="str">
        <f t="shared" si="222"/>
        <v>Problemlösning</v>
      </c>
      <c r="F3469" t="str">
        <f t="shared" si="223"/>
        <v>6_x6_2x_R_26</v>
      </c>
      <c r="G3469" t="str">
        <f>IFERROR(INDEX(#REF!,MATCH('Kap5-6'!F3469,#REF!,0),2),"")</f>
        <v/>
      </c>
      <c r="H3469" s="97"/>
      <c r="I3469" s="97"/>
      <c r="J3469" s="49"/>
      <c r="K3469" s="97"/>
      <c r="L3469" s="10"/>
      <c r="M3469" s="241"/>
      <c r="N3469" s="14">
        <v>4</v>
      </c>
      <c r="O3469" s="14" t="s">
        <v>283</v>
      </c>
      <c r="P3469" s="14" t="s">
        <v>304</v>
      </c>
      <c r="Q3469" s="15" t="s">
        <v>4909</v>
      </c>
      <c r="R3469" s="15" t="s">
        <v>5446</v>
      </c>
      <c r="S3469" s="31" t="s">
        <v>5447</v>
      </c>
      <c r="T3469" s="48"/>
    </row>
    <row r="3470" spans="1:20" ht="32" x14ac:dyDescent="0.2">
      <c r="A3470">
        <f t="shared" si="220"/>
        <v>6</v>
      </c>
      <c r="B3470" t="s">
        <v>213</v>
      </c>
      <c r="C3470" t="s">
        <v>381</v>
      </c>
      <c r="D3470">
        <f t="shared" si="221"/>
        <v>26</v>
      </c>
      <c r="E3470" t="str">
        <f t="shared" si="222"/>
        <v>Problemlösning</v>
      </c>
      <c r="F3470" t="str">
        <f t="shared" si="223"/>
        <v>6_x6_2x_R_26</v>
      </c>
      <c r="G3470" t="str">
        <f>IFERROR(INDEX(#REF!,MATCH('Kap5-6'!F3470,#REF!,0),2),"")</f>
        <v/>
      </c>
      <c r="H3470" s="97"/>
      <c r="I3470" s="97"/>
      <c r="J3470" s="49"/>
      <c r="K3470" s="97"/>
      <c r="L3470" s="10"/>
      <c r="M3470" s="241"/>
      <c r="N3470" s="14">
        <v>5</v>
      </c>
      <c r="O3470" s="11" t="s">
        <v>281</v>
      </c>
      <c r="P3470" s="11" t="s">
        <v>329</v>
      </c>
      <c r="Q3470" s="12" t="s">
        <v>303</v>
      </c>
      <c r="R3470" s="12" t="s">
        <v>5448</v>
      </c>
      <c r="S3470" s="55" t="s">
        <v>5449</v>
      </c>
      <c r="T3470" s="57"/>
    </row>
    <row r="3471" spans="1:20" ht="48" x14ac:dyDescent="0.2">
      <c r="A3471">
        <f t="shared" si="220"/>
        <v>6</v>
      </c>
      <c r="B3471" t="s">
        <v>213</v>
      </c>
      <c r="C3471" t="s">
        <v>381</v>
      </c>
      <c r="D3471">
        <f t="shared" si="221"/>
        <v>26</v>
      </c>
      <c r="E3471" t="str">
        <f t="shared" si="222"/>
        <v>Problemlösning</v>
      </c>
      <c r="F3471" t="str">
        <f t="shared" si="223"/>
        <v>6_x6_2x_R_26</v>
      </c>
      <c r="G3471" t="str">
        <f>IFERROR(INDEX(#REF!,MATCH('Kap5-6'!F3471,#REF!,0),2),"")</f>
        <v/>
      </c>
      <c r="H3471" s="97"/>
      <c r="I3471" s="97"/>
      <c r="J3471" s="49"/>
      <c r="K3471" s="97"/>
      <c r="L3471" s="10"/>
      <c r="M3471" s="241"/>
      <c r="N3471" s="14">
        <v>6</v>
      </c>
      <c r="O3471" s="14" t="s">
        <v>281</v>
      </c>
      <c r="P3471" s="14" t="s">
        <v>329</v>
      </c>
      <c r="Q3471" s="15" t="s">
        <v>303</v>
      </c>
      <c r="R3471" s="15" t="s">
        <v>5154</v>
      </c>
      <c r="S3471" s="25" t="s">
        <v>5450</v>
      </c>
      <c r="T3471" s="48"/>
    </row>
    <row r="3472" spans="1:20" ht="32" x14ac:dyDescent="0.2">
      <c r="A3472">
        <f t="shared" si="220"/>
        <v>6</v>
      </c>
      <c r="B3472" t="s">
        <v>213</v>
      </c>
      <c r="C3472" t="s">
        <v>381</v>
      </c>
      <c r="D3472">
        <f t="shared" si="221"/>
        <v>26</v>
      </c>
      <c r="E3472" t="str">
        <f t="shared" si="222"/>
        <v>Problemlösning</v>
      </c>
      <c r="F3472" t="str">
        <f t="shared" si="223"/>
        <v>6_x6_2x_R_26</v>
      </c>
      <c r="G3472" t="str">
        <f>IFERROR(INDEX(#REF!,MATCH('Kap5-6'!F3472,#REF!,0),2),"")</f>
        <v/>
      </c>
      <c r="H3472" s="97"/>
      <c r="I3472" s="97"/>
      <c r="J3472" s="49"/>
      <c r="K3472" s="97"/>
      <c r="L3472" s="10"/>
      <c r="M3472" s="241"/>
      <c r="N3472" s="14">
        <v>7</v>
      </c>
      <c r="O3472" s="14" t="s">
        <v>281</v>
      </c>
      <c r="P3472" s="14" t="s">
        <v>329</v>
      </c>
      <c r="Q3472" s="15" t="s">
        <v>303</v>
      </c>
      <c r="R3472" s="15" t="s">
        <v>5451</v>
      </c>
      <c r="S3472" s="25" t="s">
        <v>5452</v>
      </c>
      <c r="T3472" s="48"/>
    </row>
    <row r="3473" spans="1:20" ht="17" thickBot="1" x14ac:dyDescent="0.25">
      <c r="A3473">
        <f t="shared" si="220"/>
        <v>6</v>
      </c>
      <c r="B3473" t="s">
        <v>213</v>
      </c>
      <c r="C3473" t="s">
        <v>381</v>
      </c>
      <c r="D3473">
        <f t="shared" si="221"/>
        <v>26</v>
      </c>
      <c r="E3473" t="str">
        <f t="shared" si="222"/>
        <v>Problemlösning</v>
      </c>
      <c r="F3473" t="str">
        <f t="shared" si="223"/>
        <v>6_x6_2x_R_26</v>
      </c>
      <c r="G3473" t="str">
        <f>IFERROR(INDEX(#REF!,MATCH('Kap5-6'!F3473,#REF!,0),2),"")</f>
        <v/>
      </c>
      <c r="H3473" s="98"/>
      <c r="I3473" s="98"/>
      <c r="J3473" s="49"/>
      <c r="K3473" s="98"/>
      <c r="L3473" s="17"/>
      <c r="M3473" s="241"/>
      <c r="N3473" s="14">
        <v>8</v>
      </c>
      <c r="O3473" s="14" t="s">
        <v>283</v>
      </c>
      <c r="P3473" s="14" t="s">
        <v>304</v>
      </c>
      <c r="Q3473" s="15" t="s">
        <v>5453</v>
      </c>
      <c r="R3473" s="15" t="s">
        <v>5454</v>
      </c>
      <c r="S3473" s="31" t="s">
        <v>5455</v>
      </c>
      <c r="T3473" s="48"/>
    </row>
    <row r="3474" spans="1:20" ht="48" x14ac:dyDescent="0.2">
      <c r="A3474">
        <f t="shared" si="220"/>
        <v>6</v>
      </c>
      <c r="B3474" t="s">
        <v>213</v>
      </c>
      <c r="C3474" t="s">
        <v>381</v>
      </c>
      <c r="D3474">
        <f t="shared" si="221"/>
        <v>27</v>
      </c>
      <c r="E3474" t="str">
        <f t="shared" si="222"/>
        <v>Problemlösning</v>
      </c>
      <c r="F3474" t="str">
        <f t="shared" si="223"/>
        <v>6_x6_2x_R_27</v>
      </c>
      <c r="G3474" t="str">
        <f>IFERROR(INDEX(#REF!,MATCH('Kap5-6'!F3474,#REF!,0),2),"")</f>
        <v/>
      </c>
      <c r="H3474" s="32">
        <v>6</v>
      </c>
      <c r="I3474" s="32" t="s">
        <v>434</v>
      </c>
      <c r="J3474" s="47"/>
      <c r="K3474" s="32">
        <v>27</v>
      </c>
      <c r="L3474" s="43" t="s">
        <v>1256</v>
      </c>
      <c r="M3474" s="240"/>
      <c r="N3474" s="11">
        <v>1</v>
      </c>
      <c r="O3474" s="11" t="s">
        <v>283</v>
      </c>
      <c r="P3474" s="11" t="s">
        <v>304</v>
      </c>
      <c r="Q3474" s="12" t="s">
        <v>5437</v>
      </c>
      <c r="R3474" s="12" t="s">
        <v>5456</v>
      </c>
      <c r="S3474" s="55" t="s">
        <v>5457</v>
      </c>
      <c r="T3474" s="57"/>
    </row>
    <row r="3475" spans="1:20" ht="64" x14ac:dyDescent="0.2">
      <c r="A3475">
        <f t="shared" si="220"/>
        <v>6</v>
      </c>
      <c r="B3475" t="s">
        <v>213</v>
      </c>
      <c r="C3475" t="s">
        <v>381</v>
      </c>
      <c r="D3475">
        <f t="shared" si="221"/>
        <v>27</v>
      </c>
      <c r="E3475" t="str">
        <f t="shared" si="222"/>
        <v>Problemlösning</v>
      </c>
      <c r="F3475" t="str">
        <f t="shared" si="223"/>
        <v>6_x6_2x_R_27</v>
      </c>
      <c r="G3475" t="str">
        <f>IFERROR(INDEX(#REF!,MATCH('Kap5-6'!F3475,#REF!,0),2),"")</f>
        <v/>
      </c>
      <c r="H3475" s="97"/>
      <c r="I3475" s="97"/>
      <c r="J3475" s="49"/>
      <c r="K3475" s="97"/>
      <c r="L3475" s="10"/>
      <c r="M3475" s="241"/>
      <c r="N3475" s="11">
        <v>2</v>
      </c>
      <c r="O3475" s="11" t="s">
        <v>283</v>
      </c>
      <c r="P3475" s="11" t="s">
        <v>304</v>
      </c>
      <c r="Q3475" s="12" t="s">
        <v>5443</v>
      </c>
      <c r="R3475" s="12" t="s">
        <v>5458</v>
      </c>
      <c r="S3475" s="55" t="s">
        <v>5459</v>
      </c>
      <c r="T3475" s="57"/>
    </row>
    <row r="3476" spans="1:20" x14ac:dyDescent="0.2">
      <c r="A3476">
        <f t="shared" si="220"/>
        <v>6</v>
      </c>
      <c r="B3476" t="s">
        <v>213</v>
      </c>
      <c r="C3476" t="s">
        <v>381</v>
      </c>
      <c r="D3476">
        <f t="shared" si="221"/>
        <v>27</v>
      </c>
      <c r="E3476" t="str">
        <f t="shared" si="222"/>
        <v>Problemlösning</v>
      </c>
      <c r="F3476" t="str">
        <f t="shared" si="223"/>
        <v>6_x6_2x_R_27</v>
      </c>
      <c r="G3476" t="str">
        <f>IFERROR(INDEX(#REF!,MATCH('Kap5-6'!F3476,#REF!,0),2),"")</f>
        <v/>
      </c>
      <c r="H3476" s="97"/>
      <c r="I3476" s="97"/>
      <c r="J3476" s="49"/>
      <c r="K3476" s="97"/>
      <c r="L3476" s="10"/>
      <c r="M3476" s="241"/>
      <c r="N3476" s="11">
        <v>3</v>
      </c>
      <c r="O3476" s="11" t="s">
        <v>283</v>
      </c>
      <c r="P3476" s="11" t="s">
        <v>304</v>
      </c>
      <c r="Q3476" s="12" t="s">
        <v>491</v>
      </c>
      <c r="R3476" s="12" t="s">
        <v>313</v>
      </c>
      <c r="S3476" s="55" t="s">
        <v>5460</v>
      </c>
      <c r="T3476" s="57"/>
    </row>
    <row r="3477" spans="1:20" ht="48" x14ac:dyDescent="0.2">
      <c r="A3477">
        <f t="shared" si="220"/>
        <v>6</v>
      </c>
      <c r="B3477" t="s">
        <v>213</v>
      </c>
      <c r="C3477" t="s">
        <v>381</v>
      </c>
      <c r="D3477">
        <f t="shared" si="221"/>
        <v>27</v>
      </c>
      <c r="E3477" t="str">
        <f t="shared" si="222"/>
        <v>Problemlösning</v>
      </c>
      <c r="F3477" t="str">
        <f t="shared" si="223"/>
        <v>6_x6_2x_R_27</v>
      </c>
      <c r="G3477" t="str">
        <f>IFERROR(INDEX(#REF!,MATCH('Kap5-6'!F3477,#REF!,0),2),"")</f>
        <v/>
      </c>
      <c r="H3477" s="97"/>
      <c r="I3477" s="97"/>
      <c r="J3477" s="49"/>
      <c r="K3477" s="97"/>
      <c r="L3477" s="10"/>
      <c r="M3477" s="241"/>
      <c r="N3477" s="11">
        <v>4</v>
      </c>
      <c r="O3477" s="11" t="s">
        <v>283</v>
      </c>
      <c r="P3477" s="11" t="s">
        <v>304</v>
      </c>
      <c r="Q3477" s="24" t="s">
        <v>5461</v>
      </c>
      <c r="R3477" s="12" t="s">
        <v>5462</v>
      </c>
      <c r="S3477" s="55" t="s">
        <v>5463</v>
      </c>
      <c r="T3477" s="57"/>
    </row>
    <row r="3478" spans="1:20" ht="32" x14ac:dyDescent="0.2">
      <c r="A3478">
        <f t="shared" si="220"/>
        <v>6</v>
      </c>
      <c r="B3478" t="s">
        <v>213</v>
      </c>
      <c r="C3478" t="s">
        <v>381</v>
      </c>
      <c r="D3478">
        <f t="shared" si="221"/>
        <v>27</v>
      </c>
      <c r="E3478" t="str">
        <f t="shared" si="222"/>
        <v>Problemlösning</v>
      </c>
      <c r="F3478" t="str">
        <f t="shared" si="223"/>
        <v>6_x6_2x_R_27</v>
      </c>
      <c r="G3478" t="str">
        <f>IFERROR(INDEX(#REF!,MATCH('Kap5-6'!F3478,#REF!,0),2),"")</f>
        <v/>
      </c>
      <c r="H3478" s="97"/>
      <c r="I3478" s="97"/>
      <c r="J3478" s="49"/>
      <c r="K3478" s="97"/>
      <c r="L3478" s="10"/>
      <c r="M3478" s="241"/>
      <c r="N3478" s="21">
        <v>5</v>
      </c>
      <c r="O3478" s="21" t="s">
        <v>283</v>
      </c>
      <c r="P3478" s="21" t="s">
        <v>304</v>
      </c>
      <c r="Q3478" s="24" t="s">
        <v>4909</v>
      </c>
      <c r="R3478" s="24" t="s">
        <v>5464</v>
      </c>
      <c r="S3478" s="55" t="s">
        <v>5028</v>
      </c>
      <c r="T3478" s="57"/>
    </row>
    <row r="3479" spans="1:20" ht="32" x14ac:dyDescent="0.2">
      <c r="A3479">
        <f t="shared" si="220"/>
        <v>6</v>
      </c>
      <c r="B3479" t="s">
        <v>213</v>
      </c>
      <c r="C3479" t="s">
        <v>381</v>
      </c>
      <c r="D3479">
        <f t="shared" si="221"/>
        <v>27</v>
      </c>
      <c r="E3479" t="str">
        <f t="shared" si="222"/>
        <v>Problemlösning</v>
      </c>
      <c r="F3479" t="str">
        <f t="shared" si="223"/>
        <v>6_x6_2x_R_27</v>
      </c>
      <c r="G3479" t="str">
        <f>IFERROR(INDEX(#REF!,MATCH('Kap5-6'!F3479,#REF!,0),2),"")</f>
        <v/>
      </c>
      <c r="H3479" s="97"/>
      <c r="I3479" s="97"/>
      <c r="J3479" s="49"/>
      <c r="K3479" s="97"/>
      <c r="L3479" s="10"/>
      <c r="M3479" s="241"/>
      <c r="N3479" s="21">
        <v>6</v>
      </c>
      <c r="O3479" s="21" t="s">
        <v>283</v>
      </c>
      <c r="P3479" s="21" t="s">
        <v>304</v>
      </c>
      <c r="Q3479" s="24" t="s">
        <v>754</v>
      </c>
      <c r="R3479" s="24" t="s">
        <v>5465</v>
      </c>
      <c r="S3479" s="55" t="s">
        <v>4994</v>
      </c>
      <c r="T3479" s="57"/>
    </row>
    <row r="3480" spans="1:20" x14ac:dyDescent="0.2">
      <c r="A3480">
        <f t="shared" si="220"/>
        <v>6</v>
      </c>
      <c r="B3480" t="s">
        <v>213</v>
      </c>
      <c r="C3480" t="s">
        <v>381</v>
      </c>
      <c r="D3480">
        <f t="shared" si="221"/>
        <v>27</v>
      </c>
      <c r="E3480" t="str">
        <f t="shared" si="222"/>
        <v>Problemlösning</v>
      </c>
      <c r="F3480" t="str">
        <f t="shared" si="223"/>
        <v>6_x6_2x_R_27</v>
      </c>
      <c r="G3480" t="str">
        <f>IFERROR(INDEX(#REF!,MATCH('Kap5-6'!F3480,#REF!,0),2),"")</f>
        <v/>
      </c>
      <c r="H3480" s="97"/>
      <c r="I3480" s="97"/>
      <c r="J3480" s="49"/>
      <c r="K3480" s="97"/>
      <c r="L3480" s="10"/>
      <c r="M3480" s="241"/>
      <c r="N3480" s="11">
        <v>7</v>
      </c>
      <c r="O3480" s="11" t="s">
        <v>281</v>
      </c>
      <c r="P3480" s="11" t="s">
        <v>329</v>
      </c>
      <c r="Q3480" s="12" t="s">
        <v>303</v>
      </c>
      <c r="R3480" s="12" t="s">
        <v>5466</v>
      </c>
      <c r="S3480" s="55" t="s">
        <v>5467</v>
      </c>
      <c r="T3480" s="57"/>
    </row>
    <row r="3481" spans="1:20" ht="33" thickBot="1" x14ac:dyDescent="0.25">
      <c r="A3481">
        <f t="shared" si="220"/>
        <v>6</v>
      </c>
      <c r="B3481" t="s">
        <v>213</v>
      </c>
      <c r="C3481" t="s">
        <v>381</v>
      </c>
      <c r="D3481">
        <f t="shared" si="221"/>
        <v>27</v>
      </c>
      <c r="E3481" t="str">
        <f t="shared" si="222"/>
        <v>Problemlösning</v>
      </c>
      <c r="F3481" t="str">
        <f t="shared" si="223"/>
        <v>6_x6_2x_R_27</v>
      </c>
      <c r="G3481" t="str">
        <f>IFERROR(INDEX(#REF!,MATCH('Kap5-6'!F3481,#REF!,0),2),"")</f>
        <v/>
      </c>
      <c r="H3481" s="98"/>
      <c r="I3481" s="98"/>
      <c r="J3481" s="49"/>
      <c r="K3481" s="98"/>
      <c r="L3481" s="17"/>
      <c r="M3481" s="241"/>
      <c r="N3481" s="11">
        <v>8</v>
      </c>
      <c r="O3481" s="11" t="s">
        <v>283</v>
      </c>
      <c r="P3481" s="11" t="s">
        <v>304</v>
      </c>
      <c r="Q3481" s="12" t="s">
        <v>5468</v>
      </c>
      <c r="R3481" s="12" t="s">
        <v>323</v>
      </c>
      <c r="S3481" s="55" t="s">
        <v>5469</v>
      </c>
      <c r="T3481" s="57"/>
    </row>
    <row r="3482" spans="1:20" ht="32" x14ac:dyDescent="0.2">
      <c r="A3482">
        <f t="shared" si="220"/>
        <v>6</v>
      </c>
      <c r="B3482" t="s">
        <v>213</v>
      </c>
      <c r="C3482" t="s">
        <v>381</v>
      </c>
      <c r="D3482">
        <f t="shared" si="221"/>
        <v>28</v>
      </c>
      <c r="E3482" t="str">
        <f t="shared" si="222"/>
        <v>Problemlösning</v>
      </c>
      <c r="F3482" t="str">
        <f t="shared" si="223"/>
        <v>6_x6_2x_R_28</v>
      </c>
      <c r="G3482" t="str">
        <f>IFERROR(INDEX(#REF!,MATCH('Kap5-6'!F3482,#REF!,0),2),"")</f>
        <v/>
      </c>
      <c r="H3482" s="32">
        <v>6</v>
      </c>
      <c r="I3482" s="32" t="s">
        <v>434</v>
      </c>
      <c r="J3482" s="47"/>
      <c r="K3482" s="32">
        <v>28</v>
      </c>
      <c r="L3482" s="43" t="s">
        <v>1256</v>
      </c>
      <c r="M3482" s="240"/>
      <c r="N3482" s="11">
        <v>1</v>
      </c>
      <c r="O3482" s="11" t="s">
        <v>283</v>
      </c>
      <c r="P3482" s="11" t="s">
        <v>304</v>
      </c>
      <c r="Q3482" s="12" t="s">
        <v>5470</v>
      </c>
      <c r="R3482" s="12" t="s">
        <v>1049</v>
      </c>
      <c r="S3482" s="55" t="s">
        <v>5471</v>
      </c>
      <c r="T3482" s="57"/>
    </row>
    <row r="3483" spans="1:20" ht="32" x14ac:dyDescent="0.2">
      <c r="A3483">
        <f t="shared" si="220"/>
        <v>6</v>
      </c>
      <c r="B3483" t="s">
        <v>213</v>
      </c>
      <c r="C3483" t="s">
        <v>381</v>
      </c>
      <c r="D3483">
        <f t="shared" si="221"/>
        <v>28</v>
      </c>
      <c r="E3483" t="str">
        <f t="shared" si="222"/>
        <v>Problemlösning</v>
      </c>
      <c r="F3483" t="str">
        <f t="shared" si="223"/>
        <v>6_x6_2x_R_28</v>
      </c>
      <c r="G3483" t="str">
        <f>IFERROR(INDEX(#REF!,MATCH('Kap5-6'!F3483,#REF!,0),2),"")</f>
        <v/>
      </c>
      <c r="H3483" s="97"/>
      <c r="I3483" s="97"/>
      <c r="J3483" s="49"/>
      <c r="K3483" s="97"/>
      <c r="L3483" s="10"/>
      <c r="M3483" s="241"/>
      <c r="N3483" s="11">
        <v>2</v>
      </c>
      <c r="O3483" s="11" t="s">
        <v>283</v>
      </c>
      <c r="P3483" s="11" t="s">
        <v>304</v>
      </c>
      <c r="Q3483" s="12" t="s">
        <v>5472</v>
      </c>
      <c r="R3483" s="12" t="s">
        <v>5473</v>
      </c>
      <c r="S3483" s="55" t="s">
        <v>5474</v>
      </c>
      <c r="T3483" s="57"/>
    </row>
    <row r="3484" spans="1:20" ht="64" x14ac:dyDescent="0.2">
      <c r="A3484">
        <f t="shared" si="220"/>
        <v>6</v>
      </c>
      <c r="B3484" t="s">
        <v>213</v>
      </c>
      <c r="C3484" t="s">
        <v>381</v>
      </c>
      <c r="D3484">
        <f t="shared" si="221"/>
        <v>28</v>
      </c>
      <c r="E3484" t="str">
        <f t="shared" si="222"/>
        <v>Problemlösning</v>
      </c>
      <c r="F3484" t="str">
        <f t="shared" si="223"/>
        <v>6_x6_2x_R_28</v>
      </c>
      <c r="G3484" t="str">
        <f>IFERROR(INDEX(#REF!,MATCH('Kap5-6'!F3484,#REF!,0),2),"")</f>
        <v/>
      </c>
      <c r="H3484" s="97"/>
      <c r="I3484" s="97"/>
      <c r="J3484" s="49"/>
      <c r="K3484" s="97"/>
      <c r="L3484" s="10"/>
      <c r="M3484" s="241"/>
      <c r="N3484" s="11">
        <v>3</v>
      </c>
      <c r="O3484" s="11" t="s">
        <v>283</v>
      </c>
      <c r="P3484" s="11" t="s">
        <v>304</v>
      </c>
      <c r="Q3484" s="12" t="s">
        <v>5475</v>
      </c>
      <c r="R3484" s="12" t="s">
        <v>5476</v>
      </c>
      <c r="S3484" s="55" t="s">
        <v>5477</v>
      </c>
      <c r="T3484" s="57"/>
    </row>
    <row r="3485" spans="1:20" ht="32" x14ac:dyDescent="0.2">
      <c r="A3485">
        <f t="shared" si="220"/>
        <v>6</v>
      </c>
      <c r="B3485" t="s">
        <v>213</v>
      </c>
      <c r="C3485" t="s">
        <v>381</v>
      </c>
      <c r="D3485">
        <f t="shared" si="221"/>
        <v>28</v>
      </c>
      <c r="E3485" t="str">
        <f t="shared" si="222"/>
        <v>Problemlösning</v>
      </c>
      <c r="F3485" t="str">
        <f t="shared" si="223"/>
        <v>6_x6_2x_R_28</v>
      </c>
      <c r="G3485" t="str">
        <f>IFERROR(INDEX(#REF!,MATCH('Kap5-6'!F3485,#REF!,0),2),"")</f>
        <v/>
      </c>
      <c r="H3485" s="97"/>
      <c r="I3485" s="97"/>
      <c r="J3485" s="49"/>
      <c r="K3485" s="97"/>
      <c r="L3485" s="10"/>
      <c r="M3485" s="241"/>
      <c r="N3485" s="11">
        <v>4</v>
      </c>
      <c r="O3485" s="11" t="s">
        <v>283</v>
      </c>
      <c r="P3485" s="11" t="s">
        <v>304</v>
      </c>
      <c r="Q3485" s="12" t="s">
        <v>5478</v>
      </c>
      <c r="R3485" s="12" t="s">
        <v>5479</v>
      </c>
      <c r="S3485" s="55" t="s">
        <v>5480</v>
      </c>
      <c r="T3485" s="57"/>
    </row>
    <row r="3486" spans="1:20" ht="32" x14ac:dyDescent="0.2">
      <c r="A3486">
        <f t="shared" si="220"/>
        <v>6</v>
      </c>
      <c r="B3486" t="s">
        <v>213</v>
      </c>
      <c r="C3486" t="s">
        <v>381</v>
      </c>
      <c r="D3486">
        <f t="shared" si="221"/>
        <v>28</v>
      </c>
      <c r="E3486" t="str">
        <f t="shared" si="222"/>
        <v>Problemlösning</v>
      </c>
      <c r="F3486" t="str">
        <f t="shared" si="223"/>
        <v>6_x6_2x_R_28</v>
      </c>
      <c r="G3486" t="str">
        <f>IFERROR(INDEX(#REF!,MATCH('Kap5-6'!F3486,#REF!,0),2),"")</f>
        <v/>
      </c>
      <c r="H3486" s="97"/>
      <c r="I3486" s="97"/>
      <c r="J3486" s="49"/>
      <c r="K3486" s="97"/>
      <c r="L3486" s="10"/>
      <c r="M3486" s="241"/>
      <c r="N3486" s="11">
        <v>5</v>
      </c>
      <c r="O3486" s="21" t="s">
        <v>283</v>
      </c>
      <c r="P3486" s="21" t="s">
        <v>304</v>
      </c>
      <c r="Q3486" s="24" t="s">
        <v>754</v>
      </c>
      <c r="R3486" s="24" t="s">
        <v>5481</v>
      </c>
      <c r="S3486" s="55" t="s">
        <v>4994</v>
      </c>
      <c r="T3486" s="57"/>
    </row>
    <row r="3487" spans="1:20" x14ac:dyDescent="0.2">
      <c r="A3487">
        <f t="shared" si="220"/>
        <v>6</v>
      </c>
      <c r="B3487" t="s">
        <v>213</v>
      </c>
      <c r="C3487" t="s">
        <v>381</v>
      </c>
      <c r="D3487">
        <f t="shared" si="221"/>
        <v>28</v>
      </c>
      <c r="E3487" t="str">
        <f t="shared" si="222"/>
        <v>Problemlösning</v>
      </c>
      <c r="F3487" t="str">
        <f t="shared" si="223"/>
        <v>6_x6_2x_R_28</v>
      </c>
      <c r="G3487" t="str">
        <f>IFERROR(INDEX(#REF!,MATCH('Kap5-6'!F3487,#REF!,0),2),"")</f>
        <v/>
      </c>
      <c r="H3487" s="97"/>
      <c r="I3487" s="97"/>
      <c r="J3487" s="49"/>
      <c r="K3487" s="97"/>
      <c r="L3487" s="10"/>
      <c r="M3487" s="241"/>
      <c r="N3487" s="11">
        <v>6</v>
      </c>
      <c r="O3487" s="11" t="s">
        <v>281</v>
      </c>
      <c r="P3487" s="11" t="s">
        <v>329</v>
      </c>
      <c r="Q3487" s="12" t="s">
        <v>303</v>
      </c>
      <c r="R3487" s="12" t="s">
        <v>5482</v>
      </c>
      <c r="S3487" s="55" t="s">
        <v>5483</v>
      </c>
      <c r="T3487" s="57"/>
    </row>
    <row r="3488" spans="1:20" ht="48" x14ac:dyDescent="0.2">
      <c r="A3488">
        <f t="shared" si="220"/>
        <v>6</v>
      </c>
      <c r="B3488" t="s">
        <v>213</v>
      </c>
      <c r="C3488" t="s">
        <v>381</v>
      </c>
      <c r="D3488">
        <f t="shared" si="221"/>
        <v>28</v>
      </c>
      <c r="E3488" t="str">
        <f t="shared" si="222"/>
        <v>Problemlösning</v>
      </c>
      <c r="F3488" t="str">
        <f t="shared" si="223"/>
        <v>6_x6_2x_R_28</v>
      </c>
      <c r="G3488" t="str">
        <f>IFERROR(INDEX(#REF!,MATCH('Kap5-6'!F3488,#REF!,0),2),"")</f>
        <v/>
      </c>
      <c r="H3488" s="97"/>
      <c r="I3488" s="97"/>
      <c r="J3488" s="49"/>
      <c r="K3488" s="97"/>
      <c r="L3488" s="10"/>
      <c r="M3488" s="241"/>
      <c r="N3488" s="11">
        <v>7</v>
      </c>
      <c r="O3488" s="11" t="s">
        <v>281</v>
      </c>
      <c r="P3488" s="11" t="s">
        <v>329</v>
      </c>
      <c r="Q3488" s="12" t="s">
        <v>303</v>
      </c>
      <c r="R3488" s="12" t="s">
        <v>5484</v>
      </c>
      <c r="S3488" s="55" t="s">
        <v>5485</v>
      </c>
      <c r="T3488" s="57"/>
    </row>
    <row r="3489" spans="1:20" ht="48" x14ac:dyDescent="0.2">
      <c r="A3489">
        <f t="shared" si="220"/>
        <v>6</v>
      </c>
      <c r="B3489" t="s">
        <v>213</v>
      </c>
      <c r="C3489" t="s">
        <v>381</v>
      </c>
      <c r="D3489">
        <f t="shared" si="221"/>
        <v>28</v>
      </c>
      <c r="E3489" t="str">
        <f t="shared" si="222"/>
        <v>Problemlösning</v>
      </c>
      <c r="F3489" t="str">
        <f t="shared" si="223"/>
        <v>6_x6_2x_R_28</v>
      </c>
      <c r="G3489" t="str">
        <f>IFERROR(INDEX(#REF!,MATCH('Kap5-6'!F3489,#REF!,0),2),"")</f>
        <v/>
      </c>
      <c r="H3489" s="97"/>
      <c r="I3489" s="97"/>
      <c r="J3489" s="49"/>
      <c r="K3489" s="97"/>
      <c r="L3489" s="10"/>
      <c r="M3489" s="241"/>
      <c r="N3489" s="11">
        <v>8</v>
      </c>
      <c r="O3489" s="11" t="s">
        <v>283</v>
      </c>
      <c r="P3489" s="11" t="s">
        <v>304</v>
      </c>
      <c r="Q3489" s="12" t="s">
        <v>5486</v>
      </c>
      <c r="R3489" s="12" t="s">
        <v>5487</v>
      </c>
      <c r="S3489" s="55" t="s">
        <v>5488</v>
      </c>
      <c r="T3489" s="57"/>
    </row>
    <row r="3490" spans="1:20" ht="33" thickBot="1" x14ac:dyDescent="0.25">
      <c r="A3490">
        <f t="shared" si="220"/>
        <v>6</v>
      </c>
      <c r="B3490" t="s">
        <v>213</v>
      </c>
      <c r="C3490" t="s">
        <v>381</v>
      </c>
      <c r="D3490">
        <f t="shared" si="221"/>
        <v>28</v>
      </c>
      <c r="E3490" t="str">
        <f t="shared" si="222"/>
        <v>Problemlösning</v>
      </c>
      <c r="F3490" t="str">
        <f t="shared" si="223"/>
        <v>6_x6_2x_R_28</v>
      </c>
      <c r="G3490" t="str">
        <f>IFERROR(INDEX(#REF!,MATCH('Kap5-6'!F3490,#REF!,0),2),"")</f>
        <v/>
      </c>
      <c r="H3490" s="98"/>
      <c r="I3490" s="98"/>
      <c r="J3490" s="49"/>
      <c r="K3490" s="98"/>
      <c r="L3490" s="17"/>
      <c r="M3490" s="241"/>
      <c r="N3490" s="11">
        <v>9</v>
      </c>
      <c r="O3490" s="11" t="s">
        <v>283</v>
      </c>
      <c r="P3490" s="11" t="s">
        <v>304</v>
      </c>
      <c r="Q3490" s="12" t="s">
        <v>5489</v>
      </c>
      <c r="R3490" s="12" t="s">
        <v>5490</v>
      </c>
      <c r="S3490" s="55" t="s">
        <v>5491</v>
      </c>
      <c r="T3490" s="57"/>
    </row>
    <row r="3491" spans="1:20" ht="32" x14ac:dyDescent="0.2">
      <c r="A3491">
        <f t="shared" si="220"/>
        <v>6</v>
      </c>
      <c r="B3491" t="s">
        <v>213</v>
      </c>
      <c r="C3491" t="s">
        <v>381</v>
      </c>
      <c r="D3491">
        <f t="shared" si="221"/>
        <v>29</v>
      </c>
      <c r="E3491" t="str">
        <f t="shared" si="222"/>
        <v>Problemlösning</v>
      </c>
      <c r="F3491" t="str">
        <f t="shared" si="223"/>
        <v>6_x6_2x_R_29</v>
      </c>
      <c r="G3491" t="str">
        <f>IFERROR(INDEX(#REF!,MATCH('Kap5-6'!F3491,#REF!,0),2),"")</f>
        <v/>
      </c>
      <c r="H3491" s="32">
        <v>6</v>
      </c>
      <c r="I3491" s="32" t="s">
        <v>434</v>
      </c>
      <c r="J3491" s="47"/>
      <c r="K3491" s="32">
        <v>29</v>
      </c>
      <c r="L3491" s="43" t="s">
        <v>1256</v>
      </c>
      <c r="M3491" s="240"/>
      <c r="N3491" s="11">
        <v>1</v>
      </c>
      <c r="O3491" s="11" t="s">
        <v>283</v>
      </c>
      <c r="P3491" s="11" t="s">
        <v>304</v>
      </c>
      <c r="Q3491" s="12" t="s">
        <v>5470</v>
      </c>
      <c r="R3491" s="12" t="s">
        <v>1049</v>
      </c>
      <c r="S3491" s="55" t="s">
        <v>5471</v>
      </c>
      <c r="T3491" s="48"/>
    </row>
    <row r="3492" spans="1:20" ht="48" x14ac:dyDescent="0.2">
      <c r="A3492">
        <f t="shared" si="220"/>
        <v>6</v>
      </c>
      <c r="B3492" t="s">
        <v>213</v>
      </c>
      <c r="C3492" t="s">
        <v>381</v>
      </c>
      <c r="D3492">
        <f t="shared" si="221"/>
        <v>29</v>
      </c>
      <c r="E3492" t="str">
        <f t="shared" si="222"/>
        <v>Problemlösning</v>
      </c>
      <c r="F3492" t="str">
        <f t="shared" si="223"/>
        <v>6_x6_2x_R_29</v>
      </c>
      <c r="G3492" t="str">
        <f>IFERROR(INDEX(#REF!,MATCH('Kap5-6'!F3492,#REF!,0),2),"")</f>
        <v/>
      </c>
      <c r="H3492" s="97"/>
      <c r="I3492" s="97"/>
      <c r="J3492" s="49"/>
      <c r="K3492" s="97"/>
      <c r="L3492" s="10"/>
      <c r="M3492" s="241"/>
      <c r="N3492" s="11">
        <v>2</v>
      </c>
      <c r="O3492" s="11" t="s">
        <v>283</v>
      </c>
      <c r="P3492" s="11" t="s">
        <v>304</v>
      </c>
      <c r="Q3492" s="12" t="s">
        <v>5472</v>
      </c>
      <c r="R3492" s="12" t="s">
        <v>5492</v>
      </c>
      <c r="S3492" s="55" t="s">
        <v>5493</v>
      </c>
      <c r="T3492" s="48"/>
    </row>
    <row r="3493" spans="1:20" ht="48" x14ac:dyDescent="0.2">
      <c r="A3493">
        <f t="shared" si="220"/>
        <v>6</v>
      </c>
      <c r="B3493" t="s">
        <v>213</v>
      </c>
      <c r="C3493" t="s">
        <v>381</v>
      </c>
      <c r="D3493">
        <f t="shared" si="221"/>
        <v>29</v>
      </c>
      <c r="E3493" t="str">
        <f t="shared" si="222"/>
        <v>Problemlösning</v>
      </c>
      <c r="F3493" t="str">
        <f t="shared" si="223"/>
        <v>6_x6_2x_R_29</v>
      </c>
      <c r="G3493" t="str">
        <f>IFERROR(INDEX(#REF!,MATCH('Kap5-6'!F3493,#REF!,0),2),"")</f>
        <v/>
      </c>
      <c r="H3493" s="97"/>
      <c r="I3493" s="97"/>
      <c r="J3493" s="49"/>
      <c r="K3493" s="97"/>
      <c r="L3493" s="10"/>
      <c r="M3493" s="241"/>
      <c r="N3493" s="11">
        <v>3</v>
      </c>
      <c r="O3493" s="11" t="s">
        <v>283</v>
      </c>
      <c r="P3493" s="11" t="s">
        <v>304</v>
      </c>
      <c r="Q3493" s="12" t="s">
        <v>5475</v>
      </c>
      <c r="R3493" s="12" t="s">
        <v>5494</v>
      </c>
      <c r="S3493" s="55" t="s">
        <v>5477</v>
      </c>
      <c r="T3493" s="48"/>
    </row>
    <row r="3494" spans="1:20" ht="32" x14ac:dyDescent="0.2">
      <c r="A3494">
        <f t="shared" si="220"/>
        <v>6</v>
      </c>
      <c r="B3494" t="s">
        <v>213</v>
      </c>
      <c r="C3494" t="s">
        <v>381</v>
      </c>
      <c r="D3494">
        <f t="shared" si="221"/>
        <v>29</v>
      </c>
      <c r="E3494" t="str">
        <f t="shared" si="222"/>
        <v>Problemlösning</v>
      </c>
      <c r="F3494" t="str">
        <f t="shared" si="223"/>
        <v>6_x6_2x_R_29</v>
      </c>
      <c r="G3494" t="str">
        <f>IFERROR(INDEX(#REF!,MATCH('Kap5-6'!F3494,#REF!,0),2),"")</f>
        <v/>
      </c>
      <c r="H3494" s="97"/>
      <c r="I3494" s="97"/>
      <c r="J3494" s="49"/>
      <c r="K3494" s="97"/>
      <c r="L3494" s="10"/>
      <c r="M3494" s="241"/>
      <c r="N3494" s="11">
        <v>4</v>
      </c>
      <c r="O3494" s="11" t="s">
        <v>283</v>
      </c>
      <c r="P3494" s="11" t="s">
        <v>304</v>
      </c>
      <c r="Q3494" s="12" t="s">
        <v>5478</v>
      </c>
      <c r="R3494" s="12" t="s">
        <v>5495</v>
      </c>
      <c r="S3494" s="55" t="s">
        <v>5480</v>
      </c>
      <c r="T3494" s="48"/>
    </row>
    <row r="3495" spans="1:20" ht="32" x14ac:dyDescent="0.2">
      <c r="A3495">
        <f t="shared" si="220"/>
        <v>6</v>
      </c>
      <c r="B3495" t="s">
        <v>213</v>
      </c>
      <c r="C3495" t="s">
        <v>381</v>
      </c>
      <c r="D3495">
        <f t="shared" si="221"/>
        <v>29</v>
      </c>
      <c r="E3495" t="str">
        <f t="shared" si="222"/>
        <v>Problemlösning</v>
      </c>
      <c r="F3495" t="str">
        <f t="shared" si="223"/>
        <v>6_x6_2x_R_29</v>
      </c>
      <c r="G3495" t="str">
        <f>IFERROR(INDEX(#REF!,MATCH('Kap5-6'!F3495,#REF!,0),2),"")</f>
        <v/>
      </c>
      <c r="H3495" s="97"/>
      <c r="I3495" s="97"/>
      <c r="J3495" s="49"/>
      <c r="K3495" s="97"/>
      <c r="L3495" s="10"/>
      <c r="M3495" s="241"/>
      <c r="N3495" s="11">
        <v>5</v>
      </c>
      <c r="O3495" s="21" t="s">
        <v>283</v>
      </c>
      <c r="P3495" s="21" t="s">
        <v>304</v>
      </c>
      <c r="Q3495" s="24" t="s">
        <v>754</v>
      </c>
      <c r="R3495" s="24" t="s">
        <v>5496</v>
      </c>
      <c r="S3495" s="55" t="s">
        <v>4994</v>
      </c>
      <c r="T3495" s="48"/>
    </row>
    <row r="3496" spans="1:20" x14ac:dyDescent="0.2">
      <c r="A3496">
        <f t="shared" si="220"/>
        <v>6</v>
      </c>
      <c r="B3496" t="s">
        <v>213</v>
      </c>
      <c r="C3496" t="s">
        <v>381</v>
      </c>
      <c r="D3496">
        <f t="shared" si="221"/>
        <v>29</v>
      </c>
      <c r="E3496" t="str">
        <f t="shared" si="222"/>
        <v>Problemlösning</v>
      </c>
      <c r="F3496" t="str">
        <f t="shared" si="223"/>
        <v>6_x6_2x_R_29</v>
      </c>
      <c r="G3496" t="str">
        <f>IFERROR(INDEX(#REF!,MATCH('Kap5-6'!F3496,#REF!,0),2),"")</f>
        <v/>
      </c>
      <c r="H3496" s="97"/>
      <c r="I3496" s="97"/>
      <c r="J3496" s="49"/>
      <c r="K3496" s="97"/>
      <c r="L3496" s="10"/>
      <c r="M3496" s="241"/>
      <c r="N3496" s="11">
        <v>6</v>
      </c>
      <c r="O3496" s="11" t="s">
        <v>281</v>
      </c>
      <c r="P3496" s="11" t="s">
        <v>329</v>
      </c>
      <c r="Q3496" s="12" t="s">
        <v>303</v>
      </c>
      <c r="R3496" s="12" t="s">
        <v>5497</v>
      </c>
      <c r="S3496" s="55" t="s">
        <v>5483</v>
      </c>
      <c r="T3496" s="48"/>
    </row>
    <row r="3497" spans="1:20" ht="48" x14ac:dyDescent="0.2">
      <c r="A3497">
        <f t="shared" si="220"/>
        <v>6</v>
      </c>
      <c r="B3497" t="s">
        <v>213</v>
      </c>
      <c r="C3497" t="s">
        <v>381</v>
      </c>
      <c r="D3497">
        <f t="shared" si="221"/>
        <v>29</v>
      </c>
      <c r="E3497" t="str">
        <f t="shared" si="222"/>
        <v>Problemlösning</v>
      </c>
      <c r="F3497" t="str">
        <f t="shared" si="223"/>
        <v>6_x6_2x_R_29</v>
      </c>
      <c r="G3497" t="str">
        <f>IFERROR(INDEX(#REF!,MATCH('Kap5-6'!F3497,#REF!,0),2),"")</f>
        <v/>
      </c>
      <c r="H3497" s="97"/>
      <c r="I3497" s="97"/>
      <c r="J3497" s="49"/>
      <c r="K3497" s="97"/>
      <c r="L3497" s="10"/>
      <c r="M3497" s="241"/>
      <c r="N3497" s="11">
        <v>7</v>
      </c>
      <c r="O3497" s="11" t="s">
        <v>281</v>
      </c>
      <c r="P3497" s="11" t="s">
        <v>329</v>
      </c>
      <c r="Q3497" s="12" t="s">
        <v>303</v>
      </c>
      <c r="R3497" s="12" t="s">
        <v>5498</v>
      </c>
      <c r="S3497" s="55" t="s">
        <v>5499</v>
      </c>
      <c r="T3497" s="48"/>
    </row>
    <row r="3498" spans="1:20" ht="32" x14ac:dyDescent="0.2">
      <c r="A3498">
        <f t="shared" si="220"/>
        <v>6</v>
      </c>
      <c r="B3498" t="s">
        <v>213</v>
      </c>
      <c r="C3498" t="s">
        <v>381</v>
      </c>
      <c r="D3498">
        <f t="shared" si="221"/>
        <v>29</v>
      </c>
      <c r="E3498" t="str">
        <f t="shared" si="222"/>
        <v>Problemlösning</v>
      </c>
      <c r="F3498" t="str">
        <f t="shared" si="223"/>
        <v>6_x6_2x_R_29</v>
      </c>
      <c r="G3498" t="str">
        <f>IFERROR(INDEX(#REF!,MATCH('Kap5-6'!F3498,#REF!,0),2),"")</f>
        <v/>
      </c>
      <c r="H3498" s="97"/>
      <c r="I3498" s="97"/>
      <c r="J3498" s="49"/>
      <c r="K3498" s="97"/>
      <c r="L3498" s="10"/>
      <c r="M3498" s="241"/>
      <c r="N3498" s="11">
        <v>8</v>
      </c>
      <c r="O3498" s="11" t="s">
        <v>283</v>
      </c>
      <c r="P3498" s="11" t="s">
        <v>304</v>
      </c>
      <c r="Q3498" s="12" t="s">
        <v>5500</v>
      </c>
      <c r="R3498" s="12" t="s">
        <v>5501</v>
      </c>
      <c r="S3498" s="55" t="s">
        <v>5502</v>
      </c>
      <c r="T3498" s="48"/>
    </row>
    <row r="3499" spans="1:20" ht="33" thickBot="1" x14ac:dyDescent="0.25">
      <c r="A3499">
        <f t="shared" si="220"/>
        <v>6</v>
      </c>
      <c r="B3499" t="s">
        <v>213</v>
      </c>
      <c r="C3499" t="s">
        <v>381</v>
      </c>
      <c r="D3499">
        <f t="shared" si="221"/>
        <v>29</v>
      </c>
      <c r="E3499" t="str">
        <f t="shared" si="222"/>
        <v>Problemlösning</v>
      </c>
      <c r="F3499" t="str">
        <f t="shared" si="223"/>
        <v>6_x6_2x_R_29</v>
      </c>
      <c r="G3499" t="str">
        <f>IFERROR(INDEX(#REF!,MATCH('Kap5-6'!F3499,#REF!,0),2),"")</f>
        <v/>
      </c>
      <c r="H3499" s="98"/>
      <c r="I3499" s="98"/>
      <c r="J3499" s="49"/>
      <c r="K3499" s="98"/>
      <c r="L3499" s="17"/>
      <c r="M3499" s="241"/>
      <c r="N3499" s="14">
        <v>9</v>
      </c>
      <c r="O3499" s="14" t="s">
        <v>283</v>
      </c>
      <c r="P3499" s="14" t="s">
        <v>304</v>
      </c>
      <c r="Q3499" s="15" t="s">
        <v>5489</v>
      </c>
      <c r="R3499" s="15" t="s">
        <v>5503</v>
      </c>
      <c r="S3499" s="80" t="s">
        <v>5504</v>
      </c>
      <c r="T3499" s="48"/>
    </row>
    <row r="3500" spans="1:20" ht="32" x14ac:dyDescent="0.2">
      <c r="A3500">
        <f t="shared" si="220"/>
        <v>6</v>
      </c>
      <c r="B3500" t="s">
        <v>213</v>
      </c>
      <c r="C3500" t="s">
        <v>381</v>
      </c>
      <c r="D3500">
        <f t="shared" si="221"/>
        <v>30</v>
      </c>
      <c r="E3500" t="str">
        <f t="shared" si="222"/>
        <v>Problemlösning</v>
      </c>
      <c r="F3500" t="str">
        <f t="shared" si="223"/>
        <v>6_x6_2x_R_30</v>
      </c>
      <c r="G3500" t="str">
        <f>IFERROR(INDEX(#REF!,MATCH('Kap5-6'!F3500,#REF!,0),2),"")</f>
        <v/>
      </c>
      <c r="H3500" s="32">
        <v>6</v>
      </c>
      <c r="I3500" s="32" t="s">
        <v>434</v>
      </c>
      <c r="J3500" s="47"/>
      <c r="K3500" s="32">
        <v>30</v>
      </c>
      <c r="L3500" s="43" t="s">
        <v>1256</v>
      </c>
      <c r="M3500" s="240"/>
      <c r="N3500" s="11">
        <v>1</v>
      </c>
      <c r="O3500" s="11" t="s">
        <v>283</v>
      </c>
      <c r="P3500" s="11" t="s">
        <v>304</v>
      </c>
      <c r="Q3500" s="12" t="s">
        <v>5505</v>
      </c>
      <c r="R3500" s="12" t="s">
        <v>5506</v>
      </c>
      <c r="S3500" s="55" t="s">
        <v>5507</v>
      </c>
      <c r="T3500" s="57"/>
    </row>
    <row r="3501" spans="1:20" ht="48" x14ac:dyDescent="0.2">
      <c r="A3501">
        <f t="shared" si="220"/>
        <v>6</v>
      </c>
      <c r="B3501" t="s">
        <v>213</v>
      </c>
      <c r="C3501" t="s">
        <v>381</v>
      </c>
      <c r="D3501">
        <f t="shared" si="221"/>
        <v>30</v>
      </c>
      <c r="E3501" t="str">
        <f t="shared" si="222"/>
        <v>Problemlösning</v>
      </c>
      <c r="F3501" t="str">
        <f t="shared" si="223"/>
        <v>6_x6_2x_R_30</v>
      </c>
      <c r="G3501" t="str">
        <f>IFERROR(INDEX(#REF!,MATCH('Kap5-6'!F3501,#REF!,0),2),"")</f>
        <v/>
      </c>
      <c r="H3501" s="97"/>
      <c r="I3501" s="97"/>
      <c r="J3501" s="49"/>
      <c r="K3501" s="97"/>
      <c r="L3501" s="10"/>
      <c r="M3501" s="241"/>
      <c r="N3501" s="11">
        <v>2</v>
      </c>
      <c r="O3501" s="21" t="s">
        <v>283</v>
      </c>
      <c r="P3501" s="21" t="s">
        <v>304</v>
      </c>
      <c r="Q3501" s="24" t="s">
        <v>754</v>
      </c>
      <c r="R3501" s="24" t="s">
        <v>5508</v>
      </c>
      <c r="S3501" s="55" t="s">
        <v>5509</v>
      </c>
      <c r="T3501" s="57"/>
    </row>
    <row r="3502" spans="1:20" x14ac:dyDescent="0.2">
      <c r="A3502">
        <f t="shared" si="220"/>
        <v>6</v>
      </c>
      <c r="B3502" t="s">
        <v>213</v>
      </c>
      <c r="C3502" t="s">
        <v>381</v>
      </c>
      <c r="D3502">
        <f t="shared" si="221"/>
        <v>30</v>
      </c>
      <c r="E3502" t="str">
        <f t="shared" si="222"/>
        <v>Problemlösning</v>
      </c>
      <c r="F3502" t="str">
        <f t="shared" si="223"/>
        <v>6_x6_2x_R_30</v>
      </c>
      <c r="G3502" t="str">
        <f>IFERROR(INDEX(#REF!,MATCH('Kap5-6'!F3502,#REF!,0),2),"")</f>
        <v/>
      </c>
      <c r="H3502" s="97"/>
      <c r="I3502" s="97"/>
      <c r="J3502" s="49"/>
      <c r="K3502" s="97"/>
      <c r="L3502" s="10"/>
      <c r="M3502" s="241"/>
      <c r="N3502" s="11">
        <v>3</v>
      </c>
      <c r="O3502" s="11" t="s">
        <v>281</v>
      </c>
      <c r="P3502" s="11" t="s">
        <v>329</v>
      </c>
      <c r="Q3502" s="12" t="s">
        <v>303</v>
      </c>
      <c r="R3502" s="12" t="s">
        <v>5510</v>
      </c>
      <c r="S3502" s="55" t="s">
        <v>5511</v>
      </c>
      <c r="T3502" s="57"/>
    </row>
    <row r="3503" spans="1:20" ht="32" x14ac:dyDescent="0.2">
      <c r="A3503">
        <f t="shared" si="220"/>
        <v>6</v>
      </c>
      <c r="B3503" t="s">
        <v>213</v>
      </c>
      <c r="C3503" t="s">
        <v>381</v>
      </c>
      <c r="D3503">
        <f t="shared" si="221"/>
        <v>30</v>
      </c>
      <c r="E3503" t="str">
        <f t="shared" si="222"/>
        <v>Problemlösning</v>
      </c>
      <c r="F3503" t="str">
        <f t="shared" si="223"/>
        <v>6_x6_2x_R_30</v>
      </c>
      <c r="G3503" t="str">
        <f>IFERROR(INDEX(#REF!,MATCH('Kap5-6'!F3503,#REF!,0),2),"")</f>
        <v/>
      </c>
      <c r="H3503" s="97"/>
      <c r="I3503" s="97"/>
      <c r="J3503" s="49"/>
      <c r="K3503" s="97"/>
      <c r="L3503" s="10"/>
      <c r="M3503" s="241"/>
      <c r="N3503" s="11">
        <v>4</v>
      </c>
      <c r="O3503" s="11" t="s">
        <v>283</v>
      </c>
      <c r="P3503" s="11" t="s">
        <v>304</v>
      </c>
      <c r="Q3503" s="12" t="s">
        <v>5512</v>
      </c>
      <c r="R3503" s="12" t="s">
        <v>5513</v>
      </c>
      <c r="S3503" s="55" t="s">
        <v>5514</v>
      </c>
      <c r="T3503" s="57"/>
    </row>
    <row r="3504" spans="1:20" ht="33" thickBot="1" x14ac:dyDescent="0.25">
      <c r="A3504">
        <f t="shared" si="220"/>
        <v>6</v>
      </c>
      <c r="B3504" t="s">
        <v>213</v>
      </c>
      <c r="C3504" t="s">
        <v>381</v>
      </c>
      <c r="D3504">
        <f t="shared" si="221"/>
        <v>30</v>
      </c>
      <c r="E3504" t="str">
        <f t="shared" si="222"/>
        <v>Problemlösning</v>
      </c>
      <c r="F3504" t="str">
        <f t="shared" si="223"/>
        <v>6_x6_2x_R_30</v>
      </c>
      <c r="G3504" t="str">
        <f>IFERROR(INDEX(#REF!,MATCH('Kap5-6'!F3504,#REF!,0),2),"")</f>
        <v/>
      </c>
      <c r="H3504" s="98"/>
      <c r="I3504" s="98"/>
      <c r="J3504" s="49"/>
      <c r="K3504" s="98"/>
      <c r="L3504" s="17"/>
      <c r="M3504" s="241"/>
      <c r="N3504" s="11">
        <v>5</v>
      </c>
      <c r="O3504" s="11" t="s">
        <v>283</v>
      </c>
      <c r="P3504" s="11" t="s">
        <v>304</v>
      </c>
      <c r="Q3504" s="12" t="s">
        <v>5515</v>
      </c>
      <c r="R3504" s="12">
        <v>15</v>
      </c>
      <c r="S3504" s="55" t="s">
        <v>5516</v>
      </c>
      <c r="T3504" s="57"/>
    </row>
    <row r="3505" spans="1:20" ht="48" x14ac:dyDescent="0.2">
      <c r="A3505">
        <f t="shared" si="220"/>
        <v>6</v>
      </c>
      <c r="B3505" t="s">
        <v>213</v>
      </c>
      <c r="C3505" t="s">
        <v>381</v>
      </c>
      <c r="D3505">
        <f t="shared" si="221"/>
        <v>31</v>
      </c>
      <c r="E3505" t="str">
        <f t="shared" si="222"/>
        <v>Problemlösning</v>
      </c>
      <c r="F3505" t="str">
        <f t="shared" si="223"/>
        <v>6_x6_2x_R_31</v>
      </c>
      <c r="G3505" t="str">
        <f>IFERROR(INDEX(#REF!,MATCH('Kap5-6'!F3505,#REF!,0),2),"")</f>
        <v/>
      </c>
      <c r="H3505" s="32">
        <v>6</v>
      </c>
      <c r="I3505" s="32" t="s">
        <v>434</v>
      </c>
      <c r="J3505" s="47"/>
      <c r="K3505" s="32">
        <v>31</v>
      </c>
      <c r="L3505" s="43" t="s">
        <v>1256</v>
      </c>
      <c r="M3505" s="240"/>
      <c r="N3505" s="11">
        <v>1</v>
      </c>
      <c r="O3505" s="11" t="s">
        <v>283</v>
      </c>
      <c r="P3505" s="11" t="s">
        <v>304</v>
      </c>
      <c r="Q3505" s="12" t="s">
        <v>3115</v>
      </c>
      <c r="R3505" s="12" t="s">
        <v>5517</v>
      </c>
      <c r="S3505" s="55" t="s">
        <v>5518</v>
      </c>
      <c r="T3505" s="57"/>
    </row>
    <row r="3506" spans="1:20" ht="32" x14ac:dyDescent="0.2">
      <c r="A3506">
        <f t="shared" si="220"/>
        <v>6</v>
      </c>
      <c r="B3506" t="s">
        <v>213</v>
      </c>
      <c r="C3506" t="s">
        <v>381</v>
      </c>
      <c r="D3506">
        <f t="shared" si="221"/>
        <v>31</v>
      </c>
      <c r="E3506" t="str">
        <f t="shared" si="222"/>
        <v>Problemlösning</v>
      </c>
      <c r="F3506" t="str">
        <f t="shared" si="223"/>
        <v>6_x6_2x_R_31</v>
      </c>
      <c r="G3506" t="str">
        <f>IFERROR(INDEX(#REF!,MATCH('Kap5-6'!F3506,#REF!,0),2),"")</f>
        <v/>
      </c>
      <c r="H3506" s="97"/>
      <c r="I3506" s="97"/>
      <c r="J3506" s="49"/>
      <c r="K3506" s="97"/>
      <c r="L3506" s="10"/>
      <c r="M3506" s="241"/>
      <c r="N3506" s="11">
        <v>2</v>
      </c>
      <c r="O3506" s="11" t="s">
        <v>283</v>
      </c>
      <c r="P3506" s="11" t="s">
        <v>304</v>
      </c>
      <c r="Q3506" s="12" t="s">
        <v>5478</v>
      </c>
      <c r="R3506" s="12" t="s">
        <v>5519</v>
      </c>
      <c r="S3506" s="55" t="s">
        <v>5480</v>
      </c>
      <c r="T3506" s="57"/>
    </row>
    <row r="3507" spans="1:20" ht="32" x14ac:dyDescent="0.2">
      <c r="A3507">
        <f t="shared" si="220"/>
        <v>6</v>
      </c>
      <c r="B3507" t="s">
        <v>213</v>
      </c>
      <c r="C3507" t="s">
        <v>381</v>
      </c>
      <c r="D3507">
        <f t="shared" si="221"/>
        <v>31</v>
      </c>
      <c r="E3507" t="str">
        <f t="shared" si="222"/>
        <v>Problemlösning</v>
      </c>
      <c r="F3507" t="str">
        <f t="shared" si="223"/>
        <v>6_x6_2x_R_31</v>
      </c>
      <c r="G3507" t="str">
        <f>IFERROR(INDEX(#REF!,MATCH('Kap5-6'!F3507,#REF!,0),2),"")</f>
        <v/>
      </c>
      <c r="H3507" s="97"/>
      <c r="I3507" s="97"/>
      <c r="J3507" s="49"/>
      <c r="K3507" s="97"/>
      <c r="L3507" s="10"/>
      <c r="M3507" s="241"/>
      <c r="N3507" s="11">
        <v>3</v>
      </c>
      <c r="O3507" s="21" t="s">
        <v>283</v>
      </c>
      <c r="P3507" s="21" t="s">
        <v>304</v>
      </c>
      <c r="Q3507" s="24" t="s">
        <v>754</v>
      </c>
      <c r="R3507" s="24" t="s">
        <v>5520</v>
      </c>
      <c r="S3507" s="55" t="s">
        <v>4994</v>
      </c>
      <c r="T3507" s="57"/>
    </row>
    <row r="3508" spans="1:20" x14ac:dyDescent="0.2">
      <c r="A3508">
        <f t="shared" si="220"/>
        <v>6</v>
      </c>
      <c r="B3508" t="s">
        <v>213</v>
      </c>
      <c r="C3508" t="s">
        <v>381</v>
      </c>
      <c r="D3508">
        <f t="shared" si="221"/>
        <v>31</v>
      </c>
      <c r="E3508" t="str">
        <f t="shared" si="222"/>
        <v>Problemlösning</v>
      </c>
      <c r="F3508" t="str">
        <f t="shared" si="223"/>
        <v>6_x6_2x_R_31</v>
      </c>
      <c r="G3508" t="str">
        <f>IFERROR(INDEX(#REF!,MATCH('Kap5-6'!F3508,#REF!,0),2),"")</f>
        <v/>
      </c>
      <c r="H3508" s="97"/>
      <c r="I3508" s="97"/>
      <c r="J3508" s="49"/>
      <c r="K3508" s="97"/>
      <c r="L3508" s="10"/>
      <c r="M3508" s="241"/>
      <c r="N3508" s="11">
        <v>4</v>
      </c>
      <c r="O3508" s="11" t="s">
        <v>281</v>
      </c>
      <c r="P3508" s="11" t="s">
        <v>329</v>
      </c>
      <c r="Q3508" s="12" t="s">
        <v>303</v>
      </c>
      <c r="R3508" s="12" t="s">
        <v>5521</v>
      </c>
      <c r="S3508" s="55" t="s">
        <v>5483</v>
      </c>
      <c r="T3508" s="57"/>
    </row>
    <row r="3509" spans="1:20" ht="32" x14ac:dyDescent="0.2">
      <c r="A3509">
        <f t="shared" si="220"/>
        <v>6</v>
      </c>
      <c r="B3509" t="s">
        <v>213</v>
      </c>
      <c r="C3509" t="s">
        <v>381</v>
      </c>
      <c r="D3509">
        <f t="shared" si="221"/>
        <v>31</v>
      </c>
      <c r="E3509" t="str">
        <f t="shared" si="222"/>
        <v>Problemlösning</v>
      </c>
      <c r="F3509" t="str">
        <f t="shared" si="223"/>
        <v>6_x6_2x_R_31</v>
      </c>
      <c r="G3509" t="str">
        <f>IFERROR(INDEX(#REF!,MATCH('Kap5-6'!F3509,#REF!,0),2),"")</f>
        <v/>
      </c>
      <c r="H3509" s="97"/>
      <c r="I3509" s="97"/>
      <c r="J3509" s="49"/>
      <c r="K3509" s="97"/>
      <c r="L3509" s="10"/>
      <c r="M3509" s="241"/>
      <c r="N3509" s="11">
        <v>5</v>
      </c>
      <c r="O3509" s="11" t="s">
        <v>281</v>
      </c>
      <c r="P3509" s="11" t="s">
        <v>329</v>
      </c>
      <c r="Q3509" s="12" t="s">
        <v>303</v>
      </c>
      <c r="R3509" s="12" t="s">
        <v>5522</v>
      </c>
      <c r="S3509" s="55" t="s">
        <v>5523</v>
      </c>
      <c r="T3509" s="57"/>
    </row>
    <row r="3510" spans="1:20" ht="32" x14ac:dyDescent="0.2">
      <c r="A3510">
        <f t="shared" si="220"/>
        <v>6</v>
      </c>
      <c r="B3510" t="s">
        <v>213</v>
      </c>
      <c r="C3510" t="s">
        <v>381</v>
      </c>
      <c r="D3510">
        <f t="shared" si="221"/>
        <v>31</v>
      </c>
      <c r="E3510" t="str">
        <f t="shared" si="222"/>
        <v>Problemlösning</v>
      </c>
      <c r="F3510" t="str">
        <f t="shared" si="223"/>
        <v>6_x6_2x_R_31</v>
      </c>
      <c r="G3510" t="str">
        <f>IFERROR(INDEX(#REF!,MATCH('Kap5-6'!F3510,#REF!,0),2),"")</f>
        <v/>
      </c>
      <c r="H3510" s="97"/>
      <c r="I3510" s="97"/>
      <c r="J3510" s="49"/>
      <c r="K3510" s="97"/>
      <c r="L3510" s="10"/>
      <c r="M3510" s="241"/>
      <c r="N3510" s="11">
        <v>6</v>
      </c>
      <c r="O3510" s="11" t="s">
        <v>283</v>
      </c>
      <c r="P3510" s="11" t="s">
        <v>304</v>
      </c>
      <c r="Q3510" s="12" t="s">
        <v>5524</v>
      </c>
      <c r="R3510" s="12" t="s">
        <v>5525</v>
      </c>
      <c r="S3510" s="55" t="s">
        <v>5526</v>
      </c>
      <c r="T3510" s="57"/>
    </row>
    <row r="3511" spans="1:20" ht="49" thickBot="1" x14ac:dyDescent="0.25">
      <c r="A3511">
        <f t="shared" si="220"/>
        <v>6</v>
      </c>
      <c r="B3511" t="s">
        <v>213</v>
      </c>
      <c r="C3511" t="s">
        <v>381</v>
      </c>
      <c r="D3511">
        <f t="shared" si="221"/>
        <v>31</v>
      </c>
      <c r="E3511" t="str">
        <f t="shared" si="222"/>
        <v>Problemlösning</v>
      </c>
      <c r="F3511" t="str">
        <f t="shared" si="223"/>
        <v>6_x6_2x_R_31</v>
      </c>
      <c r="G3511" t="str">
        <f>IFERROR(INDEX(#REF!,MATCH('Kap5-6'!F3511,#REF!,0),2),"")</f>
        <v/>
      </c>
      <c r="H3511" s="98"/>
      <c r="I3511" s="98"/>
      <c r="J3511" s="50"/>
      <c r="K3511" s="98"/>
      <c r="L3511" s="17"/>
      <c r="M3511" s="242"/>
      <c r="N3511" s="11">
        <v>7</v>
      </c>
      <c r="O3511" s="11" t="s">
        <v>283</v>
      </c>
      <c r="P3511" s="11" t="s">
        <v>304</v>
      </c>
      <c r="Q3511" s="12" t="s">
        <v>5527</v>
      </c>
      <c r="R3511" s="12" t="s">
        <v>5528</v>
      </c>
      <c r="S3511" s="55" t="s">
        <v>5529</v>
      </c>
      <c r="T3511" s="57"/>
    </row>
    <row r="3512" spans="1:20" ht="80" x14ac:dyDescent="0.2">
      <c r="A3512">
        <f t="shared" si="220"/>
        <v>6</v>
      </c>
      <c r="B3512" t="s">
        <v>213</v>
      </c>
      <c r="C3512" t="s">
        <v>381</v>
      </c>
      <c r="D3512">
        <f t="shared" si="221"/>
        <v>32</v>
      </c>
      <c r="E3512" t="str">
        <f t="shared" si="222"/>
        <v>Problemlösning</v>
      </c>
      <c r="F3512" t="str">
        <f t="shared" si="223"/>
        <v>6_x6_2x_R_32</v>
      </c>
      <c r="G3512" t="str">
        <f>IFERROR(INDEX(#REF!,MATCH('Kap5-6'!F3512,#REF!,0),2),"")</f>
        <v/>
      </c>
      <c r="H3512" s="32">
        <v>6</v>
      </c>
      <c r="I3512" s="32" t="s">
        <v>434</v>
      </c>
      <c r="J3512" s="47"/>
      <c r="K3512" s="32">
        <v>32</v>
      </c>
      <c r="L3512" s="43" t="s">
        <v>1256</v>
      </c>
      <c r="M3512" s="240"/>
      <c r="N3512" s="21">
        <v>1</v>
      </c>
      <c r="O3512" s="21" t="s">
        <v>283</v>
      </c>
      <c r="P3512" s="21" t="s">
        <v>304</v>
      </c>
      <c r="Q3512" s="24" t="s">
        <v>5505</v>
      </c>
      <c r="R3512" s="24" t="s">
        <v>5530</v>
      </c>
      <c r="S3512" s="31" t="s">
        <v>5531</v>
      </c>
      <c r="T3512" s="48"/>
    </row>
    <row r="3513" spans="1:20" ht="48" x14ac:dyDescent="0.2">
      <c r="A3513">
        <f t="shared" si="220"/>
        <v>6</v>
      </c>
      <c r="B3513" t="s">
        <v>213</v>
      </c>
      <c r="C3513" t="s">
        <v>381</v>
      </c>
      <c r="D3513">
        <f t="shared" si="221"/>
        <v>32</v>
      </c>
      <c r="E3513" t="str">
        <f t="shared" si="222"/>
        <v>Problemlösning</v>
      </c>
      <c r="F3513" t="str">
        <f t="shared" si="223"/>
        <v>6_x6_2x_R_32</v>
      </c>
      <c r="G3513" t="str">
        <f>IFERROR(INDEX(#REF!,MATCH('Kap5-6'!F3513,#REF!,0),2),"")</f>
        <v/>
      </c>
      <c r="H3513" s="97"/>
      <c r="I3513" s="97"/>
      <c r="J3513" s="49"/>
      <c r="K3513" s="97"/>
      <c r="L3513" s="10"/>
      <c r="M3513" s="241"/>
      <c r="N3513" s="11">
        <v>2</v>
      </c>
      <c r="O3513" s="11" t="s">
        <v>283</v>
      </c>
      <c r="P3513" s="11" t="s">
        <v>304</v>
      </c>
      <c r="Q3513" s="12" t="s">
        <v>5478</v>
      </c>
      <c r="R3513" s="12" t="s">
        <v>5532</v>
      </c>
      <c r="S3513" s="55" t="s">
        <v>5480</v>
      </c>
      <c r="T3513" s="57"/>
    </row>
    <row r="3514" spans="1:20" ht="32" x14ac:dyDescent="0.2">
      <c r="A3514">
        <f t="shared" si="220"/>
        <v>6</v>
      </c>
      <c r="B3514" t="s">
        <v>213</v>
      </c>
      <c r="C3514" t="s">
        <v>381</v>
      </c>
      <c r="D3514">
        <f t="shared" si="221"/>
        <v>32</v>
      </c>
      <c r="E3514" t="str">
        <f t="shared" si="222"/>
        <v>Problemlösning</v>
      </c>
      <c r="F3514" t="str">
        <f t="shared" si="223"/>
        <v>6_x6_2x_R_32</v>
      </c>
      <c r="G3514" t="str">
        <f>IFERROR(INDEX(#REF!,MATCH('Kap5-6'!F3514,#REF!,0),2),"")</f>
        <v/>
      </c>
      <c r="H3514" s="97"/>
      <c r="I3514" s="97"/>
      <c r="J3514" s="49"/>
      <c r="K3514" s="97"/>
      <c r="L3514" s="10"/>
      <c r="M3514" s="241"/>
      <c r="N3514" s="11">
        <v>3</v>
      </c>
      <c r="O3514" s="21" t="s">
        <v>283</v>
      </c>
      <c r="P3514" s="21" t="s">
        <v>304</v>
      </c>
      <c r="Q3514" s="24" t="s">
        <v>754</v>
      </c>
      <c r="R3514" s="24" t="s">
        <v>5533</v>
      </c>
      <c r="S3514" s="55" t="s">
        <v>4994</v>
      </c>
      <c r="T3514" s="57"/>
    </row>
    <row r="3515" spans="1:20" ht="32" x14ac:dyDescent="0.2">
      <c r="A3515">
        <f t="shared" si="220"/>
        <v>6</v>
      </c>
      <c r="B3515" t="s">
        <v>213</v>
      </c>
      <c r="C3515" t="s">
        <v>381</v>
      </c>
      <c r="D3515">
        <f t="shared" si="221"/>
        <v>32</v>
      </c>
      <c r="E3515" t="str">
        <f t="shared" si="222"/>
        <v>Problemlösning</v>
      </c>
      <c r="F3515" t="str">
        <f t="shared" si="223"/>
        <v>6_x6_2x_R_32</v>
      </c>
      <c r="G3515" t="str">
        <f>IFERROR(INDEX(#REF!,MATCH('Kap5-6'!F3515,#REF!,0),2),"")</f>
        <v/>
      </c>
      <c r="H3515" s="97"/>
      <c r="I3515" s="97"/>
      <c r="J3515" s="49"/>
      <c r="K3515" s="97"/>
      <c r="L3515" s="10"/>
      <c r="M3515" s="241"/>
      <c r="N3515" s="11">
        <v>4</v>
      </c>
      <c r="O3515" s="11" t="s">
        <v>281</v>
      </c>
      <c r="P3515" s="11" t="s">
        <v>329</v>
      </c>
      <c r="Q3515" s="12" t="s">
        <v>303</v>
      </c>
      <c r="R3515" s="12" t="s">
        <v>5534</v>
      </c>
      <c r="S3515" s="55" t="s">
        <v>5483</v>
      </c>
      <c r="T3515" s="57"/>
    </row>
    <row r="3516" spans="1:20" ht="48" x14ac:dyDescent="0.2">
      <c r="A3516">
        <f t="shared" si="220"/>
        <v>6</v>
      </c>
      <c r="B3516" t="s">
        <v>213</v>
      </c>
      <c r="C3516" t="s">
        <v>381</v>
      </c>
      <c r="D3516">
        <f t="shared" si="221"/>
        <v>32</v>
      </c>
      <c r="E3516" t="str">
        <f t="shared" si="222"/>
        <v>Problemlösning</v>
      </c>
      <c r="F3516" t="str">
        <f t="shared" si="223"/>
        <v>6_x6_2x_R_32</v>
      </c>
      <c r="G3516" t="str">
        <f>IFERROR(INDEX(#REF!,MATCH('Kap5-6'!F3516,#REF!,0),2),"")</f>
        <v/>
      </c>
      <c r="H3516" s="97"/>
      <c r="I3516" s="97"/>
      <c r="J3516" s="49"/>
      <c r="K3516" s="97"/>
      <c r="L3516" s="10"/>
      <c r="M3516" s="241"/>
      <c r="N3516" s="11">
        <v>5</v>
      </c>
      <c r="O3516" s="11" t="s">
        <v>281</v>
      </c>
      <c r="P3516" s="11" t="s">
        <v>329</v>
      </c>
      <c r="Q3516" s="12" t="s">
        <v>303</v>
      </c>
      <c r="R3516" s="12" t="s">
        <v>5535</v>
      </c>
      <c r="S3516" s="55" t="s">
        <v>5536</v>
      </c>
      <c r="T3516" s="57"/>
    </row>
    <row r="3517" spans="1:20" ht="32" x14ac:dyDescent="0.2">
      <c r="A3517">
        <f t="shared" si="220"/>
        <v>6</v>
      </c>
      <c r="B3517" t="s">
        <v>213</v>
      </c>
      <c r="C3517" t="s">
        <v>381</v>
      </c>
      <c r="D3517">
        <f t="shared" si="221"/>
        <v>32</v>
      </c>
      <c r="E3517" t="str">
        <f t="shared" si="222"/>
        <v>Problemlösning</v>
      </c>
      <c r="F3517" t="str">
        <f t="shared" si="223"/>
        <v>6_x6_2x_R_32</v>
      </c>
      <c r="G3517" t="str">
        <f>IFERROR(INDEX(#REF!,MATCH('Kap5-6'!F3517,#REF!,0),2),"")</f>
        <v/>
      </c>
      <c r="H3517" s="97"/>
      <c r="I3517" s="97"/>
      <c r="J3517" s="49"/>
      <c r="K3517" s="97"/>
      <c r="L3517" s="10"/>
      <c r="M3517" s="241"/>
      <c r="N3517" s="11">
        <v>6</v>
      </c>
      <c r="O3517" s="11" t="s">
        <v>283</v>
      </c>
      <c r="P3517" s="11" t="s">
        <v>304</v>
      </c>
      <c r="Q3517" s="12" t="s">
        <v>5537</v>
      </c>
      <c r="R3517" s="12" t="s">
        <v>5538</v>
      </c>
      <c r="S3517" s="55" t="s">
        <v>5539</v>
      </c>
      <c r="T3517" s="57"/>
    </row>
    <row r="3518" spans="1:20" ht="49" thickBot="1" x14ac:dyDescent="0.25">
      <c r="A3518">
        <f t="shared" si="220"/>
        <v>6</v>
      </c>
      <c r="B3518" t="s">
        <v>213</v>
      </c>
      <c r="C3518" t="s">
        <v>381</v>
      </c>
      <c r="D3518">
        <f t="shared" si="221"/>
        <v>32</v>
      </c>
      <c r="E3518" t="str">
        <f t="shared" si="222"/>
        <v>Problemlösning</v>
      </c>
      <c r="F3518" t="str">
        <f t="shared" si="223"/>
        <v>6_x6_2x_R_32</v>
      </c>
      <c r="G3518" t="str">
        <f>IFERROR(INDEX(#REF!,MATCH('Kap5-6'!F3518,#REF!,0),2),"")</f>
        <v/>
      </c>
      <c r="H3518" s="98"/>
      <c r="I3518" s="98"/>
      <c r="J3518" s="49"/>
      <c r="K3518" s="98"/>
      <c r="L3518" s="17"/>
      <c r="M3518" s="241"/>
      <c r="N3518" s="14">
        <v>7</v>
      </c>
      <c r="O3518" s="14" t="s">
        <v>283</v>
      </c>
      <c r="P3518" s="14" t="s">
        <v>304</v>
      </c>
      <c r="Q3518" s="15" t="s">
        <v>5540</v>
      </c>
      <c r="R3518" s="15" t="s">
        <v>5541</v>
      </c>
      <c r="S3518" s="80" t="s">
        <v>5542</v>
      </c>
      <c r="T3518" s="57"/>
    </row>
    <row r="3519" spans="1:20" ht="48" x14ac:dyDescent="0.2">
      <c r="A3519">
        <f t="shared" si="220"/>
        <v>6</v>
      </c>
      <c r="B3519" t="s">
        <v>213</v>
      </c>
      <c r="C3519" t="s">
        <v>381</v>
      </c>
      <c r="D3519">
        <f t="shared" si="221"/>
        <v>33</v>
      </c>
      <c r="E3519" t="str">
        <f t="shared" si="222"/>
        <v>Problemlösning</v>
      </c>
      <c r="F3519" t="str">
        <f t="shared" si="223"/>
        <v>6_x6_2x_R_33</v>
      </c>
      <c r="G3519" t="str">
        <f>IFERROR(INDEX(#REF!,MATCH('Kap5-6'!F3519,#REF!,0),2),"")</f>
        <v/>
      </c>
      <c r="H3519" s="32">
        <v>6</v>
      </c>
      <c r="I3519" s="32" t="s">
        <v>434</v>
      </c>
      <c r="J3519" s="47"/>
      <c r="K3519" s="32">
        <v>33</v>
      </c>
      <c r="L3519" s="43" t="s">
        <v>1256</v>
      </c>
      <c r="M3519" s="240"/>
      <c r="N3519" s="11">
        <v>1</v>
      </c>
      <c r="O3519" s="11" t="s">
        <v>283</v>
      </c>
      <c r="P3519" s="11" t="s">
        <v>304</v>
      </c>
      <c r="Q3519" s="12" t="s">
        <v>491</v>
      </c>
      <c r="R3519" s="12" t="s">
        <v>5543</v>
      </c>
      <c r="S3519" s="55" t="s">
        <v>5544</v>
      </c>
      <c r="T3519" s="57"/>
    </row>
    <row r="3520" spans="1:20" ht="64" x14ac:dyDescent="0.2">
      <c r="A3520">
        <f t="shared" si="220"/>
        <v>6</v>
      </c>
      <c r="B3520" t="s">
        <v>213</v>
      </c>
      <c r="C3520" t="s">
        <v>381</v>
      </c>
      <c r="D3520">
        <f t="shared" si="221"/>
        <v>33</v>
      </c>
      <c r="E3520" t="str">
        <f t="shared" si="222"/>
        <v>Problemlösning</v>
      </c>
      <c r="F3520" t="str">
        <f t="shared" si="223"/>
        <v>6_x6_2x_R_33</v>
      </c>
      <c r="G3520" t="str">
        <f>IFERROR(INDEX(#REF!,MATCH('Kap5-6'!F3520,#REF!,0),2),"")</f>
        <v/>
      </c>
      <c r="H3520" s="97"/>
      <c r="I3520" s="97"/>
      <c r="J3520" s="49"/>
      <c r="K3520" s="97"/>
      <c r="L3520" s="10"/>
      <c r="M3520" s="241"/>
      <c r="N3520" s="11">
        <v>2</v>
      </c>
      <c r="O3520" s="11" t="s">
        <v>283</v>
      </c>
      <c r="P3520" s="11" t="s">
        <v>304</v>
      </c>
      <c r="Q3520" s="12" t="s">
        <v>5545</v>
      </c>
      <c r="R3520" s="12" t="s">
        <v>5546</v>
      </c>
      <c r="S3520" s="55" t="s">
        <v>5547</v>
      </c>
      <c r="T3520" s="57"/>
    </row>
    <row r="3521" spans="1:20" ht="32" x14ac:dyDescent="0.2">
      <c r="A3521">
        <f t="shared" si="220"/>
        <v>6</v>
      </c>
      <c r="B3521" t="s">
        <v>213</v>
      </c>
      <c r="C3521" t="s">
        <v>381</v>
      </c>
      <c r="D3521">
        <f t="shared" si="221"/>
        <v>33</v>
      </c>
      <c r="E3521" t="str">
        <f t="shared" si="222"/>
        <v>Problemlösning</v>
      </c>
      <c r="F3521" t="str">
        <f t="shared" si="223"/>
        <v>6_x6_2x_R_33</v>
      </c>
      <c r="G3521" t="str">
        <f>IFERROR(INDEX(#REF!,MATCH('Kap5-6'!F3521,#REF!,0),2),"")</f>
        <v/>
      </c>
      <c r="H3521" s="97"/>
      <c r="I3521" s="97"/>
      <c r="J3521" s="49"/>
      <c r="K3521" s="97"/>
      <c r="L3521" s="10"/>
      <c r="M3521" s="241"/>
      <c r="N3521" s="11">
        <v>3</v>
      </c>
      <c r="O3521" s="11" t="s">
        <v>283</v>
      </c>
      <c r="P3521" s="11" t="s">
        <v>304</v>
      </c>
      <c r="Q3521" s="12" t="s">
        <v>5548</v>
      </c>
      <c r="R3521" s="12" t="s">
        <v>5549</v>
      </c>
      <c r="S3521" s="55" t="s">
        <v>5550</v>
      </c>
      <c r="T3521" s="57"/>
    </row>
    <row r="3522" spans="1:20" ht="96" x14ac:dyDescent="0.2">
      <c r="A3522">
        <f t="shared" ref="A3522:A3585" si="224">IF(H3522="",A3521,H3522)</f>
        <v>6</v>
      </c>
      <c r="B3522" t="s">
        <v>213</v>
      </c>
      <c r="C3522" t="s">
        <v>381</v>
      </c>
      <c r="D3522">
        <f t="shared" ref="D3522:D3585" si="225">IF(K3522="",D3521,K3522)</f>
        <v>33</v>
      </c>
      <c r="E3522" t="str">
        <f t="shared" ref="E3522:E3585" si="226">IF(L3522="",E3521,L3522)</f>
        <v>Problemlösning</v>
      </c>
      <c r="F3522" t="str">
        <f t="shared" si="223"/>
        <v>6_x6_2x_R_33</v>
      </c>
      <c r="G3522" t="str">
        <f>IFERROR(INDEX(#REF!,MATCH('Kap5-6'!F3522,#REF!,0),2),"")</f>
        <v/>
      </c>
      <c r="H3522" s="97"/>
      <c r="I3522" s="97"/>
      <c r="J3522" s="49"/>
      <c r="K3522" s="97"/>
      <c r="L3522" s="10"/>
      <c r="M3522" s="241"/>
      <c r="N3522" s="11">
        <v>4</v>
      </c>
      <c r="O3522" s="11" t="s">
        <v>281</v>
      </c>
      <c r="P3522" s="11" t="s">
        <v>329</v>
      </c>
      <c r="Q3522" s="12" t="s">
        <v>303</v>
      </c>
      <c r="R3522" s="12" t="s">
        <v>5551</v>
      </c>
      <c r="S3522" s="55" t="s">
        <v>5552</v>
      </c>
      <c r="T3522" s="57"/>
    </row>
    <row r="3523" spans="1:20" ht="48" x14ac:dyDescent="0.2">
      <c r="A3523">
        <f t="shared" si="224"/>
        <v>6</v>
      </c>
      <c r="B3523" t="s">
        <v>213</v>
      </c>
      <c r="C3523" t="s">
        <v>381</v>
      </c>
      <c r="D3523">
        <f t="shared" si="225"/>
        <v>33</v>
      </c>
      <c r="E3523" t="str">
        <f t="shared" si="226"/>
        <v>Problemlösning</v>
      </c>
      <c r="F3523" t="str">
        <f t="shared" ref="F3523:F3586" si="227">A3523&amp;"_"&amp;C3523&amp;"_"&amp;B3523&amp;"_"&amp;D3523</f>
        <v>6_x6_2x_R_33</v>
      </c>
      <c r="G3523" t="str">
        <f>IFERROR(INDEX(#REF!,MATCH('Kap5-6'!F3523,#REF!,0),2),"")</f>
        <v/>
      </c>
      <c r="H3523" s="97"/>
      <c r="I3523" s="97"/>
      <c r="J3523" s="49"/>
      <c r="K3523" s="97"/>
      <c r="L3523" s="10"/>
      <c r="M3523" s="241"/>
      <c r="N3523" s="11">
        <v>5</v>
      </c>
      <c r="O3523" s="11" t="s">
        <v>281</v>
      </c>
      <c r="P3523" s="11" t="s">
        <v>329</v>
      </c>
      <c r="Q3523" s="12" t="s">
        <v>303</v>
      </c>
      <c r="R3523" s="12" t="s">
        <v>5553</v>
      </c>
      <c r="S3523" s="55" t="s">
        <v>5554</v>
      </c>
      <c r="T3523" s="57"/>
    </row>
    <row r="3524" spans="1:20" ht="32" x14ac:dyDescent="0.2">
      <c r="A3524">
        <f t="shared" si="224"/>
        <v>6</v>
      </c>
      <c r="B3524" t="s">
        <v>213</v>
      </c>
      <c r="C3524" t="s">
        <v>381</v>
      </c>
      <c r="D3524">
        <f t="shared" si="225"/>
        <v>33</v>
      </c>
      <c r="E3524" t="str">
        <f t="shared" si="226"/>
        <v>Problemlösning</v>
      </c>
      <c r="F3524" t="str">
        <f t="shared" si="227"/>
        <v>6_x6_2x_R_33</v>
      </c>
      <c r="G3524" t="str">
        <f>IFERROR(INDEX(#REF!,MATCH('Kap5-6'!F3524,#REF!,0),2),"")</f>
        <v/>
      </c>
      <c r="H3524" s="97"/>
      <c r="I3524" s="97"/>
      <c r="J3524" s="49"/>
      <c r="K3524" s="97"/>
      <c r="L3524" s="10"/>
      <c r="M3524" s="241"/>
      <c r="N3524" s="11">
        <v>6</v>
      </c>
      <c r="O3524" s="11" t="s">
        <v>281</v>
      </c>
      <c r="P3524" s="11" t="s">
        <v>329</v>
      </c>
      <c r="Q3524" s="12" t="s">
        <v>303</v>
      </c>
      <c r="R3524" s="12" t="s">
        <v>5555</v>
      </c>
      <c r="S3524" s="55" t="s">
        <v>5556</v>
      </c>
      <c r="T3524" s="57"/>
    </row>
    <row r="3525" spans="1:20" ht="33" thickBot="1" x14ac:dyDescent="0.25">
      <c r="A3525">
        <f t="shared" si="224"/>
        <v>6</v>
      </c>
      <c r="B3525" t="s">
        <v>213</v>
      </c>
      <c r="C3525" t="s">
        <v>381</v>
      </c>
      <c r="D3525">
        <f t="shared" si="225"/>
        <v>33</v>
      </c>
      <c r="E3525" t="str">
        <f t="shared" si="226"/>
        <v>Problemlösning</v>
      </c>
      <c r="F3525" t="str">
        <f t="shared" si="227"/>
        <v>6_x6_2x_R_33</v>
      </c>
      <c r="G3525" t="str">
        <f>IFERROR(INDEX(#REF!,MATCH('Kap5-6'!F3525,#REF!,0),2),"")</f>
        <v/>
      </c>
      <c r="H3525" s="98"/>
      <c r="I3525" s="98"/>
      <c r="J3525" s="49"/>
      <c r="K3525" s="98"/>
      <c r="L3525" s="17"/>
      <c r="M3525" s="241"/>
      <c r="N3525" s="11">
        <v>7</v>
      </c>
      <c r="O3525" s="11" t="s">
        <v>283</v>
      </c>
      <c r="P3525" s="11" t="s">
        <v>304</v>
      </c>
      <c r="Q3525" s="12" t="s">
        <v>5557</v>
      </c>
      <c r="R3525" s="12">
        <v>15750</v>
      </c>
      <c r="S3525" s="55" t="s">
        <v>5558</v>
      </c>
      <c r="T3525" s="57"/>
    </row>
    <row r="3526" spans="1:20" ht="80" x14ac:dyDescent="0.2">
      <c r="A3526">
        <f t="shared" si="224"/>
        <v>6</v>
      </c>
      <c r="B3526" t="s">
        <v>213</v>
      </c>
      <c r="C3526" t="s">
        <v>381</v>
      </c>
      <c r="D3526">
        <f t="shared" si="225"/>
        <v>34</v>
      </c>
      <c r="E3526" t="str">
        <f t="shared" si="226"/>
        <v>Problemlösning</v>
      </c>
      <c r="F3526" t="str">
        <f t="shared" si="227"/>
        <v>6_x6_2x_R_34</v>
      </c>
      <c r="G3526" t="str">
        <f>IFERROR(INDEX(#REF!,MATCH('Kap5-6'!F3526,#REF!,0),2),"")</f>
        <v/>
      </c>
      <c r="H3526" s="32">
        <v>6</v>
      </c>
      <c r="I3526" s="32" t="s">
        <v>434</v>
      </c>
      <c r="J3526" s="47"/>
      <c r="K3526" s="32">
        <v>34</v>
      </c>
      <c r="L3526" s="43" t="s">
        <v>1256</v>
      </c>
      <c r="M3526" s="240"/>
      <c r="N3526" s="21">
        <v>1</v>
      </c>
      <c r="O3526" s="21" t="s">
        <v>283</v>
      </c>
      <c r="P3526" s="21" t="s">
        <v>304</v>
      </c>
      <c r="Q3526" s="24" t="s">
        <v>5505</v>
      </c>
      <c r="R3526" s="24" t="s">
        <v>5559</v>
      </c>
      <c r="S3526" s="31" t="s">
        <v>5560</v>
      </c>
      <c r="T3526" s="48"/>
    </row>
    <row r="3527" spans="1:20" x14ac:dyDescent="0.2">
      <c r="A3527">
        <f t="shared" si="224"/>
        <v>6</v>
      </c>
      <c r="B3527" t="s">
        <v>213</v>
      </c>
      <c r="C3527" t="s">
        <v>381</v>
      </c>
      <c r="D3527">
        <f t="shared" si="225"/>
        <v>34</v>
      </c>
      <c r="E3527" t="str">
        <f t="shared" si="226"/>
        <v>Problemlösning</v>
      </c>
      <c r="F3527" t="str">
        <f t="shared" si="227"/>
        <v>6_x6_2x_R_34</v>
      </c>
      <c r="G3527" t="str">
        <f>IFERROR(INDEX(#REF!,MATCH('Kap5-6'!F3527,#REF!,0),2),"")</f>
        <v/>
      </c>
      <c r="H3527" s="97"/>
      <c r="I3527" s="97"/>
      <c r="J3527" s="49"/>
      <c r="K3527" s="97"/>
      <c r="L3527" s="10"/>
      <c r="M3527" s="241"/>
      <c r="N3527" s="21">
        <v>2</v>
      </c>
      <c r="O3527" s="21" t="s">
        <v>281</v>
      </c>
      <c r="P3527" s="21" t="s">
        <v>329</v>
      </c>
      <c r="Q3527" s="24" t="s">
        <v>303</v>
      </c>
      <c r="R3527" s="24" t="s">
        <v>5561</v>
      </c>
      <c r="S3527" s="55" t="s">
        <v>5562</v>
      </c>
      <c r="T3527" s="57"/>
    </row>
    <row r="3528" spans="1:20" ht="32" x14ac:dyDescent="0.2">
      <c r="A3528">
        <f t="shared" si="224"/>
        <v>6</v>
      </c>
      <c r="B3528" t="s">
        <v>213</v>
      </c>
      <c r="C3528" t="s">
        <v>381</v>
      </c>
      <c r="D3528">
        <f t="shared" si="225"/>
        <v>34</v>
      </c>
      <c r="E3528" t="str">
        <f t="shared" si="226"/>
        <v>Problemlösning</v>
      </c>
      <c r="F3528" t="str">
        <f t="shared" si="227"/>
        <v>6_x6_2x_R_34</v>
      </c>
      <c r="G3528" t="str">
        <f>IFERROR(INDEX(#REF!,MATCH('Kap5-6'!F3528,#REF!,0),2),"")</f>
        <v/>
      </c>
      <c r="H3528" s="97"/>
      <c r="I3528" s="97"/>
      <c r="J3528" s="49"/>
      <c r="K3528" s="97"/>
      <c r="L3528" s="10"/>
      <c r="M3528" s="241"/>
      <c r="N3528" s="21">
        <v>3</v>
      </c>
      <c r="O3528" s="21" t="s">
        <v>283</v>
      </c>
      <c r="P3528" s="21" t="s">
        <v>304</v>
      </c>
      <c r="Q3528" s="24" t="s">
        <v>4909</v>
      </c>
      <c r="R3528" s="24" t="s">
        <v>5563</v>
      </c>
      <c r="S3528" s="55" t="s">
        <v>5028</v>
      </c>
      <c r="T3528" s="57"/>
    </row>
    <row r="3529" spans="1:20" ht="32" x14ac:dyDescent="0.2">
      <c r="A3529">
        <f t="shared" si="224"/>
        <v>6</v>
      </c>
      <c r="B3529" t="s">
        <v>213</v>
      </c>
      <c r="C3529" t="s">
        <v>381</v>
      </c>
      <c r="D3529">
        <f t="shared" si="225"/>
        <v>34</v>
      </c>
      <c r="E3529" t="str">
        <f t="shared" si="226"/>
        <v>Problemlösning</v>
      </c>
      <c r="F3529" t="str">
        <f t="shared" si="227"/>
        <v>6_x6_2x_R_34</v>
      </c>
      <c r="G3529" t="str">
        <f>IFERROR(INDEX(#REF!,MATCH('Kap5-6'!F3529,#REF!,0),2),"")</f>
        <v/>
      </c>
      <c r="H3529" s="97"/>
      <c r="I3529" s="97"/>
      <c r="J3529" s="49"/>
      <c r="K3529" s="97"/>
      <c r="L3529" s="10"/>
      <c r="M3529" s="241"/>
      <c r="N3529" s="11">
        <v>4</v>
      </c>
      <c r="O3529" s="21" t="s">
        <v>283</v>
      </c>
      <c r="P3529" s="21" t="s">
        <v>304</v>
      </c>
      <c r="Q3529" s="24" t="s">
        <v>754</v>
      </c>
      <c r="R3529" s="24" t="s">
        <v>5564</v>
      </c>
      <c r="S3529" s="55" t="s">
        <v>4994</v>
      </c>
      <c r="T3529" s="57"/>
    </row>
    <row r="3530" spans="1:20" ht="32" x14ac:dyDescent="0.2">
      <c r="A3530">
        <f t="shared" si="224"/>
        <v>6</v>
      </c>
      <c r="B3530" t="s">
        <v>213</v>
      </c>
      <c r="C3530" t="s">
        <v>381</v>
      </c>
      <c r="D3530">
        <f t="shared" si="225"/>
        <v>34</v>
      </c>
      <c r="E3530" t="str">
        <f t="shared" si="226"/>
        <v>Problemlösning</v>
      </c>
      <c r="F3530" t="str">
        <f t="shared" si="227"/>
        <v>6_x6_2x_R_34</v>
      </c>
      <c r="G3530" t="str">
        <f>IFERROR(INDEX(#REF!,MATCH('Kap5-6'!F3530,#REF!,0),2),"")</f>
        <v/>
      </c>
      <c r="H3530" s="97"/>
      <c r="I3530" s="97"/>
      <c r="J3530" s="49"/>
      <c r="K3530" s="97"/>
      <c r="L3530" s="10"/>
      <c r="M3530" s="241"/>
      <c r="N3530" s="11">
        <v>5</v>
      </c>
      <c r="O3530" s="11" t="s">
        <v>281</v>
      </c>
      <c r="P3530" s="11" t="s">
        <v>329</v>
      </c>
      <c r="Q3530" s="12" t="s">
        <v>303</v>
      </c>
      <c r="R3530" s="12" t="s">
        <v>5565</v>
      </c>
      <c r="S3530" s="55" t="s">
        <v>5566</v>
      </c>
      <c r="T3530" s="57"/>
    </row>
    <row r="3531" spans="1:20" ht="32" x14ac:dyDescent="0.2">
      <c r="A3531">
        <f t="shared" si="224"/>
        <v>6</v>
      </c>
      <c r="B3531" t="s">
        <v>213</v>
      </c>
      <c r="C3531" t="s">
        <v>381</v>
      </c>
      <c r="D3531">
        <f t="shared" si="225"/>
        <v>34</v>
      </c>
      <c r="E3531" t="str">
        <f t="shared" si="226"/>
        <v>Problemlösning</v>
      </c>
      <c r="F3531" t="str">
        <f t="shared" si="227"/>
        <v>6_x6_2x_R_34</v>
      </c>
      <c r="G3531" t="str">
        <f>IFERROR(INDEX(#REF!,MATCH('Kap5-6'!F3531,#REF!,0),2),"")</f>
        <v/>
      </c>
      <c r="H3531" s="97"/>
      <c r="I3531" s="97"/>
      <c r="J3531" s="49"/>
      <c r="K3531" s="97"/>
      <c r="L3531" s="10"/>
      <c r="M3531" s="241"/>
      <c r="N3531" s="11">
        <v>6</v>
      </c>
      <c r="O3531" s="11" t="s">
        <v>283</v>
      </c>
      <c r="P3531" s="11" t="s">
        <v>304</v>
      </c>
      <c r="Q3531" s="12" t="s">
        <v>5567</v>
      </c>
      <c r="R3531" s="12" t="s">
        <v>5568</v>
      </c>
      <c r="S3531" s="55" t="s">
        <v>5569</v>
      </c>
      <c r="T3531" s="57"/>
    </row>
    <row r="3532" spans="1:20" ht="49" thickBot="1" x14ac:dyDescent="0.25">
      <c r="A3532">
        <f t="shared" si="224"/>
        <v>6</v>
      </c>
      <c r="B3532" t="s">
        <v>213</v>
      </c>
      <c r="C3532" t="s">
        <v>381</v>
      </c>
      <c r="D3532">
        <f t="shared" si="225"/>
        <v>34</v>
      </c>
      <c r="E3532" t="str">
        <f t="shared" si="226"/>
        <v>Problemlösning</v>
      </c>
      <c r="F3532" t="str">
        <f t="shared" si="227"/>
        <v>6_x6_2x_R_34</v>
      </c>
      <c r="G3532" t="str">
        <f>IFERROR(INDEX(#REF!,MATCH('Kap5-6'!F3532,#REF!,0),2),"")</f>
        <v/>
      </c>
      <c r="H3532" s="98"/>
      <c r="I3532" s="98"/>
      <c r="J3532" s="49"/>
      <c r="K3532" s="98"/>
      <c r="L3532" s="17"/>
      <c r="M3532" s="241"/>
      <c r="N3532" s="14">
        <v>7</v>
      </c>
      <c r="O3532" s="14" t="s">
        <v>283</v>
      </c>
      <c r="P3532" s="14" t="s">
        <v>304</v>
      </c>
      <c r="Q3532" s="15" t="s">
        <v>5570</v>
      </c>
      <c r="R3532" s="15" t="s">
        <v>5571</v>
      </c>
      <c r="S3532" s="80" t="s">
        <v>5572</v>
      </c>
      <c r="T3532" s="57"/>
    </row>
    <row r="3533" spans="1:20" ht="96" x14ac:dyDescent="0.2">
      <c r="A3533">
        <f t="shared" si="224"/>
        <v>6</v>
      </c>
      <c r="B3533" t="s">
        <v>213</v>
      </c>
      <c r="C3533" t="s">
        <v>381</v>
      </c>
      <c r="D3533">
        <f t="shared" si="225"/>
        <v>35</v>
      </c>
      <c r="E3533" t="str">
        <f t="shared" si="226"/>
        <v>Problemlösning</v>
      </c>
      <c r="F3533" t="str">
        <f t="shared" si="227"/>
        <v>6_x6_2x_R_35</v>
      </c>
      <c r="G3533" t="str">
        <f>IFERROR(INDEX(#REF!,MATCH('Kap5-6'!F3533,#REF!,0),2),"")</f>
        <v/>
      </c>
      <c r="H3533" s="32">
        <v>6</v>
      </c>
      <c r="I3533" s="32" t="s">
        <v>434</v>
      </c>
      <c r="J3533" s="47"/>
      <c r="K3533" s="32">
        <v>35</v>
      </c>
      <c r="L3533" s="43" t="s">
        <v>1256</v>
      </c>
      <c r="M3533" s="240"/>
      <c r="N3533" s="7">
        <v>1</v>
      </c>
      <c r="O3533" s="7" t="s">
        <v>283</v>
      </c>
      <c r="P3533" s="7" t="s">
        <v>304</v>
      </c>
      <c r="Q3533" s="8" t="s">
        <v>5573</v>
      </c>
      <c r="R3533" s="8" t="s">
        <v>5574</v>
      </c>
      <c r="S3533" s="55" t="s">
        <v>5575</v>
      </c>
      <c r="T3533" s="57"/>
    </row>
    <row r="3534" spans="1:20" ht="32" x14ac:dyDescent="0.2">
      <c r="A3534">
        <f t="shared" si="224"/>
        <v>6</v>
      </c>
      <c r="B3534" t="s">
        <v>213</v>
      </c>
      <c r="C3534" t="s">
        <v>381</v>
      </c>
      <c r="D3534">
        <f t="shared" si="225"/>
        <v>35</v>
      </c>
      <c r="E3534" t="str">
        <f t="shared" si="226"/>
        <v>Problemlösning</v>
      </c>
      <c r="F3534" t="str">
        <f t="shared" si="227"/>
        <v>6_x6_2x_R_35</v>
      </c>
      <c r="G3534" t="str">
        <f>IFERROR(INDEX(#REF!,MATCH('Kap5-6'!F3534,#REF!,0),2),"")</f>
        <v/>
      </c>
      <c r="H3534" s="97"/>
      <c r="I3534" s="97"/>
      <c r="J3534" s="49"/>
      <c r="K3534" s="97"/>
      <c r="L3534" s="10"/>
      <c r="M3534" s="241"/>
      <c r="N3534" s="21">
        <v>2</v>
      </c>
      <c r="O3534" s="21" t="s">
        <v>283</v>
      </c>
      <c r="P3534" s="21" t="s">
        <v>304</v>
      </c>
      <c r="Q3534" s="24" t="s">
        <v>5576</v>
      </c>
      <c r="R3534" s="24" t="s">
        <v>5577</v>
      </c>
      <c r="S3534" s="55" t="s">
        <v>5578</v>
      </c>
      <c r="T3534" s="57"/>
    </row>
    <row r="3535" spans="1:20" ht="32" x14ac:dyDescent="0.2">
      <c r="A3535">
        <f t="shared" si="224"/>
        <v>6</v>
      </c>
      <c r="B3535" t="s">
        <v>213</v>
      </c>
      <c r="C3535" t="s">
        <v>381</v>
      </c>
      <c r="D3535">
        <f t="shared" si="225"/>
        <v>35</v>
      </c>
      <c r="E3535" t="str">
        <f t="shared" si="226"/>
        <v>Problemlösning</v>
      </c>
      <c r="F3535" t="str">
        <f t="shared" si="227"/>
        <v>6_x6_2x_R_35</v>
      </c>
      <c r="G3535" t="str">
        <f>IFERROR(INDEX(#REF!,MATCH('Kap5-6'!F3535,#REF!,0),2),"")</f>
        <v/>
      </c>
      <c r="H3535" s="97"/>
      <c r="I3535" s="97"/>
      <c r="J3535" s="49"/>
      <c r="K3535" s="97"/>
      <c r="L3535" s="10"/>
      <c r="M3535" s="241"/>
      <c r="N3535" s="21">
        <v>3</v>
      </c>
      <c r="O3535" s="21" t="s">
        <v>283</v>
      </c>
      <c r="P3535" s="21" t="s">
        <v>304</v>
      </c>
      <c r="Q3535" s="24" t="s">
        <v>5579</v>
      </c>
      <c r="R3535" s="24" t="s">
        <v>5580</v>
      </c>
      <c r="S3535" s="55" t="s">
        <v>5581</v>
      </c>
      <c r="T3535" s="57"/>
    </row>
    <row r="3536" spans="1:20" ht="32" x14ac:dyDescent="0.2">
      <c r="A3536">
        <f t="shared" si="224"/>
        <v>6</v>
      </c>
      <c r="B3536" t="s">
        <v>213</v>
      </c>
      <c r="C3536" t="s">
        <v>381</v>
      </c>
      <c r="D3536">
        <f t="shared" si="225"/>
        <v>35</v>
      </c>
      <c r="E3536" t="str">
        <f t="shared" si="226"/>
        <v>Problemlösning</v>
      </c>
      <c r="F3536" t="str">
        <f t="shared" si="227"/>
        <v>6_x6_2x_R_35</v>
      </c>
      <c r="G3536" t="str">
        <f>IFERROR(INDEX(#REF!,MATCH('Kap5-6'!F3536,#REF!,0),2),"")</f>
        <v/>
      </c>
      <c r="H3536" s="97"/>
      <c r="I3536" s="97"/>
      <c r="J3536" s="49"/>
      <c r="K3536" s="97"/>
      <c r="L3536" s="10"/>
      <c r="M3536" s="241"/>
      <c r="N3536" s="21">
        <v>4</v>
      </c>
      <c r="O3536" s="21" t="s">
        <v>281</v>
      </c>
      <c r="P3536" s="21" t="s">
        <v>329</v>
      </c>
      <c r="Q3536" s="24" t="s">
        <v>303</v>
      </c>
      <c r="R3536" s="24" t="s">
        <v>5582</v>
      </c>
      <c r="S3536" s="55" t="s">
        <v>5583</v>
      </c>
      <c r="T3536" s="57"/>
    </row>
    <row r="3537" spans="1:20" ht="33" thickBot="1" x14ac:dyDescent="0.25">
      <c r="A3537">
        <f t="shared" si="224"/>
        <v>6</v>
      </c>
      <c r="B3537" t="s">
        <v>213</v>
      </c>
      <c r="C3537" t="s">
        <v>381</v>
      </c>
      <c r="D3537">
        <f t="shared" si="225"/>
        <v>35</v>
      </c>
      <c r="E3537" t="str">
        <f t="shared" si="226"/>
        <v>Problemlösning</v>
      </c>
      <c r="F3537" t="str">
        <f t="shared" si="227"/>
        <v>6_x6_2x_R_35</v>
      </c>
      <c r="G3537" t="str">
        <f>IFERROR(INDEX(#REF!,MATCH('Kap5-6'!F3537,#REF!,0),2),"")</f>
        <v/>
      </c>
      <c r="H3537" s="98"/>
      <c r="I3537" s="98"/>
      <c r="J3537" s="49"/>
      <c r="K3537" s="98"/>
      <c r="L3537" s="17"/>
      <c r="M3537" s="241"/>
      <c r="N3537" s="21">
        <v>5</v>
      </c>
      <c r="O3537" s="21" t="s">
        <v>283</v>
      </c>
      <c r="P3537" s="21" t="s">
        <v>304</v>
      </c>
      <c r="Q3537" s="24" t="s">
        <v>5584</v>
      </c>
      <c r="R3537" s="24" t="s">
        <v>5585</v>
      </c>
      <c r="S3537" s="55" t="s">
        <v>5586</v>
      </c>
      <c r="T3537" s="57"/>
    </row>
    <row r="3538" spans="1:20" ht="64" x14ac:dyDescent="0.2">
      <c r="A3538">
        <f t="shared" si="224"/>
        <v>6</v>
      </c>
      <c r="B3538" t="s">
        <v>213</v>
      </c>
      <c r="C3538" t="s">
        <v>381</v>
      </c>
      <c r="D3538">
        <f t="shared" si="225"/>
        <v>36</v>
      </c>
      <c r="E3538" t="str">
        <f t="shared" si="226"/>
        <v>Problemlösning</v>
      </c>
      <c r="F3538" t="str">
        <f t="shared" si="227"/>
        <v>6_x6_2x_R_36</v>
      </c>
      <c r="G3538" t="str">
        <f>IFERROR(INDEX(#REF!,MATCH('Kap5-6'!F3538,#REF!,0),2),"")</f>
        <v/>
      </c>
      <c r="H3538" s="32">
        <v>6</v>
      </c>
      <c r="I3538" s="32" t="s">
        <v>434</v>
      </c>
      <c r="J3538" s="47"/>
      <c r="K3538" s="32">
        <v>36</v>
      </c>
      <c r="L3538" s="43" t="s">
        <v>1256</v>
      </c>
      <c r="M3538" s="240"/>
      <c r="N3538" s="7">
        <v>1</v>
      </c>
      <c r="O3538" s="7" t="s">
        <v>283</v>
      </c>
      <c r="P3538" s="7" t="s">
        <v>304</v>
      </c>
      <c r="Q3538" s="8" t="s">
        <v>5505</v>
      </c>
      <c r="R3538" s="8" t="s">
        <v>5587</v>
      </c>
      <c r="S3538" s="16" t="s">
        <v>5588</v>
      </c>
      <c r="T3538" s="48"/>
    </row>
    <row r="3539" spans="1:20" ht="48" x14ac:dyDescent="0.2">
      <c r="A3539">
        <f t="shared" si="224"/>
        <v>6</v>
      </c>
      <c r="B3539" t="s">
        <v>213</v>
      </c>
      <c r="C3539" t="s">
        <v>381</v>
      </c>
      <c r="D3539">
        <f t="shared" si="225"/>
        <v>36</v>
      </c>
      <c r="E3539" t="str">
        <f t="shared" si="226"/>
        <v>Problemlösning</v>
      </c>
      <c r="F3539" t="str">
        <f t="shared" si="227"/>
        <v>6_x6_2x_R_36</v>
      </c>
      <c r="G3539" t="str">
        <f>IFERROR(INDEX(#REF!,MATCH('Kap5-6'!F3539,#REF!,0),2),"")</f>
        <v/>
      </c>
      <c r="H3539" s="97"/>
      <c r="I3539" s="97"/>
      <c r="J3539" s="49"/>
      <c r="K3539" s="97"/>
      <c r="L3539" s="10"/>
      <c r="M3539" s="241"/>
      <c r="N3539" s="21">
        <v>2</v>
      </c>
      <c r="O3539" s="21" t="s">
        <v>283</v>
      </c>
      <c r="P3539" s="21" t="s">
        <v>304</v>
      </c>
      <c r="Q3539" s="24" t="s">
        <v>491</v>
      </c>
      <c r="R3539" s="24">
        <v>12</v>
      </c>
      <c r="S3539" s="55" t="s">
        <v>5589</v>
      </c>
      <c r="T3539" s="57"/>
    </row>
    <row r="3540" spans="1:20" ht="64" x14ac:dyDescent="0.2">
      <c r="A3540">
        <f t="shared" si="224"/>
        <v>6</v>
      </c>
      <c r="B3540" t="s">
        <v>213</v>
      </c>
      <c r="C3540" t="s">
        <v>381</v>
      </c>
      <c r="D3540">
        <f t="shared" si="225"/>
        <v>36</v>
      </c>
      <c r="E3540" t="str">
        <f t="shared" si="226"/>
        <v>Problemlösning</v>
      </c>
      <c r="F3540" t="str">
        <f t="shared" si="227"/>
        <v>6_x6_2x_R_36</v>
      </c>
      <c r="G3540" t="str">
        <f>IFERROR(INDEX(#REF!,MATCH('Kap5-6'!F3540,#REF!,0),2),"")</f>
        <v/>
      </c>
      <c r="H3540" s="97"/>
      <c r="I3540" s="97"/>
      <c r="J3540" s="49"/>
      <c r="K3540" s="97"/>
      <c r="L3540" s="10"/>
      <c r="M3540" s="241"/>
      <c r="N3540" s="21">
        <v>3</v>
      </c>
      <c r="O3540" s="21" t="s">
        <v>283</v>
      </c>
      <c r="P3540" s="21" t="s">
        <v>304</v>
      </c>
      <c r="Q3540" s="24" t="s">
        <v>5590</v>
      </c>
      <c r="R3540" s="24" t="s">
        <v>5591</v>
      </c>
      <c r="S3540" s="55" t="s">
        <v>5592</v>
      </c>
      <c r="T3540" s="57"/>
    </row>
    <row r="3541" spans="1:20" ht="96" x14ac:dyDescent="0.2">
      <c r="A3541">
        <f t="shared" si="224"/>
        <v>6</v>
      </c>
      <c r="B3541" t="s">
        <v>213</v>
      </c>
      <c r="C3541" t="s">
        <v>381</v>
      </c>
      <c r="D3541">
        <f t="shared" si="225"/>
        <v>36</v>
      </c>
      <c r="E3541" t="str">
        <f t="shared" si="226"/>
        <v>Problemlösning</v>
      </c>
      <c r="F3541" t="str">
        <f t="shared" si="227"/>
        <v>6_x6_2x_R_36</v>
      </c>
      <c r="G3541" t="str">
        <f>IFERROR(INDEX(#REF!,MATCH('Kap5-6'!F3541,#REF!,0),2),"")</f>
        <v/>
      </c>
      <c r="H3541" s="97"/>
      <c r="I3541" s="97"/>
      <c r="J3541" s="49"/>
      <c r="K3541" s="97"/>
      <c r="L3541" s="10"/>
      <c r="M3541" s="241"/>
      <c r="N3541" s="21">
        <v>4</v>
      </c>
      <c r="O3541" s="21" t="s">
        <v>281</v>
      </c>
      <c r="P3541" s="21" t="s">
        <v>329</v>
      </c>
      <c r="Q3541" s="24" t="s">
        <v>303</v>
      </c>
      <c r="R3541" s="24" t="s">
        <v>5593</v>
      </c>
      <c r="S3541" s="55" t="s">
        <v>5594</v>
      </c>
      <c r="T3541" s="57"/>
    </row>
    <row r="3542" spans="1:20" ht="33" thickBot="1" x14ac:dyDescent="0.25">
      <c r="A3542">
        <f t="shared" si="224"/>
        <v>6</v>
      </c>
      <c r="B3542" t="s">
        <v>213</v>
      </c>
      <c r="C3542" t="s">
        <v>381</v>
      </c>
      <c r="D3542">
        <f t="shared" si="225"/>
        <v>36</v>
      </c>
      <c r="E3542" t="str">
        <f t="shared" si="226"/>
        <v>Problemlösning</v>
      </c>
      <c r="F3542" t="str">
        <f t="shared" si="227"/>
        <v>6_x6_2x_R_36</v>
      </c>
      <c r="G3542" t="str">
        <f>IFERROR(INDEX(#REF!,MATCH('Kap5-6'!F3542,#REF!,0),2),"")</f>
        <v/>
      </c>
      <c r="H3542" s="98"/>
      <c r="I3542" s="98"/>
      <c r="J3542" s="49"/>
      <c r="K3542" s="98"/>
      <c r="L3542" s="17"/>
      <c r="M3542" s="241"/>
      <c r="N3542" s="21">
        <v>5</v>
      </c>
      <c r="O3542" s="21" t="s">
        <v>283</v>
      </c>
      <c r="P3542" s="21" t="s">
        <v>304</v>
      </c>
      <c r="Q3542" s="24" t="s">
        <v>5595</v>
      </c>
      <c r="R3542" s="24">
        <v>12</v>
      </c>
      <c r="S3542" s="55" t="s">
        <v>5596</v>
      </c>
      <c r="T3542" s="57"/>
    </row>
    <row r="3543" spans="1:20" ht="33" thickBot="1" x14ac:dyDescent="0.25">
      <c r="A3543">
        <f t="shared" si="224"/>
        <v>6</v>
      </c>
      <c r="B3543" t="s">
        <v>213</v>
      </c>
      <c r="C3543" t="s">
        <v>382</v>
      </c>
      <c r="D3543">
        <f t="shared" si="225"/>
        <v>1</v>
      </c>
      <c r="E3543" t="str">
        <f t="shared" si="226"/>
        <v>Problemlösning</v>
      </c>
      <c r="F3543" t="str">
        <f t="shared" si="227"/>
        <v>6_x6_3x_R_1</v>
      </c>
      <c r="G3543" t="str">
        <f>IFERROR(INDEX(#REF!,MATCH('Kap5-6'!F3543,#REF!,0),2),"")</f>
        <v/>
      </c>
      <c r="H3543" s="47">
        <v>6</v>
      </c>
      <c r="I3543" s="47" t="s">
        <v>421</v>
      </c>
      <c r="J3543" s="47"/>
      <c r="K3543" s="47">
        <v>1</v>
      </c>
      <c r="L3543" s="47" t="s">
        <v>1256</v>
      </c>
      <c r="M3543" s="41"/>
      <c r="N3543" s="7">
        <v>1</v>
      </c>
      <c r="O3543" s="7" t="s">
        <v>283</v>
      </c>
      <c r="P3543" s="7" t="s">
        <v>304</v>
      </c>
      <c r="Q3543" s="8" t="s">
        <v>2735</v>
      </c>
      <c r="R3543" s="8" t="s">
        <v>449</v>
      </c>
      <c r="S3543" s="16" t="s">
        <v>5597</v>
      </c>
      <c r="T3543" s="48"/>
    </row>
    <row r="3544" spans="1:20" ht="33" thickBot="1" x14ac:dyDescent="0.25">
      <c r="A3544">
        <f t="shared" si="224"/>
        <v>6</v>
      </c>
      <c r="B3544" t="s">
        <v>213</v>
      </c>
      <c r="C3544" t="s">
        <v>382</v>
      </c>
      <c r="D3544">
        <f t="shared" si="225"/>
        <v>2</v>
      </c>
      <c r="E3544" t="str">
        <f t="shared" si="226"/>
        <v>Problemlösning</v>
      </c>
      <c r="F3544" t="str">
        <f t="shared" si="227"/>
        <v>6_x6_3x_R_2</v>
      </c>
      <c r="G3544" t="str">
        <f>IFERROR(INDEX(#REF!,MATCH('Kap5-6'!F3544,#REF!,0),2),"")</f>
        <v/>
      </c>
      <c r="H3544" s="47">
        <v>6</v>
      </c>
      <c r="I3544" s="47" t="s">
        <v>421</v>
      </c>
      <c r="J3544" s="47"/>
      <c r="K3544" s="47">
        <v>2</v>
      </c>
      <c r="L3544" s="47" t="s">
        <v>1256</v>
      </c>
      <c r="M3544" s="41"/>
      <c r="N3544" s="7">
        <v>1</v>
      </c>
      <c r="O3544" s="7" t="s">
        <v>283</v>
      </c>
      <c r="P3544" s="7" t="s">
        <v>304</v>
      </c>
      <c r="Q3544" s="8" t="s">
        <v>2735</v>
      </c>
      <c r="R3544" s="8" t="s">
        <v>373</v>
      </c>
      <c r="S3544" s="16" t="s">
        <v>5597</v>
      </c>
      <c r="T3544" s="48"/>
    </row>
    <row r="3545" spans="1:20" ht="17" thickBot="1" x14ac:dyDescent="0.25">
      <c r="A3545">
        <f t="shared" si="224"/>
        <v>6</v>
      </c>
      <c r="B3545" t="s">
        <v>213</v>
      </c>
      <c r="C3545" t="s">
        <v>382</v>
      </c>
      <c r="D3545" t="str">
        <f t="shared" si="225"/>
        <v>3a</v>
      </c>
      <c r="E3545" t="str">
        <f t="shared" si="226"/>
        <v>Rita</v>
      </c>
      <c r="F3545" t="str">
        <f t="shared" si="227"/>
        <v>6_x6_3x_R_3a</v>
      </c>
      <c r="G3545" t="str">
        <f>IFERROR(INDEX(#REF!,MATCH('Kap5-6'!F3545,#REF!,0),2),"")</f>
        <v/>
      </c>
      <c r="H3545" s="32">
        <v>6</v>
      </c>
      <c r="I3545" s="32" t="s">
        <v>421</v>
      </c>
      <c r="J3545" s="47"/>
      <c r="K3545" s="32" t="s">
        <v>36</v>
      </c>
      <c r="L3545" s="43" t="s">
        <v>284</v>
      </c>
      <c r="M3545" s="240" t="s">
        <v>284</v>
      </c>
      <c r="N3545" s="7"/>
      <c r="O3545" s="7"/>
      <c r="P3545" s="7"/>
      <c r="Q3545" s="8"/>
      <c r="R3545" s="8"/>
      <c r="S3545" s="23"/>
      <c r="T3545" s="48"/>
    </row>
    <row r="3546" spans="1:20" x14ac:dyDescent="0.2">
      <c r="A3546">
        <f t="shared" si="224"/>
        <v>6</v>
      </c>
      <c r="B3546" t="s">
        <v>213</v>
      </c>
      <c r="C3546" t="s">
        <v>382</v>
      </c>
      <c r="D3546" t="str">
        <f t="shared" si="225"/>
        <v>3a</v>
      </c>
      <c r="E3546" t="str">
        <f t="shared" si="226"/>
        <v>Rita</v>
      </c>
      <c r="F3546" t="str">
        <f t="shared" si="227"/>
        <v>6_x6_3x_R_3a</v>
      </c>
      <c r="G3546" t="str">
        <f>IFERROR(INDEX(#REF!,MATCH('Kap5-6'!F3546,#REF!,0),2),"")</f>
        <v/>
      </c>
      <c r="H3546" s="97"/>
      <c r="I3546" s="97"/>
      <c r="J3546" s="49"/>
      <c r="K3546" s="97"/>
      <c r="L3546" s="10"/>
      <c r="M3546" s="241"/>
      <c r="N3546" s="11"/>
      <c r="O3546" s="11"/>
      <c r="P3546" s="11"/>
      <c r="Q3546" s="12"/>
      <c r="R3546" s="12"/>
      <c r="S3546" s="9"/>
      <c r="T3546" s="48"/>
    </row>
    <row r="3547" spans="1:20" ht="17" thickBot="1" x14ac:dyDescent="0.25">
      <c r="A3547">
        <f t="shared" si="224"/>
        <v>6</v>
      </c>
      <c r="B3547" t="s">
        <v>213</v>
      </c>
      <c r="C3547" t="s">
        <v>382</v>
      </c>
      <c r="D3547" t="str">
        <f t="shared" si="225"/>
        <v>3a</v>
      </c>
      <c r="E3547" t="str">
        <f t="shared" si="226"/>
        <v>Rita</v>
      </c>
      <c r="F3547" t="str">
        <f t="shared" si="227"/>
        <v>6_x6_3x_R_3a</v>
      </c>
      <c r="G3547" t="str">
        <f>IFERROR(INDEX(#REF!,MATCH('Kap5-6'!F3547,#REF!,0),2),"")</f>
        <v/>
      </c>
      <c r="H3547" s="98"/>
      <c r="I3547" s="98"/>
      <c r="J3547" s="50"/>
      <c r="K3547" s="98"/>
      <c r="L3547" s="17"/>
      <c r="M3547" s="242"/>
      <c r="N3547" s="20"/>
      <c r="O3547" s="20"/>
      <c r="P3547" s="20"/>
      <c r="Q3547" s="22"/>
      <c r="R3547" s="22"/>
      <c r="S3547" s="13"/>
      <c r="T3547" s="48"/>
    </row>
    <row r="3548" spans="1:20" ht="17" thickBot="1" x14ac:dyDescent="0.25">
      <c r="A3548">
        <f t="shared" si="224"/>
        <v>6</v>
      </c>
      <c r="B3548" t="s">
        <v>213</v>
      </c>
      <c r="C3548" t="s">
        <v>382</v>
      </c>
      <c r="D3548" t="str">
        <f t="shared" si="225"/>
        <v>3b</v>
      </c>
      <c r="E3548" t="str">
        <f t="shared" si="226"/>
        <v>Rita</v>
      </c>
      <c r="F3548" t="str">
        <f t="shared" si="227"/>
        <v>6_x6_3x_R_3b</v>
      </c>
      <c r="G3548" t="str">
        <f>IFERROR(INDEX(#REF!,MATCH('Kap5-6'!F3548,#REF!,0),2),"")</f>
        <v/>
      </c>
      <c r="H3548" s="32">
        <v>6</v>
      </c>
      <c r="I3548" s="32" t="s">
        <v>421</v>
      </c>
      <c r="J3548" s="47"/>
      <c r="K3548" s="32" t="s">
        <v>37</v>
      </c>
      <c r="L3548" s="43" t="s">
        <v>284</v>
      </c>
      <c r="M3548" s="240" t="s">
        <v>284</v>
      </c>
      <c r="N3548" s="7"/>
      <c r="O3548" s="7"/>
      <c r="P3548" s="7"/>
      <c r="Q3548" s="8"/>
      <c r="R3548" s="8"/>
      <c r="S3548" s="23"/>
      <c r="T3548" s="48"/>
    </row>
    <row r="3549" spans="1:20" x14ac:dyDescent="0.2">
      <c r="A3549">
        <f t="shared" si="224"/>
        <v>6</v>
      </c>
      <c r="B3549" t="s">
        <v>213</v>
      </c>
      <c r="C3549" t="s">
        <v>382</v>
      </c>
      <c r="D3549" t="str">
        <f t="shared" si="225"/>
        <v>3b</v>
      </c>
      <c r="E3549" t="str">
        <f t="shared" si="226"/>
        <v>Rita</v>
      </c>
      <c r="F3549" t="str">
        <f t="shared" si="227"/>
        <v>6_x6_3x_R_3b</v>
      </c>
      <c r="G3549" t="str">
        <f>IFERROR(INDEX(#REF!,MATCH('Kap5-6'!F3549,#REF!,0),2),"")</f>
        <v/>
      </c>
      <c r="H3549" s="97"/>
      <c r="I3549" s="97"/>
      <c r="J3549" s="49"/>
      <c r="K3549" s="97"/>
      <c r="L3549" s="10"/>
      <c r="M3549" s="241"/>
      <c r="N3549" s="11"/>
      <c r="O3549" s="11"/>
      <c r="P3549" s="11"/>
      <c r="Q3549" s="12"/>
      <c r="R3549" s="12"/>
      <c r="S3549" s="9"/>
      <c r="T3549" s="48"/>
    </row>
    <row r="3550" spans="1:20" ht="17" thickBot="1" x14ac:dyDescent="0.25">
      <c r="A3550">
        <f t="shared" si="224"/>
        <v>6</v>
      </c>
      <c r="B3550" t="s">
        <v>213</v>
      </c>
      <c r="C3550" t="s">
        <v>382</v>
      </c>
      <c r="D3550" t="str">
        <f t="shared" si="225"/>
        <v>3b</v>
      </c>
      <c r="E3550" t="str">
        <f t="shared" si="226"/>
        <v>Rita</v>
      </c>
      <c r="F3550" t="str">
        <f t="shared" si="227"/>
        <v>6_x6_3x_R_3b</v>
      </c>
      <c r="G3550" t="str">
        <f>IFERROR(INDEX(#REF!,MATCH('Kap5-6'!F3550,#REF!,0),2),"")</f>
        <v/>
      </c>
      <c r="H3550" s="98"/>
      <c r="I3550" s="98"/>
      <c r="J3550" s="50"/>
      <c r="K3550" s="98"/>
      <c r="L3550" s="17"/>
      <c r="M3550" s="242"/>
      <c r="N3550" s="20"/>
      <c r="O3550" s="20"/>
      <c r="P3550" s="20"/>
      <c r="Q3550" s="22"/>
      <c r="R3550" s="22"/>
      <c r="S3550" s="13"/>
      <c r="T3550" s="48"/>
    </row>
    <row r="3551" spans="1:20" ht="17" thickBot="1" x14ac:dyDescent="0.25">
      <c r="A3551">
        <f t="shared" si="224"/>
        <v>6</v>
      </c>
      <c r="B3551" t="s">
        <v>213</v>
      </c>
      <c r="C3551" t="s">
        <v>382</v>
      </c>
      <c r="D3551" t="str">
        <f t="shared" si="225"/>
        <v>3c</v>
      </c>
      <c r="E3551" t="str">
        <f t="shared" si="226"/>
        <v>Rita</v>
      </c>
      <c r="F3551" t="str">
        <f t="shared" si="227"/>
        <v>6_x6_3x_R_3c</v>
      </c>
      <c r="G3551" t="str">
        <f>IFERROR(INDEX(#REF!,MATCH('Kap5-6'!F3551,#REF!,0),2),"")</f>
        <v/>
      </c>
      <c r="H3551" s="32">
        <v>6</v>
      </c>
      <c r="I3551" s="32" t="s">
        <v>421</v>
      </c>
      <c r="J3551" s="47"/>
      <c r="K3551" s="32" t="s">
        <v>165</v>
      </c>
      <c r="L3551" s="43" t="s">
        <v>284</v>
      </c>
      <c r="M3551" s="240" t="s">
        <v>284</v>
      </c>
      <c r="N3551" s="7"/>
      <c r="O3551" s="7"/>
      <c r="P3551" s="7"/>
      <c r="Q3551" s="8"/>
      <c r="R3551" s="8"/>
      <c r="S3551" s="23"/>
      <c r="T3551" s="48"/>
    </row>
    <row r="3552" spans="1:20" x14ac:dyDescent="0.2">
      <c r="A3552">
        <f t="shared" si="224"/>
        <v>6</v>
      </c>
      <c r="B3552" t="s">
        <v>213</v>
      </c>
      <c r="C3552" t="s">
        <v>382</v>
      </c>
      <c r="D3552" t="str">
        <f t="shared" si="225"/>
        <v>3c</v>
      </c>
      <c r="E3552" t="str">
        <f t="shared" si="226"/>
        <v>Rita</v>
      </c>
      <c r="F3552" t="str">
        <f t="shared" si="227"/>
        <v>6_x6_3x_R_3c</v>
      </c>
      <c r="G3552" t="str">
        <f>IFERROR(INDEX(#REF!,MATCH('Kap5-6'!F3552,#REF!,0),2),"")</f>
        <v/>
      </c>
      <c r="H3552" s="97"/>
      <c r="I3552" s="97"/>
      <c r="J3552" s="49"/>
      <c r="K3552" s="97"/>
      <c r="L3552" s="10"/>
      <c r="M3552" s="241"/>
      <c r="N3552" s="11"/>
      <c r="O3552" s="11"/>
      <c r="P3552" s="11"/>
      <c r="Q3552" s="12"/>
      <c r="R3552" s="12"/>
      <c r="S3552" s="9"/>
      <c r="T3552" s="48"/>
    </row>
    <row r="3553" spans="1:20" ht="17" thickBot="1" x14ac:dyDescent="0.25">
      <c r="A3553">
        <f t="shared" si="224"/>
        <v>6</v>
      </c>
      <c r="B3553" t="s">
        <v>213</v>
      </c>
      <c r="C3553" t="s">
        <v>382</v>
      </c>
      <c r="D3553" t="str">
        <f t="shared" si="225"/>
        <v>3c</v>
      </c>
      <c r="E3553" t="str">
        <f t="shared" si="226"/>
        <v>Rita</v>
      </c>
      <c r="F3553" t="str">
        <f t="shared" si="227"/>
        <v>6_x6_3x_R_3c</v>
      </c>
      <c r="G3553" t="str">
        <f>IFERROR(INDEX(#REF!,MATCH('Kap5-6'!F3553,#REF!,0),2),"")</f>
        <v/>
      </c>
      <c r="H3553" s="98"/>
      <c r="I3553" s="98"/>
      <c r="J3553" s="50"/>
      <c r="K3553" s="98"/>
      <c r="L3553" s="17"/>
      <c r="M3553" s="242"/>
      <c r="N3553" s="20"/>
      <c r="O3553" s="20"/>
      <c r="P3553" s="20"/>
      <c r="Q3553" s="22"/>
      <c r="R3553" s="22"/>
      <c r="S3553" s="13"/>
      <c r="T3553" s="48"/>
    </row>
    <row r="3554" spans="1:20" ht="17" thickBot="1" x14ac:dyDescent="0.25">
      <c r="A3554">
        <f t="shared" si="224"/>
        <v>6</v>
      </c>
      <c r="B3554" t="s">
        <v>213</v>
      </c>
      <c r="C3554" t="s">
        <v>382</v>
      </c>
      <c r="D3554" t="str">
        <f t="shared" si="225"/>
        <v>4a</v>
      </c>
      <c r="E3554" t="str">
        <f t="shared" si="226"/>
        <v>Rita</v>
      </c>
      <c r="F3554" t="str">
        <f t="shared" si="227"/>
        <v>6_x6_3x_R_4a</v>
      </c>
      <c r="G3554" t="str">
        <f>IFERROR(INDEX(#REF!,MATCH('Kap5-6'!F3554,#REF!,0),2),"")</f>
        <v/>
      </c>
      <c r="H3554" s="32">
        <v>6</v>
      </c>
      <c r="I3554" s="32" t="s">
        <v>421</v>
      </c>
      <c r="J3554" s="47"/>
      <c r="K3554" s="32" t="s">
        <v>38</v>
      </c>
      <c r="L3554" s="43" t="s">
        <v>284</v>
      </c>
      <c r="M3554" s="240" t="s">
        <v>284</v>
      </c>
      <c r="N3554" s="7"/>
      <c r="O3554" s="7"/>
      <c r="P3554" s="7"/>
      <c r="Q3554" s="8"/>
      <c r="R3554" s="8"/>
      <c r="S3554" s="23"/>
      <c r="T3554" s="48"/>
    </row>
    <row r="3555" spans="1:20" x14ac:dyDescent="0.2">
      <c r="A3555">
        <f t="shared" si="224"/>
        <v>6</v>
      </c>
      <c r="B3555" t="s">
        <v>213</v>
      </c>
      <c r="C3555" t="s">
        <v>382</v>
      </c>
      <c r="D3555" t="str">
        <f t="shared" si="225"/>
        <v>4a</v>
      </c>
      <c r="E3555" t="str">
        <f t="shared" si="226"/>
        <v>Rita</v>
      </c>
      <c r="F3555" t="str">
        <f t="shared" si="227"/>
        <v>6_x6_3x_R_4a</v>
      </c>
      <c r="G3555" t="str">
        <f>IFERROR(INDEX(#REF!,MATCH('Kap5-6'!F3555,#REF!,0),2),"")</f>
        <v/>
      </c>
      <c r="H3555" s="97"/>
      <c r="I3555" s="97"/>
      <c r="J3555" s="49"/>
      <c r="K3555" s="97"/>
      <c r="L3555" s="10"/>
      <c r="M3555" s="241"/>
      <c r="N3555" s="11"/>
      <c r="O3555" s="11"/>
      <c r="P3555" s="11"/>
      <c r="Q3555" s="12"/>
      <c r="R3555" s="12"/>
      <c r="S3555" s="9"/>
      <c r="T3555" s="48"/>
    </row>
    <row r="3556" spans="1:20" ht="17" thickBot="1" x14ac:dyDescent="0.25">
      <c r="A3556">
        <f t="shared" si="224"/>
        <v>6</v>
      </c>
      <c r="B3556" t="s">
        <v>213</v>
      </c>
      <c r="C3556" t="s">
        <v>382</v>
      </c>
      <c r="D3556" t="str">
        <f t="shared" si="225"/>
        <v>4a</v>
      </c>
      <c r="E3556" t="str">
        <f t="shared" si="226"/>
        <v>Rita</v>
      </c>
      <c r="F3556" t="str">
        <f t="shared" si="227"/>
        <v>6_x6_3x_R_4a</v>
      </c>
      <c r="G3556" t="str">
        <f>IFERROR(INDEX(#REF!,MATCH('Kap5-6'!F3556,#REF!,0),2),"")</f>
        <v/>
      </c>
      <c r="H3556" s="98"/>
      <c r="I3556" s="98"/>
      <c r="J3556" s="50"/>
      <c r="K3556" s="98"/>
      <c r="L3556" s="17"/>
      <c r="M3556" s="242"/>
      <c r="N3556" s="20"/>
      <c r="O3556" s="20"/>
      <c r="P3556" s="20"/>
      <c r="Q3556" s="22"/>
      <c r="R3556" s="22"/>
      <c r="S3556" s="13"/>
      <c r="T3556" s="48"/>
    </row>
    <row r="3557" spans="1:20" ht="17" thickBot="1" x14ac:dyDescent="0.25">
      <c r="A3557">
        <f t="shared" si="224"/>
        <v>6</v>
      </c>
      <c r="B3557" t="s">
        <v>213</v>
      </c>
      <c r="C3557" t="s">
        <v>382</v>
      </c>
      <c r="D3557" t="str">
        <f t="shared" si="225"/>
        <v>4b</v>
      </c>
      <c r="E3557" t="str">
        <f t="shared" si="226"/>
        <v>Rita</v>
      </c>
      <c r="F3557" t="str">
        <f t="shared" si="227"/>
        <v>6_x6_3x_R_4b</v>
      </c>
      <c r="G3557" t="str">
        <f>IFERROR(INDEX(#REF!,MATCH('Kap5-6'!F3557,#REF!,0),2),"")</f>
        <v/>
      </c>
      <c r="H3557" s="32">
        <v>6</v>
      </c>
      <c r="I3557" s="32" t="s">
        <v>421</v>
      </c>
      <c r="J3557" s="47"/>
      <c r="K3557" s="32" t="s">
        <v>39</v>
      </c>
      <c r="L3557" s="43" t="s">
        <v>284</v>
      </c>
      <c r="M3557" s="240" t="s">
        <v>284</v>
      </c>
      <c r="N3557" s="7"/>
      <c r="O3557" s="7"/>
      <c r="P3557" s="7"/>
      <c r="Q3557" s="8"/>
      <c r="R3557" s="8"/>
      <c r="S3557" s="23"/>
      <c r="T3557" s="48"/>
    </row>
    <row r="3558" spans="1:20" x14ac:dyDescent="0.2">
      <c r="A3558">
        <f t="shared" si="224"/>
        <v>6</v>
      </c>
      <c r="B3558" t="s">
        <v>213</v>
      </c>
      <c r="C3558" t="s">
        <v>382</v>
      </c>
      <c r="D3558" t="str">
        <f t="shared" si="225"/>
        <v>4b</v>
      </c>
      <c r="E3558" t="str">
        <f t="shared" si="226"/>
        <v>Rita</v>
      </c>
      <c r="F3558" t="str">
        <f t="shared" si="227"/>
        <v>6_x6_3x_R_4b</v>
      </c>
      <c r="G3558" t="str">
        <f>IFERROR(INDEX(#REF!,MATCH('Kap5-6'!F3558,#REF!,0),2),"")</f>
        <v/>
      </c>
      <c r="H3558" s="97"/>
      <c r="I3558" s="97"/>
      <c r="J3558" s="49"/>
      <c r="K3558" s="97"/>
      <c r="L3558" s="10"/>
      <c r="M3558" s="241"/>
      <c r="N3558" s="11"/>
      <c r="O3558" s="11"/>
      <c r="P3558" s="11"/>
      <c r="Q3558" s="12"/>
      <c r="R3558" s="12"/>
      <c r="S3558" s="9"/>
      <c r="T3558" s="48"/>
    </row>
    <row r="3559" spans="1:20" ht="17" thickBot="1" x14ac:dyDescent="0.25">
      <c r="A3559">
        <f t="shared" si="224"/>
        <v>6</v>
      </c>
      <c r="B3559" t="s">
        <v>213</v>
      </c>
      <c r="C3559" t="s">
        <v>382</v>
      </c>
      <c r="D3559" t="str">
        <f t="shared" si="225"/>
        <v>4b</v>
      </c>
      <c r="E3559" t="str">
        <f t="shared" si="226"/>
        <v>Rita</v>
      </c>
      <c r="F3559" t="str">
        <f t="shared" si="227"/>
        <v>6_x6_3x_R_4b</v>
      </c>
      <c r="G3559" t="str">
        <f>IFERROR(INDEX(#REF!,MATCH('Kap5-6'!F3559,#REF!,0),2),"")</f>
        <v/>
      </c>
      <c r="H3559" s="98"/>
      <c r="I3559" s="98"/>
      <c r="J3559" s="50"/>
      <c r="K3559" s="98"/>
      <c r="L3559" s="17"/>
      <c r="M3559" s="242"/>
      <c r="N3559" s="20"/>
      <c r="O3559" s="20"/>
      <c r="P3559" s="20"/>
      <c r="Q3559" s="22"/>
      <c r="R3559" s="22"/>
      <c r="S3559" s="13"/>
      <c r="T3559" s="48"/>
    </row>
    <row r="3560" spans="1:20" ht="17" thickBot="1" x14ac:dyDescent="0.25">
      <c r="A3560">
        <f t="shared" si="224"/>
        <v>6</v>
      </c>
      <c r="B3560" t="s">
        <v>213</v>
      </c>
      <c r="C3560" t="s">
        <v>382</v>
      </c>
      <c r="D3560" t="str">
        <f t="shared" si="225"/>
        <v>4c</v>
      </c>
      <c r="E3560" t="str">
        <f t="shared" si="226"/>
        <v>Rita</v>
      </c>
      <c r="F3560" t="str">
        <f t="shared" si="227"/>
        <v>6_x6_3x_R_4c</v>
      </c>
      <c r="G3560" t="str">
        <f>IFERROR(INDEX(#REF!,MATCH('Kap5-6'!F3560,#REF!,0),2),"")</f>
        <v/>
      </c>
      <c r="H3560" s="32">
        <v>6</v>
      </c>
      <c r="I3560" s="32" t="s">
        <v>421</v>
      </c>
      <c r="J3560" s="47"/>
      <c r="K3560" s="32" t="s">
        <v>41</v>
      </c>
      <c r="L3560" s="43" t="s">
        <v>284</v>
      </c>
      <c r="M3560" s="240" t="s">
        <v>284</v>
      </c>
      <c r="N3560" s="7"/>
      <c r="O3560" s="7"/>
      <c r="P3560" s="7"/>
      <c r="Q3560" s="8"/>
      <c r="R3560" s="8"/>
      <c r="S3560" s="23"/>
      <c r="T3560" s="48"/>
    </row>
    <row r="3561" spans="1:20" x14ac:dyDescent="0.2">
      <c r="A3561">
        <f t="shared" si="224"/>
        <v>6</v>
      </c>
      <c r="B3561" t="s">
        <v>213</v>
      </c>
      <c r="C3561" t="s">
        <v>382</v>
      </c>
      <c r="D3561" t="str">
        <f t="shared" si="225"/>
        <v>4c</v>
      </c>
      <c r="E3561" t="str">
        <f t="shared" si="226"/>
        <v>Rita</v>
      </c>
      <c r="F3561" t="str">
        <f t="shared" si="227"/>
        <v>6_x6_3x_R_4c</v>
      </c>
      <c r="G3561" t="str">
        <f>IFERROR(INDEX(#REF!,MATCH('Kap5-6'!F3561,#REF!,0),2),"")</f>
        <v/>
      </c>
      <c r="H3561" s="97"/>
      <c r="I3561" s="97"/>
      <c r="J3561" s="49"/>
      <c r="K3561" s="97"/>
      <c r="L3561" s="10"/>
      <c r="M3561" s="241"/>
      <c r="N3561" s="11"/>
      <c r="O3561" s="11"/>
      <c r="P3561" s="11"/>
      <c r="Q3561" s="12"/>
      <c r="R3561" s="12"/>
      <c r="S3561" s="9"/>
      <c r="T3561" s="48"/>
    </row>
    <row r="3562" spans="1:20" ht="17" thickBot="1" x14ac:dyDescent="0.25">
      <c r="A3562">
        <f t="shared" si="224"/>
        <v>6</v>
      </c>
      <c r="B3562" t="s">
        <v>213</v>
      </c>
      <c r="C3562" t="s">
        <v>382</v>
      </c>
      <c r="D3562" t="str">
        <f t="shared" si="225"/>
        <v>4c</v>
      </c>
      <c r="E3562" t="str">
        <f t="shared" si="226"/>
        <v>Rita</v>
      </c>
      <c r="F3562" t="str">
        <f t="shared" si="227"/>
        <v>6_x6_3x_R_4c</v>
      </c>
      <c r="G3562" t="str">
        <f>IFERROR(INDEX(#REF!,MATCH('Kap5-6'!F3562,#REF!,0),2),"")</f>
        <v/>
      </c>
      <c r="H3562" s="98"/>
      <c r="I3562" s="98"/>
      <c r="J3562" s="50"/>
      <c r="K3562" s="98"/>
      <c r="L3562" s="17"/>
      <c r="M3562" s="242"/>
      <c r="N3562" s="20"/>
      <c r="O3562" s="20"/>
      <c r="P3562" s="20"/>
      <c r="Q3562" s="22"/>
      <c r="R3562" s="22"/>
      <c r="S3562" s="13"/>
      <c r="T3562" s="48"/>
    </row>
    <row r="3563" spans="1:20" ht="49" thickBot="1" x14ac:dyDescent="0.25">
      <c r="A3563">
        <f t="shared" si="224"/>
        <v>6</v>
      </c>
      <c r="B3563" t="s">
        <v>213</v>
      </c>
      <c r="C3563" t="s">
        <v>382</v>
      </c>
      <c r="D3563" t="str">
        <f t="shared" si="225"/>
        <v>5a</v>
      </c>
      <c r="E3563" t="str">
        <f t="shared" si="226"/>
        <v>Problemlösning</v>
      </c>
      <c r="F3563" t="str">
        <f t="shared" si="227"/>
        <v>6_x6_3x_R_5a</v>
      </c>
      <c r="G3563" t="str">
        <f>IFERROR(INDEX(#REF!,MATCH('Kap5-6'!F3563,#REF!,0),2),"")</f>
        <v/>
      </c>
      <c r="H3563" s="32">
        <v>6</v>
      </c>
      <c r="I3563" s="32" t="s">
        <v>421</v>
      </c>
      <c r="J3563" s="47"/>
      <c r="K3563" s="32" t="s">
        <v>42</v>
      </c>
      <c r="L3563" s="43" t="s">
        <v>1256</v>
      </c>
      <c r="M3563" s="240"/>
      <c r="N3563" s="7">
        <v>1</v>
      </c>
      <c r="O3563" s="7" t="s">
        <v>283</v>
      </c>
      <c r="P3563" s="7" t="s">
        <v>311</v>
      </c>
      <c r="Q3563" s="8" t="s">
        <v>5598</v>
      </c>
      <c r="R3563" s="8" t="s">
        <v>447</v>
      </c>
      <c r="S3563" s="23" t="s">
        <v>5599</v>
      </c>
      <c r="T3563" s="48"/>
    </row>
    <row r="3564" spans="1:20" ht="96" x14ac:dyDescent="0.2">
      <c r="A3564">
        <f t="shared" si="224"/>
        <v>6</v>
      </c>
      <c r="B3564" t="s">
        <v>213</v>
      </c>
      <c r="C3564" t="s">
        <v>382</v>
      </c>
      <c r="D3564" t="str">
        <f t="shared" si="225"/>
        <v>5a</v>
      </c>
      <c r="E3564" t="str">
        <f t="shared" si="226"/>
        <v>Problemlösning</v>
      </c>
      <c r="F3564" t="str">
        <f t="shared" si="227"/>
        <v>6_x6_3x_R_5a</v>
      </c>
      <c r="G3564" t="str">
        <f>IFERROR(INDEX(#REF!,MATCH('Kap5-6'!F3564,#REF!,0),2),"")</f>
        <v/>
      </c>
      <c r="H3564" s="97"/>
      <c r="I3564" s="97"/>
      <c r="J3564" s="49"/>
      <c r="K3564" s="97"/>
      <c r="L3564" s="10"/>
      <c r="M3564" s="241"/>
      <c r="N3564" s="11">
        <v>2</v>
      </c>
      <c r="O3564" s="11" t="s">
        <v>283</v>
      </c>
      <c r="P3564" s="11" t="s">
        <v>311</v>
      </c>
      <c r="Q3564" s="12" t="s">
        <v>5600</v>
      </c>
      <c r="R3564" s="12" t="s">
        <v>5601</v>
      </c>
      <c r="S3564" s="9" t="s">
        <v>5602</v>
      </c>
      <c r="T3564" s="48"/>
    </row>
    <row r="3565" spans="1:20" ht="17" thickBot="1" x14ac:dyDescent="0.25">
      <c r="A3565">
        <f t="shared" si="224"/>
        <v>6</v>
      </c>
      <c r="B3565" t="s">
        <v>213</v>
      </c>
      <c r="C3565" t="s">
        <v>382</v>
      </c>
      <c r="D3565" t="str">
        <f t="shared" si="225"/>
        <v>5a</v>
      </c>
      <c r="E3565" t="str">
        <f t="shared" si="226"/>
        <v>Problemlösning</v>
      </c>
      <c r="F3565" t="str">
        <f t="shared" si="227"/>
        <v>6_x6_3x_R_5a</v>
      </c>
      <c r="G3565" t="str">
        <f>IFERROR(INDEX(#REF!,MATCH('Kap5-6'!F3565,#REF!,0),2),"")</f>
        <v/>
      </c>
      <c r="H3565" s="98"/>
      <c r="I3565" s="98"/>
      <c r="J3565" s="50"/>
      <c r="K3565" s="98"/>
      <c r="L3565" s="17"/>
      <c r="M3565" s="242"/>
      <c r="N3565" s="20"/>
      <c r="O3565" s="20"/>
      <c r="P3565" s="20"/>
      <c r="Q3565" s="22"/>
      <c r="R3565" s="22"/>
      <c r="S3565" s="13"/>
      <c r="T3565" s="48"/>
    </row>
    <row r="3566" spans="1:20" ht="65" thickBot="1" x14ac:dyDescent="0.25">
      <c r="A3566">
        <f t="shared" si="224"/>
        <v>6</v>
      </c>
      <c r="B3566" t="s">
        <v>213</v>
      </c>
      <c r="C3566" t="s">
        <v>382</v>
      </c>
      <c r="D3566" t="str">
        <f t="shared" si="225"/>
        <v>5b</v>
      </c>
      <c r="E3566" t="str">
        <f t="shared" si="226"/>
        <v>Problemlösning</v>
      </c>
      <c r="F3566" t="str">
        <f t="shared" si="227"/>
        <v>6_x6_3x_R_5b</v>
      </c>
      <c r="G3566" t="str">
        <f>IFERROR(INDEX(#REF!,MATCH('Kap5-6'!F3566,#REF!,0),2),"")</f>
        <v/>
      </c>
      <c r="H3566" s="32">
        <v>6</v>
      </c>
      <c r="I3566" s="32" t="s">
        <v>421</v>
      </c>
      <c r="J3566" s="47"/>
      <c r="K3566" s="104" t="s">
        <v>43</v>
      </c>
      <c r="L3566" s="110" t="s">
        <v>1256</v>
      </c>
      <c r="M3566" s="240"/>
      <c r="N3566" s="67">
        <v>1</v>
      </c>
      <c r="O3566" s="7" t="s">
        <v>283</v>
      </c>
      <c r="P3566" s="7" t="s">
        <v>311</v>
      </c>
      <c r="Q3566" s="12" t="s">
        <v>5603</v>
      </c>
      <c r="R3566" s="8" t="s">
        <v>5604</v>
      </c>
      <c r="S3566" s="23" t="s">
        <v>5605</v>
      </c>
      <c r="T3566" s="48"/>
    </row>
    <row r="3567" spans="1:20" ht="96" x14ac:dyDescent="0.2">
      <c r="A3567">
        <f t="shared" si="224"/>
        <v>6</v>
      </c>
      <c r="B3567" t="s">
        <v>213</v>
      </c>
      <c r="C3567" t="s">
        <v>382</v>
      </c>
      <c r="D3567" t="str">
        <f t="shared" si="225"/>
        <v>5b</v>
      </c>
      <c r="E3567" t="str">
        <f t="shared" si="226"/>
        <v>Problemlösning</v>
      </c>
      <c r="F3567" t="str">
        <f t="shared" si="227"/>
        <v>6_x6_3x_R_5b</v>
      </c>
      <c r="G3567" t="str">
        <f>IFERROR(INDEX(#REF!,MATCH('Kap5-6'!F3567,#REF!,0),2),"")</f>
        <v/>
      </c>
      <c r="H3567" s="97"/>
      <c r="I3567" s="97"/>
      <c r="J3567" s="49"/>
      <c r="K3567" s="105"/>
      <c r="L3567" s="111"/>
      <c r="M3567" s="241"/>
      <c r="N3567" s="78">
        <v>2</v>
      </c>
      <c r="O3567" s="11" t="s">
        <v>283</v>
      </c>
      <c r="P3567" s="11" t="s">
        <v>311</v>
      </c>
      <c r="Q3567" s="12" t="s">
        <v>5606</v>
      </c>
      <c r="R3567" s="12" t="s">
        <v>5607</v>
      </c>
      <c r="S3567" s="9" t="s">
        <v>5608</v>
      </c>
      <c r="T3567" s="48"/>
    </row>
    <row r="3568" spans="1:20" ht="17" thickBot="1" x14ac:dyDescent="0.25">
      <c r="A3568">
        <f t="shared" si="224"/>
        <v>6</v>
      </c>
      <c r="B3568" t="s">
        <v>213</v>
      </c>
      <c r="C3568" t="s">
        <v>382</v>
      </c>
      <c r="D3568" t="str">
        <f t="shared" si="225"/>
        <v>5b</v>
      </c>
      <c r="E3568" t="str">
        <f t="shared" si="226"/>
        <v>Problemlösning</v>
      </c>
      <c r="F3568" t="str">
        <f t="shared" si="227"/>
        <v>6_x6_3x_R_5b</v>
      </c>
      <c r="G3568" t="str">
        <f>IFERROR(INDEX(#REF!,MATCH('Kap5-6'!F3568,#REF!,0),2),"")</f>
        <v/>
      </c>
      <c r="H3568" s="98"/>
      <c r="I3568" s="98"/>
      <c r="J3568" s="50"/>
      <c r="K3568" s="106"/>
      <c r="L3568" s="112"/>
      <c r="M3568" s="242"/>
      <c r="N3568" s="20"/>
      <c r="O3568" s="20"/>
      <c r="P3568" s="20"/>
      <c r="Q3568" s="22"/>
      <c r="R3568" s="22"/>
      <c r="S3568" s="13"/>
      <c r="T3568" s="48"/>
    </row>
    <row r="3569" spans="1:20" ht="17" thickBot="1" x14ac:dyDescent="0.25">
      <c r="A3569">
        <f t="shared" si="224"/>
        <v>6</v>
      </c>
      <c r="B3569" t="s">
        <v>213</v>
      </c>
      <c r="C3569" t="s">
        <v>382</v>
      </c>
      <c r="D3569">
        <f t="shared" si="225"/>
        <v>6</v>
      </c>
      <c r="E3569" t="str">
        <f t="shared" si="226"/>
        <v>Rita</v>
      </c>
      <c r="F3569" t="str">
        <f t="shared" si="227"/>
        <v>6_x6_3x_R_6</v>
      </c>
      <c r="G3569" t="str">
        <f>IFERROR(INDEX(#REF!,MATCH('Kap5-6'!F3569,#REF!,0),2),"")</f>
        <v/>
      </c>
      <c r="H3569" s="32">
        <v>6</v>
      </c>
      <c r="I3569" s="32" t="s">
        <v>421</v>
      </c>
      <c r="J3569" s="47"/>
      <c r="K3569" s="32">
        <v>6</v>
      </c>
      <c r="L3569" s="43" t="s">
        <v>284</v>
      </c>
      <c r="M3569" s="240" t="s">
        <v>284</v>
      </c>
      <c r="N3569" s="7"/>
      <c r="O3569" s="7"/>
      <c r="P3569" s="7"/>
      <c r="Q3569" s="8"/>
      <c r="R3569" s="8"/>
      <c r="S3569" s="23"/>
      <c r="T3569" s="48"/>
    </row>
    <row r="3570" spans="1:20" x14ac:dyDescent="0.2">
      <c r="A3570">
        <f t="shared" si="224"/>
        <v>6</v>
      </c>
      <c r="B3570" t="s">
        <v>213</v>
      </c>
      <c r="C3570" t="s">
        <v>382</v>
      </c>
      <c r="D3570">
        <f t="shared" si="225"/>
        <v>6</v>
      </c>
      <c r="E3570" t="str">
        <f t="shared" si="226"/>
        <v>Rita</v>
      </c>
      <c r="F3570" t="str">
        <f t="shared" si="227"/>
        <v>6_x6_3x_R_6</v>
      </c>
      <c r="G3570" t="str">
        <f>IFERROR(INDEX(#REF!,MATCH('Kap5-6'!F3570,#REF!,0),2),"")</f>
        <v/>
      </c>
      <c r="H3570" s="97"/>
      <c r="I3570" s="97"/>
      <c r="J3570" s="49"/>
      <c r="K3570" s="97"/>
      <c r="L3570" s="10"/>
      <c r="M3570" s="241"/>
      <c r="N3570" s="11"/>
      <c r="O3570" s="11"/>
      <c r="P3570" s="11"/>
      <c r="Q3570" s="12"/>
      <c r="R3570" s="12"/>
      <c r="S3570" s="9"/>
      <c r="T3570" s="48"/>
    </row>
    <row r="3571" spans="1:20" ht="17" thickBot="1" x14ac:dyDescent="0.25">
      <c r="A3571">
        <f t="shared" si="224"/>
        <v>6</v>
      </c>
      <c r="B3571" t="s">
        <v>213</v>
      </c>
      <c r="C3571" t="s">
        <v>382</v>
      </c>
      <c r="D3571">
        <f t="shared" si="225"/>
        <v>6</v>
      </c>
      <c r="E3571" t="str">
        <f t="shared" si="226"/>
        <v>Rita</v>
      </c>
      <c r="F3571" t="str">
        <f t="shared" si="227"/>
        <v>6_x6_3x_R_6</v>
      </c>
      <c r="G3571" t="str">
        <f>IFERROR(INDEX(#REF!,MATCH('Kap5-6'!F3571,#REF!,0),2),"")</f>
        <v/>
      </c>
      <c r="H3571" s="98"/>
      <c r="I3571" s="98"/>
      <c r="J3571" s="50"/>
      <c r="K3571" s="98"/>
      <c r="L3571" s="17"/>
      <c r="M3571" s="242"/>
      <c r="N3571" s="20"/>
      <c r="O3571" s="20"/>
      <c r="P3571" s="20"/>
      <c r="Q3571" s="22"/>
      <c r="R3571" s="22"/>
      <c r="S3571" s="13"/>
      <c r="T3571" s="48"/>
    </row>
    <row r="3572" spans="1:20" ht="33" thickBot="1" x14ac:dyDescent="0.25">
      <c r="A3572">
        <f t="shared" si="224"/>
        <v>6</v>
      </c>
      <c r="B3572" t="s">
        <v>213</v>
      </c>
      <c r="C3572" t="s">
        <v>382</v>
      </c>
      <c r="D3572">
        <f t="shared" si="225"/>
        <v>7</v>
      </c>
      <c r="E3572" t="str">
        <f t="shared" si="226"/>
        <v>Lös</v>
      </c>
      <c r="F3572" t="str">
        <f t="shared" si="227"/>
        <v>6_x6_3x_R_7</v>
      </c>
      <c r="G3572" t="str">
        <f>IFERROR(INDEX(#REF!,MATCH('Kap5-6'!F3572,#REF!,0),2),"")</f>
        <v/>
      </c>
      <c r="H3572" s="32">
        <v>6</v>
      </c>
      <c r="I3572" s="32" t="s">
        <v>421</v>
      </c>
      <c r="J3572" s="47"/>
      <c r="K3572" s="32">
        <v>7</v>
      </c>
      <c r="L3572" s="43" t="s">
        <v>1059</v>
      </c>
      <c r="M3572" s="240"/>
      <c r="N3572" s="7">
        <v>1</v>
      </c>
      <c r="O3572" s="7" t="s">
        <v>283</v>
      </c>
      <c r="P3572" s="7" t="s">
        <v>304</v>
      </c>
      <c r="Q3572" s="8" t="s">
        <v>5609</v>
      </c>
      <c r="R3572" s="8" t="s">
        <v>5610</v>
      </c>
      <c r="S3572" s="23" t="s">
        <v>5611</v>
      </c>
      <c r="T3572" s="48"/>
    </row>
    <row r="3573" spans="1:20" x14ac:dyDescent="0.2">
      <c r="A3573">
        <f t="shared" si="224"/>
        <v>6</v>
      </c>
      <c r="B3573" t="s">
        <v>213</v>
      </c>
      <c r="C3573" t="s">
        <v>382</v>
      </c>
      <c r="D3573">
        <f t="shared" si="225"/>
        <v>7</v>
      </c>
      <c r="E3573" t="str">
        <f t="shared" si="226"/>
        <v>Lös</v>
      </c>
      <c r="F3573" t="str">
        <f t="shared" si="227"/>
        <v>6_x6_3x_R_7</v>
      </c>
      <c r="G3573" t="str">
        <f>IFERROR(INDEX(#REF!,MATCH('Kap5-6'!F3573,#REF!,0),2),"")</f>
        <v/>
      </c>
      <c r="H3573" s="97"/>
      <c r="I3573" s="97"/>
      <c r="J3573" s="49"/>
      <c r="K3573" s="97"/>
      <c r="L3573" s="10"/>
      <c r="M3573" s="241"/>
      <c r="N3573" s="11">
        <v>2</v>
      </c>
      <c r="O3573" s="11" t="s">
        <v>283</v>
      </c>
      <c r="P3573" s="11" t="s">
        <v>304</v>
      </c>
      <c r="Q3573" s="12" t="s">
        <v>5612</v>
      </c>
      <c r="R3573" s="12" t="s">
        <v>5613</v>
      </c>
      <c r="S3573" s="9" t="s">
        <v>5614</v>
      </c>
      <c r="T3573" s="48"/>
    </row>
    <row r="3574" spans="1:20" ht="17" thickBot="1" x14ac:dyDescent="0.25">
      <c r="A3574">
        <f t="shared" si="224"/>
        <v>6</v>
      </c>
      <c r="B3574" t="s">
        <v>213</v>
      </c>
      <c r="C3574" t="s">
        <v>382</v>
      </c>
      <c r="D3574">
        <f t="shared" si="225"/>
        <v>7</v>
      </c>
      <c r="E3574" t="str">
        <f t="shared" si="226"/>
        <v>Lös</v>
      </c>
      <c r="F3574" t="str">
        <f t="shared" si="227"/>
        <v>6_x6_3x_R_7</v>
      </c>
      <c r="G3574" t="str">
        <f>IFERROR(INDEX(#REF!,MATCH('Kap5-6'!F3574,#REF!,0),2),"")</f>
        <v/>
      </c>
      <c r="H3574" s="97"/>
      <c r="I3574" s="97"/>
      <c r="J3574" s="49"/>
      <c r="K3574" s="97"/>
      <c r="L3574" s="10"/>
      <c r="M3574" s="241"/>
      <c r="N3574" s="20">
        <v>3</v>
      </c>
      <c r="O3574" s="20" t="s">
        <v>281</v>
      </c>
      <c r="P3574" s="20" t="s">
        <v>329</v>
      </c>
      <c r="Q3574" s="22" t="s">
        <v>303</v>
      </c>
      <c r="R3574" s="22" t="s">
        <v>5615</v>
      </c>
      <c r="S3574" s="13" t="s">
        <v>5616</v>
      </c>
      <c r="T3574" s="48"/>
    </row>
    <row r="3575" spans="1:20" x14ac:dyDescent="0.2">
      <c r="A3575">
        <f t="shared" si="224"/>
        <v>6</v>
      </c>
      <c r="B3575" t="s">
        <v>213</v>
      </c>
      <c r="C3575" t="s">
        <v>382</v>
      </c>
      <c r="D3575">
        <f t="shared" si="225"/>
        <v>7</v>
      </c>
      <c r="E3575" t="str">
        <f t="shared" si="226"/>
        <v>Lös</v>
      </c>
      <c r="F3575" t="str">
        <f t="shared" si="227"/>
        <v>6_x6_3x_R_7</v>
      </c>
      <c r="G3575" t="str">
        <f>IFERROR(INDEX(#REF!,MATCH('Kap5-6'!F3575,#REF!,0),2),"")</f>
        <v/>
      </c>
      <c r="H3575" s="97"/>
      <c r="I3575" s="97"/>
      <c r="J3575" s="49"/>
      <c r="K3575" s="97"/>
      <c r="L3575" s="10"/>
      <c r="M3575" s="241"/>
      <c r="N3575" s="14">
        <v>4</v>
      </c>
      <c r="O3575" s="14" t="s">
        <v>283</v>
      </c>
      <c r="P3575" s="14" t="s">
        <v>304</v>
      </c>
      <c r="Q3575" s="15" t="s">
        <v>4909</v>
      </c>
      <c r="R3575" s="15" t="s">
        <v>5617</v>
      </c>
      <c r="S3575" s="25" t="s">
        <v>5028</v>
      </c>
      <c r="T3575" s="48"/>
    </row>
    <row r="3576" spans="1:20" ht="32" x14ac:dyDescent="0.2">
      <c r="A3576">
        <f t="shared" si="224"/>
        <v>6</v>
      </c>
      <c r="B3576" t="s">
        <v>213</v>
      </c>
      <c r="C3576" t="s">
        <v>382</v>
      </c>
      <c r="D3576">
        <f t="shared" si="225"/>
        <v>7</v>
      </c>
      <c r="E3576" t="str">
        <f t="shared" si="226"/>
        <v>Lös</v>
      </c>
      <c r="F3576" t="str">
        <f t="shared" si="227"/>
        <v>6_x6_3x_R_7</v>
      </c>
      <c r="G3576" t="str">
        <f>IFERROR(INDEX(#REF!,MATCH('Kap5-6'!F3576,#REF!,0),2),"")</f>
        <v/>
      </c>
      <c r="H3576" s="97"/>
      <c r="I3576" s="97"/>
      <c r="J3576" s="49"/>
      <c r="K3576" s="97"/>
      <c r="L3576" s="10"/>
      <c r="M3576" s="241"/>
      <c r="N3576" s="14">
        <v>5</v>
      </c>
      <c r="O3576" s="14" t="s">
        <v>281</v>
      </c>
      <c r="P3576" s="14" t="s">
        <v>329</v>
      </c>
      <c r="Q3576" s="15" t="s">
        <v>303</v>
      </c>
      <c r="R3576" s="15" t="s">
        <v>5618</v>
      </c>
      <c r="S3576" s="25" t="s">
        <v>5619</v>
      </c>
      <c r="T3576" s="48"/>
    </row>
    <row r="3577" spans="1:20" x14ac:dyDescent="0.2">
      <c r="A3577">
        <f t="shared" si="224"/>
        <v>6</v>
      </c>
      <c r="B3577" t="s">
        <v>213</v>
      </c>
      <c r="C3577" t="s">
        <v>382</v>
      </c>
      <c r="D3577">
        <f t="shared" si="225"/>
        <v>7</v>
      </c>
      <c r="E3577" t="str">
        <f t="shared" si="226"/>
        <v>Lös</v>
      </c>
      <c r="F3577" t="str">
        <f t="shared" si="227"/>
        <v>6_x6_3x_R_7</v>
      </c>
      <c r="G3577" t="str">
        <f>IFERROR(INDEX(#REF!,MATCH('Kap5-6'!F3577,#REF!,0),2),"")</f>
        <v/>
      </c>
      <c r="H3577" s="97"/>
      <c r="I3577" s="97"/>
      <c r="J3577" s="49"/>
      <c r="K3577" s="97"/>
      <c r="L3577" s="10"/>
      <c r="M3577" s="241"/>
      <c r="N3577" s="14">
        <v>6</v>
      </c>
      <c r="O3577" s="14" t="s">
        <v>283</v>
      </c>
      <c r="P3577" s="14" t="s">
        <v>304</v>
      </c>
      <c r="Q3577" s="15" t="s">
        <v>740</v>
      </c>
      <c r="R3577" s="15">
        <v>-1</v>
      </c>
      <c r="S3577" s="25" t="s">
        <v>5620</v>
      </c>
      <c r="T3577" s="48"/>
    </row>
    <row r="3578" spans="1:20" x14ac:dyDescent="0.2">
      <c r="A3578">
        <f t="shared" si="224"/>
        <v>6</v>
      </c>
      <c r="B3578" t="s">
        <v>213</v>
      </c>
      <c r="C3578" t="s">
        <v>382</v>
      </c>
      <c r="D3578">
        <f t="shared" si="225"/>
        <v>7</v>
      </c>
      <c r="E3578" t="str">
        <f t="shared" si="226"/>
        <v>Lös</v>
      </c>
      <c r="F3578" t="str">
        <f t="shared" si="227"/>
        <v>6_x6_3x_R_7</v>
      </c>
      <c r="G3578" t="str">
        <f>IFERROR(INDEX(#REF!,MATCH('Kap5-6'!F3578,#REF!,0),2),"")</f>
        <v/>
      </c>
      <c r="H3578" s="97"/>
      <c r="I3578" s="97"/>
      <c r="J3578" s="49"/>
      <c r="K3578" s="97"/>
      <c r="L3578" s="10"/>
      <c r="M3578" s="241"/>
      <c r="N3578" s="14">
        <v>7</v>
      </c>
      <c r="O3578" s="14" t="s">
        <v>283</v>
      </c>
      <c r="P3578" s="14" t="s">
        <v>304</v>
      </c>
      <c r="Q3578" s="15" t="s">
        <v>5621</v>
      </c>
      <c r="R3578" s="15" t="s">
        <v>5622</v>
      </c>
      <c r="S3578" s="25" t="s">
        <v>5623</v>
      </c>
      <c r="T3578" s="48"/>
    </row>
    <row r="3579" spans="1:20" x14ac:dyDescent="0.2">
      <c r="A3579">
        <f t="shared" si="224"/>
        <v>6</v>
      </c>
      <c r="B3579" t="s">
        <v>213</v>
      </c>
      <c r="C3579" t="s">
        <v>382</v>
      </c>
      <c r="D3579">
        <f t="shared" si="225"/>
        <v>7</v>
      </c>
      <c r="E3579" t="str">
        <f t="shared" si="226"/>
        <v>Lös</v>
      </c>
      <c r="F3579" t="str">
        <f t="shared" si="227"/>
        <v>6_x6_3x_R_7</v>
      </c>
      <c r="G3579" t="str">
        <f>IFERROR(INDEX(#REF!,MATCH('Kap5-6'!F3579,#REF!,0),2),"")</f>
        <v/>
      </c>
      <c r="H3579" s="97"/>
      <c r="I3579" s="97"/>
      <c r="J3579" s="49"/>
      <c r="K3579" s="97"/>
      <c r="L3579" s="10"/>
      <c r="M3579" s="241"/>
      <c r="N3579" s="14">
        <v>8</v>
      </c>
      <c r="O3579" s="14" t="s">
        <v>283</v>
      </c>
      <c r="P3579" s="14" t="s">
        <v>304</v>
      </c>
      <c r="Q3579" s="15" t="s">
        <v>5624</v>
      </c>
      <c r="R3579" s="15" t="s">
        <v>5622</v>
      </c>
      <c r="S3579" s="25" t="s">
        <v>5625</v>
      </c>
      <c r="T3579" s="48"/>
    </row>
    <row r="3580" spans="1:20" ht="33" thickBot="1" x14ac:dyDescent="0.25">
      <c r="A3580">
        <f t="shared" si="224"/>
        <v>6</v>
      </c>
      <c r="B3580" t="s">
        <v>213</v>
      </c>
      <c r="C3580" t="s">
        <v>382</v>
      </c>
      <c r="D3580">
        <f t="shared" si="225"/>
        <v>7</v>
      </c>
      <c r="E3580" t="str">
        <f t="shared" si="226"/>
        <v>Lös</v>
      </c>
      <c r="F3580" t="str">
        <f t="shared" si="227"/>
        <v>6_x6_3x_R_7</v>
      </c>
      <c r="G3580" t="str">
        <f>IFERROR(INDEX(#REF!,MATCH('Kap5-6'!F3580,#REF!,0),2),"")</f>
        <v/>
      </c>
      <c r="H3580" s="98"/>
      <c r="I3580" s="98"/>
      <c r="J3580" s="50"/>
      <c r="K3580" s="98"/>
      <c r="L3580" s="17"/>
      <c r="M3580" s="242"/>
      <c r="N3580" s="20">
        <v>9</v>
      </c>
      <c r="O3580" s="20" t="s">
        <v>283</v>
      </c>
      <c r="P3580" s="20" t="s">
        <v>304</v>
      </c>
      <c r="Q3580" s="22" t="s">
        <v>2735</v>
      </c>
      <c r="R3580" s="22" t="s">
        <v>5626</v>
      </c>
      <c r="S3580" s="13" t="s">
        <v>5627</v>
      </c>
      <c r="T3580" s="48"/>
    </row>
    <row r="3581" spans="1:20" ht="17" thickBot="1" x14ac:dyDescent="0.25">
      <c r="A3581">
        <f t="shared" si="224"/>
        <v>6</v>
      </c>
      <c r="B3581" t="s">
        <v>213</v>
      </c>
      <c r="C3581" t="s">
        <v>382</v>
      </c>
      <c r="D3581" t="str">
        <f t="shared" si="225"/>
        <v>8a</v>
      </c>
      <c r="E3581" t="str">
        <f t="shared" si="226"/>
        <v>Lös</v>
      </c>
      <c r="F3581" t="str">
        <f t="shared" si="227"/>
        <v>6_x6_3x_R_8a</v>
      </c>
      <c r="G3581" t="str">
        <f>IFERROR(INDEX(#REF!,MATCH('Kap5-6'!F3581,#REF!,0),2),"")</f>
        <v/>
      </c>
      <c r="H3581" s="32">
        <v>6</v>
      </c>
      <c r="I3581" s="32" t="s">
        <v>421</v>
      </c>
      <c r="J3581" s="47"/>
      <c r="K3581" s="32" t="s">
        <v>50</v>
      </c>
      <c r="L3581" s="43" t="s">
        <v>1059</v>
      </c>
      <c r="M3581" s="240"/>
      <c r="N3581" s="7">
        <v>1</v>
      </c>
      <c r="O3581" s="7" t="s">
        <v>283</v>
      </c>
      <c r="P3581" s="7" t="s">
        <v>304</v>
      </c>
      <c r="Q3581" s="8" t="s">
        <v>5628</v>
      </c>
      <c r="R3581" s="8">
        <v>4</v>
      </c>
      <c r="S3581" s="23" t="s">
        <v>5629</v>
      </c>
      <c r="T3581" s="48"/>
    </row>
    <row r="3582" spans="1:20" ht="32" x14ac:dyDescent="0.2">
      <c r="A3582">
        <f t="shared" si="224"/>
        <v>6</v>
      </c>
      <c r="B3582" t="s">
        <v>213</v>
      </c>
      <c r="C3582" t="s">
        <v>382</v>
      </c>
      <c r="D3582" t="str">
        <f t="shared" si="225"/>
        <v>8a</v>
      </c>
      <c r="E3582" t="str">
        <f t="shared" si="226"/>
        <v>Lös</v>
      </c>
      <c r="F3582" t="str">
        <f t="shared" si="227"/>
        <v>6_x6_3x_R_8a</v>
      </c>
      <c r="G3582" t="str">
        <f>IFERROR(INDEX(#REF!,MATCH('Kap5-6'!F3582,#REF!,0),2),"")</f>
        <v/>
      </c>
      <c r="H3582" s="97"/>
      <c r="I3582" s="97"/>
      <c r="J3582" s="49"/>
      <c r="K3582" s="97"/>
      <c r="L3582" s="10"/>
      <c r="M3582" s="241"/>
      <c r="N3582" s="11">
        <v>2</v>
      </c>
      <c r="O3582" s="11" t="s">
        <v>283</v>
      </c>
      <c r="P3582" s="11" t="s">
        <v>304</v>
      </c>
      <c r="Q3582" s="12" t="s">
        <v>5630</v>
      </c>
      <c r="R3582" s="12" t="s">
        <v>5631</v>
      </c>
      <c r="S3582" s="9" t="s">
        <v>5632</v>
      </c>
      <c r="T3582" s="48"/>
    </row>
    <row r="3583" spans="1:20" ht="32" x14ac:dyDescent="0.2">
      <c r="A3583">
        <f t="shared" si="224"/>
        <v>6</v>
      </c>
      <c r="B3583" t="s">
        <v>213</v>
      </c>
      <c r="C3583" t="s">
        <v>382</v>
      </c>
      <c r="D3583" t="str">
        <f t="shared" si="225"/>
        <v>8a</v>
      </c>
      <c r="E3583" t="str">
        <f t="shared" si="226"/>
        <v>Lös</v>
      </c>
      <c r="F3583" t="str">
        <f t="shared" si="227"/>
        <v>6_x6_3x_R_8a</v>
      </c>
      <c r="G3583" t="str">
        <f>IFERROR(INDEX(#REF!,MATCH('Kap5-6'!F3583,#REF!,0),2),"")</f>
        <v/>
      </c>
      <c r="H3583" s="97"/>
      <c r="I3583" s="97"/>
      <c r="J3583" s="49"/>
      <c r="K3583" s="97"/>
      <c r="L3583" s="10"/>
      <c r="M3583" s="241"/>
      <c r="N3583" s="14">
        <v>3</v>
      </c>
      <c r="O3583" s="14" t="s">
        <v>283</v>
      </c>
      <c r="P3583" s="14" t="s">
        <v>304</v>
      </c>
      <c r="Q3583" s="15" t="s">
        <v>754</v>
      </c>
      <c r="R3583" s="15" t="s">
        <v>5633</v>
      </c>
      <c r="S3583" s="25" t="s">
        <v>5634</v>
      </c>
      <c r="T3583" s="48"/>
    </row>
    <row r="3584" spans="1:20" ht="32" x14ac:dyDescent="0.2">
      <c r="A3584">
        <f t="shared" si="224"/>
        <v>6</v>
      </c>
      <c r="B3584" t="s">
        <v>213</v>
      </c>
      <c r="C3584" t="s">
        <v>382</v>
      </c>
      <c r="D3584" t="str">
        <f t="shared" si="225"/>
        <v>8a</v>
      </c>
      <c r="E3584" t="str">
        <f t="shared" si="226"/>
        <v>Lös</v>
      </c>
      <c r="F3584" t="str">
        <f t="shared" si="227"/>
        <v>6_x6_3x_R_8a</v>
      </c>
      <c r="G3584" t="str">
        <f>IFERROR(INDEX(#REF!,MATCH('Kap5-6'!F3584,#REF!,0),2),"")</f>
        <v/>
      </c>
      <c r="H3584" s="97"/>
      <c r="I3584" s="97"/>
      <c r="J3584" s="49"/>
      <c r="K3584" s="97"/>
      <c r="L3584" s="10"/>
      <c r="M3584" s="241"/>
      <c r="N3584" s="14">
        <v>4</v>
      </c>
      <c r="O3584" s="14" t="s">
        <v>281</v>
      </c>
      <c r="P3584" s="14" t="s">
        <v>329</v>
      </c>
      <c r="Q3584" s="15" t="s">
        <v>303</v>
      </c>
      <c r="R3584" s="15" t="s">
        <v>5635</v>
      </c>
      <c r="S3584" s="25" t="s">
        <v>5636</v>
      </c>
      <c r="T3584" s="48"/>
    </row>
    <row r="3585" spans="1:20" ht="33" thickBot="1" x14ac:dyDescent="0.25">
      <c r="A3585">
        <f t="shared" si="224"/>
        <v>6</v>
      </c>
      <c r="B3585" t="s">
        <v>213</v>
      </c>
      <c r="C3585" t="s">
        <v>382</v>
      </c>
      <c r="D3585" t="str">
        <f t="shared" si="225"/>
        <v>8a</v>
      </c>
      <c r="E3585" t="str">
        <f t="shared" si="226"/>
        <v>Lös</v>
      </c>
      <c r="F3585" t="str">
        <f t="shared" si="227"/>
        <v>6_x6_3x_R_8a</v>
      </c>
      <c r="G3585" t="str">
        <f>IFERROR(INDEX(#REF!,MATCH('Kap5-6'!F3585,#REF!,0),2),"")</f>
        <v/>
      </c>
      <c r="H3585" s="98"/>
      <c r="I3585" s="98"/>
      <c r="J3585" s="49"/>
      <c r="K3585" s="98"/>
      <c r="L3585" s="17"/>
      <c r="M3585" s="241"/>
      <c r="N3585" s="14">
        <v>5</v>
      </c>
      <c r="O3585" s="14" t="s">
        <v>283</v>
      </c>
      <c r="P3585" s="14" t="s">
        <v>304</v>
      </c>
      <c r="Q3585" s="15" t="s">
        <v>2735</v>
      </c>
      <c r="R3585" s="15" t="s">
        <v>326</v>
      </c>
      <c r="S3585" s="25" t="s">
        <v>5637</v>
      </c>
      <c r="T3585" s="48"/>
    </row>
    <row r="3586" spans="1:20" ht="32" x14ac:dyDescent="0.2">
      <c r="A3586">
        <f t="shared" ref="A3586:A3649" si="228">IF(H3586="",A3585,H3586)</f>
        <v>6</v>
      </c>
      <c r="B3586" t="s">
        <v>213</v>
      </c>
      <c r="C3586" t="s">
        <v>382</v>
      </c>
      <c r="D3586" t="str">
        <f t="shared" ref="D3586:D3649" si="229">IF(K3586="",D3585,K3586)</f>
        <v>8b</v>
      </c>
      <c r="E3586" t="str">
        <f t="shared" ref="E3586:E3649" si="230">IF(L3586="",E3585,L3586)</f>
        <v>Lös</v>
      </c>
      <c r="F3586" t="str">
        <f t="shared" si="227"/>
        <v>6_x6_3x_R_8b</v>
      </c>
      <c r="G3586" t="str">
        <f>IFERROR(INDEX(#REF!,MATCH('Kap5-6'!F3586,#REF!,0),2),"")</f>
        <v/>
      </c>
      <c r="H3586" s="32">
        <v>6</v>
      </c>
      <c r="I3586" s="32" t="s">
        <v>421</v>
      </c>
      <c r="J3586" s="47"/>
      <c r="K3586" s="32" t="s">
        <v>51</v>
      </c>
      <c r="L3586" s="43" t="s">
        <v>1059</v>
      </c>
      <c r="M3586" s="240"/>
      <c r="N3586" s="11">
        <v>1</v>
      </c>
      <c r="O3586" s="11" t="s">
        <v>283</v>
      </c>
      <c r="P3586" s="11" t="s">
        <v>304</v>
      </c>
      <c r="Q3586" s="55" t="s">
        <v>5638</v>
      </c>
      <c r="R3586" s="11" t="s">
        <v>5639</v>
      </c>
      <c r="S3586" s="11" t="s">
        <v>5640</v>
      </c>
      <c r="T3586" s="48"/>
    </row>
    <row r="3587" spans="1:20" x14ac:dyDescent="0.2">
      <c r="A3587">
        <f t="shared" si="228"/>
        <v>6</v>
      </c>
      <c r="B3587" t="s">
        <v>213</v>
      </c>
      <c r="C3587" t="s">
        <v>382</v>
      </c>
      <c r="D3587" t="str">
        <f t="shared" si="229"/>
        <v>8b</v>
      </c>
      <c r="E3587" t="str">
        <f t="shared" si="230"/>
        <v>Lös</v>
      </c>
      <c r="F3587" t="str">
        <f t="shared" ref="F3587:F3650" si="231">A3587&amp;"_"&amp;C3587&amp;"_"&amp;B3587&amp;"_"&amp;D3587</f>
        <v>6_x6_3x_R_8b</v>
      </c>
      <c r="G3587" t="str">
        <f>IFERROR(INDEX(#REF!,MATCH('Kap5-6'!F3587,#REF!,0),2),"")</f>
        <v/>
      </c>
      <c r="H3587" s="97"/>
      <c r="I3587" s="97"/>
      <c r="J3587" s="49"/>
      <c r="K3587" s="97"/>
      <c r="L3587" s="10"/>
      <c r="M3587" s="241"/>
      <c r="N3587" s="21">
        <v>2</v>
      </c>
      <c r="O3587" s="21" t="s">
        <v>283</v>
      </c>
      <c r="P3587" s="21" t="s">
        <v>304</v>
      </c>
      <c r="Q3587" s="24" t="s">
        <v>5628</v>
      </c>
      <c r="R3587" s="24" t="s">
        <v>302</v>
      </c>
      <c r="S3587" s="55" t="s">
        <v>5641</v>
      </c>
      <c r="T3587" s="57"/>
    </row>
    <row r="3588" spans="1:20" ht="32" x14ac:dyDescent="0.2">
      <c r="A3588">
        <f t="shared" si="228"/>
        <v>6</v>
      </c>
      <c r="B3588" t="s">
        <v>213</v>
      </c>
      <c r="C3588" t="s">
        <v>382</v>
      </c>
      <c r="D3588" t="str">
        <f t="shared" si="229"/>
        <v>8b</v>
      </c>
      <c r="E3588" t="str">
        <f t="shared" si="230"/>
        <v>Lös</v>
      </c>
      <c r="F3588" t="str">
        <f t="shared" si="231"/>
        <v>6_x6_3x_R_8b</v>
      </c>
      <c r="G3588" t="str">
        <f>IFERROR(INDEX(#REF!,MATCH('Kap5-6'!F3588,#REF!,0),2),"")</f>
        <v/>
      </c>
      <c r="H3588" s="97"/>
      <c r="I3588" s="97"/>
      <c r="J3588" s="49"/>
      <c r="K3588" s="97"/>
      <c r="L3588" s="10"/>
      <c r="M3588" s="241"/>
      <c r="N3588" s="11">
        <v>3</v>
      </c>
      <c r="O3588" s="11" t="s">
        <v>283</v>
      </c>
      <c r="P3588" s="11" t="s">
        <v>304</v>
      </c>
      <c r="Q3588" s="12" t="s">
        <v>5630</v>
      </c>
      <c r="R3588" s="12" t="s">
        <v>5642</v>
      </c>
      <c r="S3588" s="25" t="s">
        <v>5632</v>
      </c>
      <c r="T3588" s="48"/>
    </row>
    <row r="3589" spans="1:20" ht="32" x14ac:dyDescent="0.2">
      <c r="A3589">
        <f t="shared" si="228"/>
        <v>6</v>
      </c>
      <c r="B3589" t="s">
        <v>213</v>
      </c>
      <c r="C3589" t="s">
        <v>382</v>
      </c>
      <c r="D3589" t="str">
        <f t="shared" si="229"/>
        <v>8b</v>
      </c>
      <c r="E3589" t="str">
        <f t="shared" si="230"/>
        <v>Lös</v>
      </c>
      <c r="F3589" t="str">
        <f t="shared" si="231"/>
        <v>6_x6_3x_R_8b</v>
      </c>
      <c r="G3589" t="str">
        <f>IFERROR(INDEX(#REF!,MATCH('Kap5-6'!F3589,#REF!,0),2),"")</f>
        <v/>
      </c>
      <c r="H3589" s="97"/>
      <c r="I3589" s="97"/>
      <c r="J3589" s="49"/>
      <c r="K3589" s="97"/>
      <c r="L3589" s="10"/>
      <c r="M3589" s="241"/>
      <c r="N3589" s="14">
        <v>4</v>
      </c>
      <c r="O3589" s="14" t="s">
        <v>283</v>
      </c>
      <c r="P3589" s="14" t="s">
        <v>304</v>
      </c>
      <c r="Q3589" s="15" t="s">
        <v>754</v>
      </c>
      <c r="R3589" s="15" t="s">
        <v>5643</v>
      </c>
      <c r="S3589" s="25" t="s">
        <v>5634</v>
      </c>
      <c r="T3589" s="48"/>
    </row>
    <row r="3590" spans="1:20" ht="32" x14ac:dyDescent="0.2">
      <c r="A3590">
        <f t="shared" si="228"/>
        <v>6</v>
      </c>
      <c r="B3590" t="s">
        <v>213</v>
      </c>
      <c r="C3590" t="s">
        <v>382</v>
      </c>
      <c r="D3590" t="str">
        <f t="shared" si="229"/>
        <v>8b</v>
      </c>
      <c r="E3590" t="str">
        <f t="shared" si="230"/>
        <v>Lös</v>
      </c>
      <c r="F3590" t="str">
        <f t="shared" si="231"/>
        <v>6_x6_3x_R_8b</v>
      </c>
      <c r="G3590" t="str">
        <f>IFERROR(INDEX(#REF!,MATCH('Kap5-6'!F3590,#REF!,0),2),"")</f>
        <v/>
      </c>
      <c r="H3590" s="97"/>
      <c r="I3590" s="97"/>
      <c r="J3590" s="49"/>
      <c r="K3590" s="97"/>
      <c r="L3590" s="10"/>
      <c r="M3590" s="241"/>
      <c r="N3590" s="14">
        <v>5</v>
      </c>
      <c r="O3590" s="14" t="s">
        <v>281</v>
      </c>
      <c r="P3590" s="14" t="s">
        <v>329</v>
      </c>
      <c r="Q3590" s="15" t="s">
        <v>303</v>
      </c>
      <c r="R3590" s="15" t="s">
        <v>5644</v>
      </c>
      <c r="S3590" s="25" t="s">
        <v>5645</v>
      </c>
      <c r="T3590" s="48"/>
    </row>
    <row r="3591" spans="1:20" ht="32" x14ac:dyDescent="0.2">
      <c r="A3591">
        <f t="shared" si="228"/>
        <v>6</v>
      </c>
      <c r="B3591" t="s">
        <v>213</v>
      </c>
      <c r="C3591" t="s">
        <v>382</v>
      </c>
      <c r="D3591" t="str">
        <f t="shared" si="229"/>
        <v>8b</v>
      </c>
      <c r="E3591" t="str">
        <f t="shared" si="230"/>
        <v>Lös</v>
      </c>
      <c r="F3591" t="str">
        <f t="shared" si="231"/>
        <v>6_x6_3x_R_8b</v>
      </c>
      <c r="G3591" t="str">
        <f>IFERROR(INDEX(#REF!,MATCH('Kap5-6'!F3591,#REF!,0),2),"")</f>
        <v/>
      </c>
      <c r="H3591" s="97"/>
      <c r="I3591" s="97"/>
      <c r="J3591" s="49"/>
      <c r="K3591" s="97"/>
      <c r="L3591" s="10"/>
      <c r="M3591" s="241"/>
      <c r="N3591" s="14">
        <v>6</v>
      </c>
      <c r="O3591" s="14" t="s">
        <v>281</v>
      </c>
      <c r="P3591" s="14" t="s">
        <v>329</v>
      </c>
      <c r="Q3591" s="15" t="s">
        <v>303</v>
      </c>
      <c r="R3591" s="15" t="s">
        <v>5646</v>
      </c>
      <c r="S3591" s="25" t="s">
        <v>5647</v>
      </c>
      <c r="T3591" s="48"/>
    </row>
    <row r="3592" spans="1:20" ht="33" thickBot="1" x14ac:dyDescent="0.25">
      <c r="A3592">
        <f t="shared" si="228"/>
        <v>6</v>
      </c>
      <c r="B3592" t="s">
        <v>213</v>
      </c>
      <c r="C3592" t="s">
        <v>382</v>
      </c>
      <c r="D3592" t="str">
        <f t="shared" si="229"/>
        <v>8b</v>
      </c>
      <c r="E3592" t="str">
        <f t="shared" si="230"/>
        <v>Lös</v>
      </c>
      <c r="F3592" t="str">
        <f t="shared" si="231"/>
        <v>6_x6_3x_R_8b</v>
      </c>
      <c r="G3592" t="str">
        <f>IFERROR(INDEX(#REF!,MATCH('Kap5-6'!F3592,#REF!,0),2),"")</f>
        <v/>
      </c>
      <c r="H3592" s="98"/>
      <c r="I3592" s="98"/>
      <c r="J3592" s="50"/>
      <c r="K3592" s="98"/>
      <c r="L3592" s="17"/>
      <c r="M3592" s="242"/>
      <c r="N3592" s="14">
        <v>7</v>
      </c>
      <c r="O3592" s="14" t="s">
        <v>283</v>
      </c>
      <c r="P3592" s="14" t="s">
        <v>304</v>
      </c>
      <c r="Q3592" s="15" t="s">
        <v>2735</v>
      </c>
      <c r="R3592" s="15" t="s">
        <v>5648</v>
      </c>
      <c r="S3592" s="25" t="s">
        <v>5649</v>
      </c>
      <c r="T3592" s="48"/>
    </row>
    <row r="3593" spans="1:20" ht="32" x14ac:dyDescent="0.2">
      <c r="A3593">
        <f t="shared" si="228"/>
        <v>6</v>
      </c>
      <c r="B3593" t="s">
        <v>213</v>
      </c>
      <c r="C3593" t="s">
        <v>382</v>
      </c>
      <c r="D3593" t="str">
        <f t="shared" si="229"/>
        <v>8c</v>
      </c>
      <c r="E3593" t="str">
        <f t="shared" si="230"/>
        <v>Lös</v>
      </c>
      <c r="F3593" t="str">
        <f t="shared" si="231"/>
        <v>6_x6_3x_R_8c</v>
      </c>
      <c r="G3593" t="str">
        <f>IFERROR(INDEX(#REF!,MATCH('Kap5-6'!F3593,#REF!,0),2),"")</f>
        <v/>
      </c>
      <c r="H3593" s="32">
        <v>6</v>
      </c>
      <c r="I3593" s="32" t="s">
        <v>421</v>
      </c>
      <c r="J3593" s="47"/>
      <c r="K3593" s="32" t="s">
        <v>52</v>
      </c>
      <c r="L3593" s="43" t="s">
        <v>1059</v>
      </c>
      <c r="M3593" s="240"/>
      <c r="N3593" s="11">
        <v>1</v>
      </c>
      <c r="O3593" s="11" t="s">
        <v>283</v>
      </c>
      <c r="P3593" s="11" t="s">
        <v>304</v>
      </c>
      <c r="Q3593" s="55" t="s">
        <v>5650</v>
      </c>
      <c r="R3593" s="11" t="s">
        <v>5651</v>
      </c>
      <c r="S3593" s="11" t="s">
        <v>5640</v>
      </c>
      <c r="T3593" s="48"/>
    </row>
    <row r="3594" spans="1:20" x14ac:dyDescent="0.2">
      <c r="A3594">
        <f t="shared" si="228"/>
        <v>6</v>
      </c>
      <c r="B3594" t="s">
        <v>213</v>
      </c>
      <c r="C3594" t="s">
        <v>382</v>
      </c>
      <c r="D3594" t="str">
        <f t="shared" si="229"/>
        <v>8c</v>
      </c>
      <c r="E3594" t="str">
        <f t="shared" si="230"/>
        <v>Lös</v>
      </c>
      <c r="F3594" t="str">
        <f t="shared" si="231"/>
        <v>6_x6_3x_R_8c</v>
      </c>
      <c r="G3594" t="str">
        <f>IFERROR(INDEX(#REF!,MATCH('Kap5-6'!F3594,#REF!,0),2),"")</f>
        <v/>
      </c>
      <c r="H3594" s="97"/>
      <c r="I3594" s="97"/>
      <c r="J3594" s="49"/>
      <c r="K3594" s="97"/>
      <c r="L3594" s="10"/>
      <c r="M3594" s="241"/>
      <c r="N3594" s="21">
        <v>2</v>
      </c>
      <c r="O3594" s="21" t="s">
        <v>283</v>
      </c>
      <c r="P3594" s="21" t="s">
        <v>304</v>
      </c>
      <c r="Q3594" s="24" t="s">
        <v>5628</v>
      </c>
      <c r="R3594" s="24" t="s">
        <v>302</v>
      </c>
      <c r="S3594" s="55" t="s">
        <v>5652</v>
      </c>
      <c r="T3594" s="48"/>
    </row>
    <row r="3595" spans="1:20" ht="32" x14ac:dyDescent="0.2">
      <c r="A3595">
        <f t="shared" si="228"/>
        <v>6</v>
      </c>
      <c r="B3595" t="s">
        <v>213</v>
      </c>
      <c r="C3595" t="s">
        <v>382</v>
      </c>
      <c r="D3595" t="str">
        <f t="shared" si="229"/>
        <v>8c</v>
      </c>
      <c r="E3595" t="str">
        <f t="shared" si="230"/>
        <v>Lös</v>
      </c>
      <c r="F3595" t="str">
        <f t="shared" si="231"/>
        <v>6_x6_3x_R_8c</v>
      </c>
      <c r="G3595" t="str">
        <f>IFERROR(INDEX(#REF!,MATCH('Kap5-6'!F3595,#REF!,0),2),"")</f>
        <v/>
      </c>
      <c r="H3595" s="97"/>
      <c r="I3595" s="97"/>
      <c r="J3595" s="49"/>
      <c r="K3595" s="97"/>
      <c r="L3595" s="10"/>
      <c r="M3595" s="241"/>
      <c r="N3595" s="11">
        <v>3</v>
      </c>
      <c r="O3595" s="11" t="s">
        <v>283</v>
      </c>
      <c r="P3595" s="11" t="s">
        <v>304</v>
      </c>
      <c r="Q3595" s="12" t="s">
        <v>5630</v>
      </c>
      <c r="R3595" s="12" t="s">
        <v>5653</v>
      </c>
      <c r="S3595" s="25" t="s">
        <v>5632</v>
      </c>
      <c r="T3595" s="48"/>
    </row>
    <row r="3596" spans="1:20" ht="32" x14ac:dyDescent="0.2">
      <c r="A3596">
        <f t="shared" si="228"/>
        <v>6</v>
      </c>
      <c r="B3596" t="s">
        <v>213</v>
      </c>
      <c r="C3596" t="s">
        <v>382</v>
      </c>
      <c r="D3596" t="str">
        <f t="shared" si="229"/>
        <v>8c</v>
      </c>
      <c r="E3596" t="str">
        <f t="shared" si="230"/>
        <v>Lös</v>
      </c>
      <c r="F3596" t="str">
        <f t="shared" si="231"/>
        <v>6_x6_3x_R_8c</v>
      </c>
      <c r="G3596" t="str">
        <f>IFERROR(INDEX(#REF!,MATCH('Kap5-6'!F3596,#REF!,0),2),"")</f>
        <v/>
      </c>
      <c r="H3596" s="97"/>
      <c r="I3596" s="97"/>
      <c r="J3596" s="49"/>
      <c r="K3596" s="97"/>
      <c r="L3596" s="10"/>
      <c r="M3596" s="241"/>
      <c r="N3596" s="14">
        <v>4</v>
      </c>
      <c r="O3596" s="14" t="s">
        <v>283</v>
      </c>
      <c r="P3596" s="14" t="s">
        <v>304</v>
      </c>
      <c r="Q3596" s="15" t="s">
        <v>754</v>
      </c>
      <c r="R3596" s="15" t="s">
        <v>5654</v>
      </c>
      <c r="S3596" s="25" t="s">
        <v>5634</v>
      </c>
      <c r="T3596" s="48"/>
    </row>
    <row r="3597" spans="1:20" ht="32" x14ac:dyDescent="0.2">
      <c r="A3597">
        <f t="shared" si="228"/>
        <v>6</v>
      </c>
      <c r="B3597" t="s">
        <v>213</v>
      </c>
      <c r="C3597" t="s">
        <v>382</v>
      </c>
      <c r="D3597" t="str">
        <f t="shared" si="229"/>
        <v>8c</v>
      </c>
      <c r="E3597" t="str">
        <f t="shared" si="230"/>
        <v>Lös</v>
      </c>
      <c r="F3597" t="str">
        <f t="shared" si="231"/>
        <v>6_x6_3x_R_8c</v>
      </c>
      <c r="G3597" t="str">
        <f>IFERROR(INDEX(#REF!,MATCH('Kap5-6'!F3597,#REF!,0),2),"")</f>
        <v/>
      </c>
      <c r="H3597" s="97"/>
      <c r="I3597" s="97"/>
      <c r="J3597" s="49"/>
      <c r="K3597" s="97"/>
      <c r="L3597" s="10"/>
      <c r="M3597" s="241"/>
      <c r="N3597" s="14">
        <v>5</v>
      </c>
      <c r="O3597" s="14" t="s">
        <v>281</v>
      </c>
      <c r="P3597" s="14" t="s">
        <v>329</v>
      </c>
      <c r="Q3597" s="15" t="s">
        <v>303</v>
      </c>
      <c r="R3597" s="15" t="s">
        <v>5655</v>
      </c>
      <c r="S3597" s="25" t="s">
        <v>5656</v>
      </c>
      <c r="T3597" s="48"/>
    </row>
    <row r="3598" spans="1:20" ht="32" x14ac:dyDescent="0.2">
      <c r="A3598">
        <f t="shared" si="228"/>
        <v>6</v>
      </c>
      <c r="B3598" t="s">
        <v>213</v>
      </c>
      <c r="C3598" t="s">
        <v>382</v>
      </c>
      <c r="D3598" t="str">
        <f t="shared" si="229"/>
        <v>8c</v>
      </c>
      <c r="E3598" t="str">
        <f t="shared" si="230"/>
        <v>Lös</v>
      </c>
      <c r="F3598" t="str">
        <f t="shared" si="231"/>
        <v>6_x6_3x_R_8c</v>
      </c>
      <c r="G3598" t="str">
        <f>IFERROR(INDEX(#REF!,MATCH('Kap5-6'!F3598,#REF!,0),2),"")</f>
        <v/>
      </c>
      <c r="H3598" s="97"/>
      <c r="I3598" s="97"/>
      <c r="J3598" s="49"/>
      <c r="K3598" s="97"/>
      <c r="L3598" s="10"/>
      <c r="M3598" s="241"/>
      <c r="N3598" s="14">
        <v>6</v>
      </c>
      <c r="O3598" s="14" t="s">
        <v>281</v>
      </c>
      <c r="P3598" s="14" t="s">
        <v>329</v>
      </c>
      <c r="Q3598" s="15" t="s">
        <v>303</v>
      </c>
      <c r="R3598" s="15" t="s">
        <v>5657</v>
      </c>
      <c r="S3598" s="25" t="s">
        <v>5658</v>
      </c>
      <c r="T3598" s="48"/>
    </row>
    <row r="3599" spans="1:20" ht="33" thickBot="1" x14ac:dyDescent="0.25">
      <c r="A3599">
        <f t="shared" si="228"/>
        <v>6</v>
      </c>
      <c r="B3599" t="s">
        <v>213</v>
      </c>
      <c r="C3599" t="s">
        <v>382</v>
      </c>
      <c r="D3599" t="str">
        <f t="shared" si="229"/>
        <v>8c</v>
      </c>
      <c r="E3599" t="str">
        <f t="shared" si="230"/>
        <v>Lös</v>
      </c>
      <c r="F3599" t="str">
        <f t="shared" si="231"/>
        <v>6_x6_3x_R_8c</v>
      </c>
      <c r="G3599" t="str">
        <f>IFERROR(INDEX(#REF!,MATCH('Kap5-6'!F3599,#REF!,0),2),"")</f>
        <v/>
      </c>
      <c r="H3599" s="98"/>
      <c r="I3599" s="98"/>
      <c r="J3599" s="49"/>
      <c r="K3599" s="98"/>
      <c r="L3599" s="17"/>
      <c r="M3599" s="241"/>
      <c r="N3599" s="14">
        <v>7</v>
      </c>
      <c r="O3599" s="14" t="s">
        <v>283</v>
      </c>
      <c r="P3599" s="14" t="s">
        <v>304</v>
      </c>
      <c r="Q3599" s="15" t="s">
        <v>2735</v>
      </c>
      <c r="R3599" s="15" t="s">
        <v>5659</v>
      </c>
      <c r="S3599" s="25" t="s">
        <v>5649</v>
      </c>
      <c r="T3599" s="48"/>
    </row>
    <row r="3600" spans="1:20" ht="32" x14ac:dyDescent="0.2">
      <c r="A3600">
        <f t="shared" si="228"/>
        <v>6</v>
      </c>
      <c r="B3600" t="s">
        <v>213</v>
      </c>
      <c r="C3600" t="s">
        <v>382</v>
      </c>
      <c r="D3600" t="str">
        <f t="shared" si="229"/>
        <v>9a</v>
      </c>
      <c r="E3600" t="str">
        <f t="shared" si="230"/>
        <v>Lös</v>
      </c>
      <c r="F3600" t="str">
        <f t="shared" si="231"/>
        <v>6_x6_3x_R_9a</v>
      </c>
      <c r="G3600" t="str">
        <f>IFERROR(INDEX(#REF!,MATCH('Kap5-6'!F3600,#REF!,0),2),"")</f>
        <v/>
      </c>
      <c r="H3600" s="32">
        <v>6</v>
      </c>
      <c r="I3600" s="32" t="s">
        <v>421</v>
      </c>
      <c r="J3600" s="47"/>
      <c r="K3600" s="32" t="s">
        <v>53</v>
      </c>
      <c r="L3600" s="43" t="s">
        <v>1059</v>
      </c>
      <c r="M3600" s="240"/>
      <c r="N3600" s="11">
        <v>1</v>
      </c>
      <c r="O3600" s="11" t="s">
        <v>283</v>
      </c>
      <c r="P3600" s="11" t="s">
        <v>304</v>
      </c>
      <c r="Q3600" s="55" t="s">
        <v>5650</v>
      </c>
      <c r="R3600" s="11" t="s">
        <v>5660</v>
      </c>
      <c r="S3600" s="11" t="s">
        <v>5640</v>
      </c>
      <c r="T3600" s="48"/>
    </row>
    <row r="3601" spans="1:20" ht="32" x14ac:dyDescent="0.2">
      <c r="A3601">
        <f t="shared" si="228"/>
        <v>6</v>
      </c>
      <c r="B3601" t="s">
        <v>213</v>
      </c>
      <c r="C3601" t="s">
        <v>382</v>
      </c>
      <c r="D3601" t="str">
        <f t="shared" si="229"/>
        <v>9a</v>
      </c>
      <c r="E3601" t="str">
        <f t="shared" si="230"/>
        <v>Lös</v>
      </c>
      <c r="F3601" t="str">
        <f t="shared" si="231"/>
        <v>6_x6_3x_R_9a</v>
      </c>
      <c r="G3601" t="str">
        <f>IFERROR(INDEX(#REF!,MATCH('Kap5-6'!F3601,#REF!,0),2),"")</f>
        <v/>
      </c>
      <c r="H3601" s="97"/>
      <c r="I3601" s="97"/>
      <c r="J3601" s="49"/>
      <c r="K3601" s="97"/>
      <c r="L3601" s="10"/>
      <c r="M3601" s="241"/>
      <c r="N3601" s="21">
        <v>2</v>
      </c>
      <c r="O3601" s="21" t="s">
        <v>283</v>
      </c>
      <c r="P3601" s="21" t="s">
        <v>304</v>
      </c>
      <c r="Q3601" s="24" t="s">
        <v>5661</v>
      </c>
      <c r="R3601" s="24" t="s">
        <v>5662</v>
      </c>
      <c r="S3601" s="55" t="s">
        <v>5663</v>
      </c>
      <c r="T3601" s="57"/>
    </row>
    <row r="3602" spans="1:20" ht="32" x14ac:dyDescent="0.2">
      <c r="A3602">
        <f t="shared" si="228"/>
        <v>6</v>
      </c>
      <c r="B3602" t="s">
        <v>213</v>
      </c>
      <c r="C3602" t="s">
        <v>382</v>
      </c>
      <c r="D3602" t="str">
        <f t="shared" si="229"/>
        <v>9a</v>
      </c>
      <c r="E3602" t="str">
        <f t="shared" si="230"/>
        <v>Lös</v>
      </c>
      <c r="F3602" t="str">
        <f t="shared" si="231"/>
        <v>6_x6_3x_R_9a</v>
      </c>
      <c r="G3602" t="str">
        <f>IFERROR(INDEX(#REF!,MATCH('Kap5-6'!F3602,#REF!,0),2),"")</f>
        <v/>
      </c>
      <c r="H3602" s="97"/>
      <c r="I3602" s="97"/>
      <c r="J3602" s="49"/>
      <c r="K3602" s="97"/>
      <c r="L3602" s="10"/>
      <c r="M3602" s="241"/>
      <c r="N3602" s="21">
        <v>3</v>
      </c>
      <c r="O3602" s="21" t="s">
        <v>283</v>
      </c>
      <c r="P3602" s="21" t="s">
        <v>304</v>
      </c>
      <c r="Q3602" s="24" t="s">
        <v>5612</v>
      </c>
      <c r="R3602" s="24" t="s">
        <v>5664</v>
      </c>
      <c r="S3602" s="11" t="s">
        <v>5665</v>
      </c>
      <c r="T3602" s="57"/>
    </row>
    <row r="3603" spans="1:20" ht="32" x14ac:dyDescent="0.2">
      <c r="A3603">
        <f t="shared" si="228"/>
        <v>6</v>
      </c>
      <c r="B3603" t="s">
        <v>213</v>
      </c>
      <c r="C3603" t="s">
        <v>382</v>
      </c>
      <c r="D3603" t="str">
        <f t="shared" si="229"/>
        <v>9a</v>
      </c>
      <c r="E3603" t="str">
        <f t="shared" si="230"/>
        <v>Lös</v>
      </c>
      <c r="F3603" t="str">
        <f t="shared" si="231"/>
        <v>6_x6_3x_R_9a</v>
      </c>
      <c r="G3603" t="str">
        <f>IFERROR(INDEX(#REF!,MATCH('Kap5-6'!F3603,#REF!,0),2),"")</f>
        <v/>
      </c>
      <c r="H3603" s="97"/>
      <c r="I3603" s="97"/>
      <c r="J3603" s="49"/>
      <c r="K3603" s="97"/>
      <c r="L3603" s="10"/>
      <c r="M3603" s="241"/>
      <c r="N3603" s="11">
        <v>4</v>
      </c>
      <c r="O3603" s="11" t="s">
        <v>283</v>
      </c>
      <c r="P3603" s="11" t="s">
        <v>304</v>
      </c>
      <c r="Q3603" s="12" t="s">
        <v>4909</v>
      </c>
      <c r="R3603" s="12" t="s">
        <v>5666</v>
      </c>
      <c r="S3603" s="25" t="s">
        <v>5667</v>
      </c>
      <c r="T3603" s="48"/>
    </row>
    <row r="3604" spans="1:20" ht="32" x14ac:dyDescent="0.2">
      <c r="A3604">
        <f t="shared" si="228"/>
        <v>6</v>
      </c>
      <c r="B3604" t="s">
        <v>213</v>
      </c>
      <c r="C3604" t="s">
        <v>382</v>
      </c>
      <c r="D3604" t="str">
        <f t="shared" si="229"/>
        <v>9a</v>
      </c>
      <c r="E3604" t="str">
        <f t="shared" si="230"/>
        <v>Lös</v>
      </c>
      <c r="F3604" t="str">
        <f t="shared" si="231"/>
        <v>6_x6_3x_R_9a</v>
      </c>
      <c r="G3604" t="str">
        <f>IFERROR(INDEX(#REF!,MATCH('Kap5-6'!F3604,#REF!,0),2),"")</f>
        <v/>
      </c>
      <c r="H3604" s="97"/>
      <c r="I3604" s="97"/>
      <c r="J3604" s="49"/>
      <c r="K3604" s="97"/>
      <c r="L3604" s="10"/>
      <c r="M3604" s="241"/>
      <c r="N3604" s="14">
        <v>5</v>
      </c>
      <c r="O3604" s="14" t="s">
        <v>281</v>
      </c>
      <c r="P3604" s="14" t="s">
        <v>329</v>
      </c>
      <c r="Q3604" s="15" t="s">
        <v>303</v>
      </c>
      <c r="R3604" s="15" t="s">
        <v>5668</v>
      </c>
      <c r="S3604" s="25" t="s">
        <v>5669</v>
      </c>
      <c r="T3604" s="48"/>
    </row>
    <row r="3605" spans="1:20" x14ac:dyDescent="0.2">
      <c r="A3605">
        <f t="shared" si="228"/>
        <v>6</v>
      </c>
      <c r="B3605" t="s">
        <v>213</v>
      </c>
      <c r="C3605" t="s">
        <v>382</v>
      </c>
      <c r="D3605" t="str">
        <f t="shared" si="229"/>
        <v>9a</v>
      </c>
      <c r="E3605" t="str">
        <f t="shared" si="230"/>
        <v>Lös</v>
      </c>
      <c r="F3605" t="str">
        <f t="shared" si="231"/>
        <v>6_x6_3x_R_9a</v>
      </c>
      <c r="G3605" t="str">
        <f>IFERROR(INDEX(#REF!,MATCH('Kap5-6'!F3605,#REF!,0),2),"")</f>
        <v/>
      </c>
      <c r="H3605" s="97"/>
      <c r="I3605" s="97"/>
      <c r="J3605" s="49"/>
      <c r="K3605" s="97"/>
      <c r="L3605" s="10"/>
      <c r="M3605" s="241"/>
      <c r="N3605" s="14">
        <v>6</v>
      </c>
      <c r="O3605" s="14" t="s">
        <v>283</v>
      </c>
      <c r="P3605" s="14" t="s">
        <v>304</v>
      </c>
      <c r="Q3605" s="15" t="s">
        <v>5670</v>
      </c>
      <c r="R3605" s="15" t="s">
        <v>5671</v>
      </c>
      <c r="S3605" s="25" t="s">
        <v>5672</v>
      </c>
      <c r="T3605" s="48"/>
    </row>
    <row r="3606" spans="1:20" x14ac:dyDescent="0.2">
      <c r="A3606">
        <f t="shared" si="228"/>
        <v>6</v>
      </c>
      <c r="B3606" t="s">
        <v>213</v>
      </c>
      <c r="C3606" t="s">
        <v>382</v>
      </c>
      <c r="D3606" t="str">
        <f t="shared" si="229"/>
        <v>9a</v>
      </c>
      <c r="E3606" t="str">
        <f t="shared" si="230"/>
        <v>Lös</v>
      </c>
      <c r="F3606" t="str">
        <f t="shared" si="231"/>
        <v>6_x6_3x_R_9a</v>
      </c>
      <c r="G3606" t="str">
        <f>IFERROR(INDEX(#REF!,MATCH('Kap5-6'!F3606,#REF!,0),2),"")</f>
        <v/>
      </c>
      <c r="H3606" s="97"/>
      <c r="I3606" s="97"/>
      <c r="J3606" s="49"/>
      <c r="K3606" s="97"/>
      <c r="L3606" s="10"/>
      <c r="M3606" s="241"/>
      <c r="N3606" s="14">
        <v>7</v>
      </c>
      <c r="O3606" s="14" t="s">
        <v>283</v>
      </c>
      <c r="P3606" s="14" t="s">
        <v>304</v>
      </c>
      <c r="Q3606" s="15" t="s">
        <v>754</v>
      </c>
      <c r="R3606" s="15" t="s">
        <v>5673</v>
      </c>
      <c r="S3606" s="25" t="s">
        <v>5674</v>
      </c>
      <c r="T3606" s="48"/>
    </row>
    <row r="3607" spans="1:20" x14ac:dyDescent="0.2">
      <c r="A3607">
        <f t="shared" si="228"/>
        <v>6</v>
      </c>
      <c r="B3607" t="s">
        <v>213</v>
      </c>
      <c r="C3607" t="s">
        <v>382</v>
      </c>
      <c r="D3607" t="str">
        <f t="shared" si="229"/>
        <v>9a</v>
      </c>
      <c r="E3607" t="str">
        <f t="shared" si="230"/>
        <v>Lös</v>
      </c>
      <c r="F3607" t="str">
        <f t="shared" si="231"/>
        <v>6_x6_3x_R_9a</v>
      </c>
      <c r="G3607" t="str">
        <f>IFERROR(INDEX(#REF!,MATCH('Kap5-6'!F3607,#REF!,0),2),"")</f>
        <v/>
      </c>
      <c r="H3607" s="97"/>
      <c r="I3607" s="97"/>
      <c r="J3607" s="49"/>
      <c r="K3607" s="97"/>
      <c r="L3607" s="10"/>
      <c r="M3607" s="241"/>
      <c r="N3607" s="14">
        <v>8</v>
      </c>
      <c r="O3607" s="14" t="s">
        <v>281</v>
      </c>
      <c r="P3607" s="14" t="s">
        <v>329</v>
      </c>
      <c r="Q3607" s="15" t="s">
        <v>303</v>
      </c>
      <c r="R3607" s="15" t="s">
        <v>5675</v>
      </c>
      <c r="S3607" s="25" t="s">
        <v>5676</v>
      </c>
      <c r="T3607" s="48"/>
    </row>
    <row r="3608" spans="1:20" ht="33" thickBot="1" x14ac:dyDescent="0.25">
      <c r="A3608">
        <f t="shared" si="228"/>
        <v>6</v>
      </c>
      <c r="B3608" t="s">
        <v>213</v>
      </c>
      <c r="C3608" t="s">
        <v>382</v>
      </c>
      <c r="D3608" t="str">
        <f t="shared" si="229"/>
        <v>9a</v>
      </c>
      <c r="E3608" t="str">
        <f t="shared" si="230"/>
        <v>Lös</v>
      </c>
      <c r="F3608" t="str">
        <f t="shared" si="231"/>
        <v>6_x6_3x_R_9a</v>
      </c>
      <c r="G3608" t="str">
        <f>IFERROR(INDEX(#REF!,MATCH('Kap5-6'!F3608,#REF!,0),2),"")</f>
        <v/>
      </c>
      <c r="H3608" s="98"/>
      <c r="I3608" s="98"/>
      <c r="J3608" s="50"/>
      <c r="K3608" s="98"/>
      <c r="L3608" s="17"/>
      <c r="M3608" s="242"/>
      <c r="N3608" s="20">
        <v>9</v>
      </c>
      <c r="O3608" s="20" t="s">
        <v>283</v>
      </c>
      <c r="P3608" s="20" t="s">
        <v>304</v>
      </c>
      <c r="Q3608" s="22" t="s">
        <v>2735</v>
      </c>
      <c r="R3608" s="22" t="s">
        <v>320</v>
      </c>
      <c r="S3608" s="13" t="s">
        <v>5677</v>
      </c>
      <c r="T3608" s="48"/>
    </row>
    <row r="3609" spans="1:20" ht="32" x14ac:dyDescent="0.2">
      <c r="A3609">
        <f t="shared" si="228"/>
        <v>6</v>
      </c>
      <c r="B3609" t="s">
        <v>213</v>
      </c>
      <c r="C3609" t="s">
        <v>382</v>
      </c>
      <c r="D3609" t="str">
        <f t="shared" si="229"/>
        <v>9b</v>
      </c>
      <c r="E3609" t="str">
        <f t="shared" si="230"/>
        <v>Lös</v>
      </c>
      <c r="F3609" t="str">
        <f t="shared" si="231"/>
        <v>6_x6_3x_R_9b</v>
      </c>
      <c r="G3609" t="str">
        <f>IFERROR(INDEX(#REF!,MATCH('Kap5-6'!F3609,#REF!,0),2),"")</f>
        <v/>
      </c>
      <c r="H3609" s="32">
        <v>6</v>
      </c>
      <c r="I3609" s="32" t="s">
        <v>421</v>
      </c>
      <c r="J3609" s="47"/>
      <c r="K3609" s="32" t="s">
        <v>54</v>
      </c>
      <c r="L3609" s="43" t="s">
        <v>1059</v>
      </c>
      <c r="M3609" s="240"/>
      <c r="N3609" s="11">
        <v>1</v>
      </c>
      <c r="O3609" s="11" t="s">
        <v>283</v>
      </c>
      <c r="P3609" s="11" t="s">
        <v>304</v>
      </c>
      <c r="Q3609" s="55" t="s">
        <v>5650</v>
      </c>
      <c r="R3609" s="11" t="s">
        <v>5678</v>
      </c>
      <c r="S3609" s="11" t="s">
        <v>5640</v>
      </c>
      <c r="T3609" s="48"/>
    </row>
    <row r="3610" spans="1:20" ht="32" x14ac:dyDescent="0.2">
      <c r="A3610">
        <f t="shared" si="228"/>
        <v>6</v>
      </c>
      <c r="B3610" t="s">
        <v>213</v>
      </c>
      <c r="C3610" t="s">
        <v>382</v>
      </c>
      <c r="D3610" t="str">
        <f t="shared" si="229"/>
        <v>9b</v>
      </c>
      <c r="E3610" t="str">
        <f t="shared" si="230"/>
        <v>Lös</v>
      </c>
      <c r="F3610" t="str">
        <f t="shared" si="231"/>
        <v>6_x6_3x_R_9b</v>
      </c>
      <c r="G3610" t="str">
        <f>IFERROR(INDEX(#REF!,MATCH('Kap5-6'!F3610,#REF!,0),2),"")</f>
        <v/>
      </c>
      <c r="H3610" s="97"/>
      <c r="I3610" s="97"/>
      <c r="J3610" s="49"/>
      <c r="K3610" s="97"/>
      <c r="L3610" s="10"/>
      <c r="M3610" s="241"/>
      <c r="N3610" s="21">
        <v>2</v>
      </c>
      <c r="O3610" s="21" t="s">
        <v>283</v>
      </c>
      <c r="P3610" s="21" t="s">
        <v>304</v>
      </c>
      <c r="Q3610" s="24" t="s">
        <v>5679</v>
      </c>
      <c r="R3610" s="24" t="s">
        <v>5680</v>
      </c>
      <c r="S3610" s="55" t="s">
        <v>5681</v>
      </c>
      <c r="T3610" s="48"/>
    </row>
    <row r="3611" spans="1:20" x14ac:dyDescent="0.2">
      <c r="A3611">
        <f t="shared" si="228"/>
        <v>6</v>
      </c>
      <c r="B3611" t="s">
        <v>213</v>
      </c>
      <c r="C3611" t="s">
        <v>382</v>
      </c>
      <c r="D3611" t="str">
        <f t="shared" si="229"/>
        <v>9b</v>
      </c>
      <c r="E3611" t="str">
        <f t="shared" si="230"/>
        <v>Lös</v>
      </c>
      <c r="F3611" t="str">
        <f t="shared" si="231"/>
        <v>6_x6_3x_R_9b</v>
      </c>
      <c r="G3611" t="str">
        <f>IFERROR(INDEX(#REF!,MATCH('Kap5-6'!F3611,#REF!,0),2),"")</f>
        <v/>
      </c>
      <c r="H3611" s="97"/>
      <c r="I3611" s="97"/>
      <c r="J3611" s="49"/>
      <c r="K3611" s="97"/>
      <c r="L3611" s="10"/>
      <c r="M3611" s="241"/>
      <c r="N3611" s="21">
        <v>3</v>
      </c>
      <c r="O3611" s="21" t="s">
        <v>283</v>
      </c>
      <c r="P3611" s="21" t="s">
        <v>304</v>
      </c>
      <c r="Q3611" s="24" t="s">
        <v>5612</v>
      </c>
      <c r="R3611" s="24" t="s">
        <v>5682</v>
      </c>
      <c r="S3611" s="11" t="s">
        <v>5683</v>
      </c>
      <c r="T3611" s="48"/>
    </row>
    <row r="3612" spans="1:20" ht="48" x14ac:dyDescent="0.2">
      <c r="A3612">
        <f t="shared" si="228"/>
        <v>6</v>
      </c>
      <c r="B3612" t="s">
        <v>213</v>
      </c>
      <c r="C3612" t="s">
        <v>382</v>
      </c>
      <c r="D3612" t="str">
        <f t="shared" si="229"/>
        <v>9b</v>
      </c>
      <c r="E3612" t="str">
        <f t="shared" si="230"/>
        <v>Lös</v>
      </c>
      <c r="F3612" t="str">
        <f t="shared" si="231"/>
        <v>6_x6_3x_R_9b</v>
      </c>
      <c r="G3612" t="str">
        <f>IFERROR(INDEX(#REF!,MATCH('Kap5-6'!F3612,#REF!,0),2),"")</f>
        <v/>
      </c>
      <c r="H3612" s="97"/>
      <c r="I3612" s="97"/>
      <c r="J3612" s="49"/>
      <c r="K3612" s="97"/>
      <c r="L3612" s="10"/>
      <c r="M3612" s="241"/>
      <c r="N3612" s="21">
        <v>4</v>
      </c>
      <c r="O3612" s="21" t="s">
        <v>281</v>
      </c>
      <c r="P3612" s="21" t="s">
        <v>329</v>
      </c>
      <c r="Q3612" s="24" t="s">
        <v>303</v>
      </c>
      <c r="R3612" s="24" t="s">
        <v>5684</v>
      </c>
      <c r="S3612" s="93" t="s">
        <v>5685</v>
      </c>
      <c r="T3612" s="48"/>
    </row>
    <row r="3613" spans="1:20" ht="32" x14ac:dyDescent="0.2">
      <c r="A3613">
        <f t="shared" si="228"/>
        <v>6</v>
      </c>
      <c r="B3613" t="s">
        <v>213</v>
      </c>
      <c r="C3613" t="s">
        <v>382</v>
      </c>
      <c r="D3613" t="str">
        <f t="shared" si="229"/>
        <v>9b</v>
      </c>
      <c r="E3613" t="str">
        <f t="shared" si="230"/>
        <v>Lös</v>
      </c>
      <c r="F3613" t="str">
        <f t="shared" si="231"/>
        <v>6_x6_3x_R_9b</v>
      </c>
      <c r="G3613" t="str">
        <f>IFERROR(INDEX(#REF!,MATCH('Kap5-6'!F3613,#REF!,0),2),"")</f>
        <v/>
      </c>
      <c r="H3613" s="97"/>
      <c r="I3613" s="97"/>
      <c r="J3613" s="49"/>
      <c r="K3613" s="97"/>
      <c r="L3613" s="10"/>
      <c r="M3613" s="241"/>
      <c r="N3613" s="11">
        <v>5</v>
      </c>
      <c r="O3613" s="11" t="s">
        <v>283</v>
      </c>
      <c r="P3613" s="11" t="s">
        <v>304</v>
      </c>
      <c r="Q3613" s="12" t="s">
        <v>4909</v>
      </c>
      <c r="R3613" s="12" t="s">
        <v>5686</v>
      </c>
      <c r="S3613" s="25" t="s">
        <v>5687</v>
      </c>
      <c r="T3613" s="48"/>
    </row>
    <row r="3614" spans="1:20" ht="32" x14ac:dyDescent="0.2">
      <c r="A3614">
        <f t="shared" si="228"/>
        <v>6</v>
      </c>
      <c r="B3614" t="s">
        <v>213</v>
      </c>
      <c r="C3614" t="s">
        <v>382</v>
      </c>
      <c r="D3614" t="str">
        <f t="shared" si="229"/>
        <v>9b</v>
      </c>
      <c r="E3614" t="str">
        <f t="shared" si="230"/>
        <v>Lös</v>
      </c>
      <c r="F3614" t="str">
        <f t="shared" si="231"/>
        <v>6_x6_3x_R_9b</v>
      </c>
      <c r="G3614" t="str">
        <f>IFERROR(INDEX(#REF!,MATCH('Kap5-6'!F3614,#REF!,0),2),"")</f>
        <v/>
      </c>
      <c r="H3614" s="97"/>
      <c r="I3614" s="97"/>
      <c r="J3614" s="49"/>
      <c r="K3614" s="97"/>
      <c r="L3614" s="10"/>
      <c r="M3614" s="241"/>
      <c r="N3614" s="14">
        <v>6</v>
      </c>
      <c r="O3614" s="14" t="s">
        <v>281</v>
      </c>
      <c r="P3614" s="14" t="s">
        <v>329</v>
      </c>
      <c r="Q3614" s="15" t="s">
        <v>303</v>
      </c>
      <c r="R3614" s="15" t="s">
        <v>5688</v>
      </c>
      <c r="S3614" s="25" t="s">
        <v>5689</v>
      </c>
      <c r="T3614" s="48"/>
    </row>
    <row r="3615" spans="1:20" ht="32" x14ac:dyDescent="0.2">
      <c r="A3615">
        <f t="shared" si="228"/>
        <v>6</v>
      </c>
      <c r="B3615" t="s">
        <v>213</v>
      </c>
      <c r="C3615" t="s">
        <v>382</v>
      </c>
      <c r="D3615" t="str">
        <f t="shared" si="229"/>
        <v>9b</v>
      </c>
      <c r="E3615" t="str">
        <f t="shared" si="230"/>
        <v>Lös</v>
      </c>
      <c r="F3615" t="str">
        <f t="shared" si="231"/>
        <v>6_x6_3x_R_9b</v>
      </c>
      <c r="G3615" t="str">
        <f>IFERROR(INDEX(#REF!,MATCH('Kap5-6'!F3615,#REF!,0),2),"")</f>
        <v/>
      </c>
      <c r="H3615" s="97"/>
      <c r="I3615" s="97"/>
      <c r="J3615" s="49"/>
      <c r="K3615" s="97"/>
      <c r="L3615" s="10"/>
      <c r="M3615" s="241"/>
      <c r="N3615" s="14">
        <v>7</v>
      </c>
      <c r="O3615" s="14" t="s">
        <v>281</v>
      </c>
      <c r="P3615" s="14" t="s">
        <v>329</v>
      </c>
      <c r="Q3615" s="15" t="s">
        <v>303</v>
      </c>
      <c r="R3615" s="15" t="s">
        <v>5690</v>
      </c>
      <c r="S3615" s="25" t="s">
        <v>5691</v>
      </c>
      <c r="T3615" s="48"/>
    </row>
    <row r="3616" spans="1:20" x14ac:dyDescent="0.2">
      <c r="A3616">
        <f t="shared" si="228"/>
        <v>6</v>
      </c>
      <c r="B3616" t="s">
        <v>213</v>
      </c>
      <c r="C3616" t="s">
        <v>382</v>
      </c>
      <c r="D3616" t="str">
        <f t="shared" si="229"/>
        <v>9b</v>
      </c>
      <c r="E3616" t="str">
        <f t="shared" si="230"/>
        <v>Lös</v>
      </c>
      <c r="F3616" t="str">
        <f t="shared" si="231"/>
        <v>6_x6_3x_R_9b</v>
      </c>
      <c r="G3616" t="str">
        <f>IFERROR(INDEX(#REF!,MATCH('Kap5-6'!F3616,#REF!,0),2),"")</f>
        <v/>
      </c>
      <c r="H3616" s="97"/>
      <c r="I3616" s="97"/>
      <c r="J3616" s="49"/>
      <c r="K3616" s="97"/>
      <c r="L3616" s="10"/>
      <c r="M3616" s="241"/>
      <c r="N3616" s="14">
        <v>8</v>
      </c>
      <c r="O3616" s="14" t="s">
        <v>283</v>
      </c>
      <c r="P3616" s="14" t="s">
        <v>304</v>
      </c>
      <c r="Q3616" s="15" t="s">
        <v>5692</v>
      </c>
      <c r="R3616" s="15" t="s">
        <v>5693</v>
      </c>
      <c r="S3616" s="25" t="s">
        <v>5694</v>
      </c>
      <c r="T3616" s="48"/>
    </row>
    <row r="3617" spans="1:20" x14ac:dyDescent="0.2">
      <c r="A3617">
        <f t="shared" si="228"/>
        <v>6</v>
      </c>
      <c r="B3617" t="s">
        <v>213</v>
      </c>
      <c r="C3617" t="s">
        <v>382</v>
      </c>
      <c r="D3617" t="str">
        <f t="shared" si="229"/>
        <v>9b</v>
      </c>
      <c r="E3617" t="str">
        <f t="shared" si="230"/>
        <v>Lös</v>
      </c>
      <c r="F3617" t="str">
        <f t="shared" si="231"/>
        <v>6_x6_3x_R_9b</v>
      </c>
      <c r="G3617" t="str">
        <f>IFERROR(INDEX(#REF!,MATCH('Kap5-6'!F3617,#REF!,0),2),"")</f>
        <v/>
      </c>
      <c r="H3617" s="97"/>
      <c r="I3617" s="97"/>
      <c r="J3617" s="49"/>
      <c r="K3617" s="97"/>
      <c r="L3617" s="10"/>
      <c r="M3617" s="241"/>
      <c r="N3617" s="14">
        <v>9</v>
      </c>
      <c r="O3617" s="14" t="s">
        <v>283</v>
      </c>
      <c r="P3617" s="14" t="s">
        <v>304</v>
      </c>
      <c r="Q3617" s="15" t="s">
        <v>754</v>
      </c>
      <c r="R3617" s="15" t="s">
        <v>5695</v>
      </c>
      <c r="S3617" s="25" t="s">
        <v>5696</v>
      </c>
      <c r="T3617" s="48"/>
    </row>
    <row r="3618" spans="1:20" x14ac:dyDescent="0.2">
      <c r="A3618">
        <f t="shared" si="228"/>
        <v>6</v>
      </c>
      <c r="B3618" t="s">
        <v>213</v>
      </c>
      <c r="C3618" t="s">
        <v>382</v>
      </c>
      <c r="D3618" t="str">
        <f t="shared" si="229"/>
        <v>9b</v>
      </c>
      <c r="E3618" t="str">
        <f t="shared" si="230"/>
        <v>Lös</v>
      </c>
      <c r="F3618" t="str">
        <f t="shared" si="231"/>
        <v>6_x6_3x_R_9b</v>
      </c>
      <c r="G3618" t="str">
        <f>IFERROR(INDEX(#REF!,MATCH('Kap5-6'!F3618,#REF!,0),2),"")</f>
        <v/>
      </c>
      <c r="H3618" s="97"/>
      <c r="I3618" s="97"/>
      <c r="J3618" s="49"/>
      <c r="K3618" s="97"/>
      <c r="L3618" s="10"/>
      <c r="M3618" s="241"/>
      <c r="N3618" s="14">
        <v>10</v>
      </c>
      <c r="O3618" s="14" t="s">
        <v>281</v>
      </c>
      <c r="P3618" s="14" t="s">
        <v>329</v>
      </c>
      <c r="Q3618" s="15" t="s">
        <v>303</v>
      </c>
      <c r="R3618" s="15" t="s">
        <v>5697</v>
      </c>
      <c r="S3618" s="25" t="s">
        <v>5698</v>
      </c>
      <c r="T3618" s="48"/>
    </row>
    <row r="3619" spans="1:20" ht="33" thickBot="1" x14ac:dyDescent="0.25">
      <c r="A3619">
        <f t="shared" si="228"/>
        <v>6</v>
      </c>
      <c r="B3619" t="s">
        <v>213</v>
      </c>
      <c r="C3619" t="s">
        <v>382</v>
      </c>
      <c r="D3619" t="str">
        <f t="shared" si="229"/>
        <v>9b</v>
      </c>
      <c r="E3619" t="str">
        <f t="shared" si="230"/>
        <v>Lös</v>
      </c>
      <c r="F3619" t="str">
        <f t="shared" si="231"/>
        <v>6_x6_3x_R_9b</v>
      </c>
      <c r="G3619" t="str">
        <f>IFERROR(INDEX(#REF!,MATCH('Kap5-6'!F3619,#REF!,0),2),"")</f>
        <v/>
      </c>
      <c r="H3619" s="98"/>
      <c r="I3619" s="98"/>
      <c r="J3619" s="50"/>
      <c r="K3619" s="98"/>
      <c r="L3619" s="17"/>
      <c r="M3619" s="242"/>
      <c r="N3619" s="20">
        <v>11</v>
      </c>
      <c r="O3619" s="20" t="s">
        <v>283</v>
      </c>
      <c r="P3619" s="20" t="s">
        <v>304</v>
      </c>
      <c r="Q3619" s="22" t="s">
        <v>2735</v>
      </c>
      <c r="R3619" s="22" t="s">
        <v>5699</v>
      </c>
      <c r="S3619" s="13" t="s">
        <v>5677</v>
      </c>
      <c r="T3619" s="48"/>
    </row>
    <row r="3620" spans="1:20" ht="32" x14ac:dyDescent="0.2">
      <c r="A3620">
        <f t="shared" si="228"/>
        <v>6</v>
      </c>
      <c r="B3620" t="s">
        <v>213</v>
      </c>
      <c r="C3620" t="s">
        <v>382</v>
      </c>
      <c r="D3620" t="str">
        <f t="shared" si="229"/>
        <v>9c</v>
      </c>
      <c r="E3620" t="str">
        <f t="shared" si="230"/>
        <v>Lös</v>
      </c>
      <c r="F3620" t="str">
        <f t="shared" si="231"/>
        <v>6_x6_3x_R_9c</v>
      </c>
      <c r="G3620" t="str">
        <f>IFERROR(INDEX(#REF!,MATCH('Kap5-6'!F3620,#REF!,0),2),"")</f>
        <v/>
      </c>
      <c r="H3620" s="32">
        <v>6</v>
      </c>
      <c r="I3620" s="32" t="s">
        <v>421</v>
      </c>
      <c r="J3620" s="47"/>
      <c r="K3620" s="32" t="s">
        <v>55</v>
      </c>
      <c r="L3620" s="43" t="s">
        <v>1059</v>
      </c>
      <c r="M3620" s="240"/>
      <c r="N3620" s="11">
        <v>1</v>
      </c>
      <c r="O3620" s="11" t="s">
        <v>283</v>
      </c>
      <c r="P3620" s="11" t="s">
        <v>304</v>
      </c>
      <c r="Q3620" s="55" t="s">
        <v>5650</v>
      </c>
      <c r="R3620" s="11" t="s">
        <v>5700</v>
      </c>
      <c r="S3620" s="11" t="s">
        <v>5640</v>
      </c>
      <c r="T3620" s="48"/>
    </row>
    <row r="3621" spans="1:20" ht="32" x14ac:dyDescent="0.2">
      <c r="A3621">
        <f t="shared" si="228"/>
        <v>6</v>
      </c>
      <c r="B3621" t="s">
        <v>213</v>
      </c>
      <c r="C3621" t="s">
        <v>382</v>
      </c>
      <c r="D3621" t="str">
        <f t="shared" si="229"/>
        <v>9c</v>
      </c>
      <c r="E3621" t="str">
        <f t="shared" si="230"/>
        <v>Lös</v>
      </c>
      <c r="F3621" t="str">
        <f t="shared" si="231"/>
        <v>6_x6_3x_R_9c</v>
      </c>
      <c r="G3621" t="str">
        <f>IFERROR(INDEX(#REF!,MATCH('Kap5-6'!F3621,#REF!,0),2),"")</f>
        <v/>
      </c>
      <c r="H3621" s="97"/>
      <c r="I3621" s="97"/>
      <c r="J3621" s="49"/>
      <c r="K3621" s="97"/>
      <c r="L3621" s="10"/>
      <c r="M3621" s="241"/>
      <c r="N3621" s="21">
        <v>2</v>
      </c>
      <c r="O3621" s="21" t="s">
        <v>283</v>
      </c>
      <c r="P3621" s="21" t="s">
        <v>304</v>
      </c>
      <c r="Q3621" s="24" t="s">
        <v>5701</v>
      </c>
      <c r="R3621" s="24" t="s">
        <v>5702</v>
      </c>
      <c r="S3621" s="55" t="s">
        <v>5663</v>
      </c>
      <c r="T3621" s="57"/>
    </row>
    <row r="3622" spans="1:20" ht="32" x14ac:dyDescent="0.2">
      <c r="A3622">
        <f t="shared" si="228"/>
        <v>6</v>
      </c>
      <c r="B3622" t="s">
        <v>213</v>
      </c>
      <c r="C3622" t="s">
        <v>382</v>
      </c>
      <c r="D3622" t="str">
        <f t="shared" si="229"/>
        <v>9c</v>
      </c>
      <c r="E3622" t="str">
        <f t="shared" si="230"/>
        <v>Lös</v>
      </c>
      <c r="F3622" t="str">
        <f t="shared" si="231"/>
        <v>6_x6_3x_R_9c</v>
      </c>
      <c r="G3622" t="str">
        <f>IFERROR(INDEX(#REF!,MATCH('Kap5-6'!F3622,#REF!,0),2),"")</f>
        <v/>
      </c>
      <c r="H3622" s="97"/>
      <c r="I3622" s="97"/>
      <c r="J3622" s="49"/>
      <c r="K3622" s="97"/>
      <c r="L3622" s="10"/>
      <c r="M3622" s="241"/>
      <c r="N3622" s="21">
        <v>3</v>
      </c>
      <c r="O3622" s="21" t="s">
        <v>283</v>
      </c>
      <c r="P3622" s="21" t="s">
        <v>304</v>
      </c>
      <c r="Q3622" s="24" t="s">
        <v>5612</v>
      </c>
      <c r="R3622" s="24" t="s">
        <v>5703</v>
      </c>
      <c r="S3622" s="11" t="s">
        <v>5704</v>
      </c>
      <c r="T3622" s="57"/>
    </row>
    <row r="3623" spans="1:20" ht="48" x14ac:dyDescent="0.2">
      <c r="A3623">
        <f t="shared" si="228"/>
        <v>6</v>
      </c>
      <c r="B3623" t="s">
        <v>213</v>
      </c>
      <c r="C3623" t="s">
        <v>382</v>
      </c>
      <c r="D3623" t="str">
        <f t="shared" si="229"/>
        <v>9c</v>
      </c>
      <c r="E3623" t="str">
        <f t="shared" si="230"/>
        <v>Lös</v>
      </c>
      <c r="F3623" t="str">
        <f t="shared" si="231"/>
        <v>6_x6_3x_R_9c</v>
      </c>
      <c r="G3623" t="str">
        <f>IFERROR(INDEX(#REF!,MATCH('Kap5-6'!F3623,#REF!,0),2),"")</f>
        <v/>
      </c>
      <c r="H3623" s="97"/>
      <c r="I3623" s="97"/>
      <c r="J3623" s="49"/>
      <c r="K3623" s="97"/>
      <c r="L3623" s="10"/>
      <c r="M3623" s="241"/>
      <c r="N3623" s="21">
        <v>4</v>
      </c>
      <c r="O3623" s="21" t="s">
        <v>281</v>
      </c>
      <c r="P3623" s="21" t="s">
        <v>329</v>
      </c>
      <c r="Q3623" s="24" t="s">
        <v>303</v>
      </c>
      <c r="R3623" s="24" t="s">
        <v>5705</v>
      </c>
      <c r="S3623" s="93" t="s">
        <v>5706</v>
      </c>
      <c r="T3623" s="57"/>
    </row>
    <row r="3624" spans="1:20" ht="32" x14ac:dyDescent="0.2">
      <c r="A3624">
        <f t="shared" si="228"/>
        <v>6</v>
      </c>
      <c r="B3624" t="s">
        <v>213</v>
      </c>
      <c r="C3624" t="s">
        <v>382</v>
      </c>
      <c r="D3624" t="str">
        <f t="shared" si="229"/>
        <v>9c</v>
      </c>
      <c r="E3624" t="str">
        <f t="shared" si="230"/>
        <v>Lös</v>
      </c>
      <c r="F3624" t="str">
        <f t="shared" si="231"/>
        <v>6_x6_3x_R_9c</v>
      </c>
      <c r="G3624" t="str">
        <f>IFERROR(INDEX(#REF!,MATCH('Kap5-6'!F3624,#REF!,0),2),"")</f>
        <v/>
      </c>
      <c r="H3624" s="97"/>
      <c r="I3624" s="97"/>
      <c r="J3624" s="49"/>
      <c r="K3624" s="97"/>
      <c r="L3624" s="10"/>
      <c r="M3624" s="241"/>
      <c r="N3624" s="11">
        <v>5</v>
      </c>
      <c r="O3624" s="11" t="s">
        <v>283</v>
      </c>
      <c r="P3624" s="11" t="s">
        <v>304</v>
      </c>
      <c r="Q3624" s="12" t="s">
        <v>4909</v>
      </c>
      <c r="R3624" s="12" t="s">
        <v>5707</v>
      </c>
      <c r="S3624" s="25" t="s">
        <v>5667</v>
      </c>
      <c r="T3624" s="57"/>
    </row>
    <row r="3625" spans="1:20" x14ac:dyDescent="0.2">
      <c r="A3625">
        <f t="shared" si="228"/>
        <v>6</v>
      </c>
      <c r="B3625" t="s">
        <v>213</v>
      </c>
      <c r="C3625" t="s">
        <v>382</v>
      </c>
      <c r="D3625" t="str">
        <f t="shared" si="229"/>
        <v>9c</v>
      </c>
      <c r="E3625" t="str">
        <f t="shared" si="230"/>
        <v>Lös</v>
      </c>
      <c r="F3625" t="str">
        <f t="shared" si="231"/>
        <v>6_x6_3x_R_9c</v>
      </c>
      <c r="G3625" t="str">
        <f>IFERROR(INDEX(#REF!,MATCH('Kap5-6'!F3625,#REF!,0),2),"")</f>
        <v/>
      </c>
      <c r="H3625" s="97"/>
      <c r="I3625" s="97"/>
      <c r="J3625" s="49"/>
      <c r="K3625" s="97"/>
      <c r="L3625" s="10"/>
      <c r="M3625" s="241"/>
      <c r="N3625" s="14">
        <v>6</v>
      </c>
      <c r="O3625" s="14" t="s">
        <v>283</v>
      </c>
      <c r="P3625" s="14" t="s">
        <v>304</v>
      </c>
      <c r="Q3625" s="15" t="s">
        <v>754</v>
      </c>
      <c r="R3625" s="15" t="s">
        <v>5708</v>
      </c>
      <c r="S3625" s="25" t="s">
        <v>5709</v>
      </c>
      <c r="T3625" s="57"/>
    </row>
    <row r="3626" spans="1:20" ht="32" x14ac:dyDescent="0.2">
      <c r="A3626">
        <f t="shared" si="228"/>
        <v>6</v>
      </c>
      <c r="B3626" t="s">
        <v>213</v>
      </c>
      <c r="C3626" t="s">
        <v>382</v>
      </c>
      <c r="D3626" t="str">
        <f t="shared" si="229"/>
        <v>9c</v>
      </c>
      <c r="E3626" t="str">
        <f t="shared" si="230"/>
        <v>Lös</v>
      </c>
      <c r="F3626" t="str">
        <f t="shared" si="231"/>
        <v>6_x6_3x_R_9c</v>
      </c>
      <c r="G3626" t="str">
        <f>IFERROR(INDEX(#REF!,MATCH('Kap5-6'!F3626,#REF!,0),2),"")</f>
        <v/>
      </c>
      <c r="H3626" s="97"/>
      <c r="I3626" s="97"/>
      <c r="J3626" s="49"/>
      <c r="K3626" s="97"/>
      <c r="L3626" s="10"/>
      <c r="M3626" s="241"/>
      <c r="N3626" s="14">
        <v>7</v>
      </c>
      <c r="O3626" s="14" t="s">
        <v>281</v>
      </c>
      <c r="P3626" s="14" t="s">
        <v>329</v>
      </c>
      <c r="Q3626" s="15" t="s">
        <v>303</v>
      </c>
      <c r="R3626" s="15" t="s">
        <v>5710</v>
      </c>
      <c r="S3626" s="25" t="s">
        <v>5711</v>
      </c>
      <c r="T3626" s="57"/>
    </row>
    <row r="3627" spans="1:20" ht="32" x14ac:dyDescent="0.2">
      <c r="A3627">
        <f t="shared" si="228"/>
        <v>6</v>
      </c>
      <c r="B3627" t="s">
        <v>213</v>
      </c>
      <c r="C3627" t="s">
        <v>382</v>
      </c>
      <c r="D3627" t="str">
        <f t="shared" si="229"/>
        <v>9c</v>
      </c>
      <c r="E3627" t="str">
        <f t="shared" si="230"/>
        <v>Lös</v>
      </c>
      <c r="F3627" t="str">
        <f t="shared" si="231"/>
        <v>6_x6_3x_R_9c</v>
      </c>
      <c r="G3627" t="str">
        <f>IFERROR(INDEX(#REF!,MATCH('Kap5-6'!F3627,#REF!,0),2),"")</f>
        <v/>
      </c>
      <c r="H3627" s="97"/>
      <c r="I3627" s="97"/>
      <c r="J3627" s="49"/>
      <c r="K3627" s="97"/>
      <c r="L3627" s="10"/>
      <c r="M3627" s="241"/>
      <c r="N3627" s="14">
        <v>8</v>
      </c>
      <c r="O3627" s="14" t="s">
        <v>283</v>
      </c>
      <c r="P3627" s="14" t="s">
        <v>304</v>
      </c>
      <c r="Q3627" s="15" t="s">
        <v>5670</v>
      </c>
      <c r="R3627" s="15" t="s">
        <v>5712</v>
      </c>
      <c r="S3627" s="25" t="s">
        <v>5713</v>
      </c>
      <c r="T3627" s="57"/>
    </row>
    <row r="3628" spans="1:20" x14ac:dyDescent="0.2">
      <c r="A3628">
        <f t="shared" si="228"/>
        <v>6</v>
      </c>
      <c r="B3628" t="s">
        <v>213</v>
      </c>
      <c r="C3628" t="s">
        <v>382</v>
      </c>
      <c r="D3628" t="str">
        <f t="shared" si="229"/>
        <v>9c</v>
      </c>
      <c r="E3628" t="str">
        <f t="shared" si="230"/>
        <v>Lös</v>
      </c>
      <c r="F3628" t="str">
        <f t="shared" si="231"/>
        <v>6_x6_3x_R_9c</v>
      </c>
      <c r="G3628" t="str">
        <f>IFERROR(INDEX(#REF!,MATCH('Kap5-6'!F3628,#REF!,0),2),"")</f>
        <v/>
      </c>
      <c r="H3628" s="97"/>
      <c r="I3628" s="97"/>
      <c r="J3628" s="49"/>
      <c r="K3628" s="97"/>
      <c r="L3628" s="10"/>
      <c r="M3628" s="241"/>
      <c r="N3628" s="14">
        <v>9</v>
      </c>
      <c r="O3628" s="14" t="s">
        <v>283</v>
      </c>
      <c r="P3628" s="14" t="s">
        <v>304</v>
      </c>
      <c r="Q3628" s="15" t="s">
        <v>754</v>
      </c>
      <c r="R3628" s="15" t="s">
        <v>5714</v>
      </c>
      <c r="S3628" s="25" t="s">
        <v>5674</v>
      </c>
      <c r="T3628" s="57"/>
    </row>
    <row r="3629" spans="1:20" x14ac:dyDescent="0.2">
      <c r="A3629">
        <f t="shared" si="228"/>
        <v>6</v>
      </c>
      <c r="B3629" t="s">
        <v>213</v>
      </c>
      <c r="C3629" t="s">
        <v>382</v>
      </c>
      <c r="D3629" t="str">
        <f t="shared" si="229"/>
        <v>9c</v>
      </c>
      <c r="E3629" t="str">
        <f t="shared" si="230"/>
        <v>Lös</v>
      </c>
      <c r="F3629" t="str">
        <f t="shared" si="231"/>
        <v>6_x6_3x_R_9c</v>
      </c>
      <c r="G3629" t="str">
        <f>IFERROR(INDEX(#REF!,MATCH('Kap5-6'!F3629,#REF!,0),2),"")</f>
        <v/>
      </c>
      <c r="H3629" s="97"/>
      <c r="I3629" s="97"/>
      <c r="J3629" s="49"/>
      <c r="K3629" s="97"/>
      <c r="L3629" s="10"/>
      <c r="M3629" s="241"/>
      <c r="N3629" s="14">
        <v>10</v>
      </c>
      <c r="O3629" s="14" t="s">
        <v>281</v>
      </c>
      <c r="P3629" s="14" t="s">
        <v>329</v>
      </c>
      <c r="Q3629" s="15" t="s">
        <v>303</v>
      </c>
      <c r="R3629" s="15" t="s">
        <v>5715</v>
      </c>
      <c r="S3629" s="25" t="s">
        <v>5716</v>
      </c>
      <c r="T3629" s="57"/>
    </row>
    <row r="3630" spans="1:20" ht="33" thickBot="1" x14ac:dyDescent="0.25">
      <c r="A3630">
        <f t="shared" si="228"/>
        <v>6</v>
      </c>
      <c r="B3630" t="s">
        <v>213</v>
      </c>
      <c r="C3630" t="s">
        <v>382</v>
      </c>
      <c r="D3630" t="str">
        <f t="shared" si="229"/>
        <v>9c</v>
      </c>
      <c r="E3630" t="str">
        <f t="shared" si="230"/>
        <v>Lös</v>
      </c>
      <c r="F3630" t="str">
        <f t="shared" si="231"/>
        <v>6_x6_3x_R_9c</v>
      </c>
      <c r="G3630" t="str">
        <f>IFERROR(INDEX(#REF!,MATCH('Kap5-6'!F3630,#REF!,0),2),"")</f>
        <v/>
      </c>
      <c r="H3630" s="98"/>
      <c r="I3630" s="98"/>
      <c r="J3630" s="49"/>
      <c r="K3630" s="98"/>
      <c r="L3630" s="17"/>
      <c r="M3630" s="241"/>
      <c r="N3630" s="20">
        <v>11</v>
      </c>
      <c r="O3630" s="20" t="s">
        <v>283</v>
      </c>
      <c r="P3630" s="20" t="s">
        <v>304</v>
      </c>
      <c r="Q3630" s="22" t="s">
        <v>2735</v>
      </c>
      <c r="R3630" s="22" t="s">
        <v>317</v>
      </c>
      <c r="S3630" s="13" t="s">
        <v>5677</v>
      </c>
      <c r="T3630" s="57"/>
    </row>
    <row r="3631" spans="1:20" ht="32" x14ac:dyDescent="0.2">
      <c r="A3631">
        <f t="shared" si="228"/>
        <v>6</v>
      </c>
      <c r="B3631" t="s">
        <v>213</v>
      </c>
      <c r="C3631" t="s">
        <v>382</v>
      </c>
      <c r="D3631" t="str">
        <f t="shared" si="229"/>
        <v>10a</v>
      </c>
      <c r="E3631" t="str">
        <f t="shared" si="230"/>
        <v>Lös</v>
      </c>
      <c r="F3631" t="str">
        <f t="shared" si="231"/>
        <v>6_x6_3x_R_10a</v>
      </c>
      <c r="G3631" t="str">
        <f>IFERROR(INDEX(#REF!,MATCH('Kap5-6'!F3631,#REF!,0),2),"")</f>
        <v/>
      </c>
      <c r="H3631" s="32">
        <v>6</v>
      </c>
      <c r="I3631" s="32" t="s">
        <v>421</v>
      </c>
      <c r="J3631" s="47"/>
      <c r="K3631" s="32" t="s">
        <v>57</v>
      </c>
      <c r="L3631" s="43" t="s">
        <v>1059</v>
      </c>
      <c r="M3631" s="240"/>
      <c r="N3631" s="11">
        <v>1</v>
      </c>
      <c r="O3631" s="11" t="s">
        <v>283</v>
      </c>
      <c r="P3631" s="11" t="s">
        <v>304</v>
      </c>
      <c r="Q3631" s="55" t="s">
        <v>5650</v>
      </c>
      <c r="R3631" s="11" t="s">
        <v>5717</v>
      </c>
      <c r="S3631" s="11" t="s">
        <v>5640</v>
      </c>
      <c r="T3631" s="48"/>
    </row>
    <row r="3632" spans="1:20" ht="48" x14ac:dyDescent="0.2">
      <c r="A3632">
        <f t="shared" si="228"/>
        <v>6</v>
      </c>
      <c r="B3632" t="s">
        <v>213</v>
      </c>
      <c r="C3632" t="s">
        <v>382</v>
      </c>
      <c r="D3632" t="str">
        <f t="shared" si="229"/>
        <v>10a</v>
      </c>
      <c r="E3632" t="str">
        <f t="shared" si="230"/>
        <v>Lös</v>
      </c>
      <c r="F3632" t="str">
        <f t="shared" si="231"/>
        <v>6_x6_3x_R_10a</v>
      </c>
      <c r="G3632" t="str">
        <f>IFERROR(INDEX(#REF!,MATCH('Kap5-6'!F3632,#REF!,0),2),"")</f>
        <v/>
      </c>
      <c r="H3632" s="97"/>
      <c r="I3632" s="97"/>
      <c r="J3632" s="49"/>
      <c r="K3632" s="97"/>
      <c r="L3632" s="10"/>
      <c r="M3632" s="241"/>
      <c r="N3632" s="21">
        <v>2</v>
      </c>
      <c r="O3632" s="21" t="s">
        <v>283</v>
      </c>
      <c r="P3632" s="21" t="s">
        <v>304</v>
      </c>
      <c r="Q3632" s="24" t="s">
        <v>5718</v>
      </c>
      <c r="R3632" s="24" t="s">
        <v>5719</v>
      </c>
      <c r="S3632" s="55" t="s">
        <v>5720</v>
      </c>
      <c r="T3632" s="57"/>
    </row>
    <row r="3633" spans="1:20" ht="32" x14ac:dyDescent="0.2">
      <c r="A3633">
        <f t="shared" si="228"/>
        <v>6</v>
      </c>
      <c r="B3633" t="s">
        <v>213</v>
      </c>
      <c r="C3633" t="s">
        <v>382</v>
      </c>
      <c r="D3633" t="str">
        <f t="shared" si="229"/>
        <v>10a</v>
      </c>
      <c r="E3633" t="str">
        <f t="shared" si="230"/>
        <v>Lös</v>
      </c>
      <c r="F3633" t="str">
        <f t="shared" si="231"/>
        <v>6_x6_3x_R_10a</v>
      </c>
      <c r="G3633" t="str">
        <f>IFERROR(INDEX(#REF!,MATCH('Kap5-6'!F3633,#REF!,0),2),"")</f>
        <v/>
      </c>
      <c r="H3633" s="97"/>
      <c r="I3633" s="97"/>
      <c r="J3633" s="49"/>
      <c r="K3633" s="97"/>
      <c r="L3633" s="10"/>
      <c r="M3633" s="241"/>
      <c r="N3633" s="21">
        <v>3</v>
      </c>
      <c r="O3633" s="21" t="s">
        <v>283</v>
      </c>
      <c r="P3633" s="21" t="s">
        <v>304</v>
      </c>
      <c r="Q3633" s="24" t="s">
        <v>5612</v>
      </c>
      <c r="R3633" s="24" t="s">
        <v>5721</v>
      </c>
      <c r="S3633" s="11" t="s">
        <v>5722</v>
      </c>
      <c r="T3633" s="57"/>
    </row>
    <row r="3634" spans="1:20" ht="48" x14ac:dyDescent="0.2">
      <c r="A3634">
        <f t="shared" si="228"/>
        <v>6</v>
      </c>
      <c r="B3634" t="s">
        <v>213</v>
      </c>
      <c r="C3634" t="s">
        <v>382</v>
      </c>
      <c r="D3634" t="str">
        <f t="shared" si="229"/>
        <v>10a</v>
      </c>
      <c r="E3634" t="str">
        <f t="shared" si="230"/>
        <v>Lös</v>
      </c>
      <c r="F3634" t="str">
        <f t="shared" si="231"/>
        <v>6_x6_3x_R_10a</v>
      </c>
      <c r="G3634" t="str">
        <f>IFERROR(INDEX(#REF!,MATCH('Kap5-6'!F3634,#REF!,0),2),"")</f>
        <v/>
      </c>
      <c r="H3634" s="97"/>
      <c r="I3634" s="97"/>
      <c r="J3634" s="49"/>
      <c r="K3634" s="97"/>
      <c r="L3634" s="10"/>
      <c r="M3634" s="241"/>
      <c r="N3634" s="21">
        <v>4</v>
      </c>
      <c r="O3634" s="21" t="s">
        <v>281</v>
      </c>
      <c r="P3634" s="21" t="s">
        <v>329</v>
      </c>
      <c r="Q3634" s="24" t="s">
        <v>303</v>
      </c>
      <c r="R3634" s="24" t="s">
        <v>5723</v>
      </c>
      <c r="S3634" s="93" t="s">
        <v>5724</v>
      </c>
      <c r="T3634" s="57"/>
    </row>
    <row r="3635" spans="1:20" ht="32" x14ac:dyDescent="0.2">
      <c r="A3635">
        <f t="shared" si="228"/>
        <v>6</v>
      </c>
      <c r="B3635" t="s">
        <v>213</v>
      </c>
      <c r="C3635" t="s">
        <v>382</v>
      </c>
      <c r="D3635" t="str">
        <f t="shared" si="229"/>
        <v>10a</v>
      </c>
      <c r="E3635" t="str">
        <f t="shared" si="230"/>
        <v>Lös</v>
      </c>
      <c r="F3635" t="str">
        <f t="shared" si="231"/>
        <v>6_x6_3x_R_10a</v>
      </c>
      <c r="G3635" t="str">
        <f>IFERROR(INDEX(#REF!,MATCH('Kap5-6'!F3635,#REF!,0),2),"")</f>
        <v/>
      </c>
      <c r="H3635" s="97"/>
      <c r="I3635" s="97"/>
      <c r="J3635" s="49"/>
      <c r="K3635" s="97"/>
      <c r="L3635" s="10"/>
      <c r="M3635" s="241"/>
      <c r="N3635" s="21">
        <v>5</v>
      </c>
      <c r="O3635" s="21" t="s">
        <v>283</v>
      </c>
      <c r="P3635" s="21" t="s">
        <v>304</v>
      </c>
      <c r="Q3635" s="24" t="s">
        <v>754</v>
      </c>
      <c r="R3635" s="24" t="s">
        <v>5725</v>
      </c>
      <c r="S3635" s="93" t="s">
        <v>4911</v>
      </c>
      <c r="T3635" s="57"/>
    </row>
    <row r="3636" spans="1:20" ht="32" x14ac:dyDescent="0.2">
      <c r="A3636">
        <f t="shared" si="228"/>
        <v>6</v>
      </c>
      <c r="B3636" t="s">
        <v>213</v>
      </c>
      <c r="C3636" t="s">
        <v>382</v>
      </c>
      <c r="D3636" t="str">
        <f t="shared" si="229"/>
        <v>10a</v>
      </c>
      <c r="E3636" t="str">
        <f t="shared" si="230"/>
        <v>Lös</v>
      </c>
      <c r="F3636" t="str">
        <f t="shared" si="231"/>
        <v>6_x6_3x_R_10a</v>
      </c>
      <c r="G3636" t="str">
        <f>IFERROR(INDEX(#REF!,MATCH('Kap5-6'!F3636,#REF!,0),2),"")</f>
        <v/>
      </c>
      <c r="H3636" s="97"/>
      <c r="I3636" s="97"/>
      <c r="J3636" s="49"/>
      <c r="K3636" s="97"/>
      <c r="L3636" s="10"/>
      <c r="M3636" s="241"/>
      <c r="N3636" s="11">
        <v>6</v>
      </c>
      <c r="O3636" s="11" t="s">
        <v>283</v>
      </c>
      <c r="P3636" s="11" t="s">
        <v>304</v>
      </c>
      <c r="Q3636" s="12" t="s">
        <v>4909</v>
      </c>
      <c r="R3636" s="12" t="s">
        <v>5726</v>
      </c>
      <c r="S3636" s="25" t="s">
        <v>5667</v>
      </c>
      <c r="T3636" s="57"/>
    </row>
    <row r="3637" spans="1:20" x14ac:dyDescent="0.2">
      <c r="A3637">
        <f t="shared" si="228"/>
        <v>6</v>
      </c>
      <c r="B3637" t="s">
        <v>213</v>
      </c>
      <c r="C3637" t="s">
        <v>382</v>
      </c>
      <c r="D3637" t="str">
        <f t="shared" si="229"/>
        <v>10a</v>
      </c>
      <c r="E3637" t="str">
        <f t="shared" si="230"/>
        <v>Lös</v>
      </c>
      <c r="F3637" t="str">
        <f t="shared" si="231"/>
        <v>6_x6_3x_R_10a</v>
      </c>
      <c r="G3637" t="str">
        <f>IFERROR(INDEX(#REF!,MATCH('Kap5-6'!F3637,#REF!,0),2),"")</f>
        <v/>
      </c>
      <c r="H3637" s="97"/>
      <c r="I3637" s="97"/>
      <c r="J3637" s="49"/>
      <c r="K3637" s="97"/>
      <c r="L3637" s="10"/>
      <c r="M3637" s="241"/>
      <c r="N3637" s="14">
        <v>7</v>
      </c>
      <c r="O3637" s="14" t="s">
        <v>283</v>
      </c>
      <c r="P3637" s="14" t="s">
        <v>304</v>
      </c>
      <c r="Q3637" s="15" t="s">
        <v>754</v>
      </c>
      <c r="R3637" s="15" t="s">
        <v>5727</v>
      </c>
      <c r="S3637" s="25" t="s">
        <v>5728</v>
      </c>
      <c r="T3637" s="57"/>
    </row>
    <row r="3638" spans="1:20" ht="32" x14ac:dyDescent="0.2">
      <c r="A3638">
        <f t="shared" si="228"/>
        <v>6</v>
      </c>
      <c r="B3638" t="s">
        <v>213</v>
      </c>
      <c r="C3638" t="s">
        <v>382</v>
      </c>
      <c r="D3638" t="str">
        <f t="shared" si="229"/>
        <v>10a</v>
      </c>
      <c r="E3638" t="str">
        <f t="shared" si="230"/>
        <v>Lös</v>
      </c>
      <c r="F3638" t="str">
        <f t="shared" si="231"/>
        <v>6_x6_3x_R_10a</v>
      </c>
      <c r="G3638" t="str">
        <f>IFERROR(INDEX(#REF!,MATCH('Kap5-6'!F3638,#REF!,0),2),"")</f>
        <v/>
      </c>
      <c r="H3638" s="97"/>
      <c r="I3638" s="97"/>
      <c r="J3638" s="49"/>
      <c r="K3638" s="97"/>
      <c r="L3638" s="10"/>
      <c r="M3638" s="241"/>
      <c r="N3638" s="14">
        <v>8</v>
      </c>
      <c r="O3638" s="14" t="s">
        <v>281</v>
      </c>
      <c r="P3638" s="14" t="s">
        <v>329</v>
      </c>
      <c r="Q3638" s="15" t="s">
        <v>303</v>
      </c>
      <c r="R3638" s="15" t="s">
        <v>5729</v>
      </c>
      <c r="S3638" s="25" t="s">
        <v>5730</v>
      </c>
      <c r="T3638" s="57"/>
    </row>
    <row r="3639" spans="1:20" ht="32" x14ac:dyDescent="0.2">
      <c r="A3639">
        <f t="shared" si="228"/>
        <v>6</v>
      </c>
      <c r="B3639" t="s">
        <v>213</v>
      </c>
      <c r="C3639" t="s">
        <v>382</v>
      </c>
      <c r="D3639" t="str">
        <f t="shared" si="229"/>
        <v>10a</v>
      </c>
      <c r="E3639" t="str">
        <f t="shared" si="230"/>
        <v>Lös</v>
      </c>
      <c r="F3639" t="str">
        <f t="shared" si="231"/>
        <v>6_x6_3x_R_10a</v>
      </c>
      <c r="G3639" t="str">
        <f>IFERROR(INDEX(#REF!,MATCH('Kap5-6'!F3639,#REF!,0),2),"")</f>
        <v/>
      </c>
      <c r="H3639" s="97"/>
      <c r="I3639" s="97"/>
      <c r="J3639" s="49"/>
      <c r="K3639" s="97"/>
      <c r="L3639" s="10"/>
      <c r="M3639" s="241"/>
      <c r="N3639" s="14">
        <v>9</v>
      </c>
      <c r="O3639" s="14" t="s">
        <v>283</v>
      </c>
      <c r="P3639" s="14" t="s">
        <v>304</v>
      </c>
      <c r="Q3639" s="15" t="s">
        <v>5670</v>
      </c>
      <c r="R3639" s="15" t="s">
        <v>5731</v>
      </c>
      <c r="S3639" s="25" t="s">
        <v>5732</v>
      </c>
      <c r="T3639" s="57"/>
    </row>
    <row r="3640" spans="1:20" x14ac:dyDescent="0.2">
      <c r="A3640">
        <f t="shared" si="228"/>
        <v>6</v>
      </c>
      <c r="B3640" t="s">
        <v>213</v>
      </c>
      <c r="C3640" t="s">
        <v>382</v>
      </c>
      <c r="D3640" t="str">
        <f t="shared" si="229"/>
        <v>10a</v>
      </c>
      <c r="E3640" t="str">
        <f t="shared" si="230"/>
        <v>Lös</v>
      </c>
      <c r="F3640" t="str">
        <f t="shared" si="231"/>
        <v>6_x6_3x_R_10a</v>
      </c>
      <c r="G3640" t="str">
        <f>IFERROR(INDEX(#REF!,MATCH('Kap5-6'!F3640,#REF!,0),2),"")</f>
        <v/>
      </c>
      <c r="H3640" s="97"/>
      <c r="I3640" s="97"/>
      <c r="J3640" s="49"/>
      <c r="K3640" s="97"/>
      <c r="L3640" s="10"/>
      <c r="M3640" s="241"/>
      <c r="N3640" s="14">
        <v>10</v>
      </c>
      <c r="O3640" s="14" t="s">
        <v>283</v>
      </c>
      <c r="P3640" s="14" t="s">
        <v>304</v>
      </c>
      <c r="Q3640" s="15" t="s">
        <v>754</v>
      </c>
      <c r="R3640" s="15" t="s">
        <v>5733</v>
      </c>
      <c r="S3640" s="25" t="s">
        <v>5674</v>
      </c>
      <c r="T3640" s="57"/>
    </row>
    <row r="3641" spans="1:20" x14ac:dyDescent="0.2">
      <c r="A3641">
        <f t="shared" si="228"/>
        <v>6</v>
      </c>
      <c r="B3641" t="s">
        <v>213</v>
      </c>
      <c r="C3641" t="s">
        <v>382</v>
      </c>
      <c r="D3641" t="str">
        <f t="shared" si="229"/>
        <v>10a</v>
      </c>
      <c r="E3641" t="str">
        <f t="shared" si="230"/>
        <v>Lös</v>
      </c>
      <c r="F3641" t="str">
        <f t="shared" si="231"/>
        <v>6_x6_3x_R_10a</v>
      </c>
      <c r="G3641" t="str">
        <f>IFERROR(INDEX(#REF!,MATCH('Kap5-6'!F3641,#REF!,0),2),"")</f>
        <v/>
      </c>
      <c r="H3641" s="97"/>
      <c r="I3641" s="97"/>
      <c r="J3641" s="49"/>
      <c r="K3641" s="97"/>
      <c r="L3641" s="10"/>
      <c r="M3641" s="241"/>
      <c r="N3641" s="14">
        <v>11</v>
      </c>
      <c r="O3641" s="14" t="s">
        <v>281</v>
      </c>
      <c r="P3641" s="14" t="s">
        <v>329</v>
      </c>
      <c r="Q3641" s="15" t="s">
        <v>303</v>
      </c>
      <c r="R3641" s="15" t="s">
        <v>5734</v>
      </c>
      <c r="S3641" s="25" t="s">
        <v>5735</v>
      </c>
      <c r="T3641" s="57"/>
    </row>
    <row r="3642" spans="1:20" ht="33" thickBot="1" x14ac:dyDescent="0.25">
      <c r="A3642">
        <f t="shared" si="228"/>
        <v>6</v>
      </c>
      <c r="B3642" t="s">
        <v>213</v>
      </c>
      <c r="C3642" t="s">
        <v>382</v>
      </c>
      <c r="D3642" t="str">
        <f t="shared" si="229"/>
        <v>10a</v>
      </c>
      <c r="E3642" t="str">
        <f t="shared" si="230"/>
        <v>Lös</v>
      </c>
      <c r="F3642" t="str">
        <f t="shared" si="231"/>
        <v>6_x6_3x_R_10a</v>
      </c>
      <c r="G3642" t="str">
        <f>IFERROR(INDEX(#REF!,MATCH('Kap5-6'!F3642,#REF!,0),2),"")</f>
        <v/>
      </c>
      <c r="H3642" s="98"/>
      <c r="I3642" s="98"/>
      <c r="J3642" s="49"/>
      <c r="K3642" s="98"/>
      <c r="L3642" s="17"/>
      <c r="M3642" s="241"/>
      <c r="N3642" s="11">
        <v>12</v>
      </c>
      <c r="O3642" s="11" t="s">
        <v>283</v>
      </c>
      <c r="P3642" s="11" t="s">
        <v>304</v>
      </c>
      <c r="Q3642" s="12" t="s">
        <v>2735</v>
      </c>
      <c r="R3642" s="12" t="s">
        <v>5736</v>
      </c>
      <c r="S3642" s="13" t="s">
        <v>5677</v>
      </c>
      <c r="T3642" s="48"/>
    </row>
    <row r="3643" spans="1:20" ht="32" x14ac:dyDescent="0.2">
      <c r="A3643">
        <f t="shared" si="228"/>
        <v>6</v>
      </c>
      <c r="B3643" t="s">
        <v>213</v>
      </c>
      <c r="C3643" t="s">
        <v>382</v>
      </c>
      <c r="D3643" t="str">
        <f t="shared" si="229"/>
        <v>10b</v>
      </c>
      <c r="E3643" t="str">
        <f t="shared" si="230"/>
        <v>Lös</v>
      </c>
      <c r="F3643" t="str">
        <f t="shared" si="231"/>
        <v>6_x6_3x_R_10b</v>
      </c>
      <c r="G3643" t="str">
        <f>IFERROR(INDEX(#REF!,MATCH('Kap5-6'!F3643,#REF!,0),2),"")</f>
        <v/>
      </c>
      <c r="H3643" s="32">
        <v>6</v>
      </c>
      <c r="I3643" s="32" t="s">
        <v>421</v>
      </c>
      <c r="J3643" s="47"/>
      <c r="K3643" s="32" t="s">
        <v>58</v>
      </c>
      <c r="L3643" s="43" t="s">
        <v>1059</v>
      </c>
      <c r="M3643" s="240"/>
      <c r="N3643" s="11">
        <v>1</v>
      </c>
      <c r="O3643" s="11" t="s">
        <v>283</v>
      </c>
      <c r="P3643" s="11" t="s">
        <v>304</v>
      </c>
      <c r="Q3643" s="55" t="s">
        <v>5650</v>
      </c>
      <c r="R3643" s="11" t="s">
        <v>5737</v>
      </c>
      <c r="S3643" s="11" t="s">
        <v>5640</v>
      </c>
      <c r="T3643" s="57"/>
    </row>
    <row r="3644" spans="1:20" ht="32" x14ac:dyDescent="0.2">
      <c r="A3644">
        <f t="shared" si="228"/>
        <v>6</v>
      </c>
      <c r="B3644" t="s">
        <v>213</v>
      </c>
      <c r="C3644" t="s">
        <v>382</v>
      </c>
      <c r="D3644" t="str">
        <f t="shared" si="229"/>
        <v>10b</v>
      </c>
      <c r="E3644" t="str">
        <f t="shared" si="230"/>
        <v>Lös</v>
      </c>
      <c r="F3644" t="str">
        <f t="shared" si="231"/>
        <v>6_x6_3x_R_10b</v>
      </c>
      <c r="G3644" t="str">
        <f>IFERROR(INDEX(#REF!,MATCH('Kap5-6'!F3644,#REF!,0),2),"")</f>
        <v/>
      </c>
      <c r="H3644" s="97"/>
      <c r="I3644" s="97"/>
      <c r="J3644" s="49"/>
      <c r="K3644" s="97"/>
      <c r="L3644" s="10"/>
      <c r="M3644" s="241"/>
      <c r="N3644" s="21">
        <v>2</v>
      </c>
      <c r="O3644" s="21" t="s">
        <v>283</v>
      </c>
      <c r="P3644" s="21" t="s">
        <v>304</v>
      </c>
      <c r="Q3644" s="24" t="s">
        <v>5738</v>
      </c>
      <c r="R3644" s="24" t="s">
        <v>5739</v>
      </c>
      <c r="S3644" s="55" t="s">
        <v>5740</v>
      </c>
      <c r="T3644" s="57"/>
    </row>
    <row r="3645" spans="1:20" ht="32" x14ac:dyDescent="0.2">
      <c r="A3645">
        <f t="shared" si="228"/>
        <v>6</v>
      </c>
      <c r="B3645" t="s">
        <v>213</v>
      </c>
      <c r="C3645" t="s">
        <v>382</v>
      </c>
      <c r="D3645" t="str">
        <f t="shared" si="229"/>
        <v>10b</v>
      </c>
      <c r="E3645" t="str">
        <f t="shared" si="230"/>
        <v>Lös</v>
      </c>
      <c r="F3645" t="str">
        <f t="shared" si="231"/>
        <v>6_x6_3x_R_10b</v>
      </c>
      <c r="G3645" t="str">
        <f>IFERROR(INDEX(#REF!,MATCH('Kap5-6'!F3645,#REF!,0),2),"")</f>
        <v/>
      </c>
      <c r="H3645" s="97"/>
      <c r="I3645" s="97"/>
      <c r="J3645" s="49"/>
      <c r="K3645" s="97"/>
      <c r="L3645" s="10"/>
      <c r="M3645" s="241"/>
      <c r="N3645" s="21">
        <v>3</v>
      </c>
      <c r="O3645" s="21" t="s">
        <v>283</v>
      </c>
      <c r="P3645" s="21" t="s">
        <v>304</v>
      </c>
      <c r="Q3645" s="24" t="s">
        <v>5612</v>
      </c>
      <c r="R3645" s="24" t="s">
        <v>5741</v>
      </c>
      <c r="S3645" s="11" t="s">
        <v>5742</v>
      </c>
      <c r="T3645" s="57"/>
    </row>
    <row r="3646" spans="1:20" ht="48" x14ac:dyDescent="0.2">
      <c r="A3646">
        <f t="shared" si="228"/>
        <v>6</v>
      </c>
      <c r="B3646" t="s">
        <v>213</v>
      </c>
      <c r="C3646" t="s">
        <v>382</v>
      </c>
      <c r="D3646" t="str">
        <f t="shared" si="229"/>
        <v>10b</v>
      </c>
      <c r="E3646" t="str">
        <f t="shared" si="230"/>
        <v>Lös</v>
      </c>
      <c r="F3646" t="str">
        <f t="shared" si="231"/>
        <v>6_x6_3x_R_10b</v>
      </c>
      <c r="G3646" t="str">
        <f>IFERROR(INDEX(#REF!,MATCH('Kap5-6'!F3646,#REF!,0),2),"")</f>
        <v/>
      </c>
      <c r="H3646" s="97"/>
      <c r="I3646" s="97"/>
      <c r="J3646" s="49"/>
      <c r="K3646" s="97"/>
      <c r="L3646" s="10"/>
      <c r="M3646" s="241"/>
      <c r="N3646" s="21">
        <v>4</v>
      </c>
      <c r="O3646" s="21" t="s">
        <v>281</v>
      </c>
      <c r="P3646" s="21" t="s">
        <v>329</v>
      </c>
      <c r="Q3646" s="24" t="s">
        <v>303</v>
      </c>
      <c r="R3646" s="24" t="s">
        <v>5743</v>
      </c>
      <c r="S3646" s="93" t="s">
        <v>5685</v>
      </c>
      <c r="T3646" s="57"/>
    </row>
    <row r="3647" spans="1:20" ht="32" x14ac:dyDescent="0.2">
      <c r="A3647">
        <f t="shared" si="228"/>
        <v>6</v>
      </c>
      <c r="B3647" t="s">
        <v>213</v>
      </c>
      <c r="C3647" t="s">
        <v>382</v>
      </c>
      <c r="D3647" t="str">
        <f t="shared" si="229"/>
        <v>10b</v>
      </c>
      <c r="E3647" t="str">
        <f t="shared" si="230"/>
        <v>Lös</v>
      </c>
      <c r="F3647" t="str">
        <f t="shared" si="231"/>
        <v>6_x6_3x_R_10b</v>
      </c>
      <c r="G3647" t="str">
        <f>IFERROR(INDEX(#REF!,MATCH('Kap5-6'!F3647,#REF!,0),2),"")</f>
        <v/>
      </c>
      <c r="H3647" s="97"/>
      <c r="I3647" s="97"/>
      <c r="J3647" s="49"/>
      <c r="K3647" s="97"/>
      <c r="L3647" s="10"/>
      <c r="M3647" s="241"/>
      <c r="N3647" s="21">
        <v>5</v>
      </c>
      <c r="O3647" s="21" t="s">
        <v>283</v>
      </c>
      <c r="P3647" s="21" t="s">
        <v>304</v>
      </c>
      <c r="Q3647" s="24" t="s">
        <v>4909</v>
      </c>
      <c r="R3647" s="24" t="s">
        <v>5744</v>
      </c>
      <c r="S3647" s="93" t="s">
        <v>4911</v>
      </c>
      <c r="T3647" s="57"/>
    </row>
    <row r="3648" spans="1:20" ht="32" x14ac:dyDescent="0.2">
      <c r="A3648">
        <f t="shared" si="228"/>
        <v>6</v>
      </c>
      <c r="B3648" t="s">
        <v>213</v>
      </c>
      <c r="C3648" t="s">
        <v>382</v>
      </c>
      <c r="D3648" t="str">
        <f t="shared" si="229"/>
        <v>10b</v>
      </c>
      <c r="E3648" t="str">
        <f t="shared" si="230"/>
        <v>Lös</v>
      </c>
      <c r="F3648" t="str">
        <f t="shared" si="231"/>
        <v>6_x6_3x_R_10b</v>
      </c>
      <c r="G3648" t="str">
        <f>IFERROR(INDEX(#REF!,MATCH('Kap5-6'!F3648,#REF!,0),2),"")</f>
        <v/>
      </c>
      <c r="H3648" s="97"/>
      <c r="I3648" s="97"/>
      <c r="J3648" s="49"/>
      <c r="K3648" s="97"/>
      <c r="L3648" s="10"/>
      <c r="M3648" s="241"/>
      <c r="N3648" s="11">
        <v>6</v>
      </c>
      <c r="O3648" s="11" t="s">
        <v>283</v>
      </c>
      <c r="P3648" s="11" t="s">
        <v>304</v>
      </c>
      <c r="Q3648" s="12" t="s">
        <v>4909</v>
      </c>
      <c r="R3648" s="12" t="s">
        <v>5745</v>
      </c>
      <c r="S3648" s="25" t="s">
        <v>5667</v>
      </c>
      <c r="T3648" s="57"/>
    </row>
    <row r="3649" spans="1:20" x14ac:dyDescent="0.2">
      <c r="A3649">
        <f t="shared" si="228"/>
        <v>6</v>
      </c>
      <c r="B3649" t="s">
        <v>213</v>
      </c>
      <c r="C3649" t="s">
        <v>382</v>
      </c>
      <c r="D3649" t="str">
        <f t="shared" si="229"/>
        <v>10b</v>
      </c>
      <c r="E3649" t="str">
        <f t="shared" si="230"/>
        <v>Lös</v>
      </c>
      <c r="F3649" t="str">
        <f t="shared" si="231"/>
        <v>6_x6_3x_R_10b</v>
      </c>
      <c r="G3649" t="str">
        <f>IFERROR(INDEX(#REF!,MATCH('Kap5-6'!F3649,#REF!,0),2),"")</f>
        <v/>
      </c>
      <c r="H3649" s="97"/>
      <c r="I3649" s="97"/>
      <c r="J3649" s="49"/>
      <c r="K3649" s="97"/>
      <c r="L3649" s="10"/>
      <c r="M3649" s="241"/>
      <c r="N3649" s="14">
        <v>7</v>
      </c>
      <c r="O3649" s="14" t="s">
        <v>281</v>
      </c>
      <c r="P3649" s="14" t="s">
        <v>329</v>
      </c>
      <c r="Q3649" s="15" t="s">
        <v>303</v>
      </c>
      <c r="R3649" s="15" t="s">
        <v>5746</v>
      </c>
      <c r="S3649" s="25" t="s">
        <v>5747</v>
      </c>
      <c r="T3649" s="57"/>
    </row>
    <row r="3650" spans="1:20" ht="32" x14ac:dyDescent="0.2">
      <c r="A3650">
        <f t="shared" ref="A3650:A3713" si="232">IF(H3650="",A3649,H3650)</f>
        <v>6</v>
      </c>
      <c r="B3650" t="s">
        <v>213</v>
      </c>
      <c r="C3650" t="s">
        <v>382</v>
      </c>
      <c r="D3650" t="str">
        <f t="shared" ref="D3650:D3713" si="233">IF(K3650="",D3649,K3650)</f>
        <v>10b</v>
      </c>
      <c r="E3650" t="str">
        <f t="shared" ref="E3650:E3713" si="234">IF(L3650="",E3649,L3650)</f>
        <v>Lös</v>
      </c>
      <c r="F3650" t="str">
        <f t="shared" si="231"/>
        <v>6_x6_3x_R_10b</v>
      </c>
      <c r="G3650" t="str">
        <f>IFERROR(INDEX(#REF!,MATCH('Kap5-6'!F3650,#REF!,0),2),"")</f>
        <v/>
      </c>
      <c r="H3650" s="97"/>
      <c r="I3650" s="97"/>
      <c r="J3650" s="49"/>
      <c r="K3650" s="97"/>
      <c r="L3650" s="10"/>
      <c r="M3650" s="241"/>
      <c r="N3650" s="14">
        <v>8</v>
      </c>
      <c r="O3650" s="14" t="s">
        <v>281</v>
      </c>
      <c r="P3650" s="14" t="s">
        <v>329</v>
      </c>
      <c r="Q3650" s="15" t="s">
        <v>303</v>
      </c>
      <c r="R3650" s="15" t="s">
        <v>5748</v>
      </c>
      <c r="S3650" s="25" t="s">
        <v>5749</v>
      </c>
      <c r="T3650" s="57"/>
    </row>
    <row r="3651" spans="1:20" x14ac:dyDescent="0.2">
      <c r="A3651">
        <f t="shared" si="232"/>
        <v>6</v>
      </c>
      <c r="B3651" t="s">
        <v>213</v>
      </c>
      <c r="C3651" t="s">
        <v>382</v>
      </c>
      <c r="D3651" t="str">
        <f t="shared" si="233"/>
        <v>10b</v>
      </c>
      <c r="E3651" t="str">
        <f t="shared" si="234"/>
        <v>Lös</v>
      </c>
      <c r="F3651" t="str">
        <f t="shared" ref="F3651:F3714" si="235">A3651&amp;"_"&amp;C3651&amp;"_"&amp;B3651&amp;"_"&amp;D3651</f>
        <v>6_x6_3x_R_10b</v>
      </c>
      <c r="G3651" t="str">
        <f>IFERROR(INDEX(#REF!,MATCH('Kap5-6'!F3651,#REF!,0),2),"")</f>
        <v/>
      </c>
      <c r="H3651" s="97"/>
      <c r="I3651" s="97"/>
      <c r="J3651" s="49"/>
      <c r="K3651" s="97"/>
      <c r="L3651" s="10"/>
      <c r="M3651" s="241"/>
      <c r="N3651" s="14">
        <v>9</v>
      </c>
      <c r="O3651" s="14" t="s">
        <v>283</v>
      </c>
      <c r="P3651" s="14" t="s">
        <v>304</v>
      </c>
      <c r="Q3651" s="15" t="s">
        <v>5692</v>
      </c>
      <c r="R3651" s="15" t="s">
        <v>5693</v>
      </c>
      <c r="S3651" s="25" t="s">
        <v>5750</v>
      </c>
      <c r="T3651" s="57"/>
    </row>
    <row r="3652" spans="1:20" ht="48" x14ac:dyDescent="0.2">
      <c r="A3652">
        <f t="shared" si="232"/>
        <v>6</v>
      </c>
      <c r="B3652" t="s">
        <v>213</v>
      </c>
      <c r="C3652" t="s">
        <v>382</v>
      </c>
      <c r="D3652" t="str">
        <f t="shared" si="233"/>
        <v>10b</v>
      </c>
      <c r="E3652" t="str">
        <f t="shared" si="234"/>
        <v>Lös</v>
      </c>
      <c r="F3652" t="str">
        <f t="shared" si="235"/>
        <v>6_x6_3x_R_10b</v>
      </c>
      <c r="G3652" t="str">
        <f>IFERROR(INDEX(#REF!,MATCH('Kap5-6'!F3652,#REF!,0),2),"")</f>
        <v/>
      </c>
      <c r="H3652" s="97"/>
      <c r="I3652" s="97"/>
      <c r="J3652" s="49"/>
      <c r="K3652" s="97"/>
      <c r="L3652" s="10"/>
      <c r="M3652" s="241"/>
      <c r="N3652" s="14">
        <v>10</v>
      </c>
      <c r="O3652" s="14" t="s">
        <v>283</v>
      </c>
      <c r="P3652" s="14" t="s">
        <v>304</v>
      </c>
      <c r="Q3652" s="15" t="s">
        <v>754</v>
      </c>
      <c r="R3652" s="15" t="s">
        <v>5751</v>
      </c>
      <c r="S3652" s="25" t="s">
        <v>5696</v>
      </c>
      <c r="T3652" s="57"/>
    </row>
    <row r="3653" spans="1:20" x14ac:dyDescent="0.2">
      <c r="A3653">
        <f t="shared" si="232"/>
        <v>6</v>
      </c>
      <c r="B3653" t="s">
        <v>213</v>
      </c>
      <c r="C3653" t="s">
        <v>382</v>
      </c>
      <c r="D3653" t="str">
        <f t="shared" si="233"/>
        <v>10b</v>
      </c>
      <c r="E3653" t="str">
        <f t="shared" si="234"/>
        <v>Lös</v>
      </c>
      <c r="F3653" t="str">
        <f t="shared" si="235"/>
        <v>6_x6_3x_R_10b</v>
      </c>
      <c r="G3653" t="str">
        <f>IFERROR(INDEX(#REF!,MATCH('Kap5-6'!F3653,#REF!,0),2),"")</f>
        <v/>
      </c>
      <c r="H3653" s="97"/>
      <c r="I3653" s="97"/>
      <c r="J3653" s="49"/>
      <c r="K3653" s="97"/>
      <c r="L3653" s="10"/>
      <c r="M3653" s="241"/>
      <c r="N3653" s="14">
        <v>11</v>
      </c>
      <c r="O3653" s="14" t="s">
        <v>281</v>
      </c>
      <c r="P3653" s="14" t="s">
        <v>329</v>
      </c>
      <c r="Q3653" s="15" t="s">
        <v>303</v>
      </c>
      <c r="R3653" s="15" t="s">
        <v>5752</v>
      </c>
      <c r="S3653" s="25" t="s">
        <v>5753</v>
      </c>
      <c r="T3653" s="57"/>
    </row>
    <row r="3654" spans="1:20" ht="33" thickBot="1" x14ac:dyDescent="0.25">
      <c r="A3654">
        <f t="shared" si="232"/>
        <v>6</v>
      </c>
      <c r="B3654" t="s">
        <v>213</v>
      </c>
      <c r="C3654" t="s">
        <v>382</v>
      </c>
      <c r="D3654" t="str">
        <f t="shared" si="233"/>
        <v>10b</v>
      </c>
      <c r="E3654" t="str">
        <f t="shared" si="234"/>
        <v>Lös</v>
      </c>
      <c r="F3654" t="str">
        <f t="shared" si="235"/>
        <v>6_x6_3x_R_10b</v>
      </c>
      <c r="G3654" t="str">
        <f>IFERROR(INDEX(#REF!,MATCH('Kap5-6'!F3654,#REF!,0),2),"")</f>
        <v/>
      </c>
      <c r="H3654" s="98"/>
      <c r="I3654" s="98"/>
      <c r="J3654" s="50"/>
      <c r="K3654" s="98"/>
      <c r="L3654" s="17"/>
      <c r="M3654" s="242"/>
      <c r="N3654" s="20">
        <v>12</v>
      </c>
      <c r="O3654" s="20" t="s">
        <v>283</v>
      </c>
      <c r="P3654" s="20" t="s">
        <v>304</v>
      </c>
      <c r="Q3654" s="22" t="s">
        <v>2735</v>
      </c>
      <c r="R3654" s="22" t="s">
        <v>5754</v>
      </c>
      <c r="S3654" s="13" t="s">
        <v>5677</v>
      </c>
      <c r="T3654" s="57"/>
    </row>
    <row r="3655" spans="1:20" ht="32" x14ac:dyDescent="0.2">
      <c r="A3655">
        <f t="shared" si="232"/>
        <v>6</v>
      </c>
      <c r="B3655" t="s">
        <v>213</v>
      </c>
      <c r="C3655" t="s">
        <v>382</v>
      </c>
      <c r="D3655" t="str">
        <f t="shared" si="233"/>
        <v>10c</v>
      </c>
      <c r="E3655" t="str">
        <f t="shared" si="234"/>
        <v>Lös</v>
      </c>
      <c r="F3655" t="str">
        <f t="shared" si="235"/>
        <v>6_x6_3x_R_10c</v>
      </c>
      <c r="G3655" t="str">
        <f>IFERROR(INDEX(#REF!,MATCH('Kap5-6'!F3655,#REF!,0),2),"")</f>
        <v/>
      </c>
      <c r="H3655" s="32">
        <v>6</v>
      </c>
      <c r="I3655" s="32" t="s">
        <v>421</v>
      </c>
      <c r="J3655" s="47"/>
      <c r="K3655" s="32" t="s">
        <v>59</v>
      </c>
      <c r="L3655" s="43" t="s">
        <v>1059</v>
      </c>
      <c r="M3655" s="240"/>
      <c r="N3655" s="11">
        <v>1</v>
      </c>
      <c r="O3655" s="11" t="s">
        <v>283</v>
      </c>
      <c r="P3655" s="11" t="s">
        <v>304</v>
      </c>
      <c r="Q3655" s="55" t="s">
        <v>5755</v>
      </c>
      <c r="R3655" s="11" t="s">
        <v>5756</v>
      </c>
      <c r="S3655" s="11" t="s">
        <v>5640</v>
      </c>
      <c r="T3655" s="48"/>
    </row>
    <row r="3656" spans="1:20" ht="32" x14ac:dyDescent="0.2">
      <c r="A3656">
        <f t="shared" si="232"/>
        <v>6</v>
      </c>
      <c r="B3656" t="s">
        <v>213</v>
      </c>
      <c r="C3656" t="s">
        <v>382</v>
      </c>
      <c r="D3656" t="str">
        <f t="shared" si="233"/>
        <v>10c</v>
      </c>
      <c r="E3656" t="str">
        <f t="shared" si="234"/>
        <v>Lös</v>
      </c>
      <c r="F3656" t="str">
        <f t="shared" si="235"/>
        <v>6_x6_3x_R_10c</v>
      </c>
      <c r="G3656" t="str">
        <f>IFERROR(INDEX(#REF!,MATCH('Kap5-6'!F3656,#REF!,0),2),"")</f>
        <v/>
      </c>
      <c r="H3656" s="97"/>
      <c r="I3656" s="97"/>
      <c r="J3656" s="49"/>
      <c r="K3656" s="97"/>
      <c r="L3656" s="10"/>
      <c r="M3656" s="241"/>
      <c r="N3656" s="21">
        <v>2</v>
      </c>
      <c r="O3656" s="21" t="s">
        <v>283</v>
      </c>
      <c r="P3656" s="21" t="s">
        <v>304</v>
      </c>
      <c r="Q3656" s="37" t="s">
        <v>5755</v>
      </c>
      <c r="R3656" s="21" t="s">
        <v>5757</v>
      </c>
      <c r="S3656" s="11" t="s">
        <v>5758</v>
      </c>
      <c r="T3656" s="57"/>
    </row>
    <row r="3657" spans="1:20" ht="32" x14ac:dyDescent="0.2">
      <c r="A3657">
        <f t="shared" si="232"/>
        <v>6</v>
      </c>
      <c r="B3657" t="s">
        <v>213</v>
      </c>
      <c r="C3657" t="s">
        <v>382</v>
      </c>
      <c r="D3657" t="str">
        <f t="shared" si="233"/>
        <v>10c</v>
      </c>
      <c r="E3657" t="str">
        <f t="shared" si="234"/>
        <v>Lös</v>
      </c>
      <c r="F3657" t="str">
        <f t="shared" si="235"/>
        <v>6_x6_3x_R_10c</v>
      </c>
      <c r="G3657" t="str">
        <f>IFERROR(INDEX(#REF!,MATCH('Kap5-6'!F3657,#REF!,0),2),"")</f>
        <v/>
      </c>
      <c r="H3657" s="97"/>
      <c r="I3657" s="97"/>
      <c r="J3657" s="49"/>
      <c r="K3657" s="97"/>
      <c r="L3657" s="10"/>
      <c r="M3657" s="241"/>
      <c r="N3657" s="21">
        <v>2</v>
      </c>
      <c r="O3657" s="21" t="s">
        <v>283</v>
      </c>
      <c r="P3657" s="21" t="s">
        <v>304</v>
      </c>
      <c r="Q3657" s="24" t="s">
        <v>5759</v>
      </c>
      <c r="R3657" s="24" t="s">
        <v>5760</v>
      </c>
      <c r="S3657" s="55" t="s">
        <v>5761</v>
      </c>
      <c r="T3657" s="57"/>
    </row>
    <row r="3658" spans="1:20" ht="32" x14ac:dyDescent="0.2">
      <c r="A3658">
        <f t="shared" si="232"/>
        <v>6</v>
      </c>
      <c r="B3658" t="s">
        <v>213</v>
      </c>
      <c r="C3658" t="s">
        <v>382</v>
      </c>
      <c r="D3658" t="str">
        <f t="shared" si="233"/>
        <v>10c</v>
      </c>
      <c r="E3658" t="str">
        <f t="shared" si="234"/>
        <v>Lös</v>
      </c>
      <c r="F3658" t="str">
        <f t="shared" si="235"/>
        <v>6_x6_3x_R_10c</v>
      </c>
      <c r="G3658" t="str">
        <f>IFERROR(INDEX(#REF!,MATCH('Kap5-6'!F3658,#REF!,0),2),"")</f>
        <v/>
      </c>
      <c r="H3658" s="97"/>
      <c r="I3658" s="97"/>
      <c r="J3658" s="49"/>
      <c r="K3658" s="97"/>
      <c r="L3658" s="10"/>
      <c r="M3658" s="241"/>
      <c r="N3658" s="21">
        <v>3</v>
      </c>
      <c r="O3658" s="21" t="s">
        <v>283</v>
      </c>
      <c r="P3658" s="21" t="s">
        <v>304</v>
      </c>
      <c r="Q3658" s="24" t="s">
        <v>5612</v>
      </c>
      <c r="R3658" s="24" t="s">
        <v>5762</v>
      </c>
      <c r="S3658" s="11" t="s">
        <v>5763</v>
      </c>
      <c r="T3658" s="57"/>
    </row>
    <row r="3659" spans="1:20" ht="48" x14ac:dyDescent="0.2">
      <c r="A3659">
        <f t="shared" si="232"/>
        <v>6</v>
      </c>
      <c r="B3659" t="s">
        <v>213</v>
      </c>
      <c r="C3659" t="s">
        <v>382</v>
      </c>
      <c r="D3659" t="str">
        <f t="shared" si="233"/>
        <v>10c</v>
      </c>
      <c r="E3659" t="str">
        <f t="shared" si="234"/>
        <v>Lös</v>
      </c>
      <c r="F3659" t="str">
        <f t="shared" si="235"/>
        <v>6_x6_3x_R_10c</v>
      </c>
      <c r="G3659" t="str">
        <f>IFERROR(INDEX(#REF!,MATCH('Kap5-6'!F3659,#REF!,0),2),"")</f>
        <v/>
      </c>
      <c r="H3659" s="97"/>
      <c r="I3659" s="97"/>
      <c r="J3659" s="49"/>
      <c r="K3659" s="97"/>
      <c r="L3659" s="10"/>
      <c r="M3659" s="241"/>
      <c r="N3659" s="21">
        <v>4</v>
      </c>
      <c r="O3659" s="21" t="s">
        <v>281</v>
      </c>
      <c r="P3659" s="21" t="s">
        <v>329</v>
      </c>
      <c r="Q3659" s="24" t="s">
        <v>303</v>
      </c>
      <c r="R3659" s="24" t="s">
        <v>5764</v>
      </c>
      <c r="S3659" s="93" t="s">
        <v>5765</v>
      </c>
      <c r="T3659" s="57"/>
    </row>
    <row r="3660" spans="1:20" ht="32" x14ac:dyDescent="0.2">
      <c r="A3660">
        <f t="shared" si="232"/>
        <v>6</v>
      </c>
      <c r="B3660" t="s">
        <v>213</v>
      </c>
      <c r="C3660" t="s">
        <v>382</v>
      </c>
      <c r="D3660" t="str">
        <f t="shared" si="233"/>
        <v>10c</v>
      </c>
      <c r="E3660" t="str">
        <f t="shared" si="234"/>
        <v>Lös</v>
      </c>
      <c r="F3660" t="str">
        <f t="shared" si="235"/>
        <v>6_x6_3x_R_10c</v>
      </c>
      <c r="G3660" t="str">
        <f>IFERROR(INDEX(#REF!,MATCH('Kap5-6'!F3660,#REF!,0),2),"")</f>
        <v/>
      </c>
      <c r="H3660" s="97"/>
      <c r="I3660" s="97"/>
      <c r="J3660" s="49"/>
      <c r="K3660" s="97"/>
      <c r="L3660" s="10"/>
      <c r="M3660" s="241"/>
      <c r="N3660" s="21">
        <v>5</v>
      </c>
      <c r="O3660" s="21" t="s">
        <v>283</v>
      </c>
      <c r="P3660" s="21" t="s">
        <v>304</v>
      </c>
      <c r="Q3660" s="24" t="s">
        <v>4909</v>
      </c>
      <c r="R3660" s="24" t="s">
        <v>5766</v>
      </c>
      <c r="S3660" s="93" t="s">
        <v>4911</v>
      </c>
      <c r="T3660" s="57"/>
    </row>
    <row r="3661" spans="1:20" ht="32" x14ac:dyDescent="0.2">
      <c r="A3661">
        <f t="shared" si="232"/>
        <v>6</v>
      </c>
      <c r="B3661" t="s">
        <v>213</v>
      </c>
      <c r="C3661" t="s">
        <v>382</v>
      </c>
      <c r="D3661" t="str">
        <f t="shared" si="233"/>
        <v>10c</v>
      </c>
      <c r="E3661" t="str">
        <f t="shared" si="234"/>
        <v>Lös</v>
      </c>
      <c r="F3661" t="str">
        <f t="shared" si="235"/>
        <v>6_x6_3x_R_10c</v>
      </c>
      <c r="G3661" t="str">
        <f>IFERROR(INDEX(#REF!,MATCH('Kap5-6'!F3661,#REF!,0),2),"")</f>
        <v/>
      </c>
      <c r="H3661" s="97"/>
      <c r="I3661" s="97"/>
      <c r="J3661" s="49"/>
      <c r="K3661" s="97"/>
      <c r="L3661" s="10"/>
      <c r="M3661" s="241"/>
      <c r="N3661" s="11">
        <v>6</v>
      </c>
      <c r="O3661" s="11" t="s">
        <v>283</v>
      </c>
      <c r="P3661" s="11" t="s">
        <v>304</v>
      </c>
      <c r="Q3661" s="12" t="s">
        <v>4909</v>
      </c>
      <c r="R3661" s="12" t="s">
        <v>5767</v>
      </c>
      <c r="S3661" s="25" t="s">
        <v>5667</v>
      </c>
      <c r="T3661" s="57"/>
    </row>
    <row r="3662" spans="1:20" x14ac:dyDescent="0.2">
      <c r="A3662">
        <f t="shared" si="232"/>
        <v>6</v>
      </c>
      <c r="B3662" t="s">
        <v>213</v>
      </c>
      <c r="C3662" t="s">
        <v>382</v>
      </c>
      <c r="D3662" t="str">
        <f t="shared" si="233"/>
        <v>10c</v>
      </c>
      <c r="E3662" t="str">
        <f t="shared" si="234"/>
        <v>Lös</v>
      </c>
      <c r="F3662" t="str">
        <f t="shared" si="235"/>
        <v>6_x6_3x_R_10c</v>
      </c>
      <c r="G3662" t="str">
        <f>IFERROR(INDEX(#REF!,MATCH('Kap5-6'!F3662,#REF!,0),2),"")</f>
        <v/>
      </c>
      <c r="H3662" s="97"/>
      <c r="I3662" s="97"/>
      <c r="J3662" s="49"/>
      <c r="K3662" s="97"/>
      <c r="L3662" s="10"/>
      <c r="M3662" s="241"/>
      <c r="N3662" s="14">
        <v>7</v>
      </c>
      <c r="O3662" s="14" t="s">
        <v>281</v>
      </c>
      <c r="P3662" s="14" t="s">
        <v>329</v>
      </c>
      <c r="Q3662" s="15" t="s">
        <v>303</v>
      </c>
      <c r="R3662" s="15" t="s">
        <v>5768</v>
      </c>
      <c r="S3662" s="25" t="s">
        <v>5747</v>
      </c>
      <c r="T3662" s="57"/>
    </row>
    <row r="3663" spans="1:20" ht="32" x14ac:dyDescent="0.2">
      <c r="A3663">
        <f t="shared" si="232"/>
        <v>6</v>
      </c>
      <c r="B3663" t="s">
        <v>213</v>
      </c>
      <c r="C3663" t="s">
        <v>382</v>
      </c>
      <c r="D3663" t="str">
        <f t="shared" si="233"/>
        <v>10c</v>
      </c>
      <c r="E3663" t="str">
        <f t="shared" si="234"/>
        <v>Lös</v>
      </c>
      <c r="F3663" t="str">
        <f t="shared" si="235"/>
        <v>6_x6_3x_R_10c</v>
      </c>
      <c r="G3663" t="str">
        <f>IFERROR(INDEX(#REF!,MATCH('Kap5-6'!F3663,#REF!,0),2),"")</f>
        <v/>
      </c>
      <c r="H3663" s="97"/>
      <c r="I3663" s="97"/>
      <c r="J3663" s="49"/>
      <c r="K3663" s="97"/>
      <c r="L3663" s="10"/>
      <c r="M3663" s="241"/>
      <c r="N3663" s="14">
        <v>8</v>
      </c>
      <c r="O3663" s="14" t="s">
        <v>281</v>
      </c>
      <c r="P3663" s="14" t="s">
        <v>329</v>
      </c>
      <c r="Q3663" s="15" t="s">
        <v>303</v>
      </c>
      <c r="R3663" s="15" t="s">
        <v>5769</v>
      </c>
      <c r="S3663" s="25" t="s">
        <v>5770</v>
      </c>
      <c r="T3663" s="57"/>
    </row>
    <row r="3664" spans="1:20" ht="32" x14ac:dyDescent="0.2">
      <c r="A3664">
        <f t="shared" si="232"/>
        <v>6</v>
      </c>
      <c r="B3664" t="s">
        <v>213</v>
      </c>
      <c r="C3664" t="s">
        <v>382</v>
      </c>
      <c r="D3664" t="str">
        <f t="shared" si="233"/>
        <v>10c</v>
      </c>
      <c r="E3664" t="str">
        <f t="shared" si="234"/>
        <v>Lös</v>
      </c>
      <c r="F3664" t="str">
        <f t="shared" si="235"/>
        <v>6_x6_3x_R_10c</v>
      </c>
      <c r="G3664" t="str">
        <f>IFERROR(INDEX(#REF!,MATCH('Kap5-6'!F3664,#REF!,0),2),"")</f>
        <v/>
      </c>
      <c r="H3664" s="97"/>
      <c r="I3664" s="97"/>
      <c r="J3664" s="49"/>
      <c r="K3664" s="97"/>
      <c r="L3664" s="10"/>
      <c r="M3664" s="241"/>
      <c r="N3664" s="14">
        <v>9</v>
      </c>
      <c r="O3664" s="14" t="s">
        <v>283</v>
      </c>
      <c r="P3664" s="14" t="s">
        <v>304</v>
      </c>
      <c r="Q3664" s="15" t="s">
        <v>5692</v>
      </c>
      <c r="R3664" s="15" t="s">
        <v>5771</v>
      </c>
      <c r="S3664" s="25" t="s">
        <v>5772</v>
      </c>
      <c r="T3664" s="57"/>
    </row>
    <row r="3665" spans="1:20" x14ac:dyDescent="0.2">
      <c r="A3665">
        <f t="shared" si="232"/>
        <v>6</v>
      </c>
      <c r="B3665" t="s">
        <v>213</v>
      </c>
      <c r="C3665" t="s">
        <v>382</v>
      </c>
      <c r="D3665" t="str">
        <f t="shared" si="233"/>
        <v>10c</v>
      </c>
      <c r="E3665" t="str">
        <f t="shared" si="234"/>
        <v>Lös</v>
      </c>
      <c r="F3665" t="str">
        <f t="shared" si="235"/>
        <v>6_x6_3x_R_10c</v>
      </c>
      <c r="G3665" t="str">
        <f>IFERROR(INDEX(#REF!,MATCH('Kap5-6'!F3665,#REF!,0),2),"")</f>
        <v/>
      </c>
      <c r="H3665" s="97"/>
      <c r="I3665" s="97"/>
      <c r="J3665" s="49"/>
      <c r="K3665" s="97"/>
      <c r="L3665" s="10"/>
      <c r="M3665" s="241"/>
      <c r="N3665" s="14">
        <v>10</v>
      </c>
      <c r="O3665" s="14" t="s">
        <v>283</v>
      </c>
      <c r="P3665" s="14" t="s">
        <v>304</v>
      </c>
      <c r="Q3665" s="15" t="s">
        <v>754</v>
      </c>
      <c r="R3665" s="15" t="s">
        <v>5773</v>
      </c>
      <c r="S3665" s="25" t="s">
        <v>5674</v>
      </c>
      <c r="T3665" s="57"/>
    </row>
    <row r="3666" spans="1:20" x14ac:dyDescent="0.2">
      <c r="A3666">
        <f t="shared" si="232"/>
        <v>6</v>
      </c>
      <c r="B3666" t="s">
        <v>213</v>
      </c>
      <c r="C3666" t="s">
        <v>382</v>
      </c>
      <c r="D3666" t="str">
        <f t="shared" si="233"/>
        <v>10c</v>
      </c>
      <c r="E3666" t="str">
        <f t="shared" si="234"/>
        <v>Lös</v>
      </c>
      <c r="F3666" t="str">
        <f t="shared" si="235"/>
        <v>6_x6_3x_R_10c</v>
      </c>
      <c r="G3666" t="str">
        <f>IFERROR(INDEX(#REF!,MATCH('Kap5-6'!F3666,#REF!,0),2),"")</f>
        <v/>
      </c>
      <c r="H3666" s="97"/>
      <c r="I3666" s="97"/>
      <c r="J3666" s="49"/>
      <c r="K3666" s="97"/>
      <c r="L3666" s="10"/>
      <c r="M3666" s="241"/>
      <c r="N3666" s="14">
        <v>11</v>
      </c>
      <c r="O3666" s="14" t="s">
        <v>281</v>
      </c>
      <c r="P3666" s="14" t="s">
        <v>329</v>
      </c>
      <c r="Q3666" s="15" t="s">
        <v>303</v>
      </c>
      <c r="R3666" s="15" t="s">
        <v>5774</v>
      </c>
      <c r="S3666" s="25" t="s">
        <v>5775</v>
      </c>
      <c r="T3666" s="57"/>
    </row>
    <row r="3667" spans="1:20" ht="32" x14ac:dyDescent="0.2">
      <c r="A3667">
        <f t="shared" si="232"/>
        <v>6</v>
      </c>
      <c r="B3667" t="s">
        <v>213</v>
      </c>
      <c r="C3667" t="s">
        <v>382</v>
      </c>
      <c r="D3667" t="str">
        <f t="shared" si="233"/>
        <v>10c</v>
      </c>
      <c r="E3667" t="str">
        <f t="shared" si="234"/>
        <v>Lös</v>
      </c>
      <c r="F3667" t="str">
        <f t="shared" si="235"/>
        <v>6_x6_3x_R_10c</v>
      </c>
      <c r="G3667" t="str">
        <f>IFERROR(INDEX(#REF!,MATCH('Kap5-6'!F3667,#REF!,0),2),"")</f>
        <v/>
      </c>
      <c r="H3667" s="97"/>
      <c r="I3667" s="97"/>
      <c r="J3667" s="49"/>
      <c r="K3667" s="97"/>
      <c r="L3667" s="10"/>
      <c r="M3667" s="241"/>
      <c r="N3667" s="14">
        <v>12</v>
      </c>
      <c r="O3667" s="14" t="s">
        <v>281</v>
      </c>
      <c r="P3667" s="14" t="s">
        <v>329</v>
      </c>
      <c r="Q3667" s="15" t="s">
        <v>303</v>
      </c>
      <c r="R3667" s="15" t="s">
        <v>5776</v>
      </c>
      <c r="S3667" s="25" t="s">
        <v>5777</v>
      </c>
      <c r="T3667" s="57"/>
    </row>
    <row r="3668" spans="1:20" ht="33" thickBot="1" x14ac:dyDescent="0.25">
      <c r="A3668">
        <f t="shared" si="232"/>
        <v>6</v>
      </c>
      <c r="B3668" t="s">
        <v>213</v>
      </c>
      <c r="C3668" t="s">
        <v>382</v>
      </c>
      <c r="D3668" t="str">
        <f t="shared" si="233"/>
        <v>10c</v>
      </c>
      <c r="E3668" t="str">
        <f t="shared" si="234"/>
        <v>Lös</v>
      </c>
      <c r="F3668" t="str">
        <f t="shared" si="235"/>
        <v>6_x6_3x_R_10c</v>
      </c>
      <c r="G3668" t="str">
        <f>IFERROR(INDEX(#REF!,MATCH('Kap5-6'!F3668,#REF!,0),2),"")</f>
        <v/>
      </c>
      <c r="H3668" s="98"/>
      <c r="I3668" s="98"/>
      <c r="J3668" s="49"/>
      <c r="K3668" s="98"/>
      <c r="L3668" s="17"/>
      <c r="M3668" s="241"/>
      <c r="N3668" s="11">
        <v>13</v>
      </c>
      <c r="O3668" s="11" t="s">
        <v>283</v>
      </c>
      <c r="P3668" s="11" t="s">
        <v>304</v>
      </c>
      <c r="Q3668" s="12" t="s">
        <v>2735</v>
      </c>
      <c r="R3668" s="12" t="s">
        <v>318</v>
      </c>
      <c r="S3668" s="13" t="s">
        <v>5677</v>
      </c>
      <c r="T3668" s="48"/>
    </row>
    <row r="3669" spans="1:20" ht="32" x14ac:dyDescent="0.2">
      <c r="A3669">
        <f t="shared" si="232"/>
        <v>6</v>
      </c>
      <c r="B3669" t="s">
        <v>213</v>
      </c>
      <c r="C3669" t="s">
        <v>382</v>
      </c>
      <c r="D3669" t="str">
        <f t="shared" si="233"/>
        <v>11a</v>
      </c>
      <c r="E3669" t="str">
        <f t="shared" si="234"/>
        <v>Lös</v>
      </c>
      <c r="F3669" t="str">
        <f t="shared" si="235"/>
        <v>6_x6_3x_R_11a</v>
      </c>
      <c r="G3669" t="str">
        <f>IFERROR(INDEX(#REF!,MATCH('Kap5-6'!F3669,#REF!,0),2),"")</f>
        <v/>
      </c>
      <c r="H3669" s="32">
        <v>6</v>
      </c>
      <c r="I3669" s="32" t="s">
        <v>421</v>
      </c>
      <c r="J3669" s="47"/>
      <c r="K3669" s="32" t="s">
        <v>60</v>
      </c>
      <c r="L3669" s="43" t="s">
        <v>1059</v>
      </c>
      <c r="M3669" s="240"/>
      <c r="N3669" s="11">
        <v>1</v>
      </c>
      <c r="O3669" s="11" t="s">
        <v>283</v>
      </c>
      <c r="P3669" s="11" t="s">
        <v>304</v>
      </c>
      <c r="Q3669" s="55" t="s">
        <v>5755</v>
      </c>
      <c r="R3669" s="11" t="s">
        <v>5778</v>
      </c>
      <c r="S3669" s="11" t="s">
        <v>5779</v>
      </c>
      <c r="T3669" s="48"/>
    </row>
    <row r="3670" spans="1:20" ht="48" x14ac:dyDescent="0.2">
      <c r="A3670">
        <f t="shared" si="232"/>
        <v>6</v>
      </c>
      <c r="B3670" t="s">
        <v>213</v>
      </c>
      <c r="C3670" t="s">
        <v>382</v>
      </c>
      <c r="D3670" t="str">
        <f t="shared" si="233"/>
        <v>11a</v>
      </c>
      <c r="E3670" t="str">
        <f t="shared" si="234"/>
        <v>Lös</v>
      </c>
      <c r="F3670" t="str">
        <f t="shared" si="235"/>
        <v>6_x6_3x_R_11a</v>
      </c>
      <c r="G3670" t="str">
        <f>IFERROR(INDEX(#REF!,MATCH('Kap5-6'!F3670,#REF!,0),2),"")</f>
        <v/>
      </c>
      <c r="H3670" s="97"/>
      <c r="I3670" s="97"/>
      <c r="J3670" s="49"/>
      <c r="K3670" s="97"/>
      <c r="L3670" s="10"/>
      <c r="M3670" s="241"/>
      <c r="N3670" s="21">
        <v>2</v>
      </c>
      <c r="O3670" s="21" t="s">
        <v>281</v>
      </c>
      <c r="P3670" s="21" t="s">
        <v>329</v>
      </c>
      <c r="Q3670" s="24" t="s">
        <v>303</v>
      </c>
      <c r="R3670" s="24" t="s">
        <v>5780</v>
      </c>
      <c r="S3670" s="31" t="s">
        <v>5781</v>
      </c>
      <c r="T3670" s="48"/>
    </row>
    <row r="3671" spans="1:20" ht="32" x14ac:dyDescent="0.2">
      <c r="A3671">
        <f t="shared" si="232"/>
        <v>6</v>
      </c>
      <c r="B3671" t="s">
        <v>213</v>
      </c>
      <c r="C3671" t="s">
        <v>382</v>
      </c>
      <c r="D3671" t="str">
        <f t="shared" si="233"/>
        <v>11a</v>
      </c>
      <c r="E3671" t="str">
        <f t="shared" si="234"/>
        <v>Lös</v>
      </c>
      <c r="F3671" t="str">
        <f t="shared" si="235"/>
        <v>6_x6_3x_R_11a</v>
      </c>
      <c r="G3671" t="str">
        <f>IFERROR(INDEX(#REF!,MATCH('Kap5-6'!F3671,#REF!,0),2),"")</f>
        <v/>
      </c>
      <c r="H3671" s="97"/>
      <c r="I3671" s="97"/>
      <c r="J3671" s="49"/>
      <c r="K3671" s="97"/>
      <c r="L3671" s="10"/>
      <c r="M3671" s="241"/>
      <c r="N3671" s="21">
        <v>3</v>
      </c>
      <c r="O3671" s="21" t="s">
        <v>281</v>
      </c>
      <c r="P3671" s="21" t="s">
        <v>329</v>
      </c>
      <c r="Q3671" s="24" t="s">
        <v>303</v>
      </c>
      <c r="R3671" s="24" t="s">
        <v>5782</v>
      </c>
      <c r="S3671" s="55" t="s">
        <v>5783</v>
      </c>
      <c r="T3671" s="57"/>
    </row>
    <row r="3672" spans="1:20" ht="32" x14ac:dyDescent="0.2">
      <c r="A3672">
        <f t="shared" si="232"/>
        <v>6</v>
      </c>
      <c r="B3672" t="s">
        <v>213</v>
      </c>
      <c r="C3672" t="s">
        <v>382</v>
      </c>
      <c r="D3672" t="str">
        <f t="shared" si="233"/>
        <v>11a</v>
      </c>
      <c r="E3672" t="str">
        <f t="shared" si="234"/>
        <v>Lös</v>
      </c>
      <c r="F3672" t="str">
        <f t="shared" si="235"/>
        <v>6_x6_3x_R_11a</v>
      </c>
      <c r="G3672" t="str">
        <f>IFERROR(INDEX(#REF!,MATCH('Kap5-6'!F3672,#REF!,0),2),"")</f>
        <v/>
      </c>
      <c r="H3672" s="97"/>
      <c r="I3672" s="97"/>
      <c r="J3672" s="49"/>
      <c r="K3672" s="97"/>
      <c r="L3672" s="10"/>
      <c r="M3672" s="241"/>
      <c r="N3672" s="21">
        <v>4</v>
      </c>
      <c r="O3672" s="21" t="s">
        <v>283</v>
      </c>
      <c r="P3672" s="21" t="s">
        <v>304</v>
      </c>
      <c r="Q3672" s="24" t="s">
        <v>5784</v>
      </c>
      <c r="R3672" s="24" t="s">
        <v>5785</v>
      </c>
      <c r="S3672" s="55" t="s">
        <v>5786</v>
      </c>
      <c r="T3672" s="57"/>
    </row>
    <row r="3673" spans="1:20" x14ac:dyDescent="0.2">
      <c r="A3673">
        <f t="shared" si="232"/>
        <v>6</v>
      </c>
      <c r="B3673" t="s">
        <v>213</v>
      </c>
      <c r="C3673" t="s">
        <v>382</v>
      </c>
      <c r="D3673" t="str">
        <f t="shared" si="233"/>
        <v>11a</v>
      </c>
      <c r="E3673" t="str">
        <f t="shared" si="234"/>
        <v>Lös</v>
      </c>
      <c r="F3673" t="str">
        <f t="shared" si="235"/>
        <v>6_x6_3x_R_11a</v>
      </c>
      <c r="G3673" t="str">
        <f>IFERROR(INDEX(#REF!,MATCH('Kap5-6'!F3673,#REF!,0),2),"")</f>
        <v/>
      </c>
      <c r="H3673" s="97"/>
      <c r="I3673" s="97"/>
      <c r="J3673" s="49"/>
      <c r="K3673" s="97"/>
      <c r="L3673" s="10"/>
      <c r="M3673" s="241"/>
      <c r="N3673" s="21">
        <v>5</v>
      </c>
      <c r="O3673" s="21" t="s">
        <v>283</v>
      </c>
      <c r="P3673" s="21" t="s">
        <v>304</v>
      </c>
      <c r="Q3673" s="24" t="s">
        <v>5612</v>
      </c>
      <c r="R3673" s="24" t="s">
        <v>5787</v>
      </c>
      <c r="S3673" s="55" t="s">
        <v>5696</v>
      </c>
      <c r="T3673" s="57"/>
    </row>
    <row r="3674" spans="1:20" x14ac:dyDescent="0.2">
      <c r="A3674">
        <f t="shared" si="232"/>
        <v>6</v>
      </c>
      <c r="B3674" t="s">
        <v>213</v>
      </c>
      <c r="C3674" t="s">
        <v>382</v>
      </c>
      <c r="D3674" t="str">
        <f t="shared" si="233"/>
        <v>11a</v>
      </c>
      <c r="E3674" t="str">
        <f t="shared" si="234"/>
        <v>Lös</v>
      </c>
      <c r="F3674" t="str">
        <f t="shared" si="235"/>
        <v>6_x6_3x_R_11a</v>
      </c>
      <c r="G3674" t="str">
        <f>IFERROR(INDEX(#REF!,MATCH('Kap5-6'!F3674,#REF!,0),2),"")</f>
        <v/>
      </c>
      <c r="H3674" s="97"/>
      <c r="I3674" s="97"/>
      <c r="J3674" s="49"/>
      <c r="K3674" s="97"/>
      <c r="L3674" s="10"/>
      <c r="M3674" s="241"/>
      <c r="N3674" s="21">
        <v>6</v>
      </c>
      <c r="O3674" s="21" t="s">
        <v>281</v>
      </c>
      <c r="P3674" s="21" t="s">
        <v>329</v>
      </c>
      <c r="Q3674" s="24" t="s">
        <v>303</v>
      </c>
      <c r="R3674" s="24" t="s">
        <v>5615</v>
      </c>
      <c r="S3674" s="55" t="s">
        <v>5788</v>
      </c>
      <c r="T3674" s="57"/>
    </row>
    <row r="3675" spans="1:20" ht="33" thickBot="1" x14ac:dyDescent="0.25">
      <c r="A3675">
        <f t="shared" si="232"/>
        <v>6</v>
      </c>
      <c r="B3675" t="s">
        <v>213</v>
      </c>
      <c r="C3675" t="s">
        <v>382</v>
      </c>
      <c r="D3675" t="str">
        <f t="shared" si="233"/>
        <v>11a</v>
      </c>
      <c r="E3675" t="str">
        <f t="shared" si="234"/>
        <v>Lös</v>
      </c>
      <c r="F3675" t="str">
        <f t="shared" si="235"/>
        <v>6_x6_3x_R_11a</v>
      </c>
      <c r="G3675" t="str">
        <f>IFERROR(INDEX(#REF!,MATCH('Kap5-6'!F3675,#REF!,0),2),"")</f>
        <v/>
      </c>
      <c r="H3675" s="98"/>
      <c r="I3675" s="98"/>
      <c r="J3675" s="49"/>
      <c r="K3675" s="98"/>
      <c r="L3675" s="17"/>
      <c r="M3675" s="241"/>
      <c r="N3675" s="21">
        <v>7</v>
      </c>
      <c r="O3675" s="11" t="s">
        <v>283</v>
      </c>
      <c r="P3675" s="11" t="s">
        <v>304</v>
      </c>
      <c r="Q3675" s="12" t="s">
        <v>2735</v>
      </c>
      <c r="R3675" s="12" t="s">
        <v>317</v>
      </c>
      <c r="S3675" s="13" t="s">
        <v>5677</v>
      </c>
      <c r="T3675" s="57"/>
    </row>
    <row r="3676" spans="1:20" ht="32" x14ac:dyDescent="0.2">
      <c r="A3676">
        <f t="shared" si="232"/>
        <v>6</v>
      </c>
      <c r="B3676" t="s">
        <v>213</v>
      </c>
      <c r="C3676" t="s">
        <v>382</v>
      </c>
      <c r="D3676" t="str">
        <f t="shared" si="233"/>
        <v>11b</v>
      </c>
      <c r="E3676" t="str">
        <f t="shared" si="234"/>
        <v>Lös</v>
      </c>
      <c r="F3676" t="str">
        <f t="shared" si="235"/>
        <v>6_x6_3x_R_11b</v>
      </c>
      <c r="G3676" t="str">
        <f>IFERROR(INDEX(#REF!,MATCH('Kap5-6'!F3676,#REF!,0),2),"")</f>
        <v/>
      </c>
      <c r="H3676" s="32">
        <v>6</v>
      </c>
      <c r="I3676" s="32" t="s">
        <v>421</v>
      </c>
      <c r="J3676" s="47"/>
      <c r="K3676" s="32" t="s">
        <v>61</v>
      </c>
      <c r="L3676" s="43" t="s">
        <v>1059</v>
      </c>
      <c r="M3676" s="240"/>
      <c r="N3676" s="11">
        <v>1</v>
      </c>
      <c r="O3676" s="11" t="s">
        <v>283</v>
      </c>
      <c r="P3676" s="11" t="s">
        <v>304</v>
      </c>
      <c r="Q3676" s="55" t="s">
        <v>5755</v>
      </c>
      <c r="R3676" s="11" t="s">
        <v>5789</v>
      </c>
      <c r="S3676" s="11" t="s">
        <v>5640</v>
      </c>
      <c r="T3676" s="48"/>
    </row>
    <row r="3677" spans="1:20" x14ac:dyDescent="0.2">
      <c r="A3677">
        <f t="shared" si="232"/>
        <v>6</v>
      </c>
      <c r="B3677" t="s">
        <v>213</v>
      </c>
      <c r="C3677" t="s">
        <v>382</v>
      </c>
      <c r="D3677" t="str">
        <f t="shared" si="233"/>
        <v>11b</v>
      </c>
      <c r="E3677" t="str">
        <f t="shared" si="234"/>
        <v>Lös</v>
      </c>
      <c r="F3677" t="str">
        <f t="shared" si="235"/>
        <v>6_x6_3x_R_11b</v>
      </c>
      <c r="G3677" t="str">
        <f>IFERROR(INDEX(#REF!,MATCH('Kap5-6'!F3677,#REF!,0),2),"")</f>
        <v/>
      </c>
      <c r="H3677" s="97"/>
      <c r="I3677" s="97"/>
      <c r="J3677" s="49"/>
      <c r="K3677" s="97"/>
      <c r="L3677" s="10"/>
      <c r="M3677" s="241"/>
      <c r="N3677" s="21">
        <v>2</v>
      </c>
      <c r="O3677" s="21" t="s">
        <v>281</v>
      </c>
      <c r="P3677" s="21" t="s">
        <v>329</v>
      </c>
      <c r="Q3677" s="24" t="s">
        <v>303</v>
      </c>
      <c r="R3677" s="11" t="s">
        <v>5790</v>
      </c>
      <c r="S3677" s="31" t="s">
        <v>5781</v>
      </c>
      <c r="T3677" s="48"/>
    </row>
    <row r="3678" spans="1:20" ht="32" x14ac:dyDescent="0.2">
      <c r="A3678">
        <f t="shared" si="232"/>
        <v>6</v>
      </c>
      <c r="B3678" t="s">
        <v>213</v>
      </c>
      <c r="C3678" t="s">
        <v>382</v>
      </c>
      <c r="D3678" t="str">
        <f t="shared" si="233"/>
        <v>11b</v>
      </c>
      <c r="E3678" t="str">
        <f t="shared" si="234"/>
        <v>Lös</v>
      </c>
      <c r="F3678" t="str">
        <f t="shared" si="235"/>
        <v>6_x6_3x_R_11b</v>
      </c>
      <c r="G3678" t="str">
        <f>IFERROR(INDEX(#REF!,MATCH('Kap5-6'!F3678,#REF!,0),2),"")</f>
        <v/>
      </c>
      <c r="H3678" s="97"/>
      <c r="I3678" s="97"/>
      <c r="J3678" s="49"/>
      <c r="K3678" s="97"/>
      <c r="L3678" s="10"/>
      <c r="M3678" s="241"/>
      <c r="N3678" s="21">
        <v>3</v>
      </c>
      <c r="O3678" s="21" t="s">
        <v>281</v>
      </c>
      <c r="P3678" s="21" t="s">
        <v>329</v>
      </c>
      <c r="Q3678" s="24" t="s">
        <v>303</v>
      </c>
      <c r="R3678" s="24" t="s">
        <v>5791</v>
      </c>
      <c r="S3678" s="55" t="s">
        <v>5792</v>
      </c>
      <c r="T3678" s="48"/>
    </row>
    <row r="3679" spans="1:20" ht="32" x14ac:dyDescent="0.2">
      <c r="A3679">
        <f t="shared" si="232"/>
        <v>6</v>
      </c>
      <c r="B3679" t="s">
        <v>213</v>
      </c>
      <c r="C3679" t="s">
        <v>382</v>
      </c>
      <c r="D3679" t="str">
        <f t="shared" si="233"/>
        <v>11b</v>
      </c>
      <c r="E3679" t="str">
        <f t="shared" si="234"/>
        <v>Lös</v>
      </c>
      <c r="F3679" t="str">
        <f t="shared" si="235"/>
        <v>6_x6_3x_R_11b</v>
      </c>
      <c r="G3679" t="str">
        <f>IFERROR(INDEX(#REF!,MATCH('Kap5-6'!F3679,#REF!,0),2),"")</f>
        <v/>
      </c>
      <c r="H3679" s="97"/>
      <c r="I3679" s="97"/>
      <c r="J3679" s="49"/>
      <c r="K3679" s="97"/>
      <c r="L3679" s="10"/>
      <c r="M3679" s="241"/>
      <c r="N3679" s="21">
        <v>4</v>
      </c>
      <c r="O3679" s="21" t="s">
        <v>283</v>
      </c>
      <c r="P3679" s="21" t="s">
        <v>304</v>
      </c>
      <c r="Q3679" s="24" t="s">
        <v>5793</v>
      </c>
      <c r="R3679" s="24" t="s">
        <v>5794</v>
      </c>
      <c r="S3679" s="55" t="s">
        <v>5795</v>
      </c>
      <c r="T3679" s="48"/>
    </row>
    <row r="3680" spans="1:20" ht="32" x14ac:dyDescent="0.2">
      <c r="A3680">
        <f t="shared" si="232"/>
        <v>6</v>
      </c>
      <c r="B3680" t="s">
        <v>213</v>
      </c>
      <c r="C3680" t="s">
        <v>382</v>
      </c>
      <c r="D3680" t="str">
        <f t="shared" si="233"/>
        <v>11b</v>
      </c>
      <c r="E3680" t="str">
        <f t="shared" si="234"/>
        <v>Lös</v>
      </c>
      <c r="F3680" t="str">
        <f t="shared" si="235"/>
        <v>6_x6_3x_R_11b</v>
      </c>
      <c r="G3680" t="str">
        <f>IFERROR(INDEX(#REF!,MATCH('Kap5-6'!F3680,#REF!,0),2),"")</f>
        <v/>
      </c>
      <c r="H3680" s="97"/>
      <c r="I3680" s="97"/>
      <c r="J3680" s="49"/>
      <c r="K3680" s="97"/>
      <c r="L3680" s="10"/>
      <c r="M3680" s="241"/>
      <c r="N3680" s="21">
        <v>5</v>
      </c>
      <c r="O3680" s="21" t="s">
        <v>283</v>
      </c>
      <c r="P3680" s="21" t="s">
        <v>304</v>
      </c>
      <c r="Q3680" s="24" t="s">
        <v>5612</v>
      </c>
      <c r="R3680" s="24" t="s">
        <v>5796</v>
      </c>
      <c r="S3680" s="55" t="s">
        <v>5797</v>
      </c>
      <c r="T3680" s="48"/>
    </row>
    <row r="3681" spans="1:20" ht="32" x14ac:dyDescent="0.2">
      <c r="A3681">
        <f t="shared" si="232"/>
        <v>6</v>
      </c>
      <c r="B3681" t="s">
        <v>213</v>
      </c>
      <c r="C3681" t="s">
        <v>382</v>
      </c>
      <c r="D3681" t="str">
        <f t="shared" si="233"/>
        <v>11b</v>
      </c>
      <c r="E3681" t="str">
        <f t="shared" si="234"/>
        <v>Lös</v>
      </c>
      <c r="F3681" t="str">
        <f t="shared" si="235"/>
        <v>6_x6_3x_R_11b</v>
      </c>
      <c r="G3681" t="str">
        <f>IFERROR(INDEX(#REF!,MATCH('Kap5-6'!F3681,#REF!,0),2),"")</f>
        <v/>
      </c>
      <c r="H3681" s="97"/>
      <c r="I3681" s="97"/>
      <c r="J3681" s="49"/>
      <c r="K3681" s="97"/>
      <c r="L3681" s="10"/>
      <c r="M3681" s="241"/>
      <c r="N3681" s="21">
        <v>6</v>
      </c>
      <c r="O3681" s="21" t="s">
        <v>281</v>
      </c>
      <c r="P3681" s="21" t="s">
        <v>329</v>
      </c>
      <c r="Q3681" s="24" t="s">
        <v>303</v>
      </c>
      <c r="R3681" s="24" t="s">
        <v>5798</v>
      </c>
      <c r="S3681" s="55" t="s">
        <v>5799</v>
      </c>
      <c r="T3681" s="48"/>
    </row>
    <row r="3682" spans="1:20" ht="32" x14ac:dyDescent="0.2">
      <c r="A3682">
        <f t="shared" si="232"/>
        <v>6</v>
      </c>
      <c r="B3682" t="s">
        <v>213</v>
      </c>
      <c r="C3682" t="s">
        <v>382</v>
      </c>
      <c r="D3682" t="str">
        <f t="shared" si="233"/>
        <v>11b</v>
      </c>
      <c r="E3682" t="str">
        <f t="shared" si="234"/>
        <v>Lös</v>
      </c>
      <c r="F3682" t="str">
        <f t="shared" si="235"/>
        <v>6_x6_3x_R_11b</v>
      </c>
      <c r="G3682" t="str">
        <f>IFERROR(INDEX(#REF!,MATCH('Kap5-6'!F3682,#REF!,0),2),"")</f>
        <v/>
      </c>
      <c r="H3682" s="97"/>
      <c r="I3682" s="97"/>
      <c r="J3682" s="49"/>
      <c r="K3682" s="97"/>
      <c r="L3682" s="10"/>
      <c r="M3682" s="241"/>
      <c r="N3682" s="21">
        <v>7</v>
      </c>
      <c r="O3682" s="21" t="s">
        <v>281</v>
      </c>
      <c r="P3682" s="21" t="s">
        <v>329</v>
      </c>
      <c r="Q3682" s="24" t="s">
        <v>303</v>
      </c>
      <c r="R3682" s="24" t="s">
        <v>4220</v>
      </c>
      <c r="S3682" s="13" t="s">
        <v>5800</v>
      </c>
      <c r="T3682" s="48"/>
    </row>
    <row r="3683" spans="1:20" ht="33" thickBot="1" x14ac:dyDescent="0.25">
      <c r="A3683">
        <f t="shared" si="232"/>
        <v>6</v>
      </c>
      <c r="B3683" t="s">
        <v>213</v>
      </c>
      <c r="C3683" t="s">
        <v>382</v>
      </c>
      <c r="D3683" t="str">
        <f t="shared" si="233"/>
        <v>11b</v>
      </c>
      <c r="E3683" t="str">
        <f t="shared" si="234"/>
        <v>Lös</v>
      </c>
      <c r="F3683" t="str">
        <f t="shared" si="235"/>
        <v>6_x6_3x_R_11b</v>
      </c>
      <c r="G3683" t="str">
        <f>IFERROR(INDEX(#REF!,MATCH('Kap5-6'!F3683,#REF!,0),2),"")</f>
        <v/>
      </c>
      <c r="H3683" s="98"/>
      <c r="I3683" s="98"/>
      <c r="J3683" s="50"/>
      <c r="K3683" s="98"/>
      <c r="L3683" s="17"/>
      <c r="M3683" s="242"/>
      <c r="N3683" s="21">
        <v>8</v>
      </c>
      <c r="O3683" s="11" t="s">
        <v>283</v>
      </c>
      <c r="P3683" s="11" t="s">
        <v>304</v>
      </c>
      <c r="Q3683" s="12" t="s">
        <v>2735</v>
      </c>
      <c r="R3683" s="12" t="s">
        <v>5801</v>
      </c>
      <c r="S3683" s="13" t="s">
        <v>5677</v>
      </c>
      <c r="T3683" s="48"/>
    </row>
    <row r="3684" spans="1:20" ht="32" x14ac:dyDescent="0.2">
      <c r="A3684">
        <f t="shared" si="232"/>
        <v>6</v>
      </c>
      <c r="B3684" t="s">
        <v>213</v>
      </c>
      <c r="C3684" t="s">
        <v>382</v>
      </c>
      <c r="D3684" t="str">
        <f t="shared" si="233"/>
        <v>11c</v>
      </c>
      <c r="E3684" t="str">
        <f t="shared" si="234"/>
        <v>Lös</v>
      </c>
      <c r="F3684" t="str">
        <f t="shared" si="235"/>
        <v>6_x6_3x_R_11c</v>
      </c>
      <c r="G3684" t="str">
        <f>IFERROR(INDEX(#REF!,MATCH('Kap5-6'!F3684,#REF!,0),2),"")</f>
        <v/>
      </c>
      <c r="H3684" s="32">
        <v>6</v>
      </c>
      <c r="I3684" s="32" t="s">
        <v>421</v>
      </c>
      <c r="J3684" s="47"/>
      <c r="K3684" s="32" t="s">
        <v>62</v>
      </c>
      <c r="L3684" s="43" t="s">
        <v>1059</v>
      </c>
      <c r="M3684" s="240"/>
      <c r="N3684" s="11">
        <v>1</v>
      </c>
      <c r="O3684" s="11" t="s">
        <v>283</v>
      </c>
      <c r="P3684" s="11" t="s">
        <v>304</v>
      </c>
      <c r="Q3684" s="55" t="s">
        <v>5755</v>
      </c>
      <c r="R3684" s="11" t="s">
        <v>5802</v>
      </c>
      <c r="S3684" s="11" t="s">
        <v>5640</v>
      </c>
      <c r="T3684" s="48"/>
    </row>
    <row r="3685" spans="1:20" x14ac:dyDescent="0.2">
      <c r="A3685">
        <f t="shared" si="232"/>
        <v>6</v>
      </c>
      <c r="B3685" t="s">
        <v>213</v>
      </c>
      <c r="C3685" t="s">
        <v>382</v>
      </c>
      <c r="D3685" t="str">
        <f t="shared" si="233"/>
        <v>11c</v>
      </c>
      <c r="E3685" t="str">
        <f t="shared" si="234"/>
        <v>Lös</v>
      </c>
      <c r="F3685" t="str">
        <f t="shared" si="235"/>
        <v>6_x6_3x_R_11c</v>
      </c>
      <c r="G3685" t="str">
        <f>IFERROR(INDEX(#REF!,MATCH('Kap5-6'!F3685,#REF!,0),2),"")</f>
        <v/>
      </c>
      <c r="H3685" s="97"/>
      <c r="I3685" s="97"/>
      <c r="J3685" s="49"/>
      <c r="K3685" s="97"/>
      <c r="L3685" s="10"/>
      <c r="M3685" s="241"/>
      <c r="N3685" s="21">
        <v>2</v>
      </c>
      <c r="O3685" s="21" t="s">
        <v>281</v>
      </c>
      <c r="P3685" s="21" t="s">
        <v>329</v>
      </c>
      <c r="Q3685" s="24" t="s">
        <v>303</v>
      </c>
      <c r="R3685" s="11" t="s">
        <v>5803</v>
      </c>
      <c r="S3685" s="31" t="s">
        <v>5781</v>
      </c>
      <c r="T3685" s="48"/>
    </row>
    <row r="3686" spans="1:20" ht="32" x14ac:dyDescent="0.2">
      <c r="A3686">
        <f t="shared" si="232"/>
        <v>6</v>
      </c>
      <c r="B3686" t="s">
        <v>213</v>
      </c>
      <c r="C3686" t="s">
        <v>382</v>
      </c>
      <c r="D3686" t="str">
        <f t="shared" si="233"/>
        <v>11c</v>
      </c>
      <c r="E3686" t="str">
        <f t="shared" si="234"/>
        <v>Lös</v>
      </c>
      <c r="F3686" t="str">
        <f t="shared" si="235"/>
        <v>6_x6_3x_R_11c</v>
      </c>
      <c r="G3686" t="str">
        <f>IFERROR(INDEX(#REF!,MATCH('Kap5-6'!F3686,#REF!,0),2),"")</f>
        <v/>
      </c>
      <c r="H3686" s="97"/>
      <c r="I3686" s="97"/>
      <c r="J3686" s="49"/>
      <c r="K3686" s="97"/>
      <c r="L3686" s="10"/>
      <c r="M3686" s="241"/>
      <c r="N3686" s="21">
        <v>3</v>
      </c>
      <c r="O3686" s="21" t="s">
        <v>281</v>
      </c>
      <c r="P3686" s="21" t="s">
        <v>329</v>
      </c>
      <c r="Q3686" s="24" t="s">
        <v>303</v>
      </c>
      <c r="R3686" s="24" t="s">
        <v>5804</v>
      </c>
      <c r="S3686" s="55" t="s">
        <v>5805</v>
      </c>
      <c r="T3686" s="48"/>
    </row>
    <row r="3687" spans="1:20" ht="32" x14ac:dyDescent="0.2">
      <c r="A3687">
        <f t="shared" si="232"/>
        <v>6</v>
      </c>
      <c r="B3687" t="s">
        <v>213</v>
      </c>
      <c r="C3687" t="s">
        <v>382</v>
      </c>
      <c r="D3687" t="str">
        <f t="shared" si="233"/>
        <v>11c</v>
      </c>
      <c r="E3687" t="str">
        <f t="shared" si="234"/>
        <v>Lös</v>
      </c>
      <c r="F3687" t="str">
        <f t="shared" si="235"/>
        <v>6_x6_3x_R_11c</v>
      </c>
      <c r="G3687" t="str">
        <f>IFERROR(INDEX(#REF!,MATCH('Kap5-6'!F3687,#REF!,0),2),"")</f>
        <v/>
      </c>
      <c r="H3687" s="97"/>
      <c r="I3687" s="97"/>
      <c r="J3687" s="49"/>
      <c r="K3687" s="97"/>
      <c r="L3687" s="10"/>
      <c r="M3687" s="241"/>
      <c r="N3687" s="21">
        <v>4</v>
      </c>
      <c r="O3687" s="21" t="s">
        <v>283</v>
      </c>
      <c r="P3687" s="21" t="s">
        <v>304</v>
      </c>
      <c r="Q3687" s="24" t="s">
        <v>5806</v>
      </c>
      <c r="R3687" s="24" t="s">
        <v>5807</v>
      </c>
      <c r="S3687" s="55" t="s">
        <v>5808</v>
      </c>
      <c r="T3687" s="48"/>
    </row>
    <row r="3688" spans="1:20" ht="32" x14ac:dyDescent="0.2">
      <c r="A3688">
        <f t="shared" si="232"/>
        <v>6</v>
      </c>
      <c r="B3688" t="s">
        <v>213</v>
      </c>
      <c r="C3688" t="s">
        <v>382</v>
      </c>
      <c r="D3688" t="str">
        <f t="shared" si="233"/>
        <v>11c</v>
      </c>
      <c r="E3688" t="str">
        <f t="shared" si="234"/>
        <v>Lös</v>
      </c>
      <c r="F3688" t="str">
        <f t="shared" si="235"/>
        <v>6_x6_3x_R_11c</v>
      </c>
      <c r="G3688" t="str">
        <f>IFERROR(INDEX(#REF!,MATCH('Kap5-6'!F3688,#REF!,0),2),"")</f>
        <v/>
      </c>
      <c r="H3688" s="97"/>
      <c r="I3688" s="97"/>
      <c r="J3688" s="49"/>
      <c r="K3688" s="97"/>
      <c r="L3688" s="10"/>
      <c r="M3688" s="241"/>
      <c r="N3688" s="21">
        <v>5</v>
      </c>
      <c r="O3688" s="21" t="s">
        <v>283</v>
      </c>
      <c r="P3688" s="21" t="s">
        <v>304</v>
      </c>
      <c r="Q3688" s="24" t="s">
        <v>5612</v>
      </c>
      <c r="R3688" s="24" t="s">
        <v>5809</v>
      </c>
      <c r="S3688" s="55" t="s">
        <v>5797</v>
      </c>
      <c r="T3688" s="48"/>
    </row>
    <row r="3689" spans="1:20" x14ac:dyDescent="0.2">
      <c r="A3689">
        <f t="shared" si="232"/>
        <v>6</v>
      </c>
      <c r="B3689" t="s">
        <v>213</v>
      </c>
      <c r="C3689" t="s">
        <v>382</v>
      </c>
      <c r="D3689" t="str">
        <f t="shared" si="233"/>
        <v>11c</v>
      </c>
      <c r="E3689" t="str">
        <f t="shared" si="234"/>
        <v>Lös</v>
      </c>
      <c r="F3689" t="str">
        <f t="shared" si="235"/>
        <v>6_x6_3x_R_11c</v>
      </c>
      <c r="G3689" t="str">
        <f>IFERROR(INDEX(#REF!,MATCH('Kap5-6'!F3689,#REF!,0),2),"")</f>
        <v/>
      </c>
      <c r="H3689" s="97"/>
      <c r="I3689" s="97"/>
      <c r="J3689" s="49"/>
      <c r="K3689" s="97"/>
      <c r="L3689" s="10"/>
      <c r="M3689" s="241"/>
      <c r="N3689" s="21">
        <v>6</v>
      </c>
      <c r="O3689" s="21" t="s">
        <v>281</v>
      </c>
      <c r="P3689" s="21" t="s">
        <v>329</v>
      </c>
      <c r="Q3689" s="24" t="s">
        <v>303</v>
      </c>
      <c r="R3689" s="24" t="s">
        <v>5810</v>
      </c>
      <c r="S3689" s="55" t="s">
        <v>5811</v>
      </c>
      <c r="T3689" s="48"/>
    </row>
    <row r="3690" spans="1:20" ht="32" x14ac:dyDescent="0.2">
      <c r="A3690">
        <f t="shared" si="232"/>
        <v>6</v>
      </c>
      <c r="B3690" t="s">
        <v>213</v>
      </c>
      <c r="C3690" t="s">
        <v>382</v>
      </c>
      <c r="D3690" t="str">
        <f t="shared" si="233"/>
        <v>11c</v>
      </c>
      <c r="E3690" t="str">
        <f t="shared" si="234"/>
        <v>Lös</v>
      </c>
      <c r="F3690" t="str">
        <f t="shared" si="235"/>
        <v>6_x6_3x_R_11c</v>
      </c>
      <c r="G3690" t="str">
        <f>IFERROR(INDEX(#REF!,MATCH('Kap5-6'!F3690,#REF!,0),2),"")</f>
        <v/>
      </c>
      <c r="H3690" s="97"/>
      <c r="I3690" s="97"/>
      <c r="J3690" s="49"/>
      <c r="K3690" s="97"/>
      <c r="L3690" s="10"/>
      <c r="M3690" s="241"/>
      <c r="N3690" s="21">
        <v>7</v>
      </c>
      <c r="O3690" s="21" t="s">
        <v>281</v>
      </c>
      <c r="P3690" s="21" t="s">
        <v>329</v>
      </c>
      <c r="Q3690" s="24" t="s">
        <v>303</v>
      </c>
      <c r="R3690" s="24" t="s">
        <v>4997</v>
      </c>
      <c r="S3690" s="13" t="s">
        <v>5812</v>
      </c>
      <c r="T3690" s="48"/>
    </row>
    <row r="3691" spans="1:20" ht="33" thickBot="1" x14ac:dyDescent="0.25">
      <c r="A3691">
        <f t="shared" si="232"/>
        <v>6</v>
      </c>
      <c r="B3691" t="s">
        <v>213</v>
      </c>
      <c r="C3691" t="s">
        <v>382</v>
      </c>
      <c r="D3691" t="str">
        <f t="shared" si="233"/>
        <v>11c</v>
      </c>
      <c r="E3691" t="str">
        <f t="shared" si="234"/>
        <v>Lös</v>
      </c>
      <c r="F3691" t="str">
        <f t="shared" si="235"/>
        <v>6_x6_3x_R_11c</v>
      </c>
      <c r="G3691" t="str">
        <f>IFERROR(INDEX(#REF!,MATCH('Kap5-6'!F3691,#REF!,0),2),"")</f>
        <v/>
      </c>
      <c r="H3691" s="98"/>
      <c r="I3691" s="98"/>
      <c r="J3691" s="50"/>
      <c r="K3691" s="98"/>
      <c r="L3691" s="17"/>
      <c r="M3691" s="242"/>
      <c r="N3691" s="21">
        <v>8</v>
      </c>
      <c r="O3691" s="11" t="s">
        <v>283</v>
      </c>
      <c r="P3691" s="11" t="s">
        <v>304</v>
      </c>
      <c r="Q3691" s="12" t="s">
        <v>2735</v>
      </c>
      <c r="R3691" s="12" t="s">
        <v>317</v>
      </c>
      <c r="S3691" s="13" t="s">
        <v>5677</v>
      </c>
      <c r="T3691" s="48"/>
    </row>
    <row r="3692" spans="1:20" ht="32" x14ac:dyDescent="0.2">
      <c r="A3692">
        <f t="shared" si="232"/>
        <v>6</v>
      </c>
      <c r="B3692" t="s">
        <v>213</v>
      </c>
      <c r="C3692" t="s">
        <v>382</v>
      </c>
      <c r="D3692" t="str">
        <f t="shared" si="233"/>
        <v>12a</v>
      </c>
      <c r="E3692" t="str">
        <f t="shared" si="234"/>
        <v>Lös</v>
      </c>
      <c r="F3692" t="str">
        <f t="shared" si="235"/>
        <v>6_x6_3x_R_12a</v>
      </c>
      <c r="G3692" t="str">
        <f>IFERROR(INDEX(#REF!,MATCH('Kap5-6'!F3692,#REF!,0),2),"")</f>
        <v/>
      </c>
      <c r="H3692" s="32">
        <v>6</v>
      </c>
      <c r="I3692" s="32" t="s">
        <v>421</v>
      </c>
      <c r="J3692" s="47"/>
      <c r="K3692" s="32" t="s">
        <v>63</v>
      </c>
      <c r="L3692" s="43" t="s">
        <v>1059</v>
      </c>
      <c r="M3692" s="240"/>
      <c r="N3692" s="11">
        <v>1</v>
      </c>
      <c r="O3692" s="11" t="s">
        <v>283</v>
      </c>
      <c r="P3692" s="11" t="s">
        <v>304</v>
      </c>
      <c r="Q3692" s="55" t="s">
        <v>5755</v>
      </c>
      <c r="R3692" s="11" t="s">
        <v>5813</v>
      </c>
      <c r="S3692" s="11" t="s">
        <v>5640</v>
      </c>
      <c r="T3692" s="48"/>
    </row>
    <row r="3693" spans="1:20" x14ac:dyDescent="0.2">
      <c r="A3693">
        <f t="shared" si="232"/>
        <v>6</v>
      </c>
      <c r="B3693" t="s">
        <v>213</v>
      </c>
      <c r="C3693" t="s">
        <v>382</v>
      </c>
      <c r="D3693" t="str">
        <f t="shared" si="233"/>
        <v>12a</v>
      </c>
      <c r="E3693" t="str">
        <f t="shared" si="234"/>
        <v>Lös</v>
      </c>
      <c r="F3693" t="str">
        <f t="shared" si="235"/>
        <v>6_x6_3x_R_12a</v>
      </c>
      <c r="G3693" t="str">
        <f>IFERROR(INDEX(#REF!,MATCH('Kap5-6'!F3693,#REF!,0),2),"")</f>
        <v/>
      </c>
      <c r="H3693" s="97"/>
      <c r="I3693" s="97"/>
      <c r="J3693" s="49"/>
      <c r="K3693" s="97"/>
      <c r="L3693" s="10"/>
      <c r="M3693" s="241"/>
      <c r="N3693" s="21">
        <v>2</v>
      </c>
      <c r="O3693" s="21" t="s">
        <v>281</v>
      </c>
      <c r="P3693" s="21" t="s">
        <v>329</v>
      </c>
      <c r="Q3693" s="37" t="s">
        <v>303</v>
      </c>
      <c r="R3693" s="11" t="s">
        <v>5814</v>
      </c>
      <c r="S3693" s="11" t="s">
        <v>5815</v>
      </c>
      <c r="T3693" s="57"/>
    </row>
    <row r="3694" spans="1:20" x14ac:dyDescent="0.2">
      <c r="A3694">
        <f t="shared" si="232"/>
        <v>6</v>
      </c>
      <c r="B3694" t="s">
        <v>213</v>
      </c>
      <c r="C3694" t="s">
        <v>382</v>
      </c>
      <c r="D3694" t="str">
        <f t="shared" si="233"/>
        <v>12a</v>
      </c>
      <c r="E3694" t="str">
        <f t="shared" si="234"/>
        <v>Lös</v>
      </c>
      <c r="F3694" t="str">
        <f t="shared" si="235"/>
        <v>6_x6_3x_R_12a</v>
      </c>
      <c r="G3694" t="str">
        <f>IFERROR(INDEX(#REF!,MATCH('Kap5-6'!F3694,#REF!,0),2),"")</f>
        <v/>
      </c>
      <c r="H3694" s="97"/>
      <c r="I3694" s="97"/>
      <c r="J3694" s="49"/>
      <c r="K3694" s="97"/>
      <c r="L3694" s="10"/>
      <c r="M3694" s="241"/>
      <c r="N3694" s="21">
        <v>3</v>
      </c>
      <c r="O3694" s="21" t="s">
        <v>281</v>
      </c>
      <c r="P3694" s="21" t="s">
        <v>329</v>
      </c>
      <c r="Q3694" s="24" t="s">
        <v>303</v>
      </c>
      <c r="R3694" s="11" t="s">
        <v>5816</v>
      </c>
      <c r="S3694" s="31" t="s">
        <v>5781</v>
      </c>
      <c r="T3694" s="48"/>
    </row>
    <row r="3695" spans="1:20" ht="32" x14ac:dyDescent="0.2">
      <c r="A3695">
        <f t="shared" si="232"/>
        <v>6</v>
      </c>
      <c r="B3695" t="s">
        <v>213</v>
      </c>
      <c r="C3695" t="s">
        <v>382</v>
      </c>
      <c r="D3695" t="str">
        <f t="shared" si="233"/>
        <v>12a</v>
      </c>
      <c r="E3695" t="str">
        <f t="shared" si="234"/>
        <v>Lös</v>
      </c>
      <c r="F3695" t="str">
        <f t="shared" si="235"/>
        <v>6_x6_3x_R_12a</v>
      </c>
      <c r="G3695" t="str">
        <f>IFERROR(INDEX(#REF!,MATCH('Kap5-6'!F3695,#REF!,0),2),"")</f>
        <v/>
      </c>
      <c r="H3695" s="97"/>
      <c r="I3695" s="97"/>
      <c r="J3695" s="49"/>
      <c r="K3695" s="97"/>
      <c r="L3695" s="10"/>
      <c r="M3695" s="241"/>
      <c r="N3695" s="21">
        <v>4</v>
      </c>
      <c r="O3695" s="21" t="s">
        <v>281</v>
      </c>
      <c r="P3695" s="21" t="s">
        <v>329</v>
      </c>
      <c r="Q3695" s="24" t="s">
        <v>303</v>
      </c>
      <c r="R3695" s="24" t="s">
        <v>5817</v>
      </c>
      <c r="S3695" s="55" t="s">
        <v>5818</v>
      </c>
      <c r="T3695" s="48"/>
    </row>
    <row r="3696" spans="1:20" x14ac:dyDescent="0.2">
      <c r="A3696">
        <f t="shared" si="232"/>
        <v>6</v>
      </c>
      <c r="B3696" t="s">
        <v>213</v>
      </c>
      <c r="C3696" t="s">
        <v>382</v>
      </c>
      <c r="D3696" t="str">
        <f t="shared" si="233"/>
        <v>12a</v>
      </c>
      <c r="E3696" t="str">
        <f t="shared" si="234"/>
        <v>Lös</v>
      </c>
      <c r="F3696" t="str">
        <f t="shared" si="235"/>
        <v>6_x6_3x_R_12a</v>
      </c>
      <c r="G3696" t="str">
        <f>IFERROR(INDEX(#REF!,MATCH('Kap5-6'!F3696,#REF!,0),2),"")</f>
        <v/>
      </c>
      <c r="H3696" s="97"/>
      <c r="I3696" s="97"/>
      <c r="J3696" s="49"/>
      <c r="K3696" s="97"/>
      <c r="L3696" s="10"/>
      <c r="M3696" s="241"/>
      <c r="N3696" s="21">
        <v>5</v>
      </c>
      <c r="O3696" s="21" t="s">
        <v>283</v>
      </c>
      <c r="P3696" s="21" t="s">
        <v>304</v>
      </c>
      <c r="Q3696" s="24" t="s">
        <v>5819</v>
      </c>
      <c r="R3696" s="24" t="s">
        <v>5820</v>
      </c>
      <c r="S3696" s="55" t="s">
        <v>5821</v>
      </c>
      <c r="T3696" s="48"/>
    </row>
    <row r="3697" spans="1:20" x14ac:dyDescent="0.2">
      <c r="A3697">
        <f t="shared" si="232"/>
        <v>6</v>
      </c>
      <c r="B3697" t="s">
        <v>213</v>
      </c>
      <c r="C3697" t="s">
        <v>382</v>
      </c>
      <c r="D3697" t="str">
        <f t="shared" si="233"/>
        <v>12a</v>
      </c>
      <c r="E3697" t="str">
        <f t="shared" si="234"/>
        <v>Lös</v>
      </c>
      <c r="F3697" t="str">
        <f t="shared" si="235"/>
        <v>6_x6_3x_R_12a</v>
      </c>
      <c r="G3697" t="str">
        <f>IFERROR(INDEX(#REF!,MATCH('Kap5-6'!F3697,#REF!,0),2),"")</f>
        <v/>
      </c>
      <c r="H3697" s="97"/>
      <c r="I3697" s="97"/>
      <c r="J3697" s="49"/>
      <c r="K3697" s="97"/>
      <c r="L3697" s="10"/>
      <c r="M3697" s="241"/>
      <c r="N3697" s="21">
        <v>6</v>
      </c>
      <c r="O3697" s="21" t="s">
        <v>283</v>
      </c>
      <c r="P3697" s="21" t="s">
        <v>304</v>
      </c>
      <c r="Q3697" s="24" t="s">
        <v>5612</v>
      </c>
      <c r="R3697" s="24" t="s">
        <v>5822</v>
      </c>
      <c r="S3697" s="55" t="s">
        <v>5696</v>
      </c>
      <c r="T3697" s="48"/>
    </row>
    <row r="3698" spans="1:20" x14ac:dyDescent="0.2">
      <c r="A3698">
        <f t="shared" si="232"/>
        <v>6</v>
      </c>
      <c r="B3698" t="s">
        <v>213</v>
      </c>
      <c r="C3698" t="s">
        <v>382</v>
      </c>
      <c r="D3698" t="str">
        <f t="shared" si="233"/>
        <v>12a</v>
      </c>
      <c r="E3698" t="str">
        <f t="shared" si="234"/>
        <v>Lös</v>
      </c>
      <c r="F3698" t="str">
        <f t="shared" si="235"/>
        <v>6_x6_3x_R_12a</v>
      </c>
      <c r="G3698" t="str">
        <f>IFERROR(INDEX(#REF!,MATCH('Kap5-6'!F3698,#REF!,0),2),"")</f>
        <v/>
      </c>
      <c r="H3698" s="97"/>
      <c r="I3698" s="97"/>
      <c r="J3698" s="49"/>
      <c r="K3698" s="97"/>
      <c r="L3698" s="10"/>
      <c r="M3698" s="241"/>
      <c r="N3698" s="21">
        <v>7</v>
      </c>
      <c r="O3698" s="21" t="s">
        <v>281</v>
      </c>
      <c r="P3698" s="21" t="s">
        <v>329</v>
      </c>
      <c r="Q3698" s="24" t="s">
        <v>303</v>
      </c>
      <c r="R3698" s="24" t="s">
        <v>5823</v>
      </c>
      <c r="S3698" s="55" t="s">
        <v>5824</v>
      </c>
      <c r="T3698" s="48"/>
    </row>
    <row r="3699" spans="1:20" ht="33" thickBot="1" x14ac:dyDescent="0.25">
      <c r="A3699">
        <f t="shared" si="232"/>
        <v>6</v>
      </c>
      <c r="B3699" t="s">
        <v>213</v>
      </c>
      <c r="C3699" t="s">
        <v>382</v>
      </c>
      <c r="D3699" t="str">
        <f t="shared" si="233"/>
        <v>12a</v>
      </c>
      <c r="E3699" t="str">
        <f t="shared" si="234"/>
        <v>Lös</v>
      </c>
      <c r="F3699" t="str">
        <f t="shared" si="235"/>
        <v>6_x6_3x_R_12a</v>
      </c>
      <c r="G3699" t="str">
        <f>IFERROR(INDEX(#REF!,MATCH('Kap5-6'!F3699,#REF!,0),2),"")</f>
        <v/>
      </c>
      <c r="H3699" s="98"/>
      <c r="I3699" s="98"/>
      <c r="J3699" s="49"/>
      <c r="K3699" s="98"/>
      <c r="L3699" s="17"/>
      <c r="M3699" s="241"/>
      <c r="N3699" s="21">
        <v>8</v>
      </c>
      <c r="O3699" s="11" t="s">
        <v>283</v>
      </c>
      <c r="P3699" s="11" t="s">
        <v>304</v>
      </c>
      <c r="Q3699" s="12" t="s">
        <v>2735</v>
      </c>
      <c r="R3699" s="12" t="s">
        <v>301</v>
      </c>
      <c r="S3699" s="13" t="s">
        <v>5677</v>
      </c>
      <c r="T3699" s="48"/>
    </row>
    <row r="3700" spans="1:20" ht="32" x14ac:dyDescent="0.2">
      <c r="A3700">
        <f t="shared" si="232"/>
        <v>6</v>
      </c>
      <c r="B3700" t="s">
        <v>213</v>
      </c>
      <c r="C3700" t="s">
        <v>382</v>
      </c>
      <c r="D3700" t="str">
        <f t="shared" si="233"/>
        <v>12b</v>
      </c>
      <c r="E3700" t="str">
        <f t="shared" si="234"/>
        <v>Lös</v>
      </c>
      <c r="F3700" t="str">
        <f t="shared" si="235"/>
        <v>6_x6_3x_R_12b</v>
      </c>
      <c r="G3700" t="str">
        <f>IFERROR(INDEX(#REF!,MATCH('Kap5-6'!F3700,#REF!,0),2),"")</f>
        <v/>
      </c>
      <c r="H3700" s="32">
        <v>6</v>
      </c>
      <c r="I3700" s="32" t="s">
        <v>421</v>
      </c>
      <c r="J3700" s="47"/>
      <c r="K3700" s="32" t="s">
        <v>64</v>
      </c>
      <c r="L3700" s="43" t="s">
        <v>1059</v>
      </c>
      <c r="M3700" s="240"/>
      <c r="N3700" s="11">
        <v>1</v>
      </c>
      <c r="O3700" s="11" t="s">
        <v>283</v>
      </c>
      <c r="P3700" s="11" t="s">
        <v>304</v>
      </c>
      <c r="Q3700" s="55" t="s">
        <v>5755</v>
      </c>
      <c r="R3700" s="11" t="s">
        <v>5825</v>
      </c>
      <c r="S3700" s="11" t="s">
        <v>5640</v>
      </c>
      <c r="T3700" s="48"/>
    </row>
    <row r="3701" spans="1:20" ht="32" x14ac:dyDescent="0.2">
      <c r="A3701">
        <f t="shared" si="232"/>
        <v>6</v>
      </c>
      <c r="B3701" t="s">
        <v>213</v>
      </c>
      <c r="C3701" t="s">
        <v>382</v>
      </c>
      <c r="D3701" t="str">
        <f t="shared" si="233"/>
        <v>12b</v>
      </c>
      <c r="E3701" t="str">
        <f t="shared" si="234"/>
        <v>Lös</v>
      </c>
      <c r="F3701" t="str">
        <f t="shared" si="235"/>
        <v>6_x6_3x_R_12b</v>
      </c>
      <c r="G3701" t="str">
        <f>IFERROR(INDEX(#REF!,MATCH('Kap5-6'!F3701,#REF!,0),2),"")</f>
        <v/>
      </c>
      <c r="H3701" s="97"/>
      <c r="I3701" s="97"/>
      <c r="J3701" s="49"/>
      <c r="K3701" s="97"/>
      <c r="L3701" s="10"/>
      <c r="M3701" s="241"/>
      <c r="N3701" s="21">
        <v>2</v>
      </c>
      <c r="O3701" s="21" t="s">
        <v>283</v>
      </c>
      <c r="P3701" s="21" t="s">
        <v>304</v>
      </c>
      <c r="Q3701" s="55" t="s">
        <v>5755</v>
      </c>
      <c r="R3701" s="11" t="s">
        <v>5826</v>
      </c>
      <c r="S3701" s="11" t="s">
        <v>5827</v>
      </c>
      <c r="T3701" s="57"/>
    </row>
    <row r="3702" spans="1:20" x14ac:dyDescent="0.2">
      <c r="A3702">
        <f t="shared" si="232"/>
        <v>6</v>
      </c>
      <c r="B3702" t="s">
        <v>213</v>
      </c>
      <c r="C3702" t="s">
        <v>382</v>
      </c>
      <c r="D3702" t="str">
        <f t="shared" si="233"/>
        <v>12b</v>
      </c>
      <c r="E3702" t="str">
        <f t="shared" si="234"/>
        <v>Lös</v>
      </c>
      <c r="F3702" t="str">
        <f t="shared" si="235"/>
        <v>6_x6_3x_R_12b</v>
      </c>
      <c r="G3702" t="str">
        <f>IFERROR(INDEX(#REF!,MATCH('Kap5-6'!F3702,#REF!,0),2),"")</f>
        <v/>
      </c>
      <c r="H3702" s="97"/>
      <c r="I3702" s="97"/>
      <c r="J3702" s="49"/>
      <c r="K3702" s="97"/>
      <c r="L3702" s="10"/>
      <c r="M3702" s="241"/>
      <c r="N3702" s="21">
        <v>3</v>
      </c>
      <c r="O3702" s="21" t="s">
        <v>281</v>
      </c>
      <c r="P3702" s="21" t="s">
        <v>329</v>
      </c>
      <c r="Q3702" s="24" t="s">
        <v>303</v>
      </c>
      <c r="R3702" s="11" t="s">
        <v>5828</v>
      </c>
      <c r="S3702" s="31" t="s">
        <v>5829</v>
      </c>
      <c r="T3702" s="57"/>
    </row>
    <row r="3703" spans="1:20" ht="32" x14ac:dyDescent="0.2">
      <c r="A3703">
        <f t="shared" si="232"/>
        <v>6</v>
      </c>
      <c r="B3703" t="s">
        <v>213</v>
      </c>
      <c r="C3703" t="s">
        <v>382</v>
      </c>
      <c r="D3703" t="str">
        <f t="shared" si="233"/>
        <v>12b</v>
      </c>
      <c r="E3703" t="str">
        <f t="shared" si="234"/>
        <v>Lös</v>
      </c>
      <c r="F3703" t="str">
        <f t="shared" si="235"/>
        <v>6_x6_3x_R_12b</v>
      </c>
      <c r="G3703" t="str">
        <f>IFERROR(INDEX(#REF!,MATCH('Kap5-6'!F3703,#REF!,0),2),"")</f>
        <v/>
      </c>
      <c r="H3703" s="97"/>
      <c r="I3703" s="97"/>
      <c r="J3703" s="49"/>
      <c r="K3703" s="97"/>
      <c r="L3703" s="10"/>
      <c r="M3703" s="241"/>
      <c r="N3703" s="21">
        <v>4</v>
      </c>
      <c r="O3703" s="21" t="s">
        <v>283</v>
      </c>
      <c r="P3703" s="21" t="s">
        <v>304</v>
      </c>
      <c r="Q3703" s="24" t="s">
        <v>5830</v>
      </c>
      <c r="R3703" s="24" t="s">
        <v>5831</v>
      </c>
      <c r="S3703" s="55" t="s">
        <v>5832</v>
      </c>
      <c r="T3703" s="57"/>
    </row>
    <row r="3704" spans="1:20" x14ac:dyDescent="0.2">
      <c r="A3704">
        <f t="shared" si="232"/>
        <v>6</v>
      </c>
      <c r="B3704" t="s">
        <v>213</v>
      </c>
      <c r="C3704" t="s">
        <v>382</v>
      </c>
      <c r="D3704" t="str">
        <f t="shared" si="233"/>
        <v>12b</v>
      </c>
      <c r="E3704" t="str">
        <f t="shared" si="234"/>
        <v>Lös</v>
      </c>
      <c r="F3704" t="str">
        <f t="shared" si="235"/>
        <v>6_x6_3x_R_12b</v>
      </c>
      <c r="G3704" t="str">
        <f>IFERROR(INDEX(#REF!,MATCH('Kap5-6'!F3704,#REF!,0),2),"")</f>
        <v/>
      </c>
      <c r="H3704" s="97"/>
      <c r="I3704" s="97"/>
      <c r="J3704" s="49"/>
      <c r="K3704" s="97"/>
      <c r="L3704" s="10"/>
      <c r="M3704" s="241"/>
      <c r="N3704" s="21">
        <v>5</v>
      </c>
      <c r="O3704" s="21" t="s">
        <v>283</v>
      </c>
      <c r="P3704" s="21" t="s">
        <v>304</v>
      </c>
      <c r="Q3704" s="24" t="s">
        <v>5612</v>
      </c>
      <c r="R3704" s="24" t="s">
        <v>5833</v>
      </c>
      <c r="S3704" s="55" t="s">
        <v>5674</v>
      </c>
      <c r="T3704" s="57"/>
    </row>
    <row r="3705" spans="1:20" ht="32" x14ac:dyDescent="0.2">
      <c r="A3705">
        <f t="shared" si="232"/>
        <v>6</v>
      </c>
      <c r="B3705" t="s">
        <v>213</v>
      </c>
      <c r="C3705" t="s">
        <v>382</v>
      </c>
      <c r="D3705" t="str">
        <f t="shared" si="233"/>
        <v>12b</v>
      </c>
      <c r="E3705" t="str">
        <f t="shared" si="234"/>
        <v>Lös</v>
      </c>
      <c r="F3705" t="str">
        <f t="shared" si="235"/>
        <v>6_x6_3x_R_12b</v>
      </c>
      <c r="G3705" t="str">
        <f>IFERROR(INDEX(#REF!,MATCH('Kap5-6'!F3705,#REF!,0),2),"")</f>
        <v/>
      </c>
      <c r="H3705" s="97"/>
      <c r="I3705" s="97"/>
      <c r="J3705" s="49"/>
      <c r="K3705" s="97"/>
      <c r="L3705" s="10"/>
      <c r="M3705" s="241"/>
      <c r="N3705" s="21">
        <v>6</v>
      </c>
      <c r="O3705" s="21" t="s">
        <v>281</v>
      </c>
      <c r="P3705" s="21" t="s">
        <v>329</v>
      </c>
      <c r="Q3705" s="24" t="s">
        <v>303</v>
      </c>
      <c r="R3705" s="24" t="s">
        <v>5834</v>
      </c>
      <c r="S3705" s="55" t="s">
        <v>5835</v>
      </c>
      <c r="T3705" s="57"/>
    </row>
    <row r="3706" spans="1:20" ht="32" x14ac:dyDescent="0.2">
      <c r="A3706">
        <f t="shared" si="232"/>
        <v>6</v>
      </c>
      <c r="B3706" t="s">
        <v>213</v>
      </c>
      <c r="C3706" t="s">
        <v>382</v>
      </c>
      <c r="D3706" t="str">
        <f t="shared" si="233"/>
        <v>12b</v>
      </c>
      <c r="E3706" t="str">
        <f t="shared" si="234"/>
        <v>Lös</v>
      </c>
      <c r="F3706" t="str">
        <f t="shared" si="235"/>
        <v>6_x6_3x_R_12b</v>
      </c>
      <c r="G3706" t="str">
        <f>IFERROR(INDEX(#REF!,MATCH('Kap5-6'!F3706,#REF!,0),2),"")</f>
        <v/>
      </c>
      <c r="H3706" s="97"/>
      <c r="I3706" s="97"/>
      <c r="J3706" s="49"/>
      <c r="K3706" s="97"/>
      <c r="L3706" s="10"/>
      <c r="M3706" s="241"/>
      <c r="N3706" s="21">
        <v>7</v>
      </c>
      <c r="O3706" s="21" t="s">
        <v>281</v>
      </c>
      <c r="P3706" s="21" t="s">
        <v>329</v>
      </c>
      <c r="Q3706" s="24" t="s">
        <v>303</v>
      </c>
      <c r="R3706" s="24" t="s">
        <v>4997</v>
      </c>
      <c r="S3706" s="13" t="s">
        <v>5812</v>
      </c>
      <c r="T3706" s="57"/>
    </row>
    <row r="3707" spans="1:20" ht="33" thickBot="1" x14ac:dyDescent="0.25">
      <c r="A3707">
        <f t="shared" si="232"/>
        <v>6</v>
      </c>
      <c r="B3707" t="s">
        <v>213</v>
      </c>
      <c r="C3707" t="s">
        <v>382</v>
      </c>
      <c r="D3707" t="str">
        <f t="shared" si="233"/>
        <v>12b</v>
      </c>
      <c r="E3707" t="str">
        <f t="shared" si="234"/>
        <v>Lös</v>
      </c>
      <c r="F3707" t="str">
        <f t="shared" si="235"/>
        <v>6_x6_3x_R_12b</v>
      </c>
      <c r="G3707" t="str">
        <f>IFERROR(INDEX(#REF!,MATCH('Kap5-6'!F3707,#REF!,0),2),"")</f>
        <v/>
      </c>
      <c r="H3707" s="98"/>
      <c r="I3707" s="98"/>
      <c r="J3707" s="50"/>
      <c r="K3707" s="98"/>
      <c r="L3707" s="17"/>
      <c r="M3707" s="242"/>
      <c r="N3707" s="21">
        <v>8</v>
      </c>
      <c r="O3707" s="11" t="s">
        <v>283</v>
      </c>
      <c r="P3707" s="11" t="s">
        <v>304</v>
      </c>
      <c r="Q3707" s="12" t="s">
        <v>2735</v>
      </c>
      <c r="R3707" s="12" t="s">
        <v>319</v>
      </c>
      <c r="S3707" s="13" t="s">
        <v>5677</v>
      </c>
      <c r="T3707" s="57"/>
    </row>
    <row r="3708" spans="1:20" ht="32" x14ac:dyDescent="0.2">
      <c r="A3708">
        <f t="shared" si="232"/>
        <v>6</v>
      </c>
      <c r="B3708" t="s">
        <v>213</v>
      </c>
      <c r="C3708" t="s">
        <v>382</v>
      </c>
      <c r="D3708" t="str">
        <f t="shared" si="233"/>
        <v>12c</v>
      </c>
      <c r="E3708" t="str">
        <f t="shared" si="234"/>
        <v>Lös</v>
      </c>
      <c r="F3708" t="str">
        <f t="shared" si="235"/>
        <v>6_x6_3x_R_12c</v>
      </c>
      <c r="G3708" t="str">
        <f>IFERROR(INDEX(#REF!,MATCH('Kap5-6'!F3708,#REF!,0),2),"")</f>
        <v/>
      </c>
      <c r="H3708" s="32">
        <v>6</v>
      </c>
      <c r="I3708" s="32" t="s">
        <v>421</v>
      </c>
      <c r="J3708" s="47"/>
      <c r="K3708" s="32" t="s">
        <v>65</v>
      </c>
      <c r="L3708" s="43" t="s">
        <v>1059</v>
      </c>
      <c r="M3708" s="240"/>
      <c r="N3708" s="11">
        <v>1</v>
      </c>
      <c r="O3708" s="11" t="s">
        <v>283</v>
      </c>
      <c r="P3708" s="11" t="s">
        <v>304</v>
      </c>
      <c r="Q3708" s="55" t="s">
        <v>5755</v>
      </c>
      <c r="R3708" s="11" t="s">
        <v>5836</v>
      </c>
      <c r="S3708" s="11" t="s">
        <v>5640</v>
      </c>
      <c r="T3708" s="48"/>
    </row>
    <row r="3709" spans="1:20" ht="32" x14ac:dyDescent="0.2">
      <c r="A3709">
        <f t="shared" si="232"/>
        <v>6</v>
      </c>
      <c r="B3709" t="s">
        <v>213</v>
      </c>
      <c r="C3709" t="s">
        <v>382</v>
      </c>
      <c r="D3709" t="str">
        <f t="shared" si="233"/>
        <v>12c</v>
      </c>
      <c r="E3709" t="str">
        <f t="shared" si="234"/>
        <v>Lös</v>
      </c>
      <c r="F3709" t="str">
        <f t="shared" si="235"/>
        <v>6_x6_3x_R_12c</v>
      </c>
      <c r="G3709" t="str">
        <f>IFERROR(INDEX(#REF!,MATCH('Kap5-6'!F3709,#REF!,0),2),"")</f>
        <v/>
      </c>
      <c r="H3709" s="97"/>
      <c r="I3709" s="97"/>
      <c r="J3709" s="49"/>
      <c r="K3709" s="97"/>
      <c r="L3709" s="10"/>
      <c r="M3709" s="241"/>
      <c r="N3709" s="21">
        <v>2</v>
      </c>
      <c r="O3709" s="21" t="s">
        <v>283</v>
      </c>
      <c r="P3709" s="21" t="s">
        <v>304</v>
      </c>
      <c r="Q3709" s="55" t="s">
        <v>5755</v>
      </c>
      <c r="R3709" s="11" t="s">
        <v>5837</v>
      </c>
      <c r="S3709" s="11" t="s">
        <v>5838</v>
      </c>
      <c r="T3709" s="48"/>
    </row>
    <row r="3710" spans="1:20" x14ac:dyDescent="0.2">
      <c r="A3710">
        <f t="shared" si="232"/>
        <v>6</v>
      </c>
      <c r="B3710" t="s">
        <v>213</v>
      </c>
      <c r="C3710" t="s">
        <v>382</v>
      </c>
      <c r="D3710" t="str">
        <f t="shared" si="233"/>
        <v>12c</v>
      </c>
      <c r="E3710" t="str">
        <f t="shared" si="234"/>
        <v>Lös</v>
      </c>
      <c r="F3710" t="str">
        <f t="shared" si="235"/>
        <v>6_x6_3x_R_12c</v>
      </c>
      <c r="G3710" t="str">
        <f>IFERROR(INDEX(#REF!,MATCH('Kap5-6'!F3710,#REF!,0),2),"")</f>
        <v/>
      </c>
      <c r="H3710" s="97"/>
      <c r="I3710" s="97"/>
      <c r="J3710" s="49"/>
      <c r="K3710" s="97"/>
      <c r="L3710" s="10"/>
      <c r="M3710" s="241"/>
      <c r="N3710" s="21">
        <v>3</v>
      </c>
      <c r="O3710" s="21" t="s">
        <v>281</v>
      </c>
      <c r="P3710" s="21" t="s">
        <v>329</v>
      </c>
      <c r="Q3710" s="24" t="s">
        <v>303</v>
      </c>
      <c r="R3710" s="11" t="s">
        <v>5839</v>
      </c>
      <c r="S3710" s="55" t="s">
        <v>5781</v>
      </c>
      <c r="T3710" s="57"/>
    </row>
    <row r="3711" spans="1:20" x14ac:dyDescent="0.2">
      <c r="A3711">
        <f t="shared" si="232"/>
        <v>6</v>
      </c>
      <c r="B3711" t="s">
        <v>213</v>
      </c>
      <c r="C3711" t="s">
        <v>382</v>
      </c>
      <c r="D3711" t="str">
        <f t="shared" si="233"/>
        <v>12c</v>
      </c>
      <c r="E3711" t="str">
        <f t="shared" si="234"/>
        <v>Lös</v>
      </c>
      <c r="F3711" t="str">
        <f t="shared" si="235"/>
        <v>6_x6_3x_R_12c</v>
      </c>
      <c r="G3711" t="str">
        <f>IFERROR(INDEX(#REF!,MATCH('Kap5-6'!F3711,#REF!,0),2),"")</f>
        <v/>
      </c>
      <c r="H3711" s="97"/>
      <c r="I3711" s="97"/>
      <c r="J3711" s="49"/>
      <c r="K3711" s="97"/>
      <c r="L3711" s="10"/>
      <c r="M3711" s="241"/>
      <c r="N3711" s="21">
        <v>4</v>
      </c>
      <c r="O3711" s="21" t="s">
        <v>281</v>
      </c>
      <c r="P3711" s="21" t="s">
        <v>329</v>
      </c>
      <c r="Q3711" s="24" t="s">
        <v>303</v>
      </c>
      <c r="R3711" s="21" t="s">
        <v>5840</v>
      </c>
      <c r="S3711" s="31" t="s">
        <v>5841</v>
      </c>
      <c r="T3711" s="48"/>
    </row>
    <row r="3712" spans="1:20" ht="32" x14ac:dyDescent="0.2">
      <c r="A3712">
        <f t="shared" si="232"/>
        <v>6</v>
      </c>
      <c r="B3712" t="s">
        <v>213</v>
      </c>
      <c r="C3712" t="s">
        <v>382</v>
      </c>
      <c r="D3712" t="str">
        <f t="shared" si="233"/>
        <v>12c</v>
      </c>
      <c r="E3712" t="str">
        <f t="shared" si="234"/>
        <v>Lös</v>
      </c>
      <c r="F3712" t="str">
        <f t="shared" si="235"/>
        <v>6_x6_3x_R_12c</v>
      </c>
      <c r="G3712" t="str">
        <f>IFERROR(INDEX(#REF!,MATCH('Kap5-6'!F3712,#REF!,0),2),"")</f>
        <v/>
      </c>
      <c r="H3712" s="97"/>
      <c r="I3712" s="97"/>
      <c r="J3712" s="49"/>
      <c r="K3712" s="97"/>
      <c r="L3712" s="10"/>
      <c r="M3712" s="241"/>
      <c r="N3712" s="21">
        <v>5</v>
      </c>
      <c r="O3712" s="21" t="s">
        <v>283</v>
      </c>
      <c r="P3712" s="21" t="s">
        <v>304</v>
      </c>
      <c r="Q3712" s="24" t="s">
        <v>5842</v>
      </c>
      <c r="R3712" s="24" t="s">
        <v>5843</v>
      </c>
      <c r="S3712" s="55" t="s">
        <v>5844</v>
      </c>
      <c r="T3712" s="48"/>
    </row>
    <row r="3713" spans="1:20" ht="32" x14ac:dyDescent="0.2">
      <c r="A3713">
        <f t="shared" si="232"/>
        <v>6</v>
      </c>
      <c r="B3713" t="s">
        <v>213</v>
      </c>
      <c r="C3713" t="s">
        <v>382</v>
      </c>
      <c r="D3713" t="str">
        <f t="shared" si="233"/>
        <v>12c</v>
      </c>
      <c r="E3713" t="str">
        <f t="shared" si="234"/>
        <v>Lös</v>
      </c>
      <c r="F3713" t="str">
        <f t="shared" si="235"/>
        <v>6_x6_3x_R_12c</v>
      </c>
      <c r="G3713" t="str">
        <f>IFERROR(INDEX(#REF!,MATCH('Kap5-6'!F3713,#REF!,0),2),"")</f>
        <v/>
      </c>
      <c r="H3713" s="97"/>
      <c r="I3713" s="97"/>
      <c r="J3713" s="49"/>
      <c r="K3713" s="97"/>
      <c r="L3713" s="10"/>
      <c r="M3713" s="241"/>
      <c r="N3713" s="21">
        <v>6</v>
      </c>
      <c r="O3713" s="21" t="s">
        <v>283</v>
      </c>
      <c r="P3713" s="21" t="s">
        <v>304</v>
      </c>
      <c r="Q3713" s="24" t="s">
        <v>5612</v>
      </c>
      <c r="R3713" s="24" t="s">
        <v>5845</v>
      </c>
      <c r="S3713" s="55" t="s">
        <v>5674</v>
      </c>
      <c r="T3713" s="48"/>
    </row>
    <row r="3714" spans="1:20" ht="32" x14ac:dyDescent="0.2">
      <c r="A3714">
        <f t="shared" ref="A3714:A3777" si="236">IF(H3714="",A3713,H3714)</f>
        <v>6</v>
      </c>
      <c r="B3714" t="s">
        <v>213</v>
      </c>
      <c r="C3714" t="s">
        <v>382</v>
      </c>
      <c r="D3714" t="str">
        <f t="shared" ref="D3714:D3777" si="237">IF(K3714="",D3713,K3714)</f>
        <v>12c</v>
      </c>
      <c r="E3714" t="str">
        <f t="shared" ref="E3714:E3777" si="238">IF(L3714="",E3713,L3714)</f>
        <v>Lös</v>
      </c>
      <c r="F3714" t="str">
        <f t="shared" si="235"/>
        <v>6_x6_3x_R_12c</v>
      </c>
      <c r="G3714" t="str">
        <f>IFERROR(INDEX(#REF!,MATCH('Kap5-6'!F3714,#REF!,0),2),"")</f>
        <v/>
      </c>
      <c r="H3714" s="97"/>
      <c r="I3714" s="97"/>
      <c r="J3714" s="49"/>
      <c r="K3714" s="97"/>
      <c r="L3714" s="10"/>
      <c r="M3714" s="241"/>
      <c r="N3714" s="21">
        <v>7</v>
      </c>
      <c r="O3714" s="21" t="s">
        <v>281</v>
      </c>
      <c r="P3714" s="21" t="s">
        <v>329</v>
      </c>
      <c r="Q3714" s="24" t="s">
        <v>303</v>
      </c>
      <c r="R3714" s="24" t="s">
        <v>5846</v>
      </c>
      <c r="S3714" s="55" t="s">
        <v>5847</v>
      </c>
      <c r="T3714" s="48"/>
    </row>
    <row r="3715" spans="1:20" ht="48" x14ac:dyDescent="0.2">
      <c r="A3715">
        <f t="shared" si="236"/>
        <v>6</v>
      </c>
      <c r="B3715" t="s">
        <v>213</v>
      </c>
      <c r="C3715" t="s">
        <v>382</v>
      </c>
      <c r="D3715" t="str">
        <f t="shared" si="237"/>
        <v>12c</v>
      </c>
      <c r="E3715" t="str">
        <f t="shared" si="238"/>
        <v>Lös</v>
      </c>
      <c r="F3715" t="str">
        <f t="shared" ref="F3715:F3778" si="239">A3715&amp;"_"&amp;C3715&amp;"_"&amp;B3715&amp;"_"&amp;D3715</f>
        <v>6_x6_3x_R_12c</v>
      </c>
      <c r="G3715" t="str">
        <f>IFERROR(INDEX(#REF!,MATCH('Kap5-6'!F3715,#REF!,0),2),"")</f>
        <v/>
      </c>
      <c r="H3715" s="97"/>
      <c r="I3715" s="97"/>
      <c r="J3715" s="49"/>
      <c r="K3715" s="97"/>
      <c r="L3715" s="10"/>
      <c r="M3715" s="241"/>
      <c r="N3715" s="21">
        <v>8</v>
      </c>
      <c r="O3715" s="21" t="s">
        <v>281</v>
      </c>
      <c r="P3715" s="21" t="s">
        <v>329</v>
      </c>
      <c r="Q3715" s="24" t="s">
        <v>303</v>
      </c>
      <c r="R3715" s="24" t="s">
        <v>5848</v>
      </c>
      <c r="S3715" s="13" t="s">
        <v>5849</v>
      </c>
      <c r="T3715" s="48"/>
    </row>
    <row r="3716" spans="1:20" ht="33" thickBot="1" x14ac:dyDescent="0.25">
      <c r="A3716">
        <f t="shared" si="236"/>
        <v>6</v>
      </c>
      <c r="B3716" t="s">
        <v>213</v>
      </c>
      <c r="C3716" t="s">
        <v>382</v>
      </c>
      <c r="D3716" t="str">
        <f t="shared" si="237"/>
        <v>12c</v>
      </c>
      <c r="E3716" t="str">
        <f t="shared" si="238"/>
        <v>Lös</v>
      </c>
      <c r="F3716" t="str">
        <f t="shared" si="239"/>
        <v>6_x6_3x_R_12c</v>
      </c>
      <c r="G3716" t="str">
        <f>IFERROR(INDEX(#REF!,MATCH('Kap5-6'!F3716,#REF!,0),2),"")</f>
        <v/>
      </c>
      <c r="H3716" s="98"/>
      <c r="I3716" s="98"/>
      <c r="J3716" s="49"/>
      <c r="K3716" s="98"/>
      <c r="L3716" s="17"/>
      <c r="M3716" s="241"/>
      <c r="N3716" s="21">
        <v>9</v>
      </c>
      <c r="O3716" s="11" t="s">
        <v>283</v>
      </c>
      <c r="P3716" s="11" t="s">
        <v>304</v>
      </c>
      <c r="Q3716" s="12" t="s">
        <v>2735</v>
      </c>
      <c r="R3716" s="12" t="s">
        <v>5850</v>
      </c>
      <c r="S3716" s="13" t="s">
        <v>5677</v>
      </c>
      <c r="T3716" s="48"/>
    </row>
    <row r="3717" spans="1:20" ht="64" x14ac:dyDescent="0.2">
      <c r="A3717">
        <f t="shared" si="236"/>
        <v>6</v>
      </c>
      <c r="B3717" t="s">
        <v>213</v>
      </c>
      <c r="C3717" t="s">
        <v>382</v>
      </c>
      <c r="D3717">
        <f t="shared" si="237"/>
        <v>13</v>
      </c>
      <c r="E3717" t="str">
        <f t="shared" si="238"/>
        <v>Problemlösning</v>
      </c>
      <c r="F3717" t="str">
        <f t="shared" si="239"/>
        <v>6_x6_3x_R_13</v>
      </c>
      <c r="G3717" t="str">
        <f>IFERROR(INDEX(#REF!,MATCH('Kap5-6'!F3717,#REF!,0),2),"")</f>
        <v/>
      </c>
      <c r="H3717" s="32">
        <v>6</v>
      </c>
      <c r="I3717" s="32" t="s">
        <v>421</v>
      </c>
      <c r="J3717" s="47"/>
      <c r="K3717" s="32">
        <v>13</v>
      </c>
      <c r="L3717" s="43" t="s">
        <v>1256</v>
      </c>
      <c r="M3717" s="240"/>
      <c r="N3717" s="7">
        <v>1</v>
      </c>
      <c r="O3717" s="7" t="s">
        <v>283</v>
      </c>
      <c r="P3717" s="7" t="s">
        <v>304</v>
      </c>
      <c r="Q3717" s="8" t="s">
        <v>5851</v>
      </c>
      <c r="R3717" s="8" t="s">
        <v>5852</v>
      </c>
      <c r="S3717" s="16" t="s">
        <v>5853</v>
      </c>
      <c r="T3717" s="48"/>
    </row>
    <row r="3718" spans="1:20" ht="32" x14ac:dyDescent="0.2">
      <c r="A3718">
        <f t="shared" si="236"/>
        <v>6</v>
      </c>
      <c r="B3718" t="s">
        <v>213</v>
      </c>
      <c r="C3718" t="s">
        <v>382</v>
      </c>
      <c r="D3718">
        <f t="shared" si="237"/>
        <v>13</v>
      </c>
      <c r="E3718" t="str">
        <f t="shared" si="238"/>
        <v>Problemlösning</v>
      </c>
      <c r="F3718" t="str">
        <f t="shared" si="239"/>
        <v>6_x6_3x_R_13</v>
      </c>
      <c r="G3718" t="str">
        <f>IFERROR(INDEX(#REF!,MATCH('Kap5-6'!F3718,#REF!,0),2),"")</f>
        <v/>
      </c>
      <c r="H3718" s="97"/>
      <c r="I3718" s="97"/>
      <c r="J3718" s="49"/>
      <c r="K3718" s="97"/>
      <c r="L3718" s="10"/>
      <c r="M3718" s="241"/>
      <c r="N3718" s="11">
        <v>2</v>
      </c>
      <c r="O3718" s="11" t="s">
        <v>283</v>
      </c>
      <c r="P3718" s="11" t="s">
        <v>304</v>
      </c>
      <c r="Q3718" s="12" t="s">
        <v>5854</v>
      </c>
      <c r="R3718" s="15" t="s">
        <v>5855</v>
      </c>
      <c r="S3718" s="55" t="s">
        <v>5856</v>
      </c>
      <c r="T3718" s="57"/>
    </row>
    <row r="3719" spans="1:20" ht="64" x14ac:dyDescent="0.2">
      <c r="A3719">
        <f t="shared" si="236"/>
        <v>6</v>
      </c>
      <c r="B3719" t="s">
        <v>213</v>
      </c>
      <c r="C3719" t="s">
        <v>382</v>
      </c>
      <c r="D3719">
        <f t="shared" si="237"/>
        <v>13</v>
      </c>
      <c r="E3719" t="str">
        <f t="shared" si="238"/>
        <v>Problemlösning</v>
      </c>
      <c r="F3719" t="str">
        <f t="shared" si="239"/>
        <v>6_x6_3x_R_13</v>
      </c>
      <c r="G3719" t="str">
        <f>IFERROR(INDEX(#REF!,MATCH('Kap5-6'!F3719,#REF!,0),2),"")</f>
        <v/>
      </c>
      <c r="H3719" s="97"/>
      <c r="I3719" s="97"/>
      <c r="J3719" s="49"/>
      <c r="K3719" s="97"/>
      <c r="L3719" s="10"/>
      <c r="M3719" s="241"/>
      <c r="N3719" s="21">
        <v>3</v>
      </c>
      <c r="O3719" s="21" t="s">
        <v>281</v>
      </c>
      <c r="P3719" s="21" t="s">
        <v>329</v>
      </c>
      <c r="Q3719" s="24" t="s">
        <v>303</v>
      </c>
      <c r="R3719" s="12" t="s">
        <v>5857</v>
      </c>
      <c r="S3719" s="55" t="s">
        <v>5781</v>
      </c>
      <c r="T3719" s="48"/>
    </row>
    <row r="3720" spans="1:20" ht="48" x14ac:dyDescent="0.2">
      <c r="A3720">
        <f t="shared" si="236"/>
        <v>6</v>
      </c>
      <c r="B3720" t="s">
        <v>213</v>
      </c>
      <c r="C3720" t="s">
        <v>382</v>
      </c>
      <c r="D3720">
        <f t="shared" si="237"/>
        <v>13</v>
      </c>
      <c r="E3720" t="str">
        <f t="shared" si="238"/>
        <v>Problemlösning</v>
      </c>
      <c r="F3720" t="str">
        <f t="shared" si="239"/>
        <v>6_x6_3x_R_13</v>
      </c>
      <c r="G3720" t="str">
        <f>IFERROR(INDEX(#REF!,MATCH('Kap5-6'!F3720,#REF!,0),2),"")</f>
        <v/>
      </c>
      <c r="H3720" s="97"/>
      <c r="I3720" s="97"/>
      <c r="J3720" s="49"/>
      <c r="K3720" s="97"/>
      <c r="L3720" s="10"/>
      <c r="M3720" s="241"/>
      <c r="N3720" s="14">
        <v>4</v>
      </c>
      <c r="O3720" s="14" t="s">
        <v>281</v>
      </c>
      <c r="P3720" s="14" t="s">
        <v>329</v>
      </c>
      <c r="Q3720" s="15" t="s">
        <v>303</v>
      </c>
      <c r="R3720" s="15" t="s">
        <v>5858</v>
      </c>
      <c r="S3720" s="25" t="s">
        <v>5859</v>
      </c>
      <c r="T3720" s="48"/>
    </row>
    <row r="3721" spans="1:20" ht="32" x14ac:dyDescent="0.2">
      <c r="A3721">
        <f t="shared" si="236"/>
        <v>6</v>
      </c>
      <c r="B3721" t="s">
        <v>213</v>
      </c>
      <c r="C3721" t="s">
        <v>382</v>
      </c>
      <c r="D3721">
        <f t="shared" si="237"/>
        <v>13</v>
      </c>
      <c r="E3721" t="str">
        <f t="shared" si="238"/>
        <v>Problemlösning</v>
      </c>
      <c r="F3721" t="str">
        <f t="shared" si="239"/>
        <v>6_x6_3x_R_13</v>
      </c>
      <c r="G3721" t="str">
        <f>IFERROR(INDEX(#REF!,MATCH('Kap5-6'!F3721,#REF!,0),2),"")</f>
        <v/>
      </c>
      <c r="H3721" s="97"/>
      <c r="I3721" s="97"/>
      <c r="J3721" s="49"/>
      <c r="K3721" s="97"/>
      <c r="L3721" s="10"/>
      <c r="M3721" s="241"/>
      <c r="N3721" s="11">
        <v>5</v>
      </c>
      <c r="O3721" s="11" t="s">
        <v>283</v>
      </c>
      <c r="P3721" s="11" t="s">
        <v>304</v>
      </c>
      <c r="Q3721" s="12" t="s">
        <v>5860</v>
      </c>
      <c r="R3721" s="12" t="s">
        <v>5861</v>
      </c>
      <c r="S3721" s="55" t="s">
        <v>5862</v>
      </c>
      <c r="T3721" s="57"/>
    </row>
    <row r="3722" spans="1:20" x14ac:dyDescent="0.2">
      <c r="A3722">
        <f t="shared" si="236"/>
        <v>6</v>
      </c>
      <c r="B3722" t="s">
        <v>213</v>
      </c>
      <c r="C3722" t="s">
        <v>382</v>
      </c>
      <c r="D3722">
        <f t="shared" si="237"/>
        <v>13</v>
      </c>
      <c r="E3722" t="str">
        <f t="shared" si="238"/>
        <v>Problemlösning</v>
      </c>
      <c r="F3722" t="str">
        <f t="shared" si="239"/>
        <v>6_x6_3x_R_13</v>
      </c>
      <c r="G3722" t="str">
        <f>IFERROR(INDEX(#REF!,MATCH('Kap5-6'!F3722,#REF!,0),2),"")</f>
        <v/>
      </c>
      <c r="H3722" s="97"/>
      <c r="I3722" s="97"/>
      <c r="J3722" s="49"/>
      <c r="K3722" s="97"/>
      <c r="L3722" s="10"/>
      <c r="M3722" s="241"/>
      <c r="N3722" s="11">
        <v>6</v>
      </c>
      <c r="O3722" s="11" t="s">
        <v>283</v>
      </c>
      <c r="P3722" s="11" t="s">
        <v>304</v>
      </c>
      <c r="Q3722" s="12" t="s">
        <v>5612</v>
      </c>
      <c r="R3722" s="12" t="s">
        <v>5863</v>
      </c>
      <c r="S3722" s="55" t="s">
        <v>5696</v>
      </c>
      <c r="T3722" s="57"/>
    </row>
    <row r="3723" spans="1:20" ht="32" x14ac:dyDescent="0.2">
      <c r="A3723">
        <f t="shared" si="236"/>
        <v>6</v>
      </c>
      <c r="B3723" t="s">
        <v>213</v>
      </c>
      <c r="C3723" t="s">
        <v>382</v>
      </c>
      <c r="D3723">
        <f t="shared" si="237"/>
        <v>13</v>
      </c>
      <c r="E3723" t="str">
        <f t="shared" si="238"/>
        <v>Problemlösning</v>
      </c>
      <c r="F3723" t="str">
        <f t="shared" si="239"/>
        <v>6_x6_3x_R_13</v>
      </c>
      <c r="G3723" t="str">
        <f>IFERROR(INDEX(#REF!,MATCH('Kap5-6'!F3723,#REF!,0),2),"")</f>
        <v/>
      </c>
      <c r="H3723" s="97"/>
      <c r="I3723" s="97"/>
      <c r="J3723" s="49"/>
      <c r="K3723" s="97"/>
      <c r="L3723" s="10"/>
      <c r="M3723" s="241"/>
      <c r="N3723" s="14">
        <v>7</v>
      </c>
      <c r="O3723" s="14" t="s">
        <v>281</v>
      </c>
      <c r="P3723" s="14" t="s">
        <v>329</v>
      </c>
      <c r="Q3723" s="15" t="s">
        <v>303</v>
      </c>
      <c r="R3723" s="15" t="s">
        <v>5864</v>
      </c>
      <c r="S3723" s="25" t="s">
        <v>5865</v>
      </c>
      <c r="T3723" s="48"/>
    </row>
    <row r="3724" spans="1:20" ht="32" x14ac:dyDescent="0.2">
      <c r="A3724">
        <f t="shared" si="236"/>
        <v>6</v>
      </c>
      <c r="B3724" t="s">
        <v>213</v>
      </c>
      <c r="C3724" t="s">
        <v>382</v>
      </c>
      <c r="D3724">
        <f t="shared" si="237"/>
        <v>13</v>
      </c>
      <c r="E3724" t="str">
        <f t="shared" si="238"/>
        <v>Problemlösning</v>
      </c>
      <c r="F3724" t="str">
        <f t="shared" si="239"/>
        <v>6_x6_3x_R_13</v>
      </c>
      <c r="G3724" t="str">
        <f>IFERROR(INDEX(#REF!,MATCH('Kap5-6'!F3724,#REF!,0),2),"")</f>
        <v/>
      </c>
      <c r="H3724" s="97"/>
      <c r="I3724" s="97"/>
      <c r="J3724" s="49"/>
      <c r="K3724" s="97"/>
      <c r="L3724" s="10"/>
      <c r="M3724" s="241"/>
      <c r="N3724" s="14">
        <v>8</v>
      </c>
      <c r="O3724" s="14" t="s">
        <v>281</v>
      </c>
      <c r="P3724" s="14" t="s">
        <v>329</v>
      </c>
      <c r="Q3724" s="15" t="s">
        <v>303</v>
      </c>
      <c r="R3724" s="15" t="s">
        <v>5866</v>
      </c>
      <c r="S3724" s="25" t="s">
        <v>5867</v>
      </c>
      <c r="T3724" s="48"/>
    </row>
    <row r="3725" spans="1:20" ht="33" thickBot="1" x14ac:dyDescent="0.25">
      <c r="A3725">
        <f t="shared" si="236"/>
        <v>6</v>
      </c>
      <c r="B3725" t="s">
        <v>213</v>
      </c>
      <c r="C3725" t="s">
        <v>382</v>
      </c>
      <c r="D3725">
        <f t="shared" si="237"/>
        <v>13</v>
      </c>
      <c r="E3725" t="str">
        <f t="shared" si="238"/>
        <v>Problemlösning</v>
      </c>
      <c r="F3725" t="str">
        <f t="shared" si="239"/>
        <v>6_x6_3x_R_13</v>
      </c>
      <c r="G3725" t="str">
        <f>IFERROR(INDEX(#REF!,MATCH('Kap5-6'!F3725,#REF!,0),2),"")</f>
        <v/>
      </c>
      <c r="H3725" s="98"/>
      <c r="I3725" s="98"/>
      <c r="J3725" s="50"/>
      <c r="K3725" s="98"/>
      <c r="L3725" s="17"/>
      <c r="M3725" s="242"/>
      <c r="N3725" s="20">
        <v>9</v>
      </c>
      <c r="O3725" s="20" t="s">
        <v>283</v>
      </c>
      <c r="P3725" s="20" t="s">
        <v>304</v>
      </c>
      <c r="Q3725" s="22" t="s">
        <v>5868</v>
      </c>
      <c r="R3725" s="53" t="s">
        <v>5869</v>
      </c>
      <c r="S3725" s="13" t="s">
        <v>5870</v>
      </c>
      <c r="T3725" s="48"/>
    </row>
    <row r="3726" spans="1:20" ht="64" x14ac:dyDescent="0.2">
      <c r="A3726">
        <f t="shared" si="236"/>
        <v>6</v>
      </c>
      <c r="B3726" t="s">
        <v>213</v>
      </c>
      <c r="C3726" t="s">
        <v>382</v>
      </c>
      <c r="D3726">
        <f t="shared" si="237"/>
        <v>14</v>
      </c>
      <c r="E3726" t="str">
        <f t="shared" si="238"/>
        <v>Problemlösning</v>
      </c>
      <c r="F3726" t="str">
        <f t="shared" si="239"/>
        <v>6_x6_3x_R_14</v>
      </c>
      <c r="G3726" t="str">
        <f>IFERROR(INDEX(#REF!,MATCH('Kap5-6'!F3726,#REF!,0),2),"")</f>
        <v/>
      </c>
      <c r="H3726" s="32">
        <v>6</v>
      </c>
      <c r="I3726" s="32" t="s">
        <v>421</v>
      </c>
      <c r="J3726" s="47"/>
      <c r="K3726" s="32">
        <v>14</v>
      </c>
      <c r="L3726" s="43" t="s">
        <v>1256</v>
      </c>
      <c r="M3726" s="240"/>
      <c r="N3726" s="7">
        <v>1</v>
      </c>
      <c r="O3726" s="7" t="s">
        <v>283</v>
      </c>
      <c r="P3726" s="7" t="s">
        <v>304</v>
      </c>
      <c r="Q3726" s="8" t="s">
        <v>5851</v>
      </c>
      <c r="R3726" s="8" t="s">
        <v>5871</v>
      </c>
      <c r="S3726" s="16" t="s">
        <v>5872</v>
      </c>
      <c r="T3726" s="48"/>
    </row>
    <row r="3727" spans="1:20" ht="48" x14ac:dyDescent="0.2">
      <c r="A3727">
        <f t="shared" si="236"/>
        <v>6</v>
      </c>
      <c r="B3727" t="s">
        <v>213</v>
      </c>
      <c r="C3727" t="s">
        <v>382</v>
      </c>
      <c r="D3727">
        <f t="shared" si="237"/>
        <v>14</v>
      </c>
      <c r="E3727" t="str">
        <f t="shared" si="238"/>
        <v>Problemlösning</v>
      </c>
      <c r="F3727" t="str">
        <f t="shared" si="239"/>
        <v>6_x6_3x_R_14</v>
      </c>
      <c r="G3727" t="str">
        <f>IFERROR(INDEX(#REF!,MATCH('Kap5-6'!F3727,#REF!,0),2),"")</f>
        <v/>
      </c>
      <c r="H3727" s="97"/>
      <c r="I3727" s="97"/>
      <c r="J3727" s="49"/>
      <c r="K3727" s="97"/>
      <c r="L3727" s="10"/>
      <c r="M3727" s="241"/>
      <c r="N3727" s="21">
        <v>2</v>
      </c>
      <c r="O3727" s="21" t="s">
        <v>283</v>
      </c>
      <c r="P3727" s="21" t="s">
        <v>304</v>
      </c>
      <c r="Q3727" s="24" t="s">
        <v>5873</v>
      </c>
      <c r="R3727" s="24" t="s">
        <v>5874</v>
      </c>
      <c r="S3727" s="55" t="s">
        <v>5875</v>
      </c>
      <c r="T3727" s="57"/>
    </row>
    <row r="3728" spans="1:20" ht="32" x14ac:dyDescent="0.2">
      <c r="A3728">
        <f t="shared" si="236"/>
        <v>6</v>
      </c>
      <c r="B3728" t="s">
        <v>213</v>
      </c>
      <c r="C3728" t="s">
        <v>382</v>
      </c>
      <c r="D3728">
        <f t="shared" si="237"/>
        <v>14</v>
      </c>
      <c r="E3728" t="str">
        <f t="shared" si="238"/>
        <v>Problemlösning</v>
      </c>
      <c r="F3728" t="str">
        <f t="shared" si="239"/>
        <v>6_x6_3x_R_14</v>
      </c>
      <c r="G3728" t="str">
        <f>IFERROR(INDEX(#REF!,MATCH('Kap5-6'!F3728,#REF!,0),2),"")</f>
        <v/>
      </c>
      <c r="H3728" s="97"/>
      <c r="I3728" s="97"/>
      <c r="J3728" s="49"/>
      <c r="K3728" s="97"/>
      <c r="L3728" s="10"/>
      <c r="M3728" s="241"/>
      <c r="N3728" s="21">
        <v>3</v>
      </c>
      <c r="O3728" s="21" t="s">
        <v>283</v>
      </c>
      <c r="P3728" s="21" t="s">
        <v>304</v>
      </c>
      <c r="Q3728" s="24" t="s">
        <v>5876</v>
      </c>
      <c r="R3728" s="24" t="s">
        <v>5877</v>
      </c>
      <c r="S3728" s="55" t="s">
        <v>5878</v>
      </c>
      <c r="T3728" s="57"/>
    </row>
    <row r="3729" spans="1:20" ht="32" x14ac:dyDescent="0.2">
      <c r="A3729">
        <f t="shared" si="236"/>
        <v>6</v>
      </c>
      <c r="B3729" t="s">
        <v>213</v>
      </c>
      <c r="C3729" t="s">
        <v>382</v>
      </c>
      <c r="D3729">
        <f t="shared" si="237"/>
        <v>14</v>
      </c>
      <c r="E3729" t="str">
        <f t="shared" si="238"/>
        <v>Problemlösning</v>
      </c>
      <c r="F3729" t="str">
        <f t="shared" si="239"/>
        <v>6_x6_3x_R_14</v>
      </c>
      <c r="G3729" t="str">
        <f>IFERROR(INDEX(#REF!,MATCH('Kap5-6'!F3729,#REF!,0),2),"")</f>
        <v/>
      </c>
      <c r="H3729" s="97"/>
      <c r="I3729" s="97"/>
      <c r="J3729" s="49"/>
      <c r="K3729" s="97"/>
      <c r="L3729" s="10"/>
      <c r="M3729" s="241"/>
      <c r="N3729" s="21">
        <v>4</v>
      </c>
      <c r="O3729" s="21" t="s">
        <v>283</v>
      </c>
      <c r="P3729" s="21" t="s">
        <v>304</v>
      </c>
      <c r="Q3729" s="24" t="s">
        <v>5612</v>
      </c>
      <c r="R3729" s="24" t="s">
        <v>5879</v>
      </c>
      <c r="S3729" s="55" t="s">
        <v>5797</v>
      </c>
      <c r="T3729" s="57"/>
    </row>
    <row r="3730" spans="1:20" x14ac:dyDescent="0.2">
      <c r="A3730">
        <f t="shared" si="236"/>
        <v>6</v>
      </c>
      <c r="B3730" t="s">
        <v>213</v>
      </c>
      <c r="C3730" t="s">
        <v>382</v>
      </c>
      <c r="D3730">
        <f t="shared" si="237"/>
        <v>14</v>
      </c>
      <c r="E3730" t="str">
        <f t="shared" si="238"/>
        <v>Problemlösning</v>
      </c>
      <c r="F3730" t="str">
        <f t="shared" si="239"/>
        <v>6_x6_3x_R_14</v>
      </c>
      <c r="G3730" t="str">
        <f>IFERROR(INDEX(#REF!,MATCH('Kap5-6'!F3730,#REF!,0),2),"")</f>
        <v/>
      </c>
      <c r="H3730" s="97"/>
      <c r="I3730" s="97"/>
      <c r="J3730" s="49"/>
      <c r="K3730" s="97"/>
      <c r="L3730" s="10"/>
      <c r="M3730" s="241"/>
      <c r="N3730" s="21">
        <v>5</v>
      </c>
      <c r="O3730" s="21" t="s">
        <v>283</v>
      </c>
      <c r="P3730" s="21" t="s">
        <v>304</v>
      </c>
      <c r="Q3730" s="24" t="s">
        <v>754</v>
      </c>
      <c r="R3730" s="24" t="s">
        <v>5880</v>
      </c>
      <c r="S3730" s="55" t="s">
        <v>5881</v>
      </c>
      <c r="T3730" s="57"/>
    </row>
    <row r="3731" spans="1:20" ht="48" x14ac:dyDescent="0.2">
      <c r="A3731">
        <f t="shared" si="236"/>
        <v>6</v>
      </c>
      <c r="B3731" t="s">
        <v>213</v>
      </c>
      <c r="C3731" t="s">
        <v>382</v>
      </c>
      <c r="D3731">
        <f t="shared" si="237"/>
        <v>14</v>
      </c>
      <c r="E3731" t="str">
        <f t="shared" si="238"/>
        <v>Problemlösning</v>
      </c>
      <c r="F3731" t="str">
        <f t="shared" si="239"/>
        <v>6_x6_3x_R_14</v>
      </c>
      <c r="G3731" t="str">
        <f>IFERROR(INDEX(#REF!,MATCH('Kap5-6'!F3731,#REF!,0),2),"")</f>
        <v/>
      </c>
      <c r="H3731" s="97"/>
      <c r="I3731" s="97"/>
      <c r="J3731" s="49"/>
      <c r="K3731" s="97"/>
      <c r="L3731" s="10"/>
      <c r="M3731" s="241"/>
      <c r="N3731" s="21">
        <v>6</v>
      </c>
      <c r="O3731" s="21" t="s">
        <v>281</v>
      </c>
      <c r="P3731" s="21" t="s">
        <v>329</v>
      </c>
      <c r="Q3731" s="24" t="s">
        <v>303</v>
      </c>
      <c r="R3731" s="24" t="s">
        <v>5882</v>
      </c>
      <c r="S3731" s="55" t="s">
        <v>5883</v>
      </c>
      <c r="T3731" s="57"/>
    </row>
    <row r="3732" spans="1:20" ht="32" x14ac:dyDescent="0.2">
      <c r="A3732">
        <f t="shared" si="236"/>
        <v>6</v>
      </c>
      <c r="B3732" t="s">
        <v>213</v>
      </c>
      <c r="C3732" t="s">
        <v>382</v>
      </c>
      <c r="D3732">
        <f t="shared" si="237"/>
        <v>14</v>
      </c>
      <c r="E3732" t="str">
        <f t="shared" si="238"/>
        <v>Problemlösning</v>
      </c>
      <c r="F3732" t="str">
        <f t="shared" si="239"/>
        <v>6_x6_3x_R_14</v>
      </c>
      <c r="G3732" t="str">
        <f>IFERROR(INDEX(#REF!,MATCH('Kap5-6'!F3732,#REF!,0),2),"")</f>
        <v/>
      </c>
      <c r="H3732" s="97"/>
      <c r="I3732" s="97"/>
      <c r="J3732" s="49"/>
      <c r="K3732" s="97"/>
      <c r="L3732" s="10"/>
      <c r="M3732" s="241"/>
      <c r="N3732" s="21">
        <v>7</v>
      </c>
      <c r="O3732" s="21" t="s">
        <v>283</v>
      </c>
      <c r="P3732" s="21" t="s">
        <v>304</v>
      </c>
      <c r="Q3732" s="24" t="s">
        <v>5884</v>
      </c>
      <c r="R3732" s="24" t="s">
        <v>5885</v>
      </c>
      <c r="S3732" s="55" t="s">
        <v>5886</v>
      </c>
      <c r="T3732" s="57"/>
    </row>
    <row r="3733" spans="1:20" x14ac:dyDescent="0.2">
      <c r="A3733">
        <f t="shared" si="236"/>
        <v>6</v>
      </c>
      <c r="B3733" t="s">
        <v>213</v>
      </c>
      <c r="C3733" t="s">
        <v>382</v>
      </c>
      <c r="D3733">
        <f t="shared" si="237"/>
        <v>14</v>
      </c>
      <c r="E3733" t="str">
        <f t="shared" si="238"/>
        <v>Problemlösning</v>
      </c>
      <c r="F3733" t="str">
        <f t="shared" si="239"/>
        <v>6_x6_3x_R_14</v>
      </c>
      <c r="G3733" t="str">
        <f>IFERROR(INDEX(#REF!,MATCH('Kap5-6'!F3733,#REF!,0),2),"")</f>
        <v/>
      </c>
      <c r="H3733" s="97"/>
      <c r="I3733" s="97"/>
      <c r="J3733" s="49"/>
      <c r="K3733" s="97"/>
      <c r="L3733" s="10"/>
      <c r="M3733" s="241"/>
      <c r="N3733" s="21">
        <v>8</v>
      </c>
      <c r="O3733" s="21" t="s">
        <v>283</v>
      </c>
      <c r="P3733" s="21" t="s">
        <v>304</v>
      </c>
      <c r="Q3733" s="24" t="s">
        <v>5612</v>
      </c>
      <c r="R3733" s="24" t="s">
        <v>5887</v>
      </c>
      <c r="S3733" s="55" t="s">
        <v>5696</v>
      </c>
      <c r="T3733" s="57"/>
    </row>
    <row r="3734" spans="1:20" ht="32" x14ac:dyDescent="0.2">
      <c r="A3734">
        <f t="shared" si="236"/>
        <v>6</v>
      </c>
      <c r="B3734" t="s">
        <v>213</v>
      </c>
      <c r="C3734" t="s">
        <v>382</v>
      </c>
      <c r="D3734">
        <f t="shared" si="237"/>
        <v>14</v>
      </c>
      <c r="E3734" t="str">
        <f t="shared" si="238"/>
        <v>Problemlösning</v>
      </c>
      <c r="F3734" t="str">
        <f t="shared" si="239"/>
        <v>6_x6_3x_R_14</v>
      </c>
      <c r="G3734" t="str">
        <f>IFERROR(INDEX(#REF!,MATCH('Kap5-6'!F3734,#REF!,0),2),"")</f>
        <v/>
      </c>
      <c r="H3734" s="97"/>
      <c r="I3734" s="97"/>
      <c r="J3734" s="49"/>
      <c r="K3734" s="97"/>
      <c r="L3734" s="10"/>
      <c r="M3734" s="241"/>
      <c r="N3734" s="21">
        <v>9</v>
      </c>
      <c r="O3734" s="21" t="s">
        <v>281</v>
      </c>
      <c r="P3734" s="21" t="s">
        <v>329</v>
      </c>
      <c r="Q3734" s="24" t="s">
        <v>303</v>
      </c>
      <c r="R3734" s="24" t="s">
        <v>5888</v>
      </c>
      <c r="S3734" s="55" t="s">
        <v>5889</v>
      </c>
      <c r="T3734" s="57"/>
    </row>
    <row r="3735" spans="1:20" ht="33" thickBot="1" x14ac:dyDescent="0.25">
      <c r="A3735">
        <f t="shared" si="236"/>
        <v>6</v>
      </c>
      <c r="B3735" t="s">
        <v>213</v>
      </c>
      <c r="C3735" t="s">
        <v>382</v>
      </c>
      <c r="D3735">
        <f t="shared" si="237"/>
        <v>14</v>
      </c>
      <c r="E3735" t="str">
        <f t="shared" si="238"/>
        <v>Problemlösning</v>
      </c>
      <c r="F3735" t="str">
        <f t="shared" si="239"/>
        <v>6_x6_3x_R_14</v>
      </c>
      <c r="G3735" t="str">
        <f>IFERROR(INDEX(#REF!,MATCH('Kap5-6'!F3735,#REF!,0),2),"")</f>
        <v/>
      </c>
      <c r="H3735" s="98"/>
      <c r="I3735" s="98"/>
      <c r="J3735" s="49"/>
      <c r="K3735" s="98"/>
      <c r="L3735" s="17"/>
      <c r="M3735" s="241"/>
      <c r="N3735" s="21">
        <v>10</v>
      </c>
      <c r="O3735" s="21" t="s">
        <v>283</v>
      </c>
      <c r="P3735" s="21" t="s">
        <v>304</v>
      </c>
      <c r="Q3735" s="24" t="s">
        <v>5890</v>
      </c>
      <c r="R3735" s="24" t="s">
        <v>5891</v>
      </c>
      <c r="S3735" s="55" t="s">
        <v>5892</v>
      </c>
      <c r="T3735" s="57"/>
    </row>
    <row r="3736" spans="1:20" ht="64" x14ac:dyDescent="0.2">
      <c r="A3736">
        <f t="shared" si="236"/>
        <v>6</v>
      </c>
      <c r="B3736" t="s">
        <v>213</v>
      </c>
      <c r="C3736" t="s">
        <v>382</v>
      </c>
      <c r="D3736">
        <f t="shared" si="237"/>
        <v>15</v>
      </c>
      <c r="E3736" t="str">
        <f t="shared" si="238"/>
        <v>Problemlösning</v>
      </c>
      <c r="F3736" t="str">
        <f t="shared" si="239"/>
        <v>6_x6_3x_R_15</v>
      </c>
      <c r="G3736" t="str">
        <f>IFERROR(INDEX(#REF!,MATCH('Kap5-6'!F3736,#REF!,0),2),"")</f>
        <v/>
      </c>
      <c r="H3736" s="32">
        <v>6</v>
      </c>
      <c r="I3736" s="32" t="s">
        <v>421</v>
      </c>
      <c r="J3736" s="47"/>
      <c r="K3736" s="32">
        <v>15</v>
      </c>
      <c r="L3736" s="43" t="s">
        <v>1256</v>
      </c>
      <c r="M3736" s="240"/>
      <c r="N3736" s="7">
        <v>1</v>
      </c>
      <c r="O3736" s="7" t="s">
        <v>283</v>
      </c>
      <c r="P3736" s="7" t="s">
        <v>304</v>
      </c>
      <c r="Q3736" s="8" t="s">
        <v>5851</v>
      </c>
      <c r="R3736" s="8" t="s">
        <v>5893</v>
      </c>
      <c r="S3736" s="16" t="s">
        <v>5894</v>
      </c>
      <c r="T3736" s="48"/>
    </row>
    <row r="3737" spans="1:20" ht="32" x14ac:dyDescent="0.2">
      <c r="A3737">
        <f t="shared" si="236"/>
        <v>6</v>
      </c>
      <c r="B3737" t="s">
        <v>213</v>
      </c>
      <c r="C3737" t="s">
        <v>382</v>
      </c>
      <c r="D3737">
        <f t="shared" si="237"/>
        <v>15</v>
      </c>
      <c r="E3737" t="str">
        <f t="shared" si="238"/>
        <v>Problemlösning</v>
      </c>
      <c r="F3737" t="str">
        <f t="shared" si="239"/>
        <v>6_x6_3x_R_15</v>
      </c>
      <c r="G3737" t="str">
        <f>IFERROR(INDEX(#REF!,MATCH('Kap5-6'!F3737,#REF!,0),2),"")</f>
        <v/>
      </c>
      <c r="H3737" s="97"/>
      <c r="I3737" s="97"/>
      <c r="J3737" s="49"/>
      <c r="K3737" s="97"/>
      <c r="L3737" s="10"/>
      <c r="M3737" s="241"/>
      <c r="N3737" s="21">
        <v>2</v>
      </c>
      <c r="O3737" s="21" t="s">
        <v>283</v>
      </c>
      <c r="P3737" s="21" t="s">
        <v>304</v>
      </c>
      <c r="Q3737" s="24" t="s">
        <v>5895</v>
      </c>
      <c r="R3737" s="24" t="s">
        <v>5896</v>
      </c>
      <c r="S3737" s="55" t="s">
        <v>5897</v>
      </c>
      <c r="T3737" s="48"/>
    </row>
    <row r="3738" spans="1:20" ht="32" x14ac:dyDescent="0.2">
      <c r="A3738">
        <f t="shared" si="236"/>
        <v>6</v>
      </c>
      <c r="B3738" t="s">
        <v>213</v>
      </c>
      <c r="C3738" t="s">
        <v>382</v>
      </c>
      <c r="D3738">
        <f t="shared" si="237"/>
        <v>15</v>
      </c>
      <c r="E3738" t="str">
        <f t="shared" si="238"/>
        <v>Problemlösning</v>
      </c>
      <c r="F3738" t="str">
        <f t="shared" si="239"/>
        <v>6_x6_3x_R_15</v>
      </c>
      <c r="G3738" t="str">
        <f>IFERROR(INDEX(#REF!,MATCH('Kap5-6'!F3738,#REF!,0),2),"")</f>
        <v/>
      </c>
      <c r="H3738" s="97"/>
      <c r="I3738" s="97"/>
      <c r="J3738" s="49"/>
      <c r="K3738" s="97"/>
      <c r="L3738" s="10"/>
      <c r="M3738" s="241"/>
      <c r="N3738" s="21">
        <v>3</v>
      </c>
      <c r="O3738" s="21" t="s">
        <v>283</v>
      </c>
      <c r="P3738" s="21" t="s">
        <v>304</v>
      </c>
      <c r="Q3738" s="24" t="s">
        <v>5898</v>
      </c>
      <c r="R3738" s="24" t="s">
        <v>5899</v>
      </c>
      <c r="S3738" s="55" t="s">
        <v>5900</v>
      </c>
      <c r="T3738" s="48"/>
    </row>
    <row r="3739" spans="1:20" x14ac:dyDescent="0.2">
      <c r="A3739">
        <f t="shared" si="236"/>
        <v>6</v>
      </c>
      <c r="B3739" t="s">
        <v>213</v>
      </c>
      <c r="C3739" t="s">
        <v>382</v>
      </c>
      <c r="D3739">
        <f t="shared" si="237"/>
        <v>15</v>
      </c>
      <c r="E3739" t="str">
        <f t="shared" si="238"/>
        <v>Problemlösning</v>
      </c>
      <c r="F3739" t="str">
        <f t="shared" si="239"/>
        <v>6_x6_3x_R_15</v>
      </c>
      <c r="G3739" t="str">
        <f>IFERROR(INDEX(#REF!,MATCH('Kap5-6'!F3739,#REF!,0),2),"")</f>
        <v/>
      </c>
      <c r="H3739" s="97"/>
      <c r="I3739" s="97"/>
      <c r="J3739" s="49"/>
      <c r="K3739" s="97"/>
      <c r="L3739" s="10"/>
      <c r="M3739" s="241"/>
      <c r="N3739" s="21">
        <v>4</v>
      </c>
      <c r="O3739" s="21" t="s">
        <v>281</v>
      </c>
      <c r="P3739" s="21" t="s">
        <v>329</v>
      </c>
      <c r="Q3739" s="24" t="s">
        <v>303</v>
      </c>
      <c r="R3739" s="24" t="s">
        <v>5901</v>
      </c>
      <c r="S3739" s="55" t="s">
        <v>5685</v>
      </c>
      <c r="T3739" s="48"/>
    </row>
    <row r="3740" spans="1:20" ht="32" x14ac:dyDescent="0.2">
      <c r="A3740">
        <f t="shared" si="236"/>
        <v>6</v>
      </c>
      <c r="B3740" t="s">
        <v>213</v>
      </c>
      <c r="C3740" t="s">
        <v>382</v>
      </c>
      <c r="D3740">
        <f t="shared" si="237"/>
        <v>15</v>
      </c>
      <c r="E3740" t="str">
        <f t="shared" si="238"/>
        <v>Problemlösning</v>
      </c>
      <c r="F3740" t="str">
        <f t="shared" si="239"/>
        <v>6_x6_3x_R_15</v>
      </c>
      <c r="G3740" t="str">
        <f>IFERROR(INDEX(#REF!,MATCH('Kap5-6'!F3740,#REF!,0),2),"")</f>
        <v/>
      </c>
      <c r="H3740" s="97"/>
      <c r="I3740" s="97"/>
      <c r="J3740" s="49"/>
      <c r="K3740" s="97"/>
      <c r="L3740" s="10"/>
      <c r="M3740" s="241"/>
      <c r="N3740" s="21">
        <v>5</v>
      </c>
      <c r="O3740" s="21" t="s">
        <v>283</v>
      </c>
      <c r="P3740" s="21" t="s">
        <v>304</v>
      </c>
      <c r="Q3740" s="24" t="s">
        <v>4909</v>
      </c>
      <c r="R3740" s="24" t="s">
        <v>5902</v>
      </c>
      <c r="S3740" s="55" t="s">
        <v>5903</v>
      </c>
      <c r="T3740" s="48"/>
    </row>
    <row r="3741" spans="1:20" ht="32" x14ac:dyDescent="0.2">
      <c r="A3741">
        <f t="shared" si="236"/>
        <v>6</v>
      </c>
      <c r="B3741" t="s">
        <v>213</v>
      </c>
      <c r="C3741" t="s">
        <v>382</v>
      </c>
      <c r="D3741">
        <f t="shared" si="237"/>
        <v>15</v>
      </c>
      <c r="E3741" t="str">
        <f t="shared" si="238"/>
        <v>Problemlösning</v>
      </c>
      <c r="F3741" t="str">
        <f t="shared" si="239"/>
        <v>6_x6_3x_R_15</v>
      </c>
      <c r="G3741" t="str">
        <f>IFERROR(INDEX(#REF!,MATCH('Kap5-6'!F3741,#REF!,0),2),"")</f>
        <v/>
      </c>
      <c r="H3741" s="97"/>
      <c r="I3741" s="97"/>
      <c r="J3741" s="49"/>
      <c r="K3741" s="97"/>
      <c r="L3741" s="10"/>
      <c r="M3741" s="241"/>
      <c r="N3741" s="21">
        <v>6</v>
      </c>
      <c r="O3741" s="21" t="s">
        <v>283</v>
      </c>
      <c r="P3741" s="21" t="s">
        <v>304</v>
      </c>
      <c r="Q3741" s="24" t="s">
        <v>5612</v>
      </c>
      <c r="R3741" s="24" t="s">
        <v>5904</v>
      </c>
      <c r="S3741" s="55" t="s">
        <v>5797</v>
      </c>
      <c r="T3741" s="48"/>
    </row>
    <row r="3742" spans="1:20" x14ac:dyDescent="0.2">
      <c r="A3742">
        <f t="shared" si="236"/>
        <v>6</v>
      </c>
      <c r="B3742" t="s">
        <v>213</v>
      </c>
      <c r="C3742" t="s">
        <v>382</v>
      </c>
      <c r="D3742">
        <f t="shared" si="237"/>
        <v>15</v>
      </c>
      <c r="E3742" t="str">
        <f t="shared" si="238"/>
        <v>Problemlösning</v>
      </c>
      <c r="F3742" t="str">
        <f t="shared" si="239"/>
        <v>6_x6_3x_R_15</v>
      </c>
      <c r="G3742" t="str">
        <f>IFERROR(INDEX(#REF!,MATCH('Kap5-6'!F3742,#REF!,0),2),"")</f>
        <v/>
      </c>
      <c r="H3742" s="97"/>
      <c r="I3742" s="97"/>
      <c r="J3742" s="49"/>
      <c r="K3742" s="97"/>
      <c r="L3742" s="10"/>
      <c r="M3742" s="241"/>
      <c r="N3742" s="21">
        <v>7</v>
      </c>
      <c r="O3742" s="21" t="s">
        <v>283</v>
      </c>
      <c r="P3742" s="21" t="s">
        <v>304</v>
      </c>
      <c r="Q3742" s="24" t="s">
        <v>754</v>
      </c>
      <c r="R3742" s="24" t="s">
        <v>5905</v>
      </c>
      <c r="S3742" s="55" t="s">
        <v>5906</v>
      </c>
      <c r="T3742" s="48"/>
    </row>
    <row r="3743" spans="1:20" ht="32" x14ac:dyDescent="0.2">
      <c r="A3743">
        <f t="shared" si="236"/>
        <v>6</v>
      </c>
      <c r="B3743" t="s">
        <v>213</v>
      </c>
      <c r="C3743" t="s">
        <v>382</v>
      </c>
      <c r="D3743">
        <f t="shared" si="237"/>
        <v>15</v>
      </c>
      <c r="E3743" t="str">
        <f t="shared" si="238"/>
        <v>Problemlösning</v>
      </c>
      <c r="F3743" t="str">
        <f t="shared" si="239"/>
        <v>6_x6_3x_R_15</v>
      </c>
      <c r="G3743" t="str">
        <f>IFERROR(INDEX(#REF!,MATCH('Kap5-6'!F3743,#REF!,0),2),"")</f>
        <v/>
      </c>
      <c r="H3743" s="97"/>
      <c r="I3743" s="97"/>
      <c r="J3743" s="49"/>
      <c r="K3743" s="97"/>
      <c r="L3743" s="10"/>
      <c r="M3743" s="241"/>
      <c r="N3743" s="21">
        <v>8</v>
      </c>
      <c r="O3743" s="21" t="s">
        <v>281</v>
      </c>
      <c r="P3743" s="21" t="s">
        <v>329</v>
      </c>
      <c r="Q3743" s="24" t="s">
        <v>303</v>
      </c>
      <c r="R3743" s="24" t="s">
        <v>3261</v>
      </c>
      <c r="S3743" s="55" t="s">
        <v>5907</v>
      </c>
      <c r="T3743" s="48"/>
    </row>
    <row r="3744" spans="1:20" ht="32" x14ac:dyDescent="0.2">
      <c r="A3744">
        <f t="shared" si="236"/>
        <v>6</v>
      </c>
      <c r="B3744" t="s">
        <v>213</v>
      </c>
      <c r="C3744" t="s">
        <v>382</v>
      </c>
      <c r="D3744">
        <f t="shared" si="237"/>
        <v>15</v>
      </c>
      <c r="E3744" t="str">
        <f t="shared" si="238"/>
        <v>Problemlösning</v>
      </c>
      <c r="F3744" t="str">
        <f t="shared" si="239"/>
        <v>6_x6_3x_R_15</v>
      </c>
      <c r="G3744" t="str">
        <f>IFERROR(INDEX(#REF!,MATCH('Kap5-6'!F3744,#REF!,0),2),"")</f>
        <v/>
      </c>
      <c r="H3744" s="97"/>
      <c r="I3744" s="97"/>
      <c r="J3744" s="49"/>
      <c r="K3744" s="97"/>
      <c r="L3744" s="10"/>
      <c r="M3744" s="241"/>
      <c r="N3744" s="21">
        <v>9</v>
      </c>
      <c r="O3744" s="21" t="s">
        <v>283</v>
      </c>
      <c r="P3744" s="21" t="s">
        <v>304</v>
      </c>
      <c r="Q3744" s="24" t="s">
        <v>5908</v>
      </c>
      <c r="R3744" s="24" t="s">
        <v>5909</v>
      </c>
      <c r="S3744" s="55" t="s">
        <v>5910</v>
      </c>
      <c r="T3744" s="48"/>
    </row>
    <row r="3745" spans="1:20" x14ac:dyDescent="0.2">
      <c r="A3745">
        <f t="shared" si="236"/>
        <v>6</v>
      </c>
      <c r="B3745" t="s">
        <v>213</v>
      </c>
      <c r="C3745" t="s">
        <v>382</v>
      </c>
      <c r="D3745">
        <f t="shared" si="237"/>
        <v>15</v>
      </c>
      <c r="E3745" t="str">
        <f t="shared" si="238"/>
        <v>Problemlösning</v>
      </c>
      <c r="F3745" t="str">
        <f t="shared" si="239"/>
        <v>6_x6_3x_R_15</v>
      </c>
      <c r="G3745" t="str">
        <f>IFERROR(INDEX(#REF!,MATCH('Kap5-6'!F3745,#REF!,0),2),"")</f>
        <v/>
      </c>
      <c r="H3745" s="97"/>
      <c r="I3745" s="97"/>
      <c r="J3745" s="49"/>
      <c r="K3745" s="97"/>
      <c r="L3745" s="10"/>
      <c r="M3745" s="241"/>
      <c r="N3745" s="21">
        <v>10</v>
      </c>
      <c r="O3745" s="21" t="s">
        <v>283</v>
      </c>
      <c r="P3745" s="21" t="s">
        <v>304</v>
      </c>
      <c r="Q3745" s="24" t="s">
        <v>5612</v>
      </c>
      <c r="R3745" s="24" t="s">
        <v>5911</v>
      </c>
      <c r="S3745" s="55" t="s">
        <v>5696</v>
      </c>
      <c r="T3745" s="48"/>
    </row>
    <row r="3746" spans="1:20" ht="32" x14ac:dyDescent="0.2">
      <c r="A3746">
        <f t="shared" si="236"/>
        <v>6</v>
      </c>
      <c r="B3746" t="s">
        <v>213</v>
      </c>
      <c r="C3746" t="s">
        <v>382</v>
      </c>
      <c r="D3746">
        <f t="shared" si="237"/>
        <v>15</v>
      </c>
      <c r="E3746" t="str">
        <f t="shared" si="238"/>
        <v>Problemlösning</v>
      </c>
      <c r="F3746" t="str">
        <f t="shared" si="239"/>
        <v>6_x6_3x_R_15</v>
      </c>
      <c r="G3746" t="str">
        <f>IFERROR(INDEX(#REF!,MATCH('Kap5-6'!F3746,#REF!,0),2),"")</f>
        <v/>
      </c>
      <c r="H3746" s="97"/>
      <c r="I3746" s="97"/>
      <c r="J3746" s="49"/>
      <c r="K3746" s="97"/>
      <c r="L3746" s="10"/>
      <c r="M3746" s="241"/>
      <c r="N3746" s="21">
        <v>11</v>
      </c>
      <c r="O3746" s="21" t="s">
        <v>281</v>
      </c>
      <c r="P3746" s="21" t="s">
        <v>329</v>
      </c>
      <c r="Q3746" s="24" t="s">
        <v>303</v>
      </c>
      <c r="R3746" s="24" t="s">
        <v>5912</v>
      </c>
      <c r="S3746" s="55" t="s">
        <v>5913</v>
      </c>
      <c r="T3746" s="48"/>
    </row>
    <row r="3747" spans="1:20" ht="33" thickBot="1" x14ac:dyDescent="0.25">
      <c r="A3747">
        <f t="shared" si="236"/>
        <v>6</v>
      </c>
      <c r="B3747" t="s">
        <v>213</v>
      </c>
      <c r="C3747" t="s">
        <v>382</v>
      </c>
      <c r="D3747">
        <f t="shared" si="237"/>
        <v>15</v>
      </c>
      <c r="E3747" t="str">
        <f t="shared" si="238"/>
        <v>Problemlösning</v>
      </c>
      <c r="F3747" t="str">
        <f t="shared" si="239"/>
        <v>6_x6_3x_R_15</v>
      </c>
      <c r="G3747" t="str">
        <f>IFERROR(INDEX(#REF!,MATCH('Kap5-6'!F3747,#REF!,0),2),"")</f>
        <v/>
      </c>
      <c r="H3747" s="98"/>
      <c r="I3747" s="98"/>
      <c r="J3747" s="49"/>
      <c r="K3747" s="98"/>
      <c r="L3747" s="17"/>
      <c r="M3747" s="241"/>
      <c r="N3747" s="21">
        <v>12</v>
      </c>
      <c r="O3747" s="21" t="s">
        <v>283</v>
      </c>
      <c r="P3747" s="21" t="s">
        <v>304</v>
      </c>
      <c r="Q3747" s="24" t="s">
        <v>5890</v>
      </c>
      <c r="R3747" s="24" t="s">
        <v>5914</v>
      </c>
      <c r="S3747" s="55" t="s">
        <v>5915</v>
      </c>
      <c r="T3747" s="48"/>
    </row>
    <row r="3748" spans="1:20" ht="64" x14ac:dyDescent="0.2">
      <c r="A3748">
        <f t="shared" si="236"/>
        <v>6</v>
      </c>
      <c r="B3748" t="s">
        <v>213</v>
      </c>
      <c r="C3748" t="s">
        <v>382</v>
      </c>
      <c r="D3748">
        <f t="shared" si="237"/>
        <v>16</v>
      </c>
      <c r="E3748" t="str">
        <f t="shared" si="238"/>
        <v>Problemlösning</v>
      </c>
      <c r="F3748" t="str">
        <f t="shared" si="239"/>
        <v>6_x6_3x_R_16</v>
      </c>
      <c r="G3748" t="str">
        <f>IFERROR(INDEX(#REF!,MATCH('Kap5-6'!F3748,#REF!,0),2),"")</f>
        <v/>
      </c>
      <c r="H3748" s="32">
        <v>6</v>
      </c>
      <c r="I3748" s="32" t="s">
        <v>421</v>
      </c>
      <c r="J3748" s="47"/>
      <c r="K3748" s="32">
        <v>16</v>
      </c>
      <c r="L3748" s="43" t="s">
        <v>1256</v>
      </c>
      <c r="M3748" s="240"/>
      <c r="N3748" s="7">
        <v>1</v>
      </c>
      <c r="O3748" s="7" t="s">
        <v>283</v>
      </c>
      <c r="P3748" s="7" t="s">
        <v>304</v>
      </c>
      <c r="Q3748" s="8" t="s">
        <v>5851</v>
      </c>
      <c r="R3748" s="8" t="s">
        <v>5916</v>
      </c>
      <c r="S3748" s="16" t="s">
        <v>5917</v>
      </c>
      <c r="T3748" s="48"/>
    </row>
    <row r="3749" spans="1:20" x14ac:dyDescent="0.2">
      <c r="A3749">
        <f t="shared" si="236"/>
        <v>6</v>
      </c>
      <c r="B3749" t="s">
        <v>213</v>
      </c>
      <c r="C3749" t="s">
        <v>382</v>
      </c>
      <c r="D3749">
        <f t="shared" si="237"/>
        <v>16</v>
      </c>
      <c r="E3749" t="str">
        <f t="shared" si="238"/>
        <v>Problemlösning</v>
      </c>
      <c r="F3749" t="str">
        <f t="shared" si="239"/>
        <v>6_x6_3x_R_16</v>
      </c>
      <c r="G3749" t="str">
        <f>IFERROR(INDEX(#REF!,MATCH('Kap5-6'!F3749,#REF!,0),2),"")</f>
        <v/>
      </c>
      <c r="H3749" s="97"/>
      <c r="I3749" s="97"/>
      <c r="J3749" s="49"/>
      <c r="K3749" s="97"/>
      <c r="L3749" s="10"/>
      <c r="M3749" s="241"/>
      <c r="N3749" s="21">
        <v>2</v>
      </c>
      <c r="O3749" s="21" t="s">
        <v>283</v>
      </c>
      <c r="P3749" s="21" t="s">
        <v>304</v>
      </c>
      <c r="Q3749" s="24" t="s">
        <v>5918</v>
      </c>
      <c r="R3749" s="24" t="s">
        <v>5919</v>
      </c>
      <c r="S3749" s="55" t="s">
        <v>5920</v>
      </c>
      <c r="T3749" s="48"/>
    </row>
    <row r="3750" spans="1:20" ht="32" x14ac:dyDescent="0.2">
      <c r="A3750">
        <f t="shared" si="236"/>
        <v>6</v>
      </c>
      <c r="B3750" t="s">
        <v>213</v>
      </c>
      <c r="C3750" t="s">
        <v>382</v>
      </c>
      <c r="D3750">
        <f t="shared" si="237"/>
        <v>16</v>
      </c>
      <c r="E3750" t="str">
        <f t="shared" si="238"/>
        <v>Problemlösning</v>
      </c>
      <c r="F3750" t="str">
        <f t="shared" si="239"/>
        <v>6_x6_3x_R_16</v>
      </c>
      <c r="G3750" t="str">
        <f>IFERROR(INDEX(#REF!,MATCH('Kap5-6'!F3750,#REF!,0),2),"")</f>
        <v/>
      </c>
      <c r="H3750" s="97"/>
      <c r="I3750" s="97"/>
      <c r="J3750" s="49"/>
      <c r="K3750" s="97"/>
      <c r="L3750" s="10"/>
      <c r="M3750" s="241"/>
      <c r="N3750" s="21">
        <v>3</v>
      </c>
      <c r="O3750" s="21" t="s">
        <v>283</v>
      </c>
      <c r="P3750" s="21" t="s">
        <v>304</v>
      </c>
      <c r="Q3750" s="24" t="s">
        <v>5921</v>
      </c>
      <c r="R3750" s="24" t="s">
        <v>5922</v>
      </c>
      <c r="S3750" s="55" t="s">
        <v>5923</v>
      </c>
      <c r="T3750" s="48"/>
    </row>
    <row r="3751" spans="1:20" x14ac:dyDescent="0.2">
      <c r="A3751">
        <f t="shared" si="236"/>
        <v>6</v>
      </c>
      <c r="B3751" t="s">
        <v>213</v>
      </c>
      <c r="C3751" t="s">
        <v>382</v>
      </c>
      <c r="D3751">
        <f t="shared" si="237"/>
        <v>16</v>
      </c>
      <c r="E3751" t="str">
        <f t="shared" si="238"/>
        <v>Problemlösning</v>
      </c>
      <c r="F3751" t="str">
        <f t="shared" si="239"/>
        <v>6_x6_3x_R_16</v>
      </c>
      <c r="G3751" t="str">
        <f>IFERROR(INDEX(#REF!,MATCH('Kap5-6'!F3751,#REF!,0),2),"")</f>
        <v/>
      </c>
      <c r="H3751" s="97"/>
      <c r="I3751" s="97"/>
      <c r="J3751" s="49"/>
      <c r="K3751" s="97"/>
      <c r="L3751" s="10"/>
      <c r="M3751" s="241"/>
      <c r="N3751" s="21">
        <v>4</v>
      </c>
      <c r="O3751" s="21" t="s">
        <v>281</v>
      </c>
      <c r="P3751" s="21" t="s">
        <v>329</v>
      </c>
      <c r="Q3751" s="24" t="s">
        <v>303</v>
      </c>
      <c r="R3751" s="24" t="s">
        <v>5924</v>
      </c>
      <c r="S3751" s="55" t="s">
        <v>5685</v>
      </c>
      <c r="T3751" s="48"/>
    </row>
    <row r="3752" spans="1:20" ht="32" x14ac:dyDescent="0.2">
      <c r="A3752">
        <f t="shared" si="236"/>
        <v>6</v>
      </c>
      <c r="B3752" t="s">
        <v>213</v>
      </c>
      <c r="C3752" t="s">
        <v>382</v>
      </c>
      <c r="D3752">
        <f t="shared" si="237"/>
        <v>16</v>
      </c>
      <c r="E3752" t="str">
        <f t="shared" si="238"/>
        <v>Problemlösning</v>
      </c>
      <c r="F3752" t="str">
        <f t="shared" si="239"/>
        <v>6_x6_3x_R_16</v>
      </c>
      <c r="G3752" t="str">
        <f>IFERROR(INDEX(#REF!,MATCH('Kap5-6'!F3752,#REF!,0),2),"")</f>
        <v/>
      </c>
      <c r="H3752" s="97"/>
      <c r="I3752" s="97"/>
      <c r="J3752" s="49"/>
      <c r="K3752" s="97"/>
      <c r="L3752" s="10"/>
      <c r="M3752" s="241"/>
      <c r="N3752" s="21">
        <v>5</v>
      </c>
      <c r="O3752" s="21" t="s">
        <v>283</v>
      </c>
      <c r="P3752" s="21" t="s">
        <v>304</v>
      </c>
      <c r="Q3752" s="24" t="s">
        <v>4909</v>
      </c>
      <c r="R3752" s="24" t="s">
        <v>5925</v>
      </c>
      <c r="S3752" s="55" t="s">
        <v>5903</v>
      </c>
      <c r="T3752" s="48"/>
    </row>
    <row r="3753" spans="1:20" ht="32" x14ac:dyDescent="0.2">
      <c r="A3753">
        <f t="shared" si="236"/>
        <v>6</v>
      </c>
      <c r="B3753" t="s">
        <v>213</v>
      </c>
      <c r="C3753" t="s">
        <v>382</v>
      </c>
      <c r="D3753">
        <f t="shared" si="237"/>
        <v>16</v>
      </c>
      <c r="E3753" t="str">
        <f t="shared" si="238"/>
        <v>Problemlösning</v>
      </c>
      <c r="F3753" t="str">
        <f t="shared" si="239"/>
        <v>6_x6_3x_R_16</v>
      </c>
      <c r="G3753" t="str">
        <f>IFERROR(INDEX(#REF!,MATCH('Kap5-6'!F3753,#REF!,0),2),"")</f>
        <v/>
      </c>
      <c r="H3753" s="97"/>
      <c r="I3753" s="97"/>
      <c r="J3753" s="49"/>
      <c r="K3753" s="97"/>
      <c r="L3753" s="10"/>
      <c r="M3753" s="241"/>
      <c r="N3753" s="21">
        <v>6</v>
      </c>
      <c r="O3753" s="21" t="s">
        <v>283</v>
      </c>
      <c r="P3753" s="21" t="s">
        <v>304</v>
      </c>
      <c r="Q3753" s="24" t="s">
        <v>5612</v>
      </c>
      <c r="R3753" s="24" t="s">
        <v>5926</v>
      </c>
      <c r="S3753" s="55" t="s">
        <v>5797</v>
      </c>
      <c r="T3753" s="48"/>
    </row>
    <row r="3754" spans="1:20" x14ac:dyDescent="0.2">
      <c r="A3754">
        <f t="shared" si="236"/>
        <v>6</v>
      </c>
      <c r="B3754" t="s">
        <v>213</v>
      </c>
      <c r="C3754" t="s">
        <v>382</v>
      </c>
      <c r="D3754">
        <f t="shared" si="237"/>
        <v>16</v>
      </c>
      <c r="E3754" t="str">
        <f t="shared" si="238"/>
        <v>Problemlösning</v>
      </c>
      <c r="F3754" t="str">
        <f t="shared" si="239"/>
        <v>6_x6_3x_R_16</v>
      </c>
      <c r="G3754" t="str">
        <f>IFERROR(INDEX(#REF!,MATCH('Kap5-6'!F3754,#REF!,0),2),"")</f>
        <v/>
      </c>
      <c r="H3754" s="97"/>
      <c r="I3754" s="97"/>
      <c r="J3754" s="49"/>
      <c r="K3754" s="97"/>
      <c r="L3754" s="10"/>
      <c r="M3754" s="241"/>
      <c r="N3754" s="21">
        <v>7</v>
      </c>
      <c r="O3754" s="21" t="s">
        <v>283</v>
      </c>
      <c r="P3754" s="21" t="s">
        <v>304</v>
      </c>
      <c r="Q3754" s="24" t="s">
        <v>754</v>
      </c>
      <c r="R3754" s="24" t="s">
        <v>5927</v>
      </c>
      <c r="S3754" s="55" t="s">
        <v>5881</v>
      </c>
      <c r="T3754" s="48"/>
    </row>
    <row r="3755" spans="1:20" ht="48" x14ac:dyDescent="0.2">
      <c r="A3755">
        <f t="shared" si="236"/>
        <v>6</v>
      </c>
      <c r="B3755" t="s">
        <v>213</v>
      </c>
      <c r="C3755" t="s">
        <v>382</v>
      </c>
      <c r="D3755">
        <f t="shared" si="237"/>
        <v>16</v>
      </c>
      <c r="E3755" t="str">
        <f t="shared" si="238"/>
        <v>Problemlösning</v>
      </c>
      <c r="F3755" t="str">
        <f t="shared" si="239"/>
        <v>6_x6_3x_R_16</v>
      </c>
      <c r="G3755" t="str">
        <f>IFERROR(INDEX(#REF!,MATCH('Kap5-6'!F3755,#REF!,0),2),"")</f>
        <v/>
      </c>
      <c r="H3755" s="97"/>
      <c r="I3755" s="97"/>
      <c r="J3755" s="49"/>
      <c r="K3755" s="97"/>
      <c r="L3755" s="10"/>
      <c r="M3755" s="241"/>
      <c r="N3755" s="21">
        <v>8</v>
      </c>
      <c r="O3755" s="21" t="s">
        <v>281</v>
      </c>
      <c r="P3755" s="21" t="s">
        <v>329</v>
      </c>
      <c r="Q3755" s="24" t="s">
        <v>303</v>
      </c>
      <c r="R3755" s="24" t="s">
        <v>5928</v>
      </c>
      <c r="S3755" s="55" t="s">
        <v>5929</v>
      </c>
      <c r="T3755" s="48"/>
    </row>
    <row r="3756" spans="1:20" x14ac:dyDescent="0.2">
      <c r="A3756">
        <f t="shared" si="236"/>
        <v>6</v>
      </c>
      <c r="B3756" t="s">
        <v>213</v>
      </c>
      <c r="C3756" t="s">
        <v>382</v>
      </c>
      <c r="D3756">
        <f t="shared" si="237"/>
        <v>16</v>
      </c>
      <c r="E3756" t="str">
        <f t="shared" si="238"/>
        <v>Problemlösning</v>
      </c>
      <c r="F3756" t="str">
        <f t="shared" si="239"/>
        <v>6_x6_3x_R_16</v>
      </c>
      <c r="G3756" t="str">
        <f>IFERROR(INDEX(#REF!,MATCH('Kap5-6'!F3756,#REF!,0),2),"")</f>
        <v/>
      </c>
      <c r="H3756" s="97"/>
      <c r="I3756" s="97"/>
      <c r="J3756" s="49"/>
      <c r="K3756" s="97"/>
      <c r="L3756" s="10"/>
      <c r="M3756" s="241"/>
      <c r="N3756" s="21">
        <v>9</v>
      </c>
      <c r="O3756" s="21" t="s">
        <v>283</v>
      </c>
      <c r="P3756" s="21" t="s">
        <v>304</v>
      </c>
      <c r="Q3756" s="24" t="s">
        <v>5921</v>
      </c>
      <c r="R3756" s="24" t="s">
        <v>5930</v>
      </c>
      <c r="S3756" s="55" t="s">
        <v>5931</v>
      </c>
      <c r="T3756" s="48"/>
    </row>
    <row r="3757" spans="1:20" ht="32" x14ac:dyDescent="0.2">
      <c r="A3757">
        <f t="shared" si="236"/>
        <v>6</v>
      </c>
      <c r="B3757" t="s">
        <v>213</v>
      </c>
      <c r="C3757" t="s">
        <v>382</v>
      </c>
      <c r="D3757">
        <f t="shared" si="237"/>
        <v>16</v>
      </c>
      <c r="E3757" t="str">
        <f t="shared" si="238"/>
        <v>Problemlösning</v>
      </c>
      <c r="F3757" t="str">
        <f t="shared" si="239"/>
        <v>6_x6_3x_R_16</v>
      </c>
      <c r="G3757" t="str">
        <f>IFERROR(INDEX(#REF!,MATCH('Kap5-6'!F3757,#REF!,0),2),"")</f>
        <v/>
      </c>
      <c r="H3757" s="97"/>
      <c r="I3757" s="97"/>
      <c r="J3757" s="49"/>
      <c r="K3757" s="97"/>
      <c r="L3757" s="10"/>
      <c r="M3757" s="241"/>
      <c r="N3757" s="21">
        <v>10</v>
      </c>
      <c r="O3757" s="21" t="s">
        <v>283</v>
      </c>
      <c r="P3757" s="21" t="s">
        <v>304</v>
      </c>
      <c r="Q3757" s="24" t="s">
        <v>5612</v>
      </c>
      <c r="R3757" s="24" t="s">
        <v>5932</v>
      </c>
      <c r="S3757" s="55" t="s">
        <v>5696</v>
      </c>
      <c r="T3757" s="48"/>
    </row>
    <row r="3758" spans="1:20" ht="32" x14ac:dyDescent="0.2">
      <c r="A3758">
        <f t="shared" si="236"/>
        <v>6</v>
      </c>
      <c r="B3758" t="s">
        <v>213</v>
      </c>
      <c r="C3758" t="s">
        <v>382</v>
      </c>
      <c r="D3758">
        <f t="shared" si="237"/>
        <v>16</v>
      </c>
      <c r="E3758" t="str">
        <f t="shared" si="238"/>
        <v>Problemlösning</v>
      </c>
      <c r="F3758" t="str">
        <f t="shared" si="239"/>
        <v>6_x6_3x_R_16</v>
      </c>
      <c r="G3758" t="str">
        <f>IFERROR(INDEX(#REF!,MATCH('Kap5-6'!F3758,#REF!,0),2),"")</f>
        <v/>
      </c>
      <c r="H3758" s="97"/>
      <c r="I3758" s="97"/>
      <c r="J3758" s="49"/>
      <c r="K3758" s="97"/>
      <c r="L3758" s="10"/>
      <c r="M3758" s="241"/>
      <c r="N3758" s="21">
        <v>11</v>
      </c>
      <c r="O3758" s="21" t="s">
        <v>281</v>
      </c>
      <c r="P3758" s="21" t="s">
        <v>329</v>
      </c>
      <c r="Q3758" s="24" t="s">
        <v>303</v>
      </c>
      <c r="R3758" s="24" t="s">
        <v>5933</v>
      </c>
      <c r="S3758" s="55" t="s">
        <v>5934</v>
      </c>
      <c r="T3758" s="48"/>
    </row>
    <row r="3759" spans="1:20" ht="48" x14ac:dyDescent="0.2">
      <c r="A3759">
        <f t="shared" si="236"/>
        <v>6</v>
      </c>
      <c r="B3759" t="s">
        <v>213</v>
      </c>
      <c r="C3759" t="s">
        <v>382</v>
      </c>
      <c r="D3759">
        <f t="shared" si="237"/>
        <v>16</v>
      </c>
      <c r="E3759" t="str">
        <f t="shared" si="238"/>
        <v>Problemlösning</v>
      </c>
      <c r="F3759" t="str">
        <f t="shared" si="239"/>
        <v>6_x6_3x_R_16</v>
      </c>
      <c r="G3759" t="str">
        <f>IFERROR(INDEX(#REF!,MATCH('Kap5-6'!F3759,#REF!,0),2),"")</f>
        <v/>
      </c>
      <c r="H3759" s="97"/>
      <c r="I3759" s="97"/>
      <c r="J3759" s="49"/>
      <c r="K3759" s="97"/>
      <c r="L3759" s="10"/>
      <c r="M3759" s="241"/>
      <c r="N3759" s="21">
        <v>12</v>
      </c>
      <c r="O3759" s="21" t="s">
        <v>281</v>
      </c>
      <c r="P3759" s="21" t="s">
        <v>329</v>
      </c>
      <c r="Q3759" s="24" t="s">
        <v>303</v>
      </c>
      <c r="R3759" s="24" t="s">
        <v>5935</v>
      </c>
      <c r="S3759" s="55" t="s">
        <v>5936</v>
      </c>
      <c r="T3759" s="48"/>
    </row>
    <row r="3760" spans="1:20" ht="49" thickBot="1" x14ac:dyDescent="0.25">
      <c r="A3760">
        <f t="shared" si="236"/>
        <v>6</v>
      </c>
      <c r="B3760" t="s">
        <v>213</v>
      </c>
      <c r="C3760" t="s">
        <v>382</v>
      </c>
      <c r="D3760">
        <f t="shared" si="237"/>
        <v>16</v>
      </c>
      <c r="E3760" t="str">
        <f t="shared" si="238"/>
        <v>Problemlösning</v>
      </c>
      <c r="F3760" t="str">
        <f t="shared" si="239"/>
        <v>6_x6_3x_R_16</v>
      </c>
      <c r="G3760" t="str">
        <f>IFERROR(INDEX(#REF!,MATCH('Kap5-6'!F3760,#REF!,0),2),"")</f>
        <v/>
      </c>
      <c r="H3760" s="98"/>
      <c r="I3760" s="98"/>
      <c r="J3760" s="49"/>
      <c r="K3760" s="98"/>
      <c r="L3760" s="17"/>
      <c r="M3760" s="241"/>
      <c r="N3760" s="21">
        <v>13</v>
      </c>
      <c r="O3760" s="21" t="s">
        <v>283</v>
      </c>
      <c r="P3760" s="21" t="s">
        <v>304</v>
      </c>
      <c r="Q3760" s="24" t="s">
        <v>5937</v>
      </c>
      <c r="R3760" s="24" t="s">
        <v>5938</v>
      </c>
      <c r="S3760" s="55" t="s">
        <v>5939</v>
      </c>
      <c r="T3760" s="48"/>
    </row>
    <row r="3761" spans="1:20" ht="64" x14ac:dyDescent="0.2">
      <c r="A3761">
        <f t="shared" si="236"/>
        <v>6</v>
      </c>
      <c r="B3761" t="s">
        <v>213</v>
      </c>
      <c r="C3761" t="s">
        <v>382</v>
      </c>
      <c r="D3761">
        <f t="shared" si="237"/>
        <v>17</v>
      </c>
      <c r="E3761" t="str">
        <f t="shared" si="238"/>
        <v>Problemlösning</v>
      </c>
      <c r="F3761" t="str">
        <f t="shared" si="239"/>
        <v>6_x6_3x_R_17</v>
      </c>
      <c r="G3761" t="str">
        <f>IFERROR(INDEX(#REF!,MATCH('Kap5-6'!F3761,#REF!,0),2),"")</f>
        <v/>
      </c>
      <c r="H3761" s="32">
        <v>6</v>
      </c>
      <c r="I3761" s="32" t="s">
        <v>421</v>
      </c>
      <c r="J3761" s="47"/>
      <c r="K3761" s="32">
        <v>17</v>
      </c>
      <c r="L3761" s="43" t="s">
        <v>1256</v>
      </c>
      <c r="M3761" s="240"/>
      <c r="N3761" s="7">
        <v>1</v>
      </c>
      <c r="O3761" s="7" t="s">
        <v>283</v>
      </c>
      <c r="P3761" s="7" t="s">
        <v>304</v>
      </c>
      <c r="Q3761" s="8" t="s">
        <v>5851</v>
      </c>
      <c r="R3761" s="8" t="s">
        <v>5940</v>
      </c>
      <c r="S3761" s="16" t="s">
        <v>5941</v>
      </c>
      <c r="T3761" s="48"/>
    </row>
    <row r="3762" spans="1:20" x14ac:dyDescent="0.2">
      <c r="A3762">
        <f t="shared" si="236"/>
        <v>6</v>
      </c>
      <c r="B3762" t="s">
        <v>213</v>
      </c>
      <c r="C3762" t="s">
        <v>382</v>
      </c>
      <c r="D3762">
        <f t="shared" si="237"/>
        <v>17</v>
      </c>
      <c r="E3762" t="str">
        <f t="shared" si="238"/>
        <v>Problemlösning</v>
      </c>
      <c r="F3762" t="str">
        <f t="shared" si="239"/>
        <v>6_x6_3x_R_17</v>
      </c>
      <c r="G3762" t="str">
        <f>IFERROR(INDEX(#REF!,MATCH('Kap5-6'!F3762,#REF!,0),2),"")</f>
        <v/>
      </c>
      <c r="H3762" s="97"/>
      <c r="I3762" s="97"/>
      <c r="J3762" s="49"/>
      <c r="K3762" s="97"/>
      <c r="L3762" s="10"/>
      <c r="M3762" s="241"/>
      <c r="N3762" s="21">
        <v>2</v>
      </c>
      <c r="O3762" s="21" t="s">
        <v>283</v>
      </c>
      <c r="P3762" s="21" t="s">
        <v>304</v>
      </c>
      <c r="Q3762" s="24" t="s">
        <v>5942</v>
      </c>
      <c r="R3762" s="24" t="s">
        <v>5943</v>
      </c>
      <c r="S3762" s="55" t="s">
        <v>5944</v>
      </c>
      <c r="T3762" s="57"/>
    </row>
    <row r="3763" spans="1:20" ht="32" x14ac:dyDescent="0.2">
      <c r="A3763">
        <f t="shared" si="236"/>
        <v>6</v>
      </c>
      <c r="B3763" t="s">
        <v>213</v>
      </c>
      <c r="C3763" t="s">
        <v>382</v>
      </c>
      <c r="D3763">
        <f t="shared" si="237"/>
        <v>17</v>
      </c>
      <c r="E3763" t="str">
        <f t="shared" si="238"/>
        <v>Problemlösning</v>
      </c>
      <c r="F3763" t="str">
        <f t="shared" si="239"/>
        <v>6_x6_3x_R_17</v>
      </c>
      <c r="G3763" t="str">
        <f>IFERROR(INDEX(#REF!,MATCH('Kap5-6'!F3763,#REF!,0),2),"")</f>
        <v/>
      </c>
      <c r="H3763" s="97"/>
      <c r="I3763" s="97"/>
      <c r="J3763" s="49"/>
      <c r="K3763" s="97"/>
      <c r="L3763" s="10"/>
      <c r="M3763" s="241"/>
      <c r="N3763" s="21">
        <v>3</v>
      </c>
      <c r="O3763" s="21" t="s">
        <v>283</v>
      </c>
      <c r="P3763" s="21" t="s">
        <v>304</v>
      </c>
      <c r="Q3763" s="24" t="s">
        <v>5945</v>
      </c>
      <c r="R3763" s="24" t="s">
        <v>5946</v>
      </c>
      <c r="S3763" s="55" t="s">
        <v>5947</v>
      </c>
      <c r="T3763" s="57"/>
    </row>
    <row r="3764" spans="1:20" x14ac:dyDescent="0.2">
      <c r="A3764">
        <f t="shared" si="236"/>
        <v>6</v>
      </c>
      <c r="B3764" t="s">
        <v>213</v>
      </c>
      <c r="C3764" t="s">
        <v>382</v>
      </c>
      <c r="D3764">
        <f t="shared" si="237"/>
        <v>17</v>
      </c>
      <c r="E3764" t="str">
        <f t="shared" si="238"/>
        <v>Problemlösning</v>
      </c>
      <c r="F3764" t="str">
        <f t="shared" si="239"/>
        <v>6_x6_3x_R_17</v>
      </c>
      <c r="G3764" t="str">
        <f>IFERROR(INDEX(#REF!,MATCH('Kap5-6'!F3764,#REF!,0),2),"")</f>
        <v/>
      </c>
      <c r="H3764" s="97"/>
      <c r="I3764" s="97"/>
      <c r="J3764" s="49"/>
      <c r="K3764" s="97"/>
      <c r="L3764" s="10"/>
      <c r="M3764" s="241"/>
      <c r="N3764" s="21">
        <v>4</v>
      </c>
      <c r="O3764" s="21" t="s">
        <v>281</v>
      </c>
      <c r="P3764" s="21" t="s">
        <v>329</v>
      </c>
      <c r="Q3764" s="24" t="s">
        <v>303</v>
      </c>
      <c r="R3764" s="24" t="s">
        <v>5948</v>
      </c>
      <c r="S3764" s="55" t="s">
        <v>5949</v>
      </c>
      <c r="T3764" s="57"/>
    </row>
    <row r="3765" spans="1:20" ht="32" x14ac:dyDescent="0.2">
      <c r="A3765">
        <f t="shared" si="236"/>
        <v>6</v>
      </c>
      <c r="B3765" t="s">
        <v>213</v>
      </c>
      <c r="C3765" t="s">
        <v>382</v>
      </c>
      <c r="D3765">
        <f t="shared" si="237"/>
        <v>17</v>
      </c>
      <c r="E3765" t="str">
        <f t="shared" si="238"/>
        <v>Problemlösning</v>
      </c>
      <c r="F3765" t="str">
        <f t="shared" si="239"/>
        <v>6_x6_3x_R_17</v>
      </c>
      <c r="G3765" t="str">
        <f>IFERROR(INDEX(#REF!,MATCH('Kap5-6'!F3765,#REF!,0),2),"")</f>
        <v/>
      </c>
      <c r="H3765" s="97"/>
      <c r="I3765" s="97"/>
      <c r="J3765" s="49"/>
      <c r="K3765" s="97"/>
      <c r="L3765" s="10"/>
      <c r="M3765" s="241"/>
      <c r="N3765" s="21">
        <v>5</v>
      </c>
      <c r="O3765" s="21" t="s">
        <v>283</v>
      </c>
      <c r="P3765" s="21" t="s">
        <v>304</v>
      </c>
      <c r="Q3765" s="24" t="s">
        <v>4909</v>
      </c>
      <c r="R3765" s="24" t="s">
        <v>5950</v>
      </c>
      <c r="S3765" s="55" t="s">
        <v>5951</v>
      </c>
      <c r="T3765" s="57"/>
    </row>
    <row r="3766" spans="1:20" ht="32" x14ac:dyDescent="0.2">
      <c r="A3766">
        <f t="shared" si="236"/>
        <v>6</v>
      </c>
      <c r="B3766" t="s">
        <v>213</v>
      </c>
      <c r="C3766" t="s">
        <v>382</v>
      </c>
      <c r="D3766">
        <f t="shared" si="237"/>
        <v>17</v>
      </c>
      <c r="E3766" t="str">
        <f t="shared" si="238"/>
        <v>Problemlösning</v>
      </c>
      <c r="F3766" t="str">
        <f t="shared" si="239"/>
        <v>6_x6_3x_R_17</v>
      </c>
      <c r="G3766" t="str">
        <f>IFERROR(INDEX(#REF!,MATCH('Kap5-6'!F3766,#REF!,0),2),"")</f>
        <v/>
      </c>
      <c r="H3766" s="97"/>
      <c r="I3766" s="97"/>
      <c r="J3766" s="49"/>
      <c r="K3766" s="97"/>
      <c r="L3766" s="10"/>
      <c r="M3766" s="241"/>
      <c r="N3766" s="21">
        <v>6</v>
      </c>
      <c r="O3766" s="21" t="s">
        <v>283</v>
      </c>
      <c r="P3766" s="21" t="s">
        <v>304</v>
      </c>
      <c r="Q3766" s="24" t="s">
        <v>5612</v>
      </c>
      <c r="R3766" s="24" t="s">
        <v>5952</v>
      </c>
      <c r="S3766" s="55" t="s">
        <v>5953</v>
      </c>
      <c r="T3766" s="57"/>
    </row>
    <row r="3767" spans="1:20" x14ac:dyDescent="0.2">
      <c r="A3767">
        <f t="shared" si="236"/>
        <v>6</v>
      </c>
      <c r="B3767" t="s">
        <v>213</v>
      </c>
      <c r="C3767" t="s">
        <v>382</v>
      </c>
      <c r="D3767">
        <f t="shared" si="237"/>
        <v>17</v>
      </c>
      <c r="E3767" t="str">
        <f t="shared" si="238"/>
        <v>Problemlösning</v>
      </c>
      <c r="F3767" t="str">
        <f t="shared" si="239"/>
        <v>6_x6_3x_R_17</v>
      </c>
      <c r="G3767" t="str">
        <f>IFERROR(INDEX(#REF!,MATCH('Kap5-6'!F3767,#REF!,0),2),"")</f>
        <v/>
      </c>
      <c r="H3767" s="97"/>
      <c r="I3767" s="97"/>
      <c r="J3767" s="49"/>
      <c r="K3767" s="97"/>
      <c r="L3767" s="10"/>
      <c r="M3767" s="241"/>
      <c r="N3767" s="21">
        <v>7</v>
      </c>
      <c r="O3767" s="21" t="s">
        <v>283</v>
      </c>
      <c r="P3767" s="21" t="s">
        <v>304</v>
      </c>
      <c r="Q3767" s="24" t="s">
        <v>754</v>
      </c>
      <c r="R3767" s="24" t="s">
        <v>5954</v>
      </c>
      <c r="S3767" s="55" t="s">
        <v>5955</v>
      </c>
      <c r="T3767" s="57"/>
    </row>
    <row r="3768" spans="1:20" ht="48" x14ac:dyDescent="0.2">
      <c r="A3768">
        <f t="shared" si="236"/>
        <v>6</v>
      </c>
      <c r="B3768" t="s">
        <v>213</v>
      </c>
      <c r="C3768" t="s">
        <v>382</v>
      </c>
      <c r="D3768">
        <f t="shared" si="237"/>
        <v>17</v>
      </c>
      <c r="E3768" t="str">
        <f t="shared" si="238"/>
        <v>Problemlösning</v>
      </c>
      <c r="F3768" t="str">
        <f t="shared" si="239"/>
        <v>6_x6_3x_R_17</v>
      </c>
      <c r="G3768" t="str">
        <f>IFERROR(INDEX(#REF!,MATCH('Kap5-6'!F3768,#REF!,0),2),"")</f>
        <v/>
      </c>
      <c r="H3768" s="97"/>
      <c r="I3768" s="97"/>
      <c r="J3768" s="49"/>
      <c r="K3768" s="97"/>
      <c r="L3768" s="10"/>
      <c r="M3768" s="241"/>
      <c r="N3768" s="21">
        <v>8</v>
      </c>
      <c r="O3768" s="21" t="s">
        <v>281</v>
      </c>
      <c r="P3768" s="21" t="s">
        <v>329</v>
      </c>
      <c r="Q3768" s="24" t="s">
        <v>303</v>
      </c>
      <c r="R3768" s="24" t="s">
        <v>5956</v>
      </c>
      <c r="S3768" s="55" t="s">
        <v>5957</v>
      </c>
      <c r="T3768" s="57"/>
    </row>
    <row r="3769" spans="1:20" x14ac:dyDescent="0.2">
      <c r="A3769">
        <f t="shared" si="236"/>
        <v>6</v>
      </c>
      <c r="B3769" t="s">
        <v>213</v>
      </c>
      <c r="C3769" t="s">
        <v>382</v>
      </c>
      <c r="D3769">
        <f t="shared" si="237"/>
        <v>17</v>
      </c>
      <c r="E3769" t="str">
        <f t="shared" si="238"/>
        <v>Problemlösning</v>
      </c>
      <c r="F3769" t="str">
        <f t="shared" si="239"/>
        <v>6_x6_3x_R_17</v>
      </c>
      <c r="G3769" t="str">
        <f>IFERROR(INDEX(#REF!,MATCH('Kap5-6'!F3769,#REF!,0),2),"")</f>
        <v/>
      </c>
      <c r="H3769" s="97"/>
      <c r="I3769" s="97"/>
      <c r="J3769" s="49"/>
      <c r="K3769" s="97"/>
      <c r="L3769" s="10"/>
      <c r="M3769" s="241"/>
      <c r="N3769" s="21">
        <v>9</v>
      </c>
      <c r="O3769" s="21" t="s">
        <v>283</v>
      </c>
      <c r="P3769" s="21" t="s">
        <v>304</v>
      </c>
      <c r="Q3769" s="24" t="s">
        <v>5945</v>
      </c>
      <c r="R3769" s="24" t="s">
        <v>5958</v>
      </c>
      <c r="S3769" s="55" t="s">
        <v>5959</v>
      </c>
      <c r="T3769" s="57"/>
    </row>
    <row r="3770" spans="1:20" ht="32" x14ac:dyDescent="0.2">
      <c r="A3770">
        <f t="shared" si="236"/>
        <v>6</v>
      </c>
      <c r="B3770" t="s">
        <v>213</v>
      </c>
      <c r="C3770" t="s">
        <v>382</v>
      </c>
      <c r="D3770">
        <f t="shared" si="237"/>
        <v>17</v>
      </c>
      <c r="E3770" t="str">
        <f t="shared" si="238"/>
        <v>Problemlösning</v>
      </c>
      <c r="F3770" t="str">
        <f t="shared" si="239"/>
        <v>6_x6_3x_R_17</v>
      </c>
      <c r="G3770" t="str">
        <f>IFERROR(INDEX(#REF!,MATCH('Kap5-6'!F3770,#REF!,0),2),"")</f>
        <v/>
      </c>
      <c r="H3770" s="97"/>
      <c r="I3770" s="97"/>
      <c r="J3770" s="49"/>
      <c r="K3770" s="97"/>
      <c r="L3770" s="10"/>
      <c r="M3770" s="241"/>
      <c r="N3770" s="21">
        <v>10</v>
      </c>
      <c r="O3770" s="21" t="s">
        <v>283</v>
      </c>
      <c r="P3770" s="21" t="s">
        <v>304</v>
      </c>
      <c r="Q3770" s="24" t="s">
        <v>5612</v>
      </c>
      <c r="R3770" s="24" t="s">
        <v>5960</v>
      </c>
      <c r="S3770" s="55" t="s">
        <v>5674</v>
      </c>
      <c r="T3770" s="57"/>
    </row>
    <row r="3771" spans="1:20" x14ac:dyDescent="0.2">
      <c r="A3771">
        <f t="shared" si="236"/>
        <v>6</v>
      </c>
      <c r="B3771" t="s">
        <v>213</v>
      </c>
      <c r="C3771" t="s">
        <v>382</v>
      </c>
      <c r="D3771">
        <f t="shared" si="237"/>
        <v>17</v>
      </c>
      <c r="E3771" t="str">
        <f t="shared" si="238"/>
        <v>Problemlösning</v>
      </c>
      <c r="F3771" t="str">
        <f t="shared" si="239"/>
        <v>6_x6_3x_R_17</v>
      </c>
      <c r="G3771" t="str">
        <f>IFERROR(INDEX(#REF!,MATCH('Kap5-6'!F3771,#REF!,0),2),"")</f>
        <v/>
      </c>
      <c r="H3771" s="97"/>
      <c r="I3771" s="97"/>
      <c r="J3771" s="49"/>
      <c r="K3771" s="97"/>
      <c r="L3771" s="10"/>
      <c r="M3771" s="241"/>
      <c r="N3771" s="21">
        <v>11</v>
      </c>
      <c r="O3771" s="21" t="s">
        <v>281</v>
      </c>
      <c r="P3771" s="21" t="s">
        <v>329</v>
      </c>
      <c r="Q3771" s="24" t="s">
        <v>303</v>
      </c>
      <c r="R3771" s="24" t="s">
        <v>5961</v>
      </c>
      <c r="S3771" s="55" t="s">
        <v>5962</v>
      </c>
      <c r="T3771" s="57"/>
    </row>
    <row r="3772" spans="1:20" ht="33" thickBot="1" x14ac:dyDescent="0.25">
      <c r="A3772">
        <f t="shared" si="236"/>
        <v>6</v>
      </c>
      <c r="B3772" t="s">
        <v>213</v>
      </c>
      <c r="C3772" t="s">
        <v>382</v>
      </c>
      <c r="D3772">
        <f t="shared" si="237"/>
        <v>17</v>
      </c>
      <c r="E3772" t="str">
        <f t="shared" si="238"/>
        <v>Problemlösning</v>
      </c>
      <c r="F3772" t="str">
        <f t="shared" si="239"/>
        <v>6_x6_3x_R_17</v>
      </c>
      <c r="G3772" t="str">
        <f>IFERROR(INDEX(#REF!,MATCH('Kap5-6'!F3772,#REF!,0),2),"")</f>
        <v/>
      </c>
      <c r="H3772" s="98"/>
      <c r="I3772" s="98"/>
      <c r="J3772" s="49"/>
      <c r="K3772" s="98"/>
      <c r="L3772" s="17"/>
      <c r="M3772" s="241"/>
      <c r="N3772" s="21">
        <v>12</v>
      </c>
      <c r="O3772" s="21" t="s">
        <v>283</v>
      </c>
      <c r="P3772" s="21" t="s">
        <v>304</v>
      </c>
      <c r="Q3772" s="24" t="s">
        <v>5937</v>
      </c>
      <c r="R3772" s="24" t="s">
        <v>5963</v>
      </c>
      <c r="S3772" s="55" t="s">
        <v>5964</v>
      </c>
      <c r="T3772" s="48"/>
    </row>
    <row r="3773" spans="1:20" ht="64" x14ac:dyDescent="0.2">
      <c r="A3773">
        <f t="shared" si="236"/>
        <v>6</v>
      </c>
      <c r="B3773" t="s">
        <v>213</v>
      </c>
      <c r="C3773" t="s">
        <v>382</v>
      </c>
      <c r="D3773">
        <f t="shared" si="237"/>
        <v>18</v>
      </c>
      <c r="E3773" t="str">
        <f t="shared" si="238"/>
        <v>Problemlösning</v>
      </c>
      <c r="F3773" t="str">
        <f t="shared" si="239"/>
        <v>6_x6_3x_R_18</v>
      </c>
      <c r="G3773" t="str">
        <f>IFERROR(INDEX(#REF!,MATCH('Kap5-6'!F3773,#REF!,0),2),"")</f>
        <v/>
      </c>
      <c r="H3773" s="32">
        <v>6</v>
      </c>
      <c r="I3773" s="32" t="s">
        <v>421</v>
      </c>
      <c r="J3773" s="47"/>
      <c r="K3773" s="32">
        <v>18</v>
      </c>
      <c r="L3773" s="43" t="s">
        <v>1256</v>
      </c>
      <c r="M3773" s="240"/>
      <c r="N3773" s="7">
        <v>1</v>
      </c>
      <c r="O3773" s="7" t="s">
        <v>283</v>
      </c>
      <c r="P3773" s="7" t="s">
        <v>304</v>
      </c>
      <c r="Q3773" s="8" t="s">
        <v>5851</v>
      </c>
      <c r="R3773" s="8" t="s">
        <v>5965</v>
      </c>
      <c r="S3773" s="16" t="s">
        <v>5966</v>
      </c>
      <c r="T3773" s="48"/>
    </row>
    <row r="3774" spans="1:20" x14ac:dyDescent="0.2">
      <c r="A3774">
        <f t="shared" si="236"/>
        <v>6</v>
      </c>
      <c r="B3774" t="s">
        <v>213</v>
      </c>
      <c r="C3774" t="s">
        <v>382</v>
      </c>
      <c r="D3774">
        <f t="shared" si="237"/>
        <v>18</v>
      </c>
      <c r="E3774" t="str">
        <f t="shared" si="238"/>
        <v>Problemlösning</v>
      </c>
      <c r="F3774" t="str">
        <f t="shared" si="239"/>
        <v>6_x6_3x_R_18</v>
      </c>
      <c r="G3774" t="str">
        <f>IFERROR(INDEX(#REF!,MATCH('Kap5-6'!F3774,#REF!,0),2),"")</f>
        <v/>
      </c>
      <c r="H3774" s="97"/>
      <c r="I3774" s="97"/>
      <c r="J3774" s="49"/>
      <c r="K3774" s="97"/>
      <c r="L3774" s="10"/>
      <c r="M3774" s="241"/>
      <c r="N3774" s="21">
        <v>2</v>
      </c>
      <c r="O3774" s="21" t="s">
        <v>283</v>
      </c>
      <c r="P3774" s="21" t="s">
        <v>304</v>
      </c>
      <c r="Q3774" s="24" t="s">
        <v>5967</v>
      </c>
      <c r="R3774" s="24" t="s">
        <v>5968</v>
      </c>
      <c r="S3774" s="55" t="s">
        <v>5944</v>
      </c>
      <c r="T3774" s="48"/>
    </row>
    <row r="3775" spans="1:20" ht="32" x14ac:dyDescent="0.2">
      <c r="A3775">
        <f t="shared" si="236"/>
        <v>6</v>
      </c>
      <c r="B3775" t="s">
        <v>213</v>
      </c>
      <c r="C3775" t="s">
        <v>382</v>
      </c>
      <c r="D3775">
        <f t="shared" si="237"/>
        <v>18</v>
      </c>
      <c r="E3775" t="str">
        <f t="shared" si="238"/>
        <v>Problemlösning</v>
      </c>
      <c r="F3775" t="str">
        <f t="shared" si="239"/>
        <v>6_x6_3x_R_18</v>
      </c>
      <c r="G3775" t="str">
        <f>IFERROR(INDEX(#REF!,MATCH('Kap5-6'!F3775,#REF!,0),2),"")</f>
        <v/>
      </c>
      <c r="H3775" s="97"/>
      <c r="I3775" s="97"/>
      <c r="J3775" s="49"/>
      <c r="K3775" s="97"/>
      <c r="L3775" s="10"/>
      <c r="M3775" s="241"/>
      <c r="N3775" s="21">
        <v>3</v>
      </c>
      <c r="O3775" s="21" t="s">
        <v>283</v>
      </c>
      <c r="P3775" s="21" t="s">
        <v>304</v>
      </c>
      <c r="Q3775" s="24" t="s">
        <v>5969</v>
      </c>
      <c r="R3775" s="24" t="s">
        <v>5970</v>
      </c>
      <c r="S3775" s="55" t="s">
        <v>5971</v>
      </c>
      <c r="T3775" s="48"/>
    </row>
    <row r="3776" spans="1:20" x14ac:dyDescent="0.2">
      <c r="A3776">
        <f t="shared" si="236"/>
        <v>6</v>
      </c>
      <c r="B3776" t="s">
        <v>213</v>
      </c>
      <c r="C3776" t="s">
        <v>382</v>
      </c>
      <c r="D3776">
        <f t="shared" si="237"/>
        <v>18</v>
      </c>
      <c r="E3776" t="str">
        <f t="shared" si="238"/>
        <v>Problemlösning</v>
      </c>
      <c r="F3776" t="str">
        <f t="shared" si="239"/>
        <v>6_x6_3x_R_18</v>
      </c>
      <c r="G3776" t="str">
        <f>IFERROR(INDEX(#REF!,MATCH('Kap5-6'!F3776,#REF!,0),2),"")</f>
        <v/>
      </c>
      <c r="H3776" s="97"/>
      <c r="I3776" s="97"/>
      <c r="J3776" s="49"/>
      <c r="K3776" s="97"/>
      <c r="L3776" s="10"/>
      <c r="M3776" s="241"/>
      <c r="N3776" s="21">
        <v>4</v>
      </c>
      <c r="O3776" s="21" t="s">
        <v>281</v>
      </c>
      <c r="P3776" s="21" t="s">
        <v>329</v>
      </c>
      <c r="Q3776" s="24" t="s">
        <v>303</v>
      </c>
      <c r="R3776" s="24" t="s">
        <v>5972</v>
      </c>
      <c r="S3776" s="55" t="s">
        <v>5973</v>
      </c>
      <c r="T3776" s="48"/>
    </row>
    <row r="3777" spans="1:20" ht="32" x14ac:dyDescent="0.2">
      <c r="A3777">
        <f t="shared" si="236"/>
        <v>6</v>
      </c>
      <c r="B3777" t="s">
        <v>213</v>
      </c>
      <c r="C3777" t="s">
        <v>382</v>
      </c>
      <c r="D3777">
        <f t="shared" si="237"/>
        <v>18</v>
      </c>
      <c r="E3777" t="str">
        <f t="shared" si="238"/>
        <v>Problemlösning</v>
      </c>
      <c r="F3777" t="str">
        <f t="shared" si="239"/>
        <v>6_x6_3x_R_18</v>
      </c>
      <c r="G3777" t="str">
        <f>IFERROR(INDEX(#REF!,MATCH('Kap5-6'!F3777,#REF!,0),2),"")</f>
        <v/>
      </c>
      <c r="H3777" s="97"/>
      <c r="I3777" s="97"/>
      <c r="J3777" s="49"/>
      <c r="K3777" s="97"/>
      <c r="L3777" s="10"/>
      <c r="M3777" s="241"/>
      <c r="N3777" s="21">
        <v>5</v>
      </c>
      <c r="O3777" s="21" t="s">
        <v>283</v>
      </c>
      <c r="P3777" s="21" t="s">
        <v>304</v>
      </c>
      <c r="Q3777" s="24" t="s">
        <v>4909</v>
      </c>
      <c r="R3777" s="24" t="s">
        <v>5974</v>
      </c>
      <c r="S3777" s="55" t="s">
        <v>5951</v>
      </c>
      <c r="T3777" s="48"/>
    </row>
    <row r="3778" spans="1:20" ht="32" x14ac:dyDescent="0.2">
      <c r="A3778">
        <f t="shared" ref="A3778:A3841" si="240">IF(H3778="",A3777,H3778)</f>
        <v>6</v>
      </c>
      <c r="B3778" t="s">
        <v>213</v>
      </c>
      <c r="C3778" t="s">
        <v>382</v>
      </c>
      <c r="D3778">
        <f t="shared" ref="D3778:D3841" si="241">IF(K3778="",D3777,K3778)</f>
        <v>18</v>
      </c>
      <c r="E3778" t="str">
        <f t="shared" ref="E3778:E3841" si="242">IF(L3778="",E3777,L3778)</f>
        <v>Problemlösning</v>
      </c>
      <c r="F3778" t="str">
        <f t="shared" si="239"/>
        <v>6_x6_3x_R_18</v>
      </c>
      <c r="G3778" t="str">
        <f>IFERROR(INDEX(#REF!,MATCH('Kap5-6'!F3778,#REF!,0),2),"")</f>
        <v/>
      </c>
      <c r="H3778" s="97"/>
      <c r="I3778" s="97"/>
      <c r="J3778" s="49"/>
      <c r="K3778" s="97"/>
      <c r="L3778" s="10"/>
      <c r="M3778" s="241"/>
      <c r="N3778" s="21">
        <v>6</v>
      </c>
      <c r="O3778" s="21" t="s">
        <v>283</v>
      </c>
      <c r="P3778" s="21" t="s">
        <v>304</v>
      </c>
      <c r="Q3778" s="24" t="s">
        <v>5612</v>
      </c>
      <c r="R3778" s="24" t="s">
        <v>5975</v>
      </c>
      <c r="S3778" s="55" t="s">
        <v>5953</v>
      </c>
      <c r="T3778" s="48"/>
    </row>
    <row r="3779" spans="1:20" x14ac:dyDescent="0.2">
      <c r="A3779">
        <f t="shared" si="240"/>
        <v>6</v>
      </c>
      <c r="B3779" t="s">
        <v>213</v>
      </c>
      <c r="C3779" t="s">
        <v>382</v>
      </c>
      <c r="D3779">
        <f t="shared" si="241"/>
        <v>18</v>
      </c>
      <c r="E3779" t="str">
        <f t="shared" si="242"/>
        <v>Problemlösning</v>
      </c>
      <c r="F3779" t="str">
        <f t="shared" ref="F3779:F3842" si="243">A3779&amp;"_"&amp;C3779&amp;"_"&amp;B3779&amp;"_"&amp;D3779</f>
        <v>6_x6_3x_R_18</v>
      </c>
      <c r="G3779" t="str">
        <f>IFERROR(INDEX(#REF!,MATCH('Kap5-6'!F3779,#REF!,0),2),"")</f>
        <v/>
      </c>
      <c r="H3779" s="97"/>
      <c r="I3779" s="97"/>
      <c r="J3779" s="49"/>
      <c r="K3779" s="97"/>
      <c r="L3779" s="10"/>
      <c r="M3779" s="241"/>
      <c r="N3779" s="21">
        <v>7</v>
      </c>
      <c r="O3779" s="21" t="s">
        <v>283</v>
      </c>
      <c r="P3779" s="21" t="s">
        <v>304</v>
      </c>
      <c r="Q3779" s="24" t="s">
        <v>754</v>
      </c>
      <c r="R3779" s="24" t="s">
        <v>5976</v>
      </c>
      <c r="S3779" s="55" t="s">
        <v>5881</v>
      </c>
      <c r="T3779" s="48"/>
    </row>
    <row r="3780" spans="1:20" ht="32" x14ac:dyDescent="0.2">
      <c r="A3780">
        <f t="shared" si="240"/>
        <v>6</v>
      </c>
      <c r="B3780" t="s">
        <v>213</v>
      </c>
      <c r="C3780" t="s">
        <v>382</v>
      </c>
      <c r="D3780">
        <f t="shared" si="241"/>
        <v>18</v>
      </c>
      <c r="E3780" t="str">
        <f t="shared" si="242"/>
        <v>Problemlösning</v>
      </c>
      <c r="F3780" t="str">
        <f t="shared" si="243"/>
        <v>6_x6_3x_R_18</v>
      </c>
      <c r="G3780" t="str">
        <f>IFERROR(INDEX(#REF!,MATCH('Kap5-6'!F3780,#REF!,0),2),"")</f>
        <v/>
      </c>
      <c r="H3780" s="97"/>
      <c r="I3780" s="97"/>
      <c r="J3780" s="49"/>
      <c r="K3780" s="97"/>
      <c r="L3780" s="10"/>
      <c r="M3780" s="241"/>
      <c r="N3780" s="21">
        <v>8</v>
      </c>
      <c r="O3780" s="21" t="s">
        <v>281</v>
      </c>
      <c r="P3780" s="21" t="s">
        <v>329</v>
      </c>
      <c r="Q3780" s="24" t="s">
        <v>303</v>
      </c>
      <c r="R3780" s="24" t="s">
        <v>5977</v>
      </c>
      <c r="S3780" s="55" t="s">
        <v>5978</v>
      </c>
      <c r="T3780" s="48"/>
    </row>
    <row r="3781" spans="1:20" ht="32" x14ac:dyDescent="0.2">
      <c r="A3781">
        <f t="shared" si="240"/>
        <v>6</v>
      </c>
      <c r="B3781" t="s">
        <v>213</v>
      </c>
      <c r="C3781" t="s">
        <v>382</v>
      </c>
      <c r="D3781">
        <f t="shared" si="241"/>
        <v>18</v>
      </c>
      <c r="E3781" t="str">
        <f t="shared" si="242"/>
        <v>Problemlösning</v>
      </c>
      <c r="F3781" t="str">
        <f t="shared" si="243"/>
        <v>6_x6_3x_R_18</v>
      </c>
      <c r="G3781" t="str">
        <f>IFERROR(INDEX(#REF!,MATCH('Kap5-6'!F3781,#REF!,0),2),"")</f>
        <v/>
      </c>
      <c r="H3781" s="97"/>
      <c r="I3781" s="97"/>
      <c r="J3781" s="49"/>
      <c r="K3781" s="97"/>
      <c r="L3781" s="10"/>
      <c r="M3781" s="241"/>
      <c r="N3781" s="21">
        <v>9</v>
      </c>
      <c r="O3781" s="21" t="s">
        <v>283</v>
      </c>
      <c r="P3781" s="21" t="s">
        <v>304</v>
      </c>
      <c r="Q3781" s="24" t="s">
        <v>5979</v>
      </c>
      <c r="R3781" s="24" t="s">
        <v>5980</v>
      </c>
      <c r="S3781" s="55" t="s">
        <v>5981</v>
      </c>
      <c r="T3781" s="48"/>
    </row>
    <row r="3782" spans="1:20" x14ac:dyDescent="0.2">
      <c r="A3782">
        <f t="shared" si="240"/>
        <v>6</v>
      </c>
      <c r="B3782" t="s">
        <v>213</v>
      </c>
      <c r="C3782" t="s">
        <v>382</v>
      </c>
      <c r="D3782">
        <f t="shared" si="241"/>
        <v>18</v>
      </c>
      <c r="E3782" t="str">
        <f t="shared" si="242"/>
        <v>Problemlösning</v>
      </c>
      <c r="F3782" t="str">
        <f t="shared" si="243"/>
        <v>6_x6_3x_R_18</v>
      </c>
      <c r="G3782" t="str">
        <f>IFERROR(INDEX(#REF!,MATCH('Kap5-6'!F3782,#REF!,0),2),"")</f>
        <v/>
      </c>
      <c r="H3782" s="97"/>
      <c r="I3782" s="97"/>
      <c r="J3782" s="49"/>
      <c r="K3782" s="97"/>
      <c r="L3782" s="10"/>
      <c r="M3782" s="241"/>
      <c r="N3782" s="21">
        <v>10</v>
      </c>
      <c r="O3782" s="21" t="s">
        <v>283</v>
      </c>
      <c r="P3782" s="21" t="s">
        <v>304</v>
      </c>
      <c r="Q3782" s="24" t="s">
        <v>5612</v>
      </c>
      <c r="R3782" s="24" t="s">
        <v>5982</v>
      </c>
      <c r="S3782" s="55" t="s">
        <v>5674</v>
      </c>
      <c r="T3782" s="48"/>
    </row>
    <row r="3783" spans="1:20" ht="32" x14ac:dyDescent="0.2">
      <c r="A3783">
        <f t="shared" si="240"/>
        <v>6</v>
      </c>
      <c r="B3783" t="s">
        <v>213</v>
      </c>
      <c r="C3783" t="s">
        <v>382</v>
      </c>
      <c r="D3783">
        <f t="shared" si="241"/>
        <v>18</v>
      </c>
      <c r="E3783" t="str">
        <f t="shared" si="242"/>
        <v>Problemlösning</v>
      </c>
      <c r="F3783" t="str">
        <f t="shared" si="243"/>
        <v>6_x6_3x_R_18</v>
      </c>
      <c r="G3783" t="str">
        <f>IFERROR(INDEX(#REF!,MATCH('Kap5-6'!F3783,#REF!,0),2),"")</f>
        <v/>
      </c>
      <c r="H3783" s="97"/>
      <c r="I3783" s="97"/>
      <c r="J3783" s="49"/>
      <c r="K3783" s="97"/>
      <c r="L3783" s="10"/>
      <c r="M3783" s="241"/>
      <c r="N3783" s="21">
        <v>11</v>
      </c>
      <c r="O3783" s="21" t="s">
        <v>281</v>
      </c>
      <c r="P3783" s="21" t="s">
        <v>329</v>
      </c>
      <c r="Q3783" s="24" t="s">
        <v>303</v>
      </c>
      <c r="R3783" s="24" t="s">
        <v>5983</v>
      </c>
      <c r="S3783" s="55" t="s">
        <v>5984</v>
      </c>
      <c r="T3783" s="48"/>
    </row>
    <row r="3784" spans="1:20" ht="32" x14ac:dyDescent="0.2">
      <c r="A3784">
        <f t="shared" si="240"/>
        <v>6</v>
      </c>
      <c r="B3784" t="s">
        <v>213</v>
      </c>
      <c r="C3784" t="s">
        <v>382</v>
      </c>
      <c r="D3784">
        <f t="shared" si="241"/>
        <v>18</v>
      </c>
      <c r="E3784" t="str">
        <f t="shared" si="242"/>
        <v>Problemlösning</v>
      </c>
      <c r="F3784" t="str">
        <f t="shared" si="243"/>
        <v>6_x6_3x_R_18</v>
      </c>
      <c r="G3784" t="str">
        <f>IFERROR(INDEX(#REF!,MATCH('Kap5-6'!F3784,#REF!,0),2),"")</f>
        <v/>
      </c>
      <c r="H3784" s="97"/>
      <c r="I3784" s="97"/>
      <c r="J3784" s="49"/>
      <c r="K3784" s="97"/>
      <c r="L3784" s="10"/>
      <c r="M3784" s="241"/>
      <c r="N3784" s="21">
        <v>12</v>
      </c>
      <c r="O3784" s="21" t="s">
        <v>281</v>
      </c>
      <c r="P3784" s="21" t="s">
        <v>329</v>
      </c>
      <c r="Q3784" s="24" t="s">
        <v>303</v>
      </c>
      <c r="R3784" s="24" t="s">
        <v>5985</v>
      </c>
      <c r="S3784" s="55" t="s">
        <v>5986</v>
      </c>
      <c r="T3784" s="48"/>
    </row>
    <row r="3785" spans="1:20" ht="33" thickBot="1" x14ac:dyDescent="0.25">
      <c r="A3785">
        <f t="shared" si="240"/>
        <v>6</v>
      </c>
      <c r="B3785" t="s">
        <v>213</v>
      </c>
      <c r="C3785" t="s">
        <v>382</v>
      </c>
      <c r="D3785">
        <f t="shared" si="241"/>
        <v>18</v>
      </c>
      <c r="E3785" t="str">
        <f t="shared" si="242"/>
        <v>Problemlösning</v>
      </c>
      <c r="F3785" t="str">
        <f t="shared" si="243"/>
        <v>6_x6_3x_R_18</v>
      </c>
      <c r="G3785" t="str">
        <f>IFERROR(INDEX(#REF!,MATCH('Kap5-6'!F3785,#REF!,0),2),"")</f>
        <v/>
      </c>
      <c r="H3785" s="98"/>
      <c r="I3785" s="98"/>
      <c r="J3785" s="49"/>
      <c r="K3785" s="98"/>
      <c r="L3785" s="17"/>
      <c r="M3785" s="241"/>
      <c r="N3785" s="21">
        <v>13</v>
      </c>
      <c r="O3785" s="21" t="s">
        <v>283</v>
      </c>
      <c r="P3785" s="21" t="s">
        <v>304</v>
      </c>
      <c r="Q3785" s="24" t="s">
        <v>5937</v>
      </c>
      <c r="R3785" s="24" t="s">
        <v>5987</v>
      </c>
      <c r="S3785" s="55" t="s">
        <v>5964</v>
      </c>
      <c r="T3785" s="48"/>
    </row>
    <row r="3786" spans="1:20" ht="80" x14ac:dyDescent="0.2">
      <c r="A3786">
        <f t="shared" si="240"/>
        <v>6</v>
      </c>
      <c r="B3786" t="s">
        <v>213</v>
      </c>
      <c r="C3786" t="s">
        <v>382</v>
      </c>
      <c r="D3786">
        <f t="shared" si="241"/>
        <v>19</v>
      </c>
      <c r="E3786" t="str">
        <f t="shared" si="242"/>
        <v>Problemlösning</v>
      </c>
      <c r="F3786" t="str">
        <f t="shared" si="243"/>
        <v>6_x6_3x_R_19</v>
      </c>
      <c r="G3786" t="str">
        <f>IFERROR(INDEX(#REF!,MATCH('Kap5-6'!F3786,#REF!,0),2),"")</f>
        <v/>
      </c>
      <c r="H3786" s="32">
        <v>6</v>
      </c>
      <c r="I3786" s="32" t="s">
        <v>421</v>
      </c>
      <c r="J3786" s="47"/>
      <c r="K3786" s="32">
        <v>19</v>
      </c>
      <c r="L3786" s="43" t="s">
        <v>1256</v>
      </c>
      <c r="M3786" s="240"/>
      <c r="N3786" s="7">
        <v>1</v>
      </c>
      <c r="O3786" s="7" t="s">
        <v>283</v>
      </c>
      <c r="P3786" s="7" t="s">
        <v>304</v>
      </c>
      <c r="Q3786" s="8" t="s">
        <v>5851</v>
      </c>
      <c r="R3786" s="8" t="s">
        <v>5988</v>
      </c>
      <c r="S3786" s="16" t="s">
        <v>5989</v>
      </c>
      <c r="T3786" s="48"/>
    </row>
    <row r="3787" spans="1:20" ht="48" x14ac:dyDescent="0.2">
      <c r="A3787">
        <f t="shared" si="240"/>
        <v>6</v>
      </c>
      <c r="B3787" t="s">
        <v>213</v>
      </c>
      <c r="C3787" t="s">
        <v>382</v>
      </c>
      <c r="D3787">
        <f t="shared" si="241"/>
        <v>19</v>
      </c>
      <c r="E3787" t="str">
        <f t="shared" si="242"/>
        <v>Problemlösning</v>
      </c>
      <c r="F3787" t="str">
        <f t="shared" si="243"/>
        <v>6_x6_3x_R_19</v>
      </c>
      <c r="G3787" t="str">
        <f>IFERROR(INDEX(#REF!,MATCH('Kap5-6'!F3787,#REF!,0),2),"")</f>
        <v/>
      </c>
      <c r="H3787" s="97"/>
      <c r="I3787" s="97"/>
      <c r="J3787" s="49"/>
      <c r="K3787" s="97"/>
      <c r="L3787" s="10"/>
      <c r="M3787" s="241"/>
      <c r="N3787" s="21">
        <v>2</v>
      </c>
      <c r="O3787" s="21" t="s">
        <v>283</v>
      </c>
      <c r="P3787" s="21" t="s">
        <v>304</v>
      </c>
      <c r="Q3787" s="24" t="s">
        <v>5990</v>
      </c>
      <c r="R3787" s="24" t="s">
        <v>5991</v>
      </c>
      <c r="S3787" s="55" t="s">
        <v>5992</v>
      </c>
      <c r="T3787" s="48"/>
    </row>
    <row r="3788" spans="1:20" ht="32" x14ac:dyDescent="0.2">
      <c r="A3788">
        <f t="shared" si="240"/>
        <v>6</v>
      </c>
      <c r="B3788" t="s">
        <v>213</v>
      </c>
      <c r="C3788" t="s">
        <v>382</v>
      </c>
      <c r="D3788">
        <f t="shared" si="241"/>
        <v>19</v>
      </c>
      <c r="E3788" t="str">
        <f t="shared" si="242"/>
        <v>Problemlösning</v>
      </c>
      <c r="F3788" t="str">
        <f t="shared" si="243"/>
        <v>6_x6_3x_R_19</v>
      </c>
      <c r="G3788" t="str">
        <f>IFERROR(INDEX(#REF!,MATCH('Kap5-6'!F3788,#REF!,0),2),"")</f>
        <v/>
      </c>
      <c r="H3788" s="97"/>
      <c r="I3788" s="97"/>
      <c r="J3788" s="49"/>
      <c r="K3788" s="97"/>
      <c r="L3788" s="10"/>
      <c r="M3788" s="241"/>
      <c r="N3788" s="21">
        <v>3</v>
      </c>
      <c r="O3788" s="21" t="s">
        <v>283</v>
      </c>
      <c r="P3788" s="21" t="s">
        <v>304</v>
      </c>
      <c r="Q3788" s="24" t="s">
        <v>5993</v>
      </c>
      <c r="R3788" s="24" t="s">
        <v>5994</v>
      </c>
      <c r="S3788" s="55" t="s">
        <v>5781</v>
      </c>
      <c r="T3788" s="48"/>
    </row>
    <row r="3789" spans="1:20" ht="48" x14ac:dyDescent="0.2">
      <c r="A3789">
        <f t="shared" si="240"/>
        <v>6</v>
      </c>
      <c r="B3789" t="s">
        <v>213</v>
      </c>
      <c r="C3789" t="s">
        <v>382</v>
      </c>
      <c r="D3789">
        <f t="shared" si="241"/>
        <v>19</v>
      </c>
      <c r="E3789" t="str">
        <f t="shared" si="242"/>
        <v>Problemlösning</v>
      </c>
      <c r="F3789" t="str">
        <f t="shared" si="243"/>
        <v>6_x6_3x_R_19</v>
      </c>
      <c r="G3789" t="str">
        <f>IFERROR(INDEX(#REF!,MATCH('Kap5-6'!F3789,#REF!,0),2),"")</f>
        <v/>
      </c>
      <c r="H3789" s="97"/>
      <c r="I3789" s="97"/>
      <c r="J3789" s="49"/>
      <c r="K3789" s="97"/>
      <c r="L3789" s="10"/>
      <c r="M3789" s="241"/>
      <c r="N3789" s="21">
        <v>4</v>
      </c>
      <c r="O3789" s="21" t="s">
        <v>281</v>
      </c>
      <c r="P3789" s="21" t="s">
        <v>329</v>
      </c>
      <c r="Q3789" s="24" t="s">
        <v>303</v>
      </c>
      <c r="R3789" s="24" t="s">
        <v>5995</v>
      </c>
      <c r="S3789" s="55" t="s">
        <v>5996</v>
      </c>
      <c r="T3789" s="48"/>
    </row>
    <row r="3790" spans="1:20" ht="64" x14ac:dyDescent="0.2">
      <c r="A3790">
        <f t="shared" si="240"/>
        <v>6</v>
      </c>
      <c r="B3790" t="s">
        <v>213</v>
      </c>
      <c r="C3790" t="s">
        <v>382</v>
      </c>
      <c r="D3790">
        <f t="shared" si="241"/>
        <v>19</v>
      </c>
      <c r="E3790" t="str">
        <f t="shared" si="242"/>
        <v>Problemlösning</v>
      </c>
      <c r="F3790" t="str">
        <f t="shared" si="243"/>
        <v>6_x6_3x_R_19</v>
      </c>
      <c r="G3790" t="str">
        <f>IFERROR(INDEX(#REF!,MATCH('Kap5-6'!F3790,#REF!,0),2),"")</f>
        <v/>
      </c>
      <c r="H3790" s="97"/>
      <c r="I3790" s="97"/>
      <c r="J3790" s="49"/>
      <c r="K3790" s="97"/>
      <c r="L3790" s="10"/>
      <c r="M3790" s="241"/>
      <c r="N3790" s="21">
        <v>5</v>
      </c>
      <c r="O3790" s="21" t="s">
        <v>283</v>
      </c>
      <c r="P3790" s="21" t="s">
        <v>304</v>
      </c>
      <c r="Q3790" s="24" t="s">
        <v>5997</v>
      </c>
      <c r="R3790" s="24" t="s">
        <v>5998</v>
      </c>
      <c r="S3790" s="55" t="s">
        <v>5999</v>
      </c>
      <c r="T3790" s="48"/>
    </row>
    <row r="3791" spans="1:20" ht="48" x14ac:dyDescent="0.2">
      <c r="A3791">
        <f t="shared" si="240"/>
        <v>6</v>
      </c>
      <c r="B3791" t="s">
        <v>213</v>
      </c>
      <c r="C3791" t="s">
        <v>382</v>
      </c>
      <c r="D3791">
        <f t="shared" si="241"/>
        <v>19</v>
      </c>
      <c r="E3791" t="str">
        <f t="shared" si="242"/>
        <v>Problemlösning</v>
      </c>
      <c r="F3791" t="str">
        <f t="shared" si="243"/>
        <v>6_x6_3x_R_19</v>
      </c>
      <c r="G3791" t="str">
        <f>IFERROR(INDEX(#REF!,MATCH('Kap5-6'!F3791,#REF!,0),2),"")</f>
        <v/>
      </c>
      <c r="H3791" s="97"/>
      <c r="I3791" s="97"/>
      <c r="J3791" s="49"/>
      <c r="K3791" s="97"/>
      <c r="L3791" s="10"/>
      <c r="M3791" s="241"/>
      <c r="N3791" s="21">
        <v>6</v>
      </c>
      <c r="O3791" s="21" t="s">
        <v>281</v>
      </c>
      <c r="P3791" s="21" t="s">
        <v>329</v>
      </c>
      <c r="Q3791" s="24" t="s">
        <v>303</v>
      </c>
      <c r="R3791" s="24" t="s">
        <v>6000</v>
      </c>
      <c r="S3791" s="55" t="s">
        <v>6001</v>
      </c>
      <c r="T3791" s="48"/>
    </row>
    <row r="3792" spans="1:20" ht="48" x14ac:dyDescent="0.2">
      <c r="A3792">
        <f t="shared" si="240"/>
        <v>6</v>
      </c>
      <c r="B3792" t="s">
        <v>213</v>
      </c>
      <c r="C3792" t="s">
        <v>382</v>
      </c>
      <c r="D3792">
        <f t="shared" si="241"/>
        <v>19</v>
      </c>
      <c r="E3792" t="str">
        <f t="shared" si="242"/>
        <v>Problemlösning</v>
      </c>
      <c r="F3792" t="str">
        <f t="shared" si="243"/>
        <v>6_x6_3x_R_19</v>
      </c>
      <c r="G3792" t="str">
        <f>IFERROR(INDEX(#REF!,MATCH('Kap5-6'!F3792,#REF!,0),2),"")</f>
        <v/>
      </c>
      <c r="H3792" s="97"/>
      <c r="I3792" s="97"/>
      <c r="J3792" s="49"/>
      <c r="K3792" s="97"/>
      <c r="L3792" s="10"/>
      <c r="M3792" s="241"/>
      <c r="N3792" s="21">
        <v>7</v>
      </c>
      <c r="O3792" s="21" t="s">
        <v>283</v>
      </c>
      <c r="P3792" s="21" t="s">
        <v>304</v>
      </c>
      <c r="Q3792" s="24" t="s">
        <v>4909</v>
      </c>
      <c r="R3792" s="24" t="s">
        <v>6002</v>
      </c>
      <c r="S3792" s="55" t="s">
        <v>4911</v>
      </c>
      <c r="T3792" s="48"/>
    </row>
    <row r="3793" spans="1:20" ht="48" x14ac:dyDescent="0.2">
      <c r="A3793">
        <f t="shared" si="240"/>
        <v>6</v>
      </c>
      <c r="B3793" t="s">
        <v>213</v>
      </c>
      <c r="C3793" t="s">
        <v>382</v>
      </c>
      <c r="D3793">
        <f t="shared" si="241"/>
        <v>19</v>
      </c>
      <c r="E3793" t="str">
        <f t="shared" si="242"/>
        <v>Problemlösning</v>
      </c>
      <c r="F3793" t="str">
        <f t="shared" si="243"/>
        <v>6_x6_3x_R_19</v>
      </c>
      <c r="G3793" t="str">
        <f>IFERROR(INDEX(#REF!,MATCH('Kap5-6'!F3793,#REF!,0),2),"")</f>
        <v/>
      </c>
      <c r="H3793" s="97"/>
      <c r="I3793" s="97"/>
      <c r="J3793" s="49"/>
      <c r="K3793" s="97"/>
      <c r="L3793" s="10"/>
      <c r="M3793" s="241"/>
      <c r="N3793" s="21">
        <v>8</v>
      </c>
      <c r="O3793" s="21" t="s">
        <v>283</v>
      </c>
      <c r="P3793" s="21" t="s">
        <v>304</v>
      </c>
      <c r="Q3793" s="24" t="s">
        <v>5612</v>
      </c>
      <c r="R3793" s="24" t="s">
        <v>6003</v>
      </c>
      <c r="S3793" s="55" t="s">
        <v>5674</v>
      </c>
      <c r="T3793" s="48"/>
    </row>
    <row r="3794" spans="1:20" ht="48" x14ac:dyDescent="0.2">
      <c r="A3794">
        <f t="shared" si="240"/>
        <v>6</v>
      </c>
      <c r="B3794" t="s">
        <v>213</v>
      </c>
      <c r="C3794" t="s">
        <v>382</v>
      </c>
      <c r="D3794">
        <f t="shared" si="241"/>
        <v>19</v>
      </c>
      <c r="E3794" t="str">
        <f t="shared" si="242"/>
        <v>Problemlösning</v>
      </c>
      <c r="F3794" t="str">
        <f t="shared" si="243"/>
        <v>6_x6_3x_R_19</v>
      </c>
      <c r="G3794" t="str">
        <f>IFERROR(INDEX(#REF!,MATCH('Kap5-6'!F3794,#REF!,0),2),"")</f>
        <v/>
      </c>
      <c r="H3794" s="97"/>
      <c r="I3794" s="97"/>
      <c r="J3794" s="49"/>
      <c r="K3794" s="97"/>
      <c r="L3794" s="10"/>
      <c r="M3794" s="241"/>
      <c r="N3794" s="21">
        <v>9</v>
      </c>
      <c r="O3794" s="21" t="s">
        <v>281</v>
      </c>
      <c r="P3794" s="21" t="s">
        <v>329</v>
      </c>
      <c r="Q3794" s="24" t="s">
        <v>303</v>
      </c>
      <c r="R3794" s="24" t="s">
        <v>6004</v>
      </c>
      <c r="S3794" s="55" t="s">
        <v>6005</v>
      </c>
      <c r="T3794" s="48"/>
    </row>
    <row r="3795" spans="1:20" ht="48" x14ac:dyDescent="0.2">
      <c r="A3795">
        <f t="shared" si="240"/>
        <v>6</v>
      </c>
      <c r="B3795" t="s">
        <v>213</v>
      </c>
      <c r="C3795" t="s">
        <v>382</v>
      </c>
      <c r="D3795">
        <f t="shared" si="241"/>
        <v>19</v>
      </c>
      <c r="E3795" t="str">
        <f t="shared" si="242"/>
        <v>Problemlösning</v>
      </c>
      <c r="F3795" t="str">
        <f t="shared" si="243"/>
        <v>6_x6_3x_R_19</v>
      </c>
      <c r="G3795" t="str">
        <f>IFERROR(INDEX(#REF!,MATCH('Kap5-6'!F3795,#REF!,0),2),"")</f>
        <v/>
      </c>
      <c r="H3795" s="97"/>
      <c r="I3795" s="97"/>
      <c r="J3795" s="49"/>
      <c r="K3795" s="97"/>
      <c r="L3795" s="10"/>
      <c r="M3795" s="241"/>
      <c r="N3795" s="21">
        <v>10</v>
      </c>
      <c r="O3795" s="21" t="s">
        <v>281</v>
      </c>
      <c r="P3795" s="21" t="s">
        <v>329</v>
      </c>
      <c r="Q3795" s="24" t="s">
        <v>303</v>
      </c>
      <c r="R3795" s="24" t="s">
        <v>6006</v>
      </c>
      <c r="S3795" s="55" t="s">
        <v>6007</v>
      </c>
      <c r="T3795" s="48"/>
    </row>
    <row r="3796" spans="1:20" ht="33" thickBot="1" x14ac:dyDescent="0.25">
      <c r="A3796">
        <f t="shared" si="240"/>
        <v>6</v>
      </c>
      <c r="B3796" t="s">
        <v>213</v>
      </c>
      <c r="C3796" t="s">
        <v>382</v>
      </c>
      <c r="D3796">
        <f t="shared" si="241"/>
        <v>19</v>
      </c>
      <c r="E3796" t="str">
        <f t="shared" si="242"/>
        <v>Problemlösning</v>
      </c>
      <c r="F3796" t="str">
        <f t="shared" si="243"/>
        <v>6_x6_3x_R_19</v>
      </c>
      <c r="G3796" t="str">
        <f>IFERROR(INDEX(#REF!,MATCH('Kap5-6'!F3796,#REF!,0),2),"")</f>
        <v/>
      </c>
      <c r="H3796" s="98"/>
      <c r="I3796" s="98"/>
      <c r="J3796" s="49"/>
      <c r="K3796" s="98"/>
      <c r="L3796" s="17"/>
      <c r="M3796" s="241"/>
      <c r="N3796" s="21">
        <v>11</v>
      </c>
      <c r="O3796" s="21" t="s">
        <v>283</v>
      </c>
      <c r="P3796" s="21" t="s">
        <v>304</v>
      </c>
      <c r="Q3796" s="24" t="s">
        <v>5937</v>
      </c>
      <c r="R3796" s="24" t="s">
        <v>6008</v>
      </c>
      <c r="S3796" s="55" t="s">
        <v>5964</v>
      </c>
      <c r="T3796" s="48"/>
    </row>
    <row r="3797" spans="1:20" ht="113" thickBot="1" x14ac:dyDescent="0.25">
      <c r="A3797">
        <f t="shared" si="240"/>
        <v>6</v>
      </c>
      <c r="B3797" t="s">
        <v>213</v>
      </c>
      <c r="C3797" t="s">
        <v>382</v>
      </c>
      <c r="D3797">
        <f t="shared" si="241"/>
        <v>20</v>
      </c>
      <c r="E3797" t="str">
        <f t="shared" si="242"/>
        <v>Problemlösning</v>
      </c>
      <c r="F3797" t="str">
        <f t="shared" si="243"/>
        <v>6_x6_3x_R_20</v>
      </c>
      <c r="G3797" t="str">
        <f>IFERROR(INDEX(#REF!,MATCH('Kap5-6'!F3797,#REF!,0),2),"")</f>
        <v/>
      </c>
      <c r="H3797" s="32">
        <v>6</v>
      </c>
      <c r="I3797" s="32" t="s">
        <v>421</v>
      </c>
      <c r="J3797" s="47"/>
      <c r="K3797" s="32">
        <v>20</v>
      </c>
      <c r="L3797" s="43" t="s">
        <v>1256</v>
      </c>
      <c r="M3797" s="240"/>
      <c r="N3797" s="7">
        <v>1</v>
      </c>
      <c r="O3797" s="7" t="s">
        <v>283</v>
      </c>
      <c r="P3797" s="7" t="s">
        <v>304</v>
      </c>
      <c r="Q3797" s="8" t="s">
        <v>6009</v>
      </c>
      <c r="R3797" s="8" t="s">
        <v>6010</v>
      </c>
      <c r="S3797" s="16" t="s">
        <v>6011</v>
      </c>
      <c r="T3797" s="48"/>
    </row>
    <row r="3798" spans="1:20" ht="32" x14ac:dyDescent="0.2">
      <c r="A3798">
        <f t="shared" si="240"/>
        <v>6</v>
      </c>
      <c r="B3798" t="s">
        <v>213</v>
      </c>
      <c r="C3798" t="s">
        <v>382</v>
      </c>
      <c r="D3798">
        <f t="shared" si="241"/>
        <v>20</v>
      </c>
      <c r="E3798" t="str">
        <f t="shared" si="242"/>
        <v>Problemlösning</v>
      </c>
      <c r="F3798" t="str">
        <f t="shared" si="243"/>
        <v>6_x6_3x_R_20</v>
      </c>
      <c r="G3798" t="str">
        <f>IFERROR(INDEX(#REF!,MATCH('Kap5-6'!F3798,#REF!,0),2),"")</f>
        <v/>
      </c>
      <c r="H3798" s="97"/>
      <c r="I3798" s="97"/>
      <c r="J3798" s="49"/>
      <c r="K3798" s="97"/>
      <c r="L3798" s="10"/>
      <c r="M3798" s="241"/>
      <c r="N3798" s="21">
        <v>2</v>
      </c>
      <c r="O3798" s="21" t="s">
        <v>283</v>
      </c>
      <c r="P3798" s="21" t="s">
        <v>304</v>
      </c>
      <c r="Q3798" s="24" t="s">
        <v>6012</v>
      </c>
      <c r="R3798" s="8" t="s">
        <v>6013</v>
      </c>
      <c r="S3798" s="55" t="s">
        <v>6014</v>
      </c>
      <c r="T3798" s="57"/>
    </row>
    <row r="3799" spans="1:20" ht="32" x14ac:dyDescent="0.2">
      <c r="A3799">
        <f t="shared" si="240"/>
        <v>6</v>
      </c>
      <c r="B3799" t="s">
        <v>213</v>
      </c>
      <c r="C3799" t="s">
        <v>382</v>
      </c>
      <c r="D3799">
        <f t="shared" si="241"/>
        <v>20</v>
      </c>
      <c r="E3799" t="str">
        <f t="shared" si="242"/>
        <v>Problemlösning</v>
      </c>
      <c r="F3799" t="str">
        <f t="shared" si="243"/>
        <v>6_x6_3x_R_20</v>
      </c>
      <c r="G3799" t="str">
        <f>IFERROR(INDEX(#REF!,MATCH('Kap5-6'!F3799,#REF!,0),2),"")</f>
        <v/>
      </c>
      <c r="H3799" s="97"/>
      <c r="I3799" s="97"/>
      <c r="J3799" s="49"/>
      <c r="K3799" s="97"/>
      <c r="L3799" s="10"/>
      <c r="M3799" s="241"/>
      <c r="N3799" s="21">
        <v>3</v>
      </c>
      <c r="O3799" s="21" t="s">
        <v>283</v>
      </c>
      <c r="P3799" s="21" t="s">
        <v>304</v>
      </c>
      <c r="Q3799" s="24" t="s">
        <v>5612</v>
      </c>
      <c r="R3799" s="24" t="s">
        <v>6015</v>
      </c>
      <c r="S3799" s="55" t="s">
        <v>5953</v>
      </c>
      <c r="T3799" s="57"/>
    </row>
    <row r="3800" spans="1:20" x14ac:dyDescent="0.2">
      <c r="A3800">
        <f t="shared" si="240"/>
        <v>6</v>
      </c>
      <c r="B3800" t="s">
        <v>213</v>
      </c>
      <c r="C3800" t="s">
        <v>382</v>
      </c>
      <c r="D3800">
        <f t="shared" si="241"/>
        <v>20</v>
      </c>
      <c r="E3800" t="str">
        <f t="shared" si="242"/>
        <v>Problemlösning</v>
      </c>
      <c r="F3800" t="str">
        <f t="shared" si="243"/>
        <v>6_x6_3x_R_20</v>
      </c>
      <c r="G3800" t="str">
        <f>IFERROR(INDEX(#REF!,MATCH('Kap5-6'!F3800,#REF!,0),2),"")</f>
        <v/>
      </c>
      <c r="H3800" s="97"/>
      <c r="I3800" s="97"/>
      <c r="J3800" s="49"/>
      <c r="K3800" s="97"/>
      <c r="L3800" s="10"/>
      <c r="M3800" s="241"/>
      <c r="N3800" s="21">
        <v>4</v>
      </c>
      <c r="O3800" s="21" t="s">
        <v>281</v>
      </c>
      <c r="P3800" s="21" t="s">
        <v>329</v>
      </c>
      <c r="Q3800" s="24" t="s">
        <v>303</v>
      </c>
      <c r="R3800" s="24" t="s">
        <v>6016</v>
      </c>
      <c r="S3800" s="55" t="s">
        <v>6017</v>
      </c>
      <c r="T3800" s="57"/>
    </row>
    <row r="3801" spans="1:20" ht="48" x14ac:dyDescent="0.2">
      <c r="A3801">
        <f t="shared" si="240"/>
        <v>6</v>
      </c>
      <c r="B3801" t="s">
        <v>213</v>
      </c>
      <c r="C3801" t="s">
        <v>382</v>
      </c>
      <c r="D3801">
        <f t="shared" si="241"/>
        <v>20</v>
      </c>
      <c r="E3801" t="str">
        <f t="shared" si="242"/>
        <v>Problemlösning</v>
      </c>
      <c r="F3801" t="str">
        <f t="shared" si="243"/>
        <v>6_x6_3x_R_20</v>
      </c>
      <c r="G3801" t="str">
        <f>IFERROR(INDEX(#REF!,MATCH('Kap5-6'!F3801,#REF!,0),2),"")</f>
        <v/>
      </c>
      <c r="H3801" s="97"/>
      <c r="I3801" s="97"/>
      <c r="J3801" s="49"/>
      <c r="K3801" s="97"/>
      <c r="L3801" s="10"/>
      <c r="M3801" s="241"/>
      <c r="N3801" s="21">
        <v>5</v>
      </c>
      <c r="O3801" s="21" t="s">
        <v>281</v>
      </c>
      <c r="P3801" s="21" t="s">
        <v>329</v>
      </c>
      <c r="Q3801" s="24" t="s">
        <v>303</v>
      </c>
      <c r="R3801" s="24" t="s">
        <v>6018</v>
      </c>
      <c r="S3801" s="55" t="s">
        <v>6019</v>
      </c>
      <c r="T3801" s="57"/>
    </row>
    <row r="3802" spans="1:20" ht="33" thickBot="1" x14ac:dyDescent="0.25">
      <c r="A3802">
        <f t="shared" si="240"/>
        <v>6</v>
      </c>
      <c r="B3802" t="s">
        <v>213</v>
      </c>
      <c r="C3802" t="s">
        <v>382</v>
      </c>
      <c r="D3802">
        <f t="shared" si="241"/>
        <v>20</v>
      </c>
      <c r="E3802" t="str">
        <f t="shared" si="242"/>
        <v>Problemlösning</v>
      </c>
      <c r="F3802" t="str">
        <f t="shared" si="243"/>
        <v>6_x6_3x_R_20</v>
      </c>
      <c r="G3802" t="str">
        <f>IFERROR(INDEX(#REF!,MATCH('Kap5-6'!F3802,#REF!,0),2),"")</f>
        <v/>
      </c>
      <c r="H3802" s="98"/>
      <c r="I3802" s="98"/>
      <c r="J3802" s="49"/>
      <c r="K3802" s="98"/>
      <c r="L3802" s="17"/>
      <c r="M3802" s="241"/>
      <c r="N3802" s="21">
        <v>6</v>
      </c>
      <c r="O3802" s="21" t="s">
        <v>283</v>
      </c>
      <c r="P3802" s="21" t="s">
        <v>304</v>
      </c>
      <c r="Q3802" s="24" t="s">
        <v>740</v>
      </c>
      <c r="R3802" s="24" t="s">
        <v>6020</v>
      </c>
      <c r="S3802" s="55" t="s">
        <v>6021</v>
      </c>
      <c r="T3802" s="57"/>
    </row>
    <row r="3803" spans="1:20" ht="65" thickBot="1" x14ac:dyDescent="0.25">
      <c r="A3803">
        <f t="shared" si="240"/>
        <v>6</v>
      </c>
      <c r="B3803" t="s">
        <v>213</v>
      </c>
      <c r="C3803" t="s">
        <v>383</v>
      </c>
      <c r="D3803">
        <f t="shared" si="241"/>
        <v>1</v>
      </c>
      <c r="E3803" t="str">
        <f t="shared" si="242"/>
        <v>beräkna</v>
      </c>
      <c r="F3803" t="str">
        <f t="shared" si="243"/>
        <v>6_x6_4x_R_1</v>
      </c>
      <c r="G3803" t="str">
        <f>IFERROR(INDEX(#REF!,MATCH('Kap5-6'!F3803,#REF!,0),2),"")</f>
        <v/>
      </c>
      <c r="H3803" s="32">
        <v>6</v>
      </c>
      <c r="I3803" s="32" t="s">
        <v>6022</v>
      </c>
      <c r="J3803" s="47"/>
      <c r="K3803" s="32">
        <v>1</v>
      </c>
      <c r="L3803" s="43" t="s">
        <v>328</v>
      </c>
      <c r="M3803" s="240"/>
      <c r="N3803" s="7">
        <v>1</v>
      </c>
      <c r="O3803" s="7" t="s">
        <v>283</v>
      </c>
      <c r="P3803" s="7" t="s">
        <v>304</v>
      </c>
      <c r="Q3803" s="8" t="s">
        <v>6023</v>
      </c>
      <c r="R3803" s="8" t="s">
        <v>6024</v>
      </c>
      <c r="S3803" s="16" t="s">
        <v>6025</v>
      </c>
      <c r="T3803" s="48"/>
    </row>
    <row r="3804" spans="1:20" ht="48" x14ac:dyDescent="0.2">
      <c r="A3804">
        <f t="shared" si="240"/>
        <v>6</v>
      </c>
      <c r="B3804" t="s">
        <v>213</v>
      </c>
      <c r="C3804" t="s">
        <v>383</v>
      </c>
      <c r="D3804">
        <f t="shared" si="241"/>
        <v>1</v>
      </c>
      <c r="E3804" t="str">
        <f t="shared" si="242"/>
        <v>beräkna</v>
      </c>
      <c r="F3804" t="str">
        <f t="shared" si="243"/>
        <v>6_x6_4x_R_1</v>
      </c>
      <c r="G3804" t="str">
        <f>IFERROR(INDEX(#REF!,MATCH('Kap5-6'!F3804,#REF!,0),2),"")</f>
        <v/>
      </c>
      <c r="H3804" s="97"/>
      <c r="I3804" s="97"/>
      <c r="J3804" s="49"/>
      <c r="K3804" s="97"/>
      <c r="L3804" s="10"/>
      <c r="M3804" s="241"/>
      <c r="N3804" s="21">
        <v>2</v>
      </c>
      <c r="O3804" s="21" t="s">
        <v>283</v>
      </c>
      <c r="P3804" s="21" t="s">
        <v>304</v>
      </c>
      <c r="Q3804" s="24" t="s">
        <v>740</v>
      </c>
      <c r="R3804" s="8" t="s">
        <v>6026</v>
      </c>
      <c r="S3804" s="55" t="s">
        <v>6027</v>
      </c>
      <c r="T3804" s="57"/>
    </row>
    <row r="3805" spans="1:20" ht="32" x14ac:dyDescent="0.2">
      <c r="A3805">
        <f t="shared" si="240"/>
        <v>6</v>
      </c>
      <c r="B3805" t="s">
        <v>213</v>
      </c>
      <c r="C3805" t="s">
        <v>383</v>
      </c>
      <c r="D3805">
        <f t="shared" si="241"/>
        <v>1</v>
      </c>
      <c r="E3805" t="str">
        <f t="shared" si="242"/>
        <v>beräkna</v>
      </c>
      <c r="F3805" t="str">
        <f t="shared" si="243"/>
        <v>6_x6_4x_R_1</v>
      </c>
      <c r="G3805" t="str">
        <f>IFERROR(INDEX(#REF!,MATCH('Kap5-6'!F3805,#REF!,0),2),"")</f>
        <v/>
      </c>
      <c r="H3805" s="97"/>
      <c r="I3805" s="97"/>
      <c r="J3805" s="49"/>
      <c r="K3805" s="97"/>
      <c r="L3805" s="10"/>
      <c r="M3805" s="241"/>
      <c r="N3805" s="21">
        <v>3</v>
      </c>
      <c r="O3805" s="21" t="s">
        <v>281</v>
      </c>
      <c r="P3805" s="21" t="s">
        <v>329</v>
      </c>
      <c r="Q3805" s="24" t="s">
        <v>303</v>
      </c>
      <c r="R3805" s="24" t="s">
        <v>6028</v>
      </c>
      <c r="S3805" s="55" t="s">
        <v>6029</v>
      </c>
      <c r="T3805" s="57"/>
    </row>
    <row r="3806" spans="1:20" ht="48" x14ac:dyDescent="0.2">
      <c r="A3806">
        <f t="shared" si="240"/>
        <v>6</v>
      </c>
      <c r="B3806" t="s">
        <v>213</v>
      </c>
      <c r="C3806" t="s">
        <v>383</v>
      </c>
      <c r="D3806">
        <f t="shared" si="241"/>
        <v>1</v>
      </c>
      <c r="E3806" t="str">
        <f t="shared" si="242"/>
        <v>beräkna</v>
      </c>
      <c r="F3806" t="str">
        <f t="shared" si="243"/>
        <v>6_x6_4x_R_1</v>
      </c>
      <c r="G3806" t="str">
        <f>IFERROR(INDEX(#REF!,MATCH('Kap5-6'!F3806,#REF!,0),2),"")</f>
        <v/>
      </c>
      <c r="H3806" s="97"/>
      <c r="I3806" s="97"/>
      <c r="J3806" s="49"/>
      <c r="K3806" s="97"/>
      <c r="L3806" s="10"/>
      <c r="M3806" s="241"/>
      <c r="N3806" s="21">
        <v>4</v>
      </c>
      <c r="O3806" s="21" t="s">
        <v>281</v>
      </c>
      <c r="P3806" s="21" t="s">
        <v>329</v>
      </c>
      <c r="Q3806" s="24" t="s">
        <v>303</v>
      </c>
      <c r="R3806" s="24" t="s">
        <v>6030</v>
      </c>
      <c r="S3806" s="55" t="s">
        <v>6031</v>
      </c>
      <c r="T3806" s="57"/>
    </row>
    <row r="3807" spans="1:20" ht="17" thickBot="1" x14ac:dyDescent="0.25">
      <c r="A3807">
        <f t="shared" si="240"/>
        <v>6</v>
      </c>
      <c r="B3807" t="s">
        <v>213</v>
      </c>
      <c r="C3807" t="s">
        <v>383</v>
      </c>
      <c r="D3807">
        <f t="shared" si="241"/>
        <v>1</v>
      </c>
      <c r="E3807" t="str">
        <f t="shared" si="242"/>
        <v>beräkna</v>
      </c>
      <c r="F3807" t="str">
        <f t="shared" si="243"/>
        <v>6_x6_4x_R_1</v>
      </c>
      <c r="G3807" t="str">
        <f>IFERROR(INDEX(#REF!,MATCH('Kap5-6'!F3807,#REF!,0),2),"")</f>
        <v/>
      </c>
      <c r="H3807" s="98"/>
      <c r="I3807" s="98"/>
      <c r="J3807" s="49"/>
      <c r="K3807" s="98"/>
      <c r="L3807" s="17"/>
      <c r="M3807" s="241"/>
      <c r="N3807" s="21">
        <v>5</v>
      </c>
      <c r="O3807" s="21" t="s">
        <v>283</v>
      </c>
      <c r="P3807" s="21" t="s">
        <v>304</v>
      </c>
      <c r="Q3807" s="24" t="s">
        <v>6032</v>
      </c>
      <c r="R3807" s="24" t="s">
        <v>6033</v>
      </c>
      <c r="S3807" s="55" t="s">
        <v>6034</v>
      </c>
      <c r="T3807" s="57"/>
    </row>
    <row r="3808" spans="1:20" ht="32" x14ac:dyDescent="0.2">
      <c r="A3808">
        <f t="shared" si="240"/>
        <v>6</v>
      </c>
      <c r="B3808" t="s">
        <v>213</v>
      </c>
      <c r="C3808" t="s">
        <v>383</v>
      </c>
      <c r="D3808">
        <f t="shared" si="241"/>
        <v>2</v>
      </c>
      <c r="E3808" t="str">
        <f t="shared" si="242"/>
        <v>Problemlösning</v>
      </c>
      <c r="F3808" t="str">
        <f t="shared" si="243"/>
        <v>6_x6_4x_R_2</v>
      </c>
      <c r="G3808" t="str">
        <f>IFERROR(INDEX(#REF!,MATCH('Kap5-6'!F3808,#REF!,0),2),"")</f>
        <v/>
      </c>
      <c r="H3808" s="32">
        <v>6</v>
      </c>
      <c r="I3808" s="32" t="s">
        <v>6022</v>
      </c>
      <c r="J3808" s="47"/>
      <c r="K3808" s="32">
        <v>2</v>
      </c>
      <c r="L3808" s="43" t="s">
        <v>1256</v>
      </c>
      <c r="M3808" s="240"/>
      <c r="N3808" s="7">
        <v>1</v>
      </c>
      <c r="O3808" s="7" t="s">
        <v>283</v>
      </c>
      <c r="P3808" s="7" t="s">
        <v>304</v>
      </c>
      <c r="Q3808" s="8" t="s">
        <v>6035</v>
      </c>
      <c r="R3808" s="8" t="s">
        <v>6036</v>
      </c>
      <c r="S3808" s="55" t="s">
        <v>6037</v>
      </c>
      <c r="T3808" s="57"/>
    </row>
    <row r="3809" spans="1:20" ht="32" x14ac:dyDescent="0.2">
      <c r="A3809">
        <f t="shared" si="240"/>
        <v>6</v>
      </c>
      <c r="B3809" t="s">
        <v>213</v>
      </c>
      <c r="C3809" t="s">
        <v>383</v>
      </c>
      <c r="D3809">
        <f t="shared" si="241"/>
        <v>2</v>
      </c>
      <c r="E3809" t="str">
        <f t="shared" si="242"/>
        <v>Problemlösning</v>
      </c>
      <c r="F3809" t="str">
        <f t="shared" si="243"/>
        <v>6_x6_4x_R_2</v>
      </c>
      <c r="G3809" t="str">
        <f>IFERROR(INDEX(#REF!,MATCH('Kap5-6'!F3809,#REF!,0),2),"")</f>
        <v/>
      </c>
      <c r="H3809" s="97"/>
      <c r="I3809" s="97"/>
      <c r="J3809" s="49"/>
      <c r="K3809" s="97"/>
      <c r="L3809" s="10"/>
      <c r="M3809" s="241"/>
      <c r="N3809" s="21">
        <v>2</v>
      </c>
      <c r="O3809" s="21" t="s">
        <v>283</v>
      </c>
      <c r="P3809" s="21" t="s">
        <v>304</v>
      </c>
      <c r="Q3809" s="24" t="s">
        <v>6038</v>
      </c>
      <c r="R3809" s="24" t="s">
        <v>6039</v>
      </c>
      <c r="S3809" s="55" t="s">
        <v>6040</v>
      </c>
      <c r="T3809" s="57"/>
    </row>
    <row r="3810" spans="1:20" ht="32" x14ac:dyDescent="0.2">
      <c r="A3810">
        <f t="shared" si="240"/>
        <v>6</v>
      </c>
      <c r="B3810" t="s">
        <v>213</v>
      </c>
      <c r="C3810" t="s">
        <v>383</v>
      </c>
      <c r="D3810">
        <f t="shared" si="241"/>
        <v>2</v>
      </c>
      <c r="E3810" t="str">
        <f t="shared" si="242"/>
        <v>Problemlösning</v>
      </c>
      <c r="F3810" t="str">
        <f t="shared" si="243"/>
        <v>6_x6_4x_R_2</v>
      </c>
      <c r="G3810" t="str">
        <f>IFERROR(INDEX(#REF!,MATCH('Kap5-6'!F3810,#REF!,0),2),"")</f>
        <v/>
      </c>
      <c r="H3810" s="97"/>
      <c r="I3810" s="97"/>
      <c r="J3810" s="49"/>
      <c r="K3810" s="97"/>
      <c r="L3810" s="10"/>
      <c r="M3810" s="241"/>
      <c r="N3810" s="21">
        <v>3</v>
      </c>
      <c r="O3810" s="21" t="s">
        <v>281</v>
      </c>
      <c r="P3810" s="21" t="s">
        <v>329</v>
      </c>
      <c r="Q3810" s="24" t="s">
        <v>303</v>
      </c>
      <c r="R3810" s="24" t="s">
        <v>6041</v>
      </c>
      <c r="S3810" s="55" t="s">
        <v>6042</v>
      </c>
      <c r="T3810" s="57"/>
    </row>
    <row r="3811" spans="1:20" ht="48" x14ac:dyDescent="0.2">
      <c r="A3811">
        <f t="shared" si="240"/>
        <v>6</v>
      </c>
      <c r="B3811" t="s">
        <v>213</v>
      </c>
      <c r="C3811" t="s">
        <v>383</v>
      </c>
      <c r="D3811">
        <f t="shared" si="241"/>
        <v>2</v>
      </c>
      <c r="E3811" t="str">
        <f t="shared" si="242"/>
        <v>Problemlösning</v>
      </c>
      <c r="F3811" t="str">
        <f t="shared" si="243"/>
        <v>6_x6_4x_R_2</v>
      </c>
      <c r="G3811" t="str">
        <f>IFERROR(INDEX(#REF!,MATCH('Kap5-6'!F3811,#REF!,0),2),"")</f>
        <v/>
      </c>
      <c r="H3811" s="97"/>
      <c r="I3811" s="97"/>
      <c r="J3811" s="49"/>
      <c r="K3811" s="97"/>
      <c r="L3811" s="10"/>
      <c r="M3811" s="241"/>
      <c r="N3811" s="21">
        <v>4</v>
      </c>
      <c r="O3811" s="30" t="s">
        <v>281</v>
      </c>
      <c r="P3811" s="30" t="s">
        <v>329</v>
      </c>
      <c r="Q3811" s="29" t="s">
        <v>303</v>
      </c>
      <c r="R3811" s="29" t="s">
        <v>6043</v>
      </c>
      <c r="S3811" s="55" t="s">
        <v>6044</v>
      </c>
      <c r="T3811" s="57"/>
    </row>
    <row r="3812" spans="1:20" ht="32" x14ac:dyDescent="0.2">
      <c r="A3812">
        <f t="shared" si="240"/>
        <v>6</v>
      </c>
      <c r="B3812" t="s">
        <v>213</v>
      </c>
      <c r="C3812" t="s">
        <v>383</v>
      </c>
      <c r="D3812">
        <f t="shared" si="241"/>
        <v>2</v>
      </c>
      <c r="E3812" t="str">
        <f t="shared" si="242"/>
        <v>Problemlösning</v>
      </c>
      <c r="F3812" t="str">
        <f t="shared" si="243"/>
        <v>6_x6_4x_R_2</v>
      </c>
      <c r="G3812" t="str">
        <f>IFERROR(INDEX(#REF!,MATCH('Kap5-6'!F3812,#REF!,0),2),"")</f>
        <v/>
      </c>
      <c r="H3812" s="97"/>
      <c r="I3812" s="97"/>
      <c r="J3812" s="49"/>
      <c r="K3812" s="97"/>
      <c r="L3812" s="10"/>
      <c r="M3812" s="241"/>
      <c r="N3812" s="21">
        <v>5</v>
      </c>
      <c r="O3812" s="11" t="s">
        <v>283</v>
      </c>
      <c r="P3812" s="11" t="s">
        <v>304</v>
      </c>
      <c r="Q3812" s="12" t="s">
        <v>6045</v>
      </c>
      <c r="R3812" s="12" t="s">
        <v>6046</v>
      </c>
      <c r="S3812" s="55" t="s">
        <v>6047</v>
      </c>
      <c r="T3812" s="57"/>
    </row>
    <row r="3813" spans="1:20" ht="32" x14ac:dyDescent="0.2">
      <c r="A3813">
        <f t="shared" si="240"/>
        <v>6</v>
      </c>
      <c r="B3813" t="s">
        <v>213</v>
      </c>
      <c r="C3813" t="s">
        <v>383</v>
      </c>
      <c r="D3813">
        <f t="shared" si="241"/>
        <v>2</v>
      </c>
      <c r="E3813" t="str">
        <f t="shared" si="242"/>
        <v>Problemlösning</v>
      </c>
      <c r="F3813" t="str">
        <f t="shared" si="243"/>
        <v>6_x6_4x_R_2</v>
      </c>
      <c r="G3813" t="str">
        <f>IFERROR(INDEX(#REF!,MATCH('Kap5-6'!F3813,#REF!,0),2),"")</f>
        <v/>
      </c>
      <c r="H3813" s="97"/>
      <c r="I3813" s="97"/>
      <c r="J3813" s="49"/>
      <c r="K3813" s="97"/>
      <c r="L3813" s="10"/>
      <c r="M3813" s="241"/>
      <c r="N3813" s="11">
        <v>6</v>
      </c>
      <c r="O3813" s="21" t="s">
        <v>283</v>
      </c>
      <c r="P3813" s="21" t="s">
        <v>304</v>
      </c>
      <c r="Q3813" s="24" t="s">
        <v>6038</v>
      </c>
      <c r="R3813" s="24" t="s">
        <v>6048</v>
      </c>
      <c r="S3813" s="55" t="s">
        <v>6049</v>
      </c>
      <c r="T3813" s="48"/>
    </row>
    <row r="3814" spans="1:20" ht="48" x14ac:dyDescent="0.2">
      <c r="A3814">
        <f t="shared" si="240"/>
        <v>6</v>
      </c>
      <c r="B3814" t="s">
        <v>213</v>
      </c>
      <c r="C3814" t="s">
        <v>383</v>
      </c>
      <c r="D3814">
        <f t="shared" si="241"/>
        <v>2</v>
      </c>
      <c r="E3814" t="str">
        <f t="shared" si="242"/>
        <v>Problemlösning</v>
      </c>
      <c r="F3814" t="str">
        <f t="shared" si="243"/>
        <v>6_x6_4x_R_2</v>
      </c>
      <c r="G3814" t="str">
        <f>IFERROR(INDEX(#REF!,MATCH('Kap5-6'!F3814,#REF!,0),2),"")</f>
        <v/>
      </c>
      <c r="H3814" s="97"/>
      <c r="I3814" s="97"/>
      <c r="J3814" s="49"/>
      <c r="K3814" s="97"/>
      <c r="L3814" s="10"/>
      <c r="M3814" s="241"/>
      <c r="N3814" s="14">
        <v>7</v>
      </c>
      <c r="O3814" s="21" t="s">
        <v>281</v>
      </c>
      <c r="P3814" s="21" t="s">
        <v>329</v>
      </c>
      <c r="Q3814" s="24" t="s">
        <v>303</v>
      </c>
      <c r="R3814" s="24" t="s">
        <v>6050</v>
      </c>
      <c r="S3814" s="55" t="s">
        <v>6051</v>
      </c>
      <c r="T3814" s="48"/>
    </row>
    <row r="3815" spans="1:20" ht="48" x14ac:dyDescent="0.2">
      <c r="A3815">
        <f t="shared" si="240"/>
        <v>6</v>
      </c>
      <c r="B3815" t="s">
        <v>213</v>
      </c>
      <c r="C3815" t="s">
        <v>383</v>
      </c>
      <c r="D3815">
        <f t="shared" si="241"/>
        <v>2</v>
      </c>
      <c r="E3815" t="str">
        <f t="shared" si="242"/>
        <v>Problemlösning</v>
      </c>
      <c r="F3815" t="str">
        <f t="shared" si="243"/>
        <v>6_x6_4x_R_2</v>
      </c>
      <c r="G3815" t="str">
        <f>IFERROR(INDEX(#REF!,MATCH('Kap5-6'!F3815,#REF!,0),2),"")</f>
        <v/>
      </c>
      <c r="H3815" s="97"/>
      <c r="I3815" s="97"/>
      <c r="J3815" s="49"/>
      <c r="K3815" s="97"/>
      <c r="L3815" s="10"/>
      <c r="M3815" s="241"/>
      <c r="N3815" s="14">
        <v>8</v>
      </c>
      <c r="O3815" s="21" t="s">
        <v>281</v>
      </c>
      <c r="P3815" s="21" t="s">
        <v>329</v>
      </c>
      <c r="Q3815" s="24" t="s">
        <v>303</v>
      </c>
      <c r="R3815" s="24" t="s">
        <v>6052</v>
      </c>
      <c r="S3815" s="55" t="s">
        <v>6053</v>
      </c>
      <c r="T3815" s="48"/>
    </row>
    <row r="3816" spans="1:20" ht="49" thickBot="1" x14ac:dyDescent="0.25">
      <c r="A3816">
        <f t="shared" si="240"/>
        <v>6</v>
      </c>
      <c r="B3816" t="s">
        <v>213</v>
      </c>
      <c r="C3816" t="s">
        <v>383</v>
      </c>
      <c r="D3816">
        <f t="shared" si="241"/>
        <v>2</v>
      </c>
      <c r="E3816" t="str">
        <f t="shared" si="242"/>
        <v>Problemlösning</v>
      </c>
      <c r="F3816" t="str">
        <f t="shared" si="243"/>
        <v>6_x6_4x_R_2</v>
      </c>
      <c r="G3816" t="str">
        <f>IFERROR(INDEX(#REF!,MATCH('Kap5-6'!F3816,#REF!,0),2),"")</f>
        <v/>
      </c>
      <c r="H3816" s="98"/>
      <c r="I3816" s="98"/>
      <c r="J3816" s="50"/>
      <c r="K3816" s="98"/>
      <c r="L3816" s="17"/>
      <c r="M3816" s="242"/>
      <c r="N3816" s="20">
        <v>9</v>
      </c>
      <c r="O3816" s="20" t="s">
        <v>283</v>
      </c>
      <c r="P3816" s="20" t="s">
        <v>304</v>
      </c>
      <c r="Q3816" s="22" t="s">
        <v>2735</v>
      </c>
      <c r="R3816" s="22" t="s">
        <v>6054</v>
      </c>
      <c r="S3816" s="13" t="s">
        <v>6055</v>
      </c>
      <c r="T3816" s="48"/>
    </row>
    <row r="3817" spans="1:20" ht="32" x14ac:dyDescent="0.2">
      <c r="A3817">
        <f t="shared" si="240"/>
        <v>6</v>
      </c>
      <c r="B3817" t="s">
        <v>213</v>
      </c>
      <c r="C3817" t="s">
        <v>383</v>
      </c>
      <c r="D3817">
        <f t="shared" si="241"/>
        <v>3</v>
      </c>
      <c r="E3817" t="str">
        <f t="shared" si="242"/>
        <v>Problemlösning</v>
      </c>
      <c r="F3817" t="str">
        <f t="shared" si="243"/>
        <v>6_x6_4x_R_3</v>
      </c>
      <c r="G3817" t="str">
        <f>IFERROR(INDEX(#REF!,MATCH('Kap5-6'!F3817,#REF!,0),2),"")</f>
        <v/>
      </c>
      <c r="H3817" s="32">
        <v>6</v>
      </c>
      <c r="I3817" s="32" t="s">
        <v>6022</v>
      </c>
      <c r="J3817" s="47"/>
      <c r="K3817" s="32">
        <v>3</v>
      </c>
      <c r="L3817" s="43" t="s">
        <v>1256</v>
      </c>
      <c r="M3817" s="240"/>
      <c r="N3817" s="7">
        <v>1</v>
      </c>
      <c r="O3817" s="7" t="s">
        <v>283</v>
      </c>
      <c r="P3817" s="7" t="s">
        <v>304</v>
      </c>
      <c r="Q3817" s="8" t="s">
        <v>6056</v>
      </c>
      <c r="R3817" s="8" t="s">
        <v>6057</v>
      </c>
      <c r="S3817" s="55" t="s">
        <v>6058</v>
      </c>
      <c r="T3817" s="57"/>
    </row>
    <row r="3818" spans="1:20" ht="48" x14ac:dyDescent="0.2">
      <c r="A3818">
        <f t="shared" si="240"/>
        <v>6</v>
      </c>
      <c r="B3818" t="s">
        <v>213</v>
      </c>
      <c r="C3818" t="s">
        <v>383</v>
      </c>
      <c r="D3818">
        <f t="shared" si="241"/>
        <v>3</v>
      </c>
      <c r="E3818" t="str">
        <f t="shared" si="242"/>
        <v>Problemlösning</v>
      </c>
      <c r="F3818" t="str">
        <f t="shared" si="243"/>
        <v>6_x6_4x_R_3</v>
      </c>
      <c r="G3818" t="str">
        <f>IFERROR(INDEX(#REF!,MATCH('Kap5-6'!F3818,#REF!,0),2),"")</f>
        <v/>
      </c>
      <c r="H3818" s="97"/>
      <c r="I3818" s="97"/>
      <c r="J3818" s="49"/>
      <c r="K3818" s="97"/>
      <c r="L3818" s="10"/>
      <c r="M3818" s="241"/>
      <c r="N3818" s="21">
        <v>2</v>
      </c>
      <c r="O3818" s="21" t="s">
        <v>283</v>
      </c>
      <c r="P3818" s="21" t="s">
        <v>304</v>
      </c>
      <c r="Q3818" s="24" t="s">
        <v>6059</v>
      </c>
      <c r="R3818" s="24" t="s">
        <v>309</v>
      </c>
      <c r="S3818" s="55" t="s">
        <v>6060</v>
      </c>
      <c r="T3818" s="57"/>
    </row>
    <row r="3819" spans="1:20" ht="32" x14ac:dyDescent="0.2">
      <c r="A3819">
        <f t="shared" si="240"/>
        <v>6</v>
      </c>
      <c r="B3819" t="s">
        <v>213</v>
      </c>
      <c r="C3819" t="s">
        <v>383</v>
      </c>
      <c r="D3819">
        <f t="shared" si="241"/>
        <v>3</v>
      </c>
      <c r="E3819" t="str">
        <f t="shared" si="242"/>
        <v>Problemlösning</v>
      </c>
      <c r="F3819" t="str">
        <f t="shared" si="243"/>
        <v>6_x6_4x_R_3</v>
      </c>
      <c r="G3819" t="str">
        <f>IFERROR(INDEX(#REF!,MATCH('Kap5-6'!F3819,#REF!,0),2),"")</f>
        <v/>
      </c>
      <c r="H3819" s="97"/>
      <c r="I3819" s="97"/>
      <c r="J3819" s="49"/>
      <c r="K3819" s="97"/>
      <c r="L3819" s="10"/>
      <c r="M3819" s="241"/>
      <c r="N3819" s="21">
        <v>3</v>
      </c>
      <c r="O3819" s="21" t="s">
        <v>281</v>
      </c>
      <c r="P3819" s="21" t="s">
        <v>329</v>
      </c>
      <c r="Q3819" s="24" t="s">
        <v>303</v>
      </c>
      <c r="R3819" s="24" t="s">
        <v>6061</v>
      </c>
      <c r="S3819" s="55" t="s">
        <v>6062</v>
      </c>
      <c r="T3819" s="57"/>
    </row>
    <row r="3820" spans="1:20" ht="48" x14ac:dyDescent="0.2">
      <c r="A3820">
        <f t="shared" si="240"/>
        <v>6</v>
      </c>
      <c r="B3820" t="s">
        <v>213</v>
      </c>
      <c r="C3820" t="s">
        <v>383</v>
      </c>
      <c r="D3820">
        <f t="shared" si="241"/>
        <v>3</v>
      </c>
      <c r="E3820" t="str">
        <f t="shared" si="242"/>
        <v>Problemlösning</v>
      </c>
      <c r="F3820" t="str">
        <f t="shared" si="243"/>
        <v>6_x6_4x_R_3</v>
      </c>
      <c r="G3820" t="str">
        <f>IFERROR(INDEX(#REF!,MATCH('Kap5-6'!F3820,#REF!,0),2),"")</f>
        <v/>
      </c>
      <c r="H3820" s="97"/>
      <c r="I3820" s="97"/>
      <c r="J3820" s="49"/>
      <c r="K3820" s="97"/>
      <c r="L3820" s="10"/>
      <c r="M3820" s="241"/>
      <c r="N3820" s="21">
        <v>4</v>
      </c>
      <c r="O3820" s="30" t="s">
        <v>281</v>
      </c>
      <c r="P3820" s="30" t="s">
        <v>329</v>
      </c>
      <c r="Q3820" s="29" t="s">
        <v>303</v>
      </c>
      <c r="R3820" s="29" t="s">
        <v>6063</v>
      </c>
      <c r="S3820" s="55" t="s">
        <v>6064</v>
      </c>
      <c r="T3820" s="57"/>
    </row>
    <row r="3821" spans="1:20" ht="33" thickBot="1" x14ac:dyDescent="0.25">
      <c r="A3821">
        <f t="shared" si="240"/>
        <v>6</v>
      </c>
      <c r="B3821" t="s">
        <v>213</v>
      </c>
      <c r="C3821" t="s">
        <v>383</v>
      </c>
      <c r="D3821">
        <f t="shared" si="241"/>
        <v>3</v>
      </c>
      <c r="E3821" t="str">
        <f t="shared" si="242"/>
        <v>Problemlösning</v>
      </c>
      <c r="F3821" t="str">
        <f t="shared" si="243"/>
        <v>6_x6_4x_R_3</v>
      </c>
      <c r="G3821" t="str">
        <f>IFERROR(INDEX(#REF!,MATCH('Kap5-6'!F3821,#REF!,0),2),"")</f>
        <v/>
      </c>
      <c r="H3821" s="98"/>
      <c r="I3821" s="98"/>
      <c r="J3821" s="49"/>
      <c r="K3821" s="98"/>
      <c r="L3821" s="17"/>
      <c r="M3821" s="241"/>
      <c r="N3821" s="20">
        <v>5</v>
      </c>
      <c r="O3821" s="20" t="s">
        <v>283</v>
      </c>
      <c r="P3821" s="20" t="s">
        <v>304</v>
      </c>
      <c r="Q3821" s="22" t="s">
        <v>6065</v>
      </c>
      <c r="R3821" s="22" t="s">
        <v>6066</v>
      </c>
      <c r="S3821" s="13" t="s">
        <v>6067</v>
      </c>
      <c r="T3821" s="57"/>
    </row>
    <row r="3822" spans="1:20" ht="48" x14ac:dyDescent="0.2">
      <c r="A3822">
        <f t="shared" si="240"/>
        <v>6</v>
      </c>
      <c r="B3822" t="s">
        <v>213</v>
      </c>
      <c r="C3822" t="s">
        <v>383</v>
      </c>
      <c r="D3822" t="str">
        <f t="shared" si="241"/>
        <v>4a</v>
      </c>
      <c r="E3822" t="str">
        <f t="shared" si="242"/>
        <v>beräkna</v>
      </c>
      <c r="F3822" t="str">
        <f t="shared" si="243"/>
        <v>6_x6_4x_R_4a</v>
      </c>
      <c r="G3822" t="str">
        <f>IFERROR(INDEX(#REF!,MATCH('Kap5-6'!F3822,#REF!,0),2),"")</f>
        <v/>
      </c>
      <c r="H3822" s="32">
        <v>6</v>
      </c>
      <c r="I3822" s="32" t="s">
        <v>6022</v>
      </c>
      <c r="J3822" s="47"/>
      <c r="K3822" s="32" t="s">
        <v>38</v>
      </c>
      <c r="L3822" s="43" t="s">
        <v>328</v>
      </c>
      <c r="M3822" s="240"/>
      <c r="N3822" s="7">
        <v>1</v>
      </c>
      <c r="O3822" s="7" t="s">
        <v>283</v>
      </c>
      <c r="P3822" s="7" t="s">
        <v>304</v>
      </c>
      <c r="Q3822" s="8" t="s">
        <v>6068</v>
      </c>
      <c r="R3822" s="8" t="s">
        <v>6069</v>
      </c>
      <c r="S3822" s="55" t="s">
        <v>6070</v>
      </c>
      <c r="T3822" s="57"/>
    </row>
    <row r="3823" spans="1:20" ht="32" x14ac:dyDescent="0.2">
      <c r="A3823">
        <f t="shared" si="240"/>
        <v>6</v>
      </c>
      <c r="B3823" t="s">
        <v>213</v>
      </c>
      <c r="C3823" t="s">
        <v>383</v>
      </c>
      <c r="D3823" t="str">
        <f t="shared" si="241"/>
        <v>4a</v>
      </c>
      <c r="E3823" t="str">
        <f t="shared" si="242"/>
        <v>beräkna</v>
      </c>
      <c r="F3823" t="str">
        <f t="shared" si="243"/>
        <v>6_x6_4x_R_4a</v>
      </c>
      <c r="G3823" t="str">
        <f>IFERROR(INDEX(#REF!,MATCH('Kap5-6'!F3823,#REF!,0),2),"")</f>
        <v/>
      </c>
      <c r="H3823" s="97"/>
      <c r="I3823" s="97"/>
      <c r="J3823" s="49"/>
      <c r="K3823" s="97"/>
      <c r="L3823" s="10"/>
      <c r="M3823" s="241"/>
      <c r="N3823" s="21">
        <v>2</v>
      </c>
      <c r="O3823" s="21" t="s">
        <v>283</v>
      </c>
      <c r="P3823" s="21" t="s">
        <v>304</v>
      </c>
      <c r="Q3823" s="24" t="s">
        <v>6071</v>
      </c>
      <c r="R3823" s="24" t="s">
        <v>313</v>
      </c>
      <c r="S3823" s="55" t="s">
        <v>6040</v>
      </c>
      <c r="T3823" s="57"/>
    </row>
    <row r="3824" spans="1:20" ht="32" x14ac:dyDescent="0.2">
      <c r="A3824">
        <f t="shared" si="240"/>
        <v>6</v>
      </c>
      <c r="B3824" t="s">
        <v>213</v>
      </c>
      <c r="C3824" t="s">
        <v>383</v>
      </c>
      <c r="D3824" t="str">
        <f t="shared" si="241"/>
        <v>4a</v>
      </c>
      <c r="E3824" t="str">
        <f t="shared" si="242"/>
        <v>beräkna</v>
      </c>
      <c r="F3824" t="str">
        <f t="shared" si="243"/>
        <v>6_x6_4x_R_4a</v>
      </c>
      <c r="G3824" t="str">
        <f>IFERROR(INDEX(#REF!,MATCH('Kap5-6'!F3824,#REF!,0),2),"")</f>
        <v/>
      </c>
      <c r="H3824" s="97"/>
      <c r="I3824" s="97"/>
      <c r="J3824" s="49"/>
      <c r="K3824" s="97"/>
      <c r="L3824" s="10"/>
      <c r="M3824" s="241"/>
      <c r="N3824" s="21">
        <v>3</v>
      </c>
      <c r="O3824" s="21" t="s">
        <v>281</v>
      </c>
      <c r="P3824" s="21" t="s">
        <v>329</v>
      </c>
      <c r="Q3824" s="24" t="s">
        <v>303</v>
      </c>
      <c r="R3824" s="24" t="s">
        <v>6072</v>
      </c>
      <c r="S3824" s="55" t="s">
        <v>6073</v>
      </c>
      <c r="T3824" s="57"/>
    </row>
    <row r="3825" spans="1:20" ht="48" x14ac:dyDescent="0.2">
      <c r="A3825">
        <f t="shared" si="240"/>
        <v>6</v>
      </c>
      <c r="B3825" t="s">
        <v>213</v>
      </c>
      <c r="C3825" t="s">
        <v>383</v>
      </c>
      <c r="D3825" t="str">
        <f t="shared" si="241"/>
        <v>4a</v>
      </c>
      <c r="E3825" t="str">
        <f t="shared" si="242"/>
        <v>beräkna</v>
      </c>
      <c r="F3825" t="str">
        <f t="shared" si="243"/>
        <v>6_x6_4x_R_4a</v>
      </c>
      <c r="G3825" t="str">
        <f>IFERROR(INDEX(#REF!,MATCH('Kap5-6'!F3825,#REF!,0),2),"")</f>
        <v/>
      </c>
      <c r="H3825" s="97"/>
      <c r="I3825" s="97"/>
      <c r="J3825" s="49"/>
      <c r="K3825" s="97"/>
      <c r="L3825" s="10"/>
      <c r="M3825" s="241"/>
      <c r="N3825" s="21">
        <v>4</v>
      </c>
      <c r="O3825" s="30" t="s">
        <v>281</v>
      </c>
      <c r="P3825" s="30" t="s">
        <v>329</v>
      </c>
      <c r="Q3825" s="29" t="s">
        <v>303</v>
      </c>
      <c r="R3825" s="29" t="s">
        <v>6074</v>
      </c>
      <c r="S3825" s="55" t="s">
        <v>6075</v>
      </c>
      <c r="T3825" s="57"/>
    </row>
    <row r="3826" spans="1:20" ht="33" thickBot="1" x14ac:dyDescent="0.25">
      <c r="A3826">
        <f t="shared" si="240"/>
        <v>6</v>
      </c>
      <c r="B3826" t="s">
        <v>213</v>
      </c>
      <c r="C3826" t="s">
        <v>383</v>
      </c>
      <c r="D3826" t="str">
        <f t="shared" si="241"/>
        <v>4a</v>
      </c>
      <c r="E3826" t="str">
        <f t="shared" si="242"/>
        <v>beräkna</v>
      </c>
      <c r="F3826" t="str">
        <f t="shared" si="243"/>
        <v>6_x6_4x_R_4a</v>
      </c>
      <c r="G3826" t="str">
        <f>IFERROR(INDEX(#REF!,MATCH('Kap5-6'!F3826,#REF!,0),2),"")</f>
        <v/>
      </c>
      <c r="H3826" s="98"/>
      <c r="I3826" s="98"/>
      <c r="J3826" s="49"/>
      <c r="K3826" s="98"/>
      <c r="L3826" s="17"/>
      <c r="M3826" s="241"/>
      <c r="N3826" s="20">
        <v>5</v>
      </c>
      <c r="O3826" s="20" t="s">
        <v>283</v>
      </c>
      <c r="P3826" s="20" t="s">
        <v>304</v>
      </c>
      <c r="Q3826" s="22" t="s">
        <v>6076</v>
      </c>
      <c r="R3826" s="22" t="s">
        <v>6077</v>
      </c>
      <c r="S3826" s="13" t="s">
        <v>6078</v>
      </c>
      <c r="T3826" s="57"/>
    </row>
    <row r="3827" spans="1:20" ht="32" x14ac:dyDescent="0.2">
      <c r="A3827">
        <f t="shared" si="240"/>
        <v>6</v>
      </c>
      <c r="B3827" t="s">
        <v>213</v>
      </c>
      <c r="C3827" t="s">
        <v>383</v>
      </c>
      <c r="D3827" t="str">
        <f t="shared" si="241"/>
        <v>4b</v>
      </c>
      <c r="E3827" t="str">
        <f t="shared" si="242"/>
        <v>beräkna</v>
      </c>
      <c r="F3827" t="str">
        <f t="shared" si="243"/>
        <v>6_x6_4x_R_4b</v>
      </c>
      <c r="G3827" t="str">
        <f>IFERROR(INDEX(#REF!,MATCH('Kap5-6'!F3827,#REF!,0),2),"")</f>
        <v/>
      </c>
      <c r="H3827" s="32">
        <v>6</v>
      </c>
      <c r="I3827" s="32" t="s">
        <v>6022</v>
      </c>
      <c r="J3827" s="47"/>
      <c r="K3827" s="32" t="s">
        <v>39</v>
      </c>
      <c r="L3827" s="43" t="s">
        <v>328</v>
      </c>
      <c r="M3827" s="240"/>
      <c r="N3827" s="7">
        <v>1</v>
      </c>
      <c r="O3827" s="7" t="s">
        <v>283</v>
      </c>
      <c r="P3827" s="7" t="s">
        <v>304</v>
      </c>
      <c r="Q3827" s="8" t="s">
        <v>6079</v>
      </c>
      <c r="R3827" s="8" t="s">
        <v>6080</v>
      </c>
      <c r="S3827" s="55" t="s">
        <v>6081</v>
      </c>
      <c r="T3827" s="48"/>
    </row>
    <row r="3828" spans="1:20" ht="32" x14ac:dyDescent="0.2">
      <c r="A3828">
        <f t="shared" si="240"/>
        <v>6</v>
      </c>
      <c r="B3828" t="s">
        <v>213</v>
      </c>
      <c r="C3828" t="s">
        <v>383</v>
      </c>
      <c r="D3828" t="str">
        <f t="shared" si="241"/>
        <v>4b</v>
      </c>
      <c r="E3828" t="str">
        <f t="shared" si="242"/>
        <v>beräkna</v>
      </c>
      <c r="F3828" t="str">
        <f t="shared" si="243"/>
        <v>6_x6_4x_R_4b</v>
      </c>
      <c r="G3828" t="str">
        <f>IFERROR(INDEX(#REF!,MATCH('Kap5-6'!F3828,#REF!,0),2),"")</f>
        <v/>
      </c>
      <c r="H3828" s="97"/>
      <c r="I3828" s="97"/>
      <c r="J3828" s="49"/>
      <c r="K3828" s="97"/>
      <c r="L3828" s="10"/>
      <c r="M3828" s="241"/>
      <c r="N3828" s="21">
        <v>2</v>
      </c>
      <c r="O3828" s="21" t="s">
        <v>283</v>
      </c>
      <c r="P3828" s="21" t="s">
        <v>304</v>
      </c>
      <c r="Q3828" s="24" t="s">
        <v>6082</v>
      </c>
      <c r="R3828" s="24" t="s">
        <v>310</v>
      </c>
      <c r="S3828" s="55" t="s">
        <v>6040</v>
      </c>
      <c r="T3828" s="57"/>
    </row>
    <row r="3829" spans="1:20" ht="32" x14ac:dyDescent="0.2">
      <c r="A3829">
        <f t="shared" si="240"/>
        <v>6</v>
      </c>
      <c r="B3829" t="s">
        <v>213</v>
      </c>
      <c r="C3829" t="s">
        <v>383</v>
      </c>
      <c r="D3829" t="str">
        <f t="shared" si="241"/>
        <v>4b</v>
      </c>
      <c r="E3829" t="str">
        <f t="shared" si="242"/>
        <v>beräkna</v>
      </c>
      <c r="F3829" t="str">
        <f t="shared" si="243"/>
        <v>6_x6_4x_R_4b</v>
      </c>
      <c r="G3829" t="str">
        <f>IFERROR(INDEX(#REF!,MATCH('Kap5-6'!F3829,#REF!,0),2),"")</f>
        <v/>
      </c>
      <c r="H3829" s="97"/>
      <c r="I3829" s="97"/>
      <c r="J3829" s="49"/>
      <c r="K3829" s="97"/>
      <c r="L3829" s="10"/>
      <c r="M3829" s="241"/>
      <c r="N3829" s="21">
        <v>3</v>
      </c>
      <c r="O3829" s="21" t="s">
        <v>281</v>
      </c>
      <c r="P3829" s="21" t="s">
        <v>329</v>
      </c>
      <c r="Q3829" s="24" t="s">
        <v>303</v>
      </c>
      <c r="R3829" s="24" t="s">
        <v>6083</v>
      </c>
      <c r="S3829" s="55" t="s">
        <v>6084</v>
      </c>
      <c r="T3829" s="57"/>
    </row>
    <row r="3830" spans="1:20" ht="48" x14ac:dyDescent="0.2">
      <c r="A3830">
        <f t="shared" si="240"/>
        <v>6</v>
      </c>
      <c r="B3830" t="s">
        <v>213</v>
      </c>
      <c r="C3830" t="s">
        <v>383</v>
      </c>
      <c r="D3830" t="str">
        <f t="shared" si="241"/>
        <v>4b</v>
      </c>
      <c r="E3830" t="str">
        <f t="shared" si="242"/>
        <v>beräkna</v>
      </c>
      <c r="F3830" t="str">
        <f t="shared" si="243"/>
        <v>6_x6_4x_R_4b</v>
      </c>
      <c r="G3830" t="str">
        <f>IFERROR(INDEX(#REF!,MATCH('Kap5-6'!F3830,#REF!,0),2),"")</f>
        <v/>
      </c>
      <c r="H3830" s="97"/>
      <c r="I3830" s="97"/>
      <c r="J3830" s="49"/>
      <c r="K3830" s="97"/>
      <c r="L3830" s="10"/>
      <c r="M3830" s="241"/>
      <c r="N3830" s="21">
        <v>4</v>
      </c>
      <c r="O3830" s="30" t="s">
        <v>281</v>
      </c>
      <c r="P3830" s="30" t="s">
        <v>329</v>
      </c>
      <c r="Q3830" s="29" t="s">
        <v>303</v>
      </c>
      <c r="R3830" s="29" t="s">
        <v>6085</v>
      </c>
      <c r="S3830" s="55" t="s">
        <v>6086</v>
      </c>
      <c r="T3830" s="57"/>
    </row>
    <row r="3831" spans="1:20" ht="33" thickBot="1" x14ac:dyDescent="0.25">
      <c r="A3831">
        <f t="shared" si="240"/>
        <v>6</v>
      </c>
      <c r="B3831" t="s">
        <v>213</v>
      </c>
      <c r="C3831" t="s">
        <v>383</v>
      </c>
      <c r="D3831" t="str">
        <f t="shared" si="241"/>
        <v>4b</v>
      </c>
      <c r="E3831" t="str">
        <f t="shared" si="242"/>
        <v>beräkna</v>
      </c>
      <c r="F3831" t="str">
        <f t="shared" si="243"/>
        <v>6_x6_4x_R_4b</v>
      </c>
      <c r="G3831" t="str">
        <f>IFERROR(INDEX(#REF!,MATCH('Kap5-6'!F3831,#REF!,0),2),"")</f>
        <v/>
      </c>
      <c r="H3831" s="98"/>
      <c r="I3831" s="98"/>
      <c r="J3831" s="49"/>
      <c r="K3831" s="98"/>
      <c r="L3831" s="17"/>
      <c r="M3831" s="241"/>
      <c r="N3831" s="20">
        <v>5</v>
      </c>
      <c r="O3831" s="20" t="s">
        <v>283</v>
      </c>
      <c r="P3831" s="20" t="s">
        <v>304</v>
      </c>
      <c r="Q3831" s="22" t="s">
        <v>6076</v>
      </c>
      <c r="R3831" s="22" t="s">
        <v>6087</v>
      </c>
      <c r="S3831" s="13" t="s">
        <v>6078</v>
      </c>
      <c r="T3831" s="57"/>
    </row>
    <row r="3832" spans="1:20" ht="32" x14ac:dyDescent="0.2">
      <c r="A3832">
        <f t="shared" si="240"/>
        <v>6</v>
      </c>
      <c r="B3832" t="s">
        <v>213</v>
      </c>
      <c r="C3832" t="s">
        <v>383</v>
      </c>
      <c r="D3832" t="str">
        <f t="shared" si="241"/>
        <v>5a</v>
      </c>
      <c r="E3832" t="str">
        <f t="shared" si="242"/>
        <v>beräkna</v>
      </c>
      <c r="F3832" t="str">
        <f t="shared" si="243"/>
        <v>6_x6_4x_R_5a</v>
      </c>
      <c r="G3832" t="str">
        <f>IFERROR(INDEX(#REF!,MATCH('Kap5-6'!F3832,#REF!,0),2),"")</f>
        <v/>
      </c>
      <c r="H3832" s="32">
        <v>6</v>
      </c>
      <c r="I3832" s="32" t="s">
        <v>6022</v>
      </c>
      <c r="J3832" s="47"/>
      <c r="K3832" s="32" t="s">
        <v>42</v>
      </c>
      <c r="L3832" s="43" t="s">
        <v>328</v>
      </c>
      <c r="M3832" s="240"/>
      <c r="N3832" s="7">
        <v>1</v>
      </c>
      <c r="O3832" s="7" t="s">
        <v>283</v>
      </c>
      <c r="P3832" s="7" t="s">
        <v>304</v>
      </c>
      <c r="Q3832" s="8" t="s">
        <v>6088</v>
      </c>
      <c r="R3832" s="8" t="s">
        <v>6089</v>
      </c>
      <c r="S3832" s="55" t="s">
        <v>6081</v>
      </c>
      <c r="T3832" s="48"/>
    </row>
    <row r="3833" spans="1:20" ht="32" x14ac:dyDescent="0.2">
      <c r="A3833">
        <f t="shared" si="240"/>
        <v>6</v>
      </c>
      <c r="B3833" t="s">
        <v>213</v>
      </c>
      <c r="C3833" t="s">
        <v>383</v>
      </c>
      <c r="D3833" t="str">
        <f t="shared" si="241"/>
        <v>5a</v>
      </c>
      <c r="E3833" t="str">
        <f t="shared" si="242"/>
        <v>beräkna</v>
      </c>
      <c r="F3833" t="str">
        <f t="shared" si="243"/>
        <v>6_x6_4x_R_5a</v>
      </c>
      <c r="G3833" t="str">
        <f>IFERROR(INDEX(#REF!,MATCH('Kap5-6'!F3833,#REF!,0),2),"")</f>
        <v/>
      </c>
      <c r="H3833" s="97"/>
      <c r="I3833" s="97"/>
      <c r="J3833" s="49"/>
      <c r="K3833" s="97"/>
      <c r="L3833" s="10"/>
      <c r="M3833" s="241"/>
      <c r="N3833" s="21">
        <v>2</v>
      </c>
      <c r="O3833" s="21" t="s">
        <v>283</v>
      </c>
      <c r="P3833" s="21" t="s">
        <v>304</v>
      </c>
      <c r="Q3833" s="24" t="s">
        <v>6090</v>
      </c>
      <c r="R3833" s="24" t="s">
        <v>297</v>
      </c>
      <c r="S3833" s="55" t="s">
        <v>6040</v>
      </c>
      <c r="T3833" s="48"/>
    </row>
    <row r="3834" spans="1:20" ht="32" x14ac:dyDescent="0.2">
      <c r="A3834">
        <f t="shared" si="240"/>
        <v>6</v>
      </c>
      <c r="B3834" t="s">
        <v>213</v>
      </c>
      <c r="C3834" t="s">
        <v>383</v>
      </c>
      <c r="D3834" t="str">
        <f t="shared" si="241"/>
        <v>5a</v>
      </c>
      <c r="E3834" t="str">
        <f t="shared" si="242"/>
        <v>beräkna</v>
      </c>
      <c r="F3834" t="str">
        <f t="shared" si="243"/>
        <v>6_x6_4x_R_5a</v>
      </c>
      <c r="G3834" t="str">
        <f>IFERROR(INDEX(#REF!,MATCH('Kap5-6'!F3834,#REF!,0),2),"")</f>
        <v/>
      </c>
      <c r="H3834" s="97"/>
      <c r="I3834" s="97"/>
      <c r="J3834" s="49"/>
      <c r="K3834" s="97"/>
      <c r="L3834" s="10"/>
      <c r="M3834" s="241"/>
      <c r="N3834" s="21">
        <v>3</v>
      </c>
      <c r="O3834" s="21" t="s">
        <v>281</v>
      </c>
      <c r="P3834" s="21" t="s">
        <v>329</v>
      </c>
      <c r="Q3834" s="24" t="s">
        <v>303</v>
      </c>
      <c r="R3834" s="24" t="s">
        <v>6091</v>
      </c>
      <c r="S3834" s="55" t="s">
        <v>6092</v>
      </c>
      <c r="T3834" s="48"/>
    </row>
    <row r="3835" spans="1:20" ht="32" x14ac:dyDescent="0.2">
      <c r="A3835">
        <f t="shared" si="240"/>
        <v>6</v>
      </c>
      <c r="B3835" t="s">
        <v>213</v>
      </c>
      <c r="C3835" t="s">
        <v>383</v>
      </c>
      <c r="D3835" t="str">
        <f t="shared" si="241"/>
        <v>5a</v>
      </c>
      <c r="E3835" t="str">
        <f t="shared" si="242"/>
        <v>beräkna</v>
      </c>
      <c r="F3835" t="str">
        <f t="shared" si="243"/>
        <v>6_x6_4x_R_5a</v>
      </c>
      <c r="G3835" t="str">
        <f>IFERROR(INDEX(#REF!,MATCH('Kap5-6'!F3835,#REF!,0),2),"")</f>
        <v/>
      </c>
      <c r="H3835" s="97"/>
      <c r="I3835" s="97"/>
      <c r="J3835" s="49"/>
      <c r="K3835" s="97"/>
      <c r="L3835" s="10"/>
      <c r="M3835" s="241"/>
      <c r="N3835" s="21">
        <v>4</v>
      </c>
      <c r="O3835" s="30" t="s">
        <v>281</v>
      </c>
      <c r="P3835" s="30" t="s">
        <v>329</v>
      </c>
      <c r="Q3835" s="29" t="s">
        <v>303</v>
      </c>
      <c r="R3835" s="29" t="s">
        <v>6093</v>
      </c>
      <c r="S3835" s="55" t="s">
        <v>6094</v>
      </c>
      <c r="T3835" s="48"/>
    </row>
    <row r="3836" spans="1:20" ht="33" thickBot="1" x14ac:dyDescent="0.25">
      <c r="A3836">
        <f t="shared" si="240"/>
        <v>6</v>
      </c>
      <c r="B3836" t="s">
        <v>213</v>
      </c>
      <c r="C3836" t="s">
        <v>383</v>
      </c>
      <c r="D3836" t="str">
        <f t="shared" si="241"/>
        <v>5a</v>
      </c>
      <c r="E3836" t="str">
        <f t="shared" si="242"/>
        <v>beräkna</v>
      </c>
      <c r="F3836" t="str">
        <f t="shared" si="243"/>
        <v>6_x6_4x_R_5a</v>
      </c>
      <c r="G3836" t="str">
        <f>IFERROR(INDEX(#REF!,MATCH('Kap5-6'!F3836,#REF!,0),2),"")</f>
        <v/>
      </c>
      <c r="H3836" s="98"/>
      <c r="I3836" s="98"/>
      <c r="J3836" s="50"/>
      <c r="K3836" s="98"/>
      <c r="L3836" s="17"/>
      <c r="M3836" s="242"/>
      <c r="N3836" s="20">
        <v>5</v>
      </c>
      <c r="O3836" s="20" t="s">
        <v>283</v>
      </c>
      <c r="P3836" s="20" t="s">
        <v>304</v>
      </c>
      <c r="Q3836" s="22" t="s">
        <v>6076</v>
      </c>
      <c r="R3836" s="22" t="s">
        <v>6095</v>
      </c>
      <c r="S3836" s="13" t="s">
        <v>6096</v>
      </c>
      <c r="T3836" s="48"/>
    </row>
    <row r="3837" spans="1:20" ht="48" x14ac:dyDescent="0.2">
      <c r="A3837">
        <f t="shared" si="240"/>
        <v>6</v>
      </c>
      <c r="B3837" t="s">
        <v>213</v>
      </c>
      <c r="C3837" t="s">
        <v>383</v>
      </c>
      <c r="D3837" t="str">
        <f t="shared" si="241"/>
        <v>5b</v>
      </c>
      <c r="E3837" t="str">
        <f t="shared" si="242"/>
        <v>beräkna</v>
      </c>
      <c r="F3837" t="str">
        <f t="shared" si="243"/>
        <v>6_x6_4x_R_5b</v>
      </c>
      <c r="G3837" t="str">
        <f>IFERROR(INDEX(#REF!,MATCH('Kap5-6'!F3837,#REF!,0),2),"")</f>
        <v/>
      </c>
      <c r="H3837" s="32">
        <v>6</v>
      </c>
      <c r="I3837" s="32" t="s">
        <v>6022</v>
      </c>
      <c r="J3837" s="47"/>
      <c r="K3837" s="32" t="s">
        <v>43</v>
      </c>
      <c r="L3837" s="43" t="s">
        <v>328</v>
      </c>
      <c r="M3837" s="240"/>
      <c r="N3837" s="7">
        <v>1</v>
      </c>
      <c r="O3837" s="7" t="s">
        <v>283</v>
      </c>
      <c r="P3837" s="7" t="s">
        <v>304</v>
      </c>
      <c r="Q3837" s="8" t="s">
        <v>6097</v>
      </c>
      <c r="R3837" s="8" t="s">
        <v>6098</v>
      </c>
      <c r="S3837" s="55" t="s">
        <v>6099</v>
      </c>
      <c r="T3837" s="48"/>
    </row>
    <row r="3838" spans="1:20" ht="32" x14ac:dyDescent="0.2">
      <c r="A3838">
        <f t="shared" si="240"/>
        <v>6</v>
      </c>
      <c r="B3838" t="s">
        <v>213</v>
      </c>
      <c r="C3838" t="s">
        <v>383</v>
      </c>
      <c r="D3838" t="str">
        <f t="shared" si="241"/>
        <v>5b</v>
      </c>
      <c r="E3838" t="str">
        <f t="shared" si="242"/>
        <v>beräkna</v>
      </c>
      <c r="F3838" t="str">
        <f t="shared" si="243"/>
        <v>6_x6_4x_R_5b</v>
      </c>
      <c r="G3838" t="str">
        <f>IFERROR(INDEX(#REF!,MATCH('Kap5-6'!F3838,#REF!,0),2),"")</f>
        <v/>
      </c>
      <c r="H3838" s="97"/>
      <c r="I3838" s="97"/>
      <c r="J3838" s="49"/>
      <c r="K3838" s="97"/>
      <c r="L3838" s="10"/>
      <c r="M3838" s="241"/>
      <c r="N3838" s="21">
        <v>2</v>
      </c>
      <c r="O3838" s="21" t="s">
        <v>283</v>
      </c>
      <c r="P3838" s="21" t="s">
        <v>304</v>
      </c>
      <c r="Q3838" s="24" t="s">
        <v>6100</v>
      </c>
      <c r="R3838" s="24" t="s">
        <v>5377</v>
      </c>
      <c r="S3838" s="55" t="s">
        <v>6040</v>
      </c>
      <c r="T3838" s="48"/>
    </row>
    <row r="3839" spans="1:20" ht="32" x14ac:dyDescent="0.2">
      <c r="A3839">
        <f t="shared" si="240"/>
        <v>6</v>
      </c>
      <c r="B3839" t="s">
        <v>213</v>
      </c>
      <c r="C3839" t="s">
        <v>383</v>
      </c>
      <c r="D3839" t="str">
        <f t="shared" si="241"/>
        <v>5b</v>
      </c>
      <c r="E3839" t="str">
        <f t="shared" si="242"/>
        <v>beräkna</v>
      </c>
      <c r="F3839" t="str">
        <f t="shared" si="243"/>
        <v>6_x6_4x_R_5b</v>
      </c>
      <c r="G3839" t="str">
        <f>IFERROR(INDEX(#REF!,MATCH('Kap5-6'!F3839,#REF!,0),2),"")</f>
        <v/>
      </c>
      <c r="H3839" s="97"/>
      <c r="I3839" s="97"/>
      <c r="J3839" s="49"/>
      <c r="K3839" s="97"/>
      <c r="L3839" s="10"/>
      <c r="M3839" s="241"/>
      <c r="N3839" s="21">
        <v>3</v>
      </c>
      <c r="O3839" s="21" t="s">
        <v>281</v>
      </c>
      <c r="P3839" s="21" t="s">
        <v>329</v>
      </c>
      <c r="Q3839" s="24" t="s">
        <v>303</v>
      </c>
      <c r="R3839" s="24" t="s">
        <v>6101</v>
      </c>
      <c r="S3839" s="55" t="s">
        <v>6102</v>
      </c>
      <c r="T3839" s="48"/>
    </row>
    <row r="3840" spans="1:20" ht="48" x14ac:dyDescent="0.2">
      <c r="A3840">
        <f t="shared" si="240"/>
        <v>6</v>
      </c>
      <c r="B3840" t="s">
        <v>213</v>
      </c>
      <c r="C3840" t="s">
        <v>383</v>
      </c>
      <c r="D3840" t="str">
        <f t="shared" si="241"/>
        <v>5b</v>
      </c>
      <c r="E3840" t="str">
        <f t="shared" si="242"/>
        <v>beräkna</v>
      </c>
      <c r="F3840" t="str">
        <f t="shared" si="243"/>
        <v>6_x6_4x_R_5b</v>
      </c>
      <c r="G3840" t="str">
        <f>IFERROR(INDEX(#REF!,MATCH('Kap5-6'!F3840,#REF!,0),2),"")</f>
        <v/>
      </c>
      <c r="H3840" s="97"/>
      <c r="I3840" s="97"/>
      <c r="J3840" s="49"/>
      <c r="K3840" s="97"/>
      <c r="L3840" s="10"/>
      <c r="M3840" s="241"/>
      <c r="N3840" s="21">
        <v>4</v>
      </c>
      <c r="O3840" s="30" t="s">
        <v>281</v>
      </c>
      <c r="P3840" s="30" t="s">
        <v>329</v>
      </c>
      <c r="Q3840" s="29" t="s">
        <v>303</v>
      </c>
      <c r="R3840" s="29" t="s">
        <v>6103</v>
      </c>
      <c r="S3840" s="55" t="s">
        <v>6104</v>
      </c>
      <c r="T3840" s="48"/>
    </row>
    <row r="3841" spans="1:20" ht="33" thickBot="1" x14ac:dyDescent="0.25">
      <c r="A3841">
        <f t="shared" si="240"/>
        <v>6</v>
      </c>
      <c r="B3841" t="s">
        <v>213</v>
      </c>
      <c r="C3841" t="s">
        <v>383</v>
      </c>
      <c r="D3841" t="str">
        <f t="shared" si="241"/>
        <v>5b</v>
      </c>
      <c r="E3841" t="str">
        <f t="shared" si="242"/>
        <v>beräkna</v>
      </c>
      <c r="F3841" t="str">
        <f t="shared" si="243"/>
        <v>6_x6_4x_R_5b</v>
      </c>
      <c r="G3841" t="str">
        <f>IFERROR(INDEX(#REF!,MATCH('Kap5-6'!F3841,#REF!,0),2),"")</f>
        <v/>
      </c>
      <c r="H3841" s="98"/>
      <c r="I3841" s="98"/>
      <c r="J3841" s="50"/>
      <c r="K3841" s="98"/>
      <c r="L3841" s="17"/>
      <c r="M3841" s="242"/>
      <c r="N3841" s="20">
        <v>5</v>
      </c>
      <c r="O3841" s="20" t="s">
        <v>283</v>
      </c>
      <c r="P3841" s="20" t="s">
        <v>304</v>
      </c>
      <c r="Q3841" s="22" t="s">
        <v>6076</v>
      </c>
      <c r="R3841" s="22" t="s">
        <v>6105</v>
      </c>
      <c r="S3841" s="13" t="s">
        <v>6096</v>
      </c>
      <c r="T3841" s="48"/>
    </row>
    <row r="3842" spans="1:20" ht="64" x14ac:dyDescent="0.2">
      <c r="A3842">
        <f t="shared" ref="A3842:A3905" si="244">IF(H3842="",A3841,H3842)</f>
        <v>6</v>
      </c>
      <c r="B3842" t="s">
        <v>213</v>
      </c>
      <c r="C3842" t="s">
        <v>383</v>
      </c>
      <c r="D3842">
        <f t="shared" ref="D3842:D3905" si="245">IF(K3842="",D3841,K3842)</f>
        <v>6</v>
      </c>
      <c r="E3842" t="str">
        <f t="shared" ref="E3842:E3905" si="246">IF(L3842="",E3841,L3842)</f>
        <v>beräkna</v>
      </c>
      <c r="F3842" t="str">
        <f t="shared" si="243"/>
        <v>6_x6_4x_R_6</v>
      </c>
      <c r="G3842" t="str">
        <f>IFERROR(INDEX(#REF!,MATCH('Kap5-6'!F3842,#REF!,0),2),"")</f>
        <v/>
      </c>
      <c r="H3842" s="32">
        <v>6</v>
      </c>
      <c r="I3842" s="32" t="s">
        <v>6022</v>
      </c>
      <c r="J3842" s="47"/>
      <c r="K3842" s="32">
        <v>6</v>
      </c>
      <c r="L3842" s="43" t="s">
        <v>328</v>
      </c>
      <c r="M3842" s="240"/>
      <c r="N3842" s="7">
        <v>1</v>
      </c>
      <c r="O3842" s="7" t="s">
        <v>283</v>
      </c>
      <c r="P3842" s="7" t="s">
        <v>304</v>
      </c>
      <c r="Q3842" s="8" t="s">
        <v>6106</v>
      </c>
      <c r="R3842" s="8" t="s">
        <v>6107</v>
      </c>
      <c r="S3842" s="55" t="s">
        <v>6108</v>
      </c>
      <c r="T3842" s="48"/>
    </row>
    <row r="3843" spans="1:20" ht="32" x14ac:dyDescent="0.2">
      <c r="A3843">
        <f t="shared" si="244"/>
        <v>6</v>
      </c>
      <c r="B3843" t="s">
        <v>213</v>
      </c>
      <c r="C3843" t="s">
        <v>383</v>
      </c>
      <c r="D3843">
        <f t="shared" si="245"/>
        <v>6</v>
      </c>
      <c r="E3843" t="str">
        <f t="shared" si="246"/>
        <v>beräkna</v>
      </c>
      <c r="F3843" t="str">
        <f t="shared" ref="F3843:F3906" si="247">A3843&amp;"_"&amp;C3843&amp;"_"&amp;B3843&amp;"_"&amp;D3843</f>
        <v>6_x6_4x_R_6</v>
      </c>
      <c r="G3843" t="str">
        <f>IFERROR(INDEX(#REF!,MATCH('Kap5-6'!F3843,#REF!,0),2),"")</f>
        <v/>
      </c>
      <c r="H3843" s="97"/>
      <c r="I3843" s="97"/>
      <c r="J3843" s="49"/>
      <c r="K3843" s="97"/>
      <c r="L3843" s="10"/>
      <c r="M3843" s="241"/>
      <c r="N3843" s="21">
        <v>2</v>
      </c>
      <c r="O3843" s="21" t="s">
        <v>283</v>
      </c>
      <c r="P3843" s="21" t="s">
        <v>304</v>
      </c>
      <c r="Q3843" s="24" t="s">
        <v>6109</v>
      </c>
      <c r="R3843" s="24" t="s">
        <v>6110</v>
      </c>
      <c r="S3843" s="55" t="s">
        <v>6040</v>
      </c>
      <c r="T3843" s="48"/>
    </row>
    <row r="3844" spans="1:20" ht="48" x14ac:dyDescent="0.2">
      <c r="A3844">
        <f t="shared" si="244"/>
        <v>6</v>
      </c>
      <c r="B3844" t="s">
        <v>213</v>
      </c>
      <c r="C3844" t="s">
        <v>383</v>
      </c>
      <c r="D3844">
        <f t="shared" si="245"/>
        <v>6</v>
      </c>
      <c r="E3844" t="str">
        <f t="shared" si="246"/>
        <v>beräkna</v>
      </c>
      <c r="F3844" t="str">
        <f t="shared" si="247"/>
        <v>6_x6_4x_R_6</v>
      </c>
      <c r="G3844" t="str">
        <f>IFERROR(INDEX(#REF!,MATCH('Kap5-6'!F3844,#REF!,0),2),"")</f>
        <v/>
      </c>
      <c r="H3844" s="97"/>
      <c r="I3844" s="97"/>
      <c r="J3844" s="49"/>
      <c r="K3844" s="97"/>
      <c r="L3844" s="10"/>
      <c r="M3844" s="241"/>
      <c r="N3844" s="21">
        <v>3</v>
      </c>
      <c r="O3844" s="21" t="s">
        <v>281</v>
      </c>
      <c r="P3844" s="21" t="s">
        <v>329</v>
      </c>
      <c r="Q3844" s="24" t="s">
        <v>303</v>
      </c>
      <c r="R3844" s="24" t="s">
        <v>6111</v>
      </c>
      <c r="S3844" s="55" t="s">
        <v>6112</v>
      </c>
      <c r="T3844" s="48"/>
    </row>
    <row r="3845" spans="1:20" ht="48" x14ac:dyDescent="0.2">
      <c r="A3845">
        <f t="shared" si="244"/>
        <v>6</v>
      </c>
      <c r="B3845" t="s">
        <v>213</v>
      </c>
      <c r="C3845" t="s">
        <v>383</v>
      </c>
      <c r="D3845">
        <f t="shared" si="245"/>
        <v>6</v>
      </c>
      <c r="E3845" t="str">
        <f t="shared" si="246"/>
        <v>beräkna</v>
      </c>
      <c r="F3845" t="str">
        <f t="shared" si="247"/>
        <v>6_x6_4x_R_6</v>
      </c>
      <c r="G3845" t="str">
        <f>IFERROR(INDEX(#REF!,MATCH('Kap5-6'!F3845,#REF!,0),2),"")</f>
        <v/>
      </c>
      <c r="H3845" s="97"/>
      <c r="I3845" s="97"/>
      <c r="J3845" s="49"/>
      <c r="K3845" s="97"/>
      <c r="L3845" s="10"/>
      <c r="M3845" s="241"/>
      <c r="N3845" s="21">
        <v>4</v>
      </c>
      <c r="O3845" s="21" t="s">
        <v>281</v>
      </c>
      <c r="P3845" s="21" t="s">
        <v>329</v>
      </c>
      <c r="Q3845" s="24" t="s">
        <v>303</v>
      </c>
      <c r="R3845" s="24" t="s">
        <v>6113</v>
      </c>
      <c r="S3845" s="55" t="s">
        <v>6114</v>
      </c>
      <c r="T3845" s="48"/>
    </row>
    <row r="3846" spans="1:20" ht="32" x14ac:dyDescent="0.2">
      <c r="A3846">
        <f t="shared" si="244"/>
        <v>6</v>
      </c>
      <c r="B3846" t="s">
        <v>213</v>
      </c>
      <c r="C3846" t="s">
        <v>383</v>
      </c>
      <c r="D3846">
        <f t="shared" si="245"/>
        <v>6</v>
      </c>
      <c r="E3846" t="str">
        <f t="shared" si="246"/>
        <v>beräkna</v>
      </c>
      <c r="F3846" t="str">
        <f t="shared" si="247"/>
        <v>6_x6_4x_R_6</v>
      </c>
      <c r="G3846" t="str">
        <f>IFERROR(INDEX(#REF!,MATCH('Kap5-6'!F3846,#REF!,0),2),"")</f>
        <v/>
      </c>
      <c r="H3846" s="97"/>
      <c r="I3846" s="97"/>
      <c r="J3846" s="49"/>
      <c r="K3846" s="97"/>
      <c r="L3846" s="10"/>
      <c r="M3846" s="241"/>
      <c r="N3846" s="21">
        <v>5</v>
      </c>
      <c r="O3846" s="11" t="s">
        <v>283</v>
      </c>
      <c r="P3846" s="11" t="s">
        <v>304</v>
      </c>
      <c r="Q3846" s="12" t="s">
        <v>4909</v>
      </c>
      <c r="R3846" s="12" t="s">
        <v>6115</v>
      </c>
      <c r="S3846" s="55" t="s">
        <v>6116</v>
      </c>
      <c r="T3846" s="48"/>
    </row>
    <row r="3847" spans="1:20" ht="32" x14ac:dyDescent="0.2">
      <c r="A3847">
        <f t="shared" si="244"/>
        <v>6</v>
      </c>
      <c r="B3847" t="s">
        <v>213</v>
      </c>
      <c r="C3847" t="s">
        <v>383</v>
      </c>
      <c r="D3847">
        <f t="shared" si="245"/>
        <v>6</v>
      </c>
      <c r="E3847" t="str">
        <f t="shared" si="246"/>
        <v>beräkna</v>
      </c>
      <c r="F3847" t="str">
        <f t="shared" si="247"/>
        <v>6_x6_4x_R_6</v>
      </c>
      <c r="G3847" t="str">
        <f>IFERROR(INDEX(#REF!,MATCH('Kap5-6'!F3847,#REF!,0),2),"")</f>
        <v/>
      </c>
      <c r="H3847" s="97"/>
      <c r="I3847" s="97"/>
      <c r="J3847" s="49"/>
      <c r="K3847" s="97"/>
      <c r="L3847" s="10"/>
      <c r="M3847" s="241"/>
      <c r="N3847" s="21">
        <v>6</v>
      </c>
      <c r="O3847" s="11" t="s">
        <v>283</v>
      </c>
      <c r="P3847" s="11" t="s">
        <v>304</v>
      </c>
      <c r="Q3847" s="12" t="s">
        <v>6117</v>
      </c>
      <c r="R3847" s="12" t="s">
        <v>6118</v>
      </c>
      <c r="S3847" s="55" t="s">
        <v>6119</v>
      </c>
      <c r="T3847" s="48"/>
    </row>
    <row r="3848" spans="1:20" ht="32" x14ac:dyDescent="0.2">
      <c r="A3848">
        <f t="shared" si="244"/>
        <v>6</v>
      </c>
      <c r="B3848" t="s">
        <v>213</v>
      </c>
      <c r="C3848" t="s">
        <v>383</v>
      </c>
      <c r="D3848">
        <f t="shared" si="245"/>
        <v>6</v>
      </c>
      <c r="E3848" t="str">
        <f t="shared" si="246"/>
        <v>beräkna</v>
      </c>
      <c r="F3848" t="str">
        <f t="shared" si="247"/>
        <v>6_x6_4x_R_6</v>
      </c>
      <c r="G3848" t="str">
        <f>IFERROR(INDEX(#REF!,MATCH('Kap5-6'!F3848,#REF!,0),2),"")</f>
        <v/>
      </c>
      <c r="H3848" s="97"/>
      <c r="I3848" s="97"/>
      <c r="J3848" s="49"/>
      <c r="K3848" s="97"/>
      <c r="L3848" s="10"/>
      <c r="M3848" s="241"/>
      <c r="N3848" s="21">
        <v>7</v>
      </c>
      <c r="O3848" s="11" t="s">
        <v>283</v>
      </c>
      <c r="P3848" s="11" t="s">
        <v>304</v>
      </c>
      <c r="Q3848" s="12" t="s">
        <v>6117</v>
      </c>
      <c r="R3848" s="12" t="s">
        <v>6120</v>
      </c>
      <c r="S3848" s="55" t="s">
        <v>6121</v>
      </c>
      <c r="T3848" s="48"/>
    </row>
    <row r="3849" spans="1:20" ht="48" x14ac:dyDescent="0.2">
      <c r="A3849">
        <f t="shared" si="244"/>
        <v>6</v>
      </c>
      <c r="B3849" t="s">
        <v>213</v>
      </c>
      <c r="C3849" t="s">
        <v>383</v>
      </c>
      <c r="D3849">
        <f t="shared" si="245"/>
        <v>6</v>
      </c>
      <c r="E3849" t="str">
        <f t="shared" si="246"/>
        <v>beräkna</v>
      </c>
      <c r="F3849" t="str">
        <f t="shared" si="247"/>
        <v>6_x6_4x_R_6</v>
      </c>
      <c r="G3849" t="str">
        <f>IFERROR(INDEX(#REF!,MATCH('Kap5-6'!F3849,#REF!,0),2),"")</f>
        <v/>
      </c>
      <c r="H3849" s="97"/>
      <c r="I3849" s="97"/>
      <c r="J3849" s="49"/>
      <c r="K3849" s="97"/>
      <c r="L3849" s="10"/>
      <c r="M3849" s="241"/>
      <c r="N3849" s="21">
        <v>8</v>
      </c>
      <c r="O3849" s="30" t="s">
        <v>281</v>
      </c>
      <c r="P3849" s="30" t="s">
        <v>329</v>
      </c>
      <c r="Q3849" s="29" t="s">
        <v>303</v>
      </c>
      <c r="R3849" s="29" t="s">
        <v>6122</v>
      </c>
      <c r="S3849" s="55" t="s">
        <v>6123</v>
      </c>
      <c r="T3849" s="48"/>
    </row>
    <row r="3850" spans="1:20" ht="33" thickBot="1" x14ac:dyDescent="0.25">
      <c r="A3850">
        <f t="shared" si="244"/>
        <v>6</v>
      </c>
      <c r="B3850" t="s">
        <v>213</v>
      </c>
      <c r="C3850" t="s">
        <v>383</v>
      </c>
      <c r="D3850">
        <f t="shared" si="245"/>
        <v>6</v>
      </c>
      <c r="E3850" t="str">
        <f t="shared" si="246"/>
        <v>beräkna</v>
      </c>
      <c r="F3850" t="str">
        <f t="shared" si="247"/>
        <v>6_x6_4x_R_6</v>
      </c>
      <c r="G3850" t="str">
        <f>IFERROR(INDEX(#REF!,MATCH('Kap5-6'!F3850,#REF!,0),2),"")</f>
        <v/>
      </c>
      <c r="H3850" s="98"/>
      <c r="I3850" s="98"/>
      <c r="J3850" s="49"/>
      <c r="K3850" s="98"/>
      <c r="L3850" s="17"/>
      <c r="M3850" s="241"/>
      <c r="N3850" s="20">
        <v>9</v>
      </c>
      <c r="O3850" s="20" t="s">
        <v>283</v>
      </c>
      <c r="P3850" s="20" t="s">
        <v>304</v>
      </c>
      <c r="Q3850" s="22" t="s">
        <v>6076</v>
      </c>
      <c r="R3850" s="22" t="s">
        <v>6124</v>
      </c>
      <c r="S3850" s="13" t="s">
        <v>6125</v>
      </c>
      <c r="T3850" s="48"/>
    </row>
    <row r="3851" spans="1:20" ht="112" x14ac:dyDescent="0.2">
      <c r="A3851">
        <f t="shared" si="244"/>
        <v>6</v>
      </c>
      <c r="B3851" t="s">
        <v>213</v>
      </c>
      <c r="C3851" t="s">
        <v>383</v>
      </c>
      <c r="D3851">
        <f t="shared" si="245"/>
        <v>7</v>
      </c>
      <c r="E3851" t="str">
        <f t="shared" si="246"/>
        <v>beräkna</v>
      </c>
      <c r="F3851" t="str">
        <f t="shared" si="247"/>
        <v>6_x6_4x_R_7</v>
      </c>
      <c r="G3851" t="str">
        <f>IFERROR(INDEX(#REF!,MATCH('Kap5-6'!F3851,#REF!,0),2),"")</f>
        <v/>
      </c>
      <c r="H3851" s="32">
        <v>6</v>
      </c>
      <c r="I3851" s="32" t="s">
        <v>6022</v>
      </c>
      <c r="J3851" s="47"/>
      <c r="K3851" s="32">
        <v>7</v>
      </c>
      <c r="L3851" s="43" t="s">
        <v>328</v>
      </c>
      <c r="M3851" s="240"/>
      <c r="N3851" s="11">
        <v>1</v>
      </c>
      <c r="O3851" s="7" t="s">
        <v>283</v>
      </c>
      <c r="P3851" s="7" t="s">
        <v>304</v>
      </c>
      <c r="Q3851" s="8" t="s">
        <v>6126</v>
      </c>
      <c r="R3851" s="8" t="s">
        <v>6127</v>
      </c>
      <c r="S3851" s="16" t="s">
        <v>6128</v>
      </c>
      <c r="T3851" s="48"/>
    </row>
    <row r="3852" spans="1:20" ht="64" x14ac:dyDescent="0.2">
      <c r="A3852">
        <f t="shared" si="244"/>
        <v>6</v>
      </c>
      <c r="B3852" t="s">
        <v>213</v>
      </c>
      <c r="C3852" t="s">
        <v>383</v>
      </c>
      <c r="D3852">
        <f t="shared" si="245"/>
        <v>7</v>
      </c>
      <c r="E3852" t="str">
        <f t="shared" si="246"/>
        <v>beräkna</v>
      </c>
      <c r="F3852" t="str">
        <f t="shared" si="247"/>
        <v>6_x6_4x_R_7</v>
      </c>
      <c r="G3852" t="str">
        <f>IFERROR(INDEX(#REF!,MATCH('Kap5-6'!F3852,#REF!,0),2),"")</f>
        <v/>
      </c>
      <c r="H3852" s="97"/>
      <c r="I3852" s="97"/>
      <c r="J3852" s="49"/>
      <c r="K3852" s="97"/>
      <c r="L3852" s="10"/>
      <c r="M3852" s="241"/>
      <c r="N3852" s="21">
        <v>2</v>
      </c>
      <c r="O3852" s="21" t="s">
        <v>283</v>
      </c>
      <c r="P3852" s="21" t="s">
        <v>304</v>
      </c>
      <c r="Q3852" s="24" t="s">
        <v>754</v>
      </c>
      <c r="R3852" s="24" t="s">
        <v>6129</v>
      </c>
      <c r="S3852" s="55" t="s">
        <v>6130</v>
      </c>
      <c r="T3852" s="57"/>
    </row>
    <row r="3853" spans="1:20" ht="48" x14ac:dyDescent="0.2">
      <c r="A3853">
        <f t="shared" si="244"/>
        <v>6</v>
      </c>
      <c r="B3853" t="s">
        <v>213</v>
      </c>
      <c r="C3853" t="s">
        <v>383</v>
      </c>
      <c r="D3853">
        <f t="shared" si="245"/>
        <v>7</v>
      </c>
      <c r="E3853" t="str">
        <f t="shared" si="246"/>
        <v>beräkna</v>
      </c>
      <c r="F3853" t="str">
        <f t="shared" si="247"/>
        <v>6_x6_4x_R_7</v>
      </c>
      <c r="G3853" t="str">
        <f>IFERROR(INDEX(#REF!,MATCH('Kap5-6'!F3853,#REF!,0),2),"")</f>
        <v/>
      </c>
      <c r="H3853" s="97"/>
      <c r="I3853" s="97"/>
      <c r="J3853" s="49"/>
      <c r="K3853" s="97"/>
      <c r="L3853" s="10"/>
      <c r="M3853" s="241"/>
      <c r="N3853" s="21">
        <v>3</v>
      </c>
      <c r="O3853" s="21" t="s">
        <v>281</v>
      </c>
      <c r="P3853" s="21" t="s">
        <v>329</v>
      </c>
      <c r="Q3853" s="24" t="s">
        <v>303</v>
      </c>
      <c r="R3853" s="24" t="s">
        <v>6131</v>
      </c>
      <c r="S3853" s="55" t="s">
        <v>6132</v>
      </c>
      <c r="T3853" s="57"/>
    </row>
    <row r="3854" spans="1:20" ht="32" x14ac:dyDescent="0.2">
      <c r="A3854">
        <f t="shared" si="244"/>
        <v>6</v>
      </c>
      <c r="B3854" t="s">
        <v>213</v>
      </c>
      <c r="C3854" t="s">
        <v>383</v>
      </c>
      <c r="D3854">
        <f t="shared" si="245"/>
        <v>7</v>
      </c>
      <c r="E3854" t="str">
        <f t="shared" si="246"/>
        <v>beräkna</v>
      </c>
      <c r="F3854" t="str">
        <f t="shared" si="247"/>
        <v>6_x6_4x_R_7</v>
      </c>
      <c r="G3854" t="str">
        <f>IFERROR(INDEX(#REF!,MATCH('Kap5-6'!F3854,#REF!,0),2),"")</f>
        <v/>
      </c>
      <c r="H3854" s="97"/>
      <c r="I3854" s="97"/>
      <c r="J3854" s="49"/>
      <c r="K3854" s="97"/>
      <c r="L3854" s="10"/>
      <c r="M3854" s="241"/>
      <c r="N3854" s="21">
        <v>4</v>
      </c>
      <c r="O3854" s="21" t="s">
        <v>283</v>
      </c>
      <c r="P3854" s="21" t="s">
        <v>304</v>
      </c>
      <c r="Q3854" s="24" t="s">
        <v>4909</v>
      </c>
      <c r="R3854" s="24" t="s">
        <v>6133</v>
      </c>
      <c r="S3854" s="55" t="s">
        <v>5028</v>
      </c>
      <c r="T3854" s="57"/>
    </row>
    <row r="3855" spans="1:20" x14ac:dyDescent="0.2">
      <c r="A3855">
        <f t="shared" si="244"/>
        <v>6</v>
      </c>
      <c r="B3855" t="s">
        <v>213</v>
      </c>
      <c r="C3855" t="s">
        <v>383</v>
      </c>
      <c r="D3855">
        <f t="shared" si="245"/>
        <v>7</v>
      </c>
      <c r="E3855" t="str">
        <f t="shared" si="246"/>
        <v>beräkna</v>
      </c>
      <c r="F3855" t="str">
        <f t="shared" si="247"/>
        <v>6_x6_4x_R_7</v>
      </c>
      <c r="G3855" t="str">
        <f>IFERROR(INDEX(#REF!,MATCH('Kap5-6'!F3855,#REF!,0),2),"")</f>
        <v/>
      </c>
      <c r="H3855" s="97"/>
      <c r="I3855" s="97"/>
      <c r="J3855" s="49"/>
      <c r="K3855" s="97"/>
      <c r="L3855" s="10"/>
      <c r="M3855" s="241"/>
      <c r="N3855" s="21">
        <v>5</v>
      </c>
      <c r="O3855" s="21" t="s">
        <v>283</v>
      </c>
      <c r="P3855" s="21" t="s">
        <v>304</v>
      </c>
      <c r="Q3855" s="24" t="s">
        <v>5612</v>
      </c>
      <c r="R3855" s="24" t="s">
        <v>6134</v>
      </c>
      <c r="S3855" s="55" t="s">
        <v>6135</v>
      </c>
      <c r="T3855" s="57"/>
    </row>
    <row r="3856" spans="1:20" ht="32" x14ac:dyDescent="0.2">
      <c r="A3856">
        <f t="shared" si="244"/>
        <v>6</v>
      </c>
      <c r="B3856" t="s">
        <v>213</v>
      </c>
      <c r="C3856" t="s">
        <v>383</v>
      </c>
      <c r="D3856">
        <f t="shared" si="245"/>
        <v>7</v>
      </c>
      <c r="E3856" t="str">
        <f t="shared" si="246"/>
        <v>beräkna</v>
      </c>
      <c r="F3856" t="str">
        <f t="shared" si="247"/>
        <v>6_x6_4x_R_7</v>
      </c>
      <c r="G3856" t="str">
        <f>IFERROR(INDEX(#REF!,MATCH('Kap5-6'!F3856,#REF!,0),2),"")</f>
        <v/>
      </c>
      <c r="H3856" s="97"/>
      <c r="I3856" s="97"/>
      <c r="J3856" s="49"/>
      <c r="K3856" s="97"/>
      <c r="L3856" s="10"/>
      <c r="M3856" s="241"/>
      <c r="N3856" s="21">
        <v>6</v>
      </c>
      <c r="O3856" s="30" t="s">
        <v>281</v>
      </c>
      <c r="P3856" s="21" t="s">
        <v>329</v>
      </c>
      <c r="Q3856" s="29" t="s">
        <v>303</v>
      </c>
      <c r="R3856" s="29" t="s">
        <v>6136</v>
      </c>
      <c r="S3856" s="55" t="s">
        <v>6137</v>
      </c>
      <c r="T3856" s="57"/>
    </row>
    <row r="3857" spans="1:20" ht="64" x14ac:dyDescent="0.2">
      <c r="A3857">
        <f t="shared" si="244"/>
        <v>6</v>
      </c>
      <c r="B3857" t="s">
        <v>213</v>
      </c>
      <c r="C3857" t="s">
        <v>383</v>
      </c>
      <c r="D3857">
        <f t="shared" si="245"/>
        <v>7</v>
      </c>
      <c r="E3857" t="str">
        <f t="shared" si="246"/>
        <v>beräkna</v>
      </c>
      <c r="F3857" t="str">
        <f t="shared" si="247"/>
        <v>6_x6_4x_R_7</v>
      </c>
      <c r="G3857" t="str">
        <f>IFERROR(INDEX(#REF!,MATCH('Kap5-6'!F3857,#REF!,0),2),"")</f>
        <v/>
      </c>
      <c r="H3857" s="97"/>
      <c r="I3857" s="97"/>
      <c r="J3857" s="49"/>
      <c r="K3857" s="97"/>
      <c r="L3857" s="10"/>
      <c r="M3857" s="241"/>
      <c r="N3857" s="21">
        <v>7</v>
      </c>
      <c r="O3857" s="11" t="s">
        <v>283</v>
      </c>
      <c r="P3857" s="21" t="s">
        <v>304</v>
      </c>
      <c r="Q3857" s="12" t="s">
        <v>6138</v>
      </c>
      <c r="R3857" s="12" t="s">
        <v>316</v>
      </c>
      <c r="S3857" s="55" t="s">
        <v>6139</v>
      </c>
      <c r="T3857" s="57"/>
    </row>
    <row r="3858" spans="1:20" ht="48" x14ac:dyDescent="0.2">
      <c r="A3858">
        <f t="shared" si="244"/>
        <v>6</v>
      </c>
      <c r="B3858" t="s">
        <v>213</v>
      </c>
      <c r="C3858" t="s">
        <v>383</v>
      </c>
      <c r="D3858">
        <f t="shared" si="245"/>
        <v>7</v>
      </c>
      <c r="E3858" t="str">
        <f t="shared" si="246"/>
        <v>beräkna</v>
      </c>
      <c r="F3858" t="str">
        <f t="shared" si="247"/>
        <v>6_x6_4x_R_7</v>
      </c>
      <c r="G3858" t="str">
        <f>IFERROR(INDEX(#REF!,MATCH('Kap5-6'!F3858,#REF!,0),2),"")</f>
        <v/>
      </c>
      <c r="H3858" s="97"/>
      <c r="I3858" s="97"/>
      <c r="J3858" s="49"/>
      <c r="K3858" s="97"/>
      <c r="L3858" s="10"/>
      <c r="M3858" s="241"/>
      <c r="N3858" s="21">
        <v>8</v>
      </c>
      <c r="O3858" s="21" t="s">
        <v>283</v>
      </c>
      <c r="P3858" s="21" t="s">
        <v>304</v>
      </c>
      <c r="Q3858" s="24" t="s">
        <v>754</v>
      </c>
      <c r="R3858" s="24" t="s">
        <v>6140</v>
      </c>
      <c r="S3858" s="55" t="s">
        <v>6141</v>
      </c>
      <c r="T3858" s="57"/>
    </row>
    <row r="3859" spans="1:20" ht="48" x14ac:dyDescent="0.2">
      <c r="A3859">
        <f t="shared" si="244"/>
        <v>6</v>
      </c>
      <c r="B3859" t="s">
        <v>213</v>
      </c>
      <c r="C3859" t="s">
        <v>383</v>
      </c>
      <c r="D3859">
        <f t="shared" si="245"/>
        <v>7</v>
      </c>
      <c r="E3859" t="str">
        <f t="shared" si="246"/>
        <v>beräkna</v>
      </c>
      <c r="F3859" t="str">
        <f t="shared" si="247"/>
        <v>6_x6_4x_R_7</v>
      </c>
      <c r="G3859" t="str">
        <f>IFERROR(INDEX(#REF!,MATCH('Kap5-6'!F3859,#REF!,0),2),"")</f>
        <v/>
      </c>
      <c r="H3859" s="97"/>
      <c r="I3859" s="97"/>
      <c r="J3859" s="49"/>
      <c r="K3859" s="97"/>
      <c r="L3859" s="10"/>
      <c r="M3859" s="241"/>
      <c r="N3859" s="21">
        <v>9</v>
      </c>
      <c r="O3859" s="21" t="s">
        <v>281</v>
      </c>
      <c r="P3859" s="21" t="s">
        <v>329</v>
      </c>
      <c r="Q3859" s="24" t="s">
        <v>303</v>
      </c>
      <c r="R3859" s="24" t="s">
        <v>6142</v>
      </c>
      <c r="S3859" s="55" t="s">
        <v>6143</v>
      </c>
      <c r="T3859" s="57"/>
    </row>
    <row r="3860" spans="1:20" ht="49" thickBot="1" x14ac:dyDescent="0.25">
      <c r="A3860">
        <f t="shared" si="244"/>
        <v>6</v>
      </c>
      <c r="B3860" t="s">
        <v>213</v>
      </c>
      <c r="C3860" t="s">
        <v>383</v>
      </c>
      <c r="D3860">
        <f t="shared" si="245"/>
        <v>7</v>
      </c>
      <c r="E3860" t="str">
        <f t="shared" si="246"/>
        <v>beräkna</v>
      </c>
      <c r="F3860" t="str">
        <f t="shared" si="247"/>
        <v>6_x6_4x_R_7</v>
      </c>
      <c r="G3860" t="str">
        <f>IFERROR(INDEX(#REF!,MATCH('Kap5-6'!F3860,#REF!,0),2),"")</f>
        <v/>
      </c>
      <c r="H3860" s="98"/>
      <c r="I3860" s="98"/>
      <c r="J3860" s="49"/>
      <c r="K3860" s="98"/>
      <c r="L3860" s="17"/>
      <c r="M3860" s="241"/>
      <c r="N3860" s="30">
        <v>10</v>
      </c>
      <c r="O3860" s="14" t="s">
        <v>283</v>
      </c>
      <c r="P3860" s="14" t="s">
        <v>304</v>
      </c>
      <c r="Q3860" s="15" t="s">
        <v>2735</v>
      </c>
      <c r="R3860" s="15" t="s">
        <v>6144</v>
      </c>
      <c r="S3860" s="80" t="s">
        <v>6145</v>
      </c>
      <c r="T3860" s="57"/>
    </row>
    <row r="3861" spans="1:20" ht="64" x14ac:dyDescent="0.2">
      <c r="A3861">
        <f t="shared" si="244"/>
        <v>6</v>
      </c>
      <c r="B3861" t="s">
        <v>213</v>
      </c>
      <c r="C3861" t="s">
        <v>383</v>
      </c>
      <c r="D3861">
        <f t="shared" si="245"/>
        <v>8</v>
      </c>
      <c r="E3861" t="str">
        <f t="shared" si="246"/>
        <v>beräkna</v>
      </c>
      <c r="F3861" t="str">
        <f t="shared" si="247"/>
        <v>6_x6_4x_R_8</v>
      </c>
      <c r="G3861" t="str">
        <f>IFERROR(INDEX(#REF!,MATCH('Kap5-6'!F3861,#REF!,0),2),"")</f>
        <v/>
      </c>
      <c r="H3861" s="32">
        <v>6</v>
      </c>
      <c r="I3861" s="32" t="s">
        <v>6022</v>
      </c>
      <c r="J3861" s="47"/>
      <c r="K3861" s="32">
        <v>8</v>
      </c>
      <c r="L3861" s="43" t="s">
        <v>328</v>
      </c>
      <c r="M3861" s="240"/>
      <c r="N3861" s="11">
        <v>1</v>
      </c>
      <c r="O3861" s="11" t="s">
        <v>283</v>
      </c>
      <c r="P3861" s="11" t="s">
        <v>304</v>
      </c>
      <c r="Q3861" s="12" t="s">
        <v>6146</v>
      </c>
      <c r="R3861" s="12" t="s">
        <v>6147</v>
      </c>
      <c r="S3861" s="55" t="s">
        <v>6148</v>
      </c>
      <c r="T3861" s="57"/>
    </row>
    <row r="3862" spans="1:20" ht="48" x14ac:dyDescent="0.2">
      <c r="A3862">
        <f t="shared" si="244"/>
        <v>6</v>
      </c>
      <c r="B3862" t="s">
        <v>213</v>
      </c>
      <c r="C3862" t="s">
        <v>383</v>
      </c>
      <c r="D3862">
        <f t="shared" si="245"/>
        <v>8</v>
      </c>
      <c r="E3862" t="str">
        <f t="shared" si="246"/>
        <v>beräkna</v>
      </c>
      <c r="F3862" t="str">
        <f t="shared" si="247"/>
        <v>6_x6_4x_R_8</v>
      </c>
      <c r="G3862" t="str">
        <f>IFERROR(INDEX(#REF!,MATCH('Kap5-6'!F3862,#REF!,0),2),"")</f>
        <v/>
      </c>
      <c r="H3862" s="97"/>
      <c r="I3862" s="97"/>
      <c r="J3862" s="49"/>
      <c r="K3862" s="97"/>
      <c r="L3862" s="10"/>
      <c r="M3862" s="241"/>
      <c r="N3862" s="11">
        <v>2</v>
      </c>
      <c r="O3862" s="11" t="s">
        <v>283</v>
      </c>
      <c r="P3862" s="11" t="s">
        <v>304</v>
      </c>
      <c r="Q3862" s="12" t="s">
        <v>754</v>
      </c>
      <c r="R3862" s="12" t="s">
        <v>6149</v>
      </c>
      <c r="S3862" s="55" t="s">
        <v>6150</v>
      </c>
      <c r="T3862" s="57"/>
    </row>
    <row r="3863" spans="1:20" x14ac:dyDescent="0.2">
      <c r="A3863">
        <f t="shared" si="244"/>
        <v>6</v>
      </c>
      <c r="B3863" t="s">
        <v>213</v>
      </c>
      <c r="C3863" t="s">
        <v>383</v>
      </c>
      <c r="D3863">
        <f t="shared" si="245"/>
        <v>8</v>
      </c>
      <c r="E3863" t="str">
        <f t="shared" si="246"/>
        <v>beräkna</v>
      </c>
      <c r="F3863" t="str">
        <f t="shared" si="247"/>
        <v>6_x6_4x_R_8</v>
      </c>
      <c r="G3863" t="str">
        <f>IFERROR(INDEX(#REF!,MATCH('Kap5-6'!F3863,#REF!,0),2),"")</f>
        <v/>
      </c>
      <c r="H3863" s="97"/>
      <c r="I3863" s="97"/>
      <c r="J3863" s="49"/>
      <c r="K3863" s="97"/>
      <c r="L3863" s="10"/>
      <c r="M3863" s="241"/>
      <c r="N3863" s="11">
        <v>3</v>
      </c>
      <c r="O3863" s="11" t="s">
        <v>283</v>
      </c>
      <c r="P3863" s="11" t="s">
        <v>304</v>
      </c>
      <c r="Q3863" s="12" t="s">
        <v>6151</v>
      </c>
      <c r="R3863" s="12" t="s">
        <v>6152</v>
      </c>
      <c r="S3863" s="55" t="s">
        <v>6153</v>
      </c>
      <c r="T3863" s="57"/>
    </row>
    <row r="3864" spans="1:20" ht="48" x14ac:dyDescent="0.2">
      <c r="A3864">
        <f t="shared" si="244"/>
        <v>6</v>
      </c>
      <c r="B3864" t="s">
        <v>213</v>
      </c>
      <c r="C3864" t="s">
        <v>383</v>
      </c>
      <c r="D3864">
        <f t="shared" si="245"/>
        <v>8</v>
      </c>
      <c r="E3864" t="str">
        <f t="shared" si="246"/>
        <v>beräkna</v>
      </c>
      <c r="F3864" t="str">
        <f t="shared" si="247"/>
        <v>6_x6_4x_R_8</v>
      </c>
      <c r="G3864" t="str">
        <f>IFERROR(INDEX(#REF!,MATCH('Kap5-6'!F3864,#REF!,0),2),"")</f>
        <v/>
      </c>
      <c r="H3864" s="97"/>
      <c r="I3864" s="97"/>
      <c r="J3864" s="49"/>
      <c r="K3864" s="97"/>
      <c r="L3864" s="10"/>
      <c r="M3864" s="241"/>
      <c r="N3864" s="11">
        <v>4</v>
      </c>
      <c r="O3864" s="11" t="s">
        <v>283</v>
      </c>
      <c r="P3864" s="11" t="s">
        <v>304</v>
      </c>
      <c r="Q3864" s="12" t="s">
        <v>754</v>
      </c>
      <c r="R3864" s="12" t="s">
        <v>6154</v>
      </c>
      <c r="S3864" s="55" t="s">
        <v>4911</v>
      </c>
      <c r="T3864" s="57"/>
    </row>
    <row r="3865" spans="1:20" ht="48" x14ac:dyDescent="0.2">
      <c r="A3865">
        <f t="shared" si="244"/>
        <v>6</v>
      </c>
      <c r="B3865" t="s">
        <v>213</v>
      </c>
      <c r="C3865" t="s">
        <v>383</v>
      </c>
      <c r="D3865">
        <f t="shared" si="245"/>
        <v>8</v>
      </c>
      <c r="E3865" t="str">
        <f t="shared" si="246"/>
        <v>beräkna</v>
      </c>
      <c r="F3865" t="str">
        <f t="shared" si="247"/>
        <v>6_x6_4x_R_8</v>
      </c>
      <c r="G3865" t="str">
        <f>IFERROR(INDEX(#REF!,MATCH('Kap5-6'!F3865,#REF!,0),2),"")</f>
        <v/>
      </c>
      <c r="H3865" s="97"/>
      <c r="I3865" s="97"/>
      <c r="J3865" s="49"/>
      <c r="K3865" s="97"/>
      <c r="L3865" s="10"/>
      <c r="M3865" s="241"/>
      <c r="N3865" s="11">
        <v>5</v>
      </c>
      <c r="O3865" s="11" t="s">
        <v>281</v>
      </c>
      <c r="P3865" s="11" t="s">
        <v>329</v>
      </c>
      <c r="Q3865" s="12" t="s">
        <v>303</v>
      </c>
      <c r="R3865" s="12" t="s">
        <v>6155</v>
      </c>
      <c r="S3865" s="55" t="s">
        <v>6156</v>
      </c>
      <c r="T3865" s="57"/>
    </row>
    <row r="3866" spans="1:20" ht="32" x14ac:dyDescent="0.2">
      <c r="A3866">
        <f t="shared" si="244"/>
        <v>6</v>
      </c>
      <c r="B3866" t="s">
        <v>213</v>
      </c>
      <c r="C3866" t="s">
        <v>383</v>
      </c>
      <c r="D3866">
        <f t="shared" si="245"/>
        <v>8</v>
      </c>
      <c r="E3866" t="str">
        <f t="shared" si="246"/>
        <v>beräkna</v>
      </c>
      <c r="F3866" t="str">
        <f t="shared" si="247"/>
        <v>6_x6_4x_R_8</v>
      </c>
      <c r="G3866" t="str">
        <f>IFERROR(INDEX(#REF!,MATCH('Kap5-6'!F3866,#REF!,0),2),"")</f>
        <v/>
      </c>
      <c r="H3866" s="97"/>
      <c r="I3866" s="97"/>
      <c r="J3866" s="49"/>
      <c r="K3866" s="97"/>
      <c r="L3866" s="10"/>
      <c r="M3866" s="241"/>
      <c r="N3866" s="11">
        <v>6</v>
      </c>
      <c r="O3866" s="11" t="s">
        <v>283</v>
      </c>
      <c r="P3866" s="11" t="s">
        <v>304</v>
      </c>
      <c r="Q3866" s="12" t="s">
        <v>754</v>
      </c>
      <c r="R3866" s="12" t="s">
        <v>6157</v>
      </c>
      <c r="S3866" s="55" t="s">
        <v>4911</v>
      </c>
      <c r="T3866" s="57"/>
    </row>
    <row r="3867" spans="1:20" ht="32" x14ac:dyDescent="0.2">
      <c r="A3867">
        <f t="shared" si="244"/>
        <v>6</v>
      </c>
      <c r="B3867" t="s">
        <v>213</v>
      </c>
      <c r="C3867" t="s">
        <v>383</v>
      </c>
      <c r="D3867">
        <f t="shared" si="245"/>
        <v>8</v>
      </c>
      <c r="E3867" t="str">
        <f t="shared" si="246"/>
        <v>beräkna</v>
      </c>
      <c r="F3867" t="str">
        <f t="shared" si="247"/>
        <v>6_x6_4x_R_8</v>
      </c>
      <c r="G3867" t="str">
        <f>IFERROR(INDEX(#REF!,MATCH('Kap5-6'!F3867,#REF!,0),2),"")</f>
        <v/>
      </c>
      <c r="H3867" s="97"/>
      <c r="I3867" s="97"/>
      <c r="J3867" s="49"/>
      <c r="K3867" s="97"/>
      <c r="L3867" s="10"/>
      <c r="M3867" s="241"/>
      <c r="N3867" s="11">
        <v>7</v>
      </c>
      <c r="O3867" s="11" t="s">
        <v>283</v>
      </c>
      <c r="P3867" s="11" t="s">
        <v>304</v>
      </c>
      <c r="Q3867" s="12" t="s">
        <v>5612</v>
      </c>
      <c r="R3867" s="12" t="s">
        <v>6158</v>
      </c>
      <c r="S3867" s="55" t="s">
        <v>6135</v>
      </c>
      <c r="T3867" s="57"/>
    </row>
    <row r="3868" spans="1:20" ht="48" x14ac:dyDescent="0.2">
      <c r="A3868">
        <f t="shared" si="244"/>
        <v>6</v>
      </c>
      <c r="B3868" t="s">
        <v>213</v>
      </c>
      <c r="C3868" t="s">
        <v>383</v>
      </c>
      <c r="D3868">
        <f t="shared" si="245"/>
        <v>8</v>
      </c>
      <c r="E3868" t="str">
        <f t="shared" si="246"/>
        <v>beräkna</v>
      </c>
      <c r="F3868" t="str">
        <f t="shared" si="247"/>
        <v>6_x6_4x_R_8</v>
      </c>
      <c r="G3868" t="str">
        <f>IFERROR(INDEX(#REF!,MATCH('Kap5-6'!F3868,#REF!,0),2),"")</f>
        <v/>
      </c>
      <c r="H3868" s="97"/>
      <c r="I3868" s="97"/>
      <c r="J3868" s="49"/>
      <c r="K3868" s="97"/>
      <c r="L3868" s="10"/>
      <c r="M3868" s="241"/>
      <c r="N3868" s="11">
        <v>8</v>
      </c>
      <c r="O3868" s="11" t="s">
        <v>281</v>
      </c>
      <c r="P3868" s="11" t="s">
        <v>329</v>
      </c>
      <c r="Q3868" s="12" t="s">
        <v>303</v>
      </c>
      <c r="R3868" s="12" t="s">
        <v>6159</v>
      </c>
      <c r="S3868" s="55" t="s">
        <v>6160</v>
      </c>
      <c r="T3868" s="57"/>
    </row>
    <row r="3869" spans="1:20" ht="48" x14ac:dyDescent="0.2">
      <c r="A3869">
        <f t="shared" si="244"/>
        <v>6</v>
      </c>
      <c r="B3869" t="s">
        <v>213</v>
      </c>
      <c r="C3869" t="s">
        <v>383</v>
      </c>
      <c r="D3869">
        <f t="shared" si="245"/>
        <v>8</v>
      </c>
      <c r="E3869" t="str">
        <f t="shared" si="246"/>
        <v>beräkna</v>
      </c>
      <c r="F3869" t="str">
        <f t="shared" si="247"/>
        <v>6_x6_4x_R_8</v>
      </c>
      <c r="G3869" t="str">
        <f>IFERROR(INDEX(#REF!,MATCH('Kap5-6'!F3869,#REF!,0),2),"")</f>
        <v/>
      </c>
      <c r="H3869" s="97"/>
      <c r="I3869" s="97"/>
      <c r="J3869" s="49"/>
      <c r="K3869" s="97"/>
      <c r="L3869" s="10"/>
      <c r="M3869" s="241"/>
      <c r="N3869" s="11">
        <v>9</v>
      </c>
      <c r="O3869" s="11" t="s">
        <v>281</v>
      </c>
      <c r="P3869" s="11" t="s">
        <v>329</v>
      </c>
      <c r="Q3869" s="12" t="s">
        <v>303</v>
      </c>
      <c r="R3869" s="12" t="s">
        <v>6161</v>
      </c>
      <c r="S3869" s="55" t="s">
        <v>6162</v>
      </c>
      <c r="T3869" s="57"/>
    </row>
    <row r="3870" spans="1:20" ht="33" thickBot="1" x14ac:dyDescent="0.25">
      <c r="A3870">
        <f t="shared" si="244"/>
        <v>6</v>
      </c>
      <c r="B3870" t="s">
        <v>213</v>
      </c>
      <c r="C3870" t="s">
        <v>383</v>
      </c>
      <c r="D3870">
        <f t="shared" si="245"/>
        <v>8</v>
      </c>
      <c r="E3870" t="str">
        <f t="shared" si="246"/>
        <v>beräkna</v>
      </c>
      <c r="F3870" t="str">
        <f t="shared" si="247"/>
        <v>6_x6_4x_R_8</v>
      </c>
      <c r="G3870" t="str">
        <f>IFERROR(INDEX(#REF!,MATCH('Kap5-6'!F3870,#REF!,0),2),"")</f>
        <v/>
      </c>
      <c r="H3870" s="98"/>
      <c r="I3870" s="98"/>
      <c r="J3870" s="49"/>
      <c r="K3870" s="98"/>
      <c r="L3870" s="17"/>
      <c r="M3870" s="241"/>
      <c r="N3870" s="11">
        <v>10</v>
      </c>
      <c r="O3870" s="11" t="s">
        <v>283</v>
      </c>
      <c r="P3870" s="11" t="s">
        <v>304</v>
      </c>
      <c r="Q3870" s="12" t="s">
        <v>740</v>
      </c>
      <c r="R3870" s="12" t="s">
        <v>6163</v>
      </c>
      <c r="S3870" s="55" t="s">
        <v>6164</v>
      </c>
      <c r="T3870" s="57"/>
    </row>
    <row r="3871" spans="1:20" ht="64" x14ac:dyDescent="0.2">
      <c r="A3871">
        <f t="shared" si="244"/>
        <v>6</v>
      </c>
      <c r="B3871" t="s">
        <v>213</v>
      </c>
      <c r="C3871" t="s">
        <v>383</v>
      </c>
      <c r="D3871">
        <f t="shared" si="245"/>
        <v>9</v>
      </c>
      <c r="E3871" t="str">
        <f t="shared" si="246"/>
        <v>beräkna</v>
      </c>
      <c r="F3871" t="str">
        <f t="shared" si="247"/>
        <v>6_x6_4x_R_9</v>
      </c>
      <c r="G3871" t="str">
        <f>IFERROR(INDEX(#REF!,MATCH('Kap5-6'!F3871,#REF!,0),2),"")</f>
        <v/>
      </c>
      <c r="H3871" s="32">
        <v>6</v>
      </c>
      <c r="I3871" s="32" t="s">
        <v>6022</v>
      </c>
      <c r="J3871" s="47"/>
      <c r="K3871" s="32">
        <v>9</v>
      </c>
      <c r="L3871" s="43" t="s">
        <v>328</v>
      </c>
      <c r="M3871" s="240"/>
      <c r="N3871" s="89">
        <v>1</v>
      </c>
      <c r="O3871" s="7" t="s">
        <v>283</v>
      </c>
      <c r="P3871" s="7" t="s">
        <v>304</v>
      </c>
      <c r="Q3871" s="12" t="s">
        <v>6165</v>
      </c>
      <c r="R3871" s="12" t="s">
        <v>5659</v>
      </c>
      <c r="S3871" s="16" t="s">
        <v>6166</v>
      </c>
      <c r="T3871" s="48"/>
    </row>
    <row r="3872" spans="1:20" ht="48" x14ac:dyDescent="0.2">
      <c r="A3872">
        <f t="shared" si="244"/>
        <v>6</v>
      </c>
      <c r="B3872" t="s">
        <v>213</v>
      </c>
      <c r="C3872" t="s">
        <v>383</v>
      </c>
      <c r="D3872">
        <f t="shared" si="245"/>
        <v>9</v>
      </c>
      <c r="E3872" t="str">
        <f t="shared" si="246"/>
        <v>beräkna</v>
      </c>
      <c r="F3872" t="str">
        <f t="shared" si="247"/>
        <v>6_x6_4x_R_9</v>
      </c>
      <c r="G3872" t="str">
        <f>IFERROR(INDEX(#REF!,MATCH('Kap5-6'!F3872,#REF!,0),2),"")</f>
        <v/>
      </c>
      <c r="H3872" s="97"/>
      <c r="I3872" s="97"/>
      <c r="J3872" s="49"/>
      <c r="K3872" s="97"/>
      <c r="L3872" s="10"/>
      <c r="M3872" s="241"/>
      <c r="N3872" s="94">
        <v>2</v>
      </c>
      <c r="O3872" s="11" t="s">
        <v>283</v>
      </c>
      <c r="P3872" s="11" t="s">
        <v>304</v>
      </c>
      <c r="Q3872" s="12" t="s">
        <v>754</v>
      </c>
      <c r="R3872" s="12" t="s">
        <v>6167</v>
      </c>
      <c r="S3872" s="55" t="s">
        <v>6168</v>
      </c>
      <c r="T3872" s="57"/>
    </row>
    <row r="3873" spans="1:20" ht="32" x14ac:dyDescent="0.2">
      <c r="A3873">
        <f t="shared" si="244"/>
        <v>6</v>
      </c>
      <c r="B3873" t="s">
        <v>213</v>
      </c>
      <c r="C3873" t="s">
        <v>383</v>
      </c>
      <c r="D3873">
        <f t="shared" si="245"/>
        <v>9</v>
      </c>
      <c r="E3873" t="str">
        <f t="shared" si="246"/>
        <v>beräkna</v>
      </c>
      <c r="F3873" t="str">
        <f t="shared" si="247"/>
        <v>6_x6_4x_R_9</v>
      </c>
      <c r="G3873" t="str">
        <f>IFERROR(INDEX(#REF!,MATCH('Kap5-6'!F3873,#REF!,0),2),"")</f>
        <v/>
      </c>
      <c r="H3873" s="97"/>
      <c r="I3873" s="97"/>
      <c r="J3873" s="49"/>
      <c r="K3873" s="97"/>
      <c r="L3873" s="10"/>
      <c r="M3873" s="241"/>
      <c r="N3873" s="94">
        <v>3</v>
      </c>
      <c r="O3873" s="11" t="s">
        <v>283</v>
      </c>
      <c r="P3873" s="11" t="s">
        <v>304</v>
      </c>
      <c r="Q3873" s="12" t="s">
        <v>5612</v>
      </c>
      <c r="R3873" s="12" t="s">
        <v>6169</v>
      </c>
      <c r="S3873" s="55" t="s">
        <v>6170</v>
      </c>
      <c r="T3873" s="57"/>
    </row>
    <row r="3874" spans="1:20" ht="32" x14ac:dyDescent="0.2">
      <c r="A3874">
        <f t="shared" si="244"/>
        <v>6</v>
      </c>
      <c r="B3874" t="s">
        <v>213</v>
      </c>
      <c r="C3874" t="s">
        <v>383</v>
      </c>
      <c r="D3874">
        <f t="shared" si="245"/>
        <v>9</v>
      </c>
      <c r="E3874" t="str">
        <f t="shared" si="246"/>
        <v>beräkna</v>
      </c>
      <c r="F3874" t="str">
        <f t="shared" si="247"/>
        <v>6_x6_4x_R_9</v>
      </c>
      <c r="G3874" t="str">
        <f>IFERROR(INDEX(#REF!,MATCH('Kap5-6'!F3874,#REF!,0),2),"")</f>
        <v/>
      </c>
      <c r="H3874" s="97"/>
      <c r="I3874" s="97"/>
      <c r="J3874" s="49"/>
      <c r="K3874" s="97"/>
      <c r="L3874" s="10"/>
      <c r="M3874" s="241"/>
      <c r="N3874" s="94">
        <v>4</v>
      </c>
      <c r="O3874" s="11" t="s">
        <v>281</v>
      </c>
      <c r="P3874" s="11" t="s">
        <v>329</v>
      </c>
      <c r="Q3874" s="12" t="s">
        <v>303</v>
      </c>
      <c r="R3874" s="12" t="s">
        <v>6171</v>
      </c>
      <c r="S3874" s="55" t="s">
        <v>6172</v>
      </c>
      <c r="T3874" s="57"/>
    </row>
    <row r="3875" spans="1:20" ht="32" x14ac:dyDescent="0.2">
      <c r="A3875">
        <f t="shared" si="244"/>
        <v>6</v>
      </c>
      <c r="B3875" t="s">
        <v>213</v>
      </c>
      <c r="C3875" t="s">
        <v>383</v>
      </c>
      <c r="D3875">
        <f t="shared" si="245"/>
        <v>9</v>
      </c>
      <c r="E3875" t="str">
        <f t="shared" si="246"/>
        <v>beräkna</v>
      </c>
      <c r="F3875" t="str">
        <f t="shared" si="247"/>
        <v>6_x6_4x_R_9</v>
      </c>
      <c r="G3875" t="str">
        <f>IFERROR(INDEX(#REF!,MATCH('Kap5-6'!F3875,#REF!,0),2),"")</f>
        <v/>
      </c>
      <c r="H3875" s="97"/>
      <c r="I3875" s="97"/>
      <c r="J3875" s="49"/>
      <c r="K3875" s="97"/>
      <c r="L3875" s="10"/>
      <c r="M3875" s="241"/>
      <c r="N3875" s="94">
        <v>5</v>
      </c>
      <c r="O3875" s="11" t="s">
        <v>281</v>
      </c>
      <c r="P3875" s="11" t="s">
        <v>303</v>
      </c>
      <c r="Q3875" s="12" t="s">
        <v>303</v>
      </c>
      <c r="R3875" s="12" t="s">
        <v>6173</v>
      </c>
      <c r="S3875" s="55" t="s">
        <v>6174</v>
      </c>
      <c r="T3875" s="57"/>
    </row>
    <row r="3876" spans="1:20" ht="49" thickBot="1" x14ac:dyDescent="0.25">
      <c r="A3876">
        <f t="shared" si="244"/>
        <v>6</v>
      </c>
      <c r="B3876" t="s">
        <v>213</v>
      </c>
      <c r="C3876" t="s">
        <v>383</v>
      </c>
      <c r="D3876">
        <f t="shared" si="245"/>
        <v>9</v>
      </c>
      <c r="E3876" t="str">
        <f t="shared" si="246"/>
        <v>beräkna</v>
      </c>
      <c r="F3876" t="str">
        <f t="shared" si="247"/>
        <v>6_x6_4x_R_9</v>
      </c>
      <c r="G3876" t="str">
        <f>IFERROR(INDEX(#REF!,MATCH('Kap5-6'!F3876,#REF!,0),2),"")</f>
        <v/>
      </c>
      <c r="H3876" s="98"/>
      <c r="I3876" s="98"/>
      <c r="J3876" s="49"/>
      <c r="K3876" s="98"/>
      <c r="L3876" s="17"/>
      <c r="M3876" s="241"/>
      <c r="N3876" s="94">
        <v>6</v>
      </c>
      <c r="O3876" s="11" t="s">
        <v>283</v>
      </c>
      <c r="P3876" s="11" t="s">
        <v>304</v>
      </c>
      <c r="Q3876" s="12" t="s">
        <v>6175</v>
      </c>
      <c r="R3876" s="12" t="s">
        <v>6176</v>
      </c>
      <c r="S3876" s="55" t="s">
        <v>6177</v>
      </c>
      <c r="T3876" s="57"/>
    </row>
    <row r="3877" spans="1:20" ht="65" thickBot="1" x14ac:dyDescent="0.25">
      <c r="A3877">
        <f t="shared" si="244"/>
        <v>6</v>
      </c>
      <c r="B3877" t="s">
        <v>213</v>
      </c>
      <c r="C3877" t="s">
        <v>383</v>
      </c>
      <c r="D3877" t="str">
        <f t="shared" si="245"/>
        <v>10a</v>
      </c>
      <c r="E3877" t="str">
        <f t="shared" si="246"/>
        <v>Problemlösning</v>
      </c>
      <c r="F3877" t="str">
        <f t="shared" si="247"/>
        <v>6_x6_4x_R_10a</v>
      </c>
      <c r="G3877" t="str">
        <f>IFERROR(INDEX(#REF!,MATCH('Kap5-6'!F3877,#REF!,0),2),"")</f>
        <v/>
      </c>
      <c r="H3877" s="47">
        <v>6</v>
      </c>
      <c r="I3877" s="47" t="s">
        <v>6022</v>
      </c>
      <c r="J3877" s="47"/>
      <c r="K3877" s="77" t="s">
        <v>57</v>
      </c>
      <c r="L3877" s="77" t="s">
        <v>1256</v>
      </c>
      <c r="M3877" s="41"/>
      <c r="N3877" s="7">
        <v>1</v>
      </c>
      <c r="O3877" s="7" t="s">
        <v>283</v>
      </c>
      <c r="P3877" s="7" t="s">
        <v>311</v>
      </c>
      <c r="Q3877" s="8" t="s">
        <v>6178</v>
      </c>
      <c r="R3877" s="8" t="s">
        <v>6179</v>
      </c>
      <c r="S3877" s="16" t="s">
        <v>6180</v>
      </c>
      <c r="T3877" s="48"/>
    </row>
    <row r="3878" spans="1:20" ht="65" thickBot="1" x14ac:dyDescent="0.25">
      <c r="A3878">
        <f t="shared" si="244"/>
        <v>6</v>
      </c>
      <c r="B3878" t="s">
        <v>213</v>
      </c>
      <c r="C3878" t="s">
        <v>383</v>
      </c>
      <c r="D3878" t="str">
        <f t="shared" si="245"/>
        <v>10b</v>
      </c>
      <c r="E3878" t="str">
        <f t="shared" si="246"/>
        <v>Problemlösning</v>
      </c>
      <c r="F3878" t="str">
        <f t="shared" si="247"/>
        <v>6_x6_4x_R_10b</v>
      </c>
      <c r="G3878" t="str">
        <f>IFERROR(INDEX(#REF!,MATCH('Kap5-6'!F3878,#REF!,0),2),"")</f>
        <v/>
      </c>
      <c r="H3878" s="47">
        <v>6</v>
      </c>
      <c r="I3878" s="47" t="s">
        <v>6022</v>
      </c>
      <c r="J3878" s="47"/>
      <c r="K3878" s="95" t="s">
        <v>58</v>
      </c>
      <c r="L3878" s="77" t="s">
        <v>1256</v>
      </c>
      <c r="M3878" s="41"/>
      <c r="N3878" s="7">
        <v>1</v>
      </c>
      <c r="O3878" s="7" t="s">
        <v>283</v>
      </c>
      <c r="P3878" s="7" t="s">
        <v>311</v>
      </c>
      <c r="Q3878" s="8" t="s">
        <v>6178</v>
      </c>
      <c r="R3878" s="8" t="s">
        <v>6181</v>
      </c>
      <c r="S3878" s="16" t="s">
        <v>6180</v>
      </c>
      <c r="T3878" s="48"/>
    </row>
    <row r="3879" spans="1:20" ht="65" thickBot="1" x14ac:dyDescent="0.25">
      <c r="A3879">
        <f t="shared" si="244"/>
        <v>6</v>
      </c>
      <c r="B3879" t="s">
        <v>213</v>
      </c>
      <c r="C3879" t="s">
        <v>383</v>
      </c>
      <c r="D3879" t="str">
        <f t="shared" si="245"/>
        <v>11a</v>
      </c>
      <c r="E3879" t="str">
        <f t="shared" si="246"/>
        <v>Problemlösning</v>
      </c>
      <c r="F3879" t="str">
        <f t="shared" si="247"/>
        <v>6_x6_4x_R_11a</v>
      </c>
      <c r="G3879" t="str">
        <f>IFERROR(INDEX(#REF!,MATCH('Kap5-6'!F3879,#REF!,0),2),"")</f>
        <v/>
      </c>
      <c r="H3879" s="47">
        <v>6</v>
      </c>
      <c r="I3879" s="47" t="s">
        <v>6022</v>
      </c>
      <c r="J3879" s="47"/>
      <c r="K3879" s="95" t="s">
        <v>60</v>
      </c>
      <c r="L3879" s="77" t="s">
        <v>1256</v>
      </c>
      <c r="M3879" s="41"/>
      <c r="N3879" s="7">
        <v>1</v>
      </c>
      <c r="O3879" s="7" t="s">
        <v>283</v>
      </c>
      <c r="P3879" s="7" t="s">
        <v>311</v>
      </c>
      <c r="Q3879" s="8" t="s">
        <v>6182</v>
      </c>
      <c r="R3879" s="8" t="s">
        <v>6183</v>
      </c>
      <c r="S3879" s="16" t="s">
        <v>6180</v>
      </c>
      <c r="T3879" s="48"/>
    </row>
    <row r="3880" spans="1:20" ht="65" thickBot="1" x14ac:dyDescent="0.25">
      <c r="A3880">
        <f t="shared" si="244"/>
        <v>6</v>
      </c>
      <c r="B3880" t="s">
        <v>213</v>
      </c>
      <c r="C3880" t="s">
        <v>383</v>
      </c>
      <c r="D3880" t="str">
        <f t="shared" si="245"/>
        <v>11b</v>
      </c>
      <c r="E3880" t="str">
        <f t="shared" si="246"/>
        <v>Problemlösning</v>
      </c>
      <c r="F3880" t="str">
        <f t="shared" si="247"/>
        <v>6_x6_4x_R_11b</v>
      </c>
      <c r="G3880" t="str">
        <f>IFERROR(INDEX(#REF!,MATCH('Kap5-6'!F3880,#REF!,0),2),"")</f>
        <v/>
      </c>
      <c r="H3880" s="47">
        <v>6</v>
      </c>
      <c r="I3880" s="47" t="s">
        <v>6022</v>
      </c>
      <c r="J3880" s="47"/>
      <c r="K3880" s="95" t="s">
        <v>61</v>
      </c>
      <c r="L3880" s="77" t="s">
        <v>1256</v>
      </c>
      <c r="M3880" s="41"/>
      <c r="N3880" s="7">
        <v>1</v>
      </c>
      <c r="O3880" s="7" t="s">
        <v>283</v>
      </c>
      <c r="P3880" s="7" t="s">
        <v>311</v>
      </c>
      <c r="Q3880" s="8" t="s">
        <v>6178</v>
      </c>
      <c r="R3880" s="8" t="s">
        <v>6181</v>
      </c>
      <c r="S3880" s="16" t="s">
        <v>6180</v>
      </c>
      <c r="T3880" s="48"/>
    </row>
    <row r="3881" spans="1:20" ht="64" x14ac:dyDescent="0.2">
      <c r="A3881">
        <f t="shared" si="244"/>
        <v>6</v>
      </c>
      <c r="B3881" t="s">
        <v>213</v>
      </c>
      <c r="C3881" t="s">
        <v>383</v>
      </c>
      <c r="D3881" t="str">
        <f t="shared" si="245"/>
        <v>12a</v>
      </c>
      <c r="E3881" t="str">
        <f t="shared" si="246"/>
        <v>beräkna</v>
      </c>
      <c r="F3881" t="str">
        <f t="shared" si="247"/>
        <v>6_x6_4x_R_12a</v>
      </c>
      <c r="G3881" t="str">
        <f>IFERROR(INDEX(#REF!,MATCH('Kap5-6'!F3881,#REF!,0),2),"")</f>
        <v/>
      </c>
      <c r="H3881" s="32">
        <v>6</v>
      </c>
      <c r="I3881" s="32" t="s">
        <v>6022</v>
      </c>
      <c r="J3881" s="47"/>
      <c r="K3881" s="32" t="s">
        <v>63</v>
      </c>
      <c r="L3881" s="43" t="s">
        <v>328</v>
      </c>
      <c r="M3881" s="240"/>
      <c r="N3881" s="7">
        <v>1</v>
      </c>
      <c r="O3881" s="7" t="s">
        <v>283</v>
      </c>
      <c r="P3881" s="7" t="s">
        <v>304</v>
      </c>
      <c r="Q3881" s="8" t="s">
        <v>6184</v>
      </c>
      <c r="R3881" s="8" t="s">
        <v>6185</v>
      </c>
      <c r="S3881" s="55" t="s">
        <v>6186</v>
      </c>
      <c r="T3881" s="57"/>
    </row>
    <row r="3882" spans="1:20" ht="48" x14ac:dyDescent="0.2">
      <c r="A3882">
        <f t="shared" si="244"/>
        <v>6</v>
      </c>
      <c r="B3882" t="s">
        <v>213</v>
      </c>
      <c r="C3882" t="s">
        <v>383</v>
      </c>
      <c r="D3882" t="str">
        <f t="shared" si="245"/>
        <v>12a</v>
      </c>
      <c r="E3882" t="str">
        <f t="shared" si="246"/>
        <v>beräkna</v>
      </c>
      <c r="F3882" t="str">
        <f t="shared" si="247"/>
        <v>6_x6_4x_R_12a</v>
      </c>
      <c r="G3882" t="str">
        <f>IFERROR(INDEX(#REF!,MATCH('Kap5-6'!F3882,#REF!,0),2),"")</f>
        <v/>
      </c>
      <c r="H3882" s="97"/>
      <c r="I3882" s="97"/>
      <c r="J3882" s="49"/>
      <c r="K3882" s="97"/>
      <c r="L3882" s="10"/>
      <c r="M3882" s="241"/>
      <c r="N3882" s="21">
        <v>2</v>
      </c>
      <c r="O3882" s="21" t="s">
        <v>283</v>
      </c>
      <c r="P3882" s="21" t="s">
        <v>304</v>
      </c>
      <c r="Q3882" s="24" t="s">
        <v>754</v>
      </c>
      <c r="R3882" s="24" t="s">
        <v>6187</v>
      </c>
      <c r="S3882" s="25" t="s">
        <v>6188</v>
      </c>
      <c r="T3882" s="57"/>
    </row>
    <row r="3883" spans="1:20" x14ac:dyDescent="0.2">
      <c r="A3883">
        <f t="shared" si="244"/>
        <v>6</v>
      </c>
      <c r="B3883" t="s">
        <v>213</v>
      </c>
      <c r="C3883" t="s">
        <v>383</v>
      </c>
      <c r="D3883" t="str">
        <f t="shared" si="245"/>
        <v>12a</v>
      </c>
      <c r="E3883" t="str">
        <f t="shared" si="246"/>
        <v>beräkna</v>
      </c>
      <c r="F3883" t="str">
        <f t="shared" si="247"/>
        <v>6_x6_4x_R_12a</v>
      </c>
      <c r="G3883" t="str">
        <f>IFERROR(INDEX(#REF!,MATCH('Kap5-6'!F3883,#REF!,0),2),"")</f>
        <v/>
      </c>
      <c r="H3883" s="97"/>
      <c r="I3883" s="97"/>
      <c r="J3883" s="49"/>
      <c r="K3883" s="97"/>
      <c r="L3883" s="10"/>
      <c r="M3883" s="241"/>
      <c r="N3883" s="21">
        <v>3</v>
      </c>
      <c r="O3883" s="21" t="s">
        <v>283</v>
      </c>
      <c r="P3883" s="21" t="s">
        <v>304</v>
      </c>
      <c r="Q3883" s="24" t="s">
        <v>4909</v>
      </c>
      <c r="R3883" s="24" t="s">
        <v>6189</v>
      </c>
      <c r="S3883" s="25" t="s">
        <v>6190</v>
      </c>
      <c r="T3883" s="57"/>
    </row>
    <row r="3884" spans="1:20" x14ac:dyDescent="0.2">
      <c r="A3884">
        <f t="shared" si="244"/>
        <v>6</v>
      </c>
      <c r="B3884" t="s">
        <v>213</v>
      </c>
      <c r="C3884" t="s">
        <v>383</v>
      </c>
      <c r="D3884" t="str">
        <f t="shared" si="245"/>
        <v>12a</v>
      </c>
      <c r="E3884" t="str">
        <f t="shared" si="246"/>
        <v>beräkna</v>
      </c>
      <c r="F3884" t="str">
        <f t="shared" si="247"/>
        <v>6_x6_4x_R_12a</v>
      </c>
      <c r="G3884" t="str">
        <f>IFERROR(INDEX(#REF!,MATCH('Kap5-6'!F3884,#REF!,0),2),"")</f>
        <v/>
      </c>
      <c r="H3884" s="97"/>
      <c r="I3884" s="97"/>
      <c r="J3884" s="49"/>
      <c r="K3884" s="97"/>
      <c r="L3884" s="10"/>
      <c r="M3884" s="241"/>
      <c r="N3884" s="11">
        <v>4</v>
      </c>
      <c r="O3884" s="11" t="s">
        <v>281</v>
      </c>
      <c r="P3884" s="11" t="s">
        <v>329</v>
      </c>
      <c r="Q3884" s="12" t="s">
        <v>303</v>
      </c>
      <c r="R3884" s="12" t="s">
        <v>6191</v>
      </c>
      <c r="S3884" s="25" t="s">
        <v>6192</v>
      </c>
      <c r="T3884" s="48"/>
    </row>
    <row r="3885" spans="1:20" ht="33" thickBot="1" x14ac:dyDescent="0.25">
      <c r="A3885">
        <f t="shared" si="244"/>
        <v>6</v>
      </c>
      <c r="B3885" t="s">
        <v>213</v>
      </c>
      <c r="C3885" t="s">
        <v>383</v>
      </c>
      <c r="D3885" t="str">
        <f t="shared" si="245"/>
        <v>12a</v>
      </c>
      <c r="E3885" t="str">
        <f t="shared" si="246"/>
        <v>beräkna</v>
      </c>
      <c r="F3885" t="str">
        <f t="shared" si="247"/>
        <v>6_x6_4x_R_12a</v>
      </c>
      <c r="G3885" t="str">
        <f>IFERROR(INDEX(#REF!,MATCH('Kap5-6'!F3885,#REF!,0),2),"")</f>
        <v/>
      </c>
      <c r="H3885" s="98"/>
      <c r="I3885" s="98"/>
      <c r="J3885" s="50"/>
      <c r="K3885" s="98"/>
      <c r="L3885" s="17"/>
      <c r="M3885" s="242"/>
      <c r="N3885" s="20">
        <v>5</v>
      </c>
      <c r="O3885" s="20" t="s">
        <v>283</v>
      </c>
      <c r="P3885" s="20" t="s">
        <v>304</v>
      </c>
      <c r="Q3885" s="22" t="s">
        <v>740</v>
      </c>
      <c r="R3885" s="22">
        <v>10</v>
      </c>
      <c r="S3885" s="13" t="s">
        <v>6193</v>
      </c>
      <c r="T3885" s="48"/>
    </row>
    <row r="3886" spans="1:20" ht="64" x14ac:dyDescent="0.2">
      <c r="A3886">
        <f t="shared" si="244"/>
        <v>6</v>
      </c>
      <c r="B3886" t="s">
        <v>213</v>
      </c>
      <c r="C3886" t="s">
        <v>383</v>
      </c>
      <c r="D3886" t="str">
        <f t="shared" si="245"/>
        <v>12b</v>
      </c>
      <c r="E3886" t="str">
        <f t="shared" si="246"/>
        <v>beräkna</v>
      </c>
      <c r="F3886" t="str">
        <f t="shared" si="247"/>
        <v>6_x6_4x_R_12b</v>
      </c>
      <c r="G3886" t="str">
        <f>IFERROR(INDEX(#REF!,MATCH('Kap5-6'!F3886,#REF!,0),2),"")</f>
        <v/>
      </c>
      <c r="H3886" s="32">
        <v>6</v>
      </c>
      <c r="I3886" s="32" t="s">
        <v>6022</v>
      </c>
      <c r="J3886" s="47"/>
      <c r="K3886" s="32" t="s">
        <v>64</v>
      </c>
      <c r="L3886" s="43" t="s">
        <v>328</v>
      </c>
      <c r="M3886" s="240"/>
      <c r="N3886" s="7">
        <v>1</v>
      </c>
      <c r="O3886" s="7" t="s">
        <v>283</v>
      </c>
      <c r="P3886" s="7" t="s">
        <v>304</v>
      </c>
      <c r="Q3886" s="8" t="s">
        <v>6184</v>
      </c>
      <c r="R3886" s="8" t="s">
        <v>6194</v>
      </c>
      <c r="S3886" s="55" t="s">
        <v>6195</v>
      </c>
      <c r="T3886" s="57"/>
    </row>
    <row r="3887" spans="1:20" ht="48" x14ac:dyDescent="0.2">
      <c r="A3887">
        <f t="shared" si="244"/>
        <v>6</v>
      </c>
      <c r="B3887" t="s">
        <v>213</v>
      </c>
      <c r="C3887" t="s">
        <v>383</v>
      </c>
      <c r="D3887" t="str">
        <f t="shared" si="245"/>
        <v>12b</v>
      </c>
      <c r="E3887" t="str">
        <f t="shared" si="246"/>
        <v>beräkna</v>
      </c>
      <c r="F3887" t="str">
        <f t="shared" si="247"/>
        <v>6_x6_4x_R_12b</v>
      </c>
      <c r="G3887" t="str">
        <f>IFERROR(INDEX(#REF!,MATCH('Kap5-6'!F3887,#REF!,0),2),"")</f>
        <v/>
      </c>
      <c r="H3887" s="97"/>
      <c r="I3887" s="97"/>
      <c r="J3887" s="49"/>
      <c r="K3887" s="97"/>
      <c r="L3887" s="10"/>
      <c r="M3887" s="241"/>
      <c r="N3887" s="21">
        <v>2</v>
      </c>
      <c r="O3887" s="21" t="s">
        <v>283</v>
      </c>
      <c r="P3887" s="21" t="s">
        <v>304</v>
      </c>
      <c r="Q3887" s="24" t="s">
        <v>754</v>
      </c>
      <c r="R3887" s="24" t="s">
        <v>6196</v>
      </c>
      <c r="S3887" s="25" t="s">
        <v>6197</v>
      </c>
      <c r="T3887" s="57"/>
    </row>
    <row r="3888" spans="1:20" ht="32" x14ac:dyDescent="0.2">
      <c r="A3888">
        <f t="shared" si="244"/>
        <v>6</v>
      </c>
      <c r="B3888" t="s">
        <v>213</v>
      </c>
      <c r="C3888" t="s">
        <v>383</v>
      </c>
      <c r="D3888" t="str">
        <f t="shared" si="245"/>
        <v>12b</v>
      </c>
      <c r="E3888" t="str">
        <f t="shared" si="246"/>
        <v>beräkna</v>
      </c>
      <c r="F3888" t="str">
        <f t="shared" si="247"/>
        <v>6_x6_4x_R_12b</v>
      </c>
      <c r="G3888" t="str">
        <f>IFERROR(INDEX(#REF!,MATCH('Kap5-6'!F3888,#REF!,0),2),"")</f>
        <v/>
      </c>
      <c r="H3888" s="97"/>
      <c r="I3888" s="97"/>
      <c r="J3888" s="49"/>
      <c r="K3888" s="97"/>
      <c r="L3888" s="10"/>
      <c r="M3888" s="241"/>
      <c r="N3888" s="21">
        <v>3</v>
      </c>
      <c r="O3888" s="21" t="s">
        <v>281</v>
      </c>
      <c r="P3888" s="21" t="s">
        <v>329</v>
      </c>
      <c r="Q3888" s="24" t="s">
        <v>303</v>
      </c>
      <c r="R3888" s="24" t="s">
        <v>6028</v>
      </c>
      <c r="S3888" s="25" t="s">
        <v>6198</v>
      </c>
      <c r="T3888" s="57"/>
    </row>
    <row r="3889" spans="1:20" ht="48" x14ac:dyDescent="0.2">
      <c r="A3889">
        <f t="shared" si="244"/>
        <v>6</v>
      </c>
      <c r="B3889" t="s">
        <v>213</v>
      </c>
      <c r="C3889" t="s">
        <v>383</v>
      </c>
      <c r="D3889" t="str">
        <f t="shared" si="245"/>
        <v>12b</v>
      </c>
      <c r="E3889" t="str">
        <f t="shared" si="246"/>
        <v>beräkna</v>
      </c>
      <c r="F3889" t="str">
        <f t="shared" si="247"/>
        <v>6_x6_4x_R_12b</v>
      </c>
      <c r="G3889" t="str">
        <f>IFERROR(INDEX(#REF!,MATCH('Kap5-6'!F3889,#REF!,0),2),"")</f>
        <v/>
      </c>
      <c r="H3889" s="97"/>
      <c r="I3889" s="97"/>
      <c r="J3889" s="49"/>
      <c r="K3889" s="97"/>
      <c r="L3889" s="10"/>
      <c r="M3889" s="241"/>
      <c r="N3889" s="11">
        <v>4</v>
      </c>
      <c r="O3889" s="11" t="s">
        <v>281</v>
      </c>
      <c r="P3889" s="11" t="s">
        <v>329</v>
      </c>
      <c r="Q3889" s="12" t="s">
        <v>303</v>
      </c>
      <c r="R3889" s="12" t="s">
        <v>6199</v>
      </c>
      <c r="S3889" s="25" t="s">
        <v>6200</v>
      </c>
      <c r="T3889" s="57"/>
    </row>
    <row r="3890" spans="1:20" ht="33" thickBot="1" x14ac:dyDescent="0.25">
      <c r="A3890">
        <f t="shared" si="244"/>
        <v>6</v>
      </c>
      <c r="B3890" t="s">
        <v>213</v>
      </c>
      <c r="C3890" t="s">
        <v>383</v>
      </c>
      <c r="D3890" t="str">
        <f t="shared" si="245"/>
        <v>12b</v>
      </c>
      <c r="E3890" t="str">
        <f t="shared" si="246"/>
        <v>beräkna</v>
      </c>
      <c r="F3890" t="str">
        <f t="shared" si="247"/>
        <v>6_x6_4x_R_12b</v>
      </c>
      <c r="G3890" t="str">
        <f>IFERROR(INDEX(#REF!,MATCH('Kap5-6'!F3890,#REF!,0),2),"")</f>
        <v/>
      </c>
      <c r="H3890" s="98"/>
      <c r="I3890" s="98"/>
      <c r="J3890" s="49"/>
      <c r="K3890" s="98"/>
      <c r="L3890" s="17"/>
      <c r="M3890" s="241"/>
      <c r="N3890" s="20">
        <v>5</v>
      </c>
      <c r="O3890" s="20" t="s">
        <v>283</v>
      </c>
      <c r="P3890" s="20" t="s">
        <v>304</v>
      </c>
      <c r="Q3890" s="22" t="s">
        <v>740</v>
      </c>
      <c r="R3890" s="22">
        <v>4.0999999999999996</v>
      </c>
      <c r="S3890" s="13" t="s">
        <v>6201</v>
      </c>
      <c r="T3890" s="57"/>
    </row>
    <row r="3891" spans="1:20" ht="48" x14ac:dyDescent="0.2">
      <c r="A3891">
        <f t="shared" si="244"/>
        <v>6</v>
      </c>
      <c r="B3891" t="s">
        <v>213</v>
      </c>
      <c r="C3891" t="s">
        <v>383</v>
      </c>
      <c r="D3891" t="str">
        <f t="shared" si="245"/>
        <v>12c</v>
      </c>
      <c r="E3891" t="str">
        <f t="shared" si="246"/>
        <v>beräkna</v>
      </c>
      <c r="F3891" t="str">
        <f t="shared" si="247"/>
        <v>6_x6_4x_R_12c</v>
      </c>
      <c r="G3891" t="str">
        <f>IFERROR(INDEX(#REF!,MATCH('Kap5-6'!F3891,#REF!,0),2),"")</f>
        <v/>
      </c>
      <c r="H3891" s="32">
        <v>6</v>
      </c>
      <c r="I3891" s="32" t="s">
        <v>6022</v>
      </c>
      <c r="J3891" s="47"/>
      <c r="K3891" s="32" t="s">
        <v>65</v>
      </c>
      <c r="L3891" s="43" t="s">
        <v>328</v>
      </c>
      <c r="M3891" s="240"/>
      <c r="N3891" s="7">
        <v>1</v>
      </c>
      <c r="O3891" s="7" t="s">
        <v>283</v>
      </c>
      <c r="P3891" s="7" t="s">
        <v>304</v>
      </c>
      <c r="Q3891" s="8" t="s">
        <v>6184</v>
      </c>
      <c r="R3891" s="8" t="s">
        <v>6202</v>
      </c>
      <c r="S3891" s="55" t="s">
        <v>6203</v>
      </c>
      <c r="T3891" s="57"/>
    </row>
    <row r="3892" spans="1:20" ht="48" x14ac:dyDescent="0.2">
      <c r="A3892">
        <f t="shared" si="244"/>
        <v>6</v>
      </c>
      <c r="B3892" t="s">
        <v>213</v>
      </c>
      <c r="C3892" t="s">
        <v>383</v>
      </c>
      <c r="D3892" t="str">
        <f t="shared" si="245"/>
        <v>12c</v>
      </c>
      <c r="E3892" t="str">
        <f t="shared" si="246"/>
        <v>beräkna</v>
      </c>
      <c r="F3892" t="str">
        <f t="shared" si="247"/>
        <v>6_x6_4x_R_12c</v>
      </c>
      <c r="G3892" t="str">
        <f>IFERROR(INDEX(#REF!,MATCH('Kap5-6'!F3892,#REF!,0),2),"")</f>
        <v/>
      </c>
      <c r="H3892" s="97"/>
      <c r="I3892" s="97"/>
      <c r="J3892" s="49"/>
      <c r="K3892" s="97"/>
      <c r="L3892" s="10"/>
      <c r="M3892" s="241"/>
      <c r="N3892" s="21">
        <v>2</v>
      </c>
      <c r="O3892" s="21" t="s">
        <v>283</v>
      </c>
      <c r="P3892" s="21" t="s">
        <v>304</v>
      </c>
      <c r="Q3892" s="24" t="s">
        <v>754</v>
      </c>
      <c r="R3892" s="24" t="s">
        <v>6204</v>
      </c>
      <c r="S3892" s="25" t="s">
        <v>6205</v>
      </c>
      <c r="T3892" s="57"/>
    </row>
    <row r="3893" spans="1:20" ht="32" x14ac:dyDescent="0.2">
      <c r="A3893">
        <f t="shared" si="244"/>
        <v>6</v>
      </c>
      <c r="B3893" t="s">
        <v>213</v>
      </c>
      <c r="C3893" t="s">
        <v>383</v>
      </c>
      <c r="D3893" t="str">
        <f t="shared" si="245"/>
        <v>12c</v>
      </c>
      <c r="E3893" t="str">
        <f t="shared" si="246"/>
        <v>beräkna</v>
      </c>
      <c r="F3893" t="str">
        <f t="shared" si="247"/>
        <v>6_x6_4x_R_12c</v>
      </c>
      <c r="G3893" t="str">
        <f>IFERROR(INDEX(#REF!,MATCH('Kap5-6'!F3893,#REF!,0),2),"")</f>
        <v/>
      </c>
      <c r="H3893" s="97"/>
      <c r="I3893" s="97"/>
      <c r="J3893" s="49"/>
      <c r="K3893" s="97"/>
      <c r="L3893" s="10"/>
      <c r="M3893" s="241"/>
      <c r="N3893" s="21">
        <v>3</v>
      </c>
      <c r="O3893" s="21" t="s">
        <v>281</v>
      </c>
      <c r="P3893" s="21" t="s">
        <v>329</v>
      </c>
      <c r="Q3893" s="24" t="s">
        <v>303</v>
      </c>
      <c r="R3893" s="24" t="s">
        <v>6206</v>
      </c>
      <c r="S3893" s="25" t="s">
        <v>6207</v>
      </c>
      <c r="T3893" s="57"/>
    </row>
    <row r="3894" spans="1:20" ht="32" x14ac:dyDescent="0.2">
      <c r="A3894">
        <f t="shared" si="244"/>
        <v>6</v>
      </c>
      <c r="B3894" t="s">
        <v>213</v>
      </c>
      <c r="C3894" t="s">
        <v>383</v>
      </c>
      <c r="D3894" t="str">
        <f t="shared" si="245"/>
        <v>12c</v>
      </c>
      <c r="E3894" t="str">
        <f t="shared" si="246"/>
        <v>beräkna</v>
      </c>
      <c r="F3894" t="str">
        <f t="shared" si="247"/>
        <v>6_x6_4x_R_12c</v>
      </c>
      <c r="G3894" t="str">
        <f>IFERROR(INDEX(#REF!,MATCH('Kap5-6'!F3894,#REF!,0),2),"")</f>
        <v/>
      </c>
      <c r="H3894" s="97"/>
      <c r="I3894" s="97"/>
      <c r="J3894" s="49"/>
      <c r="K3894" s="97"/>
      <c r="L3894" s="10"/>
      <c r="M3894" s="241"/>
      <c r="N3894" s="21">
        <v>4</v>
      </c>
      <c r="O3894" s="21" t="s">
        <v>283</v>
      </c>
      <c r="P3894" s="21" t="s">
        <v>304</v>
      </c>
      <c r="Q3894" s="24" t="s">
        <v>754</v>
      </c>
      <c r="R3894" s="24" t="s">
        <v>6208</v>
      </c>
      <c r="S3894" s="25" t="s">
        <v>6209</v>
      </c>
      <c r="T3894" s="57"/>
    </row>
    <row r="3895" spans="1:20" ht="32" x14ac:dyDescent="0.2">
      <c r="A3895">
        <f t="shared" si="244"/>
        <v>6</v>
      </c>
      <c r="B3895" t="s">
        <v>213</v>
      </c>
      <c r="C3895" t="s">
        <v>383</v>
      </c>
      <c r="D3895" t="str">
        <f t="shared" si="245"/>
        <v>12c</v>
      </c>
      <c r="E3895" t="str">
        <f t="shared" si="246"/>
        <v>beräkna</v>
      </c>
      <c r="F3895" t="str">
        <f t="shared" si="247"/>
        <v>6_x6_4x_R_12c</v>
      </c>
      <c r="G3895" t="str">
        <f>IFERROR(INDEX(#REF!,MATCH('Kap5-6'!F3895,#REF!,0),2),"")</f>
        <v/>
      </c>
      <c r="H3895" s="97"/>
      <c r="I3895" s="97"/>
      <c r="J3895" s="49"/>
      <c r="K3895" s="97"/>
      <c r="L3895" s="10"/>
      <c r="M3895" s="241"/>
      <c r="N3895" s="21">
        <v>5</v>
      </c>
      <c r="O3895" s="21" t="s">
        <v>281</v>
      </c>
      <c r="P3895" s="21" t="s">
        <v>329</v>
      </c>
      <c r="Q3895" s="24" t="s">
        <v>303</v>
      </c>
      <c r="R3895" s="24" t="s">
        <v>6210</v>
      </c>
      <c r="S3895" s="25" t="s">
        <v>6211</v>
      </c>
      <c r="T3895" s="57"/>
    </row>
    <row r="3896" spans="1:20" ht="17" thickBot="1" x14ac:dyDescent="0.25">
      <c r="A3896">
        <f t="shared" si="244"/>
        <v>6</v>
      </c>
      <c r="B3896" t="s">
        <v>213</v>
      </c>
      <c r="C3896" t="s">
        <v>383</v>
      </c>
      <c r="D3896" t="str">
        <f t="shared" si="245"/>
        <v>12c</v>
      </c>
      <c r="E3896" t="str">
        <f t="shared" si="246"/>
        <v>beräkna</v>
      </c>
      <c r="F3896" t="str">
        <f t="shared" si="247"/>
        <v>6_x6_4x_R_12c</v>
      </c>
      <c r="G3896" t="str">
        <f>IFERROR(INDEX(#REF!,MATCH('Kap5-6'!F3896,#REF!,0),2),"")</f>
        <v/>
      </c>
      <c r="H3896" s="98"/>
      <c r="I3896" s="98"/>
      <c r="J3896" s="49"/>
      <c r="K3896" s="98"/>
      <c r="L3896" s="17"/>
      <c r="M3896" s="241"/>
      <c r="N3896" s="20">
        <v>6</v>
      </c>
      <c r="O3896" s="20" t="s">
        <v>283</v>
      </c>
      <c r="P3896" s="20" t="s">
        <v>304</v>
      </c>
      <c r="Q3896" s="22" t="s">
        <v>740</v>
      </c>
      <c r="R3896" s="22">
        <v>4</v>
      </c>
      <c r="S3896" s="13" t="s">
        <v>6212</v>
      </c>
      <c r="T3896" s="48"/>
    </row>
    <row r="3897" spans="1:20" ht="48" x14ac:dyDescent="0.2">
      <c r="A3897">
        <f t="shared" si="244"/>
        <v>6</v>
      </c>
      <c r="B3897" t="s">
        <v>213</v>
      </c>
      <c r="C3897" t="s">
        <v>383</v>
      </c>
      <c r="D3897">
        <f t="shared" si="245"/>
        <v>13</v>
      </c>
      <c r="E3897" t="str">
        <f t="shared" si="246"/>
        <v>Problemlösning</v>
      </c>
      <c r="F3897" t="str">
        <f t="shared" si="247"/>
        <v>6_x6_4x_R_13</v>
      </c>
      <c r="G3897" t="str">
        <f>IFERROR(INDEX(#REF!,MATCH('Kap5-6'!F3897,#REF!,0),2),"")</f>
        <v/>
      </c>
      <c r="H3897" s="32">
        <v>6</v>
      </c>
      <c r="I3897" s="32" t="s">
        <v>6022</v>
      </c>
      <c r="J3897" s="47"/>
      <c r="K3897" s="32">
        <v>13</v>
      </c>
      <c r="L3897" s="43" t="s">
        <v>1256</v>
      </c>
      <c r="M3897" s="240"/>
      <c r="N3897" s="7">
        <v>1</v>
      </c>
      <c r="O3897" s="7" t="s">
        <v>281</v>
      </c>
      <c r="P3897" s="7" t="s">
        <v>303</v>
      </c>
      <c r="Q3897" s="8" t="s">
        <v>303</v>
      </c>
      <c r="R3897" s="8" t="s">
        <v>6213</v>
      </c>
      <c r="S3897" s="55" t="s">
        <v>6214</v>
      </c>
      <c r="T3897" s="57"/>
    </row>
    <row r="3898" spans="1:20" ht="48" x14ac:dyDescent="0.2">
      <c r="A3898">
        <f t="shared" si="244"/>
        <v>6</v>
      </c>
      <c r="B3898" t="s">
        <v>213</v>
      </c>
      <c r="C3898" t="s">
        <v>383</v>
      </c>
      <c r="D3898">
        <f t="shared" si="245"/>
        <v>13</v>
      </c>
      <c r="E3898" t="str">
        <f t="shared" si="246"/>
        <v>Problemlösning</v>
      </c>
      <c r="F3898" t="str">
        <f t="shared" si="247"/>
        <v>6_x6_4x_R_13</v>
      </c>
      <c r="G3898" t="str">
        <f>IFERROR(INDEX(#REF!,MATCH('Kap5-6'!F3898,#REF!,0),2),"")</f>
        <v/>
      </c>
      <c r="H3898" s="97"/>
      <c r="I3898" s="97"/>
      <c r="J3898" s="49"/>
      <c r="K3898" s="97"/>
      <c r="L3898" s="10"/>
      <c r="M3898" s="241"/>
      <c r="N3898" s="11">
        <v>2</v>
      </c>
      <c r="O3898" s="11" t="s">
        <v>283</v>
      </c>
      <c r="P3898" s="11" t="s">
        <v>304</v>
      </c>
      <c r="Q3898" s="12" t="s">
        <v>6215</v>
      </c>
      <c r="R3898" s="12" t="s">
        <v>6216</v>
      </c>
      <c r="S3898" s="25" t="s">
        <v>6217</v>
      </c>
      <c r="T3898" s="48"/>
    </row>
    <row r="3899" spans="1:20" ht="48" x14ac:dyDescent="0.2">
      <c r="A3899">
        <f t="shared" si="244"/>
        <v>6</v>
      </c>
      <c r="B3899" t="s">
        <v>213</v>
      </c>
      <c r="C3899" t="s">
        <v>383</v>
      </c>
      <c r="D3899">
        <f t="shared" si="245"/>
        <v>13</v>
      </c>
      <c r="E3899" t="str">
        <f t="shared" si="246"/>
        <v>Problemlösning</v>
      </c>
      <c r="F3899" t="str">
        <f t="shared" si="247"/>
        <v>6_x6_4x_R_13</v>
      </c>
      <c r="G3899" t="str">
        <f>IFERROR(INDEX(#REF!,MATCH('Kap5-6'!F3899,#REF!,0),2),"")</f>
        <v/>
      </c>
      <c r="H3899" s="97"/>
      <c r="I3899" s="97"/>
      <c r="J3899" s="49"/>
      <c r="K3899" s="97"/>
      <c r="L3899" s="10"/>
      <c r="M3899" s="241"/>
      <c r="N3899" s="14">
        <v>3</v>
      </c>
      <c r="O3899" s="14" t="s">
        <v>283</v>
      </c>
      <c r="P3899" s="14" t="s">
        <v>304</v>
      </c>
      <c r="Q3899" s="15" t="s">
        <v>754</v>
      </c>
      <c r="R3899" s="15" t="s">
        <v>6218</v>
      </c>
      <c r="S3899" s="25" t="s">
        <v>6219</v>
      </c>
      <c r="T3899" s="48"/>
    </row>
    <row r="3900" spans="1:20" ht="48" x14ac:dyDescent="0.2">
      <c r="A3900">
        <f t="shared" si="244"/>
        <v>6</v>
      </c>
      <c r="B3900" t="s">
        <v>213</v>
      </c>
      <c r="C3900" t="s">
        <v>383</v>
      </c>
      <c r="D3900">
        <f t="shared" si="245"/>
        <v>13</v>
      </c>
      <c r="E3900" t="str">
        <f t="shared" si="246"/>
        <v>Problemlösning</v>
      </c>
      <c r="F3900" t="str">
        <f t="shared" si="247"/>
        <v>6_x6_4x_R_13</v>
      </c>
      <c r="G3900" t="str">
        <f>IFERROR(INDEX(#REF!,MATCH('Kap5-6'!F3900,#REF!,0),2),"")</f>
        <v/>
      </c>
      <c r="H3900" s="97"/>
      <c r="I3900" s="97"/>
      <c r="J3900" s="49"/>
      <c r="K3900" s="97"/>
      <c r="L3900" s="10"/>
      <c r="M3900" s="241"/>
      <c r="N3900" s="14">
        <v>4</v>
      </c>
      <c r="O3900" s="14" t="s">
        <v>281</v>
      </c>
      <c r="P3900" s="14" t="s">
        <v>303</v>
      </c>
      <c r="Q3900" s="15" t="s">
        <v>303</v>
      </c>
      <c r="R3900" s="15" t="s">
        <v>6220</v>
      </c>
      <c r="S3900" s="25" t="s">
        <v>6221</v>
      </c>
      <c r="T3900" s="48"/>
    </row>
    <row r="3901" spans="1:20" ht="48" x14ac:dyDescent="0.2">
      <c r="A3901">
        <f t="shared" si="244"/>
        <v>6</v>
      </c>
      <c r="B3901" t="s">
        <v>213</v>
      </c>
      <c r="C3901" t="s">
        <v>383</v>
      </c>
      <c r="D3901">
        <f t="shared" si="245"/>
        <v>13</v>
      </c>
      <c r="E3901" t="str">
        <f t="shared" si="246"/>
        <v>Problemlösning</v>
      </c>
      <c r="F3901" t="str">
        <f t="shared" si="247"/>
        <v>6_x6_4x_R_13</v>
      </c>
      <c r="G3901" t="str">
        <f>IFERROR(INDEX(#REF!,MATCH('Kap5-6'!F3901,#REF!,0),2),"")</f>
        <v/>
      </c>
      <c r="H3901" s="97"/>
      <c r="I3901" s="97"/>
      <c r="J3901" s="49"/>
      <c r="K3901" s="97"/>
      <c r="L3901" s="10"/>
      <c r="M3901" s="241"/>
      <c r="N3901" s="14">
        <v>5</v>
      </c>
      <c r="O3901" s="14" t="s">
        <v>281</v>
      </c>
      <c r="P3901" s="14" t="s">
        <v>303</v>
      </c>
      <c r="Q3901" s="15" t="s">
        <v>303</v>
      </c>
      <c r="R3901" s="15" t="s">
        <v>6222</v>
      </c>
      <c r="S3901" s="25" t="s">
        <v>6223</v>
      </c>
      <c r="T3901" s="48"/>
    </row>
    <row r="3902" spans="1:20" ht="48" x14ac:dyDescent="0.2">
      <c r="A3902">
        <f t="shared" si="244"/>
        <v>6</v>
      </c>
      <c r="B3902" t="s">
        <v>213</v>
      </c>
      <c r="C3902" t="s">
        <v>383</v>
      </c>
      <c r="D3902">
        <f t="shared" si="245"/>
        <v>13</v>
      </c>
      <c r="E3902" t="str">
        <f t="shared" si="246"/>
        <v>Problemlösning</v>
      </c>
      <c r="F3902" t="str">
        <f t="shared" si="247"/>
        <v>6_x6_4x_R_13</v>
      </c>
      <c r="G3902" t="str">
        <f>IFERROR(INDEX(#REF!,MATCH('Kap5-6'!F3902,#REF!,0),2),"")</f>
        <v/>
      </c>
      <c r="H3902" s="97"/>
      <c r="I3902" s="97"/>
      <c r="J3902" s="49"/>
      <c r="K3902" s="97"/>
      <c r="L3902" s="10"/>
      <c r="M3902" s="241"/>
      <c r="N3902" s="14">
        <v>6</v>
      </c>
      <c r="O3902" s="14" t="s">
        <v>281</v>
      </c>
      <c r="P3902" s="14" t="s">
        <v>303</v>
      </c>
      <c r="Q3902" s="15" t="s">
        <v>303</v>
      </c>
      <c r="R3902" s="15" t="s">
        <v>6224</v>
      </c>
      <c r="S3902" s="25" t="s">
        <v>6225</v>
      </c>
      <c r="T3902" s="48"/>
    </row>
    <row r="3903" spans="1:20" ht="33" thickBot="1" x14ac:dyDescent="0.25">
      <c r="A3903">
        <f t="shared" si="244"/>
        <v>6</v>
      </c>
      <c r="B3903" t="s">
        <v>213</v>
      </c>
      <c r="C3903" t="s">
        <v>383</v>
      </c>
      <c r="D3903">
        <f t="shared" si="245"/>
        <v>13</v>
      </c>
      <c r="E3903" t="str">
        <f t="shared" si="246"/>
        <v>Problemlösning</v>
      </c>
      <c r="F3903" t="str">
        <f t="shared" si="247"/>
        <v>6_x6_4x_R_13</v>
      </c>
      <c r="G3903" t="str">
        <f>IFERROR(INDEX(#REF!,MATCH('Kap5-6'!F3903,#REF!,0),2),"")</f>
        <v/>
      </c>
      <c r="H3903" s="98"/>
      <c r="I3903" s="98"/>
      <c r="J3903" s="49"/>
      <c r="K3903" s="98"/>
      <c r="L3903" s="17"/>
      <c r="M3903" s="241"/>
      <c r="N3903" s="14">
        <v>7</v>
      </c>
      <c r="O3903" s="14" t="s">
        <v>283</v>
      </c>
      <c r="P3903" s="14" t="s">
        <v>304</v>
      </c>
      <c r="Q3903" s="15" t="s">
        <v>6226</v>
      </c>
      <c r="R3903" s="15" t="s">
        <v>6227</v>
      </c>
      <c r="S3903" s="25" t="s">
        <v>6228</v>
      </c>
      <c r="T3903" s="48"/>
    </row>
    <row r="3904" spans="1:20" x14ac:dyDescent="0.2">
      <c r="A3904">
        <f t="shared" si="244"/>
        <v>6</v>
      </c>
      <c r="B3904" t="s">
        <v>213</v>
      </c>
      <c r="C3904" t="s">
        <v>383</v>
      </c>
      <c r="D3904">
        <f t="shared" si="245"/>
        <v>14</v>
      </c>
      <c r="E3904" t="str">
        <f t="shared" si="246"/>
        <v>Problemlösning</v>
      </c>
      <c r="F3904" t="str">
        <f t="shared" si="247"/>
        <v>6_x6_4x_R_14</v>
      </c>
      <c r="G3904" t="str">
        <f>IFERROR(INDEX(#REF!,MATCH('Kap5-6'!F3904,#REF!,0),2),"")</f>
        <v/>
      </c>
      <c r="H3904" s="32">
        <v>6</v>
      </c>
      <c r="I3904" s="32" t="s">
        <v>6022</v>
      </c>
      <c r="J3904" s="47"/>
      <c r="K3904" s="32">
        <v>14</v>
      </c>
      <c r="L3904" s="43" t="s">
        <v>1256</v>
      </c>
      <c r="M3904" s="240" t="s">
        <v>6229</v>
      </c>
      <c r="N3904" s="7"/>
      <c r="O3904" s="7"/>
      <c r="P3904" s="7"/>
      <c r="Q3904" s="8"/>
      <c r="R3904" s="8"/>
      <c r="S3904" s="16"/>
      <c r="T3904" s="48"/>
    </row>
    <row r="3905" spans="1:20" x14ac:dyDescent="0.2">
      <c r="A3905">
        <f t="shared" si="244"/>
        <v>6</v>
      </c>
      <c r="B3905" t="s">
        <v>213</v>
      </c>
      <c r="C3905" t="s">
        <v>383</v>
      </c>
      <c r="D3905">
        <f t="shared" si="245"/>
        <v>14</v>
      </c>
      <c r="E3905" t="str">
        <f t="shared" si="246"/>
        <v>Problemlösning</v>
      </c>
      <c r="F3905" t="str">
        <f t="shared" si="247"/>
        <v>6_x6_4x_R_14</v>
      </c>
      <c r="G3905" t="str">
        <f>IFERROR(INDEX(#REF!,MATCH('Kap5-6'!F3905,#REF!,0),2),"")</f>
        <v/>
      </c>
      <c r="H3905" s="97"/>
      <c r="I3905" s="97"/>
      <c r="J3905" s="49"/>
      <c r="K3905" s="97"/>
      <c r="L3905" s="10"/>
      <c r="M3905" s="241"/>
      <c r="N3905" s="21"/>
      <c r="O3905" s="21"/>
      <c r="P3905" s="21"/>
      <c r="Q3905" s="24"/>
      <c r="R3905" s="24"/>
      <c r="S3905" s="55"/>
      <c r="T3905" s="57"/>
    </row>
    <row r="3906" spans="1:20" x14ac:dyDescent="0.2">
      <c r="A3906">
        <f t="shared" ref="A3906:A3969" si="248">IF(H3906="",A3905,H3906)</f>
        <v>6</v>
      </c>
      <c r="B3906" t="s">
        <v>213</v>
      </c>
      <c r="C3906" t="s">
        <v>383</v>
      </c>
      <c r="D3906">
        <f t="shared" ref="D3906:D3969" si="249">IF(K3906="",D3905,K3906)</f>
        <v>14</v>
      </c>
      <c r="E3906" t="str">
        <f t="shared" ref="E3906:E3969" si="250">IF(L3906="",E3905,L3906)</f>
        <v>Problemlösning</v>
      </c>
      <c r="F3906" t="str">
        <f t="shared" si="247"/>
        <v>6_x6_4x_R_14</v>
      </c>
      <c r="G3906" t="str">
        <f>IFERROR(INDEX(#REF!,MATCH('Kap5-6'!F3906,#REF!,0),2),"")</f>
        <v/>
      </c>
      <c r="H3906" s="97"/>
      <c r="I3906" s="97"/>
      <c r="J3906" s="49"/>
      <c r="K3906" s="97"/>
      <c r="L3906" s="10"/>
      <c r="M3906" s="241"/>
      <c r="N3906" s="21"/>
      <c r="O3906" s="21"/>
      <c r="P3906" s="21"/>
      <c r="Q3906" s="24"/>
      <c r="R3906" s="24"/>
      <c r="S3906" s="55"/>
      <c r="T3906" s="57"/>
    </row>
    <row r="3907" spans="1:20" x14ac:dyDescent="0.2">
      <c r="A3907">
        <f t="shared" si="248"/>
        <v>6</v>
      </c>
      <c r="B3907" t="s">
        <v>213</v>
      </c>
      <c r="C3907" t="s">
        <v>383</v>
      </c>
      <c r="D3907">
        <f t="shared" si="249"/>
        <v>14</v>
      </c>
      <c r="E3907" t="str">
        <f t="shared" si="250"/>
        <v>Problemlösning</v>
      </c>
      <c r="F3907" t="str">
        <f t="shared" ref="F3907:F3970" si="251">A3907&amp;"_"&amp;C3907&amp;"_"&amp;B3907&amp;"_"&amp;D3907</f>
        <v>6_x6_4x_R_14</v>
      </c>
      <c r="G3907" t="str">
        <f>IFERROR(INDEX(#REF!,MATCH('Kap5-6'!F3907,#REF!,0),2),"")</f>
        <v/>
      </c>
      <c r="H3907" s="97"/>
      <c r="I3907" s="97"/>
      <c r="J3907" s="49"/>
      <c r="K3907" s="97"/>
      <c r="L3907" s="10"/>
      <c r="M3907" s="241"/>
      <c r="N3907" s="11"/>
      <c r="O3907" s="11"/>
      <c r="P3907" s="11"/>
      <c r="Q3907" s="12"/>
      <c r="R3907" s="12"/>
      <c r="S3907" s="25"/>
      <c r="T3907" s="48"/>
    </row>
    <row r="3908" spans="1:20" ht="17" thickBot="1" x14ac:dyDescent="0.25">
      <c r="A3908">
        <f t="shared" si="248"/>
        <v>6</v>
      </c>
      <c r="B3908" t="s">
        <v>213</v>
      </c>
      <c r="C3908" t="s">
        <v>383</v>
      </c>
      <c r="D3908">
        <f t="shared" si="249"/>
        <v>14</v>
      </c>
      <c r="E3908" t="str">
        <f t="shared" si="250"/>
        <v>Problemlösning</v>
      </c>
      <c r="F3908" t="str">
        <f t="shared" si="251"/>
        <v>6_x6_4x_R_14</v>
      </c>
      <c r="G3908" t="str">
        <f>IFERROR(INDEX(#REF!,MATCH('Kap5-6'!F3908,#REF!,0),2),"")</f>
        <v/>
      </c>
      <c r="H3908" s="98"/>
      <c r="I3908" s="98"/>
      <c r="J3908" s="50"/>
      <c r="K3908" s="98"/>
      <c r="L3908" s="17"/>
      <c r="M3908" s="242"/>
      <c r="N3908" s="20"/>
      <c r="O3908" s="20"/>
      <c r="P3908" s="20"/>
      <c r="Q3908" s="22"/>
      <c r="R3908" s="22"/>
      <c r="S3908" s="13"/>
      <c r="T3908" s="48"/>
    </row>
    <row r="3909" spans="1:20" ht="17" thickBot="1" x14ac:dyDescent="0.25">
      <c r="A3909">
        <f t="shared" si="248"/>
        <v>6</v>
      </c>
      <c r="B3909" t="s">
        <v>213</v>
      </c>
      <c r="C3909" t="s">
        <v>383</v>
      </c>
      <c r="D3909">
        <f t="shared" si="249"/>
        <v>15</v>
      </c>
      <c r="E3909" t="str">
        <f t="shared" si="250"/>
        <v>Problemlösning</v>
      </c>
      <c r="F3909" t="str">
        <f t="shared" si="251"/>
        <v>6_x6_4x_R_15</v>
      </c>
      <c r="G3909" t="str">
        <f>IFERROR(INDEX(#REF!,MATCH('Kap5-6'!F3909,#REF!,0),2),"")</f>
        <v/>
      </c>
      <c r="H3909" s="32">
        <v>6</v>
      </c>
      <c r="I3909" s="32" t="s">
        <v>6022</v>
      </c>
      <c r="J3909" s="47"/>
      <c r="K3909" s="32">
        <v>15</v>
      </c>
      <c r="L3909" s="43" t="s">
        <v>1256</v>
      </c>
      <c r="M3909" s="240" t="s">
        <v>6230</v>
      </c>
      <c r="N3909" s="7"/>
      <c r="O3909" s="7"/>
      <c r="P3909" s="7"/>
      <c r="Q3909" s="8"/>
      <c r="R3909" s="8"/>
      <c r="S3909" s="23"/>
      <c r="T3909" s="48"/>
    </row>
    <row r="3910" spans="1:20" x14ac:dyDescent="0.2">
      <c r="A3910">
        <f t="shared" si="248"/>
        <v>6</v>
      </c>
      <c r="B3910" t="s">
        <v>213</v>
      </c>
      <c r="C3910" t="s">
        <v>383</v>
      </c>
      <c r="D3910">
        <f t="shared" si="249"/>
        <v>15</v>
      </c>
      <c r="E3910" t="str">
        <f t="shared" si="250"/>
        <v>Problemlösning</v>
      </c>
      <c r="F3910" t="str">
        <f t="shared" si="251"/>
        <v>6_x6_4x_R_15</v>
      </c>
      <c r="G3910" t="str">
        <f>IFERROR(INDEX(#REF!,MATCH('Kap5-6'!F3910,#REF!,0),2),"")</f>
        <v/>
      </c>
      <c r="H3910" s="97"/>
      <c r="I3910" s="97"/>
      <c r="J3910" s="49"/>
      <c r="K3910" s="97"/>
      <c r="L3910" s="10"/>
      <c r="M3910" s="241"/>
      <c r="N3910" s="11"/>
      <c r="O3910" s="11"/>
      <c r="P3910" s="11"/>
      <c r="Q3910" s="12"/>
      <c r="R3910" s="12"/>
      <c r="S3910" s="9"/>
      <c r="T3910" s="48"/>
    </row>
    <row r="3911" spans="1:20" ht="17" thickBot="1" x14ac:dyDescent="0.25">
      <c r="A3911">
        <f t="shared" si="248"/>
        <v>6</v>
      </c>
      <c r="B3911" t="s">
        <v>213</v>
      </c>
      <c r="C3911" t="s">
        <v>383</v>
      </c>
      <c r="D3911">
        <f t="shared" si="249"/>
        <v>15</v>
      </c>
      <c r="E3911" t="str">
        <f t="shared" si="250"/>
        <v>Problemlösning</v>
      </c>
      <c r="F3911" t="str">
        <f t="shared" si="251"/>
        <v>6_x6_4x_R_15</v>
      </c>
      <c r="G3911" t="str">
        <f>IFERROR(INDEX(#REF!,MATCH('Kap5-6'!F3911,#REF!,0),2),"")</f>
        <v/>
      </c>
      <c r="H3911" s="98"/>
      <c r="I3911" s="98"/>
      <c r="J3911" s="50"/>
      <c r="K3911" s="98"/>
      <c r="L3911" s="17"/>
      <c r="M3911" s="242"/>
      <c r="N3911" s="20"/>
      <c r="O3911" s="20"/>
      <c r="P3911" s="20"/>
      <c r="Q3911" s="22"/>
      <c r="R3911" s="22"/>
      <c r="S3911" s="13"/>
      <c r="T3911" s="48"/>
    </row>
    <row r="3912" spans="1:20" ht="17" thickBot="1" x14ac:dyDescent="0.25">
      <c r="A3912">
        <f t="shared" si="248"/>
        <v>6</v>
      </c>
      <c r="B3912" t="s">
        <v>213</v>
      </c>
      <c r="C3912" t="s">
        <v>383</v>
      </c>
      <c r="D3912" t="str">
        <f t="shared" si="249"/>
        <v>16a</v>
      </c>
      <c r="E3912" t="str">
        <f t="shared" si="250"/>
        <v>Problemlösning</v>
      </c>
      <c r="F3912" t="str">
        <f t="shared" si="251"/>
        <v>6_x6_4x_R_16a</v>
      </c>
      <c r="G3912" t="str">
        <f>IFERROR(INDEX(#REF!,MATCH('Kap5-6'!F3912,#REF!,0),2),"")</f>
        <v/>
      </c>
      <c r="H3912" s="32">
        <v>6</v>
      </c>
      <c r="I3912" s="32" t="s">
        <v>6022</v>
      </c>
      <c r="J3912" s="47"/>
      <c r="K3912" s="32" t="s">
        <v>72</v>
      </c>
      <c r="L3912" s="43" t="s">
        <v>1256</v>
      </c>
      <c r="M3912" s="240" t="s">
        <v>6230</v>
      </c>
      <c r="N3912" s="7"/>
      <c r="O3912" s="7"/>
      <c r="P3912" s="7"/>
      <c r="Q3912" s="8"/>
      <c r="R3912" s="8"/>
      <c r="S3912" s="23"/>
      <c r="T3912" s="48"/>
    </row>
    <row r="3913" spans="1:20" x14ac:dyDescent="0.2">
      <c r="A3913">
        <f t="shared" si="248"/>
        <v>6</v>
      </c>
      <c r="B3913" t="s">
        <v>213</v>
      </c>
      <c r="C3913" t="s">
        <v>383</v>
      </c>
      <c r="D3913" t="str">
        <f t="shared" si="249"/>
        <v>16a</v>
      </c>
      <c r="E3913" t="str">
        <f t="shared" si="250"/>
        <v>Problemlösning</v>
      </c>
      <c r="F3913" t="str">
        <f t="shared" si="251"/>
        <v>6_x6_4x_R_16a</v>
      </c>
      <c r="G3913" t="str">
        <f>IFERROR(INDEX(#REF!,MATCH('Kap5-6'!F3913,#REF!,0),2),"")</f>
        <v/>
      </c>
      <c r="H3913" s="97"/>
      <c r="I3913" s="97"/>
      <c r="J3913" s="49"/>
      <c r="K3913" s="97"/>
      <c r="L3913" s="10"/>
      <c r="M3913" s="241"/>
      <c r="N3913" s="11"/>
      <c r="O3913" s="11"/>
      <c r="P3913" s="11"/>
      <c r="Q3913" s="12"/>
      <c r="R3913" s="12"/>
      <c r="S3913" s="9"/>
      <c r="T3913" s="48"/>
    </row>
    <row r="3914" spans="1:20" ht="17" thickBot="1" x14ac:dyDescent="0.25">
      <c r="A3914">
        <f t="shared" si="248"/>
        <v>6</v>
      </c>
      <c r="B3914" t="s">
        <v>213</v>
      </c>
      <c r="C3914" t="s">
        <v>383</v>
      </c>
      <c r="D3914" t="str">
        <f t="shared" si="249"/>
        <v>16a</v>
      </c>
      <c r="E3914" t="str">
        <f t="shared" si="250"/>
        <v>Problemlösning</v>
      </c>
      <c r="F3914" t="str">
        <f t="shared" si="251"/>
        <v>6_x6_4x_R_16a</v>
      </c>
      <c r="G3914" t="str">
        <f>IFERROR(INDEX(#REF!,MATCH('Kap5-6'!F3914,#REF!,0),2),"")</f>
        <v/>
      </c>
      <c r="H3914" s="98"/>
      <c r="I3914" s="98"/>
      <c r="J3914" s="50"/>
      <c r="K3914" s="98"/>
      <c r="L3914" s="17"/>
      <c r="M3914" s="242"/>
      <c r="N3914" s="20"/>
      <c r="O3914" s="20"/>
      <c r="P3914" s="20"/>
      <c r="Q3914" s="22"/>
      <c r="R3914" s="22"/>
      <c r="S3914" s="13"/>
      <c r="T3914" s="48"/>
    </row>
    <row r="3915" spans="1:20" ht="17" thickBot="1" x14ac:dyDescent="0.25">
      <c r="A3915">
        <f t="shared" si="248"/>
        <v>6</v>
      </c>
      <c r="B3915" t="s">
        <v>213</v>
      </c>
      <c r="C3915" t="s">
        <v>383</v>
      </c>
      <c r="D3915" t="str">
        <f t="shared" si="249"/>
        <v>16b</v>
      </c>
      <c r="E3915" t="str">
        <f t="shared" si="250"/>
        <v>Problemlösning</v>
      </c>
      <c r="F3915" t="str">
        <f t="shared" si="251"/>
        <v>6_x6_4x_R_16b</v>
      </c>
      <c r="G3915" t="str">
        <f>IFERROR(INDEX(#REF!,MATCH('Kap5-6'!F3915,#REF!,0),2),"")</f>
        <v/>
      </c>
      <c r="H3915" s="32">
        <v>6</v>
      </c>
      <c r="I3915" s="32" t="s">
        <v>6022</v>
      </c>
      <c r="J3915" s="47"/>
      <c r="K3915" s="32" t="s">
        <v>73</v>
      </c>
      <c r="L3915" s="43" t="s">
        <v>1256</v>
      </c>
      <c r="M3915" s="240" t="s">
        <v>6230</v>
      </c>
      <c r="N3915" s="7"/>
      <c r="O3915" s="7"/>
      <c r="P3915" s="7"/>
      <c r="Q3915" s="8"/>
      <c r="R3915" s="8"/>
      <c r="S3915" s="23"/>
      <c r="T3915" s="48"/>
    </row>
    <row r="3916" spans="1:20" x14ac:dyDescent="0.2">
      <c r="A3916">
        <f t="shared" si="248"/>
        <v>6</v>
      </c>
      <c r="B3916" t="s">
        <v>213</v>
      </c>
      <c r="C3916" t="s">
        <v>383</v>
      </c>
      <c r="D3916" t="str">
        <f t="shared" si="249"/>
        <v>16b</v>
      </c>
      <c r="E3916" t="str">
        <f t="shared" si="250"/>
        <v>Problemlösning</v>
      </c>
      <c r="F3916" t="str">
        <f t="shared" si="251"/>
        <v>6_x6_4x_R_16b</v>
      </c>
      <c r="G3916" t="str">
        <f>IFERROR(INDEX(#REF!,MATCH('Kap5-6'!F3916,#REF!,0),2),"")</f>
        <v/>
      </c>
      <c r="H3916" s="97"/>
      <c r="I3916" s="97"/>
      <c r="J3916" s="49"/>
      <c r="K3916" s="97"/>
      <c r="L3916" s="10"/>
      <c r="M3916" s="241"/>
      <c r="N3916" s="11"/>
      <c r="O3916" s="11"/>
      <c r="P3916" s="11"/>
      <c r="Q3916" s="12"/>
      <c r="R3916" s="12"/>
      <c r="S3916" s="9"/>
      <c r="T3916" s="48"/>
    </row>
    <row r="3917" spans="1:20" ht="17" thickBot="1" x14ac:dyDescent="0.25">
      <c r="A3917">
        <f t="shared" si="248"/>
        <v>6</v>
      </c>
      <c r="B3917" t="s">
        <v>213</v>
      </c>
      <c r="C3917" t="s">
        <v>383</v>
      </c>
      <c r="D3917" t="str">
        <f t="shared" si="249"/>
        <v>16b</v>
      </c>
      <c r="E3917" t="str">
        <f t="shared" si="250"/>
        <v>Problemlösning</v>
      </c>
      <c r="F3917" t="str">
        <f t="shared" si="251"/>
        <v>6_x6_4x_R_16b</v>
      </c>
      <c r="G3917" t="str">
        <f>IFERROR(INDEX(#REF!,MATCH('Kap5-6'!F3917,#REF!,0),2),"")</f>
        <v/>
      </c>
      <c r="H3917" s="98"/>
      <c r="I3917" s="98"/>
      <c r="J3917" s="50"/>
      <c r="K3917" s="98"/>
      <c r="L3917" s="17"/>
      <c r="M3917" s="242"/>
      <c r="N3917" s="20"/>
      <c r="O3917" s="20"/>
      <c r="P3917" s="20"/>
      <c r="Q3917" s="22"/>
      <c r="R3917" s="22"/>
      <c r="S3917" s="13"/>
      <c r="T3917" s="48"/>
    </row>
    <row r="3918" spans="1:20" ht="64" x14ac:dyDescent="0.2">
      <c r="A3918">
        <f t="shared" si="248"/>
        <v>6</v>
      </c>
      <c r="B3918" t="s">
        <v>30</v>
      </c>
      <c r="C3918" t="s">
        <v>379</v>
      </c>
      <c r="D3918" t="str">
        <f t="shared" si="249"/>
        <v>1a</v>
      </c>
      <c r="E3918" t="str">
        <f t="shared" si="250"/>
        <v>beräkna</v>
      </c>
      <c r="F3918" t="str">
        <f t="shared" si="251"/>
        <v>6_x6_5x_D_1a</v>
      </c>
      <c r="G3918" t="str">
        <f>IFERROR(INDEX(#REF!,MATCH('Kap5-6'!F3918,#REF!,0),2),"")</f>
        <v/>
      </c>
      <c r="H3918" s="32">
        <v>6</v>
      </c>
      <c r="I3918" s="32" t="s">
        <v>422</v>
      </c>
      <c r="J3918" s="243" t="s">
        <v>2192</v>
      </c>
      <c r="K3918" s="32" t="s">
        <v>32</v>
      </c>
      <c r="L3918" s="43" t="s">
        <v>328</v>
      </c>
      <c r="M3918" s="240"/>
      <c r="N3918" s="7">
        <v>1</v>
      </c>
      <c r="O3918" s="7" t="s">
        <v>283</v>
      </c>
      <c r="P3918" s="7" t="s">
        <v>304</v>
      </c>
      <c r="Q3918" s="8" t="s">
        <v>6231</v>
      </c>
      <c r="R3918" s="8" t="s">
        <v>6232</v>
      </c>
      <c r="S3918" s="16" t="s">
        <v>3550</v>
      </c>
      <c r="T3918" s="48"/>
    </row>
    <row r="3919" spans="1:20" ht="32" x14ac:dyDescent="0.2">
      <c r="A3919">
        <f t="shared" si="248"/>
        <v>6</v>
      </c>
      <c r="B3919" t="s">
        <v>30</v>
      </c>
      <c r="C3919" t="s">
        <v>379</v>
      </c>
      <c r="D3919" t="str">
        <f t="shared" si="249"/>
        <v>1a</v>
      </c>
      <c r="E3919" t="str">
        <f t="shared" si="250"/>
        <v>beräkna</v>
      </c>
      <c r="F3919" t="str">
        <f t="shared" si="251"/>
        <v>6_x6_5x_D_1a</v>
      </c>
      <c r="G3919" t="str">
        <f>IFERROR(INDEX(#REF!,MATCH('Kap5-6'!F3919,#REF!,0),2),"")</f>
        <v/>
      </c>
      <c r="H3919" s="97"/>
      <c r="I3919" s="97"/>
      <c r="J3919" s="244"/>
      <c r="K3919" s="97"/>
      <c r="L3919" s="10"/>
      <c r="M3919" s="241"/>
      <c r="N3919" s="21">
        <v>2</v>
      </c>
      <c r="O3919" s="21" t="s">
        <v>283</v>
      </c>
      <c r="P3919" s="21" t="s">
        <v>304</v>
      </c>
      <c r="Q3919" s="24" t="s">
        <v>491</v>
      </c>
      <c r="R3919" s="24">
        <v>24</v>
      </c>
      <c r="S3919" s="16" t="s">
        <v>6233</v>
      </c>
      <c r="T3919" s="48"/>
    </row>
    <row r="3920" spans="1:20" ht="64" x14ac:dyDescent="0.2">
      <c r="A3920">
        <f t="shared" si="248"/>
        <v>6</v>
      </c>
      <c r="B3920" t="s">
        <v>30</v>
      </c>
      <c r="C3920" t="s">
        <v>379</v>
      </c>
      <c r="D3920" t="str">
        <f t="shared" si="249"/>
        <v>1a</v>
      </c>
      <c r="E3920" t="str">
        <f t="shared" si="250"/>
        <v>beräkna</v>
      </c>
      <c r="F3920" t="str">
        <f t="shared" si="251"/>
        <v>6_x6_5x_D_1a</v>
      </c>
      <c r="G3920" t="str">
        <f>IFERROR(INDEX(#REF!,MATCH('Kap5-6'!F3920,#REF!,0),2),"")</f>
        <v/>
      </c>
      <c r="H3920" s="97"/>
      <c r="I3920" s="97"/>
      <c r="J3920" s="244"/>
      <c r="K3920" s="97"/>
      <c r="L3920" s="10"/>
      <c r="M3920" s="241"/>
      <c r="N3920" s="21">
        <v>3</v>
      </c>
      <c r="O3920" s="21" t="s">
        <v>283</v>
      </c>
      <c r="P3920" s="21" t="s">
        <v>304</v>
      </c>
      <c r="Q3920" s="24" t="s">
        <v>6234</v>
      </c>
      <c r="R3920" s="24" t="s">
        <v>6235</v>
      </c>
      <c r="S3920" s="16" t="s">
        <v>6236</v>
      </c>
      <c r="T3920" s="48"/>
    </row>
    <row r="3921" spans="1:20" ht="32" x14ac:dyDescent="0.2">
      <c r="A3921">
        <f t="shared" si="248"/>
        <v>6</v>
      </c>
      <c r="B3921" t="s">
        <v>30</v>
      </c>
      <c r="C3921" t="s">
        <v>379</v>
      </c>
      <c r="D3921" t="str">
        <f t="shared" si="249"/>
        <v>1a</v>
      </c>
      <c r="E3921" t="str">
        <f t="shared" si="250"/>
        <v>beräkna</v>
      </c>
      <c r="F3921" t="str">
        <f t="shared" si="251"/>
        <v>6_x6_5x_D_1a</v>
      </c>
      <c r="G3921" t="str">
        <f>IFERROR(INDEX(#REF!,MATCH('Kap5-6'!F3921,#REF!,0),2),"")</f>
        <v/>
      </c>
      <c r="H3921" s="97"/>
      <c r="I3921" s="97"/>
      <c r="J3921" s="244"/>
      <c r="K3921" s="97"/>
      <c r="L3921" s="10"/>
      <c r="M3921" s="241"/>
      <c r="N3921" s="21">
        <v>3</v>
      </c>
      <c r="O3921" s="21" t="s">
        <v>283</v>
      </c>
      <c r="P3921" s="21" t="s">
        <v>304</v>
      </c>
      <c r="Q3921" s="24" t="s">
        <v>6237</v>
      </c>
      <c r="R3921" s="24" t="s">
        <v>6238</v>
      </c>
      <c r="S3921" s="55" t="s">
        <v>6239</v>
      </c>
      <c r="T3921" s="48"/>
    </row>
    <row r="3922" spans="1:20" ht="33" thickBot="1" x14ac:dyDescent="0.25">
      <c r="A3922">
        <f t="shared" si="248"/>
        <v>6</v>
      </c>
      <c r="B3922" t="s">
        <v>30</v>
      </c>
      <c r="C3922" t="s">
        <v>379</v>
      </c>
      <c r="D3922" t="str">
        <f t="shared" si="249"/>
        <v>1a</v>
      </c>
      <c r="E3922" t="str">
        <f t="shared" si="250"/>
        <v>beräkna</v>
      </c>
      <c r="F3922" t="str">
        <f t="shared" si="251"/>
        <v>6_x6_5x_D_1a</v>
      </c>
      <c r="G3922" t="str">
        <f>IFERROR(INDEX(#REF!,MATCH('Kap5-6'!F3922,#REF!,0),2),"")</f>
        <v/>
      </c>
      <c r="H3922" s="98"/>
      <c r="I3922" s="98"/>
      <c r="J3922" s="245"/>
      <c r="K3922" s="98"/>
      <c r="L3922" s="17"/>
      <c r="M3922" s="242"/>
      <c r="N3922" s="11">
        <v>4</v>
      </c>
      <c r="O3922" s="11" t="s">
        <v>281</v>
      </c>
      <c r="P3922" s="11" t="s">
        <v>303</v>
      </c>
      <c r="Q3922" s="12" t="s">
        <v>303</v>
      </c>
      <c r="R3922" s="24" t="s">
        <v>6238</v>
      </c>
      <c r="S3922" s="25" t="s">
        <v>6240</v>
      </c>
      <c r="T3922" s="48"/>
    </row>
    <row r="3923" spans="1:20" ht="64" x14ac:dyDescent="0.2">
      <c r="A3923">
        <f t="shared" si="248"/>
        <v>6</v>
      </c>
      <c r="B3923" t="s">
        <v>30</v>
      </c>
      <c r="C3923" t="s">
        <v>379</v>
      </c>
      <c r="D3923" t="str">
        <f t="shared" si="249"/>
        <v>1b</v>
      </c>
      <c r="E3923" t="str">
        <f t="shared" si="250"/>
        <v>beräkna</v>
      </c>
      <c r="F3923" t="str">
        <f t="shared" si="251"/>
        <v>6_x6_5x_D_1b</v>
      </c>
      <c r="G3923" t="str">
        <f>IFERROR(INDEX(#REF!,MATCH('Kap5-6'!F3923,#REF!,0),2),"")</f>
        <v/>
      </c>
      <c r="H3923" s="32">
        <v>6</v>
      </c>
      <c r="I3923" s="32" t="s">
        <v>422</v>
      </c>
      <c r="J3923" s="243" t="s">
        <v>2192</v>
      </c>
      <c r="K3923" s="32" t="s">
        <v>35</v>
      </c>
      <c r="L3923" s="43" t="s">
        <v>328</v>
      </c>
      <c r="M3923" s="240"/>
      <c r="N3923" s="7">
        <v>1</v>
      </c>
      <c r="O3923" s="7" t="s">
        <v>283</v>
      </c>
      <c r="P3923" s="7" t="s">
        <v>304</v>
      </c>
      <c r="Q3923" s="8" t="s">
        <v>4592</v>
      </c>
      <c r="R3923" s="8" t="s">
        <v>6241</v>
      </c>
      <c r="S3923" s="16" t="s">
        <v>3550</v>
      </c>
      <c r="T3923" s="48"/>
    </row>
    <row r="3924" spans="1:20" ht="32" x14ac:dyDescent="0.2">
      <c r="A3924">
        <f t="shared" si="248"/>
        <v>6</v>
      </c>
      <c r="B3924" t="s">
        <v>30</v>
      </c>
      <c r="C3924" t="s">
        <v>379</v>
      </c>
      <c r="D3924" t="str">
        <f t="shared" si="249"/>
        <v>1b</v>
      </c>
      <c r="E3924" t="str">
        <f t="shared" si="250"/>
        <v>beräkna</v>
      </c>
      <c r="F3924" t="str">
        <f t="shared" si="251"/>
        <v>6_x6_5x_D_1b</v>
      </c>
      <c r="G3924" t="str">
        <f>IFERROR(INDEX(#REF!,MATCH('Kap5-6'!F3924,#REF!,0),2),"")</f>
        <v/>
      </c>
      <c r="H3924" s="97"/>
      <c r="I3924" s="97"/>
      <c r="J3924" s="244"/>
      <c r="K3924" s="97"/>
      <c r="L3924" s="10"/>
      <c r="M3924" s="241"/>
      <c r="N3924" s="11">
        <v>2</v>
      </c>
      <c r="O3924" s="11" t="s">
        <v>283</v>
      </c>
      <c r="P3924" s="11" t="s">
        <v>304</v>
      </c>
      <c r="Q3924" s="12" t="s">
        <v>6242</v>
      </c>
      <c r="R3924" s="12" t="s">
        <v>6243</v>
      </c>
      <c r="S3924" s="55" t="s">
        <v>6244</v>
      </c>
      <c r="T3924" s="57"/>
    </row>
    <row r="3925" spans="1:20" ht="96" x14ac:dyDescent="0.2">
      <c r="A3925">
        <f t="shared" si="248"/>
        <v>6</v>
      </c>
      <c r="B3925" t="s">
        <v>30</v>
      </c>
      <c r="C3925" t="s">
        <v>379</v>
      </c>
      <c r="D3925" t="str">
        <f t="shared" si="249"/>
        <v>1b</v>
      </c>
      <c r="E3925" t="str">
        <f t="shared" si="250"/>
        <v>beräkna</v>
      </c>
      <c r="F3925" t="str">
        <f t="shared" si="251"/>
        <v>6_x6_5x_D_1b</v>
      </c>
      <c r="G3925" t="str">
        <f>IFERROR(INDEX(#REF!,MATCH('Kap5-6'!F3925,#REF!,0),2),"")</f>
        <v/>
      </c>
      <c r="H3925" s="97"/>
      <c r="I3925" s="97"/>
      <c r="J3925" s="244"/>
      <c r="K3925" s="97"/>
      <c r="L3925" s="10"/>
      <c r="M3925" s="241"/>
      <c r="N3925" s="14">
        <v>3</v>
      </c>
      <c r="O3925" s="14" t="s">
        <v>281</v>
      </c>
      <c r="P3925" s="14" t="s">
        <v>329</v>
      </c>
      <c r="Q3925" s="15" t="s">
        <v>303</v>
      </c>
      <c r="R3925" s="15" t="s">
        <v>6245</v>
      </c>
      <c r="S3925" s="25" t="s">
        <v>6246</v>
      </c>
      <c r="T3925" s="48"/>
    </row>
    <row r="3926" spans="1:20" ht="32" x14ac:dyDescent="0.2">
      <c r="A3926">
        <f t="shared" si="248"/>
        <v>6</v>
      </c>
      <c r="B3926" t="s">
        <v>30</v>
      </c>
      <c r="C3926" t="s">
        <v>379</v>
      </c>
      <c r="D3926" t="str">
        <f t="shared" si="249"/>
        <v>1b</v>
      </c>
      <c r="E3926" t="str">
        <f t="shared" si="250"/>
        <v>beräkna</v>
      </c>
      <c r="F3926" t="str">
        <f t="shared" si="251"/>
        <v>6_x6_5x_D_1b</v>
      </c>
      <c r="G3926" t="str">
        <f>IFERROR(INDEX(#REF!,MATCH('Kap5-6'!F3926,#REF!,0),2),"")</f>
        <v/>
      </c>
      <c r="H3926" s="97"/>
      <c r="I3926" s="97"/>
      <c r="J3926" s="244"/>
      <c r="K3926" s="97"/>
      <c r="L3926" s="10"/>
      <c r="M3926" s="241"/>
      <c r="N3926" s="14">
        <v>4</v>
      </c>
      <c r="O3926" s="14" t="s">
        <v>283</v>
      </c>
      <c r="P3926" s="14" t="s">
        <v>304</v>
      </c>
      <c r="Q3926" s="15" t="s">
        <v>6247</v>
      </c>
      <c r="R3926" s="15" t="s">
        <v>3513</v>
      </c>
      <c r="S3926" s="13" t="s">
        <v>6248</v>
      </c>
      <c r="T3926" s="48"/>
    </row>
    <row r="3927" spans="1:20" ht="33" thickBot="1" x14ac:dyDescent="0.25">
      <c r="A3927">
        <f t="shared" si="248"/>
        <v>6</v>
      </c>
      <c r="B3927" t="s">
        <v>30</v>
      </c>
      <c r="C3927" t="s">
        <v>379</v>
      </c>
      <c r="D3927" t="str">
        <f t="shared" si="249"/>
        <v>1b</v>
      </c>
      <c r="E3927" t="str">
        <f t="shared" si="250"/>
        <v>beräkna</v>
      </c>
      <c r="F3927" t="str">
        <f t="shared" si="251"/>
        <v>6_x6_5x_D_1b</v>
      </c>
      <c r="G3927" t="str">
        <f>IFERROR(INDEX(#REF!,MATCH('Kap5-6'!F3927,#REF!,0),2),"")</f>
        <v/>
      </c>
      <c r="H3927" s="98"/>
      <c r="I3927" s="98"/>
      <c r="J3927" s="245"/>
      <c r="K3927" s="98"/>
      <c r="L3927" s="17"/>
      <c r="M3927" s="242"/>
      <c r="N3927" s="20">
        <v>5</v>
      </c>
      <c r="O3927" s="20" t="s">
        <v>281</v>
      </c>
      <c r="P3927" s="20" t="s">
        <v>303</v>
      </c>
      <c r="Q3927" s="22" t="s">
        <v>303</v>
      </c>
      <c r="R3927" s="15" t="s">
        <v>3513</v>
      </c>
      <c r="S3927" s="16" t="s">
        <v>6249</v>
      </c>
      <c r="T3927" s="48"/>
    </row>
    <row r="3928" spans="1:20" ht="64" x14ac:dyDescent="0.2">
      <c r="A3928">
        <f t="shared" si="248"/>
        <v>6</v>
      </c>
      <c r="B3928" t="s">
        <v>30</v>
      </c>
      <c r="C3928" t="s">
        <v>379</v>
      </c>
      <c r="D3928" t="str">
        <f t="shared" si="249"/>
        <v>1c</v>
      </c>
      <c r="E3928" t="str">
        <f t="shared" si="250"/>
        <v>beräkna</v>
      </c>
      <c r="F3928" t="str">
        <f t="shared" si="251"/>
        <v>6_x6_5x_D_1c</v>
      </c>
      <c r="G3928" t="str">
        <f>IFERROR(INDEX(#REF!,MATCH('Kap5-6'!F3928,#REF!,0),2),"")</f>
        <v/>
      </c>
      <c r="H3928" s="32">
        <v>6</v>
      </c>
      <c r="I3928" s="32" t="s">
        <v>422</v>
      </c>
      <c r="J3928" s="243" t="s">
        <v>2192</v>
      </c>
      <c r="K3928" s="32" t="s">
        <v>170</v>
      </c>
      <c r="L3928" s="43" t="s">
        <v>328</v>
      </c>
      <c r="M3928" s="240"/>
      <c r="N3928" s="7">
        <v>1</v>
      </c>
      <c r="O3928" s="7" t="s">
        <v>283</v>
      </c>
      <c r="P3928" s="7" t="s">
        <v>304</v>
      </c>
      <c r="Q3928" s="8" t="s">
        <v>4592</v>
      </c>
      <c r="R3928" s="12" t="s">
        <v>6250</v>
      </c>
      <c r="S3928" s="55" t="s">
        <v>4594</v>
      </c>
      <c r="T3928" s="57"/>
    </row>
    <row r="3929" spans="1:20" ht="32" x14ac:dyDescent="0.2">
      <c r="A3929">
        <f t="shared" si="248"/>
        <v>6</v>
      </c>
      <c r="B3929" t="s">
        <v>30</v>
      </c>
      <c r="C3929" t="s">
        <v>379</v>
      </c>
      <c r="D3929" t="str">
        <f t="shared" si="249"/>
        <v>1c</v>
      </c>
      <c r="E3929" t="str">
        <f t="shared" si="250"/>
        <v>beräkna</v>
      </c>
      <c r="F3929" t="str">
        <f t="shared" si="251"/>
        <v>6_x6_5x_D_1c</v>
      </c>
      <c r="G3929" t="str">
        <f>IFERROR(INDEX(#REF!,MATCH('Kap5-6'!F3929,#REF!,0),2),"")</f>
        <v/>
      </c>
      <c r="H3929" s="97"/>
      <c r="I3929" s="97"/>
      <c r="J3929" s="244"/>
      <c r="K3929" s="97"/>
      <c r="L3929" s="10"/>
      <c r="M3929" s="241"/>
      <c r="N3929" s="11">
        <v>2</v>
      </c>
      <c r="O3929" s="11" t="s">
        <v>283</v>
      </c>
      <c r="P3929" s="11" t="s">
        <v>304</v>
      </c>
      <c r="Q3929" s="12" t="s">
        <v>4595</v>
      </c>
      <c r="R3929" s="24" t="s">
        <v>6251</v>
      </c>
      <c r="S3929" s="25" t="s">
        <v>4597</v>
      </c>
      <c r="T3929" s="48"/>
    </row>
    <row r="3930" spans="1:20" ht="96" x14ac:dyDescent="0.2">
      <c r="A3930">
        <f t="shared" si="248"/>
        <v>6</v>
      </c>
      <c r="B3930" t="s">
        <v>30</v>
      </c>
      <c r="C3930" t="s">
        <v>379</v>
      </c>
      <c r="D3930" t="str">
        <f t="shared" si="249"/>
        <v>1c</v>
      </c>
      <c r="E3930" t="str">
        <f t="shared" si="250"/>
        <v>beräkna</v>
      </c>
      <c r="F3930" t="str">
        <f t="shared" si="251"/>
        <v>6_x6_5x_D_1c</v>
      </c>
      <c r="G3930" t="str">
        <f>IFERROR(INDEX(#REF!,MATCH('Kap5-6'!F3930,#REF!,0),2),"")</f>
        <v/>
      </c>
      <c r="H3930" s="97"/>
      <c r="I3930" s="97"/>
      <c r="J3930" s="244"/>
      <c r="K3930" s="97"/>
      <c r="L3930" s="10"/>
      <c r="M3930" s="241"/>
      <c r="N3930" s="14">
        <v>3</v>
      </c>
      <c r="O3930" s="14" t="s">
        <v>281</v>
      </c>
      <c r="P3930" s="14" t="s">
        <v>303</v>
      </c>
      <c r="Q3930" s="15" t="s">
        <v>303</v>
      </c>
      <c r="R3930" s="15" t="s">
        <v>6252</v>
      </c>
      <c r="S3930" s="25" t="s">
        <v>4599</v>
      </c>
      <c r="T3930" s="48"/>
    </row>
    <row r="3931" spans="1:20" ht="32" x14ac:dyDescent="0.2">
      <c r="A3931">
        <f t="shared" si="248"/>
        <v>6</v>
      </c>
      <c r="B3931" t="s">
        <v>30</v>
      </c>
      <c r="C3931" t="s">
        <v>379</v>
      </c>
      <c r="D3931" t="str">
        <f t="shared" si="249"/>
        <v>1c</v>
      </c>
      <c r="E3931" t="str">
        <f t="shared" si="250"/>
        <v>beräkna</v>
      </c>
      <c r="F3931" t="str">
        <f t="shared" si="251"/>
        <v>6_x6_5x_D_1c</v>
      </c>
      <c r="G3931" t="str">
        <f>IFERROR(INDEX(#REF!,MATCH('Kap5-6'!F3931,#REF!,0),2),"")</f>
        <v/>
      </c>
      <c r="H3931" s="97"/>
      <c r="I3931" s="97"/>
      <c r="J3931" s="244"/>
      <c r="K3931" s="97"/>
      <c r="L3931" s="10"/>
      <c r="M3931" s="241"/>
      <c r="N3931" s="14">
        <v>4</v>
      </c>
      <c r="O3931" s="14" t="s">
        <v>283</v>
      </c>
      <c r="P3931" s="14" t="s">
        <v>304</v>
      </c>
      <c r="Q3931" s="15" t="s">
        <v>6247</v>
      </c>
      <c r="R3931" s="15" t="s">
        <v>6253</v>
      </c>
      <c r="S3931" s="25" t="s">
        <v>6254</v>
      </c>
      <c r="T3931" s="48"/>
    </row>
    <row r="3932" spans="1:20" ht="33" thickBot="1" x14ac:dyDescent="0.25">
      <c r="A3932">
        <f t="shared" si="248"/>
        <v>6</v>
      </c>
      <c r="B3932" t="s">
        <v>30</v>
      </c>
      <c r="C3932" t="s">
        <v>379</v>
      </c>
      <c r="D3932" t="str">
        <f t="shared" si="249"/>
        <v>1c</v>
      </c>
      <c r="E3932" t="str">
        <f t="shared" si="250"/>
        <v>beräkna</v>
      </c>
      <c r="F3932" t="str">
        <f t="shared" si="251"/>
        <v>6_x6_5x_D_1c</v>
      </c>
      <c r="G3932" t="str">
        <f>IFERROR(INDEX(#REF!,MATCH('Kap5-6'!F3932,#REF!,0),2),"")</f>
        <v/>
      </c>
      <c r="H3932" s="98"/>
      <c r="I3932" s="98"/>
      <c r="J3932" s="244"/>
      <c r="K3932" s="98"/>
      <c r="L3932" s="17"/>
      <c r="M3932" s="241"/>
      <c r="N3932" s="20">
        <v>5</v>
      </c>
      <c r="O3932" s="20" t="s">
        <v>281</v>
      </c>
      <c r="P3932" s="20" t="s">
        <v>303</v>
      </c>
      <c r="Q3932" s="22" t="s">
        <v>303</v>
      </c>
      <c r="R3932" s="15" t="s">
        <v>6253</v>
      </c>
      <c r="S3932" s="13" t="s">
        <v>6249</v>
      </c>
      <c r="T3932" s="48"/>
    </row>
    <row r="3933" spans="1:20" ht="64" x14ac:dyDescent="0.2">
      <c r="A3933">
        <f t="shared" si="248"/>
        <v>6</v>
      </c>
      <c r="B3933" t="s">
        <v>30</v>
      </c>
      <c r="C3933" t="s">
        <v>379</v>
      </c>
      <c r="D3933" t="str">
        <f t="shared" si="249"/>
        <v>2a</v>
      </c>
      <c r="E3933" t="str">
        <f t="shared" si="250"/>
        <v>beräkna</v>
      </c>
      <c r="F3933" t="str">
        <f t="shared" si="251"/>
        <v>6_x6_5x_D_2a</v>
      </c>
      <c r="G3933" t="str">
        <f>IFERROR(INDEX(#REF!,MATCH('Kap5-6'!F3933,#REF!,0),2),"")</f>
        <v/>
      </c>
      <c r="H3933" s="32">
        <v>6</v>
      </c>
      <c r="I3933" s="32" t="s">
        <v>422</v>
      </c>
      <c r="J3933" s="243" t="s">
        <v>2192</v>
      </c>
      <c r="K3933" s="32" t="s">
        <v>162</v>
      </c>
      <c r="L3933" s="43" t="s">
        <v>328</v>
      </c>
      <c r="M3933" s="240"/>
      <c r="N3933" s="7">
        <v>1</v>
      </c>
      <c r="O3933" s="7" t="s">
        <v>283</v>
      </c>
      <c r="P3933" s="7" t="s">
        <v>304</v>
      </c>
      <c r="Q3933" s="8" t="s">
        <v>4592</v>
      </c>
      <c r="R3933" s="12" t="s">
        <v>6255</v>
      </c>
      <c r="S3933" s="55" t="s">
        <v>6256</v>
      </c>
      <c r="T3933" s="48"/>
    </row>
    <row r="3934" spans="1:20" ht="32" x14ac:dyDescent="0.2">
      <c r="A3934">
        <f t="shared" si="248"/>
        <v>6</v>
      </c>
      <c r="B3934" t="s">
        <v>30</v>
      </c>
      <c r="C3934" t="s">
        <v>379</v>
      </c>
      <c r="D3934" t="str">
        <f t="shared" si="249"/>
        <v>2a</v>
      </c>
      <c r="E3934" t="str">
        <f t="shared" si="250"/>
        <v>beräkna</v>
      </c>
      <c r="F3934" t="str">
        <f t="shared" si="251"/>
        <v>6_x6_5x_D_2a</v>
      </c>
      <c r="G3934" t="str">
        <f>IFERROR(INDEX(#REF!,MATCH('Kap5-6'!F3934,#REF!,0),2),"")</f>
        <v/>
      </c>
      <c r="H3934" s="97"/>
      <c r="I3934" s="97"/>
      <c r="J3934" s="244"/>
      <c r="K3934" s="97"/>
      <c r="L3934" s="10"/>
      <c r="M3934" s="241"/>
      <c r="N3934" s="21">
        <v>2</v>
      </c>
      <c r="O3934" s="21" t="s">
        <v>283</v>
      </c>
      <c r="P3934" s="21" t="s">
        <v>304</v>
      </c>
      <c r="Q3934" s="24" t="s">
        <v>491</v>
      </c>
      <c r="R3934" s="24">
        <v>10</v>
      </c>
      <c r="S3934" s="16" t="s">
        <v>6233</v>
      </c>
      <c r="T3934" s="48"/>
    </row>
    <row r="3935" spans="1:20" ht="64" x14ac:dyDescent="0.2">
      <c r="A3935">
        <f t="shared" si="248"/>
        <v>6</v>
      </c>
      <c r="B3935" t="s">
        <v>30</v>
      </c>
      <c r="C3935" t="s">
        <v>379</v>
      </c>
      <c r="D3935" t="str">
        <f t="shared" si="249"/>
        <v>2a</v>
      </c>
      <c r="E3935" t="str">
        <f t="shared" si="250"/>
        <v>beräkna</v>
      </c>
      <c r="F3935" t="str">
        <f t="shared" si="251"/>
        <v>6_x6_5x_D_2a</v>
      </c>
      <c r="G3935" t="str">
        <f>IFERROR(INDEX(#REF!,MATCH('Kap5-6'!F3935,#REF!,0),2),"")</f>
        <v/>
      </c>
      <c r="H3935" s="97"/>
      <c r="I3935" s="97"/>
      <c r="J3935" s="244"/>
      <c r="K3935" s="97"/>
      <c r="L3935" s="10"/>
      <c r="M3935" s="241"/>
      <c r="N3935" s="21">
        <v>3</v>
      </c>
      <c r="O3935" s="21" t="s">
        <v>283</v>
      </c>
      <c r="P3935" s="21" t="s">
        <v>304</v>
      </c>
      <c r="Q3935" s="24" t="s">
        <v>6257</v>
      </c>
      <c r="R3935" s="24" t="s">
        <v>6258</v>
      </c>
      <c r="S3935" s="16" t="s">
        <v>6259</v>
      </c>
      <c r="T3935" s="57"/>
    </row>
    <row r="3936" spans="1:20" ht="96" x14ac:dyDescent="0.2">
      <c r="A3936">
        <f t="shared" si="248"/>
        <v>6</v>
      </c>
      <c r="B3936" t="s">
        <v>30</v>
      </c>
      <c r="C3936" t="s">
        <v>379</v>
      </c>
      <c r="D3936" t="str">
        <f t="shared" si="249"/>
        <v>2a</v>
      </c>
      <c r="E3936" t="str">
        <f t="shared" si="250"/>
        <v>beräkna</v>
      </c>
      <c r="F3936" t="str">
        <f t="shared" si="251"/>
        <v>6_x6_5x_D_2a</v>
      </c>
      <c r="G3936" t="str">
        <f>IFERROR(INDEX(#REF!,MATCH('Kap5-6'!F3936,#REF!,0),2),"")</f>
        <v/>
      </c>
      <c r="H3936" s="97"/>
      <c r="I3936" s="97"/>
      <c r="J3936" s="244"/>
      <c r="K3936" s="97"/>
      <c r="L3936" s="10"/>
      <c r="M3936" s="241"/>
      <c r="N3936" s="11">
        <v>4</v>
      </c>
      <c r="O3936" s="11" t="s">
        <v>281</v>
      </c>
      <c r="P3936" s="11" t="s">
        <v>303</v>
      </c>
      <c r="Q3936" s="12" t="s">
        <v>303</v>
      </c>
      <c r="R3936" s="24" t="s">
        <v>6260</v>
      </c>
      <c r="S3936" s="55" t="s">
        <v>6261</v>
      </c>
      <c r="T3936" s="57"/>
    </row>
    <row r="3937" spans="1:20" ht="33" thickBot="1" x14ac:dyDescent="0.25">
      <c r="A3937">
        <f t="shared" si="248"/>
        <v>6</v>
      </c>
      <c r="B3937" t="s">
        <v>30</v>
      </c>
      <c r="C3937" t="s">
        <v>379</v>
      </c>
      <c r="D3937" t="str">
        <f t="shared" si="249"/>
        <v>2a</v>
      </c>
      <c r="E3937" t="str">
        <f t="shared" si="250"/>
        <v>beräkna</v>
      </c>
      <c r="F3937" t="str">
        <f t="shared" si="251"/>
        <v>6_x6_5x_D_2a</v>
      </c>
      <c r="G3937" t="str">
        <f>IFERROR(INDEX(#REF!,MATCH('Kap5-6'!F3937,#REF!,0),2),"")</f>
        <v/>
      </c>
      <c r="H3937" s="98"/>
      <c r="I3937" s="98"/>
      <c r="J3937" s="245"/>
      <c r="K3937" s="98"/>
      <c r="L3937" s="17"/>
      <c r="M3937" s="242"/>
      <c r="N3937" s="20">
        <v>5</v>
      </c>
      <c r="O3937" s="20" t="s">
        <v>281</v>
      </c>
      <c r="P3937" s="20" t="s">
        <v>303</v>
      </c>
      <c r="Q3937" s="22" t="s">
        <v>303</v>
      </c>
      <c r="R3937" s="22" t="s">
        <v>6262</v>
      </c>
      <c r="S3937" s="55" t="s">
        <v>6263</v>
      </c>
      <c r="T3937" s="57"/>
    </row>
    <row r="3938" spans="1:20" ht="64" x14ac:dyDescent="0.2">
      <c r="A3938">
        <f t="shared" si="248"/>
        <v>6</v>
      </c>
      <c r="B3938" t="s">
        <v>30</v>
      </c>
      <c r="C3938" t="s">
        <v>379</v>
      </c>
      <c r="D3938" t="str">
        <f t="shared" si="249"/>
        <v>2b</v>
      </c>
      <c r="E3938" t="str">
        <f t="shared" si="250"/>
        <v>beräkna</v>
      </c>
      <c r="F3938" t="str">
        <f t="shared" si="251"/>
        <v>6_x6_5x_D_2b</v>
      </c>
      <c r="G3938" t="str">
        <f>IFERROR(INDEX(#REF!,MATCH('Kap5-6'!F3938,#REF!,0),2),"")</f>
        <v/>
      </c>
      <c r="H3938" s="32">
        <v>6</v>
      </c>
      <c r="I3938" s="32" t="s">
        <v>422</v>
      </c>
      <c r="J3938" s="243" t="s">
        <v>2192</v>
      </c>
      <c r="K3938" s="32" t="s">
        <v>163</v>
      </c>
      <c r="L3938" s="43" t="s">
        <v>328</v>
      </c>
      <c r="M3938" s="240"/>
      <c r="N3938" s="7">
        <v>1</v>
      </c>
      <c r="O3938" s="7" t="s">
        <v>283</v>
      </c>
      <c r="P3938" s="7" t="s">
        <v>304</v>
      </c>
      <c r="Q3938" s="8" t="s">
        <v>4592</v>
      </c>
      <c r="R3938" s="12" t="s">
        <v>6264</v>
      </c>
      <c r="S3938" s="55" t="s">
        <v>6265</v>
      </c>
      <c r="T3938" s="57"/>
    </row>
    <row r="3939" spans="1:20" ht="32" x14ac:dyDescent="0.2">
      <c r="A3939">
        <f t="shared" si="248"/>
        <v>6</v>
      </c>
      <c r="B3939" t="s">
        <v>30</v>
      </c>
      <c r="C3939" t="s">
        <v>379</v>
      </c>
      <c r="D3939" t="str">
        <f t="shared" si="249"/>
        <v>2b</v>
      </c>
      <c r="E3939" t="str">
        <f t="shared" si="250"/>
        <v>beräkna</v>
      </c>
      <c r="F3939" t="str">
        <f t="shared" si="251"/>
        <v>6_x6_5x_D_2b</v>
      </c>
      <c r="G3939" t="str">
        <f>IFERROR(INDEX(#REF!,MATCH('Kap5-6'!F3939,#REF!,0),2),"")</f>
        <v/>
      </c>
      <c r="H3939" s="97"/>
      <c r="I3939" s="97"/>
      <c r="J3939" s="244"/>
      <c r="K3939" s="97"/>
      <c r="L3939" s="10"/>
      <c r="M3939" s="241"/>
      <c r="N3939" s="21">
        <v>2</v>
      </c>
      <c r="O3939" s="21" t="s">
        <v>283</v>
      </c>
      <c r="P3939" s="21" t="s">
        <v>304</v>
      </c>
      <c r="Q3939" s="24" t="s">
        <v>491</v>
      </c>
      <c r="R3939" s="24" t="s">
        <v>36</v>
      </c>
      <c r="S3939" s="16" t="s">
        <v>6266</v>
      </c>
      <c r="T3939" s="57"/>
    </row>
    <row r="3940" spans="1:20" ht="64" x14ac:dyDescent="0.2">
      <c r="A3940">
        <f t="shared" si="248"/>
        <v>6</v>
      </c>
      <c r="B3940" t="s">
        <v>30</v>
      </c>
      <c r="C3940" t="s">
        <v>379</v>
      </c>
      <c r="D3940" t="str">
        <f t="shared" si="249"/>
        <v>2b</v>
      </c>
      <c r="E3940" t="str">
        <f t="shared" si="250"/>
        <v>beräkna</v>
      </c>
      <c r="F3940" t="str">
        <f t="shared" si="251"/>
        <v>6_x6_5x_D_2b</v>
      </c>
      <c r="G3940" t="str">
        <f>IFERROR(INDEX(#REF!,MATCH('Kap5-6'!F3940,#REF!,0),2),"")</f>
        <v/>
      </c>
      <c r="H3940" s="97"/>
      <c r="I3940" s="97"/>
      <c r="J3940" s="244"/>
      <c r="K3940" s="97"/>
      <c r="L3940" s="10"/>
      <c r="M3940" s="241"/>
      <c r="N3940" s="21">
        <v>3</v>
      </c>
      <c r="O3940" s="21" t="s">
        <v>283</v>
      </c>
      <c r="P3940" s="21" t="s">
        <v>304</v>
      </c>
      <c r="Q3940" s="24" t="s">
        <v>6257</v>
      </c>
      <c r="R3940" s="24" t="s">
        <v>6267</v>
      </c>
      <c r="S3940" s="16" t="s">
        <v>6268</v>
      </c>
      <c r="T3940" s="57"/>
    </row>
    <row r="3941" spans="1:20" ht="96" x14ac:dyDescent="0.2">
      <c r="A3941">
        <f t="shared" si="248"/>
        <v>6</v>
      </c>
      <c r="B3941" t="s">
        <v>30</v>
      </c>
      <c r="C3941" t="s">
        <v>379</v>
      </c>
      <c r="D3941" t="str">
        <f t="shared" si="249"/>
        <v>2b</v>
      </c>
      <c r="E3941" t="str">
        <f t="shared" si="250"/>
        <v>beräkna</v>
      </c>
      <c r="F3941" t="str">
        <f t="shared" si="251"/>
        <v>6_x6_5x_D_2b</v>
      </c>
      <c r="G3941" t="str">
        <f>IFERROR(INDEX(#REF!,MATCH('Kap5-6'!F3941,#REF!,0),2),"")</f>
        <v/>
      </c>
      <c r="H3941" s="97"/>
      <c r="I3941" s="97"/>
      <c r="J3941" s="244"/>
      <c r="K3941" s="97"/>
      <c r="L3941" s="10"/>
      <c r="M3941" s="241"/>
      <c r="N3941" s="11">
        <v>4</v>
      </c>
      <c r="O3941" s="11" t="s">
        <v>281</v>
      </c>
      <c r="P3941" s="11" t="s">
        <v>303</v>
      </c>
      <c r="Q3941" s="12" t="s">
        <v>303</v>
      </c>
      <c r="R3941" s="24" t="s">
        <v>6269</v>
      </c>
      <c r="S3941" s="55" t="s">
        <v>6270</v>
      </c>
      <c r="T3941" s="48"/>
    </row>
    <row r="3942" spans="1:20" ht="33" thickBot="1" x14ac:dyDescent="0.25">
      <c r="A3942">
        <f t="shared" si="248"/>
        <v>6</v>
      </c>
      <c r="B3942" t="s">
        <v>30</v>
      </c>
      <c r="C3942" t="s">
        <v>379</v>
      </c>
      <c r="D3942" t="str">
        <f t="shared" si="249"/>
        <v>2b</v>
      </c>
      <c r="E3942" t="str">
        <f t="shared" si="250"/>
        <v>beräkna</v>
      </c>
      <c r="F3942" t="str">
        <f t="shared" si="251"/>
        <v>6_x6_5x_D_2b</v>
      </c>
      <c r="G3942" t="str">
        <f>IFERROR(INDEX(#REF!,MATCH('Kap5-6'!F3942,#REF!,0),2),"")</f>
        <v/>
      </c>
      <c r="H3942" s="98"/>
      <c r="I3942" s="98"/>
      <c r="J3942" s="245"/>
      <c r="K3942" s="98"/>
      <c r="L3942" s="17"/>
      <c r="M3942" s="242"/>
      <c r="N3942" s="20">
        <v>5</v>
      </c>
      <c r="O3942" s="20" t="s">
        <v>281</v>
      </c>
      <c r="P3942" s="20" t="s">
        <v>303</v>
      </c>
      <c r="Q3942" s="22" t="s">
        <v>303</v>
      </c>
      <c r="R3942" s="22" t="s">
        <v>6271</v>
      </c>
      <c r="S3942" s="55" t="s">
        <v>6263</v>
      </c>
      <c r="T3942" s="48"/>
    </row>
    <row r="3943" spans="1:20" ht="96" x14ac:dyDescent="0.2">
      <c r="A3943">
        <f t="shared" si="248"/>
        <v>6</v>
      </c>
      <c r="B3943" t="s">
        <v>30</v>
      </c>
      <c r="C3943" t="s">
        <v>379</v>
      </c>
      <c r="D3943" t="str">
        <f t="shared" si="249"/>
        <v>2c</v>
      </c>
      <c r="E3943" t="str">
        <f t="shared" si="250"/>
        <v>beräkna</v>
      </c>
      <c r="F3943" t="str">
        <f t="shared" si="251"/>
        <v>6_x6_5x_D_2c</v>
      </c>
      <c r="G3943" t="str">
        <f>IFERROR(INDEX(#REF!,MATCH('Kap5-6'!F3943,#REF!,0),2),"")</f>
        <v/>
      </c>
      <c r="H3943" s="32">
        <v>6</v>
      </c>
      <c r="I3943" s="32" t="s">
        <v>422</v>
      </c>
      <c r="J3943" s="243" t="s">
        <v>2192</v>
      </c>
      <c r="K3943" s="32" t="s">
        <v>164</v>
      </c>
      <c r="L3943" s="43" t="s">
        <v>328</v>
      </c>
      <c r="M3943" s="240"/>
      <c r="N3943" s="7">
        <v>1</v>
      </c>
      <c r="O3943" s="7" t="s">
        <v>283</v>
      </c>
      <c r="P3943" s="7" t="s">
        <v>304</v>
      </c>
      <c r="Q3943" s="8" t="s">
        <v>6272</v>
      </c>
      <c r="R3943" s="12" t="s">
        <v>6273</v>
      </c>
      <c r="S3943" s="55" t="s">
        <v>6274</v>
      </c>
      <c r="T3943" s="57"/>
    </row>
    <row r="3944" spans="1:20" ht="32" x14ac:dyDescent="0.2">
      <c r="A3944">
        <f t="shared" si="248"/>
        <v>6</v>
      </c>
      <c r="B3944" t="s">
        <v>30</v>
      </c>
      <c r="C3944" t="s">
        <v>379</v>
      </c>
      <c r="D3944" t="str">
        <f t="shared" si="249"/>
        <v>2c</v>
      </c>
      <c r="E3944" t="str">
        <f t="shared" si="250"/>
        <v>beräkna</v>
      </c>
      <c r="F3944" t="str">
        <f t="shared" si="251"/>
        <v>6_x6_5x_D_2c</v>
      </c>
      <c r="G3944" t="str">
        <f>IFERROR(INDEX(#REF!,MATCH('Kap5-6'!F3944,#REF!,0),2),"")</f>
        <v/>
      </c>
      <c r="H3944" s="97"/>
      <c r="I3944" s="97"/>
      <c r="J3944" s="244"/>
      <c r="K3944" s="97"/>
      <c r="L3944" s="10"/>
      <c r="M3944" s="241"/>
      <c r="N3944" s="21">
        <v>2</v>
      </c>
      <c r="O3944" s="21" t="s">
        <v>283</v>
      </c>
      <c r="P3944" s="21" t="s">
        <v>304</v>
      </c>
      <c r="Q3944" s="24" t="s">
        <v>491</v>
      </c>
      <c r="R3944" s="24" t="s">
        <v>2909</v>
      </c>
      <c r="S3944" s="16" t="s">
        <v>6275</v>
      </c>
      <c r="T3944" s="57"/>
    </row>
    <row r="3945" spans="1:20" ht="96" x14ac:dyDescent="0.2">
      <c r="A3945">
        <f t="shared" si="248"/>
        <v>6</v>
      </c>
      <c r="B3945" t="s">
        <v>30</v>
      </c>
      <c r="C3945" t="s">
        <v>379</v>
      </c>
      <c r="D3945" t="str">
        <f t="shared" si="249"/>
        <v>2c</v>
      </c>
      <c r="E3945" t="str">
        <f t="shared" si="250"/>
        <v>beräkna</v>
      </c>
      <c r="F3945" t="str">
        <f t="shared" si="251"/>
        <v>6_x6_5x_D_2c</v>
      </c>
      <c r="G3945" t="str">
        <f>IFERROR(INDEX(#REF!,MATCH('Kap5-6'!F3945,#REF!,0),2),"")</f>
        <v/>
      </c>
      <c r="H3945" s="97"/>
      <c r="I3945" s="97"/>
      <c r="J3945" s="244"/>
      <c r="K3945" s="97"/>
      <c r="L3945" s="10"/>
      <c r="M3945" s="241"/>
      <c r="N3945" s="21">
        <v>3</v>
      </c>
      <c r="O3945" s="21" t="s">
        <v>283</v>
      </c>
      <c r="P3945" s="21" t="s">
        <v>304</v>
      </c>
      <c r="Q3945" s="24" t="s">
        <v>6276</v>
      </c>
      <c r="R3945" s="24" t="s">
        <v>6277</v>
      </c>
      <c r="S3945" s="16" t="s">
        <v>6278</v>
      </c>
      <c r="T3945" s="57"/>
    </row>
    <row r="3946" spans="1:20" ht="128" x14ac:dyDescent="0.2">
      <c r="A3946">
        <f t="shared" si="248"/>
        <v>6</v>
      </c>
      <c r="B3946" t="s">
        <v>30</v>
      </c>
      <c r="C3946" t="s">
        <v>379</v>
      </c>
      <c r="D3946" t="str">
        <f t="shared" si="249"/>
        <v>2c</v>
      </c>
      <c r="E3946" t="str">
        <f t="shared" si="250"/>
        <v>beräkna</v>
      </c>
      <c r="F3946" t="str">
        <f t="shared" si="251"/>
        <v>6_x6_5x_D_2c</v>
      </c>
      <c r="G3946" t="str">
        <f>IFERROR(INDEX(#REF!,MATCH('Kap5-6'!F3946,#REF!,0),2),"")</f>
        <v/>
      </c>
      <c r="H3946" s="97"/>
      <c r="I3946" s="97"/>
      <c r="J3946" s="244"/>
      <c r="K3946" s="97"/>
      <c r="L3946" s="10"/>
      <c r="M3946" s="241"/>
      <c r="N3946" s="11">
        <v>4</v>
      </c>
      <c r="O3946" s="11" t="s">
        <v>281</v>
      </c>
      <c r="P3946" s="11" t="s">
        <v>303</v>
      </c>
      <c r="Q3946" s="12" t="s">
        <v>303</v>
      </c>
      <c r="R3946" s="24" t="s">
        <v>6279</v>
      </c>
      <c r="S3946" s="55" t="s">
        <v>6280</v>
      </c>
      <c r="T3946" s="48"/>
    </row>
    <row r="3947" spans="1:20" ht="33" thickBot="1" x14ac:dyDescent="0.25">
      <c r="A3947">
        <f t="shared" si="248"/>
        <v>6</v>
      </c>
      <c r="B3947" t="s">
        <v>30</v>
      </c>
      <c r="C3947" t="s">
        <v>379</v>
      </c>
      <c r="D3947" t="str">
        <f t="shared" si="249"/>
        <v>2c</v>
      </c>
      <c r="E3947" t="str">
        <f t="shared" si="250"/>
        <v>beräkna</v>
      </c>
      <c r="F3947" t="str">
        <f t="shared" si="251"/>
        <v>6_x6_5x_D_2c</v>
      </c>
      <c r="G3947" t="str">
        <f>IFERROR(INDEX(#REF!,MATCH('Kap5-6'!F3947,#REF!,0),2),"")</f>
        <v/>
      </c>
      <c r="H3947" s="98"/>
      <c r="I3947" s="98"/>
      <c r="J3947" s="245"/>
      <c r="K3947" s="98"/>
      <c r="L3947" s="17"/>
      <c r="M3947" s="242"/>
      <c r="N3947" s="20">
        <v>5</v>
      </c>
      <c r="O3947" s="20" t="s">
        <v>281</v>
      </c>
      <c r="P3947" s="20" t="s">
        <v>303</v>
      </c>
      <c r="Q3947" s="22" t="s">
        <v>303</v>
      </c>
      <c r="R3947" s="22" t="s">
        <v>6281</v>
      </c>
      <c r="S3947" s="55" t="s">
        <v>6282</v>
      </c>
      <c r="T3947" s="48"/>
    </row>
    <row r="3948" spans="1:20" ht="64" x14ac:dyDescent="0.2">
      <c r="A3948">
        <f t="shared" si="248"/>
        <v>6</v>
      </c>
      <c r="B3948" t="s">
        <v>30</v>
      </c>
      <c r="C3948" t="s">
        <v>379</v>
      </c>
      <c r="D3948" t="str">
        <f t="shared" si="249"/>
        <v>3a</v>
      </c>
      <c r="E3948" t="str">
        <f t="shared" si="250"/>
        <v>beräkna</v>
      </c>
      <c r="F3948" t="str">
        <f t="shared" si="251"/>
        <v>6_x6_5x_D_3a</v>
      </c>
      <c r="G3948" t="str">
        <f>IFERROR(INDEX(#REF!,MATCH('Kap5-6'!F3948,#REF!,0),2),"")</f>
        <v/>
      </c>
      <c r="H3948" s="32">
        <v>6</v>
      </c>
      <c r="I3948" s="32" t="s">
        <v>422</v>
      </c>
      <c r="J3948" s="243" t="s">
        <v>2192</v>
      </c>
      <c r="K3948" s="32" t="s">
        <v>36</v>
      </c>
      <c r="L3948" s="43" t="s">
        <v>328</v>
      </c>
      <c r="M3948" s="240"/>
      <c r="N3948" s="7">
        <v>1</v>
      </c>
      <c r="O3948" s="7" t="s">
        <v>283</v>
      </c>
      <c r="P3948" s="7" t="s">
        <v>304</v>
      </c>
      <c r="Q3948" s="8" t="s">
        <v>4592</v>
      </c>
      <c r="R3948" s="8" t="s">
        <v>6283</v>
      </c>
      <c r="S3948" s="16" t="s">
        <v>6284</v>
      </c>
      <c r="T3948" s="48"/>
    </row>
    <row r="3949" spans="1:20" ht="48" x14ac:dyDescent="0.2">
      <c r="A3949">
        <f t="shared" si="248"/>
        <v>6</v>
      </c>
      <c r="B3949" t="s">
        <v>30</v>
      </c>
      <c r="C3949" t="s">
        <v>379</v>
      </c>
      <c r="D3949" t="str">
        <f t="shared" si="249"/>
        <v>3a</v>
      </c>
      <c r="E3949" t="str">
        <f t="shared" si="250"/>
        <v>beräkna</v>
      </c>
      <c r="F3949" t="str">
        <f t="shared" si="251"/>
        <v>6_x6_5x_D_3a</v>
      </c>
      <c r="G3949" t="str">
        <f>IFERROR(INDEX(#REF!,MATCH('Kap5-6'!F3949,#REF!,0),2),"")</f>
        <v/>
      </c>
      <c r="H3949" s="97"/>
      <c r="I3949" s="97"/>
      <c r="J3949" s="244"/>
      <c r="K3949" s="97"/>
      <c r="L3949" s="10"/>
      <c r="M3949" s="241"/>
      <c r="N3949" s="21">
        <v>2</v>
      </c>
      <c r="O3949" s="21" t="s">
        <v>283</v>
      </c>
      <c r="P3949" s="21" t="s">
        <v>304</v>
      </c>
      <c r="Q3949" s="24" t="s">
        <v>6285</v>
      </c>
      <c r="R3949" s="24" t="s">
        <v>6286</v>
      </c>
      <c r="S3949" s="16" t="s">
        <v>6287</v>
      </c>
      <c r="T3949" s="57"/>
    </row>
    <row r="3950" spans="1:20" x14ac:dyDescent="0.2">
      <c r="A3950">
        <f t="shared" si="248"/>
        <v>6</v>
      </c>
      <c r="B3950" t="s">
        <v>30</v>
      </c>
      <c r="C3950" t="s">
        <v>379</v>
      </c>
      <c r="D3950" t="str">
        <f t="shared" si="249"/>
        <v>3a</v>
      </c>
      <c r="E3950" t="str">
        <f t="shared" si="250"/>
        <v>beräkna</v>
      </c>
      <c r="F3950" t="str">
        <f t="shared" si="251"/>
        <v>6_x6_5x_D_3a</v>
      </c>
      <c r="G3950" t="str">
        <f>IFERROR(INDEX(#REF!,MATCH('Kap5-6'!F3950,#REF!,0),2),"")</f>
        <v/>
      </c>
      <c r="H3950" s="97"/>
      <c r="I3950" s="97"/>
      <c r="J3950" s="244"/>
      <c r="K3950" s="97"/>
      <c r="L3950" s="10"/>
      <c r="M3950" s="241"/>
      <c r="N3950" s="21">
        <v>3</v>
      </c>
      <c r="O3950" s="21" t="s">
        <v>283</v>
      </c>
      <c r="P3950" s="21" t="s">
        <v>304</v>
      </c>
      <c r="Q3950" s="24" t="s">
        <v>6288</v>
      </c>
      <c r="R3950" s="24" t="s">
        <v>6289</v>
      </c>
      <c r="S3950" s="16" t="s">
        <v>6290</v>
      </c>
      <c r="T3950" s="57"/>
    </row>
    <row r="3951" spans="1:20" ht="33" thickBot="1" x14ac:dyDescent="0.25">
      <c r="A3951">
        <f t="shared" si="248"/>
        <v>6</v>
      </c>
      <c r="B3951" t="s">
        <v>30</v>
      </c>
      <c r="C3951" t="s">
        <v>379</v>
      </c>
      <c r="D3951" t="str">
        <f t="shared" si="249"/>
        <v>3a</v>
      </c>
      <c r="E3951" t="str">
        <f t="shared" si="250"/>
        <v>beräkna</v>
      </c>
      <c r="F3951" t="str">
        <f t="shared" si="251"/>
        <v>6_x6_5x_D_3a</v>
      </c>
      <c r="G3951" t="str">
        <f>IFERROR(INDEX(#REF!,MATCH('Kap5-6'!F3951,#REF!,0),2),"")</f>
        <v/>
      </c>
      <c r="H3951" s="98"/>
      <c r="I3951" s="98"/>
      <c r="J3951" s="244"/>
      <c r="K3951" s="98"/>
      <c r="L3951" s="17"/>
      <c r="M3951" s="241"/>
      <c r="N3951" s="11">
        <v>4</v>
      </c>
      <c r="O3951" s="11" t="s">
        <v>281</v>
      </c>
      <c r="P3951" s="11" t="s">
        <v>303</v>
      </c>
      <c r="Q3951" s="12" t="s">
        <v>303</v>
      </c>
      <c r="R3951" s="24" t="s">
        <v>6289</v>
      </c>
      <c r="S3951" s="55" t="s">
        <v>6291</v>
      </c>
      <c r="T3951" s="57"/>
    </row>
    <row r="3952" spans="1:20" ht="64" x14ac:dyDescent="0.2">
      <c r="A3952">
        <f t="shared" si="248"/>
        <v>6</v>
      </c>
      <c r="B3952" t="s">
        <v>30</v>
      </c>
      <c r="C3952" t="s">
        <v>379</v>
      </c>
      <c r="D3952" t="str">
        <f t="shared" si="249"/>
        <v>3b</v>
      </c>
      <c r="E3952" t="str">
        <f t="shared" si="250"/>
        <v>beräkna</v>
      </c>
      <c r="F3952" t="str">
        <f t="shared" si="251"/>
        <v>6_x6_5x_D_3b</v>
      </c>
      <c r="G3952" t="str">
        <f>IFERROR(INDEX(#REF!,MATCH('Kap5-6'!F3952,#REF!,0),2),"")</f>
        <v/>
      </c>
      <c r="H3952" s="32">
        <v>6</v>
      </c>
      <c r="I3952" s="32" t="s">
        <v>422</v>
      </c>
      <c r="J3952" s="243" t="s">
        <v>2192</v>
      </c>
      <c r="K3952" s="32" t="s">
        <v>37</v>
      </c>
      <c r="L3952" s="43" t="s">
        <v>328</v>
      </c>
      <c r="M3952" s="240"/>
      <c r="N3952" s="7">
        <v>1</v>
      </c>
      <c r="O3952" s="7" t="s">
        <v>283</v>
      </c>
      <c r="P3952" s="7" t="s">
        <v>304</v>
      </c>
      <c r="Q3952" s="8" t="s">
        <v>4592</v>
      </c>
      <c r="R3952" s="8" t="s">
        <v>6292</v>
      </c>
      <c r="S3952" s="16" t="s">
        <v>6293</v>
      </c>
      <c r="T3952" s="48"/>
    </row>
    <row r="3953" spans="1:20" ht="64" x14ac:dyDescent="0.2">
      <c r="A3953">
        <f t="shared" si="248"/>
        <v>6</v>
      </c>
      <c r="B3953" t="s">
        <v>30</v>
      </c>
      <c r="C3953" t="s">
        <v>379</v>
      </c>
      <c r="D3953" t="str">
        <f t="shared" si="249"/>
        <v>3b</v>
      </c>
      <c r="E3953" t="str">
        <f t="shared" si="250"/>
        <v>beräkna</v>
      </c>
      <c r="F3953" t="str">
        <f t="shared" si="251"/>
        <v>6_x6_5x_D_3b</v>
      </c>
      <c r="G3953" t="str">
        <f>IFERROR(INDEX(#REF!,MATCH('Kap5-6'!F3953,#REF!,0),2),"")</f>
        <v/>
      </c>
      <c r="H3953" s="97"/>
      <c r="I3953" s="97"/>
      <c r="J3953" s="244"/>
      <c r="K3953" s="97"/>
      <c r="L3953" s="10"/>
      <c r="M3953" s="241"/>
      <c r="N3953" s="21">
        <v>2</v>
      </c>
      <c r="O3953" s="21" t="s">
        <v>283</v>
      </c>
      <c r="P3953" s="21" t="s">
        <v>304</v>
      </c>
      <c r="Q3953" s="24" t="s">
        <v>6285</v>
      </c>
      <c r="R3953" s="24" t="s">
        <v>6294</v>
      </c>
      <c r="S3953" s="16" t="s">
        <v>6295</v>
      </c>
      <c r="T3953" s="57"/>
    </row>
    <row r="3954" spans="1:20" ht="48" x14ac:dyDescent="0.2">
      <c r="A3954">
        <f t="shared" si="248"/>
        <v>6</v>
      </c>
      <c r="B3954" t="s">
        <v>30</v>
      </c>
      <c r="C3954" t="s">
        <v>379</v>
      </c>
      <c r="D3954" t="str">
        <f t="shared" si="249"/>
        <v>3b</v>
      </c>
      <c r="E3954" t="str">
        <f t="shared" si="250"/>
        <v>beräkna</v>
      </c>
      <c r="F3954" t="str">
        <f t="shared" si="251"/>
        <v>6_x6_5x_D_3b</v>
      </c>
      <c r="G3954" t="str">
        <f>IFERROR(INDEX(#REF!,MATCH('Kap5-6'!F3954,#REF!,0),2),"")</f>
        <v/>
      </c>
      <c r="H3954" s="97"/>
      <c r="I3954" s="97"/>
      <c r="J3954" s="244"/>
      <c r="K3954" s="97"/>
      <c r="L3954" s="10"/>
      <c r="M3954" s="241"/>
      <c r="N3954" s="21">
        <v>3</v>
      </c>
      <c r="O3954" s="21" t="s">
        <v>283</v>
      </c>
      <c r="P3954" s="21" t="s">
        <v>304</v>
      </c>
      <c r="Q3954" s="24" t="s">
        <v>6288</v>
      </c>
      <c r="R3954" s="24" t="s">
        <v>6296</v>
      </c>
      <c r="S3954" s="16" t="s">
        <v>6297</v>
      </c>
      <c r="T3954" s="57"/>
    </row>
    <row r="3955" spans="1:20" ht="49" thickBot="1" x14ac:dyDescent="0.25">
      <c r="A3955">
        <f t="shared" si="248"/>
        <v>6</v>
      </c>
      <c r="B3955" t="s">
        <v>30</v>
      </c>
      <c r="C3955" t="s">
        <v>379</v>
      </c>
      <c r="D3955" t="str">
        <f t="shared" si="249"/>
        <v>3b</v>
      </c>
      <c r="E3955" t="str">
        <f t="shared" si="250"/>
        <v>beräkna</v>
      </c>
      <c r="F3955" t="str">
        <f t="shared" si="251"/>
        <v>6_x6_5x_D_3b</v>
      </c>
      <c r="G3955" t="str">
        <f>IFERROR(INDEX(#REF!,MATCH('Kap5-6'!F3955,#REF!,0),2),"")</f>
        <v/>
      </c>
      <c r="H3955" s="98"/>
      <c r="I3955" s="98"/>
      <c r="J3955" s="244"/>
      <c r="K3955" s="98"/>
      <c r="L3955" s="17"/>
      <c r="M3955" s="241"/>
      <c r="N3955" s="11">
        <v>4</v>
      </c>
      <c r="O3955" s="11" t="s">
        <v>281</v>
      </c>
      <c r="P3955" s="11" t="s">
        <v>303</v>
      </c>
      <c r="Q3955" s="12" t="s">
        <v>303</v>
      </c>
      <c r="R3955" s="24" t="s">
        <v>6296</v>
      </c>
      <c r="S3955" s="55" t="s">
        <v>6291</v>
      </c>
      <c r="T3955" s="48"/>
    </row>
    <row r="3956" spans="1:20" ht="64" x14ac:dyDescent="0.2">
      <c r="A3956">
        <f t="shared" si="248"/>
        <v>6</v>
      </c>
      <c r="B3956" t="s">
        <v>30</v>
      </c>
      <c r="C3956" t="s">
        <v>379</v>
      </c>
      <c r="D3956" t="str">
        <f t="shared" si="249"/>
        <v>3c</v>
      </c>
      <c r="E3956" t="str">
        <f t="shared" si="250"/>
        <v>beräkna</v>
      </c>
      <c r="F3956" t="str">
        <f t="shared" si="251"/>
        <v>6_x6_5x_D_3c</v>
      </c>
      <c r="G3956" t="str">
        <f>IFERROR(INDEX(#REF!,MATCH('Kap5-6'!F3956,#REF!,0),2),"")</f>
        <v/>
      </c>
      <c r="H3956" s="32">
        <v>6</v>
      </c>
      <c r="I3956" s="32" t="s">
        <v>422</v>
      </c>
      <c r="J3956" s="243" t="s">
        <v>2192</v>
      </c>
      <c r="K3956" s="32" t="s">
        <v>165</v>
      </c>
      <c r="L3956" s="43" t="s">
        <v>328</v>
      </c>
      <c r="M3956" s="240"/>
      <c r="N3956" s="7">
        <v>1</v>
      </c>
      <c r="O3956" s="7" t="s">
        <v>283</v>
      </c>
      <c r="P3956" s="7" t="s">
        <v>304</v>
      </c>
      <c r="Q3956" s="8" t="s">
        <v>4592</v>
      </c>
      <c r="R3956" s="8" t="s">
        <v>6298</v>
      </c>
      <c r="S3956" s="16" t="s">
        <v>6293</v>
      </c>
      <c r="T3956" s="57"/>
    </row>
    <row r="3957" spans="1:20" ht="48" x14ac:dyDescent="0.2">
      <c r="A3957">
        <f t="shared" si="248"/>
        <v>6</v>
      </c>
      <c r="B3957" t="s">
        <v>30</v>
      </c>
      <c r="C3957" t="s">
        <v>379</v>
      </c>
      <c r="D3957" t="str">
        <f t="shared" si="249"/>
        <v>3c</v>
      </c>
      <c r="E3957" t="str">
        <f t="shared" si="250"/>
        <v>beräkna</v>
      </c>
      <c r="F3957" t="str">
        <f t="shared" si="251"/>
        <v>6_x6_5x_D_3c</v>
      </c>
      <c r="G3957" t="str">
        <f>IFERROR(INDEX(#REF!,MATCH('Kap5-6'!F3957,#REF!,0),2),"")</f>
        <v/>
      </c>
      <c r="H3957" s="97"/>
      <c r="I3957" s="97"/>
      <c r="J3957" s="244"/>
      <c r="K3957" s="97"/>
      <c r="L3957" s="10"/>
      <c r="M3957" s="241"/>
      <c r="N3957" s="21">
        <v>2</v>
      </c>
      <c r="O3957" s="21" t="s">
        <v>283</v>
      </c>
      <c r="P3957" s="21" t="s">
        <v>304</v>
      </c>
      <c r="Q3957" s="24" t="s">
        <v>6285</v>
      </c>
      <c r="R3957" s="24" t="s">
        <v>6299</v>
      </c>
      <c r="S3957" s="16" t="s">
        <v>6295</v>
      </c>
      <c r="T3957" s="57"/>
    </row>
    <row r="3958" spans="1:20" ht="32" x14ac:dyDescent="0.2">
      <c r="A3958">
        <f t="shared" si="248"/>
        <v>6</v>
      </c>
      <c r="B3958" t="s">
        <v>30</v>
      </c>
      <c r="C3958" t="s">
        <v>379</v>
      </c>
      <c r="D3958" t="str">
        <f t="shared" si="249"/>
        <v>3c</v>
      </c>
      <c r="E3958" t="str">
        <f t="shared" si="250"/>
        <v>beräkna</v>
      </c>
      <c r="F3958" t="str">
        <f t="shared" si="251"/>
        <v>6_x6_5x_D_3c</v>
      </c>
      <c r="G3958" t="str">
        <f>IFERROR(INDEX(#REF!,MATCH('Kap5-6'!F3958,#REF!,0),2),"")</f>
        <v/>
      </c>
      <c r="H3958" s="97"/>
      <c r="I3958" s="97"/>
      <c r="J3958" s="244"/>
      <c r="K3958" s="97"/>
      <c r="L3958" s="10"/>
      <c r="M3958" s="241"/>
      <c r="N3958" s="21">
        <v>3</v>
      </c>
      <c r="O3958" s="21" t="s">
        <v>283</v>
      </c>
      <c r="P3958" s="21" t="s">
        <v>304</v>
      </c>
      <c r="Q3958" s="24" t="s">
        <v>6288</v>
      </c>
      <c r="R3958" s="24" t="s">
        <v>6300</v>
      </c>
      <c r="S3958" s="16" t="s">
        <v>6297</v>
      </c>
      <c r="T3958" s="57"/>
    </row>
    <row r="3959" spans="1:20" ht="33" thickBot="1" x14ac:dyDescent="0.25">
      <c r="A3959">
        <f t="shared" si="248"/>
        <v>6</v>
      </c>
      <c r="B3959" t="s">
        <v>30</v>
      </c>
      <c r="C3959" t="s">
        <v>379</v>
      </c>
      <c r="D3959" t="str">
        <f t="shared" si="249"/>
        <v>3c</v>
      </c>
      <c r="E3959" t="str">
        <f t="shared" si="250"/>
        <v>beräkna</v>
      </c>
      <c r="F3959" t="str">
        <f t="shared" si="251"/>
        <v>6_x6_5x_D_3c</v>
      </c>
      <c r="G3959" t="str">
        <f>IFERROR(INDEX(#REF!,MATCH('Kap5-6'!F3959,#REF!,0),2),"")</f>
        <v/>
      </c>
      <c r="H3959" s="98"/>
      <c r="I3959" s="98"/>
      <c r="J3959" s="244"/>
      <c r="K3959" s="98"/>
      <c r="L3959" s="17"/>
      <c r="M3959" s="241"/>
      <c r="N3959" s="11">
        <v>4</v>
      </c>
      <c r="O3959" s="11" t="s">
        <v>281</v>
      </c>
      <c r="P3959" s="11" t="s">
        <v>303</v>
      </c>
      <c r="Q3959" s="12" t="s">
        <v>303</v>
      </c>
      <c r="R3959" s="24" t="s">
        <v>6300</v>
      </c>
      <c r="S3959" s="55" t="s">
        <v>6291</v>
      </c>
      <c r="T3959" s="48"/>
    </row>
    <row r="3960" spans="1:20" ht="32" x14ac:dyDescent="0.2">
      <c r="A3960">
        <f t="shared" si="248"/>
        <v>6</v>
      </c>
      <c r="B3960" t="s">
        <v>30</v>
      </c>
      <c r="C3960" t="s">
        <v>379</v>
      </c>
      <c r="D3960" t="str">
        <f t="shared" si="249"/>
        <v>4a</v>
      </c>
      <c r="E3960" t="str">
        <f t="shared" si="250"/>
        <v>förenkla</v>
      </c>
      <c r="F3960" t="str">
        <f t="shared" si="251"/>
        <v>6_x6_5x_D_4a</v>
      </c>
      <c r="G3960" t="str">
        <f>IFERROR(INDEX(#REF!,MATCH('Kap5-6'!F3960,#REF!,0),2),"")</f>
        <v/>
      </c>
      <c r="H3960" s="32">
        <v>6</v>
      </c>
      <c r="I3960" s="32" t="s">
        <v>422</v>
      </c>
      <c r="J3960" s="243" t="s">
        <v>2192</v>
      </c>
      <c r="K3960" s="32" t="s">
        <v>38</v>
      </c>
      <c r="L3960" s="43" t="s">
        <v>358</v>
      </c>
      <c r="M3960" s="240"/>
      <c r="N3960" s="7">
        <v>1</v>
      </c>
      <c r="O3960" s="7" t="s">
        <v>283</v>
      </c>
      <c r="P3960" s="7" t="s">
        <v>304</v>
      </c>
      <c r="Q3960" s="8" t="s">
        <v>6301</v>
      </c>
      <c r="R3960" s="8" t="s">
        <v>2909</v>
      </c>
      <c r="S3960" s="55" t="s">
        <v>6302</v>
      </c>
      <c r="T3960" s="57"/>
    </row>
    <row r="3961" spans="1:20" x14ac:dyDescent="0.2">
      <c r="A3961">
        <f t="shared" si="248"/>
        <v>6</v>
      </c>
      <c r="B3961" t="s">
        <v>30</v>
      </c>
      <c r="C3961" t="s">
        <v>379</v>
      </c>
      <c r="D3961" t="str">
        <f t="shared" si="249"/>
        <v>4a</v>
      </c>
      <c r="E3961" t="str">
        <f t="shared" si="250"/>
        <v>förenkla</v>
      </c>
      <c r="F3961" t="str">
        <f t="shared" si="251"/>
        <v>6_x6_5x_D_4a</v>
      </c>
      <c r="G3961" t="str">
        <f>IFERROR(INDEX(#REF!,MATCH('Kap5-6'!F3961,#REF!,0),2),"")</f>
        <v/>
      </c>
      <c r="H3961" s="97"/>
      <c r="I3961" s="97"/>
      <c r="J3961" s="244"/>
      <c r="K3961" s="97"/>
      <c r="L3961" s="10"/>
      <c r="M3961" s="241"/>
      <c r="N3961" s="21">
        <v>2</v>
      </c>
      <c r="O3961" s="21" t="s">
        <v>283</v>
      </c>
      <c r="P3961" s="21" t="s">
        <v>304</v>
      </c>
      <c r="Q3961" s="24" t="s">
        <v>6303</v>
      </c>
      <c r="R3961" s="24" t="s">
        <v>6304</v>
      </c>
      <c r="S3961" s="55" t="s">
        <v>6305</v>
      </c>
      <c r="T3961" s="57"/>
    </row>
    <row r="3962" spans="1:20" ht="33" thickBot="1" x14ac:dyDescent="0.25">
      <c r="A3962">
        <f t="shared" si="248"/>
        <v>6</v>
      </c>
      <c r="B3962" t="s">
        <v>30</v>
      </c>
      <c r="C3962" t="s">
        <v>379</v>
      </c>
      <c r="D3962" t="str">
        <f t="shared" si="249"/>
        <v>4a</v>
      </c>
      <c r="E3962" t="str">
        <f t="shared" si="250"/>
        <v>förenkla</v>
      </c>
      <c r="F3962" t="str">
        <f t="shared" si="251"/>
        <v>6_x6_5x_D_4a</v>
      </c>
      <c r="G3962" t="str">
        <f>IFERROR(INDEX(#REF!,MATCH('Kap5-6'!F3962,#REF!,0),2),"")</f>
        <v/>
      </c>
      <c r="H3962" s="98"/>
      <c r="I3962" s="98"/>
      <c r="J3962" s="244"/>
      <c r="K3962" s="98"/>
      <c r="L3962" s="17"/>
      <c r="M3962" s="241"/>
      <c r="N3962" s="21">
        <v>3</v>
      </c>
      <c r="O3962" s="21" t="s">
        <v>281</v>
      </c>
      <c r="P3962" s="21" t="s">
        <v>303</v>
      </c>
      <c r="Q3962" s="24" t="s">
        <v>303</v>
      </c>
      <c r="R3962" s="24" t="s">
        <v>6304</v>
      </c>
      <c r="S3962" s="55" t="s">
        <v>6306</v>
      </c>
      <c r="T3962" s="57"/>
    </row>
    <row r="3963" spans="1:20" ht="32" x14ac:dyDescent="0.2">
      <c r="A3963">
        <f t="shared" si="248"/>
        <v>6</v>
      </c>
      <c r="B3963" t="s">
        <v>30</v>
      </c>
      <c r="C3963" t="s">
        <v>379</v>
      </c>
      <c r="D3963" t="str">
        <f t="shared" si="249"/>
        <v>4b</v>
      </c>
      <c r="E3963" t="str">
        <f t="shared" si="250"/>
        <v>förenkla</v>
      </c>
      <c r="F3963" t="str">
        <f t="shared" si="251"/>
        <v>6_x6_5x_D_4b</v>
      </c>
      <c r="G3963" t="str">
        <f>IFERROR(INDEX(#REF!,MATCH('Kap5-6'!F3963,#REF!,0),2),"")</f>
        <v/>
      </c>
      <c r="H3963" s="32">
        <v>6</v>
      </c>
      <c r="I3963" s="32" t="s">
        <v>422</v>
      </c>
      <c r="J3963" s="243" t="s">
        <v>2192</v>
      </c>
      <c r="K3963" s="32" t="s">
        <v>39</v>
      </c>
      <c r="L3963" s="43" t="s">
        <v>358</v>
      </c>
      <c r="M3963" s="240"/>
      <c r="N3963" s="7">
        <v>1</v>
      </c>
      <c r="O3963" s="7" t="s">
        <v>283</v>
      </c>
      <c r="P3963" s="7" t="s">
        <v>304</v>
      </c>
      <c r="Q3963" s="8" t="s">
        <v>6301</v>
      </c>
      <c r="R3963" s="8" t="s">
        <v>464</v>
      </c>
      <c r="S3963" s="55" t="s">
        <v>6307</v>
      </c>
      <c r="T3963" s="48"/>
    </row>
    <row r="3964" spans="1:20" x14ac:dyDescent="0.2">
      <c r="A3964">
        <f t="shared" si="248"/>
        <v>6</v>
      </c>
      <c r="B3964" t="s">
        <v>30</v>
      </c>
      <c r="C3964" t="s">
        <v>379</v>
      </c>
      <c r="D3964" t="str">
        <f t="shared" si="249"/>
        <v>4b</v>
      </c>
      <c r="E3964" t="str">
        <f t="shared" si="250"/>
        <v>förenkla</v>
      </c>
      <c r="F3964" t="str">
        <f t="shared" si="251"/>
        <v>6_x6_5x_D_4b</v>
      </c>
      <c r="G3964" t="str">
        <f>IFERROR(INDEX(#REF!,MATCH('Kap5-6'!F3964,#REF!,0),2),"")</f>
        <v/>
      </c>
      <c r="H3964" s="97"/>
      <c r="I3964" s="97"/>
      <c r="J3964" s="244"/>
      <c r="K3964" s="97"/>
      <c r="L3964" s="10"/>
      <c r="M3964" s="241"/>
      <c r="N3964" s="21">
        <v>2</v>
      </c>
      <c r="O3964" s="21" t="s">
        <v>283</v>
      </c>
      <c r="P3964" s="21" t="s">
        <v>304</v>
      </c>
      <c r="Q3964" s="24" t="s">
        <v>6303</v>
      </c>
      <c r="R3964" s="24" t="s">
        <v>6308</v>
      </c>
      <c r="S3964" s="55" t="s">
        <v>6309</v>
      </c>
      <c r="T3964" s="48"/>
    </row>
    <row r="3965" spans="1:20" ht="33" thickBot="1" x14ac:dyDescent="0.25">
      <c r="A3965">
        <f t="shared" si="248"/>
        <v>6</v>
      </c>
      <c r="B3965" t="s">
        <v>30</v>
      </c>
      <c r="C3965" t="s">
        <v>379</v>
      </c>
      <c r="D3965" t="str">
        <f t="shared" si="249"/>
        <v>4b</v>
      </c>
      <c r="E3965" t="str">
        <f t="shared" si="250"/>
        <v>förenkla</v>
      </c>
      <c r="F3965" t="str">
        <f t="shared" si="251"/>
        <v>6_x6_5x_D_4b</v>
      </c>
      <c r="G3965" t="str">
        <f>IFERROR(INDEX(#REF!,MATCH('Kap5-6'!F3965,#REF!,0),2),"")</f>
        <v/>
      </c>
      <c r="H3965" s="98"/>
      <c r="I3965" s="98"/>
      <c r="J3965" s="244"/>
      <c r="K3965" s="98"/>
      <c r="L3965" s="17"/>
      <c r="M3965" s="241"/>
      <c r="N3965" s="21">
        <v>3</v>
      </c>
      <c r="O3965" s="21" t="s">
        <v>281</v>
      </c>
      <c r="P3965" s="21" t="s">
        <v>303</v>
      </c>
      <c r="Q3965" s="24" t="s">
        <v>303</v>
      </c>
      <c r="R3965" s="24" t="s">
        <v>6308</v>
      </c>
      <c r="S3965" s="55" t="s">
        <v>6306</v>
      </c>
      <c r="T3965" s="48"/>
    </row>
    <row r="3966" spans="1:20" ht="65" thickBot="1" x14ac:dyDescent="0.25">
      <c r="A3966">
        <f t="shared" si="248"/>
        <v>6</v>
      </c>
      <c r="B3966" t="s">
        <v>30</v>
      </c>
      <c r="C3966" t="s">
        <v>379</v>
      </c>
      <c r="D3966" t="str">
        <f t="shared" si="249"/>
        <v>5a</v>
      </c>
      <c r="E3966" t="str">
        <f t="shared" si="250"/>
        <v>förenkla</v>
      </c>
      <c r="F3966" t="str">
        <f t="shared" si="251"/>
        <v>6_x6_5x_D_5a</v>
      </c>
      <c r="G3966" t="str">
        <f>IFERROR(INDEX(#REF!,MATCH('Kap5-6'!F3966,#REF!,0),2),"")</f>
        <v/>
      </c>
      <c r="H3966" s="47">
        <v>6</v>
      </c>
      <c r="I3966" s="77" t="s">
        <v>422</v>
      </c>
      <c r="J3966" s="95" t="s">
        <v>2192</v>
      </c>
      <c r="K3966" s="77" t="s">
        <v>42</v>
      </c>
      <c r="L3966" s="77" t="s">
        <v>358</v>
      </c>
      <c r="M3966" s="41"/>
      <c r="N3966" s="7">
        <v>1</v>
      </c>
      <c r="O3966" s="7" t="s">
        <v>283</v>
      </c>
      <c r="P3966" s="7" t="s">
        <v>311</v>
      </c>
      <c r="Q3966" s="8" t="s">
        <v>6310</v>
      </c>
      <c r="R3966" s="8" t="s">
        <v>6311</v>
      </c>
      <c r="S3966" s="55" t="s">
        <v>6312</v>
      </c>
      <c r="T3966" s="57"/>
    </row>
    <row r="3967" spans="1:20" ht="48" x14ac:dyDescent="0.2">
      <c r="A3967">
        <f t="shared" si="248"/>
        <v>6</v>
      </c>
      <c r="B3967" t="s">
        <v>30</v>
      </c>
      <c r="C3967" t="s">
        <v>379</v>
      </c>
      <c r="D3967" t="str">
        <f t="shared" si="249"/>
        <v>5b</v>
      </c>
      <c r="E3967" t="str">
        <f t="shared" si="250"/>
        <v>beräkna</v>
      </c>
      <c r="F3967" t="str">
        <f t="shared" si="251"/>
        <v>6_x6_5x_D_5b</v>
      </c>
      <c r="G3967" t="str">
        <f>IFERROR(INDEX(#REF!,MATCH('Kap5-6'!F3967,#REF!,0),2),"")</f>
        <v/>
      </c>
      <c r="H3967" s="32">
        <v>6</v>
      </c>
      <c r="I3967" s="32" t="s">
        <v>422</v>
      </c>
      <c r="J3967" s="243" t="s">
        <v>2192</v>
      </c>
      <c r="K3967" s="32" t="s">
        <v>43</v>
      </c>
      <c r="L3967" s="43" t="s">
        <v>328</v>
      </c>
      <c r="M3967" s="240"/>
      <c r="N3967" s="7">
        <v>1</v>
      </c>
      <c r="O3967" s="7" t="s">
        <v>283</v>
      </c>
      <c r="P3967" s="7" t="s">
        <v>304</v>
      </c>
      <c r="Q3967" s="8" t="s">
        <v>6313</v>
      </c>
      <c r="R3967" s="8" t="s">
        <v>6314</v>
      </c>
      <c r="S3967" s="16" t="s">
        <v>6315</v>
      </c>
      <c r="T3967" s="48"/>
    </row>
    <row r="3968" spans="1:20" ht="32" x14ac:dyDescent="0.2">
      <c r="A3968">
        <f t="shared" si="248"/>
        <v>6</v>
      </c>
      <c r="B3968" t="s">
        <v>30</v>
      </c>
      <c r="C3968" t="s">
        <v>379</v>
      </c>
      <c r="D3968" t="str">
        <f t="shared" si="249"/>
        <v>5b</v>
      </c>
      <c r="E3968" t="str">
        <f t="shared" si="250"/>
        <v>beräkna</v>
      </c>
      <c r="F3968" t="str">
        <f t="shared" si="251"/>
        <v>6_x6_5x_D_5b</v>
      </c>
      <c r="G3968" t="str">
        <f>IFERROR(INDEX(#REF!,MATCH('Kap5-6'!F3968,#REF!,0),2),"")</f>
        <v/>
      </c>
      <c r="H3968" s="97"/>
      <c r="I3968" s="97"/>
      <c r="J3968" s="244"/>
      <c r="K3968" s="97"/>
      <c r="L3968" s="10"/>
      <c r="M3968" s="241"/>
      <c r="N3968" s="21">
        <v>2</v>
      </c>
      <c r="O3968" s="21" t="s">
        <v>283</v>
      </c>
      <c r="P3968" s="21" t="s">
        <v>304</v>
      </c>
      <c r="Q3968" s="24" t="s">
        <v>6316</v>
      </c>
      <c r="R3968" s="24" t="s">
        <v>6317</v>
      </c>
      <c r="S3968" s="55" t="s">
        <v>6318</v>
      </c>
      <c r="T3968" s="57"/>
    </row>
    <row r="3969" spans="1:20" ht="33" thickBot="1" x14ac:dyDescent="0.25">
      <c r="A3969">
        <f t="shared" si="248"/>
        <v>6</v>
      </c>
      <c r="B3969" t="s">
        <v>30</v>
      </c>
      <c r="C3969" t="s">
        <v>379</v>
      </c>
      <c r="D3969" t="str">
        <f t="shared" si="249"/>
        <v>5b</v>
      </c>
      <c r="E3969" t="str">
        <f t="shared" si="250"/>
        <v>beräkna</v>
      </c>
      <c r="F3969" t="str">
        <f t="shared" si="251"/>
        <v>6_x6_5x_D_5b</v>
      </c>
      <c r="G3969" t="str">
        <f>IFERROR(INDEX(#REF!,MATCH('Kap5-6'!F3969,#REF!,0),2),"")</f>
        <v/>
      </c>
      <c r="H3969" s="98"/>
      <c r="I3969" s="98"/>
      <c r="J3969" s="244"/>
      <c r="K3969" s="98"/>
      <c r="L3969" s="17"/>
      <c r="M3969" s="241"/>
      <c r="N3969" s="11">
        <v>3</v>
      </c>
      <c r="O3969" s="11" t="s">
        <v>281</v>
      </c>
      <c r="P3969" s="11" t="s">
        <v>303</v>
      </c>
      <c r="Q3969" s="12" t="s">
        <v>303</v>
      </c>
      <c r="R3969" s="24" t="s">
        <v>6317</v>
      </c>
      <c r="S3969" s="96" t="s">
        <v>6249</v>
      </c>
      <c r="T3969" s="48"/>
    </row>
    <row r="3970" spans="1:20" ht="48" x14ac:dyDescent="0.2">
      <c r="A3970">
        <f t="shared" ref="A3970:A4033" si="252">IF(H3970="",A3969,H3970)</f>
        <v>6</v>
      </c>
      <c r="B3970" t="s">
        <v>30</v>
      </c>
      <c r="C3970" t="s">
        <v>379</v>
      </c>
      <c r="D3970" t="str">
        <f t="shared" ref="D3970:D4033" si="253">IF(K3970="",D3969,K3970)</f>
        <v>5c</v>
      </c>
      <c r="E3970" t="str">
        <f t="shared" ref="E3970:E4033" si="254">IF(L3970="",E3969,L3970)</f>
        <v>beräkna</v>
      </c>
      <c r="F3970" t="str">
        <f t="shared" si="251"/>
        <v>6_x6_5x_D_5c</v>
      </c>
      <c r="G3970" t="str">
        <f>IFERROR(INDEX(#REF!,MATCH('Kap5-6'!F3970,#REF!,0),2),"")</f>
        <v/>
      </c>
      <c r="H3970" s="32">
        <v>6</v>
      </c>
      <c r="I3970" s="32" t="s">
        <v>422</v>
      </c>
      <c r="J3970" s="243" t="s">
        <v>2192</v>
      </c>
      <c r="K3970" s="32" t="s">
        <v>166</v>
      </c>
      <c r="L3970" s="43" t="s">
        <v>328</v>
      </c>
      <c r="M3970" s="240"/>
      <c r="N3970" s="7">
        <v>1</v>
      </c>
      <c r="O3970" s="7" t="s">
        <v>283</v>
      </c>
      <c r="P3970" s="7" t="s">
        <v>304</v>
      </c>
      <c r="Q3970" s="8" t="s">
        <v>6313</v>
      </c>
      <c r="R3970" s="8" t="s">
        <v>6319</v>
      </c>
      <c r="S3970" s="16" t="s">
        <v>6315</v>
      </c>
      <c r="T3970" s="48"/>
    </row>
    <row r="3971" spans="1:20" ht="32" x14ac:dyDescent="0.2">
      <c r="A3971">
        <f t="shared" si="252"/>
        <v>6</v>
      </c>
      <c r="B3971" t="s">
        <v>30</v>
      </c>
      <c r="C3971" t="s">
        <v>379</v>
      </c>
      <c r="D3971" t="str">
        <f t="shared" si="253"/>
        <v>5c</v>
      </c>
      <c r="E3971" t="str">
        <f t="shared" si="254"/>
        <v>beräkna</v>
      </c>
      <c r="F3971" t="str">
        <f t="shared" ref="F3971:F4034" si="255">A3971&amp;"_"&amp;C3971&amp;"_"&amp;B3971&amp;"_"&amp;D3971</f>
        <v>6_x6_5x_D_5c</v>
      </c>
      <c r="G3971" t="str">
        <f>IFERROR(INDEX(#REF!,MATCH('Kap5-6'!F3971,#REF!,0),2),"")</f>
        <v/>
      </c>
      <c r="H3971" s="97"/>
      <c r="I3971" s="97"/>
      <c r="J3971" s="244"/>
      <c r="K3971" s="97"/>
      <c r="L3971" s="10"/>
      <c r="M3971" s="241"/>
      <c r="N3971" s="21">
        <v>2</v>
      </c>
      <c r="O3971" s="21" t="s">
        <v>283</v>
      </c>
      <c r="P3971" s="21" t="s">
        <v>304</v>
      </c>
      <c r="Q3971" s="24" t="s">
        <v>6316</v>
      </c>
      <c r="R3971" s="24" t="s">
        <v>6320</v>
      </c>
      <c r="S3971" s="55" t="s">
        <v>6321</v>
      </c>
      <c r="T3971" s="57"/>
    </row>
    <row r="3972" spans="1:20" ht="32" x14ac:dyDescent="0.2">
      <c r="A3972">
        <f t="shared" si="252"/>
        <v>6</v>
      </c>
      <c r="B3972" t="s">
        <v>30</v>
      </c>
      <c r="C3972" t="s">
        <v>379</v>
      </c>
      <c r="D3972" t="str">
        <f t="shared" si="253"/>
        <v>5c</v>
      </c>
      <c r="E3972" t="str">
        <f t="shared" si="254"/>
        <v>beräkna</v>
      </c>
      <c r="F3972" t="str">
        <f t="shared" si="255"/>
        <v>6_x6_5x_D_5c</v>
      </c>
      <c r="G3972" t="str">
        <f>IFERROR(INDEX(#REF!,MATCH('Kap5-6'!F3972,#REF!,0),2),"")</f>
        <v/>
      </c>
      <c r="H3972" s="97"/>
      <c r="I3972" s="97"/>
      <c r="J3972" s="244"/>
      <c r="K3972" s="97"/>
      <c r="L3972" s="10"/>
      <c r="M3972" s="241"/>
      <c r="N3972" s="21">
        <v>3</v>
      </c>
      <c r="O3972" s="21" t="s">
        <v>283</v>
      </c>
      <c r="P3972" s="21" t="s">
        <v>304</v>
      </c>
      <c r="Q3972" s="24" t="s">
        <v>6322</v>
      </c>
      <c r="R3972" s="24" t="s">
        <v>6323</v>
      </c>
      <c r="S3972" s="16" t="s">
        <v>6324</v>
      </c>
      <c r="T3972" s="57"/>
    </row>
    <row r="3973" spans="1:20" ht="33" thickBot="1" x14ac:dyDescent="0.25">
      <c r="A3973">
        <f t="shared" si="252"/>
        <v>6</v>
      </c>
      <c r="B3973" t="s">
        <v>30</v>
      </c>
      <c r="C3973" t="s">
        <v>379</v>
      </c>
      <c r="D3973" t="str">
        <f t="shared" si="253"/>
        <v>5c</v>
      </c>
      <c r="E3973" t="str">
        <f t="shared" si="254"/>
        <v>beräkna</v>
      </c>
      <c r="F3973" t="str">
        <f t="shared" si="255"/>
        <v>6_x6_5x_D_5c</v>
      </c>
      <c r="G3973" t="str">
        <f>IFERROR(INDEX(#REF!,MATCH('Kap5-6'!F3973,#REF!,0),2),"")</f>
        <v/>
      </c>
      <c r="H3973" s="98"/>
      <c r="I3973" s="98"/>
      <c r="J3973" s="244"/>
      <c r="K3973" s="98"/>
      <c r="L3973" s="17"/>
      <c r="M3973" s="241"/>
      <c r="N3973" s="11">
        <v>4</v>
      </c>
      <c r="O3973" s="11" t="s">
        <v>281</v>
      </c>
      <c r="P3973" s="11" t="s">
        <v>303</v>
      </c>
      <c r="Q3973" s="12" t="s">
        <v>303</v>
      </c>
      <c r="R3973" s="24" t="s">
        <v>6323</v>
      </c>
      <c r="S3973" s="96" t="s">
        <v>6249</v>
      </c>
      <c r="T3973" s="48"/>
    </row>
    <row r="3974" spans="1:20" ht="32" x14ac:dyDescent="0.2">
      <c r="A3974">
        <f t="shared" si="252"/>
        <v>6</v>
      </c>
      <c r="B3974" t="s">
        <v>30</v>
      </c>
      <c r="C3974" t="s">
        <v>379</v>
      </c>
      <c r="D3974" t="str">
        <f t="shared" si="253"/>
        <v>6a</v>
      </c>
      <c r="E3974" t="str">
        <f t="shared" si="254"/>
        <v>lös</v>
      </c>
      <c r="F3974" t="str">
        <f t="shared" si="255"/>
        <v>6_x6_5x_D_6a</v>
      </c>
      <c r="G3974" t="str">
        <f>IFERROR(INDEX(#REF!,MATCH('Kap5-6'!F3974,#REF!,0),2),"")</f>
        <v/>
      </c>
      <c r="H3974" s="32">
        <v>6</v>
      </c>
      <c r="I3974" s="32" t="s">
        <v>422</v>
      </c>
      <c r="J3974" s="243" t="s">
        <v>2192</v>
      </c>
      <c r="K3974" s="32" t="s">
        <v>44</v>
      </c>
      <c r="L3974" s="43" t="s">
        <v>735</v>
      </c>
      <c r="M3974" s="240"/>
      <c r="N3974" s="7">
        <v>1</v>
      </c>
      <c r="O3974" s="7" t="s">
        <v>283</v>
      </c>
      <c r="P3974" s="7" t="s">
        <v>304</v>
      </c>
      <c r="Q3974" s="8" t="s">
        <v>3115</v>
      </c>
      <c r="R3974" s="8" t="s">
        <v>6325</v>
      </c>
      <c r="S3974" s="16" t="s">
        <v>6326</v>
      </c>
      <c r="T3974" s="48"/>
    </row>
    <row r="3975" spans="1:20" ht="32" x14ac:dyDescent="0.2">
      <c r="A3975">
        <f t="shared" si="252"/>
        <v>6</v>
      </c>
      <c r="B3975" t="s">
        <v>30</v>
      </c>
      <c r="C3975" t="s">
        <v>379</v>
      </c>
      <c r="D3975" t="str">
        <f t="shared" si="253"/>
        <v>6a</v>
      </c>
      <c r="E3975" t="str">
        <f t="shared" si="254"/>
        <v>lös</v>
      </c>
      <c r="F3975" t="str">
        <f t="shared" si="255"/>
        <v>6_x6_5x_D_6a</v>
      </c>
      <c r="G3975" t="str">
        <f>IFERROR(INDEX(#REF!,MATCH('Kap5-6'!F3975,#REF!,0),2),"")</f>
        <v/>
      </c>
      <c r="H3975" s="97"/>
      <c r="I3975" s="97"/>
      <c r="J3975" s="244"/>
      <c r="K3975" s="97"/>
      <c r="L3975" s="10"/>
      <c r="M3975" s="241"/>
      <c r="N3975" s="11">
        <v>2</v>
      </c>
      <c r="O3975" s="11" t="s">
        <v>283</v>
      </c>
      <c r="P3975" s="11" t="s">
        <v>304</v>
      </c>
      <c r="Q3975" s="12" t="s">
        <v>5612</v>
      </c>
      <c r="R3975" s="12" t="s">
        <v>6327</v>
      </c>
      <c r="S3975" s="55" t="s">
        <v>6328</v>
      </c>
      <c r="T3975" s="57"/>
    </row>
    <row r="3976" spans="1:20" ht="32" x14ac:dyDescent="0.2">
      <c r="A3976">
        <f t="shared" si="252"/>
        <v>6</v>
      </c>
      <c r="B3976" t="s">
        <v>30</v>
      </c>
      <c r="C3976" t="s">
        <v>379</v>
      </c>
      <c r="D3976" t="str">
        <f t="shared" si="253"/>
        <v>6a</v>
      </c>
      <c r="E3976" t="str">
        <f t="shared" si="254"/>
        <v>lös</v>
      </c>
      <c r="F3976" t="str">
        <f t="shared" si="255"/>
        <v>6_x6_5x_D_6a</v>
      </c>
      <c r="G3976" t="str">
        <f>IFERROR(INDEX(#REF!,MATCH('Kap5-6'!F3976,#REF!,0),2),"")</f>
        <v/>
      </c>
      <c r="H3976" s="97"/>
      <c r="I3976" s="97"/>
      <c r="J3976" s="244"/>
      <c r="K3976" s="97"/>
      <c r="L3976" s="10"/>
      <c r="M3976" s="241"/>
      <c r="N3976" s="14">
        <v>3</v>
      </c>
      <c r="O3976" s="14" t="s">
        <v>283</v>
      </c>
      <c r="P3976" s="14" t="s">
        <v>304</v>
      </c>
      <c r="Q3976" s="15" t="s">
        <v>754</v>
      </c>
      <c r="R3976" s="15" t="s">
        <v>6329</v>
      </c>
      <c r="S3976" s="13" t="s">
        <v>6119</v>
      </c>
      <c r="T3976" s="57"/>
    </row>
    <row r="3977" spans="1:20" ht="32" x14ac:dyDescent="0.2">
      <c r="A3977">
        <f t="shared" si="252"/>
        <v>6</v>
      </c>
      <c r="B3977" t="s">
        <v>30</v>
      </c>
      <c r="C3977" t="s">
        <v>379</v>
      </c>
      <c r="D3977" t="str">
        <f t="shared" si="253"/>
        <v>6a</v>
      </c>
      <c r="E3977" t="str">
        <f t="shared" si="254"/>
        <v>lös</v>
      </c>
      <c r="F3977" t="str">
        <f t="shared" si="255"/>
        <v>6_x6_5x_D_6a</v>
      </c>
      <c r="G3977" t="str">
        <f>IFERROR(INDEX(#REF!,MATCH('Kap5-6'!F3977,#REF!,0),2),"")</f>
        <v/>
      </c>
      <c r="H3977" s="97"/>
      <c r="I3977" s="97"/>
      <c r="J3977" s="244"/>
      <c r="K3977" s="97"/>
      <c r="L3977" s="10"/>
      <c r="M3977" s="241"/>
      <c r="N3977" s="14">
        <v>4</v>
      </c>
      <c r="O3977" s="14" t="s">
        <v>283</v>
      </c>
      <c r="P3977" s="14" t="s">
        <v>304</v>
      </c>
      <c r="Q3977" s="15" t="s">
        <v>4909</v>
      </c>
      <c r="R3977" s="15" t="s">
        <v>6330</v>
      </c>
      <c r="S3977" s="13" t="s">
        <v>6331</v>
      </c>
      <c r="T3977" s="57"/>
    </row>
    <row r="3978" spans="1:20" ht="48" x14ac:dyDescent="0.2">
      <c r="A3978">
        <f t="shared" si="252"/>
        <v>6</v>
      </c>
      <c r="B3978" t="s">
        <v>30</v>
      </c>
      <c r="C3978" t="s">
        <v>379</v>
      </c>
      <c r="D3978" t="str">
        <f t="shared" si="253"/>
        <v>6a</v>
      </c>
      <c r="E3978" t="str">
        <f t="shared" si="254"/>
        <v>lös</v>
      </c>
      <c r="F3978" t="str">
        <f t="shared" si="255"/>
        <v>6_x6_5x_D_6a</v>
      </c>
      <c r="G3978" t="str">
        <f>IFERROR(INDEX(#REF!,MATCH('Kap5-6'!F3978,#REF!,0),2),"")</f>
        <v/>
      </c>
      <c r="H3978" s="97"/>
      <c r="I3978" s="97"/>
      <c r="J3978" s="244"/>
      <c r="K3978" s="97"/>
      <c r="L3978" s="10"/>
      <c r="M3978" s="241"/>
      <c r="N3978" s="14">
        <v>5</v>
      </c>
      <c r="O3978" s="14" t="s">
        <v>281</v>
      </c>
      <c r="P3978" s="14" t="s">
        <v>329</v>
      </c>
      <c r="Q3978" s="15" t="s">
        <v>329</v>
      </c>
      <c r="R3978" s="15" t="s">
        <v>6332</v>
      </c>
      <c r="S3978" s="13" t="s">
        <v>6333</v>
      </c>
      <c r="T3978" s="57"/>
    </row>
    <row r="3979" spans="1:20" ht="17" thickBot="1" x14ac:dyDescent="0.25">
      <c r="A3979">
        <f t="shared" si="252"/>
        <v>6</v>
      </c>
      <c r="B3979" t="s">
        <v>30</v>
      </c>
      <c r="C3979" t="s">
        <v>379</v>
      </c>
      <c r="D3979" t="str">
        <f t="shared" si="253"/>
        <v>6a</v>
      </c>
      <c r="E3979" t="str">
        <f t="shared" si="254"/>
        <v>lös</v>
      </c>
      <c r="F3979" t="str">
        <f t="shared" si="255"/>
        <v>6_x6_5x_D_6a</v>
      </c>
      <c r="G3979" t="str">
        <f>IFERROR(INDEX(#REF!,MATCH('Kap5-6'!F3979,#REF!,0),2),"")</f>
        <v/>
      </c>
      <c r="H3979" s="98"/>
      <c r="I3979" s="98"/>
      <c r="J3979" s="245"/>
      <c r="K3979" s="98"/>
      <c r="L3979" s="17"/>
      <c r="M3979" s="242"/>
      <c r="N3979" s="20">
        <v>6</v>
      </c>
      <c r="O3979" s="20" t="s">
        <v>283</v>
      </c>
      <c r="P3979" s="20" t="s">
        <v>304</v>
      </c>
      <c r="Q3979" s="22" t="s">
        <v>740</v>
      </c>
      <c r="R3979" s="22">
        <v>1</v>
      </c>
      <c r="S3979" s="13" t="s">
        <v>6334</v>
      </c>
      <c r="T3979" s="48"/>
    </row>
    <row r="3980" spans="1:20" ht="48" x14ac:dyDescent="0.2">
      <c r="A3980">
        <f t="shared" si="252"/>
        <v>6</v>
      </c>
      <c r="B3980" t="s">
        <v>30</v>
      </c>
      <c r="C3980" t="s">
        <v>379</v>
      </c>
      <c r="D3980" t="str">
        <f t="shared" si="253"/>
        <v>6b</v>
      </c>
      <c r="E3980" t="str">
        <f t="shared" si="254"/>
        <v>lös</v>
      </c>
      <c r="F3980" t="str">
        <f t="shared" si="255"/>
        <v>6_x6_5x_D_6b</v>
      </c>
      <c r="G3980" t="str">
        <f>IFERROR(INDEX(#REF!,MATCH('Kap5-6'!F3980,#REF!,0),2),"")</f>
        <v/>
      </c>
      <c r="H3980" s="32">
        <v>6</v>
      </c>
      <c r="I3980" s="32" t="s">
        <v>422</v>
      </c>
      <c r="J3980" s="243" t="s">
        <v>2192</v>
      </c>
      <c r="K3980" s="32" t="s">
        <v>45</v>
      </c>
      <c r="L3980" s="43" t="s">
        <v>735</v>
      </c>
      <c r="M3980" s="240"/>
      <c r="N3980" s="7">
        <v>1</v>
      </c>
      <c r="O3980" s="7" t="s">
        <v>283</v>
      </c>
      <c r="P3980" s="7" t="s">
        <v>304</v>
      </c>
      <c r="Q3980" s="8" t="s">
        <v>3115</v>
      </c>
      <c r="R3980" s="8" t="s">
        <v>6335</v>
      </c>
      <c r="S3980" s="28" t="s">
        <v>6336</v>
      </c>
      <c r="T3980" s="48"/>
    </row>
    <row r="3981" spans="1:20" ht="48" x14ac:dyDescent="0.2">
      <c r="A3981">
        <f t="shared" si="252"/>
        <v>6</v>
      </c>
      <c r="B3981" t="s">
        <v>30</v>
      </c>
      <c r="C3981" t="s">
        <v>379</v>
      </c>
      <c r="D3981" t="str">
        <f t="shared" si="253"/>
        <v>6b</v>
      </c>
      <c r="E3981" t="str">
        <f t="shared" si="254"/>
        <v>lös</v>
      </c>
      <c r="F3981" t="str">
        <f t="shared" si="255"/>
        <v>6_x6_5x_D_6b</v>
      </c>
      <c r="G3981" t="str">
        <f>IFERROR(INDEX(#REF!,MATCH('Kap5-6'!F3981,#REF!,0),2),"")</f>
        <v/>
      </c>
      <c r="H3981" s="97"/>
      <c r="I3981" s="97"/>
      <c r="J3981" s="244"/>
      <c r="K3981" s="97"/>
      <c r="L3981" s="10"/>
      <c r="M3981" s="241"/>
      <c r="N3981" s="21">
        <v>2</v>
      </c>
      <c r="O3981" s="21" t="s">
        <v>283</v>
      </c>
      <c r="P3981" s="21" t="s">
        <v>304</v>
      </c>
      <c r="Q3981" s="24" t="s">
        <v>754</v>
      </c>
      <c r="R3981" s="24" t="s">
        <v>6337</v>
      </c>
      <c r="S3981" s="55" t="s">
        <v>6338</v>
      </c>
      <c r="T3981" s="57"/>
    </row>
    <row r="3982" spans="1:20" ht="48" x14ac:dyDescent="0.2">
      <c r="A3982">
        <f t="shared" si="252"/>
        <v>6</v>
      </c>
      <c r="B3982" t="s">
        <v>30</v>
      </c>
      <c r="C3982" t="s">
        <v>379</v>
      </c>
      <c r="D3982" t="str">
        <f t="shared" si="253"/>
        <v>6b</v>
      </c>
      <c r="E3982" t="str">
        <f t="shared" si="254"/>
        <v>lös</v>
      </c>
      <c r="F3982" t="str">
        <f t="shared" si="255"/>
        <v>6_x6_5x_D_6b</v>
      </c>
      <c r="G3982" t="str">
        <f>IFERROR(INDEX(#REF!,MATCH('Kap5-6'!F3982,#REF!,0),2),"")</f>
        <v/>
      </c>
      <c r="H3982" s="97"/>
      <c r="I3982" s="97"/>
      <c r="J3982" s="244"/>
      <c r="K3982" s="97"/>
      <c r="L3982" s="10"/>
      <c r="M3982" s="241"/>
      <c r="N3982" s="21">
        <v>3</v>
      </c>
      <c r="O3982" s="21" t="s">
        <v>283</v>
      </c>
      <c r="P3982" s="21" t="s">
        <v>304</v>
      </c>
      <c r="Q3982" s="24" t="s">
        <v>754</v>
      </c>
      <c r="R3982" s="24" t="s">
        <v>6339</v>
      </c>
      <c r="S3982" s="55" t="s">
        <v>6340</v>
      </c>
      <c r="T3982" s="57"/>
    </row>
    <row r="3983" spans="1:20" ht="32" x14ac:dyDescent="0.2">
      <c r="A3983">
        <f t="shared" si="252"/>
        <v>6</v>
      </c>
      <c r="B3983" t="s">
        <v>30</v>
      </c>
      <c r="C3983" t="s">
        <v>379</v>
      </c>
      <c r="D3983" t="str">
        <f t="shared" si="253"/>
        <v>6b</v>
      </c>
      <c r="E3983" t="str">
        <f t="shared" si="254"/>
        <v>lös</v>
      </c>
      <c r="F3983" t="str">
        <f t="shared" si="255"/>
        <v>6_x6_5x_D_6b</v>
      </c>
      <c r="G3983" t="str">
        <f>IFERROR(INDEX(#REF!,MATCH('Kap5-6'!F3983,#REF!,0),2),"")</f>
        <v/>
      </c>
      <c r="H3983" s="97"/>
      <c r="I3983" s="97"/>
      <c r="J3983" s="244"/>
      <c r="K3983" s="97"/>
      <c r="L3983" s="10"/>
      <c r="M3983" s="241"/>
      <c r="N3983" s="21">
        <v>4</v>
      </c>
      <c r="O3983" s="21" t="s">
        <v>283</v>
      </c>
      <c r="P3983" s="21" t="s">
        <v>304</v>
      </c>
      <c r="Q3983" s="24" t="s">
        <v>6341</v>
      </c>
      <c r="R3983" s="24" t="s">
        <v>6342</v>
      </c>
      <c r="S3983" s="55" t="s">
        <v>6343</v>
      </c>
      <c r="T3983" s="57"/>
    </row>
    <row r="3984" spans="1:20" ht="32" x14ac:dyDescent="0.2">
      <c r="A3984">
        <f t="shared" si="252"/>
        <v>6</v>
      </c>
      <c r="B3984" t="s">
        <v>30</v>
      </c>
      <c r="C3984" t="s">
        <v>379</v>
      </c>
      <c r="D3984" t="str">
        <f t="shared" si="253"/>
        <v>6b</v>
      </c>
      <c r="E3984" t="str">
        <f t="shared" si="254"/>
        <v>lös</v>
      </c>
      <c r="F3984" t="str">
        <f t="shared" si="255"/>
        <v>6_x6_5x_D_6b</v>
      </c>
      <c r="G3984" t="str">
        <f>IFERROR(INDEX(#REF!,MATCH('Kap5-6'!F3984,#REF!,0),2),"")</f>
        <v/>
      </c>
      <c r="H3984" s="97"/>
      <c r="I3984" s="97"/>
      <c r="J3984" s="244"/>
      <c r="K3984" s="97"/>
      <c r="L3984" s="10"/>
      <c r="M3984" s="241"/>
      <c r="N3984" s="11">
        <v>5</v>
      </c>
      <c r="O3984" s="11" t="s">
        <v>283</v>
      </c>
      <c r="P3984" s="11" t="s">
        <v>304</v>
      </c>
      <c r="Q3984" s="12" t="s">
        <v>6117</v>
      </c>
      <c r="R3984" s="12" t="s">
        <v>6344</v>
      </c>
      <c r="S3984" s="25" t="s">
        <v>6119</v>
      </c>
      <c r="T3984" s="48"/>
    </row>
    <row r="3985" spans="1:20" ht="32" x14ac:dyDescent="0.2">
      <c r="A3985">
        <f t="shared" si="252"/>
        <v>6</v>
      </c>
      <c r="B3985" t="s">
        <v>30</v>
      </c>
      <c r="C3985" t="s">
        <v>379</v>
      </c>
      <c r="D3985" t="str">
        <f t="shared" si="253"/>
        <v>6b</v>
      </c>
      <c r="E3985" t="str">
        <f t="shared" si="254"/>
        <v>lös</v>
      </c>
      <c r="F3985" t="str">
        <f t="shared" si="255"/>
        <v>6_x6_5x_D_6b</v>
      </c>
      <c r="G3985" t="str">
        <f>IFERROR(INDEX(#REF!,MATCH('Kap5-6'!F3985,#REF!,0),2),"")</f>
        <v/>
      </c>
      <c r="H3985" s="97"/>
      <c r="I3985" s="97"/>
      <c r="J3985" s="244"/>
      <c r="K3985" s="97"/>
      <c r="L3985" s="10"/>
      <c r="M3985" s="241"/>
      <c r="N3985" s="14">
        <v>6</v>
      </c>
      <c r="O3985" s="14" t="s">
        <v>283</v>
      </c>
      <c r="P3985" s="14" t="s">
        <v>304</v>
      </c>
      <c r="Q3985" s="15" t="s">
        <v>754</v>
      </c>
      <c r="R3985" s="15" t="s">
        <v>6345</v>
      </c>
      <c r="S3985" s="25" t="s">
        <v>6346</v>
      </c>
      <c r="T3985" s="48"/>
    </row>
    <row r="3986" spans="1:20" ht="48" x14ac:dyDescent="0.2">
      <c r="A3986">
        <f t="shared" si="252"/>
        <v>6</v>
      </c>
      <c r="B3986" t="s">
        <v>30</v>
      </c>
      <c r="C3986" t="s">
        <v>379</v>
      </c>
      <c r="D3986" t="str">
        <f t="shared" si="253"/>
        <v>6b</v>
      </c>
      <c r="E3986" t="str">
        <f t="shared" si="254"/>
        <v>lös</v>
      </c>
      <c r="F3986" t="str">
        <f t="shared" si="255"/>
        <v>6_x6_5x_D_6b</v>
      </c>
      <c r="G3986" t="str">
        <f>IFERROR(INDEX(#REF!,MATCH('Kap5-6'!F3986,#REF!,0),2),"")</f>
        <v/>
      </c>
      <c r="H3986" s="97"/>
      <c r="I3986" s="97"/>
      <c r="J3986" s="244"/>
      <c r="K3986" s="97"/>
      <c r="L3986" s="10"/>
      <c r="M3986" s="241"/>
      <c r="N3986" s="14">
        <v>7</v>
      </c>
      <c r="O3986" s="14" t="s">
        <v>281</v>
      </c>
      <c r="P3986" s="14" t="s">
        <v>303</v>
      </c>
      <c r="Q3986" s="15" t="s">
        <v>303</v>
      </c>
      <c r="R3986" s="15" t="s">
        <v>6347</v>
      </c>
      <c r="S3986" s="25" t="s">
        <v>6348</v>
      </c>
      <c r="T3986" s="48"/>
    </row>
    <row r="3987" spans="1:20" ht="33" thickBot="1" x14ac:dyDescent="0.25">
      <c r="A3987">
        <f t="shared" si="252"/>
        <v>6</v>
      </c>
      <c r="B3987" t="s">
        <v>30</v>
      </c>
      <c r="C3987" t="s">
        <v>379</v>
      </c>
      <c r="D3987" t="str">
        <f t="shared" si="253"/>
        <v>6b</v>
      </c>
      <c r="E3987" t="str">
        <f t="shared" si="254"/>
        <v>lös</v>
      </c>
      <c r="F3987" t="str">
        <f t="shared" si="255"/>
        <v>6_x6_5x_D_6b</v>
      </c>
      <c r="G3987" t="str">
        <f>IFERROR(INDEX(#REF!,MATCH('Kap5-6'!F3987,#REF!,0),2),"")</f>
        <v/>
      </c>
      <c r="H3987" s="98"/>
      <c r="I3987" s="98"/>
      <c r="J3987" s="245"/>
      <c r="K3987" s="98"/>
      <c r="L3987" s="17"/>
      <c r="M3987" s="242"/>
      <c r="N3987" s="20">
        <v>8</v>
      </c>
      <c r="O3987" s="20" t="s">
        <v>283</v>
      </c>
      <c r="P3987" s="20" t="s">
        <v>304</v>
      </c>
      <c r="Q3987" s="22" t="s">
        <v>740</v>
      </c>
      <c r="R3987" s="22">
        <v>1</v>
      </c>
      <c r="S3987" s="13" t="s">
        <v>4919</v>
      </c>
      <c r="T3987" s="48"/>
    </row>
    <row r="3988" spans="1:20" ht="96" x14ac:dyDescent="0.2">
      <c r="A3988">
        <f t="shared" si="252"/>
        <v>6</v>
      </c>
      <c r="B3988" t="s">
        <v>30</v>
      </c>
      <c r="C3988" t="s">
        <v>379</v>
      </c>
      <c r="D3988" t="str">
        <f t="shared" si="253"/>
        <v>7a</v>
      </c>
      <c r="E3988" t="str">
        <f t="shared" si="254"/>
        <v>lös</v>
      </c>
      <c r="F3988" t="str">
        <f t="shared" si="255"/>
        <v>6_x6_5x_D_7a</v>
      </c>
      <c r="G3988" t="str">
        <f>IFERROR(INDEX(#REF!,MATCH('Kap5-6'!F3988,#REF!,0),2),"")</f>
        <v/>
      </c>
      <c r="H3988" s="32">
        <v>6</v>
      </c>
      <c r="I3988" s="32" t="s">
        <v>422</v>
      </c>
      <c r="J3988" s="243" t="s">
        <v>2192</v>
      </c>
      <c r="K3988" s="32" t="s">
        <v>47</v>
      </c>
      <c r="L3988" s="43" t="s">
        <v>735</v>
      </c>
      <c r="M3988" s="240"/>
      <c r="N3988" s="7">
        <v>1</v>
      </c>
      <c r="O3988" s="7" t="s">
        <v>283</v>
      </c>
      <c r="P3988" s="7" t="s">
        <v>304</v>
      </c>
      <c r="Q3988" s="8" t="s">
        <v>3115</v>
      </c>
      <c r="R3988" s="8" t="s">
        <v>6349</v>
      </c>
      <c r="S3988" s="55" t="s">
        <v>6350</v>
      </c>
      <c r="T3988" s="57"/>
    </row>
    <row r="3989" spans="1:20" ht="32" x14ac:dyDescent="0.2">
      <c r="A3989">
        <f t="shared" si="252"/>
        <v>6</v>
      </c>
      <c r="B3989" t="s">
        <v>30</v>
      </c>
      <c r="C3989" t="s">
        <v>379</v>
      </c>
      <c r="D3989" t="str">
        <f t="shared" si="253"/>
        <v>7a</v>
      </c>
      <c r="E3989" t="str">
        <f t="shared" si="254"/>
        <v>lös</v>
      </c>
      <c r="F3989" t="str">
        <f t="shared" si="255"/>
        <v>6_x6_5x_D_7a</v>
      </c>
      <c r="G3989" t="str">
        <f>IFERROR(INDEX(#REF!,MATCH('Kap5-6'!F3989,#REF!,0),2),"")</f>
        <v/>
      </c>
      <c r="H3989" s="97"/>
      <c r="I3989" s="97"/>
      <c r="J3989" s="244"/>
      <c r="K3989" s="97"/>
      <c r="L3989" s="10"/>
      <c r="M3989" s="241"/>
      <c r="N3989" s="21">
        <v>2</v>
      </c>
      <c r="O3989" s="21" t="s">
        <v>283</v>
      </c>
      <c r="P3989" s="21" t="s">
        <v>304</v>
      </c>
      <c r="Q3989" s="24" t="s">
        <v>491</v>
      </c>
      <c r="R3989" s="24">
        <v>6</v>
      </c>
      <c r="S3989" s="55" t="s">
        <v>6351</v>
      </c>
      <c r="T3989" s="57"/>
    </row>
    <row r="3990" spans="1:20" ht="32" x14ac:dyDescent="0.2">
      <c r="A3990">
        <f t="shared" si="252"/>
        <v>6</v>
      </c>
      <c r="B3990" t="s">
        <v>30</v>
      </c>
      <c r="C3990" t="s">
        <v>379</v>
      </c>
      <c r="D3990" t="str">
        <f t="shared" si="253"/>
        <v>7a</v>
      </c>
      <c r="E3990" t="str">
        <f t="shared" si="254"/>
        <v>lös</v>
      </c>
      <c r="F3990" t="str">
        <f t="shared" si="255"/>
        <v>6_x6_5x_D_7a</v>
      </c>
      <c r="G3990" t="str">
        <f>IFERROR(INDEX(#REF!,MATCH('Kap5-6'!F3990,#REF!,0),2),"")</f>
        <v/>
      </c>
      <c r="H3990" s="97"/>
      <c r="I3990" s="97"/>
      <c r="J3990" s="244"/>
      <c r="K3990" s="97"/>
      <c r="L3990" s="10"/>
      <c r="M3990" s="241"/>
      <c r="N3990" s="21">
        <v>3</v>
      </c>
      <c r="O3990" s="21" t="s">
        <v>283</v>
      </c>
      <c r="P3990" s="21" t="s">
        <v>304</v>
      </c>
      <c r="Q3990" s="24" t="s">
        <v>6117</v>
      </c>
      <c r="R3990" s="24" t="s">
        <v>6352</v>
      </c>
      <c r="S3990" s="55" t="s">
        <v>6353</v>
      </c>
      <c r="T3990" s="57"/>
    </row>
    <row r="3991" spans="1:20" ht="32" x14ac:dyDescent="0.2">
      <c r="A3991">
        <f t="shared" si="252"/>
        <v>6</v>
      </c>
      <c r="B3991" t="s">
        <v>30</v>
      </c>
      <c r="C3991" t="s">
        <v>379</v>
      </c>
      <c r="D3991" t="str">
        <f t="shared" si="253"/>
        <v>7a</v>
      </c>
      <c r="E3991" t="str">
        <f t="shared" si="254"/>
        <v>lös</v>
      </c>
      <c r="F3991" t="str">
        <f t="shared" si="255"/>
        <v>6_x6_5x_D_7a</v>
      </c>
      <c r="G3991" t="str">
        <f>IFERROR(INDEX(#REF!,MATCH('Kap5-6'!F3991,#REF!,0),2),"")</f>
        <v/>
      </c>
      <c r="H3991" s="97"/>
      <c r="I3991" s="97"/>
      <c r="J3991" s="244"/>
      <c r="K3991" s="97"/>
      <c r="L3991" s="10"/>
      <c r="M3991" s="241"/>
      <c r="N3991" s="21">
        <v>4</v>
      </c>
      <c r="O3991" s="21" t="s">
        <v>283</v>
      </c>
      <c r="P3991" s="21" t="s">
        <v>304</v>
      </c>
      <c r="Q3991" s="24" t="s">
        <v>754</v>
      </c>
      <c r="R3991" s="24" t="s">
        <v>6354</v>
      </c>
      <c r="S3991" s="55" t="s">
        <v>6119</v>
      </c>
      <c r="T3991" s="57"/>
    </row>
    <row r="3992" spans="1:20" x14ac:dyDescent="0.2">
      <c r="A3992">
        <f t="shared" si="252"/>
        <v>6</v>
      </c>
      <c r="B3992" t="s">
        <v>30</v>
      </c>
      <c r="C3992" t="s">
        <v>379</v>
      </c>
      <c r="D3992" t="str">
        <f t="shared" si="253"/>
        <v>7a</v>
      </c>
      <c r="E3992" t="str">
        <f t="shared" si="254"/>
        <v>lös</v>
      </c>
      <c r="F3992" t="str">
        <f t="shared" si="255"/>
        <v>6_x6_5x_D_7a</v>
      </c>
      <c r="G3992" t="str">
        <f>IFERROR(INDEX(#REF!,MATCH('Kap5-6'!F3992,#REF!,0),2),"")</f>
        <v/>
      </c>
      <c r="H3992" s="97"/>
      <c r="I3992" s="97"/>
      <c r="J3992" s="244"/>
      <c r="K3992" s="97"/>
      <c r="L3992" s="10"/>
      <c r="M3992" s="241"/>
      <c r="N3992" s="11">
        <v>5</v>
      </c>
      <c r="O3992" s="11" t="s">
        <v>283</v>
      </c>
      <c r="P3992" s="11" t="s">
        <v>304</v>
      </c>
      <c r="Q3992" s="12" t="s">
        <v>6355</v>
      </c>
      <c r="R3992" s="12" t="s">
        <v>6356</v>
      </c>
      <c r="S3992" s="55" t="s">
        <v>6357</v>
      </c>
      <c r="T3992" s="57"/>
    </row>
    <row r="3993" spans="1:20" ht="32" x14ac:dyDescent="0.2">
      <c r="A3993">
        <f t="shared" si="252"/>
        <v>6</v>
      </c>
      <c r="B3993" t="s">
        <v>30</v>
      </c>
      <c r="C3993" t="s">
        <v>379</v>
      </c>
      <c r="D3993" t="str">
        <f t="shared" si="253"/>
        <v>7a</v>
      </c>
      <c r="E3993" t="str">
        <f t="shared" si="254"/>
        <v>lös</v>
      </c>
      <c r="F3993" t="str">
        <f t="shared" si="255"/>
        <v>6_x6_5x_D_7a</v>
      </c>
      <c r="G3993" t="str">
        <f>IFERROR(INDEX(#REF!,MATCH('Kap5-6'!F3993,#REF!,0),2),"")</f>
        <v/>
      </c>
      <c r="H3993" s="97"/>
      <c r="I3993" s="97"/>
      <c r="J3993" s="244"/>
      <c r="K3993" s="97"/>
      <c r="L3993" s="10"/>
      <c r="M3993" s="241"/>
      <c r="N3993" s="14">
        <v>6</v>
      </c>
      <c r="O3993" s="14" t="s">
        <v>281</v>
      </c>
      <c r="P3993" s="14" t="s">
        <v>303</v>
      </c>
      <c r="Q3993" s="15" t="s">
        <v>303</v>
      </c>
      <c r="R3993" s="15" t="s">
        <v>5776</v>
      </c>
      <c r="S3993" s="13" t="s">
        <v>6358</v>
      </c>
      <c r="T3993" s="57"/>
    </row>
    <row r="3994" spans="1:20" ht="33" thickBot="1" x14ac:dyDescent="0.25">
      <c r="A3994">
        <f t="shared" si="252"/>
        <v>6</v>
      </c>
      <c r="B3994" t="s">
        <v>30</v>
      </c>
      <c r="C3994" t="s">
        <v>379</v>
      </c>
      <c r="D3994" t="str">
        <f t="shared" si="253"/>
        <v>7a</v>
      </c>
      <c r="E3994" t="str">
        <f t="shared" si="254"/>
        <v>lös</v>
      </c>
      <c r="F3994" t="str">
        <f t="shared" si="255"/>
        <v>6_x6_5x_D_7a</v>
      </c>
      <c r="G3994" t="str">
        <f>IFERROR(INDEX(#REF!,MATCH('Kap5-6'!F3994,#REF!,0),2),"")</f>
        <v/>
      </c>
      <c r="H3994" s="98"/>
      <c r="I3994" s="98"/>
      <c r="J3994" s="245"/>
      <c r="K3994" s="98"/>
      <c r="L3994" s="17"/>
      <c r="M3994" s="242"/>
      <c r="N3994" s="20">
        <v>7</v>
      </c>
      <c r="O3994" s="20" t="s">
        <v>283</v>
      </c>
      <c r="P3994" s="20" t="s">
        <v>304</v>
      </c>
      <c r="Q3994" s="22" t="s">
        <v>740</v>
      </c>
      <c r="R3994" s="22">
        <v>2</v>
      </c>
      <c r="S3994" s="13" t="s">
        <v>6359</v>
      </c>
      <c r="T3994" s="48"/>
    </row>
    <row r="3995" spans="1:20" ht="64" x14ac:dyDescent="0.2">
      <c r="A3995">
        <f t="shared" si="252"/>
        <v>6</v>
      </c>
      <c r="B3995" t="s">
        <v>30</v>
      </c>
      <c r="C3995" t="s">
        <v>379</v>
      </c>
      <c r="D3995" t="str">
        <f t="shared" si="253"/>
        <v>7b</v>
      </c>
      <c r="E3995" t="str">
        <f t="shared" si="254"/>
        <v>lös</v>
      </c>
      <c r="F3995" t="str">
        <f t="shared" si="255"/>
        <v>6_x6_5x_D_7b</v>
      </c>
      <c r="G3995" t="str">
        <f>IFERROR(INDEX(#REF!,MATCH('Kap5-6'!F3995,#REF!,0),2),"")</f>
        <v/>
      </c>
      <c r="H3995" s="32">
        <v>6</v>
      </c>
      <c r="I3995" s="32" t="s">
        <v>422</v>
      </c>
      <c r="J3995" s="243" t="s">
        <v>2192</v>
      </c>
      <c r="K3995" s="32" t="s">
        <v>48</v>
      </c>
      <c r="L3995" s="43" t="s">
        <v>735</v>
      </c>
      <c r="M3995" s="240"/>
      <c r="N3995" s="7">
        <v>1</v>
      </c>
      <c r="O3995" s="7" t="s">
        <v>283</v>
      </c>
      <c r="P3995" s="7" t="s">
        <v>304</v>
      </c>
      <c r="Q3995" s="8" t="s">
        <v>6360</v>
      </c>
      <c r="R3995" s="8" t="s">
        <v>6361</v>
      </c>
      <c r="S3995" s="16" t="s">
        <v>6350</v>
      </c>
      <c r="T3995" s="48"/>
    </row>
    <row r="3996" spans="1:20" ht="32" x14ac:dyDescent="0.2">
      <c r="A3996">
        <f t="shared" si="252"/>
        <v>6</v>
      </c>
      <c r="B3996" t="s">
        <v>30</v>
      </c>
      <c r="C3996" t="s">
        <v>379</v>
      </c>
      <c r="D3996" t="str">
        <f t="shared" si="253"/>
        <v>7b</v>
      </c>
      <c r="E3996" t="str">
        <f t="shared" si="254"/>
        <v>lös</v>
      </c>
      <c r="F3996" t="str">
        <f t="shared" si="255"/>
        <v>6_x6_5x_D_7b</v>
      </c>
      <c r="G3996" t="str">
        <f>IFERROR(INDEX(#REF!,MATCH('Kap5-6'!F3996,#REF!,0),2),"")</f>
        <v/>
      </c>
      <c r="H3996" s="97"/>
      <c r="I3996" s="97"/>
      <c r="J3996" s="244"/>
      <c r="K3996" s="97"/>
      <c r="L3996" s="10"/>
      <c r="M3996" s="241"/>
      <c r="N3996" s="21">
        <v>2</v>
      </c>
      <c r="O3996" s="21" t="s">
        <v>283</v>
      </c>
      <c r="P3996" s="21" t="s">
        <v>304</v>
      </c>
      <c r="Q3996" s="24" t="s">
        <v>491</v>
      </c>
      <c r="R3996" s="24">
        <v>20</v>
      </c>
      <c r="S3996" s="55" t="s">
        <v>6351</v>
      </c>
      <c r="T3996" s="57"/>
    </row>
    <row r="3997" spans="1:20" ht="48" x14ac:dyDescent="0.2">
      <c r="A3997">
        <f t="shared" si="252"/>
        <v>6</v>
      </c>
      <c r="B3997" t="s">
        <v>30</v>
      </c>
      <c r="C3997" t="s">
        <v>379</v>
      </c>
      <c r="D3997" t="str">
        <f t="shared" si="253"/>
        <v>7b</v>
      </c>
      <c r="E3997" t="str">
        <f t="shared" si="254"/>
        <v>lös</v>
      </c>
      <c r="F3997" t="str">
        <f t="shared" si="255"/>
        <v>6_x6_5x_D_7b</v>
      </c>
      <c r="G3997" t="str">
        <f>IFERROR(INDEX(#REF!,MATCH('Kap5-6'!F3997,#REF!,0),2),"")</f>
        <v/>
      </c>
      <c r="H3997" s="97"/>
      <c r="I3997" s="97"/>
      <c r="J3997" s="244"/>
      <c r="K3997" s="97"/>
      <c r="L3997" s="10"/>
      <c r="M3997" s="241"/>
      <c r="N3997" s="21">
        <v>3</v>
      </c>
      <c r="O3997" s="21" t="s">
        <v>283</v>
      </c>
      <c r="P3997" s="21" t="s">
        <v>304</v>
      </c>
      <c r="Q3997" s="24" t="s">
        <v>6117</v>
      </c>
      <c r="R3997" s="24" t="s">
        <v>6362</v>
      </c>
      <c r="S3997" s="55" t="s">
        <v>6363</v>
      </c>
      <c r="T3997" s="57"/>
    </row>
    <row r="3998" spans="1:20" ht="48" x14ac:dyDescent="0.2">
      <c r="A3998">
        <f t="shared" si="252"/>
        <v>6</v>
      </c>
      <c r="B3998" t="s">
        <v>30</v>
      </c>
      <c r="C3998" t="s">
        <v>379</v>
      </c>
      <c r="D3998" t="str">
        <f t="shared" si="253"/>
        <v>7b</v>
      </c>
      <c r="E3998" t="str">
        <f t="shared" si="254"/>
        <v>lös</v>
      </c>
      <c r="F3998" t="str">
        <f t="shared" si="255"/>
        <v>6_x6_5x_D_7b</v>
      </c>
      <c r="G3998" t="str">
        <f>IFERROR(INDEX(#REF!,MATCH('Kap5-6'!F3998,#REF!,0),2),"")</f>
        <v/>
      </c>
      <c r="H3998" s="97"/>
      <c r="I3998" s="97"/>
      <c r="J3998" s="244"/>
      <c r="K3998" s="97"/>
      <c r="L3998" s="10"/>
      <c r="M3998" s="241"/>
      <c r="N3998" s="21">
        <v>4</v>
      </c>
      <c r="O3998" s="21" t="s">
        <v>283</v>
      </c>
      <c r="P3998" s="21" t="s">
        <v>304</v>
      </c>
      <c r="Q3998" s="24" t="s">
        <v>754</v>
      </c>
      <c r="R3998" s="24" t="s">
        <v>6364</v>
      </c>
      <c r="S3998" s="55" t="s">
        <v>6365</v>
      </c>
      <c r="T3998" s="57"/>
    </row>
    <row r="3999" spans="1:20" ht="32" x14ac:dyDescent="0.2">
      <c r="A3999">
        <f t="shared" si="252"/>
        <v>6</v>
      </c>
      <c r="B3999" t="s">
        <v>30</v>
      </c>
      <c r="C3999" t="s">
        <v>379</v>
      </c>
      <c r="D3999" t="str">
        <f t="shared" si="253"/>
        <v>7b</v>
      </c>
      <c r="E3999" t="str">
        <f t="shared" si="254"/>
        <v>lös</v>
      </c>
      <c r="F3999" t="str">
        <f t="shared" si="255"/>
        <v>6_x6_5x_D_7b</v>
      </c>
      <c r="G3999" t="str">
        <f>IFERROR(INDEX(#REF!,MATCH('Kap5-6'!F3999,#REF!,0),2),"")</f>
        <v/>
      </c>
      <c r="H3999" s="97"/>
      <c r="I3999" s="97"/>
      <c r="J3999" s="244"/>
      <c r="K3999" s="97"/>
      <c r="L3999" s="10"/>
      <c r="M3999" s="241"/>
      <c r="N3999" s="21">
        <v>5</v>
      </c>
      <c r="O3999" s="21" t="s">
        <v>283</v>
      </c>
      <c r="P3999" s="21" t="s">
        <v>304</v>
      </c>
      <c r="Q3999" s="24" t="s">
        <v>754</v>
      </c>
      <c r="R3999" s="24" t="s">
        <v>6366</v>
      </c>
      <c r="S3999" s="55" t="s">
        <v>6119</v>
      </c>
      <c r="T3999" s="57"/>
    </row>
    <row r="4000" spans="1:20" x14ac:dyDescent="0.2">
      <c r="A4000">
        <f t="shared" si="252"/>
        <v>6</v>
      </c>
      <c r="B4000" t="s">
        <v>30</v>
      </c>
      <c r="C4000" t="s">
        <v>379</v>
      </c>
      <c r="D4000" t="str">
        <f t="shared" si="253"/>
        <v>7b</v>
      </c>
      <c r="E4000" t="str">
        <f t="shared" si="254"/>
        <v>lös</v>
      </c>
      <c r="F4000" t="str">
        <f t="shared" si="255"/>
        <v>6_x6_5x_D_7b</v>
      </c>
      <c r="G4000" t="str">
        <f>IFERROR(INDEX(#REF!,MATCH('Kap5-6'!F4000,#REF!,0),2),"")</f>
        <v/>
      </c>
      <c r="H4000" s="97"/>
      <c r="I4000" s="97"/>
      <c r="J4000" s="244"/>
      <c r="K4000" s="97"/>
      <c r="L4000" s="10"/>
      <c r="M4000" s="241"/>
      <c r="N4000" s="21">
        <v>6</v>
      </c>
      <c r="O4000" s="11" t="s">
        <v>283</v>
      </c>
      <c r="P4000" s="11" t="s">
        <v>304</v>
      </c>
      <c r="Q4000" s="12" t="s">
        <v>6355</v>
      </c>
      <c r="R4000" s="12" t="s">
        <v>6367</v>
      </c>
      <c r="S4000" s="55" t="s">
        <v>6368</v>
      </c>
      <c r="T4000" s="57"/>
    </row>
    <row r="4001" spans="1:20" ht="48" x14ac:dyDescent="0.2">
      <c r="A4001">
        <f t="shared" si="252"/>
        <v>6</v>
      </c>
      <c r="B4001" t="s">
        <v>30</v>
      </c>
      <c r="C4001" t="s">
        <v>379</v>
      </c>
      <c r="D4001" t="str">
        <f t="shared" si="253"/>
        <v>7b</v>
      </c>
      <c r="E4001" t="str">
        <f t="shared" si="254"/>
        <v>lös</v>
      </c>
      <c r="F4001" t="str">
        <f t="shared" si="255"/>
        <v>6_x6_5x_D_7b</v>
      </c>
      <c r="G4001" t="str">
        <f>IFERROR(INDEX(#REF!,MATCH('Kap5-6'!F4001,#REF!,0),2),"")</f>
        <v/>
      </c>
      <c r="H4001" s="97"/>
      <c r="I4001" s="97"/>
      <c r="J4001" s="244"/>
      <c r="K4001" s="97"/>
      <c r="L4001" s="10"/>
      <c r="M4001" s="241"/>
      <c r="N4001" s="11">
        <v>7</v>
      </c>
      <c r="O4001" s="11" t="s">
        <v>281</v>
      </c>
      <c r="P4001" s="11" t="s">
        <v>303</v>
      </c>
      <c r="Q4001" s="12" t="s">
        <v>303</v>
      </c>
      <c r="R4001" s="12" t="s">
        <v>6369</v>
      </c>
      <c r="S4001" s="25" t="s">
        <v>6370</v>
      </c>
      <c r="T4001" s="48"/>
    </row>
    <row r="4002" spans="1:20" ht="33" thickBot="1" x14ac:dyDescent="0.25">
      <c r="A4002">
        <f t="shared" si="252"/>
        <v>6</v>
      </c>
      <c r="B4002" t="s">
        <v>30</v>
      </c>
      <c r="C4002" t="s">
        <v>379</v>
      </c>
      <c r="D4002" t="str">
        <f t="shared" si="253"/>
        <v>7b</v>
      </c>
      <c r="E4002" t="str">
        <f t="shared" si="254"/>
        <v>lös</v>
      </c>
      <c r="F4002" t="str">
        <f t="shared" si="255"/>
        <v>6_x6_5x_D_7b</v>
      </c>
      <c r="G4002" t="str">
        <f>IFERROR(INDEX(#REF!,MATCH('Kap5-6'!F4002,#REF!,0),2),"")</f>
        <v/>
      </c>
      <c r="H4002" s="98"/>
      <c r="I4002" s="98"/>
      <c r="J4002" s="245"/>
      <c r="K4002" s="98"/>
      <c r="L4002" s="17"/>
      <c r="M4002" s="242"/>
      <c r="N4002" s="20">
        <v>8</v>
      </c>
      <c r="O4002" s="20" t="s">
        <v>283</v>
      </c>
      <c r="P4002" s="20" t="s">
        <v>304</v>
      </c>
      <c r="Q4002" s="22" t="s">
        <v>740</v>
      </c>
      <c r="R4002" s="22">
        <v>2</v>
      </c>
      <c r="S4002" s="13" t="s">
        <v>6359</v>
      </c>
      <c r="T4002" s="48"/>
    </row>
    <row r="4003" spans="1:20" ht="64" x14ac:dyDescent="0.2">
      <c r="A4003">
        <f t="shared" si="252"/>
        <v>6</v>
      </c>
      <c r="B4003" t="s">
        <v>30</v>
      </c>
      <c r="C4003" t="s">
        <v>379</v>
      </c>
      <c r="D4003" t="str">
        <f t="shared" si="253"/>
        <v>8a</v>
      </c>
      <c r="E4003" t="str">
        <f t="shared" si="254"/>
        <v>lös</v>
      </c>
      <c r="F4003" t="str">
        <f t="shared" si="255"/>
        <v>6_x6_5x_D_8a</v>
      </c>
      <c r="G4003" t="str">
        <f>IFERROR(INDEX(#REF!,MATCH('Kap5-6'!F4003,#REF!,0),2),"")</f>
        <v/>
      </c>
      <c r="H4003" s="32">
        <v>6</v>
      </c>
      <c r="I4003" s="32" t="s">
        <v>422</v>
      </c>
      <c r="J4003" s="243" t="s">
        <v>2192</v>
      </c>
      <c r="K4003" s="32" t="s">
        <v>50</v>
      </c>
      <c r="L4003" s="43" t="s">
        <v>735</v>
      </c>
      <c r="M4003" s="240"/>
      <c r="N4003" s="7">
        <v>1</v>
      </c>
      <c r="O4003" s="7" t="s">
        <v>283</v>
      </c>
      <c r="P4003" s="7" t="s">
        <v>304</v>
      </c>
      <c r="Q4003" s="8" t="s">
        <v>6360</v>
      </c>
      <c r="R4003" s="8" t="s">
        <v>6371</v>
      </c>
      <c r="S4003" s="16" t="s">
        <v>6350</v>
      </c>
      <c r="T4003" s="57"/>
    </row>
    <row r="4004" spans="1:20" ht="32" x14ac:dyDescent="0.2">
      <c r="A4004">
        <f t="shared" si="252"/>
        <v>6</v>
      </c>
      <c r="B4004" t="s">
        <v>30</v>
      </c>
      <c r="C4004" t="s">
        <v>379</v>
      </c>
      <c r="D4004" t="str">
        <f t="shared" si="253"/>
        <v>8a</v>
      </c>
      <c r="E4004" t="str">
        <f t="shared" si="254"/>
        <v>lös</v>
      </c>
      <c r="F4004" t="str">
        <f t="shared" si="255"/>
        <v>6_x6_5x_D_8a</v>
      </c>
      <c r="G4004" t="str">
        <f>IFERROR(INDEX(#REF!,MATCH('Kap5-6'!F4004,#REF!,0),2),"")</f>
        <v/>
      </c>
      <c r="H4004" s="97"/>
      <c r="I4004" s="97"/>
      <c r="J4004" s="244"/>
      <c r="K4004" s="97"/>
      <c r="L4004" s="10"/>
      <c r="M4004" s="241"/>
      <c r="N4004" s="21">
        <v>2</v>
      </c>
      <c r="O4004" s="21" t="s">
        <v>283</v>
      </c>
      <c r="P4004" s="21" t="s">
        <v>304</v>
      </c>
      <c r="Q4004" s="24" t="s">
        <v>491</v>
      </c>
      <c r="R4004" s="24" t="s">
        <v>6372</v>
      </c>
      <c r="S4004" s="55" t="s">
        <v>6351</v>
      </c>
      <c r="T4004" s="57"/>
    </row>
    <row r="4005" spans="1:20" ht="32" x14ac:dyDescent="0.2">
      <c r="A4005">
        <f t="shared" si="252"/>
        <v>6</v>
      </c>
      <c r="B4005" t="s">
        <v>30</v>
      </c>
      <c r="C4005" t="s">
        <v>379</v>
      </c>
      <c r="D4005" t="str">
        <f t="shared" si="253"/>
        <v>8a</v>
      </c>
      <c r="E4005" t="str">
        <f t="shared" si="254"/>
        <v>lös</v>
      </c>
      <c r="F4005" t="str">
        <f t="shared" si="255"/>
        <v>6_x6_5x_D_8a</v>
      </c>
      <c r="G4005" t="str">
        <f>IFERROR(INDEX(#REF!,MATCH('Kap5-6'!F4005,#REF!,0),2),"")</f>
        <v/>
      </c>
      <c r="H4005" s="97"/>
      <c r="I4005" s="97"/>
      <c r="J4005" s="244"/>
      <c r="K4005" s="97"/>
      <c r="L4005" s="10"/>
      <c r="M4005" s="241"/>
      <c r="N4005" s="21">
        <v>3</v>
      </c>
      <c r="O4005" s="21" t="s">
        <v>283</v>
      </c>
      <c r="P4005" s="21" t="s">
        <v>304</v>
      </c>
      <c r="Q4005" s="24" t="s">
        <v>6117</v>
      </c>
      <c r="R4005" s="24" t="s">
        <v>6373</v>
      </c>
      <c r="S4005" s="55" t="s">
        <v>6374</v>
      </c>
      <c r="T4005" s="57"/>
    </row>
    <row r="4006" spans="1:20" x14ac:dyDescent="0.2">
      <c r="A4006">
        <f t="shared" si="252"/>
        <v>6</v>
      </c>
      <c r="B4006" t="s">
        <v>30</v>
      </c>
      <c r="C4006" t="s">
        <v>379</v>
      </c>
      <c r="D4006" t="str">
        <f t="shared" si="253"/>
        <v>8a</v>
      </c>
      <c r="E4006" t="str">
        <f t="shared" si="254"/>
        <v>lös</v>
      </c>
      <c r="F4006" t="str">
        <f t="shared" si="255"/>
        <v>6_x6_5x_D_8a</v>
      </c>
      <c r="G4006" t="str">
        <f>IFERROR(INDEX(#REF!,MATCH('Kap5-6'!F4006,#REF!,0),2),"")</f>
        <v/>
      </c>
      <c r="H4006" s="97"/>
      <c r="I4006" s="97"/>
      <c r="J4006" s="244"/>
      <c r="K4006" s="97"/>
      <c r="L4006" s="10"/>
      <c r="M4006" s="241"/>
      <c r="N4006" s="21">
        <v>4</v>
      </c>
      <c r="O4006" s="21" t="s">
        <v>283</v>
      </c>
      <c r="P4006" s="21" t="s">
        <v>304</v>
      </c>
      <c r="Q4006" s="24" t="s">
        <v>754</v>
      </c>
      <c r="R4006" s="24" t="s">
        <v>6375</v>
      </c>
      <c r="S4006" s="55" t="s">
        <v>6376</v>
      </c>
      <c r="T4006" s="57"/>
    </row>
    <row r="4007" spans="1:20" ht="32" x14ac:dyDescent="0.2">
      <c r="A4007">
        <f t="shared" si="252"/>
        <v>6</v>
      </c>
      <c r="B4007" t="s">
        <v>30</v>
      </c>
      <c r="C4007" t="s">
        <v>379</v>
      </c>
      <c r="D4007" t="str">
        <f t="shared" si="253"/>
        <v>8a</v>
      </c>
      <c r="E4007" t="str">
        <f t="shared" si="254"/>
        <v>lös</v>
      </c>
      <c r="F4007" t="str">
        <f t="shared" si="255"/>
        <v>6_x6_5x_D_8a</v>
      </c>
      <c r="G4007" t="str">
        <f>IFERROR(INDEX(#REF!,MATCH('Kap5-6'!F4007,#REF!,0),2),"")</f>
        <v/>
      </c>
      <c r="H4007" s="97"/>
      <c r="I4007" s="97"/>
      <c r="J4007" s="244"/>
      <c r="K4007" s="97"/>
      <c r="L4007" s="10"/>
      <c r="M4007" s="241"/>
      <c r="N4007" s="21">
        <v>5</v>
      </c>
      <c r="O4007" s="21" t="s">
        <v>283</v>
      </c>
      <c r="P4007" s="21" t="s">
        <v>304</v>
      </c>
      <c r="Q4007" s="24" t="s">
        <v>754</v>
      </c>
      <c r="R4007" s="24" t="s">
        <v>6377</v>
      </c>
      <c r="S4007" s="55" t="s">
        <v>6119</v>
      </c>
      <c r="T4007" s="57"/>
    </row>
    <row r="4008" spans="1:20" x14ac:dyDescent="0.2">
      <c r="A4008">
        <f t="shared" si="252"/>
        <v>6</v>
      </c>
      <c r="B4008" t="s">
        <v>30</v>
      </c>
      <c r="C4008" t="s">
        <v>379</v>
      </c>
      <c r="D4008" t="str">
        <f t="shared" si="253"/>
        <v>8a</v>
      </c>
      <c r="E4008" t="str">
        <f t="shared" si="254"/>
        <v>lös</v>
      </c>
      <c r="F4008" t="str">
        <f t="shared" si="255"/>
        <v>6_x6_5x_D_8a</v>
      </c>
      <c r="G4008" t="str">
        <f>IFERROR(INDEX(#REF!,MATCH('Kap5-6'!F4008,#REF!,0),2),"")</f>
        <v/>
      </c>
      <c r="H4008" s="97"/>
      <c r="I4008" s="97"/>
      <c r="J4008" s="244"/>
      <c r="K4008" s="97"/>
      <c r="L4008" s="10"/>
      <c r="M4008" s="241"/>
      <c r="N4008" s="21">
        <v>6</v>
      </c>
      <c r="O4008" s="11" t="s">
        <v>283</v>
      </c>
      <c r="P4008" s="11" t="s">
        <v>304</v>
      </c>
      <c r="Q4008" s="12" t="s">
        <v>6355</v>
      </c>
      <c r="R4008" s="12" t="s">
        <v>6378</v>
      </c>
      <c r="S4008" s="55" t="s">
        <v>6357</v>
      </c>
      <c r="T4008" s="57"/>
    </row>
    <row r="4009" spans="1:20" ht="33" thickBot="1" x14ac:dyDescent="0.25">
      <c r="A4009">
        <f t="shared" si="252"/>
        <v>6</v>
      </c>
      <c r="B4009" t="s">
        <v>30</v>
      </c>
      <c r="C4009" t="s">
        <v>379</v>
      </c>
      <c r="D4009" t="str">
        <f t="shared" si="253"/>
        <v>8a</v>
      </c>
      <c r="E4009" t="str">
        <f t="shared" si="254"/>
        <v>lös</v>
      </c>
      <c r="F4009" t="str">
        <f t="shared" si="255"/>
        <v>6_x6_5x_D_8a</v>
      </c>
      <c r="G4009" t="str">
        <f>IFERROR(INDEX(#REF!,MATCH('Kap5-6'!F4009,#REF!,0),2),"")</f>
        <v/>
      </c>
      <c r="H4009" s="98"/>
      <c r="I4009" s="98"/>
      <c r="J4009" s="244"/>
      <c r="K4009" s="98"/>
      <c r="L4009" s="17"/>
      <c r="M4009" s="241"/>
      <c r="N4009" s="20">
        <v>7</v>
      </c>
      <c r="O4009" s="20" t="s">
        <v>283</v>
      </c>
      <c r="P4009" s="20" t="s">
        <v>304</v>
      </c>
      <c r="Q4009" s="22" t="s">
        <v>740</v>
      </c>
      <c r="R4009" s="22">
        <v>10</v>
      </c>
      <c r="S4009" s="13" t="s">
        <v>6379</v>
      </c>
      <c r="T4009" s="57"/>
    </row>
    <row r="4010" spans="1:20" ht="64" x14ac:dyDescent="0.2">
      <c r="A4010">
        <f t="shared" si="252"/>
        <v>6</v>
      </c>
      <c r="B4010" t="s">
        <v>30</v>
      </c>
      <c r="C4010" t="s">
        <v>379</v>
      </c>
      <c r="D4010" t="str">
        <f t="shared" si="253"/>
        <v>8b</v>
      </c>
      <c r="E4010" t="str">
        <f t="shared" si="254"/>
        <v>lös</v>
      </c>
      <c r="F4010" t="str">
        <f t="shared" si="255"/>
        <v>6_x6_5x_D_8b</v>
      </c>
      <c r="G4010" t="str">
        <f>IFERROR(INDEX(#REF!,MATCH('Kap5-6'!F4010,#REF!,0),2),"")</f>
        <v/>
      </c>
      <c r="H4010" s="32">
        <v>6</v>
      </c>
      <c r="I4010" s="32" t="s">
        <v>422</v>
      </c>
      <c r="J4010" s="243" t="s">
        <v>2192</v>
      </c>
      <c r="K4010" s="32" t="s">
        <v>51</v>
      </c>
      <c r="L4010" s="43" t="s">
        <v>735</v>
      </c>
      <c r="M4010" s="240"/>
      <c r="N4010" s="7">
        <v>1</v>
      </c>
      <c r="O4010" s="7" t="s">
        <v>283</v>
      </c>
      <c r="P4010" s="7" t="s">
        <v>304</v>
      </c>
      <c r="Q4010" s="8" t="s">
        <v>6360</v>
      </c>
      <c r="R4010" s="8" t="s">
        <v>6380</v>
      </c>
      <c r="S4010" s="16" t="s">
        <v>6350</v>
      </c>
      <c r="T4010" s="48"/>
    </row>
    <row r="4011" spans="1:20" ht="32" x14ac:dyDescent="0.2">
      <c r="A4011">
        <f t="shared" si="252"/>
        <v>6</v>
      </c>
      <c r="B4011" t="s">
        <v>30</v>
      </c>
      <c r="C4011" t="s">
        <v>379</v>
      </c>
      <c r="D4011" t="str">
        <f t="shared" si="253"/>
        <v>8b</v>
      </c>
      <c r="E4011" t="str">
        <f t="shared" si="254"/>
        <v>lös</v>
      </c>
      <c r="F4011" t="str">
        <f t="shared" si="255"/>
        <v>6_x6_5x_D_8b</v>
      </c>
      <c r="G4011" t="str">
        <f>IFERROR(INDEX(#REF!,MATCH('Kap5-6'!F4011,#REF!,0),2),"")</f>
        <v/>
      </c>
      <c r="H4011" s="97"/>
      <c r="I4011" s="97"/>
      <c r="J4011" s="244"/>
      <c r="K4011" s="97"/>
      <c r="L4011" s="10"/>
      <c r="M4011" s="241"/>
      <c r="N4011" s="21">
        <v>2</v>
      </c>
      <c r="O4011" s="21" t="s">
        <v>283</v>
      </c>
      <c r="P4011" s="21" t="s">
        <v>304</v>
      </c>
      <c r="Q4011" s="24" t="s">
        <v>491</v>
      </c>
      <c r="R4011" s="24" t="s">
        <v>6381</v>
      </c>
      <c r="S4011" s="55" t="s">
        <v>6382</v>
      </c>
      <c r="T4011" s="48"/>
    </row>
    <row r="4012" spans="1:20" ht="32" x14ac:dyDescent="0.2">
      <c r="A4012">
        <f t="shared" si="252"/>
        <v>6</v>
      </c>
      <c r="B4012" t="s">
        <v>30</v>
      </c>
      <c r="C4012" t="s">
        <v>379</v>
      </c>
      <c r="D4012" t="str">
        <f t="shared" si="253"/>
        <v>8b</v>
      </c>
      <c r="E4012" t="str">
        <f t="shared" si="254"/>
        <v>lös</v>
      </c>
      <c r="F4012" t="str">
        <f t="shared" si="255"/>
        <v>6_x6_5x_D_8b</v>
      </c>
      <c r="G4012" t="str">
        <f>IFERROR(INDEX(#REF!,MATCH('Kap5-6'!F4012,#REF!,0),2),"")</f>
        <v/>
      </c>
      <c r="H4012" s="97"/>
      <c r="I4012" s="97"/>
      <c r="J4012" s="244"/>
      <c r="K4012" s="97"/>
      <c r="L4012" s="10"/>
      <c r="M4012" s="241"/>
      <c r="N4012" s="21">
        <v>3</v>
      </c>
      <c r="O4012" s="21" t="s">
        <v>283</v>
      </c>
      <c r="P4012" s="21" t="s">
        <v>304</v>
      </c>
      <c r="Q4012" s="24" t="s">
        <v>6117</v>
      </c>
      <c r="R4012" s="24" t="s">
        <v>6383</v>
      </c>
      <c r="S4012" s="55" t="s">
        <v>6384</v>
      </c>
      <c r="T4012" s="48"/>
    </row>
    <row r="4013" spans="1:20" x14ac:dyDescent="0.2">
      <c r="A4013">
        <f t="shared" si="252"/>
        <v>6</v>
      </c>
      <c r="B4013" t="s">
        <v>30</v>
      </c>
      <c r="C4013" t="s">
        <v>379</v>
      </c>
      <c r="D4013" t="str">
        <f t="shared" si="253"/>
        <v>8b</v>
      </c>
      <c r="E4013" t="str">
        <f t="shared" si="254"/>
        <v>lös</v>
      </c>
      <c r="F4013" t="str">
        <f t="shared" si="255"/>
        <v>6_x6_5x_D_8b</v>
      </c>
      <c r="G4013" t="str">
        <f>IFERROR(INDEX(#REF!,MATCH('Kap5-6'!F4013,#REF!,0),2),"")</f>
        <v/>
      </c>
      <c r="H4013" s="97"/>
      <c r="I4013" s="97"/>
      <c r="J4013" s="244"/>
      <c r="K4013" s="97"/>
      <c r="L4013" s="10"/>
      <c r="M4013" s="241"/>
      <c r="N4013" s="21">
        <v>4</v>
      </c>
      <c r="O4013" s="21" t="s">
        <v>283</v>
      </c>
      <c r="P4013" s="21" t="s">
        <v>304</v>
      </c>
      <c r="Q4013" s="24" t="s">
        <v>754</v>
      </c>
      <c r="R4013" s="24" t="s">
        <v>6385</v>
      </c>
      <c r="S4013" s="55" t="s">
        <v>6365</v>
      </c>
      <c r="T4013" s="48"/>
    </row>
    <row r="4014" spans="1:20" ht="32" x14ac:dyDescent="0.2">
      <c r="A4014">
        <f t="shared" si="252"/>
        <v>6</v>
      </c>
      <c r="B4014" t="s">
        <v>30</v>
      </c>
      <c r="C4014" t="s">
        <v>379</v>
      </c>
      <c r="D4014" t="str">
        <f t="shared" si="253"/>
        <v>8b</v>
      </c>
      <c r="E4014" t="str">
        <f t="shared" si="254"/>
        <v>lös</v>
      </c>
      <c r="F4014" t="str">
        <f t="shared" si="255"/>
        <v>6_x6_5x_D_8b</v>
      </c>
      <c r="G4014" t="str">
        <f>IFERROR(INDEX(#REF!,MATCH('Kap5-6'!F4014,#REF!,0),2),"")</f>
        <v/>
      </c>
      <c r="H4014" s="97"/>
      <c r="I4014" s="97"/>
      <c r="J4014" s="244"/>
      <c r="K4014" s="97"/>
      <c r="L4014" s="10"/>
      <c r="M4014" s="241"/>
      <c r="N4014" s="21">
        <v>5</v>
      </c>
      <c r="O4014" s="21" t="s">
        <v>283</v>
      </c>
      <c r="P4014" s="21" t="s">
        <v>304</v>
      </c>
      <c r="Q4014" s="24" t="s">
        <v>754</v>
      </c>
      <c r="R4014" s="24" t="s">
        <v>6386</v>
      </c>
      <c r="S4014" s="55" t="s">
        <v>6119</v>
      </c>
      <c r="T4014" s="48"/>
    </row>
    <row r="4015" spans="1:20" x14ac:dyDescent="0.2">
      <c r="A4015">
        <f t="shared" si="252"/>
        <v>6</v>
      </c>
      <c r="B4015" t="s">
        <v>30</v>
      </c>
      <c r="C4015" t="s">
        <v>379</v>
      </c>
      <c r="D4015" t="str">
        <f t="shared" si="253"/>
        <v>8b</v>
      </c>
      <c r="E4015" t="str">
        <f t="shared" si="254"/>
        <v>lös</v>
      </c>
      <c r="F4015" t="str">
        <f t="shared" si="255"/>
        <v>6_x6_5x_D_8b</v>
      </c>
      <c r="G4015" t="str">
        <f>IFERROR(INDEX(#REF!,MATCH('Kap5-6'!F4015,#REF!,0),2),"")</f>
        <v/>
      </c>
      <c r="H4015" s="97"/>
      <c r="I4015" s="97"/>
      <c r="J4015" s="244"/>
      <c r="K4015" s="97"/>
      <c r="L4015" s="10"/>
      <c r="M4015" s="241"/>
      <c r="N4015" s="21">
        <v>6</v>
      </c>
      <c r="O4015" s="11" t="s">
        <v>283</v>
      </c>
      <c r="P4015" s="11" t="s">
        <v>304</v>
      </c>
      <c r="Q4015" s="12" t="s">
        <v>6355</v>
      </c>
      <c r="R4015" s="12" t="s">
        <v>6387</v>
      </c>
      <c r="S4015" s="55" t="s">
        <v>6388</v>
      </c>
      <c r="T4015" s="48"/>
    </row>
    <row r="4016" spans="1:20" ht="32" x14ac:dyDescent="0.2">
      <c r="A4016">
        <f t="shared" si="252"/>
        <v>6</v>
      </c>
      <c r="B4016" t="s">
        <v>30</v>
      </c>
      <c r="C4016" t="s">
        <v>379</v>
      </c>
      <c r="D4016" t="str">
        <f t="shared" si="253"/>
        <v>8b</v>
      </c>
      <c r="E4016" t="str">
        <f t="shared" si="254"/>
        <v>lös</v>
      </c>
      <c r="F4016" t="str">
        <f t="shared" si="255"/>
        <v>6_x6_5x_D_8b</v>
      </c>
      <c r="G4016" t="str">
        <f>IFERROR(INDEX(#REF!,MATCH('Kap5-6'!F4016,#REF!,0),2),"")</f>
        <v/>
      </c>
      <c r="H4016" s="97"/>
      <c r="I4016" s="97"/>
      <c r="J4016" s="244"/>
      <c r="K4016" s="97"/>
      <c r="L4016" s="10"/>
      <c r="M4016" s="241"/>
      <c r="N4016" s="30">
        <v>7</v>
      </c>
      <c r="O4016" s="14" t="s">
        <v>281</v>
      </c>
      <c r="P4016" s="14" t="s">
        <v>303</v>
      </c>
      <c r="Q4016" s="15" t="s">
        <v>303</v>
      </c>
      <c r="R4016" s="15" t="s">
        <v>5522</v>
      </c>
      <c r="S4016" s="13" t="s">
        <v>6389</v>
      </c>
      <c r="T4016" s="48"/>
    </row>
    <row r="4017" spans="1:20" ht="33" thickBot="1" x14ac:dyDescent="0.25">
      <c r="A4017">
        <f t="shared" si="252"/>
        <v>6</v>
      </c>
      <c r="B4017" t="s">
        <v>30</v>
      </c>
      <c r="C4017" t="s">
        <v>379</v>
      </c>
      <c r="D4017" t="str">
        <f t="shared" si="253"/>
        <v>8b</v>
      </c>
      <c r="E4017" t="str">
        <f t="shared" si="254"/>
        <v>lös</v>
      </c>
      <c r="F4017" t="str">
        <f t="shared" si="255"/>
        <v>6_x6_5x_D_8b</v>
      </c>
      <c r="G4017" t="str">
        <f>IFERROR(INDEX(#REF!,MATCH('Kap5-6'!F4017,#REF!,0),2),"")</f>
        <v/>
      </c>
      <c r="H4017" s="98"/>
      <c r="I4017" s="98"/>
      <c r="J4017" s="244"/>
      <c r="K4017" s="98"/>
      <c r="L4017" s="17"/>
      <c r="M4017" s="241"/>
      <c r="N4017" s="20">
        <v>8</v>
      </c>
      <c r="O4017" s="20" t="s">
        <v>283</v>
      </c>
      <c r="P4017" s="20" t="s">
        <v>304</v>
      </c>
      <c r="Q4017" s="22" t="s">
        <v>740</v>
      </c>
      <c r="R4017" s="22">
        <v>2</v>
      </c>
      <c r="S4017" s="13" t="s">
        <v>6390</v>
      </c>
      <c r="T4017" s="48"/>
    </row>
    <row r="4018" spans="1:20" ht="49" thickBot="1" x14ac:dyDescent="0.25">
      <c r="A4018">
        <f t="shared" si="252"/>
        <v>6</v>
      </c>
      <c r="B4018" t="s">
        <v>30</v>
      </c>
      <c r="C4018" t="s">
        <v>379</v>
      </c>
      <c r="D4018">
        <f t="shared" si="253"/>
        <v>9</v>
      </c>
      <c r="E4018" t="str">
        <f t="shared" si="254"/>
        <v>Problemlösning</v>
      </c>
      <c r="F4018" t="str">
        <f t="shared" si="255"/>
        <v>6_x6_5x_D_9</v>
      </c>
      <c r="G4018" t="str">
        <f>IFERROR(INDEX(#REF!,MATCH('Kap5-6'!F4018,#REF!,0),2),"")</f>
        <v/>
      </c>
      <c r="H4018" s="32">
        <v>6</v>
      </c>
      <c r="I4018" s="32" t="s">
        <v>422</v>
      </c>
      <c r="J4018" s="243" t="s">
        <v>2192</v>
      </c>
      <c r="K4018" s="32">
        <v>9</v>
      </c>
      <c r="L4018" s="43" t="s">
        <v>1256</v>
      </c>
      <c r="M4018" s="240"/>
      <c r="N4018" s="7">
        <v>1</v>
      </c>
      <c r="O4018" s="7" t="s">
        <v>283</v>
      </c>
      <c r="P4018" s="7" t="s">
        <v>304</v>
      </c>
      <c r="Q4018" s="8" t="s">
        <v>6391</v>
      </c>
      <c r="R4018" s="8" t="s">
        <v>6392</v>
      </c>
      <c r="S4018" s="23" t="s">
        <v>6393</v>
      </c>
      <c r="T4018" s="48"/>
    </row>
    <row r="4019" spans="1:20" ht="32" x14ac:dyDescent="0.2">
      <c r="A4019">
        <f t="shared" si="252"/>
        <v>6</v>
      </c>
      <c r="B4019" t="s">
        <v>30</v>
      </c>
      <c r="C4019" t="s">
        <v>379</v>
      </c>
      <c r="D4019">
        <f t="shared" si="253"/>
        <v>9</v>
      </c>
      <c r="E4019" t="str">
        <f t="shared" si="254"/>
        <v>Problemlösning</v>
      </c>
      <c r="F4019" t="str">
        <f t="shared" si="255"/>
        <v>6_x6_5x_D_9</v>
      </c>
      <c r="G4019" t="str">
        <f>IFERROR(INDEX(#REF!,MATCH('Kap5-6'!F4019,#REF!,0),2),"")</f>
        <v/>
      </c>
      <c r="H4019" s="97"/>
      <c r="I4019" s="97"/>
      <c r="J4019" s="244"/>
      <c r="K4019" s="97"/>
      <c r="L4019" s="10"/>
      <c r="M4019" s="241"/>
      <c r="N4019" s="11">
        <v>2</v>
      </c>
      <c r="O4019" s="11" t="s">
        <v>283</v>
      </c>
      <c r="P4019" s="11" t="s">
        <v>304</v>
      </c>
      <c r="Q4019" s="12" t="s">
        <v>491</v>
      </c>
      <c r="R4019" s="12">
        <v>42</v>
      </c>
      <c r="S4019" s="9" t="s">
        <v>6394</v>
      </c>
      <c r="T4019" s="48"/>
    </row>
    <row r="4020" spans="1:20" ht="48" x14ac:dyDescent="0.2">
      <c r="A4020">
        <f t="shared" si="252"/>
        <v>6</v>
      </c>
      <c r="B4020" t="s">
        <v>30</v>
      </c>
      <c r="C4020" t="s">
        <v>379</v>
      </c>
      <c r="D4020">
        <f t="shared" si="253"/>
        <v>9</v>
      </c>
      <c r="E4020" t="str">
        <f t="shared" si="254"/>
        <v>Problemlösning</v>
      </c>
      <c r="F4020" t="str">
        <f t="shared" si="255"/>
        <v>6_x6_5x_D_9</v>
      </c>
      <c r="G4020" t="str">
        <f>IFERROR(INDEX(#REF!,MATCH('Kap5-6'!F4020,#REF!,0),2),"")</f>
        <v/>
      </c>
      <c r="H4020" s="97"/>
      <c r="I4020" s="97"/>
      <c r="J4020" s="244"/>
      <c r="K4020" s="97"/>
      <c r="L4020" s="10"/>
      <c r="M4020" s="241"/>
      <c r="N4020" s="14">
        <v>3</v>
      </c>
      <c r="O4020" s="14" t="s">
        <v>283</v>
      </c>
      <c r="P4020" s="14" t="s">
        <v>304</v>
      </c>
      <c r="Q4020" s="15" t="s">
        <v>6313</v>
      </c>
      <c r="R4020" s="15" t="s">
        <v>6395</v>
      </c>
      <c r="S4020" s="25" t="s">
        <v>6396</v>
      </c>
      <c r="T4020" s="48"/>
    </row>
    <row r="4021" spans="1:20" ht="96" x14ac:dyDescent="0.2">
      <c r="A4021">
        <f t="shared" si="252"/>
        <v>6</v>
      </c>
      <c r="B4021" t="s">
        <v>30</v>
      </c>
      <c r="C4021" t="s">
        <v>379</v>
      </c>
      <c r="D4021">
        <f t="shared" si="253"/>
        <v>9</v>
      </c>
      <c r="E4021" t="str">
        <f t="shared" si="254"/>
        <v>Problemlösning</v>
      </c>
      <c r="F4021" t="str">
        <f t="shared" si="255"/>
        <v>6_x6_5x_D_9</v>
      </c>
      <c r="G4021" t="str">
        <f>IFERROR(INDEX(#REF!,MATCH('Kap5-6'!F4021,#REF!,0),2),"")</f>
        <v/>
      </c>
      <c r="H4021" s="97"/>
      <c r="I4021" s="97"/>
      <c r="J4021" s="244"/>
      <c r="K4021" s="97"/>
      <c r="L4021" s="10"/>
      <c r="M4021" s="241"/>
      <c r="N4021" s="14">
        <v>4</v>
      </c>
      <c r="O4021" s="14" t="s">
        <v>281</v>
      </c>
      <c r="P4021" s="14" t="s">
        <v>303</v>
      </c>
      <c r="Q4021" s="15" t="s">
        <v>303</v>
      </c>
      <c r="R4021" s="15" t="s">
        <v>6397</v>
      </c>
      <c r="S4021" s="25" t="s">
        <v>6398</v>
      </c>
      <c r="T4021" s="48"/>
    </row>
    <row r="4022" spans="1:20" ht="33" thickBot="1" x14ac:dyDescent="0.25">
      <c r="A4022">
        <f t="shared" si="252"/>
        <v>6</v>
      </c>
      <c r="B4022" t="s">
        <v>30</v>
      </c>
      <c r="C4022" t="s">
        <v>379</v>
      </c>
      <c r="D4022">
        <f t="shared" si="253"/>
        <v>9</v>
      </c>
      <c r="E4022" t="str">
        <f t="shared" si="254"/>
        <v>Problemlösning</v>
      </c>
      <c r="F4022" t="str">
        <f t="shared" si="255"/>
        <v>6_x6_5x_D_9</v>
      </c>
      <c r="G4022" t="str">
        <f>IFERROR(INDEX(#REF!,MATCH('Kap5-6'!F4022,#REF!,0),2),"")</f>
        <v/>
      </c>
      <c r="H4022" s="98"/>
      <c r="I4022" s="98"/>
      <c r="J4022" s="244"/>
      <c r="K4022" s="98"/>
      <c r="L4022" s="17"/>
      <c r="M4022" s="241"/>
      <c r="N4022" s="14">
        <v>5</v>
      </c>
      <c r="O4022" s="14" t="s">
        <v>283</v>
      </c>
      <c r="P4022" s="14" t="s">
        <v>304</v>
      </c>
      <c r="Q4022" s="15" t="s">
        <v>6399</v>
      </c>
      <c r="R4022" s="15" t="s">
        <v>6400</v>
      </c>
      <c r="S4022" s="25" t="s">
        <v>6401</v>
      </c>
      <c r="T4022" s="48"/>
    </row>
    <row r="4023" spans="1:20" ht="32" x14ac:dyDescent="0.2">
      <c r="A4023">
        <f t="shared" si="252"/>
        <v>6</v>
      </c>
      <c r="B4023" t="s">
        <v>30</v>
      </c>
      <c r="C4023" t="s">
        <v>379</v>
      </c>
      <c r="D4023" t="str">
        <f t="shared" si="253"/>
        <v>10a</v>
      </c>
      <c r="E4023" t="str">
        <f t="shared" si="254"/>
        <v>lös</v>
      </c>
      <c r="F4023" t="str">
        <f t="shared" si="255"/>
        <v>6_x6_5x_D_10a</v>
      </c>
      <c r="G4023" t="str">
        <f>IFERROR(INDEX(#REF!,MATCH('Kap5-6'!F4023,#REF!,0),2),"")</f>
        <v/>
      </c>
      <c r="H4023" s="32">
        <v>6</v>
      </c>
      <c r="I4023" s="32" t="s">
        <v>422</v>
      </c>
      <c r="J4023" s="243" t="s">
        <v>2192</v>
      </c>
      <c r="K4023" s="32" t="s">
        <v>57</v>
      </c>
      <c r="L4023" s="43" t="s">
        <v>735</v>
      </c>
      <c r="M4023" s="240"/>
      <c r="N4023" s="11">
        <v>1</v>
      </c>
      <c r="O4023" s="11" t="s">
        <v>283</v>
      </c>
      <c r="P4023" s="11" t="s">
        <v>304</v>
      </c>
      <c r="Q4023" s="55" t="s">
        <v>5755</v>
      </c>
      <c r="R4023" s="11" t="s">
        <v>6402</v>
      </c>
      <c r="S4023" s="11" t="s">
        <v>5640</v>
      </c>
      <c r="T4023" s="48"/>
    </row>
    <row r="4024" spans="1:20" ht="32" x14ac:dyDescent="0.2">
      <c r="A4024">
        <f t="shared" si="252"/>
        <v>6</v>
      </c>
      <c r="B4024" t="s">
        <v>30</v>
      </c>
      <c r="C4024" t="s">
        <v>379</v>
      </c>
      <c r="D4024" t="str">
        <f t="shared" si="253"/>
        <v>10a</v>
      </c>
      <c r="E4024" t="str">
        <f t="shared" si="254"/>
        <v>lös</v>
      </c>
      <c r="F4024" t="str">
        <f t="shared" si="255"/>
        <v>6_x6_5x_D_10a</v>
      </c>
      <c r="G4024" t="str">
        <f>IFERROR(INDEX(#REF!,MATCH('Kap5-6'!F4024,#REF!,0),2),"")</f>
        <v/>
      </c>
      <c r="H4024" s="97"/>
      <c r="I4024" s="97"/>
      <c r="J4024" s="244"/>
      <c r="K4024" s="97"/>
      <c r="L4024" s="10"/>
      <c r="M4024" s="241"/>
      <c r="N4024" s="21">
        <v>2</v>
      </c>
      <c r="O4024" s="21" t="s">
        <v>283</v>
      </c>
      <c r="P4024" s="21" t="s">
        <v>304</v>
      </c>
      <c r="Q4024" s="24" t="s">
        <v>6403</v>
      </c>
      <c r="R4024" s="24" t="s">
        <v>6404</v>
      </c>
      <c r="S4024" s="55" t="s">
        <v>6405</v>
      </c>
      <c r="T4024" s="57"/>
    </row>
    <row r="4025" spans="1:20" ht="48" x14ac:dyDescent="0.2">
      <c r="A4025">
        <f t="shared" si="252"/>
        <v>6</v>
      </c>
      <c r="B4025" t="s">
        <v>30</v>
      </c>
      <c r="C4025" t="s">
        <v>379</v>
      </c>
      <c r="D4025" t="str">
        <f t="shared" si="253"/>
        <v>10a</v>
      </c>
      <c r="E4025" t="str">
        <f t="shared" si="254"/>
        <v>lös</v>
      </c>
      <c r="F4025" t="str">
        <f t="shared" si="255"/>
        <v>6_x6_5x_D_10a</v>
      </c>
      <c r="G4025" t="str">
        <f>IFERROR(INDEX(#REF!,MATCH('Kap5-6'!F4025,#REF!,0),2),"")</f>
        <v/>
      </c>
      <c r="H4025" s="97"/>
      <c r="I4025" s="97"/>
      <c r="J4025" s="244"/>
      <c r="K4025" s="97"/>
      <c r="L4025" s="10"/>
      <c r="M4025" s="241"/>
      <c r="N4025" s="21">
        <v>3</v>
      </c>
      <c r="O4025" s="21" t="s">
        <v>281</v>
      </c>
      <c r="P4025" s="21" t="s">
        <v>329</v>
      </c>
      <c r="Q4025" s="24" t="s">
        <v>303</v>
      </c>
      <c r="R4025" s="24" t="s">
        <v>6406</v>
      </c>
      <c r="S4025" s="93" t="s">
        <v>5314</v>
      </c>
      <c r="T4025" s="57"/>
    </row>
    <row r="4026" spans="1:20" ht="32" x14ac:dyDescent="0.2">
      <c r="A4026">
        <f t="shared" si="252"/>
        <v>6</v>
      </c>
      <c r="B4026" t="s">
        <v>30</v>
      </c>
      <c r="C4026" t="s">
        <v>379</v>
      </c>
      <c r="D4026" t="str">
        <f t="shared" si="253"/>
        <v>10a</v>
      </c>
      <c r="E4026" t="str">
        <f t="shared" si="254"/>
        <v>lös</v>
      </c>
      <c r="F4026" t="str">
        <f t="shared" si="255"/>
        <v>6_x6_5x_D_10a</v>
      </c>
      <c r="G4026" t="str">
        <f>IFERROR(INDEX(#REF!,MATCH('Kap5-6'!F4026,#REF!,0),2),"")</f>
        <v/>
      </c>
      <c r="H4026" s="97"/>
      <c r="I4026" s="97"/>
      <c r="J4026" s="244"/>
      <c r="K4026" s="97"/>
      <c r="L4026" s="10"/>
      <c r="M4026" s="241"/>
      <c r="N4026" s="11">
        <v>4</v>
      </c>
      <c r="O4026" s="11" t="s">
        <v>283</v>
      </c>
      <c r="P4026" s="11" t="s">
        <v>304</v>
      </c>
      <c r="Q4026" s="12" t="s">
        <v>4909</v>
      </c>
      <c r="R4026" s="12" t="s">
        <v>6407</v>
      </c>
      <c r="S4026" s="25" t="s">
        <v>5667</v>
      </c>
      <c r="T4026" s="57"/>
    </row>
    <row r="4027" spans="1:20" x14ac:dyDescent="0.2">
      <c r="A4027">
        <f t="shared" si="252"/>
        <v>6</v>
      </c>
      <c r="B4027" t="s">
        <v>30</v>
      </c>
      <c r="C4027" t="s">
        <v>379</v>
      </c>
      <c r="D4027" t="str">
        <f t="shared" si="253"/>
        <v>10a</v>
      </c>
      <c r="E4027" t="str">
        <f t="shared" si="254"/>
        <v>lös</v>
      </c>
      <c r="F4027" t="str">
        <f t="shared" si="255"/>
        <v>6_x6_5x_D_10a</v>
      </c>
      <c r="G4027" t="str">
        <f>IFERROR(INDEX(#REF!,MATCH('Kap5-6'!F4027,#REF!,0),2),"")</f>
        <v/>
      </c>
      <c r="H4027" s="97"/>
      <c r="I4027" s="97"/>
      <c r="J4027" s="244"/>
      <c r="K4027" s="97"/>
      <c r="L4027" s="10"/>
      <c r="M4027" s="241"/>
      <c r="N4027" s="14">
        <v>5</v>
      </c>
      <c r="O4027" s="14" t="s">
        <v>281</v>
      </c>
      <c r="P4027" s="14" t="s">
        <v>329</v>
      </c>
      <c r="Q4027" s="15" t="s">
        <v>303</v>
      </c>
      <c r="R4027" s="15" t="s">
        <v>6408</v>
      </c>
      <c r="S4027" s="25" t="s">
        <v>6409</v>
      </c>
      <c r="T4027" s="57"/>
    </row>
    <row r="4028" spans="1:20" ht="48" x14ac:dyDescent="0.2">
      <c r="A4028">
        <f t="shared" si="252"/>
        <v>6</v>
      </c>
      <c r="B4028" t="s">
        <v>30</v>
      </c>
      <c r="C4028" t="s">
        <v>379</v>
      </c>
      <c r="D4028" t="str">
        <f t="shared" si="253"/>
        <v>10a</v>
      </c>
      <c r="E4028" t="str">
        <f t="shared" si="254"/>
        <v>lös</v>
      </c>
      <c r="F4028" t="str">
        <f t="shared" si="255"/>
        <v>6_x6_5x_D_10a</v>
      </c>
      <c r="G4028" t="str">
        <f>IFERROR(INDEX(#REF!,MATCH('Kap5-6'!F4028,#REF!,0),2),"")</f>
        <v/>
      </c>
      <c r="H4028" s="97"/>
      <c r="I4028" s="97"/>
      <c r="J4028" s="244"/>
      <c r="K4028" s="97"/>
      <c r="L4028" s="10"/>
      <c r="M4028" s="241"/>
      <c r="N4028" s="14">
        <v>6</v>
      </c>
      <c r="O4028" s="14" t="s">
        <v>281</v>
      </c>
      <c r="P4028" s="14" t="s">
        <v>329</v>
      </c>
      <c r="Q4028" s="15" t="s">
        <v>303</v>
      </c>
      <c r="R4028" s="15" t="s">
        <v>6410</v>
      </c>
      <c r="S4028" s="25" t="s">
        <v>6411</v>
      </c>
      <c r="T4028" s="57"/>
    </row>
    <row r="4029" spans="1:20" ht="32" x14ac:dyDescent="0.2">
      <c r="A4029">
        <f t="shared" si="252"/>
        <v>6</v>
      </c>
      <c r="B4029" t="s">
        <v>30</v>
      </c>
      <c r="C4029" t="s">
        <v>379</v>
      </c>
      <c r="D4029" t="str">
        <f t="shared" si="253"/>
        <v>10a</v>
      </c>
      <c r="E4029" t="str">
        <f t="shared" si="254"/>
        <v>lös</v>
      </c>
      <c r="F4029" t="str">
        <f t="shared" si="255"/>
        <v>6_x6_5x_D_10a</v>
      </c>
      <c r="G4029" t="str">
        <f>IFERROR(INDEX(#REF!,MATCH('Kap5-6'!F4029,#REF!,0),2),"")</f>
        <v/>
      </c>
      <c r="H4029" s="97"/>
      <c r="I4029" s="97"/>
      <c r="J4029" s="244"/>
      <c r="K4029" s="97"/>
      <c r="L4029" s="10"/>
      <c r="M4029" s="241"/>
      <c r="N4029" s="14">
        <v>7</v>
      </c>
      <c r="O4029" s="14" t="s">
        <v>283</v>
      </c>
      <c r="P4029" s="14" t="s">
        <v>304</v>
      </c>
      <c r="Q4029" s="15" t="s">
        <v>5670</v>
      </c>
      <c r="R4029" s="15" t="s">
        <v>6412</v>
      </c>
      <c r="S4029" s="25" t="s">
        <v>6413</v>
      </c>
      <c r="T4029" s="57"/>
    </row>
    <row r="4030" spans="1:20" ht="33" thickBot="1" x14ac:dyDescent="0.25">
      <c r="A4030">
        <f t="shared" si="252"/>
        <v>6</v>
      </c>
      <c r="B4030" t="s">
        <v>30</v>
      </c>
      <c r="C4030" t="s">
        <v>379</v>
      </c>
      <c r="D4030" t="str">
        <f t="shared" si="253"/>
        <v>10a</v>
      </c>
      <c r="E4030" t="str">
        <f t="shared" si="254"/>
        <v>lös</v>
      </c>
      <c r="F4030" t="str">
        <f t="shared" si="255"/>
        <v>6_x6_5x_D_10a</v>
      </c>
      <c r="G4030" t="str">
        <f>IFERROR(INDEX(#REF!,MATCH('Kap5-6'!F4030,#REF!,0),2),"")</f>
        <v/>
      </c>
      <c r="H4030" s="98"/>
      <c r="I4030" s="98"/>
      <c r="J4030" s="245"/>
      <c r="K4030" s="98"/>
      <c r="L4030" s="17"/>
      <c r="M4030" s="242"/>
      <c r="N4030" s="20">
        <v>8</v>
      </c>
      <c r="O4030" s="20" t="s">
        <v>283</v>
      </c>
      <c r="P4030" s="20" t="s">
        <v>304</v>
      </c>
      <c r="Q4030" s="22" t="s">
        <v>2735</v>
      </c>
      <c r="R4030" s="22" t="s">
        <v>6414</v>
      </c>
      <c r="S4030" s="13" t="s">
        <v>5677</v>
      </c>
      <c r="T4030" s="48"/>
    </row>
    <row r="4031" spans="1:20" ht="32" x14ac:dyDescent="0.2">
      <c r="A4031">
        <f t="shared" si="252"/>
        <v>6</v>
      </c>
      <c r="B4031" t="s">
        <v>30</v>
      </c>
      <c r="C4031" t="s">
        <v>379</v>
      </c>
      <c r="D4031" t="str">
        <f t="shared" si="253"/>
        <v>10b</v>
      </c>
      <c r="E4031" t="str">
        <f t="shared" si="254"/>
        <v>lös</v>
      </c>
      <c r="F4031" t="str">
        <f t="shared" si="255"/>
        <v>6_x6_5x_D_10b</v>
      </c>
      <c r="G4031" t="str">
        <f>IFERROR(INDEX(#REF!,MATCH('Kap5-6'!F4031,#REF!,0),2),"")</f>
        <v/>
      </c>
      <c r="H4031" s="32">
        <v>6</v>
      </c>
      <c r="I4031" s="32" t="s">
        <v>422</v>
      </c>
      <c r="J4031" s="243" t="s">
        <v>2192</v>
      </c>
      <c r="K4031" s="32" t="s">
        <v>58</v>
      </c>
      <c r="L4031" s="43" t="s">
        <v>735</v>
      </c>
      <c r="M4031" s="240"/>
      <c r="N4031" s="11">
        <v>1</v>
      </c>
      <c r="O4031" s="11" t="s">
        <v>283</v>
      </c>
      <c r="P4031" s="11" t="s">
        <v>304</v>
      </c>
      <c r="Q4031" s="55" t="s">
        <v>5755</v>
      </c>
      <c r="R4031" s="11" t="s">
        <v>6415</v>
      </c>
      <c r="S4031" s="11" t="s">
        <v>5640</v>
      </c>
      <c r="T4031" s="57"/>
    </row>
    <row r="4032" spans="1:20" ht="48" x14ac:dyDescent="0.2">
      <c r="A4032">
        <f t="shared" si="252"/>
        <v>6</v>
      </c>
      <c r="B4032" t="s">
        <v>30</v>
      </c>
      <c r="C4032" t="s">
        <v>379</v>
      </c>
      <c r="D4032" t="str">
        <f t="shared" si="253"/>
        <v>10b</v>
      </c>
      <c r="E4032" t="str">
        <f t="shared" si="254"/>
        <v>lös</v>
      </c>
      <c r="F4032" t="str">
        <f t="shared" si="255"/>
        <v>6_x6_5x_D_10b</v>
      </c>
      <c r="G4032" t="str">
        <f>IFERROR(INDEX(#REF!,MATCH('Kap5-6'!F4032,#REF!,0),2),"")</f>
        <v/>
      </c>
      <c r="H4032" s="97"/>
      <c r="I4032" s="97"/>
      <c r="J4032" s="244"/>
      <c r="K4032" s="97"/>
      <c r="L4032" s="10"/>
      <c r="M4032" s="241"/>
      <c r="N4032" s="21">
        <v>2</v>
      </c>
      <c r="O4032" s="21" t="s">
        <v>281</v>
      </c>
      <c r="P4032" s="21" t="s">
        <v>329</v>
      </c>
      <c r="Q4032" s="24" t="s">
        <v>303</v>
      </c>
      <c r="R4032" s="24" t="s">
        <v>6416</v>
      </c>
      <c r="S4032" s="25" t="s">
        <v>6417</v>
      </c>
      <c r="T4032" s="57"/>
    </row>
    <row r="4033" spans="1:20" ht="32" x14ac:dyDescent="0.2">
      <c r="A4033">
        <f t="shared" si="252"/>
        <v>6</v>
      </c>
      <c r="B4033" t="s">
        <v>30</v>
      </c>
      <c r="C4033" t="s">
        <v>379</v>
      </c>
      <c r="D4033" t="str">
        <f t="shared" si="253"/>
        <v>10b</v>
      </c>
      <c r="E4033" t="str">
        <f t="shared" si="254"/>
        <v>lös</v>
      </c>
      <c r="F4033" t="str">
        <f t="shared" si="255"/>
        <v>6_x6_5x_D_10b</v>
      </c>
      <c r="G4033" t="str">
        <f>IFERROR(INDEX(#REF!,MATCH('Kap5-6'!F4033,#REF!,0),2),"")</f>
        <v/>
      </c>
      <c r="H4033" s="97"/>
      <c r="I4033" s="97"/>
      <c r="J4033" s="244"/>
      <c r="K4033" s="97"/>
      <c r="L4033" s="10"/>
      <c r="M4033" s="241"/>
      <c r="N4033" s="21">
        <v>3</v>
      </c>
      <c r="O4033" s="21" t="s">
        <v>281</v>
      </c>
      <c r="P4033" s="21" t="s">
        <v>329</v>
      </c>
      <c r="Q4033" s="24" t="s">
        <v>303</v>
      </c>
      <c r="R4033" s="24" t="s">
        <v>6418</v>
      </c>
      <c r="S4033" s="55" t="s">
        <v>6419</v>
      </c>
      <c r="T4033" s="57"/>
    </row>
    <row r="4034" spans="1:20" ht="48" x14ac:dyDescent="0.2">
      <c r="A4034">
        <f t="shared" ref="A4034:A4097" si="256">IF(H4034="",A4033,H4034)</f>
        <v>6</v>
      </c>
      <c r="B4034" t="s">
        <v>30</v>
      </c>
      <c r="C4034" t="s">
        <v>379</v>
      </c>
      <c r="D4034" t="str">
        <f t="shared" ref="D4034:D4097" si="257">IF(K4034="",D4033,K4034)</f>
        <v>10b</v>
      </c>
      <c r="E4034" t="str">
        <f t="shared" ref="E4034:E4097" si="258">IF(L4034="",E4033,L4034)</f>
        <v>lös</v>
      </c>
      <c r="F4034" t="str">
        <f t="shared" si="255"/>
        <v>6_x6_5x_D_10b</v>
      </c>
      <c r="G4034" t="str">
        <f>IFERROR(INDEX(#REF!,MATCH('Kap5-6'!F4034,#REF!,0),2),"")</f>
        <v/>
      </c>
      <c r="H4034" s="97"/>
      <c r="I4034" s="97"/>
      <c r="J4034" s="244"/>
      <c r="K4034" s="97"/>
      <c r="L4034" s="10"/>
      <c r="M4034" s="241"/>
      <c r="N4034" s="21">
        <v>4</v>
      </c>
      <c r="O4034" s="21" t="s">
        <v>283</v>
      </c>
      <c r="P4034" s="21" t="s">
        <v>304</v>
      </c>
      <c r="Q4034" s="24" t="s">
        <v>6420</v>
      </c>
      <c r="R4034" s="24" t="s">
        <v>6421</v>
      </c>
      <c r="S4034" s="55" t="s">
        <v>5786</v>
      </c>
      <c r="T4034" s="57"/>
    </row>
    <row r="4035" spans="1:20" x14ac:dyDescent="0.2">
      <c r="A4035">
        <f t="shared" si="256"/>
        <v>6</v>
      </c>
      <c r="B4035" t="s">
        <v>30</v>
      </c>
      <c r="C4035" t="s">
        <v>379</v>
      </c>
      <c r="D4035" t="str">
        <f t="shared" si="257"/>
        <v>10b</v>
      </c>
      <c r="E4035" t="str">
        <f t="shared" si="258"/>
        <v>lös</v>
      </c>
      <c r="F4035" t="str">
        <f t="shared" ref="F4035:F4098" si="259">A4035&amp;"_"&amp;C4035&amp;"_"&amp;B4035&amp;"_"&amp;D4035</f>
        <v>6_x6_5x_D_10b</v>
      </c>
      <c r="G4035" t="str">
        <f>IFERROR(INDEX(#REF!,MATCH('Kap5-6'!F4035,#REF!,0),2),"")</f>
        <v/>
      </c>
      <c r="H4035" s="97"/>
      <c r="I4035" s="97"/>
      <c r="J4035" s="244"/>
      <c r="K4035" s="97"/>
      <c r="L4035" s="10"/>
      <c r="M4035" s="241"/>
      <c r="N4035" s="21">
        <v>5</v>
      </c>
      <c r="O4035" s="21" t="s">
        <v>283</v>
      </c>
      <c r="P4035" s="21" t="s">
        <v>304</v>
      </c>
      <c r="Q4035" s="24" t="s">
        <v>5612</v>
      </c>
      <c r="R4035" s="24" t="s">
        <v>6422</v>
      </c>
      <c r="S4035" s="55" t="s">
        <v>5696</v>
      </c>
      <c r="T4035" s="57"/>
    </row>
    <row r="4036" spans="1:20" x14ac:dyDescent="0.2">
      <c r="A4036">
        <f t="shared" si="256"/>
        <v>6</v>
      </c>
      <c r="B4036" t="s">
        <v>30</v>
      </c>
      <c r="C4036" t="s">
        <v>379</v>
      </c>
      <c r="D4036" t="str">
        <f t="shared" si="257"/>
        <v>10b</v>
      </c>
      <c r="E4036" t="str">
        <f t="shared" si="258"/>
        <v>lös</v>
      </c>
      <c r="F4036" t="str">
        <f t="shared" si="259"/>
        <v>6_x6_5x_D_10b</v>
      </c>
      <c r="G4036" t="str">
        <f>IFERROR(INDEX(#REF!,MATCH('Kap5-6'!F4036,#REF!,0),2),"")</f>
        <v/>
      </c>
      <c r="H4036" s="97"/>
      <c r="I4036" s="97"/>
      <c r="J4036" s="244"/>
      <c r="K4036" s="97"/>
      <c r="L4036" s="10"/>
      <c r="M4036" s="241"/>
      <c r="N4036" s="21">
        <v>6</v>
      </c>
      <c r="O4036" s="21" t="s">
        <v>281</v>
      </c>
      <c r="P4036" s="21" t="s">
        <v>329</v>
      </c>
      <c r="Q4036" s="24" t="s">
        <v>303</v>
      </c>
      <c r="R4036" s="24" t="s">
        <v>6423</v>
      </c>
      <c r="S4036" s="55" t="s">
        <v>6424</v>
      </c>
      <c r="T4036" s="57"/>
    </row>
    <row r="4037" spans="1:20" ht="33" thickBot="1" x14ac:dyDescent="0.25">
      <c r="A4037">
        <f t="shared" si="256"/>
        <v>6</v>
      </c>
      <c r="B4037" t="s">
        <v>30</v>
      </c>
      <c r="C4037" t="s">
        <v>379</v>
      </c>
      <c r="D4037" t="str">
        <f t="shared" si="257"/>
        <v>10b</v>
      </c>
      <c r="E4037" t="str">
        <f t="shared" si="258"/>
        <v>lös</v>
      </c>
      <c r="F4037" t="str">
        <f t="shared" si="259"/>
        <v>6_x6_5x_D_10b</v>
      </c>
      <c r="G4037" t="str">
        <f>IFERROR(INDEX(#REF!,MATCH('Kap5-6'!F4037,#REF!,0),2),"")</f>
        <v/>
      </c>
      <c r="H4037" s="98"/>
      <c r="I4037" s="98"/>
      <c r="J4037" s="244"/>
      <c r="K4037" s="98"/>
      <c r="L4037" s="17"/>
      <c r="M4037" s="241"/>
      <c r="N4037" s="21">
        <v>7</v>
      </c>
      <c r="O4037" s="11" t="s">
        <v>283</v>
      </c>
      <c r="P4037" s="11" t="s">
        <v>304</v>
      </c>
      <c r="Q4037" s="12" t="s">
        <v>2735</v>
      </c>
      <c r="R4037" s="12" t="s">
        <v>455</v>
      </c>
      <c r="S4037" s="13" t="s">
        <v>5677</v>
      </c>
      <c r="T4037" s="57"/>
    </row>
    <row r="4038" spans="1:20" ht="33" thickBot="1" x14ac:dyDescent="0.25">
      <c r="A4038">
        <f t="shared" si="256"/>
        <v>6</v>
      </c>
      <c r="B4038" t="s">
        <v>30</v>
      </c>
      <c r="C4038" t="s">
        <v>379</v>
      </c>
      <c r="D4038">
        <f t="shared" si="257"/>
        <v>11</v>
      </c>
      <c r="E4038" t="str">
        <f t="shared" si="258"/>
        <v>Problemlösning</v>
      </c>
      <c r="F4038" t="str">
        <f t="shared" si="259"/>
        <v>6_x6_5x_D_11</v>
      </c>
      <c r="G4038" t="str">
        <f>IFERROR(INDEX(#REF!,MATCH('Kap5-6'!F4038,#REF!,0),2),"")</f>
        <v/>
      </c>
      <c r="H4038" s="32">
        <v>6</v>
      </c>
      <c r="I4038" s="32" t="s">
        <v>422</v>
      </c>
      <c r="J4038" s="243" t="s">
        <v>2192</v>
      </c>
      <c r="K4038" s="32">
        <v>11</v>
      </c>
      <c r="L4038" s="43" t="s">
        <v>1256</v>
      </c>
      <c r="M4038" s="240"/>
      <c r="N4038" s="7">
        <v>1</v>
      </c>
      <c r="O4038" s="7" t="s">
        <v>283</v>
      </c>
      <c r="P4038" s="7" t="s">
        <v>304</v>
      </c>
      <c r="Q4038" s="8" t="s">
        <v>5755</v>
      </c>
      <c r="R4038" s="8" t="s">
        <v>6425</v>
      </c>
      <c r="S4038" s="23" t="s">
        <v>6426</v>
      </c>
      <c r="T4038" s="48"/>
    </row>
    <row r="4039" spans="1:20" ht="32" x14ac:dyDescent="0.2">
      <c r="A4039">
        <f t="shared" si="256"/>
        <v>6</v>
      </c>
      <c r="B4039" t="s">
        <v>30</v>
      </c>
      <c r="C4039" t="s">
        <v>379</v>
      </c>
      <c r="D4039">
        <f t="shared" si="257"/>
        <v>11</v>
      </c>
      <c r="E4039" t="str">
        <f t="shared" si="258"/>
        <v>Problemlösning</v>
      </c>
      <c r="F4039" t="str">
        <f t="shared" si="259"/>
        <v>6_x6_5x_D_11</v>
      </c>
      <c r="G4039" t="str">
        <f>IFERROR(INDEX(#REF!,MATCH('Kap5-6'!F4039,#REF!,0),2),"")</f>
        <v/>
      </c>
      <c r="H4039" s="97"/>
      <c r="I4039" s="97"/>
      <c r="J4039" s="244"/>
      <c r="K4039" s="97"/>
      <c r="L4039" s="10"/>
      <c r="M4039" s="241"/>
      <c r="N4039" s="11">
        <v>2</v>
      </c>
      <c r="O4039" s="11" t="s">
        <v>283</v>
      </c>
      <c r="P4039" s="11" t="s">
        <v>304</v>
      </c>
      <c r="Q4039" s="12" t="s">
        <v>6403</v>
      </c>
      <c r="R4039" s="12" t="s">
        <v>6427</v>
      </c>
      <c r="S4039" s="9" t="s">
        <v>6428</v>
      </c>
      <c r="T4039" s="48"/>
    </row>
    <row r="4040" spans="1:20" ht="32" x14ac:dyDescent="0.2">
      <c r="A4040">
        <f t="shared" si="256"/>
        <v>6</v>
      </c>
      <c r="B4040" t="s">
        <v>30</v>
      </c>
      <c r="C4040" t="s">
        <v>379</v>
      </c>
      <c r="D4040">
        <f t="shared" si="257"/>
        <v>11</v>
      </c>
      <c r="E4040" t="str">
        <f t="shared" si="258"/>
        <v>Problemlösning</v>
      </c>
      <c r="F4040" t="str">
        <f t="shared" si="259"/>
        <v>6_x6_5x_D_11</v>
      </c>
      <c r="G4040" t="str">
        <f>IFERROR(INDEX(#REF!,MATCH('Kap5-6'!F4040,#REF!,0),2),"")</f>
        <v/>
      </c>
      <c r="H4040" s="97"/>
      <c r="I4040" s="97"/>
      <c r="J4040" s="244"/>
      <c r="K4040" s="97"/>
      <c r="L4040" s="10"/>
      <c r="M4040" s="241"/>
      <c r="N4040" s="14">
        <v>3</v>
      </c>
      <c r="O4040" s="14" t="s">
        <v>283</v>
      </c>
      <c r="P4040" s="14" t="s">
        <v>304</v>
      </c>
      <c r="Q4040" s="15" t="s">
        <v>5612</v>
      </c>
      <c r="R4040" s="15" t="s">
        <v>6429</v>
      </c>
      <c r="S4040" s="25" t="s">
        <v>6430</v>
      </c>
      <c r="T4040" s="48"/>
    </row>
    <row r="4041" spans="1:20" ht="32" x14ac:dyDescent="0.2">
      <c r="A4041">
        <f t="shared" si="256"/>
        <v>6</v>
      </c>
      <c r="B4041" t="s">
        <v>30</v>
      </c>
      <c r="C4041" t="s">
        <v>379</v>
      </c>
      <c r="D4041">
        <f t="shared" si="257"/>
        <v>11</v>
      </c>
      <c r="E4041" t="str">
        <f t="shared" si="258"/>
        <v>Problemlösning</v>
      </c>
      <c r="F4041" t="str">
        <f t="shared" si="259"/>
        <v>6_x6_5x_D_11</v>
      </c>
      <c r="G4041" t="str">
        <f>IFERROR(INDEX(#REF!,MATCH('Kap5-6'!F4041,#REF!,0),2),"")</f>
        <v/>
      </c>
      <c r="H4041" s="97"/>
      <c r="I4041" s="97"/>
      <c r="J4041" s="244"/>
      <c r="K4041" s="97"/>
      <c r="L4041" s="10"/>
      <c r="M4041" s="241"/>
      <c r="N4041" s="14">
        <v>4</v>
      </c>
      <c r="O4041" s="14" t="s">
        <v>283</v>
      </c>
      <c r="P4041" s="14" t="s">
        <v>304</v>
      </c>
      <c r="Q4041" s="15" t="s">
        <v>4914</v>
      </c>
      <c r="R4041" s="15" t="s">
        <v>6431</v>
      </c>
      <c r="S4041" s="25" t="s">
        <v>6432</v>
      </c>
      <c r="T4041" s="48"/>
    </row>
    <row r="4042" spans="1:20" x14ac:dyDescent="0.2">
      <c r="A4042">
        <f t="shared" si="256"/>
        <v>6</v>
      </c>
      <c r="B4042" t="s">
        <v>30</v>
      </c>
      <c r="C4042" t="s">
        <v>379</v>
      </c>
      <c r="D4042">
        <f t="shared" si="257"/>
        <v>11</v>
      </c>
      <c r="E4042" t="str">
        <f t="shared" si="258"/>
        <v>Problemlösning</v>
      </c>
      <c r="F4042" t="str">
        <f t="shared" si="259"/>
        <v>6_x6_5x_D_11</v>
      </c>
      <c r="G4042" t="str">
        <f>IFERROR(INDEX(#REF!,MATCH('Kap5-6'!F4042,#REF!,0),2),"")</f>
        <v/>
      </c>
      <c r="H4042" s="97"/>
      <c r="I4042" s="97"/>
      <c r="J4042" s="244"/>
      <c r="K4042" s="97"/>
      <c r="L4042" s="10"/>
      <c r="M4042" s="241"/>
      <c r="N4042" s="14">
        <v>5</v>
      </c>
      <c r="O4042" s="14" t="s">
        <v>281</v>
      </c>
      <c r="P4042" s="14" t="s">
        <v>303</v>
      </c>
      <c r="Q4042" s="15" t="s">
        <v>303</v>
      </c>
      <c r="R4042" s="15" t="s">
        <v>6433</v>
      </c>
      <c r="S4042" s="25" t="s">
        <v>6434</v>
      </c>
      <c r="T4042" s="48"/>
    </row>
    <row r="4043" spans="1:20" ht="48" x14ac:dyDescent="0.2">
      <c r="A4043">
        <f t="shared" si="256"/>
        <v>6</v>
      </c>
      <c r="B4043" t="s">
        <v>30</v>
      </c>
      <c r="C4043" t="s">
        <v>379</v>
      </c>
      <c r="D4043">
        <f t="shared" si="257"/>
        <v>11</v>
      </c>
      <c r="E4043" t="str">
        <f t="shared" si="258"/>
        <v>Problemlösning</v>
      </c>
      <c r="F4043" t="str">
        <f t="shared" si="259"/>
        <v>6_x6_5x_D_11</v>
      </c>
      <c r="G4043" t="str">
        <f>IFERROR(INDEX(#REF!,MATCH('Kap5-6'!F4043,#REF!,0),2),"")</f>
        <v/>
      </c>
      <c r="H4043" s="97"/>
      <c r="I4043" s="97"/>
      <c r="J4043" s="244"/>
      <c r="K4043" s="97"/>
      <c r="L4043" s="10"/>
      <c r="M4043" s="241"/>
      <c r="N4043" s="14">
        <v>6</v>
      </c>
      <c r="O4043" s="14" t="s">
        <v>281</v>
      </c>
      <c r="P4043" s="14" t="s">
        <v>303</v>
      </c>
      <c r="Q4043" s="15" t="s">
        <v>303</v>
      </c>
      <c r="R4043" s="15" t="s">
        <v>6435</v>
      </c>
      <c r="S4043" s="25" t="s">
        <v>6436</v>
      </c>
      <c r="T4043" s="48"/>
    </row>
    <row r="4044" spans="1:20" ht="33" thickBot="1" x14ac:dyDescent="0.25">
      <c r="A4044">
        <f t="shared" si="256"/>
        <v>6</v>
      </c>
      <c r="B4044" t="s">
        <v>30</v>
      </c>
      <c r="C4044" t="s">
        <v>379</v>
      </c>
      <c r="D4044">
        <f t="shared" si="257"/>
        <v>11</v>
      </c>
      <c r="E4044" t="str">
        <f t="shared" si="258"/>
        <v>Problemlösning</v>
      </c>
      <c r="F4044" t="str">
        <f t="shared" si="259"/>
        <v>6_x6_5x_D_11</v>
      </c>
      <c r="G4044" t="str">
        <f>IFERROR(INDEX(#REF!,MATCH('Kap5-6'!F4044,#REF!,0),2),"")</f>
        <v/>
      </c>
      <c r="H4044" s="98"/>
      <c r="I4044" s="98"/>
      <c r="J4044" s="244"/>
      <c r="K4044" s="98"/>
      <c r="L4044" s="17"/>
      <c r="M4044" s="241"/>
      <c r="N4044" s="14">
        <v>7</v>
      </c>
      <c r="O4044" s="14" t="s">
        <v>283</v>
      </c>
      <c r="P4044" s="14" t="s">
        <v>304</v>
      </c>
      <c r="Q4044" s="15" t="s">
        <v>6437</v>
      </c>
      <c r="R4044" s="15">
        <v>13</v>
      </c>
      <c r="S4044" s="25" t="s">
        <v>6438</v>
      </c>
      <c r="T4044" s="48"/>
    </row>
    <row r="4045" spans="1:20" ht="48" x14ac:dyDescent="0.2">
      <c r="A4045">
        <f t="shared" si="256"/>
        <v>6</v>
      </c>
      <c r="B4045" t="s">
        <v>30</v>
      </c>
      <c r="C4045" t="s">
        <v>379</v>
      </c>
      <c r="D4045">
        <f t="shared" si="257"/>
        <v>12</v>
      </c>
      <c r="E4045" t="str">
        <f t="shared" si="258"/>
        <v>Problemlösning</v>
      </c>
      <c r="F4045" t="str">
        <f t="shared" si="259"/>
        <v>6_x6_5x_D_12</v>
      </c>
      <c r="G4045" t="str">
        <f>IFERROR(INDEX(#REF!,MATCH('Kap5-6'!F4045,#REF!,0),2),"")</f>
        <v/>
      </c>
      <c r="H4045" s="32">
        <v>6</v>
      </c>
      <c r="I4045" s="32" t="s">
        <v>422</v>
      </c>
      <c r="J4045" s="243" t="s">
        <v>2192</v>
      </c>
      <c r="K4045" s="32">
        <v>12</v>
      </c>
      <c r="L4045" s="43" t="s">
        <v>1256</v>
      </c>
      <c r="M4045" s="240"/>
      <c r="N4045" s="7">
        <v>1</v>
      </c>
      <c r="O4045" s="7" t="s">
        <v>283</v>
      </c>
      <c r="P4045" s="7" t="s">
        <v>304</v>
      </c>
      <c r="Q4045" s="8" t="s">
        <v>6439</v>
      </c>
      <c r="R4045" s="8" t="s">
        <v>6440</v>
      </c>
      <c r="S4045" s="55" t="s">
        <v>6441</v>
      </c>
      <c r="T4045" s="57"/>
    </row>
    <row r="4046" spans="1:20" ht="32" x14ac:dyDescent="0.2">
      <c r="A4046">
        <f t="shared" si="256"/>
        <v>6</v>
      </c>
      <c r="B4046" t="s">
        <v>30</v>
      </c>
      <c r="C4046" t="s">
        <v>379</v>
      </c>
      <c r="D4046">
        <f t="shared" si="257"/>
        <v>12</v>
      </c>
      <c r="E4046" t="str">
        <f t="shared" si="258"/>
        <v>Problemlösning</v>
      </c>
      <c r="F4046" t="str">
        <f t="shared" si="259"/>
        <v>6_x6_5x_D_12</v>
      </c>
      <c r="G4046" t="str">
        <f>IFERROR(INDEX(#REF!,MATCH('Kap5-6'!F4046,#REF!,0),2),"")</f>
        <v/>
      </c>
      <c r="H4046" s="97"/>
      <c r="I4046" s="97"/>
      <c r="J4046" s="244"/>
      <c r="K4046" s="97"/>
      <c r="L4046" s="10"/>
      <c r="M4046" s="241"/>
      <c r="N4046" s="11">
        <v>2</v>
      </c>
      <c r="O4046" s="11" t="s">
        <v>281</v>
      </c>
      <c r="P4046" s="11" t="s">
        <v>303</v>
      </c>
      <c r="Q4046" s="12" t="s">
        <v>303</v>
      </c>
      <c r="R4046" s="12" t="s">
        <v>6442</v>
      </c>
      <c r="S4046" s="25" t="s">
        <v>6443</v>
      </c>
      <c r="T4046" s="48"/>
    </row>
    <row r="4047" spans="1:20" ht="32" x14ac:dyDescent="0.2">
      <c r="A4047">
        <f t="shared" si="256"/>
        <v>6</v>
      </c>
      <c r="B4047" t="s">
        <v>30</v>
      </c>
      <c r="C4047" t="s">
        <v>379</v>
      </c>
      <c r="D4047">
        <f t="shared" si="257"/>
        <v>12</v>
      </c>
      <c r="E4047" t="str">
        <f t="shared" si="258"/>
        <v>Problemlösning</v>
      </c>
      <c r="F4047" t="str">
        <f t="shared" si="259"/>
        <v>6_x6_5x_D_12</v>
      </c>
      <c r="G4047" t="str">
        <f>IFERROR(INDEX(#REF!,MATCH('Kap5-6'!F4047,#REF!,0),2),"")</f>
        <v/>
      </c>
      <c r="H4047" s="97"/>
      <c r="I4047" s="97"/>
      <c r="J4047" s="244"/>
      <c r="K4047" s="97"/>
      <c r="L4047" s="10"/>
      <c r="M4047" s="241"/>
      <c r="N4047" s="14">
        <v>3</v>
      </c>
      <c r="O4047" s="14" t="s">
        <v>283</v>
      </c>
      <c r="P4047" s="14" t="s">
        <v>304</v>
      </c>
      <c r="Q4047" s="15" t="s">
        <v>6444</v>
      </c>
      <c r="R4047" s="15" t="s">
        <v>6445</v>
      </c>
      <c r="S4047" s="25" t="s">
        <v>6446</v>
      </c>
      <c r="T4047" s="48"/>
    </row>
    <row r="4048" spans="1:20" ht="32" x14ac:dyDescent="0.2">
      <c r="A4048">
        <f t="shared" si="256"/>
        <v>6</v>
      </c>
      <c r="B4048" t="s">
        <v>30</v>
      </c>
      <c r="C4048" t="s">
        <v>379</v>
      </c>
      <c r="D4048">
        <f t="shared" si="257"/>
        <v>12</v>
      </c>
      <c r="E4048" t="str">
        <f t="shared" si="258"/>
        <v>Problemlösning</v>
      </c>
      <c r="F4048" t="str">
        <f t="shared" si="259"/>
        <v>6_x6_5x_D_12</v>
      </c>
      <c r="G4048" t="str">
        <f>IFERROR(INDEX(#REF!,MATCH('Kap5-6'!F4048,#REF!,0),2),"")</f>
        <v/>
      </c>
      <c r="H4048" s="97"/>
      <c r="I4048" s="97"/>
      <c r="J4048" s="244"/>
      <c r="K4048" s="97"/>
      <c r="L4048" s="10"/>
      <c r="M4048" s="241"/>
      <c r="N4048" s="14">
        <v>4</v>
      </c>
      <c r="O4048" s="14" t="s">
        <v>283</v>
      </c>
      <c r="P4048" s="14" t="s">
        <v>304</v>
      </c>
      <c r="Q4048" s="15" t="s">
        <v>6447</v>
      </c>
      <c r="R4048" s="15">
        <v>15</v>
      </c>
      <c r="S4048" s="25" t="s">
        <v>6448</v>
      </c>
      <c r="T4048" s="48"/>
    </row>
    <row r="4049" spans="1:20" ht="32" x14ac:dyDescent="0.2">
      <c r="A4049">
        <f t="shared" si="256"/>
        <v>6</v>
      </c>
      <c r="B4049" t="s">
        <v>30</v>
      </c>
      <c r="C4049" t="s">
        <v>379</v>
      </c>
      <c r="D4049">
        <f t="shared" si="257"/>
        <v>12</v>
      </c>
      <c r="E4049" t="str">
        <f t="shared" si="258"/>
        <v>Problemlösning</v>
      </c>
      <c r="F4049" t="str">
        <f t="shared" si="259"/>
        <v>6_x6_5x_D_12</v>
      </c>
      <c r="G4049" t="str">
        <f>IFERROR(INDEX(#REF!,MATCH('Kap5-6'!F4049,#REF!,0),2),"")</f>
        <v/>
      </c>
      <c r="H4049" s="97"/>
      <c r="I4049" s="97"/>
      <c r="J4049" s="244"/>
      <c r="K4049" s="97"/>
      <c r="L4049" s="10"/>
      <c r="M4049" s="241"/>
      <c r="N4049" s="14">
        <v>5</v>
      </c>
      <c r="O4049" s="14" t="s">
        <v>281</v>
      </c>
      <c r="P4049" s="14" t="s">
        <v>303</v>
      </c>
      <c r="Q4049" s="15" t="s">
        <v>303</v>
      </c>
      <c r="R4049" s="15" t="s">
        <v>6449</v>
      </c>
      <c r="S4049" s="25" t="s">
        <v>6450</v>
      </c>
      <c r="T4049" s="48"/>
    </row>
    <row r="4050" spans="1:20" ht="48" x14ac:dyDescent="0.2">
      <c r="A4050">
        <f t="shared" si="256"/>
        <v>6</v>
      </c>
      <c r="B4050" t="s">
        <v>30</v>
      </c>
      <c r="C4050" t="s">
        <v>379</v>
      </c>
      <c r="D4050">
        <f t="shared" si="257"/>
        <v>12</v>
      </c>
      <c r="E4050" t="str">
        <f t="shared" si="258"/>
        <v>Problemlösning</v>
      </c>
      <c r="F4050" t="str">
        <f t="shared" si="259"/>
        <v>6_x6_5x_D_12</v>
      </c>
      <c r="G4050" t="str">
        <f>IFERROR(INDEX(#REF!,MATCH('Kap5-6'!F4050,#REF!,0),2),"")</f>
        <v/>
      </c>
      <c r="H4050" s="97"/>
      <c r="I4050" s="97"/>
      <c r="J4050" s="244"/>
      <c r="K4050" s="97"/>
      <c r="L4050" s="10"/>
      <c r="M4050" s="241"/>
      <c r="N4050" s="14">
        <v>6</v>
      </c>
      <c r="O4050" s="14" t="s">
        <v>281</v>
      </c>
      <c r="P4050" s="14" t="s">
        <v>303</v>
      </c>
      <c r="Q4050" s="15" t="s">
        <v>303</v>
      </c>
      <c r="R4050" s="15" t="s">
        <v>6451</v>
      </c>
      <c r="S4050" s="25" t="s">
        <v>6452</v>
      </c>
      <c r="T4050" s="48"/>
    </row>
    <row r="4051" spans="1:20" ht="33" thickBot="1" x14ac:dyDescent="0.25">
      <c r="A4051">
        <f t="shared" si="256"/>
        <v>6</v>
      </c>
      <c r="B4051" t="s">
        <v>30</v>
      </c>
      <c r="C4051" t="s">
        <v>379</v>
      </c>
      <c r="D4051">
        <f t="shared" si="257"/>
        <v>12</v>
      </c>
      <c r="E4051" t="str">
        <f t="shared" si="258"/>
        <v>Problemlösning</v>
      </c>
      <c r="F4051" t="str">
        <f t="shared" si="259"/>
        <v>6_x6_5x_D_12</v>
      </c>
      <c r="G4051" t="str">
        <f>IFERROR(INDEX(#REF!,MATCH('Kap5-6'!F4051,#REF!,0),2),"")</f>
        <v/>
      </c>
      <c r="H4051" s="98"/>
      <c r="I4051" s="98"/>
      <c r="J4051" s="245"/>
      <c r="K4051" s="98"/>
      <c r="L4051" s="17"/>
      <c r="M4051" s="242"/>
      <c r="N4051" s="20">
        <v>7</v>
      </c>
      <c r="O4051" s="20" t="s">
        <v>283</v>
      </c>
      <c r="P4051" s="20" t="s">
        <v>304</v>
      </c>
      <c r="Q4051" s="22" t="s">
        <v>6453</v>
      </c>
      <c r="R4051" s="22" t="s">
        <v>6454</v>
      </c>
      <c r="S4051" s="13" t="s">
        <v>6455</v>
      </c>
      <c r="T4051" s="48"/>
    </row>
    <row r="4052" spans="1:20" ht="64" x14ac:dyDescent="0.2">
      <c r="A4052">
        <f t="shared" si="256"/>
        <v>6</v>
      </c>
      <c r="B4052" t="s">
        <v>30</v>
      </c>
      <c r="C4052" t="s">
        <v>379</v>
      </c>
      <c r="D4052">
        <f t="shared" si="257"/>
        <v>13</v>
      </c>
      <c r="E4052" t="str">
        <f t="shared" si="258"/>
        <v>Problemlösning</v>
      </c>
      <c r="F4052" t="str">
        <f t="shared" si="259"/>
        <v>6_x6_5x_D_13</v>
      </c>
      <c r="G4052" t="str">
        <f>IFERROR(INDEX(#REF!,MATCH('Kap5-6'!F4052,#REF!,0),2),"")</f>
        <v/>
      </c>
      <c r="H4052" s="32">
        <v>6</v>
      </c>
      <c r="I4052" s="32" t="s">
        <v>422</v>
      </c>
      <c r="J4052" s="243" t="s">
        <v>2192</v>
      </c>
      <c r="K4052" s="32">
        <v>13</v>
      </c>
      <c r="L4052" s="43" t="s">
        <v>1256</v>
      </c>
      <c r="M4052" s="240"/>
      <c r="N4052" s="11">
        <v>1</v>
      </c>
      <c r="O4052" s="11" t="s">
        <v>283</v>
      </c>
      <c r="P4052" s="11" t="s">
        <v>304</v>
      </c>
      <c r="Q4052" s="12" t="s">
        <v>6146</v>
      </c>
      <c r="R4052" s="12" t="s">
        <v>6456</v>
      </c>
      <c r="S4052" s="55" t="s">
        <v>6457</v>
      </c>
      <c r="T4052" s="48"/>
    </row>
    <row r="4053" spans="1:20" ht="48" x14ac:dyDescent="0.2">
      <c r="A4053">
        <f t="shared" si="256"/>
        <v>6</v>
      </c>
      <c r="B4053" t="s">
        <v>30</v>
      </c>
      <c r="C4053" t="s">
        <v>379</v>
      </c>
      <c r="D4053">
        <f t="shared" si="257"/>
        <v>13</v>
      </c>
      <c r="E4053" t="str">
        <f t="shared" si="258"/>
        <v>Problemlösning</v>
      </c>
      <c r="F4053" t="str">
        <f t="shared" si="259"/>
        <v>6_x6_5x_D_13</v>
      </c>
      <c r="G4053" t="str">
        <f>IFERROR(INDEX(#REF!,MATCH('Kap5-6'!F4053,#REF!,0),2),"")</f>
        <v/>
      </c>
      <c r="H4053" s="97"/>
      <c r="I4053" s="97"/>
      <c r="J4053" s="244"/>
      <c r="K4053" s="97"/>
      <c r="L4053" s="10"/>
      <c r="M4053" s="241"/>
      <c r="N4053" s="11">
        <v>2</v>
      </c>
      <c r="O4053" s="11" t="s">
        <v>283</v>
      </c>
      <c r="P4053" s="11" t="s">
        <v>304</v>
      </c>
      <c r="Q4053" s="12" t="s">
        <v>754</v>
      </c>
      <c r="R4053" s="12" t="s">
        <v>6458</v>
      </c>
      <c r="S4053" s="55" t="s">
        <v>6150</v>
      </c>
      <c r="T4053" s="48"/>
    </row>
    <row r="4054" spans="1:20" x14ac:dyDescent="0.2">
      <c r="A4054">
        <f t="shared" si="256"/>
        <v>6</v>
      </c>
      <c r="B4054" t="s">
        <v>30</v>
      </c>
      <c r="C4054" t="s">
        <v>379</v>
      </c>
      <c r="D4054">
        <f t="shared" si="257"/>
        <v>13</v>
      </c>
      <c r="E4054" t="str">
        <f t="shared" si="258"/>
        <v>Problemlösning</v>
      </c>
      <c r="F4054" t="str">
        <f t="shared" si="259"/>
        <v>6_x6_5x_D_13</v>
      </c>
      <c r="G4054" t="str">
        <f>IFERROR(INDEX(#REF!,MATCH('Kap5-6'!F4054,#REF!,0),2),"")</f>
        <v/>
      </c>
      <c r="H4054" s="97"/>
      <c r="I4054" s="97"/>
      <c r="J4054" s="244"/>
      <c r="K4054" s="97"/>
      <c r="L4054" s="10"/>
      <c r="M4054" s="241"/>
      <c r="N4054" s="11">
        <v>3</v>
      </c>
      <c r="O4054" s="11" t="s">
        <v>283</v>
      </c>
      <c r="P4054" s="11" t="s">
        <v>304</v>
      </c>
      <c r="Q4054" s="12" t="s">
        <v>6151</v>
      </c>
      <c r="R4054" s="12" t="s">
        <v>6459</v>
      </c>
      <c r="S4054" s="55" t="s">
        <v>6460</v>
      </c>
      <c r="T4054" s="48"/>
    </row>
    <row r="4055" spans="1:20" ht="48" x14ac:dyDescent="0.2">
      <c r="A4055">
        <f t="shared" si="256"/>
        <v>6</v>
      </c>
      <c r="B4055" t="s">
        <v>30</v>
      </c>
      <c r="C4055" t="s">
        <v>379</v>
      </c>
      <c r="D4055">
        <f t="shared" si="257"/>
        <v>13</v>
      </c>
      <c r="E4055" t="str">
        <f t="shared" si="258"/>
        <v>Problemlösning</v>
      </c>
      <c r="F4055" t="str">
        <f t="shared" si="259"/>
        <v>6_x6_5x_D_13</v>
      </c>
      <c r="G4055" t="str">
        <f>IFERROR(INDEX(#REF!,MATCH('Kap5-6'!F4055,#REF!,0),2),"")</f>
        <v/>
      </c>
      <c r="H4055" s="97"/>
      <c r="I4055" s="97"/>
      <c r="J4055" s="244"/>
      <c r="K4055" s="97"/>
      <c r="L4055" s="10"/>
      <c r="M4055" s="241"/>
      <c r="N4055" s="11">
        <v>4</v>
      </c>
      <c r="O4055" s="11" t="s">
        <v>283</v>
      </c>
      <c r="P4055" s="11" t="s">
        <v>304</v>
      </c>
      <c r="Q4055" s="12" t="s">
        <v>754</v>
      </c>
      <c r="R4055" s="12" t="s">
        <v>6461</v>
      </c>
      <c r="S4055" s="55" t="s">
        <v>4911</v>
      </c>
      <c r="T4055" s="48"/>
    </row>
    <row r="4056" spans="1:20" ht="48" x14ac:dyDescent="0.2">
      <c r="A4056">
        <f t="shared" si="256"/>
        <v>6</v>
      </c>
      <c r="B4056" t="s">
        <v>30</v>
      </c>
      <c r="C4056" t="s">
        <v>379</v>
      </c>
      <c r="D4056">
        <f t="shared" si="257"/>
        <v>13</v>
      </c>
      <c r="E4056" t="str">
        <f t="shared" si="258"/>
        <v>Problemlösning</v>
      </c>
      <c r="F4056" t="str">
        <f t="shared" si="259"/>
        <v>6_x6_5x_D_13</v>
      </c>
      <c r="G4056" t="str">
        <f>IFERROR(INDEX(#REF!,MATCH('Kap5-6'!F4056,#REF!,0),2),"")</f>
        <v/>
      </c>
      <c r="H4056" s="97"/>
      <c r="I4056" s="97"/>
      <c r="J4056" s="244"/>
      <c r="K4056" s="97"/>
      <c r="L4056" s="10"/>
      <c r="M4056" s="241"/>
      <c r="N4056" s="11">
        <v>5</v>
      </c>
      <c r="O4056" s="11" t="s">
        <v>281</v>
      </c>
      <c r="P4056" s="11" t="s">
        <v>329</v>
      </c>
      <c r="Q4056" s="12" t="s">
        <v>303</v>
      </c>
      <c r="R4056" s="12" t="s">
        <v>6462</v>
      </c>
      <c r="S4056" s="55" t="s">
        <v>6463</v>
      </c>
      <c r="T4056" s="48"/>
    </row>
    <row r="4057" spans="1:20" ht="32" x14ac:dyDescent="0.2">
      <c r="A4057">
        <f t="shared" si="256"/>
        <v>6</v>
      </c>
      <c r="B4057" t="s">
        <v>30</v>
      </c>
      <c r="C4057" t="s">
        <v>379</v>
      </c>
      <c r="D4057">
        <f t="shared" si="257"/>
        <v>13</v>
      </c>
      <c r="E4057" t="str">
        <f t="shared" si="258"/>
        <v>Problemlösning</v>
      </c>
      <c r="F4057" t="str">
        <f t="shared" si="259"/>
        <v>6_x6_5x_D_13</v>
      </c>
      <c r="G4057" t="str">
        <f>IFERROR(INDEX(#REF!,MATCH('Kap5-6'!F4057,#REF!,0),2),"")</f>
        <v/>
      </c>
      <c r="H4057" s="97"/>
      <c r="I4057" s="97"/>
      <c r="J4057" s="244"/>
      <c r="K4057" s="97"/>
      <c r="L4057" s="10"/>
      <c r="M4057" s="241"/>
      <c r="N4057" s="11">
        <v>6</v>
      </c>
      <c r="O4057" s="11" t="s">
        <v>283</v>
      </c>
      <c r="P4057" s="11" t="s">
        <v>304</v>
      </c>
      <c r="Q4057" s="12" t="s">
        <v>754</v>
      </c>
      <c r="R4057" s="12" t="s">
        <v>6464</v>
      </c>
      <c r="S4057" s="55" t="s">
        <v>4911</v>
      </c>
      <c r="T4057" s="48"/>
    </row>
    <row r="4058" spans="1:20" ht="32" x14ac:dyDescent="0.2">
      <c r="A4058">
        <f t="shared" si="256"/>
        <v>6</v>
      </c>
      <c r="B4058" t="s">
        <v>30</v>
      </c>
      <c r="C4058" t="s">
        <v>379</v>
      </c>
      <c r="D4058">
        <f t="shared" si="257"/>
        <v>13</v>
      </c>
      <c r="E4058" t="str">
        <f t="shared" si="258"/>
        <v>Problemlösning</v>
      </c>
      <c r="F4058" t="str">
        <f t="shared" si="259"/>
        <v>6_x6_5x_D_13</v>
      </c>
      <c r="G4058" t="str">
        <f>IFERROR(INDEX(#REF!,MATCH('Kap5-6'!F4058,#REF!,0),2),"")</f>
        <v/>
      </c>
      <c r="H4058" s="97"/>
      <c r="I4058" s="97"/>
      <c r="J4058" s="244"/>
      <c r="K4058" s="97"/>
      <c r="L4058" s="10"/>
      <c r="M4058" s="241"/>
      <c r="N4058" s="11">
        <v>7</v>
      </c>
      <c r="O4058" s="11" t="s">
        <v>283</v>
      </c>
      <c r="P4058" s="11" t="s">
        <v>304</v>
      </c>
      <c r="Q4058" s="12" t="s">
        <v>5612</v>
      </c>
      <c r="R4058" s="12" t="s">
        <v>6465</v>
      </c>
      <c r="S4058" s="55" t="s">
        <v>6135</v>
      </c>
      <c r="T4058" s="48"/>
    </row>
    <row r="4059" spans="1:20" ht="48" x14ac:dyDescent="0.2">
      <c r="A4059">
        <f t="shared" si="256"/>
        <v>6</v>
      </c>
      <c r="B4059" t="s">
        <v>30</v>
      </c>
      <c r="C4059" t="s">
        <v>379</v>
      </c>
      <c r="D4059">
        <f t="shared" si="257"/>
        <v>13</v>
      </c>
      <c r="E4059" t="str">
        <f t="shared" si="258"/>
        <v>Problemlösning</v>
      </c>
      <c r="F4059" t="str">
        <f t="shared" si="259"/>
        <v>6_x6_5x_D_13</v>
      </c>
      <c r="G4059" t="str">
        <f>IFERROR(INDEX(#REF!,MATCH('Kap5-6'!F4059,#REF!,0),2),"")</f>
        <v/>
      </c>
      <c r="H4059" s="97"/>
      <c r="I4059" s="97"/>
      <c r="J4059" s="244"/>
      <c r="K4059" s="97"/>
      <c r="L4059" s="10"/>
      <c r="M4059" s="241"/>
      <c r="N4059" s="11">
        <v>8</v>
      </c>
      <c r="O4059" s="11" t="s">
        <v>281</v>
      </c>
      <c r="P4059" s="11" t="s">
        <v>329</v>
      </c>
      <c r="Q4059" s="12" t="s">
        <v>303</v>
      </c>
      <c r="R4059" s="12" t="s">
        <v>6466</v>
      </c>
      <c r="S4059" s="55" t="s">
        <v>6467</v>
      </c>
      <c r="T4059" s="48"/>
    </row>
    <row r="4060" spans="1:20" ht="48" x14ac:dyDescent="0.2">
      <c r="A4060">
        <f t="shared" si="256"/>
        <v>6</v>
      </c>
      <c r="B4060" t="s">
        <v>30</v>
      </c>
      <c r="C4060" t="s">
        <v>379</v>
      </c>
      <c r="D4060">
        <f t="shared" si="257"/>
        <v>13</v>
      </c>
      <c r="E4060" t="str">
        <f t="shared" si="258"/>
        <v>Problemlösning</v>
      </c>
      <c r="F4060" t="str">
        <f t="shared" si="259"/>
        <v>6_x6_5x_D_13</v>
      </c>
      <c r="G4060" t="str">
        <f>IFERROR(INDEX(#REF!,MATCH('Kap5-6'!F4060,#REF!,0),2),"")</f>
        <v/>
      </c>
      <c r="H4060" s="97"/>
      <c r="I4060" s="97"/>
      <c r="J4060" s="244"/>
      <c r="K4060" s="97"/>
      <c r="L4060" s="10"/>
      <c r="M4060" s="241"/>
      <c r="N4060" s="11">
        <v>9</v>
      </c>
      <c r="O4060" s="11" t="s">
        <v>281</v>
      </c>
      <c r="P4060" s="11" t="s">
        <v>329</v>
      </c>
      <c r="Q4060" s="12" t="s">
        <v>303</v>
      </c>
      <c r="R4060" s="12" t="s">
        <v>6468</v>
      </c>
      <c r="S4060" s="55" t="s">
        <v>6469</v>
      </c>
      <c r="T4060" s="48"/>
    </row>
    <row r="4061" spans="1:20" ht="33" thickBot="1" x14ac:dyDescent="0.25">
      <c r="A4061">
        <f t="shared" si="256"/>
        <v>6</v>
      </c>
      <c r="B4061" t="s">
        <v>30</v>
      </c>
      <c r="C4061" t="s">
        <v>379</v>
      </c>
      <c r="D4061">
        <f t="shared" si="257"/>
        <v>13</v>
      </c>
      <c r="E4061" t="str">
        <f t="shared" si="258"/>
        <v>Problemlösning</v>
      </c>
      <c r="F4061" t="str">
        <f t="shared" si="259"/>
        <v>6_x6_5x_D_13</v>
      </c>
      <c r="G4061" t="str">
        <f>IFERROR(INDEX(#REF!,MATCH('Kap5-6'!F4061,#REF!,0),2),"")</f>
        <v/>
      </c>
      <c r="H4061" s="98"/>
      <c r="I4061" s="98"/>
      <c r="J4061" s="244"/>
      <c r="K4061" s="98"/>
      <c r="L4061" s="17"/>
      <c r="M4061" s="241"/>
      <c r="N4061" s="11">
        <v>10</v>
      </c>
      <c r="O4061" s="11" t="s">
        <v>283</v>
      </c>
      <c r="P4061" s="11" t="s">
        <v>304</v>
      </c>
      <c r="Q4061" s="12" t="s">
        <v>740</v>
      </c>
      <c r="R4061" s="12" t="s">
        <v>6470</v>
      </c>
      <c r="S4061" s="55" t="s">
        <v>6164</v>
      </c>
      <c r="T4061" s="48"/>
    </row>
    <row r="4062" spans="1:20" ht="81" thickBot="1" x14ac:dyDescent="0.25">
      <c r="A4062">
        <f t="shared" si="256"/>
        <v>6</v>
      </c>
      <c r="B4062" t="s">
        <v>30</v>
      </c>
      <c r="C4062" t="s">
        <v>379</v>
      </c>
      <c r="D4062" t="str">
        <f t="shared" si="257"/>
        <v>14a</v>
      </c>
      <c r="E4062" t="str">
        <f t="shared" si="258"/>
        <v>Problemlösning</v>
      </c>
      <c r="F4062" t="str">
        <f t="shared" si="259"/>
        <v>6_x6_5x_D_14a</v>
      </c>
      <c r="G4062" t="str">
        <f>IFERROR(INDEX(#REF!,MATCH('Kap5-6'!F4062,#REF!,0),2),"")</f>
        <v/>
      </c>
      <c r="H4062" s="47">
        <v>6</v>
      </c>
      <c r="I4062" s="47" t="s">
        <v>422</v>
      </c>
      <c r="J4062" s="95" t="s">
        <v>2192</v>
      </c>
      <c r="K4062" s="77" t="s">
        <v>68</v>
      </c>
      <c r="L4062" s="77" t="s">
        <v>1256</v>
      </c>
      <c r="M4062" s="41"/>
      <c r="N4062" s="7">
        <v>1</v>
      </c>
      <c r="O4062" s="7" t="s">
        <v>283</v>
      </c>
      <c r="P4062" s="7" t="s">
        <v>311</v>
      </c>
      <c r="Q4062" s="8" t="s">
        <v>6471</v>
      </c>
      <c r="R4062" s="8" t="s">
        <v>6472</v>
      </c>
      <c r="S4062" s="55" t="s">
        <v>6473</v>
      </c>
      <c r="T4062" s="57"/>
    </row>
    <row r="4063" spans="1:20" x14ac:dyDescent="0.2">
      <c r="A4063">
        <f t="shared" si="256"/>
        <v>6</v>
      </c>
      <c r="B4063" t="s">
        <v>30</v>
      </c>
      <c r="C4063" t="s">
        <v>379</v>
      </c>
      <c r="D4063" t="str">
        <f t="shared" si="257"/>
        <v>14b</v>
      </c>
      <c r="E4063" t="str">
        <f t="shared" si="258"/>
        <v>beräkna</v>
      </c>
      <c r="F4063" t="str">
        <f t="shared" si="259"/>
        <v>6_x6_5x_D_14b</v>
      </c>
      <c r="G4063" t="str">
        <f>IFERROR(INDEX(#REF!,MATCH('Kap5-6'!F4063,#REF!,0),2),"")</f>
        <v/>
      </c>
      <c r="H4063" s="32">
        <v>6</v>
      </c>
      <c r="I4063" s="32" t="s">
        <v>422</v>
      </c>
      <c r="J4063" s="243" t="s">
        <v>2192</v>
      </c>
      <c r="K4063" s="32" t="s">
        <v>69</v>
      </c>
      <c r="L4063" s="43" t="s">
        <v>328</v>
      </c>
      <c r="M4063" s="240"/>
      <c r="N4063" s="7">
        <v>1</v>
      </c>
      <c r="O4063" s="7" t="s">
        <v>283</v>
      </c>
      <c r="P4063" s="7" t="s">
        <v>304</v>
      </c>
      <c r="Q4063" s="8" t="s">
        <v>6474</v>
      </c>
      <c r="R4063" s="8" t="s">
        <v>6475</v>
      </c>
      <c r="S4063" s="16" t="s">
        <v>6476</v>
      </c>
      <c r="T4063" s="48"/>
    </row>
    <row r="4064" spans="1:20" ht="48" x14ac:dyDescent="0.2">
      <c r="A4064">
        <f t="shared" si="256"/>
        <v>6</v>
      </c>
      <c r="B4064" t="s">
        <v>30</v>
      </c>
      <c r="C4064" t="s">
        <v>379</v>
      </c>
      <c r="D4064" t="str">
        <f t="shared" si="257"/>
        <v>14b</v>
      </c>
      <c r="E4064" t="str">
        <f t="shared" si="258"/>
        <v>beräkna</v>
      </c>
      <c r="F4064" t="str">
        <f t="shared" si="259"/>
        <v>6_x6_5x_D_14b</v>
      </c>
      <c r="G4064" t="str">
        <f>IFERROR(INDEX(#REF!,MATCH('Kap5-6'!F4064,#REF!,0),2),"")</f>
        <v/>
      </c>
      <c r="H4064" s="97"/>
      <c r="I4064" s="97"/>
      <c r="J4064" s="244"/>
      <c r="K4064" s="97"/>
      <c r="L4064" s="10"/>
      <c r="M4064" s="241"/>
      <c r="N4064" s="21">
        <v>2</v>
      </c>
      <c r="O4064" s="21" t="s">
        <v>283</v>
      </c>
      <c r="P4064" s="21" t="s">
        <v>304</v>
      </c>
      <c r="Q4064" s="24" t="s">
        <v>6477</v>
      </c>
      <c r="R4064" s="24" t="s">
        <v>347</v>
      </c>
      <c r="S4064" s="55" t="s">
        <v>6478</v>
      </c>
      <c r="T4064" s="57"/>
    </row>
    <row r="4065" spans="1:20" ht="48" x14ac:dyDescent="0.2">
      <c r="A4065">
        <f t="shared" si="256"/>
        <v>6</v>
      </c>
      <c r="B4065" t="s">
        <v>30</v>
      </c>
      <c r="C4065" t="s">
        <v>379</v>
      </c>
      <c r="D4065" t="str">
        <f t="shared" si="257"/>
        <v>14b</v>
      </c>
      <c r="E4065" t="str">
        <f t="shared" si="258"/>
        <v>beräkna</v>
      </c>
      <c r="F4065" t="str">
        <f t="shared" si="259"/>
        <v>6_x6_5x_D_14b</v>
      </c>
      <c r="G4065" t="str">
        <f>IFERROR(INDEX(#REF!,MATCH('Kap5-6'!F4065,#REF!,0),2),"")</f>
        <v/>
      </c>
      <c r="H4065" s="97"/>
      <c r="I4065" s="97"/>
      <c r="J4065" s="244"/>
      <c r="K4065" s="97"/>
      <c r="L4065" s="10"/>
      <c r="M4065" s="241"/>
      <c r="N4065" s="21">
        <v>3</v>
      </c>
      <c r="O4065" s="21" t="s">
        <v>283</v>
      </c>
      <c r="P4065" s="21" t="s">
        <v>304</v>
      </c>
      <c r="Q4065" s="24" t="s">
        <v>6479</v>
      </c>
      <c r="R4065" s="24" t="s">
        <v>335</v>
      </c>
      <c r="S4065" s="55" t="s">
        <v>6480</v>
      </c>
      <c r="T4065" s="57"/>
    </row>
    <row r="4066" spans="1:20" ht="48" x14ac:dyDescent="0.2">
      <c r="A4066">
        <f t="shared" si="256"/>
        <v>6</v>
      </c>
      <c r="B4066" t="s">
        <v>30</v>
      </c>
      <c r="C4066" t="s">
        <v>379</v>
      </c>
      <c r="D4066" t="str">
        <f t="shared" si="257"/>
        <v>14b</v>
      </c>
      <c r="E4066" t="str">
        <f t="shared" si="258"/>
        <v>beräkna</v>
      </c>
      <c r="F4066" t="str">
        <f t="shared" si="259"/>
        <v>6_x6_5x_D_14b</v>
      </c>
      <c r="G4066" t="str">
        <f>IFERROR(INDEX(#REF!,MATCH('Kap5-6'!F4066,#REF!,0),2),"")</f>
        <v/>
      </c>
      <c r="H4066" s="97"/>
      <c r="I4066" s="97"/>
      <c r="J4066" s="244"/>
      <c r="K4066" s="97"/>
      <c r="L4066" s="10"/>
      <c r="M4066" s="241"/>
      <c r="N4066" s="11">
        <v>4</v>
      </c>
      <c r="O4066" s="11" t="s">
        <v>283</v>
      </c>
      <c r="P4066" s="11" t="s">
        <v>304</v>
      </c>
      <c r="Q4066" s="12" t="s">
        <v>754</v>
      </c>
      <c r="R4066" s="12" t="s">
        <v>6481</v>
      </c>
      <c r="S4066" s="25" t="s">
        <v>6482</v>
      </c>
      <c r="T4066" s="48"/>
    </row>
    <row r="4067" spans="1:20" ht="48" x14ac:dyDescent="0.2">
      <c r="A4067">
        <f t="shared" si="256"/>
        <v>6</v>
      </c>
      <c r="B4067" t="s">
        <v>30</v>
      </c>
      <c r="C4067" t="s">
        <v>379</v>
      </c>
      <c r="D4067" t="str">
        <f t="shared" si="257"/>
        <v>14b</v>
      </c>
      <c r="E4067" t="str">
        <f t="shared" si="258"/>
        <v>beräkna</v>
      </c>
      <c r="F4067" t="str">
        <f t="shared" si="259"/>
        <v>6_x6_5x_D_14b</v>
      </c>
      <c r="G4067" t="str">
        <f>IFERROR(INDEX(#REF!,MATCH('Kap5-6'!F4067,#REF!,0),2),"")</f>
        <v/>
      </c>
      <c r="H4067" s="97"/>
      <c r="I4067" s="97"/>
      <c r="J4067" s="244"/>
      <c r="K4067" s="97"/>
      <c r="L4067" s="10"/>
      <c r="M4067" s="241"/>
      <c r="N4067" s="14">
        <v>5</v>
      </c>
      <c r="O4067" s="14" t="s">
        <v>281</v>
      </c>
      <c r="P4067" s="14" t="s">
        <v>303</v>
      </c>
      <c r="Q4067" s="15" t="s">
        <v>303</v>
      </c>
      <c r="R4067" s="15" t="s">
        <v>6483</v>
      </c>
      <c r="S4067" s="25" t="s">
        <v>6484</v>
      </c>
      <c r="T4067" s="48"/>
    </row>
    <row r="4068" spans="1:20" ht="33" thickBot="1" x14ac:dyDescent="0.25">
      <c r="A4068">
        <f t="shared" si="256"/>
        <v>6</v>
      </c>
      <c r="B4068" t="s">
        <v>30</v>
      </c>
      <c r="C4068" t="s">
        <v>379</v>
      </c>
      <c r="D4068" t="str">
        <f t="shared" si="257"/>
        <v>14b</v>
      </c>
      <c r="E4068" t="str">
        <f t="shared" si="258"/>
        <v>beräkna</v>
      </c>
      <c r="F4068" t="str">
        <f t="shared" si="259"/>
        <v>6_x6_5x_D_14b</v>
      </c>
      <c r="G4068" t="str">
        <f>IFERROR(INDEX(#REF!,MATCH('Kap5-6'!F4068,#REF!,0),2),"")</f>
        <v/>
      </c>
      <c r="H4068" s="98"/>
      <c r="I4068" s="98"/>
      <c r="J4068" s="244"/>
      <c r="K4068" s="98"/>
      <c r="L4068" s="17"/>
      <c r="M4068" s="241"/>
      <c r="N4068" s="14">
        <v>6</v>
      </c>
      <c r="O4068" s="14" t="s">
        <v>283</v>
      </c>
      <c r="P4068" s="14" t="s">
        <v>304</v>
      </c>
      <c r="Q4068" s="15" t="s">
        <v>6485</v>
      </c>
      <c r="R4068" s="15" t="s">
        <v>6486</v>
      </c>
      <c r="S4068" s="25" t="s">
        <v>6487</v>
      </c>
      <c r="T4068" s="48"/>
    </row>
    <row r="4069" spans="1:20" x14ac:dyDescent="0.2">
      <c r="A4069">
        <f t="shared" si="256"/>
        <v>6</v>
      </c>
      <c r="B4069" t="s">
        <v>30</v>
      </c>
      <c r="C4069" t="s">
        <v>379</v>
      </c>
      <c r="D4069" t="str">
        <f t="shared" si="257"/>
        <v>14c</v>
      </c>
      <c r="E4069" t="str">
        <f t="shared" si="258"/>
        <v>beräkna</v>
      </c>
      <c r="F4069" t="str">
        <f t="shared" si="259"/>
        <v>6_x6_5x_D_14c</v>
      </c>
      <c r="G4069" t="str">
        <f>IFERROR(INDEX(#REF!,MATCH('Kap5-6'!F4069,#REF!,0),2),"")</f>
        <v/>
      </c>
      <c r="H4069" s="32">
        <v>6</v>
      </c>
      <c r="I4069" s="32" t="s">
        <v>422</v>
      </c>
      <c r="J4069" s="243" t="s">
        <v>2192</v>
      </c>
      <c r="K4069" s="32" t="s">
        <v>216</v>
      </c>
      <c r="L4069" s="43" t="s">
        <v>328</v>
      </c>
      <c r="M4069" s="240"/>
      <c r="N4069" s="7">
        <v>1</v>
      </c>
      <c r="O4069" s="7" t="s">
        <v>283</v>
      </c>
      <c r="P4069" s="7" t="s">
        <v>304</v>
      </c>
      <c r="Q4069" s="8" t="s">
        <v>6488</v>
      </c>
      <c r="R4069" s="8" t="s">
        <v>6489</v>
      </c>
      <c r="S4069" s="16" t="s">
        <v>6476</v>
      </c>
      <c r="T4069" s="48"/>
    </row>
    <row r="4070" spans="1:20" ht="32" x14ac:dyDescent="0.2">
      <c r="A4070">
        <f t="shared" si="256"/>
        <v>6</v>
      </c>
      <c r="B4070" t="s">
        <v>30</v>
      </c>
      <c r="C4070" t="s">
        <v>379</v>
      </c>
      <c r="D4070" t="str">
        <f t="shared" si="257"/>
        <v>14c</v>
      </c>
      <c r="E4070" t="str">
        <f t="shared" si="258"/>
        <v>beräkna</v>
      </c>
      <c r="F4070" t="str">
        <f t="shared" si="259"/>
        <v>6_x6_5x_D_14c</v>
      </c>
      <c r="G4070" t="str">
        <f>IFERROR(INDEX(#REF!,MATCH('Kap5-6'!F4070,#REF!,0),2),"")</f>
        <v/>
      </c>
      <c r="H4070" s="97"/>
      <c r="I4070" s="97"/>
      <c r="J4070" s="244"/>
      <c r="K4070" s="97"/>
      <c r="L4070" s="10"/>
      <c r="M4070" s="241"/>
      <c r="N4070" s="21">
        <v>2</v>
      </c>
      <c r="O4070" s="21" t="s">
        <v>283</v>
      </c>
      <c r="P4070" s="21" t="s">
        <v>304</v>
      </c>
      <c r="Q4070" s="24" t="s">
        <v>6490</v>
      </c>
      <c r="R4070" s="24" t="s">
        <v>6491</v>
      </c>
      <c r="S4070" s="55" t="s">
        <v>6492</v>
      </c>
      <c r="T4070" s="57"/>
    </row>
    <row r="4071" spans="1:20" ht="32" x14ac:dyDescent="0.2">
      <c r="A4071">
        <f t="shared" si="256"/>
        <v>6</v>
      </c>
      <c r="B4071" t="s">
        <v>30</v>
      </c>
      <c r="C4071" t="s">
        <v>379</v>
      </c>
      <c r="D4071" t="str">
        <f t="shared" si="257"/>
        <v>14c</v>
      </c>
      <c r="E4071" t="str">
        <f t="shared" si="258"/>
        <v>beräkna</v>
      </c>
      <c r="F4071" t="str">
        <f t="shared" si="259"/>
        <v>6_x6_5x_D_14c</v>
      </c>
      <c r="G4071" t="str">
        <f>IFERROR(INDEX(#REF!,MATCH('Kap5-6'!F4071,#REF!,0),2),"")</f>
        <v/>
      </c>
      <c r="H4071" s="97"/>
      <c r="I4071" s="97"/>
      <c r="J4071" s="244"/>
      <c r="K4071" s="97"/>
      <c r="L4071" s="10"/>
      <c r="M4071" s="241"/>
      <c r="N4071" s="21">
        <v>3</v>
      </c>
      <c r="O4071" s="21" t="s">
        <v>283</v>
      </c>
      <c r="P4071" s="21" t="s">
        <v>304</v>
      </c>
      <c r="Q4071" s="24" t="s">
        <v>6493</v>
      </c>
      <c r="R4071" s="24" t="s">
        <v>6494</v>
      </c>
      <c r="S4071" s="55" t="s">
        <v>6495</v>
      </c>
      <c r="T4071" s="57"/>
    </row>
    <row r="4072" spans="1:20" ht="32" x14ac:dyDescent="0.2">
      <c r="A4072">
        <f t="shared" si="256"/>
        <v>6</v>
      </c>
      <c r="B4072" t="s">
        <v>30</v>
      </c>
      <c r="C4072" t="s">
        <v>379</v>
      </c>
      <c r="D4072" t="str">
        <f t="shared" si="257"/>
        <v>14c</v>
      </c>
      <c r="E4072" t="str">
        <f t="shared" si="258"/>
        <v>beräkna</v>
      </c>
      <c r="F4072" t="str">
        <f t="shared" si="259"/>
        <v>6_x6_5x_D_14c</v>
      </c>
      <c r="G4072" t="str">
        <f>IFERROR(INDEX(#REF!,MATCH('Kap5-6'!F4072,#REF!,0),2),"")</f>
        <v/>
      </c>
      <c r="H4072" s="97"/>
      <c r="I4072" s="97"/>
      <c r="J4072" s="244"/>
      <c r="K4072" s="97"/>
      <c r="L4072" s="10"/>
      <c r="M4072" s="241"/>
      <c r="N4072" s="21">
        <v>4</v>
      </c>
      <c r="O4072" s="21" t="s">
        <v>283</v>
      </c>
      <c r="P4072" s="21" t="s">
        <v>304</v>
      </c>
      <c r="Q4072" s="24" t="s">
        <v>6496</v>
      </c>
      <c r="R4072" s="24" t="s">
        <v>6497</v>
      </c>
      <c r="S4072" s="55" t="s">
        <v>6498</v>
      </c>
      <c r="T4072" s="57"/>
    </row>
    <row r="4073" spans="1:20" ht="32" x14ac:dyDescent="0.2">
      <c r="A4073">
        <f t="shared" si="256"/>
        <v>6</v>
      </c>
      <c r="B4073" t="s">
        <v>30</v>
      </c>
      <c r="C4073" t="s">
        <v>379</v>
      </c>
      <c r="D4073" t="str">
        <f t="shared" si="257"/>
        <v>14c</v>
      </c>
      <c r="E4073" t="str">
        <f t="shared" si="258"/>
        <v>beräkna</v>
      </c>
      <c r="F4073" t="str">
        <f t="shared" si="259"/>
        <v>6_x6_5x_D_14c</v>
      </c>
      <c r="G4073" t="str">
        <f>IFERROR(INDEX(#REF!,MATCH('Kap5-6'!F4073,#REF!,0),2),"")</f>
        <v/>
      </c>
      <c r="H4073" s="97"/>
      <c r="I4073" s="97"/>
      <c r="J4073" s="244"/>
      <c r="K4073" s="97"/>
      <c r="L4073" s="10"/>
      <c r="M4073" s="241"/>
      <c r="N4073" s="21">
        <v>5</v>
      </c>
      <c r="O4073" s="21" t="s">
        <v>281</v>
      </c>
      <c r="P4073" s="21" t="s">
        <v>303</v>
      </c>
      <c r="Q4073" s="24" t="s">
        <v>303</v>
      </c>
      <c r="R4073" s="24" t="s">
        <v>6499</v>
      </c>
      <c r="S4073" s="55" t="s">
        <v>6500</v>
      </c>
      <c r="T4073" s="57"/>
    </row>
    <row r="4074" spans="1:20" ht="48" x14ac:dyDescent="0.2">
      <c r="A4074">
        <f t="shared" si="256"/>
        <v>6</v>
      </c>
      <c r="B4074" t="s">
        <v>30</v>
      </c>
      <c r="C4074" t="s">
        <v>379</v>
      </c>
      <c r="D4074" t="str">
        <f t="shared" si="257"/>
        <v>14c</v>
      </c>
      <c r="E4074" t="str">
        <f t="shared" si="258"/>
        <v>beräkna</v>
      </c>
      <c r="F4074" t="str">
        <f t="shared" si="259"/>
        <v>6_x6_5x_D_14c</v>
      </c>
      <c r="G4074" t="str">
        <f>IFERROR(INDEX(#REF!,MATCH('Kap5-6'!F4074,#REF!,0),2),"")</f>
        <v/>
      </c>
      <c r="H4074" s="97"/>
      <c r="I4074" s="97"/>
      <c r="J4074" s="244"/>
      <c r="K4074" s="97"/>
      <c r="L4074" s="10"/>
      <c r="M4074" s="241"/>
      <c r="N4074" s="11">
        <v>6</v>
      </c>
      <c r="O4074" s="11" t="s">
        <v>281</v>
      </c>
      <c r="P4074" s="11" t="s">
        <v>303</v>
      </c>
      <c r="Q4074" s="12" t="s">
        <v>303</v>
      </c>
      <c r="R4074" s="12" t="s">
        <v>6501</v>
      </c>
      <c r="S4074" s="25" t="s">
        <v>6502</v>
      </c>
      <c r="T4074" s="48"/>
    </row>
    <row r="4075" spans="1:20" ht="33" thickBot="1" x14ac:dyDescent="0.25">
      <c r="A4075">
        <f t="shared" si="256"/>
        <v>6</v>
      </c>
      <c r="B4075" t="s">
        <v>30</v>
      </c>
      <c r="C4075" t="s">
        <v>379</v>
      </c>
      <c r="D4075" t="str">
        <f t="shared" si="257"/>
        <v>14c</v>
      </c>
      <c r="E4075" t="str">
        <f t="shared" si="258"/>
        <v>beräkna</v>
      </c>
      <c r="F4075" t="str">
        <f t="shared" si="259"/>
        <v>6_x6_5x_D_14c</v>
      </c>
      <c r="G4075" t="str">
        <f>IFERROR(INDEX(#REF!,MATCH('Kap5-6'!F4075,#REF!,0),2),"")</f>
        <v/>
      </c>
      <c r="H4075" s="98"/>
      <c r="I4075" s="98"/>
      <c r="J4075" s="245"/>
      <c r="K4075" s="98"/>
      <c r="L4075" s="17"/>
      <c r="M4075" s="242"/>
      <c r="N4075" s="20">
        <v>7</v>
      </c>
      <c r="O4075" s="20" t="s">
        <v>283</v>
      </c>
      <c r="P4075" s="20" t="s">
        <v>304</v>
      </c>
      <c r="Q4075" s="22" t="s">
        <v>6503</v>
      </c>
      <c r="R4075" s="22" t="s">
        <v>6504</v>
      </c>
      <c r="S4075" s="13" t="s">
        <v>6505</v>
      </c>
      <c r="T4075" s="48"/>
    </row>
    <row r="4076" spans="1:20" ht="17" thickBot="1" x14ac:dyDescent="0.25">
      <c r="A4076">
        <f t="shared" si="256"/>
        <v>6</v>
      </c>
      <c r="B4076" t="s">
        <v>30</v>
      </c>
      <c r="C4076" t="s">
        <v>379</v>
      </c>
      <c r="D4076">
        <f t="shared" si="257"/>
        <v>15</v>
      </c>
      <c r="E4076" t="str">
        <f t="shared" si="258"/>
        <v>Problemlösning</v>
      </c>
      <c r="F4076" t="str">
        <f t="shared" si="259"/>
        <v>6_x6_5x_D_15</v>
      </c>
      <c r="G4076" t="str">
        <f>IFERROR(INDEX(#REF!,MATCH('Kap5-6'!F4076,#REF!,0),2),"")</f>
        <v/>
      </c>
      <c r="H4076" s="32">
        <v>6</v>
      </c>
      <c r="I4076" s="32" t="s">
        <v>422</v>
      </c>
      <c r="J4076" s="243" t="s">
        <v>2192</v>
      </c>
      <c r="K4076" s="32">
        <v>15</v>
      </c>
      <c r="L4076" s="43" t="s">
        <v>1256</v>
      </c>
      <c r="M4076" s="240" t="s">
        <v>6229</v>
      </c>
      <c r="N4076" s="7"/>
      <c r="O4076" s="7"/>
      <c r="P4076" s="7"/>
      <c r="Q4076" s="8"/>
      <c r="R4076" s="8"/>
      <c r="S4076" s="23"/>
      <c r="T4076" s="48"/>
    </row>
    <row r="4077" spans="1:20" x14ac:dyDescent="0.2">
      <c r="A4077">
        <f t="shared" si="256"/>
        <v>6</v>
      </c>
      <c r="B4077" t="s">
        <v>30</v>
      </c>
      <c r="C4077" t="s">
        <v>379</v>
      </c>
      <c r="D4077">
        <f t="shared" si="257"/>
        <v>15</v>
      </c>
      <c r="E4077" t="str">
        <f t="shared" si="258"/>
        <v>Problemlösning</v>
      </c>
      <c r="F4077" t="str">
        <f t="shared" si="259"/>
        <v>6_x6_5x_D_15</v>
      </c>
      <c r="G4077" t="str">
        <f>IFERROR(INDEX(#REF!,MATCH('Kap5-6'!F4077,#REF!,0),2),"")</f>
        <v/>
      </c>
      <c r="H4077" s="97"/>
      <c r="I4077" s="97"/>
      <c r="J4077" s="244"/>
      <c r="K4077" s="97"/>
      <c r="L4077" s="10"/>
      <c r="M4077" s="241"/>
      <c r="N4077" s="11"/>
      <c r="O4077" s="11"/>
      <c r="P4077" s="11"/>
      <c r="Q4077" s="12"/>
      <c r="R4077" s="12"/>
      <c r="S4077" s="9"/>
      <c r="T4077" s="48"/>
    </row>
    <row r="4078" spans="1:20" ht="17" thickBot="1" x14ac:dyDescent="0.25">
      <c r="A4078">
        <f t="shared" si="256"/>
        <v>6</v>
      </c>
      <c r="B4078" t="s">
        <v>30</v>
      </c>
      <c r="C4078" t="s">
        <v>379</v>
      </c>
      <c r="D4078">
        <f t="shared" si="257"/>
        <v>15</v>
      </c>
      <c r="E4078" t="str">
        <f t="shared" si="258"/>
        <v>Problemlösning</v>
      </c>
      <c r="F4078" t="str">
        <f t="shared" si="259"/>
        <v>6_x6_5x_D_15</v>
      </c>
      <c r="G4078" t="str">
        <f>IFERROR(INDEX(#REF!,MATCH('Kap5-6'!F4078,#REF!,0),2),"")</f>
        <v/>
      </c>
      <c r="H4078" s="98"/>
      <c r="I4078" s="98"/>
      <c r="J4078" s="245"/>
      <c r="K4078" s="98"/>
      <c r="L4078" s="17"/>
      <c r="M4078" s="242"/>
      <c r="N4078" s="20"/>
      <c r="O4078" s="20"/>
      <c r="P4078" s="20"/>
      <c r="Q4078" s="22"/>
      <c r="R4078" s="22"/>
      <c r="S4078" s="13"/>
      <c r="T4078" s="48"/>
    </row>
    <row r="4079" spans="1:20" ht="17" thickBot="1" x14ac:dyDescent="0.25">
      <c r="A4079">
        <f t="shared" si="256"/>
        <v>7</v>
      </c>
      <c r="B4079" t="s">
        <v>33</v>
      </c>
      <c r="C4079" t="s">
        <v>384</v>
      </c>
      <c r="D4079">
        <f t="shared" si="257"/>
        <v>1</v>
      </c>
      <c r="E4079" t="str">
        <f t="shared" si="258"/>
        <v>Problemlösning</v>
      </c>
      <c r="F4079" t="str">
        <f t="shared" si="259"/>
        <v>7_x7_1x_G_1</v>
      </c>
      <c r="G4079" t="str">
        <f>IFERROR(INDEX(#REF!,MATCH('Kap5-6'!F4079,#REF!,0),2),"")</f>
        <v/>
      </c>
      <c r="H4079" s="32">
        <v>7</v>
      </c>
      <c r="I4079" s="32" t="s">
        <v>423</v>
      </c>
      <c r="J4079" s="47"/>
      <c r="K4079" s="32">
        <v>1</v>
      </c>
      <c r="L4079" s="43" t="s">
        <v>1256</v>
      </c>
      <c r="M4079" s="240" t="s">
        <v>284</v>
      </c>
      <c r="N4079" s="7"/>
      <c r="O4079" s="7"/>
      <c r="P4079" s="7"/>
      <c r="Q4079" s="8"/>
      <c r="R4079" s="8"/>
      <c r="S4079" s="23"/>
      <c r="T4079" s="48"/>
    </row>
    <row r="4080" spans="1:20" x14ac:dyDescent="0.2">
      <c r="A4080">
        <f t="shared" si="256"/>
        <v>7</v>
      </c>
      <c r="B4080" t="s">
        <v>33</v>
      </c>
      <c r="C4080" t="s">
        <v>384</v>
      </c>
      <c r="D4080">
        <f t="shared" si="257"/>
        <v>1</v>
      </c>
      <c r="E4080" t="str">
        <f t="shared" si="258"/>
        <v>Problemlösning</v>
      </c>
      <c r="F4080" t="str">
        <f t="shared" si="259"/>
        <v>7_x7_1x_G_1</v>
      </c>
      <c r="G4080" t="str">
        <f>IFERROR(INDEX(#REF!,MATCH('Kap5-6'!F4080,#REF!,0),2),"")</f>
        <v/>
      </c>
      <c r="H4080" s="97"/>
      <c r="I4080" s="97"/>
      <c r="J4080" s="49"/>
      <c r="K4080" s="97"/>
      <c r="L4080" s="10"/>
      <c r="M4080" s="241"/>
      <c r="N4080" s="11"/>
      <c r="O4080" s="11"/>
      <c r="P4080" s="11"/>
      <c r="Q4080" s="12"/>
      <c r="R4080" s="12"/>
      <c r="S4080" s="9"/>
      <c r="T4080" s="48"/>
    </row>
    <row r="4081" spans="1:20" ht="17" thickBot="1" x14ac:dyDescent="0.25">
      <c r="A4081">
        <f t="shared" si="256"/>
        <v>7</v>
      </c>
      <c r="B4081" t="s">
        <v>33</v>
      </c>
      <c r="C4081" t="s">
        <v>384</v>
      </c>
      <c r="D4081">
        <f t="shared" si="257"/>
        <v>1</v>
      </c>
      <c r="E4081" t="str">
        <f t="shared" si="258"/>
        <v>Problemlösning</v>
      </c>
      <c r="F4081" t="str">
        <f t="shared" si="259"/>
        <v>7_x7_1x_G_1</v>
      </c>
      <c r="G4081" t="str">
        <f>IFERROR(INDEX(#REF!,MATCH('Kap5-6'!F4081,#REF!,0),2),"")</f>
        <v/>
      </c>
      <c r="H4081" s="98"/>
      <c r="I4081" s="98"/>
      <c r="J4081" s="50"/>
      <c r="K4081" s="98"/>
      <c r="L4081" s="17"/>
      <c r="M4081" s="242"/>
      <c r="N4081" s="20"/>
      <c r="O4081" s="20"/>
      <c r="P4081" s="20"/>
      <c r="Q4081" s="22"/>
      <c r="R4081" s="22"/>
      <c r="S4081" s="13"/>
      <c r="T4081" s="48"/>
    </row>
    <row r="4082" spans="1:20" ht="17" thickBot="1" x14ac:dyDescent="0.25">
      <c r="A4082">
        <f t="shared" si="256"/>
        <v>7</v>
      </c>
      <c r="B4082" t="s">
        <v>33</v>
      </c>
      <c r="C4082" t="s">
        <v>384</v>
      </c>
      <c r="D4082">
        <f t="shared" si="257"/>
        <v>2</v>
      </c>
      <c r="E4082" t="str">
        <f t="shared" si="258"/>
        <v>Problemlösning</v>
      </c>
      <c r="F4082" t="str">
        <f t="shared" si="259"/>
        <v>7_x7_1x_G_2</v>
      </c>
      <c r="G4082" t="str">
        <f>IFERROR(INDEX(#REF!,MATCH('Kap5-6'!F4082,#REF!,0),2),"")</f>
        <v/>
      </c>
      <c r="H4082" s="32">
        <v>7</v>
      </c>
      <c r="I4082" s="32" t="s">
        <v>423</v>
      </c>
      <c r="J4082" s="47"/>
      <c r="K4082" s="32">
        <v>2</v>
      </c>
      <c r="L4082" s="43" t="s">
        <v>1256</v>
      </c>
      <c r="M4082" s="240" t="s">
        <v>284</v>
      </c>
      <c r="N4082" s="7"/>
      <c r="O4082" s="7"/>
      <c r="P4082" s="7"/>
      <c r="Q4082" s="8"/>
      <c r="R4082" s="8"/>
      <c r="S4082" s="23"/>
      <c r="T4082" s="48"/>
    </row>
    <row r="4083" spans="1:20" x14ac:dyDescent="0.2">
      <c r="A4083">
        <f t="shared" si="256"/>
        <v>7</v>
      </c>
      <c r="B4083" t="s">
        <v>33</v>
      </c>
      <c r="C4083" t="s">
        <v>384</v>
      </c>
      <c r="D4083">
        <f t="shared" si="257"/>
        <v>2</v>
      </c>
      <c r="E4083" t="str">
        <f t="shared" si="258"/>
        <v>Problemlösning</v>
      </c>
      <c r="F4083" t="str">
        <f t="shared" si="259"/>
        <v>7_x7_1x_G_2</v>
      </c>
      <c r="G4083" t="str">
        <f>IFERROR(INDEX(#REF!,MATCH('Kap5-6'!F4083,#REF!,0),2),"")</f>
        <v/>
      </c>
      <c r="H4083" s="97"/>
      <c r="I4083" s="97"/>
      <c r="J4083" s="49"/>
      <c r="K4083" s="97"/>
      <c r="L4083" s="10"/>
      <c r="M4083" s="241"/>
      <c r="N4083" s="11"/>
      <c r="O4083" s="11"/>
      <c r="P4083" s="11"/>
      <c r="Q4083" s="12"/>
      <c r="R4083" s="12"/>
      <c r="S4083" s="9"/>
      <c r="T4083" s="48"/>
    </row>
    <row r="4084" spans="1:20" ht="17" thickBot="1" x14ac:dyDescent="0.25">
      <c r="A4084">
        <f t="shared" si="256"/>
        <v>7</v>
      </c>
      <c r="B4084" t="s">
        <v>33</v>
      </c>
      <c r="C4084" t="s">
        <v>384</v>
      </c>
      <c r="D4084">
        <f t="shared" si="257"/>
        <v>2</v>
      </c>
      <c r="E4084" t="str">
        <f t="shared" si="258"/>
        <v>Problemlösning</v>
      </c>
      <c r="F4084" t="str">
        <f t="shared" si="259"/>
        <v>7_x7_1x_G_2</v>
      </c>
      <c r="G4084" t="str">
        <f>IFERROR(INDEX(#REF!,MATCH('Kap5-6'!F4084,#REF!,0),2),"")</f>
        <v/>
      </c>
      <c r="H4084" s="98"/>
      <c r="I4084" s="98"/>
      <c r="J4084" s="50"/>
      <c r="K4084" s="98"/>
      <c r="L4084" s="17"/>
      <c r="M4084" s="242"/>
      <c r="N4084" s="20"/>
      <c r="O4084" s="20"/>
      <c r="P4084" s="20"/>
      <c r="Q4084" s="22"/>
      <c r="R4084" s="22"/>
      <c r="S4084" s="13"/>
      <c r="T4084" s="48"/>
    </row>
    <row r="4085" spans="1:20" ht="17" thickBot="1" x14ac:dyDescent="0.25">
      <c r="A4085">
        <f t="shared" si="256"/>
        <v>7</v>
      </c>
      <c r="B4085" t="s">
        <v>33</v>
      </c>
      <c r="C4085" t="s">
        <v>384</v>
      </c>
      <c r="D4085">
        <f t="shared" si="257"/>
        <v>3</v>
      </c>
      <c r="E4085" t="str">
        <f t="shared" si="258"/>
        <v>Problemlösning</v>
      </c>
      <c r="F4085" t="str">
        <f t="shared" si="259"/>
        <v>7_x7_1x_G_3</v>
      </c>
      <c r="G4085" t="str">
        <f>IFERROR(INDEX(#REF!,MATCH('Kap5-6'!F4085,#REF!,0),2),"")</f>
        <v/>
      </c>
      <c r="H4085" s="32">
        <v>7</v>
      </c>
      <c r="I4085" s="32" t="s">
        <v>423</v>
      </c>
      <c r="J4085" s="47"/>
      <c r="K4085" s="32">
        <v>3</v>
      </c>
      <c r="L4085" s="43" t="s">
        <v>1256</v>
      </c>
      <c r="M4085" s="240" t="s">
        <v>284</v>
      </c>
      <c r="N4085" s="7"/>
      <c r="O4085" s="7"/>
      <c r="P4085" s="7"/>
      <c r="Q4085" s="8"/>
      <c r="R4085" s="8"/>
      <c r="S4085" s="23"/>
      <c r="T4085" s="48"/>
    </row>
    <row r="4086" spans="1:20" x14ac:dyDescent="0.2">
      <c r="A4086">
        <f t="shared" si="256"/>
        <v>7</v>
      </c>
      <c r="B4086" t="s">
        <v>33</v>
      </c>
      <c r="C4086" t="s">
        <v>384</v>
      </c>
      <c r="D4086">
        <f t="shared" si="257"/>
        <v>3</v>
      </c>
      <c r="E4086" t="str">
        <f t="shared" si="258"/>
        <v>Problemlösning</v>
      </c>
      <c r="F4086" t="str">
        <f t="shared" si="259"/>
        <v>7_x7_1x_G_3</v>
      </c>
      <c r="G4086" t="str">
        <f>IFERROR(INDEX(#REF!,MATCH('Kap5-6'!F4086,#REF!,0),2),"")</f>
        <v/>
      </c>
      <c r="H4086" s="97"/>
      <c r="I4086" s="97"/>
      <c r="J4086" s="49"/>
      <c r="K4086" s="97"/>
      <c r="L4086" s="10"/>
      <c r="M4086" s="241"/>
      <c r="N4086" s="11"/>
      <c r="O4086" s="11"/>
      <c r="P4086" s="11"/>
      <c r="Q4086" s="12"/>
      <c r="R4086" s="12"/>
      <c r="S4086" s="9"/>
      <c r="T4086" s="48"/>
    </row>
    <row r="4087" spans="1:20" ht="17" thickBot="1" x14ac:dyDescent="0.25">
      <c r="A4087">
        <f t="shared" si="256"/>
        <v>7</v>
      </c>
      <c r="B4087" t="s">
        <v>33</v>
      </c>
      <c r="C4087" t="s">
        <v>384</v>
      </c>
      <c r="D4087">
        <f t="shared" si="257"/>
        <v>3</v>
      </c>
      <c r="E4087" t="str">
        <f t="shared" si="258"/>
        <v>Problemlösning</v>
      </c>
      <c r="F4087" t="str">
        <f t="shared" si="259"/>
        <v>7_x7_1x_G_3</v>
      </c>
      <c r="G4087" t="str">
        <f>IFERROR(INDEX(#REF!,MATCH('Kap5-6'!F4087,#REF!,0),2),"")</f>
        <v/>
      </c>
      <c r="H4087" s="98"/>
      <c r="I4087" s="98"/>
      <c r="J4087" s="50"/>
      <c r="K4087" s="98"/>
      <c r="L4087" s="17"/>
      <c r="M4087" s="242"/>
      <c r="N4087" s="20"/>
      <c r="O4087" s="20"/>
      <c r="P4087" s="20"/>
      <c r="Q4087" s="22"/>
      <c r="R4087" s="22"/>
      <c r="S4087" s="13"/>
      <c r="T4087" s="48"/>
    </row>
    <row r="4088" spans="1:20" ht="17" thickBot="1" x14ac:dyDescent="0.25">
      <c r="A4088">
        <f t="shared" si="256"/>
        <v>7</v>
      </c>
      <c r="B4088" t="s">
        <v>33</v>
      </c>
      <c r="C4088" t="s">
        <v>384</v>
      </c>
      <c r="D4088" t="str">
        <f t="shared" si="257"/>
        <v>4a</v>
      </c>
      <c r="E4088" t="str">
        <f t="shared" si="258"/>
        <v>Problemlösning</v>
      </c>
      <c r="F4088" t="str">
        <f t="shared" si="259"/>
        <v>7_x7_1x_G_4a</v>
      </c>
      <c r="G4088" t="str">
        <f>IFERROR(INDEX(#REF!,MATCH('Kap5-6'!F4088,#REF!,0),2),"")</f>
        <v/>
      </c>
      <c r="H4088" s="32">
        <v>7</v>
      </c>
      <c r="I4088" s="32" t="s">
        <v>423</v>
      </c>
      <c r="J4088" s="47"/>
      <c r="K4088" s="32" t="s">
        <v>38</v>
      </c>
      <c r="L4088" s="43" t="s">
        <v>1256</v>
      </c>
      <c r="M4088" s="240" t="s">
        <v>284</v>
      </c>
      <c r="N4088" s="7"/>
      <c r="O4088" s="7"/>
      <c r="P4088" s="7"/>
      <c r="Q4088" s="8"/>
      <c r="R4088" s="8"/>
      <c r="S4088" s="23"/>
      <c r="T4088" s="48"/>
    </row>
    <row r="4089" spans="1:20" x14ac:dyDescent="0.2">
      <c r="A4089">
        <f t="shared" si="256"/>
        <v>7</v>
      </c>
      <c r="B4089" t="s">
        <v>33</v>
      </c>
      <c r="C4089" t="s">
        <v>384</v>
      </c>
      <c r="D4089" t="str">
        <f t="shared" si="257"/>
        <v>4a</v>
      </c>
      <c r="E4089" t="str">
        <f t="shared" si="258"/>
        <v>Problemlösning</v>
      </c>
      <c r="F4089" t="str">
        <f t="shared" si="259"/>
        <v>7_x7_1x_G_4a</v>
      </c>
      <c r="G4089" t="str">
        <f>IFERROR(INDEX(#REF!,MATCH('Kap5-6'!F4089,#REF!,0),2),"")</f>
        <v/>
      </c>
      <c r="H4089" s="97"/>
      <c r="I4089" s="97"/>
      <c r="J4089" s="49"/>
      <c r="K4089" s="97"/>
      <c r="L4089" s="10"/>
      <c r="M4089" s="241"/>
      <c r="N4089" s="11"/>
      <c r="O4089" s="11"/>
      <c r="P4089" s="11"/>
      <c r="Q4089" s="12"/>
      <c r="R4089" s="12"/>
      <c r="S4089" s="9"/>
      <c r="T4089" s="48"/>
    </row>
    <row r="4090" spans="1:20" ht="17" thickBot="1" x14ac:dyDescent="0.25">
      <c r="A4090">
        <f t="shared" si="256"/>
        <v>7</v>
      </c>
      <c r="B4090" t="s">
        <v>33</v>
      </c>
      <c r="C4090" t="s">
        <v>384</v>
      </c>
      <c r="D4090" t="str">
        <f t="shared" si="257"/>
        <v>4a</v>
      </c>
      <c r="E4090" t="str">
        <f t="shared" si="258"/>
        <v>Problemlösning</v>
      </c>
      <c r="F4090" t="str">
        <f t="shared" si="259"/>
        <v>7_x7_1x_G_4a</v>
      </c>
      <c r="G4090" t="str">
        <f>IFERROR(INDEX(#REF!,MATCH('Kap5-6'!F4090,#REF!,0),2),"")</f>
        <v/>
      </c>
      <c r="H4090" s="98"/>
      <c r="I4090" s="98"/>
      <c r="J4090" s="50"/>
      <c r="K4090" s="98"/>
      <c r="L4090" s="17"/>
      <c r="M4090" s="242"/>
      <c r="N4090" s="20"/>
      <c r="O4090" s="20"/>
      <c r="P4090" s="20"/>
      <c r="Q4090" s="22"/>
      <c r="R4090" s="22"/>
      <c r="S4090" s="13"/>
      <c r="T4090" s="48"/>
    </row>
    <row r="4091" spans="1:20" ht="17" thickBot="1" x14ac:dyDescent="0.25">
      <c r="A4091">
        <f t="shared" si="256"/>
        <v>7</v>
      </c>
      <c r="B4091" t="s">
        <v>33</v>
      </c>
      <c r="C4091" t="s">
        <v>384</v>
      </c>
      <c r="D4091" t="str">
        <f t="shared" si="257"/>
        <v>4b</v>
      </c>
      <c r="E4091" t="str">
        <f t="shared" si="258"/>
        <v>Problemlösning</v>
      </c>
      <c r="F4091" t="str">
        <f t="shared" si="259"/>
        <v>7_x7_1x_G_4b</v>
      </c>
      <c r="G4091" t="str">
        <f>IFERROR(INDEX(#REF!,MATCH('Kap5-6'!F4091,#REF!,0),2),"")</f>
        <v/>
      </c>
      <c r="H4091" s="32">
        <v>7</v>
      </c>
      <c r="I4091" s="32" t="s">
        <v>423</v>
      </c>
      <c r="J4091" s="47"/>
      <c r="K4091" s="32" t="s">
        <v>39</v>
      </c>
      <c r="L4091" s="43" t="s">
        <v>1256</v>
      </c>
      <c r="M4091" s="240" t="s">
        <v>284</v>
      </c>
      <c r="N4091" s="7"/>
      <c r="O4091" s="7"/>
      <c r="P4091" s="7"/>
      <c r="Q4091" s="8"/>
      <c r="R4091" s="8"/>
      <c r="S4091" s="23"/>
      <c r="T4091" s="48"/>
    </row>
    <row r="4092" spans="1:20" x14ac:dyDescent="0.2">
      <c r="A4092">
        <f t="shared" si="256"/>
        <v>7</v>
      </c>
      <c r="B4092" t="s">
        <v>33</v>
      </c>
      <c r="C4092" t="s">
        <v>384</v>
      </c>
      <c r="D4092" t="str">
        <f t="shared" si="257"/>
        <v>4b</v>
      </c>
      <c r="E4092" t="str">
        <f t="shared" si="258"/>
        <v>Problemlösning</v>
      </c>
      <c r="F4092" t="str">
        <f t="shared" si="259"/>
        <v>7_x7_1x_G_4b</v>
      </c>
      <c r="G4092" t="str">
        <f>IFERROR(INDEX(#REF!,MATCH('Kap5-6'!F4092,#REF!,0),2),"")</f>
        <v/>
      </c>
      <c r="H4092" s="97"/>
      <c r="I4092" s="97"/>
      <c r="J4092" s="49"/>
      <c r="K4092" s="97"/>
      <c r="L4092" s="10"/>
      <c r="M4092" s="241"/>
      <c r="N4092" s="11"/>
      <c r="O4092" s="11"/>
      <c r="P4092" s="11"/>
      <c r="Q4092" s="12"/>
      <c r="R4092" s="12"/>
      <c r="S4092" s="9"/>
      <c r="T4092" s="48"/>
    </row>
    <row r="4093" spans="1:20" ht="17" thickBot="1" x14ac:dyDescent="0.25">
      <c r="A4093">
        <f t="shared" si="256"/>
        <v>7</v>
      </c>
      <c r="B4093" t="s">
        <v>33</v>
      </c>
      <c r="C4093" t="s">
        <v>384</v>
      </c>
      <c r="D4093" t="str">
        <f t="shared" si="257"/>
        <v>4b</v>
      </c>
      <c r="E4093" t="str">
        <f t="shared" si="258"/>
        <v>Problemlösning</v>
      </c>
      <c r="F4093" t="str">
        <f t="shared" si="259"/>
        <v>7_x7_1x_G_4b</v>
      </c>
      <c r="G4093" t="str">
        <f>IFERROR(INDEX(#REF!,MATCH('Kap5-6'!F4093,#REF!,0),2),"")</f>
        <v/>
      </c>
      <c r="H4093" s="98"/>
      <c r="I4093" s="98"/>
      <c r="J4093" s="50"/>
      <c r="K4093" s="98"/>
      <c r="L4093" s="17"/>
      <c r="M4093" s="242"/>
      <c r="N4093" s="20"/>
      <c r="O4093" s="20"/>
      <c r="P4093" s="20"/>
      <c r="Q4093" s="22"/>
      <c r="R4093" s="22"/>
      <c r="S4093" s="13"/>
      <c r="T4093" s="48"/>
    </row>
    <row r="4094" spans="1:20" ht="17" thickBot="1" x14ac:dyDescent="0.25">
      <c r="A4094">
        <f t="shared" si="256"/>
        <v>7</v>
      </c>
      <c r="B4094" t="s">
        <v>33</v>
      </c>
      <c r="C4094" t="s">
        <v>384</v>
      </c>
      <c r="D4094" t="str">
        <f t="shared" si="257"/>
        <v>5a</v>
      </c>
      <c r="E4094" t="str">
        <f t="shared" si="258"/>
        <v>Problemlösning</v>
      </c>
      <c r="F4094" t="str">
        <f t="shared" si="259"/>
        <v>7_x7_1x_G_5a</v>
      </c>
      <c r="G4094" t="str">
        <f>IFERROR(INDEX(#REF!,MATCH('Kap5-6'!F4094,#REF!,0),2),"")</f>
        <v/>
      </c>
      <c r="H4094" s="32">
        <v>7</v>
      </c>
      <c r="I4094" s="32" t="s">
        <v>423</v>
      </c>
      <c r="J4094" s="47"/>
      <c r="K4094" s="32" t="s">
        <v>42</v>
      </c>
      <c r="L4094" s="43" t="s">
        <v>1256</v>
      </c>
      <c r="M4094" s="240" t="s">
        <v>284</v>
      </c>
      <c r="N4094" s="7"/>
      <c r="O4094" s="7"/>
      <c r="P4094" s="7"/>
      <c r="Q4094" s="8"/>
      <c r="R4094" s="8"/>
      <c r="S4094" s="23"/>
      <c r="T4094" s="48"/>
    </row>
    <row r="4095" spans="1:20" x14ac:dyDescent="0.2">
      <c r="A4095">
        <f t="shared" si="256"/>
        <v>7</v>
      </c>
      <c r="B4095" t="s">
        <v>33</v>
      </c>
      <c r="C4095" t="s">
        <v>384</v>
      </c>
      <c r="D4095" t="str">
        <f t="shared" si="257"/>
        <v>5a</v>
      </c>
      <c r="E4095" t="str">
        <f t="shared" si="258"/>
        <v>Problemlösning</v>
      </c>
      <c r="F4095" t="str">
        <f t="shared" si="259"/>
        <v>7_x7_1x_G_5a</v>
      </c>
      <c r="G4095" t="str">
        <f>IFERROR(INDEX(#REF!,MATCH('Kap5-6'!F4095,#REF!,0),2),"")</f>
        <v/>
      </c>
      <c r="H4095" s="97"/>
      <c r="I4095" s="97"/>
      <c r="J4095" s="49"/>
      <c r="K4095" s="97"/>
      <c r="L4095" s="10"/>
      <c r="M4095" s="241"/>
      <c r="N4095" s="11"/>
      <c r="O4095" s="11"/>
      <c r="P4095" s="11"/>
      <c r="Q4095" s="12"/>
      <c r="R4095" s="12"/>
      <c r="S4095" s="9"/>
      <c r="T4095" s="48"/>
    </row>
    <row r="4096" spans="1:20" ht="17" thickBot="1" x14ac:dyDescent="0.25">
      <c r="A4096">
        <f t="shared" si="256"/>
        <v>7</v>
      </c>
      <c r="B4096" t="s">
        <v>33</v>
      </c>
      <c r="C4096" t="s">
        <v>384</v>
      </c>
      <c r="D4096" t="str">
        <f t="shared" si="257"/>
        <v>5a</v>
      </c>
      <c r="E4096" t="str">
        <f t="shared" si="258"/>
        <v>Problemlösning</v>
      </c>
      <c r="F4096" t="str">
        <f t="shared" si="259"/>
        <v>7_x7_1x_G_5a</v>
      </c>
      <c r="G4096" t="str">
        <f>IFERROR(INDEX(#REF!,MATCH('Kap5-6'!F4096,#REF!,0),2),"")</f>
        <v/>
      </c>
      <c r="H4096" s="98"/>
      <c r="I4096" s="98"/>
      <c r="J4096" s="50"/>
      <c r="K4096" s="98"/>
      <c r="L4096" s="17"/>
      <c r="M4096" s="242"/>
      <c r="N4096" s="20"/>
      <c r="O4096" s="20"/>
      <c r="P4096" s="20"/>
      <c r="Q4096" s="22"/>
      <c r="R4096" s="22"/>
      <c r="S4096" s="13"/>
      <c r="T4096" s="48"/>
    </row>
    <row r="4097" spans="1:20" ht="17" thickBot="1" x14ac:dyDescent="0.25">
      <c r="A4097">
        <f t="shared" si="256"/>
        <v>7</v>
      </c>
      <c r="B4097" t="s">
        <v>33</v>
      </c>
      <c r="C4097" t="s">
        <v>384</v>
      </c>
      <c r="D4097" t="str">
        <f t="shared" si="257"/>
        <v>5b</v>
      </c>
      <c r="E4097" t="str">
        <f t="shared" si="258"/>
        <v>Problemlösning</v>
      </c>
      <c r="F4097" t="str">
        <f t="shared" si="259"/>
        <v>7_x7_1x_G_5b</v>
      </c>
      <c r="G4097" t="str">
        <f>IFERROR(INDEX(#REF!,MATCH('Kap5-6'!F4097,#REF!,0),2),"")</f>
        <v/>
      </c>
      <c r="H4097" s="32">
        <v>7</v>
      </c>
      <c r="I4097" s="32" t="s">
        <v>423</v>
      </c>
      <c r="J4097" s="47"/>
      <c r="K4097" s="32" t="s">
        <v>43</v>
      </c>
      <c r="L4097" s="43" t="s">
        <v>1256</v>
      </c>
      <c r="M4097" s="240" t="s">
        <v>284</v>
      </c>
      <c r="N4097" s="7"/>
      <c r="O4097" s="7"/>
      <c r="P4097" s="7"/>
      <c r="Q4097" s="8"/>
      <c r="R4097" s="8"/>
      <c r="S4097" s="23"/>
      <c r="T4097" s="48"/>
    </row>
    <row r="4098" spans="1:20" x14ac:dyDescent="0.2">
      <c r="A4098">
        <f t="shared" ref="A4098:A4161" si="260">IF(H4098="",A4097,H4098)</f>
        <v>7</v>
      </c>
      <c r="B4098" t="s">
        <v>33</v>
      </c>
      <c r="C4098" t="s">
        <v>384</v>
      </c>
      <c r="D4098" t="str">
        <f t="shared" ref="D4098:D4161" si="261">IF(K4098="",D4097,K4098)</f>
        <v>5b</v>
      </c>
      <c r="E4098" t="str">
        <f t="shared" ref="E4098:E4161" si="262">IF(L4098="",E4097,L4098)</f>
        <v>Problemlösning</v>
      </c>
      <c r="F4098" t="str">
        <f t="shared" si="259"/>
        <v>7_x7_1x_G_5b</v>
      </c>
      <c r="G4098" t="str">
        <f>IFERROR(INDEX(#REF!,MATCH('Kap5-6'!F4098,#REF!,0),2),"")</f>
        <v/>
      </c>
      <c r="H4098" s="97"/>
      <c r="I4098" s="97"/>
      <c r="J4098" s="49"/>
      <c r="K4098" s="97"/>
      <c r="L4098" s="10"/>
      <c r="M4098" s="241"/>
      <c r="N4098" s="11"/>
      <c r="O4098" s="11"/>
      <c r="P4098" s="11"/>
      <c r="Q4098" s="12"/>
      <c r="R4098" s="12"/>
      <c r="S4098" s="9"/>
      <c r="T4098" s="48"/>
    </row>
    <row r="4099" spans="1:20" ht="17" thickBot="1" x14ac:dyDescent="0.25">
      <c r="A4099">
        <f t="shared" si="260"/>
        <v>7</v>
      </c>
      <c r="B4099" t="s">
        <v>33</v>
      </c>
      <c r="C4099" t="s">
        <v>384</v>
      </c>
      <c r="D4099" t="str">
        <f t="shared" si="261"/>
        <v>5b</v>
      </c>
      <c r="E4099" t="str">
        <f t="shared" si="262"/>
        <v>Problemlösning</v>
      </c>
      <c r="F4099" t="str">
        <f t="shared" ref="F4099:F4162" si="263">A4099&amp;"_"&amp;C4099&amp;"_"&amp;B4099&amp;"_"&amp;D4099</f>
        <v>7_x7_1x_G_5b</v>
      </c>
      <c r="G4099" t="str">
        <f>IFERROR(INDEX(#REF!,MATCH('Kap5-6'!F4099,#REF!,0),2),"")</f>
        <v/>
      </c>
      <c r="H4099" s="98"/>
      <c r="I4099" s="98"/>
      <c r="J4099" s="50"/>
      <c r="K4099" s="98"/>
      <c r="L4099" s="17"/>
      <c r="M4099" s="242"/>
      <c r="N4099" s="20"/>
      <c r="O4099" s="20"/>
      <c r="P4099" s="20"/>
      <c r="Q4099" s="22"/>
      <c r="R4099" s="22"/>
      <c r="S4099" s="13"/>
      <c r="T4099" s="48"/>
    </row>
    <row r="4100" spans="1:20" ht="17" thickBot="1" x14ac:dyDescent="0.25">
      <c r="A4100">
        <f t="shared" si="260"/>
        <v>7</v>
      </c>
      <c r="B4100" t="s">
        <v>33</v>
      </c>
      <c r="C4100" t="s">
        <v>384</v>
      </c>
      <c r="D4100">
        <f t="shared" si="261"/>
        <v>6</v>
      </c>
      <c r="E4100" t="str">
        <f t="shared" si="262"/>
        <v>Problemlösning</v>
      </c>
      <c r="F4100" t="str">
        <f t="shared" si="263"/>
        <v>7_x7_1x_G_6</v>
      </c>
      <c r="G4100" t="str">
        <f>IFERROR(INDEX(#REF!,MATCH('Kap5-6'!F4100,#REF!,0),2),"")</f>
        <v/>
      </c>
      <c r="H4100" s="32">
        <v>7</v>
      </c>
      <c r="I4100" s="32" t="s">
        <v>423</v>
      </c>
      <c r="J4100" s="47"/>
      <c r="K4100" s="32">
        <v>6</v>
      </c>
      <c r="L4100" s="43" t="s">
        <v>1256</v>
      </c>
      <c r="M4100" s="240" t="s">
        <v>284</v>
      </c>
      <c r="N4100" s="7"/>
      <c r="O4100" s="7"/>
      <c r="P4100" s="7"/>
      <c r="Q4100" s="8"/>
      <c r="R4100" s="8"/>
      <c r="S4100" s="23"/>
      <c r="T4100" s="48"/>
    </row>
    <row r="4101" spans="1:20" x14ac:dyDescent="0.2">
      <c r="A4101">
        <f t="shared" si="260"/>
        <v>7</v>
      </c>
      <c r="B4101" t="s">
        <v>33</v>
      </c>
      <c r="C4101" t="s">
        <v>384</v>
      </c>
      <c r="D4101">
        <f t="shared" si="261"/>
        <v>6</v>
      </c>
      <c r="E4101" t="str">
        <f t="shared" si="262"/>
        <v>Problemlösning</v>
      </c>
      <c r="F4101" t="str">
        <f t="shared" si="263"/>
        <v>7_x7_1x_G_6</v>
      </c>
      <c r="G4101" t="str">
        <f>IFERROR(INDEX(#REF!,MATCH('Kap5-6'!F4101,#REF!,0),2),"")</f>
        <v/>
      </c>
      <c r="H4101" s="97"/>
      <c r="I4101" s="97"/>
      <c r="J4101" s="49"/>
      <c r="K4101" s="97"/>
      <c r="L4101" s="10"/>
      <c r="M4101" s="241"/>
      <c r="N4101" s="11"/>
      <c r="O4101" s="11"/>
      <c r="P4101" s="11"/>
      <c r="Q4101" s="12"/>
      <c r="R4101" s="12"/>
      <c r="S4101" s="9"/>
      <c r="T4101" s="48"/>
    </row>
    <row r="4102" spans="1:20" ht="17" thickBot="1" x14ac:dyDescent="0.25">
      <c r="A4102">
        <f t="shared" si="260"/>
        <v>7</v>
      </c>
      <c r="B4102" t="s">
        <v>33</v>
      </c>
      <c r="C4102" t="s">
        <v>384</v>
      </c>
      <c r="D4102">
        <f t="shared" si="261"/>
        <v>6</v>
      </c>
      <c r="E4102" t="str">
        <f t="shared" si="262"/>
        <v>Problemlösning</v>
      </c>
      <c r="F4102" t="str">
        <f t="shared" si="263"/>
        <v>7_x7_1x_G_6</v>
      </c>
      <c r="G4102" t="str">
        <f>IFERROR(INDEX(#REF!,MATCH('Kap5-6'!F4102,#REF!,0),2),"")</f>
        <v/>
      </c>
      <c r="H4102" s="98"/>
      <c r="I4102" s="98"/>
      <c r="J4102" s="50"/>
      <c r="K4102" s="98"/>
      <c r="L4102" s="17"/>
      <c r="M4102" s="242"/>
      <c r="N4102" s="20"/>
      <c r="O4102" s="20"/>
      <c r="P4102" s="20"/>
      <c r="Q4102" s="22"/>
      <c r="R4102" s="22"/>
      <c r="S4102" s="13"/>
      <c r="T4102" s="48"/>
    </row>
    <row r="4103" spans="1:20" ht="17" thickBot="1" x14ac:dyDescent="0.25">
      <c r="A4103">
        <f t="shared" si="260"/>
        <v>7</v>
      </c>
      <c r="B4103" t="s">
        <v>33</v>
      </c>
      <c r="C4103" t="s">
        <v>384</v>
      </c>
      <c r="D4103">
        <f t="shared" si="261"/>
        <v>7</v>
      </c>
      <c r="E4103" t="str">
        <f t="shared" si="262"/>
        <v>Problemlösning</v>
      </c>
      <c r="F4103" t="str">
        <f t="shared" si="263"/>
        <v>7_x7_1x_G_7</v>
      </c>
      <c r="G4103" t="str">
        <f>IFERROR(INDEX(#REF!,MATCH('Kap5-6'!F4103,#REF!,0),2),"")</f>
        <v/>
      </c>
      <c r="H4103" s="32">
        <v>7</v>
      </c>
      <c r="I4103" s="32" t="s">
        <v>423</v>
      </c>
      <c r="J4103" s="47"/>
      <c r="K4103" s="32">
        <v>7</v>
      </c>
      <c r="L4103" s="43" t="s">
        <v>1256</v>
      </c>
      <c r="M4103" s="240" t="s">
        <v>284</v>
      </c>
      <c r="N4103" s="7"/>
      <c r="O4103" s="7"/>
      <c r="P4103" s="7"/>
      <c r="Q4103" s="8"/>
      <c r="R4103" s="8"/>
      <c r="S4103" s="23"/>
      <c r="T4103" s="48"/>
    </row>
    <row r="4104" spans="1:20" x14ac:dyDescent="0.2">
      <c r="A4104">
        <f t="shared" si="260"/>
        <v>7</v>
      </c>
      <c r="B4104" t="s">
        <v>33</v>
      </c>
      <c r="C4104" t="s">
        <v>384</v>
      </c>
      <c r="D4104">
        <f t="shared" si="261"/>
        <v>7</v>
      </c>
      <c r="E4104" t="str">
        <f t="shared" si="262"/>
        <v>Problemlösning</v>
      </c>
      <c r="F4104" t="str">
        <f t="shared" si="263"/>
        <v>7_x7_1x_G_7</v>
      </c>
      <c r="G4104" t="str">
        <f>IFERROR(INDEX(#REF!,MATCH('Kap5-6'!F4104,#REF!,0),2),"")</f>
        <v/>
      </c>
      <c r="H4104" s="97"/>
      <c r="I4104" s="97"/>
      <c r="J4104" s="49"/>
      <c r="K4104" s="97"/>
      <c r="L4104" s="10"/>
      <c r="M4104" s="241"/>
      <c r="N4104" s="11"/>
      <c r="O4104" s="11"/>
      <c r="P4104" s="11"/>
      <c r="Q4104" s="12"/>
      <c r="R4104" s="12"/>
      <c r="S4104" s="9"/>
      <c r="T4104" s="48"/>
    </row>
    <row r="4105" spans="1:20" ht="17" thickBot="1" x14ac:dyDescent="0.25">
      <c r="A4105">
        <f t="shared" si="260"/>
        <v>7</v>
      </c>
      <c r="B4105" t="s">
        <v>33</v>
      </c>
      <c r="C4105" t="s">
        <v>384</v>
      </c>
      <c r="D4105">
        <f t="shared" si="261"/>
        <v>7</v>
      </c>
      <c r="E4105" t="str">
        <f t="shared" si="262"/>
        <v>Problemlösning</v>
      </c>
      <c r="F4105" t="str">
        <f t="shared" si="263"/>
        <v>7_x7_1x_G_7</v>
      </c>
      <c r="G4105" t="str">
        <f>IFERROR(INDEX(#REF!,MATCH('Kap5-6'!F4105,#REF!,0),2),"")</f>
        <v/>
      </c>
      <c r="H4105" s="98"/>
      <c r="I4105" s="98"/>
      <c r="J4105" s="50"/>
      <c r="K4105" s="98"/>
      <c r="L4105" s="17"/>
      <c r="M4105" s="242"/>
      <c r="N4105" s="20"/>
      <c r="O4105" s="20"/>
      <c r="P4105" s="20"/>
      <c r="Q4105" s="22"/>
      <c r="R4105" s="22"/>
      <c r="S4105" s="13"/>
      <c r="T4105" s="48"/>
    </row>
    <row r="4106" spans="1:20" ht="17" thickBot="1" x14ac:dyDescent="0.25">
      <c r="A4106">
        <f t="shared" si="260"/>
        <v>7</v>
      </c>
      <c r="B4106" t="s">
        <v>33</v>
      </c>
      <c r="C4106" t="s">
        <v>384</v>
      </c>
      <c r="D4106">
        <f t="shared" si="261"/>
        <v>8</v>
      </c>
      <c r="E4106" t="str">
        <f t="shared" si="262"/>
        <v>Problemlösning</v>
      </c>
      <c r="F4106" t="str">
        <f t="shared" si="263"/>
        <v>7_x7_1x_G_8</v>
      </c>
      <c r="G4106" t="str">
        <f>IFERROR(INDEX(#REF!,MATCH('Kap5-6'!F4106,#REF!,0),2),"")</f>
        <v/>
      </c>
      <c r="H4106" s="32">
        <v>7</v>
      </c>
      <c r="I4106" s="32" t="s">
        <v>423</v>
      </c>
      <c r="J4106" s="47"/>
      <c r="K4106" s="32">
        <v>8</v>
      </c>
      <c r="L4106" s="43" t="s">
        <v>1256</v>
      </c>
      <c r="M4106" s="240" t="s">
        <v>284</v>
      </c>
      <c r="N4106" s="7"/>
      <c r="O4106" s="7"/>
      <c r="P4106" s="7"/>
      <c r="Q4106" s="8"/>
      <c r="R4106" s="8"/>
      <c r="S4106" s="23"/>
      <c r="T4106" s="48"/>
    </row>
    <row r="4107" spans="1:20" x14ac:dyDescent="0.2">
      <c r="A4107">
        <f t="shared" si="260"/>
        <v>7</v>
      </c>
      <c r="B4107" t="s">
        <v>33</v>
      </c>
      <c r="C4107" t="s">
        <v>384</v>
      </c>
      <c r="D4107">
        <f t="shared" si="261"/>
        <v>8</v>
      </c>
      <c r="E4107" t="str">
        <f t="shared" si="262"/>
        <v>Problemlösning</v>
      </c>
      <c r="F4107" t="str">
        <f t="shared" si="263"/>
        <v>7_x7_1x_G_8</v>
      </c>
      <c r="G4107" t="str">
        <f>IFERROR(INDEX(#REF!,MATCH('Kap5-6'!F4107,#REF!,0),2),"")</f>
        <v/>
      </c>
      <c r="H4107" s="97"/>
      <c r="I4107" s="97"/>
      <c r="J4107" s="49"/>
      <c r="K4107" s="97"/>
      <c r="L4107" s="10"/>
      <c r="M4107" s="241"/>
      <c r="N4107" s="11"/>
      <c r="O4107" s="11"/>
      <c r="P4107" s="11"/>
      <c r="Q4107" s="12"/>
      <c r="R4107" s="12"/>
      <c r="S4107" s="9"/>
      <c r="T4107" s="48"/>
    </row>
    <row r="4108" spans="1:20" ht="17" thickBot="1" x14ac:dyDescent="0.25">
      <c r="A4108">
        <f t="shared" si="260"/>
        <v>7</v>
      </c>
      <c r="B4108" t="s">
        <v>33</v>
      </c>
      <c r="C4108" t="s">
        <v>384</v>
      </c>
      <c r="D4108">
        <f t="shared" si="261"/>
        <v>8</v>
      </c>
      <c r="E4108" t="str">
        <f t="shared" si="262"/>
        <v>Problemlösning</v>
      </c>
      <c r="F4108" t="str">
        <f t="shared" si="263"/>
        <v>7_x7_1x_G_8</v>
      </c>
      <c r="G4108" t="str">
        <f>IFERROR(INDEX(#REF!,MATCH('Kap5-6'!F4108,#REF!,0),2),"")</f>
        <v/>
      </c>
      <c r="H4108" s="98"/>
      <c r="I4108" s="98"/>
      <c r="J4108" s="50"/>
      <c r="K4108" s="98"/>
      <c r="L4108" s="17"/>
      <c r="M4108" s="242"/>
      <c r="N4108" s="20"/>
      <c r="O4108" s="20"/>
      <c r="P4108" s="20"/>
      <c r="Q4108" s="22"/>
      <c r="R4108" s="22"/>
      <c r="S4108" s="13"/>
      <c r="T4108" s="48"/>
    </row>
    <row r="4109" spans="1:20" ht="17" thickBot="1" x14ac:dyDescent="0.25">
      <c r="A4109">
        <f t="shared" si="260"/>
        <v>7</v>
      </c>
      <c r="B4109" t="s">
        <v>33</v>
      </c>
      <c r="C4109" t="s">
        <v>384</v>
      </c>
      <c r="D4109" t="str">
        <f t="shared" si="261"/>
        <v>9a</v>
      </c>
      <c r="E4109" t="str">
        <f t="shared" si="262"/>
        <v>Problemlösning</v>
      </c>
      <c r="F4109" t="str">
        <f t="shared" si="263"/>
        <v>7_x7_1x_G_9a</v>
      </c>
      <c r="G4109" t="str">
        <f>IFERROR(INDEX(#REF!,MATCH('Kap5-6'!F4109,#REF!,0),2),"")</f>
        <v/>
      </c>
      <c r="H4109" s="32">
        <v>7</v>
      </c>
      <c r="I4109" s="32" t="s">
        <v>423</v>
      </c>
      <c r="J4109" s="47"/>
      <c r="K4109" s="32" t="s">
        <v>53</v>
      </c>
      <c r="L4109" s="43" t="s">
        <v>1256</v>
      </c>
      <c r="M4109" s="240" t="s">
        <v>284</v>
      </c>
      <c r="N4109" s="7"/>
      <c r="O4109" s="7"/>
      <c r="P4109" s="7"/>
      <c r="Q4109" s="8"/>
      <c r="R4109" s="8"/>
      <c r="S4109" s="23"/>
      <c r="T4109" s="48"/>
    </row>
    <row r="4110" spans="1:20" x14ac:dyDescent="0.2">
      <c r="A4110">
        <f t="shared" si="260"/>
        <v>7</v>
      </c>
      <c r="B4110" t="s">
        <v>33</v>
      </c>
      <c r="C4110" t="s">
        <v>384</v>
      </c>
      <c r="D4110" t="str">
        <f t="shared" si="261"/>
        <v>9a</v>
      </c>
      <c r="E4110" t="str">
        <f t="shared" si="262"/>
        <v>Problemlösning</v>
      </c>
      <c r="F4110" t="str">
        <f t="shared" si="263"/>
        <v>7_x7_1x_G_9a</v>
      </c>
      <c r="G4110" t="str">
        <f>IFERROR(INDEX(#REF!,MATCH('Kap5-6'!F4110,#REF!,0),2),"")</f>
        <v/>
      </c>
      <c r="H4110" s="97"/>
      <c r="I4110" s="97"/>
      <c r="J4110" s="49"/>
      <c r="K4110" s="97"/>
      <c r="L4110" s="10"/>
      <c r="M4110" s="241"/>
      <c r="N4110" s="11"/>
      <c r="O4110" s="11"/>
      <c r="P4110" s="11"/>
      <c r="Q4110" s="12"/>
      <c r="R4110" s="12"/>
      <c r="S4110" s="9"/>
      <c r="T4110" s="48"/>
    </row>
    <row r="4111" spans="1:20" ht="17" thickBot="1" x14ac:dyDescent="0.25">
      <c r="A4111">
        <f t="shared" si="260"/>
        <v>7</v>
      </c>
      <c r="B4111" t="s">
        <v>33</v>
      </c>
      <c r="C4111" t="s">
        <v>384</v>
      </c>
      <c r="D4111" t="str">
        <f t="shared" si="261"/>
        <v>9a</v>
      </c>
      <c r="E4111" t="str">
        <f t="shared" si="262"/>
        <v>Problemlösning</v>
      </c>
      <c r="F4111" t="str">
        <f t="shared" si="263"/>
        <v>7_x7_1x_G_9a</v>
      </c>
      <c r="G4111" t="str">
        <f>IFERROR(INDEX(#REF!,MATCH('Kap5-6'!F4111,#REF!,0),2),"")</f>
        <v/>
      </c>
      <c r="H4111" s="98"/>
      <c r="I4111" s="98"/>
      <c r="J4111" s="50"/>
      <c r="K4111" s="98"/>
      <c r="L4111" s="17"/>
      <c r="M4111" s="242"/>
      <c r="N4111" s="20"/>
      <c r="O4111" s="20"/>
      <c r="P4111" s="20"/>
      <c r="Q4111" s="22"/>
      <c r="R4111" s="22"/>
      <c r="S4111" s="13"/>
      <c r="T4111" s="48"/>
    </row>
    <row r="4112" spans="1:20" ht="17" thickBot="1" x14ac:dyDescent="0.25">
      <c r="A4112">
        <f t="shared" si="260"/>
        <v>7</v>
      </c>
      <c r="B4112" t="s">
        <v>33</v>
      </c>
      <c r="C4112" t="s">
        <v>384</v>
      </c>
      <c r="D4112" t="str">
        <f t="shared" si="261"/>
        <v>9b</v>
      </c>
      <c r="E4112" t="str">
        <f t="shared" si="262"/>
        <v>Problemlösning</v>
      </c>
      <c r="F4112" t="str">
        <f t="shared" si="263"/>
        <v>7_x7_1x_G_9b</v>
      </c>
      <c r="G4112" t="str">
        <f>IFERROR(INDEX(#REF!,MATCH('Kap5-6'!F4112,#REF!,0),2),"")</f>
        <v/>
      </c>
      <c r="H4112" s="32">
        <v>7</v>
      </c>
      <c r="I4112" s="32" t="s">
        <v>423</v>
      </c>
      <c r="J4112" s="47"/>
      <c r="K4112" s="32" t="s">
        <v>54</v>
      </c>
      <c r="L4112" s="43" t="s">
        <v>1256</v>
      </c>
      <c r="M4112" s="240" t="s">
        <v>284</v>
      </c>
      <c r="N4112" s="7"/>
      <c r="O4112" s="7"/>
      <c r="P4112" s="7"/>
      <c r="Q4112" s="8"/>
      <c r="R4112" s="8"/>
      <c r="S4112" s="23"/>
      <c r="T4112" s="48"/>
    </row>
    <row r="4113" spans="1:20" x14ac:dyDescent="0.2">
      <c r="A4113">
        <f t="shared" si="260"/>
        <v>7</v>
      </c>
      <c r="B4113" t="s">
        <v>33</v>
      </c>
      <c r="C4113" t="s">
        <v>384</v>
      </c>
      <c r="D4113" t="str">
        <f t="shared" si="261"/>
        <v>9b</v>
      </c>
      <c r="E4113" t="str">
        <f t="shared" si="262"/>
        <v>Problemlösning</v>
      </c>
      <c r="F4113" t="str">
        <f t="shared" si="263"/>
        <v>7_x7_1x_G_9b</v>
      </c>
      <c r="G4113" t="str">
        <f>IFERROR(INDEX(#REF!,MATCH('Kap5-6'!F4113,#REF!,0),2),"")</f>
        <v/>
      </c>
      <c r="H4113" s="97"/>
      <c r="I4113" s="97"/>
      <c r="J4113" s="49"/>
      <c r="K4113" s="97"/>
      <c r="L4113" s="10"/>
      <c r="M4113" s="241"/>
      <c r="N4113" s="11"/>
      <c r="O4113" s="11"/>
      <c r="P4113" s="11"/>
      <c r="Q4113" s="12"/>
      <c r="R4113" s="12"/>
      <c r="S4113" s="9"/>
      <c r="T4113" s="48"/>
    </row>
    <row r="4114" spans="1:20" ht="17" thickBot="1" x14ac:dyDescent="0.25">
      <c r="A4114">
        <f t="shared" si="260"/>
        <v>7</v>
      </c>
      <c r="B4114" t="s">
        <v>33</v>
      </c>
      <c r="C4114" t="s">
        <v>384</v>
      </c>
      <c r="D4114" t="str">
        <f t="shared" si="261"/>
        <v>9b</v>
      </c>
      <c r="E4114" t="str">
        <f t="shared" si="262"/>
        <v>Problemlösning</v>
      </c>
      <c r="F4114" t="str">
        <f t="shared" si="263"/>
        <v>7_x7_1x_G_9b</v>
      </c>
      <c r="G4114" t="str">
        <f>IFERROR(INDEX(#REF!,MATCH('Kap5-6'!F4114,#REF!,0),2),"")</f>
        <v/>
      </c>
      <c r="H4114" s="98"/>
      <c r="I4114" s="98"/>
      <c r="J4114" s="50"/>
      <c r="K4114" s="98"/>
      <c r="L4114" s="17"/>
      <c r="M4114" s="242"/>
      <c r="N4114" s="20"/>
      <c r="O4114" s="20"/>
      <c r="P4114" s="20"/>
      <c r="Q4114" s="22"/>
      <c r="R4114" s="22"/>
      <c r="S4114" s="13"/>
      <c r="T4114" s="48"/>
    </row>
    <row r="4115" spans="1:20" ht="17" thickBot="1" x14ac:dyDescent="0.25">
      <c r="A4115">
        <f t="shared" si="260"/>
        <v>7</v>
      </c>
      <c r="B4115" t="s">
        <v>33</v>
      </c>
      <c r="C4115" t="s">
        <v>384</v>
      </c>
      <c r="D4115">
        <f t="shared" si="261"/>
        <v>10</v>
      </c>
      <c r="E4115" t="str">
        <f t="shared" si="262"/>
        <v>Problemlösning</v>
      </c>
      <c r="F4115" t="str">
        <f t="shared" si="263"/>
        <v>7_x7_1x_G_10</v>
      </c>
      <c r="G4115" t="str">
        <f>IFERROR(INDEX(#REF!,MATCH('Kap5-6'!F4115,#REF!,0),2),"")</f>
        <v/>
      </c>
      <c r="H4115" s="32">
        <v>7</v>
      </c>
      <c r="I4115" s="32" t="s">
        <v>423</v>
      </c>
      <c r="J4115" s="47"/>
      <c r="K4115" s="32">
        <v>10</v>
      </c>
      <c r="L4115" s="43" t="s">
        <v>1256</v>
      </c>
      <c r="M4115" s="240" t="s">
        <v>284</v>
      </c>
      <c r="N4115" s="7"/>
      <c r="O4115" s="7"/>
      <c r="P4115" s="7"/>
      <c r="Q4115" s="8"/>
      <c r="R4115" s="8"/>
      <c r="S4115" s="23"/>
      <c r="T4115" s="48"/>
    </row>
    <row r="4116" spans="1:20" x14ac:dyDescent="0.2">
      <c r="A4116">
        <f t="shared" si="260"/>
        <v>7</v>
      </c>
      <c r="B4116" t="s">
        <v>33</v>
      </c>
      <c r="C4116" t="s">
        <v>384</v>
      </c>
      <c r="D4116">
        <f t="shared" si="261"/>
        <v>10</v>
      </c>
      <c r="E4116" t="str">
        <f t="shared" si="262"/>
        <v>Problemlösning</v>
      </c>
      <c r="F4116" t="str">
        <f t="shared" si="263"/>
        <v>7_x7_1x_G_10</v>
      </c>
      <c r="G4116" t="str">
        <f>IFERROR(INDEX(#REF!,MATCH('Kap5-6'!F4116,#REF!,0),2),"")</f>
        <v/>
      </c>
      <c r="H4116" s="97"/>
      <c r="I4116" s="97"/>
      <c r="J4116" s="49"/>
      <c r="K4116" s="97"/>
      <c r="L4116" s="10"/>
      <c r="M4116" s="241"/>
      <c r="N4116" s="11"/>
      <c r="O4116" s="11"/>
      <c r="P4116" s="11"/>
      <c r="Q4116" s="12"/>
      <c r="R4116" s="12"/>
      <c r="S4116" s="9"/>
      <c r="T4116" s="48"/>
    </row>
    <row r="4117" spans="1:20" ht="17" thickBot="1" x14ac:dyDescent="0.25">
      <c r="A4117">
        <f t="shared" si="260"/>
        <v>7</v>
      </c>
      <c r="B4117" t="s">
        <v>33</v>
      </c>
      <c r="C4117" t="s">
        <v>384</v>
      </c>
      <c r="D4117">
        <f t="shared" si="261"/>
        <v>10</v>
      </c>
      <c r="E4117" t="str">
        <f t="shared" si="262"/>
        <v>Problemlösning</v>
      </c>
      <c r="F4117" t="str">
        <f t="shared" si="263"/>
        <v>7_x7_1x_G_10</v>
      </c>
      <c r="G4117" t="str">
        <f>IFERROR(INDEX(#REF!,MATCH('Kap5-6'!F4117,#REF!,0),2),"")</f>
        <v/>
      </c>
      <c r="H4117" s="98"/>
      <c r="I4117" s="98"/>
      <c r="J4117" s="50"/>
      <c r="K4117" s="98"/>
      <c r="L4117" s="17"/>
      <c r="M4117" s="242"/>
      <c r="N4117" s="20"/>
      <c r="O4117" s="20"/>
      <c r="P4117" s="20"/>
      <c r="Q4117" s="22"/>
      <c r="R4117" s="22"/>
      <c r="S4117" s="13"/>
      <c r="T4117" s="48"/>
    </row>
    <row r="4118" spans="1:20" ht="17" thickBot="1" x14ac:dyDescent="0.25">
      <c r="A4118">
        <f t="shared" si="260"/>
        <v>7</v>
      </c>
      <c r="B4118" t="s">
        <v>33</v>
      </c>
      <c r="C4118" t="s">
        <v>385</v>
      </c>
      <c r="D4118">
        <f t="shared" si="261"/>
        <v>1</v>
      </c>
      <c r="E4118" t="str">
        <f t="shared" si="262"/>
        <v>Problemlösning</v>
      </c>
      <c r="F4118" t="str">
        <f t="shared" si="263"/>
        <v>7_x7_2x_G_1</v>
      </c>
      <c r="G4118" t="str">
        <f>IFERROR(INDEX(#REF!,MATCH('Kap5-6'!F4118,#REF!,0),2),"")</f>
        <v/>
      </c>
      <c r="H4118" s="32">
        <v>7</v>
      </c>
      <c r="I4118" s="32" t="s">
        <v>424</v>
      </c>
      <c r="J4118" s="47"/>
      <c r="K4118" s="32">
        <v>1</v>
      </c>
      <c r="L4118" s="43" t="s">
        <v>1256</v>
      </c>
      <c r="M4118" s="240"/>
      <c r="N4118" s="7"/>
      <c r="O4118" s="7"/>
      <c r="P4118" s="7"/>
      <c r="Q4118" s="8"/>
      <c r="R4118" s="8"/>
      <c r="S4118" s="23"/>
      <c r="T4118" s="48"/>
    </row>
    <row r="4119" spans="1:20" x14ac:dyDescent="0.2">
      <c r="A4119">
        <f t="shared" si="260"/>
        <v>7</v>
      </c>
      <c r="B4119" t="s">
        <v>33</v>
      </c>
      <c r="C4119" t="s">
        <v>385</v>
      </c>
      <c r="D4119">
        <f t="shared" si="261"/>
        <v>1</v>
      </c>
      <c r="E4119" t="str">
        <f t="shared" si="262"/>
        <v>Problemlösning</v>
      </c>
      <c r="F4119" t="str">
        <f t="shared" si="263"/>
        <v>7_x7_2x_G_1</v>
      </c>
      <c r="G4119" t="str">
        <f>IFERROR(INDEX(#REF!,MATCH('Kap5-6'!F4119,#REF!,0),2),"")</f>
        <v/>
      </c>
      <c r="H4119" s="97"/>
      <c r="I4119" s="97"/>
      <c r="J4119" s="49"/>
      <c r="K4119" s="97"/>
      <c r="L4119" s="10"/>
      <c r="M4119" s="241"/>
      <c r="N4119" s="11"/>
      <c r="O4119" s="11"/>
      <c r="P4119" s="11"/>
      <c r="Q4119" s="12"/>
      <c r="R4119" s="12"/>
      <c r="S4119" s="9"/>
      <c r="T4119" s="48"/>
    </row>
    <row r="4120" spans="1:20" ht="17" thickBot="1" x14ac:dyDescent="0.25">
      <c r="A4120">
        <f t="shared" si="260"/>
        <v>7</v>
      </c>
      <c r="B4120" t="s">
        <v>33</v>
      </c>
      <c r="C4120" t="s">
        <v>385</v>
      </c>
      <c r="D4120">
        <f t="shared" si="261"/>
        <v>1</v>
      </c>
      <c r="E4120" t="str">
        <f t="shared" si="262"/>
        <v>Problemlösning</v>
      </c>
      <c r="F4120" t="str">
        <f t="shared" si="263"/>
        <v>7_x7_2x_G_1</v>
      </c>
      <c r="G4120" t="str">
        <f>IFERROR(INDEX(#REF!,MATCH('Kap5-6'!F4120,#REF!,0),2),"")</f>
        <v/>
      </c>
      <c r="H4120" s="98"/>
      <c r="I4120" s="98"/>
      <c r="J4120" s="50"/>
      <c r="K4120" s="98"/>
      <c r="L4120" s="17"/>
      <c r="M4120" s="242"/>
      <c r="N4120" s="20"/>
      <c r="O4120" s="20"/>
      <c r="P4120" s="20"/>
      <c r="Q4120" s="22"/>
      <c r="R4120" s="22"/>
      <c r="S4120" s="13"/>
      <c r="T4120" s="48"/>
    </row>
    <row r="4121" spans="1:20" ht="17" thickBot="1" x14ac:dyDescent="0.25">
      <c r="A4121">
        <f t="shared" si="260"/>
        <v>7</v>
      </c>
      <c r="B4121" t="s">
        <v>33</v>
      </c>
      <c r="C4121" t="s">
        <v>385</v>
      </c>
      <c r="D4121">
        <f t="shared" si="261"/>
        <v>2</v>
      </c>
      <c r="E4121" t="str">
        <f t="shared" si="262"/>
        <v>Problemlösning</v>
      </c>
      <c r="F4121" t="str">
        <f t="shared" si="263"/>
        <v>7_x7_2x_G_2</v>
      </c>
      <c r="G4121" t="str">
        <f>IFERROR(INDEX(#REF!,MATCH('Kap5-6'!F4121,#REF!,0),2),"")</f>
        <v/>
      </c>
      <c r="H4121" s="32">
        <v>7</v>
      </c>
      <c r="I4121" s="32" t="s">
        <v>424</v>
      </c>
      <c r="J4121" s="47"/>
      <c r="K4121" s="32">
        <v>2</v>
      </c>
      <c r="L4121" s="43" t="s">
        <v>1256</v>
      </c>
      <c r="M4121" s="240"/>
      <c r="N4121" s="7"/>
      <c r="O4121" s="7"/>
      <c r="P4121" s="7"/>
      <c r="Q4121" s="8"/>
      <c r="R4121" s="8"/>
      <c r="S4121" s="23"/>
      <c r="T4121" s="48"/>
    </row>
    <row r="4122" spans="1:20" x14ac:dyDescent="0.2">
      <c r="A4122">
        <f t="shared" si="260"/>
        <v>7</v>
      </c>
      <c r="B4122" t="s">
        <v>33</v>
      </c>
      <c r="C4122" t="s">
        <v>385</v>
      </c>
      <c r="D4122">
        <f t="shared" si="261"/>
        <v>2</v>
      </c>
      <c r="E4122" t="str">
        <f t="shared" si="262"/>
        <v>Problemlösning</v>
      </c>
      <c r="F4122" t="str">
        <f t="shared" si="263"/>
        <v>7_x7_2x_G_2</v>
      </c>
      <c r="G4122" t="str">
        <f>IFERROR(INDEX(#REF!,MATCH('Kap5-6'!F4122,#REF!,0),2),"")</f>
        <v/>
      </c>
      <c r="H4122" s="97"/>
      <c r="I4122" s="97"/>
      <c r="J4122" s="49"/>
      <c r="K4122" s="97"/>
      <c r="L4122" s="10"/>
      <c r="M4122" s="241"/>
      <c r="N4122" s="11"/>
      <c r="O4122" s="11"/>
      <c r="P4122" s="11"/>
      <c r="Q4122" s="12"/>
      <c r="R4122" s="12"/>
      <c r="S4122" s="9"/>
      <c r="T4122" s="48"/>
    </row>
    <row r="4123" spans="1:20" ht="17" thickBot="1" x14ac:dyDescent="0.25">
      <c r="A4123">
        <f t="shared" si="260"/>
        <v>7</v>
      </c>
      <c r="B4123" t="s">
        <v>33</v>
      </c>
      <c r="C4123" t="s">
        <v>385</v>
      </c>
      <c r="D4123">
        <f t="shared" si="261"/>
        <v>2</v>
      </c>
      <c r="E4123" t="str">
        <f t="shared" si="262"/>
        <v>Problemlösning</v>
      </c>
      <c r="F4123" t="str">
        <f t="shared" si="263"/>
        <v>7_x7_2x_G_2</v>
      </c>
      <c r="G4123" t="str">
        <f>IFERROR(INDEX(#REF!,MATCH('Kap5-6'!F4123,#REF!,0),2),"")</f>
        <v/>
      </c>
      <c r="H4123" s="98"/>
      <c r="I4123" s="98"/>
      <c r="J4123" s="50"/>
      <c r="K4123" s="98"/>
      <c r="L4123" s="17"/>
      <c r="M4123" s="242"/>
      <c r="N4123" s="20"/>
      <c r="O4123" s="20"/>
      <c r="P4123" s="20"/>
      <c r="Q4123" s="22"/>
      <c r="R4123" s="22"/>
      <c r="S4123" s="13"/>
      <c r="T4123" s="48"/>
    </row>
    <row r="4124" spans="1:20" ht="17" thickBot="1" x14ac:dyDescent="0.25">
      <c r="A4124">
        <f t="shared" si="260"/>
        <v>7</v>
      </c>
      <c r="B4124" t="s">
        <v>33</v>
      </c>
      <c r="C4124" t="s">
        <v>385</v>
      </c>
      <c r="D4124">
        <f t="shared" si="261"/>
        <v>3</v>
      </c>
      <c r="E4124" t="str">
        <f t="shared" si="262"/>
        <v>Problemlösning</v>
      </c>
      <c r="F4124" t="str">
        <f t="shared" si="263"/>
        <v>7_x7_2x_G_3</v>
      </c>
      <c r="G4124" t="str">
        <f>IFERROR(INDEX(#REF!,MATCH('Kap5-6'!F4124,#REF!,0),2),"")</f>
        <v/>
      </c>
      <c r="H4124" s="32">
        <v>7</v>
      </c>
      <c r="I4124" s="32" t="s">
        <v>424</v>
      </c>
      <c r="J4124" s="47"/>
      <c r="K4124" s="32">
        <v>3</v>
      </c>
      <c r="L4124" s="43" t="s">
        <v>1256</v>
      </c>
      <c r="M4124" s="240"/>
      <c r="N4124" s="7"/>
      <c r="O4124" s="7"/>
      <c r="P4124" s="7"/>
      <c r="Q4124" s="8"/>
      <c r="R4124" s="8"/>
      <c r="S4124" s="23"/>
      <c r="T4124" s="48"/>
    </row>
    <row r="4125" spans="1:20" x14ac:dyDescent="0.2">
      <c r="A4125">
        <f t="shared" si="260"/>
        <v>7</v>
      </c>
      <c r="B4125" t="s">
        <v>33</v>
      </c>
      <c r="C4125" t="s">
        <v>385</v>
      </c>
      <c r="D4125">
        <f t="shared" si="261"/>
        <v>3</v>
      </c>
      <c r="E4125" t="str">
        <f t="shared" si="262"/>
        <v>Problemlösning</v>
      </c>
      <c r="F4125" t="str">
        <f t="shared" si="263"/>
        <v>7_x7_2x_G_3</v>
      </c>
      <c r="G4125" t="str">
        <f>IFERROR(INDEX(#REF!,MATCH('Kap5-6'!F4125,#REF!,0),2),"")</f>
        <v/>
      </c>
      <c r="H4125" s="97"/>
      <c r="I4125" s="97"/>
      <c r="J4125" s="49"/>
      <c r="K4125" s="97"/>
      <c r="L4125" s="10"/>
      <c r="M4125" s="241"/>
      <c r="N4125" s="11"/>
      <c r="O4125" s="11"/>
      <c r="P4125" s="11"/>
      <c r="Q4125" s="12"/>
      <c r="R4125" s="12"/>
      <c r="S4125" s="9"/>
      <c r="T4125" s="48"/>
    </row>
    <row r="4126" spans="1:20" ht="17" thickBot="1" x14ac:dyDescent="0.25">
      <c r="A4126">
        <f t="shared" si="260"/>
        <v>7</v>
      </c>
      <c r="B4126" t="s">
        <v>33</v>
      </c>
      <c r="C4126" t="s">
        <v>385</v>
      </c>
      <c r="D4126">
        <f t="shared" si="261"/>
        <v>3</v>
      </c>
      <c r="E4126" t="str">
        <f t="shared" si="262"/>
        <v>Problemlösning</v>
      </c>
      <c r="F4126" t="str">
        <f t="shared" si="263"/>
        <v>7_x7_2x_G_3</v>
      </c>
      <c r="G4126" t="str">
        <f>IFERROR(INDEX(#REF!,MATCH('Kap5-6'!F4126,#REF!,0),2),"")</f>
        <v/>
      </c>
      <c r="H4126" s="98"/>
      <c r="I4126" s="98"/>
      <c r="J4126" s="50"/>
      <c r="K4126" s="98"/>
      <c r="L4126" s="17"/>
      <c r="M4126" s="242"/>
      <c r="N4126" s="20"/>
      <c r="O4126" s="20"/>
      <c r="P4126" s="20"/>
      <c r="Q4126" s="22"/>
      <c r="R4126" s="22"/>
      <c r="S4126" s="13"/>
      <c r="T4126" s="48"/>
    </row>
    <row r="4127" spans="1:20" ht="17" thickBot="1" x14ac:dyDescent="0.25">
      <c r="A4127">
        <f t="shared" si="260"/>
        <v>7</v>
      </c>
      <c r="B4127" t="s">
        <v>33</v>
      </c>
      <c r="C4127" t="s">
        <v>385</v>
      </c>
      <c r="D4127">
        <f t="shared" si="261"/>
        <v>4</v>
      </c>
      <c r="E4127" t="str">
        <f t="shared" si="262"/>
        <v>Problemlösning</v>
      </c>
      <c r="F4127" t="str">
        <f t="shared" si="263"/>
        <v>7_x7_2x_G_4</v>
      </c>
      <c r="G4127" t="str">
        <f>IFERROR(INDEX(#REF!,MATCH('Kap5-6'!F4127,#REF!,0),2),"")</f>
        <v/>
      </c>
      <c r="H4127" s="32">
        <v>7</v>
      </c>
      <c r="I4127" s="32" t="s">
        <v>424</v>
      </c>
      <c r="J4127" s="47"/>
      <c r="K4127" s="32">
        <v>4</v>
      </c>
      <c r="L4127" s="43" t="s">
        <v>1256</v>
      </c>
      <c r="M4127" s="240"/>
      <c r="N4127" s="7"/>
      <c r="O4127" s="7"/>
      <c r="P4127" s="7"/>
      <c r="Q4127" s="8"/>
      <c r="R4127" s="8"/>
      <c r="S4127" s="23"/>
      <c r="T4127" s="48"/>
    </row>
    <row r="4128" spans="1:20" x14ac:dyDescent="0.2">
      <c r="A4128">
        <f t="shared" si="260"/>
        <v>7</v>
      </c>
      <c r="B4128" t="s">
        <v>33</v>
      </c>
      <c r="C4128" t="s">
        <v>385</v>
      </c>
      <c r="D4128">
        <f t="shared" si="261"/>
        <v>4</v>
      </c>
      <c r="E4128" t="str">
        <f t="shared" si="262"/>
        <v>Problemlösning</v>
      </c>
      <c r="F4128" t="str">
        <f t="shared" si="263"/>
        <v>7_x7_2x_G_4</v>
      </c>
      <c r="G4128" t="str">
        <f>IFERROR(INDEX(#REF!,MATCH('Kap5-6'!F4128,#REF!,0),2),"")</f>
        <v/>
      </c>
      <c r="H4128" s="97"/>
      <c r="I4128" s="97"/>
      <c r="J4128" s="49"/>
      <c r="K4128" s="97"/>
      <c r="L4128" s="10"/>
      <c r="M4128" s="241"/>
      <c r="N4128" s="11"/>
      <c r="O4128" s="11"/>
      <c r="P4128" s="11"/>
      <c r="Q4128" s="12"/>
      <c r="R4128" s="12"/>
      <c r="S4128" s="9"/>
      <c r="T4128" s="48"/>
    </row>
    <row r="4129" spans="1:20" ht="17" thickBot="1" x14ac:dyDescent="0.25">
      <c r="A4129">
        <f t="shared" si="260"/>
        <v>7</v>
      </c>
      <c r="B4129" t="s">
        <v>33</v>
      </c>
      <c r="C4129" t="s">
        <v>385</v>
      </c>
      <c r="D4129">
        <f t="shared" si="261"/>
        <v>4</v>
      </c>
      <c r="E4129" t="str">
        <f t="shared" si="262"/>
        <v>Problemlösning</v>
      </c>
      <c r="F4129" t="str">
        <f t="shared" si="263"/>
        <v>7_x7_2x_G_4</v>
      </c>
      <c r="G4129" t="str">
        <f>IFERROR(INDEX(#REF!,MATCH('Kap5-6'!F4129,#REF!,0),2),"")</f>
        <v/>
      </c>
      <c r="H4129" s="98"/>
      <c r="I4129" s="98"/>
      <c r="J4129" s="50"/>
      <c r="K4129" s="98"/>
      <c r="L4129" s="17"/>
      <c r="M4129" s="242"/>
      <c r="N4129" s="20"/>
      <c r="O4129" s="20"/>
      <c r="P4129" s="20"/>
      <c r="Q4129" s="22"/>
      <c r="R4129" s="22"/>
      <c r="S4129" s="13"/>
      <c r="T4129" s="48"/>
    </row>
    <row r="4130" spans="1:20" ht="17" thickBot="1" x14ac:dyDescent="0.25">
      <c r="A4130">
        <f t="shared" si="260"/>
        <v>7</v>
      </c>
      <c r="B4130" t="s">
        <v>33</v>
      </c>
      <c r="C4130" t="s">
        <v>385</v>
      </c>
      <c r="D4130">
        <f t="shared" si="261"/>
        <v>5</v>
      </c>
      <c r="E4130" t="str">
        <f t="shared" si="262"/>
        <v>Problemlösning</v>
      </c>
      <c r="F4130" t="str">
        <f t="shared" si="263"/>
        <v>7_x7_2x_G_5</v>
      </c>
      <c r="G4130" t="str">
        <f>IFERROR(INDEX(#REF!,MATCH('Kap5-6'!F4130,#REF!,0),2),"")</f>
        <v/>
      </c>
      <c r="H4130" s="32">
        <v>7</v>
      </c>
      <c r="I4130" s="32" t="s">
        <v>424</v>
      </c>
      <c r="J4130" s="47"/>
      <c r="K4130" s="32">
        <v>5</v>
      </c>
      <c r="L4130" s="43" t="s">
        <v>1256</v>
      </c>
      <c r="M4130" s="240"/>
      <c r="N4130" s="7"/>
      <c r="O4130" s="7"/>
      <c r="P4130" s="7"/>
      <c r="Q4130" s="8"/>
      <c r="R4130" s="8"/>
      <c r="S4130" s="23"/>
      <c r="T4130" s="48"/>
    </row>
    <row r="4131" spans="1:20" x14ac:dyDescent="0.2">
      <c r="A4131">
        <f t="shared" si="260"/>
        <v>7</v>
      </c>
      <c r="B4131" t="s">
        <v>33</v>
      </c>
      <c r="C4131" t="s">
        <v>385</v>
      </c>
      <c r="D4131">
        <f t="shared" si="261"/>
        <v>5</v>
      </c>
      <c r="E4131" t="str">
        <f t="shared" si="262"/>
        <v>Problemlösning</v>
      </c>
      <c r="F4131" t="str">
        <f t="shared" si="263"/>
        <v>7_x7_2x_G_5</v>
      </c>
      <c r="G4131" t="str">
        <f>IFERROR(INDEX(#REF!,MATCH('Kap5-6'!F4131,#REF!,0),2),"")</f>
        <v/>
      </c>
      <c r="H4131" s="97"/>
      <c r="I4131" s="97"/>
      <c r="J4131" s="49"/>
      <c r="K4131" s="97"/>
      <c r="L4131" s="10"/>
      <c r="M4131" s="241"/>
      <c r="N4131" s="11"/>
      <c r="O4131" s="11"/>
      <c r="P4131" s="11"/>
      <c r="Q4131" s="12"/>
      <c r="R4131" s="12"/>
      <c r="S4131" s="9"/>
      <c r="T4131" s="48"/>
    </row>
    <row r="4132" spans="1:20" ht="17" thickBot="1" x14ac:dyDescent="0.25">
      <c r="A4132">
        <f t="shared" si="260"/>
        <v>7</v>
      </c>
      <c r="B4132" t="s">
        <v>33</v>
      </c>
      <c r="C4132" t="s">
        <v>385</v>
      </c>
      <c r="D4132">
        <f t="shared" si="261"/>
        <v>5</v>
      </c>
      <c r="E4132" t="str">
        <f t="shared" si="262"/>
        <v>Problemlösning</v>
      </c>
      <c r="F4132" t="str">
        <f t="shared" si="263"/>
        <v>7_x7_2x_G_5</v>
      </c>
      <c r="G4132" t="str">
        <f>IFERROR(INDEX(#REF!,MATCH('Kap5-6'!F4132,#REF!,0),2),"")</f>
        <v/>
      </c>
      <c r="H4132" s="98"/>
      <c r="I4132" s="98"/>
      <c r="J4132" s="50"/>
      <c r="K4132" s="98"/>
      <c r="L4132" s="17"/>
      <c r="M4132" s="242"/>
      <c r="N4132" s="20"/>
      <c r="O4132" s="20"/>
      <c r="P4132" s="20"/>
      <c r="Q4132" s="22"/>
      <c r="R4132" s="22"/>
      <c r="S4132" s="13"/>
      <c r="T4132" s="48"/>
    </row>
    <row r="4133" spans="1:20" ht="17" thickBot="1" x14ac:dyDescent="0.25">
      <c r="A4133">
        <f t="shared" si="260"/>
        <v>7</v>
      </c>
      <c r="B4133" t="s">
        <v>33</v>
      </c>
      <c r="C4133" t="s">
        <v>385</v>
      </c>
      <c r="D4133">
        <f t="shared" si="261"/>
        <v>6</v>
      </c>
      <c r="E4133" t="str">
        <f t="shared" si="262"/>
        <v>Problemlösning</v>
      </c>
      <c r="F4133" t="str">
        <f t="shared" si="263"/>
        <v>7_x7_2x_G_6</v>
      </c>
      <c r="G4133" t="str">
        <f>IFERROR(INDEX(#REF!,MATCH('Kap5-6'!F4133,#REF!,0),2),"")</f>
        <v/>
      </c>
      <c r="H4133" s="32">
        <v>7</v>
      </c>
      <c r="I4133" s="32" t="s">
        <v>424</v>
      </c>
      <c r="J4133" s="47"/>
      <c r="K4133" s="32">
        <v>6</v>
      </c>
      <c r="L4133" s="43" t="s">
        <v>1256</v>
      </c>
      <c r="M4133" s="240"/>
      <c r="N4133" s="7"/>
      <c r="O4133" s="7"/>
      <c r="P4133" s="7"/>
      <c r="Q4133" s="8"/>
      <c r="R4133" s="8"/>
      <c r="S4133" s="23"/>
      <c r="T4133" s="48"/>
    </row>
    <row r="4134" spans="1:20" x14ac:dyDescent="0.2">
      <c r="A4134">
        <f t="shared" si="260"/>
        <v>7</v>
      </c>
      <c r="B4134" t="s">
        <v>33</v>
      </c>
      <c r="C4134" t="s">
        <v>385</v>
      </c>
      <c r="D4134">
        <f t="shared" si="261"/>
        <v>6</v>
      </c>
      <c r="E4134" t="str">
        <f t="shared" si="262"/>
        <v>Problemlösning</v>
      </c>
      <c r="F4134" t="str">
        <f t="shared" si="263"/>
        <v>7_x7_2x_G_6</v>
      </c>
      <c r="G4134" t="str">
        <f>IFERROR(INDEX(#REF!,MATCH('Kap5-6'!F4134,#REF!,0),2),"")</f>
        <v/>
      </c>
      <c r="H4134" s="97"/>
      <c r="I4134" s="97"/>
      <c r="J4134" s="49"/>
      <c r="K4134" s="97"/>
      <c r="L4134" s="10"/>
      <c r="M4134" s="241"/>
      <c r="N4134" s="11"/>
      <c r="O4134" s="11"/>
      <c r="P4134" s="11"/>
      <c r="Q4134" s="12"/>
      <c r="R4134" s="12"/>
      <c r="S4134" s="9"/>
      <c r="T4134" s="48"/>
    </row>
    <row r="4135" spans="1:20" ht="17" thickBot="1" x14ac:dyDescent="0.25">
      <c r="A4135">
        <f t="shared" si="260"/>
        <v>7</v>
      </c>
      <c r="B4135" t="s">
        <v>33</v>
      </c>
      <c r="C4135" t="s">
        <v>385</v>
      </c>
      <c r="D4135">
        <f t="shared" si="261"/>
        <v>6</v>
      </c>
      <c r="E4135" t="str">
        <f t="shared" si="262"/>
        <v>Problemlösning</v>
      </c>
      <c r="F4135" t="str">
        <f t="shared" si="263"/>
        <v>7_x7_2x_G_6</v>
      </c>
      <c r="G4135" t="str">
        <f>IFERROR(INDEX(#REF!,MATCH('Kap5-6'!F4135,#REF!,0),2),"")</f>
        <v/>
      </c>
      <c r="H4135" s="98"/>
      <c r="I4135" s="98"/>
      <c r="J4135" s="50"/>
      <c r="K4135" s="98"/>
      <c r="L4135" s="17"/>
      <c r="M4135" s="242"/>
      <c r="N4135" s="20"/>
      <c r="O4135" s="20"/>
      <c r="P4135" s="20"/>
      <c r="Q4135" s="22"/>
      <c r="R4135" s="22"/>
      <c r="S4135" s="13"/>
      <c r="T4135" s="48"/>
    </row>
    <row r="4136" spans="1:20" ht="17" thickBot="1" x14ac:dyDescent="0.25">
      <c r="A4136">
        <f t="shared" si="260"/>
        <v>7</v>
      </c>
      <c r="B4136" t="s">
        <v>33</v>
      </c>
      <c r="C4136" t="s">
        <v>385</v>
      </c>
      <c r="D4136">
        <f t="shared" si="261"/>
        <v>7</v>
      </c>
      <c r="E4136" t="str">
        <f t="shared" si="262"/>
        <v>Problemlösning</v>
      </c>
      <c r="F4136" t="str">
        <f t="shared" si="263"/>
        <v>7_x7_2x_G_7</v>
      </c>
      <c r="G4136" t="str">
        <f>IFERROR(INDEX(#REF!,MATCH('Kap5-6'!F4136,#REF!,0),2),"")</f>
        <v/>
      </c>
      <c r="H4136" s="32">
        <v>7</v>
      </c>
      <c r="I4136" s="32" t="s">
        <v>424</v>
      </c>
      <c r="J4136" s="47"/>
      <c r="K4136" s="32">
        <v>7</v>
      </c>
      <c r="L4136" s="43" t="s">
        <v>1256</v>
      </c>
      <c r="M4136" s="240"/>
      <c r="N4136" s="7"/>
      <c r="O4136" s="7"/>
      <c r="P4136" s="7"/>
      <c r="Q4136" s="8"/>
      <c r="R4136" s="8"/>
      <c r="S4136" s="23"/>
      <c r="T4136" s="48"/>
    </row>
    <row r="4137" spans="1:20" x14ac:dyDescent="0.2">
      <c r="A4137">
        <f t="shared" si="260"/>
        <v>7</v>
      </c>
      <c r="B4137" t="s">
        <v>33</v>
      </c>
      <c r="C4137" t="s">
        <v>385</v>
      </c>
      <c r="D4137">
        <f t="shared" si="261"/>
        <v>7</v>
      </c>
      <c r="E4137" t="str">
        <f t="shared" si="262"/>
        <v>Problemlösning</v>
      </c>
      <c r="F4137" t="str">
        <f t="shared" si="263"/>
        <v>7_x7_2x_G_7</v>
      </c>
      <c r="G4137" t="str">
        <f>IFERROR(INDEX(#REF!,MATCH('Kap5-6'!F4137,#REF!,0),2),"")</f>
        <v/>
      </c>
      <c r="H4137" s="97"/>
      <c r="I4137" s="97"/>
      <c r="J4137" s="49"/>
      <c r="K4137" s="97"/>
      <c r="L4137" s="10"/>
      <c r="M4137" s="241"/>
      <c r="N4137" s="11"/>
      <c r="O4137" s="11"/>
      <c r="P4137" s="11"/>
      <c r="Q4137" s="12"/>
      <c r="R4137" s="12"/>
      <c r="S4137" s="9"/>
      <c r="T4137" s="48"/>
    </row>
    <row r="4138" spans="1:20" ht="17" thickBot="1" x14ac:dyDescent="0.25">
      <c r="A4138">
        <f t="shared" si="260"/>
        <v>7</v>
      </c>
      <c r="B4138" t="s">
        <v>33</v>
      </c>
      <c r="C4138" t="s">
        <v>385</v>
      </c>
      <c r="D4138">
        <f t="shared" si="261"/>
        <v>7</v>
      </c>
      <c r="E4138" t="str">
        <f t="shared" si="262"/>
        <v>Problemlösning</v>
      </c>
      <c r="F4138" t="str">
        <f t="shared" si="263"/>
        <v>7_x7_2x_G_7</v>
      </c>
      <c r="G4138" t="str">
        <f>IFERROR(INDEX(#REF!,MATCH('Kap5-6'!F4138,#REF!,0),2),"")</f>
        <v/>
      </c>
      <c r="H4138" s="98"/>
      <c r="I4138" s="98"/>
      <c r="J4138" s="50"/>
      <c r="K4138" s="98"/>
      <c r="L4138" s="17"/>
      <c r="M4138" s="242"/>
      <c r="N4138" s="20"/>
      <c r="O4138" s="20"/>
      <c r="P4138" s="20"/>
      <c r="Q4138" s="22"/>
      <c r="R4138" s="22"/>
      <c r="S4138" s="13"/>
      <c r="T4138" s="48"/>
    </row>
    <row r="4139" spans="1:20" ht="17" thickBot="1" x14ac:dyDescent="0.25">
      <c r="A4139">
        <f t="shared" si="260"/>
        <v>7</v>
      </c>
      <c r="B4139" t="s">
        <v>33</v>
      </c>
      <c r="C4139" t="s">
        <v>385</v>
      </c>
      <c r="D4139" t="str">
        <f t="shared" si="261"/>
        <v>8a</v>
      </c>
      <c r="E4139" t="str">
        <f t="shared" si="262"/>
        <v>Problemlösning</v>
      </c>
      <c r="F4139" t="str">
        <f t="shared" si="263"/>
        <v>7_x7_2x_G_8a</v>
      </c>
      <c r="G4139" t="str">
        <f>IFERROR(INDEX(#REF!,MATCH('Kap5-6'!F4139,#REF!,0),2),"")</f>
        <v/>
      </c>
      <c r="H4139" s="32">
        <v>7</v>
      </c>
      <c r="I4139" s="32" t="s">
        <v>424</v>
      </c>
      <c r="J4139" s="47"/>
      <c r="K4139" s="32" t="s">
        <v>50</v>
      </c>
      <c r="L4139" s="43" t="s">
        <v>1256</v>
      </c>
      <c r="M4139" s="240"/>
      <c r="N4139" s="7"/>
      <c r="O4139" s="7"/>
      <c r="P4139" s="7"/>
      <c r="Q4139" s="8"/>
      <c r="R4139" s="8"/>
      <c r="S4139" s="23"/>
      <c r="T4139" s="48"/>
    </row>
    <row r="4140" spans="1:20" x14ac:dyDescent="0.2">
      <c r="A4140">
        <f t="shared" si="260"/>
        <v>7</v>
      </c>
      <c r="B4140" t="s">
        <v>33</v>
      </c>
      <c r="C4140" t="s">
        <v>385</v>
      </c>
      <c r="D4140" t="str">
        <f t="shared" si="261"/>
        <v>8a</v>
      </c>
      <c r="E4140" t="str">
        <f t="shared" si="262"/>
        <v>Problemlösning</v>
      </c>
      <c r="F4140" t="str">
        <f t="shared" si="263"/>
        <v>7_x7_2x_G_8a</v>
      </c>
      <c r="G4140" t="str">
        <f>IFERROR(INDEX(#REF!,MATCH('Kap5-6'!F4140,#REF!,0),2),"")</f>
        <v/>
      </c>
      <c r="H4140" s="97"/>
      <c r="I4140" s="97"/>
      <c r="J4140" s="49"/>
      <c r="K4140" s="97"/>
      <c r="L4140" s="10"/>
      <c r="M4140" s="241"/>
      <c r="N4140" s="11"/>
      <c r="O4140" s="11"/>
      <c r="P4140" s="11"/>
      <c r="Q4140" s="12"/>
      <c r="R4140" s="12"/>
      <c r="S4140" s="9"/>
      <c r="T4140" s="48"/>
    </row>
    <row r="4141" spans="1:20" ht="17" thickBot="1" x14ac:dyDescent="0.25">
      <c r="A4141">
        <f t="shared" si="260"/>
        <v>7</v>
      </c>
      <c r="B4141" t="s">
        <v>33</v>
      </c>
      <c r="C4141" t="s">
        <v>385</v>
      </c>
      <c r="D4141" t="str">
        <f t="shared" si="261"/>
        <v>8a</v>
      </c>
      <c r="E4141" t="str">
        <f t="shared" si="262"/>
        <v>Problemlösning</v>
      </c>
      <c r="F4141" t="str">
        <f t="shared" si="263"/>
        <v>7_x7_2x_G_8a</v>
      </c>
      <c r="G4141" t="str">
        <f>IFERROR(INDEX(#REF!,MATCH('Kap5-6'!F4141,#REF!,0),2),"")</f>
        <v/>
      </c>
      <c r="H4141" s="98"/>
      <c r="I4141" s="98"/>
      <c r="J4141" s="50"/>
      <c r="K4141" s="98"/>
      <c r="L4141" s="17"/>
      <c r="M4141" s="242"/>
      <c r="N4141" s="20"/>
      <c r="O4141" s="20"/>
      <c r="P4141" s="20"/>
      <c r="Q4141" s="22"/>
      <c r="R4141" s="22"/>
      <c r="S4141" s="13"/>
      <c r="T4141" s="48"/>
    </row>
    <row r="4142" spans="1:20" ht="17" thickBot="1" x14ac:dyDescent="0.25">
      <c r="A4142">
        <f t="shared" si="260"/>
        <v>7</v>
      </c>
      <c r="B4142" t="s">
        <v>33</v>
      </c>
      <c r="C4142" t="s">
        <v>385</v>
      </c>
      <c r="D4142" t="str">
        <f t="shared" si="261"/>
        <v>8b</v>
      </c>
      <c r="E4142" t="str">
        <f t="shared" si="262"/>
        <v>Problemlösning</v>
      </c>
      <c r="F4142" t="str">
        <f t="shared" si="263"/>
        <v>7_x7_2x_G_8b</v>
      </c>
      <c r="G4142" t="str">
        <f>IFERROR(INDEX(#REF!,MATCH('Kap5-6'!F4142,#REF!,0),2),"")</f>
        <v/>
      </c>
      <c r="H4142" s="32">
        <v>7</v>
      </c>
      <c r="I4142" s="32" t="s">
        <v>424</v>
      </c>
      <c r="J4142" s="47"/>
      <c r="K4142" s="32" t="s">
        <v>51</v>
      </c>
      <c r="L4142" s="43" t="s">
        <v>1256</v>
      </c>
      <c r="M4142" s="240"/>
      <c r="N4142" s="7"/>
      <c r="O4142" s="7"/>
      <c r="P4142" s="7"/>
      <c r="Q4142" s="8"/>
      <c r="R4142" s="8"/>
      <c r="S4142" s="23"/>
      <c r="T4142" s="48"/>
    </row>
    <row r="4143" spans="1:20" x14ac:dyDescent="0.2">
      <c r="A4143">
        <f t="shared" si="260"/>
        <v>7</v>
      </c>
      <c r="B4143" t="s">
        <v>33</v>
      </c>
      <c r="C4143" t="s">
        <v>385</v>
      </c>
      <c r="D4143" t="str">
        <f t="shared" si="261"/>
        <v>8b</v>
      </c>
      <c r="E4143" t="str">
        <f t="shared" si="262"/>
        <v>Problemlösning</v>
      </c>
      <c r="F4143" t="str">
        <f t="shared" si="263"/>
        <v>7_x7_2x_G_8b</v>
      </c>
      <c r="G4143" t="str">
        <f>IFERROR(INDEX(#REF!,MATCH('Kap5-6'!F4143,#REF!,0),2),"")</f>
        <v/>
      </c>
      <c r="H4143" s="97"/>
      <c r="I4143" s="97"/>
      <c r="J4143" s="49"/>
      <c r="K4143" s="97"/>
      <c r="L4143" s="10"/>
      <c r="M4143" s="241"/>
      <c r="N4143" s="11"/>
      <c r="O4143" s="11"/>
      <c r="P4143" s="11"/>
      <c r="Q4143" s="12"/>
      <c r="R4143" s="12"/>
      <c r="S4143" s="9"/>
      <c r="T4143" s="48"/>
    </row>
    <row r="4144" spans="1:20" ht="17" thickBot="1" x14ac:dyDescent="0.25">
      <c r="A4144">
        <f t="shared" si="260"/>
        <v>7</v>
      </c>
      <c r="B4144" t="s">
        <v>33</v>
      </c>
      <c r="C4144" t="s">
        <v>385</v>
      </c>
      <c r="D4144" t="str">
        <f t="shared" si="261"/>
        <v>8b</v>
      </c>
      <c r="E4144" t="str">
        <f t="shared" si="262"/>
        <v>Problemlösning</v>
      </c>
      <c r="F4144" t="str">
        <f t="shared" si="263"/>
        <v>7_x7_2x_G_8b</v>
      </c>
      <c r="G4144" t="str">
        <f>IFERROR(INDEX(#REF!,MATCH('Kap5-6'!F4144,#REF!,0),2),"")</f>
        <v/>
      </c>
      <c r="H4144" s="98"/>
      <c r="I4144" s="98"/>
      <c r="J4144" s="50"/>
      <c r="K4144" s="98"/>
      <c r="L4144" s="17"/>
      <c r="M4144" s="242"/>
      <c r="N4144" s="20"/>
      <c r="O4144" s="20"/>
      <c r="P4144" s="20"/>
      <c r="Q4144" s="22"/>
      <c r="R4144" s="22"/>
      <c r="S4144" s="13"/>
      <c r="T4144" s="48"/>
    </row>
    <row r="4145" spans="1:20" ht="17" thickBot="1" x14ac:dyDescent="0.25">
      <c r="A4145">
        <f t="shared" si="260"/>
        <v>7</v>
      </c>
      <c r="B4145" t="s">
        <v>33</v>
      </c>
      <c r="C4145" t="s">
        <v>385</v>
      </c>
      <c r="D4145" t="str">
        <f t="shared" si="261"/>
        <v>8c</v>
      </c>
      <c r="E4145" t="str">
        <f t="shared" si="262"/>
        <v>Problemlösning</v>
      </c>
      <c r="F4145" t="str">
        <f t="shared" si="263"/>
        <v>7_x7_2x_G_8c</v>
      </c>
      <c r="G4145" t="str">
        <f>IFERROR(INDEX(#REF!,MATCH('Kap5-6'!F4145,#REF!,0),2),"")</f>
        <v/>
      </c>
      <c r="H4145" s="32">
        <v>7</v>
      </c>
      <c r="I4145" s="32" t="s">
        <v>424</v>
      </c>
      <c r="J4145" s="47"/>
      <c r="K4145" s="32" t="s">
        <v>52</v>
      </c>
      <c r="L4145" s="43" t="s">
        <v>1256</v>
      </c>
      <c r="M4145" s="240"/>
      <c r="N4145" s="7"/>
      <c r="O4145" s="7"/>
      <c r="P4145" s="7"/>
      <c r="Q4145" s="8"/>
      <c r="R4145" s="8"/>
      <c r="S4145" s="23"/>
      <c r="T4145" s="48"/>
    </row>
    <row r="4146" spans="1:20" x14ac:dyDescent="0.2">
      <c r="A4146">
        <f t="shared" si="260"/>
        <v>7</v>
      </c>
      <c r="B4146" t="s">
        <v>33</v>
      </c>
      <c r="C4146" t="s">
        <v>385</v>
      </c>
      <c r="D4146" t="str">
        <f t="shared" si="261"/>
        <v>8c</v>
      </c>
      <c r="E4146" t="str">
        <f t="shared" si="262"/>
        <v>Problemlösning</v>
      </c>
      <c r="F4146" t="str">
        <f t="shared" si="263"/>
        <v>7_x7_2x_G_8c</v>
      </c>
      <c r="G4146" t="str">
        <f>IFERROR(INDEX(#REF!,MATCH('Kap5-6'!F4146,#REF!,0),2),"")</f>
        <v/>
      </c>
      <c r="H4146" s="97"/>
      <c r="I4146" s="97"/>
      <c r="J4146" s="49"/>
      <c r="K4146" s="97"/>
      <c r="L4146" s="10"/>
      <c r="M4146" s="241"/>
      <c r="N4146" s="11"/>
      <c r="O4146" s="11"/>
      <c r="P4146" s="11"/>
      <c r="Q4146" s="12"/>
      <c r="R4146" s="12"/>
      <c r="S4146" s="9"/>
      <c r="T4146" s="48"/>
    </row>
    <row r="4147" spans="1:20" ht="17" thickBot="1" x14ac:dyDescent="0.25">
      <c r="A4147">
        <f t="shared" si="260"/>
        <v>7</v>
      </c>
      <c r="B4147" t="s">
        <v>33</v>
      </c>
      <c r="C4147" t="s">
        <v>385</v>
      </c>
      <c r="D4147" t="str">
        <f t="shared" si="261"/>
        <v>8c</v>
      </c>
      <c r="E4147" t="str">
        <f t="shared" si="262"/>
        <v>Problemlösning</v>
      </c>
      <c r="F4147" t="str">
        <f t="shared" si="263"/>
        <v>7_x7_2x_G_8c</v>
      </c>
      <c r="G4147" t="str">
        <f>IFERROR(INDEX(#REF!,MATCH('Kap5-6'!F4147,#REF!,0),2),"")</f>
        <v/>
      </c>
      <c r="H4147" s="98"/>
      <c r="I4147" s="98"/>
      <c r="J4147" s="50"/>
      <c r="K4147" s="98"/>
      <c r="L4147" s="17"/>
      <c r="M4147" s="242"/>
      <c r="N4147" s="20"/>
      <c r="O4147" s="20"/>
      <c r="P4147" s="20"/>
      <c r="Q4147" s="22"/>
      <c r="R4147" s="22"/>
      <c r="S4147" s="13"/>
      <c r="T4147" s="48"/>
    </row>
    <row r="4148" spans="1:20" ht="17" thickBot="1" x14ac:dyDescent="0.25">
      <c r="A4148">
        <f t="shared" si="260"/>
        <v>7</v>
      </c>
      <c r="B4148" t="s">
        <v>33</v>
      </c>
      <c r="C4148" t="s">
        <v>385</v>
      </c>
      <c r="D4148">
        <f t="shared" si="261"/>
        <v>9</v>
      </c>
      <c r="E4148" t="str">
        <f t="shared" si="262"/>
        <v>Problemlösning</v>
      </c>
      <c r="F4148" t="str">
        <f t="shared" si="263"/>
        <v>7_x7_2x_G_9</v>
      </c>
      <c r="G4148" t="str">
        <f>IFERROR(INDEX(#REF!,MATCH('Kap5-6'!F4148,#REF!,0),2),"")</f>
        <v/>
      </c>
      <c r="H4148" s="32">
        <v>7</v>
      </c>
      <c r="I4148" s="32" t="s">
        <v>424</v>
      </c>
      <c r="J4148" s="47"/>
      <c r="K4148" s="32">
        <v>9</v>
      </c>
      <c r="L4148" s="43" t="s">
        <v>1256</v>
      </c>
      <c r="M4148" s="240"/>
      <c r="N4148" s="7"/>
      <c r="O4148" s="7"/>
      <c r="P4148" s="7"/>
      <c r="Q4148" s="8"/>
      <c r="R4148" s="8"/>
      <c r="S4148" s="23"/>
      <c r="T4148" s="48"/>
    </row>
    <row r="4149" spans="1:20" x14ac:dyDescent="0.2">
      <c r="A4149">
        <f t="shared" si="260"/>
        <v>7</v>
      </c>
      <c r="B4149" t="s">
        <v>33</v>
      </c>
      <c r="C4149" t="s">
        <v>385</v>
      </c>
      <c r="D4149">
        <f t="shared" si="261"/>
        <v>9</v>
      </c>
      <c r="E4149" t="str">
        <f t="shared" si="262"/>
        <v>Problemlösning</v>
      </c>
      <c r="F4149" t="str">
        <f t="shared" si="263"/>
        <v>7_x7_2x_G_9</v>
      </c>
      <c r="G4149" t="str">
        <f>IFERROR(INDEX(#REF!,MATCH('Kap5-6'!F4149,#REF!,0),2),"")</f>
        <v/>
      </c>
      <c r="H4149" s="97"/>
      <c r="I4149" s="97"/>
      <c r="J4149" s="49"/>
      <c r="K4149" s="97"/>
      <c r="L4149" s="10"/>
      <c r="M4149" s="241"/>
      <c r="N4149" s="11"/>
      <c r="O4149" s="11"/>
      <c r="P4149" s="11"/>
      <c r="Q4149" s="12"/>
      <c r="R4149" s="12"/>
      <c r="S4149" s="9"/>
      <c r="T4149" s="48"/>
    </row>
    <row r="4150" spans="1:20" ht="17" thickBot="1" x14ac:dyDescent="0.25">
      <c r="A4150">
        <f t="shared" si="260"/>
        <v>7</v>
      </c>
      <c r="B4150" t="s">
        <v>33</v>
      </c>
      <c r="C4150" t="s">
        <v>385</v>
      </c>
      <c r="D4150">
        <f t="shared" si="261"/>
        <v>9</v>
      </c>
      <c r="E4150" t="str">
        <f t="shared" si="262"/>
        <v>Problemlösning</v>
      </c>
      <c r="F4150" t="str">
        <f t="shared" si="263"/>
        <v>7_x7_2x_G_9</v>
      </c>
      <c r="G4150" t="str">
        <f>IFERROR(INDEX(#REF!,MATCH('Kap5-6'!F4150,#REF!,0),2),"")</f>
        <v/>
      </c>
      <c r="H4150" s="98"/>
      <c r="I4150" s="98"/>
      <c r="J4150" s="50"/>
      <c r="K4150" s="98"/>
      <c r="L4150" s="17"/>
      <c r="M4150" s="242"/>
      <c r="N4150" s="20"/>
      <c r="O4150" s="20"/>
      <c r="P4150" s="20"/>
      <c r="Q4150" s="22"/>
      <c r="R4150" s="22"/>
      <c r="S4150" s="13"/>
      <c r="T4150" s="48"/>
    </row>
    <row r="4151" spans="1:20" ht="17" thickBot="1" x14ac:dyDescent="0.25">
      <c r="A4151">
        <f t="shared" si="260"/>
        <v>7</v>
      </c>
      <c r="B4151" t="s">
        <v>33</v>
      </c>
      <c r="C4151" t="s">
        <v>385</v>
      </c>
      <c r="D4151">
        <f t="shared" si="261"/>
        <v>10</v>
      </c>
      <c r="E4151" t="str">
        <f t="shared" si="262"/>
        <v>Problemlösning</v>
      </c>
      <c r="F4151" t="str">
        <f t="shared" si="263"/>
        <v>7_x7_2x_G_10</v>
      </c>
      <c r="G4151" t="str">
        <f>IFERROR(INDEX(#REF!,MATCH('Kap5-6'!F4151,#REF!,0),2),"")</f>
        <v/>
      </c>
      <c r="H4151" s="32">
        <v>7</v>
      </c>
      <c r="I4151" s="32" t="s">
        <v>424</v>
      </c>
      <c r="J4151" s="47"/>
      <c r="K4151" s="32">
        <v>10</v>
      </c>
      <c r="L4151" s="43" t="s">
        <v>1256</v>
      </c>
      <c r="M4151" s="240"/>
      <c r="N4151" s="7"/>
      <c r="O4151" s="7"/>
      <c r="P4151" s="7"/>
      <c r="Q4151" s="8"/>
      <c r="R4151" s="8"/>
      <c r="S4151" s="23"/>
      <c r="T4151" s="48"/>
    </row>
    <row r="4152" spans="1:20" x14ac:dyDescent="0.2">
      <c r="A4152">
        <f t="shared" si="260"/>
        <v>7</v>
      </c>
      <c r="B4152" t="s">
        <v>33</v>
      </c>
      <c r="C4152" t="s">
        <v>385</v>
      </c>
      <c r="D4152">
        <f t="shared" si="261"/>
        <v>10</v>
      </c>
      <c r="E4152" t="str">
        <f t="shared" si="262"/>
        <v>Problemlösning</v>
      </c>
      <c r="F4152" t="str">
        <f t="shared" si="263"/>
        <v>7_x7_2x_G_10</v>
      </c>
      <c r="G4152" t="str">
        <f>IFERROR(INDEX(#REF!,MATCH('Kap5-6'!F4152,#REF!,0),2),"")</f>
        <v/>
      </c>
      <c r="H4152" s="97"/>
      <c r="I4152" s="97"/>
      <c r="J4152" s="49"/>
      <c r="K4152" s="97"/>
      <c r="L4152" s="10"/>
      <c r="M4152" s="241"/>
      <c r="N4152" s="11"/>
      <c r="O4152" s="11"/>
      <c r="P4152" s="11"/>
      <c r="Q4152" s="12"/>
      <c r="R4152" s="12"/>
      <c r="S4152" s="9"/>
      <c r="T4152" s="48"/>
    </row>
    <row r="4153" spans="1:20" ht="17" thickBot="1" x14ac:dyDescent="0.25">
      <c r="A4153">
        <f t="shared" si="260"/>
        <v>7</v>
      </c>
      <c r="B4153" t="s">
        <v>33</v>
      </c>
      <c r="C4153" t="s">
        <v>385</v>
      </c>
      <c r="D4153">
        <f t="shared" si="261"/>
        <v>10</v>
      </c>
      <c r="E4153" t="str">
        <f t="shared" si="262"/>
        <v>Problemlösning</v>
      </c>
      <c r="F4153" t="str">
        <f t="shared" si="263"/>
        <v>7_x7_2x_G_10</v>
      </c>
      <c r="G4153" t="str">
        <f>IFERROR(INDEX(#REF!,MATCH('Kap5-6'!F4153,#REF!,0),2),"")</f>
        <v/>
      </c>
      <c r="H4153" s="98"/>
      <c r="I4153" s="98"/>
      <c r="J4153" s="50"/>
      <c r="K4153" s="98"/>
      <c r="L4153" s="17"/>
      <c r="M4153" s="242"/>
      <c r="N4153" s="20"/>
      <c r="O4153" s="20"/>
      <c r="P4153" s="20"/>
      <c r="Q4153" s="22"/>
      <c r="R4153" s="22"/>
      <c r="S4153" s="13"/>
      <c r="T4153" s="48"/>
    </row>
    <row r="4154" spans="1:20" ht="17" thickBot="1" x14ac:dyDescent="0.25">
      <c r="A4154">
        <f t="shared" si="260"/>
        <v>7</v>
      </c>
      <c r="B4154" t="s">
        <v>33</v>
      </c>
      <c r="C4154" t="s">
        <v>385</v>
      </c>
      <c r="D4154">
        <f t="shared" si="261"/>
        <v>11</v>
      </c>
      <c r="E4154" t="str">
        <f t="shared" si="262"/>
        <v>Problemlösning</v>
      </c>
      <c r="F4154" t="str">
        <f t="shared" si="263"/>
        <v>7_x7_2x_G_11</v>
      </c>
      <c r="G4154" t="str">
        <f>IFERROR(INDEX(#REF!,MATCH('Kap5-6'!F4154,#REF!,0),2),"")</f>
        <v/>
      </c>
      <c r="H4154" s="32">
        <v>7</v>
      </c>
      <c r="I4154" s="32" t="s">
        <v>424</v>
      </c>
      <c r="J4154" s="47"/>
      <c r="K4154" s="32">
        <v>11</v>
      </c>
      <c r="L4154" s="43" t="s">
        <v>1256</v>
      </c>
      <c r="M4154" s="240"/>
      <c r="N4154" s="7"/>
      <c r="O4154" s="7"/>
      <c r="P4154" s="7"/>
      <c r="Q4154" s="8"/>
      <c r="R4154" s="8"/>
      <c r="S4154" s="23"/>
      <c r="T4154" s="48"/>
    </row>
    <row r="4155" spans="1:20" x14ac:dyDescent="0.2">
      <c r="A4155">
        <f t="shared" si="260"/>
        <v>7</v>
      </c>
      <c r="B4155" t="s">
        <v>33</v>
      </c>
      <c r="C4155" t="s">
        <v>385</v>
      </c>
      <c r="D4155">
        <f t="shared" si="261"/>
        <v>11</v>
      </c>
      <c r="E4155" t="str">
        <f t="shared" si="262"/>
        <v>Problemlösning</v>
      </c>
      <c r="F4155" t="str">
        <f t="shared" si="263"/>
        <v>7_x7_2x_G_11</v>
      </c>
      <c r="G4155" t="str">
        <f>IFERROR(INDEX(#REF!,MATCH('Kap5-6'!F4155,#REF!,0),2),"")</f>
        <v/>
      </c>
      <c r="H4155" s="97"/>
      <c r="I4155" s="97"/>
      <c r="J4155" s="49"/>
      <c r="K4155" s="97"/>
      <c r="L4155" s="10"/>
      <c r="M4155" s="241"/>
      <c r="N4155" s="11"/>
      <c r="O4155" s="11"/>
      <c r="P4155" s="11"/>
      <c r="Q4155" s="12"/>
      <c r="R4155" s="12"/>
      <c r="S4155" s="9"/>
      <c r="T4155" s="48"/>
    </row>
    <row r="4156" spans="1:20" ht="17" thickBot="1" x14ac:dyDescent="0.25">
      <c r="A4156">
        <f t="shared" si="260"/>
        <v>7</v>
      </c>
      <c r="B4156" t="s">
        <v>33</v>
      </c>
      <c r="C4156" t="s">
        <v>385</v>
      </c>
      <c r="D4156">
        <f t="shared" si="261"/>
        <v>11</v>
      </c>
      <c r="E4156" t="str">
        <f t="shared" si="262"/>
        <v>Problemlösning</v>
      </c>
      <c r="F4156" t="str">
        <f t="shared" si="263"/>
        <v>7_x7_2x_G_11</v>
      </c>
      <c r="G4156" t="str">
        <f>IFERROR(INDEX(#REF!,MATCH('Kap5-6'!F4156,#REF!,0),2),"")</f>
        <v/>
      </c>
      <c r="H4156" s="98"/>
      <c r="I4156" s="98"/>
      <c r="J4156" s="50"/>
      <c r="K4156" s="98"/>
      <c r="L4156" s="17"/>
      <c r="M4156" s="242"/>
      <c r="N4156" s="20"/>
      <c r="O4156" s="20"/>
      <c r="P4156" s="20"/>
      <c r="Q4156" s="22"/>
      <c r="R4156" s="22"/>
      <c r="S4156" s="13"/>
      <c r="T4156" s="48"/>
    </row>
    <row r="4157" spans="1:20" ht="17" thickBot="1" x14ac:dyDescent="0.25">
      <c r="A4157">
        <f t="shared" si="260"/>
        <v>7</v>
      </c>
      <c r="B4157" t="s">
        <v>33</v>
      </c>
      <c r="C4157" t="s">
        <v>385</v>
      </c>
      <c r="D4157" t="str">
        <f t="shared" si="261"/>
        <v>12a</v>
      </c>
      <c r="E4157" t="str">
        <f t="shared" si="262"/>
        <v>Problemlösning</v>
      </c>
      <c r="F4157" t="str">
        <f t="shared" si="263"/>
        <v>7_x7_2x_G_12a</v>
      </c>
      <c r="G4157" t="str">
        <f>IFERROR(INDEX(#REF!,MATCH('Kap5-6'!F4157,#REF!,0),2),"")</f>
        <v/>
      </c>
      <c r="H4157" s="32">
        <v>7</v>
      </c>
      <c r="I4157" s="32" t="s">
        <v>424</v>
      </c>
      <c r="J4157" s="47"/>
      <c r="K4157" s="32" t="s">
        <v>63</v>
      </c>
      <c r="L4157" s="43" t="s">
        <v>1256</v>
      </c>
      <c r="M4157" s="240"/>
      <c r="N4157" s="7"/>
      <c r="O4157" s="7"/>
      <c r="P4157" s="7"/>
      <c r="Q4157" s="8"/>
      <c r="R4157" s="8"/>
      <c r="S4157" s="23"/>
      <c r="T4157" s="48"/>
    </row>
    <row r="4158" spans="1:20" x14ac:dyDescent="0.2">
      <c r="A4158">
        <f t="shared" si="260"/>
        <v>7</v>
      </c>
      <c r="B4158" t="s">
        <v>33</v>
      </c>
      <c r="C4158" t="s">
        <v>385</v>
      </c>
      <c r="D4158" t="str">
        <f t="shared" si="261"/>
        <v>12a</v>
      </c>
      <c r="E4158" t="str">
        <f t="shared" si="262"/>
        <v>Problemlösning</v>
      </c>
      <c r="F4158" t="str">
        <f t="shared" si="263"/>
        <v>7_x7_2x_G_12a</v>
      </c>
      <c r="G4158" t="str">
        <f>IFERROR(INDEX(#REF!,MATCH('Kap5-6'!F4158,#REF!,0),2),"")</f>
        <v/>
      </c>
      <c r="H4158" s="97"/>
      <c r="I4158" s="97"/>
      <c r="J4158" s="49"/>
      <c r="K4158" s="97"/>
      <c r="L4158" s="10"/>
      <c r="M4158" s="241"/>
      <c r="N4158" s="11"/>
      <c r="O4158" s="11"/>
      <c r="P4158" s="11"/>
      <c r="Q4158" s="12"/>
      <c r="R4158" s="12"/>
      <c r="S4158" s="9"/>
      <c r="T4158" s="48"/>
    </row>
    <row r="4159" spans="1:20" ht="17" thickBot="1" x14ac:dyDescent="0.25">
      <c r="A4159">
        <f t="shared" si="260"/>
        <v>7</v>
      </c>
      <c r="B4159" t="s">
        <v>33</v>
      </c>
      <c r="C4159" t="s">
        <v>385</v>
      </c>
      <c r="D4159" t="str">
        <f t="shared" si="261"/>
        <v>12a</v>
      </c>
      <c r="E4159" t="str">
        <f t="shared" si="262"/>
        <v>Problemlösning</v>
      </c>
      <c r="F4159" t="str">
        <f t="shared" si="263"/>
        <v>7_x7_2x_G_12a</v>
      </c>
      <c r="G4159" t="str">
        <f>IFERROR(INDEX(#REF!,MATCH('Kap5-6'!F4159,#REF!,0),2),"")</f>
        <v/>
      </c>
      <c r="H4159" s="98"/>
      <c r="I4159" s="98"/>
      <c r="J4159" s="50"/>
      <c r="K4159" s="98"/>
      <c r="L4159" s="17"/>
      <c r="M4159" s="242"/>
      <c r="N4159" s="20"/>
      <c r="O4159" s="20"/>
      <c r="P4159" s="20"/>
      <c r="Q4159" s="22"/>
      <c r="R4159" s="22"/>
      <c r="S4159" s="13"/>
      <c r="T4159" s="48"/>
    </row>
    <row r="4160" spans="1:20" ht="17" thickBot="1" x14ac:dyDescent="0.25">
      <c r="A4160">
        <f t="shared" si="260"/>
        <v>7</v>
      </c>
      <c r="B4160" t="s">
        <v>33</v>
      </c>
      <c r="C4160" t="s">
        <v>385</v>
      </c>
      <c r="D4160" t="str">
        <f t="shared" si="261"/>
        <v>12b</v>
      </c>
      <c r="E4160" t="str">
        <f t="shared" si="262"/>
        <v>Problemlösning</v>
      </c>
      <c r="F4160" t="str">
        <f t="shared" si="263"/>
        <v>7_x7_2x_G_12b</v>
      </c>
      <c r="G4160" t="str">
        <f>IFERROR(INDEX(#REF!,MATCH('Kap5-6'!F4160,#REF!,0),2),"")</f>
        <v/>
      </c>
      <c r="H4160" s="32">
        <v>7</v>
      </c>
      <c r="I4160" s="32" t="s">
        <v>424</v>
      </c>
      <c r="J4160" s="47"/>
      <c r="K4160" s="32" t="s">
        <v>64</v>
      </c>
      <c r="L4160" s="43" t="s">
        <v>1256</v>
      </c>
      <c r="M4160" s="240"/>
      <c r="N4160" s="7"/>
      <c r="O4160" s="7"/>
      <c r="P4160" s="7"/>
      <c r="Q4160" s="8"/>
      <c r="R4160" s="8"/>
      <c r="S4160" s="23"/>
      <c r="T4160" s="48"/>
    </row>
    <row r="4161" spans="1:20" x14ac:dyDescent="0.2">
      <c r="A4161">
        <f t="shared" si="260"/>
        <v>7</v>
      </c>
      <c r="B4161" t="s">
        <v>33</v>
      </c>
      <c r="C4161" t="s">
        <v>385</v>
      </c>
      <c r="D4161" t="str">
        <f t="shared" si="261"/>
        <v>12b</v>
      </c>
      <c r="E4161" t="str">
        <f t="shared" si="262"/>
        <v>Problemlösning</v>
      </c>
      <c r="F4161" t="str">
        <f t="shared" si="263"/>
        <v>7_x7_2x_G_12b</v>
      </c>
      <c r="G4161" t="str">
        <f>IFERROR(INDEX(#REF!,MATCH('Kap5-6'!F4161,#REF!,0),2),"")</f>
        <v/>
      </c>
      <c r="H4161" s="97"/>
      <c r="I4161" s="97"/>
      <c r="J4161" s="49"/>
      <c r="K4161" s="97"/>
      <c r="L4161" s="10"/>
      <c r="M4161" s="241"/>
      <c r="N4161" s="11"/>
      <c r="O4161" s="11"/>
      <c r="P4161" s="11"/>
      <c r="Q4161" s="12"/>
      <c r="R4161" s="12"/>
      <c r="S4161" s="9"/>
      <c r="T4161" s="48"/>
    </row>
    <row r="4162" spans="1:20" ht="17" thickBot="1" x14ac:dyDescent="0.25">
      <c r="A4162">
        <f t="shared" ref="A4162:A4225" si="264">IF(H4162="",A4161,H4162)</f>
        <v>7</v>
      </c>
      <c r="B4162" t="s">
        <v>33</v>
      </c>
      <c r="C4162" t="s">
        <v>385</v>
      </c>
      <c r="D4162" t="str">
        <f t="shared" ref="D4162:D4225" si="265">IF(K4162="",D4161,K4162)</f>
        <v>12b</v>
      </c>
      <c r="E4162" t="str">
        <f t="shared" ref="E4162:E4225" si="266">IF(L4162="",E4161,L4162)</f>
        <v>Problemlösning</v>
      </c>
      <c r="F4162" t="str">
        <f t="shared" si="263"/>
        <v>7_x7_2x_G_12b</v>
      </c>
      <c r="G4162" t="str">
        <f>IFERROR(INDEX(#REF!,MATCH('Kap5-6'!F4162,#REF!,0),2),"")</f>
        <v/>
      </c>
      <c r="H4162" s="98"/>
      <c r="I4162" s="98"/>
      <c r="J4162" s="50"/>
      <c r="K4162" s="98"/>
      <c r="L4162" s="17"/>
      <c r="M4162" s="242"/>
      <c r="N4162" s="20"/>
      <c r="O4162" s="20"/>
      <c r="P4162" s="20"/>
      <c r="Q4162" s="22"/>
      <c r="R4162" s="22"/>
      <c r="S4162" s="13"/>
      <c r="T4162" s="48"/>
    </row>
    <row r="4163" spans="1:20" ht="17" thickBot="1" x14ac:dyDescent="0.25">
      <c r="A4163">
        <f t="shared" si="264"/>
        <v>7</v>
      </c>
      <c r="B4163" t="s">
        <v>33</v>
      </c>
      <c r="C4163" t="s">
        <v>385</v>
      </c>
      <c r="D4163" t="str">
        <f t="shared" si="265"/>
        <v>12c</v>
      </c>
      <c r="E4163" t="str">
        <f t="shared" si="266"/>
        <v>Problemlösning</v>
      </c>
      <c r="F4163" t="str">
        <f t="shared" ref="F4163:F4226" si="267">A4163&amp;"_"&amp;C4163&amp;"_"&amp;B4163&amp;"_"&amp;D4163</f>
        <v>7_x7_2x_G_12c</v>
      </c>
      <c r="G4163" t="str">
        <f>IFERROR(INDEX(#REF!,MATCH('Kap5-6'!F4163,#REF!,0),2),"")</f>
        <v/>
      </c>
      <c r="H4163" s="32">
        <v>7</v>
      </c>
      <c r="I4163" s="32" t="s">
        <v>424</v>
      </c>
      <c r="J4163" s="47"/>
      <c r="K4163" s="32" t="s">
        <v>65</v>
      </c>
      <c r="L4163" s="43" t="s">
        <v>1256</v>
      </c>
      <c r="M4163" s="240"/>
      <c r="N4163" s="7"/>
      <c r="O4163" s="7"/>
      <c r="P4163" s="7"/>
      <c r="Q4163" s="8"/>
      <c r="R4163" s="8"/>
      <c r="S4163" s="23"/>
      <c r="T4163" s="48"/>
    </row>
    <row r="4164" spans="1:20" x14ac:dyDescent="0.2">
      <c r="A4164">
        <f t="shared" si="264"/>
        <v>7</v>
      </c>
      <c r="B4164" t="s">
        <v>33</v>
      </c>
      <c r="C4164" t="s">
        <v>385</v>
      </c>
      <c r="D4164" t="str">
        <f t="shared" si="265"/>
        <v>12c</v>
      </c>
      <c r="E4164" t="str">
        <f t="shared" si="266"/>
        <v>Problemlösning</v>
      </c>
      <c r="F4164" t="str">
        <f t="shared" si="267"/>
        <v>7_x7_2x_G_12c</v>
      </c>
      <c r="G4164" t="str">
        <f>IFERROR(INDEX(#REF!,MATCH('Kap5-6'!F4164,#REF!,0),2),"")</f>
        <v/>
      </c>
      <c r="H4164" s="97"/>
      <c r="I4164" s="97"/>
      <c r="J4164" s="49"/>
      <c r="K4164" s="97"/>
      <c r="L4164" s="10"/>
      <c r="M4164" s="241"/>
      <c r="N4164" s="11"/>
      <c r="O4164" s="11"/>
      <c r="P4164" s="11"/>
      <c r="Q4164" s="12"/>
      <c r="R4164" s="12"/>
      <c r="S4164" s="9"/>
      <c r="T4164" s="48"/>
    </row>
    <row r="4165" spans="1:20" ht="17" thickBot="1" x14ac:dyDescent="0.25">
      <c r="A4165">
        <f t="shared" si="264"/>
        <v>7</v>
      </c>
      <c r="B4165" t="s">
        <v>33</v>
      </c>
      <c r="C4165" t="s">
        <v>385</v>
      </c>
      <c r="D4165" t="str">
        <f t="shared" si="265"/>
        <v>12c</v>
      </c>
      <c r="E4165" t="str">
        <f t="shared" si="266"/>
        <v>Problemlösning</v>
      </c>
      <c r="F4165" t="str">
        <f t="shared" si="267"/>
        <v>7_x7_2x_G_12c</v>
      </c>
      <c r="G4165" t="str">
        <f>IFERROR(INDEX(#REF!,MATCH('Kap5-6'!F4165,#REF!,0),2),"")</f>
        <v/>
      </c>
      <c r="H4165" s="98"/>
      <c r="I4165" s="98"/>
      <c r="J4165" s="50"/>
      <c r="K4165" s="98"/>
      <c r="L4165" s="17"/>
      <c r="M4165" s="242"/>
      <c r="N4165" s="20"/>
      <c r="O4165" s="20"/>
      <c r="P4165" s="20"/>
      <c r="Q4165" s="22"/>
      <c r="R4165" s="22"/>
      <c r="S4165" s="13"/>
      <c r="T4165" s="48"/>
    </row>
    <row r="4166" spans="1:20" ht="17" thickBot="1" x14ac:dyDescent="0.25">
      <c r="A4166">
        <f t="shared" si="264"/>
        <v>7</v>
      </c>
      <c r="B4166" t="s">
        <v>33</v>
      </c>
      <c r="C4166" t="s">
        <v>385</v>
      </c>
      <c r="D4166">
        <f t="shared" si="265"/>
        <v>13</v>
      </c>
      <c r="E4166" t="str">
        <f t="shared" si="266"/>
        <v>Problemlösning</v>
      </c>
      <c r="F4166" t="str">
        <f t="shared" si="267"/>
        <v>7_x7_2x_G_13</v>
      </c>
      <c r="G4166" t="str">
        <f>IFERROR(INDEX(#REF!,MATCH('Kap5-6'!F4166,#REF!,0),2),"")</f>
        <v/>
      </c>
      <c r="H4166" s="32">
        <v>7</v>
      </c>
      <c r="I4166" s="32" t="s">
        <v>424</v>
      </c>
      <c r="J4166" s="47"/>
      <c r="K4166" s="32">
        <v>13</v>
      </c>
      <c r="L4166" s="43" t="s">
        <v>1256</v>
      </c>
      <c r="M4166" s="240"/>
      <c r="N4166" s="7"/>
      <c r="O4166" s="7"/>
      <c r="P4166" s="7"/>
      <c r="Q4166" s="8"/>
      <c r="R4166" s="8"/>
      <c r="S4166" s="23"/>
      <c r="T4166" s="48"/>
    </row>
    <row r="4167" spans="1:20" x14ac:dyDescent="0.2">
      <c r="A4167">
        <f t="shared" si="264"/>
        <v>7</v>
      </c>
      <c r="B4167" t="s">
        <v>33</v>
      </c>
      <c r="C4167" t="s">
        <v>385</v>
      </c>
      <c r="D4167">
        <f t="shared" si="265"/>
        <v>13</v>
      </c>
      <c r="E4167" t="str">
        <f t="shared" si="266"/>
        <v>Problemlösning</v>
      </c>
      <c r="F4167" t="str">
        <f t="shared" si="267"/>
        <v>7_x7_2x_G_13</v>
      </c>
      <c r="G4167" t="str">
        <f>IFERROR(INDEX(#REF!,MATCH('Kap5-6'!F4167,#REF!,0),2),"")</f>
        <v/>
      </c>
      <c r="H4167" s="97"/>
      <c r="I4167" s="97"/>
      <c r="J4167" s="49"/>
      <c r="K4167" s="97"/>
      <c r="L4167" s="10"/>
      <c r="M4167" s="241"/>
      <c r="N4167" s="11"/>
      <c r="O4167" s="11"/>
      <c r="P4167" s="11"/>
      <c r="Q4167" s="12"/>
      <c r="R4167" s="12"/>
      <c r="S4167" s="9"/>
      <c r="T4167" s="48"/>
    </row>
    <row r="4168" spans="1:20" ht="17" thickBot="1" x14ac:dyDescent="0.25">
      <c r="A4168">
        <f t="shared" si="264"/>
        <v>7</v>
      </c>
      <c r="B4168" t="s">
        <v>33</v>
      </c>
      <c r="C4168" t="s">
        <v>385</v>
      </c>
      <c r="D4168">
        <f t="shared" si="265"/>
        <v>13</v>
      </c>
      <c r="E4168" t="str">
        <f t="shared" si="266"/>
        <v>Problemlösning</v>
      </c>
      <c r="F4168" t="str">
        <f t="shared" si="267"/>
        <v>7_x7_2x_G_13</v>
      </c>
      <c r="G4168" t="str">
        <f>IFERROR(INDEX(#REF!,MATCH('Kap5-6'!F4168,#REF!,0),2),"")</f>
        <v/>
      </c>
      <c r="H4168" s="98"/>
      <c r="I4168" s="98"/>
      <c r="J4168" s="50"/>
      <c r="K4168" s="98"/>
      <c r="L4168" s="17"/>
      <c r="M4168" s="242"/>
      <c r="N4168" s="20"/>
      <c r="O4168" s="20"/>
      <c r="P4168" s="20"/>
      <c r="Q4168" s="22"/>
      <c r="R4168" s="22"/>
      <c r="S4168" s="13"/>
      <c r="T4168" s="48"/>
    </row>
    <row r="4169" spans="1:20" ht="17" thickBot="1" x14ac:dyDescent="0.25">
      <c r="A4169">
        <f t="shared" si="264"/>
        <v>7</v>
      </c>
      <c r="B4169" t="s">
        <v>33</v>
      </c>
      <c r="C4169" t="s">
        <v>385</v>
      </c>
      <c r="D4169">
        <f t="shared" si="265"/>
        <v>14</v>
      </c>
      <c r="E4169" t="str">
        <f t="shared" si="266"/>
        <v>Problemlösning</v>
      </c>
      <c r="F4169" t="str">
        <f t="shared" si="267"/>
        <v>7_x7_2x_G_14</v>
      </c>
      <c r="G4169" t="str">
        <f>IFERROR(INDEX(#REF!,MATCH('Kap5-6'!F4169,#REF!,0),2),"")</f>
        <v/>
      </c>
      <c r="H4169" s="32">
        <v>7</v>
      </c>
      <c r="I4169" s="32" t="s">
        <v>424</v>
      </c>
      <c r="J4169" s="47"/>
      <c r="K4169" s="32">
        <v>14</v>
      </c>
      <c r="L4169" s="43" t="s">
        <v>1256</v>
      </c>
      <c r="M4169" s="240"/>
      <c r="N4169" s="7"/>
      <c r="O4169" s="7"/>
      <c r="P4169" s="7"/>
      <c r="Q4169" s="8"/>
      <c r="R4169" s="8"/>
      <c r="S4169" s="23"/>
      <c r="T4169" s="48"/>
    </row>
    <row r="4170" spans="1:20" x14ac:dyDescent="0.2">
      <c r="A4170">
        <f t="shared" si="264"/>
        <v>7</v>
      </c>
      <c r="B4170" t="s">
        <v>33</v>
      </c>
      <c r="C4170" t="s">
        <v>385</v>
      </c>
      <c r="D4170">
        <f t="shared" si="265"/>
        <v>14</v>
      </c>
      <c r="E4170" t="str">
        <f t="shared" si="266"/>
        <v>Problemlösning</v>
      </c>
      <c r="F4170" t="str">
        <f t="shared" si="267"/>
        <v>7_x7_2x_G_14</v>
      </c>
      <c r="G4170" t="str">
        <f>IFERROR(INDEX(#REF!,MATCH('Kap5-6'!F4170,#REF!,0),2),"")</f>
        <v/>
      </c>
      <c r="H4170" s="97"/>
      <c r="I4170" s="97"/>
      <c r="J4170" s="49"/>
      <c r="K4170" s="97"/>
      <c r="L4170" s="10"/>
      <c r="M4170" s="241"/>
      <c r="N4170" s="11"/>
      <c r="O4170" s="11"/>
      <c r="P4170" s="11"/>
      <c r="Q4170" s="12"/>
      <c r="R4170" s="12"/>
      <c r="S4170" s="9"/>
      <c r="T4170" s="48"/>
    </row>
    <row r="4171" spans="1:20" ht="17" thickBot="1" x14ac:dyDescent="0.25">
      <c r="A4171">
        <f t="shared" si="264"/>
        <v>7</v>
      </c>
      <c r="B4171" t="s">
        <v>33</v>
      </c>
      <c r="C4171" t="s">
        <v>385</v>
      </c>
      <c r="D4171">
        <f t="shared" si="265"/>
        <v>14</v>
      </c>
      <c r="E4171" t="str">
        <f t="shared" si="266"/>
        <v>Problemlösning</v>
      </c>
      <c r="F4171" t="str">
        <f t="shared" si="267"/>
        <v>7_x7_2x_G_14</v>
      </c>
      <c r="G4171" t="str">
        <f>IFERROR(INDEX(#REF!,MATCH('Kap5-6'!F4171,#REF!,0),2),"")</f>
        <v/>
      </c>
      <c r="H4171" s="98"/>
      <c r="I4171" s="98"/>
      <c r="J4171" s="50"/>
      <c r="K4171" s="98"/>
      <c r="L4171" s="17"/>
      <c r="M4171" s="242"/>
      <c r="N4171" s="20"/>
      <c r="O4171" s="20"/>
      <c r="P4171" s="20"/>
      <c r="Q4171" s="22"/>
      <c r="R4171" s="22"/>
      <c r="S4171" s="13"/>
      <c r="T4171" s="48"/>
    </row>
    <row r="4172" spans="1:20" ht="17" thickBot="1" x14ac:dyDescent="0.25">
      <c r="A4172">
        <f t="shared" si="264"/>
        <v>7</v>
      </c>
      <c r="B4172" t="s">
        <v>33</v>
      </c>
      <c r="C4172" t="s">
        <v>386</v>
      </c>
      <c r="D4172">
        <f t="shared" si="265"/>
        <v>1</v>
      </c>
      <c r="E4172" t="str">
        <f t="shared" si="266"/>
        <v>Problemlösning</v>
      </c>
      <c r="F4172" t="str">
        <f t="shared" si="267"/>
        <v>7_x7_3x_G_1</v>
      </c>
      <c r="G4172" t="str">
        <f>IFERROR(INDEX(#REF!,MATCH('Kap5-6'!F4172,#REF!,0),2),"")</f>
        <v/>
      </c>
      <c r="H4172" s="32">
        <v>7</v>
      </c>
      <c r="I4172" s="32" t="s">
        <v>425</v>
      </c>
      <c r="J4172" s="47"/>
      <c r="K4172" s="32">
        <v>1</v>
      </c>
      <c r="L4172" s="43" t="s">
        <v>1256</v>
      </c>
      <c r="M4172" s="240"/>
      <c r="N4172" s="7"/>
      <c r="O4172" s="7"/>
      <c r="P4172" s="7"/>
      <c r="Q4172" s="8"/>
      <c r="R4172" s="8"/>
      <c r="S4172" s="23"/>
      <c r="T4172" s="48"/>
    </row>
    <row r="4173" spans="1:20" x14ac:dyDescent="0.2">
      <c r="A4173">
        <f t="shared" si="264"/>
        <v>7</v>
      </c>
      <c r="B4173" t="s">
        <v>33</v>
      </c>
      <c r="C4173" t="s">
        <v>386</v>
      </c>
      <c r="D4173">
        <f t="shared" si="265"/>
        <v>1</v>
      </c>
      <c r="E4173" t="str">
        <f t="shared" si="266"/>
        <v>Problemlösning</v>
      </c>
      <c r="F4173" t="str">
        <f t="shared" si="267"/>
        <v>7_x7_3x_G_1</v>
      </c>
      <c r="G4173" t="str">
        <f>IFERROR(INDEX(#REF!,MATCH('Kap5-6'!F4173,#REF!,0),2),"")</f>
        <v/>
      </c>
      <c r="H4173" s="97"/>
      <c r="I4173" s="97"/>
      <c r="J4173" s="49"/>
      <c r="K4173" s="97"/>
      <c r="L4173" s="10"/>
      <c r="M4173" s="241"/>
      <c r="N4173" s="11"/>
      <c r="O4173" s="11"/>
      <c r="P4173" s="11"/>
      <c r="Q4173" s="12"/>
      <c r="R4173" s="12"/>
      <c r="S4173" s="9"/>
      <c r="T4173" s="48"/>
    </row>
    <row r="4174" spans="1:20" ht="17" thickBot="1" x14ac:dyDescent="0.25">
      <c r="A4174">
        <f t="shared" si="264"/>
        <v>7</v>
      </c>
      <c r="B4174" t="s">
        <v>33</v>
      </c>
      <c r="C4174" t="s">
        <v>386</v>
      </c>
      <c r="D4174">
        <f t="shared" si="265"/>
        <v>1</v>
      </c>
      <c r="E4174" t="str">
        <f t="shared" si="266"/>
        <v>Problemlösning</v>
      </c>
      <c r="F4174" t="str">
        <f t="shared" si="267"/>
        <v>7_x7_3x_G_1</v>
      </c>
      <c r="G4174" t="str">
        <f>IFERROR(INDEX(#REF!,MATCH('Kap5-6'!F4174,#REF!,0),2),"")</f>
        <v/>
      </c>
      <c r="H4174" s="98"/>
      <c r="I4174" s="98"/>
      <c r="J4174" s="50"/>
      <c r="K4174" s="98"/>
      <c r="L4174" s="17"/>
      <c r="M4174" s="242"/>
      <c r="N4174" s="20"/>
      <c r="O4174" s="20"/>
      <c r="P4174" s="20"/>
      <c r="Q4174" s="22"/>
      <c r="R4174" s="22"/>
      <c r="S4174" s="13"/>
      <c r="T4174" s="48"/>
    </row>
    <row r="4175" spans="1:20" ht="17" thickBot="1" x14ac:dyDescent="0.25">
      <c r="A4175">
        <f t="shared" si="264"/>
        <v>7</v>
      </c>
      <c r="B4175" t="s">
        <v>33</v>
      </c>
      <c r="C4175" t="s">
        <v>386</v>
      </c>
      <c r="D4175">
        <f t="shared" si="265"/>
        <v>2</v>
      </c>
      <c r="E4175" t="str">
        <f t="shared" si="266"/>
        <v>Problemlösning</v>
      </c>
      <c r="F4175" t="str">
        <f t="shared" si="267"/>
        <v>7_x7_3x_G_2</v>
      </c>
      <c r="G4175" t="str">
        <f>IFERROR(INDEX(#REF!,MATCH('Kap5-6'!F4175,#REF!,0),2),"")</f>
        <v/>
      </c>
      <c r="H4175" s="32">
        <v>7</v>
      </c>
      <c r="I4175" s="32" t="s">
        <v>425</v>
      </c>
      <c r="J4175" s="47"/>
      <c r="K4175" s="32">
        <v>2</v>
      </c>
      <c r="L4175" s="43" t="s">
        <v>1256</v>
      </c>
      <c r="M4175" s="240"/>
      <c r="N4175" s="7"/>
      <c r="O4175" s="7"/>
      <c r="P4175" s="7"/>
      <c r="Q4175" s="8"/>
      <c r="R4175" s="8"/>
      <c r="S4175" s="23"/>
      <c r="T4175" s="48"/>
    </row>
    <row r="4176" spans="1:20" x14ac:dyDescent="0.2">
      <c r="A4176">
        <f t="shared" si="264"/>
        <v>7</v>
      </c>
      <c r="B4176" t="s">
        <v>33</v>
      </c>
      <c r="C4176" t="s">
        <v>386</v>
      </c>
      <c r="D4176">
        <f t="shared" si="265"/>
        <v>2</v>
      </c>
      <c r="E4176" t="str">
        <f t="shared" si="266"/>
        <v>Problemlösning</v>
      </c>
      <c r="F4176" t="str">
        <f t="shared" si="267"/>
        <v>7_x7_3x_G_2</v>
      </c>
      <c r="G4176" t="str">
        <f>IFERROR(INDEX(#REF!,MATCH('Kap5-6'!F4176,#REF!,0),2),"")</f>
        <v/>
      </c>
      <c r="H4176" s="97"/>
      <c r="I4176" s="97"/>
      <c r="J4176" s="49"/>
      <c r="K4176" s="97"/>
      <c r="L4176" s="10"/>
      <c r="M4176" s="241"/>
      <c r="N4176" s="11"/>
      <c r="O4176" s="11"/>
      <c r="P4176" s="11"/>
      <c r="Q4176" s="12"/>
      <c r="R4176" s="12"/>
      <c r="S4176" s="9"/>
      <c r="T4176" s="48"/>
    </row>
    <row r="4177" spans="1:20" ht="17" thickBot="1" x14ac:dyDescent="0.25">
      <c r="A4177">
        <f t="shared" si="264"/>
        <v>7</v>
      </c>
      <c r="B4177" t="s">
        <v>33</v>
      </c>
      <c r="C4177" t="s">
        <v>386</v>
      </c>
      <c r="D4177">
        <f t="shared" si="265"/>
        <v>2</v>
      </c>
      <c r="E4177" t="str">
        <f t="shared" si="266"/>
        <v>Problemlösning</v>
      </c>
      <c r="F4177" t="str">
        <f t="shared" si="267"/>
        <v>7_x7_3x_G_2</v>
      </c>
      <c r="G4177" t="str">
        <f>IFERROR(INDEX(#REF!,MATCH('Kap5-6'!F4177,#REF!,0),2),"")</f>
        <v/>
      </c>
      <c r="H4177" s="98"/>
      <c r="I4177" s="98"/>
      <c r="J4177" s="50"/>
      <c r="K4177" s="98"/>
      <c r="L4177" s="17"/>
      <c r="M4177" s="242"/>
      <c r="N4177" s="20"/>
      <c r="O4177" s="20"/>
      <c r="P4177" s="20"/>
      <c r="Q4177" s="22"/>
      <c r="R4177" s="22"/>
      <c r="S4177" s="13"/>
      <c r="T4177" s="48"/>
    </row>
    <row r="4178" spans="1:20" ht="17" thickBot="1" x14ac:dyDescent="0.25">
      <c r="A4178">
        <f t="shared" si="264"/>
        <v>7</v>
      </c>
      <c r="B4178" t="s">
        <v>33</v>
      </c>
      <c r="C4178" t="s">
        <v>386</v>
      </c>
      <c r="D4178">
        <f t="shared" si="265"/>
        <v>3</v>
      </c>
      <c r="E4178" t="str">
        <f t="shared" si="266"/>
        <v>Problemlösning</v>
      </c>
      <c r="F4178" t="str">
        <f t="shared" si="267"/>
        <v>7_x7_3x_G_3</v>
      </c>
      <c r="G4178" t="str">
        <f>IFERROR(INDEX(#REF!,MATCH('Kap5-6'!F4178,#REF!,0),2),"")</f>
        <v/>
      </c>
      <c r="H4178" s="32">
        <v>7</v>
      </c>
      <c r="I4178" s="32" t="s">
        <v>425</v>
      </c>
      <c r="J4178" s="47"/>
      <c r="K4178" s="32">
        <v>3</v>
      </c>
      <c r="L4178" s="43" t="s">
        <v>1256</v>
      </c>
      <c r="M4178" s="240"/>
      <c r="N4178" s="7"/>
      <c r="O4178" s="7"/>
      <c r="P4178" s="7"/>
      <c r="Q4178" s="8"/>
      <c r="R4178" s="8"/>
      <c r="S4178" s="23"/>
      <c r="T4178" s="48"/>
    </row>
    <row r="4179" spans="1:20" x14ac:dyDescent="0.2">
      <c r="A4179">
        <f t="shared" si="264"/>
        <v>7</v>
      </c>
      <c r="B4179" t="s">
        <v>33</v>
      </c>
      <c r="C4179" t="s">
        <v>386</v>
      </c>
      <c r="D4179">
        <f t="shared" si="265"/>
        <v>3</v>
      </c>
      <c r="E4179" t="str">
        <f t="shared" si="266"/>
        <v>Problemlösning</v>
      </c>
      <c r="F4179" t="str">
        <f t="shared" si="267"/>
        <v>7_x7_3x_G_3</v>
      </c>
      <c r="G4179" t="str">
        <f>IFERROR(INDEX(#REF!,MATCH('Kap5-6'!F4179,#REF!,0),2),"")</f>
        <v/>
      </c>
      <c r="H4179" s="97"/>
      <c r="I4179" s="97"/>
      <c r="J4179" s="49"/>
      <c r="K4179" s="97"/>
      <c r="L4179" s="10"/>
      <c r="M4179" s="241"/>
      <c r="N4179" s="11"/>
      <c r="O4179" s="11"/>
      <c r="P4179" s="11"/>
      <c r="Q4179" s="12"/>
      <c r="R4179" s="12"/>
      <c r="S4179" s="9"/>
      <c r="T4179" s="48"/>
    </row>
    <row r="4180" spans="1:20" ht="17" thickBot="1" x14ac:dyDescent="0.25">
      <c r="A4180">
        <f t="shared" si="264"/>
        <v>7</v>
      </c>
      <c r="B4180" t="s">
        <v>33</v>
      </c>
      <c r="C4180" t="s">
        <v>386</v>
      </c>
      <c r="D4180">
        <f t="shared" si="265"/>
        <v>3</v>
      </c>
      <c r="E4180" t="str">
        <f t="shared" si="266"/>
        <v>Problemlösning</v>
      </c>
      <c r="F4180" t="str">
        <f t="shared" si="267"/>
        <v>7_x7_3x_G_3</v>
      </c>
      <c r="G4180" t="str">
        <f>IFERROR(INDEX(#REF!,MATCH('Kap5-6'!F4180,#REF!,0),2),"")</f>
        <v/>
      </c>
      <c r="H4180" s="98"/>
      <c r="I4180" s="98"/>
      <c r="J4180" s="50"/>
      <c r="K4180" s="98"/>
      <c r="L4180" s="17"/>
      <c r="M4180" s="242"/>
      <c r="N4180" s="20"/>
      <c r="O4180" s="20"/>
      <c r="P4180" s="20"/>
      <c r="Q4180" s="22"/>
      <c r="R4180" s="22"/>
      <c r="S4180" s="13"/>
      <c r="T4180" s="48"/>
    </row>
    <row r="4181" spans="1:20" ht="17" thickBot="1" x14ac:dyDescent="0.25">
      <c r="A4181">
        <f t="shared" si="264"/>
        <v>7</v>
      </c>
      <c r="B4181" t="s">
        <v>33</v>
      </c>
      <c r="C4181" t="s">
        <v>386</v>
      </c>
      <c r="D4181" t="str">
        <f t="shared" si="265"/>
        <v>4a</v>
      </c>
      <c r="E4181" t="str">
        <f t="shared" si="266"/>
        <v>Problemlösning</v>
      </c>
      <c r="F4181" t="str">
        <f t="shared" si="267"/>
        <v>7_x7_3x_G_4a</v>
      </c>
      <c r="G4181" t="str">
        <f>IFERROR(INDEX(#REF!,MATCH('Kap5-6'!F4181,#REF!,0),2),"")</f>
        <v/>
      </c>
      <c r="H4181" s="32">
        <v>7</v>
      </c>
      <c r="I4181" s="32" t="s">
        <v>425</v>
      </c>
      <c r="J4181" s="47"/>
      <c r="K4181" s="32" t="s">
        <v>38</v>
      </c>
      <c r="L4181" s="43" t="s">
        <v>1256</v>
      </c>
      <c r="M4181" s="240"/>
      <c r="N4181" s="7"/>
      <c r="O4181" s="7"/>
      <c r="P4181" s="7"/>
      <c r="Q4181" s="8"/>
      <c r="R4181" s="8"/>
      <c r="S4181" s="23"/>
      <c r="T4181" s="48"/>
    </row>
    <row r="4182" spans="1:20" x14ac:dyDescent="0.2">
      <c r="A4182">
        <f t="shared" si="264"/>
        <v>7</v>
      </c>
      <c r="B4182" t="s">
        <v>33</v>
      </c>
      <c r="C4182" t="s">
        <v>386</v>
      </c>
      <c r="D4182" t="str">
        <f t="shared" si="265"/>
        <v>4a</v>
      </c>
      <c r="E4182" t="str">
        <f t="shared" si="266"/>
        <v>Problemlösning</v>
      </c>
      <c r="F4182" t="str">
        <f t="shared" si="267"/>
        <v>7_x7_3x_G_4a</v>
      </c>
      <c r="G4182" t="str">
        <f>IFERROR(INDEX(#REF!,MATCH('Kap5-6'!F4182,#REF!,0),2),"")</f>
        <v/>
      </c>
      <c r="H4182" s="97"/>
      <c r="I4182" s="97"/>
      <c r="J4182" s="49"/>
      <c r="K4182" s="97"/>
      <c r="L4182" s="10"/>
      <c r="M4182" s="241"/>
      <c r="N4182" s="11"/>
      <c r="O4182" s="11"/>
      <c r="P4182" s="11"/>
      <c r="Q4182" s="12"/>
      <c r="R4182" s="12"/>
      <c r="S4182" s="9"/>
      <c r="T4182" s="48"/>
    </row>
    <row r="4183" spans="1:20" ht="17" thickBot="1" x14ac:dyDescent="0.25">
      <c r="A4183">
        <f t="shared" si="264"/>
        <v>7</v>
      </c>
      <c r="B4183" t="s">
        <v>33</v>
      </c>
      <c r="C4183" t="s">
        <v>386</v>
      </c>
      <c r="D4183" t="str">
        <f t="shared" si="265"/>
        <v>4a</v>
      </c>
      <c r="E4183" t="str">
        <f t="shared" si="266"/>
        <v>Problemlösning</v>
      </c>
      <c r="F4183" t="str">
        <f t="shared" si="267"/>
        <v>7_x7_3x_G_4a</v>
      </c>
      <c r="G4183" t="str">
        <f>IFERROR(INDEX(#REF!,MATCH('Kap5-6'!F4183,#REF!,0),2),"")</f>
        <v/>
      </c>
      <c r="H4183" s="98"/>
      <c r="I4183" s="98"/>
      <c r="J4183" s="50"/>
      <c r="K4183" s="98"/>
      <c r="L4183" s="17"/>
      <c r="M4183" s="242"/>
      <c r="N4183" s="20"/>
      <c r="O4183" s="20"/>
      <c r="P4183" s="20"/>
      <c r="Q4183" s="22"/>
      <c r="R4183" s="22"/>
      <c r="S4183" s="13"/>
      <c r="T4183" s="48"/>
    </row>
    <row r="4184" spans="1:20" ht="17" thickBot="1" x14ac:dyDescent="0.25">
      <c r="A4184">
        <f t="shared" si="264"/>
        <v>7</v>
      </c>
      <c r="B4184" t="s">
        <v>33</v>
      </c>
      <c r="C4184" t="s">
        <v>386</v>
      </c>
      <c r="D4184" t="str">
        <f t="shared" si="265"/>
        <v>4b</v>
      </c>
      <c r="E4184" t="str">
        <f t="shared" si="266"/>
        <v>Problemlösning</v>
      </c>
      <c r="F4184" t="str">
        <f t="shared" si="267"/>
        <v>7_x7_3x_G_4b</v>
      </c>
      <c r="G4184" t="str">
        <f>IFERROR(INDEX(#REF!,MATCH('Kap5-6'!F4184,#REF!,0),2),"")</f>
        <v/>
      </c>
      <c r="H4184" s="32">
        <v>7</v>
      </c>
      <c r="I4184" s="32" t="s">
        <v>425</v>
      </c>
      <c r="J4184" s="47"/>
      <c r="K4184" s="32" t="s">
        <v>39</v>
      </c>
      <c r="L4184" s="43" t="s">
        <v>1256</v>
      </c>
      <c r="M4184" s="240"/>
      <c r="N4184" s="7"/>
      <c r="O4184" s="7"/>
      <c r="P4184" s="7"/>
      <c r="Q4184" s="8"/>
      <c r="R4184" s="8"/>
      <c r="S4184" s="23"/>
      <c r="T4184" s="48"/>
    </row>
    <row r="4185" spans="1:20" x14ac:dyDescent="0.2">
      <c r="A4185">
        <f t="shared" si="264"/>
        <v>7</v>
      </c>
      <c r="B4185" t="s">
        <v>33</v>
      </c>
      <c r="C4185" t="s">
        <v>386</v>
      </c>
      <c r="D4185" t="str">
        <f t="shared" si="265"/>
        <v>4b</v>
      </c>
      <c r="E4185" t="str">
        <f t="shared" si="266"/>
        <v>Problemlösning</v>
      </c>
      <c r="F4185" t="str">
        <f t="shared" si="267"/>
        <v>7_x7_3x_G_4b</v>
      </c>
      <c r="G4185" t="str">
        <f>IFERROR(INDEX(#REF!,MATCH('Kap5-6'!F4185,#REF!,0),2),"")</f>
        <v/>
      </c>
      <c r="H4185" s="97"/>
      <c r="I4185" s="97"/>
      <c r="J4185" s="49"/>
      <c r="K4185" s="97"/>
      <c r="L4185" s="10"/>
      <c r="M4185" s="241"/>
      <c r="N4185" s="11"/>
      <c r="O4185" s="11"/>
      <c r="P4185" s="11"/>
      <c r="Q4185" s="12"/>
      <c r="R4185" s="12"/>
      <c r="S4185" s="9"/>
      <c r="T4185" s="48"/>
    </row>
    <row r="4186" spans="1:20" ht="17" thickBot="1" x14ac:dyDescent="0.25">
      <c r="A4186">
        <f t="shared" si="264"/>
        <v>7</v>
      </c>
      <c r="B4186" t="s">
        <v>33</v>
      </c>
      <c r="C4186" t="s">
        <v>386</v>
      </c>
      <c r="D4186" t="str">
        <f t="shared" si="265"/>
        <v>4b</v>
      </c>
      <c r="E4186" t="str">
        <f t="shared" si="266"/>
        <v>Problemlösning</v>
      </c>
      <c r="F4186" t="str">
        <f t="shared" si="267"/>
        <v>7_x7_3x_G_4b</v>
      </c>
      <c r="G4186" t="str">
        <f>IFERROR(INDEX(#REF!,MATCH('Kap5-6'!F4186,#REF!,0),2),"")</f>
        <v/>
      </c>
      <c r="H4186" s="98"/>
      <c r="I4186" s="98"/>
      <c r="J4186" s="50"/>
      <c r="K4186" s="98"/>
      <c r="L4186" s="17"/>
      <c r="M4186" s="242"/>
      <c r="N4186" s="20"/>
      <c r="O4186" s="20"/>
      <c r="P4186" s="20"/>
      <c r="Q4186" s="22"/>
      <c r="R4186" s="22"/>
      <c r="S4186" s="13"/>
      <c r="T4186" s="48"/>
    </row>
    <row r="4187" spans="1:20" ht="17" thickBot="1" x14ac:dyDescent="0.25">
      <c r="A4187">
        <f t="shared" si="264"/>
        <v>7</v>
      </c>
      <c r="B4187" t="s">
        <v>33</v>
      </c>
      <c r="C4187" t="s">
        <v>386</v>
      </c>
      <c r="D4187" t="str">
        <f t="shared" si="265"/>
        <v>5a</v>
      </c>
      <c r="E4187" t="str">
        <f t="shared" si="266"/>
        <v>Problemlösning</v>
      </c>
      <c r="F4187" t="str">
        <f t="shared" si="267"/>
        <v>7_x7_3x_G_5a</v>
      </c>
      <c r="G4187" t="str">
        <f>IFERROR(INDEX(#REF!,MATCH('Kap5-6'!F4187,#REF!,0),2),"")</f>
        <v/>
      </c>
      <c r="H4187" s="32">
        <v>7</v>
      </c>
      <c r="I4187" s="32" t="s">
        <v>425</v>
      </c>
      <c r="J4187" s="47"/>
      <c r="K4187" s="32" t="s">
        <v>42</v>
      </c>
      <c r="L4187" s="43" t="s">
        <v>1256</v>
      </c>
      <c r="M4187" s="240"/>
      <c r="N4187" s="7"/>
      <c r="O4187" s="7"/>
      <c r="P4187" s="7"/>
      <c r="Q4187" s="8"/>
      <c r="R4187" s="8"/>
      <c r="S4187" s="23"/>
      <c r="T4187" s="48"/>
    </row>
    <row r="4188" spans="1:20" x14ac:dyDescent="0.2">
      <c r="A4188">
        <f t="shared" si="264"/>
        <v>7</v>
      </c>
      <c r="B4188" t="s">
        <v>33</v>
      </c>
      <c r="C4188" t="s">
        <v>386</v>
      </c>
      <c r="D4188" t="str">
        <f t="shared" si="265"/>
        <v>5a</v>
      </c>
      <c r="E4188" t="str">
        <f t="shared" si="266"/>
        <v>Problemlösning</v>
      </c>
      <c r="F4188" t="str">
        <f t="shared" si="267"/>
        <v>7_x7_3x_G_5a</v>
      </c>
      <c r="G4188" t="str">
        <f>IFERROR(INDEX(#REF!,MATCH('Kap5-6'!F4188,#REF!,0),2),"")</f>
        <v/>
      </c>
      <c r="H4188" s="97"/>
      <c r="I4188" s="97"/>
      <c r="J4188" s="49"/>
      <c r="K4188" s="97"/>
      <c r="L4188" s="10"/>
      <c r="M4188" s="241"/>
      <c r="N4188" s="11"/>
      <c r="O4188" s="11"/>
      <c r="P4188" s="11"/>
      <c r="Q4188" s="12"/>
      <c r="R4188" s="12"/>
      <c r="S4188" s="9"/>
      <c r="T4188" s="48"/>
    </row>
    <row r="4189" spans="1:20" ht="17" thickBot="1" x14ac:dyDescent="0.25">
      <c r="A4189">
        <f t="shared" si="264"/>
        <v>7</v>
      </c>
      <c r="B4189" t="s">
        <v>33</v>
      </c>
      <c r="C4189" t="s">
        <v>386</v>
      </c>
      <c r="D4189" t="str">
        <f t="shared" si="265"/>
        <v>5a</v>
      </c>
      <c r="E4189" t="str">
        <f t="shared" si="266"/>
        <v>Problemlösning</v>
      </c>
      <c r="F4189" t="str">
        <f t="shared" si="267"/>
        <v>7_x7_3x_G_5a</v>
      </c>
      <c r="G4189" t="str">
        <f>IFERROR(INDEX(#REF!,MATCH('Kap5-6'!F4189,#REF!,0),2),"")</f>
        <v/>
      </c>
      <c r="H4189" s="98"/>
      <c r="I4189" s="98"/>
      <c r="J4189" s="50"/>
      <c r="K4189" s="98"/>
      <c r="L4189" s="17"/>
      <c r="M4189" s="242"/>
      <c r="N4189" s="20"/>
      <c r="O4189" s="20"/>
      <c r="P4189" s="20"/>
      <c r="Q4189" s="22"/>
      <c r="R4189" s="22"/>
      <c r="S4189" s="13"/>
      <c r="T4189" s="48"/>
    </row>
    <row r="4190" spans="1:20" ht="17" thickBot="1" x14ac:dyDescent="0.25">
      <c r="A4190">
        <f t="shared" si="264"/>
        <v>7</v>
      </c>
      <c r="B4190" t="s">
        <v>33</v>
      </c>
      <c r="C4190" t="s">
        <v>386</v>
      </c>
      <c r="D4190" t="str">
        <f t="shared" si="265"/>
        <v>5b</v>
      </c>
      <c r="E4190" t="str">
        <f t="shared" si="266"/>
        <v>Problemlösning</v>
      </c>
      <c r="F4190" t="str">
        <f t="shared" si="267"/>
        <v>7_x7_3x_G_5b</v>
      </c>
      <c r="G4190" t="str">
        <f>IFERROR(INDEX(#REF!,MATCH('Kap5-6'!F4190,#REF!,0),2),"")</f>
        <v/>
      </c>
      <c r="H4190" s="32">
        <v>7</v>
      </c>
      <c r="I4190" s="32" t="s">
        <v>425</v>
      </c>
      <c r="J4190" s="47"/>
      <c r="K4190" s="32" t="s">
        <v>43</v>
      </c>
      <c r="L4190" s="43" t="s">
        <v>1256</v>
      </c>
      <c r="M4190" s="240"/>
      <c r="N4190" s="7"/>
      <c r="O4190" s="7"/>
      <c r="P4190" s="7"/>
      <c r="Q4190" s="8"/>
      <c r="R4190" s="8"/>
      <c r="S4190" s="23"/>
      <c r="T4190" s="48"/>
    </row>
    <row r="4191" spans="1:20" x14ac:dyDescent="0.2">
      <c r="A4191">
        <f t="shared" si="264"/>
        <v>7</v>
      </c>
      <c r="B4191" t="s">
        <v>33</v>
      </c>
      <c r="C4191" t="s">
        <v>386</v>
      </c>
      <c r="D4191" t="str">
        <f t="shared" si="265"/>
        <v>5b</v>
      </c>
      <c r="E4191" t="str">
        <f t="shared" si="266"/>
        <v>Problemlösning</v>
      </c>
      <c r="F4191" t="str">
        <f t="shared" si="267"/>
        <v>7_x7_3x_G_5b</v>
      </c>
      <c r="G4191" t="str">
        <f>IFERROR(INDEX(#REF!,MATCH('Kap5-6'!F4191,#REF!,0),2),"")</f>
        <v/>
      </c>
      <c r="H4191" s="97"/>
      <c r="I4191" s="97"/>
      <c r="J4191" s="49"/>
      <c r="K4191" s="97"/>
      <c r="L4191" s="10"/>
      <c r="M4191" s="241"/>
      <c r="N4191" s="11"/>
      <c r="O4191" s="11"/>
      <c r="P4191" s="11"/>
      <c r="Q4191" s="12"/>
      <c r="R4191" s="12"/>
      <c r="S4191" s="9"/>
      <c r="T4191" s="48"/>
    </row>
    <row r="4192" spans="1:20" ht="17" thickBot="1" x14ac:dyDescent="0.25">
      <c r="A4192">
        <f t="shared" si="264"/>
        <v>7</v>
      </c>
      <c r="B4192" t="s">
        <v>33</v>
      </c>
      <c r="C4192" t="s">
        <v>386</v>
      </c>
      <c r="D4192" t="str">
        <f t="shared" si="265"/>
        <v>5b</v>
      </c>
      <c r="E4192" t="str">
        <f t="shared" si="266"/>
        <v>Problemlösning</v>
      </c>
      <c r="F4192" t="str">
        <f t="shared" si="267"/>
        <v>7_x7_3x_G_5b</v>
      </c>
      <c r="G4192" t="str">
        <f>IFERROR(INDEX(#REF!,MATCH('Kap5-6'!F4192,#REF!,0),2),"")</f>
        <v/>
      </c>
      <c r="H4192" s="98"/>
      <c r="I4192" s="98"/>
      <c r="J4192" s="50"/>
      <c r="K4192" s="98"/>
      <c r="L4192" s="17"/>
      <c r="M4192" s="242"/>
      <c r="N4192" s="20"/>
      <c r="O4192" s="20"/>
      <c r="P4192" s="20"/>
      <c r="Q4192" s="22"/>
      <c r="R4192" s="22"/>
      <c r="S4192" s="13"/>
      <c r="T4192" s="48"/>
    </row>
    <row r="4193" spans="1:20" ht="17" thickBot="1" x14ac:dyDescent="0.25">
      <c r="A4193">
        <f t="shared" si="264"/>
        <v>7</v>
      </c>
      <c r="B4193" t="s">
        <v>33</v>
      </c>
      <c r="C4193" t="s">
        <v>386</v>
      </c>
      <c r="D4193">
        <f t="shared" si="265"/>
        <v>6</v>
      </c>
      <c r="E4193" t="str">
        <f t="shared" si="266"/>
        <v>Problemlösning</v>
      </c>
      <c r="F4193" t="str">
        <f t="shared" si="267"/>
        <v>7_x7_3x_G_6</v>
      </c>
      <c r="G4193" t="str">
        <f>IFERROR(INDEX(#REF!,MATCH('Kap5-6'!F4193,#REF!,0),2),"")</f>
        <v/>
      </c>
      <c r="H4193" s="32">
        <v>7</v>
      </c>
      <c r="I4193" s="32" t="s">
        <v>425</v>
      </c>
      <c r="J4193" s="47"/>
      <c r="K4193" s="32">
        <v>6</v>
      </c>
      <c r="L4193" s="43" t="s">
        <v>1256</v>
      </c>
      <c r="M4193" s="240"/>
      <c r="N4193" s="7"/>
      <c r="O4193" s="7"/>
      <c r="P4193" s="7"/>
      <c r="Q4193" s="8"/>
      <c r="R4193" s="8"/>
      <c r="S4193" s="23"/>
      <c r="T4193" s="48"/>
    </row>
    <row r="4194" spans="1:20" x14ac:dyDescent="0.2">
      <c r="A4194">
        <f t="shared" si="264"/>
        <v>7</v>
      </c>
      <c r="B4194" t="s">
        <v>33</v>
      </c>
      <c r="C4194" t="s">
        <v>386</v>
      </c>
      <c r="D4194">
        <f t="shared" si="265"/>
        <v>6</v>
      </c>
      <c r="E4194" t="str">
        <f t="shared" si="266"/>
        <v>Problemlösning</v>
      </c>
      <c r="F4194" t="str">
        <f t="shared" si="267"/>
        <v>7_x7_3x_G_6</v>
      </c>
      <c r="G4194" t="str">
        <f>IFERROR(INDEX(#REF!,MATCH('Kap5-6'!F4194,#REF!,0),2),"")</f>
        <v/>
      </c>
      <c r="H4194" s="97"/>
      <c r="I4194" s="97"/>
      <c r="J4194" s="49"/>
      <c r="K4194" s="97"/>
      <c r="L4194" s="10"/>
      <c r="M4194" s="241"/>
      <c r="N4194" s="11"/>
      <c r="O4194" s="11"/>
      <c r="P4194" s="11"/>
      <c r="Q4194" s="12"/>
      <c r="R4194" s="12"/>
      <c r="S4194" s="9"/>
      <c r="T4194" s="48"/>
    </row>
    <row r="4195" spans="1:20" ht="17" thickBot="1" x14ac:dyDescent="0.25">
      <c r="A4195">
        <f t="shared" si="264"/>
        <v>7</v>
      </c>
      <c r="B4195" t="s">
        <v>33</v>
      </c>
      <c r="C4195" t="s">
        <v>386</v>
      </c>
      <c r="D4195">
        <f t="shared" si="265"/>
        <v>6</v>
      </c>
      <c r="E4195" t="str">
        <f t="shared" si="266"/>
        <v>Problemlösning</v>
      </c>
      <c r="F4195" t="str">
        <f t="shared" si="267"/>
        <v>7_x7_3x_G_6</v>
      </c>
      <c r="G4195" t="str">
        <f>IFERROR(INDEX(#REF!,MATCH('Kap5-6'!F4195,#REF!,0),2),"")</f>
        <v/>
      </c>
      <c r="H4195" s="98"/>
      <c r="I4195" s="98"/>
      <c r="J4195" s="50"/>
      <c r="K4195" s="98"/>
      <c r="L4195" s="17"/>
      <c r="M4195" s="242"/>
      <c r="N4195" s="20"/>
      <c r="O4195" s="20"/>
      <c r="P4195" s="20"/>
      <c r="Q4195" s="22"/>
      <c r="R4195" s="22"/>
      <c r="S4195" s="13"/>
      <c r="T4195" s="48"/>
    </row>
    <row r="4196" spans="1:20" ht="17" thickBot="1" x14ac:dyDescent="0.25">
      <c r="A4196">
        <f t="shared" si="264"/>
        <v>7</v>
      </c>
      <c r="B4196" t="s">
        <v>33</v>
      </c>
      <c r="C4196" t="s">
        <v>386</v>
      </c>
      <c r="D4196" t="str">
        <f t="shared" si="265"/>
        <v>7a</v>
      </c>
      <c r="E4196" t="str">
        <f t="shared" si="266"/>
        <v>Problemlösning</v>
      </c>
      <c r="F4196" t="str">
        <f t="shared" si="267"/>
        <v>7_x7_3x_G_7a</v>
      </c>
      <c r="G4196" t="str">
        <f>IFERROR(INDEX(#REF!,MATCH('Kap5-6'!F4196,#REF!,0),2),"")</f>
        <v/>
      </c>
      <c r="H4196" s="32">
        <v>7</v>
      </c>
      <c r="I4196" s="32" t="s">
        <v>425</v>
      </c>
      <c r="J4196" s="47"/>
      <c r="K4196" s="32" t="s">
        <v>47</v>
      </c>
      <c r="L4196" s="43" t="s">
        <v>1256</v>
      </c>
      <c r="M4196" s="240"/>
      <c r="N4196" s="7"/>
      <c r="O4196" s="7"/>
      <c r="P4196" s="7"/>
      <c r="Q4196" s="8"/>
      <c r="R4196" s="8"/>
      <c r="S4196" s="23"/>
      <c r="T4196" s="48"/>
    </row>
    <row r="4197" spans="1:20" x14ac:dyDescent="0.2">
      <c r="A4197">
        <f t="shared" si="264"/>
        <v>7</v>
      </c>
      <c r="B4197" t="s">
        <v>33</v>
      </c>
      <c r="C4197" t="s">
        <v>386</v>
      </c>
      <c r="D4197" t="str">
        <f t="shared" si="265"/>
        <v>7a</v>
      </c>
      <c r="E4197" t="str">
        <f t="shared" si="266"/>
        <v>Problemlösning</v>
      </c>
      <c r="F4197" t="str">
        <f t="shared" si="267"/>
        <v>7_x7_3x_G_7a</v>
      </c>
      <c r="G4197" t="str">
        <f>IFERROR(INDEX(#REF!,MATCH('Kap5-6'!F4197,#REF!,0),2),"")</f>
        <v/>
      </c>
      <c r="H4197" s="97"/>
      <c r="I4197" s="97"/>
      <c r="J4197" s="49"/>
      <c r="K4197" s="97"/>
      <c r="L4197" s="10"/>
      <c r="M4197" s="241"/>
      <c r="N4197" s="11"/>
      <c r="O4197" s="11"/>
      <c r="P4197" s="11"/>
      <c r="Q4197" s="12"/>
      <c r="R4197" s="12"/>
      <c r="S4197" s="9"/>
      <c r="T4197" s="48"/>
    </row>
    <row r="4198" spans="1:20" ht="17" thickBot="1" x14ac:dyDescent="0.25">
      <c r="A4198">
        <f t="shared" si="264"/>
        <v>7</v>
      </c>
      <c r="B4198" t="s">
        <v>33</v>
      </c>
      <c r="C4198" t="s">
        <v>386</v>
      </c>
      <c r="D4198" t="str">
        <f t="shared" si="265"/>
        <v>7a</v>
      </c>
      <c r="E4198" t="str">
        <f t="shared" si="266"/>
        <v>Problemlösning</v>
      </c>
      <c r="F4198" t="str">
        <f t="shared" si="267"/>
        <v>7_x7_3x_G_7a</v>
      </c>
      <c r="G4198" t="str">
        <f>IFERROR(INDEX(#REF!,MATCH('Kap5-6'!F4198,#REF!,0),2),"")</f>
        <v/>
      </c>
      <c r="H4198" s="98"/>
      <c r="I4198" s="98"/>
      <c r="J4198" s="50"/>
      <c r="K4198" s="98"/>
      <c r="L4198" s="17"/>
      <c r="M4198" s="242"/>
      <c r="N4198" s="20"/>
      <c r="O4198" s="20"/>
      <c r="P4198" s="20"/>
      <c r="Q4198" s="22"/>
      <c r="R4198" s="22"/>
      <c r="S4198" s="13"/>
      <c r="T4198" s="48"/>
    </row>
    <row r="4199" spans="1:20" ht="17" thickBot="1" x14ac:dyDescent="0.25">
      <c r="A4199">
        <f t="shared" si="264"/>
        <v>7</v>
      </c>
      <c r="B4199" t="s">
        <v>33</v>
      </c>
      <c r="C4199" t="s">
        <v>386</v>
      </c>
      <c r="D4199" t="str">
        <f t="shared" si="265"/>
        <v>7b</v>
      </c>
      <c r="E4199" t="str">
        <f t="shared" si="266"/>
        <v>Problemlösning</v>
      </c>
      <c r="F4199" t="str">
        <f t="shared" si="267"/>
        <v>7_x7_3x_G_7b</v>
      </c>
      <c r="G4199" t="str">
        <f>IFERROR(INDEX(#REF!,MATCH('Kap5-6'!F4199,#REF!,0),2),"")</f>
        <v/>
      </c>
      <c r="H4199" s="32">
        <v>7</v>
      </c>
      <c r="I4199" s="32" t="s">
        <v>425</v>
      </c>
      <c r="J4199" s="47"/>
      <c r="K4199" s="32" t="s">
        <v>48</v>
      </c>
      <c r="L4199" s="43" t="s">
        <v>1256</v>
      </c>
      <c r="M4199" s="240"/>
      <c r="N4199" s="7"/>
      <c r="O4199" s="7"/>
      <c r="P4199" s="7"/>
      <c r="Q4199" s="8"/>
      <c r="R4199" s="8"/>
      <c r="S4199" s="23"/>
      <c r="T4199" s="48"/>
    </row>
    <row r="4200" spans="1:20" x14ac:dyDescent="0.2">
      <c r="A4200">
        <f t="shared" si="264"/>
        <v>7</v>
      </c>
      <c r="B4200" t="s">
        <v>33</v>
      </c>
      <c r="C4200" t="s">
        <v>386</v>
      </c>
      <c r="D4200" t="str">
        <f t="shared" si="265"/>
        <v>7b</v>
      </c>
      <c r="E4200" t="str">
        <f t="shared" si="266"/>
        <v>Problemlösning</v>
      </c>
      <c r="F4200" t="str">
        <f t="shared" si="267"/>
        <v>7_x7_3x_G_7b</v>
      </c>
      <c r="G4200" t="str">
        <f>IFERROR(INDEX(#REF!,MATCH('Kap5-6'!F4200,#REF!,0),2),"")</f>
        <v/>
      </c>
      <c r="H4200" s="97"/>
      <c r="I4200" s="97"/>
      <c r="J4200" s="49"/>
      <c r="K4200" s="97"/>
      <c r="L4200" s="10"/>
      <c r="M4200" s="241"/>
      <c r="N4200" s="11"/>
      <c r="O4200" s="11"/>
      <c r="P4200" s="11"/>
      <c r="Q4200" s="12"/>
      <c r="R4200" s="12"/>
      <c r="S4200" s="9"/>
      <c r="T4200" s="48"/>
    </row>
    <row r="4201" spans="1:20" ht="17" thickBot="1" x14ac:dyDescent="0.25">
      <c r="A4201">
        <f t="shared" si="264"/>
        <v>7</v>
      </c>
      <c r="B4201" t="s">
        <v>33</v>
      </c>
      <c r="C4201" t="s">
        <v>386</v>
      </c>
      <c r="D4201" t="str">
        <f t="shared" si="265"/>
        <v>7b</v>
      </c>
      <c r="E4201" t="str">
        <f t="shared" si="266"/>
        <v>Problemlösning</v>
      </c>
      <c r="F4201" t="str">
        <f t="shared" si="267"/>
        <v>7_x7_3x_G_7b</v>
      </c>
      <c r="G4201" t="str">
        <f>IFERROR(INDEX(#REF!,MATCH('Kap5-6'!F4201,#REF!,0),2),"")</f>
        <v/>
      </c>
      <c r="H4201" s="98"/>
      <c r="I4201" s="98"/>
      <c r="J4201" s="50"/>
      <c r="K4201" s="98"/>
      <c r="L4201" s="17"/>
      <c r="M4201" s="242"/>
      <c r="N4201" s="20"/>
      <c r="O4201" s="20"/>
      <c r="P4201" s="20"/>
      <c r="Q4201" s="22"/>
      <c r="R4201" s="22"/>
      <c r="S4201" s="13"/>
      <c r="T4201" s="48"/>
    </row>
    <row r="4202" spans="1:20" ht="17" thickBot="1" x14ac:dyDescent="0.25">
      <c r="A4202">
        <f t="shared" si="264"/>
        <v>7</v>
      </c>
      <c r="B4202" t="s">
        <v>33</v>
      </c>
      <c r="C4202" t="s">
        <v>386</v>
      </c>
      <c r="D4202">
        <f t="shared" si="265"/>
        <v>8</v>
      </c>
      <c r="E4202" t="str">
        <f t="shared" si="266"/>
        <v>Problemlösning</v>
      </c>
      <c r="F4202" t="str">
        <f t="shared" si="267"/>
        <v>7_x7_3x_G_8</v>
      </c>
      <c r="G4202" t="str">
        <f>IFERROR(INDEX(#REF!,MATCH('Kap5-6'!F4202,#REF!,0),2),"")</f>
        <v/>
      </c>
      <c r="H4202" s="32">
        <v>7</v>
      </c>
      <c r="I4202" s="32" t="s">
        <v>425</v>
      </c>
      <c r="J4202" s="47"/>
      <c r="K4202" s="32">
        <v>8</v>
      </c>
      <c r="L4202" s="43" t="s">
        <v>1256</v>
      </c>
      <c r="M4202" s="240"/>
      <c r="N4202" s="7"/>
      <c r="O4202" s="7"/>
      <c r="P4202" s="7"/>
      <c r="Q4202" s="8"/>
      <c r="R4202" s="8"/>
      <c r="S4202" s="23"/>
      <c r="T4202" s="48"/>
    </row>
    <row r="4203" spans="1:20" x14ac:dyDescent="0.2">
      <c r="A4203">
        <f t="shared" si="264"/>
        <v>7</v>
      </c>
      <c r="B4203" t="s">
        <v>33</v>
      </c>
      <c r="C4203" t="s">
        <v>386</v>
      </c>
      <c r="D4203">
        <f t="shared" si="265"/>
        <v>8</v>
      </c>
      <c r="E4203" t="str">
        <f t="shared" si="266"/>
        <v>Problemlösning</v>
      </c>
      <c r="F4203" t="str">
        <f t="shared" si="267"/>
        <v>7_x7_3x_G_8</v>
      </c>
      <c r="G4203" t="str">
        <f>IFERROR(INDEX(#REF!,MATCH('Kap5-6'!F4203,#REF!,0),2),"")</f>
        <v/>
      </c>
      <c r="H4203" s="97"/>
      <c r="I4203" s="97"/>
      <c r="J4203" s="49"/>
      <c r="K4203" s="97"/>
      <c r="L4203" s="10"/>
      <c r="M4203" s="241"/>
      <c r="N4203" s="11"/>
      <c r="O4203" s="11"/>
      <c r="P4203" s="11"/>
      <c r="Q4203" s="12"/>
      <c r="R4203" s="12"/>
      <c r="S4203" s="9"/>
      <c r="T4203" s="48"/>
    </row>
    <row r="4204" spans="1:20" ht="17" thickBot="1" x14ac:dyDescent="0.25">
      <c r="A4204">
        <f t="shared" si="264"/>
        <v>7</v>
      </c>
      <c r="B4204" t="s">
        <v>33</v>
      </c>
      <c r="C4204" t="s">
        <v>386</v>
      </c>
      <c r="D4204">
        <f t="shared" si="265"/>
        <v>8</v>
      </c>
      <c r="E4204" t="str">
        <f t="shared" si="266"/>
        <v>Problemlösning</v>
      </c>
      <c r="F4204" t="str">
        <f t="shared" si="267"/>
        <v>7_x7_3x_G_8</v>
      </c>
      <c r="G4204" t="str">
        <f>IFERROR(INDEX(#REF!,MATCH('Kap5-6'!F4204,#REF!,0),2),"")</f>
        <v/>
      </c>
      <c r="H4204" s="98"/>
      <c r="I4204" s="98"/>
      <c r="J4204" s="50"/>
      <c r="K4204" s="98"/>
      <c r="L4204" s="17"/>
      <c r="M4204" s="242"/>
      <c r="N4204" s="20"/>
      <c r="O4204" s="20"/>
      <c r="P4204" s="20"/>
      <c r="Q4204" s="22"/>
      <c r="R4204" s="22"/>
      <c r="S4204" s="13"/>
      <c r="T4204" s="48"/>
    </row>
    <row r="4205" spans="1:20" ht="17" thickBot="1" x14ac:dyDescent="0.25">
      <c r="A4205">
        <f t="shared" si="264"/>
        <v>7</v>
      </c>
      <c r="B4205" t="s">
        <v>33</v>
      </c>
      <c r="C4205" t="s">
        <v>386</v>
      </c>
      <c r="D4205" t="str">
        <f t="shared" si="265"/>
        <v>9a</v>
      </c>
      <c r="E4205" t="str">
        <f t="shared" si="266"/>
        <v>Problemlösning</v>
      </c>
      <c r="F4205" t="str">
        <f t="shared" si="267"/>
        <v>7_x7_3x_G_9a</v>
      </c>
      <c r="G4205" t="str">
        <f>IFERROR(INDEX(#REF!,MATCH('Kap5-6'!F4205,#REF!,0),2),"")</f>
        <v/>
      </c>
      <c r="H4205" s="32">
        <v>7</v>
      </c>
      <c r="I4205" s="32" t="s">
        <v>425</v>
      </c>
      <c r="J4205" s="47"/>
      <c r="K4205" s="32" t="s">
        <v>53</v>
      </c>
      <c r="L4205" s="43" t="s">
        <v>1256</v>
      </c>
      <c r="M4205" s="240"/>
      <c r="N4205" s="7"/>
      <c r="O4205" s="7"/>
      <c r="P4205" s="7"/>
      <c r="Q4205" s="8"/>
      <c r="R4205" s="8"/>
      <c r="S4205" s="23"/>
      <c r="T4205" s="48"/>
    </row>
    <row r="4206" spans="1:20" x14ac:dyDescent="0.2">
      <c r="A4206">
        <f t="shared" si="264"/>
        <v>7</v>
      </c>
      <c r="B4206" t="s">
        <v>33</v>
      </c>
      <c r="C4206" t="s">
        <v>386</v>
      </c>
      <c r="D4206" t="str">
        <f t="shared" si="265"/>
        <v>9a</v>
      </c>
      <c r="E4206" t="str">
        <f t="shared" si="266"/>
        <v>Problemlösning</v>
      </c>
      <c r="F4206" t="str">
        <f t="shared" si="267"/>
        <v>7_x7_3x_G_9a</v>
      </c>
      <c r="G4206" t="str">
        <f>IFERROR(INDEX(#REF!,MATCH('Kap5-6'!F4206,#REF!,0),2),"")</f>
        <v/>
      </c>
      <c r="H4206" s="97"/>
      <c r="I4206" s="97"/>
      <c r="J4206" s="49"/>
      <c r="K4206" s="97"/>
      <c r="L4206" s="10"/>
      <c r="M4206" s="241"/>
      <c r="N4206" s="11"/>
      <c r="O4206" s="11"/>
      <c r="P4206" s="11"/>
      <c r="Q4206" s="12"/>
      <c r="R4206" s="12"/>
      <c r="S4206" s="9"/>
      <c r="T4206" s="48"/>
    </row>
    <row r="4207" spans="1:20" ht="17" thickBot="1" x14ac:dyDescent="0.25">
      <c r="A4207">
        <f t="shared" si="264"/>
        <v>7</v>
      </c>
      <c r="B4207" t="s">
        <v>33</v>
      </c>
      <c r="C4207" t="s">
        <v>386</v>
      </c>
      <c r="D4207" t="str">
        <f t="shared" si="265"/>
        <v>9a</v>
      </c>
      <c r="E4207" t="str">
        <f t="shared" si="266"/>
        <v>Problemlösning</v>
      </c>
      <c r="F4207" t="str">
        <f t="shared" si="267"/>
        <v>7_x7_3x_G_9a</v>
      </c>
      <c r="G4207" t="str">
        <f>IFERROR(INDEX(#REF!,MATCH('Kap5-6'!F4207,#REF!,0),2),"")</f>
        <v/>
      </c>
      <c r="H4207" s="98"/>
      <c r="I4207" s="98"/>
      <c r="J4207" s="50"/>
      <c r="K4207" s="98"/>
      <c r="L4207" s="17"/>
      <c r="M4207" s="242"/>
      <c r="N4207" s="20"/>
      <c r="O4207" s="20"/>
      <c r="P4207" s="20"/>
      <c r="Q4207" s="22"/>
      <c r="R4207" s="22"/>
      <c r="S4207" s="13"/>
      <c r="T4207" s="48"/>
    </row>
    <row r="4208" spans="1:20" ht="17" thickBot="1" x14ac:dyDescent="0.25">
      <c r="A4208">
        <f t="shared" si="264"/>
        <v>7</v>
      </c>
      <c r="B4208" t="s">
        <v>33</v>
      </c>
      <c r="C4208" t="s">
        <v>386</v>
      </c>
      <c r="D4208" t="str">
        <f t="shared" si="265"/>
        <v>9b</v>
      </c>
      <c r="E4208" t="str">
        <f t="shared" si="266"/>
        <v>Problemlösning</v>
      </c>
      <c r="F4208" t="str">
        <f t="shared" si="267"/>
        <v>7_x7_3x_G_9b</v>
      </c>
      <c r="G4208" t="str">
        <f>IFERROR(INDEX(#REF!,MATCH('Kap5-6'!F4208,#REF!,0),2),"")</f>
        <v/>
      </c>
      <c r="H4208" s="32">
        <v>7</v>
      </c>
      <c r="I4208" s="32" t="s">
        <v>425</v>
      </c>
      <c r="J4208" s="47"/>
      <c r="K4208" s="32" t="s">
        <v>54</v>
      </c>
      <c r="L4208" s="43" t="s">
        <v>1256</v>
      </c>
      <c r="M4208" s="240"/>
      <c r="N4208" s="7"/>
      <c r="O4208" s="7"/>
      <c r="P4208" s="7"/>
      <c r="Q4208" s="8"/>
      <c r="R4208" s="8"/>
      <c r="S4208" s="23"/>
      <c r="T4208" s="48"/>
    </row>
    <row r="4209" spans="1:20" x14ac:dyDescent="0.2">
      <c r="A4209">
        <f t="shared" si="264"/>
        <v>7</v>
      </c>
      <c r="B4209" t="s">
        <v>33</v>
      </c>
      <c r="C4209" t="s">
        <v>386</v>
      </c>
      <c r="D4209" t="str">
        <f t="shared" si="265"/>
        <v>9b</v>
      </c>
      <c r="E4209" t="str">
        <f t="shared" si="266"/>
        <v>Problemlösning</v>
      </c>
      <c r="F4209" t="str">
        <f t="shared" si="267"/>
        <v>7_x7_3x_G_9b</v>
      </c>
      <c r="G4209" t="str">
        <f>IFERROR(INDEX(#REF!,MATCH('Kap5-6'!F4209,#REF!,0),2),"")</f>
        <v/>
      </c>
      <c r="H4209" s="97"/>
      <c r="I4209" s="97"/>
      <c r="J4209" s="49"/>
      <c r="K4209" s="97"/>
      <c r="L4209" s="10"/>
      <c r="M4209" s="241"/>
      <c r="N4209" s="11"/>
      <c r="O4209" s="11"/>
      <c r="P4209" s="11"/>
      <c r="Q4209" s="12"/>
      <c r="R4209" s="12"/>
      <c r="S4209" s="9"/>
      <c r="T4209" s="48"/>
    </row>
    <row r="4210" spans="1:20" ht="17" thickBot="1" x14ac:dyDescent="0.25">
      <c r="A4210">
        <f t="shared" si="264"/>
        <v>7</v>
      </c>
      <c r="B4210" t="s">
        <v>33</v>
      </c>
      <c r="C4210" t="s">
        <v>386</v>
      </c>
      <c r="D4210" t="str">
        <f t="shared" si="265"/>
        <v>9b</v>
      </c>
      <c r="E4210" t="str">
        <f t="shared" si="266"/>
        <v>Problemlösning</v>
      </c>
      <c r="F4210" t="str">
        <f t="shared" si="267"/>
        <v>7_x7_3x_G_9b</v>
      </c>
      <c r="G4210" t="str">
        <f>IFERROR(INDEX(#REF!,MATCH('Kap5-6'!F4210,#REF!,0),2),"")</f>
        <v/>
      </c>
      <c r="H4210" s="98"/>
      <c r="I4210" s="98"/>
      <c r="J4210" s="50"/>
      <c r="K4210" s="98"/>
      <c r="L4210" s="17"/>
      <c r="M4210" s="242"/>
      <c r="N4210" s="20"/>
      <c r="O4210" s="20"/>
      <c r="P4210" s="20"/>
      <c r="Q4210" s="22"/>
      <c r="R4210" s="22"/>
      <c r="S4210" s="13"/>
      <c r="T4210" s="48"/>
    </row>
    <row r="4211" spans="1:20" ht="17" thickBot="1" x14ac:dyDescent="0.25">
      <c r="A4211">
        <f t="shared" si="264"/>
        <v>7</v>
      </c>
      <c r="B4211" t="s">
        <v>33</v>
      </c>
      <c r="C4211" t="s">
        <v>386</v>
      </c>
      <c r="D4211" t="str">
        <f t="shared" si="265"/>
        <v>10a</v>
      </c>
      <c r="E4211" t="str">
        <f t="shared" si="266"/>
        <v>Problemlösning</v>
      </c>
      <c r="F4211" t="str">
        <f t="shared" si="267"/>
        <v>7_x7_3x_G_10a</v>
      </c>
      <c r="G4211" t="str">
        <f>IFERROR(INDEX(#REF!,MATCH('Kap5-6'!F4211,#REF!,0),2),"")</f>
        <v/>
      </c>
      <c r="H4211" s="32">
        <v>7</v>
      </c>
      <c r="I4211" s="32" t="s">
        <v>425</v>
      </c>
      <c r="J4211" s="47"/>
      <c r="K4211" s="32" t="s">
        <v>57</v>
      </c>
      <c r="L4211" s="43" t="s">
        <v>1256</v>
      </c>
      <c r="M4211" s="240"/>
      <c r="N4211" s="7"/>
      <c r="O4211" s="7"/>
      <c r="P4211" s="7"/>
      <c r="Q4211" s="8"/>
      <c r="R4211" s="8"/>
      <c r="S4211" s="23"/>
      <c r="T4211" s="48"/>
    </row>
    <row r="4212" spans="1:20" x14ac:dyDescent="0.2">
      <c r="A4212">
        <f t="shared" si="264"/>
        <v>7</v>
      </c>
      <c r="B4212" t="s">
        <v>33</v>
      </c>
      <c r="C4212" t="s">
        <v>386</v>
      </c>
      <c r="D4212" t="str">
        <f t="shared" si="265"/>
        <v>10a</v>
      </c>
      <c r="E4212" t="str">
        <f t="shared" si="266"/>
        <v>Problemlösning</v>
      </c>
      <c r="F4212" t="str">
        <f t="shared" si="267"/>
        <v>7_x7_3x_G_10a</v>
      </c>
      <c r="G4212" t="str">
        <f>IFERROR(INDEX(#REF!,MATCH('Kap5-6'!F4212,#REF!,0),2),"")</f>
        <v/>
      </c>
      <c r="H4212" s="97"/>
      <c r="I4212" s="97"/>
      <c r="J4212" s="49"/>
      <c r="K4212" s="97"/>
      <c r="L4212" s="10"/>
      <c r="M4212" s="241"/>
      <c r="N4212" s="11"/>
      <c r="O4212" s="11"/>
      <c r="P4212" s="11"/>
      <c r="Q4212" s="12"/>
      <c r="R4212" s="12"/>
      <c r="S4212" s="9"/>
      <c r="T4212" s="48"/>
    </row>
    <row r="4213" spans="1:20" ht="17" thickBot="1" x14ac:dyDescent="0.25">
      <c r="A4213">
        <f t="shared" si="264"/>
        <v>7</v>
      </c>
      <c r="B4213" t="s">
        <v>33</v>
      </c>
      <c r="C4213" t="s">
        <v>386</v>
      </c>
      <c r="D4213" t="str">
        <f t="shared" si="265"/>
        <v>10a</v>
      </c>
      <c r="E4213" t="str">
        <f t="shared" si="266"/>
        <v>Problemlösning</v>
      </c>
      <c r="F4213" t="str">
        <f t="shared" si="267"/>
        <v>7_x7_3x_G_10a</v>
      </c>
      <c r="G4213" t="str">
        <f>IFERROR(INDEX(#REF!,MATCH('Kap5-6'!F4213,#REF!,0),2),"")</f>
        <v/>
      </c>
      <c r="H4213" s="98"/>
      <c r="I4213" s="98"/>
      <c r="J4213" s="50"/>
      <c r="K4213" s="98"/>
      <c r="L4213" s="17"/>
      <c r="M4213" s="242"/>
      <c r="N4213" s="20"/>
      <c r="O4213" s="20"/>
      <c r="P4213" s="20"/>
      <c r="Q4213" s="22"/>
      <c r="R4213" s="22"/>
      <c r="S4213" s="13"/>
      <c r="T4213" s="48"/>
    </row>
    <row r="4214" spans="1:20" ht="17" thickBot="1" x14ac:dyDescent="0.25">
      <c r="A4214">
        <f t="shared" si="264"/>
        <v>7</v>
      </c>
      <c r="B4214" t="s">
        <v>33</v>
      </c>
      <c r="C4214" t="s">
        <v>386</v>
      </c>
      <c r="D4214" t="str">
        <f t="shared" si="265"/>
        <v>10b</v>
      </c>
      <c r="E4214" t="str">
        <f t="shared" si="266"/>
        <v>Problemlösning</v>
      </c>
      <c r="F4214" t="str">
        <f t="shared" si="267"/>
        <v>7_x7_3x_G_10b</v>
      </c>
      <c r="G4214" t="str">
        <f>IFERROR(INDEX(#REF!,MATCH('Kap5-6'!F4214,#REF!,0),2),"")</f>
        <v/>
      </c>
      <c r="H4214" s="32">
        <v>7</v>
      </c>
      <c r="I4214" s="32" t="s">
        <v>425</v>
      </c>
      <c r="J4214" s="47"/>
      <c r="K4214" s="32" t="s">
        <v>58</v>
      </c>
      <c r="L4214" s="43" t="s">
        <v>1256</v>
      </c>
      <c r="M4214" s="240"/>
      <c r="N4214" s="7"/>
      <c r="O4214" s="7"/>
      <c r="P4214" s="7"/>
      <c r="Q4214" s="8"/>
      <c r="R4214" s="8"/>
      <c r="S4214" s="23"/>
      <c r="T4214" s="48"/>
    </row>
    <row r="4215" spans="1:20" x14ac:dyDescent="0.2">
      <c r="A4215">
        <f t="shared" si="264"/>
        <v>7</v>
      </c>
      <c r="B4215" t="s">
        <v>33</v>
      </c>
      <c r="C4215" t="s">
        <v>386</v>
      </c>
      <c r="D4215" t="str">
        <f t="shared" si="265"/>
        <v>10b</v>
      </c>
      <c r="E4215" t="str">
        <f t="shared" si="266"/>
        <v>Problemlösning</v>
      </c>
      <c r="F4215" t="str">
        <f t="shared" si="267"/>
        <v>7_x7_3x_G_10b</v>
      </c>
      <c r="G4215" t="str">
        <f>IFERROR(INDEX(#REF!,MATCH('Kap5-6'!F4215,#REF!,0),2),"")</f>
        <v/>
      </c>
      <c r="H4215" s="97"/>
      <c r="I4215" s="97"/>
      <c r="J4215" s="49"/>
      <c r="K4215" s="97"/>
      <c r="L4215" s="10"/>
      <c r="M4215" s="241"/>
      <c r="N4215" s="11"/>
      <c r="O4215" s="11"/>
      <c r="P4215" s="11"/>
      <c r="Q4215" s="12"/>
      <c r="R4215" s="12"/>
      <c r="S4215" s="9"/>
      <c r="T4215" s="48"/>
    </row>
    <row r="4216" spans="1:20" ht="17" thickBot="1" x14ac:dyDescent="0.25">
      <c r="A4216">
        <f t="shared" si="264"/>
        <v>7</v>
      </c>
      <c r="B4216" t="s">
        <v>33</v>
      </c>
      <c r="C4216" t="s">
        <v>386</v>
      </c>
      <c r="D4216" t="str">
        <f t="shared" si="265"/>
        <v>10b</v>
      </c>
      <c r="E4216" t="str">
        <f t="shared" si="266"/>
        <v>Problemlösning</v>
      </c>
      <c r="F4216" t="str">
        <f t="shared" si="267"/>
        <v>7_x7_3x_G_10b</v>
      </c>
      <c r="G4216" t="str">
        <f>IFERROR(INDEX(#REF!,MATCH('Kap5-6'!F4216,#REF!,0),2),"")</f>
        <v/>
      </c>
      <c r="H4216" s="98"/>
      <c r="I4216" s="98"/>
      <c r="J4216" s="50"/>
      <c r="K4216" s="98"/>
      <c r="L4216" s="17"/>
      <c r="M4216" s="242"/>
      <c r="N4216" s="20"/>
      <c r="O4216" s="20"/>
      <c r="P4216" s="20"/>
      <c r="Q4216" s="22"/>
      <c r="R4216" s="22"/>
      <c r="S4216" s="13"/>
      <c r="T4216" s="48"/>
    </row>
    <row r="4217" spans="1:20" ht="17" thickBot="1" x14ac:dyDescent="0.25">
      <c r="A4217">
        <f t="shared" si="264"/>
        <v>7</v>
      </c>
      <c r="B4217" t="s">
        <v>33</v>
      </c>
      <c r="C4217" t="s">
        <v>387</v>
      </c>
      <c r="D4217" t="str">
        <f t="shared" si="265"/>
        <v>1a</v>
      </c>
      <c r="E4217" t="str">
        <f t="shared" si="266"/>
        <v>Problemlösning</v>
      </c>
      <c r="F4217" t="str">
        <f t="shared" si="267"/>
        <v>7_x7_4x_G_1a</v>
      </c>
      <c r="G4217" t="str">
        <f>IFERROR(INDEX(#REF!,MATCH('Kap5-6'!F4217,#REF!,0),2),"")</f>
        <v/>
      </c>
      <c r="H4217" s="32">
        <v>7</v>
      </c>
      <c r="I4217" s="32" t="s">
        <v>426</v>
      </c>
      <c r="J4217" s="47"/>
      <c r="K4217" s="32" t="s">
        <v>32</v>
      </c>
      <c r="L4217" s="43" t="s">
        <v>1256</v>
      </c>
      <c r="M4217" s="240"/>
      <c r="N4217" s="7"/>
      <c r="O4217" s="7"/>
      <c r="P4217" s="7"/>
      <c r="Q4217" s="8"/>
      <c r="R4217" s="8"/>
      <c r="S4217" s="23"/>
      <c r="T4217" s="48"/>
    </row>
    <row r="4218" spans="1:20" x14ac:dyDescent="0.2">
      <c r="A4218">
        <f t="shared" si="264"/>
        <v>7</v>
      </c>
      <c r="B4218" t="s">
        <v>33</v>
      </c>
      <c r="C4218" t="s">
        <v>387</v>
      </c>
      <c r="D4218" t="str">
        <f t="shared" si="265"/>
        <v>1a</v>
      </c>
      <c r="E4218" t="str">
        <f t="shared" si="266"/>
        <v>Problemlösning</v>
      </c>
      <c r="F4218" t="str">
        <f t="shared" si="267"/>
        <v>7_x7_4x_G_1a</v>
      </c>
      <c r="G4218" t="str">
        <f>IFERROR(INDEX(#REF!,MATCH('Kap5-6'!F4218,#REF!,0),2),"")</f>
        <v/>
      </c>
      <c r="H4218" s="97"/>
      <c r="I4218" s="97"/>
      <c r="J4218" s="49"/>
      <c r="K4218" s="97"/>
      <c r="L4218" s="10"/>
      <c r="M4218" s="241"/>
      <c r="N4218" s="11"/>
      <c r="O4218" s="11"/>
      <c r="P4218" s="11"/>
      <c r="Q4218" s="12"/>
      <c r="R4218" s="12"/>
      <c r="S4218" s="9"/>
      <c r="T4218" s="48"/>
    </row>
    <row r="4219" spans="1:20" ht="17" thickBot="1" x14ac:dyDescent="0.25">
      <c r="A4219">
        <f t="shared" si="264"/>
        <v>7</v>
      </c>
      <c r="B4219" t="s">
        <v>33</v>
      </c>
      <c r="C4219" t="s">
        <v>387</v>
      </c>
      <c r="D4219" t="str">
        <f t="shared" si="265"/>
        <v>1a</v>
      </c>
      <c r="E4219" t="str">
        <f t="shared" si="266"/>
        <v>Problemlösning</v>
      </c>
      <c r="F4219" t="str">
        <f t="shared" si="267"/>
        <v>7_x7_4x_G_1a</v>
      </c>
      <c r="G4219" t="str">
        <f>IFERROR(INDEX(#REF!,MATCH('Kap5-6'!F4219,#REF!,0),2),"")</f>
        <v/>
      </c>
      <c r="H4219" s="98"/>
      <c r="I4219" s="98"/>
      <c r="J4219" s="50"/>
      <c r="K4219" s="98"/>
      <c r="L4219" s="17"/>
      <c r="M4219" s="242"/>
      <c r="N4219" s="20"/>
      <c r="O4219" s="20"/>
      <c r="P4219" s="20"/>
      <c r="Q4219" s="22"/>
      <c r="R4219" s="22"/>
      <c r="S4219" s="13"/>
      <c r="T4219" s="48"/>
    </row>
    <row r="4220" spans="1:20" ht="17" thickBot="1" x14ac:dyDescent="0.25">
      <c r="A4220">
        <f t="shared" si="264"/>
        <v>7</v>
      </c>
      <c r="B4220" t="s">
        <v>33</v>
      </c>
      <c r="C4220" t="s">
        <v>387</v>
      </c>
      <c r="D4220" t="str">
        <f t="shared" si="265"/>
        <v>1b</v>
      </c>
      <c r="E4220" t="str">
        <f t="shared" si="266"/>
        <v>Problemlösning</v>
      </c>
      <c r="F4220" t="str">
        <f t="shared" si="267"/>
        <v>7_x7_4x_G_1b</v>
      </c>
      <c r="G4220" t="str">
        <f>IFERROR(INDEX(#REF!,MATCH('Kap5-6'!F4220,#REF!,0),2),"")</f>
        <v/>
      </c>
      <c r="H4220" s="32">
        <v>7</v>
      </c>
      <c r="I4220" s="32" t="s">
        <v>426</v>
      </c>
      <c r="J4220" s="47"/>
      <c r="K4220" s="32" t="s">
        <v>35</v>
      </c>
      <c r="L4220" s="43" t="s">
        <v>1256</v>
      </c>
      <c r="M4220" s="240"/>
      <c r="N4220" s="7"/>
      <c r="O4220" s="7"/>
      <c r="P4220" s="7"/>
      <c r="Q4220" s="8"/>
      <c r="R4220" s="8"/>
      <c r="S4220" s="23"/>
      <c r="T4220" s="48"/>
    </row>
    <row r="4221" spans="1:20" x14ac:dyDescent="0.2">
      <c r="A4221">
        <f t="shared" si="264"/>
        <v>7</v>
      </c>
      <c r="B4221" t="s">
        <v>33</v>
      </c>
      <c r="C4221" t="s">
        <v>387</v>
      </c>
      <c r="D4221" t="str">
        <f t="shared" si="265"/>
        <v>1b</v>
      </c>
      <c r="E4221" t="str">
        <f t="shared" si="266"/>
        <v>Problemlösning</v>
      </c>
      <c r="F4221" t="str">
        <f t="shared" si="267"/>
        <v>7_x7_4x_G_1b</v>
      </c>
      <c r="G4221" t="str">
        <f>IFERROR(INDEX(#REF!,MATCH('Kap5-6'!F4221,#REF!,0),2),"")</f>
        <v/>
      </c>
      <c r="H4221" s="97"/>
      <c r="I4221" s="97"/>
      <c r="J4221" s="49"/>
      <c r="K4221" s="97"/>
      <c r="L4221" s="10"/>
      <c r="M4221" s="241"/>
      <c r="N4221" s="11"/>
      <c r="O4221" s="11"/>
      <c r="P4221" s="11"/>
      <c r="Q4221" s="12"/>
      <c r="R4221" s="12"/>
      <c r="S4221" s="9"/>
      <c r="T4221" s="48"/>
    </row>
    <row r="4222" spans="1:20" ht="17" thickBot="1" x14ac:dyDescent="0.25">
      <c r="A4222">
        <f t="shared" si="264"/>
        <v>7</v>
      </c>
      <c r="B4222" t="s">
        <v>33</v>
      </c>
      <c r="C4222" t="s">
        <v>387</v>
      </c>
      <c r="D4222" t="str">
        <f t="shared" si="265"/>
        <v>1b</v>
      </c>
      <c r="E4222" t="str">
        <f t="shared" si="266"/>
        <v>Problemlösning</v>
      </c>
      <c r="F4222" t="str">
        <f t="shared" si="267"/>
        <v>7_x7_4x_G_1b</v>
      </c>
      <c r="G4222" t="str">
        <f>IFERROR(INDEX(#REF!,MATCH('Kap5-6'!F4222,#REF!,0),2),"")</f>
        <v/>
      </c>
      <c r="H4222" s="98"/>
      <c r="I4222" s="98"/>
      <c r="J4222" s="50"/>
      <c r="K4222" s="98"/>
      <c r="L4222" s="17"/>
      <c r="M4222" s="242"/>
      <c r="N4222" s="20"/>
      <c r="O4222" s="20"/>
      <c r="P4222" s="20"/>
      <c r="Q4222" s="22"/>
      <c r="R4222" s="22"/>
      <c r="S4222" s="13"/>
      <c r="T4222" s="48"/>
    </row>
    <row r="4223" spans="1:20" ht="17" thickBot="1" x14ac:dyDescent="0.25">
      <c r="A4223">
        <f t="shared" si="264"/>
        <v>7</v>
      </c>
      <c r="B4223" t="s">
        <v>33</v>
      </c>
      <c r="C4223" t="s">
        <v>387</v>
      </c>
      <c r="D4223" t="str">
        <f t="shared" si="265"/>
        <v>1c</v>
      </c>
      <c r="E4223" t="str">
        <f t="shared" si="266"/>
        <v>Problemlösning</v>
      </c>
      <c r="F4223" t="str">
        <f t="shared" si="267"/>
        <v>7_x7_4x_G_1c</v>
      </c>
      <c r="G4223" t="str">
        <f>IFERROR(INDEX(#REF!,MATCH('Kap5-6'!F4223,#REF!,0),2),"")</f>
        <v/>
      </c>
      <c r="H4223" s="32">
        <v>7</v>
      </c>
      <c r="I4223" s="32" t="s">
        <v>426</v>
      </c>
      <c r="J4223" s="47"/>
      <c r="K4223" s="32" t="s">
        <v>170</v>
      </c>
      <c r="L4223" s="43" t="s">
        <v>1256</v>
      </c>
      <c r="M4223" s="240"/>
      <c r="N4223" s="7"/>
      <c r="O4223" s="7"/>
      <c r="P4223" s="7"/>
      <c r="Q4223" s="8"/>
      <c r="R4223" s="8"/>
      <c r="S4223" s="23"/>
      <c r="T4223" s="48"/>
    </row>
    <row r="4224" spans="1:20" x14ac:dyDescent="0.2">
      <c r="A4224">
        <f t="shared" si="264"/>
        <v>7</v>
      </c>
      <c r="B4224" t="s">
        <v>33</v>
      </c>
      <c r="C4224" t="s">
        <v>387</v>
      </c>
      <c r="D4224" t="str">
        <f t="shared" si="265"/>
        <v>1c</v>
      </c>
      <c r="E4224" t="str">
        <f t="shared" si="266"/>
        <v>Problemlösning</v>
      </c>
      <c r="F4224" t="str">
        <f t="shared" si="267"/>
        <v>7_x7_4x_G_1c</v>
      </c>
      <c r="G4224" t="str">
        <f>IFERROR(INDEX(#REF!,MATCH('Kap5-6'!F4224,#REF!,0),2),"")</f>
        <v/>
      </c>
      <c r="H4224" s="97"/>
      <c r="I4224" s="97"/>
      <c r="J4224" s="49"/>
      <c r="K4224" s="97"/>
      <c r="L4224" s="10"/>
      <c r="M4224" s="241"/>
      <c r="N4224" s="11"/>
      <c r="O4224" s="11"/>
      <c r="P4224" s="11"/>
      <c r="Q4224" s="12"/>
      <c r="R4224" s="12"/>
      <c r="S4224" s="9"/>
      <c r="T4224" s="48"/>
    </row>
    <row r="4225" spans="1:20" ht="17" thickBot="1" x14ac:dyDescent="0.25">
      <c r="A4225">
        <f t="shared" si="264"/>
        <v>7</v>
      </c>
      <c r="B4225" t="s">
        <v>33</v>
      </c>
      <c r="C4225" t="s">
        <v>387</v>
      </c>
      <c r="D4225" t="str">
        <f t="shared" si="265"/>
        <v>1c</v>
      </c>
      <c r="E4225" t="str">
        <f t="shared" si="266"/>
        <v>Problemlösning</v>
      </c>
      <c r="F4225" t="str">
        <f t="shared" si="267"/>
        <v>7_x7_4x_G_1c</v>
      </c>
      <c r="G4225" t="str">
        <f>IFERROR(INDEX(#REF!,MATCH('Kap5-6'!F4225,#REF!,0),2),"")</f>
        <v/>
      </c>
      <c r="H4225" s="98"/>
      <c r="I4225" s="98"/>
      <c r="J4225" s="50"/>
      <c r="K4225" s="98"/>
      <c r="L4225" s="17"/>
      <c r="M4225" s="242"/>
      <c r="N4225" s="20"/>
      <c r="O4225" s="20"/>
      <c r="P4225" s="20"/>
      <c r="Q4225" s="22"/>
      <c r="R4225" s="22"/>
      <c r="S4225" s="13"/>
      <c r="T4225" s="48"/>
    </row>
    <row r="4226" spans="1:20" ht="17" thickBot="1" x14ac:dyDescent="0.25">
      <c r="A4226">
        <f t="shared" ref="A4226:A4289" si="268">IF(H4226="",A4225,H4226)</f>
        <v>7</v>
      </c>
      <c r="B4226" t="s">
        <v>33</v>
      </c>
      <c r="C4226" t="s">
        <v>387</v>
      </c>
      <c r="D4226" t="str">
        <f t="shared" ref="D4226:D4289" si="269">IF(K4226="",D4225,K4226)</f>
        <v>2a</v>
      </c>
      <c r="E4226" t="str">
        <f t="shared" ref="E4226:E4289" si="270">IF(L4226="",E4225,L4226)</f>
        <v>Problemlösning</v>
      </c>
      <c r="F4226" t="str">
        <f t="shared" si="267"/>
        <v>7_x7_4x_G_2a</v>
      </c>
      <c r="G4226" t="str">
        <f>IFERROR(INDEX(#REF!,MATCH('Kap5-6'!F4226,#REF!,0),2),"")</f>
        <v/>
      </c>
      <c r="H4226" s="32">
        <v>7</v>
      </c>
      <c r="I4226" s="32" t="s">
        <v>426</v>
      </c>
      <c r="J4226" s="47"/>
      <c r="K4226" s="32" t="s">
        <v>162</v>
      </c>
      <c r="L4226" s="43" t="s">
        <v>1256</v>
      </c>
      <c r="M4226" s="240"/>
      <c r="N4226" s="7"/>
      <c r="O4226" s="7"/>
      <c r="P4226" s="7"/>
      <c r="Q4226" s="8"/>
      <c r="R4226" s="8"/>
      <c r="S4226" s="23"/>
      <c r="T4226" s="48"/>
    </row>
    <row r="4227" spans="1:20" x14ac:dyDescent="0.2">
      <c r="A4227">
        <f t="shared" si="268"/>
        <v>7</v>
      </c>
      <c r="B4227" t="s">
        <v>33</v>
      </c>
      <c r="C4227" t="s">
        <v>387</v>
      </c>
      <c r="D4227" t="str">
        <f t="shared" si="269"/>
        <v>2a</v>
      </c>
      <c r="E4227" t="str">
        <f t="shared" si="270"/>
        <v>Problemlösning</v>
      </c>
      <c r="F4227" t="str">
        <f t="shared" ref="F4227:F4290" si="271">A4227&amp;"_"&amp;C4227&amp;"_"&amp;B4227&amp;"_"&amp;D4227</f>
        <v>7_x7_4x_G_2a</v>
      </c>
      <c r="G4227" t="str">
        <f>IFERROR(INDEX(#REF!,MATCH('Kap5-6'!F4227,#REF!,0),2),"")</f>
        <v/>
      </c>
      <c r="H4227" s="97"/>
      <c r="I4227" s="97"/>
      <c r="J4227" s="49"/>
      <c r="K4227" s="97"/>
      <c r="L4227" s="10"/>
      <c r="M4227" s="241"/>
      <c r="N4227" s="11"/>
      <c r="O4227" s="11"/>
      <c r="P4227" s="11"/>
      <c r="Q4227" s="12"/>
      <c r="R4227" s="12"/>
      <c r="S4227" s="9"/>
      <c r="T4227" s="48"/>
    </row>
    <row r="4228" spans="1:20" ht="17" thickBot="1" x14ac:dyDescent="0.25">
      <c r="A4228">
        <f t="shared" si="268"/>
        <v>7</v>
      </c>
      <c r="B4228" t="s">
        <v>33</v>
      </c>
      <c r="C4228" t="s">
        <v>387</v>
      </c>
      <c r="D4228" t="str">
        <f t="shared" si="269"/>
        <v>2a</v>
      </c>
      <c r="E4228" t="str">
        <f t="shared" si="270"/>
        <v>Problemlösning</v>
      </c>
      <c r="F4228" t="str">
        <f t="shared" si="271"/>
        <v>7_x7_4x_G_2a</v>
      </c>
      <c r="G4228" t="str">
        <f>IFERROR(INDEX(#REF!,MATCH('Kap5-6'!F4228,#REF!,0),2),"")</f>
        <v/>
      </c>
      <c r="H4228" s="98"/>
      <c r="I4228" s="98"/>
      <c r="J4228" s="50"/>
      <c r="K4228" s="98"/>
      <c r="L4228" s="17"/>
      <c r="M4228" s="242"/>
      <c r="N4228" s="20"/>
      <c r="O4228" s="20"/>
      <c r="P4228" s="20"/>
      <c r="Q4228" s="22"/>
      <c r="R4228" s="22"/>
      <c r="S4228" s="13"/>
      <c r="T4228" s="48"/>
    </row>
    <row r="4229" spans="1:20" ht="17" thickBot="1" x14ac:dyDescent="0.25">
      <c r="A4229">
        <f t="shared" si="268"/>
        <v>7</v>
      </c>
      <c r="B4229" t="s">
        <v>33</v>
      </c>
      <c r="C4229" t="s">
        <v>387</v>
      </c>
      <c r="D4229" t="str">
        <f t="shared" si="269"/>
        <v>2b</v>
      </c>
      <c r="E4229" t="str">
        <f t="shared" si="270"/>
        <v>Problemlösning</v>
      </c>
      <c r="F4229" t="str">
        <f t="shared" si="271"/>
        <v>7_x7_4x_G_2b</v>
      </c>
      <c r="G4229" t="str">
        <f>IFERROR(INDEX(#REF!,MATCH('Kap5-6'!F4229,#REF!,0),2),"")</f>
        <v/>
      </c>
      <c r="H4229" s="32">
        <v>7</v>
      </c>
      <c r="I4229" s="32" t="s">
        <v>426</v>
      </c>
      <c r="J4229" s="47"/>
      <c r="K4229" s="32" t="s">
        <v>163</v>
      </c>
      <c r="L4229" s="43" t="s">
        <v>1256</v>
      </c>
      <c r="M4229" s="240"/>
      <c r="N4229" s="7"/>
      <c r="O4229" s="7"/>
      <c r="P4229" s="7"/>
      <c r="Q4229" s="8"/>
      <c r="R4229" s="8"/>
      <c r="S4229" s="23"/>
      <c r="T4229" s="48"/>
    </row>
    <row r="4230" spans="1:20" x14ac:dyDescent="0.2">
      <c r="A4230">
        <f t="shared" si="268"/>
        <v>7</v>
      </c>
      <c r="B4230" t="s">
        <v>33</v>
      </c>
      <c r="C4230" t="s">
        <v>387</v>
      </c>
      <c r="D4230" t="str">
        <f t="shared" si="269"/>
        <v>2b</v>
      </c>
      <c r="E4230" t="str">
        <f t="shared" si="270"/>
        <v>Problemlösning</v>
      </c>
      <c r="F4230" t="str">
        <f t="shared" si="271"/>
        <v>7_x7_4x_G_2b</v>
      </c>
      <c r="G4230" t="str">
        <f>IFERROR(INDEX(#REF!,MATCH('Kap5-6'!F4230,#REF!,0),2),"")</f>
        <v/>
      </c>
      <c r="H4230" s="97"/>
      <c r="I4230" s="97"/>
      <c r="J4230" s="49"/>
      <c r="K4230" s="97"/>
      <c r="L4230" s="10"/>
      <c r="M4230" s="241"/>
      <c r="N4230" s="11"/>
      <c r="O4230" s="11"/>
      <c r="P4230" s="11"/>
      <c r="Q4230" s="12"/>
      <c r="R4230" s="12"/>
      <c r="S4230" s="9"/>
      <c r="T4230" s="48"/>
    </row>
    <row r="4231" spans="1:20" ht="17" thickBot="1" x14ac:dyDescent="0.25">
      <c r="A4231">
        <f t="shared" si="268"/>
        <v>7</v>
      </c>
      <c r="B4231" t="s">
        <v>33</v>
      </c>
      <c r="C4231" t="s">
        <v>387</v>
      </c>
      <c r="D4231" t="str">
        <f t="shared" si="269"/>
        <v>2b</v>
      </c>
      <c r="E4231" t="str">
        <f t="shared" si="270"/>
        <v>Problemlösning</v>
      </c>
      <c r="F4231" t="str">
        <f t="shared" si="271"/>
        <v>7_x7_4x_G_2b</v>
      </c>
      <c r="G4231" t="str">
        <f>IFERROR(INDEX(#REF!,MATCH('Kap5-6'!F4231,#REF!,0),2),"")</f>
        <v/>
      </c>
      <c r="H4231" s="98"/>
      <c r="I4231" s="98"/>
      <c r="J4231" s="50"/>
      <c r="K4231" s="98"/>
      <c r="L4231" s="17"/>
      <c r="M4231" s="242"/>
      <c r="N4231" s="20"/>
      <c r="O4231" s="20"/>
      <c r="P4231" s="20"/>
      <c r="Q4231" s="22"/>
      <c r="R4231" s="22"/>
      <c r="S4231" s="13"/>
      <c r="T4231" s="48"/>
    </row>
    <row r="4232" spans="1:20" ht="17" thickBot="1" x14ac:dyDescent="0.25">
      <c r="A4232">
        <f t="shared" si="268"/>
        <v>7</v>
      </c>
      <c r="B4232" t="s">
        <v>33</v>
      </c>
      <c r="C4232" t="s">
        <v>387</v>
      </c>
      <c r="D4232">
        <f t="shared" si="269"/>
        <v>3</v>
      </c>
      <c r="E4232" t="str">
        <f t="shared" si="270"/>
        <v>Problemlösning</v>
      </c>
      <c r="F4232" t="str">
        <f t="shared" si="271"/>
        <v>7_x7_4x_G_3</v>
      </c>
      <c r="G4232" t="str">
        <f>IFERROR(INDEX(#REF!,MATCH('Kap5-6'!F4232,#REF!,0),2),"")</f>
        <v/>
      </c>
      <c r="H4232" s="32">
        <v>7</v>
      </c>
      <c r="I4232" s="32" t="s">
        <v>426</v>
      </c>
      <c r="J4232" s="47"/>
      <c r="K4232" s="32">
        <v>3</v>
      </c>
      <c r="L4232" s="43" t="s">
        <v>1256</v>
      </c>
      <c r="M4232" s="240"/>
      <c r="N4232" s="7"/>
      <c r="O4232" s="7"/>
      <c r="P4232" s="7"/>
      <c r="Q4232" s="8"/>
      <c r="R4232" s="8"/>
      <c r="S4232" s="23"/>
      <c r="T4232" s="48"/>
    </row>
    <row r="4233" spans="1:20" x14ac:dyDescent="0.2">
      <c r="A4233">
        <f t="shared" si="268"/>
        <v>7</v>
      </c>
      <c r="B4233" t="s">
        <v>33</v>
      </c>
      <c r="C4233" t="s">
        <v>387</v>
      </c>
      <c r="D4233">
        <f t="shared" si="269"/>
        <v>3</v>
      </c>
      <c r="E4233" t="str">
        <f t="shared" si="270"/>
        <v>Problemlösning</v>
      </c>
      <c r="F4233" t="str">
        <f t="shared" si="271"/>
        <v>7_x7_4x_G_3</v>
      </c>
      <c r="G4233" t="str">
        <f>IFERROR(INDEX(#REF!,MATCH('Kap5-6'!F4233,#REF!,0),2),"")</f>
        <v/>
      </c>
      <c r="H4233" s="97"/>
      <c r="I4233" s="97"/>
      <c r="J4233" s="49"/>
      <c r="K4233" s="97"/>
      <c r="L4233" s="10"/>
      <c r="M4233" s="241"/>
      <c r="N4233" s="11"/>
      <c r="O4233" s="11"/>
      <c r="P4233" s="11"/>
      <c r="Q4233" s="12"/>
      <c r="R4233" s="12"/>
      <c r="S4233" s="9"/>
      <c r="T4233" s="48"/>
    </row>
    <row r="4234" spans="1:20" ht="17" thickBot="1" x14ac:dyDescent="0.25">
      <c r="A4234">
        <f t="shared" si="268"/>
        <v>7</v>
      </c>
      <c r="B4234" t="s">
        <v>33</v>
      </c>
      <c r="C4234" t="s">
        <v>387</v>
      </c>
      <c r="D4234">
        <f t="shared" si="269"/>
        <v>3</v>
      </c>
      <c r="E4234" t="str">
        <f t="shared" si="270"/>
        <v>Problemlösning</v>
      </c>
      <c r="F4234" t="str">
        <f t="shared" si="271"/>
        <v>7_x7_4x_G_3</v>
      </c>
      <c r="G4234" t="str">
        <f>IFERROR(INDEX(#REF!,MATCH('Kap5-6'!F4234,#REF!,0),2),"")</f>
        <v/>
      </c>
      <c r="H4234" s="98"/>
      <c r="I4234" s="98"/>
      <c r="J4234" s="50"/>
      <c r="K4234" s="98"/>
      <c r="L4234" s="17"/>
      <c r="M4234" s="242"/>
      <c r="N4234" s="20"/>
      <c r="O4234" s="20"/>
      <c r="P4234" s="20"/>
      <c r="Q4234" s="22"/>
      <c r="R4234" s="22"/>
      <c r="S4234" s="13"/>
      <c r="T4234" s="48"/>
    </row>
    <row r="4235" spans="1:20" ht="17" thickBot="1" x14ac:dyDescent="0.25">
      <c r="A4235">
        <f t="shared" si="268"/>
        <v>7</v>
      </c>
      <c r="B4235" t="s">
        <v>33</v>
      </c>
      <c r="C4235" t="s">
        <v>387</v>
      </c>
      <c r="D4235">
        <f t="shared" si="269"/>
        <v>4</v>
      </c>
      <c r="E4235" t="str">
        <f t="shared" si="270"/>
        <v>Problemlösning</v>
      </c>
      <c r="F4235" t="str">
        <f t="shared" si="271"/>
        <v>7_x7_4x_G_4</v>
      </c>
      <c r="G4235" t="str">
        <f>IFERROR(INDEX(#REF!,MATCH('Kap5-6'!F4235,#REF!,0),2),"")</f>
        <v/>
      </c>
      <c r="H4235" s="32">
        <v>7</v>
      </c>
      <c r="I4235" s="32" t="s">
        <v>426</v>
      </c>
      <c r="J4235" s="47"/>
      <c r="K4235" s="32">
        <v>4</v>
      </c>
      <c r="L4235" s="43" t="s">
        <v>1256</v>
      </c>
      <c r="M4235" s="240"/>
      <c r="N4235" s="7"/>
      <c r="O4235" s="7"/>
      <c r="P4235" s="7"/>
      <c r="Q4235" s="8"/>
      <c r="R4235" s="8"/>
      <c r="S4235" s="23"/>
      <c r="T4235" s="48"/>
    </row>
    <row r="4236" spans="1:20" x14ac:dyDescent="0.2">
      <c r="A4236">
        <f t="shared" si="268"/>
        <v>7</v>
      </c>
      <c r="B4236" t="s">
        <v>33</v>
      </c>
      <c r="C4236" t="s">
        <v>387</v>
      </c>
      <c r="D4236">
        <f t="shared" si="269"/>
        <v>4</v>
      </c>
      <c r="E4236" t="str">
        <f t="shared" si="270"/>
        <v>Problemlösning</v>
      </c>
      <c r="F4236" t="str">
        <f t="shared" si="271"/>
        <v>7_x7_4x_G_4</v>
      </c>
      <c r="G4236" t="str">
        <f>IFERROR(INDEX(#REF!,MATCH('Kap5-6'!F4236,#REF!,0),2),"")</f>
        <v/>
      </c>
      <c r="H4236" s="97"/>
      <c r="I4236" s="97"/>
      <c r="J4236" s="49"/>
      <c r="K4236" s="97"/>
      <c r="L4236" s="10"/>
      <c r="M4236" s="241"/>
      <c r="N4236" s="11"/>
      <c r="O4236" s="11"/>
      <c r="P4236" s="11"/>
      <c r="Q4236" s="12"/>
      <c r="R4236" s="12"/>
      <c r="S4236" s="9"/>
      <c r="T4236" s="48"/>
    </row>
    <row r="4237" spans="1:20" ht="17" thickBot="1" x14ac:dyDescent="0.25">
      <c r="A4237">
        <f t="shared" si="268"/>
        <v>7</v>
      </c>
      <c r="B4237" t="s">
        <v>33</v>
      </c>
      <c r="C4237" t="s">
        <v>387</v>
      </c>
      <c r="D4237">
        <f t="shared" si="269"/>
        <v>4</v>
      </c>
      <c r="E4237" t="str">
        <f t="shared" si="270"/>
        <v>Problemlösning</v>
      </c>
      <c r="F4237" t="str">
        <f t="shared" si="271"/>
        <v>7_x7_4x_G_4</v>
      </c>
      <c r="G4237" t="str">
        <f>IFERROR(INDEX(#REF!,MATCH('Kap5-6'!F4237,#REF!,0),2),"")</f>
        <v/>
      </c>
      <c r="H4237" s="98"/>
      <c r="I4237" s="98"/>
      <c r="J4237" s="50"/>
      <c r="K4237" s="98"/>
      <c r="L4237" s="17"/>
      <c r="M4237" s="242"/>
      <c r="N4237" s="20"/>
      <c r="O4237" s="20"/>
      <c r="P4237" s="20"/>
      <c r="Q4237" s="22"/>
      <c r="R4237" s="22"/>
      <c r="S4237" s="13"/>
      <c r="T4237" s="48"/>
    </row>
    <row r="4238" spans="1:20" ht="17" thickBot="1" x14ac:dyDescent="0.25">
      <c r="A4238">
        <f t="shared" si="268"/>
        <v>7</v>
      </c>
      <c r="B4238" t="s">
        <v>33</v>
      </c>
      <c r="C4238" t="s">
        <v>387</v>
      </c>
      <c r="D4238">
        <f t="shared" si="269"/>
        <v>5</v>
      </c>
      <c r="E4238" t="str">
        <f t="shared" si="270"/>
        <v>Problemlösning</v>
      </c>
      <c r="F4238" t="str">
        <f t="shared" si="271"/>
        <v>7_x7_4x_G_5</v>
      </c>
      <c r="G4238" t="str">
        <f>IFERROR(INDEX(#REF!,MATCH('Kap5-6'!F4238,#REF!,0),2),"")</f>
        <v/>
      </c>
      <c r="H4238" s="32">
        <v>7</v>
      </c>
      <c r="I4238" s="32" t="s">
        <v>426</v>
      </c>
      <c r="J4238" s="47"/>
      <c r="K4238" s="32">
        <v>5</v>
      </c>
      <c r="L4238" s="43" t="s">
        <v>1256</v>
      </c>
      <c r="M4238" s="240"/>
      <c r="N4238" s="7"/>
      <c r="O4238" s="7"/>
      <c r="P4238" s="7"/>
      <c r="Q4238" s="8"/>
      <c r="R4238" s="8"/>
      <c r="S4238" s="23"/>
      <c r="T4238" s="48"/>
    </row>
    <row r="4239" spans="1:20" x14ac:dyDescent="0.2">
      <c r="A4239">
        <f t="shared" si="268"/>
        <v>7</v>
      </c>
      <c r="B4239" t="s">
        <v>33</v>
      </c>
      <c r="C4239" t="s">
        <v>387</v>
      </c>
      <c r="D4239">
        <f t="shared" si="269"/>
        <v>5</v>
      </c>
      <c r="E4239" t="str">
        <f t="shared" si="270"/>
        <v>Problemlösning</v>
      </c>
      <c r="F4239" t="str">
        <f t="shared" si="271"/>
        <v>7_x7_4x_G_5</v>
      </c>
      <c r="G4239" t="str">
        <f>IFERROR(INDEX(#REF!,MATCH('Kap5-6'!F4239,#REF!,0),2),"")</f>
        <v/>
      </c>
      <c r="H4239" s="97"/>
      <c r="I4239" s="97"/>
      <c r="J4239" s="49"/>
      <c r="K4239" s="97"/>
      <c r="L4239" s="10"/>
      <c r="M4239" s="241"/>
      <c r="N4239" s="11"/>
      <c r="O4239" s="11"/>
      <c r="P4239" s="11"/>
      <c r="Q4239" s="12"/>
      <c r="R4239" s="12"/>
      <c r="S4239" s="9"/>
      <c r="T4239" s="48"/>
    </row>
    <row r="4240" spans="1:20" ht="17" thickBot="1" x14ac:dyDescent="0.25">
      <c r="A4240">
        <f t="shared" si="268"/>
        <v>7</v>
      </c>
      <c r="B4240" t="s">
        <v>33</v>
      </c>
      <c r="C4240" t="s">
        <v>387</v>
      </c>
      <c r="D4240">
        <f t="shared" si="269"/>
        <v>5</v>
      </c>
      <c r="E4240" t="str">
        <f t="shared" si="270"/>
        <v>Problemlösning</v>
      </c>
      <c r="F4240" t="str">
        <f t="shared" si="271"/>
        <v>7_x7_4x_G_5</v>
      </c>
      <c r="G4240" t="str">
        <f>IFERROR(INDEX(#REF!,MATCH('Kap5-6'!F4240,#REF!,0),2),"")</f>
        <v/>
      </c>
      <c r="H4240" s="98"/>
      <c r="I4240" s="98"/>
      <c r="J4240" s="50"/>
      <c r="K4240" s="98"/>
      <c r="L4240" s="17"/>
      <c r="M4240" s="242"/>
      <c r="N4240" s="20"/>
      <c r="O4240" s="20"/>
      <c r="P4240" s="20"/>
      <c r="Q4240" s="22"/>
      <c r="R4240" s="22"/>
      <c r="S4240" s="13"/>
      <c r="T4240" s="48"/>
    </row>
    <row r="4241" spans="1:20" ht="17" thickBot="1" x14ac:dyDescent="0.25">
      <c r="A4241">
        <f t="shared" si="268"/>
        <v>7</v>
      </c>
      <c r="B4241" t="s">
        <v>33</v>
      </c>
      <c r="C4241" t="s">
        <v>387</v>
      </c>
      <c r="D4241">
        <f t="shared" si="269"/>
        <v>6</v>
      </c>
      <c r="E4241" t="str">
        <f t="shared" si="270"/>
        <v>Problemlösning</v>
      </c>
      <c r="F4241" t="str">
        <f t="shared" si="271"/>
        <v>7_x7_4x_G_6</v>
      </c>
      <c r="G4241" t="str">
        <f>IFERROR(INDEX(#REF!,MATCH('Kap5-6'!F4241,#REF!,0),2),"")</f>
        <v/>
      </c>
      <c r="H4241" s="32">
        <v>7</v>
      </c>
      <c r="I4241" s="32" t="s">
        <v>426</v>
      </c>
      <c r="J4241" s="47"/>
      <c r="K4241" s="32">
        <v>6</v>
      </c>
      <c r="L4241" s="43" t="s">
        <v>1256</v>
      </c>
      <c r="M4241" s="240"/>
      <c r="N4241" s="7"/>
      <c r="O4241" s="7"/>
      <c r="P4241" s="7"/>
      <c r="Q4241" s="8"/>
      <c r="R4241" s="8"/>
      <c r="S4241" s="23"/>
      <c r="T4241" s="48"/>
    </row>
    <row r="4242" spans="1:20" x14ac:dyDescent="0.2">
      <c r="A4242">
        <f t="shared" si="268"/>
        <v>7</v>
      </c>
      <c r="B4242" t="s">
        <v>33</v>
      </c>
      <c r="C4242" t="s">
        <v>387</v>
      </c>
      <c r="D4242">
        <f t="shared" si="269"/>
        <v>6</v>
      </c>
      <c r="E4242" t="str">
        <f t="shared" si="270"/>
        <v>Problemlösning</v>
      </c>
      <c r="F4242" t="str">
        <f t="shared" si="271"/>
        <v>7_x7_4x_G_6</v>
      </c>
      <c r="G4242" t="str">
        <f>IFERROR(INDEX(#REF!,MATCH('Kap5-6'!F4242,#REF!,0),2),"")</f>
        <v/>
      </c>
      <c r="H4242" s="97"/>
      <c r="I4242" s="97"/>
      <c r="J4242" s="49"/>
      <c r="K4242" s="97"/>
      <c r="L4242" s="10"/>
      <c r="M4242" s="241"/>
      <c r="N4242" s="11"/>
      <c r="O4242" s="11"/>
      <c r="P4242" s="11"/>
      <c r="Q4242" s="12"/>
      <c r="R4242" s="12"/>
      <c r="S4242" s="9"/>
      <c r="T4242" s="48"/>
    </row>
    <row r="4243" spans="1:20" ht="17" thickBot="1" x14ac:dyDescent="0.25">
      <c r="A4243">
        <f t="shared" si="268"/>
        <v>7</v>
      </c>
      <c r="B4243" t="s">
        <v>33</v>
      </c>
      <c r="C4243" t="s">
        <v>387</v>
      </c>
      <c r="D4243">
        <f t="shared" si="269"/>
        <v>6</v>
      </c>
      <c r="E4243" t="str">
        <f t="shared" si="270"/>
        <v>Problemlösning</v>
      </c>
      <c r="F4243" t="str">
        <f t="shared" si="271"/>
        <v>7_x7_4x_G_6</v>
      </c>
      <c r="G4243" t="str">
        <f>IFERROR(INDEX(#REF!,MATCH('Kap5-6'!F4243,#REF!,0),2),"")</f>
        <v/>
      </c>
      <c r="H4243" s="98"/>
      <c r="I4243" s="98"/>
      <c r="J4243" s="50"/>
      <c r="K4243" s="98"/>
      <c r="L4243" s="17"/>
      <c r="M4243" s="242"/>
      <c r="N4243" s="20"/>
      <c r="O4243" s="20"/>
      <c r="P4243" s="20"/>
      <c r="Q4243" s="22"/>
      <c r="R4243" s="22"/>
      <c r="S4243" s="13"/>
      <c r="T4243" s="48"/>
    </row>
    <row r="4244" spans="1:20" ht="17" thickBot="1" x14ac:dyDescent="0.25">
      <c r="A4244">
        <f t="shared" si="268"/>
        <v>7</v>
      </c>
      <c r="B4244" t="s">
        <v>33</v>
      </c>
      <c r="C4244" t="s">
        <v>387</v>
      </c>
      <c r="D4244" t="str">
        <f t="shared" si="269"/>
        <v>7a</v>
      </c>
      <c r="E4244" t="str">
        <f t="shared" si="270"/>
        <v>Problemlösning</v>
      </c>
      <c r="F4244" t="str">
        <f t="shared" si="271"/>
        <v>7_x7_4x_G_7a</v>
      </c>
      <c r="G4244" t="str">
        <f>IFERROR(INDEX(#REF!,MATCH('Kap5-6'!F4244,#REF!,0),2),"")</f>
        <v/>
      </c>
      <c r="H4244" s="32">
        <v>7</v>
      </c>
      <c r="I4244" s="32" t="s">
        <v>426</v>
      </c>
      <c r="J4244" s="47"/>
      <c r="K4244" s="32" t="s">
        <v>47</v>
      </c>
      <c r="L4244" s="43" t="s">
        <v>1256</v>
      </c>
      <c r="M4244" s="240"/>
      <c r="N4244" s="7"/>
      <c r="O4244" s="7"/>
      <c r="P4244" s="7"/>
      <c r="Q4244" s="8"/>
      <c r="R4244" s="8"/>
      <c r="S4244" s="23"/>
      <c r="T4244" s="48"/>
    </row>
    <row r="4245" spans="1:20" x14ac:dyDescent="0.2">
      <c r="A4245">
        <f t="shared" si="268"/>
        <v>7</v>
      </c>
      <c r="B4245" t="s">
        <v>33</v>
      </c>
      <c r="C4245" t="s">
        <v>387</v>
      </c>
      <c r="D4245" t="str">
        <f t="shared" si="269"/>
        <v>7a</v>
      </c>
      <c r="E4245" t="str">
        <f t="shared" si="270"/>
        <v>Problemlösning</v>
      </c>
      <c r="F4245" t="str">
        <f t="shared" si="271"/>
        <v>7_x7_4x_G_7a</v>
      </c>
      <c r="G4245" t="str">
        <f>IFERROR(INDEX(#REF!,MATCH('Kap5-6'!F4245,#REF!,0),2),"")</f>
        <v/>
      </c>
      <c r="H4245" s="97"/>
      <c r="I4245" s="97"/>
      <c r="J4245" s="49"/>
      <c r="K4245" s="97"/>
      <c r="L4245" s="10"/>
      <c r="M4245" s="241"/>
      <c r="N4245" s="11"/>
      <c r="O4245" s="11"/>
      <c r="P4245" s="11"/>
      <c r="Q4245" s="12"/>
      <c r="R4245" s="12"/>
      <c r="S4245" s="9"/>
      <c r="T4245" s="48"/>
    </row>
    <row r="4246" spans="1:20" ht="17" thickBot="1" x14ac:dyDescent="0.25">
      <c r="A4246">
        <f t="shared" si="268"/>
        <v>7</v>
      </c>
      <c r="B4246" t="s">
        <v>33</v>
      </c>
      <c r="C4246" t="s">
        <v>387</v>
      </c>
      <c r="D4246" t="str">
        <f t="shared" si="269"/>
        <v>7a</v>
      </c>
      <c r="E4246" t="str">
        <f t="shared" si="270"/>
        <v>Problemlösning</v>
      </c>
      <c r="F4246" t="str">
        <f t="shared" si="271"/>
        <v>7_x7_4x_G_7a</v>
      </c>
      <c r="G4246" t="str">
        <f>IFERROR(INDEX(#REF!,MATCH('Kap5-6'!F4246,#REF!,0),2),"")</f>
        <v/>
      </c>
      <c r="H4246" s="98"/>
      <c r="I4246" s="98"/>
      <c r="J4246" s="50"/>
      <c r="K4246" s="98"/>
      <c r="L4246" s="17"/>
      <c r="M4246" s="242"/>
      <c r="N4246" s="20"/>
      <c r="O4246" s="20"/>
      <c r="P4246" s="20"/>
      <c r="Q4246" s="22"/>
      <c r="R4246" s="22"/>
      <c r="S4246" s="13"/>
      <c r="T4246" s="48"/>
    </row>
    <row r="4247" spans="1:20" ht="17" thickBot="1" x14ac:dyDescent="0.25">
      <c r="A4247">
        <f t="shared" si="268"/>
        <v>7</v>
      </c>
      <c r="B4247" t="s">
        <v>33</v>
      </c>
      <c r="C4247" t="s">
        <v>387</v>
      </c>
      <c r="D4247" t="str">
        <f t="shared" si="269"/>
        <v>7b</v>
      </c>
      <c r="E4247" t="str">
        <f t="shared" si="270"/>
        <v>Problemlösning</v>
      </c>
      <c r="F4247" t="str">
        <f t="shared" si="271"/>
        <v>7_x7_4x_G_7b</v>
      </c>
      <c r="G4247" t="str">
        <f>IFERROR(INDEX(#REF!,MATCH('Kap5-6'!F4247,#REF!,0),2),"")</f>
        <v/>
      </c>
      <c r="H4247" s="32">
        <v>7</v>
      </c>
      <c r="I4247" s="32" t="s">
        <v>426</v>
      </c>
      <c r="J4247" s="47"/>
      <c r="K4247" s="32" t="s">
        <v>48</v>
      </c>
      <c r="L4247" s="43" t="s">
        <v>1256</v>
      </c>
      <c r="M4247" s="240"/>
      <c r="N4247" s="7"/>
      <c r="O4247" s="7"/>
      <c r="P4247" s="7"/>
      <c r="Q4247" s="8"/>
      <c r="R4247" s="8"/>
      <c r="S4247" s="23"/>
      <c r="T4247" s="48"/>
    </row>
    <row r="4248" spans="1:20" x14ac:dyDescent="0.2">
      <c r="A4248">
        <f t="shared" si="268"/>
        <v>7</v>
      </c>
      <c r="B4248" t="s">
        <v>33</v>
      </c>
      <c r="C4248" t="s">
        <v>387</v>
      </c>
      <c r="D4248" t="str">
        <f t="shared" si="269"/>
        <v>7b</v>
      </c>
      <c r="E4248" t="str">
        <f t="shared" si="270"/>
        <v>Problemlösning</v>
      </c>
      <c r="F4248" t="str">
        <f t="shared" si="271"/>
        <v>7_x7_4x_G_7b</v>
      </c>
      <c r="G4248" t="str">
        <f>IFERROR(INDEX(#REF!,MATCH('Kap5-6'!F4248,#REF!,0),2),"")</f>
        <v/>
      </c>
      <c r="H4248" s="97"/>
      <c r="I4248" s="97"/>
      <c r="J4248" s="49"/>
      <c r="K4248" s="97"/>
      <c r="L4248" s="10"/>
      <c r="M4248" s="241"/>
      <c r="N4248" s="11"/>
      <c r="O4248" s="11"/>
      <c r="P4248" s="11"/>
      <c r="Q4248" s="12"/>
      <c r="R4248" s="12"/>
      <c r="S4248" s="9"/>
      <c r="T4248" s="48"/>
    </row>
    <row r="4249" spans="1:20" ht="17" thickBot="1" x14ac:dyDescent="0.25">
      <c r="A4249">
        <f t="shared" si="268"/>
        <v>7</v>
      </c>
      <c r="B4249" t="s">
        <v>33</v>
      </c>
      <c r="C4249" t="s">
        <v>387</v>
      </c>
      <c r="D4249" t="str">
        <f t="shared" si="269"/>
        <v>7b</v>
      </c>
      <c r="E4249" t="str">
        <f t="shared" si="270"/>
        <v>Problemlösning</v>
      </c>
      <c r="F4249" t="str">
        <f t="shared" si="271"/>
        <v>7_x7_4x_G_7b</v>
      </c>
      <c r="G4249" t="str">
        <f>IFERROR(INDEX(#REF!,MATCH('Kap5-6'!F4249,#REF!,0),2),"")</f>
        <v/>
      </c>
      <c r="H4249" s="98"/>
      <c r="I4249" s="98"/>
      <c r="J4249" s="50"/>
      <c r="K4249" s="98"/>
      <c r="L4249" s="17"/>
      <c r="M4249" s="242"/>
      <c r="N4249" s="20"/>
      <c r="O4249" s="20"/>
      <c r="P4249" s="20"/>
      <c r="Q4249" s="22"/>
      <c r="R4249" s="22"/>
      <c r="S4249" s="13"/>
      <c r="T4249" s="48"/>
    </row>
    <row r="4250" spans="1:20" ht="17" thickBot="1" x14ac:dyDescent="0.25">
      <c r="A4250">
        <f t="shared" si="268"/>
        <v>7</v>
      </c>
      <c r="B4250" t="s">
        <v>33</v>
      </c>
      <c r="C4250" t="s">
        <v>388</v>
      </c>
      <c r="D4250">
        <f t="shared" si="269"/>
        <v>1</v>
      </c>
      <c r="E4250" t="str">
        <f t="shared" si="270"/>
        <v>Problemlösning</v>
      </c>
      <c r="F4250" t="str">
        <f t="shared" si="271"/>
        <v>7_x7_5x_G_1</v>
      </c>
      <c r="G4250" t="str">
        <f>IFERROR(INDEX(#REF!,MATCH('Kap5-6'!F4250,#REF!,0),2),"")</f>
        <v/>
      </c>
      <c r="H4250" s="32">
        <v>7</v>
      </c>
      <c r="I4250" s="32" t="s">
        <v>427</v>
      </c>
      <c r="J4250" s="47"/>
      <c r="K4250" s="32">
        <v>1</v>
      </c>
      <c r="L4250" s="43" t="s">
        <v>1256</v>
      </c>
      <c r="M4250" s="240"/>
      <c r="N4250" s="7"/>
      <c r="O4250" s="7"/>
      <c r="P4250" s="7"/>
      <c r="Q4250" s="8"/>
      <c r="R4250" s="8"/>
      <c r="S4250" s="23"/>
      <c r="T4250" s="48"/>
    </row>
    <row r="4251" spans="1:20" x14ac:dyDescent="0.2">
      <c r="A4251">
        <f t="shared" si="268"/>
        <v>7</v>
      </c>
      <c r="B4251" t="s">
        <v>33</v>
      </c>
      <c r="C4251" t="s">
        <v>388</v>
      </c>
      <c r="D4251">
        <f t="shared" si="269"/>
        <v>1</v>
      </c>
      <c r="E4251" t="str">
        <f t="shared" si="270"/>
        <v>Problemlösning</v>
      </c>
      <c r="F4251" t="str">
        <f t="shared" si="271"/>
        <v>7_x7_5x_G_1</v>
      </c>
      <c r="G4251" t="str">
        <f>IFERROR(INDEX(#REF!,MATCH('Kap5-6'!F4251,#REF!,0),2),"")</f>
        <v/>
      </c>
      <c r="H4251" s="97"/>
      <c r="I4251" s="97"/>
      <c r="J4251" s="49"/>
      <c r="K4251" s="97"/>
      <c r="L4251" s="10"/>
      <c r="M4251" s="241"/>
      <c r="N4251" s="11"/>
      <c r="O4251" s="11"/>
      <c r="P4251" s="11"/>
      <c r="Q4251" s="12"/>
      <c r="R4251" s="12"/>
      <c r="S4251" s="9"/>
      <c r="T4251" s="48"/>
    </row>
    <row r="4252" spans="1:20" ht="17" thickBot="1" x14ac:dyDescent="0.25">
      <c r="A4252">
        <f t="shared" si="268"/>
        <v>7</v>
      </c>
      <c r="B4252" t="s">
        <v>33</v>
      </c>
      <c r="C4252" t="s">
        <v>388</v>
      </c>
      <c r="D4252">
        <f t="shared" si="269"/>
        <v>1</v>
      </c>
      <c r="E4252" t="str">
        <f t="shared" si="270"/>
        <v>Problemlösning</v>
      </c>
      <c r="F4252" t="str">
        <f t="shared" si="271"/>
        <v>7_x7_5x_G_1</v>
      </c>
      <c r="G4252" t="str">
        <f>IFERROR(INDEX(#REF!,MATCH('Kap5-6'!F4252,#REF!,0),2),"")</f>
        <v/>
      </c>
      <c r="H4252" s="98"/>
      <c r="I4252" s="98"/>
      <c r="J4252" s="50"/>
      <c r="K4252" s="98"/>
      <c r="L4252" s="17"/>
      <c r="M4252" s="242"/>
      <c r="N4252" s="20"/>
      <c r="O4252" s="20"/>
      <c r="P4252" s="20"/>
      <c r="Q4252" s="22"/>
      <c r="R4252" s="22"/>
      <c r="S4252" s="13"/>
      <c r="T4252" s="48"/>
    </row>
    <row r="4253" spans="1:20" ht="17" thickBot="1" x14ac:dyDescent="0.25">
      <c r="A4253">
        <f t="shared" si="268"/>
        <v>7</v>
      </c>
      <c r="B4253" t="s">
        <v>33</v>
      </c>
      <c r="C4253" t="s">
        <v>388</v>
      </c>
      <c r="D4253">
        <f t="shared" si="269"/>
        <v>2</v>
      </c>
      <c r="E4253" t="str">
        <f t="shared" si="270"/>
        <v>Problemlösning</v>
      </c>
      <c r="F4253" t="str">
        <f t="shared" si="271"/>
        <v>7_x7_5x_G_2</v>
      </c>
      <c r="G4253" t="str">
        <f>IFERROR(INDEX(#REF!,MATCH('Kap5-6'!F4253,#REF!,0),2),"")</f>
        <v/>
      </c>
      <c r="H4253" s="32">
        <v>7</v>
      </c>
      <c r="I4253" s="32" t="s">
        <v>427</v>
      </c>
      <c r="J4253" s="47"/>
      <c r="K4253" s="32">
        <v>2</v>
      </c>
      <c r="L4253" s="43" t="s">
        <v>1256</v>
      </c>
      <c r="M4253" s="240"/>
      <c r="N4253" s="7"/>
      <c r="O4253" s="7"/>
      <c r="P4253" s="7"/>
      <c r="Q4253" s="8"/>
      <c r="R4253" s="8"/>
      <c r="S4253" s="23"/>
      <c r="T4253" s="48"/>
    </row>
    <row r="4254" spans="1:20" x14ac:dyDescent="0.2">
      <c r="A4254">
        <f t="shared" si="268"/>
        <v>7</v>
      </c>
      <c r="B4254" t="s">
        <v>33</v>
      </c>
      <c r="C4254" t="s">
        <v>388</v>
      </c>
      <c r="D4254">
        <f t="shared" si="269"/>
        <v>2</v>
      </c>
      <c r="E4254" t="str">
        <f t="shared" si="270"/>
        <v>Problemlösning</v>
      </c>
      <c r="F4254" t="str">
        <f t="shared" si="271"/>
        <v>7_x7_5x_G_2</v>
      </c>
      <c r="G4254" t="str">
        <f>IFERROR(INDEX(#REF!,MATCH('Kap5-6'!F4254,#REF!,0),2),"")</f>
        <v/>
      </c>
      <c r="H4254" s="97"/>
      <c r="I4254" s="97"/>
      <c r="J4254" s="49"/>
      <c r="K4254" s="97"/>
      <c r="L4254" s="10"/>
      <c r="M4254" s="241"/>
      <c r="N4254" s="11"/>
      <c r="O4254" s="11"/>
      <c r="P4254" s="11"/>
      <c r="Q4254" s="12"/>
      <c r="R4254" s="12"/>
      <c r="S4254" s="9"/>
      <c r="T4254" s="48"/>
    </row>
    <row r="4255" spans="1:20" ht="17" thickBot="1" x14ac:dyDescent="0.25">
      <c r="A4255">
        <f t="shared" si="268"/>
        <v>7</v>
      </c>
      <c r="B4255" t="s">
        <v>33</v>
      </c>
      <c r="C4255" t="s">
        <v>388</v>
      </c>
      <c r="D4255">
        <f t="shared" si="269"/>
        <v>2</v>
      </c>
      <c r="E4255" t="str">
        <f t="shared" si="270"/>
        <v>Problemlösning</v>
      </c>
      <c r="F4255" t="str">
        <f t="shared" si="271"/>
        <v>7_x7_5x_G_2</v>
      </c>
      <c r="G4255" t="str">
        <f>IFERROR(INDEX(#REF!,MATCH('Kap5-6'!F4255,#REF!,0),2),"")</f>
        <v/>
      </c>
      <c r="H4255" s="98"/>
      <c r="I4255" s="98"/>
      <c r="J4255" s="50"/>
      <c r="K4255" s="98"/>
      <c r="L4255" s="17"/>
      <c r="M4255" s="242"/>
      <c r="N4255" s="20"/>
      <c r="O4255" s="20"/>
      <c r="P4255" s="20"/>
      <c r="Q4255" s="22"/>
      <c r="R4255" s="22"/>
      <c r="S4255" s="13"/>
      <c r="T4255" s="48"/>
    </row>
    <row r="4256" spans="1:20" ht="17" thickBot="1" x14ac:dyDescent="0.25">
      <c r="A4256">
        <f t="shared" si="268"/>
        <v>7</v>
      </c>
      <c r="B4256" t="s">
        <v>33</v>
      </c>
      <c r="C4256" t="s">
        <v>388</v>
      </c>
      <c r="D4256" t="str">
        <f t="shared" si="269"/>
        <v>3a</v>
      </c>
      <c r="E4256" t="str">
        <f t="shared" si="270"/>
        <v>Problemlösning</v>
      </c>
      <c r="F4256" t="str">
        <f t="shared" si="271"/>
        <v>7_x7_5x_G_3a</v>
      </c>
      <c r="G4256" t="str">
        <f>IFERROR(INDEX(#REF!,MATCH('Kap5-6'!F4256,#REF!,0),2),"")</f>
        <v/>
      </c>
      <c r="H4256" s="32">
        <v>7</v>
      </c>
      <c r="I4256" s="32" t="s">
        <v>427</v>
      </c>
      <c r="J4256" s="47"/>
      <c r="K4256" s="32" t="s">
        <v>36</v>
      </c>
      <c r="L4256" s="43" t="s">
        <v>1256</v>
      </c>
      <c r="M4256" s="240"/>
      <c r="N4256" s="7"/>
      <c r="O4256" s="7"/>
      <c r="P4256" s="7"/>
      <c r="Q4256" s="8"/>
      <c r="R4256" s="8"/>
      <c r="S4256" s="23"/>
      <c r="T4256" s="48"/>
    </row>
    <row r="4257" spans="1:20" x14ac:dyDescent="0.2">
      <c r="A4257">
        <f t="shared" si="268"/>
        <v>7</v>
      </c>
      <c r="B4257" t="s">
        <v>33</v>
      </c>
      <c r="C4257" t="s">
        <v>388</v>
      </c>
      <c r="D4257" t="str">
        <f t="shared" si="269"/>
        <v>3a</v>
      </c>
      <c r="E4257" t="str">
        <f t="shared" si="270"/>
        <v>Problemlösning</v>
      </c>
      <c r="F4257" t="str">
        <f t="shared" si="271"/>
        <v>7_x7_5x_G_3a</v>
      </c>
      <c r="G4257" t="str">
        <f>IFERROR(INDEX(#REF!,MATCH('Kap5-6'!F4257,#REF!,0),2),"")</f>
        <v/>
      </c>
      <c r="H4257" s="97"/>
      <c r="I4257" s="97"/>
      <c r="J4257" s="49"/>
      <c r="K4257" s="97"/>
      <c r="L4257" s="10"/>
      <c r="M4257" s="241"/>
      <c r="N4257" s="11"/>
      <c r="O4257" s="11"/>
      <c r="P4257" s="11"/>
      <c r="Q4257" s="12"/>
      <c r="R4257" s="12"/>
      <c r="S4257" s="9"/>
      <c r="T4257" s="48"/>
    </row>
    <row r="4258" spans="1:20" ht="17" thickBot="1" x14ac:dyDescent="0.25">
      <c r="A4258">
        <f t="shared" si="268"/>
        <v>7</v>
      </c>
      <c r="B4258" t="s">
        <v>33</v>
      </c>
      <c r="C4258" t="s">
        <v>388</v>
      </c>
      <c r="D4258" t="str">
        <f t="shared" si="269"/>
        <v>3a</v>
      </c>
      <c r="E4258" t="str">
        <f t="shared" si="270"/>
        <v>Problemlösning</v>
      </c>
      <c r="F4258" t="str">
        <f t="shared" si="271"/>
        <v>7_x7_5x_G_3a</v>
      </c>
      <c r="G4258" t="str">
        <f>IFERROR(INDEX(#REF!,MATCH('Kap5-6'!F4258,#REF!,0),2),"")</f>
        <v/>
      </c>
      <c r="H4258" s="98"/>
      <c r="I4258" s="98"/>
      <c r="J4258" s="50"/>
      <c r="K4258" s="98"/>
      <c r="L4258" s="17"/>
      <c r="M4258" s="242"/>
      <c r="N4258" s="20"/>
      <c r="O4258" s="20"/>
      <c r="P4258" s="20"/>
      <c r="Q4258" s="22"/>
      <c r="R4258" s="22"/>
      <c r="S4258" s="13"/>
      <c r="T4258" s="48"/>
    </row>
    <row r="4259" spans="1:20" ht="17" thickBot="1" x14ac:dyDescent="0.25">
      <c r="A4259">
        <f t="shared" si="268"/>
        <v>7</v>
      </c>
      <c r="B4259" t="s">
        <v>33</v>
      </c>
      <c r="C4259" t="s">
        <v>388</v>
      </c>
      <c r="D4259" t="str">
        <f t="shared" si="269"/>
        <v>3b</v>
      </c>
      <c r="E4259" t="str">
        <f t="shared" si="270"/>
        <v>Problemlösning</v>
      </c>
      <c r="F4259" t="str">
        <f t="shared" si="271"/>
        <v>7_x7_5x_G_3b</v>
      </c>
      <c r="G4259" t="str">
        <f>IFERROR(INDEX(#REF!,MATCH('Kap5-6'!F4259,#REF!,0),2),"")</f>
        <v/>
      </c>
      <c r="H4259" s="32">
        <v>7</v>
      </c>
      <c r="I4259" s="32" t="s">
        <v>427</v>
      </c>
      <c r="J4259" s="47"/>
      <c r="K4259" s="32" t="s">
        <v>37</v>
      </c>
      <c r="L4259" s="43" t="s">
        <v>1256</v>
      </c>
      <c r="M4259" s="240"/>
      <c r="N4259" s="7"/>
      <c r="O4259" s="7"/>
      <c r="P4259" s="7"/>
      <c r="Q4259" s="8"/>
      <c r="R4259" s="8"/>
      <c r="S4259" s="23"/>
      <c r="T4259" s="48"/>
    </row>
    <row r="4260" spans="1:20" x14ac:dyDescent="0.2">
      <c r="A4260">
        <f t="shared" si="268"/>
        <v>7</v>
      </c>
      <c r="B4260" t="s">
        <v>33</v>
      </c>
      <c r="C4260" t="s">
        <v>388</v>
      </c>
      <c r="D4260" t="str">
        <f t="shared" si="269"/>
        <v>3b</v>
      </c>
      <c r="E4260" t="str">
        <f t="shared" si="270"/>
        <v>Problemlösning</v>
      </c>
      <c r="F4260" t="str">
        <f t="shared" si="271"/>
        <v>7_x7_5x_G_3b</v>
      </c>
      <c r="G4260" t="str">
        <f>IFERROR(INDEX(#REF!,MATCH('Kap5-6'!F4260,#REF!,0),2),"")</f>
        <v/>
      </c>
      <c r="H4260" s="97"/>
      <c r="I4260" s="97"/>
      <c r="J4260" s="49"/>
      <c r="K4260" s="97"/>
      <c r="L4260" s="10"/>
      <c r="M4260" s="241"/>
      <c r="N4260" s="11"/>
      <c r="O4260" s="11"/>
      <c r="P4260" s="11"/>
      <c r="Q4260" s="12"/>
      <c r="R4260" s="12"/>
      <c r="S4260" s="9"/>
      <c r="T4260" s="48"/>
    </row>
    <row r="4261" spans="1:20" ht="17" thickBot="1" x14ac:dyDescent="0.25">
      <c r="A4261">
        <f t="shared" si="268"/>
        <v>7</v>
      </c>
      <c r="B4261" t="s">
        <v>33</v>
      </c>
      <c r="C4261" t="s">
        <v>388</v>
      </c>
      <c r="D4261" t="str">
        <f t="shared" si="269"/>
        <v>3b</v>
      </c>
      <c r="E4261" t="str">
        <f t="shared" si="270"/>
        <v>Problemlösning</v>
      </c>
      <c r="F4261" t="str">
        <f t="shared" si="271"/>
        <v>7_x7_5x_G_3b</v>
      </c>
      <c r="G4261" t="str">
        <f>IFERROR(INDEX(#REF!,MATCH('Kap5-6'!F4261,#REF!,0),2),"")</f>
        <v/>
      </c>
      <c r="H4261" s="98"/>
      <c r="I4261" s="98"/>
      <c r="J4261" s="50"/>
      <c r="K4261" s="98"/>
      <c r="L4261" s="17"/>
      <c r="M4261" s="242"/>
      <c r="N4261" s="20"/>
      <c r="O4261" s="20"/>
      <c r="P4261" s="20"/>
      <c r="Q4261" s="22"/>
      <c r="R4261" s="22"/>
      <c r="S4261" s="13"/>
      <c r="T4261" s="48"/>
    </row>
    <row r="4262" spans="1:20" ht="17" thickBot="1" x14ac:dyDescent="0.25">
      <c r="A4262">
        <f t="shared" si="268"/>
        <v>7</v>
      </c>
      <c r="B4262" t="s">
        <v>33</v>
      </c>
      <c r="C4262" t="s">
        <v>388</v>
      </c>
      <c r="D4262" t="str">
        <f t="shared" si="269"/>
        <v>4a</v>
      </c>
      <c r="E4262" t="str">
        <f t="shared" si="270"/>
        <v>Problemlösning</v>
      </c>
      <c r="F4262" t="str">
        <f t="shared" si="271"/>
        <v>7_x7_5x_G_4a</v>
      </c>
      <c r="G4262" t="str">
        <f>IFERROR(INDEX(#REF!,MATCH('Kap5-6'!F4262,#REF!,0),2),"")</f>
        <v/>
      </c>
      <c r="H4262" s="32">
        <v>7</v>
      </c>
      <c r="I4262" s="32" t="s">
        <v>427</v>
      </c>
      <c r="J4262" s="47"/>
      <c r="K4262" s="32" t="s">
        <v>38</v>
      </c>
      <c r="L4262" s="43" t="s">
        <v>1256</v>
      </c>
      <c r="M4262" s="240"/>
      <c r="N4262" s="7"/>
      <c r="O4262" s="7"/>
      <c r="P4262" s="7"/>
      <c r="Q4262" s="8"/>
      <c r="R4262" s="8"/>
      <c r="S4262" s="23"/>
      <c r="T4262" s="48"/>
    </row>
    <row r="4263" spans="1:20" x14ac:dyDescent="0.2">
      <c r="A4263">
        <f t="shared" si="268"/>
        <v>7</v>
      </c>
      <c r="B4263" t="s">
        <v>33</v>
      </c>
      <c r="C4263" t="s">
        <v>388</v>
      </c>
      <c r="D4263" t="str">
        <f t="shared" si="269"/>
        <v>4a</v>
      </c>
      <c r="E4263" t="str">
        <f t="shared" si="270"/>
        <v>Problemlösning</v>
      </c>
      <c r="F4263" t="str">
        <f t="shared" si="271"/>
        <v>7_x7_5x_G_4a</v>
      </c>
      <c r="G4263" t="str">
        <f>IFERROR(INDEX(#REF!,MATCH('Kap5-6'!F4263,#REF!,0),2),"")</f>
        <v/>
      </c>
      <c r="H4263" s="97"/>
      <c r="I4263" s="97"/>
      <c r="J4263" s="49"/>
      <c r="K4263" s="97"/>
      <c r="L4263" s="10"/>
      <c r="M4263" s="241"/>
      <c r="N4263" s="11"/>
      <c r="O4263" s="11"/>
      <c r="P4263" s="11"/>
      <c r="Q4263" s="12"/>
      <c r="R4263" s="12"/>
      <c r="S4263" s="9"/>
      <c r="T4263" s="48"/>
    </row>
    <row r="4264" spans="1:20" ht="17" thickBot="1" x14ac:dyDescent="0.25">
      <c r="A4264">
        <f t="shared" si="268"/>
        <v>7</v>
      </c>
      <c r="B4264" t="s">
        <v>33</v>
      </c>
      <c r="C4264" t="s">
        <v>388</v>
      </c>
      <c r="D4264" t="str">
        <f t="shared" si="269"/>
        <v>4a</v>
      </c>
      <c r="E4264" t="str">
        <f t="shared" si="270"/>
        <v>Problemlösning</v>
      </c>
      <c r="F4264" t="str">
        <f t="shared" si="271"/>
        <v>7_x7_5x_G_4a</v>
      </c>
      <c r="G4264" t="str">
        <f>IFERROR(INDEX(#REF!,MATCH('Kap5-6'!F4264,#REF!,0),2),"")</f>
        <v/>
      </c>
      <c r="H4264" s="98"/>
      <c r="I4264" s="98"/>
      <c r="J4264" s="50"/>
      <c r="K4264" s="98"/>
      <c r="L4264" s="17"/>
      <c r="M4264" s="242"/>
      <c r="N4264" s="20"/>
      <c r="O4264" s="20"/>
      <c r="P4264" s="20"/>
      <c r="Q4264" s="22"/>
      <c r="R4264" s="22"/>
      <c r="S4264" s="13"/>
      <c r="T4264" s="48"/>
    </row>
    <row r="4265" spans="1:20" ht="17" thickBot="1" x14ac:dyDescent="0.25">
      <c r="A4265">
        <f t="shared" si="268"/>
        <v>7</v>
      </c>
      <c r="B4265" t="s">
        <v>33</v>
      </c>
      <c r="C4265" t="s">
        <v>388</v>
      </c>
      <c r="D4265" t="str">
        <f t="shared" si="269"/>
        <v>4b</v>
      </c>
      <c r="E4265" t="str">
        <f t="shared" si="270"/>
        <v>Problemlösning</v>
      </c>
      <c r="F4265" t="str">
        <f t="shared" si="271"/>
        <v>7_x7_5x_G_4b</v>
      </c>
      <c r="G4265" t="str">
        <f>IFERROR(INDEX(#REF!,MATCH('Kap5-6'!F4265,#REF!,0),2),"")</f>
        <v/>
      </c>
      <c r="H4265" s="32">
        <v>7</v>
      </c>
      <c r="I4265" s="32" t="s">
        <v>427</v>
      </c>
      <c r="J4265" s="47"/>
      <c r="K4265" s="32" t="s">
        <v>39</v>
      </c>
      <c r="L4265" s="43" t="s">
        <v>1256</v>
      </c>
      <c r="M4265" s="240"/>
      <c r="N4265" s="7"/>
      <c r="O4265" s="7"/>
      <c r="P4265" s="7"/>
      <c r="Q4265" s="8"/>
      <c r="R4265" s="8"/>
      <c r="S4265" s="23"/>
      <c r="T4265" s="48"/>
    </row>
    <row r="4266" spans="1:20" x14ac:dyDescent="0.2">
      <c r="A4266">
        <f t="shared" si="268"/>
        <v>7</v>
      </c>
      <c r="B4266" t="s">
        <v>33</v>
      </c>
      <c r="C4266" t="s">
        <v>388</v>
      </c>
      <c r="D4266" t="str">
        <f t="shared" si="269"/>
        <v>4b</v>
      </c>
      <c r="E4266" t="str">
        <f t="shared" si="270"/>
        <v>Problemlösning</v>
      </c>
      <c r="F4266" t="str">
        <f t="shared" si="271"/>
        <v>7_x7_5x_G_4b</v>
      </c>
      <c r="G4266" t="str">
        <f>IFERROR(INDEX(#REF!,MATCH('Kap5-6'!F4266,#REF!,0),2),"")</f>
        <v/>
      </c>
      <c r="H4266" s="97"/>
      <c r="I4266" s="97"/>
      <c r="J4266" s="49"/>
      <c r="K4266" s="97"/>
      <c r="L4266" s="10"/>
      <c r="M4266" s="241"/>
      <c r="N4266" s="11"/>
      <c r="O4266" s="11"/>
      <c r="P4266" s="11"/>
      <c r="Q4266" s="12"/>
      <c r="R4266" s="12"/>
      <c r="S4266" s="9"/>
      <c r="T4266" s="48"/>
    </row>
    <row r="4267" spans="1:20" ht="17" thickBot="1" x14ac:dyDescent="0.25">
      <c r="A4267">
        <f t="shared" si="268"/>
        <v>7</v>
      </c>
      <c r="B4267" t="s">
        <v>33</v>
      </c>
      <c r="C4267" t="s">
        <v>388</v>
      </c>
      <c r="D4267" t="str">
        <f t="shared" si="269"/>
        <v>4b</v>
      </c>
      <c r="E4267" t="str">
        <f t="shared" si="270"/>
        <v>Problemlösning</v>
      </c>
      <c r="F4267" t="str">
        <f t="shared" si="271"/>
        <v>7_x7_5x_G_4b</v>
      </c>
      <c r="G4267" t="str">
        <f>IFERROR(INDEX(#REF!,MATCH('Kap5-6'!F4267,#REF!,0),2),"")</f>
        <v/>
      </c>
      <c r="H4267" s="98"/>
      <c r="I4267" s="98"/>
      <c r="J4267" s="50"/>
      <c r="K4267" s="98"/>
      <c r="L4267" s="17"/>
      <c r="M4267" s="242"/>
      <c r="N4267" s="20"/>
      <c r="O4267" s="20"/>
      <c r="P4267" s="20"/>
      <c r="Q4267" s="22"/>
      <c r="R4267" s="22"/>
      <c r="S4267" s="13"/>
      <c r="T4267" s="48"/>
    </row>
    <row r="4268" spans="1:20" ht="17" thickBot="1" x14ac:dyDescent="0.25">
      <c r="A4268">
        <f t="shared" si="268"/>
        <v>7</v>
      </c>
      <c r="B4268" t="s">
        <v>33</v>
      </c>
      <c r="C4268" t="s">
        <v>388</v>
      </c>
      <c r="D4268" t="str">
        <f t="shared" si="269"/>
        <v>4c</v>
      </c>
      <c r="E4268" t="str">
        <f t="shared" si="270"/>
        <v>Problemlösning</v>
      </c>
      <c r="F4268" t="str">
        <f t="shared" si="271"/>
        <v>7_x7_5x_G_4c</v>
      </c>
      <c r="G4268" t="str">
        <f>IFERROR(INDEX(#REF!,MATCH('Kap5-6'!F4268,#REF!,0),2),"")</f>
        <v/>
      </c>
      <c r="H4268" s="32">
        <v>7</v>
      </c>
      <c r="I4268" s="32" t="s">
        <v>427</v>
      </c>
      <c r="J4268" s="47"/>
      <c r="K4268" s="32" t="s">
        <v>41</v>
      </c>
      <c r="L4268" s="43" t="s">
        <v>1256</v>
      </c>
      <c r="M4268" s="240"/>
      <c r="N4268" s="7"/>
      <c r="O4268" s="7"/>
      <c r="P4268" s="7"/>
      <c r="Q4268" s="8"/>
      <c r="R4268" s="8"/>
      <c r="S4268" s="23"/>
      <c r="T4268" s="48"/>
    </row>
    <row r="4269" spans="1:20" x14ac:dyDescent="0.2">
      <c r="A4269">
        <f t="shared" si="268"/>
        <v>7</v>
      </c>
      <c r="B4269" t="s">
        <v>33</v>
      </c>
      <c r="C4269" t="s">
        <v>388</v>
      </c>
      <c r="D4269" t="str">
        <f t="shared" si="269"/>
        <v>4c</v>
      </c>
      <c r="E4269" t="str">
        <f t="shared" si="270"/>
        <v>Problemlösning</v>
      </c>
      <c r="F4269" t="str">
        <f t="shared" si="271"/>
        <v>7_x7_5x_G_4c</v>
      </c>
      <c r="G4269" t="str">
        <f>IFERROR(INDEX(#REF!,MATCH('Kap5-6'!F4269,#REF!,0),2),"")</f>
        <v/>
      </c>
      <c r="H4269" s="97"/>
      <c r="I4269" s="97"/>
      <c r="J4269" s="49"/>
      <c r="K4269" s="97"/>
      <c r="L4269" s="10"/>
      <c r="M4269" s="241"/>
      <c r="N4269" s="11"/>
      <c r="O4269" s="11"/>
      <c r="P4269" s="11"/>
      <c r="Q4269" s="12"/>
      <c r="R4269" s="12"/>
      <c r="S4269" s="9"/>
      <c r="T4269" s="48"/>
    </row>
    <row r="4270" spans="1:20" ht="17" thickBot="1" x14ac:dyDescent="0.25">
      <c r="A4270">
        <f t="shared" si="268"/>
        <v>7</v>
      </c>
      <c r="B4270" t="s">
        <v>33</v>
      </c>
      <c r="C4270" t="s">
        <v>388</v>
      </c>
      <c r="D4270" t="str">
        <f t="shared" si="269"/>
        <v>4c</v>
      </c>
      <c r="E4270" t="str">
        <f t="shared" si="270"/>
        <v>Problemlösning</v>
      </c>
      <c r="F4270" t="str">
        <f t="shared" si="271"/>
        <v>7_x7_5x_G_4c</v>
      </c>
      <c r="G4270" t="str">
        <f>IFERROR(INDEX(#REF!,MATCH('Kap5-6'!F4270,#REF!,0),2),"")</f>
        <v/>
      </c>
      <c r="H4270" s="98"/>
      <c r="I4270" s="98"/>
      <c r="J4270" s="50"/>
      <c r="K4270" s="98"/>
      <c r="L4270" s="17"/>
      <c r="M4270" s="242"/>
      <c r="N4270" s="20"/>
      <c r="O4270" s="20"/>
      <c r="P4270" s="20"/>
      <c r="Q4270" s="22"/>
      <c r="R4270" s="22"/>
      <c r="S4270" s="13"/>
      <c r="T4270" s="48"/>
    </row>
    <row r="4271" spans="1:20" ht="17" thickBot="1" x14ac:dyDescent="0.25">
      <c r="A4271">
        <f t="shared" si="268"/>
        <v>7</v>
      </c>
      <c r="B4271" t="s">
        <v>33</v>
      </c>
      <c r="C4271" t="s">
        <v>388</v>
      </c>
      <c r="D4271" t="str">
        <f t="shared" si="269"/>
        <v>5a</v>
      </c>
      <c r="E4271" t="str">
        <f t="shared" si="270"/>
        <v>Problemlösning</v>
      </c>
      <c r="F4271" t="str">
        <f t="shared" si="271"/>
        <v>7_x7_5x_G_5a</v>
      </c>
      <c r="G4271" t="str">
        <f>IFERROR(INDEX(#REF!,MATCH('Kap5-6'!F4271,#REF!,0),2),"")</f>
        <v/>
      </c>
      <c r="H4271" s="32">
        <v>7</v>
      </c>
      <c r="I4271" s="32" t="s">
        <v>427</v>
      </c>
      <c r="J4271" s="47"/>
      <c r="K4271" s="32" t="s">
        <v>42</v>
      </c>
      <c r="L4271" s="43" t="s">
        <v>1256</v>
      </c>
      <c r="M4271" s="240"/>
      <c r="N4271" s="7"/>
      <c r="O4271" s="7"/>
      <c r="P4271" s="7"/>
      <c r="Q4271" s="8"/>
      <c r="R4271" s="8"/>
      <c r="S4271" s="23"/>
      <c r="T4271" s="48"/>
    </row>
    <row r="4272" spans="1:20" x14ac:dyDescent="0.2">
      <c r="A4272">
        <f t="shared" si="268"/>
        <v>7</v>
      </c>
      <c r="B4272" t="s">
        <v>33</v>
      </c>
      <c r="C4272" t="s">
        <v>388</v>
      </c>
      <c r="D4272" t="str">
        <f t="shared" si="269"/>
        <v>5a</v>
      </c>
      <c r="E4272" t="str">
        <f t="shared" si="270"/>
        <v>Problemlösning</v>
      </c>
      <c r="F4272" t="str">
        <f t="shared" si="271"/>
        <v>7_x7_5x_G_5a</v>
      </c>
      <c r="G4272" t="str">
        <f>IFERROR(INDEX(#REF!,MATCH('Kap5-6'!F4272,#REF!,0),2),"")</f>
        <v/>
      </c>
      <c r="H4272" s="97"/>
      <c r="I4272" s="97"/>
      <c r="J4272" s="49"/>
      <c r="K4272" s="97"/>
      <c r="L4272" s="10"/>
      <c r="M4272" s="241"/>
      <c r="N4272" s="11"/>
      <c r="O4272" s="11"/>
      <c r="P4272" s="11"/>
      <c r="Q4272" s="12"/>
      <c r="R4272" s="12"/>
      <c r="S4272" s="9"/>
      <c r="T4272" s="48"/>
    </row>
    <row r="4273" spans="1:20" ht="17" thickBot="1" x14ac:dyDescent="0.25">
      <c r="A4273">
        <f t="shared" si="268"/>
        <v>7</v>
      </c>
      <c r="B4273" t="s">
        <v>33</v>
      </c>
      <c r="C4273" t="s">
        <v>388</v>
      </c>
      <c r="D4273" t="str">
        <f t="shared" si="269"/>
        <v>5a</v>
      </c>
      <c r="E4273" t="str">
        <f t="shared" si="270"/>
        <v>Problemlösning</v>
      </c>
      <c r="F4273" t="str">
        <f t="shared" si="271"/>
        <v>7_x7_5x_G_5a</v>
      </c>
      <c r="G4273" t="str">
        <f>IFERROR(INDEX(#REF!,MATCH('Kap5-6'!F4273,#REF!,0),2),"")</f>
        <v/>
      </c>
      <c r="H4273" s="98"/>
      <c r="I4273" s="98"/>
      <c r="J4273" s="50"/>
      <c r="K4273" s="98"/>
      <c r="L4273" s="17"/>
      <c r="M4273" s="242"/>
      <c r="N4273" s="20"/>
      <c r="O4273" s="20"/>
      <c r="P4273" s="20"/>
      <c r="Q4273" s="22"/>
      <c r="R4273" s="22"/>
      <c r="S4273" s="13"/>
      <c r="T4273" s="48"/>
    </row>
    <row r="4274" spans="1:20" ht="17" thickBot="1" x14ac:dyDescent="0.25">
      <c r="A4274">
        <f t="shared" si="268"/>
        <v>7</v>
      </c>
      <c r="B4274" t="s">
        <v>33</v>
      </c>
      <c r="C4274" t="s">
        <v>388</v>
      </c>
      <c r="D4274" t="str">
        <f t="shared" si="269"/>
        <v>5b</v>
      </c>
      <c r="E4274" t="str">
        <f t="shared" si="270"/>
        <v>Problemlösning</v>
      </c>
      <c r="F4274" t="str">
        <f t="shared" si="271"/>
        <v>7_x7_5x_G_5b</v>
      </c>
      <c r="G4274" t="str">
        <f>IFERROR(INDEX(#REF!,MATCH('Kap5-6'!F4274,#REF!,0),2),"")</f>
        <v/>
      </c>
      <c r="H4274" s="32">
        <v>7</v>
      </c>
      <c r="I4274" s="32" t="s">
        <v>427</v>
      </c>
      <c r="J4274" s="47"/>
      <c r="K4274" s="32" t="s">
        <v>43</v>
      </c>
      <c r="L4274" s="43" t="s">
        <v>1256</v>
      </c>
      <c r="M4274" s="240"/>
      <c r="N4274" s="7"/>
      <c r="O4274" s="7"/>
      <c r="P4274" s="7"/>
      <c r="Q4274" s="8"/>
      <c r="R4274" s="8"/>
      <c r="S4274" s="23"/>
      <c r="T4274" s="48"/>
    </row>
    <row r="4275" spans="1:20" x14ac:dyDescent="0.2">
      <c r="A4275">
        <f t="shared" si="268"/>
        <v>7</v>
      </c>
      <c r="B4275" t="s">
        <v>33</v>
      </c>
      <c r="C4275" t="s">
        <v>388</v>
      </c>
      <c r="D4275" t="str">
        <f t="shared" si="269"/>
        <v>5b</v>
      </c>
      <c r="E4275" t="str">
        <f t="shared" si="270"/>
        <v>Problemlösning</v>
      </c>
      <c r="F4275" t="str">
        <f t="shared" si="271"/>
        <v>7_x7_5x_G_5b</v>
      </c>
      <c r="G4275" t="str">
        <f>IFERROR(INDEX(#REF!,MATCH('Kap5-6'!F4275,#REF!,0),2),"")</f>
        <v/>
      </c>
      <c r="H4275" s="97"/>
      <c r="I4275" s="97"/>
      <c r="J4275" s="49"/>
      <c r="K4275" s="97"/>
      <c r="L4275" s="10"/>
      <c r="M4275" s="241"/>
      <c r="N4275" s="11"/>
      <c r="O4275" s="11"/>
      <c r="P4275" s="11"/>
      <c r="Q4275" s="12"/>
      <c r="R4275" s="12"/>
      <c r="S4275" s="9"/>
      <c r="T4275" s="48"/>
    </row>
    <row r="4276" spans="1:20" ht="17" thickBot="1" x14ac:dyDescent="0.25">
      <c r="A4276">
        <f t="shared" si="268"/>
        <v>7</v>
      </c>
      <c r="B4276" t="s">
        <v>33</v>
      </c>
      <c r="C4276" t="s">
        <v>388</v>
      </c>
      <c r="D4276" t="str">
        <f t="shared" si="269"/>
        <v>5b</v>
      </c>
      <c r="E4276" t="str">
        <f t="shared" si="270"/>
        <v>Problemlösning</v>
      </c>
      <c r="F4276" t="str">
        <f t="shared" si="271"/>
        <v>7_x7_5x_G_5b</v>
      </c>
      <c r="G4276" t="str">
        <f>IFERROR(INDEX(#REF!,MATCH('Kap5-6'!F4276,#REF!,0),2),"")</f>
        <v/>
      </c>
      <c r="H4276" s="98"/>
      <c r="I4276" s="98"/>
      <c r="J4276" s="50"/>
      <c r="K4276" s="98"/>
      <c r="L4276" s="17"/>
      <c r="M4276" s="242"/>
      <c r="N4276" s="20"/>
      <c r="O4276" s="20"/>
      <c r="P4276" s="20"/>
      <c r="Q4276" s="22"/>
      <c r="R4276" s="22"/>
      <c r="S4276" s="13"/>
      <c r="T4276" s="48"/>
    </row>
    <row r="4277" spans="1:20" ht="17" thickBot="1" x14ac:dyDescent="0.25">
      <c r="A4277">
        <f t="shared" si="268"/>
        <v>7</v>
      </c>
      <c r="B4277" t="s">
        <v>33</v>
      </c>
      <c r="C4277" t="s">
        <v>388</v>
      </c>
      <c r="D4277" t="str">
        <f t="shared" si="269"/>
        <v>5c</v>
      </c>
      <c r="E4277" t="str">
        <f t="shared" si="270"/>
        <v>Problemlösning</v>
      </c>
      <c r="F4277" t="str">
        <f t="shared" si="271"/>
        <v>7_x7_5x_G_5c</v>
      </c>
      <c r="G4277" t="str">
        <f>IFERROR(INDEX(#REF!,MATCH('Kap5-6'!F4277,#REF!,0),2),"")</f>
        <v/>
      </c>
      <c r="H4277" s="32">
        <v>7</v>
      </c>
      <c r="I4277" s="32" t="s">
        <v>427</v>
      </c>
      <c r="J4277" s="47"/>
      <c r="K4277" s="32" t="s">
        <v>166</v>
      </c>
      <c r="L4277" s="43" t="s">
        <v>1256</v>
      </c>
      <c r="M4277" s="240"/>
      <c r="N4277" s="7"/>
      <c r="O4277" s="7"/>
      <c r="P4277" s="7"/>
      <c r="Q4277" s="8"/>
      <c r="R4277" s="8"/>
      <c r="S4277" s="23"/>
      <c r="T4277" s="48"/>
    </row>
    <row r="4278" spans="1:20" x14ac:dyDescent="0.2">
      <c r="A4278">
        <f t="shared" si="268"/>
        <v>7</v>
      </c>
      <c r="B4278" t="s">
        <v>33</v>
      </c>
      <c r="C4278" t="s">
        <v>388</v>
      </c>
      <c r="D4278" t="str">
        <f t="shared" si="269"/>
        <v>5c</v>
      </c>
      <c r="E4278" t="str">
        <f t="shared" si="270"/>
        <v>Problemlösning</v>
      </c>
      <c r="F4278" t="str">
        <f t="shared" si="271"/>
        <v>7_x7_5x_G_5c</v>
      </c>
      <c r="G4278" t="str">
        <f>IFERROR(INDEX(#REF!,MATCH('Kap5-6'!F4278,#REF!,0),2),"")</f>
        <v/>
      </c>
      <c r="H4278" s="97"/>
      <c r="I4278" s="97"/>
      <c r="J4278" s="49"/>
      <c r="K4278" s="97"/>
      <c r="L4278" s="10"/>
      <c r="M4278" s="241"/>
      <c r="N4278" s="11"/>
      <c r="O4278" s="11"/>
      <c r="P4278" s="11"/>
      <c r="Q4278" s="12"/>
      <c r="R4278" s="12"/>
      <c r="S4278" s="9"/>
      <c r="T4278" s="48"/>
    </row>
    <row r="4279" spans="1:20" ht="17" thickBot="1" x14ac:dyDescent="0.25">
      <c r="A4279">
        <f t="shared" si="268"/>
        <v>7</v>
      </c>
      <c r="B4279" t="s">
        <v>33</v>
      </c>
      <c r="C4279" t="s">
        <v>388</v>
      </c>
      <c r="D4279" t="str">
        <f t="shared" si="269"/>
        <v>5c</v>
      </c>
      <c r="E4279" t="str">
        <f t="shared" si="270"/>
        <v>Problemlösning</v>
      </c>
      <c r="F4279" t="str">
        <f t="shared" si="271"/>
        <v>7_x7_5x_G_5c</v>
      </c>
      <c r="G4279" t="str">
        <f>IFERROR(INDEX(#REF!,MATCH('Kap5-6'!F4279,#REF!,0),2),"")</f>
        <v/>
      </c>
      <c r="H4279" s="98"/>
      <c r="I4279" s="98"/>
      <c r="J4279" s="50"/>
      <c r="K4279" s="98"/>
      <c r="L4279" s="17"/>
      <c r="M4279" s="242"/>
      <c r="N4279" s="20"/>
      <c r="O4279" s="20"/>
      <c r="P4279" s="20"/>
      <c r="Q4279" s="22"/>
      <c r="R4279" s="22"/>
      <c r="S4279" s="13"/>
      <c r="T4279" s="48"/>
    </row>
    <row r="4280" spans="1:20" ht="17" thickBot="1" x14ac:dyDescent="0.25">
      <c r="A4280">
        <f t="shared" si="268"/>
        <v>7</v>
      </c>
      <c r="B4280" t="s">
        <v>33</v>
      </c>
      <c r="C4280" t="s">
        <v>388</v>
      </c>
      <c r="D4280" t="str">
        <f t="shared" si="269"/>
        <v>6a</v>
      </c>
      <c r="E4280" t="str">
        <f t="shared" si="270"/>
        <v>Problemlösning</v>
      </c>
      <c r="F4280" t="str">
        <f t="shared" si="271"/>
        <v>7_x7_5x_G_6a</v>
      </c>
      <c r="G4280" t="str">
        <f>IFERROR(INDEX(#REF!,MATCH('Kap5-6'!F4280,#REF!,0),2),"")</f>
        <v/>
      </c>
      <c r="H4280" s="32">
        <v>7</v>
      </c>
      <c r="I4280" s="32" t="s">
        <v>427</v>
      </c>
      <c r="J4280" s="47"/>
      <c r="K4280" s="32" t="s">
        <v>44</v>
      </c>
      <c r="L4280" s="43" t="s">
        <v>1256</v>
      </c>
      <c r="M4280" s="240"/>
      <c r="N4280" s="7"/>
      <c r="O4280" s="7"/>
      <c r="P4280" s="7"/>
      <c r="Q4280" s="8"/>
      <c r="R4280" s="8"/>
      <c r="S4280" s="23"/>
      <c r="T4280" s="48"/>
    </row>
    <row r="4281" spans="1:20" x14ac:dyDescent="0.2">
      <c r="A4281">
        <f t="shared" si="268"/>
        <v>7</v>
      </c>
      <c r="B4281" t="s">
        <v>33</v>
      </c>
      <c r="C4281" t="s">
        <v>388</v>
      </c>
      <c r="D4281" t="str">
        <f t="shared" si="269"/>
        <v>6a</v>
      </c>
      <c r="E4281" t="str">
        <f t="shared" si="270"/>
        <v>Problemlösning</v>
      </c>
      <c r="F4281" t="str">
        <f t="shared" si="271"/>
        <v>7_x7_5x_G_6a</v>
      </c>
      <c r="G4281" t="str">
        <f>IFERROR(INDEX(#REF!,MATCH('Kap5-6'!F4281,#REF!,0),2),"")</f>
        <v/>
      </c>
      <c r="H4281" s="97"/>
      <c r="I4281" s="97"/>
      <c r="J4281" s="49"/>
      <c r="K4281" s="97"/>
      <c r="L4281" s="10"/>
      <c r="M4281" s="241"/>
      <c r="N4281" s="11"/>
      <c r="O4281" s="11"/>
      <c r="P4281" s="11"/>
      <c r="Q4281" s="12"/>
      <c r="R4281" s="12"/>
      <c r="S4281" s="9"/>
      <c r="T4281" s="48"/>
    </row>
    <row r="4282" spans="1:20" ht="17" thickBot="1" x14ac:dyDescent="0.25">
      <c r="A4282">
        <f t="shared" si="268"/>
        <v>7</v>
      </c>
      <c r="B4282" t="s">
        <v>33</v>
      </c>
      <c r="C4282" t="s">
        <v>388</v>
      </c>
      <c r="D4282" t="str">
        <f t="shared" si="269"/>
        <v>6a</v>
      </c>
      <c r="E4282" t="str">
        <f t="shared" si="270"/>
        <v>Problemlösning</v>
      </c>
      <c r="F4282" t="str">
        <f t="shared" si="271"/>
        <v>7_x7_5x_G_6a</v>
      </c>
      <c r="G4282" t="str">
        <f>IFERROR(INDEX(#REF!,MATCH('Kap5-6'!F4282,#REF!,0),2),"")</f>
        <v/>
      </c>
      <c r="H4282" s="98"/>
      <c r="I4282" s="98"/>
      <c r="J4282" s="50"/>
      <c r="K4282" s="98"/>
      <c r="L4282" s="17"/>
      <c r="M4282" s="242"/>
      <c r="N4282" s="20"/>
      <c r="O4282" s="20"/>
      <c r="P4282" s="20"/>
      <c r="Q4282" s="22"/>
      <c r="R4282" s="22"/>
      <c r="S4282" s="13"/>
      <c r="T4282" s="48"/>
    </row>
    <row r="4283" spans="1:20" ht="17" thickBot="1" x14ac:dyDescent="0.25">
      <c r="A4283">
        <f t="shared" si="268"/>
        <v>7</v>
      </c>
      <c r="B4283" t="s">
        <v>33</v>
      </c>
      <c r="C4283" t="s">
        <v>388</v>
      </c>
      <c r="D4283" t="str">
        <f t="shared" si="269"/>
        <v>6b</v>
      </c>
      <c r="E4283" t="str">
        <f t="shared" si="270"/>
        <v>Problemlösning</v>
      </c>
      <c r="F4283" t="str">
        <f t="shared" si="271"/>
        <v>7_x7_5x_G_6b</v>
      </c>
      <c r="G4283" t="str">
        <f>IFERROR(INDEX(#REF!,MATCH('Kap5-6'!F4283,#REF!,0),2),"")</f>
        <v/>
      </c>
      <c r="H4283" s="32">
        <v>7</v>
      </c>
      <c r="I4283" s="32" t="s">
        <v>427</v>
      </c>
      <c r="J4283" s="47"/>
      <c r="K4283" s="32" t="s">
        <v>45</v>
      </c>
      <c r="L4283" s="43" t="s">
        <v>1256</v>
      </c>
      <c r="M4283" s="240"/>
      <c r="N4283" s="7"/>
      <c r="O4283" s="7"/>
      <c r="P4283" s="7"/>
      <c r="Q4283" s="8"/>
      <c r="R4283" s="8"/>
      <c r="S4283" s="23"/>
      <c r="T4283" s="48"/>
    </row>
    <row r="4284" spans="1:20" x14ac:dyDescent="0.2">
      <c r="A4284">
        <f t="shared" si="268"/>
        <v>7</v>
      </c>
      <c r="B4284" t="s">
        <v>33</v>
      </c>
      <c r="C4284" t="s">
        <v>388</v>
      </c>
      <c r="D4284" t="str">
        <f t="shared" si="269"/>
        <v>6b</v>
      </c>
      <c r="E4284" t="str">
        <f t="shared" si="270"/>
        <v>Problemlösning</v>
      </c>
      <c r="F4284" t="str">
        <f t="shared" si="271"/>
        <v>7_x7_5x_G_6b</v>
      </c>
      <c r="G4284" t="str">
        <f>IFERROR(INDEX(#REF!,MATCH('Kap5-6'!F4284,#REF!,0),2),"")</f>
        <v/>
      </c>
      <c r="H4284" s="97"/>
      <c r="I4284" s="97"/>
      <c r="J4284" s="49"/>
      <c r="K4284" s="97"/>
      <c r="L4284" s="10"/>
      <c r="M4284" s="241"/>
      <c r="N4284" s="11"/>
      <c r="O4284" s="11"/>
      <c r="P4284" s="11"/>
      <c r="Q4284" s="12"/>
      <c r="R4284" s="12"/>
      <c r="S4284" s="9"/>
      <c r="T4284" s="48"/>
    </row>
    <row r="4285" spans="1:20" ht="17" thickBot="1" x14ac:dyDescent="0.25">
      <c r="A4285">
        <f t="shared" si="268"/>
        <v>7</v>
      </c>
      <c r="B4285" t="s">
        <v>33</v>
      </c>
      <c r="C4285" t="s">
        <v>388</v>
      </c>
      <c r="D4285" t="str">
        <f t="shared" si="269"/>
        <v>6b</v>
      </c>
      <c r="E4285" t="str">
        <f t="shared" si="270"/>
        <v>Problemlösning</v>
      </c>
      <c r="F4285" t="str">
        <f t="shared" si="271"/>
        <v>7_x7_5x_G_6b</v>
      </c>
      <c r="G4285" t="str">
        <f>IFERROR(INDEX(#REF!,MATCH('Kap5-6'!F4285,#REF!,0),2),"")</f>
        <v/>
      </c>
      <c r="H4285" s="98"/>
      <c r="I4285" s="98"/>
      <c r="J4285" s="50"/>
      <c r="K4285" s="98"/>
      <c r="L4285" s="17"/>
      <c r="M4285" s="242"/>
      <c r="N4285" s="20"/>
      <c r="O4285" s="20"/>
      <c r="P4285" s="20"/>
      <c r="Q4285" s="22"/>
      <c r="R4285" s="22"/>
      <c r="S4285" s="13"/>
      <c r="T4285" s="48"/>
    </row>
    <row r="4286" spans="1:20" ht="17" thickBot="1" x14ac:dyDescent="0.25">
      <c r="A4286">
        <f t="shared" si="268"/>
        <v>7</v>
      </c>
      <c r="B4286" t="s">
        <v>33</v>
      </c>
      <c r="C4286" t="s">
        <v>388</v>
      </c>
      <c r="D4286" t="str">
        <f t="shared" si="269"/>
        <v>7a</v>
      </c>
      <c r="E4286" t="str">
        <f t="shared" si="270"/>
        <v>Problemlösning</v>
      </c>
      <c r="F4286" t="str">
        <f t="shared" si="271"/>
        <v>7_x7_5x_G_7a</v>
      </c>
      <c r="G4286" t="str">
        <f>IFERROR(INDEX(#REF!,MATCH('Kap5-6'!F4286,#REF!,0),2),"")</f>
        <v/>
      </c>
      <c r="H4286" s="32">
        <v>7</v>
      </c>
      <c r="I4286" s="32" t="s">
        <v>427</v>
      </c>
      <c r="J4286" s="47"/>
      <c r="K4286" s="32" t="s">
        <v>47</v>
      </c>
      <c r="L4286" s="43" t="s">
        <v>1256</v>
      </c>
      <c r="M4286" s="240"/>
      <c r="N4286" s="7"/>
      <c r="O4286" s="7"/>
      <c r="P4286" s="7"/>
      <c r="Q4286" s="8"/>
      <c r="R4286" s="8"/>
      <c r="S4286" s="23"/>
      <c r="T4286" s="48"/>
    </row>
    <row r="4287" spans="1:20" x14ac:dyDescent="0.2">
      <c r="A4287">
        <f t="shared" si="268"/>
        <v>7</v>
      </c>
      <c r="B4287" t="s">
        <v>33</v>
      </c>
      <c r="C4287" t="s">
        <v>388</v>
      </c>
      <c r="D4287" t="str">
        <f t="shared" si="269"/>
        <v>7a</v>
      </c>
      <c r="E4287" t="str">
        <f t="shared" si="270"/>
        <v>Problemlösning</v>
      </c>
      <c r="F4287" t="str">
        <f t="shared" si="271"/>
        <v>7_x7_5x_G_7a</v>
      </c>
      <c r="G4287" t="str">
        <f>IFERROR(INDEX(#REF!,MATCH('Kap5-6'!F4287,#REF!,0),2),"")</f>
        <v/>
      </c>
      <c r="H4287" s="97"/>
      <c r="I4287" s="97"/>
      <c r="J4287" s="49"/>
      <c r="K4287" s="97"/>
      <c r="L4287" s="10"/>
      <c r="M4287" s="241"/>
      <c r="N4287" s="11"/>
      <c r="O4287" s="11"/>
      <c r="P4287" s="11"/>
      <c r="Q4287" s="12"/>
      <c r="R4287" s="12"/>
      <c r="S4287" s="9"/>
      <c r="T4287" s="48"/>
    </row>
    <row r="4288" spans="1:20" ht="17" thickBot="1" x14ac:dyDescent="0.25">
      <c r="A4288">
        <f t="shared" si="268"/>
        <v>7</v>
      </c>
      <c r="B4288" t="s">
        <v>33</v>
      </c>
      <c r="C4288" t="s">
        <v>388</v>
      </c>
      <c r="D4288" t="str">
        <f t="shared" si="269"/>
        <v>7a</v>
      </c>
      <c r="E4288" t="str">
        <f t="shared" si="270"/>
        <v>Problemlösning</v>
      </c>
      <c r="F4288" t="str">
        <f t="shared" si="271"/>
        <v>7_x7_5x_G_7a</v>
      </c>
      <c r="G4288" t="str">
        <f>IFERROR(INDEX(#REF!,MATCH('Kap5-6'!F4288,#REF!,0),2),"")</f>
        <v/>
      </c>
      <c r="H4288" s="98"/>
      <c r="I4288" s="98"/>
      <c r="J4288" s="50"/>
      <c r="K4288" s="98"/>
      <c r="L4288" s="17"/>
      <c r="M4288" s="242"/>
      <c r="N4288" s="20"/>
      <c r="O4288" s="20"/>
      <c r="P4288" s="20"/>
      <c r="Q4288" s="22"/>
      <c r="R4288" s="22"/>
      <c r="S4288" s="13"/>
      <c r="T4288" s="48"/>
    </row>
    <row r="4289" spans="1:20" ht="17" thickBot="1" x14ac:dyDescent="0.25">
      <c r="A4289">
        <f t="shared" si="268"/>
        <v>7</v>
      </c>
      <c r="B4289" t="s">
        <v>33</v>
      </c>
      <c r="C4289" t="s">
        <v>388</v>
      </c>
      <c r="D4289" t="str">
        <f t="shared" si="269"/>
        <v>7b</v>
      </c>
      <c r="E4289" t="str">
        <f t="shared" si="270"/>
        <v>Problemlösning</v>
      </c>
      <c r="F4289" t="str">
        <f t="shared" si="271"/>
        <v>7_x7_5x_G_7b</v>
      </c>
      <c r="G4289" t="str">
        <f>IFERROR(INDEX(#REF!,MATCH('Kap5-6'!F4289,#REF!,0),2),"")</f>
        <v/>
      </c>
      <c r="H4289" s="32">
        <v>7</v>
      </c>
      <c r="I4289" s="32" t="s">
        <v>427</v>
      </c>
      <c r="J4289" s="47"/>
      <c r="K4289" s="32" t="s">
        <v>48</v>
      </c>
      <c r="L4289" s="43" t="s">
        <v>1256</v>
      </c>
      <c r="M4289" s="240"/>
      <c r="N4289" s="7"/>
      <c r="O4289" s="7"/>
      <c r="P4289" s="7"/>
      <c r="Q4289" s="8"/>
      <c r="R4289" s="8"/>
      <c r="S4289" s="23"/>
      <c r="T4289" s="48"/>
    </row>
    <row r="4290" spans="1:20" x14ac:dyDescent="0.2">
      <c r="A4290">
        <f t="shared" ref="A4290:A4324" si="272">IF(H4290="",A4289,H4290)</f>
        <v>7</v>
      </c>
      <c r="B4290" t="s">
        <v>33</v>
      </c>
      <c r="C4290" t="s">
        <v>388</v>
      </c>
      <c r="D4290" t="str">
        <f t="shared" ref="D4290:D4324" si="273">IF(K4290="",D4289,K4290)</f>
        <v>7b</v>
      </c>
      <c r="E4290" t="str">
        <f t="shared" ref="E4290:E4324" si="274">IF(L4290="",E4289,L4290)</f>
        <v>Problemlösning</v>
      </c>
      <c r="F4290" t="str">
        <f t="shared" si="271"/>
        <v>7_x7_5x_G_7b</v>
      </c>
      <c r="G4290" t="str">
        <f>IFERROR(INDEX(#REF!,MATCH('Kap5-6'!F4290,#REF!,0),2),"")</f>
        <v/>
      </c>
      <c r="H4290" s="97"/>
      <c r="I4290" s="97"/>
      <c r="J4290" s="49"/>
      <c r="K4290" s="97"/>
      <c r="L4290" s="10"/>
      <c r="M4290" s="241"/>
      <c r="N4290" s="11"/>
      <c r="O4290" s="11"/>
      <c r="P4290" s="11"/>
      <c r="Q4290" s="12"/>
      <c r="R4290" s="12"/>
      <c r="S4290" s="9"/>
      <c r="T4290" s="48"/>
    </row>
    <row r="4291" spans="1:20" ht="17" thickBot="1" x14ac:dyDescent="0.25">
      <c r="A4291">
        <f t="shared" si="272"/>
        <v>7</v>
      </c>
      <c r="B4291" t="s">
        <v>33</v>
      </c>
      <c r="C4291" t="s">
        <v>388</v>
      </c>
      <c r="D4291" t="str">
        <f t="shared" si="273"/>
        <v>7b</v>
      </c>
      <c r="E4291" t="str">
        <f t="shared" si="274"/>
        <v>Problemlösning</v>
      </c>
      <c r="F4291" t="str">
        <f t="shared" ref="F4291:F4324" si="275">A4291&amp;"_"&amp;C4291&amp;"_"&amp;B4291&amp;"_"&amp;D4291</f>
        <v>7_x7_5x_G_7b</v>
      </c>
      <c r="G4291" t="str">
        <f>IFERROR(INDEX(#REF!,MATCH('Kap5-6'!F4291,#REF!,0),2),"")</f>
        <v/>
      </c>
      <c r="H4291" s="98"/>
      <c r="I4291" s="98"/>
      <c r="J4291" s="50"/>
      <c r="K4291" s="98"/>
      <c r="L4291" s="17"/>
      <c r="M4291" s="242"/>
      <c r="N4291" s="20"/>
      <c r="O4291" s="20"/>
      <c r="P4291" s="20"/>
      <c r="Q4291" s="22"/>
      <c r="R4291" s="22"/>
      <c r="S4291" s="13"/>
      <c r="T4291" s="48"/>
    </row>
    <row r="4292" spans="1:20" ht="17" thickBot="1" x14ac:dyDescent="0.25">
      <c r="A4292">
        <f t="shared" si="272"/>
        <v>7</v>
      </c>
      <c r="B4292" t="s">
        <v>33</v>
      </c>
      <c r="C4292" t="s">
        <v>388</v>
      </c>
      <c r="D4292" t="str">
        <f t="shared" si="273"/>
        <v>8a</v>
      </c>
      <c r="E4292" t="str">
        <f t="shared" si="274"/>
        <v>Problemlösning</v>
      </c>
      <c r="F4292" t="str">
        <f t="shared" si="275"/>
        <v>7_x7_5x_G_8a</v>
      </c>
      <c r="G4292" t="str">
        <f>IFERROR(INDEX(#REF!,MATCH('Kap5-6'!F4292,#REF!,0),2),"")</f>
        <v/>
      </c>
      <c r="H4292" s="32">
        <v>7</v>
      </c>
      <c r="I4292" s="32" t="s">
        <v>427</v>
      </c>
      <c r="J4292" s="47"/>
      <c r="K4292" s="32" t="s">
        <v>50</v>
      </c>
      <c r="L4292" s="43" t="s">
        <v>1256</v>
      </c>
      <c r="M4292" s="240"/>
      <c r="N4292" s="7"/>
      <c r="O4292" s="7"/>
      <c r="P4292" s="7"/>
      <c r="Q4292" s="8"/>
      <c r="R4292" s="8"/>
      <c r="S4292" s="23"/>
      <c r="T4292" s="48"/>
    </row>
    <row r="4293" spans="1:20" x14ac:dyDescent="0.2">
      <c r="A4293">
        <f t="shared" si="272"/>
        <v>7</v>
      </c>
      <c r="B4293" t="s">
        <v>33</v>
      </c>
      <c r="C4293" t="s">
        <v>388</v>
      </c>
      <c r="D4293" t="str">
        <f t="shared" si="273"/>
        <v>8a</v>
      </c>
      <c r="E4293" t="str">
        <f t="shared" si="274"/>
        <v>Problemlösning</v>
      </c>
      <c r="F4293" t="str">
        <f t="shared" si="275"/>
        <v>7_x7_5x_G_8a</v>
      </c>
      <c r="G4293" t="str">
        <f>IFERROR(INDEX(#REF!,MATCH('Kap5-6'!F4293,#REF!,0),2),"")</f>
        <v/>
      </c>
      <c r="H4293" s="97"/>
      <c r="I4293" s="97"/>
      <c r="J4293" s="49"/>
      <c r="K4293" s="97"/>
      <c r="L4293" s="10"/>
      <c r="M4293" s="241"/>
      <c r="N4293" s="11"/>
      <c r="O4293" s="11"/>
      <c r="P4293" s="11"/>
      <c r="Q4293" s="12"/>
      <c r="R4293" s="12"/>
      <c r="S4293" s="9"/>
      <c r="T4293" s="48"/>
    </row>
    <row r="4294" spans="1:20" ht="17" thickBot="1" x14ac:dyDescent="0.25">
      <c r="A4294">
        <f t="shared" si="272"/>
        <v>7</v>
      </c>
      <c r="B4294" t="s">
        <v>33</v>
      </c>
      <c r="C4294" t="s">
        <v>388</v>
      </c>
      <c r="D4294" t="str">
        <f t="shared" si="273"/>
        <v>8a</v>
      </c>
      <c r="E4294" t="str">
        <f t="shared" si="274"/>
        <v>Problemlösning</v>
      </c>
      <c r="F4294" t="str">
        <f t="shared" si="275"/>
        <v>7_x7_5x_G_8a</v>
      </c>
      <c r="G4294" t="str">
        <f>IFERROR(INDEX(#REF!,MATCH('Kap5-6'!F4294,#REF!,0),2),"")</f>
        <v/>
      </c>
      <c r="H4294" s="98"/>
      <c r="I4294" s="98"/>
      <c r="J4294" s="50"/>
      <c r="K4294" s="98"/>
      <c r="L4294" s="17"/>
      <c r="M4294" s="242"/>
      <c r="N4294" s="20"/>
      <c r="O4294" s="20"/>
      <c r="P4294" s="20"/>
      <c r="Q4294" s="22"/>
      <c r="R4294" s="22"/>
      <c r="S4294" s="13"/>
      <c r="T4294" s="48"/>
    </row>
    <row r="4295" spans="1:20" ht="17" thickBot="1" x14ac:dyDescent="0.25">
      <c r="A4295">
        <f t="shared" si="272"/>
        <v>7</v>
      </c>
      <c r="B4295" t="s">
        <v>33</v>
      </c>
      <c r="C4295" t="s">
        <v>388</v>
      </c>
      <c r="D4295" t="str">
        <f t="shared" si="273"/>
        <v>8b</v>
      </c>
      <c r="E4295" t="str">
        <f t="shared" si="274"/>
        <v>Problemlösning</v>
      </c>
      <c r="F4295" t="str">
        <f t="shared" si="275"/>
        <v>7_x7_5x_G_8b</v>
      </c>
      <c r="G4295" t="str">
        <f>IFERROR(INDEX(#REF!,MATCH('Kap5-6'!F4295,#REF!,0),2),"")</f>
        <v/>
      </c>
      <c r="H4295" s="32">
        <v>7</v>
      </c>
      <c r="I4295" s="32" t="s">
        <v>427</v>
      </c>
      <c r="J4295" s="47"/>
      <c r="K4295" s="32" t="s">
        <v>51</v>
      </c>
      <c r="L4295" s="43" t="s">
        <v>1256</v>
      </c>
      <c r="M4295" s="240"/>
      <c r="N4295" s="7"/>
      <c r="O4295" s="7"/>
      <c r="P4295" s="7"/>
      <c r="Q4295" s="8"/>
      <c r="R4295" s="8"/>
      <c r="S4295" s="23"/>
      <c r="T4295" s="48"/>
    </row>
    <row r="4296" spans="1:20" x14ac:dyDescent="0.2">
      <c r="A4296">
        <f t="shared" si="272"/>
        <v>7</v>
      </c>
      <c r="B4296" t="s">
        <v>33</v>
      </c>
      <c r="C4296" t="s">
        <v>388</v>
      </c>
      <c r="D4296" t="str">
        <f t="shared" si="273"/>
        <v>8b</v>
      </c>
      <c r="E4296" t="str">
        <f t="shared" si="274"/>
        <v>Problemlösning</v>
      </c>
      <c r="F4296" t="str">
        <f t="shared" si="275"/>
        <v>7_x7_5x_G_8b</v>
      </c>
      <c r="G4296" t="str">
        <f>IFERROR(INDEX(#REF!,MATCH('Kap5-6'!F4296,#REF!,0),2),"")</f>
        <v/>
      </c>
      <c r="H4296" s="97"/>
      <c r="I4296" s="97"/>
      <c r="J4296" s="49"/>
      <c r="K4296" s="97"/>
      <c r="L4296" s="10"/>
      <c r="M4296" s="241"/>
      <c r="N4296" s="11"/>
      <c r="O4296" s="11"/>
      <c r="P4296" s="11"/>
      <c r="Q4296" s="12"/>
      <c r="R4296" s="12"/>
      <c r="S4296" s="9"/>
      <c r="T4296" s="48"/>
    </row>
    <row r="4297" spans="1:20" ht="17" thickBot="1" x14ac:dyDescent="0.25">
      <c r="A4297">
        <f t="shared" si="272"/>
        <v>7</v>
      </c>
      <c r="B4297" t="s">
        <v>33</v>
      </c>
      <c r="C4297" t="s">
        <v>388</v>
      </c>
      <c r="D4297" t="str">
        <f t="shared" si="273"/>
        <v>8b</v>
      </c>
      <c r="E4297" t="str">
        <f t="shared" si="274"/>
        <v>Problemlösning</v>
      </c>
      <c r="F4297" t="str">
        <f t="shared" si="275"/>
        <v>7_x7_5x_G_8b</v>
      </c>
      <c r="G4297" t="str">
        <f>IFERROR(INDEX(#REF!,MATCH('Kap5-6'!F4297,#REF!,0),2),"")</f>
        <v/>
      </c>
      <c r="H4297" s="98"/>
      <c r="I4297" s="98"/>
      <c r="J4297" s="50"/>
      <c r="K4297" s="98"/>
      <c r="L4297" s="17"/>
      <c r="M4297" s="242"/>
      <c r="N4297" s="20"/>
      <c r="O4297" s="20"/>
      <c r="P4297" s="20"/>
      <c r="Q4297" s="22"/>
      <c r="R4297" s="22"/>
      <c r="S4297" s="13"/>
      <c r="T4297" s="48"/>
    </row>
    <row r="4298" spans="1:20" ht="17" thickBot="1" x14ac:dyDescent="0.25">
      <c r="A4298">
        <f t="shared" si="272"/>
        <v>7</v>
      </c>
      <c r="B4298" t="s">
        <v>33</v>
      </c>
      <c r="C4298" t="s">
        <v>388</v>
      </c>
      <c r="D4298">
        <f t="shared" si="273"/>
        <v>9</v>
      </c>
      <c r="E4298" t="str">
        <f t="shared" si="274"/>
        <v>Problemlösning</v>
      </c>
      <c r="F4298" t="str">
        <f t="shared" si="275"/>
        <v>7_x7_5x_G_9</v>
      </c>
      <c r="G4298" t="str">
        <f>IFERROR(INDEX(#REF!,MATCH('Kap5-6'!F4298,#REF!,0),2),"")</f>
        <v/>
      </c>
      <c r="H4298" s="32">
        <v>7</v>
      </c>
      <c r="I4298" s="32" t="s">
        <v>427</v>
      </c>
      <c r="J4298" s="47"/>
      <c r="K4298" s="32">
        <v>9</v>
      </c>
      <c r="L4298" s="43" t="s">
        <v>1256</v>
      </c>
      <c r="M4298" s="240"/>
      <c r="N4298" s="7"/>
      <c r="O4298" s="7"/>
      <c r="P4298" s="7"/>
      <c r="Q4298" s="8"/>
      <c r="R4298" s="8"/>
      <c r="S4298" s="23"/>
      <c r="T4298" s="48"/>
    </row>
    <row r="4299" spans="1:20" x14ac:dyDescent="0.2">
      <c r="A4299">
        <f t="shared" si="272"/>
        <v>7</v>
      </c>
      <c r="B4299" t="s">
        <v>33</v>
      </c>
      <c r="C4299" t="s">
        <v>388</v>
      </c>
      <c r="D4299">
        <f t="shared" si="273"/>
        <v>9</v>
      </c>
      <c r="E4299" t="str">
        <f t="shared" si="274"/>
        <v>Problemlösning</v>
      </c>
      <c r="F4299" t="str">
        <f t="shared" si="275"/>
        <v>7_x7_5x_G_9</v>
      </c>
      <c r="G4299" t="str">
        <f>IFERROR(INDEX(#REF!,MATCH('Kap5-6'!F4299,#REF!,0),2),"")</f>
        <v/>
      </c>
      <c r="H4299" s="97"/>
      <c r="I4299" s="97"/>
      <c r="J4299" s="49"/>
      <c r="K4299" s="97"/>
      <c r="L4299" s="10"/>
      <c r="M4299" s="241"/>
      <c r="N4299" s="11"/>
      <c r="O4299" s="11"/>
      <c r="P4299" s="11"/>
      <c r="Q4299" s="12"/>
      <c r="R4299" s="12"/>
      <c r="S4299" s="9"/>
      <c r="T4299" s="48"/>
    </row>
    <row r="4300" spans="1:20" ht="17" thickBot="1" x14ac:dyDescent="0.25">
      <c r="A4300">
        <f t="shared" si="272"/>
        <v>7</v>
      </c>
      <c r="B4300" t="s">
        <v>33</v>
      </c>
      <c r="C4300" t="s">
        <v>388</v>
      </c>
      <c r="D4300">
        <f t="shared" si="273"/>
        <v>9</v>
      </c>
      <c r="E4300" t="str">
        <f t="shared" si="274"/>
        <v>Problemlösning</v>
      </c>
      <c r="F4300" t="str">
        <f t="shared" si="275"/>
        <v>7_x7_5x_G_9</v>
      </c>
      <c r="G4300" t="str">
        <f>IFERROR(INDEX(#REF!,MATCH('Kap5-6'!F4300,#REF!,0),2),"")</f>
        <v/>
      </c>
      <c r="H4300" s="98"/>
      <c r="I4300" s="98"/>
      <c r="J4300" s="50"/>
      <c r="K4300" s="98"/>
      <c r="L4300" s="17"/>
      <c r="M4300" s="242"/>
      <c r="N4300" s="20"/>
      <c r="O4300" s="20"/>
      <c r="P4300" s="20"/>
      <c r="Q4300" s="22"/>
      <c r="R4300" s="22"/>
      <c r="S4300" s="13"/>
      <c r="T4300" s="48"/>
    </row>
    <row r="4301" spans="1:20" ht="17" thickBot="1" x14ac:dyDescent="0.25">
      <c r="A4301">
        <f t="shared" si="272"/>
        <v>7</v>
      </c>
      <c r="B4301" t="s">
        <v>33</v>
      </c>
      <c r="C4301" t="s">
        <v>388</v>
      </c>
      <c r="D4301">
        <f t="shared" si="273"/>
        <v>10</v>
      </c>
      <c r="E4301" t="str">
        <f t="shared" si="274"/>
        <v>Problemlösning</v>
      </c>
      <c r="F4301" t="str">
        <f t="shared" si="275"/>
        <v>7_x7_5x_G_10</v>
      </c>
      <c r="G4301" t="str">
        <f>IFERROR(INDEX(#REF!,MATCH('Kap5-6'!F4301,#REF!,0),2),"")</f>
        <v/>
      </c>
      <c r="H4301" s="32">
        <v>7</v>
      </c>
      <c r="I4301" s="32" t="s">
        <v>427</v>
      </c>
      <c r="J4301" s="47"/>
      <c r="K4301" s="32">
        <v>10</v>
      </c>
      <c r="L4301" s="43" t="s">
        <v>1256</v>
      </c>
      <c r="M4301" s="240"/>
      <c r="N4301" s="7"/>
      <c r="O4301" s="7"/>
      <c r="P4301" s="7"/>
      <c r="Q4301" s="8"/>
      <c r="R4301" s="8"/>
      <c r="S4301" s="23"/>
      <c r="T4301" s="48"/>
    </row>
    <row r="4302" spans="1:20" x14ac:dyDescent="0.2">
      <c r="A4302">
        <f t="shared" si="272"/>
        <v>7</v>
      </c>
      <c r="B4302" t="s">
        <v>33</v>
      </c>
      <c r="C4302" t="s">
        <v>388</v>
      </c>
      <c r="D4302">
        <f t="shared" si="273"/>
        <v>10</v>
      </c>
      <c r="E4302" t="str">
        <f t="shared" si="274"/>
        <v>Problemlösning</v>
      </c>
      <c r="F4302" t="str">
        <f t="shared" si="275"/>
        <v>7_x7_5x_G_10</v>
      </c>
      <c r="G4302" t="str">
        <f>IFERROR(INDEX(#REF!,MATCH('Kap5-6'!F4302,#REF!,0),2),"")</f>
        <v/>
      </c>
      <c r="H4302" s="97"/>
      <c r="I4302" s="97"/>
      <c r="J4302" s="49"/>
      <c r="K4302" s="97"/>
      <c r="L4302" s="10"/>
      <c r="M4302" s="241"/>
      <c r="N4302" s="11"/>
      <c r="O4302" s="11"/>
      <c r="P4302" s="11"/>
      <c r="Q4302" s="12"/>
      <c r="R4302" s="12"/>
      <c r="S4302" s="9"/>
      <c r="T4302" s="48"/>
    </row>
    <row r="4303" spans="1:20" ht="17" thickBot="1" x14ac:dyDescent="0.25">
      <c r="A4303">
        <f t="shared" si="272"/>
        <v>7</v>
      </c>
      <c r="B4303" t="s">
        <v>33</v>
      </c>
      <c r="C4303" t="s">
        <v>388</v>
      </c>
      <c r="D4303">
        <f t="shared" si="273"/>
        <v>10</v>
      </c>
      <c r="E4303" t="str">
        <f t="shared" si="274"/>
        <v>Problemlösning</v>
      </c>
      <c r="F4303" t="str">
        <f t="shared" si="275"/>
        <v>7_x7_5x_G_10</v>
      </c>
      <c r="G4303" t="str">
        <f>IFERROR(INDEX(#REF!,MATCH('Kap5-6'!F4303,#REF!,0),2),"")</f>
        <v/>
      </c>
      <c r="H4303" s="98"/>
      <c r="I4303" s="98"/>
      <c r="J4303" s="50"/>
      <c r="K4303" s="98"/>
      <c r="L4303" s="17"/>
      <c r="M4303" s="242"/>
      <c r="N4303" s="20"/>
      <c r="O4303" s="20"/>
      <c r="P4303" s="20"/>
      <c r="Q4303" s="22"/>
      <c r="R4303" s="22"/>
      <c r="S4303" s="13"/>
      <c r="T4303" s="48"/>
    </row>
    <row r="4304" spans="1:20" ht="17" thickBot="1" x14ac:dyDescent="0.25">
      <c r="A4304">
        <f t="shared" si="272"/>
        <v>7</v>
      </c>
      <c r="B4304" t="s">
        <v>33</v>
      </c>
      <c r="C4304" t="s">
        <v>388</v>
      </c>
      <c r="D4304">
        <f t="shared" si="273"/>
        <v>11</v>
      </c>
      <c r="E4304" t="str">
        <f t="shared" si="274"/>
        <v>Problemlösning</v>
      </c>
      <c r="F4304" t="str">
        <f t="shared" si="275"/>
        <v>7_x7_5x_G_11</v>
      </c>
      <c r="G4304" t="str">
        <f>IFERROR(INDEX(#REF!,MATCH('Kap5-6'!F4304,#REF!,0),2),"")</f>
        <v/>
      </c>
      <c r="H4304" s="32">
        <v>7</v>
      </c>
      <c r="I4304" s="32" t="s">
        <v>427</v>
      </c>
      <c r="J4304" s="47"/>
      <c r="K4304" s="32">
        <v>11</v>
      </c>
      <c r="L4304" s="43" t="s">
        <v>1256</v>
      </c>
      <c r="M4304" s="240"/>
      <c r="N4304" s="7"/>
      <c r="O4304" s="7"/>
      <c r="P4304" s="7"/>
      <c r="Q4304" s="8"/>
      <c r="R4304" s="8"/>
      <c r="S4304" s="23"/>
      <c r="T4304" s="48"/>
    </row>
    <row r="4305" spans="1:20" x14ac:dyDescent="0.2">
      <c r="A4305">
        <f t="shared" si="272"/>
        <v>7</v>
      </c>
      <c r="B4305" t="s">
        <v>33</v>
      </c>
      <c r="C4305" t="s">
        <v>388</v>
      </c>
      <c r="D4305">
        <f t="shared" si="273"/>
        <v>11</v>
      </c>
      <c r="E4305" t="str">
        <f t="shared" si="274"/>
        <v>Problemlösning</v>
      </c>
      <c r="F4305" t="str">
        <f t="shared" si="275"/>
        <v>7_x7_5x_G_11</v>
      </c>
      <c r="G4305" t="str">
        <f>IFERROR(INDEX(#REF!,MATCH('Kap5-6'!F4305,#REF!,0),2),"")</f>
        <v/>
      </c>
      <c r="H4305" s="97"/>
      <c r="I4305" s="97"/>
      <c r="J4305" s="49"/>
      <c r="K4305" s="97"/>
      <c r="L4305" s="10"/>
      <c r="M4305" s="241"/>
      <c r="N4305" s="11"/>
      <c r="O4305" s="11"/>
      <c r="P4305" s="11"/>
      <c r="Q4305" s="12"/>
      <c r="R4305" s="12"/>
      <c r="S4305" s="9"/>
      <c r="T4305" s="48"/>
    </row>
    <row r="4306" spans="1:20" ht="17" thickBot="1" x14ac:dyDescent="0.25">
      <c r="A4306">
        <f t="shared" si="272"/>
        <v>7</v>
      </c>
      <c r="B4306" t="s">
        <v>33</v>
      </c>
      <c r="C4306" t="s">
        <v>388</v>
      </c>
      <c r="D4306">
        <f t="shared" si="273"/>
        <v>11</v>
      </c>
      <c r="E4306" t="str">
        <f t="shared" si="274"/>
        <v>Problemlösning</v>
      </c>
      <c r="F4306" t="str">
        <f t="shared" si="275"/>
        <v>7_x7_5x_G_11</v>
      </c>
      <c r="G4306" t="str">
        <f>IFERROR(INDEX(#REF!,MATCH('Kap5-6'!F4306,#REF!,0),2),"")</f>
        <v/>
      </c>
      <c r="H4306" s="98"/>
      <c r="I4306" s="98"/>
      <c r="J4306" s="50"/>
      <c r="K4306" s="98"/>
      <c r="L4306" s="17"/>
      <c r="M4306" s="242"/>
      <c r="N4306" s="20"/>
      <c r="O4306" s="20"/>
      <c r="P4306" s="20"/>
      <c r="Q4306" s="22"/>
      <c r="R4306" s="22"/>
      <c r="S4306" s="13"/>
      <c r="T4306" s="48"/>
    </row>
    <row r="4307" spans="1:20" ht="17" thickBot="1" x14ac:dyDescent="0.25">
      <c r="A4307">
        <f t="shared" si="272"/>
        <v>7</v>
      </c>
      <c r="B4307" t="s">
        <v>33</v>
      </c>
      <c r="C4307" t="s">
        <v>388</v>
      </c>
      <c r="D4307">
        <f t="shared" si="273"/>
        <v>12</v>
      </c>
      <c r="E4307" t="str">
        <f t="shared" si="274"/>
        <v>Problemlösning</v>
      </c>
      <c r="F4307" t="str">
        <f t="shared" si="275"/>
        <v>7_x7_5x_G_12</v>
      </c>
      <c r="G4307" t="str">
        <f>IFERROR(INDEX(#REF!,MATCH('Kap5-6'!F4307,#REF!,0),2),"")</f>
        <v/>
      </c>
      <c r="H4307" s="32">
        <v>7</v>
      </c>
      <c r="I4307" s="32" t="s">
        <v>427</v>
      </c>
      <c r="J4307" s="47"/>
      <c r="K4307" s="32">
        <v>12</v>
      </c>
      <c r="L4307" s="43" t="s">
        <v>1256</v>
      </c>
      <c r="M4307" s="240"/>
      <c r="N4307" s="7"/>
      <c r="O4307" s="7"/>
      <c r="P4307" s="7"/>
      <c r="Q4307" s="8"/>
      <c r="R4307" s="8"/>
      <c r="S4307" s="23"/>
      <c r="T4307" s="48"/>
    </row>
    <row r="4308" spans="1:20" x14ac:dyDescent="0.2">
      <c r="A4308">
        <f t="shared" si="272"/>
        <v>7</v>
      </c>
      <c r="B4308" t="s">
        <v>33</v>
      </c>
      <c r="C4308" t="s">
        <v>388</v>
      </c>
      <c r="D4308">
        <f t="shared" si="273"/>
        <v>12</v>
      </c>
      <c r="E4308" t="str">
        <f t="shared" si="274"/>
        <v>Problemlösning</v>
      </c>
      <c r="F4308" t="str">
        <f t="shared" si="275"/>
        <v>7_x7_5x_G_12</v>
      </c>
      <c r="G4308" t="str">
        <f>IFERROR(INDEX(#REF!,MATCH('Kap5-6'!F4308,#REF!,0),2),"")</f>
        <v/>
      </c>
      <c r="H4308" s="97"/>
      <c r="I4308" s="97"/>
      <c r="J4308" s="49"/>
      <c r="K4308" s="97"/>
      <c r="L4308" s="10"/>
      <c r="M4308" s="241"/>
      <c r="N4308" s="11"/>
      <c r="O4308" s="11"/>
      <c r="P4308" s="11"/>
      <c r="Q4308" s="12"/>
      <c r="R4308" s="12"/>
      <c r="S4308" s="9"/>
      <c r="T4308" s="48"/>
    </row>
    <row r="4309" spans="1:20" ht="17" thickBot="1" x14ac:dyDescent="0.25">
      <c r="A4309">
        <f t="shared" si="272"/>
        <v>7</v>
      </c>
      <c r="B4309" t="s">
        <v>33</v>
      </c>
      <c r="C4309" t="s">
        <v>388</v>
      </c>
      <c r="D4309">
        <f t="shared" si="273"/>
        <v>12</v>
      </c>
      <c r="E4309" t="str">
        <f t="shared" si="274"/>
        <v>Problemlösning</v>
      </c>
      <c r="F4309" t="str">
        <f t="shared" si="275"/>
        <v>7_x7_5x_G_12</v>
      </c>
      <c r="G4309" t="str">
        <f>IFERROR(INDEX(#REF!,MATCH('Kap5-6'!F4309,#REF!,0),2),"")</f>
        <v/>
      </c>
      <c r="H4309" s="98"/>
      <c r="I4309" s="98"/>
      <c r="J4309" s="50"/>
      <c r="K4309" s="98"/>
      <c r="L4309" s="17"/>
      <c r="M4309" s="242"/>
      <c r="N4309" s="20"/>
      <c r="O4309" s="20"/>
      <c r="P4309" s="20"/>
      <c r="Q4309" s="22"/>
      <c r="R4309" s="22"/>
      <c r="S4309" s="13"/>
      <c r="T4309" s="48"/>
    </row>
    <row r="4310" spans="1:20" ht="17" thickBot="1" x14ac:dyDescent="0.25">
      <c r="A4310">
        <f t="shared" si="272"/>
        <v>7</v>
      </c>
      <c r="B4310" t="s">
        <v>33</v>
      </c>
      <c r="C4310" t="s">
        <v>388</v>
      </c>
      <c r="D4310">
        <f t="shared" si="273"/>
        <v>13</v>
      </c>
      <c r="E4310" t="str">
        <f t="shared" si="274"/>
        <v>Problemlösning</v>
      </c>
      <c r="F4310" t="str">
        <f t="shared" si="275"/>
        <v>7_x7_5x_G_13</v>
      </c>
      <c r="G4310" t="str">
        <f>IFERROR(INDEX(#REF!,MATCH('Kap5-6'!F4310,#REF!,0),2),"")</f>
        <v/>
      </c>
      <c r="H4310" s="32">
        <v>7</v>
      </c>
      <c r="I4310" s="32" t="s">
        <v>427</v>
      </c>
      <c r="J4310" s="47"/>
      <c r="K4310" s="32">
        <v>13</v>
      </c>
      <c r="L4310" s="43" t="s">
        <v>1256</v>
      </c>
      <c r="M4310" s="240"/>
      <c r="N4310" s="7"/>
      <c r="O4310" s="7"/>
      <c r="P4310" s="7"/>
      <c r="Q4310" s="8"/>
      <c r="R4310" s="8"/>
      <c r="S4310" s="23"/>
      <c r="T4310" s="48"/>
    </row>
    <row r="4311" spans="1:20" x14ac:dyDescent="0.2">
      <c r="A4311">
        <f t="shared" si="272"/>
        <v>7</v>
      </c>
      <c r="B4311" t="s">
        <v>33</v>
      </c>
      <c r="C4311" t="s">
        <v>388</v>
      </c>
      <c r="D4311">
        <f t="shared" si="273"/>
        <v>13</v>
      </c>
      <c r="E4311" t="str">
        <f t="shared" si="274"/>
        <v>Problemlösning</v>
      </c>
      <c r="F4311" t="str">
        <f t="shared" si="275"/>
        <v>7_x7_5x_G_13</v>
      </c>
      <c r="G4311" t="str">
        <f>IFERROR(INDEX(#REF!,MATCH('Kap5-6'!F4311,#REF!,0),2),"")</f>
        <v/>
      </c>
      <c r="H4311" s="97"/>
      <c r="I4311" s="97"/>
      <c r="J4311" s="49"/>
      <c r="K4311" s="97"/>
      <c r="L4311" s="10"/>
      <c r="M4311" s="241"/>
      <c r="N4311" s="11"/>
      <c r="O4311" s="11"/>
      <c r="P4311" s="11"/>
      <c r="Q4311" s="12"/>
      <c r="R4311" s="12"/>
      <c r="S4311" s="9"/>
      <c r="T4311" s="48"/>
    </row>
    <row r="4312" spans="1:20" ht="17" thickBot="1" x14ac:dyDescent="0.25">
      <c r="A4312">
        <f t="shared" si="272"/>
        <v>7</v>
      </c>
      <c r="B4312" t="s">
        <v>33</v>
      </c>
      <c r="C4312" t="s">
        <v>388</v>
      </c>
      <c r="D4312">
        <f t="shared" si="273"/>
        <v>13</v>
      </c>
      <c r="E4312" t="str">
        <f t="shared" si="274"/>
        <v>Problemlösning</v>
      </c>
      <c r="F4312" t="str">
        <f t="shared" si="275"/>
        <v>7_x7_5x_G_13</v>
      </c>
      <c r="G4312" t="str">
        <f>IFERROR(INDEX(#REF!,MATCH('Kap5-6'!F4312,#REF!,0),2),"")</f>
        <v/>
      </c>
      <c r="H4312" s="98"/>
      <c r="I4312" s="98"/>
      <c r="J4312" s="50"/>
      <c r="K4312" s="98"/>
      <c r="L4312" s="17"/>
      <c r="M4312" s="242"/>
      <c r="N4312" s="20"/>
      <c r="O4312" s="20"/>
      <c r="P4312" s="20"/>
      <c r="Q4312" s="22"/>
      <c r="R4312" s="22"/>
      <c r="S4312" s="13"/>
      <c r="T4312" s="48"/>
    </row>
    <row r="4313" spans="1:20" ht="17" thickBot="1" x14ac:dyDescent="0.25">
      <c r="A4313">
        <f t="shared" si="272"/>
        <v>7</v>
      </c>
      <c r="B4313" t="s">
        <v>33</v>
      </c>
      <c r="C4313" t="s">
        <v>388</v>
      </c>
      <c r="D4313">
        <f t="shared" si="273"/>
        <v>14</v>
      </c>
      <c r="E4313" t="str">
        <f t="shared" si="274"/>
        <v>Problemlösning</v>
      </c>
      <c r="F4313" t="str">
        <f t="shared" si="275"/>
        <v>7_x7_5x_G_14</v>
      </c>
      <c r="G4313" t="str">
        <f>IFERROR(INDEX(#REF!,MATCH('Kap5-6'!F4313,#REF!,0),2),"")</f>
        <v/>
      </c>
      <c r="H4313" s="32">
        <v>7</v>
      </c>
      <c r="I4313" s="32" t="s">
        <v>427</v>
      </c>
      <c r="J4313" s="47"/>
      <c r="K4313" s="32">
        <v>14</v>
      </c>
      <c r="L4313" s="43" t="s">
        <v>1256</v>
      </c>
      <c r="M4313" s="240"/>
      <c r="N4313" s="7"/>
      <c r="O4313" s="7"/>
      <c r="P4313" s="7"/>
      <c r="Q4313" s="8"/>
      <c r="R4313" s="8"/>
      <c r="S4313" s="23"/>
      <c r="T4313" s="48"/>
    </row>
    <row r="4314" spans="1:20" x14ac:dyDescent="0.2">
      <c r="A4314">
        <f t="shared" si="272"/>
        <v>7</v>
      </c>
      <c r="B4314" t="s">
        <v>33</v>
      </c>
      <c r="C4314" t="s">
        <v>388</v>
      </c>
      <c r="D4314">
        <f t="shared" si="273"/>
        <v>14</v>
      </c>
      <c r="E4314" t="str">
        <f t="shared" si="274"/>
        <v>Problemlösning</v>
      </c>
      <c r="F4314" t="str">
        <f t="shared" si="275"/>
        <v>7_x7_5x_G_14</v>
      </c>
      <c r="G4314" t="str">
        <f>IFERROR(INDEX(#REF!,MATCH('Kap5-6'!F4314,#REF!,0),2),"")</f>
        <v/>
      </c>
      <c r="H4314" s="97"/>
      <c r="I4314" s="97"/>
      <c r="J4314" s="49"/>
      <c r="K4314" s="97"/>
      <c r="L4314" s="10"/>
      <c r="M4314" s="241"/>
      <c r="N4314" s="11"/>
      <c r="O4314" s="11"/>
      <c r="P4314" s="11"/>
      <c r="Q4314" s="12"/>
      <c r="R4314" s="12"/>
      <c r="S4314" s="9"/>
      <c r="T4314" s="48"/>
    </row>
    <row r="4315" spans="1:20" ht="17" thickBot="1" x14ac:dyDescent="0.25">
      <c r="A4315">
        <f t="shared" si="272"/>
        <v>7</v>
      </c>
      <c r="B4315" t="s">
        <v>33</v>
      </c>
      <c r="C4315" t="s">
        <v>388</v>
      </c>
      <c r="D4315">
        <f t="shared" si="273"/>
        <v>14</v>
      </c>
      <c r="E4315" t="str">
        <f t="shared" si="274"/>
        <v>Problemlösning</v>
      </c>
      <c r="F4315" t="str">
        <f t="shared" si="275"/>
        <v>7_x7_5x_G_14</v>
      </c>
      <c r="G4315" t="str">
        <f>IFERROR(INDEX(#REF!,MATCH('Kap5-6'!F4315,#REF!,0),2),"")</f>
        <v/>
      </c>
      <c r="H4315" s="98"/>
      <c r="I4315" s="98"/>
      <c r="J4315" s="50"/>
      <c r="K4315" s="98"/>
      <c r="L4315" s="17"/>
      <c r="M4315" s="242"/>
      <c r="N4315" s="20"/>
      <c r="O4315" s="20"/>
      <c r="P4315" s="20"/>
      <c r="Q4315" s="22"/>
      <c r="R4315" s="22"/>
      <c r="S4315" s="13"/>
      <c r="T4315" s="48"/>
    </row>
    <row r="4316" spans="1:20" ht="17" thickBot="1" x14ac:dyDescent="0.25">
      <c r="A4316">
        <f t="shared" si="272"/>
        <v>7</v>
      </c>
      <c r="B4316" t="s">
        <v>33</v>
      </c>
      <c r="C4316" t="s">
        <v>388</v>
      </c>
      <c r="D4316" t="str">
        <f t="shared" si="273"/>
        <v>15a</v>
      </c>
      <c r="E4316" t="str">
        <f t="shared" si="274"/>
        <v>Problemlösning</v>
      </c>
      <c r="F4316" t="str">
        <f t="shared" si="275"/>
        <v>7_x7_5x_G_15a</v>
      </c>
      <c r="G4316" t="str">
        <f>IFERROR(INDEX(#REF!,MATCH('Kap5-6'!F4316,#REF!,0),2),"")</f>
        <v/>
      </c>
      <c r="H4316" s="32">
        <v>7</v>
      </c>
      <c r="I4316" s="32" t="s">
        <v>427</v>
      </c>
      <c r="J4316" s="47"/>
      <c r="K4316" s="32" t="s">
        <v>70</v>
      </c>
      <c r="L4316" s="43" t="s">
        <v>1256</v>
      </c>
      <c r="M4316" s="240"/>
      <c r="N4316" s="7"/>
      <c r="O4316" s="7"/>
      <c r="P4316" s="7"/>
      <c r="Q4316" s="8"/>
      <c r="R4316" s="8"/>
      <c r="S4316" s="23"/>
      <c r="T4316" s="48"/>
    </row>
    <row r="4317" spans="1:20" x14ac:dyDescent="0.2">
      <c r="A4317">
        <f t="shared" si="272"/>
        <v>7</v>
      </c>
      <c r="B4317" t="s">
        <v>33</v>
      </c>
      <c r="C4317" t="s">
        <v>388</v>
      </c>
      <c r="D4317" t="str">
        <f t="shared" si="273"/>
        <v>15a</v>
      </c>
      <c r="E4317" t="str">
        <f t="shared" si="274"/>
        <v>Problemlösning</v>
      </c>
      <c r="F4317" t="str">
        <f t="shared" si="275"/>
        <v>7_x7_5x_G_15a</v>
      </c>
      <c r="G4317" t="str">
        <f>IFERROR(INDEX(#REF!,MATCH('Kap5-6'!F4317,#REF!,0),2),"")</f>
        <v/>
      </c>
      <c r="H4317" s="97"/>
      <c r="I4317" s="97"/>
      <c r="J4317" s="49"/>
      <c r="K4317" s="97"/>
      <c r="L4317" s="10"/>
      <c r="M4317" s="241"/>
      <c r="N4317" s="11"/>
      <c r="O4317" s="11"/>
      <c r="P4317" s="11"/>
      <c r="Q4317" s="12"/>
      <c r="R4317" s="12"/>
      <c r="S4317" s="9"/>
      <c r="T4317" s="48"/>
    </row>
    <row r="4318" spans="1:20" ht="17" thickBot="1" x14ac:dyDescent="0.25">
      <c r="A4318">
        <f t="shared" si="272"/>
        <v>7</v>
      </c>
      <c r="B4318" t="s">
        <v>33</v>
      </c>
      <c r="C4318" t="s">
        <v>388</v>
      </c>
      <c r="D4318" t="str">
        <f t="shared" si="273"/>
        <v>15a</v>
      </c>
      <c r="E4318" t="str">
        <f t="shared" si="274"/>
        <v>Problemlösning</v>
      </c>
      <c r="F4318" t="str">
        <f t="shared" si="275"/>
        <v>7_x7_5x_G_15a</v>
      </c>
      <c r="G4318" t="str">
        <f>IFERROR(INDEX(#REF!,MATCH('Kap5-6'!F4318,#REF!,0),2),"")</f>
        <v/>
      </c>
      <c r="H4318" s="98"/>
      <c r="I4318" s="98"/>
      <c r="J4318" s="50"/>
      <c r="K4318" s="98"/>
      <c r="L4318" s="17"/>
      <c r="M4318" s="242"/>
      <c r="N4318" s="20"/>
      <c r="O4318" s="20"/>
      <c r="P4318" s="20"/>
      <c r="Q4318" s="22"/>
      <c r="R4318" s="22"/>
      <c r="S4318" s="13"/>
      <c r="T4318" s="48"/>
    </row>
    <row r="4319" spans="1:20" ht="17" thickBot="1" x14ac:dyDescent="0.25">
      <c r="A4319">
        <f t="shared" si="272"/>
        <v>7</v>
      </c>
      <c r="B4319" t="s">
        <v>33</v>
      </c>
      <c r="C4319" t="s">
        <v>388</v>
      </c>
      <c r="D4319" t="str">
        <f t="shared" si="273"/>
        <v>15b</v>
      </c>
      <c r="E4319" t="str">
        <f t="shared" si="274"/>
        <v>Problemlösning</v>
      </c>
      <c r="F4319" t="str">
        <f t="shared" si="275"/>
        <v>7_x7_5x_G_15b</v>
      </c>
      <c r="G4319" t="str">
        <f>IFERROR(INDEX(#REF!,MATCH('Kap5-6'!F4319,#REF!,0),2),"")</f>
        <v/>
      </c>
      <c r="H4319" s="32">
        <v>7</v>
      </c>
      <c r="I4319" s="32" t="s">
        <v>427</v>
      </c>
      <c r="J4319" s="47"/>
      <c r="K4319" s="32" t="s">
        <v>71</v>
      </c>
      <c r="L4319" s="43" t="s">
        <v>1256</v>
      </c>
      <c r="M4319" s="240"/>
      <c r="N4319" s="7"/>
      <c r="O4319" s="7"/>
      <c r="P4319" s="7"/>
      <c r="Q4319" s="8"/>
      <c r="R4319" s="8"/>
      <c r="S4319" s="23"/>
      <c r="T4319" s="48"/>
    </row>
    <row r="4320" spans="1:20" x14ac:dyDescent="0.2">
      <c r="A4320">
        <f t="shared" si="272"/>
        <v>7</v>
      </c>
      <c r="B4320" t="s">
        <v>33</v>
      </c>
      <c r="C4320" t="s">
        <v>388</v>
      </c>
      <c r="D4320" t="str">
        <f t="shared" si="273"/>
        <v>15b</v>
      </c>
      <c r="E4320" t="str">
        <f t="shared" si="274"/>
        <v>Problemlösning</v>
      </c>
      <c r="F4320" t="str">
        <f t="shared" si="275"/>
        <v>7_x7_5x_G_15b</v>
      </c>
      <c r="G4320" t="str">
        <f>IFERROR(INDEX(#REF!,MATCH('Kap5-6'!F4320,#REF!,0),2),"")</f>
        <v/>
      </c>
      <c r="H4320" s="97"/>
      <c r="I4320" s="97"/>
      <c r="J4320" s="49"/>
      <c r="K4320" s="97"/>
      <c r="L4320" s="10"/>
      <c r="M4320" s="241"/>
      <c r="N4320" s="11"/>
      <c r="O4320" s="11"/>
      <c r="P4320" s="11"/>
      <c r="Q4320" s="12"/>
      <c r="R4320" s="12"/>
      <c r="S4320" s="9"/>
      <c r="T4320" s="48"/>
    </row>
    <row r="4321" spans="1:20" ht="17" thickBot="1" x14ac:dyDescent="0.25">
      <c r="A4321">
        <f t="shared" si="272"/>
        <v>7</v>
      </c>
      <c r="B4321" t="s">
        <v>33</v>
      </c>
      <c r="C4321" t="s">
        <v>388</v>
      </c>
      <c r="D4321" t="str">
        <f t="shared" si="273"/>
        <v>15b</v>
      </c>
      <c r="E4321" t="str">
        <f t="shared" si="274"/>
        <v>Problemlösning</v>
      </c>
      <c r="F4321" t="str">
        <f t="shared" si="275"/>
        <v>7_x7_5x_G_15b</v>
      </c>
      <c r="G4321" t="str">
        <f>IFERROR(INDEX(#REF!,MATCH('Kap5-6'!F4321,#REF!,0),2),"")</f>
        <v/>
      </c>
      <c r="H4321" s="98"/>
      <c r="I4321" s="98"/>
      <c r="J4321" s="50"/>
      <c r="K4321" s="98"/>
      <c r="L4321" s="17"/>
      <c r="M4321" s="242"/>
      <c r="N4321" s="20"/>
      <c r="O4321" s="20"/>
      <c r="P4321" s="20"/>
      <c r="Q4321" s="22"/>
      <c r="R4321" s="22"/>
      <c r="S4321" s="13"/>
      <c r="T4321" s="48"/>
    </row>
    <row r="4322" spans="1:20" ht="17" thickBot="1" x14ac:dyDescent="0.25">
      <c r="A4322">
        <f t="shared" si="272"/>
        <v>7</v>
      </c>
      <c r="B4322" t="s">
        <v>33</v>
      </c>
      <c r="C4322" t="s">
        <v>388</v>
      </c>
      <c r="D4322">
        <f t="shared" si="273"/>
        <v>16</v>
      </c>
      <c r="E4322" t="str">
        <f t="shared" si="274"/>
        <v>Problemlösning</v>
      </c>
      <c r="F4322" t="str">
        <f t="shared" si="275"/>
        <v>7_x7_5x_G_16</v>
      </c>
      <c r="G4322" t="str">
        <f>IFERROR(INDEX(#REF!,MATCH('Kap5-6'!F4322,#REF!,0),2),"")</f>
        <v/>
      </c>
      <c r="H4322" s="32">
        <v>7</v>
      </c>
      <c r="I4322" s="32" t="s">
        <v>427</v>
      </c>
      <c r="J4322" s="47"/>
      <c r="K4322" s="32">
        <v>16</v>
      </c>
      <c r="L4322" s="43" t="s">
        <v>1256</v>
      </c>
      <c r="M4322" s="240"/>
      <c r="N4322" s="7"/>
      <c r="O4322" s="7"/>
      <c r="P4322" s="7"/>
      <c r="Q4322" s="8"/>
      <c r="R4322" s="8"/>
      <c r="S4322" s="23"/>
      <c r="T4322" s="48"/>
    </row>
    <row r="4323" spans="1:20" x14ac:dyDescent="0.2">
      <c r="A4323">
        <f t="shared" si="272"/>
        <v>7</v>
      </c>
      <c r="B4323" t="s">
        <v>33</v>
      </c>
      <c r="C4323" t="s">
        <v>388</v>
      </c>
      <c r="D4323">
        <f t="shared" si="273"/>
        <v>16</v>
      </c>
      <c r="E4323" t="str">
        <f t="shared" si="274"/>
        <v>Problemlösning</v>
      </c>
      <c r="F4323" t="str">
        <f t="shared" si="275"/>
        <v>7_x7_5x_G_16</v>
      </c>
      <c r="G4323" t="str">
        <f>IFERROR(INDEX(#REF!,MATCH('Kap5-6'!F4323,#REF!,0),2),"")</f>
        <v/>
      </c>
      <c r="H4323" s="97"/>
      <c r="I4323" s="97"/>
      <c r="J4323" s="49"/>
      <c r="K4323" s="97"/>
      <c r="L4323" s="10"/>
      <c r="M4323" s="241"/>
      <c r="N4323" s="11"/>
      <c r="O4323" s="11"/>
      <c r="P4323" s="11"/>
      <c r="Q4323" s="12"/>
      <c r="R4323" s="12"/>
      <c r="S4323" s="9"/>
      <c r="T4323" s="48"/>
    </row>
    <row r="4324" spans="1:20" ht="17" thickBot="1" x14ac:dyDescent="0.25">
      <c r="A4324">
        <f t="shared" si="272"/>
        <v>7</v>
      </c>
      <c r="B4324" t="s">
        <v>33</v>
      </c>
      <c r="C4324" t="s">
        <v>388</v>
      </c>
      <c r="D4324">
        <f t="shared" si="273"/>
        <v>16</v>
      </c>
      <c r="E4324" t="str">
        <f t="shared" si="274"/>
        <v>Problemlösning</v>
      </c>
      <c r="F4324" t="str">
        <f t="shared" si="275"/>
        <v>7_x7_5x_G_16</v>
      </c>
      <c r="G4324" t="str">
        <f>IFERROR(INDEX(#REF!,MATCH('Kap5-6'!F4324,#REF!,0),2),"")</f>
        <v/>
      </c>
      <c r="H4324" s="98"/>
      <c r="I4324" s="98"/>
      <c r="J4324" s="50"/>
      <c r="K4324" s="98"/>
      <c r="L4324" s="17"/>
      <c r="M4324" s="242"/>
      <c r="N4324" s="20"/>
      <c r="O4324" s="20"/>
      <c r="P4324" s="20"/>
      <c r="Q4324" s="22"/>
      <c r="R4324" s="22"/>
      <c r="S4324" s="13"/>
      <c r="T4324" s="48"/>
    </row>
  </sheetData>
  <autoFilter ref="A1:T4324"/>
  <mergeCells count="1171">
    <mergeCell ref="M11:M13"/>
    <mergeCell ref="M14:M16"/>
    <mergeCell ref="M5:M7"/>
    <mergeCell ref="M8:M10"/>
    <mergeCell ref="M2:M4"/>
    <mergeCell ref="M71:M73"/>
    <mergeCell ref="M74:M77"/>
    <mergeCell ref="M66:M67"/>
    <mergeCell ref="M68:M70"/>
    <mergeCell ref="M60:M63"/>
    <mergeCell ref="M64:M65"/>
    <mergeCell ref="M54:M56"/>
    <mergeCell ref="M57:M59"/>
    <mergeCell ref="M48:M50"/>
    <mergeCell ref="M51:M53"/>
    <mergeCell ref="M42:M44"/>
    <mergeCell ref="M45:M47"/>
    <mergeCell ref="M37:M39"/>
    <mergeCell ref="M40:M41"/>
    <mergeCell ref="M24:M28"/>
    <mergeCell ref="M29:M32"/>
    <mergeCell ref="M17:M19"/>
    <mergeCell ref="M20:M22"/>
    <mergeCell ref="M142:M144"/>
    <mergeCell ref="M147:M149"/>
    <mergeCell ref="M128:M131"/>
    <mergeCell ref="M132:M136"/>
    <mergeCell ref="M118:M123"/>
    <mergeCell ref="M124:M127"/>
    <mergeCell ref="M111:M113"/>
    <mergeCell ref="M114:M117"/>
    <mergeCell ref="M105:M108"/>
    <mergeCell ref="M109:M110"/>
    <mergeCell ref="M99:M101"/>
    <mergeCell ref="M102:M104"/>
    <mergeCell ref="M92:M95"/>
    <mergeCell ref="M96:M98"/>
    <mergeCell ref="M83:M85"/>
    <mergeCell ref="M86:M91"/>
    <mergeCell ref="M78:M79"/>
    <mergeCell ref="M80:M82"/>
    <mergeCell ref="M210:M212"/>
    <mergeCell ref="M213:M215"/>
    <mergeCell ref="M203:M205"/>
    <mergeCell ref="M207:M209"/>
    <mergeCell ref="M195:M197"/>
    <mergeCell ref="M201:M202"/>
    <mergeCell ref="M189:M191"/>
    <mergeCell ref="M192:M194"/>
    <mergeCell ref="M185:M186"/>
    <mergeCell ref="M187:M188"/>
    <mergeCell ref="M176:M180"/>
    <mergeCell ref="M181:M184"/>
    <mergeCell ref="M170:M172"/>
    <mergeCell ref="M173:M175"/>
    <mergeCell ref="M164:M166"/>
    <mergeCell ref="M167:M169"/>
    <mergeCell ref="M150:M157"/>
    <mergeCell ref="M158:M160"/>
    <mergeCell ref="M266:M268"/>
    <mergeCell ref="M269:M271"/>
    <mergeCell ref="M260:M262"/>
    <mergeCell ref="M263:M265"/>
    <mergeCell ref="M254:M256"/>
    <mergeCell ref="M257:M259"/>
    <mergeCell ref="M248:M250"/>
    <mergeCell ref="M251:M253"/>
    <mergeCell ref="M242:M244"/>
    <mergeCell ref="M245:M247"/>
    <mergeCell ref="M237:M239"/>
    <mergeCell ref="M240:M241"/>
    <mergeCell ref="M230:M232"/>
    <mergeCell ref="M234:M236"/>
    <mergeCell ref="M222:M224"/>
    <mergeCell ref="M225:M229"/>
    <mergeCell ref="M216:M218"/>
    <mergeCell ref="M219:M221"/>
    <mergeCell ref="M327:M329"/>
    <mergeCell ref="M330:M332"/>
    <mergeCell ref="M316:M320"/>
    <mergeCell ref="M308:M310"/>
    <mergeCell ref="M311:M315"/>
    <mergeCell ref="M302:M304"/>
    <mergeCell ref="M305:M307"/>
    <mergeCell ref="M296:M298"/>
    <mergeCell ref="M299:M301"/>
    <mergeCell ref="M290:M292"/>
    <mergeCell ref="M293:M295"/>
    <mergeCell ref="M284:M286"/>
    <mergeCell ref="M287:M289"/>
    <mergeCell ref="M278:M280"/>
    <mergeCell ref="M281:M283"/>
    <mergeCell ref="M272:M274"/>
    <mergeCell ref="M275:M277"/>
    <mergeCell ref="M381:M383"/>
    <mergeCell ref="M384:M386"/>
    <mergeCell ref="M375:M377"/>
    <mergeCell ref="M378:M380"/>
    <mergeCell ref="M369:M371"/>
    <mergeCell ref="M372:M374"/>
    <mergeCell ref="M363:M365"/>
    <mergeCell ref="M366:M368"/>
    <mergeCell ref="M357:M359"/>
    <mergeCell ref="M360:M362"/>
    <mergeCell ref="M351:M353"/>
    <mergeCell ref="M354:M356"/>
    <mergeCell ref="M345:M347"/>
    <mergeCell ref="M348:M350"/>
    <mergeCell ref="M339:M341"/>
    <mergeCell ref="M342:M344"/>
    <mergeCell ref="M333:M335"/>
    <mergeCell ref="M336:M338"/>
    <mergeCell ref="M435:M437"/>
    <mergeCell ref="M438:M440"/>
    <mergeCell ref="M429:M431"/>
    <mergeCell ref="M432:M434"/>
    <mergeCell ref="M423:M425"/>
    <mergeCell ref="M426:M428"/>
    <mergeCell ref="M417:M419"/>
    <mergeCell ref="M420:M422"/>
    <mergeCell ref="M411:M413"/>
    <mergeCell ref="M414:M416"/>
    <mergeCell ref="M405:M407"/>
    <mergeCell ref="M408:M410"/>
    <mergeCell ref="M399:M401"/>
    <mergeCell ref="M402:M404"/>
    <mergeCell ref="M393:M395"/>
    <mergeCell ref="M396:M398"/>
    <mergeCell ref="M387:M389"/>
    <mergeCell ref="M390:M392"/>
    <mergeCell ref="M490:M492"/>
    <mergeCell ref="M493:M495"/>
    <mergeCell ref="M484:M486"/>
    <mergeCell ref="M487:M489"/>
    <mergeCell ref="M478:M480"/>
    <mergeCell ref="M481:M483"/>
    <mergeCell ref="M472:M474"/>
    <mergeCell ref="M475:M477"/>
    <mergeCell ref="M466:M468"/>
    <mergeCell ref="M469:M471"/>
    <mergeCell ref="M460:M462"/>
    <mergeCell ref="M463:M465"/>
    <mergeCell ref="M454:M456"/>
    <mergeCell ref="M457:M459"/>
    <mergeCell ref="M448:M450"/>
    <mergeCell ref="M451:M453"/>
    <mergeCell ref="M441:M443"/>
    <mergeCell ref="M444:M447"/>
    <mergeCell ref="M544:M546"/>
    <mergeCell ref="M547:M549"/>
    <mergeCell ref="M538:M540"/>
    <mergeCell ref="M541:M543"/>
    <mergeCell ref="M532:M534"/>
    <mergeCell ref="M535:M537"/>
    <mergeCell ref="M526:M528"/>
    <mergeCell ref="M529:M531"/>
    <mergeCell ref="M520:M522"/>
    <mergeCell ref="M523:M525"/>
    <mergeCell ref="M514:M516"/>
    <mergeCell ref="M517:M519"/>
    <mergeCell ref="M508:M510"/>
    <mergeCell ref="M511:M513"/>
    <mergeCell ref="M502:M504"/>
    <mergeCell ref="M505:M507"/>
    <mergeCell ref="M496:M498"/>
    <mergeCell ref="M499:M501"/>
    <mergeCell ref="M598:M600"/>
    <mergeCell ref="M601:M603"/>
    <mergeCell ref="M592:M594"/>
    <mergeCell ref="M595:M597"/>
    <mergeCell ref="M586:M588"/>
    <mergeCell ref="M589:M591"/>
    <mergeCell ref="M580:M582"/>
    <mergeCell ref="M583:M585"/>
    <mergeCell ref="M574:M576"/>
    <mergeCell ref="M577:M579"/>
    <mergeCell ref="M568:M570"/>
    <mergeCell ref="M571:M573"/>
    <mergeCell ref="M562:M564"/>
    <mergeCell ref="M565:M567"/>
    <mergeCell ref="M556:M558"/>
    <mergeCell ref="M559:M561"/>
    <mergeCell ref="M550:M552"/>
    <mergeCell ref="M553:M555"/>
    <mergeCell ref="M652:M654"/>
    <mergeCell ref="M655:M657"/>
    <mergeCell ref="M646:M648"/>
    <mergeCell ref="M649:M651"/>
    <mergeCell ref="M640:M642"/>
    <mergeCell ref="M643:M645"/>
    <mergeCell ref="M634:M636"/>
    <mergeCell ref="M637:M639"/>
    <mergeCell ref="M628:M630"/>
    <mergeCell ref="M631:M633"/>
    <mergeCell ref="M622:M624"/>
    <mergeCell ref="M625:M627"/>
    <mergeCell ref="M616:M618"/>
    <mergeCell ref="M619:M621"/>
    <mergeCell ref="M610:M612"/>
    <mergeCell ref="M613:M615"/>
    <mergeCell ref="M604:M606"/>
    <mergeCell ref="M607:M609"/>
    <mergeCell ref="M706:M708"/>
    <mergeCell ref="M709:M711"/>
    <mergeCell ref="M700:M702"/>
    <mergeCell ref="M703:M705"/>
    <mergeCell ref="M694:M696"/>
    <mergeCell ref="M697:M699"/>
    <mergeCell ref="M688:M690"/>
    <mergeCell ref="M691:M693"/>
    <mergeCell ref="M682:M684"/>
    <mergeCell ref="M685:M687"/>
    <mergeCell ref="M676:M678"/>
    <mergeCell ref="M679:M681"/>
    <mergeCell ref="M670:M672"/>
    <mergeCell ref="M673:M675"/>
    <mergeCell ref="M664:M666"/>
    <mergeCell ref="M667:M669"/>
    <mergeCell ref="M658:M660"/>
    <mergeCell ref="M661:M663"/>
    <mergeCell ref="M760:M762"/>
    <mergeCell ref="M763:M765"/>
    <mergeCell ref="M754:M756"/>
    <mergeCell ref="M757:M759"/>
    <mergeCell ref="M748:M750"/>
    <mergeCell ref="M751:M753"/>
    <mergeCell ref="M742:M744"/>
    <mergeCell ref="M745:M747"/>
    <mergeCell ref="M736:M738"/>
    <mergeCell ref="M739:M741"/>
    <mergeCell ref="M730:M732"/>
    <mergeCell ref="M733:M735"/>
    <mergeCell ref="M724:M726"/>
    <mergeCell ref="M727:M729"/>
    <mergeCell ref="M718:M720"/>
    <mergeCell ref="M721:M723"/>
    <mergeCell ref="M712:M714"/>
    <mergeCell ref="M715:M717"/>
    <mergeCell ref="M814:M816"/>
    <mergeCell ref="M817:M819"/>
    <mergeCell ref="M808:M810"/>
    <mergeCell ref="M811:M813"/>
    <mergeCell ref="M802:M804"/>
    <mergeCell ref="M805:M807"/>
    <mergeCell ref="M796:M798"/>
    <mergeCell ref="M799:M801"/>
    <mergeCell ref="M790:M792"/>
    <mergeCell ref="M793:M795"/>
    <mergeCell ref="M784:M786"/>
    <mergeCell ref="M787:M789"/>
    <mergeCell ref="M778:M780"/>
    <mergeCell ref="M781:M783"/>
    <mergeCell ref="M772:M774"/>
    <mergeCell ref="M775:M777"/>
    <mergeCell ref="M766:M768"/>
    <mergeCell ref="M769:M771"/>
    <mergeCell ref="M870:M873"/>
    <mergeCell ref="M874:M877"/>
    <mergeCell ref="M862:M865"/>
    <mergeCell ref="M866:M869"/>
    <mergeCell ref="M856:M858"/>
    <mergeCell ref="M859:M861"/>
    <mergeCell ref="M850:M852"/>
    <mergeCell ref="M853:M855"/>
    <mergeCell ref="M844:M846"/>
    <mergeCell ref="M847:M849"/>
    <mergeCell ref="M838:M840"/>
    <mergeCell ref="M841:M843"/>
    <mergeCell ref="M832:M834"/>
    <mergeCell ref="M835:M837"/>
    <mergeCell ref="M826:M828"/>
    <mergeCell ref="M829:M831"/>
    <mergeCell ref="M820:M822"/>
    <mergeCell ref="M823:M825"/>
    <mergeCell ref="M927:M929"/>
    <mergeCell ref="M930:M932"/>
    <mergeCell ref="M920:M923"/>
    <mergeCell ref="M924:M926"/>
    <mergeCell ref="M914:M916"/>
    <mergeCell ref="M917:M919"/>
    <mergeCell ref="M908:M910"/>
    <mergeCell ref="M911:M913"/>
    <mergeCell ref="M902:M904"/>
    <mergeCell ref="M905:M907"/>
    <mergeCell ref="M896:M898"/>
    <mergeCell ref="M899:M901"/>
    <mergeCell ref="M890:M892"/>
    <mergeCell ref="M893:M895"/>
    <mergeCell ref="M884:M886"/>
    <mergeCell ref="M887:M889"/>
    <mergeCell ref="M878:M880"/>
    <mergeCell ref="M881:M883"/>
    <mergeCell ref="M982:M983"/>
    <mergeCell ref="M984:M985"/>
    <mergeCell ref="M976:M978"/>
    <mergeCell ref="M979:M981"/>
    <mergeCell ref="M970:M972"/>
    <mergeCell ref="M973:M975"/>
    <mergeCell ref="M964:M966"/>
    <mergeCell ref="M967:M969"/>
    <mergeCell ref="M957:M960"/>
    <mergeCell ref="M961:M963"/>
    <mergeCell ref="M951:M953"/>
    <mergeCell ref="M954:M956"/>
    <mergeCell ref="M945:M947"/>
    <mergeCell ref="M948:M950"/>
    <mergeCell ref="M939:M941"/>
    <mergeCell ref="M942:M944"/>
    <mergeCell ref="M933:M935"/>
    <mergeCell ref="M936:M938"/>
    <mergeCell ref="M1040:M1042"/>
    <mergeCell ref="M1043:M1045"/>
    <mergeCell ref="M1034:M1036"/>
    <mergeCell ref="M1037:M1039"/>
    <mergeCell ref="M1022:M1024"/>
    <mergeCell ref="M1025:M1033"/>
    <mergeCell ref="M1016:M1018"/>
    <mergeCell ref="M1019:M1021"/>
    <mergeCell ref="M1010:M1012"/>
    <mergeCell ref="M1013:M1015"/>
    <mergeCell ref="M1004:M1006"/>
    <mergeCell ref="M1007:M1009"/>
    <mergeCell ref="M998:M1000"/>
    <mergeCell ref="M1001:M1003"/>
    <mergeCell ref="M992:M994"/>
    <mergeCell ref="M995:M997"/>
    <mergeCell ref="M986:M988"/>
    <mergeCell ref="M989:M991"/>
    <mergeCell ref="M1123:M1126"/>
    <mergeCell ref="M1127:M1130"/>
    <mergeCell ref="M1115:M1118"/>
    <mergeCell ref="M1119:M1122"/>
    <mergeCell ref="M1106:M1111"/>
    <mergeCell ref="M1112:M1114"/>
    <mergeCell ref="M1097:M1101"/>
    <mergeCell ref="M1102:M1105"/>
    <mergeCell ref="M1087:M1091"/>
    <mergeCell ref="M1092:M1096"/>
    <mergeCell ref="M1077:M1081"/>
    <mergeCell ref="M1082:M1086"/>
    <mergeCell ref="M1067:M1071"/>
    <mergeCell ref="M1072:M1076"/>
    <mergeCell ref="M1057:M1061"/>
    <mergeCell ref="M1062:M1066"/>
    <mergeCell ref="M1046:M1051"/>
    <mergeCell ref="M1052:M1056"/>
    <mergeCell ref="M1199:M1201"/>
    <mergeCell ref="M1202:M1206"/>
    <mergeCell ref="M1191:M1194"/>
    <mergeCell ref="M1195:M1198"/>
    <mergeCell ref="M1183:M1186"/>
    <mergeCell ref="M1187:M1190"/>
    <mergeCell ref="M1177:M1179"/>
    <mergeCell ref="M1180:M1182"/>
    <mergeCell ref="M1169:M1172"/>
    <mergeCell ref="M1173:M1176"/>
    <mergeCell ref="M1161:M1164"/>
    <mergeCell ref="M1165:M1168"/>
    <mergeCell ref="M1153:M1156"/>
    <mergeCell ref="M1157:M1160"/>
    <mergeCell ref="M1141:M1144"/>
    <mergeCell ref="M1145:M1152"/>
    <mergeCell ref="M1131:M1134"/>
    <mergeCell ref="M1135:M1140"/>
    <mergeCell ref="J1285:J1287"/>
    <mergeCell ref="M1285:M1287"/>
    <mergeCell ref="M1272:M1278"/>
    <mergeCell ref="M1279:M1284"/>
    <mergeCell ref="M1261:M1266"/>
    <mergeCell ref="M1267:M1271"/>
    <mergeCell ref="M1250:M1254"/>
    <mergeCell ref="M1255:M1260"/>
    <mergeCell ref="M1241:M1244"/>
    <mergeCell ref="M1245:M1249"/>
    <mergeCell ref="M1232:M1236"/>
    <mergeCell ref="M1237:M1240"/>
    <mergeCell ref="M1225:M1228"/>
    <mergeCell ref="M1229:M1231"/>
    <mergeCell ref="M1217:M1220"/>
    <mergeCell ref="M1221:M1224"/>
    <mergeCell ref="M1207:M1211"/>
    <mergeCell ref="M1212:M1216"/>
    <mergeCell ref="J1320:J1323"/>
    <mergeCell ref="M1320:M1323"/>
    <mergeCell ref="J1317:J1319"/>
    <mergeCell ref="M1317:M1319"/>
    <mergeCell ref="J1312:J1316"/>
    <mergeCell ref="M1312:M1316"/>
    <mergeCell ref="J1307:J1311"/>
    <mergeCell ref="M1307:M1311"/>
    <mergeCell ref="J1302:J1306"/>
    <mergeCell ref="M1302:M1306"/>
    <mergeCell ref="J1297:J1301"/>
    <mergeCell ref="M1297:M1301"/>
    <mergeCell ref="J1294:J1296"/>
    <mergeCell ref="M1294:M1296"/>
    <mergeCell ref="J1291:J1293"/>
    <mergeCell ref="M1291:M1293"/>
    <mergeCell ref="J1288:J1290"/>
    <mergeCell ref="M1288:M1290"/>
    <mergeCell ref="M1379:M1383"/>
    <mergeCell ref="M1384:M1388"/>
    <mergeCell ref="M1369:M1373"/>
    <mergeCell ref="M1374:M1378"/>
    <mergeCell ref="M1363:M1365"/>
    <mergeCell ref="M1366:M1368"/>
    <mergeCell ref="M1357:M1359"/>
    <mergeCell ref="M1360:M1362"/>
    <mergeCell ref="M1349:M1352"/>
    <mergeCell ref="M1353:M1356"/>
    <mergeCell ref="M1342:M1344"/>
    <mergeCell ref="M1345:M1348"/>
    <mergeCell ref="M1336:M1338"/>
    <mergeCell ref="M1339:M1341"/>
    <mergeCell ref="J1330:J1335"/>
    <mergeCell ref="M1330:M1335"/>
    <mergeCell ref="J1324:J1329"/>
    <mergeCell ref="M1324:M1329"/>
    <mergeCell ref="M1453:M1456"/>
    <mergeCell ref="M1457:M1460"/>
    <mergeCell ref="M1445:M1448"/>
    <mergeCell ref="M1449:M1452"/>
    <mergeCell ref="M1434:M1440"/>
    <mergeCell ref="M1441:M1444"/>
    <mergeCell ref="M1430:M1431"/>
    <mergeCell ref="M1432:M1433"/>
    <mergeCell ref="M1422:M1423"/>
    <mergeCell ref="M1428:M1429"/>
    <mergeCell ref="M1411:M1415"/>
    <mergeCell ref="M1416:M1418"/>
    <mergeCell ref="M1403:M1407"/>
    <mergeCell ref="M1408:M1410"/>
    <mergeCell ref="M1395:M1397"/>
    <mergeCell ref="M1398:M1402"/>
    <mergeCell ref="M1389:M1391"/>
    <mergeCell ref="M1392:M1394"/>
    <mergeCell ref="M1520:M1522"/>
    <mergeCell ref="M1523:M1525"/>
    <mergeCell ref="M1514:M1516"/>
    <mergeCell ref="M1517:M1519"/>
    <mergeCell ref="M1508:M1510"/>
    <mergeCell ref="M1511:M1513"/>
    <mergeCell ref="M1502:M1504"/>
    <mergeCell ref="M1505:M1507"/>
    <mergeCell ref="M1496:M1498"/>
    <mergeCell ref="M1499:M1501"/>
    <mergeCell ref="M1490:M1492"/>
    <mergeCell ref="M1493:M1495"/>
    <mergeCell ref="M1482:M1485"/>
    <mergeCell ref="M1486:M1489"/>
    <mergeCell ref="M1470:M1475"/>
    <mergeCell ref="M1476:M1481"/>
    <mergeCell ref="M1461:M1465"/>
    <mergeCell ref="M1466:M1469"/>
    <mergeCell ref="M1616:M1618"/>
    <mergeCell ref="M1619:M1623"/>
    <mergeCell ref="M1603:M1608"/>
    <mergeCell ref="M1609:M1615"/>
    <mergeCell ref="M1592:M1597"/>
    <mergeCell ref="M1598:M1602"/>
    <mergeCell ref="M1580:M1585"/>
    <mergeCell ref="M1586:M1591"/>
    <mergeCell ref="M1568:M1574"/>
    <mergeCell ref="M1575:M1579"/>
    <mergeCell ref="M1558:M1562"/>
    <mergeCell ref="M1563:M1567"/>
    <mergeCell ref="M1545:M1550"/>
    <mergeCell ref="M1551:M1557"/>
    <mergeCell ref="M1532:M1538"/>
    <mergeCell ref="M1539:M1544"/>
    <mergeCell ref="M1526:M1528"/>
    <mergeCell ref="M1529:M1531"/>
    <mergeCell ref="J1681:J1683"/>
    <mergeCell ref="M1681:M1683"/>
    <mergeCell ref="M1675:M1677"/>
    <mergeCell ref="M1678:M1680"/>
    <mergeCell ref="M1669:M1671"/>
    <mergeCell ref="M1672:M1674"/>
    <mergeCell ref="M1660:M1662"/>
    <mergeCell ref="M1663:M1668"/>
    <mergeCell ref="M1654:M1656"/>
    <mergeCell ref="M1657:M1659"/>
    <mergeCell ref="M1647:M1649"/>
    <mergeCell ref="M1650:M1653"/>
    <mergeCell ref="M1641:M1643"/>
    <mergeCell ref="M1644:M1646"/>
    <mergeCell ref="M1635:M1637"/>
    <mergeCell ref="M1638:M1640"/>
    <mergeCell ref="M1624:M1629"/>
    <mergeCell ref="M1630:M1634"/>
    <mergeCell ref="J1711:J1713"/>
    <mergeCell ref="M1711:M1713"/>
    <mergeCell ref="J1708:J1710"/>
    <mergeCell ref="M1708:M1710"/>
    <mergeCell ref="J1705:J1707"/>
    <mergeCell ref="M1705:M1707"/>
    <mergeCell ref="J1701:J1704"/>
    <mergeCell ref="M1701:M1704"/>
    <mergeCell ref="J1698:J1700"/>
    <mergeCell ref="M1698:M1700"/>
    <mergeCell ref="J1695:J1697"/>
    <mergeCell ref="M1695:M1697"/>
    <mergeCell ref="J1692:J1694"/>
    <mergeCell ref="M1692:M1694"/>
    <mergeCell ref="J1688:J1691"/>
    <mergeCell ref="M1688:M1691"/>
    <mergeCell ref="J1684:J1687"/>
    <mergeCell ref="M1684:M1687"/>
    <mergeCell ref="M1758:M1760"/>
    <mergeCell ref="M1761:M1763"/>
    <mergeCell ref="M1752:M1754"/>
    <mergeCell ref="M1755:M1757"/>
    <mergeCell ref="M1746:M1748"/>
    <mergeCell ref="M1749:M1751"/>
    <mergeCell ref="M1740:M1742"/>
    <mergeCell ref="M1743:M1745"/>
    <mergeCell ref="M1734:M1736"/>
    <mergeCell ref="M1737:M1739"/>
    <mergeCell ref="M1728:M1730"/>
    <mergeCell ref="M1731:M1733"/>
    <mergeCell ref="M1722:M1724"/>
    <mergeCell ref="M1725:M1727"/>
    <mergeCell ref="J1717:J1721"/>
    <mergeCell ref="M1717:M1721"/>
    <mergeCell ref="J1714:J1716"/>
    <mergeCell ref="M1714:M1716"/>
    <mergeCell ref="M1824:M1827"/>
    <mergeCell ref="M1828:M1831"/>
    <mergeCell ref="M1815:M1818"/>
    <mergeCell ref="M1819:M1823"/>
    <mergeCell ref="M1807:M1810"/>
    <mergeCell ref="M1811:M1814"/>
    <mergeCell ref="M1801:M1803"/>
    <mergeCell ref="M1804:M1806"/>
    <mergeCell ref="M1794:M1797"/>
    <mergeCell ref="M1798:M1800"/>
    <mergeCell ref="M1786:M1789"/>
    <mergeCell ref="M1790:M1793"/>
    <mergeCell ref="M1778:M1781"/>
    <mergeCell ref="M1782:M1785"/>
    <mergeCell ref="M1770:M1772"/>
    <mergeCell ref="M1773:M1777"/>
    <mergeCell ref="M1764:M1766"/>
    <mergeCell ref="M1767:M1769"/>
    <mergeCell ref="M1893:M1896"/>
    <mergeCell ref="M1897:M1900"/>
    <mergeCell ref="M1884:M1888"/>
    <mergeCell ref="M1889:M1892"/>
    <mergeCell ref="M1878:M1880"/>
    <mergeCell ref="M1881:M1883"/>
    <mergeCell ref="M1872:M1874"/>
    <mergeCell ref="M1875:M1877"/>
    <mergeCell ref="M1865:M1868"/>
    <mergeCell ref="M1869:M1871"/>
    <mergeCell ref="M1854:M1858"/>
    <mergeCell ref="M1859:M1864"/>
    <mergeCell ref="M1845:M1847"/>
    <mergeCell ref="M1848:M1853"/>
    <mergeCell ref="M1838:M1841"/>
    <mergeCell ref="M1842:M1844"/>
    <mergeCell ref="M1832:M1834"/>
    <mergeCell ref="M1835:M1837"/>
    <mergeCell ref="M1960:M1963"/>
    <mergeCell ref="M1964:M1969"/>
    <mergeCell ref="M1953:M1955"/>
    <mergeCell ref="M1956:M1959"/>
    <mergeCell ref="M1946:M1948"/>
    <mergeCell ref="M1949:M1952"/>
    <mergeCell ref="M1940:M1942"/>
    <mergeCell ref="M1943:M1945"/>
    <mergeCell ref="M1933:M1935"/>
    <mergeCell ref="M1936:M1939"/>
    <mergeCell ref="M1925:M1929"/>
    <mergeCell ref="M1930:M1932"/>
    <mergeCell ref="M1917:M1920"/>
    <mergeCell ref="M1921:M1924"/>
    <mergeCell ref="M1910:M1913"/>
    <mergeCell ref="M1914:M1916"/>
    <mergeCell ref="M1901:M1904"/>
    <mergeCell ref="M1905:M1909"/>
    <mergeCell ref="M2020:M2022"/>
    <mergeCell ref="M2023:M2025"/>
    <mergeCell ref="M2014:M2016"/>
    <mergeCell ref="M2017:M2019"/>
    <mergeCell ref="M2008:M2010"/>
    <mergeCell ref="M2011:M2013"/>
    <mergeCell ref="M2002:M2004"/>
    <mergeCell ref="M2005:M2007"/>
    <mergeCell ref="M1996:M1998"/>
    <mergeCell ref="M1999:M2001"/>
    <mergeCell ref="M1990:M1992"/>
    <mergeCell ref="M1993:M1995"/>
    <mergeCell ref="M1982:M1986"/>
    <mergeCell ref="M1987:M1989"/>
    <mergeCell ref="M1976:M1978"/>
    <mergeCell ref="M1979:M1981"/>
    <mergeCell ref="M1970:M1972"/>
    <mergeCell ref="M1973:M1975"/>
    <mergeCell ref="J2062:J2064"/>
    <mergeCell ref="M2062:M2064"/>
    <mergeCell ref="J2059:J2061"/>
    <mergeCell ref="M2059:M2061"/>
    <mergeCell ref="M2053:M2055"/>
    <mergeCell ref="J2056:J2058"/>
    <mergeCell ref="M2056:M2058"/>
    <mergeCell ref="M2050:M2052"/>
    <mergeCell ref="J2053:J2055"/>
    <mergeCell ref="M2044:M2046"/>
    <mergeCell ref="M2047:M2049"/>
    <mergeCell ref="M2038:M2040"/>
    <mergeCell ref="M2041:M2043"/>
    <mergeCell ref="M2032:M2034"/>
    <mergeCell ref="M2035:M2037"/>
    <mergeCell ref="M2026:M2028"/>
    <mergeCell ref="M2029:M2031"/>
    <mergeCell ref="J2094:J2096"/>
    <mergeCell ref="M2094:M2096"/>
    <mergeCell ref="J2091:J2093"/>
    <mergeCell ref="M2091:M2093"/>
    <mergeCell ref="J2088:J2090"/>
    <mergeCell ref="M2088:M2090"/>
    <mergeCell ref="J2083:J2087"/>
    <mergeCell ref="M2083:M2087"/>
    <mergeCell ref="J2078:J2082"/>
    <mergeCell ref="M2078:M2082"/>
    <mergeCell ref="J2074:J2077"/>
    <mergeCell ref="M2074:M2077"/>
    <mergeCell ref="J2071:J2073"/>
    <mergeCell ref="M2071:M2073"/>
    <mergeCell ref="J2068:J2070"/>
    <mergeCell ref="M2068:M2070"/>
    <mergeCell ref="J2065:J2067"/>
    <mergeCell ref="M2065:M2067"/>
    <mergeCell ref="M2130:M2133"/>
    <mergeCell ref="M2134:M2136"/>
    <mergeCell ref="M2124:M2125"/>
    <mergeCell ref="M2126:M2129"/>
    <mergeCell ref="M2116:M2123"/>
    <mergeCell ref="J2124:J2125"/>
    <mergeCell ref="J2112:J2115"/>
    <mergeCell ref="M2112:M2115"/>
    <mergeCell ref="J2109:J2111"/>
    <mergeCell ref="M2109:M2111"/>
    <mergeCell ref="J2106:J2108"/>
    <mergeCell ref="M2106:M2108"/>
    <mergeCell ref="J2103:J2105"/>
    <mergeCell ref="M2103:M2105"/>
    <mergeCell ref="J2100:J2102"/>
    <mergeCell ref="M2100:M2102"/>
    <mergeCell ref="J2097:J2099"/>
    <mergeCell ref="M2097:M2099"/>
    <mergeCell ref="M2206:M2210"/>
    <mergeCell ref="M2211:M2215"/>
    <mergeCell ref="M2196:M2200"/>
    <mergeCell ref="M2201:M2205"/>
    <mergeCell ref="M2186:M2190"/>
    <mergeCell ref="M2191:M2195"/>
    <mergeCell ref="M2176:M2180"/>
    <mergeCell ref="M2181:M2185"/>
    <mergeCell ref="M2166:M2170"/>
    <mergeCell ref="M2171:M2175"/>
    <mergeCell ref="M2156:M2160"/>
    <mergeCell ref="M2161:M2165"/>
    <mergeCell ref="M2149:M2151"/>
    <mergeCell ref="M2152:M2154"/>
    <mergeCell ref="M2143:M2145"/>
    <mergeCell ref="M2146:M2148"/>
    <mergeCell ref="M2137:M2139"/>
    <mergeCell ref="M2140:M2142"/>
    <mergeCell ref="M2272:M2276"/>
    <mergeCell ref="M2277:M2281"/>
    <mergeCell ref="M2266:M2268"/>
    <mergeCell ref="M2269:M2271"/>
    <mergeCell ref="M2260:M2262"/>
    <mergeCell ref="M2263:M2265"/>
    <mergeCell ref="M2254:M2256"/>
    <mergeCell ref="M2257:M2259"/>
    <mergeCell ref="M2248:M2250"/>
    <mergeCell ref="M2251:M2253"/>
    <mergeCell ref="M2242:M2244"/>
    <mergeCell ref="M2245:M2247"/>
    <mergeCell ref="M2236:M2238"/>
    <mergeCell ref="M2239:M2241"/>
    <mergeCell ref="M2226:M2230"/>
    <mergeCell ref="M2231:M2235"/>
    <mergeCell ref="M2216:M2220"/>
    <mergeCell ref="M2221:M2225"/>
    <mergeCell ref="M2359:M2361"/>
    <mergeCell ref="M2362:M2364"/>
    <mergeCell ref="M2353:M2355"/>
    <mergeCell ref="M2356:M2358"/>
    <mergeCell ref="M2345:M2349"/>
    <mergeCell ref="M2350:M2352"/>
    <mergeCell ref="M2335:M2339"/>
    <mergeCell ref="M2340:M2344"/>
    <mergeCell ref="M2323:M2329"/>
    <mergeCell ref="M2330:M2334"/>
    <mergeCell ref="M2312:M2316"/>
    <mergeCell ref="M2317:M2322"/>
    <mergeCell ref="M2302:M2306"/>
    <mergeCell ref="M2307:M2311"/>
    <mergeCell ref="M2292:M2296"/>
    <mergeCell ref="M2297:M2301"/>
    <mergeCell ref="M2282:M2286"/>
    <mergeCell ref="M2287:M2291"/>
    <mergeCell ref="M2418:M2421"/>
    <mergeCell ref="M2422:M2425"/>
    <mergeCell ref="M2410:M2413"/>
    <mergeCell ref="M2414:M2417"/>
    <mergeCell ref="M2403:M2405"/>
    <mergeCell ref="M2406:M2409"/>
    <mergeCell ref="M2397:M2399"/>
    <mergeCell ref="M2400:M2402"/>
    <mergeCell ref="M2390:M2392"/>
    <mergeCell ref="M2393:M2395"/>
    <mergeCell ref="M2384:M2386"/>
    <mergeCell ref="M2387:M2389"/>
    <mergeCell ref="M2378:M2380"/>
    <mergeCell ref="M2381:M2383"/>
    <mergeCell ref="M2372:M2374"/>
    <mergeCell ref="M2375:M2377"/>
    <mergeCell ref="M2365:M2368"/>
    <mergeCell ref="M2369:M2371"/>
    <mergeCell ref="M2471:M2472"/>
    <mergeCell ref="M2473:M2474"/>
    <mergeCell ref="M2466:M2468"/>
    <mergeCell ref="M2469:M2470"/>
    <mergeCell ref="M2460:M2462"/>
    <mergeCell ref="M2463:M2465"/>
    <mergeCell ref="M2455:M2456"/>
    <mergeCell ref="M2457:M2459"/>
    <mergeCell ref="M2449:M2451"/>
    <mergeCell ref="M2452:M2454"/>
    <mergeCell ref="M2443:M2445"/>
    <mergeCell ref="M2446:M2448"/>
    <mergeCell ref="M2438:M2439"/>
    <mergeCell ref="M2440:M2442"/>
    <mergeCell ref="M2433:M2434"/>
    <mergeCell ref="M2435:M2436"/>
    <mergeCell ref="M2426:M2429"/>
    <mergeCell ref="M2431:M2432"/>
    <mergeCell ref="M2523:M2525"/>
    <mergeCell ref="J2526:J2528"/>
    <mergeCell ref="M2517:M2519"/>
    <mergeCell ref="M2520:M2522"/>
    <mergeCell ref="M2511:M2513"/>
    <mergeCell ref="M2514:M2516"/>
    <mergeCell ref="M2505:M2507"/>
    <mergeCell ref="M2508:M2510"/>
    <mergeCell ref="M2499:M2501"/>
    <mergeCell ref="M2502:M2504"/>
    <mergeCell ref="M2493:M2495"/>
    <mergeCell ref="M2496:M2498"/>
    <mergeCell ref="M2487:M2489"/>
    <mergeCell ref="M2490:M2492"/>
    <mergeCell ref="M2481:M2483"/>
    <mergeCell ref="M2484:M2486"/>
    <mergeCell ref="M2475:M2477"/>
    <mergeCell ref="M2478:M2480"/>
    <mergeCell ref="J2553:J2555"/>
    <mergeCell ref="M2553:M2555"/>
    <mergeCell ref="J2549:J2552"/>
    <mergeCell ref="M2549:M2552"/>
    <mergeCell ref="J2545:J2548"/>
    <mergeCell ref="M2545:M2548"/>
    <mergeCell ref="J2542:J2544"/>
    <mergeCell ref="M2542:M2544"/>
    <mergeCell ref="J2539:J2541"/>
    <mergeCell ref="M2539:M2541"/>
    <mergeCell ref="J2534:J2538"/>
    <mergeCell ref="M2534:M2538"/>
    <mergeCell ref="J2531:J2532"/>
    <mergeCell ref="M2531:M2532"/>
    <mergeCell ref="M2526:M2528"/>
    <mergeCell ref="J2529:J2530"/>
    <mergeCell ref="M2529:M2530"/>
    <mergeCell ref="M2612:M2613"/>
    <mergeCell ref="M2614:M2616"/>
    <mergeCell ref="M2600:M2604"/>
    <mergeCell ref="M2605:M2610"/>
    <mergeCell ref="M2588:M2593"/>
    <mergeCell ref="M2594:M2599"/>
    <mergeCell ref="M2583:M2584"/>
    <mergeCell ref="M2585:M2587"/>
    <mergeCell ref="M2576:M2578"/>
    <mergeCell ref="M2579:M2582"/>
    <mergeCell ref="M2568:M2571"/>
    <mergeCell ref="M2572:M2575"/>
    <mergeCell ref="M2562:M2563"/>
    <mergeCell ref="M2564:M2567"/>
    <mergeCell ref="J2559:J2561"/>
    <mergeCell ref="M2559:M2561"/>
    <mergeCell ref="J2556:J2558"/>
    <mergeCell ref="M2556:M2558"/>
    <mergeCell ref="M2664:M2666"/>
    <mergeCell ref="M2667:M2669"/>
    <mergeCell ref="M2658:M2660"/>
    <mergeCell ref="M2661:M2663"/>
    <mergeCell ref="M2651:M2653"/>
    <mergeCell ref="M2654:M2657"/>
    <mergeCell ref="M2646:M2647"/>
    <mergeCell ref="M2648:M2650"/>
    <mergeCell ref="M2641:M2643"/>
    <mergeCell ref="M2644:M2645"/>
    <mergeCell ref="M2635:M2637"/>
    <mergeCell ref="M2638:M2640"/>
    <mergeCell ref="M2629:M2631"/>
    <mergeCell ref="M2632:M2634"/>
    <mergeCell ref="M2623:M2625"/>
    <mergeCell ref="M2617:M2619"/>
    <mergeCell ref="M2620:M2622"/>
    <mergeCell ref="J2713:J2714"/>
    <mergeCell ref="M2713:M2714"/>
    <mergeCell ref="J2709:J2712"/>
    <mergeCell ref="M2709:M2712"/>
    <mergeCell ref="J2706:J2708"/>
    <mergeCell ref="M2706:M2708"/>
    <mergeCell ref="M2700:M2702"/>
    <mergeCell ref="M2703:M2705"/>
    <mergeCell ref="M2694:M2696"/>
    <mergeCell ref="M2697:M2699"/>
    <mergeCell ref="M2688:M2690"/>
    <mergeCell ref="M2691:M2693"/>
    <mergeCell ref="M2682:M2684"/>
    <mergeCell ref="M2685:M2687"/>
    <mergeCell ref="M2676:M2678"/>
    <mergeCell ref="M2679:M2681"/>
    <mergeCell ref="M2670:M2672"/>
    <mergeCell ref="M2673:M2675"/>
    <mergeCell ref="M2745:M2749"/>
    <mergeCell ref="M2750:M2753"/>
    <mergeCell ref="J2742:J2744"/>
    <mergeCell ref="M2742:M2744"/>
    <mergeCell ref="J2739:J2741"/>
    <mergeCell ref="M2739:M2741"/>
    <mergeCell ref="J2736:J2738"/>
    <mergeCell ref="M2736:M2738"/>
    <mergeCell ref="J2733:J2735"/>
    <mergeCell ref="M2733:M2735"/>
    <mergeCell ref="J2727:J2732"/>
    <mergeCell ref="M2727:M2732"/>
    <mergeCell ref="J2721:J2726"/>
    <mergeCell ref="M2721:M2726"/>
    <mergeCell ref="J2718:J2720"/>
    <mergeCell ref="M2718:M2720"/>
    <mergeCell ref="J2715:J2717"/>
    <mergeCell ref="M2715:M2717"/>
    <mergeCell ref="M2825:M2828"/>
    <mergeCell ref="M2829:M2832"/>
    <mergeCell ref="M2817:M2820"/>
    <mergeCell ref="M2821:M2824"/>
    <mergeCell ref="M2809:M2812"/>
    <mergeCell ref="M2813:M2816"/>
    <mergeCell ref="M2801:M2804"/>
    <mergeCell ref="M2805:M2808"/>
    <mergeCell ref="M2788:M2795"/>
    <mergeCell ref="M2796:M2800"/>
    <mergeCell ref="M2778:M2781"/>
    <mergeCell ref="M2783:M2785"/>
    <mergeCell ref="M2770:M2773"/>
    <mergeCell ref="M2774:M2777"/>
    <mergeCell ref="M2762:M2765"/>
    <mergeCell ref="M2766:M2769"/>
    <mergeCell ref="M2754:M2757"/>
    <mergeCell ref="M2758:M2761"/>
    <mergeCell ref="M2907:M2910"/>
    <mergeCell ref="M2911:M2914"/>
    <mergeCell ref="M2899:M2903"/>
    <mergeCell ref="M2905:M2906"/>
    <mergeCell ref="M2890:M2893"/>
    <mergeCell ref="M2894:M2898"/>
    <mergeCell ref="M2881:M2886"/>
    <mergeCell ref="M2887:M2889"/>
    <mergeCell ref="M2871:M2875"/>
    <mergeCell ref="M2876:M2880"/>
    <mergeCell ref="M2863:M2865"/>
    <mergeCell ref="M2866:M2870"/>
    <mergeCell ref="M2852:M2856"/>
    <mergeCell ref="M2857:M2862"/>
    <mergeCell ref="M2842:M2846"/>
    <mergeCell ref="M2847:M2851"/>
    <mergeCell ref="M2833:M2836"/>
    <mergeCell ref="M2837:M2841"/>
    <mergeCell ref="M2989:M2997"/>
    <mergeCell ref="M2998:M3006"/>
    <mergeCell ref="M2979:M2983"/>
    <mergeCell ref="M2984:M2988"/>
    <mergeCell ref="M2969:M2973"/>
    <mergeCell ref="M2974:M2978"/>
    <mergeCell ref="M2959:M2963"/>
    <mergeCell ref="M2964:M2968"/>
    <mergeCell ref="M2948:M2952"/>
    <mergeCell ref="M2953:M2958"/>
    <mergeCell ref="M2938:M2942"/>
    <mergeCell ref="M2943:M2947"/>
    <mergeCell ref="M2929:M2932"/>
    <mergeCell ref="M2933:M2937"/>
    <mergeCell ref="M2922:M2925"/>
    <mergeCell ref="M2926:M2928"/>
    <mergeCell ref="M2915:M2918"/>
    <mergeCell ref="M2919:M2921"/>
    <mergeCell ref="M3055:M3058"/>
    <mergeCell ref="M3059:M3062"/>
    <mergeCell ref="M3048:M3050"/>
    <mergeCell ref="M3051:M3054"/>
    <mergeCell ref="M3042:M3044"/>
    <mergeCell ref="M3045:M3047"/>
    <mergeCell ref="M3036:M3038"/>
    <mergeCell ref="M3039:M3041"/>
    <mergeCell ref="M3030:M3032"/>
    <mergeCell ref="M3033:M3035"/>
    <mergeCell ref="M3024:M3026"/>
    <mergeCell ref="M3027:M3029"/>
    <mergeCell ref="M3018:M3020"/>
    <mergeCell ref="M3021:M3023"/>
    <mergeCell ref="M3012:M3014"/>
    <mergeCell ref="M3015:M3017"/>
    <mergeCell ref="M3007:M3009"/>
    <mergeCell ref="M3010:M3011"/>
    <mergeCell ref="M3151:M3162"/>
    <mergeCell ref="M3163:M3175"/>
    <mergeCell ref="M3137:M3142"/>
    <mergeCell ref="M3143:M3150"/>
    <mergeCell ref="M3123:M3129"/>
    <mergeCell ref="M3130:M3136"/>
    <mergeCell ref="M3105:M3113"/>
    <mergeCell ref="M3114:M3122"/>
    <mergeCell ref="M3095:M3101"/>
    <mergeCell ref="M3102:M3104"/>
    <mergeCell ref="M3087:M3090"/>
    <mergeCell ref="M3091:M3094"/>
    <mergeCell ref="M3079:M3082"/>
    <mergeCell ref="M3083:M3086"/>
    <mergeCell ref="M3071:M3074"/>
    <mergeCell ref="M3075:M3078"/>
    <mergeCell ref="M3063:M3066"/>
    <mergeCell ref="M3067:M3070"/>
    <mergeCell ref="M3299:M3309"/>
    <mergeCell ref="M3310:M3319"/>
    <mergeCell ref="M3279:M3288"/>
    <mergeCell ref="M3289:M3298"/>
    <mergeCell ref="M3265:M3271"/>
    <mergeCell ref="M3272:M3278"/>
    <mergeCell ref="M3248:M3255"/>
    <mergeCell ref="M3256:M3264"/>
    <mergeCell ref="M3231:M3238"/>
    <mergeCell ref="M3239:M3247"/>
    <mergeCell ref="M3219:M3224"/>
    <mergeCell ref="M3225:M3230"/>
    <mergeCell ref="M3204:M3210"/>
    <mergeCell ref="M3211:M3218"/>
    <mergeCell ref="M3192:M3196"/>
    <mergeCell ref="M3197:M3203"/>
    <mergeCell ref="M3176:M3186"/>
    <mergeCell ref="M3187:M3191"/>
    <mergeCell ref="M3474:M3481"/>
    <mergeCell ref="M3482:M3490"/>
    <mergeCell ref="M3463:M3465"/>
    <mergeCell ref="M3466:M3473"/>
    <mergeCell ref="M3439:M3450"/>
    <mergeCell ref="M3451:M3462"/>
    <mergeCell ref="M3418:M3428"/>
    <mergeCell ref="M3429:M3438"/>
    <mergeCell ref="M3399:M3408"/>
    <mergeCell ref="M3409:M3417"/>
    <mergeCell ref="M3380:M3388"/>
    <mergeCell ref="M3389:M3398"/>
    <mergeCell ref="M3360:M3369"/>
    <mergeCell ref="M3370:M3379"/>
    <mergeCell ref="M3340:M3349"/>
    <mergeCell ref="M3350:M3359"/>
    <mergeCell ref="M3320:M3329"/>
    <mergeCell ref="M3330:M3339"/>
    <mergeCell ref="M3569:M3571"/>
    <mergeCell ref="M3572:M3580"/>
    <mergeCell ref="M3563:M3565"/>
    <mergeCell ref="M3566:M3568"/>
    <mergeCell ref="M3557:M3559"/>
    <mergeCell ref="M3560:M3562"/>
    <mergeCell ref="M3551:M3553"/>
    <mergeCell ref="M3554:M3556"/>
    <mergeCell ref="M3545:M3547"/>
    <mergeCell ref="M3548:M3550"/>
    <mergeCell ref="M3533:M3537"/>
    <mergeCell ref="M3538:M3542"/>
    <mergeCell ref="M3519:M3525"/>
    <mergeCell ref="M3526:M3532"/>
    <mergeCell ref="M3505:M3511"/>
    <mergeCell ref="M3512:M3518"/>
    <mergeCell ref="M3491:M3499"/>
    <mergeCell ref="M3500:M3504"/>
    <mergeCell ref="M3726:M3735"/>
    <mergeCell ref="M3736:M3747"/>
    <mergeCell ref="M3708:M3716"/>
    <mergeCell ref="M3717:M3725"/>
    <mergeCell ref="M3692:M3699"/>
    <mergeCell ref="M3700:M3707"/>
    <mergeCell ref="M3676:M3683"/>
    <mergeCell ref="M3684:M3691"/>
    <mergeCell ref="M3655:M3668"/>
    <mergeCell ref="M3669:M3675"/>
    <mergeCell ref="M3631:M3642"/>
    <mergeCell ref="M3643:M3654"/>
    <mergeCell ref="M3609:M3619"/>
    <mergeCell ref="M3620:M3630"/>
    <mergeCell ref="M3593:M3599"/>
    <mergeCell ref="M3600:M3608"/>
    <mergeCell ref="M3581:M3585"/>
    <mergeCell ref="M3586:M3592"/>
    <mergeCell ref="M3881:M3885"/>
    <mergeCell ref="M3886:M3890"/>
    <mergeCell ref="M3861:M3870"/>
    <mergeCell ref="M3871:M3876"/>
    <mergeCell ref="M3842:M3850"/>
    <mergeCell ref="M3851:M3860"/>
    <mergeCell ref="M3832:M3836"/>
    <mergeCell ref="M3837:M3841"/>
    <mergeCell ref="M3822:M3826"/>
    <mergeCell ref="M3827:M3831"/>
    <mergeCell ref="M3808:M3816"/>
    <mergeCell ref="M3817:M3821"/>
    <mergeCell ref="M3797:M3802"/>
    <mergeCell ref="M3803:M3807"/>
    <mergeCell ref="M3773:M3785"/>
    <mergeCell ref="M3786:M3796"/>
    <mergeCell ref="M3748:M3760"/>
    <mergeCell ref="M3761:M3772"/>
    <mergeCell ref="J3943:J3947"/>
    <mergeCell ref="M3943:M3947"/>
    <mergeCell ref="J3938:J3942"/>
    <mergeCell ref="M3938:M3942"/>
    <mergeCell ref="J3933:J3937"/>
    <mergeCell ref="M3933:M3937"/>
    <mergeCell ref="J3928:J3932"/>
    <mergeCell ref="M3928:M3932"/>
    <mergeCell ref="J3923:J3927"/>
    <mergeCell ref="M3923:M3927"/>
    <mergeCell ref="J3918:J3922"/>
    <mergeCell ref="M3918:M3922"/>
    <mergeCell ref="M3912:M3914"/>
    <mergeCell ref="M3915:M3917"/>
    <mergeCell ref="M3904:M3908"/>
    <mergeCell ref="M3909:M3911"/>
    <mergeCell ref="M3891:M3896"/>
    <mergeCell ref="M3897:M3903"/>
    <mergeCell ref="J3980:J3987"/>
    <mergeCell ref="M3980:M3987"/>
    <mergeCell ref="J3974:J3979"/>
    <mergeCell ref="M3974:M3979"/>
    <mergeCell ref="J3970:J3973"/>
    <mergeCell ref="M3970:M3973"/>
    <mergeCell ref="J3967:J3969"/>
    <mergeCell ref="M3967:M3969"/>
    <mergeCell ref="J3963:J3965"/>
    <mergeCell ref="M3963:M3965"/>
    <mergeCell ref="J3960:J3962"/>
    <mergeCell ref="M3960:M3962"/>
    <mergeCell ref="J3956:J3959"/>
    <mergeCell ref="M3956:M3959"/>
    <mergeCell ref="J3952:J3955"/>
    <mergeCell ref="M3952:M3955"/>
    <mergeCell ref="J3948:J3951"/>
    <mergeCell ref="M3948:M3951"/>
    <mergeCell ref="J4045:J4051"/>
    <mergeCell ref="M4045:M4051"/>
    <mergeCell ref="J4038:J4044"/>
    <mergeCell ref="M4038:M4044"/>
    <mergeCell ref="J4031:J4037"/>
    <mergeCell ref="M4031:M4037"/>
    <mergeCell ref="J4023:J4030"/>
    <mergeCell ref="M4023:M4030"/>
    <mergeCell ref="J4018:J4022"/>
    <mergeCell ref="M4018:M4022"/>
    <mergeCell ref="J4010:J4017"/>
    <mergeCell ref="M4010:M4017"/>
    <mergeCell ref="J4003:J4009"/>
    <mergeCell ref="M4003:M4009"/>
    <mergeCell ref="J3995:J4002"/>
    <mergeCell ref="M3995:M4002"/>
    <mergeCell ref="J3988:J3994"/>
    <mergeCell ref="M3988:M3994"/>
    <mergeCell ref="M4103:M4105"/>
    <mergeCell ref="M4106:M4108"/>
    <mergeCell ref="M4097:M4099"/>
    <mergeCell ref="M4100:M4102"/>
    <mergeCell ref="M4091:M4093"/>
    <mergeCell ref="M4094:M4096"/>
    <mergeCell ref="M4085:M4087"/>
    <mergeCell ref="M4088:M4090"/>
    <mergeCell ref="M4079:M4081"/>
    <mergeCell ref="M4082:M4084"/>
    <mergeCell ref="J4076:J4078"/>
    <mergeCell ref="M4076:M4078"/>
    <mergeCell ref="J4069:J4075"/>
    <mergeCell ref="M4069:M4075"/>
    <mergeCell ref="J4063:J4068"/>
    <mergeCell ref="M4063:M4068"/>
    <mergeCell ref="J4052:J4061"/>
    <mergeCell ref="M4052:M4061"/>
    <mergeCell ref="M4157:M4159"/>
    <mergeCell ref="M4160:M4162"/>
    <mergeCell ref="M4151:M4153"/>
    <mergeCell ref="M4154:M4156"/>
    <mergeCell ref="M4145:M4147"/>
    <mergeCell ref="M4148:M4150"/>
    <mergeCell ref="M4139:M4141"/>
    <mergeCell ref="M4142:M4144"/>
    <mergeCell ref="M4133:M4135"/>
    <mergeCell ref="M4136:M4138"/>
    <mergeCell ref="M4127:M4129"/>
    <mergeCell ref="M4130:M4132"/>
    <mergeCell ref="M4121:M4123"/>
    <mergeCell ref="M4124:M4126"/>
    <mergeCell ref="M4115:M4117"/>
    <mergeCell ref="M4118:M4120"/>
    <mergeCell ref="M4109:M4111"/>
    <mergeCell ref="M4112:M4114"/>
    <mergeCell ref="M4211:M4213"/>
    <mergeCell ref="M4214:M4216"/>
    <mergeCell ref="M4205:M4207"/>
    <mergeCell ref="M4208:M4210"/>
    <mergeCell ref="M4199:M4201"/>
    <mergeCell ref="M4202:M4204"/>
    <mergeCell ref="M4193:M4195"/>
    <mergeCell ref="M4196:M4198"/>
    <mergeCell ref="M4187:M4189"/>
    <mergeCell ref="M4190:M4192"/>
    <mergeCell ref="M4181:M4183"/>
    <mergeCell ref="M4184:M4186"/>
    <mergeCell ref="M4175:M4177"/>
    <mergeCell ref="M4178:M4180"/>
    <mergeCell ref="M4169:M4171"/>
    <mergeCell ref="M4172:M4174"/>
    <mergeCell ref="M4163:M4165"/>
    <mergeCell ref="M4166:M4168"/>
    <mergeCell ref="M4265:M4267"/>
    <mergeCell ref="M4268:M4270"/>
    <mergeCell ref="M4259:M4261"/>
    <mergeCell ref="M4262:M4264"/>
    <mergeCell ref="M4253:M4255"/>
    <mergeCell ref="M4256:M4258"/>
    <mergeCell ref="M4247:M4249"/>
    <mergeCell ref="M4250:M4252"/>
    <mergeCell ref="M4241:M4243"/>
    <mergeCell ref="M4244:M4246"/>
    <mergeCell ref="M4235:M4237"/>
    <mergeCell ref="M4238:M4240"/>
    <mergeCell ref="M4229:M4231"/>
    <mergeCell ref="M4232:M4234"/>
    <mergeCell ref="M4223:M4225"/>
    <mergeCell ref="M4226:M4228"/>
    <mergeCell ref="M4217:M4219"/>
    <mergeCell ref="M4220:M4222"/>
    <mergeCell ref="M4319:M4321"/>
    <mergeCell ref="M4322:M4324"/>
    <mergeCell ref="M4313:M4315"/>
    <mergeCell ref="M4316:M4318"/>
    <mergeCell ref="M4307:M4309"/>
    <mergeCell ref="M4310:M4312"/>
    <mergeCell ref="M4301:M4303"/>
    <mergeCell ref="M4304:M4306"/>
    <mergeCell ref="M4295:M4297"/>
    <mergeCell ref="M4298:M4300"/>
    <mergeCell ref="M4289:M4291"/>
    <mergeCell ref="M4292:M4294"/>
    <mergeCell ref="M4283:M4285"/>
    <mergeCell ref="M4286:M4288"/>
    <mergeCell ref="M4277:M4279"/>
    <mergeCell ref="M4280:M4282"/>
    <mergeCell ref="M4271:M4273"/>
    <mergeCell ref="M4274:M4276"/>
  </mergeCells>
  <conditionalFormatting sqref="S279 R276:S276 R285:S285 R315:S315 N321:R321 N322:S326 S441 S445:S446 R447:S447 M814:M825 M463:S813 M327:S440 M279:Q279 M271:S275 M277:S278 M276 M448:S461 M462:R462 M445:Q447 M442:S444 M441:Q441 M316:M320 M289:S314 M315:P315 M286:S287 M285 M288 M283:S284 M282 M280:S281 M263:M267 M270:R270 M269 M268:S268 M228:M229 M180:R180 M127:R127 M95:R95 M1:T1 M826:T877 M879:T880 M878 T878 M881:P881 R881:T881 M882:T883 M884:M885 T884:T885 J1288:L1288 K1286:L1287 J1291 J1294 J1297 J1302:J1304 J1307:J1309 J1312:J1314 J1317 J1320 J1324:J1330 J1684 J1688 J1695 J1692 J1698 J1701:J1702 J1705 J1708 J1714 J1717 J1669:L1681 T1653 N1652:T1652 M1652:M1653 M1654:T1687 M1688:M1691 T1688:T1691 H1669:I1721 J1711 K1682:L1721 M1755 R1755:T1755 M1692:T1754 M1756:T1856 N1857:T1857 M1857:M1863 T1858:T1863 J2056 J2059 J2062 J2065 J2068 J2071 J2074:J2075 J2078:J2080 J2083:J2085 J2088 J2091 J2094 J2097 J2100 J2103 J2106 J2109 H2054:I2115 K2062:L2115 J2112 T2053:T2061 H2053:J2053 N2125:T2125 M2062:T2087 M2088 S2088:T2088 H1722:L2052 M1864:T2052 M2089:T2113 H2116:T2124 T2115 N2114:T2114 M2114:M2115 J2529 J2531 J2533:J2536 J2539:J2542 J2545:J2546 J2549:J2550 J2553 J2556:J2559 H2196:M2215 T2196:T2215 I2334:M2339 I2323:T2333 J2340:M2349 T2334:T2349 J2350:T2355 J2368:T2368 N2360:S2361 N2359:Q2359 S2359 J2356:M2367 T2356:T2367 N2364:S2364 J2369:M2371 T2369:T2371 J2709 J2713 J2715 J2718 J2721:J2724 J2727:J2730 J2733 J2736 J2739 J2742 J2372:T2526 H2126:T2195 H2216:T2322 N2545:S2548 K2553:T2561 K2542:M2552 T2542:T2552 K2527:T2541 I2340:I2561 I2568:T2568 I2567:M2567 T2567 I2562:T2566 I2569:N2571 T2569:T2571 I2575:M2575 T2575 I2572:T2574 I2576:T2587 I2588:M2599 T2588:T2599 H2323:H2625 I2600:T2625 H2626:M2626 O2626:T2626 H2627:T2628 I2629:T2684 J2685:T2706 K2733:T2744 K2721:M2732 T2721:T2732 K2712:R2712 T2712 K2707:T2711 N2801:S2862 H2867:O2870 H2866:T2866 N2882:S2882 N2883 N2884:S2886 H3039:M3041 T3039:T3041 H3113:M3113 T3113 R3113 H3114:T3120 H3121:M3122 T3121:T3122 H3586:M3586 T3586 H3587:T3592 H3593:M3600 H3603:T3608 H3602:R3602 T3593:T3602 H3601:S3601 H3670:T3674 H3609:M3669 T3609:T3669 H3675:N3675 H3676:M3716 T3675:T3716 N3703:S3706 H3717:T3718 H3720:T3721 H3719:M3719 T3719 H3722:M3722 T3722 H3723:T3728 H3730:T3732 H3729:N3729 T3729 H3733:N3733 T3733 H3734:T3735 H3736:M3760 T3736:T3760 H3761:T3761 N3771:S3772 H3762:M3795 T3762:T3795 H3796:T3796 H3797:P3797 R3797:T3797 H3798:T3798 H3799:N3799 T3799 J3923 J3938:J3940 J3943:J3945 J3948:J3950 J3952:J3954 J3956:J3958 J3960:J3964 J3966:J3968 J3970:J3972 J3974 J3980:J3983 J3988:J3991 J3995:J4000 J4003:J4008 J4010:J4018 J4045 J4062:J4065 J4069:J4073 J4076 H3800:T3850 H3851:M3851 H3852:T3854 O3851:T3851 H3855:N3855 T3855 H3856:T3857 H3858:N3860 T3858:T3860 H3861:T3861 H3862:M3868 T3862:T3868 H3869:T3871 H3872:M3876 T3872:T3876 H3918:M3920 K3921:M3923 T3918:T3923 N3918:S3922 K3924:T3927 J3928:N3928 K3929:Q3929 S3928:T3929 K3930:T3932 K3937:T3937 J3933:M3935 T3933:T3935 K3936:Q3936 S3936:T3936 K3938:M3947 T3938:T3947 K3948:P3948 R3948:T3948 K3949:T3951 K3952:M3959 T3952:T3959 J4052:M4061 T4052:T4061 H4079:T4324 K4062:T4078 K3960:T4007 K4008:M4017 T4008:T4017 N4008:S4009 K4018:T4022 J4023:J4029 N4025:R4025 N4026:S4030 T4023:T4031 S4032:T4032 J4031:J4038 K4023:M4037 T4033:T4037 N4033:S4036 K4038:T4051 H3921:I4078 H3877:T3917 H3123:T3585 H3042:T3112 H2871:M2888 T2867:T2888 H2889:T2889 H2890:M2890 H2891:N2891 T2890:T2891 H2892:T2928 N2931:S2932 N2961:S2963 H2989:T2991 H2929:M2988 T2929:T2988 H2997:T2997 H2992:P2992 R2992:T2992 H2993:Q2993 H2994:N2996 S2993:T2996 H3007:T3038 H2998:M3006 T2998:T3006 H2745:T2795 H2796:M2865 T2796:T2865 I2685:I2744 H2629:H2744 K2713:T2720 M29 M30:S94 M96:S126 M128:S179 M181:M186 M187:S227 M230:S262 K1289:L1335 H1286:I1335 H1336:L1668 M886:T1651 M2:S28 T2:T813 H1:L1285">
    <cfRule type="containsBlanks" dxfId="228" priority="202">
      <formula>LEN(TRIM(H1))=0</formula>
    </cfRule>
  </conditionalFormatting>
  <conditionalFormatting sqref="N181:S184">
    <cfRule type="containsBlanks" dxfId="227" priority="199">
      <formula>LEN(TRIM(N181))=0</formula>
    </cfRule>
  </conditionalFormatting>
  <conditionalFormatting sqref="N263:S267">
    <cfRule type="containsBlanks" dxfId="226" priority="198">
      <formula>LEN(TRIM(N263))=0</formula>
    </cfRule>
  </conditionalFormatting>
  <conditionalFormatting sqref="S269">
    <cfRule type="containsBlanks" dxfId="225" priority="197">
      <formula>LEN(TRIM(S269))=0</formula>
    </cfRule>
  </conditionalFormatting>
  <conditionalFormatting sqref="N269:R269">
    <cfRule type="containsBlanks" dxfId="224" priority="196">
      <formula>LEN(TRIM(N269))=0</formula>
    </cfRule>
  </conditionalFormatting>
  <conditionalFormatting sqref="S270">
    <cfRule type="containsBlanks" dxfId="223" priority="195">
      <formula>LEN(TRIM(S270))=0</formula>
    </cfRule>
  </conditionalFormatting>
  <conditionalFormatting sqref="N282:Q282 S282">
    <cfRule type="containsBlanks" dxfId="222" priority="194">
      <formula>LEN(TRIM(N282))=0</formula>
    </cfRule>
  </conditionalFormatting>
  <conditionalFormatting sqref="N288:P288 S288">
    <cfRule type="containsBlanks" dxfId="221" priority="193">
      <formula>LEN(TRIM(N288))=0</formula>
    </cfRule>
  </conditionalFormatting>
  <conditionalFormatting sqref="N276:Q276">
    <cfRule type="containsBlanks" dxfId="220" priority="192">
      <formula>LEN(TRIM(N276))=0</formula>
    </cfRule>
  </conditionalFormatting>
  <conditionalFormatting sqref="N285:Q285">
    <cfRule type="containsBlanks" dxfId="219" priority="191">
      <formula>LEN(TRIM(N285))=0</formula>
    </cfRule>
  </conditionalFormatting>
  <conditionalFormatting sqref="Q288">
    <cfRule type="containsBlanks" dxfId="218" priority="190">
      <formula>LEN(TRIM(Q288))=0</formula>
    </cfRule>
  </conditionalFormatting>
  <conditionalFormatting sqref="N320:P320 R320 N316:R319">
    <cfRule type="containsBlanks" dxfId="217" priority="189">
      <formula>LEN(TRIM(N316))=0</formula>
    </cfRule>
  </conditionalFormatting>
  <conditionalFormatting sqref="S320">
    <cfRule type="containsBlanks" dxfId="216" priority="187">
      <formula>LEN(TRIM(S320))=0</formula>
    </cfRule>
  </conditionalFormatting>
  <conditionalFormatting sqref="S316:S319">
    <cfRule type="containsBlanks" dxfId="215" priority="188">
      <formula>LEN(TRIM(S316))=0</formula>
    </cfRule>
  </conditionalFormatting>
  <conditionalFormatting sqref="N824:T825 T814:T823">
    <cfRule type="containsBlanks" dxfId="214" priority="186">
      <formula>LEN(TRIM(N814))=0</formula>
    </cfRule>
  </conditionalFormatting>
  <conditionalFormatting sqref="N814:S823">
    <cfRule type="containsBlanks" dxfId="213" priority="185">
      <formula>LEN(TRIM(N814))=0</formula>
    </cfRule>
  </conditionalFormatting>
  <conditionalFormatting sqref="N878:S878">
    <cfRule type="containsBlanks" dxfId="212" priority="184">
      <formula>LEN(TRIM(N878))=0</formula>
    </cfRule>
  </conditionalFormatting>
  <conditionalFormatting sqref="Q881">
    <cfRule type="containsBlanks" dxfId="211" priority="183">
      <formula>LEN(TRIM(Q881))=0</formula>
    </cfRule>
  </conditionalFormatting>
  <conditionalFormatting sqref="N884:P884 R884:S884 N885:S885">
    <cfRule type="containsBlanks" dxfId="210" priority="182">
      <formula>LEN(TRIM(N884))=0</formula>
    </cfRule>
  </conditionalFormatting>
  <conditionalFormatting sqref="Q884">
    <cfRule type="containsBlanks" dxfId="209" priority="181">
      <formula>LEN(TRIM(Q884))=0</formula>
    </cfRule>
  </conditionalFormatting>
  <conditionalFormatting sqref="N1755:P1755">
    <cfRule type="containsBlanks" dxfId="208" priority="180">
      <formula>LEN(TRIM(N1755))=0</formula>
    </cfRule>
  </conditionalFormatting>
  <conditionalFormatting sqref="Q1755">
    <cfRule type="containsBlanks" dxfId="207" priority="179">
      <formula>LEN(TRIM(Q1755))=0</formula>
    </cfRule>
  </conditionalFormatting>
  <conditionalFormatting sqref="N1859:S1862">
    <cfRule type="containsBlanks" dxfId="206" priority="178">
      <formula>LEN(TRIM(N1859))=0</formula>
    </cfRule>
  </conditionalFormatting>
  <conditionalFormatting sqref="K2053:S2061">
    <cfRule type="containsBlanks" dxfId="205" priority="177">
      <formula>LEN(TRIM(K2053))=0</formula>
    </cfRule>
  </conditionalFormatting>
  <conditionalFormatting sqref="N2196:S2200">
    <cfRule type="containsBlanks" dxfId="204" priority="176">
      <formula>LEN(TRIM(N2196))=0</formula>
    </cfRule>
  </conditionalFormatting>
  <conditionalFormatting sqref="N2088:R2088">
    <cfRule type="containsBlanks" dxfId="203" priority="175">
      <formula>LEN(TRIM(N2088))=0</formula>
    </cfRule>
  </conditionalFormatting>
  <conditionalFormatting sqref="N2201:S2205">
    <cfRule type="containsBlanks" dxfId="202" priority="174">
      <formula>LEN(TRIM(N2201))=0</formula>
    </cfRule>
  </conditionalFormatting>
  <conditionalFormatting sqref="N2206:S2210">
    <cfRule type="containsBlanks" dxfId="201" priority="173">
      <formula>LEN(TRIM(N2206))=0</formula>
    </cfRule>
  </conditionalFormatting>
  <conditionalFormatting sqref="N2211:S2215">
    <cfRule type="containsBlanks" dxfId="200" priority="172">
      <formula>LEN(TRIM(N2211))=0</formula>
    </cfRule>
  </conditionalFormatting>
  <conditionalFormatting sqref="N2335:S2338">
    <cfRule type="containsBlanks" dxfId="199" priority="171">
      <formula>LEN(TRIM(N2335))=0</formula>
    </cfRule>
  </conditionalFormatting>
  <conditionalFormatting sqref="N2340:S2343">
    <cfRule type="containsBlanks" dxfId="198" priority="170">
      <formula>LEN(TRIM(N2340))=0</formula>
    </cfRule>
  </conditionalFormatting>
  <conditionalFormatting sqref="N2345:S2348">
    <cfRule type="containsBlanks" dxfId="197" priority="169">
      <formula>LEN(TRIM(N2345))=0</formula>
    </cfRule>
  </conditionalFormatting>
  <conditionalFormatting sqref="R2359">
    <cfRule type="containsBlanks" dxfId="196" priority="168">
      <formula>LEN(TRIM(R2359))=0</formula>
    </cfRule>
  </conditionalFormatting>
  <conditionalFormatting sqref="N2363:S2363 N2362:Q2362 S2362">
    <cfRule type="containsBlanks" dxfId="195" priority="167">
      <formula>LEN(TRIM(N2362))=0</formula>
    </cfRule>
  </conditionalFormatting>
  <conditionalFormatting sqref="R2362">
    <cfRule type="containsBlanks" dxfId="194" priority="166">
      <formula>LEN(TRIM(R2362))=0</formula>
    </cfRule>
  </conditionalFormatting>
  <conditionalFormatting sqref="N2367:S2367 N2365:Q2366 S2365:S2366">
    <cfRule type="containsBlanks" dxfId="193" priority="165">
      <formula>LEN(TRIM(N2365))=0</formula>
    </cfRule>
  </conditionalFormatting>
  <conditionalFormatting sqref="R2365:R2366">
    <cfRule type="containsBlanks" dxfId="192" priority="164">
      <formula>LEN(TRIM(R2365))=0</formula>
    </cfRule>
  </conditionalFormatting>
  <conditionalFormatting sqref="N2371:S2371 N2369:Q2370 S2369:S2370">
    <cfRule type="containsBlanks" dxfId="191" priority="163">
      <formula>LEN(TRIM(N2369))=0</formula>
    </cfRule>
  </conditionalFormatting>
  <conditionalFormatting sqref="R2369:R2370">
    <cfRule type="containsBlanks" dxfId="190" priority="162">
      <formula>LEN(TRIM(R2369))=0</formula>
    </cfRule>
  </conditionalFormatting>
  <conditionalFormatting sqref="N2549:S2552">
    <cfRule type="containsBlanks" dxfId="189" priority="161">
      <formula>LEN(TRIM(N2549))=0</formula>
    </cfRule>
  </conditionalFormatting>
  <conditionalFormatting sqref="N2544:S2544 N2542:Q2543 S2542:S2543">
    <cfRule type="containsBlanks" dxfId="188" priority="160">
      <formula>LEN(TRIM(N2542))=0</formula>
    </cfRule>
  </conditionalFormatting>
  <conditionalFormatting sqref="R2542:R2543">
    <cfRule type="containsBlanks" dxfId="187" priority="159">
      <formula>LEN(TRIM(R2542))=0</formula>
    </cfRule>
  </conditionalFormatting>
  <conditionalFormatting sqref="O2569:S2570">
    <cfRule type="containsBlanks" dxfId="186" priority="158">
      <formula>LEN(TRIM(O2569))=0</formula>
    </cfRule>
  </conditionalFormatting>
  <conditionalFormatting sqref="N2865:S2865 N2863:Q2864 S2863:S2864">
    <cfRule type="containsBlanks" dxfId="185" priority="157">
      <formula>LEN(TRIM(N2863))=0</formula>
    </cfRule>
  </conditionalFormatting>
  <conditionalFormatting sqref="R2863:R2864">
    <cfRule type="containsBlanks" dxfId="184" priority="156">
      <formula>LEN(TRIM(R2863))=0</formula>
    </cfRule>
  </conditionalFormatting>
  <conditionalFormatting sqref="P2867:Q2870 S2867:S2870">
    <cfRule type="containsBlanks" dxfId="183" priority="155">
      <formula>LEN(TRIM(P2867))=0</formula>
    </cfRule>
  </conditionalFormatting>
  <conditionalFormatting sqref="R2867:R2870">
    <cfRule type="containsBlanks" dxfId="182" priority="154">
      <formula>LEN(TRIM(R2867))=0</formula>
    </cfRule>
  </conditionalFormatting>
  <conditionalFormatting sqref="N2871:S2871 N2872:O2875">
    <cfRule type="containsBlanks" dxfId="181" priority="153">
      <formula>LEN(TRIM(N2871))=0</formula>
    </cfRule>
  </conditionalFormatting>
  <conditionalFormatting sqref="P2872:Q2875 S2872:S2875">
    <cfRule type="containsBlanks" dxfId="180" priority="152">
      <formula>LEN(TRIM(P2872))=0</formula>
    </cfRule>
  </conditionalFormatting>
  <conditionalFormatting sqref="R2872:R2875">
    <cfRule type="containsBlanks" dxfId="179" priority="151">
      <formula>LEN(TRIM(R2872))=0</formula>
    </cfRule>
  </conditionalFormatting>
  <conditionalFormatting sqref="N2877:O2880 N2876:S2876">
    <cfRule type="containsBlanks" dxfId="178" priority="150">
      <formula>LEN(TRIM(N2876))=0</formula>
    </cfRule>
  </conditionalFormatting>
  <conditionalFormatting sqref="P2877:Q2880 S2877:S2880">
    <cfRule type="containsBlanks" dxfId="177" priority="149">
      <formula>LEN(TRIM(P2877))=0</formula>
    </cfRule>
  </conditionalFormatting>
  <conditionalFormatting sqref="R2877:R2880">
    <cfRule type="containsBlanks" dxfId="176" priority="148">
      <formula>LEN(TRIM(R2877))=0</formula>
    </cfRule>
  </conditionalFormatting>
  <conditionalFormatting sqref="N2881:S2881">
    <cfRule type="containsBlanks" dxfId="175" priority="147">
      <formula>LEN(TRIM(N2881))=0</formula>
    </cfRule>
  </conditionalFormatting>
  <conditionalFormatting sqref="S2883">
    <cfRule type="containsBlanks" dxfId="174" priority="146">
      <formula>LEN(TRIM(S2883))=0</formula>
    </cfRule>
  </conditionalFormatting>
  <conditionalFormatting sqref="O2883">
    <cfRule type="containsBlanks" dxfId="173" priority="145">
      <formula>LEN(TRIM(O2883))=0</formula>
    </cfRule>
  </conditionalFormatting>
  <conditionalFormatting sqref="P2883:Q2883">
    <cfRule type="containsBlanks" dxfId="172" priority="144">
      <formula>LEN(TRIM(P2883))=0</formula>
    </cfRule>
  </conditionalFormatting>
  <conditionalFormatting sqref="R2883">
    <cfRule type="containsBlanks" dxfId="171" priority="143">
      <formula>LEN(TRIM(R2883))=0</formula>
    </cfRule>
  </conditionalFormatting>
  <conditionalFormatting sqref="N2888:S2888">
    <cfRule type="containsBlanks" dxfId="170" priority="142">
      <formula>LEN(TRIM(N2888))=0</formula>
    </cfRule>
  </conditionalFormatting>
  <conditionalFormatting sqref="N2887:S2887">
    <cfRule type="containsBlanks" dxfId="169" priority="141">
      <formula>LEN(TRIM(N2887))=0</formula>
    </cfRule>
  </conditionalFormatting>
  <conditionalFormatting sqref="N3039:S3041">
    <cfRule type="containsBlanks" dxfId="168" priority="140">
      <formula>LEN(TRIM(N3039))=0</formula>
    </cfRule>
  </conditionalFormatting>
  <conditionalFormatting sqref="N3121:S3121 R3122">
    <cfRule type="containsBlanks" dxfId="167" priority="139">
      <formula>LEN(TRIM(N3121))=0</formula>
    </cfRule>
  </conditionalFormatting>
  <conditionalFormatting sqref="N3594:S3599">
    <cfRule type="containsBlanks" dxfId="166" priority="138">
      <formula>LEN(TRIM(N3594))=0</formula>
    </cfRule>
  </conditionalFormatting>
  <conditionalFormatting sqref="N3613:S3619 N3611:R3612 N3610:S3610">
    <cfRule type="containsBlanks" dxfId="165" priority="137">
      <formula>LEN(TRIM(N3610))=0</formula>
    </cfRule>
  </conditionalFormatting>
  <conditionalFormatting sqref="N3624:S3630 N3622:R3623 N3621:S3621">
    <cfRule type="containsBlanks" dxfId="164" priority="136">
      <formula>LEN(TRIM(N3621))=0</formula>
    </cfRule>
  </conditionalFormatting>
  <conditionalFormatting sqref="N3636:S3642 N3633:R3635 N3632:S3632">
    <cfRule type="containsBlanks" dxfId="163" priority="135">
      <formula>LEN(TRIM(N3632))=0</formula>
    </cfRule>
  </conditionalFormatting>
  <conditionalFormatting sqref="N3648:S3654 N3645:R3647 N3644:S3644">
    <cfRule type="containsBlanks" dxfId="162" priority="134">
      <formula>LEN(TRIM(N3644))=0</formula>
    </cfRule>
  </conditionalFormatting>
  <conditionalFormatting sqref="N3661:S3668 N3658:R3660 N3657:S3657">
    <cfRule type="containsBlanks" dxfId="161" priority="133">
      <formula>LEN(TRIM(N3657))=0</formula>
    </cfRule>
  </conditionalFormatting>
  <conditionalFormatting sqref="O3675:S3675">
    <cfRule type="containsBlanks" dxfId="160" priority="132">
      <formula>LEN(TRIM(O3675))=0</formula>
    </cfRule>
  </conditionalFormatting>
  <conditionalFormatting sqref="N3678:S3682 N3683 N3677:Q3677 S3677">
    <cfRule type="containsBlanks" dxfId="159" priority="131">
      <formula>LEN(TRIM(N3677))=0</formula>
    </cfRule>
  </conditionalFormatting>
  <conditionalFormatting sqref="O3683:S3683">
    <cfRule type="containsBlanks" dxfId="158" priority="130">
      <formula>LEN(TRIM(O3683))=0</formula>
    </cfRule>
  </conditionalFormatting>
  <conditionalFormatting sqref="N3686:S3690 N3691 N3685:Q3685 S3685">
    <cfRule type="containsBlanks" dxfId="157" priority="129">
      <formula>LEN(TRIM(N3685))=0</formula>
    </cfRule>
  </conditionalFormatting>
  <conditionalFormatting sqref="O3691:S3691">
    <cfRule type="containsBlanks" dxfId="156" priority="128">
      <formula>LEN(TRIM(O3691))=0</formula>
    </cfRule>
  </conditionalFormatting>
  <conditionalFormatting sqref="N3695:S3698 N3699 N3694:Q3694 S3694">
    <cfRule type="containsBlanks" dxfId="155" priority="127">
      <formula>LEN(TRIM(N3694))=0</formula>
    </cfRule>
  </conditionalFormatting>
  <conditionalFormatting sqref="O3699:S3699">
    <cfRule type="containsBlanks" dxfId="154" priority="126">
      <formula>LEN(TRIM(O3699))=0</formula>
    </cfRule>
  </conditionalFormatting>
  <conditionalFormatting sqref="N3707 N3702:Q3702 S3702">
    <cfRule type="containsBlanks" dxfId="153" priority="125">
      <formula>LEN(TRIM(N3702))=0</formula>
    </cfRule>
  </conditionalFormatting>
  <conditionalFormatting sqref="O3707:S3707">
    <cfRule type="containsBlanks" dxfId="152" priority="124">
      <formula>LEN(TRIM(O3707))=0</formula>
    </cfRule>
  </conditionalFormatting>
  <conditionalFormatting sqref="N3716 N3710:Q3711 S3710:S3711">
    <cfRule type="containsBlanks" dxfId="151" priority="122">
      <formula>LEN(TRIM(N3710))=0</formula>
    </cfRule>
  </conditionalFormatting>
  <conditionalFormatting sqref="O3716:S3716">
    <cfRule type="containsBlanks" dxfId="150" priority="121">
      <formula>LEN(TRIM(O3716))=0</formula>
    </cfRule>
  </conditionalFormatting>
  <conditionalFormatting sqref="N3712:S3715">
    <cfRule type="containsBlanks" dxfId="149" priority="123">
      <formula>LEN(TRIM(N3712))=0</formula>
    </cfRule>
  </conditionalFormatting>
  <conditionalFormatting sqref="N3719:Q3719 S3719">
    <cfRule type="containsBlanks" dxfId="148" priority="120">
      <formula>LEN(TRIM(N3719))=0</formula>
    </cfRule>
  </conditionalFormatting>
  <conditionalFormatting sqref="R3719">
    <cfRule type="containsBlanks" dxfId="147" priority="119">
      <formula>LEN(TRIM(R3719))=0</formula>
    </cfRule>
  </conditionalFormatting>
  <conditionalFormatting sqref="N3722:S3722">
    <cfRule type="containsBlanks" dxfId="146" priority="118">
      <formula>LEN(TRIM(N3722))=0</formula>
    </cfRule>
  </conditionalFormatting>
  <conditionalFormatting sqref="O3729:S3729">
    <cfRule type="containsBlanks" dxfId="145" priority="117">
      <formula>LEN(TRIM(O3729))=0</formula>
    </cfRule>
  </conditionalFormatting>
  <conditionalFormatting sqref="O3733:S3733">
    <cfRule type="containsBlanks" dxfId="144" priority="116">
      <formula>LEN(TRIM(O3733))=0</formula>
    </cfRule>
  </conditionalFormatting>
  <conditionalFormatting sqref="N3736:S3740 N3742:S3744 N3741 N3745 N3746:S3747">
    <cfRule type="containsBlanks" dxfId="143" priority="115">
      <formula>LEN(TRIM(N3736))=0</formula>
    </cfRule>
  </conditionalFormatting>
  <conditionalFormatting sqref="O3741:S3741">
    <cfRule type="containsBlanks" dxfId="142" priority="114">
      <formula>LEN(TRIM(O3741))=0</formula>
    </cfRule>
  </conditionalFormatting>
  <conditionalFormatting sqref="O3745:S3745">
    <cfRule type="containsBlanks" dxfId="141" priority="113">
      <formula>LEN(TRIM(O3745))=0</formula>
    </cfRule>
  </conditionalFormatting>
  <conditionalFormatting sqref="N3754:S3756 N3753 N3757 N3758:S3760 N3748:S3752">
    <cfRule type="containsBlanks" dxfId="140" priority="112">
      <formula>LEN(TRIM(N3748))=0</formula>
    </cfRule>
  </conditionalFormatting>
  <conditionalFormatting sqref="O3753:S3753">
    <cfRule type="containsBlanks" dxfId="139" priority="111">
      <formula>LEN(TRIM(O3753))=0</formula>
    </cfRule>
  </conditionalFormatting>
  <conditionalFormatting sqref="O3757:S3757">
    <cfRule type="containsBlanks" dxfId="138" priority="110">
      <formula>LEN(TRIM(O3757))=0</formula>
    </cfRule>
  </conditionalFormatting>
  <conditionalFormatting sqref="N3767:S3769 N3766 N3770 N3762:S3765">
    <cfRule type="containsBlanks" dxfId="137" priority="109">
      <formula>LEN(TRIM(N3762))=0</formula>
    </cfRule>
  </conditionalFormatting>
  <conditionalFormatting sqref="O3766:S3766">
    <cfRule type="containsBlanks" dxfId="136" priority="108">
      <formula>LEN(TRIM(O3766))=0</formula>
    </cfRule>
  </conditionalFormatting>
  <conditionalFormatting sqref="O3770:S3770">
    <cfRule type="containsBlanks" dxfId="135" priority="107">
      <formula>LEN(TRIM(O3770))=0</formula>
    </cfRule>
  </conditionalFormatting>
  <conditionalFormatting sqref="N3773:S3773 N3783:S3785">
    <cfRule type="containsBlanks" dxfId="134" priority="106">
      <formula>LEN(TRIM(N3773))=0</formula>
    </cfRule>
  </conditionalFormatting>
  <conditionalFormatting sqref="N3779:S3781 N3778 N3782 N3774:S3777">
    <cfRule type="containsBlanks" dxfId="133" priority="105">
      <formula>LEN(TRIM(N3774))=0</formula>
    </cfRule>
  </conditionalFormatting>
  <conditionalFormatting sqref="O3778:S3778">
    <cfRule type="containsBlanks" dxfId="132" priority="104">
      <formula>LEN(TRIM(O3778))=0</formula>
    </cfRule>
  </conditionalFormatting>
  <conditionalFormatting sqref="O3782:S3782">
    <cfRule type="containsBlanks" dxfId="131" priority="103">
      <formula>LEN(TRIM(O3782))=0</formula>
    </cfRule>
  </conditionalFormatting>
  <conditionalFormatting sqref="N3786:S3786">
    <cfRule type="containsBlanks" dxfId="130" priority="102">
      <formula>LEN(TRIM(N3786))=0</formula>
    </cfRule>
  </conditionalFormatting>
  <conditionalFormatting sqref="N3792:S3792 N3791 N3795 N3787:S3790 N3794:S3794 N3793">
    <cfRule type="containsBlanks" dxfId="129" priority="101">
      <formula>LEN(TRIM(N3787))=0</formula>
    </cfRule>
  </conditionalFormatting>
  <conditionalFormatting sqref="O3791:S3791">
    <cfRule type="containsBlanks" dxfId="128" priority="100">
      <formula>LEN(TRIM(O3791))=0</formula>
    </cfRule>
  </conditionalFormatting>
  <conditionalFormatting sqref="O3795:S3795">
    <cfRule type="containsBlanks" dxfId="127" priority="99">
      <formula>LEN(TRIM(O3795))=0</formula>
    </cfRule>
  </conditionalFormatting>
  <conditionalFormatting sqref="O3793:S3793">
    <cfRule type="containsBlanks" dxfId="126" priority="98">
      <formula>LEN(TRIM(O3793))=0</formula>
    </cfRule>
  </conditionalFormatting>
  <conditionalFormatting sqref="Q3797">
    <cfRule type="containsBlanks" dxfId="125" priority="97">
      <formula>LEN(TRIM(Q3797))=0</formula>
    </cfRule>
  </conditionalFormatting>
  <conditionalFormatting sqref="O3799:S3799">
    <cfRule type="containsBlanks" dxfId="124" priority="96">
      <formula>LEN(TRIM(O3799))=0</formula>
    </cfRule>
  </conditionalFormatting>
  <conditionalFormatting sqref="O3855:S3855">
    <cfRule type="containsBlanks" dxfId="123" priority="95">
      <formula>LEN(TRIM(O3855))=0</formula>
    </cfRule>
  </conditionalFormatting>
  <conditionalFormatting sqref="O3858:S3860">
    <cfRule type="containsBlanks" dxfId="122" priority="94">
      <formula>LEN(TRIM(O3858))=0</formula>
    </cfRule>
  </conditionalFormatting>
  <conditionalFormatting sqref="N3867 N3868:S3868 N3862:S3866">
    <cfRule type="containsBlanks" dxfId="121" priority="93">
      <formula>LEN(TRIM(N3862))=0</formula>
    </cfRule>
  </conditionalFormatting>
  <conditionalFormatting sqref="O3867:S3867">
    <cfRule type="containsBlanks" dxfId="120" priority="92">
      <formula>LEN(TRIM(O3867))=0</formula>
    </cfRule>
  </conditionalFormatting>
  <conditionalFormatting sqref="N3872:S3872 N3874:S3876 N3873">
    <cfRule type="containsBlanks" dxfId="119" priority="91">
      <formula>LEN(TRIM(N3872))=0</formula>
    </cfRule>
  </conditionalFormatting>
  <conditionalFormatting sqref="O3873:S3873">
    <cfRule type="containsBlanks" dxfId="118" priority="90">
      <formula>LEN(TRIM(O3873))=0</formula>
    </cfRule>
  </conditionalFormatting>
  <conditionalFormatting sqref="N3923:S3923">
    <cfRule type="containsBlanks" dxfId="117" priority="89">
      <formula>LEN(TRIM(N3923))=0</formula>
    </cfRule>
  </conditionalFormatting>
  <conditionalFormatting sqref="O3928:R3928">
    <cfRule type="containsBlanks" dxfId="116" priority="88">
      <formula>LEN(TRIM(O3928))=0</formula>
    </cfRule>
  </conditionalFormatting>
  <conditionalFormatting sqref="R3929">
    <cfRule type="containsBlanks" dxfId="115" priority="87">
      <formula>LEN(TRIM(R3929))=0</formula>
    </cfRule>
  </conditionalFormatting>
  <conditionalFormatting sqref="N3933 S3933">
    <cfRule type="containsBlanks" dxfId="114" priority="86">
      <formula>LEN(TRIM(N3933))=0</formula>
    </cfRule>
  </conditionalFormatting>
  <conditionalFormatting sqref="O3933:R3933">
    <cfRule type="containsBlanks" dxfId="113" priority="85">
      <formula>LEN(TRIM(O3933))=0</formula>
    </cfRule>
  </conditionalFormatting>
  <conditionalFormatting sqref="N3934:S3935">
    <cfRule type="containsBlanks" dxfId="112" priority="84">
      <formula>LEN(TRIM(N3934))=0</formula>
    </cfRule>
  </conditionalFormatting>
  <conditionalFormatting sqref="R3936">
    <cfRule type="containsBlanks" dxfId="111" priority="83">
      <formula>LEN(TRIM(R3936))=0</formula>
    </cfRule>
  </conditionalFormatting>
  <conditionalFormatting sqref="N3942:S3942 N3941:Q3941 S3941">
    <cfRule type="containsBlanks" dxfId="110" priority="82">
      <formula>LEN(TRIM(N3941))=0</formula>
    </cfRule>
  </conditionalFormatting>
  <conditionalFormatting sqref="N3938 S3938">
    <cfRule type="containsBlanks" dxfId="109" priority="81">
      <formula>LEN(TRIM(N3938))=0</formula>
    </cfRule>
  </conditionalFormatting>
  <conditionalFormatting sqref="O3938:R3938">
    <cfRule type="containsBlanks" dxfId="108" priority="80">
      <formula>LEN(TRIM(O3938))=0</formula>
    </cfRule>
  </conditionalFormatting>
  <conditionalFormatting sqref="N3939:S3940">
    <cfRule type="containsBlanks" dxfId="107" priority="79">
      <formula>LEN(TRIM(N3939))=0</formula>
    </cfRule>
  </conditionalFormatting>
  <conditionalFormatting sqref="R3941">
    <cfRule type="containsBlanks" dxfId="106" priority="78">
      <formula>LEN(TRIM(R3941))=0</formula>
    </cfRule>
  </conditionalFormatting>
  <conditionalFormatting sqref="N3947:S3947 N3946:Q3946 S3946">
    <cfRule type="containsBlanks" dxfId="105" priority="77">
      <formula>LEN(TRIM(N3946))=0</formula>
    </cfRule>
  </conditionalFormatting>
  <conditionalFormatting sqref="N3943 S3943">
    <cfRule type="containsBlanks" dxfId="104" priority="76">
      <formula>LEN(TRIM(N3943))=0</formula>
    </cfRule>
  </conditionalFormatting>
  <conditionalFormatting sqref="O3943:R3943">
    <cfRule type="containsBlanks" dxfId="103" priority="75">
      <formula>LEN(TRIM(O3943))=0</formula>
    </cfRule>
  </conditionalFormatting>
  <conditionalFormatting sqref="N3944:S3945">
    <cfRule type="containsBlanks" dxfId="102" priority="74">
      <formula>LEN(TRIM(N3944))=0</formula>
    </cfRule>
  </conditionalFormatting>
  <conditionalFormatting sqref="R3946">
    <cfRule type="containsBlanks" dxfId="101" priority="73">
      <formula>LEN(TRIM(R3946))=0</formula>
    </cfRule>
  </conditionalFormatting>
  <conditionalFormatting sqref="Q3948">
    <cfRule type="containsBlanks" dxfId="100" priority="72">
      <formula>LEN(TRIM(Q3948))=0</formula>
    </cfRule>
  </conditionalFormatting>
  <conditionalFormatting sqref="N3952:P3952 R3952:S3952 N3953:S3955">
    <cfRule type="containsBlanks" dxfId="99" priority="71">
      <formula>LEN(TRIM(N3952))=0</formula>
    </cfRule>
  </conditionalFormatting>
  <conditionalFormatting sqref="Q3952">
    <cfRule type="containsBlanks" dxfId="98" priority="70">
      <formula>LEN(TRIM(Q3952))=0</formula>
    </cfRule>
  </conditionalFormatting>
  <conditionalFormatting sqref="N3956:P3956 R3956:S3956 N3957:S3959">
    <cfRule type="containsBlanks" dxfId="97" priority="69">
      <formula>LEN(TRIM(N3956))=0</formula>
    </cfRule>
  </conditionalFormatting>
  <conditionalFormatting sqref="Q3956">
    <cfRule type="containsBlanks" dxfId="96" priority="68">
      <formula>LEN(TRIM(Q3956))=0</formula>
    </cfRule>
  </conditionalFormatting>
  <conditionalFormatting sqref="N4052:S4052 N4060:S4061">
    <cfRule type="containsBlanks" dxfId="95" priority="67">
      <formula>LEN(TRIM(N4052))=0</formula>
    </cfRule>
  </conditionalFormatting>
  <conditionalFormatting sqref="N4058 N4059:S4059 N4053:S4057">
    <cfRule type="containsBlanks" dxfId="94" priority="66">
      <formula>LEN(TRIM(N4053))=0</formula>
    </cfRule>
  </conditionalFormatting>
  <conditionalFormatting sqref="O4058:S4058">
    <cfRule type="containsBlanks" dxfId="93" priority="65">
      <formula>LEN(TRIM(O4058))=0</formula>
    </cfRule>
  </conditionalFormatting>
  <conditionalFormatting sqref="N4010:S4017">
    <cfRule type="containsBlanks" dxfId="92" priority="64">
      <formula>LEN(TRIM(N4010))=0</formula>
    </cfRule>
  </conditionalFormatting>
  <conditionalFormatting sqref="N4024:S4024">
    <cfRule type="containsBlanks" dxfId="91" priority="63">
      <formula>LEN(TRIM(N4024))=0</formula>
    </cfRule>
  </conditionalFormatting>
  <conditionalFormatting sqref="N4032:R4032">
    <cfRule type="containsBlanks" dxfId="90" priority="60">
      <formula>LEN(TRIM(N4032))=0</formula>
    </cfRule>
  </conditionalFormatting>
  <conditionalFormatting sqref="N4037">
    <cfRule type="containsBlanks" dxfId="89" priority="62">
      <formula>LEN(TRIM(N4037))=0</formula>
    </cfRule>
  </conditionalFormatting>
  <conditionalFormatting sqref="O4037:S4037">
    <cfRule type="containsBlanks" dxfId="88" priority="61">
      <formula>LEN(TRIM(O4037))=0</formula>
    </cfRule>
  </conditionalFormatting>
  <conditionalFormatting sqref="N2890:S2890">
    <cfRule type="containsBlanks" dxfId="87" priority="59">
      <formula>LEN(TRIM(N2890))=0</formula>
    </cfRule>
  </conditionalFormatting>
  <conditionalFormatting sqref="S2891">
    <cfRule type="containsBlanks" dxfId="86" priority="58">
      <formula>LEN(TRIM(S2891))=0</formula>
    </cfRule>
  </conditionalFormatting>
  <conditionalFormatting sqref="O2891">
    <cfRule type="containsBlanks" dxfId="85" priority="57">
      <formula>LEN(TRIM(O2891))=0</formula>
    </cfRule>
  </conditionalFormatting>
  <conditionalFormatting sqref="P2891:Q2891">
    <cfRule type="containsBlanks" dxfId="84" priority="56">
      <formula>LEN(TRIM(P2891))=0</formula>
    </cfRule>
  </conditionalFormatting>
  <conditionalFormatting sqref="R2891">
    <cfRule type="containsBlanks" dxfId="83" priority="55">
      <formula>LEN(TRIM(R2891))=0</formula>
    </cfRule>
  </conditionalFormatting>
  <conditionalFormatting sqref="N2929 N2930:Q2930 S2929:S2930">
    <cfRule type="containsBlanks" dxfId="82" priority="54">
      <formula>LEN(TRIM(N2929))=0</formula>
    </cfRule>
  </conditionalFormatting>
  <conditionalFormatting sqref="O2929:R2929">
    <cfRule type="containsBlanks" dxfId="81" priority="53">
      <formula>LEN(TRIM(O2929))=0</formula>
    </cfRule>
  </conditionalFormatting>
  <conditionalFormatting sqref="R2930">
    <cfRule type="containsBlanks" dxfId="80" priority="52">
      <formula>LEN(TRIM(R2930))=0</formula>
    </cfRule>
  </conditionalFormatting>
  <conditionalFormatting sqref="N2935:S2937">
    <cfRule type="containsBlanks" dxfId="79" priority="51">
      <formula>LEN(TRIM(N2935))=0</formula>
    </cfRule>
  </conditionalFormatting>
  <conditionalFormatting sqref="N2933 N2934:Q2934 S2933:S2934">
    <cfRule type="containsBlanks" dxfId="78" priority="50">
      <formula>LEN(TRIM(N2933))=0</formula>
    </cfRule>
  </conditionalFormatting>
  <conditionalFormatting sqref="O2933:R2933">
    <cfRule type="containsBlanks" dxfId="77" priority="49">
      <formula>LEN(TRIM(O2933))=0</formula>
    </cfRule>
  </conditionalFormatting>
  <conditionalFormatting sqref="R2934">
    <cfRule type="containsBlanks" dxfId="76" priority="48">
      <formula>LEN(TRIM(R2934))=0</formula>
    </cfRule>
  </conditionalFormatting>
  <conditionalFormatting sqref="N2940:S2942">
    <cfRule type="containsBlanks" dxfId="75" priority="47">
      <formula>LEN(TRIM(N2940))=0</formula>
    </cfRule>
  </conditionalFormatting>
  <conditionalFormatting sqref="N2938 N2939:Q2939 S2938:S2939">
    <cfRule type="containsBlanks" dxfId="74" priority="46">
      <formula>LEN(TRIM(N2938))=0</formula>
    </cfRule>
  </conditionalFormatting>
  <conditionalFormatting sqref="O2938:R2938">
    <cfRule type="containsBlanks" dxfId="73" priority="45">
      <formula>LEN(TRIM(O2938))=0</formula>
    </cfRule>
  </conditionalFormatting>
  <conditionalFormatting sqref="R2939">
    <cfRule type="containsBlanks" dxfId="72" priority="44">
      <formula>LEN(TRIM(R2939))=0</formula>
    </cfRule>
  </conditionalFormatting>
  <conditionalFormatting sqref="N2945:S2947">
    <cfRule type="containsBlanks" dxfId="71" priority="43">
      <formula>LEN(TRIM(N2945))=0</formula>
    </cfRule>
  </conditionalFormatting>
  <conditionalFormatting sqref="N2943 N2944:Q2944 S2943:S2944">
    <cfRule type="containsBlanks" dxfId="70" priority="42">
      <formula>LEN(TRIM(N2943))=0</formula>
    </cfRule>
  </conditionalFormatting>
  <conditionalFormatting sqref="O2943:R2943">
    <cfRule type="containsBlanks" dxfId="69" priority="41">
      <formula>LEN(TRIM(O2943))=0</formula>
    </cfRule>
  </conditionalFormatting>
  <conditionalFormatting sqref="R2944">
    <cfRule type="containsBlanks" dxfId="68" priority="40">
      <formula>LEN(TRIM(R2944))=0</formula>
    </cfRule>
  </conditionalFormatting>
  <conditionalFormatting sqref="N2950:S2952">
    <cfRule type="containsBlanks" dxfId="67" priority="39">
      <formula>LEN(TRIM(N2950))=0</formula>
    </cfRule>
  </conditionalFormatting>
  <conditionalFormatting sqref="N2948 N2949:Q2949 S2948:S2949">
    <cfRule type="containsBlanks" dxfId="66" priority="38">
      <formula>LEN(TRIM(N2948))=0</formula>
    </cfRule>
  </conditionalFormatting>
  <conditionalFormatting sqref="O2948:R2948">
    <cfRule type="containsBlanks" dxfId="65" priority="37">
      <formula>LEN(TRIM(O2948))=0</formula>
    </cfRule>
  </conditionalFormatting>
  <conditionalFormatting sqref="R2949">
    <cfRule type="containsBlanks" dxfId="64" priority="36">
      <formula>LEN(TRIM(R2949))=0</formula>
    </cfRule>
  </conditionalFormatting>
  <conditionalFormatting sqref="N2955:S2958">
    <cfRule type="containsBlanks" dxfId="63" priority="35">
      <formula>LEN(TRIM(N2955))=0</formula>
    </cfRule>
  </conditionalFormatting>
  <conditionalFormatting sqref="N2953 N2954:Q2954 S2953:S2954">
    <cfRule type="containsBlanks" dxfId="62" priority="34">
      <formula>LEN(TRIM(N2953))=0</formula>
    </cfRule>
  </conditionalFormatting>
  <conditionalFormatting sqref="O2953:R2953">
    <cfRule type="containsBlanks" dxfId="61" priority="33">
      <formula>LEN(TRIM(O2953))=0</formula>
    </cfRule>
  </conditionalFormatting>
  <conditionalFormatting sqref="R2954">
    <cfRule type="containsBlanks" dxfId="60" priority="32">
      <formula>LEN(TRIM(R2954))=0</formula>
    </cfRule>
  </conditionalFormatting>
  <conditionalFormatting sqref="N2959 N2960:Q2960 S2959:S2960">
    <cfRule type="containsBlanks" dxfId="59" priority="31">
      <formula>LEN(TRIM(N2959))=0</formula>
    </cfRule>
  </conditionalFormatting>
  <conditionalFormatting sqref="O2959:R2959">
    <cfRule type="containsBlanks" dxfId="58" priority="30">
      <formula>LEN(TRIM(O2959))=0</formula>
    </cfRule>
  </conditionalFormatting>
  <conditionalFormatting sqref="R2960">
    <cfRule type="containsBlanks" dxfId="57" priority="29">
      <formula>LEN(TRIM(R2960))=0</formula>
    </cfRule>
  </conditionalFormatting>
  <conditionalFormatting sqref="N2966:S2968">
    <cfRule type="containsBlanks" dxfId="56" priority="28">
      <formula>LEN(TRIM(N2966))=0</formula>
    </cfRule>
  </conditionalFormatting>
  <conditionalFormatting sqref="N2964 N2965:Q2965 S2964:S2965">
    <cfRule type="containsBlanks" dxfId="55" priority="27">
      <formula>LEN(TRIM(N2964))=0</formula>
    </cfRule>
  </conditionalFormatting>
  <conditionalFormatting sqref="O2964:R2964">
    <cfRule type="containsBlanks" dxfId="54" priority="26">
      <formula>LEN(TRIM(O2964))=0</formula>
    </cfRule>
  </conditionalFormatting>
  <conditionalFormatting sqref="R2965">
    <cfRule type="containsBlanks" dxfId="53" priority="25">
      <formula>LEN(TRIM(R2965))=0</formula>
    </cfRule>
  </conditionalFormatting>
  <conditionalFormatting sqref="N2971:S2973">
    <cfRule type="containsBlanks" dxfId="52" priority="24">
      <formula>LEN(TRIM(N2971))=0</formula>
    </cfRule>
  </conditionalFormatting>
  <conditionalFormatting sqref="N2969 N2970:Q2970 S2969:S2970">
    <cfRule type="containsBlanks" dxfId="51" priority="23">
      <formula>LEN(TRIM(N2969))=0</formula>
    </cfRule>
  </conditionalFormatting>
  <conditionalFormatting sqref="O2969:R2969">
    <cfRule type="containsBlanks" dxfId="50" priority="22">
      <formula>LEN(TRIM(O2969))=0</formula>
    </cfRule>
  </conditionalFormatting>
  <conditionalFormatting sqref="R2970">
    <cfRule type="containsBlanks" dxfId="49" priority="21">
      <formula>LEN(TRIM(R2970))=0</formula>
    </cfRule>
  </conditionalFormatting>
  <conditionalFormatting sqref="N2976:S2978">
    <cfRule type="containsBlanks" dxfId="48" priority="20">
      <formula>LEN(TRIM(N2976))=0</formula>
    </cfRule>
  </conditionalFormatting>
  <conditionalFormatting sqref="N2974 N2975:Q2975 S2974:S2975">
    <cfRule type="containsBlanks" dxfId="47" priority="19">
      <formula>LEN(TRIM(N2974))=0</formula>
    </cfRule>
  </conditionalFormatting>
  <conditionalFormatting sqref="O2974:R2974">
    <cfRule type="containsBlanks" dxfId="46" priority="18">
      <formula>LEN(TRIM(O2974))=0</formula>
    </cfRule>
  </conditionalFormatting>
  <conditionalFormatting sqref="R2975">
    <cfRule type="containsBlanks" dxfId="45" priority="17">
      <formula>LEN(TRIM(R2975))=0</formula>
    </cfRule>
  </conditionalFormatting>
  <conditionalFormatting sqref="N2981:S2983">
    <cfRule type="containsBlanks" dxfId="44" priority="16">
      <formula>LEN(TRIM(N2981))=0</formula>
    </cfRule>
  </conditionalFormatting>
  <conditionalFormatting sqref="N2979 N2980:Q2980 S2979:S2980">
    <cfRule type="containsBlanks" dxfId="43" priority="15">
      <formula>LEN(TRIM(N2979))=0</formula>
    </cfRule>
  </conditionalFormatting>
  <conditionalFormatting sqref="O2979:R2979">
    <cfRule type="containsBlanks" dxfId="42" priority="14">
      <formula>LEN(TRIM(O2979))=0</formula>
    </cfRule>
  </conditionalFormatting>
  <conditionalFormatting sqref="R2980">
    <cfRule type="containsBlanks" dxfId="41" priority="13">
      <formula>LEN(TRIM(R2980))=0</formula>
    </cfRule>
  </conditionalFormatting>
  <conditionalFormatting sqref="N2986:S2988">
    <cfRule type="containsBlanks" dxfId="40" priority="12">
      <formula>LEN(TRIM(N2986))=0</formula>
    </cfRule>
  </conditionalFormatting>
  <conditionalFormatting sqref="N2984 N2985:Q2985 S2984:S2985">
    <cfRule type="containsBlanks" dxfId="39" priority="11">
      <formula>LEN(TRIM(N2984))=0</formula>
    </cfRule>
  </conditionalFormatting>
  <conditionalFormatting sqref="O2984:R2984">
    <cfRule type="containsBlanks" dxfId="38" priority="10">
      <formula>LEN(TRIM(O2984))=0</formula>
    </cfRule>
  </conditionalFormatting>
  <conditionalFormatting sqref="R2985">
    <cfRule type="containsBlanks" dxfId="37" priority="9">
      <formula>LEN(TRIM(R2985))=0</formula>
    </cfRule>
  </conditionalFormatting>
  <conditionalFormatting sqref="Q2992">
    <cfRule type="containsBlanks" dxfId="36" priority="8">
      <formula>LEN(TRIM(Q2992))=0</formula>
    </cfRule>
  </conditionalFormatting>
  <conditionalFormatting sqref="R2993">
    <cfRule type="containsBlanks" dxfId="35" priority="7">
      <formula>LEN(TRIM(R2993))=0</formula>
    </cfRule>
  </conditionalFormatting>
  <conditionalFormatting sqref="O2994:R2996">
    <cfRule type="containsBlanks" dxfId="34" priority="6">
      <formula>LEN(TRIM(O2994))=0</formula>
    </cfRule>
  </conditionalFormatting>
  <conditionalFormatting sqref="O3003:R3005">
    <cfRule type="containsBlanks" dxfId="33" priority="2">
      <formula>LEN(TRIM(O3003))=0</formula>
    </cfRule>
  </conditionalFormatting>
  <conditionalFormatting sqref="N2998:S3000 N3006:S3006 N3001:P3001 R3001:S3001 N3002:Q3002 N3003:N3005 S3002:S3005">
    <cfRule type="containsBlanks" dxfId="32" priority="5">
      <formula>LEN(TRIM(N2998))=0</formula>
    </cfRule>
  </conditionalFormatting>
  <conditionalFormatting sqref="Q3001">
    <cfRule type="containsBlanks" dxfId="31" priority="4">
      <formula>LEN(TRIM(Q3001))=0</formula>
    </cfRule>
  </conditionalFormatting>
  <conditionalFormatting sqref="R3002">
    <cfRule type="containsBlanks" dxfId="30" priority="3">
      <formula>LEN(TRIM(R3002))=0</formula>
    </cfRule>
  </conditionalFormatting>
  <conditionalFormatting sqref="N29:S29">
    <cfRule type="containsBlanks" dxfId="29" priority="1">
      <formula>LEN(TRIM(N29))=0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R187"/>
  <sheetViews>
    <sheetView topLeftCell="G172" zoomScale="80" zoomScaleNormal="80" zoomScalePageLayoutView="80" workbookViewId="0">
      <selection activeCell="M2" sqref="M2:R187"/>
    </sheetView>
  </sheetViews>
  <sheetFormatPr baseColWidth="10" defaultColWidth="11.1640625" defaultRowHeight="16" x14ac:dyDescent="0.2"/>
  <cols>
    <col min="1" max="1" width="14.6640625" bestFit="1" customWidth="1"/>
    <col min="2" max="2" width="18.1640625" bestFit="1" customWidth="1"/>
    <col min="3" max="3" width="5.6640625" bestFit="1" customWidth="1"/>
    <col min="4" max="4" width="14.6640625" bestFit="1" customWidth="1"/>
    <col min="5" max="5" width="16.1640625" bestFit="1" customWidth="1"/>
    <col min="6" max="6" width="37.6640625" bestFit="1" customWidth="1"/>
    <col min="7" max="7" width="7.6640625" bestFit="1" customWidth="1"/>
    <col min="8" max="8" width="20.6640625" bestFit="1" customWidth="1"/>
    <col min="9" max="9" width="7.1640625" bestFit="1" customWidth="1"/>
    <col min="10" max="10" width="8.6640625" bestFit="1" customWidth="1"/>
    <col min="11" max="13" width="7.6640625" bestFit="1" customWidth="1"/>
    <col min="14" max="14" width="9.1640625" bestFit="1" customWidth="1"/>
    <col min="15" max="15" width="8.1640625" bestFit="1" customWidth="1"/>
    <col min="16" max="16" width="46.1640625" bestFit="1" customWidth="1"/>
    <col min="18" max="18" width="86.1640625" customWidth="1"/>
  </cols>
  <sheetData>
    <row r="1" spans="1:18" ht="49" thickBot="1" x14ac:dyDescent="0.25">
      <c r="A1" s="3" t="s">
        <v>1</v>
      </c>
      <c r="B1" s="3" t="s">
        <v>5</v>
      </c>
      <c r="C1" s="3" t="s">
        <v>7</v>
      </c>
      <c r="D1" s="3" t="s">
        <v>27</v>
      </c>
      <c r="E1" s="3" t="s">
        <v>286</v>
      </c>
      <c r="F1" s="3" t="s">
        <v>11</v>
      </c>
      <c r="G1" s="126" t="s">
        <v>1</v>
      </c>
      <c r="H1" s="126" t="s">
        <v>5</v>
      </c>
      <c r="I1" s="127" t="s">
        <v>7</v>
      </c>
      <c r="J1" s="127" t="s">
        <v>7818</v>
      </c>
      <c r="K1" s="127" t="s">
        <v>27</v>
      </c>
      <c r="L1" s="128" t="s">
        <v>293</v>
      </c>
      <c r="M1" s="129" t="s">
        <v>294</v>
      </c>
      <c r="N1" s="130" t="s">
        <v>19</v>
      </c>
      <c r="O1" s="130" t="s">
        <v>20</v>
      </c>
      <c r="P1" s="131" t="s">
        <v>21</v>
      </c>
      <c r="Q1" s="131" t="s">
        <v>22</v>
      </c>
      <c r="R1" s="130" t="s">
        <v>23</v>
      </c>
    </row>
    <row r="2" spans="1:18" ht="32" x14ac:dyDescent="0.2">
      <c r="A2">
        <f>IF(G2="",A1,G2)</f>
        <v>7</v>
      </c>
      <c r="B2" t="s">
        <v>33</v>
      </c>
      <c r="C2" t="s">
        <v>384</v>
      </c>
      <c r="D2">
        <f>IF(K2="",D1,K2)</f>
        <v>1</v>
      </c>
      <c r="E2" t="str">
        <f>A2&amp;"_"&amp;C2&amp;"_"&amp;B2&amp;"_"&amp;D2</f>
        <v>7_x7_1x_G_1</v>
      </c>
      <c r="F2" t="e">
        <f>INDEX(#REF!,MATCH('Kap 7'!E2,#REF!,0),2)</f>
        <v>#REF!</v>
      </c>
      <c r="G2" s="32">
        <v>7</v>
      </c>
      <c r="H2" s="32" t="s">
        <v>423</v>
      </c>
      <c r="I2" s="32" t="s">
        <v>7819</v>
      </c>
      <c r="J2" s="32" t="s">
        <v>7820</v>
      </c>
      <c r="K2" s="32">
        <v>1</v>
      </c>
      <c r="L2" s="146"/>
      <c r="M2" s="132">
        <v>1</v>
      </c>
      <c r="N2" s="7" t="s">
        <v>283</v>
      </c>
      <c r="O2" s="7" t="s">
        <v>304</v>
      </c>
      <c r="P2" s="8" t="s">
        <v>7821</v>
      </c>
      <c r="Q2" s="133" t="s">
        <v>7822</v>
      </c>
      <c r="R2" s="134" t="s">
        <v>7823</v>
      </c>
    </row>
    <row r="3" spans="1:18" x14ac:dyDescent="0.2">
      <c r="A3">
        <f>IF(G3="",A2,G3)</f>
        <v>7</v>
      </c>
      <c r="B3" t="s">
        <v>33</v>
      </c>
      <c r="C3" t="s">
        <v>384</v>
      </c>
      <c r="D3">
        <f>IF(K3="",D2,K3)</f>
        <v>1</v>
      </c>
      <c r="E3" t="str">
        <f t="shared" ref="E3:E50" si="0">A3&amp;"_"&amp;C3&amp;"_"&amp;B3&amp;"_"&amp;D3</f>
        <v>7_x7_1x_G_1</v>
      </c>
      <c r="F3" t="e">
        <f>INDEX(#REF!,MATCH('Kap 7'!E3,#REF!,0),2)</f>
        <v>#REF!</v>
      </c>
      <c r="G3" s="97"/>
      <c r="H3" s="97"/>
      <c r="I3" s="97"/>
      <c r="J3" s="97"/>
      <c r="K3" s="97"/>
      <c r="L3" s="147"/>
      <c r="M3" s="135">
        <v>2</v>
      </c>
      <c r="N3" s="11" t="s">
        <v>283</v>
      </c>
      <c r="O3" s="11" t="s">
        <v>304</v>
      </c>
      <c r="P3" s="12" t="s">
        <v>7824</v>
      </c>
      <c r="Q3" s="136">
        <v>433</v>
      </c>
      <c r="R3" s="55" t="s">
        <v>7825</v>
      </c>
    </row>
    <row r="4" spans="1:18" ht="65" thickBot="1" x14ac:dyDescent="0.25">
      <c r="A4">
        <f>IF(G4="",A3,G4)</f>
        <v>7</v>
      </c>
      <c r="B4" t="s">
        <v>33</v>
      </c>
      <c r="C4" t="s">
        <v>384</v>
      </c>
      <c r="D4">
        <f>IF(K4="",D3,K4)</f>
        <v>1</v>
      </c>
      <c r="E4" t="str">
        <f t="shared" si="0"/>
        <v>7_x7_1x_G_1</v>
      </c>
      <c r="F4" t="e">
        <f>INDEX(#REF!,MATCH('Kap 7'!E4,#REF!,0),2)</f>
        <v>#REF!</v>
      </c>
      <c r="G4" s="98"/>
      <c r="H4" s="98"/>
      <c r="I4" s="98"/>
      <c r="J4" s="98"/>
      <c r="K4" s="98"/>
      <c r="L4" s="148"/>
      <c r="M4" s="137">
        <v>3</v>
      </c>
      <c r="N4" s="20" t="s">
        <v>283</v>
      </c>
      <c r="O4" s="20" t="s">
        <v>311</v>
      </c>
      <c r="P4" s="22" t="s">
        <v>7826</v>
      </c>
      <c r="Q4" s="138" t="s">
        <v>7827</v>
      </c>
      <c r="R4" s="139" t="s">
        <v>7828</v>
      </c>
    </row>
    <row r="5" spans="1:18" ht="65" thickBot="1" x14ac:dyDescent="0.25">
      <c r="A5">
        <f>IF(G5="",A4,G5)</f>
        <v>7</v>
      </c>
      <c r="B5" t="s">
        <v>33</v>
      </c>
      <c r="C5" t="s">
        <v>384</v>
      </c>
      <c r="D5">
        <f>IF(K5="",D4,K5)</f>
        <v>2</v>
      </c>
      <c r="E5" t="str">
        <f t="shared" si="0"/>
        <v>7_x7_1x_G_2</v>
      </c>
      <c r="F5" t="e">
        <f>INDEX(#REF!,MATCH('Kap 7'!E5,#REF!,0),2)</f>
        <v>#REF!</v>
      </c>
      <c r="G5" s="32">
        <v>7</v>
      </c>
      <c r="H5" s="32" t="s">
        <v>423</v>
      </c>
      <c r="I5" s="107" t="s">
        <v>7819</v>
      </c>
      <c r="J5" s="107" t="s">
        <v>7820</v>
      </c>
      <c r="K5" s="107">
        <v>2</v>
      </c>
      <c r="L5" s="146"/>
      <c r="M5" s="132">
        <v>1</v>
      </c>
      <c r="N5" s="7" t="s">
        <v>283</v>
      </c>
      <c r="O5" s="7" t="s">
        <v>311</v>
      </c>
      <c r="P5" s="8" t="s">
        <v>7829</v>
      </c>
      <c r="Q5" s="133" t="s">
        <v>7830</v>
      </c>
      <c r="R5" s="134" t="s">
        <v>7831</v>
      </c>
    </row>
    <row r="6" spans="1:18" ht="32" x14ac:dyDescent="0.2">
      <c r="A6">
        <f>IF(G6="",#REF!,G6)</f>
        <v>7</v>
      </c>
      <c r="B6" t="s">
        <v>33</v>
      </c>
      <c r="C6" t="s">
        <v>384</v>
      </c>
      <c r="D6">
        <f>IF(K6="",#REF!,K6)</f>
        <v>3</v>
      </c>
      <c r="E6" t="str">
        <f t="shared" si="0"/>
        <v>7_x7_1x_G_3</v>
      </c>
      <c r="F6" t="e">
        <f>INDEX(#REF!,MATCH('Kap 7'!E6,#REF!,0),2)</f>
        <v>#REF!</v>
      </c>
      <c r="G6" s="32">
        <v>7</v>
      </c>
      <c r="H6" s="32" t="s">
        <v>423</v>
      </c>
      <c r="I6" s="107" t="s">
        <v>7819</v>
      </c>
      <c r="J6" s="107" t="s">
        <v>7820</v>
      </c>
      <c r="K6" s="107">
        <v>3</v>
      </c>
      <c r="L6" s="146"/>
      <c r="M6" s="132">
        <v>1</v>
      </c>
      <c r="N6" s="7" t="s">
        <v>283</v>
      </c>
      <c r="O6" s="7" t="s">
        <v>304</v>
      </c>
      <c r="P6" s="8" t="s">
        <v>7832</v>
      </c>
      <c r="Q6" s="133" t="s">
        <v>7833</v>
      </c>
      <c r="R6" s="134" t="s">
        <v>7834</v>
      </c>
    </row>
    <row r="7" spans="1:18" x14ac:dyDescent="0.2">
      <c r="A7">
        <f>IF(G7="",A6,G7)</f>
        <v>7</v>
      </c>
      <c r="B7" t="s">
        <v>33</v>
      </c>
      <c r="C7" t="s">
        <v>384</v>
      </c>
      <c r="D7">
        <f>IF(K7="",D6,K7)</f>
        <v>3</v>
      </c>
      <c r="E7" t="str">
        <f t="shared" si="0"/>
        <v>7_x7_1x_G_3</v>
      </c>
      <c r="F7" t="e">
        <f>INDEX(#REF!,MATCH('Kap 7'!E7,#REF!,0),2)</f>
        <v>#REF!</v>
      </c>
      <c r="G7" s="97"/>
      <c r="H7" s="97"/>
      <c r="I7" s="108"/>
      <c r="J7" s="108"/>
      <c r="K7" s="108"/>
      <c r="L7" s="147"/>
      <c r="M7" s="135">
        <v>2</v>
      </c>
      <c r="N7" s="11" t="s">
        <v>281</v>
      </c>
      <c r="O7" s="11" t="s">
        <v>304</v>
      </c>
      <c r="P7" s="12" t="s">
        <v>7835</v>
      </c>
      <c r="Q7" s="136" t="s">
        <v>7836</v>
      </c>
      <c r="R7" s="55" t="s">
        <v>7837</v>
      </c>
    </row>
    <row r="8" spans="1:18" ht="49" thickBot="1" x14ac:dyDescent="0.25">
      <c r="A8">
        <f>IF(G8="",A7,G8)</f>
        <v>7</v>
      </c>
      <c r="B8" t="s">
        <v>33</v>
      </c>
      <c r="C8" t="s">
        <v>384</v>
      </c>
      <c r="D8">
        <f>IF(K8="",D7,K8)</f>
        <v>3</v>
      </c>
      <c r="E8" t="str">
        <f t="shared" si="0"/>
        <v>7_x7_1x_G_3</v>
      </c>
      <c r="F8" t="e">
        <f>INDEX(#REF!,MATCH('Kap 7'!E8,#REF!,0),2)</f>
        <v>#REF!</v>
      </c>
      <c r="G8" s="98"/>
      <c r="H8" s="98"/>
      <c r="I8" s="109"/>
      <c r="J8" s="109"/>
      <c r="K8" s="109"/>
      <c r="L8" s="148"/>
      <c r="M8" s="137">
        <v>3</v>
      </c>
      <c r="N8" s="20" t="s">
        <v>283</v>
      </c>
      <c r="O8" s="20" t="s">
        <v>311</v>
      </c>
      <c r="P8" s="22" t="s">
        <v>7838</v>
      </c>
      <c r="Q8" s="138" t="s">
        <v>7839</v>
      </c>
      <c r="R8" s="139" t="s">
        <v>7840</v>
      </c>
    </row>
    <row r="9" spans="1:18" ht="49" thickBot="1" x14ac:dyDescent="0.25">
      <c r="A9">
        <f>IF(G9="",A8,G9)</f>
        <v>7</v>
      </c>
      <c r="B9" t="s">
        <v>33</v>
      </c>
      <c r="C9" t="s">
        <v>384</v>
      </c>
      <c r="D9" t="str">
        <f>IF(K9="",D8,K9)</f>
        <v>4A</v>
      </c>
      <c r="E9" t="str">
        <f t="shared" si="0"/>
        <v>7_x7_1x_G_4A</v>
      </c>
      <c r="F9" t="e">
        <f>INDEX(#REF!,MATCH('Kap 7'!E9,#REF!,0),2)</f>
        <v>#REF!</v>
      </c>
      <c r="G9" s="32">
        <v>7</v>
      </c>
      <c r="H9" s="32" t="s">
        <v>423</v>
      </c>
      <c r="I9" s="107" t="s">
        <v>7819</v>
      </c>
      <c r="J9" s="107" t="s">
        <v>7820</v>
      </c>
      <c r="K9" s="107" t="s">
        <v>7841</v>
      </c>
      <c r="L9" s="146"/>
      <c r="M9" s="132">
        <v>1</v>
      </c>
      <c r="N9" s="7" t="s">
        <v>283</v>
      </c>
      <c r="O9" s="7" t="s">
        <v>311</v>
      </c>
      <c r="P9" s="8" t="s">
        <v>7842</v>
      </c>
      <c r="Q9" s="133" t="s">
        <v>7843</v>
      </c>
      <c r="R9" s="134" t="s">
        <v>7844</v>
      </c>
    </row>
    <row r="10" spans="1:18" x14ac:dyDescent="0.2">
      <c r="A10">
        <f>IF(G10="",#REF!,G10)</f>
        <v>7</v>
      </c>
      <c r="B10" t="s">
        <v>33</v>
      </c>
      <c r="C10" t="s">
        <v>384</v>
      </c>
      <c r="D10" t="str">
        <f>IF(K10="",#REF!,K10)</f>
        <v>4B</v>
      </c>
      <c r="E10" t="str">
        <f t="shared" si="0"/>
        <v>7_x7_1x_G_4B</v>
      </c>
      <c r="F10" t="e">
        <f>INDEX(#REF!,MATCH('Kap 7'!E10,#REF!,0),2)</f>
        <v>#REF!</v>
      </c>
      <c r="G10" s="32">
        <v>7</v>
      </c>
      <c r="H10" s="32" t="s">
        <v>423</v>
      </c>
      <c r="I10" s="107" t="s">
        <v>7819</v>
      </c>
      <c r="J10" s="107" t="s">
        <v>7820</v>
      </c>
      <c r="K10" s="107" t="s">
        <v>7845</v>
      </c>
      <c r="L10" s="146"/>
      <c r="M10" s="132">
        <v>1</v>
      </c>
      <c r="N10" s="7" t="s">
        <v>283</v>
      </c>
      <c r="O10" s="7" t="s">
        <v>304</v>
      </c>
      <c r="P10" s="8" t="s">
        <v>7846</v>
      </c>
      <c r="Q10" s="133" t="s">
        <v>7847</v>
      </c>
      <c r="R10" s="134" t="s">
        <v>7848</v>
      </c>
    </row>
    <row r="11" spans="1:18" x14ac:dyDescent="0.2">
      <c r="A11">
        <f t="shared" ref="A11:A25" si="1">IF(G11="",A10,G11)</f>
        <v>7</v>
      </c>
      <c r="B11" t="s">
        <v>33</v>
      </c>
      <c r="C11" t="s">
        <v>384</v>
      </c>
      <c r="D11" t="str">
        <f t="shared" ref="D11:D25" si="2">IF(K11="",D10,K11)</f>
        <v>4B</v>
      </c>
      <c r="E11" t="str">
        <f t="shared" si="0"/>
        <v>7_x7_1x_G_4B</v>
      </c>
      <c r="F11" t="e">
        <f>INDEX(#REF!,MATCH('Kap 7'!E11,#REF!,0),2)</f>
        <v>#REF!</v>
      </c>
      <c r="G11" s="97"/>
      <c r="H11" s="97"/>
      <c r="I11" s="108"/>
      <c r="J11" s="108"/>
      <c r="K11" s="108"/>
      <c r="L11" s="147"/>
      <c r="M11" s="135">
        <v>2</v>
      </c>
      <c r="N11" s="11" t="s">
        <v>281</v>
      </c>
      <c r="O11" s="11" t="s">
        <v>304</v>
      </c>
      <c r="P11" s="12" t="s">
        <v>7849</v>
      </c>
      <c r="Q11" s="136">
        <v>390</v>
      </c>
      <c r="R11" s="55" t="s">
        <v>7850</v>
      </c>
    </row>
    <row r="12" spans="1:18" ht="65" thickBot="1" x14ac:dyDescent="0.25">
      <c r="A12">
        <f t="shared" si="1"/>
        <v>7</v>
      </c>
      <c r="B12" t="s">
        <v>33</v>
      </c>
      <c r="C12" t="s">
        <v>384</v>
      </c>
      <c r="D12" t="str">
        <f t="shared" si="2"/>
        <v>4B</v>
      </c>
      <c r="E12" t="str">
        <f t="shared" si="0"/>
        <v>7_x7_1x_G_4B</v>
      </c>
      <c r="F12" t="e">
        <f>INDEX(#REF!,MATCH('Kap 7'!E12,#REF!,0),2)</f>
        <v>#REF!</v>
      </c>
      <c r="G12" s="98"/>
      <c r="H12" s="98"/>
      <c r="I12" s="109"/>
      <c r="J12" s="109"/>
      <c r="K12" s="109"/>
      <c r="L12" s="148"/>
      <c r="M12" s="140">
        <v>3</v>
      </c>
      <c r="N12" s="14" t="s">
        <v>283</v>
      </c>
      <c r="O12" s="14" t="s">
        <v>311</v>
      </c>
      <c r="P12" s="15" t="s">
        <v>7851</v>
      </c>
      <c r="Q12" s="141" t="s">
        <v>7852</v>
      </c>
      <c r="R12" s="80" t="s">
        <v>7853</v>
      </c>
    </row>
    <row r="13" spans="1:18" ht="32" x14ac:dyDescent="0.2">
      <c r="A13">
        <f t="shared" si="1"/>
        <v>7</v>
      </c>
      <c r="B13" t="s">
        <v>33</v>
      </c>
      <c r="C13" t="s">
        <v>384</v>
      </c>
      <c r="D13" t="str">
        <f t="shared" si="2"/>
        <v>5A</v>
      </c>
      <c r="E13" t="str">
        <f t="shared" si="0"/>
        <v>7_x7_1x_G_5A</v>
      </c>
      <c r="F13" t="e">
        <f>INDEX(#REF!,MATCH('Kap 7'!E13,#REF!,0),2)</f>
        <v>#REF!</v>
      </c>
      <c r="G13" s="32">
        <v>7</v>
      </c>
      <c r="H13" s="32" t="s">
        <v>423</v>
      </c>
      <c r="I13" s="107" t="s">
        <v>7819</v>
      </c>
      <c r="J13" s="107" t="s">
        <v>7820</v>
      </c>
      <c r="K13" s="107" t="s">
        <v>7854</v>
      </c>
      <c r="L13" s="146"/>
      <c r="M13" s="132">
        <v>1</v>
      </c>
      <c r="N13" s="7" t="s">
        <v>283</v>
      </c>
      <c r="O13" s="7" t="s">
        <v>304</v>
      </c>
      <c r="P13" s="8" t="s">
        <v>7855</v>
      </c>
      <c r="Q13" s="133" t="s">
        <v>7856</v>
      </c>
      <c r="R13" s="134" t="s">
        <v>7857</v>
      </c>
    </row>
    <row r="14" spans="1:18" x14ac:dyDescent="0.2">
      <c r="A14">
        <f t="shared" si="1"/>
        <v>7</v>
      </c>
      <c r="B14" t="s">
        <v>33</v>
      </c>
      <c r="C14" t="s">
        <v>384</v>
      </c>
      <c r="D14" t="str">
        <f t="shared" si="2"/>
        <v>5A</v>
      </c>
      <c r="E14" t="str">
        <f t="shared" si="0"/>
        <v>7_x7_1x_G_5A</v>
      </c>
      <c r="F14" t="e">
        <f>INDEX(#REF!,MATCH('Kap 7'!E14,#REF!,0),2)</f>
        <v>#REF!</v>
      </c>
      <c r="G14" s="97"/>
      <c r="H14" s="97"/>
      <c r="I14" s="108"/>
      <c r="J14" s="108"/>
      <c r="K14" s="108"/>
      <c r="L14" s="147"/>
      <c r="M14" s="135">
        <v>2</v>
      </c>
      <c r="N14" s="11" t="s">
        <v>281</v>
      </c>
      <c r="O14" s="11" t="s">
        <v>304</v>
      </c>
      <c r="P14" s="12" t="s">
        <v>7858</v>
      </c>
      <c r="Q14" s="136">
        <v>18400</v>
      </c>
      <c r="R14" s="55" t="s">
        <v>7859</v>
      </c>
    </row>
    <row r="15" spans="1:18" ht="65" thickBot="1" x14ac:dyDescent="0.25">
      <c r="A15">
        <f t="shared" si="1"/>
        <v>7</v>
      </c>
      <c r="B15" t="s">
        <v>33</v>
      </c>
      <c r="C15" t="s">
        <v>384</v>
      </c>
      <c r="D15" t="str">
        <f t="shared" si="2"/>
        <v>5A</v>
      </c>
      <c r="E15" t="str">
        <f t="shared" si="0"/>
        <v>7_x7_1x_G_5A</v>
      </c>
      <c r="F15" t="e">
        <f>INDEX(#REF!,MATCH('Kap 7'!E15,#REF!,0),2)</f>
        <v>#REF!</v>
      </c>
      <c r="G15" s="98"/>
      <c r="H15" s="98"/>
      <c r="I15" s="109"/>
      <c r="J15" s="109"/>
      <c r="K15" s="109"/>
      <c r="L15" s="148"/>
      <c r="M15" s="137">
        <v>3</v>
      </c>
      <c r="N15" s="20" t="s">
        <v>283</v>
      </c>
      <c r="O15" s="20" t="s">
        <v>311</v>
      </c>
      <c r="P15" s="22" t="s">
        <v>7860</v>
      </c>
      <c r="Q15" s="138" t="s">
        <v>7861</v>
      </c>
      <c r="R15" s="139" t="s">
        <v>7862</v>
      </c>
    </row>
    <row r="16" spans="1:18" ht="32" x14ac:dyDescent="0.2">
      <c r="A16">
        <f t="shared" si="1"/>
        <v>7</v>
      </c>
      <c r="B16" t="s">
        <v>33</v>
      </c>
      <c r="C16" t="s">
        <v>384</v>
      </c>
      <c r="D16" t="str">
        <f t="shared" si="2"/>
        <v>5B</v>
      </c>
      <c r="E16" t="str">
        <f t="shared" si="0"/>
        <v>7_x7_1x_G_5B</v>
      </c>
      <c r="F16" t="e">
        <f>INDEX(#REF!,MATCH('Kap 7'!E16,#REF!,0),2)</f>
        <v>#REF!</v>
      </c>
      <c r="G16" s="32">
        <v>7</v>
      </c>
      <c r="H16" s="32" t="s">
        <v>423</v>
      </c>
      <c r="I16" s="107" t="s">
        <v>7819</v>
      </c>
      <c r="J16" s="107" t="s">
        <v>7820</v>
      </c>
      <c r="K16" s="107" t="s">
        <v>7863</v>
      </c>
      <c r="L16" s="146"/>
      <c r="M16" s="132">
        <v>1</v>
      </c>
      <c r="N16" s="7" t="s">
        <v>283</v>
      </c>
      <c r="O16" s="7" t="s">
        <v>304</v>
      </c>
      <c r="P16" s="8" t="s">
        <v>7864</v>
      </c>
      <c r="Q16" s="133" t="s">
        <v>7865</v>
      </c>
      <c r="R16" s="134" t="s">
        <v>7866</v>
      </c>
    </row>
    <row r="17" spans="1:18" x14ac:dyDescent="0.2">
      <c r="A17">
        <f t="shared" si="1"/>
        <v>7</v>
      </c>
      <c r="B17" t="s">
        <v>33</v>
      </c>
      <c r="C17" t="s">
        <v>384</v>
      </c>
      <c r="D17" t="str">
        <f t="shared" si="2"/>
        <v>5B</v>
      </c>
      <c r="E17" t="str">
        <f t="shared" si="0"/>
        <v>7_x7_1x_G_5B</v>
      </c>
      <c r="F17" t="e">
        <f>INDEX(#REF!,MATCH('Kap 7'!E17,#REF!,0),2)</f>
        <v>#REF!</v>
      </c>
      <c r="G17" s="97"/>
      <c r="H17" s="97"/>
      <c r="I17" s="108"/>
      <c r="J17" s="108"/>
      <c r="K17" s="108"/>
      <c r="L17" s="147"/>
      <c r="M17" s="135">
        <v>2</v>
      </c>
      <c r="N17" s="11" t="s">
        <v>281</v>
      </c>
      <c r="O17" s="11" t="s">
        <v>304</v>
      </c>
      <c r="P17" s="12" t="s">
        <v>7867</v>
      </c>
      <c r="Q17" s="136" t="s">
        <v>7868</v>
      </c>
      <c r="R17" s="55" t="s">
        <v>7850</v>
      </c>
    </row>
    <row r="18" spans="1:18" ht="32" x14ac:dyDescent="0.2">
      <c r="A18">
        <f t="shared" si="1"/>
        <v>7</v>
      </c>
      <c r="B18" t="s">
        <v>33</v>
      </c>
      <c r="C18" t="s">
        <v>384</v>
      </c>
      <c r="D18" t="str">
        <f t="shared" si="2"/>
        <v>5B</v>
      </c>
      <c r="E18" t="str">
        <f t="shared" si="0"/>
        <v>7_x7_1x_G_5B</v>
      </c>
      <c r="F18" t="e">
        <f>INDEX(#REF!,MATCH('Kap 7'!E18,#REF!,0),2)</f>
        <v>#REF!</v>
      </c>
      <c r="G18" s="97"/>
      <c r="H18" s="97"/>
      <c r="I18" s="108"/>
      <c r="J18" s="108"/>
      <c r="K18" s="108"/>
      <c r="L18" s="147"/>
      <c r="M18" s="140">
        <v>3</v>
      </c>
      <c r="N18" s="14" t="s">
        <v>283</v>
      </c>
      <c r="O18" s="14" t="s">
        <v>304</v>
      </c>
      <c r="P18" s="15" t="s">
        <v>7869</v>
      </c>
      <c r="Q18" s="141" t="s">
        <v>7870</v>
      </c>
      <c r="R18" s="80" t="s">
        <v>7871</v>
      </c>
    </row>
    <row r="19" spans="1:18" x14ac:dyDescent="0.2">
      <c r="A19">
        <f t="shared" si="1"/>
        <v>7</v>
      </c>
      <c r="B19" t="s">
        <v>33</v>
      </c>
      <c r="C19" t="s">
        <v>384</v>
      </c>
      <c r="D19" t="str">
        <f t="shared" si="2"/>
        <v>5B</v>
      </c>
      <c r="E19" t="str">
        <f t="shared" si="0"/>
        <v>7_x7_1x_G_5B</v>
      </c>
      <c r="F19" t="e">
        <f>INDEX(#REF!,MATCH('Kap 7'!E19,#REF!,0),2)</f>
        <v>#REF!</v>
      </c>
      <c r="G19" s="97"/>
      <c r="H19" s="97"/>
      <c r="I19" s="108"/>
      <c r="J19" s="108"/>
      <c r="K19" s="108"/>
      <c r="L19" s="147"/>
      <c r="M19" s="140">
        <v>4</v>
      </c>
      <c r="N19" s="14" t="s">
        <v>281</v>
      </c>
      <c r="O19" s="14" t="s">
        <v>304</v>
      </c>
      <c r="P19" s="15" t="s">
        <v>7872</v>
      </c>
      <c r="Q19" s="141" t="s">
        <v>7873</v>
      </c>
      <c r="R19" s="80" t="s">
        <v>7874</v>
      </c>
    </row>
    <row r="20" spans="1:18" ht="49" thickBot="1" x14ac:dyDescent="0.25">
      <c r="A20">
        <f t="shared" si="1"/>
        <v>7</v>
      </c>
      <c r="B20" t="s">
        <v>33</v>
      </c>
      <c r="C20" t="s">
        <v>384</v>
      </c>
      <c r="D20" t="str">
        <f t="shared" si="2"/>
        <v>5B</v>
      </c>
      <c r="E20" t="str">
        <f t="shared" si="0"/>
        <v>7_x7_1x_G_5B</v>
      </c>
      <c r="F20" t="e">
        <f>INDEX(#REF!,MATCH('Kap 7'!E20,#REF!,0),2)</f>
        <v>#REF!</v>
      </c>
      <c r="G20" s="98"/>
      <c r="H20" s="98"/>
      <c r="I20" s="109"/>
      <c r="J20" s="109"/>
      <c r="K20" s="109"/>
      <c r="L20" s="148"/>
      <c r="M20" s="137">
        <v>5</v>
      </c>
      <c r="N20" s="20" t="s">
        <v>283</v>
      </c>
      <c r="O20" s="20" t="s">
        <v>311</v>
      </c>
      <c r="P20" s="22" t="s">
        <v>7875</v>
      </c>
      <c r="Q20" s="138" t="s">
        <v>7876</v>
      </c>
      <c r="R20" s="139" t="s">
        <v>7877</v>
      </c>
    </row>
    <row r="21" spans="1:18" ht="65" thickBot="1" x14ac:dyDescent="0.25">
      <c r="A21">
        <f t="shared" si="1"/>
        <v>7</v>
      </c>
      <c r="B21" t="s">
        <v>33</v>
      </c>
      <c r="C21" t="s">
        <v>384</v>
      </c>
      <c r="D21">
        <f t="shared" si="2"/>
        <v>6</v>
      </c>
      <c r="E21" t="str">
        <f t="shared" si="0"/>
        <v>7_x7_1x_G_6</v>
      </c>
      <c r="F21" t="e">
        <f>INDEX(#REF!,MATCH('Kap 7'!E21,#REF!,0),2)</f>
        <v>#REF!</v>
      </c>
      <c r="G21" s="47">
        <v>7</v>
      </c>
      <c r="H21" s="47" t="s">
        <v>423</v>
      </c>
      <c r="I21" s="142" t="s">
        <v>7819</v>
      </c>
      <c r="J21" s="142" t="s">
        <v>7820</v>
      </c>
      <c r="K21" s="142">
        <v>6</v>
      </c>
      <c r="L21" s="143"/>
      <c r="M21" s="132">
        <v>1</v>
      </c>
      <c r="N21" s="7" t="s">
        <v>283</v>
      </c>
      <c r="O21" s="7" t="s">
        <v>311</v>
      </c>
      <c r="P21" s="8" t="s">
        <v>7878</v>
      </c>
      <c r="Q21" s="133" t="s">
        <v>7879</v>
      </c>
      <c r="R21" s="134" t="s">
        <v>7880</v>
      </c>
    </row>
    <row r="22" spans="1:18" ht="48" x14ac:dyDescent="0.2">
      <c r="A22">
        <f t="shared" si="1"/>
        <v>7</v>
      </c>
      <c r="B22" t="s">
        <v>33</v>
      </c>
      <c r="C22" t="s">
        <v>384</v>
      </c>
      <c r="D22">
        <f t="shared" si="2"/>
        <v>7</v>
      </c>
      <c r="E22" t="str">
        <f t="shared" si="0"/>
        <v>7_x7_1x_G_7</v>
      </c>
      <c r="F22" t="e">
        <f>INDEX(#REF!,MATCH('Kap 7'!E22,#REF!,0),2)</f>
        <v>#REF!</v>
      </c>
      <c r="G22" s="32">
        <v>7</v>
      </c>
      <c r="H22" s="32" t="s">
        <v>423</v>
      </c>
      <c r="I22" s="107" t="s">
        <v>7819</v>
      </c>
      <c r="J22" s="107" t="s">
        <v>7820</v>
      </c>
      <c r="K22" s="107">
        <v>7</v>
      </c>
      <c r="L22" s="146"/>
      <c r="M22" s="132">
        <v>1</v>
      </c>
      <c r="N22" s="7" t="s">
        <v>283</v>
      </c>
      <c r="O22" s="7" t="s">
        <v>304</v>
      </c>
      <c r="P22" s="8" t="s">
        <v>7881</v>
      </c>
      <c r="Q22" s="136" t="s">
        <v>7882</v>
      </c>
      <c r="R22" s="133" t="s">
        <v>7883</v>
      </c>
    </row>
    <row r="23" spans="1:18" x14ac:dyDescent="0.2">
      <c r="A23">
        <f t="shared" si="1"/>
        <v>7</v>
      </c>
      <c r="B23" t="s">
        <v>33</v>
      </c>
      <c r="C23" t="s">
        <v>384</v>
      </c>
      <c r="D23">
        <f t="shared" si="2"/>
        <v>7</v>
      </c>
      <c r="E23" t="str">
        <f t="shared" si="0"/>
        <v>7_x7_1x_G_7</v>
      </c>
      <c r="F23" t="e">
        <f>INDEX(#REF!,MATCH('Kap 7'!E23,#REF!,0),2)</f>
        <v>#REF!</v>
      </c>
      <c r="G23" s="97"/>
      <c r="H23" s="97"/>
      <c r="I23" s="108"/>
      <c r="J23" s="108"/>
      <c r="K23" s="108"/>
      <c r="L23" s="147"/>
      <c r="M23" s="135">
        <v>2</v>
      </c>
      <c r="N23" s="11" t="s">
        <v>281</v>
      </c>
      <c r="O23" s="11" t="s">
        <v>304</v>
      </c>
      <c r="P23" s="12" t="s">
        <v>7884</v>
      </c>
      <c r="Q23" s="136">
        <v>7700</v>
      </c>
      <c r="R23" s="55" t="s">
        <v>7850</v>
      </c>
    </row>
    <row r="24" spans="1:18" ht="49" thickBot="1" x14ac:dyDescent="0.25">
      <c r="A24">
        <f t="shared" si="1"/>
        <v>7</v>
      </c>
      <c r="B24" t="s">
        <v>33</v>
      </c>
      <c r="C24" t="s">
        <v>384</v>
      </c>
      <c r="D24">
        <f t="shared" si="2"/>
        <v>7</v>
      </c>
      <c r="E24" t="str">
        <f t="shared" si="0"/>
        <v>7_x7_1x_G_7</v>
      </c>
      <c r="F24" t="e">
        <f>INDEX(#REF!,MATCH('Kap 7'!E24,#REF!,0),2)</f>
        <v>#REF!</v>
      </c>
      <c r="G24" s="98"/>
      <c r="H24" s="98"/>
      <c r="I24" s="109"/>
      <c r="J24" s="109"/>
      <c r="K24" s="109"/>
      <c r="L24" s="148"/>
      <c r="M24" s="137">
        <v>3</v>
      </c>
      <c r="N24" s="20" t="s">
        <v>283</v>
      </c>
      <c r="O24" s="20" t="s">
        <v>311</v>
      </c>
      <c r="P24" s="22" t="s">
        <v>7885</v>
      </c>
      <c r="Q24" s="138" t="s">
        <v>7886</v>
      </c>
      <c r="R24" s="139" t="s">
        <v>7887</v>
      </c>
    </row>
    <row r="25" spans="1:18" ht="49" thickBot="1" x14ac:dyDescent="0.25">
      <c r="A25">
        <f t="shared" si="1"/>
        <v>7</v>
      </c>
      <c r="B25" t="s">
        <v>33</v>
      </c>
      <c r="C25" t="s">
        <v>384</v>
      </c>
      <c r="D25">
        <f t="shared" si="2"/>
        <v>8</v>
      </c>
      <c r="E25" t="str">
        <f t="shared" si="0"/>
        <v>7_x7_1x_G_8</v>
      </c>
      <c r="F25" t="e">
        <f>INDEX(#REF!,MATCH('Kap 7'!E25,#REF!,0),2)</f>
        <v>#REF!</v>
      </c>
      <c r="G25" s="32">
        <v>7</v>
      </c>
      <c r="H25" s="32" t="s">
        <v>423</v>
      </c>
      <c r="I25" s="107" t="s">
        <v>7819</v>
      </c>
      <c r="J25" s="107" t="s">
        <v>7820</v>
      </c>
      <c r="K25" s="107">
        <v>8</v>
      </c>
      <c r="L25" s="146"/>
      <c r="M25" s="132">
        <v>1</v>
      </c>
      <c r="N25" s="7" t="s">
        <v>283</v>
      </c>
      <c r="O25" s="7" t="s">
        <v>311</v>
      </c>
      <c r="P25" s="8" t="s">
        <v>7888</v>
      </c>
      <c r="Q25" s="133" t="s">
        <v>7889</v>
      </c>
      <c r="R25" s="134" t="s">
        <v>7890</v>
      </c>
    </row>
    <row r="26" spans="1:18" ht="65" thickBot="1" x14ac:dyDescent="0.25">
      <c r="A26">
        <f>IF(G26="",#REF!,G26)</f>
        <v>7</v>
      </c>
      <c r="B26" t="s">
        <v>33</v>
      </c>
      <c r="C26" t="s">
        <v>384</v>
      </c>
      <c r="D26" t="str">
        <f>IF(K26="",#REF!,K26)</f>
        <v>9A</v>
      </c>
      <c r="E26" t="str">
        <f t="shared" si="0"/>
        <v>7_x7_1x_G_9A</v>
      </c>
      <c r="F26" t="e">
        <f>INDEX(#REF!,MATCH('Kap 7'!E26,#REF!,0),2)</f>
        <v>#REF!</v>
      </c>
      <c r="G26" s="32">
        <v>7</v>
      </c>
      <c r="H26" s="32" t="s">
        <v>423</v>
      </c>
      <c r="I26" s="107" t="s">
        <v>7819</v>
      </c>
      <c r="J26" s="107" t="s">
        <v>7820</v>
      </c>
      <c r="K26" s="107" t="s">
        <v>7891</v>
      </c>
      <c r="L26" s="146"/>
      <c r="M26" s="132">
        <v>1</v>
      </c>
      <c r="N26" s="7" t="s">
        <v>283</v>
      </c>
      <c r="O26" s="7" t="s">
        <v>311</v>
      </c>
      <c r="P26" s="8" t="s">
        <v>7892</v>
      </c>
      <c r="Q26" s="133" t="s">
        <v>7893</v>
      </c>
      <c r="R26" s="134" t="s">
        <v>7894</v>
      </c>
    </row>
    <row r="27" spans="1:18" ht="65" thickBot="1" x14ac:dyDescent="0.25">
      <c r="A27">
        <f>IF(G27="",#REF!,G27)</f>
        <v>7</v>
      </c>
      <c r="B27" t="s">
        <v>33</v>
      </c>
      <c r="C27" t="s">
        <v>384</v>
      </c>
      <c r="D27" t="str">
        <f>IF(K27="",#REF!,K27)</f>
        <v>9B</v>
      </c>
      <c r="E27" t="str">
        <f t="shared" si="0"/>
        <v>7_x7_1x_G_9B</v>
      </c>
      <c r="F27" t="e">
        <f>INDEX(#REF!,MATCH('Kap 7'!E27,#REF!,0),2)</f>
        <v>#REF!</v>
      </c>
      <c r="G27" s="32">
        <v>7</v>
      </c>
      <c r="H27" s="32" t="s">
        <v>423</v>
      </c>
      <c r="I27" s="107" t="s">
        <v>7819</v>
      </c>
      <c r="J27" s="107" t="s">
        <v>7820</v>
      </c>
      <c r="K27" s="107" t="s">
        <v>7895</v>
      </c>
      <c r="L27" s="146"/>
      <c r="M27" s="132">
        <v>1</v>
      </c>
      <c r="N27" s="7" t="s">
        <v>283</v>
      </c>
      <c r="O27" s="7" t="s">
        <v>311</v>
      </c>
      <c r="P27" s="8" t="s">
        <v>7896</v>
      </c>
      <c r="Q27" s="133" t="s">
        <v>7897</v>
      </c>
      <c r="R27" s="134" t="s">
        <v>7898</v>
      </c>
    </row>
    <row r="28" spans="1:18" ht="33" thickBot="1" x14ac:dyDescent="0.25">
      <c r="A28">
        <f>IF(G28="",#REF!,G28)</f>
        <v>7</v>
      </c>
      <c r="B28" t="s">
        <v>33</v>
      </c>
      <c r="C28" t="s">
        <v>384</v>
      </c>
      <c r="D28">
        <f>IF(K28="",#REF!,K28)</f>
        <v>10</v>
      </c>
      <c r="E28" t="str">
        <f t="shared" si="0"/>
        <v>7_x7_1x_G_10</v>
      </c>
      <c r="F28" t="e">
        <f>INDEX(#REF!,MATCH('Kap 7'!E28,#REF!,0),2)</f>
        <v>#REF!</v>
      </c>
      <c r="G28" s="32">
        <v>7</v>
      </c>
      <c r="H28" s="32" t="s">
        <v>423</v>
      </c>
      <c r="I28" s="107" t="s">
        <v>7819</v>
      </c>
      <c r="J28" s="107" t="s">
        <v>7820</v>
      </c>
      <c r="K28" s="107">
        <v>10</v>
      </c>
      <c r="L28" s="146"/>
      <c r="M28" s="132">
        <v>1</v>
      </c>
      <c r="N28" s="7" t="s">
        <v>284</v>
      </c>
      <c r="O28" s="7" t="s">
        <v>303</v>
      </c>
      <c r="P28" s="8" t="s">
        <v>303</v>
      </c>
      <c r="Q28" s="133"/>
      <c r="R28" s="134" t="s">
        <v>7899</v>
      </c>
    </row>
    <row r="29" spans="1:18" ht="32" x14ac:dyDescent="0.2">
      <c r="A29">
        <f>IF(G29="",#REF!,G29)</f>
        <v>7</v>
      </c>
      <c r="B29" t="s">
        <v>33</v>
      </c>
      <c r="C29" t="s">
        <v>385</v>
      </c>
      <c r="D29">
        <f>IF(K29="",#REF!,K29)</f>
        <v>1</v>
      </c>
      <c r="E29" t="str">
        <f t="shared" si="0"/>
        <v>7_x7_2x_G_1</v>
      </c>
      <c r="F29" t="e">
        <f>INDEX(#REF!,MATCH('Kap 7'!E29,#REF!,0),2)</f>
        <v>#REF!</v>
      </c>
      <c r="G29" s="32">
        <v>7</v>
      </c>
      <c r="H29" s="32" t="s">
        <v>7900</v>
      </c>
      <c r="I29" s="107" t="s">
        <v>7819</v>
      </c>
      <c r="J29" s="107" t="s">
        <v>7820</v>
      </c>
      <c r="K29" s="107">
        <v>1</v>
      </c>
      <c r="L29" s="146"/>
      <c r="M29" s="132">
        <v>1</v>
      </c>
      <c r="N29" s="7" t="s">
        <v>283</v>
      </c>
      <c r="O29" s="7" t="s">
        <v>304</v>
      </c>
      <c r="P29" s="8" t="s">
        <v>7901</v>
      </c>
      <c r="Q29" s="133" t="s">
        <v>7902</v>
      </c>
      <c r="R29" s="134" t="s">
        <v>7903</v>
      </c>
    </row>
    <row r="30" spans="1:18" x14ac:dyDescent="0.2">
      <c r="A30">
        <f t="shared" ref="A30:A40" si="3">IF(G30="",A29,G30)</f>
        <v>7</v>
      </c>
      <c r="B30" t="s">
        <v>33</v>
      </c>
      <c r="C30" t="s">
        <v>385</v>
      </c>
      <c r="D30">
        <f t="shared" ref="D30:D40" si="4">IF(K30="",D29,K30)</f>
        <v>1</v>
      </c>
      <c r="E30" t="str">
        <f t="shared" si="0"/>
        <v>7_x7_2x_G_1</v>
      </c>
      <c r="F30" t="e">
        <f>INDEX(#REF!,MATCH('Kap 7'!E30,#REF!,0),2)</f>
        <v>#REF!</v>
      </c>
      <c r="G30" s="97"/>
      <c r="H30" s="97"/>
      <c r="I30" s="108"/>
      <c r="J30" s="108"/>
      <c r="K30" s="108"/>
      <c r="L30" s="147"/>
      <c r="M30" s="135">
        <v>2</v>
      </c>
      <c r="N30" s="11" t="s">
        <v>281</v>
      </c>
      <c r="O30" s="11" t="s">
        <v>304</v>
      </c>
      <c r="P30" s="12" t="s">
        <v>7904</v>
      </c>
      <c r="Q30" s="136">
        <v>16.7</v>
      </c>
      <c r="R30" s="55" t="s">
        <v>7905</v>
      </c>
    </row>
    <row r="31" spans="1:18" ht="65" thickBot="1" x14ac:dyDescent="0.25">
      <c r="A31">
        <f t="shared" si="3"/>
        <v>7</v>
      </c>
      <c r="B31" t="s">
        <v>33</v>
      </c>
      <c r="C31" t="s">
        <v>385</v>
      </c>
      <c r="D31">
        <f t="shared" si="4"/>
        <v>1</v>
      </c>
      <c r="E31" t="str">
        <f t="shared" si="0"/>
        <v>7_x7_2x_G_1</v>
      </c>
      <c r="F31" t="e">
        <f>INDEX(#REF!,MATCH('Kap 7'!E31,#REF!,0),2)</f>
        <v>#REF!</v>
      </c>
      <c r="G31" s="98"/>
      <c r="H31" s="98"/>
      <c r="I31" s="109"/>
      <c r="J31" s="109"/>
      <c r="K31" s="109"/>
      <c r="L31" s="148"/>
      <c r="M31" s="137">
        <v>3</v>
      </c>
      <c r="N31" s="20" t="s">
        <v>283</v>
      </c>
      <c r="O31" s="20" t="s">
        <v>311</v>
      </c>
      <c r="P31" s="22" t="s">
        <v>7906</v>
      </c>
      <c r="Q31" s="138" t="s">
        <v>7907</v>
      </c>
      <c r="R31" s="139" t="s">
        <v>7908</v>
      </c>
    </row>
    <row r="32" spans="1:18" ht="32" x14ac:dyDescent="0.2">
      <c r="A32">
        <f t="shared" si="3"/>
        <v>7</v>
      </c>
      <c r="B32" t="s">
        <v>33</v>
      </c>
      <c r="C32" t="s">
        <v>385</v>
      </c>
      <c r="D32">
        <f t="shared" si="4"/>
        <v>2</v>
      </c>
      <c r="E32" t="str">
        <f t="shared" si="0"/>
        <v>7_x7_2x_G_2</v>
      </c>
      <c r="F32" t="e">
        <f>INDEX(#REF!,MATCH('Kap 7'!E32,#REF!,0),2)</f>
        <v>#REF!</v>
      </c>
      <c r="G32" s="32">
        <v>7</v>
      </c>
      <c r="H32" s="32" t="s">
        <v>7900</v>
      </c>
      <c r="I32" s="107" t="s">
        <v>7819</v>
      </c>
      <c r="J32" s="107" t="s">
        <v>7820</v>
      </c>
      <c r="K32" s="107">
        <v>2</v>
      </c>
      <c r="L32" s="146"/>
      <c r="M32" s="132">
        <v>1</v>
      </c>
      <c r="N32" s="7" t="s">
        <v>283</v>
      </c>
      <c r="O32" s="7" t="s">
        <v>304</v>
      </c>
      <c r="P32" s="8" t="s">
        <v>7909</v>
      </c>
      <c r="Q32" s="133" t="s">
        <v>7910</v>
      </c>
      <c r="R32" s="134" t="s">
        <v>7911</v>
      </c>
    </row>
    <row r="33" spans="1:18" x14ac:dyDescent="0.2">
      <c r="A33">
        <f t="shared" si="3"/>
        <v>7</v>
      </c>
      <c r="B33" t="s">
        <v>33</v>
      </c>
      <c r="C33" t="s">
        <v>385</v>
      </c>
      <c r="D33">
        <f t="shared" si="4"/>
        <v>2</v>
      </c>
      <c r="E33" t="str">
        <f t="shared" si="0"/>
        <v>7_x7_2x_G_2</v>
      </c>
      <c r="F33" t="e">
        <f>INDEX(#REF!,MATCH('Kap 7'!E33,#REF!,0),2)</f>
        <v>#REF!</v>
      </c>
      <c r="G33" s="97"/>
      <c r="H33" s="97"/>
      <c r="I33" s="108"/>
      <c r="J33" s="108"/>
      <c r="K33" s="108"/>
      <c r="L33" s="147"/>
      <c r="M33" s="135">
        <v>2</v>
      </c>
      <c r="N33" s="11" t="s">
        <v>281</v>
      </c>
      <c r="O33" s="11" t="s">
        <v>304</v>
      </c>
      <c r="P33" s="12" t="s">
        <v>7912</v>
      </c>
      <c r="Q33" s="136">
        <v>11.25</v>
      </c>
      <c r="R33" s="55" t="s">
        <v>7913</v>
      </c>
    </row>
    <row r="34" spans="1:18" ht="65" thickBot="1" x14ac:dyDescent="0.25">
      <c r="A34">
        <f t="shared" si="3"/>
        <v>7</v>
      </c>
      <c r="B34" t="s">
        <v>33</v>
      </c>
      <c r="C34" t="s">
        <v>385</v>
      </c>
      <c r="D34">
        <f t="shared" si="4"/>
        <v>2</v>
      </c>
      <c r="E34" t="str">
        <f t="shared" si="0"/>
        <v>7_x7_2x_G_2</v>
      </c>
      <c r="F34" t="e">
        <f>INDEX(#REF!,MATCH('Kap 7'!E34,#REF!,0),2)</f>
        <v>#REF!</v>
      </c>
      <c r="G34" s="98"/>
      <c r="H34" s="98"/>
      <c r="I34" s="109"/>
      <c r="J34" s="109"/>
      <c r="K34" s="109"/>
      <c r="L34" s="148"/>
      <c r="M34" s="137">
        <v>3</v>
      </c>
      <c r="N34" s="20" t="s">
        <v>283</v>
      </c>
      <c r="O34" s="20" t="s">
        <v>311</v>
      </c>
      <c r="P34" s="22" t="s">
        <v>7914</v>
      </c>
      <c r="Q34" s="138" t="s">
        <v>7915</v>
      </c>
      <c r="R34" s="139" t="s">
        <v>7908</v>
      </c>
    </row>
    <row r="35" spans="1:18" x14ac:dyDescent="0.2">
      <c r="A35">
        <f t="shared" si="3"/>
        <v>7</v>
      </c>
      <c r="B35" t="s">
        <v>33</v>
      </c>
      <c r="C35" t="s">
        <v>385</v>
      </c>
      <c r="D35">
        <f t="shared" si="4"/>
        <v>3</v>
      </c>
      <c r="E35" t="str">
        <f t="shared" si="0"/>
        <v>7_x7_2x_G_3</v>
      </c>
      <c r="F35" t="e">
        <f>INDEX(#REF!,MATCH('Kap 7'!E35,#REF!,0),2)</f>
        <v>#REF!</v>
      </c>
      <c r="G35" s="32">
        <v>7</v>
      </c>
      <c r="H35" s="32" t="s">
        <v>7900</v>
      </c>
      <c r="I35" s="107" t="s">
        <v>7819</v>
      </c>
      <c r="J35" s="107" t="s">
        <v>7820</v>
      </c>
      <c r="K35" s="107">
        <v>3</v>
      </c>
      <c r="L35" s="146"/>
      <c r="M35" s="132">
        <v>1</v>
      </c>
      <c r="N35" s="7" t="s">
        <v>283</v>
      </c>
      <c r="O35" s="7" t="s">
        <v>304</v>
      </c>
      <c r="P35" s="8" t="s">
        <v>7916</v>
      </c>
      <c r="Q35" s="133" t="s">
        <v>336</v>
      </c>
      <c r="R35" s="134" t="s">
        <v>7917</v>
      </c>
    </row>
    <row r="36" spans="1:18" x14ac:dyDescent="0.2">
      <c r="A36">
        <f t="shared" si="3"/>
        <v>7</v>
      </c>
      <c r="B36" t="s">
        <v>33</v>
      </c>
      <c r="C36" t="s">
        <v>385</v>
      </c>
      <c r="D36">
        <f t="shared" si="4"/>
        <v>3</v>
      </c>
      <c r="E36" t="str">
        <f t="shared" si="0"/>
        <v>7_x7_2x_G_3</v>
      </c>
      <c r="F36" t="e">
        <f>INDEX(#REF!,MATCH('Kap 7'!E36,#REF!,0),2)</f>
        <v>#REF!</v>
      </c>
      <c r="G36" s="97"/>
      <c r="H36" s="97"/>
      <c r="I36" s="108"/>
      <c r="J36" s="108"/>
      <c r="K36" s="108"/>
      <c r="L36" s="147"/>
      <c r="M36" s="135">
        <v>2</v>
      </c>
      <c r="N36" s="11" t="s">
        <v>281</v>
      </c>
      <c r="O36" s="11" t="s">
        <v>304</v>
      </c>
      <c r="P36" s="12" t="s">
        <v>7918</v>
      </c>
      <c r="Q36" s="136">
        <v>100</v>
      </c>
      <c r="R36" s="55" t="s">
        <v>7919</v>
      </c>
    </row>
    <row r="37" spans="1:18" ht="65" thickBot="1" x14ac:dyDescent="0.25">
      <c r="A37">
        <f t="shared" si="3"/>
        <v>7</v>
      </c>
      <c r="B37" t="s">
        <v>33</v>
      </c>
      <c r="C37" t="s">
        <v>385</v>
      </c>
      <c r="D37">
        <f t="shared" si="4"/>
        <v>3</v>
      </c>
      <c r="E37" t="str">
        <f t="shared" si="0"/>
        <v>7_x7_2x_G_3</v>
      </c>
      <c r="F37" t="e">
        <f>INDEX(#REF!,MATCH('Kap 7'!E37,#REF!,0),2)</f>
        <v>#REF!</v>
      </c>
      <c r="G37" s="98"/>
      <c r="H37" s="98"/>
      <c r="I37" s="109"/>
      <c r="J37" s="109"/>
      <c r="K37" s="109"/>
      <c r="L37" s="148"/>
      <c r="M37" s="137">
        <v>3</v>
      </c>
      <c r="N37" s="20" t="s">
        <v>283</v>
      </c>
      <c r="O37" s="20" t="s">
        <v>311</v>
      </c>
      <c r="P37" s="22" t="s">
        <v>7920</v>
      </c>
      <c r="Q37" s="138" t="s">
        <v>7921</v>
      </c>
      <c r="R37" s="139" t="s">
        <v>7840</v>
      </c>
    </row>
    <row r="38" spans="1:18" ht="32" x14ac:dyDescent="0.2">
      <c r="A38">
        <f t="shared" si="3"/>
        <v>7</v>
      </c>
      <c r="B38" t="s">
        <v>33</v>
      </c>
      <c r="C38" t="s">
        <v>385</v>
      </c>
      <c r="D38">
        <f t="shared" si="4"/>
        <v>4</v>
      </c>
      <c r="E38" t="str">
        <f t="shared" si="0"/>
        <v>7_x7_2x_G_4</v>
      </c>
      <c r="F38" t="e">
        <f>INDEX(#REF!,MATCH('Kap 7'!E38,#REF!,0),2)</f>
        <v>#REF!</v>
      </c>
      <c r="G38" s="32">
        <v>7</v>
      </c>
      <c r="H38" s="32" t="s">
        <v>7900</v>
      </c>
      <c r="I38" s="107" t="s">
        <v>7819</v>
      </c>
      <c r="J38" s="107" t="s">
        <v>7820</v>
      </c>
      <c r="K38" s="107">
        <v>4</v>
      </c>
      <c r="L38" s="146"/>
      <c r="M38" s="132">
        <v>1</v>
      </c>
      <c r="N38" s="7" t="s">
        <v>283</v>
      </c>
      <c r="O38" s="7" t="s">
        <v>304</v>
      </c>
      <c r="P38" s="8" t="s">
        <v>7922</v>
      </c>
      <c r="Q38" s="133" t="s">
        <v>7923</v>
      </c>
      <c r="R38" s="134" t="s">
        <v>7924</v>
      </c>
    </row>
    <row r="39" spans="1:18" x14ac:dyDescent="0.2">
      <c r="A39">
        <f t="shared" si="3"/>
        <v>7</v>
      </c>
      <c r="B39" t="s">
        <v>33</v>
      </c>
      <c r="C39" t="s">
        <v>385</v>
      </c>
      <c r="D39">
        <f t="shared" si="4"/>
        <v>4</v>
      </c>
      <c r="E39" t="str">
        <f t="shared" si="0"/>
        <v>7_x7_2x_G_4</v>
      </c>
      <c r="F39" t="e">
        <f>INDEX(#REF!,MATCH('Kap 7'!E39,#REF!,0),2)</f>
        <v>#REF!</v>
      </c>
      <c r="G39" s="97"/>
      <c r="H39" s="97"/>
      <c r="I39" s="108"/>
      <c r="J39" s="108"/>
      <c r="K39" s="108"/>
      <c r="L39" s="147"/>
      <c r="M39" s="135">
        <v>2</v>
      </c>
      <c r="N39" s="11" t="s">
        <v>281</v>
      </c>
      <c r="O39" s="11" t="s">
        <v>304</v>
      </c>
      <c r="P39" s="12" t="s">
        <v>7925</v>
      </c>
      <c r="Q39" s="136">
        <v>6000</v>
      </c>
      <c r="R39" s="55" t="s">
        <v>7919</v>
      </c>
    </row>
    <row r="40" spans="1:18" ht="49" thickBot="1" x14ac:dyDescent="0.25">
      <c r="A40">
        <f t="shared" si="3"/>
        <v>7</v>
      </c>
      <c r="B40" t="s">
        <v>33</v>
      </c>
      <c r="C40" t="s">
        <v>385</v>
      </c>
      <c r="D40">
        <f t="shared" si="4"/>
        <v>4</v>
      </c>
      <c r="E40" t="str">
        <f t="shared" si="0"/>
        <v>7_x7_2x_G_4</v>
      </c>
      <c r="F40" t="e">
        <f>INDEX(#REF!,MATCH('Kap 7'!E40,#REF!,0),2)</f>
        <v>#REF!</v>
      </c>
      <c r="G40" s="97"/>
      <c r="H40" s="97"/>
      <c r="I40" s="108"/>
      <c r="J40" s="108"/>
      <c r="K40" s="108"/>
      <c r="L40" s="147"/>
      <c r="M40" s="140">
        <v>3</v>
      </c>
      <c r="N40" s="14" t="s">
        <v>283</v>
      </c>
      <c r="O40" s="14" t="s">
        <v>311</v>
      </c>
      <c r="P40" s="15" t="s">
        <v>7926</v>
      </c>
      <c r="Q40" s="141" t="s">
        <v>7927</v>
      </c>
      <c r="R40" s="80" t="s">
        <v>7928</v>
      </c>
    </row>
    <row r="41" spans="1:18" ht="48" x14ac:dyDescent="0.2">
      <c r="A41">
        <f>IF(G41="",#REF!,G41)</f>
        <v>7</v>
      </c>
      <c r="B41" t="s">
        <v>33</v>
      </c>
      <c r="C41" t="s">
        <v>385</v>
      </c>
      <c r="D41">
        <f>IF(K41="",#REF!,K41)</f>
        <v>5</v>
      </c>
      <c r="E41" t="str">
        <f t="shared" si="0"/>
        <v>7_x7_2x_G_5</v>
      </c>
      <c r="F41" t="e">
        <f>INDEX(#REF!,MATCH('Kap 7'!E41,#REF!,0),2)</f>
        <v>#REF!</v>
      </c>
      <c r="G41" s="32">
        <v>7</v>
      </c>
      <c r="H41" s="32" t="s">
        <v>7900</v>
      </c>
      <c r="I41" s="107" t="s">
        <v>7819</v>
      </c>
      <c r="J41" s="107" t="s">
        <v>7820</v>
      </c>
      <c r="K41" s="107">
        <v>5</v>
      </c>
      <c r="L41" s="146"/>
      <c r="M41" s="132">
        <v>1</v>
      </c>
      <c r="N41" s="7" t="s">
        <v>283</v>
      </c>
      <c r="O41" s="7" t="s">
        <v>304</v>
      </c>
      <c r="P41" s="8" t="s">
        <v>7929</v>
      </c>
      <c r="Q41" s="133" t="s">
        <v>7930</v>
      </c>
      <c r="R41" s="134" t="s">
        <v>7931</v>
      </c>
    </row>
    <row r="42" spans="1:18" ht="32" x14ac:dyDescent="0.2">
      <c r="A42">
        <f t="shared" ref="A42:A47" si="5">IF(G42="",A41,G42)</f>
        <v>7</v>
      </c>
      <c r="B42" t="s">
        <v>33</v>
      </c>
      <c r="C42" t="s">
        <v>385</v>
      </c>
      <c r="D42">
        <f t="shared" ref="D42:D47" si="6">IF(K42="",D41,K42)</f>
        <v>5</v>
      </c>
      <c r="E42" t="str">
        <f t="shared" si="0"/>
        <v>7_x7_2x_G_5</v>
      </c>
      <c r="F42" t="e">
        <f>INDEX(#REF!,MATCH('Kap 7'!E42,#REF!,0),2)</f>
        <v>#REF!</v>
      </c>
      <c r="G42" s="97"/>
      <c r="H42" s="97"/>
      <c r="I42" s="108"/>
      <c r="J42" s="108"/>
      <c r="K42" s="108"/>
      <c r="L42" s="147"/>
      <c r="M42" s="135">
        <v>2</v>
      </c>
      <c r="N42" s="11" t="s">
        <v>281</v>
      </c>
      <c r="O42" s="11" t="s">
        <v>304</v>
      </c>
      <c r="P42" s="12" t="s">
        <v>7932</v>
      </c>
      <c r="Q42" s="136">
        <v>1800</v>
      </c>
      <c r="R42" s="55" t="s">
        <v>7933</v>
      </c>
    </row>
    <row r="43" spans="1:18" ht="49" thickBot="1" x14ac:dyDescent="0.25">
      <c r="A43">
        <f t="shared" si="5"/>
        <v>7</v>
      </c>
      <c r="B43" t="s">
        <v>33</v>
      </c>
      <c r="C43" t="s">
        <v>385</v>
      </c>
      <c r="D43">
        <f t="shared" si="6"/>
        <v>5</v>
      </c>
      <c r="E43" t="str">
        <f t="shared" si="0"/>
        <v>7_x7_2x_G_5</v>
      </c>
      <c r="F43" t="e">
        <f>INDEX(#REF!,MATCH('Kap 7'!E43,#REF!,0),2)</f>
        <v>#REF!</v>
      </c>
      <c r="G43" s="98"/>
      <c r="H43" s="98"/>
      <c r="I43" s="109"/>
      <c r="J43" s="109"/>
      <c r="K43" s="109"/>
      <c r="L43" s="148"/>
      <c r="M43" s="137">
        <v>3</v>
      </c>
      <c r="N43" s="20" t="s">
        <v>283</v>
      </c>
      <c r="O43" s="20" t="s">
        <v>311</v>
      </c>
      <c r="P43" s="22" t="s">
        <v>7934</v>
      </c>
      <c r="Q43" s="138" t="s">
        <v>7935</v>
      </c>
      <c r="R43" s="139" t="s">
        <v>7936</v>
      </c>
    </row>
    <row r="44" spans="1:18" x14ac:dyDescent="0.2">
      <c r="A44">
        <f t="shared" si="5"/>
        <v>7</v>
      </c>
      <c r="B44" t="s">
        <v>33</v>
      </c>
      <c r="C44" t="s">
        <v>385</v>
      </c>
      <c r="D44">
        <f t="shared" si="6"/>
        <v>6</v>
      </c>
      <c r="E44" t="str">
        <f t="shared" si="0"/>
        <v>7_x7_2x_G_6</v>
      </c>
      <c r="F44" t="e">
        <f>INDEX(#REF!,MATCH('Kap 7'!E44,#REF!,0),2)</f>
        <v>#REF!</v>
      </c>
      <c r="G44" s="32">
        <v>7</v>
      </c>
      <c r="H44" s="32" t="s">
        <v>7900</v>
      </c>
      <c r="I44" s="107" t="s">
        <v>7819</v>
      </c>
      <c r="J44" s="107" t="s">
        <v>7820</v>
      </c>
      <c r="K44" s="107">
        <v>6</v>
      </c>
      <c r="L44" s="146"/>
      <c r="M44" s="132">
        <v>1</v>
      </c>
      <c r="N44" s="7" t="s">
        <v>283</v>
      </c>
      <c r="O44" s="7" t="s">
        <v>304</v>
      </c>
      <c r="P44" s="8" t="s">
        <v>7937</v>
      </c>
      <c r="Q44" s="133" t="s">
        <v>7938</v>
      </c>
      <c r="R44" s="134" t="s">
        <v>7939</v>
      </c>
    </row>
    <row r="45" spans="1:18" x14ac:dyDescent="0.2">
      <c r="A45">
        <f t="shared" si="5"/>
        <v>7</v>
      </c>
      <c r="B45" t="s">
        <v>33</v>
      </c>
      <c r="C45" t="s">
        <v>385</v>
      </c>
      <c r="D45">
        <f t="shared" si="6"/>
        <v>6</v>
      </c>
      <c r="E45" t="str">
        <f t="shared" si="0"/>
        <v>7_x7_2x_G_6</v>
      </c>
      <c r="F45" t="e">
        <f>INDEX(#REF!,MATCH('Kap 7'!E45,#REF!,0),2)</f>
        <v>#REF!</v>
      </c>
      <c r="G45" s="97"/>
      <c r="H45" s="97"/>
      <c r="I45" s="108"/>
      <c r="J45" s="108"/>
      <c r="K45" s="108"/>
      <c r="L45" s="147"/>
      <c r="M45" s="135">
        <v>2</v>
      </c>
      <c r="N45" s="11" t="s">
        <v>281</v>
      </c>
      <c r="O45" s="11" t="s">
        <v>304</v>
      </c>
      <c r="P45" s="12" t="s">
        <v>7940</v>
      </c>
      <c r="Q45" s="136">
        <v>2.5</v>
      </c>
      <c r="R45" s="55" t="s">
        <v>7913</v>
      </c>
    </row>
    <row r="46" spans="1:18" ht="49" thickBot="1" x14ac:dyDescent="0.25">
      <c r="A46">
        <f t="shared" si="5"/>
        <v>7</v>
      </c>
      <c r="B46" t="s">
        <v>33</v>
      </c>
      <c r="C46" t="s">
        <v>385</v>
      </c>
      <c r="D46">
        <f t="shared" si="6"/>
        <v>6</v>
      </c>
      <c r="E46" t="str">
        <f t="shared" si="0"/>
        <v>7_x7_2x_G_6</v>
      </c>
      <c r="F46" t="e">
        <f>INDEX(#REF!,MATCH('Kap 7'!E46,#REF!,0),2)</f>
        <v>#REF!</v>
      </c>
      <c r="G46" s="98"/>
      <c r="H46" s="98"/>
      <c r="I46" s="109"/>
      <c r="J46" s="109"/>
      <c r="K46" s="109"/>
      <c r="L46" s="148"/>
      <c r="M46" s="137">
        <v>3</v>
      </c>
      <c r="N46" s="20" t="s">
        <v>283</v>
      </c>
      <c r="O46" s="20" t="s">
        <v>311</v>
      </c>
      <c r="P46" s="22" t="s">
        <v>7941</v>
      </c>
      <c r="Q46" s="138" t="s">
        <v>7942</v>
      </c>
      <c r="R46" s="139" t="s">
        <v>7943</v>
      </c>
    </row>
    <row r="47" spans="1:18" ht="49" thickBot="1" x14ac:dyDescent="0.25">
      <c r="A47">
        <f t="shared" si="5"/>
        <v>7</v>
      </c>
      <c r="B47" t="s">
        <v>33</v>
      </c>
      <c r="C47" t="s">
        <v>385</v>
      </c>
      <c r="D47">
        <f t="shared" si="6"/>
        <v>7</v>
      </c>
      <c r="E47" t="str">
        <f t="shared" si="0"/>
        <v>7_x7_2x_G_7</v>
      </c>
      <c r="F47" t="e">
        <f>INDEX(#REF!,MATCH('Kap 7'!E47,#REF!,0),2)</f>
        <v>#REF!</v>
      </c>
      <c r="G47" s="32">
        <v>7</v>
      </c>
      <c r="H47" s="32" t="s">
        <v>7900</v>
      </c>
      <c r="I47" s="107" t="s">
        <v>7819</v>
      </c>
      <c r="J47" s="107" t="s">
        <v>7820</v>
      </c>
      <c r="K47" s="107">
        <v>7</v>
      </c>
      <c r="L47" s="146"/>
      <c r="M47" s="132">
        <v>1</v>
      </c>
      <c r="N47" s="7" t="s">
        <v>283</v>
      </c>
      <c r="O47" s="7" t="s">
        <v>311</v>
      </c>
      <c r="P47" s="8" t="s">
        <v>7944</v>
      </c>
      <c r="Q47" s="133" t="s">
        <v>7945</v>
      </c>
      <c r="R47" s="134" t="s">
        <v>7946</v>
      </c>
    </row>
    <row r="48" spans="1:18" ht="32" x14ac:dyDescent="0.2">
      <c r="A48">
        <f>IF(G48="",#REF!,G48)</f>
        <v>7</v>
      </c>
      <c r="B48" t="s">
        <v>33</v>
      </c>
      <c r="C48" t="s">
        <v>385</v>
      </c>
      <c r="D48" t="str">
        <f>IF(K48="",#REF!,K48)</f>
        <v>8A</v>
      </c>
      <c r="E48" t="str">
        <f t="shared" si="0"/>
        <v>7_x7_2x_G_8A</v>
      </c>
      <c r="F48" t="e">
        <f>INDEX(#REF!,MATCH('Kap 7'!E48,#REF!,0),2)</f>
        <v>#REF!</v>
      </c>
      <c r="G48" s="32">
        <v>7</v>
      </c>
      <c r="H48" s="32" t="s">
        <v>7900</v>
      </c>
      <c r="I48" s="32" t="s">
        <v>7819</v>
      </c>
      <c r="J48" s="32" t="s">
        <v>7820</v>
      </c>
      <c r="K48" s="32" t="s">
        <v>7947</v>
      </c>
      <c r="L48" s="146"/>
      <c r="M48" s="132">
        <v>1</v>
      </c>
      <c r="N48" s="7" t="s">
        <v>283</v>
      </c>
      <c r="O48" s="7" t="s">
        <v>304</v>
      </c>
      <c r="P48" s="8" t="s">
        <v>7948</v>
      </c>
      <c r="Q48" s="133" t="s">
        <v>7949</v>
      </c>
      <c r="R48" s="134" t="s">
        <v>7950</v>
      </c>
    </row>
    <row r="49" spans="1:18" ht="32" x14ac:dyDescent="0.2">
      <c r="A49">
        <f t="shared" ref="A49:A70" si="7">IF(G49="",A48,G49)</f>
        <v>7</v>
      </c>
      <c r="B49" t="s">
        <v>33</v>
      </c>
      <c r="C49" t="s">
        <v>385</v>
      </c>
      <c r="D49" t="str">
        <f t="shared" ref="D49:D70" si="8">IF(K49="",D48,K49)</f>
        <v>8A</v>
      </c>
      <c r="E49" t="str">
        <f t="shared" si="0"/>
        <v>7_x7_2x_G_8A</v>
      </c>
      <c r="F49" t="e">
        <f>INDEX(#REF!,MATCH('Kap 7'!E49,#REF!,0),2)</f>
        <v>#REF!</v>
      </c>
      <c r="G49" s="97"/>
      <c r="H49" s="97"/>
      <c r="I49" s="97"/>
      <c r="J49" s="97"/>
      <c r="K49" s="97"/>
      <c r="L49" s="147"/>
      <c r="M49" s="135">
        <v>2</v>
      </c>
      <c r="N49" s="11" t="s">
        <v>281</v>
      </c>
      <c r="O49" s="11" t="s">
        <v>304</v>
      </c>
      <c r="P49" s="12" t="s">
        <v>7951</v>
      </c>
      <c r="Q49" s="136">
        <v>3</v>
      </c>
      <c r="R49" s="55" t="s">
        <v>7952</v>
      </c>
    </row>
    <row r="50" spans="1:18" ht="65" thickBot="1" x14ac:dyDescent="0.25">
      <c r="A50">
        <f t="shared" si="7"/>
        <v>7</v>
      </c>
      <c r="B50" t="s">
        <v>33</v>
      </c>
      <c r="C50" t="s">
        <v>385</v>
      </c>
      <c r="D50" t="str">
        <f t="shared" si="8"/>
        <v>8A</v>
      </c>
      <c r="E50" t="str">
        <f t="shared" si="0"/>
        <v>7_x7_2x_G_8A</v>
      </c>
      <c r="F50" t="e">
        <f>INDEX(#REF!,MATCH('Kap 7'!E50,#REF!,0),2)</f>
        <v>#REF!</v>
      </c>
      <c r="G50" s="98"/>
      <c r="H50" s="98"/>
      <c r="I50" s="98"/>
      <c r="J50" s="98"/>
      <c r="K50" s="98"/>
      <c r="L50" s="148"/>
      <c r="M50" s="137">
        <v>3</v>
      </c>
      <c r="N50" s="20" t="s">
        <v>283</v>
      </c>
      <c r="O50" s="20" t="s">
        <v>311</v>
      </c>
      <c r="P50" s="22" t="s">
        <v>7953</v>
      </c>
      <c r="Q50" s="138" t="s">
        <v>7954</v>
      </c>
      <c r="R50" s="139" t="s">
        <v>7840</v>
      </c>
    </row>
    <row r="51" spans="1:18" ht="32" x14ac:dyDescent="0.2">
      <c r="A51">
        <f t="shared" si="7"/>
        <v>7</v>
      </c>
      <c r="B51" t="s">
        <v>33</v>
      </c>
      <c r="C51" t="s">
        <v>385</v>
      </c>
      <c r="D51" t="str">
        <f t="shared" si="8"/>
        <v>8B</v>
      </c>
      <c r="E51" t="str">
        <f t="shared" ref="E51:E104" si="9">A51&amp;"_"&amp;C51&amp;"_"&amp;B51&amp;"_"&amp;D51</f>
        <v>7_x7_2x_G_8B</v>
      </c>
      <c r="F51" t="e">
        <f>INDEX(#REF!,MATCH('Kap 7'!E51,#REF!,0),2)</f>
        <v>#REF!</v>
      </c>
      <c r="G51" s="32">
        <v>7</v>
      </c>
      <c r="H51" s="32" t="s">
        <v>7900</v>
      </c>
      <c r="I51" s="32" t="s">
        <v>7819</v>
      </c>
      <c r="J51" s="32" t="s">
        <v>7820</v>
      </c>
      <c r="K51" s="32" t="s">
        <v>7955</v>
      </c>
      <c r="L51" s="146"/>
      <c r="M51" s="132">
        <v>1</v>
      </c>
      <c r="N51" s="7" t="s">
        <v>283</v>
      </c>
      <c r="O51" s="7" t="s">
        <v>304</v>
      </c>
      <c r="P51" s="8" t="s">
        <v>7948</v>
      </c>
      <c r="Q51" s="133" t="s">
        <v>7956</v>
      </c>
      <c r="R51" s="134" t="s">
        <v>7950</v>
      </c>
    </row>
    <row r="52" spans="1:18" ht="32" x14ac:dyDescent="0.2">
      <c r="A52">
        <f t="shared" si="7"/>
        <v>7</v>
      </c>
      <c r="B52" t="s">
        <v>33</v>
      </c>
      <c r="C52" t="s">
        <v>385</v>
      </c>
      <c r="D52" t="str">
        <f t="shared" si="8"/>
        <v>8B</v>
      </c>
      <c r="E52" t="str">
        <f t="shared" si="9"/>
        <v>7_x7_2x_G_8B</v>
      </c>
      <c r="F52" t="e">
        <f>INDEX(#REF!,MATCH('Kap 7'!E52,#REF!,0),2)</f>
        <v>#REF!</v>
      </c>
      <c r="G52" s="97"/>
      <c r="H52" s="97"/>
      <c r="I52" s="97"/>
      <c r="J52" s="97"/>
      <c r="K52" s="97"/>
      <c r="L52" s="147"/>
      <c r="M52" s="135">
        <v>2</v>
      </c>
      <c r="N52" s="11" t="s">
        <v>281</v>
      </c>
      <c r="O52" s="11" t="s">
        <v>304</v>
      </c>
      <c r="P52" s="12" t="s">
        <v>7957</v>
      </c>
      <c r="Q52" s="136">
        <v>6.5</v>
      </c>
      <c r="R52" s="55" t="s">
        <v>7952</v>
      </c>
    </row>
    <row r="53" spans="1:18" ht="65" thickBot="1" x14ac:dyDescent="0.25">
      <c r="A53">
        <f t="shared" si="7"/>
        <v>7</v>
      </c>
      <c r="B53" t="s">
        <v>33</v>
      </c>
      <c r="C53" t="s">
        <v>385</v>
      </c>
      <c r="D53" t="str">
        <f t="shared" si="8"/>
        <v>8B</v>
      </c>
      <c r="E53" t="str">
        <f t="shared" si="9"/>
        <v>7_x7_2x_G_8B</v>
      </c>
      <c r="F53" t="e">
        <f>INDEX(#REF!,MATCH('Kap 7'!E53,#REF!,0),2)</f>
        <v>#REF!</v>
      </c>
      <c r="G53" s="98"/>
      <c r="H53" s="98"/>
      <c r="I53" s="98"/>
      <c r="J53" s="98"/>
      <c r="K53" s="98"/>
      <c r="L53" s="148"/>
      <c r="M53" s="137">
        <v>3</v>
      </c>
      <c r="N53" s="20" t="s">
        <v>283</v>
      </c>
      <c r="O53" s="20" t="s">
        <v>311</v>
      </c>
      <c r="P53" s="22" t="s">
        <v>7958</v>
      </c>
      <c r="Q53" s="138" t="s">
        <v>7959</v>
      </c>
      <c r="R53" s="139" t="s">
        <v>7840</v>
      </c>
    </row>
    <row r="54" spans="1:18" ht="32" x14ac:dyDescent="0.2">
      <c r="A54">
        <f t="shared" si="7"/>
        <v>7</v>
      </c>
      <c r="B54" t="s">
        <v>33</v>
      </c>
      <c r="C54" t="s">
        <v>385</v>
      </c>
      <c r="D54" t="str">
        <f t="shared" si="8"/>
        <v>8C</v>
      </c>
      <c r="E54" t="str">
        <f t="shared" si="9"/>
        <v>7_x7_2x_G_8C</v>
      </c>
      <c r="F54" t="e">
        <f>INDEX(#REF!,MATCH('Kap 7'!E54,#REF!,0),2)</f>
        <v>#REF!</v>
      </c>
      <c r="G54" s="32">
        <v>7</v>
      </c>
      <c r="H54" s="32" t="s">
        <v>7900</v>
      </c>
      <c r="I54" s="32" t="s">
        <v>7819</v>
      </c>
      <c r="J54" s="32" t="s">
        <v>7820</v>
      </c>
      <c r="K54" s="32" t="s">
        <v>7960</v>
      </c>
      <c r="L54" s="146"/>
      <c r="M54" s="132">
        <v>1</v>
      </c>
      <c r="N54" s="7" t="s">
        <v>283</v>
      </c>
      <c r="O54" s="7" t="s">
        <v>304</v>
      </c>
      <c r="P54" s="8" t="s">
        <v>7948</v>
      </c>
      <c r="Q54" s="133" t="s">
        <v>7961</v>
      </c>
      <c r="R54" s="134" t="s">
        <v>7950</v>
      </c>
    </row>
    <row r="55" spans="1:18" ht="32" x14ac:dyDescent="0.2">
      <c r="A55">
        <f t="shared" si="7"/>
        <v>7</v>
      </c>
      <c r="B55" t="s">
        <v>33</v>
      </c>
      <c r="C55" t="s">
        <v>385</v>
      </c>
      <c r="D55" t="str">
        <f t="shared" si="8"/>
        <v>8C</v>
      </c>
      <c r="E55" t="str">
        <f t="shared" si="9"/>
        <v>7_x7_2x_G_8C</v>
      </c>
      <c r="F55" t="e">
        <f>INDEX(#REF!,MATCH('Kap 7'!E55,#REF!,0),2)</f>
        <v>#REF!</v>
      </c>
      <c r="G55" s="97"/>
      <c r="H55" s="97"/>
      <c r="I55" s="97"/>
      <c r="J55" s="97"/>
      <c r="K55" s="97"/>
      <c r="L55" s="147"/>
      <c r="M55" s="135">
        <v>2</v>
      </c>
      <c r="N55" s="11" t="s">
        <v>281</v>
      </c>
      <c r="O55" s="11" t="s">
        <v>304</v>
      </c>
      <c r="P55" s="12" t="s">
        <v>7962</v>
      </c>
      <c r="Q55" s="136">
        <v>0.7</v>
      </c>
      <c r="R55" s="55" t="s">
        <v>7952</v>
      </c>
    </row>
    <row r="56" spans="1:18" ht="65" thickBot="1" x14ac:dyDescent="0.25">
      <c r="A56">
        <f t="shared" si="7"/>
        <v>7</v>
      </c>
      <c r="B56" t="s">
        <v>33</v>
      </c>
      <c r="C56" t="s">
        <v>385</v>
      </c>
      <c r="D56" t="str">
        <f t="shared" si="8"/>
        <v>8C</v>
      </c>
      <c r="E56" t="str">
        <f t="shared" si="9"/>
        <v>7_x7_2x_G_8C</v>
      </c>
      <c r="F56" t="e">
        <f>INDEX(#REF!,MATCH('Kap 7'!E56,#REF!,0),2)</f>
        <v>#REF!</v>
      </c>
      <c r="G56" s="98"/>
      <c r="H56" s="98"/>
      <c r="I56" s="98"/>
      <c r="J56" s="98"/>
      <c r="K56" s="98"/>
      <c r="L56" s="148"/>
      <c r="M56" s="137">
        <v>3</v>
      </c>
      <c r="N56" s="20" t="s">
        <v>283</v>
      </c>
      <c r="O56" s="20" t="s">
        <v>311</v>
      </c>
      <c r="P56" s="22" t="s">
        <v>7963</v>
      </c>
      <c r="Q56" s="138" t="s">
        <v>7964</v>
      </c>
      <c r="R56" s="139" t="s">
        <v>7840</v>
      </c>
    </row>
    <row r="57" spans="1:18" ht="32" x14ac:dyDescent="0.2">
      <c r="A57">
        <f t="shared" si="7"/>
        <v>7</v>
      </c>
      <c r="B57" t="s">
        <v>33</v>
      </c>
      <c r="C57" t="s">
        <v>385</v>
      </c>
      <c r="D57">
        <f t="shared" si="8"/>
        <v>9</v>
      </c>
      <c r="E57" t="str">
        <f t="shared" si="9"/>
        <v>7_x7_2x_G_9</v>
      </c>
      <c r="F57" t="e">
        <f>INDEX(#REF!,MATCH('Kap 7'!E57,#REF!,0),2)</f>
        <v>#REF!</v>
      </c>
      <c r="G57" s="32">
        <v>7</v>
      </c>
      <c r="H57" s="32" t="s">
        <v>7900</v>
      </c>
      <c r="I57" s="32" t="s">
        <v>7819</v>
      </c>
      <c r="J57" s="32" t="s">
        <v>7820</v>
      </c>
      <c r="K57" s="32">
        <v>9</v>
      </c>
      <c r="L57" s="146"/>
      <c r="M57" s="132">
        <v>1</v>
      </c>
      <c r="N57" s="7" t="s">
        <v>283</v>
      </c>
      <c r="O57" s="7" t="s">
        <v>304</v>
      </c>
      <c r="P57" s="8" t="s">
        <v>7948</v>
      </c>
      <c r="Q57" s="133" t="s">
        <v>7965</v>
      </c>
      <c r="R57" s="134" t="s">
        <v>7950</v>
      </c>
    </row>
    <row r="58" spans="1:18" x14ac:dyDescent="0.2">
      <c r="A58">
        <f t="shared" si="7"/>
        <v>7</v>
      </c>
      <c r="B58" t="s">
        <v>33</v>
      </c>
      <c r="C58" t="s">
        <v>385</v>
      </c>
      <c r="D58">
        <f t="shared" si="8"/>
        <v>9</v>
      </c>
      <c r="E58" t="str">
        <f t="shared" si="9"/>
        <v>7_x7_2x_G_9</v>
      </c>
      <c r="F58" t="e">
        <f>INDEX(#REF!,MATCH('Kap 7'!E58,#REF!,0),2)</f>
        <v>#REF!</v>
      </c>
      <c r="G58" s="97"/>
      <c r="H58" s="97"/>
      <c r="I58" s="97"/>
      <c r="J58" s="97"/>
      <c r="K58" s="97"/>
      <c r="L58" s="147"/>
      <c r="M58" s="135">
        <v>2</v>
      </c>
      <c r="N58" s="11" t="s">
        <v>281</v>
      </c>
      <c r="O58" s="11" t="s">
        <v>304</v>
      </c>
      <c r="P58" s="12" t="s">
        <v>7966</v>
      </c>
      <c r="Q58" s="136">
        <v>8</v>
      </c>
      <c r="R58" s="55" t="s">
        <v>7967</v>
      </c>
    </row>
    <row r="59" spans="1:18" ht="65" thickBot="1" x14ac:dyDescent="0.25">
      <c r="A59">
        <f t="shared" si="7"/>
        <v>7</v>
      </c>
      <c r="B59" t="s">
        <v>33</v>
      </c>
      <c r="C59" t="s">
        <v>385</v>
      </c>
      <c r="D59">
        <f t="shared" si="8"/>
        <v>9</v>
      </c>
      <c r="E59" t="str">
        <f t="shared" si="9"/>
        <v>7_x7_2x_G_9</v>
      </c>
      <c r="F59" t="e">
        <f>INDEX(#REF!,MATCH('Kap 7'!E59,#REF!,0),2)</f>
        <v>#REF!</v>
      </c>
      <c r="G59" s="98"/>
      <c r="H59" s="98"/>
      <c r="I59" s="98"/>
      <c r="J59" s="98"/>
      <c r="K59" s="98"/>
      <c r="L59" s="148"/>
      <c r="M59" s="137">
        <v>3</v>
      </c>
      <c r="N59" s="20" t="s">
        <v>283</v>
      </c>
      <c r="O59" s="20" t="s">
        <v>311</v>
      </c>
      <c r="P59" s="22" t="s">
        <v>7968</v>
      </c>
      <c r="Q59" s="138" t="s">
        <v>7969</v>
      </c>
      <c r="R59" s="139" t="s">
        <v>7840</v>
      </c>
    </row>
    <row r="60" spans="1:18" ht="32" x14ac:dyDescent="0.2">
      <c r="A60">
        <f t="shared" si="7"/>
        <v>7</v>
      </c>
      <c r="B60" t="s">
        <v>33</v>
      </c>
      <c r="C60" t="s">
        <v>385</v>
      </c>
      <c r="D60">
        <f t="shared" si="8"/>
        <v>10</v>
      </c>
      <c r="E60" t="str">
        <f t="shared" si="9"/>
        <v>7_x7_2x_G_10</v>
      </c>
      <c r="F60" t="e">
        <f>INDEX(#REF!,MATCH('Kap 7'!E60,#REF!,0),2)</f>
        <v>#REF!</v>
      </c>
      <c r="G60" s="32">
        <v>7</v>
      </c>
      <c r="H60" s="32" t="s">
        <v>7900</v>
      </c>
      <c r="I60" s="32" t="s">
        <v>7819</v>
      </c>
      <c r="J60" s="32" t="s">
        <v>7820</v>
      </c>
      <c r="K60" s="32">
        <v>10</v>
      </c>
      <c r="L60" s="146"/>
      <c r="M60" s="132">
        <v>1</v>
      </c>
      <c r="N60" s="7" t="s">
        <v>283</v>
      </c>
      <c r="O60" s="7" t="s">
        <v>304</v>
      </c>
      <c r="P60" s="8" t="s">
        <v>7901</v>
      </c>
      <c r="Q60" s="133" t="s">
        <v>7970</v>
      </c>
      <c r="R60" s="134" t="s">
        <v>7971</v>
      </c>
    </row>
    <row r="61" spans="1:18" x14ac:dyDescent="0.2">
      <c r="A61">
        <f t="shared" si="7"/>
        <v>7</v>
      </c>
      <c r="B61" t="s">
        <v>33</v>
      </c>
      <c r="C61" t="s">
        <v>385</v>
      </c>
      <c r="D61">
        <f t="shared" si="8"/>
        <v>10</v>
      </c>
      <c r="E61" t="str">
        <f t="shared" si="9"/>
        <v>7_x7_2x_G_10</v>
      </c>
      <c r="F61" t="e">
        <f>INDEX(#REF!,MATCH('Kap 7'!E61,#REF!,0),2)</f>
        <v>#REF!</v>
      </c>
      <c r="G61" s="97"/>
      <c r="H61" s="97"/>
      <c r="I61" s="97"/>
      <c r="J61" s="97"/>
      <c r="K61" s="97"/>
      <c r="L61" s="147"/>
      <c r="M61" s="135">
        <v>2</v>
      </c>
      <c r="N61" s="11" t="s">
        <v>281</v>
      </c>
      <c r="O61" s="11" t="s">
        <v>304</v>
      </c>
      <c r="P61" s="12" t="s">
        <v>7972</v>
      </c>
      <c r="Q61" s="136">
        <v>0.01</v>
      </c>
      <c r="R61" s="55" t="s">
        <v>7973</v>
      </c>
    </row>
    <row r="62" spans="1:18" ht="49" thickBot="1" x14ac:dyDescent="0.25">
      <c r="A62">
        <f t="shared" si="7"/>
        <v>7</v>
      </c>
      <c r="B62" t="s">
        <v>33</v>
      </c>
      <c r="C62" t="s">
        <v>385</v>
      </c>
      <c r="D62">
        <f t="shared" si="8"/>
        <v>10</v>
      </c>
      <c r="E62" t="str">
        <f t="shared" si="9"/>
        <v>7_x7_2x_G_10</v>
      </c>
      <c r="F62" t="e">
        <f>INDEX(#REF!,MATCH('Kap 7'!E62,#REF!,0),2)</f>
        <v>#REF!</v>
      </c>
      <c r="G62" s="98"/>
      <c r="H62" s="98"/>
      <c r="I62" s="98"/>
      <c r="J62" s="98"/>
      <c r="K62" s="98"/>
      <c r="L62" s="148"/>
      <c r="M62" s="137">
        <v>3</v>
      </c>
      <c r="N62" s="20" t="s">
        <v>283</v>
      </c>
      <c r="O62" s="20" t="s">
        <v>311</v>
      </c>
      <c r="P62" s="22" t="s">
        <v>7974</v>
      </c>
      <c r="Q62" s="138" t="s">
        <v>7975</v>
      </c>
      <c r="R62" s="139" t="s">
        <v>7943</v>
      </c>
    </row>
    <row r="63" spans="1:18" ht="33" thickBot="1" x14ac:dyDescent="0.25">
      <c r="A63">
        <f t="shared" si="7"/>
        <v>7</v>
      </c>
      <c r="B63" t="s">
        <v>33</v>
      </c>
      <c r="C63" t="s">
        <v>385</v>
      </c>
      <c r="D63">
        <f t="shared" si="8"/>
        <v>11</v>
      </c>
      <c r="E63" t="str">
        <f t="shared" si="9"/>
        <v>7_x7_2x_G_11</v>
      </c>
      <c r="F63" t="e">
        <f>INDEX(#REF!,MATCH('Kap 7'!E63,#REF!,0),2)</f>
        <v>#REF!</v>
      </c>
      <c r="G63" s="47">
        <v>7</v>
      </c>
      <c r="H63" s="47" t="s">
        <v>7900</v>
      </c>
      <c r="I63" s="54" t="s">
        <v>7819</v>
      </c>
      <c r="J63" s="54" t="s">
        <v>7820</v>
      </c>
      <c r="K63" s="54">
        <v>11</v>
      </c>
      <c r="L63" s="143"/>
      <c r="M63" s="132">
        <v>1</v>
      </c>
      <c r="N63" s="7" t="s">
        <v>283</v>
      </c>
      <c r="O63" s="7" t="s">
        <v>311</v>
      </c>
      <c r="P63" s="8" t="s">
        <v>7976</v>
      </c>
      <c r="Q63" s="133" t="s">
        <v>7977</v>
      </c>
      <c r="R63" s="134" t="s">
        <v>7978</v>
      </c>
    </row>
    <row r="64" spans="1:18" ht="32" x14ac:dyDescent="0.2">
      <c r="A64">
        <f t="shared" si="7"/>
        <v>7</v>
      </c>
      <c r="B64" t="s">
        <v>33</v>
      </c>
      <c r="C64" t="s">
        <v>385</v>
      </c>
      <c r="D64" t="str">
        <f t="shared" si="8"/>
        <v>12A</v>
      </c>
      <c r="E64" t="str">
        <f t="shared" si="9"/>
        <v>7_x7_2x_G_12A</v>
      </c>
      <c r="F64" t="e">
        <f>INDEX(#REF!,MATCH('Kap 7'!E64,#REF!,0),2)</f>
        <v>#REF!</v>
      </c>
      <c r="G64" s="32">
        <v>7</v>
      </c>
      <c r="H64" s="32" t="s">
        <v>7900</v>
      </c>
      <c r="I64" s="32" t="s">
        <v>7819</v>
      </c>
      <c r="J64" s="32" t="s">
        <v>7820</v>
      </c>
      <c r="K64" s="32" t="s">
        <v>7979</v>
      </c>
      <c r="L64" s="146"/>
      <c r="M64" s="132">
        <v>1</v>
      </c>
      <c r="N64" s="7" t="s">
        <v>283</v>
      </c>
      <c r="O64" s="7" t="s">
        <v>304</v>
      </c>
      <c r="P64" s="8" t="s">
        <v>7948</v>
      </c>
      <c r="Q64" s="133" t="s">
        <v>7980</v>
      </c>
      <c r="R64" s="134" t="s">
        <v>7981</v>
      </c>
    </row>
    <row r="65" spans="1:18" ht="32" x14ac:dyDescent="0.2">
      <c r="A65">
        <f t="shared" si="7"/>
        <v>7</v>
      </c>
      <c r="B65" t="s">
        <v>33</v>
      </c>
      <c r="C65" t="s">
        <v>385</v>
      </c>
      <c r="D65" t="str">
        <f t="shared" si="8"/>
        <v>12A</v>
      </c>
      <c r="E65" t="str">
        <f t="shared" si="9"/>
        <v>7_x7_2x_G_12A</v>
      </c>
      <c r="F65" t="e">
        <f>INDEX(#REF!,MATCH('Kap 7'!E65,#REF!,0),2)</f>
        <v>#REF!</v>
      </c>
      <c r="G65" s="97"/>
      <c r="H65" s="97"/>
      <c r="I65" s="97"/>
      <c r="J65" s="97"/>
      <c r="K65" s="97"/>
      <c r="L65" s="147"/>
      <c r="M65" s="135">
        <v>2</v>
      </c>
      <c r="N65" s="11" t="s">
        <v>281</v>
      </c>
      <c r="O65" s="11" t="s">
        <v>304</v>
      </c>
      <c r="P65" s="12" t="s">
        <v>7982</v>
      </c>
      <c r="Q65" s="136">
        <v>0.3</v>
      </c>
      <c r="R65" s="55" t="s">
        <v>7983</v>
      </c>
    </row>
    <row r="66" spans="1:18" ht="65" thickBot="1" x14ac:dyDescent="0.25">
      <c r="A66">
        <f t="shared" si="7"/>
        <v>7</v>
      </c>
      <c r="B66" t="s">
        <v>33</v>
      </c>
      <c r="C66" t="s">
        <v>385</v>
      </c>
      <c r="D66" t="str">
        <f t="shared" si="8"/>
        <v>12A</v>
      </c>
      <c r="E66" t="str">
        <f t="shared" si="9"/>
        <v>7_x7_2x_G_12A</v>
      </c>
      <c r="F66" t="e">
        <f>INDEX(#REF!,MATCH('Kap 7'!E66,#REF!,0),2)</f>
        <v>#REF!</v>
      </c>
      <c r="G66" s="98"/>
      <c r="H66" s="98"/>
      <c r="I66" s="98"/>
      <c r="J66" s="98"/>
      <c r="K66" s="98"/>
      <c r="L66" s="148"/>
      <c r="M66" s="137">
        <v>3</v>
      </c>
      <c r="N66" s="20" t="s">
        <v>283</v>
      </c>
      <c r="O66" s="20" t="s">
        <v>311</v>
      </c>
      <c r="P66" s="22" t="s">
        <v>7984</v>
      </c>
      <c r="Q66" s="138" t="s">
        <v>7985</v>
      </c>
      <c r="R66" s="139" t="s">
        <v>7840</v>
      </c>
    </row>
    <row r="67" spans="1:18" ht="32" x14ac:dyDescent="0.2">
      <c r="A67">
        <f t="shared" si="7"/>
        <v>7</v>
      </c>
      <c r="B67" t="s">
        <v>33</v>
      </c>
      <c r="C67" t="s">
        <v>385</v>
      </c>
      <c r="D67" t="str">
        <f t="shared" si="8"/>
        <v>12B</v>
      </c>
      <c r="E67" t="str">
        <f t="shared" si="9"/>
        <v>7_x7_2x_G_12B</v>
      </c>
      <c r="F67" t="e">
        <f>INDEX(#REF!,MATCH('Kap 7'!E67,#REF!,0),2)</f>
        <v>#REF!</v>
      </c>
      <c r="G67" s="32">
        <v>7</v>
      </c>
      <c r="H67" s="32" t="s">
        <v>7900</v>
      </c>
      <c r="I67" s="32" t="s">
        <v>7819</v>
      </c>
      <c r="J67" s="32" t="s">
        <v>7820</v>
      </c>
      <c r="K67" s="32" t="s">
        <v>7986</v>
      </c>
      <c r="L67" s="146"/>
      <c r="M67" s="132">
        <v>1</v>
      </c>
      <c r="N67" s="7" t="s">
        <v>283</v>
      </c>
      <c r="O67" s="7" t="s">
        <v>304</v>
      </c>
      <c r="P67" s="8" t="s">
        <v>7901</v>
      </c>
      <c r="Q67" s="133" t="s">
        <v>7987</v>
      </c>
      <c r="R67" s="134" t="s">
        <v>7988</v>
      </c>
    </row>
    <row r="68" spans="1:18" x14ac:dyDescent="0.2">
      <c r="A68">
        <f t="shared" si="7"/>
        <v>7</v>
      </c>
      <c r="B68" t="s">
        <v>33</v>
      </c>
      <c r="C68" t="s">
        <v>385</v>
      </c>
      <c r="D68" t="str">
        <f t="shared" si="8"/>
        <v>12B</v>
      </c>
      <c r="E68" t="str">
        <f t="shared" si="9"/>
        <v>7_x7_2x_G_12B</v>
      </c>
      <c r="F68" t="e">
        <f>INDEX(#REF!,MATCH('Kap 7'!E68,#REF!,0),2)</f>
        <v>#REF!</v>
      </c>
      <c r="G68" s="97"/>
      <c r="H68" s="97"/>
      <c r="I68" s="97"/>
      <c r="J68" s="97"/>
      <c r="K68" s="97"/>
      <c r="L68" s="147"/>
      <c r="M68" s="135">
        <v>2</v>
      </c>
      <c r="N68" s="11" t="s">
        <v>281</v>
      </c>
      <c r="O68" s="11" t="s">
        <v>304</v>
      </c>
      <c r="P68" s="12" t="s">
        <v>7989</v>
      </c>
      <c r="Q68" s="136" t="s">
        <v>7990</v>
      </c>
      <c r="R68" s="55" t="s">
        <v>7913</v>
      </c>
    </row>
    <row r="69" spans="1:18" ht="49" thickBot="1" x14ac:dyDescent="0.25">
      <c r="A69">
        <f t="shared" si="7"/>
        <v>7</v>
      </c>
      <c r="B69" t="s">
        <v>33</v>
      </c>
      <c r="C69" t="s">
        <v>385</v>
      </c>
      <c r="D69" t="str">
        <f t="shared" si="8"/>
        <v>12B</v>
      </c>
      <c r="E69" t="str">
        <f t="shared" si="9"/>
        <v>7_x7_2x_G_12B</v>
      </c>
      <c r="F69" t="e">
        <f>INDEX(#REF!,MATCH('Kap 7'!E69,#REF!,0),2)</f>
        <v>#REF!</v>
      </c>
      <c r="G69" s="98"/>
      <c r="H69" s="98"/>
      <c r="I69" s="98"/>
      <c r="J69" s="98"/>
      <c r="K69" s="98"/>
      <c r="L69" s="148"/>
      <c r="M69" s="137">
        <v>3</v>
      </c>
      <c r="N69" s="20" t="s">
        <v>283</v>
      </c>
      <c r="O69" s="20" t="s">
        <v>311</v>
      </c>
      <c r="P69" s="22" t="s">
        <v>7991</v>
      </c>
      <c r="Q69" s="138" t="s">
        <v>7992</v>
      </c>
      <c r="R69" s="139" t="s">
        <v>7943</v>
      </c>
    </row>
    <row r="70" spans="1:18" ht="49" thickBot="1" x14ac:dyDescent="0.25">
      <c r="A70">
        <f t="shared" si="7"/>
        <v>7</v>
      </c>
      <c r="B70" t="s">
        <v>33</v>
      </c>
      <c r="C70" t="s">
        <v>385</v>
      </c>
      <c r="D70" t="str">
        <f t="shared" si="8"/>
        <v>12C</v>
      </c>
      <c r="E70" t="str">
        <f t="shared" si="9"/>
        <v>7_x7_2x_G_12C</v>
      </c>
      <c r="F70" t="e">
        <f>INDEX(#REF!,MATCH('Kap 7'!E70,#REF!,0),2)</f>
        <v>#REF!</v>
      </c>
      <c r="G70" s="32">
        <v>7</v>
      </c>
      <c r="H70" s="32" t="s">
        <v>7900</v>
      </c>
      <c r="I70" s="32" t="s">
        <v>7819</v>
      </c>
      <c r="J70" s="32" t="s">
        <v>7820</v>
      </c>
      <c r="K70" s="32" t="s">
        <v>7993</v>
      </c>
      <c r="L70" s="146"/>
      <c r="M70" s="132">
        <v>1</v>
      </c>
      <c r="N70" s="7" t="s">
        <v>283</v>
      </c>
      <c r="O70" s="7" t="s">
        <v>311</v>
      </c>
      <c r="P70" s="8" t="s">
        <v>7991</v>
      </c>
      <c r="Q70" s="133" t="s">
        <v>7992</v>
      </c>
      <c r="R70" s="134" t="s">
        <v>7994</v>
      </c>
    </row>
    <row r="71" spans="1:18" ht="81" thickBot="1" x14ac:dyDescent="0.25">
      <c r="A71">
        <f>IF(G71="",#REF!,G71)</f>
        <v>7</v>
      </c>
      <c r="B71" t="s">
        <v>33</v>
      </c>
      <c r="C71" t="s">
        <v>385</v>
      </c>
      <c r="D71">
        <f>IF(K71="",#REF!,K71)</f>
        <v>13</v>
      </c>
      <c r="E71" t="str">
        <f t="shared" si="9"/>
        <v>7_x7_2x_G_13</v>
      </c>
      <c r="F71" t="e">
        <f>INDEX(#REF!,MATCH('Kap 7'!E71,#REF!,0),2)</f>
        <v>#REF!</v>
      </c>
      <c r="G71" s="32">
        <v>7</v>
      </c>
      <c r="H71" s="32" t="s">
        <v>7900</v>
      </c>
      <c r="I71" s="32" t="s">
        <v>7819</v>
      </c>
      <c r="J71" s="32" t="s">
        <v>7820</v>
      </c>
      <c r="K71" s="32">
        <v>13</v>
      </c>
      <c r="L71" s="146"/>
      <c r="M71" s="132">
        <v>1</v>
      </c>
      <c r="N71" s="7" t="s">
        <v>283</v>
      </c>
      <c r="O71" s="7" t="s">
        <v>311</v>
      </c>
      <c r="P71" s="8" t="s">
        <v>7995</v>
      </c>
      <c r="Q71" s="133" t="s">
        <v>7996</v>
      </c>
      <c r="R71" s="134" t="s">
        <v>7997</v>
      </c>
    </row>
    <row r="72" spans="1:18" ht="49" thickBot="1" x14ac:dyDescent="0.25">
      <c r="A72">
        <f>IF(G72="",#REF!,G72)</f>
        <v>7</v>
      </c>
      <c r="B72" t="s">
        <v>33</v>
      </c>
      <c r="C72" t="s">
        <v>385</v>
      </c>
      <c r="D72">
        <f>IF(K72="",#REF!,K72)</f>
        <v>14</v>
      </c>
      <c r="E72" t="str">
        <f t="shared" si="9"/>
        <v>7_x7_2x_G_14</v>
      </c>
      <c r="F72" t="e">
        <f>INDEX(#REF!,MATCH('Kap 7'!E72,#REF!,0),2)</f>
        <v>#REF!</v>
      </c>
      <c r="G72" s="32">
        <v>7</v>
      </c>
      <c r="H72" s="32" t="s">
        <v>7900</v>
      </c>
      <c r="I72" s="32" t="s">
        <v>7819</v>
      </c>
      <c r="J72" s="32" t="s">
        <v>7820</v>
      </c>
      <c r="K72" s="32">
        <v>14</v>
      </c>
      <c r="L72" s="146"/>
      <c r="M72" s="132">
        <v>1</v>
      </c>
      <c r="N72" s="7" t="s">
        <v>283</v>
      </c>
      <c r="O72" s="7" t="s">
        <v>311</v>
      </c>
      <c r="P72" s="8" t="s">
        <v>7998</v>
      </c>
      <c r="Q72" s="133" t="s">
        <v>7999</v>
      </c>
      <c r="R72" s="134" t="s">
        <v>8000</v>
      </c>
    </row>
    <row r="73" spans="1:18" ht="32" x14ac:dyDescent="0.2">
      <c r="A73">
        <f>IF(G73="",#REF!,G73)</f>
        <v>7</v>
      </c>
      <c r="B73" t="s">
        <v>33</v>
      </c>
      <c r="C73" t="s">
        <v>386</v>
      </c>
      <c r="D73">
        <f>IF(K73="",#REF!,K73)</f>
        <v>1</v>
      </c>
      <c r="E73" t="str">
        <f t="shared" si="9"/>
        <v>7_x7_3x_G_1</v>
      </c>
      <c r="F73" t="e">
        <f>INDEX(#REF!,MATCH('Kap 7'!E73,#REF!,0),2)</f>
        <v>#REF!</v>
      </c>
      <c r="G73" s="32">
        <v>7</v>
      </c>
      <c r="H73" s="32" t="s">
        <v>8001</v>
      </c>
      <c r="I73" s="32" t="s">
        <v>7819</v>
      </c>
      <c r="J73" s="32" t="s">
        <v>7820</v>
      </c>
      <c r="K73" s="32">
        <v>1</v>
      </c>
      <c r="L73" s="146"/>
      <c r="M73" s="132">
        <v>1</v>
      </c>
      <c r="N73" s="7" t="s">
        <v>283</v>
      </c>
      <c r="O73" s="7" t="s">
        <v>304</v>
      </c>
      <c r="P73" s="8" t="s">
        <v>7881</v>
      </c>
      <c r="Q73" s="133" t="s">
        <v>8002</v>
      </c>
      <c r="R73" s="134" t="s">
        <v>8003</v>
      </c>
    </row>
    <row r="74" spans="1:18" x14ac:dyDescent="0.2">
      <c r="A74">
        <f t="shared" ref="A74:A82" si="10">IF(G74="",A73,G74)</f>
        <v>7</v>
      </c>
      <c r="B74" t="s">
        <v>33</v>
      </c>
      <c r="C74" t="s">
        <v>386</v>
      </c>
      <c r="D74">
        <f t="shared" ref="D74:D82" si="11">IF(K74="",D73,K74)</f>
        <v>1</v>
      </c>
      <c r="E74" t="str">
        <f t="shared" si="9"/>
        <v>7_x7_3x_G_1</v>
      </c>
      <c r="F74" t="e">
        <f>INDEX(#REF!,MATCH('Kap 7'!E74,#REF!,0),2)</f>
        <v>#REF!</v>
      </c>
      <c r="G74" s="97"/>
      <c r="H74" s="97"/>
      <c r="I74" s="97"/>
      <c r="J74" s="97"/>
      <c r="K74" s="97"/>
      <c r="L74" s="147"/>
      <c r="M74" s="135">
        <v>2</v>
      </c>
      <c r="N74" s="11" t="s">
        <v>281</v>
      </c>
      <c r="O74" s="11" t="s">
        <v>304</v>
      </c>
      <c r="P74" s="12" t="s">
        <v>8004</v>
      </c>
      <c r="Q74" s="136">
        <v>975</v>
      </c>
      <c r="R74" s="55" t="s">
        <v>7850</v>
      </c>
    </row>
    <row r="75" spans="1:18" ht="49" thickBot="1" x14ac:dyDescent="0.25">
      <c r="A75">
        <f t="shared" si="10"/>
        <v>7</v>
      </c>
      <c r="B75" t="s">
        <v>33</v>
      </c>
      <c r="C75" t="s">
        <v>386</v>
      </c>
      <c r="D75">
        <f t="shared" si="11"/>
        <v>1</v>
      </c>
      <c r="E75" t="str">
        <f t="shared" si="9"/>
        <v>7_x7_3x_G_1</v>
      </c>
      <c r="F75" t="e">
        <f>INDEX(#REF!,MATCH('Kap 7'!E75,#REF!,0),2)</f>
        <v>#REF!</v>
      </c>
      <c r="G75" s="98"/>
      <c r="H75" s="98"/>
      <c r="I75" s="98"/>
      <c r="J75" s="98"/>
      <c r="K75" s="98"/>
      <c r="L75" s="148"/>
      <c r="M75" s="140">
        <v>3</v>
      </c>
      <c r="N75" s="14" t="s">
        <v>283</v>
      </c>
      <c r="O75" s="14" t="s">
        <v>311</v>
      </c>
      <c r="P75" s="15" t="s">
        <v>8005</v>
      </c>
      <c r="Q75" s="141" t="s">
        <v>8006</v>
      </c>
      <c r="R75" s="80" t="s">
        <v>7840</v>
      </c>
    </row>
    <row r="76" spans="1:18" ht="48" x14ac:dyDescent="0.2">
      <c r="A76">
        <f t="shared" si="10"/>
        <v>7</v>
      </c>
      <c r="B76" t="s">
        <v>33</v>
      </c>
      <c r="C76" t="s">
        <v>386</v>
      </c>
      <c r="D76">
        <f t="shared" si="11"/>
        <v>2</v>
      </c>
      <c r="E76" t="str">
        <f t="shared" si="9"/>
        <v>7_x7_3x_G_2</v>
      </c>
      <c r="F76" t="e">
        <f>INDEX(#REF!,MATCH('Kap 7'!E76,#REF!,0),2)</f>
        <v>#REF!</v>
      </c>
      <c r="G76" s="32">
        <v>7</v>
      </c>
      <c r="H76" s="32" t="s">
        <v>8001</v>
      </c>
      <c r="I76" s="32" t="s">
        <v>7819</v>
      </c>
      <c r="J76" s="32" t="s">
        <v>7820</v>
      </c>
      <c r="K76" s="32">
        <v>2</v>
      </c>
      <c r="L76" s="146"/>
      <c r="M76" s="132">
        <v>1</v>
      </c>
      <c r="N76" s="7" t="s">
        <v>283</v>
      </c>
      <c r="O76" s="7" t="s">
        <v>304</v>
      </c>
      <c r="P76" s="8" t="s">
        <v>8007</v>
      </c>
      <c r="Q76" s="133" t="s">
        <v>8008</v>
      </c>
      <c r="R76" s="134" t="s">
        <v>8009</v>
      </c>
    </row>
    <row r="77" spans="1:18" x14ac:dyDescent="0.2">
      <c r="A77">
        <f t="shared" si="10"/>
        <v>7</v>
      </c>
      <c r="B77" t="s">
        <v>33</v>
      </c>
      <c r="C77" t="s">
        <v>386</v>
      </c>
      <c r="D77">
        <f t="shared" si="11"/>
        <v>2</v>
      </c>
      <c r="E77" t="str">
        <f t="shared" si="9"/>
        <v>7_x7_3x_G_2</v>
      </c>
      <c r="F77" t="e">
        <f>INDEX(#REF!,MATCH('Kap 7'!E77,#REF!,0),2)</f>
        <v>#REF!</v>
      </c>
      <c r="G77" s="97"/>
      <c r="H77" s="97"/>
      <c r="I77" s="97"/>
      <c r="J77" s="97"/>
      <c r="K77" s="97"/>
      <c r="L77" s="147"/>
      <c r="M77" s="135">
        <v>2</v>
      </c>
      <c r="N77" s="11" t="s">
        <v>281</v>
      </c>
      <c r="O77" s="11" t="s">
        <v>303</v>
      </c>
      <c r="P77" s="12" t="s">
        <v>8010</v>
      </c>
      <c r="Q77" s="136">
        <v>742</v>
      </c>
      <c r="R77" s="55" t="s">
        <v>7850</v>
      </c>
    </row>
    <row r="78" spans="1:18" ht="49" thickBot="1" x14ac:dyDescent="0.25">
      <c r="A78">
        <f t="shared" si="10"/>
        <v>7</v>
      </c>
      <c r="B78" t="s">
        <v>33</v>
      </c>
      <c r="C78" t="s">
        <v>386</v>
      </c>
      <c r="D78">
        <f t="shared" si="11"/>
        <v>2</v>
      </c>
      <c r="E78" t="str">
        <f t="shared" si="9"/>
        <v>7_x7_3x_G_2</v>
      </c>
      <c r="F78" t="e">
        <f>INDEX(#REF!,MATCH('Kap 7'!E78,#REF!,0),2)</f>
        <v>#REF!</v>
      </c>
      <c r="G78" s="98"/>
      <c r="H78" s="98"/>
      <c r="I78" s="98"/>
      <c r="J78" s="98"/>
      <c r="K78" s="98"/>
      <c r="L78" s="148"/>
      <c r="M78" s="137">
        <v>3</v>
      </c>
      <c r="N78" s="20" t="s">
        <v>283</v>
      </c>
      <c r="O78" s="20" t="s">
        <v>311</v>
      </c>
      <c r="P78" s="15" t="s">
        <v>8011</v>
      </c>
      <c r="Q78" s="138" t="s">
        <v>8012</v>
      </c>
      <c r="R78" s="139" t="s">
        <v>7840</v>
      </c>
    </row>
    <row r="79" spans="1:18" ht="32" x14ac:dyDescent="0.2">
      <c r="A79">
        <f t="shared" si="10"/>
        <v>7</v>
      </c>
      <c r="B79" t="s">
        <v>33</v>
      </c>
      <c r="C79" t="s">
        <v>386</v>
      </c>
      <c r="D79">
        <f t="shared" si="11"/>
        <v>3</v>
      </c>
      <c r="E79" t="str">
        <f t="shared" si="9"/>
        <v>7_x7_3x_G_3</v>
      </c>
      <c r="F79" t="e">
        <f>INDEX(#REF!,MATCH('Kap 7'!E79,#REF!,0),2)</f>
        <v>#REF!</v>
      </c>
      <c r="G79" s="32">
        <v>7</v>
      </c>
      <c r="H79" s="32" t="s">
        <v>8001</v>
      </c>
      <c r="I79" s="32" t="s">
        <v>7819</v>
      </c>
      <c r="J79" s="32" t="s">
        <v>7820</v>
      </c>
      <c r="K79" s="32">
        <v>3</v>
      </c>
      <c r="L79" s="146"/>
      <c r="M79" s="132">
        <v>1</v>
      </c>
      <c r="N79" s="7" t="s">
        <v>283</v>
      </c>
      <c r="O79" s="7" t="s">
        <v>304</v>
      </c>
      <c r="P79" s="8" t="s">
        <v>7881</v>
      </c>
      <c r="Q79" s="133" t="s">
        <v>8013</v>
      </c>
      <c r="R79" s="134" t="s">
        <v>8014</v>
      </c>
    </row>
    <row r="80" spans="1:18" x14ac:dyDescent="0.2">
      <c r="A80">
        <f t="shared" si="10"/>
        <v>7</v>
      </c>
      <c r="B80" t="s">
        <v>33</v>
      </c>
      <c r="C80" t="s">
        <v>386</v>
      </c>
      <c r="D80">
        <f t="shared" si="11"/>
        <v>3</v>
      </c>
      <c r="E80" t="str">
        <f t="shared" si="9"/>
        <v>7_x7_3x_G_3</v>
      </c>
      <c r="F80" t="e">
        <f>INDEX(#REF!,MATCH('Kap 7'!E80,#REF!,0),2)</f>
        <v>#REF!</v>
      </c>
      <c r="G80" s="97"/>
      <c r="H80" s="97"/>
      <c r="I80" s="97"/>
      <c r="J80" s="97"/>
      <c r="K80" s="97"/>
      <c r="L80" s="147"/>
      <c r="M80" s="135">
        <v>2</v>
      </c>
      <c r="N80" s="11" t="s">
        <v>281</v>
      </c>
      <c r="O80" s="11" t="s">
        <v>304</v>
      </c>
      <c r="P80" s="12" t="s">
        <v>8015</v>
      </c>
      <c r="Q80" s="136">
        <v>200</v>
      </c>
      <c r="R80" s="55" t="s">
        <v>8016</v>
      </c>
    </row>
    <row r="81" spans="1:18" ht="65" thickBot="1" x14ac:dyDescent="0.25">
      <c r="A81">
        <f t="shared" si="10"/>
        <v>7</v>
      </c>
      <c r="B81" t="s">
        <v>33</v>
      </c>
      <c r="C81" t="s">
        <v>386</v>
      </c>
      <c r="D81">
        <f t="shared" si="11"/>
        <v>3</v>
      </c>
      <c r="E81" t="str">
        <f t="shared" si="9"/>
        <v>7_x7_3x_G_3</v>
      </c>
      <c r="F81" t="e">
        <f>INDEX(#REF!,MATCH('Kap 7'!E81,#REF!,0),2)</f>
        <v>#REF!</v>
      </c>
      <c r="G81" s="98"/>
      <c r="H81" s="98"/>
      <c r="I81" s="98"/>
      <c r="J81" s="98"/>
      <c r="K81" s="98"/>
      <c r="L81" s="148"/>
      <c r="M81" s="137">
        <v>3</v>
      </c>
      <c r="N81" s="20" t="s">
        <v>283</v>
      </c>
      <c r="O81" s="20" t="s">
        <v>311</v>
      </c>
      <c r="P81" s="22" t="s">
        <v>8017</v>
      </c>
      <c r="Q81" s="138" t="s">
        <v>8018</v>
      </c>
      <c r="R81" s="139" t="s">
        <v>7840</v>
      </c>
    </row>
    <row r="82" spans="1:18" ht="33" thickBot="1" x14ac:dyDescent="0.25">
      <c r="A82">
        <f t="shared" si="10"/>
        <v>7</v>
      </c>
      <c r="B82" t="s">
        <v>33</v>
      </c>
      <c r="C82" t="s">
        <v>386</v>
      </c>
      <c r="D82" t="str">
        <f t="shared" si="11"/>
        <v>4A</v>
      </c>
      <c r="E82" t="str">
        <f t="shared" si="9"/>
        <v>7_x7_3x_G_4A</v>
      </c>
      <c r="F82" t="e">
        <f>INDEX(#REF!,MATCH('Kap 7'!E82,#REF!,0),2)</f>
        <v>#REF!</v>
      </c>
      <c r="G82" s="32">
        <v>7</v>
      </c>
      <c r="H82" s="32" t="s">
        <v>8001</v>
      </c>
      <c r="I82" s="32" t="s">
        <v>7819</v>
      </c>
      <c r="J82" s="32" t="s">
        <v>7820</v>
      </c>
      <c r="K82" s="32" t="s">
        <v>7841</v>
      </c>
      <c r="L82" s="146"/>
      <c r="M82" s="132">
        <v>1</v>
      </c>
      <c r="N82" s="7" t="s">
        <v>283</v>
      </c>
      <c r="O82" s="7" t="s">
        <v>311</v>
      </c>
      <c r="P82" s="8" t="s">
        <v>8019</v>
      </c>
      <c r="Q82" s="133" t="s">
        <v>8020</v>
      </c>
      <c r="R82" s="134" t="s">
        <v>8021</v>
      </c>
    </row>
    <row r="83" spans="1:18" x14ac:dyDescent="0.2">
      <c r="A83">
        <f>IF(G83="",#REF!,G83)</f>
        <v>7</v>
      </c>
      <c r="B83" t="s">
        <v>33</v>
      </c>
      <c r="C83" t="s">
        <v>386</v>
      </c>
      <c r="D83" t="str">
        <f>IF(K83="",#REF!,K83)</f>
        <v>4B</v>
      </c>
      <c r="E83" t="str">
        <f t="shared" si="9"/>
        <v>7_x7_3x_G_4B</v>
      </c>
      <c r="F83" t="e">
        <f>INDEX(#REF!,MATCH('Kap 7'!E83,#REF!,0),2)</f>
        <v>#REF!</v>
      </c>
      <c r="G83" s="32">
        <v>7</v>
      </c>
      <c r="H83" s="32" t="s">
        <v>8001</v>
      </c>
      <c r="I83" s="32" t="s">
        <v>7819</v>
      </c>
      <c r="J83" s="32" t="s">
        <v>7820</v>
      </c>
      <c r="K83" s="32" t="s">
        <v>7845</v>
      </c>
      <c r="L83" s="146"/>
      <c r="M83" s="132">
        <v>1</v>
      </c>
      <c r="N83" s="7" t="s">
        <v>283</v>
      </c>
      <c r="O83" s="7" t="s">
        <v>304</v>
      </c>
      <c r="P83" s="8" t="s">
        <v>8022</v>
      </c>
      <c r="Q83" s="133" t="s">
        <v>8023</v>
      </c>
      <c r="R83" s="134" t="s">
        <v>8024</v>
      </c>
    </row>
    <row r="84" spans="1:18" x14ac:dyDescent="0.2">
      <c r="A84">
        <f t="shared" ref="A84:A104" si="12">IF(G84="",A83,G84)</f>
        <v>7</v>
      </c>
      <c r="B84" t="s">
        <v>33</v>
      </c>
      <c r="C84" t="s">
        <v>386</v>
      </c>
      <c r="D84" t="str">
        <f t="shared" ref="D84:D104" si="13">IF(K84="",D83,K84)</f>
        <v>4B</v>
      </c>
      <c r="E84" t="str">
        <f t="shared" si="9"/>
        <v>7_x7_3x_G_4B</v>
      </c>
      <c r="F84" t="e">
        <f>INDEX(#REF!,MATCH('Kap 7'!E84,#REF!,0),2)</f>
        <v>#REF!</v>
      </c>
      <c r="G84" s="97"/>
      <c r="H84" s="97"/>
      <c r="I84" s="97"/>
      <c r="J84" s="97"/>
      <c r="K84" s="97"/>
      <c r="L84" s="147"/>
      <c r="M84" s="135">
        <v>2</v>
      </c>
      <c r="N84" s="11" t="s">
        <v>281</v>
      </c>
      <c r="O84" s="11" t="s">
        <v>304</v>
      </c>
      <c r="P84" s="12" t="s">
        <v>8025</v>
      </c>
      <c r="Q84" s="136">
        <v>1272</v>
      </c>
      <c r="R84" s="55" t="s">
        <v>7850</v>
      </c>
    </row>
    <row r="85" spans="1:18" ht="65" thickBot="1" x14ac:dyDescent="0.25">
      <c r="A85">
        <f t="shared" si="12"/>
        <v>7</v>
      </c>
      <c r="B85" t="s">
        <v>33</v>
      </c>
      <c r="C85" t="s">
        <v>386</v>
      </c>
      <c r="D85" t="str">
        <f t="shared" si="13"/>
        <v>4B</v>
      </c>
      <c r="E85" t="str">
        <f t="shared" si="9"/>
        <v>7_x7_3x_G_4B</v>
      </c>
      <c r="F85" t="e">
        <f>INDEX(#REF!,MATCH('Kap 7'!E85,#REF!,0),2)</f>
        <v>#REF!</v>
      </c>
      <c r="G85" s="98"/>
      <c r="H85" s="98"/>
      <c r="I85" s="98"/>
      <c r="J85" s="98"/>
      <c r="K85" s="98"/>
      <c r="L85" s="148"/>
      <c r="M85" s="137">
        <v>3</v>
      </c>
      <c r="N85" s="20" t="s">
        <v>283</v>
      </c>
      <c r="O85" s="20" t="s">
        <v>311</v>
      </c>
      <c r="P85" s="22" t="s">
        <v>8026</v>
      </c>
      <c r="Q85" s="138" t="s">
        <v>8027</v>
      </c>
      <c r="R85" s="139" t="s">
        <v>7840</v>
      </c>
    </row>
    <row r="86" spans="1:18" ht="32" x14ac:dyDescent="0.2">
      <c r="A86">
        <f t="shared" si="12"/>
        <v>7</v>
      </c>
      <c r="B86" t="s">
        <v>33</v>
      </c>
      <c r="C86" t="s">
        <v>386</v>
      </c>
      <c r="D86" t="str">
        <f t="shared" si="13"/>
        <v>5A</v>
      </c>
      <c r="E86" t="str">
        <f t="shared" si="9"/>
        <v>7_x7_3x_G_5A</v>
      </c>
      <c r="F86" t="e">
        <f>INDEX(#REF!,MATCH('Kap 7'!E86,#REF!,0),2)</f>
        <v>#REF!</v>
      </c>
      <c r="G86" s="32">
        <v>7</v>
      </c>
      <c r="H86" s="32" t="s">
        <v>8001</v>
      </c>
      <c r="I86" s="32" t="s">
        <v>7819</v>
      </c>
      <c r="J86" s="32" t="s">
        <v>7820</v>
      </c>
      <c r="K86" s="32" t="s">
        <v>7854</v>
      </c>
      <c r="L86" s="146"/>
      <c r="M86" s="144">
        <v>1</v>
      </c>
      <c r="N86" s="7" t="s">
        <v>283</v>
      </c>
      <c r="O86" s="7" t="s">
        <v>304</v>
      </c>
      <c r="P86" s="8" t="s">
        <v>7901</v>
      </c>
      <c r="Q86" s="133" t="s">
        <v>8028</v>
      </c>
      <c r="R86" s="134" t="s">
        <v>8029</v>
      </c>
    </row>
    <row r="87" spans="1:18" x14ac:dyDescent="0.2">
      <c r="A87">
        <f t="shared" si="12"/>
        <v>7</v>
      </c>
      <c r="B87" t="s">
        <v>33</v>
      </c>
      <c r="C87" t="s">
        <v>386</v>
      </c>
      <c r="D87" t="str">
        <f t="shared" si="13"/>
        <v>5A</v>
      </c>
      <c r="E87" t="str">
        <f t="shared" si="9"/>
        <v>7_x7_3x_G_5A</v>
      </c>
      <c r="F87" t="e">
        <f>INDEX(#REF!,MATCH('Kap 7'!E87,#REF!,0),2)</f>
        <v>#REF!</v>
      </c>
      <c r="G87" s="97"/>
      <c r="H87" s="97"/>
      <c r="I87" s="97"/>
      <c r="J87" s="97"/>
      <c r="K87" s="97"/>
      <c r="L87" s="147"/>
      <c r="M87" s="135">
        <v>2</v>
      </c>
      <c r="N87" s="11" t="s">
        <v>281</v>
      </c>
      <c r="O87" s="11" t="s">
        <v>304</v>
      </c>
      <c r="P87" s="12" t="s">
        <v>8030</v>
      </c>
      <c r="Q87" s="136">
        <v>7680</v>
      </c>
      <c r="R87" s="55" t="s">
        <v>7913</v>
      </c>
    </row>
    <row r="88" spans="1:18" ht="49" thickBot="1" x14ac:dyDescent="0.25">
      <c r="A88">
        <f t="shared" si="12"/>
        <v>7</v>
      </c>
      <c r="B88" t="s">
        <v>33</v>
      </c>
      <c r="C88" t="s">
        <v>386</v>
      </c>
      <c r="D88" t="str">
        <f t="shared" si="13"/>
        <v>5A</v>
      </c>
      <c r="E88" t="str">
        <f t="shared" si="9"/>
        <v>7_x7_3x_G_5A</v>
      </c>
      <c r="F88" t="e">
        <f>INDEX(#REF!,MATCH('Kap 7'!E88,#REF!,0),2)</f>
        <v>#REF!</v>
      </c>
      <c r="G88" s="98"/>
      <c r="H88" s="98"/>
      <c r="I88" s="98"/>
      <c r="J88" s="98"/>
      <c r="K88" s="98"/>
      <c r="L88" s="148"/>
      <c r="M88" s="137">
        <v>3</v>
      </c>
      <c r="N88" s="20" t="s">
        <v>283</v>
      </c>
      <c r="O88" s="20" t="s">
        <v>311</v>
      </c>
      <c r="P88" s="22" t="s">
        <v>8031</v>
      </c>
      <c r="Q88" s="138" t="s">
        <v>8032</v>
      </c>
      <c r="R88" s="139" t="s">
        <v>8033</v>
      </c>
    </row>
    <row r="89" spans="1:18" x14ac:dyDescent="0.2">
      <c r="A89">
        <f t="shared" si="12"/>
        <v>7</v>
      </c>
      <c r="B89" t="s">
        <v>33</v>
      </c>
      <c r="C89" t="s">
        <v>386</v>
      </c>
      <c r="D89" t="str">
        <f>IF(K89="",D88,K89)</f>
        <v>5B</v>
      </c>
      <c r="E89" t="str">
        <f t="shared" si="9"/>
        <v>7_x7_3x_G_5B</v>
      </c>
      <c r="F89" t="e">
        <f>INDEX(#REF!,MATCH('Kap 7'!E89,#REF!,0),2)</f>
        <v>#REF!</v>
      </c>
      <c r="G89" s="32">
        <v>7</v>
      </c>
      <c r="H89" s="32" t="s">
        <v>8001</v>
      </c>
      <c r="I89" s="32" t="s">
        <v>7819</v>
      </c>
      <c r="J89" s="32" t="s">
        <v>7820</v>
      </c>
      <c r="K89" s="32" t="s">
        <v>7863</v>
      </c>
      <c r="L89" s="146"/>
      <c r="M89" s="144">
        <v>1</v>
      </c>
      <c r="N89" s="7" t="s">
        <v>283</v>
      </c>
      <c r="O89" s="7" t="s">
        <v>304</v>
      </c>
      <c r="P89" s="8" t="s">
        <v>7901</v>
      </c>
      <c r="Q89" s="133" t="s">
        <v>8034</v>
      </c>
      <c r="R89" s="134" t="s">
        <v>8035</v>
      </c>
    </row>
    <row r="90" spans="1:18" x14ac:dyDescent="0.2">
      <c r="A90">
        <f t="shared" si="12"/>
        <v>7</v>
      </c>
      <c r="B90" t="s">
        <v>33</v>
      </c>
      <c r="C90" t="s">
        <v>386</v>
      </c>
      <c r="D90" t="str">
        <f t="shared" si="13"/>
        <v>5B</v>
      </c>
      <c r="E90" t="str">
        <f t="shared" si="9"/>
        <v>7_x7_3x_G_5B</v>
      </c>
      <c r="F90" t="e">
        <f>INDEX(#REF!,MATCH('Kap 7'!E90,#REF!,0),2)</f>
        <v>#REF!</v>
      </c>
      <c r="G90" s="97"/>
      <c r="H90" s="97"/>
      <c r="I90" s="97"/>
      <c r="J90" s="97"/>
      <c r="K90" s="97"/>
      <c r="L90" s="147"/>
      <c r="M90" s="135">
        <v>2</v>
      </c>
      <c r="N90" s="11" t="s">
        <v>281</v>
      </c>
      <c r="O90" s="11" t="s">
        <v>304</v>
      </c>
      <c r="P90" s="12" t="s">
        <v>8036</v>
      </c>
      <c r="Q90" s="136" t="s">
        <v>8037</v>
      </c>
      <c r="R90" s="55" t="s">
        <v>7913</v>
      </c>
    </row>
    <row r="91" spans="1:18" ht="49" thickBot="1" x14ac:dyDescent="0.25">
      <c r="A91">
        <f t="shared" si="12"/>
        <v>7</v>
      </c>
      <c r="B91" t="s">
        <v>33</v>
      </c>
      <c r="C91" t="s">
        <v>386</v>
      </c>
      <c r="D91" t="str">
        <f t="shared" si="13"/>
        <v>5B</v>
      </c>
      <c r="E91" t="str">
        <f t="shared" si="9"/>
        <v>7_x7_3x_G_5B</v>
      </c>
      <c r="F91" t="e">
        <f>INDEX(#REF!,MATCH('Kap 7'!E91,#REF!,0),2)</f>
        <v>#REF!</v>
      </c>
      <c r="G91" s="98"/>
      <c r="H91" s="98"/>
      <c r="I91" s="98"/>
      <c r="J91" s="98"/>
      <c r="K91" s="98"/>
      <c r="L91" s="148"/>
      <c r="M91" s="140">
        <v>3</v>
      </c>
      <c r="N91" s="14" t="s">
        <v>283</v>
      </c>
      <c r="O91" s="14" t="s">
        <v>311</v>
      </c>
      <c r="P91" s="15" t="s">
        <v>8038</v>
      </c>
      <c r="Q91" s="141" t="s">
        <v>8039</v>
      </c>
      <c r="R91" s="80" t="s">
        <v>7943</v>
      </c>
    </row>
    <row r="92" spans="1:18" ht="32" x14ac:dyDescent="0.2">
      <c r="A92">
        <f t="shared" si="12"/>
        <v>7</v>
      </c>
      <c r="B92" t="s">
        <v>33</v>
      </c>
      <c r="C92" t="s">
        <v>386</v>
      </c>
      <c r="D92">
        <f t="shared" si="13"/>
        <v>6</v>
      </c>
      <c r="E92" t="str">
        <f t="shared" si="9"/>
        <v>7_x7_3x_G_6</v>
      </c>
      <c r="F92" t="e">
        <f>INDEX(#REF!,MATCH('Kap 7'!E92,#REF!,0),2)</f>
        <v>#REF!</v>
      </c>
      <c r="G92" s="32">
        <v>7</v>
      </c>
      <c r="H92" s="32" t="s">
        <v>8001</v>
      </c>
      <c r="I92" s="32" t="s">
        <v>7819</v>
      </c>
      <c r="J92" s="32" t="s">
        <v>7820</v>
      </c>
      <c r="K92" s="32">
        <v>6</v>
      </c>
      <c r="L92" s="146"/>
      <c r="M92" s="144">
        <v>1</v>
      </c>
      <c r="N92" s="7" t="s">
        <v>283</v>
      </c>
      <c r="O92" s="7" t="s">
        <v>304</v>
      </c>
      <c r="P92" s="8" t="s">
        <v>7901</v>
      </c>
      <c r="Q92" s="145" t="s">
        <v>8040</v>
      </c>
      <c r="R92" s="134" t="s">
        <v>8041</v>
      </c>
    </row>
    <row r="93" spans="1:18" x14ac:dyDescent="0.2">
      <c r="A93">
        <f t="shared" si="12"/>
        <v>7</v>
      </c>
      <c r="B93" t="s">
        <v>33</v>
      </c>
      <c r="C93" t="s">
        <v>386</v>
      </c>
      <c r="D93">
        <f t="shared" si="13"/>
        <v>6</v>
      </c>
      <c r="E93" t="str">
        <f t="shared" si="9"/>
        <v>7_x7_3x_G_6</v>
      </c>
      <c r="F93" t="e">
        <f>INDEX(#REF!,MATCH('Kap 7'!E93,#REF!,0),2)</f>
        <v>#REF!</v>
      </c>
      <c r="G93" s="97"/>
      <c r="H93" s="97"/>
      <c r="I93" s="97"/>
      <c r="J93" s="97"/>
      <c r="K93" s="97"/>
      <c r="L93" s="147"/>
      <c r="M93" s="135">
        <v>2</v>
      </c>
      <c r="N93" s="11" t="s">
        <v>281</v>
      </c>
      <c r="O93" s="11" t="s">
        <v>304</v>
      </c>
      <c r="P93" s="12" t="s">
        <v>8042</v>
      </c>
      <c r="Q93" s="136">
        <v>3600</v>
      </c>
      <c r="R93" s="55" t="s">
        <v>7913</v>
      </c>
    </row>
    <row r="94" spans="1:18" ht="49" thickBot="1" x14ac:dyDescent="0.25">
      <c r="A94">
        <f t="shared" si="12"/>
        <v>7</v>
      </c>
      <c r="B94" t="s">
        <v>33</v>
      </c>
      <c r="C94" t="s">
        <v>386</v>
      </c>
      <c r="D94">
        <f t="shared" si="13"/>
        <v>6</v>
      </c>
      <c r="E94" t="str">
        <f t="shared" si="9"/>
        <v>7_x7_3x_G_6</v>
      </c>
      <c r="F94" t="e">
        <f>INDEX(#REF!,MATCH('Kap 7'!E94,#REF!,0),2)</f>
        <v>#REF!</v>
      </c>
      <c r="G94" s="98"/>
      <c r="H94" s="98"/>
      <c r="I94" s="98"/>
      <c r="J94" s="98"/>
      <c r="K94" s="98"/>
      <c r="L94" s="148"/>
      <c r="M94" s="137">
        <v>3</v>
      </c>
      <c r="N94" s="20" t="s">
        <v>283</v>
      </c>
      <c r="O94" s="20" t="s">
        <v>311</v>
      </c>
      <c r="P94" s="22" t="s">
        <v>8043</v>
      </c>
      <c r="Q94" s="138" t="s">
        <v>8044</v>
      </c>
      <c r="R94" s="139" t="s">
        <v>7943</v>
      </c>
    </row>
    <row r="95" spans="1:18" ht="32" x14ac:dyDescent="0.2">
      <c r="A95">
        <f t="shared" si="12"/>
        <v>7</v>
      </c>
      <c r="B95" t="s">
        <v>33</v>
      </c>
      <c r="C95" t="s">
        <v>386</v>
      </c>
      <c r="D95" t="str">
        <f t="shared" si="13"/>
        <v>7A</v>
      </c>
      <c r="E95" t="str">
        <f t="shared" si="9"/>
        <v>7_x7_3x_G_7A</v>
      </c>
      <c r="F95" t="e">
        <f>INDEX(#REF!,MATCH('Kap 7'!E95,#REF!,0),2)</f>
        <v>#REF!</v>
      </c>
      <c r="G95" s="32">
        <v>7</v>
      </c>
      <c r="H95" s="32" t="s">
        <v>8001</v>
      </c>
      <c r="I95" s="32" t="s">
        <v>7819</v>
      </c>
      <c r="J95" s="32" t="s">
        <v>7820</v>
      </c>
      <c r="K95" s="107" t="s">
        <v>8045</v>
      </c>
      <c r="L95" s="146"/>
      <c r="M95" s="144">
        <v>1</v>
      </c>
      <c r="N95" s="7" t="s">
        <v>283</v>
      </c>
      <c r="O95" s="7" t="s">
        <v>304</v>
      </c>
      <c r="P95" s="8" t="s">
        <v>7901</v>
      </c>
      <c r="Q95" s="133" t="s">
        <v>8046</v>
      </c>
      <c r="R95" s="134" t="s">
        <v>8047</v>
      </c>
    </row>
    <row r="96" spans="1:18" x14ac:dyDescent="0.2">
      <c r="A96">
        <f t="shared" si="12"/>
        <v>7</v>
      </c>
      <c r="B96" t="s">
        <v>33</v>
      </c>
      <c r="C96" t="s">
        <v>386</v>
      </c>
      <c r="D96" t="str">
        <f t="shared" si="13"/>
        <v>7A</v>
      </c>
      <c r="E96" t="str">
        <f t="shared" si="9"/>
        <v>7_x7_3x_G_7A</v>
      </c>
      <c r="F96" t="e">
        <f>INDEX(#REF!,MATCH('Kap 7'!E96,#REF!,0),2)</f>
        <v>#REF!</v>
      </c>
      <c r="G96" s="97"/>
      <c r="H96" s="97"/>
      <c r="I96" s="97"/>
      <c r="J96" s="97"/>
      <c r="K96" s="108"/>
      <c r="L96" s="147"/>
      <c r="M96" s="135">
        <v>2</v>
      </c>
      <c r="N96" s="11" t="s">
        <v>281</v>
      </c>
      <c r="O96" s="11" t="s">
        <v>304</v>
      </c>
      <c r="P96" s="12" t="s">
        <v>8048</v>
      </c>
      <c r="Q96" s="136">
        <v>517</v>
      </c>
      <c r="R96" s="55" t="s">
        <v>8049</v>
      </c>
    </row>
    <row r="97" spans="1:18" ht="49" thickBot="1" x14ac:dyDescent="0.25">
      <c r="A97">
        <f t="shared" si="12"/>
        <v>7</v>
      </c>
      <c r="B97" t="s">
        <v>33</v>
      </c>
      <c r="C97" t="s">
        <v>386</v>
      </c>
      <c r="D97" t="str">
        <f t="shared" si="13"/>
        <v>7A</v>
      </c>
      <c r="E97" t="str">
        <f t="shared" si="9"/>
        <v>7_x7_3x_G_7A</v>
      </c>
      <c r="F97" t="e">
        <f>INDEX(#REF!,MATCH('Kap 7'!E97,#REF!,0),2)</f>
        <v>#REF!</v>
      </c>
      <c r="G97" s="98"/>
      <c r="H97" s="98"/>
      <c r="I97" s="98"/>
      <c r="J97" s="98"/>
      <c r="K97" s="109"/>
      <c r="L97" s="148"/>
      <c r="M97" s="137">
        <v>3</v>
      </c>
      <c r="N97" s="20" t="s">
        <v>283</v>
      </c>
      <c r="O97" s="20" t="s">
        <v>311</v>
      </c>
      <c r="P97" s="22" t="s">
        <v>8050</v>
      </c>
      <c r="Q97" s="138" t="s">
        <v>8051</v>
      </c>
      <c r="R97" s="139" t="s">
        <v>8052</v>
      </c>
    </row>
    <row r="98" spans="1:18" x14ac:dyDescent="0.2">
      <c r="A98">
        <f t="shared" si="12"/>
        <v>7</v>
      </c>
      <c r="B98" t="s">
        <v>33</v>
      </c>
      <c r="C98" t="s">
        <v>386</v>
      </c>
      <c r="D98" t="str">
        <f t="shared" si="13"/>
        <v>7B</v>
      </c>
      <c r="E98" t="str">
        <f t="shared" si="9"/>
        <v>7_x7_3x_G_7B</v>
      </c>
      <c r="F98" t="e">
        <f>INDEX(#REF!,MATCH('Kap 7'!E98,#REF!,0),2)</f>
        <v>#REF!</v>
      </c>
      <c r="G98" s="32">
        <v>7</v>
      </c>
      <c r="H98" s="32" t="s">
        <v>8001</v>
      </c>
      <c r="I98" s="32" t="s">
        <v>7819</v>
      </c>
      <c r="J98" s="32" t="s">
        <v>7820</v>
      </c>
      <c r="K98" s="107" t="s">
        <v>8266</v>
      </c>
      <c r="L98" s="146"/>
      <c r="M98" s="144">
        <v>1</v>
      </c>
      <c r="N98" s="7" t="s">
        <v>283</v>
      </c>
      <c r="O98" s="7" t="s">
        <v>304</v>
      </c>
      <c r="P98" s="8" t="s">
        <v>7901</v>
      </c>
      <c r="Q98" s="133" t="s">
        <v>8053</v>
      </c>
      <c r="R98" s="134" t="s">
        <v>8035</v>
      </c>
    </row>
    <row r="99" spans="1:18" x14ac:dyDescent="0.2">
      <c r="A99">
        <f t="shared" si="12"/>
        <v>7</v>
      </c>
      <c r="B99" t="s">
        <v>33</v>
      </c>
      <c r="C99" t="s">
        <v>386</v>
      </c>
      <c r="D99" t="str">
        <f t="shared" si="13"/>
        <v>7B</v>
      </c>
      <c r="E99" t="str">
        <f t="shared" si="9"/>
        <v>7_x7_3x_G_7B</v>
      </c>
      <c r="F99" t="e">
        <f>INDEX(#REF!,MATCH('Kap 7'!E99,#REF!,0),2)</f>
        <v>#REF!</v>
      </c>
      <c r="G99" s="97"/>
      <c r="H99" s="97"/>
      <c r="I99" s="97"/>
      <c r="J99" s="97"/>
      <c r="K99" s="108"/>
      <c r="L99" s="147"/>
      <c r="M99" s="135">
        <v>2</v>
      </c>
      <c r="N99" s="11" t="s">
        <v>281</v>
      </c>
      <c r="O99" s="11" t="s">
        <v>304</v>
      </c>
      <c r="P99" s="12" t="s">
        <v>8054</v>
      </c>
      <c r="Q99" s="136" t="s">
        <v>8055</v>
      </c>
      <c r="R99" s="55" t="s">
        <v>8056</v>
      </c>
    </row>
    <row r="100" spans="1:18" ht="49" thickBot="1" x14ac:dyDescent="0.25">
      <c r="A100">
        <f t="shared" si="12"/>
        <v>7</v>
      </c>
      <c r="B100" t="s">
        <v>33</v>
      </c>
      <c r="C100" t="s">
        <v>386</v>
      </c>
      <c r="D100" t="str">
        <f t="shared" si="13"/>
        <v>7B</v>
      </c>
      <c r="E100" t="str">
        <f t="shared" si="9"/>
        <v>7_x7_3x_G_7B</v>
      </c>
      <c r="F100" t="e">
        <f>INDEX(#REF!,MATCH('Kap 7'!E100,#REF!,0),2)</f>
        <v>#REF!</v>
      </c>
      <c r="G100" s="98"/>
      <c r="H100" s="98"/>
      <c r="I100" s="98"/>
      <c r="J100" s="98"/>
      <c r="K100" s="109"/>
      <c r="L100" s="148"/>
      <c r="M100" s="140">
        <v>3</v>
      </c>
      <c r="N100" s="14" t="s">
        <v>283</v>
      </c>
      <c r="O100" s="14" t="s">
        <v>311</v>
      </c>
      <c r="P100" s="15" t="s">
        <v>8057</v>
      </c>
      <c r="Q100" s="141" t="s">
        <v>8058</v>
      </c>
      <c r="R100" s="80" t="s">
        <v>7943</v>
      </c>
    </row>
    <row r="101" spans="1:18" ht="32" x14ac:dyDescent="0.2">
      <c r="A101">
        <f t="shared" si="12"/>
        <v>7</v>
      </c>
      <c r="B101" t="s">
        <v>33</v>
      </c>
      <c r="C101" t="s">
        <v>386</v>
      </c>
      <c r="D101">
        <f t="shared" si="13"/>
        <v>8</v>
      </c>
      <c r="E101" t="str">
        <f t="shared" si="9"/>
        <v>7_x7_3x_G_8</v>
      </c>
      <c r="F101" t="e">
        <f>INDEX(#REF!,MATCH('Kap 7'!E101,#REF!,0),2)</f>
        <v>#REF!</v>
      </c>
      <c r="G101" s="32">
        <v>7</v>
      </c>
      <c r="H101" s="32" t="s">
        <v>8001</v>
      </c>
      <c r="I101" s="32" t="s">
        <v>7819</v>
      </c>
      <c r="J101" s="32" t="s">
        <v>7820</v>
      </c>
      <c r="K101" s="107">
        <v>8</v>
      </c>
      <c r="L101" s="146"/>
      <c r="M101" s="144">
        <v>1</v>
      </c>
      <c r="N101" s="7" t="s">
        <v>283</v>
      </c>
      <c r="O101" s="7" t="s">
        <v>304</v>
      </c>
      <c r="P101" s="8" t="s">
        <v>7901</v>
      </c>
      <c r="Q101" s="133" t="s">
        <v>8059</v>
      </c>
      <c r="R101" s="134" t="s">
        <v>8060</v>
      </c>
    </row>
    <row r="102" spans="1:18" x14ac:dyDescent="0.2">
      <c r="A102">
        <f t="shared" si="12"/>
        <v>7</v>
      </c>
      <c r="B102" t="s">
        <v>33</v>
      </c>
      <c r="C102" t="s">
        <v>386</v>
      </c>
      <c r="D102">
        <f t="shared" si="13"/>
        <v>8</v>
      </c>
      <c r="E102" t="str">
        <f t="shared" si="9"/>
        <v>7_x7_3x_G_8</v>
      </c>
      <c r="F102" t="e">
        <f>INDEX(#REF!,MATCH('Kap 7'!E102,#REF!,0),2)</f>
        <v>#REF!</v>
      </c>
      <c r="G102" s="97"/>
      <c r="H102" s="97"/>
      <c r="I102" s="97"/>
      <c r="J102" s="97"/>
      <c r="K102" s="108"/>
      <c r="L102" s="147"/>
      <c r="M102" s="135">
        <v>2</v>
      </c>
      <c r="N102" s="11" t="s">
        <v>281</v>
      </c>
      <c r="O102" s="11" t="s">
        <v>304</v>
      </c>
      <c r="P102" s="12" t="s">
        <v>8061</v>
      </c>
      <c r="Q102" s="136">
        <v>10000</v>
      </c>
      <c r="R102" s="55" t="s">
        <v>7913</v>
      </c>
    </row>
    <row r="103" spans="1:18" ht="49" thickBot="1" x14ac:dyDescent="0.25">
      <c r="A103">
        <f t="shared" si="12"/>
        <v>7</v>
      </c>
      <c r="B103" t="s">
        <v>33</v>
      </c>
      <c r="C103" t="s">
        <v>386</v>
      </c>
      <c r="D103">
        <f t="shared" si="13"/>
        <v>8</v>
      </c>
      <c r="E103" t="str">
        <f t="shared" si="9"/>
        <v>7_x7_3x_G_8</v>
      </c>
      <c r="F103" t="e">
        <f>INDEX(#REF!,MATCH('Kap 7'!E103,#REF!,0),2)</f>
        <v>#REF!</v>
      </c>
      <c r="G103" s="98"/>
      <c r="H103" s="98"/>
      <c r="I103" s="98"/>
      <c r="J103" s="98"/>
      <c r="K103" s="109"/>
      <c r="L103" s="148"/>
      <c r="M103" s="137">
        <v>3</v>
      </c>
      <c r="N103" s="20" t="s">
        <v>283</v>
      </c>
      <c r="O103" s="20" t="s">
        <v>311</v>
      </c>
      <c r="P103" s="22" t="s">
        <v>8062</v>
      </c>
      <c r="Q103" s="138" t="s">
        <v>8063</v>
      </c>
      <c r="R103" s="139" t="s">
        <v>8064</v>
      </c>
    </row>
    <row r="104" spans="1:18" ht="97" thickBot="1" x14ac:dyDescent="0.25">
      <c r="A104">
        <f t="shared" si="12"/>
        <v>7</v>
      </c>
      <c r="B104" t="s">
        <v>33</v>
      </c>
      <c r="C104" t="s">
        <v>386</v>
      </c>
      <c r="D104" t="str">
        <f t="shared" si="13"/>
        <v>9A</v>
      </c>
      <c r="E104" t="str">
        <f t="shared" si="9"/>
        <v>7_x7_3x_G_9A</v>
      </c>
      <c r="F104" t="e">
        <f>INDEX(#REF!,MATCH('Kap 7'!E104,#REF!,0),2)</f>
        <v>#REF!</v>
      </c>
      <c r="G104" s="32">
        <v>7</v>
      </c>
      <c r="H104" s="32" t="s">
        <v>8001</v>
      </c>
      <c r="I104" s="32" t="s">
        <v>7819</v>
      </c>
      <c r="J104" s="32" t="s">
        <v>7820</v>
      </c>
      <c r="K104" s="107" t="s">
        <v>7891</v>
      </c>
      <c r="L104" s="146"/>
      <c r="M104" s="132">
        <v>1</v>
      </c>
      <c r="N104" s="7" t="s">
        <v>283</v>
      </c>
      <c r="O104" s="7" t="s">
        <v>311</v>
      </c>
      <c r="P104" s="8" t="s">
        <v>8065</v>
      </c>
      <c r="Q104" s="133" t="s">
        <v>8066</v>
      </c>
      <c r="R104" s="134" t="s">
        <v>8067</v>
      </c>
    </row>
    <row r="105" spans="1:18" ht="32" x14ac:dyDescent="0.2">
      <c r="A105">
        <f>IF(G105="",#REF!,G105)</f>
        <v>7</v>
      </c>
      <c r="B105" t="s">
        <v>33</v>
      </c>
      <c r="C105" t="s">
        <v>386</v>
      </c>
      <c r="D105" t="str">
        <f>IF(K105="",#REF!,K105)</f>
        <v>9B</v>
      </c>
      <c r="E105" t="str">
        <f t="shared" ref="E105:E144" si="14">A105&amp;"_"&amp;C105&amp;"_"&amp;B105&amp;"_"&amp;D105</f>
        <v>7_x7_3x_G_9B</v>
      </c>
      <c r="F105" t="e">
        <f>INDEX(#REF!,MATCH('Kap 7'!E105,#REF!,0),2)</f>
        <v>#REF!</v>
      </c>
      <c r="G105" s="32">
        <v>7</v>
      </c>
      <c r="H105" s="32" t="s">
        <v>8001</v>
      </c>
      <c r="I105" s="32" t="s">
        <v>7819</v>
      </c>
      <c r="J105" s="32" t="s">
        <v>7820</v>
      </c>
      <c r="K105" s="107" t="s">
        <v>7895</v>
      </c>
      <c r="L105" s="146"/>
      <c r="M105" s="144">
        <v>1</v>
      </c>
      <c r="N105" s="7" t="s">
        <v>283</v>
      </c>
      <c r="O105" s="7" t="s">
        <v>304</v>
      </c>
      <c r="P105" s="8" t="s">
        <v>7901</v>
      </c>
      <c r="Q105" s="133" t="s">
        <v>8068</v>
      </c>
      <c r="R105" s="134" t="s">
        <v>8069</v>
      </c>
    </row>
    <row r="106" spans="1:18" x14ac:dyDescent="0.2">
      <c r="A106">
        <f t="shared" ref="A106:A123" si="15">IF(G106="",A105,G106)</f>
        <v>7</v>
      </c>
      <c r="B106" t="s">
        <v>33</v>
      </c>
      <c r="C106" t="s">
        <v>386</v>
      </c>
      <c r="D106" t="str">
        <f t="shared" ref="D106:D123" si="16">IF(K106="",D105,K106)</f>
        <v>9B</v>
      </c>
      <c r="E106" t="str">
        <f t="shared" si="14"/>
        <v>7_x7_3x_G_9B</v>
      </c>
      <c r="F106" t="e">
        <f>INDEX(#REF!,MATCH('Kap 7'!E106,#REF!,0),2)</f>
        <v>#REF!</v>
      </c>
      <c r="G106" s="97"/>
      <c r="H106" s="97"/>
      <c r="I106" s="97"/>
      <c r="J106" s="97"/>
      <c r="K106" s="108"/>
      <c r="L106" s="147"/>
      <c r="M106" s="135">
        <v>2</v>
      </c>
      <c r="N106" s="11" t="s">
        <v>281</v>
      </c>
      <c r="O106" s="11" t="s">
        <v>304</v>
      </c>
      <c r="P106" s="12" t="s">
        <v>8070</v>
      </c>
      <c r="Q106" s="136" t="s">
        <v>8071</v>
      </c>
      <c r="R106" s="55" t="s">
        <v>8056</v>
      </c>
    </row>
    <row r="107" spans="1:18" ht="65" thickBot="1" x14ac:dyDescent="0.25">
      <c r="A107">
        <f t="shared" si="15"/>
        <v>7</v>
      </c>
      <c r="B107" t="s">
        <v>33</v>
      </c>
      <c r="C107" t="s">
        <v>386</v>
      </c>
      <c r="D107" t="str">
        <f t="shared" si="16"/>
        <v>9B</v>
      </c>
      <c r="E107" t="str">
        <f t="shared" si="14"/>
        <v>7_x7_3x_G_9B</v>
      </c>
      <c r="F107" t="e">
        <f>INDEX(#REF!,MATCH('Kap 7'!E107,#REF!,0),2)</f>
        <v>#REF!</v>
      </c>
      <c r="G107" s="98"/>
      <c r="H107" s="98"/>
      <c r="I107" s="98"/>
      <c r="J107" s="98"/>
      <c r="K107" s="109"/>
      <c r="L107" s="148"/>
      <c r="M107" s="137">
        <v>3</v>
      </c>
      <c r="N107" s="20" t="s">
        <v>283</v>
      </c>
      <c r="O107" s="20" t="s">
        <v>311</v>
      </c>
      <c r="P107" s="22" t="s">
        <v>8072</v>
      </c>
      <c r="Q107" s="138" t="s">
        <v>8073</v>
      </c>
      <c r="R107" s="139" t="s">
        <v>7943</v>
      </c>
    </row>
    <row r="108" spans="1:18" ht="32" x14ac:dyDescent="0.2">
      <c r="A108">
        <f t="shared" si="15"/>
        <v>7</v>
      </c>
      <c r="B108" t="s">
        <v>33</v>
      </c>
      <c r="C108" t="s">
        <v>386</v>
      </c>
      <c r="D108" t="str">
        <f t="shared" si="16"/>
        <v>10A</v>
      </c>
      <c r="E108" t="str">
        <f t="shared" si="14"/>
        <v>7_x7_3x_G_10A</v>
      </c>
      <c r="F108" t="e">
        <f>INDEX(#REF!,MATCH('Kap 7'!E108,#REF!,0),2)</f>
        <v>#REF!</v>
      </c>
      <c r="G108" s="32">
        <v>7</v>
      </c>
      <c r="H108" s="32" t="s">
        <v>8001</v>
      </c>
      <c r="I108" s="32" t="s">
        <v>7819</v>
      </c>
      <c r="J108" s="32" t="s">
        <v>7820</v>
      </c>
      <c r="K108" s="107" t="s">
        <v>8074</v>
      </c>
      <c r="L108" s="146"/>
      <c r="M108" s="144">
        <v>1</v>
      </c>
      <c r="N108" s="7" t="s">
        <v>283</v>
      </c>
      <c r="O108" s="7" t="s">
        <v>304</v>
      </c>
      <c r="P108" s="8" t="s">
        <v>7901</v>
      </c>
      <c r="Q108" s="133" t="s">
        <v>8075</v>
      </c>
      <c r="R108" s="134" t="s">
        <v>8076</v>
      </c>
    </row>
    <row r="109" spans="1:18" x14ac:dyDescent="0.2">
      <c r="A109">
        <f t="shared" si="15"/>
        <v>7</v>
      </c>
      <c r="B109" t="s">
        <v>33</v>
      </c>
      <c r="C109" t="s">
        <v>386</v>
      </c>
      <c r="D109" t="str">
        <f t="shared" si="16"/>
        <v>10A</v>
      </c>
      <c r="E109" t="str">
        <f t="shared" si="14"/>
        <v>7_x7_3x_G_10A</v>
      </c>
      <c r="F109" t="e">
        <f>INDEX(#REF!,MATCH('Kap 7'!E109,#REF!,0),2)</f>
        <v>#REF!</v>
      </c>
      <c r="G109" s="97"/>
      <c r="H109" s="97"/>
      <c r="I109" s="97"/>
      <c r="J109" s="97"/>
      <c r="K109" s="108"/>
      <c r="L109" s="147"/>
      <c r="M109" s="135">
        <v>2</v>
      </c>
      <c r="N109" s="11" t="s">
        <v>281</v>
      </c>
      <c r="O109" s="11" t="s">
        <v>304</v>
      </c>
      <c r="P109" s="12" t="s">
        <v>8077</v>
      </c>
      <c r="Q109" s="136">
        <v>82.6</v>
      </c>
      <c r="R109" s="55" t="s">
        <v>7905</v>
      </c>
    </row>
    <row r="110" spans="1:18" ht="65" thickBot="1" x14ac:dyDescent="0.25">
      <c r="A110">
        <f t="shared" si="15"/>
        <v>7</v>
      </c>
      <c r="B110" t="s">
        <v>33</v>
      </c>
      <c r="C110" t="s">
        <v>386</v>
      </c>
      <c r="D110" t="str">
        <f t="shared" si="16"/>
        <v>10A</v>
      </c>
      <c r="E110" t="str">
        <f t="shared" si="14"/>
        <v>7_x7_3x_G_10A</v>
      </c>
      <c r="F110" t="e">
        <f>INDEX(#REF!,MATCH('Kap 7'!E110,#REF!,0),2)</f>
        <v>#REF!</v>
      </c>
      <c r="G110" s="98"/>
      <c r="H110" s="98"/>
      <c r="I110" s="98"/>
      <c r="J110" s="98"/>
      <c r="K110" s="109"/>
      <c r="L110" s="148"/>
      <c r="M110" s="137">
        <v>3</v>
      </c>
      <c r="N110" s="20" t="s">
        <v>283</v>
      </c>
      <c r="O110" s="20" t="s">
        <v>311</v>
      </c>
      <c r="P110" s="22" t="s">
        <v>8078</v>
      </c>
      <c r="Q110" s="138" t="s">
        <v>8079</v>
      </c>
      <c r="R110" s="139" t="s">
        <v>8080</v>
      </c>
    </row>
    <row r="111" spans="1:18" ht="32" x14ac:dyDescent="0.2">
      <c r="A111">
        <f t="shared" si="15"/>
        <v>7</v>
      </c>
      <c r="B111" t="s">
        <v>33</v>
      </c>
      <c r="C111" t="s">
        <v>386</v>
      </c>
      <c r="D111" t="str">
        <f t="shared" si="16"/>
        <v>10B</v>
      </c>
      <c r="E111" t="str">
        <f t="shared" si="14"/>
        <v>7_x7_3x_G_10B</v>
      </c>
      <c r="F111" t="e">
        <f>INDEX(#REF!,MATCH('Kap 7'!E111,#REF!,0),2)</f>
        <v>#REF!</v>
      </c>
      <c r="G111" s="32">
        <v>7</v>
      </c>
      <c r="H111" s="32" t="s">
        <v>8001</v>
      </c>
      <c r="I111" s="32" t="s">
        <v>7819</v>
      </c>
      <c r="J111" s="32" t="s">
        <v>7820</v>
      </c>
      <c r="K111" s="32" t="s">
        <v>8081</v>
      </c>
      <c r="L111" s="146"/>
      <c r="M111" s="132">
        <v>1</v>
      </c>
      <c r="N111" s="7" t="s">
        <v>283</v>
      </c>
      <c r="O111" s="7" t="s">
        <v>304</v>
      </c>
      <c r="P111" s="8" t="s">
        <v>7881</v>
      </c>
      <c r="Q111" s="133" t="s">
        <v>8082</v>
      </c>
      <c r="R111" s="134" t="s">
        <v>8083</v>
      </c>
    </row>
    <row r="112" spans="1:18" x14ac:dyDescent="0.2">
      <c r="A112">
        <f t="shared" si="15"/>
        <v>7</v>
      </c>
      <c r="B112" t="s">
        <v>33</v>
      </c>
      <c r="C112" t="s">
        <v>386</v>
      </c>
      <c r="D112" t="str">
        <f t="shared" si="16"/>
        <v>10B</v>
      </c>
      <c r="E112" t="str">
        <f t="shared" si="14"/>
        <v>7_x7_3x_G_10B</v>
      </c>
      <c r="F112" t="e">
        <f>INDEX(#REF!,MATCH('Kap 7'!E112,#REF!,0),2)</f>
        <v>#REF!</v>
      </c>
      <c r="G112" s="97"/>
      <c r="H112" s="97"/>
      <c r="I112" s="97"/>
      <c r="J112" s="97"/>
      <c r="K112" s="97"/>
      <c r="L112" s="147"/>
      <c r="M112" s="135">
        <v>2</v>
      </c>
      <c r="N112" s="11" t="s">
        <v>281</v>
      </c>
      <c r="O112" s="11" t="s">
        <v>304</v>
      </c>
      <c r="P112" s="12" t="s">
        <v>8084</v>
      </c>
      <c r="Q112" s="136">
        <v>93</v>
      </c>
      <c r="R112" s="55" t="s">
        <v>8016</v>
      </c>
    </row>
    <row r="113" spans="1:18" ht="65" thickBot="1" x14ac:dyDescent="0.25">
      <c r="A113">
        <f t="shared" si="15"/>
        <v>7</v>
      </c>
      <c r="B113" t="s">
        <v>33</v>
      </c>
      <c r="C113" t="s">
        <v>386</v>
      </c>
      <c r="D113" t="str">
        <f t="shared" si="16"/>
        <v>10B</v>
      </c>
      <c r="E113" t="str">
        <f t="shared" si="14"/>
        <v>7_x7_3x_G_10B</v>
      </c>
      <c r="F113" t="e">
        <f>INDEX(#REF!,MATCH('Kap 7'!E113,#REF!,0),2)</f>
        <v>#REF!</v>
      </c>
      <c r="G113" s="98"/>
      <c r="H113" s="98"/>
      <c r="I113" s="98"/>
      <c r="J113" s="98"/>
      <c r="K113" s="98"/>
      <c r="L113" s="148"/>
      <c r="M113" s="137">
        <v>3</v>
      </c>
      <c r="N113" s="20" t="s">
        <v>283</v>
      </c>
      <c r="O113" s="20" t="s">
        <v>311</v>
      </c>
      <c r="P113" s="22" t="s">
        <v>8085</v>
      </c>
      <c r="Q113" s="138" t="s">
        <v>8086</v>
      </c>
      <c r="R113" s="139" t="s">
        <v>7840</v>
      </c>
    </row>
    <row r="114" spans="1:18" ht="48" x14ac:dyDescent="0.2">
      <c r="A114">
        <f t="shared" si="15"/>
        <v>7</v>
      </c>
      <c r="B114" t="s">
        <v>33</v>
      </c>
      <c r="C114" t="s">
        <v>387</v>
      </c>
      <c r="D114" t="str">
        <f t="shared" si="16"/>
        <v>1A</v>
      </c>
      <c r="E114" t="str">
        <f t="shared" si="14"/>
        <v>7_x7_4x_G_1A</v>
      </c>
      <c r="F114" t="e">
        <f>INDEX(#REF!,MATCH('Kap 7'!E114,#REF!,0),2)</f>
        <v>#REF!</v>
      </c>
      <c r="G114" s="32">
        <v>7</v>
      </c>
      <c r="H114" s="32" t="s">
        <v>8087</v>
      </c>
      <c r="I114" s="32" t="s">
        <v>7819</v>
      </c>
      <c r="J114" s="32" t="s">
        <v>7820</v>
      </c>
      <c r="K114" s="32" t="s">
        <v>8088</v>
      </c>
      <c r="L114" s="146"/>
      <c r="M114" s="132">
        <v>1</v>
      </c>
      <c r="N114" s="7" t="s">
        <v>283</v>
      </c>
      <c r="O114" s="7" t="s">
        <v>304</v>
      </c>
      <c r="P114" s="8" t="s">
        <v>7901</v>
      </c>
      <c r="Q114" s="133" t="s">
        <v>8089</v>
      </c>
      <c r="R114" s="134" t="s">
        <v>8090</v>
      </c>
    </row>
    <row r="115" spans="1:18" x14ac:dyDescent="0.2">
      <c r="A115">
        <f t="shared" si="15"/>
        <v>7</v>
      </c>
      <c r="B115" t="s">
        <v>33</v>
      </c>
      <c r="C115" t="s">
        <v>387</v>
      </c>
      <c r="D115" t="str">
        <f t="shared" si="16"/>
        <v>1A</v>
      </c>
      <c r="E115" t="str">
        <f t="shared" si="14"/>
        <v>7_x7_4x_G_1A</v>
      </c>
      <c r="F115" t="e">
        <f>INDEX(#REF!,MATCH('Kap 7'!E115,#REF!,0),2)</f>
        <v>#REF!</v>
      </c>
      <c r="G115" s="97"/>
      <c r="H115" s="97"/>
      <c r="I115" s="97"/>
      <c r="J115" s="97"/>
      <c r="K115" s="97"/>
      <c r="L115" s="147"/>
      <c r="M115" s="135">
        <v>2</v>
      </c>
      <c r="N115" s="11" t="s">
        <v>281</v>
      </c>
      <c r="O115" s="11" t="s">
        <v>304</v>
      </c>
      <c r="P115" s="12" t="s">
        <v>8091</v>
      </c>
      <c r="Q115" s="136">
        <v>1.0760000000000001</v>
      </c>
      <c r="R115" s="55" t="s">
        <v>7913</v>
      </c>
    </row>
    <row r="116" spans="1:18" ht="65" thickBot="1" x14ac:dyDescent="0.25">
      <c r="A116">
        <f t="shared" si="15"/>
        <v>7</v>
      </c>
      <c r="B116" t="s">
        <v>33</v>
      </c>
      <c r="C116" t="s">
        <v>387</v>
      </c>
      <c r="D116" t="str">
        <f t="shared" si="16"/>
        <v>1A</v>
      </c>
      <c r="E116" t="str">
        <f t="shared" si="14"/>
        <v>7_x7_4x_G_1A</v>
      </c>
      <c r="F116" t="e">
        <f>INDEX(#REF!,MATCH('Kap 7'!E116,#REF!,0),2)</f>
        <v>#REF!</v>
      </c>
      <c r="G116" s="98"/>
      <c r="H116" s="98"/>
      <c r="I116" s="98"/>
      <c r="J116" s="98"/>
      <c r="K116" s="98"/>
      <c r="L116" s="148"/>
      <c r="M116" s="137">
        <v>3</v>
      </c>
      <c r="N116" s="20" t="s">
        <v>283</v>
      </c>
      <c r="O116" s="20" t="s">
        <v>311</v>
      </c>
      <c r="P116" s="22" t="s">
        <v>8092</v>
      </c>
      <c r="Q116" s="138" t="s">
        <v>8093</v>
      </c>
      <c r="R116" s="139" t="s">
        <v>7943</v>
      </c>
    </row>
    <row r="117" spans="1:18" ht="48" x14ac:dyDescent="0.2">
      <c r="A117">
        <f t="shared" si="15"/>
        <v>7</v>
      </c>
      <c r="B117" t="s">
        <v>33</v>
      </c>
      <c r="C117" t="s">
        <v>387</v>
      </c>
      <c r="D117" t="str">
        <f t="shared" si="16"/>
        <v>1B</v>
      </c>
      <c r="E117" t="str">
        <f t="shared" si="14"/>
        <v>7_x7_4x_G_1B</v>
      </c>
      <c r="F117" t="e">
        <f>INDEX(#REF!,MATCH('Kap 7'!E117,#REF!,0),2)</f>
        <v>#REF!</v>
      </c>
      <c r="G117" s="32">
        <v>7</v>
      </c>
      <c r="H117" s="32" t="s">
        <v>8087</v>
      </c>
      <c r="I117" s="32" t="s">
        <v>7819</v>
      </c>
      <c r="J117" s="32" t="s">
        <v>7820</v>
      </c>
      <c r="K117" s="32" t="s">
        <v>8094</v>
      </c>
      <c r="L117" s="146"/>
      <c r="M117" s="132">
        <v>1</v>
      </c>
      <c r="N117" s="7" t="s">
        <v>283</v>
      </c>
      <c r="O117" s="7" t="s">
        <v>304</v>
      </c>
      <c r="P117" s="8" t="s">
        <v>7901</v>
      </c>
      <c r="Q117" s="133" t="s">
        <v>8095</v>
      </c>
      <c r="R117" s="134" t="s">
        <v>8096</v>
      </c>
    </row>
    <row r="118" spans="1:18" x14ac:dyDescent="0.2">
      <c r="A118">
        <f t="shared" si="15"/>
        <v>7</v>
      </c>
      <c r="B118" t="s">
        <v>33</v>
      </c>
      <c r="C118" t="s">
        <v>387</v>
      </c>
      <c r="D118" t="str">
        <f t="shared" si="16"/>
        <v>1B</v>
      </c>
      <c r="E118" t="str">
        <f t="shared" si="14"/>
        <v>7_x7_4x_G_1B</v>
      </c>
      <c r="F118" t="e">
        <f>INDEX(#REF!,MATCH('Kap 7'!E118,#REF!,0),2)</f>
        <v>#REF!</v>
      </c>
      <c r="G118" s="97"/>
      <c r="H118" s="97"/>
      <c r="I118" s="97"/>
      <c r="J118" s="97"/>
      <c r="K118" s="97"/>
      <c r="L118" s="147"/>
      <c r="M118" s="135">
        <v>2</v>
      </c>
      <c r="N118" s="11" t="s">
        <v>281</v>
      </c>
      <c r="O118" s="11" t="s">
        <v>304</v>
      </c>
      <c r="P118" s="12" t="s">
        <v>8097</v>
      </c>
      <c r="Q118" s="136" t="s">
        <v>8098</v>
      </c>
      <c r="R118" s="55" t="s">
        <v>7913</v>
      </c>
    </row>
    <row r="119" spans="1:18" ht="49" thickBot="1" x14ac:dyDescent="0.25">
      <c r="A119">
        <f t="shared" si="15"/>
        <v>7</v>
      </c>
      <c r="B119" t="s">
        <v>33</v>
      </c>
      <c r="C119" t="s">
        <v>387</v>
      </c>
      <c r="D119" t="str">
        <f t="shared" si="16"/>
        <v>1B</v>
      </c>
      <c r="E119" t="str">
        <f t="shared" si="14"/>
        <v>7_x7_4x_G_1B</v>
      </c>
      <c r="F119" t="e">
        <f>INDEX(#REF!,MATCH('Kap 7'!E119,#REF!,0),2)</f>
        <v>#REF!</v>
      </c>
      <c r="G119" s="98"/>
      <c r="H119" s="98"/>
      <c r="I119" s="98"/>
      <c r="J119" s="98"/>
      <c r="K119" s="98"/>
      <c r="L119" s="148"/>
      <c r="M119" s="137">
        <v>3</v>
      </c>
      <c r="N119" s="20" t="s">
        <v>283</v>
      </c>
      <c r="O119" s="20" t="s">
        <v>311</v>
      </c>
      <c r="P119" s="22" t="s">
        <v>8099</v>
      </c>
      <c r="Q119" s="138" t="s">
        <v>8100</v>
      </c>
      <c r="R119" s="139" t="s">
        <v>7943</v>
      </c>
    </row>
    <row r="120" spans="1:18" ht="48" x14ac:dyDescent="0.2">
      <c r="A120">
        <f t="shared" si="15"/>
        <v>7</v>
      </c>
      <c r="B120" t="s">
        <v>33</v>
      </c>
      <c r="C120" t="s">
        <v>387</v>
      </c>
      <c r="D120" t="str">
        <f t="shared" si="16"/>
        <v>1C</v>
      </c>
      <c r="E120" t="str">
        <f t="shared" si="14"/>
        <v>7_x7_4x_G_1C</v>
      </c>
      <c r="F120" t="e">
        <f>INDEX(#REF!,MATCH('Kap 7'!E120,#REF!,0),2)</f>
        <v>#REF!</v>
      </c>
      <c r="G120" s="32">
        <v>7</v>
      </c>
      <c r="H120" s="32" t="s">
        <v>8087</v>
      </c>
      <c r="I120" s="32" t="s">
        <v>7819</v>
      </c>
      <c r="J120" s="32" t="s">
        <v>7820</v>
      </c>
      <c r="K120" s="32" t="s">
        <v>8101</v>
      </c>
      <c r="L120" s="146"/>
      <c r="M120" s="132">
        <v>1</v>
      </c>
      <c r="N120" s="7" t="s">
        <v>283</v>
      </c>
      <c r="O120" s="7" t="s">
        <v>304</v>
      </c>
      <c r="P120" s="8" t="s">
        <v>7901</v>
      </c>
      <c r="Q120" s="133" t="s">
        <v>8102</v>
      </c>
      <c r="R120" s="134" t="s">
        <v>8103</v>
      </c>
    </row>
    <row r="121" spans="1:18" x14ac:dyDescent="0.2">
      <c r="A121">
        <f t="shared" si="15"/>
        <v>7</v>
      </c>
      <c r="B121" t="s">
        <v>33</v>
      </c>
      <c r="C121" t="s">
        <v>387</v>
      </c>
      <c r="D121" t="str">
        <f t="shared" si="16"/>
        <v>1C</v>
      </c>
      <c r="E121" t="str">
        <f t="shared" si="14"/>
        <v>7_x7_4x_G_1C</v>
      </c>
      <c r="F121" t="e">
        <f>INDEX(#REF!,MATCH('Kap 7'!E121,#REF!,0),2)</f>
        <v>#REF!</v>
      </c>
      <c r="G121" s="97"/>
      <c r="H121" s="97"/>
      <c r="I121" s="97"/>
      <c r="J121" s="97"/>
      <c r="K121" s="97"/>
      <c r="L121" s="147"/>
      <c r="M121" s="135">
        <v>2</v>
      </c>
      <c r="N121" s="11" t="s">
        <v>281</v>
      </c>
      <c r="O121" s="11" t="s">
        <v>304</v>
      </c>
      <c r="P121" s="12" t="s">
        <v>8104</v>
      </c>
      <c r="Q121" s="136" t="s">
        <v>8105</v>
      </c>
      <c r="R121" s="55" t="s">
        <v>7913</v>
      </c>
    </row>
    <row r="122" spans="1:18" ht="49" thickBot="1" x14ac:dyDescent="0.25">
      <c r="A122">
        <f t="shared" si="15"/>
        <v>7</v>
      </c>
      <c r="B122" t="s">
        <v>33</v>
      </c>
      <c r="C122" t="s">
        <v>387</v>
      </c>
      <c r="D122" t="str">
        <f t="shared" si="16"/>
        <v>1C</v>
      </c>
      <c r="E122" t="str">
        <f t="shared" si="14"/>
        <v>7_x7_4x_G_1C</v>
      </c>
      <c r="F122" t="e">
        <f>INDEX(#REF!,MATCH('Kap 7'!E122,#REF!,0),2)</f>
        <v>#REF!</v>
      </c>
      <c r="G122" s="98"/>
      <c r="H122" s="98"/>
      <c r="I122" s="98"/>
      <c r="J122" s="98"/>
      <c r="K122" s="98"/>
      <c r="L122" s="148"/>
      <c r="M122" s="137">
        <v>3</v>
      </c>
      <c r="N122" s="20" t="s">
        <v>283</v>
      </c>
      <c r="O122" s="20" t="s">
        <v>311</v>
      </c>
      <c r="P122" s="22" t="s">
        <v>8106</v>
      </c>
      <c r="Q122" s="138" t="s">
        <v>8107</v>
      </c>
      <c r="R122" s="139" t="s">
        <v>7943</v>
      </c>
    </row>
    <row r="123" spans="1:18" ht="81" thickBot="1" x14ac:dyDescent="0.25">
      <c r="A123">
        <f t="shared" si="15"/>
        <v>7</v>
      </c>
      <c r="B123" t="s">
        <v>33</v>
      </c>
      <c r="C123" t="s">
        <v>387</v>
      </c>
      <c r="D123" t="str">
        <f t="shared" si="16"/>
        <v>2A</v>
      </c>
      <c r="E123" t="str">
        <f t="shared" si="14"/>
        <v>7_x7_4x_G_2A</v>
      </c>
      <c r="F123" t="e">
        <f>INDEX(#REF!,MATCH('Kap 7'!E123,#REF!,0),2)</f>
        <v>#REF!</v>
      </c>
      <c r="G123" s="32">
        <v>7</v>
      </c>
      <c r="H123" s="32" t="s">
        <v>8087</v>
      </c>
      <c r="I123" s="32" t="s">
        <v>7819</v>
      </c>
      <c r="J123" s="32" t="s">
        <v>7820</v>
      </c>
      <c r="K123" s="32" t="s">
        <v>8108</v>
      </c>
      <c r="L123" s="146"/>
      <c r="M123" s="132">
        <v>1</v>
      </c>
      <c r="N123" s="7" t="s">
        <v>283</v>
      </c>
      <c r="O123" s="7" t="s">
        <v>311</v>
      </c>
      <c r="P123" s="8" t="s">
        <v>8109</v>
      </c>
      <c r="Q123" s="133" t="s">
        <v>8110</v>
      </c>
      <c r="R123" s="134" t="s">
        <v>8111</v>
      </c>
    </row>
    <row r="124" spans="1:18" ht="49" thickBot="1" x14ac:dyDescent="0.25">
      <c r="A124">
        <f>IF(G124="",#REF!,G124)</f>
        <v>7</v>
      </c>
      <c r="B124" t="s">
        <v>33</v>
      </c>
      <c r="C124" t="s">
        <v>387</v>
      </c>
      <c r="D124" t="str">
        <f>IF(K124="",#REF!,K124)</f>
        <v>2B</v>
      </c>
      <c r="E124" t="str">
        <f t="shared" si="14"/>
        <v>7_x7_4x_G_2B</v>
      </c>
      <c r="F124" t="e">
        <f>INDEX(#REF!,MATCH('Kap 7'!E124,#REF!,0),2)</f>
        <v>#REF!</v>
      </c>
      <c r="G124" s="32">
        <v>7</v>
      </c>
      <c r="H124" s="32" t="s">
        <v>8087</v>
      </c>
      <c r="I124" s="32" t="s">
        <v>7819</v>
      </c>
      <c r="J124" s="32" t="s">
        <v>7820</v>
      </c>
      <c r="K124" s="32" t="s">
        <v>8112</v>
      </c>
      <c r="L124" s="146"/>
      <c r="M124" s="132">
        <v>1</v>
      </c>
      <c r="N124" s="7" t="s">
        <v>283</v>
      </c>
      <c r="O124" s="7" t="s">
        <v>311</v>
      </c>
      <c r="P124" s="8" t="s">
        <v>8113</v>
      </c>
      <c r="Q124" s="133" t="s">
        <v>8114</v>
      </c>
      <c r="R124" s="134" t="s">
        <v>8115</v>
      </c>
    </row>
    <row r="125" spans="1:18" ht="32" x14ac:dyDescent="0.2">
      <c r="A125">
        <f>IF(G125="",#REF!,G125)</f>
        <v>7</v>
      </c>
      <c r="B125" t="s">
        <v>33</v>
      </c>
      <c r="C125" t="s">
        <v>387</v>
      </c>
      <c r="D125">
        <f>IF(K125="",#REF!,K125)</f>
        <v>3</v>
      </c>
      <c r="E125" t="str">
        <f t="shared" si="14"/>
        <v>7_x7_4x_G_3</v>
      </c>
      <c r="F125" t="e">
        <f>INDEX(#REF!,MATCH('Kap 7'!E125,#REF!,0),2)</f>
        <v>#REF!</v>
      </c>
      <c r="G125" s="32">
        <v>7</v>
      </c>
      <c r="H125" s="32" t="s">
        <v>8087</v>
      </c>
      <c r="I125" s="32" t="s">
        <v>7819</v>
      </c>
      <c r="J125" s="32" t="s">
        <v>7820</v>
      </c>
      <c r="K125" s="32">
        <v>3</v>
      </c>
      <c r="L125" s="146"/>
      <c r="M125" s="132">
        <v>1</v>
      </c>
      <c r="N125" s="7" t="s">
        <v>283</v>
      </c>
      <c r="O125" s="7" t="s">
        <v>304</v>
      </c>
      <c r="P125" s="8" t="s">
        <v>7881</v>
      </c>
      <c r="Q125" s="133" t="s">
        <v>8116</v>
      </c>
      <c r="R125" s="134" t="s">
        <v>8117</v>
      </c>
    </row>
    <row r="126" spans="1:18" x14ac:dyDescent="0.2">
      <c r="A126">
        <f t="shared" ref="A126:A131" si="17">IF(G126="",A125,G126)</f>
        <v>7</v>
      </c>
      <c r="B126" t="s">
        <v>33</v>
      </c>
      <c r="C126" t="s">
        <v>387</v>
      </c>
      <c r="D126">
        <f t="shared" ref="D126:D131" si="18">IF(K126="",D125,K126)</f>
        <v>3</v>
      </c>
      <c r="E126" t="str">
        <f t="shared" si="14"/>
        <v>7_x7_4x_G_3</v>
      </c>
      <c r="F126" t="e">
        <f>INDEX(#REF!,MATCH('Kap 7'!E126,#REF!,0),2)</f>
        <v>#REF!</v>
      </c>
      <c r="G126" s="97"/>
      <c r="H126" s="97"/>
      <c r="I126" s="97"/>
      <c r="J126" s="97"/>
      <c r="K126" s="97"/>
      <c r="L126" s="147"/>
      <c r="M126" s="135">
        <v>2</v>
      </c>
      <c r="N126" s="11" t="s">
        <v>281</v>
      </c>
      <c r="O126" s="11" t="s">
        <v>304</v>
      </c>
      <c r="P126" s="12" t="s">
        <v>8118</v>
      </c>
      <c r="Q126" s="136">
        <v>999</v>
      </c>
      <c r="R126" s="55" t="s">
        <v>8119</v>
      </c>
    </row>
    <row r="127" spans="1:18" ht="65" thickBot="1" x14ac:dyDescent="0.25">
      <c r="A127">
        <f t="shared" si="17"/>
        <v>7</v>
      </c>
      <c r="B127" t="s">
        <v>33</v>
      </c>
      <c r="C127" t="s">
        <v>387</v>
      </c>
      <c r="D127">
        <f t="shared" si="18"/>
        <v>3</v>
      </c>
      <c r="E127" t="str">
        <f t="shared" si="14"/>
        <v>7_x7_4x_G_3</v>
      </c>
      <c r="F127" t="e">
        <f>INDEX(#REF!,MATCH('Kap 7'!E127,#REF!,0),2)</f>
        <v>#REF!</v>
      </c>
      <c r="G127" s="98"/>
      <c r="H127" s="98"/>
      <c r="I127" s="98"/>
      <c r="J127" s="98"/>
      <c r="K127" s="98"/>
      <c r="L127" s="148"/>
      <c r="M127" s="137">
        <v>3</v>
      </c>
      <c r="N127" s="20" t="s">
        <v>283</v>
      </c>
      <c r="O127" s="20" t="s">
        <v>311</v>
      </c>
      <c r="P127" s="22" t="s">
        <v>8120</v>
      </c>
      <c r="Q127" s="138" t="s">
        <v>8121</v>
      </c>
      <c r="R127" s="139" t="s">
        <v>8122</v>
      </c>
    </row>
    <row r="128" spans="1:18" ht="32" x14ac:dyDescent="0.2">
      <c r="A128">
        <f t="shared" si="17"/>
        <v>7</v>
      </c>
      <c r="B128" t="s">
        <v>33</v>
      </c>
      <c r="C128" t="s">
        <v>387</v>
      </c>
      <c r="D128">
        <f t="shared" si="18"/>
        <v>4</v>
      </c>
      <c r="E128" t="str">
        <f t="shared" si="14"/>
        <v>7_x7_4x_G_4</v>
      </c>
      <c r="F128" t="e">
        <f>INDEX(#REF!,MATCH('Kap 7'!E128,#REF!,0),2)</f>
        <v>#REF!</v>
      </c>
      <c r="G128" s="32">
        <v>7</v>
      </c>
      <c r="H128" s="32" t="s">
        <v>8087</v>
      </c>
      <c r="I128" s="32" t="s">
        <v>7819</v>
      </c>
      <c r="J128" s="32" t="s">
        <v>7820</v>
      </c>
      <c r="K128" s="32">
        <v>4</v>
      </c>
      <c r="L128" s="146"/>
      <c r="M128" s="132">
        <v>1</v>
      </c>
      <c r="N128" s="7" t="s">
        <v>283</v>
      </c>
      <c r="O128" s="7" t="s">
        <v>304</v>
      </c>
      <c r="P128" s="8" t="s">
        <v>7881</v>
      </c>
      <c r="Q128" s="133" t="s">
        <v>8123</v>
      </c>
      <c r="R128" s="134" t="s">
        <v>8124</v>
      </c>
    </row>
    <row r="129" spans="1:18" x14ac:dyDescent="0.2">
      <c r="A129">
        <f t="shared" si="17"/>
        <v>7</v>
      </c>
      <c r="B129" t="s">
        <v>33</v>
      </c>
      <c r="C129" t="s">
        <v>387</v>
      </c>
      <c r="D129">
        <f t="shared" si="18"/>
        <v>4</v>
      </c>
      <c r="E129" t="str">
        <f t="shared" si="14"/>
        <v>7_x7_4x_G_4</v>
      </c>
      <c r="F129" t="e">
        <f>INDEX(#REF!,MATCH('Kap 7'!E129,#REF!,0),2)</f>
        <v>#REF!</v>
      </c>
      <c r="G129" s="97"/>
      <c r="H129" s="97"/>
      <c r="I129" s="97"/>
      <c r="J129" s="97"/>
      <c r="K129" s="97"/>
      <c r="L129" s="147"/>
      <c r="M129" s="135">
        <v>2</v>
      </c>
      <c r="N129" s="11" t="s">
        <v>281</v>
      </c>
      <c r="O129" s="11" t="s">
        <v>304</v>
      </c>
      <c r="P129" s="12" t="s">
        <v>8125</v>
      </c>
      <c r="Q129" s="136">
        <v>1481</v>
      </c>
      <c r="R129" s="55" t="s">
        <v>8119</v>
      </c>
    </row>
    <row r="130" spans="1:18" ht="65" thickBot="1" x14ac:dyDescent="0.25">
      <c r="A130">
        <f t="shared" si="17"/>
        <v>7</v>
      </c>
      <c r="B130" t="s">
        <v>33</v>
      </c>
      <c r="C130" t="s">
        <v>387</v>
      </c>
      <c r="D130">
        <f t="shared" si="18"/>
        <v>4</v>
      </c>
      <c r="E130" t="str">
        <f t="shared" si="14"/>
        <v>7_x7_4x_G_4</v>
      </c>
      <c r="F130" t="e">
        <f>INDEX(#REF!,MATCH('Kap 7'!E130,#REF!,0),2)</f>
        <v>#REF!</v>
      </c>
      <c r="G130" s="98"/>
      <c r="H130" s="98"/>
      <c r="I130" s="98"/>
      <c r="J130" s="98"/>
      <c r="K130" s="98"/>
      <c r="L130" s="148"/>
      <c r="M130" s="137">
        <v>3</v>
      </c>
      <c r="N130" s="20" t="s">
        <v>283</v>
      </c>
      <c r="O130" s="20" t="s">
        <v>311</v>
      </c>
      <c r="P130" s="22" t="s">
        <v>8126</v>
      </c>
      <c r="Q130" s="138" t="s">
        <v>8127</v>
      </c>
      <c r="R130" s="139" t="s">
        <v>8122</v>
      </c>
    </row>
    <row r="131" spans="1:18" ht="65" thickBot="1" x14ac:dyDescent="0.25">
      <c r="A131">
        <f t="shared" si="17"/>
        <v>7</v>
      </c>
      <c r="B131" t="s">
        <v>33</v>
      </c>
      <c r="C131" t="s">
        <v>387</v>
      </c>
      <c r="D131">
        <f t="shared" si="18"/>
        <v>5</v>
      </c>
      <c r="E131" t="str">
        <f t="shared" si="14"/>
        <v>7_x7_4x_G_5</v>
      </c>
      <c r="F131" t="e">
        <f>INDEX(#REF!,MATCH('Kap 7'!E131,#REF!,0),2)</f>
        <v>#REF!</v>
      </c>
      <c r="G131" s="32">
        <v>7</v>
      </c>
      <c r="H131" s="32" t="s">
        <v>8087</v>
      </c>
      <c r="I131" s="32" t="s">
        <v>7819</v>
      </c>
      <c r="J131" s="32" t="s">
        <v>7820</v>
      </c>
      <c r="K131" s="32">
        <v>5</v>
      </c>
      <c r="L131" s="146"/>
      <c r="M131" s="132">
        <v>1</v>
      </c>
      <c r="N131" s="7" t="s">
        <v>283</v>
      </c>
      <c r="O131" s="7" t="s">
        <v>311</v>
      </c>
      <c r="P131" s="8" t="s">
        <v>8128</v>
      </c>
      <c r="Q131" s="133" t="s">
        <v>8129</v>
      </c>
      <c r="R131" s="134" t="s">
        <v>8130</v>
      </c>
    </row>
    <row r="132" spans="1:18" ht="49" thickBot="1" x14ac:dyDescent="0.25">
      <c r="A132">
        <f>IF(G132="",#REF!,G132)</f>
        <v>7</v>
      </c>
      <c r="B132" t="s">
        <v>33</v>
      </c>
      <c r="C132" t="s">
        <v>387</v>
      </c>
      <c r="D132">
        <f>IF(K132="",#REF!,K132)</f>
        <v>6</v>
      </c>
      <c r="E132" t="str">
        <f t="shared" si="14"/>
        <v>7_x7_4x_G_6</v>
      </c>
      <c r="F132" t="e">
        <f>INDEX(#REF!,MATCH('Kap 7'!E132,#REF!,0),2)</f>
        <v>#REF!</v>
      </c>
      <c r="G132" s="32">
        <v>7</v>
      </c>
      <c r="H132" s="32" t="s">
        <v>8087</v>
      </c>
      <c r="I132" s="32" t="s">
        <v>7819</v>
      </c>
      <c r="J132" s="32" t="s">
        <v>7820</v>
      </c>
      <c r="K132" s="32">
        <v>6</v>
      </c>
      <c r="L132" s="146"/>
      <c r="M132" s="132">
        <v>1</v>
      </c>
      <c r="N132" s="7" t="s">
        <v>283</v>
      </c>
      <c r="O132" s="7" t="s">
        <v>311</v>
      </c>
      <c r="P132" s="8" t="s">
        <v>8131</v>
      </c>
      <c r="Q132" s="133" t="s">
        <v>8132</v>
      </c>
      <c r="R132" s="134" t="s">
        <v>8133</v>
      </c>
    </row>
    <row r="133" spans="1:18" ht="65" thickBot="1" x14ac:dyDescent="0.25">
      <c r="A133">
        <f>IF(G133="",#REF!,G133)</f>
        <v>7</v>
      </c>
      <c r="B133" t="s">
        <v>33</v>
      </c>
      <c r="C133" t="s">
        <v>387</v>
      </c>
      <c r="D133" t="str">
        <f>IF(K133="",#REF!,K133)</f>
        <v>7A</v>
      </c>
      <c r="E133" t="str">
        <f t="shared" si="14"/>
        <v>7_x7_4x_G_7A</v>
      </c>
      <c r="F133" t="e">
        <f>INDEX(#REF!,MATCH('Kap 7'!E133,#REF!,0),2)</f>
        <v>#REF!</v>
      </c>
      <c r="G133" s="32">
        <v>7</v>
      </c>
      <c r="H133" s="32" t="s">
        <v>8087</v>
      </c>
      <c r="I133" s="32" t="s">
        <v>7819</v>
      </c>
      <c r="J133" s="32" t="s">
        <v>7820</v>
      </c>
      <c r="K133" s="32" t="s">
        <v>8045</v>
      </c>
      <c r="L133" s="146"/>
      <c r="M133" s="132">
        <v>1</v>
      </c>
      <c r="N133" s="7" t="s">
        <v>283</v>
      </c>
      <c r="O133" s="7" t="s">
        <v>311</v>
      </c>
      <c r="P133" s="8" t="s">
        <v>8134</v>
      </c>
      <c r="Q133" s="133" t="s">
        <v>8135</v>
      </c>
      <c r="R133" s="134" t="s">
        <v>8136</v>
      </c>
    </row>
    <row r="134" spans="1:18" ht="32" x14ac:dyDescent="0.2">
      <c r="A134">
        <f>IF(G134="",#REF!,G134)</f>
        <v>7</v>
      </c>
      <c r="B134" t="s">
        <v>33</v>
      </c>
      <c r="C134" t="s">
        <v>387</v>
      </c>
      <c r="D134" t="str">
        <f>IF(K134="",#REF!,K134)</f>
        <v>7B</v>
      </c>
      <c r="E134" t="str">
        <f t="shared" si="14"/>
        <v>7_x7_4x_G_7B</v>
      </c>
      <c r="F134" t="e">
        <f>INDEX(#REF!,MATCH('Kap 7'!E134,#REF!,0),2)</f>
        <v>#REF!</v>
      </c>
      <c r="G134" s="32">
        <v>7</v>
      </c>
      <c r="H134" s="32" t="s">
        <v>8087</v>
      </c>
      <c r="I134" s="32" t="s">
        <v>7819</v>
      </c>
      <c r="J134" s="32" t="s">
        <v>7820</v>
      </c>
      <c r="K134" s="32" t="s">
        <v>8266</v>
      </c>
      <c r="L134" s="146"/>
      <c r="M134" s="132">
        <v>1</v>
      </c>
      <c r="N134" s="7" t="s">
        <v>283</v>
      </c>
      <c r="O134" s="7" t="s">
        <v>304</v>
      </c>
      <c r="P134" s="8" t="s">
        <v>7901</v>
      </c>
      <c r="Q134" s="133" t="s">
        <v>8137</v>
      </c>
      <c r="R134" s="134" t="s">
        <v>8138</v>
      </c>
    </row>
    <row r="135" spans="1:18" x14ac:dyDescent="0.2">
      <c r="A135">
        <f>IF(G135="",A134,G135)</f>
        <v>7</v>
      </c>
      <c r="B135" t="s">
        <v>33</v>
      </c>
      <c r="C135" t="s">
        <v>387</v>
      </c>
      <c r="D135" t="str">
        <f>IF(K135="",D134,K135)</f>
        <v>7B</v>
      </c>
      <c r="E135" t="str">
        <f t="shared" si="14"/>
        <v>7_x7_4x_G_7B</v>
      </c>
      <c r="F135" t="e">
        <f>INDEX(#REF!,MATCH('Kap 7'!E135,#REF!,0),2)</f>
        <v>#REF!</v>
      </c>
      <c r="G135" s="97"/>
      <c r="H135" s="97"/>
      <c r="I135" s="97"/>
      <c r="J135" s="97"/>
      <c r="K135" s="97"/>
      <c r="L135" s="147"/>
      <c r="M135" s="135">
        <v>2</v>
      </c>
      <c r="N135" s="11" t="s">
        <v>281</v>
      </c>
      <c r="O135" s="11" t="s">
        <v>304</v>
      </c>
      <c r="P135" s="12" t="s">
        <v>8139</v>
      </c>
      <c r="Q135" s="136" t="s">
        <v>8140</v>
      </c>
      <c r="R135" s="55" t="s">
        <v>8141</v>
      </c>
    </row>
    <row r="136" spans="1:18" ht="65" thickBot="1" x14ac:dyDescent="0.25">
      <c r="A136">
        <f>IF(G136="",A135,G136)</f>
        <v>7</v>
      </c>
      <c r="B136" t="s">
        <v>33</v>
      </c>
      <c r="C136" t="s">
        <v>387</v>
      </c>
      <c r="D136" t="str">
        <f>IF(K136="",D135,K136)</f>
        <v>7B</v>
      </c>
      <c r="E136" t="str">
        <f t="shared" si="14"/>
        <v>7_x7_4x_G_7B</v>
      </c>
      <c r="F136" t="e">
        <f>INDEX(#REF!,MATCH('Kap 7'!E136,#REF!,0),2)</f>
        <v>#REF!</v>
      </c>
      <c r="G136" s="98"/>
      <c r="H136" s="98"/>
      <c r="I136" s="98"/>
      <c r="J136" s="98"/>
      <c r="K136" s="98"/>
      <c r="L136" s="148"/>
      <c r="M136" s="137">
        <v>3</v>
      </c>
      <c r="N136" s="20" t="s">
        <v>283</v>
      </c>
      <c r="O136" s="20" t="s">
        <v>311</v>
      </c>
      <c r="P136" s="22" t="s">
        <v>8142</v>
      </c>
      <c r="Q136" s="138" t="s">
        <v>8143</v>
      </c>
      <c r="R136" s="139" t="s">
        <v>7943</v>
      </c>
    </row>
    <row r="137" spans="1:18" ht="65" thickBot="1" x14ac:dyDescent="0.25">
      <c r="A137">
        <f>IF(G137="",A136,G137)</f>
        <v>7</v>
      </c>
      <c r="B137" t="s">
        <v>33</v>
      </c>
      <c r="C137" t="s">
        <v>388</v>
      </c>
      <c r="D137">
        <f>IF(K137="",D136,K137)</f>
        <v>1</v>
      </c>
      <c r="E137" t="str">
        <f t="shared" si="14"/>
        <v>7_x7_5x_G_1</v>
      </c>
      <c r="F137" t="e">
        <f>INDEX(#REF!,MATCH('Kap 7'!E137,#REF!,0),2)</f>
        <v>#REF!</v>
      </c>
      <c r="G137" s="32">
        <v>7</v>
      </c>
      <c r="H137" s="32" t="s">
        <v>8144</v>
      </c>
      <c r="I137" s="32" t="s">
        <v>7819</v>
      </c>
      <c r="J137" s="32" t="s">
        <v>7820</v>
      </c>
      <c r="K137" s="32">
        <v>1</v>
      </c>
      <c r="L137" s="146"/>
      <c r="M137" s="144">
        <v>1</v>
      </c>
      <c r="N137" s="7" t="s">
        <v>283</v>
      </c>
      <c r="O137" s="7" t="s">
        <v>311</v>
      </c>
      <c r="P137" s="8" t="s">
        <v>8145</v>
      </c>
      <c r="Q137" s="133" t="s">
        <v>8146</v>
      </c>
      <c r="R137" s="134" t="s">
        <v>8147</v>
      </c>
    </row>
    <row r="138" spans="1:18" ht="65" thickBot="1" x14ac:dyDescent="0.25">
      <c r="A138">
        <f>IF(G138="",#REF!,G138)</f>
        <v>7</v>
      </c>
      <c r="B138" t="s">
        <v>33</v>
      </c>
      <c r="C138" t="s">
        <v>388</v>
      </c>
      <c r="D138">
        <f>IF(K138="",#REF!,K138)</f>
        <v>2</v>
      </c>
      <c r="E138" t="str">
        <f t="shared" si="14"/>
        <v>7_x7_5x_G_2</v>
      </c>
      <c r="F138" t="e">
        <f>INDEX(#REF!,MATCH('Kap 7'!E138,#REF!,0),2)</f>
        <v>#REF!</v>
      </c>
      <c r="G138" s="32">
        <v>7</v>
      </c>
      <c r="H138" s="32" t="s">
        <v>8144</v>
      </c>
      <c r="I138" s="32" t="s">
        <v>7819</v>
      </c>
      <c r="J138" s="32" t="s">
        <v>7820</v>
      </c>
      <c r="K138" s="32">
        <v>2</v>
      </c>
      <c r="L138" s="146"/>
      <c r="M138" s="132">
        <v>1</v>
      </c>
      <c r="N138" s="7" t="s">
        <v>283</v>
      </c>
      <c r="O138" s="7" t="s">
        <v>311</v>
      </c>
      <c r="P138" s="8" t="s">
        <v>8148</v>
      </c>
      <c r="Q138" s="133" t="s">
        <v>8149</v>
      </c>
      <c r="R138" s="134" t="s">
        <v>8150</v>
      </c>
    </row>
    <row r="139" spans="1:18" ht="49" thickBot="1" x14ac:dyDescent="0.25">
      <c r="A139">
        <f>IF(G139="",#REF!,G139)</f>
        <v>7</v>
      </c>
      <c r="B139" t="s">
        <v>33</v>
      </c>
      <c r="C139" t="s">
        <v>388</v>
      </c>
      <c r="D139" t="str">
        <f>IF(K139="",#REF!,K139)</f>
        <v>3A</v>
      </c>
      <c r="E139" t="str">
        <f t="shared" si="14"/>
        <v>7_x7_5x_G_3A</v>
      </c>
      <c r="F139" t="e">
        <f>INDEX(#REF!,MATCH('Kap 7'!E139,#REF!,0),2)</f>
        <v>#REF!</v>
      </c>
      <c r="G139" s="32">
        <v>7</v>
      </c>
      <c r="H139" s="32" t="s">
        <v>8144</v>
      </c>
      <c r="I139" s="32" t="s">
        <v>7819</v>
      </c>
      <c r="J139" s="32" t="s">
        <v>7820</v>
      </c>
      <c r="K139" s="32" t="s">
        <v>8151</v>
      </c>
      <c r="L139" s="146"/>
      <c r="M139" s="132">
        <v>1</v>
      </c>
      <c r="N139" s="7" t="s">
        <v>283</v>
      </c>
      <c r="O139" s="7" t="s">
        <v>311</v>
      </c>
      <c r="P139" s="8" t="s">
        <v>8152</v>
      </c>
      <c r="Q139" s="133" t="s">
        <v>8153</v>
      </c>
      <c r="R139" s="134" t="s">
        <v>8154</v>
      </c>
    </row>
    <row r="140" spans="1:18" ht="49" thickBot="1" x14ac:dyDescent="0.25">
      <c r="A140">
        <f>IF(G140="",#REF!,G140)</f>
        <v>7</v>
      </c>
      <c r="B140" t="s">
        <v>33</v>
      </c>
      <c r="C140" t="s">
        <v>388</v>
      </c>
      <c r="D140" t="str">
        <f>IF(K140="",#REF!,K140)</f>
        <v>3B</v>
      </c>
      <c r="E140" t="str">
        <f t="shared" si="14"/>
        <v>7_x7_5x_G_3B</v>
      </c>
      <c r="F140" t="e">
        <f>INDEX(#REF!,MATCH('Kap 7'!E140,#REF!,0),2)</f>
        <v>#REF!</v>
      </c>
      <c r="G140" s="32">
        <v>7</v>
      </c>
      <c r="H140" s="32" t="s">
        <v>8144</v>
      </c>
      <c r="I140" s="32" t="s">
        <v>7819</v>
      </c>
      <c r="J140" s="32" t="s">
        <v>7820</v>
      </c>
      <c r="K140" s="32" t="s">
        <v>8155</v>
      </c>
      <c r="L140" s="146"/>
      <c r="M140" s="132">
        <v>1</v>
      </c>
      <c r="N140" s="7" t="s">
        <v>283</v>
      </c>
      <c r="O140" s="7" t="s">
        <v>311</v>
      </c>
      <c r="P140" s="8" t="s">
        <v>8152</v>
      </c>
      <c r="Q140" s="133" t="s">
        <v>8156</v>
      </c>
      <c r="R140" s="134" t="s">
        <v>8157</v>
      </c>
    </row>
    <row r="141" spans="1:18" ht="33" thickBot="1" x14ac:dyDescent="0.25">
      <c r="A141">
        <f>IF(G141="",#REF!,G141)</f>
        <v>7</v>
      </c>
      <c r="B141" t="s">
        <v>33</v>
      </c>
      <c r="C141" t="s">
        <v>388</v>
      </c>
      <c r="D141" t="str">
        <f>IF(K141="",#REF!,K141)</f>
        <v>4A</v>
      </c>
      <c r="E141" t="str">
        <f t="shared" si="14"/>
        <v>7_x7_5x_G_4A</v>
      </c>
      <c r="F141" t="e">
        <f>INDEX(#REF!,MATCH('Kap 7'!E141,#REF!,0),2)</f>
        <v>#REF!</v>
      </c>
      <c r="G141" s="32">
        <v>7</v>
      </c>
      <c r="H141" s="32" t="s">
        <v>8144</v>
      </c>
      <c r="I141" s="32" t="s">
        <v>7819</v>
      </c>
      <c r="J141" s="32" t="s">
        <v>7820</v>
      </c>
      <c r="K141" s="107" t="s">
        <v>7841</v>
      </c>
      <c r="L141" s="146"/>
      <c r="M141" s="132">
        <v>1</v>
      </c>
      <c r="N141" s="7" t="s">
        <v>283</v>
      </c>
      <c r="O141" s="7" t="s">
        <v>311</v>
      </c>
      <c r="P141" s="8" t="s">
        <v>8158</v>
      </c>
      <c r="Q141" s="133" t="s">
        <v>8159</v>
      </c>
      <c r="R141" s="134" t="s">
        <v>8160</v>
      </c>
    </row>
    <row r="142" spans="1:18" ht="33" thickBot="1" x14ac:dyDescent="0.25">
      <c r="A142">
        <f>IF(G142="",#REF!,G142)</f>
        <v>7</v>
      </c>
      <c r="B142" t="s">
        <v>33</v>
      </c>
      <c r="C142" t="s">
        <v>388</v>
      </c>
      <c r="D142" t="str">
        <f>IF(K142="",#REF!,K142)</f>
        <v>4B</v>
      </c>
      <c r="E142" t="str">
        <f t="shared" si="14"/>
        <v>7_x7_5x_G_4B</v>
      </c>
      <c r="F142" t="e">
        <f>INDEX(#REF!,MATCH('Kap 7'!E142,#REF!,0),2)</f>
        <v>#REF!</v>
      </c>
      <c r="G142" s="32">
        <v>7</v>
      </c>
      <c r="H142" s="32" t="s">
        <v>8144</v>
      </c>
      <c r="I142" s="32" t="s">
        <v>7819</v>
      </c>
      <c r="J142" s="32" t="s">
        <v>7820</v>
      </c>
      <c r="K142" s="32" t="s">
        <v>7845</v>
      </c>
      <c r="L142" s="146"/>
      <c r="M142" s="132">
        <v>1</v>
      </c>
      <c r="N142" s="7" t="s">
        <v>283</v>
      </c>
      <c r="O142" s="7" t="s">
        <v>311</v>
      </c>
      <c r="P142" s="8" t="s">
        <v>8161</v>
      </c>
      <c r="Q142" s="133" t="s">
        <v>8162</v>
      </c>
      <c r="R142" s="134" t="s">
        <v>8163</v>
      </c>
    </row>
    <row r="143" spans="1:18" ht="33" thickBot="1" x14ac:dyDescent="0.25">
      <c r="A143">
        <f>IF(G143="",#REF!,G143)</f>
        <v>7</v>
      </c>
      <c r="B143" t="s">
        <v>33</v>
      </c>
      <c r="C143" t="s">
        <v>388</v>
      </c>
      <c r="D143" t="str">
        <f>IF(K143="",#REF!,K143)</f>
        <v>4C</v>
      </c>
      <c r="E143" t="str">
        <f t="shared" si="14"/>
        <v>7_x7_5x_G_4C</v>
      </c>
      <c r="F143" t="e">
        <f>INDEX(#REF!,MATCH('Kap 7'!E143,#REF!,0),2)</f>
        <v>#REF!</v>
      </c>
      <c r="G143" s="32">
        <v>7</v>
      </c>
      <c r="H143" s="32" t="s">
        <v>8144</v>
      </c>
      <c r="I143" s="32" t="s">
        <v>7819</v>
      </c>
      <c r="J143" s="32" t="s">
        <v>7820</v>
      </c>
      <c r="K143" s="32" t="s">
        <v>8164</v>
      </c>
      <c r="L143" s="146"/>
      <c r="M143" s="132">
        <v>1</v>
      </c>
      <c r="N143" s="7" t="s">
        <v>283</v>
      </c>
      <c r="O143" s="7" t="s">
        <v>311</v>
      </c>
      <c r="P143" s="8" t="s">
        <v>8165</v>
      </c>
      <c r="Q143" s="133" t="s">
        <v>8166</v>
      </c>
      <c r="R143" s="134" t="s">
        <v>8167</v>
      </c>
    </row>
    <row r="144" spans="1:18" ht="33" thickBot="1" x14ac:dyDescent="0.25">
      <c r="A144">
        <f>IF(G144="",#REF!,G144)</f>
        <v>7</v>
      </c>
      <c r="B144" t="s">
        <v>33</v>
      </c>
      <c r="C144" t="s">
        <v>388</v>
      </c>
      <c r="D144" t="str">
        <f>IF(K144="",#REF!,K144)</f>
        <v>5A</v>
      </c>
      <c r="E144" t="str">
        <f t="shared" si="14"/>
        <v>7_x7_5x_G_5A</v>
      </c>
      <c r="F144" t="e">
        <f>INDEX(#REF!,MATCH('Kap 7'!E144,#REF!,0),2)</f>
        <v>#REF!</v>
      </c>
      <c r="G144" s="32">
        <v>7</v>
      </c>
      <c r="H144" s="32" t="s">
        <v>8144</v>
      </c>
      <c r="I144" s="32" t="s">
        <v>7819</v>
      </c>
      <c r="J144" s="32" t="s">
        <v>7820</v>
      </c>
      <c r="K144" s="32" t="s">
        <v>7854</v>
      </c>
      <c r="L144" s="146"/>
      <c r="M144" s="132">
        <v>1</v>
      </c>
      <c r="N144" s="7" t="s">
        <v>283</v>
      </c>
      <c r="O144" s="7" t="s">
        <v>311</v>
      </c>
      <c r="P144" s="8" t="s">
        <v>8168</v>
      </c>
      <c r="Q144" s="133" t="s">
        <v>8169</v>
      </c>
      <c r="R144" s="134" t="s">
        <v>8160</v>
      </c>
    </row>
    <row r="145" spans="1:18" ht="33" thickBot="1" x14ac:dyDescent="0.25">
      <c r="A145">
        <f>IF(G145="",#REF!,G145)</f>
        <v>7</v>
      </c>
      <c r="B145" t="s">
        <v>33</v>
      </c>
      <c r="C145" t="s">
        <v>388</v>
      </c>
      <c r="D145" t="str">
        <f>IF(K145="",#REF!,K145)</f>
        <v>5B</v>
      </c>
      <c r="E145" t="str">
        <f t="shared" ref="E145:E187" si="19">A145&amp;"_"&amp;C145&amp;"_"&amp;B145&amp;"_"&amp;D145</f>
        <v>7_x7_5x_G_5B</v>
      </c>
      <c r="F145" t="e">
        <f>INDEX(#REF!,MATCH('Kap 7'!E145,#REF!,0),2)</f>
        <v>#REF!</v>
      </c>
      <c r="G145" s="32">
        <v>7</v>
      </c>
      <c r="H145" s="32" t="s">
        <v>8144</v>
      </c>
      <c r="I145" s="32" t="s">
        <v>7819</v>
      </c>
      <c r="J145" s="32" t="s">
        <v>7820</v>
      </c>
      <c r="K145" s="32" t="s">
        <v>7863</v>
      </c>
      <c r="L145" s="146"/>
      <c r="M145" s="132">
        <v>1</v>
      </c>
      <c r="N145" s="7" t="s">
        <v>283</v>
      </c>
      <c r="O145" s="7" t="s">
        <v>311</v>
      </c>
      <c r="P145" s="8" t="s">
        <v>8170</v>
      </c>
      <c r="Q145" s="133" t="s">
        <v>8171</v>
      </c>
      <c r="R145" s="134" t="s">
        <v>8163</v>
      </c>
    </row>
    <row r="146" spans="1:18" ht="33" thickBot="1" x14ac:dyDescent="0.25">
      <c r="A146">
        <f>IF(G146="",#REF!,G146)</f>
        <v>7</v>
      </c>
      <c r="B146" t="s">
        <v>33</v>
      </c>
      <c r="C146" t="s">
        <v>388</v>
      </c>
      <c r="D146" t="str">
        <f>IF(K146="",#REF!,K146)</f>
        <v>5C</v>
      </c>
      <c r="E146" t="str">
        <f t="shared" si="19"/>
        <v>7_x7_5x_G_5C</v>
      </c>
      <c r="F146" t="e">
        <f>INDEX(#REF!,MATCH('Kap 7'!E146,#REF!,0),2)</f>
        <v>#REF!</v>
      </c>
      <c r="G146" s="32">
        <v>7</v>
      </c>
      <c r="H146" s="32" t="s">
        <v>8144</v>
      </c>
      <c r="I146" s="32" t="s">
        <v>7819</v>
      </c>
      <c r="J146" s="32" t="s">
        <v>7820</v>
      </c>
      <c r="K146" s="32" t="s">
        <v>8172</v>
      </c>
      <c r="L146" s="146"/>
      <c r="M146" s="132">
        <v>1</v>
      </c>
      <c r="N146" s="7" t="s">
        <v>283</v>
      </c>
      <c r="O146" s="7" t="s">
        <v>311</v>
      </c>
      <c r="P146" s="8" t="s">
        <v>8173</v>
      </c>
      <c r="Q146" s="133" t="s">
        <v>8174</v>
      </c>
      <c r="R146" s="134" t="s">
        <v>8167</v>
      </c>
    </row>
    <row r="147" spans="1:18" x14ac:dyDescent="0.2">
      <c r="A147">
        <f>IF(G147="",#REF!,G147)</f>
        <v>7</v>
      </c>
      <c r="B147" t="s">
        <v>33</v>
      </c>
      <c r="C147" t="s">
        <v>388</v>
      </c>
      <c r="D147" t="str">
        <f>IF(K147="",#REF!,K147)</f>
        <v>6A</v>
      </c>
      <c r="E147" t="str">
        <f t="shared" si="19"/>
        <v>7_x7_5x_G_6A</v>
      </c>
      <c r="F147" t="e">
        <f>INDEX(#REF!,MATCH('Kap 7'!E147,#REF!,0),2)</f>
        <v>#REF!</v>
      </c>
      <c r="G147" s="32">
        <v>7</v>
      </c>
      <c r="H147" s="32" t="s">
        <v>8144</v>
      </c>
      <c r="I147" s="32" t="s">
        <v>7819</v>
      </c>
      <c r="J147" s="32" t="s">
        <v>7820</v>
      </c>
      <c r="K147" s="32" t="s">
        <v>8175</v>
      </c>
      <c r="L147" s="146"/>
      <c r="M147" s="132">
        <v>1</v>
      </c>
      <c r="N147" s="7" t="s">
        <v>283</v>
      </c>
      <c r="O147" s="7" t="s">
        <v>304</v>
      </c>
      <c r="P147" s="8" t="s">
        <v>7881</v>
      </c>
      <c r="Q147" s="133" t="s">
        <v>8176</v>
      </c>
      <c r="R147" s="134" t="s">
        <v>8177</v>
      </c>
    </row>
    <row r="148" spans="1:18" x14ac:dyDescent="0.2">
      <c r="A148">
        <f t="shared" ref="A148:A171" si="20">IF(G148="",A147,G148)</f>
        <v>7</v>
      </c>
      <c r="B148" t="s">
        <v>33</v>
      </c>
      <c r="C148" t="s">
        <v>388</v>
      </c>
      <c r="D148" t="str">
        <f t="shared" ref="D148:D171" si="21">IF(K148="",D147,K148)</f>
        <v>6A</v>
      </c>
      <c r="E148" t="str">
        <f t="shared" si="19"/>
        <v>7_x7_5x_G_6A</v>
      </c>
      <c r="F148" t="e">
        <f>INDEX(#REF!,MATCH('Kap 7'!E148,#REF!,0),2)</f>
        <v>#REF!</v>
      </c>
      <c r="G148" s="97"/>
      <c r="H148" s="97"/>
      <c r="I148" s="97"/>
      <c r="J148" s="97"/>
      <c r="K148" s="97"/>
      <c r="L148" s="147"/>
      <c r="M148" s="135">
        <v>2</v>
      </c>
      <c r="N148" s="11" t="s">
        <v>281</v>
      </c>
      <c r="O148" s="11" t="s">
        <v>304</v>
      </c>
      <c r="P148" s="12" t="s">
        <v>8178</v>
      </c>
      <c r="Q148" s="136" t="s">
        <v>8179</v>
      </c>
      <c r="R148" s="55" t="s">
        <v>8180</v>
      </c>
    </row>
    <row r="149" spans="1:18" ht="49" thickBot="1" x14ac:dyDescent="0.25">
      <c r="A149">
        <f t="shared" si="20"/>
        <v>7</v>
      </c>
      <c r="B149" t="s">
        <v>33</v>
      </c>
      <c r="C149" t="s">
        <v>388</v>
      </c>
      <c r="D149" t="str">
        <f t="shared" si="21"/>
        <v>6A</v>
      </c>
      <c r="E149" t="str">
        <f t="shared" si="19"/>
        <v>7_x7_5x_G_6A</v>
      </c>
      <c r="F149" t="e">
        <f>INDEX(#REF!,MATCH('Kap 7'!E149,#REF!,0),2)</f>
        <v>#REF!</v>
      </c>
      <c r="G149" s="98"/>
      <c r="H149" s="98"/>
      <c r="I149" s="98"/>
      <c r="J149" s="98"/>
      <c r="K149" s="98"/>
      <c r="L149" s="148"/>
      <c r="M149" s="137">
        <v>3</v>
      </c>
      <c r="N149" s="20" t="s">
        <v>283</v>
      </c>
      <c r="O149" s="20" t="s">
        <v>311</v>
      </c>
      <c r="P149" s="22" t="s">
        <v>8181</v>
      </c>
      <c r="Q149" s="138" t="s">
        <v>8182</v>
      </c>
      <c r="R149" s="139" t="s">
        <v>7840</v>
      </c>
    </row>
    <row r="150" spans="1:18" x14ac:dyDescent="0.2">
      <c r="A150">
        <f t="shared" si="20"/>
        <v>7</v>
      </c>
      <c r="B150" t="s">
        <v>33</v>
      </c>
      <c r="C150" t="s">
        <v>388</v>
      </c>
      <c r="D150" t="str">
        <f t="shared" si="21"/>
        <v>6B</v>
      </c>
      <c r="E150" t="str">
        <f t="shared" si="19"/>
        <v>7_x7_5x_G_6B</v>
      </c>
      <c r="F150" t="e">
        <f>INDEX(#REF!,MATCH('Kap 7'!E150,#REF!,0),2)</f>
        <v>#REF!</v>
      </c>
      <c r="G150" s="32">
        <v>7</v>
      </c>
      <c r="H150" s="32" t="s">
        <v>8144</v>
      </c>
      <c r="I150" s="32" t="s">
        <v>7819</v>
      </c>
      <c r="J150" s="32" t="s">
        <v>7820</v>
      </c>
      <c r="K150" s="32" t="s">
        <v>8183</v>
      </c>
      <c r="L150" s="146"/>
      <c r="M150" s="132">
        <v>1</v>
      </c>
      <c r="N150" s="7" t="s">
        <v>283</v>
      </c>
      <c r="O150" s="7" t="s">
        <v>304</v>
      </c>
      <c r="P150" s="8" t="s">
        <v>7881</v>
      </c>
      <c r="Q150" s="133" t="s">
        <v>8184</v>
      </c>
      <c r="R150" s="134" t="s">
        <v>8185</v>
      </c>
    </row>
    <row r="151" spans="1:18" x14ac:dyDescent="0.2">
      <c r="A151">
        <f t="shared" si="20"/>
        <v>7</v>
      </c>
      <c r="B151" t="s">
        <v>33</v>
      </c>
      <c r="C151" t="s">
        <v>388</v>
      </c>
      <c r="D151" t="str">
        <f t="shared" si="21"/>
        <v>6B</v>
      </c>
      <c r="E151" t="str">
        <f t="shared" si="19"/>
        <v>7_x7_5x_G_6B</v>
      </c>
      <c r="F151" t="e">
        <f>INDEX(#REF!,MATCH('Kap 7'!E151,#REF!,0),2)</f>
        <v>#REF!</v>
      </c>
      <c r="G151" s="97"/>
      <c r="H151" s="97"/>
      <c r="I151" s="97"/>
      <c r="J151" s="97"/>
      <c r="K151" s="97"/>
      <c r="L151" s="147"/>
      <c r="M151" s="135">
        <v>2</v>
      </c>
      <c r="N151" s="11" t="s">
        <v>281</v>
      </c>
      <c r="O151" s="11" t="s">
        <v>304</v>
      </c>
      <c r="P151" s="12" t="s">
        <v>8186</v>
      </c>
      <c r="Q151" s="136" t="s">
        <v>8187</v>
      </c>
      <c r="R151" s="55" t="s">
        <v>8180</v>
      </c>
    </row>
    <row r="152" spans="1:18" ht="49" thickBot="1" x14ac:dyDescent="0.25">
      <c r="A152">
        <f t="shared" si="20"/>
        <v>7</v>
      </c>
      <c r="B152" t="s">
        <v>33</v>
      </c>
      <c r="C152" t="s">
        <v>388</v>
      </c>
      <c r="D152" t="str">
        <f t="shared" si="21"/>
        <v>6B</v>
      </c>
      <c r="E152" t="str">
        <f t="shared" si="19"/>
        <v>7_x7_5x_G_6B</v>
      </c>
      <c r="F152" t="e">
        <f>INDEX(#REF!,MATCH('Kap 7'!E152,#REF!,0),2)</f>
        <v>#REF!</v>
      </c>
      <c r="G152" s="98"/>
      <c r="H152" s="98"/>
      <c r="I152" s="98"/>
      <c r="J152" s="98"/>
      <c r="K152" s="98"/>
      <c r="L152" s="148"/>
      <c r="M152" s="137">
        <v>3</v>
      </c>
      <c r="N152" s="20" t="s">
        <v>283</v>
      </c>
      <c r="O152" s="20" t="s">
        <v>311</v>
      </c>
      <c r="P152" s="22" t="s">
        <v>8188</v>
      </c>
      <c r="Q152" s="138" t="s">
        <v>8189</v>
      </c>
      <c r="R152" s="139" t="s">
        <v>7840</v>
      </c>
    </row>
    <row r="153" spans="1:18" ht="32" x14ac:dyDescent="0.2">
      <c r="A153">
        <f t="shared" si="20"/>
        <v>7</v>
      </c>
      <c r="B153" t="s">
        <v>33</v>
      </c>
      <c r="C153" t="s">
        <v>388</v>
      </c>
      <c r="D153" t="str">
        <f t="shared" si="21"/>
        <v>7A</v>
      </c>
      <c r="E153" t="str">
        <f t="shared" si="19"/>
        <v>7_x7_5x_G_7A</v>
      </c>
      <c r="F153" t="e">
        <f>INDEX(#REF!,MATCH('Kap 7'!E153,#REF!,0),2)</f>
        <v>#REF!</v>
      </c>
      <c r="G153" s="32">
        <v>7</v>
      </c>
      <c r="H153" s="32" t="s">
        <v>8144</v>
      </c>
      <c r="I153" s="32" t="s">
        <v>7819</v>
      </c>
      <c r="J153" s="32" t="s">
        <v>7820</v>
      </c>
      <c r="K153" s="32" t="s">
        <v>8045</v>
      </c>
      <c r="L153" s="146"/>
      <c r="M153" s="144">
        <v>1</v>
      </c>
      <c r="N153" s="7" t="s">
        <v>283</v>
      </c>
      <c r="O153" s="7" t="s">
        <v>304</v>
      </c>
      <c r="P153" s="8" t="s">
        <v>8190</v>
      </c>
      <c r="Q153" s="133" t="s">
        <v>8191</v>
      </c>
      <c r="R153" s="134" t="s">
        <v>8192</v>
      </c>
    </row>
    <row r="154" spans="1:18" x14ac:dyDescent="0.2">
      <c r="A154">
        <f t="shared" si="20"/>
        <v>7</v>
      </c>
      <c r="B154" t="s">
        <v>33</v>
      </c>
      <c r="C154" t="s">
        <v>388</v>
      </c>
      <c r="D154" t="str">
        <f t="shared" si="21"/>
        <v>7A</v>
      </c>
      <c r="E154" t="str">
        <f t="shared" si="19"/>
        <v>7_x7_5x_G_7A</v>
      </c>
      <c r="F154" t="e">
        <f>INDEX(#REF!,MATCH('Kap 7'!E154,#REF!,0),2)</f>
        <v>#REF!</v>
      </c>
      <c r="G154" s="97"/>
      <c r="H154" s="97"/>
      <c r="I154" s="97"/>
      <c r="J154" s="97"/>
      <c r="K154" s="97"/>
      <c r="L154" s="147"/>
      <c r="M154" s="135">
        <v>2</v>
      </c>
      <c r="N154" s="11" t="s">
        <v>281</v>
      </c>
      <c r="O154" s="11" t="s">
        <v>304</v>
      </c>
      <c r="P154" s="12" t="s">
        <v>8193</v>
      </c>
      <c r="Q154" s="136" t="s">
        <v>8194</v>
      </c>
      <c r="R154" s="55" t="s">
        <v>8195</v>
      </c>
    </row>
    <row r="155" spans="1:18" ht="49" thickBot="1" x14ac:dyDescent="0.25">
      <c r="A155">
        <f t="shared" si="20"/>
        <v>7</v>
      </c>
      <c r="B155" t="s">
        <v>33</v>
      </c>
      <c r="C155" t="s">
        <v>388</v>
      </c>
      <c r="D155" t="str">
        <f t="shared" si="21"/>
        <v>7A</v>
      </c>
      <c r="E155" t="str">
        <f t="shared" si="19"/>
        <v>7_x7_5x_G_7A</v>
      </c>
      <c r="F155" t="e">
        <f>INDEX(#REF!,MATCH('Kap 7'!E155,#REF!,0),2)</f>
        <v>#REF!</v>
      </c>
      <c r="G155" s="98"/>
      <c r="H155" s="98"/>
      <c r="I155" s="98"/>
      <c r="J155" s="98"/>
      <c r="K155" s="98"/>
      <c r="L155" s="148"/>
      <c r="M155" s="137">
        <v>3</v>
      </c>
      <c r="N155" s="20" t="s">
        <v>283</v>
      </c>
      <c r="O155" s="20" t="s">
        <v>311</v>
      </c>
      <c r="P155" s="22" t="s">
        <v>8196</v>
      </c>
      <c r="Q155" s="138" t="s">
        <v>8197</v>
      </c>
      <c r="R155" s="139" t="s">
        <v>7943</v>
      </c>
    </row>
    <row r="156" spans="1:18" ht="32" x14ac:dyDescent="0.2">
      <c r="A156">
        <f t="shared" si="20"/>
        <v>7</v>
      </c>
      <c r="B156" t="s">
        <v>33</v>
      </c>
      <c r="C156" t="s">
        <v>388</v>
      </c>
      <c r="D156" t="str">
        <f t="shared" si="21"/>
        <v>7B</v>
      </c>
      <c r="E156" t="str">
        <f t="shared" si="19"/>
        <v>7_x7_5x_G_7B</v>
      </c>
      <c r="F156" t="e">
        <f>INDEX(#REF!,MATCH('Kap 7'!E156,#REF!,0),2)</f>
        <v>#REF!</v>
      </c>
      <c r="G156" s="32">
        <v>7</v>
      </c>
      <c r="H156" s="32" t="s">
        <v>8144</v>
      </c>
      <c r="I156" s="32" t="s">
        <v>7819</v>
      </c>
      <c r="J156" s="32" t="s">
        <v>7820</v>
      </c>
      <c r="K156" s="32" t="s">
        <v>8266</v>
      </c>
      <c r="L156" s="146"/>
      <c r="M156" s="144">
        <v>1</v>
      </c>
      <c r="N156" s="7" t="s">
        <v>283</v>
      </c>
      <c r="O156" s="7" t="s">
        <v>304</v>
      </c>
      <c r="P156" s="8" t="s">
        <v>8190</v>
      </c>
      <c r="Q156" s="133" t="s">
        <v>8198</v>
      </c>
      <c r="R156" s="134" t="s">
        <v>8199</v>
      </c>
    </row>
    <row r="157" spans="1:18" x14ac:dyDescent="0.2">
      <c r="A157">
        <f t="shared" si="20"/>
        <v>7</v>
      </c>
      <c r="B157" t="s">
        <v>33</v>
      </c>
      <c r="C157" t="s">
        <v>388</v>
      </c>
      <c r="D157" t="str">
        <f t="shared" si="21"/>
        <v>7B</v>
      </c>
      <c r="E157" t="str">
        <f t="shared" si="19"/>
        <v>7_x7_5x_G_7B</v>
      </c>
      <c r="F157" t="e">
        <f>INDEX(#REF!,MATCH('Kap 7'!E157,#REF!,0),2)</f>
        <v>#REF!</v>
      </c>
      <c r="G157" s="97"/>
      <c r="H157" s="97"/>
      <c r="I157" s="97"/>
      <c r="J157" s="97"/>
      <c r="K157" s="97"/>
      <c r="L157" s="147"/>
      <c r="M157" s="135">
        <v>2</v>
      </c>
      <c r="N157" s="11" t="s">
        <v>281</v>
      </c>
      <c r="O157" s="11" t="s">
        <v>304</v>
      </c>
      <c r="P157" s="12" t="s">
        <v>8200</v>
      </c>
      <c r="Q157" s="136" t="s">
        <v>8201</v>
      </c>
      <c r="R157" s="55" t="s">
        <v>8195</v>
      </c>
    </row>
    <row r="158" spans="1:18" ht="49" thickBot="1" x14ac:dyDescent="0.25">
      <c r="A158">
        <f t="shared" si="20"/>
        <v>7</v>
      </c>
      <c r="B158" t="s">
        <v>33</v>
      </c>
      <c r="C158" t="s">
        <v>388</v>
      </c>
      <c r="D158" t="str">
        <f t="shared" si="21"/>
        <v>7B</v>
      </c>
      <c r="E158" t="str">
        <f t="shared" si="19"/>
        <v>7_x7_5x_G_7B</v>
      </c>
      <c r="F158" t="e">
        <f>INDEX(#REF!,MATCH('Kap 7'!E158,#REF!,0),2)</f>
        <v>#REF!</v>
      </c>
      <c r="G158" s="98"/>
      <c r="H158" s="98"/>
      <c r="I158" s="98"/>
      <c r="J158" s="98"/>
      <c r="K158" s="98"/>
      <c r="L158" s="148"/>
      <c r="M158" s="137">
        <v>3</v>
      </c>
      <c r="N158" s="20" t="s">
        <v>283</v>
      </c>
      <c r="O158" s="20" t="s">
        <v>311</v>
      </c>
      <c r="P158" s="22" t="s">
        <v>8202</v>
      </c>
      <c r="Q158" s="138" t="s">
        <v>8203</v>
      </c>
      <c r="R158" s="139" t="s">
        <v>7943</v>
      </c>
    </row>
    <row r="159" spans="1:18" ht="32" x14ac:dyDescent="0.2">
      <c r="A159">
        <f t="shared" si="20"/>
        <v>7</v>
      </c>
      <c r="B159" t="s">
        <v>33</v>
      </c>
      <c r="C159" t="s">
        <v>388</v>
      </c>
      <c r="D159" t="str">
        <f t="shared" si="21"/>
        <v>8A</v>
      </c>
      <c r="E159" t="str">
        <f t="shared" si="19"/>
        <v>7_x7_5x_G_8A</v>
      </c>
      <c r="F159" t="e">
        <f>INDEX(#REF!,MATCH('Kap 7'!E159,#REF!,0),2)</f>
        <v>#REF!</v>
      </c>
      <c r="G159" s="32">
        <v>7</v>
      </c>
      <c r="H159" s="32" t="s">
        <v>8144</v>
      </c>
      <c r="I159" s="32" t="s">
        <v>7819</v>
      </c>
      <c r="J159" s="32" t="s">
        <v>7820</v>
      </c>
      <c r="K159" s="32" t="s">
        <v>7947</v>
      </c>
      <c r="L159" s="146"/>
      <c r="M159" s="132">
        <v>1</v>
      </c>
      <c r="N159" s="7" t="s">
        <v>283</v>
      </c>
      <c r="O159" s="7" t="s">
        <v>304</v>
      </c>
      <c r="P159" s="8" t="s">
        <v>7881</v>
      </c>
      <c r="Q159" s="133" t="s">
        <v>8204</v>
      </c>
      <c r="R159" s="134" t="s">
        <v>8205</v>
      </c>
    </row>
    <row r="160" spans="1:18" x14ac:dyDescent="0.2">
      <c r="A160">
        <f t="shared" si="20"/>
        <v>7</v>
      </c>
      <c r="B160" t="s">
        <v>33</v>
      </c>
      <c r="C160" t="s">
        <v>388</v>
      </c>
      <c r="D160" t="str">
        <f t="shared" si="21"/>
        <v>8A</v>
      </c>
      <c r="E160" t="str">
        <f t="shared" si="19"/>
        <v>7_x7_5x_G_8A</v>
      </c>
      <c r="F160" t="e">
        <f>INDEX(#REF!,MATCH('Kap 7'!E160,#REF!,0),2)</f>
        <v>#REF!</v>
      </c>
      <c r="G160" s="97"/>
      <c r="H160" s="97"/>
      <c r="I160" s="97"/>
      <c r="J160" s="97"/>
      <c r="K160" s="97"/>
      <c r="L160" s="147"/>
      <c r="M160" s="135">
        <v>2</v>
      </c>
      <c r="N160" s="11" t="s">
        <v>281</v>
      </c>
      <c r="O160" s="11" t="s">
        <v>304</v>
      </c>
      <c r="P160" s="12" t="s">
        <v>8206</v>
      </c>
      <c r="Q160" s="136" t="s">
        <v>8207</v>
      </c>
      <c r="R160" s="55" t="s">
        <v>8180</v>
      </c>
    </row>
    <row r="161" spans="1:18" ht="49" thickBot="1" x14ac:dyDescent="0.25">
      <c r="A161">
        <f t="shared" si="20"/>
        <v>7</v>
      </c>
      <c r="B161" t="s">
        <v>33</v>
      </c>
      <c r="C161" t="s">
        <v>388</v>
      </c>
      <c r="D161" t="str">
        <f t="shared" si="21"/>
        <v>8A</v>
      </c>
      <c r="E161" t="str">
        <f t="shared" si="19"/>
        <v>7_x7_5x_G_8A</v>
      </c>
      <c r="F161" t="e">
        <f>INDEX(#REF!,MATCH('Kap 7'!E161,#REF!,0),2)</f>
        <v>#REF!</v>
      </c>
      <c r="G161" s="98"/>
      <c r="H161" s="98"/>
      <c r="I161" s="98"/>
      <c r="J161" s="98"/>
      <c r="K161" s="98"/>
      <c r="L161" s="148"/>
      <c r="M161" s="137">
        <v>3</v>
      </c>
      <c r="N161" s="20" t="s">
        <v>283</v>
      </c>
      <c r="O161" s="20" t="s">
        <v>311</v>
      </c>
      <c r="P161" s="22" t="s">
        <v>8208</v>
      </c>
      <c r="Q161" s="138" t="s">
        <v>8209</v>
      </c>
      <c r="R161" s="139" t="s">
        <v>7840</v>
      </c>
    </row>
    <row r="162" spans="1:18" ht="32" x14ac:dyDescent="0.2">
      <c r="A162">
        <f t="shared" si="20"/>
        <v>7</v>
      </c>
      <c r="B162" t="s">
        <v>33</v>
      </c>
      <c r="C162" t="s">
        <v>388</v>
      </c>
      <c r="D162" t="str">
        <f t="shared" si="21"/>
        <v>8B</v>
      </c>
      <c r="E162" t="str">
        <f t="shared" si="19"/>
        <v>7_x7_5x_G_8B</v>
      </c>
      <c r="F162" t="e">
        <f>INDEX(#REF!,MATCH('Kap 7'!E162,#REF!,0),2)</f>
        <v>#REF!</v>
      </c>
      <c r="G162" s="32">
        <v>7</v>
      </c>
      <c r="H162" s="32" t="s">
        <v>8144</v>
      </c>
      <c r="I162" s="32" t="s">
        <v>7819</v>
      </c>
      <c r="J162" s="32" t="s">
        <v>7820</v>
      </c>
      <c r="K162" s="107" t="s">
        <v>7955</v>
      </c>
      <c r="L162" s="146"/>
      <c r="M162" s="144">
        <v>1</v>
      </c>
      <c r="N162" s="7" t="s">
        <v>283</v>
      </c>
      <c r="O162" s="7" t="s">
        <v>304</v>
      </c>
      <c r="P162" s="8" t="s">
        <v>8190</v>
      </c>
      <c r="Q162" s="133" t="s">
        <v>8210</v>
      </c>
      <c r="R162" s="134" t="s">
        <v>8211</v>
      </c>
    </row>
    <row r="163" spans="1:18" x14ac:dyDescent="0.2">
      <c r="A163">
        <f t="shared" si="20"/>
        <v>7</v>
      </c>
      <c r="B163" t="s">
        <v>33</v>
      </c>
      <c r="C163" t="s">
        <v>388</v>
      </c>
      <c r="D163" t="str">
        <f t="shared" si="21"/>
        <v>8B</v>
      </c>
      <c r="E163" t="str">
        <f t="shared" si="19"/>
        <v>7_x7_5x_G_8B</v>
      </c>
      <c r="F163" t="e">
        <f>INDEX(#REF!,MATCH('Kap 7'!E163,#REF!,0),2)</f>
        <v>#REF!</v>
      </c>
      <c r="G163" s="97"/>
      <c r="H163" s="97"/>
      <c r="I163" s="97"/>
      <c r="J163" s="97"/>
      <c r="K163" s="108"/>
      <c r="L163" s="147"/>
      <c r="M163" s="135">
        <v>2</v>
      </c>
      <c r="N163" s="11" t="s">
        <v>281</v>
      </c>
      <c r="O163" s="11" t="s">
        <v>304</v>
      </c>
      <c r="P163" s="12" t="s">
        <v>8212</v>
      </c>
      <c r="Q163" s="136">
        <v>21</v>
      </c>
      <c r="R163" s="55" t="s">
        <v>8195</v>
      </c>
    </row>
    <row r="164" spans="1:18" ht="49" thickBot="1" x14ac:dyDescent="0.25">
      <c r="A164">
        <f t="shared" si="20"/>
        <v>7</v>
      </c>
      <c r="B164" t="s">
        <v>33</v>
      </c>
      <c r="C164" t="s">
        <v>388</v>
      </c>
      <c r="D164" t="str">
        <f t="shared" si="21"/>
        <v>8B</v>
      </c>
      <c r="E164" t="str">
        <f t="shared" si="19"/>
        <v>7_x7_5x_G_8B</v>
      </c>
      <c r="F164" t="e">
        <f>INDEX(#REF!,MATCH('Kap 7'!E164,#REF!,0),2)</f>
        <v>#REF!</v>
      </c>
      <c r="G164" s="98"/>
      <c r="H164" s="98"/>
      <c r="I164" s="98"/>
      <c r="J164" s="98"/>
      <c r="K164" s="109"/>
      <c r="L164" s="148"/>
      <c r="M164" s="137">
        <v>3</v>
      </c>
      <c r="N164" s="20" t="s">
        <v>283</v>
      </c>
      <c r="O164" s="20" t="s">
        <v>311</v>
      </c>
      <c r="P164" s="22" t="s">
        <v>8213</v>
      </c>
      <c r="Q164" s="138" t="s">
        <v>8214</v>
      </c>
      <c r="R164" s="139" t="s">
        <v>7943</v>
      </c>
    </row>
    <row r="165" spans="1:18" x14ac:dyDescent="0.2">
      <c r="A165">
        <f t="shared" si="20"/>
        <v>7</v>
      </c>
      <c r="B165" t="s">
        <v>33</v>
      </c>
      <c r="C165" t="s">
        <v>388</v>
      </c>
      <c r="D165">
        <f t="shared" si="21"/>
        <v>9</v>
      </c>
      <c r="E165" t="str">
        <f t="shared" si="19"/>
        <v>7_x7_5x_G_9</v>
      </c>
      <c r="F165" t="e">
        <f>INDEX(#REF!,MATCH('Kap 7'!E165,#REF!,0),2)</f>
        <v>#REF!</v>
      </c>
      <c r="G165" s="32">
        <v>7</v>
      </c>
      <c r="H165" s="32" t="s">
        <v>8215</v>
      </c>
      <c r="I165" s="107" t="s">
        <v>7819</v>
      </c>
      <c r="J165" s="107" t="s">
        <v>7820</v>
      </c>
      <c r="K165" s="107">
        <v>9</v>
      </c>
      <c r="L165" s="146"/>
      <c r="M165" s="132">
        <v>1</v>
      </c>
      <c r="N165" s="7" t="s">
        <v>283</v>
      </c>
      <c r="O165" s="7" t="s">
        <v>304</v>
      </c>
      <c r="P165" s="8" t="s">
        <v>7881</v>
      </c>
      <c r="Q165" s="133" t="s">
        <v>8216</v>
      </c>
      <c r="R165" s="134" t="s">
        <v>8217</v>
      </c>
    </row>
    <row r="166" spans="1:18" x14ac:dyDescent="0.2">
      <c r="A166">
        <f t="shared" si="20"/>
        <v>7</v>
      </c>
      <c r="B166" t="s">
        <v>33</v>
      </c>
      <c r="C166" t="s">
        <v>388</v>
      </c>
      <c r="D166">
        <f t="shared" si="21"/>
        <v>9</v>
      </c>
      <c r="E166" t="str">
        <f t="shared" si="19"/>
        <v>7_x7_5x_G_9</v>
      </c>
      <c r="F166" t="e">
        <f>INDEX(#REF!,MATCH('Kap 7'!E166,#REF!,0),2)</f>
        <v>#REF!</v>
      </c>
      <c r="G166" s="97"/>
      <c r="H166" s="97"/>
      <c r="I166" s="108"/>
      <c r="J166" s="108"/>
      <c r="K166" s="108"/>
      <c r="L166" s="147"/>
      <c r="M166" s="135">
        <v>2</v>
      </c>
      <c r="N166" s="11" t="s">
        <v>281</v>
      </c>
      <c r="O166" s="11" t="s">
        <v>304</v>
      </c>
      <c r="P166" s="12" t="s">
        <v>8218</v>
      </c>
      <c r="Q166" s="136" t="s">
        <v>8219</v>
      </c>
      <c r="R166" s="55" t="s">
        <v>8180</v>
      </c>
    </row>
    <row r="167" spans="1:18" ht="81" thickBot="1" x14ac:dyDescent="0.25">
      <c r="A167">
        <f t="shared" si="20"/>
        <v>7</v>
      </c>
      <c r="B167" t="s">
        <v>33</v>
      </c>
      <c r="C167" t="s">
        <v>388</v>
      </c>
      <c r="D167">
        <f t="shared" si="21"/>
        <v>9</v>
      </c>
      <c r="E167" t="str">
        <f t="shared" si="19"/>
        <v>7_x7_5x_G_9</v>
      </c>
      <c r="F167" t="e">
        <f>INDEX(#REF!,MATCH('Kap 7'!E167,#REF!,0),2)</f>
        <v>#REF!</v>
      </c>
      <c r="G167" s="98"/>
      <c r="H167" s="98"/>
      <c r="I167" s="109"/>
      <c r="J167" s="109"/>
      <c r="K167" s="109"/>
      <c r="L167" s="148"/>
      <c r="M167" s="137">
        <v>3</v>
      </c>
      <c r="N167" s="20" t="s">
        <v>283</v>
      </c>
      <c r="O167" s="20" t="s">
        <v>311</v>
      </c>
      <c r="P167" s="22" t="s">
        <v>8220</v>
      </c>
      <c r="Q167" s="138" t="s">
        <v>8221</v>
      </c>
      <c r="R167" s="139" t="s">
        <v>7840</v>
      </c>
    </row>
    <row r="168" spans="1:18" x14ac:dyDescent="0.2">
      <c r="A168">
        <f t="shared" si="20"/>
        <v>7</v>
      </c>
      <c r="B168" t="s">
        <v>33</v>
      </c>
      <c r="C168" t="s">
        <v>388</v>
      </c>
      <c r="D168">
        <f t="shared" si="21"/>
        <v>10</v>
      </c>
      <c r="E168" t="str">
        <f t="shared" si="19"/>
        <v>7_x7_5x_G_10</v>
      </c>
      <c r="F168" t="e">
        <f>INDEX(#REF!,MATCH('Kap 7'!E168,#REF!,0),2)</f>
        <v>#REF!</v>
      </c>
      <c r="G168" s="32">
        <v>7</v>
      </c>
      <c r="H168" s="32" t="s">
        <v>8215</v>
      </c>
      <c r="I168" s="107" t="s">
        <v>7819</v>
      </c>
      <c r="J168" s="107" t="s">
        <v>7820</v>
      </c>
      <c r="K168" s="32">
        <v>10</v>
      </c>
      <c r="L168" s="146"/>
      <c r="M168" s="132">
        <v>1</v>
      </c>
      <c r="N168" s="7" t="s">
        <v>283</v>
      </c>
      <c r="O168" s="7" t="s">
        <v>304</v>
      </c>
      <c r="P168" s="8" t="s">
        <v>7881</v>
      </c>
      <c r="Q168" s="133" t="s">
        <v>8222</v>
      </c>
      <c r="R168" s="134" t="s">
        <v>8223</v>
      </c>
    </row>
    <row r="169" spans="1:18" x14ac:dyDescent="0.2">
      <c r="A169">
        <f t="shared" si="20"/>
        <v>7</v>
      </c>
      <c r="B169" t="s">
        <v>33</v>
      </c>
      <c r="C169" t="s">
        <v>388</v>
      </c>
      <c r="D169">
        <f t="shared" si="21"/>
        <v>10</v>
      </c>
      <c r="E169" t="str">
        <f t="shared" si="19"/>
        <v>7_x7_5x_G_10</v>
      </c>
      <c r="F169" t="e">
        <f>INDEX(#REF!,MATCH('Kap 7'!E169,#REF!,0),2)</f>
        <v>#REF!</v>
      </c>
      <c r="G169" s="97"/>
      <c r="H169" s="97"/>
      <c r="I169" s="108"/>
      <c r="J169" s="108"/>
      <c r="K169" s="97"/>
      <c r="L169" s="147"/>
      <c r="M169" s="135">
        <v>2</v>
      </c>
      <c r="N169" s="11" t="s">
        <v>281</v>
      </c>
      <c r="O169" s="11" t="s">
        <v>304</v>
      </c>
      <c r="P169" s="12" t="s">
        <v>8224</v>
      </c>
      <c r="Q169" s="136" t="s">
        <v>8225</v>
      </c>
      <c r="R169" s="55" t="s">
        <v>8180</v>
      </c>
    </row>
    <row r="170" spans="1:18" ht="65" thickBot="1" x14ac:dyDescent="0.25">
      <c r="A170">
        <f t="shared" si="20"/>
        <v>7</v>
      </c>
      <c r="B170" t="s">
        <v>33</v>
      </c>
      <c r="C170" t="s">
        <v>388</v>
      </c>
      <c r="D170">
        <f t="shared" si="21"/>
        <v>10</v>
      </c>
      <c r="E170" t="str">
        <f t="shared" si="19"/>
        <v>7_x7_5x_G_10</v>
      </c>
      <c r="F170" t="e">
        <f>INDEX(#REF!,MATCH('Kap 7'!E170,#REF!,0),2)</f>
        <v>#REF!</v>
      </c>
      <c r="G170" s="98"/>
      <c r="H170" s="98"/>
      <c r="I170" s="109"/>
      <c r="J170" s="109"/>
      <c r="K170" s="98"/>
      <c r="L170" s="148"/>
      <c r="M170" s="137">
        <v>3</v>
      </c>
      <c r="N170" s="20" t="s">
        <v>283</v>
      </c>
      <c r="O170" s="20" t="s">
        <v>311</v>
      </c>
      <c r="P170" s="22" t="s">
        <v>8226</v>
      </c>
      <c r="Q170" s="138" t="s">
        <v>8227</v>
      </c>
      <c r="R170" s="139" t="s">
        <v>7840</v>
      </c>
    </row>
    <row r="171" spans="1:18" ht="49" thickBot="1" x14ac:dyDescent="0.25">
      <c r="A171">
        <f t="shared" si="20"/>
        <v>7</v>
      </c>
      <c r="B171" t="s">
        <v>33</v>
      </c>
      <c r="C171" t="s">
        <v>388</v>
      </c>
      <c r="D171">
        <f t="shared" si="21"/>
        <v>11</v>
      </c>
      <c r="E171" t="str">
        <f t="shared" si="19"/>
        <v>7_x7_5x_G_11</v>
      </c>
      <c r="F171" t="e">
        <f>INDEX(#REF!,MATCH('Kap 7'!E171,#REF!,0),2)</f>
        <v>#REF!</v>
      </c>
      <c r="G171" s="32">
        <v>7</v>
      </c>
      <c r="H171" s="32" t="s">
        <v>8215</v>
      </c>
      <c r="I171" s="107" t="s">
        <v>7819</v>
      </c>
      <c r="J171" s="107" t="s">
        <v>7820</v>
      </c>
      <c r="K171" s="32">
        <v>11</v>
      </c>
      <c r="L171" s="146"/>
      <c r="M171" s="132">
        <v>1</v>
      </c>
      <c r="N171" s="7" t="s">
        <v>283</v>
      </c>
      <c r="O171" s="7" t="s">
        <v>311</v>
      </c>
      <c r="P171" s="8" t="s">
        <v>8228</v>
      </c>
      <c r="Q171" s="133" t="s">
        <v>8229</v>
      </c>
      <c r="R171" s="134" t="s">
        <v>8230</v>
      </c>
    </row>
    <row r="172" spans="1:18" ht="32" x14ac:dyDescent="0.2">
      <c r="A172">
        <f>IF(G172="",#REF!,G172)</f>
        <v>7</v>
      </c>
      <c r="B172" t="s">
        <v>33</v>
      </c>
      <c r="C172" t="s">
        <v>388</v>
      </c>
      <c r="D172">
        <f>IF(K172="",#REF!,K172)</f>
        <v>12</v>
      </c>
      <c r="E172" t="str">
        <f t="shared" si="19"/>
        <v>7_x7_5x_G_12</v>
      </c>
      <c r="F172" t="e">
        <f>INDEX(#REF!,MATCH('Kap 7'!E172,#REF!,0),2)</f>
        <v>#REF!</v>
      </c>
      <c r="G172" s="32">
        <v>7</v>
      </c>
      <c r="H172" s="32" t="s">
        <v>8215</v>
      </c>
      <c r="I172" s="107" t="s">
        <v>7819</v>
      </c>
      <c r="J172" s="107" t="s">
        <v>7820</v>
      </c>
      <c r="K172" s="32">
        <v>12</v>
      </c>
      <c r="L172" s="146"/>
      <c r="M172" s="132">
        <v>1</v>
      </c>
      <c r="N172" s="7" t="s">
        <v>283</v>
      </c>
      <c r="O172" s="7" t="s">
        <v>304</v>
      </c>
      <c r="P172" s="8" t="s">
        <v>7881</v>
      </c>
      <c r="Q172" s="133" t="s">
        <v>8231</v>
      </c>
      <c r="R172" s="134" t="s">
        <v>8232</v>
      </c>
    </row>
    <row r="173" spans="1:18" x14ac:dyDescent="0.2">
      <c r="A173">
        <f t="shared" ref="A173:A187" si="22">IF(G173="",A172,G173)</f>
        <v>7</v>
      </c>
      <c r="B173" t="s">
        <v>33</v>
      </c>
      <c r="C173" t="s">
        <v>388</v>
      </c>
      <c r="D173">
        <f t="shared" ref="D173:D187" si="23">IF(K173="",D172,K173)</f>
        <v>12</v>
      </c>
      <c r="E173" t="str">
        <f t="shared" si="19"/>
        <v>7_x7_5x_G_12</v>
      </c>
      <c r="F173" t="e">
        <f>INDEX(#REF!,MATCH('Kap 7'!E173,#REF!,0),2)</f>
        <v>#REF!</v>
      </c>
      <c r="G173" s="97"/>
      <c r="H173" s="97"/>
      <c r="I173" s="108"/>
      <c r="J173" s="108"/>
      <c r="K173" s="97"/>
      <c r="L173" s="147"/>
      <c r="M173" s="135">
        <v>2</v>
      </c>
      <c r="N173" s="11" t="s">
        <v>281</v>
      </c>
      <c r="O173" s="11" t="s">
        <v>304</v>
      </c>
      <c r="P173" s="12" t="s">
        <v>8233</v>
      </c>
      <c r="Q173" s="136" t="s">
        <v>8234</v>
      </c>
      <c r="R173" s="55" t="s">
        <v>8180</v>
      </c>
    </row>
    <row r="174" spans="1:18" ht="65" thickBot="1" x14ac:dyDescent="0.25">
      <c r="A174">
        <f t="shared" si="22"/>
        <v>7</v>
      </c>
      <c r="B174" t="s">
        <v>33</v>
      </c>
      <c r="C174" t="s">
        <v>388</v>
      </c>
      <c r="D174">
        <f t="shared" si="23"/>
        <v>12</v>
      </c>
      <c r="E174" t="str">
        <f t="shared" si="19"/>
        <v>7_x7_5x_G_12</v>
      </c>
      <c r="F174" t="e">
        <f>INDEX(#REF!,MATCH('Kap 7'!E174,#REF!,0),2)</f>
        <v>#REF!</v>
      </c>
      <c r="G174" s="98"/>
      <c r="H174" s="98"/>
      <c r="I174" s="109"/>
      <c r="J174" s="109"/>
      <c r="K174" s="98"/>
      <c r="L174" s="148"/>
      <c r="M174" s="137">
        <v>3</v>
      </c>
      <c r="N174" s="20" t="s">
        <v>283</v>
      </c>
      <c r="O174" s="20" t="s">
        <v>311</v>
      </c>
      <c r="P174" s="22" t="s">
        <v>8235</v>
      </c>
      <c r="Q174" s="138" t="s">
        <v>8236</v>
      </c>
      <c r="R174" s="139" t="s">
        <v>7840</v>
      </c>
    </row>
    <row r="175" spans="1:18" ht="32" x14ac:dyDescent="0.2">
      <c r="A175">
        <f t="shared" si="22"/>
        <v>7</v>
      </c>
      <c r="B175" t="s">
        <v>33</v>
      </c>
      <c r="C175" t="s">
        <v>388</v>
      </c>
      <c r="D175">
        <f t="shared" si="23"/>
        <v>13</v>
      </c>
      <c r="E175" t="str">
        <f t="shared" si="19"/>
        <v>7_x7_5x_G_13</v>
      </c>
      <c r="F175" t="e">
        <f>INDEX(#REF!,MATCH('Kap 7'!E175,#REF!,0),2)</f>
        <v>#REF!</v>
      </c>
      <c r="G175" s="32">
        <v>7</v>
      </c>
      <c r="H175" s="32" t="s">
        <v>8215</v>
      </c>
      <c r="I175" s="107" t="s">
        <v>7819</v>
      </c>
      <c r="J175" s="107" t="s">
        <v>7820</v>
      </c>
      <c r="K175" s="32">
        <v>13</v>
      </c>
      <c r="L175" s="146"/>
      <c r="M175" s="144">
        <v>1</v>
      </c>
      <c r="N175" s="7" t="s">
        <v>283</v>
      </c>
      <c r="O175" s="7" t="s">
        <v>304</v>
      </c>
      <c r="P175" s="8" t="s">
        <v>8190</v>
      </c>
      <c r="Q175" s="133" t="s">
        <v>8237</v>
      </c>
      <c r="R175" s="134" t="s">
        <v>8238</v>
      </c>
    </row>
    <row r="176" spans="1:18" x14ac:dyDescent="0.2">
      <c r="A176">
        <f t="shared" si="22"/>
        <v>7</v>
      </c>
      <c r="B176" t="s">
        <v>33</v>
      </c>
      <c r="C176" t="s">
        <v>388</v>
      </c>
      <c r="D176">
        <f t="shared" si="23"/>
        <v>13</v>
      </c>
      <c r="E176" t="str">
        <f t="shared" si="19"/>
        <v>7_x7_5x_G_13</v>
      </c>
      <c r="F176" t="e">
        <f>INDEX(#REF!,MATCH('Kap 7'!E176,#REF!,0),2)</f>
        <v>#REF!</v>
      </c>
      <c r="G176" s="97"/>
      <c r="H176" s="97"/>
      <c r="I176" s="108"/>
      <c r="J176" s="108"/>
      <c r="K176" s="97"/>
      <c r="L176" s="147"/>
      <c r="M176" s="135">
        <v>2</v>
      </c>
      <c r="N176" s="11" t="s">
        <v>281</v>
      </c>
      <c r="O176" s="11" t="s">
        <v>304</v>
      </c>
      <c r="P176" s="12" t="s">
        <v>8239</v>
      </c>
      <c r="Q176" s="136" t="s">
        <v>8240</v>
      </c>
      <c r="R176" s="55" t="s">
        <v>8195</v>
      </c>
    </row>
    <row r="177" spans="1:18" ht="65" thickBot="1" x14ac:dyDescent="0.25">
      <c r="A177">
        <f t="shared" si="22"/>
        <v>7</v>
      </c>
      <c r="B177" t="s">
        <v>33</v>
      </c>
      <c r="C177" t="s">
        <v>388</v>
      </c>
      <c r="D177">
        <f t="shared" si="23"/>
        <v>13</v>
      </c>
      <c r="E177" t="str">
        <f t="shared" si="19"/>
        <v>7_x7_5x_G_13</v>
      </c>
      <c r="F177" t="e">
        <f>INDEX(#REF!,MATCH('Kap 7'!E177,#REF!,0),2)</f>
        <v>#REF!</v>
      </c>
      <c r="G177" s="98"/>
      <c r="H177" s="98"/>
      <c r="I177" s="109"/>
      <c r="J177" s="109"/>
      <c r="K177" s="98"/>
      <c r="L177" s="148"/>
      <c r="M177" s="137">
        <v>3</v>
      </c>
      <c r="N177" s="20" t="s">
        <v>283</v>
      </c>
      <c r="O177" s="20" t="s">
        <v>311</v>
      </c>
      <c r="P177" s="22" t="s">
        <v>8241</v>
      </c>
      <c r="Q177" s="138" t="s">
        <v>8242</v>
      </c>
      <c r="R177" s="139" t="s">
        <v>7943</v>
      </c>
    </row>
    <row r="178" spans="1:18" ht="65" thickBot="1" x14ac:dyDescent="0.25">
      <c r="A178">
        <f t="shared" si="22"/>
        <v>7</v>
      </c>
      <c r="B178" t="s">
        <v>33</v>
      </c>
      <c r="C178" t="s">
        <v>388</v>
      </c>
      <c r="D178">
        <f t="shared" si="23"/>
        <v>14</v>
      </c>
      <c r="E178" t="str">
        <f t="shared" si="19"/>
        <v>7_x7_5x_G_14</v>
      </c>
      <c r="F178" t="e">
        <f>INDEX(#REF!,MATCH('Kap 7'!E178,#REF!,0),2)</f>
        <v>#REF!</v>
      </c>
      <c r="G178" s="47">
        <v>7</v>
      </c>
      <c r="H178" s="47" t="s">
        <v>8215</v>
      </c>
      <c r="I178" s="142" t="s">
        <v>7819</v>
      </c>
      <c r="J178" s="142" t="s">
        <v>7820</v>
      </c>
      <c r="K178" s="54">
        <v>14</v>
      </c>
      <c r="L178" s="143"/>
      <c r="M178" s="132">
        <v>1</v>
      </c>
      <c r="N178" s="7" t="s">
        <v>283</v>
      </c>
      <c r="O178" s="7" t="s">
        <v>311</v>
      </c>
      <c r="P178" s="8" t="s">
        <v>8243</v>
      </c>
      <c r="Q178" s="133" t="s">
        <v>8244</v>
      </c>
      <c r="R178" s="134" t="s">
        <v>8245</v>
      </c>
    </row>
    <row r="179" spans="1:18" ht="32" x14ac:dyDescent="0.2">
      <c r="A179">
        <f t="shared" si="22"/>
        <v>7</v>
      </c>
      <c r="B179" t="s">
        <v>33</v>
      </c>
      <c r="C179" t="s">
        <v>388</v>
      </c>
      <c r="D179" t="str">
        <f t="shared" si="23"/>
        <v>15A</v>
      </c>
      <c r="E179" t="str">
        <f t="shared" si="19"/>
        <v>7_x7_5x_G_15A</v>
      </c>
      <c r="F179" t="e">
        <f>INDEX(#REF!,MATCH('Kap 7'!E179,#REF!,0),2)</f>
        <v>#REF!</v>
      </c>
      <c r="G179" s="32">
        <v>7</v>
      </c>
      <c r="H179" s="32" t="s">
        <v>8215</v>
      </c>
      <c r="I179" s="107" t="s">
        <v>7819</v>
      </c>
      <c r="J179" s="107" t="s">
        <v>7820</v>
      </c>
      <c r="K179" s="32" t="s">
        <v>8246</v>
      </c>
      <c r="L179" s="146"/>
      <c r="M179" s="132">
        <v>1</v>
      </c>
      <c r="N179" s="7" t="s">
        <v>283</v>
      </c>
      <c r="O179" s="7" t="s">
        <v>304</v>
      </c>
      <c r="P179" s="8" t="s">
        <v>7881</v>
      </c>
      <c r="Q179" s="133" t="s">
        <v>8247</v>
      </c>
      <c r="R179" s="134" t="s">
        <v>8248</v>
      </c>
    </row>
    <row r="180" spans="1:18" x14ac:dyDescent="0.2">
      <c r="A180">
        <f t="shared" si="22"/>
        <v>7</v>
      </c>
      <c r="B180" t="s">
        <v>33</v>
      </c>
      <c r="C180" t="s">
        <v>388</v>
      </c>
      <c r="D180" t="str">
        <f t="shared" si="23"/>
        <v>15A</v>
      </c>
      <c r="E180" t="str">
        <f t="shared" si="19"/>
        <v>7_x7_5x_G_15A</v>
      </c>
      <c r="F180" t="e">
        <f>INDEX(#REF!,MATCH('Kap 7'!E180,#REF!,0),2)</f>
        <v>#REF!</v>
      </c>
      <c r="G180" s="97"/>
      <c r="H180" s="97"/>
      <c r="I180" s="108"/>
      <c r="J180" s="108"/>
      <c r="K180" s="97"/>
      <c r="L180" s="147"/>
      <c r="M180" s="135">
        <v>2</v>
      </c>
      <c r="N180" s="11" t="s">
        <v>281</v>
      </c>
      <c r="O180" s="11" t="s">
        <v>304</v>
      </c>
      <c r="P180" s="12" t="s">
        <v>8249</v>
      </c>
      <c r="Q180" s="136">
        <v>80</v>
      </c>
      <c r="R180" s="55" t="s">
        <v>8250</v>
      </c>
    </row>
    <row r="181" spans="1:18" ht="65" thickBot="1" x14ac:dyDescent="0.25">
      <c r="A181">
        <f t="shared" si="22"/>
        <v>7</v>
      </c>
      <c r="B181" t="s">
        <v>33</v>
      </c>
      <c r="C181" t="s">
        <v>388</v>
      </c>
      <c r="D181" t="str">
        <f t="shared" si="23"/>
        <v>15A</v>
      </c>
      <c r="E181" t="str">
        <f t="shared" si="19"/>
        <v>7_x7_5x_G_15A</v>
      </c>
      <c r="F181" t="e">
        <f>INDEX(#REF!,MATCH('Kap 7'!E181,#REF!,0),2)</f>
        <v>#REF!</v>
      </c>
      <c r="G181" s="98"/>
      <c r="H181" s="98"/>
      <c r="I181" s="109"/>
      <c r="J181" s="109"/>
      <c r="K181" s="98"/>
      <c r="L181" s="148"/>
      <c r="M181" s="137">
        <v>3</v>
      </c>
      <c r="N181" s="20" t="s">
        <v>283</v>
      </c>
      <c r="O181" s="20" t="s">
        <v>311</v>
      </c>
      <c r="P181" s="22" t="s">
        <v>8251</v>
      </c>
      <c r="Q181" s="138" t="s">
        <v>8252</v>
      </c>
      <c r="R181" s="139" t="s">
        <v>7840</v>
      </c>
    </row>
    <row r="182" spans="1:18" ht="32" x14ac:dyDescent="0.2">
      <c r="A182">
        <f t="shared" si="22"/>
        <v>7</v>
      </c>
      <c r="B182" t="s">
        <v>33</v>
      </c>
      <c r="C182" t="s">
        <v>388</v>
      </c>
      <c r="D182" t="str">
        <f t="shared" si="23"/>
        <v>15B</v>
      </c>
      <c r="E182" t="str">
        <f t="shared" si="19"/>
        <v>7_x7_5x_G_15B</v>
      </c>
      <c r="F182" t="e">
        <f>INDEX(#REF!,MATCH('Kap 7'!E182,#REF!,0),2)</f>
        <v>#REF!</v>
      </c>
      <c r="G182" s="32">
        <v>7</v>
      </c>
      <c r="H182" s="32" t="s">
        <v>8215</v>
      </c>
      <c r="I182" s="107" t="s">
        <v>7819</v>
      </c>
      <c r="J182" s="107" t="s">
        <v>7820</v>
      </c>
      <c r="K182" s="32" t="s">
        <v>8253</v>
      </c>
      <c r="L182" s="146"/>
      <c r="M182" s="144">
        <v>1</v>
      </c>
      <c r="N182" s="7" t="s">
        <v>283</v>
      </c>
      <c r="O182" s="7" t="s">
        <v>304</v>
      </c>
      <c r="P182" s="8" t="s">
        <v>8190</v>
      </c>
      <c r="Q182" s="133" t="s">
        <v>8254</v>
      </c>
      <c r="R182" s="134" t="s">
        <v>8255</v>
      </c>
    </row>
    <row r="183" spans="1:18" x14ac:dyDescent="0.2">
      <c r="A183">
        <f t="shared" si="22"/>
        <v>7</v>
      </c>
      <c r="B183" t="s">
        <v>33</v>
      </c>
      <c r="C183" t="s">
        <v>388</v>
      </c>
      <c r="D183" t="str">
        <f t="shared" si="23"/>
        <v>15B</v>
      </c>
      <c r="E183" t="str">
        <f t="shared" si="19"/>
        <v>7_x7_5x_G_15B</v>
      </c>
      <c r="F183" t="e">
        <f>INDEX(#REF!,MATCH('Kap 7'!E183,#REF!,0),2)</f>
        <v>#REF!</v>
      </c>
      <c r="G183" s="97"/>
      <c r="H183" s="97"/>
      <c r="I183" s="108"/>
      <c r="J183" s="108"/>
      <c r="K183" s="97"/>
      <c r="L183" s="147"/>
      <c r="M183" s="135">
        <v>2</v>
      </c>
      <c r="N183" s="11" t="s">
        <v>281</v>
      </c>
      <c r="O183" s="11" t="s">
        <v>304</v>
      </c>
      <c r="P183" s="12" t="s">
        <v>8256</v>
      </c>
      <c r="Q183" s="136" t="s">
        <v>8257</v>
      </c>
      <c r="R183" s="55" t="s">
        <v>8195</v>
      </c>
    </row>
    <row r="184" spans="1:18" ht="65" thickBot="1" x14ac:dyDescent="0.25">
      <c r="A184">
        <f t="shared" si="22"/>
        <v>7</v>
      </c>
      <c r="B184" t="s">
        <v>33</v>
      </c>
      <c r="C184" t="s">
        <v>388</v>
      </c>
      <c r="D184" t="str">
        <f t="shared" si="23"/>
        <v>15B</v>
      </c>
      <c r="E184" t="str">
        <f t="shared" si="19"/>
        <v>7_x7_5x_G_15B</v>
      </c>
      <c r="F184" t="e">
        <f>INDEX(#REF!,MATCH('Kap 7'!E184,#REF!,0),2)</f>
        <v>#REF!</v>
      </c>
      <c r="G184" s="98"/>
      <c r="H184" s="98"/>
      <c r="I184" s="109"/>
      <c r="J184" s="109"/>
      <c r="K184" s="98"/>
      <c r="L184" s="148"/>
      <c r="M184" s="137">
        <v>3</v>
      </c>
      <c r="N184" s="20" t="s">
        <v>283</v>
      </c>
      <c r="O184" s="20" t="s">
        <v>311</v>
      </c>
      <c r="P184" s="22" t="s">
        <v>8258</v>
      </c>
      <c r="Q184" s="138" t="s">
        <v>8259</v>
      </c>
      <c r="R184" s="139" t="s">
        <v>7943</v>
      </c>
    </row>
    <row r="185" spans="1:18" ht="32" x14ac:dyDescent="0.2">
      <c r="A185">
        <f t="shared" si="22"/>
        <v>7</v>
      </c>
      <c r="B185" t="s">
        <v>33</v>
      </c>
      <c r="C185" t="s">
        <v>388</v>
      </c>
      <c r="D185">
        <f t="shared" si="23"/>
        <v>16</v>
      </c>
      <c r="E185" t="str">
        <f t="shared" si="19"/>
        <v>7_x7_5x_G_16</v>
      </c>
      <c r="F185" t="e">
        <f>INDEX(#REF!,MATCH('Kap 7'!E185,#REF!,0),2)</f>
        <v>#REF!</v>
      </c>
      <c r="G185" s="32">
        <v>7</v>
      </c>
      <c r="H185" s="32" t="s">
        <v>8215</v>
      </c>
      <c r="I185" s="107" t="s">
        <v>7819</v>
      </c>
      <c r="J185" s="107" t="s">
        <v>7820</v>
      </c>
      <c r="K185" s="32">
        <v>16</v>
      </c>
      <c r="L185" s="146"/>
      <c r="M185" s="144">
        <v>1</v>
      </c>
      <c r="N185" s="7" t="s">
        <v>283</v>
      </c>
      <c r="O185" s="7" t="s">
        <v>304</v>
      </c>
      <c r="P185" s="8" t="s">
        <v>8190</v>
      </c>
      <c r="Q185" s="133" t="s">
        <v>8260</v>
      </c>
      <c r="R185" s="134" t="s">
        <v>8261</v>
      </c>
    </row>
    <row r="186" spans="1:18" x14ac:dyDescent="0.2">
      <c r="A186">
        <f t="shared" si="22"/>
        <v>7</v>
      </c>
      <c r="B186" t="s">
        <v>33</v>
      </c>
      <c r="C186" t="s">
        <v>388</v>
      </c>
      <c r="D186">
        <f t="shared" si="23"/>
        <v>16</v>
      </c>
      <c r="E186" t="str">
        <f t="shared" si="19"/>
        <v>7_x7_5x_G_16</v>
      </c>
      <c r="F186" t="e">
        <f>INDEX(#REF!,MATCH('Kap 7'!E186,#REF!,0),2)</f>
        <v>#REF!</v>
      </c>
      <c r="G186" s="97"/>
      <c r="H186" s="97"/>
      <c r="I186" s="108"/>
      <c r="J186" s="108"/>
      <c r="K186" s="97"/>
      <c r="L186" s="147"/>
      <c r="M186" s="135">
        <v>2</v>
      </c>
      <c r="N186" s="11" t="s">
        <v>281</v>
      </c>
      <c r="O186" s="11" t="s">
        <v>304</v>
      </c>
      <c r="P186" s="12" t="s">
        <v>8262</v>
      </c>
      <c r="Q186" s="136" t="s">
        <v>8263</v>
      </c>
      <c r="R186" s="55" t="s">
        <v>8195</v>
      </c>
    </row>
    <row r="187" spans="1:18" ht="49" thickBot="1" x14ac:dyDescent="0.25">
      <c r="A187">
        <f t="shared" si="22"/>
        <v>7</v>
      </c>
      <c r="B187" t="s">
        <v>33</v>
      </c>
      <c r="C187" t="s">
        <v>388</v>
      </c>
      <c r="D187">
        <f t="shared" si="23"/>
        <v>16</v>
      </c>
      <c r="E187" t="str">
        <f t="shared" si="19"/>
        <v>7_x7_5x_G_16</v>
      </c>
      <c r="F187" t="e">
        <f>INDEX(#REF!,MATCH('Kap 7'!E187,#REF!,0),2)</f>
        <v>#REF!</v>
      </c>
      <c r="G187" s="98"/>
      <c r="H187" s="98"/>
      <c r="I187" s="109"/>
      <c r="J187" s="109"/>
      <c r="K187" s="98"/>
      <c r="L187" s="148"/>
      <c r="M187" s="137">
        <v>3</v>
      </c>
      <c r="N187" s="20" t="s">
        <v>283</v>
      </c>
      <c r="O187" s="20" t="s">
        <v>311</v>
      </c>
      <c r="P187" s="22" t="s">
        <v>8264</v>
      </c>
      <c r="Q187" s="138" t="s">
        <v>8265</v>
      </c>
      <c r="R187" s="139" t="s">
        <v>7943</v>
      </c>
    </row>
  </sheetData>
  <autoFilter ref="A1:S187"/>
  <conditionalFormatting sqref="K1:R1 G1:H1 M60:R63 M104:R104 M92:R94 M91:Q91 M111:M116 Q111:R116 N111:P112 N114:P116 N113:O113 M131:R131 M153:R155 M159:R161 M165:R171 M178:R181 M147:R149 M141:R143 M133:P139 Q133:R140 M123:R127 M67:R90 M35:R50 Q23:Q31 Q2:Q21 M2:P31 R2:R31 G2:L187">
    <cfRule type="containsBlanks" dxfId="28" priority="29">
      <formula>LEN(TRIM(G1))=0</formula>
    </cfRule>
  </conditionalFormatting>
  <conditionalFormatting sqref="J1">
    <cfRule type="containsBlanks" dxfId="27" priority="28">
      <formula>LEN(TRIM(J1))=0</formula>
    </cfRule>
  </conditionalFormatting>
  <conditionalFormatting sqref="I1">
    <cfRule type="containsBlanks" dxfId="26" priority="27">
      <formula>LEN(TRIM(I1))=0</formula>
    </cfRule>
  </conditionalFormatting>
  <conditionalFormatting sqref="M51:R56">
    <cfRule type="containsBlanks" dxfId="25" priority="25">
      <formula>LEN(TRIM(M51))=0</formula>
    </cfRule>
  </conditionalFormatting>
  <conditionalFormatting sqref="M32:R34">
    <cfRule type="containsBlanks" dxfId="24" priority="26">
      <formula>LEN(TRIM(M32))=0</formula>
    </cfRule>
  </conditionalFormatting>
  <conditionalFormatting sqref="M57:R59">
    <cfRule type="containsBlanks" dxfId="23" priority="24">
      <formula>LEN(TRIM(M57))=0</formula>
    </cfRule>
  </conditionalFormatting>
  <conditionalFormatting sqref="M64:R66">
    <cfRule type="containsBlanks" dxfId="22" priority="23">
      <formula>LEN(TRIM(M64))=0</formula>
    </cfRule>
  </conditionalFormatting>
  <conditionalFormatting sqref="M95:R97">
    <cfRule type="containsBlanks" dxfId="21" priority="22">
      <formula>LEN(TRIM(M95))=0</formula>
    </cfRule>
  </conditionalFormatting>
  <conditionalFormatting sqref="M98:R100">
    <cfRule type="containsBlanks" dxfId="20" priority="21">
      <formula>LEN(TRIM(M98))=0</formula>
    </cfRule>
  </conditionalFormatting>
  <conditionalFormatting sqref="R91">
    <cfRule type="containsBlanks" dxfId="19" priority="20">
      <formula>LEN(TRIM(R91))=0</formula>
    </cfRule>
  </conditionalFormatting>
  <conditionalFormatting sqref="M172:R174">
    <cfRule type="containsBlanks" dxfId="18" priority="4">
      <formula>LEN(TRIM(M172))=0</formula>
    </cfRule>
  </conditionalFormatting>
  <conditionalFormatting sqref="M175:R177">
    <cfRule type="containsBlanks" dxfId="17" priority="3">
      <formula>LEN(TRIM(M175))=0</formula>
    </cfRule>
  </conditionalFormatting>
  <conditionalFormatting sqref="M101:R103">
    <cfRule type="containsBlanks" dxfId="16" priority="19">
      <formula>LEN(TRIM(M101))=0</formula>
    </cfRule>
  </conditionalFormatting>
  <conditionalFormatting sqref="M105:R107">
    <cfRule type="containsBlanks" dxfId="15" priority="18">
      <formula>LEN(TRIM(M105))=0</formula>
    </cfRule>
  </conditionalFormatting>
  <conditionalFormatting sqref="M108:R110">
    <cfRule type="containsBlanks" dxfId="14" priority="17">
      <formula>LEN(TRIM(M108))=0</formula>
    </cfRule>
  </conditionalFormatting>
  <conditionalFormatting sqref="P113">
    <cfRule type="containsBlanks" dxfId="13" priority="16">
      <formula>LEN(TRIM(P113))=0</formula>
    </cfRule>
  </conditionalFormatting>
  <conditionalFormatting sqref="M117:R119">
    <cfRule type="containsBlanks" dxfId="12" priority="15">
      <formula>LEN(TRIM(M117))=0</formula>
    </cfRule>
  </conditionalFormatting>
  <conditionalFormatting sqref="M120:R122">
    <cfRule type="containsBlanks" dxfId="11" priority="14">
      <formula>LEN(TRIM(M120))=0</formula>
    </cfRule>
  </conditionalFormatting>
  <conditionalFormatting sqref="M128:R130">
    <cfRule type="containsBlanks" dxfId="10" priority="13">
      <formula>LEN(TRIM(M128))=0</formula>
    </cfRule>
  </conditionalFormatting>
  <conditionalFormatting sqref="M132:R132">
    <cfRule type="containsBlanks" dxfId="9" priority="12">
      <formula>LEN(TRIM(M132))=0</formula>
    </cfRule>
  </conditionalFormatting>
  <conditionalFormatting sqref="M140:P140">
    <cfRule type="containsBlanks" dxfId="8" priority="11">
      <formula>LEN(TRIM(M140))=0</formula>
    </cfRule>
  </conditionalFormatting>
  <conditionalFormatting sqref="M144:R144">
    <cfRule type="containsBlanks" dxfId="7" priority="10">
      <formula>LEN(TRIM(M144))=0</formula>
    </cfRule>
  </conditionalFormatting>
  <conditionalFormatting sqref="M145:R145">
    <cfRule type="containsBlanks" dxfId="6" priority="9">
      <formula>LEN(TRIM(M145))=0</formula>
    </cfRule>
  </conditionalFormatting>
  <conditionalFormatting sqref="M146:R146">
    <cfRule type="containsBlanks" dxfId="5" priority="8">
      <formula>LEN(TRIM(M146))=0</formula>
    </cfRule>
  </conditionalFormatting>
  <conditionalFormatting sqref="M150:R152">
    <cfRule type="containsBlanks" dxfId="4" priority="7">
      <formula>LEN(TRIM(M150))=0</formula>
    </cfRule>
  </conditionalFormatting>
  <conditionalFormatting sqref="M156:R158">
    <cfRule type="containsBlanks" dxfId="3" priority="6">
      <formula>LEN(TRIM(M156))=0</formula>
    </cfRule>
  </conditionalFormatting>
  <conditionalFormatting sqref="M162:R164">
    <cfRule type="containsBlanks" dxfId="2" priority="5">
      <formula>LEN(TRIM(M162))=0</formula>
    </cfRule>
  </conditionalFormatting>
  <conditionalFormatting sqref="M182:R184">
    <cfRule type="containsBlanks" dxfId="1" priority="2">
      <formula>LEN(TRIM(M182))=0</formula>
    </cfRule>
  </conditionalFormatting>
  <conditionalFormatting sqref="M185:R187">
    <cfRule type="containsBlanks" dxfId="0" priority="1">
      <formula>LEN(TRIM(M185))=0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9" enableFormatConditionsCalculation="0">
    <tabColor rgb="FFFF0000"/>
  </sheetPr>
  <dimension ref="A1:Z206"/>
  <sheetViews>
    <sheetView topLeftCell="V1" workbookViewId="0">
      <selection activeCell="Y66" sqref="Y66:Z71"/>
    </sheetView>
  </sheetViews>
  <sheetFormatPr baseColWidth="10" defaultColWidth="11.1640625" defaultRowHeight="16" x14ac:dyDescent="0.2"/>
  <cols>
    <col min="1" max="1" width="16.6640625" bestFit="1" customWidth="1"/>
    <col min="3" max="3" width="2.5" style="166" customWidth="1"/>
    <col min="4" max="4" width="5.1640625" bestFit="1" customWidth="1"/>
    <col min="5" max="5" width="33.6640625" bestFit="1" customWidth="1"/>
    <col min="6" max="6" width="13.83203125" bestFit="1" customWidth="1"/>
    <col min="7" max="7" width="3.1640625" style="166" customWidth="1"/>
    <col min="8" max="8" width="17.5" bestFit="1" customWidth="1"/>
    <col min="9" max="9" width="18.5" bestFit="1" customWidth="1"/>
    <col min="10" max="10" width="2" style="166" customWidth="1"/>
    <col min="11" max="11" width="13" bestFit="1" customWidth="1"/>
    <col min="12" max="12" width="18.5" bestFit="1" customWidth="1"/>
    <col min="13" max="13" width="2.1640625" style="166" customWidth="1"/>
    <col min="14" max="14" width="14.6640625" bestFit="1" customWidth="1"/>
    <col min="15" max="15" width="9" bestFit="1" customWidth="1"/>
    <col min="16" max="16" width="16.6640625" bestFit="1" customWidth="1"/>
    <col min="17" max="17" width="58.6640625" bestFit="1" customWidth="1"/>
    <col min="18" max="18" width="18" bestFit="1" customWidth="1"/>
    <col min="19" max="19" width="44" bestFit="1" customWidth="1"/>
    <col min="21" max="21" width="7.1640625" bestFit="1" customWidth="1"/>
    <col min="22" max="22" width="58.6640625" bestFit="1" customWidth="1"/>
    <col min="23" max="23" width="25.33203125" bestFit="1" customWidth="1"/>
  </cols>
  <sheetData>
    <row r="1" spans="1:26" x14ac:dyDescent="0.2">
      <c r="A1" s="249" t="s">
        <v>7</v>
      </c>
      <c r="B1" s="249"/>
      <c r="D1" s="3" t="s">
        <v>7</v>
      </c>
      <c r="E1" s="3" t="s">
        <v>6</v>
      </c>
      <c r="F1" s="3" t="s">
        <v>16185</v>
      </c>
      <c r="H1">
        <v>1</v>
      </c>
      <c r="I1" t="s">
        <v>33</v>
      </c>
      <c r="K1" s="184" t="s">
        <v>10</v>
      </c>
      <c r="L1" s="185" t="s">
        <v>12546</v>
      </c>
      <c r="N1" s="3" t="s">
        <v>16586</v>
      </c>
      <c r="O1" s="3" t="s">
        <v>16</v>
      </c>
      <c r="P1" s="3" t="s">
        <v>16770</v>
      </c>
      <c r="Q1" s="3" t="s">
        <v>16183</v>
      </c>
      <c r="R1" s="3" t="s">
        <v>16768</v>
      </c>
      <c r="S1" s="3" t="s">
        <v>16184</v>
      </c>
      <c r="U1" s="191" t="s">
        <v>286</v>
      </c>
      <c r="V1" s="192" t="s">
        <v>16197</v>
      </c>
      <c r="W1" s="192" t="s">
        <v>16198</v>
      </c>
      <c r="Y1" s="161">
        <v>1</v>
      </c>
      <c r="Z1" t="str">
        <f>IF(Y1=ODD(Y1),"Easy","Medium")</f>
        <v>Easy</v>
      </c>
    </row>
    <row r="2" spans="1:26" x14ac:dyDescent="0.2">
      <c r="A2" t="s">
        <v>277</v>
      </c>
      <c r="B2" t="s">
        <v>33</v>
      </c>
      <c r="D2" t="s">
        <v>33</v>
      </c>
      <c r="E2" t="s">
        <v>277</v>
      </c>
      <c r="F2" t="s">
        <v>281</v>
      </c>
      <c r="H2">
        <v>2</v>
      </c>
      <c r="I2" t="s">
        <v>30</v>
      </c>
      <c r="K2" s="186" t="s">
        <v>277</v>
      </c>
      <c r="L2" s="38" t="s">
        <v>12547</v>
      </c>
      <c r="N2">
        <v>1</v>
      </c>
      <c r="O2" t="s">
        <v>8341</v>
      </c>
      <c r="P2" t="str">
        <f>"y"&amp;O2&amp;"y"</f>
        <v>y1_1y</v>
      </c>
      <c r="Q2" t="s">
        <v>16200</v>
      </c>
      <c r="R2" t="s">
        <v>16710</v>
      </c>
      <c r="S2" t="s">
        <v>16200</v>
      </c>
      <c r="U2" s="193" t="s">
        <v>16199</v>
      </c>
      <c r="V2" s="194" t="s">
        <v>16200</v>
      </c>
      <c r="W2" s="194" t="s">
        <v>16200</v>
      </c>
      <c r="Y2" s="161">
        <v>2</v>
      </c>
      <c r="Z2" t="str">
        <f t="shared" ref="Z2:Z65" si="0">IF(Y2=ODD(Y2),"Easy","Medium")</f>
        <v>Medium</v>
      </c>
    </row>
    <row r="3" spans="1:26" x14ac:dyDescent="0.2">
      <c r="A3" t="s">
        <v>356</v>
      </c>
      <c r="B3" t="s">
        <v>169</v>
      </c>
      <c r="D3" t="s">
        <v>291</v>
      </c>
      <c r="E3" t="s">
        <v>277</v>
      </c>
      <c r="F3" t="s">
        <v>283</v>
      </c>
      <c r="H3">
        <v>3</v>
      </c>
      <c r="I3" t="s">
        <v>169</v>
      </c>
      <c r="K3" t="s">
        <v>29</v>
      </c>
      <c r="L3" s="38" t="s">
        <v>12547</v>
      </c>
      <c r="N3">
        <v>2</v>
      </c>
      <c r="O3" t="s">
        <v>16606</v>
      </c>
      <c r="P3" t="str">
        <f t="shared" ref="P3:P66" si="1">"y"&amp;O3&amp;"y"</f>
        <v>y1_2y</v>
      </c>
      <c r="Q3" t="s">
        <v>16202</v>
      </c>
      <c r="R3" t="s">
        <v>16711</v>
      </c>
      <c r="S3" t="s">
        <v>16202</v>
      </c>
      <c r="U3" s="193" t="s">
        <v>16201</v>
      </c>
      <c r="V3" s="194" t="s">
        <v>16202</v>
      </c>
      <c r="W3" s="194" t="s">
        <v>16202</v>
      </c>
      <c r="Y3" s="161">
        <v>3</v>
      </c>
      <c r="Z3" t="str">
        <f t="shared" si="0"/>
        <v>Easy</v>
      </c>
    </row>
    <row r="4" spans="1:26" x14ac:dyDescent="0.2">
      <c r="A4" t="s">
        <v>365</v>
      </c>
      <c r="B4" t="s">
        <v>213</v>
      </c>
      <c r="D4" t="s">
        <v>288</v>
      </c>
      <c r="E4" t="s">
        <v>277</v>
      </c>
      <c r="F4" t="s">
        <v>443</v>
      </c>
      <c r="H4">
        <v>4</v>
      </c>
      <c r="I4" t="s">
        <v>213</v>
      </c>
      <c r="K4" s="165" t="s">
        <v>356</v>
      </c>
      <c r="L4" s="38" t="s">
        <v>12548</v>
      </c>
      <c r="N4">
        <v>3</v>
      </c>
      <c r="O4" t="s">
        <v>8318</v>
      </c>
      <c r="P4" t="str">
        <f t="shared" si="1"/>
        <v>y1_2_1y</v>
      </c>
      <c r="Q4" t="s">
        <v>16204</v>
      </c>
      <c r="R4" t="s">
        <v>16711</v>
      </c>
      <c r="S4" t="s">
        <v>16202</v>
      </c>
      <c r="U4" s="193" t="s">
        <v>16203</v>
      </c>
      <c r="V4" s="194" t="s">
        <v>16204</v>
      </c>
      <c r="W4" s="194" t="s">
        <v>16202</v>
      </c>
      <c r="Y4" s="161">
        <v>4</v>
      </c>
      <c r="Z4" t="str">
        <f t="shared" si="0"/>
        <v>Medium</v>
      </c>
    </row>
    <row r="5" spans="1:26" x14ac:dyDescent="0.2">
      <c r="A5" t="s">
        <v>353</v>
      </c>
      <c r="B5" t="s">
        <v>288</v>
      </c>
      <c r="D5" t="s">
        <v>30</v>
      </c>
      <c r="E5" t="s">
        <v>29</v>
      </c>
      <c r="F5" t="s">
        <v>1059</v>
      </c>
      <c r="H5">
        <v>5</v>
      </c>
      <c r="I5" t="s">
        <v>229</v>
      </c>
      <c r="K5" s="165" t="s">
        <v>365</v>
      </c>
      <c r="L5" s="38" t="s">
        <v>12549</v>
      </c>
      <c r="N5">
        <v>4</v>
      </c>
      <c r="O5" t="s">
        <v>16695</v>
      </c>
      <c r="P5" t="str">
        <f t="shared" si="1"/>
        <v>y1_2_2y</v>
      </c>
      <c r="Q5" t="s">
        <v>16206</v>
      </c>
      <c r="R5" t="s">
        <v>16711</v>
      </c>
      <c r="S5" t="s">
        <v>16202</v>
      </c>
      <c r="U5" s="193" t="s">
        <v>16205</v>
      </c>
      <c r="V5" s="194" t="s">
        <v>16206</v>
      </c>
      <c r="W5" s="194" t="s">
        <v>16202</v>
      </c>
      <c r="Y5" s="161">
        <v>5</v>
      </c>
      <c r="Z5" t="str">
        <f t="shared" si="0"/>
        <v>Easy</v>
      </c>
    </row>
    <row r="6" spans="1:26" x14ac:dyDescent="0.2">
      <c r="A6" t="s">
        <v>287</v>
      </c>
      <c r="B6" t="s">
        <v>229</v>
      </c>
      <c r="D6" t="s">
        <v>290</v>
      </c>
      <c r="E6" t="s">
        <v>29</v>
      </c>
      <c r="F6" t="s">
        <v>448</v>
      </c>
      <c r="H6">
        <v>5</v>
      </c>
      <c r="I6" t="s">
        <v>411</v>
      </c>
      <c r="K6" s="187" t="s">
        <v>7</v>
      </c>
      <c r="L6" s="38"/>
      <c r="N6">
        <v>5</v>
      </c>
      <c r="O6" t="s">
        <v>8381</v>
      </c>
      <c r="P6" t="str">
        <f t="shared" si="1"/>
        <v>y1_2_3y</v>
      </c>
      <c r="Q6" t="s">
        <v>16208</v>
      </c>
      <c r="R6" t="s">
        <v>16711</v>
      </c>
      <c r="S6" t="s">
        <v>16202</v>
      </c>
      <c r="U6" s="193" t="s">
        <v>16207</v>
      </c>
      <c r="V6" s="194" t="s">
        <v>16208</v>
      </c>
      <c r="W6" s="194" t="s">
        <v>16202</v>
      </c>
      <c r="Y6" s="11">
        <v>6</v>
      </c>
      <c r="Z6" t="str">
        <f t="shared" si="0"/>
        <v>Medium</v>
      </c>
    </row>
    <row r="7" spans="1:26" x14ac:dyDescent="0.2">
      <c r="A7" t="s">
        <v>280</v>
      </c>
      <c r="B7" t="s">
        <v>289</v>
      </c>
      <c r="D7" t="s">
        <v>169</v>
      </c>
      <c r="E7" t="s">
        <v>356</v>
      </c>
      <c r="F7" t="s">
        <v>284</v>
      </c>
      <c r="H7">
        <v>5</v>
      </c>
      <c r="I7" t="s">
        <v>289</v>
      </c>
      <c r="K7" s="162" t="s">
        <v>33</v>
      </c>
      <c r="L7" s="38" t="s">
        <v>12547</v>
      </c>
      <c r="N7">
        <v>6</v>
      </c>
      <c r="O7" t="s">
        <v>8319</v>
      </c>
      <c r="P7" t="str">
        <f t="shared" si="1"/>
        <v>y1_2_4y</v>
      </c>
      <c r="Q7" t="s">
        <v>16210</v>
      </c>
      <c r="R7" t="s">
        <v>16711</v>
      </c>
      <c r="S7" t="s">
        <v>16202</v>
      </c>
      <c r="U7" s="193" t="s">
        <v>16209</v>
      </c>
      <c r="V7" s="194" t="s">
        <v>16210</v>
      </c>
      <c r="W7" s="194" t="s">
        <v>16202</v>
      </c>
      <c r="Y7" s="11">
        <v>7</v>
      </c>
      <c r="Z7" t="str">
        <f t="shared" si="0"/>
        <v>Easy</v>
      </c>
    </row>
    <row r="8" spans="1:26" x14ac:dyDescent="0.2">
      <c r="A8" t="s">
        <v>279</v>
      </c>
      <c r="B8" t="s">
        <v>411</v>
      </c>
      <c r="D8" t="s">
        <v>213</v>
      </c>
      <c r="E8" t="s">
        <v>365</v>
      </c>
      <c r="F8" t="s">
        <v>1256</v>
      </c>
      <c r="K8" s="165" t="s">
        <v>30</v>
      </c>
      <c r="L8" s="38" t="s">
        <v>12547</v>
      </c>
      <c r="N8">
        <v>7</v>
      </c>
      <c r="O8" t="s">
        <v>8356</v>
      </c>
      <c r="P8" t="str">
        <f t="shared" si="1"/>
        <v>y1_2_5y</v>
      </c>
      <c r="Q8" t="s">
        <v>16212</v>
      </c>
      <c r="R8" t="s">
        <v>16711</v>
      </c>
      <c r="S8" t="s">
        <v>16202</v>
      </c>
      <c r="U8" s="193" t="s">
        <v>16211</v>
      </c>
      <c r="V8" s="194" t="s">
        <v>16212</v>
      </c>
      <c r="W8" s="194" t="s">
        <v>16202</v>
      </c>
      <c r="Y8" s="11">
        <v>8</v>
      </c>
      <c r="Z8" t="str">
        <f t="shared" si="0"/>
        <v>Medium</v>
      </c>
    </row>
    <row r="9" spans="1:26" x14ac:dyDescent="0.2">
      <c r="A9" t="s">
        <v>278</v>
      </c>
      <c r="B9" t="s">
        <v>290</v>
      </c>
      <c r="D9" t="s">
        <v>229</v>
      </c>
      <c r="E9" t="s">
        <v>287</v>
      </c>
      <c r="K9" s="165" t="s">
        <v>169</v>
      </c>
      <c r="L9" s="38" t="s">
        <v>12548</v>
      </c>
      <c r="N9">
        <v>8</v>
      </c>
      <c r="O9" t="s">
        <v>16647</v>
      </c>
      <c r="P9" t="str">
        <f t="shared" si="1"/>
        <v>y1_2_6y</v>
      </c>
      <c r="Q9" t="s">
        <v>16214</v>
      </c>
      <c r="R9" t="s">
        <v>16711</v>
      </c>
      <c r="S9" t="s">
        <v>16202</v>
      </c>
      <c r="U9" s="193" t="s">
        <v>16213</v>
      </c>
      <c r="V9" s="194" t="s">
        <v>16214</v>
      </c>
      <c r="W9" s="194" t="s">
        <v>16202</v>
      </c>
      <c r="Y9" s="11">
        <v>9</v>
      </c>
      <c r="Z9" t="str">
        <f t="shared" si="0"/>
        <v>Easy</v>
      </c>
    </row>
    <row r="10" spans="1:26" x14ac:dyDescent="0.2">
      <c r="A10" t="s">
        <v>56</v>
      </c>
      <c r="B10" t="s">
        <v>291</v>
      </c>
      <c r="D10" t="s">
        <v>289</v>
      </c>
      <c r="E10" t="s">
        <v>287</v>
      </c>
      <c r="H10">
        <v>1</v>
      </c>
      <c r="I10" t="s">
        <v>356</v>
      </c>
      <c r="K10" s="165" t="s">
        <v>213</v>
      </c>
      <c r="L10" s="38" t="s">
        <v>12549</v>
      </c>
      <c r="N10">
        <v>9</v>
      </c>
      <c r="O10" t="s">
        <v>8378</v>
      </c>
      <c r="P10" t="str">
        <f t="shared" si="1"/>
        <v>y1_3y</v>
      </c>
      <c r="Q10" t="s">
        <v>434</v>
      </c>
      <c r="R10" t="s">
        <v>16712</v>
      </c>
      <c r="S10" t="s">
        <v>434</v>
      </c>
      <c r="U10" s="193" t="s">
        <v>16215</v>
      </c>
      <c r="V10" s="194" t="s">
        <v>434</v>
      </c>
      <c r="W10" s="194" t="s">
        <v>434</v>
      </c>
      <c r="Y10" s="11">
        <v>10</v>
      </c>
      <c r="Z10" t="str">
        <f t="shared" si="0"/>
        <v>Medium</v>
      </c>
    </row>
    <row r="11" spans="1:26" x14ac:dyDescent="0.2">
      <c r="A11" t="s">
        <v>29</v>
      </c>
      <c r="B11" t="s">
        <v>30</v>
      </c>
      <c r="D11" t="s">
        <v>411</v>
      </c>
      <c r="E11" t="s">
        <v>287</v>
      </c>
      <c r="H11">
        <v>2</v>
      </c>
      <c r="I11" t="s">
        <v>356</v>
      </c>
      <c r="K11" s="165" t="s">
        <v>229</v>
      </c>
      <c r="L11" s="38" t="s">
        <v>12549</v>
      </c>
      <c r="N11">
        <v>10</v>
      </c>
      <c r="O11" t="s">
        <v>16674</v>
      </c>
      <c r="P11" t="str">
        <f t="shared" si="1"/>
        <v>y1_3_1y</v>
      </c>
      <c r="Q11" t="s">
        <v>16217</v>
      </c>
      <c r="R11" t="s">
        <v>16712</v>
      </c>
      <c r="S11" t="s">
        <v>434</v>
      </c>
      <c r="U11" s="193" t="s">
        <v>16216</v>
      </c>
      <c r="V11" s="194" t="s">
        <v>16217</v>
      </c>
      <c r="W11" s="194" t="s">
        <v>434</v>
      </c>
      <c r="Y11" s="11">
        <v>11</v>
      </c>
      <c r="Z11" t="str">
        <f t="shared" si="0"/>
        <v>Easy</v>
      </c>
    </row>
    <row r="12" spans="1:26" x14ac:dyDescent="0.2">
      <c r="A12" t="s">
        <v>275</v>
      </c>
      <c r="B12" t="s">
        <v>255</v>
      </c>
      <c r="D12" t="s">
        <v>255</v>
      </c>
      <c r="E12" t="s">
        <v>412</v>
      </c>
      <c r="H12">
        <v>3</v>
      </c>
      <c r="I12" t="s">
        <v>277</v>
      </c>
      <c r="K12" s="188" t="s">
        <v>429</v>
      </c>
      <c r="L12" s="38" t="s">
        <v>12547</v>
      </c>
      <c r="N12">
        <v>11</v>
      </c>
      <c r="O12" t="s">
        <v>16696</v>
      </c>
      <c r="P12" t="str">
        <f t="shared" si="1"/>
        <v>y1_3_2y</v>
      </c>
      <c r="Q12" t="s">
        <v>16219</v>
      </c>
      <c r="R12" t="s">
        <v>16712</v>
      </c>
      <c r="S12" t="s">
        <v>434</v>
      </c>
      <c r="U12" s="193" t="s">
        <v>16218</v>
      </c>
      <c r="V12" s="194" t="s">
        <v>16219</v>
      </c>
      <c r="W12" s="194" t="s">
        <v>434</v>
      </c>
      <c r="Y12" s="11">
        <v>12</v>
      </c>
      <c r="Z12" t="str">
        <f t="shared" si="0"/>
        <v>Medium</v>
      </c>
    </row>
    <row r="13" spans="1:26" x14ac:dyDescent="0.2">
      <c r="A13" t="s">
        <v>276</v>
      </c>
      <c r="B13" t="s">
        <v>259</v>
      </c>
      <c r="D13" t="s">
        <v>259</v>
      </c>
      <c r="E13" t="s">
        <v>413</v>
      </c>
      <c r="H13">
        <v>4</v>
      </c>
      <c r="I13" t="s">
        <v>277</v>
      </c>
      <c r="K13" s="165" t="s">
        <v>288</v>
      </c>
      <c r="L13" s="38" t="s">
        <v>12548</v>
      </c>
      <c r="N13">
        <v>12</v>
      </c>
      <c r="O13" t="s">
        <v>8389</v>
      </c>
      <c r="P13" t="str">
        <f t="shared" si="1"/>
        <v>y1_3_4y</v>
      </c>
      <c r="Q13" t="s">
        <v>16221</v>
      </c>
      <c r="R13" t="s">
        <v>16712</v>
      </c>
      <c r="S13" t="s">
        <v>434</v>
      </c>
      <c r="U13" s="193" t="s">
        <v>16220</v>
      </c>
      <c r="V13" s="194" t="s">
        <v>16221</v>
      </c>
      <c r="W13" s="194" t="s">
        <v>434</v>
      </c>
      <c r="Y13" s="11">
        <v>13</v>
      </c>
      <c r="Z13" t="str">
        <f t="shared" si="0"/>
        <v>Easy</v>
      </c>
    </row>
    <row r="14" spans="1:26" x14ac:dyDescent="0.2">
      <c r="H14">
        <v>5</v>
      </c>
      <c r="I14" t="s">
        <v>277</v>
      </c>
      <c r="K14" s="222" t="s">
        <v>289</v>
      </c>
      <c r="L14" s="223" t="s">
        <v>12549</v>
      </c>
      <c r="N14">
        <v>13</v>
      </c>
      <c r="O14" t="s">
        <v>8345</v>
      </c>
      <c r="P14" t="str">
        <f t="shared" si="1"/>
        <v>y1_3_5y</v>
      </c>
      <c r="Q14" t="s">
        <v>16223</v>
      </c>
      <c r="R14" t="s">
        <v>16712</v>
      </c>
      <c r="S14" t="s">
        <v>434</v>
      </c>
      <c r="U14" s="193" t="s">
        <v>16222</v>
      </c>
      <c r="V14" s="194" t="s">
        <v>16223</v>
      </c>
      <c r="W14" s="194" t="s">
        <v>434</v>
      </c>
      <c r="Y14" s="11">
        <v>14</v>
      </c>
      <c r="Z14" t="str">
        <f t="shared" si="0"/>
        <v>Medium</v>
      </c>
    </row>
    <row r="15" spans="1:26" x14ac:dyDescent="0.2">
      <c r="H15">
        <v>6</v>
      </c>
      <c r="I15" t="s">
        <v>277</v>
      </c>
      <c r="K15" s="222" t="s">
        <v>411</v>
      </c>
      <c r="L15" s="223" t="s">
        <v>12549</v>
      </c>
      <c r="N15">
        <v>14</v>
      </c>
      <c r="O15" t="s">
        <v>16592</v>
      </c>
      <c r="P15" t="str">
        <f t="shared" si="1"/>
        <v>y1_3_6y</v>
      </c>
      <c r="Q15" t="s">
        <v>16225</v>
      </c>
      <c r="R15" t="s">
        <v>16712</v>
      </c>
      <c r="S15" t="s">
        <v>434</v>
      </c>
      <c r="U15" s="193" t="s">
        <v>16224</v>
      </c>
      <c r="V15" s="194" t="s">
        <v>16225</v>
      </c>
      <c r="W15" s="194" t="s">
        <v>434</v>
      </c>
      <c r="Y15" s="11">
        <v>15</v>
      </c>
      <c r="Z15" t="str">
        <f t="shared" si="0"/>
        <v>Easy</v>
      </c>
    </row>
    <row r="16" spans="1:26" ht="17" thickBot="1" x14ac:dyDescent="0.25">
      <c r="H16">
        <v>7</v>
      </c>
      <c r="I16" t="s">
        <v>277</v>
      </c>
      <c r="K16" s="189" t="s">
        <v>255</v>
      </c>
      <c r="L16" s="190" t="s">
        <v>12549</v>
      </c>
      <c r="N16">
        <v>15</v>
      </c>
      <c r="O16" t="s">
        <v>16589</v>
      </c>
      <c r="P16" t="str">
        <f t="shared" si="1"/>
        <v>y1_3_7y</v>
      </c>
      <c r="Q16" t="s">
        <v>16227</v>
      </c>
      <c r="R16" t="s">
        <v>16712</v>
      </c>
      <c r="S16" t="s">
        <v>434</v>
      </c>
      <c r="U16" s="193" t="s">
        <v>16226</v>
      </c>
      <c r="V16" s="194" t="s">
        <v>16227</v>
      </c>
      <c r="W16" s="194" t="s">
        <v>434</v>
      </c>
      <c r="Y16" s="11">
        <v>16</v>
      </c>
      <c r="Z16" t="str">
        <f t="shared" si="0"/>
        <v>Medium</v>
      </c>
    </row>
    <row r="17" spans="8:26" x14ac:dyDescent="0.2">
      <c r="H17">
        <v>8</v>
      </c>
      <c r="I17" t="s">
        <v>365</v>
      </c>
      <c r="N17">
        <v>16</v>
      </c>
      <c r="O17" t="s">
        <v>16615</v>
      </c>
      <c r="P17" t="str">
        <f t="shared" si="1"/>
        <v>y1_3_8y</v>
      </c>
      <c r="Q17" t="s">
        <v>16229</v>
      </c>
      <c r="R17" t="s">
        <v>16712</v>
      </c>
      <c r="S17" t="s">
        <v>434</v>
      </c>
      <c r="U17" s="193" t="s">
        <v>16228</v>
      </c>
      <c r="V17" s="194" t="s">
        <v>16229</v>
      </c>
      <c r="W17" s="194" t="s">
        <v>434</v>
      </c>
      <c r="Y17" s="11">
        <v>17</v>
      </c>
      <c r="Z17" t="str">
        <f t="shared" si="0"/>
        <v>Easy</v>
      </c>
    </row>
    <row r="18" spans="8:26" x14ac:dyDescent="0.2">
      <c r="N18">
        <v>17</v>
      </c>
      <c r="O18" t="s">
        <v>16637</v>
      </c>
      <c r="P18" t="str">
        <f t="shared" si="1"/>
        <v>y1_3_10y</v>
      </c>
      <c r="Q18" t="s">
        <v>16231</v>
      </c>
      <c r="R18" t="s">
        <v>16712</v>
      </c>
      <c r="S18" t="s">
        <v>434</v>
      </c>
      <c r="U18" s="193" t="s">
        <v>16230</v>
      </c>
      <c r="V18" s="194" t="s">
        <v>16231</v>
      </c>
      <c r="W18" s="194" t="s">
        <v>434</v>
      </c>
      <c r="Y18" s="11">
        <v>18</v>
      </c>
      <c r="Z18" t="str">
        <f t="shared" si="0"/>
        <v>Medium</v>
      </c>
    </row>
    <row r="19" spans="8:26" x14ac:dyDescent="0.2">
      <c r="N19">
        <v>18</v>
      </c>
      <c r="O19" t="s">
        <v>16626</v>
      </c>
      <c r="P19" t="str">
        <f t="shared" si="1"/>
        <v>y1_3_11y</v>
      </c>
      <c r="Q19" t="s">
        <v>16233</v>
      </c>
      <c r="R19" t="s">
        <v>16712</v>
      </c>
      <c r="S19" t="s">
        <v>434</v>
      </c>
      <c r="U19" s="193" t="s">
        <v>16232</v>
      </c>
      <c r="V19" s="194" t="s">
        <v>16233</v>
      </c>
      <c r="W19" s="194" t="s">
        <v>434</v>
      </c>
      <c r="Y19" s="11">
        <v>19</v>
      </c>
      <c r="Z19" t="str">
        <f t="shared" si="0"/>
        <v>Easy</v>
      </c>
    </row>
    <row r="20" spans="8:26" x14ac:dyDescent="0.2">
      <c r="N20">
        <v>19</v>
      </c>
      <c r="O20" t="s">
        <v>16660</v>
      </c>
      <c r="P20" t="str">
        <f t="shared" si="1"/>
        <v>y1_3_12y</v>
      </c>
      <c r="Q20" t="s">
        <v>16235</v>
      </c>
      <c r="R20" t="s">
        <v>16712</v>
      </c>
      <c r="S20" t="s">
        <v>434</v>
      </c>
      <c r="U20" s="193" t="s">
        <v>16234</v>
      </c>
      <c r="V20" s="194" t="s">
        <v>16235</v>
      </c>
      <c r="W20" s="194" t="s">
        <v>434</v>
      </c>
      <c r="Y20" s="11">
        <v>20</v>
      </c>
      <c r="Z20" t="str">
        <f t="shared" si="0"/>
        <v>Medium</v>
      </c>
    </row>
    <row r="21" spans="8:26" x14ac:dyDescent="0.2">
      <c r="N21">
        <v>20</v>
      </c>
      <c r="O21" t="s">
        <v>16620</v>
      </c>
      <c r="P21" t="str">
        <f t="shared" si="1"/>
        <v>y1_3_14y</v>
      </c>
      <c r="Q21" t="s">
        <v>16237</v>
      </c>
      <c r="R21" t="s">
        <v>16712</v>
      </c>
      <c r="S21" t="s">
        <v>434</v>
      </c>
      <c r="U21" s="193" t="s">
        <v>16236</v>
      </c>
      <c r="V21" s="194" t="s">
        <v>16237</v>
      </c>
      <c r="W21" s="194" t="s">
        <v>434</v>
      </c>
      <c r="Y21" s="11">
        <v>21</v>
      </c>
      <c r="Z21" t="str">
        <f t="shared" si="0"/>
        <v>Easy</v>
      </c>
    </row>
    <row r="22" spans="8:26" x14ac:dyDescent="0.2">
      <c r="N22">
        <v>21</v>
      </c>
      <c r="O22" t="s">
        <v>8379</v>
      </c>
      <c r="P22" t="str">
        <f t="shared" si="1"/>
        <v>y1_3_15y</v>
      </c>
      <c r="Q22" t="s">
        <v>16239</v>
      </c>
      <c r="R22" t="s">
        <v>16712</v>
      </c>
      <c r="S22" t="s">
        <v>434</v>
      </c>
      <c r="U22" s="193" t="s">
        <v>16238</v>
      </c>
      <c r="V22" s="195" t="s">
        <v>16239</v>
      </c>
      <c r="W22" s="194" t="s">
        <v>434</v>
      </c>
      <c r="Y22" s="11">
        <v>22</v>
      </c>
      <c r="Z22" t="str">
        <f t="shared" si="0"/>
        <v>Medium</v>
      </c>
    </row>
    <row r="23" spans="8:26" x14ac:dyDescent="0.2">
      <c r="N23">
        <v>22</v>
      </c>
      <c r="O23" t="s">
        <v>16677</v>
      </c>
      <c r="P23" t="str">
        <f t="shared" si="1"/>
        <v>y1_4y</v>
      </c>
      <c r="Q23" t="s">
        <v>16241</v>
      </c>
      <c r="R23" t="s">
        <v>16713</v>
      </c>
      <c r="S23" t="s">
        <v>16241</v>
      </c>
      <c r="U23" s="193" t="s">
        <v>16240</v>
      </c>
      <c r="V23" s="194" t="s">
        <v>16241</v>
      </c>
      <c r="W23" s="194" t="s">
        <v>16241</v>
      </c>
      <c r="Y23" s="11">
        <v>23</v>
      </c>
      <c r="Z23" t="str">
        <f t="shared" si="0"/>
        <v>Easy</v>
      </c>
    </row>
    <row r="24" spans="8:26" x14ac:dyDescent="0.2">
      <c r="N24">
        <v>23</v>
      </c>
      <c r="O24" t="s">
        <v>8344</v>
      </c>
      <c r="P24" t="str">
        <f t="shared" si="1"/>
        <v>y1_4_1y</v>
      </c>
      <c r="Q24" t="s">
        <v>16243</v>
      </c>
      <c r="R24" t="s">
        <v>16713</v>
      </c>
      <c r="S24" t="s">
        <v>16241</v>
      </c>
      <c r="U24" s="193" t="s">
        <v>16242</v>
      </c>
      <c r="V24" s="194" t="s">
        <v>16243</v>
      </c>
      <c r="W24" s="194" t="s">
        <v>16241</v>
      </c>
      <c r="Y24" s="11">
        <v>24</v>
      </c>
      <c r="Z24" t="str">
        <f t="shared" si="0"/>
        <v>Medium</v>
      </c>
    </row>
    <row r="25" spans="8:26" x14ac:dyDescent="0.2">
      <c r="N25">
        <v>24</v>
      </c>
      <c r="O25" t="s">
        <v>16702</v>
      </c>
      <c r="P25" t="str">
        <f t="shared" si="1"/>
        <v>y1_4_2y</v>
      </c>
      <c r="Q25" t="s">
        <v>16245</v>
      </c>
      <c r="R25" t="s">
        <v>16713</v>
      </c>
      <c r="S25" t="s">
        <v>16241</v>
      </c>
      <c r="U25" s="193" t="s">
        <v>16244</v>
      </c>
      <c r="V25" s="194" t="s">
        <v>16245</v>
      </c>
      <c r="W25" s="194" t="s">
        <v>16241</v>
      </c>
      <c r="Y25" s="11">
        <v>25</v>
      </c>
      <c r="Z25" t="str">
        <f t="shared" si="0"/>
        <v>Easy</v>
      </c>
    </row>
    <row r="26" spans="8:26" x14ac:dyDescent="0.2">
      <c r="N26">
        <v>25</v>
      </c>
      <c r="O26" t="s">
        <v>16612</v>
      </c>
      <c r="P26" t="str">
        <f t="shared" si="1"/>
        <v>y1_4_3y</v>
      </c>
      <c r="Q26" t="s">
        <v>16247</v>
      </c>
      <c r="R26" t="s">
        <v>16713</v>
      </c>
      <c r="S26" t="s">
        <v>16241</v>
      </c>
      <c r="U26" s="193" t="s">
        <v>16246</v>
      </c>
      <c r="V26" s="194" t="s">
        <v>16247</v>
      </c>
      <c r="W26" s="194" t="s">
        <v>16241</v>
      </c>
      <c r="Y26" s="11">
        <v>26</v>
      </c>
      <c r="Z26" t="str">
        <f t="shared" si="0"/>
        <v>Medium</v>
      </c>
    </row>
    <row r="27" spans="8:26" x14ac:dyDescent="0.2">
      <c r="N27">
        <v>26</v>
      </c>
      <c r="O27" t="s">
        <v>16704</v>
      </c>
      <c r="P27" t="str">
        <f t="shared" si="1"/>
        <v>y1_4_5y</v>
      </c>
      <c r="Q27" t="s">
        <v>16249</v>
      </c>
      <c r="R27" t="s">
        <v>16713</v>
      </c>
      <c r="S27" t="s">
        <v>16241</v>
      </c>
      <c r="U27" s="193" t="s">
        <v>16248</v>
      </c>
      <c r="V27" s="194" t="s">
        <v>16249</v>
      </c>
      <c r="W27" s="194" t="s">
        <v>16241</v>
      </c>
      <c r="Y27" s="11">
        <v>27</v>
      </c>
      <c r="Z27" t="str">
        <f t="shared" si="0"/>
        <v>Easy</v>
      </c>
    </row>
    <row r="28" spans="8:26" x14ac:dyDescent="0.2">
      <c r="N28">
        <v>27</v>
      </c>
      <c r="O28" t="s">
        <v>16689</v>
      </c>
      <c r="P28" t="str">
        <f t="shared" si="1"/>
        <v>y1_5y</v>
      </c>
      <c r="Q28" t="s">
        <v>421</v>
      </c>
      <c r="R28" t="s">
        <v>16714</v>
      </c>
      <c r="S28" t="s">
        <v>421</v>
      </c>
      <c r="U28" s="193" t="s">
        <v>7990</v>
      </c>
      <c r="V28" s="194" t="s">
        <v>421</v>
      </c>
      <c r="W28" s="194" t="s">
        <v>421</v>
      </c>
      <c r="Y28" s="11">
        <v>28</v>
      </c>
      <c r="Z28" t="str">
        <f t="shared" si="0"/>
        <v>Medium</v>
      </c>
    </row>
    <row r="29" spans="8:26" x14ac:dyDescent="0.2">
      <c r="N29">
        <v>28</v>
      </c>
      <c r="O29" t="s">
        <v>16595</v>
      </c>
      <c r="P29" t="str">
        <f t="shared" si="1"/>
        <v>y1_5_1y</v>
      </c>
      <c r="Q29" t="s">
        <v>16251</v>
      </c>
      <c r="R29" t="s">
        <v>16714</v>
      </c>
      <c r="S29" t="s">
        <v>421</v>
      </c>
      <c r="U29" s="193" t="s">
        <v>16250</v>
      </c>
      <c r="V29" s="194" t="s">
        <v>16251</v>
      </c>
      <c r="W29" s="194" t="s">
        <v>421</v>
      </c>
      <c r="Y29" s="11">
        <v>29</v>
      </c>
      <c r="Z29" t="str">
        <f t="shared" si="0"/>
        <v>Easy</v>
      </c>
    </row>
    <row r="30" spans="8:26" x14ac:dyDescent="0.2">
      <c r="N30">
        <v>29</v>
      </c>
      <c r="O30" t="s">
        <v>8392</v>
      </c>
      <c r="P30" t="str">
        <f t="shared" si="1"/>
        <v>y1_5_2y</v>
      </c>
      <c r="Q30" t="s">
        <v>16253</v>
      </c>
      <c r="R30" t="s">
        <v>16714</v>
      </c>
      <c r="S30" t="s">
        <v>421</v>
      </c>
      <c r="U30" s="193" t="s">
        <v>16252</v>
      </c>
      <c r="V30" s="194" t="s">
        <v>16253</v>
      </c>
      <c r="W30" s="194" t="s">
        <v>421</v>
      </c>
      <c r="Y30" s="11">
        <v>30</v>
      </c>
      <c r="Z30" t="str">
        <f t="shared" si="0"/>
        <v>Medium</v>
      </c>
    </row>
    <row r="31" spans="8:26" x14ac:dyDescent="0.2">
      <c r="N31">
        <v>30</v>
      </c>
      <c r="O31" t="s">
        <v>16629</v>
      </c>
      <c r="P31" t="str">
        <f t="shared" si="1"/>
        <v>y1_5_3y</v>
      </c>
      <c r="Q31" t="s">
        <v>16255</v>
      </c>
      <c r="R31" t="s">
        <v>16714</v>
      </c>
      <c r="S31" t="s">
        <v>421</v>
      </c>
      <c r="U31" s="193" t="s">
        <v>16254</v>
      </c>
      <c r="V31" s="194" t="s">
        <v>16255</v>
      </c>
      <c r="W31" s="194" t="s">
        <v>421</v>
      </c>
      <c r="Y31" s="11">
        <v>31</v>
      </c>
      <c r="Z31" t="str">
        <f t="shared" si="0"/>
        <v>Easy</v>
      </c>
    </row>
    <row r="32" spans="8:26" x14ac:dyDescent="0.2">
      <c r="N32">
        <v>31</v>
      </c>
      <c r="O32" t="s">
        <v>8391</v>
      </c>
      <c r="P32" t="str">
        <f t="shared" si="1"/>
        <v>y1_5_4y</v>
      </c>
      <c r="Q32" t="s">
        <v>16257</v>
      </c>
      <c r="R32" t="s">
        <v>16714</v>
      </c>
      <c r="S32" t="s">
        <v>421</v>
      </c>
      <c r="U32" s="193" t="s">
        <v>16256</v>
      </c>
      <c r="V32" s="194" t="s">
        <v>16257</v>
      </c>
      <c r="W32" s="194" t="s">
        <v>421</v>
      </c>
      <c r="Y32" s="11">
        <v>32</v>
      </c>
      <c r="Z32" t="str">
        <f t="shared" si="0"/>
        <v>Medium</v>
      </c>
    </row>
    <row r="33" spans="14:26" x14ac:dyDescent="0.2">
      <c r="N33">
        <v>32</v>
      </c>
      <c r="O33" t="s">
        <v>16664</v>
      </c>
      <c r="P33" t="str">
        <f t="shared" si="1"/>
        <v>y1_6y</v>
      </c>
      <c r="Q33" t="s">
        <v>16259</v>
      </c>
      <c r="R33" t="s">
        <v>16715</v>
      </c>
      <c r="S33" t="s">
        <v>16259</v>
      </c>
      <c r="U33" s="193" t="s">
        <v>16258</v>
      </c>
      <c r="V33" s="194" t="s">
        <v>16259</v>
      </c>
      <c r="W33" s="194" t="s">
        <v>16259</v>
      </c>
      <c r="Y33" s="11">
        <v>33</v>
      </c>
      <c r="Z33" t="str">
        <f t="shared" si="0"/>
        <v>Easy</v>
      </c>
    </row>
    <row r="34" spans="14:26" x14ac:dyDescent="0.2">
      <c r="N34">
        <v>33</v>
      </c>
      <c r="O34" t="s">
        <v>8328</v>
      </c>
      <c r="P34" t="str">
        <f t="shared" si="1"/>
        <v>y1_6_1y</v>
      </c>
      <c r="Q34" t="s">
        <v>16261</v>
      </c>
      <c r="R34" t="s">
        <v>16715</v>
      </c>
      <c r="S34" t="s">
        <v>16259</v>
      </c>
      <c r="U34" s="193" t="s">
        <v>16260</v>
      </c>
      <c r="V34" s="194" t="s">
        <v>16261</v>
      </c>
      <c r="W34" s="194" t="s">
        <v>16259</v>
      </c>
      <c r="Y34" s="11">
        <v>34</v>
      </c>
      <c r="Z34" t="str">
        <f t="shared" si="0"/>
        <v>Medium</v>
      </c>
    </row>
    <row r="35" spans="14:26" x14ac:dyDescent="0.2">
      <c r="N35">
        <v>34</v>
      </c>
      <c r="O35" t="s">
        <v>8329</v>
      </c>
      <c r="P35" t="str">
        <f t="shared" si="1"/>
        <v>y1_6_2y</v>
      </c>
      <c r="Q35" t="s">
        <v>16263</v>
      </c>
      <c r="R35" t="s">
        <v>16715</v>
      </c>
      <c r="S35" t="s">
        <v>16259</v>
      </c>
      <c r="U35" s="193" t="s">
        <v>16262</v>
      </c>
      <c r="V35" s="194" t="s">
        <v>16263</v>
      </c>
      <c r="W35" s="194" t="s">
        <v>16259</v>
      </c>
      <c r="Y35" s="11">
        <v>35</v>
      </c>
      <c r="Z35" t="str">
        <f t="shared" si="0"/>
        <v>Easy</v>
      </c>
    </row>
    <row r="36" spans="14:26" x14ac:dyDescent="0.2">
      <c r="N36">
        <v>35</v>
      </c>
      <c r="O36" t="s">
        <v>8326</v>
      </c>
      <c r="P36" t="str">
        <f t="shared" si="1"/>
        <v>y1_6_3y</v>
      </c>
      <c r="Q36" t="s">
        <v>16265</v>
      </c>
      <c r="R36" t="s">
        <v>16715</v>
      </c>
      <c r="S36" t="s">
        <v>16259</v>
      </c>
      <c r="U36" s="193" t="s">
        <v>16264</v>
      </c>
      <c r="V36" s="194" t="s">
        <v>16265</v>
      </c>
      <c r="W36" s="194" t="s">
        <v>16259</v>
      </c>
      <c r="Y36" s="11">
        <v>36</v>
      </c>
      <c r="Z36" t="str">
        <f t="shared" si="0"/>
        <v>Medium</v>
      </c>
    </row>
    <row r="37" spans="14:26" x14ac:dyDescent="0.2">
      <c r="N37">
        <v>36</v>
      </c>
      <c r="O37" t="s">
        <v>8325</v>
      </c>
      <c r="P37" t="str">
        <f t="shared" si="1"/>
        <v>y1_6_4y</v>
      </c>
      <c r="Q37" t="s">
        <v>16267</v>
      </c>
      <c r="R37" t="s">
        <v>16715</v>
      </c>
      <c r="S37" t="s">
        <v>16259</v>
      </c>
      <c r="U37" s="193" t="s">
        <v>16266</v>
      </c>
      <c r="V37" s="194" t="s">
        <v>16267</v>
      </c>
      <c r="W37" s="194" t="s">
        <v>16259</v>
      </c>
      <c r="Y37" s="11">
        <v>37</v>
      </c>
      <c r="Z37" t="str">
        <f t="shared" si="0"/>
        <v>Easy</v>
      </c>
    </row>
    <row r="38" spans="14:26" x14ac:dyDescent="0.2">
      <c r="N38">
        <v>37</v>
      </c>
      <c r="O38" t="s">
        <v>8327</v>
      </c>
      <c r="P38" t="str">
        <f t="shared" si="1"/>
        <v>y1_6_5y</v>
      </c>
      <c r="Q38" t="s">
        <v>16269</v>
      </c>
      <c r="R38" t="s">
        <v>16715</v>
      </c>
      <c r="S38" t="s">
        <v>16259</v>
      </c>
      <c r="U38" s="193" t="s">
        <v>16268</v>
      </c>
      <c r="V38" s="194" t="s">
        <v>16269</v>
      </c>
      <c r="W38" s="194" t="s">
        <v>16259</v>
      </c>
      <c r="Y38" s="11">
        <v>38</v>
      </c>
      <c r="Z38" t="str">
        <f t="shared" si="0"/>
        <v>Medium</v>
      </c>
    </row>
    <row r="39" spans="14:26" x14ac:dyDescent="0.2">
      <c r="N39">
        <v>38</v>
      </c>
      <c r="O39" t="s">
        <v>16706</v>
      </c>
      <c r="P39" t="str">
        <f t="shared" si="1"/>
        <v>y1_9y</v>
      </c>
      <c r="Q39" t="s">
        <v>16270</v>
      </c>
      <c r="R39" t="s">
        <v>16716</v>
      </c>
      <c r="S39" t="s">
        <v>16270</v>
      </c>
      <c r="U39" s="193" t="s">
        <v>16129</v>
      </c>
      <c r="V39" s="196" t="s">
        <v>16270</v>
      </c>
      <c r="W39" s="196" t="s">
        <v>16270</v>
      </c>
      <c r="Y39" s="11">
        <v>39</v>
      </c>
      <c r="Z39" t="str">
        <f t="shared" si="0"/>
        <v>Easy</v>
      </c>
    </row>
    <row r="40" spans="14:26" x14ac:dyDescent="0.2">
      <c r="N40">
        <v>39</v>
      </c>
      <c r="O40" t="s">
        <v>16601</v>
      </c>
      <c r="P40" t="str">
        <f t="shared" si="1"/>
        <v>y1_9_1y</v>
      </c>
      <c r="Q40" t="s">
        <v>16272</v>
      </c>
      <c r="R40" t="s">
        <v>16716</v>
      </c>
      <c r="S40" t="s">
        <v>16270</v>
      </c>
      <c r="U40" s="193" t="s">
        <v>16271</v>
      </c>
      <c r="V40" s="196" t="s">
        <v>16272</v>
      </c>
      <c r="W40" s="196" t="s">
        <v>16270</v>
      </c>
      <c r="Y40" s="11">
        <v>40</v>
      </c>
      <c r="Z40" t="str">
        <f t="shared" si="0"/>
        <v>Medium</v>
      </c>
    </row>
    <row r="41" spans="14:26" x14ac:dyDescent="0.2">
      <c r="N41">
        <v>40</v>
      </c>
      <c r="O41" t="s">
        <v>16613</v>
      </c>
      <c r="P41" t="str">
        <f t="shared" si="1"/>
        <v>y1_9_2y</v>
      </c>
      <c r="Q41" t="s">
        <v>16274</v>
      </c>
      <c r="R41" t="s">
        <v>16716</v>
      </c>
      <c r="S41" t="s">
        <v>16270</v>
      </c>
      <c r="U41" s="193" t="s">
        <v>16273</v>
      </c>
      <c r="V41" s="196" t="s">
        <v>16274</v>
      </c>
      <c r="W41" s="196" t="s">
        <v>16270</v>
      </c>
      <c r="Y41" s="11">
        <v>41</v>
      </c>
      <c r="Z41" t="str">
        <f t="shared" si="0"/>
        <v>Easy</v>
      </c>
    </row>
    <row r="42" spans="14:26" x14ac:dyDescent="0.2">
      <c r="N42">
        <v>41</v>
      </c>
      <c r="O42" t="s">
        <v>16709</v>
      </c>
      <c r="P42" t="str">
        <f t="shared" si="1"/>
        <v>y1_10y</v>
      </c>
      <c r="Q42" t="s">
        <v>16276</v>
      </c>
      <c r="R42" t="s">
        <v>16717</v>
      </c>
      <c r="S42" t="s">
        <v>16276</v>
      </c>
      <c r="U42" s="193" t="s">
        <v>16275</v>
      </c>
      <c r="V42" s="194" t="s">
        <v>16276</v>
      </c>
      <c r="W42" s="194" t="s">
        <v>16276</v>
      </c>
      <c r="Y42" s="11">
        <v>42</v>
      </c>
      <c r="Z42" t="str">
        <f t="shared" si="0"/>
        <v>Medium</v>
      </c>
    </row>
    <row r="43" spans="14:26" x14ac:dyDescent="0.2">
      <c r="N43">
        <v>42</v>
      </c>
      <c r="O43" t="s">
        <v>8320</v>
      </c>
      <c r="P43" t="str">
        <f t="shared" si="1"/>
        <v>y1_10_1y</v>
      </c>
      <c r="Q43" t="s">
        <v>16278</v>
      </c>
      <c r="R43" t="s">
        <v>16717</v>
      </c>
      <c r="S43" t="s">
        <v>16276</v>
      </c>
      <c r="U43" s="193" t="s">
        <v>16277</v>
      </c>
      <c r="V43" s="194" t="s">
        <v>16278</v>
      </c>
      <c r="W43" s="194" t="s">
        <v>16276</v>
      </c>
      <c r="Y43" s="11">
        <v>43</v>
      </c>
      <c r="Z43" t="str">
        <f t="shared" si="0"/>
        <v>Easy</v>
      </c>
    </row>
    <row r="44" spans="14:26" x14ac:dyDescent="0.2">
      <c r="N44">
        <v>43</v>
      </c>
      <c r="O44" t="s">
        <v>8365</v>
      </c>
      <c r="P44" t="str">
        <f t="shared" si="1"/>
        <v>y1_10_2y</v>
      </c>
      <c r="Q44" t="s">
        <v>16280</v>
      </c>
      <c r="R44" t="s">
        <v>16717</v>
      </c>
      <c r="S44" t="s">
        <v>16276</v>
      </c>
      <c r="U44" s="193" t="s">
        <v>16279</v>
      </c>
      <c r="V44" s="194" t="s">
        <v>16280</v>
      </c>
      <c r="W44" s="194" t="s">
        <v>16276</v>
      </c>
      <c r="Y44" s="11">
        <v>44</v>
      </c>
      <c r="Z44" t="str">
        <f t="shared" si="0"/>
        <v>Medium</v>
      </c>
    </row>
    <row r="45" spans="14:26" x14ac:dyDescent="0.2">
      <c r="N45">
        <v>44</v>
      </c>
      <c r="O45" t="s">
        <v>8316</v>
      </c>
      <c r="P45" t="str">
        <f t="shared" si="1"/>
        <v>y1_10_3y</v>
      </c>
      <c r="Q45" t="s">
        <v>16282</v>
      </c>
      <c r="R45" t="s">
        <v>16717</v>
      </c>
      <c r="S45" t="s">
        <v>16276</v>
      </c>
      <c r="U45" s="193" t="s">
        <v>16281</v>
      </c>
      <c r="V45" s="194" t="s">
        <v>16282</v>
      </c>
      <c r="W45" s="194" t="s">
        <v>16276</v>
      </c>
      <c r="Y45" s="11">
        <v>45</v>
      </c>
      <c r="Z45" t="str">
        <f t="shared" si="0"/>
        <v>Easy</v>
      </c>
    </row>
    <row r="46" spans="14:26" x14ac:dyDescent="0.2">
      <c r="N46">
        <v>45</v>
      </c>
      <c r="O46" t="s">
        <v>16666</v>
      </c>
      <c r="P46" t="str">
        <f t="shared" si="1"/>
        <v>y1_10_4y</v>
      </c>
      <c r="Q46" t="s">
        <v>16284</v>
      </c>
      <c r="R46" t="s">
        <v>16717</v>
      </c>
      <c r="S46" t="s">
        <v>16276</v>
      </c>
      <c r="U46" s="193" t="s">
        <v>16283</v>
      </c>
      <c r="V46" s="194" t="s">
        <v>16284</v>
      </c>
      <c r="W46" s="194" t="s">
        <v>16276</v>
      </c>
      <c r="Y46" s="11">
        <v>46</v>
      </c>
      <c r="Z46" t="str">
        <f t="shared" si="0"/>
        <v>Medium</v>
      </c>
    </row>
    <row r="47" spans="14:26" x14ac:dyDescent="0.2">
      <c r="N47">
        <v>46</v>
      </c>
      <c r="O47" t="s">
        <v>8366</v>
      </c>
      <c r="P47" t="str">
        <f t="shared" si="1"/>
        <v>y1_10_5y</v>
      </c>
      <c r="Q47" t="s">
        <v>16286</v>
      </c>
      <c r="R47" t="s">
        <v>16717</v>
      </c>
      <c r="S47" t="s">
        <v>16276</v>
      </c>
      <c r="U47" s="193" t="s">
        <v>16285</v>
      </c>
      <c r="V47" s="194" t="s">
        <v>16286</v>
      </c>
      <c r="W47" s="194" t="s">
        <v>16276</v>
      </c>
      <c r="Y47" s="11">
        <v>47</v>
      </c>
      <c r="Z47" t="str">
        <f t="shared" si="0"/>
        <v>Easy</v>
      </c>
    </row>
    <row r="48" spans="14:26" x14ac:dyDescent="0.2">
      <c r="N48">
        <v>47</v>
      </c>
      <c r="O48" t="s">
        <v>16603</v>
      </c>
      <c r="P48" t="str">
        <f t="shared" si="1"/>
        <v>y1_11y</v>
      </c>
      <c r="Q48" t="s">
        <v>16288</v>
      </c>
      <c r="R48" t="s">
        <v>16718</v>
      </c>
      <c r="S48" t="s">
        <v>16288</v>
      </c>
      <c r="U48" s="193" t="s">
        <v>16287</v>
      </c>
      <c r="V48" s="196" t="s">
        <v>16288</v>
      </c>
      <c r="W48" s="196" t="s">
        <v>16288</v>
      </c>
      <c r="Y48" s="11">
        <v>48</v>
      </c>
      <c r="Z48" t="str">
        <f t="shared" si="0"/>
        <v>Medium</v>
      </c>
    </row>
    <row r="49" spans="14:26" x14ac:dyDescent="0.2">
      <c r="N49">
        <v>48</v>
      </c>
      <c r="O49" t="s">
        <v>16655</v>
      </c>
      <c r="P49" t="str">
        <f t="shared" si="1"/>
        <v>y1_12y</v>
      </c>
      <c r="Q49" t="s">
        <v>16290</v>
      </c>
      <c r="R49" t="s">
        <v>16719</v>
      </c>
      <c r="S49" t="s">
        <v>16290</v>
      </c>
      <c r="U49" s="193" t="s">
        <v>16289</v>
      </c>
      <c r="V49" s="194" t="s">
        <v>16290</v>
      </c>
      <c r="W49" s="194" t="s">
        <v>16290</v>
      </c>
      <c r="Y49" s="11">
        <v>49</v>
      </c>
      <c r="Z49" t="str">
        <f t="shared" si="0"/>
        <v>Easy</v>
      </c>
    </row>
    <row r="50" spans="14:26" x14ac:dyDescent="0.2">
      <c r="N50">
        <v>49</v>
      </c>
      <c r="O50" t="s">
        <v>8369</v>
      </c>
      <c r="P50" t="str">
        <f t="shared" si="1"/>
        <v>y1_12_1y</v>
      </c>
      <c r="Q50" t="s">
        <v>16292</v>
      </c>
      <c r="R50" t="s">
        <v>16719</v>
      </c>
      <c r="S50" t="s">
        <v>16290</v>
      </c>
      <c r="U50" s="193" t="s">
        <v>16291</v>
      </c>
      <c r="V50" s="194" t="s">
        <v>16292</v>
      </c>
      <c r="W50" s="194" t="s">
        <v>16290</v>
      </c>
      <c r="Y50" s="11">
        <v>50</v>
      </c>
      <c r="Z50" t="str">
        <f t="shared" si="0"/>
        <v>Medium</v>
      </c>
    </row>
    <row r="51" spans="14:26" x14ac:dyDescent="0.2">
      <c r="N51">
        <v>50</v>
      </c>
      <c r="O51" t="s">
        <v>8324</v>
      </c>
      <c r="P51" t="str">
        <f t="shared" si="1"/>
        <v>y1_12_2y</v>
      </c>
      <c r="Q51" t="s">
        <v>16294</v>
      </c>
      <c r="R51" t="s">
        <v>16719</v>
      </c>
      <c r="S51" t="s">
        <v>16290</v>
      </c>
      <c r="U51" s="193" t="s">
        <v>16293</v>
      </c>
      <c r="V51" s="194" t="s">
        <v>16294</v>
      </c>
      <c r="W51" s="194" t="s">
        <v>16290</v>
      </c>
      <c r="Y51" s="11">
        <v>51</v>
      </c>
      <c r="Z51" t="str">
        <f t="shared" si="0"/>
        <v>Easy</v>
      </c>
    </row>
    <row r="52" spans="14:26" x14ac:dyDescent="0.2">
      <c r="N52">
        <v>51</v>
      </c>
      <c r="O52" t="s">
        <v>16701</v>
      </c>
      <c r="P52" t="str">
        <f t="shared" si="1"/>
        <v>y1_12_3y</v>
      </c>
      <c r="Q52" t="s">
        <v>16296</v>
      </c>
      <c r="R52" t="s">
        <v>16719</v>
      </c>
      <c r="S52" t="s">
        <v>16290</v>
      </c>
      <c r="U52" s="193" t="s">
        <v>16295</v>
      </c>
      <c r="V52" s="194" t="s">
        <v>16296</v>
      </c>
      <c r="W52" s="194" t="s">
        <v>16290</v>
      </c>
      <c r="Y52" s="11">
        <v>52</v>
      </c>
      <c r="Z52" t="str">
        <f t="shared" si="0"/>
        <v>Medium</v>
      </c>
    </row>
    <row r="53" spans="14:26" x14ac:dyDescent="0.2">
      <c r="N53">
        <v>52</v>
      </c>
      <c r="O53" t="s">
        <v>16680</v>
      </c>
      <c r="P53" t="str">
        <f t="shared" si="1"/>
        <v>y1_12_4y</v>
      </c>
      <c r="Q53" t="s">
        <v>16298</v>
      </c>
      <c r="R53" t="s">
        <v>16719</v>
      </c>
      <c r="S53" t="s">
        <v>16290</v>
      </c>
      <c r="U53" s="193" t="s">
        <v>16297</v>
      </c>
      <c r="V53" s="194" t="s">
        <v>16298</v>
      </c>
      <c r="W53" s="194" t="s">
        <v>16290</v>
      </c>
      <c r="Y53" s="11">
        <v>53</v>
      </c>
      <c r="Z53" t="str">
        <f t="shared" si="0"/>
        <v>Easy</v>
      </c>
    </row>
    <row r="54" spans="14:26" x14ac:dyDescent="0.2">
      <c r="N54">
        <v>53</v>
      </c>
      <c r="O54" t="s">
        <v>16662</v>
      </c>
      <c r="P54" t="str">
        <f t="shared" si="1"/>
        <v>y1_12_5y</v>
      </c>
      <c r="Q54" t="s">
        <v>16300</v>
      </c>
      <c r="R54" t="s">
        <v>16719</v>
      </c>
      <c r="S54" t="s">
        <v>16290</v>
      </c>
      <c r="U54" s="193" t="s">
        <v>16299</v>
      </c>
      <c r="V54" s="194" t="s">
        <v>16300</v>
      </c>
      <c r="W54" s="194" t="s">
        <v>16290</v>
      </c>
      <c r="Y54" s="11">
        <v>54</v>
      </c>
      <c r="Z54" t="str">
        <f t="shared" si="0"/>
        <v>Medium</v>
      </c>
    </row>
    <row r="55" spans="14:26" x14ac:dyDescent="0.2">
      <c r="N55">
        <v>54</v>
      </c>
      <c r="O55" t="s">
        <v>16708</v>
      </c>
      <c r="P55" t="str">
        <f t="shared" si="1"/>
        <v>y1_15y</v>
      </c>
      <c r="Q55" t="s">
        <v>16302</v>
      </c>
      <c r="R55" t="s">
        <v>16720</v>
      </c>
      <c r="S55" t="s">
        <v>16302</v>
      </c>
      <c r="U55" s="197" t="s">
        <v>16301</v>
      </c>
      <c r="V55" s="196" t="s">
        <v>16302</v>
      </c>
      <c r="W55" s="196" t="s">
        <v>16302</v>
      </c>
      <c r="Y55" s="11">
        <v>55</v>
      </c>
      <c r="Z55" t="str">
        <f t="shared" si="0"/>
        <v>Easy</v>
      </c>
    </row>
    <row r="56" spans="14:26" x14ac:dyDescent="0.2">
      <c r="N56">
        <v>55</v>
      </c>
      <c r="O56" t="s">
        <v>8367</v>
      </c>
      <c r="P56" t="str">
        <f t="shared" si="1"/>
        <v>y1_15_1y</v>
      </c>
      <c r="Q56" t="s">
        <v>16304</v>
      </c>
      <c r="R56" t="s">
        <v>16720</v>
      </c>
      <c r="S56" t="s">
        <v>16302</v>
      </c>
      <c r="U56" s="193" t="s">
        <v>16303</v>
      </c>
      <c r="V56" s="194" t="s">
        <v>16304</v>
      </c>
      <c r="W56" s="194" t="s">
        <v>16302</v>
      </c>
      <c r="Y56" s="11">
        <v>56</v>
      </c>
      <c r="Z56" t="str">
        <f t="shared" si="0"/>
        <v>Medium</v>
      </c>
    </row>
    <row r="57" spans="14:26" x14ac:dyDescent="0.2">
      <c r="N57">
        <v>56</v>
      </c>
      <c r="O57" t="s">
        <v>16679</v>
      </c>
      <c r="P57" t="str">
        <f t="shared" si="1"/>
        <v>y1_15_2y</v>
      </c>
      <c r="Q57" t="s">
        <v>16306</v>
      </c>
      <c r="R57" t="s">
        <v>16720</v>
      </c>
      <c r="S57" t="s">
        <v>16302</v>
      </c>
      <c r="U57" s="193" t="s">
        <v>16305</v>
      </c>
      <c r="V57" s="194" t="s">
        <v>16306</v>
      </c>
      <c r="W57" s="194" t="s">
        <v>16302</v>
      </c>
      <c r="Y57" s="11">
        <v>57</v>
      </c>
      <c r="Z57" t="str">
        <f t="shared" si="0"/>
        <v>Easy</v>
      </c>
    </row>
    <row r="58" spans="14:26" x14ac:dyDescent="0.2">
      <c r="N58">
        <v>57</v>
      </c>
      <c r="O58" t="s">
        <v>8372</v>
      </c>
      <c r="P58" t="str">
        <f t="shared" si="1"/>
        <v>y1_15_3y</v>
      </c>
      <c r="Q58" t="s">
        <v>16308</v>
      </c>
      <c r="R58" t="s">
        <v>16720</v>
      </c>
      <c r="S58" t="s">
        <v>16302</v>
      </c>
      <c r="U58" s="193" t="s">
        <v>16307</v>
      </c>
      <c r="V58" s="194" t="s">
        <v>16308</v>
      </c>
      <c r="W58" s="194" t="s">
        <v>16302</v>
      </c>
      <c r="Y58" s="11">
        <v>58</v>
      </c>
      <c r="Z58" t="str">
        <f t="shared" si="0"/>
        <v>Medium</v>
      </c>
    </row>
    <row r="59" spans="14:26" x14ac:dyDescent="0.2">
      <c r="N59">
        <v>58</v>
      </c>
      <c r="O59" t="s">
        <v>8321</v>
      </c>
      <c r="P59" t="str">
        <f t="shared" si="1"/>
        <v>y1_15_4y</v>
      </c>
      <c r="Q59" t="s">
        <v>16310</v>
      </c>
      <c r="R59" t="s">
        <v>16720</v>
      </c>
      <c r="S59" t="s">
        <v>16302</v>
      </c>
      <c r="U59" s="193" t="s">
        <v>16309</v>
      </c>
      <c r="V59" s="194" t="s">
        <v>16310</v>
      </c>
      <c r="W59" s="194" t="s">
        <v>16302</v>
      </c>
      <c r="Y59" s="11">
        <v>59</v>
      </c>
      <c r="Z59" t="str">
        <f t="shared" si="0"/>
        <v>Easy</v>
      </c>
    </row>
    <row r="60" spans="14:26" x14ac:dyDescent="0.2">
      <c r="N60">
        <v>59</v>
      </c>
      <c r="O60" t="s">
        <v>8368</v>
      </c>
      <c r="P60" t="str">
        <f t="shared" si="1"/>
        <v>y1_15_5y</v>
      </c>
      <c r="Q60" t="s">
        <v>16312</v>
      </c>
      <c r="R60" t="s">
        <v>16720</v>
      </c>
      <c r="S60" t="s">
        <v>16302</v>
      </c>
      <c r="U60" s="193" t="s">
        <v>16311</v>
      </c>
      <c r="V60" s="194" t="s">
        <v>16312</v>
      </c>
      <c r="W60" s="194" t="s">
        <v>16302</v>
      </c>
      <c r="Y60" s="11">
        <v>60</v>
      </c>
      <c r="Z60" t="str">
        <f t="shared" si="0"/>
        <v>Medium</v>
      </c>
    </row>
    <row r="61" spans="14:26" x14ac:dyDescent="0.2">
      <c r="N61">
        <v>60</v>
      </c>
      <c r="O61" t="s">
        <v>16676</v>
      </c>
      <c r="P61" t="str">
        <f t="shared" si="1"/>
        <v>y1_15_6y</v>
      </c>
      <c r="Q61" t="s">
        <v>16314</v>
      </c>
      <c r="R61" t="s">
        <v>16720</v>
      </c>
      <c r="S61" t="s">
        <v>16302</v>
      </c>
      <c r="U61" s="193" t="s">
        <v>16313</v>
      </c>
      <c r="V61" s="194" t="s">
        <v>16314</v>
      </c>
      <c r="W61" s="194" t="s">
        <v>16302</v>
      </c>
      <c r="Y61" s="11">
        <v>61</v>
      </c>
      <c r="Z61" t="str">
        <f t="shared" si="0"/>
        <v>Easy</v>
      </c>
    </row>
    <row r="62" spans="14:26" x14ac:dyDescent="0.2">
      <c r="N62">
        <v>61</v>
      </c>
      <c r="O62" t="s">
        <v>8352</v>
      </c>
      <c r="P62" t="str">
        <f t="shared" si="1"/>
        <v>y1_16y</v>
      </c>
      <c r="Q62" t="s">
        <v>16316</v>
      </c>
      <c r="R62" t="s">
        <v>16721</v>
      </c>
      <c r="S62" t="s">
        <v>16316</v>
      </c>
      <c r="U62" s="193" t="s">
        <v>16315</v>
      </c>
      <c r="V62" s="194" t="s">
        <v>16316</v>
      </c>
      <c r="W62" s="194" t="s">
        <v>16316</v>
      </c>
      <c r="Y62" s="11">
        <v>62</v>
      </c>
      <c r="Z62" t="str">
        <f t="shared" si="0"/>
        <v>Medium</v>
      </c>
    </row>
    <row r="63" spans="14:26" x14ac:dyDescent="0.2">
      <c r="N63">
        <v>62</v>
      </c>
      <c r="O63" t="s">
        <v>8353</v>
      </c>
      <c r="P63" t="str">
        <f t="shared" si="1"/>
        <v>y1_16_2y</v>
      </c>
      <c r="Q63" t="s">
        <v>16318</v>
      </c>
      <c r="R63" t="s">
        <v>16721</v>
      </c>
      <c r="S63" t="s">
        <v>16316</v>
      </c>
      <c r="U63" s="193" t="s">
        <v>16317</v>
      </c>
      <c r="V63" s="194" t="s">
        <v>16318</v>
      </c>
      <c r="W63" s="194" t="s">
        <v>16316</v>
      </c>
      <c r="Y63" s="11">
        <v>63</v>
      </c>
      <c r="Z63" t="str">
        <f t="shared" si="0"/>
        <v>Easy</v>
      </c>
    </row>
    <row r="64" spans="14:26" x14ac:dyDescent="0.2">
      <c r="N64">
        <v>63</v>
      </c>
      <c r="O64" t="s">
        <v>8349</v>
      </c>
      <c r="P64" t="str">
        <f t="shared" si="1"/>
        <v>y1_16_3y</v>
      </c>
      <c r="Q64" t="s">
        <v>16320</v>
      </c>
      <c r="R64" t="s">
        <v>16721</v>
      </c>
      <c r="S64" t="s">
        <v>16316</v>
      </c>
      <c r="U64" s="193" t="s">
        <v>16319</v>
      </c>
      <c r="V64" s="194" t="s">
        <v>16320</v>
      </c>
      <c r="W64" s="194" t="s">
        <v>16316</v>
      </c>
      <c r="Y64" s="11">
        <v>64</v>
      </c>
      <c r="Z64" t="str">
        <f t="shared" si="0"/>
        <v>Medium</v>
      </c>
    </row>
    <row r="65" spans="14:26" x14ac:dyDescent="0.2">
      <c r="N65">
        <v>64</v>
      </c>
      <c r="O65" t="s">
        <v>16703</v>
      </c>
      <c r="P65" t="str">
        <f t="shared" si="1"/>
        <v>y1_16_4y</v>
      </c>
      <c r="Q65" t="s">
        <v>16322</v>
      </c>
      <c r="R65" t="s">
        <v>16721</v>
      </c>
      <c r="S65" t="s">
        <v>16316</v>
      </c>
      <c r="U65" s="193" t="s">
        <v>16321</v>
      </c>
      <c r="V65" s="194" t="s">
        <v>16322</v>
      </c>
      <c r="W65" s="194" t="s">
        <v>16316</v>
      </c>
      <c r="Y65" s="11">
        <v>65</v>
      </c>
      <c r="Z65" t="str">
        <f t="shared" si="0"/>
        <v>Easy</v>
      </c>
    </row>
    <row r="66" spans="14:26" x14ac:dyDescent="0.2">
      <c r="N66">
        <v>65</v>
      </c>
      <c r="O66" t="s">
        <v>16599</v>
      </c>
      <c r="P66" t="str">
        <f t="shared" si="1"/>
        <v>y1_16_5y</v>
      </c>
      <c r="Q66" t="s">
        <v>16324</v>
      </c>
      <c r="R66" t="s">
        <v>16721</v>
      </c>
      <c r="S66" t="s">
        <v>16316</v>
      </c>
      <c r="U66" s="193" t="s">
        <v>16323</v>
      </c>
      <c r="V66" s="194" t="s">
        <v>16324</v>
      </c>
      <c r="W66" s="194" t="s">
        <v>16316</v>
      </c>
      <c r="Y66" s="11"/>
    </row>
    <row r="67" spans="14:26" x14ac:dyDescent="0.2">
      <c r="N67">
        <v>66</v>
      </c>
      <c r="O67" t="s">
        <v>16650</v>
      </c>
      <c r="P67" t="str">
        <f t="shared" ref="P67:P130" si="2">"y"&amp;O67&amp;"y"</f>
        <v>y1_16_6y</v>
      </c>
      <c r="Q67" t="s">
        <v>16326</v>
      </c>
      <c r="R67" t="s">
        <v>16721</v>
      </c>
      <c r="S67" t="s">
        <v>16316</v>
      </c>
      <c r="U67" s="193" t="s">
        <v>16325</v>
      </c>
      <c r="V67" s="194" t="s">
        <v>16326</v>
      </c>
      <c r="W67" s="194" t="s">
        <v>16316</v>
      </c>
      <c r="Y67" s="11"/>
    </row>
    <row r="68" spans="14:26" x14ac:dyDescent="0.2">
      <c r="N68">
        <v>67</v>
      </c>
      <c r="O68" t="s">
        <v>16653</v>
      </c>
      <c r="P68" t="str">
        <f t="shared" si="2"/>
        <v>y1_16_7y</v>
      </c>
      <c r="Q68" t="s">
        <v>16328</v>
      </c>
      <c r="R68" t="s">
        <v>16721</v>
      </c>
      <c r="S68" t="s">
        <v>16316</v>
      </c>
      <c r="U68" s="193" t="s">
        <v>16327</v>
      </c>
      <c r="V68" s="194" t="s">
        <v>16328</v>
      </c>
      <c r="W68" s="194" t="s">
        <v>16316</v>
      </c>
      <c r="Y68" s="11"/>
    </row>
    <row r="69" spans="14:26" x14ac:dyDescent="0.2">
      <c r="N69">
        <v>68</v>
      </c>
      <c r="O69" t="s">
        <v>16699</v>
      </c>
      <c r="P69" t="str">
        <f t="shared" si="2"/>
        <v>y1_17y</v>
      </c>
      <c r="Q69" t="s">
        <v>254</v>
      </c>
      <c r="R69" t="s">
        <v>16722</v>
      </c>
      <c r="S69" t="s">
        <v>254</v>
      </c>
      <c r="U69" s="193" t="s">
        <v>16329</v>
      </c>
      <c r="V69" s="194" t="s">
        <v>254</v>
      </c>
      <c r="W69" s="194" t="s">
        <v>254</v>
      </c>
      <c r="Y69" s="11"/>
    </row>
    <row r="70" spans="14:26" x14ac:dyDescent="0.2">
      <c r="N70">
        <v>69</v>
      </c>
      <c r="O70" t="s">
        <v>16690</v>
      </c>
      <c r="P70" t="str">
        <f t="shared" si="2"/>
        <v>y1_17_1y</v>
      </c>
      <c r="Q70" t="s">
        <v>16331</v>
      </c>
      <c r="R70" t="s">
        <v>16722</v>
      </c>
      <c r="S70" t="s">
        <v>254</v>
      </c>
      <c r="U70" s="193" t="s">
        <v>16330</v>
      </c>
      <c r="V70" s="194" t="s">
        <v>16331</v>
      </c>
      <c r="W70" s="194" t="s">
        <v>254</v>
      </c>
      <c r="Y70" s="11"/>
    </row>
    <row r="71" spans="14:26" x14ac:dyDescent="0.2">
      <c r="N71">
        <v>70</v>
      </c>
      <c r="O71" t="s">
        <v>16602</v>
      </c>
      <c r="P71" t="str">
        <f t="shared" si="2"/>
        <v>y1_17_2y</v>
      </c>
      <c r="Q71" t="s">
        <v>16333</v>
      </c>
      <c r="R71" t="s">
        <v>16722</v>
      </c>
      <c r="S71" t="s">
        <v>254</v>
      </c>
      <c r="U71" s="193" t="s">
        <v>16332</v>
      </c>
      <c r="V71" s="194" t="s">
        <v>16333</v>
      </c>
      <c r="W71" s="194" t="s">
        <v>254</v>
      </c>
      <c r="Y71" s="11"/>
    </row>
    <row r="72" spans="14:26" x14ac:dyDescent="0.2">
      <c r="N72">
        <v>71</v>
      </c>
      <c r="O72" t="s">
        <v>16646</v>
      </c>
      <c r="P72" t="str">
        <f t="shared" si="2"/>
        <v>y1_17_3y</v>
      </c>
      <c r="Q72" t="s">
        <v>16335</v>
      </c>
      <c r="R72" t="s">
        <v>16722</v>
      </c>
      <c r="S72" t="s">
        <v>254</v>
      </c>
      <c r="U72" s="193" t="s">
        <v>16334</v>
      </c>
      <c r="V72" s="194" t="s">
        <v>16335</v>
      </c>
      <c r="W72" s="194" t="s">
        <v>254</v>
      </c>
    </row>
    <row r="73" spans="14:26" x14ac:dyDescent="0.2">
      <c r="N73">
        <v>72</v>
      </c>
      <c r="O73" t="s">
        <v>16594</v>
      </c>
      <c r="P73" t="str">
        <f t="shared" si="2"/>
        <v>y1_17_4y</v>
      </c>
      <c r="Q73" t="s">
        <v>16337</v>
      </c>
      <c r="R73" t="s">
        <v>16722</v>
      </c>
      <c r="S73" t="s">
        <v>254</v>
      </c>
      <c r="U73" s="193" t="s">
        <v>16336</v>
      </c>
      <c r="V73" s="194" t="s">
        <v>16337</v>
      </c>
      <c r="W73" s="194" t="s">
        <v>254</v>
      </c>
    </row>
    <row r="74" spans="14:26" x14ac:dyDescent="0.2">
      <c r="N74">
        <v>73</v>
      </c>
      <c r="O74" t="s">
        <v>8371</v>
      </c>
      <c r="P74" t="str">
        <f t="shared" si="2"/>
        <v>y1_17_5y</v>
      </c>
      <c r="Q74" t="s">
        <v>16339</v>
      </c>
      <c r="R74" t="s">
        <v>16722</v>
      </c>
      <c r="S74" t="s">
        <v>254</v>
      </c>
      <c r="U74" s="193" t="s">
        <v>16338</v>
      </c>
      <c r="V74" s="194" t="s">
        <v>16339</v>
      </c>
      <c r="W74" s="194" t="s">
        <v>254</v>
      </c>
    </row>
    <row r="75" spans="14:26" x14ac:dyDescent="0.2">
      <c r="N75">
        <v>74</v>
      </c>
      <c r="O75" t="s">
        <v>16604</v>
      </c>
      <c r="P75" t="str">
        <f t="shared" si="2"/>
        <v>y1_17_6y</v>
      </c>
      <c r="Q75" t="s">
        <v>16341</v>
      </c>
      <c r="R75" t="s">
        <v>16722</v>
      </c>
      <c r="S75" t="s">
        <v>254</v>
      </c>
      <c r="U75" s="193" t="s">
        <v>16340</v>
      </c>
      <c r="V75" s="194" t="s">
        <v>16341</v>
      </c>
      <c r="W75" s="194" t="s">
        <v>254</v>
      </c>
    </row>
    <row r="76" spans="14:26" x14ac:dyDescent="0.2">
      <c r="N76">
        <v>75</v>
      </c>
      <c r="O76" t="s">
        <v>16685</v>
      </c>
      <c r="P76" t="str">
        <f t="shared" si="2"/>
        <v>y1_17_7y</v>
      </c>
      <c r="Q76" t="s">
        <v>16343</v>
      </c>
      <c r="R76" t="s">
        <v>16722</v>
      </c>
      <c r="S76" t="s">
        <v>254</v>
      </c>
      <c r="U76" s="193" t="s">
        <v>16342</v>
      </c>
      <c r="V76" s="194" t="s">
        <v>16343</v>
      </c>
      <c r="W76" s="194" t="s">
        <v>254</v>
      </c>
    </row>
    <row r="77" spans="14:26" x14ac:dyDescent="0.2">
      <c r="N77">
        <v>76</v>
      </c>
      <c r="O77" t="s">
        <v>16643</v>
      </c>
      <c r="P77" t="str">
        <f t="shared" si="2"/>
        <v>y1_17_8y</v>
      </c>
      <c r="Q77" t="s">
        <v>16345</v>
      </c>
      <c r="R77" t="s">
        <v>16722</v>
      </c>
      <c r="S77" t="s">
        <v>254</v>
      </c>
      <c r="U77" s="193" t="s">
        <v>16344</v>
      </c>
      <c r="V77" s="194" t="s">
        <v>16345</v>
      </c>
      <c r="W77" s="194" t="s">
        <v>254</v>
      </c>
    </row>
    <row r="78" spans="14:26" x14ac:dyDescent="0.2">
      <c r="N78">
        <v>77</v>
      </c>
      <c r="O78" t="s">
        <v>16597</v>
      </c>
      <c r="P78" t="str">
        <f t="shared" si="2"/>
        <v>y1_17_9y</v>
      </c>
      <c r="Q78" t="s">
        <v>16347</v>
      </c>
      <c r="R78" t="s">
        <v>16722</v>
      </c>
      <c r="S78" t="s">
        <v>254</v>
      </c>
      <c r="U78" s="193" t="s">
        <v>16346</v>
      </c>
      <c r="V78" s="194" t="s">
        <v>16347</v>
      </c>
      <c r="W78" s="194" t="s">
        <v>254</v>
      </c>
    </row>
    <row r="79" spans="14:26" x14ac:dyDescent="0.2">
      <c r="N79">
        <v>78</v>
      </c>
      <c r="O79" t="s">
        <v>16639</v>
      </c>
      <c r="P79" t="str">
        <f t="shared" si="2"/>
        <v>y1_17_10y</v>
      </c>
      <c r="Q79" t="s">
        <v>16349</v>
      </c>
      <c r="R79" t="s">
        <v>16722</v>
      </c>
      <c r="S79" t="s">
        <v>254</v>
      </c>
      <c r="U79" s="193" t="s">
        <v>16348</v>
      </c>
      <c r="V79" s="194" t="s">
        <v>16349</v>
      </c>
      <c r="W79" s="194" t="s">
        <v>254</v>
      </c>
    </row>
    <row r="80" spans="14:26" x14ac:dyDescent="0.2">
      <c r="N80">
        <v>79</v>
      </c>
      <c r="O80" t="s">
        <v>16698</v>
      </c>
      <c r="P80" t="str">
        <f t="shared" si="2"/>
        <v>y1_17_11y</v>
      </c>
      <c r="Q80" t="s">
        <v>16351</v>
      </c>
      <c r="R80" t="s">
        <v>16722</v>
      </c>
      <c r="S80" t="s">
        <v>254</v>
      </c>
      <c r="U80" s="193" t="s">
        <v>16350</v>
      </c>
      <c r="V80" s="194" t="s">
        <v>16351</v>
      </c>
      <c r="W80" s="194" t="s">
        <v>254</v>
      </c>
    </row>
    <row r="81" spans="14:23" x14ac:dyDescent="0.2">
      <c r="N81">
        <v>80</v>
      </c>
      <c r="O81" t="s">
        <v>8317</v>
      </c>
      <c r="P81" t="str">
        <f t="shared" si="2"/>
        <v>y1_18y</v>
      </c>
      <c r="Q81" t="s">
        <v>16353</v>
      </c>
      <c r="R81" t="s">
        <v>16723</v>
      </c>
      <c r="S81" t="s">
        <v>16353</v>
      </c>
      <c r="U81" s="193" t="s">
        <v>16352</v>
      </c>
      <c r="V81" s="194" t="s">
        <v>16353</v>
      </c>
      <c r="W81" s="194" t="s">
        <v>16353</v>
      </c>
    </row>
    <row r="82" spans="14:23" x14ac:dyDescent="0.2">
      <c r="N82">
        <v>81</v>
      </c>
      <c r="O82" t="s">
        <v>16608</v>
      </c>
      <c r="P82" t="str">
        <f t="shared" si="2"/>
        <v>y1_18_1y</v>
      </c>
      <c r="Q82" t="s">
        <v>16355</v>
      </c>
      <c r="R82" t="s">
        <v>16723</v>
      </c>
      <c r="S82" t="s">
        <v>16353</v>
      </c>
      <c r="U82" s="193" t="s">
        <v>16354</v>
      </c>
      <c r="V82" s="194" t="s">
        <v>16355</v>
      </c>
      <c r="W82" s="194" t="s">
        <v>16353</v>
      </c>
    </row>
    <row r="83" spans="14:23" x14ac:dyDescent="0.2">
      <c r="N83">
        <v>82</v>
      </c>
      <c r="O83" t="s">
        <v>8382</v>
      </c>
      <c r="P83" t="str">
        <f t="shared" si="2"/>
        <v>y1_18_2y</v>
      </c>
      <c r="Q83" t="s">
        <v>16357</v>
      </c>
      <c r="R83" t="s">
        <v>16723</v>
      </c>
      <c r="S83" t="s">
        <v>16353</v>
      </c>
      <c r="U83" s="193" t="s">
        <v>16356</v>
      </c>
      <c r="V83" s="194" t="s">
        <v>16357</v>
      </c>
      <c r="W83" s="194" t="s">
        <v>16353</v>
      </c>
    </row>
    <row r="84" spans="14:23" x14ac:dyDescent="0.2">
      <c r="N84">
        <v>83</v>
      </c>
      <c r="O84" t="s">
        <v>8323</v>
      </c>
      <c r="P84" t="str">
        <f t="shared" si="2"/>
        <v>y1_18_3y</v>
      </c>
      <c r="Q84" t="s">
        <v>16359</v>
      </c>
      <c r="R84" t="s">
        <v>16723</v>
      </c>
      <c r="S84" t="s">
        <v>16353</v>
      </c>
      <c r="U84" s="193" t="s">
        <v>16358</v>
      </c>
      <c r="V84" s="194" t="s">
        <v>16359</v>
      </c>
      <c r="W84" s="194" t="s">
        <v>16353</v>
      </c>
    </row>
    <row r="85" spans="14:23" x14ac:dyDescent="0.2">
      <c r="N85">
        <v>84</v>
      </c>
      <c r="O85" t="s">
        <v>16670</v>
      </c>
      <c r="P85" t="str">
        <f t="shared" si="2"/>
        <v>y1_19_1y</v>
      </c>
      <c r="Q85" t="s">
        <v>16361</v>
      </c>
      <c r="R85" t="s">
        <v>16724</v>
      </c>
      <c r="S85" t="s">
        <v>16362</v>
      </c>
      <c r="U85" s="193" t="s">
        <v>16360</v>
      </c>
      <c r="V85" s="194" t="s">
        <v>16361</v>
      </c>
      <c r="W85" s="194" t="s">
        <v>16362</v>
      </c>
    </row>
    <row r="86" spans="14:23" x14ac:dyDescent="0.2">
      <c r="N86">
        <v>85</v>
      </c>
      <c r="O86" t="s">
        <v>8315</v>
      </c>
      <c r="P86" t="str">
        <f t="shared" si="2"/>
        <v>y1_19_2y</v>
      </c>
      <c r="Q86" t="s">
        <v>16364</v>
      </c>
      <c r="R86" t="s">
        <v>16724</v>
      </c>
      <c r="S86" t="s">
        <v>16362</v>
      </c>
      <c r="U86" s="193" t="s">
        <v>16363</v>
      </c>
      <c r="V86" s="194" t="s">
        <v>16364</v>
      </c>
      <c r="W86" s="194" t="s">
        <v>16362</v>
      </c>
    </row>
    <row r="87" spans="14:23" x14ac:dyDescent="0.2">
      <c r="N87">
        <v>86</v>
      </c>
      <c r="O87" t="s">
        <v>16634</v>
      </c>
      <c r="P87" t="str">
        <f t="shared" si="2"/>
        <v>y1_19_3y</v>
      </c>
      <c r="Q87" t="s">
        <v>16366</v>
      </c>
      <c r="R87" t="s">
        <v>16724</v>
      </c>
      <c r="S87" t="s">
        <v>16362</v>
      </c>
      <c r="U87" s="193" t="s">
        <v>16365</v>
      </c>
      <c r="V87" s="194" t="s">
        <v>16366</v>
      </c>
      <c r="W87" s="194" t="s">
        <v>16362</v>
      </c>
    </row>
    <row r="88" spans="14:23" x14ac:dyDescent="0.2">
      <c r="N88">
        <v>87</v>
      </c>
      <c r="O88" t="s">
        <v>16633</v>
      </c>
      <c r="P88" t="str">
        <f t="shared" si="2"/>
        <v>y1_19_4y</v>
      </c>
      <c r="Q88" t="s">
        <v>16368</v>
      </c>
      <c r="R88" t="s">
        <v>16724</v>
      </c>
      <c r="S88" t="s">
        <v>16362</v>
      </c>
      <c r="U88" s="193" t="s">
        <v>16367</v>
      </c>
      <c r="V88" s="194" t="s">
        <v>16368</v>
      </c>
      <c r="W88" s="194" t="s">
        <v>16362</v>
      </c>
    </row>
    <row r="89" spans="14:23" x14ac:dyDescent="0.2">
      <c r="N89">
        <v>88</v>
      </c>
      <c r="O89" t="s">
        <v>16665</v>
      </c>
      <c r="P89" t="str">
        <f t="shared" si="2"/>
        <v>y2_1y</v>
      </c>
      <c r="Q89" t="s">
        <v>16370</v>
      </c>
      <c r="R89" t="s">
        <v>16725</v>
      </c>
      <c r="S89" t="s">
        <v>16370</v>
      </c>
      <c r="U89" s="198" t="s">
        <v>16369</v>
      </c>
      <c r="V89" s="199" t="s">
        <v>16370</v>
      </c>
      <c r="W89" s="199" t="s">
        <v>16370</v>
      </c>
    </row>
    <row r="90" spans="14:23" x14ac:dyDescent="0.2">
      <c r="N90">
        <v>89</v>
      </c>
      <c r="O90" t="s">
        <v>16671</v>
      </c>
      <c r="P90" t="str">
        <f t="shared" si="2"/>
        <v>y2_1_1y</v>
      </c>
      <c r="Q90" t="s">
        <v>16372</v>
      </c>
      <c r="R90" t="s">
        <v>16725</v>
      </c>
      <c r="S90" t="s">
        <v>16370</v>
      </c>
      <c r="U90" s="198" t="s">
        <v>16371</v>
      </c>
      <c r="V90" s="199" t="s">
        <v>16372</v>
      </c>
      <c r="W90" s="199" t="s">
        <v>16370</v>
      </c>
    </row>
    <row r="91" spans="14:23" x14ac:dyDescent="0.2">
      <c r="N91">
        <v>90</v>
      </c>
      <c r="O91" t="s">
        <v>16598</v>
      </c>
      <c r="P91" t="str">
        <f t="shared" si="2"/>
        <v>y2_1_2y</v>
      </c>
      <c r="Q91" t="s">
        <v>16374</v>
      </c>
      <c r="R91" t="s">
        <v>16725</v>
      </c>
      <c r="S91" t="s">
        <v>16370</v>
      </c>
      <c r="U91" s="198" t="s">
        <v>16373</v>
      </c>
      <c r="V91" s="199" t="s">
        <v>16374</v>
      </c>
      <c r="W91" s="199" t="s">
        <v>16370</v>
      </c>
    </row>
    <row r="92" spans="14:23" x14ac:dyDescent="0.2">
      <c r="N92">
        <v>91</v>
      </c>
      <c r="O92" t="s">
        <v>16672</v>
      </c>
      <c r="P92" t="str">
        <f t="shared" si="2"/>
        <v>y2_5y</v>
      </c>
      <c r="Q92" t="s">
        <v>16376</v>
      </c>
      <c r="R92" t="s">
        <v>16726</v>
      </c>
      <c r="S92" t="s">
        <v>16376</v>
      </c>
      <c r="U92" s="198" t="s">
        <v>16375</v>
      </c>
      <c r="V92" s="199" t="s">
        <v>16376</v>
      </c>
      <c r="W92" s="199" t="s">
        <v>16376</v>
      </c>
    </row>
    <row r="93" spans="14:23" x14ac:dyDescent="0.2">
      <c r="N93">
        <v>92</v>
      </c>
      <c r="O93" t="s">
        <v>8346</v>
      </c>
      <c r="P93" t="str">
        <f t="shared" si="2"/>
        <v>y2_7y</v>
      </c>
      <c r="Q93" t="s">
        <v>16377</v>
      </c>
      <c r="R93" t="s">
        <v>16727</v>
      </c>
      <c r="S93" t="s">
        <v>16377</v>
      </c>
      <c r="U93" s="198" t="s">
        <v>16095</v>
      </c>
      <c r="V93" s="199" t="s">
        <v>16377</v>
      </c>
      <c r="W93" s="199" t="s">
        <v>16377</v>
      </c>
    </row>
    <row r="94" spans="14:23" x14ac:dyDescent="0.2">
      <c r="N94">
        <v>93</v>
      </c>
      <c r="O94" t="s">
        <v>8354</v>
      </c>
      <c r="P94" t="str">
        <f t="shared" si="2"/>
        <v>y2_8y</v>
      </c>
      <c r="Q94" t="s">
        <v>12841</v>
      </c>
      <c r="R94" t="s">
        <v>16728</v>
      </c>
      <c r="S94" t="s">
        <v>12841</v>
      </c>
      <c r="U94" s="198" t="s">
        <v>16378</v>
      </c>
      <c r="V94" s="199" t="s">
        <v>12841</v>
      </c>
      <c r="W94" s="199" t="s">
        <v>12841</v>
      </c>
    </row>
    <row r="95" spans="14:23" x14ac:dyDescent="0.2">
      <c r="N95">
        <v>94</v>
      </c>
      <c r="O95" t="s">
        <v>16657</v>
      </c>
      <c r="P95" t="str">
        <f t="shared" si="2"/>
        <v>y2_8_2y</v>
      </c>
      <c r="Q95" t="s">
        <v>16380</v>
      </c>
      <c r="R95" t="s">
        <v>16728</v>
      </c>
      <c r="S95" t="s">
        <v>12841</v>
      </c>
      <c r="U95" s="198" t="s">
        <v>16379</v>
      </c>
      <c r="V95" s="199" t="s">
        <v>16380</v>
      </c>
      <c r="W95" s="199" t="s">
        <v>12841</v>
      </c>
    </row>
    <row r="96" spans="14:23" x14ac:dyDescent="0.2">
      <c r="N96">
        <v>95</v>
      </c>
      <c r="O96" t="s">
        <v>16587</v>
      </c>
      <c r="P96" t="str">
        <f t="shared" si="2"/>
        <v>y2_8_3y</v>
      </c>
      <c r="Q96" t="s">
        <v>16382</v>
      </c>
      <c r="R96" t="s">
        <v>16728</v>
      </c>
      <c r="S96" t="s">
        <v>12841</v>
      </c>
      <c r="U96" s="198" t="s">
        <v>16381</v>
      </c>
      <c r="V96" s="199" t="s">
        <v>16382</v>
      </c>
      <c r="W96" s="199" t="s">
        <v>12841</v>
      </c>
    </row>
    <row r="97" spans="14:23" x14ac:dyDescent="0.2">
      <c r="N97">
        <v>96</v>
      </c>
      <c r="O97" t="s">
        <v>16590</v>
      </c>
      <c r="P97" t="str">
        <f t="shared" si="2"/>
        <v>y2_8_6y</v>
      </c>
      <c r="Q97" t="s">
        <v>16384</v>
      </c>
      <c r="R97" t="s">
        <v>16728</v>
      </c>
      <c r="S97" t="s">
        <v>12841</v>
      </c>
      <c r="U97" s="198" t="s">
        <v>16383</v>
      </c>
      <c r="V97" s="199" t="s">
        <v>16384</v>
      </c>
      <c r="W97" s="199" t="s">
        <v>12841</v>
      </c>
    </row>
    <row r="98" spans="14:23" x14ac:dyDescent="0.2">
      <c r="N98">
        <v>97</v>
      </c>
      <c r="O98" t="s">
        <v>8350</v>
      </c>
      <c r="P98" t="str">
        <f t="shared" si="2"/>
        <v>y2_8_9y</v>
      </c>
      <c r="Q98" t="s">
        <v>16386</v>
      </c>
      <c r="R98" t="s">
        <v>16728</v>
      </c>
      <c r="S98" t="s">
        <v>12841</v>
      </c>
      <c r="U98" s="198" t="s">
        <v>16385</v>
      </c>
      <c r="V98" s="199" t="s">
        <v>16386</v>
      </c>
      <c r="W98" s="199" t="s">
        <v>12841</v>
      </c>
    </row>
    <row r="99" spans="14:23" x14ac:dyDescent="0.2">
      <c r="N99">
        <v>98</v>
      </c>
      <c r="O99" t="s">
        <v>16682</v>
      </c>
      <c r="P99" t="str">
        <f t="shared" si="2"/>
        <v>y2_8_11y</v>
      </c>
      <c r="Q99" t="s">
        <v>16388</v>
      </c>
      <c r="R99" t="s">
        <v>16728</v>
      </c>
      <c r="S99" t="s">
        <v>12841</v>
      </c>
      <c r="U99" s="198" t="s">
        <v>16387</v>
      </c>
      <c r="V99" s="199" t="s">
        <v>16388</v>
      </c>
      <c r="W99" s="199" t="s">
        <v>12841</v>
      </c>
    </row>
    <row r="100" spans="14:23" x14ac:dyDescent="0.2">
      <c r="N100">
        <v>99</v>
      </c>
      <c r="O100" t="s">
        <v>16628</v>
      </c>
      <c r="P100" t="str">
        <f t="shared" si="2"/>
        <v>y2_9y</v>
      </c>
      <c r="Q100" t="s">
        <v>16389</v>
      </c>
      <c r="R100" t="s">
        <v>16729</v>
      </c>
      <c r="S100" t="s">
        <v>16389</v>
      </c>
      <c r="U100" s="198" t="s">
        <v>16110</v>
      </c>
      <c r="V100" s="199" t="s">
        <v>16389</v>
      </c>
      <c r="W100" s="199" t="s">
        <v>16389</v>
      </c>
    </row>
    <row r="101" spans="14:23" x14ac:dyDescent="0.2">
      <c r="N101">
        <v>100</v>
      </c>
      <c r="O101" t="s">
        <v>16644</v>
      </c>
      <c r="P101" t="str">
        <f t="shared" si="2"/>
        <v>y2_11y</v>
      </c>
      <c r="Q101" t="s">
        <v>16391</v>
      </c>
      <c r="R101" t="s">
        <v>16730</v>
      </c>
      <c r="S101" t="s">
        <v>16391</v>
      </c>
      <c r="U101" s="198" t="s">
        <v>16390</v>
      </c>
      <c r="V101" s="199" t="s">
        <v>16391</v>
      </c>
      <c r="W101" s="199" t="s">
        <v>16391</v>
      </c>
    </row>
    <row r="102" spans="14:23" x14ac:dyDescent="0.2">
      <c r="N102">
        <v>101</v>
      </c>
      <c r="O102" t="s">
        <v>8347</v>
      </c>
      <c r="P102" t="str">
        <f t="shared" si="2"/>
        <v>y2_11_1y</v>
      </c>
      <c r="Q102" t="s">
        <v>16393</v>
      </c>
      <c r="R102" t="s">
        <v>16730</v>
      </c>
      <c r="S102" t="s">
        <v>16391</v>
      </c>
      <c r="U102" s="198" t="s">
        <v>16392</v>
      </c>
      <c r="V102" s="199" t="s">
        <v>16393</v>
      </c>
      <c r="W102" s="199" t="s">
        <v>16391</v>
      </c>
    </row>
    <row r="103" spans="14:23" x14ac:dyDescent="0.2">
      <c r="N103">
        <v>102</v>
      </c>
      <c r="O103" t="s">
        <v>16693</v>
      </c>
      <c r="P103" t="str">
        <f t="shared" si="2"/>
        <v>y2_11_2y</v>
      </c>
      <c r="Q103" t="s">
        <v>16395</v>
      </c>
      <c r="R103" t="s">
        <v>16730</v>
      </c>
      <c r="S103" t="s">
        <v>16391</v>
      </c>
      <c r="U103" s="198" t="s">
        <v>16394</v>
      </c>
      <c r="V103" s="199" t="s">
        <v>16395</v>
      </c>
      <c r="W103" s="199" t="s">
        <v>16391</v>
      </c>
    </row>
    <row r="104" spans="14:23" x14ac:dyDescent="0.2">
      <c r="N104">
        <v>103</v>
      </c>
      <c r="O104" t="s">
        <v>16617</v>
      </c>
      <c r="P104" t="str">
        <f t="shared" si="2"/>
        <v>y2_11_3y</v>
      </c>
      <c r="Q104" t="s">
        <v>16397</v>
      </c>
      <c r="R104" t="s">
        <v>16730</v>
      </c>
      <c r="S104" t="s">
        <v>16391</v>
      </c>
      <c r="U104" s="198" t="s">
        <v>16396</v>
      </c>
      <c r="V104" s="199" t="s">
        <v>16397</v>
      </c>
      <c r="W104" s="199" t="s">
        <v>16391</v>
      </c>
    </row>
    <row r="105" spans="14:23" x14ac:dyDescent="0.2">
      <c r="N105">
        <v>104</v>
      </c>
      <c r="O105" t="s">
        <v>8355</v>
      </c>
      <c r="P105" t="str">
        <f t="shared" si="2"/>
        <v>y2_14y</v>
      </c>
      <c r="Q105" t="s">
        <v>16399</v>
      </c>
      <c r="R105" t="s">
        <v>16731</v>
      </c>
      <c r="S105" t="s">
        <v>16399</v>
      </c>
      <c r="U105" s="198" t="s">
        <v>16398</v>
      </c>
      <c r="V105" s="199" t="s">
        <v>16399</v>
      </c>
      <c r="W105" s="199" t="s">
        <v>16399</v>
      </c>
    </row>
    <row r="106" spans="14:23" x14ac:dyDescent="0.2">
      <c r="N106">
        <v>105</v>
      </c>
      <c r="O106" t="s">
        <v>16683</v>
      </c>
      <c r="P106" t="str">
        <f t="shared" si="2"/>
        <v>y2_16y</v>
      </c>
      <c r="Q106" t="s">
        <v>8001</v>
      </c>
      <c r="R106" t="s">
        <v>16732</v>
      </c>
      <c r="S106" t="s">
        <v>8001</v>
      </c>
      <c r="U106" s="198" t="s">
        <v>16400</v>
      </c>
      <c r="V106" s="199" t="s">
        <v>8001</v>
      </c>
      <c r="W106" s="199" t="s">
        <v>8001</v>
      </c>
    </row>
    <row r="107" spans="14:23" x14ac:dyDescent="0.2">
      <c r="N107">
        <v>106</v>
      </c>
      <c r="O107" t="s">
        <v>16610</v>
      </c>
      <c r="P107" t="str">
        <f t="shared" si="2"/>
        <v>y2_17y</v>
      </c>
      <c r="Q107" t="s">
        <v>16402</v>
      </c>
      <c r="R107" t="s">
        <v>16733</v>
      </c>
      <c r="S107" t="s">
        <v>16402</v>
      </c>
      <c r="U107" s="198" t="s">
        <v>16401</v>
      </c>
      <c r="V107" s="199" t="s">
        <v>16402</v>
      </c>
      <c r="W107" s="199" t="s">
        <v>16402</v>
      </c>
    </row>
    <row r="108" spans="14:23" x14ac:dyDescent="0.2">
      <c r="N108">
        <v>107</v>
      </c>
      <c r="O108" t="s">
        <v>16635</v>
      </c>
      <c r="P108" t="str">
        <f t="shared" si="2"/>
        <v>y2_19y</v>
      </c>
      <c r="Q108" t="s">
        <v>16404</v>
      </c>
      <c r="R108" t="s">
        <v>16734</v>
      </c>
      <c r="S108" t="s">
        <v>420</v>
      </c>
      <c r="U108" s="198" t="s">
        <v>16403</v>
      </c>
      <c r="V108" s="199" t="s">
        <v>16404</v>
      </c>
      <c r="W108" s="199" t="s">
        <v>420</v>
      </c>
    </row>
    <row r="109" spans="14:23" x14ac:dyDescent="0.2">
      <c r="N109">
        <v>108</v>
      </c>
      <c r="O109" t="s">
        <v>8322</v>
      </c>
      <c r="P109" t="str">
        <f t="shared" si="2"/>
        <v>y2_19_2y</v>
      </c>
      <c r="Q109" t="s">
        <v>16406</v>
      </c>
      <c r="R109" t="s">
        <v>16734</v>
      </c>
      <c r="S109" t="s">
        <v>420</v>
      </c>
      <c r="U109" s="198" t="s">
        <v>16405</v>
      </c>
      <c r="V109" s="199" t="s">
        <v>16406</v>
      </c>
      <c r="W109" s="199" t="s">
        <v>420</v>
      </c>
    </row>
    <row r="110" spans="14:23" x14ac:dyDescent="0.2">
      <c r="N110">
        <v>109</v>
      </c>
      <c r="O110" t="s">
        <v>16588</v>
      </c>
      <c r="P110" t="str">
        <f t="shared" si="2"/>
        <v>y2_19_3y</v>
      </c>
      <c r="Q110" t="s">
        <v>16408</v>
      </c>
      <c r="R110" t="s">
        <v>16734</v>
      </c>
      <c r="S110" t="s">
        <v>420</v>
      </c>
      <c r="U110" s="198" t="s">
        <v>16407</v>
      </c>
      <c r="V110" s="199" t="s">
        <v>16408</v>
      </c>
      <c r="W110" s="199" t="s">
        <v>420</v>
      </c>
    </row>
    <row r="111" spans="14:23" x14ac:dyDescent="0.2">
      <c r="N111">
        <v>110</v>
      </c>
      <c r="O111" t="s">
        <v>16707</v>
      </c>
      <c r="P111" t="str">
        <f t="shared" si="2"/>
        <v>y2_19_4y</v>
      </c>
      <c r="Q111" t="s">
        <v>16410</v>
      </c>
      <c r="R111" t="s">
        <v>16734</v>
      </c>
      <c r="S111" t="s">
        <v>420</v>
      </c>
      <c r="U111" s="198" t="s">
        <v>16409</v>
      </c>
      <c r="V111" s="199" t="s">
        <v>16410</v>
      </c>
      <c r="W111" s="199" t="s">
        <v>420</v>
      </c>
    </row>
    <row r="112" spans="14:23" x14ac:dyDescent="0.2">
      <c r="N112">
        <v>111</v>
      </c>
      <c r="O112" t="s">
        <v>16642</v>
      </c>
      <c r="P112" t="str">
        <f t="shared" si="2"/>
        <v>y2_19_5y</v>
      </c>
      <c r="Q112" t="s">
        <v>16412</v>
      </c>
      <c r="R112" t="s">
        <v>16734</v>
      </c>
      <c r="S112" t="s">
        <v>420</v>
      </c>
      <c r="U112" s="198" t="s">
        <v>16411</v>
      </c>
      <c r="V112" s="199" t="s">
        <v>16412</v>
      </c>
      <c r="W112" s="199" t="s">
        <v>420</v>
      </c>
    </row>
    <row r="113" spans="14:23" x14ac:dyDescent="0.2">
      <c r="N113">
        <v>112</v>
      </c>
      <c r="O113" t="s">
        <v>8357</v>
      </c>
      <c r="P113" t="str">
        <f t="shared" si="2"/>
        <v>y2_19_6y</v>
      </c>
      <c r="Q113" t="s">
        <v>16414</v>
      </c>
      <c r="R113" t="s">
        <v>16734</v>
      </c>
      <c r="S113" t="s">
        <v>420</v>
      </c>
      <c r="U113" s="198" t="s">
        <v>16413</v>
      </c>
      <c r="V113" s="199" t="s">
        <v>16414</v>
      </c>
      <c r="W113" s="199" t="s">
        <v>420</v>
      </c>
    </row>
    <row r="114" spans="14:23" x14ac:dyDescent="0.2">
      <c r="N114">
        <v>113</v>
      </c>
      <c r="O114" t="s">
        <v>16624</v>
      </c>
      <c r="P114" t="str">
        <f t="shared" si="2"/>
        <v>y2_19_7y</v>
      </c>
      <c r="Q114" t="s">
        <v>16416</v>
      </c>
      <c r="R114" t="s">
        <v>16734</v>
      </c>
      <c r="S114" t="s">
        <v>420</v>
      </c>
      <c r="U114" s="198" t="s">
        <v>16415</v>
      </c>
      <c r="V114" s="199" t="s">
        <v>16416</v>
      </c>
      <c r="W114" s="199" t="s">
        <v>420</v>
      </c>
    </row>
    <row r="115" spans="14:23" x14ac:dyDescent="0.2">
      <c r="N115">
        <v>114</v>
      </c>
      <c r="O115" t="s">
        <v>16652</v>
      </c>
      <c r="P115" t="str">
        <f t="shared" si="2"/>
        <v>y2_19_8y</v>
      </c>
      <c r="Q115" t="s">
        <v>16418</v>
      </c>
      <c r="R115" t="s">
        <v>16734</v>
      </c>
      <c r="S115" t="s">
        <v>420</v>
      </c>
      <c r="U115" s="198" t="s">
        <v>16417</v>
      </c>
      <c r="V115" s="199" t="s">
        <v>16418</v>
      </c>
      <c r="W115" s="199" t="s">
        <v>420</v>
      </c>
    </row>
    <row r="116" spans="14:23" x14ac:dyDescent="0.2">
      <c r="N116">
        <v>115</v>
      </c>
      <c r="O116" t="s">
        <v>8358</v>
      </c>
      <c r="P116" t="str">
        <f t="shared" si="2"/>
        <v>y2_19_9y</v>
      </c>
      <c r="Q116" t="s">
        <v>16420</v>
      </c>
      <c r="R116" t="s">
        <v>16734</v>
      </c>
      <c r="S116" t="s">
        <v>420</v>
      </c>
      <c r="U116" s="198" t="s">
        <v>16419</v>
      </c>
      <c r="V116" s="199" t="s">
        <v>16420</v>
      </c>
      <c r="W116" s="199" t="s">
        <v>420</v>
      </c>
    </row>
    <row r="117" spans="14:23" x14ac:dyDescent="0.2">
      <c r="N117">
        <v>116</v>
      </c>
      <c r="O117" t="s">
        <v>16678</v>
      </c>
      <c r="P117" t="str">
        <f t="shared" si="2"/>
        <v>y2_19_10y</v>
      </c>
      <c r="Q117" t="s">
        <v>16422</v>
      </c>
      <c r="R117" t="s">
        <v>16734</v>
      </c>
      <c r="S117" t="s">
        <v>420</v>
      </c>
      <c r="U117" s="198" t="s">
        <v>16421</v>
      </c>
      <c r="V117" s="199" t="s">
        <v>16422</v>
      </c>
      <c r="W117" s="199" t="s">
        <v>420</v>
      </c>
    </row>
    <row r="118" spans="14:23" x14ac:dyDescent="0.2">
      <c r="N118">
        <v>117</v>
      </c>
      <c r="O118" t="s">
        <v>8359</v>
      </c>
      <c r="P118" t="str">
        <f t="shared" si="2"/>
        <v>y2_19_12y</v>
      </c>
      <c r="Q118" t="s">
        <v>16424</v>
      </c>
      <c r="R118" t="s">
        <v>16734</v>
      </c>
      <c r="S118" t="s">
        <v>420</v>
      </c>
      <c r="U118" s="198" t="s">
        <v>16423</v>
      </c>
      <c r="V118" s="199" t="s">
        <v>16424</v>
      </c>
      <c r="W118" s="199" t="s">
        <v>420</v>
      </c>
    </row>
    <row r="119" spans="14:23" x14ac:dyDescent="0.2">
      <c r="N119">
        <v>118</v>
      </c>
      <c r="O119" t="s">
        <v>8384</v>
      </c>
      <c r="P119" t="str">
        <f t="shared" si="2"/>
        <v>y2_19_13y</v>
      </c>
      <c r="Q119" t="s">
        <v>16426</v>
      </c>
      <c r="R119" t="s">
        <v>16734</v>
      </c>
      <c r="S119" t="s">
        <v>420</v>
      </c>
      <c r="U119" s="198" t="s">
        <v>16425</v>
      </c>
      <c r="V119" s="199" t="s">
        <v>16426</v>
      </c>
      <c r="W119" s="199" t="s">
        <v>420</v>
      </c>
    </row>
    <row r="120" spans="14:23" x14ac:dyDescent="0.2">
      <c r="N120">
        <v>119</v>
      </c>
      <c r="O120" t="s">
        <v>8383</v>
      </c>
      <c r="P120" t="str">
        <f t="shared" si="2"/>
        <v>y2_19_14y</v>
      </c>
      <c r="Q120" t="s">
        <v>16428</v>
      </c>
      <c r="R120" t="s">
        <v>16734</v>
      </c>
      <c r="S120" t="s">
        <v>420</v>
      </c>
      <c r="U120" s="198" t="s">
        <v>16427</v>
      </c>
      <c r="V120" s="199" t="s">
        <v>16428</v>
      </c>
      <c r="W120" s="199" t="s">
        <v>420</v>
      </c>
    </row>
    <row r="121" spans="14:23" x14ac:dyDescent="0.2">
      <c r="N121">
        <v>120</v>
      </c>
      <c r="O121" t="s">
        <v>16694</v>
      </c>
      <c r="P121" t="str">
        <f t="shared" si="2"/>
        <v>y2_19_15y</v>
      </c>
      <c r="Q121" t="s">
        <v>16430</v>
      </c>
      <c r="R121" t="s">
        <v>16734</v>
      </c>
      <c r="S121" t="s">
        <v>420</v>
      </c>
      <c r="U121" s="198" t="s">
        <v>16429</v>
      </c>
      <c r="V121" s="199" t="s">
        <v>16430</v>
      </c>
      <c r="W121" s="199" t="s">
        <v>420</v>
      </c>
    </row>
    <row r="122" spans="14:23" x14ac:dyDescent="0.2">
      <c r="N122">
        <v>121</v>
      </c>
      <c r="O122" t="s">
        <v>16616</v>
      </c>
      <c r="P122" t="str">
        <f t="shared" si="2"/>
        <v>y2_19_16y</v>
      </c>
      <c r="Q122" t="s">
        <v>16432</v>
      </c>
      <c r="R122" t="s">
        <v>16734</v>
      </c>
      <c r="S122" t="s">
        <v>420</v>
      </c>
      <c r="U122" s="198" t="s">
        <v>16431</v>
      </c>
      <c r="V122" s="199" t="s">
        <v>16432</v>
      </c>
      <c r="W122" s="199" t="s">
        <v>420</v>
      </c>
    </row>
    <row r="123" spans="14:23" x14ac:dyDescent="0.2">
      <c r="N123">
        <v>122</v>
      </c>
      <c r="O123" t="s">
        <v>8380</v>
      </c>
      <c r="P123" t="str">
        <f t="shared" si="2"/>
        <v>y2_20y</v>
      </c>
      <c r="Q123" t="s">
        <v>16434</v>
      </c>
      <c r="R123" t="s">
        <v>16735</v>
      </c>
      <c r="S123" t="s">
        <v>16434</v>
      </c>
      <c r="U123" s="198" t="s">
        <v>16433</v>
      </c>
      <c r="V123" s="199" t="s">
        <v>16434</v>
      </c>
      <c r="W123" s="199" t="s">
        <v>16434</v>
      </c>
    </row>
    <row r="124" spans="14:23" x14ac:dyDescent="0.2">
      <c r="N124">
        <v>123</v>
      </c>
      <c r="O124" t="s">
        <v>8351</v>
      </c>
      <c r="P124" t="str">
        <f t="shared" si="2"/>
        <v>y2_23y</v>
      </c>
      <c r="Q124" t="s">
        <v>12842</v>
      </c>
      <c r="R124" t="s">
        <v>16736</v>
      </c>
      <c r="S124" t="s">
        <v>12842</v>
      </c>
      <c r="U124" s="198" t="s">
        <v>16435</v>
      </c>
      <c r="V124" s="199" t="s">
        <v>12842</v>
      </c>
      <c r="W124" s="199" t="s">
        <v>12842</v>
      </c>
    </row>
    <row r="125" spans="14:23" x14ac:dyDescent="0.2">
      <c r="N125">
        <v>124</v>
      </c>
      <c r="O125" t="s">
        <v>8340</v>
      </c>
      <c r="P125" t="str">
        <f t="shared" si="2"/>
        <v>y2_24y</v>
      </c>
      <c r="Q125" t="s">
        <v>16436</v>
      </c>
      <c r="R125" t="s">
        <v>16737</v>
      </c>
      <c r="S125" t="s">
        <v>16436</v>
      </c>
      <c r="U125" s="198" t="s">
        <v>15201</v>
      </c>
      <c r="V125" s="199" t="s">
        <v>16436</v>
      </c>
      <c r="W125" s="199" t="s">
        <v>16436</v>
      </c>
    </row>
    <row r="126" spans="14:23" x14ac:dyDescent="0.2">
      <c r="N126">
        <v>125</v>
      </c>
      <c r="O126" t="s">
        <v>8388</v>
      </c>
      <c r="P126" t="str">
        <f t="shared" si="2"/>
        <v>y2_24_1y</v>
      </c>
      <c r="Q126" t="s">
        <v>16438</v>
      </c>
      <c r="R126" t="s">
        <v>16737</v>
      </c>
      <c r="S126" t="s">
        <v>16436</v>
      </c>
      <c r="U126" s="198" t="s">
        <v>16437</v>
      </c>
      <c r="V126" s="199" t="s">
        <v>16438</v>
      </c>
      <c r="W126" s="199" t="s">
        <v>16436</v>
      </c>
    </row>
    <row r="127" spans="14:23" x14ac:dyDescent="0.2">
      <c r="N127">
        <v>126</v>
      </c>
      <c r="O127" t="s">
        <v>8342</v>
      </c>
      <c r="P127" t="str">
        <f t="shared" si="2"/>
        <v>y2_24_2y</v>
      </c>
      <c r="Q127" t="s">
        <v>16440</v>
      </c>
      <c r="R127" t="s">
        <v>16737</v>
      </c>
      <c r="S127" t="s">
        <v>16436</v>
      </c>
      <c r="U127" s="198" t="s">
        <v>16439</v>
      </c>
      <c r="V127" s="199" t="s">
        <v>16440</v>
      </c>
      <c r="W127" s="199" t="s">
        <v>16436</v>
      </c>
    </row>
    <row r="128" spans="14:23" x14ac:dyDescent="0.2">
      <c r="N128">
        <v>127</v>
      </c>
      <c r="O128" t="s">
        <v>16618</v>
      </c>
      <c r="P128" t="str">
        <f t="shared" si="2"/>
        <v>y2_24_3y</v>
      </c>
      <c r="Q128" t="s">
        <v>16442</v>
      </c>
      <c r="R128" t="s">
        <v>16737</v>
      </c>
      <c r="S128" t="s">
        <v>16436</v>
      </c>
      <c r="U128" s="198" t="s">
        <v>16441</v>
      </c>
      <c r="V128" s="199" t="s">
        <v>16442</v>
      </c>
      <c r="W128" s="199" t="s">
        <v>16436</v>
      </c>
    </row>
    <row r="129" spans="14:23" x14ac:dyDescent="0.2">
      <c r="N129">
        <v>128</v>
      </c>
      <c r="O129" t="s">
        <v>16663</v>
      </c>
      <c r="P129" t="str">
        <f t="shared" si="2"/>
        <v>y2_24_4y</v>
      </c>
      <c r="Q129" t="s">
        <v>16444</v>
      </c>
      <c r="R129" t="s">
        <v>16737</v>
      </c>
      <c r="S129" t="s">
        <v>16436</v>
      </c>
      <c r="U129" s="198" t="s">
        <v>16443</v>
      </c>
      <c r="V129" s="199" t="s">
        <v>16444</v>
      </c>
      <c r="W129" s="199" t="s">
        <v>16436</v>
      </c>
    </row>
    <row r="130" spans="14:23" x14ac:dyDescent="0.2">
      <c r="N130">
        <v>129</v>
      </c>
      <c r="O130" t="s">
        <v>8343</v>
      </c>
      <c r="P130" t="str">
        <f t="shared" si="2"/>
        <v>y2_24_5y</v>
      </c>
      <c r="Q130" t="s">
        <v>16446</v>
      </c>
      <c r="R130" t="s">
        <v>16737</v>
      </c>
      <c r="S130" t="s">
        <v>16436</v>
      </c>
      <c r="U130" s="198" t="s">
        <v>16445</v>
      </c>
      <c r="V130" s="199" t="s">
        <v>16446</v>
      </c>
      <c r="W130" s="199" t="s">
        <v>16436</v>
      </c>
    </row>
    <row r="131" spans="14:23" x14ac:dyDescent="0.2">
      <c r="N131">
        <v>130</v>
      </c>
      <c r="O131" t="s">
        <v>16684</v>
      </c>
      <c r="P131" t="str">
        <f t="shared" ref="P131:P194" si="3">"y"&amp;O131&amp;"y"</f>
        <v>y3_1y</v>
      </c>
      <c r="Q131" t="s">
        <v>16448</v>
      </c>
      <c r="R131" t="s">
        <v>16738</v>
      </c>
      <c r="S131" t="s">
        <v>16448</v>
      </c>
      <c r="U131" s="200" t="s">
        <v>16447</v>
      </c>
      <c r="V131" s="201" t="s">
        <v>16448</v>
      </c>
      <c r="W131" s="201" t="s">
        <v>16448</v>
      </c>
    </row>
    <row r="132" spans="14:23" x14ac:dyDescent="0.2">
      <c r="N132">
        <v>131</v>
      </c>
      <c r="O132" t="s">
        <v>8386</v>
      </c>
      <c r="P132" t="str">
        <f t="shared" si="3"/>
        <v>y3_1_1y</v>
      </c>
      <c r="Q132" t="s">
        <v>16450</v>
      </c>
      <c r="R132" t="s">
        <v>16738</v>
      </c>
      <c r="S132" t="s">
        <v>16448</v>
      </c>
      <c r="U132" s="200" t="s">
        <v>16449</v>
      </c>
      <c r="V132" s="201" t="s">
        <v>16450</v>
      </c>
      <c r="W132" s="201" t="s">
        <v>16448</v>
      </c>
    </row>
    <row r="133" spans="14:23" x14ac:dyDescent="0.2">
      <c r="N133">
        <v>132</v>
      </c>
      <c r="O133" t="s">
        <v>8363</v>
      </c>
      <c r="P133" t="str">
        <f t="shared" si="3"/>
        <v>y3_1_3y</v>
      </c>
      <c r="Q133" t="s">
        <v>16452</v>
      </c>
      <c r="R133" t="s">
        <v>16738</v>
      </c>
      <c r="S133" t="s">
        <v>16448</v>
      </c>
      <c r="U133" s="200" t="s">
        <v>16451</v>
      </c>
      <c r="V133" s="201" t="s">
        <v>16452</v>
      </c>
      <c r="W133" s="201" t="s">
        <v>16448</v>
      </c>
    </row>
    <row r="134" spans="14:23" x14ac:dyDescent="0.2">
      <c r="N134">
        <v>133</v>
      </c>
      <c r="O134" t="s">
        <v>8364</v>
      </c>
      <c r="P134" t="str">
        <f t="shared" si="3"/>
        <v>y3_1_4y</v>
      </c>
      <c r="Q134" t="s">
        <v>16454</v>
      </c>
      <c r="R134" t="s">
        <v>16738</v>
      </c>
      <c r="S134" t="s">
        <v>16448</v>
      </c>
      <c r="U134" s="202" t="s">
        <v>16453</v>
      </c>
      <c r="V134" s="203" t="s">
        <v>16454</v>
      </c>
      <c r="W134" s="203" t="s">
        <v>16448</v>
      </c>
    </row>
    <row r="135" spans="14:23" x14ac:dyDescent="0.2">
      <c r="N135">
        <v>134</v>
      </c>
      <c r="O135" t="s">
        <v>8385</v>
      </c>
      <c r="P135" t="str">
        <f t="shared" si="3"/>
        <v>y3_1_5y</v>
      </c>
      <c r="Q135" t="s">
        <v>16456</v>
      </c>
      <c r="R135" t="s">
        <v>16738</v>
      </c>
      <c r="S135" t="s">
        <v>16448</v>
      </c>
      <c r="U135" s="200" t="s">
        <v>16455</v>
      </c>
      <c r="V135" s="201" t="s">
        <v>16456</v>
      </c>
      <c r="W135" s="201" t="s">
        <v>16448</v>
      </c>
    </row>
    <row r="136" spans="14:23" x14ac:dyDescent="0.2">
      <c r="N136">
        <v>135</v>
      </c>
      <c r="O136" t="s">
        <v>8362</v>
      </c>
      <c r="P136" t="str">
        <f t="shared" si="3"/>
        <v>y3_1_6y</v>
      </c>
      <c r="Q136" t="s">
        <v>16458</v>
      </c>
      <c r="R136" t="s">
        <v>16738</v>
      </c>
      <c r="S136" t="s">
        <v>16448</v>
      </c>
      <c r="U136" s="200" t="s">
        <v>16457</v>
      </c>
      <c r="V136" s="201" t="s">
        <v>16458</v>
      </c>
      <c r="W136" s="201" t="s">
        <v>16448</v>
      </c>
    </row>
    <row r="137" spans="14:23" x14ac:dyDescent="0.2">
      <c r="N137">
        <v>136</v>
      </c>
      <c r="O137" t="s">
        <v>16697</v>
      </c>
      <c r="P137" t="str">
        <f t="shared" si="3"/>
        <v>y3_1_7y</v>
      </c>
      <c r="Q137" t="s">
        <v>16460</v>
      </c>
      <c r="R137" t="s">
        <v>16738</v>
      </c>
      <c r="S137" t="s">
        <v>16448</v>
      </c>
      <c r="U137" s="200" t="s">
        <v>16459</v>
      </c>
      <c r="V137" s="201" t="s">
        <v>16460</v>
      </c>
      <c r="W137" s="201" t="s">
        <v>16448</v>
      </c>
    </row>
    <row r="138" spans="14:23" x14ac:dyDescent="0.2">
      <c r="N138">
        <v>137</v>
      </c>
      <c r="O138" t="s">
        <v>16654</v>
      </c>
      <c r="P138" t="str">
        <f t="shared" si="3"/>
        <v>y3_1_9y</v>
      </c>
      <c r="Q138" t="s">
        <v>16462</v>
      </c>
      <c r="R138" t="s">
        <v>16738</v>
      </c>
      <c r="S138" t="s">
        <v>16448</v>
      </c>
      <c r="U138" s="200" t="s">
        <v>16461</v>
      </c>
      <c r="V138" s="201" t="s">
        <v>16462</v>
      </c>
      <c r="W138" s="201" t="s">
        <v>16448</v>
      </c>
    </row>
    <row r="139" spans="14:23" x14ac:dyDescent="0.2">
      <c r="N139">
        <v>138</v>
      </c>
      <c r="O139" t="s">
        <v>16596</v>
      </c>
      <c r="P139" t="str">
        <f t="shared" si="3"/>
        <v>y3_1_11y</v>
      </c>
      <c r="Q139" t="s">
        <v>16464</v>
      </c>
      <c r="R139" t="s">
        <v>16738</v>
      </c>
      <c r="S139" t="s">
        <v>16448</v>
      </c>
      <c r="U139" s="200" t="s">
        <v>16463</v>
      </c>
      <c r="V139" s="201" t="s">
        <v>16464</v>
      </c>
      <c r="W139" s="201" t="s">
        <v>16448</v>
      </c>
    </row>
    <row r="140" spans="14:23" x14ac:dyDescent="0.2">
      <c r="N140">
        <v>139</v>
      </c>
      <c r="O140" t="s">
        <v>16687</v>
      </c>
      <c r="P140" t="str">
        <f t="shared" si="3"/>
        <v>y3_2y</v>
      </c>
      <c r="Q140" t="s">
        <v>16465</v>
      </c>
      <c r="R140" t="s">
        <v>16739</v>
      </c>
      <c r="S140" t="s">
        <v>16465</v>
      </c>
      <c r="U140" s="200" t="s">
        <v>8219</v>
      </c>
      <c r="V140" s="201" t="s">
        <v>16465</v>
      </c>
      <c r="W140" s="201" t="s">
        <v>16465</v>
      </c>
    </row>
    <row r="141" spans="14:23" x14ac:dyDescent="0.2">
      <c r="N141">
        <v>140</v>
      </c>
      <c r="O141" t="s">
        <v>16648</v>
      </c>
      <c r="P141" t="str">
        <f t="shared" si="3"/>
        <v>y3_2_1y</v>
      </c>
      <c r="Q141" t="s">
        <v>16467</v>
      </c>
      <c r="R141" t="s">
        <v>16739</v>
      </c>
      <c r="S141" t="s">
        <v>16465</v>
      </c>
      <c r="U141" s="200" t="s">
        <v>16466</v>
      </c>
      <c r="V141" s="201" t="s">
        <v>16467</v>
      </c>
      <c r="W141" s="201" t="s">
        <v>16465</v>
      </c>
    </row>
    <row r="142" spans="14:23" x14ac:dyDescent="0.2">
      <c r="N142">
        <v>141</v>
      </c>
      <c r="O142" t="s">
        <v>8360</v>
      </c>
      <c r="P142" t="str">
        <f t="shared" si="3"/>
        <v>y3_2_2y</v>
      </c>
      <c r="Q142" t="s">
        <v>16469</v>
      </c>
      <c r="R142" t="s">
        <v>16739</v>
      </c>
      <c r="S142" t="s">
        <v>16465</v>
      </c>
      <c r="U142" s="200" t="s">
        <v>16468</v>
      </c>
      <c r="V142" s="201" t="s">
        <v>16469</v>
      </c>
      <c r="W142" s="201" t="s">
        <v>16465</v>
      </c>
    </row>
    <row r="143" spans="14:23" x14ac:dyDescent="0.2">
      <c r="N143">
        <v>142</v>
      </c>
      <c r="O143" t="s">
        <v>16661</v>
      </c>
      <c r="P143" t="str">
        <f t="shared" si="3"/>
        <v>y3_2_3y</v>
      </c>
      <c r="Q143" t="s">
        <v>16471</v>
      </c>
      <c r="R143" t="s">
        <v>16739</v>
      </c>
      <c r="S143" t="s">
        <v>16465</v>
      </c>
      <c r="U143" s="200" t="s">
        <v>16470</v>
      </c>
      <c r="V143" s="201" t="s">
        <v>16471</v>
      </c>
      <c r="W143" s="201" t="s">
        <v>16465</v>
      </c>
    </row>
    <row r="144" spans="14:23" x14ac:dyDescent="0.2">
      <c r="N144">
        <v>143</v>
      </c>
      <c r="O144" t="s">
        <v>16673</v>
      </c>
      <c r="P144" t="str">
        <f t="shared" si="3"/>
        <v>y3_2_4y</v>
      </c>
      <c r="Q144" t="s">
        <v>16473</v>
      </c>
      <c r="R144" t="s">
        <v>16739</v>
      </c>
      <c r="S144" t="s">
        <v>16465</v>
      </c>
      <c r="U144" s="200" t="s">
        <v>16472</v>
      </c>
      <c r="V144" s="201" t="s">
        <v>16473</v>
      </c>
      <c r="W144" s="201" t="s">
        <v>16465</v>
      </c>
    </row>
    <row r="145" spans="14:23" x14ac:dyDescent="0.2">
      <c r="N145">
        <v>144</v>
      </c>
      <c r="O145" t="s">
        <v>8361</v>
      </c>
      <c r="P145" t="str">
        <f t="shared" si="3"/>
        <v>y3_2_5y</v>
      </c>
      <c r="Q145" t="s">
        <v>16475</v>
      </c>
      <c r="R145" t="s">
        <v>16739</v>
      </c>
      <c r="S145" t="s">
        <v>16465</v>
      </c>
      <c r="U145" s="200" t="s">
        <v>16474</v>
      </c>
      <c r="V145" s="201" t="s">
        <v>16475</v>
      </c>
      <c r="W145" s="201" t="s">
        <v>16465</v>
      </c>
    </row>
    <row r="146" spans="14:23" x14ac:dyDescent="0.2">
      <c r="N146">
        <v>145</v>
      </c>
      <c r="O146" t="s">
        <v>16640</v>
      </c>
      <c r="P146" t="str">
        <f t="shared" si="3"/>
        <v>y3_2_6y</v>
      </c>
      <c r="Q146" t="s">
        <v>16477</v>
      </c>
      <c r="R146" t="s">
        <v>16739</v>
      </c>
      <c r="S146" t="s">
        <v>16465</v>
      </c>
      <c r="U146" s="200" t="s">
        <v>16476</v>
      </c>
      <c r="V146" s="201" t="s">
        <v>16477</v>
      </c>
      <c r="W146" s="201" t="s">
        <v>16465</v>
      </c>
    </row>
    <row r="147" spans="14:23" x14ac:dyDescent="0.2">
      <c r="N147">
        <v>146</v>
      </c>
      <c r="O147" t="s">
        <v>16622</v>
      </c>
      <c r="P147" t="str">
        <f t="shared" si="3"/>
        <v>y3_2_7y</v>
      </c>
      <c r="Q147" t="s">
        <v>16479</v>
      </c>
      <c r="R147" t="s">
        <v>16739</v>
      </c>
      <c r="S147" t="s">
        <v>16465</v>
      </c>
      <c r="U147" s="200" t="s">
        <v>16478</v>
      </c>
      <c r="V147" s="201" t="s">
        <v>16479</v>
      </c>
      <c r="W147" s="201" t="s">
        <v>16465</v>
      </c>
    </row>
    <row r="148" spans="14:23" x14ac:dyDescent="0.2">
      <c r="N148">
        <v>147</v>
      </c>
      <c r="O148" t="s">
        <v>16705</v>
      </c>
      <c r="P148" t="str">
        <f t="shared" si="3"/>
        <v>y3_2_8y</v>
      </c>
      <c r="Q148" t="s">
        <v>16481</v>
      </c>
      <c r="R148" t="s">
        <v>16739</v>
      </c>
      <c r="S148" t="s">
        <v>16465</v>
      </c>
      <c r="U148" s="200" t="s">
        <v>16480</v>
      </c>
      <c r="V148" s="201" t="s">
        <v>16481</v>
      </c>
      <c r="W148" s="201" t="s">
        <v>16465</v>
      </c>
    </row>
    <row r="149" spans="14:23" x14ac:dyDescent="0.2">
      <c r="N149">
        <v>148</v>
      </c>
      <c r="O149" t="s">
        <v>16651</v>
      </c>
      <c r="P149" t="str">
        <f t="shared" si="3"/>
        <v>y3_2_9y</v>
      </c>
      <c r="Q149" t="s">
        <v>16483</v>
      </c>
      <c r="R149" t="s">
        <v>16739</v>
      </c>
      <c r="S149" t="s">
        <v>16465</v>
      </c>
      <c r="U149" s="200" t="s">
        <v>16482</v>
      </c>
      <c r="V149" s="201" t="s">
        <v>16483</v>
      </c>
      <c r="W149" s="201" t="s">
        <v>16465</v>
      </c>
    </row>
    <row r="150" spans="14:23" x14ac:dyDescent="0.2">
      <c r="N150">
        <v>149</v>
      </c>
      <c r="O150" t="s">
        <v>16641</v>
      </c>
      <c r="P150" t="str">
        <f t="shared" si="3"/>
        <v>y3_2_11y</v>
      </c>
      <c r="Q150" t="s">
        <v>16485</v>
      </c>
      <c r="R150" t="s">
        <v>16739</v>
      </c>
      <c r="S150" t="s">
        <v>16465</v>
      </c>
      <c r="U150" s="200" t="s">
        <v>16484</v>
      </c>
      <c r="V150" s="201" t="s">
        <v>16485</v>
      </c>
      <c r="W150" s="201" t="s">
        <v>16465</v>
      </c>
    </row>
    <row r="151" spans="14:23" x14ac:dyDescent="0.2">
      <c r="N151">
        <v>150</v>
      </c>
      <c r="O151" t="s">
        <v>16686</v>
      </c>
      <c r="P151" t="str">
        <f t="shared" si="3"/>
        <v>y3_2_14y</v>
      </c>
      <c r="Q151" t="s">
        <v>16487</v>
      </c>
      <c r="R151" t="s">
        <v>16739</v>
      </c>
      <c r="S151" t="s">
        <v>16465</v>
      </c>
      <c r="U151" s="200" t="s">
        <v>16486</v>
      </c>
      <c r="V151" s="201" t="s">
        <v>16487</v>
      </c>
      <c r="W151" s="201" t="s">
        <v>16465</v>
      </c>
    </row>
    <row r="152" spans="14:23" x14ac:dyDescent="0.2">
      <c r="N152">
        <v>151</v>
      </c>
      <c r="O152" t="s">
        <v>16658</v>
      </c>
      <c r="P152" t="str">
        <f t="shared" si="3"/>
        <v>y3_2_15y</v>
      </c>
      <c r="Q152" t="s">
        <v>16489</v>
      </c>
      <c r="R152" t="s">
        <v>16739</v>
      </c>
      <c r="S152" t="s">
        <v>16465</v>
      </c>
      <c r="U152" s="200" t="s">
        <v>16488</v>
      </c>
      <c r="V152" s="201" t="s">
        <v>16489</v>
      </c>
      <c r="W152" s="201" t="s">
        <v>16465</v>
      </c>
    </row>
    <row r="153" spans="14:23" x14ac:dyDescent="0.2">
      <c r="N153">
        <v>152</v>
      </c>
      <c r="O153" t="s">
        <v>16614</v>
      </c>
      <c r="P153" t="str">
        <f t="shared" si="3"/>
        <v>y3_2_16y</v>
      </c>
      <c r="Q153" t="s">
        <v>16491</v>
      </c>
      <c r="R153" t="s">
        <v>16739</v>
      </c>
      <c r="S153" t="s">
        <v>16465</v>
      </c>
      <c r="U153" s="200" t="s">
        <v>16490</v>
      </c>
      <c r="V153" s="201" t="s">
        <v>16491</v>
      </c>
      <c r="W153" s="201" t="s">
        <v>16465</v>
      </c>
    </row>
    <row r="154" spans="14:23" x14ac:dyDescent="0.2">
      <c r="N154">
        <v>153</v>
      </c>
      <c r="O154">
        <v>4</v>
      </c>
      <c r="P154" t="str">
        <f t="shared" si="3"/>
        <v>y4y</v>
      </c>
      <c r="Q154" t="s">
        <v>256</v>
      </c>
      <c r="R154" t="s">
        <v>16740</v>
      </c>
      <c r="S154" t="s">
        <v>256</v>
      </c>
      <c r="U154" s="204">
        <v>4</v>
      </c>
      <c r="V154" s="205" t="s">
        <v>256</v>
      </c>
      <c r="W154" s="205" t="s">
        <v>256</v>
      </c>
    </row>
    <row r="155" spans="14:23" x14ac:dyDescent="0.2">
      <c r="N155">
        <v>154</v>
      </c>
      <c r="O155" t="s">
        <v>16692</v>
      </c>
      <c r="P155" t="str">
        <f t="shared" si="3"/>
        <v>y4_1y</v>
      </c>
      <c r="Q155" t="s">
        <v>16492</v>
      </c>
      <c r="R155" t="s">
        <v>16741</v>
      </c>
      <c r="S155" t="s">
        <v>16492</v>
      </c>
      <c r="U155" s="204" t="s">
        <v>8225</v>
      </c>
      <c r="V155" s="205" t="s">
        <v>16492</v>
      </c>
      <c r="W155" s="205" t="s">
        <v>16492</v>
      </c>
    </row>
    <row r="156" spans="14:23" x14ac:dyDescent="0.2">
      <c r="N156">
        <v>155</v>
      </c>
      <c r="O156" t="s">
        <v>16659</v>
      </c>
      <c r="P156" t="str">
        <f t="shared" si="3"/>
        <v>y4_2y</v>
      </c>
      <c r="Q156" t="s">
        <v>16493</v>
      </c>
      <c r="R156" t="s">
        <v>16742</v>
      </c>
      <c r="S156" t="s">
        <v>16493</v>
      </c>
      <c r="U156" s="204" t="s">
        <v>16116</v>
      </c>
      <c r="V156" s="205" t="s">
        <v>16493</v>
      </c>
      <c r="W156" s="205" t="s">
        <v>16493</v>
      </c>
    </row>
    <row r="157" spans="14:23" x14ac:dyDescent="0.2">
      <c r="N157">
        <v>156</v>
      </c>
      <c r="O157" t="s">
        <v>16631</v>
      </c>
      <c r="P157" t="str">
        <f t="shared" si="3"/>
        <v>y4_3y</v>
      </c>
      <c r="Q157" t="s">
        <v>16494</v>
      </c>
      <c r="R157" t="s">
        <v>16743</v>
      </c>
      <c r="S157" t="s">
        <v>16494</v>
      </c>
      <c r="U157" s="204" t="s">
        <v>8274</v>
      </c>
      <c r="V157" s="205" t="s">
        <v>16494</v>
      </c>
      <c r="W157" s="205" t="s">
        <v>16494</v>
      </c>
    </row>
    <row r="158" spans="14:23" x14ac:dyDescent="0.2">
      <c r="N158">
        <v>157</v>
      </c>
      <c r="O158" t="s">
        <v>16681</v>
      </c>
      <c r="P158" t="str">
        <f t="shared" si="3"/>
        <v>y4_4y</v>
      </c>
      <c r="Q158" t="s">
        <v>16496</v>
      </c>
      <c r="R158" t="s">
        <v>16744</v>
      </c>
      <c r="S158" t="s">
        <v>16496</v>
      </c>
      <c r="U158" s="204" t="s">
        <v>16495</v>
      </c>
      <c r="V158" s="205" t="s">
        <v>16496</v>
      </c>
      <c r="W158" s="205" t="s">
        <v>16496</v>
      </c>
    </row>
    <row r="159" spans="14:23" x14ac:dyDescent="0.2">
      <c r="N159">
        <v>158</v>
      </c>
      <c r="O159" t="s">
        <v>8332</v>
      </c>
      <c r="P159" t="str">
        <f t="shared" si="3"/>
        <v>y4_4_1y</v>
      </c>
      <c r="Q159" t="s">
        <v>16498</v>
      </c>
      <c r="R159" t="s">
        <v>16744</v>
      </c>
      <c r="S159" t="s">
        <v>16496</v>
      </c>
      <c r="U159" s="204" t="s">
        <v>16497</v>
      </c>
      <c r="V159" s="205" t="s">
        <v>16498</v>
      </c>
      <c r="W159" s="205" t="s">
        <v>16496</v>
      </c>
    </row>
    <row r="160" spans="14:23" x14ac:dyDescent="0.2">
      <c r="N160">
        <v>159</v>
      </c>
      <c r="O160" t="s">
        <v>16656</v>
      </c>
      <c r="P160" t="str">
        <f t="shared" si="3"/>
        <v>y4_5y</v>
      </c>
      <c r="Q160" t="s">
        <v>16499</v>
      </c>
      <c r="R160" t="s">
        <v>16745</v>
      </c>
      <c r="S160" t="s">
        <v>16499</v>
      </c>
      <c r="U160" s="204" t="s">
        <v>14782</v>
      </c>
      <c r="V160" s="205" t="s">
        <v>16499</v>
      </c>
      <c r="W160" s="205" t="s">
        <v>16499</v>
      </c>
    </row>
    <row r="161" spans="14:23" x14ac:dyDescent="0.2">
      <c r="N161">
        <v>160</v>
      </c>
      <c r="O161" t="s">
        <v>16691</v>
      </c>
      <c r="P161" t="str">
        <f t="shared" si="3"/>
        <v>y4_6y</v>
      </c>
      <c r="Q161" t="s">
        <v>16501</v>
      </c>
      <c r="R161" t="s">
        <v>16746</v>
      </c>
      <c r="S161" t="s">
        <v>16501</v>
      </c>
      <c r="U161" s="204" t="s">
        <v>16500</v>
      </c>
      <c r="V161" s="205" t="s">
        <v>16501</v>
      </c>
      <c r="W161" s="205" t="s">
        <v>16501</v>
      </c>
    </row>
    <row r="162" spans="14:23" x14ac:dyDescent="0.2">
      <c r="N162">
        <v>161</v>
      </c>
      <c r="O162" t="s">
        <v>16667</v>
      </c>
      <c r="P162" t="str">
        <f t="shared" si="3"/>
        <v>y4_6_1y</v>
      </c>
      <c r="Q162" t="s">
        <v>16503</v>
      </c>
      <c r="R162" t="s">
        <v>16746</v>
      </c>
      <c r="S162" t="s">
        <v>16501</v>
      </c>
      <c r="U162" s="204" t="s">
        <v>16502</v>
      </c>
      <c r="V162" s="205" t="s">
        <v>16503</v>
      </c>
      <c r="W162" s="205" t="s">
        <v>16501</v>
      </c>
    </row>
    <row r="163" spans="14:23" x14ac:dyDescent="0.2">
      <c r="N163">
        <v>162</v>
      </c>
      <c r="O163" t="s">
        <v>8334</v>
      </c>
      <c r="P163" t="str">
        <f t="shared" si="3"/>
        <v>y4_6_2y</v>
      </c>
      <c r="Q163" t="s">
        <v>16505</v>
      </c>
      <c r="R163" t="s">
        <v>16746</v>
      </c>
      <c r="S163" t="s">
        <v>16501</v>
      </c>
      <c r="U163" s="204" t="s">
        <v>16504</v>
      </c>
      <c r="V163" s="205" t="s">
        <v>16505</v>
      </c>
      <c r="W163" s="205" t="s">
        <v>16501</v>
      </c>
    </row>
    <row r="164" spans="14:23" x14ac:dyDescent="0.2">
      <c r="N164">
        <v>163</v>
      </c>
      <c r="O164" t="s">
        <v>8375</v>
      </c>
      <c r="P164" t="str">
        <f t="shared" si="3"/>
        <v>y4_6_3y</v>
      </c>
      <c r="Q164" t="s">
        <v>16507</v>
      </c>
      <c r="R164" t="s">
        <v>16746</v>
      </c>
      <c r="S164" t="s">
        <v>16501</v>
      </c>
      <c r="U164" s="204" t="s">
        <v>16506</v>
      </c>
      <c r="V164" s="205" t="s">
        <v>16507</v>
      </c>
      <c r="W164" s="205" t="s">
        <v>16501</v>
      </c>
    </row>
    <row r="165" spans="14:23" x14ac:dyDescent="0.2">
      <c r="N165">
        <v>164</v>
      </c>
      <c r="O165" t="s">
        <v>16627</v>
      </c>
      <c r="P165" t="str">
        <f t="shared" si="3"/>
        <v>y4_7y</v>
      </c>
      <c r="Q165" t="s">
        <v>16509</v>
      </c>
      <c r="R165" t="s">
        <v>16747</v>
      </c>
      <c r="S165" t="s">
        <v>16509</v>
      </c>
      <c r="U165" s="204" t="s">
        <v>16508</v>
      </c>
      <c r="V165" s="205" t="s">
        <v>16509</v>
      </c>
      <c r="W165" s="205" t="s">
        <v>16509</v>
      </c>
    </row>
    <row r="166" spans="14:23" x14ac:dyDescent="0.2">
      <c r="N166">
        <v>165</v>
      </c>
      <c r="O166" t="s">
        <v>16600</v>
      </c>
      <c r="P166" t="str">
        <f t="shared" si="3"/>
        <v>y4_8y</v>
      </c>
      <c r="Q166" t="s">
        <v>16510</v>
      </c>
      <c r="R166" t="s">
        <v>16748</v>
      </c>
      <c r="S166" t="s">
        <v>16510</v>
      </c>
      <c r="U166" s="204" t="s">
        <v>9557</v>
      </c>
      <c r="V166" s="205" t="s">
        <v>16510</v>
      </c>
      <c r="W166" s="205" t="s">
        <v>16510</v>
      </c>
    </row>
    <row r="167" spans="14:23" x14ac:dyDescent="0.2">
      <c r="N167">
        <v>166</v>
      </c>
      <c r="O167" t="s">
        <v>16638</v>
      </c>
      <c r="P167" t="str">
        <f t="shared" si="3"/>
        <v>y4_9y</v>
      </c>
      <c r="Q167" t="s">
        <v>16512</v>
      </c>
      <c r="R167" t="s">
        <v>16749</v>
      </c>
      <c r="S167" t="s">
        <v>16512</v>
      </c>
      <c r="U167" s="204" t="s">
        <v>16511</v>
      </c>
      <c r="V167" s="205" t="s">
        <v>16512</v>
      </c>
      <c r="W167" s="205" t="s">
        <v>16512</v>
      </c>
    </row>
    <row r="168" spans="14:23" x14ac:dyDescent="0.2">
      <c r="N168">
        <v>167</v>
      </c>
      <c r="O168" t="s">
        <v>16675</v>
      </c>
      <c r="P168" t="str">
        <f t="shared" si="3"/>
        <v>y4_10y</v>
      </c>
      <c r="Q168" t="s">
        <v>16514</v>
      </c>
      <c r="R168" t="s">
        <v>16750</v>
      </c>
      <c r="S168" t="s">
        <v>16514</v>
      </c>
      <c r="U168" s="204" t="s">
        <v>16513</v>
      </c>
      <c r="V168" s="205" t="s">
        <v>16514</v>
      </c>
      <c r="W168" s="205" t="s">
        <v>16514</v>
      </c>
    </row>
    <row r="169" spans="14:23" x14ac:dyDescent="0.2">
      <c r="N169">
        <v>168</v>
      </c>
      <c r="O169" t="s">
        <v>16700</v>
      </c>
      <c r="P169" t="str">
        <f t="shared" si="3"/>
        <v>y4_11y</v>
      </c>
      <c r="Q169" t="s">
        <v>16516</v>
      </c>
      <c r="R169" t="s">
        <v>16751</v>
      </c>
      <c r="S169" t="s">
        <v>16516</v>
      </c>
      <c r="U169" s="204" t="s">
        <v>16515</v>
      </c>
      <c r="V169" s="205" t="s">
        <v>16516</v>
      </c>
      <c r="W169" s="205" t="s">
        <v>16516</v>
      </c>
    </row>
    <row r="170" spans="14:23" x14ac:dyDescent="0.2">
      <c r="N170">
        <v>169</v>
      </c>
      <c r="O170" t="s">
        <v>16609</v>
      </c>
      <c r="P170" t="str">
        <f t="shared" si="3"/>
        <v>y4_11_1y</v>
      </c>
      <c r="Q170" t="s">
        <v>16518</v>
      </c>
      <c r="R170" t="s">
        <v>16751</v>
      </c>
      <c r="S170" t="s">
        <v>16516</v>
      </c>
      <c r="U170" s="204" t="s">
        <v>16517</v>
      </c>
      <c r="V170" s="205" t="s">
        <v>16518</v>
      </c>
      <c r="W170" s="205" t="s">
        <v>16516</v>
      </c>
    </row>
    <row r="171" spans="14:23" x14ac:dyDescent="0.2">
      <c r="N171">
        <v>170</v>
      </c>
      <c r="O171" t="s">
        <v>8339</v>
      </c>
      <c r="P171" t="str">
        <f t="shared" si="3"/>
        <v>y4_12_1y</v>
      </c>
      <c r="Q171" t="s">
        <v>16520</v>
      </c>
      <c r="R171" t="s">
        <v>16752</v>
      </c>
      <c r="S171" t="s">
        <v>418</v>
      </c>
      <c r="U171" s="204" t="s">
        <v>16519</v>
      </c>
      <c r="V171" s="205" t="s">
        <v>16520</v>
      </c>
      <c r="W171" s="205" t="s">
        <v>418</v>
      </c>
    </row>
    <row r="172" spans="14:23" x14ac:dyDescent="0.2">
      <c r="N172">
        <v>171</v>
      </c>
      <c r="O172" t="s">
        <v>8337</v>
      </c>
      <c r="P172" t="str">
        <f t="shared" si="3"/>
        <v>y4_12_2y</v>
      </c>
      <c r="Q172" t="s">
        <v>16522</v>
      </c>
      <c r="R172" t="s">
        <v>16752</v>
      </c>
      <c r="S172" t="s">
        <v>418</v>
      </c>
      <c r="U172" s="204" t="s">
        <v>16521</v>
      </c>
      <c r="V172" s="205" t="s">
        <v>16522</v>
      </c>
      <c r="W172" s="205" t="s">
        <v>418</v>
      </c>
    </row>
    <row r="173" spans="14:23" x14ac:dyDescent="0.2">
      <c r="N173">
        <v>172</v>
      </c>
      <c r="O173" t="s">
        <v>16593</v>
      </c>
      <c r="P173" t="str">
        <f t="shared" si="3"/>
        <v>y4_14y</v>
      </c>
      <c r="Q173" t="s">
        <v>16524</v>
      </c>
      <c r="R173" t="s">
        <v>16753</v>
      </c>
      <c r="S173" t="s">
        <v>16524</v>
      </c>
      <c r="U173" s="204" t="s">
        <v>16523</v>
      </c>
      <c r="V173" s="205" t="s">
        <v>16524</v>
      </c>
      <c r="W173" s="205" t="s">
        <v>16524</v>
      </c>
    </row>
    <row r="174" spans="14:23" x14ac:dyDescent="0.2">
      <c r="N174">
        <v>173</v>
      </c>
      <c r="O174" t="s">
        <v>16649</v>
      </c>
      <c r="P174" t="str">
        <f t="shared" si="3"/>
        <v>y4_15y</v>
      </c>
      <c r="Q174" t="s">
        <v>16526</v>
      </c>
      <c r="R174" t="s">
        <v>16754</v>
      </c>
      <c r="S174" t="s">
        <v>16526</v>
      </c>
      <c r="U174" s="204" t="s">
        <v>16525</v>
      </c>
      <c r="V174" s="205" t="s">
        <v>16526</v>
      </c>
      <c r="W174" s="205" t="s">
        <v>16526</v>
      </c>
    </row>
    <row r="175" spans="14:23" x14ac:dyDescent="0.2">
      <c r="N175">
        <v>174</v>
      </c>
      <c r="O175" t="s">
        <v>8333</v>
      </c>
      <c r="P175" t="str">
        <f t="shared" si="3"/>
        <v>y4_15_1y</v>
      </c>
      <c r="Q175" t="s">
        <v>16528</v>
      </c>
      <c r="R175" t="s">
        <v>16754</v>
      </c>
      <c r="S175" t="s">
        <v>16526</v>
      </c>
      <c r="U175" s="204" t="s">
        <v>16527</v>
      </c>
      <c r="V175" s="205" t="s">
        <v>16528</v>
      </c>
      <c r="W175" s="205" t="s">
        <v>16526</v>
      </c>
    </row>
    <row r="176" spans="14:23" x14ac:dyDescent="0.2">
      <c r="N176">
        <v>175</v>
      </c>
      <c r="O176" t="s">
        <v>8338</v>
      </c>
      <c r="P176" t="str">
        <f t="shared" si="3"/>
        <v>y4_15_2y</v>
      </c>
      <c r="Q176" t="s">
        <v>16530</v>
      </c>
      <c r="R176" t="s">
        <v>16754</v>
      </c>
      <c r="S176" t="s">
        <v>16526</v>
      </c>
      <c r="U176" s="204" t="s">
        <v>16529</v>
      </c>
      <c r="V176" s="205" t="s">
        <v>16530</v>
      </c>
      <c r="W176" s="205" t="s">
        <v>16526</v>
      </c>
    </row>
    <row r="177" spans="14:23" x14ac:dyDescent="0.2">
      <c r="N177">
        <v>176</v>
      </c>
      <c r="O177" t="s">
        <v>8387</v>
      </c>
      <c r="P177" t="str">
        <f t="shared" si="3"/>
        <v>y4_15_3y</v>
      </c>
      <c r="Q177" t="s">
        <v>16532</v>
      </c>
      <c r="R177" t="s">
        <v>16754</v>
      </c>
      <c r="S177" t="s">
        <v>16526</v>
      </c>
      <c r="U177" s="204" t="s">
        <v>16531</v>
      </c>
      <c r="V177" s="205" t="s">
        <v>16532</v>
      </c>
      <c r="W177" s="205" t="s">
        <v>16526</v>
      </c>
    </row>
    <row r="178" spans="14:23" x14ac:dyDescent="0.2">
      <c r="N178">
        <v>177</v>
      </c>
      <c r="O178" t="s">
        <v>8331</v>
      </c>
      <c r="P178" t="str">
        <f t="shared" si="3"/>
        <v>y4_16y</v>
      </c>
      <c r="Q178" t="s">
        <v>16534</v>
      </c>
      <c r="R178" t="s">
        <v>16755</v>
      </c>
      <c r="S178" t="s">
        <v>16534</v>
      </c>
      <c r="U178" s="204" t="s">
        <v>16533</v>
      </c>
      <c r="V178" s="205" t="s">
        <v>16534</v>
      </c>
      <c r="W178" s="205" t="s">
        <v>16534</v>
      </c>
    </row>
    <row r="179" spans="14:23" x14ac:dyDescent="0.2">
      <c r="N179">
        <v>178</v>
      </c>
      <c r="O179" t="s">
        <v>16605</v>
      </c>
      <c r="P179" t="str">
        <f t="shared" si="3"/>
        <v>y4_18y</v>
      </c>
      <c r="Q179" t="s">
        <v>16536</v>
      </c>
      <c r="R179" t="s">
        <v>16756</v>
      </c>
      <c r="S179" t="s">
        <v>16536</v>
      </c>
      <c r="U179" s="204" t="s">
        <v>16535</v>
      </c>
      <c r="V179" s="205" t="s">
        <v>16536</v>
      </c>
      <c r="W179" s="205" t="s">
        <v>16536</v>
      </c>
    </row>
    <row r="180" spans="14:23" x14ac:dyDescent="0.2">
      <c r="N180">
        <v>179</v>
      </c>
      <c r="O180" t="s">
        <v>16645</v>
      </c>
      <c r="P180" t="str">
        <f t="shared" si="3"/>
        <v>y4_18_3y</v>
      </c>
      <c r="Q180" t="s">
        <v>16538</v>
      </c>
      <c r="R180" t="s">
        <v>16756</v>
      </c>
      <c r="S180" t="s">
        <v>16536</v>
      </c>
      <c r="U180" s="204" t="s">
        <v>16537</v>
      </c>
      <c r="V180" s="205" t="s">
        <v>16538</v>
      </c>
      <c r="W180" s="205" t="s">
        <v>16536</v>
      </c>
    </row>
    <row r="181" spans="14:23" x14ac:dyDescent="0.2">
      <c r="N181">
        <v>180</v>
      </c>
      <c r="O181" t="s">
        <v>8370</v>
      </c>
      <c r="P181" t="str">
        <f t="shared" si="3"/>
        <v>y4_18_5y</v>
      </c>
      <c r="Q181" t="s">
        <v>16540</v>
      </c>
      <c r="R181" t="s">
        <v>16756</v>
      </c>
      <c r="S181" t="s">
        <v>16536</v>
      </c>
      <c r="U181" s="204" t="s">
        <v>16539</v>
      </c>
      <c r="V181" s="205" t="s">
        <v>16540</v>
      </c>
      <c r="W181" s="205" t="s">
        <v>16536</v>
      </c>
    </row>
    <row r="182" spans="14:23" x14ac:dyDescent="0.2">
      <c r="N182">
        <v>181</v>
      </c>
      <c r="O182" t="s">
        <v>16591</v>
      </c>
      <c r="P182" t="str">
        <f t="shared" si="3"/>
        <v>y4_18_6y</v>
      </c>
      <c r="Q182" t="s">
        <v>16542</v>
      </c>
      <c r="R182" t="s">
        <v>16756</v>
      </c>
      <c r="S182" t="s">
        <v>16536</v>
      </c>
      <c r="U182" s="204" t="s">
        <v>16541</v>
      </c>
      <c r="V182" s="205" t="s">
        <v>16542</v>
      </c>
      <c r="W182" s="205" t="s">
        <v>16536</v>
      </c>
    </row>
    <row r="183" spans="14:23" x14ac:dyDescent="0.2">
      <c r="N183">
        <v>182</v>
      </c>
      <c r="O183" t="s">
        <v>8393</v>
      </c>
      <c r="P183" t="str">
        <f t="shared" si="3"/>
        <v>y4_18_8y</v>
      </c>
      <c r="Q183" t="s">
        <v>16544</v>
      </c>
      <c r="R183" t="s">
        <v>16756</v>
      </c>
      <c r="S183" t="s">
        <v>16536</v>
      </c>
      <c r="U183" s="204" t="s">
        <v>16543</v>
      </c>
      <c r="V183" s="205" t="s">
        <v>16544</v>
      </c>
      <c r="W183" s="205" t="s">
        <v>16536</v>
      </c>
    </row>
    <row r="184" spans="14:23" x14ac:dyDescent="0.2">
      <c r="N184">
        <v>183</v>
      </c>
      <c r="O184" t="s">
        <v>8374</v>
      </c>
      <c r="P184" t="str">
        <f t="shared" si="3"/>
        <v>y4_18_10y</v>
      </c>
      <c r="Q184" t="s">
        <v>16546</v>
      </c>
      <c r="R184" t="s">
        <v>16756</v>
      </c>
      <c r="S184" t="s">
        <v>16536</v>
      </c>
      <c r="U184" s="204" t="s">
        <v>16545</v>
      </c>
      <c r="V184" s="205" t="s">
        <v>16546</v>
      </c>
      <c r="W184" s="205" t="s">
        <v>16536</v>
      </c>
    </row>
    <row r="185" spans="14:23" x14ac:dyDescent="0.2">
      <c r="N185">
        <v>184</v>
      </c>
      <c r="O185" t="s">
        <v>16669</v>
      </c>
      <c r="P185" t="str">
        <f t="shared" si="3"/>
        <v>y4_18_11y</v>
      </c>
      <c r="Q185" t="s">
        <v>16548</v>
      </c>
      <c r="R185" t="s">
        <v>16756</v>
      </c>
      <c r="S185" t="s">
        <v>16536</v>
      </c>
      <c r="U185" s="204" t="s">
        <v>16547</v>
      </c>
      <c r="V185" s="205" t="s">
        <v>16548</v>
      </c>
      <c r="W185" s="205" t="s">
        <v>16536</v>
      </c>
    </row>
    <row r="186" spans="14:23" x14ac:dyDescent="0.2">
      <c r="N186">
        <v>185</v>
      </c>
      <c r="O186" t="s">
        <v>8335</v>
      </c>
      <c r="P186" t="str">
        <f t="shared" si="3"/>
        <v>y4_19y</v>
      </c>
      <c r="Q186" t="s">
        <v>12843</v>
      </c>
      <c r="R186" t="s">
        <v>16757</v>
      </c>
      <c r="S186" t="s">
        <v>12843</v>
      </c>
      <c r="U186" s="204" t="s">
        <v>16549</v>
      </c>
      <c r="V186" s="205" t="s">
        <v>12843</v>
      </c>
      <c r="W186" s="205" t="s">
        <v>12843</v>
      </c>
    </row>
    <row r="187" spans="14:23" x14ac:dyDescent="0.2">
      <c r="N187">
        <v>186</v>
      </c>
      <c r="O187" t="s">
        <v>8376</v>
      </c>
      <c r="P187" t="str">
        <f t="shared" si="3"/>
        <v>y4_19_1y</v>
      </c>
      <c r="Q187" t="s">
        <v>16551</v>
      </c>
      <c r="R187" t="s">
        <v>16757</v>
      </c>
      <c r="S187" t="s">
        <v>12843</v>
      </c>
      <c r="U187" s="204" t="s">
        <v>16550</v>
      </c>
      <c r="V187" s="205" t="s">
        <v>16551</v>
      </c>
      <c r="W187" s="205" t="s">
        <v>12843</v>
      </c>
    </row>
    <row r="188" spans="14:23" x14ac:dyDescent="0.2">
      <c r="N188">
        <v>187</v>
      </c>
      <c r="O188" t="s">
        <v>8336</v>
      </c>
      <c r="P188" t="str">
        <f t="shared" si="3"/>
        <v>y4_20y</v>
      </c>
      <c r="Q188" t="s">
        <v>16553</v>
      </c>
      <c r="R188" t="s">
        <v>16758</v>
      </c>
      <c r="S188" t="s">
        <v>16553</v>
      </c>
      <c r="U188" s="204" t="s">
        <v>16552</v>
      </c>
      <c r="V188" s="205" t="s">
        <v>16553</v>
      </c>
      <c r="W188" s="205" t="s">
        <v>16553</v>
      </c>
    </row>
    <row r="189" spans="14:23" x14ac:dyDescent="0.2">
      <c r="N189">
        <v>188</v>
      </c>
      <c r="O189" t="s">
        <v>16623</v>
      </c>
      <c r="P189" t="str">
        <f t="shared" si="3"/>
        <v>y4_21y</v>
      </c>
      <c r="Q189" t="s">
        <v>16555</v>
      </c>
      <c r="R189" t="s">
        <v>16759</v>
      </c>
      <c r="S189" t="s">
        <v>16555</v>
      </c>
      <c r="U189" s="204" t="s">
        <v>16554</v>
      </c>
      <c r="V189" s="205" t="s">
        <v>16555</v>
      </c>
      <c r="W189" s="205" t="s">
        <v>16555</v>
      </c>
    </row>
    <row r="190" spans="14:23" x14ac:dyDescent="0.2">
      <c r="N190">
        <v>189</v>
      </c>
      <c r="O190" t="s">
        <v>16621</v>
      </c>
      <c r="P190" t="str">
        <f t="shared" si="3"/>
        <v>y4_21_1y</v>
      </c>
      <c r="Q190" t="s">
        <v>16557</v>
      </c>
      <c r="R190" t="s">
        <v>16759</v>
      </c>
      <c r="S190" t="s">
        <v>16555</v>
      </c>
      <c r="U190" s="204" t="s">
        <v>16556</v>
      </c>
      <c r="V190" s="205" t="s">
        <v>16557</v>
      </c>
      <c r="W190" s="205" t="s">
        <v>16555</v>
      </c>
    </row>
    <row r="191" spans="14:23" x14ac:dyDescent="0.2">
      <c r="N191">
        <v>190</v>
      </c>
      <c r="O191" t="s">
        <v>16625</v>
      </c>
      <c r="P191" t="str">
        <f t="shared" si="3"/>
        <v>y4_22y</v>
      </c>
      <c r="Q191" t="s">
        <v>8144</v>
      </c>
      <c r="R191" t="s">
        <v>16760</v>
      </c>
      <c r="S191" t="s">
        <v>8144</v>
      </c>
      <c r="U191" s="204" t="s">
        <v>16558</v>
      </c>
      <c r="V191" s="205" t="s">
        <v>8144</v>
      </c>
      <c r="W191" s="205" t="s">
        <v>8144</v>
      </c>
    </row>
    <row r="192" spans="14:23" x14ac:dyDescent="0.2">
      <c r="N192">
        <v>191</v>
      </c>
      <c r="O192" t="s">
        <v>16607</v>
      </c>
      <c r="P192" t="str">
        <f t="shared" si="3"/>
        <v>y4_22_7y</v>
      </c>
      <c r="Q192" t="s">
        <v>16560</v>
      </c>
      <c r="R192" t="s">
        <v>16760</v>
      </c>
      <c r="S192" t="s">
        <v>8144</v>
      </c>
      <c r="U192" s="204" t="s">
        <v>16559</v>
      </c>
      <c r="V192" s="205" t="s">
        <v>16560</v>
      </c>
      <c r="W192" s="205" t="s">
        <v>8144</v>
      </c>
    </row>
    <row r="193" spans="14:23" x14ac:dyDescent="0.2">
      <c r="N193">
        <v>192</v>
      </c>
      <c r="O193" t="s">
        <v>8395</v>
      </c>
      <c r="P193" t="str">
        <f t="shared" si="3"/>
        <v>y4_22_11y</v>
      </c>
      <c r="Q193" t="s">
        <v>16562</v>
      </c>
      <c r="R193" t="s">
        <v>16760</v>
      </c>
      <c r="S193" t="s">
        <v>8144</v>
      </c>
      <c r="U193" s="204" t="s">
        <v>16561</v>
      </c>
      <c r="V193" s="205" t="s">
        <v>16562</v>
      </c>
      <c r="W193" s="205" t="s">
        <v>8144</v>
      </c>
    </row>
    <row r="194" spans="14:23" x14ac:dyDescent="0.2">
      <c r="N194">
        <v>193</v>
      </c>
      <c r="O194" t="s">
        <v>16688</v>
      </c>
      <c r="P194" t="str">
        <f t="shared" si="3"/>
        <v>y4_22_18y</v>
      </c>
      <c r="Q194" t="s">
        <v>16564</v>
      </c>
      <c r="R194" t="s">
        <v>16760</v>
      </c>
      <c r="S194" t="s">
        <v>8144</v>
      </c>
      <c r="U194" s="204" t="s">
        <v>16563</v>
      </c>
      <c r="V194" s="205" t="s">
        <v>16564</v>
      </c>
      <c r="W194" s="205" t="s">
        <v>8144</v>
      </c>
    </row>
    <row r="195" spans="14:23" x14ac:dyDescent="0.2">
      <c r="N195">
        <v>194</v>
      </c>
      <c r="O195" t="s">
        <v>16632</v>
      </c>
      <c r="P195" t="str">
        <f t="shared" ref="P195:P206" si="4">"y"&amp;O195&amp;"y"</f>
        <v>y4_23y</v>
      </c>
      <c r="Q195" t="s">
        <v>16566</v>
      </c>
      <c r="R195" t="s">
        <v>16761</v>
      </c>
      <c r="S195" t="s">
        <v>16566</v>
      </c>
      <c r="U195" s="204" t="s">
        <v>16565</v>
      </c>
      <c r="V195" s="205" t="s">
        <v>16566</v>
      </c>
      <c r="W195" s="205" t="s">
        <v>16566</v>
      </c>
    </row>
    <row r="196" spans="14:23" x14ac:dyDescent="0.2">
      <c r="N196">
        <v>195</v>
      </c>
      <c r="O196" t="s">
        <v>16619</v>
      </c>
      <c r="P196" t="str">
        <f t="shared" si="4"/>
        <v>y4_23_1y</v>
      </c>
      <c r="Q196" t="s">
        <v>16568</v>
      </c>
      <c r="R196" t="s">
        <v>16761</v>
      </c>
      <c r="S196" t="s">
        <v>16566</v>
      </c>
      <c r="U196" s="204" t="s">
        <v>16567</v>
      </c>
      <c r="V196" s="205" t="s">
        <v>16568</v>
      </c>
      <c r="W196" s="205" t="s">
        <v>16566</v>
      </c>
    </row>
    <row r="197" spans="14:23" x14ac:dyDescent="0.2">
      <c r="N197">
        <v>196</v>
      </c>
      <c r="O197" t="s">
        <v>16611</v>
      </c>
      <c r="P197" t="str">
        <f t="shared" si="4"/>
        <v>y4_23_2y</v>
      </c>
      <c r="Q197" t="s">
        <v>16570</v>
      </c>
      <c r="R197" t="s">
        <v>16761</v>
      </c>
      <c r="S197" t="s">
        <v>16566</v>
      </c>
      <c r="U197" s="204" t="s">
        <v>16569</v>
      </c>
      <c r="V197" s="205" t="s">
        <v>16570</v>
      </c>
      <c r="W197" s="205" t="s">
        <v>16566</v>
      </c>
    </row>
    <row r="198" spans="14:23" x14ac:dyDescent="0.2">
      <c r="N198">
        <v>197</v>
      </c>
      <c r="O198" t="s">
        <v>16668</v>
      </c>
      <c r="P198" t="str">
        <f t="shared" si="4"/>
        <v>y4_23_3y</v>
      </c>
      <c r="Q198" t="s">
        <v>16572</v>
      </c>
      <c r="R198" t="s">
        <v>16761</v>
      </c>
      <c r="S198" t="s">
        <v>16566</v>
      </c>
      <c r="U198" s="204" t="s">
        <v>16571</v>
      </c>
      <c r="V198" s="205" t="s">
        <v>16572</v>
      </c>
      <c r="W198" s="205" t="s">
        <v>16566</v>
      </c>
    </row>
    <row r="199" spans="14:23" x14ac:dyDescent="0.2">
      <c r="N199">
        <v>198</v>
      </c>
      <c r="O199" t="s">
        <v>8373</v>
      </c>
      <c r="P199" t="str">
        <f t="shared" si="4"/>
        <v>y4_24y</v>
      </c>
      <c r="Q199" t="s">
        <v>16574</v>
      </c>
      <c r="R199" t="s">
        <v>16762</v>
      </c>
      <c r="S199" t="s">
        <v>16574</v>
      </c>
      <c r="U199" s="204" t="s">
        <v>16573</v>
      </c>
      <c r="V199" s="205" t="s">
        <v>16574</v>
      </c>
      <c r="W199" s="205" t="s">
        <v>16574</v>
      </c>
    </row>
    <row r="200" spans="14:23" x14ac:dyDescent="0.2">
      <c r="N200">
        <v>199</v>
      </c>
      <c r="O200" t="s">
        <v>16630</v>
      </c>
      <c r="P200" t="str">
        <f t="shared" si="4"/>
        <v>y4_24_2y</v>
      </c>
      <c r="Q200" t="s">
        <v>16576</v>
      </c>
      <c r="R200" t="s">
        <v>16762</v>
      </c>
      <c r="S200" t="s">
        <v>16574</v>
      </c>
      <c r="U200" s="204" t="s">
        <v>16575</v>
      </c>
      <c r="V200" s="205" t="s">
        <v>16576</v>
      </c>
      <c r="W200" s="205" t="s">
        <v>16574</v>
      </c>
    </row>
    <row r="201" spans="14:23" x14ac:dyDescent="0.2">
      <c r="N201">
        <v>200</v>
      </c>
      <c r="O201" t="s">
        <v>8330</v>
      </c>
      <c r="P201" t="str">
        <f t="shared" si="4"/>
        <v>y4_24_3y</v>
      </c>
      <c r="Q201" t="s">
        <v>16578</v>
      </c>
      <c r="R201" t="s">
        <v>16762</v>
      </c>
      <c r="S201" t="s">
        <v>16574</v>
      </c>
      <c r="U201" s="204" t="s">
        <v>16577</v>
      </c>
      <c r="V201" s="205" t="s">
        <v>16578</v>
      </c>
      <c r="W201" s="205" t="s">
        <v>16574</v>
      </c>
    </row>
    <row r="202" spans="14:23" x14ac:dyDescent="0.2">
      <c r="N202">
        <v>201</v>
      </c>
      <c r="O202">
        <v>6</v>
      </c>
      <c r="P202" t="str">
        <f t="shared" si="4"/>
        <v>y6y</v>
      </c>
      <c r="Q202" t="s">
        <v>1256</v>
      </c>
      <c r="R202" t="s">
        <v>16763</v>
      </c>
      <c r="S202" t="s">
        <v>1256</v>
      </c>
      <c r="U202" s="206">
        <v>6</v>
      </c>
      <c r="V202" s="207" t="s">
        <v>1256</v>
      </c>
      <c r="W202" s="208" t="s">
        <v>1256</v>
      </c>
    </row>
    <row r="203" spans="14:23" x14ac:dyDescent="0.2">
      <c r="N203">
        <v>202</v>
      </c>
      <c r="O203" t="s">
        <v>8377</v>
      </c>
      <c r="P203" t="str">
        <f t="shared" si="4"/>
        <v>y6_1y</v>
      </c>
      <c r="Q203" t="s">
        <v>16579</v>
      </c>
      <c r="R203" t="s">
        <v>16764</v>
      </c>
      <c r="S203" t="s">
        <v>16579</v>
      </c>
      <c r="U203" s="206" t="s">
        <v>7873</v>
      </c>
      <c r="V203" s="207" t="s">
        <v>16579</v>
      </c>
      <c r="W203" s="208" t="s">
        <v>1256</v>
      </c>
    </row>
    <row r="204" spans="14:23" x14ac:dyDescent="0.2">
      <c r="N204">
        <v>203</v>
      </c>
      <c r="O204" t="s">
        <v>8394</v>
      </c>
      <c r="P204" t="str">
        <f t="shared" si="4"/>
        <v>y6_2y</v>
      </c>
      <c r="Q204" t="s">
        <v>16581</v>
      </c>
      <c r="R204" t="s">
        <v>16765</v>
      </c>
      <c r="S204" t="s">
        <v>16581</v>
      </c>
      <c r="U204" s="206" t="s">
        <v>16580</v>
      </c>
      <c r="V204" s="207" t="s">
        <v>16581</v>
      </c>
      <c r="W204" s="208" t="s">
        <v>1256</v>
      </c>
    </row>
    <row r="205" spans="14:23" x14ac:dyDescent="0.2">
      <c r="N205">
        <v>204</v>
      </c>
      <c r="O205" t="s">
        <v>16636</v>
      </c>
      <c r="P205" t="str">
        <f t="shared" si="4"/>
        <v>y6_3y</v>
      </c>
      <c r="Q205" t="s">
        <v>16583</v>
      </c>
      <c r="R205" t="s">
        <v>16766</v>
      </c>
      <c r="S205" t="s">
        <v>16583</v>
      </c>
      <c r="U205" s="206" t="s">
        <v>16582</v>
      </c>
      <c r="V205" s="207" t="s">
        <v>16583</v>
      </c>
      <c r="W205" s="208" t="s">
        <v>1256</v>
      </c>
    </row>
    <row r="206" spans="14:23" x14ac:dyDescent="0.2">
      <c r="N206">
        <v>205</v>
      </c>
      <c r="O206" t="s">
        <v>8390</v>
      </c>
      <c r="P206" t="str">
        <f t="shared" si="4"/>
        <v>y6_4y</v>
      </c>
      <c r="Q206" t="s">
        <v>16585</v>
      </c>
      <c r="R206" t="s">
        <v>16767</v>
      </c>
      <c r="S206" t="s">
        <v>16585</v>
      </c>
      <c r="U206" s="206" t="s">
        <v>16584</v>
      </c>
      <c r="V206" s="207" t="s">
        <v>16585</v>
      </c>
      <c r="W206" s="208" t="s">
        <v>1256</v>
      </c>
    </row>
  </sheetData>
  <sortState ref="Y1:Y2599">
    <sortCondition ref="Y1:Y2599"/>
  </sortState>
  <mergeCells count="1">
    <mergeCell ref="A1:B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 filterMode="1" enableFormatConditionsCalculation="0"/>
  <dimension ref="A1:J2572"/>
  <sheetViews>
    <sheetView topLeftCell="A2062" zoomScale="80" zoomScaleNormal="80" zoomScalePageLayoutView="80" workbookViewId="0">
      <selection activeCell="B2085" sqref="B2085:B2087"/>
    </sheetView>
  </sheetViews>
  <sheetFormatPr baseColWidth="10" defaultColWidth="11.1640625" defaultRowHeight="16" x14ac:dyDescent="0.2"/>
  <cols>
    <col min="1" max="1" width="14.6640625" bestFit="1" customWidth="1"/>
    <col min="2" max="2" width="20.6640625" bestFit="1" customWidth="1"/>
    <col min="3" max="3" width="39.6640625" bestFit="1" customWidth="1"/>
    <col min="4" max="4" width="15.6640625" customWidth="1"/>
    <col min="5" max="5" width="14.6640625" bestFit="1" customWidth="1"/>
    <col min="6" max="6" width="14.6640625" customWidth="1"/>
    <col min="7" max="7" width="43.33203125" bestFit="1" customWidth="1"/>
    <col min="8" max="8" width="16.1640625" bestFit="1" customWidth="1"/>
    <col min="9" max="9" width="255.6640625" bestFit="1" customWidth="1"/>
    <col min="12" max="12" width="2.1640625" bestFit="1" customWidth="1"/>
  </cols>
  <sheetData>
    <row r="1" spans="1:10" s="3" customFormat="1" x14ac:dyDescent="0.2">
      <c r="A1" s="3" t="s">
        <v>1</v>
      </c>
      <c r="B1" s="3" t="s">
        <v>5</v>
      </c>
      <c r="C1" s="3" t="s">
        <v>6</v>
      </c>
      <c r="D1" s="3" t="s">
        <v>440</v>
      </c>
      <c r="E1" s="3" t="s">
        <v>27</v>
      </c>
      <c r="F1" s="3" t="s">
        <v>16181</v>
      </c>
      <c r="G1" s="3" t="s">
        <v>286</v>
      </c>
      <c r="H1" s="3" t="s">
        <v>17</v>
      </c>
      <c r="I1" s="3" t="s">
        <v>14</v>
      </c>
      <c r="J1" s="3" t="s">
        <v>28</v>
      </c>
    </row>
    <row r="2" spans="1:10" hidden="1" x14ac:dyDescent="0.2">
      <c r="A2">
        <v>5</v>
      </c>
      <c r="B2" t="s">
        <v>374</v>
      </c>
      <c r="C2" t="s">
        <v>414</v>
      </c>
      <c r="D2" t="s">
        <v>30</v>
      </c>
      <c r="E2">
        <v>1</v>
      </c>
      <c r="F2" t="s">
        <v>31</v>
      </c>
      <c r="G2" t="str">
        <f t="shared" ref="G2:G65" si="0">A2&amp;"_"&amp;B2&amp;"_"&amp;D2&amp;"_"&amp;H2</f>
        <v>5_x5_1x_D_1a</v>
      </c>
      <c r="H2" s="116" t="str">
        <f t="shared" ref="H2:H65" si="1">IF(F2="",E2,E2&amp;F2)</f>
        <v>1a</v>
      </c>
      <c r="I2" s="117" t="s">
        <v>6567</v>
      </c>
      <c r="J2" s="118"/>
    </row>
    <row r="3" spans="1:10" hidden="1" x14ac:dyDescent="0.2">
      <c r="A3">
        <v>5</v>
      </c>
      <c r="B3" t="s">
        <v>374</v>
      </c>
      <c r="C3" t="s">
        <v>414</v>
      </c>
      <c r="D3" t="s">
        <v>30</v>
      </c>
      <c r="E3">
        <v>1</v>
      </c>
      <c r="F3" t="s">
        <v>34</v>
      </c>
      <c r="G3" t="str">
        <f t="shared" si="0"/>
        <v>5_x5_1x_D_1b</v>
      </c>
      <c r="H3" s="116" t="str">
        <f t="shared" si="1"/>
        <v>1b</v>
      </c>
      <c r="I3" s="117" t="s">
        <v>6568</v>
      </c>
      <c r="J3" s="118"/>
    </row>
    <row r="4" spans="1:10" hidden="1" x14ac:dyDescent="0.2">
      <c r="A4">
        <v>5</v>
      </c>
      <c r="B4" t="s">
        <v>374</v>
      </c>
      <c r="C4" t="s">
        <v>414</v>
      </c>
      <c r="D4" t="s">
        <v>30</v>
      </c>
      <c r="E4">
        <v>2</v>
      </c>
      <c r="F4" t="s">
        <v>31</v>
      </c>
      <c r="G4" t="str">
        <f t="shared" si="0"/>
        <v>5_x5_1x_D_2a</v>
      </c>
      <c r="H4" s="116" t="str">
        <f t="shared" si="1"/>
        <v>2a</v>
      </c>
      <c r="I4" s="117" t="s">
        <v>6569</v>
      </c>
      <c r="J4" s="119"/>
    </row>
    <row r="5" spans="1:10" hidden="1" x14ac:dyDescent="0.2">
      <c r="A5">
        <v>5</v>
      </c>
      <c r="B5" t="s">
        <v>374</v>
      </c>
      <c r="C5" t="s">
        <v>414</v>
      </c>
      <c r="D5" t="s">
        <v>30</v>
      </c>
      <c r="E5">
        <v>2</v>
      </c>
      <c r="F5" t="s">
        <v>34</v>
      </c>
      <c r="G5" t="str">
        <f t="shared" si="0"/>
        <v>5_x5_1x_D_2b</v>
      </c>
      <c r="H5" s="116" t="str">
        <f t="shared" si="1"/>
        <v>2b</v>
      </c>
      <c r="I5" s="117" t="s">
        <v>6570</v>
      </c>
      <c r="J5" s="118"/>
    </row>
    <row r="6" spans="1:10" hidden="1" x14ac:dyDescent="0.2">
      <c r="A6">
        <v>5</v>
      </c>
      <c r="B6" t="s">
        <v>374</v>
      </c>
      <c r="C6" t="s">
        <v>414</v>
      </c>
      <c r="D6" t="s">
        <v>30</v>
      </c>
      <c r="E6">
        <v>2</v>
      </c>
      <c r="F6" t="s">
        <v>40</v>
      </c>
      <c r="G6" t="str">
        <f t="shared" si="0"/>
        <v>5_x5_1x_D_2c</v>
      </c>
      <c r="H6" s="116" t="str">
        <f t="shared" si="1"/>
        <v>2c</v>
      </c>
      <c r="I6" s="117" t="s">
        <v>6571</v>
      </c>
      <c r="J6" s="118"/>
    </row>
    <row r="7" spans="1:10" hidden="1" x14ac:dyDescent="0.2">
      <c r="A7">
        <v>5</v>
      </c>
      <c r="B7" t="s">
        <v>374</v>
      </c>
      <c r="C7" t="s">
        <v>414</v>
      </c>
      <c r="D7" t="s">
        <v>30</v>
      </c>
      <c r="E7">
        <v>2</v>
      </c>
      <c r="F7" t="s">
        <v>66</v>
      </c>
      <c r="G7" t="str">
        <f t="shared" si="0"/>
        <v>5_x5_1x_D_2d</v>
      </c>
      <c r="H7" s="116" t="str">
        <f t="shared" si="1"/>
        <v>2d</v>
      </c>
      <c r="I7" s="117" t="s">
        <v>6572</v>
      </c>
      <c r="J7" s="118"/>
    </row>
    <row r="8" spans="1:10" hidden="1" x14ac:dyDescent="0.2">
      <c r="A8">
        <v>5</v>
      </c>
      <c r="B8" t="s">
        <v>374</v>
      </c>
      <c r="C8" t="s">
        <v>414</v>
      </c>
      <c r="D8" t="s">
        <v>30</v>
      </c>
      <c r="E8">
        <v>3</v>
      </c>
      <c r="F8" t="s">
        <v>31</v>
      </c>
      <c r="G8" t="str">
        <f t="shared" si="0"/>
        <v>5_x5_1x_D_3a</v>
      </c>
      <c r="H8" s="116" t="str">
        <f t="shared" si="1"/>
        <v>3a</v>
      </c>
      <c r="I8" s="117" t="s">
        <v>6573</v>
      </c>
      <c r="J8" s="118"/>
    </row>
    <row r="9" spans="1:10" hidden="1" x14ac:dyDescent="0.2">
      <c r="A9">
        <v>5</v>
      </c>
      <c r="B9" t="s">
        <v>374</v>
      </c>
      <c r="C9" t="s">
        <v>414</v>
      </c>
      <c r="D9" t="s">
        <v>30</v>
      </c>
      <c r="E9">
        <v>3</v>
      </c>
      <c r="F9" t="s">
        <v>34</v>
      </c>
      <c r="G9" t="str">
        <f t="shared" si="0"/>
        <v>5_x5_1x_D_3b</v>
      </c>
      <c r="H9" s="116" t="str">
        <f t="shared" si="1"/>
        <v>3b</v>
      </c>
      <c r="I9" s="117" t="s">
        <v>6574</v>
      </c>
      <c r="J9" s="118"/>
    </row>
    <row r="10" spans="1:10" hidden="1" x14ac:dyDescent="0.2">
      <c r="A10">
        <v>5</v>
      </c>
      <c r="B10" t="s">
        <v>374</v>
      </c>
      <c r="C10" t="s">
        <v>414</v>
      </c>
      <c r="D10" t="s">
        <v>30</v>
      </c>
      <c r="E10">
        <v>3</v>
      </c>
      <c r="F10" t="s">
        <v>40</v>
      </c>
      <c r="G10" t="str">
        <f t="shared" si="0"/>
        <v>5_x5_1x_D_3c</v>
      </c>
      <c r="H10" s="116" t="str">
        <f t="shared" si="1"/>
        <v>3c</v>
      </c>
      <c r="I10" s="117" t="s">
        <v>6575</v>
      </c>
      <c r="J10" s="118"/>
    </row>
    <row r="11" spans="1:10" hidden="1" x14ac:dyDescent="0.2">
      <c r="A11">
        <v>5</v>
      </c>
      <c r="B11" t="s">
        <v>374</v>
      </c>
      <c r="C11" t="s">
        <v>414</v>
      </c>
      <c r="D11" t="s">
        <v>30</v>
      </c>
      <c r="E11">
        <v>3</v>
      </c>
      <c r="F11" t="s">
        <v>66</v>
      </c>
      <c r="G11" t="str">
        <f t="shared" si="0"/>
        <v>5_x5_1x_D_3d</v>
      </c>
      <c r="H11" s="116" t="str">
        <f t="shared" si="1"/>
        <v>3d</v>
      </c>
      <c r="I11" s="117" t="s">
        <v>6576</v>
      </c>
      <c r="J11" s="118"/>
    </row>
    <row r="12" spans="1:10" hidden="1" x14ac:dyDescent="0.2">
      <c r="A12">
        <v>5</v>
      </c>
      <c r="B12" t="s">
        <v>374</v>
      </c>
      <c r="C12" t="s">
        <v>414</v>
      </c>
      <c r="D12" t="s">
        <v>30</v>
      </c>
      <c r="E12">
        <v>4</v>
      </c>
      <c r="F12" t="s">
        <v>31</v>
      </c>
      <c r="G12" t="str">
        <f t="shared" si="0"/>
        <v>5_x5_1x_D_4a</v>
      </c>
      <c r="H12" s="116" t="str">
        <f t="shared" si="1"/>
        <v>4a</v>
      </c>
      <c r="I12" s="117" t="s">
        <v>6577</v>
      </c>
      <c r="J12" s="118"/>
    </row>
    <row r="13" spans="1:10" hidden="1" x14ac:dyDescent="0.2">
      <c r="A13">
        <v>5</v>
      </c>
      <c r="B13" t="s">
        <v>374</v>
      </c>
      <c r="C13" t="s">
        <v>414</v>
      </c>
      <c r="D13" t="s">
        <v>30</v>
      </c>
      <c r="E13">
        <v>4</v>
      </c>
      <c r="F13" t="s">
        <v>34</v>
      </c>
      <c r="G13" t="str">
        <f t="shared" si="0"/>
        <v>5_x5_1x_D_4b</v>
      </c>
      <c r="H13" s="116" t="str">
        <f t="shared" si="1"/>
        <v>4b</v>
      </c>
      <c r="I13" s="117" t="s">
        <v>6578</v>
      </c>
      <c r="J13" s="118"/>
    </row>
    <row r="14" spans="1:10" hidden="1" x14ac:dyDescent="0.2">
      <c r="A14">
        <v>5</v>
      </c>
      <c r="B14" t="s">
        <v>374</v>
      </c>
      <c r="C14" t="s">
        <v>414</v>
      </c>
      <c r="D14" t="s">
        <v>30</v>
      </c>
      <c r="E14">
        <v>4</v>
      </c>
      <c r="F14" t="s">
        <v>40</v>
      </c>
      <c r="G14" t="str">
        <f t="shared" si="0"/>
        <v>5_x5_1x_D_4c</v>
      </c>
      <c r="H14" s="116" t="str">
        <f t="shared" si="1"/>
        <v>4c</v>
      </c>
      <c r="I14" s="117" t="s">
        <v>6579</v>
      </c>
      <c r="J14" s="118"/>
    </row>
    <row r="15" spans="1:10" hidden="1" x14ac:dyDescent="0.2">
      <c r="A15">
        <v>5</v>
      </c>
      <c r="B15" t="s">
        <v>374</v>
      </c>
      <c r="C15" t="s">
        <v>414</v>
      </c>
      <c r="D15" t="s">
        <v>30</v>
      </c>
      <c r="E15">
        <v>4</v>
      </c>
      <c r="F15" t="s">
        <v>66</v>
      </c>
      <c r="G15" t="str">
        <f t="shared" si="0"/>
        <v>5_x5_1x_D_4d</v>
      </c>
      <c r="H15" s="116" t="str">
        <f t="shared" si="1"/>
        <v>4d</v>
      </c>
      <c r="I15" s="117" t="s">
        <v>6580</v>
      </c>
      <c r="J15" s="118"/>
    </row>
    <row r="16" spans="1:10" hidden="1" x14ac:dyDescent="0.2">
      <c r="A16">
        <v>5</v>
      </c>
      <c r="B16" t="s">
        <v>374</v>
      </c>
      <c r="C16" t="s">
        <v>414</v>
      </c>
      <c r="D16" t="s">
        <v>30</v>
      </c>
      <c r="E16">
        <v>5</v>
      </c>
      <c r="G16" t="str">
        <f t="shared" si="0"/>
        <v>5_x5_1x_D_5</v>
      </c>
      <c r="H16" s="116">
        <f t="shared" si="1"/>
        <v>5</v>
      </c>
      <c r="I16" s="120" t="s">
        <v>6581</v>
      </c>
      <c r="J16" s="119" t="s">
        <v>6582</v>
      </c>
    </row>
    <row r="17" spans="1:10" hidden="1" x14ac:dyDescent="0.2">
      <c r="A17">
        <v>5</v>
      </c>
      <c r="B17" t="s">
        <v>374</v>
      </c>
      <c r="C17" t="s">
        <v>414</v>
      </c>
      <c r="D17" t="s">
        <v>30</v>
      </c>
      <c r="E17">
        <v>6</v>
      </c>
      <c r="G17" t="str">
        <f t="shared" si="0"/>
        <v>5_x5_1x_D_6</v>
      </c>
      <c r="H17" s="116">
        <f t="shared" si="1"/>
        <v>6</v>
      </c>
      <c r="I17" s="117" t="s">
        <v>6583</v>
      </c>
      <c r="J17" s="118"/>
    </row>
    <row r="18" spans="1:10" hidden="1" x14ac:dyDescent="0.2">
      <c r="A18">
        <v>5</v>
      </c>
      <c r="B18" t="s">
        <v>374</v>
      </c>
      <c r="C18" t="s">
        <v>414</v>
      </c>
      <c r="D18" t="s">
        <v>30</v>
      </c>
      <c r="E18">
        <v>7</v>
      </c>
      <c r="G18" t="str">
        <f t="shared" si="0"/>
        <v>5_x5_1x_D_7</v>
      </c>
      <c r="H18" s="116">
        <f t="shared" si="1"/>
        <v>7</v>
      </c>
      <c r="I18" s="117" t="s">
        <v>6584</v>
      </c>
      <c r="J18" s="118"/>
    </row>
    <row r="19" spans="1:10" hidden="1" x14ac:dyDescent="0.2">
      <c r="A19">
        <v>5</v>
      </c>
      <c r="B19" t="s">
        <v>374</v>
      </c>
      <c r="C19" t="s">
        <v>414</v>
      </c>
      <c r="D19" t="s">
        <v>30</v>
      </c>
      <c r="E19">
        <v>8</v>
      </c>
      <c r="F19" t="s">
        <v>31</v>
      </c>
      <c r="G19" t="str">
        <f t="shared" si="0"/>
        <v>5_x5_1x_D_8a</v>
      </c>
      <c r="H19" s="116" t="str">
        <f t="shared" si="1"/>
        <v>8a</v>
      </c>
      <c r="I19" s="117" t="s">
        <v>6585</v>
      </c>
      <c r="J19" s="118"/>
    </row>
    <row r="20" spans="1:10" hidden="1" x14ac:dyDescent="0.2">
      <c r="A20">
        <v>5</v>
      </c>
      <c r="B20" t="s">
        <v>374</v>
      </c>
      <c r="C20" t="s">
        <v>414</v>
      </c>
      <c r="D20" t="s">
        <v>30</v>
      </c>
      <c r="E20">
        <v>8</v>
      </c>
      <c r="F20" t="s">
        <v>34</v>
      </c>
      <c r="G20" t="str">
        <f t="shared" si="0"/>
        <v>5_x5_1x_D_8b</v>
      </c>
      <c r="H20" s="116" t="str">
        <f t="shared" si="1"/>
        <v>8b</v>
      </c>
      <c r="I20" s="117" t="s">
        <v>6586</v>
      </c>
      <c r="J20" s="118"/>
    </row>
    <row r="21" spans="1:10" hidden="1" x14ac:dyDescent="0.2">
      <c r="A21">
        <v>5</v>
      </c>
      <c r="B21" t="s">
        <v>374</v>
      </c>
      <c r="C21" t="s">
        <v>414</v>
      </c>
      <c r="D21" t="s">
        <v>30</v>
      </c>
      <c r="E21">
        <v>8</v>
      </c>
      <c r="F21" t="s">
        <v>40</v>
      </c>
      <c r="G21" t="str">
        <f t="shared" si="0"/>
        <v>5_x5_1x_D_8c</v>
      </c>
      <c r="H21" s="116" t="str">
        <f t="shared" si="1"/>
        <v>8c</v>
      </c>
      <c r="I21" s="117" t="s">
        <v>6587</v>
      </c>
      <c r="J21" s="118"/>
    </row>
    <row r="22" spans="1:10" hidden="1" x14ac:dyDescent="0.2">
      <c r="A22">
        <v>5</v>
      </c>
      <c r="B22" t="s">
        <v>374</v>
      </c>
      <c r="C22" t="s">
        <v>414</v>
      </c>
      <c r="D22" t="s">
        <v>30</v>
      </c>
      <c r="E22">
        <v>8</v>
      </c>
      <c r="F22" t="s">
        <v>66</v>
      </c>
      <c r="G22" t="str">
        <f t="shared" si="0"/>
        <v>5_x5_1x_D_8d</v>
      </c>
      <c r="H22" s="116" t="str">
        <f t="shared" si="1"/>
        <v>8d</v>
      </c>
      <c r="I22" s="117" t="s">
        <v>6588</v>
      </c>
      <c r="J22" s="118"/>
    </row>
    <row r="23" spans="1:10" hidden="1" x14ac:dyDescent="0.2">
      <c r="A23">
        <v>5</v>
      </c>
      <c r="B23" t="s">
        <v>374</v>
      </c>
      <c r="C23" t="s">
        <v>414</v>
      </c>
      <c r="D23" t="s">
        <v>30</v>
      </c>
      <c r="E23">
        <v>9</v>
      </c>
      <c r="G23" t="str">
        <f t="shared" si="0"/>
        <v>5_x5_1x_D_9</v>
      </c>
      <c r="H23" s="116">
        <f t="shared" si="1"/>
        <v>9</v>
      </c>
      <c r="I23" s="121" t="s">
        <v>6589</v>
      </c>
      <c r="J23" s="118"/>
    </row>
    <row r="24" spans="1:10" hidden="1" x14ac:dyDescent="0.2">
      <c r="A24">
        <v>5</v>
      </c>
      <c r="B24" t="s">
        <v>374</v>
      </c>
      <c r="C24" t="s">
        <v>414</v>
      </c>
      <c r="D24" t="s">
        <v>30</v>
      </c>
      <c r="E24">
        <v>10</v>
      </c>
      <c r="G24" t="str">
        <f t="shared" si="0"/>
        <v>5_x5_1x_D_10</v>
      </c>
      <c r="H24" s="116">
        <f t="shared" si="1"/>
        <v>10</v>
      </c>
      <c r="I24" s="117" t="s">
        <v>6590</v>
      </c>
      <c r="J24" s="118"/>
    </row>
    <row r="25" spans="1:10" hidden="1" x14ac:dyDescent="0.2">
      <c r="A25">
        <v>5</v>
      </c>
      <c r="B25" t="s">
        <v>374</v>
      </c>
      <c r="C25" t="s">
        <v>414</v>
      </c>
      <c r="D25" t="s">
        <v>30</v>
      </c>
      <c r="E25">
        <v>11</v>
      </c>
      <c r="F25" t="s">
        <v>31</v>
      </c>
      <c r="G25" t="str">
        <f t="shared" si="0"/>
        <v>5_x5_1x_D_11a</v>
      </c>
      <c r="H25" s="116" t="str">
        <f t="shared" si="1"/>
        <v>11a</v>
      </c>
      <c r="I25" s="117" t="s">
        <v>12002</v>
      </c>
      <c r="J25" s="118"/>
    </row>
    <row r="26" spans="1:10" hidden="1" x14ac:dyDescent="0.2">
      <c r="A26">
        <v>5</v>
      </c>
      <c r="B26" t="s">
        <v>374</v>
      </c>
      <c r="C26" t="s">
        <v>414</v>
      </c>
      <c r="D26" t="s">
        <v>30</v>
      </c>
      <c r="E26">
        <v>11</v>
      </c>
      <c r="F26" t="s">
        <v>34</v>
      </c>
      <c r="G26" t="str">
        <f t="shared" si="0"/>
        <v>5_x5_1x_D_11b</v>
      </c>
      <c r="H26" s="116" t="str">
        <f t="shared" si="1"/>
        <v>11b</v>
      </c>
      <c r="I26" s="117" t="s">
        <v>12018</v>
      </c>
      <c r="J26" s="118"/>
    </row>
    <row r="27" spans="1:10" hidden="1" x14ac:dyDescent="0.2">
      <c r="A27">
        <v>5</v>
      </c>
      <c r="B27" t="s">
        <v>374</v>
      </c>
      <c r="C27" t="s">
        <v>414</v>
      </c>
      <c r="D27" t="s">
        <v>30</v>
      </c>
      <c r="E27">
        <v>11</v>
      </c>
      <c r="F27" t="s">
        <v>40</v>
      </c>
      <c r="G27" t="str">
        <f t="shared" si="0"/>
        <v>5_x5_1x_D_11c</v>
      </c>
      <c r="H27" s="116" t="str">
        <f t="shared" si="1"/>
        <v>11c</v>
      </c>
      <c r="I27" s="117" t="s">
        <v>12504</v>
      </c>
      <c r="J27" s="118"/>
    </row>
    <row r="28" spans="1:10" hidden="1" x14ac:dyDescent="0.2">
      <c r="A28">
        <v>5</v>
      </c>
      <c r="B28" t="s">
        <v>374</v>
      </c>
      <c r="C28" t="s">
        <v>414</v>
      </c>
      <c r="D28" t="s">
        <v>30</v>
      </c>
      <c r="E28">
        <v>11</v>
      </c>
      <c r="F28" t="s">
        <v>66</v>
      </c>
      <c r="G28" t="str">
        <f t="shared" si="0"/>
        <v>5_x5_1x_D_11d</v>
      </c>
      <c r="H28" s="116" t="str">
        <f t="shared" si="1"/>
        <v>11d</v>
      </c>
      <c r="I28" s="117" t="s">
        <v>12003</v>
      </c>
      <c r="J28" s="118"/>
    </row>
    <row r="29" spans="1:10" hidden="1" x14ac:dyDescent="0.2">
      <c r="A29">
        <v>5</v>
      </c>
      <c r="B29" t="s">
        <v>374</v>
      </c>
      <c r="C29" t="s">
        <v>414</v>
      </c>
      <c r="D29" t="s">
        <v>30</v>
      </c>
      <c r="E29">
        <v>11</v>
      </c>
      <c r="F29" t="s">
        <v>224</v>
      </c>
      <c r="G29" t="str">
        <f t="shared" si="0"/>
        <v>5_x5_1x_D_11e</v>
      </c>
      <c r="H29" s="116" t="str">
        <f t="shared" si="1"/>
        <v>11e</v>
      </c>
      <c r="I29" s="117" t="s">
        <v>12004</v>
      </c>
      <c r="J29" s="118"/>
    </row>
    <row r="30" spans="1:10" hidden="1" x14ac:dyDescent="0.2">
      <c r="A30">
        <v>5</v>
      </c>
      <c r="B30" t="s">
        <v>374</v>
      </c>
      <c r="C30" t="s">
        <v>414</v>
      </c>
      <c r="D30" t="s">
        <v>30</v>
      </c>
      <c r="E30">
        <v>11</v>
      </c>
      <c r="F30" t="s">
        <v>247</v>
      </c>
      <c r="G30" t="str">
        <f t="shared" si="0"/>
        <v>5_x5_1x_D_11f</v>
      </c>
      <c r="H30" s="116" t="str">
        <f t="shared" si="1"/>
        <v>11f</v>
      </c>
      <c r="I30" s="117" t="s">
        <v>12005</v>
      </c>
      <c r="J30" s="118"/>
    </row>
    <row r="31" spans="1:10" hidden="1" x14ac:dyDescent="0.2">
      <c r="A31">
        <v>5</v>
      </c>
      <c r="B31" t="s">
        <v>374</v>
      </c>
      <c r="C31" t="s">
        <v>414</v>
      </c>
      <c r="D31" t="s">
        <v>30</v>
      </c>
      <c r="E31">
        <v>12</v>
      </c>
      <c r="F31" t="s">
        <v>31</v>
      </c>
      <c r="G31" t="str">
        <f t="shared" si="0"/>
        <v>5_x5_1x_D_12a</v>
      </c>
      <c r="H31" s="116" t="str">
        <f t="shared" si="1"/>
        <v>12a</v>
      </c>
      <c r="I31" s="117" t="s">
        <v>6591</v>
      </c>
      <c r="J31" s="119" t="s">
        <v>6592</v>
      </c>
    </row>
    <row r="32" spans="1:10" hidden="1" x14ac:dyDescent="0.2">
      <c r="A32">
        <v>5</v>
      </c>
      <c r="B32" t="s">
        <v>374</v>
      </c>
      <c r="C32" t="s">
        <v>414</v>
      </c>
      <c r="D32" t="s">
        <v>30</v>
      </c>
      <c r="E32">
        <v>12</v>
      </c>
      <c r="F32" t="s">
        <v>34</v>
      </c>
      <c r="G32" t="str">
        <f t="shared" si="0"/>
        <v>5_x5_1x_D_12b</v>
      </c>
      <c r="H32" s="116" t="str">
        <f t="shared" si="1"/>
        <v>12b</v>
      </c>
      <c r="I32" s="117" t="s">
        <v>6591</v>
      </c>
      <c r="J32" s="119" t="s">
        <v>6593</v>
      </c>
    </row>
    <row r="33" spans="1:10" hidden="1" x14ac:dyDescent="0.2">
      <c r="A33">
        <v>5</v>
      </c>
      <c r="B33" t="s">
        <v>374</v>
      </c>
      <c r="C33" t="s">
        <v>414</v>
      </c>
      <c r="D33" t="s">
        <v>30</v>
      </c>
      <c r="E33">
        <v>13</v>
      </c>
      <c r="F33" t="s">
        <v>31</v>
      </c>
      <c r="G33" t="str">
        <f t="shared" si="0"/>
        <v>5_x5_1x_D_13a</v>
      </c>
      <c r="H33" s="116" t="str">
        <f t="shared" si="1"/>
        <v>13a</v>
      </c>
      <c r="I33" s="117" t="s">
        <v>6594</v>
      </c>
      <c r="J33" s="119" t="s">
        <v>6595</v>
      </c>
    </row>
    <row r="34" spans="1:10" hidden="1" x14ac:dyDescent="0.2">
      <c r="A34">
        <v>5</v>
      </c>
      <c r="B34" t="s">
        <v>374</v>
      </c>
      <c r="C34" t="s">
        <v>414</v>
      </c>
      <c r="D34" t="s">
        <v>30</v>
      </c>
      <c r="E34">
        <v>13</v>
      </c>
      <c r="F34" t="s">
        <v>34</v>
      </c>
      <c r="G34" t="str">
        <f t="shared" si="0"/>
        <v>5_x5_1x_D_13b</v>
      </c>
      <c r="H34" s="116" t="str">
        <f t="shared" si="1"/>
        <v>13b</v>
      </c>
      <c r="I34" s="117" t="s">
        <v>6594</v>
      </c>
      <c r="J34" s="119" t="s">
        <v>6596</v>
      </c>
    </row>
    <row r="35" spans="1:10" hidden="1" x14ac:dyDescent="0.2">
      <c r="A35">
        <v>5</v>
      </c>
      <c r="B35" t="s">
        <v>374</v>
      </c>
      <c r="C35" t="s">
        <v>414</v>
      </c>
      <c r="D35" t="s">
        <v>30</v>
      </c>
      <c r="E35">
        <v>13</v>
      </c>
      <c r="F35" t="s">
        <v>40</v>
      </c>
      <c r="G35" t="str">
        <f t="shared" si="0"/>
        <v>5_x5_1x_D_13c</v>
      </c>
      <c r="H35" s="116" t="str">
        <f t="shared" si="1"/>
        <v>13c</v>
      </c>
      <c r="I35" s="117" t="s">
        <v>6594</v>
      </c>
      <c r="J35" s="119" t="s">
        <v>6597</v>
      </c>
    </row>
    <row r="36" spans="1:10" hidden="1" x14ac:dyDescent="0.2">
      <c r="A36">
        <v>5</v>
      </c>
      <c r="B36" t="s">
        <v>374</v>
      </c>
      <c r="C36" t="s">
        <v>414</v>
      </c>
      <c r="D36" t="s">
        <v>30</v>
      </c>
      <c r="E36">
        <v>14</v>
      </c>
      <c r="G36" t="str">
        <f t="shared" si="0"/>
        <v>5_x5_1x_D_14</v>
      </c>
      <c r="H36" s="116">
        <f t="shared" si="1"/>
        <v>14</v>
      </c>
      <c r="I36" s="121" t="s">
        <v>6598</v>
      </c>
      <c r="J36" s="118"/>
    </row>
    <row r="37" spans="1:10" hidden="1" x14ac:dyDescent="0.2">
      <c r="A37">
        <v>5</v>
      </c>
      <c r="B37" t="s">
        <v>374</v>
      </c>
      <c r="C37" t="s">
        <v>414</v>
      </c>
      <c r="D37" t="s">
        <v>30</v>
      </c>
      <c r="E37">
        <v>15</v>
      </c>
      <c r="G37" t="str">
        <f t="shared" si="0"/>
        <v>5_x5_1x_D_15</v>
      </c>
      <c r="H37" s="116">
        <f t="shared" si="1"/>
        <v>15</v>
      </c>
      <c r="I37" s="117" t="s">
        <v>12021</v>
      </c>
      <c r="J37" s="118"/>
    </row>
    <row r="38" spans="1:10" hidden="1" x14ac:dyDescent="0.2">
      <c r="A38">
        <v>5</v>
      </c>
      <c r="B38" t="s">
        <v>374</v>
      </c>
      <c r="C38" t="s">
        <v>414</v>
      </c>
      <c r="D38" t="s">
        <v>30</v>
      </c>
      <c r="E38">
        <v>16</v>
      </c>
      <c r="G38" t="str">
        <f t="shared" si="0"/>
        <v>5_x5_1x_D_16</v>
      </c>
      <c r="H38" s="116">
        <f t="shared" si="1"/>
        <v>16</v>
      </c>
      <c r="I38" s="117" t="s">
        <v>6599</v>
      </c>
      <c r="J38" s="118"/>
    </row>
    <row r="39" spans="1:10" hidden="1" x14ac:dyDescent="0.2">
      <c r="A39">
        <v>5</v>
      </c>
      <c r="B39" t="s">
        <v>374</v>
      </c>
      <c r="C39" t="s">
        <v>414</v>
      </c>
      <c r="D39" t="s">
        <v>30</v>
      </c>
      <c r="E39">
        <v>17</v>
      </c>
      <c r="G39" t="str">
        <f t="shared" si="0"/>
        <v>5_x5_1x_D_17</v>
      </c>
      <c r="H39" s="116">
        <f t="shared" si="1"/>
        <v>17</v>
      </c>
      <c r="I39" s="117" t="s">
        <v>6600</v>
      </c>
      <c r="J39" s="118"/>
    </row>
    <row r="40" spans="1:10" hidden="1" x14ac:dyDescent="0.2">
      <c r="A40">
        <v>5</v>
      </c>
      <c r="B40" t="s">
        <v>374</v>
      </c>
      <c r="C40" t="s">
        <v>414</v>
      </c>
      <c r="D40" t="s">
        <v>30</v>
      </c>
      <c r="E40">
        <v>18</v>
      </c>
      <c r="G40" t="str">
        <f t="shared" si="0"/>
        <v>5_x5_1x_D_18</v>
      </c>
      <c r="H40" s="116">
        <f t="shared" si="1"/>
        <v>18</v>
      </c>
      <c r="I40" s="117" t="s">
        <v>6601</v>
      </c>
      <c r="J40" s="119" t="s">
        <v>6602</v>
      </c>
    </row>
    <row r="41" spans="1:10" hidden="1" x14ac:dyDescent="0.2">
      <c r="A41">
        <v>5</v>
      </c>
      <c r="B41" t="s">
        <v>374</v>
      </c>
      <c r="C41" t="s">
        <v>414</v>
      </c>
      <c r="D41" t="s">
        <v>30</v>
      </c>
      <c r="E41">
        <v>19</v>
      </c>
      <c r="G41" t="str">
        <f t="shared" si="0"/>
        <v>5_x5_1x_D_19</v>
      </c>
      <c r="H41" s="116">
        <f t="shared" si="1"/>
        <v>19</v>
      </c>
      <c r="I41" s="117" t="s">
        <v>6603</v>
      </c>
      <c r="J41" s="119" t="s">
        <v>6604</v>
      </c>
    </row>
    <row r="42" spans="1:10" hidden="1" x14ac:dyDescent="0.2">
      <c r="A42">
        <v>5</v>
      </c>
      <c r="B42" t="s">
        <v>374</v>
      </c>
      <c r="C42" t="s">
        <v>414</v>
      </c>
      <c r="D42" t="s">
        <v>30</v>
      </c>
      <c r="E42">
        <v>20</v>
      </c>
      <c r="G42" t="str">
        <f t="shared" si="0"/>
        <v>5_x5_1x_D_20</v>
      </c>
      <c r="H42" s="116">
        <f t="shared" si="1"/>
        <v>20</v>
      </c>
      <c r="I42" s="121" t="s">
        <v>6605</v>
      </c>
      <c r="J42" s="119" t="s">
        <v>6606</v>
      </c>
    </row>
    <row r="43" spans="1:10" hidden="1" x14ac:dyDescent="0.2">
      <c r="A43">
        <v>5</v>
      </c>
      <c r="B43" t="s">
        <v>374</v>
      </c>
      <c r="C43" t="s">
        <v>414</v>
      </c>
      <c r="D43" t="s">
        <v>30</v>
      </c>
      <c r="E43">
        <v>21</v>
      </c>
      <c r="G43" t="str">
        <f t="shared" si="0"/>
        <v>5_x5_1x_D_21</v>
      </c>
      <c r="H43" s="116">
        <f t="shared" si="1"/>
        <v>21</v>
      </c>
      <c r="I43" s="117" t="s">
        <v>12022</v>
      </c>
      <c r="J43" s="119" t="s">
        <v>6607</v>
      </c>
    </row>
    <row r="44" spans="1:10" hidden="1" x14ac:dyDescent="0.2">
      <c r="A44">
        <v>5</v>
      </c>
      <c r="B44" t="s">
        <v>374</v>
      </c>
      <c r="C44" t="s">
        <v>414</v>
      </c>
      <c r="D44" t="s">
        <v>30</v>
      </c>
      <c r="E44">
        <v>22</v>
      </c>
      <c r="G44" t="str">
        <f t="shared" si="0"/>
        <v>5_x5_1x_D_22</v>
      </c>
      <c r="H44" s="116">
        <f t="shared" si="1"/>
        <v>22</v>
      </c>
      <c r="I44" s="117" t="s">
        <v>6608</v>
      </c>
      <c r="J44" s="118"/>
    </row>
    <row r="45" spans="1:10" hidden="1" x14ac:dyDescent="0.2">
      <c r="A45">
        <v>5</v>
      </c>
      <c r="B45" t="s">
        <v>374</v>
      </c>
      <c r="C45" t="s">
        <v>414</v>
      </c>
      <c r="D45" t="s">
        <v>30</v>
      </c>
      <c r="E45">
        <v>23</v>
      </c>
      <c r="G45" t="str">
        <f t="shared" si="0"/>
        <v>5_x5_1x_D_23</v>
      </c>
      <c r="H45" s="116">
        <f t="shared" si="1"/>
        <v>23</v>
      </c>
      <c r="I45" s="121" t="s">
        <v>6609</v>
      </c>
      <c r="J45" s="118"/>
    </row>
    <row r="46" spans="1:10" hidden="1" x14ac:dyDescent="0.2">
      <c r="A46">
        <v>5</v>
      </c>
      <c r="B46" t="s">
        <v>374</v>
      </c>
      <c r="C46" t="s">
        <v>414</v>
      </c>
      <c r="D46" t="s">
        <v>30</v>
      </c>
      <c r="E46">
        <v>24</v>
      </c>
      <c r="F46" t="s">
        <v>31</v>
      </c>
      <c r="G46" t="str">
        <f t="shared" si="0"/>
        <v>5_x5_1x_D_24a</v>
      </c>
      <c r="H46" s="116" t="str">
        <f t="shared" si="1"/>
        <v>24a</v>
      </c>
      <c r="I46" s="117" t="s">
        <v>6610</v>
      </c>
      <c r="J46" s="118"/>
    </row>
    <row r="47" spans="1:10" hidden="1" x14ac:dyDescent="0.2">
      <c r="A47">
        <v>5</v>
      </c>
      <c r="B47" t="s">
        <v>374</v>
      </c>
      <c r="C47" t="s">
        <v>414</v>
      </c>
      <c r="D47" t="s">
        <v>30</v>
      </c>
      <c r="E47">
        <v>24</v>
      </c>
      <c r="F47" t="s">
        <v>34</v>
      </c>
      <c r="G47" t="str">
        <f t="shared" si="0"/>
        <v>5_x5_1x_D_24b</v>
      </c>
      <c r="H47" s="116" t="str">
        <f t="shared" si="1"/>
        <v>24b</v>
      </c>
      <c r="I47" s="117" t="s">
        <v>6611</v>
      </c>
      <c r="J47" s="118"/>
    </row>
    <row r="48" spans="1:10" hidden="1" x14ac:dyDescent="0.2">
      <c r="A48">
        <v>5</v>
      </c>
      <c r="B48" t="s">
        <v>374</v>
      </c>
      <c r="C48" t="s">
        <v>414</v>
      </c>
      <c r="D48" t="s">
        <v>30</v>
      </c>
      <c r="E48">
        <v>24</v>
      </c>
      <c r="F48" t="s">
        <v>40</v>
      </c>
      <c r="G48" t="str">
        <f t="shared" si="0"/>
        <v>5_x5_1x_D_24c</v>
      </c>
      <c r="H48" s="116" t="str">
        <f t="shared" si="1"/>
        <v>24c</v>
      </c>
      <c r="I48" s="117" t="s">
        <v>6612</v>
      </c>
      <c r="J48" s="118"/>
    </row>
    <row r="49" spans="1:10" hidden="1" x14ac:dyDescent="0.2">
      <c r="A49">
        <v>5</v>
      </c>
      <c r="B49" t="s">
        <v>374</v>
      </c>
      <c r="C49" t="s">
        <v>414</v>
      </c>
      <c r="D49" t="s">
        <v>30</v>
      </c>
      <c r="E49">
        <v>25</v>
      </c>
      <c r="F49" t="s">
        <v>31</v>
      </c>
      <c r="G49" t="str">
        <f t="shared" si="0"/>
        <v>5_x5_1x_D_25a</v>
      </c>
      <c r="H49" s="116" t="str">
        <f t="shared" si="1"/>
        <v>25a</v>
      </c>
      <c r="I49" s="117" t="s">
        <v>6613</v>
      </c>
      <c r="J49" s="119"/>
    </row>
    <row r="50" spans="1:10" hidden="1" x14ac:dyDescent="0.2">
      <c r="A50">
        <v>5</v>
      </c>
      <c r="B50" t="s">
        <v>374</v>
      </c>
      <c r="C50" t="s">
        <v>414</v>
      </c>
      <c r="D50" t="s">
        <v>30</v>
      </c>
      <c r="E50">
        <v>25</v>
      </c>
      <c r="F50" t="s">
        <v>34</v>
      </c>
      <c r="G50" t="str">
        <f t="shared" si="0"/>
        <v>5_x5_1x_D_25b</v>
      </c>
      <c r="H50" s="116" t="str">
        <f t="shared" si="1"/>
        <v>25b</v>
      </c>
      <c r="I50" s="117" t="s">
        <v>6614</v>
      </c>
      <c r="J50" s="118"/>
    </row>
    <row r="51" spans="1:10" hidden="1" x14ac:dyDescent="0.2">
      <c r="A51">
        <v>5</v>
      </c>
      <c r="B51" t="s">
        <v>374</v>
      </c>
      <c r="C51" t="s">
        <v>414</v>
      </c>
      <c r="D51" t="s">
        <v>30</v>
      </c>
      <c r="E51">
        <v>26</v>
      </c>
      <c r="G51" t="str">
        <f t="shared" si="0"/>
        <v>5_x5_1x_D_26</v>
      </c>
      <c r="H51" s="116">
        <f t="shared" si="1"/>
        <v>26</v>
      </c>
      <c r="I51" s="117" t="s">
        <v>6615</v>
      </c>
      <c r="J51" s="119"/>
    </row>
    <row r="52" spans="1:10" hidden="1" x14ac:dyDescent="0.2">
      <c r="A52">
        <v>5</v>
      </c>
      <c r="B52" t="s">
        <v>374</v>
      </c>
      <c r="C52" t="s">
        <v>414</v>
      </c>
      <c r="D52" t="s">
        <v>30</v>
      </c>
      <c r="E52">
        <v>27</v>
      </c>
      <c r="F52" t="s">
        <v>31</v>
      </c>
      <c r="G52" t="str">
        <f t="shared" si="0"/>
        <v>5_x5_1x_D_27a</v>
      </c>
      <c r="H52" s="116" t="str">
        <f t="shared" si="1"/>
        <v>27a</v>
      </c>
      <c r="I52" s="117" t="s">
        <v>6616</v>
      </c>
      <c r="J52" s="118"/>
    </row>
    <row r="53" spans="1:10" hidden="1" x14ac:dyDescent="0.2">
      <c r="A53">
        <v>5</v>
      </c>
      <c r="B53" t="s">
        <v>374</v>
      </c>
      <c r="C53" t="s">
        <v>414</v>
      </c>
      <c r="D53" t="s">
        <v>30</v>
      </c>
      <c r="E53">
        <v>27</v>
      </c>
      <c r="F53" t="s">
        <v>34</v>
      </c>
      <c r="G53" t="str">
        <f t="shared" si="0"/>
        <v>5_x5_1x_D_27b</v>
      </c>
      <c r="H53" s="116" t="str">
        <f t="shared" si="1"/>
        <v>27b</v>
      </c>
      <c r="I53" s="117" t="s">
        <v>6617</v>
      </c>
      <c r="J53" s="118"/>
    </row>
    <row r="54" spans="1:10" hidden="1" x14ac:dyDescent="0.2">
      <c r="A54">
        <v>5</v>
      </c>
      <c r="B54" t="s">
        <v>374</v>
      </c>
      <c r="C54" t="s">
        <v>414</v>
      </c>
      <c r="D54" t="s">
        <v>30</v>
      </c>
      <c r="E54">
        <v>28</v>
      </c>
      <c r="F54" t="s">
        <v>31</v>
      </c>
      <c r="G54" t="str">
        <f t="shared" si="0"/>
        <v>5_x5_1x_D_28a</v>
      </c>
      <c r="H54" s="116" t="str">
        <f t="shared" si="1"/>
        <v>28a</v>
      </c>
      <c r="I54" s="117" t="s">
        <v>6618</v>
      </c>
      <c r="J54" s="118"/>
    </row>
    <row r="55" spans="1:10" hidden="1" x14ac:dyDescent="0.2">
      <c r="A55">
        <v>5</v>
      </c>
      <c r="B55" t="s">
        <v>374</v>
      </c>
      <c r="C55" t="s">
        <v>414</v>
      </c>
      <c r="D55" t="s">
        <v>30</v>
      </c>
      <c r="E55">
        <v>28</v>
      </c>
      <c r="F55" t="s">
        <v>34</v>
      </c>
      <c r="G55" t="str">
        <f t="shared" si="0"/>
        <v>5_x5_1x_D_28b</v>
      </c>
      <c r="H55" s="116" t="str">
        <f t="shared" si="1"/>
        <v>28b</v>
      </c>
      <c r="I55" s="117" t="s">
        <v>6619</v>
      </c>
      <c r="J55" s="118"/>
    </row>
    <row r="56" spans="1:10" hidden="1" x14ac:dyDescent="0.2">
      <c r="A56">
        <v>5</v>
      </c>
      <c r="B56" t="s">
        <v>374</v>
      </c>
      <c r="C56" t="s">
        <v>414</v>
      </c>
      <c r="D56" t="s">
        <v>30</v>
      </c>
      <c r="E56">
        <v>29</v>
      </c>
      <c r="G56" t="str">
        <f t="shared" si="0"/>
        <v>5_x5_1x_D_29</v>
      </c>
      <c r="H56" s="116">
        <f t="shared" si="1"/>
        <v>29</v>
      </c>
      <c r="I56" s="117" t="s">
        <v>6620</v>
      </c>
      <c r="J56" s="119" t="s">
        <v>6621</v>
      </c>
    </row>
    <row r="57" spans="1:10" hidden="1" x14ac:dyDescent="0.2">
      <c r="A57">
        <v>5</v>
      </c>
      <c r="B57" t="s">
        <v>374</v>
      </c>
      <c r="C57" t="s">
        <v>414</v>
      </c>
      <c r="D57" t="s">
        <v>30</v>
      </c>
      <c r="E57">
        <v>30</v>
      </c>
      <c r="F57" t="s">
        <v>31</v>
      </c>
      <c r="G57" t="str">
        <f t="shared" si="0"/>
        <v>5_x5_1x_D_30a</v>
      </c>
      <c r="H57" s="116" t="str">
        <f t="shared" si="1"/>
        <v>30a</v>
      </c>
      <c r="I57" s="117" t="s">
        <v>6622</v>
      </c>
      <c r="J57" s="119" t="s">
        <v>6623</v>
      </c>
    </row>
    <row r="58" spans="1:10" hidden="1" x14ac:dyDescent="0.2">
      <c r="A58">
        <v>5</v>
      </c>
      <c r="B58" t="s">
        <v>374</v>
      </c>
      <c r="C58" t="s">
        <v>414</v>
      </c>
      <c r="D58" t="s">
        <v>30</v>
      </c>
      <c r="E58">
        <v>30</v>
      </c>
      <c r="F58" t="s">
        <v>34</v>
      </c>
      <c r="G58" t="str">
        <f t="shared" si="0"/>
        <v>5_x5_1x_D_30b</v>
      </c>
      <c r="H58" s="116" t="str">
        <f t="shared" si="1"/>
        <v>30b</v>
      </c>
      <c r="I58" s="117" t="s">
        <v>6624</v>
      </c>
      <c r="J58" s="119" t="s">
        <v>6623</v>
      </c>
    </row>
    <row r="59" spans="1:10" hidden="1" x14ac:dyDescent="0.2">
      <c r="A59">
        <v>5</v>
      </c>
      <c r="B59" t="s">
        <v>374</v>
      </c>
      <c r="C59" t="s">
        <v>414</v>
      </c>
      <c r="D59" t="s">
        <v>30</v>
      </c>
      <c r="E59">
        <v>30</v>
      </c>
      <c r="F59" t="s">
        <v>40</v>
      </c>
      <c r="G59" t="str">
        <f t="shared" si="0"/>
        <v>5_x5_1x_D_30c</v>
      </c>
      <c r="H59" s="116" t="str">
        <f t="shared" si="1"/>
        <v>30c</v>
      </c>
      <c r="I59" s="117" t="s">
        <v>6625</v>
      </c>
      <c r="J59" s="119" t="s">
        <v>6623</v>
      </c>
    </row>
    <row r="60" spans="1:10" hidden="1" x14ac:dyDescent="0.2">
      <c r="A60">
        <v>5</v>
      </c>
      <c r="B60" t="s">
        <v>374</v>
      </c>
      <c r="C60" t="s">
        <v>414</v>
      </c>
      <c r="D60" t="s">
        <v>30</v>
      </c>
      <c r="E60">
        <v>31</v>
      </c>
      <c r="F60" t="s">
        <v>31</v>
      </c>
      <c r="G60" t="str">
        <f t="shared" si="0"/>
        <v>5_x5_1x_D_31a</v>
      </c>
      <c r="H60" s="116" t="str">
        <f t="shared" si="1"/>
        <v>31a</v>
      </c>
      <c r="I60" s="119" t="s">
        <v>12019</v>
      </c>
      <c r="J60" s="119" t="s">
        <v>6626</v>
      </c>
    </row>
    <row r="61" spans="1:10" hidden="1" x14ac:dyDescent="0.2">
      <c r="A61">
        <v>5</v>
      </c>
      <c r="B61" t="s">
        <v>374</v>
      </c>
      <c r="C61" t="s">
        <v>414</v>
      </c>
      <c r="D61" t="s">
        <v>30</v>
      </c>
      <c r="E61">
        <v>31</v>
      </c>
      <c r="F61" t="s">
        <v>34</v>
      </c>
      <c r="G61" t="str">
        <f t="shared" si="0"/>
        <v>5_x5_1x_D_31b</v>
      </c>
      <c r="H61" s="116" t="str">
        <f t="shared" si="1"/>
        <v>31b</v>
      </c>
      <c r="I61" s="121" t="s">
        <v>6627</v>
      </c>
      <c r="J61" s="119" t="s">
        <v>6626</v>
      </c>
    </row>
    <row r="62" spans="1:10" hidden="1" x14ac:dyDescent="0.2">
      <c r="A62">
        <v>5</v>
      </c>
      <c r="B62" t="s">
        <v>374</v>
      </c>
      <c r="C62" t="s">
        <v>414</v>
      </c>
      <c r="D62" t="s">
        <v>30</v>
      </c>
      <c r="E62">
        <v>32</v>
      </c>
      <c r="F62" t="s">
        <v>31</v>
      </c>
      <c r="G62" t="str">
        <f t="shared" si="0"/>
        <v>5_x5_1x_D_32a</v>
      </c>
      <c r="H62" s="116" t="str">
        <f t="shared" si="1"/>
        <v>32a</v>
      </c>
      <c r="I62" s="117" t="s">
        <v>6628</v>
      </c>
      <c r="J62" s="118"/>
    </row>
    <row r="63" spans="1:10" hidden="1" x14ac:dyDescent="0.2">
      <c r="A63">
        <v>5</v>
      </c>
      <c r="B63" t="s">
        <v>374</v>
      </c>
      <c r="C63" t="s">
        <v>414</v>
      </c>
      <c r="D63" t="s">
        <v>30</v>
      </c>
      <c r="E63">
        <v>32</v>
      </c>
      <c r="F63" t="s">
        <v>34</v>
      </c>
      <c r="G63" t="str">
        <f t="shared" si="0"/>
        <v>5_x5_1x_D_32b</v>
      </c>
      <c r="H63" s="116" t="str">
        <f t="shared" si="1"/>
        <v>32b</v>
      </c>
      <c r="I63" s="117" t="s">
        <v>6629</v>
      </c>
      <c r="J63" s="118"/>
    </row>
    <row r="64" spans="1:10" hidden="1" x14ac:dyDescent="0.2">
      <c r="A64">
        <v>5</v>
      </c>
      <c r="B64" t="s">
        <v>374</v>
      </c>
      <c r="C64" t="s">
        <v>414</v>
      </c>
      <c r="D64" t="s">
        <v>30</v>
      </c>
      <c r="E64">
        <v>32</v>
      </c>
      <c r="F64" t="s">
        <v>40</v>
      </c>
      <c r="G64" t="str">
        <f t="shared" si="0"/>
        <v>5_x5_1x_D_32c</v>
      </c>
      <c r="H64" s="116" t="str">
        <f t="shared" si="1"/>
        <v>32c</v>
      </c>
      <c r="I64" s="117" t="s">
        <v>6630</v>
      </c>
      <c r="J64" s="118"/>
    </row>
    <row r="65" spans="1:10" hidden="1" x14ac:dyDescent="0.2">
      <c r="A65">
        <v>5</v>
      </c>
      <c r="B65" t="s">
        <v>374</v>
      </c>
      <c r="C65" t="s">
        <v>414</v>
      </c>
      <c r="D65" t="s">
        <v>30</v>
      </c>
      <c r="E65">
        <v>33</v>
      </c>
      <c r="F65" t="s">
        <v>31</v>
      </c>
      <c r="G65" t="str">
        <f t="shared" si="0"/>
        <v>5_x5_1x_D_33a</v>
      </c>
      <c r="H65" s="116" t="str">
        <f t="shared" si="1"/>
        <v>33a</v>
      </c>
      <c r="I65" s="117" t="s">
        <v>6631</v>
      </c>
      <c r="J65" s="119" t="s">
        <v>6632</v>
      </c>
    </row>
    <row r="66" spans="1:10" hidden="1" x14ac:dyDescent="0.2">
      <c r="A66">
        <v>5</v>
      </c>
      <c r="B66" t="s">
        <v>374</v>
      </c>
      <c r="C66" t="s">
        <v>414</v>
      </c>
      <c r="D66" t="s">
        <v>30</v>
      </c>
      <c r="E66">
        <v>33</v>
      </c>
      <c r="F66" t="s">
        <v>34</v>
      </c>
      <c r="G66" t="str">
        <f t="shared" ref="G66:G129" si="2">A66&amp;"_"&amp;B66&amp;"_"&amp;D66&amp;"_"&amp;H66</f>
        <v>5_x5_1x_D_33b</v>
      </c>
      <c r="H66" s="116" t="str">
        <f t="shared" ref="H66:H129" si="3">IF(F66="",E66,E66&amp;F66)</f>
        <v>33b</v>
      </c>
      <c r="I66" s="117" t="s">
        <v>6633</v>
      </c>
      <c r="J66" s="119" t="s">
        <v>6632</v>
      </c>
    </row>
    <row r="67" spans="1:10" ht="32" hidden="1" x14ac:dyDescent="0.2">
      <c r="A67">
        <v>5</v>
      </c>
      <c r="B67" t="s">
        <v>374</v>
      </c>
      <c r="C67" t="s">
        <v>414</v>
      </c>
      <c r="D67" t="s">
        <v>30</v>
      </c>
      <c r="E67">
        <v>34</v>
      </c>
      <c r="G67" t="str">
        <f t="shared" si="2"/>
        <v>5_x5_1x_D_34</v>
      </c>
      <c r="H67" s="116">
        <f t="shared" si="3"/>
        <v>34</v>
      </c>
      <c r="I67" s="122" t="s">
        <v>6634</v>
      </c>
      <c r="J67" s="119" t="s">
        <v>6635</v>
      </c>
    </row>
    <row r="68" spans="1:10" hidden="1" x14ac:dyDescent="0.2">
      <c r="A68">
        <v>5</v>
      </c>
      <c r="B68" t="s">
        <v>374</v>
      </c>
      <c r="C68" t="s">
        <v>414</v>
      </c>
      <c r="D68" t="s">
        <v>30</v>
      </c>
      <c r="E68">
        <v>35</v>
      </c>
      <c r="F68" t="s">
        <v>31</v>
      </c>
      <c r="G68" t="str">
        <f t="shared" si="2"/>
        <v>5_x5_1x_D_35a</v>
      </c>
      <c r="H68" s="116" t="str">
        <f t="shared" si="3"/>
        <v>35a</v>
      </c>
      <c r="I68" s="117" t="s">
        <v>6636</v>
      </c>
      <c r="J68" s="118"/>
    </row>
    <row r="69" spans="1:10" hidden="1" x14ac:dyDescent="0.2">
      <c r="A69">
        <v>5</v>
      </c>
      <c r="B69" t="s">
        <v>374</v>
      </c>
      <c r="C69" t="s">
        <v>414</v>
      </c>
      <c r="D69" t="s">
        <v>30</v>
      </c>
      <c r="E69">
        <v>35</v>
      </c>
      <c r="F69" t="s">
        <v>34</v>
      </c>
      <c r="G69" t="str">
        <f t="shared" si="2"/>
        <v>5_x5_1x_D_35b</v>
      </c>
      <c r="H69" s="116" t="str">
        <f t="shared" si="3"/>
        <v>35b</v>
      </c>
      <c r="I69" s="117" t="s">
        <v>6637</v>
      </c>
      <c r="J69" s="118"/>
    </row>
    <row r="70" spans="1:10" hidden="1" x14ac:dyDescent="0.2">
      <c r="A70">
        <v>5</v>
      </c>
      <c r="B70" t="s">
        <v>374</v>
      </c>
      <c r="C70" t="s">
        <v>414</v>
      </c>
      <c r="D70" t="s">
        <v>30</v>
      </c>
      <c r="E70">
        <v>35</v>
      </c>
      <c r="F70" t="s">
        <v>40</v>
      </c>
      <c r="G70" t="str">
        <f t="shared" si="2"/>
        <v>5_x5_1x_D_35c</v>
      </c>
      <c r="H70" s="116" t="str">
        <f t="shared" si="3"/>
        <v>35c</v>
      </c>
      <c r="I70" s="117" t="s">
        <v>6638</v>
      </c>
      <c r="J70" s="118"/>
    </row>
    <row r="71" spans="1:10" hidden="1" x14ac:dyDescent="0.2">
      <c r="A71">
        <v>5</v>
      </c>
      <c r="B71" t="s">
        <v>374</v>
      </c>
      <c r="C71" t="s">
        <v>414</v>
      </c>
      <c r="D71" t="s">
        <v>30</v>
      </c>
      <c r="E71">
        <v>36</v>
      </c>
      <c r="F71" t="s">
        <v>31</v>
      </c>
      <c r="G71" t="str">
        <f t="shared" si="2"/>
        <v>5_x5_1x_D_36a</v>
      </c>
      <c r="H71" s="116" t="str">
        <f t="shared" si="3"/>
        <v>36a</v>
      </c>
      <c r="I71" s="117" t="s">
        <v>12020</v>
      </c>
      <c r="J71" s="118"/>
    </row>
    <row r="72" spans="1:10" hidden="1" x14ac:dyDescent="0.2">
      <c r="A72">
        <v>5</v>
      </c>
      <c r="B72" t="s">
        <v>374</v>
      </c>
      <c r="C72" t="s">
        <v>414</v>
      </c>
      <c r="D72" t="s">
        <v>30</v>
      </c>
      <c r="E72">
        <v>36</v>
      </c>
      <c r="F72" t="s">
        <v>34</v>
      </c>
      <c r="G72" t="str">
        <f t="shared" si="2"/>
        <v>5_x5_1x_D_36b</v>
      </c>
      <c r="H72" s="116" t="str">
        <f t="shared" si="3"/>
        <v>36b</v>
      </c>
      <c r="I72" s="117" t="s">
        <v>12020</v>
      </c>
      <c r="J72" s="118"/>
    </row>
    <row r="73" spans="1:10" hidden="1" x14ac:dyDescent="0.2">
      <c r="A73">
        <v>5</v>
      </c>
      <c r="B73" t="s">
        <v>374</v>
      </c>
      <c r="C73" t="s">
        <v>414</v>
      </c>
      <c r="D73" t="s">
        <v>30</v>
      </c>
      <c r="E73">
        <v>36</v>
      </c>
      <c r="F73" t="s">
        <v>40</v>
      </c>
      <c r="G73" t="str">
        <f t="shared" si="2"/>
        <v>5_x5_1x_D_36c</v>
      </c>
      <c r="H73" s="116" t="str">
        <f t="shared" si="3"/>
        <v>36c</v>
      </c>
      <c r="I73" s="117" t="s">
        <v>12020</v>
      </c>
      <c r="J73" s="118"/>
    </row>
    <row r="74" spans="1:10" hidden="1" x14ac:dyDescent="0.2">
      <c r="A74">
        <v>5</v>
      </c>
      <c r="B74" t="s">
        <v>374</v>
      </c>
      <c r="C74" t="s">
        <v>414</v>
      </c>
      <c r="D74" t="s">
        <v>30</v>
      </c>
      <c r="E74">
        <v>37</v>
      </c>
      <c r="F74" t="s">
        <v>31</v>
      </c>
      <c r="G74" t="str">
        <f t="shared" si="2"/>
        <v>5_x5_1x_D_37a</v>
      </c>
      <c r="H74" s="116" t="str">
        <f t="shared" si="3"/>
        <v>37a</v>
      </c>
      <c r="I74" s="117" t="s">
        <v>6639</v>
      </c>
      <c r="J74" s="119" t="s">
        <v>6640</v>
      </c>
    </row>
    <row r="75" spans="1:10" hidden="1" x14ac:dyDescent="0.2">
      <c r="A75">
        <v>5</v>
      </c>
      <c r="B75" t="s">
        <v>374</v>
      </c>
      <c r="C75" t="s">
        <v>414</v>
      </c>
      <c r="D75" t="s">
        <v>30</v>
      </c>
      <c r="E75">
        <v>37</v>
      </c>
      <c r="F75" t="s">
        <v>34</v>
      </c>
      <c r="G75" t="str">
        <f t="shared" si="2"/>
        <v>5_x5_1x_D_37b</v>
      </c>
      <c r="H75" s="116" t="str">
        <f t="shared" si="3"/>
        <v>37b</v>
      </c>
      <c r="I75" s="117" t="s">
        <v>6641</v>
      </c>
      <c r="J75" s="119" t="s">
        <v>6640</v>
      </c>
    </row>
    <row r="76" spans="1:10" hidden="1" x14ac:dyDescent="0.2">
      <c r="A76">
        <v>5</v>
      </c>
      <c r="B76" t="s">
        <v>374</v>
      </c>
      <c r="C76" t="s">
        <v>414</v>
      </c>
      <c r="D76" t="s">
        <v>30</v>
      </c>
      <c r="E76">
        <v>38</v>
      </c>
      <c r="G76" t="str">
        <f t="shared" si="2"/>
        <v>5_x5_1x_D_38</v>
      </c>
      <c r="H76" s="116">
        <f t="shared" si="3"/>
        <v>38</v>
      </c>
      <c r="I76" s="117" t="s">
        <v>6642</v>
      </c>
      <c r="J76" s="119" t="s">
        <v>6643</v>
      </c>
    </row>
    <row r="77" spans="1:10" hidden="1" x14ac:dyDescent="0.2">
      <c r="A77">
        <v>5</v>
      </c>
      <c r="B77" t="s">
        <v>374</v>
      </c>
      <c r="C77" t="s">
        <v>414</v>
      </c>
      <c r="D77" t="s">
        <v>30</v>
      </c>
      <c r="E77">
        <v>39</v>
      </c>
      <c r="G77" t="str">
        <f t="shared" si="2"/>
        <v>5_x5_1x_D_39</v>
      </c>
      <c r="H77" s="116">
        <f t="shared" si="3"/>
        <v>39</v>
      </c>
      <c r="I77" s="117" t="s">
        <v>6644</v>
      </c>
      <c r="J77" s="119" t="s">
        <v>6645</v>
      </c>
    </row>
    <row r="78" spans="1:10" hidden="1" x14ac:dyDescent="0.2">
      <c r="A78">
        <v>5</v>
      </c>
      <c r="B78" t="s">
        <v>374</v>
      </c>
      <c r="C78" t="s">
        <v>414</v>
      </c>
      <c r="D78" t="s">
        <v>30</v>
      </c>
      <c r="E78">
        <v>40</v>
      </c>
      <c r="G78" t="str">
        <f t="shared" si="2"/>
        <v>5_x5_1x_D_40</v>
      </c>
      <c r="H78" s="116">
        <f t="shared" si="3"/>
        <v>40</v>
      </c>
      <c r="I78" s="117" t="s">
        <v>6646</v>
      </c>
      <c r="J78" s="119"/>
    </row>
    <row r="79" spans="1:10" hidden="1" x14ac:dyDescent="0.2">
      <c r="A79">
        <v>5</v>
      </c>
      <c r="B79" t="s">
        <v>374</v>
      </c>
      <c r="C79" t="s">
        <v>414</v>
      </c>
      <c r="D79" t="s">
        <v>30</v>
      </c>
      <c r="E79">
        <v>41</v>
      </c>
      <c r="G79" t="str">
        <f t="shared" si="2"/>
        <v>5_x5_1x_D_41</v>
      </c>
      <c r="H79" s="116">
        <f t="shared" si="3"/>
        <v>41</v>
      </c>
      <c r="I79" s="121" t="s">
        <v>6647</v>
      </c>
      <c r="J79" s="118"/>
    </row>
    <row r="80" spans="1:10" hidden="1" x14ac:dyDescent="0.2">
      <c r="A80">
        <v>5</v>
      </c>
      <c r="B80" t="s">
        <v>374</v>
      </c>
      <c r="C80" t="s">
        <v>414</v>
      </c>
      <c r="D80" t="s">
        <v>30</v>
      </c>
      <c r="E80">
        <v>42</v>
      </c>
      <c r="G80" t="str">
        <f t="shared" si="2"/>
        <v>5_x5_1x_D_42</v>
      </c>
      <c r="H80" s="116">
        <f t="shared" si="3"/>
        <v>42</v>
      </c>
      <c r="I80" s="121" t="s">
        <v>6648</v>
      </c>
      <c r="J80" s="118"/>
    </row>
    <row r="81" spans="1:10" hidden="1" x14ac:dyDescent="0.2">
      <c r="A81">
        <v>5</v>
      </c>
      <c r="B81" t="s">
        <v>374</v>
      </c>
      <c r="C81" t="s">
        <v>414</v>
      </c>
      <c r="D81" t="s">
        <v>30</v>
      </c>
      <c r="E81">
        <v>43</v>
      </c>
      <c r="F81" t="s">
        <v>31</v>
      </c>
      <c r="G81" t="str">
        <f t="shared" si="2"/>
        <v>5_x5_1x_D_43a</v>
      </c>
      <c r="H81" s="116" t="str">
        <f t="shared" si="3"/>
        <v>43a</v>
      </c>
      <c r="I81" s="117" t="s">
        <v>6649</v>
      </c>
      <c r="J81" s="118"/>
    </row>
    <row r="82" spans="1:10" hidden="1" x14ac:dyDescent="0.2">
      <c r="A82">
        <v>5</v>
      </c>
      <c r="B82" t="s">
        <v>374</v>
      </c>
      <c r="C82" t="s">
        <v>414</v>
      </c>
      <c r="D82" t="s">
        <v>30</v>
      </c>
      <c r="E82">
        <v>43</v>
      </c>
      <c r="F82" t="s">
        <v>34</v>
      </c>
      <c r="G82" t="str">
        <f t="shared" si="2"/>
        <v>5_x5_1x_D_43b</v>
      </c>
      <c r="H82" s="116" t="str">
        <f t="shared" si="3"/>
        <v>43b</v>
      </c>
      <c r="I82" s="117" t="s">
        <v>6650</v>
      </c>
      <c r="J82" s="118"/>
    </row>
    <row r="83" spans="1:10" hidden="1" x14ac:dyDescent="0.2">
      <c r="A83">
        <v>5</v>
      </c>
      <c r="B83" t="s">
        <v>374</v>
      </c>
      <c r="C83" t="s">
        <v>414</v>
      </c>
      <c r="D83" t="s">
        <v>30</v>
      </c>
      <c r="E83">
        <v>44</v>
      </c>
      <c r="G83" t="str">
        <f t="shared" si="2"/>
        <v>5_x5_1x_D_44</v>
      </c>
      <c r="H83" s="116">
        <f t="shared" si="3"/>
        <v>44</v>
      </c>
      <c r="I83" s="117" t="s">
        <v>6651</v>
      </c>
      <c r="J83" s="119"/>
    </row>
    <row r="84" spans="1:10" hidden="1" x14ac:dyDescent="0.2">
      <c r="A84">
        <v>5</v>
      </c>
      <c r="B84" t="s">
        <v>374</v>
      </c>
      <c r="C84" t="s">
        <v>414</v>
      </c>
      <c r="D84" t="s">
        <v>30</v>
      </c>
      <c r="E84">
        <v>45</v>
      </c>
      <c r="F84" t="s">
        <v>31</v>
      </c>
      <c r="G84" t="str">
        <f t="shared" si="2"/>
        <v>5_x5_1x_D_45a</v>
      </c>
      <c r="H84" s="116" t="str">
        <f t="shared" si="3"/>
        <v>45a</v>
      </c>
      <c r="I84" s="117" t="s">
        <v>6652</v>
      </c>
      <c r="J84" s="118"/>
    </row>
    <row r="85" spans="1:10" hidden="1" x14ac:dyDescent="0.2">
      <c r="A85">
        <v>5</v>
      </c>
      <c r="B85" t="s">
        <v>374</v>
      </c>
      <c r="C85" t="s">
        <v>414</v>
      </c>
      <c r="D85" t="s">
        <v>30</v>
      </c>
      <c r="E85">
        <v>45</v>
      </c>
      <c r="F85" t="s">
        <v>34</v>
      </c>
      <c r="G85" t="str">
        <f t="shared" si="2"/>
        <v>5_x5_1x_D_45b</v>
      </c>
      <c r="H85" s="116" t="str">
        <f t="shared" si="3"/>
        <v>45b</v>
      </c>
      <c r="I85" s="117" t="s">
        <v>6653</v>
      </c>
      <c r="J85" s="118"/>
    </row>
    <row r="86" spans="1:10" hidden="1" x14ac:dyDescent="0.2">
      <c r="A86">
        <v>5</v>
      </c>
      <c r="B86" t="s">
        <v>374</v>
      </c>
      <c r="C86" t="s">
        <v>414</v>
      </c>
      <c r="D86" t="s">
        <v>30</v>
      </c>
      <c r="E86">
        <v>46</v>
      </c>
      <c r="G86" t="str">
        <f t="shared" si="2"/>
        <v>5_x5_1x_D_46</v>
      </c>
      <c r="H86" s="116">
        <f t="shared" si="3"/>
        <v>46</v>
      </c>
      <c r="I86" s="121" t="s">
        <v>6654</v>
      </c>
      <c r="J86" s="119" t="s">
        <v>6655</v>
      </c>
    </row>
    <row r="87" spans="1:10" hidden="1" x14ac:dyDescent="0.2">
      <c r="A87">
        <v>5</v>
      </c>
      <c r="B87" t="s">
        <v>374</v>
      </c>
      <c r="C87" t="s">
        <v>414</v>
      </c>
      <c r="D87" t="s">
        <v>30</v>
      </c>
      <c r="E87">
        <v>47</v>
      </c>
      <c r="F87" t="s">
        <v>31</v>
      </c>
      <c r="G87" t="str">
        <f t="shared" si="2"/>
        <v>5_x5_1x_D_47a</v>
      </c>
      <c r="H87" s="116" t="str">
        <f t="shared" si="3"/>
        <v>47a</v>
      </c>
      <c r="I87" s="117" t="s">
        <v>6656</v>
      </c>
      <c r="J87" s="119" t="s">
        <v>6657</v>
      </c>
    </row>
    <row r="88" spans="1:10" hidden="1" x14ac:dyDescent="0.2">
      <c r="A88">
        <v>5</v>
      </c>
      <c r="B88" t="s">
        <v>374</v>
      </c>
      <c r="C88" t="s">
        <v>414</v>
      </c>
      <c r="D88" t="s">
        <v>30</v>
      </c>
      <c r="E88">
        <v>47</v>
      </c>
      <c r="F88" t="s">
        <v>34</v>
      </c>
      <c r="G88" t="str">
        <f t="shared" si="2"/>
        <v>5_x5_1x_D_47b</v>
      </c>
      <c r="H88" s="116" t="str">
        <f t="shared" si="3"/>
        <v>47b</v>
      </c>
      <c r="I88" s="117" t="s">
        <v>6658</v>
      </c>
      <c r="J88" s="119" t="s">
        <v>6657</v>
      </c>
    </row>
    <row r="89" spans="1:10" hidden="1" x14ac:dyDescent="0.2">
      <c r="A89">
        <v>5</v>
      </c>
      <c r="B89" t="s">
        <v>374</v>
      </c>
      <c r="C89" t="s">
        <v>414</v>
      </c>
      <c r="D89" t="s">
        <v>30</v>
      </c>
      <c r="E89">
        <v>47</v>
      </c>
      <c r="F89" t="s">
        <v>40</v>
      </c>
      <c r="G89" t="str">
        <f t="shared" si="2"/>
        <v>5_x5_1x_D_47c</v>
      </c>
      <c r="H89" s="116" t="str">
        <f t="shared" si="3"/>
        <v>47c</v>
      </c>
      <c r="I89" s="117" t="s">
        <v>6659</v>
      </c>
      <c r="J89" s="119" t="s">
        <v>6657</v>
      </c>
    </row>
    <row r="90" spans="1:10" hidden="1" x14ac:dyDescent="0.2">
      <c r="A90">
        <v>5</v>
      </c>
      <c r="B90" t="s">
        <v>374</v>
      </c>
      <c r="C90" t="s">
        <v>414</v>
      </c>
      <c r="D90" t="s">
        <v>30</v>
      </c>
      <c r="E90">
        <v>48</v>
      </c>
      <c r="G90" t="str">
        <f t="shared" si="2"/>
        <v>5_x5_1x_D_48</v>
      </c>
      <c r="H90" s="116">
        <f t="shared" si="3"/>
        <v>48</v>
      </c>
      <c r="I90" s="117" t="s">
        <v>6660</v>
      </c>
      <c r="J90" s="118"/>
    </row>
    <row r="91" spans="1:10" hidden="1" x14ac:dyDescent="0.2">
      <c r="A91">
        <v>5</v>
      </c>
      <c r="B91" t="s">
        <v>374</v>
      </c>
      <c r="C91" t="s">
        <v>414</v>
      </c>
      <c r="D91" t="s">
        <v>30</v>
      </c>
      <c r="E91">
        <v>49</v>
      </c>
      <c r="G91" t="str">
        <f t="shared" si="2"/>
        <v>5_x5_1x_D_49</v>
      </c>
      <c r="H91" s="116">
        <f t="shared" si="3"/>
        <v>49</v>
      </c>
      <c r="I91" s="117" t="s">
        <v>6661</v>
      </c>
      <c r="J91" s="118"/>
    </row>
    <row r="92" spans="1:10" hidden="1" x14ac:dyDescent="0.2">
      <c r="A92">
        <v>5</v>
      </c>
      <c r="B92" t="s">
        <v>374</v>
      </c>
      <c r="C92" t="s">
        <v>414</v>
      </c>
      <c r="D92" t="s">
        <v>30</v>
      </c>
      <c r="E92">
        <v>50</v>
      </c>
      <c r="F92" t="s">
        <v>31</v>
      </c>
      <c r="G92" t="str">
        <f t="shared" si="2"/>
        <v>5_x5_1x_D_50a</v>
      </c>
      <c r="H92" s="116" t="str">
        <f t="shared" si="3"/>
        <v>50a</v>
      </c>
      <c r="I92" s="117" t="s">
        <v>6662</v>
      </c>
      <c r="J92" s="119" t="s">
        <v>6663</v>
      </c>
    </row>
    <row r="93" spans="1:10" hidden="1" x14ac:dyDescent="0.2">
      <c r="A93">
        <v>5</v>
      </c>
      <c r="B93" t="s">
        <v>374</v>
      </c>
      <c r="C93" t="s">
        <v>414</v>
      </c>
      <c r="D93" t="s">
        <v>30</v>
      </c>
      <c r="E93">
        <v>50</v>
      </c>
      <c r="F93" t="s">
        <v>34</v>
      </c>
      <c r="G93" t="str">
        <f t="shared" si="2"/>
        <v>5_x5_1x_D_50b</v>
      </c>
      <c r="H93" s="116" t="str">
        <f t="shared" si="3"/>
        <v>50b</v>
      </c>
      <c r="I93" s="117" t="s">
        <v>6664</v>
      </c>
      <c r="J93" s="119" t="s">
        <v>6663</v>
      </c>
    </row>
    <row r="94" spans="1:10" hidden="1" x14ac:dyDescent="0.2">
      <c r="A94">
        <v>5</v>
      </c>
      <c r="B94" t="s">
        <v>374</v>
      </c>
      <c r="C94" t="s">
        <v>414</v>
      </c>
      <c r="D94" t="s">
        <v>30</v>
      </c>
      <c r="E94">
        <v>51</v>
      </c>
      <c r="F94" t="s">
        <v>31</v>
      </c>
      <c r="G94" t="str">
        <f t="shared" si="2"/>
        <v>5_x5_1x_D_51a</v>
      </c>
      <c r="H94" s="116" t="str">
        <f t="shared" si="3"/>
        <v>51a</v>
      </c>
      <c r="I94" s="117" t="s">
        <v>6665</v>
      </c>
      <c r="J94" s="119" t="s">
        <v>6666</v>
      </c>
    </row>
    <row r="95" spans="1:10" hidden="1" x14ac:dyDescent="0.2">
      <c r="A95">
        <v>5</v>
      </c>
      <c r="B95" t="s">
        <v>374</v>
      </c>
      <c r="C95" t="s">
        <v>414</v>
      </c>
      <c r="D95" t="s">
        <v>30</v>
      </c>
      <c r="E95">
        <v>51</v>
      </c>
      <c r="F95" t="s">
        <v>34</v>
      </c>
      <c r="G95" t="str">
        <f t="shared" si="2"/>
        <v>5_x5_1x_D_51b</v>
      </c>
      <c r="H95" s="116" t="str">
        <f t="shared" si="3"/>
        <v>51b</v>
      </c>
      <c r="I95" s="117" t="s">
        <v>6667</v>
      </c>
      <c r="J95" s="119" t="s">
        <v>6666</v>
      </c>
    </row>
    <row r="96" spans="1:10" hidden="1" x14ac:dyDescent="0.2">
      <c r="A96">
        <v>5</v>
      </c>
      <c r="B96" t="s">
        <v>375</v>
      </c>
      <c r="C96" t="s">
        <v>414</v>
      </c>
      <c r="D96" t="s">
        <v>33</v>
      </c>
      <c r="E96">
        <v>1</v>
      </c>
      <c r="F96" t="s">
        <v>31</v>
      </c>
      <c r="G96" t="str">
        <f t="shared" si="2"/>
        <v>5_x5_2x_G_1a</v>
      </c>
      <c r="H96" s="116" t="str">
        <f t="shared" si="3"/>
        <v>1a</v>
      </c>
      <c r="I96" s="117" t="s">
        <v>6668</v>
      </c>
      <c r="J96" s="118"/>
    </row>
    <row r="97" spans="1:10" hidden="1" x14ac:dyDescent="0.2">
      <c r="A97">
        <v>5</v>
      </c>
      <c r="B97" t="s">
        <v>375</v>
      </c>
      <c r="C97" t="s">
        <v>414</v>
      </c>
      <c r="D97" t="s">
        <v>33</v>
      </c>
      <c r="E97">
        <v>1</v>
      </c>
      <c r="F97" t="s">
        <v>34</v>
      </c>
      <c r="G97" t="str">
        <f t="shared" si="2"/>
        <v>5_x5_2x_G_1b</v>
      </c>
      <c r="H97" s="116" t="str">
        <f t="shared" si="3"/>
        <v>1b</v>
      </c>
      <c r="I97" s="117" t="s">
        <v>6669</v>
      </c>
      <c r="J97" s="117"/>
    </row>
    <row r="98" spans="1:10" hidden="1" x14ac:dyDescent="0.2">
      <c r="A98">
        <v>5</v>
      </c>
      <c r="B98" t="s">
        <v>375</v>
      </c>
      <c r="C98" t="s">
        <v>414</v>
      </c>
      <c r="D98" t="s">
        <v>33</v>
      </c>
      <c r="E98">
        <v>2</v>
      </c>
      <c r="F98" t="s">
        <v>31</v>
      </c>
      <c r="G98" t="str">
        <f t="shared" si="2"/>
        <v>5_x5_2x_G_2a</v>
      </c>
      <c r="H98" s="116" t="str">
        <f t="shared" si="3"/>
        <v>2a</v>
      </c>
      <c r="I98" s="117" t="s">
        <v>6670</v>
      </c>
      <c r="J98" s="119"/>
    </row>
    <row r="99" spans="1:10" hidden="1" x14ac:dyDescent="0.2">
      <c r="A99">
        <v>5</v>
      </c>
      <c r="B99" t="s">
        <v>375</v>
      </c>
      <c r="C99" t="s">
        <v>414</v>
      </c>
      <c r="D99" t="s">
        <v>33</v>
      </c>
      <c r="E99">
        <v>2</v>
      </c>
      <c r="F99" t="s">
        <v>34</v>
      </c>
      <c r="G99" t="str">
        <f t="shared" si="2"/>
        <v>5_x5_2x_G_2b</v>
      </c>
      <c r="H99" s="116" t="str">
        <f t="shared" si="3"/>
        <v>2b</v>
      </c>
      <c r="I99" s="117" t="s">
        <v>6671</v>
      </c>
      <c r="J99" s="118"/>
    </row>
    <row r="100" spans="1:10" hidden="1" x14ac:dyDescent="0.2">
      <c r="A100">
        <v>5</v>
      </c>
      <c r="B100" t="s">
        <v>375</v>
      </c>
      <c r="C100" t="s">
        <v>414</v>
      </c>
      <c r="D100" t="s">
        <v>33</v>
      </c>
      <c r="E100">
        <v>3</v>
      </c>
      <c r="F100" t="s">
        <v>31</v>
      </c>
      <c r="G100" t="str">
        <f t="shared" si="2"/>
        <v>5_x5_2x_G_3a</v>
      </c>
      <c r="H100" s="116" t="str">
        <f t="shared" si="3"/>
        <v>3a</v>
      </c>
      <c r="I100" s="117" t="s">
        <v>6672</v>
      </c>
      <c r="J100" s="117"/>
    </row>
    <row r="101" spans="1:10" hidden="1" x14ac:dyDescent="0.2">
      <c r="A101">
        <v>5</v>
      </c>
      <c r="B101" t="s">
        <v>375</v>
      </c>
      <c r="C101" t="s">
        <v>414</v>
      </c>
      <c r="D101" t="s">
        <v>33</v>
      </c>
      <c r="E101">
        <v>3</v>
      </c>
      <c r="F101" t="s">
        <v>34</v>
      </c>
      <c r="G101" t="str">
        <f t="shared" si="2"/>
        <v>5_x5_2x_G_3b</v>
      </c>
      <c r="H101" s="116" t="str">
        <f t="shared" si="3"/>
        <v>3b</v>
      </c>
      <c r="I101" s="117" t="s">
        <v>6673</v>
      </c>
      <c r="J101" s="118"/>
    </row>
    <row r="102" spans="1:10" hidden="1" x14ac:dyDescent="0.2">
      <c r="A102">
        <v>5</v>
      </c>
      <c r="B102" t="s">
        <v>375</v>
      </c>
      <c r="C102" t="s">
        <v>414</v>
      </c>
      <c r="D102" t="s">
        <v>33</v>
      </c>
      <c r="E102">
        <v>3</v>
      </c>
      <c r="F102" t="s">
        <v>40</v>
      </c>
      <c r="G102" t="str">
        <f t="shared" si="2"/>
        <v>5_x5_2x_G_3c</v>
      </c>
      <c r="H102" s="116" t="str">
        <f t="shared" si="3"/>
        <v>3c</v>
      </c>
      <c r="I102" s="117" t="s">
        <v>6674</v>
      </c>
      <c r="J102" s="119"/>
    </row>
    <row r="103" spans="1:10" hidden="1" x14ac:dyDescent="0.2">
      <c r="A103">
        <v>5</v>
      </c>
      <c r="B103" t="s">
        <v>375</v>
      </c>
      <c r="C103" t="s">
        <v>414</v>
      </c>
      <c r="D103" t="s">
        <v>33</v>
      </c>
      <c r="E103">
        <v>4</v>
      </c>
      <c r="F103" t="s">
        <v>31</v>
      </c>
      <c r="G103" t="str">
        <f t="shared" si="2"/>
        <v>5_x5_2x_G_4a</v>
      </c>
      <c r="H103" s="116" t="str">
        <f t="shared" si="3"/>
        <v>4a</v>
      </c>
      <c r="I103" s="117" t="s">
        <v>6675</v>
      </c>
      <c r="J103" s="118"/>
    </row>
    <row r="104" spans="1:10" hidden="1" x14ac:dyDescent="0.2">
      <c r="A104">
        <v>5</v>
      </c>
      <c r="B104" t="s">
        <v>375</v>
      </c>
      <c r="C104" t="s">
        <v>414</v>
      </c>
      <c r="D104" t="s">
        <v>33</v>
      </c>
      <c r="E104">
        <v>4</v>
      </c>
      <c r="F104" t="s">
        <v>34</v>
      </c>
      <c r="G104" t="str">
        <f t="shared" si="2"/>
        <v>5_x5_2x_G_4b</v>
      </c>
      <c r="H104" s="116" t="str">
        <f t="shared" si="3"/>
        <v>4b</v>
      </c>
      <c r="I104" s="117" t="s">
        <v>6676</v>
      </c>
      <c r="J104" s="119"/>
    </row>
    <row r="105" spans="1:10" hidden="1" x14ac:dyDescent="0.2">
      <c r="A105">
        <v>5</v>
      </c>
      <c r="B105" t="s">
        <v>375</v>
      </c>
      <c r="C105" t="s">
        <v>414</v>
      </c>
      <c r="D105" t="s">
        <v>33</v>
      </c>
      <c r="E105">
        <v>4</v>
      </c>
      <c r="F105" t="s">
        <v>40</v>
      </c>
      <c r="G105" t="str">
        <f t="shared" si="2"/>
        <v>5_x5_2x_G_4c</v>
      </c>
      <c r="H105" s="116" t="str">
        <f t="shared" si="3"/>
        <v>4c</v>
      </c>
      <c r="I105" s="117" t="s">
        <v>6677</v>
      </c>
      <c r="J105" s="118"/>
    </row>
    <row r="106" spans="1:10" hidden="1" x14ac:dyDescent="0.2">
      <c r="A106">
        <v>5</v>
      </c>
      <c r="B106" t="s">
        <v>375</v>
      </c>
      <c r="C106" t="s">
        <v>414</v>
      </c>
      <c r="D106" t="s">
        <v>33</v>
      </c>
      <c r="E106">
        <v>5</v>
      </c>
      <c r="F106" t="s">
        <v>31</v>
      </c>
      <c r="G106" t="str">
        <f t="shared" si="2"/>
        <v>5_x5_2x_G_5a</v>
      </c>
      <c r="H106" s="116" t="str">
        <f t="shared" si="3"/>
        <v>5a</v>
      </c>
      <c r="I106" s="117" t="s">
        <v>6678</v>
      </c>
      <c r="J106" s="119" t="s">
        <v>6679</v>
      </c>
    </row>
    <row r="107" spans="1:10" hidden="1" x14ac:dyDescent="0.2">
      <c r="A107">
        <v>5</v>
      </c>
      <c r="B107" t="s">
        <v>375</v>
      </c>
      <c r="C107" t="s">
        <v>414</v>
      </c>
      <c r="D107" t="s">
        <v>33</v>
      </c>
      <c r="E107">
        <v>5</v>
      </c>
      <c r="F107" t="s">
        <v>34</v>
      </c>
      <c r="G107" t="str">
        <f t="shared" si="2"/>
        <v>5_x5_2x_G_5b</v>
      </c>
      <c r="H107" s="116" t="str">
        <f t="shared" si="3"/>
        <v>5b</v>
      </c>
      <c r="I107" s="117" t="s">
        <v>6680</v>
      </c>
      <c r="J107" s="119" t="s">
        <v>6679</v>
      </c>
    </row>
    <row r="108" spans="1:10" hidden="1" x14ac:dyDescent="0.2">
      <c r="A108">
        <v>5</v>
      </c>
      <c r="B108" t="s">
        <v>375</v>
      </c>
      <c r="C108" t="s">
        <v>414</v>
      </c>
      <c r="D108" t="s">
        <v>33</v>
      </c>
      <c r="E108">
        <v>6</v>
      </c>
      <c r="F108" t="s">
        <v>31</v>
      </c>
      <c r="G108" t="str">
        <f t="shared" si="2"/>
        <v>5_x5_2x_G_6a</v>
      </c>
      <c r="H108" s="116" t="str">
        <f t="shared" si="3"/>
        <v>6a</v>
      </c>
      <c r="I108" s="117" t="s">
        <v>6681</v>
      </c>
      <c r="J108" s="118"/>
    </row>
    <row r="109" spans="1:10" hidden="1" x14ac:dyDescent="0.2">
      <c r="A109">
        <v>5</v>
      </c>
      <c r="B109" t="s">
        <v>375</v>
      </c>
      <c r="C109" t="s">
        <v>414</v>
      </c>
      <c r="D109" t="s">
        <v>33</v>
      </c>
      <c r="E109">
        <v>6</v>
      </c>
      <c r="F109" t="s">
        <v>34</v>
      </c>
      <c r="G109" t="str">
        <f t="shared" si="2"/>
        <v>5_x5_2x_G_6b</v>
      </c>
      <c r="H109" s="116" t="str">
        <f t="shared" si="3"/>
        <v>6b</v>
      </c>
      <c r="I109" s="117" t="s">
        <v>6682</v>
      </c>
      <c r="J109" s="118"/>
    </row>
    <row r="110" spans="1:10" hidden="1" x14ac:dyDescent="0.2">
      <c r="A110">
        <v>5</v>
      </c>
      <c r="B110" t="s">
        <v>375</v>
      </c>
      <c r="C110" t="s">
        <v>414</v>
      </c>
      <c r="D110" t="s">
        <v>33</v>
      </c>
      <c r="E110">
        <v>7</v>
      </c>
      <c r="F110" t="s">
        <v>31</v>
      </c>
      <c r="G110" t="str">
        <f t="shared" si="2"/>
        <v>5_x5_2x_G_7a</v>
      </c>
      <c r="H110" s="116" t="str">
        <f t="shared" si="3"/>
        <v>7a</v>
      </c>
      <c r="I110" s="117" t="s">
        <v>6683</v>
      </c>
      <c r="J110" s="119" t="s">
        <v>6684</v>
      </c>
    </row>
    <row r="111" spans="1:10" hidden="1" x14ac:dyDescent="0.2">
      <c r="A111">
        <v>5</v>
      </c>
      <c r="B111" t="s">
        <v>375</v>
      </c>
      <c r="C111" t="s">
        <v>414</v>
      </c>
      <c r="D111" t="s">
        <v>33</v>
      </c>
      <c r="E111">
        <v>7</v>
      </c>
      <c r="F111" t="s">
        <v>34</v>
      </c>
      <c r="G111" t="str">
        <f t="shared" si="2"/>
        <v>5_x5_2x_G_7b</v>
      </c>
      <c r="H111" s="116" t="str">
        <f t="shared" si="3"/>
        <v>7b</v>
      </c>
      <c r="I111" s="117" t="s">
        <v>6685</v>
      </c>
      <c r="J111" s="119" t="s">
        <v>6684</v>
      </c>
    </row>
    <row r="112" spans="1:10" hidden="1" x14ac:dyDescent="0.2">
      <c r="A112">
        <v>5</v>
      </c>
      <c r="B112" t="s">
        <v>375</v>
      </c>
      <c r="C112" t="s">
        <v>414</v>
      </c>
      <c r="D112" t="s">
        <v>33</v>
      </c>
      <c r="E112">
        <v>8</v>
      </c>
      <c r="F112" t="s">
        <v>31</v>
      </c>
      <c r="G112" t="str">
        <f t="shared" si="2"/>
        <v>5_x5_2x_G_8a</v>
      </c>
      <c r="H112" s="116" t="str">
        <f t="shared" si="3"/>
        <v>8a</v>
      </c>
      <c r="I112" s="117" t="s">
        <v>6686</v>
      </c>
      <c r="J112" s="119" t="s">
        <v>6687</v>
      </c>
    </row>
    <row r="113" spans="1:10" hidden="1" x14ac:dyDescent="0.2">
      <c r="A113">
        <v>5</v>
      </c>
      <c r="B113" t="s">
        <v>375</v>
      </c>
      <c r="C113" t="s">
        <v>414</v>
      </c>
      <c r="D113" t="s">
        <v>33</v>
      </c>
      <c r="E113">
        <v>8</v>
      </c>
      <c r="F113" t="s">
        <v>34</v>
      </c>
      <c r="G113" t="str">
        <f t="shared" si="2"/>
        <v>5_x5_2x_G_8b</v>
      </c>
      <c r="H113" s="116" t="str">
        <f t="shared" si="3"/>
        <v>8b</v>
      </c>
      <c r="I113" s="121" t="s">
        <v>6688</v>
      </c>
      <c r="J113" s="119" t="s">
        <v>6689</v>
      </c>
    </row>
    <row r="114" spans="1:10" hidden="1" x14ac:dyDescent="0.2">
      <c r="A114">
        <v>5</v>
      </c>
      <c r="B114" t="s">
        <v>375</v>
      </c>
      <c r="C114" t="s">
        <v>414</v>
      </c>
      <c r="D114" t="s">
        <v>33</v>
      </c>
      <c r="E114">
        <v>9</v>
      </c>
      <c r="F114" t="s">
        <v>31</v>
      </c>
      <c r="G114" t="str">
        <f t="shared" si="2"/>
        <v>5_x5_2x_G_9a</v>
      </c>
      <c r="H114" s="116" t="str">
        <f t="shared" si="3"/>
        <v>9a</v>
      </c>
      <c r="I114" s="117" t="s">
        <v>12006</v>
      </c>
      <c r="J114" s="118"/>
    </row>
    <row r="115" spans="1:10" hidden="1" x14ac:dyDescent="0.2">
      <c r="A115">
        <v>5</v>
      </c>
      <c r="B115" t="s">
        <v>375</v>
      </c>
      <c r="C115" t="s">
        <v>414</v>
      </c>
      <c r="D115" t="s">
        <v>33</v>
      </c>
      <c r="E115">
        <v>9</v>
      </c>
      <c r="F115" t="s">
        <v>34</v>
      </c>
      <c r="G115" t="str">
        <f t="shared" si="2"/>
        <v>5_x5_2x_G_9b</v>
      </c>
      <c r="H115" s="116" t="str">
        <f t="shared" si="3"/>
        <v>9b</v>
      </c>
      <c r="I115" s="117" t="s">
        <v>12007</v>
      </c>
      <c r="J115" s="118"/>
    </row>
    <row r="116" spans="1:10" hidden="1" x14ac:dyDescent="0.2">
      <c r="A116">
        <v>5</v>
      </c>
      <c r="B116" t="s">
        <v>375</v>
      </c>
      <c r="C116" t="s">
        <v>414</v>
      </c>
      <c r="D116" t="s">
        <v>33</v>
      </c>
      <c r="E116">
        <v>9</v>
      </c>
      <c r="F116" t="s">
        <v>40</v>
      </c>
      <c r="G116" t="str">
        <f t="shared" si="2"/>
        <v>5_x5_2x_G_9c</v>
      </c>
      <c r="H116" s="116" t="str">
        <f t="shared" si="3"/>
        <v>9c</v>
      </c>
      <c r="I116" s="117" t="s">
        <v>12008</v>
      </c>
      <c r="J116" s="118"/>
    </row>
    <row r="117" spans="1:10" hidden="1" x14ac:dyDescent="0.2">
      <c r="A117">
        <v>5</v>
      </c>
      <c r="B117" t="s">
        <v>375</v>
      </c>
      <c r="C117" t="s">
        <v>414</v>
      </c>
      <c r="D117" t="s">
        <v>33</v>
      </c>
      <c r="E117">
        <v>9</v>
      </c>
      <c r="F117" t="s">
        <v>66</v>
      </c>
      <c r="G117" t="str">
        <f t="shared" si="2"/>
        <v>5_x5_2x_G_9d</v>
      </c>
      <c r="H117" s="116" t="str">
        <f t="shared" si="3"/>
        <v>9d</v>
      </c>
      <c r="I117" s="117" t="s">
        <v>12009</v>
      </c>
      <c r="J117" s="118"/>
    </row>
    <row r="118" spans="1:10" hidden="1" x14ac:dyDescent="0.2">
      <c r="A118">
        <v>5</v>
      </c>
      <c r="B118" t="s">
        <v>375</v>
      </c>
      <c r="C118" t="s">
        <v>414</v>
      </c>
      <c r="D118" t="s">
        <v>33</v>
      </c>
      <c r="E118">
        <v>10</v>
      </c>
      <c r="G118" t="str">
        <f t="shared" si="2"/>
        <v>5_x5_2x_G_10</v>
      </c>
      <c r="H118" s="116">
        <f t="shared" si="3"/>
        <v>10</v>
      </c>
      <c r="I118" s="121" t="s">
        <v>6690</v>
      </c>
      <c r="J118" s="119" t="s">
        <v>6691</v>
      </c>
    </row>
    <row r="119" spans="1:10" hidden="1" x14ac:dyDescent="0.2">
      <c r="A119">
        <v>5</v>
      </c>
      <c r="B119" t="s">
        <v>375</v>
      </c>
      <c r="C119" t="s">
        <v>414</v>
      </c>
      <c r="D119" t="s">
        <v>33</v>
      </c>
      <c r="E119">
        <v>11</v>
      </c>
      <c r="G119" t="str">
        <f t="shared" si="2"/>
        <v>5_x5_2x_G_11</v>
      </c>
      <c r="H119" s="116">
        <f t="shared" si="3"/>
        <v>11</v>
      </c>
      <c r="I119" s="121" t="s">
        <v>6692</v>
      </c>
      <c r="J119" s="119" t="s">
        <v>6693</v>
      </c>
    </row>
    <row r="120" spans="1:10" hidden="1" x14ac:dyDescent="0.2">
      <c r="A120">
        <v>5</v>
      </c>
      <c r="B120" t="s">
        <v>375</v>
      </c>
      <c r="C120" t="s">
        <v>414</v>
      </c>
      <c r="D120" t="s">
        <v>33</v>
      </c>
      <c r="E120">
        <v>12</v>
      </c>
      <c r="F120" t="s">
        <v>31</v>
      </c>
      <c r="G120" t="str">
        <f t="shared" si="2"/>
        <v>5_x5_2x_G_12a</v>
      </c>
      <c r="H120" s="116" t="str">
        <f t="shared" si="3"/>
        <v>12a</v>
      </c>
      <c r="I120" s="117" t="s">
        <v>6694</v>
      </c>
      <c r="J120" s="118"/>
    </row>
    <row r="121" spans="1:10" hidden="1" x14ac:dyDescent="0.2">
      <c r="A121">
        <v>5</v>
      </c>
      <c r="B121" t="s">
        <v>375</v>
      </c>
      <c r="C121" t="s">
        <v>414</v>
      </c>
      <c r="D121" t="s">
        <v>33</v>
      </c>
      <c r="E121">
        <v>12</v>
      </c>
      <c r="F121" t="s">
        <v>34</v>
      </c>
      <c r="G121" t="str">
        <f t="shared" si="2"/>
        <v>5_x5_2x_G_12b</v>
      </c>
      <c r="H121" s="116" t="str">
        <f t="shared" si="3"/>
        <v>12b</v>
      </c>
      <c r="I121" s="117" t="s">
        <v>6695</v>
      </c>
      <c r="J121" s="117"/>
    </row>
    <row r="122" spans="1:10" hidden="1" x14ac:dyDescent="0.2">
      <c r="A122">
        <v>5</v>
      </c>
      <c r="B122" t="s">
        <v>375</v>
      </c>
      <c r="C122" t="s">
        <v>414</v>
      </c>
      <c r="D122" t="s">
        <v>33</v>
      </c>
      <c r="E122">
        <v>12</v>
      </c>
      <c r="F122" t="s">
        <v>40</v>
      </c>
      <c r="G122" t="str">
        <f t="shared" si="2"/>
        <v>5_x5_2x_G_12c</v>
      </c>
      <c r="H122" s="116" t="str">
        <f t="shared" si="3"/>
        <v>12c</v>
      </c>
      <c r="I122" s="117" t="s">
        <v>6696</v>
      </c>
      <c r="J122" s="118"/>
    </row>
    <row r="123" spans="1:10" hidden="1" x14ac:dyDescent="0.2">
      <c r="A123">
        <v>5</v>
      </c>
      <c r="B123" t="s">
        <v>375</v>
      </c>
      <c r="C123" t="s">
        <v>414</v>
      </c>
      <c r="D123" t="s">
        <v>33</v>
      </c>
      <c r="E123">
        <v>12</v>
      </c>
      <c r="F123" t="s">
        <v>66</v>
      </c>
      <c r="G123" t="str">
        <f t="shared" si="2"/>
        <v>5_x5_2x_G_12d</v>
      </c>
      <c r="H123" s="116" t="str">
        <f t="shared" si="3"/>
        <v>12d</v>
      </c>
      <c r="I123" s="117" t="s">
        <v>6697</v>
      </c>
      <c r="J123" s="118"/>
    </row>
    <row r="124" spans="1:10" hidden="1" x14ac:dyDescent="0.2">
      <c r="A124">
        <v>5</v>
      </c>
      <c r="B124" t="s">
        <v>375</v>
      </c>
      <c r="C124" t="s">
        <v>414</v>
      </c>
      <c r="D124" t="s">
        <v>33</v>
      </c>
      <c r="E124">
        <v>12</v>
      </c>
      <c r="F124" t="s">
        <v>224</v>
      </c>
      <c r="G124" t="str">
        <f t="shared" si="2"/>
        <v>5_x5_2x_G_12e</v>
      </c>
      <c r="H124" s="116" t="str">
        <f t="shared" si="3"/>
        <v>12e</v>
      </c>
      <c r="I124" s="117" t="s">
        <v>6698</v>
      </c>
      <c r="J124" s="118"/>
    </row>
    <row r="125" spans="1:10" hidden="1" x14ac:dyDescent="0.2">
      <c r="A125">
        <v>5</v>
      </c>
      <c r="B125" t="s">
        <v>375</v>
      </c>
      <c r="C125" t="s">
        <v>414</v>
      </c>
      <c r="D125" t="s">
        <v>33</v>
      </c>
      <c r="E125">
        <v>12</v>
      </c>
      <c r="F125" t="s">
        <v>247</v>
      </c>
      <c r="G125" t="str">
        <f t="shared" si="2"/>
        <v>5_x5_2x_G_12f</v>
      </c>
      <c r="H125" s="116" t="str">
        <f t="shared" si="3"/>
        <v>12f</v>
      </c>
      <c r="I125" s="117" t="s">
        <v>6699</v>
      </c>
      <c r="J125" s="118"/>
    </row>
    <row r="126" spans="1:10" hidden="1" x14ac:dyDescent="0.2">
      <c r="A126">
        <v>5</v>
      </c>
      <c r="B126" t="s">
        <v>375</v>
      </c>
      <c r="C126" t="s">
        <v>414</v>
      </c>
      <c r="D126" t="s">
        <v>33</v>
      </c>
      <c r="E126">
        <v>13</v>
      </c>
      <c r="F126" t="s">
        <v>31</v>
      </c>
      <c r="G126" t="str">
        <f t="shared" si="2"/>
        <v>5_x5_2x_G_13a</v>
      </c>
      <c r="H126" s="116" t="str">
        <f t="shared" si="3"/>
        <v>13a</v>
      </c>
      <c r="I126" s="117" t="s">
        <v>6700</v>
      </c>
      <c r="J126" s="118"/>
    </row>
    <row r="127" spans="1:10" hidden="1" x14ac:dyDescent="0.2">
      <c r="A127">
        <v>5</v>
      </c>
      <c r="B127" t="s">
        <v>375</v>
      </c>
      <c r="C127" t="s">
        <v>414</v>
      </c>
      <c r="D127" t="s">
        <v>33</v>
      </c>
      <c r="E127">
        <v>13</v>
      </c>
      <c r="F127" t="s">
        <v>34</v>
      </c>
      <c r="G127" t="str">
        <f t="shared" si="2"/>
        <v>5_x5_2x_G_13b</v>
      </c>
      <c r="H127" s="116" t="str">
        <f t="shared" si="3"/>
        <v>13b</v>
      </c>
      <c r="I127" s="117" t="s">
        <v>6701</v>
      </c>
      <c r="J127" s="118"/>
    </row>
    <row r="128" spans="1:10" hidden="1" x14ac:dyDescent="0.2">
      <c r="A128">
        <v>5</v>
      </c>
      <c r="B128" t="s">
        <v>375</v>
      </c>
      <c r="C128" t="s">
        <v>414</v>
      </c>
      <c r="D128" t="s">
        <v>33</v>
      </c>
      <c r="E128">
        <v>13</v>
      </c>
      <c r="F128" t="s">
        <v>40</v>
      </c>
      <c r="G128" t="str">
        <f t="shared" si="2"/>
        <v>5_x5_2x_G_13c</v>
      </c>
      <c r="H128" s="116" t="str">
        <f t="shared" si="3"/>
        <v>13c</v>
      </c>
      <c r="I128" s="117" t="s">
        <v>6702</v>
      </c>
      <c r="J128" s="118"/>
    </row>
    <row r="129" spans="1:10" hidden="1" x14ac:dyDescent="0.2">
      <c r="A129">
        <v>5</v>
      </c>
      <c r="B129" t="s">
        <v>375</v>
      </c>
      <c r="C129" t="s">
        <v>414</v>
      </c>
      <c r="D129" t="s">
        <v>33</v>
      </c>
      <c r="E129">
        <v>14</v>
      </c>
      <c r="F129" t="s">
        <v>31</v>
      </c>
      <c r="G129" t="str">
        <f t="shared" si="2"/>
        <v>5_x5_2x_G_14a</v>
      </c>
      <c r="H129" s="116" t="str">
        <f t="shared" si="3"/>
        <v>14a</v>
      </c>
      <c r="I129" s="117" t="s">
        <v>12010</v>
      </c>
      <c r="J129" s="118"/>
    </row>
    <row r="130" spans="1:10" hidden="1" x14ac:dyDescent="0.2">
      <c r="A130">
        <v>5</v>
      </c>
      <c r="B130" t="s">
        <v>375</v>
      </c>
      <c r="C130" t="s">
        <v>414</v>
      </c>
      <c r="D130" t="s">
        <v>33</v>
      </c>
      <c r="E130">
        <v>14</v>
      </c>
      <c r="F130" t="s">
        <v>34</v>
      </c>
      <c r="G130" t="str">
        <f t="shared" ref="G130:G193" si="4">A130&amp;"_"&amp;B130&amp;"_"&amp;D130&amp;"_"&amp;H130</f>
        <v>5_x5_2x_G_14b</v>
      </c>
      <c r="H130" s="116" t="str">
        <f t="shared" ref="H130:H193" si="5">IF(F130="",E130,E130&amp;F130)</f>
        <v>14b</v>
      </c>
      <c r="I130" s="117" t="s">
        <v>12011</v>
      </c>
      <c r="J130" s="118"/>
    </row>
    <row r="131" spans="1:10" hidden="1" x14ac:dyDescent="0.2">
      <c r="A131">
        <v>5</v>
      </c>
      <c r="B131" t="s">
        <v>375</v>
      </c>
      <c r="C131" t="s">
        <v>414</v>
      </c>
      <c r="D131" t="s">
        <v>33</v>
      </c>
      <c r="E131">
        <v>14</v>
      </c>
      <c r="F131" t="s">
        <v>40</v>
      </c>
      <c r="G131" t="str">
        <f t="shared" si="4"/>
        <v>5_x5_2x_G_14c</v>
      </c>
      <c r="H131" s="116" t="str">
        <f t="shared" si="5"/>
        <v>14c</v>
      </c>
      <c r="I131" s="117" t="s">
        <v>12012</v>
      </c>
      <c r="J131" s="118"/>
    </row>
    <row r="132" spans="1:10" hidden="1" x14ac:dyDescent="0.2">
      <c r="A132">
        <v>5</v>
      </c>
      <c r="B132" t="s">
        <v>375</v>
      </c>
      <c r="C132" t="s">
        <v>414</v>
      </c>
      <c r="D132" t="s">
        <v>33</v>
      </c>
      <c r="E132">
        <v>15</v>
      </c>
      <c r="F132" t="s">
        <v>31</v>
      </c>
      <c r="G132" t="str">
        <f t="shared" si="4"/>
        <v>5_x5_2x_G_15a</v>
      </c>
      <c r="H132" s="116" t="str">
        <f t="shared" si="5"/>
        <v>15a</v>
      </c>
      <c r="I132" s="117" t="s">
        <v>6703</v>
      </c>
      <c r="J132" s="119"/>
    </row>
    <row r="133" spans="1:10" hidden="1" x14ac:dyDescent="0.2">
      <c r="A133">
        <v>5</v>
      </c>
      <c r="B133" t="s">
        <v>375</v>
      </c>
      <c r="C133" t="s">
        <v>414</v>
      </c>
      <c r="D133" t="s">
        <v>33</v>
      </c>
      <c r="E133">
        <v>15</v>
      </c>
      <c r="F133" t="s">
        <v>34</v>
      </c>
      <c r="G133" t="str">
        <f t="shared" si="4"/>
        <v>5_x5_2x_G_15b</v>
      </c>
      <c r="H133" s="116" t="str">
        <f t="shared" si="5"/>
        <v>15b</v>
      </c>
      <c r="I133" s="117" t="s">
        <v>6704</v>
      </c>
      <c r="J133" s="118"/>
    </row>
    <row r="134" spans="1:10" hidden="1" x14ac:dyDescent="0.2">
      <c r="A134">
        <v>5</v>
      </c>
      <c r="B134" t="s">
        <v>375</v>
      </c>
      <c r="C134" t="s">
        <v>414</v>
      </c>
      <c r="D134" t="s">
        <v>33</v>
      </c>
      <c r="E134">
        <v>15</v>
      </c>
      <c r="F134" t="s">
        <v>40</v>
      </c>
      <c r="G134" t="str">
        <f t="shared" si="4"/>
        <v>5_x5_2x_G_15c</v>
      </c>
      <c r="H134" s="116" t="str">
        <f t="shared" si="5"/>
        <v>15c</v>
      </c>
      <c r="I134" s="117" t="s">
        <v>6705</v>
      </c>
      <c r="J134" s="119"/>
    </row>
    <row r="135" spans="1:10" hidden="1" x14ac:dyDescent="0.2">
      <c r="A135">
        <v>5</v>
      </c>
      <c r="B135" t="s">
        <v>375</v>
      </c>
      <c r="C135" t="s">
        <v>414</v>
      </c>
      <c r="D135" t="s">
        <v>33</v>
      </c>
      <c r="E135">
        <v>15</v>
      </c>
      <c r="F135" t="s">
        <v>66</v>
      </c>
      <c r="G135" t="str">
        <f t="shared" si="4"/>
        <v>5_x5_2x_G_15d</v>
      </c>
      <c r="H135" s="116" t="str">
        <f t="shared" si="5"/>
        <v>15d</v>
      </c>
      <c r="I135" s="117" t="s">
        <v>6706</v>
      </c>
      <c r="J135" s="118"/>
    </row>
    <row r="136" spans="1:10" hidden="1" x14ac:dyDescent="0.2">
      <c r="A136">
        <v>5</v>
      </c>
      <c r="B136" t="s">
        <v>375</v>
      </c>
      <c r="C136" t="s">
        <v>414</v>
      </c>
      <c r="D136" t="s">
        <v>33</v>
      </c>
      <c r="E136">
        <v>16</v>
      </c>
      <c r="F136" t="s">
        <v>31</v>
      </c>
      <c r="G136" t="str">
        <f t="shared" si="4"/>
        <v>5_x5_2x_G_16a</v>
      </c>
      <c r="H136" s="116" t="str">
        <f t="shared" si="5"/>
        <v>16a</v>
      </c>
      <c r="I136" s="117" t="s">
        <v>6707</v>
      </c>
      <c r="J136" s="118"/>
    </row>
    <row r="137" spans="1:10" hidden="1" x14ac:dyDescent="0.2">
      <c r="A137">
        <v>5</v>
      </c>
      <c r="B137" t="s">
        <v>375</v>
      </c>
      <c r="C137" t="s">
        <v>414</v>
      </c>
      <c r="D137" t="s">
        <v>33</v>
      </c>
      <c r="E137">
        <v>16</v>
      </c>
      <c r="F137" t="s">
        <v>34</v>
      </c>
      <c r="G137" t="str">
        <f t="shared" si="4"/>
        <v>5_x5_2x_G_16b</v>
      </c>
      <c r="H137" s="116" t="str">
        <f t="shared" si="5"/>
        <v>16b</v>
      </c>
      <c r="I137" s="117" t="s">
        <v>6708</v>
      </c>
      <c r="J137" s="117"/>
    </row>
    <row r="138" spans="1:10" hidden="1" x14ac:dyDescent="0.2">
      <c r="A138">
        <v>5</v>
      </c>
      <c r="B138" t="s">
        <v>375</v>
      </c>
      <c r="C138" t="s">
        <v>414</v>
      </c>
      <c r="D138" t="s">
        <v>33</v>
      </c>
      <c r="E138">
        <v>16</v>
      </c>
      <c r="F138" t="s">
        <v>40</v>
      </c>
      <c r="G138" t="str">
        <f t="shared" si="4"/>
        <v>5_x5_2x_G_16c</v>
      </c>
      <c r="H138" s="116" t="str">
        <f t="shared" si="5"/>
        <v>16c</v>
      </c>
      <c r="I138" s="117" t="s">
        <v>6709</v>
      </c>
      <c r="J138" s="119"/>
    </row>
    <row r="139" spans="1:10" hidden="1" x14ac:dyDescent="0.2">
      <c r="A139">
        <v>5</v>
      </c>
      <c r="B139" t="s">
        <v>375</v>
      </c>
      <c r="C139" t="s">
        <v>414</v>
      </c>
      <c r="D139" t="s">
        <v>33</v>
      </c>
      <c r="E139">
        <v>17</v>
      </c>
      <c r="F139" t="s">
        <v>31</v>
      </c>
      <c r="G139" t="str">
        <f t="shared" si="4"/>
        <v>5_x5_2x_G_17a</v>
      </c>
      <c r="H139" s="116" t="str">
        <f t="shared" si="5"/>
        <v>17a</v>
      </c>
      <c r="I139" s="117" t="s">
        <v>6710</v>
      </c>
      <c r="J139" s="118"/>
    </row>
    <row r="140" spans="1:10" hidden="1" x14ac:dyDescent="0.2">
      <c r="A140">
        <v>5</v>
      </c>
      <c r="B140" t="s">
        <v>375</v>
      </c>
      <c r="C140" t="s">
        <v>414</v>
      </c>
      <c r="D140" t="s">
        <v>33</v>
      </c>
      <c r="E140">
        <v>17</v>
      </c>
      <c r="F140" t="s">
        <v>34</v>
      </c>
      <c r="G140" t="str">
        <f t="shared" si="4"/>
        <v>5_x5_2x_G_17b</v>
      </c>
      <c r="H140" s="116" t="str">
        <f t="shared" si="5"/>
        <v>17b</v>
      </c>
      <c r="I140" s="117" t="s">
        <v>6711</v>
      </c>
      <c r="J140" s="118"/>
    </row>
    <row r="141" spans="1:10" hidden="1" x14ac:dyDescent="0.2">
      <c r="A141">
        <v>5</v>
      </c>
      <c r="B141" t="s">
        <v>375</v>
      </c>
      <c r="C141" t="s">
        <v>414</v>
      </c>
      <c r="D141" t="s">
        <v>33</v>
      </c>
      <c r="E141">
        <v>17</v>
      </c>
      <c r="F141" t="s">
        <v>40</v>
      </c>
      <c r="G141" t="str">
        <f t="shared" si="4"/>
        <v>5_x5_2x_G_17c</v>
      </c>
      <c r="H141" s="116" t="str">
        <f t="shared" si="5"/>
        <v>17c</v>
      </c>
      <c r="I141" s="117" t="s">
        <v>6712</v>
      </c>
      <c r="J141" s="118"/>
    </row>
    <row r="142" spans="1:10" hidden="1" x14ac:dyDescent="0.2">
      <c r="A142">
        <v>5</v>
      </c>
      <c r="B142" t="s">
        <v>375</v>
      </c>
      <c r="C142" t="s">
        <v>414</v>
      </c>
      <c r="D142" t="s">
        <v>33</v>
      </c>
      <c r="E142">
        <v>18</v>
      </c>
      <c r="F142" t="s">
        <v>31</v>
      </c>
      <c r="G142" t="str">
        <f t="shared" si="4"/>
        <v>5_x5_2x_G_18a</v>
      </c>
      <c r="H142" s="116" t="str">
        <f t="shared" si="5"/>
        <v>18a</v>
      </c>
      <c r="I142" s="117" t="s">
        <v>6713</v>
      </c>
      <c r="J142" s="118"/>
    </row>
    <row r="143" spans="1:10" hidden="1" x14ac:dyDescent="0.2">
      <c r="A143">
        <v>5</v>
      </c>
      <c r="B143" t="s">
        <v>375</v>
      </c>
      <c r="C143" t="s">
        <v>414</v>
      </c>
      <c r="D143" t="s">
        <v>33</v>
      </c>
      <c r="E143">
        <v>18</v>
      </c>
      <c r="F143" t="s">
        <v>34</v>
      </c>
      <c r="G143" t="str">
        <f t="shared" si="4"/>
        <v>5_x5_2x_G_18b</v>
      </c>
      <c r="H143" s="116" t="str">
        <f t="shared" si="5"/>
        <v>18b</v>
      </c>
      <c r="I143" s="117" t="s">
        <v>6714</v>
      </c>
      <c r="J143" s="118"/>
    </row>
    <row r="144" spans="1:10" hidden="1" x14ac:dyDescent="0.2">
      <c r="A144">
        <v>5</v>
      </c>
      <c r="B144" t="s">
        <v>375</v>
      </c>
      <c r="C144" t="s">
        <v>414</v>
      </c>
      <c r="D144" t="s">
        <v>33</v>
      </c>
      <c r="E144">
        <v>18</v>
      </c>
      <c r="F144" t="s">
        <v>40</v>
      </c>
      <c r="G144" t="str">
        <f t="shared" si="4"/>
        <v>5_x5_2x_G_18c</v>
      </c>
      <c r="H144" s="116" t="str">
        <f t="shared" si="5"/>
        <v>18c</v>
      </c>
      <c r="I144" s="117" t="s">
        <v>6715</v>
      </c>
      <c r="J144" s="118"/>
    </row>
    <row r="145" spans="1:10" hidden="1" x14ac:dyDescent="0.2">
      <c r="A145">
        <v>5</v>
      </c>
      <c r="B145" t="s">
        <v>375</v>
      </c>
      <c r="C145" t="s">
        <v>414</v>
      </c>
      <c r="D145" t="s">
        <v>33</v>
      </c>
      <c r="E145">
        <v>19</v>
      </c>
      <c r="F145" t="s">
        <v>31</v>
      </c>
      <c r="G145" t="str">
        <f t="shared" si="4"/>
        <v>5_x5_2x_G_19a</v>
      </c>
      <c r="H145" s="116" t="str">
        <f t="shared" si="5"/>
        <v>19a</v>
      </c>
      <c r="I145" s="117" t="s">
        <v>6716</v>
      </c>
      <c r="J145" s="119"/>
    </row>
    <row r="146" spans="1:10" hidden="1" x14ac:dyDescent="0.2">
      <c r="A146">
        <v>5</v>
      </c>
      <c r="B146" t="s">
        <v>375</v>
      </c>
      <c r="C146" t="s">
        <v>414</v>
      </c>
      <c r="D146" t="s">
        <v>33</v>
      </c>
      <c r="E146">
        <v>19</v>
      </c>
      <c r="F146" t="s">
        <v>34</v>
      </c>
      <c r="G146" t="str">
        <f t="shared" si="4"/>
        <v>5_x5_2x_G_19b</v>
      </c>
      <c r="H146" s="116" t="str">
        <f t="shared" si="5"/>
        <v>19b</v>
      </c>
      <c r="I146" s="117" t="s">
        <v>6717</v>
      </c>
      <c r="J146" s="118"/>
    </row>
    <row r="147" spans="1:10" hidden="1" x14ac:dyDescent="0.2">
      <c r="A147">
        <v>5</v>
      </c>
      <c r="B147" t="s">
        <v>375</v>
      </c>
      <c r="C147" t="s">
        <v>414</v>
      </c>
      <c r="D147" t="s">
        <v>33</v>
      </c>
      <c r="E147">
        <v>19</v>
      </c>
      <c r="F147" t="s">
        <v>40</v>
      </c>
      <c r="G147" t="str">
        <f t="shared" si="4"/>
        <v>5_x5_2x_G_19c</v>
      </c>
      <c r="H147" s="116" t="str">
        <f t="shared" si="5"/>
        <v>19c</v>
      </c>
      <c r="I147" s="117" t="s">
        <v>6718</v>
      </c>
      <c r="J147" s="118"/>
    </row>
    <row r="148" spans="1:10" hidden="1" x14ac:dyDescent="0.2">
      <c r="A148">
        <v>5</v>
      </c>
      <c r="B148" t="s">
        <v>375</v>
      </c>
      <c r="C148" t="s">
        <v>414</v>
      </c>
      <c r="D148" t="s">
        <v>33</v>
      </c>
      <c r="E148">
        <v>19</v>
      </c>
      <c r="F148" t="s">
        <v>66</v>
      </c>
      <c r="G148" t="str">
        <f t="shared" si="4"/>
        <v>5_x5_2x_G_19d</v>
      </c>
      <c r="H148" s="116" t="str">
        <f t="shared" si="5"/>
        <v>19d</v>
      </c>
      <c r="I148" s="117" t="s">
        <v>6719</v>
      </c>
      <c r="J148" s="118"/>
    </row>
    <row r="149" spans="1:10" hidden="1" x14ac:dyDescent="0.2">
      <c r="A149">
        <v>5</v>
      </c>
      <c r="B149" t="s">
        <v>375</v>
      </c>
      <c r="C149" t="s">
        <v>414</v>
      </c>
      <c r="D149" t="s">
        <v>33</v>
      </c>
      <c r="E149">
        <v>20</v>
      </c>
      <c r="F149" t="s">
        <v>31</v>
      </c>
      <c r="G149" t="str">
        <f t="shared" si="4"/>
        <v>5_x5_2x_G_20a</v>
      </c>
      <c r="H149" s="116" t="str">
        <f t="shared" si="5"/>
        <v>20a</v>
      </c>
      <c r="I149" s="117" t="s">
        <v>6720</v>
      </c>
      <c r="J149" s="118"/>
    </row>
    <row r="150" spans="1:10" hidden="1" x14ac:dyDescent="0.2">
      <c r="A150">
        <v>5</v>
      </c>
      <c r="B150" t="s">
        <v>375</v>
      </c>
      <c r="C150" t="s">
        <v>414</v>
      </c>
      <c r="D150" t="s">
        <v>33</v>
      </c>
      <c r="E150">
        <v>20</v>
      </c>
      <c r="F150" t="s">
        <v>34</v>
      </c>
      <c r="G150" t="str">
        <f t="shared" si="4"/>
        <v>5_x5_2x_G_20b</v>
      </c>
      <c r="H150" s="116" t="str">
        <f t="shared" si="5"/>
        <v>20b</v>
      </c>
      <c r="I150" s="117" t="s">
        <v>6721</v>
      </c>
      <c r="J150" s="118"/>
    </row>
    <row r="151" spans="1:10" hidden="1" x14ac:dyDescent="0.2">
      <c r="A151">
        <v>5</v>
      </c>
      <c r="B151" t="s">
        <v>375</v>
      </c>
      <c r="C151" t="s">
        <v>414</v>
      </c>
      <c r="D151" t="s">
        <v>33</v>
      </c>
      <c r="E151">
        <v>20</v>
      </c>
      <c r="F151" t="s">
        <v>40</v>
      </c>
      <c r="G151" t="str">
        <f t="shared" si="4"/>
        <v>5_x5_2x_G_20c</v>
      </c>
      <c r="H151" s="116" t="str">
        <f t="shared" si="5"/>
        <v>20c</v>
      </c>
      <c r="I151" s="117" t="s">
        <v>6722</v>
      </c>
      <c r="J151" s="118"/>
    </row>
    <row r="152" spans="1:10" hidden="1" x14ac:dyDescent="0.2">
      <c r="A152">
        <v>5</v>
      </c>
      <c r="B152" t="s">
        <v>375</v>
      </c>
      <c r="C152" t="s">
        <v>414</v>
      </c>
      <c r="D152" t="s">
        <v>33</v>
      </c>
      <c r="E152">
        <v>20</v>
      </c>
      <c r="F152" t="s">
        <v>66</v>
      </c>
      <c r="G152" t="str">
        <f t="shared" si="4"/>
        <v>5_x5_2x_G_20d</v>
      </c>
      <c r="H152" s="116" t="str">
        <f t="shared" si="5"/>
        <v>20d</v>
      </c>
      <c r="I152" s="117" t="s">
        <v>6723</v>
      </c>
      <c r="J152" s="118"/>
    </row>
    <row r="153" spans="1:10" hidden="1" x14ac:dyDescent="0.2">
      <c r="A153">
        <v>5</v>
      </c>
      <c r="B153" t="s">
        <v>375</v>
      </c>
      <c r="C153" t="s">
        <v>414</v>
      </c>
      <c r="D153" t="s">
        <v>33</v>
      </c>
      <c r="E153">
        <v>21</v>
      </c>
      <c r="F153" t="s">
        <v>31</v>
      </c>
      <c r="G153" t="str">
        <f t="shared" si="4"/>
        <v>5_x5_2x_G_21a</v>
      </c>
      <c r="H153" s="116" t="str">
        <f t="shared" si="5"/>
        <v>21a</v>
      </c>
      <c r="I153" s="117" t="s">
        <v>6724</v>
      </c>
      <c r="J153" s="118"/>
    </row>
    <row r="154" spans="1:10" hidden="1" x14ac:dyDescent="0.2">
      <c r="A154">
        <v>5</v>
      </c>
      <c r="B154" t="s">
        <v>375</v>
      </c>
      <c r="C154" t="s">
        <v>414</v>
      </c>
      <c r="D154" t="s">
        <v>33</v>
      </c>
      <c r="E154">
        <v>21</v>
      </c>
      <c r="F154" t="s">
        <v>34</v>
      </c>
      <c r="G154" t="str">
        <f t="shared" si="4"/>
        <v>5_x5_2x_G_21b</v>
      </c>
      <c r="H154" s="116" t="str">
        <f t="shared" si="5"/>
        <v>21b</v>
      </c>
      <c r="I154" s="117" t="s">
        <v>6725</v>
      </c>
      <c r="J154" s="118"/>
    </row>
    <row r="155" spans="1:10" hidden="1" x14ac:dyDescent="0.2">
      <c r="A155">
        <v>5</v>
      </c>
      <c r="B155" t="s">
        <v>375</v>
      </c>
      <c r="C155" t="s">
        <v>414</v>
      </c>
      <c r="D155" t="s">
        <v>33</v>
      </c>
      <c r="E155">
        <v>21</v>
      </c>
      <c r="F155" t="s">
        <v>40</v>
      </c>
      <c r="G155" t="str">
        <f t="shared" si="4"/>
        <v>5_x5_2x_G_21c</v>
      </c>
      <c r="H155" s="116" t="str">
        <f t="shared" si="5"/>
        <v>21c</v>
      </c>
      <c r="I155" s="117" t="s">
        <v>6726</v>
      </c>
      <c r="J155" s="118"/>
    </row>
    <row r="156" spans="1:10" hidden="1" x14ac:dyDescent="0.2">
      <c r="A156">
        <v>5</v>
      </c>
      <c r="B156" t="s">
        <v>375</v>
      </c>
      <c r="C156" t="s">
        <v>414</v>
      </c>
      <c r="D156" t="s">
        <v>33</v>
      </c>
      <c r="E156">
        <v>22</v>
      </c>
      <c r="F156" t="s">
        <v>31</v>
      </c>
      <c r="G156" t="str">
        <f t="shared" si="4"/>
        <v>5_x5_2x_G_22a</v>
      </c>
      <c r="H156" s="116" t="str">
        <f t="shared" si="5"/>
        <v>22a</v>
      </c>
      <c r="I156" s="117" t="s">
        <v>12013</v>
      </c>
      <c r="J156" s="119"/>
    </row>
    <row r="157" spans="1:10" hidden="1" x14ac:dyDescent="0.2">
      <c r="A157">
        <v>5</v>
      </c>
      <c r="B157" t="s">
        <v>375</v>
      </c>
      <c r="C157" t="s">
        <v>414</v>
      </c>
      <c r="D157" t="s">
        <v>33</v>
      </c>
      <c r="E157">
        <v>22</v>
      </c>
      <c r="F157" t="s">
        <v>34</v>
      </c>
      <c r="G157" t="str">
        <f t="shared" si="4"/>
        <v>5_x5_2x_G_22b</v>
      </c>
      <c r="H157" s="116" t="str">
        <f t="shared" si="5"/>
        <v>22b</v>
      </c>
      <c r="I157" s="117" t="s">
        <v>12014</v>
      </c>
      <c r="J157" s="118"/>
    </row>
    <row r="158" spans="1:10" hidden="1" x14ac:dyDescent="0.2">
      <c r="A158">
        <v>5</v>
      </c>
      <c r="B158" t="s">
        <v>375</v>
      </c>
      <c r="C158" t="s">
        <v>414</v>
      </c>
      <c r="D158" t="s">
        <v>33</v>
      </c>
      <c r="E158">
        <v>22</v>
      </c>
      <c r="F158" t="s">
        <v>40</v>
      </c>
      <c r="G158" t="str">
        <f t="shared" si="4"/>
        <v>5_x5_2x_G_22c</v>
      </c>
      <c r="H158" s="116" t="str">
        <f t="shared" si="5"/>
        <v>22c</v>
      </c>
      <c r="I158" s="117" t="s">
        <v>12015</v>
      </c>
      <c r="J158" s="118"/>
    </row>
    <row r="159" spans="1:10" hidden="1" x14ac:dyDescent="0.2">
      <c r="A159">
        <v>5</v>
      </c>
      <c r="B159" t="s">
        <v>375</v>
      </c>
      <c r="C159" t="s">
        <v>414</v>
      </c>
      <c r="D159" t="s">
        <v>33</v>
      </c>
      <c r="E159">
        <v>23</v>
      </c>
      <c r="F159" t="s">
        <v>31</v>
      </c>
      <c r="G159" t="str">
        <f t="shared" si="4"/>
        <v>5_x5_2x_G_23a</v>
      </c>
      <c r="H159" s="116" t="str">
        <f t="shared" si="5"/>
        <v>23a</v>
      </c>
      <c r="I159" s="117" t="s">
        <v>6727</v>
      </c>
      <c r="J159" s="118"/>
    </row>
    <row r="160" spans="1:10" hidden="1" x14ac:dyDescent="0.2">
      <c r="A160">
        <v>5</v>
      </c>
      <c r="B160" t="s">
        <v>375</v>
      </c>
      <c r="C160" t="s">
        <v>414</v>
      </c>
      <c r="D160" t="s">
        <v>33</v>
      </c>
      <c r="E160">
        <v>23</v>
      </c>
      <c r="F160" t="s">
        <v>34</v>
      </c>
      <c r="G160" t="str">
        <f t="shared" si="4"/>
        <v>5_x5_2x_G_23b</v>
      </c>
      <c r="H160" s="116" t="str">
        <f t="shared" si="5"/>
        <v>23b</v>
      </c>
      <c r="I160" s="117" t="s">
        <v>6728</v>
      </c>
      <c r="J160" s="117"/>
    </row>
    <row r="161" spans="1:10" hidden="1" x14ac:dyDescent="0.2">
      <c r="A161">
        <v>5</v>
      </c>
      <c r="B161" t="s">
        <v>375</v>
      </c>
      <c r="C161" t="s">
        <v>414</v>
      </c>
      <c r="D161" t="s">
        <v>33</v>
      </c>
      <c r="E161">
        <v>23</v>
      </c>
      <c r="F161" t="s">
        <v>40</v>
      </c>
      <c r="G161" t="str">
        <f t="shared" si="4"/>
        <v>5_x5_2x_G_23c</v>
      </c>
      <c r="H161" s="116" t="str">
        <f t="shared" si="5"/>
        <v>23c</v>
      </c>
      <c r="I161" s="117" t="s">
        <v>6729</v>
      </c>
      <c r="J161" s="119"/>
    </row>
    <row r="162" spans="1:10" hidden="1" x14ac:dyDescent="0.2">
      <c r="A162">
        <v>5</v>
      </c>
      <c r="B162" t="s">
        <v>375</v>
      </c>
      <c r="C162" t="s">
        <v>414</v>
      </c>
      <c r="D162" t="s">
        <v>33</v>
      </c>
      <c r="E162">
        <v>23</v>
      </c>
      <c r="F162" t="s">
        <v>66</v>
      </c>
      <c r="G162" t="str">
        <f t="shared" si="4"/>
        <v>5_x5_2x_G_23d</v>
      </c>
      <c r="H162" s="116" t="str">
        <f t="shared" si="5"/>
        <v>23d</v>
      </c>
      <c r="I162" s="117" t="s">
        <v>6730</v>
      </c>
      <c r="J162" s="118"/>
    </row>
    <row r="163" spans="1:10" hidden="1" x14ac:dyDescent="0.2">
      <c r="A163">
        <v>5</v>
      </c>
      <c r="B163" t="s">
        <v>375</v>
      </c>
      <c r="C163" t="s">
        <v>414</v>
      </c>
      <c r="D163" t="s">
        <v>33</v>
      </c>
      <c r="E163">
        <v>24</v>
      </c>
      <c r="F163" t="s">
        <v>31</v>
      </c>
      <c r="G163" t="str">
        <f t="shared" si="4"/>
        <v>5_x5_2x_G_24a</v>
      </c>
      <c r="H163" s="116" t="str">
        <f t="shared" si="5"/>
        <v>24a</v>
      </c>
      <c r="I163" s="117" t="s">
        <v>6731</v>
      </c>
      <c r="J163" s="119"/>
    </row>
    <row r="164" spans="1:10" hidden="1" x14ac:dyDescent="0.2">
      <c r="A164">
        <v>5</v>
      </c>
      <c r="B164" t="s">
        <v>375</v>
      </c>
      <c r="C164" t="s">
        <v>414</v>
      </c>
      <c r="D164" t="s">
        <v>33</v>
      </c>
      <c r="E164">
        <v>24</v>
      </c>
      <c r="F164" t="s">
        <v>34</v>
      </c>
      <c r="G164" t="str">
        <f t="shared" si="4"/>
        <v>5_x5_2x_G_24b</v>
      </c>
      <c r="H164" s="116" t="str">
        <f t="shared" si="5"/>
        <v>24b</v>
      </c>
      <c r="I164" s="117" t="s">
        <v>6732</v>
      </c>
      <c r="J164" s="118"/>
    </row>
    <row r="165" spans="1:10" hidden="1" x14ac:dyDescent="0.2">
      <c r="A165">
        <v>5</v>
      </c>
      <c r="B165" t="s">
        <v>375</v>
      </c>
      <c r="C165" t="s">
        <v>414</v>
      </c>
      <c r="D165" t="s">
        <v>33</v>
      </c>
      <c r="E165">
        <v>24</v>
      </c>
      <c r="F165" t="s">
        <v>40</v>
      </c>
      <c r="G165" t="str">
        <f t="shared" si="4"/>
        <v>5_x5_2x_G_24c</v>
      </c>
      <c r="H165" s="116" t="str">
        <f t="shared" si="5"/>
        <v>24c</v>
      </c>
      <c r="I165" s="117" t="s">
        <v>6733</v>
      </c>
      <c r="J165" s="119"/>
    </row>
    <row r="166" spans="1:10" hidden="1" x14ac:dyDescent="0.2">
      <c r="A166">
        <v>5</v>
      </c>
      <c r="B166" t="s">
        <v>375</v>
      </c>
      <c r="C166" t="s">
        <v>414</v>
      </c>
      <c r="D166" t="s">
        <v>33</v>
      </c>
      <c r="E166">
        <v>24</v>
      </c>
      <c r="F166" t="s">
        <v>66</v>
      </c>
      <c r="G166" t="str">
        <f t="shared" si="4"/>
        <v>5_x5_2x_G_24d</v>
      </c>
      <c r="H166" s="116" t="str">
        <f t="shared" si="5"/>
        <v>24d</v>
      </c>
      <c r="I166" s="117" t="s">
        <v>6734</v>
      </c>
      <c r="J166" s="118"/>
    </row>
    <row r="167" spans="1:10" hidden="1" x14ac:dyDescent="0.2">
      <c r="A167">
        <v>5</v>
      </c>
      <c r="B167" t="s">
        <v>375</v>
      </c>
      <c r="C167" t="s">
        <v>414</v>
      </c>
      <c r="D167" t="s">
        <v>33</v>
      </c>
      <c r="E167">
        <v>25</v>
      </c>
      <c r="F167" t="s">
        <v>31</v>
      </c>
      <c r="G167" t="str">
        <f t="shared" si="4"/>
        <v>5_x5_2x_G_25a</v>
      </c>
      <c r="H167" s="116" t="str">
        <f t="shared" si="5"/>
        <v>25a</v>
      </c>
      <c r="I167" s="117" t="s">
        <v>6735</v>
      </c>
      <c r="J167" s="118"/>
    </row>
    <row r="168" spans="1:10" hidden="1" x14ac:dyDescent="0.2">
      <c r="A168">
        <v>5</v>
      </c>
      <c r="B168" t="s">
        <v>375</v>
      </c>
      <c r="C168" t="s">
        <v>414</v>
      </c>
      <c r="D168" t="s">
        <v>33</v>
      </c>
      <c r="E168">
        <v>25</v>
      </c>
      <c r="F168" t="s">
        <v>34</v>
      </c>
      <c r="G168" t="str">
        <f t="shared" si="4"/>
        <v>5_x5_2x_G_25b</v>
      </c>
      <c r="H168" s="116" t="str">
        <f t="shared" si="5"/>
        <v>25b</v>
      </c>
      <c r="I168" s="117" t="s">
        <v>6736</v>
      </c>
      <c r="J168" s="117"/>
    </row>
    <row r="169" spans="1:10" hidden="1" x14ac:dyDescent="0.2">
      <c r="A169">
        <v>5</v>
      </c>
      <c r="B169" t="s">
        <v>375</v>
      </c>
      <c r="C169" t="s">
        <v>414</v>
      </c>
      <c r="D169" t="s">
        <v>33</v>
      </c>
      <c r="E169">
        <v>25</v>
      </c>
      <c r="F169" t="s">
        <v>40</v>
      </c>
      <c r="G169" t="str">
        <f t="shared" si="4"/>
        <v>5_x5_2x_G_25c</v>
      </c>
      <c r="H169" s="116" t="str">
        <f t="shared" si="5"/>
        <v>25c</v>
      </c>
      <c r="I169" s="117" t="s">
        <v>6737</v>
      </c>
      <c r="J169" s="119"/>
    </row>
    <row r="170" spans="1:10" hidden="1" x14ac:dyDescent="0.2">
      <c r="A170">
        <v>5</v>
      </c>
      <c r="B170" t="s">
        <v>375</v>
      </c>
      <c r="C170" t="s">
        <v>414</v>
      </c>
      <c r="D170" t="s">
        <v>33</v>
      </c>
      <c r="E170">
        <v>26</v>
      </c>
      <c r="F170" t="s">
        <v>31</v>
      </c>
      <c r="G170" t="str">
        <f t="shared" si="4"/>
        <v>5_x5_2x_G_26a</v>
      </c>
      <c r="H170" s="116" t="str">
        <f t="shared" si="5"/>
        <v>26a</v>
      </c>
      <c r="I170" s="117" t="s">
        <v>6738</v>
      </c>
      <c r="J170" s="118"/>
    </row>
    <row r="171" spans="1:10" hidden="1" x14ac:dyDescent="0.2">
      <c r="A171">
        <v>5</v>
      </c>
      <c r="B171" t="s">
        <v>375</v>
      </c>
      <c r="C171" t="s">
        <v>414</v>
      </c>
      <c r="D171" t="s">
        <v>33</v>
      </c>
      <c r="E171">
        <v>26</v>
      </c>
      <c r="F171" t="s">
        <v>34</v>
      </c>
      <c r="G171" t="str">
        <f t="shared" si="4"/>
        <v>5_x5_2x_G_26b</v>
      </c>
      <c r="H171" s="116" t="str">
        <f t="shared" si="5"/>
        <v>26b</v>
      </c>
      <c r="I171" s="117" t="s">
        <v>6739</v>
      </c>
      <c r="J171" s="118"/>
    </row>
    <row r="172" spans="1:10" hidden="1" x14ac:dyDescent="0.2">
      <c r="A172">
        <v>5</v>
      </c>
      <c r="B172" t="s">
        <v>375</v>
      </c>
      <c r="C172" t="s">
        <v>414</v>
      </c>
      <c r="D172" t="s">
        <v>33</v>
      </c>
      <c r="E172">
        <v>26</v>
      </c>
      <c r="F172" t="s">
        <v>40</v>
      </c>
      <c r="G172" t="str">
        <f t="shared" si="4"/>
        <v>5_x5_2x_G_26c</v>
      </c>
      <c r="H172" s="116" t="str">
        <f t="shared" si="5"/>
        <v>26c</v>
      </c>
      <c r="I172" s="117" t="s">
        <v>6740</v>
      </c>
      <c r="J172" s="118"/>
    </row>
    <row r="173" spans="1:10" hidden="1" x14ac:dyDescent="0.2">
      <c r="A173">
        <v>5</v>
      </c>
      <c r="B173" t="s">
        <v>375</v>
      </c>
      <c r="C173" t="s">
        <v>414</v>
      </c>
      <c r="D173" t="s">
        <v>33</v>
      </c>
      <c r="E173">
        <v>26</v>
      </c>
      <c r="F173" t="s">
        <v>66</v>
      </c>
      <c r="G173" t="str">
        <f t="shared" si="4"/>
        <v>5_x5_2x_G_26d</v>
      </c>
      <c r="H173" s="116" t="str">
        <f t="shared" si="5"/>
        <v>26d</v>
      </c>
      <c r="I173" s="117" t="s">
        <v>6741</v>
      </c>
      <c r="J173" s="118"/>
    </row>
    <row r="174" spans="1:10" hidden="1" x14ac:dyDescent="0.2">
      <c r="A174">
        <v>5</v>
      </c>
      <c r="B174" t="s">
        <v>375</v>
      </c>
      <c r="C174" t="s">
        <v>414</v>
      </c>
      <c r="D174" t="s">
        <v>33</v>
      </c>
      <c r="E174">
        <v>27</v>
      </c>
      <c r="F174" t="s">
        <v>31</v>
      </c>
      <c r="G174" t="str">
        <f t="shared" si="4"/>
        <v>5_x5_2x_G_27a</v>
      </c>
      <c r="H174" s="116" t="str">
        <f t="shared" si="5"/>
        <v>27a</v>
      </c>
      <c r="I174" s="117" t="s">
        <v>6742</v>
      </c>
      <c r="J174" s="118"/>
    </row>
    <row r="175" spans="1:10" hidden="1" x14ac:dyDescent="0.2">
      <c r="A175">
        <v>5</v>
      </c>
      <c r="B175" t="s">
        <v>375</v>
      </c>
      <c r="C175" t="s">
        <v>414</v>
      </c>
      <c r="D175" t="s">
        <v>33</v>
      </c>
      <c r="E175">
        <v>27</v>
      </c>
      <c r="F175" t="s">
        <v>34</v>
      </c>
      <c r="G175" t="str">
        <f t="shared" si="4"/>
        <v>5_x5_2x_G_27b</v>
      </c>
      <c r="H175" s="116" t="str">
        <f t="shared" si="5"/>
        <v>27b</v>
      </c>
      <c r="I175" s="117" t="s">
        <v>6743</v>
      </c>
      <c r="J175" s="118"/>
    </row>
    <row r="176" spans="1:10" hidden="1" x14ac:dyDescent="0.2">
      <c r="A176">
        <v>5</v>
      </c>
      <c r="B176" t="s">
        <v>375</v>
      </c>
      <c r="C176" t="s">
        <v>414</v>
      </c>
      <c r="D176" t="s">
        <v>33</v>
      </c>
      <c r="E176">
        <v>27</v>
      </c>
      <c r="F176" t="s">
        <v>40</v>
      </c>
      <c r="G176" t="str">
        <f t="shared" si="4"/>
        <v>5_x5_2x_G_27c</v>
      </c>
      <c r="H176" s="116" t="str">
        <f t="shared" si="5"/>
        <v>27c</v>
      </c>
      <c r="I176" s="117" t="s">
        <v>6744</v>
      </c>
      <c r="J176" s="118"/>
    </row>
    <row r="177" spans="1:10" hidden="1" x14ac:dyDescent="0.2">
      <c r="A177">
        <v>5</v>
      </c>
      <c r="B177" t="s">
        <v>375</v>
      </c>
      <c r="C177" t="s">
        <v>414</v>
      </c>
      <c r="D177" t="s">
        <v>33</v>
      </c>
      <c r="E177">
        <v>27</v>
      </c>
      <c r="F177" t="s">
        <v>66</v>
      </c>
      <c r="G177" t="str">
        <f t="shared" si="4"/>
        <v>5_x5_2x_G_27d</v>
      </c>
      <c r="H177" s="116" t="str">
        <f t="shared" si="5"/>
        <v>27d</v>
      </c>
      <c r="I177" s="117" t="s">
        <v>6745</v>
      </c>
      <c r="J177" s="118"/>
    </row>
    <row r="178" spans="1:10" hidden="1" x14ac:dyDescent="0.2">
      <c r="A178">
        <v>5</v>
      </c>
      <c r="B178" t="s">
        <v>375</v>
      </c>
      <c r="C178" t="s">
        <v>414</v>
      </c>
      <c r="D178" t="s">
        <v>33</v>
      </c>
      <c r="E178">
        <v>28</v>
      </c>
      <c r="F178" t="s">
        <v>31</v>
      </c>
      <c r="G178" t="str">
        <f t="shared" si="4"/>
        <v>5_x5_2x_G_28a</v>
      </c>
      <c r="H178" s="116" t="str">
        <f t="shared" si="5"/>
        <v>28a</v>
      </c>
      <c r="I178" s="117" t="s">
        <v>6746</v>
      </c>
      <c r="J178" s="118"/>
    </row>
    <row r="179" spans="1:10" hidden="1" x14ac:dyDescent="0.2">
      <c r="A179">
        <v>5</v>
      </c>
      <c r="B179" t="s">
        <v>375</v>
      </c>
      <c r="C179" t="s">
        <v>414</v>
      </c>
      <c r="D179" t="s">
        <v>33</v>
      </c>
      <c r="E179">
        <v>28</v>
      </c>
      <c r="F179" t="s">
        <v>34</v>
      </c>
      <c r="G179" t="str">
        <f t="shared" si="4"/>
        <v>5_x5_2x_G_28b</v>
      </c>
      <c r="H179" s="116" t="str">
        <f t="shared" si="5"/>
        <v>28b</v>
      </c>
      <c r="I179" s="117" t="s">
        <v>6747</v>
      </c>
      <c r="J179" s="118"/>
    </row>
    <row r="180" spans="1:10" hidden="1" x14ac:dyDescent="0.2">
      <c r="A180">
        <v>5</v>
      </c>
      <c r="B180" t="s">
        <v>375</v>
      </c>
      <c r="C180" t="s">
        <v>414</v>
      </c>
      <c r="D180" t="s">
        <v>33</v>
      </c>
      <c r="E180">
        <v>28</v>
      </c>
      <c r="F180" t="s">
        <v>40</v>
      </c>
      <c r="G180" t="str">
        <f t="shared" si="4"/>
        <v>5_x5_2x_G_28c</v>
      </c>
      <c r="H180" s="116" t="str">
        <f t="shared" si="5"/>
        <v>28c</v>
      </c>
      <c r="I180" s="117" t="s">
        <v>6748</v>
      </c>
      <c r="J180" s="118"/>
    </row>
    <row r="181" spans="1:10" hidden="1" x14ac:dyDescent="0.2">
      <c r="A181">
        <v>5</v>
      </c>
      <c r="B181" t="s">
        <v>375</v>
      </c>
      <c r="C181" t="s">
        <v>414</v>
      </c>
      <c r="D181" t="s">
        <v>33</v>
      </c>
      <c r="E181">
        <v>28</v>
      </c>
      <c r="F181" t="s">
        <v>66</v>
      </c>
      <c r="G181" t="str">
        <f t="shared" si="4"/>
        <v>5_x5_2x_G_28d</v>
      </c>
      <c r="H181" s="116" t="str">
        <f t="shared" si="5"/>
        <v>28d</v>
      </c>
      <c r="I181" s="117" t="s">
        <v>6749</v>
      </c>
      <c r="J181" s="118"/>
    </row>
    <row r="182" spans="1:10" hidden="1" x14ac:dyDescent="0.2">
      <c r="A182">
        <v>5</v>
      </c>
      <c r="B182" t="s">
        <v>375</v>
      </c>
      <c r="C182" t="s">
        <v>414</v>
      </c>
      <c r="D182" t="s">
        <v>33</v>
      </c>
      <c r="E182">
        <v>29</v>
      </c>
      <c r="F182" t="s">
        <v>31</v>
      </c>
      <c r="G182" t="str">
        <f t="shared" si="4"/>
        <v>5_x5_2x_G_29a</v>
      </c>
      <c r="H182" s="116" t="str">
        <f t="shared" si="5"/>
        <v>29a</v>
      </c>
      <c r="I182" s="117" t="s">
        <v>6750</v>
      </c>
      <c r="J182" s="119" t="s">
        <v>6751</v>
      </c>
    </row>
    <row r="183" spans="1:10" hidden="1" x14ac:dyDescent="0.2">
      <c r="A183">
        <v>5</v>
      </c>
      <c r="B183" t="s">
        <v>375</v>
      </c>
      <c r="C183" t="s">
        <v>414</v>
      </c>
      <c r="D183" t="s">
        <v>33</v>
      </c>
      <c r="E183">
        <v>29</v>
      </c>
      <c r="F183" t="s">
        <v>34</v>
      </c>
      <c r="G183" t="str">
        <f t="shared" si="4"/>
        <v>5_x5_2x_G_29b</v>
      </c>
      <c r="H183" s="116" t="str">
        <f t="shared" si="5"/>
        <v>29b</v>
      </c>
      <c r="I183" s="117" t="s">
        <v>6752</v>
      </c>
      <c r="J183" s="119" t="s">
        <v>6751</v>
      </c>
    </row>
    <row r="184" spans="1:10" hidden="1" x14ac:dyDescent="0.2">
      <c r="A184">
        <v>5</v>
      </c>
      <c r="B184" t="s">
        <v>375</v>
      </c>
      <c r="C184" t="s">
        <v>414</v>
      </c>
      <c r="D184" t="s">
        <v>33</v>
      </c>
      <c r="E184">
        <v>29</v>
      </c>
      <c r="F184" t="s">
        <v>40</v>
      </c>
      <c r="G184" t="str">
        <f t="shared" si="4"/>
        <v>5_x5_2x_G_29c</v>
      </c>
      <c r="H184" s="116" t="str">
        <f t="shared" si="5"/>
        <v>29c</v>
      </c>
      <c r="I184" s="117" t="s">
        <v>6753</v>
      </c>
      <c r="J184" s="119" t="s">
        <v>6751</v>
      </c>
    </row>
    <row r="185" spans="1:10" hidden="1" x14ac:dyDescent="0.2">
      <c r="A185">
        <v>5</v>
      </c>
      <c r="B185" t="s">
        <v>375</v>
      </c>
      <c r="C185" t="s">
        <v>414</v>
      </c>
      <c r="D185" t="s">
        <v>33</v>
      </c>
      <c r="E185">
        <v>30</v>
      </c>
      <c r="F185" t="s">
        <v>31</v>
      </c>
      <c r="G185" t="str">
        <f t="shared" si="4"/>
        <v>5_x5_2x_G_30a</v>
      </c>
      <c r="H185" s="116" t="str">
        <f t="shared" si="5"/>
        <v>30a</v>
      </c>
      <c r="I185" s="117" t="s">
        <v>6754</v>
      </c>
      <c r="J185" s="119" t="s">
        <v>6755</v>
      </c>
    </row>
    <row r="186" spans="1:10" hidden="1" x14ac:dyDescent="0.2">
      <c r="A186">
        <v>5</v>
      </c>
      <c r="B186" t="s">
        <v>375</v>
      </c>
      <c r="C186" t="s">
        <v>414</v>
      </c>
      <c r="D186" t="s">
        <v>33</v>
      </c>
      <c r="E186">
        <v>30</v>
      </c>
      <c r="F186" t="s">
        <v>34</v>
      </c>
      <c r="G186" t="str">
        <f t="shared" si="4"/>
        <v>5_x5_2x_G_30b</v>
      </c>
      <c r="H186" s="116" t="str">
        <f t="shared" si="5"/>
        <v>30b</v>
      </c>
      <c r="I186" s="117" t="s">
        <v>6756</v>
      </c>
      <c r="J186" s="119" t="s">
        <v>6755</v>
      </c>
    </row>
    <row r="187" spans="1:10" hidden="1" x14ac:dyDescent="0.2">
      <c r="A187">
        <v>5</v>
      </c>
      <c r="B187" t="s">
        <v>375</v>
      </c>
      <c r="C187" t="s">
        <v>414</v>
      </c>
      <c r="D187" t="s">
        <v>33</v>
      </c>
      <c r="E187">
        <v>30</v>
      </c>
      <c r="F187" t="s">
        <v>40</v>
      </c>
      <c r="G187" t="str">
        <f t="shared" si="4"/>
        <v>5_x5_2x_G_30c</v>
      </c>
      <c r="H187" s="116" t="str">
        <f t="shared" si="5"/>
        <v>30c</v>
      </c>
      <c r="I187" s="117" t="s">
        <v>6757</v>
      </c>
      <c r="J187" s="119" t="s">
        <v>6755</v>
      </c>
    </row>
    <row r="188" spans="1:10" hidden="1" x14ac:dyDescent="0.2">
      <c r="A188">
        <v>5</v>
      </c>
      <c r="B188" t="s">
        <v>375</v>
      </c>
      <c r="C188" t="s">
        <v>414</v>
      </c>
      <c r="D188" t="s">
        <v>33</v>
      </c>
      <c r="E188">
        <v>31</v>
      </c>
      <c r="F188" t="s">
        <v>31</v>
      </c>
      <c r="G188" t="str">
        <f t="shared" si="4"/>
        <v>5_x5_2x_G_31a</v>
      </c>
      <c r="H188" s="116" t="str">
        <f t="shared" si="5"/>
        <v>31a</v>
      </c>
      <c r="I188" s="117" t="s">
        <v>6758</v>
      </c>
      <c r="J188" s="119" t="s">
        <v>6759</v>
      </c>
    </row>
    <row r="189" spans="1:10" hidden="1" x14ac:dyDescent="0.2">
      <c r="A189">
        <v>5</v>
      </c>
      <c r="B189" t="s">
        <v>375</v>
      </c>
      <c r="C189" t="s">
        <v>414</v>
      </c>
      <c r="D189" t="s">
        <v>33</v>
      </c>
      <c r="E189">
        <v>31</v>
      </c>
      <c r="F189" t="s">
        <v>34</v>
      </c>
      <c r="G189" t="str">
        <f t="shared" si="4"/>
        <v>5_x5_2x_G_31b</v>
      </c>
      <c r="H189" s="116" t="str">
        <f t="shared" si="5"/>
        <v>31b</v>
      </c>
      <c r="I189" s="117" t="s">
        <v>6760</v>
      </c>
      <c r="J189" s="119" t="s">
        <v>6759</v>
      </c>
    </row>
    <row r="190" spans="1:10" hidden="1" x14ac:dyDescent="0.2">
      <c r="A190">
        <v>5</v>
      </c>
      <c r="B190" t="s">
        <v>375</v>
      </c>
      <c r="C190" t="s">
        <v>414</v>
      </c>
      <c r="D190" t="s">
        <v>33</v>
      </c>
      <c r="E190">
        <v>32</v>
      </c>
      <c r="G190" t="str">
        <f t="shared" si="4"/>
        <v>5_x5_2x_G_32</v>
      </c>
      <c r="H190" s="116">
        <f t="shared" si="5"/>
        <v>32</v>
      </c>
      <c r="I190" s="117" t="s">
        <v>6761</v>
      </c>
      <c r="J190" s="119" t="s">
        <v>6762</v>
      </c>
    </row>
    <row r="191" spans="1:10" hidden="1" x14ac:dyDescent="0.2">
      <c r="A191">
        <v>5</v>
      </c>
      <c r="B191" t="s">
        <v>375</v>
      </c>
      <c r="C191" t="s">
        <v>414</v>
      </c>
      <c r="D191" t="s">
        <v>33</v>
      </c>
      <c r="E191">
        <v>33</v>
      </c>
      <c r="G191" t="str">
        <f t="shared" si="4"/>
        <v>5_x5_2x_G_33</v>
      </c>
      <c r="H191" s="116">
        <f t="shared" si="5"/>
        <v>33</v>
      </c>
      <c r="I191" s="117" t="s">
        <v>6763</v>
      </c>
      <c r="J191" s="119" t="s">
        <v>6764</v>
      </c>
    </row>
    <row r="192" spans="1:10" hidden="1" x14ac:dyDescent="0.2">
      <c r="A192">
        <v>5</v>
      </c>
      <c r="B192" t="s">
        <v>375</v>
      </c>
      <c r="C192" t="s">
        <v>414</v>
      </c>
      <c r="D192" t="s">
        <v>33</v>
      </c>
      <c r="E192">
        <v>34</v>
      </c>
      <c r="F192" t="s">
        <v>31</v>
      </c>
      <c r="G192" t="str">
        <f t="shared" si="4"/>
        <v>5_x5_2x_G_34a</v>
      </c>
      <c r="H192" s="116" t="str">
        <f t="shared" si="5"/>
        <v>34a</v>
      </c>
      <c r="I192" s="117" t="s">
        <v>6765</v>
      </c>
      <c r="J192" s="118"/>
    </row>
    <row r="193" spans="1:10" hidden="1" x14ac:dyDescent="0.2">
      <c r="A193">
        <v>5</v>
      </c>
      <c r="B193" t="s">
        <v>375</v>
      </c>
      <c r="C193" t="s">
        <v>414</v>
      </c>
      <c r="D193" t="s">
        <v>33</v>
      </c>
      <c r="E193">
        <v>34</v>
      </c>
      <c r="F193" t="s">
        <v>34</v>
      </c>
      <c r="G193" t="str">
        <f t="shared" si="4"/>
        <v>5_x5_2x_G_34b</v>
      </c>
      <c r="H193" s="116" t="str">
        <f t="shared" si="5"/>
        <v>34b</v>
      </c>
      <c r="I193" s="117" t="s">
        <v>6766</v>
      </c>
      <c r="J193" s="118"/>
    </row>
    <row r="194" spans="1:10" hidden="1" x14ac:dyDescent="0.2">
      <c r="A194">
        <v>5</v>
      </c>
      <c r="B194" t="s">
        <v>375</v>
      </c>
      <c r="C194" t="s">
        <v>414</v>
      </c>
      <c r="D194" t="s">
        <v>33</v>
      </c>
      <c r="E194">
        <v>35</v>
      </c>
      <c r="F194" t="s">
        <v>31</v>
      </c>
      <c r="G194" t="str">
        <f t="shared" ref="G194:G257" si="6">A194&amp;"_"&amp;B194&amp;"_"&amp;D194&amp;"_"&amp;H194</f>
        <v>5_x5_2x_G_35a</v>
      </c>
      <c r="H194" s="116" t="str">
        <f t="shared" ref="H194:H257" si="7">IF(F194="",E194,E194&amp;F194)</f>
        <v>35a</v>
      </c>
      <c r="I194" s="117" t="s">
        <v>6767</v>
      </c>
      <c r="J194" s="119"/>
    </row>
    <row r="195" spans="1:10" hidden="1" x14ac:dyDescent="0.2">
      <c r="A195">
        <v>5</v>
      </c>
      <c r="B195" t="s">
        <v>375</v>
      </c>
      <c r="C195" t="s">
        <v>414</v>
      </c>
      <c r="D195" t="s">
        <v>33</v>
      </c>
      <c r="E195">
        <v>35</v>
      </c>
      <c r="F195" t="s">
        <v>34</v>
      </c>
      <c r="G195" t="str">
        <f t="shared" si="6"/>
        <v>5_x5_2x_G_35b</v>
      </c>
      <c r="H195" s="116" t="str">
        <f t="shared" si="7"/>
        <v>35b</v>
      </c>
      <c r="I195" s="117" t="s">
        <v>6768</v>
      </c>
      <c r="J195" s="118"/>
    </row>
    <row r="196" spans="1:10" hidden="1" x14ac:dyDescent="0.2">
      <c r="A196">
        <v>5</v>
      </c>
      <c r="B196" t="s">
        <v>375</v>
      </c>
      <c r="C196" t="s">
        <v>414</v>
      </c>
      <c r="D196" t="s">
        <v>33</v>
      </c>
      <c r="E196">
        <v>36</v>
      </c>
      <c r="F196" t="s">
        <v>31</v>
      </c>
      <c r="G196" t="str">
        <f t="shared" si="6"/>
        <v>5_x5_2x_G_36a</v>
      </c>
      <c r="H196" s="116" t="str">
        <f t="shared" si="7"/>
        <v>36a</v>
      </c>
      <c r="I196" s="117" t="s">
        <v>6769</v>
      </c>
      <c r="J196" s="118"/>
    </row>
    <row r="197" spans="1:10" hidden="1" x14ac:dyDescent="0.2">
      <c r="A197">
        <v>5</v>
      </c>
      <c r="B197" t="s">
        <v>375</v>
      </c>
      <c r="C197" t="s">
        <v>414</v>
      </c>
      <c r="D197" t="s">
        <v>33</v>
      </c>
      <c r="E197">
        <v>36</v>
      </c>
      <c r="F197" t="s">
        <v>34</v>
      </c>
      <c r="G197" t="str">
        <f t="shared" si="6"/>
        <v>5_x5_2x_G_36b</v>
      </c>
      <c r="H197" s="116" t="str">
        <f t="shared" si="7"/>
        <v>36b</v>
      </c>
      <c r="I197" s="117" t="s">
        <v>6770</v>
      </c>
      <c r="J197" s="118"/>
    </row>
    <row r="198" spans="1:10" hidden="1" x14ac:dyDescent="0.2">
      <c r="A198">
        <v>5</v>
      </c>
      <c r="B198" t="s">
        <v>375</v>
      </c>
      <c r="C198" t="s">
        <v>414</v>
      </c>
      <c r="D198" t="s">
        <v>33</v>
      </c>
      <c r="E198">
        <v>36</v>
      </c>
      <c r="F198" t="s">
        <v>40</v>
      </c>
      <c r="G198" t="str">
        <f t="shared" si="6"/>
        <v>5_x5_2x_G_36c</v>
      </c>
      <c r="H198" s="116" t="str">
        <f t="shared" si="7"/>
        <v>36c</v>
      </c>
      <c r="I198" s="117" t="s">
        <v>6771</v>
      </c>
      <c r="J198" s="118"/>
    </row>
    <row r="199" spans="1:10" hidden="1" x14ac:dyDescent="0.2">
      <c r="A199">
        <v>5</v>
      </c>
      <c r="B199" t="s">
        <v>375</v>
      </c>
      <c r="C199" t="s">
        <v>414</v>
      </c>
      <c r="D199" t="s">
        <v>33</v>
      </c>
      <c r="E199">
        <v>37</v>
      </c>
      <c r="F199" t="s">
        <v>31</v>
      </c>
      <c r="G199" t="str">
        <f t="shared" si="6"/>
        <v>5_x5_2x_G_37a</v>
      </c>
      <c r="H199" s="116" t="str">
        <f t="shared" si="7"/>
        <v>37a</v>
      </c>
      <c r="I199" s="117" t="s">
        <v>6772</v>
      </c>
      <c r="J199" s="118"/>
    </row>
    <row r="200" spans="1:10" hidden="1" x14ac:dyDescent="0.2">
      <c r="A200">
        <v>5</v>
      </c>
      <c r="B200" t="s">
        <v>375</v>
      </c>
      <c r="C200" t="s">
        <v>414</v>
      </c>
      <c r="D200" t="s">
        <v>33</v>
      </c>
      <c r="E200">
        <v>37</v>
      </c>
      <c r="F200" t="s">
        <v>34</v>
      </c>
      <c r="G200" t="str">
        <f t="shared" si="6"/>
        <v>5_x5_2x_G_37b</v>
      </c>
      <c r="H200" s="116" t="str">
        <f t="shared" si="7"/>
        <v>37b</v>
      </c>
      <c r="I200" s="117" t="s">
        <v>6773</v>
      </c>
      <c r="J200" s="118"/>
    </row>
    <row r="201" spans="1:10" hidden="1" x14ac:dyDescent="0.2">
      <c r="A201">
        <v>5</v>
      </c>
      <c r="B201" t="s">
        <v>375</v>
      </c>
      <c r="C201" t="s">
        <v>414</v>
      </c>
      <c r="D201" t="s">
        <v>33</v>
      </c>
      <c r="E201">
        <v>37</v>
      </c>
      <c r="F201" t="s">
        <v>40</v>
      </c>
      <c r="G201" t="str">
        <f t="shared" si="6"/>
        <v>5_x5_2x_G_37c</v>
      </c>
      <c r="H201" s="116" t="str">
        <f t="shared" si="7"/>
        <v>37c</v>
      </c>
      <c r="I201" s="117" t="s">
        <v>6774</v>
      </c>
      <c r="J201" s="118"/>
    </row>
    <row r="202" spans="1:10" hidden="1" x14ac:dyDescent="0.2">
      <c r="A202">
        <v>5</v>
      </c>
      <c r="B202" t="s">
        <v>375</v>
      </c>
      <c r="C202" t="s">
        <v>414</v>
      </c>
      <c r="D202" t="s">
        <v>33</v>
      </c>
      <c r="E202">
        <v>38</v>
      </c>
      <c r="G202" t="str">
        <f t="shared" si="6"/>
        <v>5_x5_2x_G_38</v>
      </c>
      <c r="H202" s="116">
        <f t="shared" si="7"/>
        <v>38</v>
      </c>
      <c r="I202" s="117" t="s">
        <v>6775</v>
      </c>
      <c r="J202" s="119" t="s">
        <v>6776</v>
      </c>
    </row>
    <row r="203" spans="1:10" hidden="1" x14ac:dyDescent="0.2">
      <c r="A203">
        <v>5</v>
      </c>
      <c r="B203" t="s">
        <v>375</v>
      </c>
      <c r="C203" t="s">
        <v>414</v>
      </c>
      <c r="D203" t="s">
        <v>33</v>
      </c>
      <c r="E203">
        <v>39</v>
      </c>
      <c r="F203" t="s">
        <v>31</v>
      </c>
      <c r="G203" t="str">
        <f t="shared" si="6"/>
        <v>5_x5_2x_G_39a</v>
      </c>
      <c r="H203" s="116" t="str">
        <f t="shared" si="7"/>
        <v>39a</v>
      </c>
      <c r="I203" s="117" t="s">
        <v>12485</v>
      </c>
      <c r="J203" s="118"/>
    </row>
    <row r="204" spans="1:10" hidden="1" x14ac:dyDescent="0.2">
      <c r="A204">
        <v>5</v>
      </c>
      <c r="B204" t="s">
        <v>375</v>
      </c>
      <c r="C204" t="s">
        <v>414</v>
      </c>
      <c r="D204" t="s">
        <v>33</v>
      </c>
      <c r="E204">
        <v>39</v>
      </c>
      <c r="F204" t="s">
        <v>34</v>
      </c>
      <c r="G204" t="str">
        <f t="shared" si="6"/>
        <v>5_x5_2x_G_39b</v>
      </c>
      <c r="H204" s="116" t="str">
        <f t="shared" si="7"/>
        <v>39b</v>
      </c>
      <c r="I204" s="117" t="s">
        <v>12486</v>
      </c>
      <c r="J204" s="119"/>
    </row>
    <row r="205" spans="1:10" hidden="1" x14ac:dyDescent="0.2">
      <c r="A205">
        <v>5</v>
      </c>
      <c r="B205" t="s">
        <v>375</v>
      </c>
      <c r="C205" t="s">
        <v>414</v>
      </c>
      <c r="D205" t="s">
        <v>33</v>
      </c>
      <c r="E205">
        <v>39</v>
      </c>
      <c r="F205" t="s">
        <v>40</v>
      </c>
      <c r="G205" t="str">
        <f t="shared" si="6"/>
        <v>5_x5_2x_G_39c</v>
      </c>
      <c r="H205" s="116" t="str">
        <f t="shared" si="7"/>
        <v>39c</v>
      </c>
      <c r="I205" s="117" t="s">
        <v>12487</v>
      </c>
      <c r="J205" s="118"/>
    </row>
    <row r="206" spans="1:10" hidden="1" x14ac:dyDescent="0.2">
      <c r="A206">
        <v>5</v>
      </c>
      <c r="B206" t="s">
        <v>375</v>
      </c>
      <c r="C206" t="s">
        <v>414</v>
      </c>
      <c r="D206" t="s">
        <v>33</v>
      </c>
      <c r="E206">
        <v>40</v>
      </c>
      <c r="F206" t="s">
        <v>31</v>
      </c>
      <c r="G206" t="str">
        <f t="shared" si="6"/>
        <v>5_x5_2x_G_40a</v>
      </c>
      <c r="H206" s="116" t="str">
        <f t="shared" si="7"/>
        <v>40a</v>
      </c>
      <c r="I206" s="117" t="s">
        <v>12489</v>
      </c>
      <c r="J206" s="118"/>
    </row>
    <row r="207" spans="1:10" hidden="1" x14ac:dyDescent="0.2">
      <c r="A207">
        <v>5</v>
      </c>
      <c r="B207" t="s">
        <v>375</v>
      </c>
      <c r="C207" t="s">
        <v>414</v>
      </c>
      <c r="D207" t="s">
        <v>33</v>
      </c>
      <c r="E207">
        <v>40</v>
      </c>
      <c r="F207" t="s">
        <v>34</v>
      </c>
      <c r="G207" t="str">
        <f t="shared" si="6"/>
        <v>5_x5_2x_G_40b</v>
      </c>
      <c r="H207" s="116" t="str">
        <f t="shared" si="7"/>
        <v>40b</v>
      </c>
      <c r="I207" s="117" t="s">
        <v>12488</v>
      </c>
      <c r="J207" s="118"/>
    </row>
    <row r="208" spans="1:10" hidden="1" x14ac:dyDescent="0.2">
      <c r="A208">
        <v>5</v>
      </c>
      <c r="B208" t="s">
        <v>375</v>
      </c>
      <c r="C208" t="s">
        <v>414</v>
      </c>
      <c r="D208" t="s">
        <v>33</v>
      </c>
      <c r="E208">
        <v>40</v>
      </c>
      <c r="F208" t="s">
        <v>40</v>
      </c>
      <c r="G208" t="str">
        <f t="shared" si="6"/>
        <v>5_x5_2x_G_40c</v>
      </c>
      <c r="H208" s="116" t="str">
        <f t="shared" si="7"/>
        <v>40c</v>
      </c>
      <c r="I208" s="117" t="s">
        <v>12490</v>
      </c>
      <c r="J208" s="118"/>
    </row>
    <row r="209" spans="1:10" hidden="1" x14ac:dyDescent="0.2">
      <c r="A209">
        <v>5</v>
      </c>
      <c r="B209" t="s">
        <v>375</v>
      </c>
      <c r="C209" t="s">
        <v>414</v>
      </c>
      <c r="D209" t="s">
        <v>33</v>
      </c>
      <c r="E209">
        <v>41</v>
      </c>
      <c r="F209" t="s">
        <v>31</v>
      </c>
      <c r="G209" t="str">
        <f t="shared" si="6"/>
        <v>5_x5_2x_G_41a</v>
      </c>
      <c r="H209" s="116" t="str">
        <f t="shared" si="7"/>
        <v>41a</v>
      </c>
      <c r="I209" s="117" t="s">
        <v>6777</v>
      </c>
      <c r="J209" s="118"/>
    </row>
    <row r="210" spans="1:10" hidden="1" x14ac:dyDescent="0.2">
      <c r="A210">
        <v>5</v>
      </c>
      <c r="B210" t="s">
        <v>375</v>
      </c>
      <c r="C210" t="s">
        <v>414</v>
      </c>
      <c r="D210" t="s">
        <v>33</v>
      </c>
      <c r="E210">
        <v>41</v>
      </c>
      <c r="F210" t="s">
        <v>34</v>
      </c>
      <c r="G210" t="str">
        <f t="shared" si="6"/>
        <v>5_x5_2x_G_41b</v>
      </c>
      <c r="H210" s="116" t="str">
        <f t="shared" si="7"/>
        <v>41b</v>
      </c>
      <c r="I210" s="117" t="s">
        <v>6778</v>
      </c>
      <c r="J210" s="118"/>
    </row>
    <row r="211" spans="1:10" hidden="1" x14ac:dyDescent="0.2">
      <c r="A211">
        <v>5</v>
      </c>
      <c r="B211" t="s">
        <v>375</v>
      </c>
      <c r="C211" t="s">
        <v>414</v>
      </c>
      <c r="D211" t="s">
        <v>33</v>
      </c>
      <c r="E211">
        <v>41</v>
      </c>
      <c r="F211" t="s">
        <v>40</v>
      </c>
      <c r="G211" t="str">
        <f t="shared" si="6"/>
        <v>5_x5_2x_G_41c</v>
      </c>
      <c r="H211" s="116" t="str">
        <f t="shared" si="7"/>
        <v>41c</v>
      </c>
      <c r="I211" s="117" t="s">
        <v>6779</v>
      </c>
      <c r="J211" s="118"/>
    </row>
    <row r="212" spans="1:10" hidden="1" x14ac:dyDescent="0.2">
      <c r="A212">
        <v>5</v>
      </c>
      <c r="B212" t="s">
        <v>375</v>
      </c>
      <c r="C212" t="s">
        <v>414</v>
      </c>
      <c r="D212" t="s">
        <v>33</v>
      </c>
      <c r="E212">
        <v>42</v>
      </c>
      <c r="G212" t="str">
        <f t="shared" si="6"/>
        <v>5_x5_2x_G_42</v>
      </c>
      <c r="H212" s="116">
        <f t="shared" si="7"/>
        <v>42</v>
      </c>
      <c r="I212" s="121" t="s">
        <v>6780</v>
      </c>
      <c r="J212" s="118"/>
    </row>
    <row r="213" spans="1:10" hidden="1" x14ac:dyDescent="0.2">
      <c r="A213">
        <v>5</v>
      </c>
      <c r="B213" t="s">
        <v>375</v>
      </c>
      <c r="C213" t="s">
        <v>414</v>
      </c>
      <c r="D213" t="s">
        <v>33</v>
      </c>
      <c r="E213">
        <v>43</v>
      </c>
      <c r="G213" t="str">
        <f t="shared" si="6"/>
        <v>5_x5_2x_G_43</v>
      </c>
      <c r="H213" s="116">
        <f t="shared" si="7"/>
        <v>43</v>
      </c>
      <c r="I213" s="121" t="s">
        <v>6781</v>
      </c>
      <c r="J213" s="118"/>
    </row>
    <row r="214" spans="1:10" hidden="1" x14ac:dyDescent="0.2">
      <c r="A214">
        <v>5</v>
      </c>
      <c r="B214" t="s">
        <v>375</v>
      </c>
      <c r="C214" t="s">
        <v>414</v>
      </c>
      <c r="D214" t="s">
        <v>33</v>
      </c>
      <c r="E214">
        <v>44</v>
      </c>
      <c r="F214" t="s">
        <v>31</v>
      </c>
      <c r="G214" t="str">
        <f t="shared" si="6"/>
        <v>5_x5_2x_G_44a</v>
      </c>
      <c r="H214" s="116" t="str">
        <f t="shared" si="7"/>
        <v>44a</v>
      </c>
      <c r="I214" s="117" t="s">
        <v>6782</v>
      </c>
      <c r="J214" s="118"/>
    </row>
    <row r="215" spans="1:10" hidden="1" x14ac:dyDescent="0.2">
      <c r="A215">
        <v>5</v>
      </c>
      <c r="B215" t="s">
        <v>375</v>
      </c>
      <c r="C215" t="s">
        <v>414</v>
      </c>
      <c r="D215" t="s">
        <v>33</v>
      </c>
      <c r="E215">
        <v>44</v>
      </c>
      <c r="F215" t="s">
        <v>34</v>
      </c>
      <c r="G215" t="str">
        <f t="shared" si="6"/>
        <v>5_x5_2x_G_44b</v>
      </c>
      <c r="H215" s="116" t="str">
        <f t="shared" si="7"/>
        <v>44b</v>
      </c>
      <c r="I215" s="117" t="s">
        <v>6783</v>
      </c>
      <c r="J215" s="118"/>
    </row>
    <row r="216" spans="1:10" hidden="1" x14ac:dyDescent="0.2">
      <c r="A216">
        <v>5</v>
      </c>
      <c r="B216" t="s">
        <v>375</v>
      </c>
      <c r="C216" t="s">
        <v>414</v>
      </c>
      <c r="D216" t="s">
        <v>33</v>
      </c>
      <c r="E216">
        <v>44</v>
      </c>
      <c r="F216" t="s">
        <v>40</v>
      </c>
      <c r="G216" t="str">
        <f t="shared" si="6"/>
        <v>5_x5_2x_G_44c</v>
      </c>
      <c r="H216" s="116" t="str">
        <f t="shared" si="7"/>
        <v>44c</v>
      </c>
      <c r="I216" s="117" t="s">
        <v>6784</v>
      </c>
      <c r="J216" s="118"/>
    </row>
    <row r="217" spans="1:10" hidden="1" x14ac:dyDescent="0.2">
      <c r="A217">
        <v>5</v>
      </c>
      <c r="B217" t="s">
        <v>375</v>
      </c>
      <c r="C217" t="s">
        <v>414</v>
      </c>
      <c r="D217" t="s">
        <v>33</v>
      </c>
      <c r="E217">
        <v>44</v>
      </c>
      <c r="F217" t="s">
        <v>66</v>
      </c>
      <c r="G217" t="str">
        <f t="shared" si="6"/>
        <v>5_x5_2x_G_44d</v>
      </c>
      <c r="H217" s="116" t="str">
        <f t="shared" si="7"/>
        <v>44d</v>
      </c>
      <c r="I217" s="117" t="s">
        <v>6785</v>
      </c>
      <c r="J217" s="118"/>
    </row>
    <row r="218" spans="1:10" hidden="1" x14ac:dyDescent="0.2">
      <c r="A218">
        <v>5</v>
      </c>
      <c r="B218" t="s">
        <v>375</v>
      </c>
      <c r="C218" t="s">
        <v>414</v>
      </c>
      <c r="D218" t="s">
        <v>33</v>
      </c>
      <c r="E218">
        <v>45</v>
      </c>
      <c r="F218" t="s">
        <v>31</v>
      </c>
      <c r="G218" t="str">
        <f t="shared" si="6"/>
        <v>5_x5_2x_G_45a</v>
      </c>
      <c r="H218" s="116" t="str">
        <f t="shared" si="7"/>
        <v>45a</v>
      </c>
      <c r="I218" s="117" t="s">
        <v>6786</v>
      </c>
      <c r="J218" s="118"/>
    </row>
    <row r="219" spans="1:10" hidden="1" x14ac:dyDescent="0.2">
      <c r="A219">
        <v>5</v>
      </c>
      <c r="B219" t="s">
        <v>375</v>
      </c>
      <c r="C219" t="s">
        <v>414</v>
      </c>
      <c r="D219" t="s">
        <v>33</v>
      </c>
      <c r="E219">
        <v>45</v>
      </c>
      <c r="F219" t="s">
        <v>34</v>
      </c>
      <c r="G219" t="str">
        <f t="shared" si="6"/>
        <v>5_x5_2x_G_45b</v>
      </c>
      <c r="H219" s="116" t="str">
        <f t="shared" si="7"/>
        <v>45b</v>
      </c>
      <c r="I219" s="117" t="s">
        <v>6787</v>
      </c>
      <c r="J219" s="118"/>
    </row>
    <row r="220" spans="1:10" hidden="1" x14ac:dyDescent="0.2">
      <c r="A220">
        <v>5</v>
      </c>
      <c r="B220" t="s">
        <v>375</v>
      </c>
      <c r="C220" t="s">
        <v>414</v>
      </c>
      <c r="D220" t="s">
        <v>33</v>
      </c>
      <c r="E220">
        <v>45</v>
      </c>
      <c r="F220" t="s">
        <v>40</v>
      </c>
      <c r="G220" t="str">
        <f t="shared" si="6"/>
        <v>5_x5_2x_G_45c</v>
      </c>
      <c r="H220" s="116" t="str">
        <f t="shared" si="7"/>
        <v>45c</v>
      </c>
      <c r="I220" s="117" t="s">
        <v>6788</v>
      </c>
      <c r="J220" s="118"/>
    </row>
    <row r="221" spans="1:10" hidden="1" x14ac:dyDescent="0.2">
      <c r="A221">
        <v>5</v>
      </c>
      <c r="B221" t="s">
        <v>375</v>
      </c>
      <c r="C221" t="s">
        <v>414</v>
      </c>
      <c r="D221" t="s">
        <v>33</v>
      </c>
      <c r="E221">
        <v>45</v>
      </c>
      <c r="F221" t="s">
        <v>66</v>
      </c>
      <c r="G221" t="str">
        <f t="shared" si="6"/>
        <v>5_x5_2x_G_45d</v>
      </c>
      <c r="H221" s="116" t="str">
        <f t="shared" si="7"/>
        <v>45d</v>
      </c>
      <c r="I221" s="117" t="s">
        <v>6789</v>
      </c>
      <c r="J221" s="118"/>
    </row>
    <row r="222" spans="1:10" hidden="1" x14ac:dyDescent="0.2">
      <c r="A222">
        <v>5</v>
      </c>
      <c r="B222" t="s">
        <v>375</v>
      </c>
      <c r="C222" t="s">
        <v>414</v>
      </c>
      <c r="D222" t="s">
        <v>33</v>
      </c>
      <c r="E222">
        <v>46</v>
      </c>
      <c r="F222" t="s">
        <v>31</v>
      </c>
      <c r="G222" t="str">
        <f t="shared" si="6"/>
        <v>5_x5_2x_G_46a</v>
      </c>
      <c r="H222" s="116" t="str">
        <f t="shared" si="7"/>
        <v>46a</v>
      </c>
      <c r="I222" s="117" t="s">
        <v>6790</v>
      </c>
      <c r="J222" s="118"/>
    </row>
    <row r="223" spans="1:10" hidden="1" x14ac:dyDescent="0.2">
      <c r="A223">
        <v>5</v>
      </c>
      <c r="B223" t="s">
        <v>375</v>
      </c>
      <c r="C223" t="s">
        <v>414</v>
      </c>
      <c r="D223" t="s">
        <v>33</v>
      </c>
      <c r="E223">
        <v>46</v>
      </c>
      <c r="F223" t="s">
        <v>34</v>
      </c>
      <c r="G223" t="str">
        <f t="shared" si="6"/>
        <v>5_x5_2x_G_46b</v>
      </c>
      <c r="H223" s="116" t="str">
        <f t="shared" si="7"/>
        <v>46b</v>
      </c>
      <c r="I223" s="117" t="s">
        <v>6791</v>
      </c>
      <c r="J223" s="118"/>
    </row>
    <row r="224" spans="1:10" hidden="1" x14ac:dyDescent="0.2">
      <c r="A224">
        <v>5</v>
      </c>
      <c r="B224" t="s">
        <v>375</v>
      </c>
      <c r="C224" t="s">
        <v>414</v>
      </c>
      <c r="D224" t="s">
        <v>33</v>
      </c>
      <c r="E224">
        <v>46</v>
      </c>
      <c r="F224" t="s">
        <v>40</v>
      </c>
      <c r="G224" t="str">
        <f t="shared" si="6"/>
        <v>5_x5_2x_G_46c</v>
      </c>
      <c r="H224" s="116" t="str">
        <f t="shared" si="7"/>
        <v>46c</v>
      </c>
      <c r="I224" s="117" t="s">
        <v>6792</v>
      </c>
      <c r="J224" s="118"/>
    </row>
    <row r="225" spans="1:10" hidden="1" x14ac:dyDescent="0.2">
      <c r="A225">
        <v>5</v>
      </c>
      <c r="B225" t="s">
        <v>375</v>
      </c>
      <c r="C225" t="s">
        <v>414</v>
      </c>
      <c r="D225" t="s">
        <v>33</v>
      </c>
      <c r="E225">
        <v>46</v>
      </c>
      <c r="F225" t="s">
        <v>66</v>
      </c>
      <c r="G225" t="str">
        <f t="shared" si="6"/>
        <v>5_x5_2x_G_46d</v>
      </c>
      <c r="H225" s="116" t="str">
        <f t="shared" si="7"/>
        <v>46d</v>
      </c>
      <c r="I225" s="117" t="s">
        <v>6793</v>
      </c>
      <c r="J225" s="118"/>
    </row>
    <row r="226" spans="1:10" hidden="1" x14ac:dyDescent="0.2">
      <c r="A226">
        <v>5</v>
      </c>
      <c r="B226" t="s">
        <v>375</v>
      </c>
      <c r="C226" t="s">
        <v>414</v>
      </c>
      <c r="D226" t="s">
        <v>33</v>
      </c>
      <c r="E226">
        <v>47</v>
      </c>
      <c r="F226" t="s">
        <v>31</v>
      </c>
      <c r="G226" t="str">
        <f t="shared" si="6"/>
        <v>5_x5_2x_G_47a</v>
      </c>
      <c r="H226" s="116" t="str">
        <f t="shared" si="7"/>
        <v>47a</v>
      </c>
      <c r="I226" s="117" t="s">
        <v>6794</v>
      </c>
      <c r="J226" s="118"/>
    </row>
    <row r="227" spans="1:10" hidden="1" x14ac:dyDescent="0.2">
      <c r="A227">
        <v>5</v>
      </c>
      <c r="B227" t="s">
        <v>375</v>
      </c>
      <c r="C227" t="s">
        <v>414</v>
      </c>
      <c r="D227" t="s">
        <v>33</v>
      </c>
      <c r="E227">
        <v>47</v>
      </c>
      <c r="F227" t="s">
        <v>34</v>
      </c>
      <c r="G227" t="str">
        <f t="shared" si="6"/>
        <v>5_x5_2x_G_47b</v>
      </c>
      <c r="H227" s="116" t="str">
        <f t="shared" si="7"/>
        <v>47b</v>
      </c>
      <c r="I227" s="117" t="s">
        <v>6795</v>
      </c>
      <c r="J227" s="118"/>
    </row>
    <row r="228" spans="1:10" hidden="1" x14ac:dyDescent="0.2">
      <c r="A228">
        <v>5</v>
      </c>
      <c r="B228" t="s">
        <v>375</v>
      </c>
      <c r="C228" t="s">
        <v>414</v>
      </c>
      <c r="D228" t="s">
        <v>33</v>
      </c>
      <c r="E228">
        <v>47</v>
      </c>
      <c r="F228" t="s">
        <v>40</v>
      </c>
      <c r="G228" t="str">
        <f t="shared" si="6"/>
        <v>5_x5_2x_G_47c</v>
      </c>
      <c r="H228" s="116" t="str">
        <f t="shared" si="7"/>
        <v>47c</v>
      </c>
      <c r="I228" s="117" t="s">
        <v>6796</v>
      </c>
      <c r="J228" s="118"/>
    </row>
    <row r="229" spans="1:10" hidden="1" x14ac:dyDescent="0.2">
      <c r="A229">
        <v>5</v>
      </c>
      <c r="B229" t="s">
        <v>375</v>
      </c>
      <c r="C229" t="s">
        <v>414</v>
      </c>
      <c r="D229" t="s">
        <v>33</v>
      </c>
      <c r="E229">
        <v>47</v>
      </c>
      <c r="F229" t="s">
        <v>66</v>
      </c>
      <c r="G229" t="str">
        <f t="shared" si="6"/>
        <v>5_x5_2x_G_47d</v>
      </c>
      <c r="H229" s="116" t="str">
        <f t="shared" si="7"/>
        <v>47d</v>
      </c>
      <c r="I229" s="117" t="s">
        <v>6797</v>
      </c>
      <c r="J229" s="118"/>
    </row>
    <row r="230" spans="1:10" hidden="1" x14ac:dyDescent="0.2">
      <c r="A230">
        <v>5</v>
      </c>
      <c r="B230" t="s">
        <v>375</v>
      </c>
      <c r="C230" t="s">
        <v>414</v>
      </c>
      <c r="D230" t="s">
        <v>33</v>
      </c>
      <c r="E230">
        <v>48</v>
      </c>
      <c r="F230" t="s">
        <v>31</v>
      </c>
      <c r="G230" t="str">
        <f t="shared" si="6"/>
        <v>5_x5_2x_G_48a</v>
      </c>
      <c r="H230" s="116" t="str">
        <f t="shared" si="7"/>
        <v>48a</v>
      </c>
      <c r="I230" s="117" t="s">
        <v>6798</v>
      </c>
      <c r="J230" s="119"/>
    </row>
    <row r="231" spans="1:10" hidden="1" x14ac:dyDescent="0.2">
      <c r="A231">
        <v>5</v>
      </c>
      <c r="B231" t="s">
        <v>375</v>
      </c>
      <c r="C231" t="s">
        <v>414</v>
      </c>
      <c r="D231" t="s">
        <v>33</v>
      </c>
      <c r="E231">
        <v>48</v>
      </c>
      <c r="F231" t="s">
        <v>34</v>
      </c>
      <c r="G231" t="str">
        <f t="shared" si="6"/>
        <v>5_x5_2x_G_48b</v>
      </c>
      <c r="H231" s="116" t="str">
        <f t="shared" si="7"/>
        <v>48b</v>
      </c>
      <c r="I231" s="117" t="s">
        <v>6799</v>
      </c>
      <c r="J231" s="119"/>
    </row>
    <row r="232" spans="1:10" hidden="1" x14ac:dyDescent="0.2">
      <c r="A232">
        <v>5</v>
      </c>
      <c r="B232" t="s">
        <v>375</v>
      </c>
      <c r="C232" t="s">
        <v>414</v>
      </c>
      <c r="D232" t="s">
        <v>33</v>
      </c>
      <c r="E232">
        <v>48</v>
      </c>
      <c r="F232" t="s">
        <v>40</v>
      </c>
      <c r="G232" t="str">
        <f t="shared" si="6"/>
        <v>5_x5_2x_G_48c</v>
      </c>
      <c r="H232" s="116" t="str">
        <f t="shared" si="7"/>
        <v>48c</v>
      </c>
      <c r="I232" s="117" t="s">
        <v>6800</v>
      </c>
      <c r="J232" s="119"/>
    </row>
    <row r="233" spans="1:10" hidden="1" x14ac:dyDescent="0.2">
      <c r="A233">
        <v>5</v>
      </c>
      <c r="B233" t="s">
        <v>375</v>
      </c>
      <c r="C233" t="s">
        <v>414</v>
      </c>
      <c r="D233" t="s">
        <v>33</v>
      </c>
      <c r="E233">
        <v>49</v>
      </c>
      <c r="G233" t="str">
        <f t="shared" si="6"/>
        <v>5_x5_2x_G_49</v>
      </c>
      <c r="H233" s="116">
        <f t="shared" si="7"/>
        <v>49</v>
      </c>
      <c r="I233" s="121" t="s">
        <v>6801</v>
      </c>
      <c r="J233" s="118"/>
    </row>
    <row r="234" spans="1:10" hidden="1" x14ac:dyDescent="0.2">
      <c r="A234">
        <v>5</v>
      </c>
      <c r="B234" t="s">
        <v>375</v>
      </c>
      <c r="C234" t="s">
        <v>414</v>
      </c>
      <c r="D234" t="s">
        <v>33</v>
      </c>
      <c r="E234">
        <v>50</v>
      </c>
      <c r="F234" t="s">
        <v>31</v>
      </c>
      <c r="G234" t="str">
        <f t="shared" si="6"/>
        <v>5_x5_2x_G_50a</v>
      </c>
      <c r="H234" s="116" t="str">
        <f t="shared" si="7"/>
        <v>50a</v>
      </c>
      <c r="I234" s="117" t="s">
        <v>6802</v>
      </c>
      <c r="J234" s="118"/>
    </row>
    <row r="235" spans="1:10" hidden="1" x14ac:dyDescent="0.2">
      <c r="A235">
        <v>5</v>
      </c>
      <c r="B235" t="s">
        <v>375</v>
      </c>
      <c r="C235" t="s">
        <v>414</v>
      </c>
      <c r="D235" t="s">
        <v>33</v>
      </c>
      <c r="E235">
        <v>50</v>
      </c>
      <c r="F235" t="s">
        <v>34</v>
      </c>
      <c r="G235" t="str">
        <f t="shared" si="6"/>
        <v>5_x5_2x_G_50b</v>
      </c>
      <c r="H235" s="116" t="str">
        <f t="shared" si="7"/>
        <v>50b</v>
      </c>
      <c r="I235" s="117" t="s">
        <v>6803</v>
      </c>
      <c r="J235" s="118"/>
    </row>
    <row r="236" spans="1:10" hidden="1" x14ac:dyDescent="0.2">
      <c r="A236">
        <v>5</v>
      </c>
      <c r="B236" t="s">
        <v>375</v>
      </c>
      <c r="C236" t="s">
        <v>414</v>
      </c>
      <c r="D236" t="s">
        <v>33</v>
      </c>
      <c r="E236">
        <v>50</v>
      </c>
      <c r="F236" t="s">
        <v>40</v>
      </c>
      <c r="G236" t="str">
        <f t="shared" si="6"/>
        <v>5_x5_2x_G_50c</v>
      </c>
      <c r="H236" s="116" t="str">
        <f t="shared" si="7"/>
        <v>50c</v>
      </c>
      <c r="I236" s="117" t="s">
        <v>6804</v>
      </c>
      <c r="J236" s="118"/>
    </row>
    <row r="237" spans="1:10" hidden="1" x14ac:dyDescent="0.2">
      <c r="A237">
        <v>5</v>
      </c>
      <c r="B237" t="s">
        <v>375</v>
      </c>
      <c r="C237" t="s">
        <v>414</v>
      </c>
      <c r="D237" t="s">
        <v>33</v>
      </c>
      <c r="E237">
        <v>51</v>
      </c>
      <c r="F237" t="s">
        <v>31</v>
      </c>
      <c r="G237" t="str">
        <f t="shared" si="6"/>
        <v>5_x5_2x_G_51a</v>
      </c>
      <c r="H237" s="116" t="str">
        <f t="shared" si="7"/>
        <v>51a</v>
      </c>
      <c r="I237" s="117" t="s">
        <v>6805</v>
      </c>
      <c r="J237" s="118"/>
    </row>
    <row r="238" spans="1:10" hidden="1" x14ac:dyDescent="0.2">
      <c r="A238">
        <v>5</v>
      </c>
      <c r="B238" t="s">
        <v>375</v>
      </c>
      <c r="C238" t="s">
        <v>414</v>
      </c>
      <c r="D238" t="s">
        <v>33</v>
      </c>
      <c r="E238">
        <v>51</v>
      </c>
      <c r="F238" t="s">
        <v>34</v>
      </c>
      <c r="G238" t="str">
        <f t="shared" si="6"/>
        <v>5_x5_2x_G_51b</v>
      </c>
      <c r="H238" s="116" t="str">
        <f t="shared" si="7"/>
        <v>51b</v>
      </c>
      <c r="I238" s="117" t="s">
        <v>6806</v>
      </c>
      <c r="J238" s="118"/>
    </row>
    <row r="239" spans="1:10" hidden="1" x14ac:dyDescent="0.2">
      <c r="A239">
        <v>5</v>
      </c>
      <c r="B239" t="s">
        <v>375</v>
      </c>
      <c r="C239" t="s">
        <v>414</v>
      </c>
      <c r="D239" t="s">
        <v>33</v>
      </c>
      <c r="E239">
        <v>52</v>
      </c>
      <c r="F239" t="s">
        <v>31</v>
      </c>
      <c r="G239" t="str">
        <f t="shared" si="6"/>
        <v>5_x5_2x_G_52a</v>
      </c>
      <c r="H239" s="116" t="str">
        <f t="shared" si="7"/>
        <v>52a</v>
      </c>
      <c r="I239" s="117" t="s">
        <v>6807</v>
      </c>
      <c r="J239" s="118"/>
    </row>
    <row r="240" spans="1:10" hidden="1" x14ac:dyDescent="0.2">
      <c r="A240">
        <v>5</v>
      </c>
      <c r="B240" t="s">
        <v>375</v>
      </c>
      <c r="C240" t="s">
        <v>414</v>
      </c>
      <c r="D240" t="s">
        <v>33</v>
      </c>
      <c r="E240">
        <v>52</v>
      </c>
      <c r="F240" t="s">
        <v>34</v>
      </c>
      <c r="G240" t="str">
        <f t="shared" si="6"/>
        <v>5_x5_2x_G_52b</v>
      </c>
      <c r="H240" s="116" t="str">
        <f t="shared" si="7"/>
        <v>52b</v>
      </c>
      <c r="I240" s="117" t="s">
        <v>6808</v>
      </c>
      <c r="J240" s="118"/>
    </row>
    <row r="241" spans="1:10" hidden="1" x14ac:dyDescent="0.2">
      <c r="A241">
        <v>5</v>
      </c>
      <c r="B241" t="s">
        <v>375</v>
      </c>
      <c r="C241" t="s">
        <v>414</v>
      </c>
      <c r="D241" t="s">
        <v>33</v>
      </c>
      <c r="E241">
        <v>52</v>
      </c>
      <c r="F241" t="s">
        <v>40</v>
      </c>
      <c r="G241" t="str">
        <f t="shared" si="6"/>
        <v>5_x5_2x_G_52c</v>
      </c>
      <c r="H241" s="116" t="str">
        <f t="shared" si="7"/>
        <v>52c</v>
      </c>
      <c r="I241" s="117" t="s">
        <v>6809</v>
      </c>
      <c r="J241" s="118"/>
    </row>
    <row r="242" spans="1:10" hidden="1" x14ac:dyDescent="0.2">
      <c r="A242">
        <v>5</v>
      </c>
      <c r="B242" t="s">
        <v>375</v>
      </c>
      <c r="C242" t="s">
        <v>414</v>
      </c>
      <c r="D242" t="s">
        <v>33</v>
      </c>
      <c r="E242">
        <v>53</v>
      </c>
      <c r="G242" t="str">
        <f t="shared" si="6"/>
        <v>5_x5_2x_G_53</v>
      </c>
      <c r="H242" s="116">
        <f t="shared" si="7"/>
        <v>53</v>
      </c>
      <c r="I242" s="121" t="s">
        <v>6810</v>
      </c>
      <c r="J242" s="118"/>
    </row>
    <row r="243" spans="1:10" hidden="1" x14ac:dyDescent="0.2">
      <c r="A243">
        <v>5</v>
      </c>
      <c r="B243" t="s">
        <v>375</v>
      </c>
      <c r="C243" t="s">
        <v>414</v>
      </c>
      <c r="D243" t="s">
        <v>33</v>
      </c>
      <c r="E243">
        <v>54</v>
      </c>
      <c r="F243" t="s">
        <v>31</v>
      </c>
      <c r="G243" t="str">
        <f t="shared" si="6"/>
        <v>5_x5_2x_G_54a</v>
      </c>
      <c r="H243" s="116" t="str">
        <f t="shared" si="7"/>
        <v>54a</v>
      </c>
      <c r="I243" s="117" t="s">
        <v>6811</v>
      </c>
      <c r="J243" s="119"/>
    </row>
    <row r="244" spans="1:10" hidden="1" x14ac:dyDescent="0.2">
      <c r="A244">
        <v>5</v>
      </c>
      <c r="B244" t="s">
        <v>375</v>
      </c>
      <c r="C244" t="s">
        <v>414</v>
      </c>
      <c r="D244" t="s">
        <v>33</v>
      </c>
      <c r="E244">
        <v>54</v>
      </c>
      <c r="F244" t="s">
        <v>34</v>
      </c>
      <c r="G244" t="str">
        <f t="shared" si="6"/>
        <v>5_x5_2x_G_54b</v>
      </c>
      <c r="H244" s="116" t="str">
        <f t="shared" si="7"/>
        <v>54b</v>
      </c>
      <c r="I244" s="117" t="s">
        <v>6812</v>
      </c>
      <c r="J244" s="118"/>
    </row>
    <row r="245" spans="1:10" hidden="1" x14ac:dyDescent="0.2">
      <c r="A245">
        <v>5</v>
      </c>
      <c r="B245" t="s">
        <v>375</v>
      </c>
      <c r="C245" t="s">
        <v>414</v>
      </c>
      <c r="D245" t="s">
        <v>33</v>
      </c>
      <c r="E245">
        <v>54</v>
      </c>
      <c r="F245" t="s">
        <v>40</v>
      </c>
      <c r="G245" t="str">
        <f t="shared" si="6"/>
        <v>5_x5_2x_G_54c</v>
      </c>
      <c r="H245" s="116" t="str">
        <f t="shared" si="7"/>
        <v>54c</v>
      </c>
      <c r="I245" s="117" t="s">
        <v>6813</v>
      </c>
      <c r="J245" s="118"/>
    </row>
    <row r="246" spans="1:10" hidden="1" x14ac:dyDescent="0.2">
      <c r="A246">
        <v>5</v>
      </c>
      <c r="B246" t="s">
        <v>375</v>
      </c>
      <c r="C246" t="s">
        <v>414</v>
      </c>
      <c r="D246" t="s">
        <v>33</v>
      </c>
      <c r="E246">
        <v>55</v>
      </c>
      <c r="F246" t="s">
        <v>31</v>
      </c>
      <c r="G246" t="str">
        <f t="shared" si="6"/>
        <v>5_x5_2x_G_55a</v>
      </c>
      <c r="H246" s="116" t="str">
        <f t="shared" si="7"/>
        <v>55a</v>
      </c>
      <c r="I246" s="117" t="s">
        <v>6814</v>
      </c>
      <c r="J246" s="118"/>
    </row>
    <row r="247" spans="1:10" hidden="1" x14ac:dyDescent="0.2">
      <c r="A247">
        <v>5</v>
      </c>
      <c r="B247" t="s">
        <v>375</v>
      </c>
      <c r="C247" t="s">
        <v>414</v>
      </c>
      <c r="D247" t="s">
        <v>33</v>
      </c>
      <c r="E247">
        <v>55</v>
      </c>
      <c r="F247" t="s">
        <v>34</v>
      </c>
      <c r="G247" t="str">
        <f t="shared" si="6"/>
        <v>5_x5_2x_G_55b</v>
      </c>
      <c r="H247" s="116" t="str">
        <f t="shared" si="7"/>
        <v>55b</v>
      </c>
      <c r="I247" s="117" t="s">
        <v>6815</v>
      </c>
      <c r="J247" s="118"/>
    </row>
    <row r="248" spans="1:10" hidden="1" x14ac:dyDescent="0.2">
      <c r="A248">
        <v>5</v>
      </c>
      <c r="B248" t="s">
        <v>375</v>
      </c>
      <c r="C248" t="s">
        <v>414</v>
      </c>
      <c r="D248" t="s">
        <v>33</v>
      </c>
      <c r="E248">
        <v>55</v>
      </c>
      <c r="F248" t="s">
        <v>40</v>
      </c>
      <c r="G248" t="str">
        <f t="shared" si="6"/>
        <v>5_x5_2x_G_55c</v>
      </c>
      <c r="H248" s="116" t="str">
        <f t="shared" si="7"/>
        <v>55c</v>
      </c>
      <c r="I248" s="117" t="s">
        <v>6816</v>
      </c>
      <c r="J248" s="118"/>
    </row>
    <row r="249" spans="1:10" hidden="1" x14ac:dyDescent="0.2">
      <c r="A249">
        <v>5</v>
      </c>
      <c r="B249" t="s">
        <v>375</v>
      </c>
      <c r="C249" t="s">
        <v>414</v>
      </c>
      <c r="D249" t="s">
        <v>33</v>
      </c>
      <c r="E249">
        <v>55</v>
      </c>
      <c r="F249" t="s">
        <v>66</v>
      </c>
      <c r="G249" t="str">
        <f t="shared" si="6"/>
        <v>5_x5_2x_G_55d</v>
      </c>
      <c r="H249" s="116" t="str">
        <f t="shared" si="7"/>
        <v>55d</v>
      </c>
      <c r="I249" s="117" t="s">
        <v>6817</v>
      </c>
      <c r="J249" s="118"/>
    </row>
    <row r="250" spans="1:10" hidden="1" x14ac:dyDescent="0.2">
      <c r="A250">
        <v>5</v>
      </c>
      <c r="B250" t="s">
        <v>375</v>
      </c>
      <c r="C250" t="s">
        <v>414</v>
      </c>
      <c r="D250" t="s">
        <v>33</v>
      </c>
      <c r="E250">
        <v>56</v>
      </c>
      <c r="F250" t="s">
        <v>31</v>
      </c>
      <c r="G250" t="str">
        <f t="shared" si="6"/>
        <v>5_x5_2x_G_56a</v>
      </c>
      <c r="H250" s="116" t="str">
        <f t="shared" si="7"/>
        <v>56a</v>
      </c>
      <c r="I250" s="117" t="s">
        <v>6818</v>
      </c>
      <c r="J250" s="118"/>
    </row>
    <row r="251" spans="1:10" hidden="1" x14ac:dyDescent="0.2">
      <c r="A251">
        <v>5</v>
      </c>
      <c r="B251" t="s">
        <v>375</v>
      </c>
      <c r="C251" t="s">
        <v>414</v>
      </c>
      <c r="D251" t="s">
        <v>33</v>
      </c>
      <c r="E251">
        <v>56</v>
      </c>
      <c r="F251" t="s">
        <v>34</v>
      </c>
      <c r="G251" t="str">
        <f t="shared" si="6"/>
        <v>5_x5_2x_G_56b</v>
      </c>
      <c r="H251" s="116" t="str">
        <f t="shared" si="7"/>
        <v>56b</v>
      </c>
      <c r="I251" s="117" t="s">
        <v>6819</v>
      </c>
      <c r="J251" s="118"/>
    </row>
    <row r="252" spans="1:10" hidden="1" x14ac:dyDescent="0.2">
      <c r="A252">
        <v>5</v>
      </c>
      <c r="B252" t="s">
        <v>375</v>
      </c>
      <c r="C252" t="s">
        <v>414</v>
      </c>
      <c r="D252" t="s">
        <v>33</v>
      </c>
      <c r="E252">
        <v>56</v>
      </c>
      <c r="F252" t="s">
        <v>40</v>
      </c>
      <c r="G252" t="str">
        <f t="shared" si="6"/>
        <v>5_x5_2x_G_56c</v>
      </c>
      <c r="H252" s="116" t="str">
        <f t="shared" si="7"/>
        <v>56c</v>
      </c>
      <c r="I252" s="117" t="s">
        <v>6820</v>
      </c>
      <c r="J252" s="118"/>
    </row>
    <row r="253" spans="1:10" hidden="1" x14ac:dyDescent="0.2">
      <c r="A253">
        <v>5</v>
      </c>
      <c r="B253" t="s">
        <v>375</v>
      </c>
      <c r="C253" t="s">
        <v>414</v>
      </c>
      <c r="D253" t="s">
        <v>33</v>
      </c>
      <c r="E253">
        <v>56</v>
      </c>
      <c r="F253" t="s">
        <v>66</v>
      </c>
      <c r="G253" t="str">
        <f t="shared" si="6"/>
        <v>5_x5_2x_G_56d</v>
      </c>
      <c r="H253" s="116" t="str">
        <f t="shared" si="7"/>
        <v>56d</v>
      </c>
      <c r="I253" s="117" t="s">
        <v>6821</v>
      </c>
      <c r="J253" s="118"/>
    </row>
    <row r="254" spans="1:10" hidden="1" x14ac:dyDescent="0.2">
      <c r="A254">
        <v>5</v>
      </c>
      <c r="B254" t="s">
        <v>375</v>
      </c>
      <c r="C254" t="s">
        <v>414</v>
      </c>
      <c r="D254" t="s">
        <v>33</v>
      </c>
      <c r="E254">
        <v>57</v>
      </c>
      <c r="F254" t="s">
        <v>31</v>
      </c>
      <c r="G254" t="str">
        <f t="shared" si="6"/>
        <v>5_x5_2x_G_57a</v>
      </c>
      <c r="H254" s="116" t="str">
        <f t="shared" si="7"/>
        <v>57a</v>
      </c>
      <c r="I254" s="117" t="s">
        <v>6822</v>
      </c>
      <c r="J254" s="118"/>
    </row>
    <row r="255" spans="1:10" hidden="1" x14ac:dyDescent="0.2">
      <c r="A255">
        <v>5</v>
      </c>
      <c r="B255" t="s">
        <v>375</v>
      </c>
      <c r="C255" t="s">
        <v>414</v>
      </c>
      <c r="D255" t="s">
        <v>33</v>
      </c>
      <c r="E255">
        <v>57</v>
      </c>
      <c r="F255" t="s">
        <v>34</v>
      </c>
      <c r="G255" t="str">
        <f t="shared" si="6"/>
        <v>5_x5_2x_G_57b</v>
      </c>
      <c r="H255" s="116" t="str">
        <f t="shared" si="7"/>
        <v>57b</v>
      </c>
      <c r="I255" s="117" t="s">
        <v>6823</v>
      </c>
      <c r="J255" s="118"/>
    </row>
    <row r="256" spans="1:10" hidden="1" x14ac:dyDescent="0.2">
      <c r="A256">
        <v>5</v>
      </c>
      <c r="B256" t="s">
        <v>375</v>
      </c>
      <c r="C256" t="s">
        <v>414</v>
      </c>
      <c r="D256" t="s">
        <v>33</v>
      </c>
      <c r="E256">
        <v>57</v>
      </c>
      <c r="F256" t="s">
        <v>40</v>
      </c>
      <c r="G256" t="str">
        <f t="shared" si="6"/>
        <v>5_x5_2x_G_57c</v>
      </c>
      <c r="H256" s="116" t="str">
        <f t="shared" si="7"/>
        <v>57c</v>
      </c>
      <c r="I256" s="117" t="s">
        <v>6824</v>
      </c>
      <c r="J256" s="118"/>
    </row>
    <row r="257" spans="1:10" hidden="1" x14ac:dyDescent="0.2">
      <c r="A257">
        <v>5</v>
      </c>
      <c r="B257" t="s">
        <v>375</v>
      </c>
      <c r="C257" t="s">
        <v>414</v>
      </c>
      <c r="D257" t="s">
        <v>33</v>
      </c>
      <c r="E257">
        <v>58</v>
      </c>
      <c r="F257" t="s">
        <v>31</v>
      </c>
      <c r="G257" t="str">
        <f t="shared" si="6"/>
        <v>5_x5_2x_G_58a</v>
      </c>
      <c r="H257" s="116" t="str">
        <f t="shared" si="7"/>
        <v>58a</v>
      </c>
      <c r="I257" s="117" t="s">
        <v>6825</v>
      </c>
      <c r="J257" s="118"/>
    </row>
    <row r="258" spans="1:10" hidden="1" x14ac:dyDescent="0.2">
      <c r="A258">
        <v>5</v>
      </c>
      <c r="B258" t="s">
        <v>375</v>
      </c>
      <c r="C258" t="s">
        <v>414</v>
      </c>
      <c r="D258" t="s">
        <v>33</v>
      </c>
      <c r="E258">
        <v>58</v>
      </c>
      <c r="F258" t="s">
        <v>34</v>
      </c>
      <c r="G258" t="str">
        <f t="shared" ref="G258:G321" si="8">A258&amp;"_"&amp;B258&amp;"_"&amp;D258&amp;"_"&amp;H258</f>
        <v>5_x5_2x_G_58b</v>
      </c>
      <c r="H258" s="116" t="str">
        <f t="shared" ref="H258:H321" si="9">IF(F258="",E258,E258&amp;F258)</f>
        <v>58b</v>
      </c>
      <c r="I258" s="117" t="s">
        <v>6826</v>
      </c>
      <c r="J258" s="118"/>
    </row>
    <row r="259" spans="1:10" hidden="1" x14ac:dyDescent="0.2">
      <c r="A259">
        <v>5</v>
      </c>
      <c r="B259" t="s">
        <v>375</v>
      </c>
      <c r="C259" t="s">
        <v>414</v>
      </c>
      <c r="D259" t="s">
        <v>33</v>
      </c>
      <c r="E259">
        <v>58</v>
      </c>
      <c r="F259" t="s">
        <v>40</v>
      </c>
      <c r="G259" t="str">
        <f t="shared" si="8"/>
        <v>5_x5_2x_G_58c</v>
      </c>
      <c r="H259" s="116" t="str">
        <f t="shared" si="9"/>
        <v>58c</v>
      </c>
      <c r="I259" s="117" t="s">
        <v>6827</v>
      </c>
      <c r="J259" s="119"/>
    </row>
    <row r="260" spans="1:10" hidden="1" x14ac:dyDescent="0.2">
      <c r="A260">
        <v>5</v>
      </c>
      <c r="B260" t="s">
        <v>375</v>
      </c>
      <c r="C260" t="s">
        <v>414</v>
      </c>
      <c r="D260" t="s">
        <v>33</v>
      </c>
      <c r="E260">
        <v>59</v>
      </c>
      <c r="F260" t="s">
        <v>31</v>
      </c>
      <c r="G260" t="str">
        <f t="shared" si="8"/>
        <v>5_x5_2x_G_59a</v>
      </c>
      <c r="H260" s="116" t="str">
        <f t="shared" si="9"/>
        <v>59a</v>
      </c>
      <c r="I260" s="117" t="s">
        <v>6828</v>
      </c>
      <c r="J260" s="118"/>
    </row>
    <row r="261" spans="1:10" hidden="1" x14ac:dyDescent="0.2">
      <c r="A261">
        <v>5</v>
      </c>
      <c r="B261" t="s">
        <v>375</v>
      </c>
      <c r="C261" t="s">
        <v>414</v>
      </c>
      <c r="D261" t="s">
        <v>33</v>
      </c>
      <c r="E261">
        <v>59</v>
      </c>
      <c r="F261" t="s">
        <v>34</v>
      </c>
      <c r="G261" t="str">
        <f t="shared" si="8"/>
        <v>5_x5_2x_G_59b</v>
      </c>
      <c r="H261" s="116" t="str">
        <f t="shared" si="9"/>
        <v>59b</v>
      </c>
      <c r="I261" s="117" t="s">
        <v>6829</v>
      </c>
      <c r="J261" s="118"/>
    </row>
    <row r="262" spans="1:10" hidden="1" x14ac:dyDescent="0.2">
      <c r="A262">
        <v>5</v>
      </c>
      <c r="B262" t="s">
        <v>375</v>
      </c>
      <c r="C262" t="s">
        <v>414</v>
      </c>
      <c r="D262" t="s">
        <v>33</v>
      </c>
      <c r="E262">
        <v>59</v>
      </c>
      <c r="F262" t="s">
        <v>40</v>
      </c>
      <c r="G262" t="str">
        <f t="shared" si="8"/>
        <v>5_x5_2x_G_59c</v>
      </c>
      <c r="H262" s="116" t="str">
        <f t="shared" si="9"/>
        <v>59c</v>
      </c>
      <c r="I262" s="117" t="s">
        <v>6830</v>
      </c>
      <c r="J262" s="118"/>
    </row>
    <row r="263" spans="1:10" hidden="1" x14ac:dyDescent="0.2">
      <c r="A263">
        <v>5</v>
      </c>
      <c r="B263" t="s">
        <v>375</v>
      </c>
      <c r="C263" t="s">
        <v>414</v>
      </c>
      <c r="D263" t="s">
        <v>33</v>
      </c>
      <c r="E263">
        <v>59</v>
      </c>
      <c r="F263" t="s">
        <v>66</v>
      </c>
      <c r="G263" t="str">
        <f t="shared" si="8"/>
        <v>5_x5_2x_G_59d</v>
      </c>
      <c r="H263" s="116" t="str">
        <f t="shared" si="9"/>
        <v>59d</v>
      </c>
      <c r="I263" s="117" t="s">
        <v>6831</v>
      </c>
      <c r="J263" s="118"/>
    </row>
    <row r="264" spans="1:10" hidden="1" x14ac:dyDescent="0.2">
      <c r="A264">
        <v>5</v>
      </c>
      <c r="B264" t="s">
        <v>375</v>
      </c>
      <c r="C264" t="s">
        <v>414</v>
      </c>
      <c r="D264" t="s">
        <v>33</v>
      </c>
      <c r="E264">
        <v>60</v>
      </c>
      <c r="G264" t="str">
        <f t="shared" si="8"/>
        <v>5_x5_2x_G_60</v>
      </c>
      <c r="H264" s="116">
        <f t="shared" si="9"/>
        <v>60</v>
      </c>
      <c r="I264" s="117" t="s">
        <v>12023</v>
      </c>
      <c r="J264" s="118"/>
    </row>
    <row r="265" spans="1:10" hidden="1" x14ac:dyDescent="0.2">
      <c r="A265">
        <v>5</v>
      </c>
      <c r="B265" t="s">
        <v>375</v>
      </c>
      <c r="C265" t="s">
        <v>414</v>
      </c>
      <c r="D265" t="s">
        <v>33</v>
      </c>
      <c r="E265">
        <v>61</v>
      </c>
      <c r="F265" t="s">
        <v>31</v>
      </c>
      <c r="G265" t="str">
        <f t="shared" si="8"/>
        <v>5_x5_2x_G_61a</v>
      </c>
      <c r="H265" s="116" t="str">
        <f t="shared" si="9"/>
        <v>61a</v>
      </c>
      <c r="I265" s="119" t="s">
        <v>6832</v>
      </c>
      <c r="J265" s="118"/>
    </row>
    <row r="266" spans="1:10" hidden="1" x14ac:dyDescent="0.2">
      <c r="A266">
        <v>5</v>
      </c>
      <c r="B266" t="s">
        <v>375</v>
      </c>
      <c r="C266" t="s">
        <v>414</v>
      </c>
      <c r="D266" t="s">
        <v>33</v>
      </c>
      <c r="E266">
        <v>61</v>
      </c>
      <c r="F266" t="s">
        <v>34</v>
      </c>
      <c r="G266" t="str">
        <f t="shared" si="8"/>
        <v>5_x5_2x_G_61b</v>
      </c>
      <c r="H266" s="116" t="str">
        <f t="shared" si="9"/>
        <v>61b</v>
      </c>
      <c r="I266" s="117" t="s">
        <v>6833</v>
      </c>
      <c r="J266" s="118"/>
    </row>
    <row r="267" spans="1:10" hidden="1" x14ac:dyDescent="0.2">
      <c r="A267">
        <v>5</v>
      </c>
      <c r="B267" t="s">
        <v>375</v>
      </c>
      <c r="C267" t="s">
        <v>414</v>
      </c>
      <c r="D267" t="s">
        <v>33</v>
      </c>
      <c r="E267">
        <v>62</v>
      </c>
      <c r="F267" t="s">
        <v>31</v>
      </c>
      <c r="G267" t="str">
        <f t="shared" si="8"/>
        <v>5_x5_2x_G_62a</v>
      </c>
      <c r="H267" s="116" t="str">
        <f t="shared" si="9"/>
        <v>62a</v>
      </c>
      <c r="I267" s="117" t="s">
        <v>6834</v>
      </c>
      <c r="J267" s="118"/>
    </row>
    <row r="268" spans="1:10" hidden="1" x14ac:dyDescent="0.2">
      <c r="A268">
        <v>5</v>
      </c>
      <c r="B268" t="s">
        <v>375</v>
      </c>
      <c r="C268" t="s">
        <v>414</v>
      </c>
      <c r="D268" t="s">
        <v>33</v>
      </c>
      <c r="E268">
        <v>62</v>
      </c>
      <c r="F268" t="s">
        <v>34</v>
      </c>
      <c r="G268" t="str">
        <f t="shared" si="8"/>
        <v>5_x5_2x_G_62b</v>
      </c>
      <c r="H268" s="116" t="str">
        <f t="shared" si="9"/>
        <v>62b</v>
      </c>
      <c r="I268" s="117" t="s">
        <v>6835</v>
      </c>
      <c r="J268" s="118"/>
    </row>
    <row r="269" spans="1:10" hidden="1" x14ac:dyDescent="0.2">
      <c r="A269">
        <v>5</v>
      </c>
      <c r="B269" t="s">
        <v>375</v>
      </c>
      <c r="C269" t="s">
        <v>414</v>
      </c>
      <c r="D269" t="s">
        <v>33</v>
      </c>
      <c r="E269">
        <v>62</v>
      </c>
      <c r="F269" t="s">
        <v>40</v>
      </c>
      <c r="G269" t="str">
        <f t="shared" si="8"/>
        <v>5_x5_2x_G_62c</v>
      </c>
      <c r="H269" s="116" t="str">
        <f t="shared" si="9"/>
        <v>62c</v>
      </c>
      <c r="I269" s="117" t="s">
        <v>6836</v>
      </c>
      <c r="J269" s="118"/>
    </row>
    <row r="270" spans="1:10" hidden="1" x14ac:dyDescent="0.2">
      <c r="A270">
        <v>5</v>
      </c>
      <c r="B270" t="s">
        <v>375</v>
      </c>
      <c r="C270" t="s">
        <v>414</v>
      </c>
      <c r="D270" t="s">
        <v>33</v>
      </c>
      <c r="E270">
        <v>62</v>
      </c>
      <c r="F270" t="s">
        <v>66</v>
      </c>
      <c r="G270" t="str">
        <f t="shared" si="8"/>
        <v>5_x5_2x_G_62d</v>
      </c>
      <c r="H270" s="116" t="str">
        <f t="shared" si="9"/>
        <v>62d</v>
      </c>
      <c r="I270" s="117" t="s">
        <v>6837</v>
      </c>
      <c r="J270" s="118"/>
    </row>
    <row r="271" spans="1:10" hidden="1" x14ac:dyDescent="0.2">
      <c r="A271">
        <v>5</v>
      </c>
      <c r="B271" t="s">
        <v>375</v>
      </c>
      <c r="C271" t="s">
        <v>414</v>
      </c>
      <c r="D271" t="s">
        <v>33</v>
      </c>
      <c r="E271">
        <v>63</v>
      </c>
      <c r="F271" t="s">
        <v>31</v>
      </c>
      <c r="G271" t="str">
        <f t="shared" si="8"/>
        <v>5_x5_2x_G_63a</v>
      </c>
      <c r="H271" s="116" t="str">
        <f t="shared" si="9"/>
        <v>63a</v>
      </c>
      <c r="I271" s="117" t="s">
        <v>6838</v>
      </c>
      <c r="J271" s="118"/>
    </row>
    <row r="272" spans="1:10" hidden="1" x14ac:dyDescent="0.2">
      <c r="A272">
        <v>5</v>
      </c>
      <c r="B272" t="s">
        <v>375</v>
      </c>
      <c r="C272" t="s">
        <v>414</v>
      </c>
      <c r="D272" t="s">
        <v>33</v>
      </c>
      <c r="E272">
        <v>63</v>
      </c>
      <c r="F272" t="s">
        <v>34</v>
      </c>
      <c r="G272" t="str">
        <f t="shared" si="8"/>
        <v>5_x5_2x_G_63b</v>
      </c>
      <c r="H272" s="116" t="str">
        <f t="shared" si="9"/>
        <v>63b</v>
      </c>
      <c r="I272" s="117" t="s">
        <v>6839</v>
      </c>
      <c r="J272" s="118"/>
    </row>
    <row r="273" spans="1:10" hidden="1" x14ac:dyDescent="0.2">
      <c r="A273">
        <v>5</v>
      </c>
      <c r="B273" t="s">
        <v>375</v>
      </c>
      <c r="C273" t="s">
        <v>414</v>
      </c>
      <c r="D273" t="s">
        <v>33</v>
      </c>
      <c r="E273">
        <v>63</v>
      </c>
      <c r="F273" t="s">
        <v>40</v>
      </c>
      <c r="G273" t="str">
        <f t="shared" si="8"/>
        <v>5_x5_2x_G_63c</v>
      </c>
      <c r="H273" s="116" t="str">
        <f t="shared" si="9"/>
        <v>63c</v>
      </c>
      <c r="I273" s="117" t="s">
        <v>6840</v>
      </c>
      <c r="J273" s="118"/>
    </row>
    <row r="274" spans="1:10" hidden="1" x14ac:dyDescent="0.2">
      <c r="A274">
        <v>5</v>
      </c>
      <c r="B274" t="s">
        <v>375</v>
      </c>
      <c r="C274" t="s">
        <v>414</v>
      </c>
      <c r="D274" t="s">
        <v>33</v>
      </c>
      <c r="E274">
        <v>63</v>
      </c>
      <c r="F274" t="s">
        <v>66</v>
      </c>
      <c r="G274" t="str">
        <f t="shared" si="8"/>
        <v>5_x5_2x_G_63d</v>
      </c>
      <c r="H274" s="116" t="str">
        <f t="shared" si="9"/>
        <v>63d</v>
      </c>
      <c r="I274" s="117" t="s">
        <v>6841</v>
      </c>
      <c r="J274" s="118"/>
    </row>
    <row r="275" spans="1:10" hidden="1" x14ac:dyDescent="0.2">
      <c r="A275">
        <v>5</v>
      </c>
      <c r="B275" t="s">
        <v>375</v>
      </c>
      <c r="C275" t="s">
        <v>414</v>
      </c>
      <c r="D275" t="s">
        <v>33</v>
      </c>
      <c r="E275">
        <v>64</v>
      </c>
      <c r="G275" t="str">
        <f t="shared" si="8"/>
        <v>5_x5_2x_G_64</v>
      </c>
      <c r="H275" s="116">
        <f t="shared" si="9"/>
        <v>64</v>
      </c>
      <c r="I275" s="121" t="s">
        <v>6842</v>
      </c>
      <c r="J275" s="119" t="s">
        <v>6843</v>
      </c>
    </row>
    <row r="276" spans="1:10" hidden="1" x14ac:dyDescent="0.2">
      <c r="A276">
        <v>5</v>
      </c>
      <c r="B276" t="s">
        <v>375</v>
      </c>
      <c r="C276" t="s">
        <v>414</v>
      </c>
      <c r="D276" t="s">
        <v>33</v>
      </c>
      <c r="E276">
        <v>65</v>
      </c>
      <c r="F276" t="s">
        <v>31</v>
      </c>
      <c r="G276" t="str">
        <f t="shared" si="8"/>
        <v>5_x5_2x_G_65a</v>
      </c>
      <c r="H276" s="116" t="str">
        <f t="shared" si="9"/>
        <v>65a</v>
      </c>
      <c r="I276" s="117" t="s">
        <v>6844</v>
      </c>
      <c r="J276" s="119" t="s">
        <v>6845</v>
      </c>
    </row>
    <row r="277" spans="1:10" hidden="1" x14ac:dyDescent="0.2">
      <c r="A277">
        <v>5</v>
      </c>
      <c r="B277" t="s">
        <v>375</v>
      </c>
      <c r="C277" t="s">
        <v>414</v>
      </c>
      <c r="D277" t="s">
        <v>33</v>
      </c>
      <c r="E277">
        <v>65</v>
      </c>
      <c r="F277" t="s">
        <v>34</v>
      </c>
      <c r="G277" t="str">
        <f t="shared" si="8"/>
        <v>5_x5_2x_G_65b</v>
      </c>
      <c r="H277" s="116" t="str">
        <f t="shared" si="9"/>
        <v>65b</v>
      </c>
      <c r="I277" s="117" t="s">
        <v>6844</v>
      </c>
      <c r="J277" s="119" t="s">
        <v>6846</v>
      </c>
    </row>
    <row r="278" spans="1:10" hidden="1" x14ac:dyDescent="0.2">
      <c r="A278">
        <v>5</v>
      </c>
      <c r="B278" t="s">
        <v>375</v>
      </c>
      <c r="C278" t="s">
        <v>414</v>
      </c>
      <c r="D278" t="s">
        <v>429</v>
      </c>
      <c r="E278">
        <v>1</v>
      </c>
      <c r="F278" t="s">
        <v>31</v>
      </c>
      <c r="G278" t="str">
        <f t="shared" si="8"/>
        <v>5_x5_2x_T_1a</v>
      </c>
      <c r="H278" s="116" t="str">
        <f t="shared" si="9"/>
        <v>1a</v>
      </c>
      <c r="I278" s="117" t="s">
        <v>6847</v>
      </c>
      <c r="J278" s="118"/>
    </row>
    <row r="279" spans="1:10" hidden="1" x14ac:dyDescent="0.2">
      <c r="A279">
        <v>5</v>
      </c>
      <c r="B279" t="s">
        <v>375</v>
      </c>
      <c r="C279" t="s">
        <v>414</v>
      </c>
      <c r="D279" t="s">
        <v>429</v>
      </c>
      <c r="E279">
        <v>1</v>
      </c>
      <c r="F279" t="s">
        <v>34</v>
      </c>
      <c r="G279" t="str">
        <f t="shared" si="8"/>
        <v>5_x5_2x_T_1b</v>
      </c>
      <c r="H279" s="116" t="str">
        <f t="shared" si="9"/>
        <v>1b</v>
      </c>
      <c r="I279" s="117" t="s">
        <v>6848</v>
      </c>
      <c r="J279" s="118"/>
    </row>
    <row r="280" spans="1:10" hidden="1" x14ac:dyDescent="0.2">
      <c r="A280">
        <v>5</v>
      </c>
      <c r="B280" t="s">
        <v>375</v>
      </c>
      <c r="C280" t="s">
        <v>414</v>
      </c>
      <c r="D280" t="s">
        <v>429</v>
      </c>
      <c r="E280">
        <v>2</v>
      </c>
      <c r="F280" t="s">
        <v>31</v>
      </c>
      <c r="G280" t="str">
        <f t="shared" si="8"/>
        <v>5_x5_2x_T_2a</v>
      </c>
      <c r="H280" s="116" t="str">
        <f t="shared" si="9"/>
        <v>2a</v>
      </c>
      <c r="I280" s="117" t="s">
        <v>6849</v>
      </c>
      <c r="J280" s="118"/>
    </row>
    <row r="281" spans="1:10" hidden="1" x14ac:dyDescent="0.2">
      <c r="A281">
        <v>5</v>
      </c>
      <c r="B281" t="s">
        <v>375</v>
      </c>
      <c r="C281" t="s">
        <v>414</v>
      </c>
      <c r="D281" t="s">
        <v>429</v>
      </c>
      <c r="E281">
        <v>2</v>
      </c>
      <c r="F281" t="s">
        <v>34</v>
      </c>
      <c r="G281" t="str">
        <f t="shared" si="8"/>
        <v>5_x5_2x_T_2b</v>
      </c>
      <c r="H281" s="116" t="str">
        <f t="shared" si="9"/>
        <v>2b</v>
      </c>
      <c r="I281" s="117" t="s">
        <v>6850</v>
      </c>
      <c r="J281" s="118"/>
    </row>
    <row r="282" spans="1:10" hidden="1" x14ac:dyDescent="0.2">
      <c r="A282">
        <v>5</v>
      </c>
      <c r="B282" t="s">
        <v>375</v>
      </c>
      <c r="C282" t="s">
        <v>414</v>
      </c>
      <c r="D282" t="s">
        <v>429</v>
      </c>
      <c r="E282">
        <v>2</v>
      </c>
      <c r="F282" t="s">
        <v>40</v>
      </c>
      <c r="G282" t="str">
        <f t="shared" si="8"/>
        <v>5_x5_2x_T_2c</v>
      </c>
      <c r="H282" s="116" t="str">
        <f t="shared" si="9"/>
        <v>2c</v>
      </c>
      <c r="I282" s="117" t="s">
        <v>6851</v>
      </c>
      <c r="J282" s="119"/>
    </row>
    <row r="283" spans="1:10" hidden="1" x14ac:dyDescent="0.2">
      <c r="A283">
        <v>5</v>
      </c>
      <c r="B283" t="s">
        <v>375</v>
      </c>
      <c r="C283" t="s">
        <v>414</v>
      </c>
      <c r="D283" t="s">
        <v>429</v>
      </c>
      <c r="E283">
        <v>3</v>
      </c>
      <c r="G283" t="str">
        <f t="shared" si="8"/>
        <v>5_x5_2x_T_3</v>
      </c>
      <c r="H283" s="116">
        <f t="shared" si="9"/>
        <v>3</v>
      </c>
      <c r="I283" s="121" t="s">
        <v>6852</v>
      </c>
      <c r="J283" s="118"/>
    </row>
    <row r="284" spans="1:10" hidden="1" x14ac:dyDescent="0.2">
      <c r="A284">
        <v>5</v>
      </c>
      <c r="B284" t="s">
        <v>375</v>
      </c>
      <c r="C284" t="s">
        <v>414</v>
      </c>
      <c r="D284" t="s">
        <v>429</v>
      </c>
      <c r="E284">
        <v>4</v>
      </c>
      <c r="F284" t="s">
        <v>31</v>
      </c>
      <c r="G284" t="str">
        <f t="shared" si="8"/>
        <v>5_x5_2x_T_4a</v>
      </c>
      <c r="H284" s="116" t="str">
        <f t="shared" si="9"/>
        <v>4a</v>
      </c>
      <c r="I284" s="117" t="s">
        <v>12016</v>
      </c>
      <c r="J284" s="118"/>
    </row>
    <row r="285" spans="1:10" hidden="1" x14ac:dyDescent="0.2">
      <c r="A285">
        <v>5</v>
      </c>
      <c r="B285" t="s">
        <v>375</v>
      </c>
      <c r="C285" t="s">
        <v>414</v>
      </c>
      <c r="D285" t="s">
        <v>429</v>
      </c>
      <c r="E285">
        <v>4</v>
      </c>
      <c r="F285" t="s">
        <v>34</v>
      </c>
      <c r="G285" t="str">
        <f t="shared" si="8"/>
        <v>5_x5_2x_T_4b</v>
      </c>
      <c r="H285" s="116" t="str">
        <f t="shared" si="9"/>
        <v>4b</v>
      </c>
      <c r="I285" s="117" t="s">
        <v>12017</v>
      </c>
      <c r="J285" s="118"/>
    </row>
    <row r="286" spans="1:10" hidden="1" x14ac:dyDescent="0.2">
      <c r="A286">
        <v>5</v>
      </c>
      <c r="B286" t="s">
        <v>375</v>
      </c>
      <c r="C286" t="s">
        <v>414</v>
      </c>
      <c r="D286" t="s">
        <v>429</v>
      </c>
      <c r="E286">
        <v>5</v>
      </c>
      <c r="F286" t="s">
        <v>31</v>
      </c>
      <c r="G286" t="str">
        <f t="shared" si="8"/>
        <v>5_x5_2x_T_5a</v>
      </c>
      <c r="H286" s="116" t="str">
        <f t="shared" si="9"/>
        <v>5a</v>
      </c>
      <c r="I286" s="117" t="s">
        <v>6853</v>
      </c>
      <c r="J286" s="118"/>
    </row>
    <row r="287" spans="1:10" hidden="1" x14ac:dyDescent="0.2">
      <c r="A287">
        <v>5</v>
      </c>
      <c r="B287" t="s">
        <v>375</v>
      </c>
      <c r="C287" t="s">
        <v>414</v>
      </c>
      <c r="D287" t="s">
        <v>429</v>
      </c>
      <c r="E287">
        <v>5</v>
      </c>
      <c r="F287" t="s">
        <v>34</v>
      </c>
      <c r="G287" t="str">
        <f t="shared" si="8"/>
        <v>5_x5_2x_T_5b</v>
      </c>
      <c r="H287" s="116" t="str">
        <f t="shared" si="9"/>
        <v>5b</v>
      </c>
      <c r="I287" s="117" t="s">
        <v>6854</v>
      </c>
      <c r="J287" s="118"/>
    </row>
    <row r="288" spans="1:10" hidden="1" x14ac:dyDescent="0.2">
      <c r="A288">
        <v>5</v>
      </c>
      <c r="B288" t="s">
        <v>375</v>
      </c>
      <c r="C288" t="s">
        <v>414</v>
      </c>
      <c r="D288" t="s">
        <v>429</v>
      </c>
      <c r="E288">
        <v>5</v>
      </c>
      <c r="F288" t="s">
        <v>40</v>
      </c>
      <c r="G288" t="str">
        <f t="shared" si="8"/>
        <v>5_x5_2x_T_5c</v>
      </c>
      <c r="H288" s="116" t="str">
        <f t="shared" si="9"/>
        <v>5c</v>
      </c>
      <c r="I288" s="117" t="s">
        <v>6855</v>
      </c>
      <c r="J288" s="118"/>
    </row>
    <row r="289" spans="1:10" hidden="1" x14ac:dyDescent="0.2">
      <c r="A289">
        <v>5</v>
      </c>
      <c r="B289" t="s">
        <v>375</v>
      </c>
      <c r="C289" t="s">
        <v>414</v>
      </c>
      <c r="D289" t="s">
        <v>429</v>
      </c>
      <c r="E289">
        <v>6</v>
      </c>
      <c r="G289" t="str">
        <f t="shared" si="8"/>
        <v>5_x5_2x_T_6</v>
      </c>
      <c r="H289" s="116">
        <f t="shared" si="9"/>
        <v>6</v>
      </c>
      <c r="I289" s="117" t="s">
        <v>6856</v>
      </c>
      <c r="J289" s="118"/>
    </row>
    <row r="290" spans="1:10" hidden="1" x14ac:dyDescent="0.2">
      <c r="A290">
        <v>5</v>
      </c>
      <c r="B290" t="s">
        <v>376</v>
      </c>
      <c r="C290" t="s">
        <v>414</v>
      </c>
      <c r="D290" t="s">
        <v>33</v>
      </c>
      <c r="E290">
        <v>1</v>
      </c>
      <c r="F290" t="s">
        <v>31</v>
      </c>
      <c r="G290" t="str">
        <f t="shared" si="8"/>
        <v>5_x5_3x_G_1a</v>
      </c>
      <c r="H290" s="116" t="str">
        <f t="shared" si="9"/>
        <v>1a</v>
      </c>
      <c r="I290" s="117" t="s">
        <v>6857</v>
      </c>
      <c r="J290" s="118"/>
    </row>
    <row r="291" spans="1:10" hidden="1" x14ac:dyDescent="0.2">
      <c r="A291">
        <v>5</v>
      </c>
      <c r="B291" t="s">
        <v>376</v>
      </c>
      <c r="C291" t="s">
        <v>414</v>
      </c>
      <c r="D291" t="s">
        <v>33</v>
      </c>
      <c r="E291">
        <v>1</v>
      </c>
      <c r="F291" t="s">
        <v>34</v>
      </c>
      <c r="G291" t="str">
        <f t="shared" si="8"/>
        <v>5_x5_3x_G_1b</v>
      </c>
      <c r="H291" s="116" t="str">
        <f t="shared" si="9"/>
        <v>1b</v>
      </c>
      <c r="I291" s="117" t="s">
        <v>6858</v>
      </c>
      <c r="J291" s="117"/>
    </row>
    <row r="292" spans="1:10" hidden="1" x14ac:dyDescent="0.2">
      <c r="A292">
        <v>5</v>
      </c>
      <c r="B292" t="s">
        <v>376</v>
      </c>
      <c r="C292" t="s">
        <v>414</v>
      </c>
      <c r="D292" t="s">
        <v>33</v>
      </c>
      <c r="E292">
        <v>1</v>
      </c>
      <c r="F292" t="s">
        <v>40</v>
      </c>
      <c r="G292" t="str">
        <f t="shared" si="8"/>
        <v>5_x5_3x_G_1c</v>
      </c>
      <c r="H292" s="116" t="str">
        <f t="shared" si="9"/>
        <v>1c</v>
      </c>
      <c r="I292" s="117" t="s">
        <v>6859</v>
      </c>
      <c r="J292" s="119"/>
    </row>
    <row r="293" spans="1:10" hidden="1" x14ac:dyDescent="0.2">
      <c r="A293">
        <v>5</v>
      </c>
      <c r="B293" t="s">
        <v>376</v>
      </c>
      <c r="C293" t="s">
        <v>414</v>
      </c>
      <c r="D293" t="s">
        <v>33</v>
      </c>
      <c r="E293">
        <v>1</v>
      </c>
      <c r="F293" t="s">
        <v>66</v>
      </c>
      <c r="G293" t="str">
        <f t="shared" si="8"/>
        <v>5_x5_3x_G_1d</v>
      </c>
      <c r="H293" s="116" t="str">
        <f t="shared" si="9"/>
        <v>1d</v>
      </c>
      <c r="I293" s="117" t="s">
        <v>6860</v>
      </c>
      <c r="J293" s="118"/>
    </row>
    <row r="294" spans="1:10" hidden="1" x14ac:dyDescent="0.2">
      <c r="A294">
        <v>5</v>
      </c>
      <c r="B294" t="s">
        <v>376</v>
      </c>
      <c r="C294" t="s">
        <v>414</v>
      </c>
      <c r="D294" t="s">
        <v>33</v>
      </c>
      <c r="E294">
        <v>2</v>
      </c>
      <c r="F294" t="s">
        <v>31</v>
      </c>
      <c r="G294" t="str">
        <f t="shared" si="8"/>
        <v>5_x5_3x_G_2a</v>
      </c>
      <c r="H294" s="116" t="str">
        <f t="shared" si="9"/>
        <v>2a</v>
      </c>
      <c r="I294" s="117" t="s">
        <v>6861</v>
      </c>
      <c r="J294" s="118"/>
    </row>
    <row r="295" spans="1:10" hidden="1" x14ac:dyDescent="0.2">
      <c r="A295">
        <v>5</v>
      </c>
      <c r="B295" t="s">
        <v>376</v>
      </c>
      <c r="C295" t="s">
        <v>414</v>
      </c>
      <c r="D295" t="s">
        <v>33</v>
      </c>
      <c r="E295">
        <v>2</v>
      </c>
      <c r="F295" t="s">
        <v>34</v>
      </c>
      <c r="G295" t="str">
        <f t="shared" si="8"/>
        <v>5_x5_3x_G_2b</v>
      </c>
      <c r="H295" s="116" t="str">
        <f t="shared" si="9"/>
        <v>2b</v>
      </c>
      <c r="I295" s="117" t="s">
        <v>6862</v>
      </c>
      <c r="J295" s="117"/>
    </row>
    <row r="296" spans="1:10" hidden="1" x14ac:dyDescent="0.2">
      <c r="A296">
        <v>5</v>
      </c>
      <c r="B296" t="s">
        <v>376</v>
      </c>
      <c r="C296" t="s">
        <v>414</v>
      </c>
      <c r="D296" t="s">
        <v>33</v>
      </c>
      <c r="E296">
        <v>2</v>
      </c>
      <c r="F296" t="s">
        <v>40</v>
      </c>
      <c r="G296" t="str">
        <f t="shared" si="8"/>
        <v>5_x5_3x_G_2c</v>
      </c>
      <c r="H296" s="116" t="str">
        <f t="shared" si="9"/>
        <v>2c</v>
      </c>
      <c r="I296" s="117" t="s">
        <v>6863</v>
      </c>
      <c r="J296" s="119"/>
    </row>
    <row r="297" spans="1:10" hidden="1" x14ac:dyDescent="0.2">
      <c r="A297">
        <v>5</v>
      </c>
      <c r="B297" t="s">
        <v>376</v>
      </c>
      <c r="C297" t="s">
        <v>414</v>
      </c>
      <c r="D297" t="s">
        <v>33</v>
      </c>
      <c r="E297">
        <v>2</v>
      </c>
      <c r="F297" t="s">
        <v>66</v>
      </c>
      <c r="G297" t="str">
        <f t="shared" si="8"/>
        <v>5_x5_3x_G_2d</v>
      </c>
      <c r="H297" s="116" t="str">
        <f t="shared" si="9"/>
        <v>2d</v>
      </c>
      <c r="I297" s="117" t="s">
        <v>6864</v>
      </c>
      <c r="J297" s="118"/>
    </row>
    <row r="298" spans="1:10" hidden="1" x14ac:dyDescent="0.2">
      <c r="A298">
        <v>5</v>
      </c>
      <c r="B298" t="s">
        <v>376</v>
      </c>
      <c r="C298" t="s">
        <v>414</v>
      </c>
      <c r="D298" t="s">
        <v>33</v>
      </c>
      <c r="E298">
        <v>3</v>
      </c>
      <c r="F298" t="s">
        <v>31</v>
      </c>
      <c r="G298" t="str">
        <f t="shared" si="8"/>
        <v>5_x5_3x_G_3a</v>
      </c>
      <c r="H298" s="116" t="str">
        <f t="shared" si="9"/>
        <v>3a</v>
      </c>
      <c r="I298" s="117" t="s">
        <v>6865</v>
      </c>
      <c r="J298" s="119" t="s">
        <v>6866</v>
      </c>
    </row>
    <row r="299" spans="1:10" hidden="1" x14ac:dyDescent="0.2">
      <c r="A299">
        <v>5</v>
      </c>
      <c r="B299" t="s">
        <v>376</v>
      </c>
      <c r="C299" t="s">
        <v>414</v>
      </c>
      <c r="D299" t="s">
        <v>33</v>
      </c>
      <c r="E299">
        <v>3</v>
      </c>
      <c r="F299" t="s">
        <v>34</v>
      </c>
      <c r="G299" t="str">
        <f t="shared" si="8"/>
        <v>5_x5_3x_G_3b</v>
      </c>
      <c r="H299" s="116" t="str">
        <f t="shared" si="9"/>
        <v>3b</v>
      </c>
      <c r="I299" s="117" t="s">
        <v>6867</v>
      </c>
      <c r="J299" s="119" t="s">
        <v>6866</v>
      </c>
    </row>
    <row r="300" spans="1:10" hidden="1" x14ac:dyDescent="0.2">
      <c r="A300">
        <v>5</v>
      </c>
      <c r="B300" t="s">
        <v>376</v>
      </c>
      <c r="C300" t="s">
        <v>414</v>
      </c>
      <c r="D300" t="s">
        <v>33</v>
      </c>
      <c r="E300">
        <v>4</v>
      </c>
      <c r="F300" t="s">
        <v>31</v>
      </c>
      <c r="G300" t="str">
        <f t="shared" si="8"/>
        <v>5_x5_3x_G_4a</v>
      </c>
      <c r="H300" s="116" t="str">
        <f t="shared" si="9"/>
        <v>4a</v>
      </c>
      <c r="I300" s="117" t="s">
        <v>6868</v>
      </c>
      <c r="J300" s="119"/>
    </row>
    <row r="301" spans="1:10" hidden="1" x14ac:dyDescent="0.2">
      <c r="A301">
        <v>5</v>
      </c>
      <c r="B301" t="s">
        <v>376</v>
      </c>
      <c r="C301" t="s">
        <v>414</v>
      </c>
      <c r="D301" t="s">
        <v>33</v>
      </c>
      <c r="E301">
        <v>4</v>
      </c>
      <c r="F301" t="s">
        <v>34</v>
      </c>
      <c r="G301" t="str">
        <f t="shared" si="8"/>
        <v>5_x5_3x_G_4b</v>
      </c>
      <c r="H301" s="116" t="str">
        <f t="shared" si="9"/>
        <v>4b</v>
      </c>
      <c r="I301" s="117" t="s">
        <v>6869</v>
      </c>
      <c r="J301" s="118"/>
    </row>
    <row r="302" spans="1:10" hidden="1" x14ac:dyDescent="0.2">
      <c r="A302">
        <v>5</v>
      </c>
      <c r="B302" t="s">
        <v>376</v>
      </c>
      <c r="C302" t="s">
        <v>414</v>
      </c>
      <c r="D302" t="s">
        <v>33</v>
      </c>
      <c r="E302">
        <v>4</v>
      </c>
      <c r="F302" t="s">
        <v>40</v>
      </c>
      <c r="G302" t="str">
        <f t="shared" si="8"/>
        <v>5_x5_3x_G_4c</v>
      </c>
      <c r="H302" s="116" t="str">
        <f t="shared" si="9"/>
        <v>4c</v>
      </c>
      <c r="I302" s="117" t="s">
        <v>6870</v>
      </c>
      <c r="J302" s="119"/>
    </row>
    <row r="303" spans="1:10" hidden="1" x14ac:dyDescent="0.2">
      <c r="A303">
        <v>5</v>
      </c>
      <c r="B303" t="s">
        <v>376</v>
      </c>
      <c r="C303" t="s">
        <v>414</v>
      </c>
      <c r="D303" t="s">
        <v>33</v>
      </c>
      <c r="E303">
        <v>5</v>
      </c>
      <c r="F303" t="s">
        <v>31</v>
      </c>
      <c r="G303" t="str">
        <f t="shared" si="8"/>
        <v>5_x5_3x_G_5a</v>
      </c>
      <c r="H303" s="116" t="str">
        <f t="shared" si="9"/>
        <v>5a</v>
      </c>
      <c r="I303" s="117" t="s">
        <v>6871</v>
      </c>
      <c r="J303" s="118"/>
    </row>
    <row r="304" spans="1:10" hidden="1" x14ac:dyDescent="0.2">
      <c r="A304">
        <v>5</v>
      </c>
      <c r="B304" t="s">
        <v>376</v>
      </c>
      <c r="C304" t="s">
        <v>414</v>
      </c>
      <c r="D304" t="s">
        <v>33</v>
      </c>
      <c r="E304">
        <v>5</v>
      </c>
      <c r="F304" t="s">
        <v>34</v>
      </c>
      <c r="G304" t="str">
        <f t="shared" si="8"/>
        <v>5_x5_3x_G_5b</v>
      </c>
      <c r="H304" s="116" t="str">
        <f t="shared" si="9"/>
        <v>5b</v>
      </c>
      <c r="I304" s="117" t="s">
        <v>6872</v>
      </c>
      <c r="J304" s="118"/>
    </row>
    <row r="305" spans="1:10" hidden="1" x14ac:dyDescent="0.2">
      <c r="A305">
        <v>5</v>
      </c>
      <c r="B305" t="s">
        <v>376</v>
      </c>
      <c r="C305" t="s">
        <v>414</v>
      </c>
      <c r="D305" t="s">
        <v>33</v>
      </c>
      <c r="E305">
        <v>5</v>
      </c>
      <c r="F305" t="s">
        <v>40</v>
      </c>
      <c r="G305" t="str">
        <f t="shared" si="8"/>
        <v>5_x5_3x_G_5c</v>
      </c>
      <c r="H305" s="116" t="str">
        <f t="shared" si="9"/>
        <v>5c</v>
      </c>
      <c r="I305" s="117" t="s">
        <v>6873</v>
      </c>
      <c r="J305" s="119"/>
    </row>
    <row r="306" spans="1:10" hidden="1" x14ac:dyDescent="0.2">
      <c r="A306">
        <v>5</v>
      </c>
      <c r="B306" t="s">
        <v>376</v>
      </c>
      <c r="C306" t="s">
        <v>414</v>
      </c>
      <c r="D306" t="s">
        <v>33</v>
      </c>
      <c r="E306">
        <v>6</v>
      </c>
      <c r="F306" t="s">
        <v>31</v>
      </c>
      <c r="G306" t="str">
        <f t="shared" si="8"/>
        <v>5_x5_3x_G_6a</v>
      </c>
      <c r="H306" s="116" t="str">
        <f t="shared" si="9"/>
        <v>6a</v>
      </c>
      <c r="I306" s="117" t="s">
        <v>6874</v>
      </c>
      <c r="J306" s="118"/>
    </row>
    <row r="307" spans="1:10" hidden="1" x14ac:dyDescent="0.2">
      <c r="A307">
        <v>5</v>
      </c>
      <c r="B307" t="s">
        <v>376</v>
      </c>
      <c r="C307" t="s">
        <v>414</v>
      </c>
      <c r="D307" t="s">
        <v>33</v>
      </c>
      <c r="E307">
        <v>6</v>
      </c>
      <c r="F307" t="s">
        <v>34</v>
      </c>
      <c r="G307" t="str">
        <f t="shared" si="8"/>
        <v>5_x5_3x_G_6b</v>
      </c>
      <c r="H307" s="116" t="str">
        <f t="shared" si="9"/>
        <v>6b</v>
      </c>
      <c r="I307" s="117" t="s">
        <v>6875</v>
      </c>
      <c r="J307" s="117"/>
    </row>
    <row r="308" spans="1:10" hidden="1" x14ac:dyDescent="0.2">
      <c r="A308">
        <v>5</v>
      </c>
      <c r="B308" t="s">
        <v>376</v>
      </c>
      <c r="C308" t="s">
        <v>414</v>
      </c>
      <c r="D308" t="s">
        <v>33</v>
      </c>
      <c r="E308">
        <v>6</v>
      </c>
      <c r="F308" t="s">
        <v>40</v>
      </c>
      <c r="G308" t="str">
        <f t="shared" si="8"/>
        <v>5_x5_3x_G_6c</v>
      </c>
      <c r="H308" s="116" t="str">
        <f t="shared" si="9"/>
        <v>6c</v>
      </c>
      <c r="I308" s="117" t="s">
        <v>6876</v>
      </c>
      <c r="J308" s="119"/>
    </row>
    <row r="309" spans="1:10" hidden="1" x14ac:dyDescent="0.2">
      <c r="A309">
        <v>5</v>
      </c>
      <c r="B309" t="s">
        <v>376</v>
      </c>
      <c r="C309" t="s">
        <v>414</v>
      </c>
      <c r="D309" t="s">
        <v>33</v>
      </c>
      <c r="E309">
        <v>6</v>
      </c>
      <c r="F309" t="s">
        <v>66</v>
      </c>
      <c r="G309" t="str">
        <f t="shared" si="8"/>
        <v>5_x5_3x_G_6d</v>
      </c>
      <c r="H309" s="116" t="str">
        <f t="shared" si="9"/>
        <v>6d</v>
      </c>
      <c r="I309" s="117" t="s">
        <v>6877</v>
      </c>
      <c r="J309" s="118"/>
    </row>
    <row r="310" spans="1:10" hidden="1" x14ac:dyDescent="0.2">
      <c r="A310">
        <v>5</v>
      </c>
      <c r="B310" t="s">
        <v>376</v>
      </c>
      <c r="C310" t="s">
        <v>414</v>
      </c>
      <c r="D310" t="s">
        <v>33</v>
      </c>
      <c r="E310">
        <v>7</v>
      </c>
      <c r="F310" t="s">
        <v>31</v>
      </c>
      <c r="G310" t="str">
        <f t="shared" si="8"/>
        <v>5_x5_3x_G_7a</v>
      </c>
      <c r="H310" s="116" t="str">
        <f t="shared" si="9"/>
        <v>7a</v>
      </c>
      <c r="I310" s="117" t="s">
        <v>6878</v>
      </c>
      <c r="J310" s="119" t="s">
        <v>6879</v>
      </c>
    </row>
    <row r="311" spans="1:10" hidden="1" x14ac:dyDescent="0.2">
      <c r="A311">
        <v>5</v>
      </c>
      <c r="B311" t="s">
        <v>376</v>
      </c>
      <c r="C311" t="s">
        <v>414</v>
      </c>
      <c r="D311" t="s">
        <v>33</v>
      </c>
      <c r="E311">
        <v>7</v>
      </c>
      <c r="F311" t="s">
        <v>34</v>
      </c>
      <c r="G311" t="str">
        <f t="shared" si="8"/>
        <v>5_x5_3x_G_7b</v>
      </c>
      <c r="H311" s="116" t="str">
        <f t="shared" si="9"/>
        <v>7b</v>
      </c>
      <c r="I311" s="117" t="s">
        <v>6880</v>
      </c>
      <c r="J311" s="119" t="s">
        <v>6881</v>
      </c>
    </row>
    <row r="312" spans="1:10" hidden="1" x14ac:dyDescent="0.2">
      <c r="A312">
        <v>5</v>
      </c>
      <c r="B312" t="s">
        <v>376</v>
      </c>
      <c r="C312" t="s">
        <v>414</v>
      </c>
      <c r="D312" t="s">
        <v>33</v>
      </c>
      <c r="E312">
        <v>7</v>
      </c>
      <c r="F312" t="s">
        <v>40</v>
      </c>
      <c r="G312" t="str">
        <f t="shared" si="8"/>
        <v>5_x5_3x_G_7c</v>
      </c>
      <c r="H312" s="116" t="str">
        <f t="shared" si="9"/>
        <v>7c</v>
      </c>
      <c r="I312" s="117" t="s">
        <v>6882</v>
      </c>
      <c r="J312" s="119" t="s">
        <v>6883</v>
      </c>
    </row>
    <row r="313" spans="1:10" hidden="1" x14ac:dyDescent="0.2">
      <c r="A313">
        <v>5</v>
      </c>
      <c r="B313" t="s">
        <v>376</v>
      </c>
      <c r="C313" t="s">
        <v>414</v>
      </c>
      <c r="D313" t="s">
        <v>33</v>
      </c>
      <c r="E313">
        <v>8</v>
      </c>
      <c r="F313" t="s">
        <v>31</v>
      </c>
      <c r="G313" t="str">
        <f t="shared" si="8"/>
        <v>5_x5_3x_G_8a</v>
      </c>
      <c r="H313" s="116" t="str">
        <f t="shared" si="9"/>
        <v>8a</v>
      </c>
      <c r="I313" s="117" t="s">
        <v>6884</v>
      </c>
      <c r="J313" s="118"/>
    </row>
    <row r="314" spans="1:10" hidden="1" x14ac:dyDescent="0.2">
      <c r="A314">
        <v>5</v>
      </c>
      <c r="B314" t="s">
        <v>376</v>
      </c>
      <c r="C314" t="s">
        <v>414</v>
      </c>
      <c r="D314" t="s">
        <v>33</v>
      </c>
      <c r="E314">
        <v>8</v>
      </c>
      <c r="F314" t="s">
        <v>34</v>
      </c>
      <c r="G314" t="str">
        <f t="shared" si="8"/>
        <v>5_x5_3x_G_8b</v>
      </c>
      <c r="H314" s="116" t="str">
        <f t="shared" si="9"/>
        <v>8b</v>
      </c>
      <c r="I314" s="117" t="s">
        <v>6885</v>
      </c>
      <c r="J314" s="117"/>
    </row>
    <row r="315" spans="1:10" hidden="1" x14ac:dyDescent="0.2">
      <c r="A315">
        <v>5</v>
      </c>
      <c r="B315" t="s">
        <v>376</v>
      </c>
      <c r="C315" t="s">
        <v>414</v>
      </c>
      <c r="D315" t="s">
        <v>33</v>
      </c>
      <c r="E315">
        <v>8</v>
      </c>
      <c r="F315" t="s">
        <v>40</v>
      </c>
      <c r="G315" t="str">
        <f t="shared" si="8"/>
        <v>5_x5_3x_G_8c</v>
      </c>
      <c r="H315" s="116" t="str">
        <f t="shared" si="9"/>
        <v>8c</v>
      </c>
      <c r="I315" s="117" t="s">
        <v>6886</v>
      </c>
      <c r="J315" s="119"/>
    </row>
    <row r="316" spans="1:10" hidden="1" x14ac:dyDescent="0.2">
      <c r="A316">
        <v>5</v>
      </c>
      <c r="B316" t="s">
        <v>376</v>
      </c>
      <c r="C316" t="s">
        <v>414</v>
      </c>
      <c r="D316" t="s">
        <v>33</v>
      </c>
      <c r="E316">
        <v>9</v>
      </c>
      <c r="F316" t="s">
        <v>31</v>
      </c>
      <c r="G316" t="str">
        <f t="shared" si="8"/>
        <v>5_x5_3x_G_9a</v>
      </c>
      <c r="H316" s="116" t="str">
        <f t="shared" si="9"/>
        <v>9a</v>
      </c>
      <c r="I316" s="117" t="s">
        <v>6887</v>
      </c>
      <c r="J316" s="118"/>
    </row>
    <row r="317" spans="1:10" hidden="1" x14ac:dyDescent="0.2">
      <c r="A317">
        <v>5</v>
      </c>
      <c r="B317" t="s">
        <v>376</v>
      </c>
      <c r="C317" t="s">
        <v>414</v>
      </c>
      <c r="D317" t="s">
        <v>33</v>
      </c>
      <c r="E317">
        <v>9</v>
      </c>
      <c r="F317" t="s">
        <v>34</v>
      </c>
      <c r="G317" t="str">
        <f t="shared" si="8"/>
        <v>5_x5_3x_G_9b</v>
      </c>
      <c r="H317" s="116" t="str">
        <f t="shared" si="9"/>
        <v>9b</v>
      </c>
      <c r="I317" s="117" t="s">
        <v>6888</v>
      </c>
      <c r="J317" s="118"/>
    </row>
    <row r="318" spans="1:10" hidden="1" x14ac:dyDescent="0.2">
      <c r="A318">
        <v>5</v>
      </c>
      <c r="B318" t="s">
        <v>376</v>
      </c>
      <c r="C318" t="s">
        <v>414</v>
      </c>
      <c r="D318" t="s">
        <v>33</v>
      </c>
      <c r="E318">
        <v>9</v>
      </c>
      <c r="F318" t="s">
        <v>40</v>
      </c>
      <c r="G318" t="str">
        <f t="shared" si="8"/>
        <v>5_x5_3x_G_9c</v>
      </c>
      <c r="H318" s="116" t="str">
        <f t="shared" si="9"/>
        <v>9c</v>
      </c>
      <c r="I318" s="117" t="s">
        <v>6889</v>
      </c>
      <c r="J318" s="118"/>
    </row>
    <row r="319" spans="1:10" hidden="1" x14ac:dyDescent="0.2">
      <c r="A319">
        <v>5</v>
      </c>
      <c r="B319" t="s">
        <v>376</v>
      </c>
      <c r="C319" t="s">
        <v>414</v>
      </c>
      <c r="D319" t="s">
        <v>33</v>
      </c>
      <c r="E319">
        <v>10</v>
      </c>
      <c r="F319" t="s">
        <v>31</v>
      </c>
      <c r="G319" t="str">
        <f t="shared" si="8"/>
        <v>5_x5_3x_G_10a</v>
      </c>
      <c r="H319" s="116" t="str">
        <f t="shared" si="9"/>
        <v>10a</v>
      </c>
      <c r="I319" s="117" t="s">
        <v>6890</v>
      </c>
      <c r="J319" s="118"/>
    </row>
    <row r="320" spans="1:10" hidden="1" x14ac:dyDescent="0.2">
      <c r="A320">
        <v>5</v>
      </c>
      <c r="B320" t="s">
        <v>376</v>
      </c>
      <c r="C320" t="s">
        <v>414</v>
      </c>
      <c r="D320" t="s">
        <v>33</v>
      </c>
      <c r="E320">
        <v>10</v>
      </c>
      <c r="F320" t="s">
        <v>34</v>
      </c>
      <c r="G320" t="str">
        <f t="shared" si="8"/>
        <v>5_x5_3x_G_10b</v>
      </c>
      <c r="H320" s="116" t="str">
        <f t="shared" si="9"/>
        <v>10b</v>
      </c>
      <c r="I320" s="117" t="s">
        <v>6891</v>
      </c>
      <c r="J320" s="118"/>
    </row>
    <row r="321" spans="1:10" hidden="1" x14ac:dyDescent="0.2">
      <c r="A321">
        <v>5</v>
      </c>
      <c r="B321" t="s">
        <v>376</v>
      </c>
      <c r="C321" t="s">
        <v>414</v>
      </c>
      <c r="D321" t="s">
        <v>33</v>
      </c>
      <c r="E321">
        <v>10</v>
      </c>
      <c r="F321" t="s">
        <v>40</v>
      </c>
      <c r="G321" t="str">
        <f t="shared" si="8"/>
        <v>5_x5_3x_G_10c</v>
      </c>
      <c r="H321" s="116" t="str">
        <f t="shared" si="9"/>
        <v>10c</v>
      </c>
      <c r="I321" s="117" t="s">
        <v>6892</v>
      </c>
      <c r="J321" s="118"/>
    </row>
    <row r="322" spans="1:10" hidden="1" x14ac:dyDescent="0.2">
      <c r="A322">
        <v>5</v>
      </c>
      <c r="B322" t="s">
        <v>376</v>
      </c>
      <c r="C322" t="s">
        <v>414</v>
      </c>
      <c r="D322" t="s">
        <v>33</v>
      </c>
      <c r="E322">
        <v>11</v>
      </c>
      <c r="F322" t="s">
        <v>31</v>
      </c>
      <c r="G322" t="str">
        <f t="shared" ref="G322:G385" si="10">A322&amp;"_"&amp;B322&amp;"_"&amp;D322&amp;"_"&amp;H322</f>
        <v>5_x5_3x_G_11a</v>
      </c>
      <c r="H322" s="116" t="str">
        <f t="shared" ref="H322:H385" si="11">IF(F322="",E322,E322&amp;F322)</f>
        <v>11a</v>
      </c>
      <c r="I322" s="117" t="s">
        <v>6893</v>
      </c>
      <c r="J322" s="118"/>
    </row>
    <row r="323" spans="1:10" hidden="1" x14ac:dyDescent="0.2">
      <c r="A323">
        <v>5</v>
      </c>
      <c r="B323" t="s">
        <v>376</v>
      </c>
      <c r="C323" t="s">
        <v>414</v>
      </c>
      <c r="D323" t="s">
        <v>33</v>
      </c>
      <c r="E323">
        <v>11</v>
      </c>
      <c r="F323" t="s">
        <v>34</v>
      </c>
      <c r="G323" t="str">
        <f t="shared" si="10"/>
        <v>5_x5_3x_G_11b</v>
      </c>
      <c r="H323" s="116" t="str">
        <f t="shared" si="11"/>
        <v>11b</v>
      </c>
      <c r="I323" s="117" t="s">
        <v>6894</v>
      </c>
      <c r="J323" s="118"/>
    </row>
    <row r="324" spans="1:10" hidden="1" x14ac:dyDescent="0.2">
      <c r="A324">
        <v>5</v>
      </c>
      <c r="B324" t="s">
        <v>376</v>
      </c>
      <c r="C324" t="s">
        <v>414</v>
      </c>
      <c r="D324" t="s">
        <v>33</v>
      </c>
      <c r="E324">
        <v>12</v>
      </c>
      <c r="F324" t="s">
        <v>31</v>
      </c>
      <c r="G324" t="str">
        <f t="shared" si="10"/>
        <v>5_x5_3x_G_12a</v>
      </c>
      <c r="H324" s="116" t="str">
        <f t="shared" si="11"/>
        <v>12a</v>
      </c>
      <c r="I324" s="117" t="s">
        <v>6895</v>
      </c>
      <c r="J324" s="118"/>
    </row>
    <row r="325" spans="1:10" hidden="1" x14ac:dyDescent="0.2">
      <c r="A325">
        <v>5</v>
      </c>
      <c r="B325" t="s">
        <v>376</v>
      </c>
      <c r="C325" t="s">
        <v>414</v>
      </c>
      <c r="D325" t="s">
        <v>33</v>
      </c>
      <c r="E325">
        <v>12</v>
      </c>
      <c r="F325" t="s">
        <v>34</v>
      </c>
      <c r="G325" t="str">
        <f t="shared" si="10"/>
        <v>5_x5_3x_G_12b</v>
      </c>
      <c r="H325" s="116" t="str">
        <f t="shared" si="11"/>
        <v>12b</v>
      </c>
      <c r="I325" s="117" t="s">
        <v>6896</v>
      </c>
      <c r="J325" s="118"/>
    </row>
    <row r="326" spans="1:10" hidden="1" x14ac:dyDescent="0.2">
      <c r="A326">
        <v>5</v>
      </c>
      <c r="B326" t="s">
        <v>376</v>
      </c>
      <c r="C326" t="s">
        <v>414</v>
      </c>
      <c r="D326" t="s">
        <v>33</v>
      </c>
      <c r="E326">
        <v>13</v>
      </c>
      <c r="F326" t="s">
        <v>31</v>
      </c>
      <c r="G326" t="str">
        <f t="shared" si="10"/>
        <v>5_x5_3x_G_13a</v>
      </c>
      <c r="H326" s="116" t="str">
        <f t="shared" si="11"/>
        <v>13a</v>
      </c>
      <c r="I326" s="117" t="s">
        <v>6897</v>
      </c>
      <c r="J326" s="119"/>
    </row>
    <row r="327" spans="1:10" hidden="1" x14ac:dyDescent="0.2">
      <c r="A327">
        <v>5</v>
      </c>
      <c r="B327" t="s">
        <v>376</v>
      </c>
      <c r="C327" t="s">
        <v>414</v>
      </c>
      <c r="D327" t="s">
        <v>33</v>
      </c>
      <c r="E327">
        <v>13</v>
      </c>
      <c r="F327" t="s">
        <v>34</v>
      </c>
      <c r="G327" t="str">
        <f t="shared" si="10"/>
        <v>5_x5_3x_G_13b</v>
      </c>
      <c r="H327" s="116" t="str">
        <f t="shared" si="11"/>
        <v>13b</v>
      </c>
      <c r="I327" s="117" t="s">
        <v>6898</v>
      </c>
      <c r="J327" s="118"/>
    </row>
    <row r="328" spans="1:10" hidden="1" x14ac:dyDescent="0.2">
      <c r="A328">
        <v>5</v>
      </c>
      <c r="B328" t="s">
        <v>376</v>
      </c>
      <c r="C328" t="s">
        <v>414</v>
      </c>
      <c r="D328" t="s">
        <v>33</v>
      </c>
      <c r="E328">
        <v>13</v>
      </c>
      <c r="F328" t="s">
        <v>40</v>
      </c>
      <c r="G328" t="str">
        <f t="shared" si="10"/>
        <v>5_x5_3x_G_13c</v>
      </c>
      <c r="H328" s="116" t="str">
        <f t="shared" si="11"/>
        <v>13c</v>
      </c>
      <c r="I328" s="117" t="s">
        <v>6899</v>
      </c>
      <c r="J328" s="118"/>
    </row>
    <row r="329" spans="1:10" hidden="1" x14ac:dyDescent="0.2">
      <c r="A329">
        <v>5</v>
      </c>
      <c r="B329" t="s">
        <v>376</v>
      </c>
      <c r="C329" t="s">
        <v>414</v>
      </c>
      <c r="D329" t="s">
        <v>33</v>
      </c>
      <c r="E329">
        <v>13</v>
      </c>
      <c r="F329" t="s">
        <v>66</v>
      </c>
      <c r="G329" t="str">
        <f t="shared" si="10"/>
        <v>5_x5_3x_G_13d</v>
      </c>
      <c r="H329" s="116" t="str">
        <f t="shared" si="11"/>
        <v>13d</v>
      </c>
      <c r="I329" s="117" t="s">
        <v>6900</v>
      </c>
      <c r="J329" s="118"/>
    </row>
    <row r="330" spans="1:10" hidden="1" x14ac:dyDescent="0.2">
      <c r="A330">
        <v>5</v>
      </c>
      <c r="B330" t="s">
        <v>376</v>
      </c>
      <c r="C330" t="s">
        <v>414</v>
      </c>
      <c r="D330" t="s">
        <v>33</v>
      </c>
      <c r="E330">
        <v>14</v>
      </c>
      <c r="F330" t="s">
        <v>31</v>
      </c>
      <c r="G330" t="str">
        <f t="shared" si="10"/>
        <v>5_x5_3x_G_14a</v>
      </c>
      <c r="H330" s="116" t="str">
        <f t="shared" si="11"/>
        <v>14a</v>
      </c>
      <c r="I330" s="117" t="s">
        <v>6901</v>
      </c>
      <c r="J330" s="118"/>
    </row>
    <row r="331" spans="1:10" hidden="1" x14ac:dyDescent="0.2">
      <c r="A331">
        <v>5</v>
      </c>
      <c r="B331" t="s">
        <v>376</v>
      </c>
      <c r="C331" t="s">
        <v>414</v>
      </c>
      <c r="D331" t="s">
        <v>33</v>
      </c>
      <c r="E331">
        <v>14</v>
      </c>
      <c r="F331" t="s">
        <v>34</v>
      </c>
      <c r="G331" t="str">
        <f t="shared" si="10"/>
        <v>5_x5_3x_G_14b</v>
      </c>
      <c r="H331" s="116" t="str">
        <f t="shared" si="11"/>
        <v>14b</v>
      </c>
      <c r="I331" s="117" t="s">
        <v>6902</v>
      </c>
      <c r="J331" s="118"/>
    </row>
    <row r="332" spans="1:10" hidden="1" x14ac:dyDescent="0.2">
      <c r="A332">
        <v>5</v>
      </c>
      <c r="B332" t="s">
        <v>376</v>
      </c>
      <c r="C332" t="s">
        <v>414</v>
      </c>
      <c r="D332" t="s">
        <v>33</v>
      </c>
      <c r="E332">
        <v>14</v>
      </c>
      <c r="F332" t="s">
        <v>40</v>
      </c>
      <c r="G332" t="str">
        <f t="shared" si="10"/>
        <v>5_x5_3x_G_14c</v>
      </c>
      <c r="H332" s="116" t="str">
        <f t="shared" si="11"/>
        <v>14c</v>
      </c>
      <c r="I332" s="117" t="s">
        <v>6903</v>
      </c>
      <c r="J332" s="118"/>
    </row>
    <row r="333" spans="1:10" hidden="1" x14ac:dyDescent="0.2">
      <c r="A333">
        <v>5</v>
      </c>
      <c r="B333" t="s">
        <v>376</v>
      </c>
      <c r="C333" t="s">
        <v>414</v>
      </c>
      <c r="D333" t="s">
        <v>33</v>
      </c>
      <c r="E333">
        <v>15</v>
      </c>
      <c r="F333" t="s">
        <v>31</v>
      </c>
      <c r="G333" t="str">
        <f t="shared" si="10"/>
        <v>5_x5_3x_G_15a</v>
      </c>
      <c r="H333" s="116" t="str">
        <f t="shared" si="11"/>
        <v>15a</v>
      </c>
      <c r="I333" s="117" t="s">
        <v>6904</v>
      </c>
      <c r="J333" s="118"/>
    </row>
    <row r="334" spans="1:10" hidden="1" x14ac:dyDescent="0.2">
      <c r="A334">
        <v>5</v>
      </c>
      <c r="B334" t="s">
        <v>376</v>
      </c>
      <c r="C334" t="s">
        <v>414</v>
      </c>
      <c r="D334" t="s">
        <v>33</v>
      </c>
      <c r="E334">
        <v>15</v>
      </c>
      <c r="F334" t="s">
        <v>34</v>
      </c>
      <c r="G334" t="str">
        <f t="shared" si="10"/>
        <v>5_x5_3x_G_15b</v>
      </c>
      <c r="H334" s="116" t="str">
        <f t="shared" si="11"/>
        <v>15b</v>
      </c>
      <c r="I334" s="117" t="s">
        <v>6905</v>
      </c>
      <c r="J334" s="118"/>
    </row>
    <row r="335" spans="1:10" hidden="1" x14ac:dyDescent="0.2">
      <c r="A335">
        <v>5</v>
      </c>
      <c r="B335" t="s">
        <v>376</v>
      </c>
      <c r="C335" t="s">
        <v>414</v>
      </c>
      <c r="D335" t="s">
        <v>33</v>
      </c>
      <c r="E335">
        <v>15</v>
      </c>
      <c r="F335" t="s">
        <v>40</v>
      </c>
      <c r="G335" t="str">
        <f t="shared" si="10"/>
        <v>5_x5_3x_G_15c</v>
      </c>
      <c r="H335" s="116" t="str">
        <f t="shared" si="11"/>
        <v>15c</v>
      </c>
      <c r="I335" s="117" t="s">
        <v>6906</v>
      </c>
      <c r="J335" s="118"/>
    </row>
    <row r="336" spans="1:10" hidden="1" x14ac:dyDescent="0.2">
      <c r="A336">
        <v>5</v>
      </c>
      <c r="B336" t="s">
        <v>376</v>
      </c>
      <c r="C336" t="s">
        <v>414</v>
      </c>
      <c r="D336" t="s">
        <v>33</v>
      </c>
      <c r="E336">
        <v>16</v>
      </c>
      <c r="F336" t="s">
        <v>31</v>
      </c>
      <c r="G336" t="str">
        <f t="shared" si="10"/>
        <v>5_x5_3x_G_16a</v>
      </c>
      <c r="H336" s="116" t="str">
        <f t="shared" si="11"/>
        <v>16a</v>
      </c>
      <c r="I336" s="117" t="s">
        <v>6907</v>
      </c>
      <c r="J336" s="118"/>
    </row>
    <row r="337" spans="1:10" hidden="1" x14ac:dyDescent="0.2">
      <c r="A337">
        <v>5</v>
      </c>
      <c r="B337" t="s">
        <v>376</v>
      </c>
      <c r="C337" t="s">
        <v>414</v>
      </c>
      <c r="D337" t="s">
        <v>33</v>
      </c>
      <c r="E337">
        <v>16</v>
      </c>
      <c r="F337" t="s">
        <v>34</v>
      </c>
      <c r="G337" t="str">
        <f t="shared" si="10"/>
        <v>5_x5_3x_G_16b</v>
      </c>
      <c r="H337" s="116" t="str">
        <f t="shared" si="11"/>
        <v>16b</v>
      </c>
      <c r="I337" s="117" t="s">
        <v>6908</v>
      </c>
      <c r="J337" s="118"/>
    </row>
    <row r="338" spans="1:10" hidden="1" x14ac:dyDescent="0.2">
      <c r="A338">
        <v>5</v>
      </c>
      <c r="B338" t="s">
        <v>376</v>
      </c>
      <c r="C338" t="s">
        <v>414</v>
      </c>
      <c r="D338" t="s">
        <v>33</v>
      </c>
      <c r="E338">
        <v>16</v>
      </c>
      <c r="F338" t="s">
        <v>40</v>
      </c>
      <c r="G338" t="str">
        <f t="shared" si="10"/>
        <v>5_x5_3x_G_16c</v>
      </c>
      <c r="H338" s="116" t="str">
        <f t="shared" si="11"/>
        <v>16c</v>
      </c>
      <c r="I338" s="117" t="s">
        <v>6909</v>
      </c>
      <c r="J338" s="118"/>
    </row>
    <row r="339" spans="1:10" hidden="1" x14ac:dyDescent="0.2">
      <c r="A339">
        <v>5</v>
      </c>
      <c r="B339" t="s">
        <v>376</v>
      </c>
      <c r="C339" t="s">
        <v>414</v>
      </c>
      <c r="D339" t="s">
        <v>33</v>
      </c>
      <c r="E339">
        <v>17</v>
      </c>
      <c r="F339" t="s">
        <v>31</v>
      </c>
      <c r="G339" t="str">
        <f t="shared" si="10"/>
        <v>5_x5_3x_G_17a</v>
      </c>
      <c r="H339" s="116" t="str">
        <f t="shared" si="11"/>
        <v>17a</v>
      </c>
      <c r="I339" s="117" t="s">
        <v>6910</v>
      </c>
      <c r="J339" s="118"/>
    </row>
    <row r="340" spans="1:10" hidden="1" x14ac:dyDescent="0.2">
      <c r="A340">
        <v>5</v>
      </c>
      <c r="B340" t="s">
        <v>376</v>
      </c>
      <c r="C340" t="s">
        <v>414</v>
      </c>
      <c r="D340" t="s">
        <v>33</v>
      </c>
      <c r="E340">
        <v>17</v>
      </c>
      <c r="F340" t="s">
        <v>34</v>
      </c>
      <c r="G340" t="str">
        <f t="shared" si="10"/>
        <v>5_x5_3x_G_17b</v>
      </c>
      <c r="H340" s="116" t="str">
        <f t="shared" si="11"/>
        <v>17b</v>
      </c>
      <c r="I340" s="117" t="s">
        <v>6911</v>
      </c>
      <c r="J340" s="118"/>
    </row>
    <row r="341" spans="1:10" hidden="1" x14ac:dyDescent="0.2">
      <c r="A341">
        <v>5</v>
      </c>
      <c r="B341" t="s">
        <v>376</v>
      </c>
      <c r="C341" t="s">
        <v>414</v>
      </c>
      <c r="D341" t="s">
        <v>33</v>
      </c>
      <c r="E341">
        <v>17</v>
      </c>
      <c r="F341" t="s">
        <v>40</v>
      </c>
      <c r="G341" t="str">
        <f t="shared" si="10"/>
        <v>5_x5_3x_G_17c</v>
      </c>
      <c r="H341" s="116" t="str">
        <f t="shared" si="11"/>
        <v>17c</v>
      </c>
      <c r="I341" s="117" t="s">
        <v>6912</v>
      </c>
      <c r="J341" s="118"/>
    </row>
    <row r="342" spans="1:10" hidden="1" x14ac:dyDescent="0.2">
      <c r="A342">
        <v>5</v>
      </c>
      <c r="B342" t="s">
        <v>376</v>
      </c>
      <c r="C342" t="s">
        <v>414</v>
      </c>
      <c r="D342" t="s">
        <v>33</v>
      </c>
      <c r="E342">
        <v>18</v>
      </c>
      <c r="G342" t="str">
        <f t="shared" si="10"/>
        <v>5_x5_3x_G_18</v>
      </c>
      <c r="H342" s="116">
        <f t="shared" si="11"/>
        <v>18</v>
      </c>
      <c r="I342" s="117" t="s">
        <v>6913</v>
      </c>
      <c r="J342" s="119" t="s">
        <v>6914</v>
      </c>
    </row>
    <row r="343" spans="1:10" hidden="1" x14ac:dyDescent="0.2">
      <c r="A343">
        <v>5</v>
      </c>
      <c r="B343" t="s">
        <v>376</v>
      </c>
      <c r="C343" t="s">
        <v>414</v>
      </c>
      <c r="D343" t="s">
        <v>33</v>
      </c>
      <c r="E343">
        <v>19</v>
      </c>
      <c r="G343" t="str">
        <f t="shared" si="10"/>
        <v>5_x5_3x_G_19</v>
      </c>
      <c r="H343" s="116">
        <f t="shared" si="11"/>
        <v>19</v>
      </c>
      <c r="I343" s="121" t="s">
        <v>6915</v>
      </c>
      <c r="J343" s="118"/>
    </row>
    <row r="344" spans="1:10" hidden="1" x14ac:dyDescent="0.2">
      <c r="A344">
        <v>5</v>
      </c>
      <c r="B344" t="s">
        <v>376</v>
      </c>
      <c r="C344" t="s">
        <v>414</v>
      </c>
      <c r="D344" t="s">
        <v>33</v>
      </c>
      <c r="E344">
        <v>20</v>
      </c>
      <c r="F344" t="s">
        <v>31</v>
      </c>
      <c r="G344" t="str">
        <f t="shared" si="10"/>
        <v>5_x5_3x_G_20a</v>
      </c>
      <c r="H344" s="116" t="str">
        <f t="shared" si="11"/>
        <v>20a</v>
      </c>
      <c r="I344" s="117" t="s">
        <v>6916</v>
      </c>
      <c r="J344" s="118"/>
    </row>
    <row r="345" spans="1:10" hidden="1" x14ac:dyDescent="0.2">
      <c r="A345">
        <v>5</v>
      </c>
      <c r="B345" t="s">
        <v>376</v>
      </c>
      <c r="C345" t="s">
        <v>414</v>
      </c>
      <c r="D345" t="s">
        <v>33</v>
      </c>
      <c r="E345">
        <v>20</v>
      </c>
      <c r="F345" t="s">
        <v>34</v>
      </c>
      <c r="G345" t="str">
        <f t="shared" si="10"/>
        <v>5_x5_3x_G_20b</v>
      </c>
      <c r="H345" s="116" t="str">
        <f t="shared" si="11"/>
        <v>20b</v>
      </c>
      <c r="I345" s="117" t="s">
        <v>6917</v>
      </c>
      <c r="J345" s="117"/>
    </row>
    <row r="346" spans="1:10" hidden="1" x14ac:dyDescent="0.2">
      <c r="A346">
        <v>5</v>
      </c>
      <c r="B346" t="s">
        <v>376</v>
      </c>
      <c r="C346" t="s">
        <v>414</v>
      </c>
      <c r="D346" t="s">
        <v>33</v>
      </c>
      <c r="E346">
        <v>20</v>
      </c>
      <c r="F346" t="s">
        <v>40</v>
      </c>
      <c r="G346" t="str">
        <f t="shared" si="10"/>
        <v>5_x5_3x_G_20c</v>
      </c>
      <c r="H346" s="116" t="str">
        <f t="shared" si="11"/>
        <v>20c</v>
      </c>
      <c r="I346" s="117" t="s">
        <v>6918</v>
      </c>
      <c r="J346" s="119"/>
    </row>
    <row r="347" spans="1:10" hidden="1" x14ac:dyDescent="0.2">
      <c r="A347">
        <v>5</v>
      </c>
      <c r="B347" t="s">
        <v>376</v>
      </c>
      <c r="C347" t="s">
        <v>414</v>
      </c>
      <c r="D347" t="s">
        <v>33</v>
      </c>
      <c r="E347">
        <v>21</v>
      </c>
      <c r="F347" t="s">
        <v>31</v>
      </c>
      <c r="G347" t="str">
        <f t="shared" si="10"/>
        <v>5_x5_3x_G_21a</v>
      </c>
      <c r="H347" s="116" t="str">
        <f t="shared" si="11"/>
        <v>21a</v>
      </c>
      <c r="I347" s="117" t="s">
        <v>6919</v>
      </c>
      <c r="J347" s="118"/>
    </row>
    <row r="348" spans="1:10" hidden="1" x14ac:dyDescent="0.2">
      <c r="A348">
        <v>5</v>
      </c>
      <c r="B348" t="s">
        <v>376</v>
      </c>
      <c r="C348" t="s">
        <v>414</v>
      </c>
      <c r="D348" t="s">
        <v>33</v>
      </c>
      <c r="E348">
        <v>21</v>
      </c>
      <c r="F348" t="s">
        <v>34</v>
      </c>
      <c r="G348" t="str">
        <f t="shared" si="10"/>
        <v>5_x5_3x_G_21b</v>
      </c>
      <c r="H348" s="116" t="str">
        <f t="shared" si="11"/>
        <v>21b</v>
      </c>
      <c r="I348" s="117" t="s">
        <v>6920</v>
      </c>
      <c r="J348" s="118"/>
    </row>
    <row r="349" spans="1:10" hidden="1" x14ac:dyDescent="0.2">
      <c r="A349">
        <v>5</v>
      </c>
      <c r="B349" t="s">
        <v>376</v>
      </c>
      <c r="C349" t="s">
        <v>414</v>
      </c>
      <c r="D349" t="s">
        <v>33</v>
      </c>
      <c r="E349">
        <v>21</v>
      </c>
      <c r="F349" t="s">
        <v>40</v>
      </c>
      <c r="G349" t="str">
        <f t="shared" si="10"/>
        <v>5_x5_3x_G_21c</v>
      </c>
      <c r="H349" s="116" t="str">
        <f t="shared" si="11"/>
        <v>21c</v>
      </c>
      <c r="I349" s="117" t="s">
        <v>6921</v>
      </c>
      <c r="J349" s="118"/>
    </row>
    <row r="350" spans="1:10" hidden="1" x14ac:dyDescent="0.2">
      <c r="A350">
        <v>5</v>
      </c>
      <c r="B350" t="s">
        <v>376</v>
      </c>
      <c r="C350" t="s">
        <v>414</v>
      </c>
      <c r="D350" t="s">
        <v>33</v>
      </c>
      <c r="E350">
        <v>22</v>
      </c>
      <c r="F350" t="s">
        <v>31</v>
      </c>
      <c r="G350" t="str">
        <f t="shared" si="10"/>
        <v>5_x5_3x_G_22a</v>
      </c>
      <c r="H350" s="116" t="str">
        <f t="shared" si="11"/>
        <v>22a</v>
      </c>
      <c r="I350" s="117" t="s">
        <v>6922</v>
      </c>
      <c r="J350" s="118"/>
    </row>
    <row r="351" spans="1:10" hidden="1" x14ac:dyDescent="0.2">
      <c r="A351">
        <v>5</v>
      </c>
      <c r="B351" t="s">
        <v>376</v>
      </c>
      <c r="C351" t="s">
        <v>414</v>
      </c>
      <c r="D351" t="s">
        <v>33</v>
      </c>
      <c r="E351">
        <v>22</v>
      </c>
      <c r="F351" t="s">
        <v>34</v>
      </c>
      <c r="G351" t="str">
        <f t="shared" si="10"/>
        <v>5_x5_3x_G_22b</v>
      </c>
      <c r="H351" s="116" t="str">
        <f t="shared" si="11"/>
        <v>22b</v>
      </c>
      <c r="I351" s="117" t="s">
        <v>6923</v>
      </c>
      <c r="J351" s="118"/>
    </row>
    <row r="352" spans="1:10" hidden="1" x14ac:dyDescent="0.2">
      <c r="A352">
        <v>5</v>
      </c>
      <c r="B352" t="s">
        <v>376</v>
      </c>
      <c r="C352" t="s">
        <v>414</v>
      </c>
      <c r="D352" t="s">
        <v>33</v>
      </c>
      <c r="E352">
        <v>22</v>
      </c>
      <c r="F352" t="s">
        <v>40</v>
      </c>
      <c r="G352" t="str">
        <f t="shared" si="10"/>
        <v>5_x5_3x_G_22c</v>
      </c>
      <c r="H352" s="116" t="str">
        <f t="shared" si="11"/>
        <v>22c</v>
      </c>
      <c r="I352" s="117" t="s">
        <v>6924</v>
      </c>
      <c r="J352" s="118"/>
    </row>
    <row r="353" spans="1:10" hidden="1" x14ac:dyDescent="0.2">
      <c r="A353">
        <v>5</v>
      </c>
      <c r="B353" t="s">
        <v>376</v>
      </c>
      <c r="C353" t="s">
        <v>414</v>
      </c>
      <c r="D353" t="s">
        <v>33</v>
      </c>
      <c r="E353">
        <v>23</v>
      </c>
      <c r="F353" t="s">
        <v>31</v>
      </c>
      <c r="G353" t="str">
        <f t="shared" si="10"/>
        <v>5_x5_3x_G_23a</v>
      </c>
      <c r="H353" s="116" t="str">
        <f t="shared" si="11"/>
        <v>23a</v>
      </c>
      <c r="I353" s="117" t="s">
        <v>6925</v>
      </c>
      <c r="J353" s="118"/>
    </row>
    <row r="354" spans="1:10" hidden="1" x14ac:dyDescent="0.2">
      <c r="A354">
        <v>5</v>
      </c>
      <c r="B354" t="s">
        <v>376</v>
      </c>
      <c r="C354" t="s">
        <v>414</v>
      </c>
      <c r="D354" t="s">
        <v>33</v>
      </c>
      <c r="E354">
        <v>23</v>
      </c>
      <c r="F354" t="s">
        <v>34</v>
      </c>
      <c r="G354" t="str">
        <f t="shared" si="10"/>
        <v>5_x5_3x_G_23b</v>
      </c>
      <c r="H354" s="116" t="str">
        <f t="shared" si="11"/>
        <v>23b</v>
      </c>
      <c r="I354" s="117" t="s">
        <v>6926</v>
      </c>
      <c r="J354" s="118"/>
    </row>
    <row r="355" spans="1:10" hidden="1" x14ac:dyDescent="0.2">
      <c r="A355">
        <v>5</v>
      </c>
      <c r="B355" t="s">
        <v>376</v>
      </c>
      <c r="C355" t="s">
        <v>414</v>
      </c>
      <c r="D355" t="s">
        <v>33</v>
      </c>
      <c r="E355">
        <v>23</v>
      </c>
      <c r="F355" t="s">
        <v>40</v>
      </c>
      <c r="G355" t="str">
        <f t="shared" si="10"/>
        <v>5_x5_3x_G_23c</v>
      </c>
      <c r="H355" s="116" t="str">
        <f t="shared" si="11"/>
        <v>23c</v>
      </c>
      <c r="I355" s="117" t="s">
        <v>6927</v>
      </c>
      <c r="J355" s="118"/>
    </row>
    <row r="356" spans="1:10" hidden="1" x14ac:dyDescent="0.2">
      <c r="A356">
        <v>5</v>
      </c>
      <c r="B356" t="s">
        <v>376</v>
      </c>
      <c r="C356" t="s">
        <v>414</v>
      </c>
      <c r="D356" t="s">
        <v>33</v>
      </c>
      <c r="E356">
        <v>24</v>
      </c>
      <c r="G356" t="str">
        <f t="shared" si="10"/>
        <v>5_x5_3x_G_24</v>
      </c>
      <c r="H356" s="116">
        <f t="shared" si="11"/>
        <v>24</v>
      </c>
      <c r="I356" s="117" t="s">
        <v>6928</v>
      </c>
      <c r="J356" s="119" t="s">
        <v>6929</v>
      </c>
    </row>
    <row r="357" spans="1:10" hidden="1" x14ac:dyDescent="0.2">
      <c r="A357">
        <v>5</v>
      </c>
      <c r="B357" t="s">
        <v>376</v>
      </c>
      <c r="C357" t="s">
        <v>414</v>
      </c>
      <c r="D357" t="s">
        <v>33</v>
      </c>
      <c r="E357">
        <v>25</v>
      </c>
      <c r="G357" t="str">
        <f t="shared" si="10"/>
        <v>5_x5_3x_G_25</v>
      </c>
      <c r="H357" s="116">
        <f t="shared" si="11"/>
        <v>25</v>
      </c>
      <c r="I357" s="121" t="s">
        <v>6930</v>
      </c>
      <c r="J357" s="119" t="s">
        <v>6931</v>
      </c>
    </row>
    <row r="358" spans="1:10" hidden="1" x14ac:dyDescent="0.2">
      <c r="A358">
        <v>5</v>
      </c>
      <c r="B358" t="s">
        <v>376</v>
      </c>
      <c r="C358" t="s">
        <v>414</v>
      </c>
      <c r="D358" t="s">
        <v>33</v>
      </c>
      <c r="E358">
        <v>26</v>
      </c>
      <c r="F358" t="s">
        <v>31</v>
      </c>
      <c r="G358" t="str">
        <f t="shared" si="10"/>
        <v>5_x5_3x_G_26a</v>
      </c>
      <c r="H358" s="116" t="str">
        <f t="shared" si="11"/>
        <v>26a</v>
      </c>
      <c r="I358" s="117" t="s">
        <v>6932</v>
      </c>
      <c r="J358" s="118"/>
    </row>
    <row r="359" spans="1:10" hidden="1" x14ac:dyDescent="0.2">
      <c r="A359">
        <v>5</v>
      </c>
      <c r="B359" t="s">
        <v>376</v>
      </c>
      <c r="C359" t="s">
        <v>414</v>
      </c>
      <c r="D359" t="s">
        <v>33</v>
      </c>
      <c r="E359">
        <v>26</v>
      </c>
      <c r="F359" t="s">
        <v>34</v>
      </c>
      <c r="G359" t="str">
        <f t="shared" si="10"/>
        <v>5_x5_3x_G_26b</v>
      </c>
      <c r="H359" s="116" t="str">
        <f t="shared" si="11"/>
        <v>26b</v>
      </c>
      <c r="I359" s="117" t="s">
        <v>6933</v>
      </c>
      <c r="J359" s="118"/>
    </row>
    <row r="360" spans="1:10" hidden="1" x14ac:dyDescent="0.2">
      <c r="A360">
        <v>5</v>
      </c>
      <c r="B360" t="s">
        <v>376</v>
      </c>
      <c r="C360" t="s">
        <v>414</v>
      </c>
      <c r="D360" t="s">
        <v>33</v>
      </c>
      <c r="E360">
        <v>27</v>
      </c>
      <c r="F360" t="s">
        <v>31</v>
      </c>
      <c r="G360" t="str">
        <f t="shared" si="10"/>
        <v>5_x5_3x_G_27a</v>
      </c>
      <c r="H360" s="116" t="str">
        <f t="shared" si="11"/>
        <v>27a</v>
      </c>
      <c r="I360" s="117" t="s">
        <v>6934</v>
      </c>
      <c r="J360" s="118"/>
    </row>
    <row r="361" spans="1:10" hidden="1" x14ac:dyDescent="0.2">
      <c r="A361">
        <v>5</v>
      </c>
      <c r="B361" t="s">
        <v>376</v>
      </c>
      <c r="C361" t="s">
        <v>414</v>
      </c>
      <c r="D361" t="s">
        <v>33</v>
      </c>
      <c r="E361">
        <v>27</v>
      </c>
      <c r="F361" t="s">
        <v>34</v>
      </c>
      <c r="G361" t="str">
        <f t="shared" si="10"/>
        <v>5_x5_3x_G_27b</v>
      </c>
      <c r="H361" s="116" t="str">
        <f t="shared" si="11"/>
        <v>27b</v>
      </c>
      <c r="I361" s="117" t="s">
        <v>6935</v>
      </c>
      <c r="J361" s="117"/>
    </row>
    <row r="362" spans="1:10" hidden="1" x14ac:dyDescent="0.2">
      <c r="A362">
        <v>5</v>
      </c>
      <c r="B362" t="s">
        <v>376</v>
      </c>
      <c r="C362" t="s">
        <v>414</v>
      </c>
      <c r="D362" t="s">
        <v>33</v>
      </c>
      <c r="E362">
        <v>27</v>
      </c>
      <c r="F362" t="s">
        <v>40</v>
      </c>
      <c r="G362" t="str">
        <f t="shared" si="10"/>
        <v>5_x5_3x_G_27c</v>
      </c>
      <c r="H362" s="116" t="str">
        <f t="shared" si="11"/>
        <v>27c</v>
      </c>
      <c r="I362" s="117" t="s">
        <v>6936</v>
      </c>
      <c r="J362" s="119"/>
    </row>
    <row r="363" spans="1:10" hidden="1" x14ac:dyDescent="0.2">
      <c r="A363">
        <v>5</v>
      </c>
      <c r="B363" t="s">
        <v>376</v>
      </c>
      <c r="C363" t="s">
        <v>414</v>
      </c>
      <c r="D363" t="s">
        <v>33</v>
      </c>
      <c r="E363">
        <v>27</v>
      </c>
      <c r="F363" t="s">
        <v>66</v>
      </c>
      <c r="G363" t="str">
        <f t="shared" si="10"/>
        <v>5_x5_3x_G_27d</v>
      </c>
      <c r="H363" s="116" t="str">
        <f t="shared" si="11"/>
        <v>27d</v>
      </c>
      <c r="I363" s="117" t="s">
        <v>6937</v>
      </c>
      <c r="J363" s="118"/>
    </row>
    <row r="364" spans="1:10" hidden="1" x14ac:dyDescent="0.2">
      <c r="A364">
        <v>5</v>
      </c>
      <c r="B364" t="s">
        <v>376</v>
      </c>
      <c r="C364" t="s">
        <v>414</v>
      </c>
      <c r="D364" t="s">
        <v>33</v>
      </c>
      <c r="E364">
        <v>28</v>
      </c>
      <c r="F364" t="s">
        <v>31</v>
      </c>
      <c r="G364" t="str">
        <f t="shared" si="10"/>
        <v>5_x5_3x_G_28a</v>
      </c>
      <c r="H364" s="116" t="str">
        <f t="shared" si="11"/>
        <v>28a</v>
      </c>
      <c r="I364" s="117" t="s">
        <v>6938</v>
      </c>
      <c r="J364" s="119"/>
    </row>
    <row r="365" spans="1:10" hidden="1" x14ac:dyDescent="0.2">
      <c r="A365">
        <v>5</v>
      </c>
      <c r="B365" t="s">
        <v>376</v>
      </c>
      <c r="C365" t="s">
        <v>414</v>
      </c>
      <c r="D365" t="s">
        <v>33</v>
      </c>
      <c r="E365">
        <v>28</v>
      </c>
      <c r="F365" t="s">
        <v>34</v>
      </c>
      <c r="G365" t="str">
        <f t="shared" si="10"/>
        <v>5_x5_3x_G_28b</v>
      </c>
      <c r="H365" s="116" t="str">
        <f t="shared" si="11"/>
        <v>28b</v>
      </c>
      <c r="I365" s="117" t="s">
        <v>6939</v>
      </c>
      <c r="J365" s="118"/>
    </row>
    <row r="366" spans="1:10" hidden="1" x14ac:dyDescent="0.2">
      <c r="A366">
        <v>5</v>
      </c>
      <c r="B366" t="s">
        <v>376</v>
      </c>
      <c r="C366" t="s">
        <v>414</v>
      </c>
      <c r="D366" t="s">
        <v>33</v>
      </c>
      <c r="E366">
        <v>28</v>
      </c>
      <c r="F366" t="s">
        <v>40</v>
      </c>
      <c r="G366" t="str">
        <f t="shared" si="10"/>
        <v>5_x5_3x_G_28c</v>
      </c>
      <c r="H366" s="116" t="str">
        <f t="shared" si="11"/>
        <v>28c</v>
      </c>
      <c r="I366" s="117" t="s">
        <v>6940</v>
      </c>
      <c r="J366" s="118"/>
    </row>
    <row r="367" spans="1:10" hidden="1" x14ac:dyDescent="0.2">
      <c r="A367">
        <v>5</v>
      </c>
      <c r="B367" t="s">
        <v>376</v>
      </c>
      <c r="C367" t="s">
        <v>414</v>
      </c>
      <c r="D367" t="s">
        <v>33</v>
      </c>
      <c r="E367">
        <v>29</v>
      </c>
      <c r="F367" t="s">
        <v>31</v>
      </c>
      <c r="G367" t="str">
        <f t="shared" si="10"/>
        <v>5_x5_3x_G_29a</v>
      </c>
      <c r="H367" s="116" t="str">
        <f t="shared" si="11"/>
        <v>29a</v>
      </c>
      <c r="I367" s="117" t="s">
        <v>6941</v>
      </c>
      <c r="J367" s="118"/>
    </row>
    <row r="368" spans="1:10" hidden="1" x14ac:dyDescent="0.2">
      <c r="A368">
        <v>5</v>
      </c>
      <c r="B368" t="s">
        <v>376</v>
      </c>
      <c r="C368" t="s">
        <v>414</v>
      </c>
      <c r="D368" t="s">
        <v>33</v>
      </c>
      <c r="E368">
        <v>29</v>
      </c>
      <c r="F368" t="s">
        <v>34</v>
      </c>
      <c r="G368" t="str">
        <f t="shared" si="10"/>
        <v>5_x5_3x_G_29b</v>
      </c>
      <c r="H368" s="116" t="str">
        <f t="shared" si="11"/>
        <v>29b</v>
      </c>
      <c r="I368" s="117" t="s">
        <v>6942</v>
      </c>
      <c r="J368" s="118"/>
    </row>
    <row r="369" spans="1:10" hidden="1" x14ac:dyDescent="0.2">
      <c r="A369">
        <v>5</v>
      </c>
      <c r="B369" t="s">
        <v>376</v>
      </c>
      <c r="C369" t="s">
        <v>414</v>
      </c>
      <c r="D369" t="s">
        <v>33</v>
      </c>
      <c r="E369">
        <v>29</v>
      </c>
      <c r="F369" t="s">
        <v>40</v>
      </c>
      <c r="G369" t="str">
        <f t="shared" si="10"/>
        <v>5_x5_3x_G_29c</v>
      </c>
      <c r="H369" s="116" t="str">
        <f t="shared" si="11"/>
        <v>29c</v>
      </c>
      <c r="I369" s="117" t="s">
        <v>6943</v>
      </c>
      <c r="J369" s="118"/>
    </row>
    <row r="370" spans="1:10" hidden="1" x14ac:dyDescent="0.2">
      <c r="A370">
        <v>5</v>
      </c>
      <c r="B370" t="s">
        <v>376</v>
      </c>
      <c r="C370" t="s">
        <v>414</v>
      </c>
      <c r="D370" t="s">
        <v>33</v>
      </c>
      <c r="E370">
        <v>30</v>
      </c>
      <c r="F370" t="s">
        <v>31</v>
      </c>
      <c r="G370" t="str">
        <f t="shared" si="10"/>
        <v>5_x5_3x_G_30a</v>
      </c>
      <c r="H370" s="116" t="str">
        <f t="shared" si="11"/>
        <v>30a</v>
      </c>
      <c r="I370" s="117" t="s">
        <v>6944</v>
      </c>
      <c r="J370" s="118"/>
    </row>
    <row r="371" spans="1:10" hidden="1" x14ac:dyDescent="0.2">
      <c r="A371">
        <v>5</v>
      </c>
      <c r="B371" t="s">
        <v>376</v>
      </c>
      <c r="C371" t="s">
        <v>414</v>
      </c>
      <c r="D371" t="s">
        <v>33</v>
      </c>
      <c r="E371">
        <v>30</v>
      </c>
      <c r="F371" t="s">
        <v>34</v>
      </c>
      <c r="G371" t="str">
        <f t="shared" si="10"/>
        <v>5_x5_3x_G_30b</v>
      </c>
      <c r="H371" s="116" t="str">
        <f t="shared" si="11"/>
        <v>30b</v>
      </c>
      <c r="I371" s="117" t="s">
        <v>6945</v>
      </c>
      <c r="J371" s="118"/>
    </row>
    <row r="372" spans="1:10" hidden="1" x14ac:dyDescent="0.2">
      <c r="A372">
        <v>5</v>
      </c>
      <c r="B372" t="s">
        <v>376</v>
      </c>
      <c r="C372" t="s">
        <v>414</v>
      </c>
      <c r="D372" t="s">
        <v>33</v>
      </c>
      <c r="E372">
        <v>30</v>
      </c>
      <c r="F372" t="s">
        <v>40</v>
      </c>
      <c r="G372" t="str">
        <f t="shared" si="10"/>
        <v>5_x5_3x_G_30c</v>
      </c>
      <c r="H372" s="116" t="str">
        <f t="shared" si="11"/>
        <v>30c</v>
      </c>
      <c r="I372" s="117" t="s">
        <v>6946</v>
      </c>
      <c r="J372" s="118"/>
    </row>
    <row r="373" spans="1:10" hidden="1" x14ac:dyDescent="0.2">
      <c r="A373">
        <v>5</v>
      </c>
      <c r="B373" t="s">
        <v>376</v>
      </c>
      <c r="C373" t="s">
        <v>414</v>
      </c>
      <c r="D373" t="s">
        <v>33</v>
      </c>
      <c r="E373">
        <v>31</v>
      </c>
      <c r="F373" t="s">
        <v>31</v>
      </c>
      <c r="G373" t="str">
        <f t="shared" si="10"/>
        <v>5_x5_3x_G_31a</v>
      </c>
      <c r="H373" s="116" t="str">
        <f t="shared" si="11"/>
        <v>31a</v>
      </c>
      <c r="I373" s="117" t="s">
        <v>6947</v>
      </c>
      <c r="J373" s="118"/>
    </row>
    <row r="374" spans="1:10" hidden="1" x14ac:dyDescent="0.2">
      <c r="A374">
        <v>5</v>
      </c>
      <c r="B374" t="s">
        <v>376</v>
      </c>
      <c r="C374" t="s">
        <v>414</v>
      </c>
      <c r="D374" t="s">
        <v>33</v>
      </c>
      <c r="E374">
        <v>31</v>
      </c>
      <c r="F374" t="s">
        <v>34</v>
      </c>
      <c r="G374" t="str">
        <f t="shared" si="10"/>
        <v>5_x5_3x_G_31b</v>
      </c>
      <c r="H374" s="116" t="str">
        <f t="shared" si="11"/>
        <v>31b</v>
      </c>
      <c r="I374" s="117" t="s">
        <v>6948</v>
      </c>
      <c r="J374" s="118"/>
    </row>
    <row r="375" spans="1:10" hidden="1" x14ac:dyDescent="0.2">
      <c r="A375">
        <v>5</v>
      </c>
      <c r="B375" t="s">
        <v>376</v>
      </c>
      <c r="C375" t="s">
        <v>414</v>
      </c>
      <c r="D375" t="s">
        <v>33</v>
      </c>
      <c r="E375">
        <v>32</v>
      </c>
      <c r="F375" t="s">
        <v>31</v>
      </c>
      <c r="G375" t="str">
        <f t="shared" si="10"/>
        <v>5_x5_3x_G_32a</v>
      </c>
      <c r="H375" s="116" t="str">
        <f t="shared" si="11"/>
        <v>32a</v>
      </c>
      <c r="I375" s="117" t="s">
        <v>6949</v>
      </c>
      <c r="J375" s="118"/>
    </row>
    <row r="376" spans="1:10" hidden="1" x14ac:dyDescent="0.2">
      <c r="A376">
        <v>5</v>
      </c>
      <c r="B376" t="s">
        <v>376</v>
      </c>
      <c r="C376" t="s">
        <v>414</v>
      </c>
      <c r="D376" t="s">
        <v>33</v>
      </c>
      <c r="E376">
        <v>32</v>
      </c>
      <c r="F376" t="s">
        <v>34</v>
      </c>
      <c r="G376" t="str">
        <f t="shared" si="10"/>
        <v>5_x5_3x_G_32b</v>
      </c>
      <c r="H376" s="116" t="str">
        <f t="shared" si="11"/>
        <v>32b</v>
      </c>
      <c r="I376" s="117" t="s">
        <v>6950</v>
      </c>
      <c r="J376" s="118"/>
    </row>
    <row r="377" spans="1:10" hidden="1" x14ac:dyDescent="0.2">
      <c r="A377">
        <v>5</v>
      </c>
      <c r="B377" t="s">
        <v>376</v>
      </c>
      <c r="C377" t="s">
        <v>414</v>
      </c>
      <c r="D377" t="s">
        <v>33</v>
      </c>
      <c r="E377">
        <v>33</v>
      </c>
      <c r="G377" t="str">
        <f t="shared" si="10"/>
        <v>5_x5_3x_G_33</v>
      </c>
      <c r="H377" s="116">
        <f t="shared" si="11"/>
        <v>33</v>
      </c>
      <c r="I377" s="117" t="s">
        <v>6951</v>
      </c>
      <c r="J377" s="118"/>
    </row>
    <row r="378" spans="1:10" hidden="1" x14ac:dyDescent="0.2">
      <c r="A378">
        <v>5</v>
      </c>
      <c r="B378" t="s">
        <v>376</v>
      </c>
      <c r="C378" t="s">
        <v>414</v>
      </c>
      <c r="D378" t="s">
        <v>33</v>
      </c>
      <c r="E378">
        <v>34</v>
      </c>
      <c r="F378" t="s">
        <v>31</v>
      </c>
      <c r="G378" t="str">
        <f t="shared" si="10"/>
        <v>5_x5_3x_G_34a</v>
      </c>
      <c r="H378" s="116" t="str">
        <f t="shared" si="11"/>
        <v>34a</v>
      </c>
      <c r="I378" s="117" t="s">
        <v>6952</v>
      </c>
      <c r="J378" s="118"/>
    </row>
    <row r="379" spans="1:10" hidden="1" x14ac:dyDescent="0.2">
      <c r="A379">
        <v>5</v>
      </c>
      <c r="B379" t="s">
        <v>376</v>
      </c>
      <c r="C379" t="s">
        <v>414</v>
      </c>
      <c r="D379" t="s">
        <v>33</v>
      </c>
      <c r="E379">
        <v>34</v>
      </c>
      <c r="F379" t="s">
        <v>34</v>
      </c>
      <c r="G379" t="str">
        <f t="shared" si="10"/>
        <v>5_x5_3x_G_34b</v>
      </c>
      <c r="H379" s="116" t="str">
        <f t="shared" si="11"/>
        <v>34b</v>
      </c>
      <c r="I379" s="117" t="s">
        <v>6953</v>
      </c>
      <c r="J379" s="118"/>
    </row>
    <row r="380" spans="1:10" hidden="1" x14ac:dyDescent="0.2">
      <c r="A380">
        <v>5</v>
      </c>
      <c r="B380" t="s">
        <v>376</v>
      </c>
      <c r="C380" t="s">
        <v>414</v>
      </c>
      <c r="D380" t="s">
        <v>33</v>
      </c>
      <c r="E380">
        <v>34</v>
      </c>
      <c r="F380" t="s">
        <v>40</v>
      </c>
      <c r="G380" t="str">
        <f t="shared" si="10"/>
        <v>5_x5_3x_G_34c</v>
      </c>
      <c r="H380" s="116" t="str">
        <f t="shared" si="11"/>
        <v>34c</v>
      </c>
      <c r="I380" s="117" t="s">
        <v>6954</v>
      </c>
      <c r="J380" s="118"/>
    </row>
    <row r="381" spans="1:10" hidden="1" x14ac:dyDescent="0.2">
      <c r="A381">
        <v>5</v>
      </c>
      <c r="B381" t="s">
        <v>376</v>
      </c>
      <c r="C381" t="s">
        <v>414</v>
      </c>
      <c r="D381" t="s">
        <v>33</v>
      </c>
      <c r="E381">
        <v>35</v>
      </c>
      <c r="F381" t="s">
        <v>31</v>
      </c>
      <c r="G381" t="str">
        <f t="shared" si="10"/>
        <v>5_x5_3x_G_35a</v>
      </c>
      <c r="H381" s="116" t="str">
        <f t="shared" si="11"/>
        <v>35a</v>
      </c>
      <c r="I381" s="117" t="s">
        <v>6955</v>
      </c>
      <c r="J381" s="118"/>
    </row>
    <row r="382" spans="1:10" hidden="1" x14ac:dyDescent="0.2">
      <c r="A382">
        <v>5</v>
      </c>
      <c r="B382" t="s">
        <v>376</v>
      </c>
      <c r="C382" t="s">
        <v>414</v>
      </c>
      <c r="D382" t="s">
        <v>33</v>
      </c>
      <c r="E382">
        <v>35</v>
      </c>
      <c r="F382" t="s">
        <v>34</v>
      </c>
      <c r="G382" t="str">
        <f t="shared" si="10"/>
        <v>5_x5_3x_G_35b</v>
      </c>
      <c r="H382" s="116" t="str">
        <f t="shared" si="11"/>
        <v>35b</v>
      </c>
      <c r="I382" s="117" t="s">
        <v>6956</v>
      </c>
      <c r="J382" s="118"/>
    </row>
    <row r="383" spans="1:10" hidden="1" x14ac:dyDescent="0.2">
      <c r="A383">
        <v>5</v>
      </c>
      <c r="B383" t="s">
        <v>376</v>
      </c>
      <c r="C383" t="s">
        <v>414</v>
      </c>
      <c r="D383" t="s">
        <v>33</v>
      </c>
      <c r="E383">
        <v>35</v>
      </c>
      <c r="F383" t="s">
        <v>40</v>
      </c>
      <c r="G383" t="str">
        <f t="shared" si="10"/>
        <v>5_x5_3x_G_35c</v>
      </c>
      <c r="H383" s="116" t="str">
        <f t="shared" si="11"/>
        <v>35c</v>
      </c>
      <c r="I383" s="117" t="s">
        <v>6957</v>
      </c>
      <c r="J383" s="118"/>
    </row>
    <row r="384" spans="1:10" hidden="1" x14ac:dyDescent="0.2">
      <c r="A384">
        <v>5</v>
      </c>
      <c r="B384" t="s">
        <v>376</v>
      </c>
      <c r="C384" t="s">
        <v>414</v>
      </c>
      <c r="D384" t="s">
        <v>33</v>
      </c>
      <c r="E384">
        <v>36</v>
      </c>
      <c r="G384" t="str">
        <f t="shared" si="10"/>
        <v>5_x5_3x_G_36</v>
      </c>
      <c r="H384" s="116">
        <f t="shared" si="11"/>
        <v>36</v>
      </c>
      <c r="I384" s="117" t="s">
        <v>6958</v>
      </c>
      <c r="J384" s="119"/>
    </row>
    <row r="385" spans="1:10" hidden="1" x14ac:dyDescent="0.2">
      <c r="A385">
        <v>5</v>
      </c>
      <c r="B385" t="s">
        <v>376</v>
      </c>
      <c r="C385" t="s">
        <v>414</v>
      </c>
      <c r="D385" t="s">
        <v>33</v>
      </c>
      <c r="E385">
        <v>37</v>
      </c>
      <c r="G385" t="str">
        <f t="shared" si="10"/>
        <v>5_x5_3x_G_37</v>
      </c>
      <c r="H385" s="116">
        <f t="shared" si="11"/>
        <v>37</v>
      </c>
      <c r="I385" s="117" t="s">
        <v>6959</v>
      </c>
      <c r="J385" s="118"/>
    </row>
    <row r="386" spans="1:10" hidden="1" x14ac:dyDescent="0.2">
      <c r="A386">
        <v>5</v>
      </c>
      <c r="B386" t="s">
        <v>376</v>
      </c>
      <c r="C386" t="s">
        <v>414</v>
      </c>
      <c r="D386" t="s">
        <v>33</v>
      </c>
      <c r="E386">
        <v>38</v>
      </c>
      <c r="F386" t="s">
        <v>31</v>
      </c>
      <c r="G386" t="str">
        <f t="shared" ref="G386:G449" si="12">A386&amp;"_"&amp;B386&amp;"_"&amp;D386&amp;"_"&amp;H386</f>
        <v>5_x5_3x_G_38a</v>
      </c>
      <c r="H386" s="116" t="str">
        <f t="shared" ref="H386:H449" si="13">IF(F386="",E386,E386&amp;F386)</f>
        <v>38a</v>
      </c>
      <c r="I386" s="117" t="s">
        <v>6960</v>
      </c>
      <c r="J386" s="119"/>
    </row>
    <row r="387" spans="1:10" hidden="1" x14ac:dyDescent="0.2">
      <c r="A387">
        <v>5</v>
      </c>
      <c r="B387" t="s">
        <v>376</v>
      </c>
      <c r="C387" t="s">
        <v>414</v>
      </c>
      <c r="D387" t="s">
        <v>33</v>
      </c>
      <c r="E387">
        <v>38</v>
      </c>
      <c r="F387" t="s">
        <v>34</v>
      </c>
      <c r="G387" t="str">
        <f t="shared" si="12"/>
        <v>5_x5_3x_G_38b</v>
      </c>
      <c r="H387" s="116" t="str">
        <f t="shared" si="13"/>
        <v>38b</v>
      </c>
      <c r="I387" s="117" t="s">
        <v>6961</v>
      </c>
      <c r="J387" s="118"/>
    </row>
    <row r="388" spans="1:10" hidden="1" x14ac:dyDescent="0.2">
      <c r="A388">
        <v>5</v>
      </c>
      <c r="B388" t="s">
        <v>376</v>
      </c>
      <c r="C388" t="s">
        <v>414</v>
      </c>
      <c r="D388" t="s">
        <v>33</v>
      </c>
      <c r="E388">
        <v>38</v>
      </c>
      <c r="F388" t="s">
        <v>40</v>
      </c>
      <c r="G388" t="str">
        <f t="shared" si="12"/>
        <v>5_x5_3x_G_38c</v>
      </c>
      <c r="H388" s="116" t="str">
        <f t="shared" si="13"/>
        <v>38c</v>
      </c>
      <c r="I388" s="117" t="s">
        <v>6962</v>
      </c>
      <c r="J388" s="118"/>
    </row>
    <row r="389" spans="1:10" hidden="1" x14ac:dyDescent="0.2">
      <c r="A389">
        <v>5</v>
      </c>
      <c r="B389" t="s">
        <v>376</v>
      </c>
      <c r="C389" t="s">
        <v>414</v>
      </c>
      <c r="D389" t="s">
        <v>33</v>
      </c>
      <c r="E389">
        <v>38</v>
      </c>
      <c r="F389" t="s">
        <v>66</v>
      </c>
      <c r="G389" t="str">
        <f t="shared" si="12"/>
        <v>5_x5_3x_G_38d</v>
      </c>
      <c r="H389" s="116" t="str">
        <f t="shared" si="13"/>
        <v>38d</v>
      </c>
      <c r="I389" s="117" t="s">
        <v>6963</v>
      </c>
      <c r="J389" s="118"/>
    </row>
    <row r="390" spans="1:10" hidden="1" x14ac:dyDescent="0.2">
      <c r="A390">
        <v>5</v>
      </c>
      <c r="B390" t="s">
        <v>376</v>
      </c>
      <c r="C390" t="s">
        <v>414</v>
      </c>
      <c r="D390" t="s">
        <v>33</v>
      </c>
      <c r="E390">
        <v>39</v>
      </c>
      <c r="F390" t="s">
        <v>31</v>
      </c>
      <c r="G390" t="str">
        <f t="shared" si="12"/>
        <v>5_x5_3x_G_39a</v>
      </c>
      <c r="H390" s="116" t="str">
        <f t="shared" si="13"/>
        <v>39a</v>
      </c>
      <c r="I390" s="117" t="s">
        <v>6964</v>
      </c>
      <c r="J390" s="118"/>
    </row>
    <row r="391" spans="1:10" hidden="1" x14ac:dyDescent="0.2">
      <c r="A391">
        <v>5</v>
      </c>
      <c r="B391" t="s">
        <v>376</v>
      </c>
      <c r="C391" t="s">
        <v>414</v>
      </c>
      <c r="D391" t="s">
        <v>33</v>
      </c>
      <c r="E391">
        <v>39</v>
      </c>
      <c r="F391" t="s">
        <v>34</v>
      </c>
      <c r="G391" t="str">
        <f t="shared" si="12"/>
        <v>5_x5_3x_G_39b</v>
      </c>
      <c r="H391" s="116" t="str">
        <f t="shared" si="13"/>
        <v>39b</v>
      </c>
      <c r="I391" s="117" t="s">
        <v>6965</v>
      </c>
      <c r="J391" s="118"/>
    </row>
    <row r="392" spans="1:10" hidden="1" x14ac:dyDescent="0.2">
      <c r="A392">
        <v>5</v>
      </c>
      <c r="B392" t="s">
        <v>376</v>
      </c>
      <c r="C392" t="s">
        <v>414</v>
      </c>
      <c r="D392" t="s">
        <v>33</v>
      </c>
      <c r="E392">
        <v>39</v>
      </c>
      <c r="F392" t="s">
        <v>40</v>
      </c>
      <c r="G392" t="str">
        <f t="shared" si="12"/>
        <v>5_x5_3x_G_39c</v>
      </c>
      <c r="H392" s="116" t="str">
        <f t="shared" si="13"/>
        <v>39c</v>
      </c>
      <c r="I392" s="117" t="s">
        <v>6966</v>
      </c>
      <c r="J392" s="118"/>
    </row>
    <row r="393" spans="1:10" hidden="1" x14ac:dyDescent="0.2">
      <c r="A393">
        <v>5</v>
      </c>
      <c r="B393" t="s">
        <v>376</v>
      </c>
      <c r="C393" t="s">
        <v>414</v>
      </c>
      <c r="D393" t="s">
        <v>33</v>
      </c>
      <c r="E393">
        <v>39</v>
      </c>
      <c r="F393" t="s">
        <v>66</v>
      </c>
      <c r="G393" t="str">
        <f t="shared" si="12"/>
        <v>5_x5_3x_G_39d</v>
      </c>
      <c r="H393" s="116" t="str">
        <f t="shared" si="13"/>
        <v>39d</v>
      </c>
      <c r="I393" s="117" t="s">
        <v>6967</v>
      </c>
      <c r="J393" s="118"/>
    </row>
    <row r="394" spans="1:10" hidden="1" x14ac:dyDescent="0.2">
      <c r="A394">
        <v>5</v>
      </c>
      <c r="B394" t="s">
        <v>376</v>
      </c>
      <c r="C394" t="s">
        <v>414</v>
      </c>
      <c r="D394" t="s">
        <v>33</v>
      </c>
      <c r="E394">
        <v>40</v>
      </c>
      <c r="F394" t="s">
        <v>31</v>
      </c>
      <c r="G394" t="str">
        <f t="shared" si="12"/>
        <v>5_x5_3x_G_40a</v>
      </c>
      <c r="H394" s="116" t="str">
        <f t="shared" si="13"/>
        <v>40a</v>
      </c>
      <c r="I394" s="117" t="s">
        <v>6968</v>
      </c>
      <c r="J394" s="118"/>
    </row>
    <row r="395" spans="1:10" hidden="1" x14ac:dyDescent="0.2">
      <c r="A395">
        <v>5</v>
      </c>
      <c r="B395" t="s">
        <v>376</v>
      </c>
      <c r="C395" t="s">
        <v>414</v>
      </c>
      <c r="D395" t="s">
        <v>33</v>
      </c>
      <c r="E395">
        <v>40</v>
      </c>
      <c r="F395" t="s">
        <v>34</v>
      </c>
      <c r="G395" t="str">
        <f t="shared" si="12"/>
        <v>5_x5_3x_G_40b</v>
      </c>
      <c r="H395" s="116" t="str">
        <f t="shared" si="13"/>
        <v>40b</v>
      </c>
      <c r="I395" s="117" t="s">
        <v>6969</v>
      </c>
      <c r="J395" s="118"/>
    </row>
    <row r="396" spans="1:10" hidden="1" x14ac:dyDescent="0.2">
      <c r="A396">
        <v>5</v>
      </c>
      <c r="B396" t="s">
        <v>376</v>
      </c>
      <c r="C396" t="s">
        <v>414</v>
      </c>
      <c r="D396" t="s">
        <v>33</v>
      </c>
      <c r="E396">
        <v>40</v>
      </c>
      <c r="F396" t="s">
        <v>40</v>
      </c>
      <c r="G396" t="str">
        <f t="shared" si="12"/>
        <v>5_x5_3x_G_40c</v>
      </c>
      <c r="H396" s="116" t="str">
        <f t="shared" si="13"/>
        <v>40c</v>
      </c>
      <c r="I396" s="117" t="s">
        <v>6970</v>
      </c>
      <c r="J396" s="118"/>
    </row>
    <row r="397" spans="1:10" hidden="1" x14ac:dyDescent="0.2">
      <c r="A397">
        <v>5</v>
      </c>
      <c r="B397" t="s">
        <v>376</v>
      </c>
      <c r="C397" t="s">
        <v>414</v>
      </c>
      <c r="D397" t="s">
        <v>33</v>
      </c>
      <c r="E397">
        <v>40</v>
      </c>
      <c r="F397" t="s">
        <v>66</v>
      </c>
      <c r="G397" t="str">
        <f t="shared" si="12"/>
        <v>5_x5_3x_G_40d</v>
      </c>
      <c r="H397" s="116" t="str">
        <f t="shared" si="13"/>
        <v>40d</v>
      </c>
      <c r="I397" s="117" t="s">
        <v>6971</v>
      </c>
      <c r="J397" s="118"/>
    </row>
    <row r="398" spans="1:10" hidden="1" x14ac:dyDescent="0.2">
      <c r="A398">
        <v>5</v>
      </c>
      <c r="B398" t="s">
        <v>376</v>
      </c>
      <c r="C398" t="s">
        <v>414</v>
      </c>
      <c r="D398" t="s">
        <v>33</v>
      </c>
      <c r="E398">
        <v>41</v>
      </c>
      <c r="F398" t="s">
        <v>31</v>
      </c>
      <c r="G398" t="str">
        <f t="shared" si="12"/>
        <v>5_x5_3x_G_41a</v>
      </c>
      <c r="H398" s="116" t="str">
        <f t="shared" si="13"/>
        <v>41a</v>
      </c>
      <c r="I398" s="117" t="s">
        <v>6972</v>
      </c>
      <c r="J398" s="118"/>
    </row>
    <row r="399" spans="1:10" hidden="1" x14ac:dyDescent="0.2">
      <c r="A399">
        <v>5</v>
      </c>
      <c r="B399" t="s">
        <v>376</v>
      </c>
      <c r="C399" t="s">
        <v>414</v>
      </c>
      <c r="D399" t="s">
        <v>33</v>
      </c>
      <c r="E399">
        <v>41</v>
      </c>
      <c r="F399" t="s">
        <v>34</v>
      </c>
      <c r="G399" t="str">
        <f t="shared" si="12"/>
        <v>5_x5_3x_G_41b</v>
      </c>
      <c r="H399" s="116" t="str">
        <f t="shared" si="13"/>
        <v>41b</v>
      </c>
      <c r="I399" s="117" t="s">
        <v>6973</v>
      </c>
      <c r="J399" s="118"/>
    </row>
    <row r="400" spans="1:10" hidden="1" x14ac:dyDescent="0.2">
      <c r="A400">
        <v>5</v>
      </c>
      <c r="B400" t="s">
        <v>376</v>
      </c>
      <c r="C400" t="s">
        <v>414</v>
      </c>
      <c r="D400" t="s">
        <v>33</v>
      </c>
      <c r="E400">
        <v>41</v>
      </c>
      <c r="F400" t="s">
        <v>40</v>
      </c>
      <c r="G400" t="str">
        <f t="shared" si="12"/>
        <v>5_x5_3x_G_41c</v>
      </c>
      <c r="H400" s="116" t="str">
        <f t="shared" si="13"/>
        <v>41c</v>
      </c>
      <c r="I400" s="117" t="s">
        <v>6974</v>
      </c>
      <c r="J400" s="118"/>
    </row>
    <row r="401" spans="1:10" hidden="1" x14ac:dyDescent="0.2">
      <c r="A401">
        <v>5</v>
      </c>
      <c r="B401" t="s">
        <v>376</v>
      </c>
      <c r="C401" t="s">
        <v>414</v>
      </c>
      <c r="D401" t="s">
        <v>33</v>
      </c>
      <c r="E401">
        <v>41</v>
      </c>
      <c r="F401" t="s">
        <v>66</v>
      </c>
      <c r="G401" t="str">
        <f t="shared" si="12"/>
        <v>5_x5_3x_G_41d</v>
      </c>
      <c r="H401" s="116" t="str">
        <f t="shared" si="13"/>
        <v>41d</v>
      </c>
      <c r="I401" s="117" t="s">
        <v>6975</v>
      </c>
      <c r="J401" s="118"/>
    </row>
    <row r="402" spans="1:10" hidden="1" x14ac:dyDescent="0.2">
      <c r="A402">
        <v>5</v>
      </c>
      <c r="B402" t="s">
        <v>376</v>
      </c>
      <c r="C402" t="s">
        <v>414</v>
      </c>
      <c r="D402" t="s">
        <v>33</v>
      </c>
      <c r="E402">
        <v>42</v>
      </c>
      <c r="F402" t="s">
        <v>31</v>
      </c>
      <c r="G402" t="str">
        <f t="shared" si="12"/>
        <v>5_x5_3x_G_42a</v>
      </c>
      <c r="H402" s="116" t="str">
        <f t="shared" si="13"/>
        <v>42a</v>
      </c>
      <c r="I402" s="117" t="s">
        <v>6976</v>
      </c>
      <c r="J402" s="118"/>
    </row>
    <row r="403" spans="1:10" hidden="1" x14ac:dyDescent="0.2">
      <c r="A403">
        <v>5</v>
      </c>
      <c r="B403" t="s">
        <v>376</v>
      </c>
      <c r="C403" t="s">
        <v>414</v>
      </c>
      <c r="D403" t="s">
        <v>33</v>
      </c>
      <c r="E403">
        <v>42</v>
      </c>
      <c r="F403" t="s">
        <v>34</v>
      </c>
      <c r="G403" t="str">
        <f t="shared" si="12"/>
        <v>5_x5_3x_G_42b</v>
      </c>
      <c r="H403" s="116" t="str">
        <f t="shared" si="13"/>
        <v>42b</v>
      </c>
      <c r="I403" s="117" t="s">
        <v>6977</v>
      </c>
      <c r="J403" s="118"/>
    </row>
    <row r="404" spans="1:10" hidden="1" x14ac:dyDescent="0.2">
      <c r="A404">
        <v>5</v>
      </c>
      <c r="B404" t="s">
        <v>376</v>
      </c>
      <c r="C404" t="s">
        <v>414</v>
      </c>
      <c r="D404" t="s">
        <v>33</v>
      </c>
      <c r="E404">
        <v>42</v>
      </c>
      <c r="F404" t="s">
        <v>40</v>
      </c>
      <c r="G404" t="str">
        <f t="shared" si="12"/>
        <v>5_x5_3x_G_42c</v>
      </c>
      <c r="H404" s="116" t="str">
        <f t="shared" si="13"/>
        <v>42c</v>
      </c>
      <c r="I404" s="117" t="s">
        <v>6978</v>
      </c>
      <c r="J404" s="118"/>
    </row>
    <row r="405" spans="1:10" hidden="1" x14ac:dyDescent="0.2">
      <c r="A405">
        <v>5</v>
      </c>
      <c r="B405" t="s">
        <v>376</v>
      </c>
      <c r="C405" t="s">
        <v>414</v>
      </c>
      <c r="D405" t="s">
        <v>33</v>
      </c>
      <c r="E405">
        <v>43</v>
      </c>
      <c r="G405" t="str">
        <f t="shared" si="12"/>
        <v>5_x5_3x_G_43</v>
      </c>
      <c r="H405" s="116">
        <f t="shared" si="13"/>
        <v>43</v>
      </c>
      <c r="I405" s="117" t="s">
        <v>6979</v>
      </c>
      <c r="J405" s="118"/>
    </row>
    <row r="406" spans="1:10" hidden="1" x14ac:dyDescent="0.2">
      <c r="A406">
        <v>5</v>
      </c>
      <c r="B406" t="s">
        <v>376</v>
      </c>
      <c r="C406" t="s">
        <v>414</v>
      </c>
      <c r="D406" t="s">
        <v>33</v>
      </c>
      <c r="E406">
        <v>44</v>
      </c>
      <c r="G406" t="str">
        <f t="shared" si="12"/>
        <v>5_x5_3x_G_44</v>
      </c>
      <c r="H406" s="116">
        <f t="shared" si="13"/>
        <v>44</v>
      </c>
      <c r="I406" s="117" t="s">
        <v>6980</v>
      </c>
      <c r="J406" s="119" t="s">
        <v>6981</v>
      </c>
    </row>
    <row r="407" spans="1:10" hidden="1" x14ac:dyDescent="0.2">
      <c r="A407">
        <v>5</v>
      </c>
      <c r="B407" t="s">
        <v>376</v>
      </c>
      <c r="C407" t="s">
        <v>414</v>
      </c>
      <c r="D407" t="s">
        <v>33</v>
      </c>
      <c r="E407">
        <v>45</v>
      </c>
      <c r="G407" t="str">
        <f t="shared" si="12"/>
        <v>5_x5_3x_G_45</v>
      </c>
      <c r="H407" s="116">
        <f t="shared" si="13"/>
        <v>45</v>
      </c>
      <c r="I407" s="117" t="s">
        <v>6982</v>
      </c>
      <c r="J407" s="118"/>
    </row>
    <row r="408" spans="1:10" hidden="1" x14ac:dyDescent="0.2">
      <c r="A408">
        <v>5</v>
      </c>
      <c r="B408" t="s">
        <v>376</v>
      </c>
      <c r="C408" t="s">
        <v>414</v>
      </c>
      <c r="D408" t="s">
        <v>33</v>
      </c>
      <c r="E408">
        <v>46</v>
      </c>
      <c r="G408" t="str">
        <f t="shared" si="12"/>
        <v>5_x5_3x_G_46</v>
      </c>
      <c r="H408" s="116">
        <f t="shared" si="13"/>
        <v>46</v>
      </c>
      <c r="I408" s="121" t="s">
        <v>6983</v>
      </c>
      <c r="J408" s="118"/>
    </row>
    <row r="409" spans="1:10" hidden="1" x14ac:dyDescent="0.2">
      <c r="A409">
        <v>5</v>
      </c>
      <c r="B409" t="s">
        <v>376</v>
      </c>
      <c r="C409" t="s">
        <v>414</v>
      </c>
      <c r="D409" t="s">
        <v>33</v>
      </c>
      <c r="E409">
        <v>47</v>
      </c>
      <c r="F409" t="s">
        <v>31</v>
      </c>
      <c r="G409" t="str">
        <f t="shared" si="12"/>
        <v>5_x5_3x_G_47a</v>
      </c>
      <c r="H409" s="116" t="str">
        <f t="shared" si="13"/>
        <v>47a</v>
      </c>
      <c r="I409" s="117" t="s">
        <v>6984</v>
      </c>
      <c r="J409" s="118"/>
    </row>
    <row r="410" spans="1:10" hidden="1" x14ac:dyDescent="0.2">
      <c r="A410">
        <v>5</v>
      </c>
      <c r="B410" t="s">
        <v>376</v>
      </c>
      <c r="C410" t="s">
        <v>414</v>
      </c>
      <c r="D410" t="s">
        <v>33</v>
      </c>
      <c r="E410">
        <v>47</v>
      </c>
      <c r="F410" t="s">
        <v>34</v>
      </c>
      <c r="G410" t="str">
        <f t="shared" si="12"/>
        <v>5_x5_3x_G_47b</v>
      </c>
      <c r="H410" s="116" t="str">
        <f t="shared" si="13"/>
        <v>47b</v>
      </c>
      <c r="I410" s="117" t="s">
        <v>6985</v>
      </c>
      <c r="J410" s="118"/>
    </row>
    <row r="411" spans="1:10" hidden="1" x14ac:dyDescent="0.2">
      <c r="A411">
        <v>5</v>
      </c>
      <c r="B411" t="s">
        <v>376</v>
      </c>
      <c r="C411" t="s">
        <v>414</v>
      </c>
      <c r="D411" t="s">
        <v>33</v>
      </c>
      <c r="E411">
        <v>47</v>
      </c>
      <c r="F411" t="s">
        <v>40</v>
      </c>
      <c r="G411" t="str">
        <f t="shared" si="12"/>
        <v>5_x5_3x_G_47c</v>
      </c>
      <c r="H411" s="116" t="str">
        <f t="shared" si="13"/>
        <v>47c</v>
      </c>
      <c r="I411" s="117" t="s">
        <v>6986</v>
      </c>
      <c r="J411" s="118"/>
    </row>
    <row r="412" spans="1:10" hidden="1" x14ac:dyDescent="0.2">
      <c r="A412">
        <v>5</v>
      </c>
      <c r="B412" t="s">
        <v>376</v>
      </c>
      <c r="C412" t="s">
        <v>414</v>
      </c>
      <c r="D412" t="s">
        <v>33</v>
      </c>
      <c r="E412">
        <v>48</v>
      </c>
      <c r="F412" t="s">
        <v>31</v>
      </c>
      <c r="G412" t="str">
        <f t="shared" si="12"/>
        <v>5_x5_3x_G_48a</v>
      </c>
      <c r="H412" s="116" t="str">
        <f t="shared" si="13"/>
        <v>48a</v>
      </c>
      <c r="I412" s="117" t="s">
        <v>6987</v>
      </c>
      <c r="J412" s="118"/>
    </row>
    <row r="413" spans="1:10" hidden="1" x14ac:dyDescent="0.2">
      <c r="A413">
        <v>5</v>
      </c>
      <c r="B413" t="s">
        <v>376</v>
      </c>
      <c r="C413" t="s">
        <v>414</v>
      </c>
      <c r="D413" t="s">
        <v>33</v>
      </c>
      <c r="E413">
        <v>48</v>
      </c>
      <c r="F413" t="s">
        <v>34</v>
      </c>
      <c r="G413" t="str">
        <f t="shared" si="12"/>
        <v>5_x5_3x_G_48b</v>
      </c>
      <c r="H413" s="116" t="str">
        <f t="shared" si="13"/>
        <v>48b</v>
      </c>
      <c r="I413" s="117" t="s">
        <v>6988</v>
      </c>
      <c r="J413" s="119"/>
    </row>
    <row r="414" spans="1:10" hidden="1" x14ac:dyDescent="0.2">
      <c r="A414">
        <v>5</v>
      </c>
      <c r="B414" t="s">
        <v>376</v>
      </c>
      <c r="C414" t="s">
        <v>414</v>
      </c>
      <c r="D414" t="s">
        <v>33</v>
      </c>
      <c r="E414">
        <v>48</v>
      </c>
      <c r="F414" t="s">
        <v>40</v>
      </c>
      <c r="G414" t="str">
        <f t="shared" si="12"/>
        <v>5_x5_3x_G_48c</v>
      </c>
      <c r="H414" s="116" t="str">
        <f t="shared" si="13"/>
        <v>48c</v>
      </c>
      <c r="I414" s="117" t="s">
        <v>6989</v>
      </c>
      <c r="J414" s="118"/>
    </row>
    <row r="415" spans="1:10" hidden="1" x14ac:dyDescent="0.2">
      <c r="A415">
        <v>5</v>
      </c>
      <c r="B415" t="s">
        <v>376</v>
      </c>
      <c r="C415" t="s">
        <v>414</v>
      </c>
      <c r="D415" t="s">
        <v>33</v>
      </c>
      <c r="E415">
        <v>49</v>
      </c>
      <c r="G415" t="str">
        <f t="shared" si="12"/>
        <v>5_x5_3x_G_49</v>
      </c>
      <c r="H415" s="116">
        <f t="shared" si="13"/>
        <v>49</v>
      </c>
      <c r="I415" s="117" t="s">
        <v>6990</v>
      </c>
      <c r="J415" s="118"/>
    </row>
    <row r="416" spans="1:10" hidden="1" x14ac:dyDescent="0.2">
      <c r="A416">
        <v>5</v>
      </c>
      <c r="B416" t="s">
        <v>376</v>
      </c>
      <c r="C416" t="s">
        <v>414</v>
      </c>
      <c r="D416" t="s">
        <v>429</v>
      </c>
      <c r="E416">
        <v>1</v>
      </c>
      <c r="F416" t="s">
        <v>31</v>
      </c>
      <c r="G416" t="str">
        <f t="shared" si="12"/>
        <v>5_x5_3x_T_1a</v>
      </c>
      <c r="H416" s="116" t="str">
        <f t="shared" si="13"/>
        <v>1a</v>
      </c>
      <c r="I416" s="117" t="s">
        <v>6991</v>
      </c>
      <c r="J416" s="118"/>
    </row>
    <row r="417" spans="1:10" hidden="1" x14ac:dyDescent="0.2">
      <c r="A417">
        <v>5</v>
      </c>
      <c r="B417" t="s">
        <v>376</v>
      </c>
      <c r="C417" t="s">
        <v>414</v>
      </c>
      <c r="D417" t="s">
        <v>429</v>
      </c>
      <c r="E417">
        <v>1</v>
      </c>
      <c r="F417" t="s">
        <v>34</v>
      </c>
      <c r="G417" t="str">
        <f t="shared" si="12"/>
        <v>5_x5_3x_T_1b</v>
      </c>
      <c r="H417" s="116" t="str">
        <f t="shared" si="13"/>
        <v>1b</v>
      </c>
      <c r="I417" s="117" t="s">
        <v>6992</v>
      </c>
      <c r="J417" s="117"/>
    </row>
    <row r="418" spans="1:10" hidden="1" x14ac:dyDescent="0.2">
      <c r="A418">
        <v>5</v>
      </c>
      <c r="B418" t="s">
        <v>376</v>
      </c>
      <c r="C418" t="s">
        <v>414</v>
      </c>
      <c r="D418" t="s">
        <v>429</v>
      </c>
      <c r="E418">
        <v>1</v>
      </c>
      <c r="F418" t="s">
        <v>40</v>
      </c>
      <c r="G418" t="str">
        <f t="shared" si="12"/>
        <v>5_x5_3x_T_1c</v>
      </c>
      <c r="H418" s="116" t="str">
        <f t="shared" si="13"/>
        <v>1c</v>
      </c>
      <c r="I418" s="117" t="s">
        <v>6993</v>
      </c>
      <c r="J418" s="119"/>
    </row>
    <row r="419" spans="1:10" hidden="1" x14ac:dyDescent="0.2">
      <c r="A419">
        <v>5</v>
      </c>
      <c r="B419" t="s">
        <v>376</v>
      </c>
      <c r="C419" t="s">
        <v>414</v>
      </c>
      <c r="D419" t="s">
        <v>429</v>
      </c>
      <c r="E419">
        <v>1</v>
      </c>
      <c r="F419" t="s">
        <v>66</v>
      </c>
      <c r="G419" t="str">
        <f t="shared" si="12"/>
        <v>5_x5_3x_T_1d</v>
      </c>
      <c r="H419" s="116" t="str">
        <f t="shared" si="13"/>
        <v>1d</v>
      </c>
      <c r="I419" s="117" t="s">
        <v>6994</v>
      </c>
      <c r="J419" s="118"/>
    </row>
    <row r="420" spans="1:10" hidden="1" x14ac:dyDescent="0.2">
      <c r="A420">
        <v>5</v>
      </c>
      <c r="B420" t="s">
        <v>376</v>
      </c>
      <c r="C420" t="s">
        <v>414</v>
      </c>
      <c r="D420" t="s">
        <v>429</v>
      </c>
      <c r="E420">
        <v>2</v>
      </c>
      <c r="F420" t="s">
        <v>31</v>
      </c>
      <c r="G420" t="str">
        <f t="shared" si="12"/>
        <v>5_x5_3x_T_2a</v>
      </c>
      <c r="H420" s="116" t="str">
        <f t="shared" si="13"/>
        <v>2a</v>
      </c>
      <c r="I420" s="117" t="s">
        <v>6995</v>
      </c>
      <c r="J420" s="118"/>
    </row>
    <row r="421" spans="1:10" hidden="1" x14ac:dyDescent="0.2">
      <c r="A421">
        <v>5</v>
      </c>
      <c r="B421" t="s">
        <v>376</v>
      </c>
      <c r="C421" t="s">
        <v>414</v>
      </c>
      <c r="D421" t="s">
        <v>429</v>
      </c>
      <c r="E421">
        <v>2</v>
      </c>
      <c r="F421" t="s">
        <v>34</v>
      </c>
      <c r="G421" t="str">
        <f t="shared" si="12"/>
        <v>5_x5_3x_T_2b</v>
      </c>
      <c r="H421" s="116" t="str">
        <f t="shared" si="13"/>
        <v>2b</v>
      </c>
      <c r="I421" s="117" t="s">
        <v>6996</v>
      </c>
      <c r="J421" s="118"/>
    </row>
    <row r="422" spans="1:10" hidden="1" x14ac:dyDescent="0.2">
      <c r="A422">
        <v>5</v>
      </c>
      <c r="B422" t="s">
        <v>376</v>
      </c>
      <c r="C422" t="s">
        <v>414</v>
      </c>
      <c r="D422" t="s">
        <v>429</v>
      </c>
      <c r="E422">
        <v>2</v>
      </c>
      <c r="F422" t="s">
        <v>40</v>
      </c>
      <c r="G422" t="str">
        <f t="shared" si="12"/>
        <v>5_x5_3x_T_2c</v>
      </c>
      <c r="H422" s="116" t="str">
        <f t="shared" si="13"/>
        <v>2c</v>
      </c>
      <c r="I422" s="117" t="s">
        <v>6997</v>
      </c>
      <c r="J422" s="117"/>
    </row>
    <row r="423" spans="1:10" hidden="1" x14ac:dyDescent="0.2">
      <c r="A423">
        <v>5</v>
      </c>
      <c r="B423" t="s">
        <v>376</v>
      </c>
      <c r="C423" t="s">
        <v>414</v>
      </c>
      <c r="D423" t="s">
        <v>429</v>
      </c>
      <c r="E423">
        <v>2</v>
      </c>
      <c r="F423" t="s">
        <v>66</v>
      </c>
      <c r="G423" t="str">
        <f t="shared" si="12"/>
        <v>5_x5_3x_T_2d</v>
      </c>
      <c r="H423" s="116" t="str">
        <f t="shared" si="13"/>
        <v>2d</v>
      </c>
      <c r="I423" s="117" t="s">
        <v>6998</v>
      </c>
      <c r="J423" s="118"/>
    </row>
    <row r="424" spans="1:10" hidden="1" x14ac:dyDescent="0.2">
      <c r="A424">
        <v>5</v>
      </c>
      <c r="B424" t="s">
        <v>376</v>
      </c>
      <c r="C424" t="s">
        <v>414</v>
      </c>
      <c r="D424" t="s">
        <v>429</v>
      </c>
      <c r="E424">
        <v>3</v>
      </c>
      <c r="G424" t="str">
        <f t="shared" si="12"/>
        <v>5_x5_3x_T_3</v>
      </c>
      <c r="H424" s="116">
        <f t="shared" si="13"/>
        <v>3</v>
      </c>
      <c r="I424" s="117" t="s">
        <v>6999</v>
      </c>
      <c r="J424" s="119" t="s">
        <v>7000</v>
      </c>
    </row>
    <row r="425" spans="1:10" hidden="1" x14ac:dyDescent="0.2">
      <c r="A425">
        <v>5</v>
      </c>
      <c r="B425" t="s">
        <v>376</v>
      </c>
      <c r="C425" t="s">
        <v>414</v>
      </c>
      <c r="D425" t="s">
        <v>429</v>
      </c>
      <c r="E425">
        <v>4</v>
      </c>
      <c r="G425" t="str">
        <f t="shared" si="12"/>
        <v>5_x5_3x_T_4</v>
      </c>
      <c r="H425" s="116">
        <f t="shared" si="13"/>
        <v>4</v>
      </c>
      <c r="I425" s="121" t="s">
        <v>7001</v>
      </c>
      <c r="J425" s="118"/>
    </row>
    <row r="426" spans="1:10" hidden="1" x14ac:dyDescent="0.2">
      <c r="A426">
        <v>5</v>
      </c>
      <c r="B426" t="s">
        <v>376</v>
      </c>
      <c r="C426" t="s">
        <v>414</v>
      </c>
      <c r="D426" t="s">
        <v>429</v>
      </c>
      <c r="E426">
        <v>5</v>
      </c>
      <c r="G426" t="str">
        <f t="shared" si="12"/>
        <v>5_x5_3x_T_5</v>
      </c>
      <c r="H426" s="116">
        <f t="shared" si="13"/>
        <v>5</v>
      </c>
      <c r="I426" s="121" t="s">
        <v>7002</v>
      </c>
      <c r="J426" s="118"/>
    </row>
    <row r="427" spans="1:10" hidden="1" x14ac:dyDescent="0.2">
      <c r="A427">
        <v>5</v>
      </c>
      <c r="B427" t="s">
        <v>376</v>
      </c>
      <c r="C427" t="s">
        <v>414</v>
      </c>
      <c r="D427" t="s">
        <v>429</v>
      </c>
      <c r="E427">
        <v>6</v>
      </c>
      <c r="G427" t="str">
        <f t="shared" si="12"/>
        <v>5_x5_3x_T_6</v>
      </c>
      <c r="H427" s="116">
        <f t="shared" si="13"/>
        <v>6</v>
      </c>
      <c r="I427" s="117" t="s">
        <v>7003</v>
      </c>
      <c r="J427" s="118"/>
    </row>
    <row r="428" spans="1:10" hidden="1" x14ac:dyDescent="0.2">
      <c r="A428">
        <v>5</v>
      </c>
      <c r="B428" t="s">
        <v>377</v>
      </c>
      <c r="C428" t="s">
        <v>414</v>
      </c>
      <c r="D428" t="s">
        <v>33</v>
      </c>
      <c r="E428">
        <v>1</v>
      </c>
      <c r="F428" t="s">
        <v>31</v>
      </c>
      <c r="G428" t="str">
        <f t="shared" si="12"/>
        <v>5_x5_4x_G_1a</v>
      </c>
      <c r="H428" s="116" t="str">
        <f t="shared" si="13"/>
        <v>1a</v>
      </c>
      <c r="I428" s="117" t="s">
        <v>7004</v>
      </c>
      <c r="J428" s="119" t="s">
        <v>7005</v>
      </c>
    </row>
    <row r="429" spans="1:10" hidden="1" x14ac:dyDescent="0.2">
      <c r="A429">
        <v>5</v>
      </c>
      <c r="B429" t="s">
        <v>377</v>
      </c>
      <c r="C429" t="s">
        <v>414</v>
      </c>
      <c r="D429" t="s">
        <v>33</v>
      </c>
      <c r="E429">
        <v>1</v>
      </c>
      <c r="F429" t="s">
        <v>34</v>
      </c>
      <c r="G429" t="str">
        <f t="shared" si="12"/>
        <v>5_x5_4x_G_1b</v>
      </c>
      <c r="H429" s="116" t="str">
        <f t="shared" si="13"/>
        <v>1b</v>
      </c>
      <c r="I429" s="117" t="s">
        <v>7006</v>
      </c>
      <c r="J429" s="119" t="s">
        <v>7005</v>
      </c>
    </row>
    <row r="430" spans="1:10" hidden="1" x14ac:dyDescent="0.2">
      <c r="A430">
        <v>5</v>
      </c>
      <c r="B430" t="s">
        <v>377</v>
      </c>
      <c r="C430" t="s">
        <v>414</v>
      </c>
      <c r="D430" t="s">
        <v>33</v>
      </c>
      <c r="E430">
        <v>1</v>
      </c>
      <c r="F430" t="s">
        <v>40</v>
      </c>
      <c r="G430" t="str">
        <f t="shared" si="12"/>
        <v>5_x5_4x_G_1c</v>
      </c>
      <c r="H430" s="116" t="str">
        <f t="shared" si="13"/>
        <v>1c</v>
      </c>
      <c r="I430" s="117" t="s">
        <v>7007</v>
      </c>
      <c r="J430" s="119" t="s">
        <v>7005</v>
      </c>
    </row>
    <row r="431" spans="1:10" hidden="1" x14ac:dyDescent="0.2">
      <c r="A431">
        <v>5</v>
      </c>
      <c r="B431" t="s">
        <v>377</v>
      </c>
      <c r="C431" t="s">
        <v>414</v>
      </c>
      <c r="D431" t="s">
        <v>33</v>
      </c>
      <c r="E431">
        <v>2</v>
      </c>
      <c r="F431" t="s">
        <v>31</v>
      </c>
      <c r="G431" t="str">
        <f t="shared" si="12"/>
        <v>5_x5_4x_G_2a</v>
      </c>
      <c r="H431" s="116" t="str">
        <f t="shared" si="13"/>
        <v>2a</v>
      </c>
      <c r="I431" s="117" t="s">
        <v>7008</v>
      </c>
      <c r="J431" s="119" t="s">
        <v>7009</v>
      </c>
    </row>
    <row r="432" spans="1:10" hidden="1" x14ac:dyDescent="0.2">
      <c r="A432">
        <v>5</v>
      </c>
      <c r="B432" t="s">
        <v>377</v>
      </c>
      <c r="C432" t="s">
        <v>414</v>
      </c>
      <c r="D432" t="s">
        <v>33</v>
      </c>
      <c r="E432">
        <v>2</v>
      </c>
      <c r="F432" t="s">
        <v>34</v>
      </c>
      <c r="G432" t="str">
        <f t="shared" si="12"/>
        <v>5_x5_4x_G_2b</v>
      </c>
      <c r="H432" s="116" t="str">
        <f t="shared" si="13"/>
        <v>2b</v>
      </c>
      <c r="I432" s="117" t="s">
        <v>7008</v>
      </c>
      <c r="J432" s="119" t="s">
        <v>7010</v>
      </c>
    </row>
    <row r="433" spans="1:10" hidden="1" x14ac:dyDescent="0.2">
      <c r="A433">
        <v>5</v>
      </c>
      <c r="B433" t="s">
        <v>377</v>
      </c>
      <c r="C433" t="s">
        <v>414</v>
      </c>
      <c r="D433" t="s">
        <v>33</v>
      </c>
      <c r="E433">
        <v>2</v>
      </c>
      <c r="F433" t="s">
        <v>40</v>
      </c>
      <c r="G433" t="str">
        <f t="shared" si="12"/>
        <v>5_x5_4x_G_2c</v>
      </c>
      <c r="H433" s="116" t="str">
        <f t="shared" si="13"/>
        <v>2c</v>
      </c>
      <c r="I433" s="117" t="s">
        <v>7008</v>
      </c>
      <c r="J433" s="119" t="s">
        <v>7011</v>
      </c>
    </row>
    <row r="434" spans="1:10" hidden="1" x14ac:dyDescent="0.2">
      <c r="A434">
        <v>5</v>
      </c>
      <c r="B434" t="s">
        <v>377</v>
      </c>
      <c r="C434" t="s">
        <v>414</v>
      </c>
      <c r="D434" t="s">
        <v>33</v>
      </c>
      <c r="E434">
        <v>3</v>
      </c>
      <c r="F434" t="s">
        <v>31</v>
      </c>
      <c r="G434" t="str">
        <f t="shared" si="12"/>
        <v>5_x5_4x_G_3a</v>
      </c>
      <c r="H434" s="116" t="str">
        <f t="shared" si="13"/>
        <v>3a</v>
      </c>
      <c r="I434" s="117" t="s">
        <v>7012</v>
      </c>
      <c r="J434" s="118"/>
    </row>
    <row r="435" spans="1:10" hidden="1" x14ac:dyDescent="0.2">
      <c r="A435">
        <v>5</v>
      </c>
      <c r="B435" t="s">
        <v>377</v>
      </c>
      <c r="C435" t="s">
        <v>414</v>
      </c>
      <c r="D435" t="s">
        <v>33</v>
      </c>
      <c r="E435">
        <v>3</v>
      </c>
      <c r="F435" t="s">
        <v>34</v>
      </c>
      <c r="G435" t="str">
        <f t="shared" si="12"/>
        <v>5_x5_4x_G_3b</v>
      </c>
      <c r="H435" s="116" t="str">
        <f t="shared" si="13"/>
        <v>3b</v>
      </c>
      <c r="I435" s="117" t="s">
        <v>7013</v>
      </c>
      <c r="J435" s="118"/>
    </row>
    <row r="436" spans="1:10" hidden="1" x14ac:dyDescent="0.2">
      <c r="A436">
        <v>5</v>
      </c>
      <c r="B436" t="s">
        <v>377</v>
      </c>
      <c r="C436" t="s">
        <v>414</v>
      </c>
      <c r="D436" t="s">
        <v>33</v>
      </c>
      <c r="E436">
        <v>3</v>
      </c>
      <c r="F436" t="s">
        <v>40</v>
      </c>
      <c r="G436" t="str">
        <f t="shared" si="12"/>
        <v>5_x5_4x_G_3c</v>
      </c>
      <c r="H436" s="116" t="str">
        <f t="shared" si="13"/>
        <v>3c</v>
      </c>
      <c r="I436" s="117" t="s">
        <v>7014</v>
      </c>
      <c r="J436" s="119"/>
    </row>
    <row r="437" spans="1:10" hidden="1" x14ac:dyDescent="0.2">
      <c r="A437">
        <v>5</v>
      </c>
      <c r="B437" t="s">
        <v>377</v>
      </c>
      <c r="C437" t="s">
        <v>414</v>
      </c>
      <c r="D437" t="s">
        <v>33</v>
      </c>
      <c r="E437">
        <v>4</v>
      </c>
      <c r="F437" t="s">
        <v>31</v>
      </c>
      <c r="G437" t="str">
        <f t="shared" si="12"/>
        <v>5_x5_4x_G_4a</v>
      </c>
      <c r="H437" s="116" t="str">
        <f t="shared" si="13"/>
        <v>4a</v>
      </c>
      <c r="I437" s="117" t="s">
        <v>7015</v>
      </c>
      <c r="J437" s="118"/>
    </row>
    <row r="438" spans="1:10" hidden="1" x14ac:dyDescent="0.2">
      <c r="A438">
        <v>5</v>
      </c>
      <c r="B438" t="s">
        <v>377</v>
      </c>
      <c r="C438" t="s">
        <v>414</v>
      </c>
      <c r="D438" t="s">
        <v>33</v>
      </c>
      <c r="E438">
        <v>4</v>
      </c>
      <c r="F438" t="s">
        <v>34</v>
      </c>
      <c r="G438" t="str">
        <f t="shared" si="12"/>
        <v>5_x5_4x_G_4b</v>
      </c>
      <c r="H438" s="116" t="str">
        <f t="shared" si="13"/>
        <v>4b</v>
      </c>
      <c r="I438" s="117" t="s">
        <v>7016</v>
      </c>
      <c r="J438" s="118"/>
    </row>
    <row r="439" spans="1:10" hidden="1" x14ac:dyDescent="0.2">
      <c r="A439">
        <v>5</v>
      </c>
      <c r="B439" t="s">
        <v>377</v>
      </c>
      <c r="C439" t="s">
        <v>414</v>
      </c>
      <c r="D439" t="s">
        <v>33</v>
      </c>
      <c r="E439">
        <v>5</v>
      </c>
      <c r="F439" t="s">
        <v>31</v>
      </c>
      <c r="G439" t="str">
        <f t="shared" si="12"/>
        <v>5_x5_4x_G_5a</v>
      </c>
      <c r="H439" s="116" t="str">
        <f t="shared" si="13"/>
        <v>5a</v>
      </c>
      <c r="I439" s="117" t="s">
        <v>6591</v>
      </c>
      <c r="J439" s="119" t="s">
        <v>7017</v>
      </c>
    </row>
    <row r="440" spans="1:10" hidden="1" x14ac:dyDescent="0.2">
      <c r="A440">
        <v>5</v>
      </c>
      <c r="B440" t="s">
        <v>377</v>
      </c>
      <c r="C440" t="s">
        <v>414</v>
      </c>
      <c r="D440" t="s">
        <v>33</v>
      </c>
      <c r="E440">
        <v>5</v>
      </c>
      <c r="F440" t="s">
        <v>34</v>
      </c>
      <c r="G440" t="str">
        <f t="shared" si="12"/>
        <v>5_x5_4x_G_5b</v>
      </c>
      <c r="H440" s="116" t="str">
        <f t="shared" si="13"/>
        <v>5b</v>
      </c>
      <c r="I440" s="117" t="s">
        <v>6591</v>
      </c>
      <c r="J440" s="119" t="s">
        <v>7018</v>
      </c>
    </row>
    <row r="441" spans="1:10" hidden="1" x14ac:dyDescent="0.2">
      <c r="A441">
        <v>5</v>
      </c>
      <c r="B441" t="s">
        <v>377</v>
      </c>
      <c r="C441" t="s">
        <v>414</v>
      </c>
      <c r="D441" t="s">
        <v>33</v>
      </c>
      <c r="E441">
        <v>5</v>
      </c>
      <c r="F441" t="s">
        <v>40</v>
      </c>
      <c r="G441" t="str">
        <f t="shared" si="12"/>
        <v>5_x5_4x_G_5c</v>
      </c>
      <c r="H441" s="116" t="str">
        <f t="shared" si="13"/>
        <v>5c</v>
      </c>
      <c r="I441" s="117" t="s">
        <v>6591</v>
      </c>
      <c r="J441" s="119" t="s">
        <v>7019</v>
      </c>
    </row>
    <row r="442" spans="1:10" hidden="1" x14ac:dyDescent="0.2">
      <c r="A442">
        <v>5</v>
      </c>
      <c r="B442" t="s">
        <v>377</v>
      </c>
      <c r="C442" t="s">
        <v>414</v>
      </c>
      <c r="D442" t="s">
        <v>33</v>
      </c>
      <c r="E442">
        <v>6</v>
      </c>
      <c r="F442" t="s">
        <v>31</v>
      </c>
      <c r="G442" t="str">
        <f t="shared" si="12"/>
        <v>5_x5_4x_G_6a</v>
      </c>
      <c r="H442" s="116" t="str">
        <f t="shared" si="13"/>
        <v>6a</v>
      </c>
      <c r="I442" s="117" t="s">
        <v>7020</v>
      </c>
      <c r="J442" s="119"/>
    </row>
    <row r="443" spans="1:10" hidden="1" x14ac:dyDescent="0.2">
      <c r="A443">
        <v>5</v>
      </c>
      <c r="B443" t="s">
        <v>377</v>
      </c>
      <c r="C443" t="s">
        <v>414</v>
      </c>
      <c r="D443" t="s">
        <v>33</v>
      </c>
      <c r="E443">
        <v>6</v>
      </c>
      <c r="F443" t="s">
        <v>34</v>
      </c>
      <c r="G443" t="str">
        <f t="shared" si="12"/>
        <v>5_x5_4x_G_6b</v>
      </c>
      <c r="H443" s="116" t="str">
        <f t="shared" si="13"/>
        <v>6b</v>
      </c>
      <c r="I443" s="117" t="s">
        <v>7021</v>
      </c>
      <c r="J443" s="118"/>
    </row>
    <row r="444" spans="1:10" hidden="1" x14ac:dyDescent="0.2">
      <c r="A444">
        <v>5</v>
      </c>
      <c r="B444" t="s">
        <v>377</v>
      </c>
      <c r="C444" t="s">
        <v>414</v>
      </c>
      <c r="D444" t="s">
        <v>33</v>
      </c>
      <c r="E444">
        <v>6</v>
      </c>
      <c r="F444" t="s">
        <v>40</v>
      </c>
      <c r="G444" t="str">
        <f t="shared" si="12"/>
        <v>5_x5_4x_G_6c</v>
      </c>
      <c r="H444" s="116" t="str">
        <f t="shared" si="13"/>
        <v>6c</v>
      </c>
      <c r="I444" s="117" t="s">
        <v>7022</v>
      </c>
      <c r="J444" s="118"/>
    </row>
    <row r="445" spans="1:10" hidden="1" x14ac:dyDescent="0.2">
      <c r="A445">
        <v>5</v>
      </c>
      <c r="B445" t="s">
        <v>377</v>
      </c>
      <c r="C445" t="s">
        <v>414</v>
      </c>
      <c r="D445" t="s">
        <v>33</v>
      </c>
      <c r="E445">
        <v>7</v>
      </c>
      <c r="G445" t="str">
        <f t="shared" si="12"/>
        <v>5_x5_4x_G_7</v>
      </c>
      <c r="H445" s="116">
        <f t="shared" si="13"/>
        <v>7</v>
      </c>
      <c r="I445" s="121" t="s">
        <v>7023</v>
      </c>
      <c r="J445" s="118"/>
    </row>
    <row r="446" spans="1:10" hidden="1" x14ac:dyDescent="0.2">
      <c r="A446">
        <v>5</v>
      </c>
      <c r="B446" t="s">
        <v>377</v>
      </c>
      <c r="C446" t="s">
        <v>414</v>
      </c>
      <c r="D446" t="s">
        <v>33</v>
      </c>
      <c r="E446">
        <v>8</v>
      </c>
      <c r="G446" t="str">
        <f t="shared" si="12"/>
        <v>5_x5_4x_G_8</v>
      </c>
      <c r="H446" s="116">
        <f t="shared" si="13"/>
        <v>8</v>
      </c>
      <c r="I446" s="117" t="s">
        <v>7024</v>
      </c>
      <c r="J446" s="119" t="s">
        <v>7025</v>
      </c>
    </row>
    <row r="447" spans="1:10" hidden="1" x14ac:dyDescent="0.2">
      <c r="A447">
        <v>5</v>
      </c>
      <c r="B447" t="s">
        <v>377</v>
      </c>
      <c r="C447" t="s">
        <v>414</v>
      </c>
      <c r="D447" t="s">
        <v>33</v>
      </c>
      <c r="E447">
        <v>9</v>
      </c>
      <c r="G447" t="str">
        <f t="shared" si="12"/>
        <v>5_x5_4x_G_9</v>
      </c>
      <c r="H447" s="116">
        <f t="shared" si="13"/>
        <v>9</v>
      </c>
      <c r="I447" s="117" t="s">
        <v>7026</v>
      </c>
      <c r="J447" s="119" t="s">
        <v>7027</v>
      </c>
    </row>
    <row r="448" spans="1:10" hidden="1" x14ac:dyDescent="0.2">
      <c r="A448">
        <v>5</v>
      </c>
      <c r="B448" t="s">
        <v>377</v>
      </c>
      <c r="C448" t="s">
        <v>414</v>
      </c>
      <c r="D448" t="s">
        <v>33</v>
      </c>
      <c r="E448">
        <v>10</v>
      </c>
      <c r="F448" t="s">
        <v>31</v>
      </c>
      <c r="G448" t="str">
        <f t="shared" si="12"/>
        <v>5_x5_4x_G_10a</v>
      </c>
      <c r="H448" s="116" t="str">
        <f t="shared" si="13"/>
        <v>10a</v>
      </c>
      <c r="I448" s="117" t="s">
        <v>7028</v>
      </c>
      <c r="J448" s="118"/>
    </row>
    <row r="449" spans="1:10" hidden="1" x14ac:dyDescent="0.2">
      <c r="A449">
        <v>5</v>
      </c>
      <c r="B449" t="s">
        <v>377</v>
      </c>
      <c r="C449" t="s">
        <v>414</v>
      </c>
      <c r="D449" t="s">
        <v>33</v>
      </c>
      <c r="E449">
        <v>10</v>
      </c>
      <c r="F449" t="s">
        <v>34</v>
      </c>
      <c r="G449" t="str">
        <f t="shared" si="12"/>
        <v>5_x5_4x_G_10b</v>
      </c>
      <c r="H449" s="116" t="str">
        <f t="shared" si="13"/>
        <v>10b</v>
      </c>
      <c r="I449" s="117" t="s">
        <v>7029</v>
      </c>
      <c r="J449" s="118"/>
    </row>
    <row r="450" spans="1:10" hidden="1" x14ac:dyDescent="0.2">
      <c r="A450">
        <v>5</v>
      </c>
      <c r="B450" t="s">
        <v>377</v>
      </c>
      <c r="C450" t="s">
        <v>414</v>
      </c>
      <c r="D450" t="s">
        <v>33</v>
      </c>
      <c r="E450">
        <v>10</v>
      </c>
      <c r="F450" t="s">
        <v>40</v>
      </c>
      <c r="G450" t="str">
        <f t="shared" ref="G450:G513" si="14">A450&amp;"_"&amp;B450&amp;"_"&amp;D450&amp;"_"&amp;H450</f>
        <v>5_x5_4x_G_10c</v>
      </c>
      <c r="H450" s="116" t="str">
        <f t="shared" ref="H450:H513" si="15">IF(F450="",E450,E450&amp;F450)</f>
        <v>10c</v>
      </c>
      <c r="I450" s="117" t="s">
        <v>7030</v>
      </c>
      <c r="J450" s="118"/>
    </row>
    <row r="451" spans="1:10" hidden="1" x14ac:dyDescent="0.2">
      <c r="A451">
        <v>5</v>
      </c>
      <c r="B451" t="s">
        <v>377</v>
      </c>
      <c r="C451" t="s">
        <v>414</v>
      </c>
      <c r="D451" t="s">
        <v>33</v>
      </c>
      <c r="E451">
        <v>11</v>
      </c>
      <c r="G451" t="str">
        <f t="shared" si="14"/>
        <v>5_x5_4x_G_11</v>
      </c>
      <c r="H451" s="116">
        <f t="shared" si="15"/>
        <v>11</v>
      </c>
      <c r="I451" s="117" t="s">
        <v>7031</v>
      </c>
      <c r="J451" s="119" t="s">
        <v>7032</v>
      </c>
    </row>
    <row r="452" spans="1:10" hidden="1" x14ac:dyDescent="0.2">
      <c r="A452">
        <v>5</v>
      </c>
      <c r="B452" t="s">
        <v>377</v>
      </c>
      <c r="C452" t="s">
        <v>414</v>
      </c>
      <c r="D452" t="s">
        <v>33</v>
      </c>
      <c r="E452">
        <v>12</v>
      </c>
      <c r="G452" t="str">
        <f t="shared" si="14"/>
        <v>5_x5_4x_G_12</v>
      </c>
      <c r="H452" s="116">
        <f t="shared" si="15"/>
        <v>12</v>
      </c>
      <c r="I452" s="121" t="s">
        <v>7033</v>
      </c>
      <c r="J452" s="118"/>
    </row>
    <row r="453" spans="1:10" hidden="1" x14ac:dyDescent="0.2">
      <c r="A453">
        <v>5</v>
      </c>
      <c r="B453" t="s">
        <v>377</v>
      </c>
      <c r="C453" t="s">
        <v>414</v>
      </c>
      <c r="D453" t="s">
        <v>33</v>
      </c>
      <c r="E453">
        <v>13</v>
      </c>
      <c r="F453" t="s">
        <v>31</v>
      </c>
      <c r="G453" t="str">
        <f t="shared" si="14"/>
        <v>5_x5_4x_G_13a</v>
      </c>
      <c r="H453" s="116" t="str">
        <f t="shared" si="15"/>
        <v>13a</v>
      </c>
      <c r="I453" s="117" t="s">
        <v>7034</v>
      </c>
      <c r="J453" s="118"/>
    </row>
    <row r="454" spans="1:10" hidden="1" x14ac:dyDescent="0.2">
      <c r="A454">
        <v>5</v>
      </c>
      <c r="B454" t="s">
        <v>377</v>
      </c>
      <c r="C454" t="s">
        <v>414</v>
      </c>
      <c r="D454" t="s">
        <v>33</v>
      </c>
      <c r="E454">
        <v>13</v>
      </c>
      <c r="F454" t="s">
        <v>34</v>
      </c>
      <c r="G454" t="str">
        <f t="shared" si="14"/>
        <v>5_x5_4x_G_13b</v>
      </c>
      <c r="H454" s="116" t="str">
        <f t="shared" si="15"/>
        <v>13b</v>
      </c>
      <c r="I454" s="117" t="s">
        <v>7035</v>
      </c>
      <c r="J454" s="118"/>
    </row>
    <row r="455" spans="1:10" hidden="1" x14ac:dyDescent="0.2">
      <c r="A455">
        <v>5</v>
      </c>
      <c r="B455" t="s">
        <v>377</v>
      </c>
      <c r="C455" t="s">
        <v>414</v>
      </c>
      <c r="D455" t="s">
        <v>33</v>
      </c>
      <c r="E455">
        <v>14</v>
      </c>
      <c r="F455" t="s">
        <v>31</v>
      </c>
      <c r="G455" t="str">
        <f t="shared" si="14"/>
        <v>5_x5_4x_G_14a</v>
      </c>
      <c r="H455" s="116" t="str">
        <f t="shared" si="15"/>
        <v>14a</v>
      </c>
      <c r="I455" s="117" t="s">
        <v>7036</v>
      </c>
      <c r="J455" s="118"/>
    </row>
    <row r="456" spans="1:10" hidden="1" x14ac:dyDescent="0.2">
      <c r="A456">
        <v>5</v>
      </c>
      <c r="B456" t="s">
        <v>377</v>
      </c>
      <c r="C456" t="s">
        <v>414</v>
      </c>
      <c r="D456" t="s">
        <v>33</v>
      </c>
      <c r="E456">
        <v>14</v>
      </c>
      <c r="F456" t="s">
        <v>34</v>
      </c>
      <c r="G456" t="str">
        <f t="shared" si="14"/>
        <v>5_x5_4x_G_14b</v>
      </c>
      <c r="H456" s="116" t="str">
        <f t="shared" si="15"/>
        <v>14b</v>
      </c>
      <c r="I456" s="117" t="s">
        <v>7037</v>
      </c>
      <c r="J456" s="118"/>
    </row>
    <row r="457" spans="1:10" hidden="1" x14ac:dyDescent="0.2">
      <c r="A457">
        <v>5</v>
      </c>
      <c r="B457" t="s">
        <v>377</v>
      </c>
      <c r="C457" t="s">
        <v>414</v>
      </c>
      <c r="D457" t="s">
        <v>33</v>
      </c>
      <c r="E457">
        <v>14</v>
      </c>
      <c r="F457" t="s">
        <v>40</v>
      </c>
      <c r="G457" t="str">
        <f t="shared" si="14"/>
        <v>5_x5_4x_G_14c</v>
      </c>
      <c r="H457" s="116" t="str">
        <f t="shared" si="15"/>
        <v>14c</v>
      </c>
      <c r="I457" s="117" t="s">
        <v>7038</v>
      </c>
      <c r="J457" s="118"/>
    </row>
    <row r="458" spans="1:10" hidden="1" x14ac:dyDescent="0.2">
      <c r="A458">
        <v>5</v>
      </c>
      <c r="B458" t="s">
        <v>377</v>
      </c>
      <c r="C458" t="s">
        <v>414</v>
      </c>
      <c r="D458" t="s">
        <v>33</v>
      </c>
      <c r="E458">
        <v>15</v>
      </c>
      <c r="F458" t="s">
        <v>31</v>
      </c>
      <c r="G458" t="str">
        <f t="shared" si="14"/>
        <v>5_x5_4x_G_15a</v>
      </c>
      <c r="H458" s="116" t="str">
        <f t="shared" si="15"/>
        <v>15a</v>
      </c>
      <c r="I458" s="117" t="s">
        <v>7039</v>
      </c>
      <c r="J458" s="118"/>
    </row>
    <row r="459" spans="1:10" hidden="1" x14ac:dyDescent="0.2">
      <c r="A459">
        <v>5</v>
      </c>
      <c r="B459" t="s">
        <v>377</v>
      </c>
      <c r="C459" t="s">
        <v>414</v>
      </c>
      <c r="D459" t="s">
        <v>33</v>
      </c>
      <c r="E459">
        <v>15</v>
      </c>
      <c r="F459" t="s">
        <v>34</v>
      </c>
      <c r="G459" t="str">
        <f t="shared" si="14"/>
        <v>5_x5_4x_G_15b</v>
      </c>
      <c r="H459" s="116" t="str">
        <f t="shared" si="15"/>
        <v>15b</v>
      </c>
      <c r="I459" s="117" t="s">
        <v>12024</v>
      </c>
      <c r="J459" s="118"/>
    </row>
    <row r="460" spans="1:10" hidden="1" x14ac:dyDescent="0.2">
      <c r="A460">
        <v>5</v>
      </c>
      <c r="B460" t="s">
        <v>377</v>
      </c>
      <c r="C460" t="s">
        <v>414</v>
      </c>
      <c r="D460" t="s">
        <v>33</v>
      </c>
      <c r="E460">
        <v>16</v>
      </c>
      <c r="G460" t="str">
        <f t="shared" si="14"/>
        <v>5_x5_4x_G_16</v>
      </c>
      <c r="H460" s="116">
        <f t="shared" si="15"/>
        <v>16</v>
      </c>
      <c r="I460" s="117" t="s">
        <v>12025</v>
      </c>
      <c r="J460" s="118"/>
    </row>
    <row r="461" spans="1:10" hidden="1" x14ac:dyDescent="0.2">
      <c r="A461">
        <v>5</v>
      </c>
      <c r="B461" t="s">
        <v>377</v>
      </c>
      <c r="C461" t="s">
        <v>414</v>
      </c>
      <c r="D461" t="s">
        <v>33</v>
      </c>
      <c r="E461">
        <v>17</v>
      </c>
      <c r="G461" t="str">
        <f t="shared" si="14"/>
        <v>5_x5_4x_G_17</v>
      </c>
      <c r="H461" s="116">
        <f t="shared" si="15"/>
        <v>17</v>
      </c>
      <c r="I461" s="121" t="s">
        <v>7040</v>
      </c>
      <c r="J461" s="118"/>
    </row>
    <row r="462" spans="1:10" ht="19" hidden="1" x14ac:dyDescent="0.2">
      <c r="A462">
        <v>5</v>
      </c>
      <c r="B462" t="s">
        <v>377</v>
      </c>
      <c r="C462" t="s">
        <v>414</v>
      </c>
      <c r="D462" t="s">
        <v>33</v>
      </c>
      <c r="E462">
        <v>18</v>
      </c>
      <c r="F462" t="s">
        <v>31</v>
      </c>
      <c r="G462" t="str">
        <f t="shared" si="14"/>
        <v>5_x5_4x_G_18a</v>
      </c>
      <c r="H462" s="116" t="str">
        <f t="shared" si="15"/>
        <v>18a</v>
      </c>
      <c r="I462" s="117" t="s">
        <v>12041</v>
      </c>
      <c r="J462" s="118"/>
    </row>
    <row r="463" spans="1:10" hidden="1" x14ac:dyDescent="0.2">
      <c r="A463">
        <v>5</v>
      </c>
      <c r="B463" t="s">
        <v>377</v>
      </c>
      <c r="C463" t="s">
        <v>414</v>
      </c>
      <c r="D463" t="s">
        <v>33</v>
      </c>
      <c r="E463">
        <v>18</v>
      </c>
      <c r="F463" t="s">
        <v>34</v>
      </c>
      <c r="G463" t="str">
        <f t="shared" si="14"/>
        <v>5_x5_4x_G_18b</v>
      </c>
      <c r="H463" s="116" t="str">
        <f t="shared" si="15"/>
        <v>18b</v>
      </c>
      <c r="I463" s="117" t="s">
        <v>12042</v>
      </c>
      <c r="J463" s="118"/>
    </row>
    <row r="464" spans="1:10" hidden="1" x14ac:dyDescent="0.2">
      <c r="A464">
        <v>5</v>
      </c>
      <c r="B464" t="s">
        <v>377</v>
      </c>
      <c r="C464" t="s">
        <v>414</v>
      </c>
      <c r="D464" t="s">
        <v>33</v>
      </c>
      <c r="E464">
        <v>18</v>
      </c>
      <c r="F464" t="s">
        <v>40</v>
      </c>
      <c r="G464" t="str">
        <f t="shared" si="14"/>
        <v>5_x5_4x_G_18c</v>
      </c>
      <c r="H464" s="116" t="str">
        <f t="shared" si="15"/>
        <v>18c</v>
      </c>
      <c r="I464" s="117" t="s">
        <v>12026</v>
      </c>
      <c r="J464" s="118"/>
    </row>
    <row r="465" spans="1:10" hidden="1" x14ac:dyDescent="0.2">
      <c r="A465">
        <v>5</v>
      </c>
      <c r="B465" t="s">
        <v>377</v>
      </c>
      <c r="C465" t="s">
        <v>414</v>
      </c>
      <c r="D465" t="s">
        <v>33</v>
      </c>
      <c r="E465">
        <v>18</v>
      </c>
      <c r="F465" t="s">
        <v>66</v>
      </c>
      <c r="G465" t="str">
        <f t="shared" si="14"/>
        <v>5_x5_4x_G_18d</v>
      </c>
      <c r="H465" s="116" t="str">
        <f t="shared" si="15"/>
        <v>18d</v>
      </c>
      <c r="I465" s="117" t="s">
        <v>12027</v>
      </c>
      <c r="J465" s="118"/>
    </row>
    <row r="466" spans="1:10" hidden="1" x14ac:dyDescent="0.2">
      <c r="A466">
        <v>5</v>
      </c>
      <c r="B466" t="s">
        <v>377</v>
      </c>
      <c r="C466" t="s">
        <v>414</v>
      </c>
      <c r="D466" t="s">
        <v>33</v>
      </c>
      <c r="E466">
        <v>19</v>
      </c>
      <c r="F466" t="s">
        <v>31</v>
      </c>
      <c r="G466" t="str">
        <f t="shared" si="14"/>
        <v>5_x5_4x_G_19a</v>
      </c>
      <c r="H466" s="116" t="str">
        <f t="shared" si="15"/>
        <v>19a</v>
      </c>
      <c r="I466" s="117" t="s">
        <v>7041</v>
      </c>
      <c r="J466" s="118"/>
    </row>
    <row r="467" spans="1:10" hidden="1" x14ac:dyDescent="0.2">
      <c r="A467">
        <v>5</v>
      </c>
      <c r="B467" t="s">
        <v>377</v>
      </c>
      <c r="C467" t="s">
        <v>414</v>
      </c>
      <c r="D467" t="s">
        <v>33</v>
      </c>
      <c r="E467">
        <v>19</v>
      </c>
      <c r="F467" t="s">
        <v>34</v>
      </c>
      <c r="G467" t="str">
        <f t="shared" si="14"/>
        <v>5_x5_4x_G_19b</v>
      </c>
      <c r="H467" s="116" t="str">
        <f t="shared" si="15"/>
        <v>19b</v>
      </c>
      <c r="I467" s="117" t="s">
        <v>7042</v>
      </c>
      <c r="J467" s="118"/>
    </row>
    <row r="468" spans="1:10" hidden="1" x14ac:dyDescent="0.2">
      <c r="A468">
        <v>5</v>
      </c>
      <c r="B468" t="s">
        <v>377</v>
      </c>
      <c r="C468" t="s">
        <v>414</v>
      </c>
      <c r="D468" t="s">
        <v>33</v>
      </c>
      <c r="E468">
        <v>19</v>
      </c>
      <c r="F468" t="s">
        <v>40</v>
      </c>
      <c r="G468" t="str">
        <f t="shared" si="14"/>
        <v>5_x5_4x_G_19c</v>
      </c>
      <c r="H468" s="116" t="str">
        <f t="shared" si="15"/>
        <v>19c</v>
      </c>
      <c r="I468" s="117" t="s">
        <v>7043</v>
      </c>
      <c r="J468" s="118"/>
    </row>
    <row r="469" spans="1:10" hidden="1" x14ac:dyDescent="0.2">
      <c r="A469">
        <v>5</v>
      </c>
      <c r="B469" t="s">
        <v>377</v>
      </c>
      <c r="C469" t="s">
        <v>414</v>
      </c>
      <c r="D469" t="s">
        <v>33</v>
      </c>
      <c r="E469">
        <v>20</v>
      </c>
      <c r="G469" t="str">
        <f t="shared" si="14"/>
        <v>5_x5_4x_G_20</v>
      </c>
      <c r="H469" s="116">
        <f t="shared" si="15"/>
        <v>20</v>
      </c>
      <c r="I469" s="121" t="s">
        <v>7044</v>
      </c>
      <c r="J469" s="118"/>
    </row>
    <row r="470" spans="1:10" hidden="1" x14ac:dyDescent="0.2">
      <c r="A470">
        <v>5</v>
      </c>
      <c r="B470" t="s">
        <v>377</v>
      </c>
      <c r="C470" t="s">
        <v>414</v>
      </c>
      <c r="D470" t="s">
        <v>33</v>
      </c>
      <c r="E470">
        <v>21</v>
      </c>
      <c r="F470" t="s">
        <v>31</v>
      </c>
      <c r="G470" t="str">
        <f t="shared" si="14"/>
        <v>5_x5_4x_G_21a</v>
      </c>
      <c r="H470" s="116" t="str">
        <f t="shared" si="15"/>
        <v>21a</v>
      </c>
      <c r="I470" s="121" t="s">
        <v>7045</v>
      </c>
      <c r="J470" s="119" t="s">
        <v>7046</v>
      </c>
    </row>
    <row r="471" spans="1:10" hidden="1" x14ac:dyDescent="0.2">
      <c r="A471">
        <v>5</v>
      </c>
      <c r="B471" t="s">
        <v>377</v>
      </c>
      <c r="C471" t="s">
        <v>414</v>
      </c>
      <c r="D471" t="s">
        <v>33</v>
      </c>
      <c r="E471">
        <v>21</v>
      </c>
      <c r="F471" t="s">
        <v>34</v>
      </c>
      <c r="G471" t="str">
        <f t="shared" si="14"/>
        <v>5_x5_4x_G_21b</v>
      </c>
      <c r="H471" s="116" t="str">
        <f t="shared" si="15"/>
        <v>21b</v>
      </c>
      <c r="I471" s="121" t="s">
        <v>7045</v>
      </c>
      <c r="J471" s="119" t="s">
        <v>7047</v>
      </c>
    </row>
    <row r="472" spans="1:10" hidden="1" x14ac:dyDescent="0.2">
      <c r="A472">
        <v>5</v>
      </c>
      <c r="B472" t="s">
        <v>377</v>
      </c>
      <c r="C472" t="s">
        <v>414</v>
      </c>
      <c r="D472" t="s">
        <v>33</v>
      </c>
      <c r="E472">
        <v>21</v>
      </c>
      <c r="F472" t="s">
        <v>40</v>
      </c>
      <c r="G472" t="str">
        <f t="shared" si="14"/>
        <v>5_x5_4x_G_21c</v>
      </c>
      <c r="H472" s="116" t="str">
        <f t="shared" si="15"/>
        <v>21c</v>
      </c>
      <c r="I472" s="121" t="s">
        <v>7045</v>
      </c>
      <c r="J472" s="119" t="s">
        <v>7048</v>
      </c>
    </row>
    <row r="473" spans="1:10" hidden="1" x14ac:dyDescent="0.2">
      <c r="A473">
        <v>5</v>
      </c>
      <c r="B473" t="s">
        <v>377</v>
      </c>
      <c r="C473" t="s">
        <v>414</v>
      </c>
      <c r="D473" t="s">
        <v>33</v>
      </c>
      <c r="E473">
        <v>22</v>
      </c>
      <c r="F473" t="s">
        <v>31</v>
      </c>
      <c r="G473" t="str">
        <f t="shared" si="14"/>
        <v>5_x5_4x_G_22a</v>
      </c>
      <c r="H473" s="116" t="str">
        <f t="shared" si="15"/>
        <v>22a</v>
      </c>
      <c r="I473" s="121" t="s">
        <v>7049</v>
      </c>
      <c r="J473" s="119" t="s">
        <v>7050</v>
      </c>
    </row>
    <row r="474" spans="1:10" hidden="1" x14ac:dyDescent="0.2">
      <c r="A474">
        <v>5</v>
      </c>
      <c r="B474" t="s">
        <v>377</v>
      </c>
      <c r="C474" t="s">
        <v>414</v>
      </c>
      <c r="D474" t="s">
        <v>33</v>
      </c>
      <c r="E474">
        <v>22</v>
      </c>
      <c r="F474" t="s">
        <v>34</v>
      </c>
      <c r="G474" t="str">
        <f t="shared" si="14"/>
        <v>5_x5_4x_G_22b</v>
      </c>
      <c r="H474" s="116" t="str">
        <f t="shared" si="15"/>
        <v>22b</v>
      </c>
      <c r="I474" s="121" t="s">
        <v>7049</v>
      </c>
      <c r="J474" s="119" t="s">
        <v>7051</v>
      </c>
    </row>
    <row r="475" spans="1:10" hidden="1" x14ac:dyDescent="0.2">
      <c r="A475">
        <v>5</v>
      </c>
      <c r="B475" t="s">
        <v>377</v>
      </c>
      <c r="C475" t="s">
        <v>414</v>
      </c>
      <c r="D475" t="s">
        <v>33</v>
      </c>
      <c r="E475">
        <v>22</v>
      </c>
      <c r="F475" t="s">
        <v>40</v>
      </c>
      <c r="G475" t="str">
        <f t="shared" si="14"/>
        <v>5_x5_4x_G_22c</v>
      </c>
      <c r="H475" s="116" t="str">
        <f t="shared" si="15"/>
        <v>22c</v>
      </c>
      <c r="I475" s="121" t="s">
        <v>7049</v>
      </c>
      <c r="J475" s="119" t="s">
        <v>7052</v>
      </c>
    </row>
    <row r="476" spans="1:10" hidden="1" x14ac:dyDescent="0.2">
      <c r="A476">
        <v>5</v>
      </c>
      <c r="B476" t="s">
        <v>377</v>
      </c>
      <c r="C476" t="s">
        <v>414</v>
      </c>
      <c r="D476" t="s">
        <v>33</v>
      </c>
      <c r="E476">
        <v>22</v>
      </c>
      <c r="F476" t="s">
        <v>66</v>
      </c>
      <c r="G476" t="str">
        <f t="shared" si="14"/>
        <v>5_x5_4x_G_22d</v>
      </c>
      <c r="H476" s="116" t="str">
        <f t="shared" si="15"/>
        <v>22d</v>
      </c>
      <c r="I476" s="121" t="s">
        <v>7049</v>
      </c>
      <c r="J476" s="119" t="s">
        <v>7053</v>
      </c>
    </row>
    <row r="477" spans="1:10" ht="19" hidden="1" x14ac:dyDescent="0.2">
      <c r="A477">
        <v>5</v>
      </c>
      <c r="B477" t="s">
        <v>377</v>
      </c>
      <c r="C477" t="s">
        <v>414</v>
      </c>
      <c r="D477" t="s">
        <v>33</v>
      </c>
      <c r="E477">
        <v>23</v>
      </c>
      <c r="F477" t="s">
        <v>31</v>
      </c>
      <c r="G477" t="str">
        <f t="shared" si="14"/>
        <v>5_x5_4x_G_23a</v>
      </c>
      <c r="H477" s="116" t="str">
        <f t="shared" si="15"/>
        <v>23a</v>
      </c>
      <c r="I477" s="117" t="s">
        <v>12043</v>
      </c>
      <c r="J477" s="118"/>
    </row>
    <row r="478" spans="1:10" ht="19" hidden="1" x14ac:dyDescent="0.2">
      <c r="A478">
        <v>5</v>
      </c>
      <c r="B478" t="s">
        <v>377</v>
      </c>
      <c r="C478" t="s">
        <v>414</v>
      </c>
      <c r="D478" t="s">
        <v>33</v>
      </c>
      <c r="E478">
        <v>23</v>
      </c>
      <c r="F478" t="s">
        <v>34</v>
      </c>
      <c r="G478" t="str">
        <f t="shared" si="14"/>
        <v>5_x5_4x_G_23b</v>
      </c>
      <c r="H478" s="116" t="str">
        <f t="shared" si="15"/>
        <v>23b</v>
      </c>
      <c r="I478" s="117" t="s">
        <v>12044</v>
      </c>
      <c r="J478" s="118"/>
    </row>
    <row r="479" spans="1:10" ht="19" hidden="1" x14ac:dyDescent="0.2">
      <c r="A479">
        <v>5</v>
      </c>
      <c r="B479" t="s">
        <v>377</v>
      </c>
      <c r="C479" t="s">
        <v>414</v>
      </c>
      <c r="D479" t="s">
        <v>33</v>
      </c>
      <c r="E479">
        <v>23</v>
      </c>
      <c r="F479" t="s">
        <v>40</v>
      </c>
      <c r="G479" t="str">
        <f t="shared" si="14"/>
        <v>5_x5_4x_G_23c</v>
      </c>
      <c r="H479" s="116" t="str">
        <f t="shared" si="15"/>
        <v>23c</v>
      </c>
      <c r="I479" s="117" t="s">
        <v>12045</v>
      </c>
      <c r="J479" s="118"/>
    </row>
    <row r="480" spans="1:10" ht="19" hidden="1" x14ac:dyDescent="0.2">
      <c r="A480">
        <v>5</v>
      </c>
      <c r="B480" t="s">
        <v>377</v>
      </c>
      <c r="C480" t="s">
        <v>414</v>
      </c>
      <c r="D480" t="s">
        <v>33</v>
      </c>
      <c r="E480">
        <v>23</v>
      </c>
      <c r="F480" t="s">
        <v>66</v>
      </c>
      <c r="G480" t="str">
        <f t="shared" si="14"/>
        <v>5_x5_4x_G_23d</v>
      </c>
      <c r="H480" s="116" t="str">
        <f t="shared" si="15"/>
        <v>23d</v>
      </c>
      <c r="I480" s="117" t="s">
        <v>12046</v>
      </c>
      <c r="J480" s="118"/>
    </row>
    <row r="481" spans="1:10" ht="19" hidden="1" x14ac:dyDescent="0.2">
      <c r="A481">
        <v>5</v>
      </c>
      <c r="B481" t="s">
        <v>377</v>
      </c>
      <c r="C481" t="s">
        <v>414</v>
      </c>
      <c r="D481" t="s">
        <v>33</v>
      </c>
      <c r="E481">
        <v>24</v>
      </c>
      <c r="F481" t="s">
        <v>31</v>
      </c>
      <c r="G481" t="str">
        <f t="shared" si="14"/>
        <v>5_x5_4x_G_24a</v>
      </c>
      <c r="H481" s="116" t="str">
        <f t="shared" si="15"/>
        <v>24a</v>
      </c>
      <c r="I481" s="117" t="s">
        <v>12028</v>
      </c>
      <c r="J481" s="118"/>
    </row>
    <row r="482" spans="1:10" ht="19" hidden="1" x14ac:dyDescent="0.2">
      <c r="A482">
        <v>5</v>
      </c>
      <c r="B482" t="s">
        <v>377</v>
      </c>
      <c r="C482" t="s">
        <v>414</v>
      </c>
      <c r="D482" t="s">
        <v>33</v>
      </c>
      <c r="E482">
        <v>24</v>
      </c>
      <c r="F482" t="s">
        <v>34</v>
      </c>
      <c r="G482" t="str">
        <f t="shared" si="14"/>
        <v>5_x5_4x_G_24b</v>
      </c>
      <c r="H482" s="116" t="str">
        <f t="shared" si="15"/>
        <v>24b</v>
      </c>
      <c r="I482" s="117" t="s">
        <v>12029</v>
      </c>
      <c r="J482" s="118"/>
    </row>
    <row r="483" spans="1:10" ht="19" hidden="1" x14ac:dyDescent="0.2">
      <c r="A483">
        <v>5</v>
      </c>
      <c r="B483" t="s">
        <v>377</v>
      </c>
      <c r="C483" t="s">
        <v>414</v>
      </c>
      <c r="D483" t="s">
        <v>33</v>
      </c>
      <c r="E483">
        <v>24</v>
      </c>
      <c r="F483" t="s">
        <v>40</v>
      </c>
      <c r="G483" t="str">
        <f t="shared" si="14"/>
        <v>5_x5_4x_G_24c</v>
      </c>
      <c r="H483" s="116" t="str">
        <f t="shared" si="15"/>
        <v>24c</v>
      </c>
      <c r="I483" s="117" t="s">
        <v>12030</v>
      </c>
      <c r="J483" s="118"/>
    </row>
    <row r="484" spans="1:10" ht="19" hidden="1" x14ac:dyDescent="0.2">
      <c r="A484">
        <v>5</v>
      </c>
      <c r="B484" t="s">
        <v>377</v>
      </c>
      <c r="C484" t="s">
        <v>414</v>
      </c>
      <c r="D484" t="s">
        <v>33</v>
      </c>
      <c r="E484">
        <v>24</v>
      </c>
      <c r="F484" t="s">
        <v>66</v>
      </c>
      <c r="G484" t="str">
        <f t="shared" si="14"/>
        <v>5_x5_4x_G_24d</v>
      </c>
      <c r="H484" s="116" t="str">
        <f t="shared" si="15"/>
        <v>24d</v>
      </c>
      <c r="I484" s="117" t="s">
        <v>12031</v>
      </c>
      <c r="J484" s="118"/>
    </row>
    <row r="485" spans="1:10" hidden="1" x14ac:dyDescent="0.2">
      <c r="A485">
        <v>5</v>
      </c>
      <c r="B485" t="s">
        <v>377</v>
      </c>
      <c r="C485" t="s">
        <v>414</v>
      </c>
      <c r="D485" t="s">
        <v>33</v>
      </c>
      <c r="E485">
        <v>25</v>
      </c>
      <c r="G485" t="str">
        <f t="shared" si="14"/>
        <v>5_x5_4x_G_25</v>
      </c>
      <c r="H485" s="116">
        <f t="shared" si="15"/>
        <v>25</v>
      </c>
      <c r="I485" s="117" t="s">
        <v>12032</v>
      </c>
      <c r="J485" s="119"/>
    </row>
    <row r="486" spans="1:10" hidden="1" x14ac:dyDescent="0.2">
      <c r="A486">
        <v>5</v>
      </c>
      <c r="B486" t="s">
        <v>377</v>
      </c>
      <c r="C486" t="s">
        <v>414</v>
      </c>
      <c r="D486" t="s">
        <v>33</v>
      </c>
      <c r="E486">
        <v>26</v>
      </c>
      <c r="G486" t="str">
        <f t="shared" si="14"/>
        <v>5_x5_4x_G_26</v>
      </c>
      <c r="H486" s="116">
        <f t="shared" si="15"/>
        <v>26</v>
      </c>
      <c r="I486" s="117" t="s">
        <v>12047</v>
      </c>
      <c r="J486" s="118"/>
    </row>
    <row r="487" spans="1:10" hidden="1" x14ac:dyDescent="0.2">
      <c r="A487">
        <v>5</v>
      </c>
      <c r="B487" t="s">
        <v>377</v>
      </c>
      <c r="C487" t="s">
        <v>414</v>
      </c>
      <c r="D487" t="s">
        <v>33</v>
      </c>
      <c r="E487">
        <v>27</v>
      </c>
      <c r="F487" t="s">
        <v>31</v>
      </c>
      <c r="G487" t="str">
        <f t="shared" si="14"/>
        <v>5_x5_4x_G_27a</v>
      </c>
      <c r="H487" s="116" t="str">
        <f t="shared" si="15"/>
        <v>27a</v>
      </c>
      <c r="I487" s="121" t="s">
        <v>7054</v>
      </c>
      <c r="J487" s="119" t="s">
        <v>7055</v>
      </c>
    </row>
    <row r="488" spans="1:10" hidden="1" x14ac:dyDescent="0.2">
      <c r="A488">
        <v>5</v>
      </c>
      <c r="B488" t="s">
        <v>377</v>
      </c>
      <c r="C488" t="s">
        <v>414</v>
      </c>
      <c r="D488" t="s">
        <v>33</v>
      </c>
      <c r="E488">
        <v>27</v>
      </c>
      <c r="F488" t="s">
        <v>34</v>
      </c>
      <c r="G488" t="str">
        <f t="shared" si="14"/>
        <v>5_x5_4x_G_27b</v>
      </c>
      <c r="H488" s="116" t="str">
        <f t="shared" si="15"/>
        <v>27b</v>
      </c>
      <c r="I488" s="121" t="s">
        <v>7054</v>
      </c>
      <c r="J488" s="119" t="s">
        <v>7056</v>
      </c>
    </row>
    <row r="489" spans="1:10" hidden="1" x14ac:dyDescent="0.2">
      <c r="A489">
        <v>5</v>
      </c>
      <c r="B489" t="s">
        <v>377</v>
      </c>
      <c r="C489" t="s">
        <v>414</v>
      </c>
      <c r="D489" t="s">
        <v>33</v>
      </c>
      <c r="E489">
        <v>27</v>
      </c>
      <c r="F489" t="s">
        <v>40</v>
      </c>
      <c r="G489" t="str">
        <f t="shared" si="14"/>
        <v>5_x5_4x_G_27c</v>
      </c>
      <c r="H489" s="116" t="str">
        <f t="shared" si="15"/>
        <v>27c</v>
      </c>
      <c r="I489" s="121" t="s">
        <v>7054</v>
      </c>
      <c r="J489" s="119" t="s">
        <v>7057</v>
      </c>
    </row>
    <row r="490" spans="1:10" hidden="1" x14ac:dyDescent="0.2">
      <c r="A490">
        <v>5</v>
      </c>
      <c r="B490" t="s">
        <v>377</v>
      </c>
      <c r="C490" t="s">
        <v>414</v>
      </c>
      <c r="D490" t="s">
        <v>33</v>
      </c>
      <c r="E490">
        <v>28</v>
      </c>
      <c r="F490" t="s">
        <v>31</v>
      </c>
      <c r="G490" t="str">
        <f t="shared" si="14"/>
        <v>5_x5_4x_G_28a</v>
      </c>
      <c r="H490" s="116" t="str">
        <f t="shared" si="15"/>
        <v>28a</v>
      </c>
      <c r="I490" s="118" t="s">
        <v>7058</v>
      </c>
      <c r="J490" s="119" t="s">
        <v>7059</v>
      </c>
    </row>
    <row r="491" spans="1:10" hidden="1" x14ac:dyDescent="0.2">
      <c r="A491">
        <v>5</v>
      </c>
      <c r="B491" t="s">
        <v>377</v>
      </c>
      <c r="C491" t="s">
        <v>414</v>
      </c>
      <c r="D491" t="s">
        <v>33</v>
      </c>
      <c r="E491">
        <v>28</v>
      </c>
      <c r="F491" t="s">
        <v>34</v>
      </c>
      <c r="G491" t="str">
        <f t="shared" si="14"/>
        <v>5_x5_4x_G_28b</v>
      </c>
      <c r="H491" s="116" t="str">
        <f t="shared" si="15"/>
        <v>28b</v>
      </c>
      <c r="I491" s="118" t="s">
        <v>7060</v>
      </c>
      <c r="J491" s="119" t="s">
        <v>7059</v>
      </c>
    </row>
    <row r="492" spans="1:10" hidden="1" x14ac:dyDescent="0.2">
      <c r="A492">
        <v>5</v>
      </c>
      <c r="B492" t="s">
        <v>377</v>
      </c>
      <c r="C492" t="s">
        <v>414</v>
      </c>
      <c r="D492" t="s">
        <v>33</v>
      </c>
      <c r="E492">
        <v>29</v>
      </c>
      <c r="F492" t="s">
        <v>31</v>
      </c>
      <c r="G492" t="str">
        <f t="shared" si="14"/>
        <v>5_x5_4x_G_29a</v>
      </c>
      <c r="H492" s="116" t="str">
        <f t="shared" si="15"/>
        <v>29a</v>
      </c>
      <c r="I492" s="117" t="s">
        <v>12033</v>
      </c>
      <c r="J492" s="118"/>
    </row>
    <row r="493" spans="1:10" hidden="1" x14ac:dyDescent="0.2">
      <c r="A493">
        <v>5</v>
      </c>
      <c r="B493" t="s">
        <v>377</v>
      </c>
      <c r="C493" t="s">
        <v>414</v>
      </c>
      <c r="D493" t="s">
        <v>33</v>
      </c>
      <c r="E493">
        <v>29</v>
      </c>
      <c r="F493" t="s">
        <v>34</v>
      </c>
      <c r="G493" t="str">
        <f t="shared" si="14"/>
        <v>5_x5_4x_G_29b</v>
      </c>
      <c r="H493" s="116" t="str">
        <f t="shared" si="15"/>
        <v>29b</v>
      </c>
      <c r="I493" s="117" t="s">
        <v>7061</v>
      </c>
      <c r="J493" s="118"/>
    </row>
    <row r="494" spans="1:10" hidden="1" x14ac:dyDescent="0.2">
      <c r="A494">
        <v>5</v>
      </c>
      <c r="B494" t="s">
        <v>377</v>
      </c>
      <c r="C494" t="s">
        <v>414</v>
      </c>
      <c r="D494" t="s">
        <v>33</v>
      </c>
      <c r="E494">
        <v>30</v>
      </c>
      <c r="F494" t="s">
        <v>31</v>
      </c>
      <c r="G494" t="str">
        <f t="shared" si="14"/>
        <v>5_x5_4x_G_30a</v>
      </c>
      <c r="H494" s="116" t="str">
        <f t="shared" si="15"/>
        <v>30a</v>
      </c>
      <c r="I494" s="118" t="s">
        <v>7062</v>
      </c>
      <c r="J494" s="119" t="s">
        <v>7063</v>
      </c>
    </row>
    <row r="495" spans="1:10" hidden="1" x14ac:dyDescent="0.2">
      <c r="A495">
        <v>5</v>
      </c>
      <c r="B495" t="s">
        <v>377</v>
      </c>
      <c r="C495" t="s">
        <v>414</v>
      </c>
      <c r="D495" t="s">
        <v>33</v>
      </c>
      <c r="E495">
        <v>30</v>
      </c>
      <c r="F495" t="s">
        <v>34</v>
      </c>
      <c r="G495" t="str">
        <f t="shared" si="14"/>
        <v>5_x5_4x_G_30b</v>
      </c>
      <c r="H495" s="116" t="str">
        <f t="shared" si="15"/>
        <v>30b</v>
      </c>
      <c r="I495" s="118" t="s">
        <v>7064</v>
      </c>
      <c r="J495" s="119" t="s">
        <v>7063</v>
      </c>
    </row>
    <row r="496" spans="1:10" hidden="1" x14ac:dyDescent="0.2">
      <c r="A496">
        <v>5</v>
      </c>
      <c r="B496" t="s">
        <v>377</v>
      </c>
      <c r="C496" t="s">
        <v>414</v>
      </c>
      <c r="D496" t="s">
        <v>33</v>
      </c>
      <c r="E496">
        <v>31</v>
      </c>
      <c r="F496" t="s">
        <v>31</v>
      </c>
      <c r="G496" t="str">
        <f t="shared" si="14"/>
        <v>5_x5_4x_G_31a</v>
      </c>
      <c r="H496" s="116" t="str">
        <f t="shared" si="15"/>
        <v>31a</v>
      </c>
      <c r="I496" s="121" t="s">
        <v>7054</v>
      </c>
      <c r="J496" s="119" t="s">
        <v>7065</v>
      </c>
    </row>
    <row r="497" spans="1:10" hidden="1" x14ac:dyDescent="0.2">
      <c r="A497">
        <v>5</v>
      </c>
      <c r="B497" t="s">
        <v>377</v>
      </c>
      <c r="C497" t="s">
        <v>414</v>
      </c>
      <c r="D497" t="s">
        <v>33</v>
      </c>
      <c r="E497">
        <v>31</v>
      </c>
      <c r="F497" t="s">
        <v>34</v>
      </c>
      <c r="G497" t="str">
        <f t="shared" si="14"/>
        <v>5_x5_4x_G_31b</v>
      </c>
      <c r="H497" s="116" t="str">
        <f t="shared" si="15"/>
        <v>31b</v>
      </c>
      <c r="I497" s="121" t="s">
        <v>7054</v>
      </c>
      <c r="J497" s="119" t="s">
        <v>7066</v>
      </c>
    </row>
    <row r="498" spans="1:10" hidden="1" x14ac:dyDescent="0.2">
      <c r="A498">
        <v>5</v>
      </c>
      <c r="B498" t="s">
        <v>377</v>
      </c>
      <c r="C498" t="s">
        <v>414</v>
      </c>
      <c r="D498" t="s">
        <v>33</v>
      </c>
      <c r="E498">
        <v>31</v>
      </c>
      <c r="F498" t="s">
        <v>40</v>
      </c>
      <c r="G498" t="str">
        <f t="shared" si="14"/>
        <v>5_x5_4x_G_31c</v>
      </c>
      <c r="H498" s="116" t="str">
        <f t="shared" si="15"/>
        <v>31c</v>
      </c>
      <c r="I498" s="121" t="s">
        <v>7054</v>
      </c>
      <c r="J498" s="119" t="s">
        <v>7067</v>
      </c>
    </row>
    <row r="499" spans="1:10" hidden="1" x14ac:dyDescent="0.2">
      <c r="A499">
        <v>5</v>
      </c>
      <c r="B499" t="s">
        <v>377</v>
      </c>
      <c r="C499" t="s">
        <v>414</v>
      </c>
      <c r="D499" t="s">
        <v>33</v>
      </c>
      <c r="E499">
        <v>32</v>
      </c>
      <c r="G499" t="str">
        <f t="shared" si="14"/>
        <v>5_x5_4x_G_32</v>
      </c>
      <c r="H499" s="116">
        <f t="shared" si="15"/>
        <v>32</v>
      </c>
      <c r="I499" s="121" t="s">
        <v>7068</v>
      </c>
      <c r="J499" s="119" t="s">
        <v>7069</v>
      </c>
    </row>
    <row r="500" spans="1:10" hidden="1" x14ac:dyDescent="0.2">
      <c r="A500">
        <v>5</v>
      </c>
      <c r="B500" t="s">
        <v>377</v>
      </c>
      <c r="C500" t="s">
        <v>414</v>
      </c>
      <c r="D500" t="s">
        <v>33</v>
      </c>
      <c r="E500">
        <v>33</v>
      </c>
      <c r="G500" t="str">
        <f t="shared" si="14"/>
        <v>5_x5_4x_G_33</v>
      </c>
      <c r="H500" s="116">
        <f t="shared" si="15"/>
        <v>33</v>
      </c>
      <c r="I500" s="121" t="s">
        <v>7070</v>
      </c>
      <c r="J500" s="119" t="s">
        <v>7071</v>
      </c>
    </row>
    <row r="501" spans="1:10" hidden="1" x14ac:dyDescent="0.2">
      <c r="A501">
        <v>5</v>
      </c>
      <c r="B501" t="s">
        <v>377</v>
      </c>
      <c r="C501" t="s">
        <v>414</v>
      </c>
      <c r="D501" t="s">
        <v>33</v>
      </c>
      <c r="E501">
        <v>34</v>
      </c>
      <c r="G501" t="str">
        <f t="shared" si="14"/>
        <v>5_x5_4x_G_34</v>
      </c>
      <c r="H501" s="116">
        <f t="shared" si="15"/>
        <v>34</v>
      </c>
      <c r="I501" s="121" t="s">
        <v>7072</v>
      </c>
      <c r="J501" s="119" t="s">
        <v>7073</v>
      </c>
    </row>
    <row r="502" spans="1:10" hidden="1" x14ac:dyDescent="0.2">
      <c r="A502">
        <v>5</v>
      </c>
      <c r="B502" t="s">
        <v>377</v>
      </c>
      <c r="C502" t="s">
        <v>414</v>
      </c>
      <c r="D502" t="s">
        <v>33</v>
      </c>
      <c r="E502">
        <v>35</v>
      </c>
      <c r="F502" t="s">
        <v>31</v>
      </c>
      <c r="G502" t="str">
        <f t="shared" si="14"/>
        <v>5_x5_4x_G_35a</v>
      </c>
      <c r="H502" s="116" t="str">
        <f t="shared" si="15"/>
        <v>35a</v>
      </c>
      <c r="I502" s="117" t="s">
        <v>7074</v>
      </c>
      <c r="J502" s="119" t="s">
        <v>7075</v>
      </c>
    </row>
    <row r="503" spans="1:10" hidden="1" x14ac:dyDescent="0.2">
      <c r="A503">
        <v>5</v>
      </c>
      <c r="B503" t="s">
        <v>377</v>
      </c>
      <c r="C503" t="s">
        <v>414</v>
      </c>
      <c r="D503" t="s">
        <v>33</v>
      </c>
      <c r="E503">
        <v>35</v>
      </c>
      <c r="F503" t="s">
        <v>34</v>
      </c>
      <c r="G503" t="str">
        <f t="shared" si="14"/>
        <v>5_x5_4x_G_35b</v>
      </c>
      <c r="H503" s="116" t="str">
        <f t="shared" si="15"/>
        <v>35b</v>
      </c>
      <c r="I503" s="117" t="s">
        <v>7074</v>
      </c>
      <c r="J503" s="119" t="s">
        <v>7076</v>
      </c>
    </row>
    <row r="504" spans="1:10" hidden="1" x14ac:dyDescent="0.2">
      <c r="A504">
        <v>5</v>
      </c>
      <c r="B504" t="s">
        <v>377</v>
      </c>
      <c r="C504" t="s">
        <v>414</v>
      </c>
      <c r="D504" t="s">
        <v>33</v>
      </c>
      <c r="E504">
        <v>36</v>
      </c>
      <c r="G504" t="str">
        <f t="shared" si="14"/>
        <v>5_x5_4x_G_36</v>
      </c>
      <c r="H504" s="116">
        <f t="shared" si="15"/>
        <v>36</v>
      </c>
      <c r="I504" s="122" t="s">
        <v>7077</v>
      </c>
      <c r="J504" s="119" t="s">
        <v>7078</v>
      </c>
    </row>
    <row r="505" spans="1:10" hidden="1" x14ac:dyDescent="0.2">
      <c r="A505">
        <v>5</v>
      </c>
      <c r="B505" t="s">
        <v>377</v>
      </c>
      <c r="C505" t="s">
        <v>414</v>
      </c>
      <c r="D505" t="s">
        <v>33</v>
      </c>
      <c r="E505">
        <v>37</v>
      </c>
      <c r="F505" t="s">
        <v>31</v>
      </c>
      <c r="G505" t="str">
        <f t="shared" si="14"/>
        <v>5_x5_4x_G_37a</v>
      </c>
      <c r="H505" s="116" t="str">
        <f t="shared" si="15"/>
        <v>37a</v>
      </c>
      <c r="I505" s="117" t="s">
        <v>7079</v>
      </c>
      <c r="J505" s="119" t="s">
        <v>7080</v>
      </c>
    </row>
    <row r="506" spans="1:10" hidden="1" x14ac:dyDescent="0.2">
      <c r="A506">
        <v>5</v>
      </c>
      <c r="B506" t="s">
        <v>377</v>
      </c>
      <c r="C506" t="s">
        <v>414</v>
      </c>
      <c r="D506" t="s">
        <v>33</v>
      </c>
      <c r="E506">
        <v>37</v>
      </c>
      <c r="F506" t="s">
        <v>34</v>
      </c>
      <c r="G506" t="str">
        <f t="shared" si="14"/>
        <v>5_x5_4x_G_37b</v>
      </c>
      <c r="H506" s="116" t="str">
        <f t="shared" si="15"/>
        <v>37b</v>
      </c>
      <c r="I506" s="117" t="s">
        <v>7081</v>
      </c>
      <c r="J506" s="119" t="s">
        <v>7080</v>
      </c>
    </row>
    <row r="507" spans="1:10" hidden="1" x14ac:dyDescent="0.2">
      <c r="A507">
        <v>5</v>
      </c>
      <c r="B507" t="s">
        <v>377</v>
      </c>
      <c r="C507" t="s">
        <v>414</v>
      </c>
      <c r="D507" t="s">
        <v>33</v>
      </c>
      <c r="E507">
        <v>38</v>
      </c>
      <c r="F507" t="s">
        <v>31</v>
      </c>
      <c r="G507" t="str">
        <f t="shared" si="14"/>
        <v>5_x5_4x_G_38a</v>
      </c>
      <c r="H507" s="116" t="str">
        <f t="shared" si="15"/>
        <v>38a</v>
      </c>
      <c r="I507" s="117" t="s">
        <v>7082</v>
      </c>
      <c r="J507" s="118"/>
    </row>
    <row r="508" spans="1:10" hidden="1" x14ac:dyDescent="0.2">
      <c r="A508">
        <v>5</v>
      </c>
      <c r="B508" t="s">
        <v>377</v>
      </c>
      <c r="C508" t="s">
        <v>414</v>
      </c>
      <c r="D508" t="s">
        <v>33</v>
      </c>
      <c r="E508">
        <v>38</v>
      </c>
      <c r="F508" t="s">
        <v>34</v>
      </c>
      <c r="G508" t="str">
        <f t="shared" si="14"/>
        <v>5_x5_4x_G_38b</v>
      </c>
      <c r="H508" s="116" t="str">
        <f t="shared" si="15"/>
        <v>38b</v>
      </c>
      <c r="I508" s="117" t="s">
        <v>7083</v>
      </c>
      <c r="J508" s="118"/>
    </row>
    <row r="509" spans="1:10" hidden="1" x14ac:dyDescent="0.2">
      <c r="A509">
        <v>5</v>
      </c>
      <c r="B509" t="s">
        <v>377</v>
      </c>
      <c r="C509" t="s">
        <v>414</v>
      </c>
      <c r="D509" t="s">
        <v>33</v>
      </c>
      <c r="E509">
        <v>38</v>
      </c>
      <c r="F509" t="s">
        <v>40</v>
      </c>
      <c r="G509" t="str">
        <f t="shared" si="14"/>
        <v>5_x5_4x_G_38c</v>
      </c>
      <c r="H509" s="116" t="str">
        <f t="shared" si="15"/>
        <v>38c</v>
      </c>
      <c r="I509" s="117" t="s">
        <v>7084</v>
      </c>
      <c r="J509" s="123"/>
    </row>
    <row r="510" spans="1:10" hidden="1" x14ac:dyDescent="0.2">
      <c r="A510">
        <v>5</v>
      </c>
      <c r="B510" t="s">
        <v>377</v>
      </c>
      <c r="C510" t="s">
        <v>414</v>
      </c>
      <c r="D510" t="s">
        <v>33</v>
      </c>
      <c r="E510">
        <v>39</v>
      </c>
      <c r="G510" t="str">
        <f t="shared" si="14"/>
        <v>5_x5_4x_G_39</v>
      </c>
      <c r="H510" s="116">
        <f t="shared" si="15"/>
        <v>39</v>
      </c>
      <c r="I510" s="117" t="s">
        <v>7085</v>
      </c>
      <c r="J510" s="118"/>
    </row>
    <row r="511" spans="1:10" hidden="1" x14ac:dyDescent="0.2">
      <c r="A511">
        <v>5</v>
      </c>
      <c r="B511" t="s">
        <v>377</v>
      </c>
      <c r="C511" t="s">
        <v>414</v>
      </c>
      <c r="D511" t="s">
        <v>33</v>
      </c>
      <c r="E511">
        <v>40</v>
      </c>
      <c r="F511" t="s">
        <v>31</v>
      </c>
      <c r="G511" t="str">
        <f t="shared" si="14"/>
        <v>5_x5_4x_G_40a</v>
      </c>
      <c r="H511" s="116" t="str">
        <f t="shared" si="15"/>
        <v>40a</v>
      </c>
      <c r="I511" s="117" t="s">
        <v>7086</v>
      </c>
      <c r="J511" s="119" t="s">
        <v>7087</v>
      </c>
    </row>
    <row r="512" spans="1:10" hidden="1" x14ac:dyDescent="0.2">
      <c r="A512">
        <v>5</v>
      </c>
      <c r="B512" t="s">
        <v>377</v>
      </c>
      <c r="C512" t="s">
        <v>414</v>
      </c>
      <c r="D512" t="s">
        <v>33</v>
      </c>
      <c r="E512">
        <v>40</v>
      </c>
      <c r="F512" t="s">
        <v>34</v>
      </c>
      <c r="G512" t="str">
        <f t="shared" si="14"/>
        <v>5_x5_4x_G_40b</v>
      </c>
      <c r="H512" s="116" t="str">
        <f t="shared" si="15"/>
        <v>40b</v>
      </c>
      <c r="I512" s="117" t="s">
        <v>7088</v>
      </c>
      <c r="J512" s="119" t="s">
        <v>7087</v>
      </c>
    </row>
    <row r="513" spans="1:10" hidden="1" x14ac:dyDescent="0.2">
      <c r="A513">
        <v>5</v>
      </c>
      <c r="B513" t="s">
        <v>377</v>
      </c>
      <c r="C513" t="s">
        <v>414</v>
      </c>
      <c r="D513" t="s">
        <v>33</v>
      </c>
      <c r="E513">
        <v>40</v>
      </c>
      <c r="F513" t="s">
        <v>40</v>
      </c>
      <c r="G513" t="str">
        <f t="shared" si="14"/>
        <v>5_x5_4x_G_40c</v>
      </c>
      <c r="H513" s="116" t="str">
        <f t="shared" si="15"/>
        <v>40c</v>
      </c>
      <c r="I513" s="117" t="s">
        <v>7089</v>
      </c>
      <c r="J513" s="119" t="s">
        <v>7087</v>
      </c>
    </row>
    <row r="514" spans="1:10" hidden="1" x14ac:dyDescent="0.2">
      <c r="A514">
        <v>5</v>
      </c>
      <c r="B514" t="s">
        <v>377</v>
      </c>
      <c r="C514" t="s">
        <v>414</v>
      </c>
      <c r="D514" t="s">
        <v>33</v>
      </c>
      <c r="E514">
        <v>41</v>
      </c>
      <c r="G514" t="str">
        <f t="shared" ref="G514:G577" si="16">A514&amp;"_"&amp;B514&amp;"_"&amp;D514&amp;"_"&amp;H514</f>
        <v>5_x5_4x_G_41</v>
      </c>
      <c r="H514" s="116">
        <f t="shared" ref="H514:H577" si="17">IF(F514="",E514,E514&amp;F514)</f>
        <v>41</v>
      </c>
      <c r="I514" s="117" t="s">
        <v>7090</v>
      </c>
      <c r="J514" s="118"/>
    </row>
    <row r="515" spans="1:10" hidden="1" x14ac:dyDescent="0.2">
      <c r="A515">
        <v>5</v>
      </c>
      <c r="B515" t="s">
        <v>377</v>
      </c>
      <c r="C515" t="s">
        <v>414</v>
      </c>
      <c r="D515" t="s">
        <v>33</v>
      </c>
      <c r="E515">
        <v>42</v>
      </c>
      <c r="F515" t="s">
        <v>31</v>
      </c>
      <c r="G515" t="str">
        <f t="shared" si="16"/>
        <v>5_x5_4x_G_42a</v>
      </c>
      <c r="H515" s="116" t="str">
        <f t="shared" si="17"/>
        <v>42a</v>
      </c>
      <c r="I515" s="118" t="s">
        <v>7091</v>
      </c>
      <c r="J515" s="118"/>
    </row>
    <row r="516" spans="1:10" hidden="1" x14ac:dyDescent="0.2">
      <c r="A516">
        <v>5</v>
      </c>
      <c r="B516" t="s">
        <v>377</v>
      </c>
      <c r="C516" t="s">
        <v>414</v>
      </c>
      <c r="D516" t="s">
        <v>33</v>
      </c>
      <c r="E516">
        <v>42</v>
      </c>
      <c r="F516" t="s">
        <v>34</v>
      </c>
      <c r="G516" t="str">
        <f t="shared" si="16"/>
        <v>5_x5_4x_G_42b</v>
      </c>
      <c r="H516" s="116" t="str">
        <f t="shared" si="17"/>
        <v>42b</v>
      </c>
      <c r="I516" s="118" t="s">
        <v>7092</v>
      </c>
      <c r="J516" s="118"/>
    </row>
    <row r="517" spans="1:10" hidden="1" x14ac:dyDescent="0.2">
      <c r="A517">
        <v>5</v>
      </c>
      <c r="B517" t="s">
        <v>377</v>
      </c>
      <c r="C517" t="s">
        <v>414</v>
      </c>
      <c r="D517" t="s">
        <v>33</v>
      </c>
      <c r="E517">
        <v>43</v>
      </c>
      <c r="G517" t="str">
        <f t="shared" si="16"/>
        <v>5_x5_4x_G_43</v>
      </c>
      <c r="H517" s="116">
        <f t="shared" si="17"/>
        <v>43</v>
      </c>
      <c r="I517" s="117" t="s">
        <v>12034</v>
      </c>
      <c r="J517" s="118"/>
    </row>
    <row r="518" spans="1:10" hidden="1" x14ac:dyDescent="0.2">
      <c r="A518">
        <v>5</v>
      </c>
      <c r="B518" t="s">
        <v>377</v>
      </c>
      <c r="C518" t="s">
        <v>414</v>
      </c>
      <c r="D518" t="s">
        <v>33</v>
      </c>
      <c r="E518">
        <v>44</v>
      </c>
      <c r="G518" t="str">
        <f t="shared" si="16"/>
        <v>5_x5_4x_G_44</v>
      </c>
      <c r="H518" s="116">
        <f t="shared" si="17"/>
        <v>44</v>
      </c>
      <c r="I518" s="117" t="s">
        <v>7093</v>
      </c>
      <c r="J518" s="118"/>
    </row>
    <row r="519" spans="1:10" hidden="1" x14ac:dyDescent="0.2">
      <c r="A519">
        <v>5</v>
      </c>
      <c r="B519" t="s">
        <v>377</v>
      </c>
      <c r="C519" t="s">
        <v>414</v>
      </c>
      <c r="D519" t="s">
        <v>429</v>
      </c>
      <c r="E519">
        <v>1</v>
      </c>
      <c r="F519" t="s">
        <v>31</v>
      </c>
      <c r="G519" t="str">
        <f t="shared" si="16"/>
        <v>5_x5_4x_T_1a</v>
      </c>
      <c r="H519" s="116" t="str">
        <f t="shared" si="17"/>
        <v>1a</v>
      </c>
      <c r="I519" s="117" t="s">
        <v>7094</v>
      </c>
      <c r="J519" s="119" t="s">
        <v>7095</v>
      </c>
    </row>
    <row r="520" spans="1:10" hidden="1" x14ac:dyDescent="0.2">
      <c r="A520">
        <v>5</v>
      </c>
      <c r="B520" t="s">
        <v>377</v>
      </c>
      <c r="C520" t="s">
        <v>414</v>
      </c>
      <c r="D520" t="s">
        <v>429</v>
      </c>
      <c r="E520">
        <v>1</v>
      </c>
      <c r="F520" t="s">
        <v>34</v>
      </c>
      <c r="G520" t="str">
        <f t="shared" si="16"/>
        <v>5_x5_4x_T_1b</v>
      </c>
      <c r="H520" s="116" t="str">
        <f t="shared" si="17"/>
        <v>1b</v>
      </c>
      <c r="I520" s="117" t="s">
        <v>7094</v>
      </c>
      <c r="J520" s="119" t="s">
        <v>7096</v>
      </c>
    </row>
    <row r="521" spans="1:10" hidden="1" x14ac:dyDescent="0.2">
      <c r="A521">
        <v>5</v>
      </c>
      <c r="B521" t="s">
        <v>377</v>
      </c>
      <c r="C521" t="s">
        <v>414</v>
      </c>
      <c r="D521" t="s">
        <v>429</v>
      </c>
      <c r="E521">
        <v>2</v>
      </c>
      <c r="G521" t="str">
        <f t="shared" si="16"/>
        <v>5_x5_4x_T_2</v>
      </c>
      <c r="H521" s="116">
        <f t="shared" si="17"/>
        <v>2</v>
      </c>
      <c r="I521" s="121" t="s">
        <v>7097</v>
      </c>
      <c r="J521" s="118"/>
    </row>
    <row r="522" spans="1:10" hidden="1" x14ac:dyDescent="0.2">
      <c r="A522">
        <v>5</v>
      </c>
      <c r="B522" t="s">
        <v>377</v>
      </c>
      <c r="C522" t="s">
        <v>414</v>
      </c>
      <c r="D522" t="s">
        <v>429</v>
      </c>
      <c r="E522">
        <v>3</v>
      </c>
      <c r="F522" t="s">
        <v>31</v>
      </c>
      <c r="G522" t="str">
        <f t="shared" si="16"/>
        <v>5_x5_4x_T_3a</v>
      </c>
      <c r="H522" s="116" t="str">
        <f t="shared" si="17"/>
        <v>3a</v>
      </c>
      <c r="I522" s="117" t="s">
        <v>12048</v>
      </c>
      <c r="J522" s="118"/>
    </row>
    <row r="523" spans="1:10" hidden="1" x14ac:dyDescent="0.2">
      <c r="A523">
        <v>5</v>
      </c>
      <c r="B523" t="s">
        <v>377</v>
      </c>
      <c r="C523" t="s">
        <v>414</v>
      </c>
      <c r="D523" t="s">
        <v>429</v>
      </c>
      <c r="E523">
        <v>3</v>
      </c>
      <c r="F523" t="s">
        <v>34</v>
      </c>
      <c r="G523" t="str">
        <f t="shared" si="16"/>
        <v>5_x5_4x_T_3b</v>
      </c>
      <c r="H523" s="116" t="str">
        <f t="shared" si="17"/>
        <v>3b</v>
      </c>
      <c r="I523" s="117" t="s">
        <v>12035</v>
      </c>
      <c r="J523" s="118"/>
    </row>
    <row r="524" spans="1:10" hidden="1" x14ac:dyDescent="0.2">
      <c r="A524">
        <v>5</v>
      </c>
      <c r="B524" t="s">
        <v>377</v>
      </c>
      <c r="C524" t="s">
        <v>414</v>
      </c>
      <c r="D524" t="s">
        <v>429</v>
      </c>
      <c r="E524">
        <v>3</v>
      </c>
      <c r="F524" t="s">
        <v>40</v>
      </c>
      <c r="G524" t="str">
        <f t="shared" si="16"/>
        <v>5_x5_4x_T_3c</v>
      </c>
      <c r="H524" s="116" t="str">
        <f t="shared" si="17"/>
        <v>3c</v>
      </c>
      <c r="I524" s="117" t="s">
        <v>12036</v>
      </c>
      <c r="J524" s="118"/>
    </row>
    <row r="525" spans="1:10" hidden="1" x14ac:dyDescent="0.2">
      <c r="A525">
        <v>5</v>
      </c>
      <c r="B525" t="s">
        <v>377</v>
      </c>
      <c r="C525" t="s">
        <v>414</v>
      </c>
      <c r="D525" t="s">
        <v>429</v>
      </c>
      <c r="E525">
        <v>4</v>
      </c>
      <c r="G525" t="str">
        <f t="shared" si="16"/>
        <v>5_x5_4x_T_4</v>
      </c>
      <c r="H525" s="116">
        <f t="shared" si="17"/>
        <v>4</v>
      </c>
      <c r="I525" s="117" t="s">
        <v>7098</v>
      </c>
      <c r="J525" s="119" t="s">
        <v>7099</v>
      </c>
    </row>
    <row r="526" spans="1:10" hidden="1" x14ac:dyDescent="0.2">
      <c r="A526">
        <v>5</v>
      </c>
      <c r="B526" t="s">
        <v>377</v>
      </c>
      <c r="C526" t="s">
        <v>414</v>
      </c>
      <c r="D526" t="s">
        <v>429</v>
      </c>
      <c r="E526">
        <v>5</v>
      </c>
      <c r="F526" t="s">
        <v>31</v>
      </c>
      <c r="G526" t="str">
        <f t="shared" si="16"/>
        <v>5_x5_4x_T_5a</v>
      </c>
      <c r="H526" s="116" t="str">
        <f t="shared" si="17"/>
        <v>5a</v>
      </c>
      <c r="I526" s="117" t="s">
        <v>7100</v>
      </c>
      <c r="J526" s="118"/>
    </row>
    <row r="527" spans="1:10" hidden="1" x14ac:dyDescent="0.2">
      <c r="A527">
        <v>5</v>
      </c>
      <c r="B527" t="s">
        <v>377</v>
      </c>
      <c r="C527" t="s">
        <v>414</v>
      </c>
      <c r="D527" t="s">
        <v>429</v>
      </c>
      <c r="E527">
        <v>5</v>
      </c>
      <c r="F527" t="s">
        <v>34</v>
      </c>
      <c r="G527" t="str">
        <f t="shared" si="16"/>
        <v>5_x5_4x_T_5b</v>
      </c>
      <c r="H527" s="116" t="str">
        <f t="shared" si="17"/>
        <v>5b</v>
      </c>
      <c r="I527" s="117" t="s">
        <v>7101</v>
      </c>
      <c r="J527" s="118"/>
    </row>
    <row r="528" spans="1:10" hidden="1" x14ac:dyDescent="0.2">
      <c r="A528">
        <v>5</v>
      </c>
      <c r="B528" t="s">
        <v>377</v>
      </c>
      <c r="C528" t="s">
        <v>414</v>
      </c>
      <c r="D528" t="s">
        <v>429</v>
      </c>
      <c r="E528">
        <v>5</v>
      </c>
      <c r="F528" t="s">
        <v>40</v>
      </c>
      <c r="G528" t="str">
        <f t="shared" si="16"/>
        <v>5_x5_4x_T_5c</v>
      </c>
      <c r="H528" s="116" t="str">
        <f t="shared" si="17"/>
        <v>5c</v>
      </c>
      <c r="I528" s="117" t="s">
        <v>7102</v>
      </c>
      <c r="J528" s="118"/>
    </row>
    <row r="529" spans="1:10" hidden="1" x14ac:dyDescent="0.2">
      <c r="A529">
        <v>5</v>
      </c>
      <c r="B529" t="s">
        <v>377</v>
      </c>
      <c r="C529" t="s">
        <v>414</v>
      </c>
      <c r="D529" t="s">
        <v>429</v>
      </c>
      <c r="E529">
        <v>6</v>
      </c>
      <c r="G529" t="str">
        <f t="shared" si="16"/>
        <v>5_x5_4x_T_6</v>
      </c>
      <c r="H529" s="116">
        <f t="shared" si="17"/>
        <v>6</v>
      </c>
      <c r="I529" s="117" t="s">
        <v>7103</v>
      </c>
      <c r="J529" s="119"/>
    </row>
    <row r="530" spans="1:10" hidden="1" x14ac:dyDescent="0.2">
      <c r="A530">
        <v>5</v>
      </c>
      <c r="B530" t="s">
        <v>377</v>
      </c>
      <c r="C530" t="s">
        <v>414</v>
      </c>
      <c r="D530" t="s">
        <v>429</v>
      </c>
      <c r="E530">
        <v>7</v>
      </c>
      <c r="G530" t="str">
        <f t="shared" si="16"/>
        <v>5_x5_4x_T_7</v>
      </c>
      <c r="H530" s="116">
        <f t="shared" si="17"/>
        <v>7</v>
      </c>
      <c r="I530" s="117" t="s">
        <v>7105</v>
      </c>
      <c r="J530" s="119" t="s">
        <v>7104</v>
      </c>
    </row>
    <row r="531" spans="1:10" hidden="1" x14ac:dyDescent="0.2">
      <c r="A531">
        <v>5</v>
      </c>
      <c r="B531" t="s">
        <v>378</v>
      </c>
      <c r="C531" t="s">
        <v>414</v>
      </c>
      <c r="D531" t="s">
        <v>33</v>
      </c>
      <c r="G531" t="str">
        <f t="shared" si="16"/>
        <v>5_x5_5x_G_0</v>
      </c>
      <c r="H531" s="116">
        <f t="shared" si="17"/>
        <v>0</v>
      </c>
      <c r="I531" s="117" t="s">
        <v>7106</v>
      </c>
      <c r="J531" s="119" t="s">
        <v>7107</v>
      </c>
    </row>
    <row r="532" spans="1:10" hidden="1" x14ac:dyDescent="0.2">
      <c r="A532">
        <v>5</v>
      </c>
      <c r="B532" t="s">
        <v>378</v>
      </c>
      <c r="C532" t="s">
        <v>414</v>
      </c>
      <c r="D532" t="s">
        <v>33</v>
      </c>
      <c r="E532">
        <v>1</v>
      </c>
      <c r="F532" t="s">
        <v>31</v>
      </c>
      <c r="G532" t="str">
        <f t="shared" si="16"/>
        <v>5_x5_5x_G_1a</v>
      </c>
      <c r="H532" s="116" t="str">
        <f t="shared" si="17"/>
        <v>1a</v>
      </c>
      <c r="I532" s="117" t="s">
        <v>7108</v>
      </c>
      <c r="J532" s="119"/>
    </row>
    <row r="533" spans="1:10" hidden="1" x14ac:dyDescent="0.2">
      <c r="A533">
        <v>5</v>
      </c>
      <c r="B533" t="s">
        <v>378</v>
      </c>
      <c r="C533" t="s">
        <v>414</v>
      </c>
      <c r="D533" t="s">
        <v>33</v>
      </c>
      <c r="E533">
        <v>1</v>
      </c>
      <c r="F533" t="s">
        <v>34</v>
      </c>
      <c r="G533" t="str">
        <f t="shared" si="16"/>
        <v>5_x5_5x_G_1b</v>
      </c>
      <c r="H533" s="116" t="str">
        <f t="shared" si="17"/>
        <v>1b</v>
      </c>
      <c r="I533" s="117" t="s">
        <v>7109</v>
      </c>
      <c r="J533" s="117"/>
    </row>
    <row r="534" spans="1:10" hidden="1" x14ac:dyDescent="0.2">
      <c r="A534">
        <v>5</v>
      </c>
      <c r="B534" t="s">
        <v>378</v>
      </c>
      <c r="C534" t="s">
        <v>414</v>
      </c>
      <c r="D534" t="s">
        <v>33</v>
      </c>
      <c r="E534">
        <v>1</v>
      </c>
      <c r="F534" t="s">
        <v>40</v>
      </c>
      <c r="G534" t="str">
        <f t="shared" si="16"/>
        <v>5_x5_5x_G_1c</v>
      </c>
      <c r="H534" s="116" t="str">
        <f t="shared" si="17"/>
        <v>1c</v>
      </c>
      <c r="I534" s="117" t="s">
        <v>7110</v>
      </c>
      <c r="J534" s="119"/>
    </row>
    <row r="535" spans="1:10" hidden="1" x14ac:dyDescent="0.2">
      <c r="A535">
        <v>5</v>
      </c>
      <c r="B535" t="s">
        <v>378</v>
      </c>
      <c r="C535" t="s">
        <v>414</v>
      </c>
      <c r="D535" t="s">
        <v>33</v>
      </c>
      <c r="E535">
        <v>1</v>
      </c>
      <c r="F535" t="s">
        <v>66</v>
      </c>
      <c r="G535" t="str">
        <f t="shared" si="16"/>
        <v>5_x5_5x_G_1d</v>
      </c>
      <c r="H535" s="116" t="str">
        <f t="shared" si="17"/>
        <v>1d</v>
      </c>
      <c r="I535" s="117" t="s">
        <v>7111</v>
      </c>
      <c r="J535" s="117"/>
    </row>
    <row r="536" spans="1:10" hidden="1" x14ac:dyDescent="0.2">
      <c r="A536">
        <v>5</v>
      </c>
      <c r="B536" t="s">
        <v>378</v>
      </c>
      <c r="C536" t="s">
        <v>414</v>
      </c>
      <c r="D536" t="s">
        <v>33</v>
      </c>
      <c r="E536">
        <v>1</v>
      </c>
      <c r="F536" t="s">
        <v>224</v>
      </c>
      <c r="G536" t="str">
        <f t="shared" si="16"/>
        <v>5_x5_5x_G_1e</v>
      </c>
      <c r="H536" s="116" t="str">
        <f t="shared" si="17"/>
        <v>1e</v>
      </c>
      <c r="I536" s="117" t="s">
        <v>7112</v>
      </c>
      <c r="J536" s="118"/>
    </row>
    <row r="537" spans="1:10" hidden="1" x14ac:dyDescent="0.2">
      <c r="A537">
        <v>5</v>
      </c>
      <c r="B537" t="s">
        <v>378</v>
      </c>
      <c r="C537" t="s">
        <v>414</v>
      </c>
      <c r="D537" t="s">
        <v>33</v>
      </c>
      <c r="E537">
        <v>2</v>
      </c>
      <c r="G537" t="str">
        <f t="shared" si="16"/>
        <v>5_x5_5x_G_2</v>
      </c>
      <c r="H537" s="116">
        <f t="shared" si="17"/>
        <v>2</v>
      </c>
      <c r="I537" s="117" t="s">
        <v>7113</v>
      </c>
      <c r="J537" s="119" t="s">
        <v>7114</v>
      </c>
    </row>
    <row r="538" spans="1:10" hidden="1" x14ac:dyDescent="0.2">
      <c r="A538">
        <v>5</v>
      </c>
      <c r="B538" t="s">
        <v>378</v>
      </c>
      <c r="C538" t="s">
        <v>414</v>
      </c>
      <c r="D538" t="s">
        <v>33</v>
      </c>
      <c r="E538">
        <v>3</v>
      </c>
      <c r="G538" t="str">
        <f t="shared" si="16"/>
        <v>5_x5_5x_G_3</v>
      </c>
      <c r="H538" s="116">
        <f t="shared" si="17"/>
        <v>3</v>
      </c>
      <c r="I538" s="117" t="s">
        <v>7115</v>
      </c>
      <c r="J538" s="119" t="s">
        <v>7116</v>
      </c>
    </row>
    <row r="539" spans="1:10" hidden="1" x14ac:dyDescent="0.2">
      <c r="A539">
        <v>5</v>
      </c>
      <c r="B539" t="s">
        <v>378</v>
      </c>
      <c r="C539" t="s">
        <v>414</v>
      </c>
      <c r="D539" t="s">
        <v>33</v>
      </c>
      <c r="E539">
        <v>4</v>
      </c>
      <c r="F539" t="s">
        <v>31</v>
      </c>
      <c r="G539" t="str">
        <f t="shared" si="16"/>
        <v>5_x5_5x_G_4a</v>
      </c>
      <c r="H539" s="116" t="str">
        <f t="shared" si="17"/>
        <v>4a</v>
      </c>
      <c r="I539" s="117" t="s">
        <v>7117</v>
      </c>
      <c r="J539" s="118"/>
    </row>
    <row r="540" spans="1:10" hidden="1" x14ac:dyDescent="0.2">
      <c r="A540">
        <v>5</v>
      </c>
      <c r="B540" t="s">
        <v>378</v>
      </c>
      <c r="C540" t="s">
        <v>414</v>
      </c>
      <c r="D540" t="s">
        <v>33</v>
      </c>
      <c r="E540">
        <v>4</v>
      </c>
      <c r="F540" t="s">
        <v>34</v>
      </c>
      <c r="G540" t="str">
        <f t="shared" si="16"/>
        <v>5_x5_5x_G_4b</v>
      </c>
      <c r="H540" s="116" t="str">
        <f t="shared" si="17"/>
        <v>4b</v>
      </c>
      <c r="I540" s="117" t="s">
        <v>7118</v>
      </c>
      <c r="J540" s="118"/>
    </row>
    <row r="541" spans="1:10" hidden="1" x14ac:dyDescent="0.2">
      <c r="A541">
        <v>5</v>
      </c>
      <c r="B541" t="s">
        <v>378</v>
      </c>
      <c r="C541" t="s">
        <v>414</v>
      </c>
      <c r="D541" t="s">
        <v>33</v>
      </c>
      <c r="E541">
        <v>4</v>
      </c>
      <c r="F541" t="s">
        <v>40</v>
      </c>
      <c r="G541" t="str">
        <f t="shared" si="16"/>
        <v>5_x5_5x_G_4c</v>
      </c>
      <c r="H541" s="116" t="str">
        <f t="shared" si="17"/>
        <v>4c</v>
      </c>
      <c r="I541" s="117" t="s">
        <v>7119</v>
      </c>
      <c r="J541" s="118"/>
    </row>
    <row r="542" spans="1:10" hidden="1" x14ac:dyDescent="0.2">
      <c r="A542">
        <v>5</v>
      </c>
      <c r="B542" t="s">
        <v>378</v>
      </c>
      <c r="C542" t="s">
        <v>414</v>
      </c>
      <c r="D542" t="s">
        <v>33</v>
      </c>
      <c r="E542">
        <v>5</v>
      </c>
      <c r="F542" t="s">
        <v>31</v>
      </c>
      <c r="G542" t="str">
        <f t="shared" si="16"/>
        <v>5_x5_5x_G_5a</v>
      </c>
      <c r="H542" s="116" t="str">
        <f t="shared" si="17"/>
        <v>5a</v>
      </c>
      <c r="I542" s="117" t="s">
        <v>7120</v>
      </c>
      <c r="J542" s="118"/>
    </row>
    <row r="543" spans="1:10" hidden="1" x14ac:dyDescent="0.2">
      <c r="A543">
        <v>5</v>
      </c>
      <c r="B543" t="s">
        <v>378</v>
      </c>
      <c r="C543" t="s">
        <v>414</v>
      </c>
      <c r="D543" t="s">
        <v>33</v>
      </c>
      <c r="E543">
        <v>5</v>
      </c>
      <c r="F543" t="s">
        <v>34</v>
      </c>
      <c r="G543" t="str">
        <f t="shared" si="16"/>
        <v>5_x5_5x_G_5b</v>
      </c>
      <c r="H543" s="116" t="str">
        <f t="shared" si="17"/>
        <v>5b</v>
      </c>
      <c r="I543" s="117" t="s">
        <v>7121</v>
      </c>
      <c r="J543" s="118"/>
    </row>
    <row r="544" spans="1:10" hidden="1" x14ac:dyDescent="0.2">
      <c r="A544">
        <v>5</v>
      </c>
      <c r="B544" t="s">
        <v>378</v>
      </c>
      <c r="C544" t="s">
        <v>414</v>
      </c>
      <c r="D544" t="s">
        <v>33</v>
      </c>
      <c r="E544">
        <v>5</v>
      </c>
      <c r="F544" t="s">
        <v>40</v>
      </c>
      <c r="G544" t="str">
        <f t="shared" si="16"/>
        <v>5_x5_5x_G_5c</v>
      </c>
      <c r="H544" s="116" t="str">
        <f t="shared" si="17"/>
        <v>5c</v>
      </c>
      <c r="I544" s="117" t="s">
        <v>7122</v>
      </c>
      <c r="J544" s="118"/>
    </row>
    <row r="545" spans="1:10" hidden="1" x14ac:dyDescent="0.2">
      <c r="A545">
        <v>5</v>
      </c>
      <c r="B545" t="s">
        <v>378</v>
      </c>
      <c r="C545" t="s">
        <v>414</v>
      </c>
      <c r="D545" t="s">
        <v>33</v>
      </c>
      <c r="E545">
        <v>5</v>
      </c>
      <c r="F545" t="s">
        <v>66</v>
      </c>
      <c r="G545" t="str">
        <f t="shared" si="16"/>
        <v>5_x5_5x_G_5d</v>
      </c>
      <c r="H545" s="116" t="str">
        <f t="shared" si="17"/>
        <v>5d</v>
      </c>
      <c r="I545" s="117" t="s">
        <v>7123</v>
      </c>
      <c r="J545" s="118"/>
    </row>
    <row r="546" spans="1:10" hidden="1" x14ac:dyDescent="0.2">
      <c r="A546">
        <v>5</v>
      </c>
      <c r="B546" t="s">
        <v>378</v>
      </c>
      <c r="C546" t="s">
        <v>414</v>
      </c>
      <c r="D546" t="s">
        <v>33</v>
      </c>
      <c r="E546">
        <v>6</v>
      </c>
      <c r="F546" t="s">
        <v>31</v>
      </c>
      <c r="G546" t="str">
        <f t="shared" si="16"/>
        <v>5_x5_5x_G_6a</v>
      </c>
      <c r="H546" s="116" t="str">
        <f t="shared" si="17"/>
        <v>6a</v>
      </c>
      <c r="I546" s="117" t="s">
        <v>7124</v>
      </c>
      <c r="J546" s="118"/>
    </row>
    <row r="547" spans="1:10" hidden="1" x14ac:dyDescent="0.2">
      <c r="A547">
        <v>5</v>
      </c>
      <c r="B547" t="s">
        <v>378</v>
      </c>
      <c r="C547" t="s">
        <v>414</v>
      </c>
      <c r="D547" t="s">
        <v>33</v>
      </c>
      <c r="E547">
        <v>6</v>
      </c>
      <c r="F547" t="s">
        <v>34</v>
      </c>
      <c r="G547" t="str">
        <f t="shared" si="16"/>
        <v>5_x5_5x_G_6b</v>
      </c>
      <c r="H547" s="116" t="str">
        <f t="shared" si="17"/>
        <v>6b</v>
      </c>
      <c r="I547" s="117" t="s">
        <v>7125</v>
      </c>
      <c r="J547" s="117"/>
    </row>
    <row r="548" spans="1:10" hidden="1" x14ac:dyDescent="0.2">
      <c r="A548">
        <v>5</v>
      </c>
      <c r="B548" t="s">
        <v>378</v>
      </c>
      <c r="C548" t="s">
        <v>414</v>
      </c>
      <c r="D548" t="s">
        <v>33</v>
      </c>
      <c r="E548">
        <v>6</v>
      </c>
      <c r="F548" t="s">
        <v>40</v>
      </c>
      <c r="G548" t="str">
        <f t="shared" si="16"/>
        <v>5_x5_5x_G_6c</v>
      </c>
      <c r="H548" s="116" t="str">
        <f t="shared" si="17"/>
        <v>6c</v>
      </c>
      <c r="I548" s="117" t="s">
        <v>7126</v>
      </c>
      <c r="J548" s="118"/>
    </row>
    <row r="549" spans="1:10" hidden="1" x14ac:dyDescent="0.2">
      <c r="A549">
        <v>5</v>
      </c>
      <c r="B549" t="s">
        <v>378</v>
      </c>
      <c r="C549" t="s">
        <v>414</v>
      </c>
      <c r="D549" t="s">
        <v>33</v>
      </c>
      <c r="E549">
        <v>7</v>
      </c>
      <c r="F549" t="s">
        <v>31</v>
      </c>
      <c r="G549" t="str">
        <f t="shared" si="16"/>
        <v>5_x5_5x_G_7a</v>
      </c>
      <c r="H549" s="116" t="str">
        <f t="shared" si="17"/>
        <v>7a</v>
      </c>
      <c r="I549" s="117" t="s">
        <v>7127</v>
      </c>
      <c r="J549" s="117"/>
    </row>
    <row r="550" spans="1:10" hidden="1" x14ac:dyDescent="0.2">
      <c r="A550">
        <v>5</v>
      </c>
      <c r="B550" t="s">
        <v>378</v>
      </c>
      <c r="C550" t="s">
        <v>414</v>
      </c>
      <c r="D550" t="s">
        <v>33</v>
      </c>
      <c r="E550">
        <v>7</v>
      </c>
      <c r="F550" t="s">
        <v>34</v>
      </c>
      <c r="G550" t="str">
        <f t="shared" si="16"/>
        <v>5_x5_5x_G_7b</v>
      </c>
      <c r="H550" s="116" t="str">
        <f t="shared" si="17"/>
        <v>7b</v>
      </c>
      <c r="I550" s="117" t="s">
        <v>7128</v>
      </c>
      <c r="J550" s="118"/>
    </row>
    <row r="551" spans="1:10" hidden="1" x14ac:dyDescent="0.2">
      <c r="A551">
        <v>5</v>
      </c>
      <c r="B551" t="s">
        <v>378</v>
      </c>
      <c r="C551" t="s">
        <v>414</v>
      </c>
      <c r="D551" t="s">
        <v>33</v>
      </c>
      <c r="E551">
        <v>7</v>
      </c>
      <c r="F551" t="s">
        <v>40</v>
      </c>
      <c r="G551" t="str">
        <f t="shared" si="16"/>
        <v>5_x5_5x_G_7c</v>
      </c>
      <c r="H551" s="116" t="str">
        <f t="shared" si="17"/>
        <v>7c</v>
      </c>
      <c r="I551" s="117" t="s">
        <v>7129</v>
      </c>
      <c r="J551" s="117"/>
    </row>
    <row r="552" spans="1:10" hidden="1" x14ac:dyDescent="0.2">
      <c r="A552">
        <v>5</v>
      </c>
      <c r="B552" t="s">
        <v>378</v>
      </c>
      <c r="C552" t="s">
        <v>414</v>
      </c>
      <c r="D552" t="s">
        <v>33</v>
      </c>
      <c r="E552">
        <v>8</v>
      </c>
      <c r="F552" t="s">
        <v>31</v>
      </c>
      <c r="G552" t="str">
        <f t="shared" si="16"/>
        <v>5_x5_5x_G_8a</v>
      </c>
      <c r="H552" s="116" t="str">
        <f t="shared" si="17"/>
        <v>8a</v>
      </c>
      <c r="I552" s="117" t="s">
        <v>7130</v>
      </c>
      <c r="J552" s="118"/>
    </row>
    <row r="553" spans="1:10" hidden="1" x14ac:dyDescent="0.2">
      <c r="A553">
        <v>5</v>
      </c>
      <c r="B553" t="s">
        <v>378</v>
      </c>
      <c r="C553" t="s">
        <v>414</v>
      </c>
      <c r="D553" t="s">
        <v>33</v>
      </c>
      <c r="E553">
        <v>8</v>
      </c>
      <c r="F553" t="s">
        <v>34</v>
      </c>
      <c r="G553" t="str">
        <f t="shared" si="16"/>
        <v>5_x5_5x_G_8b</v>
      </c>
      <c r="H553" s="116" t="str">
        <f t="shared" si="17"/>
        <v>8b</v>
      </c>
      <c r="I553" s="117" t="s">
        <v>7131</v>
      </c>
      <c r="J553" s="118"/>
    </row>
    <row r="554" spans="1:10" hidden="1" x14ac:dyDescent="0.2">
      <c r="A554">
        <v>5</v>
      </c>
      <c r="B554" t="s">
        <v>378</v>
      </c>
      <c r="C554" t="s">
        <v>414</v>
      </c>
      <c r="D554" t="s">
        <v>33</v>
      </c>
      <c r="E554">
        <v>8</v>
      </c>
      <c r="F554" t="s">
        <v>40</v>
      </c>
      <c r="G554" t="str">
        <f t="shared" si="16"/>
        <v>5_x5_5x_G_8c</v>
      </c>
      <c r="H554" s="116" t="str">
        <f t="shared" si="17"/>
        <v>8c</v>
      </c>
      <c r="I554" s="117" t="s">
        <v>11986</v>
      </c>
      <c r="J554" s="118"/>
    </row>
    <row r="555" spans="1:10" hidden="1" x14ac:dyDescent="0.2">
      <c r="A555">
        <v>5</v>
      </c>
      <c r="B555" t="s">
        <v>378</v>
      </c>
      <c r="C555" t="s">
        <v>414</v>
      </c>
      <c r="D555" t="s">
        <v>33</v>
      </c>
      <c r="E555">
        <v>9</v>
      </c>
      <c r="F555" t="s">
        <v>31</v>
      </c>
      <c r="G555" t="str">
        <f t="shared" si="16"/>
        <v>5_x5_5x_G_9a</v>
      </c>
      <c r="H555" s="116" t="str">
        <f t="shared" si="17"/>
        <v>9a</v>
      </c>
      <c r="I555" s="121" t="s">
        <v>7132</v>
      </c>
      <c r="J555" s="119" t="s">
        <v>7133</v>
      </c>
    </row>
    <row r="556" spans="1:10" hidden="1" x14ac:dyDescent="0.2">
      <c r="A556">
        <v>5</v>
      </c>
      <c r="B556" t="s">
        <v>378</v>
      </c>
      <c r="C556" t="s">
        <v>414</v>
      </c>
      <c r="D556" t="s">
        <v>33</v>
      </c>
      <c r="E556">
        <v>9</v>
      </c>
      <c r="F556" t="s">
        <v>34</v>
      </c>
      <c r="G556" t="str">
        <f t="shared" si="16"/>
        <v>5_x5_5x_G_9b</v>
      </c>
      <c r="H556" s="116" t="str">
        <f t="shared" si="17"/>
        <v>9b</v>
      </c>
      <c r="I556" s="121" t="s">
        <v>7132</v>
      </c>
      <c r="J556" s="119" t="s">
        <v>7134</v>
      </c>
    </row>
    <row r="557" spans="1:10" hidden="1" x14ac:dyDescent="0.2">
      <c r="A557">
        <v>5</v>
      </c>
      <c r="B557" t="s">
        <v>378</v>
      </c>
      <c r="C557" t="s">
        <v>414</v>
      </c>
      <c r="D557" t="s">
        <v>33</v>
      </c>
      <c r="E557">
        <v>9</v>
      </c>
      <c r="F557" t="s">
        <v>40</v>
      </c>
      <c r="G557" t="str">
        <f t="shared" si="16"/>
        <v>5_x5_5x_G_9c</v>
      </c>
      <c r="H557" s="116" t="str">
        <f t="shared" si="17"/>
        <v>9c</v>
      </c>
      <c r="I557" s="121" t="s">
        <v>7132</v>
      </c>
      <c r="J557" s="119" t="s">
        <v>7135</v>
      </c>
    </row>
    <row r="558" spans="1:10" hidden="1" x14ac:dyDescent="0.2">
      <c r="A558">
        <v>5</v>
      </c>
      <c r="B558" t="s">
        <v>378</v>
      </c>
      <c r="C558" t="s">
        <v>414</v>
      </c>
      <c r="D558" t="s">
        <v>33</v>
      </c>
      <c r="E558">
        <v>10</v>
      </c>
      <c r="F558" t="s">
        <v>31</v>
      </c>
      <c r="G558" t="str">
        <f t="shared" si="16"/>
        <v>5_x5_5x_G_10a</v>
      </c>
      <c r="H558" s="116" t="str">
        <f t="shared" si="17"/>
        <v>10a</v>
      </c>
      <c r="I558" s="117" t="s">
        <v>11988</v>
      </c>
      <c r="J558" s="118"/>
    </row>
    <row r="559" spans="1:10" hidden="1" x14ac:dyDescent="0.2">
      <c r="A559">
        <v>5</v>
      </c>
      <c r="B559" t="s">
        <v>378</v>
      </c>
      <c r="C559" t="s">
        <v>414</v>
      </c>
      <c r="D559" t="s">
        <v>33</v>
      </c>
      <c r="E559">
        <v>10</v>
      </c>
      <c r="F559" t="s">
        <v>34</v>
      </c>
      <c r="G559" t="str">
        <f t="shared" si="16"/>
        <v>5_x5_5x_G_10b</v>
      </c>
      <c r="H559" s="116" t="str">
        <f t="shared" si="17"/>
        <v>10b</v>
      </c>
      <c r="I559" s="117" t="s">
        <v>11989</v>
      </c>
      <c r="J559" s="118"/>
    </row>
    <row r="560" spans="1:10" hidden="1" x14ac:dyDescent="0.2">
      <c r="A560">
        <v>5</v>
      </c>
      <c r="B560" t="s">
        <v>378</v>
      </c>
      <c r="C560" t="s">
        <v>414</v>
      </c>
      <c r="D560" t="s">
        <v>33</v>
      </c>
      <c r="E560">
        <v>11</v>
      </c>
      <c r="F560" t="s">
        <v>31</v>
      </c>
      <c r="G560" t="str">
        <f t="shared" si="16"/>
        <v>5_x5_5x_G_11a</v>
      </c>
      <c r="H560" s="116" t="str">
        <f t="shared" si="17"/>
        <v>11a</v>
      </c>
      <c r="I560" s="117" t="s">
        <v>12538</v>
      </c>
      <c r="J560" s="119"/>
    </row>
    <row r="561" spans="1:10" hidden="1" x14ac:dyDescent="0.2">
      <c r="A561">
        <v>5</v>
      </c>
      <c r="B561" t="s">
        <v>378</v>
      </c>
      <c r="C561" t="s">
        <v>414</v>
      </c>
      <c r="D561" t="s">
        <v>33</v>
      </c>
      <c r="E561">
        <v>11</v>
      </c>
      <c r="F561" t="s">
        <v>34</v>
      </c>
      <c r="G561" t="str">
        <f t="shared" si="16"/>
        <v>5_x5_5x_G_11b</v>
      </c>
      <c r="H561" s="116" t="str">
        <f t="shared" si="17"/>
        <v>11b</v>
      </c>
      <c r="I561" s="117" t="s">
        <v>12539</v>
      </c>
      <c r="J561" s="118"/>
    </row>
    <row r="562" spans="1:10" hidden="1" x14ac:dyDescent="0.2">
      <c r="A562">
        <v>5</v>
      </c>
      <c r="B562" t="s">
        <v>378</v>
      </c>
      <c r="C562" t="s">
        <v>414</v>
      </c>
      <c r="D562" t="s">
        <v>33</v>
      </c>
      <c r="E562">
        <v>11</v>
      </c>
      <c r="F562" t="s">
        <v>40</v>
      </c>
      <c r="G562" t="str">
        <f t="shared" si="16"/>
        <v>5_x5_5x_G_11c</v>
      </c>
      <c r="H562" s="116" t="str">
        <f t="shared" si="17"/>
        <v>11c</v>
      </c>
      <c r="I562" s="117" t="s">
        <v>12540</v>
      </c>
      <c r="J562" s="119"/>
    </row>
    <row r="563" spans="1:10" hidden="1" x14ac:dyDescent="0.2">
      <c r="A563">
        <v>5</v>
      </c>
      <c r="B563" t="s">
        <v>378</v>
      </c>
      <c r="C563" t="s">
        <v>414</v>
      </c>
      <c r="D563" t="s">
        <v>33</v>
      </c>
      <c r="E563">
        <v>12</v>
      </c>
      <c r="G563" t="str">
        <f t="shared" si="16"/>
        <v>5_x5_5x_G_12</v>
      </c>
      <c r="H563" s="116">
        <f t="shared" si="17"/>
        <v>12</v>
      </c>
      <c r="I563" s="117" t="s">
        <v>7136</v>
      </c>
      <c r="J563" s="118"/>
    </row>
    <row r="564" spans="1:10" hidden="1" x14ac:dyDescent="0.2">
      <c r="A564">
        <v>5</v>
      </c>
      <c r="B564" t="s">
        <v>378</v>
      </c>
      <c r="C564" t="s">
        <v>414</v>
      </c>
      <c r="D564" t="s">
        <v>33</v>
      </c>
      <c r="E564">
        <v>13</v>
      </c>
      <c r="F564" t="s">
        <v>31</v>
      </c>
      <c r="G564" t="str">
        <f t="shared" si="16"/>
        <v>5_x5_5x_G_13a</v>
      </c>
      <c r="H564" s="116" t="str">
        <f t="shared" si="17"/>
        <v>13a</v>
      </c>
      <c r="I564" s="117" t="s">
        <v>7137</v>
      </c>
      <c r="J564" s="118"/>
    </row>
    <row r="565" spans="1:10" hidden="1" x14ac:dyDescent="0.2">
      <c r="A565">
        <v>5</v>
      </c>
      <c r="B565" t="s">
        <v>378</v>
      </c>
      <c r="C565" t="s">
        <v>414</v>
      </c>
      <c r="D565" t="s">
        <v>33</v>
      </c>
      <c r="E565">
        <v>13</v>
      </c>
      <c r="F565" t="s">
        <v>34</v>
      </c>
      <c r="G565" t="str">
        <f t="shared" si="16"/>
        <v>5_x5_5x_G_13b</v>
      </c>
      <c r="H565" s="116" t="str">
        <f t="shared" si="17"/>
        <v>13b</v>
      </c>
      <c r="I565" s="117" t="s">
        <v>7138</v>
      </c>
      <c r="J565" s="117"/>
    </row>
    <row r="566" spans="1:10" hidden="1" x14ac:dyDescent="0.2">
      <c r="A566">
        <v>5</v>
      </c>
      <c r="B566" t="s">
        <v>378</v>
      </c>
      <c r="C566" t="s">
        <v>414</v>
      </c>
      <c r="D566" t="s">
        <v>33</v>
      </c>
      <c r="E566">
        <v>13</v>
      </c>
      <c r="F566" t="s">
        <v>40</v>
      </c>
      <c r="G566" t="str">
        <f t="shared" si="16"/>
        <v>5_x5_5x_G_13c</v>
      </c>
      <c r="H566" s="116" t="str">
        <f t="shared" si="17"/>
        <v>13c</v>
      </c>
      <c r="I566" s="117" t="s">
        <v>7139</v>
      </c>
      <c r="J566" s="119"/>
    </row>
    <row r="567" spans="1:10" hidden="1" x14ac:dyDescent="0.2">
      <c r="A567">
        <v>5</v>
      </c>
      <c r="B567" t="s">
        <v>378</v>
      </c>
      <c r="C567" t="s">
        <v>414</v>
      </c>
      <c r="D567" t="s">
        <v>33</v>
      </c>
      <c r="E567">
        <v>14</v>
      </c>
      <c r="F567" t="s">
        <v>31</v>
      </c>
      <c r="G567" t="str">
        <f t="shared" si="16"/>
        <v>5_x5_5x_G_14a</v>
      </c>
      <c r="H567" s="116" t="str">
        <f t="shared" si="17"/>
        <v>14a</v>
      </c>
      <c r="I567" s="117" t="s">
        <v>7140</v>
      </c>
      <c r="J567" s="118"/>
    </row>
    <row r="568" spans="1:10" hidden="1" x14ac:dyDescent="0.2">
      <c r="A568">
        <v>5</v>
      </c>
      <c r="B568" t="s">
        <v>378</v>
      </c>
      <c r="C568" t="s">
        <v>414</v>
      </c>
      <c r="D568" t="s">
        <v>33</v>
      </c>
      <c r="E568">
        <v>14</v>
      </c>
      <c r="F568" t="s">
        <v>34</v>
      </c>
      <c r="G568" t="str">
        <f t="shared" si="16"/>
        <v>5_x5_5x_G_14b</v>
      </c>
      <c r="H568" s="116" t="str">
        <f t="shared" si="17"/>
        <v>14b</v>
      </c>
      <c r="I568" s="117" t="s">
        <v>7141</v>
      </c>
      <c r="J568" s="118"/>
    </row>
    <row r="569" spans="1:10" hidden="1" x14ac:dyDescent="0.2">
      <c r="A569">
        <v>5</v>
      </c>
      <c r="B569" t="s">
        <v>378</v>
      </c>
      <c r="C569" t="s">
        <v>414</v>
      </c>
      <c r="D569" t="s">
        <v>33</v>
      </c>
      <c r="E569">
        <v>14</v>
      </c>
      <c r="F569" t="s">
        <v>40</v>
      </c>
      <c r="G569" t="str">
        <f t="shared" si="16"/>
        <v>5_x5_5x_G_14c</v>
      </c>
      <c r="H569" s="116" t="str">
        <f t="shared" si="17"/>
        <v>14c</v>
      </c>
      <c r="I569" s="117" t="s">
        <v>7142</v>
      </c>
      <c r="J569" s="118"/>
    </row>
    <row r="570" spans="1:10" hidden="1" x14ac:dyDescent="0.2">
      <c r="A570">
        <v>5</v>
      </c>
      <c r="B570" t="s">
        <v>378</v>
      </c>
      <c r="C570" t="s">
        <v>414</v>
      </c>
      <c r="D570" t="s">
        <v>33</v>
      </c>
      <c r="E570">
        <v>15</v>
      </c>
      <c r="F570" t="s">
        <v>31</v>
      </c>
      <c r="G570" t="str">
        <f t="shared" si="16"/>
        <v>5_x5_5x_G_15a</v>
      </c>
      <c r="H570" s="116" t="str">
        <f t="shared" si="17"/>
        <v>15a</v>
      </c>
      <c r="I570" s="117" t="s">
        <v>7143</v>
      </c>
      <c r="J570" s="119"/>
    </row>
    <row r="571" spans="1:10" hidden="1" x14ac:dyDescent="0.2">
      <c r="A571">
        <v>5</v>
      </c>
      <c r="B571" t="s">
        <v>378</v>
      </c>
      <c r="C571" t="s">
        <v>414</v>
      </c>
      <c r="D571" t="s">
        <v>33</v>
      </c>
      <c r="E571">
        <v>15</v>
      </c>
      <c r="F571" t="s">
        <v>34</v>
      </c>
      <c r="G571" t="str">
        <f t="shared" si="16"/>
        <v>5_x5_5x_G_15b</v>
      </c>
      <c r="H571" s="116" t="str">
        <f t="shared" si="17"/>
        <v>15b</v>
      </c>
      <c r="I571" s="117" t="s">
        <v>7144</v>
      </c>
      <c r="J571" s="118"/>
    </row>
    <row r="572" spans="1:10" hidden="1" x14ac:dyDescent="0.2">
      <c r="A572">
        <v>5</v>
      </c>
      <c r="B572" t="s">
        <v>378</v>
      </c>
      <c r="C572" t="s">
        <v>414</v>
      </c>
      <c r="D572" t="s">
        <v>33</v>
      </c>
      <c r="E572">
        <v>16</v>
      </c>
      <c r="F572" t="s">
        <v>31</v>
      </c>
      <c r="G572" t="str">
        <f t="shared" si="16"/>
        <v>5_x5_5x_G_16a</v>
      </c>
      <c r="H572" s="116" t="str">
        <f t="shared" si="17"/>
        <v>16a</v>
      </c>
      <c r="I572" s="117" t="s">
        <v>7145</v>
      </c>
      <c r="J572" s="119"/>
    </row>
    <row r="573" spans="1:10" hidden="1" x14ac:dyDescent="0.2">
      <c r="A573">
        <v>5</v>
      </c>
      <c r="B573" t="s">
        <v>378</v>
      </c>
      <c r="C573" t="s">
        <v>414</v>
      </c>
      <c r="D573" t="s">
        <v>33</v>
      </c>
      <c r="E573">
        <v>16</v>
      </c>
      <c r="F573" t="s">
        <v>34</v>
      </c>
      <c r="G573" t="str">
        <f t="shared" si="16"/>
        <v>5_x5_5x_G_16b</v>
      </c>
      <c r="H573" s="116" t="str">
        <f t="shared" si="17"/>
        <v>16b</v>
      </c>
      <c r="I573" s="117" t="s">
        <v>7146</v>
      </c>
      <c r="J573" s="118"/>
    </row>
    <row r="574" spans="1:10" hidden="1" x14ac:dyDescent="0.2">
      <c r="A574">
        <v>5</v>
      </c>
      <c r="B574" t="s">
        <v>378</v>
      </c>
      <c r="C574" t="s">
        <v>414</v>
      </c>
      <c r="D574" t="s">
        <v>33</v>
      </c>
      <c r="E574">
        <v>16</v>
      </c>
      <c r="F574" t="s">
        <v>40</v>
      </c>
      <c r="G574" t="str">
        <f t="shared" si="16"/>
        <v>5_x5_5x_G_16c</v>
      </c>
      <c r="H574" s="116" t="str">
        <f t="shared" si="17"/>
        <v>16c</v>
      </c>
      <c r="I574" s="117" t="s">
        <v>7147</v>
      </c>
      <c r="J574" s="118"/>
    </row>
    <row r="575" spans="1:10" hidden="1" x14ac:dyDescent="0.2">
      <c r="A575">
        <v>5</v>
      </c>
      <c r="B575" t="s">
        <v>378</v>
      </c>
      <c r="C575" t="s">
        <v>414</v>
      </c>
      <c r="D575" t="s">
        <v>33</v>
      </c>
      <c r="E575">
        <v>17</v>
      </c>
      <c r="F575" t="s">
        <v>31</v>
      </c>
      <c r="G575" t="str">
        <f t="shared" si="16"/>
        <v>5_x5_5x_G_17a</v>
      </c>
      <c r="H575" s="116" t="str">
        <f t="shared" si="17"/>
        <v>17a</v>
      </c>
      <c r="I575" s="117" t="s">
        <v>7148</v>
      </c>
      <c r="J575" s="118"/>
    </row>
    <row r="576" spans="1:10" hidden="1" x14ac:dyDescent="0.2">
      <c r="A576">
        <v>5</v>
      </c>
      <c r="B576" t="s">
        <v>378</v>
      </c>
      <c r="C576" t="s">
        <v>414</v>
      </c>
      <c r="D576" t="s">
        <v>33</v>
      </c>
      <c r="E576">
        <v>17</v>
      </c>
      <c r="F576" t="s">
        <v>34</v>
      </c>
      <c r="G576" t="str">
        <f t="shared" si="16"/>
        <v>5_x5_5x_G_17b</v>
      </c>
      <c r="H576" s="116" t="str">
        <f t="shared" si="17"/>
        <v>17b</v>
      </c>
      <c r="I576" s="117" t="s">
        <v>7149</v>
      </c>
      <c r="J576" s="118"/>
    </row>
    <row r="577" spans="1:10" hidden="1" x14ac:dyDescent="0.2">
      <c r="A577">
        <v>5</v>
      </c>
      <c r="B577" t="s">
        <v>378</v>
      </c>
      <c r="C577" t="s">
        <v>414</v>
      </c>
      <c r="D577" t="s">
        <v>33</v>
      </c>
      <c r="E577">
        <v>17</v>
      </c>
      <c r="F577" t="s">
        <v>40</v>
      </c>
      <c r="G577" t="str">
        <f t="shared" si="16"/>
        <v>5_x5_5x_G_17c</v>
      </c>
      <c r="H577" s="116" t="str">
        <f t="shared" si="17"/>
        <v>17c</v>
      </c>
      <c r="I577" s="117" t="s">
        <v>7150</v>
      </c>
      <c r="J577" s="118"/>
    </row>
    <row r="578" spans="1:10" hidden="1" x14ac:dyDescent="0.2">
      <c r="A578">
        <v>5</v>
      </c>
      <c r="B578" t="s">
        <v>378</v>
      </c>
      <c r="C578" t="s">
        <v>414</v>
      </c>
      <c r="D578" t="s">
        <v>33</v>
      </c>
      <c r="E578">
        <v>18</v>
      </c>
      <c r="F578" t="s">
        <v>31</v>
      </c>
      <c r="G578" t="str">
        <f t="shared" ref="G578:G641" si="18">A578&amp;"_"&amp;B578&amp;"_"&amp;D578&amp;"_"&amp;H578</f>
        <v>5_x5_5x_G_18a</v>
      </c>
      <c r="H578" s="116" t="str">
        <f t="shared" ref="H578:H641" si="19">IF(F578="",E578,E578&amp;F578)</f>
        <v>18a</v>
      </c>
      <c r="I578" s="117" t="s">
        <v>7151</v>
      </c>
      <c r="J578" s="118"/>
    </row>
    <row r="579" spans="1:10" hidden="1" x14ac:dyDescent="0.2">
      <c r="A579">
        <v>5</v>
      </c>
      <c r="B579" t="s">
        <v>378</v>
      </c>
      <c r="C579" t="s">
        <v>414</v>
      </c>
      <c r="D579" t="s">
        <v>33</v>
      </c>
      <c r="E579">
        <v>18</v>
      </c>
      <c r="F579" t="s">
        <v>34</v>
      </c>
      <c r="G579" t="str">
        <f t="shared" si="18"/>
        <v>5_x5_5x_G_18b</v>
      </c>
      <c r="H579" s="116" t="str">
        <f t="shared" si="19"/>
        <v>18b</v>
      </c>
      <c r="I579" s="117" t="s">
        <v>7152</v>
      </c>
      <c r="J579" s="118"/>
    </row>
    <row r="580" spans="1:10" hidden="1" x14ac:dyDescent="0.2">
      <c r="A580">
        <v>5</v>
      </c>
      <c r="B580" t="s">
        <v>378</v>
      </c>
      <c r="C580" t="s">
        <v>414</v>
      </c>
      <c r="D580" t="s">
        <v>33</v>
      </c>
      <c r="E580">
        <v>18</v>
      </c>
      <c r="F580" t="s">
        <v>40</v>
      </c>
      <c r="G580" t="str">
        <f t="shared" si="18"/>
        <v>5_x5_5x_G_18c</v>
      </c>
      <c r="H580" s="116" t="str">
        <f t="shared" si="19"/>
        <v>18c</v>
      </c>
      <c r="I580" s="117" t="s">
        <v>7153</v>
      </c>
      <c r="J580" s="118"/>
    </row>
    <row r="581" spans="1:10" hidden="1" x14ac:dyDescent="0.2">
      <c r="A581">
        <v>5</v>
      </c>
      <c r="B581" t="s">
        <v>378</v>
      </c>
      <c r="C581" t="s">
        <v>414</v>
      </c>
      <c r="D581" t="s">
        <v>33</v>
      </c>
      <c r="E581">
        <v>19</v>
      </c>
      <c r="F581" t="s">
        <v>31</v>
      </c>
      <c r="G581" t="str">
        <f t="shared" si="18"/>
        <v>5_x5_5x_G_19a</v>
      </c>
      <c r="H581" s="116" t="str">
        <f t="shared" si="19"/>
        <v>19a</v>
      </c>
      <c r="I581" s="117" t="s">
        <v>7154</v>
      </c>
      <c r="J581" s="118"/>
    </row>
    <row r="582" spans="1:10" hidden="1" x14ac:dyDescent="0.2">
      <c r="A582">
        <v>5</v>
      </c>
      <c r="B582" t="s">
        <v>378</v>
      </c>
      <c r="C582" t="s">
        <v>414</v>
      </c>
      <c r="D582" t="s">
        <v>33</v>
      </c>
      <c r="E582">
        <v>19</v>
      </c>
      <c r="F582" t="s">
        <v>34</v>
      </c>
      <c r="G582" t="str">
        <f t="shared" si="18"/>
        <v>5_x5_5x_G_19b</v>
      </c>
      <c r="H582" s="116" t="str">
        <f t="shared" si="19"/>
        <v>19b</v>
      </c>
      <c r="I582" s="117" t="s">
        <v>7155</v>
      </c>
      <c r="J582" s="118"/>
    </row>
    <row r="583" spans="1:10" hidden="1" x14ac:dyDescent="0.2">
      <c r="A583">
        <v>5</v>
      </c>
      <c r="B583" t="s">
        <v>378</v>
      </c>
      <c r="C583" t="s">
        <v>414</v>
      </c>
      <c r="D583" t="s">
        <v>33</v>
      </c>
      <c r="E583">
        <v>19</v>
      </c>
      <c r="F583" t="s">
        <v>40</v>
      </c>
      <c r="G583" t="str">
        <f t="shared" si="18"/>
        <v>5_x5_5x_G_19c</v>
      </c>
      <c r="H583" s="116" t="str">
        <f t="shared" si="19"/>
        <v>19c</v>
      </c>
      <c r="I583" s="117" t="s">
        <v>7156</v>
      </c>
      <c r="J583" s="118"/>
    </row>
    <row r="584" spans="1:10" hidden="1" x14ac:dyDescent="0.2">
      <c r="A584">
        <v>5</v>
      </c>
      <c r="B584" t="s">
        <v>378</v>
      </c>
      <c r="C584" t="s">
        <v>414</v>
      </c>
      <c r="D584" t="s">
        <v>33</v>
      </c>
      <c r="E584">
        <v>20</v>
      </c>
      <c r="F584" t="s">
        <v>31</v>
      </c>
      <c r="G584" t="str">
        <f t="shared" si="18"/>
        <v>5_x5_5x_G_20a</v>
      </c>
      <c r="H584" s="116" t="str">
        <f t="shared" si="19"/>
        <v>20a</v>
      </c>
      <c r="I584" s="117" t="s">
        <v>7157</v>
      </c>
      <c r="J584" s="119"/>
    </row>
    <row r="585" spans="1:10" hidden="1" x14ac:dyDescent="0.2">
      <c r="A585">
        <v>5</v>
      </c>
      <c r="B585" t="s">
        <v>378</v>
      </c>
      <c r="C585" t="s">
        <v>414</v>
      </c>
      <c r="D585" t="s">
        <v>33</v>
      </c>
      <c r="E585">
        <v>20</v>
      </c>
      <c r="F585" t="s">
        <v>34</v>
      </c>
      <c r="G585" t="str">
        <f t="shared" si="18"/>
        <v>5_x5_5x_G_20b</v>
      </c>
      <c r="H585" s="116" t="str">
        <f t="shared" si="19"/>
        <v>20b</v>
      </c>
      <c r="I585" s="117" t="s">
        <v>7158</v>
      </c>
      <c r="J585" s="117"/>
    </row>
    <row r="586" spans="1:10" hidden="1" x14ac:dyDescent="0.2">
      <c r="A586">
        <v>5</v>
      </c>
      <c r="B586" t="s">
        <v>378</v>
      </c>
      <c r="C586" t="s">
        <v>414</v>
      </c>
      <c r="D586" t="s">
        <v>33</v>
      </c>
      <c r="E586">
        <v>21</v>
      </c>
      <c r="F586" t="s">
        <v>31</v>
      </c>
      <c r="G586" t="str">
        <f t="shared" si="18"/>
        <v>5_x5_5x_G_21a</v>
      </c>
      <c r="H586" s="116" t="str">
        <f t="shared" si="19"/>
        <v>21a</v>
      </c>
      <c r="I586" s="117" t="s">
        <v>7159</v>
      </c>
      <c r="J586" s="119"/>
    </row>
    <row r="587" spans="1:10" hidden="1" x14ac:dyDescent="0.2">
      <c r="A587">
        <v>5</v>
      </c>
      <c r="B587" t="s">
        <v>378</v>
      </c>
      <c r="C587" t="s">
        <v>414</v>
      </c>
      <c r="D587" t="s">
        <v>33</v>
      </c>
      <c r="E587">
        <v>21</v>
      </c>
      <c r="F587" t="s">
        <v>34</v>
      </c>
      <c r="G587" t="str">
        <f t="shared" si="18"/>
        <v>5_x5_5x_G_21b</v>
      </c>
      <c r="H587" s="116" t="str">
        <f t="shared" si="19"/>
        <v>21b</v>
      </c>
      <c r="I587" s="117" t="s">
        <v>7160</v>
      </c>
      <c r="J587" s="117"/>
    </row>
    <row r="588" spans="1:10" hidden="1" x14ac:dyDescent="0.2">
      <c r="A588">
        <v>5</v>
      </c>
      <c r="B588" t="s">
        <v>378</v>
      </c>
      <c r="C588" t="s">
        <v>414</v>
      </c>
      <c r="D588" t="s">
        <v>33</v>
      </c>
      <c r="E588">
        <v>22</v>
      </c>
      <c r="G588" t="str">
        <f t="shared" si="18"/>
        <v>5_x5_5x_G_22</v>
      </c>
      <c r="H588" s="116">
        <f t="shared" si="19"/>
        <v>22</v>
      </c>
      <c r="I588" s="117" t="s">
        <v>7161</v>
      </c>
      <c r="J588" s="119" t="s">
        <v>7162</v>
      </c>
    </row>
    <row r="589" spans="1:10" hidden="1" x14ac:dyDescent="0.2">
      <c r="A589">
        <v>5</v>
      </c>
      <c r="B589" t="s">
        <v>378</v>
      </c>
      <c r="C589" t="s">
        <v>414</v>
      </c>
      <c r="D589" t="s">
        <v>33</v>
      </c>
      <c r="E589">
        <v>23</v>
      </c>
      <c r="F589" t="s">
        <v>31</v>
      </c>
      <c r="G589" t="str">
        <f t="shared" si="18"/>
        <v>5_x5_5x_G_23a</v>
      </c>
      <c r="H589" s="116" t="str">
        <f t="shared" si="19"/>
        <v>23a</v>
      </c>
      <c r="I589" s="117" t="s">
        <v>7163</v>
      </c>
      <c r="J589" s="118"/>
    </row>
    <row r="590" spans="1:10" hidden="1" x14ac:dyDescent="0.2">
      <c r="A590">
        <v>5</v>
      </c>
      <c r="B590" t="s">
        <v>378</v>
      </c>
      <c r="C590" t="s">
        <v>414</v>
      </c>
      <c r="D590" t="s">
        <v>33</v>
      </c>
      <c r="E590">
        <v>23</v>
      </c>
      <c r="F590" t="s">
        <v>34</v>
      </c>
      <c r="G590" t="str">
        <f t="shared" si="18"/>
        <v>5_x5_5x_G_23b</v>
      </c>
      <c r="H590" s="116" t="str">
        <f t="shared" si="19"/>
        <v>23b</v>
      </c>
      <c r="I590" s="117" t="s">
        <v>7164</v>
      </c>
      <c r="J590" s="118"/>
    </row>
    <row r="591" spans="1:10" hidden="1" x14ac:dyDescent="0.2">
      <c r="A591">
        <v>5</v>
      </c>
      <c r="B591" t="s">
        <v>378</v>
      </c>
      <c r="C591" t="s">
        <v>414</v>
      </c>
      <c r="D591" t="s">
        <v>33</v>
      </c>
      <c r="E591">
        <v>23</v>
      </c>
      <c r="F591" t="s">
        <v>40</v>
      </c>
      <c r="G591" t="str">
        <f t="shared" si="18"/>
        <v>5_x5_5x_G_23c</v>
      </c>
      <c r="H591" s="116" t="str">
        <f t="shared" si="19"/>
        <v>23c</v>
      </c>
      <c r="I591" s="117" t="s">
        <v>7165</v>
      </c>
      <c r="J591" s="118"/>
    </row>
    <row r="592" spans="1:10" hidden="1" x14ac:dyDescent="0.2">
      <c r="A592">
        <v>5</v>
      </c>
      <c r="B592" t="s">
        <v>378</v>
      </c>
      <c r="C592" t="s">
        <v>414</v>
      </c>
      <c r="D592" t="s">
        <v>33</v>
      </c>
      <c r="E592">
        <v>24</v>
      </c>
      <c r="G592" t="str">
        <f t="shared" si="18"/>
        <v>5_x5_5x_G_24</v>
      </c>
      <c r="H592" s="116">
        <f t="shared" si="19"/>
        <v>24</v>
      </c>
      <c r="I592" s="117" t="s">
        <v>7166</v>
      </c>
      <c r="J592" s="118"/>
    </row>
    <row r="593" spans="1:10" hidden="1" x14ac:dyDescent="0.2">
      <c r="A593">
        <v>5</v>
      </c>
      <c r="B593" t="s">
        <v>378</v>
      </c>
      <c r="C593" t="s">
        <v>414</v>
      </c>
      <c r="D593" t="s">
        <v>33</v>
      </c>
      <c r="E593">
        <v>25</v>
      </c>
      <c r="G593" t="str">
        <f t="shared" si="18"/>
        <v>5_x5_5x_G_25</v>
      </c>
      <c r="H593" s="116">
        <f t="shared" si="19"/>
        <v>25</v>
      </c>
      <c r="I593" s="121" t="s">
        <v>7167</v>
      </c>
      <c r="J593" s="119" t="s">
        <v>7168</v>
      </c>
    </row>
    <row r="594" spans="1:10" hidden="1" x14ac:dyDescent="0.2">
      <c r="A594">
        <v>5</v>
      </c>
      <c r="B594" t="s">
        <v>378</v>
      </c>
      <c r="C594" t="s">
        <v>414</v>
      </c>
      <c r="D594" t="s">
        <v>33</v>
      </c>
      <c r="E594">
        <v>26</v>
      </c>
      <c r="F594" t="s">
        <v>31</v>
      </c>
      <c r="G594" t="str">
        <f t="shared" si="18"/>
        <v>5_x5_5x_G_26a</v>
      </c>
      <c r="H594" s="116" t="str">
        <f t="shared" si="19"/>
        <v>26a</v>
      </c>
      <c r="I594" s="118" t="s">
        <v>7169</v>
      </c>
      <c r="J594" s="119" t="s">
        <v>7170</v>
      </c>
    </row>
    <row r="595" spans="1:10" hidden="1" x14ac:dyDescent="0.2">
      <c r="A595">
        <v>5</v>
      </c>
      <c r="B595" t="s">
        <v>378</v>
      </c>
      <c r="C595" t="s">
        <v>414</v>
      </c>
      <c r="D595" t="s">
        <v>33</v>
      </c>
      <c r="E595">
        <v>26</v>
      </c>
      <c r="F595" t="s">
        <v>34</v>
      </c>
      <c r="G595" t="str">
        <f t="shared" si="18"/>
        <v>5_x5_5x_G_26b</v>
      </c>
      <c r="H595" s="116" t="str">
        <f t="shared" si="19"/>
        <v>26b</v>
      </c>
      <c r="I595" s="119" t="s">
        <v>7171</v>
      </c>
      <c r="J595" s="119" t="s">
        <v>7170</v>
      </c>
    </row>
    <row r="596" spans="1:10" hidden="1" x14ac:dyDescent="0.2">
      <c r="A596">
        <v>5</v>
      </c>
      <c r="B596" t="s">
        <v>378</v>
      </c>
      <c r="C596" t="s">
        <v>414</v>
      </c>
      <c r="D596" t="s">
        <v>33</v>
      </c>
      <c r="E596">
        <v>26</v>
      </c>
      <c r="F596" t="s">
        <v>40</v>
      </c>
      <c r="G596" t="str">
        <f t="shared" si="18"/>
        <v>5_x5_5x_G_26c</v>
      </c>
      <c r="H596" s="116" t="str">
        <f t="shared" si="19"/>
        <v>26c</v>
      </c>
      <c r="I596" s="118" t="s">
        <v>7172</v>
      </c>
      <c r="J596" s="119" t="s">
        <v>7170</v>
      </c>
    </row>
    <row r="597" spans="1:10" hidden="1" x14ac:dyDescent="0.2">
      <c r="A597">
        <v>5</v>
      </c>
      <c r="B597" t="s">
        <v>378</v>
      </c>
      <c r="C597" t="s">
        <v>414</v>
      </c>
      <c r="D597" t="s">
        <v>33</v>
      </c>
      <c r="E597">
        <v>27</v>
      </c>
      <c r="F597" t="s">
        <v>31</v>
      </c>
      <c r="G597" t="str">
        <f t="shared" si="18"/>
        <v>5_x5_5x_G_27a</v>
      </c>
      <c r="H597" s="116" t="str">
        <f t="shared" si="19"/>
        <v>27a</v>
      </c>
      <c r="I597" s="121" t="s">
        <v>7173</v>
      </c>
      <c r="J597" s="119" t="s">
        <v>7174</v>
      </c>
    </row>
    <row r="598" spans="1:10" hidden="1" x14ac:dyDescent="0.2">
      <c r="A598">
        <v>5</v>
      </c>
      <c r="B598" t="s">
        <v>378</v>
      </c>
      <c r="C598" t="s">
        <v>414</v>
      </c>
      <c r="D598" t="s">
        <v>33</v>
      </c>
      <c r="E598">
        <v>27</v>
      </c>
      <c r="F598" t="s">
        <v>34</v>
      </c>
      <c r="G598" t="str">
        <f t="shared" si="18"/>
        <v>5_x5_5x_G_27b</v>
      </c>
      <c r="H598" s="116" t="str">
        <f t="shared" si="19"/>
        <v>27b</v>
      </c>
      <c r="I598" s="117" t="s">
        <v>7175</v>
      </c>
      <c r="J598" s="119" t="s">
        <v>7174</v>
      </c>
    </row>
    <row r="599" spans="1:10" hidden="1" x14ac:dyDescent="0.2">
      <c r="A599">
        <v>5</v>
      </c>
      <c r="B599" t="s">
        <v>378</v>
      </c>
      <c r="C599" t="s">
        <v>414</v>
      </c>
      <c r="D599" t="s">
        <v>33</v>
      </c>
      <c r="E599">
        <v>28</v>
      </c>
      <c r="F599" t="s">
        <v>31</v>
      </c>
      <c r="G599" t="str">
        <f t="shared" si="18"/>
        <v>5_x5_5x_G_28a</v>
      </c>
      <c r="H599" s="116" t="str">
        <f t="shared" si="19"/>
        <v>28a</v>
      </c>
      <c r="I599" s="117" t="s">
        <v>7176</v>
      </c>
      <c r="J599" s="119" t="s">
        <v>7177</v>
      </c>
    </row>
    <row r="600" spans="1:10" hidden="1" x14ac:dyDescent="0.2">
      <c r="A600">
        <v>5</v>
      </c>
      <c r="B600" t="s">
        <v>378</v>
      </c>
      <c r="C600" t="s">
        <v>414</v>
      </c>
      <c r="D600" t="s">
        <v>33</v>
      </c>
      <c r="E600">
        <v>28</v>
      </c>
      <c r="F600" t="s">
        <v>34</v>
      </c>
      <c r="G600" t="str">
        <f t="shared" si="18"/>
        <v>5_x5_5x_G_28b</v>
      </c>
      <c r="H600" s="116" t="str">
        <f t="shared" si="19"/>
        <v>28b</v>
      </c>
      <c r="I600" s="117" t="s">
        <v>7178</v>
      </c>
      <c r="J600" s="119" t="s">
        <v>7177</v>
      </c>
    </row>
    <row r="601" spans="1:10" hidden="1" x14ac:dyDescent="0.2">
      <c r="A601">
        <v>5</v>
      </c>
      <c r="B601" t="s">
        <v>378</v>
      </c>
      <c r="C601" t="s">
        <v>414</v>
      </c>
      <c r="D601" t="s">
        <v>33</v>
      </c>
      <c r="E601">
        <v>28</v>
      </c>
      <c r="F601" t="s">
        <v>40</v>
      </c>
      <c r="G601" t="str">
        <f t="shared" si="18"/>
        <v>5_x5_5x_G_28c</v>
      </c>
      <c r="H601" s="116" t="str">
        <f t="shared" si="19"/>
        <v>28c</v>
      </c>
      <c r="I601" s="117" t="s">
        <v>7179</v>
      </c>
      <c r="J601" s="119" t="s">
        <v>7177</v>
      </c>
    </row>
    <row r="602" spans="1:10" hidden="1" x14ac:dyDescent="0.2">
      <c r="A602">
        <v>5</v>
      </c>
      <c r="B602" t="s">
        <v>378</v>
      </c>
      <c r="C602" t="s">
        <v>414</v>
      </c>
      <c r="D602" t="s">
        <v>33</v>
      </c>
      <c r="E602">
        <v>28</v>
      </c>
      <c r="F602" t="s">
        <v>66</v>
      </c>
      <c r="G602" t="str">
        <f t="shared" si="18"/>
        <v>5_x5_5x_G_28d</v>
      </c>
      <c r="H602" s="116" t="str">
        <f t="shared" si="19"/>
        <v>28d</v>
      </c>
      <c r="I602" s="117" t="s">
        <v>7180</v>
      </c>
      <c r="J602" s="119" t="s">
        <v>7177</v>
      </c>
    </row>
    <row r="603" spans="1:10" hidden="1" x14ac:dyDescent="0.2">
      <c r="A603">
        <v>5</v>
      </c>
      <c r="B603" t="s">
        <v>378</v>
      </c>
      <c r="C603" t="s">
        <v>414</v>
      </c>
      <c r="D603" t="s">
        <v>33</v>
      </c>
      <c r="E603">
        <v>29</v>
      </c>
      <c r="G603" t="str">
        <f t="shared" si="18"/>
        <v>5_x5_5x_G_29</v>
      </c>
      <c r="H603" s="116">
        <f t="shared" si="19"/>
        <v>29</v>
      </c>
      <c r="I603" s="121" t="s">
        <v>7181</v>
      </c>
      <c r="J603" s="119" t="s">
        <v>7182</v>
      </c>
    </row>
    <row r="604" spans="1:10" hidden="1" x14ac:dyDescent="0.2">
      <c r="A604">
        <v>5</v>
      </c>
      <c r="B604" t="s">
        <v>378</v>
      </c>
      <c r="C604" t="s">
        <v>414</v>
      </c>
      <c r="D604" t="s">
        <v>33</v>
      </c>
      <c r="E604">
        <v>30</v>
      </c>
      <c r="G604" t="str">
        <f t="shared" si="18"/>
        <v>5_x5_5x_G_30</v>
      </c>
      <c r="H604" s="116">
        <f t="shared" si="19"/>
        <v>30</v>
      </c>
      <c r="I604" s="117" t="s">
        <v>7183</v>
      </c>
      <c r="J604" s="119" t="s">
        <v>7184</v>
      </c>
    </row>
    <row r="605" spans="1:10" hidden="1" x14ac:dyDescent="0.2">
      <c r="A605">
        <v>5</v>
      </c>
      <c r="B605" t="s">
        <v>378</v>
      </c>
      <c r="C605" t="s">
        <v>414</v>
      </c>
      <c r="D605" t="s">
        <v>33</v>
      </c>
      <c r="E605">
        <v>31</v>
      </c>
      <c r="F605" t="s">
        <v>31</v>
      </c>
      <c r="G605" t="str">
        <f t="shared" si="18"/>
        <v>5_x5_5x_G_31a</v>
      </c>
      <c r="H605" s="116" t="str">
        <f t="shared" si="19"/>
        <v>31a</v>
      </c>
      <c r="I605" s="117" t="s">
        <v>7185</v>
      </c>
      <c r="J605" s="119" t="s">
        <v>7186</v>
      </c>
    </row>
    <row r="606" spans="1:10" hidden="1" x14ac:dyDescent="0.2">
      <c r="A606">
        <v>5</v>
      </c>
      <c r="B606" t="s">
        <v>378</v>
      </c>
      <c r="C606" t="s">
        <v>414</v>
      </c>
      <c r="D606" t="s">
        <v>33</v>
      </c>
      <c r="E606">
        <v>31</v>
      </c>
      <c r="F606" t="s">
        <v>34</v>
      </c>
      <c r="G606" t="str">
        <f t="shared" si="18"/>
        <v>5_x5_5x_G_31b</v>
      </c>
      <c r="H606" s="116" t="str">
        <f t="shared" si="19"/>
        <v>31b</v>
      </c>
      <c r="I606" s="121" t="s">
        <v>7187</v>
      </c>
      <c r="J606" s="119" t="s">
        <v>7188</v>
      </c>
    </row>
    <row r="607" spans="1:10" hidden="1" x14ac:dyDescent="0.2">
      <c r="A607">
        <v>5</v>
      </c>
      <c r="B607" t="s">
        <v>378</v>
      </c>
      <c r="C607" t="s">
        <v>414</v>
      </c>
      <c r="D607" t="s">
        <v>33</v>
      </c>
      <c r="E607">
        <v>32</v>
      </c>
      <c r="F607" t="s">
        <v>31</v>
      </c>
      <c r="G607" t="str">
        <f t="shared" si="18"/>
        <v>5_x5_5x_G_32a</v>
      </c>
      <c r="H607" s="116" t="str">
        <f t="shared" si="19"/>
        <v>32a</v>
      </c>
      <c r="I607" s="118" t="s">
        <v>7189</v>
      </c>
      <c r="J607" s="118"/>
    </row>
    <row r="608" spans="1:10" hidden="1" x14ac:dyDescent="0.2">
      <c r="A608">
        <v>5</v>
      </c>
      <c r="B608" t="s">
        <v>378</v>
      </c>
      <c r="C608" t="s">
        <v>414</v>
      </c>
      <c r="D608" t="s">
        <v>33</v>
      </c>
      <c r="E608">
        <v>32</v>
      </c>
      <c r="F608" t="s">
        <v>34</v>
      </c>
      <c r="G608" t="str">
        <f t="shared" si="18"/>
        <v>5_x5_5x_G_32b</v>
      </c>
      <c r="H608" s="116" t="str">
        <f t="shared" si="19"/>
        <v>32b</v>
      </c>
      <c r="I608" s="118" t="s">
        <v>7190</v>
      </c>
      <c r="J608" s="118"/>
    </row>
    <row r="609" spans="1:10" hidden="1" x14ac:dyDescent="0.2">
      <c r="A609">
        <v>5</v>
      </c>
      <c r="B609" t="s">
        <v>378</v>
      </c>
      <c r="C609" t="s">
        <v>414</v>
      </c>
      <c r="D609" t="s">
        <v>33</v>
      </c>
      <c r="E609">
        <v>33</v>
      </c>
      <c r="F609" t="s">
        <v>31</v>
      </c>
      <c r="G609" t="str">
        <f t="shared" si="18"/>
        <v>5_x5_5x_G_33a</v>
      </c>
      <c r="H609" s="116" t="str">
        <f t="shared" si="19"/>
        <v>33a</v>
      </c>
      <c r="I609" s="117" t="s">
        <v>7191</v>
      </c>
      <c r="J609" s="118"/>
    </row>
    <row r="610" spans="1:10" hidden="1" x14ac:dyDescent="0.2">
      <c r="A610">
        <v>5</v>
      </c>
      <c r="B610" t="s">
        <v>378</v>
      </c>
      <c r="C610" t="s">
        <v>414</v>
      </c>
      <c r="D610" t="s">
        <v>33</v>
      </c>
      <c r="E610">
        <v>33</v>
      </c>
      <c r="F610" t="s">
        <v>34</v>
      </c>
      <c r="G610" t="str">
        <f t="shared" si="18"/>
        <v>5_x5_5x_G_33b</v>
      </c>
      <c r="H610" s="116" t="str">
        <f t="shared" si="19"/>
        <v>33b</v>
      </c>
      <c r="I610" s="117" t="s">
        <v>7192</v>
      </c>
      <c r="J610" s="118"/>
    </row>
    <row r="611" spans="1:10" hidden="1" x14ac:dyDescent="0.2">
      <c r="A611">
        <v>5</v>
      </c>
      <c r="B611" t="s">
        <v>378</v>
      </c>
      <c r="C611" t="s">
        <v>414</v>
      </c>
      <c r="D611" t="s">
        <v>33</v>
      </c>
      <c r="E611">
        <v>33</v>
      </c>
      <c r="F611" t="s">
        <v>40</v>
      </c>
      <c r="G611" t="str">
        <f t="shared" si="18"/>
        <v>5_x5_5x_G_33c</v>
      </c>
      <c r="H611" s="116" t="str">
        <f t="shared" si="19"/>
        <v>33c</v>
      </c>
      <c r="I611" s="117" t="s">
        <v>7193</v>
      </c>
      <c r="J611" s="118"/>
    </row>
    <row r="612" spans="1:10" hidden="1" x14ac:dyDescent="0.2">
      <c r="A612">
        <v>5</v>
      </c>
      <c r="B612" t="s">
        <v>378</v>
      </c>
      <c r="C612" t="s">
        <v>414</v>
      </c>
      <c r="D612" t="s">
        <v>33</v>
      </c>
      <c r="E612">
        <v>34</v>
      </c>
      <c r="F612" t="s">
        <v>31</v>
      </c>
      <c r="G612" t="str">
        <f t="shared" si="18"/>
        <v>5_x5_5x_G_34a</v>
      </c>
      <c r="H612" s="116" t="str">
        <f t="shared" si="19"/>
        <v>34a</v>
      </c>
      <c r="I612" s="117" t="s">
        <v>7194</v>
      </c>
      <c r="J612" s="119" t="s">
        <v>7195</v>
      </c>
    </row>
    <row r="613" spans="1:10" hidden="1" x14ac:dyDescent="0.2">
      <c r="A613">
        <v>5</v>
      </c>
      <c r="B613" t="s">
        <v>378</v>
      </c>
      <c r="C613" t="s">
        <v>414</v>
      </c>
      <c r="D613" t="s">
        <v>33</v>
      </c>
      <c r="E613">
        <v>34</v>
      </c>
      <c r="F613" t="s">
        <v>34</v>
      </c>
      <c r="G613" t="str">
        <f t="shared" si="18"/>
        <v>5_x5_5x_G_34b</v>
      </c>
      <c r="H613" s="116" t="str">
        <f t="shared" si="19"/>
        <v>34b</v>
      </c>
      <c r="I613" s="117" t="s">
        <v>7196</v>
      </c>
      <c r="J613" s="119" t="s">
        <v>7195</v>
      </c>
    </row>
    <row r="614" spans="1:10" hidden="1" x14ac:dyDescent="0.2">
      <c r="A614">
        <v>5</v>
      </c>
      <c r="B614" t="s">
        <v>378</v>
      </c>
      <c r="C614" t="s">
        <v>414</v>
      </c>
      <c r="D614" t="s">
        <v>33</v>
      </c>
      <c r="E614">
        <v>34</v>
      </c>
      <c r="F614" t="s">
        <v>40</v>
      </c>
      <c r="G614" t="str">
        <f t="shared" si="18"/>
        <v>5_x5_5x_G_34c</v>
      </c>
      <c r="H614" s="116" t="str">
        <f t="shared" si="19"/>
        <v>34c</v>
      </c>
      <c r="I614" s="117" t="s">
        <v>7197</v>
      </c>
      <c r="J614" s="119" t="s">
        <v>7195</v>
      </c>
    </row>
    <row r="615" spans="1:10" hidden="1" x14ac:dyDescent="0.2">
      <c r="A615">
        <v>5</v>
      </c>
      <c r="B615" t="s">
        <v>378</v>
      </c>
      <c r="C615" t="s">
        <v>414</v>
      </c>
      <c r="D615" t="s">
        <v>33</v>
      </c>
      <c r="E615">
        <v>35</v>
      </c>
      <c r="F615" t="s">
        <v>31</v>
      </c>
      <c r="G615" t="str">
        <f t="shared" si="18"/>
        <v>5_x5_5x_G_35a</v>
      </c>
      <c r="H615" s="116" t="str">
        <f t="shared" si="19"/>
        <v>35a</v>
      </c>
      <c r="I615" s="117" t="s">
        <v>7198</v>
      </c>
      <c r="J615" s="118"/>
    </row>
    <row r="616" spans="1:10" hidden="1" x14ac:dyDescent="0.2">
      <c r="A616">
        <v>5</v>
      </c>
      <c r="B616" t="s">
        <v>378</v>
      </c>
      <c r="C616" t="s">
        <v>414</v>
      </c>
      <c r="D616" t="s">
        <v>33</v>
      </c>
      <c r="E616">
        <v>35</v>
      </c>
      <c r="F616" t="s">
        <v>34</v>
      </c>
      <c r="G616" t="str">
        <f t="shared" si="18"/>
        <v>5_x5_5x_G_35b</v>
      </c>
      <c r="H616" s="116" t="str">
        <f t="shared" si="19"/>
        <v>35b</v>
      </c>
      <c r="I616" s="117" t="s">
        <v>7199</v>
      </c>
      <c r="J616" s="118"/>
    </row>
    <row r="617" spans="1:10" hidden="1" x14ac:dyDescent="0.2">
      <c r="A617">
        <v>5</v>
      </c>
      <c r="B617" t="s">
        <v>378</v>
      </c>
      <c r="C617" t="s">
        <v>414</v>
      </c>
      <c r="D617" t="s">
        <v>33</v>
      </c>
      <c r="E617">
        <v>35</v>
      </c>
      <c r="F617" t="s">
        <v>40</v>
      </c>
      <c r="G617" t="str">
        <f t="shared" si="18"/>
        <v>5_x5_5x_G_35c</v>
      </c>
      <c r="H617" s="116" t="str">
        <f t="shared" si="19"/>
        <v>35c</v>
      </c>
      <c r="I617" s="117" t="s">
        <v>7200</v>
      </c>
      <c r="J617" s="118"/>
    </row>
    <row r="618" spans="1:10" hidden="1" x14ac:dyDescent="0.2">
      <c r="A618">
        <v>5</v>
      </c>
      <c r="B618" t="s">
        <v>378</v>
      </c>
      <c r="C618" t="s">
        <v>414</v>
      </c>
      <c r="D618" t="s">
        <v>33</v>
      </c>
      <c r="E618">
        <v>36</v>
      </c>
      <c r="F618" t="s">
        <v>31</v>
      </c>
      <c r="G618" t="str">
        <f t="shared" si="18"/>
        <v>5_x5_5x_G_36a</v>
      </c>
      <c r="H618" s="116" t="str">
        <f t="shared" si="19"/>
        <v>36a</v>
      </c>
      <c r="I618" s="117" t="s">
        <v>7201</v>
      </c>
      <c r="J618" s="118"/>
    </row>
    <row r="619" spans="1:10" hidden="1" x14ac:dyDescent="0.2">
      <c r="A619">
        <v>5</v>
      </c>
      <c r="B619" t="s">
        <v>378</v>
      </c>
      <c r="C619" t="s">
        <v>414</v>
      </c>
      <c r="D619" t="s">
        <v>33</v>
      </c>
      <c r="E619">
        <v>36</v>
      </c>
      <c r="F619" t="s">
        <v>34</v>
      </c>
      <c r="G619" t="str">
        <f t="shared" si="18"/>
        <v>5_x5_5x_G_36b</v>
      </c>
      <c r="H619" s="116" t="str">
        <f t="shared" si="19"/>
        <v>36b</v>
      </c>
      <c r="I619" s="117" t="s">
        <v>7202</v>
      </c>
      <c r="J619" s="117"/>
    </row>
    <row r="620" spans="1:10" hidden="1" x14ac:dyDescent="0.2">
      <c r="A620">
        <v>5</v>
      </c>
      <c r="B620" t="s">
        <v>378</v>
      </c>
      <c r="C620" t="s">
        <v>414</v>
      </c>
      <c r="D620" t="s">
        <v>33</v>
      </c>
      <c r="E620">
        <v>36</v>
      </c>
      <c r="F620" t="s">
        <v>40</v>
      </c>
      <c r="G620" t="str">
        <f t="shared" si="18"/>
        <v>5_x5_5x_G_36c</v>
      </c>
      <c r="H620" s="116" t="str">
        <f t="shared" si="19"/>
        <v>36c</v>
      </c>
      <c r="I620" s="117" t="s">
        <v>7203</v>
      </c>
      <c r="J620" s="119"/>
    </row>
    <row r="621" spans="1:10" hidden="1" x14ac:dyDescent="0.2">
      <c r="A621">
        <v>5</v>
      </c>
      <c r="B621" t="s">
        <v>378</v>
      </c>
      <c r="C621" t="s">
        <v>414</v>
      </c>
      <c r="D621" t="s">
        <v>33</v>
      </c>
      <c r="E621">
        <v>36</v>
      </c>
      <c r="F621" t="s">
        <v>66</v>
      </c>
      <c r="G621" t="str">
        <f t="shared" si="18"/>
        <v>5_x5_5x_G_36d</v>
      </c>
      <c r="H621" s="116" t="str">
        <f t="shared" si="19"/>
        <v>36d</v>
      </c>
      <c r="I621" s="117" t="s">
        <v>7204</v>
      </c>
      <c r="J621" s="118"/>
    </row>
    <row r="622" spans="1:10" hidden="1" x14ac:dyDescent="0.2">
      <c r="A622">
        <v>5</v>
      </c>
      <c r="B622" t="s">
        <v>378</v>
      </c>
      <c r="C622" t="s">
        <v>414</v>
      </c>
      <c r="D622" t="s">
        <v>33</v>
      </c>
      <c r="E622">
        <v>37</v>
      </c>
      <c r="G622" t="str">
        <f t="shared" si="18"/>
        <v>5_x5_5x_G_37</v>
      </c>
      <c r="H622" s="116">
        <f t="shared" si="19"/>
        <v>37</v>
      </c>
      <c r="I622" s="121" t="s">
        <v>7205</v>
      </c>
      <c r="J622" s="119" t="s">
        <v>7206</v>
      </c>
    </row>
    <row r="623" spans="1:10" hidden="1" x14ac:dyDescent="0.2">
      <c r="A623">
        <v>5</v>
      </c>
      <c r="B623" t="s">
        <v>378</v>
      </c>
      <c r="C623" t="s">
        <v>414</v>
      </c>
      <c r="D623" t="s">
        <v>33</v>
      </c>
      <c r="E623">
        <v>38</v>
      </c>
      <c r="F623" t="s">
        <v>31</v>
      </c>
      <c r="G623" t="str">
        <f t="shared" si="18"/>
        <v>5_x5_5x_G_38a</v>
      </c>
      <c r="H623" s="116" t="str">
        <f t="shared" si="19"/>
        <v>38a</v>
      </c>
      <c r="I623" s="119" t="s">
        <v>7207</v>
      </c>
      <c r="J623" s="118"/>
    </row>
    <row r="624" spans="1:10" hidden="1" x14ac:dyDescent="0.2">
      <c r="A624">
        <v>5</v>
      </c>
      <c r="B624" t="s">
        <v>378</v>
      </c>
      <c r="C624" t="s">
        <v>414</v>
      </c>
      <c r="D624" t="s">
        <v>33</v>
      </c>
      <c r="E624">
        <v>38</v>
      </c>
      <c r="F624" t="s">
        <v>34</v>
      </c>
      <c r="G624" t="str">
        <f t="shared" si="18"/>
        <v>5_x5_5x_G_38b</v>
      </c>
      <c r="H624" s="116" t="str">
        <f t="shared" si="19"/>
        <v>38b</v>
      </c>
      <c r="I624" s="119" t="s">
        <v>7208</v>
      </c>
      <c r="J624" s="118"/>
    </row>
    <row r="625" spans="1:10" hidden="1" x14ac:dyDescent="0.2">
      <c r="A625">
        <v>5</v>
      </c>
      <c r="B625" t="s">
        <v>378</v>
      </c>
      <c r="C625" t="s">
        <v>414</v>
      </c>
      <c r="D625" t="s">
        <v>33</v>
      </c>
      <c r="E625">
        <v>39</v>
      </c>
      <c r="F625" t="s">
        <v>31</v>
      </c>
      <c r="G625" t="str">
        <f t="shared" si="18"/>
        <v>5_x5_5x_G_39a</v>
      </c>
      <c r="H625" s="116" t="str">
        <f t="shared" si="19"/>
        <v>39a</v>
      </c>
      <c r="I625" s="119" t="s">
        <v>7209</v>
      </c>
      <c r="J625" s="118"/>
    </row>
    <row r="626" spans="1:10" hidden="1" x14ac:dyDescent="0.2">
      <c r="A626">
        <v>5</v>
      </c>
      <c r="B626" t="s">
        <v>378</v>
      </c>
      <c r="C626" t="s">
        <v>414</v>
      </c>
      <c r="D626" t="s">
        <v>33</v>
      </c>
      <c r="E626">
        <v>39</v>
      </c>
      <c r="F626" t="s">
        <v>34</v>
      </c>
      <c r="G626" t="str">
        <f t="shared" si="18"/>
        <v>5_x5_5x_G_39b</v>
      </c>
      <c r="H626" s="116" t="str">
        <f t="shared" si="19"/>
        <v>39b</v>
      </c>
      <c r="I626" s="119" t="s">
        <v>7210</v>
      </c>
      <c r="J626" s="118"/>
    </row>
    <row r="627" spans="1:10" hidden="1" x14ac:dyDescent="0.2">
      <c r="A627">
        <v>5</v>
      </c>
      <c r="B627" t="s">
        <v>378</v>
      </c>
      <c r="C627" t="s">
        <v>414</v>
      </c>
      <c r="D627" t="s">
        <v>429</v>
      </c>
      <c r="E627">
        <v>1</v>
      </c>
      <c r="F627" t="s">
        <v>31</v>
      </c>
      <c r="G627" t="str">
        <f t="shared" si="18"/>
        <v>5_x5_5x_T_1a</v>
      </c>
      <c r="H627" s="116" t="str">
        <f t="shared" si="19"/>
        <v>1a</v>
      </c>
      <c r="I627" s="117" t="s">
        <v>7211</v>
      </c>
      <c r="J627" s="118"/>
    </row>
    <row r="628" spans="1:10" hidden="1" x14ac:dyDescent="0.2">
      <c r="A628">
        <v>5</v>
      </c>
      <c r="B628" t="s">
        <v>378</v>
      </c>
      <c r="C628" t="s">
        <v>414</v>
      </c>
      <c r="D628" t="s">
        <v>429</v>
      </c>
      <c r="E628">
        <v>1</v>
      </c>
      <c r="F628" t="s">
        <v>34</v>
      </c>
      <c r="G628" t="str">
        <f t="shared" si="18"/>
        <v>5_x5_5x_T_1b</v>
      </c>
      <c r="H628" s="116" t="str">
        <f t="shared" si="19"/>
        <v>1b</v>
      </c>
      <c r="I628" s="117" t="s">
        <v>7212</v>
      </c>
      <c r="J628" s="118"/>
    </row>
    <row r="629" spans="1:10" hidden="1" x14ac:dyDescent="0.2">
      <c r="A629">
        <v>5</v>
      </c>
      <c r="B629" t="s">
        <v>378</v>
      </c>
      <c r="C629" t="s">
        <v>414</v>
      </c>
      <c r="D629" t="s">
        <v>429</v>
      </c>
      <c r="E629">
        <v>1</v>
      </c>
      <c r="F629" t="s">
        <v>40</v>
      </c>
      <c r="G629" t="str">
        <f t="shared" si="18"/>
        <v>5_x5_5x_T_1c</v>
      </c>
      <c r="H629" s="116" t="str">
        <f t="shared" si="19"/>
        <v>1c</v>
      </c>
      <c r="I629" s="117" t="s">
        <v>7213</v>
      </c>
      <c r="J629" s="118"/>
    </row>
    <row r="630" spans="1:10" hidden="1" x14ac:dyDescent="0.2">
      <c r="A630">
        <v>5</v>
      </c>
      <c r="B630" t="s">
        <v>378</v>
      </c>
      <c r="C630" t="s">
        <v>414</v>
      </c>
      <c r="D630" t="s">
        <v>429</v>
      </c>
      <c r="E630">
        <v>2</v>
      </c>
      <c r="F630" t="s">
        <v>31</v>
      </c>
      <c r="G630" t="str">
        <f t="shared" si="18"/>
        <v>5_x5_5x_T_2a</v>
      </c>
      <c r="H630" s="116" t="str">
        <f t="shared" si="19"/>
        <v>2a</v>
      </c>
      <c r="I630" s="117" t="s">
        <v>7214</v>
      </c>
      <c r="J630" s="118"/>
    </row>
    <row r="631" spans="1:10" hidden="1" x14ac:dyDescent="0.2">
      <c r="A631">
        <v>5</v>
      </c>
      <c r="B631" t="s">
        <v>378</v>
      </c>
      <c r="C631" t="s">
        <v>414</v>
      </c>
      <c r="D631" t="s">
        <v>429</v>
      </c>
      <c r="E631">
        <v>2</v>
      </c>
      <c r="F631" t="s">
        <v>34</v>
      </c>
      <c r="G631" t="str">
        <f t="shared" si="18"/>
        <v>5_x5_5x_T_2b</v>
      </c>
      <c r="H631" s="116" t="str">
        <f t="shared" si="19"/>
        <v>2b</v>
      </c>
      <c r="I631" s="117" t="s">
        <v>7215</v>
      </c>
      <c r="J631" s="118"/>
    </row>
    <row r="632" spans="1:10" hidden="1" x14ac:dyDescent="0.2">
      <c r="A632">
        <v>5</v>
      </c>
      <c r="B632" t="s">
        <v>378</v>
      </c>
      <c r="C632" t="s">
        <v>414</v>
      </c>
      <c r="D632" t="s">
        <v>429</v>
      </c>
      <c r="E632">
        <v>2</v>
      </c>
      <c r="F632" t="s">
        <v>40</v>
      </c>
      <c r="G632" t="str">
        <f t="shared" si="18"/>
        <v>5_x5_5x_T_2c</v>
      </c>
      <c r="H632" s="116" t="str">
        <f t="shared" si="19"/>
        <v>2c</v>
      </c>
      <c r="I632" s="117" t="s">
        <v>7216</v>
      </c>
      <c r="J632" s="118"/>
    </row>
    <row r="633" spans="1:10" hidden="1" x14ac:dyDescent="0.2">
      <c r="A633">
        <v>5</v>
      </c>
      <c r="B633" t="s">
        <v>378</v>
      </c>
      <c r="C633" t="s">
        <v>414</v>
      </c>
      <c r="D633" t="s">
        <v>429</v>
      </c>
      <c r="E633">
        <v>3</v>
      </c>
      <c r="G633" t="str">
        <f t="shared" si="18"/>
        <v>5_x5_5x_T_3</v>
      </c>
      <c r="H633" s="116">
        <f t="shared" si="19"/>
        <v>3</v>
      </c>
      <c r="I633" s="117" t="s">
        <v>7217</v>
      </c>
      <c r="J633" s="119"/>
    </row>
    <row r="634" spans="1:10" hidden="1" x14ac:dyDescent="0.2">
      <c r="A634">
        <v>5</v>
      </c>
      <c r="B634" t="s">
        <v>378</v>
      </c>
      <c r="C634" t="s">
        <v>414</v>
      </c>
      <c r="D634" t="s">
        <v>429</v>
      </c>
      <c r="E634">
        <v>4</v>
      </c>
      <c r="F634" t="s">
        <v>31</v>
      </c>
      <c r="G634" t="str">
        <f t="shared" si="18"/>
        <v>5_x5_5x_T_4a</v>
      </c>
      <c r="H634" s="116" t="str">
        <f t="shared" si="19"/>
        <v>4a</v>
      </c>
      <c r="I634" s="117" t="s">
        <v>7218</v>
      </c>
      <c r="J634" s="117"/>
    </row>
    <row r="635" spans="1:10" hidden="1" x14ac:dyDescent="0.2">
      <c r="A635">
        <v>5</v>
      </c>
      <c r="B635" t="s">
        <v>378</v>
      </c>
      <c r="C635" t="s">
        <v>414</v>
      </c>
      <c r="D635" t="s">
        <v>429</v>
      </c>
      <c r="E635">
        <v>4</v>
      </c>
      <c r="F635" t="s">
        <v>34</v>
      </c>
      <c r="G635" t="str">
        <f t="shared" si="18"/>
        <v>5_x5_5x_T_4b</v>
      </c>
      <c r="H635" s="116" t="str">
        <f t="shared" si="19"/>
        <v>4b</v>
      </c>
      <c r="I635" s="117" t="s">
        <v>7219</v>
      </c>
      <c r="J635" s="119"/>
    </row>
    <row r="636" spans="1:10" hidden="1" x14ac:dyDescent="0.2">
      <c r="A636">
        <v>5</v>
      </c>
      <c r="B636" t="s">
        <v>378</v>
      </c>
      <c r="C636" t="s">
        <v>414</v>
      </c>
      <c r="D636" t="s">
        <v>429</v>
      </c>
      <c r="E636">
        <v>4</v>
      </c>
      <c r="F636" t="s">
        <v>40</v>
      </c>
      <c r="G636" t="str">
        <f t="shared" si="18"/>
        <v>5_x5_5x_T_4c</v>
      </c>
      <c r="H636" s="116" t="str">
        <f t="shared" si="19"/>
        <v>4c</v>
      </c>
      <c r="I636" s="117" t="s">
        <v>7220</v>
      </c>
      <c r="J636" s="118"/>
    </row>
    <row r="637" spans="1:10" hidden="1" x14ac:dyDescent="0.2">
      <c r="A637">
        <v>5</v>
      </c>
      <c r="B637" t="s">
        <v>378</v>
      </c>
      <c r="C637" t="s">
        <v>414</v>
      </c>
      <c r="D637" t="s">
        <v>429</v>
      </c>
      <c r="E637">
        <v>5</v>
      </c>
      <c r="F637" t="s">
        <v>31</v>
      </c>
      <c r="G637" t="str">
        <f t="shared" si="18"/>
        <v>5_x5_5x_T_5a</v>
      </c>
      <c r="H637" s="116" t="str">
        <f t="shared" si="19"/>
        <v>5a</v>
      </c>
      <c r="I637" s="117" t="s">
        <v>7221</v>
      </c>
      <c r="J637" s="118"/>
    </row>
    <row r="638" spans="1:10" hidden="1" x14ac:dyDescent="0.2">
      <c r="A638">
        <v>5</v>
      </c>
      <c r="B638" t="s">
        <v>378</v>
      </c>
      <c r="C638" t="s">
        <v>414</v>
      </c>
      <c r="D638" t="s">
        <v>429</v>
      </c>
      <c r="E638">
        <v>5</v>
      </c>
      <c r="F638" t="s">
        <v>34</v>
      </c>
      <c r="G638" t="str">
        <f t="shared" si="18"/>
        <v>5_x5_5x_T_5b</v>
      </c>
      <c r="H638" s="116" t="str">
        <f t="shared" si="19"/>
        <v>5b</v>
      </c>
      <c r="I638" s="117" t="s">
        <v>7222</v>
      </c>
      <c r="J638" s="118"/>
    </row>
    <row r="639" spans="1:10" hidden="1" x14ac:dyDescent="0.2">
      <c r="A639">
        <v>5</v>
      </c>
      <c r="B639" t="s">
        <v>378</v>
      </c>
      <c r="C639" t="s">
        <v>414</v>
      </c>
      <c r="D639" t="s">
        <v>429</v>
      </c>
      <c r="E639">
        <v>6</v>
      </c>
      <c r="G639" t="str">
        <f t="shared" si="18"/>
        <v>5_x5_5x_T_6</v>
      </c>
      <c r="H639" s="116">
        <f t="shared" si="19"/>
        <v>6</v>
      </c>
      <c r="I639" s="117" t="s">
        <v>7223</v>
      </c>
      <c r="J639" s="118"/>
    </row>
    <row r="640" spans="1:10" hidden="1" x14ac:dyDescent="0.2">
      <c r="A640">
        <v>5</v>
      </c>
      <c r="B640" t="s">
        <v>378</v>
      </c>
      <c r="C640" t="s">
        <v>414</v>
      </c>
      <c r="D640" t="s">
        <v>429</v>
      </c>
      <c r="E640">
        <v>7</v>
      </c>
      <c r="F640" t="s">
        <v>31</v>
      </c>
      <c r="G640" t="str">
        <f t="shared" si="18"/>
        <v>5_x5_5x_T_7a</v>
      </c>
      <c r="H640" s="116" t="str">
        <f t="shared" si="19"/>
        <v>7a</v>
      </c>
      <c r="I640" s="117" t="s">
        <v>7224</v>
      </c>
      <c r="J640" s="119" t="s">
        <v>7225</v>
      </c>
    </row>
    <row r="641" spans="1:10" hidden="1" x14ac:dyDescent="0.2">
      <c r="A641">
        <v>5</v>
      </c>
      <c r="B641" t="s">
        <v>378</v>
      </c>
      <c r="C641" t="s">
        <v>414</v>
      </c>
      <c r="D641" t="s">
        <v>429</v>
      </c>
      <c r="E641">
        <v>7</v>
      </c>
      <c r="F641" t="s">
        <v>34</v>
      </c>
      <c r="G641" t="str">
        <f t="shared" si="18"/>
        <v>5_x5_5x_T_7b</v>
      </c>
      <c r="H641" s="116" t="str">
        <f t="shared" si="19"/>
        <v>7b</v>
      </c>
      <c r="I641" s="117" t="s">
        <v>7226</v>
      </c>
      <c r="J641" s="119" t="s">
        <v>7225</v>
      </c>
    </row>
    <row r="642" spans="1:10" hidden="1" x14ac:dyDescent="0.2">
      <c r="A642">
        <v>5</v>
      </c>
      <c r="B642" t="s">
        <v>378</v>
      </c>
      <c r="C642" t="s">
        <v>414</v>
      </c>
      <c r="D642" t="s">
        <v>429</v>
      </c>
      <c r="E642">
        <v>7</v>
      </c>
      <c r="F642" t="s">
        <v>40</v>
      </c>
      <c r="G642" t="str">
        <f t="shared" ref="G642:G705" si="20">A642&amp;"_"&amp;B642&amp;"_"&amp;D642&amp;"_"&amp;H642</f>
        <v>5_x5_5x_T_7c</v>
      </c>
      <c r="H642" s="116" t="str">
        <f t="shared" ref="H642:H705" si="21">IF(F642="",E642,E642&amp;F642)</f>
        <v>7c</v>
      </c>
      <c r="I642" s="117" t="s">
        <v>7227</v>
      </c>
      <c r="J642" s="119" t="s">
        <v>7225</v>
      </c>
    </row>
    <row r="643" spans="1:10" hidden="1" x14ac:dyDescent="0.2">
      <c r="A643">
        <v>5</v>
      </c>
      <c r="B643" t="s">
        <v>378</v>
      </c>
      <c r="C643" t="s">
        <v>414</v>
      </c>
      <c r="D643" t="s">
        <v>429</v>
      </c>
      <c r="E643">
        <v>8</v>
      </c>
      <c r="F643" t="s">
        <v>31</v>
      </c>
      <c r="G643" t="str">
        <f t="shared" si="20"/>
        <v>5_x5_5x_T_8a</v>
      </c>
      <c r="H643" s="116" t="str">
        <f t="shared" si="21"/>
        <v>8a</v>
      </c>
      <c r="I643" s="117" t="s">
        <v>7228</v>
      </c>
      <c r="J643" s="119" t="s">
        <v>7225</v>
      </c>
    </row>
    <row r="644" spans="1:10" hidden="1" x14ac:dyDescent="0.2">
      <c r="A644">
        <v>5</v>
      </c>
      <c r="B644" t="s">
        <v>378</v>
      </c>
      <c r="C644" t="s">
        <v>414</v>
      </c>
      <c r="D644" t="s">
        <v>429</v>
      </c>
      <c r="E644">
        <v>8</v>
      </c>
      <c r="F644" t="s">
        <v>34</v>
      </c>
      <c r="G644" t="str">
        <f t="shared" si="20"/>
        <v>5_x5_5x_T_8b</v>
      </c>
      <c r="H644" s="116" t="str">
        <f t="shared" si="21"/>
        <v>8b</v>
      </c>
      <c r="I644" s="117" t="s">
        <v>7229</v>
      </c>
      <c r="J644" s="119" t="s">
        <v>7225</v>
      </c>
    </row>
    <row r="645" spans="1:10" hidden="1" x14ac:dyDescent="0.2">
      <c r="A645">
        <v>5</v>
      </c>
      <c r="B645" t="s">
        <v>378</v>
      </c>
      <c r="C645" t="s">
        <v>414</v>
      </c>
      <c r="D645" t="s">
        <v>429</v>
      </c>
      <c r="E645">
        <v>9</v>
      </c>
      <c r="G645" t="str">
        <f t="shared" si="20"/>
        <v>5_x5_5x_T_9</v>
      </c>
      <c r="H645" s="116">
        <f t="shared" si="21"/>
        <v>9</v>
      </c>
      <c r="I645" s="121" t="s">
        <v>7230</v>
      </c>
      <c r="J645" s="119" t="s">
        <v>7231</v>
      </c>
    </row>
    <row r="646" spans="1:10" hidden="1" x14ac:dyDescent="0.2">
      <c r="A646">
        <v>5</v>
      </c>
      <c r="B646" t="s">
        <v>435</v>
      </c>
      <c r="C646" t="s">
        <v>414</v>
      </c>
      <c r="D646" t="s">
        <v>33</v>
      </c>
      <c r="E646">
        <v>1</v>
      </c>
      <c r="G646" t="str">
        <f t="shared" si="20"/>
        <v>5_x5_6x_G_1</v>
      </c>
      <c r="H646" s="116">
        <f t="shared" si="21"/>
        <v>1</v>
      </c>
      <c r="I646" s="121" t="s">
        <v>7232</v>
      </c>
      <c r="J646" s="119" t="s">
        <v>7233</v>
      </c>
    </row>
    <row r="647" spans="1:10" hidden="1" x14ac:dyDescent="0.2">
      <c r="A647">
        <v>5</v>
      </c>
      <c r="B647" t="s">
        <v>435</v>
      </c>
      <c r="C647" t="s">
        <v>414</v>
      </c>
      <c r="D647" t="s">
        <v>33</v>
      </c>
      <c r="E647">
        <v>2</v>
      </c>
      <c r="F647" t="s">
        <v>31</v>
      </c>
      <c r="G647" t="str">
        <f t="shared" si="20"/>
        <v>5_x5_6x_G_2a</v>
      </c>
      <c r="H647" s="116" t="str">
        <f t="shared" si="21"/>
        <v>2a</v>
      </c>
      <c r="I647" s="117" t="s">
        <v>7234</v>
      </c>
      <c r="J647" s="118"/>
    </row>
    <row r="648" spans="1:10" hidden="1" x14ac:dyDescent="0.2">
      <c r="A648">
        <v>5</v>
      </c>
      <c r="B648" t="s">
        <v>435</v>
      </c>
      <c r="C648" t="s">
        <v>414</v>
      </c>
      <c r="D648" t="s">
        <v>33</v>
      </c>
      <c r="E648">
        <v>2</v>
      </c>
      <c r="F648" t="s">
        <v>34</v>
      </c>
      <c r="G648" t="str">
        <f t="shared" si="20"/>
        <v>5_x5_6x_G_2b</v>
      </c>
      <c r="H648" s="116" t="str">
        <f t="shared" si="21"/>
        <v>2b</v>
      </c>
      <c r="I648" s="117" t="s">
        <v>7235</v>
      </c>
      <c r="J648" s="118"/>
    </row>
    <row r="649" spans="1:10" hidden="1" x14ac:dyDescent="0.2">
      <c r="A649">
        <v>5</v>
      </c>
      <c r="B649" t="s">
        <v>435</v>
      </c>
      <c r="C649" t="s">
        <v>414</v>
      </c>
      <c r="D649" t="s">
        <v>33</v>
      </c>
      <c r="E649">
        <v>2</v>
      </c>
      <c r="F649" t="s">
        <v>40</v>
      </c>
      <c r="G649" t="str">
        <f t="shared" si="20"/>
        <v>5_x5_6x_G_2c</v>
      </c>
      <c r="H649" s="116" t="str">
        <f t="shared" si="21"/>
        <v>2c</v>
      </c>
      <c r="I649" s="117" t="s">
        <v>7236</v>
      </c>
      <c r="J649" s="118"/>
    </row>
    <row r="650" spans="1:10" hidden="1" x14ac:dyDescent="0.2">
      <c r="A650">
        <v>5</v>
      </c>
      <c r="B650" t="s">
        <v>435</v>
      </c>
      <c r="C650" t="s">
        <v>414</v>
      </c>
      <c r="D650" t="s">
        <v>33</v>
      </c>
      <c r="E650">
        <v>3</v>
      </c>
      <c r="F650" t="s">
        <v>31</v>
      </c>
      <c r="G650" t="str">
        <f t="shared" si="20"/>
        <v>5_x5_6x_G_3a</v>
      </c>
      <c r="H650" s="116" t="str">
        <f t="shared" si="21"/>
        <v>3a</v>
      </c>
      <c r="I650" s="117" t="s">
        <v>7237</v>
      </c>
      <c r="J650" s="119" t="s">
        <v>7238</v>
      </c>
    </row>
    <row r="651" spans="1:10" hidden="1" x14ac:dyDescent="0.2">
      <c r="A651">
        <v>5</v>
      </c>
      <c r="B651" t="s">
        <v>435</v>
      </c>
      <c r="C651" t="s">
        <v>414</v>
      </c>
      <c r="D651" t="s">
        <v>33</v>
      </c>
      <c r="E651">
        <v>3</v>
      </c>
      <c r="F651" t="s">
        <v>34</v>
      </c>
      <c r="G651" t="str">
        <f t="shared" si="20"/>
        <v>5_x5_6x_G_3b</v>
      </c>
      <c r="H651" s="116" t="str">
        <f t="shared" si="21"/>
        <v>3b</v>
      </c>
      <c r="I651" s="117" t="s">
        <v>7239</v>
      </c>
      <c r="J651" s="119" t="s">
        <v>7238</v>
      </c>
    </row>
    <row r="652" spans="1:10" hidden="1" x14ac:dyDescent="0.2">
      <c r="A652">
        <v>5</v>
      </c>
      <c r="B652" t="s">
        <v>435</v>
      </c>
      <c r="C652" t="s">
        <v>414</v>
      </c>
      <c r="D652" t="s">
        <v>33</v>
      </c>
      <c r="E652">
        <v>3</v>
      </c>
      <c r="F652" t="s">
        <v>40</v>
      </c>
      <c r="G652" t="str">
        <f t="shared" si="20"/>
        <v>5_x5_6x_G_3c</v>
      </c>
      <c r="H652" s="116" t="str">
        <f t="shared" si="21"/>
        <v>3c</v>
      </c>
      <c r="I652" s="117" t="s">
        <v>7240</v>
      </c>
      <c r="J652" s="119" t="s">
        <v>7238</v>
      </c>
    </row>
    <row r="653" spans="1:10" hidden="1" x14ac:dyDescent="0.2">
      <c r="A653">
        <v>5</v>
      </c>
      <c r="B653" t="s">
        <v>435</v>
      </c>
      <c r="C653" t="s">
        <v>414</v>
      </c>
      <c r="D653" t="s">
        <v>33</v>
      </c>
      <c r="E653">
        <v>4</v>
      </c>
      <c r="F653" t="s">
        <v>31</v>
      </c>
      <c r="G653" t="str">
        <f t="shared" si="20"/>
        <v>5_x5_6x_G_4a</v>
      </c>
      <c r="H653" s="116" t="str">
        <f t="shared" si="21"/>
        <v>4a</v>
      </c>
      <c r="I653" s="117" t="s">
        <v>7241</v>
      </c>
      <c r="J653" s="119" t="s">
        <v>7242</v>
      </c>
    </row>
    <row r="654" spans="1:10" hidden="1" x14ac:dyDescent="0.2">
      <c r="A654">
        <v>5</v>
      </c>
      <c r="B654" t="s">
        <v>435</v>
      </c>
      <c r="C654" t="s">
        <v>414</v>
      </c>
      <c r="D654" t="s">
        <v>33</v>
      </c>
      <c r="E654">
        <v>4</v>
      </c>
      <c r="F654" t="s">
        <v>34</v>
      </c>
      <c r="G654" t="str">
        <f t="shared" si="20"/>
        <v>5_x5_6x_G_4b</v>
      </c>
      <c r="H654" s="116" t="str">
        <f t="shared" si="21"/>
        <v>4b</v>
      </c>
      <c r="I654" s="117" t="s">
        <v>7243</v>
      </c>
      <c r="J654" s="119" t="s">
        <v>7242</v>
      </c>
    </row>
    <row r="655" spans="1:10" hidden="1" x14ac:dyDescent="0.2">
      <c r="A655">
        <v>5</v>
      </c>
      <c r="B655" t="s">
        <v>435</v>
      </c>
      <c r="C655" t="s">
        <v>414</v>
      </c>
      <c r="D655" t="s">
        <v>33</v>
      </c>
      <c r="E655">
        <v>4</v>
      </c>
      <c r="F655" t="s">
        <v>40</v>
      </c>
      <c r="G655" t="str">
        <f t="shared" si="20"/>
        <v>5_x5_6x_G_4c</v>
      </c>
      <c r="H655" s="116" t="str">
        <f t="shared" si="21"/>
        <v>4c</v>
      </c>
      <c r="I655" s="117" t="s">
        <v>7244</v>
      </c>
      <c r="J655" s="119" t="s">
        <v>7242</v>
      </c>
    </row>
    <row r="656" spans="1:10" hidden="1" x14ac:dyDescent="0.2">
      <c r="A656">
        <v>5</v>
      </c>
      <c r="B656" t="s">
        <v>435</v>
      </c>
      <c r="C656" t="s">
        <v>414</v>
      </c>
      <c r="D656" t="s">
        <v>33</v>
      </c>
      <c r="E656">
        <v>5</v>
      </c>
      <c r="G656" t="str">
        <f t="shared" si="20"/>
        <v>5_x5_6x_G_5</v>
      </c>
      <c r="H656" s="116">
        <f t="shared" si="21"/>
        <v>5</v>
      </c>
      <c r="I656" s="121" t="s">
        <v>7245</v>
      </c>
      <c r="J656" s="119" t="s">
        <v>7246</v>
      </c>
    </row>
    <row r="657" spans="1:10" hidden="1" x14ac:dyDescent="0.2">
      <c r="A657">
        <v>5</v>
      </c>
      <c r="B657" t="s">
        <v>435</v>
      </c>
      <c r="C657" t="s">
        <v>414</v>
      </c>
      <c r="D657" t="s">
        <v>33</v>
      </c>
      <c r="E657">
        <v>6</v>
      </c>
      <c r="G657" t="str">
        <f t="shared" si="20"/>
        <v>5_x5_6x_G_6</v>
      </c>
      <c r="H657" s="116">
        <f t="shared" si="21"/>
        <v>6</v>
      </c>
      <c r="I657" s="121" t="s">
        <v>7247</v>
      </c>
      <c r="J657" s="119" t="s">
        <v>7248</v>
      </c>
    </row>
    <row r="658" spans="1:10" hidden="1" x14ac:dyDescent="0.2">
      <c r="A658">
        <v>5</v>
      </c>
      <c r="B658" t="s">
        <v>435</v>
      </c>
      <c r="C658" t="s">
        <v>414</v>
      </c>
      <c r="D658" t="s">
        <v>33</v>
      </c>
      <c r="E658">
        <v>7</v>
      </c>
      <c r="F658" t="s">
        <v>31</v>
      </c>
      <c r="G658" t="str">
        <f t="shared" si="20"/>
        <v>5_x5_6x_G_7a</v>
      </c>
      <c r="H658" s="116" t="str">
        <f t="shared" si="21"/>
        <v>7a</v>
      </c>
      <c r="I658" s="117" t="s">
        <v>7249</v>
      </c>
      <c r="J658" s="118"/>
    </row>
    <row r="659" spans="1:10" hidden="1" x14ac:dyDescent="0.2">
      <c r="A659">
        <v>5</v>
      </c>
      <c r="B659" t="s">
        <v>435</v>
      </c>
      <c r="C659" t="s">
        <v>414</v>
      </c>
      <c r="D659" t="s">
        <v>33</v>
      </c>
      <c r="E659">
        <v>7</v>
      </c>
      <c r="F659" t="s">
        <v>34</v>
      </c>
      <c r="G659" t="str">
        <f t="shared" si="20"/>
        <v>5_x5_6x_G_7b</v>
      </c>
      <c r="H659" s="116" t="str">
        <f t="shared" si="21"/>
        <v>7b</v>
      </c>
      <c r="I659" s="117" t="s">
        <v>7250</v>
      </c>
      <c r="J659" s="118"/>
    </row>
    <row r="660" spans="1:10" hidden="1" x14ac:dyDescent="0.2">
      <c r="A660">
        <v>5</v>
      </c>
      <c r="B660" t="s">
        <v>435</v>
      </c>
      <c r="C660" t="s">
        <v>414</v>
      </c>
      <c r="D660" t="s">
        <v>33</v>
      </c>
      <c r="E660">
        <v>7</v>
      </c>
      <c r="F660" t="s">
        <v>40</v>
      </c>
      <c r="G660" t="str">
        <f t="shared" si="20"/>
        <v>5_x5_6x_G_7c</v>
      </c>
      <c r="H660" s="116" t="str">
        <f t="shared" si="21"/>
        <v>7c</v>
      </c>
      <c r="I660" s="117" t="s">
        <v>7251</v>
      </c>
      <c r="J660" s="118"/>
    </row>
    <row r="661" spans="1:10" hidden="1" x14ac:dyDescent="0.2">
      <c r="A661">
        <v>5</v>
      </c>
      <c r="B661" t="s">
        <v>435</v>
      </c>
      <c r="C661" t="s">
        <v>414</v>
      </c>
      <c r="D661" t="s">
        <v>33</v>
      </c>
      <c r="E661">
        <v>7</v>
      </c>
      <c r="F661" t="s">
        <v>66</v>
      </c>
      <c r="G661" t="str">
        <f t="shared" si="20"/>
        <v>5_x5_6x_G_7d</v>
      </c>
      <c r="H661" s="116" t="str">
        <f t="shared" si="21"/>
        <v>7d</v>
      </c>
      <c r="I661" s="117" t="s">
        <v>7252</v>
      </c>
      <c r="J661" s="118"/>
    </row>
    <row r="662" spans="1:10" hidden="1" x14ac:dyDescent="0.2">
      <c r="A662">
        <v>5</v>
      </c>
      <c r="B662" t="s">
        <v>435</v>
      </c>
      <c r="C662" t="s">
        <v>414</v>
      </c>
      <c r="D662" t="s">
        <v>33</v>
      </c>
      <c r="E662">
        <v>8</v>
      </c>
      <c r="F662" t="s">
        <v>31</v>
      </c>
      <c r="G662" t="str">
        <f t="shared" si="20"/>
        <v>5_x5_6x_G_8a</v>
      </c>
      <c r="H662" s="116" t="str">
        <f t="shared" si="21"/>
        <v>8a</v>
      </c>
      <c r="I662" s="117" t="s">
        <v>7253</v>
      </c>
      <c r="J662" s="118"/>
    </row>
    <row r="663" spans="1:10" hidden="1" x14ac:dyDescent="0.2">
      <c r="A663">
        <v>5</v>
      </c>
      <c r="B663" t="s">
        <v>435</v>
      </c>
      <c r="C663" t="s">
        <v>414</v>
      </c>
      <c r="D663" t="s">
        <v>33</v>
      </c>
      <c r="E663">
        <v>8</v>
      </c>
      <c r="F663" t="s">
        <v>34</v>
      </c>
      <c r="G663" t="str">
        <f t="shared" si="20"/>
        <v>5_x5_6x_G_8b</v>
      </c>
      <c r="H663" s="116" t="str">
        <f t="shared" si="21"/>
        <v>8b</v>
      </c>
      <c r="I663" s="117" t="s">
        <v>7254</v>
      </c>
      <c r="J663" s="118"/>
    </row>
    <row r="664" spans="1:10" hidden="1" x14ac:dyDescent="0.2">
      <c r="A664">
        <v>5</v>
      </c>
      <c r="B664" t="s">
        <v>435</v>
      </c>
      <c r="C664" t="s">
        <v>414</v>
      </c>
      <c r="D664" t="s">
        <v>33</v>
      </c>
      <c r="E664">
        <v>8</v>
      </c>
      <c r="F664" t="s">
        <v>40</v>
      </c>
      <c r="G664" t="str">
        <f t="shared" si="20"/>
        <v>5_x5_6x_G_8c</v>
      </c>
      <c r="H664" s="116" t="str">
        <f t="shared" si="21"/>
        <v>8c</v>
      </c>
      <c r="I664" s="117" t="s">
        <v>7255</v>
      </c>
      <c r="J664" s="118"/>
    </row>
    <row r="665" spans="1:10" hidden="1" x14ac:dyDescent="0.2">
      <c r="A665">
        <v>5</v>
      </c>
      <c r="B665" t="s">
        <v>435</v>
      </c>
      <c r="C665" t="s">
        <v>414</v>
      </c>
      <c r="D665" t="s">
        <v>33</v>
      </c>
      <c r="E665">
        <v>8</v>
      </c>
      <c r="F665" t="s">
        <v>66</v>
      </c>
      <c r="G665" t="str">
        <f t="shared" si="20"/>
        <v>5_x5_6x_G_8d</v>
      </c>
      <c r="H665" s="116" t="str">
        <f t="shared" si="21"/>
        <v>8d</v>
      </c>
      <c r="I665" s="117" t="s">
        <v>7256</v>
      </c>
      <c r="J665" s="118"/>
    </row>
    <row r="666" spans="1:10" hidden="1" x14ac:dyDescent="0.2">
      <c r="A666">
        <v>5</v>
      </c>
      <c r="B666" t="s">
        <v>435</v>
      </c>
      <c r="C666" t="s">
        <v>414</v>
      </c>
      <c r="D666" t="s">
        <v>33</v>
      </c>
      <c r="E666">
        <v>9</v>
      </c>
      <c r="F666" t="s">
        <v>31</v>
      </c>
      <c r="G666" t="str">
        <f t="shared" si="20"/>
        <v>5_x5_6x_G_9a</v>
      </c>
      <c r="H666" s="116" t="str">
        <f t="shared" si="21"/>
        <v>9a</v>
      </c>
      <c r="I666" s="117" t="s">
        <v>7257</v>
      </c>
      <c r="J666" s="118"/>
    </row>
    <row r="667" spans="1:10" hidden="1" x14ac:dyDescent="0.2">
      <c r="A667">
        <v>5</v>
      </c>
      <c r="B667" t="s">
        <v>435</v>
      </c>
      <c r="C667" t="s">
        <v>414</v>
      </c>
      <c r="D667" t="s">
        <v>33</v>
      </c>
      <c r="E667">
        <v>9</v>
      </c>
      <c r="F667" t="s">
        <v>34</v>
      </c>
      <c r="G667" t="str">
        <f t="shared" si="20"/>
        <v>5_x5_6x_G_9b</v>
      </c>
      <c r="H667" s="116" t="str">
        <f t="shared" si="21"/>
        <v>9b</v>
      </c>
      <c r="I667" s="117" t="s">
        <v>7258</v>
      </c>
      <c r="J667" s="118"/>
    </row>
    <row r="668" spans="1:10" hidden="1" x14ac:dyDescent="0.2">
      <c r="A668">
        <v>5</v>
      </c>
      <c r="B668" t="s">
        <v>435</v>
      </c>
      <c r="C668" t="s">
        <v>414</v>
      </c>
      <c r="D668" t="s">
        <v>33</v>
      </c>
      <c r="E668">
        <v>9</v>
      </c>
      <c r="F668" t="s">
        <v>40</v>
      </c>
      <c r="G668" t="str">
        <f t="shared" si="20"/>
        <v>5_x5_6x_G_9c</v>
      </c>
      <c r="H668" s="116" t="str">
        <f t="shared" si="21"/>
        <v>9c</v>
      </c>
      <c r="I668" s="117" t="s">
        <v>7259</v>
      </c>
      <c r="J668" s="118"/>
    </row>
    <row r="669" spans="1:10" hidden="1" x14ac:dyDescent="0.2">
      <c r="A669">
        <v>5</v>
      </c>
      <c r="B669" t="s">
        <v>435</v>
      </c>
      <c r="C669" t="s">
        <v>414</v>
      </c>
      <c r="D669" t="s">
        <v>33</v>
      </c>
      <c r="E669">
        <v>9</v>
      </c>
      <c r="F669" t="s">
        <v>66</v>
      </c>
      <c r="G669" t="str">
        <f t="shared" si="20"/>
        <v>5_x5_6x_G_9d</v>
      </c>
      <c r="H669" s="116" t="str">
        <f t="shared" si="21"/>
        <v>9d</v>
      </c>
      <c r="I669" s="117" t="s">
        <v>7260</v>
      </c>
      <c r="J669" s="118"/>
    </row>
    <row r="670" spans="1:10" hidden="1" x14ac:dyDescent="0.2">
      <c r="A670">
        <v>5</v>
      </c>
      <c r="B670" t="s">
        <v>435</v>
      </c>
      <c r="C670" t="s">
        <v>414</v>
      </c>
      <c r="D670" t="s">
        <v>33</v>
      </c>
      <c r="E670">
        <v>10</v>
      </c>
      <c r="F670" t="s">
        <v>31</v>
      </c>
      <c r="G670" t="str">
        <f t="shared" si="20"/>
        <v>5_x5_6x_G_10a</v>
      </c>
      <c r="H670" s="116" t="str">
        <f t="shared" si="21"/>
        <v>10a</v>
      </c>
      <c r="I670" s="117" t="s">
        <v>7261</v>
      </c>
      <c r="J670" s="118"/>
    </row>
    <row r="671" spans="1:10" hidden="1" x14ac:dyDescent="0.2">
      <c r="A671">
        <v>5</v>
      </c>
      <c r="B671" t="s">
        <v>435</v>
      </c>
      <c r="C671" t="s">
        <v>414</v>
      </c>
      <c r="D671" t="s">
        <v>33</v>
      </c>
      <c r="E671">
        <v>10</v>
      </c>
      <c r="F671" t="s">
        <v>34</v>
      </c>
      <c r="G671" t="str">
        <f t="shared" si="20"/>
        <v>5_x5_6x_G_10b</v>
      </c>
      <c r="H671" s="116" t="str">
        <f t="shared" si="21"/>
        <v>10b</v>
      </c>
      <c r="I671" s="117" t="s">
        <v>7262</v>
      </c>
      <c r="J671" s="118"/>
    </row>
    <row r="672" spans="1:10" hidden="1" x14ac:dyDescent="0.2">
      <c r="A672">
        <v>5</v>
      </c>
      <c r="B672" t="s">
        <v>435</v>
      </c>
      <c r="C672" t="s">
        <v>414</v>
      </c>
      <c r="D672" t="s">
        <v>33</v>
      </c>
      <c r="E672">
        <v>10</v>
      </c>
      <c r="F672" t="s">
        <v>40</v>
      </c>
      <c r="G672" t="str">
        <f t="shared" si="20"/>
        <v>5_x5_6x_G_10c</v>
      </c>
      <c r="H672" s="116" t="str">
        <f t="shared" si="21"/>
        <v>10c</v>
      </c>
      <c r="I672" s="117" t="s">
        <v>7263</v>
      </c>
      <c r="J672" s="118"/>
    </row>
    <row r="673" spans="1:10" hidden="1" x14ac:dyDescent="0.2">
      <c r="A673">
        <v>5</v>
      </c>
      <c r="B673" t="s">
        <v>435</v>
      </c>
      <c r="C673" t="s">
        <v>414</v>
      </c>
      <c r="D673" t="s">
        <v>33</v>
      </c>
      <c r="E673">
        <v>10</v>
      </c>
      <c r="F673" t="s">
        <v>66</v>
      </c>
      <c r="G673" t="str">
        <f t="shared" si="20"/>
        <v>5_x5_6x_G_10d</v>
      </c>
      <c r="H673" s="116" t="str">
        <f t="shared" si="21"/>
        <v>10d</v>
      </c>
      <c r="I673" s="117" t="s">
        <v>7264</v>
      </c>
      <c r="J673" s="118"/>
    </row>
    <row r="674" spans="1:10" hidden="1" x14ac:dyDescent="0.2">
      <c r="A674">
        <v>5</v>
      </c>
      <c r="B674" t="s">
        <v>435</v>
      </c>
      <c r="C674" t="s">
        <v>414</v>
      </c>
      <c r="D674" t="s">
        <v>33</v>
      </c>
      <c r="E674">
        <v>11</v>
      </c>
      <c r="F674" t="s">
        <v>31</v>
      </c>
      <c r="G674" t="str">
        <f t="shared" si="20"/>
        <v>5_x5_6x_G_11a</v>
      </c>
      <c r="H674" s="116" t="str">
        <f t="shared" si="21"/>
        <v>11a</v>
      </c>
      <c r="I674" s="117" t="s">
        <v>7265</v>
      </c>
      <c r="J674" s="118"/>
    </row>
    <row r="675" spans="1:10" hidden="1" x14ac:dyDescent="0.2">
      <c r="A675">
        <v>5</v>
      </c>
      <c r="B675" t="s">
        <v>435</v>
      </c>
      <c r="C675" t="s">
        <v>414</v>
      </c>
      <c r="D675" t="s">
        <v>33</v>
      </c>
      <c r="E675">
        <v>11</v>
      </c>
      <c r="F675" t="s">
        <v>34</v>
      </c>
      <c r="G675" t="str">
        <f t="shared" si="20"/>
        <v>5_x5_6x_G_11b</v>
      </c>
      <c r="H675" s="116" t="str">
        <f t="shared" si="21"/>
        <v>11b</v>
      </c>
      <c r="I675" s="117" t="s">
        <v>7266</v>
      </c>
      <c r="J675" s="118"/>
    </row>
    <row r="676" spans="1:10" hidden="1" x14ac:dyDescent="0.2">
      <c r="A676">
        <v>5</v>
      </c>
      <c r="B676" t="s">
        <v>435</v>
      </c>
      <c r="C676" t="s">
        <v>414</v>
      </c>
      <c r="D676" t="s">
        <v>33</v>
      </c>
      <c r="E676">
        <v>11</v>
      </c>
      <c r="F676" t="s">
        <v>40</v>
      </c>
      <c r="G676" t="str">
        <f t="shared" si="20"/>
        <v>5_x5_6x_G_11c</v>
      </c>
      <c r="H676" s="116" t="str">
        <f t="shared" si="21"/>
        <v>11c</v>
      </c>
      <c r="I676" s="117" t="s">
        <v>7267</v>
      </c>
      <c r="J676" s="118"/>
    </row>
    <row r="677" spans="1:10" hidden="1" x14ac:dyDescent="0.2">
      <c r="A677">
        <v>5</v>
      </c>
      <c r="B677" t="s">
        <v>435</v>
      </c>
      <c r="C677" t="s">
        <v>414</v>
      </c>
      <c r="D677" t="s">
        <v>33</v>
      </c>
      <c r="E677">
        <v>11</v>
      </c>
      <c r="F677" t="s">
        <v>66</v>
      </c>
      <c r="G677" t="str">
        <f t="shared" si="20"/>
        <v>5_x5_6x_G_11d</v>
      </c>
      <c r="H677" s="116" t="str">
        <f t="shared" si="21"/>
        <v>11d</v>
      </c>
      <c r="I677" s="117" t="s">
        <v>7268</v>
      </c>
      <c r="J677" s="118"/>
    </row>
    <row r="678" spans="1:10" hidden="1" x14ac:dyDescent="0.2">
      <c r="A678">
        <v>5</v>
      </c>
      <c r="B678" t="s">
        <v>435</v>
      </c>
      <c r="C678" t="s">
        <v>414</v>
      </c>
      <c r="D678" t="s">
        <v>33</v>
      </c>
      <c r="E678">
        <v>12</v>
      </c>
      <c r="F678" t="s">
        <v>31</v>
      </c>
      <c r="G678" t="str">
        <f t="shared" si="20"/>
        <v>5_x5_6x_G_12a</v>
      </c>
      <c r="H678" s="116" t="str">
        <f t="shared" si="21"/>
        <v>12a</v>
      </c>
      <c r="I678" s="117" t="s">
        <v>7269</v>
      </c>
      <c r="J678" s="118"/>
    </row>
    <row r="679" spans="1:10" hidden="1" x14ac:dyDescent="0.2">
      <c r="A679">
        <v>5</v>
      </c>
      <c r="B679" t="s">
        <v>435</v>
      </c>
      <c r="C679" t="s">
        <v>414</v>
      </c>
      <c r="D679" t="s">
        <v>33</v>
      </c>
      <c r="E679">
        <v>12</v>
      </c>
      <c r="F679" t="s">
        <v>34</v>
      </c>
      <c r="G679" t="str">
        <f t="shared" si="20"/>
        <v>5_x5_6x_G_12b</v>
      </c>
      <c r="H679" s="116" t="str">
        <f t="shared" si="21"/>
        <v>12b</v>
      </c>
      <c r="I679" s="117" t="s">
        <v>7270</v>
      </c>
      <c r="J679" s="118"/>
    </row>
    <row r="680" spans="1:10" hidden="1" x14ac:dyDescent="0.2">
      <c r="A680">
        <v>5</v>
      </c>
      <c r="B680" t="s">
        <v>435</v>
      </c>
      <c r="C680" t="s">
        <v>414</v>
      </c>
      <c r="D680" t="s">
        <v>33</v>
      </c>
      <c r="E680">
        <v>13</v>
      </c>
      <c r="F680" t="s">
        <v>31</v>
      </c>
      <c r="G680" t="str">
        <f t="shared" si="20"/>
        <v>5_x5_6x_G_13a</v>
      </c>
      <c r="H680" s="116" t="str">
        <f t="shared" si="21"/>
        <v>13a</v>
      </c>
      <c r="I680" s="117" t="s">
        <v>7271</v>
      </c>
      <c r="J680" s="118"/>
    </row>
    <row r="681" spans="1:10" hidden="1" x14ac:dyDescent="0.2">
      <c r="A681">
        <v>5</v>
      </c>
      <c r="B681" t="s">
        <v>435</v>
      </c>
      <c r="C681" t="s">
        <v>414</v>
      </c>
      <c r="D681" t="s">
        <v>33</v>
      </c>
      <c r="E681">
        <v>13</v>
      </c>
      <c r="F681" t="s">
        <v>34</v>
      </c>
      <c r="G681" t="str">
        <f t="shared" si="20"/>
        <v>5_x5_6x_G_13b</v>
      </c>
      <c r="H681" s="116" t="str">
        <f t="shared" si="21"/>
        <v>13b</v>
      </c>
      <c r="I681" s="117" t="s">
        <v>7272</v>
      </c>
      <c r="J681" s="118"/>
    </row>
    <row r="682" spans="1:10" hidden="1" x14ac:dyDescent="0.2">
      <c r="A682">
        <v>5</v>
      </c>
      <c r="B682" t="s">
        <v>435</v>
      </c>
      <c r="C682" t="s">
        <v>414</v>
      </c>
      <c r="D682" t="s">
        <v>33</v>
      </c>
      <c r="E682">
        <v>13</v>
      </c>
      <c r="F682" t="s">
        <v>40</v>
      </c>
      <c r="G682" t="str">
        <f t="shared" si="20"/>
        <v>5_x5_6x_G_13c</v>
      </c>
      <c r="H682" s="116" t="str">
        <f t="shared" si="21"/>
        <v>13c</v>
      </c>
      <c r="I682" s="117" t="s">
        <v>7273</v>
      </c>
      <c r="J682" s="119"/>
    </row>
    <row r="683" spans="1:10" hidden="1" x14ac:dyDescent="0.2">
      <c r="A683">
        <v>5</v>
      </c>
      <c r="B683" t="s">
        <v>435</v>
      </c>
      <c r="C683" t="s">
        <v>414</v>
      </c>
      <c r="D683" t="s">
        <v>33</v>
      </c>
      <c r="E683">
        <v>14</v>
      </c>
      <c r="F683" t="s">
        <v>31</v>
      </c>
      <c r="G683" t="str">
        <f t="shared" si="20"/>
        <v>5_x5_6x_G_14a</v>
      </c>
      <c r="H683" s="116" t="str">
        <f t="shared" si="21"/>
        <v>14a</v>
      </c>
      <c r="I683" s="117" t="s">
        <v>7274</v>
      </c>
      <c r="J683" s="118"/>
    </row>
    <row r="684" spans="1:10" hidden="1" x14ac:dyDescent="0.2">
      <c r="A684">
        <v>5</v>
      </c>
      <c r="B684" t="s">
        <v>435</v>
      </c>
      <c r="C684" t="s">
        <v>414</v>
      </c>
      <c r="D684" t="s">
        <v>33</v>
      </c>
      <c r="E684">
        <v>14</v>
      </c>
      <c r="F684" t="s">
        <v>34</v>
      </c>
      <c r="G684" t="str">
        <f t="shared" si="20"/>
        <v>5_x5_6x_G_14b</v>
      </c>
      <c r="H684" s="116" t="str">
        <f t="shared" si="21"/>
        <v>14b</v>
      </c>
      <c r="I684" s="117" t="s">
        <v>7275</v>
      </c>
      <c r="J684" s="118"/>
    </row>
    <row r="685" spans="1:10" hidden="1" x14ac:dyDescent="0.2">
      <c r="A685">
        <v>5</v>
      </c>
      <c r="B685" t="s">
        <v>435</v>
      </c>
      <c r="C685" t="s">
        <v>414</v>
      </c>
      <c r="D685" t="s">
        <v>33</v>
      </c>
      <c r="E685">
        <v>14</v>
      </c>
      <c r="F685" t="s">
        <v>40</v>
      </c>
      <c r="G685" t="str">
        <f t="shared" si="20"/>
        <v>5_x5_6x_G_14c</v>
      </c>
      <c r="H685" s="116" t="str">
        <f t="shared" si="21"/>
        <v>14c</v>
      </c>
      <c r="I685" s="117" t="s">
        <v>7276</v>
      </c>
      <c r="J685" s="118"/>
    </row>
    <row r="686" spans="1:10" hidden="1" x14ac:dyDescent="0.2">
      <c r="A686">
        <v>5</v>
      </c>
      <c r="B686" t="s">
        <v>435</v>
      </c>
      <c r="C686" t="s">
        <v>414</v>
      </c>
      <c r="D686" t="s">
        <v>33</v>
      </c>
      <c r="E686">
        <v>15</v>
      </c>
      <c r="F686" t="s">
        <v>31</v>
      </c>
      <c r="G686" t="str">
        <f t="shared" si="20"/>
        <v>5_x5_6x_G_15a</v>
      </c>
      <c r="H686" s="116" t="str">
        <f t="shared" si="21"/>
        <v>15a</v>
      </c>
      <c r="I686" s="117" t="s">
        <v>7277</v>
      </c>
      <c r="J686" s="118"/>
    </row>
    <row r="687" spans="1:10" hidden="1" x14ac:dyDescent="0.2">
      <c r="A687">
        <v>5</v>
      </c>
      <c r="B687" t="s">
        <v>435</v>
      </c>
      <c r="C687" t="s">
        <v>414</v>
      </c>
      <c r="D687" t="s">
        <v>33</v>
      </c>
      <c r="E687">
        <v>15</v>
      </c>
      <c r="F687" t="s">
        <v>34</v>
      </c>
      <c r="G687" t="str">
        <f t="shared" si="20"/>
        <v>5_x5_6x_G_15b</v>
      </c>
      <c r="H687" s="116" t="str">
        <f t="shared" si="21"/>
        <v>15b</v>
      </c>
      <c r="I687" s="117" t="s">
        <v>7278</v>
      </c>
      <c r="J687" s="118"/>
    </row>
    <row r="688" spans="1:10" hidden="1" x14ac:dyDescent="0.2">
      <c r="A688">
        <v>5</v>
      </c>
      <c r="B688" t="s">
        <v>435</v>
      </c>
      <c r="C688" t="s">
        <v>414</v>
      </c>
      <c r="D688" t="s">
        <v>33</v>
      </c>
      <c r="E688">
        <v>15</v>
      </c>
      <c r="F688" t="s">
        <v>40</v>
      </c>
      <c r="G688" t="str">
        <f t="shared" si="20"/>
        <v>5_x5_6x_G_15c</v>
      </c>
      <c r="H688" s="116" t="str">
        <f t="shared" si="21"/>
        <v>15c</v>
      </c>
      <c r="I688" s="117" t="s">
        <v>7279</v>
      </c>
      <c r="J688" s="118"/>
    </row>
    <row r="689" spans="1:10" hidden="1" x14ac:dyDescent="0.2">
      <c r="A689">
        <v>5</v>
      </c>
      <c r="B689" t="s">
        <v>435</v>
      </c>
      <c r="C689" t="s">
        <v>414</v>
      </c>
      <c r="D689" t="s">
        <v>33</v>
      </c>
      <c r="E689">
        <v>16</v>
      </c>
      <c r="F689" t="s">
        <v>31</v>
      </c>
      <c r="G689" t="str">
        <f t="shared" si="20"/>
        <v>5_x5_6x_G_16a</v>
      </c>
      <c r="H689" s="116" t="str">
        <f t="shared" si="21"/>
        <v>16a</v>
      </c>
      <c r="I689" s="117" t="s">
        <v>7280</v>
      </c>
      <c r="J689" s="118"/>
    </row>
    <row r="690" spans="1:10" hidden="1" x14ac:dyDescent="0.2">
      <c r="A690">
        <v>5</v>
      </c>
      <c r="B690" t="s">
        <v>435</v>
      </c>
      <c r="C690" t="s">
        <v>414</v>
      </c>
      <c r="D690" t="s">
        <v>33</v>
      </c>
      <c r="E690">
        <v>16</v>
      </c>
      <c r="F690" t="s">
        <v>34</v>
      </c>
      <c r="G690" t="str">
        <f t="shared" si="20"/>
        <v>5_x5_6x_G_16b</v>
      </c>
      <c r="H690" s="116" t="str">
        <f t="shared" si="21"/>
        <v>16b</v>
      </c>
      <c r="I690" s="117" t="s">
        <v>7281</v>
      </c>
      <c r="J690" s="118"/>
    </row>
    <row r="691" spans="1:10" hidden="1" x14ac:dyDescent="0.2">
      <c r="A691">
        <v>5</v>
      </c>
      <c r="B691" t="s">
        <v>435</v>
      </c>
      <c r="C691" t="s">
        <v>414</v>
      </c>
      <c r="D691" t="s">
        <v>33</v>
      </c>
      <c r="E691">
        <v>16</v>
      </c>
      <c r="F691" t="s">
        <v>40</v>
      </c>
      <c r="G691" t="str">
        <f t="shared" si="20"/>
        <v>5_x5_6x_G_16c</v>
      </c>
      <c r="H691" s="116" t="str">
        <f t="shared" si="21"/>
        <v>16c</v>
      </c>
      <c r="I691" s="117" t="s">
        <v>7282</v>
      </c>
      <c r="J691" s="118"/>
    </row>
    <row r="692" spans="1:10" hidden="1" x14ac:dyDescent="0.2">
      <c r="A692">
        <v>5</v>
      </c>
      <c r="B692" t="s">
        <v>435</v>
      </c>
      <c r="C692" t="s">
        <v>414</v>
      </c>
      <c r="D692" t="s">
        <v>33</v>
      </c>
      <c r="E692">
        <v>17</v>
      </c>
      <c r="F692" t="s">
        <v>31</v>
      </c>
      <c r="G692" t="str">
        <f t="shared" si="20"/>
        <v>5_x5_6x_G_17a</v>
      </c>
      <c r="H692" s="116" t="str">
        <f t="shared" si="21"/>
        <v>17a</v>
      </c>
      <c r="I692" s="117" t="s">
        <v>7283</v>
      </c>
      <c r="J692" s="118"/>
    </row>
    <row r="693" spans="1:10" hidden="1" x14ac:dyDescent="0.2">
      <c r="A693">
        <v>5</v>
      </c>
      <c r="B693" t="s">
        <v>435</v>
      </c>
      <c r="C693" t="s">
        <v>414</v>
      </c>
      <c r="D693" t="s">
        <v>33</v>
      </c>
      <c r="E693">
        <v>17</v>
      </c>
      <c r="F693" t="s">
        <v>34</v>
      </c>
      <c r="G693" t="str">
        <f t="shared" si="20"/>
        <v>5_x5_6x_G_17b</v>
      </c>
      <c r="H693" s="116" t="str">
        <f t="shared" si="21"/>
        <v>17b</v>
      </c>
      <c r="I693" s="117" t="s">
        <v>7284</v>
      </c>
      <c r="J693" s="118"/>
    </row>
    <row r="694" spans="1:10" hidden="1" x14ac:dyDescent="0.2">
      <c r="A694">
        <v>5</v>
      </c>
      <c r="B694" t="s">
        <v>435</v>
      </c>
      <c r="C694" t="s">
        <v>414</v>
      </c>
      <c r="D694" t="s">
        <v>33</v>
      </c>
      <c r="E694">
        <v>17</v>
      </c>
      <c r="F694" t="s">
        <v>40</v>
      </c>
      <c r="G694" t="str">
        <f t="shared" si="20"/>
        <v>5_x5_6x_G_17c</v>
      </c>
      <c r="H694" s="116" t="str">
        <f t="shared" si="21"/>
        <v>17c</v>
      </c>
      <c r="I694" s="117" t="s">
        <v>7285</v>
      </c>
      <c r="J694" s="118"/>
    </row>
    <row r="695" spans="1:10" hidden="1" x14ac:dyDescent="0.2">
      <c r="A695">
        <v>5</v>
      </c>
      <c r="B695" t="s">
        <v>435</v>
      </c>
      <c r="C695" t="s">
        <v>414</v>
      </c>
      <c r="D695" t="s">
        <v>33</v>
      </c>
      <c r="E695">
        <v>18</v>
      </c>
      <c r="G695" t="str">
        <f t="shared" si="20"/>
        <v>5_x5_6x_G_18</v>
      </c>
      <c r="H695" s="116">
        <f t="shared" si="21"/>
        <v>18</v>
      </c>
      <c r="I695" s="117" t="s">
        <v>7286</v>
      </c>
      <c r="J695" s="118"/>
    </row>
    <row r="696" spans="1:10" hidden="1" x14ac:dyDescent="0.2">
      <c r="A696">
        <v>5</v>
      </c>
      <c r="B696" t="s">
        <v>435</v>
      </c>
      <c r="C696" t="s">
        <v>414</v>
      </c>
      <c r="D696" t="s">
        <v>33</v>
      </c>
      <c r="E696">
        <v>19</v>
      </c>
      <c r="G696" t="str">
        <f t="shared" si="20"/>
        <v>5_x5_6x_G_19</v>
      </c>
      <c r="H696" s="116">
        <f t="shared" si="21"/>
        <v>19</v>
      </c>
      <c r="I696" s="121" t="s">
        <v>7287</v>
      </c>
      <c r="J696" s="118"/>
    </row>
    <row r="697" spans="1:10" hidden="1" x14ac:dyDescent="0.2">
      <c r="A697">
        <v>5</v>
      </c>
      <c r="B697" t="s">
        <v>435</v>
      </c>
      <c r="C697" t="s">
        <v>414</v>
      </c>
      <c r="D697" t="s">
        <v>33</v>
      </c>
      <c r="E697">
        <v>20</v>
      </c>
      <c r="F697" t="s">
        <v>31</v>
      </c>
      <c r="G697" t="str">
        <f t="shared" si="20"/>
        <v>5_x5_6x_G_20a</v>
      </c>
      <c r="H697" s="116" t="str">
        <f t="shared" si="21"/>
        <v>20a</v>
      </c>
      <c r="I697" s="117" t="s">
        <v>7288</v>
      </c>
      <c r="J697" s="118"/>
    </row>
    <row r="698" spans="1:10" hidden="1" x14ac:dyDescent="0.2">
      <c r="A698">
        <v>5</v>
      </c>
      <c r="B698" t="s">
        <v>435</v>
      </c>
      <c r="C698" t="s">
        <v>414</v>
      </c>
      <c r="D698" t="s">
        <v>33</v>
      </c>
      <c r="E698">
        <v>20</v>
      </c>
      <c r="F698" t="s">
        <v>34</v>
      </c>
      <c r="G698" t="str">
        <f t="shared" si="20"/>
        <v>5_x5_6x_G_20b</v>
      </c>
      <c r="H698" s="116" t="str">
        <f t="shared" si="21"/>
        <v>20b</v>
      </c>
      <c r="I698" s="117" t="s">
        <v>7289</v>
      </c>
      <c r="J698" s="118"/>
    </row>
    <row r="699" spans="1:10" hidden="1" x14ac:dyDescent="0.2">
      <c r="A699">
        <v>5</v>
      </c>
      <c r="B699" t="s">
        <v>435</v>
      </c>
      <c r="C699" t="s">
        <v>414</v>
      </c>
      <c r="D699" t="s">
        <v>33</v>
      </c>
      <c r="E699">
        <v>20</v>
      </c>
      <c r="F699" t="s">
        <v>40</v>
      </c>
      <c r="G699" t="str">
        <f t="shared" si="20"/>
        <v>5_x5_6x_G_20c</v>
      </c>
      <c r="H699" s="116" t="str">
        <f t="shared" si="21"/>
        <v>20c</v>
      </c>
      <c r="I699" s="117" t="s">
        <v>7290</v>
      </c>
      <c r="J699" s="118"/>
    </row>
    <row r="700" spans="1:10" hidden="1" x14ac:dyDescent="0.2">
      <c r="A700">
        <v>5</v>
      </c>
      <c r="B700" t="s">
        <v>435</v>
      </c>
      <c r="C700" t="s">
        <v>414</v>
      </c>
      <c r="D700" t="s">
        <v>33</v>
      </c>
      <c r="E700">
        <v>20</v>
      </c>
      <c r="F700" t="s">
        <v>66</v>
      </c>
      <c r="G700" t="str">
        <f t="shared" si="20"/>
        <v>5_x5_6x_G_20d</v>
      </c>
      <c r="H700" s="116" t="str">
        <f t="shared" si="21"/>
        <v>20d</v>
      </c>
      <c r="I700" s="117" t="s">
        <v>7291</v>
      </c>
      <c r="J700" s="118"/>
    </row>
    <row r="701" spans="1:10" hidden="1" x14ac:dyDescent="0.2">
      <c r="A701">
        <v>5</v>
      </c>
      <c r="B701" t="s">
        <v>435</v>
      </c>
      <c r="C701" t="s">
        <v>414</v>
      </c>
      <c r="D701" t="s">
        <v>33</v>
      </c>
      <c r="E701">
        <v>21</v>
      </c>
      <c r="F701" t="s">
        <v>31</v>
      </c>
      <c r="G701" t="str">
        <f t="shared" si="20"/>
        <v>5_x5_6x_G_21a</v>
      </c>
      <c r="H701" s="116" t="str">
        <f t="shared" si="21"/>
        <v>21a</v>
      </c>
      <c r="I701" s="117" t="s">
        <v>7292</v>
      </c>
      <c r="J701" s="118"/>
    </row>
    <row r="702" spans="1:10" hidden="1" x14ac:dyDescent="0.2">
      <c r="A702">
        <v>5</v>
      </c>
      <c r="B702" t="s">
        <v>435</v>
      </c>
      <c r="C702" t="s">
        <v>414</v>
      </c>
      <c r="D702" t="s">
        <v>33</v>
      </c>
      <c r="E702">
        <v>21</v>
      </c>
      <c r="F702" t="s">
        <v>34</v>
      </c>
      <c r="G702" t="str">
        <f t="shared" si="20"/>
        <v>5_x5_6x_G_21b</v>
      </c>
      <c r="H702" s="116" t="str">
        <f t="shared" si="21"/>
        <v>21b</v>
      </c>
      <c r="I702" s="117" t="s">
        <v>7293</v>
      </c>
      <c r="J702" s="118"/>
    </row>
    <row r="703" spans="1:10" hidden="1" x14ac:dyDescent="0.2">
      <c r="A703">
        <v>5</v>
      </c>
      <c r="B703" t="s">
        <v>435</v>
      </c>
      <c r="C703" t="s">
        <v>414</v>
      </c>
      <c r="D703" t="s">
        <v>33</v>
      </c>
      <c r="E703">
        <v>21</v>
      </c>
      <c r="F703" t="s">
        <v>40</v>
      </c>
      <c r="G703" t="str">
        <f t="shared" si="20"/>
        <v>5_x5_6x_G_21c</v>
      </c>
      <c r="H703" s="116" t="str">
        <f t="shared" si="21"/>
        <v>21c</v>
      </c>
      <c r="I703" s="117" t="s">
        <v>7294</v>
      </c>
      <c r="J703" s="118"/>
    </row>
    <row r="704" spans="1:10" hidden="1" x14ac:dyDescent="0.2">
      <c r="A704">
        <v>5</v>
      </c>
      <c r="B704" t="s">
        <v>435</v>
      </c>
      <c r="C704" t="s">
        <v>414</v>
      </c>
      <c r="D704" t="s">
        <v>33</v>
      </c>
      <c r="E704">
        <v>22</v>
      </c>
      <c r="F704" t="s">
        <v>31</v>
      </c>
      <c r="G704" t="str">
        <f t="shared" si="20"/>
        <v>5_x5_6x_G_22a</v>
      </c>
      <c r="H704" s="116" t="str">
        <f t="shared" si="21"/>
        <v>22a</v>
      </c>
      <c r="I704" s="117" t="s">
        <v>7295</v>
      </c>
      <c r="J704" s="118"/>
    </row>
    <row r="705" spans="1:10" hidden="1" x14ac:dyDescent="0.2">
      <c r="A705">
        <v>5</v>
      </c>
      <c r="B705" t="s">
        <v>435</v>
      </c>
      <c r="C705" t="s">
        <v>414</v>
      </c>
      <c r="D705" t="s">
        <v>33</v>
      </c>
      <c r="E705">
        <v>22</v>
      </c>
      <c r="F705" t="s">
        <v>34</v>
      </c>
      <c r="G705" t="str">
        <f t="shared" si="20"/>
        <v>5_x5_6x_G_22b</v>
      </c>
      <c r="H705" s="116" t="str">
        <f t="shared" si="21"/>
        <v>22b</v>
      </c>
      <c r="I705" s="117" t="s">
        <v>7296</v>
      </c>
      <c r="J705" s="119"/>
    </row>
    <row r="706" spans="1:10" hidden="1" x14ac:dyDescent="0.2">
      <c r="A706">
        <v>5</v>
      </c>
      <c r="B706" t="s">
        <v>435</v>
      </c>
      <c r="C706" t="s">
        <v>414</v>
      </c>
      <c r="D706" t="s">
        <v>33</v>
      </c>
      <c r="E706">
        <v>22</v>
      </c>
      <c r="F706" t="s">
        <v>40</v>
      </c>
      <c r="G706" t="str">
        <f t="shared" ref="G706:G769" si="22">A706&amp;"_"&amp;B706&amp;"_"&amp;D706&amp;"_"&amp;H706</f>
        <v>5_x5_6x_G_22c</v>
      </c>
      <c r="H706" s="116" t="str">
        <f t="shared" ref="H706:H769" si="23">IF(F706="",E706,E706&amp;F706)</f>
        <v>22c</v>
      </c>
      <c r="I706" s="117" t="s">
        <v>7297</v>
      </c>
      <c r="J706" s="118"/>
    </row>
    <row r="707" spans="1:10" hidden="1" x14ac:dyDescent="0.2">
      <c r="A707">
        <v>5</v>
      </c>
      <c r="B707" t="s">
        <v>435</v>
      </c>
      <c r="C707" t="s">
        <v>414</v>
      </c>
      <c r="D707" t="s">
        <v>33</v>
      </c>
      <c r="E707">
        <v>22</v>
      </c>
      <c r="F707" t="s">
        <v>66</v>
      </c>
      <c r="G707" t="str">
        <f t="shared" si="22"/>
        <v>5_x5_6x_G_22d</v>
      </c>
      <c r="H707" s="116" t="str">
        <f t="shared" si="23"/>
        <v>22d</v>
      </c>
      <c r="I707" s="117" t="s">
        <v>7298</v>
      </c>
      <c r="J707" s="118"/>
    </row>
    <row r="708" spans="1:10" hidden="1" x14ac:dyDescent="0.2">
      <c r="A708">
        <v>5</v>
      </c>
      <c r="B708" t="s">
        <v>435</v>
      </c>
      <c r="C708" t="s">
        <v>414</v>
      </c>
      <c r="D708" t="s">
        <v>33</v>
      </c>
      <c r="E708">
        <v>23</v>
      </c>
      <c r="G708" t="str">
        <f t="shared" si="22"/>
        <v>5_x5_6x_G_23</v>
      </c>
      <c r="H708" s="116">
        <f t="shared" si="23"/>
        <v>23</v>
      </c>
      <c r="I708" s="117" t="s">
        <v>7299</v>
      </c>
      <c r="J708" s="118"/>
    </row>
    <row r="709" spans="1:10" hidden="1" x14ac:dyDescent="0.2">
      <c r="A709">
        <v>5</v>
      </c>
      <c r="B709" t="s">
        <v>435</v>
      </c>
      <c r="C709" t="s">
        <v>414</v>
      </c>
      <c r="D709" t="s">
        <v>33</v>
      </c>
      <c r="E709">
        <v>24</v>
      </c>
      <c r="G709" t="str">
        <f t="shared" si="22"/>
        <v>5_x5_6x_G_24</v>
      </c>
      <c r="H709" s="116">
        <f t="shared" si="23"/>
        <v>24</v>
      </c>
      <c r="I709" s="117" t="s">
        <v>7300</v>
      </c>
      <c r="J709" s="118"/>
    </row>
    <row r="710" spans="1:10" hidden="1" x14ac:dyDescent="0.2">
      <c r="A710">
        <v>5</v>
      </c>
      <c r="B710" t="s">
        <v>435</v>
      </c>
      <c r="C710" t="s">
        <v>414</v>
      </c>
      <c r="D710" t="s">
        <v>33</v>
      </c>
      <c r="E710">
        <v>25</v>
      </c>
      <c r="G710" t="str">
        <f t="shared" si="22"/>
        <v>5_x5_6x_G_25</v>
      </c>
      <c r="H710" s="116">
        <f t="shared" si="23"/>
        <v>25</v>
      </c>
      <c r="I710" s="117" t="s">
        <v>7301</v>
      </c>
      <c r="J710" s="119" t="s">
        <v>7302</v>
      </c>
    </row>
    <row r="711" spans="1:10" hidden="1" x14ac:dyDescent="0.2">
      <c r="A711">
        <v>5</v>
      </c>
      <c r="B711" t="s">
        <v>435</v>
      </c>
      <c r="C711" t="s">
        <v>414</v>
      </c>
      <c r="D711" t="s">
        <v>33</v>
      </c>
      <c r="E711">
        <v>26</v>
      </c>
      <c r="F711" t="s">
        <v>31</v>
      </c>
      <c r="G711" t="str">
        <f t="shared" si="22"/>
        <v>5_x5_6x_G_26a</v>
      </c>
      <c r="H711" s="116" t="str">
        <f t="shared" si="23"/>
        <v>26a</v>
      </c>
      <c r="I711" s="117" t="s">
        <v>7303</v>
      </c>
      <c r="J711" s="118"/>
    </row>
    <row r="712" spans="1:10" hidden="1" x14ac:dyDescent="0.2">
      <c r="A712">
        <v>5</v>
      </c>
      <c r="B712" t="s">
        <v>435</v>
      </c>
      <c r="C712" t="s">
        <v>414</v>
      </c>
      <c r="D712" t="s">
        <v>33</v>
      </c>
      <c r="E712">
        <v>26</v>
      </c>
      <c r="F712" t="s">
        <v>34</v>
      </c>
      <c r="G712" t="str">
        <f t="shared" si="22"/>
        <v>5_x5_6x_G_26b</v>
      </c>
      <c r="H712" s="116" t="str">
        <f t="shared" si="23"/>
        <v>26b</v>
      </c>
      <c r="I712" s="117" t="s">
        <v>7304</v>
      </c>
      <c r="J712" s="118"/>
    </row>
    <row r="713" spans="1:10" hidden="1" x14ac:dyDescent="0.2">
      <c r="A713">
        <v>5</v>
      </c>
      <c r="B713" t="s">
        <v>435</v>
      </c>
      <c r="C713" t="s">
        <v>414</v>
      </c>
      <c r="D713" t="s">
        <v>33</v>
      </c>
      <c r="E713">
        <v>26</v>
      </c>
      <c r="F713" t="s">
        <v>40</v>
      </c>
      <c r="G713" t="str">
        <f t="shared" si="22"/>
        <v>5_x5_6x_G_26c</v>
      </c>
      <c r="H713" s="116" t="str">
        <f t="shared" si="23"/>
        <v>26c</v>
      </c>
      <c r="I713" s="117" t="s">
        <v>7305</v>
      </c>
      <c r="J713" s="118"/>
    </row>
    <row r="714" spans="1:10" hidden="1" x14ac:dyDescent="0.2">
      <c r="A714">
        <v>5</v>
      </c>
      <c r="B714" t="s">
        <v>435</v>
      </c>
      <c r="C714" t="s">
        <v>414</v>
      </c>
      <c r="D714" t="s">
        <v>33</v>
      </c>
      <c r="E714">
        <v>26</v>
      </c>
      <c r="F714" t="s">
        <v>66</v>
      </c>
      <c r="G714" t="str">
        <f t="shared" si="22"/>
        <v>5_x5_6x_G_26d</v>
      </c>
      <c r="H714" s="116" t="str">
        <f t="shared" si="23"/>
        <v>26d</v>
      </c>
      <c r="I714" s="117" t="s">
        <v>7306</v>
      </c>
      <c r="J714" s="118"/>
    </row>
    <row r="715" spans="1:10" hidden="1" x14ac:dyDescent="0.2">
      <c r="A715">
        <v>5</v>
      </c>
      <c r="B715" t="s">
        <v>435</v>
      </c>
      <c r="C715" t="s">
        <v>414</v>
      </c>
      <c r="D715" t="s">
        <v>33</v>
      </c>
      <c r="E715">
        <v>27</v>
      </c>
      <c r="F715" t="s">
        <v>31</v>
      </c>
      <c r="G715" t="str">
        <f t="shared" si="22"/>
        <v>5_x5_6x_G_27a</v>
      </c>
      <c r="H715" s="116" t="str">
        <f t="shared" si="23"/>
        <v>27a</v>
      </c>
      <c r="I715" s="117" t="s">
        <v>7307</v>
      </c>
      <c r="J715" s="118"/>
    </row>
    <row r="716" spans="1:10" hidden="1" x14ac:dyDescent="0.2">
      <c r="A716">
        <v>5</v>
      </c>
      <c r="B716" t="s">
        <v>435</v>
      </c>
      <c r="C716" t="s">
        <v>414</v>
      </c>
      <c r="D716" t="s">
        <v>33</v>
      </c>
      <c r="E716">
        <v>27</v>
      </c>
      <c r="F716" t="s">
        <v>34</v>
      </c>
      <c r="G716" t="str">
        <f t="shared" si="22"/>
        <v>5_x5_6x_G_27b</v>
      </c>
      <c r="H716" s="116" t="str">
        <f t="shared" si="23"/>
        <v>27b</v>
      </c>
      <c r="I716" s="117" t="s">
        <v>7308</v>
      </c>
      <c r="J716" s="118"/>
    </row>
    <row r="717" spans="1:10" hidden="1" x14ac:dyDescent="0.2">
      <c r="A717">
        <v>5</v>
      </c>
      <c r="B717" t="s">
        <v>435</v>
      </c>
      <c r="C717" t="s">
        <v>414</v>
      </c>
      <c r="D717" t="s">
        <v>33</v>
      </c>
      <c r="E717">
        <v>27</v>
      </c>
      <c r="F717" t="s">
        <v>40</v>
      </c>
      <c r="G717" t="str">
        <f t="shared" si="22"/>
        <v>5_x5_6x_G_27c</v>
      </c>
      <c r="H717" s="116" t="str">
        <f t="shared" si="23"/>
        <v>27c</v>
      </c>
      <c r="I717" s="117" t="s">
        <v>7309</v>
      </c>
      <c r="J717" s="118"/>
    </row>
    <row r="718" spans="1:10" hidden="1" x14ac:dyDescent="0.2">
      <c r="A718">
        <v>5</v>
      </c>
      <c r="B718" t="s">
        <v>435</v>
      </c>
      <c r="C718" t="s">
        <v>414</v>
      </c>
      <c r="D718" t="s">
        <v>33</v>
      </c>
      <c r="E718">
        <v>27</v>
      </c>
      <c r="F718" t="s">
        <v>66</v>
      </c>
      <c r="G718" t="str">
        <f t="shared" si="22"/>
        <v>5_x5_6x_G_27d</v>
      </c>
      <c r="H718" s="116" t="str">
        <f t="shared" si="23"/>
        <v>27d</v>
      </c>
      <c r="I718" s="117" t="s">
        <v>7310</v>
      </c>
      <c r="J718" s="118"/>
    </row>
    <row r="719" spans="1:10" hidden="1" x14ac:dyDescent="0.2">
      <c r="A719">
        <v>5</v>
      </c>
      <c r="B719" t="s">
        <v>435</v>
      </c>
      <c r="C719" t="s">
        <v>414</v>
      </c>
      <c r="D719" t="s">
        <v>33</v>
      </c>
      <c r="E719">
        <v>28</v>
      </c>
      <c r="G719" t="str">
        <f t="shared" si="22"/>
        <v>5_x5_6x_G_28</v>
      </c>
      <c r="H719" s="116">
        <f t="shared" si="23"/>
        <v>28</v>
      </c>
      <c r="I719" s="117" t="s">
        <v>7311</v>
      </c>
      <c r="J719" s="119" t="s">
        <v>7312</v>
      </c>
    </row>
    <row r="720" spans="1:10" hidden="1" x14ac:dyDescent="0.2">
      <c r="A720">
        <v>5</v>
      </c>
      <c r="B720" t="s">
        <v>435</v>
      </c>
      <c r="C720" t="s">
        <v>414</v>
      </c>
      <c r="D720" t="s">
        <v>33</v>
      </c>
      <c r="E720">
        <v>29</v>
      </c>
      <c r="F720" t="s">
        <v>31</v>
      </c>
      <c r="G720" t="str">
        <f t="shared" si="22"/>
        <v>5_x5_6x_G_29a</v>
      </c>
      <c r="H720" s="116" t="str">
        <f t="shared" si="23"/>
        <v>29a</v>
      </c>
      <c r="I720" s="117" t="s">
        <v>7313</v>
      </c>
      <c r="J720" s="118"/>
    </row>
    <row r="721" spans="1:10" hidden="1" x14ac:dyDescent="0.2">
      <c r="A721">
        <v>5</v>
      </c>
      <c r="B721" t="s">
        <v>435</v>
      </c>
      <c r="C721" t="s">
        <v>414</v>
      </c>
      <c r="D721" t="s">
        <v>33</v>
      </c>
      <c r="E721">
        <v>29</v>
      </c>
      <c r="F721" t="s">
        <v>34</v>
      </c>
      <c r="G721" t="str">
        <f t="shared" si="22"/>
        <v>5_x5_6x_G_29b</v>
      </c>
      <c r="H721" s="116" t="str">
        <f t="shared" si="23"/>
        <v>29b</v>
      </c>
      <c r="I721" s="117" t="s">
        <v>7314</v>
      </c>
      <c r="J721" s="118"/>
    </row>
    <row r="722" spans="1:10" hidden="1" x14ac:dyDescent="0.2">
      <c r="A722">
        <v>5</v>
      </c>
      <c r="B722" t="s">
        <v>435</v>
      </c>
      <c r="C722" t="s">
        <v>414</v>
      </c>
      <c r="D722" t="s">
        <v>33</v>
      </c>
      <c r="E722">
        <v>29</v>
      </c>
      <c r="F722" t="s">
        <v>40</v>
      </c>
      <c r="G722" t="str">
        <f t="shared" si="22"/>
        <v>5_x5_6x_G_29c</v>
      </c>
      <c r="H722" s="116" t="str">
        <f t="shared" si="23"/>
        <v>29c</v>
      </c>
      <c r="I722" s="117" t="s">
        <v>7315</v>
      </c>
      <c r="J722" s="118"/>
    </row>
    <row r="723" spans="1:10" hidden="1" x14ac:dyDescent="0.2">
      <c r="A723">
        <v>5</v>
      </c>
      <c r="B723" t="s">
        <v>435</v>
      </c>
      <c r="C723" t="s">
        <v>414</v>
      </c>
      <c r="D723" t="s">
        <v>33</v>
      </c>
      <c r="E723">
        <v>30</v>
      </c>
      <c r="F723" t="s">
        <v>31</v>
      </c>
      <c r="G723" t="str">
        <f t="shared" si="22"/>
        <v>5_x5_6x_G_30a</v>
      </c>
      <c r="H723" s="116" t="str">
        <f t="shared" si="23"/>
        <v>30a</v>
      </c>
      <c r="I723" s="117" t="s">
        <v>7316</v>
      </c>
      <c r="J723" s="118"/>
    </row>
    <row r="724" spans="1:10" hidden="1" x14ac:dyDescent="0.2">
      <c r="A724">
        <v>5</v>
      </c>
      <c r="B724" t="s">
        <v>435</v>
      </c>
      <c r="C724" t="s">
        <v>414</v>
      </c>
      <c r="D724" t="s">
        <v>33</v>
      </c>
      <c r="E724">
        <v>30</v>
      </c>
      <c r="F724" t="s">
        <v>34</v>
      </c>
      <c r="G724" t="str">
        <f t="shared" si="22"/>
        <v>5_x5_6x_G_30b</v>
      </c>
      <c r="H724" s="116" t="str">
        <f t="shared" si="23"/>
        <v>30b</v>
      </c>
      <c r="I724" s="117" t="s">
        <v>7317</v>
      </c>
      <c r="J724" s="118"/>
    </row>
    <row r="725" spans="1:10" hidden="1" x14ac:dyDescent="0.2">
      <c r="A725">
        <v>5</v>
      </c>
      <c r="B725" t="s">
        <v>435</v>
      </c>
      <c r="C725" t="s">
        <v>414</v>
      </c>
      <c r="D725" t="s">
        <v>33</v>
      </c>
      <c r="E725">
        <v>30</v>
      </c>
      <c r="F725" t="s">
        <v>40</v>
      </c>
      <c r="G725" t="str">
        <f t="shared" si="22"/>
        <v>5_x5_6x_G_30c</v>
      </c>
      <c r="H725" s="116" t="str">
        <f t="shared" si="23"/>
        <v>30c</v>
      </c>
      <c r="I725" s="117" t="s">
        <v>7318</v>
      </c>
      <c r="J725" s="118"/>
    </row>
    <row r="726" spans="1:10" hidden="1" x14ac:dyDescent="0.2">
      <c r="A726">
        <v>5</v>
      </c>
      <c r="B726" t="s">
        <v>435</v>
      </c>
      <c r="C726" t="s">
        <v>414</v>
      </c>
      <c r="D726" t="s">
        <v>33</v>
      </c>
      <c r="E726">
        <v>31</v>
      </c>
      <c r="G726" t="str">
        <f t="shared" si="22"/>
        <v>5_x5_6x_G_31</v>
      </c>
      <c r="H726" s="116">
        <f t="shared" si="23"/>
        <v>31</v>
      </c>
      <c r="I726" s="117" t="s">
        <v>7319</v>
      </c>
      <c r="J726" s="119" t="s">
        <v>7320</v>
      </c>
    </row>
    <row r="727" spans="1:10" hidden="1" x14ac:dyDescent="0.2">
      <c r="A727">
        <v>5</v>
      </c>
      <c r="B727" t="s">
        <v>435</v>
      </c>
      <c r="C727" t="s">
        <v>414</v>
      </c>
      <c r="D727" t="s">
        <v>33</v>
      </c>
      <c r="E727">
        <v>32</v>
      </c>
      <c r="F727" t="s">
        <v>31</v>
      </c>
      <c r="G727" t="str">
        <f t="shared" si="22"/>
        <v>5_x5_6x_G_32a</v>
      </c>
      <c r="H727" s="116" t="str">
        <f t="shared" si="23"/>
        <v>32a</v>
      </c>
      <c r="I727" s="117" t="s">
        <v>7321</v>
      </c>
      <c r="J727" s="118"/>
    </row>
    <row r="728" spans="1:10" hidden="1" x14ac:dyDescent="0.2">
      <c r="A728">
        <v>5</v>
      </c>
      <c r="B728" t="s">
        <v>435</v>
      </c>
      <c r="C728" t="s">
        <v>414</v>
      </c>
      <c r="D728" t="s">
        <v>33</v>
      </c>
      <c r="E728">
        <v>32</v>
      </c>
      <c r="F728" t="s">
        <v>34</v>
      </c>
      <c r="G728" t="str">
        <f t="shared" si="22"/>
        <v>5_x5_6x_G_32b</v>
      </c>
      <c r="H728" s="116" t="str">
        <f t="shared" si="23"/>
        <v>32b</v>
      </c>
      <c r="I728" s="117" t="s">
        <v>7322</v>
      </c>
      <c r="J728" s="118"/>
    </row>
    <row r="729" spans="1:10" hidden="1" x14ac:dyDescent="0.2">
      <c r="A729">
        <v>5</v>
      </c>
      <c r="B729" t="s">
        <v>435</v>
      </c>
      <c r="C729" t="s">
        <v>414</v>
      </c>
      <c r="D729" t="s">
        <v>33</v>
      </c>
      <c r="E729">
        <v>33</v>
      </c>
      <c r="F729" t="s">
        <v>31</v>
      </c>
      <c r="G729" t="str">
        <f t="shared" si="22"/>
        <v>5_x5_6x_G_33a</v>
      </c>
      <c r="H729" s="116" t="str">
        <f t="shared" si="23"/>
        <v>33a</v>
      </c>
      <c r="I729" s="117" t="s">
        <v>7323</v>
      </c>
      <c r="J729" s="118"/>
    </row>
    <row r="730" spans="1:10" hidden="1" x14ac:dyDescent="0.2">
      <c r="A730">
        <v>5</v>
      </c>
      <c r="B730" t="s">
        <v>435</v>
      </c>
      <c r="C730" t="s">
        <v>414</v>
      </c>
      <c r="D730" t="s">
        <v>33</v>
      </c>
      <c r="E730">
        <v>33</v>
      </c>
      <c r="F730" t="s">
        <v>34</v>
      </c>
      <c r="G730" t="str">
        <f t="shared" si="22"/>
        <v>5_x5_6x_G_33b</v>
      </c>
      <c r="H730" s="116" t="str">
        <f t="shared" si="23"/>
        <v>33b</v>
      </c>
      <c r="I730" s="117" t="s">
        <v>7324</v>
      </c>
      <c r="J730" s="118"/>
    </row>
    <row r="731" spans="1:10" hidden="1" x14ac:dyDescent="0.2">
      <c r="A731">
        <v>5</v>
      </c>
      <c r="B731" t="s">
        <v>435</v>
      </c>
      <c r="C731" t="s">
        <v>414</v>
      </c>
      <c r="D731" t="s">
        <v>33</v>
      </c>
      <c r="E731">
        <v>33</v>
      </c>
      <c r="F731" t="s">
        <v>40</v>
      </c>
      <c r="G731" t="str">
        <f t="shared" si="22"/>
        <v>5_x5_6x_G_33c</v>
      </c>
      <c r="H731" s="116" t="str">
        <f t="shared" si="23"/>
        <v>33c</v>
      </c>
      <c r="I731" s="117" t="s">
        <v>7325</v>
      </c>
      <c r="J731" s="118"/>
    </row>
    <row r="732" spans="1:10" hidden="1" x14ac:dyDescent="0.2">
      <c r="A732">
        <v>5</v>
      </c>
      <c r="B732" t="s">
        <v>435</v>
      </c>
      <c r="C732" t="s">
        <v>414</v>
      </c>
      <c r="D732" t="s">
        <v>33</v>
      </c>
      <c r="E732">
        <v>34</v>
      </c>
      <c r="G732" t="str">
        <f t="shared" si="22"/>
        <v>5_x5_6x_G_34</v>
      </c>
      <c r="H732" s="116">
        <f t="shared" si="23"/>
        <v>34</v>
      </c>
      <c r="I732" s="121" t="s">
        <v>7326</v>
      </c>
      <c r="J732" s="118"/>
    </row>
    <row r="733" spans="1:10" hidden="1" x14ac:dyDescent="0.2">
      <c r="A733">
        <v>5</v>
      </c>
      <c r="B733" t="s">
        <v>435</v>
      </c>
      <c r="C733" t="s">
        <v>414</v>
      </c>
      <c r="D733" t="s">
        <v>33</v>
      </c>
      <c r="E733">
        <v>35</v>
      </c>
      <c r="F733" t="s">
        <v>31</v>
      </c>
      <c r="G733" t="str">
        <f t="shared" si="22"/>
        <v>5_x5_6x_G_35a</v>
      </c>
      <c r="H733" s="116" t="str">
        <f t="shared" si="23"/>
        <v>35a</v>
      </c>
      <c r="I733" s="117" t="s">
        <v>7327</v>
      </c>
      <c r="J733" s="118"/>
    </row>
    <row r="734" spans="1:10" hidden="1" x14ac:dyDescent="0.2">
      <c r="A734">
        <v>5</v>
      </c>
      <c r="B734" t="s">
        <v>435</v>
      </c>
      <c r="C734" t="s">
        <v>414</v>
      </c>
      <c r="D734" t="s">
        <v>33</v>
      </c>
      <c r="E734">
        <v>35</v>
      </c>
      <c r="F734" t="s">
        <v>34</v>
      </c>
      <c r="G734" t="str">
        <f t="shared" si="22"/>
        <v>5_x5_6x_G_35b</v>
      </c>
      <c r="H734" s="116" t="str">
        <f t="shared" si="23"/>
        <v>35b</v>
      </c>
      <c r="I734" s="117" t="s">
        <v>7328</v>
      </c>
      <c r="J734" s="118"/>
    </row>
    <row r="735" spans="1:10" hidden="1" x14ac:dyDescent="0.2">
      <c r="A735">
        <v>5</v>
      </c>
      <c r="B735" t="s">
        <v>435</v>
      </c>
      <c r="C735" t="s">
        <v>414</v>
      </c>
      <c r="D735" t="s">
        <v>33</v>
      </c>
      <c r="E735">
        <v>36</v>
      </c>
      <c r="G735" t="str">
        <f t="shared" si="22"/>
        <v>5_x5_6x_G_36</v>
      </c>
      <c r="H735" s="116">
        <f t="shared" si="23"/>
        <v>36</v>
      </c>
      <c r="I735" s="121" t="s">
        <v>7329</v>
      </c>
      <c r="J735" s="118"/>
    </row>
    <row r="736" spans="1:10" hidden="1" x14ac:dyDescent="0.2">
      <c r="A736">
        <v>5</v>
      </c>
      <c r="B736" t="s">
        <v>435</v>
      </c>
      <c r="C736" t="s">
        <v>414</v>
      </c>
      <c r="D736" t="s">
        <v>33</v>
      </c>
      <c r="E736">
        <v>37</v>
      </c>
      <c r="F736" t="s">
        <v>31</v>
      </c>
      <c r="G736" t="str">
        <f t="shared" si="22"/>
        <v>5_x5_6x_G_37a</v>
      </c>
      <c r="H736" s="116" t="str">
        <f t="shared" si="23"/>
        <v>37a</v>
      </c>
      <c r="I736" s="117" t="s">
        <v>7330</v>
      </c>
      <c r="J736" s="118"/>
    </row>
    <row r="737" spans="1:10" hidden="1" x14ac:dyDescent="0.2">
      <c r="A737">
        <v>5</v>
      </c>
      <c r="B737" t="s">
        <v>435</v>
      </c>
      <c r="C737" t="s">
        <v>414</v>
      </c>
      <c r="D737" t="s">
        <v>33</v>
      </c>
      <c r="E737">
        <v>37</v>
      </c>
      <c r="F737" t="s">
        <v>34</v>
      </c>
      <c r="G737" t="str">
        <f t="shared" si="22"/>
        <v>5_x5_6x_G_37b</v>
      </c>
      <c r="H737" s="116" t="str">
        <f t="shared" si="23"/>
        <v>37b</v>
      </c>
      <c r="I737" s="117" t="s">
        <v>7331</v>
      </c>
      <c r="J737" s="118"/>
    </row>
    <row r="738" spans="1:10" hidden="1" x14ac:dyDescent="0.2">
      <c r="A738">
        <v>5</v>
      </c>
      <c r="B738" t="s">
        <v>435</v>
      </c>
      <c r="C738" t="s">
        <v>414</v>
      </c>
      <c r="D738" t="s">
        <v>33</v>
      </c>
      <c r="E738">
        <v>38</v>
      </c>
      <c r="F738" t="s">
        <v>31</v>
      </c>
      <c r="G738" t="str">
        <f t="shared" si="22"/>
        <v>5_x5_6x_G_38a</v>
      </c>
      <c r="H738" s="116" t="str">
        <f t="shared" si="23"/>
        <v>38a</v>
      </c>
      <c r="I738" s="117" t="s">
        <v>7332</v>
      </c>
      <c r="J738" s="118"/>
    </row>
    <row r="739" spans="1:10" hidden="1" x14ac:dyDescent="0.2">
      <c r="A739">
        <v>5</v>
      </c>
      <c r="B739" t="s">
        <v>435</v>
      </c>
      <c r="C739" t="s">
        <v>414</v>
      </c>
      <c r="D739" t="s">
        <v>33</v>
      </c>
      <c r="E739">
        <v>38</v>
      </c>
      <c r="F739" t="s">
        <v>34</v>
      </c>
      <c r="G739" t="str">
        <f t="shared" si="22"/>
        <v>5_x5_6x_G_38b</v>
      </c>
      <c r="H739" s="116" t="str">
        <f t="shared" si="23"/>
        <v>38b</v>
      </c>
      <c r="I739" s="117" t="s">
        <v>7333</v>
      </c>
      <c r="J739" s="118"/>
    </row>
    <row r="740" spans="1:10" hidden="1" x14ac:dyDescent="0.2">
      <c r="A740">
        <v>5</v>
      </c>
      <c r="B740" t="s">
        <v>435</v>
      </c>
      <c r="C740" t="s">
        <v>414</v>
      </c>
      <c r="D740" t="s">
        <v>33</v>
      </c>
      <c r="E740">
        <v>38</v>
      </c>
      <c r="F740" t="s">
        <v>40</v>
      </c>
      <c r="G740" t="str">
        <f t="shared" si="22"/>
        <v>5_x5_6x_G_38c</v>
      </c>
      <c r="H740" s="116" t="str">
        <f t="shared" si="23"/>
        <v>38c</v>
      </c>
      <c r="I740" s="117" t="s">
        <v>7334</v>
      </c>
      <c r="J740" s="118"/>
    </row>
    <row r="741" spans="1:10" hidden="1" x14ac:dyDescent="0.2">
      <c r="A741">
        <v>5</v>
      </c>
      <c r="B741" t="s">
        <v>435</v>
      </c>
      <c r="C741" t="s">
        <v>414</v>
      </c>
      <c r="D741" t="s">
        <v>33</v>
      </c>
      <c r="E741">
        <v>38</v>
      </c>
      <c r="F741" t="s">
        <v>66</v>
      </c>
      <c r="G741" t="str">
        <f t="shared" si="22"/>
        <v>5_x5_6x_G_38d</v>
      </c>
      <c r="H741" s="116" t="str">
        <f t="shared" si="23"/>
        <v>38d</v>
      </c>
      <c r="I741" s="117" t="s">
        <v>7335</v>
      </c>
      <c r="J741" s="118"/>
    </row>
    <row r="742" spans="1:10" hidden="1" x14ac:dyDescent="0.2">
      <c r="A742">
        <v>5</v>
      </c>
      <c r="B742" t="s">
        <v>435</v>
      </c>
      <c r="C742" t="s">
        <v>414</v>
      </c>
      <c r="D742" t="s">
        <v>33</v>
      </c>
      <c r="E742">
        <v>39</v>
      </c>
      <c r="F742" t="s">
        <v>31</v>
      </c>
      <c r="G742" t="str">
        <f t="shared" si="22"/>
        <v>5_x5_6x_G_39a</v>
      </c>
      <c r="H742" s="116" t="str">
        <f t="shared" si="23"/>
        <v>39a</v>
      </c>
      <c r="I742" s="117" t="s">
        <v>7336</v>
      </c>
      <c r="J742" s="119"/>
    </row>
    <row r="743" spans="1:10" hidden="1" x14ac:dyDescent="0.2">
      <c r="A743">
        <v>5</v>
      </c>
      <c r="B743" t="s">
        <v>435</v>
      </c>
      <c r="C743" t="s">
        <v>414</v>
      </c>
      <c r="D743" t="s">
        <v>33</v>
      </c>
      <c r="E743">
        <v>39</v>
      </c>
      <c r="F743" t="s">
        <v>34</v>
      </c>
      <c r="G743" t="str">
        <f t="shared" si="22"/>
        <v>5_x5_6x_G_39b</v>
      </c>
      <c r="H743" s="116" t="str">
        <f t="shared" si="23"/>
        <v>39b</v>
      </c>
      <c r="I743" s="117" t="s">
        <v>7337</v>
      </c>
      <c r="J743" s="117"/>
    </row>
    <row r="744" spans="1:10" hidden="1" x14ac:dyDescent="0.2">
      <c r="A744">
        <v>5</v>
      </c>
      <c r="B744" t="s">
        <v>435</v>
      </c>
      <c r="C744" t="s">
        <v>414</v>
      </c>
      <c r="D744" t="s">
        <v>33</v>
      </c>
      <c r="E744">
        <v>39</v>
      </c>
      <c r="F744" t="s">
        <v>40</v>
      </c>
      <c r="G744" t="str">
        <f t="shared" si="22"/>
        <v>5_x5_6x_G_39c</v>
      </c>
      <c r="H744" s="116" t="str">
        <f t="shared" si="23"/>
        <v>39c</v>
      </c>
      <c r="I744" s="117" t="s">
        <v>7338</v>
      </c>
      <c r="J744" s="119"/>
    </row>
    <row r="745" spans="1:10" hidden="1" x14ac:dyDescent="0.2">
      <c r="A745">
        <v>5</v>
      </c>
      <c r="B745" t="s">
        <v>435</v>
      </c>
      <c r="C745" t="s">
        <v>414</v>
      </c>
      <c r="D745" t="s">
        <v>33</v>
      </c>
      <c r="E745">
        <v>40</v>
      </c>
      <c r="F745" t="s">
        <v>31</v>
      </c>
      <c r="G745" t="str">
        <f t="shared" si="22"/>
        <v>5_x5_6x_G_40a</v>
      </c>
      <c r="H745" s="116" t="str">
        <f t="shared" si="23"/>
        <v>40a</v>
      </c>
      <c r="I745" s="117" t="s">
        <v>7339</v>
      </c>
      <c r="J745" s="119" t="s">
        <v>7340</v>
      </c>
    </row>
    <row r="746" spans="1:10" hidden="1" x14ac:dyDescent="0.2">
      <c r="A746">
        <v>5</v>
      </c>
      <c r="B746" t="s">
        <v>435</v>
      </c>
      <c r="C746" t="s">
        <v>414</v>
      </c>
      <c r="D746" t="s">
        <v>33</v>
      </c>
      <c r="E746">
        <v>40</v>
      </c>
      <c r="F746" t="s">
        <v>34</v>
      </c>
      <c r="G746" t="str">
        <f t="shared" si="22"/>
        <v>5_x5_6x_G_40b</v>
      </c>
      <c r="H746" s="116" t="str">
        <f t="shared" si="23"/>
        <v>40b</v>
      </c>
      <c r="I746" s="117" t="s">
        <v>7341</v>
      </c>
      <c r="J746" s="119" t="s">
        <v>7340</v>
      </c>
    </row>
    <row r="747" spans="1:10" hidden="1" x14ac:dyDescent="0.2">
      <c r="A747">
        <v>5</v>
      </c>
      <c r="B747" t="s">
        <v>435</v>
      </c>
      <c r="C747" t="s">
        <v>414</v>
      </c>
      <c r="D747" t="s">
        <v>33</v>
      </c>
      <c r="E747">
        <v>40</v>
      </c>
      <c r="F747" t="s">
        <v>40</v>
      </c>
      <c r="G747" t="str">
        <f t="shared" si="22"/>
        <v>5_x5_6x_G_40c</v>
      </c>
      <c r="H747" s="116" t="str">
        <f t="shared" si="23"/>
        <v>40c</v>
      </c>
      <c r="I747" s="117" t="s">
        <v>7342</v>
      </c>
      <c r="J747" s="119" t="s">
        <v>7340</v>
      </c>
    </row>
    <row r="748" spans="1:10" hidden="1" x14ac:dyDescent="0.2">
      <c r="A748">
        <v>5</v>
      </c>
      <c r="B748" t="s">
        <v>435</v>
      </c>
      <c r="C748" t="s">
        <v>414</v>
      </c>
      <c r="D748" t="s">
        <v>33</v>
      </c>
      <c r="E748">
        <v>41</v>
      </c>
      <c r="F748" t="s">
        <v>31</v>
      </c>
      <c r="G748" t="str">
        <f t="shared" si="22"/>
        <v>5_x5_6x_G_41a</v>
      </c>
      <c r="H748" s="116" t="str">
        <f t="shared" si="23"/>
        <v>41a</v>
      </c>
      <c r="I748" s="117" t="s">
        <v>7343</v>
      </c>
      <c r="J748" s="118"/>
    </row>
    <row r="749" spans="1:10" hidden="1" x14ac:dyDescent="0.2">
      <c r="A749">
        <v>5</v>
      </c>
      <c r="B749" t="s">
        <v>435</v>
      </c>
      <c r="C749" t="s">
        <v>414</v>
      </c>
      <c r="D749" t="s">
        <v>33</v>
      </c>
      <c r="E749">
        <v>41</v>
      </c>
      <c r="F749" t="s">
        <v>34</v>
      </c>
      <c r="G749" t="str">
        <f t="shared" si="22"/>
        <v>5_x5_6x_G_41b</v>
      </c>
      <c r="H749" s="116" t="str">
        <f t="shared" si="23"/>
        <v>41b</v>
      </c>
      <c r="I749" s="117" t="s">
        <v>7344</v>
      </c>
      <c r="J749" s="118"/>
    </row>
    <row r="750" spans="1:10" hidden="1" x14ac:dyDescent="0.2">
      <c r="A750">
        <v>5</v>
      </c>
      <c r="B750" t="s">
        <v>435</v>
      </c>
      <c r="C750" t="s">
        <v>414</v>
      </c>
      <c r="D750" t="s">
        <v>33</v>
      </c>
      <c r="E750">
        <v>42</v>
      </c>
      <c r="F750" t="s">
        <v>31</v>
      </c>
      <c r="G750" t="str">
        <f t="shared" si="22"/>
        <v>5_x5_6x_G_42a</v>
      </c>
      <c r="H750" s="116" t="str">
        <f t="shared" si="23"/>
        <v>42a</v>
      </c>
      <c r="I750" s="117" t="s">
        <v>7345</v>
      </c>
      <c r="J750" s="118"/>
    </row>
    <row r="751" spans="1:10" hidden="1" x14ac:dyDescent="0.2">
      <c r="A751">
        <v>5</v>
      </c>
      <c r="B751" t="s">
        <v>435</v>
      </c>
      <c r="C751" t="s">
        <v>414</v>
      </c>
      <c r="D751" t="s">
        <v>33</v>
      </c>
      <c r="E751">
        <v>42</v>
      </c>
      <c r="F751" t="s">
        <v>34</v>
      </c>
      <c r="G751" t="str">
        <f t="shared" si="22"/>
        <v>5_x5_6x_G_42b</v>
      </c>
      <c r="H751" s="116" t="str">
        <f t="shared" si="23"/>
        <v>42b</v>
      </c>
      <c r="I751" s="117" t="s">
        <v>7346</v>
      </c>
      <c r="J751" s="118"/>
    </row>
    <row r="752" spans="1:10" hidden="1" x14ac:dyDescent="0.2">
      <c r="A752">
        <v>5</v>
      </c>
      <c r="B752" t="s">
        <v>435</v>
      </c>
      <c r="C752" t="s">
        <v>414</v>
      </c>
      <c r="D752" t="s">
        <v>33</v>
      </c>
      <c r="E752">
        <v>42</v>
      </c>
      <c r="F752" t="s">
        <v>40</v>
      </c>
      <c r="G752" t="str">
        <f t="shared" si="22"/>
        <v>5_x5_6x_G_42c</v>
      </c>
      <c r="H752" s="116" t="str">
        <f t="shared" si="23"/>
        <v>42c</v>
      </c>
      <c r="I752" s="117" t="s">
        <v>7347</v>
      </c>
      <c r="J752" s="119"/>
    </row>
    <row r="753" spans="1:10" hidden="1" x14ac:dyDescent="0.2">
      <c r="A753">
        <v>5</v>
      </c>
      <c r="B753" t="s">
        <v>435</v>
      </c>
      <c r="C753" t="s">
        <v>414</v>
      </c>
      <c r="D753" t="s">
        <v>33</v>
      </c>
      <c r="E753">
        <v>43</v>
      </c>
      <c r="F753" t="s">
        <v>31</v>
      </c>
      <c r="G753" t="str">
        <f t="shared" si="22"/>
        <v>5_x5_6x_G_43a</v>
      </c>
      <c r="H753" s="116" t="str">
        <f t="shared" si="23"/>
        <v>43a</v>
      </c>
      <c r="I753" s="117" t="s">
        <v>7348</v>
      </c>
      <c r="J753" s="118"/>
    </row>
    <row r="754" spans="1:10" hidden="1" x14ac:dyDescent="0.2">
      <c r="A754">
        <v>5</v>
      </c>
      <c r="B754" t="s">
        <v>435</v>
      </c>
      <c r="C754" t="s">
        <v>414</v>
      </c>
      <c r="D754" t="s">
        <v>33</v>
      </c>
      <c r="E754">
        <v>43</v>
      </c>
      <c r="F754" t="s">
        <v>34</v>
      </c>
      <c r="G754" t="str">
        <f t="shared" si="22"/>
        <v>5_x5_6x_G_43b</v>
      </c>
      <c r="H754" s="116" t="str">
        <f t="shared" si="23"/>
        <v>43b</v>
      </c>
      <c r="I754" s="117" t="s">
        <v>7349</v>
      </c>
      <c r="J754" s="118"/>
    </row>
    <row r="755" spans="1:10" hidden="1" x14ac:dyDescent="0.2">
      <c r="A755">
        <v>5</v>
      </c>
      <c r="B755" t="s">
        <v>435</v>
      </c>
      <c r="C755" t="s">
        <v>414</v>
      </c>
      <c r="D755" t="s">
        <v>33</v>
      </c>
      <c r="E755">
        <v>43</v>
      </c>
      <c r="F755" t="s">
        <v>40</v>
      </c>
      <c r="G755" t="str">
        <f t="shared" si="22"/>
        <v>5_x5_6x_G_43c</v>
      </c>
      <c r="H755" s="116" t="str">
        <f t="shared" si="23"/>
        <v>43c</v>
      </c>
      <c r="I755" s="117" t="s">
        <v>7350</v>
      </c>
      <c r="J755" s="119"/>
    </row>
    <row r="756" spans="1:10" hidden="1" x14ac:dyDescent="0.2">
      <c r="A756">
        <v>5</v>
      </c>
      <c r="B756" t="s">
        <v>435</v>
      </c>
      <c r="C756" t="s">
        <v>414</v>
      </c>
      <c r="D756" t="s">
        <v>33</v>
      </c>
      <c r="E756">
        <v>44</v>
      </c>
      <c r="F756" t="s">
        <v>31</v>
      </c>
      <c r="G756" t="str">
        <f t="shared" si="22"/>
        <v>5_x5_6x_G_44a</v>
      </c>
      <c r="H756" s="116" t="str">
        <f t="shared" si="23"/>
        <v>44a</v>
      </c>
      <c r="I756" s="117" t="s">
        <v>7351</v>
      </c>
      <c r="J756" s="118"/>
    </row>
    <row r="757" spans="1:10" hidden="1" x14ac:dyDescent="0.2">
      <c r="A757">
        <v>5</v>
      </c>
      <c r="B757" t="s">
        <v>435</v>
      </c>
      <c r="C757" t="s">
        <v>414</v>
      </c>
      <c r="D757" t="s">
        <v>33</v>
      </c>
      <c r="E757">
        <v>44</v>
      </c>
      <c r="F757" t="s">
        <v>34</v>
      </c>
      <c r="G757" t="str">
        <f t="shared" si="22"/>
        <v>5_x5_6x_G_44b</v>
      </c>
      <c r="H757" s="116" t="str">
        <f t="shared" si="23"/>
        <v>44b</v>
      </c>
      <c r="I757" s="117" t="s">
        <v>7352</v>
      </c>
      <c r="J757" s="118"/>
    </row>
    <row r="758" spans="1:10" hidden="1" x14ac:dyDescent="0.2">
      <c r="A758">
        <v>5</v>
      </c>
      <c r="B758" t="s">
        <v>435</v>
      </c>
      <c r="C758" t="s">
        <v>414</v>
      </c>
      <c r="D758" t="s">
        <v>33</v>
      </c>
      <c r="E758">
        <v>44</v>
      </c>
      <c r="F758" t="s">
        <v>40</v>
      </c>
      <c r="G758" t="str">
        <f t="shared" si="22"/>
        <v>5_x5_6x_G_44c</v>
      </c>
      <c r="H758" s="116" t="str">
        <f t="shared" si="23"/>
        <v>44c</v>
      </c>
      <c r="I758" s="117" t="s">
        <v>7353</v>
      </c>
      <c r="J758" s="118"/>
    </row>
    <row r="759" spans="1:10" hidden="1" x14ac:dyDescent="0.2">
      <c r="A759">
        <v>5</v>
      </c>
      <c r="B759" t="s">
        <v>435</v>
      </c>
      <c r="C759" t="s">
        <v>414</v>
      </c>
      <c r="D759" t="s">
        <v>33</v>
      </c>
      <c r="E759">
        <v>44</v>
      </c>
      <c r="F759" t="s">
        <v>66</v>
      </c>
      <c r="G759" t="str">
        <f t="shared" si="22"/>
        <v>5_x5_6x_G_44d</v>
      </c>
      <c r="H759" s="116" t="str">
        <f t="shared" si="23"/>
        <v>44d</v>
      </c>
      <c r="I759" s="117" t="s">
        <v>7354</v>
      </c>
      <c r="J759" s="118"/>
    </row>
    <row r="760" spans="1:10" hidden="1" x14ac:dyDescent="0.2">
      <c r="A760">
        <v>5</v>
      </c>
      <c r="B760" t="s">
        <v>435</v>
      </c>
      <c r="C760" t="s">
        <v>414</v>
      </c>
      <c r="D760" t="s">
        <v>33</v>
      </c>
      <c r="E760">
        <v>45</v>
      </c>
      <c r="F760" t="s">
        <v>31</v>
      </c>
      <c r="G760" t="str">
        <f t="shared" si="22"/>
        <v>5_x5_6x_G_45a</v>
      </c>
      <c r="H760" s="116" t="str">
        <f t="shared" si="23"/>
        <v>45a</v>
      </c>
      <c r="I760" s="117" t="s">
        <v>7355</v>
      </c>
      <c r="J760" s="118"/>
    </row>
    <row r="761" spans="1:10" hidden="1" x14ac:dyDescent="0.2">
      <c r="A761">
        <v>5</v>
      </c>
      <c r="B761" t="s">
        <v>435</v>
      </c>
      <c r="C761" t="s">
        <v>414</v>
      </c>
      <c r="D761" t="s">
        <v>33</v>
      </c>
      <c r="E761">
        <v>45</v>
      </c>
      <c r="F761" t="s">
        <v>34</v>
      </c>
      <c r="G761" t="str">
        <f t="shared" si="22"/>
        <v>5_x5_6x_G_45b</v>
      </c>
      <c r="H761" s="116" t="str">
        <f t="shared" si="23"/>
        <v>45b</v>
      </c>
      <c r="I761" s="117" t="s">
        <v>7356</v>
      </c>
      <c r="J761" s="118"/>
    </row>
    <row r="762" spans="1:10" hidden="1" x14ac:dyDescent="0.2">
      <c r="A762">
        <v>5</v>
      </c>
      <c r="B762" t="s">
        <v>435</v>
      </c>
      <c r="C762" t="s">
        <v>414</v>
      </c>
      <c r="D762" t="s">
        <v>429</v>
      </c>
      <c r="E762">
        <v>1</v>
      </c>
      <c r="G762" t="str">
        <f t="shared" si="22"/>
        <v>5_x5_6x_T_1</v>
      </c>
      <c r="H762" s="116">
        <f t="shared" si="23"/>
        <v>1</v>
      </c>
      <c r="I762" s="121" t="s">
        <v>7357</v>
      </c>
      <c r="J762" s="119" t="s">
        <v>7358</v>
      </c>
    </row>
    <row r="763" spans="1:10" hidden="1" x14ac:dyDescent="0.2">
      <c r="A763">
        <v>5</v>
      </c>
      <c r="B763" t="s">
        <v>435</v>
      </c>
      <c r="C763" t="s">
        <v>414</v>
      </c>
      <c r="D763" t="s">
        <v>429</v>
      </c>
      <c r="E763">
        <v>2</v>
      </c>
      <c r="F763" t="s">
        <v>31</v>
      </c>
      <c r="G763" t="str">
        <f t="shared" si="22"/>
        <v>5_x5_6x_T_2a</v>
      </c>
      <c r="H763" s="116" t="str">
        <f t="shared" si="23"/>
        <v>2a</v>
      </c>
      <c r="I763" s="117" t="s">
        <v>7359</v>
      </c>
      <c r="J763" s="118"/>
    </row>
    <row r="764" spans="1:10" hidden="1" x14ac:dyDescent="0.2">
      <c r="A764">
        <v>5</v>
      </c>
      <c r="B764" t="s">
        <v>435</v>
      </c>
      <c r="C764" t="s">
        <v>414</v>
      </c>
      <c r="D764" t="s">
        <v>429</v>
      </c>
      <c r="E764">
        <v>2</v>
      </c>
      <c r="F764" t="s">
        <v>34</v>
      </c>
      <c r="G764" t="str">
        <f t="shared" si="22"/>
        <v>5_x5_6x_T_2b</v>
      </c>
      <c r="H764" s="116" t="str">
        <f t="shared" si="23"/>
        <v>2b</v>
      </c>
      <c r="I764" s="117" t="s">
        <v>7360</v>
      </c>
      <c r="J764" s="118"/>
    </row>
    <row r="765" spans="1:10" hidden="1" x14ac:dyDescent="0.2">
      <c r="A765">
        <v>5</v>
      </c>
      <c r="B765" t="s">
        <v>435</v>
      </c>
      <c r="C765" t="s">
        <v>414</v>
      </c>
      <c r="D765" t="s">
        <v>429</v>
      </c>
      <c r="E765">
        <v>3</v>
      </c>
      <c r="F765" t="s">
        <v>31</v>
      </c>
      <c r="G765" t="str">
        <f t="shared" si="22"/>
        <v>5_x5_6x_T_3a</v>
      </c>
      <c r="H765" s="116" t="str">
        <f t="shared" si="23"/>
        <v>3a</v>
      </c>
      <c r="I765" s="117" t="s">
        <v>7361</v>
      </c>
      <c r="J765" s="118"/>
    </row>
    <row r="766" spans="1:10" hidden="1" x14ac:dyDescent="0.2">
      <c r="A766">
        <v>5</v>
      </c>
      <c r="B766" t="s">
        <v>435</v>
      </c>
      <c r="C766" t="s">
        <v>414</v>
      </c>
      <c r="D766" t="s">
        <v>429</v>
      </c>
      <c r="E766">
        <v>3</v>
      </c>
      <c r="F766" t="s">
        <v>34</v>
      </c>
      <c r="G766" t="str">
        <f t="shared" si="22"/>
        <v>5_x5_6x_T_3b</v>
      </c>
      <c r="H766" s="116" t="str">
        <f t="shared" si="23"/>
        <v>3b</v>
      </c>
      <c r="I766" s="117" t="s">
        <v>7362</v>
      </c>
      <c r="J766" s="118"/>
    </row>
    <row r="767" spans="1:10" hidden="1" x14ac:dyDescent="0.2">
      <c r="A767">
        <v>5</v>
      </c>
      <c r="B767" t="s">
        <v>435</v>
      </c>
      <c r="C767" t="s">
        <v>414</v>
      </c>
      <c r="D767" t="s">
        <v>429</v>
      </c>
      <c r="E767">
        <v>3</v>
      </c>
      <c r="F767" t="s">
        <v>40</v>
      </c>
      <c r="G767" t="str">
        <f t="shared" si="22"/>
        <v>5_x5_6x_T_3c</v>
      </c>
      <c r="H767" s="116" t="str">
        <f t="shared" si="23"/>
        <v>3c</v>
      </c>
      <c r="I767" s="117" t="s">
        <v>7363</v>
      </c>
      <c r="J767" s="118"/>
    </row>
    <row r="768" spans="1:10" hidden="1" x14ac:dyDescent="0.2">
      <c r="A768">
        <v>5</v>
      </c>
      <c r="B768" t="s">
        <v>435</v>
      </c>
      <c r="C768" t="s">
        <v>414</v>
      </c>
      <c r="D768" t="s">
        <v>429</v>
      </c>
      <c r="E768">
        <v>3</v>
      </c>
      <c r="F768" t="s">
        <v>66</v>
      </c>
      <c r="G768" t="str">
        <f t="shared" si="22"/>
        <v>5_x5_6x_T_3d</v>
      </c>
      <c r="H768" s="116" t="str">
        <f t="shared" si="23"/>
        <v>3d</v>
      </c>
      <c r="I768" s="117" t="s">
        <v>7364</v>
      </c>
      <c r="J768" s="118"/>
    </row>
    <row r="769" spans="1:10" hidden="1" x14ac:dyDescent="0.2">
      <c r="A769">
        <v>5</v>
      </c>
      <c r="B769" t="s">
        <v>435</v>
      </c>
      <c r="C769" t="s">
        <v>414</v>
      </c>
      <c r="D769" t="s">
        <v>429</v>
      </c>
      <c r="E769">
        <v>4</v>
      </c>
      <c r="F769" t="s">
        <v>31</v>
      </c>
      <c r="G769" t="str">
        <f t="shared" si="22"/>
        <v>5_x5_6x_T_4a</v>
      </c>
      <c r="H769" s="116" t="str">
        <f t="shared" si="23"/>
        <v>4a</v>
      </c>
      <c r="I769" s="117" t="s">
        <v>7365</v>
      </c>
      <c r="J769" s="118"/>
    </row>
    <row r="770" spans="1:10" hidden="1" x14ac:dyDescent="0.2">
      <c r="A770">
        <v>5</v>
      </c>
      <c r="B770" t="s">
        <v>435</v>
      </c>
      <c r="C770" t="s">
        <v>414</v>
      </c>
      <c r="D770" t="s">
        <v>429</v>
      </c>
      <c r="E770">
        <v>4</v>
      </c>
      <c r="F770" t="s">
        <v>34</v>
      </c>
      <c r="G770" t="str">
        <f t="shared" ref="G770:G833" si="24">A770&amp;"_"&amp;B770&amp;"_"&amp;D770&amp;"_"&amp;H770</f>
        <v>5_x5_6x_T_4b</v>
      </c>
      <c r="H770" s="116" t="str">
        <f t="shared" ref="H770:H833" si="25">IF(F770="",E770,E770&amp;F770)</f>
        <v>4b</v>
      </c>
      <c r="I770" s="117" t="s">
        <v>7366</v>
      </c>
      <c r="J770" s="118"/>
    </row>
    <row r="771" spans="1:10" hidden="1" x14ac:dyDescent="0.2">
      <c r="A771">
        <v>5</v>
      </c>
      <c r="B771" t="s">
        <v>435</v>
      </c>
      <c r="C771" t="s">
        <v>414</v>
      </c>
      <c r="D771" t="s">
        <v>429</v>
      </c>
      <c r="E771">
        <v>5</v>
      </c>
      <c r="G771" t="str">
        <f t="shared" si="24"/>
        <v>5_x5_6x_T_5</v>
      </c>
      <c r="H771" s="116">
        <f t="shared" si="25"/>
        <v>5</v>
      </c>
      <c r="I771" s="121" t="s">
        <v>7367</v>
      </c>
      <c r="J771" s="118"/>
    </row>
    <row r="772" spans="1:10" hidden="1" x14ac:dyDescent="0.2">
      <c r="A772">
        <v>5</v>
      </c>
      <c r="B772" t="s">
        <v>435</v>
      </c>
      <c r="C772" t="s">
        <v>414</v>
      </c>
      <c r="D772" t="s">
        <v>429</v>
      </c>
      <c r="E772">
        <v>6</v>
      </c>
      <c r="G772" t="str">
        <f t="shared" si="24"/>
        <v>5_x5_6x_T_6</v>
      </c>
      <c r="H772" s="116">
        <f t="shared" si="25"/>
        <v>6</v>
      </c>
      <c r="I772" s="117" t="s">
        <v>7368</v>
      </c>
      <c r="J772" s="118"/>
    </row>
    <row r="773" spans="1:10" hidden="1" x14ac:dyDescent="0.2">
      <c r="A773">
        <v>5</v>
      </c>
      <c r="B773" t="s">
        <v>435</v>
      </c>
      <c r="C773" t="s">
        <v>414</v>
      </c>
      <c r="D773" t="s">
        <v>429</v>
      </c>
      <c r="E773">
        <v>7</v>
      </c>
      <c r="G773" t="str">
        <f t="shared" si="24"/>
        <v>5_x5_6x_T_7</v>
      </c>
      <c r="H773" s="116">
        <f t="shared" si="25"/>
        <v>7</v>
      </c>
      <c r="I773" s="121" t="s">
        <v>7369</v>
      </c>
      <c r="J773" s="118"/>
    </row>
    <row r="774" spans="1:10" hidden="1" x14ac:dyDescent="0.2">
      <c r="A774">
        <v>5</v>
      </c>
      <c r="B774" t="s">
        <v>436</v>
      </c>
      <c r="C774" t="s">
        <v>414</v>
      </c>
      <c r="D774" t="s">
        <v>33</v>
      </c>
      <c r="E774">
        <v>1</v>
      </c>
      <c r="F774" t="s">
        <v>31</v>
      </c>
      <c r="G774" t="str">
        <f t="shared" si="24"/>
        <v>5_x5_7x_G_1a</v>
      </c>
      <c r="H774" s="116" t="str">
        <f t="shared" si="25"/>
        <v>1a</v>
      </c>
      <c r="I774" s="117" t="s">
        <v>7370</v>
      </c>
      <c r="J774" s="119" t="s">
        <v>7371</v>
      </c>
    </row>
    <row r="775" spans="1:10" hidden="1" x14ac:dyDescent="0.2">
      <c r="A775">
        <v>5</v>
      </c>
      <c r="B775" t="s">
        <v>436</v>
      </c>
      <c r="C775" t="s">
        <v>414</v>
      </c>
      <c r="D775" t="s">
        <v>33</v>
      </c>
      <c r="E775">
        <v>1</v>
      </c>
      <c r="F775" t="s">
        <v>34</v>
      </c>
      <c r="G775" t="str">
        <f t="shared" si="24"/>
        <v>5_x5_7x_G_1b</v>
      </c>
      <c r="H775" s="116" t="str">
        <f t="shared" si="25"/>
        <v>1b</v>
      </c>
      <c r="I775" s="117" t="s">
        <v>7372</v>
      </c>
      <c r="J775" s="119" t="s">
        <v>7371</v>
      </c>
    </row>
    <row r="776" spans="1:10" hidden="1" x14ac:dyDescent="0.2">
      <c r="A776">
        <v>5</v>
      </c>
      <c r="B776" t="s">
        <v>436</v>
      </c>
      <c r="C776" t="s">
        <v>414</v>
      </c>
      <c r="D776" t="s">
        <v>33</v>
      </c>
      <c r="E776">
        <v>1</v>
      </c>
      <c r="F776" t="s">
        <v>40</v>
      </c>
      <c r="G776" t="str">
        <f t="shared" si="24"/>
        <v>5_x5_7x_G_1c</v>
      </c>
      <c r="H776" s="116" t="str">
        <f t="shared" si="25"/>
        <v>1c</v>
      </c>
      <c r="I776" s="117" t="s">
        <v>7373</v>
      </c>
      <c r="J776" s="119" t="s">
        <v>7371</v>
      </c>
    </row>
    <row r="777" spans="1:10" hidden="1" x14ac:dyDescent="0.2">
      <c r="A777">
        <v>5</v>
      </c>
      <c r="B777" t="s">
        <v>436</v>
      </c>
      <c r="C777" t="s">
        <v>414</v>
      </c>
      <c r="D777" t="s">
        <v>33</v>
      </c>
      <c r="E777">
        <v>2</v>
      </c>
      <c r="G777" t="str">
        <f t="shared" si="24"/>
        <v>5_x5_7x_G_2</v>
      </c>
      <c r="H777" s="116">
        <f t="shared" si="25"/>
        <v>2</v>
      </c>
      <c r="I777" s="117" t="s">
        <v>7374</v>
      </c>
      <c r="J777" s="119" t="s">
        <v>7375</v>
      </c>
    </row>
    <row r="778" spans="1:10" hidden="1" x14ac:dyDescent="0.2">
      <c r="A778">
        <v>5</v>
      </c>
      <c r="B778" t="s">
        <v>436</v>
      </c>
      <c r="C778" t="s">
        <v>414</v>
      </c>
      <c r="D778" t="s">
        <v>33</v>
      </c>
      <c r="E778">
        <v>3</v>
      </c>
      <c r="F778" t="s">
        <v>31</v>
      </c>
      <c r="G778" t="str">
        <f t="shared" si="24"/>
        <v>5_x5_7x_G_3a</v>
      </c>
      <c r="H778" s="116" t="str">
        <f t="shared" si="25"/>
        <v>3a</v>
      </c>
      <c r="I778" s="117" t="s">
        <v>7376</v>
      </c>
      <c r="J778" s="119" t="s">
        <v>7377</v>
      </c>
    </row>
    <row r="779" spans="1:10" hidden="1" x14ac:dyDescent="0.2">
      <c r="A779">
        <v>5</v>
      </c>
      <c r="B779" t="s">
        <v>436</v>
      </c>
      <c r="C779" t="s">
        <v>414</v>
      </c>
      <c r="D779" t="s">
        <v>33</v>
      </c>
      <c r="E779">
        <v>3</v>
      </c>
      <c r="F779" t="s">
        <v>34</v>
      </c>
      <c r="G779" t="str">
        <f t="shared" si="24"/>
        <v>5_x5_7x_G_3b</v>
      </c>
      <c r="H779" s="116" t="str">
        <f t="shared" si="25"/>
        <v>3b</v>
      </c>
      <c r="I779" s="117" t="s">
        <v>7378</v>
      </c>
      <c r="J779" s="119" t="s">
        <v>7377</v>
      </c>
    </row>
    <row r="780" spans="1:10" hidden="1" x14ac:dyDescent="0.2">
      <c r="A780">
        <v>5</v>
      </c>
      <c r="B780" t="s">
        <v>436</v>
      </c>
      <c r="C780" t="s">
        <v>414</v>
      </c>
      <c r="D780" t="s">
        <v>33</v>
      </c>
      <c r="E780">
        <v>3</v>
      </c>
      <c r="F780" t="s">
        <v>40</v>
      </c>
      <c r="G780" t="str">
        <f t="shared" si="24"/>
        <v>5_x5_7x_G_3c</v>
      </c>
      <c r="H780" s="116" t="str">
        <f t="shared" si="25"/>
        <v>3c</v>
      </c>
      <c r="I780" s="117" t="s">
        <v>7379</v>
      </c>
      <c r="J780" s="119" t="s">
        <v>7377</v>
      </c>
    </row>
    <row r="781" spans="1:10" hidden="1" x14ac:dyDescent="0.2">
      <c r="A781">
        <v>5</v>
      </c>
      <c r="B781" t="s">
        <v>436</v>
      </c>
      <c r="C781" t="s">
        <v>414</v>
      </c>
      <c r="D781" t="s">
        <v>33</v>
      </c>
      <c r="E781">
        <v>3</v>
      </c>
      <c r="F781" t="s">
        <v>66</v>
      </c>
      <c r="G781" t="str">
        <f t="shared" si="24"/>
        <v>5_x5_7x_G_3d</v>
      </c>
      <c r="H781" s="116" t="str">
        <f t="shared" si="25"/>
        <v>3d</v>
      </c>
      <c r="I781" s="117" t="s">
        <v>7380</v>
      </c>
      <c r="J781" s="119" t="s">
        <v>7377</v>
      </c>
    </row>
    <row r="782" spans="1:10" hidden="1" x14ac:dyDescent="0.2">
      <c r="A782">
        <v>5</v>
      </c>
      <c r="B782" t="s">
        <v>436</v>
      </c>
      <c r="C782" t="s">
        <v>414</v>
      </c>
      <c r="D782" t="s">
        <v>33</v>
      </c>
      <c r="E782">
        <v>4</v>
      </c>
      <c r="F782" t="s">
        <v>31</v>
      </c>
      <c r="G782" t="str">
        <f t="shared" si="24"/>
        <v>5_x5_7x_G_4a</v>
      </c>
      <c r="H782" s="116" t="str">
        <f t="shared" si="25"/>
        <v>4a</v>
      </c>
      <c r="I782" s="117" t="s">
        <v>7381</v>
      </c>
      <c r="J782" s="118"/>
    </row>
    <row r="783" spans="1:10" hidden="1" x14ac:dyDescent="0.2">
      <c r="A783">
        <v>5</v>
      </c>
      <c r="B783" t="s">
        <v>436</v>
      </c>
      <c r="C783" t="s">
        <v>414</v>
      </c>
      <c r="D783" t="s">
        <v>33</v>
      </c>
      <c r="E783">
        <v>4</v>
      </c>
      <c r="F783" t="s">
        <v>34</v>
      </c>
      <c r="G783" t="str">
        <f t="shared" si="24"/>
        <v>5_x5_7x_G_4b</v>
      </c>
      <c r="H783" s="116" t="str">
        <f t="shared" si="25"/>
        <v>4b</v>
      </c>
      <c r="I783" s="117" t="s">
        <v>7382</v>
      </c>
      <c r="J783" s="118"/>
    </row>
    <row r="784" spans="1:10" hidden="1" x14ac:dyDescent="0.2">
      <c r="A784">
        <v>5</v>
      </c>
      <c r="B784" t="s">
        <v>436</v>
      </c>
      <c r="C784" t="s">
        <v>414</v>
      </c>
      <c r="D784" t="s">
        <v>33</v>
      </c>
      <c r="E784">
        <v>5</v>
      </c>
      <c r="G784" t="str">
        <f t="shared" si="24"/>
        <v>5_x5_7x_G_5</v>
      </c>
      <c r="H784" s="116">
        <f t="shared" si="25"/>
        <v>5</v>
      </c>
      <c r="I784" s="121" t="s">
        <v>7383</v>
      </c>
      <c r="J784" s="119" t="s">
        <v>7384</v>
      </c>
    </row>
    <row r="785" spans="1:10" hidden="1" x14ac:dyDescent="0.2">
      <c r="A785">
        <v>5</v>
      </c>
      <c r="B785" t="s">
        <v>436</v>
      </c>
      <c r="C785" t="s">
        <v>414</v>
      </c>
      <c r="D785" t="s">
        <v>33</v>
      </c>
      <c r="E785">
        <v>6</v>
      </c>
      <c r="F785" t="s">
        <v>31</v>
      </c>
      <c r="G785" t="str">
        <f t="shared" si="24"/>
        <v>5_x5_7x_G_6a</v>
      </c>
      <c r="H785" s="116" t="str">
        <f t="shared" si="25"/>
        <v>6a</v>
      </c>
      <c r="I785" s="117" t="s">
        <v>7385</v>
      </c>
      <c r="J785" s="118"/>
    </row>
    <row r="786" spans="1:10" ht="32" hidden="1" x14ac:dyDescent="0.2">
      <c r="A786">
        <v>5</v>
      </c>
      <c r="B786" t="s">
        <v>436</v>
      </c>
      <c r="C786" t="s">
        <v>414</v>
      </c>
      <c r="D786" t="s">
        <v>33</v>
      </c>
      <c r="E786">
        <v>6</v>
      </c>
      <c r="F786" t="s">
        <v>34</v>
      </c>
      <c r="G786" t="str">
        <f t="shared" si="24"/>
        <v>5_x5_7x_G_6b</v>
      </c>
      <c r="H786" s="116" t="str">
        <f t="shared" si="25"/>
        <v>6b</v>
      </c>
      <c r="I786" s="117" t="s">
        <v>7386</v>
      </c>
      <c r="J786" s="118"/>
    </row>
    <row r="787" spans="1:10" hidden="1" x14ac:dyDescent="0.2">
      <c r="A787">
        <v>5</v>
      </c>
      <c r="B787" t="s">
        <v>436</v>
      </c>
      <c r="C787" t="s">
        <v>414</v>
      </c>
      <c r="D787" t="s">
        <v>33</v>
      </c>
      <c r="E787">
        <v>7</v>
      </c>
      <c r="F787" t="s">
        <v>31</v>
      </c>
      <c r="G787" t="str">
        <f t="shared" si="24"/>
        <v>5_x5_7x_G_7a</v>
      </c>
      <c r="H787" s="116" t="str">
        <f t="shared" si="25"/>
        <v>7a</v>
      </c>
      <c r="I787" s="117" t="s">
        <v>7387</v>
      </c>
      <c r="J787" s="119" t="s">
        <v>7388</v>
      </c>
    </row>
    <row r="788" spans="1:10" hidden="1" x14ac:dyDescent="0.2">
      <c r="A788">
        <v>5</v>
      </c>
      <c r="B788" t="s">
        <v>436</v>
      </c>
      <c r="C788" t="s">
        <v>414</v>
      </c>
      <c r="D788" t="s">
        <v>33</v>
      </c>
      <c r="E788">
        <v>7</v>
      </c>
      <c r="F788" t="s">
        <v>34</v>
      </c>
      <c r="G788" t="str">
        <f t="shared" si="24"/>
        <v>5_x5_7x_G_7b</v>
      </c>
      <c r="H788" s="116" t="str">
        <f t="shared" si="25"/>
        <v>7b</v>
      </c>
      <c r="I788" s="117" t="s">
        <v>7389</v>
      </c>
      <c r="J788" s="119" t="s">
        <v>7388</v>
      </c>
    </row>
    <row r="789" spans="1:10" hidden="1" x14ac:dyDescent="0.2">
      <c r="A789">
        <v>5</v>
      </c>
      <c r="B789" t="s">
        <v>436</v>
      </c>
      <c r="C789" t="s">
        <v>414</v>
      </c>
      <c r="D789" t="s">
        <v>33</v>
      </c>
      <c r="E789">
        <v>7</v>
      </c>
      <c r="F789" t="s">
        <v>40</v>
      </c>
      <c r="G789" t="str">
        <f t="shared" si="24"/>
        <v>5_x5_7x_G_7c</v>
      </c>
      <c r="H789" s="116" t="str">
        <f t="shared" si="25"/>
        <v>7c</v>
      </c>
      <c r="I789" s="117" t="s">
        <v>7390</v>
      </c>
      <c r="J789" s="119" t="s">
        <v>7388</v>
      </c>
    </row>
    <row r="790" spans="1:10" hidden="1" x14ac:dyDescent="0.2">
      <c r="A790">
        <v>5</v>
      </c>
      <c r="B790" t="s">
        <v>436</v>
      </c>
      <c r="C790" t="s">
        <v>414</v>
      </c>
      <c r="D790" t="s">
        <v>33</v>
      </c>
      <c r="E790">
        <v>8</v>
      </c>
      <c r="F790" t="s">
        <v>31</v>
      </c>
      <c r="G790" t="str">
        <f t="shared" si="24"/>
        <v>5_x5_7x_G_8a</v>
      </c>
      <c r="H790" s="116" t="str">
        <f t="shared" si="25"/>
        <v>8a</v>
      </c>
      <c r="I790" s="117" t="s">
        <v>7391</v>
      </c>
      <c r="J790" s="118"/>
    </row>
    <row r="791" spans="1:10" hidden="1" x14ac:dyDescent="0.2">
      <c r="A791">
        <v>5</v>
      </c>
      <c r="B791" t="s">
        <v>436</v>
      </c>
      <c r="C791" t="s">
        <v>414</v>
      </c>
      <c r="D791" t="s">
        <v>33</v>
      </c>
      <c r="E791">
        <v>8</v>
      </c>
      <c r="F791" t="s">
        <v>34</v>
      </c>
      <c r="G791" t="str">
        <f t="shared" si="24"/>
        <v>5_x5_7x_G_8b</v>
      </c>
      <c r="H791" s="116" t="str">
        <f t="shared" si="25"/>
        <v>8b</v>
      </c>
      <c r="I791" s="117" t="s">
        <v>7392</v>
      </c>
      <c r="J791" s="118"/>
    </row>
    <row r="792" spans="1:10" hidden="1" x14ac:dyDescent="0.2">
      <c r="A792">
        <v>5</v>
      </c>
      <c r="B792" t="s">
        <v>436</v>
      </c>
      <c r="C792" t="s">
        <v>414</v>
      </c>
      <c r="D792" t="s">
        <v>33</v>
      </c>
      <c r="E792">
        <v>8</v>
      </c>
      <c r="F792" t="s">
        <v>40</v>
      </c>
      <c r="G792" t="str">
        <f t="shared" si="24"/>
        <v>5_x5_7x_G_8c</v>
      </c>
      <c r="H792" s="116" t="str">
        <f t="shared" si="25"/>
        <v>8c</v>
      </c>
      <c r="I792" s="117" t="s">
        <v>7393</v>
      </c>
      <c r="J792" s="118"/>
    </row>
    <row r="793" spans="1:10" hidden="1" x14ac:dyDescent="0.2">
      <c r="A793">
        <v>5</v>
      </c>
      <c r="B793" t="s">
        <v>436</v>
      </c>
      <c r="C793" t="s">
        <v>414</v>
      </c>
      <c r="D793" t="s">
        <v>33</v>
      </c>
      <c r="E793">
        <v>9</v>
      </c>
      <c r="G793" t="str">
        <f t="shared" si="24"/>
        <v>5_x5_7x_G_9</v>
      </c>
      <c r="H793" s="116">
        <f t="shared" si="25"/>
        <v>9</v>
      </c>
      <c r="I793" s="117" t="s">
        <v>7394</v>
      </c>
      <c r="J793" s="119" t="s">
        <v>7395</v>
      </c>
    </row>
    <row r="794" spans="1:10" hidden="1" x14ac:dyDescent="0.2">
      <c r="A794">
        <v>5</v>
      </c>
      <c r="B794" t="s">
        <v>436</v>
      </c>
      <c r="C794" t="s">
        <v>414</v>
      </c>
      <c r="D794" t="s">
        <v>33</v>
      </c>
      <c r="E794">
        <v>10</v>
      </c>
      <c r="G794" t="str">
        <f t="shared" si="24"/>
        <v>5_x5_7x_G_10</v>
      </c>
      <c r="H794" s="116">
        <f t="shared" si="25"/>
        <v>10</v>
      </c>
      <c r="I794" s="121" t="s">
        <v>7396</v>
      </c>
      <c r="J794" s="118"/>
    </row>
    <row r="795" spans="1:10" hidden="1" x14ac:dyDescent="0.2">
      <c r="A795">
        <v>5</v>
      </c>
      <c r="B795" t="s">
        <v>436</v>
      </c>
      <c r="C795" t="s">
        <v>414</v>
      </c>
      <c r="D795" t="s">
        <v>33</v>
      </c>
      <c r="E795">
        <v>11</v>
      </c>
      <c r="G795" t="str">
        <f t="shared" si="24"/>
        <v>5_x5_7x_G_11</v>
      </c>
      <c r="H795" s="116">
        <f t="shared" si="25"/>
        <v>11</v>
      </c>
      <c r="I795" s="121" t="s">
        <v>7397</v>
      </c>
      <c r="J795" s="118"/>
    </row>
    <row r="796" spans="1:10" hidden="1" x14ac:dyDescent="0.2">
      <c r="A796">
        <v>5</v>
      </c>
      <c r="B796" t="s">
        <v>436</v>
      </c>
      <c r="C796" t="s">
        <v>414</v>
      </c>
      <c r="D796" t="s">
        <v>33</v>
      </c>
      <c r="E796">
        <v>12</v>
      </c>
      <c r="F796" t="s">
        <v>31</v>
      </c>
      <c r="G796" t="str">
        <f t="shared" si="24"/>
        <v>5_x5_7x_G_12a</v>
      </c>
      <c r="H796" s="116" t="str">
        <f t="shared" si="25"/>
        <v>12a</v>
      </c>
      <c r="I796" s="117" t="s">
        <v>7398</v>
      </c>
      <c r="J796" s="119" t="s">
        <v>7399</v>
      </c>
    </row>
    <row r="797" spans="1:10" hidden="1" x14ac:dyDescent="0.2">
      <c r="A797">
        <v>5</v>
      </c>
      <c r="B797" t="s">
        <v>436</v>
      </c>
      <c r="C797" t="s">
        <v>414</v>
      </c>
      <c r="D797" t="s">
        <v>33</v>
      </c>
      <c r="E797">
        <v>12</v>
      </c>
      <c r="F797" t="s">
        <v>34</v>
      </c>
      <c r="G797" t="str">
        <f t="shared" si="24"/>
        <v>5_x5_7x_G_12b</v>
      </c>
      <c r="H797" s="116" t="str">
        <f t="shared" si="25"/>
        <v>12b</v>
      </c>
      <c r="I797" s="117" t="s">
        <v>7400</v>
      </c>
      <c r="J797" s="119" t="s">
        <v>7399</v>
      </c>
    </row>
    <row r="798" spans="1:10" hidden="1" x14ac:dyDescent="0.2">
      <c r="A798">
        <v>5</v>
      </c>
      <c r="B798" t="s">
        <v>436</v>
      </c>
      <c r="C798" t="s">
        <v>414</v>
      </c>
      <c r="D798" t="s">
        <v>33</v>
      </c>
      <c r="E798">
        <v>13</v>
      </c>
      <c r="F798" t="s">
        <v>31</v>
      </c>
      <c r="G798" t="str">
        <f t="shared" si="24"/>
        <v>5_x5_7x_G_13a</v>
      </c>
      <c r="H798" s="116" t="str">
        <f t="shared" si="25"/>
        <v>13a</v>
      </c>
      <c r="I798" s="117" t="s">
        <v>7401</v>
      </c>
      <c r="J798" s="118"/>
    </row>
    <row r="799" spans="1:10" hidden="1" x14ac:dyDescent="0.2">
      <c r="A799">
        <v>5</v>
      </c>
      <c r="B799" t="s">
        <v>436</v>
      </c>
      <c r="C799" t="s">
        <v>414</v>
      </c>
      <c r="D799" t="s">
        <v>33</v>
      </c>
      <c r="E799">
        <v>13</v>
      </c>
      <c r="F799" t="s">
        <v>34</v>
      </c>
      <c r="G799" t="str">
        <f t="shared" si="24"/>
        <v>5_x5_7x_G_13b</v>
      </c>
      <c r="H799" s="116" t="str">
        <f t="shared" si="25"/>
        <v>13b</v>
      </c>
      <c r="I799" s="117" t="s">
        <v>7402</v>
      </c>
      <c r="J799" s="118"/>
    </row>
    <row r="800" spans="1:10" hidden="1" x14ac:dyDescent="0.2">
      <c r="A800">
        <v>5</v>
      </c>
      <c r="B800" t="s">
        <v>436</v>
      </c>
      <c r="C800" t="s">
        <v>414</v>
      </c>
      <c r="D800" t="s">
        <v>33</v>
      </c>
      <c r="E800">
        <v>13</v>
      </c>
      <c r="F800" t="s">
        <v>40</v>
      </c>
      <c r="G800" t="str">
        <f t="shared" si="24"/>
        <v>5_x5_7x_G_13c</v>
      </c>
      <c r="H800" s="116" t="str">
        <f t="shared" si="25"/>
        <v>13c</v>
      </c>
      <c r="I800" s="117" t="s">
        <v>7403</v>
      </c>
      <c r="J800" s="118"/>
    </row>
    <row r="801" spans="1:10" hidden="1" x14ac:dyDescent="0.2">
      <c r="A801">
        <v>5</v>
      </c>
      <c r="B801" t="s">
        <v>436</v>
      </c>
      <c r="C801" t="s">
        <v>414</v>
      </c>
      <c r="D801" t="s">
        <v>33</v>
      </c>
      <c r="E801">
        <v>14</v>
      </c>
      <c r="F801" t="s">
        <v>31</v>
      </c>
      <c r="G801" t="str">
        <f t="shared" si="24"/>
        <v>5_x5_7x_G_14a</v>
      </c>
      <c r="H801" s="116" t="str">
        <f t="shared" si="25"/>
        <v>14a</v>
      </c>
      <c r="I801" s="117" t="s">
        <v>7404</v>
      </c>
      <c r="J801" s="118"/>
    </row>
    <row r="802" spans="1:10" hidden="1" x14ac:dyDescent="0.2">
      <c r="A802">
        <v>5</v>
      </c>
      <c r="B802" t="s">
        <v>436</v>
      </c>
      <c r="C802" t="s">
        <v>414</v>
      </c>
      <c r="D802" t="s">
        <v>33</v>
      </c>
      <c r="E802">
        <v>14</v>
      </c>
      <c r="F802" t="s">
        <v>34</v>
      </c>
      <c r="G802" t="str">
        <f t="shared" si="24"/>
        <v>5_x5_7x_G_14b</v>
      </c>
      <c r="H802" s="116" t="str">
        <f t="shared" si="25"/>
        <v>14b</v>
      </c>
      <c r="I802" s="117" t="s">
        <v>7405</v>
      </c>
      <c r="J802" s="118"/>
    </row>
    <row r="803" spans="1:10" hidden="1" x14ac:dyDescent="0.2">
      <c r="A803">
        <v>5</v>
      </c>
      <c r="B803" t="s">
        <v>436</v>
      </c>
      <c r="C803" t="s">
        <v>414</v>
      </c>
      <c r="D803" t="s">
        <v>33</v>
      </c>
      <c r="E803">
        <v>15</v>
      </c>
      <c r="G803" t="str">
        <f t="shared" si="24"/>
        <v>5_x5_7x_G_15</v>
      </c>
      <c r="H803" s="116">
        <f t="shared" si="25"/>
        <v>15</v>
      </c>
      <c r="I803" s="121" t="s">
        <v>7406</v>
      </c>
      <c r="J803" s="118"/>
    </row>
    <row r="804" spans="1:10" hidden="1" x14ac:dyDescent="0.2">
      <c r="A804">
        <v>5</v>
      </c>
      <c r="B804" t="s">
        <v>436</v>
      </c>
      <c r="C804" t="s">
        <v>414</v>
      </c>
      <c r="D804" t="s">
        <v>33</v>
      </c>
      <c r="E804">
        <v>16</v>
      </c>
      <c r="F804" t="s">
        <v>31</v>
      </c>
      <c r="G804" t="str">
        <f t="shared" si="24"/>
        <v>5_x5_7x_G_16a</v>
      </c>
      <c r="H804" s="116" t="str">
        <f t="shared" si="25"/>
        <v>16a</v>
      </c>
      <c r="I804" s="117" t="s">
        <v>7407</v>
      </c>
      <c r="J804" s="118"/>
    </row>
    <row r="805" spans="1:10" hidden="1" x14ac:dyDescent="0.2">
      <c r="A805">
        <v>5</v>
      </c>
      <c r="B805" t="s">
        <v>436</v>
      </c>
      <c r="C805" t="s">
        <v>414</v>
      </c>
      <c r="D805" t="s">
        <v>33</v>
      </c>
      <c r="E805">
        <v>16</v>
      </c>
      <c r="F805" t="s">
        <v>34</v>
      </c>
      <c r="G805" t="str">
        <f t="shared" si="24"/>
        <v>5_x5_7x_G_16b</v>
      </c>
      <c r="H805" s="116" t="str">
        <f t="shared" si="25"/>
        <v>16b</v>
      </c>
      <c r="I805" s="117" t="s">
        <v>7408</v>
      </c>
      <c r="J805" s="118"/>
    </row>
    <row r="806" spans="1:10" hidden="1" x14ac:dyDescent="0.2">
      <c r="A806">
        <v>5</v>
      </c>
      <c r="B806" t="s">
        <v>436</v>
      </c>
      <c r="C806" t="s">
        <v>414</v>
      </c>
      <c r="D806" t="s">
        <v>33</v>
      </c>
      <c r="E806">
        <v>16</v>
      </c>
      <c r="F806" t="s">
        <v>40</v>
      </c>
      <c r="G806" t="str">
        <f t="shared" si="24"/>
        <v>5_x5_7x_G_16c</v>
      </c>
      <c r="H806" s="116" t="str">
        <f t="shared" si="25"/>
        <v>16c</v>
      </c>
      <c r="I806" s="117" t="s">
        <v>7409</v>
      </c>
      <c r="J806" s="118"/>
    </row>
    <row r="807" spans="1:10" hidden="1" x14ac:dyDescent="0.2">
      <c r="A807">
        <v>5</v>
      </c>
      <c r="B807" t="s">
        <v>436</v>
      </c>
      <c r="C807" t="s">
        <v>414</v>
      </c>
      <c r="D807" t="s">
        <v>33</v>
      </c>
      <c r="E807">
        <v>17</v>
      </c>
      <c r="F807" t="s">
        <v>31</v>
      </c>
      <c r="G807" t="str">
        <f t="shared" si="24"/>
        <v>5_x5_7x_G_17a</v>
      </c>
      <c r="H807" s="116" t="str">
        <f t="shared" si="25"/>
        <v>17a</v>
      </c>
      <c r="I807" s="117" t="s">
        <v>7410</v>
      </c>
      <c r="J807" s="118"/>
    </row>
    <row r="808" spans="1:10" hidden="1" x14ac:dyDescent="0.2">
      <c r="A808">
        <v>5</v>
      </c>
      <c r="B808" t="s">
        <v>436</v>
      </c>
      <c r="C808" t="s">
        <v>414</v>
      </c>
      <c r="D808" t="s">
        <v>33</v>
      </c>
      <c r="E808">
        <v>17</v>
      </c>
      <c r="F808" t="s">
        <v>34</v>
      </c>
      <c r="G808" t="str">
        <f t="shared" si="24"/>
        <v>5_x5_7x_G_17b</v>
      </c>
      <c r="H808" s="116" t="str">
        <f t="shared" si="25"/>
        <v>17b</v>
      </c>
      <c r="I808" s="117" t="s">
        <v>7411</v>
      </c>
      <c r="J808" s="118"/>
    </row>
    <row r="809" spans="1:10" hidden="1" x14ac:dyDescent="0.2">
      <c r="A809">
        <v>5</v>
      </c>
      <c r="B809" t="s">
        <v>436</v>
      </c>
      <c r="C809" t="s">
        <v>414</v>
      </c>
      <c r="D809" t="s">
        <v>33</v>
      </c>
      <c r="E809">
        <v>17</v>
      </c>
      <c r="F809" t="s">
        <v>40</v>
      </c>
      <c r="G809" t="str">
        <f t="shared" si="24"/>
        <v>5_x5_7x_G_17c</v>
      </c>
      <c r="H809" s="116" t="str">
        <f t="shared" si="25"/>
        <v>17c</v>
      </c>
      <c r="I809" s="117" t="s">
        <v>7412</v>
      </c>
      <c r="J809" s="118"/>
    </row>
    <row r="810" spans="1:10" hidden="1" x14ac:dyDescent="0.2">
      <c r="A810">
        <v>5</v>
      </c>
      <c r="B810" t="s">
        <v>436</v>
      </c>
      <c r="C810" t="s">
        <v>414</v>
      </c>
      <c r="D810" t="s">
        <v>33</v>
      </c>
      <c r="E810">
        <v>18</v>
      </c>
      <c r="G810" t="str">
        <f t="shared" si="24"/>
        <v>5_x5_7x_G_18</v>
      </c>
      <c r="H810" s="116">
        <f t="shared" si="25"/>
        <v>18</v>
      </c>
      <c r="I810" s="117" t="s">
        <v>7413</v>
      </c>
      <c r="J810" s="118"/>
    </row>
    <row r="811" spans="1:10" hidden="1" x14ac:dyDescent="0.2">
      <c r="A811">
        <v>5</v>
      </c>
      <c r="B811" t="s">
        <v>436</v>
      </c>
      <c r="C811" t="s">
        <v>414</v>
      </c>
      <c r="D811" t="s">
        <v>33</v>
      </c>
      <c r="E811">
        <v>19</v>
      </c>
      <c r="G811" t="str">
        <f t="shared" si="24"/>
        <v>5_x5_7x_G_19</v>
      </c>
      <c r="H811" s="116">
        <f t="shared" si="25"/>
        <v>19</v>
      </c>
      <c r="I811" s="117" t="s">
        <v>7414</v>
      </c>
      <c r="J811" s="118"/>
    </row>
    <row r="812" spans="1:10" hidden="1" x14ac:dyDescent="0.2">
      <c r="A812">
        <v>5</v>
      </c>
      <c r="B812" t="s">
        <v>436</v>
      </c>
      <c r="C812" t="s">
        <v>414</v>
      </c>
      <c r="D812" t="s">
        <v>33</v>
      </c>
      <c r="E812">
        <v>20</v>
      </c>
      <c r="F812" t="s">
        <v>31</v>
      </c>
      <c r="G812" t="str">
        <f t="shared" si="24"/>
        <v>5_x5_7x_G_20a</v>
      </c>
      <c r="H812" s="116" t="str">
        <f t="shared" si="25"/>
        <v>20a</v>
      </c>
      <c r="I812" s="117" t="s">
        <v>7415</v>
      </c>
      <c r="J812" s="118"/>
    </row>
    <row r="813" spans="1:10" hidden="1" x14ac:dyDescent="0.2">
      <c r="A813">
        <v>5</v>
      </c>
      <c r="B813" t="s">
        <v>436</v>
      </c>
      <c r="C813" t="s">
        <v>414</v>
      </c>
      <c r="D813" t="s">
        <v>33</v>
      </c>
      <c r="E813">
        <v>20</v>
      </c>
      <c r="F813" t="s">
        <v>34</v>
      </c>
      <c r="G813" t="str">
        <f t="shared" si="24"/>
        <v>5_x5_7x_G_20b</v>
      </c>
      <c r="H813" s="116" t="str">
        <f t="shared" si="25"/>
        <v>20b</v>
      </c>
      <c r="I813" s="117" t="s">
        <v>7416</v>
      </c>
      <c r="J813" s="118"/>
    </row>
    <row r="814" spans="1:10" hidden="1" x14ac:dyDescent="0.2">
      <c r="A814">
        <v>5</v>
      </c>
      <c r="B814" t="s">
        <v>436</v>
      </c>
      <c r="C814" t="s">
        <v>414</v>
      </c>
      <c r="D814" t="s">
        <v>33</v>
      </c>
      <c r="E814">
        <v>20</v>
      </c>
      <c r="F814" t="s">
        <v>40</v>
      </c>
      <c r="G814" t="str">
        <f t="shared" si="24"/>
        <v>5_x5_7x_G_20c</v>
      </c>
      <c r="H814" s="116" t="str">
        <f t="shared" si="25"/>
        <v>20c</v>
      </c>
      <c r="I814" s="117" t="s">
        <v>7417</v>
      </c>
      <c r="J814" s="118"/>
    </row>
    <row r="815" spans="1:10" hidden="1" x14ac:dyDescent="0.2">
      <c r="A815">
        <v>5</v>
      </c>
      <c r="B815" t="s">
        <v>436</v>
      </c>
      <c r="C815" t="s">
        <v>414</v>
      </c>
      <c r="D815" t="s">
        <v>33</v>
      </c>
      <c r="E815">
        <v>21</v>
      </c>
      <c r="F815" t="s">
        <v>31</v>
      </c>
      <c r="G815" t="str">
        <f t="shared" si="24"/>
        <v>5_x5_7x_G_21a</v>
      </c>
      <c r="H815" s="116" t="str">
        <f t="shared" si="25"/>
        <v>21a</v>
      </c>
      <c r="I815" s="117" t="s">
        <v>7418</v>
      </c>
      <c r="J815" s="118"/>
    </row>
    <row r="816" spans="1:10" hidden="1" x14ac:dyDescent="0.2">
      <c r="A816">
        <v>5</v>
      </c>
      <c r="B816" t="s">
        <v>436</v>
      </c>
      <c r="C816" t="s">
        <v>414</v>
      </c>
      <c r="D816" t="s">
        <v>33</v>
      </c>
      <c r="E816">
        <v>21</v>
      </c>
      <c r="F816" t="s">
        <v>34</v>
      </c>
      <c r="G816" t="str">
        <f t="shared" si="24"/>
        <v>5_x5_7x_G_21b</v>
      </c>
      <c r="H816" s="116" t="str">
        <f t="shared" si="25"/>
        <v>21b</v>
      </c>
      <c r="I816" s="117" t="s">
        <v>7419</v>
      </c>
      <c r="J816" s="118"/>
    </row>
    <row r="817" spans="1:10" hidden="1" x14ac:dyDescent="0.2">
      <c r="A817">
        <v>5</v>
      </c>
      <c r="B817" t="s">
        <v>436</v>
      </c>
      <c r="C817" t="s">
        <v>414</v>
      </c>
      <c r="D817" t="s">
        <v>33</v>
      </c>
      <c r="E817">
        <v>22</v>
      </c>
      <c r="F817" t="s">
        <v>31</v>
      </c>
      <c r="G817" t="str">
        <f t="shared" si="24"/>
        <v>5_x5_7x_G_22a</v>
      </c>
      <c r="H817" s="116" t="str">
        <f t="shared" si="25"/>
        <v>22a</v>
      </c>
      <c r="I817" s="117" t="s">
        <v>7420</v>
      </c>
      <c r="J817" s="118"/>
    </row>
    <row r="818" spans="1:10" hidden="1" x14ac:dyDescent="0.2">
      <c r="A818">
        <v>5</v>
      </c>
      <c r="B818" t="s">
        <v>436</v>
      </c>
      <c r="C818" t="s">
        <v>414</v>
      </c>
      <c r="D818" t="s">
        <v>33</v>
      </c>
      <c r="E818">
        <v>22</v>
      </c>
      <c r="F818" t="s">
        <v>34</v>
      </c>
      <c r="G818" t="str">
        <f t="shared" si="24"/>
        <v>5_x5_7x_G_22b</v>
      </c>
      <c r="H818" s="116" t="str">
        <f t="shared" si="25"/>
        <v>22b</v>
      </c>
      <c r="I818" s="117" t="s">
        <v>7421</v>
      </c>
      <c r="J818" s="118"/>
    </row>
    <row r="819" spans="1:10" hidden="1" x14ac:dyDescent="0.2">
      <c r="A819">
        <v>5</v>
      </c>
      <c r="B819" t="s">
        <v>436</v>
      </c>
      <c r="C819" t="s">
        <v>414</v>
      </c>
      <c r="D819" t="s">
        <v>429</v>
      </c>
      <c r="E819">
        <v>1</v>
      </c>
      <c r="F819" t="s">
        <v>31</v>
      </c>
      <c r="G819" t="str">
        <f t="shared" si="24"/>
        <v>5_x5_7x_T_1a</v>
      </c>
      <c r="H819" s="116" t="str">
        <f t="shared" si="25"/>
        <v>1a</v>
      </c>
      <c r="I819" s="117" t="s">
        <v>7422</v>
      </c>
      <c r="J819" s="119" t="s">
        <v>7423</v>
      </c>
    </row>
    <row r="820" spans="1:10" hidden="1" x14ac:dyDescent="0.2">
      <c r="A820">
        <v>5</v>
      </c>
      <c r="B820" t="s">
        <v>436</v>
      </c>
      <c r="C820" t="s">
        <v>414</v>
      </c>
      <c r="D820" t="s">
        <v>429</v>
      </c>
      <c r="E820">
        <v>1</v>
      </c>
      <c r="F820" t="s">
        <v>34</v>
      </c>
      <c r="G820" t="str">
        <f t="shared" si="24"/>
        <v>5_x5_7x_T_1b</v>
      </c>
      <c r="H820" s="116" t="str">
        <f t="shared" si="25"/>
        <v>1b</v>
      </c>
      <c r="I820" s="117" t="s">
        <v>7424</v>
      </c>
      <c r="J820" s="119" t="s">
        <v>7423</v>
      </c>
    </row>
    <row r="821" spans="1:10" hidden="1" x14ac:dyDescent="0.2">
      <c r="A821">
        <v>5</v>
      </c>
      <c r="B821" t="s">
        <v>436</v>
      </c>
      <c r="C821" t="s">
        <v>414</v>
      </c>
      <c r="D821" t="s">
        <v>429</v>
      </c>
      <c r="E821">
        <v>1</v>
      </c>
      <c r="F821" t="s">
        <v>40</v>
      </c>
      <c r="G821" t="str">
        <f t="shared" si="24"/>
        <v>5_x5_7x_T_1c</v>
      </c>
      <c r="H821" s="116" t="str">
        <f t="shared" si="25"/>
        <v>1c</v>
      </c>
      <c r="I821" s="117" t="s">
        <v>7425</v>
      </c>
      <c r="J821" s="119" t="s">
        <v>7423</v>
      </c>
    </row>
    <row r="822" spans="1:10" hidden="1" x14ac:dyDescent="0.2">
      <c r="A822">
        <v>5</v>
      </c>
      <c r="B822" t="s">
        <v>436</v>
      </c>
      <c r="C822" t="s">
        <v>414</v>
      </c>
      <c r="D822" t="s">
        <v>429</v>
      </c>
      <c r="E822">
        <v>2</v>
      </c>
      <c r="F822" t="s">
        <v>31</v>
      </c>
      <c r="G822" t="str">
        <f t="shared" si="24"/>
        <v>5_x5_7x_T_2a</v>
      </c>
      <c r="H822" s="116" t="str">
        <f t="shared" si="25"/>
        <v>2a</v>
      </c>
      <c r="I822" s="117" t="s">
        <v>7426</v>
      </c>
      <c r="J822" s="119" t="s">
        <v>7423</v>
      </c>
    </row>
    <row r="823" spans="1:10" hidden="1" x14ac:dyDescent="0.2">
      <c r="A823">
        <v>5</v>
      </c>
      <c r="B823" t="s">
        <v>436</v>
      </c>
      <c r="C823" t="s">
        <v>414</v>
      </c>
      <c r="D823" t="s">
        <v>429</v>
      </c>
      <c r="E823">
        <v>2</v>
      </c>
      <c r="F823" t="s">
        <v>34</v>
      </c>
      <c r="G823" t="str">
        <f t="shared" si="24"/>
        <v>5_x5_7x_T_2b</v>
      </c>
      <c r="H823" s="116" t="str">
        <f t="shared" si="25"/>
        <v>2b</v>
      </c>
      <c r="I823" s="117" t="s">
        <v>7427</v>
      </c>
      <c r="J823" s="119" t="s">
        <v>7423</v>
      </c>
    </row>
    <row r="824" spans="1:10" hidden="1" x14ac:dyDescent="0.2">
      <c r="A824">
        <v>5</v>
      </c>
      <c r="B824" t="s">
        <v>436</v>
      </c>
      <c r="C824" t="s">
        <v>414</v>
      </c>
      <c r="D824" t="s">
        <v>429</v>
      </c>
      <c r="E824">
        <v>3</v>
      </c>
      <c r="F824" t="s">
        <v>31</v>
      </c>
      <c r="G824" t="str">
        <f t="shared" si="24"/>
        <v>5_x5_7x_T_3a</v>
      </c>
      <c r="H824" s="116" t="str">
        <f t="shared" si="25"/>
        <v>3a</v>
      </c>
      <c r="I824" s="117" t="s">
        <v>7428</v>
      </c>
      <c r="J824" s="118"/>
    </row>
    <row r="825" spans="1:10" hidden="1" x14ac:dyDescent="0.2">
      <c r="A825">
        <v>5</v>
      </c>
      <c r="B825" t="s">
        <v>436</v>
      </c>
      <c r="C825" t="s">
        <v>414</v>
      </c>
      <c r="D825" t="s">
        <v>429</v>
      </c>
      <c r="E825">
        <v>3</v>
      </c>
      <c r="F825" t="s">
        <v>34</v>
      </c>
      <c r="G825" t="str">
        <f t="shared" si="24"/>
        <v>5_x5_7x_T_3b</v>
      </c>
      <c r="H825" s="116" t="str">
        <f t="shared" si="25"/>
        <v>3b</v>
      </c>
      <c r="I825" s="117" t="s">
        <v>7429</v>
      </c>
      <c r="J825" s="118"/>
    </row>
    <row r="826" spans="1:10" hidden="1" x14ac:dyDescent="0.2">
      <c r="A826">
        <v>5</v>
      </c>
      <c r="B826" t="s">
        <v>436</v>
      </c>
      <c r="C826" t="s">
        <v>414</v>
      </c>
      <c r="D826" t="s">
        <v>429</v>
      </c>
      <c r="E826">
        <v>4</v>
      </c>
      <c r="G826" t="str">
        <f t="shared" si="24"/>
        <v>5_x5_7x_T_4</v>
      </c>
      <c r="H826" s="116">
        <f t="shared" si="25"/>
        <v>4</v>
      </c>
      <c r="I826" s="121" t="s">
        <v>7430</v>
      </c>
      <c r="J826" s="118"/>
    </row>
    <row r="827" spans="1:10" hidden="1" x14ac:dyDescent="0.2">
      <c r="A827">
        <v>5</v>
      </c>
      <c r="B827" t="s">
        <v>436</v>
      </c>
      <c r="C827" t="s">
        <v>414</v>
      </c>
      <c r="D827" t="s">
        <v>429</v>
      </c>
      <c r="E827">
        <v>5</v>
      </c>
      <c r="G827" t="str">
        <f t="shared" si="24"/>
        <v>5_x5_7x_T_5</v>
      </c>
      <c r="H827" s="116">
        <f t="shared" si="25"/>
        <v>5</v>
      </c>
      <c r="I827" s="121" t="s">
        <v>7431</v>
      </c>
      <c r="J827" s="118"/>
    </row>
    <row r="828" spans="1:10" hidden="1" x14ac:dyDescent="0.2">
      <c r="A828">
        <v>5</v>
      </c>
      <c r="B828" t="s">
        <v>436</v>
      </c>
      <c r="C828" t="s">
        <v>414</v>
      </c>
      <c r="D828" t="s">
        <v>429</v>
      </c>
      <c r="E828">
        <v>6</v>
      </c>
      <c r="F828" t="s">
        <v>31</v>
      </c>
      <c r="G828" t="str">
        <f t="shared" si="24"/>
        <v>5_x5_7x_T_6a</v>
      </c>
      <c r="H828" s="116" t="str">
        <f t="shared" si="25"/>
        <v>6a</v>
      </c>
      <c r="I828" s="117" t="s">
        <v>7432</v>
      </c>
      <c r="J828" s="118"/>
    </row>
    <row r="829" spans="1:10" hidden="1" x14ac:dyDescent="0.2">
      <c r="A829">
        <v>5</v>
      </c>
      <c r="B829" t="s">
        <v>436</v>
      </c>
      <c r="C829" t="s">
        <v>414</v>
      </c>
      <c r="D829" t="s">
        <v>429</v>
      </c>
      <c r="E829">
        <v>6</v>
      </c>
      <c r="F829" t="s">
        <v>34</v>
      </c>
      <c r="G829" t="str">
        <f t="shared" si="24"/>
        <v>5_x5_7x_T_6b</v>
      </c>
      <c r="H829" s="116" t="str">
        <f t="shared" si="25"/>
        <v>6b</v>
      </c>
      <c r="I829" s="117" t="s">
        <v>7433</v>
      </c>
      <c r="J829" s="118"/>
    </row>
    <row r="830" spans="1:10" hidden="1" x14ac:dyDescent="0.2">
      <c r="A830">
        <v>6</v>
      </c>
      <c r="B830" t="s">
        <v>380</v>
      </c>
      <c r="C830" t="s">
        <v>415</v>
      </c>
      <c r="D830" t="s">
        <v>213</v>
      </c>
      <c r="E830">
        <v>1</v>
      </c>
      <c r="F830" t="s">
        <v>31</v>
      </c>
      <c r="G830" t="str">
        <f t="shared" si="24"/>
        <v>6_x6_1x_R_1a</v>
      </c>
      <c r="H830" s="116" t="str">
        <f t="shared" si="25"/>
        <v>1a</v>
      </c>
      <c r="I830" s="117" t="s">
        <v>7434</v>
      </c>
      <c r="J830" s="118"/>
    </row>
    <row r="831" spans="1:10" hidden="1" x14ac:dyDescent="0.2">
      <c r="A831">
        <v>6</v>
      </c>
      <c r="B831" t="s">
        <v>380</v>
      </c>
      <c r="C831" t="s">
        <v>415</v>
      </c>
      <c r="D831" t="s">
        <v>213</v>
      </c>
      <c r="E831">
        <v>1</v>
      </c>
      <c r="F831" t="s">
        <v>34</v>
      </c>
      <c r="G831" t="str">
        <f t="shared" si="24"/>
        <v>6_x6_1x_R_1b</v>
      </c>
      <c r="H831" s="116" t="str">
        <f t="shared" si="25"/>
        <v>1b</v>
      </c>
      <c r="I831" s="117" t="s">
        <v>7435</v>
      </c>
      <c r="J831" s="118"/>
    </row>
    <row r="832" spans="1:10" hidden="1" x14ac:dyDescent="0.2">
      <c r="A832">
        <v>6</v>
      </c>
      <c r="B832" t="s">
        <v>380</v>
      </c>
      <c r="C832" t="s">
        <v>415</v>
      </c>
      <c r="D832" t="s">
        <v>213</v>
      </c>
      <c r="E832">
        <v>1</v>
      </c>
      <c r="F832" t="s">
        <v>40</v>
      </c>
      <c r="G832" t="str">
        <f t="shared" si="24"/>
        <v>6_x6_1x_R_1c</v>
      </c>
      <c r="H832" s="116" t="str">
        <f t="shared" si="25"/>
        <v>1c</v>
      </c>
      <c r="I832" s="117" t="s">
        <v>7436</v>
      </c>
      <c r="J832" s="118"/>
    </row>
    <row r="833" spans="1:10" hidden="1" x14ac:dyDescent="0.2">
      <c r="A833">
        <v>6</v>
      </c>
      <c r="B833" t="s">
        <v>380</v>
      </c>
      <c r="C833" t="s">
        <v>415</v>
      </c>
      <c r="D833" t="s">
        <v>213</v>
      </c>
      <c r="E833">
        <v>2</v>
      </c>
      <c r="F833" t="s">
        <v>31</v>
      </c>
      <c r="G833" t="str">
        <f t="shared" si="24"/>
        <v>6_x6_1x_R_2a</v>
      </c>
      <c r="H833" s="116" t="str">
        <f t="shared" si="25"/>
        <v>2a</v>
      </c>
      <c r="I833" s="117" t="s">
        <v>7437</v>
      </c>
      <c r="J833" s="118"/>
    </row>
    <row r="834" spans="1:10" hidden="1" x14ac:dyDescent="0.2">
      <c r="A834">
        <v>6</v>
      </c>
      <c r="B834" t="s">
        <v>380</v>
      </c>
      <c r="C834" t="s">
        <v>415</v>
      </c>
      <c r="D834" t="s">
        <v>213</v>
      </c>
      <c r="E834">
        <v>2</v>
      </c>
      <c r="F834" t="s">
        <v>34</v>
      </c>
      <c r="G834" t="str">
        <f t="shared" ref="G834:G897" si="26">A834&amp;"_"&amp;B834&amp;"_"&amp;D834&amp;"_"&amp;H834</f>
        <v>6_x6_1x_R_2b</v>
      </c>
      <c r="H834" s="116" t="str">
        <f t="shared" ref="H834:H897" si="27">IF(F834="",E834,E834&amp;F834)</f>
        <v>2b</v>
      </c>
      <c r="I834" s="117" t="s">
        <v>7438</v>
      </c>
      <c r="J834" s="118"/>
    </row>
    <row r="835" spans="1:10" hidden="1" x14ac:dyDescent="0.2">
      <c r="A835">
        <v>6</v>
      </c>
      <c r="B835" t="s">
        <v>380</v>
      </c>
      <c r="C835" t="s">
        <v>415</v>
      </c>
      <c r="D835" t="s">
        <v>213</v>
      </c>
      <c r="E835">
        <v>2</v>
      </c>
      <c r="F835" t="s">
        <v>40</v>
      </c>
      <c r="G835" t="str">
        <f t="shared" si="26"/>
        <v>6_x6_1x_R_2c</v>
      </c>
      <c r="H835" s="116" t="str">
        <f t="shared" si="27"/>
        <v>2c</v>
      </c>
      <c r="I835" s="117" t="s">
        <v>7439</v>
      </c>
      <c r="J835" s="118"/>
    </row>
    <row r="836" spans="1:10" hidden="1" x14ac:dyDescent="0.2">
      <c r="A836">
        <v>6</v>
      </c>
      <c r="B836" t="s">
        <v>380</v>
      </c>
      <c r="C836" t="s">
        <v>415</v>
      </c>
      <c r="D836" t="s">
        <v>213</v>
      </c>
      <c r="E836">
        <v>3</v>
      </c>
      <c r="F836" t="s">
        <v>31</v>
      </c>
      <c r="G836" t="str">
        <f t="shared" si="26"/>
        <v>6_x6_1x_R_3a</v>
      </c>
      <c r="H836" s="116" t="str">
        <f t="shared" si="27"/>
        <v>3a</v>
      </c>
      <c r="I836" s="117" t="s">
        <v>7440</v>
      </c>
      <c r="J836" s="118"/>
    </row>
    <row r="837" spans="1:10" hidden="1" x14ac:dyDescent="0.2">
      <c r="A837">
        <v>6</v>
      </c>
      <c r="B837" t="s">
        <v>380</v>
      </c>
      <c r="C837" t="s">
        <v>415</v>
      </c>
      <c r="D837" t="s">
        <v>213</v>
      </c>
      <c r="E837">
        <v>3</v>
      </c>
      <c r="F837" t="s">
        <v>34</v>
      </c>
      <c r="G837" t="str">
        <f t="shared" si="26"/>
        <v>6_x6_1x_R_3b</v>
      </c>
      <c r="H837" s="116" t="str">
        <f t="shared" si="27"/>
        <v>3b</v>
      </c>
      <c r="I837" s="117" t="s">
        <v>7441</v>
      </c>
      <c r="J837" s="118"/>
    </row>
    <row r="838" spans="1:10" hidden="1" x14ac:dyDescent="0.2">
      <c r="A838">
        <v>6</v>
      </c>
      <c r="B838" t="s">
        <v>380</v>
      </c>
      <c r="C838" t="s">
        <v>415</v>
      </c>
      <c r="D838" t="s">
        <v>213</v>
      </c>
      <c r="E838">
        <v>3</v>
      </c>
      <c r="F838" t="s">
        <v>40</v>
      </c>
      <c r="G838" t="str">
        <f t="shared" si="26"/>
        <v>6_x6_1x_R_3c</v>
      </c>
      <c r="H838" s="116" t="str">
        <f t="shared" si="27"/>
        <v>3c</v>
      </c>
      <c r="I838" s="117" t="s">
        <v>7442</v>
      </c>
      <c r="J838" s="118"/>
    </row>
    <row r="839" spans="1:10" hidden="1" x14ac:dyDescent="0.2">
      <c r="A839">
        <v>6</v>
      </c>
      <c r="B839" t="s">
        <v>380</v>
      </c>
      <c r="C839" t="s">
        <v>415</v>
      </c>
      <c r="D839" t="s">
        <v>213</v>
      </c>
      <c r="E839">
        <v>4</v>
      </c>
      <c r="F839" t="s">
        <v>31</v>
      </c>
      <c r="G839" t="str">
        <f t="shared" si="26"/>
        <v>6_x6_1x_R_4a</v>
      </c>
      <c r="H839" s="116" t="str">
        <f t="shared" si="27"/>
        <v>4a</v>
      </c>
      <c r="I839" s="117" t="s">
        <v>7443</v>
      </c>
      <c r="J839" s="118"/>
    </row>
    <row r="840" spans="1:10" hidden="1" x14ac:dyDescent="0.2">
      <c r="A840">
        <v>6</v>
      </c>
      <c r="B840" t="s">
        <v>380</v>
      </c>
      <c r="C840" t="s">
        <v>415</v>
      </c>
      <c r="D840" t="s">
        <v>213</v>
      </c>
      <c r="E840">
        <v>4</v>
      </c>
      <c r="F840" t="s">
        <v>34</v>
      </c>
      <c r="G840" t="str">
        <f t="shared" si="26"/>
        <v>6_x6_1x_R_4b</v>
      </c>
      <c r="H840" s="116" t="str">
        <f t="shared" si="27"/>
        <v>4b</v>
      </c>
      <c r="I840" s="117" t="s">
        <v>7444</v>
      </c>
      <c r="J840" s="118"/>
    </row>
    <row r="841" spans="1:10" hidden="1" x14ac:dyDescent="0.2">
      <c r="A841">
        <v>6</v>
      </c>
      <c r="B841" t="s">
        <v>380</v>
      </c>
      <c r="C841" t="s">
        <v>415</v>
      </c>
      <c r="D841" t="s">
        <v>213</v>
      </c>
      <c r="E841">
        <v>4</v>
      </c>
      <c r="F841" t="s">
        <v>40</v>
      </c>
      <c r="G841" t="str">
        <f t="shared" si="26"/>
        <v>6_x6_1x_R_4c</v>
      </c>
      <c r="H841" s="116" t="str">
        <f t="shared" si="27"/>
        <v>4c</v>
      </c>
      <c r="I841" s="117" t="s">
        <v>7445</v>
      </c>
      <c r="J841" s="118"/>
    </row>
    <row r="842" spans="1:10" hidden="1" x14ac:dyDescent="0.2">
      <c r="A842">
        <v>6</v>
      </c>
      <c r="B842" t="s">
        <v>380</v>
      </c>
      <c r="C842" t="s">
        <v>415</v>
      </c>
      <c r="D842" t="s">
        <v>213</v>
      </c>
      <c r="E842">
        <v>4</v>
      </c>
      <c r="F842" t="s">
        <v>66</v>
      </c>
      <c r="G842" t="str">
        <f t="shared" si="26"/>
        <v>6_x6_1x_R_4d</v>
      </c>
      <c r="H842" s="116" t="str">
        <f t="shared" si="27"/>
        <v>4d</v>
      </c>
      <c r="I842" s="121" t="s">
        <v>7446</v>
      </c>
      <c r="J842" s="118"/>
    </row>
    <row r="843" spans="1:10" hidden="1" x14ac:dyDescent="0.2">
      <c r="A843">
        <v>6</v>
      </c>
      <c r="B843" t="s">
        <v>380</v>
      </c>
      <c r="C843" t="s">
        <v>415</v>
      </c>
      <c r="D843" t="s">
        <v>213</v>
      </c>
      <c r="E843">
        <v>5</v>
      </c>
      <c r="G843" t="str">
        <f t="shared" si="26"/>
        <v>6_x6_1x_R_5</v>
      </c>
      <c r="H843" s="116">
        <f t="shared" si="27"/>
        <v>5</v>
      </c>
      <c r="I843" s="117" t="s">
        <v>7447</v>
      </c>
      <c r="J843" s="118"/>
    </row>
    <row r="844" spans="1:10" hidden="1" x14ac:dyDescent="0.2">
      <c r="A844">
        <v>6</v>
      </c>
      <c r="B844" t="s">
        <v>380</v>
      </c>
      <c r="C844" t="s">
        <v>415</v>
      </c>
      <c r="D844" t="s">
        <v>213</v>
      </c>
      <c r="E844">
        <v>6</v>
      </c>
      <c r="G844" t="str">
        <f t="shared" si="26"/>
        <v>6_x6_1x_R_6</v>
      </c>
      <c r="H844" s="116">
        <f t="shared" si="27"/>
        <v>6</v>
      </c>
      <c r="I844" s="117" t="s">
        <v>7448</v>
      </c>
      <c r="J844" s="118"/>
    </row>
    <row r="845" spans="1:10" hidden="1" x14ac:dyDescent="0.2">
      <c r="A845">
        <v>6</v>
      </c>
      <c r="B845" t="s">
        <v>380</v>
      </c>
      <c r="C845" t="s">
        <v>415</v>
      </c>
      <c r="D845" t="s">
        <v>213</v>
      </c>
      <c r="E845">
        <v>7</v>
      </c>
      <c r="F845" t="s">
        <v>31</v>
      </c>
      <c r="G845" t="str">
        <f t="shared" si="26"/>
        <v>6_x6_1x_R_7a</v>
      </c>
      <c r="H845" s="116" t="str">
        <f t="shared" si="27"/>
        <v>7a</v>
      </c>
      <c r="I845" s="117" t="s">
        <v>7449</v>
      </c>
      <c r="J845" s="119"/>
    </row>
    <row r="846" spans="1:10" hidden="1" x14ac:dyDescent="0.2">
      <c r="A846">
        <v>6</v>
      </c>
      <c r="B846" t="s">
        <v>380</v>
      </c>
      <c r="C846" t="s">
        <v>415</v>
      </c>
      <c r="D846" t="s">
        <v>213</v>
      </c>
      <c r="E846">
        <v>7</v>
      </c>
      <c r="F846" t="s">
        <v>34</v>
      </c>
      <c r="G846" t="str">
        <f t="shared" si="26"/>
        <v>6_x6_1x_R_7b</v>
      </c>
      <c r="H846" s="116" t="str">
        <f t="shared" si="27"/>
        <v>7b</v>
      </c>
      <c r="I846" s="117" t="s">
        <v>7450</v>
      </c>
      <c r="J846" s="118"/>
    </row>
    <row r="847" spans="1:10" hidden="1" x14ac:dyDescent="0.2">
      <c r="A847">
        <v>6</v>
      </c>
      <c r="B847" t="s">
        <v>380</v>
      </c>
      <c r="C847" t="s">
        <v>415</v>
      </c>
      <c r="D847" t="s">
        <v>213</v>
      </c>
      <c r="E847">
        <v>7</v>
      </c>
      <c r="F847" t="s">
        <v>40</v>
      </c>
      <c r="G847" t="str">
        <f t="shared" si="26"/>
        <v>6_x6_1x_R_7c</v>
      </c>
      <c r="H847" s="116" t="str">
        <f t="shared" si="27"/>
        <v>7c</v>
      </c>
      <c r="I847" s="117" t="s">
        <v>7451</v>
      </c>
      <c r="J847" s="118"/>
    </row>
    <row r="848" spans="1:10" hidden="1" x14ac:dyDescent="0.2">
      <c r="A848">
        <v>6</v>
      </c>
      <c r="B848" t="s">
        <v>380</v>
      </c>
      <c r="C848" t="s">
        <v>415</v>
      </c>
      <c r="D848" t="s">
        <v>213</v>
      </c>
      <c r="E848">
        <v>8</v>
      </c>
      <c r="F848" t="s">
        <v>31</v>
      </c>
      <c r="G848" t="str">
        <f t="shared" si="26"/>
        <v>6_x6_1x_R_8a</v>
      </c>
      <c r="H848" s="116" t="str">
        <f t="shared" si="27"/>
        <v>8a</v>
      </c>
      <c r="I848" s="117" t="s">
        <v>7452</v>
      </c>
      <c r="J848" s="118"/>
    </row>
    <row r="849" spans="1:10" hidden="1" x14ac:dyDescent="0.2">
      <c r="A849">
        <v>6</v>
      </c>
      <c r="B849" t="s">
        <v>380</v>
      </c>
      <c r="C849" t="s">
        <v>415</v>
      </c>
      <c r="D849" t="s">
        <v>213</v>
      </c>
      <c r="E849">
        <v>8</v>
      </c>
      <c r="F849" t="s">
        <v>34</v>
      </c>
      <c r="G849" t="str">
        <f t="shared" si="26"/>
        <v>6_x6_1x_R_8b</v>
      </c>
      <c r="H849" s="116" t="str">
        <f t="shared" si="27"/>
        <v>8b</v>
      </c>
      <c r="I849" s="117" t="s">
        <v>7453</v>
      </c>
      <c r="J849" s="118"/>
    </row>
    <row r="850" spans="1:10" hidden="1" x14ac:dyDescent="0.2">
      <c r="A850">
        <v>6</v>
      </c>
      <c r="B850" t="s">
        <v>380</v>
      </c>
      <c r="C850" t="s">
        <v>415</v>
      </c>
      <c r="D850" t="s">
        <v>213</v>
      </c>
      <c r="E850">
        <v>8</v>
      </c>
      <c r="F850" t="s">
        <v>40</v>
      </c>
      <c r="G850" t="str">
        <f t="shared" si="26"/>
        <v>6_x6_1x_R_8c</v>
      </c>
      <c r="H850" s="116" t="str">
        <f t="shared" si="27"/>
        <v>8c</v>
      </c>
      <c r="I850" s="117" t="s">
        <v>7454</v>
      </c>
      <c r="J850" s="118"/>
    </row>
    <row r="851" spans="1:10" hidden="1" x14ac:dyDescent="0.2">
      <c r="A851">
        <v>6</v>
      </c>
      <c r="B851" t="s">
        <v>380</v>
      </c>
      <c r="C851" t="s">
        <v>415</v>
      </c>
      <c r="D851" t="s">
        <v>213</v>
      </c>
      <c r="E851">
        <v>9</v>
      </c>
      <c r="F851" t="s">
        <v>31</v>
      </c>
      <c r="G851" t="str">
        <f t="shared" si="26"/>
        <v>6_x6_1x_R_9a</v>
      </c>
      <c r="H851" s="116" t="str">
        <f t="shared" si="27"/>
        <v>9a</v>
      </c>
      <c r="I851" s="117" t="s">
        <v>7455</v>
      </c>
      <c r="J851" s="119"/>
    </row>
    <row r="852" spans="1:10" hidden="1" x14ac:dyDescent="0.2">
      <c r="A852">
        <v>6</v>
      </c>
      <c r="B852" t="s">
        <v>380</v>
      </c>
      <c r="C852" t="s">
        <v>415</v>
      </c>
      <c r="D852" t="s">
        <v>213</v>
      </c>
      <c r="E852">
        <v>9</v>
      </c>
      <c r="F852" t="s">
        <v>34</v>
      </c>
      <c r="G852" t="str">
        <f t="shared" si="26"/>
        <v>6_x6_1x_R_9b</v>
      </c>
      <c r="H852" s="116" t="str">
        <f t="shared" si="27"/>
        <v>9b</v>
      </c>
      <c r="I852" s="117" t="s">
        <v>7456</v>
      </c>
      <c r="J852" s="118"/>
    </row>
    <row r="853" spans="1:10" hidden="1" x14ac:dyDescent="0.2">
      <c r="A853">
        <v>6</v>
      </c>
      <c r="B853" t="s">
        <v>380</v>
      </c>
      <c r="C853" t="s">
        <v>415</v>
      </c>
      <c r="D853" t="s">
        <v>213</v>
      </c>
      <c r="E853">
        <v>9</v>
      </c>
      <c r="F853" t="s">
        <v>40</v>
      </c>
      <c r="G853" t="str">
        <f t="shared" si="26"/>
        <v>6_x6_1x_R_9c</v>
      </c>
      <c r="H853" s="116" t="str">
        <f t="shared" si="27"/>
        <v>9c</v>
      </c>
      <c r="I853" s="117" t="s">
        <v>7457</v>
      </c>
      <c r="J853" s="118"/>
    </row>
    <row r="854" spans="1:10" hidden="1" x14ac:dyDescent="0.2">
      <c r="A854">
        <v>6</v>
      </c>
      <c r="B854" t="s">
        <v>380</v>
      </c>
      <c r="C854" t="s">
        <v>415</v>
      </c>
      <c r="D854" t="s">
        <v>213</v>
      </c>
      <c r="E854">
        <v>10</v>
      </c>
      <c r="F854" t="s">
        <v>31</v>
      </c>
      <c r="G854" t="str">
        <f t="shared" si="26"/>
        <v>6_x6_1x_R_10a</v>
      </c>
      <c r="H854" s="116" t="str">
        <f t="shared" si="27"/>
        <v>10a</v>
      </c>
      <c r="I854" s="117" t="s">
        <v>7458</v>
      </c>
      <c r="J854" s="118"/>
    </row>
    <row r="855" spans="1:10" hidden="1" x14ac:dyDescent="0.2">
      <c r="A855">
        <v>6</v>
      </c>
      <c r="B855" t="s">
        <v>380</v>
      </c>
      <c r="C855" t="s">
        <v>415</v>
      </c>
      <c r="D855" t="s">
        <v>213</v>
      </c>
      <c r="E855">
        <v>10</v>
      </c>
      <c r="F855" t="s">
        <v>34</v>
      </c>
      <c r="G855" t="str">
        <f t="shared" si="26"/>
        <v>6_x6_1x_R_10b</v>
      </c>
      <c r="H855" s="116" t="str">
        <f t="shared" si="27"/>
        <v>10b</v>
      </c>
      <c r="I855" s="117" t="s">
        <v>7459</v>
      </c>
      <c r="J855" s="118"/>
    </row>
    <row r="856" spans="1:10" hidden="1" x14ac:dyDescent="0.2">
      <c r="A856">
        <v>6</v>
      </c>
      <c r="B856" t="s">
        <v>380</v>
      </c>
      <c r="C856" t="s">
        <v>415</v>
      </c>
      <c r="D856" t="s">
        <v>213</v>
      </c>
      <c r="E856">
        <v>10</v>
      </c>
      <c r="F856" t="s">
        <v>40</v>
      </c>
      <c r="G856" t="str">
        <f t="shared" si="26"/>
        <v>6_x6_1x_R_10c</v>
      </c>
      <c r="H856" s="116" t="str">
        <f t="shared" si="27"/>
        <v>10c</v>
      </c>
      <c r="I856" s="117" t="s">
        <v>7460</v>
      </c>
      <c r="J856" s="118"/>
    </row>
    <row r="857" spans="1:10" hidden="1" x14ac:dyDescent="0.2">
      <c r="A857">
        <v>6</v>
      </c>
      <c r="B857" t="s">
        <v>380</v>
      </c>
      <c r="C857" t="s">
        <v>415</v>
      </c>
      <c r="D857" t="s">
        <v>213</v>
      </c>
      <c r="E857">
        <v>11</v>
      </c>
      <c r="F857" t="s">
        <v>31</v>
      </c>
      <c r="G857" t="str">
        <f t="shared" si="26"/>
        <v>6_x6_1x_R_11a</v>
      </c>
      <c r="H857" s="116" t="str">
        <f t="shared" si="27"/>
        <v>11a</v>
      </c>
      <c r="I857" s="117" t="s">
        <v>7461</v>
      </c>
      <c r="J857" s="118"/>
    </row>
    <row r="858" spans="1:10" hidden="1" x14ac:dyDescent="0.2">
      <c r="A858">
        <v>6</v>
      </c>
      <c r="B858" t="s">
        <v>380</v>
      </c>
      <c r="C858" t="s">
        <v>415</v>
      </c>
      <c r="D858" t="s">
        <v>213</v>
      </c>
      <c r="E858">
        <v>11</v>
      </c>
      <c r="F858" t="s">
        <v>34</v>
      </c>
      <c r="G858" t="str">
        <f t="shared" si="26"/>
        <v>6_x6_1x_R_11b</v>
      </c>
      <c r="H858" s="116" t="str">
        <f t="shared" si="27"/>
        <v>11b</v>
      </c>
      <c r="I858" s="117" t="s">
        <v>7462</v>
      </c>
      <c r="J858" s="118"/>
    </row>
    <row r="859" spans="1:10" hidden="1" x14ac:dyDescent="0.2">
      <c r="A859">
        <v>6</v>
      </c>
      <c r="B859" t="s">
        <v>380</v>
      </c>
      <c r="C859" t="s">
        <v>415</v>
      </c>
      <c r="D859" t="s">
        <v>213</v>
      </c>
      <c r="E859">
        <v>12</v>
      </c>
      <c r="F859" t="s">
        <v>31</v>
      </c>
      <c r="G859" t="str">
        <f t="shared" si="26"/>
        <v>6_x6_1x_R_12a</v>
      </c>
      <c r="H859" s="116" t="str">
        <f t="shared" si="27"/>
        <v>12a</v>
      </c>
      <c r="I859" s="117" t="s">
        <v>7463</v>
      </c>
      <c r="J859" s="118"/>
    </row>
    <row r="860" spans="1:10" hidden="1" x14ac:dyDescent="0.2">
      <c r="A860">
        <v>6</v>
      </c>
      <c r="B860" t="s">
        <v>380</v>
      </c>
      <c r="C860" t="s">
        <v>415</v>
      </c>
      <c r="D860" t="s">
        <v>213</v>
      </c>
      <c r="E860">
        <v>12</v>
      </c>
      <c r="F860" t="s">
        <v>34</v>
      </c>
      <c r="G860" t="str">
        <f t="shared" si="26"/>
        <v>6_x6_1x_R_12b</v>
      </c>
      <c r="H860" s="116" t="str">
        <f t="shared" si="27"/>
        <v>12b</v>
      </c>
      <c r="I860" s="117" t="s">
        <v>7464</v>
      </c>
      <c r="J860" s="118"/>
    </row>
    <row r="861" spans="1:10" hidden="1" x14ac:dyDescent="0.2">
      <c r="A861">
        <v>6</v>
      </c>
      <c r="B861" t="s">
        <v>380</v>
      </c>
      <c r="C861" t="s">
        <v>415</v>
      </c>
      <c r="D861" t="s">
        <v>213</v>
      </c>
      <c r="E861">
        <v>12</v>
      </c>
      <c r="F861" t="s">
        <v>40</v>
      </c>
      <c r="G861" t="str">
        <f t="shared" si="26"/>
        <v>6_x6_1x_R_12c</v>
      </c>
      <c r="H861" s="116" t="str">
        <f t="shared" si="27"/>
        <v>12c</v>
      </c>
      <c r="I861" s="117" t="s">
        <v>7465</v>
      </c>
      <c r="J861" s="118"/>
    </row>
    <row r="862" spans="1:10" hidden="1" x14ac:dyDescent="0.2">
      <c r="A862">
        <v>6</v>
      </c>
      <c r="B862" t="s">
        <v>380</v>
      </c>
      <c r="C862" t="s">
        <v>415</v>
      </c>
      <c r="D862" t="s">
        <v>213</v>
      </c>
      <c r="E862">
        <v>13</v>
      </c>
      <c r="F862" t="s">
        <v>31</v>
      </c>
      <c r="G862" t="str">
        <f t="shared" si="26"/>
        <v>6_x6_1x_R_13a</v>
      </c>
      <c r="H862" s="116" t="str">
        <f t="shared" si="27"/>
        <v>13a</v>
      </c>
      <c r="I862" s="117" t="s">
        <v>7466</v>
      </c>
      <c r="J862" s="118"/>
    </row>
    <row r="863" spans="1:10" hidden="1" x14ac:dyDescent="0.2">
      <c r="A863">
        <v>6</v>
      </c>
      <c r="B863" t="s">
        <v>380</v>
      </c>
      <c r="C863" t="s">
        <v>415</v>
      </c>
      <c r="D863" t="s">
        <v>213</v>
      </c>
      <c r="E863">
        <v>13</v>
      </c>
      <c r="F863" t="s">
        <v>34</v>
      </c>
      <c r="G863" t="str">
        <f t="shared" si="26"/>
        <v>6_x6_1x_R_13b</v>
      </c>
      <c r="H863" s="116" t="str">
        <f t="shared" si="27"/>
        <v>13b</v>
      </c>
      <c r="I863" s="117" t="s">
        <v>7467</v>
      </c>
      <c r="J863" s="118"/>
    </row>
    <row r="864" spans="1:10" hidden="1" x14ac:dyDescent="0.2">
      <c r="A864">
        <v>6</v>
      </c>
      <c r="B864" t="s">
        <v>380</v>
      </c>
      <c r="C864" t="s">
        <v>415</v>
      </c>
      <c r="D864" t="s">
        <v>213</v>
      </c>
      <c r="E864">
        <v>13</v>
      </c>
      <c r="F864" t="s">
        <v>40</v>
      </c>
      <c r="G864" t="str">
        <f t="shared" si="26"/>
        <v>6_x6_1x_R_13c</v>
      </c>
      <c r="H864" s="116" t="str">
        <f t="shared" si="27"/>
        <v>13c</v>
      </c>
      <c r="I864" s="117" t="s">
        <v>7468</v>
      </c>
      <c r="J864" s="118"/>
    </row>
    <row r="865" spans="1:10" hidden="1" x14ac:dyDescent="0.2">
      <c r="A865">
        <v>6</v>
      </c>
      <c r="B865" t="s">
        <v>380</v>
      </c>
      <c r="C865" t="s">
        <v>415</v>
      </c>
      <c r="D865" t="s">
        <v>213</v>
      </c>
      <c r="E865">
        <v>14</v>
      </c>
      <c r="F865" t="s">
        <v>31</v>
      </c>
      <c r="G865" t="str">
        <f t="shared" si="26"/>
        <v>6_x6_1x_R_14a</v>
      </c>
      <c r="H865" s="116" t="str">
        <f t="shared" si="27"/>
        <v>14a</v>
      </c>
      <c r="I865" s="117" t="s">
        <v>7469</v>
      </c>
      <c r="J865" s="118"/>
    </row>
    <row r="866" spans="1:10" hidden="1" x14ac:dyDescent="0.2">
      <c r="A866">
        <v>6</v>
      </c>
      <c r="B866" t="s">
        <v>380</v>
      </c>
      <c r="C866" t="s">
        <v>415</v>
      </c>
      <c r="D866" t="s">
        <v>213</v>
      </c>
      <c r="E866">
        <v>14</v>
      </c>
      <c r="F866" t="s">
        <v>34</v>
      </c>
      <c r="G866" t="str">
        <f t="shared" si="26"/>
        <v>6_x6_1x_R_14b</v>
      </c>
      <c r="H866" s="116" t="str">
        <f t="shared" si="27"/>
        <v>14b</v>
      </c>
      <c r="I866" s="117" t="s">
        <v>7470</v>
      </c>
      <c r="J866" s="118"/>
    </row>
    <row r="867" spans="1:10" hidden="1" x14ac:dyDescent="0.2">
      <c r="A867">
        <v>6</v>
      </c>
      <c r="B867" t="s">
        <v>380</v>
      </c>
      <c r="C867" t="s">
        <v>415</v>
      </c>
      <c r="D867" t="s">
        <v>213</v>
      </c>
      <c r="E867">
        <v>14</v>
      </c>
      <c r="F867" t="s">
        <v>40</v>
      </c>
      <c r="G867" t="str">
        <f t="shared" si="26"/>
        <v>6_x6_1x_R_14c</v>
      </c>
      <c r="H867" s="116" t="str">
        <f t="shared" si="27"/>
        <v>14c</v>
      </c>
      <c r="I867" s="117" t="s">
        <v>7471</v>
      </c>
      <c r="J867" s="118"/>
    </row>
    <row r="868" spans="1:10" hidden="1" x14ac:dyDescent="0.2">
      <c r="A868">
        <v>6</v>
      </c>
      <c r="B868" t="s">
        <v>380</v>
      </c>
      <c r="C868" t="s">
        <v>415</v>
      </c>
      <c r="D868" t="s">
        <v>213</v>
      </c>
      <c r="E868">
        <v>15</v>
      </c>
      <c r="F868" t="s">
        <v>31</v>
      </c>
      <c r="G868" t="str">
        <f t="shared" si="26"/>
        <v>6_x6_1x_R_15a</v>
      </c>
      <c r="H868" s="116" t="str">
        <f t="shared" si="27"/>
        <v>15a</v>
      </c>
      <c r="I868" s="117" t="s">
        <v>7472</v>
      </c>
      <c r="J868" s="118"/>
    </row>
    <row r="869" spans="1:10" hidden="1" x14ac:dyDescent="0.2">
      <c r="A869">
        <v>6</v>
      </c>
      <c r="B869" t="s">
        <v>380</v>
      </c>
      <c r="C869" t="s">
        <v>415</v>
      </c>
      <c r="D869" t="s">
        <v>213</v>
      </c>
      <c r="E869">
        <v>15</v>
      </c>
      <c r="F869" t="s">
        <v>34</v>
      </c>
      <c r="G869" t="str">
        <f t="shared" si="26"/>
        <v>6_x6_1x_R_15b</v>
      </c>
      <c r="H869" s="116" t="str">
        <f t="shared" si="27"/>
        <v>15b</v>
      </c>
      <c r="I869" s="117" t="s">
        <v>7473</v>
      </c>
      <c r="J869" s="118"/>
    </row>
    <row r="870" spans="1:10" hidden="1" x14ac:dyDescent="0.2">
      <c r="A870">
        <v>6</v>
      </c>
      <c r="B870" t="s">
        <v>380</v>
      </c>
      <c r="C870" t="s">
        <v>415</v>
      </c>
      <c r="D870" t="s">
        <v>213</v>
      </c>
      <c r="E870">
        <v>16</v>
      </c>
      <c r="F870" t="s">
        <v>31</v>
      </c>
      <c r="G870" t="str">
        <f t="shared" si="26"/>
        <v>6_x6_1x_R_16a</v>
      </c>
      <c r="H870" s="116" t="str">
        <f t="shared" si="27"/>
        <v>16a</v>
      </c>
      <c r="I870" s="117" t="s">
        <v>7474</v>
      </c>
      <c r="J870" s="118"/>
    </row>
    <row r="871" spans="1:10" hidden="1" x14ac:dyDescent="0.2">
      <c r="A871">
        <v>6</v>
      </c>
      <c r="B871" t="s">
        <v>380</v>
      </c>
      <c r="C871" t="s">
        <v>415</v>
      </c>
      <c r="D871" t="s">
        <v>213</v>
      </c>
      <c r="E871">
        <v>16</v>
      </c>
      <c r="F871" t="s">
        <v>34</v>
      </c>
      <c r="G871" t="str">
        <f t="shared" si="26"/>
        <v>6_x6_1x_R_16b</v>
      </c>
      <c r="H871" s="116" t="str">
        <f t="shared" si="27"/>
        <v>16b</v>
      </c>
      <c r="I871" s="117" t="s">
        <v>7475</v>
      </c>
      <c r="J871" s="118"/>
    </row>
    <row r="872" spans="1:10" hidden="1" x14ac:dyDescent="0.2">
      <c r="A872">
        <v>6</v>
      </c>
      <c r="B872" t="s">
        <v>380</v>
      </c>
      <c r="C872" t="s">
        <v>415</v>
      </c>
      <c r="D872" t="s">
        <v>213</v>
      </c>
      <c r="E872">
        <v>17</v>
      </c>
      <c r="F872" t="s">
        <v>31</v>
      </c>
      <c r="G872" t="str">
        <f t="shared" si="26"/>
        <v>6_x6_1x_R_17a</v>
      </c>
      <c r="H872" s="116" t="str">
        <f t="shared" si="27"/>
        <v>17a</v>
      </c>
      <c r="I872" s="117" t="s">
        <v>7476</v>
      </c>
      <c r="J872" s="118"/>
    </row>
    <row r="873" spans="1:10" hidden="1" x14ac:dyDescent="0.2">
      <c r="A873">
        <v>6</v>
      </c>
      <c r="B873" t="s">
        <v>380</v>
      </c>
      <c r="C873" t="s">
        <v>415</v>
      </c>
      <c r="D873" t="s">
        <v>213</v>
      </c>
      <c r="E873">
        <v>17</v>
      </c>
      <c r="F873" t="s">
        <v>34</v>
      </c>
      <c r="G873" t="str">
        <f t="shared" si="26"/>
        <v>6_x6_1x_R_17b</v>
      </c>
      <c r="H873" s="116" t="str">
        <f t="shared" si="27"/>
        <v>17b</v>
      </c>
      <c r="I873" s="117" t="s">
        <v>7477</v>
      </c>
      <c r="J873" s="118"/>
    </row>
    <row r="874" spans="1:10" hidden="1" x14ac:dyDescent="0.2">
      <c r="A874">
        <v>6</v>
      </c>
      <c r="B874" t="s">
        <v>380</v>
      </c>
      <c r="C874" t="s">
        <v>415</v>
      </c>
      <c r="D874" t="s">
        <v>213</v>
      </c>
      <c r="E874">
        <v>18</v>
      </c>
      <c r="F874" t="s">
        <v>31</v>
      </c>
      <c r="G874" t="str">
        <f t="shared" si="26"/>
        <v>6_x6_1x_R_18a</v>
      </c>
      <c r="H874" s="116" t="str">
        <f t="shared" si="27"/>
        <v>18a</v>
      </c>
      <c r="I874" s="117" t="s">
        <v>7478</v>
      </c>
      <c r="J874" s="118"/>
    </row>
    <row r="875" spans="1:10" hidden="1" x14ac:dyDescent="0.2">
      <c r="A875">
        <v>6</v>
      </c>
      <c r="B875" t="s">
        <v>380</v>
      </c>
      <c r="C875" t="s">
        <v>415</v>
      </c>
      <c r="D875" t="s">
        <v>213</v>
      </c>
      <c r="E875">
        <v>18</v>
      </c>
      <c r="F875" t="s">
        <v>34</v>
      </c>
      <c r="G875" t="str">
        <f t="shared" si="26"/>
        <v>6_x6_1x_R_18b</v>
      </c>
      <c r="H875" s="116" t="str">
        <f t="shared" si="27"/>
        <v>18b</v>
      </c>
      <c r="I875" s="117" t="s">
        <v>7479</v>
      </c>
      <c r="J875" s="118"/>
    </row>
    <row r="876" spans="1:10" hidden="1" x14ac:dyDescent="0.2">
      <c r="A876">
        <v>6</v>
      </c>
      <c r="B876" t="s">
        <v>380</v>
      </c>
      <c r="C876" t="s">
        <v>415</v>
      </c>
      <c r="D876" t="s">
        <v>213</v>
      </c>
      <c r="E876">
        <v>19</v>
      </c>
      <c r="F876" t="s">
        <v>31</v>
      </c>
      <c r="G876" t="str">
        <f t="shared" si="26"/>
        <v>6_x6_1x_R_19a</v>
      </c>
      <c r="H876" s="116" t="str">
        <f t="shared" si="27"/>
        <v>19a</v>
      </c>
      <c r="I876" s="117" t="s">
        <v>7480</v>
      </c>
      <c r="J876" s="118"/>
    </row>
    <row r="877" spans="1:10" hidden="1" x14ac:dyDescent="0.2">
      <c r="A877">
        <v>6</v>
      </c>
      <c r="B877" t="s">
        <v>380</v>
      </c>
      <c r="C877" t="s">
        <v>415</v>
      </c>
      <c r="D877" t="s">
        <v>213</v>
      </c>
      <c r="E877">
        <v>19</v>
      </c>
      <c r="F877" t="s">
        <v>34</v>
      </c>
      <c r="G877" t="str">
        <f t="shared" si="26"/>
        <v>6_x6_1x_R_19b</v>
      </c>
      <c r="H877" s="116" t="str">
        <f t="shared" si="27"/>
        <v>19b</v>
      </c>
      <c r="I877" s="117" t="s">
        <v>7481</v>
      </c>
      <c r="J877" s="118"/>
    </row>
    <row r="878" spans="1:10" hidden="1" x14ac:dyDescent="0.2">
      <c r="A878">
        <v>6</v>
      </c>
      <c r="B878" t="s">
        <v>380</v>
      </c>
      <c r="C878" t="s">
        <v>415</v>
      </c>
      <c r="D878" t="s">
        <v>213</v>
      </c>
      <c r="E878">
        <v>19</v>
      </c>
      <c r="F878" t="s">
        <v>40</v>
      </c>
      <c r="G878" t="str">
        <f t="shared" si="26"/>
        <v>6_x6_1x_R_19c</v>
      </c>
      <c r="H878" s="116" t="str">
        <f t="shared" si="27"/>
        <v>19c</v>
      </c>
      <c r="I878" s="117" t="s">
        <v>7482</v>
      </c>
      <c r="J878" s="118"/>
    </row>
    <row r="879" spans="1:10" hidden="1" x14ac:dyDescent="0.2">
      <c r="A879">
        <v>6</v>
      </c>
      <c r="B879" t="s">
        <v>380</v>
      </c>
      <c r="C879" t="s">
        <v>415</v>
      </c>
      <c r="D879" t="s">
        <v>213</v>
      </c>
      <c r="E879">
        <v>20</v>
      </c>
      <c r="F879" t="s">
        <v>31</v>
      </c>
      <c r="G879" t="str">
        <f t="shared" si="26"/>
        <v>6_x6_1x_R_20a</v>
      </c>
      <c r="H879" s="116" t="str">
        <f t="shared" si="27"/>
        <v>20a</v>
      </c>
      <c r="I879" s="117" t="s">
        <v>7483</v>
      </c>
      <c r="J879" s="118"/>
    </row>
    <row r="880" spans="1:10" hidden="1" x14ac:dyDescent="0.2">
      <c r="A880">
        <v>6</v>
      </c>
      <c r="B880" t="s">
        <v>380</v>
      </c>
      <c r="C880" t="s">
        <v>415</v>
      </c>
      <c r="D880" t="s">
        <v>213</v>
      </c>
      <c r="E880">
        <v>20</v>
      </c>
      <c r="F880" t="s">
        <v>34</v>
      </c>
      <c r="G880" t="str">
        <f t="shared" si="26"/>
        <v>6_x6_1x_R_20b</v>
      </c>
      <c r="H880" s="116" t="str">
        <f t="shared" si="27"/>
        <v>20b</v>
      </c>
      <c r="I880" s="117" t="s">
        <v>7484</v>
      </c>
      <c r="J880" s="118"/>
    </row>
    <row r="881" spans="1:10" hidden="1" x14ac:dyDescent="0.2">
      <c r="A881">
        <v>6</v>
      </c>
      <c r="B881" t="s">
        <v>380</v>
      </c>
      <c r="C881" t="s">
        <v>415</v>
      </c>
      <c r="D881" t="s">
        <v>213</v>
      </c>
      <c r="E881">
        <v>20</v>
      </c>
      <c r="F881" t="s">
        <v>40</v>
      </c>
      <c r="G881" t="str">
        <f t="shared" si="26"/>
        <v>6_x6_1x_R_20c</v>
      </c>
      <c r="H881" s="116" t="str">
        <f t="shared" si="27"/>
        <v>20c</v>
      </c>
      <c r="I881" s="117" t="s">
        <v>7485</v>
      </c>
      <c r="J881" s="118"/>
    </row>
    <row r="882" spans="1:10" hidden="1" x14ac:dyDescent="0.2">
      <c r="A882">
        <v>6</v>
      </c>
      <c r="B882" t="s">
        <v>380</v>
      </c>
      <c r="C882" t="s">
        <v>415</v>
      </c>
      <c r="D882" t="s">
        <v>213</v>
      </c>
      <c r="E882">
        <v>21</v>
      </c>
      <c r="F882" t="s">
        <v>31</v>
      </c>
      <c r="G882" t="str">
        <f t="shared" si="26"/>
        <v>6_x6_1x_R_21a</v>
      </c>
      <c r="H882" s="116" t="str">
        <f t="shared" si="27"/>
        <v>21a</v>
      </c>
      <c r="I882" s="117" t="s">
        <v>7486</v>
      </c>
      <c r="J882" s="118"/>
    </row>
    <row r="883" spans="1:10" hidden="1" x14ac:dyDescent="0.2">
      <c r="A883">
        <v>6</v>
      </c>
      <c r="B883" t="s">
        <v>380</v>
      </c>
      <c r="C883" t="s">
        <v>415</v>
      </c>
      <c r="D883" t="s">
        <v>213</v>
      </c>
      <c r="E883">
        <v>21</v>
      </c>
      <c r="F883" t="s">
        <v>34</v>
      </c>
      <c r="G883" t="str">
        <f t="shared" si="26"/>
        <v>6_x6_1x_R_21b</v>
      </c>
      <c r="H883" s="116" t="str">
        <f t="shared" si="27"/>
        <v>21b</v>
      </c>
      <c r="I883" s="117" t="s">
        <v>7487</v>
      </c>
      <c r="J883" s="118"/>
    </row>
    <row r="884" spans="1:10" hidden="1" x14ac:dyDescent="0.2">
      <c r="A884">
        <v>6</v>
      </c>
      <c r="B884" t="s">
        <v>380</v>
      </c>
      <c r="C884" t="s">
        <v>415</v>
      </c>
      <c r="D884" t="s">
        <v>213</v>
      </c>
      <c r="E884">
        <v>21</v>
      </c>
      <c r="F884" t="s">
        <v>40</v>
      </c>
      <c r="G884" t="str">
        <f t="shared" si="26"/>
        <v>6_x6_1x_R_21c</v>
      </c>
      <c r="H884" s="116" t="str">
        <f t="shared" si="27"/>
        <v>21c</v>
      </c>
      <c r="I884" s="117" t="s">
        <v>7488</v>
      </c>
      <c r="J884" s="118"/>
    </row>
    <row r="885" spans="1:10" hidden="1" x14ac:dyDescent="0.2">
      <c r="A885">
        <v>6</v>
      </c>
      <c r="B885" t="s">
        <v>380</v>
      </c>
      <c r="C885" t="s">
        <v>415</v>
      </c>
      <c r="D885" t="s">
        <v>213</v>
      </c>
      <c r="E885">
        <v>22</v>
      </c>
      <c r="F885" t="s">
        <v>31</v>
      </c>
      <c r="G885" t="str">
        <f t="shared" si="26"/>
        <v>6_x6_1x_R_22a</v>
      </c>
      <c r="H885" s="116" t="str">
        <f t="shared" si="27"/>
        <v>22a</v>
      </c>
      <c r="I885" s="117" t="s">
        <v>7489</v>
      </c>
      <c r="J885" s="118"/>
    </row>
    <row r="886" spans="1:10" hidden="1" x14ac:dyDescent="0.2">
      <c r="A886">
        <v>6</v>
      </c>
      <c r="B886" t="s">
        <v>380</v>
      </c>
      <c r="C886" t="s">
        <v>415</v>
      </c>
      <c r="D886" t="s">
        <v>213</v>
      </c>
      <c r="E886">
        <v>22</v>
      </c>
      <c r="F886" t="s">
        <v>34</v>
      </c>
      <c r="G886" t="str">
        <f t="shared" si="26"/>
        <v>6_x6_1x_R_22b</v>
      </c>
      <c r="H886" s="116" t="str">
        <f t="shared" si="27"/>
        <v>22b</v>
      </c>
      <c r="I886" s="117" t="s">
        <v>7490</v>
      </c>
      <c r="J886" s="118"/>
    </row>
    <row r="887" spans="1:10" hidden="1" x14ac:dyDescent="0.2">
      <c r="A887">
        <v>6</v>
      </c>
      <c r="B887" t="s">
        <v>380</v>
      </c>
      <c r="C887" t="s">
        <v>415</v>
      </c>
      <c r="D887" t="s">
        <v>213</v>
      </c>
      <c r="E887">
        <v>22</v>
      </c>
      <c r="F887" t="s">
        <v>40</v>
      </c>
      <c r="G887" t="str">
        <f t="shared" si="26"/>
        <v>6_x6_1x_R_22c</v>
      </c>
      <c r="H887" s="116" t="str">
        <f t="shared" si="27"/>
        <v>22c</v>
      </c>
      <c r="I887" s="117" t="s">
        <v>7491</v>
      </c>
      <c r="J887" s="118"/>
    </row>
    <row r="888" spans="1:10" hidden="1" x14ac:dyDescent="0.2">
      <c r="A888">
        <v>6</v>
      </c>
      <c r="B888" t="s">
        <v>380</v>
      </c>
      <c r="C888" t="s">
        <v>415</v>
      </c>
      <c r="D888" t="s">
        <v>213</v>
      </c>
      <c r="E888">
        <v>23</v>
      </c>
      <c r="F888" t="s">
        <v>31</v>
      </c>
      <c r="G888" t="str">
        <f t="shared" si="26"/>
        <v>6_x6_1x_R_23a</v>
      </c>
      <c r="H888" s="116" t="str">
        <f t="shared" si="27"/>
        <v>23a</v>
      </c>
      <c r="I888" s="121" t="s">
        <v>7492</v>
      </c>
      <c r="J888" s="119" t="s">
        <v>7493</v>
      </c>
    </row>
    <row r="889" spans="1:10" hidden="1" x14ac:dyDescent="0.2">
      <c r="A889">
        <v>6</v>
      </c>
      <c r="B889" t="s">
        <v>380</v>
      </c>
      <c r="C889" t="s">
        <v>415</v>
      </c>
      <c r="D889" t="s">
        <v>213</v>
      </c>
      <c r="E889">
        <v>23</v>
      </c>
      <c r="F889" t="s">
        <v>34</v>
      </c>
      <c r="G889" t="str">
        <f t="shared" si="26"/>
        <v>6_x6_1x_R_23b</v>
      </c>
      <c r="H889" s="116" t="str">
        <f t="shared" si="27"/>
        <v>23b</v>
      </c>
      <c r="I889" s="121" t="s">
        <v>7492</v>
      </c>
      <c r="J889" s="119" t="s">
        <v>7494</v>
      </c>
    </row>
    <row r="890" spans="1:10" hidden="1" x14ac:dyDescent="0.2">
      <c r="A890">
        <v>6</v>
      </c>
      <c r="B890" t="s">
        <v>380</v>
      </c>
      <c r="C890" t="s">
        <v>415</v>
      </c>
      <c r="D890" t="s">
        <v>213</v>
      </c>
      <c r="E890">
        <v>24</v>
      </c>
      <c r="F890" t="s">
        <v>31</v>
      </c>
      <c r="G890" t="str">
        <f t="shared" si="26"/>
        <v>6_x6_1x_R_24a</v>
      </c>
      <c r="H890" s="116" t="str">
        <f t="shared" si="27"/>
        <v>24a</v>
      </c>
      <c r="I890" s="117" t="s">
        <v>7495</v>
      </c>
      <c r="J890" s="118"/>
    </row>
    <row r="891" spans="1:10" hidden="1" x14ac:dyDescent="0.2">
      <c r="A891">
        <v>6</v>
      </c>
      <c r="B891" t="s">
        <v>380</v>
      </c>
      <c r="C891" t="s">
        <v>415</v>
      </c>
      <c r="D891" t="s">
        <v>213</v>
      </c>
      <c r="E891">
        <v>24</v>
      </c>
      <c r="F891" t="s">
        <v>34</v>
      </c>
      <c r="G891" t="str">
        <f t="shared" si="26"/>
        <v>6_x6_1x_R_24b</v>
      </c>
      <c r="H891" s="116" t="str">
        <f t="shared" si="27"/>
        <v>24b</v>
      </c>
      <c r="I891" s="117" t="s">
        <v>7496</v>
      </c>
      <c r="J891" s="118"/>
    </row>
    <row r="892" spans="1:10" hidden="1" x14ac:dyDescent="0.2">
      <c r="A892">
        <v>6</v>
      </c>
      <c r="B892" t="s">
        <v>380</v>
      </c>
      <c r="C892" t="s">
        <v>415</v>
      </c>
      <c r="D892" t="s">
        <v>213</v>
      </c>
      <c r="E892">
        <v>24</v>
      </c>
      <c r="F892" t="s">
        <v>40</v>
      </c>
      <c r="G892" t="str">
        <f t="shared" si="26"/>
        <v>6_x6_1x_R_24c</v>
      </c>
      <c r="H892" s="116" t="str">
        <f t="shared" si="27"/>
        <v>24c</v>
      </c>
      <c r="I892" s="117" t="s">
        <v>7497</v>
      </c>
      <c r="J892" s="118"/>
    </row>
    <row r="893" spans="1:10" hidden="1" x14ac:dyDescent="0.2">
      <c r="A893">
        <v>6</v>
      </c>
      <c r="B893" t="s">
        <v>380</v>
      </c>
      <c r="C893" t="s">
        <v>415</v>
      </c>
      <c r="D893" t="s">
        <v>213</v>
      </c>
      <c r="E893">
        <v>25</v>
      </c>
      <c r="F893" t="s">
        <v>31</v>
      </c>
      <c r="G893" t="str">
        <f t="shared" si="26"/>
        <v>6_x6_1x_R_25a</v>
      </c>
      <c r="H893" s="116" t="str">
        <f t="shared" si="27"/>
        <v>25a</v>
      </c>
      <c r="I893" s="117" t="s">
        <v>7498</v>
      </c>
      <c r="J893" s="118"/>
    </row>
    <row r="894" spans="1:10" hidden="1" x14ac:dyDescent="0.2">
      <c r="A894">
        <v>6</v>
      </c>
      <c r="B894" t="s">
        <v>380</v>
      </c>
      <c r="C894" t="s">
        <v>415</v>
      </c>
      <c r="D894" t="s">
        <v>213</v>
      </c>
      <c r="E894">
        <v>25</v>
      </c>
      <c r="F894" t="s">
        <v>34</v>
      </c>
      <c r="G894" t="str">
        <f t="shared" si="26"/>
        <v>6_x6_1x_R_25b</v>
      </c>
      <c r="H894" s="116" t="str">
        <f t="shared" si="27"/>
        <v>25b</v>
      </c>
      <c r="I894" s="117" t="s">
        <v>7499</v>
      </c>
      <c r="J894" s="118"/>
    </row>
    <row r="895" spans="1:10" hidden="1" x14ac:dyDescent="0.2">
      <c r="A895">
        <v>6</v>
      </c>
      <c r="B895" t="s">
        <v>380</v>
      </c>
      <c r="C895" t="s">
        <v>415</v>
      </c>
      <c r="D895" t="s">
        <v>213</v>
      </c>
      <c r="E895">
        <v>25</v>
      </c>
      <c r="F895" t="s">
        <v>40</v>
      </c>
      <c r="G895" t="str">
        <f t="shared" si="26"/>
        <v>6_x6_1x_R_25c</v>
      </c>
      <c r="H895" s="116" t="str">
        <f t="shared" si="27"/>
        <v>25c</v>
      </c>
      <c r="I895" s="117" t="s">
        <v>7500</v>
      </c>
      <c r="J895" s="118"/>
    </row>
    <row r="896" spans="1:10" hidden="1" x14ac:dyDescent="0.2">
      <c r="A896">
        <v>6</v>
      </c>
      <c r="B896" t="s">
        <v>380</v>
      </c>
      <c r="C896" t="s">
        <v>415</v>
      </c>
      <c r="D896" t="s">
        <v>213</v>
      </c>
      <c r="E896">
        <v>26</v>
      </c>
      <c r="F896" t="s">
        <v>31</v>
      </c>
      <c r="G896" t="str">
        <f t="shared" si="26"/>
        <v>6_x6_1x_R_26a</v>
      </c>
      <c r="H896" s="116" t="str">
        <f t="shared" si="27"/>
        <v>26a</v>
      </c>
      <c r="I896" s="117" t="s">
        <v>7501</v>
      </c>
      <c r="J896" s="118"/>
    </row>
    <row r="897" spans="1:10" hidden="1" x14ac:dyDescent="0.2">
      <c r="A897">
        <v>6</v>
      </c>
      <c r="B897" t="s">
        <v>380</v>
      </c>
      <c r="C897" t="s">
        <v>415</v>
      </c>
      <c r="D897" t="s">
        <v>213</v>
      </c>
      <c r="E897">
        <v>26</v>
      </c>
      <c r="F897" t="s">
        <v>34</v>
      </c>
      <c r="G897" t="str">
        <f t="shared" si="26"/>
        <v>6_x6_1x_R_26b</v>
      </c>
      <c r="H897" s="116" t="str">
        <f t="shared" si="27"/>
        <v>26b</v>
      </c>
      <c r="I897" s="117" t="s">
        <v>7502</v>
      </c>
      <c r="J897" s="118"/>
    </row>
    <row r="898" spans="1:10" hidden="1" x14ac:dyDescent="0.2">
      <c r="A898">
        <v>6</v>
      </c>
      <c r="B898" t="s">
        <v>380</v>
      </c>
      <c r="C898" t="s">
        <v>415</v>
      </c>
      <c r="D898" t="s">
        <v>213</v>
      </c>
      <c r="E898">
        <v>26</v>
      </c>
      <c r="F898" t="s">
        <v>40</v>
      </c>
      <c r="G898" t="str">
        <f t="shared" ref="G898:G961" si="28">A898&amp;"_"&amp;B898&amp;"_"&amp;D898&amp;"_"&amp;H898</f>
        <v>6_x6_1x_R_26c</v>
      </c>
      <c r="H898" s="116" t="str">
        <f t="shared" ref="H898:H961" si="29">IF(F898="",E898,E898&amp;F898)</f>
        <v>26c</v>
      </c>
      <c r="I898" s="117" t="s">
        <v>7503</v>
      </c>
      <c r="J898" s="118"/>
    </row>
    <row r="899" spans="1:10" hidden="1" x14ac:dyDescent="0.2">
      <c r="A899">
        <v>6</v>
      </c>
      <c r="B899" t="s">
        <v>380</v>
      </c>
      <c r="C899" t="s">
        <v>415</v>
      </c>
      <c r="D899" t="s">
        <v>213</v>
      </c>
      <c r="E899">
        <v>27</v>
      </c>
      <c r="F899" t="s">
        <v>31</v>
      </c>
      <c r="G899" t="str">
        <f t="shared" si="28"/>
        <v>6_x6_1x_R_27a</v>
      </c>
      <c r="H899" s="116" t="str">
        <f t="shared" si="29"/>
        <v>27a</v>
      </c>
      <c r="I899" s="117" t="s">
        <v>7504</v>
      </c>
      <c r="J899" s="118"/>
    </row>
    <row r="900" spans="1:10" hidden="1" x14ac:dyDescent="0.2">
      <c r="A900">
        <v>6</v>
      </c>
      <c r="B900" t="s">
        <v>380</v>
      </c>
      <c r="C900" t="s">
        <v>415</v>
      </c>
      <c r="D900" t="s">
        <v>213</v>
      </c>
      <c r="E900">
        <v>27</v>
      </c>
      <c r="F900" t="s">
        <v>34</v>
      </c>
      <c r="G900" t="str">
        <f t="shared" si="28"/>
        <v>6_x6_1x_R_27b</v>
      </c>
      <c r="H900" s="116" t="str">
        <f t="shared" si="29"/>
        <v>27b</v>
      </c>
      <c r="I900" s="117" t="s">
        <v>7505</v>
      </c>
      <c r="J900" s="118"/>
    </row>
    <row r="901" spans="1:10" hidden="1" x14ac:dyDescent="0.2">
      <c r="A901">
        <v>6</v>
      </c>
      <c r="B901" t="s">
        <v>380</v>
      </c>
      <c r="C901" t="s">
        <v>415</v>
      </c>
      <c r="D901" t="s">
        <v>213</v>
      </c>
      <c r="E901">
        <v>27</v>
      </c>
      <c r="F901" t="s">
        <v>40</v>
      </c>
      <c r="G901" t="str">
        <f t="shared" si="28"/>
        <v>6_x6_1x_R_27c</v>
      </c>
      <c r="H901" s="116" t="str">
        <f t="shared" si="29"/>
        <v>27c</v>
      </c>
      <c r="I901" s="117" t="s">
        <v>7506</v>
      </c>
      <c r="J901" s="118"/>
    </row>
    <row r="902" spans="1:10" hidden="1" x14ac:dyDescent="0.2">
      <c r="A902">
        <v>6</v>
      </c>
      <c r="B902" t="s">
        <v>380</v>
      </c>
      <c r="C902" t="s">
        <v>415</v>
      </c>
      <c r="D902" t="s">
        <v>213</v>
      </c>
      <c r="E902">
        <v>28</v>
      </c>
      <c r="F902" t="s">
        <v>31</v>
      </c>
      <c r="G902" t="str">
        <f t="shared" si="28"/>
        <v>6_x6_1x_R_28a</v>
      </c>
      <c r="H902" s="116" t="str">
        <f t="shared" si="29"/>
        <v>28a</v>
      </c>
      <c r="I902" s="117" t="s">
        <v>7507</v>
      </c>
      <c r="J902" s="118"/>
    </row>
    <row r="903" spans="1:10" hidden="1" x14ac:dyDescent="0.2">
      <c r="A903">
        <v>6</v>
      </c>
      <c r="B903" t="s">
        <v>380</v>
      </c>
      <c r="C903" t="s">
        <v>415</v>
      </c>
      <c r="D903" t="s">
        <v>213</v>
      </c>
      <c r="E903">
        <v>28</v>
      </c>
      <c r="F903" t="s">
        <v>34</v>
      </c>
      <c r="G903" t="str">
        <f t="shared" si="28"/>
        <v>6_x6_1x_R_28b</v>
      </c>
      <c r="H903" s="116" t="str">
        <f t="shared" si="29"/>
        <v>28b</v>
      </c>
      <c r="I903" s="117" t="s">
        <v>7508</v>
      </c>
      <c r="J903" s="118"/>
    </row>
    <row r="904" spans="1:10" hidden="1" x14ac:dyDescent="0.2">
      <c r="A904">
        <v>6</v>
      </c>
      <c r="B904" t="s">
        <v>380</v>
      </c>
      <c r="C904" t="s">
        <v>415</v>
      </c>
      <c r="D904" t="s">
        <v>213</v>
      </c>
      <c r="E904">
        <v>28</v>
      </c>
      <c r="F904" t="s">
        <v>40</v>
      </c>
      <c r="G904" t="str">
        <f t="shared" si="28"/>
        <v>6_x6_1x_R_28c</v>
      </c>
      <c r="H904" s="116" t="str">
        <f t="shared" si="29"/>
        <v>28c</v>
      </c>
      <c r="I904" s="117" t="s">
        <v>7509</v>
      </c>
      <c r="J904" s="118"/>
    </row>
    <row r="905" spans="1:10" hidden="1" x14ac:dyDescent="0.2">
      <c r="A905">
        <v>6</v>
      </c>
      <c r="B905" t="s">
        <v>380</v>
      </c>
      <c r="C905" t="s">
        <v>415</v>
      </c>
      <c r="D905" t="s">
        <v>213</v>
      </c>
      <c r="E905">
        <v>29</v>
      </c>
      <c r="F905" t="s">
        <v>31</v>
      </c>
      <c r="G905" t="str">
        <f t="shared" si="28"/>
        <v>6_x6_1x_R_29a</v>
      </c>
      <c r="H905" s="116" t="str">
        <f t="shared" si="29"/>
        <v>29a</v>
      </c>
      <c r="I905" s="117" t="s">
        <v>7510</v>
      </c>
      <c r="J905" s="118"/>
    </row>
    <row r="906" spans="1:10" hidden="1" x14ac:dyDescent="0.2">
      <c r="A906">
        <v>6</v>
      </c>
      <c r="B906" t="s">
        <v>380</v>
      </c>
      <c r="C906" t="s">
        <v>415</v>
      </c>
      <c r="D906" t="s">
        <v>213</v>
      </c>
      <c r="E906">
        <v>29</v>
      </c>
      <c r="F906" t="s">
        <v>34</v>
      </c>
      <c r="G906" t="str">
        <f t="shared" si="28"/>
        <v>6_x6_1x_R_29b</v>
      </c>
      <c r="H906" s="116" t="str">
        <f t="shared" si="29"/>
        <v>29b</v>
      </c>
      <c r="I906" s="117" t="s">
        <v>7511</v>
      </c>
      <c r="J906" s="118"/>
    </row>
    <row r="907" spans="1:10" hidden="1" x14ac:dyDescent="0.2">
      <c r="A907">
        <v>6</v>
      </c>
      <c r="B907" t="s">
        <v>380</v>
      </c>
      <c r="C907" t="s">
        <v>415</v>
      </c>
      <c r="D907" t="s">
        <v>213</v>
      </c>
      <c r="E907">
        <v>29</v>
      </c>
      <c r="F907" t="s">
        <v>40</v>
      </c>
      <c r="G907" t="str">
        <f t="shared" si="28"/>
        <v>6_x6_1x_R_29c</v>
      </c>
      <c r="H907" s="116" t="str">
        <f t="shared" si="29"/>
        <v>29c</v>
      </c>
      <c r="I907" s="117" t="s">
        <v>7512</v>
      </c>
      <c r="J907" s="118"/>
    </row>
    <row r="908" spans="1:10" hidden="1" x14ac:dyDescent="0.2">
      <c r="A908">
        <v>6</v>
      </c>
      <c r="B908" t="s">
        <v>380</v>
      </c>
      <c r="C908" t="s">
        <v>415</v>
      </c>
      <c r="D908" t="s">
        <v>213</v>
      </c>
      <c r="E908">
        <v>30</v>
      </c>
      <c r="F908" t="s">
        <v>31</v>
      </c>
      <c r="G908" t="str">
        <f t="shared" si="28"/>
        <v>6_x6_1x_R_30a</v>
      </c>
      <c r="H908" s="116" t="str">
        <f t="shared" si="29"/>
        <v>30a</v>
      </c>
      <c r="I908" s="117" t="s">
        <v>7513</v>
      </c>
      <c r="J908" s="118"/>
    </row>
    <row r="909" spans="1:10" hidden="1" x14ac:dyDescent="0.2">
      <c r="A909">
        <v>6</v>
      </c>
      <c r="B909" t="s">
        <v>380</v>
      </c>
      <c r="C909" t="s">
        <v>415</v>
      </c>
      <c r="D909" t="s">
        <v>213</v>
      </c>
      <c r="E909">
        <v>30</v>
      </c>
      <c r="F909" t="s">
        <v>34</v>
      </c>
      <c r="G909" t="str">
        <f t="shared" si="28"/>
        <v>6_x6_1x_R_30b</v>
      </c>
      <c r="H909" s="116" t="str">
        <f t="shared" si="29"/>
        <v>30b</v>
      </c>
      <c r="I909" s="117" t="s">
        <v>7514</v>
      </c>
      <c r="J909" s="118"/>
    </row>
    <row r="910" spans="1:10" hidden="1" x14ac:dyDescent="0.2">
      <c r="A910">
        <v>6</v>
      </c>
      <c r="B910" t="s">
        <v>380</v>
      </c>
      <c r="C910" t="s">
        <v>415</v>
      </c>
      <c r="D910" t="s">
        <v>213</v>
      </c>
      <c r="E910">
        <v>30</v>
      </c>
      <c r="F910" t="s">
        <v>40</v>
      </c>
      <c r="G910" t="str">
        <f t="shared" si="28"/>
        <v>6_x6_1x_R_30c</v>
      </c>
      <c r="H910" s="116" t="str">
        <f t="shared" si="29"/>
        <v>30c</v>
      </c>
      <c r="I910" s="117" t="s">
        <v>7515</v>
      </c>
      <c r="J910" s="118"/>
    </row>
    <row r="911" spans="1:10" hidden="1" x14ac:dyDescent="0.2">
      <c r="A911">
        <v>6</v>
      </c>
      <c r="B911" t="s">
        <v>380</v>
      </c>
      <c r="C911" t="s">
        <v>415</v>
      </c>
      <c r="D911" t="s">
        <v>213</v>
      </c>
      <c r="E911">
        <v>31</v>
      </c>
      <c r="F911" t="s">
        <v>31</v>
      </c>
      <c r="G911" t="str">
        <f t="shared" si="28"/>
        <v>6_x6_1x_R_31a</v>
      </c>
      <c r="H911" s="116" t="str">
        <f t="shared" si="29"/>
        <v>31a</v>
      </c>
      <c r="I911" s="117" t="s">
        <v>7516</v>
      </c>
      <c r="J911" s="118"/>
    </row>
    <row r="912" spans="1:10" hidden="1" x14ac:dyDescent="0.2">
      <c r="A912">
        <v>6</v>
      </c>
      <c r="B912" t="s">
        <v>380</v>
      </c>
      <c r="C912" t="s">
        <v>415</v>
      </c>
      <c r="D912" t="s">
        <v>213</v>
      </c>
      <c r="E912">
        <v>31</v>
      </c>
      <c r="F912" t="s">
        <v>34</v>
      </c>
      <c r="G912" t="str">
        <f t="shared" si="28"/>
        <v>6_x6_1x_R_31b</v>
      </c>
      <c r="H912" s="116" t="str">
        <f t="shared" si="29"/>
        <v>31b</v>
      </c>
      <c r="I912" s="117" t="s">
        <v>7517</v>
      </c>
      <c r="J912" s="118"/>
    </row>
    <row r="913" spans="1:10" hidden="1" x14ac:dyDescent="0.2">
      <c r="A913">
        <v>6</v>
      </c>
      <c r="B913" t="s">
        <v>380</v>
      </c>
      <c r="C913" t="s">
        <v>415</v>
      </c>
      <c r="D913" t="s">
        <v>213</v>
      </c>
      <c r="E913">
        <v>31</v>
      </c>
      <c r="F913" t="s">
        <v>40</v>
      </c>
      <c r="G913" t="str">
        <f t="shared" si="28"/>
        <v>6_x6_1x_R_31c</v>
      </c>
      <c r="H913" s="116" t="str">
        <f t="shared" si="29"/>
        <v>31c</v>
      </c>
      <c r="I913" s="117" t="s">
        <v>7518</v>
      </c>
      <c r="J913" s="118"/>
    </row>
    <row r="914" spans="1:10" hidden="1" x14ac:dyDescent="0.2">
      <c r="A914">
        <v>6</v>
      </c>
      <c r="B914" t="s">
        <v>380</v>
      </c>
      <c r="C914" t="s">
        <v>415</v>
      </c>
      <c r="D914" t="s">
        <v>213</v>
      </c>
      <c r="E914">
        <v>32</v>
      </c>
      <c r="F914" t="s">
        <v>31</v>
      </c>
      <c r="G914" t="str">
        <f t="shared" si="28"/>
        <v>6_x6_1x_R_32a</v>
      </c>
      <c r="H914" s="116" t="str">
        <f t="shared" si="29"/>
        <v>32a</v>
      </c>
      <c r="I914" s="117" t="s">
        <v>7519</v>
      </c>
      <c r="J914" s="118"/>
    </row>
    <row r="915" spans="1:10" hidden="1" x14ac:dyDescent="0.2">
      <c r="A915">
        <v>6</v>
      </c>
      <c r="B915" t="s">
        <v>380</v>
      </c>
      <c r="C915" t="s">
        <v>415</v>
      </c>
      <c r="D915" t="s">
        <v>213</v>
      </c>
      <c r="E915">
        <v>32</v>
      </c>
      <c r="F915" t="s">
        <v>34</v>
      </c>
      <c r="G915" t="str">
        <f t="shared" si="28"/>
        <v>6_x6_1x_R_32b</v>
      </c>
      <c r="H915" s="116" t="str">
        <f t="shared" si="29"/>
        <v>32b</v>
      </c>
      <c r="I915" s="117" t="s">
        <v>7520</v>
      </c>
      <c r="J915" s="118"/>
    </row>
    <row r="916" spans="1:10" hidden="1" x14ac:dyDescent="0.2">
      <c r="A916">
        <v>6</v>
      </c>
      <c r="B916" t="s">
        <v>380</v>
      </c>
      <c r="C916" t="s">
        <v>415</v>
      </c>
      <c r="D916" t="s">
        <v>213</v>
      </c>
      <c r="E916">
        <v>32</v>
      </c>
      <c r="F916" t="s">
        <v>40</v>
      </c>
      <c r="G916" t="str">
        <f t="shared" si="28"/>
        <v>6_x6_1x_R_32c</v>
      </c>
      <c r="H916" s="116" t="str">
        <f t="shared" si="29"/>
        <v>32c</v>
      </c>
      <c r="I916" s="117" t="s">
        <v>7521</v>
      </c>
      <c r="J916" s="118"/>
    </row>
    <row r="917" spans="1:10" hidden="1" x14ac:dyDescent="0.2">
      <c r="A917">
        <v>6</v>
      </c>
      <c r="B917" t="s">
        <v>380</v>
      </c>
      <c r="C917" t="s">
        <v>415</v>
      </c>
      <c r="D917" t="s">
        <v>213</v>
      </c>
      <c r="E917">
        <v>33</v>
      </c>
      <c r="F917" t="s">
        <v>31</v>
      </c>
      <c r="G917" t="str">
        <f t="shared" si="28"/>
        <v>6_x6_1x_R_33a</v>
      </c>
      <c r="H917" s="116" t="str">
        <f t="shared" si="29"/>
        <v>33a</v>
      </c>
      <c r="I917" s="117" t="s">
        <v>7522</v>
      </c>
      <c r="J917" s="118"/>
    </row>
    <row r="918" spans="1:10" hidden="1" x14ac:dyDescent="0.2">
      <c r="A918">
        <v>6</v>
      </c>
      <c r="B918" t="s">
        <v>380</v>
      </c>
      <c r="C918" t="s">
        <v>415</v>
      </c>
      <c r="D918" t="s">
        <v>213</v>
      </c>
      <c r="E918">
        <v>33</v>
      </c>
      <c r="F918" t="s">
        <v>34</v>
      </c>
      <c r="G918" t="str">
        <f t="shared" si="28"/>
        <v>6_x6_1x_R_33b</v>
      </c>
      <c r="H918" s="116" t="str">
        <f t="shared" si="29"/>
        <v>33b</v>
      </c>
      <c r="I918" s="117" t="s">
        <v>7523</v>
      </c>
      <c r="J918" s="118"/>
    </row>
    <row r="919" spans="1:10" hidden="1" x14ac:dyDescent="0.2">
      <c r="A919">
        <v>6</v>
      </c>
      <c r="B919" t="s">
        <v>380</v>
      </c>
      <c r="C919" t="s">
        <v>415</v>
      </c>
      <c r="D919" t="s">
        <v>213</v>
      </c>
      <c r="E919">
        <v>33</v>
      </c>
      <c r="F919" t="s">
        <v>40</v>
      </c>
      <c r="G919" t="str">
        <f t="shared" si="28"/>
        <v>6_x6_1x_R_33c</v>
      </c>
      <c r="H919" s="116" t="str">
        <f t="shared" si="29"/>
        <v>33c</v>
      </c>
      <c r="I919" s="117" t="s">
        <v>7524</v>
      </c>
      <c r="J919" s="118"/>
    </row>
    <row r="920" spans="1:10" hidden="1" x14ac:dyDescent="0.2">
      <c r="A920">
        <v>6</v>
      </c>
      <c r="B920" t="s">
        <v>381</v>
      </c>
      <c r="C920" t="s">
        <v>415</v>
      </c>
      <c r="D920" t="s">
        <v>213</v>
      </c>
      <c r="E920">
        <v>1</v>
      </c>
      <c r="F920" t="s">
        <v>31</v>
      </c>
      <c r="G920" t="str">
        <f t="shared" si="28"/>
        <v>6_x6_2x_R_1a</v>
      </c>
      <c r="H920" s="116" t="str">
        <f t="shared" si="29"/>
        <v>1a</v>
      </c>
      <c r="I920" s="117" t="s">
        <v>7525</v>
      </c>
      <c r="J920" s="118"/>
    </row>
    <row r="921" spans="1:10" hidden="1" x14ac:dyDescent="0.2">
      <c r="A921">
        <v>6</v>
      </c>
      <c r="B921" t="s">
        <v>381</v>
      </c>
      <c r="C921" t="s">
        <v>415</v>
      </c>
      <c r="D921" t="s">
        <v>213</v>
      </c>
      <c r="E921">
        <v>1</v>
      </c>
      <c r="F921" t="s">
        <v>34</v>
      </c>
      <c r="G921" t="str">
        <f t="shared" si="28"/>
        <v>6_x6_2x_R_1b</v>
      </c>
      <c r="H921" s="116" t="str">
        <f t="shared" si="29"/>
        <v>1b</v>
      </c>
      <c r="I921" s="117" t="s">
        <v>7526</v>
      </c>
      <c r="J921" s="117"/>
    </row>
    <row r="922" spans="1:10" hidden="1" x14ac:dyDescent="0.2">
      <c r="A922">
        <v>6</v>
      </c>
      <c r="B922" t="s">
        <v>381</v>
      </c>
      <c r="C922" t="s">
        <v>415</v>
      </c>
      <c r="D922" t="s">
        <v>213</v>
      </c>
      <c r="E922">
        <v>2</v>
      </c>
      <c r="F922" t="s">
        <v>31</v>
      </c>
      <c r="G922" t="str">
        <f t="shared" si="28"/>
        <v>6_x6_2x_R_2a</v>
      </c>
      <c r="H922" s="116" t="str">
        <f t="shared" si="29"/>
        <v>2a</v>
      </c>
      <c r="I922" s="117" t="s">
        <v>7527</v>
      </c>
      <c r="J922" s="119"/>
    </row>
    <row r="923" spans="1:10" hidden="1" x14ac:dyDescent="0.2">
      <c r="A923">
        <v>6</v>
      </c>
      <c r="B923" t="s">
        <v>381</v>
      </c>
      <c r="C923" t="s">
        <v>415</v>
      </c>
      <c r="D923" t="s">
        <v>213</v>
      </c>
      <c r="E923">
        <v>2</v>
      </c>
      <c r="F923" t="s">
        <v>34</v>
      </c>
      <c r="G923" t="str">
        <f t="shared" si="28"/>
        <v>6_x6_2x_R_2b</v>
      </c>
      <c r="H923" s="116" t="str">
        <f t="shared" si="29"/>
        <v>2b</v>
      </c>
      <c r="I923" s="117" t="s">
        <v>7528</v>
      </c>
      <c r="J923" s="117"/>
    </row>
    <row r="924" spans="1:10" hidden="1" x14ac:dyDescent="0.2">
      <c r="A924">
        <v>6</v>
      </c>
      <c r="B924" t="s">
        <v>381</v>
      </c>
      <c r="C924" t="s">
        <v>415</v>
      </c>
      <c r="D924" t="s">
        <v>213</v>
      </c>
      <c r="E924">
        <v>3</v>
      </c>
      <c r="G924" t="str">
        <f t="shared" si="28"/>
        <v>6_x6_2x_R_3</v>
      </c>
      <c r="H924" s="116">
        <f t="shared" si="29"/>
        <v>3</v>
      </c>
      <c r="I924" s="117" t="s">
        <v>7529</v>
      </c>
      <c r="J924" s="119"/>
    </row>
    <row r="925" spans="1:10" hidden="1" x14ac:dyDescent="0.2">
      <c r="A925">
        <v>6</v>
      </c>
      <c r="B925" t="s">
        <v>381</v>
      </c>
      <c r="C925" t="s">
        <v>415</v>
      </c>
      <c r="D925" t="s">
        <v>213</v>
      </c>
      <c r="E925">
        <v>4</v>
      </c>
      <c r="G925" t="str">
        <f t="shared" si="28"/>
        <v>6_x6_2x_R_4</v>
      </c>
      <c r="H925" s="116">
        <f t="shared" si="29"/>
        <v>4</v>
      </c>
      <c r="I925" s="117" t="s">
        <v>7530</v>
      </c>
      <c r="J925" s="118"/>
    </row>
    <row r="926" spans="1:10" hidden="1" x14ac:dyDescent="0.2">
      <c r="A926">
        <v>6</v>
      </c>
      <c r="B926" t="s">
        <v>381</v>
      </c>
      <c r="C926" t="s">
        <v>415</v>
      </c>
      <c r="D926" t="s">
        <v>213</v>
      </c>
      <c r="E926">
        <v>5</v>
      </c>
      <c r="G926" t="str">
        <f t="shared" si="28"/>
        <v>6_x6_2x_R_5</v>
      </c>
      <c r="H926" s="116">
        <f t="shared" si="29"/>
        <v>5</v>
      </c>
      <c r="I926" s="117" t="s">
        <v>7531</v>
      </c>
      <c r="J926" s="118"/>
    </row>
    <row r="927" spans="1:10" hidden="1" x14ac:dyDescent="0.2">
      <c r="A927">
        <v>6</v>
      </c>
      <c r="B927" t="s">
        <v>381</v>
      </c>
      <c r="C927" t="s">
        <v>415</v>
      </c>
      <c r="D927" t="s">
        <v>213</v>
      </c>
      <c r="E927">
        <v>6</v>
      </c>
      <c r="G927" t="str">
        <f t="shared" si="28"/>
        <v>6_x6_2x_R_6</v>
      </c>
      <c r="H927" s="116">
        <f t="shared" si="29"/>
        <v>6</v>
      </c>
      <c r="I927" s="117" t="s">
        <v>7532</v>
      </c>
      <c r="J927" s="118"/>
    </row>
    <row r="928" spans="1:10" hidden="1" x14ac:dyDescent="0.2">
      <c r="A928">
        <v>6</v>
      </c>
      <c r="B928" t="s">
        <v>381</v>
      </c>
      <c r="C928" t="s">
        <v>415</v>
      </c>
      <c r="D928" t="s">
        <v>213</v>
      </c>
      <c r="E928">
        <v>7</v>
      </c>
      <c r="G928" t="str">
        <f t="shared" si="28"/>
        <v>6_x6_2x_R_7</v>
      </c>
      <c r="H928" s="116">
        <f t="shared" si="29"/>
        <v>7</v>
      </c>
      <c r="I928" s="117" t="s">
        <v>7533</v>
      </c>
      <c r="J928" s="118"/>
    </row>
    <row r="929" spans="1:10" hidden="1" x14ac:dyDescent="0.2">
      <c r="A929">
        <v>6</v>
      </c>
      <c r="B929" t="s">
        <v>381</v>
      </c>
      <c r="C929" t="s">
        <v>415</v>
      </c>
      <c r="D929" t="s">
        <v>213</v>
      </c>
      <c r="E929">
        <v>8</v>
      </c>
      <c r="G929" t="str">
        <f t="shared" si="28"/>
        <v>6_x6_2x_R_8</v>
      </c>
      <c r="H929" s="116">
        <f t="shared" si="29"/>
        <v>8</v>
      </c>
      <c r="I929" s="117" t="s">
        <v>7534</v>
      </c>
      <c r="J929" s="118"/>
    </row>
    <row r="930" spans="1:10" hidden="1" x14ac:dyDescent="0.2">
      <c r="A930">
        <v>6</v>
      </c>
      <c r="B930" t="s">
        <v>381</v>
      </c>
      <c r="C930" t="s">
        <v>415</v>
      </c>
      <c r="D930" t="s">
        <v>213</v>
      </c>
      <c r="E930">
        <v>9</v>
      </c>
      <c r="F930" t="s">
        <v>31</v>
      </c>
      <c r="G930" t="str">
        <f t="shared" si="28"/>
        <v>6_x6_2x_R_9a</v>
      </c>
      <c r="H930" s="116" t="str">
        <f t="shared" si="29"/>
        <v>9a</v>
      </c>
      <c r="I930" s="117" t="s">
        <v>7535</v>
      </c>
      <c r="J930" s="118"/>
    </row>
    <row r="931" spans="1:10" hidden="1" x14ac:dyDescent="0.2">
      <c r="A931">
        <v>6</v>
      </c>
      <c r="B931" t="s">
        <v>381</v>
      </c>
      <c r="C931" t="s">
        <v>415</v>
      </c>
      <c r="D931" t="s">
        <v>213</v>
      </c>
      <c r="E931">
        <v>9</v>
      </c>
      <c r="F931" t="s">
        <v>34</v>
      </c>
      <c r="G931" t="str">
        <f t="shared" si="28"/>
        <v>6_x6_2x_R_9b</v>
      </c>
      <c r="H931" s="116" t="str">
        <f t="shared" si="29"/>
        <v>9b</v>
      </c>
      <c r="I931" s="117" t="s">
        <v>7536</v>
      </c>
      <c r="J931" s="118"/>
    </row>
    <row r="932" spans="1:10" hidden="1" x14ac:dyDescent="0.2">
      <c r="A932">
        <v>6</v>
      </c>
      <c r="B932" t="s">
        <v>381</v>
      </c>
      <c r="C932" t="s">
        <v>415</v>
      </c>
      <c r="D932" t="s">
        <v>213</v>
      </c>
      <c r="E932">
        <v>10</v>
      </c>
      <c r="F932" t="s">
        <v>31</v>
      </c>
      <c r="G932" t="str">
        <f t="shared" si="28"/>
        <v>6_x6_2x_R_10a</v>
      </c>
      <c r="H932" s="116" t="str">
        <f t="shared" si="29"/>
        <v>10a</v>
      </c>
      <c r="I932" s="117" t="s">
        <v>7537</v>
      </c>
      <c r="J932" s="118"/>
    </row>
    <row r="933" spans="1:10" hidden="1" x14ac:dyDescent="0.2">
      <c r="A933">
        <v>6</v>
      </c>
      <c r="B933" t="s">
        <v>381</v>
      </c>
      <c r="C933" t="s">
        <v>415</v>
      </c>
      <c r="D933" t="s">
        <v>213</v>
      </c>
      <c r="E933">
        <v>10</v>
      </c>
      <c r="F933" t="s">
        <v>34</v>
      </c>
      <c r="G933" t="str">
        <f t="shared" si="28"/>
        <v>6_x6_2x_R_10b</v>
      </c>
      <c r="H933" s="116" t="str">
        <f t="shared" si="29"/>
        <v>10b</v>
      </c>
      <c r="I933" s="117" t="s">
        <v>7538</v>
      </c>
      <c r="J933" s="118"/>
    </row>
    <row r="934" spans="1:10" hidden="1" x14ac:dyDescent="0.2">
      <c r="A934">
        <v>6</v>
      </c>
      <c r="B934" t="s">
        <v>381</v>
      </c>
      <c r="C934" t="s">
        <v>415</v>
      </c>
      <c r="D934" t="s">
        <v>213</v>
      </c>
      <c r="E934">
        <v>11</v>
      </c>
      <c r="F934" t="s">
        <v>31</v>
      </c>
      <c r="G934" t="str">
        <f t="shared" si="28"/>
        <v>6_x6_2x_R_11a</v>
      </c>
      <c r="H934" s="116" t="str">
        <f t="shared" si="29"/>
        <v>11a</v>
      </c>
      <c r="I934" s="117" t="s">
        <v>7539</v>
      </c>
      <c r="J934" s="118"/>
    </row>
    <row r="935" spans="1:10" hidden="1" x14ac:dyDescent="0.2">
      <c r="A935">
        <v>6</v>
      </c>
      <c r="B935" t="s">
        <v>381</v>
      </c>
      <c r="C935" t="s">
        <v>415</v>
      </c>
      <c r="D935" t="s">
        <v>213</v>
      </c>
      <c r="E935">
        <v>11</v>
      </c>
      <c r="F935" t="s">
        <v>34</v>
      </c>
      <c r="G935" t="str">
        <f t="shared" si="28"/>
        <v>6_x6_2x_R_11b</v>
      </c>
      <c r="H935" s="116" t="str">
        <f t="shared" si="29"/>
        <v>11b</v>
      </c>
      <c r="I935" s="117" t="s">
        <v>7540</v>
      </c>
      <c r="J935" s="118"/>
    </row>
    <row r="936" spans="1:10" hidden="1" x14ac:dyDescent="0.2">
      <c r="A936">
        <v>6</v>
      </c>
      <c r="B936" t="s">
        <v>381</v>
      </c>
      <c r="C936" t="s">
        <v>415</v>
      </c>
      <c r="D936" t="s">
        <v>213</v>
      </c>
      <c r="E936">
        <v>12</v>
      </c>
      <c r="F936" t="s">
        <v>31</v>
      </c>
      <c r="G936" t="str">
        <f t="shared" si="28"/>
        <v>6_x6_2x_R_12a</v>
      </c>
      <c r="H936" s="116" t="str">
        <f t="shared" si="29"/>
        <v>12a</v>
      </c>
      <c r="I936" s="117" t="s">
        <v>7541</v>
      </c>
      <c r="J936" s="118"/>
    </row>
    <row r="937" spans="1:10" hidden="1" x14ac:dyDescent="0.2">
      <c r="A937">
        <v>6</v>
      </c>
      <c r="B937" t="s">
        <v>381</v>
      </c>
      <c r="C937" t="s">
        <v>415</v>
      </c>
      <c r="D937" t="s">
        <v>213</v>
      </c>
      <c r="E937">
        <v>12</v>
      </c>
      <c r="F937" t="s">
        <v>34</v>
      </c>
      <c r="G937" t="str">
        <f t="shared" si="28"/>
        <v>6_x6_2x_R_12b</v>
      </c>
      <c r="H937" s="116" t="str">
        <f t="shared" si="29"/>
        <v>12b</v>
      </c>
      <c r="I937" s="117" t="s">
        <v>7542</v>
      </c>
      <c r="J937" s="118"/>
    </row>
    <row r="938" spans="1:10" hidden="1" x14ac:dyDescent="0.2">
      <c r="A938">
        <v>6</v>
      </c>
      <c r="B938" t="s">
        <v>381</v>
      </c>
      <c r="C938" t="s">
        <v>415</v>
      </c>
      <c r="D938" t="s">
        <v>213</v>
      </c>
      <c r="E938">
        <v>13</v>
      </c>
      <c r="F938" t="s">
        <v>31</v>
      </c>
      <c r="G938" t="str">
        <f t="shared" si="28"/>
        <v>6_x6_2x_R_13a</v>
      </c>
      <c r="H938" s="116" t="str">
        <f t="shared" si="29"/>
        <v>13a</v>
      </c>
      <c r="I938" s="117" t="s">
        <v>7543</v>
      </c>
      <c r="J938" s="118"/>
    </row>
    <row r="939" spans="1:10" hidden="1" x14ac:dyDescent="0.2">
      <c r="A939">
        <v>6</v>
      </c>
      <c r="B939" t="s">
        <v>381</v>
      </c>
      <c r="C939" t="s">
        <v>415</v>
      </c>
      <c r="D939" t="s">
        <v>213</v>
      </c>
      <c r="E939">
        <v>13</v>
      </c>
      <c r="F939" t="s">
        <v>34</v>
      </c>
      <c r="G939" t="str">
        <f t="shared" si="28"/>
        <v>6_x6_2x_R_13b</v>
      </c>
      <c r="H939" s="116" t="str">
        <f t="shared" si="29"/>
        <v>13b</v>
      </c>
      <c r="I939" s="117" t="s">
        <v>7544</v>
      </c>
      <c r="J939" s="118"/>
    </row>
    <row r="940" spans="1:10" hidden="1" x14ac:dyDescent="0.2">
      <c r="A940">
        <v>6</v>
      </c>
      <c r="B940" t="s">
        <v>381</v>
      </c>
      <c r="C940" t="s">
        <v>415</v>
      </c>
      <c r="D940" t="s">
        <v>213</v>
      </c>
      <c r="E940">
        <v>14</v>
      </c>
      <c r="F940" t="s">
        <v>31</v>
      </c>
      <c r="G940" t="str">
        <f t="shared" si="28"/>
        <v>6_x6_2x_R_14a</v>
      </c>
      <c r="H940" s="116" t="str">
        <f t="shared" si="29"/>
        <v>14a</v>
      </c>
      <c r="I940" s="117" t="s">
        <v>7545</v>
      </c>
      <c r="J940" s="118"/>
    </row>
    <row r="941" spans="1:10" hidden="1" x14ac:dyDescent="0.2">
      <c r="A941">
        <v>6</v>
      </c>
      <c r="B941" t="s">
        <v>381</v>
      </c>
      <c r="C941" t="s">
        <v>415</v>
      </c>
      <c r="D941" t="s">
        <v>213</v>
      </c>
      <c r="E941">
        <v>14</v>
      </c>
      <c r="F941" t="s">
        <v>34</v>
      </c>
      <c r="G941" t="str">
        <f t="shared" si="28"/>
        <v>6_x6_2x_R_14b</v>
      </c>
      <c r="H941" s="116" t="str">
        <f t="shared" si="29"/>
        <v>14b</v>
      </c>
      <c r="I941" s="117" t="s">
        <v>7546</v>
      </c>
      <c r="J941" s="118"/>
    </row>
    <row r="942" spans="1:10" hidden="1" x14ac:dyDescent="0.2">
      <c r="A942">
        <v>6</v>
      </c>
      <c r="B942" t="s">
        <v>381</v>
      </c>
      <c r="C942" t="s">
        <v>415</v>
      </c>
      <c r="D942" t="s">
        <v>213</v>
      </c>
      <c r="E942">
        <v>15</v>
      </c>
      <c r="F942" t="s">
        <v>31</v>
      </c>
      <c r="G942" t="str">
        <f t="shared" si="28"/>
        <v>6_x6_2x_R_15a</v>
      </c>
      <c r="H942" s="116" t="str">
        <f t="shared" si="29"/>
        <v>15a</v>
      </c>
      <c r="I942" s="117" t="s">
        <v>7547</v>
      </c>
      <c r="J942" s="118"/>
    </row>
    <row r="943" spans="1:10" hidden="1" x14ac:dyDescent="0.2">
      <c r="A943">
        <v>6</v>
      </c>
      <c r="B943" t="s">
        <v>381</v>
      </c>
      <c r="C943" t="s">
        <v>415</v>
      </c>
      <c r="D943" t="s">
        <v>213</v>
      </c>
      <c r="E943">
        <v>15</v>
      </c>
      <c r="F943" t="s">
        <v>34</v>
      </c>
      <c r="G943" t="str">
        <f t="shared" si="28"/>
        <v>6_x6_2x_R_15b</v>
      </c>
      <c r="H943" s="116" t="str">
        <f t="shared" si="29"/>
        <v>15b</v>
      </c>
      <c r="I943" s="117" t="s">
        <v>7548</v>
      </c>
      <c r="J943" s="118"/>
    </row>
    <row r="944" spans="1:10" hidden="1" x14ac:dyDescent="0.2">
      <c r="A944">
        <v>6</v>
      </c>
      <c r="B944" t="s">
        <v>381</v>
      </c>
      <c r="C944" t="s">
        <v>415</v>
      </c>
      <c r="D944" t="s">
        <v>213</v>
      </c>
      <c r="E944">
        <v>16</v>
      </c>
      <c r="G944" t="str">
        <f t="shared" si="28"/>
        <v>6_x6_2x_R_16</v>
      </c>
      <c r="H944" s="116">
        <f t="shared" si="29"/>
        <v>16</v>
      </c>
      <c r="I944" s="117" t="s">
        <v>7549</v>
      </c>
      <c r="J944" s="118"/>
    </row>
    <row r="945" spans="1:10" hidden="1" x14ac:dyDescent="0.2">
      <c r="A945">
        <v>6</v>
      </c>
      <c r="B945" t="s">
        <v>381</v>
      </c>
      <c r="C945" t="s">
        <v>415</v>
      </c>
      <c r="D945" t="s">
        <v>213</v>
      </c>
      <c r="E945">
        <v>17</v>
      </c>
      <c r="G945" t="str">
        <f t="shared" si="28"/>
        <v>6_x6_2x_R_17</v>
      </c>
      <c r="H945" s="116">
        <f t="shared" si="29"/>
        <v>17</v>
      </c>
      <c r="I945" s="117" t="s">
        <v>7550</v>
      </c>
      <c r="J945" s="118"/>
    </row>
    <row r="946" spans="1:10" hidden="1" x14ac:dyDescent="0.2">
      <c r="A946">
        <v>6</v>
      </c>
      <c r="B946" t="s">
        <v>381</v>
      </c>
      <c r="C946" t="s">
        <v>415</v>
      </c>
      <c r="D946" t="s">
        <v>213</v>
      </c>
      <c r="E946">
        <v>18</v>
      </c>
      <c r="G946" t="str">
        <f t="shared" si="28"/>
        <v>6_x6_2x_R_18</v>
      </c>
      <c r="H946" s="116">
        <f t="shared" si="29"/>
        <v>18</v>
      </c>
      <c r="I946" s="117" t="s">
        <v>7551</v>
      </c>
      <c r="J946" s="118"/>
    </row>
    <row r="947" spans="1:10" hidden="1" x14ac:dyDescent="0.2">
      <c r="A947">
        <v>6</v>
      </c>
      <c r="B947" t="s">
        <v>381</v>
      </c>
      <c r="C947" t="s">
        <v>415</v>
      </c>
      <c r="D947" t="s">
        <v>213</v>
      </c>
      <c r="E947">
        <v>19</v>
      </c>
      <c r="G947" t="str">
        <f t="shared" si="28"/>
        <v>6_x6_2x_R_19</v>
      </c>
      <c r="H947" s="116">
        <f t="shared" si="29"/>
        <v>19</v>
      </c>
      <c r="I947" s="117" t="s">
        <v>7552</v>
      </c>
      <c r="J947" s="118"/>
    </row>
    <row r="948" spans="1:10" hidden="1" x14ac:dyDescent="0.2">
      <c r="A948">
        <v>6</v>
      </c>
      <c r="B948" t="s">
        <v>381</v>
      </c>
      <c r="C948" t="s">
        <v>415</v>
      </c>
      <c r="D948" t="s">
        <v>213</v>
      </c>
      <c r="E948">
        <v>20</v>
      </c>
      <c r="G948" t="str">
        <f t="shared" si="28"/>
        <v>6_x6_2x_R_20</v>
      </c>
      <c r="H948" s="116">
        <f t="shared" si="29"/>
        <v>20</v>
      </c>
      <c r="I948" s="117" t="s">
        <v>7553</v>
      </c>
      <c r="J948" s="118"/>
    </row>
    <row r="949" spans="1:10" hidden="1" x14ac:dyDescent="0.2">
      <c r="A949">
        <v>6</v>
      </c>
      <c r="B949" t="s">
        <v>381</v>
      </c>
      <c r="C949" t="s">
        <v>415</v>
      </c>
      <c r="D949" t="s">
        <v>213</v>
      </c>
      <c r="E949">
        <v>21</v>
      </c>
      <c r="G949" t="str">
        <f t="shared" si="28"/>
        <v>6_x6_2x_R_21</v>
      </c>
      <c r="H949" s="116">
        <f t="shared" si="29"/>
        <v>21</v>
      </c>
      <c r="I949" s="117" t="s">
        <v>7554</v>
      </c>
      <c r="J949" s="118"/>
    </row>
    <row r="950" spans="1:10" hidden="1" x14ac:dyDescent="0.2">
      <c r="A950">
        <v>6</v>
      </c>
      <c r="B950" t="s">
        <v>381</v>
      </c>
      <c r="C950" t="s">
        <v>415</v>
      </c>
      <c r="D950" t="s">
        <v>213</v>
      </c>
      <c r="E950">
        <v>22</v>
      </c>
      <c r="F950" t="s">
        <v>31</v>
      </c>
      <c r="G950" t="str">
        <f t="shared" si="28"/>
        <v>6_x6_2x_R_22a</v>
      </c>
      <c r="H950" s="116" t="str">
        <f t="shared" si="29"/>
        <v>22a</v>
      </c>
      <c r="I950" s="117" t="s">
        <v>7555</v>
      </c>
      <c r="J950" s="118"/>
    </row>
    <row r="951" spans="1:10" hidden="1" x14ac:dyDescent="0.2">
      <c r="A951">
        <v>6</v>
      </c>
      <c r="B951" t="s">
        <v>381</v>
      </c>
      <c r="C951" t="s">
        <v>415</v>
      </c>
      <c r="D951" t="s">
        <v>213</v>
      </c>
      <c r="E951">
        <v>22</v>
      </c>
      <c r="F951" t="s">
        <v>34</v>
      </c>
      <c r="G951" t="str">
        <f t="shared" si="28"/>
        <v>6_x6_2x_R_22b</v>
      </c>
      <c r="H951" s="116" t="str">
        <f t="shared" si="29"/>
        <v>22b</v>
      </c>
      <c r="I951" s="117" t="s">
        <v>7556</v>
      </c>
      <c r="J951" s="118"/>
    </row>
    <row r="952" spans="1:10" hidden="1" x14ac:dyDescent="0.2">
      <c r="A952">
        <v>6</v>
      </c>
      <c r="B952" t="s">
        <v>381</v>
      </c>
      <c r="C952" t="s">
        <v>415</v>
      </c>
      <c r="D952" t="s">
        <v>213</v>
      </c>
      <c r="E952">
        <v>22</v>
      </c>
      <c r="F952" t="s">
        <v>40</v>
      </c>
      <c r="G952" t="str">
        <f t="shared" si="28"/>
        <v>6_x6_2x_R_22c</v>
      </c>
      <c r="H952" s="116" t="str">
        <f t="shared" si="29"/>
        <v>22c</v>
      </c>
      <c r="I952" s="117" t="s">
        <v>7557</v>
      </c>
      <c r="J952" s="118"/>
    </row>
    <row r="953" spans="1:10" hidden="1" x14ac:dyDescent="0.2">
      <c r="A953">
        <v>6</v>
      </c>
      <c r="B953" t="s">
        <v>381</v>
      </c>
      <c r="C953" t="s">
        <v>415</v>
      </c>
      <c r="D953" t="s">
        <v>213</v>
      </c>
      <c r="E953">
        <v>23</v>
      </c>
      <c r="F953" t="s">
        <v>31</v>
      </c>
      <c r="G953" t="str">
        <f t="shared" si="28"/>
        <v>6_x6_2x_R_23a</v>
      </c>
      <c r="H953" s="116" t="str">
        <f t="shared" si="29"/>
        <v>23a</v>
      </c>
      <c r="I953" s="117" t="s">
        <v>7558</v>
      </c>
      <c r="J953" s="118"/>
    </row>
    <row r="954" spans="1:10" hidden="1" x14ac:dyDescent="0.2">
      <c r="A954">
        <v>6</v>
      </c>
      <c r="B954" t="s">
        <v>381</v>
      </c>
      <c r="C954" t="s">
        <v>415</v>
      </c>
      <c r="D954" t="s">
        <v>213</v>
      </c>
      <c r="E954">
        <v>23</v>
      </c>
      <c r="F954" t="s">
        <v>34</v>
      </c>
      <c r="G954" t="str">
        <f t="shared" si="28"/>
        <v>6_x6_2x_R_23b</v>
      </c>
      <c r="H954" s="116" t="str">
        <f t="shared" si="29"/>
        <v>23b</v>
      </c>
      <c r="I954" s="117" t="s">
        <v>7559</v>
      </c>
      <c r="J954" s="118"/>
    </row>
    <row r="955" spans="1:10" hidden="1" x14ac:dyDescent="0.2">
      <c r="A955">
        <v>6</v>
      </c>
      <c r="B955" t="s">
        <v>381</v>
      </c>
      <c r="C955" t="s">
        <v>415</v>
      </c>
      <c r="D955" t="s">
        <v>213</v>
      </c>
      <c r="E955">
        <v>23</v>
      </c>
      <c r="F955" t="s">
        <v>40</v>
      </c>
      <c r="G955" t="str">
        <f t="shared" si="28"/>
        <v>6_x6_2x_R_23c</v>
      </c>
      <c r="H955" s="116" t="str">
        <f t="shared" si="29"/>
        <v>23c</v>
      </c>
      <c r="I955" s="117" t="s">
        <v>7560</v>
      </c>
      <c r="J955" s="118"/>
    </row>
    <row r="956" spans="1:10" hidden="1" x14ac:dyDescent="0.2">
      <c r="A956">
        <v>6</v>
      </c>
      <c r="B956" t="s">
        <v>381</v>
      </c>
      <c r="C956" t="s">
        <v>415</v>
      </c>
      <c r="D956" t="s">
        <v>213</v>
      </c>
      <c r="E956">
        <v>24</v>
      </c>
      <c r="F956" t="s">
        <v>31</v>
      </c>
      <c r="G956" t="str">
        <f t="shared" si="28"/>
        <v>6_x6_2x_R_24a</v>
      </c>
      <c r="H956" s="116" t="str">
        <f t="shared" si="29"/>
        <v>24a</v>
      </c>
      <c r="I956" s="117" t="s">
        <v>7561</v>
      </c>
      <c r="J956" s="118"/>
    </row>
    <row r="957" spans="1:10" hidden="1" x14ac:dyDescent="0.2">
      <c r="A957">
        <v>6</v>
      </c>
      <c r="B957" t="s">
        <v>381</v>
      </c>
      <c r="C957" t="s">
        <v>415</v>
      </c>
      <c r="D957" t="s">
        <v>213</v>
      </c>
      <c r="E957">
        <v>24</v>
      </c>
      <c r="F957" t="s">
        <v>34</v>
      </c>
      <c r="G957" t="str">
        <f t="shared" si="28"/>
        <v>6_x6_2x_R_24b</v>
      </c>
      <c r="H957" s="116" t="str">
        <f t="shared" si="29"/>
        <v>24b</v>
      </c>
      <c r="I957" s="117" t="s">
        <v>7562</v>
      </c>
      <c r="J957" s="118"/>
    </row>
    <row r="958" spans="1:10" hidden="1" x14ac:dyDescent="0.2">
      <c r="A958">
        <v>6</v>
      </c>
      <c r="B958" t="s">
        <v>381</v>
      </c>
      <c r="C958" t="s">
        <v>415</v>
      </c>
      <c r="D958" t="s">
        <v>213</v>
      </c>
      <c r="E958">
        <v>25</v>
      </c>
      <c r="G958" t="str">
        <f t="shared" si="28"/>
        <v>6_x6_2x_R_25</v>
      </c>
      <c r="H958" s="116">
        <f t="shared" si="29"/>
        <v>25</v>
      </c>
      <c r="I958" s="117" t="s">
        <v>7563</v>
      </c>
      <c r="J958" s="118"/>
    </row>
    <row r="959" spans="1:10" hidden="1" x14ac:dyDescent="0.2">
      <c r="A959">
        <v>6</v>
      </c>
      <c r="B959" t="s">
        <v>381</v>
      </c>
      <c r="C959" t="s">
        <v>415</v>
      </c>
      <c r="D959" t="s">
        <v>213</v>
      </c>
      <c r="E959">
        <v>26</v>
      </c>
      <c r="G959" t="str">
        <f t="shared" si="28"/>
        <v>6_x6_2x_R_26</v>
      </c>
      <c r="H959" s="116">
        <f t="shared" si="29"/>
        <v>26</v>
      </c>
      <c r="I959" s="117" t="s">
        <v>7564</v>
      </c>
      <c r="J959" s="118"/>
    </row>
    <row r="960" spans="1:10" hidden="1" x14ac:dyDescent="0.2">
      <c r="A960">
        <v>6</v>
      </c>
      <c r="B960" t="s">
        <v>381</v>
      </c>
      <c r="C960" t="s">
        <v>415</v>
      </c>
      <c r="D960" t="s">
        <v>213</v>
      </c>
      <c r="E960">
        <v>27</v>
      </c>
      <c r="G960" t="str">
        <f t="shared" si="28"/>
        <v>6_x6_2x_R_27</v>
      </c>
      <c r="H960" s="116">
        <f t="shared" si="29"/>
        <v>27</v>
      </c>
      <c r="I960" s="117" t="s">
        <v>7565</v>
      </c>
      <c r="J960" s="118"/>
    </row>
    <row r="961" spans="1:10" hidden="1" x14ac:dyDescent="0.2">
      <c r="A961">
        <v>6</v>
      </c>
      <c r="B961" t="s">
        <v>381</v>
      </c>
      <c r="C961" t="s">
        <v>415</v>
      </c>
      <c r="D961" t="s">
        <v>213</v>
      </c>
      <c r="E961">
        <v>28</v>
      </c>
      <c r="G961" t="str">
        <f t="shared" si="28"/>
        <v>6_x6_2x_R_28</v>
      </c>
      <c r="H961" s="116">
        <f t="shared" si="29"/>
        <v>28</v>
      </c>
      <c r="I961" s="117" t="s">
        <v>7566</v>
      </c>
      <c r="J961" s="118"/>
    </row>
    <row r="962" spans="1:10" hidden="1" x14ac:dyDescent="0.2">
      <c r="A962">
        <v>6</v>
      </c>
      <c r="B962" t="s">
        <v>381</v>
      </c>
      <c r="C962" t="s">
        <v>415</v>
      </c>
      <c r="D962" t="s">
        <v>213</v>
      </c>
      <c r="E962">
        <v>29</v>
      </c>
      <c r="G962" t="str">
        <f t="shared" ref="G962:G1025" si="30">A962&amp;"_"&amp;B962&amp;"_"&amp;D962&amp;"_"&amp;H962</f>
        <v>6_x6_2x_R_29</v>
      </c>
      <c r="H962" s="116">
        <f t="shared" ref="H962:H1025" si="31">IF(F962="",E962,E962&amp;F962)</f>
        <v>29</v>
      </c>
      <c r="I962" s="121" t="s">
        <v>7567</v>
      </c>
      <c r="J962" s="118"/>
    </row>
    <row r="963" spans="1:10" hidden="1" x14ac:dyDescent="0.2">
      <c r="A963">
        <v>6</v>
      </c>
      <c r="B963" t="s">
        <v>381</v>
      </c>
      <c r="C963" t="s">
        <v>415</v>
      </c>
      <c r="D963" t="s">
        <v>213</v>
      </c>
      <c r="E963">
        <v>30</v>
      </c>
      <c r="G963" t="str">
        <f t="shared" si="30"/>
        <v>6_x6_2x_R_30</v>
      </c>
      <c r="H963" s="116">
        <f t="shared" si="31"/>
        <v>30</v>
      </c>
      <c r="I963" s="117" t="s">
        <v>7568</v>
      </c>
      <c r="J963" s="118"/>
    </row>
    <row r="964" spans="1:10" hidden="1" x14ac:dyDescent="0.2">
      <c r="A964">
        <v>6</v>
      </c>
      <c r="B964" t="s">
        <v>381</v>
      </c>
      <c r="C964" t="s">
        <v>415</v>
      </c>
      <c r="D964" t="s">
        <v>213</v>
      </c>
      <c r="E964">
        <v>31</v>
      </c>
      <c r="G964" t="str">
        <f t="shared" si="30"/>
        <v>6_x6_2x_R_31</v>
      </c>
      <c r="H964" s="116">
        <f t="shared" si="31"/>
        <v>31</v>
      </c>
      <c r="I964" s="121" t="s">
        <v>7569</v>
      </c>
      <c r="J964" s="118"/>
    </row>
    <row r="965" spans="1:10" hidden="1" x14ac:dyDescent="0.2">
      <c r="A965">
        <v>6</v>
      </c>
      <c r="B965" t="s">
        <v>381</v>
      </c>
      <c r="C965" t="s">
        <v>415</v>
      </c>
      <c r="D965" t="s">
        <v>213</v>
      </c>
      <c r="E965">
        <v>32</v>
      </c>
      <c r="G965" t="str">
        <f t="shared" si="30"/>
        <v>6_x6_2x_R_32</v>
      </c>
      <c r="H965" s="116">
        <f t="shared" si="31"/>
        <v>32</v>
      </c>
      <c r="I965" s="117" t="s">
        <v>7570</v>
      </c>
      <c r="J965" s="118"/>
    </row>
    <row r="966" spans="1:10" hidden="1" x14ac:dyDescent="0.2">
      <c r="A966">
        <v>6</v>
      </c>
      <c r="B966" t="s">
        <v>381</v>
      </c>
      <c r="C966" t="s">
        <v>415</v>
      </c>
      <c r="D966" t="s">
        <v>213</v>
      </c>
      <c r="E966">
        <v>33</v>
      </c>
      <c r="G966" t="str">
        <f t="shared" si="30"/>
        <v>6_x6_2x_R_33</v>
      </c>
      <c r="H966" s="116">
        <f t="shared" si="31"/>
        <v>33</v>
      </c>
      <c r="I966" s="117" t="s">
        <v>7571</v>
      </c>
      <c r="J966" s="118"/>
    </row>
    <row r="967" spans="1:10" hidden="1" x14ac:dyDescent="0.2">
      <c r="A967">
        <v>6</v>
      </c>
      <c r="B967" t="s">
        <v>381</v>
      </c>
      <c r="C967" t="s">
        <v>415</v>
      </c>
      <c r="D967" t="s">
        <v>213</v>
      </c>
      <c r="E967">
        <v>34</v>
      </c>
      <c r="G967" t="str">
        <f t="shared" si="30"/>
        <v>6_x6_2x_R_34</v>
      </c>
      <c r="H967" s="116">
        <f t="shared" si="31"/>
        <v>34</v>
      </c>
      <c r="I967" s="117" t="s">
        <v>7572</v>
      </c>
      <c r="J967" s="118"/>
    </row>
    <row r="968" spans="1:10" ht="32" hidden="1" x14ac:dyDescent="0.2">
      <c r="A968">
        <v>6</v>
      </c>
      <c r="B968" t="s">
        <v>381</v>
      </c>
      <c r="C968" t="s">
        <v>415</v>
      </c>
      <c r="D968" t="s">
        <v>213</v>
      </c>
      <c r="E968">
        <v>35</v>
      </c>
      <c r="G968" t="str">
        <f t="shared" si="30"/>
        <v>6_x6_2x_R_35</v>
      </c>
      <c r="H968" s="116">
        <f t="shared" si="31"/>
        <v>35</v>
      </c>
      <c r="I968" s="117" t="s">
        <v>7573</v>
      </c>
      <c r="J968" s="118"/>
    </row>
    <row r="969" spans="1:10" hidden="1" x14ac:dyDescent="0.2">
      <c r="A969">
        <v>6</v>
      </c>
      <c r="B969" t="s">
        <v>381</v>
      </c>
      <c r="C969" t="s">
        <v>415</v>
      </c>
      <c r="D969" t="s">
        <v>213</v>
      </c>
      <c r="E969">
        <v>36</v>
      </c>
      <c r="G969" t="str">
        <f t="shared" si="30"/>
        <v>6_x6_2x_R_36</v>
      </c>
      <c r="H969" s="116">
        <f t="shared" si="31"/>
        <v>36</v>
      </c>
      <c r="I969" s="121" t="s">
        <v>7574</v>
      </c>
      <c r="J969" s="118"/>
    </row>
    <row r="970" spans="1:10" hidden="1" x14ac:dyDescent="0.2">
      <c r="A970">
        <v>6</v>
      </c>
      <c r="B970" t="s">
        <v>382</v>
      </c>
      <c r="C970" t="s">
        <v>415</v>
      </c>
      <c r="D970" t="s">
        <v>213</v>
      </c>
      <c r="E970">
        <v>1</v>
      </c>
      <c r="G970" t="str">
        <f t="shared" si="30"/>
        <v>6_x6_3x_R_1</v>
      </c>
      <c r="H970" s="116">
        <f t="shared" si="31"/>
        <v>1</v>
      </c>
      <c r="I970" s="117" t="s">
        <v>7575</v>
      </c>
      <c r="J970" s="119" t="s">
        <v>7576</v>
      </c>
    </row>
    <row r="971" spans="1:10" hidden="1" x14ac:dyDescent="0.2">
      <c r="A971">
        <v>6</v>
      </c>
      <c r="B971" t="s">
        <v>382</v>
      </c>
      <c r="C971" t="s">
        <v>415</v>
      </c>
      <c r="D971" t="s">
        <v>213</v>
      </c>
      <c r="E971">
        <v>2</v>
      </c>
      <c r="G971" t="str">
        <f t="shared" si="30"/>
        <v>6_x6_3x_R_2</v>
      </c>
      <c r="H971" s="116">
        <f t="shared" si="31"/>
        <v>2</v>
      </c>
      <c r="I971" s="117" t="s">
        <v>7577</v>
      </c>
      <c r="J971" s="119" t="s">
        <v>7578</v>
      </c>
    </row>
    <row r="972" spans="1:10" hidden="1" x14ac:dyDescent="0.2">
      <c r="A972">
        <v>6</v>
      </c>
      <c r="B972" t="s">
        <v>382</v>
      </c>
      <c r="C972" t="s">
        <v>415</v>
      </c>
      <c r="D972" t="s">
        <v>213</v>
      </c>
      <c r="E972">
        <v>3</v>
      </c>
      <c r="F972" t="s">
        <v>31</v>
      </c>
      <c r="G972" t="str">
        <f t="shared" si="30"/>
        <v>6_x6_3x_R_3a</v>
      </c>
      <c r="H972" s="116" t="str">
        <f t="shared" si="31"/>
        <v>3a</v>
      </c>
      <c r="I972" s="117" t="s">
        <v>7579</v>
      </c>
      <c r="J972" s="118"/>
    </row>
    <row r="973" spans="1:10" hidden="1" x14ac:dyDescent="0.2">
      <c r="A973">
        <v>6</v>
      </c>
      <c r="B973" t="s">
        <v>382</v>
      </c>
      <c r="C973" t="s">
        <v>415</v>
      </c>
      <c r="D973" t="s">
        <v>213</v>
      </c>
      <c r="E973">
        <v>3</v>
      </c>
      <c r="F973" t="s">
        <v>34</v>
      </c>
      <c r="G973" t="str">
        <f t="shared" si="30"/>
        <v>6_x6_3x_R_3b</v>
      </c>
      <c r="H973" s="116" t="str">
        <f t="shared" si="31"/>
        <v>3b</v>
      </c>
      <c r="I973" s="117" t="s">
        <v>7580</v>
      </c>
      <c r="J973" s="118"/>
    </row>
    <row r="974" spans="1:10" hidden="1" x14ac:dyDescent="0.2">
      <c r="A974">
        <v>6</v>
      </c>
      <c r="B974" t="s">
        <v>382</v>
      </c>
      <c r="C974" t="s">
        <v>415</v>
      </c>
      <c r="D974" t="s">
        <v>213</v>
      </c>
      <c r="E974">
        <v>3</v>
      </c>
      <c r="F974" t="s">
        <v>40</v>
      </c>
      <c r="G974" t="str">
        <f t="shared" si="30"/>
        <v>6_x6_3x_R_3c</v>
      </c>
      <c r="H974" s="116" t="str">
        <f t="shared" si="31"/>
        <v>3c</v>
      </c>
      <c r="I974" s="117" t="s">
        <v>7581</v>
      </c>
      <c r="J974" s="118"/>
    </row>
    <row r="975" spans="1:10" hidden="1" x14ac:dyDescent="0.2">
      <c r="A975">
        <v>6</v>
      </c>
      <c r="B975" t="s">
        <v>382</v>
      </c>
      <c r="C975" t="s">
        <v>415</v>
      </c>
      <c r="D975" t="s">
        <v>213</v>
      </c>
      <c r="E975">
        <v>4</v>
      </c>
      <c r="F975" t="s">
        <v>31</v>
      </c>
      <c r="G975" t="str">
        <f t="shared" si="30"/>
        <v>6_x6_3x_R_4a</v>
      </c>
      <c r="H975" s="116" t="str">
        <f t="shared" si="31"/>
        <v>4a</v>
      </c>
      <c r="I975" s="117" t="s">
        <v>7582</v>
      </c>
      <c r="J975" s="118"/>
    </row>
    <row r="976" spans="1:10" hidden="1" x14ac:dyDescent="0.2">
      <c r="A976">
        <v>6</v>
      </c>
      <c r="B976" t="s">
        <v>382</v>
      </c>
      <c r="C976" t="s">
        <v>415</v>
      </c>
      <c r="D976" t="s">
        <v>213</v>
      </c>
      <c r="E976">
        <v>4</v>
      </c>
      <c r="F976" t="s">
        <v>34</v>
      </c>
      <c r="G976" t="str">
        <f t="shared" si="30"/>
        <v>6_x6_3x_R_4b</v>
      </c>
      <c r="H976" s="116" t="str">
        <f t="shared" si="31"/>
        <v>4b</v>
      </c>
      <c r="I976" s="117" t="s">
        <v>7583</v>
      </c>
      <c r="J976" s="118"/>
    </row>
    <row r="977" spans="1:10" hidden="1" x14ac:dyDescent="0.2">
      <c r="A977">
        <v>6</v>
      </c>
      <c r="B977" t="s">
        <v>382</v>
      </c>
      <c r="C977" t="s">
        <v>415</v>
      </c>
      <c r="D977" t="s">
        <v>213</v>
      </c>
      <c r="E977">
        <v>4</v>
      </c>
      <c r="F977" t="s">
        <v>40</v>
      </c>
      <c r="G977" t="str">
        <f t="shared" si="30"/>
        <v>6_x6_3x_R_4c</v>
      </c>
      <c r="H977" s="116" t="str">
        <f t="shared" si="31"/>
        <v>4c</v>
      </c>
      <c r="I977" s="117" t="s">
        <v>7584</v>
      </c>
      <c r="J977" s="118"/>
    </row>
    <row r="978" spans="1:10" hidden="1" x14ac:dyDescent="0.2">
      <c r="A978">
        <v>6</v>
      </c>
      <c r="B978" t="s">
        <v>382</v>
      </c>
      <c r="C978" t="s">
        <v>415</v>
      </c>
      <c r="D978" t="s">
        <v>213</v>
      </c>
      <c r="E978">
        <v>5</v>
      </c>
      <c r="F978" t="s">
        <v>31</v>
      </c>
      <c r="G978" t="str">
        <f t="shared" si="30"/>
        <v>6_x6_3x_R_5a</v>
      </c>
      <c r="H978" s="116" t="str">
        <f t="shared" si="31"/>
        <v>5a</v>
      </c>
      <c r="I978" s="117" t="s">
        <v>7585</v>
      </c>
      <c r="J978" s="119" t="s">
        <v>7586</v>
      </c>
    </row>
    <row r="979" spans="1:10" hidden="1" x14ac:dyDescent="0.2">
      <c r="A979">
        <v>6</v>
      </c>
      <c r="B979" t="s">
        <v>382</v>
      </c>
      <c r="C979" t="s">
        <v>415</v>
      </c>
      <c r="D979" t="s">
        <v>213</v>
      </c>
      <c r="E979">
        <v>5</v>
      </c>
      <c r="F979" t="s">
        <v>34</v>
      </c>
      <c r="G979" t="str">
        <f t="shared" si="30"/>
        <v>6_x6_3x_R_5b</v>
      </c>
      <c r="H979" s="116" t="str">
        <f t="shared" si="31"/>
        <v>5b</v>
      </c>
      <c r="I979" s="117" t="s">
        <v>7585</v>
      </c>
      <c r="J979" s="119" t="s">
        <v>7586</v>
      </c>
    </row>
    <row r="980" spans="1:10" ht="32" hidden="1" x14ac:dyDescent="0.2">
      <c r="A980">
        <v>6</v>
      </c>
      <c r="B980" t="s">
        <v>382</v>
      </c>
      <c r="C980" t="s">
        <v>415</v>
      </c>
      <c r="D980" t="s">
        <v>213</v>
      </c>
      <c r="E980">
        <v>6</v>
      </c>
      <c r="G980" t="str">
        <f t="shared" si="30"/>
        <v>6_x6_3x_R_6</v>
      </c>
      <c r="H980" s="116">
        <f t="shared" si="31"/>
        <v>6</v>
      </c>
      <c r="I980" s="117" t="s">
        <v>12233</v>
      </c>
      <c r="J980" s="118"/>
    </row>
    <row r="981" spans="1:10" hidden="1" x14ac:dyDescent="0.2">
      <c r="A981">
        <v>6</v>
      </c>
      <c r="B981" t="s">
        <v>382</v>
      </c>
      <c r="C981" t="s">
        <v>415</v>
      </c>
      <c r="D981" t="s">
        <v>213</v>
      </c>
      <c r="E981">
        <v>7</v>
      </c>
      <c r="G981" t="str">
        <f t="shared" si="30"/>
        <v>6_x6_3x_R_7</v>
      </c>
      <c r="H981" s="116">
        <f t="shared" si="31"/>
        <v>7</v>
      </c>
      <c r="I981" s="121" t="s">
        <v>7587</v>
      </c>
      <c r="J981" s="118"/>
    </row>
    <row r="982" spans="1:10" hidden="1" x14ac:dyDescent="0.2">
      <c r="A982">
        <v>6</v>
      </c>
      <c r="B982" t="s">
        <v>382</v>
      </c>
      <c r="C982" t="s">
        <v>415</v>
      </c>
      <c r="D982" t="s">
        <v>213</v>
      </c>
      <c r="E982">
        <v>8</v>
      </c>
      <c r="F982" t="s">
        <v>31</v>
      </c>
      <c r="G982" t="str">
        <f t="shared" si="30"/>
        <v>6_x6_3x_R_8a</v>
      </c>
      <c r="H982" s="116" t="str">
        <f t="shared" si="31"/>
        <v>8a</v>
      </c>
      <c r="I982" s="117" t="s">
        <v>7588</v>
      </c>
      <c r="J982" s="118"/>
    </row>
    <row r="983" spans="1:10" hidden="1" x14ac:dyDescent="0.2">
      <c r="A983">
        <v>6</v>
      </c>
      <c r="B983" t="s">
        <v>382</v>
      </c>
      <c r="C983" t="s">
        <v>415</v>
      </c>
      <c r="D983" t="s">
        <v>213</v>
      </c>
      <c r="E983">
        <v>8</v>
      </c>
      <c r="F983" t="s">
        <v>34</v>
      </c>
      <c r="G983" t="str">
        <f t="shared" si="30"/>
        <v>6_x6_3x_R_8b</v>
      </c>
      <c r="H983" s="116" t="str">
        <f t="shared" si="31"/>
        <v>8b</v>
      </c>
      <c r="I983" s="117" t="s">
        <v>7589</v>
      </c>
      <c r="J983" s="118"/>
    </row>
    <row r="984" spans="1:10" hidden="1" x14ac:dyDescent="0.2">
      <c r="A984">
        <v>6</v>
      </c>
      <c r="B984" t="s">
        <v>382</v>
      </c>
      <c r="C984" t="s">
        <v>415</v>
      </c>
      <c r="D984" t="s">
        <v>213</v>
      </c>
      <c r="E984">
        <v>8</v>
      </c>
      <c r="F984" t="s">
        <v>40</v>
      </c>
      <c r="G984" t="str">
        <f t="shared" si="30"/>
        <v>6_x6_3x_R_8c</v>
      </c>
      <c r="H984" s="116" t="str">
        <f t="shared" si="31"/>
        <v>8c</v>
      </c>
      <c r="I984" s="117" t="s">
        <v>7590</v>
      </c>
      <c r="J984" s="118"/>
    </row>
    <row r="985" spans="1:10" hidden="1" x14ac:dyDescent="0.2">
      <c r="A985">
        <v>6</v>
      </c>
      <c r="B985" t="s">
        <v>382</v>
      </c>
      <c r="C985" t="s">
        <v>415</v>
      </c>
      <c r="D985" t="s">
        <v>213</v>
      </c>
      <c r="E985">
        <v>9</v>
      </c>
      <c r="F985" t="s">
        <v>31</v>
      </c>
      <c r="G985" t="str">
        <f t="shared" si="30"/>
        <v>6_x6_3x_R_9a</v>
      </c>
      <c r="H985" s="116" t="str">
        <f t="shared" si="31"/>
        <v>9a</v>
      </c>
      <c r="I985" s="117" t="s">
        <v>7591</v>
      </c>
      <c r="J985" s="118"/>
    </row>
    <row r="986" spans="1:10" hidden="1" x14ac:dyDescent="0.2">
      <c r="A986">
        <v>6</v>
      </c>
      <c r="B986" t="s">
        <v>382</v>
      </c>
      <c r="C986" t="s">
        <v>415</v>
      </c>
      <c r="D986" t="s">
        <v>213</v>
      </c>
      <c r="E986">
        <v>9</v>
      </c>
      <c r="F986" t="s">
        <v>34</v>
      </c>
      <c r="G986" t="str">
        <f t="shared" si="30"/>
        <v>6_x6_3x_R_9b</v>
      </c>
      <c r="H986" s="116" t="str">
        <f t="shared" si="31"/>
        <v>9b</v>
      </c>
      <c r="I986" s="117" t="s">
        <v>7592</v>
      </c>
      <c r="J986" s="118"/>
    </row>
    <row r="987" spans="1:10" hidden="1" x14ac:dyDescent="0.2">
      <c r="A987">
        <v>6</v>
      </c>
      <c r="B987" t="s">
        <v>382</v>
      </c>
      <c r="C987" t="s">
        <v>415</v>
      </c>
      <c r="D987" t="s">
        <v>213</v>
      </c>
      <c r="E987">
        <v>9</v>
      </c>
      <c r="F987" t="s">
        <v>40</v>
      </c>
      <c r="G987" t="str">
        <f t="shared" si="30"/>
        <v>6_x6_3x_R_9c</v>
      </c>
      <c r="H987" s="116" t="str">
        <f t="shared" si="31"/>
        <v>9c</v>
      </c>
      <c r="I987" s="117" t="s">
        <v>7593</v>
      </c>
      <c r="J987" s="118"/>
    </row>
    <row r="988" spans="1:10" hidden="1" x14ac:dyDescent="0.2">
      <c r="A988">
        <v>6</v>
      </c>
      <c r="B988" t="s">
        <v>382</v>
      </c>
      <c r="C988" t="s">
        <v>415</v>
      </c>
      <c r="D988" t="s">
        <v>213</v>
      </c>
      <c r="E988">
        <v>10</v>
      </c>
      <c r="F988" t="s">
        <v>31</v>
      </c>
      <c r="G988" t="str">
        <f t="shared" si="30"/>
        <v>6_x6_3x_R_10a</v>
      </c>
      <c r="H988" s="116" t="str">
        <f t="shared" si="31"/>
        <v>10a</v>
      </c>
      <c r="I988" s="117" t="s">
        <v>7594</v>
      </c>
      <c r="J988" s="118"/>
    </row>
    <row r="989" spans="1:10" hidden="1" x14ac:dyDescent="0.2">
      <c r="A989">
        <v>6</v>
      </c>
      <c r="B989" t="s">
        <v>382</v>
      </c>
      <c r="C989" t="s">
        <v>415</v>
      </c>
      <c r="D989" t="s">
        <v>213</v>
      </c>
      <c r="E989">
        <v>10</v>
      </c>
      <c r="F989" t="s">
        <v>34</v>
      </c>
      <c r="G989" t="str">
        <f t="shared" si="30"/>
        <v>6_x6_3x_R_10b</v>
      </c>
      <c r="H989" s="116" t="str">
        <f t="shared" si="31"/>
        <v>10b</v>
      </c>
      <c r="I989" s="117" t="s">
        <v>7595</v>
      </c>
      <c r="J989" s="118"/>
    </row>
    <row r="990" spans="1:10" hidden="1" x14ac:dyDescent="0.2">
      <c r="A990">
        <v>6</v>
      </c>
      <c r="B990" t="s">
        <v>382</v>
      </c>
      <c r="C990" t="s">
        <v>415</v>
      </c>
      <c r="D990" t="s">
        <v>213</v>
      </c>
      <c r="E990">
        <v>10</v>
      </c>
      <c r="F990" t="s">
        <v>40</v>
      </c>
      <c r="G990" t="str">
        <f t="shared" si="30"/>
        <v>6_x6_3x_R_10c</v>
      </c>
      <c r="H990" s="116" t="str">
        <f t="shared" si="31"/>
        <v>10c</v>
      </c>
      <c r="I990" s="117" t="s">
        <v>7596</v>
      </c>
      <c r="J990" s="118"/>
    </row>
    <row r="991" spans="1:10" hidden="1" x14ac:dyDescent="0.2">
      <c r="A991">
        <v>6</v>
      </c>
      <c r="B991" t="s">
        <v>382</v>
      </c>
      <c r="C991" t="s">
        <v>415</v>
      </c>
      <c r="D991" t="s">
        <v>213</v>
      </c>
      <c r="E991">
        <v>11</v>
      </c>
      <c r="F991" t="s">
        <v>31</v>
      </c>
      <c r="G991" t="str">
        <f t="shared" si="30"/>
        <v>6_x6_3x_R_11a</v>
      </c>
      <c r="H991" s="116" t="str">
        <f t="shared" si="31"/>
        <v>11a</v>
      </c>
      <c r="I991" s="117" t="s">
        <v>7597</v>
      </c>
      <c r="J991" s="118"/>
    </row>
    <row r="992" spans="1:10" hidden="1" x14ac:dyDescent="0.2">
      <c r="A992">
        <v>6</v>
      </c>
      <c r="B992" t="s">
        <v>382</v>
      </c>
      <c r="C992" t="s">
        <v>415</v>
      </c>
      <c r="D992" t="s">
        <v>213</v>
      </c>
      <c r="E992">
        <v>11</v>
      </c>
      <c r="F992" t="s">
        <v>34</v>
      </c>
      <c r="G992" t="str">
        <f t="shared" si="30"/>
        <v>6_x6_3x_R_11b</v>
      </c>
      <c r="H992" s="116" t="str">
        <f t="shared" si="31"/>
        <v>11b</v>
      </c>
      <c r="I992" s="117" t="s">
        <v>7598</v>
      </c>
      <c r="J992" s="118"/>
    </row>
    <row r="993" spans="1:10" hidden="1" x14ac:dyDescent="0.2">
      <c r="A993">
        <v>6</v>
      </c>
      <c r="B993" t="s">
        <v>382</v>
      </c>
      <c r="C993" t="s">
        <v>415</v>
      </c>
      <c r="D993" t="s">
        <v>213</v>
      </c>
      <c r="E993">
        <v>11</v>
      </c>
      <c r="F993" t="s">
        <v>40</v>
      </c>
      <c r="G993" t="str">
        <f t="shared" si="30"/>
        <v>6_x6_3x_R_11c</v>
      </c>
      <c r="H993" s="116" t="str">
        <f t="shared" si="31"/>
        <v>11c</v>
      </c>
      <c r="I993" s="117" t="s">
        <v>7599</v>
      </c>
      <c r="J993" s="118"/>
    </row>
    <row r="994" spans="1:10" hidden="1" x14ac:dyDescent="0.2">
      <c r="A994">
        <v>6</v>
      </c>
      <c r="B994" t="s">
        <v>382</v>
      </c>
      <c r="C994" t="s">
        <v>415</v>
      </c>
      <c r="D994" t="s">
        <v>213</v>
      </c>
      <c r="E994">
        <v>12</v>
      </c>
      <c r="F994" t="s">
        <v>31</v>
      </c>
      <c r="G994" t="str">
        <f t="shared" si="30"/>
        <v>6_x6_3x_R_12a</v>
      </c>
      <c r="H994" s="116" t="str">
        <f t="shared" si="31"/>
        <v>12a</v>
      </c>
      <c r="I994" s="117" t="s">
        <v>7600</v>
      </c>
      <c r="J994" s="118"/>
    </row>
    <row r="995" spans="1:10" hidden="1" x14ac:dyDescent="0.2">
      <c r="A995">
        <v>6</v>
      </c>
      <c r="B995" t="s">
        <v>382</v>
      </c>
      <c r="C995" t="s">
        <v>415</v>
      </c>
      <c r="D995" t="s">
        <v>213</v>
      </c>
      <c r="E995">
        <v>12</v>
      </c>
      <c r="F995" t="s">
        <v>34</v>
      </c>
      <c r="G995" t="str">
        <f t="shared" si="30"/>
        <v>6_x6_3x_R_12b</v>
      </c>
      <c r="H995" s="116" t="str">
        <f t="shared" si="31"/>
        <v>12b</v>
      </c>
      <c r="I995" s="117" t="s">
        <v>7601</v>
      </c>
      <c r="J995" s="118"/>
    </row>
    <row r="996" spans="1:10" hidden="1" x14ac:dyDescent="0.2">
      <c r="A996">
        <v>6</v>
      </c>
      <c r="B996" t="s">
        <v>382</v>
      </c>
      <c r="C996" t="s">
        <v>415</v>
      </c>
      <c r="D996" t="s">
        <v>213</v>
      </c>
      <c r="E996">
        <v>12</v>
      </c>
      <c r="F996" t="s">
        <v>40</v>
      </c>
      <c r="G996" t="str">
        <f t="shared" si="30"/>
        <v>6_x6_3x_R_12c</v>
      </c>
      <c r="H996" s="116" t="str">
        <f t="shared" si="31"/>
        <v>12c</v>
      </c>
      <c r="I996" s="117" t="s">
        <v>7602</v>
      </c>
      <c r="J996" s="118"/>
    </row>
    <row r="997" spans="1:10" hidden="1" x14ac:dyDescent="0.2">
      <c r="A997">
        <v>6</v>
      </c>
      <c r="B997" t="s">
        <v>382</v>
      </c>
      <c r="C997" t="s">
        <v>415</v>
      </c>
      <c r="D997" t="s">
        <v>213</v>
      </c>
      <c r="E997">
        <v>13</v>
      </c>
      <c r="G997" t="str">
        <f t="shared" si="30"/>
        <v>6_x6_3x_R_13</v>
      </c>
      <c r="H997" s="116">
        <f t="shared" si="31"/>
        <v>13</v>
      </c>
      <c r="I997" s="117" t="s">
        <v>7603</v>
      </c>
      <c r="J997" s="118"/>
    </row>
    <row r="998" spans="1:10" hidden="1" x14ac:dyDescent="0.2">
      <c r="A998">
        <v>6</v>
      </c>
      <c r="B998" t="s">
        <v>382</v>
      </c>
      <c r="C998" t="s">
        <v>415</v>
      </c>
      <c r="D998" t="s">
        <v>213</v>
      </c>
      <c r="E998">
        <v>14</v>
      </c>
      <c r="G998" t="str">
        <f t="shared" si="30"/>
        <v>6_x6_3x_R_14</v>
      </c>
      <c r="H998" s="116">
        <f t="shared" si="31"/>
        <v>14</v>
      </c>
      <c r="I998" s="117" t="s">
        <v>7604</v>
      </c>
      <c r="J998" s="118"/>
    </row>
    <row r="999" spans="1:10" hidden="1" x14ac:dyDescent="0.2">
      <c r="A999">
        <v>6</v>
      </c>
      <c r="B999" t="s">
        <v>382</v>
      </c>
      <c r="C999" t="s">
        <v>415</v>
      </c>
      <c r="D999" t="s">
        <v>213</v>
      </c>
      <c r="E999">
        <v>15</v>
      </c>
      <c r="G999" t="str">
        <f t="shared" si="30"/>
        <v>6_x6_3x_R_15</v>
      </c>
      <c r="H999" s="116">
        <f t="shared" si="31"/>
        <v>15</v>
      </c>
      <c r="I999" s="121" t="s">
        <v>7605</v>
      </c>
      <c r="J999" s="118"/>
    </row>
    <row r="1000" spans="1:10" hidden="1" x14ac:dyDescent="0.2">
      <c r="A1000">
        <v>6</v>
      </c>
      <c r="B1000" t="s">
        <v>382</v>
      </c>
      <c r="C1000" t="s">
        <v>415</v>
      </c>
      <c r="D1000" t="s">
        <v>213</v>
      </c>
      <c r="E1000">
        <v>16</v>
      </c>
      <c r="G1000" t="str">
        <f t="shared" si="30"/>
        <v>6_x6_3x_R_16</v>
      </c>
      <c r="H1000" s="116">
        <f t="shared" si="31"/>
        <v>16</v>
      </c>
      <c r="I1000" s="117" t="s">
        <v>7606</v>
      </c>
      <c r="J1000" s="118"/>
    </row>
    <row r="1001" spans="1:10" hidden="1" x14ac:dyDescent="0.2">
      <c r="A1001">
        <v>6</v>
      </c>
      <c r="B1001" t="s">
        <v>382</v>
      </c>
      <c r="C1001" t="s">
        <v>415</v>
      </c>
      <c r="D1001" t="s">
        <v>213</v>
      </c>
      <c r="E1001">
        <v>17</v>
      </c>
      <c r="G1001" t="str">
        <f t="shared" si="30"/>
        <v>6_x6_3x_R_17</v>
      </c>
      <c r="H1001" s="116">
        <f t="shared" si="31"/>
        <v>17</v>
      </c>
      <c r="I1001" s="121" t="s">
        <v>7607</v>
      </c>
      <c r="J1001" s="118"/>
    </row>
    <row r="1002" spans="1:10" hidden="1" x14ac:dyDescent="0.2">
      <c r="A1002">
        <v>6</v>
      </c>
      <c r="B1002" t="s">
        <v>382</v>
      </c>
      <c r="C1002" t="s">
        <v>415</v>
      </c>
      <c r="D1002" t="s">
        <v>213</v>
      </c>
      <c r="E1002">
        <v>18</v>
      </c>
      <c r="G1002" t="str">
        <f t="shared" si="30"/>
        <v>6_x6_3x_R_18</v>
      </c>
      <c r="H1002" s="116">
        <f t="shared" si="31"/>
        <v>18</v>
      </c>
      <c r="I1002" s="121" t="s">
        <v>7608</v>
      </c>
      <c r="J1002" s="118"/>
    </row>
    <row r="1003" spans="1:10" ht="32" hidden="1" x14ac:dyDescent="0.2">
      <c r="A1003">
        <v>6</v>
      </c>
      <c r="B1003" t="s">
        <v>382</v>
      </c>
      <c r="C1003" t="s">
        <v>415</v>
      </c>
      <c r="D1003" t="s">
        <v>213</v>
      </c>
      <c r="E1003">
        <v>19</v>
      </c>
      <c r="G1003" t="str">
        <f t="shared" si="30"/>
        <v>6_x6_3x_R_19</v>
      </c>
      <c r="H1003" s="116">
        <f t="shared" si="31"/>
        <v>19</v>
      </c>
      <c r="I1003" s="117" t="s">
        <v>7609</v>
      </c>
      <c r="J1003" s="118"/>
    </row>
    <row r="1004" spans="1:10" hidden="1" x14ac:dyDescent="0.2">
      <c r="A1004">
        <v>6</v>
      </c>
      <c r="B1004" t="s">
        <v>382</v>
      </c>
      <c r="C1004" t="s">
        <v>415</v>
      </c>
      <c r="D1004" t="s">
        <v>213</v>
      </c>
      <c r="E1004">
        <v>20</v>
      </c>
      <c r="G1004" t="str">
        <f t="shared" si="30"/>
        <v>6_x6_3x_R_20</v>
      </c>
      <c r="H1004" s="116">
        <f t="shared" si="31"/>
        <v>20</v>
      </c>
      <c r="I1004" s="121" t="s">
        <v>7610</v>
      </c>
      <c r="J1004" s="119" t="s">
        <v>7611</v>
      </c>
    </row>
    <row r="1005" spans="1:10" hidden="1" x14ac:dyDescent="0.2">
      <c r="A1005">
        <v>6</v>
      </c>
      <c r="B1005" t="s">
        <v>383</v>
      </c>
      <c r="C1005" t="s">
        <v>415</v>
      </c>
      <c r="D1005" t="s">
        <v>213</v>
      </c>
      <c r="E1005">
        <v>1</v>
      </c>
      <c r="G1005" t="str">
        <f t="shared" si="30"/>
        <v>6_x6_4x_R_1</v>
      </c>
      <c r="H1005" s="116">
        <f t="shared" si="31"/>
        <v>1</v>
      </c>
      <c r="I1005" s="117" t="s">
        <v>7612</v>
      </c>
      <c r="J1005" s="118"/>
    </row>
    <row r="1006" spans="1:10" hidden="1" x14ac:dyDescent="0.2">
      <c r="A1006">
        <v>6</v>
      </c>
      <c r="B1006" t="s">
        <v>383</v>
      </c>
      <c r="C1006" t="s">
        <v>415</v>
      </c>
      <c r="D1006" t="s">
        <v>213</v>
      </c>
      <c r="E1006">
        <v>2</v>
      </c>
      <c r="G1006" t="str">
        <f t="shared" si="30"/>
        <v>6_x6_4x_R_2</v>
      </c>
      <c r="H1006" s="116">
        <f t="shared" si="31"/>
        <v>2</v>
      </c>
      <c r="I1006" s="117" t="s">
        <v>7613</v>
      </c>
      <c r="J1006" s="119" t="s">
        <v>7614</v>
      </c>
    </row>
    <row r="1007" spans="1:10" hidden="1" x14ac:dyDescent="0.2">
      <c r="A1007">
        <v>6</v>
      </c>
      <c r="B1007" t="s">
        <v>383</v>
      </c>
      <c r="C1007" t="s">
        <v>415</v>
      </c>
      <c r="D1007" t="s">
        <v>213</v>
      </c>
      <c r="E1007">
        <v>3</v>
      </c>
      <c r="G1007" t="str">
        <f t="shared" si="30"/>
        <v>6_x6_4x_R_3</v>
      </c>
      <c r="H1007" s="116">
        <f t="shared" si="31"/>
        <v>3</v>
      </c>
      <c r="I1007" s="117" t="s">
        <v>7615</v>
      </c>
      <c r="J1007" s="119" t="s">
        <v>7616</v>
      </c>
    </row>
    <row r="1008" spans="1:10" hidden="1" x14ac:dyDescent="0.2">
      <c r="A1008">
        <v>6</v>
      </c>
      <c r="B1008" t="s">
        <v>383</v>
      </c>
      <c r="C1008" t="s">
        <v>415</v>
      </c>
      <c r="D1008" t="s">
        <v>213</v>
      </c>
      <c r="E1008">
        <v>4</v>
      </c>
      <c r="F1008" t="s">
        <v>31</v>
      </c>
      <c r="G1008" t="str">
        <f t="shared" si="30"/>
        <v>6_x6_4x_R_4a</v>
      </c>
      <c r="H1008" s="116" t="str">
        <f t="shared" si="31"/>
        <v>4a</v>
      </c>
      <c r="I1008" s="117" t="s">
        <v>7617</v>
      </c>
      <c r="J1008" s="119" t="s">
        <v>7618</v>
      </c>
    </row>
    <row r="1009" spans="1:10" hidden="1" x14ac:dyDescent="0.2">
      <c r="A1009">
        <v>6</v>
      </c>
      <c r="B1009" t="s">
        <v>383</v>
      </c>
      <c r="C1009" t="s">
        <v>415</v>
      </c>
      <c r="D1009" t="s">
        <v>213</v>
      </c>
      <c r="E1009">
        <v>4</v>
      </c>
      <c r="F1009" t="s">
        <v>34</v>
      </c>
      <c r="G1009" t="str">
        <f t="shared" si="30"/>
        <v>6_x6_4x_R_4b</v>
      </c>
      <c r="H1009" s="116" t="str">
        <f t="shared" si="31"/>
        <v>4b</v>
      </c>
      <c r="I1009" s="117" t="s">
        <v>7617</v>
      </c>
      <c r="J1009" s="119" t="s">
        <v>7619</v>
      </c>
    </row>
    <row r="1010" spans="1:10" hidden="1" x14ac:dyDescent="0.2">
      <c r="A1010">
        <v>6</v>
      </c>
      <c r="B1010" t="s">
        <v>383</v>
      </c>
      <c r="C1010" t="s">
        <v>415</v>
      </c>
      <c r="D1010" t="s">
        <v>213</v>
      </c>
      <c r="E1010">
        <v>5</v>
      </c>
      <c r="F1010" t="s">
        <v>31</v>
      </c>
      <c r="G1010" t="str">
        <f t="shared" si="30"/>
        <v>6_x6_4x_R_5a</v>
      </c>
      <c r="H1010" s="116" t="str">
        <f t="shared" si="31"/>
        <v>5a</v>
      </c>
      <c r="I1010" s="117" t="s">
        <v>7617</v>
      </c>
      <c r="J1010" s="119" t="s">
        <v>7620</v>
      </c>
    </row>
    <row r="1011" spans="1:10" hidden="1" x14ac:dyDescent="0.2">
      <c r="A1011">
        <v>6</v>
      </c>
      <c r="B1011" t="s">
        <v>383</v>
      </c>
      <c r="C1011" t="s">
        <v>415</v>
      </c>
      <c r="D1011" t="s">
        <v>213</v>
      </c>
      <c r="E1011">
        <v>5</v>
      </c>
      <c r="F1011" t="s">
        <v>34</v>
      </c>
      <c r="G1011" t="str">
        <f t="shared" si="30"/>
        <v>6_x6_4x_R_5b</v>
      </c>
      <c r="H1011" s="116" t="str">
        <f t="shared" si="31"/>
        <v>5b</v>
      </c>
      <c r="I1011" s="117" t="s">
        <v>7617</v>
      </c>
      <c r="J1011" s="119" t="s">
        <v>7621</v>
      </c>
    </row>
    <row r="1012" spans="1:10" hidden="1" x14ac:dyDescent="0.2">
      <c r="A1012">
        <v>6</v>
      </c>
      <c r="B1012" t="s">
        <v>383</v>
      </c>
      <c r="C1012" t="s">
        <v>415</v>
      </c>
      <c r="D1012" t="s">
        <v>213</v>
      </c>
      <c r="E1012">
        <v>6</v>
      </c>
      <c r="G1012" t="str">
        <f t="shared" si="30"/>
        <v>6_x6_4x_R_6</v>
      </c>
      <c r="H1012" s="116">
        <f t="shared" si="31"/>
        <v>6</v>
      </c>
      <c r="I1012" s="117" t="s">
        <v>7622</v>
      </c>
      <c r="J1012" s="119" t="s">
        <v>7623</v>
      </c>
    </row>
    <row r="1013" spans="1:10" hidden="1" x14ac:dyDescent="0.2">
      <c r="A1013">
        <v>6</v>
      </c>
      <c r="B1013" t="s">
        <v>383</v>
      </c>
      <c r="C1013" t="s">
        <v>415</v>
      </c>
      <c r="D1013" t="s">
        <v>213</v>
      </c>
      <c r="E1013">
        <v>7</v>
      </c>
      <c r="G1013" t="str">
        <f t="shared" si="30"/>
        <v>6_x6_4x_R_7</v>
      </c>
      <c r="H1013" s="116">
        <f t="shared" si="31"/>
        <v>7</v>
      </c>
      <c r="I1013" s="117" t="s">
        <v>7624</v>
      </c>
      <c r="J1013" s="119" t="s">
        <v>7625</v>
      </c>
    </row>
    <row r="1014" spans="1:10" hidden="1" x14ac:dyDescent="0.2">
      <c r="A1014">
        <v>6</v>
      </c>
      <c r="B1014" t="s">
        <v>383</v>
      </c>
      <c r="C1014" t="s">
        <v>415</v>
      </c>
      <c r="D1014" t="s">
        <v>213</v>
      </c>
      <c r="E1014">
        <v>8</v>
      </c>
      <c r="G1014" t="str">
        <f t="shared" si="30"/>
        <v>6_x6_4x_R_8</v>
      </c>
      <c r="H1014" s="116">
        <f t="shared" si="31"/>
        <v>8</v>
      </c>
      <c r="I1014" s="117" t="s">
        <v>7626</v>
      </c>
      <c r="J1014" s="119" t="s">
        <v>7627</v>
      </c>
    </row>
    <row r="1015" spans="1:10" hidden="1" x14ac:dyDescent="0.2">
      <c r="A1015">
        <v>6</v>
      </c>
      <c r="B1015" t="s">
        <v>383</v>
      </c>
      <c r="C1015" t="s">
        <v>415</v>
      </c>
      <c r="D1015" t="s">
        <v>213</v>
      </c>
      <c r="E1015">
        <v>9</v>
      </c>
      <c r="G1015" t="str">
        <f t="shared" si="30"/>
        <v>6_x6_4x_R_9</v>
      </c>
      <c r="H1015" s="116">
        <f t="shared" si="31"/>
        <v>9</v>
      </c>
      <c r="I1015" s="121" t="s">
        <v>7628</v>
      </c>
      <c r="J1015" s="119" t="s">
        <v>7629</v>
      </c>
    </row>
    <row r="1016" spans="1:10" hidden="1" x14ac:dyDescent="0.2">
      <c r="A1016">
        <v>6</v>
      </c>
      <c r="B1016" t="s">
        <v>383</v>
      </c>
      <c r="C1016" t="s">
        <v>415</v>
      </c>
      <c r="D1016" t="s">
        <v>213</v>
      </c>
      <c r="E1016">
        <v>10</v>
      </c>
      <c r="F1016" t="s">
        <v>31</v>
      </c>
      <c r="G1016" t="str">
        <f t="shared" si="30"/>
        <v>6_x6_4x_R_10a</v>
      </c>
      <c r="H1016" s="116" t="str">
        <f t="shared" si="31"/>
        <v>10a</v>
      </c>
      <c r="I1016" s="117" t="s">
        <v>7630</v>
      </c>
      <c r="J1016" s="118"/>
    </row>
    <row r="1017" spans="1:10" hidden="1" x14ac:dyDescent="0.2">
      <c r="A1017">
        <v>6</v>
      </c>
      <c r="B1017" t="s">
        <v>383</v>
      </c>
      <c r="C1017" t="s">
        <v>415</v>
      </c>
      <c r="D1017" t="s">
        <v>213</v>
      </c>
      <c r="E1017">
        <v>10</v>
      </c>
      <c r="F1017" t="s">
        <v>34</v>
      </c>
      <c r="G1017" t="str">
        <f t="shared" si="30"/>
        <v>6_x6_4x_R_10b</v>
      </c>
      <c r="H1017" s="116" t="str">
        <f t="shared" si="31"/>
        <v>10b</v>
      </c>
      <c r="I1017" s="117" t="s">
        <v>7631</v>
      </c>
      <c r="J1017" s="118"/>
    </row>
    <row r="1018" spans="1:10" hidden="1" x14ac:dyDescent="0.2">
      <c r="A1018">
        <v>6</v>
      </c>
      <c r="B1018" t="s">
        <v>383</v>
      </c>
      <c r="C1018" t="s">
        <v>415</v>
      </c>
      <c r="D1018" t="s">
        <v>213</v>
      </c>
      <c r="E1018">
        <v>11</v>
      </c>
      <c r="F1018" t="s">
        <v>31</v>
      </c>
      <c r="G1018" t="str">
        <f t="shared" si="30"/>
        <v>6_x6_4x_R_11a</v>
      </c>
      <c r="H1018" s="116" t="str">
        <f t="shared" si="31"/>
        <v>11a</v>
      </c>
      <c r="I1018" s="117" t="s">
        <v>7632</v>
      </c>
      <c r="J1018" s="119"/>
    </row>
    <row r="1019" spans="1:10" hidden="1" x14ac:dyDescent="0.2">
      <c r="A1019">
        <v>6</v>
      </c>
      <c r="B1019" t="s">
        <v>383</v>
      </c>
      <c r="C1019" t="s">
        <v>415</v>
      </c>
      <c r="D1019" t="s">
        <v>213</v>
      </c>
      <c r="E1019">
        <v>11</v>
      </c>
      <c r="F1019" t="s">
        <v>34</v>
      </c>
      <c r="G1019" t="str">
        <f t="shared" si="30"/>
        <v>6_x6_4x_R_11b</v>
      </c>
      <c r="H1019" s="116" t="str">
        <f t="shared" si="31"/>
        <v>11b</v>
      </c>
      <c r="I1019" s="117" t="s">
        <v>7633</v>
      </c>
      <c r="J1019" s="118"/>
    </row>
    <row r="1020" spans="1:10" hidden="1" x14ac:dyDescent="0.2">
      <c r="A1020">
        <v>6</v>
      </c>
      <c r="B1020" t="s">
        <v>383</v>
      </c>
      <c r="C1020" t="s">
        <v>415</v>
      </c>
      <c r="D1020" t="s">
        <v>213</v>
      </c>
      <c r="E1020">
        <v>12</v>
      </c>
      <c r="F1020" t="s">
        <v>31</v>
      </c>
      <c r="G1020" t="str">
        <f t="shared" si="30"/>
        <v>6_x6_4x_R_12a</v>
      </c>
      <c r="H1020" s="116" t="str">
        <f t="shared" si="31"/>
        <v>12a</v>
      </c>
      <c r="I1020" s="117" t="s">
        <v>7634</v>
      </c>
      <c r="J1020" s="119" t="s">
        <v>7635</v>
      </c>
    </row>
    <row r="1021" spans="1:10" hidden="1" x14ac:dyDescent="0.2">
      <c r="A1021">
        <v>6</v>
      </c>
      <c r="B1021" t="s">
        <v>383</v>
      </c>
      <c r="C1021" t="s">
        <v>415</v>
      </c>
      <c r="D1021" t="s">
        <v>213</v>
      </c>
      <c r="E1021">
        <v>12</v>
      </c>
      <c r="F1021" t="s">
        <v>34</v>
      </c>
      <c r="G1021" t="str">
        <f t="shared" si="30"/>
        <v>6_x6_4x_R_12b</v>
      </c>
      <c r="H1021" s="116" t="str">
        <f t="shared" si="31"/>
        <v>12b</v>
      </c>
      <c r="I1021" s="117" t="s">
        <v>7634</v>
      </c>
      <c r="J1021" s="119" t="s">
        <v>7636</v>
      </c>
    </row>
    <row r="1022" spans="1:10" hidden="1" x14ac:dyDescent="0.2">
      <c r="A1022">
        <v>6</v>
      </c>
      <c r="B1022" t="s">
        <v>383</v>
      </c>
      <c r="C1022" t="s">
        <v>415</v>
      </c>
      <c r="D1022" t="s">
        <v>213</v>
      </c>
      <c r="E1022">
        <v>12</v>
      </c>
      <c r="F1022" t="s">
        <v>40</v>
      </c>
      <c r="G1022" t="str">
        <f t="shared" si="30"/>
        <v>6_x6_4x_R_12c</v>
      </c>
      <c r="H1022" s="116" t="str">
        <f t="shared" si="31"/>
        <v>12c</v>
      </c>
      <c r="I1022" s="117" t="s">
        <v>7634</v>
      </c>
      <c r="J1022" s="119" t="s">
        <v>7637</v>
      </c>
    </row>
    <row r="1023" spans="1:10" hidden="1" x14ac:dyDescent="0.2">
      <c r="A1023">
        <v>6</v>
      </c>
      <c r="B1023" t="s">
        <v>383</v>
      </c>
      <c r="C1023" t="s">
        <v>415</v>
      </c>
      <c r="D1023" t="s">
        <v>213</v>
      </c>
      <c r="E1023">
        <v>13</v>
      </c>
      <c r="G1023" t="str">
        <f t="shared" si="30"/>
        <v>6_x6_4x_R_13</v>
      </c>
      <c r="H1023" s="116">
        <f t="shared" si="31"/>
        <v>13</v>
      </c>
      <c r="I1023" s="117" t="s">
        <v>7638</v>
      </c>
      <c r="J1023" s="119" t="s">
        <v>7639</v>
      </c>
    </row>
    <row r="1024" spans="1:10" hidden="1" x14ac:dyDescent="0.2">
      <c r="A1024">
        <v>6</v>
      </c>
      <c r="B1024" t="s">
        <v>383</v>
      </c>
      <c r="C1024" t="s">
        <v>415</v>
      </c>
      <c r="D1024" t="s">
        <v>213</v>
      </c>
      <c r="E1024">
        <v>14</v>
      </c>
      <c r="G1024" t="str">
        <f t="shared" si="30"/>
        <v>6_x6_4x_R_14</v>
      </c>
      <c r="H1024" s="116">
        <f t="shared" si="31"/>
        <v>14</v>
      </c>
      <c r="I1024" s="117" t="s">
        <v>7640</v>
      </c>
      <c r="J1024" s="118"/>
    </row>
    <row r="1025" spans="1:10" hidden="1" x14ac:dyDescent="0.2">
      <c r="A1025">
        <v>6</v>
      </c>
      <c r="B1025" t="s">
        <v>383</v>
      </c>
      <c r="C1025" t="s">
        <v>415</v>
      </c>
      <c r="D1025" t="s">
        <v>213</v>
      </c>
      <c r="E1025">
        <v>15</v>
      </c>
      <c r="G1025" t="str">
        <f t="shared" si="30"/>
        <v>6_x6_4x_R_15</v>
      </c>
      <c r="H1025" s="116">
        <f t="shared" si="31"/>
        <v>15</v>
      </c>
      <c r="I1025" s="117" t="s">
        <v>7641</v>
      </c>
      <c r="J1025" s="119" t="s">
        <v>7642</v>
      </c>
    </row>
    <row r="1026" spans="1:10" hidden="1" x14ac:dyDescent="0.2">
      <c r="A1026">
        <v>6</v>
      </c>
      <c r="B1026" t="s">
        <v>383</v>
      </c>
      <c r="C1026" t="s">
        <v>415</v>
      </c>
      <c r="D1026" t="s">
        <v>213</v>
      </c>
      <c r="E1026">
        <v>16</v>
      </c>
      <c r="F1026" t="s">
        <v>31</v>
      </c>
      <c r="G1026" t="str">
        <f t="shared" ref="G1026:G1089" si="32">A1026&amp;"_"&amp;B1026&amp;"_"&amp;D1026&amp;"_"&amp;H1026</f>
        <v>6_x6_4x_R_16a</v>
      </c>
      <c r="H1026" s="116" t="str">
        <f t="shared" ref="H1026:H1089" si="33">IF(F1026="",E1026,E1026&amp;F1026)</f>
        <v>16a</v>
      </c>
      <c r="I1026" s="117" t="s">
        <v>7643</v>
      </c>
      <c r="J1026" s="119" t="s">
        <v>7644</v>
      </c>
    </row>
    <row r="1027" spans="1:10" hidden="1" x14ac:dyDescent="0.2">
      <c r="A1027">
        <v>6</v>
      </c>
      <c r="B1027" t="s">
        <v>383</v>
      </c>
      <c r="C1027" t="s">
        <v>415</v>
      </c>
      <c r="D1027" t="s">
        <v>213</v>
      </c>
      <c r="E1027">
        <v>16</v>
      </c>
      <c r="F1027" t="s">
        <v>34</v>
      </c>
      <c r="G1027" t="str">
        <f t="shared" si="32"/>
        <v>6_x6_4x_R_16b</v>
      </c>
      <c r="H1027" s="116" t="str">
        <f t="shared" si="33"/>
        <v>16b</v>
      </c>
      <c r="I1027" s="117" t="s">
        <v>7645</v>
      </c>
      <c r="J1027" s="119" t="s">
        <v>7644</v>
      </c>
    </row>
    <row r="1028" spans="1:10" hidden="1" x14ac:dyDescent="0.2">
      <c r="A1028">
        <v>6</v>
      </c>
      <c r="B1028" t="s">
        <v>379</v>
      </c>
      <c r="C1028" t="s">
        <v>415</v>
      </c>
      <c r="D1028" t="s">
        <v>30</v>
      </c>
      <c r="E1028">
        <v>1</v>
      </c>
      <c r="F1028" t="s">
        <v>31</v>
      </c>
      <c r="G1028" t="str">
        <f t="shared" si="32"/>
        <v>6_x6_5x_D_1a</v>
      </c>
      <c r="H1028" s="116" t="str">
        <f t="shared" si="33"/>
        <v>1a</v>
      </c>
      <c r="I1028" s="117" t="s">
        <v>7646</v>
      </c>
      <c r="J1028" s="118"/>
    </row>
    <row r="1029" spans="1:10" hidden="1" x14ac:dyDescent="0.2">
      <c r="A1029">
        <v>6</v>
      </c>
      <c r="B1029" t="s">
        <v>379</v>
      </c>
      <c r="C1029" t="s">
        <v>415</v>
      </c>
      <c r="D1029" t="s">
        <v>30</v>
      </c>
      <c r="E1029">
        <v>1</v>
      </c>
      <c r="F1029" t="s">
        <v>34</v>
      </c>
      <c r="G1029" t="str">
        <f t="shared" si="32"/>
        <v>6_x6_5x_D_1b</v>
      </c>
      <c r="H1029" s="116" t="str">
        <f t="shared" si="33"/>
        <v>1b</v>
      </c>
      <c r="I1029" s="117" t="s">
        <v>7647</v>
      </c>
      <c r="J1029" s="118"/>
    </row>
    <row r="1030" spans="1:10" hidden="1" x14ac:dyDescent="0.2">
      <c r="A1030">
        <v>6</v>
      </c>
      <c r="B1030" t="s">
        <v>379</v>
      </c>
      <c r="C1030" t="s">
        <v>415</v>
      </c>
      <c r="D1030" t="s">
        <v>30</v>
      </c>
      <c r="E1030">
        <v>1</v>
      </c>
      <c r="F1030" t="s">
        <v>40</v>
      </c>
      <c r="G1030" t="str">
        <f t="shared" si="32"/>
        <v>6_x6_5x_D_1c</v>
      </c>
      <c r="H1030" s="116" t="str">
        <f t="shared" si="33"/>
        <v>1c</v>
      </c>
      <c r="I1030" s="117" t="s">
        <v>7648</v>
      </c>
      <c r="J1030" s="118"/>
    </row>
    <row r="1031" spans="1:10" hidden="1" x14ac:dyDescent="0.2">
      <c r="A1031">
        <v>6</v>
      </c>
      <c r="B1031" t="s">
        <v>379</v>
      </c>
      <c r="C1031" t="s">
        <v>415</v>
      </c>
      <c r="D1031" t="s">
        <v>30</v>
      </c>
      <c r="E1031">
        <v>2</v>
      </c>
      <c r="F1031" t="s">
        <v>31</v>
      </c>
      <c r="G1031" t="str">
        <f t="shared" si="32"/>
        <v>6_x6_5x_D_2a</v>
      </c>
      <c r="H1031" s="116" t="str">
        <f t="shared" si="33"/>
        <v>2a</v>
      </c>
      <c r="I1031" s="117" t="s">
        <v>7649</v>
      </c>
      <c r="J1031" s="118"/>
    </row>
    <row r="1032" spans="1:10" hidden="1" x14ac:dyDescent="0.2">
      <c r="A1032">
        <v>6</v>
      </c>
      <c r="B1032" t="s">
        <v>379</v>
      </c>
      <c r="C1032" t="s">
        <v>415</v>
      </c>
      <c r="D1032" t="s">
        <v>30</v>
      </c>
      <c r="E1032">
        <v>2</v>
      </c>
      <c r="F1032" t="s">
        <v>34</v>
      </c>
      <c r="G1032" t="str">
        <f t="shared" si="32"/>
        <v>6_x6_5x_D_2b</v>
      </c>
      <c r="H1032" s="116" t="str">
        <f t="shared" si="33"/>
        <v>2b</v>
      </c>
      <c r="I1032" s="117" t="s">
        <v>7650</v>
      </c>
      <c r="J1032" s="118"/>
    </row>
    <row r="1033" spans="1:10" hidden="1" x14ac:dyDescent="0.2">
      <c r="A1033">
        <v>6</v>
      </c>
      <c r="B1033" t="s">
        <v>379</v>
      </c>
      <c r="C1033" t="s">
        <v>415</v>
      </c>
      <c r="D1033" t="s">
        <v>30</v>
      </c>
      <c r="E1033">
        <v>2</v>
      </c>
      <c r="F1033" t="s">
        <v>40</v>
      </c>
      <c r="G1033" t="str">
        <f t="shared" si="32"/>
        <v>6_x6_5x_D_2c</v>
      </c>
      <c r="H1033" s="116" t="str">
        <f t="shared" si="33"/>
        <v>2c</v>
      </c>
      <c r="I1033" s="117" t="s">
        <v>7651</v>
      </c>
      <c r="J1033" s="118"/>
    </row>
    <row r="1034" spans="1:10" hidden="1" x14ac:dyDescent="0.2">
      <c r="A1034">
        <v>6</v>
      </c>
      <c r="B1034" t="s">
        <v>379</v>
      </c>
      <c r="C1034" t="s">
        <v>415</v>
      </c>
      <c r="D1034" t="s">
        <v>30</v>
      </c>
      <c r="E1034">
        <v>3</v>
      </c>
      <c r="F1034" t="s">
        <v>31</v>
      </c>
      <c r="G1034" t="str">
        <f t="shared" si="32"/>
        <v>6_x6_5x_D_3a</v>
      </c>
      <c r="H1034" s="116" t="str">
        <f t="shared" si="33"/>
        <v>3a</v>
      </c>
      <c r="I1034" s="117" t="s">
        <v>7652</v>
      </c>
      <c r="J1034" s="118"/>
    </row>
    <row r="1035" spans="1:10" hidden="1" x14ac:dyDescent="0.2">
      <c r="A1035">
        <v>6</v>
      </c>
      <c r="B1035" t="s">
        <v>379</v>
      </c>
      <c r="C1035" t="s">
        <v>415</v>
      </c>
      <c r="D1035" t="s">
        <v>30</v>
      </c>
      <c r="E1035">
        <v>3</v>
      </c>
      <c r="F1035" t="s">
        <v>34</v>
      </c>
      <c r="G1035" t="str">
        <f t="shared" si="32"/>
        <v>6_x6_5x_D_3b</v>
      </c>
      <c r="H1035" s="116" t="str">
        <f t="shared" si="33"/>
        <v>3b</v>
      </c>
      <c r="I1035" s="117" t="s">
        <v>7653</v>
      </c>
      <c r="J1035" s="118"/>
    </row>
    <row r="1036" spans="1:10" hidden="1" x14ac:dyDescent="0.2">
      <c r="A1036">
        <v>6</v>
      </c>
      <c r="B1036" t="s">
        <v>379</v>
      </c>
      <c r="C1036" t="s">
        <v>415</v>
      </c>
      <c r="D1036" t="s">
        <v>30</v>
      </c>
      <c r="E1036">
        <v>3</v>
      </c>
      <c r="F1036" t="s">
        <v>40</v>
      </c>
      <c r="G1036" t="str">
        <f t="shared" si="32"/>
        <v>6_x6_5x_D_3c</v>
      </c>
      <c r="H1036" s="116" t="str">
        <f t="shared" si="33"/>
        <v>3c</v>
      </c>
      <c r="I1036" s="117" t="s">
        <v>7654</v>
      </c>
      <c r="J1036" s="118"/>
    </row>
    <row r="1037" spans="1:10" hidden="1" x14ac:dyDescent="0.2">
      <c r="A1037">
        <v>6</v>
      </c>
      <c r="B1037" t="s">
        <v>379</v>
      </c>
      <c r="C1037" t="s">
        <v>415</v>
      </c>
      <c r="D1037" t="s">
        <v>30</v>
      </c>
      <c r="E1037">
        <v>4</v>
      </c>
      <c r="F1037" t="s">
        <v>31</v>
      </c>
      <c r="G1037" t="str">
        <f t="shared" si="32"/>
        <v>6_x6_5x_D_4a</v>
      </c>
      <c r="H1037" s="116" t="str">
        <f t="shared" si="33"/>
        <v>4a</v>
      </c>
      <c r="I1037" s="117" t="s">
        <v>7655</v>
      </c>
      <c r="J1037" s="119"/>
    </row>
    <row r="1038" spans="1:10" hidden="1" x14ac:dyDescent="0.2">
      <c r="A1038">
        <v>6</v>
      </c>
      <c r="B1038" t="s">
        <v>379</v>
      </c>
      <c r="C1038" t="s">
        <v>415</v>
      </c>
      <c r="D1038" t="s">
        <v>30</v>
      </c>
      <c r="E1038">
        <v>4</v>
      </c>
      <c r="F1038" t="s">
        <v>34</v>
      </c>
      <c r="G1038" t="str">
        <f t="shared" si="32"/>
        <v>6_x6_5x_D_4b</v>
      </c>
      <c r="H1038" s="116" t="str">
        <f t="shared" si="33"/>
        <v>4b</v>
      </c>
      <c r="I1038" s="117" t="s">
        <v>7656</v>
      </c>
      <c r="J1038" s="118"/>
    </row>
    <row r="1039" spans="1:10" hidden="1" x14ac:dyDescent="0.2">
      <c r="A1039">
        <v>6</v>
      </c>
      <c r="B1039" t="s">
        <v>379</v>
      </c>
      <c r="C1039" t="s">
        <v>415</v>
      </c>
      <c r="D1039" t="s">
        <v>30</v>
      </c>
      <c r="E1039">
        <v>5</v>
      </c>
      <c r="F1039" t="s">
        <v>31</v>
      </c>
      <c r="G1039" t="str">
        <f t="shared" si="32"/>
        <v>6_x6_5x_D_5a</v>
      </c>
      <c r="H1039" s="116" t="str">
        <f t="shared" si="33"/>
        <v>5a</v>
      </c>
      <c r="I1039" s="117" t="s">
        <v>7657</v>
      </c>
      <c r="J1039" s="118"/>
    </row>
    <row r="1040" spans="1:10" hidden="1" x14ac:dyDescent="0.2">
      <c r="A1040">
        <v>6</v>
      </c>
      <c r="B1040" t="s">
        <v>379</v>
      </c>
      <c r="C1040" t="s">
        <v>415</v>
      </c>
      <c r="D1040" t="s">
        <v>30</v>
      </c>
      <c r="E1040">
        <v>5</v>
      </c>
      <c r="F1040" t="s">
        <v>34</v>
      </c>
      <c r="G1040" t="str">
        <f t="shared" si="32"/>
        <v>6_x6_5x_D_5b</v>
      </c>
      <c r="H1040" s="116" t="str">
        <f t="shared" si="33"/>
        <v>5b</v>
      </c>
      <c r="I1040" s="117" t="s">
        <v>7658</v>
      </c>
      <c r="J1040" s="118"/>
    </row>
    <row r="1041" spans="1:10" hidden="1" x14ac:dyDescent="0.2">
      <c r="A1041">
        <v>6</v>
      </c>
      <c r="B1041" t="s">
        <v>379</v>
      </c>
      <c r="C1041" t="s">
        <v>415</v>
      </c>
      <c r="D1041" t="s">
        <v>30</v>
      </c>
      <c r="E1041">
        <v>5</v>
      </c>
      <c r="F1041" t="s">
        <v>40</v>
      </c>
      <c r="G1041" t="str">
        <f t="shared" si="32"/>
        <v>6_x6_5x_D_5c</v>
      </c>
      <c r="H1041" s="116" t="str">
        <f t="shared" si="33"/>
        <v>5c</v>
      </c>
      <c r="I1041" s="117" t="s">
        <v>7659</v>
      </c>
      <c r="J1041" s="118"/>
    </row>
    <row r="1042" spans="1:10" hidden="1" x14ac:dyDescent="0.2">
      <c r="A1042">
        <v>6</v>
      </c>
      <c r="B1042" t="s">
        <v>379</v>
      </c>
      <c r="C1042" t="s">
        <v>415</v>
      </c>
      <c r="D1042" t="s">
        <v>30</v>
      </c>
      <c r="E1042">
        <v>6</v>
      </c>
      <c r="F1042" t="s">
        <v>31</v>
      </c>
      <c r="G1042" t="str">
        <f t="shared" si="32"/>
        <v>6_x6_5x_D_6a</v>
      </c>
      <c r="H1042" s="116" t="str">
        <f t="shared" si="33"/>
        <v>6a</v>
      </c>
      <c r="I1042" s="117" t="s">
        <v>7660</v>
      </c>
      <c r="J1042" s="118"/>
    </row>
    <row r="1043" spans="1:10" hidden="1" x14ac:dyDescent="0.2">
      <c r="A1043">
        <v>6</v>
      </c>
      <c r="B1043" t="s">
        <v>379</v>
      </c>
      <c r="C1043" t="s">
        <v>415</v>
      </c>
      <c r="D1043" t="s">
        <v>30</v>
      </c>
      <c r="E1043">
        <v>6</v>
      </c>
      <c r="F1043" t="s">
        <v>34</v>
      </c>
      <c r="G1043" t="str">
        <f t="shared" si="32"/>
        <v>6_x6_5x_D_6b</v>
      </c>
      <c r="H1043" s="116" t="str">
        <f t="shared" si="33"/>
        <v>6b</v>
      </c>
      <c r="I1043" s="117" t="s">
        <v>7661</v>
      </c>
      <c r="J1043" s="118"/>
    </row>
    <row r="1044" spans="1:10" hidden="1" x14ac:dyDescent="0.2">
      <c r="A1044">
        <v>6</v>
      </c>
      <c r="B1044" t="s">
        <v>379</v>
      </c>
      <c r="C1044" t="s">
        <v>415</v>
      </c>
      <c r="D1044" t="s">
        <v>30</v>
      </c>
      <c r="E1044">
        <v>7</v>
      </c>
      <c r="F1044" t="s">
        <v>31</v>
      </c>
      <c r="G1044" t="str">
        <f t="shared" si="32"/>
        <v>6_x6_5x_D_7a</v>
      </c>
      <c r="H1044" s="116" t="str">
        <f t="shared" si="33"/>
        <v>7a</v>
      </c>
      <c r="I1044" s="117" t="s">
        <v>7662</v>
      </c>
      <c r="J1044" s="118"/>
    </row>
    <row r="1045" spans="1:10" hidden="1" x14ac:dyDescent="0.2">
      <c r="A1045">
        <v>6</v>
      </c>
      <c r="B1045" t="s">
        <v>379</v>
      </c>
      <c r="C1045" t="s">
        <v>415</v>
      </c>
      <c r="D1045" t="s">
        <v>30</v>
      </c>
      <c r="E1045">
        <v>7</v>
      </c>
      <c r="F1045" t="s">
        <v>34</v>
      </c>
      <c r="G1045" t="str">
        <f t="shared" si="32"/>
        <v>6_x6_5x_D_7b</v>
      </c>
      <c r="H1045" s="116" t="str">
        <f t="shared" si="33"/>
        <v>7b</v>
      </c>
      <c r="I1045" s="117" t="s">
        <v>7663</v>
      </c>
      <c r="J1045" s="118"/>
    </row>
    <row r="1046" spans="1:10" hidden="1" x14ac:dyDescent="0.2">
      <c r="A1046">
        <v>6</v>
      </c>
      <c r="B1046" t="s">
        <v>379</v>
      </c>
      <c r="C1046" t="s">
        <v>415</v>
      </c>
      <c r="D1046" t="s">
        <v>30</v>
      </c>
      <c r="E1046">
        <v>8</v>
      </c>
      <c r="F1046" t="s">
        <v>31</v>
      </c>
      <c r="G1046" t="str">
        <f t="shared" si="32"/>
        <v>6_x6_5x_D_8a</v>
      </c>
      <c r="H1046" s="116" t="str">
        <f t="shared" si="33"/>
        <v>8a</v>
      </c>
      <c r="I1046" s="117" t="s">
        <v>7664</v>
      </c>
      <c r="J1046" s="118"/>
    </row>
    <row r="1047" spans="1:10" hidden="1" x14ac:dyDescent="0.2">
      <c r="A1047">
        <v>6</v>
      </c>
      <c r="B1047" t="s">
        <v>379</v>
      </c>
      <c r="C1047" t="s">
        <v>415</v>
      </c>
      <c r="D1047" t="s">
        <v>30</v>
      </c>
      <c r="E1047">
        <v>8</v>
      </c>
      <c r="F1047" t="s">
        <v>34</v>
      </c>
      <c r="G1047" t="str">
        <f t="shared" si="32"/>
        <v>6_x6_5x_D_8b</v>
      </c>
      <c r="H1047" s="116" t="str">
        <f t="shared" si="33"/>
        <v>8b</v>
      </c>
      <c r="I1047" s="117" t="s">
        <v>7665</v>
      </c>
      <c r="J1047" s="118"/>
    </row>
    <row r="1048" spans="1:10" hidden="1" x14ac:dyDescent="0.2">
      <c r="A1048">
        <v>6</v>
      </c>
      <c r="B1048" t="s">
        <v>379</v>
      </c>
      <c r="C1048" t="s">
        <v>415</v>
      </c>
      <c r="D1048" t="s">
        <v>30</v>
      </c>
      <c r="E1048">
        <v>9</v>
      </c>
      <c r="G1048" t="str">
        <f t="shared" si="32"/>
        <v>6_x6_5x_D_9</v>
      </c>
      <c r="H1048" s="116">
        <f t="shared" si="33"/>
        <v>9</v>
      </c>
      <c r="I1048" s="117" t="s">
        <v>7666</v>
      </c>
      <c r="J1048" s="118"/>
    </row>
    <row r="1049" spans="1:10" hidden="1" x14ac:dyDescent="0.2">
      <c r="A1049">
        <v>6</v>
      </c>
      <c r="B1049" t="s">
        <v>379</v>
      </c>
      <c r="C1049" t="s">
        <v>415</v>
      </c>
      <c r="D1049" t="s">
        <v>30</v>
      </c>
      <c r="E1049">
        <v>10</v>
      </c>
      <c r="F1049" t="s">
        <v>31</v>
      </c>
      <c r="G1049" t="str">
        <f t="shared" si="32"/>
        <v>6_x6_5x_D_10a</v>
      </c>
      <c r="H1049" s="116" t="str">
        <f t="shared" si="33"/>
        <v>10a</v>
      </c>
      <c r="I1049" s="117" t="s">
        <v>7667</v>
      </c>
      <c r="J1049" s="119"/>
    </row>
    <row r="1050" spans="1:10" hidden="1" x14ac:dyDescent="0.2">
      <c r="A1050">
        <v>6</v>
      </c>
      <c r="B1050" t="s">
        <v>379</v>
      </c>
      <c r="C1050" t="s">
        <v>415</v>
      </c>
      <c r="D1050" t="s">
        <v>30</v>
      </c>
      <c r="E1050">
        <v>10</v>
      </c>
      <c r="F1050" t="s">
        <v>34</v>
      </c>
      <c r="G1050" t="str">
        <f t="shared" si="32"/>
        <v>6_x6_5x_D_10b</v>
      </c>
      <c r="H1050" s="116" t="str">
        <f t="shared" si="33"/>
        <v>10b</v>
      </c>
      <c r="I1050" s="117" t="s">
        <v>7668</v>
      </c>
      <c r="J1050" s="118"/>
    </row>
    <row r="1051" spans="1:10" hidden="1" x14ac:dyDescent="0.2">
      <c r="A1051">
        <v>6</v>
      </c>
      <c r="B1051" t="s">
        <v>379</v>
      </c>
      <c r="C1051" t="s">
        <v>415</v>
      </c>
      <c r="D1051" t="s">
        <v>30</v>
      </c>
      <c r="E1051">
        <v>11</v>
      </c>
      <c r="G1051" t="str">
        <f t="shared" si="32"/>
        <v>6_x6_5x_D_11</v>
      </c>
      <c r="H1051" s="116">
        <f t="shared" si="33"/>
        <v>11</v>
      </c>
      <c r="I1051" s="117" t="s">
        <v>7669</v>
      </c>
      <c r="J1051" s="118"/>
    </row>
    <row r="1052" spans="1:10" hidden="1" x14ac:dyDescent="0.2">
      <c r="A1052">
        <v>6</v>
      </c>
      <c r="B1052" t="s">
        <v>379</v>
      </c>
      <c r="C1052" t="s">
        <v>415</v>
      </c>
      <c r="D1052" t="s">
        <v>30</v>
      </c>
      <c r="E1052">
        <v>12</v>
      </c>
      <c r="G1052" t="str">
        <f t="shared" si="32"/>
        <v>6_x6_5x_D_12</v>
      </c>
      <c r="H1052" s="116">
        <f t="shared" si="33"/>
        <v>12</v>
      </c>
      <c r="I1052" s="117" t="s">
        <v>7670</v>
      </c>
      <c r="J1052" s="119" t="s">
        <v>7671</v>
      </c>
    </row>
    <row r="1053" spans="1:10" hidden="1" x14ac:dyDescent="0.2">
      <c r="A1053">
        <v>6</v>
      </c>
      <c r="B1053" t="s">
        <v>379</v>
      </c>
      <c r="C1053" t="s">
        <v>415</v>
      </c>
      <c r="D1053" t="s">
        <v>30</v>
      </c>
      <c r="E1053">
        <v>13</v>
      </c>
      <c r="G1053" t="str">
        <f t="shared" si="32"/>
        <v>6_x6_5x_D_13</v>
      </c>
      <c r="H1053" s="116">
        <f t="shared" si="33"/>
        <v>13</v>
      </c>
      <c r="I1053" s="121" t="s">
        <v>7672</v>
      </c>
      <c r="J1053" s="119" t="s">
        <v>7673</v>
      </c>
    </row>
    <row r="1054" spans="1:10" hidden="1" x14ac:dyDescent="0.2">
      <c r="A1054">
        <v>6</v>
      </c>
      <c r="B1054" t="s">
        <v>379</v>
      </c>
      <c r="C1054" t="s">
        <v>415</v>
      </c>
      <c r="D1054" t="s">
        <v>30</v>
      </c>
      <c r="E1054">
        <v>14</v>
      </c>
      <c r="F1054" t="s">
        <v>31</v>
      </c>
      <c r="G1054" t="str">
        <f t="shared" si="32"/>
        <v>6_x6_5x_D_14a</v>
      </c>
      <c r="H1054" s="116" t="str">
        <f t="shared" si="33"/>
        <v>14a</v>
      </c>
      <c r="I1054" s="119" t="s">
        <v>7674</v>
      </c>
      <c r="J1054" s="119" t="s">
        <v>7675</v>
      </c>
    </row>
    <row r="1055" spans="1:10" hidden="1" x14ac:dyDescent="0.2">
      <c r="A1055">
        <v>6</v>
      </c>
      <c r="B1055" t="s">
        <v>379</v>
      </c>
      <c r="C1055" t="s">
        <v>415</v>
      </c>
      <c r="D1055" t="s">
        <v>30</v>
      </c>
      <c r="E1055">
        <v>14</v>
      </c>
      <c r="F1055" t="s">
        <v>34</v>
      </c>
      <c r="G1055" t="str">
        <f t="shared" si="32"/>
        <v>6_x6_5x_D_14b</v>
      </c>
      <c r="H1055" s="116" t="str">
        <f t="shared" si="33"/>
        <v>14b</v>
      </c>
      <c r="I1055" s="117" t="s">
        <v>7676</v>
      </c>
      <c r="J1055" s="119" t="s">
        <v>7675</v>
      </c>
    </row>
    <row r="1056" spans="1:10" hidden="1" x14ac:dyDescent="0.2">
      <c r="A1056">
        <v>6</v>
      </c>
      <c r="B1056" t="s">
        <v>379</v>
      </c>
      <c r="C1056" t="s">
        <v>415</v>
      </c>
      <c r="D1056" t="s">
        <v>30</v>
      </c>
      <c r="E1056">
        <v>14</v>
      </c>
      <c r="F1056" t="s">
        <v>40</v>
      </c>
      <c r="G1056" t="str">
        <f t="shared" si="32"/>
        <v>6_x6_5x_D_14c</v>
      </c>
      <c r="H1056" s="116" t="str">
        <f t="shared" si="33"/>
        <v>14c</v>
      </c>
      <c r="I1056" s="119" t="s">
        <v>7677</v>
      </c>
      <c r="J1056" s="119" t="s">
        <v>7675</v>
      </c>
    </row>
    <row r="1057" spans="1:10" hidden="1" x14ac:dyDescent="0.2">
      <c r="A1057">
        <v>6</v>
      </c>
      <c r="B1057" t="s">
        <v>379</v>
      </c>
      <c r="C1057" t="s">
        <v>415</v>
      </c>
      <c r="D1057" t="s">
        <v>30</v>
      </c>
      <c r="E1057">
        <v>15</v>
      </c>
      <c r="G1057" t="str">
        <f t="shared" si="32"/>
        <v>6_x6_5x_D_15</v>
      </c>
      <c r="H1057" s="116">
        <f t="shared" si="33"/>
        <v>15</v>
      </c>
      <c r="I1057" s="117" t="s">
        <v>7678</v>
      </c>
      <c r="J1057" s="118"/>
    </row>
    <row r="1058" spans="1:10" hidden="1" x14ac:dyDescent="0.2">
      <c r="A1058">
        <v>7</v>
      </c>
      <c r="B1058" t="s">
        <v>384</v>
      </c>
      <c r="C1058" t="s">
        <v>416</v>
      </c>
      <c r="D1058" t="s">
        <v>33</v>
      </c>
      <c r="E1058">
        <v>1</v>
      </c>
      <c r="G1058" t="str">
        <f t="shared" si="32"/>
        <v>7_x7_1x_G_1</v>
      </c>
      <c r="H1058" s="116">
        <f t="shared" si="33"/>
        <v>1</v>
      </c>
      <c r="I1058" s="121" t="s">
        <v>7679</v>
      </c>
      <c r="J1058" s="118"/>
    </row>
    <row r="1059" spans="1:10" hidden="1" x14ac:dyDescent="0.2">
      <c r="A1059">
        <v>7</v>
      </c>
      <c r="B1059" t="s">
        <v>384</v>
      </c>
      <c r="C1059" t="s">
        <v>416</v>
      </c>
      <c r="D1059" t="s">
        <v>33</v>
      </c>
      <c r="E1059">
        <v>2</v>
      </c>
      <c r="G1059" t="str">
        <f t="shared" si="32"/>
        <v>7_x7_1x_G_2</v>
      </c>
      <c r="H1059" s="116">
        <f t="shared" si="33"/>
        <v>2</v>
      </c>
      <c r="I1059" s="117" t="s">
        <v>12268</v>
      </c>
      <c r="J1059" s="118"/>
    </row>
    <row r="1060" spans="1:10" hidden="1" x14ac:dyDescent="0.2">
      <c r="A1060">
        <v>7</v>
      </c>
      <c r="B1060" t="s">
        <v>384</v>
      </c>
      <c r="C1060" t="s">
        <v>416</v>
      </c>
      <c r="D1060" t="s">
        <v>33</v>
      </c>
      <c r="E1060">
        <v>3</v>
      </c>
      <c r="G1060" t="str">
        <f t="shared" si="32"/>
        <v>7_x7_1x_G_3</v>
      </c>
      <c r="H1060" s="116">
        <f t="shared" si="33"/>
        <v>3</v>
      </c>
      <c r="I1060" s="117" t="s">
        <v>12037</v>
      </c>
      <c r="J1060" s="118"/>
    </row>
    <row r="1061" spans="1:10" hidden="1" x14ac:dyDescent="0.2">
      <c r="A1061">
        <v>7</v>
      </c>
      <c r="B1061" t="s">
        <v>384</v>
      </c>
      <c r="C1061" t="s">
        <v>416</v>
      </c>
      <c r="D1061" t="s">
        <v>33</v>
      </c>
      <c r="E1061">
        <v>4</v>
      </c>
      <c r="F1061" t="s">
        <v>31</v>
      </c>
      <c r="G1061" t="str">
        <f t="shared" si="32"/>
        <v>7_x7_1x_G_4a</v>
      </c>
      <c r="H1061" s="116" t="str">
        <f t="shared" si="33"/>
        <v>4a</v>
      </c>
      <c r="I1061" s="119" t="s">
        <v>7680</v>
      </c>
      <c r="J1061" s="119" t="s">
        <v>7681</v>
      </c>
    </row>
    <row r="1062" spans="1:10" hidden="1" x14ac:dyDescent="0.2">
      <c r="A1062">
        <v>7</v>
      </c>
      <c r="B1062" t="s">
        <v>384</v>
      </c>
      <c r="C1062" t="s">
        <v>416</v>
      </c>
      <c r="D1062" t="s">
        <v>33</v>
      </c>
      <c r="E1062">
        <v>4</v>
      </c>
      <c r="F1062" t="s">
        <v>34</v>
      </c>
      <c r="G1062" t="str">
        <f t="shared" si="32"/>
        <v>7_x7_1x_G_4b</v>
      </c>
      <c r="H1062" s="116" t="str">
        <f t="shared" si="33"/>
        <v>4b</v>
      </c>
      <c r="I1062" s="117" t="s">
        <v>7682</v>
      </c>
      <c r="J1062" s="119" t="s">
        <v>7681</v>
      </c>
    </row>
    <row r="1063" spans="1:10" hidden="1" x14ac:dyDescent="0.2">
      <c r="A1063">
        <v>7</v>
      </c>
      <c r="B1063" t="s">
        <v>384</v>
      </c>
      <c r="C1063" t="s">
        <v>416</v>
      </c>
      <c r="D1063" t="s">
        <v>33</v>
      </c>
      <c r="E1063">
        <v>5</v>
      </c>
      <c r="F1063" t="s">
        <v>31</v>
      </c>
      <c r="G1063" t="str">
        <f t="shared" si="32"/>
        <v>7_x7_1x_G_5a</v>
      </c>
      <c r="H1063" s="116" t="str">
        <f t="shared" si="33"/>
        <v>5a</v>
      </c>
      <c r="I1063" s="117" t="s">
        <v>7683</v>
      </c>
      <c r="J1063" s="119" t="s">
        <v>7684</v>
      </c>
    </row>
    <row r="1064" spans="1:10" hidden="1" x14ac:dyDescent="0.2">
      <c r="A1064">
        <v>7</v>
      </c>
      <c r="B1064" t="s">
        <v>384</v>
      </c>
      <c r="C1064" t="s">
        <v>416</v>
      </c>
      <c r="D1064" t="s">
        <v>33</v>
      </c>
      <c r="E1064">
        <v>5</v>
      </c>
      <c r="F1064" t="s">
        <v>34</v>
      </c>
      <c r="G1064" t="str">
        <f t="shared" si="32"/>
        <v>7_x7_1x_G_5b</v>
      </c>
      <c r="H1064" s="116" t="str">
        <f t="shared" si="33"/>
        <v>5b</v>
      </c>
      <c r="I1064" s="117" t="s">
        <v>7685</v>
      </c>
      <c r="J1064" s="119" t="s">
        <v>7684</v>
      </c>
    </row>
    <row r="1065" spans="1:10" hidden="1" x14ac:dyDescent="0.2">
      <c r="A1065">
        <v>7</v>
      </c>
      <c r="B1065" t="s">
        <v>384</v>
      </c>
      <c r="C1065" t="s">
        <v>416</v>
      </c>
      <c r="D1065" t="s">
        <v>33</v>
      </c>
      <c r="E1065">
        <v>6</v>
      </c>
      <c r="G1065" t="str">
        <f t="shared" si="32"/>
        <v>7_x7_1x_G_6</v>
      </c>
      <c r="H1065" s="116">
        <f t="shared" si="33"/>
        <v>6</v>
      </c>
      <c r="I1065" s="117" t="s">
        <v>7686</v>
      </c>
      <c r="J1065" s="119" t="s">
        <v>7687</v>
      </c>
    </row>
    <row r="1066" spans="1:10" hidden="1" x14ac:dyDescent="0.2">
      <c r="A1066">
        <v>7</v>
      </c>
      <c r="B1066" t="s">
        <v>384</v>
      </c>
      <c r="C1066" t="s">
        <v>416</v>
      </c>
      <c r="D1066" t="s">
        <v>33</v>
      </c>
      <c r="E1066">
        <v>7</v>
      </c>
      <c r="G1066" t="str">
        <f t="shared" si="32"/>
        <v>7_x7_1x_G_7</v>
      </c>
      <c r="H1066" s="116">
        <f t="shared" si="33"/>
        <v>7</v>
      </c>
      <c r="I1066" s="117" t="s">
        <v>7688</v>
      </c>
      <c r="J1066" s="119" t="s">
        <v>7687</v>
      </c>
    </row>
    <row r="1067" spans="1:10" hidden="1" x14ac:dyDescent="0.2">
      <c r="A1067">
        <v>7</v>
      </c>
      <c r="B1067" t="s">
        <v>384</v>
      </c>
      <c r="C1067" t="s">
        <v>416</v>
      </c>
      <c r="D1067" t="s">
        <v>33</v>
      </c>
      <c r="E1067">
        <v>8</v>
      </c>
      <c r="G1067" t="str">
        <f t="shared" si="32"/>
        <v>7_x7_1x_G_8</v>
      </c>
      <c r="H1067" s="116">
        <f t="shared" si="33"/>
        <v>8</v>
      </c>
      <c r="I1067" s="117" t="s">
        <v>7689</v>
      </c>
      <c r="J1067" s="119" t="s">
        <v>7687</v>
      </c>
    </row>
    <row r="1068" spans="1:10" hidden="1" x14ac:dyDescent="0.2">
      <c r="A1068">
        <v>7</v>
      </c>
      <c r="B1068" t="s">
        <v>384</v>
      </c>
      <c r="C1068" t="s">
        <v>416</v>
      </c>
      <c r="D1068" t="s">
        <v>33</v>
      </c>
      <c r="E1068">
        <v>9</v>
      </c>
      <c r="F1068" t="s">
        <v>31</v>
      </c>
      <c r="G1068" t="str">
        <f t="shared" si="32"/>
        <v>7_x7_1x_G_9a</v>
      </c>
      <c r="H1068" s="116" t="str">
        <f t="shared" si="33"/>
        <v>9a</v>
      </c>
      <c r="I1068" s="117" t="s">
        <v>7690</v>
      </c>
      <c r="J1068" s="119" t="s">
        <v>7687</v>
      </c>
    </row>
    <row r="1069" spans="1:10" ht="19" hidden="1" x14ac:dyDescent="0.2">
      <c r="A1069">
        <v>7</v>
      </c>
      <c r="B1069" t="s">
        <v>384</v>
      </c>
      <c r="C1069" t="s">
        <v>416</v>
      </c>
      <c r="D1069" t="s">
        <v>33</v>
      </c>
      <c r="E1069">
        <v>9</v>
      </c>
      <c r="F1069" t="s">
        <v>34</v>
      </c>
      <c r="G1069" t="str">
        <f t="shared" si="32"/>
        <v>7_x7_1x_G_9b</v>
      </c>
      <c r="H1069" s="116" t="str">
        <f t="shared" si="33"/>
        <v>9b</v>
      </c>
      <c r="I1069" s="117" t="s">
        <v>7691</v>
      </c>
      <c r="J1069" s="119" t="s">
        <v>7687</v>
      </c>
    </row>
    <row r="1070" spans="1:10" hidden="1" x14ac:dyDescent="0.2">
      <c r="A1070">
        <v>7</v>
      </c>
      <c r="B1070" t="s">
        <v>384</v>
      </c>
      <c r="C1070" t="s">
        <v>416</v>
      </c>
      <c r="D1070" t="s">
        <v>33</v>
      </c>
      <c r="E1070">
        <v>10</v>
      </c>
      <c r="G1070" t="str">
        <f t="shared" si="32"/>
        <v>7_x7_1x_G_10</v>
      </c>
      <c r="H1070" s="116">
        <f t="shared" si="33"/>
        <v>10</v>
      </c>
      <c r="I1070" s="117" t="s">
        <v>7692</v>
      </c>
      <c r="J1070" s="119" t="s">
        <v>7693</v>
      </c>
    </row>
    <row r="1071" spans="1:10" hidden="1" x14ac:dyDescent="0.2">
      <c r="A1071">
        <v>7</v>
      </c>
      <c r="B1071" t="s">
        <v>385</v>
      </c>
      <c r="C1071" t="s">
        <v>416</v>
      </c>
      <c r="D1071" t="s">
        <v>33</v>
      </c>
      <c r="E1071">
        <v>1</v>
      </c>
      <c r="G1071" t="str">
        <f t="shared" si="32"/>
        <v>7_x7_2x_G_1</v>
      </c>
      <c r="H1071" s="116">
        <f t="shared" si="33"/>
        <v>1</v>
      </c>
      <c r="I1071" s="117" t="s">
        <v>7694</v>
      </c>
      <c r="J1071" s="118"/>
    </row>
    <row r="1072" spans="1:10" hidden="1" x14ac:dyDescent="0.2">
      <c r="A1072">
        <v>7</v>
      </c>
      <c r="B1072" t="s">
        <v>385</v>
      </c>
      <c r="C1072" t="s">
        <v>416</v>
      </c>
      <c r="D1072" t="s">
        <v>33</v>
      </c>
      <c r="E1072">
        <v>2</v>
      </c>
      <c r="G1072" t="str">
        <f t="shared" si="32"/>
        <v>7_x7_2x_G_2</v>
      </c>
      <c r="H1072" s="116">
        <f t="shared" si="33"/>
        <v>2</v>
      </c>
      <c r="I1072" s="117" t="s">
        <v>7695</v>
      </c>
      <c r="J1072" s="119" t="s">
        <v>7696</v>
      </c>
    </row>
    <row r="1073" spans="1:10" hidden="1" x14ac:dyDescent="0.2">
      <c r="A1073">
        <v>7</v>
      </c>
      <c r="B1073" t="s">
        <v>385</v>
      </c>
      <c r="C1073" t="s">
        <v>416</v>
      </c>
      <c r="D1073" t="s">
        <v>33</v>
      </c>
      <c r="E1073">
        <v>3</v>
      </c>
      <c r="G1073" t="str">
        <f t="shared" si="32"/>
        <v>7_x7_2x_G_3</v>
      </c>
      <c r="H1073" s="116">
        <f t="shared" si="33"/>
        <v>3</v>
      </c>
      <c r="I1073" s="121" t="s">
        <v>7697</v>
      </c>
      <c r="J1073" s="118"/>
    </row>
    <row r="1074" spans="1:10" hidden="1" x14ac:dyDescent="0.2">
      <c r="A1074">
        <v>7</v>
      </c>
      <c r="B1074" t="s">
        <v>385</v>
      </c>
      <c r="C1074" t="s">
        <v>416</v>
      </c>
      <c r="D1074" t="s">
        <v>33</v>
      </c>
      <c r="E1074">
        <v>4</v>
      </c>
      <c r="G1074" t="str">
        <f t="shared" si="32"/>
        <v>7_x7_2x_G_4</v>
      </c>
      <c r="H1074" s="116">
        <f t="shared" si="33"/>
        <v>4</v>
      </c>
      <c r="I1074" s="121" t="s">
        <v>7698</v>
      </c>
      <c r="J1074" s="118"/>
    </row>
    <row r="1075" spans="1:10" hidden="1" x14ac:dyDescent="0.2">
      <c r="A1075">
        <v>7</v>
      </c>
      <c r="B1075" t="s">
        <v>385</v>
      </c>
      <c r="C1075" t="s">
        <v>416</v>
      </c>
      <c r="D1075" t="s">
        <v>33</v>
      </c>
      <c r="E1075">
        <v>5</v>
      </c>
      <c r="G1075" t="str">
        <f t="shared" si="32"/>
        <v>7_x7_2x_G_5</v>
      </c>
      <c r="H1075" s="116">
        <f t="shared" si="33"/>
        <v>5</v>
      </c>
      <c r="I1075" s="121" t="s">
        <v>7699</v>
      </c>
      <c r="J1075" s="118"/>
    </row>
    <row r="1076" spans="1:10" hidden="1" x14ac:dyDescent="0.2">
      <c r="A1076">
        <v>7</v>
      </c>
      <c r="B1076" t="s">
        <v>385</v>
      </c>
      <c r="C1076" t="s">
        <v>416</v>
      </c>
      <c r="D1076" t="s">
        <v>33</v>
      </c>
      <c r="E1076">
        <v>6</v>
      </c>
      <c r="G1076" t="str">
        <f t="shared" si="32"/>
        <v>7_x7_2x_G_6</v>
      </c>
      <c r="H1076" s="116">
        <f t="shared" si="33"/>
        <v>6</v>
      </c>
      <c r="I1076" s="117" t="s">
        <v>7700</v>
      </c>
      <c r="J1076" s="119" t="s">
        <v>7701</v>
      </c>
    </row>
    <row r="1077" spans="1:10" hidden="1" x14ac:dyDescent="0.2">
      <c r="A1077">
        <v>7</v>
      </c>
      <c r="B1077" t="s">
        <v>385</v>
      </c>
      <c r="C1077" t="s">
        <v>416</v>
      </c>
      <c r="D1077" t="s">
        <v>33</v>
      </c>
      <c r="E1077">
        <v>7</v>
      </c>
      <c r="G1077" t="str">
        <f t="shared" si="32"/>
        <v>7_x7_2x_G_7</v>
      </c>
      <c r="H1077" s="116">
        <f t="shared" si="33"/>
        <v>7</v>
      </c>
      <c r="I1077" s="117" t="s">
        <v>7702</v>
      </c>
      <c r="J1077" s="118"/>
    </row>
    <row r="1078" spans="1:10" hidden="1" x14ac:dyDescent="0.2">
      <c r="A1078">
        <v>7</v>
      </c>
      <c r="B1078" t="s">
        <v>385</v>
      </c>
      <c r="C1078" t="s">
        <v>416</v>
      </c>
      <c r="D1078" t="s">
        <v>33</v>
      </c>
      <c r="E1078">
        <v>8</v>
      </c>
      <c r="F1078" t="s">
        <v>31</v>
      </c>
      <c r="G1078" t="str">
        <f t="shared" si="32"/>
        <v>7_x7_2x_G_8a</v>
      </c>
      <c r="H1078" s="116" t="str">
        <f t="shared" si="33"/>
        <v>8a</v>
      </c>
      <c r="I1078" s="117" t="s">
        <v>7703</v>
      </c>
      <c r="J1078" s="118"/>
    </row>
    <row r="1079" spans="1:10" hidden="1" x14ac:dyDescent="0.2">
      <c r="A1079">
        <v>7</v>
      </c>
      <c r="B1079" t="s">
        <v>385</v>
      </c>
      <c r="C1079" t="s">
        <v>416</v>
      </c>
      <c r="D1079" t="s">
        <v>33</v>
      </c>
      <c r="E1079">
        <v>8</v>
      </c>
      <c r="F1079" t="s">
        <v>34</v>
      </c>
      <c r="G1079" t="str">
        <f t="shared" si="32"/>
        <v>7_x7_2x_G_8b</v>
      </c>
      <c r="H1079" s="116" t="str">
        <f t="shared" si="33"/>
        <v>8b</v>
      </c>
      <c r="I1079" s="117" t="s">
        <v>7704</v>
      </c>
      <c r="J1079" s="118"/>
    </row>
    <row r="1080" spans="1:10" hidden="1" x14ac:dyDescent="0.2">
      <c r="A1080">
        <v>7</v>
      </c>
      <c r="B1080" t="s">
        <v>385</v>
      </c>
      <c r="C1080" t="s">
        <v>416</v>
      </c>
      <c r="D1080" t="s">
        <v>33</v>
      </c>
      <c r="E1080">
        <v>8</v>
      </c>
      <c r="F1080" t="s">
        <v>40</v>
      </c>
      <c r="G1080" t="str">
        <f t="shared" si="32"/>
        <v>7_x7_2x_G_8c</v>
      </c>
      <c r="H1080" s="116" t="str">
        <f t="shared" si="33"/>
        <v>8c</v>
      </c>
      <c r="I1080" s="117" t="s">
        <v>7705</v>
      </c>
      <c r="J1080" s="118"/>
    </row>
    <row r="1081" spans="1:10" hidden="1" x14ac:dyDescent="0.2">
      <c r="A1081">
        <v>7</v>
      </c>
      <c r="B1081" t="s">
        <v>385</v>
      </c>
      <c r="C1081" t="s">
        <v>416</v>
      </c>
      <c r="D1081" t="s">
        <v>33</v>
      </c>
      <c r="E1081">
        <v>9</v>
      </c>
      <c r="G1081" t="str">
        <f t="shared" si="32"/>
        <v>7_x7_2x_G_9</v>
      </c>
      <c r="H1081" s="116">
        <f t="shared" si="33"/>
        <v>9</v>
      </c>
      <c r="I1081" s="117" t="s">
        <v>7706</v>
      </c>
      <c r="J1081" s="118"/>
    </row>
    <row r="1082" spans="1:10" hidden="1" x14ac:dyDescent="0.2">
      <c r="A1082">
        <v>7</v>
      </c>
      <c r="B1082" t="s">
        <v>385</v>
      </c>
      <c r="C1082" t="s">
        <v>416</v>
      </c>
      <c r="D1082" t="s">
        <v>33</v>
      </c>
      <c r="E1082">
        <v>10</v>
      </c>
      <c r="G1082" t="str">
        <f t="shared" si="32"/>
        <v>7_x7_2x_G_10</v>
      </c>
      <c r="H1082" s="116">
        <f t="shared" si="33"/>
        <v>10</v>
      </c>
      <c r="I1082" s="117" t="s">
        <v>7707</v>
      </c>
      <c r="J1082" s="119"/>
    </row>
    <row r="1083" spans="1:10" hidden="1" x14ac:dyDescent="0.2">
      <c r="A1083">
        <v>7</v>
      </c>
      <c r="B1083" t="s">
        <v>385</v>
      </c>
      <c r="C1083" t="s">
        <v>416</v>
      </c>
      <c r="D1083" t="s">
        <v>33</v>
      </c>
      <c r="E1083">
        <v>11</v>
      </c>
      <c r="G1083" t="str">
        <f t="shared" si="32"/>
        <v>7_x7_2x_G_11</v>
      </c>
      <c r="H1083" s="116">
        <f t="shared" si="33"/>
        <v>11</v>
      </c>
      <c r="I1083" s="117" t="s">
        <v>7708</v>
      </c>
      <c r="J1083" s="118"/>
    </row>
    <row r="1084" spans="1:10" hidden="1" x14ac:dyDescent="0.2">
      <c r="A1084">
        <v>7</v>
      </c>
      <c r="B1084" t="s">
        <v>385</v>
      </c>
      <c r="C1084" t="s">
        <v>416</v>
      </c>
      <c r="D1084" t="s">
        <v>33</v>
      </c>
      <c r="E1084">
        <v>12</v>
      </c>
      <c r="F1084" t="s">
        <v>31</v>
      </c>
      <c r="G1084" t="str">
        <f t="shared" si="32"/>
        <v>7_x7_2x_G_12a</v>
      </c>
      <c r="H1084" s="116" t="str">
        <f t="shared" si="33"/>
        <v>12a</v>
      </c>
      <c r="I1084" s="117" t="s">
        <v>7709</v>
      </c>
      <c r="J1084" s="118"/>
    </row>
    <row r="1085" spans="1:10" hidden="1" x14ac:dyDescent="0.2">
      <c r="A1085">
        <v>7</v>
      </c>
      <c r="B1085" t="s">
        <v>385</v>
      </c>
      <c r="C1085" t="s">
        <v>416</v>
      </c>
      <c r="D1085" t="s">
        <v>33</v>
      </c>
      <c r="E1085">
        <v>12</v>
      </c>
      <c r="F1085" t="s">
        <v>34</v>
      </c>
      <c r="G1085" t="str">
        <f t="shared" si="32"/>
        <v>7_x7_2x_G_12b</v>
      </c>
      <c r="H1085" s="116" t="str">
        <f t="shared" si="33"/>
        <v>12b</v>
      </c>
      <c r="I1085" s="117" t="s">
        <v>7710</v>
      </c>
      <c r="J1085" s="118"/>
    </row>
    <row r="1086" spans="1:10" hidden="1" x14ac:dyDescent="0.2">
      <c r="A1086">
        <v>7</v>
      </c>
      <c r="B1086" t="s">
        <v>385</v>
      </c>
      <c r="C1086" t="s">
        <v>416</v>
      </c>
      <c r="D1086" t="s">
        <v>33</v>
      </c>
      <c r="E1086">
        <v>12</v>
      </c>
      <c r="F1086" t="s">
        <v>40</v>
      </c>
      <c r="G1086" t="str">
        <f t="shared" si="32"/>
        <v>7_x7_2x_G_12c</v>
      </c>
      <c r="H1086" s="116" t="str">
        <f t="shared" si="33"/>
        <v>12c</v>
      </c>
      <c r="I1086" s="117" t="s">
        <v>7711</v>
      </c>
      <c r="J1086" s="118"/>
    </row>
    <row r="1087" spans="1:10" hidden="1" x14ac:dyDescent="0.2">
      <c r="A1087">
        <v>7</v>
      </c>
      <c r="B1087" t="s">
        <v>385</v>
      </c>
      <c r="C1087" t="s">
        <v>416</v>
      </c>
      <c r="D1087" t="s">
        <v>33</v>
      </c>
      <c r="E1087">
        <v>13</v>
      </c>
      <c r="G1087" t="str">
        <f t="shared" si="32"/>
        <v>7_x7_2x_G_13</v>
      </c>
      <c r="H1087" s="116">
        <f t="shared" si="33"/>
        <v>13</v>
      </c>
      <c r="I1087" s="117" t="s">
        <v>7712</v>
      </c>
      <c r="J1087" s="118"/>
    </row>
    <row r="1088" spans="1:10" hidden="1" x14ac:dyDescent="0.2">
      <c r="A1088">
        <v>7</v>
      </c>
      <c r="B1088" t="s">
        <v>385</v>
      </c>
      <c r="C1088" t="s">
        <v>416</v>
      </c>
      <c r="D1088" t="s">
        <v>33</v>
      </c>
      <c r="E1088">
        <v>14</v>
      </c>
      <c r="G1088" t="str">
        <f t="shared" si="32"/>
        <v>7_x7_2x_G_14</v>
      </c>
      <c r="H1088" s="116">
        <f t="shared" si="33"/>
        <v>14</v>
      </c>
      <c r="I1088" s="117" t="s">
        <v>7713</v>
      </c>
      <c r="J1088" s="118"/>
    </row>
    <row r="1089" spans="1:10" hidden="1" x14ac:dyDescent="0.2">
      <c r="A1089">
        <v>7</v>
      </c>
      <c r="B1089" t="s">
        <v>386</v>
      </c>
      <c r="C1089" t="s">
        <v>416</v>
      </c>
      <c r="D1089" t="s">
        <v>33</v>
      </c>
      <c r="E1089">
        <v>1</v>
      </c>
      <c r="G1089" t="str">
        <f t="shared" si="32"/>
        <v>7_x7_3x_G_1</v>
      </c>
      <c r="H1089" s="116">
        <f t="shared" si="33"/>
        <v>1</v>
      </c>
      <c r="I1089" s="121" t="s">
        <v>7714</v>
      </c>
      <c r="J1089" s="118"/>
    </row>
    <row r="1090" spans="1:10" hidden="1" x14ac:dyDescent="0.2">
      <c r="A1090">
        <v>7</v>
      </c>
      <c r="B1090" t="s">
        <v>386</v>
      </c>
      <c r="C1090" t="s">
        <v>416</v>
      </c>
      <c r="D1090" t="s">
        <v>33</v>
      </c>
      <c r="E1090">
        <v>2</v>
      </c>
      <c r="G1090" t="str">
        <f t="shared" ref="G1090:G1153" si="34">A1090&amp;"_"&amp;B1090&amp;"_"&amp;D1090&amp;"_"&amp;H1090</f>
        <v>7_x7_3x_G_2</v>
      </c>
      <c r="H1090" s="116">
        <f t="shared" ref="H1090:H1153" si="35">IF(F1090="",E1090,E1090&amp;F1090)</f>
        <v>2</v>
      </c>
      <c r="I1090" s="121" t="s">
        <v>7715</v>
      </c>
      <c r="J1090" s="118"/>
    </row>
    <row r="1091" spans="1:10" hidden="1" x14ac:dyDescent="0.2">
      <c r="A1091">
        <v>7</v>
      </c>
      <c r="B1091" t="s">
        <v>386</v>
      </c>
      <c r="C1091" t="s">
        <v>416</v>
      </c>
      <c r="D1091" t="s">
        <v>33</v>
      </c>
      <c r="E1091">
        <v>3</v>
      </c>
      <c r="G1091" t="str">
        <f t="shared" si="34"/>
        <v>7_x7_3x_G_3</v>
      </c>
      <c r="H1091" s="116">
        <f t="shared" si="35"/>
        <v>3</v>
      </c>
      <c r="I1091" s="121" t="s">
        <v>7716</v>
      </c>
      <c r="J1091" s="118"/>
    </row>
    <row r="1092" spans="1:10" hidden="1" x14ac:dyDescent="0.2">
      <c r="A1092">
        <v>7</v>
      </c>
      <c r="B1092" t="s">
        <v>386</v>
      </c>
      <c r="C1092" t="s">
        <v>416</v>
      </c>
      <c r="D1092" t="s">
        <v>33</v>
      </c>
      <c r="E1092">
        <v>4</v>
      </c>
      <c r="F1092" t="s">
        <v>31</v>
      </c>
      <c r="G1092" t="str">
        <f t="shared" si="34"/>
        <v>7_x7_3x_G_4a</v>
      </c>
      <c r="H1092" s="116" t="str">
        <f t="shared" si="35"/>
        <v>4a</v>
      </c>
      <c r="I1092" s="117" t="s">
        <v>7717</v>
      </c>
      <c r="J1092" s="119" t="s">
        <v>7718</v>
      </c>
    </row>
    <row r="1093" spans="1:10" hidden="1" x14ac:dyDescent="0.2">
      <c r="A1093">
        <v>7</v>
      </c>
      <c r="B1093" t="s">
        <v>386</v>
      </c>
      <c r="C1093" t="s">
        <v>416</v>
      </c>
      <c r="D1093" t="s">
        <v>33</v>
      </c>
      <c r="E1093">
        <v>4</v>
      </c>
      <c r="F1093" t="s">
        <v>34</v>
      </c>
      <c r="G1093" t="str">
        <f t="shared" si="34"/>
        <v>7_x7_3x_G_4b</v>
      </c>
      <c r="H1093" s="116" t="str">
        <f t="shared" si="35"/>
        <v>4b</v>
      </c>
      <c r="I1093" s="117" t="s">
        <v>7719</v>
      </c>
      <c r="J1093" s="119" t="s">
        <v>7718</v>
      </c>
    </row>
    <row r="1094" spans="1:10" hidden="1" x14ac:dyDescent="0.2">
      <c r="A1094">
        <v>7</v>
      </c>
      <c r="B1094" t="s">
        <v>386</v>
      </c>
      <c r="C1094" t="s">
        <v>416</v>
      </c>
      <c r="D1094" t="s">
        <v>33</v>
      </c>
      <c r="E1094">
        <v>5</v>
      </c>
      <c r="F1094" t="s">
        <v>31</v>
      </c>
      <c r="G1094" t="str">
        <f t="shared" si="34"/>
        <v>7_x7_3x_G_5a</v>
      </c>
      <c r="H1094" s="116" t="str">
        <f t="shared" si="35"/>
        <v>5a</v>
      </c>
      <c r="I1094" s="117" t="s">
        <v>7720</v>
      </c>
      <c r="J1094" s="118"/>
    </row>
    <row r="1095" spans="1:10" hidden="1" x14ac:dyDescent="0.2">
      <c r="A1095">
        <v>7</v>
      </c>
      <c r="B1095" t="s">
        <v>386</v>
      </c>
      <c r="C1095" t="s">
        <v>416</v>
      </c>
      <c r="D1095" t="s">
        <v>33</v>
      </c>
      <c r="E1095">
        <v>5</v>
      </c>
      <c r="F1095" t="s">
        <v>34</v>
      </c>
      <c r="G1095" t="str">
        <f t="shared" si="34"/>
        <v>7_x7_3x_G_5b</v>
      </c>
      <c r="H1095" s="116" t="str">
        <f t="shared" si="35"/>
        <v>5b</v>
      </c>
      <c r="I1095" s="117" t="s">
        <v>7721</v>
      </c>
      <c r="J1095" s="118"/>
    </row>
    <row r="1096" spans="1:10" hidden="1" x14ac:dyDescent="0.2">
      <c r="A1096">
        <v>7</v>
      </c>
      <c r="B1096" t="s">
        <v>386</v>
      </c>
      <c r="C1096" t="s">
        <v>416</v>
      </c>
      <c r="D1096" t="s">
        <v>33</v>
      </c>
      <c r="E1096">
        <v>6</v>
      </c>
      <c r="G1096" t="str">
        <f t="shared" si="34"/>
        <v>7_x7_3x_G_6</v>
      </c>
      <c r="H1096" s="116">
        <f t="shared" si="35"/>
        <v>6</v>
      </c>
      <c r="I1096" s="121" t="s">
        <v>7722</v>
      </c>
      <c r="J1096" s="118"/>
    </row>
    <row r="1097" spans="1:10" hidden="1" x14ac:dyDescent="0.2">
      <c r="A1097">
        <v>7</v>
      </c>
      <c r="B1097" t="s">
        <v>386</v>
      </c>
      <c r="C1097" t="s">
        <v>416</v>
      </c>
      <c r="D1097" t="s">
        <v>33</v>
      </c>
      <c r="E1097">
        <v>7</v>
      </c>
      <c r="F1097" t="s">
        <v>31</v>
      </c>
      <c r="G1097" t="str">
        <f t="shared" si="34"/>
        <v>7_x7_3x_G_7a</v>
      </c>
      <c r="H1097" s="116" t="str">
        <f t="shared" si="35"/>
        <v>7a</v>
      </c>
      <c r="I1097" s="117" t="s">
        <v>7723</v>
      </c>
      <c r="J1097" s="118"/>
    </row>
    <row r="1098" spans="1:10" hidden="1" x14ac:dyDescent="0.2">
      <c r="A1098">
        <v>7</v>
      </c>
      <c r="B1098" t="s">
        <v>386</v>
      </c>
      <c r="C1098" t="s">
        <v>416</v>
      </c>
      <c r="D1098" t="s">
        <v>33</v>
      </c>
      <c r="E1098">
        <v>7</v>
      </c>
      <c r="F1098" t="s">
        <v>34</v>
      </c>
      <c r="G1098" t="str">
        <f t="shared" si="34"/>
        <v>7_x7_3x_G_7b</v>
      </c>
      <c r="H1098" s="116" t="str">
        <f t="shared" si="35"/>
        <v>7b</v>
      </c>
      <c r="I1098" s="117" t="s">
        <v>7724</v>
      </c>
      <c r="J1098" s="118"/>
    </row>
    <row r="1099" spans="1:10" hidden="1" x14ac:dyDescent="0.2">
      <c r="A1099">
        <v>7</v>
      </c>
      <c r="B1099" t="s">
        <v>386</v>
      </c>
      <c r="C1099" t="s">
        <v>416</v>
      </c>
      <c r="D1099" t="s">
        <v>33</v>
      </c>
      <c r="E1099">
        <v>8</v>
      </c>
      <c r="G1099" t="str">
        <f t="shared" si="34"/>
        <v>7_x7_3x_G_8</v>
      </c>
      <c r="H1099" s="116">
        <f t="shared" si="35"/>
        <v>8</v>
      </c>
      <c r="I1099" s="117" t="s">
        <v>7725</v>
      </c>
      <c r="J1099" s="118"/>
    </row>
    <row r="1100" spans="1:10" hidden="1" x14ac:dyDescent="0.2">
      <c r="A1100">
        <v>7</v>
      </c>
      <c r="B1100" t="s">
        <v>386</v>
      </c>
      <c r="C1100" t="s">
        <v>416</v>
      </c>
      <c r="D1100" t="s">
        <v>33</v>
      </c>
      <c r="E1100">
        <v>9</v>
      </c>
      <c r="F1100" t="s">
        <v>31</v>
      </c>
      <c r="G1100" t="str">
        <f t="shared" si="34"/>
        <v>7_x7_3x_G_9a</v>
      </c>
      <c r="H1100" s="116" t="str">
        <f t="shared" si="35"/>
        <v>9a</v>
      </c>
      <c r="I1100" s="117" t="s">
        <v>7726</v>
      </c>
      <c r="J1100" s="118"/>
    </row>
    <row r="1101" spans="1:10" hidden="1" x14ac:dyDescent="0.2">
      <c r="A1101">
        <v>7</v>
      </c>
      <c r="B1101" t="s">
        <v>386</v>
      </c>
      <c r="C1101" t="s">
        <v>416</v>
      </c>
      <c r="D1101" t="s">
        <v>33</v>
      </c>
      <c r="E1101">
        <v>9</v>
      </c>
      <c r="F1101" t="s">
        <v>34</v>
      </c>
      <c r="G1101" t="str">
        <f t="shared" si="34"/>
        <v>7_x7_3x_G_9b</v>
      </c>
      <c r="H1101" s="116" t="str">
        <f t="shared" si="35"/>
        <v>9b</v>
      </c>
      <c r="I1101" s="117" t="s">
        <v>7727</v>
      </c>
      <c r="J1101" s="118"/>
    </row>
    <row r="1102" spans="1:10" hidden="1" x14ac:dyDescent="0.2">
      <c r="A1102">
        <v>7</v>
      </c>
      <c r="B1102" t="s">
        <v>386</v>
      </c>
      <c r="C1102" t="s">
        <v>416</v>
      </c>
      <c r="D1102" t="s">
        <v>33</v>
      </c>
      <c r="E1102">
        <v>10</v>
      </c>
      <c r="F1102" t="s">
        <v>31</v>
      </c>
      <c r="G1102" t="str">
        <f t="shared" si="34"/>
        <v>7_x7_3x_G_10a</v>
      </c>
      <c r="H1102" s="116" t="str">
        <f t="shared" si="35"/>
        <v>10a</v>
      </c>
      <c r="I1102" s="117" t="s">
        <v>7728</v>
      </c>
      <c r="J1102" s="118"/>
    </row>
    <row r="1103" spans="1:10" hidden="1" x14ac:dyDescent="0.2">
      <c r="A1103">
        <v>7</v>
      </c>
      <c r="B1103" t="s">
        <v>386</v>
      </c>
      <c r="C1103" t="s">
        <v>416</v>
      </c>
      <c r="D1103" t="s">
        <v>33</v>
      </c>
      <c r="E1103">
        <v>10</v>
      </c>
      <c r="F1103" t="s">
        <v>34</v>
      </c>
      <c r="G1103" t="str">
        <f t="shared" si="34"/>
        <v>7_x7_3x_G_10b</v>
      </c>
      <c r="H1103" s="116" t="str">
        <f t="shared" si="35"/>
        <v>10b</v>
      </c>
      <c r="I1103" s="117" t="s">
        <v>7729</v>
      </c>
      <c r="J1103" s="118"/>
    </row>
    <row r="1104" spans="1:10" hidden="1" x14ac:dyDescent="0.2">
      <c r="A1104">
        <v>7</v>
      </c>
      <c r="B1104" t="s">
        <v>387</v>
      </c>
      <c r="C1104" t="s">
        <v>416</v>
      </c>
      <c r="D1104" t="s">
        <v>33</v>
      </c>
      <c r="E1104">
        <v>1</v>
      </c>
      <c r="F1104" t="s">
        <v>31</v>
      </c>
      <c r="G1104" t="str">
        <f t="shared" si="34"/>
        <v>7_x7_4x_G_1a</v>
      </c>
      <c r="H1104" s="116" t="str">
        <f t="shared" si="35"/>
        <v>1a</v>
      </c>
      <c r="I1104" s="117" t="s">
        <v>7730</v>
      </c>
      <c r="J1104" s="119"/>
    </row>
    <row r="1105" spans="1:10" hidden="1" x14ac:dyDescent="0.2">
      <c r="A1105">
        <v>7</v>
      </c>
      <c r="B1105" t="s">
        <v>387</v>
      </c>
      <c r="C1105" t="s">
        <v>416</v>
      </c>
      <c r="D1105" t="s">
        <v>33</v>
      </c>
      <c r="E1105">
        <v>1</v>
      </c>
      <c r="F1105" t="s">
        <v>34</v>
      </c>
      <c r="G1105" t="str">
        <f t="shared" si="34"/>
        <v>7_x7_4x_G_1b</v>
      </c>
      <c r="H1105" s="116" t="str">
        <f t="shared" si="35"/>
        <v>1b</v>
      </c>
      <c r="I1105" s="117" t="s">
        <v>7731</v>
      </c>
      <c r="J1105" s="118"/>
    </row>
    <row r="1106" spans="1:10" hidden="1" x14ac:dyDescent="0.2">
      <c r="A1106">
        <v>7</v>
      </c>
      <c r="B1106" t="s">
        <v>387</v>
      </c>
      <c r="C1106" t="s">
        <v>416</v>
      </c>
      <c r="D1106" t="s">
        <v>33</v>
      </c>
      <c r="E1106">
        <v>1</v>
      </c>
      <c r="F1106" t="s">
        <v>40</v>
      </c>
      <c r="G1106" t="str">
        <f t="shared" si="34"/>
        <v>7_x7_4x_G_1c</v>
      </c>
      <c r="H1106" s="116" t="str">
        <f t="shared" si="35"/>
        <v>1c</v>
      </c>
      <c r="I1106" s="117" t="s">
        <v>7732</v>
      </c>
      <c r="J1106" s="117"/>
    </row>
    <row r="1107" spans="1:10" hidden="1" x14ac:dyDescent="0.2">
      <c r="A1107">
        <v>7</v>
      </c>
      <c r="B1107" t="s">
        <v>387</v>
      </c>
      <c r="C1107" t="s">
        <v>416</v>
      </c>
      <c r="D1107" t="s">
        <v>33</v>
      </c>
      <c r="E1107">
        <v>2</v>
      </c>
      <c r="F1107" t="s">
        <v>31</v>
      </c>
      <c r="G1107" t="str">
        <f t="shared" si="34"/>
        <v>7_x7_4x_G_2a</v>
      </c>
      <c r="H1107" s="116" t="str">
        <f t="shared" si="35"/>
        <v>2a</v>
      </c>
      <c r="I1107" s="117" t="s">
        <v>7733</v>
      </c>
      <c r="J1107" s="118"/>
    </row>
    <row r="1108" spans="1:10" hidden="1" x14ac:dyDescent="0.2">
      <c r="A1108">
        <v>7</v>
      </c>
      <c r="B1108" t="s">
        <v>387</v>
      </c>
      <c r="C1108" t="s">
        <v>416</v>
      </c>
      <c r="D1108" t="s">
        <v>33</v>
      </c>
      <c r="E1108">
        <v>2</v>
      </c>
      <c r="F1108" t="s">
        <v>34</v>
      </c>
      <c r="G1108" t="str">
        <f t="shared" si="34"/>
        <v>7_x7_4x_G_2b</v>
      </c>
      <c r="H1108" s="116" t="str">
        <f t="shared" si="35"/>
        <v>2b</v>
      </c>
      <c r="I1108" s="117" t="s">
        <v>7734</v>
      </c>
      <c r="J1108" s="118"/>
    </row>
    <row r="1109" spans="1:10" hidden="1" x14ac:dyDescent="0.2">
      <c r="A1109">
        <v>7</v>
      </c>
      <c r="B1109" t="s">
        <v>387</v>
      </c>
      <c r="C1109" t="s">
        <v>416</v>
      </c>
      <c r="D1109" t="s">
        <v>33</v>
      </c>
      <c r="E1109">
        <v>3</v>
      </c>
      <c r="G1109" t="str">
        <f t="shared" si="34"/>
        <v>7_x7_4x_G_3</v>
      </c>
      <c r="H1109" s="116">
        <f t="shared" si="35"/>
        <v>3</v>
      </c>
      <c r="I1109" s="121" t="s">
        <v>7735</v>
      </c>
      <c r="J1109" s="119" t="s">
        <v>7736</v>
      </c>
    </row>
    <row r="1110" spans="1:10" hidden="1" x14ac:dyDescent="0.2">
      <c r="A1110">
        <v>7</v>
      </c>
      <c r="B1110" t="s">
        <v>387</v>
      </c>
      <c r="C1110" t="s">
        <v>416</v>
      </c>
      <c r="D1110" t="s">
        <v>33</v>
      </c>
      <c r="E1110">
        <v>4</v>
      </c>
      <c r="G1110" t="str">
        <f t="shared" si="34"/>
        <v>7_x7_4x_G_4</v>
      </c>
      <c r="H1110" s="116">
        <f t="shared" si="35"/>
        <v>4</v>
      </c>
      <c r="I1110" s="121" t="s">
        <v>7737</v>
      </c>
      <c r="J1110" s="119" t="s">
        <v>7738</v>
      </c>
    </row>
    <row r="1111" spans="1:10" hidden="1" x14ac:dyDescent="0.2">
      <c r="A1111">
        <v>7</v>
      </c>
      <c r="B1111" t="s">
        <v>387</v>
      </c>
      <c r="C1111" t="s">
        <v>416</v>
      </c>
      <c r="D1111" t="s">
        <v>33</v>
      </c>
      <c r="E1111">
        <v>5</v>
      </c>
      <c r="G1111" t="str">
        <f t="shared" si="34"/>
        <v>7_x7_4x_G_5</v>
      </c>
      <c r="H1111" s="116">
        <f t="shared" si="35"/>
        <v>5</v>
      </c>
      <c r="I1111" s="117" t="s">
        <v>7739</v>
      </c>
      <c r="J1111" s="119" t="s">
        <v>7740</v>
      </c>
    </row>
    <row r="1112" spans="1:10" ht="32" hidden="1" x14ac:dyDescent="0.2">
      <c r="A1112">
        <v>7</v>
      </c>
      <c r="B1112" t="s">
        <v>387</v>
      </c>
      <c r="C1112" t="s">
        <v>416</v>
      </c>
      <c r="D1112" t="s">
        <v>33</v>
      </c>
      <c r="E1112">
        <v>6</v>
      </c>
      <c r="G1112" t="str">
        <f t="shared" si="34"/>
        <v>7_x7_4x_G_6</v>
      </c>
      <c r="H1112" s="116">
        <f t="shared" si="35"/>
        <v>6</v>
      </c>
      <c r="I1112" s="117" t="s">
        <v>7741</v>
      </c>
      <c r="J1112" s="119"/>
    </row>
    <row r="1113" spans="1:10" hidden="1" x14ac:dyDescent="0.2">
      <c r="A1113">
        <v>7</v>
      </c>
      <c r="B1113" t="s">
        <v>387</v>
      </c>
      <c r="C1113" t="s">
        <v>416</v>
      </c>
      <c r="D1113" t="s">
        <v>33</v>
      </c>
      <c r="E1113">
        <v>7</v>
      </c>
      <c r="F1113" t="s">
        <v>31</v>
      </c>
      <c r="G1113" t="str">
        <f t="shared" si="34"/>
        <v>7_x7_4x_G_7a</v>
      </c>
      <c r="H1113" s="116" t="str">
        <f t="shared" si="35"/>
        <v>7a</v>
      </c>
      <c r="I1113" s="117" t="s">
        <v>7742</v>
      </c>
      <c r="J1113" s="118"/>
    </row>
    <row r="1114" spans="1:10" hidden="1" x14ac:dyDescent="0.2">
      <c r="A1114">
        <v>7</v>
      </c>
      <c r="B1114" t="s">
        <v>387</v>
      </c>
      <c r="C1114" t="s">
        <v>416</v>
      </c>
      <c r="D1114" t="s">
        <v>33</v>
      </c>
      <c r="E1114">
        <v>7</v>
      </c>
      <c r="F1114" t="s">
        <v>34</v>
      </c>
      <c r="G1114" t="str">
        <f t="shared" si="34"/>
        <v>7_x7_4x_G_7b</v>
      </c>
      <c r="H1114" s="116" t="str">
        <f t="shared" si="35"/>
        <v>7b</v>
      </c>
      <c r="I1114" s="117" t="s">
        <v>7743</v>
      </c>
      <c r="J1114" s="118"/>
    </row>
    <row r="1115" spans="1:10" hidden="1" x14ac:dyDescent="0.2">
      <c r="A1115">
        <v>7</v>
      </c>
      <c r="B1115" t="s">
        <v>388</v>
      </c>
      <c r="C1115" t="s">
        <v>416</v>
      </c>
      <c r="D1115" t="s">
        <v>33</v>
      </c>
      <c r="E1115">
        <v>1</v>
      </c>
      <c r="G1115" t="str">
        <f t="shared" si="34"/>
        <v>7_x7_5x_G_1</v>
      </c>
      <c r="H1115" s="116">
        <f t="shared" si="35"/>
        <v>1</v>
      </c>
      <c r="I1115" s="117" t="s">
        <v>7744</v>
      </c>
      <c r="J1115" s="118"/>
    </row>
    <row r="1116" spans="1:10" hidden="1" x14ac:dyDescent="0.2">
      <c r="A1116">
        <v>7</v>
      </c>
      <c r="B1116" t="s">
        <v>388</v>
      </c>
      <c r="C1116" t="s">
        <v>416</v>
      </c>
      <c r="D1116" t="s">
        <v>33</v>
      </c>
      <c r="E1116">
        <v>2</v>
      </c>
      <c r="G1116" t="str">
        <f t="shared" si="34"/>
        <v>7_x7_5x_G_2</v>
      </c>
      <c r="H1116" s="116">
        <f t="shared" si="35"/>
        <v>2</v>
      </c>
      <c r="I1116" s="117" t="s">
        <v>7745</v>
      </c>
      <c r="J1116" s="119" t="s">
        <v>7746</v>
      </c>
    </row>
    <row r="1117" spans="1:10" hidden="1" x14ac:dyDescent="0.2">
      <c r="A1117">
        <v>7</v>
      </c>
      <c r="B1117" t="s">
        <v>388</v>
      </c>
      <c r="C1117" t="s">
        <v>416</v>
      </c>
      <c r="D1117" t="s">
        <v>33</v>
      </c>
      <c r="E1117">
        <v>3</v>
      </c>
      <c r="F1117" t="s">
        <v>31</v>
      </c>
      <c r="G1117" t="str">
        <f t="shared" si="34"/>
        <v>7_x7_5x_G_3a</v>
      </c>
      <c r="H1117" s="116" t="str">
        <f t="shared" si="35"/>
        <v>3a</v>
      </c>
      <c r="I1117" s="117" t="s">
        <v>7747</v>
      </c>
      <c r="J1117" s="119" t="s">
        <v>7746</v>
      </c>
    </row>
    <row r="1118" spans="1:10" hidden="1" x14ac:dyDescent="0.2">
      <c r="A1118">
        <v>7</v>
      </c>
      <c r="B1118" t="s">
        <v>388</v>
      </c>
      <c r="C1118" t="s">
        <v>416</v>
      </c>
      <c r="D1118" t="s">
        <v>33</v>
      </c>
      <c r="E1118">
        <v>3</v>
      </c>
      <c r="F1118" t="s">
        <v>34</v>
      </c>
      <c r="G1118" t="str">
        <f t="shared" si="34"/>
        <v>7_x7_5x_G_3b</v>
      </c>
      <c r="H1118" s="116" t="str">
        <f t="shared" si="35"/>
        <v>3b</v>
      </c>
      <c r="I1118" s="117" t="s">
        <v>7748</v>
      </c>
      <c r="J1118" s="119" t="s">
        <v>7746</v>
      </c>
    </row>
    <row r="1119" spans="1:10" hidden="1" x14ac:dyDescent="0.2">
      <c r="A1119">
        <v>7</v>
      </c>
      <c r="B1119" t="s">
        <v>388</v>
      </c>
      <c r="C1119" t="s">
        <v>416</v>
      </c>
      <c r="D1119" t="s">
        <v>33</v>
      </c>
      <c r="E1119">
        <v>4</v>
      </c>
      <c r="F1119" t="s">
        <v>31</v>
      </c>
      <c r="G1119" t="str">
        <f t="shared" si="34"/>
        <v>7_x7_5x_G_4a</v>
      </c>
      <c r="H1119" s="116" t="str">
        <f t="shared" si="35"/>
        <v>4a</v>
      </c>
      <c r="I1119" s="117" t="s">
        <v>7749</v>
      </c>
      <c r="J1119" s="119" t="s">
        <v>7750</v>
      </c>
    </row>
    <row r="1120" spans="1:10" hidden="1" x14ac:dyDescent="0.2">
      <c r="A1120">
        <v>7</v>
      </c>
      <c r="B1120" t="s">
        <v>388</v>
      </c>
      <c r="C1120" t="s">
        <v>416</v>
      </c>
      <c r="D1120" t="s">
        <v>33</v>
      </c>
      <c r="E1120">
        <v>4</v>
      </c>
      <c r="F1120" t="s">
        <v>34</v>
      </c>
      <c r="G1120" t="str">
        <f t="shared" si="34"/>
        <v>7_x7_5x_G_4b</v>
      </c>
      <c r="H1120" s="116" t="str">
        <f t="shared" si="35"/>
        <v>4b</v>
      </c>
      <c r="I1120" s="117" t="s">
        <v>7751</v>
      </c>
      <c r="J1120" s="119" t="s">
        <v>7750</v>
      </c>
    </row>
    <row r="1121" spans="1:10" hidden="1" x14ac:dyDescent="0.2">
      <c r="A1121">
        <v>7</v>
      </c>
      <c r="B1121" t="s">
        <v>388</v>
      </c>
      <c r="C1121" t="s">
        <v>416</v>
      </c>
      <c r="D1121" t="s">
        <v>33</v>
      </c>
      <c r="E1121">
        <v>4</v>
      </c>
      <c r="F1121" t="s">
        <v>40</v>
      </c>
      <c r="G1121" t="str">
        <f t="shared" si="34"/>
        <v>7_x7_5x_G_4c</v>
      </c>
      <c r="H1121" s="116" t="str">
        <f t="shared" si="35"/>
        <v>4c</v>
      </c>
      <c r="I1121" s="117" t="s">
        <v>7752</v>
      </c>
      <c r="J1121" s="119" t="s">
        <v>7750</v>
      </c>
    </row>
    <row r="1122" spans="1:10" hidden="1" x14ac:dyDescent="0.2">
      <c r="A1122">
        <v>7</v>
      </c>
      <c r="B1122" t="s">
        <v>388</v>
      </c>
      <c r="C1122" t="s">
        <v>416</v>
      </c>
      <c r="D1122" t="s">
        <v>33</v>
      </c>
      <c r="E1122">
        <v>5</v>
      </c>
      <c r="F1122" t="s">
        <v>31</v>
      </c>
      <c r="G1122" t="str">
        <f t="shared" si="34"/>
        <v>7_x7_5x_G_5a</v>
      </c>
      <c r="H1122" s="116" t="str">
        <f t="shared" si="35"/>
        <v>5a</v>
      </c>
      <c r="I1122" s="117" t="s">
        <v>7753</v>
      </c>
      <c r="J1122" s="119" t="s">
        <v>7750</v>
      </c>
    </row>
    <row r="1123" spans="1:10" hidden="1" x14ac:dyDescent="0.2">
      <c r="A1123">
        <v>7</v>
      </c>
      <c r="B1123" t="s">
        <v>388</v>
      </c>
      <c r="C1123" t="s">
        <v>416</v>
      </c>
      <c r="D1123" t="s">
        <v>33</v>
      </c>
      <c r="E1123">
        <v>5</v>
      </c>
      <c r="F1123" t="s">
        <v>34</v>
      </c>
      <c r="G1123" t="str">
        <f t="shared" si="34"/>
        <v>7_x7_5x_G_5b</v>
      </c>
      <c r="H1123" s="116" t="str">
        <f t="shared" si="35"/>
        <v>5b</v>
      </c>
      <c r="I1123" s="117" t="s">
        <v>7754</v>
      </c>
      <c r="J1123" s="119" t="s">
        <v>7750</v>
      </c>
    </row>
    <row r="1124" spans="1:10" hidden="1" x14ac:dyDescent="0.2">
      <c r="A1124">
        <v>7</v>
      </c>
      <c r="B1124" t="s">
        <v>388</v>
      </c>
      <c r="C1124" t="s">
        <v>416</v>
      </c>
      <c r="D1124" t="s">
        <v>33</v>
      </c>
      <c r="E1124">
        <v>5</v>
      </c>
      <c r="F1124" t="s">
        <v>40</v>
      </c>
      <c r="G1124" t="str">
        <f t="shared" si="34"/>
        <v>7_x7_5x_G_5c</v>
      </c>
      <c r="H1124" s="116" t="str">
        <f t="shared" si="35"/>
        <v>5c</v>
      </c>
      <c r="I1124" s="117" t="s">
        <v>7755</v>
      </c>
      <c r="J1124" s="119" t="s">
        <v>7750</v>
      </c>
    </row>
    <row r="1125" spans="1:10" hidden="1" x14ac:dyDescent="0.2">
      <c r="A1125">
        <v>7</v>
      </c>
      <c r="B1125" t="s">
        <v>388</v>
      </c>
      <c r="C1125" t="s">
        <v>416</v>
      </c>
      <c r="D1125" t="s">
        <v>33</v>
      </c>
      <c r="E1125">
        <v>6</v>
      </c>
      <c r="F1125" t="s">
        <v>31</v>
      </c>
      <c r="G1125" t="str">
        <f t="shared" si="34"/>
        <v>7_x7_5x_G_6a</v>
      </c>
      <c r="H1125" s="116" t="str">
        <f t="shared" si="35"/>
        <v>6a</v>
      </c>
      <c r="I1125" s="117" t="s">
        <v>7756</v>
      </c>
      <c r="J1125" s="119" t="s">
        <v>7757</v>
      </c>
    </row>
    <row r="1126" spans="1:10" hidden="1" x14ac:dyDescent="0.2">
      <c r="A1126">
        <v>7</v>
      </c>
      <c r="B1126" t="s">
        <v>388</v>
      </c>
      <c r="C1126" t="s">
        <v>416</v>
      </c>
      <c r="D1126" t="s">
        <v>33</v>
      </c>
      <c r="E1126">
        <v>6</v>
      </c>
      <c r="F1126" t="s">
        <v>34</v>
      </c>
      <c r="G1126" t="str">
        <f t="shared" si="34"/>
        <v>7_x7_5x_G_6b</v>
      </c>
      <c r="H1126" s="116" t="str">
        <f t="shared" si="35"/>
        <v>6b</v>
      </c>
      <c r="I1126" s="117" t="s">
        <v>7758</v>
      </c>
      <c r="J1126" s="119" t="s">
        <v>7757</v>
      </c>
    </row>
    <row r="1127" spans="1:10" hidden="1" x14ac:dyDescent="0.2">
      <c r="A1127">
        <v>7</v>
      </c>
      <c r="B1127" t="s">
        <v>388</v>
      </c>
      <c r="C1127" t="s">
        <v>416</v>
      </c>
      <c r="D1127" t="s">
        <v>33</v>
      </c>
      <c r="E1127">
        <v>7</v>
      </c>
      <c r="F1127" t="s">
        <v>31</v>
      </c>
      <c r="G1127" t="str">
        <f t="shared" si="34"/>
        <v>7_x7_5x_G_7a</v>
      </c>
      <c r="H1127" s="116" t="str">
        <f t="shared" si="35"/>
        <v>7a</v>
      </c>
      <c r="I1127" s="117" t="s">
        <v>7759</v>
      </c>
      <c r="J1127" s="119" t="s">
        <v>7760</v>
      </c>
    </row>
    <row r="1128" spans="1:10" hidden="1" x14ac:dyDescent="0.2">
      <c r="A1128">
        <v>7</v>
      </c>
      <c r="B1128" t="s">
        <v>388</v>
      </c>
      <c r="C1128" t="s">
        <v>416</v>
      </c>
      <c r="D1128" t="s">
        <v>33</v>
      </c>
      <c r="E1128">
        <v>7</v>
      </c>
      <c r="F1128" t="s">
        <v>34</v>
      </c>
      <c r="G1128" t="str">
        <f t="shared" si="34"/>
        <v>7_x7_5x_G_7b</v>
      </c>
      <c r="H1128" s="116" t="str">
        <f t="shared" si="35"/>
        <v>7b</v>
      </c>
      <c r="I1128" s="117" t="s">
        <v>7759</v>
      </c>
      <c r="J1128" s="119" t="s">
        <v>7761</v>
      </c>
    </row>
    <row r="1129" spans="1:10" hidden="1" x14ac:dyDescent="0.2">
      <c r="A1129">
        <v>7</v>
      </c>
      <c r="B1129" t="s">
        <v>388</v>
      </c>
      <c r="C1129" t="s">
        <v>416</v>
      </c>
      <c r="D1129" t="s">
        <v>33</v>
      </c>
      <c r="E1129">
        <v>8</v>
      </c>
      <c r="F1129" t="s">
        <v>31</v>
      </c>
      <c r="G1129" t="str">
        <f t="shared" si="34"/>
        <v>7_x7_5x_G_8a</v>
      </c>
      <c r="H1129" s="116" t="str">
        <f t="shared" si="35"/>
        <v>8a</v>
      </c>
      <c r="I1129" s="117" t="s">
        <v>7762</v>
      </c>
      <c r="J1129" s="119" t="s">
        <v>7763</v>
      </c>
    </row>
    <row r="1130" spans="1:10" hidden="1" x14ac:dyDescent="0.2">
      <c r="A1130">
        <v>7</v>
      </c>
      <c r="B1130" t="s">
        <v>388</v>
      </c>
      <c r="C1130" t="s">
        <v>416</v>
      </c>
      <c r="D1130" t="s">
        <v>33</v>
      </c>
      <c r="E1130">
        <v>8</v>
      </c>
      <c r="F1130" t="s">
        <v>34</v>
      </c>
      <c r="G1130" t="str">
        <f t="shared" si="34"/>
        <v>7_x7_5x_G_8b</v>
      </c>
      <c r="H1130" s="116" t="str">
        <f t="shared" si="35"/>
        <v>8b</v>
      </c>
      <c r="I1130" s="117" t="s">
        <v>7756</v>
      </c>
      <c r="J1130" s="119" t="s">
        <v>7764</v>
      </c>
    </row>
    <row r="1131" spans="1:10" hidden="1" x14ac:dyDescent="0.2">
      <c r="A1131">
        <v>7</v>
      </c>
      <c r="B1131" t="s">
        <v>388</v>
      </c>
      <c r="C1131" t="s">
        <v>416</v>
      </c>
      <c r="D1131" t="s">
        <v>33</v>
      </c>
      <c r="E1131">
        <v>9</v>
      </c>
      <c r="G1131" t="str">
        <f t="shared" si="34"/>
        <v>7_x7_5x_G_9</v>
      </c>
      <c r="H1131" s="116">
        <f t="shared" si="35"/>
        <v>9</v>
      </c>
      <c r="I1131" s="117" t="s">
        <v>7765</v>
      </c>
      <c r="J1131" s="119" t="s">
        <v>7766</v>
      </c>
    </row>
    <row r="1132" spans="1:10" hidden="1" x14ac:dyDescent="0.2">
      <c r="A1132">
        <v>7</v>
      </c>
      <c r="B1132" t="s">
        <v>388</v>
      </c>
      <c r="C1132" t="s">
        <v>416</v>
      </c>
      <c r="D1132" t="s">
        <v>33</v>
      </c>
      <c r="E1132">
        <v>10</v>
      </c>
      <c r="G1132" t="str">
        <f t="shared" si="34"/>
        <v>7_x7_5x_G_10</v>
      </c>
      <c r="H1132" s="116">
        <f t="shared" si="35"/>
        <v>10</v>
      </c>
      <c r="I1132" s="121" t="s">
        <v>7767</v>
      </c>
      <c r="J1132" s="119" t="s">
        <v>7768</v>
      </c>
    </row>
    <row r="1133" spans="1:10" hidden="1" x14ac:dyDescent="0.2">
      <c r="A1133">
        <v>7</v>
      </c>
      <c r="B1133" t="s">
        <v>388</v>
      </c>
      <c r="C1133" t="s">
        <v>416</v>
      </c>
      <c r="D1133" t="s">
        <v>33</v>
      </c>
      <c r="E1133">
        <v>11</v>
      </c>
      <c r="G1133" t="str">
        <f t="shared" si="34"/>
        <v>7_x7_5x_G_11</v>
      </c>
      <c r="H1133" s="116">
        <f t="shared" si="35"/>
        <v>11</v>
      </c>
      <c r="I1133" s="117" t="s">
        <v>7769</v>
      </c>
      <c r="J1133" s="119" t="s">
        <v>7770</v>
      </c>
    </row>
    <row r="1134" spans="1:10" hidden="1" x14ac:dyDescent="0.2">
      <c r="A1134">
        <v>7</v>
      </c>
      <c r="B1134" t="s">
        <v>388</v>
      </c>
      <c r="C1134" t="s">
        <v>416</v>
      </c>
      <c r="D1134" t="s">
        <v>33</v>
      </c>
      <c r="E1134">
        <v>12</v>
      </c>
      <c r="G1134" t="str">
        <f t="shared" si="34"/>
        <v>7_x7_5x_G_12</v>
      </c>
      <c r="H1134" s="116">
        <f t="shared" si="35"/>
        <v>12</v>
      </c>
      <c r="I1134" s="121" t="s">
        <v>7771</v>
      </c>
      <c r="J1134" s="119"/>
    </row>
    <row r="1135" spans="1:10" hidden="1" x14ac:dyDescent="0.2">
      <c r="A1135">
        <v>7</v>
      </c>
      <c r="B1135" t="s">
        <v>388</v>
      </c>
      <c r="C1135" t="s">
        <v>416</v>
      </c>
      <c r="D1135" t="s">
        <v>33</v>
      </c>
      <c r="E1135">
        <v>13</v>
      </c>
      <c r="G1135" t="str">
        <f t="shared" si="34"/>
        <v>7_x7_5x_G_13</v>
      </c>
      <c r="H1135" s="116">
        <f t="shared" si="35"/>
        <v>13</v>
      </c>
      <c r="I1135" s="121" t="s">
        <v>7772</v>
      </c>
      <c r="J1135" s="118"/>
    </row>
    <row r="1136" spans="1:10" hidden="1" x14ac:dyDescent="0.2">
      <c r="A1136">
        <v>7</v>
      </c>
      <c r="B1136" t="s">
        <v>388</v>
      </c>
      <c r="C1136" t="s">
        <v>416</v>
      </c>
      <c r="D1136" t="s">
        <v>33</v>
      </c>
      <c r="E1136">
        <v>14</v>
      </c>
      <c r="G1136" t="str">
        <f t="shared" si="34"/>
        <v>7_x7_5x_G_14</v>
      </c>
      <c r="H1136" s="116">
        <f t="shared" si="35"/>
        <v>14</v>
      </c>
      <c r="I1136" s="117" t="s">
        <v>7773</v>
      </c>
      <c r="J1136" s="119" t="s">
        <v>7774</v>
      </c>
    </row>
    <row r="1137" spans="1:10" hidden="1" x14ac:dyDescent="0.2">
      <c r="A1137">
        <v>7</v>
      </c>
      <c r="B1137" t="s">
        <v>388</v>
      </c>
      <c r="C1137" t="s">
        <v>416</v>
      </c>
      <c r="D1137" t="s">
        <v>33</v>
      </c>
      <c r="E1137">
        <v>15</v>
      </c>
      <c r="F1137" t="s">
        <v>31</v>
      </c>
      <c r="G1137" t="str">
        <f t="shared" si="34"/>
        <v>7_x7_5x_G_15a</v>
      </c>
      <c r="H1137" s="116" t="str">
        <f t="shared" si="35"/>
        <v>15a</v>
      </c>
      <c r="I1137" s="117" t="s">
        <v>7775</v>
      </c>
      <c r="J1137" s="119" t="s">
        <v>7776</v>
      </c>
    </row>
    <row r="1138" spans="1:10" hidden="1" x14ac:dyDescent="0.2">
      <c r="A1138">
        <v>7</v>
      </c>
      <c r="B1138" t="s">
        <v>388</v>
      </c>
      <c r="C1138" t="s">
        <v>416</v>
      </c>
      <c r="D1138" t="s">
        <v>33</v>
      </c>
      <c r="E1138">
        <v>15</v>
      </c>
      <c r="F1138" t="s">
        <v>34</v>
      </c>
      <c r="G1138" t="str">
        <f t="shared" si="34"/>
        <v>7_x7_5x_G_15b</v>
      </c>
      <c r="H1138" s="116" t="str">
        <f t="shared" si="35"/>
        <v>15b</v>
      </c>
      <c r="I1138" s="117" t="s">
        <v>7775</v>
      </c>
      <c r="J1138" s="119" t="s">
        <v>7777</v>
      </c>
    </row>
    <row r="1139" spans="1:10" hidden="1" x14ac:dyDescent="0.2">
      <c r="A1139">
        <v>7</v>
      </c>
      <c r="B1139" t="s">
        <v>388</v>
      </c>
      <c r="C1139" t="s">
        <v>416</v>
      </c>
      <c r="D1139" t="s">
        <v>33</v>
      </c>
      <c r="E1139">
        <v>16</v>
      </c>
      <c r="G1139" t="str">
        <f t="shared" si="34"/>
        <v>7_x7_5x_G_16</v>
      </c>
      <c r="H1139" s="116">
        <f t="shared" si="35"/>
        <v>16</v>
      </c>
      <c r="I1139" s="117" t="s">
        <v>7778</v>
      </c>
      <c r="J1139" s="119" t="s">
        <v>7779</v>
      </c>
    </row>
    <row r="1140" spans="1:10" x14ac:dyDescent="0.2">
      <c r="A1140" t="s">
        <v>389</v>
      </c>
      <c r="B1140" t="s">
        <v>391</v>
      </c>
      <c r="C1140" t="s">
        <v>275</v>
      </c>
      <c r="D1140" t="s">
        <v>255</v>
      </c>
      <c r="E1140">
        <v>1</v>
      </c>
      <c r="G1140" t="str">
        <f t="shared" si="34"/>
        <v>x8x_x8_1x_S_1</v>
      </c>
      <c r="H1140" s="116">
        <f t="shared" si="35"/>
        <v>1</v>
      </c>
      <c r="I1140" s="121" t="s">
        <v>7780</v>
      </c>
      <c r="J1140" s="118"/>
    </row>
    <row r="1141" spans="1:10" x14ac:dyDescent="0.2">
      <c r="A1141" t="s">
        <v>389</v>
      </c>
      <c r="B1141" t="s">
        <v>391</v>
      </c>
      <c r="C1141" t="s">
        <v>275</v>
      </c>
      <c r="D1141" t="s">
        <v>255</v>
      </c>
      <c r="E1141">
        <v>2</v>
      </c>
      <c r="G1141" t="str">
        <f t="shared" si="34"/>
        <v>x8x_x8_1x_S_2</v>
      </c>
      <c r="H1141" s="116">
        <f t="shared" si="35"/>
        <v>2</v>
      </c>
      <c r="I1141" s="117" t="s">
        <v>7781</v>
      </c>
      <c r="J1141" s="118"/>
    </row>
    <row r="1142" spans="1:10" x14ac:dyDescent="0.2">
      <c r="A1142" t="s">
        <v>389</v>
      </c>
      <c r="B1142" t="s">
        <v>391</v>
      </c>
      <c r="C1142" t="s">
        <v>275</v>
      </c>
      <c r="D1142" t="s">
        <v>255</v>
      </c>
      <c r="E1142">
        <v>3</v>
      </c>
      <c r="G1142" t="str">
        <f t="shared" si="34"/>
        <v>x8x_x8_1x_S_3</v>
      </c>
      <c r="H1142" s="116">
        <f t="shared" si="35"/>
        <v>3</v>
      </c>
      <c r="I1142" s="117" t="s">
        <v>12038</v>
      </c>
      <c r="J1142" s="118"/>
    </row>
    <row r="1143" spans="1:10" ht="19" x14ac:dyDescent="0.2">
      <c r="A1143" t="s">
        <v>389</v>
      </c>
      <c r="B1143" t="s">
        <v>391</v>
      </c>
      <c r="C1143" t="s">
        <v>275</v>
      </c>
      <c r="D1143" t="s">
        <v>255</v>
      </c>
      <c r="E1143">
        <v>4</v>
      </c>
      <c r="F1143" t="s">
        <v>31</v>
      </c>
      <c r="G1143" t="str">
        <f t="shared" si="34"/>
        <v>x8x_x8_1x_S_4a</v>
      </c>
      <c r="H1143" s="116" t="str">
        <f t="shared" si="35"/>
        <v>4a</v>
      </c>
      <c r="I1143" s="117" t="s">
        <v>7782</v>
      </c>
      <c r="J1143" s="119" t="s">
        <v>7783</v>
      </c>
    </row>
    <row r="1144" spans="1:10" ht="19" x14ac:dyDescent="0.2">
      <c r="A1144" t="s">
        <v>389</v>
      </c>
      <c r="B1144" t="s">
        <v>391</v>
      </c>
      <c r="C1144" t="s">
        <v>275</v>
      </c>
      <c r="D1144" t="s">
        <v>255</v>
      </c>
      <c r="E1144">
        <v>4</v>
      </c>
      <c r="F1144" t="s">
        <v>34</v>
      </c>
      <c r="G1144" t="str">
        <f t="shared" si="34"/>
        <v>x8x_x8_1x_S_4b</v>
      </c>
      <c r="H1144" s="116" t="str">
        <f t="shared" si="35"/>
        <v>4b</v>
      </c>
      <c r="I1144" s="117" t="s">
        <v>7784</v>
      </c>
      <c r="J1144" s="119" t="s">
        <v>7783</v>
      </c>
    </row>
    <row r="1145" spans="1:10" x14ac:dyDescent="0.2">
      <c r="A1145" t="s">
        <v>389</v>
      </c>
      <c r="B1145" t="s">
        <v>391</v>
      </c>
      <c r="C1145" t="s">
        <v>275</v>
      </c>
      <c r="D1145" t="s">
        <v>255</v>
      </c>
      <c r="E1145">
        <v>5</v>
      </c>
      <c r="G1145" t="str">
        <f t="shared" si="34"/>
        <v>x8x_x8_1x_S_5</v>
      </c>
      <c r="H1145" s="116">
        <f t="shared" si="35"/>
        <v>5</v>
      </c>
      <c r="I1145" s="117" t="s">
        <v>7785</v>
      </c>
      <c r="J1145" s="118"/>
    </row>
    <row r="1146" spans="1:10" ht="32" x14ac:dyDescent="0.2">
      <c r="A1146" t="s">
        <v>389</v>
      </c>
      <c r="B1146" t="s">
        <v>391</v>
      </c>
      <c r="C1146" t="s">
        <v>275</v>
      </c>
      <c r="D1146" t="s">
        <v>255</v>
      </c>
      <c r="E1146">
        <v>6</v>
      </c>
      <c r="F1146" t="s">
        <v>31</v>
      </c>
      <c r="G1146" t="str">
        <f t="shared" si="34"/>
        <v>x8x_x8_1x_S_6a</v>
      </c>
      <c r="H1146" s="116" t="str">
        <f t="shared" si="35"/>
        <v>6a</v>
      </c>
      <c r="I1146" s="117" t="s">
        <v>7786</v>
      </c>
      <c r="J1146" s="118"/>
    </row>
    <row r="1147" spans="1:10" ht="32" x14ac:dyDescent="0.2">
      <c r="A1147" t="s">
        <v>389</v>
      </c>
      <c r="B1147" t="s">
        <v>391</v>
      </c>
      <c r="C1147" t="s">
        <v>275</v>
      </c>
      <c r="D1147" t="s">
        <v>255</v>
      </c>
      <c r="E1147">
        <v>6</v>
      </c>
      <c r="F1147" t="s">
        <v>34</v>
      </c>
      <c r="G1147" t="str">
        <f t="shared" si="34"/>
        <v>x8x_x8_1x_S_6b</v>
      </c>
      <c r="H1147" s="116" t="str">
        <f t="shared" si="35"/>
        <v>6b</v>
      </c>
      <c r="I1147" s="117" t="s">
        <v>7787</v>
      </c>
      <c r="J1147" s="118"/>
    </row>
    <row r="1148" spans="1:10" ht="32" x14ac:dyDescent="0.2">
      <c r="A1148" t="s">
        <v>389</v>
      </c>
      <c r="B1148" t="s">
        <v>391</v>
      </c>
      <c r="C1148" t="s">
        <v>275</v>
      </c>
      <c r="D1148" t="s">
        <v>255</v>
      </c>
      <c r="E1148">
        <v>6</v>
      </c>
      <c r="F1148" t="s">
        <v>40</v>
      </c>
      <c r="G1148" t="str">
        <f t="shared" si="34"/>
        <v>x8x_x8_1x_S_6c</v>
      </c>
      <c r="H1148" s="116" t="str">
        <f t="shared" si="35"/>
        <v>6c</v>
      </c>
      <c r="I1148" s="117" t="s">
        <v>7788</v>
      </c>
      <c r="J1148" s="118"/>
    </row>
    <row r="1149" spans="1:10" x14ac:dyDescent="0.2">
      <c r="A1149" t="s">
        <v>389</v>
      </c>
      <c r="B1149" t="s">
        <v>392</v>
      </c>
      <c r="C1149" t="s">
        <v>275</v>
      </c>
      <c r="D1149" t="s">
        <v>255</v>
      </c>
      <c r="E1149">
        <v>1</v>
      </c>
      <c r="F1149" t="s">
        <v>31</v>
      </c>
      <c r="G1149" t="str">
        <f t="shared" si="34"/>
        <v>x8x_x8_2x_S_1a</v>
      </c>
      <c r="H1149" s="116" t="str">
        <f t="shared" si="35"/>
        <v>1a</v>
      </c>
      <c r="I1149" s="117" t="s">
        <v>7789</v>
      </c>
      <c r="J1149" s="118"/>
    </row>
    <row r="1150" spans="1:10" x14ac:dyDescent="0.2">
      <c r="A1150" t="s">
        <v>389</v>
      </c>
      <c r="B1150" t="s">
        <v>392</v>
      </c>
      <c r="C1150" t="s">
        <v>275</v>
      </c>
      <c r="D1150" t="s">
        <v>255</v>
      </c>
      <c r="E1150">
        <v>1</v>
      </c>
      <c r="F1150" t="s">
        <v>34</v>
      </c>
      <c r="G1150" t="str">
        <f t="shared" si="34"/>
        <v>x8x_x8_2x_S_1b</v>
      </c>
      <c r="H1150" s="116" t="str">
        <f t="shared" si="35"/>
        <v>1b</v>
      </c>
      <c r="I1150" s="117" t="s">
        <v>7790</v>
      </c>
      <c r="J1150" s="118"/>
    </row>
    <row r="1151" spans="1:10" x14ac:dyDescent="0.2">
      <c r="A1151" t="s">
        <v>389</v>
      </c>
      <c r="B1151" t="s">
        <v>392</v>
      </c>
      <c r="C1151" t="s">
        <v>275</v>
      </c>
      <c r="D1151" t="s">
        <v>255</v>
      </c>
      <c r="E1151">
        <v>1</v>
      </c>
      <c r="F1151" t="s">
        <v>40</v>
      </c>
      <c r="G1151" t="str">
        <f t="shared" si="34"/>
        <v>x8x_x8_2x_S_1c</v>
      </c>
      <c r="H1151" s="116" t="str">
        <f t="shared" si="35"/>
        <v>1c</v>
      </c>
      <c r="I1151" s="117" t="s">
        <v>7791</v>
      </c>
      <c r="J1151" s="118"/>
    </row>
    <row r="1152" spans="1:10" x14ac:dyDescent="0.2">
      <c r="A1152" t="s">
        <v>389</v>
      </c>
      <c r="B1152" t="s">
        <v>392</v>
      </c>
      <c r="C1152" t="s">
        <v>275</v>
      </c>
      <c r="D1152" t="s">
        <v>255</v>
      </c>
      <c r="E1152">
        <v>2</v>
      </c>
      <c r="F1152" t="s">
        <v>31</v>
      </c>
      <c r="G1152" t="str">
        <f t="shared" si="34"/>
        <v>x8x_x8_2x_S_2a</v>
      </c>
      <c r="H1152" s="116" t="str">
        <f t="shared" si="35"/>
        <v>2a</v>
      </c>
      <c r="I1152" s="117" t="s">
        <v>7792</v>
      </c>
      <c r="J1152" s="118"/>
    </row>
    <row r="1153" spans="1:10" x14ac:dyDescent="0.2">
      <c r="A1153" t="s">
        <v>389</v>
      </c>
      <c r="B1153" t="s">
        <v>392</v>
      </c>
      <c r="C1153" t="s">
        <v>275</v>
      </c>
      <c r="D1153" t="s">
        <v>255</v>
      </c>
      <c r="E1153">
        <v>2</v>
      </c>
      <c r="F1153" t="s">
        <v>34</v>
      </c>
      <c r="G1153" t="str">
        <f t="shared" si="34"/>
        <v>x8x_x8_2x_S_2b</v>
      </c>
      <c r="H1153" s="116" t="str">
        <f t="shared" si="35"/>
        <v>2b</v>
      </c>
      <c r="I1153" s="117" t="s">
        <v>7793</v>
      </c>
      <c r="J1153" s="118"/>
    </row>
    <row r="1154" spans="1:10" ht="19" x14ac:dyDescent="0.2">
      <c r="A1154" t="s">
        <v>389</v>
      </c>
      <c r="B1154" t="s">
        <v>392</v>
      </c>
      <c r="C1154" t="s">
        <v>275</v>
      </c>
      <c r="D1154" t="s">
        <v>255</v>
      </c>
      <c r="E1154">
        <v>3</v>
      </c>
      <c r="F1154" t="s">
        <v>31</v>
      </c>
      <c r="G1154" t="str">
        <f t="shared" ref="G1154:G1217" si="36">A1154&amp;"_"&amp;B1154&amp;"_"&amp;D1154&amp;"_"&amp;H1154</f>
        <v>x8x_x8_2x_S_3a</v>
      </c>
      <c r="H1154" s="116" t="str">
        <f t="shared" ref="H1154:H1176" si="37">IF(F1154="",E1154,E1154&amp;F1154)</f>
        <v>3a</v>
      </c>
      <c r="I1154" s="117" t="s">
        <v>7794</v>
      </c>
      <c r="J1154" s="118"/>
    </row>
    <row r="1155" spans="1:10" ht="35" x14ac:dyDescent="0.2">
      <c r="A1155" t="s">
        <v>389</v>
      </c>
      <c r="B1155" t="s">
        <v>392</v>
      </c>
      <c r="C1155" t="s">
        <v>275</v>
      </c>
      <c r="D1155" t="s">
        <v>255</v>
      </c>
      <c r="E1155">
        <v>3</v>
      </c>
      <c r="F1155" t="s">
        <v>34</v>
      </c>
      <c r="G1155" t="str">
        <f t="shared" si="36"/>
        <v>x8x_x8_2x_S_3b</v>
      </c>
      <c r="H1155" s="116" t="str">
        <f t="shared" si="37"/>
        <v>3b</v>
      </c>
      <c r="I1155" s="117" t="s">
        <v>7795</v>
      </c>
      <c r="J1155" s="118"/>
    </row>
    <row r="1156" spans="1:10" ht="19" x14ac:dyDescent="0.2">
      <c r="A1156" t="s">
        <v>389</v>
      </c>
      <c r="B1156" t="s">
        <v>392</v>
      </c>
      <c r="C1156" t="s">
        <v>275</v>
      </c>
      <c r="D1156" t="s">
        <v>255</v>
      </c>
      <c r="E1156">
        <v>3</v>
      </c>
      <c r="F1156" t="s">
        <v>40</v>
      </c>
      <c r="G1156" t="str">
        <f t="shared" si="36"/>
        <v>x8x_x8_2x_S_3c</v>
      </c>
      <c r="H1156" s="116" t="str">
        <f t="shared" si="37"/>
        <v>3c</v>
      </c>
      <c r="I1156" s="117" t="s">
        <v>7796</v>
      </c>
      <c r="J1156" s="118"/>
    </row>
    <row r="1157" spans="1:10" x14ac:dyDescent="0.2">
      <c r="A1157" t="s">
        <v>389</v>
      </c>
      <c r="B1157" t="s">
        <v>392</v>
      </c>
      <c r="C1157" t="s">
        <v>275</v>
      </c>
      <c r="D1157" t="s">
        <v>255</v>
      </c>
      <c r="E1157">
        <v>4</v>
      </c>
      <c r="F1157" t="s">
        <v>31</v>
      </c>
      <c r="G1157" t="str">
        <f t="shared" si="36"/>
        <v>x8x_x8_2x_S_4a</v>
      </c>
      <c r="H1157" s="116" t="str">
        <f t="shared" si="37"/>
        <v>4a</v>
      </c>
      <c r="I1157" s="117" t="s">
        <v>7797</v>
      </c>
      <c r="J1157" s="118"/>
    </row>
    <row r="1158" spans="1:10" x14ac:dyDescent="0.2">
      <c r="A1158" t="s">
        <v>389</v>
      </c>
      <c r="B1158" t="s">
        <v>392</v>
      </c>
      <c r="C1158" t="s">
        <v>275</v>
      </c>
      <c r="D1158" t="s">
        <v>255</v>
      </c>
      <c r="E1158">
        <v>4</v>
      </c>
      <c r="F1158" t="s">
        <v>34</v>
      </c>
      <c r="G1158" t="str">
        <f t="shared" si="36"/>
        <v>x8x_x8_2x_S_4b</v>
      </c>
      <c r="H1158" s="116" t="str">
        <f t="shared" si="37"/>
        <v>4b</v>
      </c>
      <c r="I1158" s="117" t="s">
        <v>7798</v>
      </c>
      <c r="J1158" s="118"/>
    </row>
    <row r="1159" spans="1:10" ht="32" x14ac:dyDescent="0.2">
      <c r="A1159" t="s">
        <v>389</v>
      </c>
      <c r="B1159" t="s">
        <v>392</v>
      </c>
      <c r="C1159" t="s">
        <v>275</v>
      </c>
      <c r="D1159" t="s">
        <v>255</v>
      </c>
      <c r="E1159">
        <v>4</v>
      </c>
      <c r="F1159" t="s">
        <v>40</v>
      </c>
      <c r="G1159" t="str">
        <f t="shared" si="36"/>
        <v>x8x_x8_2x_S_4c</v>
      </c>
      <c r="H1159" s="116" t="str">
        <f t="shared" si="37"/>
        <v>4c</v>
      </c>
      <c r="I1159" s="117" t="s">
        <v>7799</v>
      </c>
      <c r="J1159" s="118"/>
    </row>
    <row r="1160" spans="1:10" x14ac:dyDescent="0.2">
      <c r="A1160" t="s">
        <v>389</v>
      </c>
      <c r="B1160" t="s">
        <v>393</v>
      </c>
      <c r="C1160" t="s">
        <v>275</v>
      </c>
      <c r="D1160" t="s">
        <v>255</v>
      </c>
      <c r="E1160">
        <v>1</v>
      </c>
      <c r="G1160" t="str">
        <f t="shared" si="36"/>
        <v>x8x_x8_3x_S_1</v>
      </c>
      <c r="H1160" s="116">
        <f t="shared" si="37"/>
        <v>1</v>
      </c>
      <c r="I1160" s="117" t="s">
        <v>7800</v>
      </c>
      <c r="J1160" s="118"/>
    </row>
    <row r="1161" spans="1:10" ht="19" x14ac:dyDescent="0.2">
      <c r="A1161" t="s">
        <v>389</v>
      </c>
      <c r="B1161" t="s">
        <v>393</v>
      </c>
      <c r="C1161" t="s">
        <v>275</v>
      </c>
      <c r="D1161" t="s">
        <v>255</v>
      </c>
      <c r="E1161">
        <v>2</v>
      </c>
      <c r="G1161" t="str">
        <f t="shared" si="36"/>
        <v>x8x_x8_3x_S_2</v>
      </c>
      <c r="H1161" s="116">
        <f t="shared" si="37"/>
        <v>2</v>
      </c>
      <c r="I1161" s="122" t="s">
        <v>7801</v>
      </c>
      <c r="J1161" s="118"/>
    </row>
    <row r="1162" spans="1:10" x14ac:dyDescent="0.2">
      <c r="A1162" t="s">
        <v>389</v>
      </c>
      <c r="B1162" t="s">
        <v>393</v>
      </c>
      <c r="C1162" t="s">
        <v>275</v>
      </c>
      <c r="D1162" t="s">
        <v>255</v>
      </c>
      <c r="E1162">
        <v>3</v>
      </c>
      <c r="F1162" t="s">
        <v>31</v>
      </c>
      <c r="G1162" t="str">
        <f t="shared" si="36"/>
        <v>x8x_x8_3x_S_3a</v>
      </c>
      <c r="H1162" s="116" t="str">
        <f t="shared" si="37"/>
        <v>3a</v>
      </c>
      <c r="I1162" s="117" t="s">
        <v>12039</v>
      </c>
      <c r="J1162" s="119" t="s">
        <v>7802</v>
      </c>
    </row>
    <row r="1163" spans="1:10" x14ac:dyDescent="0.2">
      <c r="A1163" t="s">
        <v>389</v>
      </c>
      <c r="B1163" t="s">
        <v>393</v>
      </c>
      <c r="C1163" t="s">
        <v>275</v>
      </c>
      <c r="D1163" t="s">
        <v>255</v>
      </c>
      <c r="E1163">
        <v>3</v>
      </c>
      <c r="F1163" t="s">
        <v>34</v>
      </c>
      <c r="G1163" t="str">
        <f t="shared" si="36"/>
        <v>x8x_x8_3x_S_3b</v>
      </c>
      <c r="H1163" s="116" t="str">
        <f t="shared" si="37"/>
        <v>3b</v>
      </c>
      <c r="I1163" s="117" t="s">
        <v>12040</v>
      </c>
      <c r="J1163" s="119" t="s">
        <v>7802</v>
      </c>
    </row>
    <row r="1164" spans="1:10" x14ac:dyDescent="0.2">
      <c r="A1164" t="s">
        <v>389</v>
      </c>
      <c r="B1164" t="s">
        <v>393</v>
      </c>
      <c r="C1164" t="s">
        <v>275</v>
      </c>
      <c r="D1164" t="s">
        <v>255</v>
      </c>
      <c r="E1164">
        <v>3</v>
      </c>
      <c r="F1164" t="s">
        <v>40</v>
      </c>
      <c r="G1164" t="str">
        <f t="shared" si="36"/>
        <v>x8x_x8_3x_S_3c</v>
      </c>
      <c r="H1164" s="116" t="str">
        <f t="shared" si="37"/>
        <v>3c</v>
      </c>
      <c r="I1164" s="117" t="s">
        <v>7803</v>
      </c>
      <c r="J1164" s="119" t="s">
        <v>7802</v>
      </c>
    </row>
    <row r="1165" spans="1:10" x14ac:dyDescent="0.2">
      <c r="A1165" t="s">
        <v>389</v>
      </c>
      <c r="B1165" t="s">
        <v>393</v>
      </c>
      <c r="C1165" t="s">
        <v>275</v>
      </c>
      <c r="D1165" t="s">
        <v>255</v>
      </c>
      <c r="E1165">
        <v>4</v>
      </c>
      <c r="G1165" t="str">
        <f t="shared" si="36"/>
        <v>x8x_x8_3x_S_4</v>
      </c>
      <c r="H1165" s="116">
        <f t="shared" si="37"/>
        <v>4</v>
      </c>
      <c r="I1165" s="122" t="s">
        <v>7804</v>
      </c>
      <c r="J1165" s="118"/>
    </row>
    <row r="1166" spans="1:10" x14ac:dyDescent="0.2">
      <c r="A1166" t="s">
        <v>389</v>
      </c>
      <c r="B1166" t="s">
        <v>393</v>
      </c>
      <c r="C1166" t="s">
        <v>275</v>
      </c>
      <c r="D1166" t="s">
        <v>255</v>
      </c>
      <c r="E1166">
        <v>5</v>
      </c>
      <c r="F1166" t="s">
        <v>31</v>
      </c>
      <c r="G1166" t="str">
        <f t="shared" si="36"/>
        <v>x8x_x8_3x_S_5a</v>
      </c>
      <c r="H1166" s="116" t="str">
        <f t="shared" si="37"/>
        <v>5a</v>
      </c>
      <c r="I1166" s="117" t="s">
        <v>7805</v>
      </c>
      <c r="J1166" s="119" t="s">
        <v>7806</v>
      </c>
    </row>
    <row r="1167" spans="1:10" x14ac:dyDescent="0.2">
      <c r="A1167" t="s">
        <v>389</v>
      </c>
      <c r="B1167" t="s">
        <v>393</v>
      </c>
      <c r="C1167" t="s">
        <v>275</v>
      </c>
      <c r="D1167" t="s">
        <v>255</v>
      </c>
      <c r="E1167">
        <v>5</v>
      </c>
      <c r="F1167" t="s">
        <v>34</v>
      </c>
      <c r="G1167" t="str">
        <f t="shared" si="36"/>
        <v>x8x_x8_3x_S_5b</v>
      </c>
      <c r="H1167" s="116" t="str">
        <f t="shared" si="37"/>
        <v>5b</v>
      </c>
      <c r="I1167" s="117" t="s">
        <v>7807</v>
      </c>
      <c r="J1167" s="119" t="s">
        <v>7806</v>
      </c>
    </row>
    <row r="1168" spans="1:10" x14ac:dyDescent="0.2">
      <c r="A1168" t="s">
        <v>389</v>
      </c>
      <c r="B1168" t="s">
        <v>394</v>
      </c>
      <c r="C1168" t="s">
        <v>275</v>
      </c>
      <c r="D1168" t="s">
        <v>255</v>
      </c>
      <c r="E1168">
        <v>1</v>
      </c>
      <c r="G1168" t="str">
        <f t="shared" si="36"/>
        <v>x8x_x8_4x_S_1</v>
      </c>
      <c r="H1168" s="116">
        <f t="shared" si="37"/>
        <v>1</v>
      </c>
      <c r="I1168" s="117" t="s">
        <v>7808</v>
      </c>
      <c r="J1168" s="119"/>
    </row>
    <row r="1169" spans="1:10" x14ac:dyDescent="0.2">
      <c r="A1169" t="s">
        <v>389</v>
      </c>
      <c r="B1169" t="s">
        <v>394</v>
      </c>
      <c r="C1169" t="s">
        <v>275</v>
      </c>
      <c r="D1169" t="s">
        <v>255</v>
      </c>
      <c r="E1169">
        <v>2</v>
      </c>
      <c r="F1169" t="s">
        <v>31</v>
      </c>
      <c r="G1169" t="str">
        <f t="shared" si="36"/>
        <v>x8x_x8_4x_S_2a</v>
      </c>
      <c r="H1169" s="116" t="str">
        <f t="shared" si="37"/>
        <v>2a</v>
      </c>
      <c r="I1169" s="117" t="s">
        <v>7809</v>
      </c>
      <c r="J1169" s="118"/>
    </row>
    <row r="1170" spans="1:10" x14ac:dyDescent="0.2">
      <c r="A1170" t="s">
        <v>389</v>
      </c>
      <c r="B1170" t="s">
        <v>394</v>
      </c>
      <c r="C1170" t="s">
        <v>275</v>
      </c>
      <c r="D1170" t="s">
        <v>255</v>
      </c>
      <c r="E1170">
        <v>2</v>
      </c>
      <c r="F1170" t="s">
        <v>34</v>
      </c>
      <c r="G1170" t="str">
        <f t="shared" si="36"/>
        <v>x8x_x8_4x_S_2b</v>
      </c>
      <c r="H1170" s="116" t="str">
        <f t="shared" si="37"/>
        <v>2b</v>
      </c>
      <c r="I1170" s="117" t="s">
        <v>7810</v>
      </c>
      <c r="J1170" s="118"/>
    </row>
    <row r="1171" spans="1:10" x14ac:dyDescent="0.2">
      <c r="A1171" t="s">
        <v>389</v>
      </c>
      <c r="B1171" t="s">
        <v>394</v>
      </c>
      <c r="C1171" t="s">
        <v>275</v>
      </c>
      <c r="D1171" t="s">
        <v>255</v>
      </c>
      <c r="E1171">
        <v>2</v>
      </c>
      <c r="F1171" t="s">
        <v>40</v>
      </c>
      <c r="G1171" t="str">
        <f t="shared" si="36"/>
        <v>x8x_x8_4x_S_2c</v>
      </c>
      <c r="H1171" s="116" t="str">
        <f t="shared" si="37"/>
        <v>2c</v>
      </c>
      <c r="I1171" s="117" t="s">
        <v>7811</v>
      </c>
      <c r="J1171" s="118"/>
    </row>
    <row r="1172" spans="1:10" x14ac:dyDescent="0.2">
      <c r="A1172" t="s">
        <v>389</v>
      </c>
      <c r="B1172" t="s">
        <v>394</v>
      </c>
      <c r="C1172" t="s">
        <v>275</v>
      </c>
      <c r="D1172" t="s">
        <v>255</v>
      </c>
      <c r="E1172">
        <v>3</v>
      </c>
      <c r="G1172" t="str">
        <f t="shared" si="36"/>
        <v>x8x_x8_4x_S_3</v>
      </c>
      <c r="H1172" s="116">
        <f t="shared" si="37"/>
        <v>3</v>
      </c>
      <c r="I1172" s="117" t="s">
        <v>7812</v>
      </c>
      <c r="J1172" s="118"/>
    </row>
    <row r="1173" spans="1:10" x14ac:dyDescent="0.2">
      <c r="A1173" t="s">
        <v>389</v>
      </c>
      <c r="B1173" t="s">
        <v>394</v>
      </c>
      <c r="C1173" t="s">
        <v>275</v>
      </c>
      <c r="D1173" t="s">
        <v>255</v>
      </c>
      <c r="E1173">
        <v>4</v>
      </c>
      <c r="G1173" t="str">
        <f t="shared" si="36"/>
        <v>x8x_x8_4x_S_4</v>
      </c>
      <c r="H1173" s="116">
        <f t="shared" si="37"/>
        <v>4</v>
      </c>
      <c r="I1173" s="122" t="s">
        <v>7813</v>
      </c>
      <c r="J1173" s="118"/>
    </row>
    <row r="1174" spans="1:10" x14ac:dyDescent="0.2">
      <c r="A1174" t="s">
        <v>389</v>
      </c>
      <c r="B1174" t="s">
        <v>394</v>
      </c>
      <c r="C1174" t="s">
        <v>275</v>
      </c>
      <c r="D1174" t="s">
        <v>255</v>
      </c>
      <c r="E1174">
        <v>5</v>
      </c>
      <c r="G1174" t="str">
        <f t="shared" si="36"/>
        <v>x8x_x8_4x_S_5</v>
      </c>
      <c r="H1174" s="116">
        <f t="shared" si="37"/>
        <v>5</v>
      </c>
      <c r="I1174" s="117" t="s">
        <v>7814</v>
      </c>
      <c r="J1174" s="118"/>
    </row>
    <row r="1175" spans="1:10" x14ac:dyDescent="0.2">
      <c r="A1175" t="s">
        <v>389</v>
      </c>
      <c r="B1175" t="s">
        <v>394</v>
      </c>
      <c r="C1175" t="s">
        <v>275</v>
      </c>
      <c r="D1175" t="s">
        <v>255</v>
      </c>
      <c r="E1175">
        <v>6</v>
      </c>
      <c r="G1175" t="str">
        <f t="shared" si="36"/>
        <v>x8x_x8_4x_S_6</v>
      </c>
      <c r="H1175" s="116">
        <f t="shared" si="37"/>
        <v>6</v>
      </c>
      <c r="I1175" s="117" t="s">
        <v>7815</v>
      </c>
      <c r="J1175" s="119" t="s">
        <v>7816</v>
      </c>
    </row>
    <row r="1176" spans="1:10" x14ac:dyDescent="0.2">
      <c r="A1176" t="s">
        <v>389</v>
      </c>
      <c r="B1176" t="s">
        <v>394</v>
      </c>
      <c r="C1176" t="s">
        <v>275</v>
      </c>
      <c r="D1176" t="s">
        <v>255</v>
      </c>
      <c r="E1176">
        <v>7</v>
      </c>
      <c r="G1176" t="str">
        <f t="shared" si="36"/>
        <v>x8x_x8_4x_S_7</v>
      </c>
      <c r="H1176" s="116">
        <f t="shared" si="37"/>
        <v>7</v>
      </c>
      <c r="I1176" s="117" t="s">
        <v>7817</v>
      </c>
      <c r="J1176" s="118"/>
    </row>
    <row r="1177" spans="1:10" x14ac:dyDescent="0.2">
      <c r="A1177" t="s">
        <v>390</v>
      </c>
      <c r="B1177" t="s">
        <v>395</v>
      </c>
      <c r="C1177" t="s">
        <v>276</v>
      </c>
      <c r="D1177" t="s">
        <v>259</v>
      </c>
      <c r="E1177">
        <v>1</v>
      </c>
      <c r="F1177" t="s">
        <v>31</v>
      </c>
      <c r="G1177" t="str">
        <f t="shared" si="36"/>
        <v>x9x_x9_1x_L_1a</v>
      </c>
      <c r="H1177" s="116" t="str">
        <f>IF(F1177="",E1177,E1177&amp;F1177)</f>
        <v>1a</v>
      </c>
      <c r="I1177" s="117" t="s">
        <v>12550</v>
      </c>
      <c r="J1177" s="118"/>
    </row>
    <row r="1178" spans="1:10" x14ac:dyDescent="0.2">
      <c r="A1178" t="s">
        <v>390</v>
      </c>
      <c r="B1178" t="s">
        <v>395</v>
      </c>
      <c r="C1178" t="s">
        <v>276</v>
      </c>
      <c r="D1178" t="s">
        <v>259</v>
      </c>
      <c r="E1178">
        <v>1</v>
      </c>
      <c r="F1178" t="s">
        <v>34</v>
      </c>
      <c r="G1178" t="str">
        <f t="shared" si="36"/>
        <v>x9x_x9_1x_L_1b</v>
      </c>
      <c r="H1178" s="116" t="str">
        <f>IF(F1178="",E1178,E1178&amp;F1178)</f>
        <v>1b</v>
      </c>
      <c r="I1178" s="117" t="s">
        <v>12551</v>
      </c>
      <c r="J1178" s="118"/>
    </row>
    <row r="1179" spans="1:10" x14ac:dyDescent="0.2">
      <c r="A1179" t="s">
        <v>390</v>
      </c>
      <c r="B1179" t="s">
        <v>395</v>
      </c>
      <c r="C1179" t="s">
        <v>276</v>
      </c>
      <c r="D1179" t="s">
        <v>259</v>
      </c>
      <c r="E1179">
        <v>2</v>
      </c>
      <c r="F1179" t="s">
        <v>31</v>
      </c>
      <c r="G1179" t="str">
        <f t="shared" si="36"/>
        <v>x9x_x9_1x_L_2a</v>
      </c>
      <c r="H1179" s="116" t="str">
        <f t="shared" ref="H1179:H1242" si="38">IF(F1179="",E1179,E1179&amp;F1179)</f>
        <v>2a</v>
      </c>
      <c r="I1179" s="117" t="s">
        <v>12552</v>
      </c>
      <c r="J1179" s="119"/>
    </row>
    <row r="1180" spans="1:10" x14ac:dyDescent="0.2">
      <c r="A1180" t="s">
        <v>390</v>
      </c>
      <c r="B1180" t="s">
        <v>395</v>
      </c>
      <c r="C1180" t="s">
        <v>276</v>
      </c>
      <c r="D1180" t="s">
        <v>259</v>
      </c>
      <c r="E1180">
        <v>2</v>
      </c>
      <c r="F1180" t="s">
        <v>34</v>
      </c>
      <c r="G1180" t="str">
        <f t="shared" si="36"/>
        <v>x9x_x9_1x_L_2b</v>
      </c>
      <c r="H1180" s="116" t="str">
        <f t="shared" si="38"/>
        <v>2b</v>
      </c>
      <c r="I1180" s="117" t="s">
        <v>12553</v>
      </c>
      <c r="J1180" s="117"/>
    </row>
    <row r="1181" spans="1:10" x14ac:dyDescent="0.2">
      <c r="A1181" t="s">
        <v>390</v>
      </c>
      <c r="B1181" t="s">
        <v>395</v>
      </c>
      <c r="C1181" t="s">
        <v>276</v>
      </c>
      <c r="D1181" t="s">
        <v>259</v>
      </c>
      <c r="E1181">
        <v>2</v>
      </c>
      <c r="F1181" t="s">
        <v>40</v>
      </c>
      <c r="G1181" t="str">
        <f t="shared" si="36"/>
        <v>x9x_x9_1x_L_2c</v>
      </c>
      <c r="H1181" s="116" t="str">
        <f t="shared" si="38"/>
        <v>2c</v>
      </c>
      <c r="I1181" s="117" t="s">
        <v>12554</v>
      </c>
      <c r="J1181" s="119"/>
    </row>
    <row r="1182" spans="1:10" x14ac:dyDescent="0.2">
      <c r="A1182" t="s">
        <v>390</v>
      </c>
      <c r="B1182" t="s">
        <v>395</v>
      </c>
      <c r="C1182" t="s">
        <v>276</v>
      </c>
      <c r="D1182" t="s">
        <v>259</v>
      </c>
      <c r="E1182">
        <v>2</v>
      </c>
      <c r="F1182" t="s">
        <v>66</v>
      </c>
      <c r="G1182" t="str">
        <f t="shared" si="36"/>
        <v>x9x_x9_1x_L_2d</v>
      </c>
      <c r="H1182" s="116" t="str">
        <f t="shared" si="38"/>
        <v>2d</v>
      </c>
      <c r="I1182" s="117" t="s">
        <v>12555</v>
      </c>
      <c r="J1182" s="118"/>
    </row>
    <row r="1183" spans="1:10" x14ac:dyDescent="0.2">
      <c r="A1183" t="s">
        <v>390</v>
      </c>
      <c r="B1183" t="s">
        <v>395</v>
      </c>
      <c r="C1183" t="s">
        <v>276</v>
      </c>
      <c r="D1183" t="s">
        <v>259</v>
      </c>
      <c r="E1183">
        <v>3</v>
      </c>
      <c r="F1183" t="s">
        <v>31</v>
      </c>
      <c r="G1183" t="str">
        <f t="shared" si="36"/>
        <v>x9x_x9_1x_L_3a</v>
      </c>
      <c r="H1183" s="116" t="str">
        <f t="shared" si="38"/>
        <v>3a</v>
      </c>
      <c r="I1183" s="117" t="s">
        <v>12556</v>
      </c>
      <c r="J1183" s="119"/>
    </row>
    <row r="1184" spans="1:10" x14ac:dyDescent="0.2">
      <c r="A1184" t="s">
        <v>390</v>
      </c>
      <c r="B1184" t="s">
        <v>395</v>
      </c>
      <c r="C1184" t="s">
        <v>276</v>
      </c>
      <c r="D1184" t="s">
        <v>259</v>
      </c>
      <c r="E1184">
        <v>3</v>
      </c>
      <c r="F1184" t="s">
        <v>34</v>
      </c>
      <c r="G1184" t="str">
        <f t="shared" si="36"/>
        <v>x9x_x9_1x_L_3b</v>
      </c>
      <c r="H1184" s="116" t="str">
        <f t="shared" si="38"/>
        <v>3b</v>
      </c>
      <c r="I1184" s="117" t="s">
        <v>12557</v>
      </c>
      <c r="J1184" s="118"/>
    </row>
    <row r="1185" spans="1:10" x14ac:dyDescent="0.2">
      <c r="A1185" t="s">
        <v>390</v>
      </c>
      <c r="B1185" t="s">
        <v>395</v>
      </c>
      <c r="C1185" t="s">
        <v>276</v>
      </c>
      <c r="D1185" t="s">
        <v>259</v>
      </c>
      <c r="E1185">
        <v>4</v>
      </c>
      <c r="G1185" t="str">
        <f t="shared" si="36"/>
        <v>x9x_x9_1x_L_4</v>
      </c>
      <c r="H1185" s="116">
        <f t="shared" si="38"/>
        <v>4</v>
      </c>
      <c r="I1185" s="117" t="s">
        <v>12558</v>
      </c>
      <c r="J1185" s="119" t="s">
        <v>12559</v>
      </c>
    </row>
    <row r="1186" spans="1:10" x14ac:dyDescent="0.2">
      <c r="A1186" t="s">
        <v>390</v>
      </c>
      <c r="B1186" t="s">
        <v>395</v>
      </c>
      <c r="C1186" t="s">
        <v>276</v>
      </c>
      <c r="D1186" t="s">
        <v>259</v>
      </c>
      <c r="E1186">
        <v>5</v>
      </c>
      <c r="F1186" t="s">
        <v>31</v>
      </c>
      <c r="G1186" t="str">
        <f t="shared" si="36"/>
        <v>x9x_x9_1x_L_5a</v>
      </c>
      <c r="H1186" s="116" t="str">
        <f t="shared" si="38"/>
        <v>5a</v>
      </c>
      <c r="I1186" s="117" t="s">
        <v>12560</v>
      </c>
      <c r="J1186" s="118"/>
    </row>
    <row r="1187" spans="1:10" x14ac:dyDescent="0.2">
      <c r="A1187" t="s">
        <v>390</v>
      </c>
      <c r="B1187" t="s">
        <v>395</v>
      </c>
      <c r="C1187" t="s">
        <v>276</v>
      </c>
      <c r="D1187" t="s">
        <v>259</v>
      </c>
      <c r="E1187">
        <v>5</v>
      </c>
      <c r="F1187" t="s">
        <v>34</v>
      </c>
      <c r="G1187" t="str">
        <f t="shared" si="36"/>
        <v>x9x_x9_1x_L_5b</v>
      </c>
      <c r="H1187" s="116" t="str">
        <f t="shared" si="38"/>
        <v>5b</v>
      </c>
      <c r="I1187" s="117" t="s">
        <v>12561</v>
      </c>
      <c r="J1187" s="117"/>
    </row>
    <row r="1188" spans="1:10" x14ac:dyDescent="0.2">
      <c r="A1188" t="s">
        <v>390</v>
      </c>
      <c r="B1188" t="s">
        <v>395</v>
      </c>
      <c r="C1188" t="s">
        <v>276</v>
      </c>
      <c r="D1188" t="s">
        <v>259</v>
      </c>
      <c r="E1188">
        <v>5</v>
      </c>
      <c r="F1188" t="s">
        <v>40</v>
      </c>
      <c r="G1188" t="str">
        <f t="shared" si="36"/>
        <v>x9x_x9_1x_L_5c</v>
      </c>
      <c r="H1188" s="116" t="str">
        <f t="shared" si="38"/>
        <v>5c</v>
      </c>
      <c r="I1188" s="117" t="s">
        <v>12562</v>
      </c>
      <c r="J1188" s="119"/>
    </row>
    <row r="1189" spans="1:10" x14ac:dyDescent="0.2">
      <c r="A1189" t="s">
        <v>390</v>
      </c>
      <c r="B1189" t="s">
        <v>395</v>
      </c>
      <c r="C1189" t="s">
        <v>276</v>
      </c>
      <c r="D1189" t="s">
        <v>259</v>
      </c>
      <c r="E1189">
        <v>6</v>
      </c>
      <c r="G1189" t="str">
        <f t="shared" si="36"/>
        <v>x9x_x9_1x_L_6</v>
      </c>
      <c r="H1189" s="116">
        <f t="shared" si="38"/>
        <v>6</v>
      </c>
      <c r="I1189" s="121" t="s">
        <v>12563</v>
      </c>
      <c r="J1189" s="118"/>
    </row>
    <row r="1190" spans="1:10" x14ac:dyDescent="0.2">
      <c r="A1190" t="s">
        <v>390</v>
      </c>
      <c r="B1190" t="s">
        <v>395</v>
      </c>
      <c r="C1190" t="s">
        <v>276</v>
      </c>
      <c r="D1190" t="s">
        <v>259</v>
      </c>
      <c r="E1190">
        <v>7</v>
      </c>
      <c r="G1190" t="str">
        <f t="shared" si="36"/>
        <v>x9x_x9_1x_L_7</v>
      </c>
      <c r="H1190" s="116">
        <f t="shared" si="38"/>
        <v>7</v>
      </c>
      <c r="I1190" s="117" t="s">
        <v>12564</v>
      </c>
      <c r="J1190" s="118"/>
    </row>
    <row r="1191" spans="1:10" x14ac:dyDescent="0.2">
      <c r="A1191" t="s">
        <v>390</v>
      </c>
      <c r="B1191" t="s">
        <v>395</v>
      </c>
      <c r="C1191" t="s">
        <v>276</v>
      </c>
      <c r="D1191" t="s">
        <v>259</v>
      </c>
      <c r="E1191">
        <v>8</v>
      </c>
      <c r="G1191" t="str">
        <f t="shared" si="36"/>
        <v>x9x_x9_1x_L_8</v>
      </c>
      <c r="H1191" s="116">
        <f t="shared" si="38"/>
        <v>8</v>
      </c>
      <c r="I1191" s="117" t="s">
        <v>12565</v>
      </c>
      <c r="J1191" s="118"/>
    </row>
    <row r="1192" spans="1:10" x14ac:dyDescent="0.2">
      <c r="A1192" t="s">
        <v>390</v>
      </c>
      <c r="B1192" t="s">
        <v>396</v>
      </c>
      <c r="C1192" t="s">
        <v>276</v>
      </c>
      <c r="D1192" t="s">
        <v>259</v>
      </c>
      <c r="E1192">
        <v>1</v>
      </c>
      <c r="F1192" t="s">
        <v>31</v>
      </c>
      <c r="G1192" t="str">
        <f t="shared" si="36"/>
        <v>x9x_x9_2x_L_1a</v>
      </c>
      <c r="H1192" s="116" t="str">
        <f t="shared" si="38"/>
        <v>1a</v>
      </c>
      <c r="I1192" s="117" t="s">
        <v>12566</v>
      </c>
      <c r="J1192" s="118"/>
    </row>
    <row r="1193" spans="1:10" x14ac:dyDescent="0.2">
      <c r="A1193" t="s">
        <v>390</v>
      </c>
      <c r="B1193" t="s">
        <v>396</v>
      </c>
      <c r="C1193" t="s">
        <v>276</v>
      </c>
      <c r="D1193" t="s">
        <v>259</v>
      </c>
      <c r="E1193">
        <v>1</v>
      </c>
      <c r="F1193" t="s">
        <v>34</v>
      </c>
      <c r="G1193" t="str">
        <f t="shared" si="36"/>
        <v>x9x_x9_2x_L_1b</v>
      </c>
      <c r="H1193" s="116" t="str">
        <f t="shared" si="38"/>
        <v>1b</v>
      </c>
      <c r="I1193" s="117" t="s">
        <v>12567</v>
      </c>
      <c r="J1193" s="118"/>
    </row>
    <row r="1194" spans="1:10" x14ac:dyDescent="0.2">
      <c r="A1194" t="s">
        <v>390</v>
      </c>
      <c r="B1194" t="s">
        <v>396</v>
      </c>
      <c r="C1194" t="s">
        <v>276</v>
      </c>
      <c r="D1194" t="s">
        <v>259</v>
      </c>
      <c r="E1194">
        <v>1</v>
      </c>
      <c r="F1194" t="s">
        <v>40</v>
      </c>
      <c r="G1194" t="str">
        <f t="shared" si="36"/>
        <v>x9x_x9_2x_L_1c</v>
      </c>
      <c r="H1194" s="116" t="str">
        <f t="shared" si="38"/>
        <v>1c</v>
      </c>
      <c r="I1194" s="117" t="s">
        <v>12568</v>
      </c>
      <c r="J1194" s="119"/>
    </row>
    <row r="1195" spans="1:10" x14ac:dyDescent="0.2">
      <c r="A1195" t="s">
        <v>390</v>
      </c>
      <c r="B1195" t="s">
        <v>396</v>
      </c>
      <c r="C1195" t="s">
        <v>276</v>
      </c>
      <c r="D1195" t="s">
        <v>259</v>
      </c>
      <c r="E1195">
        <v>2</v>
      </c>
      <c r="F1195" t="s">
        <v>31</v>
      </c>
      <c r="G1195" t="str">
        <f t="shared" si="36"/>
        <v>x9x_x9_2x_L_2a</v>
      </c>
      <c r="H1195" s="116" t="str">
        <f t="shared" si="38"/>
        <v>2a</v>
      </c>
      <c r="I1195" s="117" t="s">
        <v>12569</v>
      </c>
      <c r="J1195" s="118"/>
    </row>
    <row r="1196" spans="1:10" x14ac:dyDescent="0.2">
      <c r="A1196" t="s">
        <v>390</v>
      </c>
      <c r="B1196" t="s">
        <v>396</v>
      </c>
      <c r="C1196" t="s">
        <v>276</v>
      </c>
      <c r="D1196" t="s">
        <v>259</v>
      </c>
      <c r="E1196">
        <v>2</v>
      </c>
      <c r="F1196" t="s">
        <v>34</v>
      </c>
      <c r="G1196" t="str">
        <f t="shared" si="36"/>
        <v>x9x_x9_2x_L_2b</v>
      </c>
      <c r="H1196" s="116" t="str">
        <f t="shared" si="38"/>
        <v>2b</v>
      </c>
      <c r="I1196" s="117" t="s">
        <v>12570</v>
      </c>
      <c r="J1196" s="118"/>
    </row>
    <row r="1197" spans="1:10" x14ac:dyDescent="0.2">
      <c r="A1197" t="s">
        <v>390</v>
      </c>
      <c r="B1197" t="s">
        <v>396</v>
      </c>
      <c r="C1197" t="s">
        <v>276</v>
      </c>
      <c r="D1197" t="s">
        <v>259</v>
      </c>
      <c r="E1197">
        <v>3</v>
      </c>
      <c r="F1197" t="s">
        <v>31</v>
      </c>
      <c r="G1197" t="str">
        <f t="shared" si="36"/>
        <v>x9x_x9_2x_L_3a</v>
      </c>
      <c r="H1197" s="116" t="str">
        <f t="shared" si="38"/>
        <v>3a</v>
      </c>
      <c r="I1197" s="117" t="s">
        <v>12571</v>
      </c>
      <c r="J1197" s="119"/>
    </row>
    <row r="1198" spans="1:10" x14ac:dyDescent="0.2">
      <c r="A1198" t="s">
        <v>390</v>
      </c>
      <c r="B1198" t="s">
        <v>396</v>
      </c>
      <c r="C1198" t="s">
        <v>276</v>
      </c>
      <c r="D1198" t="s">
        <v>259</v>
      </c>
      <c r="E1198">
        <v>3</v>
      </c>
      <c r="F1198" t="s">
        <v>34</v>
      </c>
      <c r="G1198" t="str">
        <f t="shared" si="36"/>
        <v>x9x_x9_2x_L_3b</v>
      </c>
      <c r="H1198" s="116" t="str">
        <f t="shared" si="38"/>
        <v>3b</v>
      </c>
      <c r="I1198" s="117" t="s">
        <v>12572</v>
      </c>
      <c r="J1198" s="118"/>
    </row>
    <row r="1199" spans="1:10" x14ac:dyDescent="0.2">
      <c r="A1199" t="s">
        <v>390</v>
      </c>
      <c r="B1199" t="s">
        <v>396</v>
      </c>
      <c r="C1199" t="s">
        <v>276</v>
      </c>
      <c r="D1199" t="s">
        <v>259</v>
      </c>
      <c r="E1199">
        <v>3</v>
      </c>
      <c r="F1199" t="s">
        <v>40</v>
      </c>
      <c r="G1199" t="str">
        <f t="shared" si="36"/>
        <v>x9x_x9_2x_L_3c</v>
      </c>
      <c r="H1199" s="116" t="str">
        <f t="shared" si="38"/>
        <v>3c</v>
      </c>
      <c r="I1199" s="117" t="s">
        <v>12573</v>
      </c>
      <c r="J1199" s="118"/>
    </row>
    <row r="1200" spans="1:10" x14ac:dyDescent="0.2">
      <c r="A1200" t="s">
        <v>390</v>
      </c>
      <c r="B1200" t="s">
        <v>396</v>
      </c>
      <c r="C1200" t="s">
        <v>276</v>
      </c>
      <c r="D1200" t="s">
        <v>259</v>
      </c>
      <c r="E1200">
        <v>4</v>
      </c>
      <c r="F1200" t="s">
        <v>31</v>
      </c>
      <c r="G1200" t="str">
        <f t="shared" si="36"/>
        <v>x9x_x9_2x_L_4a</v>
      </c>
      <c r="H1200" s="116" t="str">
        <f t="shared" si="38"/>
        <v>4a</v>
      </c>
      <c r="I1200" s="117" t="s">
        <v>12574</v>
      </c>
      <c r="J1200" s="118"/>
    </row>
    <row r="1201" spans="1:10" x14ac:dyDescent="0.2">
      <c r="A1201" t="s">
        <v>390</v>
      </c>
      <c r="B1201" t="s">
        <v>396</v>
      </c>
      <c r="C1201" t="s">
        <v>276</v>
      </c>
      <c r="D1201" t="s">
        <v>259</v>
      </c>
      <c r="E1201">
        <v>4</v>
      </c>
      <c r="F1201" t="s">
        <v>34</v>
      </c>
      <c r="G1201" t="str">
        <f t="shared" si="36"/>
        <v>x9x_x9_2x_L_4b</v>
      </c>
      <c r="H1201" s="116" t="str">
        <f t="shared" si="38"/>
        <v>4b</v>
      </c>
      <c r="I1201" s="117" t="s">
        <v>12575</v>
      </c>
      <c r="J1201" s="118"/>
    </row>
    <row r="1202" spans="1:10" x14ac:dyDescent="0.2">
      <c r="A1202" t="s">
        <v>390</v>
      </c>
      <c r="B1202" t="s">
        <v>396</v>
      </c>
      <c r="C1202" t="s">
        <v>276</v>
      </c>
      <c r="D1202" t="s">
        <v>259</v>
      </c>
      <c r="E1202">
        <v>5</v>
      </c>
      <c r="F1202" t="s">
        <v>31</v>
      </c>
      <c r="G1202" t="str">
        <f t="shared" si="36"/>
        <v>x9x_x9_2x_L_5a</v>
      </c>
      <c r="H1202" s="116" t="str">
        <f t="shared" si="38"/>
        <v>5a</v>
      </c>
      <c r="I1202" s="117" t="s">
        <v>12576</v>
      </c>
      <c r="J1202" s="119" t="s">
        <v>12577</v>
      </c>
    </row>
    <row r="1203" spans="1:10" x14ac:dyDescent="0.2">
      <c r="A1203" t="s">
        <v>390</v>
      </c>
      <c r="B1203" t="s">
        <v>396</v>
      </c>
      <c r="C1203" t="s">
        <v>276</v>
      </c>
      <c r="D1203" t="s">
        <v>259</v>
      </c>
      <c r="E1203">
        <v>5</v>
      </c>
      <c r="F1203" t="s">
        <v>34</v>
      </c>
      <c r="G1203" t="str">
        <f t="shared" si="36"/>
        <v>x9x_x9_2x_L_5b</v>
      </c>
      <c r="H1203" s="116" t="str">
        <f t="shared" si="38"/>
        <v>5b</v>
      </c>
      <c r="I1203" s="117" t="s">
        <v>12578</v>
      </c>
      <c r="J1203" s="119" t="s">
        <v>12577</v>
      </c>
    </row>
    <row r="1204" spans="1:10" x14ac:dyDescent="0.2">
      <c r="A1204" t="s">
        <v>390</v>
      </c>
      <c r="B1204" t="s">
        <v>396</v>
      </c>
      <c r="C1204" t="s">
        <v>276</v>
      </c>
      <c r="D1204" t="s">
        <v>259</v>
      </c>
      <c r="E1204">
        <v>5</v>
      </c>
      <c r="F1204" t="s">
        <v>40</v>
      </c>
      <c r="G1204" t="str">
        <f t="shared" si="36"/>
        <v>x9x_x9_2x_L_5c</v>
      </c>
      <c r="H1204" s="116" t="str">
        <f t="shared" si="38"/>
        <v>5c</v>
      </c>
      <c r="I1204" s="117" t="s">
        <v>12579</v>
      </c>
      <c r="J1204" s="119" t="s">
        <v>12577</v>
      </c>
    </row>
    <row r="1205" spans="1:10" x14ac:dyDescent="0.2">
      <c r="A1205" t="s">
        <v>390</v>
      </c>
      <c r="B1205" t="s">
        <v>396</v>
      </c>
      <c r="C1205" t="s">
        <v>276</v>
      </c>
      <c r="D1205" t="s">
        <v>259</v>
      </c>
      <c r="E1205">
        <v>6</v>
      </c>
      <c r="G1205" t="str">
        <f t="shared" si="36"/>
        <v>x9x_x9_2x_L_6</v>
      </c>
      <c r="H1205" s="116">
        <f t="shared" si="38"/>
        <v>6</v>
      </c>
      <c r="I1205" s="117" t="s">
        <v>12580</v>
      </c>
      <c r="J1205" s="118"/>
    </row>
    <row r="1206" spans="1:10" x14ac:dyDescent="0.2">
      <c r="A1206" t="s">
        <v>390</v>
      </c>
      <c r="B1206" t="s">
        <v>396</v>
      </c>
      <c r="C1206" t="s">
        <v>276</v>
      </c>
      <c r="D1206" t="s">
        <v>259</v>
      </c>
      <c r="E1206">
        <v>7</v>
      </c>
      <c r="G1206" t="str">
        <f t="shared" si="36"/>
        <v>x9x_x9_2x_L_7</v>
      </c>
      <c r="H1206" s="116">
        <f t="shared" si="38"/>
        <v>7</v>
      </c>
      <c r="I1206" s="117" t="s">
        <v>12581</v>
      </c>
      <c r="J1206" s="118"/>
    </row>
    <row r="1207" spans="1:10" x14ac:dyDescent="0.2">
      <c r="A1207" t="s">
        <v>390</v>
      </c>
      <c r="B1207" t="s">
        <v>396</v>
      </c>
      <c r="C1207" t="s">
        <v>276</v>
      </c>
      <c r="D1207" t="s">
        <v>259</v>
      </c>
      <c r="E1207">
        <v>8</v>
      </c>
      <c r="F1207" t="s">
        <v>31</v>
      </c>
      <c r="G1207" t="str">
        <f t="shared" si="36"/>
        <v>x9x_x9_2x_L_8a</v>
      </c>
      <c r="H1207" s="116" t="str">
        <f t="shared" si="38"/>
        <v>8a</v>
      </c>
      <c r="I1207" s="117" t="s">
        <v>12582</v>
      </c>
      <c r="J1207" s="118"/>
    </row>
    <row r="1208" spans="1:10" x14ac:dyDescent="0.2">
      <c r="A1208" t="s">
        <v>390</v>
      </c>
      <c r="B1208" t="s">
        <v>396</v>
      </c>
      <c r="C1208" t="s">
        <v>276</v>
      </c>
      <c r="D1208" t="s">
        <v>259</v>
      </c>
      <c r="E1208">
        <v>8</v>
      </c>
      <c r="F1208" t="s">
        <v>34</v>
      </c>
      <c r="G1208" t="str">
        <f t="shared" si="36"/>
        <v>x9x_x9_2x_L_8b</v>
      </c>
      <c r="H1208" s="116" t="str">
        <f t="shared" si="38"/>
        <v>8b</v>
      </c>
      <c r="I1208" s="117" t="s">
        <v>12583</v>
      </c>
      <c r="J1208" s="118"/>
    </row>
    <row r="1209" spans="1:10" x14ac:dyDescent="0.2">
      <c r="A1209" t="s">
        <v>390</v>
      </c>
      <c r="B1209" t="s">
        <v>397</v>
      </c>
      <c r="C1209" t="s">
        <v>276</v>
      </c>
      <c r="D1209" t="s">
        <v>259</v>
      </c>
      <c r="E1209">
        <v>1</v>
      </c>
      <c r="F1209" t="s">
        <v>31</v>
      </c>
      <c r="G1209" t="str">
        <f t="shared" si="36"/>
        <v>x9x_x9_3x_L_1a</v>
      </c>
      <c r="H1209" s="116" t="str">
        <f t="shared" si="38"/>
        <v>1a</v>
      </c>
      <c r="I1209" s="117" t="s">
        <v>12584</v>
      </c>
      <c r="J1209" s="118"/>
    </row>
    <row r="1210" spans="1:10" x14ac:dyDescent="0.2">
      <c r="A1210" t="s">
        <v>390</v>
      </c>
      <c r="B1210" t="s">
        <v>397</v>
      </c>
      <c r="C1210" t="s">
        <v>276</v>
      </c>
      <c r="D1210" t="s">
        <v>259</v>
      </c>
      <c r="E1210">
        <v>1</v>
      </c>
      <c r="F1210" t="s">
        <v>34</v>
      </c>
      <c r="G1210" t="str">
        <f t="shared" si="36"/>
        <v>x9x_x9_3x_L_1b</v>
      </c>
      <c r="H1210" s="116" t="str">
        <f t="shared" si="38"/>
        <v>1b</v>
      </c>
      <c r="I1210" s="117" t="s">
        <v>12585</v>
      </c>
      <c r="J1210" s="117"/>
    </row>
    <row r="1211" spans="1:10" x14ac:dyDescent="0.2">
      <c r="A1211" t="s">
        <v>390</v>
      </c>
      <c r="B1211" t="s">
        <v>397</v>
      </c>
      <c r="C1211" t="s">
        <v>276</v>
      </c>
      <c r="D1211" t="s">
        <v>259</v>
      </c>
      <c r="E1211">
        <v>1</v>
      </c>
      <c r="F1211" t="s">
        <v>40</v>
      </c>
      <c r="G1211" t="str">
        <f t="shared" si="36"/>
        <v>x9x_x9_3x_L_1c</v>
      </c>
      <c r="H1211" s="116" t="str">
        <f t="shared" si="38"/>
        <v>1c</v>
      </c>
      <c r="I1211" s="117" t="s">
        <v>12586</v>
      </c>
      <c r="J1211" s="119"/>
    </row>
    <row r="1212" spans="1:10" x14ac:dyDescent="0.2">
      <c r="A1212" t="s">
        <v>390</v>
      </c>
      <c r="B1212" t="s">
        <v>397</v>
      </c>
      <c r="C1212" t="s">
        <v>276</v>
      </c>
      <c r="D1212" t="s">
        <v>259</v>
      </c>
      <c r="E1212">
        <v>2</v>
      </c>
      <c r="F1212" t="s">
        <v>31</v>
      </c>
      <c r="G1212" t="str">
        <f t="shared" si="36"/>
        <v>x9x_x9_3x_L_2a</v>
      </c>
      <c r="H1212" s="116" t="str">
        <f t="shared" si="38"/>
        <v>2a</v>
      </c>
      <c r="I1212" s="117" t="s">
        <v>12587</v>
      </c>
      <c r="J1212" s="118"/>
    </row>
    <row r="1213" spans="1:10" x14ac:dyDescent="0.2">
      <c r="A1213" t="s">
        <v>390</v>
      </c>
      <c r="B1213" t="s">
        <v>397</v>
      </c>
      <c r="C1213" t="s">
        <v>276</v>
      </c>
      <c r="D1213" t="s">
        <v>259</v>
      </c>
      <c r="E1213">
        <v>2</v>
      </c>
      <c r="F1213" t="s">
        <v>34</v>
      </c>
      <c r="G1213" t="str">
        <f t="shared" si="36"/>
        <v>x9x_x9_3x_L_2b</v>
      </c>
      <c r="H1213" s="116" t="str">
        <f t="shared" si="38"/>
        <v>2b</v>
      </c>
      <c r="I1213" s="117" t="s">
        <v>12588</v>
      </c>
      <c r="J1213" s="118"/>
    </row>
    <row r="1214" spans="1:10" x14ac:dyDescent="0.2">
      <c r="A1214" t="s">
        <v>390</v>
      </c>
      <c r="B1214" t="s">
        <v>397</v>
      </c>
      <c r="C1214" t="s">
        <v>276</v>
      </c>
      <c r="D1214" t="s">
        <v>259</v>
      </c>
      <c r="E1214">
        <v>3</v>
      </c>
      <c r="F1214" t="s">
        <v>31</v>
      </c>
      <c r="G1214" t="str">
        <f t="shared" si="36"/>
        <v>x9x_x9_3x_L_3a</v>
      </c>
      <c r="H1214" s="116" t="str">
        <f t="shared" si="38"/>
        <v>3a</v>
      </c>
      <c r="I1214" s="117" t="s">
        <v>12589</v>
      </c>
      <c r="J1214" s="119"/>
    </row>
    <row r="1215" spans="1:10" x14ac:dyDescent="0.2">
      <c r="A1215" t="s">
        <v>390</v>
      </c>
      <c r="B1215" t="s">
        <v>397</v>
      </c>
      <c r="C1215" t="s">
        <v>276</v>
      </c>
      <c r="D1215" t="s">
        <v>259</v>
      </c>
      <c r="E1215">
        <v>3</v>
      </c>
      <c r="F1215" t="s">
        <v>34</v>
      </c>
      <c r="G1215" t="str">
        <f t="shared" si="36"/>
        <v>x9x_x9_3x_L_3b</v>
      </c>
      <c r="H1215" s="116" t="str">
        <f t="shared" si="38"/>
        <v>3b</v>
      </c>
      <c r="I1215" s="117" t="s">
        <v>12590</v>
      </c>
      <c r="J1215" s="117"/>
    </row>
    <row r="1216" spans="1:10" x14ac:dyDescent="0.2">
      <c r="A1216" t="s">
        <v>390</v>
      </c>
      <c r="B1216" t="s">
        <v>397</v>
      </c>
      <c r="C1216" t="s">
        <v>276</v>
      </c>
      <c r="D1216" t="s">
        <v>259</v>
      </c>
      <c r="E1216">
        <v>3</v>
      </c>
      <c r="F1216" t="s">
        <v>40</v>
      </c>
      <c r="G1216" t="str">
        <f t="shared" si="36"/>
        <v>x9x_x9_3x_L_3c</v>
      </c>
      <c r="H1216" s="116" t="str">
        <f t="shared" si="38"/>
        <v>3c</v>
      </c>
      <c r="I1216" s="117" t="s">
        <v>12591</v>
      </c>
      <c r="J1216" s="119"/>
    </row>
    <row r="1217" spans="1:10" x14ac:dyDescent="0.2">
      <c r="A1217" t="s">
        <v>390</v>
      </c>
      <c r="B1217" t="s">
        <v>397</v>
      </c>
      <c r="C1217" t="s">
        <v>276</v>
      </c>
      <c r="D1217" t="s">
        <v>259</v>
      </c>
      <c r="E1217">
        <v>3</v>
      </c>
      <c r="F1217" t="s">
        <v>66</v>
      </c>
      <c r="G1217" t="str">
        <f t="shared" si="36"/>
        <v>x9x_x9_3x_L_3d</v>
      </c>
      <c r="H1217" s="116" t="str">
        <f t="shared" si="38"/>
        <v>3d</v>
      </c>
      <c r="I1217" s="117" t="s">
        <v>12592</v>
      </c>
      <c r="J1217" s="119"/>
    </row>
    <row r="1218" spans="1:10" x14ac:dyDescent="0.2">
      <c r="A1218" t="s">
        <v>390</v>
      </c>
      <c r="B1218" t="s">
        <v>397</v>
      </c>
      <c r="C1218" t="s">
        <v>276</v>
      </c>
      <c r="D1218" t="s">
        <v>259</v>
      </c>
      <c r="E1218">
        <v>4</v>
      </c>
      <c r="G1218" t="str">
        <f t="shared" ref="G1218:G1281" si="39">A1218&amp;"_"&amp;B1218&amp;"_"&amp;D1218&amp;"_"&amp;H1218</f>
        <v>x9x_x9_3x_L_4</v>
      </c>
      <c r="H1218" s="116">
        <f t="shared" si="38"/>
        <v>4</v>
      </c>
      <c r="I1218" s="121" t="s">
        <v>12593</v>
      </c>
      <c r="J1218" s="118"/>
    </row>
    <row r="1219" spans="1:10" x14ac:dyDescent="0.2">
      <c r="A1219" t="s">
        <v>390</v>
      </c>
      <c r="B1219" t="s">
        <v>397</v>
      </c>
      <c r="C1219" t="s">
        <v>276</v>
      </c>
      <c r="D1219" t="s">
        <v>259</v>
      </c>
      <c r="E1219">
        <v>5</v>
      </c>
      <c r="F1219" t="s">
        <v>31</v>
      </c>
      <c r="G1219" t="str">
        <f t="shared" si="39"/>
        <v>x9x_x9_3x_L_5a</v>
      </c>
      <c r="H1219" s="116" t="str">
        <f t="shared" si="38"/>
        <v>5a</v>
      </c>
      <c r="I1219" s="117" t="s">
        <v>12594</v>
      </c>
      <c r="J1219" s="118"/>
    </row>
    <row r="1220" spans="1:10" x14ac:dyDescent="0.2">
      <c r="A1220" t="s">
        <v>390</v>
      </c>
      <c r="B1220" t="s">
        <v>397</v>
      </c>
      <c r="C1220" t="s">
        <v>276</v>
      </c>
      <c r="D1220" t="s">
        <v>259</v>
      </c>
      <c r="E1220">
        <v>5</v>
      </c>
      <c r="F1220" t="s">
        <v>34</v>
      </c>
      <c r="G1220" t="str">
        <f t="shared" si="39"/>
        <v>x9x_x9_3x_L_5b</v>
      </c>
      <c r="H1220" s="116" t="str">
        <f t="shared" si="38"/>
        <v>5b</v>
      </c>
      <c r="I1220" s="117" t="s">
        <v>12595</v>
      </c>
      <c r="J1220" s="118"/>
    </row>
    <row r="1221" spans="1:10" x14ac:dyDescent="0.2">
      <c r="A1221" t="s">
        <v>390</v>
      </c>
      <c r="B1221" t="s">
        <v>397</v>
      </c>
      <c r="C1221" t="s">
        <v>276</v>
      </c>
      <c r="D1221" t="s">
        <v>259</v>
      </c>
      <c r="E1221">
        <v>5</v>
      </c>
      <c r="F1221" t="s">
        <v>40</v>
      </c>
      <c r="G1221" t="str">
        <f t="shared" si="39"/>
        <v>x9x_x9_3x_L_5c</v>
      </c>
      <c r="H1221" s="116" t="str">
        <f t="shared" si="38"/>
        <v>5c</v>
      </c>
      <c r="I1221" s="117" t="s">
        <v>12596</v>
      </c>
      <c r="J1221" s="117"/>
    </row>
    <row r="1222" spans="1:10" x14ac:dyDescent="0.2">
      <c r="A1222" t="s">
        <v>390</v>
      </c>
      <c r="B1222" t="s">
        <v>397</v>
      </c>
      <c r="C1222" t="s">
        <v>276</v>
      </c>
      <c r="D1222" t="s">
        <v>259</v>
      </c>
      <c r="E1222">
        <v>5</v>
      </c>
      <c r="F1222" t="s">
        <v>66</v>
      </c>
      <c r="G1222" t="str">
        <f t="shared" si="39"/>
        <v>x9x_x9_3x_L_5d</v>
      </c>
      <c r="H1222" s="116" t="str">
        <f t="shared" si="38"/>
        <v>5d</v>
      </c>
      <c r="I1222" s="117" t="s">
        <v>12597</v>
      </c>
      <c r="J1222" s="118"/>
    </row>
    <row r="1223" spans="1:10" ht="19" x14ac:dyDescent="0.2">
      <c r="A1223" t="s">
        <v>390</v>
      </c>
      <c r="B1223" t="s">
        <v>397</v>
      </c>
      <c r="C1223" t="s">
        <v>276</v>
      </c>
      <c r="D1223" t="s">
        <v>259</v>
      </c>
      <c r="E1223">
        <v>6</v>
      </c>
      <c r="G1223" t="str">
        <f t="shared" si="39"/>
        <v>x9x_x9_3x_L_6</v>
      </c>
      <c r="H1223" s="116">
        <f t="shared" si="38"/>
        <v>6</v>
      </c>
      <c r="I1223" s="117" t="s">
        <v>12598</v>
      </c>
      <c r="J1223" s="118"/>
    </row>
    <row r="1224" spans="1:10" x14ac:dyDescent="0.2">
      <c r="A1224" t="s">
        <v>390</v>
      </c>
      <c r="B1224" t="s">
        <v>397</v>
      </c>
      <c r="C1224" t="s">
        <v>276</v>
      </c>
      <c r="D1224" t="s">
        <v>259</v>
      </c>
      <c r="E1224">
        <v>7</v>
      </c>
      <c r="G1224" t="str">
        <f t="shared" si="39"/>
        <v>x9x_x9_3x_L_7</v>
      </c>
      <c r="H1224" s="116">
        <f t="shared" si="38"/>
        <v>7</v>
      </c>
      <c r="I1224" s="117" t="s">
        <v>12599</v>
      </c>
      <c r="J1224" s="118"/>
    </row>
    <row r="1225" spans="1:10" x14ac:dyDescent="0.2">
      <c r="A1225" t="s">
        <v>390</v>
      </c>
      <c r="B1225" t="s">
        <v>397</v>
      </c>
      <c r="C1225" t="s">
        <v>276</v>
      </c>
      <c r="D1225" t="s">
        <v>259</v>
      </c>
      <c r="E1225">
        <v>8</v>
      </c>
      <c r="G1225" t="str">
        <f t="shared" si="39"/>
        <v>x9x_x9_3x_L_8</v>
      </c>
      <c r="H1225" s="116">
        <f t="shared" si="38"/>
        <v>8</v>
      </c>
      <c r="I1225" s="117" t="s">
        <v>12600</v>
      </c>
      <c r="J1225" s="119" t="s">
        <v>12601</v>
      </c>
    </row>
    <row r="1226" spans="1:10" x14ac:dyDescent="0.2">
      <c r="A1226" t="s">
        <v>390</v>
      </c>
      <c r="B1226" t="s">
        <v>398</v>
      </c>
      <c r="C1226" t="s">
        <v>276</v>
      </c>
      <c r="D1226" t="s">
        <v>259</v>
      </c>
      <c r="E1226">
        <v>1</v>
      </c>
      <c r="F1226" t="s">
        <v>31</v>
      </c>
      <c r="G1226" t="str">
        <f t="shared" si="39"/>
        <v>x9x_x9_4x_L_1a</v>
      </c>
      <c r="H1226" s="116" t="str">
        <f t="shared" si="38"/>
        <v>1a</v>
      </c>
      <c r="I1226" s="117" t="s">
        <v>12602</v>
      </c>
      <c r="J1226" s="118"/>
    </row>
    <row r="1227" spans="1:10" x14ac:dyDescent="0.2">
      <c r="A1227" t="s">
        <v>390</v>
      </c>
      <c r="B1227" t="s">
        <v>398</v>
      </c>
      <c r="C1227" t="s">
        <v>276</v>
      </c>
      <c r="D1227" t="s">
        <v>259</v>
      </c>
      <c r="E1227">
        <v>1</v>
      </c>
      <c r="F1227" t="s">
        <v>34</v>
      </c>
      <c r="G1227" t="str">
        <f t="shared" si="39"/>
        <v>x9x_x9_4x_L_1b</v>
      </c>
      <c r="H1227" s="116" t="str">
        <f t="shared" si="38"/>
        <v>1b</v>
      </c>
      <c r="I1227" s="117" t="s">
        <v>12603</v>
      </c>
      <c r="J1227" s="118"/>
    </row>
    <row r="1228" spans="1:10" x14ac:dyDescent="0.2">
      <c r="A1228" t="s">
        <v>390</v>
      </c>
      <c r="B1228" t="s">
        <v>398</v>
      </c>
      <c r="C1228" t="s">
        <v>276</v>
      </c>
      <c r="D1228" t="s">
        <v>259</v>
      </c>
      <c r="E1228">
        <v>1</v>
      </c>
      <c r="F1228" t="s">
        <v>40</v>
      </c>
      <c r="G1228" t="str">
        <f t="shared" si="39"/>
        <v>x9x_x9_4x_L_1c</v>
      </c>
      <c r="H1228" s="116" t="str">
        <f t="shared" si="38"/>
        <v>1c</v>
      </c>
      <c r="I1228" s="117" t="s">
        <v>12604</v>
      </c>
      <c r="J1228" s="118"/>
    </row>
    <row r="1229" spans="1:10" x14ac:dyDescent="0.2">
      <c r="A1229" t="s">
        <v>390</v>
      </c>
      <c r="B1229" t="s">
        <v>398</v>
      </c>
      <c r="C1229" t="s">
        <v>276</v>
      </c>
      <c r="D1229" t="s">
        <v>259</v>
      </c>
      <c r="E1229">
        <v>2</v>
      </c>
      <c r="F1229" t="s">
        <v>31</v>
      </c>
      <c r="G1229" t="str">
        <f t="shared" si="39"/>
        <v>x9x_x9_4x_L_2a</v>
      </c>
      <c r="H1229" s="116" t="str">
        <f t="shared" si="38"/>
        <v>2a</v>
      </c>
      <c r="I1229" s="117" t="s">
        <v>12605</v>
      </c>
      <c r="J1229" s="118"/>
    </row>
    <row r="1230" spans="1:10" x14ac:dyDescent="0.2">
      <c r="A1230" t="s">
        <v>390</v>
      </c>
      <c r="B1230" t="s">
        <v>398</v>
      </c>
      <c r="C1230" t="s">
        <v>276</v>
      </c>
      <c r="D1230" t="s">
        <v>259</v>
      </c>
      <c r="E1230">
        <v>2</v>
      </c>
      <c r="F1230" t="s">
        <v>34</v>
      </c>
      <c r="G1230" t="str">
        <f t="shared" si="39"/>
        <v>x9x_x9_4x_L_2b</v>
      </c>
      <c r="H1230" s="116" t="str">
        <f t="shared" si="38"/>
        <v>2b</v>
      </c>
      <c r="I1230" s="117" t="s">
        <v>12606</v>
      </c>
      <c r="J1230" s="117"/>
    </row>
    <row r="1231" spans="1:10" x14ac:dyDescent="0.2">
      <c r="A1231" t="s">
        <v>390</v>
      </c>
      <c r="B1231" t="s">
        <v>398</v>
      </c>
      <c r="C1231" t="s">
        <v>276</v>
      </c>
      <c r="D1231" t="s">
        <v>259</v>
      </c>
      <c r="E1231">
        <v>2</v>
      </c>
      <c r="F1231" t="s">
        <v>40</v>
      </c>
      <c r="G1231" t="str">
        <f t="shared" si="39"/>
        <v>x9x_x9_4x_L_2c</v>
      </c>
      <c r="H1231" s="116" t="str">
        <f t="shared" si="38"/>
        <v>2c</v>
      </c>
      <c r="I1231" s="117" t="s">
        <v>12607</v>
      </c>
      <c r="J1231" s="119"/>
    </row>
    <row r="1232" spans="1:10" x14ac:dyDescent="0.2">
      <c r="A1232" t="s">
        <v>390</v>
      </c>
      <c r="B1232" t="s">
        <v>398</v>
      </c>
      <c r="C1232" t="s">
        <v>276</v>
      </c>
      <c r="D1232" t="s">
        <v>259</v>
      </c>
      <c r="E1232">
        <v>3</v>
      </c>
      <c r="F1232" t="s">
        <v>31</v>
      </c>
      <c r="G1232" t="str">
        <f t="shared" si="39"/>
        <v>x9x_x9_4x_L_3a</v>
      </c>
      <c r="H1232" s="116" t="str">
        <f t="shared" si="38"/>
        <v>3a</v>
      </c>
      <c r="I1232" s="117" t="s">
        <v>12608</v>
      </c>
      <c r="J1232" s="118"/>
    </row>
    <row r="1233" spans="1:10" x14ac:dyDescent="0.2">
      <c r="A1233" t="s">
        <v>390</v>
      </c>
      <c r="B1233" t="s">
        <v>398</v>
      </c>
      <c r="C1233" t="s">
        <v>276</v>
      </c>
      <c r="D1233" t="s">
        <v>259</v>
      </c>
      <c r="E1233">
        <v>3</v>
      </c>
      <c r="F1233" t="s">
        <v>34</v>
      </c>
      <c r="G1233" t="str">
        <f t="shared" si="39"/>
        <v>x9x_x9_4x_L_3b</v>
      </c>
      <c r="H1233" s="116" t="str">
        <f t="shared" si="38"/>
        <v>3b</v>
      </c>
      <c r="I1233" s="117" t="s">
        <v>12609</v>
      </c>
      <c r="J1233" s="118"/>
    </row>
    <row r="1234" spans="1:10" x14ac:dyDescent="0.2">
      <c r="A1234" t="s">
        <v>390</v>
      </c>
      <c r="B1234" t="s">
        <v>398</v>
      </c>
      <c r="C1234" t="s">
        <v>276</v>
      </c>
      <c r="D1234" t="s">
        <v>259</v>
      </c>
      <c r="E1234">
        <v>3</v>
      </c>
      <c r="F1234" t="s">
        <v>40</v>
      </c>
      <c r="G1234" t="str">
        <f t="shared" si="39"/>
        <v>x9x_x9_4x_L_3c</v>
      </c>
      <c r="H1234" s="116" t="str">
        <f t="shared" si="38"/>
        <v>3c</v>
      </c>
      <c r="I1234" s="117" t="s">
        <v>12610</v>
      </c>
      <c r="J1234" s="118"/>
    </row>
    <row r="1235" spans="1:10" x14ac:dyDescent="0.2">
      <c r="A1235" t="s">
        <v>390</v>
      </c>
      <c r="B1235" t="s">
        <v>398</v>
      </c>
      <c r="C1235" t="s">
        <v>276</v>
      </c>
      <c r="D1235" t="s">
        <v>259</v>
      </c>
      <c r="E1235">
        <v>4</v>
      </c>
      <c r="G1235" t="str">
        <f t="shared" si="39"/>
        <v>x9x_x9_4x_L_4</v>
      </c>
      <c r="H1235" s="116">
        <f t="shared" si="38"/>
        <v>4</v>
      </c>
      <c r="I1235" s="117" t="s">
        <v>12611</v>
      </c>
      <c r="J1235" s="118"/>
    </row>
    <row r="1236" spans="1:10" ht="19" x14ac:dyDescent="0.2">
      <c r="A1236" t="s">
        <v>390</v>
      </c>
      <c r="B1236" t="s">
        <v>398</v>
      </c>
      <c r="C1236" t="s">
        <v>276</v>
      </c>
      <c r="D1236" t="s">
        <v>259</v>
      </c>
      <c r="E1236">
        <v>5</v>
      </c>
      <c r="G1236" t="str">
        <f t="shared" si="39"/>
        <v>x9x_x9_4x_L_5</v>
      </c>
      <c r="H1236" s="116">
        <f t="shared" si="38"/>
        <v>5</v>
      </c>
      <c r="I1236" s="117" t="s">
        <v>12612</v>
      </c>
      <c r="J1236" s="118"/>
    </row>
    <row r="1237" spans="1:10" x14ac:dyDescent="0.2">
      <c r="A1237" t="s">
        <v>390</v>
      </c>
      <c r="B1237" t="s">
        <v>398</v>
      </c>
      <c r="C1237" t="s">
        <v>276</v>
      </c>
      <c r="D1237" t="s">
        <v>259</v>
      </c>
      <c r="E1237">
        <v>6</v>
      </c>
      <c r="F1237" t="s">
        <v>31</v>
      </c>
      <c r="G1237" t="str">
        <f t="shared" si="39"/>
        <v>x9x_x9_4x_L_6a</v>
      </c>
      <c r="H1237" s="116" t="str">
        <f t="shared" si="38"/>
        <v>6a</v>
      </c>
      <c r="I1237" s="117" t="s">
        <v>12613</v>
      </c>
      <c r="J1237" s="118"/>
    </row>
    <row r="1238" spans="1:10" x14ac:dyDescent="0.2">
      <c r="A1238" t="s">
        <v>390</v>
      </c>
      <c r="B1238" t="s">
        <v>398</v>
      </c>
      <c r="C1238" t="s">
        <v>276</v>
      </c>
      <c r="D1238" t="s">
        <v>259</v>
      </c>
      <c r="E1238">
        <v>6</v>
      </c>
      <c r="F1238" t="s">
        <v>34</v>
      </c>
      <c r="G1238" t="str">
        <f t="shared" si="39"/>
        <v>x9x_x9_4x_L_6b</v>
      </c>
      <c r="H1238" s="116" t="str">
        <f t="shared" si="38"/>
        <v>6b</v>
      </c>
      <c r="I1238" s="117" t="s">
        <v>12614</v>
      </c>
      <c r="J1238" s="118"/>
    </row>
    <row r="1239" spans="1:10" x14ac:dyDescent="0.2">
      <c r="A1239" t="s">
        <v>390</v>
      </c>
      <c r="B1239" t="s">
        <v>398</v>
      </c>
      <c r="C1239" t="s">
        <v>276</v>
      </c>
      <c r="D1239" t="s">
        <v>259</v>
      </c>
      <c r="E1239">
        <v>6</v>
      </c>
      <c r="F1239" t="s">
        <v>40</v>
      </c>
      <c r="G1239" t="str">
        <f t="shared" si="39"/>
        <v>x9x_x9_4x_L_6c</v>
      </c>
      <c r="H1239" s="116" t="str">
        <f t="shared" si="38"/>
        <v>6c</v>
      </c>
      <c r="I1239" s="117" t="s">
        <v>12615</v>
      </c>
      <c r="J1239" s="118"/>
    </row>
    <row r="1240" spans="1:10" x14ac:dyDescent="0.2">
      <c r="A1240" t="s">
        <v>390</v>
      </c>
      <c r="B1240" t="s">
        <v>398</v>
      </c>
      <c r="C1240" t="s">
        <v>276</v>
      </c>
      <c r="D1240" t="s">
        <v>259</v>
      </c>
      <c r="E1240">
        <v>6</v>
      </c>
      <c r="F1240" t="s">
        <v>66</v>
      </c>
      <c r="G1240" t="str">
        <f t="shared" si="39"/>
        <v>x9x_x9_4x_L_6d</v>
      </c>
      <c r="H1240" s="116" t="str">
        <f t="shared" si="38"/>
        <v>6d</v>
      </c>
      <c r="I1240" s="117" t="s">
        <v>12616</v>
      </c>
      <c r="J1240" s="118"/>
    </row>
    <row r="1241" spans="1:10" x14ac:dyDescent="0.2">
      <c r="A1241" t="s">
        <v>390</v>
      </c>
      <c r="B1241" t="s">
        <v>398</v>
      </c>
      <c r="C1241" t="s">
        <v>276</v>
      </c>
      <c r="D1241" t="s">
        <v>259</v>
      </c>
      <c r="E1241">
        <v>7</v>
      </c>
      <c r="G1241" t="str">
        <f t="shared" si="39"/>
        <v>x9x_x9_4x_L_7</v>
      </c>
      <c r="H1241" s="116">
        <f t="shared" si="38"/>
        <v>7</v>
      </c>
      <c r="I1241" s="117" t="s">
        <v>12617</v>
      </c>
      <c r="J1241" s="118"/>
    </row>
    <row r="1242" spans="1:10" x14ac:dyDescent="0.2">
      <c r="A1242" t="s">
        <v>390</v>
      </c>
      <c r="B1242" t="s">
        <v>398</v>
      </c>
      <c r="C1242" t="s">
        <v>276</v>
      </c>
      <c r="D1242" t="s">
        <v>259</v>
      </c>
      <c r="E1242">
        <v>8</v>
      </c>
      <c r="G1242" t="str">
        <f t="shared" si="39"/>
        <v>x9x_x9_4x_L_8</v>
      </c>
      <c r="H1242" s="116">
        <f t="shared" si="38"/>
        <v>8</v>
      </c>
      <c r="I1242" s="121" t="s">
        <v>12618</v>
      </c>
      <c r="J1242" s="119" t="s">
        <v>12619</v>
      </c>
    </row>
    <row r="1243" spans="1:10" x14ac:dyDescent="0.2">
      <c r="A1243" t="s">
        <v>390</v>
      </c>
      <c r="B1243" t="s">
        <v>399</v>
      </c>
      <c r="C1243" t="s">
        <v>276</v>
      </c>
      <c r="D1243" t="s">
        <v>259</v>
      </c>
      <c r="E1243">
        <v>1</v>
      </c>
      <c r="F1243" t="s">
        <v>31</v>
      </c>
      <c r="G1243" t="str">
        <f t="shared" si="39"/>
        <v>x9x_x9_5x_L_1a</v>
      </c>
      <c r="H1243" s="116" t="str">
        <f t="shared" ref="H1243:H1306" si="40">IF(F1243="",E1243,E1243&amp;F1243)</f>
        <v>1a</v>
      </c>
      <c r="I1243" s="117" t="s">
        <v>12620</v>
      </c>
      <c r="J1243" s="119" t="s">
        <v>12621</v>
      </c>
    </row>
    <row r="1244" spans="1:10" x14ac:dyDescent="0.2">
      <c r="A1244" t="s">
        <v>390</v>
      </c>
      <c r="B1244" t="s">
        <v>399</v>
      </c>
      <c r="C1244" t="s">
        <v>276</v>
      </c>
      <c r="D1244" t="s">
        <v>259</v>
      </c>
      <c r="E1244">
        <v>1</v>
      </c>
      <c r="F1244" t="s">
        <v>34</v>
      </c>
      <c r="G1244" t="str">
        <f t="shared" si="39"/>
        <v>x9x_x9_5x_L_1b</v>
      </c>
      <c r="H1244" s="116" t="str">
        <f t="shared" si="40"/>
        <v>1b</v>
      </c>
      <c r="I1244" s="117" t="s">
        <v>12622</v>
      </c>
      <c r="J1244" s="119" t="s">
        <v>12621</v>
      </c>
    </row>
    <row r="1245" spans="1:10" x14ac:dyDescent="0.2">
      <c r="A1245" t="s">
        <v>390</v>
      </c>
      <c r="B1245" t="s">
        <v>399</v>
      </c>
      <c r="C1245" t="s">
        <v>276</v>
      </c>
      <c r="D1245" t="s">
        <v>259</v>
      </c>
      <c r="E1245">
        <v>2</v>
      </c>
      <c r="G1245" t="str">
        <f t="shared" si="39"/>
        <v>x9x_x9_5x_L_2</v>
      </c>
      <c r="H1245" s="116">
        <f t="shared" si="40"/>
        <v>2</v>
      </c>
      <c r="I1245" s="121" t="s">
        <v>12623</v>
      </c>
      <c r="J1245" s="118"/>
    </row>
    <row r="1246" spans="1:10" x14ac:dyDescent="0.2">
      <c r="A1246" t="s">
        <v>390</v>
      </c>
      <c r="B1246" t="s">
        <v>399</v>
      </c>
      <c r="C1246" t="s">
        <v>276</v>
      </c>
      <c r="D1246" t="s">
        <v>259</v>
      </c>
      <c r="E1246">
        <v>3</v>
      </c>
      <c r="F1246" t="s">
        <v>31</v>
      </c>
      <c r="G1246" t="str">
        <f t="shared" si="39"/>
        <v>x9x_x9_5x_L_3a</v>
      </c>
      <c r="H1246" s="116" t="str">
        <f t="shared" si="40"/>
        <v>3a</v>
      </c>
      <c r="I1246" s="117" t="s">
        <v>12624</v>
      </c>
      <c r="J1246" s="118"/>
    </row>
    <row r="1247" spans="1:10" x14ac:dyDescent="0.2">
      <c r="A1247" t="s">
        <v>390</v>
      </c>
      <c r="B1247" t="s">
        <v>399</v>
      </c>
      <c r="C1247" t="s">
        <v>276</v>
      </c>
      <c r="D1247" t="s">
        <v>259</v>
      </c>
      <c r="E1247">
        <v>3</v>
      </c>
      <c r="F1247" t="s">
        <v>34</v>
      </c>
      <c r="G1247" t="str">
        <f t="shared" si="39"/>
        <v>x9x_x9_5x_L_3b</v>
      </c>
      <c r="H1247" s="116" t="str">
        <f t="shared" si="40"/>
        <v>3b</v>
      </c>
      <c r="I1247" s="117" t="s">
        <v>12625</v>
      </c>
      <c r="J1247" s="117"/>
    </row>
    <row r="1248" spans="1:10" x14ac:dyDescent="0.2">
      <c r="A1248" t="s">
        <v>390</v>
      </c>
      <c r="B1248" t="s">
        <v>399</v>
      </c>
      <c r="C1248" t="s">
        <v>276</v>
      </c>
      <c r="D1248" t="s">
        <v>259</v>
      </c>
      <c r="E1248">
        <v>3</v>
      </c>
      <c r="F1248" t="s">
        <v>40</v>
      </c>
      <c r="G1248" t="str">
        <f t="shared" si="39"/>
        <v>x9x_x9_5x_L_3c</v>
      </c>
      <c r="H1248" s="116" t="str">
        <f t="shared" si="40"/>
        <v>3c</v>
      </c>
      <c r="I1248" s="117" t="s">
        <v>12626</v>
      </c>
      <c r="J1248" s="119"/>
    </row>
    <row r="1249" spans="1:10" x14ac:dyDescent="0.2">
      <c r="A1249" t="s">
        <v>390</v>
      </c>
      <c r="B1249" t="s">
        <v>399</v>
      </c>
      <c r="C1249" t="s">
        <v>276</v>
      </c>
      <c r="D1249" t="s">
        <v>259</v>
      </c>
      <c r="E1249">
        <v>3</v>
      </c>
      <c r="F1249" t="s">
        <v>66</v>
      </c>
      <c r="G1249" t="str">
        <f t="shared" si="39"/>
        <v>x9x_x9_5x_L_3d</v>
      </c>
      <c r="H1249" s="116" t="str">
        <f t="shared" si="40"/>
        <v>3d</v>
      </c>
      <c r="I1249" s="117" t="s">
        <v>12627</v>
      </c>
      <c r="J1249" s="118"/>
    </row>
    <row r="1250" spans="1:10" x14ac:dyDescent="0.2">
      <c r="A1250" t="s">
        <v>390</v>
      </c>
      <c r="B1250" t="s">
        <v>399</v>
      </c>
      <c r="C1250" t="s">
        <v>276</v>
      </c>
      <c r="D1250" t="s">
        <v>259</v>
      </c>
      <c r="E1250">
        <v>4</v>
      </c>
      <c r="F1250" t="s">
        <v>31</v>
      </c>
      <c r="G1250" t="str">
        <f t="shared" si="39"/>
        <v>x9x_x9_5x_L_4a</v>
      </c>
      <c r="H1250" s="116" t="str">
        <f t="shared" si="40"/>
        <v>4a</v>
      </c>
      <c r="I1250" s="117" t="s">
        <v>12628</v>
      </c>
      <c r="J1250" s="119" t="s">
        <v>12629</v>
      </c>
    </row>
    <row r="1251" spans="1:10" x14ac:dyDescent="0.2">
      <c r="A1251" t="s">
        <v>390</v>
      </c>
      <c r="B1251" t="s">
        <v>399</v>
      </c>
      <c r="C1251" t="s">
        <v>276</v>
      </c>
      <c r="D1251" t="s">
        <v>259</v>
      </c>
      <c r="E1251">
        <v>4</v>
      </c>
      <c r="F1251" t="s">
        <v>34</v>
      </c>
      <c r="G1251" t="str">
        <f t="shared" si="39"/>
        <v>x9x_x9_5x_L_4b</v>
      </c>
      <c r="H1251" s="116" t="str">
        <f t="shared" si="40"/>
        <v>4b</v>
      </c>
      <c r="I1251" s="117" t="s">
        <v>12630</v>
      </c>
      <c r="J1251" s="119" t="s">
        <v>12629</v>
      </c>
    </row>
    <row r="1252" spans="1:10" x14ac:dyDescent="0.2">
      <c r="A1252" t="s">
        <v>390</v>
      </c>
      <c r="B1252" t="s">
        <v>399</v>
      </c>
      <c r="C1252" t="s">
        <v>276</v>
      </c>
      <c r="D1252" t="s">
        <v>259</v>
      </c>
      <c r="E1252">
        <v>5</v>
      </c>
      <c r="F1252" t="s">
        <v>31</v>
      </c>
      <c r="G1252" t="str">
        <f t="shared" si="39"/>
        <v>x9x_x9_5x_L_5a</v>
      </c>
      <c r="H1252" s="116" t="str">
        <f t="shared" si="40"/>
        <v>5a</v>
      </c>
      <c r="I1252" s="117" t="s">
        <v>12631</v>
      </c>
      <c r="J1252" s="118"/>
    </row>
    <row r="1253" spans="1:10" x14ac:dyDescent="0.2">
      <c r="A1253" t="s">
        <v>390</v>
      </c>
      <c r="B1253" t="s">
        <v>399</v>
      </c>
      <c r="C1253" t="s">
        <v>276</v>
      </c>
      <c r="D1253" t="s">
        <v>259</v>
      </c>
      <c r="E1253">
        <v>5</v>
      </c>
      <c r="F1253" t="s">
        <v>34</v>
      </c>
      <c r="G1253" t="str">
        <f t="shared" si="39"/>
        <v>x9x_x9_5x_L_5b</v>
      </c>
      <c r="H1253" s="116" t="str">
        <f t="shared" si="40"/>
        <v>5b</v>
      </c>
      <c r="I1253" s="117" t="s">
        <v>12632</v>
      </c>
      <c r="J1253" s="118"/>
    </row>
    <row r="1254" spans="1:10" x14ac:dyDescent="0.2">
      <c r="A1254" t="s">
        <v>390</v>
      </c>
      <c r="B1254" t="s">
        <v>399</v>
      </c>
      <c r="C1254" t="s">
        <v>276</v>
      </c>
      <c r="D1254" t="s">
        <v>259</v>
      </c>
      <c r="E1254">
        <v>5</v>
      </c>
      <c r="F1254" t="s">
        <v>40</v>
      </c>
      <c r="G1254" t="str">
        <f t="shared" si="39"/>
        <v>x9x_x9_5x_L_5c</v>
      </c>
      <c r="H1254" s="116" t="str">
        <f t="shared" si="40"/>
        <v>5c</v>
      </c>
      <c r="I1254" s="117" t="s">
        <v>12633</v>
      </c>
      <c r="J1254" s="118"/>
    </row>
    <row r="1255" spans="1:10" x14ac:dyDescent="0.2">
      <c r="A1255" t="s">
        <v>390</v>
      </c>
      <c r="B1255" t="s">
        <v>399</v>
      </c>
      <c r="C1255" t="s">
        <v>276</v>
      </c>
      <c r="D1255" t="s">
        <v>259</v>
      </c>
      <c r="E1255">
        <v>6</v>
      </c>
      <c r="F1255" t="s">
        <v>31</v>
      </c>
      <c r="G1255" t="str">
        <f t="shared" si="39"/>
        <v>x9x_x9_5x_L_6a</v>
      </c>
      <c r="H1255" s="116" t="str">
        <f t="shared" si="40"/>
        <v>6a</v>
      </c>
      <c r="I1255" s="117" t="s">
        <v>12634</v>
      </c>
      <c r="J1255" s="118"/>
    </row>
    <row r="1256" spans="1:10" x14ac:dyDescent="0.2">
      <c r="A1256" t="s">
        <v>390</v>
      </c>
      <c r="B1256" t="s">
        <v>399</v>
      </c>
      <c r="C1256" t="s">
        <v>276</v>
      </c>
      <c r="D1256" t="s">
        <v>259</v>
      </c>
      <c r="E1256">
        <v>6</v>
      </c>
      <c r="F1256" t="s">
        <v>34</v>
      </c>
      <c r="G1256" t="str">
        <f t="shared" si="39"/>
        <v>x9x_x9_5x_L_6b</v>
      </c>
      <c r="H1256" s="116" t="str">
        <f t="shared" si="40"/>
        <v>6b</v>
      </c>
      <c r="I1256" s="117" t="s">
        <v>12635</v>
      </c>
      <c r="J1256" s="118"/>
    </row>
    <row r="1257" spans="1:10" x14ac:dyDescent="0.2">
      <c r="A1257" t="s">
        <v>390</v>
      </c>
      <c r="B1257" t="s">
        <v>399</v>
      </c>
      <c r="C1257" t="s">
        <v>276</v>
      </c>
      <c r="D1257" t="s">
        <v>259</v>
      </c>
      <c r="E1257">
        <v>6</v>
      </c>
      <c r="F1257" t="s">
        <v>40</v>
      </c>
      <c r="G1257" t="str">
        <f t="shared" si="39"/>
        <v>x9x_x9_5x_L_6c</v>
      </c>
      <c r="H1257" s="116" t="str">
        <f t="shared" si="40"/>
        <v>6c</v>
      </c>
      <c r="I1257" s="117" t="s">
        <v>12636</v>
      </c>
      <c r="J1257" s="118"/>
    </row>
    <row r="1258" spans="1:10" x14ac:dyDescent="0.2">
      <c r="A1258" t="s">
        <v>390</v>
      </c>
      <c r="B1258" t="s">
        <v>399</v>
      </c>
      <c r="C1258" t="s">
        <v>276</v>
      </c>
      <c r="D1258" t="s">
        <v>259</v>
      </c>
      <c r="E1258">
        <v>6</v>
      </c>
      <c r="F1258" t="s">
        <v>66</v>
      </c>
      <c r="G1258" t="str">
        <f t="shared" si="39"/>
        <v>x9x_x9_5x_L_6d</v>
      </c>
      <c r="H1258" s="116" t="str">
        <f t="shared" si="40"/>
        <v>6d</v>
      </c>
      <c r="I1258" s="117" t="s">
        <v>12637</v>
      </c>
      <c r="J1258" s="118"/>
    </row>
    <row r="1259" spans="1:10" x14ac:dyDescent="0.2">
      <c r="A1259" t="s">
        <v>390</v>
      </c>
      <c r="B1259" t="s">
        <v>399</v>
      </c>
      <c r="C1259" t="s">
        <v>276</v>
      </c>
      <c r="D1259" t="s">
        <v>259</v>
      </c>
      <c r="E1259">
        <v>7</v>
      </c>
      <c r="G1259" t="str">
        <f t="shared" si="39"/>
        <v>x9x_x9_5x_L_7</v>
      </c>
      <c r="H1259" s="116">
        <f t="shared" si="40"/>
        <v>7</v>
      </c>
      <c r="I1259" s="117" t="s">
        <v>12638</v>
      </c>
      <c r="J1259" s="118"/>
    </row>
    <row r="1260" spans="1:10" x14ac:dyDescent="0.2">
      <c r="A1260" t="s">
        <v>390</v>
      </c>
      <c r="B1260" t="s">
        <v>399</v>
      </c>
      <c r="C1260" t="s">
        <v>276</v>
      </c>
      <c r="D1260" t="s">
        <v>259</v>
      </c>
      <c r="E1260">
        <v>8</v>
      </c>
      <c r="G1260" t="str">
        <f t="shared" si="39"/>
        <v>x9x_x9_5x_L_8</v>
      </c>
      <c r="H1260" s="116">
        <f t="shared" si="40"/>
        <v>8</v>
      </c>
      <c r="I1260" s="117" t="s">
        <v>12639</v>
      </c>
      <c r="J1260" s="119" t="s">
        <v>12640</v>
      </c>
    </row>
    <row r="1261" spans="1:10" x14ac:dyDescent="0.2">
      <c r="A1261" t="s">
        <v>390</v>
      </c>
      <c r="B1261" t="s">
        <v>400</v>
      </c>
      <c r="C1261" t="s">
        <v>276</v>
      </c>
      <c r="D1261" t="s">
        <v>259</v>
      </c>
      <c r="E1261">
        <v>1</v>
      </c>
      <c r="G1261" t="str">
        <f t="shared" si="39"/>
        <v>x9x_x9_6x_L_1</v>
      </c>
      <c r="H1261" s="116">
        <f t="shared" si="40"/>
        <v>1</v>
      </c>
      <c r="I1261" s="121" t="s">
        <v>12641</v>
      </c>
      <c r="J1261" s="118"/>
    </row>
    <row r="1262" spans="1:10" x14ac:dyDescent="0.2">
      <c r="A1262" t="s">
        <v>390</v>
      </c>
      <c r="B1262" t="s">
        <v>400</v>
      </c>
      <c r="C1262" t="s">
        <v>276</v>
      </c>
      <c r="D1262" t="s">
        <v>259</v>
      </c>
      <c r="E1262">
        <v>2</v>
      </c>
      <c r="F1262" t="s">
        <v>31</v>
      </c>
      <c r="G1262" t="str">
        <f t="shared" si="39"/>
        <v>x9x_x9_6x_L_2a</v>
      </c>
      <c r="H1262" s="116" t="str">
        <f t="shared" si="40"/>
        <v>2a</v>
      </c>
      <c r="I1262" s="117" t="s">
        <v>12642</v>
      </c>
      <c r="J1262" s="119" t="s">
        <v>12643</v>
      </c>
    </row>
    <row r="1263" spans="1:10" x14ac:dyDescent="0.2">
      <c r="A1263" t="s">
        <v>390</v>
      </c>
      <c r="B1263" t="s">
        <v>400</v>
      </c>
      <c r="C1263" t="s">
        <v>276</v>
      </c>
      <c r="D1263" t="s">
        <v>259</v>
      </c>
      <c r="E1263">
        <v>2</v>
      </c>
      <c r="F1263" t="s">
        <v>34</v>
      </c>
      <c r="G1263" t="str">
        <f t="shared" si="39"/>
        <v>x9x_x9_6x_L_2b</v>
      </c>
      <c r="H1263" s="116" t="str">
        <f t="shared" si="40"/>
        <v>2b</v>
      </c>
      <c r="I1263" s="117" t="s">
        <v>12644</v>
      </c>
      <c r="J1263" s="119" t="s">
        <v>12643</v>
      </c>
    </row>
    <row r="1264" spans="1:10" x14ac:dyDescent="0.2">
      <c r="A1264" t="s">
        <v>390</v>
      </c>
      <c r="B1264" t="s">
        <v>400</v>
      </c>
      <c r="C1264" t="s">
        <v>276</v>
      </c>
      <c r="D1264" t="s">
        <v>259</v>
      </c>
      <c r="E1264">
        <v>2</v>
      </c>
      <c r="F1264" t="s">
        <v>40</v>
      </c>
      <c r="G1264" t="str">
        <f t="shared" si="39"/>
        <v>x9x_x9_6x_L_2c</v>
      </c>
      <c r="H1264" s="116" t="str">
        <f t="shared" si="40"/>
        <v>2c</v>
      </c>
      <c r="I1264" s="117" t="s">
        <v>12645</v>
      </c>
      <c r="J1264" s="119" t="s">
        <v>12643</v>
      </c>
    </row>
    <row r="1265" spans="1:10" x14ac:dyDescent="0.2">
      <c r="A1265" t="s">
        <v>390</v>
      </c>
      <c r="B1265" t="s">
        <v>400</v>
      </c>
      <c r="C1265" t="s">
        <v>276</v>
      </c>
      <c r="D1265" t="s">
        <v>259</v>
      </c>
      <c r="E1265">
        <v>3</v>
      </c>
      <c r="G1265" t="str">
        <f t="shared" si="39"/>
        <v>x9x_x9_6x_L_3</v>
      </c>
      <c r="H1265" s="116">
        <f t="shared" si="40"/>
        <v>3</v>
      </c>
      <c r="I1265" s="121" t="s">
        <v>12646</v>
      </c>
      <c r="J1265" s="118"/>
    </row>
    <row r="1266" spans="1:10" x14ac:dyDescent="0.2">
      <c r="A1266" t="s">
        <v>390</v>
      </c>
      <c r="B1266" t="s">
        <v>400</v>
      </c>
      <c r="C1266" t="s">
        <v>276</v>
      </c>
      <c r="D1266" t="s">
        <v>259</v>
      </c>
      <c r="E1266">
        <v>4</v>
      </c>
      <c r="F1266" t="s">
        <v>31</v>
      </c>
      <c r="G1266" t="str">
        <f t="shared" si="39"/>
        <v>x9x_x9_6x_L_4a</v>
      </c>
      <c r="H1266" s="116" t="str">
        <f t="shared" si="40"/>
        <v>4a</v>
      </c>
      <c r="I1266" s="117" t="s">
        <v>12647</v>
      </c>
      <c r="J1266" s="118"/>
    </row>
    <row r="1267" spans="1:10" x14ac:dyDescent="0.2">
      <c r="A1267" t="s">
        <v>390</v>
      </c>
      <c r="B1267" t="s">
        <v>400</v>
      </c>
      <c r="C1267" t="s">
        <v>276</v>
      </c>
      <c r="D1267" t="s">
        <v>259</v>
      </c>
      <c r="E1267">
        <v>4</v>
      </c>
      <c r="F1267" t="s">
        <v>34</v>
      </c>
      <c r="G1267" t="str">
        <f t="shared" si="39"/>
        <v>x9x_x9_6x_L_4b</v>
      </c>
      <c r="H1267" s="116" t="str">
        <f t="shared" si="40"/>
        <v>4b</v>
      </c>
      <c r="I1267" s="117" t="s">
        <v>12648</v>
      </c>
      <c r="J1267" s="117"/>
    </row>
    <row r="1268" spans="1:10" x14ac:dyDescent="0.2">
      <c r="A1268" t="s">
        <v>390</v>
      </c>
      <c r="B1268" t="s">
        <v>400</v>
      </c>
      <c r="C1268" t="s">
        <v>276</v>
      </c>
      <c r="D1268" t="s">
        <v>259</v>
      </c>
      <c r="E1268">
        <v>4</v>
      </c>
      <c r="F1268" t="s">
        <v>40</v>
      </c>
      <c r="G1268" t="str">
        <f t="shared" si="39"/>
        <v>x9x_x9_6x_L_4c</v>
      </c>
      <c r="H1268" s="116" t="str">
        <f t="shared" si="40"/>
        <v>4c</v>
      </c>
      <c r="I1268" s="117" t="s">
        <v>12649</v>
      </c>
      <c r="J1268" s="119"/>
    </row>
    <row r="1269" spans="1:10" x14ac:dyDescent="0.2">
      <c r="A1269" t="s">
        <v>390</v>
      </c>
      <c r="B1269" t="s">
        <v>400</v>
      </c>
      <c r="C1269" t="s">
        <v>276</v>
      </c>
      <c r="D1269" t="s">
        <v>259</v>
      </c>
      <c r="E1269">
        <v>4</v>
      </c>
      <c r="F1269" t="s">
        <v>66</v>
      </c>
      <c r="G1269" t="str">
        <f t="shared" si="39"/>
        <v>x9x_x9_6x_L_4d</v>
      </c>
      <c r="H1269" s="116" t="str">
        <f t="shared" si="40"/>
        <v>4d</v>
      </c>
      <c r="I1269" s="117" t="s">
        <v>12650</v>
      </c>
      <c r="J1269" s="118"/>
    </row>
    <row r="1270" spans="1:10" x14ac:dyDescent="0.2">
      <c r="A1270" t="s">
        <v>390</v>
      </c>
      <c r="B1270" t="s">
        <v>400</v>
      </c>
      <c r="C1270" t="s">
        <v>276</v>
      </c>
      <c r="D1270" t="s">
        <v>259</v>
      </c>
      <c r="E1270">
        <v>5</v>
      </c>
      <c r="F1270" t="s">
        <v>31</v>
      </c>
      <c r="G1270" t="str">
        <f t="shared" si="39"/>
        <v>x9x_x9_6x_L_5a</v>
      </c>
      <c r="H1270" s="116" t="str">
        <f t="shared" si="40"/>
        <v>5a</v>
      </c>
      <c r="I1270" s="117" t="s">
        <v>12651</v>
      </c>
      <c r="J1270" s="118"/>
    </row>
    <row r="1271" spans="1:10" x14ac:dyDescent="0.2">
      <c r="A1271" t="s">
        <v>390</v>
      </c>
      <c r="B1271" t="s">
        <v>400</v>
      </c>
      <c r="C1271" t="s">
        <v>276</v>
      </c>
      <c r="D1271" t="s">
        <v>259</v>
      </c>
      <c r="E1271">
        <v>5</v>
      </c>
      <c r="F1271" t="s">
        <v>34</v>
      </c>
      <c r="G1271" t="str">
        <f t="shared" si="39"/>
        <v>x9x_x9_6x_L_5b</v>
      </c>
      <c r="H1271" s="116" t="str">
        <f t="shared" si="40"/>
        <v>5b</v>
      </c>
      <c r="I1271" s="117" t="s">
        <v>12652</v>
      </c>
      <c r="J1271" s="117"/>
    </row>
    <row r="1272" spans="1:10" x14ac:dyDescent="0.2">
      <c r="A1272" t="s">
        <v>390</v>
      </c>
      <c r="B1272" t="s">
        <v>400</v>
      </c>
      <c r="C1272" t="s">
        <v>276</v>
      </c>
      <c r="D1272" t="s">
        <v>259</v>
      </c>
      <c r="E1272">
        <v>5</v>
      </c>
      <c r="F1272" t="s">
        <v>40</v>
      </c>
      <c r="G1272" t="str">
        <f t="shared" si="39"/>
        <v>x9x_x9_6x_L_5c</v>
      </c>
      <c r="H1272" s="116" t="str">
        <f t="shared" si="40"/>
        <v>5c</v>
      </c>
      <c r="I1272" s="117" t="s">
        <v>12653</v>
      </c>
      <c r="J1272" s="119"/>
    </row>
    <row r="1273" spans="1:10" x14ac:dyDescent="0.2">
      <c r="A1273" t="s">
        <v>390</v>
      </c>
      <c r="B1273" t="s">
        <v>400</v>
      </c>
      <c r="C1273" t="s">
        <v>276</v>
      </c>
      <c r="D1273" t="s">
        <v>259</v>
      </c>
      <c r="E1273">
        <v>6</v>
      </c>
      <c r="F1273" t="s">
        <v>31</v>
      </c>
      <c r="G1273" t="str">
        <f t="shared" si="39"/>
        <v>x9x_x9_6x_L_6a</v>
      </c>
      <c r="H1273" s="116" t="str">
        <f t="shared" si="40"/>
        <v>6a</v>
      </c>
      <c r="I1273" s="117" t="s">
        <v>12654</v>
      </c>
      <c r="J1273" s="118"/>
    </row>
    <row r="1274" spans="1:10" x14ac:dyDescent="0.2">
      <c r="A1274" t="s">
        <v>390</v>
      </c>
      <c r="B1274" t="s">
        <v>400</v>
      </c>
      <c r="C1274" t="s">
        <v>276</v>
      </c>
      <c r="D1274" t="s">
        <v>259</v>
      </c>
      <c r="E1274">
        <v>6</v>
      </c>
      <c r="F1274" t="s">
        <v>34</v>
      </c>
      <c r="G1274" t="str">
        <f t="shared" si="39"/>
        <v>x9x_x9_6x_L_6b</v>
      </c>
      <c r="H1274" s="116" t="str">
        <f t="shared" si="40"/>
        <v>6b</v>
      </c>
      <c r="I1274" s="117" t="s">
        <v>12655</v>
      </c>
      <c r="J1274" s="117"/>
    </row>
    <row r="1275" spans="1:10" x14ac:dyDescent="0.2">
      <c r="A1275" t="s">
        <v>390</v>
      </c>
      <c r="B1275" t="s">
        <v>400</v>
      </c>
      <c r="C1275" t="s">
        <v>276</v>
      </c>
      <c r="D1275" t="s">
        <v>259</v>
      </c>
      <c r="E1275">
        <v>6</v>
      </c>
      <c r="F1275" t="s">
        <v>40</v>
      </c>
      <c r="G1275" t="str">
        <f t="shared" si="39"/>
        <v>x9x_x9_6x_L_6c</v>
      </c>
      <c r="H1275" s="116" t="str">
        <f t="shared" si="40"/>
        <v>6c</v>
      </c>
      <c r="I1275" s="117" t="s">
        <v>12656</v>
      </c>
      <c r="J1275" s="119"/>
    </row>
    <row r="1276" spans="1:10" x14ac:dyDescent="0.2">
      <c r="A1276" t="s">
        <v>390</v>
      </c>
      <c r="B1276" t="s">
        <v>400</v>
      </c>
      <c r="C1276" t="s">
        <v>276</v>
      </c>
      <c r="D1276" t="s">
        <v>259</v>
      </c>
      <c r="E1276">
        <v>7</v>
      </c>
      <c r="G1276" t="str">
        <f t="shared" si="39"/>
        <v>x9x_x9_6x_L_7</v>
      </c>
      <c r="H1276" s="116">
        <f t="shared" si="40"/>
        <v>7</v>
      </c>
      <c r="I1276" s="117" t="s">
        <v>12657</v>
      </c>
      <c r="J1276" s="119" t="s">
        <v>12658</v>
      </c>
    </row>
    <row r="1277" spans="1:10" x14ac:dyDescent="0.2">
      <c r="A1277" t="s">
        <v>390</v>
      </c>
      <c r="B1277" t="s">
        <v>400</v>
      </c>
      <c r="C1277" t="s">
        <v>276</v>
      </c>
      <c r="D1277" t="s">
        <v>259</v>
      </c>
      <c r="E1277">
        <v>8</v>
      </c>
      <c r="G1277" t="str">
        <f t="shared" si="39"/>
        <v>x9x_x9_6x_L_8</v>
      </c>
      <c r="H1277" s="116">
        <f t="shared" si="40"/>
        <v>8</v>
      </c>
      <c r="I1277" s="117" t="s">
        <v>12659</v>
      </c>
      <c r="J1277" s="118"/>
    </row>
    <row r="1278" spans="1:10" x14ac:dyDescent="0.2">
      <c r="A1278" t="s">
        <v>390</v>
      </c>
      <c r="B1278" t="s">
        <v>401</v>
      </c>
      <c r="C1278" t="s">
        <v>276</v>
      </c>
      <c r="D1278" t="s">
        <v>259</v>
      </c>
      <c r="E1278">
        <v>1</v>
      </c>
      <c r="F1278" t="s">
        <v>31</v>
      </c>
      <c r="G1278" t="str">
        <f t="shared" si="39"/>
        <v>x9x_x9_7x_L_1a</v>
      </c>
      <c r="H1278" s="116" t="str">
        <f t="shared" si="40"/>
        <v>1a</v>
      </c>
      <c r="I1278" s="117" t="s">
        <v>12660</v>
      </c>
      <c r="J1278" s="118"/>
    </row>
    <row r="1279" spans="1:10" x14ac:dyDescent="0.2">
      <c r="A1279" t="s">
        <v>390</v>
      </c>
      <c r="B1279" t="s">
        <v>401</v>
      </c>
      <c r="C1279" t="s">
        <v>276</v>
      </c>
      <c r="D1279" t="s">
        <v>259</v>
      </c>
      <c r="E1279">
        <v>1</v>
      </c>
      <c r="F1279" t="s">
        <v>34</v>
      </c>
      <c r="G1279" t="str">
        <f t="shared" si="39"/>
        <v>x9x_x9_7x_L_1b</v>
      </c>
      <c r="H1279" s="116" t="str">
        <f t="shared" si="40"/>
        <v>1b</v>
      </c>
      <c r="I1279" s="117" t="s">
        <v>12661</v>
      </c>
      <c r="J1279" s="117"/>
    </row>
    <row r="1280" spans="1:10" x14ac:dyDescent="0.2">
      <c r="A1280" t="s">
        <v>390</v>
      </c>
      <c r="B1280" t="s">
        <v>401</v>
      </c>
      <c r="C1280" t="s">
        <v>276</v>
      </c>
      <c r="D1280" t="s">
        <v>259</v>
      </c>
      <c r="E1280">
        <v>1</v>
      </c>
      <c r="F1280" t="s">
        <v>40</v>
      </c>
      <c r="G1280" t="str">
        <f t="shared" si="39"/>
        <v>x9x_x9_7x_L_1c</v>
      </c>
      <c r="H1280" s="116" t="str">
        <f t="shared" si="40"/>
        <v>1c</v>
      </c>
      <c r="I1280" s="117" t="s">
        <v>12662</v>
      </c>
      <c r="J1280" s="119"/>
    </row>
    <row r="1281" spans="1:10" x14ac:dyDescent="0.2">
      <c r="A1281" t="s">
        <v>390</v>
      </c>
      <c r="B1281" t="s">
        <v>401</v>
      </c>
      <c r="C1281" t="s">
        <v>276</v>
      </c>
      <c r="D1281" t="s">
        <v>259</v>
      </c>
      <c r="E1281">
        <v>1</v>
      </c>
      <c r="F1281" t="s">
        <v>66</v>
      </c>
      <c r="G1281" t="str">
        <f t="shared" si="39"/>
        <v>x9x_x9_7x_L_1d</v>
      </c>
      <c r="H1281" s="116" t="str">
        <f t="shared" si="40"/>
        <v>1d</v>
      </c>
      <c r="I1281" s="117" t="s">
        <v>12663</v>
      </c>
      <c r="J1281" s="118"/>
    </row>
    <row r="1282" spans="1:10" x14ac:dyDescent="0.2">
      <c r="A1282" t="s">
        <v>390</v>
      </c>
      <c r="B1282" t="s">
        <v>401</v>
      </c>
      <c r="C1282" t="s">
        <v>276</v>
      </c>
      <c r="D1282" t="s">
        <v>259</v>
      </c>
      <c r="E1282">
        <v>2</v>
      </c>
      <c r="G1282" t="str">
        <f t="shared" ref="G1282:G1345" si="41">A1282&amp;"_"&amp;B1282&amp;"_"&amp;D1282&amp;"_"&amp;H1282</f>
        <v>x9x_x9_7x_L_2</v>
      </c>
      <c r="H1282" s="116">
        <f t="shared" si="40"/>
        <v>2</v>
      </c>
      <c r="I1282" s="121" t="s">
        <v>12664</v>
      </c>
      <c r="J1282" s="119" t="s">
        <v>12665</v>
      </c>
    </row>
    <row r="1283" spans="1:10" x14ac:dyDescent="0.2">
      <c r="A1283" t="s">
        <v>390</v>
      </c>
      <c r="B1283" t="s">
        <v>401</v>
      </c>
      <c r="C1283" t="s">
        <v>276</v>
      </c>
      <c r="D1283" t="s">
        <v>259</v>
      </c>
      <c r="E1283">
        <v>3</v>
      </c>
      <c r="G1283" t="str">
        <f t="shared" si="41"/>
        <v>x9x_x9_7x_L_3</v>
      </c>
      <c r="H1283" s="116">
        <f t="shared" si="40"/>
        <v>3</v>
      </c>
      <c r="I1283" s="117" t="s">
        <v>12666</v>
      </c>
      <c r="J1283" s="118"/>
    </row>
    <row r="1284" spans="1:10" x14ac:dyDescent="0.2">
      <c r="A1284" t="s">
        <v>390</v>
      </c>
      <c r="B1284" t="s">
        <v>401</v>
      </c>
      <c r="C1284" t="s">
        <v>276</v>
      </c>
      <c r="D1284" t="s">
        <v>259</v>
      </c>
      <c r="E1284">
        <v>4</v>
      </c>
      <c r="F1284" t="s">
        <v>31</v>
      </c>
      <c r="G1284" t="str">
        <f t="shared" si="41"/>
        <v>x9x_x9_7x_L_4a</v>
      </c>
      <c r="H1284" s="116" t="str">
        <f t="shared" si="40"/>
        <v>4a</v>
      </c>
      <c r="I1284" s="117" t="s">
        <v>12667</v>
      </c>
      <c r="J1284" s="119" t="s">
        <v>12668</v>
      </c>
    </row>
    <row r="1285" spans="1:10" x14ac:dyDescent="0.2">
      <c r="A1285" t="s">
        <v>390</v>
      </c>
      <c r="B1285" t="s">
        <v>401</v>
      </c>
      <c r="C1285" t="s">
        <v>276</v>
      </c>
      <c r="D1285" t="s">
        <v>259</v>
      </c>
      <c r="E1285">
        <v>4</v>
      </c>
      <c r="F1285" t="s">
        <v>34</v>
      </c>
      <c r="G1285" t="str">
        <f t="shared" si="41"/>
        <v>x9x_x9_7x_L_4b</v>
      </c>
      <c r="H1285" s="116" t="str">
        <f t="shared" si="40"/>
        <v>4b</v>
      </c>
      <c r="I1285" s="117" t="s">
        <v>12667</v>
      </c>
      <c r="J1285" s="119" t="s">
        <v>12669</v>
      </c>
    </row>
    <row r="1286" spans="1:10" x14ac:dyDescent="0.2">
      <c r="A1286" t="s">
        <v>390</v>
      </c>
      <c r="B1286" t="s">
        <v>401</v>
      </c>
      <c r="C1286" t="s">
        <v>276</v>
      </c>
      <c r="D1286" t="s">
        <v>259</v>
      </c>
      <c r="E1286">
        <v>5</v>
      </c>
      <c r="G1286" t="str">
        <f t="shared" si="41"/>
        <v>x9x_x9_7x_L_5</v>
      </c>
      <c r="H1286" s="116">
        <f t="shared" si="40"/>
        <v>5</v>
      </c>
      <c r="I1286" s="117" t="s">
        <v>12670</v>
      </c>
      <c r="J1286" s="119" t="s">
        <v>12671</v>
      </c>
    </row>
    <row r="1287" spans="1:10" x14ac:dyDescent="0.2">
      <c r="A1287" t="s">
        <v>390</v>
      </c>
      <c r="B1287" t="s">
        <v>401</v>
      </c>
      <c r="C1287" t="s">
        <v>276</v>
      </c>
      <c r="D1287" t="s">
        <v>259</v>
      </c>
      <c r="E1287">
        <v>6</v>
      </c>
      <c r="F1287" t="s">
        <v>31</v>
      </c>
      <c r="G1287" t="str">
        <f t="shared" si="41"/>
        <v>x9x_x9_7x_L_6a</v>
      </c>
      <c r="H1287" s="116" t="str">
        <f t="shared" si="40"/>
        <v>6a</v>
      </c>
      <c r="I1287" s="119" t="s">
        <v>12672</v>
      </c>
      <c r="J1287" s="118"/>
    </row>
    <row r="1288" spans="1:10" x14ac:dyDescent="0.2">
      <c r="A1288" t="s">
        <v>390</v>
      </c>
      <c r="B1288" t="s">
        <v>401</v>
      </c>
      <c r="C1288" t="s">
        <v>276</v>
      </c>
      <c r="D1288" t="s">
        <v>259</v>
      </c>
      <c r="E1288">
        <v>6</v>
      </c>
      <c r="F1288" t="s">
        <v>34</v>
      </c>
      <c r="G1288" t="str">
        <f t="shared" si="41"/>
        <v>x9x_x9_7x_L_6b</v>
      </c>
      <c r="H1288" s="116" t="str">
        <f t="shared" si="40"/>
        <v>6b</v>
      </c>
      <c r="I1288" s="121" t="s">
        <v>12673</v>
      </c>
      <c r="J1288" s="118"/>
    </row>
    <row r="1289" spans="1:10" x14ac:dyDescent="0.2">
      <c r="A1289" t="s">
        <v>390</v>
      </c>
      <c r="B1289" t="s">
        <v>401</v>
      </c>
      <c r="C1289" t="s">
        <v>276</v>
      </c>
      <c r="D1289" t="s">
        <v>259</v>
      </c>
      <c r="E1289">
        <v>7</v>
      </c>
      <c r="G1289" t="str">
        <f t="shared" si="41"/>
        <v>x9x_x9_7x_L_7</v>
      </c>
      <c r="H1289" s="116">
        <f t="shared" si="40"/>
        <v>7</v>
      </c>
      <c r="I1289" s="117" t="s">
        <v>12674</v>
      </c>
      <c r="J1289" s="118"/>
    </row>
    <row r="1290" spans="1:10" x14ac:dyDescent="0.2">
      <c r="A1290" t="s">
        <v>390</v>
      </c>
      <c r="B1290" t="s">
        <v>401</v>
      </c>
      <c r="C1290" t="s">
        <v>276</v>
      </c>
      <c r="D1290" t="s">
        <v>259</v>
      </c>
      <c r="E1290">
        <v>8</v>
      </c>
      <c r="G1290" t="str">
        <f t="shared" si="41"/>
        <v>x9x_x9_7x_L_8</v>
      </c>
      <c r="H1290" s="116">
        <f t="shared" si="40"/>
        <v>8</v>
      </c>
      <c r="I1290" s="121" t="s">
        <v>12675</v>
      </c>
      <c r="J1290" s="118"/>
    </row>
    <row r="1291" spans="1:10" x14ac:dyDescent="0.2">
      <c r="A1291" t="s">
        <v>390</v>
      </c>
      <c r="B1291" t="s">
        <v>402</v>
      </c>
      <c r="C1291" t="s">
        <v>276</v>
      </c>
      <c r="D1291" t="s">
        <v>259</v>
      </c>
      <c r="E1291">
        <v>1</v>
      </c>
      <c r="F1291" t="s">
        <v>31</v>
      </c>
      <c r="G1291" t="str">
        <f t="shared" si="41"/>
        <v>x9x_x9_8x_L_1a</v>
      </c>
      <c r="H1291" s="116" t="str">
        <f t="shared" si="40"/>
        <v>1a</v>
      </c>
      <c r="I1291" s="117" t="s">
        <v>12676</v>
      </c>
      <c r="J1291" s="118"/>
    </row>
    <row r="1292" spans="1:10" x14ac:dyDescent="0.2">
      <c r="A1292" t="s">
        <v>390</v>
      </c>
      <c r="B1292" t="s">
        <v>402</v>
      </c>
      <c r="C1292" t="s">
        <v>276</v>
      </c>
      <c r="D1292" t="s">
        <v>259</v>
      </c>
      <c r="E1292">
        <v>1</v>
      </c>
      <c r="F1292" t="s">
        <v>34</v>
      </c>
      <c r="G1292" t="str">
        <f t="shared" si="41"/>
        <v>x9x_x9_8x_L_1b</v>
      </c>
      <c r="H1292" s="116" t="str">
        <f t="shared" si="40"/>
        <v>1b</v>
      </c>
      <c r="I1292" s="117" t="s">
        <v>12677</v>
      </c>
      <c r="J1292" s="117"/>
    </row>
    <row r="1293" spans="1:10" x14ac:dyDescent="0.2">
      <c r="A1293" t="s">
        <v>390</v>
      </c>
      <c r="B1293" t="s">
        <v>402</v>
      </c>
      <c r="C1293" t="s">
        <v>276</v>
      </c>
      <c r="D1293" t="s">
        <v>259</v>
      </c>
      <c r="E1293">
        <v>1</v>
      </c>
      <c r="F1293" t="s">
        <v>40</v>
      </c>
      <c r="G1293" t="str">
        <f t="shared" si="41"/>
        <v>x9x_x9_8x_L_1c</v>
      </c>
      <c r="H1293" s="116" t="str">
        <f t="shared" si="40"/>
        <v>1c</v>
      </c>
      <c r="I1293" s="117" t="s">
        <v>12678</v>
      </c>
      <c r="J1293" s="119"/>
    </row>
    <row r="1294" spans="1:10" x14ac:dyDescent="0.2">
      <c r="A1294" t="s">
        <v>390</v>
      </c>
      <c r="B1294" t="s">
        <v>402</v>
      </c>
      <c r="C1294" t="s">
        <v>276</v>
      </c>
      <c r="D1294" t="s">
        <v>259</v>
      </c>
      <c r="E1294">
        <v>2</v>
      </c>
      <c r="F1294" t="s">
        <v>31</v>
      </c>
      <c r="G1294" t="str">
        <f t="shared" si="41"/>
        <v>x9x_x9_8x_L_2a</v>
      </c>
      <c r="H1294" s="116" t="str">
        <f t="shared" si="40"/>
        <v>2a</v>
      </c>
      <c r="I1294" s="117" t="s">
        <v>12679</v>
      </c>
      <c r="J1294" s="118"/>
    </row>
    <row r="1295" spans="1:10" x14ac:dyDescent="0.2">
      <c r="A1295" t="s">
        <v>390</v>
      </c>
      <c r="B1295" t="s">
        <v>402</v>
      </c>
      <c r="C1295" t="s">
        <v>276</v>
      </c>
      <c r="D1295" t="s">
        <v>259</v>
      </c>
      <c r="E1295">
        <v>2</v>
      </c>
      <c r="F1295" t="s">
        <v>34</v>
      </c>
      <c r="G1295" t="str">
        <f t="shared" si="41"/>
        <v>x9x_x9_8x_L_2b</v>
      </c>
      <c r="H1295" s="116" t="str">
        <f t="shared" si="40"/>
        <v>2b</v>
      </c>
      <c r="I1295" s="117" t="s">
        <v>12680</v>
      </c>
      <c r="J1295" s="118"/>
    </row>
    <row r="1296" spans="1:10" x14ac:dyDescent="0.2">
      <c r="A1296" t="s">
        <v>390</v>
      </c>
      <c r="B1296" t="s">
        <v>402</v>
      </c>
      <c r="C1296" t="s">
        <v>276</v>
      </c>
      <c r="D1296" t="s">
        <v>259</v>
      </c>
      <c r="E1296">
        <v>2</v>
      </c>
      <c r="F1296" t="s">
        <v>40</v>
      </c>
      <c r="G1296" t="str">
        <f t="shared" si="41"/>
        <v>x9x_x9_8x_L_2c</v>
      </c>
      <c r="H1296" s="116" t="str">
        <f t="shared" si="40"/>
        <v>2c</v>
      </c>
      <c r="I1296" s="117" t="s">
        <v>12681</v>
      </c>
      <c r="J1296" s="118"/>
    </row>
    <row r="1297" spans="1:10" x14ac:dyDescent="0.2">
      <c r="A1297" t="s">
        <v>390</v>
      </c>
      <c r="B1297" t="s">
        <v>402</v>
      </c>
      <c r="C1297" t="s">
        <v>276</v>
      </c>
      <c r="D1297" t="s">
        <v>259</v>
      </c>
      <c r="E1297">
        <v>3</v>
      </c>
      <c r="F1297" t="s">
        <v>31</v>
      </c>
      <c r="G1297" t="str">
        <f t="shared" si="41"/>
        <v>x9x_x9_8x_L_3a</v>
      </c>
      <c r="H1297" s="116" t="str">
        <f t="shared" si="40"/>
        <v>3a</v>
      </c>
      <c r="I1297" s="117" t="s">
        <v>12682</v>
      </c>
      <c r="J1297" s="118"/>
    </row>
    <row r="1298" spans="1:10" x14ac:dyDescent="0.2">
      <c r="A1298" t="s">
        <v>390</v>
      </c>
      <c r="B1298" t="s">
        <v>402</v>
      </c>
      <c r="C1298" t="s">
        <v>276</v>
      </c>
      <c r="D1298" t="s">
        <v>259</v>
      </c>
      <c r="E1298">
        <v>3</v>
      </c>
      <c r="F1298" t="s">
        <v>34</v>
      </c>
      <c r="G1298" t="str">
        <f t="shared" si="41"/>
        <v>x9x_x9_8x_L_3b</v>
      </c>
      <c r="H1298" s="116" t="str">
        <f t="shared" si="40"/>
        <v>3b</v>
      </c>
      <c r="I1298" s="117" t="s">
        <v>12683</v>
      </c>
      <c r="J1298" s="118"/>
    </row>
    <row r="1299" spans="1:10" x14ac:dyDescent="0.2">
      <c r="A1299" t="s">
        <v>390</v>
      </c>
      <c r="B1299" t="s">
        <v>402</v>
      </c>
      <c r="C1299" t="s">
        <v>276</v>
      </c>
      <c r="D1299" t="s">
        <v>259</v>
      </c>
      <c r="E1299">
        <v>3</v>
      </c>
      <c r="F1299" t="s">
        <v>40</v>
      </c>
      <c r="G1299" t="str">
        <f t="shared" si="41"/>
        <v>x9x_x9_8x_L_3c</v>
      </c>
      <c r="H1299" s="116" t="str">
        <f t="shared" si="40"/>
        <v>3c</v>
      </c>
      <c r="I1299" s="117" t="s">
        <v>12684</v>
      </c>
      <c r="J1299" s="118"/>
    </row>
    <row r="1300" spans="1:10" x14ac:dyDescent="0.2">
      <c r="A1300" t="s">
        <v>390</v>
      </c>
      <c r="B1300" t="s">
        <v>402</v>
      </c>
      <c r="C1300" t="s">
        <v>276</v>
      </c>
      <c r="D1300" t="s">
        <v>259</v>
      </c>
      <c r="E1300">
        <v>4</v>
      </c>
      <c r="G1300" t="str">
        <f t="shared" si="41"/>
        <v>x9x_x9_8x_L_4</v>
      </c>
      <c r="H1300" s="116">
        <f t="shared" si="40"/>
        <v>4</v>
      </c>
      <c r="I1300" s="117" t="s">
        <v>12685</v>
      </c>
      <c r="J1300" s="118"/>
    </row>
    <row r="1301" spans="1:10" x14ac:dyDescent="0.2">
      <c r="A1301" t="s">
        <v>390</v>
      </c>
      <c r="B1301" t="s">
        <v>402</v>
      </c>
      <c r="C1301" t="s">
        <v>276</v>
      </c>
      <c r="D1301" t="s">
        <v>259</v>
      </c>
      <c r="E1301">
        <v>5</v>
      </c>
      <c r="F1301" t="s">
        <v>31</v>
      </c>
      <c r="G1301" t="str">
        <f t="shared" si="41"/>
        <v>x9x_x9_8x_L_5a</v>
      </c>
      <c r="H1301" s="116" t="str">
        <f t="shared" si="40"/>
        <v>5a</v>
      </c>
      <c r="I1301" s="117" t="s">
        <v>12686</v>
      </c>
      <c r="J1301" s="118"/>
    </row>
    <row r="1302" spans="1:10" x14ac:dyDescent="0.2">
      <c r="A1302" t="s">
        <v>390</v>
      </c>
      <c r="B1302" t="s">
        <v>402</v>
      </c>
      <c r="C1302" t="s">
        <v>276</v>
      </c>
      <c r="D1302" t="s">
        <v>259</v>
      </c>
      <c r="E1302">
        <v>5</v>
      </c>
      <c r="F1302" t="s">
        <v>34</v>
      </c>
      <c r="G1302" t="str">
        <f t="shared" si="41"/>
        <v>x9x_x9_8x_L_5b</v>
      </c>
      <c r="H1302" s="116" t="str">
        <f t="shared" si="40"/>
        <v>5b</v>
      </c>
      <c r="I1302" s="117" t="s">
        <v>12687</v>
      </c>
      <c r="J1302" s="118"/>
    </row>
    <row r="1303" spans="1:10" x14ac:dyDescent="0.2">
      <c r="A1303" t="s">
        <v>390</v>
      </c>
      <c r="B1303" t="s">
        <v>402</v>
      </c>
      <c r="C1303" t="s">
        <v>276</v>
      </c>
      <c r="D1303" t="s">
        <v>259</v>
      </c>
      <c r="E1303">
        <v>5</v>
      </c>
      <c r="F1303" t="s">
        <v>40</v>
      </c>
      <c r="G1303" t="str">
        <f t="shared" si="41"/>
        <v>x9x_x9_8x_L_5c</v>
      </c>
      <c r="H1303" s="116" t="str">
        <f t="shared" si="40"/>
        <v>5c</v>
      </c>
      <c r="I1303" s="117" t="s">
        <v>12688</v>
      </c>
      <c r="J1303" s="118"/>
    </row>
    <row r="1304" spans="1:10" x14ac:dyDescent="0.2">
      <c r="A1304" t="s">
        <v>390</v>
      </c>
      <c r="B1304" t="s">
        <v>402</v>
      </c>
      <c r="C1304" t="s">
        <v>276</v>
      </c>
      <c r="D1304" t="s">
        <v>259</v>
      </c>
      <c r="E1304">
        <v>6</v>
      </c>
      <c r="F1304" t="s">
        <v>31</v>
      </c>
      <c r="G1304" t="str">
        <f t="shared" si="41"/>
        <v>x9x_x9_8x_L_6a</v>
      </c>
      <c r="H1304" s="116" t="str">
        <f t="shared" si="40"/>
        <v>6a</v>
      </c>
      <c r="I1304" s="117" t="s">
        <v>12689</v>
      </c>
      <c r="J1304" s="119" t="s">
        <v>12690</v>
      </c>
    </row>
    <row r="1305" spans="1:10" x14ac:dyDescent="0.2">
      <c r="A1305" t="s">
        <v>390</v>
      </c>
      <c r="B1305" t="s">
        <v>402</v>
      </c>
      <c r="C1305" t="s">
        <v>276</v>
      </c>
      <c r="D1305" t="s">
        <v>259</v>
      </c>
      <c r="E1305">
        <v>6</v>
      </c>
      <c r="F1305" t="s">
        <v>34</v>
      </c>
      <c r="G1305" t="str">
        <f t="shared" si="41"/>
        <v>x9x_x9_8x_L_6b</v>
      </c>
      <c r="H1305" s="116" t="str">
        <f t="shared" si="40"/>
        <v>6b</v>
      </c>
      <c r="I1305" s="117" t="s">
        <v>12691</v>
      </c>
      <c r="J1305" s="118"/>
    </row>
    <row r="1306" spans="1:10" x14ac:dyDescent="0.2">
      <c r="A1306" t="s">
        <v>390</v>
      </c>
      <c r="B1306" t="s">
        <v>402</v>
      </c>
      <c r="C1306" t="s">
        <v>276</v>
      </c>
      <c r="D1306" t="s">
        <v>259</v>
      </c>
      <c r="E1306">
        <v>7</v>
      </c>
      <c r="G1306" t="str">
        <f t="shared" si="41"/>
        <v>x9x_x9_8x_L_7</v>
      </c>
      <c r="H1306" s="116">
        <f t="shared" si="40"/>
        <v>7</v>
      </c>
      <c r="I1306" s="117" t="s">
        <v>12692</v>
      </c>
      <c r="J1306" s="118"/>
    </row>
    <row r="1307" spans="1:10" x14ac:dyDescent="0.2">
      <c r="A1307" t="s">
        <v>390</v>
      </c>
      <c r="B1307" t="s">
        <v>402</v>
      </c>
      <c r="C1307" t="s">
        <v>276</v>
      </c>
      <c r="D1307" t="s">
        <v>259</v>
      </c>
      <c r="E1307">
        <v>8</v>
      </c>
      <c r="G1307" t="str">
        <f t="shared" si="41"/>
        <v>x9x_x9_8x_L_8</v>
      </c>
      <c r="H1307" s="116">
        <f t="shared" ref="H1307:H1370" si="42">IF(F1307="",E1307,E1307&amp;F1307)</f>
        <v>8</v>
      </c>
      <c r="I1307" s="121" t="s">
        <v>12693</v>
      </c>
      <c r="J1307" s="118"/>
    </row>
    <row r="1308" spans="1:10" x14ac:dyDescent="0.2">
      <c r="A1308" t="s">
        <v>390</v>
      </c>
      <c r="B1308" t="s">
        <v>403</v>
      </c>
      <c r="C1308" t="s">
        <v>276</v>
      </c>
      <c r="D1308" t="s">
        <v>259</v>
      </c>
      <c r="E1308">
        <v>1</v>
      </c>
      <c r="F1308" t="s">
        <v>31</v>
      </c>
      <c r="G1308" t="str">
        <f t="shared" si="41"/>
        <v>x9x_x9_9x_L_1a</v>
      </c>
      <c r="H1308" s="116" t="str">
        <f t="shared" si="42"/>
        <v>1a</v>
      </c>
      <c r="I1308" s="117" t="s">
        <v>12694</v>
      </c>
      <c r="J1308" s="118"/>
    </row>
    <row r="1309" spans="1:10" x14ac:dyDescent="0.2">
      <c r="A1309" t="s">
        <v>390</v>
      </c>
      <c r="B1309" t="s">
        <v>403</v>
      </c>
      <c r="C1309" t="s">
        <v>276</v>
      </c>
      <c r="D1309" t="s">
        <v>259</v>
      </c>
      <c r="E1309">
        <v>1</v>
      </c>
      <c r="F1309" t="s">
        <v>34</v>
      </c>
      <c r="G1309" t="str">
        <f t="shared" si="41"/>
        <v>x9x_x9_9x_L_1b</v>
      </c>
      <c r="H1309" s="116" t="str">
        <f t="shared" si="42"/>
        <v>1b</v>
      </c>
      <c r="I1309" s="117" t="s">
        <v>12695</v>
      </c>
      <c r="J1309" s="118"/>
    </row>
    <row r="1310" spans="1:10" x14ac:dyDescent="0.2">
      <c r="A1310" t="s">
        <v>390</v>
      </c>
      <c r="B1310" t="s">
        <v>403</v>
      </c>
      <c r="C1310" t="s">
        <v>276</v>
      </c>
      <c r="D1310" t="s">
        <v>259</v>
      </c>
      <c r="E1310">
        <v>1</v>
      </c>
      <c r="F1310" t="s">
        <v>40</v>
      </c>
      <c r="G1310" t="str">
        <f t="shared" si="41"/>
        <v>x9x_x9_9x_L_1c</v>
      </c>
      <c r="H1310" s="116" t="str">
        <f t="shared" si="42"/>
        <v>1c</v>
      </c>
      <c r="I1310" s="117" t="s">
        <v>12696</v>
      </c>
      <c r="J1310" s="118"/>
    </row>
    <row r="1311" spans="1:10" x14ac:dyDescent="0.2">
      <c r="A1311" t="s">
        <v>390</v>
      </c>
      <c r="B1311" t="s">
        <v>403</v>
      </c>
      <c r="C1311" t="s">
        <v>276</v>
      </c>
      <c r="D1311" t="s">
        <v>259</v>
      </c>
      <c r="E1311">
        <v>2</v>
      </c>
      <c r="G1311" t="str">
        <f t="shared" si="41"/>
        <v>x9x_x9_9x_L_2</v>
      </c>
      <c r="H1311" s="116">
        <f t="shared" si="42"/>
        <v>2</v>
      </c>
      <c r="I1311" s="121" t="s">
        <v>12697</v>
      </c>
      <c r="J1311" s="119" t="s">
        <v>12698</v>
      </c>
    </row>
    <row r="1312" spans="1:10" x14ac:dyDescent="0.2">
      <c r="A1312" t="s">
        <v>390</v>
      </c>
      <c r="B1312" t="s">
        <v>403</v>
      </c>
      <c r="C1312" t="s">
        <v>276</v>
      </c>
      <c r="D1312" t="s">
        <v>259</v>
      </c>
      <c r="E1312">
        <v>3</v>
      </c>
      <c r="F1312" t="s">
        <v>31</v>
      </c>
      <c r="G1312" t="str">
        <f t="shared" si="41"/>
        <v>x9x_x9_9x_L_3a</v>
      </c>
      <c r="H1312" s="116" t="str">
        <f t="shared" si="42"/>
        <v>3a</v>
      </c>
      <c r="I1312" s="117" t="s">
        <v>12699</v>
      </c>
      <c r="J1312" s="118"/>
    </row>
    <row r="1313" spans="1:10" x14ac:dyDescent="0.2">
      <c r="A1313" t="s">
        <v>390</v>
      </c>
      <c r="B1313" t="s">
        <v>403</v>
      </c>
      <c r="C1313" t="s">
        <v>276</v>
      </c>
      <c r="D1313" t="s">
        <v>259</v>
      </c>
      <c r="E1313">
        <v>3</v>
      </c>
      <c r="F1313" t="s">
        <v>34</v>
      </c>
      <c r="G1313" t="str">
        <f t="shared" si="41"/>
        <v>x9x_x9_9x_L_3b</v>
      </c>
      <c r="H1313" s="116" t="str">
        <f t="shared" si="42"/>
        <v>3b</v>
      </c>
      <c r="I1313" s="117" t="s">
        <v>12700</v>
      </c>
      <c r="J1313" s="118"/>
    </row>
    <row r="1314" spans="1:10" x14ac:dyDescent="0.2">
      <c r="A1314" t="s">
        <v>390</v>
      </c>
      <c r="B1314" t="s">
        <v>403</v>
      </c>
      <c r="C1314" t="s">
        <v>276</v>
      </c>
      <c r="D1314" t="s">
        <v>259</v>
      </c>
      <c r="E1314">
        <v>3</v>
      </c>
      <c r="F1314" t="s">
        <v>40</v>
      </c>
      <c r="G1314" t="str">
        <f t="shared" si="41"/>
        <v>x9x_x9_9x_L_3c</v>
      </c>
      <c r="H1314" s="116" t="str">
        <f t="shared" si="42"/>
        <v>3c</v>
      </c>
      <c r="I1314" s="117" t="s">
        <v>12701</v>
      </c>
      <c r="J1314" s="119"/>
    </row>
    <row r="1315" spans="1:10" x14ac:dyDescent="0.2">
      <c r="A1315" t="s">
        <v>390</v>
      </c>
      <c r="B1315" t="s">
        <v>403</v>
      </c>
      <c r="C1315" t="s">
        <v>276</v>
      </c>
      <c r="D1315" t="s">
        <v>259</v>
      </c>
      <c r="E1315">
        <v>4</v>
      </c>
      <c r="G1315" t="str">
        <f t="shared" si="41"/>
        <v>x9x_x9_9x_L_4</v>
      </c>
      <c r="H1315" s="116">
        <f t="shared" si="42"/>
        <v>4</v>
      </c>
      <c r="I1315" s="117" t="s">
        <v>12702</v>
      </c>
      <c r="J1315" s="119" t="s">
        <v>12703</v>
      </c>
    </row>
    <row r="1316" spans="1:10" x14ac:dyDescent="0.2">
      <c r="A1316" t="s">
        <v>390</v>
      </c>
      <c r="B1316" t="s">
        <v>403</v>
      </c>
      <c r="C1316" t="s">
        <v>276</v>
      </c>
      <c r="D1316" t="s">
        <v>259</v>
      </c>
      <c r="E1316">
        <v>5</v>
      </c>
      <c r="F1316" t="s">
        <v>31</v>
      </c>
      <c r="G1316" t="str">
        <f t="shared" si="41"/>
        <v>x9x_x9_9x_L_5a</v>
      </c>
      <c r="H1316" s="116" t="str">
        <f t="shared" si="42"/>
        <v>5a</v>
      </c>
      <c r="I1316" s="117" t="s">
        <v>12704</v>
      </c>
      <c r="J1316" s="119"/>
    </row>
    <row r="1317" spans="1:10" x14ac:dyDescent="0.2">
      <c r="A1317" t="s">
        <v>390</v>
      </c>
      <c r="B1317" t="s">
        <v>403</v>
      </c>
      <c r="C1317" t="s">
        <v>276</v>
      </c>
      <c r="D1317" t="s">
        <v>259</v>
      </c>
      <c r="E1317">
        <v>5</v>
      </c>
      <c r="F1317" t="s">
        <v>34</v>
      </c>
      <c r="G1317" t="str">
        <f t="shared" si="41"/>
        <v>x9x_x9_9x_L_5b</v>
      </c>
      <c r="H1317" s="116" t="str">
        <f t="shared" si="42"/>
        <v>5b</v>
      </c>
      <c r="I1317" s="117" t="s">
        <v>12705</v>
      </c>
      <c r="J1317" s="118"/>
    </row>
    <row r="1318" spans="1:10" ht="19" x14ac:dyDescent="0.2">
      <c r="A1318" t="s">
        <v>390</v>
      </c>
      <c r="B1318" t="s">
        <v>403</v>
      </c>
      <c r="C1318" t="s">
        <v>276</v>
      </c>
      <c r="D1318" t="s">
        <v>259</v>
      </c>
      <c r="E1318">
        <v>6</v>
      </c>
      <c r="F1318" t="s">
        <v>31</v>
      </c>
      <c r="G1318" t="str">
        <f t="shared" si="41"/>
        <v>x9x_x9_9x_L_6a</v>
      </c>
      <c r="H1318" s="116" t="str">
        <f t="shared" si="42"/>
        <v>6a</v>
      </c>
      <c r="I1318" s="117" t="s">
        <v>12706</v>
      </c>
      <c r="J1318" s="119" t="s">
        <v>12707</v>
      </c>
    </row>
    <row r="1319" spans="1:10" ht="19" x14ac:dyDescent="0.2">
      <c r="A1319" t="s">
        <v>390</v>
      </c>
      <c r="B1319" t="s">
        <v>403</v>
      </c>
      <c r="C1319" t="s">
        <v>276</v>
      </c>
      <c r="D1319" t="s">
        <v>259</v>
      </c>
      <c r="E1319">
        <v>6</v>
      </c>
      <c r="F1319" t="s">
        <v>34</v>
      </c>
      <c r="G1319" t="str">
        <f t="shared" si="41"/>
        <v>x9x_x9_9x_L_6b</v>
      </c>
      <c r="H1319" s="116" t="str">
        <f t="shared" si="42"/>
        <v>6b</v>
      </c>
      <c r="I1319" s="117" t="s">
        <v>12708</v>
      </c>
      <c r="J1319" s="119" t="s">
        <v>12707</v>
      </c>
    </row>
    <row r="1320" spans="1:10" ht="19" x14ac:dyDescent="0.2">
      <c r="A1320" t="s">
        <v>390</v>
      </c>
      <c r="B1320" t="s">
        <v>403</v>
      </c>
      <c r="C1320" t="s">
        <v>276</v>
      </c>
      <c r="D1320" t="s">
        <v>259</v>
      </c>
      <c r="E1320">
        <v>6</v>
      </c>
      <c r="F1320" t="s">
        <v>40</v>
      </c>
      <c r="G1320" t="str">
        <f t="shared" si="41"/>
        <v>x9x_x9_9x_L_6c</v>
      </c>
      <c r="H1320" s="116" t="str">
        <f t="shared" si="42"/>
        <v>6c</v>
      </c>
      <c r="I1320" s="117" t="s">
        <v>12709</v>
      </c>
      <c r="J1320" s="119" t="s">
        <v>12707</v>
      </c>
    </row>
    <row r="1321" spans="1:10" x14ac:dyDescent="0.2">
      <c r="A1321" t="s">
        <v>390</v>
      </c>
      <c r="B1321" t="s">
        <v>403</v>
      </c>
      <c r="C1321" t="s">
        <v>276</v>
      </c>
      <c r="D1321" t="s">
        <v>259</v>
      </c>
      <c r="E1321">
        <v>7</v>
      </c>
      <c r="G1321" t="str">
        <f t="shared" si="41"/>
        <v>x9x_x9_9x_L_7</v>
      </c>
      <c r="H1321" s="116">
        <f t="shared" si="42"/>
        <v>7</v>
      </c>
      <c r="I1321" s="158" t="s">
        <v>12710</v>
      </c>
      <c r="J1321" s="119" t="s">
        <v>12711</v>
      </c>
    </row>
    <row r="1322" spans="1:10" x14ac:dyDescent="0.2">
      <c r="A1322" t="s">
        <v>390</v>
      </c>
      <c r="B1322" t="s">
        <v>403</v>
      </c>
      <c r="C1322" t="s">
        <v>276</v>
      </c>
      <c r="D1322" t="s">
        <v>259</v>
      </c>
      <c r="E1322">
        <v>8</v>
      </c>
      <c r="F1322" t="s">
        <v>31</v>
      </c>
      <c r="G1322" t="str">
        <f t="shared" si="41"/>
        <v>x9x_x9_9x_L_8a</v>
      </c>
      <c r="H1322" s="116" t="str">
        <f t="shared" si="42"/>
        <v>8a</v>
      </c>
      <c r="I1322" s="158" t="s">
        <v>12712</v>
      </c>
      <c r="J1322" s="118"/>
    </row>
    <row r="1323" spans="1:10" x14ac:dyDescent="0.2">
      <c r="A1323" t="s">
        <v>390</v>
      </c>
      <c r="B1323" t="s">
        <v>403</v>
      </c>
      <c r="C1323" t="s">
        <v>276</v>
      </c>
      <c r="D1323" t="s">
        <v>259</v>
      </c>
      <c r="E1323">
        <v>8</v>
      </c>
      <c r="F1323" t="s">
        <v>34</v>
      </c>
      <c r="G1323" t="str">
        <f t="shared" si="41"/>
        <v>x9x_x9_9x_L_8b</v>
      </c>
      <c r="H1323" s="116" t="str">
        <f t="shared" si="42"/>
        <v>8b</v>
      </c>
      <c r="I1323" s="158" t="s">
        <v>12713</v>
      </c>
      <c r="J1323" s="118"/>
    </row>
    <row r="1324" spans="1:10" x14ac:dyDescent="0.2">
      <c r="A1324" t="s">
        <v>390</v>
      </c>
      <c r="B1324" t="s">
        <v>403</v>
      </c>
      <c r="C1324" t="s">
        <v>276</v>
      </c>
      <c r="D1324" t="s">
        <v>259</v>
      </c>
      <c r="E1324">
        <v>8</v>
      </c>
      <c r="F1324" t="s">
        <v>40</v>
      </c>
      <c r="G1324" t="str">
        <f t="shared" si="41"/>
        <v>x9x_x9_9x_L_8c</v>
      </c>
      <c r="H1324" s="116" t="str">
        <f t="shared" si="42"/>
        <v>8c</v>
      </c>
      <c r="I1324" s="158" t="s">
        <v>12714</v>
      </c>
      <c r="J1324" s="118"/>
    </row>
    <row r="1325" spans="1:10" ht="17" x14ac:dyDescent="0.25">
      <c r="A1325" t="s">
        <v>390</v>
      </c>
      <c r="B1325" t="s">
        <v>404</v>
      </c>
      <c r="C1325" t="s">
        <v>276</v>
      </c>
      <c r="D1325" t="s">
        <v>259</v>
      </c>
      <c r="E1325">
        <v>1</v>
      </c>
      <c r="F1325" t="s">
        <v>31</v>
      </c>
      <c r="G1325" t="str">
        <f t="shared" si="41"/>
        <v>x9x_x9_10x_L_1a</v>
      </c>
      <c r="H1325" s="116" t="str">
        <f t="shared" si="42"/>
        <v>1a</v>
      </c>
      <c r="I1325" s="158" t="s">
        <v>12715</v>
      </c>
      <c r="J1325" s="159"/>
    </row>
    <row r="1326" spans="1:10" x14ac:dyDescent="0.2">
      <c r="A1326" t="s">
        <v>390</v>
      </c>
      <c r="B1326" t="s">
        <v>404</v>
      </c>
      <c r="C1326" t="s">
        <v>276</v>
      </c>
      <c r="D1326" t="s">
        <v>259</v>
      </c>
      <c r="E1326">
        <v>1</v>
      </c>
      <c r="F1326" t="s">
        <v>34</v>
      </c>
      <c r="G1326" t="str">
        <f t="shared" si="41"/>
        <v>x9x_x9_10x_L_1b</v>
      </c>
      <c r="H1326" s="116" t="str">
        <f t="shared" si="42"/>
        <v>1b</v>
      </c>
      <c r="I1326" s="158" t="s">
        <v>12716</v>
      </c>
      <c r="J1326" s="119"/>
    </row>
    <row r="1327" spans="1:10" x14ac:dyDescent="0.2">
      <c r="A1327" t="s">
        <v>390</v>
      </c>
      <c r="B1327" t="s">
        <v>404</v>
      </c>
      <c r="C1327" t="s">
        <v>276</v>
      </c>
      <c r="D1327" t="s">
        <v>259</v>
      </c>
      <c r="E1327">
        <v>1</v>
      </c>
      <c r="F1327" t="s">
        <v>40</v>
      </c>
      <c r="G1327" t="str">
        <f t="shared" si="41"/>
        <v>x9x_x9_10x_L_1c</v>
      </c>
      <c r="H1327" s="116" t="str">
        <f t="shared" si="42"/>
        <v>1c</v>
      </c>
      <c r="I1327" s="158" t="s">
        <v>12717</v>
      </c>
      <c r="J1327" s="118"/>
    </row>
    <row r="1328" spans="1:10" x14ac:dyDescent="0.2">
      <c r="A1328" t="s">
        <v>390</v>
      </c>
      <c r="B1328" t="s">
        <v>404</v>
      </c>
      <c r="C1328" t="s">
        <v>276</v>
      </c>
      <c r="D1328" t="s">
        <v>259</v>
      </c>
      <c r="E1328">
        <v>2</v>
      </c>
      <c r="F1328" t="s">
        <v>31</v>
      </c>
      <c r="G1328" t="str">
        <f t="shared" si="41"/>
        <v>x9x_x9_10x_L_2a</v>
      </c>
      <c r="H1328" s="116" t="str">
        <f t="shared" si="42"/>
        <v>2a</v>
      </c>
      <c r="I1328" s="158" t="s">
        <v>12718</v>
      </c>
      <c r="J1328" s="118"/>
    </row>
    <row r="1329" spans="1:10" ht="17" x14ac:dyDescent="0.25">
      <c r="A1329" t="s">
        <v>390</v>
      </c>
      <c r="B1329" t="s">
        <v>404</v>
      </c>
      <c r="C1329" t="s">
        <v>276</v>
      </c>
      <c r="D1329" t="s">
        <v>259</v>
      </c>
      <c r="E1329">
        <v>2</v>
      </c>
      <c r="F1329" t="s">
        <v>34</v>
      </c>
      <c r="G1329" t="str">
        <f t="shared" si="41"/>
        <v>x9x_x9_10x_L_2b</v>
      </c>
      <c r="H1329" s="116" t="str">
        <f t="shared" si="42"/>
        <v>2b</v>
      </c>
      <c r="I1329" s="158" t="s">
        <v>12719</v>
      </c>
      <c r="J1329" s="159"/>
    </row>
    <row r="1330" spans="1:10" x14ac:dyDescent="0.2">
      <c r="A1330" t="s">
        <v>390</v>
      </c>
      <c r="B1330" t="s">
        <v>404</v>
      </c>
      <c r="C1330" t="s">
        <v>276</v>
      </c>
      <c r="D1330" t="s">
        <v>259</v>
      </c>
      <c r="E1330">
        <v>2</v>
      </c>
      <c r="F1330" t="s">
        <v>40</v>
      </c>
      <c r="G1330" t="str">
        <f t="shared" si="41"/>
        <v>x9x_x9_10x_L_2c</v>
      </c>
      <c r="H1330" s="116" t="str">
        <f t="shared" si="42"/>
        <v>2c</v>
      </c>
      <c r="I1330" s="158" t="s">
        <v>12720</v>
      </c>
      <c r="J1330" s="119"/>
    </row>
    <row r="1331" spans="1:10" x14ac:dyDescent="0.2">
      <c r="A1331" t="s">
        <v>390</v>
      </c>
      <c r="B1331" t="s">
        <v>404</v>
      </c>
      <c r="C1331" t="s">
        <v>276</v>
      </c>
      <c r="D1331" t="s">
        <v>259</v>
      </c>
      <c r="E1331">
        <v>3</v>
      </c>
      <c r="F1331" t="s">
        <v>31</v>
      </c>
      <c r="G1331" t="str">
        <f t="shared" si="41"/>
        <v>x9x_x9_10x_L_3a</v>
      </c>
      <c r="H1331" s="116" t="str">
        <f t="shared" si="42"/>
        <v>3a</v>
      </c>
      <c r="I1331" s="158" t="s">
        <v>12721</v>
      </c>
      <c r="J1331" s="119" t="s">
        <v>12722</v>
      </c>
    </row>
    <row r="1332" spans="1:10" x14ac:dyDescent="0.2">
      <c r="A1332" t="s">
        <v>390</v>
      </c>
      <c r="B1332" t="s">
        <v>404</v>
      </c>
      <c r="C1332" t="s">
        <v>276</v>
      </c>
      <c r="D1332" t="s">
        <v>259</v>
      </c>
      <c r="E1332">
        <v>3</v>
      </c>
      <c r="F1332" t="s">
        <v>34</v>
      </c>
      <c r="G1332" t="str">
        <f t="shared" si="41"/>
        <v>x9x_x9_10x_L_3b</v>
      </c>
      <c r="H1332" s="116" t="str">
        <f t="shared" si="42"/>
        <v>3b</v>
      </c>
      <c r="I1332" s="158" t="s">
        <v>12721</v>
      </c>
      <c r="J1332" s="119" t="s">
        <v>12723</v>
      </c>
    </row>
    <row r="1333" spans="1:10" ht="19" x14ac:dyDescent="0.2">
      <c r="A1333" t="s">
        <v>390</v>
      </c>
      <c r="B1333" t="s">
        <v>404</v>
      </c>
      <c r="C1333" t="s">
        <v>276</v>
      </c>
      <c r="D1333" t="s">
        <v>259</v>
      </c>
      <c r="E1333">
        <v>4</v>
      </c>
      <c r="F1333" t="s">
        <v>31</v>
      </c>
      <c r="G1333" t="str">
        <f t="shared" si="41"/>
        <v>x9x_x9_10x_L_4a</v>
      </c>
      <c r="H1333" s="116" t="str">
        <f t="shared" si="42"/>
        <v>4a</v>
      </c>
      <c r="I1333" s="158" t="s">
        <v>12724</v>
      </c>
      <c r="J1333" s="118"/>
    </row>
    <row r="1334" spans="1:10" ht="19" x14ac:dyDescent="0.2">
      <c r="A1334" t="s">
        <v>390</v>
      </c>
      <c r="B1334" t="s">
        <v>404</v>
      </c>
      <c r="C1334" t="s">
        <v>276</v>
      </c>
      <c r="D1334" t="s">
        <v>259</v>
      </c>
      <c r="E1334">
        <v>4</v>
      </c>
      <c r="F1334" t="s">
        <v>34</v>
      </c>
      <c r="G1334" t="str">
        <f t="shared" si="41"/>
        <v>x9x_x9_10x_L_4b</v>
      </c>
      <c r="H1334" s="116" t="str">
        <f t="shared" si="42"/>
        <v>4b</v>
      </c>
      <c r="I1334" s="158" t="s">
        <v>12725</v>
      </c>
      <c r="J1334" s="158"/>
    </row>
    <row r="1335" spans="1:10" ht="19" x14ac:dyDescent="0.2">
      <c r="A1335" t="s">
        <v>390</v>
      </c>
      <c r="B1335" t="s">
        <v>404</v>
      </c>
      <c r="C1335" t="s">
        <v>276</v>
      </c>
      <c r="D1335" t="s">
        <v>259</v>
      </c>
      <c r="E1335">
        <v>4</v>
      </c>
      <c r="F1335" t="s">
        <v>40</v>
      </c>
      <c r="G1335" t="str">
        <f t="shared" si="41"/>
        <v>x9x_x9_10x_L_4c</v>
      </c>
      <c r="H1335" s="116" t="str">
        <f t="shared" si="42"/>
        <v>4c</v>
      </c>
      <c r="I1335" s="158" t="s">
        <v>12726</v>
      </c>
      <c r="J1335" s="119"/>
    </row>
    <row r="1336" spans="1:10" x14ac:dyDescent="0.2">
      <c r="A1336" t="s">
        <v>390</v>
      </c>
      <c r="B1336" t="s">
        <v>404</v>
      </c>
      <c r="C1336" t="s">
        <v>276</v>
      </c>
      <c r="D1336" t="s">
        <v>259</v>
      </c>
      <c r="E1336">
        <v>5</v>
      </c>
      <c r="F1336" t="s">
        <v>31</v>
      </c>
      <c r="G1336" t="str">
        <f t="shared" si="41"/>
        <v>x9x_x9_10x_L_5a</v>
      </c>
      <c r="H1336" s="116" t="str">
        <f t="shared" si="42"/>
        <v>5a</v>
      </c>
      <c r="I1336" s="158" t="s">
        <v>12727</v>
      </c>
      <c r="J1336" s="119" t="s">
        <v>12728</v>
      </c>
    </row>
    <row r="1337" spans="1:10" x14ac:dyDescent="0.2">
      <c r="A1337" t="s">
        <v>390</v>
      </c>
      <c r="B1337" t="s">
        <v>404</v>
      </c>
      <c r="C1337" t="s">
        <v>276</v>
      </c>
      <c r="D1337" t="s">
        <v>259</v>
      </c>
      <c r="E1337">
        <v>5</v>
      </c>
      <c r="F1337" t="s">
        <v>34</v>
      </c>
      <c r="G1337" t="str">
        <f t="shared" si="41"/>
        <v>x9x_x9_10x_L_5b</v>
      </c>
      <c r="H1337" s="116" t="str">
        <f t="shared" si="42"/>
        <v>5b</v>
      </c>
      <c r="I1337" s="158" t="s">
        <v>12727</v>
      </c>
      <c r="J1337" s="119" t="s">
        <v>12729</v>
      </c>
    </row>
    <row r="1338" spans="1:10" ht="19" x14ac:dyDescent="0.2">
      <c r="A1338" t="s">
        <v>390</v>
      </c>
      <c r="B1338" t="s">
        <v>404</v>
      </c>
      <c r="C1338" t="s">
        <v>276</v>
      </c>
      <c r="D1338" t="s">
        <v>259</v>
      </c>
      <c r="E1338">
        <v>6</v>
      </c>
      <c r="G1338" t="str">
        <f t="shared" si="41"/>
        <v>x9x_x9_10x_L_6</v>
      </c>
      <c r="H1338" s="116">
        <f t="shared" si="42"/>
        <v>6</v>
      </c>
      <c r="I1338" s="117" t="s">
        <v>12730</v>
      </c>
      <c r="J1338" s="118"/>
    </row>
    <row r="1339" spans="1:10" x14ac:dyDescent="0.2">
      <c r="A1339" t="s">
        <v>390</v>
      </c>
      <c r="B1339" t="s">
        <v>404</v>
      </c>
      <c r="C1339" t="s">
        <v>276</v>
      </c>
      <c r="D1339" t="s">
        <v>259</v>
      </c>
      <c r="E1339">
        <v>7</v>
      </c>
      <c r="G1339" t="str">
        <f t="shared" si="41"/>
        <v>x9x_x9_10x_L_7</v>
      </c>
      <c r="H1339" s="116">
        <f t="shared" si="42"/>
        <v>7</v>
      </c>
      <c r="I1339" s="117" t="s">
        <v>12731</v>
      </c>
      <c r="J1339" s="118"/>
    </row>
    <row r="1340" spans="1:10" x14ac:dyDescent="0.2">
      <c r="A1340" t="s">
        <v>390</v>
      </c>
      <c r="B1340" t="s">
        <v>404</v>
      </c>
      <c r="C1340" t="s">
        <v>276</v>
      </c>
      <c r="D1340" t="s">
        <v>259</v>
      </c>
      <c r="E1340">
        <v>8</v>
      </c>
      <c r="G1340" t="str">
        <f t="shared" si="41"/>
        <v>x9x_x9_10x_L_8</v>
      </c>
      <c r="H1340" s="116">
        <f t="shared" si="42"/>
        <v>8</v>
      </c>
      <c r="I1340" s="121" t="s">
        <v>12732</v>
      </c>
      <c r="J1340" s="119" t="s">
        <v>12733</v>
      </c>
    </row>
    <row r="1341" spans="1:10" x14ac:dyDescent="0.2">
      <c r="A1341" t="s">
        <v>390</v>
      </c>
      <c r="B1341" t="s">
        <v>405</v>
      </c>
      <c r="C1341" t="s">
        <v>276</v>
      </c>
      <c r="D1341" t="s">
        <v>259</v>
      </c>
      <c r="E1341">
        <v>1</v>
      </c>
      <c r="F1341" t="s">
        <v>31</v>
      </c>
      <c r="G1341" t="str">
        <f t="shared" si="41"/>
        <v>x9x_x9_11x_L_1a</v>
      </c>
      <c r="H1341" s="116" t="str">
        <f t="shared" si="42"/>
        <v>1a</v>
      </c>
      <c r="I1341" s="121" t="s">
        <v>7054</v>
      </c>
      <c r="J1341" s="119" t="s">
        <v>12734</v>
      </c>
    </row>
    <row r="1342" spans="1:10" x14ac:dyDescent="0.2">
      <c r="A1342" t="s">
        <v>390</v>
      </c>
      <c r="B1342" t="s">
        <v>405</v>
      </c>
      <c r="C1342" t="s">
        <v>276</v>
      </c>
      <c r="D1342" t="s">
        <v>259</v>
      </c>
      <c r="E1342">
        <v>1</v>
      </c>
      <c r="F1342" t="s">
        <v>34</v>
      </c>
      <c r="G1342" t="str">
        <f t="shared" si="41"/>
        <v>x9x_x9_11x_L_1b</v>
      </c>
      <c r="H1342" s="116" t="str">
        <f t="shared" si="42"/>
        <v>1b</v>
      </c>
      <c r="I1342" s="121" t="s">
        <v>7054</v>
      </c>
      <c r="J1342" s="119" t="s">
        <v>12735</v>
      </c>
    </row>
    <row r="1343" spans="1:10" x14ac:dyDescent="0.2">
      <c r="A1343" t="s">
        <v>390</v>
      </c>
      <c r="B1343" t="s">
        <v>405</v>
      </c>
      <c r="C1343" t="s">
        <v>276</v>
      </c>
      <c r="D1343" t="s">
        <v>259</v>
      </c>
      <c r="E1343">
        <v>2</v>
      </c>
      <c r="G1343" t="str">
        <f t="shared" si="41"/>
        <v>x9x_x9_11x_L_2</v>
      </c>
      <c r="H1343" s="116">
        <f t="shared" si="42"/>
        <v>2</v>
      </c>
      <c r="I1343" s="117" t="s">
        <v>12736</v>
      </c>
      <c r="J1343" s="119" t="s">
        <v>12737</v>
      </c>
    </row>
    <row r="1344" spans="1:10" x14ac:dyDescent="0.2">
      <c r="A1344" t="s">
        <v>390</v>
      </c>
      <c r="B1344" t="s">
        <v>405</v>
      </c>
      <c r="C1344" t="s">
        <v>276</v>
      </c>
      <c r="D1344" t="s">
        <v>259</v>
      </c>
      <c r="E1344">
        <v>3</v>
      </c>
      <c r="G1344" t="str">
        <f t="shared" si="41"/>
        <v>x9x_x9_11x_L_3</v>
      </c>
      <c r="H1344" s="116">
        <f t="shared" si="42"/>
        <v>3</v>
      </c>
      <c r="I1344" s="121" t="s">
        <v>12738</v>
      </c>
      <c r="J1344" s="118"/>
    </row>
    <row r="1345" spans="1:10" x14ac:dyDescent="0.2">
      <c r="A1345" t="s">
        <v>390</v>
      </c>
      <c r="B1345" t="s">
        <v>405</v>
      </c>
      <c r="C1345" t="s">
        <v>276</v>
      </c>
      <c r="D1345" t="s">
        <v>259</v>
      </c>
      <c r="E1345">
        <v>4</v>
      </c>
      <c r="F1345" t="s">
        <v>31</v>
      </c>
      <c r="G1345" t="str">
        <f t="shared" si="41"/>
        <v>x9x_x9_11x_L_4a</v>
      </c>
      <c r="H1345" s="116" t="str">
        <f t="shared" si="42"/>
        <v>4a</v>
      </c>
      <c r="I1345" s="117" t="s">
        <v>12739</v>
      </c>
      <c r="J1345" s="119" t="s">
        <v>12740</v>
      </c>
    </row>
    <row r="1346" spans="1:10" x14ac:dyDescent="0.2">
      <c r="A1346" t="s">
        <v>390</v>
      </c>
      <c r="B1346" t="s">
        <v>405</v>
      </c>
      <c r="C1346" t="s">
        <v>276</v>
      </c>
      <c r="D1346" t="s">
        <v>259</v>
      </c>
      <c r="E1346">
        <v>4</v>
      </c>
      <c r="F1346" t="s">
        <v>34</v>
      </c>
      <c r="G1346" t="str">
        <f t="shared" ref="G1346:G1409" si="43">A1346&amp;"_"&amp;B1346&amp;"_"&amp;D1346&amp;"_"&amp;H1346</f>
        <v>x9x_x9_11x_L_4b</v>
      </c>
      <c r="H1346" s="116" t="str">
        <f t="shared" si="42"/>
        <v>4b</v>
      </c>
      <c r="I1346" s="117" t="s">
        <v>12741</v>
      </c>
      <c r="J1346" s="119" t="s">
        <v>12740</v>
      </c>
    </row>
    <row r="1347" spans="1:10" x14ac:dyDescent="0.2">
      <c r="A1347" t="s">
        <v>390</v>
      </c>
      <c r="B1347" t="s">
        <v>405</v>
      </c>
      <c r="C1347" t="s">
        <v>276</v>
      </c>
      <c r="D1347" t="s">
        <v>259</v>
      </c>
      <c r="E1347">
        <v>5</v>
      </c>
      <c r="G1347" t="str">
        <f t="shared" si="43"/>
        <v>x9x_x9_11x_L_5</v>
      </c>
      <c r="H1347" s="116">
        <f t="shared" si="42"/>
        <v>5</v>
      </c>
      <c r="I1347" s="117" t="s">
        <v>12742</v>
      </c>
      <c r="J1347" s="118"/>
    </row>
    <row r="1348" spans="1:10" ht="32" x14ac:dyDescent="0.2">
      <c r="A1348" t="s">
        <v>390</v>
      </c>
      <c r="B1348" t="s">
        <v>405</v>
      </c>
      <c r="C1348" t="s">
        <v>276</v>
      </c>
      <c r="D1348" t="s">
        <v>259</v>
      </c>
      <c r="E1348">
        <v>6</v>
      </c>
      <c r="G1348" t="str">
        <f t="shared" si="43"/>
        <v>x9x_x9_11x_L_6</v>
      </c>
      <c r="H1348" s="116">
        <f t="shared" si="42"/>
        <v>6</v>
      </c>
      <c r="I1348" s="117" t="s">
        <v>12743</v>
      </c>
      <c r="J1348" s="118"/>
    </row>
    <row r="1349" spans="1:10" x14ac:dyDescent="0.2">
      <c r="A1349" t="s">
        <v>390</v>
      </c>
      <c r="B1349" t="s">
        <v>405</v>
      </c>
      <c r="C1349" t="s">
        <v>276</v>
      </c>
      <c r="D1349" t="s">
        <v>259</v>
      </c>
      <c r="E1349">
        <v>7</v>
      </c>
      <c r="G1349" t="str">
        <f t="shared" si="43"/>
        <v>x9x_x9_11x_L_7</v>
      </c>
      <c r="H1349" s="116">
        <f t="shared" si="42"/>
        <v>7</v>
      </c>
      <c r="I1349" s="117" t="s">
        <v>12744</v>
      </c>
      <c r="J1349" s="118"/>
    </row>
    <row r="1350" spans="1:10" ht="19" x14ac:dyDescent="0.2">
      <c r="A1350" t="s">
        <v>390</v>
      </c>
      <c r="B1350" t="s">
        <v>405</v>
      </c>
      <c r="C1350" t="s">
        <v>276</v>
      </c>
      <c r="D1350" t="s">
        <v>259</v>
      </c>
      <c r="E1350">
        <v>8</v>
      </c>
      <c r="G1350" t="str">
        <f t="shared" si="43"/>
        <v>x9x_x9_11x_L_8</v>
      </c>
      <c r="H1350" s="116">
        <f t="shared" si="42"/>
        <v>8</v>
      </c>
      <c r="I1350" s="117" t="s">
        <v>12745</v>
      </c>
      <c r="J1350" s="118"/>
    </row>
    <row r="1351" spans="1:10" x14ac:dyDescent="0.2">
      <c r="A1351" t="s">
        <v>390</v>
      </c>
      <c r="B1351" t="s">
        <v>406</v>
      </c>
      <c r="C1351" t="s">
        <v>276</v>
      </c>
      <c r="D1351" t="s">
        <v>259</v>
      </c>
      <c r="E1351">
        <v>1</v>
      </c>
      <c r="F1351" t="s">
        <v>31</v>
      </c>
      <c r="G1351" t="str">
        <f t="shared" si="43"/>
        <v>x9x_x9_12x_L_1a</v>
      </c>
      <c r="H1351" s="116" t="str">
        <f t="shared" si="42"/>
        <v>1a</v>
      </c>
      <c r="I1351" s="121" t="s">
        <v>12746</v>
      </c>
      <c r="J1351" s="119" t="s">
        <v>12747</v>
      </c>
    </row>
    <row r="1352" spans="1:10" x14ac:dyDescent="0.2">
      <c r="A1352" t="s">
        <v>390</v>
      </c>
      <c r="B1352" t="s">
        <v>406</v>
      </c>
      <c r="C1352" t="s">
        <v>276</v>
      </c>
      <c r="D1352" t="s">
        <v>259</v>
      </c>
      <c r="E1352">
        <v>1</v>
      </c>
      <c r="F1352" t="s">
        <v>34</v>
      </c>
      <c r="G1352" t="str">
        <f t="shared" si="43"/>
        <v>x9x_x9_12x_L_1b</v>
      </c>
      <c r="H1352" s="116" t="str">
        <f t="shared" si="42"/>
        <v>1b</v>
      </c>
      <c r="I1352" s="121" t="s">
        <v>12746</v>
      </c>
      <c r="J1352" s="119" t="s">
        <v>12748</v>
      </c>
    </row>
    <row r="1353" spans="1:10" x14ac:dyDescent="0.2">
      <c r="A1353" t="s">
        <v>390</v>
      </c>
      <c r="B1353" t="s">
        <v>406</v>
      </c>
      <c r="C1353" t="s">
        <v>276</v>
      </c>
      <c r="D1353" t="s">
        <v>259</v>
      </c>
      <c r="E1353">
        <v>1</v>
      </c>
      <c r="F1353" t="s">
        <v>40</v>
      </c>
      <c r="G1353" t="str">
        <f t="shared" si="43"/>
        <v>x9x_x9_12x_L_1c</v>
      </c>
      <c r="H1353" s="116" t="str">
        <f t="shared" si="42"/>
        <v>1c</v>
      </c>
      <c r="I1353" s="121" t="s">
        <v>12746</v>
      </c>
      <c r="J1353" s="119" t="s">
        <v>12749</v>
      </c>
    </row>
    <row r="1354" spans="1:10" ht="19" x14ac:dyDescent="0.2">
      <c r="A1354" t="s">
        <v>390</v>
      </c>
      <c r="B1354" t="s">
        <v>406</v>
      </c>
      <c r="C1354" t="s">
        <v>276</v>
      </c>
      <c r="D1354" t="s">
        <v>259</v>
      </c>
      <c r="E1354">
        <v>2</v>
      </c>
      <c r="F1354" t="s">
        <v>31</v>
      </c>
      <c r="G1354" t="str">
        <f t="shared" si="43"/>
        <v>x9x_x9_12x_L_2a</v>
      </c>
      <c r="H1354" s="116" t="str">
        <f t="shared" si="42"/>
        <v>2a</v>
      </c>
      <c r="I1354" s="117" t="s">
        <v>12750</v>
      </c>
      <c r="J1354" s="118"/>
    </row>
    <row r="1355" spans="1:10" ht="19" x14ac:dyDescent="0.2">
      <c r="A1355" t="s">
        <v>390</v>
      </c>
      <c r="B1355" t="s">
        <v>406</v>
      </c>
      <c r="C1355" t="s">
        <v>276</v>
      </c>
      <c r="D1355" t="s">
        <v>259</v>
      </c>
      <c r="E1355">
        <v>2</v>
      </c>
      <c r="F1355" t="s">
        <v>34</v>
      </c>
      <c r="G1355" t="str">
        <f t="shared" si="43"/>
        <v>x9x_x9_12x_L_2b</v>
      </c>
      <c r="H1355" s="116" t="str">
        <f t="shared" si="42"/>
        <v>2b</v>
      </c>
      <c r="I1355" s="117" t="s">
        <v>12751</v>
      </c>
      <c r="J1355" s="117"/>
    </row>
    <row r="1356" spans="1:10" ht="19" x14ac:dyDescent="0.2">
      <c r="A1356" t="s">
        <v>390</v>
      </c>
      <c r="B1356" t="s">
        <v>406</v>
      </c>
      <c r="C1356" t="s">
        <v>276</v>
      </c>
      <c r="D1356" t="s">
        <v>259</v>
      </c>
      <c r="E1356">
        <v>2</v>
      </c>
      <c r="F1356" t="s">
        <v>40</v>
      </c>
      <c r="G1356" t="str">
        <f t="shared" si="43"/>
        <v>x9x_x9_12x_L_2c</v>
      </c>
      <c r="H1356" s="116" t="str">
        <f t="shared" si="42"/>
        <v>2c</v>
      </c>
      <c r="I1356" s="117" t="s">
        <v>12752</v>
      </c>
      <c r="J1356" s="119"/>
    </row>
    <row r="1357" spans="1:10" x14ac:dyDescent="0.2">
      <c r="A1357" t="s">
        <v>390</v>
      </c>
      <c r="B1357" t="s">
        <v>406</v>
      </c>
      <c r="C1357" t="s">
        <v>276</v>
      </c>
      <c r="D1357" t="s">
        <v>259</v>
      </c>
      <c r="E1357">
        <v>3</v>
      </c>
      <c r="F1357" t="s">
        <v>31</v>
      </c>
      <c r="G1357" t="str">
        <f t="shared" si="43"/>
        <v>x9x_x9_12x_L_3a</v>
      </c>
      <c r="H1357" s="116" t="str">
        <f t="shared" si="42"/>
        <v>3a</v>
      </c>
      <c r="I1357" s="117" t="s">
        <v>6722</v>
      </c>
      <c r="J1357" s="118"/>
    </row>
    <row r="1358" spans="1:10" x14ac:dyDescent="0.2">
      <c r="A1358" t="s">
        <v>390</v>
      </c>
      <c r="B1358" t="s">
        <v>406</v>
      </c>
      <c r="C1358" t="s">
        <v>276</v>
      </c>
      <c r="D1358" t="s">
        <v>259</v>
      </c>
      <c r="E1358">
        <v>3</v>
      </c>
      <c r="F1358" t="s">
        <v>34</v>
      </c>
      <c r="G1358" t="str">
        <f t="shared" si="43"/>
        <v>x9x_x9_12x_L_3b</v>
      </c>
      <c r="H1358" s="116" t="str">
        <f t="shared" si="42"/>
        <v>3b</v>
      </c>
      <c r="I1358" s="117" t="s">
        <v>12753</v>
      </c>
      <c r="J1358" s="118"/>
    </row>
    <row r="1359" spans="1:10" x14ac:dyDescent="0.2">
      <c r="A1359" t="s">
        <v>390</v>
      </c>
      <c r="B1359" t="s">
        <v>406</v>
      </c>
      <c r="C1359" t="s">
        <v>276</v>
      </c>
      <c r="D1359" t="s">
        <v>259</v>
      </c>
      <c r="E1359">
        <v>3</v>
      </c>
      <c r="F1359" t="s">
        <v>40</v>
      </c>
      <c r="G1359" t="str">
        <f t="shared" si="43"/>
        <v>x9x_x9_12x_L_3c</v>
      </c>
      <c r="H1359" s="116" t="str">
        <f t="shared" si="42"/>
        <v>3c</v>
      </c>
      <c r="I1359" s="117" t="s">
        <v>12754</v>
      </c>
      <c r="J1359" s="118"/>
    </row>
    <row r="1360" spans="1:10" ht="19" x14ac:dyDescent="0.2">
      <c r="A1360" t="s">
        <v>390</v>
      </c>
      <c r="B1360" t="s">
        <v>406</v>
      </c>
      <c r="C1360" t="s">
        <v>276</v>
      </c>
      <c r="D1360" t="s">
        <v>259</v>
      </c>
      <c r="E1360">
        <v>4</v>
      </c>
      <c r="F1360" t="s">
        <v>31</v>
      </c>
      <c r="G1360" t="str">
        <f t="shared" si="43"/>
        <v>x9x_x9_12x_L_4a</v>
      </c>
      <c r="H1360" s="116" t="str">
        <f t="shared" si="42"/>
        <v>4a</v>
      </c>
      <c r="I1360" s="117" t="s">
        <v>12755</v>
      </c>
      <c r="J1360" s="119" t="s">
        <v>12756</v>
      </c>
    </row>
    <row r="1361" spans="1:10" ht="19" x14ac:dyDescent="0.2">
      <c r="A1361" t="s">
        <v>390</v>
      </c>
      <c r="B1361" t="s">
        <v>406</v>
      </c>
      <c r="C1361" t="s">
        <v>276</v>
      </c>
      <c r="D1361" t="s">
        <v>259</v>
      </c>
      <c r="E1361">
        <v>4</v>
      </c>
      <c r="F1361" t="s">
        <v>34</v>
      </c>
      <c r="G1361" t="str">
        <f t="shared" si="43"/>
        <v>x9x_x9_12x_L_4b</v>
      </c>
      <c r="H1361" s="116" t="str">
        <f t="shared" si="42"/>
        <v>4b</v>
      </c>
      <c r="I1361" s="117" t="s">
        <v>12757</v>
      </c>
      <c r="J1361" s="119" t="s">
        <v>12756</v>
      </c>
    </row>
    <row r="1362" spans="1:10" x14ac:dyDescent="0.2">
      <c r="A1362" t="s">
        <v>390</v>
      </c>
      <c r="B1362" t="s">
        <v>406</v>
      </c>
      <c r="C1362" t="s">
        <v>276</v>
      </c>
      <c r="D1362" t="s">
        <v>259</v>
      </c>
      <c r="E1362">
        <v>5</v>
      </c>
      <c r="G1362" t="str">
        <f t="shared" si="43"/>
        <v>x9x_x9_12x_L_5</v>
      </c>
      <c r="H1362" s="116">
        <f t="shared" si="42"/>
        <v>5</v>
      </c>
      <c r="I1362" s="121" t="s">
        <v>12758</v>
      </c>
      <c r="J1362" s="119" t="s">
        <v>12759</v>
      </c>
    </row>
    <row r="1363" spans="1:10" x14ac:dyDescent="0.2">
      <c r="A1363" t="s">
        <v>390</v>
      </c>
      <c r="B1363" t="s">
        <v>406</v>
      </c>
      <c r="C1363" t="s">
        <v>276</v>
      </c>
      <c r="D1363" t="s">
        <v>259</v>
      </c>
      <c r="E1363">
        <v>6</v>
      </c>
      <c r="G1363" t="str">
        <f t="shared" si="43"/>
        <v>x9x_x9_12x_L_6</v>
      </c>
      <c r="H1363" s="116">
        <f t="shared" si="42"/>
        <v>6</v>
      </c>
      <c r="I1363" s="121" t="s">
        <v>12760</v>
      </c>
      <c r="J1363" s="118"/>
    </row>
    <row r="1364" spans="1:10" x14ac:dyDescent="0.2">
      <c r="A1364" t="s">
        <v>390</v>
      </c>
      <c r="B1364" t="s">
        <v>406</v>
      </c>
      <c r="C1364" t="s">
        <v>276</v>
      </c>
      <c r="D1364" t="s">
        <v>259</v>
      </c>
      <c r="E1364">
        <v>7</v>
      </c>
      <c r="G1364" t="str">
        <f t="shared" si="43"/>
        <v>x9x_x9_12x_L_7</v>
      </c>
      <c r="H1364" s="116">
        <f t="shared" si="42"/>
        <v>7</v>
      </c>
      <c r="I1364" s="117" t="s">
        <v>12761</v>
      </c>
      <c r="J1364" s="118"/>
    </row>
    <row r="1365" spans="1:10" ht="19" x14ac:dyDescent="0.2">
      <c r="A1365" t="s">
        <v>390</v>
      </c>
      <c r="B1365" t="s">
        <v>406</v>
      </c>
      <c r="C1365" t="s">
        <v>276</v>
      </c>
      <c r="D1365" t="s">
        <v>259</v>
      </c>
      <c r="E1365">
        <v>8</v>
      </c>
      <c r="G1365" t="str">
        <f t="shared" si="43"/>
        <v>x9x_x9_12x_L_8</v>
      </c>
      <c r="H1365" s="116">
        <f t="shared" si="42"/>
        <v>8</v>
      </c>
      <c r="I1365" s="117" t="s">
        <v>12762</v>
      </c>
      <c r="J1365" s="118"/>
    </row>
    <row r="1366" spans="1:10" x14ac:dyDescent="0.2">
      <c r="A1366" t="s">
        <v>390</v>
      </c>
      <c r="B1366" t="s">
        <v>407</v>
      </c>
      <c r="C1366" t="s">
        <v>276</v>
      </c>
      <c r="D1366" t="s">
        <v>259</v>
      </c>
      <c r="E1366">
        <v>1</v>
      </c>
      <c r="F1366" t="s">
        <v>31</v>
      </c>
      <c r="G1366" t="str">
        <f t="shared" si="43"/>
        <v>x9x_x9_13x_L_1a</v>
      </c>
      <c r="H1366" s="116" t="str">
        <f t="shared" si="42"/>
        <v>1a</v>
      </c>
      <c r="I1366" s="117" t="s">
        <v>7303</v>
      </c>
      <c r="J1366" s="118"/>
    </row>
    <row r="1367" spans="1:10" x14ac:dyDescent="0.2">
      <c r="A1367" t="s">
        <v>390</v>
      </c>
      <c r="B1367" t="s">
        <v>407</v>
      </c>
      <c r="C1367" t="s">
        <v>276</v>
      </c>
      <c r="D1367" t="s">
        <v>259</v>
      </c>
      <c r="E1367">
        <v>1</v>
      </c>
      <c r="F1367" t="s">
        <v>34</v>
      </c>
      <c r="G1367" t="str">
        <f t="shared" si="43"/>
        <v>x9x_x9_13x_L_1b</v>
      </c>
      <c r="H1367" s="116" t="str">
        <f t="shared" si="42"/>
        <v>1b</v>
      </c>
      <c r="I1367" s="117" t="s">
        <v>12763</v>
      </c>
      <c r="J1367" s="118"/>
    </row>
    <row r="1368" spans="1:10" x14ac:dyDescent="0.2">
      <c r="A1368" t="s">
        <v>390</v>
      </c>
      <c r="B1368" t="s">
        <v>407</v>
      </c>
      <c r="C1368" t="s">
        <v>276</v>
      </c>
      <c r="D1368" t="s">
        <v>259</v>
      </c>
      <c r="E1368">
        <v>1</v>
      </c>
      <c r="F1368" t="s">
        <v>40</v>
      </c>
      <c r="G1368" t="str">
        <f t="shared" si="43"/>
        <v>x9x_x9_13x_L_1c</v>
      </c>
      <c r="H1368" s="116" t="str">
        <f t="shared" si="42"/>
        <v>1c</v>
      </c>
      <c r="I1368" s="117" t="s">
        <v>12764</v>
      </c>
      <c r="J1368" s="118"/>
    </row>
    <row r="1369" spans="1:10" x14ac:dyDescent="0.2">
      <c r="A1369" t="s">
        <v>390</v>
      </c>
      <c r="B1369" t="s">
        <v>407</v>
      </c>
      <c r="C1369" t="s">
        <v>276</v>
      </c>
      <c r="D1369" t="s">
        <v>259</v>
      </c>
      <c r="E1369">
        <v>1</v>
      </c>
      <c r="F1369" t="s">
        <v>66</v>
      </c>
      <c r="G1369" t="str">
        <f t="shared" si="43"/>
        <v>x9x_x9_13x_L_1d</v>
      </c>
      <c r="H1369" s="116" t="str">
        <f t="shared" si="42"/>
        <v>1d</v>
      </c>
      <c r="I1369" s="117" t="s">
        <v>12765</v>
      </c>
      <c r="J1369" s="118"/>
    </row>
    <row r="1370" spans="1:10" x14ac:dyDescent="0.2">
      <c r="A1370" t="s">
        <v>390</v>
      </c>
      <c r="B1370" t="s">
        <v>407</v>
      </c>
      <c r="C1370" t="s">
        <v>276</v>
      </c>
      <c r="D1370" t="s">
        <v>259</v>
      </c>
      <c r="E1370">
        <v>2</v>
      </c>
      <c r="F1370" t="s">
        <v>31</v>
      </c>
      <c r="G1370" t="str">
        <f t="shared" si="43"/>
        <v>x9x_x9_13x_L_2a</v>
      </c>
      <c r="H1370" s="116" t="str">
        <f t="shared" si="42"/>
        <v>2a</v>
      </c>
      <c r="I1370" s="117" t="s">
        <v>12766</v>
      </c>
      <c r="J1370" s="118"/>
    </row>
    <row r="1371" spans="1:10" x14ac:dyDescent="0.2">
      <c r="A1371" t="s">
        <v>390</v>
      </c>
      <c r="B1371" t="s">
        <v>407</v>
      </c>
      <c r="C1371" t="s">
        <v>276</v>
      </c>
      <c r="D1371" t="s">
        <v>259</v>
      </c>
      <c r="E1371">
        <v>2</v>
      </c>
      <c r="F1371" t="s">
        <v>34</v>
      </c>
      <c r="G1371" t="str">
        <f t="shared" si="43"/>
        <v>x9x_x9_13x_L_2b</v>
      </c>
      <c r="H1371" s="116" t="str">
        <f t="shared" ref="H1371:H1434" si="44">IF(F1371="",E1371,E1371&amp;F1371)</f>
        <v>2b</v>
      </c>
      <c r="I1371" s="117" t="s">
        <v>12767</v>
      </c>
      <c r="J1371" s="118"/>
    </row>
    <row r="1372" spans="1:10" x14ac:dyDescent="0.2">
      <c r="A1372" t="s">
        <v>390</v>
      </c>
      <c r="B1372" t="s">
        <v>407</v>
      </c>
      <c r="C1372" t="s">
        <v>276</v>
      </c>
      <c r="D1372" t="s">
        <v>259</v>
      </c>
      <c r="E1372">
        <v>2</v>
      </c>
      <c r="F1372" t="s">
        <v>40</v>
      </c>
      <c r="G1372" t="str">
        <f t="shared" si="43"/>
        <v>x9x_x9_13x_L_2c</v>
      </c>
      <c r="H1372" s="116" t="str">
        <f t="shared" si="44"/>
        <v>2c</v>
      </c>
      <c r="I1372" s="117" t="s">
        <v>12768</v>
      </c>
      <c r="J1372" s="118"/>
    </row>
    <row r="1373" spans="1:10" x14ac:dyDescent="0.2">
      <c r="A1373" t="s">
        <v>390</v>
      </c>
      <c r="B1373" t="s">
        <v>407</v>
      </c>
      <c r="C1373" t="s">
        <v>276</v>
      </c>
      <c r="D1373" t="s">
        <v>259</v>
      </c>
      <c r="E1373">
        <v>2</v>
      </c>
      <c r="F1373" t="s">
        <v>66</v>
      </c>
      <c r="G1373" t="str">
        <f t="shared" si="43"/>
        <v>x9x_x9_13x_L_2d</v>
      </c>
      <c r="H1373" s="116" t="str">
        <f t="shared" si="44"/>
        <v>2d</v>
      </c>
      <c r="I1373" s="117" t="s">
        <v>12769</v>
      </c>
      <c r="J1373" s="118"/>
    </row>
    <row r="1374" spans="1:10" x14ac:dyDescent="0.2">
      <c r="A1374" t="s">
        <v>390</v>
      </c>
      <c r="B1374" t="s">
        <v>407</v>
      </c>
      <c r="C1374" t="s">
        <v>276</v>
      </c>
      <c r="D1374" t="s">
        <v>259</v>
      </c>
      <c r="E1374">
        <v>3</v>
      </c>
      <c r="F1374" t="s">
        <v>31</v>
      </c>
      <c r="G1374" t="str">
        <f t="shared" si="43"/>
        <v>x9x_x9_13x_L_3a</v>
      </c>
      <c r="H1374" s="116" t="str">
        <f t="shared" si="44"/>
        <v>3a</v>
      </c>
      <c r="I1374" s="117" t="s">
        <v>12770</v>
      </c>
      <c r="J1374" s="118"/>
    </row>
    <row r="1375" spans="1:10" x14ac:dyDescent="0.2">
      <c r="A1375" t="s">
        <v>390</v>
      </c>
      <c r="B1375" t="s">
        <v>407</v>
      </c>
      <c r="C1375" t="s">
        <v>276</v>
      </c>
      <c r="D1375" t="s">
        <v>259</v>
      </c>
      <c r="E1375">
        <v>3</v>
      </c>
      <c r="F1375" t="s">
        <v>34</v>
      </c>
      <c r="G1375" t="str">
        <f t="shared" si="43"/>
        <v>x9x_x9_13x_L_3b</v>
      </c>
      <c r="H1375" s="116" t="str">
        <f t="shared" si="44"/>
        <v>3b</v>
      </c>
      <c r="I1375" s="117" t="s">
        <v>12771</v>
      </c>
      <c r="J1375" s="118"/>
    </row>
    <row r="1376" spans="1:10" x14ac:dyDescent="0.2">
      <c r="A1376" t="s">
        <v>390</v>
      </c>
      <c r="B1376" t="s">
        <v>407</v>
      </c>
      <c r="C1376" t="s">
        <v>276</v>
      </c>
      <c r="D1376" t="s">
        <v>259</v>
      </c>
      <c r="E1376">
        <v>3</v>
      </c>
      <c r="F1376" t="s">
        <v>40</v>
      </c>
      <c r="G1376" t="str">
        <f t="shared" si="43"/>
        <v>x9x_x9_13x_L_3c</v>
      </c>
      <c r="H1376" s="116" t="str">
        <f t="shared" si="44"/>
        <v>3c</v>
      </c>
      <c r="I1376" s="117" t="s">
        <v>12772</v>
      </c>
      <c r="J1376" s="118"/>
    </row>
    <row r="1377" spans="1:10" x14ac:dyDescent="0.2">
      <c r="A1377" t="s">
        <v>390</v>
      </c>
      <c r="B1377" t="s">
        <v>407</v>
      </c>
      <c r="C1377" t="s">
        <v>276</v>
      </c>
      <c r="D1377" t="s">
        <v>259</v>
      </c>
      <c r="E1377">
        <v>3</v>
      </c>
      <c r="F1377" t="s">
        <v>66</v>
      </c>
      <c r="G1377" t="str">
        <f t="shared" si="43"/>
        <v>x9x_x9_13x_L_3d</v>
      </c>
      <c r="H1377" s="116" t="str">
        <f t="shared" si="44"/>
        <v>3d</v>
      </c>
      <c r="I1377" s="117" t="s">
        <v>12773</v>
      </c>
      <c r="J1377" s="118"/>
    </row>
    <row r="1378" spans="1:10" x14ac:dyDescent="0.2">
      <c r="A1378" t="s">
        <v>390</v>
      </c>
      <c r="B1378" t="s">
        <v>407</v>
      </c>
      <c r="C1378" t="s">
        <v>276</v>
      </c>
      <c r="D1378" t="s">
        <v>259</v>
      </c>
      <c r="E1378">
        <v>4</v>
      </c>
      <c r="F1378" t="s">
        <v>31</v>
      </c>
      <c r="G1378" t="str">
        <f t="shared" si="43"/>
        <v>x9x_x9_13x_L_4a</v>
      </c>
      <c r="H1378" s="116" t="str">
        <f t="shared" si="44"/>
        <v>4a</v>
      </c>
      <c r="I1378" s="117" t="s">
        <v>12774</v>
      </c>
      <c r="J1378" s="119" t="s">
        <v>12775</v>
      </c>
    </row>
    <row r="1379" spans="1:10" x14ac:dyDescent="0.2">
      <c r="A1379" t="s">
        <v>390</v>
      </c>
      <c r="B1379" t="s">
        <v>407</v>
      </c>
      <c r="C1379" t="s">
        <v>276</v>
      </c>
      <c r="D1379" t="s">
        <v>259</v>
      </c>
      <c r="E1379">
        <v>4</v>
      </c>
      <c r="F1379" t="s">
        <v>34</v>
      </c>
      <c r="G1379" t="str">
        <f t="shared" si="43"/>
        <v>x9x_x9_13x_L_4b</v>
      </c>
      <c r="H1379" s="116" t="str">
        <f t="shared" si="44"/>
        <v>4b</v>
      </c>
      <c r="I1379" s="117" t="s">
        <v>12776</v>
      </c>
      <c r="J1379" s="119" t="s">
        <v>12775</v>
      </c>
    </row>
    <row r="1380" spans="1:10" x14ac:dyDescent="0.2">
      <c r="A1380" t="s">
        <v>390</v>
      </c>
      <c r="B1380" t="s">
        <v>407</v>
      </c>
      <c r="C1380" t="s">
        <v>276</v>
      </c>
      <c r="D1380" t="s">
        <v>259</v>
      </c>
      <c r="E1380">
        <v>4</v>
      </c>
      <c r="F1380" t="s">
        <v>40</v>
      </c>
      <c r="G1380" t="str">
        <f t="shared" si="43"/>
        <v>x9x_x9_13x_L_4c</v>
      </c>
      <c r="H1380" s="116" t="str">
        <f t="shared" si="44"/>
        <v>4c</v>
      </c>
      <c r="I1380" s="117" t="s">
        <v>12777</v>
      </c>
      <c r="J1380" s="119" t="s">
        <v>12775</v>
      </c>
    </row>
    <row r="1381" spans="1:10" x14ac:dyDescent="0.2">
      <c r="A1381" t="s">
        <v>390</v>
      </c>
      <c r="B1381" t="s">
        <v>407</v>
      </c>
      <c r="C1381" t="s">
        <v>276</v>
      </c>
      <c r="D1381" t="s">
        <v>259</v>
      </c>
      <c r="E1381">
        <v>5</v>
      </c>
      <c r="F1381" t="s">
        <v>31</v>
      </c>
      <c r="G1381" t="str">
        <f t="shared" si="43"/>
        <v>x9x_x9_13x_L_5a</v>
      </c>
      <c r="H1381" s="116" t="str">
        <f t="shared" si="44"/>
        <v>5a</v>
      </c>
      <c r="I1381" s="117" t="s">
        <v>12778</v>
      </c>
      <c r="J1381" s="118"/>
    </row>
    <row r="1382" spans="1:10" x14ac:dyDescent="0.2">
      <c r="A1382" t="s">
        <v>390</v>
      </c>
      <c r="B1382" t="s">
        <v>407</v>
      </c>
      <c r="C1382" t="s">
        <v>276</v>
      </c>
      <c r="D1382" t="s">
        <v>259</v>
      </c>
      <c r="E1382">
        <v>5</v>
      </c>
      <c r="F1382" t="s">
        <v>34</v>
      </c>
      <c r="G1382" t="str">
        <f t="shared" si="43"/>
        <v>x9x_x9_13x_L_5b</v>
      </c>
      <c r="H1382" s="116" t="str">
        <f t="shared" si="44"/>
        <v>5b</v>
      </c>
      <c r="I1382" s="117" t="s">
        <v>12779</v>
      </c>
      <c r="J1382" s="118"/>
    </row>
    <row r="1383" spans="1:10" x14ac:dyDescent="0.2">
      <c r="A1383" t="s">
        <v>390</v>
      </c>
      <c r="B1383" t="s">
        <v>407</v>
      </c>
      <c r="C1383" t="s">
        <v>276</v>
      </c>
      <c r="D1383" t="s">
        <v>259</v>
      </c>
      <c r="E1383">
        <v>5</v>
      </c>
      <c r="F1383" t="s">
        <v>40</v>
      </c>
      <c r="G1383" t="str">
        <f t="shared" si="43"/>
        <v>x9x_x9_13x_L_5c</v>
      </c>
      <c r="H1383" s="116" t="str">
        <f t="shared" si="44"/>
        <v>5c</v>
      </c>
      <c r="I1383" s="117" t="s">
        <v>12780</v>
      </c>
      <c r="J1383" s="118"/>
    </row>
    <row r="1384" spans="1:10" x14ac:dyDescent="0.2">
      <c r="A1384" t="s">
        <v>390</v>
      </c>
      <c r="B1384" t="s">
        <v>407</v>
      </c>
      <c r="C1384" t="s">
        <v>276</v>
      </c>
      <c r="D1384" t="s">
        <v>259</v>
      </c>
      <c r="E1384">
        <v>5</v>
      </c>
      <c r="F1384" t="s">
        <v>66</v>
      </c>
      <c r="G1384" t="str">
        <f t="shared" si="43"/>
        <v>x9x_x9_13x_L_5d</v>
      </c>
      <c r="H1384" s="116" t="str">
        <f t="shared" si="44"/>
        <v>5d</v>
      </c>
      <c r="I1384" s="117" t="s">
        <v>12781</v>
      </c>
      <c r="J1384" s="118"/>
    </row>
    <row r="1385" spans="1:10" x14ac:dyDescent="0.2">
      <c r="A1385" t="s">
        <v>390</v>
      </c>
      <c r="B1385" t="s">
        <v>407</v>
      </c>
      <c r="C1385" t="s">
        <v>276</v>
      </c>
      <c r="D1385" t="s">
        <v>259</v>
      </c>
      <c r="E1385">
        <v>6</v>
      </c>
      <c r="G1385" t="str">
        <f t="shared" si="43"/>
        <v>x9x_x9_13x_L_6</v>
      </c>
      <c r="H1385" s="116">
        <f t="shared" si="44"/>
        <v>6</v>
      </c>
      <c r="I1385" s="121" t="s">
        <v>12782</v>
      </c>
      <c r="J1385" s="119" t="s">
        <v>12783</v>
      </c>
    </row>
    <row r="1386" spans="1:10" x14ac:dyDescent="0.2">
      <c r="A1386" t="s">
        <v>390</v>
      </c>
      <c r="B1386" t="s">
        <v>407</v>
      </c>
      <c r="C1386" t="s">
        <v>276</v>
      </c>
      <c r="D1386" t="s">
        <v>259</v>
      </c>
      <c r="E1386">
        <v>7</v>
      </c>
      <c r="G1386" t="str">
        <f t="shared" si="43"/>
        <v>x9x_x9_13x_L_7</v>
      </c>
      <c r="H1386" s="116">
        <f t="shared" si="44"/>
        <v>7</v>
      </c>
      <c r="I1386" s="117" t="s">
        <v>12784</v>
      </c>
      <c r="J1386" s="119" t="s">
        <v>12785</v>
      </c>
    </row>
    <row r="1387" spans="1:10" x14ac:dyDescent="0.2">
      <c r="A1387" t="s">
        <v>390</v>
      </c>
      <c r="B1387" t="s">
        <v>407</v>
      </c>
      <c r="C1387" t="s">
        <v>276</v>
      </c>
      <c r="D1387" t="s">
        <v>259</v>
      </c>
      <c r="E1387">
        <v>8</v>
      </c>
      <c r="F1387" t="s">
        <v>31</v>
      </c>
      <c r="G1387" t="str">
        <f t="shared" si="43"/>
        <v>x9x_x9_13x_L_8a</v>
      </c>
      <c r="H1387" s="116" t="str">
        <f t="shared" si="44"/>
        <v>8a</v>
      </c>
      <c r="I1387" s="117" t="s">
        <v>12786</v>
      </c>
      <c r="J1387" s="118"/>
    </row>
    <row r="1388" spans="1:10" x14ac:dyDescent="0.2">
      <c r="A1388" t="s">
        <v>390</v>
      </c>
      <c r="B1388" t="s">
        <v>407</v>
      </c>
      <c r="C1388" t="s">
        <v>276</v>
      </c>
      <c r="D1388" t="s">
        <v>259</v>
      </c>
      <c r="E1388">
        <v>8</v>
      </c>
      <c r="F1388" t="s">
        <v>34</v>
      </c>
      <c r="G1388" t="str">
        <f t="shared" si="43"/>
        <v>x9x_x9_13x_L_8b</v>
      </c>
      <c r="H1388" s="116" t="str">
        <f t="shared" si="44"/>
        <v>8b</v>
      </c>
      <c r="I1388" s="117" t="s">
        <v>12787</v>
      </c>
      <c r="J1388" s="118"/>
    </row>
    <row r="1389" spans="1:10" x14ac:dyDescent="0.2">
      <c r="A1389" t="s">
        <v>390</v>
      </c>
      <c r="B1389" t="s">
        <v>407</v>
      </c>
      <c r="C1389" t="s">
        <v>276</v>
      </c>
      <c r="D1389" t="s">
        <v>259</v>
      </c>
      <c r="E1389">
        <v>8</v>
      </c>
      <c r="F1389" t="s">
        <v>40</v>
      </c>
      <c r="G1389" t="str">
        <f t="shared" si="43"/>
        <v>x9x_x9_13x_L_8c</v>
      </c>
      <c r="H1389" s="116" t="str">
        <f t="shared" si="44"/>
        <v>8c</v>
      </c>
      <c r="I1389" s="117" t="s">
        <v>12788</v>
      </c>
      <c r="J1389" s="118"/>
    </row>
    <row r="1390" spans="1:10" x14ac:dyDescent="0.2">
      <c r="A1390" t="s">
        <v>390</v>
      </c>
      <c r="B1390" t="s">
        <v>408</v>
      </c>
      <c r="C1390" t="s">
        <v>276</v>
      </c>
      <c r="D1390" t="s">
        <v>259</v>
      </c>
      <c r="E1390">
        <v>1</v>
      </c>
      <c r="F1390" t="s">
        <v>31</v>
      </c>
      <c r="G1390" t="str">
        <f t="shared" si="43"/>
        <v>x9x_x9_14x_L_1a</v>
      </c>
      <c r="H1390" s="116" t="str">
        <f t="shared" si="44"/>
        <v>1a</v>
      </c>
      <c r="I1390" s="117" t="s">
        <v>12789</v>
      </c>
      <c r="J1390" s="118"/>
    </row>
    <row r="1391" spans="1:10" x14ac:dyDescent="0.2">
      <c r="A1391" t="s">
        <v>390</v>
      </c>
      <c r="B1391" t="s">
        <v>408</v>
      </c>
      <c r="C1391" t="s">
        <v>276</v>
      </c>
      <c r="D1391" t="s">
        <v>259</v>
      </c>
      <c r="E1391">
        <v>1</v>
      </c>
      <c r="F1391" t="s">
        <v>34</v>
      </c>
      <c r="G1391" t="str">
        <f t="shared" si="43"/>
        <v>x9x_x9_14x_L_1b</v>
      </c>
      <c r="H1391" s="116" t="str">
        <f t="shared" si="44"/>
        <v>1b</v>
      </c>
      <c r="I1391" s="117" t="s">
        <v>12790</v>
      </c>
      <c r="J1391" s="118"/>
    </row>
    <row r="1392" spans="1:10" x14ac:dyDescent="0.2">
      <c r="A1392" t="s">
        <v>390</v>
      </c>
      <c r="B1392" t="s">
        <v>408</v>
      </c>
      <c r="C1392" t="s">
        <v>276</v>
      </c>
      <c r="D1392" t="s">
        <v>259</v>
      </c>
      <c r="E1392">
        <v>2</v>
      </c>
      <c r="F1392" t="s">
        <v>31</v>
      </c>
      <c r="G1392" t="str">
        <f t="shared" si="43"/>
        <v>x9x_x9_14x_L_2a</v>
      </c>
      <c r="H1392" s="116" t="str">
        <f t="shared" si="44"/>
        <v>2a</v>
      </c>
      <c r="I1392" s="117" t="s">
        <v>12791</v>
      </c>
      <c r="J1392" s="119"/>
    </row>
    <row r="1393" spans="1:10" x14ac:dyDescent="0.2">
      <c r="A1393" t="s">
        <v>390</v>
      </c>
      <c r="B1393" t="s">
        <v>408</v>
      </c>
      <c r="C1393" t="s">
        <v>276</v>
      </c>
      <c r="D1393" t="s">
        <v>259</v>
      </c>
      <c r="E1393">
        <v>2</v>
      </c>
      <c r="F1393" t="s">
        <v>34</v>
      </c>
      <c r="G1393" t="str">
        <f t="shared" si="43"/>
        <v>x9x_x9_14x_L_2b</v>
      </c>
      <c r="H1393" s="116" t="str">
        <f t="shared" si="44"/>
        <v>2b</v>
      </c>
      <c r="I1393" s="117" t="s">
        <v>12792</v>
      </c>
      <c r="J1393" s="118"/>
    </row>
    <row r="1394" spans="1:10" x14ac:dyDescent="0.2">
      <c r="A1394" t="s">
        <v>390</v>
      </c>
      <c r="B1394" t="s">
        <v>408</v>
      </c>
      <c r="C1394" t="s">
        <v>276</v>
      </c>
      <c r="D1394" t="s">
        <v>259</v>
      </c>
      <c r="E1394">
        <v>2</v>
      </c>
      <c r="F1394" t="s">
        <v>40</v>
      </c>
      <c r="G1394" t="str">
        <f t="shared" si="43"/>
        <v>x9x_x9_14x_L_2c</v>
      </c>
      <c r="H1394" s="116" t="str">
        <f t="shared" si="44"/>
        <v>2c</v>
      </c>
      <c r="I1394" s="117" t="s">
        <v>12793</v>
      </c>
      <c r="J1394" s="118"/>
    </row>
    <row r="1395" spans="1:10" x14ac:dyDescent="0.2">
      <c r="A1395" t="s">
        <v>390</v>
      </c>
      <c r="B1395" t="s">
        <v>408</v>
      </c>
      <c r="C1395" t="s">
        <v>276</v>
      </c>
      <c r="D1395" t="s">
        <v>259</v>
      </c>
      <c r="E1395">
        <v>3</v>
      </c>
      <c r="F1395" t="s">
        <v>31</v>
      </c>
      <c r="G1395" t="str">
        <f t="shared" si="43"/>
        <v>x9x_x9_14x_L_3a</v>
      </c>
      <c r="H1395" s="116" t="str">
        <f t="shared" si="44"/>
        <v>3a</v>
      </c>
      <c r="I1395" s="117" t="s">
        <v>12794</v>
      </c>
      <c r="J1395" s="118"/>
    </row>
    <row r="1396" spans="1:10" x14ac:dyDescent="0.2">
      <c r="A1396" t="s">
        <v>390</v>
      </c>
      <c r="B1396" t="s">
        <v>408</v>
      </c>
      <c r="C1396" t="s">
        <v>276</v>
      </c>
      <c r="D1396" t="s">
        <v>259</v>
      </c>
      <c r="E1396">
        <v>3</v>
      </c>
      <c r="F1396" t="s">
        <v>34</v>
      </c>
      <c r="G1396" t="str">
        <f t="shared" si="43"/>
        <v>x9x_x9_14x_L_3b</v>
      </c>
      <c r="H1396" s="116" t="str">
        <f t="shared" si="44"/>
        <v>3b</v>
      </c>
      <c r="I1396" s="117" t="s">
        <v>12795</v>
      </c>
      <c r="J1396" s="119"/>
    </row>
    <row r="1397" spans="1:10" x14ac:dyDescent="0.2">
      <c r="A1397" t="s">
        <v>390</v>
      </c>
      <c r="B1397" t="s">
        <v>408</v>
      </c>
      <c r="C1397" t="s">
        <v>276</v>
      </c>
      <c r="D1397" t="s">
        <v>259</v>
      </c>
      <c r="E1397">
        <v>3</v>
      </c>
      <c r="F1397" t="s">
        <v>40</v>
      </c>
      <c r="G1397" t="str">
        <f t="shared" si="43"/>
        <v>x9x_x9_14x_L_3c</v>
      </c>
      <c r="H1397" s="116" t="str">
        <f t="shared" si="44"/>
        <v>3c</v>
      </c>
      <c r="I1397" s="117" t="s">
        <v>12796</v>
      </c>
      <c r="J1397" s="118"/>
    </row>
    <row r="1398" spans="1:10" x14ac:dyDescent="0.2">
      <c r="A1398" t="s">
        <v>390</v>
      </c>
      <c r="B1398" t="s">
        <v>408</v>
      </c>
      <c r="C1398" t="s">
        <v>276</v>
      </c>
      <c r="D1398" t="s">
        <v>259</v>
      </c>
      <c r="E1398">
        <v>3</v>
      </c>
      <c r="F1398" t="s">
        <v>66</v>
      </c>
      <c r="G1398" t="str">
        <f t="shared" si="43"/>
        <v>x9x_x9_14x_L_3d</v>
      </c>
      <c r="H1398" s="116" t="str">
        <f t="shared" si="44"/>
        <v>3d</v>
      </c>
      <c r="I1398" s="117" t="s">
        <v>12797</v>
      </c>
      <c r="J1398" s="118"/>
    </row>
    <row r="1399" spans="1:10" x14ac:dyDescent="0.2">
      <c r="A1399" t="s">
        <v>390</v>
      </c>
      <c r="B1399" t="s">
        <v>408</v>
      </c>
      <c r="C1399" t="s">
        <v>276</v>
      </c>
      <c r="D1399" t="s">
        <v>259</v>
      </c>
      <c r="E1399">
        <v>4</v>
      </c>
      <c r="F1399" t="s">
        <v>31</v>
      </c>
      <c r="G1399" t="str">
        <f t="shared" si="43"/>
        <v>x9x_x9_14x_L_4a</v>
      </c>
      <c r="H1399" s="116" t="str">
        <f t="shared" si="44"/>
        <v>4a</v>
      </c>
      <c r="I1399" s="121" t="s">
        <v>12798</v>
      </c>
      <c r="J1399" s="118"/>
    </row>
    <row r="1400" spans="1:10" x14ac:dyDescent="0.2">
      <c r="A1400" t="s">
        <v>390</v>
      </c>
      <c r="B1400" t="s">
        <v>408</v>
      </c>
      <c r="C1400" t="s">
        <v>276</v>
      </c>
      <c r="D1400" t="s">
        <v>259</v>
      </c>
      <c r="E1400">
        <v>4</v>
      </c>
      <c r="F1400" t="s">
        <v>34</v>
      </c>
      <c r="G1400" t="str">
        <f t="shared" si="43"/>
        <v>x9x_x9_14x_L_4b</v>
      </c>
      <c r="H1400" s="116" t="str">
        <f t="shared" si="44"/>
        <v>4b</v>
      </c>
      <c r="I1400" s="117" t="s">
        <v>12799</v>
      </c>
      <c r="J1400" s="118"/>
    </row>
    <row r="1401" spans="1:10" x14ac:dyDescent="0.2">
      <c r="A1401" t="s">
        <v>390</v>
      </c>
      <c r="B1401" t="s">
        <v>408</v>
      </c>
      <c r="C1401" t="s">
        <v>276</v>
      </c>
      <c r="D1401" t="s">
        <v>259</v>
      </c>
      <c r="E1401">
        <v>5</v>
      </c>
      <c r="F1401" t="s">
        <v>31</v>
      </c>
      <c r="G1401" t="str">
        <f t="shared" si="43"/>
        <v>x9x_x9_14x_L_5a</v>
      </c>
      <c r="H1401" s="116" t="str">
        <f t="shared" si="44"/>
        <v>5a</v>
      </c>
      <c r="I1401" s="117" t="s">
        <v>12800</v>
      </c>
      <c r="J1401" s="119" t="s">
        <v>12801</v>
      </c>
    </row>
    <row r="1402" spans="1:10" x14ac:dyDescent="0.2">
      <c r="A1402" t="s">
        <v>390</v>
      </c>
      <c r="B1402" t="s">
        <v>408</v>
      </c>
      <c r="C1402" t="s">
        <v>276</v>
      </c>
      <c r="D1402" t="s">
        <v>259</v>
      </c>
      <c r="E1402">
        <v>5</v>
      </c>
      <c r="F1402" t="s">
        <v>34</v>
      </c>
      <c r="G1402" t="str">
        <f t="shared" si="43"/>
        <v>x9x_x9_14x_L_5b</v>
      </c>
      <c r="H1402" s="116" t="str">
        <f t="shared" si="44"/>
        <v>5b</v>
      </c>
      <c r="I1402" s="117" t="s">
        <v>12802</v>
      </c>
      <c r="J1402" s="119" t="s">
        <v>12801</v>
      </c>
    </row>
    <row r="1403" spans="1:10" x14ac:dyDescent="0.2">
      <c r="A1403" t="s">
        <v>390</v>
      </c>
      <c r="B1403" t="s">
        <v>408</v>
      </c>
      <c r="C1403" t="s">
        <v>276</v>
      </c>
      <c r="D1403" t="s">
        <v>259</v>
      </c>
      <c r="E1403">
        <v>6</v>
      </c>
      <c r="F1403" t="s">
        <v>31</v>
      </c>
      <c r="G1403" t="str">
        <f t="shared" si="43"/>
        <v>x9x_x9_14x_L_6a</v>
      </c>
      <c r="H1403" s="116" t="str">
        <f t="shared" si="44"/>
        <v>6a</v>
      </c>
      <c r="I1403" s="117" t="s">
        <v>12803</v>
      </c>
      <c r="J1403" s="118"/>
    </row>
    <row r="1404" spans="1:10" x14ac:dyDescent="0.2">
      <c r="A1404" t="s">
        <v>390</v>
      </c>
      <c r="B1404" t="s">
        <v>408</v>
      </c>
      <c r="C1404" t="s">
        <v>276</v>
      </c>
      <c r="D1404" t="s">
        <v>259</v>
      </c>
      <c r="E1404">
        <v>6</v>
      </c>
      <c r="F1404" t="s">
        <v>34</v>
      </c>
      <c r="G1404" t="str">
        <f t="shared" si="43"/>
        <v>x9x_x9_14x_L_6b</v>
      </c>
      <c r="H1404" s="116" t="str">
        <f t="shared" si="44"/>
        <v>6b</v>
      </c>
      <c r="I1404" s="117" t="s">
        <v>12804</v>
      </c>
      <c r="J1404" s="118"/>
    </row>
    <row r="1405" spans="1:10" x14ac:dyDescent="0.2">
      <c r="A1405" t="s">
        <v>390</v>
      </c>
      <c r="B1405" t="s">
        <v>408</v>
      </c>
      <c r="C1405" t="s">
        <v>276</v>
      </c>
      <c r="D1405" t="s">
        <v>259</v>
      </c>
      <c r="E1405">
        <v>6</v>
      </c>
      <c r="F1405" t="s">
        <v>40</v>
      </c>
      <c r="G1405" t="str">
        <f t="shared" si="43"/>
        <v>x9x_x9_14x_L_6c</v>
      </c>
      <c r="H1405" s="116" t="str">
        <f t="shared" si="44"/>
        <v>6c</v>
      </c>
      <c r="I1405" s="117" t="s">
        <v>12805</v>
      </c>
      <c r="J1405" s="118"/>
    </row>
    <row r="1406" spans="1:10" x14ac:dyDescent="0.2">
      <c r="A1406" t="s">
        <v>390</v>
      </c>
      <c r="B1406" t="s">
        <v>408</v>
      </c>
      <c r="C1406" t="s">
        <v>276</v>
      </c>
      <c r="D1406" t="s">
        <v>259</v>
      </c>
      <c r="E1406">
        <v>7</v>
      </c>
      <c r="G1406" t="str">
        <f t="shared" si="43"/>
        <v>x9x_x9_14x_L_7</v>
      </c>
      <c r="H1406" s="116">
        <f t="shared" si="44"/>
        <v>7</v>
      </c>
      <c r="I1406" s="117" t="s">
        <v>12806</v>
      </c>
      <c r="J1406" s="118"/>
    </row>
    <row r="1407" spans="1:10" x14ac:dyDescent="0.2">
      <c r="A1407" t="s">
        <v>390</v>
      </c>
      <c r="B1407" t="s">
        <v>408</v>
      </c>
      <c r="C1407" t="s">
        <v>276</v>
      </c>
      <c r="D1407" t="s">
        <v>259</v>
      </c>
      <c r="E1407">
        <v>8</v>
      </c>
      <c r="G1407" t="str">
        <f t="shared" si="43"/>
        <v>x9x_x9_14x_L_8</v>
      </c>
      <c r="H1407" s="116">
        <f t="shared" si="44"/>
        <v>8</v>
      </c>
      <c r="I1407" s="121" t="s">
        <v>12807</v>
      </c>
      <c r="J1407" s="118"/>
    </row>
    <row r="1408" spans="1:10" x14ac:dyDescent="0.2">
      <c r="A1408" t="s">
        <v>390</v>
      </c>
      <c r="B1408" t="s">
        <v>409</v>
      </c>
      <c r="C1408" t="s">
        <v>276</v>
      </c>
      <c r="D1408" t="s">
        <v>259</v>
      </c>
      <c r="E1408">
        <v>1</v>
      </c>
      <c r="F1408" t="s">
        <v>31</v>
      </c>
      <c r="G1408" t="str">
        <f t="shared" si="43"/>
        <v>x9x_x9_15x_L_1a</v>
      </c>
      <c r="H1408" s="116" t="str">
        <f t="shared" si="44"/>
        <v>1a</v>
      </c>
      <c r="I1408" s="117" t="s">
        <v>12808</v>
      </c>
      <c r="J1408" s="118"/>
    </row>
    <row r="1409" spans="1:10" x14ac:dyDescent="0.2">
      <c r="A1409" t="s">
        <v>390</v>
      </c>
      <c r="B1409" t="s">
        <v>409</v>
      </c>
      <c r="C1409" t="s">
        <v>276</v>
      </c>
      <c r="D1409" t="s">
        <v>259</v>
      </c>
      <c r="E1409">
        <v>1</v>
      </c>
      <c r="F1409" t="s">
        <v>34</v>
      </c>
      <c r="G1409" t="str">
        <f t="shared" si="43"/>
        <v>x9x_x9_15x_L_1b</v>
      </c>
      <c r="H1409" s="116" t="str">
        <f t="shared" si="44"/>
        <v>1b</v>
      </c>
      <c r="I1409" s="117" t="s">
        <v>12809</v>
      </c>
      <c r="J1409" s="118"/>
    </row>
    <row r="1410" spans="1:10" x14ac:dyDescent="0.2">
      <c r="A1410" t="s">
        <v>390</v>
      </c>
      <c r="B1410" t="s">
        <v>409</v>
      </c>
      <c r="C1410" t="s">
        <v>276</v>
      </c>
      <c r="D1410" t="s">
        <v>259</v>
      </c>
      <c r="E1410">
        <v>1</v>
      </c>
      <c r="F1410" t="s">
        <v>40</v>
      </c>
      <c r="G1410" t="str">
        <f t="shared" ref="G1410:G1440" si="45">A1410&amp;"_"&amp;B1410&amp;"_"&amp;D1410&amp;"_"&amp;H1410</f>
        <v>x9x_x9_15x_L_1c</v>
      </c>
      <c r="H1410" s="116" t="str">
        <f t="shared" si="44"/>
        <v>1c</v>
      </c>
      <c r="I1410" s="117" t="s">
        <v>12810</v>
      </c>
      <c r="J1410" s="118"/>
    </row>
    <row r="1411" spans="1:10" x14ac:dyDescent="0.2">
      <c r="A1411" t="s">
        <v>390</v>
      </c>
      <c r="B1411" t="s">
        <v>409</v>
      </c>
      <c r="C1411" t="s">
        <v>276</v>
      </c>
      <c r="D1411" t="s">
        <v>259</v>
      </c>
      <c r="E1411">
        <v>1</v>
      </c>
      <c r="F1411" t="s">
        <v>66</v>
      </c>
      <c r="G1411" t="str">
        <f t="shared" si="45"/>
        <v>x9x_x9_15x_L_1d</v>
      </c>
      <c r="H1411" s="116" t="str">
        <f t="shared" si="44"/>
        <v>1d</v>
      </c>
      <c r="I1411" s="117" t="s">
        <v>12811</v>
      </c>
      <c r="J1411" s="118"/>
    </row>
    <row r="1412" spans="1:10" x14ac:dyDescent="0.2">
      <c r="A1412" t="s">
        <v>390</v>
      </c>
      <c r="B1412" t="s">
        <v>409</v>
      </c>
      <c r="C1412" t="s">
        <v>276</v>
      </c>
      <c r="D1412" t="s">
        <v>259</v>
      </c>
      <c r="E1412">
        <v>2</v>
      </c>
      <c r="F1412" t="s">
        <v>31</v>
      </c>
      <c r="G1412" t="str">
        <f t="shared" si="45"/>
        <v>x9x_x9_15x_L_2a</v>
      </c>
      <c r="H1412" s="116" t="str">
        <f t="shared" si="44"/>
        <v>2a</v>
      </c>
      <c r="I1412" s="117" t="s">
        <v>12812</v>
      </c>
      <c r="J1412" s="118"/>
    </row>
    <row r="1413" spans="1:10" x14ac:dyDescent="0.2">
      <c r="A1413" t="s">
        <v>390</v>
      </c>
      <c r="B1413" t="s">
        <v>409</v>
      </c>
      <c r="C1413" t="s">
        <v>276</v>
      </c>
      <c r="D1413" t="s">
        <v>259</v>
      </c>
      <c r="E1413">
        <v>2</v>
      </c>
      <c r="F1413" t="s">
        <v>34</v>
      </c>
      <c r="G1413" t="str">
        <f t="shared" si="45"/>
        <v>x9x_x9_15x_L_2b</v>
      </c>
      <c r="H1413" s="116" t="str">
        <f t="shared" si="44"/>
        <v>2b</v>
      </c>
      <c r="I1413" s="117" t="s">
        <v>12813</v>
      </c>
      <c r="J1413" s="118"/>
    </row>
    <row r="1414" spans="1:10" ht="19" x14ac:dyDescent="0.2">
      <c r="A1414" t="s">
        <v>390</v>
      </c>
      <c r="B1414" t="s">
        <v>409</v>
      </c>
      <c r="C1414" t="s">
        <v>276</v>
      </c>
      <c r="D1414" t="s">
        <v>259</v>
      </c>
      <c r="E1414">
        <v>2</v>
      </c>
      <c r="F1414" t="s">
        <v>40</v>
      </c>
      <c r="G1414" t="str">
        <f t="shared" si="45"/>
        <v>x9x_x9_15x_L_2c</v>
      </c>
      <c r="H1414" s="116" t="str">
        <f t="shared" si="44"/>
        <v>2c</v>
      </c>
      <c r="I1414" s="117" t="s">
        <v>12814</v>
      </c>
      <c r="J1414" s="118"/>
    </row>
    <row r="1415" spans="1:10" ht="19" x14ac:dyDescent="0.2">
      <c r="A1415" t="s">
        <v>390</v>
      </c>
      <c r="B1415" t="s">
        <v>409</v>
      </c>
      <c r="C1415" t="s">
        <v>276</v>
      </c>
      <c r="D1415" t="s">
        <v>259</v>
      </c>
      <c r="E1415">
        <v>2</v>
      </c>
      <c r="F1415" t="s">
        <v>66</v>
      </c>
      <c r="G1415" t="str">
        <f t="shared" si="45"/>
        <v>x9x_x9_15x_L_2d</v>
      </c>
      <c r="H1415" s="116" t="str">
        <f t="shared" si="44"/>
        <v>2d</v>
      </c>
      <c r="I1415" s="117" t="s">
        <v>12815</v>
      </c>
      <c r="J1415" s="118"/>
    </row>
    <row r="1416" spans="1:10" x14ac:dyDescent="0.2">
      <c r="A1416" t="s">
        <v>390</v>
      </c>
      <c r="B1416" t="s">
        <v>409</v>
      </c>
      <c r="C1416" t="s">
        <v>276</v>
      </c>
      <c r="D1416" t="s">
        <v>259</v>
      </c>
      <c r="E1416">
        <v>3</v>
      </c>
      <c r="G1416" t="str">
        <f t="shared" si="45"/>
        <v>x9x_x9_15x_L_3</v>
      </c>
      <c r="H1416" s="116">
        <f t="shared" si="44"/>
        <v>3</v>
      </c>
      <c r="I1416" s="117" t="s">
        <v>12816</v>
      </c>
      <c r="J1416" s="118"/>
    </row>
    <row r="1417" spans="1:10" x14ac:dyDescent="0.2">
      <c r="A1417" t="s">
        <v>390</v>
      </c>
      <c r="B1417" t="s">
        <v>409</v>
      </c>
      <c r="C1417" t="s">
        <v>276</v>
      </c>
      <c r="D1417" t="s">
        <v>259</v>
      </c>
      <c r="E1417">
        <v>4</v>
      </c>
      <c r="G1417" t="str">
        <f t="shared" si="45"/>
        <v>x9x_x9_15x_L_4</v>
      </c>
      <c r="H1417" s="116">
        <f t="shared" si="44"/>
        <v>4</v>
      </c>
      <c r="I1417" s="117" t="s">
        <v>12817</v>
      </c>
      <c r="J1417" s="118"/>
    </row>
    <row r="1418" spans="1:10" x14ac:dyDescent="0.2">
      <c r="A1418" t="s">
        <v>390</v>
      </c>
      <c r="B1418" t="s">
        <v>409</v>
      </c>
      <c r="C1418" t="s">
        <v>276</v>
      </c>
      <c r="D1418" t="s">
        <v>259</v>
      </c>
      <c r="E1418">
        <v>5</v>
      </c>
      <c r="G1418" t="str">
        <f t="shared" si="45"/>
        <v>x9x_x9_15x_L_5</v>
      </c>
      <c r="H1418" s="116">
        <f t="shared" si="44"/>
        <v>5</v>
      </c>
      <c r="I1418" s="121" t="s">
        <v>12818</v>
      </c>
      <c r="J1418" s="118"/>
    </row>
    <row r="1419" spans="1:10" x14ac:dyDescent="0.2">
      <c r="A1419" t="s">
        <v>390</v>
      </c>
      <c r="B1419" t="s">
        <v>409</v>
      </c>
      <c r="C1419" t="s">
        <v>276</v>
      </c>
      <c r="D1419" t="s">
        <v>259</v>
      </c>
      <c r="E1419">
        <v>6</v>
      </c>
      <c r="F1419" t="s">
        <v>31</v>
      </c>
      <c r="G1419" t="str">
        <f t="shared" si="45"/>
        <v>x9x_x9_15x_L_6a</v>
      </c>
      <c r="H1419" s="116" t="str">
        <f t="shared" si="44"/>
        <v>6a</v>
      </c>
      <c r="I1419" s="117" t="s">
        <v>12819</v>
      </c>
      <c r="J1419" s="118"/>
    </row>
    <row r="1420" spans="1:10" x14ac:dyDescent="0.2">
      <c r="A1420" t="s">
        <v>390</v>
      </c>
      <c r="B1420" t="s">
        <v>409</v>
      </c>
      <c r="C1420" t="s">
        <v>276</v>
      </c>
      <c r="D1420" t="s">
        <v>259</v>
      </c>
      <c r="E1420">
        <v>6</v>
      </c>
      <c r="F1420" t="s">
        <v>34</v>
      </c>
      <c r="G1420" t="str">
        <f t="shared" si="45"/>
        <v>x9x_x9_15x_L_6b</v>
      </c>
      <c r="H1420" s="116" t="str">
        <f t="shared" si="44"/>
        <v>6b</v>
      </c>
      <c r="I1420" s="117" t="s">
        <v>12820</v>
      </c>
      <c r="J1420" s="118"/>
    </row>
    <row r="1421" spans="1:10" x14ac:dyDescent="0.2">
      <c r="A1421" t="s">
        <v>390</v>
      </c>
      <c r="B1421" t="s">
        <v>409</v>
      </c>
      <c r="C1421" t="s">
        <v>276</v>
      </c>
      <c r="D1421" t="s">
        <v>259</v>
      </c>
      <c r="E1421">
        <v>7</v>
      </c>
      <c r="G1421" t="str">
        <f t="shared" si="45"/>
        <v>x9x_x9_15x_L_7</v>
      </c>
      <c r="H1421" s="116">
        <f t="shared" si="44"/>
        <v>7</v>
      </c>
      <c r="I1421" s="117" t="s">
        <v>12821</v>
      </c>
      <c r="J1421" s="118"/>
    </row>
    <row r="1422" spans="1:10" x14ac:dyDescent="0.2">
      <c r="A1422" t="s">
        <v>390</v>
      </c>
      <c r="B1422" t="s">
        <v>409</v>
      </c>
      <c r="C1422" t="s">
        <v>276</v>
      </c>
      <c r="D1422" t="s">
        <v>259</v>
      </c>
      <c r="E1422">
        <v>8</v>
      </c>
      <c r="G1422" t="str">
        <f t="shared" si="45"/>
        <v>x9x_x9_15x_L_8</v>
      </c>
      <c r="H1422" s="116">
        <f t="shared" si="44"/>
        <v>8</v>
      </c>
      <c r="I1422" s="117" t="s">
        <v>12822</v>
      </c>
      <c r="J1422" s="118"/>
    </row>
    <row r="1423" spans="1:10" x14ac:dyDescent="0.2">
      <c r="A1423" t="s">
        <v>390</v>
      </c>
      <c r="B1423" t="s">
        <v>410</v>
      </c>
      <c r="C1423" t="s">
        <v>276</v>
      </c>
      <c r="D1423" t="s">
        <v>259</v>
      </c>
      <c r="E1423">
        <v>1</v>
      </c>
      <c r="F1423" t="s">
        <v>31</v>
      </c>
      <c r="G1423" t="str">
        <f t="shared" si="45"/>
        <v>x9x_x9_16x_L_1a</v>
      </c>
      <c r="H1423" s="116" t="str">
        <f t="shared" si="44"/>
        <v>1a</v>
      </c>
      <c r="I1423" s="117" t="s">
        <v>12823</v>
      </c>
      <c r="J1423" s="118"/>
    </row>
    <row r="1424" spans="1:10" x14ac:dyDescent="0.2">
      <c r="A1424" t="s">
        <v>390</v>
      </c>
      <c r="B1424" t="s">
        <v>410</v>
      </c>
      <c r="C1424" t="s">
        <v>276</v>
      </c>
      <c r="D1424" t="s">
        <v>259</v>
      </c>
      <c r="E1424">
        <v>1</v>
      </c>
      <c r="F1424" t="s">
        <v>34</v>
      </c>
      <c r="G1424" t="str">
        <f t="shared" si="45"/>
        <v>x9x_x9_16x_L_1b</v>
      </c>
      <c r="H1424" s="116" t="str">
        <f t="shared" si="44"/>
        <v>1b</v>
      </c>
      <c r="I1424" s="117" t="s">
        <v>12824</v>
      </c>
      <c r="J1424" s="118"/>
    </row>
    <row r="1425" spans="1:10" x14ac:dyDescent="0.2">
      <c r="A1425" t="s">
        <v>390</v>
      </c>
      <c r="B1425" t="s">
        <v>410</v>
      </c>
      <c r="C1425" t="s">
        <v>276</v>
      </c>
      <c r="D1425" t="s">
        <v>259</v>
      </c>
      <c r="E1425">
        <v>2</v>
      </c>
      <c r="G1425" t="str">
        <f t="shared" si="45"/>
        <v>x9x_x9_16x_L_2</v>
      </c>
      <c r="H1425" s="116">
        <f t="shared" si="44"/>
        <v>2</v>
      </c>
      <c r="I1425" s="117" t="s">
        <v>12825</v>
      </c>
      <c r="J1425" s="119"/>
    </row>
    <row r="1426" spans="1:10" x14ac:dyDescent="0.2">
      <c r="A1426" t="s">
        <v>390</v>
      </c>
      <c r="B1426" t="s">
        <v>410</v>
      </c>
      <c r="C1426" t="s">
        <v>276</v>
      </c>
      <c r="D1426" t="s">
        <v>259</v>
      </c>
      <c r="E1426">
        <v>3</v>
      </c>
      <c r="F1426" t="s">
        <v>31</v>
      </c>
      <c r="G1426" t="str">
        <f t="shared" si="45"/>
        <v>x9x_x9_16x_L_3a</v>
      </c>
      <c r="H1426" s="116" t="str">
        <f t="shared" si="44"/>
        <v>3a</v>
      </c>
      <c r="I1426" s="117" t="s">
        <v>12826</v>
      </c>
      <c r="J1426" s="118"/>
    </row>
    <row r="1427" spans="1:10" x14ac:dyDescent="0.2">
      <c r="A1427" t="s">
        <v>390</v>
      </c>
      <c r="B1427" t="s">
        <v>410</v>
      </c>
      <c r="C1427" t="s">
        <v>276</v>
      </c>
      <c r="D1427" t="s">
        <v>259</v>
      </c>
      <c r="E1427">
        <v>3</v>
      </c>
      <c r="F1427" t="s">
        <v>34</v>
      </c>
      <c r="G1427" t="str">
        <f t="shared" si="45"/>
        <v>x9x_x9_16x_L_3b</v>
      </c>
      <c r="H1427" s="116" t="str">
        <f t="shared" si="44"/>
        <v>3b</v>
      </c>
      <c r="I1427" s="117" t="s">
        <v>12827</v>
      </c>
      <c r="J1427" s="118"/>
    </row>
    <row r="1428" spans="1:10" x14ac:dyDescent="0.2">
      <c r="A1428" t="s">
        <v>390</v>
      </c>
      <c r="B1428" t="s">
        <v>410</v>
      </c>
      <c r="C1428" t="s">
        <v>276</v>
      </c>
      <c r="D1428" t="s">
        <v>259</v>
      </c>
      <c r="E1428">
        <v>3</v>
      </c>
      <c r="F1428" t="s">
        <v>40</v>
      </c>
      <c r="G1428" t="str">
        <f t="shared" si="45"/>
        <v>x9x_x9_16x_L_3c</v>
      </c>
      <c r="H1428" s="116" t="str">
        <f t="shared" si="44"/>
        <v>3c</v>
      </c>
      <c r="I1428" s="117" t="s">
        <v>12828</v>
      </c>
      <c r="J1428" s="118"/>
    </row>
    <row r="1429" spans="1:10" x14ac:dyDescent="0.2">
      <c r="A1429" t="s">
        <v>390</v>
      </c>
      <c r="B1429" t="s">
        <v>410</v>
      </c>
      <c r="C1429" t="s">
        <v>276</v>
      </c>
      <c r="D1429" t="s">
        <v>259</v>
      </c>
      <c r="E1429">
        <v>3</v>
      </c>
      <c r="F1429" t="s">
        <v>66</v>
      </c>
      <c r="G1429" t="str">
        <f t="shared" si="45"/>
        <v>x9x_x9_16x_L_3d</v>
      </c>
      <c r="H1429" s="116" t="str">
        <f t="shared" si="44"/>
        <v>3d</v>
      </c>
      <c r="I1429" s="117" t="s">
        <v>12829</v>
      </c>
      <c r="J1429" s="118"/>
    </row>
    <row r="1430" spans="1:10" x14ac:dyDescent="0.2">
      <c r="A1430" t="s">
        <v>390</v>
      </c>
      <c r="B1430" t="s">
        <v>410</v>
      </c>
      <c r="C1430" t="s">
        <v>276</v>
      </c>
      <c r="D1430" t="s">
        <v>259</v>
      </c>
      <c r="E1430">
        <v>4</v>
      </c>
      <c r="F1430" t="s">
        <v>31</v>
      </c>
      <c r="G1430" t="str">
        <f t="shared" si="45"/>
        <v>x9x_x9_16x_L_4a</v>
      </c>
      <c r="H1430" s="116" t="str">
        <f t="shared" si="44"/>
        <v>4a</v>
      </c>
      <c r="I1430" s="117" t="s">
        <v>12830</v>
      </c>
      <c r="J1430" s="118"/>
    </row>
    <row r="1431" spans="1:10" x14ac:dyDescent="0.2">
      <c r="A1431" t="s">
        <v>390</v>
      </c>
      <c r="B1431" t="s">
        <v>410</v>
      </c>
      <c r="C1431" t="s">
        <v>276</v>
      </c>
      <c r="D1431" t="s">
        <v>259</v>
      </c>
      <c r="E1431">
        <v>4</v>
      </c>
      <c r="F1431" t="s">
        <v>34</v>
      </c>
      <c r="G1431" t="str">
        <f t="shared" si="45"/>
        <v>x9x_x9_16x_L_4b</v>
      </c>
      <c r="H1431" s="116" t="str">
        <f t="shared" si="44"/>
        <v>4b</v>
      </c>
      <c r="I1431" s="117" t="s">
        <v>12831</v>
      </c>
      <c r="J1431" s="118"/>
    </row>
    <row r="1432" spans="1:10" x14ac:dyDescent="0.2">
      <c r="A1432" t="s">
        <v>390</v>
      </c>
      <c r="B1432" t="s">
        <v>410</v>
      </c>
      <c r="C1432" t="s">
        <v>276</v>
      </c>
      <c r="D1432" t="s">
        <v>259</v>
      </c>
      <c r="E1432">
        <v>5</v>
      </c>
      <c r="F1432" t="s">
        <v>31</v>
      </c>
      <c r="G1432" t="str">
        <f t="shared" si="45"/>
        <v>x9x_x9_16x_L_5a</v>
      </c>
      <c r="H1432" s="116" t="str">
        <f t="shared" si="44"/>
        <v>5a</v>
      </c>
      <c r="I1432" s="117" t="s">
        <v>12832</v>
      </c>
      <c r="J1432" s="119"/>
    </row>
    <row r="1433" spans="1:10" x14ac:dyDescent="0.2">
      <c r="A1433" t="s">
        <v>390</v>
      </c>
      <c r="B1433" t="s">
        <v>410</v>
      </c>
      <c r="C1433" t="s">
        <v>276</v>
      </c>
      <c r="D1433" t="s">
        <v>259</v>
      </c>
      <c r="E1433">
        <v>5</v>
      </c>
      <c r="F1433" t="s">
        <v>34</v>
      </c>
      <c r="G1433" t="str">
        <f t="shared" si="45"/>
        <v>x9x_x9_16x_L_5b</v>
      </c>
      <c r="H1433" s="116" t="str">
        <f t="shared" si="44"/>
        <v>5b</v>
      </c>
      <c r="I1433" s="117" t="s">
        <v>12833</v>
      </c>
      <c r="J1433" s="118"/>
    </row>
    <row r="1434" spans="1:10" x14ac:dyDescent="0.2">
      <c r="A1434" t="s">
        <v>390</v>
      </c>
      <c r="B1434" t="s">
        <v>410</v>
      </c>
      <c r="C1434" t="s">
        <v>276</v>
      </c>
      <c r="D1434" t="s">
        <v>259</v>
      </c>
      <c r="E1434">
        <v>6</v>
      </c>
      <c r="F1434" t="s">
        <v>31</v>
      </c>
      <c r="G1434" t="str">
        <f t="shared" si="45"/>
        <v>x9x_x9_16x_L_6a</v>
      </c>
      <c r="H1434" s="116" t="str">
        <f t="shared" si="44"/>
        <v>6a</v>
      </c>
      <c r="I1434" s="117" t="s">
        <v>12834</v>
      </c>
      <c r="J1434" s="118"/>
    </row>
    <row r="1435" spans="1:10" x14ac:dyDescent="0.2">
      <c r="A1435" t="s">
        <v>390</v>
      </c>
      <c r="B1435" t="s">
        <v>410</v>
      </c>
      <c r="C1435" t="s">
        <v>276</v>
      </c>
      <c r="D1435" t="s">
        <v>259</v>
      </c>
      <c r="E1435">
        <v>6</v>
      </c>
      <c r="F1435" t="s">
        <v>34</v>
      </c>
      <c r="G1435" t="str">
        <f t="shared" si="45"/>
        <v>x9x_x9_16x_L_6b</v>
      </c>
      <c r="H1435" s="116" t="str">
        <f t="shared" ref="H1435:H1498" si="46">IF(F1435="",E1435,E1435&amp;F1435)</f>
        <v>6b</v>
      </c>
      <c r="I1435" s="117" t="s">
        <v>12835</v>
      </c>
      <c r="J1435" s="118"/>
    </row>
    <row r="1436" spans="1:10" x14ac:dyDescent="0.2">
      <c r="A1436" t="s">
        <v>390</v>
      </c>
      <c r="B1436" t="s">
        <v>410</v>
      </c>
      <c r="C1436" t="s">
        <v>276</v>
      </c>
      <c r="D1436" t="s">
        <v>259</v>
      </c>
      <c r="E1436">
        <v>6</v>
      </c>
      <c r="F1436" t="s">
        <v>40</v>
      </c>
      <c r="G1436" t="str">
        <f t="shared" si="45"/>
        <v>x9x_x9_16x_L_6c</v>
      </c>
      <c r="H1436" s="116" t="str">
        <f t="shared" si="46"/>
        <v>6c</v>
      </c>
      <c r="I1436" s="117" t="s">
        <v>12836</v>
      </c>
      <c r="J1436" s="118"/>
    </row>
    <row r="1437" spans="1:10" x14ac:dyDescent="0.2">
      <c r="A1437" t="s">
        <v>390</v>
      </c>
      <c r="B1437" t="s">
        <v>410</v>
      </c>
      <c r="C1437" t="s">
        <v>276</v>
      </c>
      <c r="D1437" t="s">
        <v>259</v>
      </c>
      <c r="E1437">
        <v>7</v>
      </c>
      <c r="G1437" t="str">
        <f t="shared" si="45"/>
        <v>x9x_x9_16x_L_7</v>
      </c>
      <c r="H1437" s="116">
        <f t="shared" si="46"/>
        <v>7</v>
      </c>
      <c r="I1437" s="117" t="s">
        <v>12837</v>
      </c>
      <c r="J1437" s="118"/>
    </row>
    <row r="1438" spans="1:10" x14ac:dyDescent="0.2">
      <c r="A1438" t="s">
        <v>390</v>
      </c>
      <c r="B1438" t="s">
        <v>410</v>
      </c>
      <c r="C1438" t="s">
        <v>276</v>
      </c>
      <c r="D1438" t="s">
        <v>259</v>
      </c>
      <c r="E1438">
        <v>8</v>
      </c>
      <c r="F1438" t="s">
        <v>31</v>
      </c>
      <c r="G1438" t="str">
        <f t="shared" si="45"/>
        <v>x9x_x9_16x_L_8a</v>
      </c>
      <c r="H1438" s="116" t="str">
        <f t="shared" si="46"/>
        <v>8a</v>
      </c>
      <c r="I1438" s="117" t="s">
        <v>12838</v>
      </c>
      <c r="J1438" s="118"/>
    </row>
    <row r="1439" spans="1:10" x14ac:dyDescent="0.2">
      <c r="A1439" t="s">
        <v>390</v>
      </c>
      <c r="B1439" t="s">
        <v>410</v>
      </c>
      <c r="C1439" t="s">
        <v>276</v>
      </c>
      <c r="D1439" t="s">
        <v>259</v>
      </c>
      <c r="E1439">
        <v>8</v>
      </c>
      <c r="F1439" t="s">
        <v>34</v>
      </c>
      <c r="G1439" t="str">
        <f t="shared" si="45"/>
        <v>x9x_x9_16x_L_8b</v>
      </c>
      <c r="H1439" s="116" t="str">
        <f t="shared" si="46"/>
        <v>8b</v>
      </c>
      <c r="I1439" s="117" t="s">
        <v>12839</v>
      </c>
      <c r="J1439" s="118"/>
    </row>
    <row r="1440" spans="1:10" x14ac:dyDescent="0.2">
      <c r="A1440">
        <v>1</v>
      </c>
      <c r="B1440" t="str">
        <f>"x"&amp;A1440&amp;"_"&amp;INDEX(Lista!$H$1:$I$5,MATCH(Freelancer!D1440,Lista!$I$1:$I$5,0),1)&amp;"x"</f>
        <v>x1_1x</v>
      </c>
      <c r="C1440" t="s">
        <v>254</v>
      </c>
      <c r="D1440" t="s">
        <v>33</v>
      </c>
      <c r="E1440">
        <v>1</v>
      </c>
      <c r="G1440" t="str">
        <f t="shared" si="45"/>
        <v>1_x1_1x_G_1</v>
      </c>
      <c r="H1440" s="116">
        <f t="shared" si="46"/>
        <v>1</v>
      </c>
      <c r="I1440" t="s">
        <v>12870</v>
      </c>
    </row>
    <row r="1441" spans="1:10" x14ac:dyDescent="0.2">
      <c r="A1441">
        <v>1</v>
      </c>
      <c r="B1441" t="str">
        <f>"x"&amp;A1441&amp;"_"&amp;INDEX(Lista!$H$1:$I$5,MATCH(Freelancer!D1441,Lista!$I$1:$I$5,0),1)&amp;"x"</f>
        <v>x1_1x</v>
      </c>
      <c r="C1441" t="s">
        <v>254</v>
      </c>
      <c r="D1441" t="s">
        <v>33</v>
      </c>
      <c r="E1441">
        <v>2</v>
      </c>
      <c r="F1441" t="s">
        <v>31</v>
      </c>
      <c r="G1441" t="str">
        <f t="shared" ref="G1441:G1504" si="47">A1441&amp;"_"&amp;B1441&amp;"_"&amp;D1441&amp;"_"&amp;H1441</f>
        <v>1_x1_1x_G_2a</v>
      </c>
      <c r="H1441" s="116" t="str">
        <f t="shared" si="46"/>
        <v>2a</v>
      </c>
      <c r="I1441" t="s">
        <v>12871</v>
      </c>
    </row>
    <row r="1442" spans="1:10" x14ac:dyDescent="0.2">
      <c r="A1442">
        <v>1</v>
      </c>
      <c r="B1442" t="str">
        <f>"x"&amp;A1442&amp;"_"&amp;INDEX(Lista!$H$1:$I$5,MATCH(Freelancer!D1442,Lista!$I$1:$I$5,0),1)&amp;"x"</f>
        <v>x1_1x</v>
      </c>
      <c r="C1442" t="s">
        <v>254</v>
      </c>
      <c r="D1442" t="s">
        <v>33</v>
      </c>
      <c r="E1442">
        <v>2</v>
      </c>
      <c r="F1442" t="s">
        <v>34</v>
      </c>
      <c r="G1442" t="str">
        <f t="shared" si="47"/>
        <v>1_x1_1x_G_2b</v>
      </c>
      <c r="H1442" s="116" t="str">
        <f t="shared" si="46"/>
        <v>2b</v>
      </c>
      <c r="I1442" t="s">
        <v>12872</v>
      </c>
    </row>
    <row r="1443" spans="1:10" x14ac:dyDescent="0.2">
      <c r="A1443">
        <v>1</v>
      </c>
      <c r="B1443" t="str">
        <f>"x"&amp;A1443&amp;"_"&amp;INDEX(Lista!$H$1:$I$5,MATCH(Freelancer!D1443,Lista!$I$1:$I$5,0),1)&amp;"x"</f>
        <v>x1_1x</v>
      </c>
      <c r="C1443" t="s">
        <v>254</v>
      </c>
      <c r="D1443" t="s">
        <v>33</v>
      </c>
      <c r="E1443">
        <v>2</v>
      </c>
      <c r="F1443" t="s">
        <v>40</v>
      </c>
      <c r="G1443" t="str">
        <f t="shared" si="47"/>
        <v>1_x1_1x_G_2c</v>
      </c>
      <c r="H1443" s="116" t="str">
        <f t="shared" si="46"/>
        <v>2c</v>
      </c>
      <c r="I1443" t="s">
        <v>12873</v>
      </c>
    </row>
    <row r="1444" spans="1:10" x14ac:dyDescent="0.2">
      <c r="A1444">
        <v>1</v>
      </c>
      <c r="B1444" t="str">
        <f>"x"&amp;A1444&amp;"_"&amp;INDEX(Lista!$H$1:$I$5,MATCH(Freelancer!D1444,Lista!$I$1:$I$5,0),1)&amp;"x"</f>
        <v>x1_1x</v>
      </c>
      <c r="C1444" t="s">
        <v>254</v>
      </c>
      <c r="D1444" t="s">
        <v>33</v>
      </c>
      <c r="E1444">
        <v>2</v>
      </c>
      <c r="F1444" t="s">
        <v>66</v>
      </c>
      <c r="G1444" t="str">
        <f t="shared" si="47"/>
        <v>1_x1_1x_G_2d</v>
      </c>
      <c r="H1444" s="116" t="str">
        <f t="shared" si="46"/>
        <v>2d</v>
      </c>
      <c r="I1444" t="s">
        <v>12874</v>
      </c>
    </row>
    <row r="1445" spans="1:10" x14ac:dyDescent="0.2">
      <c r="A1445">
        <v>1</v>
      </c>
      <c r="B1445" t="str">
        <f>"x"&amp;A1445&amp;"_"&amp;INDEX(Lista!$H$1:$I$5,MATCH(Freelancer!D1445,Lista!$I$1:$I$5,0),1)&amp;"x"</f>
        <v>x1_1x</v>
      </c>
      <c r="C1445" t="s">
        <v>254</v>
      </c>
      <c r="D1445" t="s">
        <v>33</v>
      </c>
      <c r="E1445">
        <v>3</v>
      </c>
      <c r="F1445" t="s">
        <v>31</v>
      </c>
      <c r="G1445" t="str">
        <f t="shared" si="47"/>
        <v>1_x1_1x_G_3a</v>
      </c>
      <c r="H1445" s="116" t="str">
        <f t="shared" si="46"/>
        <v>3a</v>
      </c>
      <c r="I1445" t="s">
        <v>12875</v>
      </c>
      <c r="J1445" t="s">
        <v>12876</v>
      </c>
    </row>
    <row r="1446" spans="1:10" x14ac:dyDescent="0.2">
      <c r="A1446">
        <v>1</v>
      </c>
      <c r="B1446" t="str">
        <f>"x"&amp;A1446&amp;"_"&amp;INDEX(Lista!$H$1:$I$5,MATCH(Freelancer!D1446,Lista!$I$1:$I$5,0),1)&amp;"x"</f>
        <v>x1_1x</v>
      </c>
      <c r="C1446" t="s">
        <v>254</v>
      </c>
      <c r="D1446" t="s">
        <v>33</v>
      </c>
      <c r="E1446">
        <v>3</v>
      </c>
      <c r="F1446" t="s">
        <v>34</v>
      </c>
      <c r="G1446" t="str">
        <f t="shared" si="47"/>
        <v>1_x1_1x_G_3b</v>
      </c>
      <c r="H1446" s="116" t="str">
        <f t="shared" si="46"/>
        <v>3b</v>
      </c>
      <c r="I1446" t="s">
        <v>12877</v>
      </c>
      <c r="J1446" t="s">
        <v>12876</v>
      </c>
    </row>
    <row r="1447" spans="1:10" x14ac:dyDescent="0.2">
      <c r="A1447">
        <v>1</v>
      </c>
      <c r="B1447" t="str">
        <f>"x"&amp;A1447&amp;"_"&amp;INDEX(Lista!$H$1:$I$5,MATCH(Freelancer!D1447,Lista!$I$1:$I$5,0),1)&amp;"x"</f>
        <v>x1_1x</v>
      </c>
      <c r="C1447" t="s">
        <v>254</v>
      </c>
      <c r="D1447" t="s">
        <v>33</v>
      </c>
      <c r="E1447">
        <v>3</v>
      </c>
      <c r="F1447" t="s">
        <v>40</v>
      </c>
      <c r="G1447" t="str">
        <f t="shared" si="47"/>
        <v>1_x1_1x_G_3c</v>
      </c>
      <c r="H1447" s="116" t="str">
        <f t="shared" si="46"/>
        <v>3c</v>
      </c>
      <c r="I1447" t="s">
        <v>12878</v>
      </c>
      <c r="J1447" t="s">
        <v>12876</v>
      </c>
    </row>
    <row r="1448" spans="1:10" x14ac:dyDescent="0.2">
      <c r="A1448">
        <v>1</v>
      </c>
      <c r="B1448" t="str">
        <f>"x"&amp;A1448&amp;"_"&amp;INDEX(Lista!$H$1:$I$5,MATCH(Freelancer!D1448,Lista!$I$1:$I$5,0),1)&amp;"x"</f>
        <v>x1_1x</v>
      </c>
      <c r="C1448" t="s">
        <v>254</v>
      </c>
      <c r="D1448" t="s">
        <v>33</v>
      </c>
      <c r="E1448">
        <v>4</v>
      </c>
      <c r="F1448" t="s">
        <v>31</v>
      </c>
      <c r="G1448" t="str">
        <f t="shared" si="47"/>
        <v>1_x1_1x_G_4a</v>
      </c>
      <c r="H1448" s="116" t="str">
        <f t="shared" si="46"/>
        <v>4a</v>
      </c>
      <c r="I1448" t="s">
        <v>12879</v>
      </c>
    </row>
    <row r="1449" spans="1:10" x14ac:dyDescent="0.2">
      <c r="A1449">
        <v>1</v>
      </c>
      <c r="B1449" t="str">
        <f>"x"&amp;A1449&amp;"_"&amp;INDEX(Lista!$H$1:$I$5,MATCH(Freelancer!D1449,Lista!$I$1:$I$5,0),1)&amp;"x"</f>
        <v>x1_1x</v>
      </c>
      <c r="C1449" t="s">
        <v>254</v>
      </c>
      <c r="D1449" t="s">
        <v>33</v>
      </c>
      <c r="E1449">
        <v>4</v>
      </c>
      <c r="F1449" t="s">
        <v>34</v>
      </c>
      <c r="G1449" t="str">
        <f t="shared" si="47"/>
        <v>1_x1_1x_G_4b</v>
      </c>
      <c r="H1449" s="116" t="str">
        <f t="shared" si="46"/>
        <v>4b</v>
      </c>
      <c r="I1449" t="s">
        <v>12880</v>
      </c>
    </row>
    <row r="1450" spans="1:10" x14ac:dyDescent="0.2">
      <c r="A1450">
        <v>1</v>
      </c>
      <c r="B1450" t="str">
        <f>"x"&amp;A1450&amp;"_"&amp;INDEX(Lista!$H$1:$I$5,MATCH(Freelancer!D1450,Lista!$I$1:$I$5,0),1)&amp;"x"</f>
        <v>x1_1x</v>
      </c>
      <c r="C1450" t="s">
        <v>254</v>
      </c>
      <c r="D1450" t="s">
        <v>33</v>
      </c>
      <c r="E1450">
        <v>5</v>
      </c>
      <c r="F1450" t="s">
        <v>31</v>
      </c>
      <c r="G1450" t="str">
        <f t="shared" si="47"/>
        <v>1_x1_1x_G_5a</v>
      </c>
      <c r="H1450" s="116" t="str">
        <f t="shared" si="46"/>
        <v>5a</v>
      </c>
      <c r="I1450" t="s">
        <v>12881</v>
      </c>
      <c r="J1450" t="s">
        <v>12882</v>
      </c>
    </row>
    <row r="1451" spans="1:10" x14ac:dyDescent="0.2">
      <c r="A1451">
        <v>1</v>
      </c>
      <c r="B1451" t="str">
        <f>"x"&amp;A1451&amp;"_"&amp;INDEX(Lista!$H$1:$I$5,MATCH(Freelancer!D1451,Lista!$I$1:$I$5,0),1)&amp;"x"</f>
        <v>x1_1x</v>
      </c>
      <c r="C1451" t="s">
        <v>254</v>
      </c>
      <c r="D1451" t="s">
        <v>33</v>
      </c>
      <c r="E1451">
        <v>5</v>
      </c>
      <c r="F1451" t="s">
        <v>34</v>
      </c>
      <c r="G1451" t="str">
        <f t="shared" si="47"/>
        <v>1_x1_1x_G_5b</v>
      </c>
      <c r="H1451" s="116" t="str">
        <f t="shared" si="46"/>
        <v>5b</v>
      </c>
      <c r="I1451" t="s">
        <v>12883</v>
      </c>
      <c r="J1451" t="s">
        <v>12882</v>
      </c>
    </row>
    <row r="1452" spans="1:10" x14ac:dyDescent="0.2">
      <c r="A1452">
        <v>1</v>
      </c>
      <c r="B1452" t="str">
        <f>"x"&amp;A1452&amp;"_"&amp;INDEX(Lista!$H$1:$I$5,MATCH(Freelancer!D1452,Lista!$I$1:$I$5,0),1)&amp;"x"</f>
        <v>x1_1x</v>
      </c>
      <c r="C1452" t="s">
        <v>254</v>
      </c>
      <c r="D1452" t="s">
        <v>33</v>
      </c>
      <c r="E1452">
        <v>5</v>
      </c>
      <c r="F1452" t="s">
        <v>40</v>
      </c>
      <c r="G1452" t="str">
        <f t="shared" si="47"/>
        <v>1_x1_1x_G_5c</v>
      </c>
      <c r="H1452" s="116" t="str">
        <f t="shared" si="46"/>
        <v>5c</v>
      </c>
      <c r="I1452" t="s">
        <v>12884</v>
      </c>
      <c r="J1452" t="s">
        <v>12882</v>
      </c>
    </row>
    <row r="1453" spans="1:10" x14ac:dyDescent="0.2">
      <c r="A1453">
        <v>1</v>
      </c>
      <c r="B1453" t="str">
        <f>"x"&amp;A1453&amp;"_"&amp;INDEX(Lista!$H$1:$I$5,MATCH(Freelancer!D1453,Lista!$I$1:$I$5,0),1)&amp;"x"</f>
        <v>x1_1x</v>
      </c>
      <c r="C1453" t="s">
        <v>254</v>
      </c>
      <c r="D1453" t="s">
        <v>33</v>
      </c>
      <c r="E1453">
        <v>5</v>
      </c>
      <c r="F1453" t="s">
        <v>66</v>
      </c>
      <c r="G1453" t="str">
        <f t="shared" si="47"/>
        <v>1_x1_1x_G_5d</v>
      </c>
      <c r="H1453" s="116" t="str">
        <f t="shared" si="46"/>
        <v>5d</v>
      </c>
      <c r="I1453" t="s">
        <v>12885</v>
      </c>
      <c r="J1453" t="s">
        <v>12882</v>
      </c>
    </row>
    <row r="1454" spans="1:10" x14ac:dyDescent="0.2">
      <c r="A1454">
        <v>1</v>
      </c>
      <c r="B1454" t="str">
        <f>"x"&amp;A1454&amp;"_"&amp;INDEX(Lista!$H$1:$I$5,MATCH(Freelancer!D1454,Lista!$I$1:$I$5,0),1)&amp;"x"</f>
        <v>x1_1x</v>
      </c>
      <c r="C1454" t="s">
        <v>254</v>
      </c>
      <c r="D1454" t="s">
        <v>33</v>
      </c>
      <c r="E1454">
        <v>5</v>
      </c>
      <c r="F1454" t="s">
        <v>224</v>
      </c>
      <c r="G1454" t="str">
        <f t="shared" si="47"/>
        <v>1_x1_1x_G_5e</v>
      </c>
      <c r="H1454" s="116" t="str">
        <f t="shared" si="46"/>
        <v>5e</v>
      </c>
      <c r="I1454" t="s">
        <v>12887</v>
      </c>
      <c r="J1454" t="s">
        <v>12882</v>
      </c>
    </row>
    <row r="1455" spans="1:10" x14ac:dyDescent="0.2">
      <c r="A1455">
        <v>1</v>
      </c>
      <c r="B1455" t="str">
        <f>"x"&amp;A1455&amp;"_"&amp;INDEX(Lista!$H$1:$I$5,MATCH(Freelancer!D1455,Lista!$I$1:$I$5,0),1)&amp;"x"</f>
        <v>x1_1x</v>
      </c>
      <c r="C1455" t="s">
        <v>254</v>
      </c>
      <c r="D1455" t="s">
        <v>33</v>
      </c>
      <c r="E1455">
        <v>5</v>
      </c>
      <c r="F1455" t="s">
        <v>247</v>
      </c>
      <c r="G1455" t="str">
        <f t="shared" si="47"/>
        <v>1_x1_1x_G_5f</v>
      </c>
      <c r="H1455" s="116" t="str">
        <f t="shared" si="46"/>
        <v>5f</v>
      </c>
      <c r="I1455" t="s">
        <v>12889</v>
      </c>
      <c r="J1455" t="s">
        <v>12882</v>
      </c>
    </row>
    <row r="1456" spans="1:10" x14ac:dyDescent="0.2">
      <c r="A1456">
        <v>1</v>
      </c>
      <c r="B1456" t="str">
        <f>"x"&amp;A1456&amp;"_"&amp;INDEX(Lista!$H$1:$I$5,MATCH(Freelancer!D1456,Lista!$I$1:$I$5,0),1)&amp;"x"</f>
        <v>x1_1x</v>
      </c>
      <c r="C1456" t="s">
        <v>254</v>
      </c>
      <c r="D1456" t="s">
        <v>33</v>
      </c>
      <c r="E1456">
        <v>6</v>
      </c>
      <c r="G1456" t="str">
        <f t="shared" si="47"/>
        <v>1_x1_1x_G_6</v>
      </c>
      <c r="H1456" s="116">
        <f t="shared" si="46"/>
        <v>6</v>
      </c>
      <c r="I1456" t="s">
        <v>12890</v>
      </c>
    </row>
    <row r="1457" spans="1:10" x14ac:dyDescent="0.2">
      <c r="A1457">
        <v>1</v>
      </c>
      <c r="B1457" t="str">
        <f>"x"&amp;A1457&amp;"_"&amp;INDEX(Lista!$H$1:$I$5,MATCH(Freelancer!D1457,Lista!$I$1:$I$5,0),1)&amp;"x"</f>
        <v>x1_1x</v>
      </c>
      <c r="C1457" t="s">
        <v>254</v>
      </c>
      <c r="D1457" t="s">
        <v>33</v>
      </c>
      <c r="E1457">
        <v>7</v>
      </c>
      <c r="F1457" t="s">
        <v>31</v>
      </c>
      <c r="G1457" t="str">
        <f t="shared" si="47"/>
        <v>1_x1_1x_G_7a</v>
      </c>
      <c r="H1457" s="116" t="str">
        <f t="shared" si="46"/>
        <v>7a</v>
      </c>
      <c r="I1457" t="s">
        <v>12891</v>
      </c>
      <c r="J1457" t="s">
        <v>12892</v>
      </c>
    </row>
    <row r="1458" spans="1:10" x14ac:dyDescent="0.2">
      <c r="A1458">
        <v>1</v>
      </c>
      <c r="B1458" t="str">
        <f>"x"&amp;A1458&amp;"_"&amp;INDEX(Lista!$H$1:$I$5,MATCH(Freelancer!D1458,Lista!$I$1:$I$5,0),1)&amp;"x"</f>
        <v>x1_1x</v>
      </c>
      <c r="C1458" t="s">
        <v>254</v>
      </c>
      <c r="D1458" t="s">
        <v>33</v>
      </c>
      <c r="E1458">
        <v>7</v>
      </c>
      <c r="F1458" t="s">
        <v>34</v>
      </c>
      <c r="G1458" t="str">
        <f t="shared" si="47"/>
        <v>1_x1_1x_G_7b</v>
      </c>
      <c r="H1458" s="116" t="str">
        <f t="shared" si="46"/>
        <v>7b</v>
      </c>
      <c r="I1458" t="s">
        <v>12893</v>
      </c>
      <c r="J1458" t="s">
        <v>12892</v>
      </c>
    </row>
    <row r="1459" spans="1:10" x14ac:dyDescent="0.2">
      <c r="A1459">
        <v>1</v>
      </c>
      <c r="B1459" t="str">
        <f>"x"&amp;A1459&amp;"_"&amp;INDEX(Lista!$H$1:$I$5,MATCH(Freelancer!D1459,Lista!$I$1:$I$5,0),1)&amp;"x"</f>
        <v>x1_1x</v>
      </c>
      <c r="C1459" t="s">
        <v>254</v>
      </c>
      <c r="D1459" t="s">
        <v>33</v>
      </c>
      <c r="E1459">
        <v>8</v>
      </c>
      <c r="F1459" t="s">
        <v>31</v>
      </c>
      <c r="G1459" t="str">
        <f t="shared" si="47"/>
        <v>1_x1_1x_G_8a</v>
      </c>
      <c r="H1459" s="116" t="str">
        <f t="shared" si="46"/>
        <v>8a</v>
      </c>
      <c r="I1459" t="s">
        <v>12894</v>
      </c>
      <c r="J1459" t="s">
        <v>12895</v>
      </c>
    </row>
    <row r="1460" spans="1:10" x14ac:dyDescent="0.2">
      <c r="A1460">
        <v>1</v>
      </c>
      <c r="B1460" t="str">
        <f>"x"&amp;A1460&amp;"_"&amp;INDEX(Lista!$H$1:$I$5,MATCH(Freelancer!D1460,Lista!$I$1:$I$5,0),1)&amp;"x"</f>
        <v>x1_1x</v>
      </c>
      <c r="C1460" t="s">
        <v>254</v>
      </c>
      <c r="D1460" t="s">
        <v>33</v>
      </c>
      <c r="E1460">
        <v>8</v>
      </c>
      <c r="F1460" t="s">
        <v>34</v>
      </c>
      <c r="G1460" t="str">
        <f t="shared" si="47"/>
        <v>1_x1_1x_G_8b</v>
      </c>
      <c r="H1460" s="116" t="str">
        <f t="shared" si="46"/>
        <v>8b</v>
      </c>
      <c r="I1460" t="s">
        <v>12896</v>
      </c>
      <c r="J1460" t="s">
        <v>12895</v>
      </c>
    </row>
    <row r="1461" spans="1:10" x14ac:dyDescent="0.2">
      <c r="A1461">
        <v>1</v>
      </c>
      <c r="B1461" t="str">
        <f>"x"&amp;A1461&amp;"_"&amp;INDEX(Lista!$H$1:$I$5,MATCH(Freelancer!D1461,Lista!$I$1:$I$5,0),1)&amp;"x"</f>
        <v>x1_1x</v>
      </c>
      <c r="C1461" t="s">
        <v>254</v>
      </c>
      <c r="D1461" t="s">
        <v>33</v>
      </c>
      <c r="E1461">
        <v>9</v>
      </c>
      <c r="F1461" t="s">
        <v>31</v>
      </c>
      <c r="G1461" t="str">
        <f t="shared" si="47"/>
        <v>1_x1_1x_G_9a</v>
      </c>
      <c r="H1461" s="116" t="str">
        <f t="shared" si="46"/>
        <v>9a</v>
      </c>
      <c r="I1461" t="s">
        <v>12897</v>
      </c>
      <c r="J1461" t="s">
        <v>12898</v>
      </c>
    </row>
    <row r="1462" spans="1:10" x14ac:dyDescent="0.2">
      <c r="A1462">
        <v>1</v>
      </c>
      <c r="B1462" t="str">
        <f>"x"&amp;A1462&amp;"_"&amp;INDEX(Lista!$H$1:$I$5,MATCH(Freelancer!D1462,Lista!$I$1:$I$5,0),1)&amp;"x"</f>
        <v>x1_1x</v>
      </c>
      <c r="C1462" t="s">
        <v>254</v>
      </c>
      <c r="D1462" t="s">
        <v>33</v>
      </c>
      <c r="E1462">
        <v>9</v>
      </c>
      <c r="F1462" t="s">
        <v>34</v>
      </c>
      <c r="G1462" t="str">
        <f t="shared" si="47"/>
        <v>1_x1_1x_G_9b</v>
      </c>
      <c r="H1462" s="116" t="str">
        <f t="shared" si="46"/>
        <v>9b</v>
      </c>
      <c r="I1462" t="s">
        <v>12899</v>
      </c>
      <c r="J1462" t="s">
        <v>12898</v>
      </c>
    </row>
    <row r="1463" spans="1:10" x14ac:dyDescent="0.2">
      <c r="A1463">
        <v>1</v>
      </c>
      <c r="B1463" t="str">
        <f>"x"&amp;A1463&amp;"_"&amp;INDEX(Lista!$H$1:$I$5,MATCH(Freelancer!D1463,Lista!$I$1:$I$5,0),1)&amp;"x"</f>
        <v>x1_1x</v>
      </c>
      <c r="C1463" t="s">
        <v>254</v>
      </c>
      <c r="D1463" t="s">
        <v>33</v>
      </c>
      <c r="E1463">
        <v>9</v>
      </c>
      <c r="F1463" t="s">
        <v>40</v>
      </c>
      <c r="G1463" t="str">
        <f t="shared" si="47"/>
        <v>1_x1_1x_G_9c</v>
      </c>
      <c r="H1463" s="116" t="str">
        <f t="shared" si="46"/>
        <v>9c</v>
      </c>
      <c r="I1463" t="s">
        <v>12900</v>
      </c>
      <c r="J1463" t="s">
        <v>12898</v>
      </c>
    </row>
    <row r="1464" spans="1:10" x14ac:dyDescent="0.2">
      <c r="A1464">
        <v>1</v>
      </c>
      <c r="B1464" t="str">
        <f>"x"&amp;A1464&amp;"_"&amp;INDEX(Lista!$H$1:$I$5,MATCH(Freelancer!D1464,Lista!$I$1:$I$5,0),1)&amp;"x"</f>
        <v>x1_1x</v>
      </c>
      <c r="C1464" t="s">
        <v>254</v>
      </c>
      <c r="D1464" t="s">
        <v>33</v>
      </c>
      <c r="E1464">
        <v>9</v>
      </c>
      <c r="F1464" t="s">
        <v>66</v>
      </c>
      <c r="G1464" t="str">
        <f t="shared" si="47"/>
        <v>1_x1_1x_G_9d</v>
      </c>
      <c r="H1464" s="116" t="str">
        <f t="shared" si="46"/>
        <v>9d</v>
      </c>
      <c r="I1464" t="s">
        <v>12901</v>
      </c>
      <c r="J1464" t="s">
        <v>12898</v>
      </c>
    </row>
    <row r="1465" spans="1:10" x14ac:dyDescent="0.2">
      <c r="A1465">
        <v>1</v>
      </c>
      <c r="B1465" t="str">
        <f>"x"&amp;A1465&amp;"_"&amp;INDEX(Lista!$H$1:$I$5,MATCH(Freelancer!D1465,Lista!$I$1:$I$5,0),1)&amp;"x"</f>
        <v>x1_1x</v>
      </c>
      <c r="C1465" t="s">
        <v>254</v>
      </c>
      <c r="D1465" t="s">
        <v>33</v>
      </c>
      <c r="E1465">
        <v>9</v>
      </c>
      <c r="F1465" t="s">
        <v>224</v>
      </c>
      <c r="G1465" t="str">
        <f t="shared" si="47"/>
        <v>1_x1_1x_G_9e</v>
      </c>
      <c r="H1465" s="116" t="str">
        <f t="shared" si="46"/>
        <v>9e</v>
      </c>
      <c r="I1465" t="s">
        <v>12903</v>
      </c>
    </row>
    <row r="1466" spans="1:10" x14ac:dyDescent="0.2">
      <c r="A1466">
        <v>1</v>
      </c>
      <c r="B1466" t="str">
        <f>"x"&amp;A1466&amp;"_"&amp;INDEX(Lista!$H$1:$I$5,MATCH(Freelancer!D1466,Lista!$I$1:$I$5,0),1)&amp;"x"</f>
        <v>x1_1x</v>
      </c>
      <c r="C1466" t="s">
        <v>254</v>
      </c>
      <c r="D1466" t="s">
        <v>33</v>
      </c>
      <c r="E1466">
        <v>10</v>
      </c>
      <c r="G1466" t="str">
        <f t="shared" si="47"/>
        <v>1_x1_1x_G_10</v>
      </c>
      <c r="H1466" s="116">
        <f t="shared" si="46"/>
        <v>10</v>
      </c>
      <c r="I1466" t="s">
        <v>12904</v>
      </c>
    </row>
    <row r="1467" spans="1:10" x14ac:dyDescent="0.2">
      <c r="A1467">
        <v>1</v>
      </c>
      <c r="B1467" t="str">
        <f>"x"&amp;A1467&amp;"_"&amp;INDEX(Lista!$H$1:$I$5,MATCH(Freelancer!D1467,Lista!$I$1:$I$5,0),1)&amp;"x"</f>
        <v>x1_1x</v>
      </c>
      <c r="C1467" t="s">
        <v>254</v>
      </c>
      <c r="D1467" t="s">
        <v>33</v>
      </c>
      <c r="E1467">
        <v>11</v>
      </c>
      <c r="F1467" t="s">
        <v>31</v>
      </c>
      <c r="G1467" t="str">
        <f t="shared" si="47"/>
        <v>1_x1_1x_G_11a</v>
      </c>
      <c r="H1467" s="116" t="str">
        <f t="shared" si="46"/>
        <v>11a</v>
      </c>
      <c r="I1467" t="s">
        <v>12905</v>
      </c>
      <c r="J1467" t="s">
        <v>12906</v>
      </c>
    </row>
    <row r="1468" spans="1:10" x14ac:dyDescent="0.2">
      <c r="A1468">
        <v>1</v>
      </c>
      <c r="B1468" t="str">
        <f>"x"&amp;A1468&amp;"_"&amp;INDEX(Lista!$H$1:$I$5,MATCH(Freelancer!D1468,Lista!$I$1:$I$5,0),1)&amp;"x"</f>
        <v>x1_1x</v>
      </c>
      <c r="C1468" t="s">
        <v>254</v>
      </c>
      <c r="D1468" t="s">
        <v>33</v>
      </c>
      <c r="E1468">
        <v>11</v>
      </c>
      <c r="F1468" t="s">
        <v>34</v>
      </c>
      <c r="G1468" t="str">
        <f t="shared" si="47"/>
        <v>1_x1_1x_G_11b</v>
      </c>
      <c r="H1468" s="116" t="str">
        <f t="shared" si="46"/>
        <v>11b</v>
      </c>
      <c r="I1468" t="s">
        <v>12907</v>
      </c>
      <c r="J1468" t="s">
        <v>12906</v>
      </c>
    </row>
    <row r="1469" spans="1:10" x14ac:dyDescent="0.2">
      <c r="A1469">
        <v>1</v>
      </c>
      <c r="B1469" t="str">
        <f>"x"&amp;A1469&amp;"_"&amp;INDEX(Lista!$H$1:$I$5,MATCH(Freelancer!D1469,Lista!$I$1:$I$5,0),1)&amp;"x"</f>
        <v>x1_1x</v>
      </c>
      <c r="C1469" t="s">
        <v>254</v>
      </c>
      <c r="D1469" t="s">
        <v>33</v>
      </c>
      <c r="E1469">
        <v>11</v>
      </c>
      <c r="F1469" t="s">
        <v>40</v>
      </c>
      <c r="G1469" t="str">
        <f t="shared" si="47"/>
        <v>1_x1_1x_G_11c</v>
      </c>
      <c r="H1469" s="116" t="str">
        <f t="shared" si="46"/>
        <v>11c</v>
      </c>
      <c r="I1469" t="s">
        <v>12908</v>
      </c>
      <c r="J1469" t="s">
        <v>12906</v>
      </c>
    </row>
    <row r="1470" spans="1:10" x14ac:dyDescent="0.2">
      <c r="A1470">
        <v>1</v>
      </c>
      <c r="B1470" t="str">
        <f>"x"&amp;A1470&amp;"_"&amp;INDEX(Lista!$H$1:$I$5,MATCH(Freelancer!D1470,Lista!$I$1:$I$5,0),1)&amp;"x"</f>
        <v>x1_1x</v>
      </c>
      <c r="C1470" t="s">
        <v>254</v>
      </c>
      <c r="D1470" t="s">
        <v>33</v>
      </c>
      <c r="E1470">
        <v>12</v>
      </c>
      <c r="F1470" t="s">
        <v>31</v>
      </c>
      <c r="G1470" t="str">
        <f t="shared" si="47"/>
        <v>1_x1_1x_G_12a</v>
      </c>
      <c r="H1470" s="116" t="str">
        <f t="shared" si="46"/>
        <v>12a</v>
      </c>
      <c r="I1470" t="s">
        <v>12909</v>
      </c>
    </row>
    <row r="1471" spans="1:10" x14ac:dyDescent="0.2">
      <c r="A1471">
        <v>1</v>
      </c>
      <c r="B1471" t="str">
        <f>"x"&amp;A1471&amp;"_"&amp;INDEX(Lista!$H$1:$I$5,MATCH(Freelancer!D1471,Lista!$I$1:$I$5,0),1)&amp;"x"</f>
        <v>x1_1x</v>
      </c>
      <c r="C1471" t="s">
        <v>254</v>
      </c>
      <c r="D1471" t="s">
        <v>33</v>
      </c>
      <c r="E1471">
        <v>12</v>
      </c>
      <c r="F1471" t="s">
        <v>34</v>
      </c>
      <c r="G1471" t="str">
        <f t="shared" si="47"/>
        <v>1_x1_1x_G_12b</v>
      </c>
      <c r="H1471" s="116" t="str">
        <f t="shared" si="46"/>
        <v>12b</v>
      </c>
      <c r="I1471" t="s">
        <v>12910</v>
      </c>
    </row>
    <row r="1472" spans="1:10" x14ac:dyDescent="0.2">
      <c r="A1472">
        <v>1</v>
      </c>
      <c r="B1472" t="str">
        <f>"x"&amp;A1472&amp;"_"&amp;INDEX(Lista!$H$1:$I$5,MATCH(Freelancer!D1472,Lista!$I$1:$I$5,0),1)&amp;"x"</f>
        <v>x1_1x</v>
      </c>
      <c r="C1472" t="s">
        <v>254</v>
      </c>
      <c r="D1472" t="s">
        <v>33</v>
      </c>
      <c r="E1472">
        <v>13</v>
      </c>
      <c r="F1472" t="s">
        <v>31</v>
      </c>
      <c r="G1472" t="str">
        <f t="shared" si="47"/>
        <v>1_x1_1x_G_13a</v>
      </c>
      <c r="H1472" s="116" t="str">
        <f t="shared" si="46"/>
        <v>13a</v>
      </c>
      <c r="I1472" t="s">
        <v>12911</v>
      </c>
    </row>
    <row r="1473" spans="1:9" x14ac:dyDescent="0.2">
      <c r="A1473">
        <v>1</v>
      </c>
      <c r="B1473" t="str">
        <f>"x"&amp;A1473&amp;"_"&amp;INDEX(Lista!$H$1:$I$5,MATCH(Freelancer!D1473,Lista!$I$1:$I$5,0),1)&amp;"x"</f>
        <v>x1_1x</v>
      </c>
      <c r="C1473" t="s">
        <v>254</v>
      </c>
      <c r="D1473" t="s">
        <v>33</v>
      </c>
      <c r="E1473">
        <v>13</v>
      </c>
      <c r="F1473" t="s">
        <v>34</v>
      </c>
      <c r="G1473" t="str">
        <f t="shared" si="47"/>
        <v>1_x1_1x_G_13b</v>
      </c>
      <c r="H1473" s="116" t="str">
        <f t="shared" si="46"/>
        <v>13b</v>
      </c>
      <c r="I1473" t="s">
        <v>12912</v>
      </c>
    </row>
    <row r="1474" spans="1:9" x14ac:dyDescent="0.2">
      <c r="A1474">
        <v>1</v>
      </c>
      <c r="B1474" t="str">
        <f>"x"&amp;A1474&amp;"_"&amp;INDEX(Lista!$H$1:$I$5,MATCH(Freelancer!D1474,Lista!$I$1:$I$5,0),1)&amp;"x"</f>
        <v>x1_1x</v>
      </c>
      <c r="C1474" t="s">
        <v>254</v>
      </c>
      <c r="D1474" t="s">
        <v>33</v>
      </c>
      <c r="E1474">
        <v>14</v>
      </c>
      <c r="F1474" t="s">
        <v>31</v>
      </c>
      <c r="G1474" t="str">
        <f t="shared" si="47"/>
        <v>1_x1_1x_G_14a</v>
      </c>
      <c r="H1474" s="116" t="str">
        <f t="shared" si="46"/>
        <v>14a</v>
      </c>
      <c r="I1474" t="s">
        <v>12913</v>
      </c>
    </row>
    <row r="1475" spans="1:9" x14ac:dyDescent="0.2">
      <c r="A1475">
        <v>1</v>
      </c>
      <c r="B1475" t="str">
        <f>"x"&amp;A1475&amp;"_"&amp;INDEX(Lista!$H$1:$I$5,MATCH(Freelancer!D1475,Lista!$I$1:$I$5,0),1)&amp;"x"</f>
        <v>x1_1x</v>
      </c>
      <c r="C1475" t="s">
        <v>254</v>
      </c>
      <c r="D1475" t="s">
        <v>33</v>
      </c>
      <c r="E1475">
        <v>14</v>
      </c>
      <c r="F1475" t="s">
        <v>34</v>
      </c>
      <c r="G1475" t="str">
        <f t="shared" si="47"/>
        <v>1_x1_1x_G_14b</v>
      </c>
      <c r="H1475" s="116" t="str">
        <f t="shared" si="46"/>
        <v>14b</v>
      </c>
      <c r="I1475" t="s">
        <v>12914</v>
      </c>
    </row>
    <row r="1476" spans="1:9" x14ac:dyDescent="0.2">
      <c r="A1476">
        <v>1</v>
      </c>
      <c r="B1476" t="str">
        <f>"x"&amp;A1476&amp;"_"&amp;INDEX(Lista!$H$1:$I$5,MATCH(Freelancer!D1476,Lista!$I$1:$I$5,0),1)&amp;"x"</f>
        <v>x1_1x</v>
      </c>
      <c r="C1476" t="s">
        <v>254</v>
      </c>
      <c r="D1476" t="s">
        <v>33</v>
      </c>
      <c r="E1476">
        <v>15</v>
      </c>
      <c r="F1476" t="s">
        <v>31</v>
      </c>
      <c r="G1476" t="str">
        <f t="shared" si="47"/>
        <v>1_x1_1x_G_15a</v>
      </c>
      <c r="H1476" s="116" t="str">
        <f t="shared" si="46"/>
        <v>15a</v>
      </c>
      <c r="I1476" t="s">
        <v>12915</v>
      </c>
    </row>
    <row r="1477" spans="1:9" x14ac:dyDescent="0.2">
      <c r="A1477">
        <v>1</v>
      </c>
      <c r="B1477" t="str">
        <f>"x"&amp;A1477&amp;"_"&amp;INDEX(Lista!$H$1:$I$5,MATCH(Freelancer!D1477,Lista!$I$1:$I$5,0),1)&amp;"x"</f>
        <v>x1_1x</v>
      </c>
      <c r="C1477" t="s">
        <v>254</v>
      </c>
      <c r="D1477" t="s">
        <v>33</v>
      </c>
      <c r="E1477">
        <v>15</v>
      </c>
      <c r="F1477" t="s">
        <v>34</v>
      </c>
      <c r="G1477" t="str">
        <f t="shared" si="47"/>
        <v>1_x1_1x_G_15b</v>
      </c>
      <c r="H1477" s="116" t="str">
        <f t="shared" si="46"/>
        <v>15b</v>
      </c>
      <c r="I1477" t="s">
        <v>12916</v>
      </c>
    </row>
    <row r="1478" spans="1:9" x14ac:dyDescent="0.2">
      <c r="A1478">
        <v>1</v>
      </c>
      <c r="B1478" t="str">
        <f>"x"&amp;A1478&amp;"_"&amp;INDEX(Lista!$H$1:$I$5,MATCH(Freelancer!D1478,Lista!$I$1:$I$5,0),1)&amp;"x"</f>
        <v>x1_1x</v>
      </c>
      <c r="C1478" t="s">
        <v>254</v>
      </c>
      <c r="D1478" t="s">
        <v>33</v>
      </c>
      <c r="E1478">
        <v>15</v>
      </c>
      <c r="F1478" t="s">
        <v>40</v>
      </c>
      <c r="G1478" t="str">
        <f t="shared" si="47"/>
        <v>1_x1_1x_G_15c</v>
      </c>
      <c r="H1478" s="116" t="str">
        <f t="shared" si="46"/>
        <v>15c</v>
      </c>
      <c r="I1478" t="s">
        <v>12917</v>
      </c>
    </row>
    <row r="1479" spans="1:9" x14ac:dyDescent="0.2">
      <c r="A1479">
        <v>1</v>
      </c>
      <c r="B1479" t="str">
        <f>"x"&amp;A1479&amp;"_"&amp;INDEX(Lista!$H$1:$I$5,MATCH(Freelancer!D1479,Lista!$I$1:$I$5,0),1)&amp;"x"</f>
        <v>x1_1x</v>
      </c>
      <c r="C1479" t="s">
        <v>254</v>
      </c>
      <c r="D1479" t="s">
        <v>33</v>
      </c>
      <c r="E1479">
        <v>16</v>
      </c>
      <c r="G1479" t="str">
        <f t="shared" si="47"/>
        <v>1_x1_1x_G_16</v>
      </c>
      <c r="H1479" s="116">
        <f t="shared" si="46"/>
        <v>16</v>
      </c>
      <c r="I1479" t="s">
        <v>12918</v>
      </c>
    </row>
    <row r="1480" spans="1:9" x14ac:dyDescent="0.2">
      <c r="A1480">
        <v>1</v>
      </c>
      <c r="B1480" t="str">
        <f>"x"&amp;A1480&amp;"_"&amp;INDEX(Lista!$H$1:$I$5,MATCH(Freelancer!D1480,Lista!$I$1:$I$5,0),1)&amp;"x"</f>
        <v>x1_1x</v>
      </c>
      <c r="C1480" t="s">
        <v>254</v>
      </c>
      <c r="D1480" t="s">
        <v>33</v>
      </c>
      <c r="E1480">
        <v>17</v>
      </c>
      <c r="F1480" t="s">
        <v>31</v>
      </c>
      <c r="G1480" t="str">
        <f t="shared" si="47"/>
        <v>1_x1_1x_G_17a</v>
      </c>
      <c r="H1480" s="116" t="str">
        <f t="shared" si="46"/>
        <v>17a</v>
      </c>
      <c r="I1480" t="s">
        <v>12919</v>
      </c>
    </row>
    <row r="1481" spans="1:9" x14ac:dyDescent="0.2">
      <c r="A1481">
        <v>1</v>
      </c>
      <c r="B1481" t="str">
        <f>"x"&amp;A1481&amp;"_"&amp;INDEX(Lista!$H$1:$I$5,MATCH(Freelancer!D1481,Lista!$I$1:$I$5,0),1)&amp;"x"</f>
        <v>x1_1x</v>
      </c>
      <c r="C1481" t="s">
        <v>254</v>
      </c>
      <c r="D1481" t="s">
        <v>33</v>
      </c>
      <c r="E1481">
        <v>17</v>
      </c>
      <c r="F1481" t="s">
        <v>34</v>
      </c>
      <c r="G1481" t="str">
        <f t="shared" si="47"/>
        <v>1_x1_1x_G_17b</v>
      </c>
      <c r="H1481" s="116" t="str">
        <f t="shared" si="46"/>
        <v>17b</v>
      </c>
      <c r="I1481" t="s">
        <v>12920</v>
      </c>
    </row>
    <row r="1482" spans="1:9" x14ac:dyDescent="0.2">
      <c r="A1482">
        <v>1</v>
      </c>
      <c r="B1482" t="str">
        <f>"x"&amp;A1482&amp;"_"&amp;INDEX(Lista!$H$1:$I$5,MATCH(Freelancer!D1482,Lista!$I$1:$I$5,0),1)&amp;"x"</f>
        <v>x1_1x</v>
      </c>
      <c r="C1482" t="s">
        <v>254</v>
      </c>
      <c r="D1482" t="s">
        <v>33</v>
      </c>
      <c r="E1482">
        <v>17</v>
      </c>
      <c r="F1482" t="s">
        <v>40</v>
      </c>
      <c r="G1482" t="str">
        <f t="shared" si="47"/>
        <v>1_x1_1x_G_17c</v>
      </c>
      <c r="H1482" s="116" t="str">
        <f t="shared" si="46"/>
        <v>17c</v>
      </c>
      <c r="I1482" t="s">
        <v>12921</v>
      </c>
    </row>
    <row r="1483" spans="1:9" x14ac:dyDescent="0.2">
      <c r="A1483">
        <v>1</v>
      </c>
      <c r="B1483" t="str">
        <f>"x"&amp;A1483&amp;"_"&amp;INDEX(Lista!$H$1:$I$5,MATCH(Freelancer!D1483,Lista!$I$1:$I$5,0),1)&amp;"x"</f>
        <v>x1_1x</v>
      </c>
      <c r="C1483" t="s">
        <v>254</v>
      </c>
      <c r="D1483" t="s">
        <v>33</v>
      </c>
      <c r="E1483">
        <v>17</v>
      </c>
      <c r="F1483" t="s">
        <v>66</v>
      </c>
      <c r="G1483" t="str">
        <f t="shared" si="47"/>
        <v>1_x1_1x_G_17d</v>
      </c>
      <c r="H1483" s="116" t="str">
        <f t="shared" si="46"/>
        <v>17d</v>
      </c>
      <c r="I1483" t="s">
        <v>12923</v>
      </c>
    </row>
    <row r="1484" spans="1:9" x14ac:dyDescent="0.2">
      <c r="A1484">
        <v>1</v>
      </c>
      <c r="B1484" t="str">
        <f>"x"&amp;A1484&amp;"_"&amp;INDEX(Lista!$H$1:$I$5,MATCH(Freelancer!D1484,Lista!$I$1:$I$5,0),1)&amp;"x"</f>
        <v>x1_1x</v>
      </c>
      <c r="C1484" t="s">
        <v>254</v>
      </c>
      <c r="D1484" t="s">
        <v>33</v>
      </c>
      <c r="E1484">
        <v>18</v>
      </c>
      <c r="F1484" t="s">
        <v>31</v>
      </c>
      <c r="G1484" t="str">
        <f t="shared" si="47"/>
        <v>1_x1_1x_G_18a</v>
      </c>
      <c r="H1484" s="116" t="str">
        <f t="shared" si="46"/>
        <v>18a</v>
      </c>
      <c r="I1484" t="s">
        <v>12924</v>
      </c>
    </row>
    <row r="1485" spans="1:9" x14ac:dyDescent="0.2">
      <c r="A1485">
        <v>1</v>
      </c>
      <c r="B1485" t="str">
        <f>"x"&amp;A1485&amp;"_"&amp;INDEX(Lista!$H$1:$I$5,MATCH(Freelancer!D1485,Lista!$I$1:$I$5,0),1)&amp;"x"</f>
        <v>x1_1x</v>
      </c>
      <c r="C1485" t="s">
        <v>254</v>
      </c>
      <c r="D1485" t="s">
        <v>33</v>
      </c>
      <c r="E1485">
        <v>18</v>
      </c>
      <c r="F1485" t="s">
        <v>34</v>
      </c>
      <c r="G1485" t="str">
        <f t="shared" si="47"/>
        <v>1_x1_1x_G_18b</v>
      </c>
      <c r="H1485" s="116" t="str">
        <f t="shared" si="46"/>
        <v>18b</v>
      </c>
      <c r="I1485" t="s">
        <v>12925</v>
      </c>
    </row>
    <row r="1486" spans="1:9" x14ac:dyDescent="0.2">
      <c r="A1486">
        <v>1</v>
      </c>
      <c r="B1486" t="str">
        <f>"x"&amp;A1486&amp;"_"&amp;INDEX(Lista!$H$1:$I$5,MATCH(Freelancer!D1486,Lista!$I$1:$I$5,0),1)&amp;"x"</f>
        <v>x1_1x</v>
      </c>
      <c r="C1486" t="s">
        <v>254</v>
      </c>
      <c r="D1486" t="s">
        <v>33</v>
      </c>
      <c r="E1486">
        <v>18</v>
      </c>
      <c r="F1486" t="s">
        <v>40</v>
      </c>
      <c r="G1486" t="str">
        <f t="shared" si="47"/>
        <v>1_x1_1x_G_18c</v>
      </c>
      <c r="H1486" s="116" t="str">
        <f t="shared" si="46"/>
        <v>18c</v>
      </c>
      <c r="I1486" t="s">
        <v>12926</v>
      </c>
    </row>
    <row r="1487" spans="1:9" x14ac:dyDescent="0.2">
      <c r="A1487">
        <v>1</v>
      </c>
      <c r="B1487" t="str">
        <f>"x"&amp;A1487&amp;"_"&amp;INDEX(Lista!$H$1:$I$5,MATCH(Freelancer!D1487,Lista!$I$1:$I$5,0),1)&amp;"x"</f>
        <v>x1_1x</v>
      </c>
      <c r="C1487" t="s">
        <v>254</v>
      </c>
      <c r="D1487" t="s">
        <v>33</v>
      </c>
      <c r="E1487">
        <v>18</v>
      </c>
      <c r="F1487" t="s">
        <v>66</v>
      </c>
      <c r="G1487" t="str">
        <f t="shared" si="47"/>
        <v>1_x1_1x_G_18d</v>
      </c>
      <c r="H1487" s="116" t="str">
        <f t="shared" si="46"/>
        <v>18d</v>
      </c>
      <c r="I1487" t="s">
        <v>12927</v>
      </c>
    </row>
    <row r="1488" spans="1:9" x14ac:dyDescent="0.2">
      <c r="A1488">
        <v>1</v>
      </c>
      <c r="B1488" t="str">
        <f>"x"&amp;A1488&amp;"_"&amp;INDEX(Lista!$H$1:$I$5,MATCH(Freelancer!D1488,Lista!$I$1:$I$5,0),1)&amp;"x"</f>
        <v>x1_1x</v>
      </c>
      <c r="C1488" t="s">
        <v>254</v>
      </c>
      <c r="D1488" t="s">
        <v>33</v>
      </c>
      <c r="E1488">
        <v>19</v>
      </c>
      <c r="F1488" t="s">
        <v>31</v>
      </c>
      <c r="G1488" t="str">
        <f t="shared" si="47"/>
        <v>1_x1_1x_G_19a</v>
      </c>
      <c r="H1488" s="116" t="str">
        <f t="shared" si="46"/>
        <v>19a</v>
      </c>
      <c r="I1488" t="s">
        <v>12928</v>
      </c>
    </row>
    <row r="1489" spans="1:9" x14ac:dyDescent="0.2">
      <c r="A1489">
        <v>1</v>
      </c>
      <c r="B1489" t="str">
        <f>"x"&amp;A1489&amp;"_"&amp;INDEX(Lista!$H$1:$I$5,MATCH(Freelancer!D1489,Lista!$I$1:$I$5,0),1)&amp;"x"</f>
        <v>x1_1x</v>
      </c>
      <c r="C1489" t="s">
        <v>254</v>
      </c>
      <c r="D1489" t="s">
        <v>33</v>
      </c>
      <c r="E1489">
        <v>19</v>
      </c>
      <c r="F1489" t="s">
        <v>34</v>
      </c>
      <c r="G1489" t="str">
        <f t="shared" si="47"/>
        <v>1_x1_1x_G_19b</v>
      </c>
      <c r="H1489" s="116" t="str">
        <f t="shared" si="46"/>
        <v>19b</v>
      </c>
      <c r="I1489" t="s">
        <v>12929</v>
      </c>
    </row>
    <row r="1490" spans="1:9" x14ac:dyDescent="0.2">
      <c r="A1490">
        <v>1</v>
      </c>
      <c r="B1490" t="str">
        <f>"x"&amp;A1490&amp;"_"&amp;INDEX(Lista!$H$1:$I$5,MATCH(Freelancer!D1490,Lista!$I$1:$I$5,0),1)&amp;"x"</f>
        <v>x1_1x</v>
      </c>
      <c r="C1490" t="s">
        <v>254</v>
      </c>
      <c r="D1490" t="s">
        <v>33</v>
      </c>
      <c r="E1490">
        <v>19</v>
      </c>
      <c r="F1490" t="s">
        <v>40</v>
      </c>
      <c r="G1490" t="str">
        <f t="shared" si="47"/>
        <v>1_x1_1x_G_19c</v>
      </c>
      <c r="H1490" s="116" t="str">
        <f t="shared" si="46"/>
        <v>19c</v>
      </c>
      <c r="I1490" t="s">
        <v>12930</v>
      </c>
    </row>
    <row r="1491" spans="1:9" x14ac:dyDescent="0.2">
      <c r="A1491">
        <v>1</v>
      </c>
      <c r="B1491" t="str">
        <f>"x"&amp;A1491&amp;"_"&amp;INDEX(Lista!$H$1:$I$5,MATCH(Freelancer!D1491,Lista!$I$1:$I$5,0),1)&amp;"x"</f>
        <v>x1_1x</v>
      </c>
      <c r="C1491" t="s">
        <v>254</v>
      </c>
      <c r="D1491" t="s">
        <v>33</v>
      </c>
      <c r="E1491">
        <v>19</v>
      </c>
      <c r="F1491" t="s">
        <v>66</v>
      </c>
      <c r="G1491" t="str">
        <f t="shared" si="47"/>
        <v>1_x1_1x_G_19d</v>
      </c>
      <c r="H1491" s="116" t="str">
        <f t="shared" si="46"/>
        <v>19d</v>
      </c>
      <c r="I1491" t="s">
        <v>12931</v>
      </c>
    </row>
    <row r="1492" spans="1:9" x14ac:dyDescent="0.2">
      <c r="A1492">
        <v>1</v>
      </c>
      <c r="B1492" t="str">
        <f>"x"&amp;A1492&amp;"_"&amp;INDEX(Lista!$H$1:$I$5,MATCH(Freelancer!D1492,Lista!$I$1:$I$5,0),1)&amp;"x"</f>
        <v>x1_1x</v>
      </c>
      <c r="C1492" t="s">
        <v>254</v>
      </c>
      <c r="D1492" t="s">
        <v>33</v>
      </c>
      <c r="E1492">
        <v>20</v>
      </c>
      <c r="F1492" t="s">
        <v>31</v>
      </c>
      <c r="G1492" t="str">
        <f t="shared" si="47"/>
        <v>1_x1_1x_G_20a</v>
      </c>
      <c r="H1492" s="116" t="str">
        <f t="shared" si="46"/>
        <v>20a</v>
      </c>
      <c r="I1492" t="s">
        <v>12932</v>
      </c>
    </row>
    <row r="1493" spans="1:9" x14ac:dyDescent="0.2">
      <c r="A1493">
        <v>1</v>
      </c>
      <c r="B1493" t="str">
        <f>"x"&amp;A1493&amp;"_"&amp;INDEX(Lista!$H$1:$I$5,MATCH(Freelancer!D1493,Lista!$I$1:$I$5,0),1)&amp;"x"</f>
        <v>x1_1x</v>
      </c>
      <c r="C1493" t="s">
        <v>254</v>
      </c>
      <c r="D1493" t="s">
        <v>33</v>
      </c>
      <c r="E1493">
        <v>20</v>
      </c>
      <c r="F1493" t="s">
        <v>34</v>
      </c>
      <c r="G1493" t="str">
        <f t="shared" si="47"/>
        <v>1_x1_1x_G_20b</v>
      </c>
      <c r="H1493" s="116" t="str">
        <f t="shared" si="46"/>
        <v>20b</v>
      </c>
      <c r="I1493" t="s">
        <v>12933</v>
      </c>
    </row>
    <row r="1494" spans="1:9" x14ac:dyDescent="0.2">
      <c r="A1494">
        <v>1</v>
      </c>
      <c r="B1494" t="str">
        <f>"x"&amp;A1494&amp;"_"&amp;INDEX(Lista!$H$1:$I$5,MATCH(Freelancer!D1494,Lista!$I$1:$I$5,0),1)&amp;"x"</f>
        <v>x1_1x</v>
      </c>
      <c r="C1494" t="s">
        <v>254</v>
      </c>
      <c r="D1494" t="s">
        <v>33</v>
      </c>
      <c r="E1494">
        <v>20</v>
      </c>
      <c r="F1494" t="s">
        <v>40</v>
      </c>
      <c r="G1494" t="str">
        <f t="shared" si="47"/>
        <v>1_x1_1x_G_20c</v>
      </c>
      <c r="H1494" s="116" t="str">
        <f t="shared" si="46"/>
        <v>20c</v>
      </c>
      <c r="I1494" t="s">
        <v>12934</v>
      </c>
    </row>
    <row r="1495" spans="1:9" x14ac:dyDescent="0.2">
      <c r="A1495">
        <v>1</v>
      </c>
      <c r="B1495" t="str">
        <f>"x"&amp;A1495&amp;"_"&amp;INDEX(Lista!$H$1:$I$5,MATCH(Freelancer!D1495,Lista!$I$1:$I$5,0),1)&amp;"x"</f>
        <v>x1_1x</v>
      </c>
      <c r="C1495" t="s">
        <v>254</v>
      </c>
      <c r="D1495" t="s">
        <v>33</v>
      </c>
      <c r="E1495">
        <v>21</v>
      </c>
      <c r="F1495" t="s">
        <v>31</v>
      </c>
      <c r="G1495" t="str">
        <f t="shared" si="47"/>
        <v>1_x1_1x_G_21a</v>
      </c>
      <c r="H1495" s="116" t="str">
        <f t="shared" si="46"/>
        <v>21a</v>
      </c>
      <c r="I1495" t="s">
        <v>12935</v>
      </c>
    </row>
    <row r="1496" spans="1:9" x14ac:dyDescent="0.2">
      <c r="A1496">
        <v>1</v>
      </c>
      <c r="B1496" t="str">
        <f>"x"&amp;A1496&amp;"_"&amp;INDEX(Lista!$H$1:$I$5,MATCH(Freelancer!D1496,Lista!$I$1:$I$5,0),1)&amp;"x"</f>
        <v>x1_1x</v>
      </c>
      <c r="C1496" t="s">
        <v>254</v>
      </c>
      <c r="D1496" t="s">
        <v>33</v>
      </c>
      <c r="E1496">
        <v>21</v>
      </c>
      <c r="F1496" t="s">
        <v>34</v>
      </c>
      <c r="G1496" t="str">
        <f t="shared" si="47"/>
        <v>1_x1_1x_G_21b</v>
      </c>
      <c r="H1496" s="116" t="str">
        <f t="shared" si="46"/>
        <v>21b</v>
      </c>
      <c r="I1496" t="s">
        <v>12936</v>
      </c>
    </row>
    <row r="1497" spans="1:9" x14ac:dyDescent="0.2">
      <c r="A1497">
        <v>1</v>
      </c>
      <c r="B1497" t="str">
        <f>"x"&amp;A1497&amp;"_"&amp;INDEX(Lista!$H$1:$I$5,MATCH(Freelancer!D1497,Lista!$I$1:$I$5,0),1)&amp;"x"</f>
        <v>x1_1x</v>
      </c>
      <c r="C1497" t="s">
        <v>254</v>
      </c>
      <c r="D1497" t="s">
        <v>33</v>
      </c>
      <c r="E1497">
        <v>21</v>
      </c>
      <c r="F1497" t="s">
        <v>40</v>
      </c>
      <c r="G1497" t="str">
        <f t="shared" si="47"/>
        <v>1_x1_1x_G_21c</v>
      </c>
      <c r="H1497" s="116" t="str">
        <f t="shared" si="46"/>
        <v>21c</v>
      </c>
      <c r="I1497" t="s">
        <v>12937</v>
      </c>
    </row>
    <row r="1498" spans="1:9" x14ac:dyDescent="0.2">
      <c r="A1498">
        <v>1</v>
      </c>
      <c r="B1498" t="str">
        <f>"x"&amp;A1498&amp;"_"&amp;INDEX(Lista!$H$1:$I$5,MATCH(Freelancer!D1498,Lista!$I$1:$I$5,0),1)&amp;"x"</f>
        <v>x1_1x</v>
      </c>
      <c r="C1498" t="s">
        <v>254</v>
      </c>
      <c r="D1498" t="s">
        <v>33</v>
      </c>
      <c r="E1498">
        <v>22</v>
      </c>
      <c r="F1498" t="s">
        <v>31</v>
      </c>
      <c r="G1498" t="str">
        <f t="shared" si="47"/>
        <v>1_x1_1x_G_22a</v>
      </c>
      <c r="H1498" s="116" t="str">
        <f t="shared" si="46"/>
        <v>22a</v>
      </c>
      <c r="I1498" t="s">
        <v>12938</v>
      </c>
    </row>
    <row r="1499" spans="1:9" x14ac:dyDescent="0.2">
      <c r="A1499">
        <v>1</v>
      </c>
      <c r="B1499" t="str">
        <f>"x"&amp;A1499&amp;"_"&amp;INDEX(Lista!$H$1:$I$5,MATCH(Freelancer!D1499,Lista!$I$1:$I$5,0),1)&amp;"x"</f>
        <v>x1_1x</v>
      </c>
      <c r="C1499" t="s">
        <v>254</v>
      </c>
      <c r="D1499" t="s">
        <v>33</v>
      </c>
      <c r="E1499">
        <v>22</v>
      </c>
      <c r="F1499" t="s">
        <v>34</v>
      </c>
      <c r="G1499" t="str">
        <f t="shared" si="47"/>
        <v>1_x1_1x_G_22b</v>
      </c>
      <c r="H1499" s="116" t="str">
        <f t="shared" ref="H1499:H1562" si="48">IF(F1499="",E1499,E1499&amp;F1499)</f>
        <v>22b</v>
      </c>
      <c r="I1499" t="s">
        <v>12939</v>
      </c>
    </row>
    <row r="1500" spans="1:9" x14ac:dyDescent="0.2">
      <c r="A1500">
        <v>1</v>
      </c>
      <c r="B1500" t="str">
        <f>"x"&amp;A1500&amp;"_"&amp;INDEX(Lista!$H$1:$I$5,MATCH(Freelancer!D1500,Lista!$I$1:$I$5,0),1)&amp;"x"</f>
        <v>x1_1x</v>
      </c>
      <c r="C1500" t="s">
        <v>254</v>
      </c>
      <c r="D1500" t="s">
        <v>33</v>
      </c>
      <c r="E1500">
        <v>22</v>
      </c>
      <c r="F1500" t="s">
        <v>40</v>
      </c>
      <c r="G1500" t="str">
        <f t="shared" si="47"/>
        <v>1_x1_1x_G_22c</v>
      </c>
      <c r="H1500" s="116" t="str">
        <f t="shared" si="48"/>
        <v>22c</v>
      </c>
      <c r="I1500" t="s">
        <v>12940</v>
      </c>
    </row>
    <row r="1501" spans="1:9" x14ac:dyDescent="0.2">
      <c r="A1501">
        <v>1</v>
      </c>
      <c r="B1501" t="str">
        <f>"x"&amp;A1501&amp;"_"&amp;INDEX(Lista!$H$1:$I$5,MATCH(Freelancer!D1501,Lista!$I$1:$I$5,0),1)&amp;"x"</f>
        <v>x1_1x</v>
      </c>
      <c r="C1501" t="s">
        <v>254</v>
      </c>
      <c r="D1501" t="s">
        <v>33</v>
      </c>
      <c r="E1501">
        <v>23</v>
      </c>
      <c r="F1501" t="s">
        <v>31</v>
      </c>
      <c r="G1501" t="str">
        <f t="shared" si="47"/>
        <v>1_x1_1x_G_23a</v>
      </c>
      <c r="H1501" s="116" t="str">
        <f t="shared" si="48"/>
        <v>23a</v>
      </c>
      <c r="I1501" t="s">
        <v>12941</v>
      </c>
    </row>
    <row r="1502" spans="1:9" x14ac:dyDescent="0.2">
      <c r="A1502">
        <v>1</v>
      </c>
      <c r="B1502" t="str">
        <f>"x"&amp;A1502&amp;"_"&amp;INDEX(Lista!$H$1:$I$5,MATCH(Freelancer!D1502,Lista!$I$1:$I$5,0),1)&amp;"x"</f>
        <v>x1_1x</v>
      </c>
      <c r="C1502" t="s">
        <v>254</v>
      </c>
      <c r="D1502" t="s">
        <v>33</v>
      </c>
      <c r="E1502">
        <v>23</v>
      </c>
      <c r="F1502" t="s">
        <v>34</v>
      </c>
      <c r="G1502" t="str">
        <f t="shared" si="47"/>
        <v>1_x1_1x_G_23b</v>
      </c>
      <c r="H1502" s="116" t="str">
        <f t="shared" si="48"/>
        <v>23b</v>
      </c>
      <c r="I1502" t="s">
        <v>12942</v>
      </c>
    </row>
    <row r="1503" spans="1:9" x14ac:dyDescent="0.2">
      <c r="A1503">
        <v>1</v>
      </c>
      <c r="B1503" t="str">
        <f>"x"&amp;A1503&amp;"_"&amp;INDEX(Lista!$H$1:$I$5,MATCH(Freelancer!D1503,Lista!$I$1:$I$5,0),1)&amp;"x"</f>
        <v>x1_1x</v>
      </c>
      <c r="C1503" t="s">
        <v>254</v>
      </c>
      <c r="D1503" t="s">
        <v>33</v>
      </c>
      <c r="E1503">
        <v>23</v>
      </c>
      <c r="F1503" t="s">
        <v>40</v>
      </c>
      <c r="G1503" t="str">
        <f t="shared" si="47"/>
        <v>1_x1_1x_G_23c</v>
      </c>
      <c r="H1503" s="116" t="str">
        <f t="shared" si="48"/>
        <v>23c</v>
      </c>
      <c r="I1503" t="s">
        <v>12943</v>
      </c>
    </row>
    <row r="1504" spans="1:9" x14ac:dyDescent="0.2">
      <c r="A1504">
        <v>1</v>
      </c>
      <c r="B1504" t="str">
        <f>"x"&amp;A1504&amp;"_"&amp;INDEX(Lista!$H$1:$I$5,MATCH(Freelancer!D1504,Lista!$I$1:$I$5,0),1)&amp;"x"</f>
        <v>x1_1x</v>
      </c>
      <c r="C1504" t="s">
        <v>254</v>
      </c>
      <c r="D1504" t="s">
        <v>33</v>
      </c>
      <c r="E1504">
        <v>24</v>
      </c>
      <c r="F1504" t="s">
        <v>31</v>
      </c>
      <c r="G1504" t="str">
        <f t="shared" si="47"/>
        <v>1_x1_1x_G_24a</v>
      </c>
      <c r="H1504" s="116" t="str">
        <f t="shared" si="48"/>
        <v>24a</v>
      </c>
      <c r="I1504" t="s">
        <v>12944</v>
      </c>
    </row>
    <row r="1505" spans="1:9" x14ac:dyDescent="0.2">
      <c r="A1505">
        <v>1</v>
      </c>
      <c r="B1505" t="str">
        <f>"x"&amp;A1505&amp;"_"&amp;INDEX(Lista!$H$1:$I$5,MATCH(Freelancer!D1505,Lista!$I$1:$I$5,0),1)&amp;"x"</f>
        <v>x1_1x</v>
      </c>
      <c r="C1505" t="s">
        <v>254</v>
      </c>
      <c r="D1505" t="s">
        <v>33</v>
      </c>
      <c r="E1505">
        <v>24</v>
      </c>
      <c r="F1505" t="s">
        <v>34</v>
      </c>
      <c r="G1505" t="str">
        <f t="shared" ref="G1505:G1568" si="49">A1505&amp;"_"&amp;B1505&amp;"_"&amp;D1505&amp;"_"&amp;H1505</f>
        <v>1_x1_1x_G_24b</v>
      </c>
      <c r="H1505" s="116" t="str">
        <f t="shared" si="48"/>
        <v>24b</v>
      </c>
      <c r="I1505" t="s">
        <v>12945</v>
      </c>
    </row>
    <row r="1506" spans="1:9" x14ac:dyDescent="0.2">
      <c r="A1506">
        <v>1</v>
      </c>
      <c r="B1506" t="str">
        <f>"x"&amp;A1506&amp;"_"&amp;INDEX(Lista!$H$1:$I$5,MATCH(Freelancer!D1506,Lista!$I$1:$I$5,0),1)&amp;"x"</f>
        <v>x1_1x</v>
      </c>
      <c r="C1506" t="s">
        <v>254</v>
      </c>
      <c r="D1506" t="s">
        <v>33</v>
      </c>
      <c r="E1506">
        <v>24</v>
      </c>
      <c r="F1506" t="s">
        <v>40</v>
      </c>
      <c r="G1506" t="str">
        <f t="shared" si="49"/>
        <v>1_x1_1x_G_24c</v>
      </c>
      <c r="H1506" s="116" t="str">
        <f t="shared" si="48"/>
        <v>24c</v>
      </c>
      <c r="I1506" t="s">
        <v>12946</v>
      </c>
    </row>
    <row r="1507" spans="1:9" x14ac:dyDescent="0.2">
      <c r="A1507">
        <v>1</v>
      </c>
      <c r="B1507" t="str">
        <f>"x"&amp;A1507&amp;"_"&amp;INDEX(Lista!$H$1:$I$5,MATCH(Freelancer!D1507,Lista!$I$1:$I$5,0),1)&amp;"x"</f>
        <v>x1_1x</v>
      </c>
      <c r="C1507" t="s">
        <v>254</v>
      </c>
      <c r="D1507" t="s">
        <v>33</v>
      </c>
      <c r="E1507">
        <v>25</v>
      </c>
      <c r="F1507" t="s">
        <v>31</v>
      </c>
      <c r="G1507" t="str">
        <f t="shared" si="49"/>
        <v>1_x1_1x_G_25a</v>
      </c>
      <c r="H1507" s="116" t="str">
        <f t="shared" si="48"/>
        <v>25a</v>
      </c>
      <c r="I1507" t="s">
        <v>12947</v>
      </c>
    </row>
    <row r="1508" spans="1:9" x14ac:dyDescent="0.2">
      <c r="A1508">
        <v>1</v>
      </c>
      <c r="B1508" t="str">
        <f>"x"&amp;A1508&amp;"_"&amp;INDEX(Lista!$H$1:$I$5,MATCH(Freelancer!D1508,Lista!$I$1:$I$5,0),1)&amp;"x"</f>
        <v>x1_1x</v>
      </c>
      <c r="C1508" t="s">
        <v>254</v>
      </c>
      <c r="D1508" t="s">
        <v>33</v>
      </c>
      <c r="E1508">
        <v>25</v>
      </c>
      <c r="F1508" t="s">
        <v>34</v>
      </c>
      <c r="G1508" t="str">
        <f t="shared" si="49"/>
        <v>1_x1_1x_G_25b</v>
      </c>
      <c r="H1508" s="116" t="str">
        <f t="shared" si="48"/>
        <v>25b</v>
      </c>
      <c r="I1508" t="s">
        <v>12948</v>
      </c>
    </row>
    <row r="1509" spans="1:9" x14ac:dyDescent="0.2">
      <c r="A1509">
        <v>1</v>
      </c>
      <c r="B1509" t="str">
        <f>"x"&amp;A1509&amp;"_"&amp;INDEX(Lista!$H$1:$I$5,MATCH(Freelancer!D1509,Lista!$I$1:$I$5,0),1)&amp;"x"</f>
        <v>x1_1x</v>
      </c>
      <c r="C1509" t="s">
        <v>254</v>
      </c>
      <c r="D1509" t="s">
        <v>33</v>
      </c>
      <c r="E1509">
        <v>25</v>
      </c>
      <c r="F1509" t="s">
        <v>40</v>
      </c>
      <c r="G1509" t="str">
        <f t="shared" si="49"/>
        <v>1_x1_1x_G_25c</v>
      </c>
      <c r="H1509" s="116" t="str">
        <f t="shared" si="48"/>
        <v>25c</v>
      </c>
      <c r="I1509" t="s">
        <v>12949</v>
      </c>
    </row>
    <row r="1510" spans="1:9" x14ac:dyDescent="0.2">
      <c r="A1510">
        <v>1</v>
      </c>
      <c r="B1510" t="str">
        <f>"x"&amp;A1510&amp;"_"&amp;INDEX(Lista!$H$1:$I$5,MATCH(Freelancer!D1510,Lista!$I$1:$I$5,0),1)&amp;"x"</f>
        <v>x1_1x</v>
      </c>
      <c r="C1510" t="s">
        <v>254</v>
      </c>
      <c r="D1510" t="s">
        <v>33</v>
      </c>
      <c r="E1510">
        <v>26</v>
      </c>
      <c r="F1510" t="s">
        <v>31</v>
      </c>
      <c r="G1510" t="str">
        <f t="shared" si="49"/>
        <v>1_x1_1x_G_26a</v>
      </c>
      <c r="H1510" s="116" t="str">
        <f t="shared" si="48"/>
        <v>26a</v>
      </c>
      <c r="I1510" t="s">
        <v>12950</v>
      </c>
    </row>
    <row r="1511" spans="1:9" x14ac:dyDescent="0.2">
      <c r="A1511">
        <v>1</v>
      </c>
      <c r="B1511" t="str">
        <f>"x"&amp;A1511&amp;"_"&amp;INDEX(Lista!$H$1:$I$5,MATCH(Freelancer!D1511,Lista!$I$1:$I$5,0),1)&amp;"x"</f>
        <v>x1_1x</v>
      </c>
      <c r="C1511" t="s">
        <v>254</v>
      </c>
      <c r="D1511" t="s">
        <v>33</v>
      </c>
      <c r="E1511">
        <v>26</v>
      </c>
      <c r="F1511" t="s">
        <v>34</v>
      </c>
      <c r="G1511" t="str">
        <f t="shared" si="49"/>
        <v>1_x1_1x_G_26b</v>
      </c>
      <c r="H1511" s="116" t="str">
        <f t="shared" si="48"/>
        <v>26b</v>
      </c>
      <c r="I1511" t="s">
        <v>12951</v>
      </c>
    </row>
    <row r="1512" spans="1:9" x14ac:dyDescent="0.2">
      <c r="A1512">
        <v>1</v>
      </c>
      <c r="B1512" t="str">
        <f>"x"&amp;A1512&amp;"_"&amp;INDEX(Lista!$H$1:$I$5,MATCH(Freelancer!D1512,Lista!$I$1:$I$5,0),1)&amp;"x"</f>
        <v>x1_1x</v>
      </c>
      <c r="C1512" t="s">
        <v>254</v>
      </c>
      <c r="D1512" t="s">
        <v>33</v>
      </c>
      <c r="E1512">
        <v>26</v>
      </c>
      <c r="F1512" t="s">
        <v>40</v>
      </c>
      <c r="G1512" t="str">
        <f t="shared" si="49"/>
        <v>1_x1_1x_G_26c</v>
      </c>
      <c r="H1512" s="116" t="str">
        <f t="shared" si="48"/>
        <v>26c</v>
      </c>
      <c r="I1512" t="s">
        <v>12952</v>
      </c>
    </row>
    <row r="1513" spans="1:9" x14ac:dyDescent="0.2">
      <c r="A1513">
        <v>1</v>
      </c>
      <c r="B1513" t="str">
        <f>"x"&amp;A1513&amp;"_"&amp;INDEX(Lista!$H$1:$I$5,MATCH(Freelancer!D1513,Lista!$I$1:$I$5,0),1)&amp;"x"</f>
        <v>x1_1x</v>
      </c>
      <c r="C1513" t="s">
        <v>254</v>
      </c>
      <c r="D1513" t="s">
        <v>33</v>
      </c>
      <c r="E1513">
        <v>27</v>
      </c>
      <c r="F1513" t="s">
        <v>31</v>
      </c>
      <c r="G1513" t="str">
        <f t="shared" si="49"/>
        <v>1_x1_1x_G_27a</v>
      </c>
      <c r="H1513" s="116" t="str">
        <f t="shared" si="48"/>
        <v>27a</v>
      </c>
      <c r="I1513" t="s">
        <v>12953</v>
      </c>
    </row>
    <row r="1514" spans="1:9" x14ac:dyDescent="0.2">
      <c r="A1514">
        <v>1</v>
      </c>
      <c r="B1514" t="str">
        <f>"x"&amp;A1514&amp;"_"&amp;INDEX(Lista!$H$1:$I$5,MATCH(Freelancer!D1514,Lista!$I$1:$I$5,0),1)&amp;"x"</f>
        <v>x1_1x</v>
      </c>
      <c r="C1514" t="s">
        <v>254</v>
      </c>
      <c r="D1514" t="s">
        <v>33</v>
      </c>
      <c r="E1514">
        <v>27</v>
      </c>
      <c r="F1514" t="s">
        <v>34</v>
      </c>
      <c r="G1514" t="str">
        <f t="shared" si="49"/>
        <v>1_x1_1x_G_27b</v>
      </c>
      <c r="H1514" s="116" t="str">
        <f t="shared" si="48"/>
        <v>27b</v>
      </c>
      <c r="I1514" t="s">
        <v>12954</v>
      </c>
    </row>
    <row r="1515" spans="1:9" x14ac:dyDescent="0.2">
      <c r="A1515">
        <v>1</v>
      </c>
      <c r="B1515" t="str">
        <f>"x"&amp;A1515&amp;"_"&amp;INDEX(Lista!$H$1:$I$5,MATCH(Freelancer!D1515,Lista!$I$1:$I$5,0),1)&amp;"x"</f>
        <v>x1_1x</v>
      </c>
      <c r="C1515" t="s">
        <v>254</v>
      </c>
      <c r="D1515" t="s">
        <v>33</v>
      </c>
      <c r="E1515">
        <v>27</v>
      </c>
      <c r="F1515" t="s">
        <v>40</v>
      </c>
      <c r="G1515" t="str">
        <f t="shared" si="49"/>
        <v>1_x1_1x_G_27c</v>
      </c>
      <c r="H1515" s="116" t="str">
        <f t="shared" si="48"/>
        <v>27c</v>
      </c>
      <c r="I1515" t="s">
        <v>12955</v>
      </c>
    </row>
    <row r="1516" spans="1:9" x14ac:dyDescent="0.2">
      <c r="A1516">
        <v>1</v>
      </c>
      <c r="B1516" t="str">
        <f>"x"&amp;A1516&amp;"_"&amp;INDEX(Lista!$H$1:$I$5,MATCH(Freelancer!D1516,Lista!$I$1:$I$5,0),1)&amp;"x"</f>
        <v>x1_1x</v>
      </c>
      <c r="C1516" t="s">
        <v>254</v>
      </c>
      <c r="D1516" t="s">
        <v>33</v>
      </c>
      <c r="E1516">
        <v>28</v>
      </c>
      <c r="G1516" t="str">
        <f t="shared" si="49"/>
        <v>1_x1_1x_G_28</v>
      </c>
      <c r="H1516" s="116">
        <f t="shared" si="48"/>
        <v>28</v>
      </c>
      <c r="I1516" t="s">
        <v>12956</v>
      </c>
    </row>
    <row r="1517" spans="1:9" x14ac:dyDescent="0.2">
      <c r="A1517">
        <v>1</v>
      </c>
      <c r="B1517" t="str">
        <f>"x"&amp;A1517&amp;"_"&amp;INDEX(Lista!$H$1:$I$5,MATCH(Freelancer!D1517,Lista!$I$1:$I$5,0),1)&amp;"x"</f>
        <v>x1_1x</v>
      </c>
      <c r="C1517" t="s">
        <v>254</v>
      </c>
      <c r="D1517" t="s">
        <v>33</v>
      </c>
      <c r="E1517">
        <v>29</v>
      </c>
      <c r="F1517" t="s">
        <v>31</v>
      </c>
      <c r="G1517" t="str">
        <f t="shared" si="49"/>
        <v>1_x1_1x_G_29a</v>
      </c>
      <c r="H1517" s="116" t="str">
        <f t="shared" si="48"/>
        <v>29a</v>
      </c>
      <c r="I1517" t="s">
        <v>12957</v>
      </c>
    </row>
    <row r="1518" spans="1:9" x14ac:dyDescent="0.2">
      <c r="A1518">
        <v>1</v>
      </c>
      <c r="B1518" t="str">
        <f>"x"&amp;A1518&amp;"_"&amp;INDEX(Lista!$H$1:$I$5,MATCH(Freelancer!D1518,Lista!$I$1:$I$5,0),1)&amp;"x"</f>
        <v>x1_1x</v>
      </c>
      <c r="C1518" t="s">
        <v>254</v>
      </c>
      <c r="D1518" t="s">
        <v>33</v>
      </c>
      <c r="E1518">
        <v>29</v>
      </c>
      <c r="F1518" t="s">
        <v>34</v>
      </c>
      <c r="G1518" t="str">
        <f t="shared" si="49"/>
        <v>1_x1_1x_G_29b</v>
      </c>
      <c r="H1518" s="116" t="str">
        <f t="shared" si="48"/>
        <v>29b</v>
      </c>
      <c r="I1518" t="s">
        <v>12958</v>
      </c>
    </row>
    <row r="1519" spans="1:9" x14ac:dyDescent="0.2">
      <c r="A1519">
        <v>1</v>
      </c>
      <c r="B1519" t="str">
        <f>"x"&amp;A1519&amp;"_"&amp;INDEX(Lista!$H$1:$I$5,MATCH(Freelancer!D1519,Lista!$I$1:$I$5,0),1)&amp;"x"</f>
        <v>x1_1x</v>
      </c>
      <c r="C1519" t="s">
        <v>254</v>
      </c>
      <c r="D1519" t="s">
        <v>33</v>
      </c>
      <c r="E1519">
        <v>29</v>
      </c>
      <c r="F1519" t="s">
        <v>40</v>
      </c>
      <c r="G1519" t="str">
        <f t="shared" si="49"/>
        <v>1_x1_1x_G_29c</v>
      </c>
      <c r="H1519" s="116" t="str">
        <f t="shared" si="48"/>
        <v>29c</v>
      </c>
      <c r="I1519" t="s">
        <v>12959</v>
      </c>
    </row>
    <row r="1520" spans="1:9" x14ac:dyDescent="0.2">
      <c r="A1520">
        <v>1</v>
      </c>
      <c r="B1520" t="str">
        <f>"x"&amp;A1520&amp;"_"&amp;INDEX(Lista!$H$1:$I$5,MATCH(Freelancer!D1520,Lista!$I$1:$I$5,0),1)&amp;"x"</f>
        <v>x1_1x</v>
      </c>
      <c r="C1520" t="s">
        <v>254</v>
      </c>
      <c r="D1520" t="s">
        <v>33</v>
      </c>
      <c r="E1520">
        <v>30</v>
      </c>
      <c r="F1520" t="s">
        <v>31</v>
      </c>
      <c r="G1520" t="str">
        <f t="shared" si="49"/>
        <v>1_x1_1x_G_30a</v>
      </c>
      <c r="H1520" s="116" t="str">
        <f t="shared" si="48"/>
        <v>30a</v>
      </c>
      <c r="I1520" t="s">
        <v>12960</v>
      </c>
    </row>
    <row r="1521" spans="1:9" x14ac:dyDescent="0.2">
      <c r="A1521">
        <v>1</v>
      </c>
      <c r="B1521" t="str">
        <f>"x"&amp;A1521&amp;"_"&amp;INDEX(Lista!$H$1:$I$5,MATCH(Freelancer!D1521,Lista!$I$1:$I$5,0),1)&amp;"x"</f>
        <v>x1_1x</v>
      </c>
      <c r="C1521" t="s">
        <v>254</v>
      </c>
      <c r="D1521" t="s">
        <v>33</v>
      </c>
      <c r="E1521">
        <v>30</v>
      </c>
      <c r="F1521" t="s">
        <v>34</v>
      </c>
      <c r="G1521" t="str">
        <f t="shared" si="49"/>
        <v>1_x1_1x_G_30b</v>
      </c>
      <c r="H1521" s="116" t="str">
        <f t="shared" si="48"/>
        <v>30b</v>
      </c>
      <c r="I1521" t="s">
        <v>12961</v>
      </c>
    </row>
    <row r="1522" spans="1:9" x14ac:dyDescent="0.2">
      <c r="A1522">
        <v>1</v>
      </c>
      <c r="B1522" t="str">
        <f>"x"&amp;A1522&amp;"_"&amp;INDEX(Lista!$H$1:$I$5,MATCH(Freelancer!D1522,Lista!$I$1:$I$5,0),1)&amp;"x"</f>
        <v>x1_1x</v>
      </c>
      <c r="C1522" t="s">
        <v>254</v>
      </c>
      <c r="D1522" t="s">
        <v>33</v>
      </c>
      <c r="E1522">
        <v>30</v>
      </c>
      <c r="F1522" t="s">
        <v>40</v>
      </c>
      <c r="G1522" t="str">
        <f t="shared" si="49"/>
        <v>1_x1_1x_G_30c</v>
      </c>
      <c r="H1522" s="116" t="str">
        <f t="shared" si="48"/>
        <v>30c</v>
      </c>
      <c r="I1522" t="s">
        <v>12962</v>
      </c>
    </row>
    <row r="1523" spans="1:9" x14ac:dyDescent="0.2">
      <c r="A1523">
        <v>1</v>
      </c>
      <c r="B1523" t="str">
        <f>"x"&amp;A1523&amp;"_"&amp;INDEX(Lista!$H$1:$I$5,MATCH(Freelancer!D1523,Lista!$I$1:$I$5,0),1)&amp;"x"</f>
        <v>x1_1x</v>
      </c>
      <c r="C1523" t="s">
        <v>254</v>
      </c>
      <c r="D1523" t="s">
        <v>33</v>
      </c>
      <c r="E1523">
        <v>31</v>
      </c>
      <c r="F1523" t="s">
        <v>31</v>
      </c>
      <c r="G1523" t="str">
        <f t="shared" si="49"/>
        <v>1_x1_1x_G_31a</v>
      </c>
      <c r="H1523" s="116" t="str">
        <f t="shared" si="48"/>
        <v>31a</v>
      </c>
      <c r="I1523" t="s">
        <v>12963</v>
      </c>
    </row>
    <row r="1524" spans="1:9" x14ac:dyDescent="0.2">
      <c r="A1524">
        <v>1</v>
      </c>
      <c r="B1524" t="str">
        <f>"x"&amp;A1524&amp;"_"&amp;INDEX(Lista!$H$1:$I$5,MATCH(Freelancer!D1524,Lista!$I$1:$I$5,0),1)&amp;"x"</f>
        <v>x1_1x</v>
      </c>
      <c r="C1524" t="s">
        <v>254</v>
      </c>
      <c r="D1524" t="s">
        <v>33</v>
      </c>
      <c r="E1524">
        <v>31</v>
      </c>
      <c r="F1524" t="s">
        <v>34</v>
      </c>
      <c r="G1524" t="str">
        <f t="shared" si="49"/>
        <v>1_x1_1x_G_31b</v>
      </c>
      <c r="H1524" s="116" t="str">
        <f t="shared" si="48"/>
        <v>31b</v>
      </c>
      <c r="I1524" t="s">
        <v>12964</v>
      </c>
    </row>
    <row r="1525" spans="1:9" x14ac:dyDescent="0.2">
      <c r="A1525">
        <v>1</v>
      </c>
      <c r="B1525" t="str">
        <f>"x"&amp;A1525&amp;"_"&amp;INDEX(Lista!$H$1:$I$5,MATCH(Freelancer!D1525,Lista!$I$1:$I$5,0),1)&amp;"x"</f>
        <v>x1_1x</v>
      </c>
      <c r="C1525" t="s">
        <v>254</v>
      </c>
      <c r="D1525" t="s">
        <v>33</v>
      </c>
      <c r="E1525">
        <v>31</v>
      </c>
      <c r="F1525" t="s">
        <v>40</v>
      </c>
      <c r="G1525" t="str">
        <f t="shared" si="49"/>
        <v>1_x1_1x_G_31c</v>
      </c>
      <c r="H1525" s="116" t="str">
        <f t="shared" si="48"/>
        <v>31c</v>
      </c>
      <c r="I1525" t="s">
        <v>12965</v>
      </c>
    </row>
    <row r="1526" spans="1:9" x14ac:dyDescent="0.2">
      <c r="A1526">
        <v>1</v>
      </c>
      <c r="B1526" t="str">
        <f>"x"&amp;A1526&amp;"_"&amp;INDEX(Lista!$H$1:$I$5,MATCH(Freelancer!D1526,Lista!$I$1:$I$5,0),1)&amp;"x"</f>
        <v>x1_1x</v>
      </c>
      <c r="C1526" t="s">
        <v>254</v>
      </c>
      <c r="D1526" t="s">
        <v>33</v>
      </c>
      <c r="E1526">
        <v>32</v>
      </c>
      <c r="F1526" t="s">
        <v>31</v>
      </c>
      <c r="G1526" t="str">
        <f t="shared" si="49"/>
        <v>1_x1_1x_G_32a</v>
      </c>
      <c r="H1526" s="116" t="str">
        <f t="shared" si="48"/>
        <v>32a</v>
      </c>
      <c r="I1526" t="s">
        <v>12966</v>
      </c>
    </row>
    <row r="1527" spans="1:9" x14ac:dyDescent="0.2">
      <c r="A1527">
        <v>1</v>
      </c>
      <c r="B1527" t="str">
        <f>"x"&amp;A1527&amp;"_"&amp;INDEX(Lista!$H$1:$I$5,MATCH(Freelancer!D1527,Lista!$I$1:$I$5,0),1)&amp;"x"</f>
        <v>x1_1x</v>
      </c>
      <c r="C1527" t="s">
        <v>254</v>
      </c>
      <c r="D1527" t="s">
        <v>33</v>
      </c>
      <c r="E1527">
        <v>32</v>
      </c>
      <c r="F1527" t="s">
        <v>34</v>
      </c>
      <c r="G1527" t="str">
        <f t="shared" si="49"/>
        <v>1_x1_1x_G_32b</v>
      </c>
      <c r="H1527" s="116" t="str">
        <f t="shared" si="48"/>
        <v>32b</v>
      </c>
      <c r="I1527" t="s">
        <v>12967</v>
      </c>
    </row>
    <row r="1528" spans="1:9" x14ac:dyDescent="0.2">
      <c r="A1528">
        <v>1</v>
      </c>
      <c r="B1528" t="str">
        <f>"x"&amp;A1528&amp;"_"&amp;INDEX(Lista!$H$1:$I$5,MATCH(Freelancer!D1528,Lista!$I$1:$I$5,0),1)&amp;"x"</f>
        <v>x1_1x</v>
      </c>
      <c r="C1528" t="s">
        <v>254</v>
      </c>
      <c r="D1528" t="s">
        <v>33</v>
      </c>
      <c r="E1528">
        <v>32</v>
      </c>
      <c r="F1528" t="s">
        <v>40</v>
      </c>
      <c r="G1528" t="str">
        <f t="shared" si="49"/>
        <v>1_x1_1x_G_32c</v>
      </c>
      <c r="H1528" s="116" t="str">
        <f t="shared" si="48"/>
        <v>32c</v>
      </c>
      <c r="I1528" t="s">
        <v>12968</v>
      </c>
    </row>
    <row r="1529" spans="1:9" x14ac:dyDescent="0.2">
      <c r="A1529">
        <v>1</v>
      </c>
      <c r="B1529" t="str">
        <f>"x"&amp;A1529&amp;"_"&amp;INDEX(Lista!$H$1:$I$5,MATCH(Freelancer!D1529,Lista!$I$1:$I$5,0),1)&amp;"x"</f>
        <v>x1_1x</v>
      </c>
      <c r="C1529" t="s">
        <v>254</v>
      </c>
      <c r="D1529" t="s">
        <v>33</v>
      </c>
      <c r="E1529">
        <v>32</v>
      </c>
      <c r="F1529" t="s">
        <v>66</v>
      </c>
      <c r="G1529" t="str">
        <f t="shared" si="49"/>
        <v>1_x1_1x_G_32d</v>
      </c>
      <c r="H1529" s="116" t="str">
        <f t="shared" si="48"/>
        <v>32d</v>
      </c>
      <c r="I1529" t="s">
        <v>12970</v>
      </c>
    </row>
    <row r="1530" spans="1:9" x14ac:dyDescent="0.2">
      <c r="A1530">
        <v>1</v>
      </c>
      <c r="B1530" t="str">
        <f>"x"&amp;A1530&amp;"_"&amp;INDEX(Lista!$H$1:$I$5,MATCH(Freelancer!D1530,Lista!$I$1:$I$5,0),1)&amp;"x"</f>
        <v>x1_1x</v>
      </c>
      <c r="C1530" t="s">
        <v>254</v>
      </c>
      <c r="D1530" t="s">
        <v>33</v>
      </c>
      <c r="E1530">
        <v>33</v>
      </c>
      <c r="F1530" t="s">
        <v>31</v>
      </c>
      <c r="G1530" t="str">
        <f t="shared" si="49"/>
        <v>1_x1_1x_G_33a</v>
      </c>
      <c r="H1530" s="116" t="str">
        <f t="shared" si="48"/>
        <v>33a</v>
      </c>
      <c r="I1530" t="s">
        <v>12971</v>
      </c>
    </row>
    <row r="1531" spans="1:9" x14ac:dyDescent="0.2">
      <c r="A1531">
        <v>1</v>
      </c>
      <c r="B1531" t="str">
        <f>"x"&amp;A1531&amp;"_"&amp;INDEX(Lista!$H$1:$I$5,MATCH(Freelancer!D1531,Lista!$I$1:$I$5,0),1)&amp;"x"</f>
        <v>x1_1x</v>
      </c>
      <c r="C1531" t="s">
        <v>254</v>
      </c>
      <c r="D1531" t="s">
        <v>33</v>
      </c>
      <c r="E1531">
        <v>33</v>
      </c>
      <c r="F1531" t="s">
        <v>34</v>
      </c>
      <c r="G1531" t="str">
        <f t="shared" si="49"/>
        <v>1_x1_1x_G_33b</v>
      </c>
      <c r="H1531" s="116" t="str">
        <f t="shared" si="48"/>
        <v>33b</v>
      </c>
      <c r="I1531" t="s">
        <v>12972</v>
      </c>
    </row>
    <row r="1532" spans="1:9" x14ac:dyDescent="0.2">
      <c r="A1532">
        <v>1</v>
      </c>
      <c r="B1532" t="str">
        <f>"x"&amp;A1532&amp;"_"&amp;INDEX(Lista!$H$1:$I$5,MATCH(Freelancer!D1532,Lista!$I$1:$I$5,0),1)&amp;"x"</f>
        <v>x1_1x</v>
      </c>
      <c r="C1532" t="s">
        <v>254</v>
      </c>
      <c r="D1532" t="s">
        <v>33</v>
      </c>
      <c r="E1532">
        <v>34</v>
      </c>
      <c r="G1532" t="str">
        <f t="shared" si="49"/>
        <v>1_x1_1x_G_34</v>
      </c>
      <c r="H1532" s="116">
        <f t="shared" si="48"/>
        <v>34</v>
      </c>
      <c r="I1532" t="s">
        <v>12973</v>
      </c>
    </row>
    <row r="1533" spans="1:9" x14ac:dyDescent="0.2">
      <c r="A1533">
        <v>1</v>
      </c>
      <c r="B1533" t="str">
        <f>"x"&amp;A1533&amp;"_"&amp;INDEX(Lista!$H$1:$I$5,MATCH(Freelancer!D1533,Lista!$I$1:$I$5,0),1)&amp;"x"</f>
        <v>x1_1x</v>
      </c>
      <c r="C1533" t="s">
        <v>254</v>
      </c>
      <c r="D1533" t="s">
        <v>33</v>
      </c>
      <c r="E1533">
        <v>35</v>
      </c>
      <c r="F1533" t="s">
        <v>31</v>
      </c>
      <c r="G1533" t="str">
        <f t="shared" si="49"/>
        <v>1_x1_1x_G_35a</v>
      </c>
      <c r="H1533" s="116" t="str">
        <f t="shared" si="48"/>
        <v>35a</v>
      </c>
      <c r="I1533" t="s">
        <v>12974</v>
      </c>
    </row>
    <row r="1534" spans="1:9" x14ac:dyDescent="0.2">
      <c r="A1534">
        <v>1</v>
      </c>
      <c r="B1534" t="str">
        <f>"x"&amp;A1534&amp;"_"&amp;INDEX(Lista!$H$1:$I$5,MATCH(Freelancer!D1534,Lista!$I$1:$I$5,0),1)&amp;"x"</f>
        <v>x1_1x</v>
      </c>
      <c r="C1534" t="s">
        <v>254</v>
      </c>
      <c r="D1534" t="s">
        <v>33</v>
      </c>
      <c r="E1534">
        <v>35</v>
      </c>
      <c r="F1534" t="s">
        <v>34</v>
      </c>
      <c r="G1534" t="str">
        <f t="shared" si="49"/>
        <v>1_x1_1x_G_35b</v>
      </c>
      <c r="H1534" s="116" t="str">
        <f t="shared" si="48"/>
        <v>35b</v>
      </c>
      <c r="I1534" t="s">
        <v>12975</v>
      </c>
    </row>
    <row r="1535" spans="1:9" x14ac:dyDescent="0.2">
      <c r="A1535">
        <v>1</v>
      </c>
      <c r="B1535" t="str">
        <f>"x"&amp;A1535&amp;"_"&amp;INDEX(Lista!$H$1:$I$5,MATCH(Freelancer!D1535,Lista!$I$1:$I$5,0),1)&amp;"x"</f>
        <v>x1_1x</v>
      </c>
      <c r="C1535" t="s">
        <v>254</v>
      </c>
      <c r="D1535" t="s">
        <v>33</v>
      </c>
      <c r="E1535">
        <v>35</v>
      </c>
      <c r="F1535" t="s">
        <v>40</v>
      </c>
      <c r="G1535" t="str">
        <f t="shared" si="49"/>
        <v>1_x1_1x_G_35c</v>
      </c>
      <c r="H1535" s="116" t="str">
        <f t="shared" si="48"/>
        <v>35c</v>
      </c>
      <c r="I1535" t="s">
        <v>12976</v>
      </c>
    </row>
    <row r="1536" spans="1:9" x14ac:dyDescent="0.2">
      <c r="A1536">
        <v>1</v>
      </c>
      <c r="B1536" t="str">
        <f>"x"&amp;A1536&amp;"_"&amp;INDEX(Lista!$H$1:$I$5,MATCH(Freelancer!D1536,Lista!$I$1:$I$5,0),1)&amp;"x"</f>
        <v>x1_1x</v>
      </c>
      <c r="C1536" t="s">
        <v>254</v>
      </c>
      <c r="D1536" t="s">
        <v>33</v>
      </c>
      <c r="E1536">
        <v>35</v>
      </c>
      <c r="F1536" t="s">
        <v>66</v>
      </c>
      <c r="G1536" t="str">
        <f t="shared" si="49"/>
        <v>1_x1_1x_G_35d</v>
      </c>
      <c r="H1536" s="116" t="str">
        <f t="shared" si="48"/>
        <v>35d</v>
      </c>
      <c r="I1536" t="s">
        <v>12978</v>
      </c>
    </row>
    <row r="1537" spans="1:9" x14ac:dyDescent="0.2">
      <c r="A1537">
        <v>1</v>
      </c>
      <c r="B1537" t="str">
        <f>"x"&amp;A1537&amp;"_"&amp;INDEX(Lista!$H$1:$I$5,MATCH(Freelancer!D1537,Lista!$I$1:$I$5,0),1)&amp;"x"</f>
        <v>x1_1x</v>
      </c>
      <c r="C1537" t="s">
        <v>254</v>
      </c>
      <c r="D1537" t="s">
        <v>33</v>
      </c>
      <c r="E1537">
        <v>36</v>
      </c>
      <c r="F1537" t="s">
        <v>31</v>
      </c>
      <c r="G1537" t="str">
        <f t="shared" si="49"/>
        <v>1_x1_1x_G_36a</v>
      </c>
      <c r="H1537" s="116" t="str">
        <f t="shared" si="48"/>
        <v>36a</v>
      </c>
      <c r="I1537" t="s">
        <v>12979</v>
      </c>
    </row>
    <row r="1538" spans="1:9" x14ac:dyDescent="0.2">
      <c r="A1538">
        <v>1</v>
      </c>
      <c r="B1538" t="str">
        <f>"x"&amp;A1538&amp;"_"&amp;INDEX(Lista!$H$1:$I$5,MATCH(Freelancer!D1538,Lista!$I$1:$I$5,0),1)&amp;"x"</f>
        <v>x1_1x</v>
      </c>
      <c r="C1538" t="s">
        <v>254</v>
      </c>
      <c r="D1538" t="s">
        <v>33</v>
      </c>
      <c r="E1538">
        <v>36</v>
      </c>
      <c r="F1538" t="s">
        <v>34</v>
      </c>
      <c r="G1538" t="str">
        <f t="shared" si="49"/>
        <v>1_x1_1x_G_36b</v>
      </c>
      <c r="H1538" s="116" t="str">
        <f t="shared" si="48"/>
        <v>36b</v>
      </c>
      <c r="I1538" t="s">
        <v>12980</v>
      </c>
    </row>
    <row r="1539" spans="1:9" x14ac:dyDescent="0.2">
      <c r="A1539">
        <v>1</v>
      </c>
      <c r="B1539" t="str">
        <f>"x"&amp;A1539&amp;"_"&amp;INDEX(Lista!$H$1:$I$5,MATCH(Freelancer!D1539,Lista!$I$1:$I$5,0),1)&amp;"x"</f>
        <v>x1_1x</v>
      </c>
      <c r="C1539" t="s">
        <v>254</v>
      </c>
      <c r="D1539" t="s">
        <v>33</v>
      </c>
      <c r="E1539">
        <v>36</v>
      </c>
      <c r="F1539" t="s">
        <v>40</v>
      </c>
      <c r="G1539" t="str">
        <f t="shared" si="49"/>
        <v>1_x1_1x_G_36c</v>
      </c>
      <c r="H1539" s="116" t="str">
        <f t="shared" si="48"/>
        <v>36c</v>
      </c>
      <c r="I1539" t="s">
        <v>12981</v>
      </c>
    </row>
    <row r="1540" spans="1:9" x14ac:dyDescent="0.2">
      <c r="A1540">
        <v>1</v>
      </c>
      <c r="B1540" t="str">
        <f>"x"&amp;A1540&amp;"_"&amp;INDEX(Lista!$H$1:$I$5,MATCH(Freelancer!D1540,Lista!$I$1:$I$5,0),1)&amp;"x"</f>
        <v>x1_1x</v>
      </c>
      <c r="C1540" t="s">
        <v>254</v>
      </c>
      <c r="D1540" t="s">
        <v>33</v>
      </c>
      <c r="E1540">
        <v>36</v>
      </c>
      <c r="F1540" t="s">
        <v>66</v>
      </c>
      <c r="G1540" t="str">
        <f t="shared" si="49"/>
        <v>1_x1_1x_G_36d</v>
      </c>
      <c r="H1540" s="116" t="str">
        <f t="shared" si="48"/>
        <v>36d</v>
      </c>
      <c r="I1540" t="s">
        <v>12982</v>
      </c>
    </row>
    <row r="1541" spans="1:9" x14ac:dyDescent="0.2">
      <c r="A1541">
        <v>1</v>
      </c>
      <c r="B1541" t="str">
        <f>"x"&amp;A1541&amp;"_"&amp;INDEX(Lista!$H$1:$I$5,MATCH(Freelancer!D1541,Lista!$I$1:$I$5,0),1)&amp;"x"</f>
        <v>x1_1x</v>
      </c>
      <c r="C1541" t="s">
        <v>254</v>
      </c>
      <c r="D1541" t="s">
        <v>33</v>
      </c>
      <c r="E1541">
        <v>37</v>
      </c>
      <c r="F1541" t="s">
        <v>31</v>
      </c>
      <c r="G1541" t="str">
        <f t="shared" si="49"/>
        <v>1_x1_1x_G_37a</v>
      </c>
      <c r="H1541" s="116" t="str">
        <f t="shared" si="48"/>
        <v>37a</v>
      </c>
      <c r="I1541" t="s">
        <v>12983</v>
      </c>
    </row>
    <row r="1542" spans="1:9" x14ac:dyDescent="0.2">
      <c r="A1542">
        <v>1</v>
      </c>
      <c r="B1542" t="str">
        <f>"x"&amp;A1542&amp;"_"&amp;INDEX(Lista!$H$1:$I$5,MATCH(Freelancer!D1542,Lista!$I$1:$I$5,0),1)&amp;"x"</f>
        <v>x1_1x</v>
      </c>
      <c r="C1542" t="s">
        <v>254</v>
      </c>
      <c r="D1542" t="s">
        <v>33</v>
      </c>
      <c r="E1542">
        <v>37</v>
      </c>
      <c r="F1542" t="s">
        <v>34</v>
      </c>
      <c r="G1542" t="str">
        <f t="shared" si="49"/>
        <v>1_x1_1x_G_37b</v>
      </c>
      <c r="H1542" s="116" t="str">
        <f t="shared" si="48"/>
        <v>37b</v>
      </c>
      <c r="I1542" t="s">
        <v>12984</v>
      </c>
    </row>
    <row r="1543" spans="1:9" x14ac:dyDescent="0.2">
      <c r="A1543">
        <v>1</v>
      </c>
      <c r="B1543" t="str">
        <f>"x"&amp;A1543&amp;"_"&amp;INDEX(Lista!$H$1:$I$5,MATCH(Freelancer!D1543,Lista!$I$1:$I$5,0),1)&amp;"x"</f>
        <v>x1_1x</v>
      </c>
      <c r="C1543" t="s">
        <v>254</v>
      </c>
      <c r="D1543" t="s">
        <v>33</v>
      </c>
      <c r="E1543">
        <v>37</v>
      </c>
      <c r="F1543" t="s">
        <v>40</v>
      </c>
      <c r="G1543" t="str">
        <f t="shared" si="49"/>
        <v>1_x1_1x_G_37c</v>
      </c>
      <c r="H1543" s="116" t="str">
        <f t="shared" si="48"/>
        <v>37c</v>
      </c>
      <c r="I1543" t="s">
        <v>12985</v>
      </c>
    </row>
    <row r="1544" spans="1:9" x14ac:dyDescent="0.2">
      <c r="A1544">
        <v>1</v>
      </c>
      <c r="B1544" t="str">
        <f>"x"&amp;A1544&amp;"_"&amp;INDEX(Lista!$H$1:$I$5,MATCH(Freelancer!D1544,Lista!$I$1:$I$5,0),1)&amp;"x"</f>
        <v>x1_1x</v>
      </c>
      <c r="C1544" t="s">
        <v>254</v>
      </c>
      <c r="D1544" t="s">
        <v>33</v>
      </c>
      <c r="E1544">
        <v>37</v>
      </c>
      <c r="F1544" t="s">
        <v>66</v>
      </c>
      <c r="G1544" t="str">
        <f t="shared" si="49"/>
        <v>1_x1_1x_G_37d</v>
      </c>
      <c r="H1544" s="116" t="str">
        <f t="shared" si="48"/>
        <v>37d</v>
      </c>
      <c r="I1544" t="s">
        <v>12987</v>
      </c>
    </row>
    <row r="1545" spans="1:9" x14ac:dyDescent="0.2">
      <c r="A1545">
        <v>1</v>
      </c>
      <c r="B1545" t="str">
        <f>"x"&amp;A1545&amp;"_"&amp;INDEX(Lista!$H$1:$I$5,MATCH(Freelancer!D1545,Lista!$I$1:$I$5,0),1)&amp;"x"</f>
        <v>x1_1x</v>
      </c>
      <c r="C1545" t="s">
        <v>254</v>
      </c>
      <c r="D1545" t="s">
        <v>33</v>
      </c>
      <c r="E1545">
        <v>38</v>
      </c>
      <c r="F1545" t="s">
        <v>31</v>
      </c>
      <c r="G1545" t="str">
        <f t="shared" si="49"/>
        <v>1_x1_1x_G_38a</v>
      </c>
      <c r="H1545" s="116" t="str">
        <f t="shared" si="48"/>
        <v>38a</v>
      </c>
      <c r="I1545" t="s">
        <v>12988</v>
      </c>
    </row>
    <row r="1546" spans="1:9" x14ac:dyDescent="0.2">
      <c r="A1546">
        <v>1</v>
      </c>
      <c r="B1546" t="str">
        <f>"x"&amp;A1546&amp;"_"&amp;INDEX(Lista!$H$1:$I$5,MATCH(Freelancer!D1546,Lista!$I$1:$I$5,0),1)&amp;"x"</f>
        <v>x1_1x</v>
      </c>
      <c r="C1546" t="s">
        <v>254</v>
      </c>
      <c r="D1546" t="s">
        <v>33</v>
      </c>
      <c r="E1546">
        <v>38</v>
      </c>
      <c r="F1546" t="s">
        <v>34</v>
      </c>
      <c r="G1546" t="str">
        <f t="shared" si="49"/>
        <v>1_x1_1x_G_38b</v>
      </c>
      <c r="H1546" s="116" t="str">
        <f t="shared" si="48"/>
        <v>38b</v>
      </c>
      <c r="I1546" t="s">
        <v>12989</v>
      </c>
    </row>
    <row r="1547" spans="1:9" x14ac:dyDescent="0.2">
      <c r="A1547">
        <v>1</v>
      </c>
      <c r="B1547" t="str">
        <f>"x"&amp;A1547&amp;"_"&amp;INDEX(Lista!$H$1:$I$5,MATCH(Freelancer!D1547,Lista!$I$1:$I$5,0),1)&amp;"x"</f>
        <v>x1_1x</v>
      </c>
      <c r="C1547" t="s">
        <v>254</v>
      </c>
      <c r="D1547" t="s">
        <v>33</v>
      </c>
      <c r="E1547">
        <v>38</v>
      </c>
      <c r="F1547" t="s">
        <v>40</v>
      </c>
      <c r="G1547" t="str">
        <f t="shared" si="49"/>
        <v>1_x1_1x_G_38c</v>
      </c>
      <c r="H1547" s="116" t="str">
        <f t="shared" si="48"/>
        <v>38c</v>
      </c>
      <c r="I1547" t="s">
        <v>12990</v>
      </c>
    </row>
    <row r="1548" spans="1:9" x14ac:dyDescent="0.2">
      <c r="A1548">
        <v>1</v>
      </c>
      <c r="B1548" t="str">
        <f>"x"&amp;A1548&amp;"_"&amp;INDEX(Lista!$H$1:$I$5,MATCH(Freelancer!D1548,Lista!$I$1:$I$5,0),1)&amp;"x"</f>
        <v>x1_1x</v>
      </c>
      <c r="C1548" t="s">
        <v>254</v>
      </c>
      <c r="D1548" t="s">
        <v>33</v>
      </c>
      <c r="E1548">
        <v>38</v>
      </c>
      <c r="F1548" t="s">
        <v>66</v>
      </c>
      <c r="G1548" t="str">
        <f t="shared" si="49"/>
        <v>1_x1_1x_G_38d</v>
      </c>
      <c r="H1548" s="116" t="str">
        <f t="shared" si="48"/>
        <v>38d</v>
      </c>
      <c r="I1548" t="s">
        <v>12991</v>
      </c>
    </row>
    <row r="1549" spans="1:9" x14ac:dyDescent="0.2">
      <c r="A1549">
        <v>1</v>
      </c>
      <c r="B1549" t="str">
        <f>"x"&amp;A1549&amp;"_"&amp;INDEX(Lista!$H$1:$I$5,MATCH(Freelancer!D1549,Lista!$I$1:$I$5,0),1)&amp;"x"</f>
        <v>x1_1x</v>
      </c>
      <c r="C1549" t="s">
        <v>254</v>
      </c>
      <c r="D1549" t="s">
        <v>33</v>
      </c>
      <c r="E1549">
        <v>39</v>
      </c>
      <c r="F1549" t="s">
        <v>31</v>
      </c>
      <c r="G1549" t="str">
        <f t="shared" si="49"/>
        <v>1_x1_1x_G_39a</v>
      </c>
      <c r="H1549" s="116" t="str">
        <f t="shared" si="48"/>
        <v>39a</v>
      </c>
      <c r="I1549" t="s">
        <v>12992</v>
      </c>
    </row>
    <row r="1550" spans="1:9" x14ac:dyDescent="0.2">
      <c r="A1550">
        <v>1</v>
      </c>
      <c r="B1550" t="str">
        <f>"x"&amp;A1550&amp;"_"&amp;INDEX(Lista!$H$1:$I$5,MATCH(Freelancer!D1550,Lista!$I$1:$I$5,0),1)&amp;"x"</f>
        <v>x1_1x</v>
      </c>
      <c r="C1550" t="s">
        <v>254</v>
      </c>
      <c r="D1550" t="s">
        <v>33</v>
      </c>
      <c r="E1550">
        <v>39</v>
      </c>
      <c r="F1550" t="s">
        <v>34</v>
      </c>
      <c r="G1550" t="str">
        <f t="shared" si="49"/>
        <v>1_x1_1x_G_39b</v>
      </c>
      <c r="H1550" s="116" t="str">
        <f t="shared" si="48"/>
        <v>39b</v>
      </c>
      <c r="I1550" t="s">
        <v>12993</v>
      </c>
    </row>
    <row r="1551" spans="1:9" x14ac:dyDescent="0.2">
      <c r="A1551">
        <v>1</v>
      </c>
      <c r="B1551" t="str">
        <f>"x"&amp;A1551&amp;"_"&amp;INDEX(Lista!$H$1:$I$5,MATCH(Freelancer!D1551,Lista!$I$1:$I$5,0),1)&amp;"x"</f>
        <v>x1_1x</v>
      </c>
      <c r="C1551" t="s">
        <v>254</v>
      </c>
      <c r="D1551" t="s">
        <v>33</v>
      </c>
      <c r="E1551">
        <v>39</v>
      </c>
      <c r="F1551" t="s">
        <v>40</v>
      </c>
      <c r="G1551" t="str">
        <f t="shared" si="49"/>
        <v>1_x1_1x_G_39c</v>
      </c>
      <c r="H1551" s="116" t="str">
        <f t="shared" si="48"/>
        <v>39c</v>
      </c>
      <c r="I1551" t="s">
        <v>12994</v>
      </c>
    </row>
    <row r="1552" spans="1:9" x14ac:dyDescent="0.2">
      <c r="A1552">
        <v>1</v>
      </c>
      <c r="B1552" t="str">
        <f>"x"&amp;A1552&amp;"_"&amp;INDEX(Lista!$H$1:$I$5,MATCH(Freelancer!D1552,Lista!$I$1:$I$5,0),1)&amp;"x"</f>
        <v>x1_1x</v>
      </c>
      <c r="C1552" t="s">
        <v>254</v>
      </c>
      <c r="D1552" t="s">
        <v>33</v>
      </c>
      <c r="E1552">
        <v>39</v>
      </c>
      <c r="F1552" t="s">
        <v>66</v>
      </c>
      <c r="G1552" t="str">
        <f t="shared" si="49"/>
        <v>1_x1_1x_G_39d</v>
      </c>
      <c r="H1552" s="116" t="str">
        <f t="shared" si="48"/>
        <v>39d</v>
      </c>
      <c r="I1552" t="s">
        <v>12995</v>
      </c>
    </row>
    <row r="1553" spans="1:9" x14ac:dyDescent="0.2">
      <c r="A1553">
        <v>1</v>
      </c>
      <c r="B1553" t="str">
        <f>"x"&amp;A1553&amp;"_"&amp;INDEX(Lista!$H$1:$I$5,MATCH(Freelancer!D1553,Lista!$I$1:$I$5,0),1)&amp;"x"</f>
        <v>x1_1x</v>
      </c>
      <c r="C1553" t="s">
        <v>254</v>
      </c>
      <c r="D1553" t="s">
        <v>33</v>
      </c>
      <c r="E1553">
        <v>40</v>
      </c>
      <c r="F1553" t="s">
        <v>31</v>
      </c>
      <c r="G1553" t="str">
        <f t="shared" si="49"/>
        <v>1_x1_1x_G_40a</v>
      </c>
      <c r="H1553" s="116" t="str">
        <f t="shared" si="48"/>
        <v>40a</v>
      </c>
      <c r="I1553" t="s">
        <v>6828</v>
      </c>
    </row>
    <row r="1554" spans="1:9" x14ac:dyDescent="0.2">
      <c r="A1554">
        <v>1</v>
      </c>
      <c r="B1554" t="str">
        <f>"x"&amp;A1554&amp;"_"&amp;INDEX(Lista!$H$1:$I$5,MATCH(Freelancer!D1554,Lista!$I$1:$I$5,0),1)&amp;"x"</f>
        <v>x1_1x</v>
      </c>
      <c r="C1554" t="s">
        <v>254</v>
      </c>
      <c r="D1554" t="s">
        <v>33</v>
      </c>
      <c r="E1554">
        <v>40</v>
      </c>
      <c r="F1554" t="s">
        <v>34</v>
      </c>
      <c r="G1554" t="str">
        <f t="shared" si="49"/>
        <v>1_x1_1x_G_40b</v>
      </c>
      <c r="H1554" s="116" t="str">
        <f t="shared" si="48"/>
        <v>40b</v>
      </c>
      <c r="I1554" t="s">
        <v>12996</v>
      </c>
    </row>
    <row r="1555" spans="1:9" x14ac:dyDescent="0.2">
      <c r="A1555">
        <v>1</v>
      </c>
      <c r="B1555" t="str">
        <f>"x"&amp;A1555&amp;"_"&amp;INDEX(Lista!$H$1:$I$5,MATCH(Freelancer!D1555,Lista!$I$1:$I$5,0),1)&amp;"x"</f>
        <v>x1_1x</v>
      </c>
      <c r="C1555" t="s">
        <v>254</v>
      </c>
      <c r="D1555" t="s">
        <v>33</v>
      </c>
      <c r="E1555">
        <v>40</v>
      </c>
      <c r="F1555" t="s">
        <v>40</v>
      </c>
      <c r="G1555" t="str">
        <f t="shared" si="49"/>
        <v>1_x1_1x_G_40c</v>
      </c>
      <c r="H1555" s="116" t="str">
        <f t="shared" si="48"/>
        <v>40c</v>
      </c>
      <c r="I1555" t="s">
        <v>12997</v>
      </c>
    </row>
    <row r="1556" spans="1:9" x14ac:dyDescent="0.2">
      <c r="A1556">
        <v>1</v>
      </c>
      <c r="B1556" t="str">
        <f>"x"&amp;A1556&amp;"_"&amp;INDEX(Lista!$H$1:$I$5,MATCH(Freelancer!D1556,Lista!$I$1:$I$5,0),1)&amp;"x"</f>
        <v>x1_1x</v>
      </c>
      <c r="C1556" t="s">
        <v>254</v>
      </c>
      <c r="D1556" t="s">
        <v>33</v>
      </c>
      <c r="E1556">
        <v>40</v>
      </c>
      <c r="F1556" t="s">
        <v>66</v>
      </c>
      <c r="G1556" t="str">
        <f t="shared" si="49"/>
        <v>1_x1_1x_G_40d</v>
      </c>
      <c r="H1556" s="116" t="str">
        <f t="shared" si="48"/>
        <v>40d</v>
      </c>
      <c r="I1556" t="s">
        <v>12794</v>
      </c>
    </row>
    <row r="1557" spans="1:9" x14ac:dyDescent="0.2">
      <c r="A1557">
        <v>1</v>
      </c>
      <c r="B1557" t="str">
        <f>"x"&amp;A1557&amp;"_"&amp;INDEX(Lista!$H$1:$I$5,MATCH(Freelancer!D1557,Lista!$I$1:$I$5,0),1)&amp;"x"</f>
        <v>x1_1x</v>
      </c>
      <c r="C1557" t="s">
        <v>254</v>
      </c>
      <c r="D1557" t="s">
        <v>33</v>
      </c>
      <c r="E1557">
        <v>41</v>
      </c>
      <c r="F1557" t="s">
        <v>31</v>
      </c>
      <c r="G1557" t="str">
        <f t="shared" si="49"/>
        <v>1_x1_1x_G_41a</v>
      </c>
      <c r="H1557" s="116" t="str">
        <f t="shared" si="48"/>
        <v>41a</v>
      </c>
      <c r="I1557" t="s">
        <v>12998</v>
      </c>
    </row>
    <row r="1558" spans="1:9" x14ac:dyDescent="0.2">
      <c r="A1558">
        <v>1</v>
      </c>
      <c r="B1558" t="str">
        <f>"x"&amp;A1558&amp;"_"&amp;INDEX(Lista!$H$1:$I$5,MATCH(Freelancer!D1558,Lista!$I$1:$I$5,0),1)&amp;"x"</f>
        <v>x1_1x</v>
      </c>
      <c r="C1558" t="s">
        <v>254</v>
      </c>
      <c r="D1558" t="s">
        <v>33</v>
      </c>
      <c r="E1558">
        <v>41</v>
      </c>
      <c r="F1558" t="s">
        <v>34</v>
      </c>
      <c r="G1558" t="str">
        <f t="shared" si="49"/>
        <v>1_x1_1x_G_41b</v>
      </c>
      <c r="H1558" s="116" t="str">
        <f t="shared" si="48"/>
        <v>41b</v>
      </c>
      <c r="I1558" t="s">
        <v>12999</v>
      </c>
    </row>
    <row r="1559" spans="1:9" x14ac:dyDescent="0.2">
      <c r="A1559">
        <v>1</v>
      </c>
      <c r="B1559" t="str">
        <f>"x"&amp;A1559&amp;"_"&amp;INDEX(Lista!$H$1:$I$5,MATCH(Freelancer!D1559,Lista!$I$1:$I$5,0),1)&amp;"x"</f>
        <v>x1_1x</v>
      </c>
      <c r="C1559" t="s">
        <v>254</v>
      </c>
      <c r="D1559" t="s">
        <v>33</v>
      </c>
      <c r="E1559">
        <v>41</v>
      </c>
      <c r="F1559" t="s">
        <v>40</v>
      </c>
      <c r="G1559" t="str">
        <f t="shared" si="49"/>
        <v>1_x1_1x_G_41c</v>
      </c>
      <c r="H1559" s="116" t="str">
        <f t="shared" si="48"/>
        <v>41c</v>
      </c>
      <c r="I1559" t="s">
        <v>13000</v>
      </c>
    </row>
    <row r="1560" spans="1:9" x14ac:dyDescent="0.2">
      <c r="A1560">
        <v>1</v>
      </c>
      <c r="B1560" t="str">
        <f>"x"&amp;A1560&amp;"_"&amp;INDEX(Lista!$H$1:$I$5,MATCH(Freelancer!D1560,Lista!$I$1:$I$5,0),1)&amp;"x"</f>
        <v>x1_1x</v>
      </c>
      <c r="C1560" t="s">
        <v>254</v>
      </c>
      <c r="D1560" t="s">
        <v>33</v>
      </c>
      <c r="E1560">
        <v>41</v>
      </c>
      <c r="F1560" t="s">
        <v>66</v>
      </c>
      <c r="G1560" t="s">
        <v>16167</v>
      </c>
      <c r="H1560" s="116" t="str">
        <f t="shared" si="48"/>
        <v>41d</v>
      </c>
      <c r="I1560" t="s">
        <v>13001</v>
      </c>
    </row>
    <row r="1561" spans="1:9" x14ac:dyDescent="0.2">
      <c r="A1561">
        <v>1</v>
      </c>
      <c r="B1561" t="str">
        <f>"x"&amp;A1561&amp;"_"&amp;INDEX(Lista!$H$1:$I$5,MATCH(Freelancer!D1561,Lista!$I$1:$I$5,0),1)&amp;"x"</f>
        <v>x1_1x</v>
      </c>
      <c r="C1561" t="s">
        <v>254</v>
      </c>
      <c r="D1561" t="s">
        <v>33</v>
      </c>
      <c r="E1561">
        <v>42</v>
      </c>
      <c r="F1561" t="s">
        <v>31</v>
      </c>
      <c r="G1561" t="str">
        <f t="shared" si="49"/>
        <v>1_x1_1x_G_42a</v>
      </c>
      <c r="H1561" s="116" t="str">
        <f t="shared" si="48"/>
        <v>42a</v>
      </c>
      <c r="I1561" t="s">
        <v>13002</v>
      </c>
    </row>
    <row r="1562" spans="1:9" x14ac:dyDescent="0.2">
      <c r="A1562">
        <v>1</v>
      </c>
      <c r="B1562" t="str">
        <f>"x"&amp;A1562&amp;"_"&amp;INDEX(Lista!$H$1:$I$5,MATCH(Freelancer!D1562,Lista!$I$1:$I$5,0),1)&amp;"x"</f>
        <v>x1_1x</v>
      </c>
      <c r="C1562" t="s">
        <v>254</v>
      </c>
      <c r="D1562" t="s">
        <v>33</v>
      </c>
      <c r="E1562">
        <v>42</v>
      </c>
      <c r="F1562" t="s">
        <v>34</v>
      </c>
      <c r="G1562" t="str">
        <f t="shared" si="49"/>
        <v>1_x1_1x_G_42b</v>
      </c>
      <c r="H1562" s="116" t="str">
        <f t="shared" si="48"/>
        <v>42b</v>
      </c>
      <c r="I1562" t="s">
        <v>13003</v>
      </c>
    </row>
    <row r="1563" spans="1:9" x14ac:dyDescent="0.2">
      <c r="A1563">
        <v>1</v>
      </c>
      <c r="B1563" t="str">
        <f>"x"&amp;A1563&amp;"_"&amp;INDEX(Lista!$H$1:$I$5,MATCH(Freelancer!D1563,Lista!$I$1:$I$5,0),1)&amp;"x"</f>
        <v>x1_1x</v>
      </c>
      <c r="C1563" t="s">
        <v>254</v>
      </c>
      <c r="D1563" t="s">
        <v>33</v>
      </c>
      <c r="E1563">
        <v>42</v>
      </c>
      <c r="F1563" t="s">
        <v>40</v>
      </c>
      <c r="G1563" t="str">
        <f t="shared" si="49"/>
        <v>1_x1_1x_G_42c</v>
      </c>
      <c r="H1563" s="116" t="str">
        <f t="shared" ref="H1563:H1626" si="50">IF(F1563="",E1563,E1563&amp;F1563)</f>
        <v>42c</v>
      </c>
      <c r="I1563" t="s">
        <v>13004</v>
      </c>
    </row>
    <row r="1564" spans="1:9" x14ac:dyDescent="0.2">
      <c r="A1564">
        <v>1</v>
      </c>
      <c r="B1564" t="str">
        <f>"x"&amp;A1564&amp;"_"&amp;INDEX(Lista!$H$1:$I$5,MATCH(Freelancer!D1564,Lista!$I$1:$I$5,0),1)&amp;"x"</f>
        <v>x1_1x</v>
      </c>
      <c r="C1564" t="s">
        <v>254</v>
      </c>
      <c r="D1564" t="s">
        <v>33</v>
      </c>
      <c r="E1564">
        <v>43</v>
      </c>
      <c r="F1564" t="s">
        <v>31</v>
      </c>
      <c r="G1564" t="str">
        <f t="shared" si="49"/>
        <v>1_x1_1x_G_43a</v>
      </c>
      <c r="H1564" s="116" t="str">
        <f t="shared" si="50"/>
        <v>43a</v>
      </c>
      <c r="I1564" t="s">
        <v>13005</v>
      </c>
    </row>
    <row r="1565" spans="1:9" x14ac:dyDescent="0.2">
      <c r="A1565">
        <v>1</v>
      </c>
      <c r="B1565" t="str">
        <f>"x"&amp;A1565&amp;"_"&amp;INDEX(Lista!$H$1:$I$5,MATCH(Freelancer!D1565,Lista!$I$1:$I$5,0),1)&amp;"x"</f>
        <v>x1_1x</v>
      </c>
      <c r="C1565" t="s">
        <v>254</v>
      </c>
      <c r="D1565" t="s">
        <v>33</v>
      </c>
      <c r="E1565">
        <v>43</v>
      </c>
      <c r="F1565" t="s">
        <v>34</v>
      </c>
      <c r="G1565" t="str">
        <f t="shared" si="49"/>
        <v>1_x1_1x_G_43b</v>
      </c>
      <c r="H1565" s="116" t="str">
        <f t="shared" si="50"/>
        <v>43b</v>
      </c>
      <c r="I1565" t="s">
        <v>13006</v>
      </c>
    </row>
    <row r="1566" spans="1:9" x14ac:dyDescent="0.2">
      <c r="A1566">
        <v>1</v>
      </c>
      <c r="B1566" t="str">
        <f>"x"&amp;A1566&amp;"_"&amp;INDEX(Lista!$H$1:$I$5,MATCH(Freelancer!D1566,Lista!$I$1:$I$5,0),1)&amp;"x"</f>
        <v>x1_1x</v>
      </c>
      <c r="C1566" t="s">
        <v>254</v>
      </c>
      <c r="D1566" t="s">
        <v>33</v>
      </c>
      <c r="E1566">
        <v>43</v>
      </c>
      <c r="F1566" t="s">
        <v>40</v>
      </c>
      <c r="G1566" t="str">
        <f t="shared" si="49"/>
        <v>1_x1_1x_G_43c</v>
      </c>
      <c r="H1566" s="116" t="str">
        <f t="shared" si="50"/>
        <v>43c</v>
      </c>
      <c r="I1566" t="s">
        <v>13007</v>
      </c>
    </row>
    <row r="1567" spans="1:9" x14ac:dyDescent="0.2">
      <c r="A1567">
        <v>1</v>
      </c>
      <c r="B1567" t="str">
        <f>"x"&amp;A1567&amp;"_"&amp;INDEX(Lista!$H$1:$I$5,MATCH(Freelancer!D1567,Lista!$I$1:$I$5,0),1)&amp;"x"</f>
        <v>x1_1x</v>
      </c>
      <c r="C1567" t="s">
        <v>254</v>
      </c>
      <c r="D1567" t="s">
        <v>33</v>
      </c>
      <c r="E1567">
        <v>44</v>
      </c>
      <c r="F1567" t="s">
        <v>31</v>
      </c>
      <c r="G1567" t="str">
        <f t="shared" si="49"/>
        <v>1_x1_1x_G_44a</v>
      </c>
      <c r="H1567" s="116" t="str">
        <f t="shared" si="50"/>
        <v>44a</v>
      </c>
      <c r="I1567" t="s">
        <v>13008</v>
      </c>
    </row>
    <row r="1568" spans="1:9" x14ac:dyDescent="0.2">
      <c r="A1568">
        <v>1</v>
      </c>
      <c r="B1568" t="str">
        <f>"x"&amp;A1568&amp;"_"&amp;INDEX(Lista!$H$1:$I$5,MATCH(Freelancer!D1568,Lista!$I$1:$I$5,0),1)&amp;"x"</f>
        <v>x1_1x</v>
      </c>
      <c r="C1568" t="s">
        <v>254</v>
      </c>
      <c r="D1568" t="s">
        <v>33</v>
      </c>
      <c r="E1568">
        <v>44</v>
      </c>
      <c r="F1568" t="s">
        <v>34</v>
      </c>
      <c r="G1568" t="str">
        <f t="shared" si="49"/>
        <v>1_x1_1x_G_44b</v>
      </c>
      <c r="H1568" s="116" t="str">
        <f t="shared" si="50"/>
        <v>44b</v>
      </c>
      <c r="I1568" t="s">
        <v>13009</v>
      </c>
    </row>
    <row r="1569" spans="1:10" x14ac:dyDescent="0.2">
      <c r="A1569">
        <v>1</v>
      </c>
      <c r="B1569" t="str">
        <f>"x"&amp;A1569&amp;"_"&amp;INDEX(Lista!$H$1:$I$5,MATCH(Freelancer!D1569,Lista!$I$1:$I$5,0),1)&amp;"x"</f>
        <v>x1_1x</v>
      </c>
      <c r="C1569" t="s">
        <v>254</v>
      </c>
      <c r="D1569" t="s">
        <v>33</v>
      </c>
      <c r="E1569">
        <v>44</v>
      </c>
      <c r="F1569" t="s">
        <v>40</v>
      </c>
      <c r="G1569" t="str">
        <f t="shared" ref="G1569:G1632" si="51">A1569&amp;"_"&amp;B1569&amp;"_"&amp;D1569&amp;"_"&amp;H1569</f>
        <v>1_x1_1x_G_44c</v>
      </c>
      <c r="H1569" s="116" t="str">
        <f t="shared" si="50"/>
        <v>44c</v>
      </c>
      <c r="I1569" t="s">
        <v>13010</v>
      </c>
    </row>
    <row r="1570" spans="1:10" x14ac:dyDescent="0.2">
      <c r="A1570">
        <v>1</v>
      </c>
      <c r="B1570" t="str">
        <f>"x"&amp;A1570&amp;"_"&amp;INDEX(Lista!$H$1:$I$5,MATCH(Freelancer!D1570,Lista!$I$1:$I$5,0),1)&amp;"x"</f>
        <v>x1_1x</v>
      </c>
      <c r="C1570" t="s">
        <v>254</v>
      </c>
      <c r="D1570" t="s">
        <v>33</v>
      </c>
      <c r="E1570">
        <v>45</v>
      </c>
      <c r="F1570" t="s">
        <v>31</v>
      </c>
      <c r="G1570" t="str">
        <f t="shared" si="51"/>
        <v>1_x1_1x_G_45a</v>
      </c>
      <c r="H1570" s="116" t="str">
        <f t="shared" si="50"/>
        <v>45a</v>
      </c>
      <c r="I1570" t="s">
        <v>13011</v>
      </c>
      <c r="J1570" t="s">
        <v>13012</v>
      </c>
    </row>
    <row r="1571" spans="1:10" x14ac:dyDescent="0.2">
      <c r="A1571">
        <v>1</v>
      </c>
      <c r="B1571" t="str">
        <f>"x"&amp;A1571&amp;"_"&amp;INDEX(Lista!$H$1:$I$5,MATCH(Freelancer!D1571,Lista!$I$1:$I$5,0),1)&amp;"x"</f>
        <v>x1_1x</v>
      </c>
      <c r="C1571" t="s">
        <v>254</v>
      </c>
      <c r="D1571" t="s">
        <v>33</v>
      </c>
      <c r="E1571">
        <v>45</v>
      </c>
      <c r="F1571" t="s">
        <v>34</v>
      </c>
      <c r="G1571" t="str">
        <f t="shared" si="51"/>
        <v>1_x1_1x_G_45b</v>
      </c>
      <c r="H1571" s="116" t="str">
        <f t="shared" si="50"/>
        <v>45b</v>
      </c>
      <c r="I1571" t="s">
        <v>13011</v>
      </c>
      <c r="J1571" t="s">
        <v>13013</v>
      </c>
    </row>
    <row r="1572" spans="1:10" x14ac:dyDescent="0.2">
      <c r="A1572">
        <v>1</v>
      </c>
      <c r="B1572" t="str">
        <f>"x"&amp;A1572&amp;"_"&amp;INDEX(Lista!$H$1:$I$5,MATCH(Freelancer!D1572,Lista!$I$1:$I$5,0),1)&amp;"x"</f>
        <v>x1_1x</v>
      </c>
      <c r="C1572" t="s">
        <v>254</v>
      </c>
      <c r="D1572" t="s">
        <v>33</v>
      </c>
      <c r="E1572">
        <v>46</v>
      </c>
      <c r="G1572" t="str">
        <f t="shared" si="51"/>
        <v>1_x1_1x_G_46</v>
      </c>
      <c r="H1572" s="116">
        <f t="shared" si="50"/>
        <v>46</v>
      </c>
      <c r="I1572" t="s">
        <v>13014</v>
      </c>
    </row>
    <row r="1573" spans="1:10" x14ac:dyDescent="0.2">
      <c r="A1573">
        <v>1</v>
      </c>
      <c r="B1573" t="str">
        <f>"x"&amp;A1573&amp;"_"&amp;INDEX(Lista!$H$1:$I$5,MATCH(Freelancer!D1573,Lista!$I$1:$I$5,0),1)&amp;"x"</f>
        <v>x1_1x</v>
      </c>
      <c r="C1573" t="s">
        <v>254</v>
      </c>
      <c r="D1573" t="s">
        <v>33</v>
      </c>
      <c r="E1573">
        <v>47</v>
      </c>
      <c r="F1573" t="s">
        <v>31</v>
      </c>
      <c r="G1573" t="str">
        <f t="shared" si="51"/>
        <v>1_x1_1x_G_47a</v>
      </c>
      <c r="H1573" s="116" t="str">
        <f t="shared" si="50"/>
        <v>47a</v>
      </c>
      <c r="I1573" t="s">
        <v>13015</v>
      </c>
      <c r="J1573" t="s">
        <v>13016</v>
      </c>
    </row>
    <row r="1574" spans="1:10" x14ac:dyDescent="0.2">
      <c r="A1574">
        <v>1</v>
      </c>
      <c r="B1574" t="str">
        <f>"x"&amp;A1574&amp;"_"&amp;INDEX(Lista!$H$1:$I$5,MATCH(Freelancer!D1574,Lista!$I$1:$I$5,0),1)&amp;"x"</f>
        <v>x1_1x</v>
      </c>
      <c r="C1574" t="s">
        <v>254</v>
      </c>
      <c r="D1574" t="s">
        <v>33</v>
      </c>
      <c r="E1574">
        <v>47</v>
      </c>
      <c r="F1574" t="s">
        <v>34</v>
      </c>
      <c r="G1574" t="str">
        <f t="shared" si="51"/>
        <v>1_x1_1x_G_47b</v>
      </c>
      <c r="H1574" s="116" t="str">
        <f t="shared" si="50"/>
        <v>47b</v>
      </c>
      <c r="I1574" t="s">
        <v>13017</v>
      </c>
      <c r="J1574" t="s">
        <v>13016</v>
      </c>
    </row>
    <row r="1575" spans="1:10" x14ac:dyDescent="0.2">
      <c r="A1575">
        <v>1</v>
      </c>
      <c r="B1575" t="str">
        <f>"x"&amp;A1575&amp;"_"&amp;INDEX(Lista!$H$1:$I$5,MATCH(Freelancer!D1575,Lista!$I$1:$I$5,0),1)&amp;"x"</f>
        <v>x1_1x</v>
      </c>
      <c r="C1575" t="s">
        <v>254</v>
      </c>
      <c r="D1575" t="s">
        <v>33</v>
      </c>
      <c r="E1575">
        <v>48</v>
      </c>
      <c r="F1575" t="s">
        <v>31</v>
      </c>
      <c r="G1575" t="str">
        <f t="shared" si="51"/>
        <v>1_x1_1x_G_48a</v>
      </c>
      <c r="H1575" s="116" t="str">
        <f t="shared" si="50"/>
        <v>48a</v>
      </c>
      <c r="I1575" t="s">
        <v>13018</v>
      </c>
    </row>
    <row r="1576" spans="1:10" x14ac:dyDescent="0.2">
      <c r="A1576">
        <v>1</v>
      </c>
      <c r="B1576" t="str">
        <f>"x"&amp;A1576&amp;"_"&amp;INDEX(Lista!$H$1:$I$5,MATCH(Freelancer!D1576,Lista!$I$1:$I$5,0),1)&amp;"x"</f>
        <v>x1_1x</v>
      </c>
      <c r="C1576" t="s">
        <v>254</v>
      </c>
      <c r="D1576" t="s">
        <v>33</v>
      </c>
      <c r="E1576">
        <v>48</v>
      </c>
      <c r="F1576" t="s">
        <v>34</v>
      </c>
      <c r="G1576" t="str">
        <f t="shared" si="51"/>
        <v>1_x1_1x_G_48b</v>
      </c>
      <c r="H1576" s="116" t="str">
        <f t="shared" si="50"/>
        <v>48b</v>
      </c>
      <c r="I1576" t="s">
        <v>13019</v>
      </c>
    </row>
    <row r="1577" spans="1:10" x14ac:dyDescent="0.2">
      <c r="A1577">
        <v>1</v>
      </c>
      <c r="B1577" t="str">
        <f>"x"&amp;A1577&amp;"_"&amp;INDEX(Lista!$H$1:$I$5,MATCH(Freelancer!D1577,Lista!$I$1:$I$5,0),1)&amp;"x"</f>
        <v>x1_1x</v>
      </c>
      <c r="C1577" t="s">
        <v>254</v>
      </c>
      <c r="D1577" t="s">
        <v>33</v>
      </c>
      <c r="E1577">
        <v>48</v>
      </c>
      <c r="F1577" t="s">
        <v>40</v>
      </c>
      <c r="G1577" t="str">
        <f t="shared" si="51"/>
        <v>1_x1_1x_G_48c</v>
      </c>
      <c r="H1577" s="116" t="str">
        <f t="shared" si="50"/>
        <v>48c</v>
      </c>
      <c r="I1577" t="s">
        <v>13020</v>
      </c>
    </row>
    <row r="1578" spans="1:10" x14ac:dyDescent="0.2">
      <c r="A1578">
        <v>1</v>
      </c>
      <c r="B1578" t="str">
        <f>"x"&amp;A1578&amp;"_"&amp;INDEX(Lista!$H$1:$I$5,MATCH(Freelancer!D1578,Lista!$I$1:$I$5,0),1)&amp;"x"</f>
        <v>x1_1x</v>
      </c>
      <c r="C1578" t="s">
        <v>254</v>
      </c>
      <c r="D1578" t="s">
        <v>33</v>
      </c>
      <c r="E1578">
        <v>49</v>
      </c>
      <c r="G1578" t="str">
        <f t="shared" si="51"/>
        <v>1_x1_1x_G_49</v>
      </c>
      <c r="H1578" s="116">
        <f t="shared" si="50"/>
        <v>49</v>
      </c>
      <c r="I1578" t="s">
        <v>13021</v>
      </c>
    </row>
    <row r="1579" spans="1:10" x14ac:dyDescent="0.2">
      <c r="A1579">
        <v>1</v>
      </c>
      <c r="B1579" t="str">
        <f>"x"&amp;A1579&amp;"_"&amp;INDEX(Lista!$H$1:$I$5,MATCH(Freelancer!D1579,Lista!$I$1:$I$5,0),1)&amp;"x"</f>
        <v>x1_1x</v>
      </c>
      <c r="C1579" t="s">
        <v>254</v>
      </c>
      <c r="D1579" t="s">
        <v>33</v>
      </c>
      <c r="E1579">
        <v>50</v>
      </c>
      <c r="F1579" t="s">
        <v>31</v>
      </c>
      <c r="G1579" t="str">
        <f t="shared" si="51"/>
        <v>1_x1_1x_G_50a</v>
      </c>
      <c r="H1579" s="116" t="str">
        <f t="shared" si="50"/>
        <v>50a</v>
      </c>
      <c r="I1579" t="s">
        <v>13022</v>
      </c>
      <c r="J1579" t="s">
        <v>13023</v>
      </c>
    </row>
    <row r="1580" spans="1:10" x14ac:dyDescent="0.2">
      <c r="A1580">
        <v>1</v>
      </c>
      <c r="B1580" t="str">
        <f>"x"&amp;A1580&amp;"_"&amp;INDEX(Lista!$H$1:$I$5,MATCH(Freelancer!D1580,Lista!$I$1:$I$5,0),1)&amp;"x"</f>
        <v>x1_1x</v>
      </c>
      <c r="C1580" t="s">
        <v>254</v>
      </c>
      <c r="D1580" t="s">
        <v>33</v>
      </c>
      <c r="E1580">
        <v>50</v>
      </c>
      <c r="F1580" t="s">
        <v>34</v>
      </c>
      <c r="G1580" t="str">
        <f t="shared" si="51"/>
        <v>1_x1_1x_G_50b</v>
      </c>
      <c r="H1580" s="116" t="str">
        <f t="shared" si="50"/>
        <v>50b</v>
      </c>
      <c r="I1580" t="s">
        <v>13022</v>
      </c>
      <c r="J1580" t="s">
        <v>13024</v>
      </c>
    </row>
    <row r="1581" spans="1:10" x14ac:dyDescent="0.2">
      <c r="A1581">
        <v>1</v>
      </c>
      <c r="B1581" t="str">
        <f>"x"&amp;A1581&amp;"_"&amp;INDEX(Lista!$H$1:$I$5,MATCH(Freelancer!D1581,Lista!$I$1:$I$5,0),1)&amp;"x"</f>
        <v>x1_1x</v>
      </c>
      <c r="C1581" t="s">
        <v>254</v>
      </c>
      <c r="D1581" t="s">
        <v>33</v>
      </c>
      <c r="E1581">
        <v>51</v>
      </c>
      <c r="F1581" t="s">
        <v>31</v>
      </c>
      <c r="G1581" t="str">
        <f t="shared" si="51"/>
        <v>1_x1_1x_G_51a</v>
      </c>
      <c r="H1581" s="116" t="str">
        <f t="shared" si="50"/>
        <v>51a</v>
      </c>
      <c r="I1581" t="s">
        <v>13022</v>
      </c>
      <c r="J1581" t="s">
        <v>13025</v>
      </c>
    </row>
    <row r="1582" spans="1:10" x14ac:dyDescent="0.2">
      <c r="A1582">
        <v>1</v>
      </c>
      <c r="B1582" t="str">
        <f>"x"&amp;A1582&amp;"_"&amp;INDEX(Lista!$H$1:$I$5,MATCH(Freelancer!D1582,Lista!$I$1:$I$5,0),1)&amp;"x"</f>
        <v>x1_1x</v>
      </c>
      <c r="C1582" t="s">
        <v>254</v>
      </c>
      <c r="D1582" t="s">
        <v>33</v>
      </c>
      <c r="E1582">
        <v>51</v>
      </c>
      <c r="F1582" t="s">
        <v>34</v>
      </c>
      <c r="G1582" t="str">
        <f t="shared" si="51"/>
        <v>1_x1_1x_G_51b</v>
      </c>
      <c r="H1582" s="116" t="str">
        <f t="shared" si="50"/>
        <v>51b</v>
      </c>
      <c r="I1582" t="s">
        <v>13022</v>
      </c>
      <c r="J1582" t="s">
        <v>13026</v>
      </c>
    </row>
    <row r="1583" spans="1:10" x14ac:dyDescent="0.2">
      <c r="A1583">
        <v>1</v>
      </c>
      <c r="B1583" t="str">
        <f>"x"&amp;A1583&amp;"_"&amp;INDEX(Lista!$H$1:$I$5,MATCH(Freelancer!D1583,Lista!$I$1:$I$5,0),1)&amp;"x"</f>
        <v>x1_1x</v>
      </c>
      <c r="C1583" t="s">
        <v>254</v>
      </c>
      <c r="D1583" t="s">
        <v>33</v>
      </c>
      <c r="E1583">
        <v>52</v>
      </c>
      <c r="G1583" t="str">
        <f t="shared" si="51"/>
        <v>1_x1_1x_G_52</v>
      </c>
      <c r="H1583" s="116">
        <f t="shared" si="50"/>
        <v>52</v>
      </c>
      <c r="I1583" t="s">
        <v>13027</v>
      </c>
      <c r="J1583" t="s">
        <v>13028</v>
      </c>
    </row>
    <row r="1584" spans="1:10" x14ac:dyDescent="0.2">
      <c r="A1584">
        <v>1</v>
      </c>
      <c r="B1584" t="str">
        <f>"x"&amp;A1584&amp;"_"&amp;INDEX(Lista!$H$1:$I$5,MATCH(Freelancer!D1584,Lista!$I$1:$I$5,0),1)&amp;"x"</f>
        <v>x1_1x</v>
      </c>
      <c r="C1584" t="s">
        <v>254</v>
      </c>
      <c r="D1584" t="s">
        <v>33</v>
      </c>
      <c r="E1584">
        <v>53</v>
      </c>
      <c r="G1584" t="str">
        <f t="shared" si="51"/>
        <v>1_x1_1x_G_53</v>
      </c>
      <c r="H1584" s="116">
        <f t="shared" si="50"/>
        <v>53</v>
      </c>
      <c r="I1584" t="s">
        <v>13029</v>
      </c>
      <c r="J1584" t="s">
        <v>13030</v>
      </c>
    </row>
    <row r="1585" spans="1:10" x14ac:dyDescent="0.2">
      <c r="A1585">
        <v>1</v>
      </c>
      <c r="B1585" t="str">
        <f>"x"&amp;A1585&amp;"_"&amp;INDEX(Lista!$H$1:$I$5,MATCH(Freelancer!D1585,Lista!$I$1:$I$5,0),1)&amp;"x"</f>
        <v>x1_1x</v>
      </c>
      <c r="C1585" t="s">
        <v>254</v>
      </c>
      <c r="D1585" t="s">
        <v>33</v>
      </c>
      <c r="E1585">
        <v>54</v>
      </c>
      <c r="F1585" t="s">
        <v>31</v>
      </c>
      <c r="G1585" t="str">
        <f t="shared" si="51"/>
        <v>1_x1_1x_G_54a</v>
      </c>
      <c r="H1585" s="116" t="str">
        <f t="shared" si="50"/>
        <v>54a</v>
      </c>
      <c r="I1585" t="s">
        <v>13031</v>
      </c>
      <c r="J1585" t="s">
        <v>13032</v>
      </c>
    </row>
    <row r="1586" spans="1:10" x14ac:dyDescent="0.2">
      <c r="A1586">
        <v>1</v>
      </c>
      <c r="B1586" t="str">
        <f>"x"&amp;A1586&amp;"_"&amp;INDEX(Lista!$H$1:$I$5,MATCH(Freelancer!D1586,Lista!$I$1:$I$5,0),1)&amp;"x"</f>
        <v>x1_1x</v>
      </c>
      <c r="C1586" t="s">
        <v>254</v>
      </c>
      <c r="D1586" t="s">
        <v>33</v>
      </c>
      <c r="E1586">
        <v>54</v>
      </c>
      <c r="F1586" t="s">
        <v>34</v>
      </c>
      <c r="G1586" t="str">
        <f t="shared" si="51"/>
        <v>1_x1_1x_G_54b</v>
      </c>
      <c r="H1586" s="116" t="str">
        <f t="shared" si="50"/>
        <v>54b</v>
      </c>
      <c r="I1586" t="s">
        <v>13031</v>
      </c>
      <c r="J1586" t="s">
        <v>13033</v>
      </c>
    </row>
    <row r="1587" spans="1:10" x14ac:dyDescent="0.2">
      <c r="A1587">
        <v>1</v>
      </c>
      <c r="B1587" t="str">
        <f>"x"&amp;A1587&amp;"_"&amp;INDEX(Lista!$H$1:$I$5,MATCH(Freelancer!D1587,Lista!$I$1:$I$5,0),1)&amp;"x"</f>
        <v>x1_1x</v>
      </c>
      <c r="C1587" t="s">
        <v>254</v>
      </c>
      <c r="D1587" t="s">
        <v>33</v>
      </c>
      <c r="E1587">
        <v>54</v>
      </c>
      <c r="F1587" t="s">
        <v>40</v>
      </c>
      <c r="G1587" t="str">
        <f t="shared" si="51"/>
        <v>1_x1_1x_G_54c</v>
      </c>
      <c r="H1587" s="116" t="str">
        <f t="shared" si="50"/>
        <v>54c</v>
      </c>
      <c r="I1587" t="s">
        <v>13031</v>
      </c>
      <c r="J1587" t="s">
        <v>13034</v>
      </c>
    </row>
    <row r="1588" spans="1:10" x14ac:dyDescent="0.2">
      <c r="A1588">
        <v>1</v>
      </c>
      <c r="B1588" t="str">
        <f>"x"&amp;A1588&amp;"_"&amp;INDEX(Lista!$H$1:$I$5,MATCH(Freelancer!D1588,Lista!$I$1:$I$5,0),1)&amp;"x"</f>
        <v>x1_1x</v>
      </c>
      <c r="C1588" t="s">
        <v>254</v>
      </c>
      <c r="D1588" t="s">
        <v>33</v>
      </c>
      <c r="E1588">
        <v>55</v>
      </c>
      <c r="F1588" t="s">
        <v>31</v>
      </c>
      <c r="G1588" t="str">
        <f t="shared" si="51"/>
        <v>1_x1_1x_G_55a</v>
      </c>
      <c r="H1588" s="116" t="str">
        <f t="shared" si="50"/>
        <v>55a</v>
      </c>
      <c r="I1588" t="s">
        <v>13035</v>
      </c>
    </row>
    <row r="1589" spans="1:10" x14ac:dyDescent="0.2">
      <c r="A1589">
        <v>1</v>
      </c>
      <c r="B1589" t="str">
        <f>"x"&amp;A1589&amp;"_"&amp;INDEX(Lista!$H$1:$I$5,MATCH(Freelancer!D1589,Lista!$I$1:$I$5,0),1)&amp;"x"</f>
        <v>x1_1x</v>
      </c>
      <c r="C1589" t="s">
        <v>254</v>
      </c>
      <c r="D1589" t="s">
        <v>33</v>
      </c>
      <c r="E1589">
        <v>55</v>
      </c>
      <c r="F1589" t="s">
        <v>34</v>
      </c>
      <c r="G1589" t="str">
        <f t="shared" si="51"/>
        <v>1_x1_1x_G_55b</v>
      </c>
      <c r="H1589" s="116" t="str">
        <f t="shared" si="50"/>
        <v>55b</v>
      </c>
      <c r="I1589" t="s">
        <v>13036</v>
      </c>
    </row>
    <row r="1590" spans="1:10" x14ac:dyDescent="0.2">
      <c r="A1590">
        <v>1</v>
      </c>
      <c r="B1590" t="str">
        <f>"x"&amp;A1590&amp;"_"&amp;INDEX(Lista!$H$1:$I$5,MATCH(Freelancer!D1590,Lista!$I$1:$I$5,0),1)&amp;"x"</f>
        <v>x1_1x</v>
      </c>
      <c r="C1590" t="s">
        <v>254</v>
      </c>
      <c r="D1590" t="s">
        <v>33</v>
      </c>
      <c r="E1590">
        <v>55</v>
      </c>
      <c r="F1590" t="s">
        <v>40</v>
      </c>
      <c r="G1590" t="str">
        <f t="shared" si="51"/>
        <v>1_x1_1x_G_55c</v>
      </c>
      <c r="H1590" s="116" t="str">
        <f t="shared" si="50"/>
        <v>55c</v>
      </c>
      <c r="I1590" t="s">
        <v>13037</v>
      </c>
    </row>
    <row r="1591" spans="1:10" x14ac:dyDescent="0.2">
      <c r="A1591">
        <v>1</v>
      </c>
      <c r="B1591" t="str">
        <f>"x"&amp;A1591&amp;"_"&amp;INDEX(Lista!$H$1:$I$5,MATCH(Freelancer!D1591,Lista!$I$1:$I$5,0),1)&amp;"x"</f>
        <v>x1_1x</v>
      </c>
      <c r="C1591" t="s">
        <v>254</v>
      </c>
      <c r="D1591" t="s">
        <v>33</v>
      </c>
      <c r="E1591">
        <v>56</v>
      </c>
      <c r="F1591" t="s">
        <v>31</v>
      </c>
      <c r="G1591" t="str">
        <f t="shared" si="51"/>
        <v>1_x1_1x_G_56a</v>
      </c>
      <c r="H1591" s="116" t="str">
        <f t="shared" si="50"/>
        <v>56a</v>
      </c>
      <c r="I1591" t="s">
        <v>13038</v>
      </c>
      <c r="J1591" t="s">
        <v>13039</v>
      </c>
    </row>
    <row r="1592" spans="1:10" x14ac:dyDescent="0.2">
      <c r="A1592">
        <v>1</v>
      </c>
      <c r="B1592" t="str">
        <f>"x"&amp;A1592&amp;"_"&amp;INDEX(Lista!$H$1:$I$5,MATCH(Freelancer!D1592,Lista!$I$1:$I$5,0),1)&amp;"x"</f>
        <v>x1_1x</v>
      </c>
      <c r="C1592" t="s">
        <v>254</v>
      </c>
      <c r="D1592" t="s">
        <v>33</v>
      </c>
      <c r="E1592">
        <v>56</v>
      </c>
      <c r="F1592" t="s">
        <v>34</v>
      </c>
      <c r="G1592" t="str">
        <f t="shared" si="51"/>
        <v>1_x1_1x_G_56b</v>
      </c>
      <c r="H1592" s="116" t="str">
        <f t="shared" si="50"/>
        <v>56b</v>
      </c>
      <c r="I1592" t="s">
        <v>13040</v>
      </c>
      <c r="J1592" t="s">
        <v>13039</v>
      </c>
    </row>
    <row r="1593" spans="1:10" x14ac:dyDescent="0.2">
      <c r="A1593">
        <v>1</v>
      </c>
      <c r="B1593" t="str">
        <f>"x"&amp;A1593&amp;"_"&amp;INDEX(Lista!$H$1:$I$5,MATCH(Freelancer!D1593,Lista!$I$1:$I$5,0),1)&amp;"x"</f>
        <v>x1_1x</v>
      </c>
      <c r="C1593" t="s">
        <v>254</v>
      </c>
      <c r="D1593" t="s">
        <v>33</v>
      </c>
      <c r="E1593">
        <v>57</v>
      </c>
      <c r="G1593" t="str">
        <f t="shared" si="51"/>
        <v>1_x1_1x_G_57</v>
      </c>
      <c r="H1593" s="116">
        <f t="shared" si="50"/>
        <v>57</v>
      </c>
      <c r="I1593" t="s">
        <v>13041</v>
      </c>
      <c r="J1593" t="s">
        <v>13042</v>
      </c>
    </row>
    <row r="1594" spans="1:10" x14ac:dyDescent="0.2">
      <c r="A1594">
        <v>1</v>
      </c>
      <c r="B1594" t="str">
        <f>"x"&amp;A1594&amp;"_"&amp;INDEX(Lista!$H$1:$I$5,MATCH(Freelancer!D1594,Lista!$I$1:$I$5,0),1)&amp;"x"</f>
        <v>x1_1x</v>
      </c>
      <c r="C1594" t="s">
        <v>254</v>
      </c>
      <c r="D1594" t="s">
        <v>33</v>
      </c>
      <c r="E1594">
        <v>58</v>
      </c>
      <c r="G1594" t="str">
        <f t="shared" si="51"/>
        <v>1_x1_1x_G_58</v>
      </c>
      <c r="H1594" s="116">
        <f t="shared" si="50"/>
        <v>58</v>
      </c>
      <c r="I1594" t="s">
        <v>13043</v>
      </c>
      <c r="J1594" t="s">
        <v>13042</v>
      </c>
    </row>
    <row r="1595" spans="1:10" x14ac:dyDescent="0.2">
      <c r="A1595">
        <v>1</v>
      </c>
      <c r="B1595" t="str">
        <f>"x"&amp;A1595&amp;"_"&amp;INDEX(Lista!$H$1:$I$5,MATCH(Freelancer!D1595,Lista!$I$1:$I$5,0),1)&amp;"x"</f>
        <v>x1_1x</v>
      </c>
      <c r="C1595" t="s">
        <v>254</v>
      </c>
      <c r="D1595" t="s">
        <v>33</v>
      </c>
      <c r="E1595">
        <v>59</v>
      </c>
      <c r="G1595" t="str">
        <f t="shared" si="51"/>
        <v>1_x1_1x_G_59</v>
      </c>
      <c r="H1595" s="116">
        <f t="shared" si="50"/>
        <v>59</v>
      </c>
      <c r="I1595" t="s">
        <v>13044</v>
      </c>
      <c r="J1595" t="s">
        <v>13042</v>
      </c>
    </row>
    <row r="1596" spans="1:10" x14ac:dyDescent="0.2">
      <c r="A1596">
        <v>1</v>
      </c>
      <c r="B1596" t="str">
        <f>"x"&amp;A1596&amp;"_"&amp;INDEX(Lista!$H$1:$I$5,MATCH(Freelancer!D1596,Lista!$I$1:$I$5,0),1)&amp;"x"</f>
        <v>x1_1x</v>
      </c>
      <c r="C1596" t="s">
        <v>254</v>
      </c>
      <c r="D1596" t="s">
        <v>33</v>
      </c>
      <c r="E1596">
        <v>60</v>
      </c>
      <c r="G1596" t="str">
        <f t="shared" si="51"/>
        <v>1_x1_1x_G_60</v>
      </c>
      <c r="H1596" s="116">
        <f t="shared" si="50"/>
        <v>60</v>
      </c>
      <c r="I1596" t="s">
        <v>13045</v>
      </c>
      <c r="J1596" t="s">
        <v>13042</v>
      </c>
    </row>
    <row r="1597" spans="1:10" x14ac:dyDescent="0.2">
      <c r="A1597">
        <v>1</v>
      </c>
      <c r="B1597" t="str">
        <f>"x"&amp;A1597&amp;"_"&amp;INDEX(Lista!$H$1:$I$5,MATCH(Freelancer!D1597,Lista!$I$1:$I$5,0),1)&amp;"x"</f>
        <v>x1_1x</v>
      </c>
      <c r="C1597" t="s">
        <v>254</v>
      </c>
      <c r="D1597" t="s">
        <v>33</v>
      </c>
      <c r="E1597">
        <v>61</v>
      </c>
      <c r="F1597" t="s">
        <v>31</v>
      </c>
      <c r="G1597" t="str">
        <f t="shared" si="51"/>
        <v>1_x1_1x_G_61a</v>
      </c>
      <c r="H1597" s="116" t="str">
        <f t="shared" si="50"/>
        <v>61a</v>
      </c>
      <c r="I1597" t="s">
        <v>13046</v>
      </c>
      <c r="J1597" t="s">
        <v>13042</v>
      </c>
    </row>
    <row r="1598" spans="1:10" x14ac:dyDescent="0.2">
      <c r="A1598">
        <v>1</v>
      </c>
      <c r="B1598" t="str">
        <f>"x"&amp;A1598&amp;"_"&amp;INDEX(Lista!$H$1:$I$5,MATCH(Freelancer!D1598,Lista!$I$1:$I$5,0),1)&amp;"x"</f>
        <v>x1_1x</v>
      </c>
      <c r="C1598" t="s">
        <v>254</v>
      </c>
      <c r="D1598" t="s">
        <v>33</v>
      </c>
      <c r="E1598">
        <v>61</v>
      </c>
      <c r="F1598" t="s">
        <v>34</v>
      </c>
      <c r="G1598" t="str">
        <f t="shared" si="51"/>
        <v>1_x1_1x_G_61b</v>
      </c>
      <c r="H1598" s="116" t="str">
        <f t="shared" si="50"/>
        <v>61b</v>
      </c>
      <c r="I1598" t="s">
        <v>13047</v>
      </c>
      <c r="J1598" t="s">
        <v>13042</v>
      </c>
    </row>
    <row r="1599" spans="1:10" x14ac:dyDescent="0.2">
      <c r="A1599">
        <v>1</v>
      </c>
      <c r="B1599" t="str">
        <f>"x"&amp;A1599&amp;"_"&amp;INDEX(Lista!$H$1:$I$5,MATCH(Freelancer!D1599,Lista!$I$1:$I$5,0),1)&amp;"x"</f>
        <v>x1_1x</v>
      </c>
      <c r="C1599" t="s">
        <v>254</v>
      </c>
      <c r="D1599" t="s">
        <v>33</v>
      </c>
      <c r="E1599">
        <v>61</v>
      </c>
      <c r="F1599" t="s">
        <v>40</v>
      </c>
      <c r="G1599" t="str">
        <f t="shared" si="51"/>
        <v>1_x1_1x_G_61c</v>
      </c>
      <c r="H1599" s="116" t="str">
        <f t="shared" si="50"/>
        <v>61c</v>
      </c>
      <c r="I1599" t="s">
        <v>13048</v>
      </c>
      <c r="J1599" t="s">
        <v>13042</v>
      </c>
    </row>
    <row r="1600" spans="1:10" x14ac:dyDescent="0.2">
      <c r="A1600">
        <v>1</v>
      </c>
      <c r="B1600" t="str">
        <f>"x"&amp;A1600&amp;"_"&amp;INDEX(Lista!$H$1:$I$5,MATCH(Freelancer!D1600,Lista!$I$1:$I$5,0),1)&amp;"x"</f>
        <v>x1_1x</v>
      </c>
      <c r="C1600" t="s">
        <v>254</v>
      </c>
      <c r="D1600" t="s">
        <v>33</v>
      </c>
      <c r="E1600">
        <v>61</v>
      </c>
      <c r="F1600" t="s">
        <v>66</v>
      </c>
      <c r="G1600" t="str">
        <f t="shared" si="51"/>
        <v>1_x1_1x_G_61d</v>
      </c>
      <c r="H1600" s="116" t="str">
        <f t="shared" si="50"/>
        <v>61d</v>
      </c>
      <c r="I1600" t="s">
        <v>13049</v>
      </c>
      <c r="J1600" t="s">
        <v>13042</v>
      </c>
    </row>
    <row r="1601" spans="1:10" x14ac:dyDescent="0.2">
      <c r="A1601">
        <v>1</v>
      </c>
      <c r="B1601" t="str">
        <f>"x"&amp;A1601&amp;"_"&amp;INDEX(Lista!$H$1:$I$5,MATCH(Freelancer!D1601,Lista!$I$1:$I$5,0),1)&amp;"x"</f>
        <v>x1_1x</v>
      </c>
      <c r="C1601" t="s">
        <v>254</v>
      </c>
      <c r="D1601" t="s">
        <v>33</v>
      </c>
      <c r="E1601">
        <v>62</v>
      </c>
      <c r="F1601" t="s">
        <v>31</v>
      </c>
      <c r="G1601" t="str">
        <f t="shared" si="51"/>
        <v>1_x1_1x_G_62a</v>
      </c>
      <c r="H1601" s="116" t="str">
        <f t="shared" si="50"/>
        <v>62a</v>
      </c>
      <c r="I1601" t="s">
        <v>13050</v>
      </c>
      <c r="J1601" t="s">
        <v>13051</v>
      </c>
    </row>
    <row r="1602" spans="1:10" x14ac:dyDescent="0.2">
      <c r="A1602">
        <v>1</v>
      </c>
      <c r="B1602" t="str">
        <f>"x"&amp;A1602&amp;"_"&amp;INDEX(Lista!$H$1:$I$5,MATCH(Freelancer!D1602,Lista!$I$1:$I$5,0),1)&amp;"x"</f>
        <v>x1_1x</v>
      </c>
      <c r="C1602" t="s">
        <v>254</v>
      </c>
      <c r="D1602" t="s">
        <v>33</v>
      </c>
      <c r="E1602">
        <v>62</v>
      </c>
      <c r="F1602" t="s">
        <v>34</v>
      </c>
      <c r="G1602" t="str">
        <f t="shared" si="51"/>
        <v>1_x1_1x_G_62b</v>
      </c>
      <c r="H1602" s="116" t="str">
        <f t="shared" si="50"/>
        <v>62b</v>
      </c>
      <c r="I1602" t="s">
        <v>13052</v>
      </c>
      <c r="J1602" t="s">
        <v>13051</v>
      </c>
    </row>
    <row r="1603" spans="1:10" x14ac:dyDescent="0.2">
      <c r="A1603">
        <v>1</v>
      </c>
      <c r="B1603" t="str">
        <f>"x"&amp;A1603&amp;"_"&amp;INDEX(Lista!$H$1:$I$5,MATCH(Freelancer!D1603,Lista!$I$1:$I$5,0),1)&amp;"x"</f>
        <v>x1_1x</v>
      </c>
      <c r="C1603" t="s">
        <v>254</v>
      </c>
      <c r="D1603" t="s">
        <v>33</v>
      </c>
      <c r="E1603">
        <v>62</v>
      </c>
      <c r="F1603" t="s">
        <v>40</v>
      </c>
      <c r="G1603" t="str">
        <f t="shared" si="51"/>
        <v>1_x1_1x_G_62c</v>
      </c>
      <c r="H1603" s="116" t="str">
        <f t="shared" si="50"/>
        <v>62c</v>
      </c>
      <c r="I1603" t="s">
        <v>13053</v>
      </c>
      <c r="J1603" t="s">
        <v>13051</v>
      </c>
    </row>
    <row r="1604" spans="1:10" x14ac:dyDescent="0.2">
      <c r="A1604">
        <v>1</v>
      </c>
      <c r="B1604" t="str">
        <f>"x"&amp;A1604&amp;"_"&amp;INDEX(Lista!$H$1:$I$5,MATCH(Freelancer!D1604,Lista!$I$1:$I$5,0),1)&amp;"x"</f>
        <v>x1_1x</v>
      </c>
      <c r="C1604" t="s">
        <v>254</v>
      </c>
      <c r="D1604" t="s">
        <v>33</v>
      </c>
      <c r="E1604">
        <v>63</v>
      </c>
      <c r="F1604" t="s">
        <v>31</v>
      </c>
      <c r="G1604" t="str">
        <f t="shared" si="51"/>
        <v>1_x1_1x_G_63a</v>
      </c>
      <c r="H1604" s="116" t="str">
        <f t="shared" si="50"/>
        <v>63a</v>
      </c>
      <c r="I1604" t="s">
        <v>13054</v>
      </c>
      <c r="J1604" t="s">
        <v>13055</v>
      </c>
    </row>
    <row r="1605" spans="1:10" x14ac:dyDescent="0.2">
      <c r="A1605">
        <v>1</v>
      </c>
      <c r="B1605" t="str">
        <f>"x"&amp;A1605&amp;"_"&amp;INDEX(Lista!$H$1:$I$5,MATCH(Freelancer!D1605,Lista!$I$1:$I$5,0),1)&amp;"x"</f>
        <v>x1_1x</v>
      </c>
      <c r="C1605" t="s">
        <v>254</v>
      </c>
      <c r="D1605" t="s">
        <v>33</v>
      </c>
      <c r="E1605">
        <v>63</v>
      </c>
      <c r="F1605" t="s">
        <v>34</v>
      </c>
      <c r="G1605" t="str">
        <f t="shared" si="51"/>
        <v>1_x1_1x_G_63b</v>
      </c>
      <c r="H1605" s="116" t="str">
        <f t="shared" si="50"/>
        <v>63b</v>
      </c>
      <c r="I1605" t="s">
        <v>13056</v>
      </c>
      <c r="J1605" t="s">
        <v>13055</v>
      </c>
    </row>
    <row r="1606" spans="1:10" x14ac:dyDescent="0.2">
      <c r="A1606">
        <v>1</v>
      </c>
      <c r="B1606" t="str">
        <f>"x"&amp;A1606&amp;"_"&amp;INDEX(Lista!$H$1:$I$5,MATCH(Freelancer!D1606,Lista!$I$1:$I$5,0),1)&amp;"x"</f>
        <v>x1_1x</v>
      </c>
      <c r="C1606" t="s">
        <v>254</v>
      </c>
      <c r="D1606" t="s">
        <v>33</v>
      </c>
      <c r="E1606">
        <v>64</v>
      </c>
      <c r="F1606" t="s">
        <v>31</v>
      </c>
      <c r="G1606" t="str">
        <f t="shared" si="51"/>
        <v>1_x1_1x_G_64a</v>
      </c>
      <c r="H1606" s="116" t="str">
        <f t="shared" si="50"/>
        <v>64a</v>
      </c>
      <c r="I1606" t="s">
        <v>13058</v>
      </c>
      <c r="J1606" t="s">
        <v>13055</v>
      </c>
    </row>
    <row r="1607" spans="1:10" x14ac:dyDescent="0.2">
      <c r="A1607">
        <v>1</v>
      </c>
      <c r="B1607" t="str">
        <f>"x"&amp;A1607&amp;"_"&amp;INDEX(Lista!$H$1:$I$5,MATCH(Freelancer!D1607,Lista!$I$1:$I$5,0),1)&amp;"x"</f>
        <v>x1_1x</v>
      </c>
      <c r="C1607" t="s">
        <v>254</v>
      </c>
      <c r="D1607" t="s">
        <v>33</v>
      </c>
      <c r="E1607">
        <v>64</v>
      </c>
      <c r="F1607" t="s">
        <v>34</v>
      </c>
      <c r="G1607" t="str">
        <f t="shared" si="51"/>
        <v>1_x1_1x_G_64b</v>
      </c>
      <c r="H1607" s="116" t="str">
        <f t="shared" si="50"/>
        <v>64b</v>
      </c>
      <c r="I1607" t="s">
        <v>13060</v>
      </c>
      <c r="J1607" t="s">
        <v>13055</v>
      </c>
    </row>
    <row r="1608" spans="1:10" x14ac:dyDescent="0.2">
      <c r="A1608">
        <v>1</v>
      </c>
      <c r="B1608" t="str">
        <f>"x"&amp;A1608&amp;"_"&amp;INDEX(Lista!$H$1:$I$5,MATCH(Freelancer!D1608,Lista!$I$1:$I$5,0),1)&amp;"x"</f>
        <v>x1_1x</v>
      </c>
      <c r="C1608" t="s">
        <v>254</v>
      </c>
      <c r="D1608" t="s">
        <v>33</v>
      </c>
      <c r="E1608">
        <v>64</v>
      </c>
      <c r="F1608" t="s">
        <v>40</v>
      </c>
      <c r="G1608" t="str">
        <f t="shared" si="51"/>
        <v>1_x1_1x_G_64c</v>
      </c>
      <c r="H1608" s="116" t="str">
        <f t="shared" si="50"/>
        <v>64c</v>
      </c>
      <c r="I1608" t="s">
        <v>13062</v>
      </c>
      <c r="J1608" t="s">
        <v>13055</v>
      </c>
    </row>
    <row r="1609" spans="1:10" x14ac:dyDescent="0.2">
      <c r="A1609">
        <v>1</v>
      </c>
      <c r="B1609" t="str">
        <f>"x"&amp;A1609&amp;"_"&amp;INDEX(Lista!$H$1:$I$5,MATCH(Freelancer!D1609,Lista!$I$1:$I$5,0),1)&amp;"x"</f>
        <v>x1_1x</v>
      </c>
      <c r="C1609" t="s">
        <v>254</v>
      </c>
      <c r="D1609" t="s">
        <v>33</v>
      </c>
      <c r="E1609">
        <v>65</v>
      </c>
      <c r="F1609" t="s">
        <v>31</v>
      </c>
      <c r="G1609" t="str">
        <f t="shared" si="51"/>
        <v>1_x1_1x_G_65a</v>
      </c>
      <c r="H1609" s="116" t="str">
        <f t="shared" si="50"/>
        <v>65a</v>
      </c>
      <c r="I1609" t="s">
        <v>13063</v>
      </c>
      <c r="J1609" t="s">
        <v>13064</v>
      </c>
    </row>
    <row r="1610" spans="1:10" x14ac:dyDescent="0.2">
      <c r="A1610">
        <v>1</v>
      </c>
      <c r="B1610" t="str">
        <f>"x"&amp;A1610&amp;"_"&amp;INDEX(Lista!$H$1:$I$5,MATCH(Freelancer!D1610,Lista!$I$1:$I$5,0),1)&amp;"x"</f>
        <v>x1_1x</v>
      </c>
      <c r="C1610" t="s">
        <v>254</v>
      </c>
      <c r="D1610" t="s">
        <v>33</v>
      </c>
      <c r="E1610">
        <v>65</v>
      </c>
      <c r="F1610" t="s">
        <v>34</v>
      </c>
      <c r="G1610" t="str">
        <f t="shared" si="51"/>
        <v>1_x1_1x_G_65b</v>
      </c>
      <c r="H1610" s="116" t="str">
        <f t="shared" si="50"/>
        <v>65b</v>
      </c>
      <c r="I1610" t="s">
        <v>13065</v>
      </c>
      <c r="J1610" t="s">
        <v>13064</v>
      </c>
    </row>
    <row r="1611" spans="1:10" x14ac:dyDescent="0.2">
      <c r="A1611">
        <v>1</v>
      </c>
      <c r="B1611" t="str">
        <f>"x"&amp;A1611&amp;"_"&amp;INDEX(Lista!$H$1:$I$5,MATCH(Freelancer!D1611,Lista!$I$1:$I$5,0),1)&amp;"x"</f>
        <v>x1_2x</v>
      </c>
      <c r="C1611" t="s">
        <v>254</v>
      </c>
      <c r="D1611" t="s">
        <v>30</v>
      </c>
      <c r="E1611">
        <v>1</v>
      </c>
      <c r="F1611" t="s">
        <v>31</v>
      </c>
      <c r="G1611" t="str">
        <f t="shared" si="51"/>
        <v>1_x1_2x_D_1a</v>
      </c>
      <c r="H1611" s="116" t="str">
        <f t="shared" si="50"/>
        <v>1a</v>
      </c>
      <c r="I1611" t="s">
        <v>13066</v>
      </c>
      <c r="J1611" t="s">
        <v>13067</v>
      </c>
    </row>
    <row r="1612" spans="1:10" x14ac:dyDescent="0.2">
      <c r="A1612">
        <v>1</v>
      </c>
      <c r="B1612" t="str">
        <f>"x"&amp;A1612&amp;"_"&amp;INDEX(Lista!$H$1:$I$5,MATCH(Freelancer!D1612,Lista!$I$1:$I$5,0),1)&amp;"x"</f>
        <v>x1_2x</v>
      </c>
      <c r="C1612" t="s">
        <v>254</v>
      </c>
      <c r="D1612" t="s">
        <v>30</v>
      </c>
      <c r="E1612">
        <v>1</v>
      </c>
      <c r="F1612" t="s">
        <v>34</v>
      </c>
      <c r="G1612" t="str">
        <f t="shared" si="51"/>
        <v>1_x1_2x_D_1b</v>
      </c>
      <c r="H1612" s="116" t="str">
        <f t="shared" si="50"/>
        <v>1b</v>
      </c>
      <c r="I1612" t="s">
        <v>13068</v>
      </c>
      <c r="J1612" t="s">
        <v>13067</v>
      </c>
    </row>
    <row r="1613" spans="1:10" x14ac:dyDescent="0.2">
      <c r="A1613">
        <v>1</v>
      </c>
      <c r="B1613" t="str">
        <f>"x"&amp;A1613&amp;"_"&amp;INDEX(Lista!$H$1:$I$5,MATCH(Freelancer!D1613,Lista!$I$1:$I$5,0),1)&amp;"x"</f>
        <v>x1_2x</v>
      </c>
      <c r="C1613" t="s">
        <v>254</v>
      </c>
      <c r="D1613" t="s">
        <v>30</v>
      </c>
      <c r="E1613">
        <v>1</v>
      </c>
      <c r="F1613" t="s">
        <v>40</v>
      </c>
      <c r="G1613" t="str">
        <f t="shared" si="51"/>
        <v>1_x1_2x_D_1c</v>
      </c>
      <c r="H1613" s="116" t="str">
        <f t="shared" si="50"/>
        <v>1c</v>
      </c>
      <c r="I1613" t="s">
        <v>13069</v>
      </c>
      <c r="J1613" t="s">
        <v>13067</v>
      </c>
    </row>
    <row r="1614" spans="1:10" x14ac:dyDescent="0.2">
      <c r="A1614">
        <v>1</v>
      </c>
      <c r="B1614" t="str">
        <f>"x"&amp;A1614&amp;"_"&amp;INDEX(Lista!$H$1:$I$5,MATCH(Freelancer!D1614,Lista!$I$1:$I$5,0),1)&amp;"x"</f>
        <v>x1_2x</v>
      </c>
      <c r="C1614" t="s">
        <v>254</v>
      </c>
      <c r="D1614" t="s">
        <v>30</v>
      </c>
      <c r="E1614">
        <v>1</v>
      </c>
      <c r="F1614" t="s">
        <v>66</v>
      </c>
      <c r="G1614" t="str">
        <f t="shared" si="51"/>
        <v>1_x1_2x_D_1d</v>
      </c>
      <c r="H1614" s="116" t="str">
        <f t="shared" si="50"/>
        <v>1d</v>
      </c>
      <c r="I1614" t="s">
        <v>13070</v>
      </c>
      <c r="J1614" t="s">
        <v>13067</v>
      </c>
    </row>
    <row r="1615" spans="1:10" x14ac:dyDescent="0.2">
      <c r="A1615">
        <v>1</v>
      </c>
      <c r="B1615" t="str">
        <f>"x"&amp;A1615&amp;"_"&amp;INDEX(Lista!$H$1:$I$5,MATCH(Freelancer!D1615,Lista!$I$1:$I$5,0),1)&amp;"x"</f>
        <v>x1_2x</v>
      </c>
      <c r="C1615" t="s">
        <v>254</v>
      </c>
      <c r="D1615" t="s">
        <v>30</v>
      </c>
      <c r="E1615">
        <v>2</v>
      </c>
      <c r="F1615" t="s">
        <v>31</v>
      </c>
      <c r="G1615" t="str">
        <f t="shared" si="51"/>
        <v>1_x1_2x_D_2a</v>
      </c>
      <c r="H1615" s="116" t="str">
        <f t="shared" si="50"/>
        <v>2a</v>
      </c>
      <c r="I1615" t="s">
        <v>13071</v>
      </c>
      <c r="J1615" t="s">
        <v>13072</v>
      </c>
    </row>
    <row r="1616" spans="1:10" x14ac:dyDescent="0.2">
      <c r="A1616">
        <v>1</v>
      </c>
      <c r="B1616" t="str">
        <f>"x"&amp;A1616&amp;"_"&amp;INDEX(Lista!$H$1:$I$5,MATCH(Freelancer!D1616,Lista!$I$1:$I$5,0),1)&amp;"x"</f>
        <v>x1_2x</v>
      </c>
      <c r="C1616" t="s">
        <v>254</v>
      </c>
      <c r="D1616" t="s">
        <v>30</v>
      </c>
      <c r="E1616">
        <v>2</v>
      </c>
      <c r="F1616" t="s">
        <v>34</v>
      </c>
      <c r="G1616" t="str">
        <f t="shared" si="51"/>
        <v>1_x1_2x_D_2b</v>
      </c>
      <c r="H1616" s="116" t="str">
        <f t="shared" si="50"/>
        <v>2b</v>
      </c>
      <c r="I1616" t="s">
        <v>13073</v>
      </c>
      <c r="J1616" t="s">
        <v>13072</v>
      </c>
    </row>
    <row r="1617" spans="1:10" x14ac:dyDescent="0.2">
      <c r="A1617">
        <v>1</v>
      </c>
      <c r="B1617" t="str">
        <f>"x"&amp;A1617&amp;"_"&amp;INDEX(Lista!$H$1:$I$5,MATCH(Freelancer!D1617,Lista!$I$1:$I$5,0),1)&amp;"x"</f>
        <v>x1_2x</v>
      </c>
      <c r="C1617" t="s">
        <v>254</v>
      </c>
      <c r="D1617" t="s">
        <v>30</v>
      </c>
      <c r="E1617">
        <v>2</v>
      </c>
      <c r="F1617" t="s">
        <v>40</v>
      </c>
      <c r="G1617" t="str">
        <f t="shared" si="51"/>
        <v>1_x1_2x_D_2c</v>
      </c>
      <c r="H1617" s="116" t="str">
        <f t="shared" si="50"/>
        <v>2c</v>
      </c>
      <c r="I1617" t="s">
        <v>13074</v>
      </c>
      <c r="J1617" t="s">
        <v>13072</v>
      </c>
    </row>
    <row r="1618" spans="1:10" x14ac:dyDescent="0.2">
      <c r="A1618">
        <v>1</v>
      </c>
      <c r="B1618" t="str">
        <f>"x"&amp;A1618&amp;"_"&amp;INDEX(Lista!$H$1:$I$5,MATCH(Freelancer!D1618,Lista!$I$1:$I$5,0),1)&amp;"x"</f>
        <v>x1_2x</v>
      </c>
      <c r="C1618" t="s">
        <v>254</v>
      </c>
      <c r="D1618" t="s">
        <v>30</v>
      </c>
      <c r="E1618">
        <v>2</v>
      </c>
      <c r="F1618" t="s">
        <v>66</v>
      </c>
      <c r="G1618" t="str">
        <f t="shared" si="51"/>
        <v>1_x1_2x_D_2d</v>
      </c>
      <c r="H1618" s="116" t="str">
        <f t="shared" si="50"/>
        <v>2d</v>
      </c>
      <c r="I1618" t="s">
        <v>13075</v>
      </c>
      <c r="J1618" t="s">
        <v>13072</v>
      </c>
    </row>
    <row r="1619" spans="1:10" x14ac:dyDescent="0.2">
      <c r="A1619">
        <v>1</v>
      </c>
      <c r="B1619" t="str">
        <f>"x"&amp;A1619&amp;"_"&amp;INDEX(Lista!$H$1:$I$5,MATCH(Freelancer!D1619,Lista!$I$1:$I$5,0),1)&amp;"x"</f>
        <v>x1_2x</v>
      </c>
      <c r="C1619" t="s">
        <v>254</v>
      </c>
      <c r="D1619" t="s">
        <v>30</v>
      </c>
      <c r="E1619">
        <v>3</v>
      </c>
      <c r="F1619" t="s">
        <v>31</v>
      </c>
      <c r="G1619" t="str">
        <f t="shared" si="51"/>
        <v>1_x1_2x_D_3a</v>
      </c>
      <c r="H1619" s="116" t="str">
        <f t="shared" si="50"/>
        <v>3a</v>
      </c>
      <c r="I1619" t="s">
        <v>13076</v>
      </c>
    </row>
    <row r="1620" spans="1:10" x14ac:dyDescent="0.2">
      <c r="A1620">
        <v>1</v>
      </c>
      <c r="B1620" t="str">
        <f>"x"&amp;A1620&amp;"_"&amp;INDEX(Lista!$H$1:$I$5,MATCH(Freelancer!D1620,Lista!$I$1:$I$5,0),1)&amp;"x"</f>
        <v>x1_2x</v>
      </c>
      <c r="C1620" t="s">
        <v>254</v>
      </c>
      <c r="D1620" t="s">
        <v>30</v>
      </c>
      <c r="E1620">
        <v>3</v>
      </c>
      <c r="F1620" t="s">
        <v>34</v>
      </c>
      <c r="G1620" t="str">
        <f t="shared" si="51"/>
        <v>1_x1_2x_D_3b</v>
      </c>
      <c r="H1620" s="116" t="str">
        <f t="shared" si="50"/>
        <v>3b</v>
      </c>
      <c r="I1620" t="s">
        <v>13077</v>
      </c>
    </row>
    <row r="1621" spans="1:10" x14ac:dyDescent="0.2">
      <c r="A1621">
        <v>1</v>
      </c>
      <c r="B1621" t="str">
        <f>"x"&amp;A1621&amp;"_"&amp;INDEX(Lista!$H$1:$I$5,MATCH(Freelancer!D1621,Lista!$I$1:$I$5,0),1)&amp;"x"</f>
        <v>x1_2x</v>
      </c>
      <c r="C1621" t="s">
        <v>254</v>
      </c>
      <c r="D1621" t="s">
        <v>30</v>
      </c>
      <c r="E1621">
        <v>3</v>
      </c>
      <c r="F1621" t="s">
        <v>40</v>
      </c>
      <c r="G1621" t="str">
        <f t="shared" si="51"/>
        <v>1_x1_2x_D_3c</v>
      </c>
      <c r="H1621" s="116" t="str">
        <f t="shared" si="50"/>
        <v>3c</v>
      </c>
      <c r="I1621" t="s">
        <v>13078</v>
      </c>
    </row>
    <row r="1622" spans="1:10" x14ac:dyDescent="0.2">
      <c r="A1622">
        <v>1</v>
      </c>
      <c r="B1622" t="str">
        <f>"x"&amp;A1622&amp;"_"&amp;INDEX(Lista!$H$1:$I$5,MATCH(Freelancer!D1622,Lista!$I$1:$I$5,0),1)&amp;"x"</f>
        <v>x1_2x</v>
      </c>
      <c r="C1622" t="s">
        <v>254</v>
      </c>
      <c r="D1622" t="s">
        <v>30</v>
      </c>
      <c r="E1622">
        <v>4</v>
      </c>
      <c r="F1622" t="s">
        <v>31</v>
      </c>
      <c r="G1622" t="str">
        <f t="shared" si="51"/>
        <v>1_x1_2x_D_4a</v>
      </c>
      <c r="H1622" s="116" t="str">
        <f t="shared" si="50"/>
        <v>4a</v>
      </c>
      <c r="I1622" t="s">
        <v>13079</v>
      </c>
    </row>
    <row r="1623" spans="1:10" x14ac:dyDescent="0.2">
      <c r="A1623">
        <v>1</v>
      </c>
      <c r="B1623" t="str">
        <f>"x"&amp;A1623&amp;"_"&amp;INDEX(Lista!$H$1:$I$5,MATCH(Freelancer!D1623,Lista!$I$1:$I$5,0),1)&amp;"x"</f>
        <v>x1_2x</v>
      </c>
      <c r="C1623" t="s">
        <v>254</v>
      </c>
      <c r="D1623" t="s">
        <v>30</v>
      </c>
      <c r="E1623">
        <v>4</v>
      </c>
      <c r="F1623" t="s">
        <v>34</v>
      </c>
      <c r="G1623" t="str">
        <f t="shared" si="51"/>
        <v>1_x1_2x_D_4b</v>
      </c>
      <c r="H1623" s="116" t="str">
        <f t="shared" si="50"/>
        <v>4b</v>
      </c>
      <c r="I1623" t="s">
        <v>13080</v>
      </c>
    </row>
    <row r="1624" spans="1:10" x14ac:dyDescent="0.2">
      <c r="A1624">
        <v>1</v>
      </c>
      <c r="B1624" t="str">
        <f>"x"&amp;A1624&amp;"_"&amp;INDEX(Lista!$H$1:$I$5,MATCH(Freelancer!D1624,Lista!$I$1:$I$5,0),1)&amp;"x"</f>
        <v>x1_2x</v>
      </c>
      <c r="C1624" t="s">
        <v>254</v>
      </c>
      <c r="D1624" t="s">
        <v>30</v>
      </c>
      <c r="E1624">
        <v>4</v>
      </c>
      <c r="F1624" t="s">
        <v>40</v>
      </c>
      <c r="G1624" t="str">
        <f t="shared" si="51"/>
        <v>1_x1_2x_D_4c</v>
      </c>
      <c r="H1624" s="116" t="str">
        <f t="shared" si="50"/>
        <v>4c</v>
      </c>
      <c r="I1624" t="s">
        <v>13081</v>
      </c>
    </row>
    <row r="1625" spans="1:10" x14ac:dyDescent="0.2">
      <c r="A1625">
        <v>1</v>
      </c>
      <c r="B1625" t="str">
        <f>"x"&amp;A1625&amp;"_"&amp;INDEX(Lista!$H$1:$I$5,MATCH(Freelancer!D1625,Lista!$I$1:$I$5,0),1)&amp;"x"</f>
        <v>x1_2x</v>
      </c>
      <c r="C1625" t="s">
        <v>254</v>
      </c>
      <c r="D1625" t="s">
        <v>30</v>
      </c>
      <c r="E1625">
        <v>5</v>
      </c>
      <c r="F1625" t="s">
        <v>31</v>
      </c>
      <c r="G1625" t="str">
        <f t="shared" si="51"/>
        <v>1_x1_2x_D_5a</v>
      </c>
      <c r="H1625" s="116" t="str">
        <f t="shared" si="50"/>
        <v>5a</v>
      </c>
      <c r="I1625" t="s">
        <v>13082</v>
      </c>
    </row>
    <row r="1626" spans="1:10" x14ac:dyDescent="0.2">
      <c r="A1626">
        <v>1</v>
      </c>
      <c r="B1626" t="str">
        <f>"x"&amp;A1626&amp;"_"&amp;INDEX(Lista!$H$1:$I$5,MATCH(Freelancer!D1626,Lista!$I$1:$I$5,0),1)&amp;"x"</f>
        <v>x1_2x</v>
      </c>
      <c r="C1626" t="s">
        <v>254</v>
      </c>
      <c r="D1626" t="s">
        <v>30</v>
      </c>
      <c r="E1626">
        <v>5</v>
      </c>
      <c r="F1626" t="s">
        <v>34</v>
      </c>
      <c r="G1626" t="str">
        <f t="shared" si="51"/>
        <v>1_x1_2x_D_5b</v>
      </c>
      <c r="H1626" s="116" t="str">
        <f t="shared" si="50"/>
        <v>5b</v>
      </c>
      <c r="I1626" t="s">
        <v>13083</v>
      </c>
    </row>
    <row r="1627" spans="1:10" x14ac:dyDescent="0.2">
      <c r="A1627">
        <v>1</v>
      </c>
      <c r="B1627" t="str">
        <f>"x"&amp;A1627&amp;"_"&amp;INDEX(Lista!$H$1:$I$5,MATCH(Freelancer!D1627,Lista!$I$1:$I$5,0),1)&amp;"x"</f>
        <v>x1_2x</v>
      </c>
      <c r="C1627" t="s">
        <v>254</v>
      </c>
      <c r="D1627" t="s">
        <v>30</v>
      </c>
      <c r="E1627">
        <v>5</v>
      </c>
      <c r="F1627" t="s">
        <v>40</v>
      </c>
      <c r="G1627" t="str">
        <f t="shared" si="51"/>
        <v>1_x1_2x_D_5c</v>
      </c>
      <c r="H1627" s="116" t="str">
        <f t="shared" ref="H1627:H1690" si="52">IF(F1627="",E1627,E1627&amp;F1627)</f>
        <v>5c</v>
      </c>
      <c r="I1627" t="s">
        <v>13084</v>
      </c>
    </row>
    <row r="1628" spans="1:10" x14ac:dyDescent="0.2">
      <c r="A1628">
        <v>1</v>
      </c>
      <c r="B1628" t="str">
        <f>"x"&amp;A1628&amp;"_"&amp;INDEX(Lista!$H$1:$I$5,MATCH(Freelancer!D1628,Lista!$I$1:$I$5,0),1)&amp;"x"</f>
        <v>x1_2x</v>
      </c>
      <c r="C1628" t="s">
        <v>254</v>
      </c>
      <c r="D1628" t="s">
        <v>30</v>
      </c>
      <c r="E1628">
        <v>6</v>
      </c>
      <c r="F1628" t="s">
        <v>31</v>
      </c>
      <c r="G1628" t="str">
        <f t="shared" si="51"/>
        <v>1_x1_2x_D_6a</v>
      </c>
      <c r="H1628" s="116" t="str">
        <f t="shared" si="52"/>
        <v>6a</v>
      </c>
      <c r="I1628" t="s">
        <v>13085</v>
      </c>
    </row>
    <row r="1629" spans="1:10" x14ac:dyDescent="0.2">
      <c r="A1629">
        <v>1</v>
      </c>
      <c r="B1629" t="str">
        <f>"x"&amp;A1629&amp;"_"&amp;INDEX(Lista!$H$1:$I$5,MATCH(Freelancer!D1629,Lista!$I$1:$I$5,0),1)&amp;"x"</f>
        <v>x1_2x</v>
      </c>
      <c r="C1629" t="s">
        <v>254</v>
      </c>
      <c r="D1629" t="s">
        <v>30</v>
      </c>
      <c r="E1629">
        <v>6</v>
      </c>
      <c r="F1629" t="s">
        <v>34</v>
      </c>
      <c r="G1629" t="str">
        <f t="shared" si="51"/>
        <v>1_x1_2x_D_6b</v>
      </c>
      <c r="H1629" s="116" t="str">
        <f t="shared" si="52"/>
        <v>6b</v>
      </c>
      <c r="I1629" t="s">
        <v>13086</v>
      </c>
    </row>
    <row r="1630" spans="1:10" x14ac:dyDescent="0.2">
      <c r="A1630">
        <v>1</v>
      </c>
      <c r="B1630" t="str">
        <f>"x"&amp;A1630&amp;"_"&amp;INDEX(Lista!$H$1:$I$5,MATCH(Freelancer!D1630,Lista!$I$1:$I$5,0),1)&amp;"x"</f>
        <v>x1_2x</v>
      </c>
      <c r="C1630" t="s">
        <v>254</v>
      </c>
      <c r="D1630" t="s">
        <v>30</v>
      </c>
      <c r="E1630">
        <v>6</v>
      </c>
      <c r="F1630" t="s">
        <v>40</v>
      </c>
      <c r="G1630" t="str">
        <f t="shared" si="51"/>
        <v>1_x1_2x_D_6c</v>
      </c>
      <c r="H1630" s="116" t="str">
        <f t="shared" si="52"/>
        <v>6c</v>
      </c>
      <c r="I1630" t="s">
        <v>13087</v>
      </c>
    </row>
    <row r="1631" spans="1:10" x14ac:dyDescent="0.2">
      <c r="A1631">
        <v>1</v>
      </c>
      <c r="B1631" t="str">
        <f>"x"&amp;A1631&amp;"_"&amp;INDEX(Lista!$H$1:$I$5,MATCH(Freelancer!D1631,Lista!$I$1:$I$5,0),1)&amp;"x"</f>
        <v>x1_2x</v>
      </c>
      <c r="C1631" t="s">
        <v>254</v>
      </c>
      <c r="D1631" t="s">
        <v>30</v>
      </c>
      <c r="E1631">
        <v>7</v>
      </c>
      <c r="F1631" t="s">
        <v>31</v>
      </c>
      <c r="G1631" t="str">
        <f t="shared" si="51"/>
        <v>1_x1_2x_D_7a</v>
      </c>
      <c r="H1631" s="116" t="str">
        <f t="shared" si="52"/>
        <v>7a</v>
      </c>
      <c r="I1631" t="s">
        <v>6830</v>
      </c>
    </row>
    <row r="1632" spans="1:10" x14ac:dyDescent="0.2">
      <c r="A1632">
        <v>1</v>
      </c>
      <c r="B1632" t="str">
        <f>"x"&amp;A1632&amp;"_"&amp;INDEX(Lista!$H$1:$I$5,MATCH(Freelancer!D1632,Lista!$I$1:$I$5,0),1)&amp;"x"</f>
        <v>x1_2x</v>
      </c>
      <c r="C1632" t="s">
        <v>254</v>
      </c>
      <c r="D1632" t="s">
        <v>30</v>
      </c>
      <c r="E1632">
        <v>7</v>
      </c>
      <c r="F1632" t="s">
        <v>34</v>
      </c>
      <c r="G1632" t="str">
        <f t="shared" si="51"/>
        <v>1_x1_2x_D_7b</v>
      </c>
      <c r="H1632" s="116" t="str">
        <f t="shared" si="52"/>
        <v>7b</v>
      </c>
      <c r="I1632" t="s">
        <v>13088</v>
      </c>
    </row>
    <row r="1633" spans="1:10" x14ac:dyDescent="0.2">
      <c r="A1633">
        <v>1</v>
      </c>
      <c r="B1633" t="str">
        <f>"x"&amp;A1633&amp;"_"&amp;INDEX(Lista!$H$1:$I$5,MATCH(Freelancer!D1633,Lista!$I$1:$I$5,0),1)&amp;"x"</f>
        <v>x1_2x</v>
      </c>
      <c r="C1633" t="s">
        <v>254</v>
      </c>
      <c r="D1633" t="s">
        <v>30</v>
      </c>
      <c r="E1633">
        <v>7</v>
      </c>
      <c r="F1633" t="s">
        <v>40</v>
      </c>
      <c r="G1633" t="str">
        <f t="shared" ref="G1633:G1696" si="53">A1633&amp;"_"&amp;B1633&amp;"_"&amp;D1633&amp;"_"&amp;H1633</f>
        <v>1_x1_2x_D_7c</v>
      </c>
      <c r="H1633" s="116" t="str">
        <f t="shared" si="52"/>
        <v>7c</v>
      </c>
      <c r="I1633" t="s">
        <v>13089</v>
      </c>
    </row>
    <row r="1634" spans="1:10" x14ac:dyDescent="0.2">
      <c r="A1634">
        <v>1</v>
      </c>
      <c r="B1634" t="str">
        <f>"x"&amp;A1634&amp;"_"&amp;INDEX(Lista!$H$1:$I$5,MATCH(Freelancer!D1634,Lista!$I$1:$I$5,0),1)&amp;"x"</f>
        <v>x1_2x</v>
      </c>
      <c r="C1634" t="s">
        <v>254</v>
      </c>
      <c r="D1634" t="s">
        <v>30</v>
      </c>
      <c r="E1634">
        <v>8</v>
      </c>
      <c r="G1634" t="str">
        <f t="shared" si="53"/>
        <v>1_x1_2x_D_8</v>
      </c>
      <c r="H1634" s="116">
        <f t="shared" si="52"/>
        <v>8</v>
      </c>
      <c r="I1634" t="s">
        <v>13090</v>
      </c>
    </row>
    <row r="1635" spans="1:10" x14ac:dyDescent="0.2">
      <c r="A1635">
        <v>1</v>
      </c>
      <c r="B1635" t="str">
        <f>"x"&amp;A1635&amp;"_"&amp;INDEX(Lista!$H$1:$I$5,MATCH(Freelancer!D1635,Lista!$I$1:$I$5,0),1)&amp;"x"</f>
        <v>x1_2x</v>
      </c>
      <c r="C1635" t="s">
        <v>254</v>
      </c>
      <c r="D1635" t="s">
        <v>30</v>
      </c>
      <c r="E1635">
        <v>9</v>
      </c>
      <c r="F1635" t="s">
        <v>31</v>
      </c>
      <c r="G1635" t="str">
        <f t="shared" si="53"/>
        <v>1_x1_2x_D_9a</v>
      </c>
      <c r="H1635" s="116" t="str">
        <f t="shared" si="52"/>
        <v>9a</v>
      </c>
      <c r="I1635" t="s">
        <v>13091</v>
      </c>
      <c r="J1635" t="s">
        <v>13092</v>
      </c>
    </row>
    <row r="1636" spans="1:10" x14ac:dyDescent="0.2">
      <c r="A1636">
        <v>1</v>
      </c>
      <c r="B1636" t="str">
        <f>"x"&amp;A1636&amp;"_"&amp;INDEX(Lista!$H$1:$I$5,MATCH(Freelancer!D1636,Lista!$I$1:$I$5,0),1)&amp;"x"</f>
        <v>x1_2x</v>
      </c>
      <c r="C1636" t="s">
        <v>254</v>
      </c>
      <c r="D1636" t="s">
        <v>30</v>
      </c>
      <c r="E1636">
        <v>9</v>
      </c>
      <c r="F1636" t="s">
        <v>34</v>
      </c>
      <c r="G1636" t="str">
        <f t="shared" si="53"/>
        <v>1_x1_2x_D_9b</v>
      </c>
      <c r="H1636" s="116" t="str">
        <f t="shared" si="52"/>
        <v>9b</v>
      </c>
      <c r="I1636" t="s">
        <v>13091</v>
      </c>
      <c r="J1636" t="s">
        <v>13093</v>
      </c>
    </row>
    <row r="1637" spans="1:10" x14ac:dyDescent="0.2">
      <c r="A1637">
        <v>1</v>
      </c>
      <c r="B1637" t="str">
        <f>"x"&amp;A1637&amp;"_"&amp;INDEX(Lista!$H$1:$I$5,MATCH(Freelancer!D1637,Lista!$I$1:$I$5,0),1)&amp;"x"</f>
        <v>x1_2x</v>
      </c>
      <c r="C1637" t="s">
        <v>254</v>
      </c>
      <c r="D1637" t="s">
        <v>30</v>
      </c>
      <c r="E1637">
        <v>10</v>
      </c>
      <c r="G1637" t="str">
        <f t="shared" si="53"/>
        <v>1_x1_2x_D_10</v>
      </c>
      <c r="H1637" s="116">
        <f t="shared" si="52"/>
        <v>10</v>
      </c>
      <c r="I1637" t="s">
        <v>13094</v>
      </c>
      <c r="J1637" t="s">
        <v>13095</v>
      </c>
    </row>
    <row r="1638" spans="1:10" x14ac:dyDescent="0.2">
      <c r="A1638">
        <v>1</v>
      </c>
      <c r="B1638" t="str">
        <f>"x"&amp;A1638&amp;"_"&amp;INDEX(Lista!$H$1:$I$5,MATCH(Freelancer!D1638,Lista!$I$1:$I$5,0),1)&amp;"x"</f>
        <v>x1_2x</v>
      </c>
      <c r="C1638" t="s">
        <v>254</v>
      </c>
      <c r="D1638" t="s">
        <v>30</v>
      </c>
      <c r="E1638">
        <v>11</v>
      </c>
      <c r="F1638" t="s">
        <v>31</v>
      </c>
      <c r="G1638" t="str">
        <f t="shared" si="53"/>
        <v>1_x1_2x_D_11a</v>
      </c>
      <c r="H1638" s="116" t="str">
        <f t="shared" si="52"/>
        <v>11a</v>
      </c>
      <c r="I1638" t="s">
        <v>13096</v>
      </c>
      <c r="J1638" t="s">
        <v>13097</v>
      </c>
    </row>
    <row r="1639" spans="1:10" x14ac:dyDescent="0.2">
      <c r="A1639">
        <v>1</v>
      </c>
      <c r="B1639" t="str">
        <f>"x"&amp;A1639&amp;"_"&amp;INDEX(Lista!$H$1:$I$5,MATCH(Freelancer!D1639,Lista!$I$1:$I$5,0),1)&amp;"x"</f>
        <v>x1_2x</v>
      </c>
      <c r="C1639" t="s">
        <v>254</v>
      </c>
      <c r="D1639" t="s">
        <v>30</v>
      </c>
      <c r="E1639">
        <v>11</v>
      </c>
      <c r="F1639" t="s">
        <v>34</v>
      </c>
      <c r="G1639" t="str">
        <f t="shared" si="53"/>
        <v>1_x1_2x_D_11b</v>
      </c>
      <c r="H1639" s="116" t="str">
        <f t="shared" si="52"/>
        <v>11b</v>
      </c>
      <c r="I1639" t="s">
        <v>13096</v>
      </c>
      <c r="J1639" t="s">
        <v>13098</v>
      </c>
    </row>
    <row r="1640" spans="1:10" x14ac:dyDescent="0.2">
      <c r="A1640">
        <v>1</v>
      </c>
      <c r="B1640" t="str">
        <f>"x"&amp;A1640&amp;"_"&amp;INDEX(Lista!$H$1:$I$5,MATCH(Freelancer!D1640,Lista!$I$1:$I$5,0),1)&amp;"x"</f>
        <v>x1_2x</v>
      </c>
      <c r="C1640" t="s">
        <v>254</v>
      </c>
      <c r="D1640" t="s">
        <v>30</v>
      </c>
      <c r="E1640">
        <v>12</v>
      </c>
      <c r="G1640" t="str">
        <f t="shared" si="53"/>
        <v>1_x1_2x_D_12</v>
      </c>
      <c r="H1640" s="116">
        <f t="shared" si="52"/>
        <v>12</v>
      </c>
      <c r="I1640" t="s">
        <v>13099</v>
      </c>
    </row>
    <row r="1641" spans="1:10" x14ac:dyDescent="0.2">
      <c r="A1641">
        <v>1</v>
      </c>
      <c r="B1641" t="str">
        <f>"x"&amp;A1641&amp;"_"&amp;INDEX(Lista!$H$1:$I$5,MATCH(Freelancer!D1641,Lista!$I$1:$I$5,0),1)&amp;"x"</f>
        <v>x1_3x</v>
      </c>
      <c r="C1641" t="s">
        <v>254</v>
      </c>
      <c r="D1641" t="s">
        <v>169</v>
      </c>
      <c r="E1641">
        <v>1</v>
      </c>
      <c r="F1641" t="s">
        <v>31</v>
      </c>
      <c r="G1641" t="str">
        <f t="shared" si="53"/>
        <v>1_x1_3x_B_1a</v>
      </c>
      <c r="H1641" s="116" t="str">
        <f t="shared" si="52"/>
        <v>1a</v>
      </c>
      <c r="I1641" t="s">
        <v>13100</v>
      </c>
      <c r="J1641" t="s">
        <v>13101</v>
      </c>
    </row>
    <row r="1642" spans="1:10" x14ac:dyDescent="0.2">
      <c r="A1642">
        <v>1</v>
      </c>
      <c r="B1642" t="str">
        <f>"x"&amp;A1642&amp;"_"&amp;INDEX(Lista!$H$1:$I$5,MATCH(Freelancer!D1642,Lista!$I$1:$I$5,0),1)&amp;"x"</f>
        <v>x1_3x</v>
      </c>
      <c r="C1642" t="s">
        <v>254</v>
      </c>
      <c r="D1642" t="s">
        <v>169</v>
      </c>
      <c r="E1642">
        <v>1</v>
      </c>
      <c r="F1642" t="s">
        <v>34</v>
      </c>
      <c r="G1642" t="str">
        <f t="shared" si="53"/>
        <v>1_x1_3x_B_1b</v>
      </c>
      <c r="H1642" s="116" t="str">
        <f t="shared" si="52"/>
        <v>1b</v>
      </c>
      <c r="I1642" t="s">
        <v>13102</v>
      </c>
      <c r="J1642" t="s">
        <v>13101</v>
      </c>
    </row>
    <row r="1643" spans="1:10" x14ac:dyDescent="0.2">
      <c r="A1643">
        <v>1</v>
      </c>
      <c r="B1643" t="str">
        <f>"x"&amp;A1643&amp;"_"&amp;INDEX(Lista!$H$1:$I$5,MATCH(Freelancer!D1643,Lista!$I$1:$I$5,0),1)&amp;"x"</f>
        <v>x1_3x</v>
      </c>
      <c r="C1643" t="s">
        <v>254</v>
      </c>
      <c r="D1643" t="s">
        <v>169</v>
      </c>
      <c r="E1643">
        <v>1</v>
      </c>
      <c r="F1643" t="s">
        <v>40</v>
      </c>
      <c r="G1643" t="str">
        <f t="shared" si="53"/>
        <v>1_x1_3x_B_1c</v>
      </c>
      <c r="H1643" s="116" t="str">
        <f t="shared" si="52"/>
        <v>1c</v>
      </c>
      <c r="I1643" t="s">
        <v>13103</v>
      </c>
      <c r="J1643" t="s">
        <v>13101</v>
      </c>
    </row>
    <row r="1644" spans="1:10" x14ac:dyDescent="0.2">
      <c r="A1644">
        <v>1</v>
      </c>
      <c r="B1644" t="str">
        <f>"x"&amp;A1644&amp;"_"&amp;INDEX(Lista!$H$1:$I$5,MATCH(Freelancer!D1644,Lista!$I$1:$I$5,0),1)&amp;"x"</f>
        <v>x1_3x</v>
      </c>
      <c r="C1644" t="s">
        <v>254</v>
      </c>
      <c r="D1644" t="s">
        <v>169</v>
      </c>
      <c r="E1644">
        <v>2</v>
      </c>
      <c r="F1644" t="s">
        <v>31</v>
      </c>
      <c r="G1644" t="str">
        <f t="shared" si="53"/>
        <v>1_x1_3x_B_2a</v>
      </c>
      <c r="H1644" s="116" t="str">
        <f t="shared" si="52"/>
        <v>2a</v>
      </c>
      <c r="I1644" t="s">
        <v>13104</v>
      </c>
    </row>
    <row r="1645" spans="1:10" x14ac:dyDescent="0.2">
      <c r="A1645">
        <v>1</v>
      </c>
      <c r="B1645" t="str">
        <f>"x"&amp;A1645&amp;"_"&amp;INDEX(Lista!$H$1:$I$5,MATCH(Freelancer!D1645,Lista!$I$1:$I$5,0),1)&amp;"x"</f>
        <v>x1_3x</v>
      </c>
      <c r="C1645" t="s">
        <v>254</v>
      </c>
      <c r="D1645" t="s">
        <v>169</v>
      </c>
      <c r="E1645">
        <v>2</v>
      </c>
      <c r="F1645" t="s">
        <v>34</v>
      </c>
      <c r="G1645" t="str">
        <f t="shared" si="53"/>
        <v>1_x1_3x_B_2b</v>
      </c>
      <c r="H1645" s="116" t="str">
        <f t="shared" si="52"/>
        <v>2b</v>
      </c>
      <c r="I1645" t="s">
        <v>13105</v>
      </c>
    </row>
    <row r="1646" spans="1:10" x14ac:dyDescent="0.2">
      <c r="A1646">
        <v>1</v>
      </c>
      <c r="B1646" t="str">
        <f>"x"&amp;A1646&amp;"_"&amp;INDEX(Lista!$H$1:$I$5,MATCH(Freelancer!D1646,Lista!$I$1:$I$5,0),1)&amp;"x"</f>
        <v>x1_3x</v>
      </c>
      <c r="C1646" t="s">
        <v>254</v>
      </c>
      <c r="D1646" t="s">
        <v>169</v>
      </c>
      <c r="E1646">
        <v>2</v>
      </c>
      <c r="F1646" t="s">
        <v>40</v>
      </c>
      <c r="G1646" t="str">
        <f t="shared" si="53"/>
        <v>1_x1_3x_B_2c</v>
      </c>
      <c r="H1646" s="116" t="str">
        <f t="shared" si="52"/>
        <v>2c</v>
      </c>
      <c r="I1646" t="s">
        <v>13106</v>
      </c>
    </row>
    <row r="1647" spans="1:10" x14ac:dyDescent="0.2">
      <c r="A1647">
        <v>1</v>
      </c>
      <c r="B1647" t="str">
        <f>"x"&amp;A1647&amp;"_"&amp;INDEX(Lista!$H$1:$I$5,MATCH(Freelancer!D1647,Lista!$I$1:$I$5,0),1)&amp;"x"</f>
        <v>x1_3x</v>
      </c>
      <c r="C1647" t="s">
        <v>254</v>
      </c>
      <c r="D1647" t="s">
        <v>169</v>
      </c>
      <c r="E1647">
        <v>3</v>
      </c>
      <c r="F1647" t="s">
        <v>31</v>
      </c>
      <c r="G1647" t="str">
        <f t="shared" si="53"/>
        <v>1_x1_3x_B_3a</v>
      </c>
      <c r="H1647" s="116" t="str">
        <f t="shared" si="52"/>
        <v>3a</v>
      </c>
      <c r="I1647" t="s">
        <v>13107</v>
      </c>
    </row>
    <row r="1648" spans="1:10" x14ac:dyDescent="0.2">
      <c r="A1648">
        <v>1</v>
      </c>
      <c r="B1648" t="str">
        <f>"x"&amp;A1648&amp;"_"&amp;INDEX(Lista!$H$1:$I$5,MATCH(Freelancer!D1648,Lista!$I$1:$I$5,0),1)&amp;"x"</f>
        <v>x1_3x</v>
      </c>
      <c r="C1648" t="s">
        <v>254</v>
      </c>
      <c r="D1648" t="s">
        <v>169</v>
      </c>
      <c r="E1648">
        <v>3</v>
      </c>
      <c r="F1648" t="s">
        <v>34</v>
      </c>
      <c r="G1648" t="str">
        <f t="shared" si="53"/>
        <v>1_x1_3x_B_3b</v>
      </c>
      <c r="H1648" s="116" t="str">
        <f t="shared" si="52"/>
        <v>3b</v>
      </c>
      <c r="I1648" t="s">
        <v>13108</v>
      </c>
    </row>
    <row r="1649" spans="1:10" x14ac:dyDescent="0.2">
      <c r="A1649">
        <v>1</v>
      </c>
      <c r="B1649" t="str">
        <f>"x"&amp;A1649&amp;"_"&amp;INDEX(Lista!$H$1:$I$5,MATCH(Freelancer!D1649,Lista!$I$1:$I$5,0),1)&amp;"x"</f>
        <v>x1_3x</v>
      </c>
      <c r="C1649" t="s">
        <v>254</v>
      </c>
      <c r="D1649" t="s">
        <v>169</v>
      </c>
      <c r="E1649">
        <v>4</v>
      </c>
      <c r="F1649" t="s">
        <v>31</v>
      </c>
      <c r="G1649" t="str">
        <f t="shared" si="53"/>
        <v>1_x1_3x_B_4a</v>
      </c>
      <c r="H1649" s="116" t="str">
        <f t="shared" si="52"/>
        <v>4a</v>
      </c>
      <c r="I1649" t="s">
        <v>13109</v>
      </c>
    </row>
    <row r="1650" spans="1:10" x14ac:dyDescent="0.2">
      <c r="A1650">
        <v>1</v>
      </c>
      <c r="B1650" t="str">
        <f>"x"&amp;A1650&amp;"_"&amp;INDEX(Lista!$H$1:$I$5,MATCH(Freelancer!D1650,Lista!$I$1:$I$5,0),1)&amp;"x"</f>
        <v>x1_3x</v>
      </c>
      <c r="C1650" t="s">
        <v>254</v>
      </c>
      <c r="D1650" t="s">
        <v>169</v>
      </c>
      <c r="E1650">
        <v>4</v>
      </c>
      <c r="F1650" t="s">
        <v>34</v>
      </c>
      <c r="G1650" t="str">
        <f t="shared" si="53"/>
        <v>1_x1_3x_B_4b</v>
      </c>
      <c r="H1650" s="116" t="str">
        <f t="shared" si="52"/>
        <v>4b</v>
      </c>
      <c r="I1650" t="s">
        <v>13110</v>
      </c>
    </row>
    <row r="1651" spans="1:10" x14ac:dyDescent="0.2">
      <c r="A1651">
        <v>1</v>
      </c>
      <c r="B1651" t="str">
        <f>"x"&amp;A1651&amp;"_"&amp;INDEX(Lista!$H$1:$I$5,MATCH(Freelancer!D1651,Lista!$I$1:$I$5,0),1)&amp;"x"</f>
        <v>x1_3x</v>
      </c>
      <c r="C1651" t="s">
        <v>254</v>
      </c>
      <c r="D1651" t="s">
        <v>169</v>
      </c>
      <c r="E1651">
        <v>4</v>
      </c>
      <c r="F1651" t="s">
        <v>40</v>
      </c>
      <c r="G1651" t="str">
        <f t="shared" si="53"/>
        <v>1_x1_3x_B_4c</v>
      </c>
      <c r="H1651" s="116" t="str">
        <f t="shared" si="52"/>
        <v>4c</v>
      </c>
      <c r="I1651" t="s">
        <v>13111</v>
      </c>
    </row>
    <row r="1652" spans="1:10" x14ac:dyDescent="0.2">
      <c r="A1652">
        <v>1</v>
      </c>
      <c r="B1652" t="str">
        <f>"x"&amp;A1652&amp;"_"&amp;INDEX(Lista!$H$1:$I$5,MATCH(Freelancer!D1652,Lista!$I$1:$I$5,0),1)&amp;"x"</f>
        <v>x1_3x</v>
      </c>
      <c r="C1652" t="s">
        <v>254</v>
      </c>
      <c r="D1652" t="s">
        <v>169</v>
      </c>
      <c r="E1652">
        <v>5</v>
      </c>
      <c r="F1652" t="s">
        <v>31</v>
      </c>
      <c r="G1652" t="str">
        <f t="shared" si="53"/>
        <v>1_x1_3x_B_5a</v>
      </c>
      <c r="H1652" s="116" t="str">
        <f t="shared" si="52"/>
        <v>5a</v>
      </c>
      <c r="I1652" t="s">
        <v>12897</v>
      </c>
      <c r="J1652" t="s">
        <v>13112</v>
      </c>
    </row>
    <row r="1653" spans="1:10" x14ac:dyDescent="0.2">
      <c r="A1653">
        <v>1</v>
      </c>
      <c r="B1653" t="str">
        <f>"x"&amp;A1653&amp;"_"&amp;INDEX(Lista!$H$1:$I$5,MATCH(Freelancer!D1653,Lista!$I$1:$I$5,0),1)&amp;"x"</f>
        <v>x1_3x</v>
      </c>
      <c r="C1653" t="s">
        <v>254</v>
      </c>
      <c r="D1653" t="s">
        <v>169</v>
      </c>
      <c r="E1653">
        <v>5</v>
      </c>
      <c r="F1653" t="s">
        <v>34</v>
      </c>
      <c r="G1653" t="str">
        <f t="shared" si="53"/>
        <v>1_x1_3x_B_5b</v>
      </c>
      <c r="H1653" s="116" t="str">
        <f t="shared" si="52"/>
        <v>5b</v>
      </c>
      <c r="I1653" t="s">
        <v>12900</v>
      </c>
      <c r="J1653" t="s">
        <v>13112</v>
      </c>
    </row>
    <row r="1654" spans="1:10" x14ac:dyDescent="0.2">
      <c r="A1654">
        <v>1</v>
      </c>
      <c r="B1654" t="str">
        <f>"x"&amp;A1654&amp;"_"&amp;INDEX(Lista!$H$1:$I$5,MATCH(Freelancer!D1654,Lista!$I$1:$I$5,0),1)&amp;"x"</f>
        <v>x1_3x</v>
      </c>
      <c r="C1654" t="s">
        <v>254</v>
      </c>
      <c r="D1654" t="s">
        <v>169</v>
      </c>
      <c r="E1654">
        <v>6</v>
      </c>
      <c r="F1654" t="s">
        <v>31</v>
      </c>
      <c r="G1654" t="str">
        <f t="shared" si="53"/>
        <v>1_x1_3x_B_6a</v>
      </c>
      <c r="H1654" s="116" t="str">
        <f t="shared" si="52"/>
        <v>6a</v>
      </c>
      <c r="I1654" t="s">
        <v>13113</v>
      </c>
      <c r="J1654" t="s">
        <v>13114</v>
      </c>
    </row>
    <row r="1655" spans="1:10" x14ac:dyDescent="0.2">
      <c r="A1655">
        <v>1</v>
      </c>
      <c r="B1655" t="str">
        <f>"x"&amp;A1655&amp;"_"&amp;INDEX(Lista!$H$1:$I$5,MATCH(Freelancer!D1655,Lista!$I$1:$I$5,0),1)&amp;"x"</f>
        <v>x1_3x</v>
      </c>
      <c r="C1655" t="s">
        <v>254</v>
      </c>
      <c r="D1655" t="s">
        <v>169</v>
      </c>
      <c r="E1655">
        <v>6</v>
      </c>
      <c r="F1655" t="s">
        <v>34</v>
      </c>
      <c r="G1655" t="str">
        <f t="shared" si="53"/>
        <v>1_x1_3x_B_6b</v>
      </c>
      <c r="H1655" s="116" t="str">
        <f t="shared" si="52"/>
        <v>6b</v>
      </c>
      <c r="I1655" t="s">
        <v>13115</v>
      </c>
      <c r="J1655" t="s">
        <v>13114</v>
      </c>
    </row>
    <row r="1656" spans="1:10" x14ac:dyDescent="0.2">
      <c r="A1656">
        <v>1</v>
      </c>
      <c r="B1656" t="str">
        <f>"x"&amp;A1656&amp;"_"&amp;INDEX(Lista!$H$1:$I$5,MATCH(Freelancer!D1656,Lista!$I$1:$I$5,0),1)&amp;"x"</f>
        <v>x1_3x</v>
      </c>
      <c r="C1656" t="s">
        <v>254</v>
      </c>
      <c r="D1656" t="s">
        <v>169</v>
      </c>
      <c r="E1656">
        <v>7</v>
      </c>
      <c r="F1656" t="s">
        <v>31</v>
      </c>
      <c r="G1656" t="str">
        <f t="shared" si="53"/>
        <v>1_x1_3x_B_7a</v>
      </c>
      <c r="H1656" s="116" t="str">
        <f t="shared" si="52"/>
        <v>7a</v>
      </c>
      <c r="I1656" t="s">
        <v>12897</v>
      </c>
      <c r="J1656" t="s">
        <v>13116</v>
      </c>
    </row>
    <row r="1657" spans="1:10" x14ac:dyDescent="0.2">
      <c r="A1657">
        <v>1</v>
      </c>
      <c r="B1657" t="str">
        <f>"x"&amp;A1657&amp;"_"&amp;INDEX(Lista!$H$1:$I$5,MATCH(Freelancer!D1657,Lista!$I$1:$I$5,0),1)&amp;"x"</f>
        <v>x1_3x</v>
      </c>
      <c r="C1657" t="s">
        <v>254</v>
      </c>
      <c r="D1657" t="s">
        <v>169</v>
      </c>
      <c r="E1657">
        <v>7</v>
      </c>
      <c r="F1657" t="s">
        <v>34</v>
      </c>
      <c r="G1657" t="str">
        <f t="shared" si="53"/>
        <v>1_x1_3x_B_7b</v>
      </c>
      <c r="H1657" s="116" t="str">
        <f t="shared" si="52"/>
        <v>7b</v>
      </c>
      <c r="I1657" t="s">
        <v>12900</v>
      </c>
      <c r="J1657" t="s">
        <v>13116</v>
      </c>
    </row>
    <row r="1658" spans="1:10" x14ac:dyDescent="0.2">
      <c r="A1658">
        <v>1</v>
      </c>
      <c r="B1658" t="str">
        <f>"x"&amp;A1658&amp;"_"&amp;INDEX(Lista!$H$1:$I$5,MATCH(Freelancer!D1658,Lista!$I$1:$I$5,0),1)&amp;"x"</f>
        <v>x1_3x</v>
      </c>
      <c r="C1658" t="s">
        <v>254</v>
      </c>
      <c r="D1658" t="s">
        <v>169</v>
      </c>
      <c r="E1658">
        <v>7</v>
      </c>
      <c r="F1658" t="s">
        <v>40</v>
      </c>
      <c r="G1658" t="str">
        <f t="shared" si="53"/>
        <v>1_x1_3x_B_7c</v>
      </c>
      <c r="H1658" s="116" t="str">
        <f t="shared" si="52"/>
        <v>7c</v>
      </c>
      <c r="I1658" t="s">
        <v>12899</v>
      </c>
      <c r="J1658" t="s">
        <v>13116</v>
      </c>
    </row>
    <row r="1659" spans="1:10" x14ac:dyDescent="0.2">
      <c r="A1659">
        <v>1</v>
      </c>
      <c r="B1659" t="str">
        <f>"x"&amp;A1659&amp;"_"&amp;INDEX(Lista!$H$1:$I$5,MATCH(Freelancer!D1659,Lista!$I$1:$I$5,0),1)&amp;"x"</f>
        <v>x1_3x</v>
      </c>
      <c r="C1659" t="s">
        <v>254</v>
      </c>
      <c r="D1659" t="s">
        <v>169</v>
      </c>
      <c r="E1659">
        <v>7</v>
      </c>
      <c r="F1659" t="s">
        <v>66</v>
      </c>
      <c r="G1659" t="str">
        <f t="shared" si="53"/>
        <v>1_x1_3x_B_7d</v>
      </c>
      <c r="H1659" s="116" t="str">
        <f t="shared" si="52"/>
        <v>7d</v>
      </c>
      <c r="I1659" t="s">
        <v>12901</v>
      </c>
      <c r="J1659" t="s">
        <v>13116</v>
      </c>
    </row>
    <row r="1660" spans="1:10" x14ac:dyDescent="0.2">
      <c r="A1660">
        <v>1</v>
      </c>
      <c r="B1660" t="str">
        <f>"x"&amp;A1660&amp;"_"&amp;INDEX(Lista!$H$1:$I$5,MATCH(Freelancer!D1660,Lista!$I$1:$I$5,0),1)&amp;"x"</f>
        <v>x1_3x</v>
      </c>
      <c r="C1660" t="s">
        <v>254</v>
      </c>
      <c r="D1660" t="s">
        <v>169</v>
      </c>
      <c r="E1660">
        <v>8</v>
      </c>
      <c r="G1660" t="str">
        <f t="shared" si="53"/>
        <v>1_x1_3x_B_8</v>
      </c>
      <c r="H1660" s="116">
        <f t="shared" si="52"/>
        <v>8</v>
      </c>
      <c r="I1660" t="s">
        <v>12558</v>
      </c>
      <c r="J1660" t="s">
        <v>13117</v>
      </c>
    </row>
    <row r="1661" spans="1:10" x14ac:dyDescent="0.2">
      <c r="A1661">
        <v>1</v>
      </c>
      <c r="B1661" t="str">
        <f>"x"&amp;A1661&amp;"_"&amp;INDEX(Lista!$H$1:$I$5,MATCH(Freelancer!D1661,Lista!$I$1:$I$5,0),1)&amp;"x"</f>
        <v>x1_3x</v>
      </c>
      <c r="C1661" t="s">
        <v>254</v>
      </c>
      <c r="D1661" t="s">
        <v>169</v>
      </c>
      <c r="E1661">
        <v>9</v>
      </c>
      <c r="G1661" t="str">
        <f t="shared" si="53"/>
        <v>1_x1_3x_B_9</v>
      </c>
      <c r="H1661" s="116">
        <f t="shared" si="52"/>
        <v>9</v>
      </c>
      <c r="I1661" t="s">
        <v>13118</v>
      </c>
      <c r="J1661" t="s">
        <v>13119</v>
      </c>
    </row>
    <row r="1662" spans="1:10" x14ac:dyDescent="0.2">
      <c r="A1662">
        <v>1</v>
      </c>
      <c r="B1662" t="str">
        <f>"x"&amp;A1662&amp;"_"&amp;INDEX(Lista!$H$1:$I$5,MATCH(Freelancer!D1662,Lista!$I$1:$I$5,0),1)&amp;"x"</f>
        <v>x1_3x</v>
      </c>
      <c r="C1662" t="s">
        <v>254</v>
      </c>
      <c r="D1662" t="s">
        <v>169</v>
      </c>
      <c r="E1662">
        <v>10</v>
      </c>
      <c r="G1662" t="str">
        <f t="shared" si="53"/>
        <v>1_x1_3x_B_10</v>
      </c>
      <c r="H1662" s="116">
        <f t="shared" si="52"/>
        <v>10</v>
      </c>
      <c r="I1662" t="s">
        <v>13120</v>
      </c>
      <c r="J1662" t="s">
        <v>13119</v>
      </c>
    </row>
    <row r="1663" spans="1:10" x14ac:dyDescent="0.2">
      <c r="A1663">
        <v>1</v>
      </c>
      <c r="B1663" t="str">
        <f>"x"&amp;A1663&amp;"_"&amp;INDEX(Lista!$H$1:$I$5,MATCH(Freelancer!D1663,Lista!$I$1:$I$5,0),1)&amp;"x"</f>
        <v>x1_3x</v>
      </c>
      <c r="C1663" t="s">
        <v>254</v>
      </c>
      <c r="D1663" t="s">
        <v>169</v>
      </c>
      <c r="E1663">
        <v>11</v>
      </c>
      <c r="F1663" t="s">
        <v>31</v>
      </c>
      <c r="G1663" t="str">
        <f t="shared" si="53"/>
        <v>1_x1_3x_B_11a</v>
      </c>
      <c r="H1663" s="116" t="str">
        <f t="shared" si="52"/>
        <v>11a</v>
      </c>
      <c r="I1663" t="s">
        <v>13121</v>
      </c>
    </row>
    <row r="1664" spans="1:10" x14ac:dyDescent="0.2">
      <c r="A1664">
        <v>1</v>
      </c>
      <c r="B1664" t="str">
        <f>"x"&amp;A1664&amp;"_"&amp;INDEX(Lista!$H$1:$I$5,MATCH(Freelancer!D1664,Lista!$I$1:$I$5,0),1)&amp;"x"</f>
        <v>x1_3x</v>
      </c>
      <c r="C1664" t="s">
        <v>254</v>
      </c>
      <c r="D1664" t="s">
        <v>169</v>
      </c>
      <c r="E1664">
        <v>11</v>
      </c>
      <c r="F1664" t="s">
        <v>34</v>
      </c>
      <c r="G1664" t="str">
        <f t="shared" si="53"/>
        <v>1_x1_3x_B_11b</v>
      </c>
      <c r="H1664" s="116" t="str">
        <f t="shared" si="52"/>
        <v>11b</v>
      </c>
      <c r="I1664" t="s">
        <v>13122</v>
      </c>
    </row>
    <row r="1665" spans="1:9" x14ac:dyDescent="0.2">
      <c r="A1665">
        <v>1</v>
      </c>
      <c r="B1665" t="str">
        <f>"x"&amp;A1665&amp;"_"&amp;INDEX(Lista!$H$1:$I$5,MATCH(Freelancer!D1665,Lista!$I$1:$I$5,0),1)&amp;"x"</f>
        <v>x1_3x</v>
      </c>
      <c r="C1665" t="s">
        <v>254</v>
      </c>
      <c r="D1665" t="s">
        <v>169</v>
      </c>
      <c r="E1665">
        <v>11</v>
      </c>
      <c r="F1665" t="s">
        <v>40</v>
      </c>
      <c r="G1665" t="str">
        <f t="shared" si="53"/>
        <v>1_x1_3x_B_11c</v>
      </c>
      <c r="H1665" s="116" t="str">
        <f t="shared" si="52"/>
        <v>11c</v>
      </c>
      <c r="I1665" t="s">
        <v>13123</v>
      </c>
    </row>
    <row r="1666" spans="1:9" x14ac:dyDescent="0.2">
      <c r="A1666">
        <v>1</v>
      </c>
      <c r="B1666" t="str">
        <f>"x"&amp;A1666&amp;"_"&amp;INDEX(Lista!$H$1:$I$5,MATCH(Freelancer!D1666,Lista!$I$1:$I$5,0),1)&amp;"x"</f>
        <v>x1_3x</v>
      </c>
      <c r="C1666" t="s">
        <v>254</v>
      </c>
      <c r="D1666" t="s">
        <v>169</v>
      </c>
      <c r="E1666">
        <v>12</v>
      </c>
      <c r="F1666" t="s">
        <v>31</v>
      </c>
      <c r="G1666" t="str">
        <f t="shared" si="53"/>
        <v>1_x1_3x_B_12a</v>
      </c>
      <c r="H1666" s="116" t="str">
        <f t="shared" si="52"/>
        <v>12a</v>
      </c>
      <c r="I1666" t="s">
        <v>13124</v>
      </c>
    </row>
    <row r="1667" spans="1:9" x14ac:dyDescent="0.2">
      <c r="A1667">
        <v>1</v>
      </c>
      <c r="B1667" t="str">
        <f>"x"&amp;A1667&amp;"_"&amp;INDEX(Lista!$H$1:$I$5,MATCH(Freelancer!D1667,Lista!$I$1:$I$5,0),1)&amp;"x"</f>
        <v>x1_3x</v>
      </c>
      <c r="C1667" t="s">
        <v>254</v>
      </c>
      <c r="D1667" t="s">
        <v>169</v>
      </c>
      <c r="E1667">
        <v>12</v>
      </c>
      <c r="F1667" t="s">
        <v>34</v>
      </c>
      <c r="G1667" t="str">
        <f t="shared" si="53"/>
        <v>1_x1_3x_B_12b</v>
      </c>
      <c r="H1667" s="116" t="str">
        <f t="shared" si="52"/>
        <v>12b</v>
      </c>
      <c r="I1667" t="s">
        <v>13125</v>
      </c>
    </row>
    <row r="1668" spans="1:9" x14ac:dyDescent="0.2">
      <c r="A1668">
        <v>1</v>
      </c>
      <c r="B1668" t="str">
        <f>"x"&amp;A1668&amp;"_"&amp;INDEX(Lista!$H$1:$I$5,MATCH(Freelancer!D1668,Lista!$I$1:$I$5,0),1)&amp;"x"</f>
        <v>x1_3x</v>
      </c>
      <c r="C1668" t="s">
        <v>254</v>
      </c>
      <c r="D1668" t="s">
        <v>169</v>
      </c>
      <c r="E1668">
        <v>12</v>
      </c>
      <c r="F1668" t="s">
        <v>40</v>
      </c>
      <c r="G1668" t="str">
        <f t="shared" si="53"/>
        <v>1_x1_3x_B_12c</v>
      </c>
      <c r="H1668" s="116" t="str">
        <f t="shared" si="52"/>
        <v>12c</v>
      </c>
      <c r="I1668" t="s">
        <v>13126</v>
      </c>
    </row>
    <row r="1669" spans="1:9" x14ac:dyDescent="0.2">
      <c r="A1669">
        <v>1</v>
      </c>
      <c r="B1669" t="str">
        <f>"x"&amp;A1669&amp;"_"&amp;INDEX(Lista!$H$1:$I$5,MATCH(Freelancer!D1669,Lista!$I$1:$I$5,0),1)&amp;"x"</f>
        <v>x1_3x</v>
      </c>
      <c r="C1669" t="s">
        <v>254</v>
      </c>
      <c r="D1669" t="s">
        <v>169</v>
      </c>
      <c r="E1669">
        <v>13</v>
      </c>
      <c r="F1669" t="s">
        <v>31</v>
      </c>
      <c r="G1669" t="str">
        <f t="shared" si="53"/>
        <v>1_x1_3x_B_13a</v>
      </c>
      <c r="H1669" s="116" t="str">
        <f t="shared" si="52"/>
        <v>13a</v>
      </c>
      <c r="I1669" t="s">
        <v>13127</v>
      </c>
    </row>
    <row r="1670" spans="1:9" x14ac:dyDescent="0.2">
      <c r="A1670">
        <v>1</v>
      </c>
      <c r="B1670" t="str">
        <f>"x"&amp;A1670&amp;"_"&amp;INDEX(Lista!$H$1:$I$5,MATCH(Freelancer!D1670,Lista!$I$1:$I$5,0),1)&amp;"x"</f>
        <v>x1_3x</v>
      </c>
      <c r="C1670" t="s">
        <v>254</v>
      </c>
      <c r="D1670" t="s">
        <v>169</v>
      </c>
      <c r="E1670">
        <v>13</v>
      </c>
      <c r="F1670" t="s">
        <v>34</v>
      </c>
      <c r="G1670" t="str">
        <f t="shared" si="53"/>
        <v>1_x1_3x_B_13b</v>
      </c>
      <c r="H1670" s="116" t="str">
        <f t="shared" si="52"/>
        <v>13b</v>
      </c>
      <c r="I1670" t="s">
        <v>13128</v>
      </c>
    </row>
    <row r="1671" spans="1:9" x14ac:dyDescent="0.2">
      <c r="A1671">
        <v>1</v>
      </c>
      <c r="B1671" t="str">
        <f>"x"&amp;A1671&amp;"_"&amp;INDEX(Lista!$H$1:$I$5,MATCH(Freelancer!D1671,Lista!$I$1:$I$5,0),1)&amp;"x"</f>
        <v>x1_3x</v>
      </c>
      <c r="C1671" t="s">
        <v>254</v>
      </c>
      <c r="D1671" t="s">
        <v>169</v>
      </c>
      <c r="E1671">
        <v>13</v>
      </c>
      <c r="F1671" t="s">
        <v>40</v>
      </c>
      <c r="G1671" t="str">
        <f t="shared" si="53"/>
        <v>1_x1_3x_B_13c</v>
      </c>
      <c r="H1671" s="116" t="str">
        <f t="shared" si="52"/>
        <v>13c</v>
      </c>
      <c r="I1671" t="s">
        <v>13129</v>
      </c>
    </row>
    <row r="1672" spans="1:9" x14ac:dyDescent="0.2">
      <c r="A1672">
        <v>1</v>
      </c>
      <c r="B1672" t="str">
        <f>"x"&amp;A1672&amp;"_"&amp;INDEX(Lista!$H$1:$I$5,MATCH(Freelancer!D1672,Lista!$I$1:$I$5,0),1)&amp;"x"</f>
        <v>x1_3x</v>
      </c>
      <c r="C1672" t="s">
        <v>254</v>
      </c>
      <c r="D1672" t="s">
        <v>169</v>
      </c>
      <c r="E1672">
        <v>14</v>
      </c>
      <c r="F1672" t="s">
        <v>31</v>
      </c>
      <c r="G1672" t="str">
        <f t="shared" si="53"/>
        <v>1_x1_3x_B_14a</v>
      </c>
      <c r="H1672" s="116" t="str">
        <f t="shared" si="52"/>
        <v>14a</v>
      </c>
      <c r="I1672" t="s">
        <v>13130</v>
      </c>
    </row>
    <row r="1673" spans="1:9" x14ac:dyDescent="0.2">
      <c r="A1673">
        <v>1</v>
      </c>
      <c r="B1673" t="str">
        <f>"x"&amp;A1673&amp;"_"&amp;INDEX(Lista!$H$1:$I$5,MATCH(Freelancer!D1673,Lista!$I$1:$I$5,0),1)&amp;"x"</f>
        <v>x1_3x</v>
      </c>
      <c r="C1673" t="s">
        <v>254</v>
      </c>
      <c r="D1673" t="s">
        <v>169</v>
      </c>
      <c r="E1673">
        <v>14</v>
      </c>
      <c r="F1673" t="s">
        <v>34</v>
      </c>
      <c r="G1673" t="str">
        <f t="shared" si="53"/>
        <v>1_x1_3x_B_14b</v>
      </c>
      <c r="H1673" s="116" t="str">
        <f t="shared" si="52"/>
        <v>14b</v>
      </c>
      <c r="I1673" t="s">
        <v>13131</v>
      </c>
    </row>
    <row r="1674" spans="1:9" x14ac:dyDescent="0.2">
      <c r="A1674">
        <v>1</v>
      </c>
      <c r="B1674" t="str">
        <f>"x"&amp;A1674&amp;"_"&amp;INDEX(Lista!$H$1:$I$5,MATCH(Freelancer!D1674,Lista!$I$1:$I$5,0),1)&amp;"x"</f>
        <v>x1_3x</v>
      </c>
      <c r="C1674" t="s">
        <v>254</v>
      </c>
      <c r="D1674" t="s">
        <v>169</v>
      </c>
      <c r="E1674">
        <v>14</v>
      </c>
      <c r="F1674" t="s">
        <v>40</v>
      </c>
      <c r="G1674" t="str">
        <f t="shared" si="53"/>
        <v>1_x1_3x_B_14c</v>
      </c>
      <c r="H1674" s="116" t="str">
        <f t="shared" si="52"/>
        <v>14c</v>
      </c>
      <c r="I1674" t="s">
        <v>13132</v>
      </c>
    </row>
    <row r="1675" spans="1:9" x14ac:dyDescent="0.2">
      <c r="A1675">
        <v>1</v>
      </c>
      <c r="B1675" t="str">
        <f>"x"&amp;A1675&amp;"_"&amp;INDEX(Lista!$H$1:$I$5,MATCH(Freelancer!D1675,Lista!$I$1:$I$5,0),1)&amp;"x"</f>
        <v>x1_3x</v>
      </c>
      <c r="C1675" t="s">
        <v>254</v>
      </c>
      <c r="D1675" t="s">
        <v>169</v>
      </c>
      <c r="E1675">
        <v>15</v>
      </c>
      <c r="F1675" t="s">
        <v>31</v>
      </c>
      <c r="G1675" t="str">
        <f t="shared" si="53"/>
        <v>1_x1_3x_B_15a</v>
      </c>
      <c r="H1675" s="116" t="str">
        <f t="shared" si="52"/>
        <v>15a</v>
      </c>
      <c r="I1675" t="s">
        <v>13133</v>
      </c>
    </row>
    <row r="1676" spans="1:9" x14ac:dyDescent="0.2">
      <c r="A1676">
        <v>1</v>
      </c>
      <c r="B1676" t="str">
        <f>"x"&amp;A1676&amp;"_"&amp;INDEX(Lista!$H$1:$I$5,MATCH(Freelancer!D1676,Lista!$I$1:$I$5,0),1)&amp;"x"</f>
        <v>x1_3x</v>
      </c>
      <c r="C1676" t="s">
        <v>254</v>
      </c>
      <c r="D1676" t="s">
        <v>169</v>
      </c>
      <c r="E1676">
        <v>15</v>
      </c>
      <c r="F1676" t="s">
        <v>34</v>
      </c>
      <c r="G1676" t="str">
        <f t="shared" si="53"/>
        <v>1_x1_3x_B_15b</v>
      </c>
      <c r="H1676" s="116" t="str">
        <f t="shared" si="52"/>
        <v>15b</v>
      </c>
      <c r="I1676" t="s">
        <v>13134</v>
      </c>
    </row>
    <row r="1677" spans="1:9" x14ac:dyDescent="0.2">
      <c r="A1677">
        <v>1</v>
      </c>
      <c r="B1677" t="str">
        <f>"x"&amp;A1677&amp;"_"&amp;INDEX(Lista!$H$1:$I$5,MATCH(Freelancer!D1677,Lista!$I$1:$I$5,0),1)&amp;"x"</f>
        <v>x1_3x</v>
      </c>
      <c r="C1677" t="s">
        <v>254</v>
      </c>
      <c r="D1677" t="s">
        <v>169</v>
      </c>
      <c r="E1677">
        <v>15</v>
      </c>
      <c r="F1677" t="s">
        <v>40</v>
      </c>
      <c r="G1677" t="str">
        <f t="shared" si="53"/>
        <v>1_x1_3x_B_15c</v>
      </c>
      <c r="H1677" s="116" t="str">
        <f t="shared" si="52"/>
        <v>15c</v>
      </c>
      <c r="I1677" t="s">
        <v>13135</v>
      </c>
    </row>
    <row r="1678" spans="1:9" x14ac:dyDescent="0.2">
      <c r="A1678">
        <v>1</v>
      </c>
      <c r="B1678" t="str">
        <f>"x"&amp;A1678&amp;"_"&amp;INDEX(Lista!$H$1:$I$5,MATCH(Freelancer!D1678,Lista!$I$1:$I$5,0),1)&amp;"x"</f>
        <v>x1_3x</v>
      </c>
      <c r="C1678" t="s">
        <v>254</v>
      </c>
      <c r="D1678" t="s">
        <v>169</v>
      </c>
      <c r="E1678">
        <v>16</v>
      </c>
      <c r="F1678" t="s">
        <v>31</v>
      </c>
      <c r="G1678" t="str">
        <f t="shared" si="53"/>
        <v>1_x1_3x_B_16a</v>
      </c>
      <c r="H1678" s="116" t="str">
        <f t="shared" si="52"/>
        <v>16a</v>
      </c>
      <c r="I1678" t="s">
        <v>13136</v>
      </c>
    </row>
    <row r="1679" spans="1:9" x14ac:dyDescent="0.2">
      <c r="A1679">
        <v>1</v>
      </c>
      <c r="B1679" t="str">
        <f>"x"&amp;A1679&amp;"_"&amp;INDEX(Lista!$H$1:$I$5,MATCH(Freelancer!D1679,Lista!$I$1:$I$5,0),1)&amp;"x"</f>
        <v>x1_3x</v>
      </c>
      <c r="C1679" t="s">
        <v>254</v>
      </c>
      <c r="D1679" t="s">
        <v>169</v>
      </c>
      <c r="E1679">
        <v>16</v>
      </c>
      <c r="F1679" t="s">
        <v>34</v>
      </c>
      <c r="G1679" t="str">
        <f t="shared" si="53"/>
        <v>1_x1_3x_B_16b</v>
      </c>
      <c r="H1679" s="116" t="str">
        <f t="shared" si="52"/>
        <v>16b</v>
      </c>
      <c r="I1679" t="s">
        <v>13137</v>
      </c>
    </row>
    <row r="1680" spans="1:9" x14ac:dyDescent="0.2">
      <c r="A1680">
        <v>1</v>
      </c>
      <c r="B1680" t="str">
        <f>"x"&amp;A1680&amp;"_"&amp;INDEX(Lista!$H$1:$I$5,MATCH(Freelancer!D1680,Lista!$I$1:$I$5,0),1)&amp;"x"</f>
        <v>x1_3x</v>
      </c>
      <c r="C1680" t="s">
        <v>254</v>
      </c>
      <c r="D1680" t="s">
        <v>169</v>
      </c>
      <c r="E1680">
        <v>16</v>
      </c>
      <c r="F1680" t="s">
        <v>40</v>
      </c>
      <c r="G1680" t="str">
        <f t="shared" si="53"/>
        <v>1_x1_3x_B_16c</v>
      </c>
      <c r="H1680" s="116" t="str">
        <f t="shared" si="52"/>
        <v>16c</v>
      </c>
      <c r="I1680" t="s">
        <v>13138</v>
      </c>
    </row>
    <row r="1681" spans="1:10" x14ac:dyDescent="0.2">
      <c r="A1681">
        <v>1</v>
      </c>
      <c r="B1681" t="str">
        <f>"x"&amp;A1681&amp;"_"&amp;INDEX(Lista!$H$1:$I$5,MATCH(Freelancer!D1681,Lista!$I$1:$I$5,0),1)&amp;"x"</f>
        <v>x1_3x</v>
      </c>
      <c r="C1681" t="s">
        <v>254</v>
      </c>
      <c r="D1681" t="s">
        <v>169</v>
      </c>
      <c r="E1681">
        <v>17</v>
      </c>
      <c r="F1681" t="s">
        <v>31</v>
      </c>
      <c r="G1681" t="str">
        <f t="shared" si="53"/>
        <v>1_x1_3x_B_17a</v>
      </c>
      <c r="H1681" s="116" t="str">
        <f t="shared" si="52"/>
        <v>17a</v>
      </c>
      <c r="I1681" t="s">
        <v>13139</v>
      </c>
    </row>
    <row r="1682" spans="1:10" x14ac:dyDescent="0.2">
      <c r="A1682">
        <v>1</v>
      </c>
      <c r="B1682" t="str">
        <f>"x"&amp;A1682&amp;"_"&amp;INDEX(Lista!$H$1:$I$5,MATCH(Freelancer!D1682,Lista!$I$1:$I$5,0),1)&amp;"x"</f>
        <v>x1_3x</v>
      </c>
      <c r="C1682" t="s">
        <v>254</v>
      </c>
      <c r="D1682" t="s">
        <v>169</v>
      </c>
      <c r="E1682">
        <v>17</v>
      </c>
      <c r="F1682" t="s">
        <v>34</v>
      </c>
      <c r="G1682" t="str">
        <f t="shared" si="53"/>
        <v>1_x1_3x_B_17b</v>
      </c>
      <c r="H1682" s="116" t="str">
        <f t="shared" si="52"/>
        <v>17b</v>
      </c>
      <c r="I1682" t="s">
        <v>13140</v>
      </c>
    </row>
    <row r="1683" spans="1:10" x14ac:dyDescent="0.2">
      <c r="A1683">
        <v>1</v>
      </c>
      <c r="B1683" t="str">
        <f>"x"&amp;A1683&amp;"_"&amp;INDEX(Lista!$H$1:$I$5,MATCH(Freelancer!D1683,Lista!$I$1:$I$5,0),1)&amp;"x"</f>
        <v>x1_3x</v>
      </c>
      <c r="C1683" t="s">
        <v>254</v>
      </c>
      <c r="D1683" t="s">
        <v>169</v>
      </c>
      <c r="E1683">
        <v>17</v>
      </c>
      <c r="F1683" t="s">
        <v>40</v>
      </c>
      <c r="G1683" t="str">
        <f t="shared" si="53"/>
        <v>1_x1_3x_B_17c</v>
      </c>
      <c r="H1683" s="116" t="str">
        <f t="shared" si="52"/>
        <v>17c</v>
      </c>
      <c r="I1683" t="s">
        <v>13141</v>
      </c>
    </row>
    <row r="1684" spans="1:10" x14ac:dyDescent="0.2">
      <c r="A1684">
        <v>1</v>
      </c>
      <c r="B1684" t="str">
        <f>"x"&amp;A1684&amp;"_"&amp;INDEX(Lista!$H$1:$I$5,MATCH(Freelancer!D1684,Lista!$I$1:$I$5,0),1)&amp;"x"</f>
        <v>x1_3x</v>
      </c>
      <c r="C1684" t="s">
        <v>254</v>
      </c>
      <c r="D1684" t="s">
        <v>169</v>
      </c>
      <c r="E1684">
        <v>18</v>
      </c>
      <c r="F1684" t="s">
        <v>31</v>
      </c>
      <c r="G1684" t="str">
        <f t="shared" si="53"/>
        <v>1_x1_3x_B_18a</v>
      </c>
      <c r="H1684" s="116" t="str">
        <f t="shared" si="52"/>
        <v>18a</v>
      </c>
      <c r="I1684" t="s">
        <v>13142</v>
      </c>
    </row>
    <row r="1685" spans="1:10" x14ac:dyDescent="0.2">
      <c r="A1685">
        <v>1</v>
      </c>
      <c r="B1685" t="str">
        <f>"x"&amp;A1685&amp;"_"&amp;INDEX(Lista!$H$1:$I$5,MATCH(Freelancer!D1685,Lista!$I$1:$I$5,0),1)&amp;"x"</f>
        <v>x1_3x</v>
      </c>
      <c r="C1685" t="s">
        <v>254</v>
      </c>
      <c r="D1685" t="s">
        <v>169</v>
      </c>
      <c r="E1685">
        <v>18</v>
      </c>
      <c r="F1685" t="s">
        <v>34</v>
      </c>
      <c r="G1685" t="str">
        <f t="shared" si="53"/>
        <v>1_x1_3x_B_18b</v>
      </c>
      <c r="H1685" s="116" t="str">
        <f t="shared" si="52"/>
        <v>18b</v>
      </c>
      <c r="I1685" t="s">
        <v>13143</v>
      </c>
    </row>
    <row r="1686" spans="1:10" x14ac:dyDescent="0.2">
      <c r="A1686">
        <v>1</v>
      </c>
      <c r="B1686" t="str">
        <f>"x"&amp;A1686&amp;"_"&amp;INDEX(Lista!$H$1:$I$5,MATCH(Freelancer!D1686,Lista!$I$1:$I$5,0),1)&amp;"x"</f>
        <v>x1_3x</v>
      </c>
      <c r="C1686" t="s">
        <v>254</v>
      </c>
      <c r="D1686" t="s">
        <v>169</v>
      </c>
      <c r="E1686">
        <v>18</v>
      </c>
      <c r="F1686" t="s">
        <v>40</v>
      </c>
      <c r="G1686" t="str">
        <f t="shared" si="53"/>
        <v>1_x1_3x_B_18c</v>
      </c>
      <c r="H1686" s="116" t="str">
        <f t="shared" si="52"/>
        <v>18c</v>
      </c>
      <c r="I1686" t="s">
        <v>13144</v>
      </c>
    </row>
    <row r="1687" spans="1:10" x14ac:dyDescent="0.2">
      <c r="A1687">
        <v>1</v>
      </c>
      <c r="B1687" t="str">
        <f>"x"&amp;A1687&amp;"_"&amp;INDEX(Lista!$H$1:$I$5,MATCH(Freelancer!D1687,Lista!$I$1:$I$5,0),1)&amp;"x"</f>
        <v>x1_3x</v>
      </c>
      <c r="C1687" t="s">
        <v>254</v>
      </c>
      <c r="D1687" t="s">
        <v>169</v>
      </c>
      <c r="E1687">
        <v>19</v>
      </c>
      <c r="F1687" t="s">
        <v>31</v>
      </c>
      <c r="G1687" t="str">
        <f t="shared" si="53"/>
        <v>1_x1_3x_B_19a</v>
      </c>
      <c r="H1687" s="116" t="str">
        <f t="shared" si="52"/>
        <v>19a</v>
      </c>
      <c r="I1687" t="s">
        <v>13145</v>
      </c>
    </row>
    <row r="1688" spans="1:10" x14ac:dyDescent="0.2">
      <c r="A1688">
        <v>1</v>
      </c>
      <c r="B1688" t="str">
        <f>"x"&amp;A1688&amp;"_"&amp;INDEX(Lista!$H$1:$I$5,MATCH(Freelancer!D1688,Lista!$I$1:$I$5,0),1)&amp;"x"</f>
        <v>x1_3x</v>
      </c>
      <c r="C1688" t="s">
        <v>254</v>
      </c>
      <c r="D1688" t="s">
        <v>169</v>
      </c>
      <c r="E1688">
        <v>19</v>
      </c>
      <c r="F1688" t="s">
        <v>34</v>
      </c>
      <c r="G1688" t="str">
        <f t="shared" si="53"/>
        <v>1_x1_3x_B_19b</v>
      </c>
      <c r="H1688" s="116" t="str">
        <f t="shared" si="52"/>
        <v>19b</v>
      </c>
      <c r="I1688" t="s">
        <v>13146</v>
      </c>
    </row>
    <row r="1689" spans="1:10" x14ac:dyDescent="0.2">
      <c r="A1689">
        <v>1</v>
      </c>
      <c r="B1689" t="str">
        <f>"x"&amp;A1689&amp;"_"&amp;INDEX(Lista!$H$1:$I$5,MATCH(Freelancer!D1689,Lista!$I$1:$I$5,0),1)&amp;"x"</f>
        <v>x1_3x</v>
      </c>
      <c r="C1689" t="s">
        <v>254</v>
      </c>
      <c r="D1689" t="s">
        <v>169</v>
      </c>
      <c r="E1689">
        <v>20</v>
      </c>
      <c r="F1689" t="s">
        <v>31</v>
      </c>
      <c r="G1689" t="str">
        <f t="shared" si="53"/>
        <v>1_x1_3x_B_20a</v>
      </c>
      <c r="H1689" s="116" t="str">
        <f t="shared" si="52"/>
        <v>20a</v>
      </c>
      <c r="I1689" t="s">
        <v>13085</v>
      </c>
    </row>
    <row r="1690" spans="1:10" x14ac:dyDescent="0.2">
      <c r="A1690">
        <v>1</v>
      </c>
      <c r="B1690" t="str">
        <f>"x"&amp;A1690&amp;"_"&amp;INDEX(Lista!$H$1:$I$5,MATCH(Freelancer!D1690,Lista!$I$1:$I$5,0),1)&amp;"x"</f>
        <v>x1_3x</v>
      </c>
      <c r="C1690" t="s">
        <v>254</v>
      </c>
      <c r="D1690" t="s">
        <v>169</v>
      </c>
      <c r="E1690">
        <v>20</v>
      </c>
      <c r="F1690" t="s">
        <v>34</v>
      </c>
      <c r="G1690" t="str">
        <f t="shared" si="53"/>
        <v>1_x1_3x_B_20b</v>
      </c>
      <c r="H1690" s="116" t="str">
        <f t="shared" si="52"/>
        <v>20b</v>
      </c>
      <c r="I1690" t="s">
        <v>13147</v>
      </c>
    </row>
    <row r="1691" spans="1:10" x14ac:dyDescent="0.2">
      <c r="A1691">
        <v>1</v>
      </c>
      <c r="B1691" t="str">
        <f>"x"&amp;A1691&amp;"_"&amp;INDEX(Lista!$H$1:$I$5,MATCH(Freelancer!D1691,Lista!$I$1:$I$5,0),1)&amp;"x"</f>
        <v>x1_3x</v>
      </c>
      <c r="C1691" t="s">
        <v>254</v>
      </c>
      <c r="D1691" t="s">
        <v>169</v>
      </c>
      <c r="E1691">
        <v>20</v>
      </c>
      <c r="F1691" t="s">
        <v>40</v>
      </c>
      <c r="G1691" t="str">
        <f t="shared" si="53"/>
        <v>1_x1_3x_B_20c</v>
      </c>
      <c r="H1691" s="116" t="str">
        <f t="shared" ref="H1691:H1754" si="54">IF(F1691="",E1691,E1691&amp;F1691)</f>
        <v>20c</v>
      </c>
      <c r="I1691" t="s">
        <v>13148</v>
      </c>
    </row>
    <row r="1692" spans="1:10" x14ac:dyDescent="0.2">
      <c r="A1692">
        <v>1</v>
      </c>
      <c r="B1692" t="str">
        <f>"x"&amp;A1692&amp;"_"&amp;INDEX(Lista!$H$1:$I$5,MATCH(Freelancer!D1692,Lista!$I$1:$I$5,0),1)&amp;"x"</f>
        <v>x1_3x</v>
      </c>
      <c r="C1692" t="s">
        <v>254</v>
      </c>
      <c r="D1692" t="s">
        <v>169</v>
      </c>
      <c r="E1692">
        <v>20</v>
      </c>
      <c r="F1692" t="s">
        <v>66</v>
      </c>
      <c r="G1692" t="str">
        <f t="shared" si="53"/>
        <v>1_x1_3x_B_20d</v>
      </c>
      <c r="H1692" s="116" t="str">
        <f t="shared" si="54"/>
        <v>20d</v>
      </c>
      <c r="I1692" t="s">
        <v>13149</v>
      </c>
    </row>
    <row r="1693" spans="1:10" x14ac:dyDescent="0.2">
      <c r="A1693">
        <v>1</v>
      </c>
      <c r="B1693" t="str">
        <f>"x"&amp;A1693&amp;"_"&amp;INDEX(Lista!$H$1:$I$5,MATCH(Freelancer!D1693,Lista!$I$1:$I$5,0),1)&amp;"x"</f>
        <v>x1_3x</v>
      </c>
      <c r="C1693" t="s">
        <v>254</v>
      </c>
      <c r="D1693" t="s">
        <v>169</v>
      </c>
      <c r="E1693">
        <v>21</v>
      </c>
      <c r="F1693" t="s">
        <v>31</v>
      </c>
      <c r="G1693" t="str">
        <f t="shared" si="53"/>
        <v>1_x1_3x_B_21a</v>
      </c>
      <c r="H1693" s="116" t="str">
        <f t="shared" si="54"/>
        <v>21a</v>
      </c>
      <c r="I1693" t="s">
        <v>13150</v>
      </c>
      <c r="J1693" t="s">
        <v>13151</v>
      </c>
    </row>
    <row r="1694" spans="1:10" x14ac:dyDescent="0.2">
      <c r="A1694">
        <v>1</v>
      </c>
      <c r="B1694" t="str">
        <f>"x"&amp;A1694&amp;"_"&amp;INDEX(Lista!$H$1:$I$5,MATCH(Freelancer!D1694,Lista!$I$1:$I$5,0),1)&amp;"x"</f>
        <v>x1_3x</v>
      </c>
      <c r="C1694" t="s">
        <v>254</v>
      </c>
      <c r="D1694" t="s">
        <v>169</v>
      </c>
      <c r="E1694">
        <v>21</v>
      </c>
      <c r="F1694" t="s">
        <v>34</v>
      </c>
      <c r="G1694" t="str">
        <f t="shared" si="53"/>
        <v>1_x1_3x_B_21b</v>
      </c>
      <c r="H1694" s="116" t="str">
        <f t="shared" si="54"/>
        <v>21b</v>
      </c>
      <c r="I1694" t="s">
        <v>13152</v>
      </c>
      <c r="J1694" t="s">
        <v>13151</v>
      </c>
    </row>
    <row r="1695" spans="1:10" x14ac:dyDescent="0.2">
      <c r="A1695">
        <v>1</v>
      </c>
      <c r="B1695" t="str">
        <f>"x"&amp;A1695&amp;"_"&amp;INDEX(Lista!$H$1:$I$5,MATCH(Freelancer!D1695,Lista!$I$1:$I$5,0),1)&amp;"x"</f>
        <v>x1_3x</v>
      </c>
      <c r="C1695" t="s">
        <v>254</v>
      </c>
      <c r="D1695" t="s">
        <v>169</v>
      </c>
      <c r="E1695">
        <v>21</v>
      </c>
      <c r="F1695" t="s">
        <v>40</v>
      </c>
      <c r="G1695" t="str">
        <f t="shared" si="53"/>
        <v>1_x1_3x_B_21c</v>
      </c>
      <c r="H1695" s="116" t="str">
        <f t="shared" si="54"/>
        <v>21c</v>
      </c>
      <c r="I1695" t="s">
        <v>13153</v>
      </c>
      <c r="J1695" t="s">
        <v>13151</v>
      </c>
    </row>
    <row r="1696" spans="1:10" x14ac:dyDescent="0.2">
      <c r="A1696">
        <v>1</v>
      </c>
      <c r="B1696" t="str">
        <f>"x"&amp;A1696&amp;"_"&amp;INDEX(Lista!$H$1:$I$5,MATCH(Freelancer!D1696,Lista!$I$1:$I$5,0),1)&amp;"x"</f>
        <v>x1_3x</v>
      </c>
      <c r="C1696" t="s">
        <v>254</v>
      </c>
      <c r="D1696" t="s">
        <v>169</v>
      </c>
      <c r="E1696">
        <v>22</v>
      </c>
      <c r="F1696" t="s">
        <v>31</v>
      </c>
      <c r="G1696" t="str">
        <f t="shared" si="53"/>
        <v>1_x1_3x_B_22a</v>
      </c>
      <c r="H1696" s="116" t="str">
        <f t="shared" si="54"/>
        <v>22a</v>
      </c>
      <c r="I1696" t="s">
        <v>13154</v>
      </c>
      <c r="J1696" t="s">
        <v>13155</v>
      </c>
    </row>
    <row r="1697" spans="1:10" x14ac:dyDescent="0.2">
      <c r="A1697">
        <v>1</v>
      </c>
      <c r="B1697" t="str">
        <f>"x"&amp;A1697&amp;"_"&amp;INDEX(Lista!$H$1:$I$5,MATCH(Freelancer!D1697,Lista!$I$1:$I$5,0),1)&amp;"x"</f>
        <v>x1_3x</v>
      </c>
      <c r="C1697" t="s">
        <v>254</v>
      </c>
      <c r="D1697" t="s">
        <v>169</v>
      </c>
      <c r="E1697">
        <v>22</v>
      </c>
      <c r="F1697" t="s">
        <v>34</v>
      </c>
      <c r="G1697" t="str">
        <f t="shared" ref="G1697:G1760" si="55">A1697&amp;"_"&amp;B1697&amp;"_"&amp;D1697&amp;"_"&amp;H1697</f>
        <v>1_x1_3x_B_22b</v>
      </c>
      <c r="H1697" s="116" t="str">
        <f t="shared" si="54"/>
        <v>22b</v>
      </c>
      <c r="I1697" t="s">
        <v>13156</v>
      </c>
      <c r="J1697" t="s">
        <v>13155</v>
      </c>
    </row>
    <row r="1698" spans="1:10" x14ac:dyDescent="0.2">
      <c r="A1698">
        <v>1</v>
      </c>
      <c r="B1698" t="str">
        <f>"x"&amp;A1698&amp;"_"&amp;INDEX(Lista!$H$1:$I$5,MATCH(Freelancer!D1698,Lista!$I$1:$I$5,0),1)&amp;"x"</f>
        <v>x1_3x</v>
      </c>
      <c r="C1698" t="s">
        <v>254</v>
      </c>
      <c r="D1698" t="s">
        <v>169</v>
      </c>
      <c r="E1698">
        <v>22</v>
      </c>
      <c r="F1698" t="s">
        <v>40</v>
      </c>
      <c r="G1698" t="str">
        <f t="shared" si="55"/>
        <v>1_x1_3x_B_22c</v>
      </c>
      <c r="H1698" s="116" t="str">
        <f t="shared" si="54"/>
        <v>22c</v>
      </c>
      <c r="I1698" t="s">
        <v>13157</v>
      </c>
      <c r="J1698" t="s">
        <v>13155</v>
      </c>
    </row>
    <row r="1699" spans="1:10" x14ac:dyDescent="0.2">
      <c r="A1699">
        <v>1</v>
      </c>
      <c r="B1699" t="str">
        <f>"x"&amp;A1699&amp;"_"&amp;INDEX(Lista!$H$1:$I$5,MATCH(Freelancer!D1699,Lista!$I$1:$I$5,0),1)&amp;"x"</f>
        <v>x1_3x</v>
      </c>
      <c r="C1699" t="s">
        <v>254</v>
      </c>
      <c r="D1699" t="s">
        <v>169</v>
      </c>
      <c r="E1699">
        <v>23</v>
      </c>
      <c r="F1699" t="s">
        <v>31</v>
      </c>
      <c r="G1699" t="str">
        <f t="shared" si="55"/>
        <v>1_x1_3x_B_23a</v>
      </c>
      <c r="H1699" s="116" t="str">
        <f t="shared" si="54"/>
        <v>23a</v>
      </c>
      <c r="I1699" t="s">
        <v>13158</v>
      </c>
      <c r="J1699" t="s">
        <v>13159</v>
      </c>
    </row>
    <row r="1700" spans="1:10" x14ac:dyDescent="0.2">
      <c r="A1700">
        <v>1</v>
      </c>
      <c r="B1700" t="str">
        <f>"x"&amp;A1700&amp;"_"&amp;INDEX(Lista!$H$1:$I$5,MATCH(Freelancer!D1700,Lista!$I$1:$I$5,0),1)&amp;"x"</f>
        <v>x1_3x</v>
      </c>
      <c r="C1700" t="s">
        <v>254</v>
      </c>
      <c r="D1700" t="s">
        <v>169</v>
      </c>
      <c r="E1700">
        <v>23</v>
      </c>
      <c r="F1700" t="s">
        <v>34</v>
      </c>
      <c r="G1700" t="str">
        <f t="shared" si="55"/>
        <v>1_x1_3x_B_23b</v>
      </c>
      <c r="H1700" s="116" t="str">
        <f t="shared" si="54"/>
        <v>23b</v>
      </c>
      <c r="I1700" t="s">
        <v>13160</v>
      </c>
      <c r="J1700" t="s">
        <v>13159</v>
      </c>
    </row>
    <row r="1701" spans="1:10" x14ac:dyDescent="0.2">
      <c r="A1701">
        <v>1</v>
      </c>
      <c r="B1701" t="str">
        <f>"x"&amp;A1701&amp;"_"&amp;INDEX(Lista!$H$1:$I$5,MATCH(Freelancer!D1701,Lista!$I$1:$I$5,0),1)&amp;"x"</f>
        <v>x1_3x</v>
      </c>
      <c r="C1701" t="s">
        <v>254</v>
      </c>
      <c r="D1701" t="s">
        <v>169</v>
      </c>
      <c r="E1701">
        <v>23</v>
      </c>
      <c r="F1701" t="s">
        <v>40</v>
      </c>
      <c r="G1701" t="str">
        <f t="shared" si="55"/>
        <v>1_x1_3x_B_23c</v>
      </c>
      <c r="H1701" s="116" t="str">
        <f t="shared" si="54"/>
        <v>23c</v>
      </c>
      <c r="I1701" t="s">
        <v>13161</v>
      </c>
      <c r="J1701" t="s">
        <v>13159</v>
      </c>
    </row>
    <row r="1702" spans="1:10" x14ac:dyDescent="0.2">
      <c r="A1702">
        <v>1</v>
      </c>
      <c r="B1702" t="str">
        <f>"x"&amp;A1702&amp;"_"&amp;INDEX(Lista!$H$1:$I$5,MATCH(Freelancer!D1702,Lista!$I$1:$I$5,0),1)&amp;"x"</f>
        <v>x1_3x</v>
      </c>
      <c r="C1702" t="s">
        <v>254</v>
      </c>
      <c r="D1702" t="s">
        <v>169</v>
      </c>
      <c r="E1702">
        <v>23</v>
      </c>
      <c r="F1702" t="s">
        <v>66</v>
      </c>
      <c r="G1702" t="str">
        <f t="shared" si="55"/>
        <v>1_x1_3x_B_23d</v>
      </c>
      <c r="H1702" s="116" t="str">
        <f t="shared" si="54"/>
        <v>23d</v>
      </c>
      <c r="I1702" t="s">
        <v>13162</v>
      </c>
      <c r="J1702" t="s">
        <v>13159</v>
      </c>
    </row>
    <row r="1703" spans="1:10" x14ac:dyDescent="0.2">
      <c r="A1703">
        <v>1</v>
      </c>
      <c r="B1703" t="str">
        <f>"x"&amp;A1703&amp;"_"&amp;INDEX(Lista!$H$1:$I$5,MATCH(Freelancer!D1703,Lista!$I$1:$I$5,0),1)&amp;"x"</f>
        <v>x1_3x</v>
      </c>
      <c r="C1703" t="s">
        <v>254</v>
      </c>
      <c r="D1703" t="s">
        <v>169</v>
      </c>
      <c r="E1703">
        <v>24</v>
      </c>
      <c r="G1703" t="str">
        <f t="shared" si="55"/>
        <v>1_x1_3x_B_24</v>
      </c>
      <c r="H1703" s="116">
        <f t="shared" si="54"/>
        <v>24</v>
      </c>
      <c r="I1703" t="s">
        <v>13163</v>
      </c>
    </row>
    <row r="1704" spans="1:10" x14ac:dyDescent="0.2">
      <c r="A1704">
        <v>1</v>
      </c>
      <c r="B1704" t="str">
        <f>"x"&amp;A1704&amp;"_"&amp;INDEX(Lista!$H$1:$I$5,MATCH(Freelancer!D1704,Lista!$I$1:$I$5,0),1)&amp;"x"</f>
        <v>x1_3x</v>
      </c>
      <c r="C1704" t="s">
        <v>254</v>
      </c>
      <c r="D1704" t="s">
        <v>169</v>
      </c>
      <c r="E1704">
        <v>25</v>
      </c>
      <c r="F1704" t="s">
        <v>31</v>
      </c>
      <c r="G1704" t="str">
        <f t="shared" si="55"/>
        <v>1_x1_3x_B_25a</v>
      </c>
      <c r="H1704" s="116" t="str">
        <f t="shared" si="54"/>
        <v>25a</v>
      </c>
      <c r="I1704" t="s">
        <v>13164</v>
      </c>
    </row>
    <row r="1705" spans="1:10" x14ac:dyDescent="0.2">
      <c r="A1705">
        <v>1</v>
      </c>
      <c r="B1705" t="str">
        <f>"x"&amp;A1705&amp;"_"&amp;INDEX(Lista!$H$1:$I$5,MATCH(Freelancer!D1705,Lista!$I$1:$I$5,0),1)&amp;"x"</f>
        <v>x1_3x</v>
      </c>
      <c r="C1705" t="s">
        <v>254</v>
      </c>
      <c r="D1705" t="s">
        <v>169</v>
      </c>
      <c r="E1705">
        <v>25</v>
      </c>
      <c r="F1705" t="s">
        <v>34</v>
      </c>
      <c r="G1705" t="str">
        <f t="shared" si="55"/>
        <v>1_x1_3x_B_25b</v>
      </c>
      <c r="H1705" s="116" t="str">
        <f t="shared" si="54"/>
        <v>25b</v>
      </c>
      <c r="I1705" t="s">
        <v>13165</v>
      </c>
    </row>
    <row r="1706" spans="1:10" x14ac:dyDescent="0.2">
      <c r="A1706">
        <v>1</v>
      </c>
      <c r="B1706" t="str">
        <f>"x"&amp;A1706&amp;"_"&amp;INDEX(Lista!$H$1:$I$5,MATCH(Freelancer!D1706,Lista!$I$1:$I$5,0),1)&amp;"x"</f>
        <v>x1_3x</v>
      </c>
      <c r="C1706" t="s">
        <v>254</v>
      </c>
      <c r="D1706" t="s">
        <v>169</v>
      </c>
      <c r="E1706">
        <v>26</v>
      </c>
      <c r="F1706" t="s">
        <v>31</v>
      </c>
      <c r="G1706" t="str">
        <f t="shared" si="55"/>
        <v>1_x1_3x_B_26a</v>
      </c>
      <c r="H1706" s="116" t="str">
        <f t="shared" si="54"/>
        <v>26a</v>
      </c>
      <c r="I1706" t="s">
        <v>13166</v>
      </c>
    </row>
    <row r="1707" spans="1:10" x14ac:dyDescent="0.2">
      <c r="A1707">
        <v>1</v>
      </c>
      <c r="B1707" t="str">
        <f>"x"&amp;A1707&amp;"_"&amp;INDEX(Lista!$H$1:$I$5,MATCH(Freelancer!D1707,Lista!$I$1:$I$5,0),1)&amp;"x"</f>
        <v>x1_3x</v>
      </c>
      <c r="C1707" t="s">
        <v>254</v>
      </c>
      <c r="D1707" t="s">
        <v>169</v>
      </c>
      <c r="E1707">
        <v>26</v>
      </c>
      <c r="F1707" t="s">
        <v>34</v>
      </c>
      <c r="G1707" t="str">
        <f t="shared" si="55"/>
        <v>1_x1_3x_B_26b</v>
      </c>
      <c r="H1707" s="116" t="str">
        <f t="shared" si="54"/>
        <v>26b</v>
      </c>
      <c r="I1707" t="s">
        <v>13165</v>
      </c>
    </row>
    <row r="1708" spans="1:10" x14ac:dyDescent="0.2">
      <c r="A1708">
        <v>1</v>
      </c>
      <c r="B1708" t="str">
        <f>"x"&amp;A1708&amp;"_"&amp;INDEX(Lista!$H$1:$I$5,MATCH(Freelancer!D1708,Lista!$I$1:$I$5,0),1)&amp;"x"</f>
        <v>x1_3x</v>
      </c>
      <c r="C1708" t="s">
        <v>254</v>
      </c>
      <c r="D1708" t="s">
        <v>169</v>
      </c>
      <c r="E1708">
        <v>27</v>
      </c>
      <c r="F1708" t="s">
        <v>31</v>
      </c>
      <c r="G1708" t="str">
        <f t="shared" si="55"/>
        <v>1_x1_3x_B_27a</v>
      </c>
      <c r="H1708" s="116" t="str">
        <f t="shared" si="54"/>
        <v>27a</v>
      </c>
      <c r="I1708" t="s">
        <v>13167</v>
      </c>
    </row>
    <row r="1709" spans="1:10" x14ac:dyDescent="0.2">
      <c r="A1709">
        <v>1</v>
      </c>
      <c r="B1709" t="str">
        <f>"x"&amp;A1709&amp;"_"&amp;INDEX(Lista!$H$1:$I$5,MATCH(Freelancer!D1709,Lista!$I$1:$I$5,0),1)&amp;"x"</f>
        <v>x1_3x</v>
      </c>
      <c r="C1709" t="s">
        <v>254</v>
      </c>
      <c r="D1709" t="s">
        <v>169</v>
      </c>
      <c r="E1709">
        <v>27</v>
      </c>
      <c r="F1709" t="s">
        <v>34</v>
      </c>
      <c r="G1709" t="str">
        <f t="shared" si="55"/>
        <v>1_x1_3x_B_27b</v>
      </c>
      <c r="H1709" s="116" t="str">
        <f t="shared" si="54"/>
        <v>27b</v>
      </c>
      <c r="I1709" t="s">
        <v>13168</v>
      </c>
    </row>
    <row r="1710" spans="1:10" x14ac:dyDescent="0.2">
      <c r="A1710">
        <v>1</v>
      </c>
      <c r="B1710" t="str">
        <f>"x"&amp;A1710&amp;"_"&amp;INDEX(Lista!$H$1:$I$5,MATCH(Freelancer!D1710,Lista!$I$1:$I$5,0),1)&amp;"x"</f>
        <v>x1_3x</v>
      </c>
      <c r="C1710" t="s">
        <v>254</v>
      </c>
      <c r="D1710" t="s">
        <v>169</v>
      </c>
      <c r="E1710">
        <v>28</v>
      </c>
      <c r="F1710" t="s">
        <v>31</v>
      </c>
      <c r="G1710" t="str">
        <f t="shared" si="55"/>
        <v>1_x1_3x_B_28a</v>
      </c>
      <c r="H1710" s="116" t="str">
        <f t="shared" si="54"/>
        <v>28a</v>
      </c>
      <c r="I1710" t="s">
        <v>13169</v>
      </c>
    </row>
    <row r="1711" spans="1:10" x14ac:dyDescent="0.2">
      <c r="A1711">
        <v>1</v>
      </c>
      <c r="B1711" t="str">
        <f>"x"&amp;A1711&amp;"_"&amp;INDEX(Lista!$H$1:$I$5,MATCH(Freelancer!D1711,Lista!$I$1:$I$5,0),1)&amp;"x"</f>
        <v>x1_3x</v>
      </c>
      <c r="C1711" t="s">
        <v>254</v>
      </c>
      <c r="D1711" t="s">
        <v>169</v>
      </c>
      <c r="E1711">
        <v>28</v>
      </c>
      <c r="F1711" t="s">
        <v>34</v>
      </c>
      <c r="G1711" t="str">
        <f t="shared" si="55"/>
        <v>1_x1_3x_B_28b</v>
      </c>
      <c r="H1711" s="116" t="str">
        <f t="shared" si="54"/>
        <v>28b</v>
      </c>
      <c r="I1711" t="s">
        <v>13170</v>
      </c>
    </row>
    <row r="1712" spans="1:10" x14ac:dyDescent="0.2">
      <c r="A1712">
        <v>1</v>
      </c>
      <c r="B1712" t="str">
        <f>"x"&amp;A1712&amp;"_"&amp;INDEX(Lista!$H$1:$I$5,MATCH(Freelancer!D1712,Lista!$I$1:$I$5,0),1)&amp;"x"</f>
        <v>x1_3x</v>
      </c>
      <c r="C1712" t="s">
        <v>254</v>
      </c>
      <c r="D1712" t="s">
        <v>169</v>
      </c>
      <c r="E1712">
        <v>28</v>
      </c>
      <c r="F1712" t="s">
        <v>40</v>
      </c>
      <c r="G1712" t="str">
        <f t="shared" si="55"/>
        <v>1_x1_3x_B_28c</v>
      </c>
      <c r="H1712" s="116" t="str">
        <f t="shared" si="54"/>
        <v>28c</v>
      </c>
      <c r="I1712" t="s">
        <v>13171</v>
      </c>
    </row>
    <row r="1713" spans="1:9" x14ac:dyDescent="0.2">
      <c r="A1713">
        <v>1</v>
      </c>
      <c r="B1713" t="str">
        <f>"x"&amp;A1713&amp;"_"&amp;INDEX(Lista!$H$1:$I$5,MATCH(Freelancer!D1713,Lista!$I$1:$I$5,0),1)&amp;"x"</f>
        <v>x1_3x</v>
      </c>
      <c r="C1713" t="s">
        <v>254</v>
      </c>
      <c r="D1713" t="s">
        <v>169</v>
      </c>
      <c r="E1713">
        <v>29</v>
      </c>
      <c r="F1713" t="s">
        <v>31</v>
      </c>
      <c r="G1713" t="str">
        <f t="shared" si="55"/>
        <v>1_x1_3x_B_29a</v>
      </c>
      <c r="H1713" s="116" t="str">
        <f t="shared" si="54"/>
        <v>29a</v>
      </c>
      <c r="I1713" t="s">
        <v>13172</v>
      </c>
    </row>
    <row r="1714" spans="1:9" x14ac:dyDescent="0.2">
      <c r="A1714">
        <v>1</v>
      </c>
      <c r="B1714" t="str">
        <f>"x"&amp;A1714&amp;"_"&amp;INDEX(Lista!$H$1:$I$5,MATCH(Freelancer!D1714,Lista!$I$1:$I$5,0),1)&amp;"x"</f>
        <v>x1_3x</v>
      </c>
      <c r="C1714" t="s">
        <v>254</v>
      </c>
      <c r="D1714" t="s">
        <v>169</v>
      </c>
      <c r="E1714">
        <v>29</v>
      </c>
      <c r="F1714" t="s">
        <v>34</v>
      </c>
      <c r="G1714" t="str">
        <f t="shared" si="55"/>
        <v>1_x1_3x_B_29b</v>
      </c>
      <c r="H1714" s="116" t="str">
        <f t="shared" si="54"/>
        <v>29b</v>
      </c>
      <c r="I1714" t="s">
        <v>13173</v>
      </c>
    </row>
    <row r="1715" spans="1:9" x14ac:dyDescent="0.2">
      <c r="A1715">
        <v>1</v>
      </c>
      <c r="B1715" t="str">
        <f>"x"&amp;A1715&amp;"_"&amp;INDEX(Lista!$H$1:$I$5,MATCH(Freelancer!D1715,Lista!$I$1:$I$5,0),1)&amp;"x"</f>
        <v>x1_3x</v>
      </c>
      <c r="C1715" t="s">
        <v>254</v>
      </c>
      <c r="D1715" t="s">
        <v>169</v>
      </c>
      <c r="E1715">
        <v>29</v>
      </c>
      <c r="F1715" t="s">
        <v>40</v>
      </c>
      <c r="G1715" t="str">
        <f t="shared" si="55"/>
        <v>1_x1_3x_B_29c</v>
      </c>
      <c r="H1715" s="116" t="str">
        <f t="shared" si="54"/>
        <v>29c</v>
      </c>
      <c r="I1715" t="s">
        <v>13174</v>
      </c>
    </row>
    <row r="1716" spans="1:9" x14ac:dyDescent="0.2">
      <c r="A1716">
        <v>1</v>
      </c>
      <c r="B1716" t="str">
        <f>"x"&amp;A1716&amp;"_"&amp;INDEX(Lista!$H$1:$I$5,MATCH(Freelancer!D1716,Lista!$I$1:$I$5,0),1)&amp;"x"</f>
        <v>x1_3x</v>
      </c>
      <c r="C1716" t="s">
        <v>254</v>
      </c>
      <c r="D1716" t="s">
        <v>169</v>
      </c>
      <c r="E1716">
        <v>30</v>
      </c>
      <c r="F1716" t="s">
        <v>31</v>
      </c>
      <c r="G1716" t="str">
        <f t="shared" si="55"/>
        <v>1_x1_3x_B_30a</v>
      </c>
      <c r="H1716" s="116" t="str">
        <f t="shared" si="54"/>
        <v>30a</v>
      </c>
      <c r="I1716" t="s">
        <v>13175</v>
      </c>
    </row>
    <row r="1717" spans="1:9" x14ac:dyDescent="0.2">
      <c r="A1717">
        <v>1</v>
      </c>
      <c r="B1717" t="str">
        <f>"x"&amp;A1717&amp;"_"&amp;INDEX(Lista!$H$1:$I$5,MATCH(Freelancer!D1717,Lista!$I$1:$I$5,0),1)&amp;"x"</f>
        <v>x1_3x</v>
      </c>
      <c r="C1717" t="s">
        <v>254</v>
      </c>
      <c r="D1717" t="s">
        <v>169</v>
      </c>
      <c r="E1717">
        <v>30</v>
      </c>
      <c r="F1717" t="s">
        <v>34</v>
      </c>
      <c r="G1717" t="str">
        <f t="shared" si="55"/>
        <v>1_x1_3x_B_30b</v>
      </c>
      <c r="H1717" s="116" t="str">
        <f t="shared" si="54"/>
        <v>30b</v>
      </c>
      <c r="I1717" t="s">
        <v>13176</v>
      </c>
    </row>
    <row r="1718" spans="1:9" x14ac:dyDescent="0.2">
      <c r="A1718">
        <v>1</v>
      </c>
      <c r="B1718" t="str">
        <f>"x"&amp;A1718&amp;"_"&amp;INDEX(Lista!$H$1:$I$5,MATCH(Freelancer!D1718,Lista!$I$1:$I$5,0),1)&amp;"x"</f>
        <v>x1_3x</v>
      </c>
      <c r="C1718" t="s">
        <v>254</v>
      </c>
      <c r="D1718" t="s">
        <v>169</v>
      </c>
      <c r="E1718">
        <v>30</v>
      </c>
      <c r="F1718" t="s">
        <v>40</v>
      </c>
      <c r="G1718" t="str">
        <f t="shared" si="55"/>
        <v>1_x1_3x_B_30c</v>
      </c>
      <c r="H1718" s="116" t="str">
        <f t="shared" si="54"/>
        <v>30c</v>
      </c>
      <c r="I1718" t="s">
        <v>13177</v>
      </c>
    </row>
    <row r="1719" spans="1:9" x14ac:dyDescent="0.2">
      <c r="A1719">
        <v>1</v>
      </c>
      <c r="B1719" t="str">
        <f>"x"&amp;A1719&amp;"_"&amp;INDEX(Lista!$H$1:$I$5,MATCH(Freelancer!D1719,Lista!$I$1:$I$5,0),1)&amp;"x"</f>
        <v>x1_3x</v>
      </c>
      <c r="C1719" t="s">
        <v>254</v>
      </c>
      <c r="D1719" t="s">
        <v>169</v>
      </c>
      <c r="E1719">
        <v>31</v>
      </c>
      <c r="F1719" t="s">
        <v>31</v>
      </c>
      <c r="G1719" t="str">
        <f t="shared" si="55"/>
        <v>1_x1_3x_B_31a</v>
      </c>
      <c r="H1719" s="116" t="str">
        <f t="shared" si="54"/>
        <v>31a</v>
      </c>
      <c r="I1719" t="s">
        <v>13178</v>
      </c>
    </row>
    <row r="1720" spans="1:9" x14ac:dyDescent="0.2">
      <c r="A1720">
        <v>1</v>
      </c>
      <c r="B1720" t="str">
        <f>"x"&amp;A1720&amp;"_"&amp;INDEX(Lista!$H$1:$I$5,MATCH(Freelancer!D1720,Lista!$I$1:$I$5,0),1)&amp;"x"</f>
        <v>x1_3x</v>
      </c>
      <c r="C1720" t="s">
        <v>254</v>
      </c>
      <c r="D1720" t="s">
        <v>169</v>
      </c>
      <c r="E1720">
        <v>31</v>
      </c>
      <c r="F1720" t="s">
        <v>34</v>
      </c>
      <c r="G1720" t="str">
        <f t="shared" si="55"/>
        <v>1_x1_3x_B_31b</v>
      </c>
      <c r="H1720" s="116" t="str">
        <f t="shared" si="54"/>
        <v>31b</v>
      </c>
      <c r="I1720" t="s">
        <v>13179</v>
      </c>
    </row>
    <row r="1721" spans="1:9" x14ac:dyDescent="0.2">
      <c r="A1721">
        <v>1</v>
      </c>
      <c r="B1721" t="str">
        <f>"x"&amp;A1721&amp;"_"&amp;INDEX(Lista!$H$1:$I$5,MATCH(Freelancer!D1721,Lista!$I$1:$I$5,0),1)&amp;"x"</f>
        <v>x1_3x</v>
      </c>
      <c r="C1721" t="s">
        <v>254</v>
      </c>
      <c r="D1721" t="s">
        <v>169</v>
      </c>
      <c r="E1721">
        <v>31</v>
      </c>
      <c r="F1721" t="s">
        <v>40</v>
      </c>
      <c r="G1721" t="str">
        <f t="shared" si="55"/>
        <v>1_x1_3x_B_31c</v>
      </c>
      <c r="H1721" s="116" t="str">
        <f t="shared" si="54"/>
        <v>31c</v>
      </c>
      <c r="I1721" t="s">
        <v>13180</v>
      </c>
    </row>
    <row r="1722" spans="1:9" x14ac:dyDescent="0.2">
      <c r="A1722">
        <v>1</v>
      </c>
      <c r="B1722" t="str">
        <f>"x"&amp;A1722&amp;"_"&amp;INDEX(Lista!$H$1:$I$5,MATCH(Freelancer!D1722,Lista!$I$1:$I$5,0),1)&amp;"x"</f>
        <v>x1_3x</v>
      </c>
      <c r="C1722" t="s">
        <v>254</v>
      </c>
      <c r="D1722" t="s">
        <v>169</v>
      </c>
      <c r="E1722">
        <v>32</v>
      </c>
      <c r="F1722" t="s">
        <v>31</v>
      </c>
      <c r="G1722" t="str">
        <f t="shared" si="55"/>
        <v>1_x1_3x_B_32a</v>
      </c>
      <c r="H1722" s="116" t="str">
        <f t="shared" si="54"/>
        <v>32a</v>
      </c>
      <c r="I1722" t="s">
        <v>13181</v>
      </c>
    </row>
    <row r="1723" spans="1:9" x14ac:dyDescent="0.2">
      <c r="A1723">
        <v>1</v>
      </c>
      <c r="B1723" t="str">
        <f>"x"&amp;A1723&amp;"_"&amp;INDEX(Lista!$H$1:$I$5,MATCH(Freelancer!D1723,Lista!$I$1:$I$5,0),1)&amp;"x"</f>
        <v>x1_3x</v>
      </c>
      <c r="C1723" t="s">
        <v>254</v>
      </c>
      <c r="D1723" t="s">
        <v>169</v>
      </c>
      <c r="E1723">
        <v>32</v>
      </c>
      <c r="F1723" t="s">
        <v>34</v>
      </c>
      <c r="G1723" t="str">
        <f t="shared" si="55"/>
        <v>1_x1_3x_B_32b</v>
      </c>
      <c r="H1723" s="116" t="str">
        <f t="shared" si="54"/>
        <v>32b</v>
      </c>
      <c r="I1723" t="s">
        <v>13182</v>
      </c>
    </row>
    <row r="1724" spans="1:9" x14ac:dyDescent="0.2">
      <c r="A1724">
        <v>1</v>
      </c>
      <c r="B1724" t="str">
        <f>"x"&amp;A1724&amp;"_"&amp;INDEX(Lista!$H$1:$I$5,MATCH(Freelancer!D1724,Lista!$I$1:$I$5,0),1)&amp;"x"</f>
        <v>x1_3x</v>
      </c>
      <c r="C1724" t="s">
        <v>254</v>
      </c>
      <c r="D1724" t="s">
        <v>169</v>
      </c>
      <c r="E1724">
        <v>32</v>
      </c>
      <c r="F1724" t="s">
        <v>40</v>
      </c>
      <c r="G1724" t="str">
        <f t="shared" si="55"/>
        <v>1_x1_3x_B_32c</v>
      </c>
      <c r="H1724" s="116" t="str">
        <f t="shared" si="54"/>
        <v>32c</v>
      </c>
      <c r="I1724" t="s">
        <v>13183</v>
      </c>
    </row>
    <row r="1725" spans="1:9" x14ac:dyDescent="0.2">
      <c r="A1725">
        <v>1</v>
      </c>
      <c r="B1725" t="str">
        <f>"x"&amp;A1725&amp;"_"&amp;INDEX(Lista!$H$1:$I$5,MATCH(Freelancer!D1725,Lista!$I$1:$I$5,0),1)&amp;"x"</f>
        <v>x1_3x</v>
      </c>
      <c r="C1725" t="s">
        <v>254</v>
      </c>
      <c r="D1725" t="s">
        <v>169</v>
      </c>
      <c r="E1725">
        <v>33</v>
      </c>
      <c r="F1725" t="s">
        <v>31</v>
      </c>
      <c r="G1725" t="str">
        <f t="shared" si="55"/>
        <v>1_x1_3x_B_33a</v>
      </c>
      <c r="H1725" s="116" t="str">
        <f t="shared" si="54"/>
        <v>33a</v>
      </c>
      <c r="I1725" t="s">
        <v>13184</v>
      </c>
    </row>
    <row r="1726" spans="1:9" x14ac:dyDescent="0.2">
      <c r="A1726">
        <v>1</v>
      </c>
      <c r="B1726" t="str">
        <f>"x"&amp;A1726&amp;"_"&amp;INDEX(Lista!$H$1:$I$5,MATCH(Freelancer!D1726,Lista!$I$1:$I$5,0),1)&amp;"x"</f>
        <v>x1_3x</v>
      </c>
      <c r="C1726" t="s">
        <v>254</v>
      </c>
      <c r="D1726" t="s">
        <v>169</v>
      </c>
      <c r="E1726">
        <v>33</v>
      </c>
      <c r="F1726" t="s">
        <v>34</v>
      </c>
      <c r="G1726" t="str">
        <f t="shared" si="55"/>
        <v>1_x1_3x_B_33b</v>
      </c>
      <c r="H1726" s="116" t="str">
        <f t="shared" si="54"/>
        <v>33b</v>
      </c>
      <c r="I1726" t="s">
        <v>13185</v>
      </c>
    </row>
    <row r="1727" spans="1:9" x14ac:dyDescent="0.2">
      <c r="A1727">
        <v>1</v>
      </c>
      <c r="B1727" t="str">
        <f>"x"&amp;A1727&amp;"_"&amp;INDEX(Lista!$H$1:$I$5,MATCH(Freelancer!D1727,Lista!$I$1:$I$5,0),1)&amp;"x"</f>
        <v>x1_3x</v>
      </c>
      <c r="C1727" t="s">
        <v>254</v>
      </c>
      <c r="D1727" t="s">
        <v>169</v>
      </c>
      <c r="E1727">
        <v>33</v>
      </c>
      <c r="F1727" t="s">
        <v>40</v>
      </c>
      <c r="G1727" t="str">
        <f t="shared" si="55"/>
        <v>1_x1_3x_B_33c</v>
      </c>
      <c r="H1727" s="116" t="str">
        <f t="shared" si="54"/>
        <v>33c</v>
      </c>
      <c r="I1727" t="s">
        <v>13186</v>
      </c>
    </row>
    <row r="1728" spans="1:9" x14ac:dyDescent="0.2">
      <c r="A1728">
        <v>1</v>
      </c>
      <c r="B1728" t="str">
        <f>"x"&amp;A1728&amp;"_"&amp;INDEX(Lista!$H$1:$I$5,MATCH(Freelancer!D1728,Lista!$I$1:$I$5,0),1)&amp;"x"</f>
        <v>x1_3x</v>
      </c>
      <c r="C1728" t="s">
        <v>254</v>
      </c>
      <c r="D1728" t="s">
        <v>169</v>
      </c>
      <c r="E1728">
        <v>33</v>
      </c>
      <c r="F1728" t="s">
        <v>66</v>
      </c>
      <c r="G1728" t="str">
        <f t="shared" si="55"/>
        <v>1_x1_3x_B_33d</v>
      </c>
      <c r="H1728" s="116" t="str">
        <f t="shared" si="54"/>
        <v>33d</v>
      </c>
      <c r="I1728" t="s">
        <v>13187</v>
      </c>
    </row>
    <row r="1729" spans="1:9" x14ac:dyDescent="0.2">
      <c r="A1729">
        <v>1</v>
      </c>
      <c r="B1729" t="str">
        <f>"x"&amp;A1729&amp;"_"&amp;INDEX(Lista!$H$1:$I$5,MATCH(Freelancer!D1729,Lista!$I$1:$I$5,0),1)&amp;"x"</f>
        <v>x1_3x</v>
      </c>
      <c r="C1729" t="s">
        <v>254</v>
      </c>
      <c r="D1729" t="s">
        <v>169</v>
      </c>
      <c r="E1729">
        <v>34</v>
      </c>
      <c r="F1729" t="s">
        <v>31</v>
      </c>
      <c r="G1729" t="str">
        <f t="shared" si="55"/>
        <v>1_x1_3x_B_34a</v>
      </c>
      <c r="H1729" s="116" t="str">
        <f t="shared" si="54"/>
        <v>34a</v>
      </c>
      <c r="I1729" t="s">
        <v>13188</v>
      </c>
    </row>
    <row r="1730" spans="1:9" x14ac:dyDescent="0.2">
      <c r="A1730">
        <v>1</v>
      </c>
      <c r="B1730" t="str">
        <f>"x"&amp;A1730&amp;"_"&amp;INDEX(Lista!$H$1:$I$5,MATCH(Freelancer!D1730,Lista!$I$1:$I$5,0),1)&amp;"x"</f>
        <v>x1_3x</v>
      </c>
      <c r="C1730" t="s">
        <v>254</v>
      </c>
      <c r="D1730" t="s">
        <v>169</v>
      </c>
      <c r="E1730">
        <v>34</v>
      </c>
      <c r="F1730" t="s">
        <v>34</v>
      </c>
      <c r="G1730" t="str">
        <f t="shared" si="55"/>
        <v>1_x1_3x_B_34b</v>
      </c>
      <c r="H1730" s="116" t="str">
        <f t="shared" si="54"/>
        <v>34b</v>
      </c>
      <c r="I1730" t="s">
        <v>13189</v>
      </c>
    </row>
    <row r="1731" spans="1:9" x14ac:dyDescent="0.2">
      <c r="A1731">
        <v>1</v>
      </c>
      <c r="B1731" t="str">
        <f>"x"&amp;A1731&amp;"_"&amp;INDEX(Lista!$H$1:$I$5,MATCH(Freelancer!D1731,Lista!$I$1:$I$5,0),1)&amp;"x"</f>
        <v>x1_3x</v>
      </c>
      <c r="C1731" t="s">
        <v>254</v>
      </c>
      <c r="D1731" t="s">
        <v>169</v>
      </c>
      <c r="E1731">
        <v>34</v>
      </c>
      <c r="F1731" t="s">
        <v>40</v>
      </c>
      <c r="G1731" t="str">
        <f t="shared" si="55"/>
        <v>1_x1_3x_B_34c</v>
      </c>
      <c r="H1731" s="116" t="str">
        <f t="shared" si="54"/>
        <v>34c</v>
      </c>
      <c r="I1731" t="s">
        <v>13190</v>
      </c>
    </row>
    <row r="1732" spans="1:9" x14ac:dyDescent="0.2">
      <c r="A1732">
        <v>1</v>
      </c>
      <c r="B1732" t="str">
        <f>"x"&amp;A1732&amp;"_"&amp;INDEX(Lista!$H$1:$I$5,MATCH(Freelancer!D1732,Lista!$I$1:$I$5,0),1)&amp;"x"</f>
        <v>x1_3x</v>
      </c>
      <c r="C1732" t="s">
        <v>254</v>
      </c>
      <c r="D1732" t="s">
        <v>169</v>
      </c>
      <c r="E1732">
        <v>34</v>
      </c>
      <c r="F1732" t="s">
        <v>66</v>
      </c>
      <c r="G1732" t="str">
        <f t="shared" si="55"/>
        <v>1_x1_3x_B_34d</v>
      </c>
      <c r="H1732" s="116" t="str">
        <f t="shared" si="54"/>
        <v>34d</v>
      </c>
      <c r="I1732" t="s">
        <v>13191</v>
      </c>
    </row>
    <row r="1733" spans="1:9" x14ac:dyDescent="0.2">
      <c r="A1733">
        <v>1</v>
      </c>
      <c r="B1733" t="str">
        <f>"x"&amp;A1733&amp;"_"&amp;INDEX(Lista!$H$1:$I$5,MATCH(Freelancer!D1733,Lista!$I$1:$I$5,0),1)&amp;"x"</f>
        <v>x1_3x</v>
      </c>
      <c r="C1733" t="s">
        <v>254</v>
      </c>
      <c r="D1733" t="s">
        <v>169</v>
      </c>
      <c r="E1733">
        <v>35</v>
      </c>
      <c r="F1733" t="s">
        <v>31</v>
      </c>
      <c r="G1733" t="str">
        <f t="shared" si="55"/>
        <v>1_x1_3x_B_35a</v>
      </c>
      <c r="H1733" s="116" t="str">
        <f t="shared" si="54"/>
        <v>35a</v>
      </c>
      <c r="I1733" t="s">
        <v>13192</v>
      </c>
    </row>
    <row r="1734" spans="1:9" x14ac:dyDescent="0.2">
      <c r="A1734">
        <v>1</v>
      </c>
      <c r="B1734" t="str">
        <f>"x"&amp;A1734&amp;"_"&amp;INDEX(Lista!$H$1:$I$5,MATCH(Freelancer!D1734,Lista!$I$1:$I$5,0),1)&amp;"x"</f>
        <v>x1_3x</v>
      </c>
      <c r="C1734" t="s">
        <v>254</v>
      </c>
      <c r="D1734" t="s">
        <v>169</v>
      </c>
      <c r="E1734">
        <v>35</v>
      </c>
      <c r="F1734" t="s">
        <v>34</v>
      </c>
      <c r="G1734" t="str">
        <f t="shared" si="55"/>
        <v>1_x1_3x_B_35b</v>
      </c>
      <c r="H1734" s="116" t="str">
        <f t="shared" si="54"/>
        <v>35b</v>
      </c>
      <c r="I1734" t="s">
        <v>13193</v>
      </c>
    </row>
    <row r="1735" spans="1:9" x14ac:dyDescent="0.2">
      <c r="A1735">
        <v>1</v>
      </c>
      <c r="B1735" t="str">
        <f>"x"&amp;A1735&amp;"_"&amp;INDEX(Lista!$H$1:$I$5,MATCH(Freelancer!D1735,Lista!$I$1:$I$5,0),1)&amp;"x"</f>
        <v>x1_3x</v>
      </c>
      <c r="C1735" t="s">
        <v>254</v>
      </c>
      <c r="D1735" t="s">
        <v>169</v>
      </c>
      <c r="E1735">
        <v>35</v>
      </c>
      <c r="F1735" t="s">
        <v>40</v>
      </c>
      <c r="G1735" t="str">
        <f t="shared" si="55"/>
        <v>1_x1_3x_B_35c</v>
      </c>
      <c r="H1735" s="116" t="str">
        <f t="shared" si="54"/>
        <v>35c</v>
      </c>
      <c r="I1735" t="s">
        <v>13194</v>
      </c>
    </row>
    <row r="1736" spans="1:9" x14ac:dyDescent="0.2">
      <c r="A1736">
        <v>1</v>
      </c>
      <c r="B1736" t="str">
        <f>"x"&amp;A1736&amp;"_"&amp;INDEX(Lista!$H$1:$I$5,MATCH(Freelancer!D1736,Lista!$I$1:$I$5,0),1)&amp;"x"</f>
        <v>x1_3x</v>
      </c>
      <c r="C1736" t="s">
        <v>254</v>
      </c>
      <c r="D1736" t="s">
        <v>169</v>
      </c>
      <c r="E1736">
        <v>36</v>
      </c>
      <c r="F1736" t="s">
        <v>31</v>
      </c>
      <c r="G1736" t="str">
        <f t="shared" si="55"/>
        <v>1_x1_3x_B_36a</v>
      </c>
      <c r="H1736" s="116" t="str">
        <f t="shared" si="54"/>
        <v>36a</v>
      </c>
      <c r="I1736" t="s">
        <v>13195</v>
      </c>
    </row>
    <row r="1737" spans="1:9" x14ac:dyDescent="0.2">
      <c r="A1737">
        <v>1</v>
      </c>
      <c r="B1737" t="str">
        <f>"x"&amp;A1737&amp;"_"&amp;INDEX(Lista!$H$1:$I$5,MATCH(Freelancer!D1737,Lista!$I$1:$I$5,0),1)&amp;"x"</f>
        <v>x1_3x</v>
      </c>
      <c r="C1737" t="s">
        <v>254</v>
      </c>
      <c r="D1737" t="s">
        <v>169</v>
      </c>
      <c r="E1737">
        <v>36</v>
      </c>
      <c r="F1737" t="s">
        <v>34</v>
      </c>
      <c r="G1737" t="str">
        <f t="shared" si="55"/>
        <v>1_x1_3x_B_36b</v>
      </c>
      <c r="H1737" s="116" t="str">
        <f t="shared" si="54"/>
        <v>36b</v>
      </c>
      <c r="I1737" t="s">
        <v>13196</v>
      </c>
    </row>
    <row r="1738" spans="1:9" x14ac:dyDescent="0.2">
      <c r="A1738">
        <v>1</v>
      </c>
      <c r="B1738" t="str">
        <f>"x"&amp;A1738&amp;"_"&amp;INDEX(Lista!$H$1:$I$5,MATCH(Freelancer!D1738,Lista!$I$1:$I$5,0),1)&amp;"x"</f>
        <v>x1_3x</v>
      </c>
      <c r="C1738" t="s">
        <v>254</v>
      </c>
      <c r="D1738" t="s">
        <v>169</v>
      </c>
      <c r="E1738">
        <v>36</v>
      </c>
      <c r="F1738" t="s">
        <v>40</v>
      </c>
      <c r="G1738" t="str">
        <f t="shared" si="55"/>
        <v>1_x1_3x_B_36c</v>
      </c>
      <c r="H1738" s="116" t="str">
        <f t="shared" si="54"/>
        <v>36c</v>
      </c>
      <c r="I1738" t="s">
        <v>13197</v>
      </c>
    </row>
    <row r="1739" spans="1:9" x14ac:dyDescent="0.2">
      <c r="A1739">
        <v>1</v>
      </c>
      <c r="B1739" t="str">
        <f>"x"&amp;A1739&amp;"_"&amp;INDEX(Lista!$H$1:$I$5,MATCH(Freelancer!D1739,Lista!$I$1:$I$5,0),1)&amp;"x"</f>
        <v>x1_3x</v>
      </c>
      <c r="C1739" t="s">
        <v>254</v>
      </c>
      <c r="D1739" t="s">
        <v>169</v>
      </c>
      <c r="E1739">
        <v>37</v>
      </c>
      <c r="F1739" t="s">
        <v>31</v>
      </c>
      <c r="G1739" t="str">
        <f t="shared" si="55"/>
        <v>1_x1_3x_B_37a</v>
      </c>
      <c r="H1739" s="116" t="str">
        <f t="shared" si="54"/>
        <v>37a</v>
      </c>
      <c r="I1739" t="s">
        <v>13198</v>
      </c>
    </row>
    <row r="1740" spans="1:9" x14ac:dyDescent="0.2">
      <c r="A1740">
        <v>1</v>
      </c>
      <c r="B1740" t="str">
        <f>"x"&amp;A1740&amp;"_"&amp;INDEX(Lista!$H$1:$I$5,MATCH(Freelancer!D1740,Lista!$I$1:$I$5,0),1)&amp;"x"</f>
        <v>x1_3x</v>
      </c>
      <c r="C1740" t="s">
        <v>254</v>
      </c>
      <c r="D1740" t="s">
        <v>169</v>
      </c>
      <c r="E1740">
        <v>37</v>
      </c>
      <c r="F1740" t="s">
        <v>34</v>
      </c>
      <c r="G1740" t="str">
        <f t="shared" si="55"/>
        <v>1_x1_3x_B_37b</v>
      </c>
      <c r="H1740" s="116" t="str">
        <f t="shared" si="54"/>
        <v>37b</v>
      </c>
      <c r="I1740" t="s">
        <v>13199</v>
      </c>
    </row>
    <row r="1741" spans="1:9" x14ac:dyDescent="0.2">
      <c r="A1741">
        <v>1</v>
      </c>
      <c r="B1741" t="str">
        <f>"x"&amp;A1741&amp;"_"&amp;INDEX(Lista!$H$1:$I$5,MATCH(Freelancer!D1741,Lista!$I$1:$I$5,0),1)&amp;"x"</f>
        <v>x1_3x</v>
      </c>
      <c r="C1741" t="s">
        <v>254</v>
      </c>
      <c r="D1741" t="s">
        <v>169</v>
      </c>
      <c r="E1741">
        <v>37</v>
      </c>
      <c r="F1741" t="s">
        <v>40</v>
      </c>
      <c r="G1741" t="str">
        <f t="shared" si="55"/>
        <v>1_x1_3x_B_37c</v>
      </c>
      <c r="H1741" s="116" t="str">
        <f t="shared" si="54"/>
        <v>37c</v>
      </c>
      <c r="I1741" t="s">
        <v>13200</v>
      </c>
    </row>
    <row r="1742" spans="1:9" x14ac:dyDescent="0.2">
      <c r="A1742">
        <v>1</v>
      </c>
      <c r="B1742" t="str">
        <f>"x"&amp;A1742&amp;"_"&amp;INDEX(Lista!$H$1:$I$5,MATCH(Freelancer!D1742,Lista!$I$1:$I$5,0),1)&amp;"x"</f>
        <v>x1_3x</v>
      </c>
      <c r="C1742" t="s">
        <v>254</v>
      </c>
      <c r="D1742" t="s">
        <v>169</v>
      </c>
      <c r="E1742">
        <v>38</v>
      </c>
      <c r="F1742" t="s">
        <v>31</v>
      </c>
      <c r="G1742" t="str">
        <f t="shared" si="55"/>
        <v>1_x1_3x_B_38a</v>
      </c>
      <c r="H1742" s="116" t="str">
        <f t="shared" si="54"/>
        <v>38a</v>
      </c>
      <c r="I1742" t="s">
        <v>13201</v>
      </c>
    </row>
    <row r="1743" spans="1:9" x14ac:dyDescent="0.2">
      <c r="A1743">
        <v>1</v>
      </c>
      <c r="B1743" t="str">
        <f>"x"&amp;A1743&amp;"_"&amp;INDEX(Lista!$H$1:$I$5,MATCH(Freelancer!D1743,Lista!$I$1:$I$5,0),1)&amp;"x"</f>
        <v>x1_3x</v>
      </c>
      <c r="C1743" t="s">
        <v>254</v>
      </c>
      <c r="D1743" t="s">
        <v>169</v>
      </c>
      <c r="E1743">
        <v>38</v>
      </c>
      <c r="F1743" t="s">
        <v>34</v>
      </c>
      <c r="G1743" t="str">
        <f t="shared" si="55"/>
        <v>1_x1_3x_B_38b</v>
      </c>
      <c r="H1743" s="116" t="str">
        <f t="shared" si="54"/>
        <v>38b</v>
      </c>
      <c r="I1743" t="s">
        <v>13202</v>
      </c>
    </row>
    <row r="1744" spans="1:9" x14ac:dyDescent="0.2">
      <c r="A1744">
        <v>1</v>
      </c>
      <c r="B1744" t="str">
        <f>"x"&amp;A1744&amp;"_"&amp;INDEX(Lista!$H$1:$I$5,MATCH(Freelancer!D1744,Lista!$I$1:$I$5,0),1)&amp;"x"</f>
        <v>x1_3x</v>
      </c>
      <c r="C1744" t="s">
        <v>254</v>
      </c>
      <c r="D1744" t="s">
        <v>169</v>
      </c>
      <c r="E1744">
        <v>38</v>
      </c>
      <c r="F1744" t="s">
        <v>40</v>
      </c>
      <c r="G1744" t="str">
        <f t="shared" si="55"/>
        <v>1_x1_3x_B_38c</v>
      </c>
      <c r="H1744" s="116" t="str">
        <f t="shared" si="54"/>
        <v>38c</v>
      </c>
      <c r="I1744" t="s">
        <v>13203</v>
      </c>
    </row>
    <row r="1745" spans="1:10" x14ac:dyDescent="0.2">
      <c r="A1745">
        <v>1</v>
      </c>
      <c r="B1745" t="str">
        <f>"x"&amp;A1745&amp;"_"&amp;INDEX(Lista!$H$1:$I$5,MATCH(Freelancer!D1745,Lista!$I$1:$I$5,0),1)&amp;"x"</f>
        <v>x1_3x</v>
      </c>
      <c r="C1745" t="s">
        <v>254</v>
      </c>
      <c r="D1745" t="s">
        <v>169</v>
      </c>
      <c r="E1745">
        <v>39</v>
      </c>
      <c r="F1745" t="s">
        <v>31</v>
      </c>
      <c r="G1745" t="str">
        <f t="shared" si="55"/>
        <v>1_x1_3x_B_39a</v>
      </c>
      <c r="H1745" s="116" t="str">
        <f t="shared" si="54"/>
        <v>39a</v>
      </c>
      <c r="I1745" t="s">
        <v>13204</v>
      </c>
    </row>
    <row r="1746" spans="1:10" x14ac:dyDescent="0.2">
      <c r="A1746">
        <v>1</v>
      </c>
      <c r="B1746" t="str">
        <f>"x"&amp;A1746&amp;"_"&amp;INDEX(Lista!$H$1:$I$5,MATCH(Freelancer!D1746,Lista!$I$1:$I$5,0),1)&amp;"x"</f>
        <v>x1_3x</v>
      </c>
      <c r="C1746" t="s">
        <v>254</v>
      </c>
      <c r="D1746" t="s">
        <v>169</v>
      </c>
      <c r="E1746">
        <v>39</v>
      </c>
      <c r="F1746" t="s">
        <v>34</v>
      </c>
      <c r="G1746" t="str">
        <f t="shared" si="55"/>
        <v>1_x1_3x_B_39b</v>
      </c>
      <c r="H1746" s="116" t="str">
        <f t="shared" si="54"/>
        <v>39b</v>
      </c>
      <c r="I1746" t="s">
        <v>13205</v>
      </c>
    </row>
    <row r="1747" spans="1:10" x14ac:dyDescent="0.2">
      <c r="A1747">
        <v>1</v>
      </c>
      <c r="B1747" t="str">
        <f>"x"&amp;A1747&amp;"_"&amp;INDEX(Lista!$H$1:$I$5,MATCH(Freelancer!D1747,Lista!$I$1:$I$5,0),1)&amp;"x"</f>
        <v>x1_3x</v>
      </c>
      <c r="C1747" t="s">
        <v>254</v>
      </c>
      <c r="D1747" t="s">
        <v>169</v>
      </c>
      <c r="E1747">
        <v>39</v>
      </c>
      <c r="F1747" t="s">
        <v>40</v>
      </c>
      <c r="G1747" t="str">
        <f t="shared" si="55"/>
        <v>1_x1_3x_B_39c</v>
      </c>
      <c r="H1747" s="116" t="str">
        <f t="shared" si="54"/>
        <v>39c</v>
      </c>
      <c r="I1747" t="s">
        <v>13206</v>
      </c>
    </row>
    <row r="1748" spans="1:10" x14ac:dyDescent="0.2">
      <c r="A1748">
        <v>1</v>
      </c>
      <c r="B1748" t="str">
        <f>"x"&amp;A1748&amp;"_"&amp;INDEX(Lista!$H$1:$I$5,MATCH(Freelancer!D1748,Lista!$I$1:$I$5,0),1)&amp;"x"</f>
        <v>x1_3x</v>
      </c>
      <c r="C1748" t="s">
        <v>254</v>
      </c>
      <c r="D1748" t="s">
        <v>169</v>
      </c>
      <c r="E1748">
        <v>40</v>
      </c>
      <c r="F1748" t="s">
        <v>31</v>
      </c>
      <c r="G1748" t="str">
        <f t="shared" si="55"/>
        <v>1_x1_3x_B_40a</v>
      </c>
      <c r="H1748" s="116" t="str">
        <f t="shared" si="54"/>
        <v>40a</v>
      </c>
      <c r="I1748" t="s">
        <v>13207</v>
      </c>
    </row>
    <row r="1749" spans="1:10" x14ac:dyDescent="0.2">
      <c r="A1749">
        <v>1</v>
      </c>
      <c r="B1749" t="str">
        <f>"x"&amp;A1749&amp;"_"&amp;INDEX(Lista!$H$1:$I$5,MATCH(Freelancer!D1749,Lista!$I$1:$I$5,0),1)&amp;"x"</f>
        <v>x1_3x</v>
      </c>
      <c r="C1749" t="s">
        <v>254</v>
      </c>
      <c r="D1749" t="s">
        <v>169</v>
      </c>
      <c r="E1749">
        <v>40</v>
      </c>
      <c r="F1749" t="s">
        <v>34</v>
      </c>
      <c r="G1749" t="str">
        <f t="shared" si="55"/>
        <v>1_x1_3x_B_40b</v>
      </c>
      <c r="H1749" s="116" t="str">
        <f t="shared" si="54"/>
        <v>40b</v>
      </c>
      <c r="I1749" t="s">
        <v>13208</v>
      </c>
    </row>
    <row r="1750" spans="1:10" x14ac:dyDescent="0.2">
      <c r="A1750">
        <v>1</v>
      </c>
      <c r="B1750" t="str">
        <f>"x"&amp;A1750&amp;"_"&amp;INDEX(Lista!$H$1:$I$5,MATCH(Freelancer!D1750,Lista!$I$1:$I$5,0),1)&amp;"x"</f>
        <v>x1_3x</v>
      </c>
      <c r="C1750" t="s">
        <v>254</v>
      </c>
      <c r="D1750" t="s">
        <v>169</v>
      </c>
      <c r="E1750">
        <v>40</v>
      </c>
      <c r="F1750" t="s">
        <v>40</v>
      </c>
      <c r="G1750" t="str">
        <f t="shared" si="55"/>
        <v>1_x1_3x_B_40c</v>
      </c>
      <c r="H1750" s="116" t="str">
        <f t="shared" si="54"/>
        <v>40c</v>
      </c>
      <c r="I1750" t="s">
        <v>13209</v>
      </c>
    </row>
    <row r="1751" spans="1:10" x14ac:dyDescent="0.2">
      <c r="A1751">
        <v>1</v>
      </c>
      <c r="B1751" t="str">
        <f>"x"&amp;A1751&amp;"_"&amp;INDEX(Lista!$H$1:$I$5,MATCH(Freelancer!D1751,Lista!$I$1:$I$5,0),1)&amp;"x"</f>
        <v>x1_3x</v>
      </c>
      <c r="C1751" t="s">
        <v>254</v>
      </c>
      <c r="D1751" t="s">
        <v>169</v>
      </c>
      <c r="E1751">
        <v>41</v>
      </c>
      <c r="F1751" t="s">
        <v>31</v>
      </c>
      <c r="G1751" t="str">
        <f t="shared" si="55"/>
        <v>1_x1_3x_B_41a</v>
      </c>
      <c r="H1751" s="116" t="str">
        <f t="shared" si="54"/>
        <v>41a</v>
      </c>
      <c r="I1751" t="s">
        <v>13210</v>
      </c>
      <c r="J1751" t="s">
        <v>13211</v>
      </c>
    </row>
    <row r="1752" spans="1:10" x14ac:dyDescent="0.2">
      <c r="A1752">
        <v>1</v>
      </c>
      <c r="B1752" t="str">
        <f>"x"&amp;A1752&amp;"_"&amp;INDEX(Lista!$H$1:$I$5,MATCH(Freelancer!D1752,Lista!$I$1:$I$5,0),1)&amp;"x"</f>
        <v>x1_3x</v>
      </c>
      <c r="C1752" t="s">
        <v>254</v>
      </c>
      <c r="D1752" t="s">
        <v>169</v>
      </c>
      <c r="E1752">
        <v>41</v>
      </c>
      <c r="F1752" t="s">
        <v>34</v>
      </c>
      <c r="G1752" t="str">
        <f t="shared" si="55"/>
        <v>1_x1_3x_B_41b</v>
      </c>
      <c r="H1752" s="116" t="str">
        <f t="shared" si="54"/>
        <v>41b</v>
      </c>
      <c r="I1752" t="s">
        <v>13210</v>
      </c>
      <c r="J1752" t="s">
        <v>13212</v>
      </c>
    </row>
    <row r="1753" spans="1:10" x14ac:dyDescent="0.2">
      <c r="A1753">
        <v>1</v>
      </c>
      <c r="B1753" t="str">
        <f>"x"&amp;A1753&amp;"_"&amp;INDEX(Lista!$H$1:$I$5,MATCH(Freelancer!D1753,Lista!$I$1:$I$5,0),1)&amp;"x"</f>
        <v>x1_3x</v>
      </c>
      <c r="C1753" t="s">
        <v>254</v>
      </c>
      <c r="D1753" t="s">
        <v>169</v>
      </c>
      <c r="E1753">
        <v>41</v>
      </c>
      <c r="F1753" t="s">
        <v>40</v>
      </c>
      <c r="G1753" t="str">
        <f t="shared" si="55"/>
        <v>1_x1_3x_B_41c</v>
      </c>
      <c r="H1753" s="116" t="str">
        <f t="shared" si="54"/>
        <v>41c</v>
      </c>
      <c r="I1753" t="s">
        <v>13210</v>
      </c>
      <c r="J1753" t="s">
        <v>13213</v>
      </c>
    </row>
    <row r="1754" spans="1:10" x14ac:dyDescent="0.2">
      <c r="A1754">
        <v>1</v>
      </c>
      <c r="B1754" t="str">
        <f>"x"&amp;A1754&amp;"_"&amp;INDEX(Lista!$H$1:$I$5,MATCH(Freelancer!D1754,Lista!$I$1:$I$5,0),1)&amp;"x"</f>
        <v>x1_3x</v>
      </c>
      <c r="C1754" t="s">
        <v>254</v>
      </c>
      <c r="D1754" t="s">
        <v>169</v>
      </c>
      <c r="E1754">
        <v>42</v>
      </c>
      <c r="F1754" t="s">
        <v>31</v>
      </c>
      <c r="G1754" t="str">
        <f t="shared" si="55"/>
        <v>1_x1_3x_B_42a</v>
      </c>
      <c r="H1754" s="116" t="str">
        <f t="shared" si="54"/>
        <v>42a</v>
      </c>
      <c r="I1754" t="s">
        <v>13214</v>
      </c>
      <c r="J1754" t="s">
        <v>13215</v>
      </c>
    </row>
    <row r="1755" spans="1:10" x14ac:dyDescent="0.2">
      <c r="A1755">
        <v>1</v>
      </c>
      <c r="B1755" t="str">
        <f>"x"&amp;A1755&amp;"_"&amp;INDEX(Lista!$H$1:$I$5,MATCH(Freelancer!D1755,Lista!$I$1:$I$5,0),1)&amp;"x"</f>
        <v>x1_3x</v>
      </c>
      <c r="C1755" t="s">
        <v>254</v>
      </c>
      <c r="D1755" t="s">
        <v>169</v>
      </c>
      <c r="E1755">
        <v>42</v>
      </c>
      <c r="F1755" t="s">
        <v>34</v>
      </c>
      <c r="G1755" t="str">
        <f t="shared" si="55"/>
        <v>1_x1_3x_B_42b</v>
      </c>
      <c r="H1755" s="116" t="str">
        <f t="shared" ref="H1755:H1818" si="56">IF(F1755="",E1755,E1755&amp;F1755)</f>
        <v>42b</v>
      </c>
      <c r="I1755" t="s">
        <v>13214</v>
      </c>
      <c r="J1755" t="s">
        <v>13216</v>
      </c>
    </row>
    <row r="1756" spans="1:10" x14ac:dyDescent="0.2">
      <c r="A1756">
        <v>1</v>
      </c>
      <c r="B1756" t="str">
        <f>"x"&amp;A1756&amp;"_"&amp;INDEX(Lista!$H$1:$I$5,MATCH(Freelancer!D1756,Lista!$I$1:$I$5,0),1)&amp;"x"</f>
        <v>x1_3x</v>
      </c>
      <c r="C1756" t="s">
        <v>254</v>
      </c>
      <c r="D1756" t="s">
        <v>169</v>
      </c>
      <c r="E1756">
        <v>43</v>
      </c>
      <c r="F1756" t="s">
        <v>31</v>
      </c>
      <c r="G1756" t="str">
        <f t="shared" si="55"/>
        <v>1_x1_3x_B_43a</v>
      </c>
      <c r="H1756" s="116" t="str">
        <f t="shared" si="56"/>
        <v>43a</v>
      </c>
      <c r="I1756" t="s">
        <v>13217</v>
      </c>
      <c r="J1756" t="s">
        <v>13218</v>
      </c>
    </row>
    <row r="1757" spans="1:10" x14ac:dyDescent="0.2">
      <c r="A1757">
        <v>1</v>
      </c>
      <c r="B1757" t="str">
        <f>"x"&amp;A1757&amp;"_"&amp;INDEX(Lista!$H$1:$I$5,MATCH(Freelancer!D1757,Lista!$I$1:$I$5,0),1)&amp;"x"</f>
        <v>x1_3x</v>
      </c>
      <c r="C1757" t="s">
        <v>254</v>
      </c>
      <c r="D1757" t="s">
        <v>169</v>
      </c>
      <c r="E1757">
        <v>43</v>
      </c>
      <c r="F1757" t="s">
        <v>34</v>
      </c>
      <c r="G1757" t="str">
        <f t="shared" si="55"/>
        <v>1_x1_3x_B_43b</v>
      </c>
      <c r="H1757" s="116" t="str">
        <f t="shared" si="56"/>
        <v>43b</v>
      </c>
      <c r="I1757" t="s">
        <v>13217</v>
      </c>
      <c r="J1757" t="s">
        <v>13219</v>
      </c>
    </row>
    <row r="1758" spans="1:10" x14ac:dyDescent="0.2">
      <c r="A1758">
        <v>1</v>
      </c>
      <c r="B1758" t="str">
        <f>"x"&amp;A1758&amp;"_"&amp;INDEX(Lista!$H$1:$I$5,MATCH(Freelancer!D1758,Lista!$I$1:$I$5,0),1)&amp;"x"</f>
        <v>x1_3x</v>
      </c>
      <c r="C1758" t="s">
        <v>254</v>
      </c>
      <c r="D1758" t="s">
        <v>169</v>
      </c>
      <c r="E1758">
        <v>43</v>
      </c>
      <c r="F1758" t="s">
        <v>40</v>
      </c>
      <c r="G1758" t="str">
        <f t="shared" si="55"/>
        <v>1_x1_3x_B_43c</v>
      </c>
      <c r="H1758" s="116" t="str">
        <f t="shared" si="56"/>
        <v>43c</v>
      </c>
      <c r="I1758" t="s">
        <v>13217</v>
      </c>
      <c r="J1758" t="s">
        <v>13220</v>
      </c>
    </row>
    <row r="1759" spans="1:10" x14ac:dyDescent="0.2">
      <c r="A1759">
        <v>1</v>
      </c>
      <c r="B1759" t="str">
        <f>"x"&amp;A1759&amp;"_"&amp;INDEX(Lista!$H$1:$I$5,MATCH(Freelancer!D1759,Lista!$I$1:$I$5,0),1)&amp;"x"</f>
        <v>x1_3x</v>
      </c>
      <c r="C1759" t="s">
        <v>254</v>
      </c>
      <c r="D1759" t="s">
        <v>169</v>
      </c>
      <c r="E1759">
        <v>44</v>
      </c>
      <c r="G1759" t="str">
        <f t="shared" si="55"/>
        <v>1_x1_3x_B_44</v>
      </c>
      <c r="H1759" s="116">
        <f t="shared" si="56"/>
        <v>44</v>
      </c>
      <c r="I1759" t="s">
        <v>13221</v>
      </c>
      <c r="J1759" t="s">
        <v>13222</v>
      </c>
    </row>
    <row r="1760" spans="1:10" x14ac:dyDescent="0.2">
      <c r="A1760">
        <v>1</v>
      </c>
      <c r="B1760" t="str">
        <f>"x"&amp;A1760&amp;"_"&amp;INDEX(Lista!$H$1:$I$5,MATCH(Freelancer!D1760,Lista!$I$1:$I$5,0),1)&amp;"x"</f>
        <v>x1_3x</v>
      </c>
      <c r="C1760" t="s">
        <v>254</v>
      </c>
      <c r="D1760" t="s">
        <v>169</v>
      </c>
      <c r="E1760">
        <v>45</v>
      </c>
      <c r="G1760" t="str">
        <f t="shared" si="55"/>
        <v>1_x1_3x_B_45</v>
      </c>
      <c r="H1760" s="116">
        <f t="shared" si="56"/>
        <v>45</v>
      </c>
      <c r="I1760" t="s">
        <v>13223</v>
      </c>
      <c r="J1760" t="s">
        <v>13224</v>
      </c>
    </row>
    <row r="1761" spans="1:10" x14ac:dyDescent="0.2">
      <c r="A1761">
        <v>1</v>
      </c>
      <c r="B1761" t="str">
        <f>"x"&amp;A1761&amp;"_"&amp;INDEX(Lista!$H$1:$I$5,MATCH(Freelancer!D1761,Lista!$I$1:$I$5,0),1)&amp;"x"</f>
        <v>x1_3x</v>
      </c>
      <c r="C1761" t="s">
        <v>254</v>
      </c>
      <c r="D1761" t="s">
        <v>169</v>
      </c>
      <c r="E1761">
        <v>46</v>
      </c>
      <c r="F1761" t="s">
        <v>31</v>
      </c>
      <c r="G1761" t="str">
        <f t="shared" ref="G1761:G1824" si="57">A1761&amp;"_"&amp;B1761&amp;"_"&amp;D1761&amp;"_"&amp;H1761</f>
        <v>1_x1_3x_B_46a</v>
      </c>
      <c r="H1761" s="116" t="str">
        <f t="shared" si="56"/>
        <v>46a</v>
      </c>
      <c r="I1761" t="s">
        <v>13225</v>
      </c>
      <c r="J1761" t="s">
        <v>13226</v>
      </c>
    </row>
    <row r="1762" spans="1:10" x14ac:dyDescent="0.2">
      <c r="A1762">
        <v>1</v>
      </c>
      <c r="B1762" t="str">
        <f>"x"&amp;A1762&amp;"_"&amp;INDEX(Lista!$H$1:$I$5,MATCH(Freelancer!D1762,Lista!$I$1:$I$5,0),1)&amp;"x"</f>
        <v>x1_3x</v>
      </c>
      <c r="C1762" t="s">
        <v>254</v>
      </c>
      <c r="D1762" t="s">
        <v>169</v>
      </c>
      <c r="E1762">
        <v>46</v>
      </c>
      <c r="F1762" t="s">
        <v>34</v>
      </c>
      <c r="G1762" t="str">
        <f t="shared" si="57"/>
        <v>1_x1_3x_B_46b</v>
      </c>
      <c r="H1762" s="116" t="str">
        <f t="shared" si="56"/>
        <v>46b</v>
      </c>
      <c r="I1762" t="s">
        <v>13227</v>
      </c>
      <c r="J1762" t="s">
        <v>13226</v>
      </c>
    </row>
    <row r="1763" spans="1:10" x14ac:dyDescent="0.2">
      <c r="A1763">
        <v>1</v>
      </c>
      <c r="B1763" t="str">
        <f>"x"&amp;A1763&amp;"_"&amp;INDEX(Lista!$H$1:$I$5,MATCH(Freelancer!D1763,Lista!$I$1:$I$5,0),1)&amp;"x"</f>
        <v>x1_4x</v>
      </c>
      <c r="C1763" t="s">
        <v>254</v>
      </c>
      <c r="D1763" t="s">
        <v>213</v>
      </c>
      <c r="E1763">
        <v>1</v>
      </c>
      <c r="F1763" t="s">
        <v>31</v>
      </c>
      <c r="G1763" t="str">
        <f t="shared" si="57"/>
        <v>1_x1_4x_R_1a</v>
      </c>
      <c r="H1763" s="116" t="str">
        <f t="shared" si="56"/>
        <v>1a</v>
      </c>
      <c r="I1763" t="s">
        <v>13228</v>
      </c>
    </row>
    <row r="1764" spans="1:10" x14ac:dyDescent="0.2">
      <c r="A1764">
        <v>1</v>
      </c>
      <c r="B1764" t="str">
        <f>"x"&amp;A1764&amp;"_"&amp;INDEX(Lista!$H$1:$I$5,MATCH(Freelancer!D1764,Lista!$I$1:$I$5,0),1)&amp;"x"</f>
        <v>x1_4x</v>
      </c>
      <c r="C1764" t="s">
        <v>254</v>
      </c>
      <c r="D1764" t="s">
        <v>213</v>
      </c>
      <c r="E1764">
        <v>1</v>
      </c>
      <c r="F1764" t="s">
        <v>34</v>
      </c>
      <c r="G1764" t="str">
        <f t="shared" si="57"/>
        <v>1_x1_4x_R_1b</v>
      </c>
      <c r="H1764" s="116" t="str">
        <f t="shared" si="56"/>
        <v>1b</v>
      </c>
      <c r="I1764" t="s">
        <v>13229</v>
      </c>
    </row>
    <row r="1765" spans="1:10" x14ac:dyDescent="0.2">
      <c r="A1765">
        <v>1</v>
      </c>
      <c r="B1765" t="str">
        <f>"x"&amp;A1765&amp;"_"&amp;INDEX(Lista!$H$1:$I$5,MATCH(Freelancer!D1765,Lista!$I$1:$I$5,0),1)&amp;"x"</f>
        <v>x1_4x</v>
      </c>
      <c r="C1765" t="s">
        <v>254</v>
      </c>
      <c r="D1765" t="s">
        <v>213</v>
      </c>
      <c r="E1765">
        <v>2</v>
      </c>
      <c r="F1765" t="s">
        <v>31</v>
      </c>
      <c r="G1765" t="str">
        <f t="shared" si="57"/>
        <v>1_x1_4x_R_2a</v>
      </c>
      <c r="H1765" s="116" t="str">
        <f t="shared" si="56"/>
        <v>2a</v>
      </c>
      <c r="I1765" t="s">
        <v>13230</v>
      </c>
    </row>
    <row r="1766" spans="1:10" x14ac:dyDescent="0.2">
      <c r="A1766">
        <v>1</v>
      </c>
      <c r="B1766" t="str">
        <f>"x"&amp;A1766&amp;"_"&amp;INDEX(Lista!$H$1:$I$5,MATCH(Freelancer!D1766,Lista!$I$1:$I$5,0),1)&amp;"x"</f>
        <v>x1_4x</v>
      </c>
      <c r="C1766" t="s">
        <v>254</v>
      </c>
      <c r="D1766" t="s">
        <v>213</v>
      </c>
      <c r="E1766">
        <v>2</v>
      </c>
      <c r="F1766" t="s">
        <v>34</v>
      </c>
      <c r="G1766" t="str">
        <f t="shared" si="57"/>
        <v>1_x1_4x_R_2b</v>
      </c>
      <c r="H1766" s="116" t="str">
        <f t="shared" si="56"/>
        <v>2b</v>
      </c>
      <c r="I1766" t="s">
        <v>13231</v>
      </c>
    </row>
    <row r="1767" spans="1:10" x14ac:dyDescent="0.2">
      <c r="A1767">
        <v>1</v>
      </c>
      <c r="B1767" t="str">
        <f>"x"&amp;A1767&amp;"_"&amp;INDEX(Lista!$H$1:$I$5,MATCH(Freelancer!D1767,Lista!$I$1:$I$5,0),1)&amp;"x"</f>
        <v>x1_4x</v>
      </c>
      <c r="C1767" t="s">
        <v>254</v>
      </c>
      <c r="D1767" t="s">
        <v>213</v>
      </c>
      <c r="E1767">
        <v>3</v>
      </c>
      <c r="F1767" t="s">
        <v>31</v>
      </c>
      <c r="G1767" t="str">
        <f t="shared" si="57"/>
        <v>1_x1_4x_R_3a</v>
      </c>
      <c r="H1767" s="116" t="str">
        <f t="shared" si="56"/>
        <v>3a</v>
      </c>
      <c r="I1767" t="s">
        <v>13232</v>
      </c>
    </row>
    <row r="1768" spans="1:10" x14ac:dyDescent="0.2">
      <c r="A1768">
        <v>1</v>
      </c>
      <c r="B1768" t="str">
        <f>"x"&amp;A1768&amp;"_"&amp;INDEX(Lista!$H$1:$I$5,MATCH(Freelancer!D1768,Lista!$I$1:$I$5,0),1)&amp;"x"</f>
        <v>x1_4x</v>
      </c>
      <c r="C1768" t="s">
        <v>254</v>
      </c>
      <c r="D1768" t="s">
        <v>213</v>
      </c>
      <c r="E1768">
        <v>3</v>
      </c>
      <c r="F1768" t="s">
        <v>34</v>
      </c>
      <c r="G1768" t="str">
        <f t="shared" si="57"/>
        <v>1_x1_4x_R_3b</v>
      </c>
      <c r="H1768" s="116" t="str">
        <f t="shared" si="56"/>
        <v>3b</v>
      </c>
      <c r="I1768" t="s">
        <v>13233</v>
      </c>
    </row>
    <row r="1769" spans="1:10" x14ac:dyDescent="0.2">
      <c r="A1769">
        <v>1</v>
      </c>
      <c r="B1769" t="str">
        <f>"x"&amp;A1769&amp;"_"&amp;INDEX(Lista!$H$1:$I$5,MATCH(Freelancer!D1769,Lista!$I$1:$I$5,0),1)&amp;"x"</f>
        <v>x1_4x</v>
      </c>
      <c r="C1769" t="s">
        <v>254</v>
      </c>
      <c r="D1769" t="s">
        <v>213</v>
      </c>
      <c r="E1769">
        <v>4</v>
      </c>
      <c r="F1769" t="s">
        <v>31</v>
      </c>
      <c r="G1769" t="str">
        <f t="shared" si="57"/>
        <v>1_x1_4x_R_4a</v>
      </c>
      <c r="H1769" s="116" t="str">
        <f t="shared" si="56"/>
        <v>4a</v>
      </c>
      <c r="I1769" t="s">
        <v>13234</v>
      </c>
    </row>
    <row r="1770" spans="1:10" x14ac:dyDescent="0.2">
      <c r="A1770">
        <v>1</v>
      </c>
      <c r="B1770" t="str">
        <f>"x"&amp;A1770&amp;"_"&amp;INDEX(Lista!$H$1:$I$5,MATCH(Freelancer!D1770,Lista!$I$1:$I$5,0),1)&amp;"x"</f>
        <v>x1_4x</v>
      </c>
      <c r="C1770" t="s">
        <v>254</v>
      </c>
      <c r="D1770" t="s">
        <v>213</v>
      </c>
      <c r="E1770">
        <v>4</v>
      </c>
      <c r="F1770" t="s">
        <v>34</v>
      </c>
      <c r="G1770" t="str">
        <f t="shared" si="57"/>
        <v>1_x1_4x_R_4b</v>
      </c>
      <c r="H1770" s="116" t="str">
        <f t="shared" si="56"/>
        <v>4b</v>
      </c>
      <c r="I1770" t="s">
        <v>13235</v>
      </c>
    </row>
    <row r="1771" spans="1:10" x14ac:dyDescent="0.2">
      <c r="A1771">
        <v>1</v>
      </c>
      <c r="B1771" t="str">
        <f>"x"&amp;A1771&amp;"_"&amp;INDEX(Lista!$H$1:$I$5,MATCH(Freelancer!D1771,Lista!$I$1:$I$5,0),1)&amp;"x"</f>
        <v>x1_4x</v>
      </c>
      <c r="C1771" t="s">
        <v>254</v>
      </c>
      <c r="D1771" t="s">
        <v>213</v>
      </c>
      <c r="E1771">
        <v>5</v>
      </c>
      <c r="F1771" t="s">
        <v>31</v>
      </c>
      <c r="G1771" t="str">
        <f t="shared" si="57"/>
        <v>1_x1_4x_R_5a</v>
      </c>
      <c r="H1771" s="116" t="str">
        <f t="shared" si="56"/>
        <v>5a</v>
      </c>
      <c r="I1771" t="s">
        <v>13236</v>
      </c>
    </row>
    <row r="1772" spans="1:10" x14ac:dyDescent="0.2">
      <c r="A1772">
        <v>1</v>
      </c>
      <c r="B1772" t="str">
        <f>"x"&amp;A1772&amp;"_"&amp;INDEX(Lista!$H$1:$I$5,MATCH(Freelancer!D1772,Lista!$I$1:$I$5,0),1)&amp;"x"</f>
        <v>x1_4x</v>
      </c>
      <c r="C1772" t="s">
        <v>254</v>
      </c>
      <c r="D1772" t="s">
        <v>213</v>
      </c>
      <c r="E1772">
        <v>5</v>
      </c>
      <c r="F1772" t="s">
        <v>34</v>
      </c>
      <c r="G1772" t="str">
        <f t="shared" si="57"/>
        <v>1_x1_4x_R_5b</v>
      </c>
      <c r="H1772" s="116" t="str">
        <f t="shared" si="56"/>
        <v>5b</v>
      </c>
      <c r="I1772" t="s">
        <v>13237</v>
      </c>
    </row>
    <row r="1773" spans="1:10" x14ac:dyDescent="0.2">
      <c r="A1773">
        <v>1</v>
      </c>
      <c r="B1773" t="str">
        <f>"x"&amp;A1773&amp;"_"&amp;INDEX(Lista!$H$1:$I$5,MATCH(Freelancer!D1773,Lista!$I$1:$I$5,0),1)&amp;"x"</f>
        <v>x1_4x</v>
      </c>
      <c r="C1773" t="s">
        <v>254</v>
      </c>
      <c r="D1773" t="s">
        <v>213</v>
      </c>
      <c r="E1773">
        <v>6</v>
      </c>
      <c r="F1773" t="s">
        <v>31</v>
      </c>
      <c r="G1773" t="str">
        <f t="shared" si="57"/>
        <v>1_x1_4x_R_6a</v>
      </c>
      <c r="H1773" s="116" t="str">
        <f t="shared" si="56"/>
        <v>6a</v>
      </c>
      <c r="I1773" t="s">
        <v>13238</v>
      </c>
    </row>
    <row r="1774" spans="1:10" x14ac:dyDescent="0.2">
      <c r="A1774">
        <v>1</v>
      </c>
      <c r="B1774" t="str">
        <f>"x"&amp;A1774&amp;"_"&amp;INDEX(Lista!$H$1:$I$5,MATCH(Freelancer!D1774,Lista!$I$1:$I$5,0),1)&amp;"x"</f>
        <v>x1_4x</v>
      </c>
      <c r="C1774" t="s">
        <v>254</v>
      </c>
      <c r="D1774" t="s">
        <v>213</v>
      </c>
      <c r="E1774">
        <v>6</v>
      </c>
      <c r="F1774" t="s">
        <v>34</v>
      </c>
      <c r="G1774" t="str">
        <f t="shared" si="57"/>
        <v>1_x1_4x_R_6b</v>
      </c>
      <c r="H1774" s="116" t="str">
        <f t="shared" si="56"/>
        <v>6b</v>
      </c>
      <c r="I1774" t="s">
        <v>13239</v>
      </c>
    </row>
    <row r="1775" spans="1:10" x14ac:dyDescent="0.2">
      <c r="A1775">
        <v>1</v>
      </c>
      <c r="B1775" t="str">
        <f>"x"&amp;A1775&amp;"_"&amp;INDEX(Lista!$H$1:$I$5,MATCH(Freelancer!D1775,Lista!$I$1:$I$5,0),1)&amp;"x"</f>
        <v>x1_4x</v>
      </c>
      <c r="C1775" t="s">
        <v>254</v>
      </c>
      <c r="D1775" t="s">
        <v>213</v>
      </c>
      <c r="E1775">
        <v>7</v>
      </c>
      <c r="F1775" t="s">
        <v>31</v>
      </c>
      <c r="G1775" t="str">
        <f t="shared" si="57"/>
        <v>1_x1_4x_R_7a</v>
      </c>
      <c r="H1775" s="116" t="str">
        <f t="shared" si="56"/>
        <v>7a</v>
      </c>
      <c r="I1775" t="s">
        <v>13240</v>
      </c>
    </row>
    <row r="1776" spans="1:10" x14ac:dyDescent="0.2">
      <c r="A1776">
        <v>1</v>
      </c>
      <c r="B1776" t="str">
        <f>"x"&amp;A1776&amp;"_"&amp;INDEX(Lista!$H$1:$I$5,MATCH(Freelancer!D1776,Lista!$I$1:$I$5,0),1)&amp;"x"</f>
        <v>x1_4x</v>
      </c>
      <c r="C1776" t="s">
        <v>254</v>
      </c>
      <c r="D1776" t="s">
        <v>213</v>
      </c>
      <c r="E1776">
        <v>7</v>
      </c>
      <c r="F1776" t="s">
        <v>34</v>
      </c>
      <c r="G1776" t="str">
        <f t="shared" si="57"/>
        <v>1_x1_4x_R_7b</v>
      </c>
      <c r="H1776" s="116" t="str">
        <f t="shared" si="56"/>
        <v>7b</v>
      </c>
      <c r="I1776" t="s">
        <v>13241</v>
      </c>
    </row>
    <row r="1777" spans="1:9" x14ac:dyDescent="0.2">
      <c r="A1777">
        <v>1</v>
      </c>
      <c r="B1777" t="str">
        <f>"x"&amp;A1777&amp;"_"&amp;INDEX(Lista!$H$1:$I$5,MATCH(Freelancer!D1777,Lista!$I$1:$I$5,0),1)&amp;"x"</f>
        <v>x1_4x</v>
      </c>
      <c r="C1777" t="s">
        <v>254</v>
      </c>
      <c r="D1777" t="s">
        <v>213</v>
      </c>
      <c r="E1777">
        <v>8</v>
      </c>
      <c r="F1777" t="s">
        <v>31</v>
      </c>
      <c r="G1777" t="str">
        <f t="shared" si="57"/>
        <v>1_x1_4x_R_8a</v>
      </c>
      <c r="H1777" s="116" t="str">
        <f t="shared" si="56"/>
        <v>8a</v>
      </c>
      <c r="I1777" t="s">
        <v>13242</v>
      </c>
    </row>
    <row r="1778" spans="1:9" x14ac:dyDescent="0.2">
      <c r="A1778">
        <v>1</v>
      </c>
      <c r="B1778" t="str">
        <f>"x"&amp;A1778&amp;"_"&amp;INDEX(Lista!$H$1:$I$5,MATCH(Freelancer!D1778,Lista!$I$1:$I$5,0),1)&amp;"x"</f>
        <v>x1_4x</v>
      </c>
      <c r="C1778" t="s">
        <v>254</v>
      </c>
      <c r="D1778" t="s">
        <v>213</v>
      </c>
      <c r="E1778">
        <v>8</v>
      </c>
      <c r="F1778" t="s">
        <v>34</v>
      </c>
      <c r="G1778" t="str">
        <f t="shared" si="57"/>
        <v>1_x1_4x_R_8b</v>
      </c>
      <c r="H1778" s="116" t="str">
        <f t="shared" si="56"/>
        <v>8b</v>
      </c>
      <c r="I1778" t="s">
        <v>13243</v>
      </c>
    </row>
    <row r="1779" spans="1:9" x14ac:dyDescent="0.2">
      <c r="A1779">
        <v>1</v>
      </c>
      <c r="B1779" t="str">
        <f>"x"&amp;A1779&amp;"_"&amp;INDEX(Lista!$H$1:$I$5,MATCH(Freelancer!D1779,Lista!$I$1:$I$5,0),1)&amp;"x"</f>
        <v>x1_4x</v>
      </c>
      <c r="C1779" t="s">
        <v>254</v>
      </c>
      <c r="D1779" t="s">
        <v>213</v>
      </c>
      <c r="E1779">
        <v>9</v>
      </c>
      <c r="G1779" t="str">
        <f t="shared" si="57"/>
        <v>1_x1_4x_R_9</v>
      </c>
      <c r="H1779" s="116">
        <f t="shared" si="56"/>
        <v>9</v>
      </c>
      <c r="I1779" t="s">
        <v>13244</v>
      </c>
    </row>
    <row r="1780" spans="1:9" x14ac:dyDescent="0.2">
      <c r="A1780">
        <v>1</v>
      </c>
      <c r="B1780" t="str">
        <f>"x"&amp;A1780&amp;"_"&amp;INDEX(Lista!$H$1:$I$5,MATCH(Freelancer!D1780,Lista!$I$1:$I$5,0),1)&amp;"x"</f>
        <v>x1_4x</v>
      </c>
      <c r="C1780" t="s">
        <v>254</v>
      </c>
      <c r="D1780" t="s">
        <v>213</v>
      </c>
      <c r="E1780">
        <v>10</v>
      </c>
      <c r="F1780" t="s">
        <v>31</v>
      </c>
      <c r="G1780" t="str">
        <f t="shared" si="57"/>
        <v>1_x1_4x_R_10a</v>
      </c>
      <c r="H1780" s="116" t="str">
        <f t="shared" si="56"/>
        <v>10a</v>
      </c>
      <c r="I1780" t="s">
        <v>13245</v>
      </c>
    </row>
    <row r="1781" spans="1:9" x14ac:dyDescent="0.2">
      <c r="A1781">
        <v>1</v>
      </c>
      <c r="B1781" t="str">
        <f>"x"&amp;A1781&amp;"_"&amp;INDEX(Lista!$H$1:$I$5,MATCH(Freelancer!D1781,Lista!$I$1:$I$5,0),1)&amp;"x"</f>
        <v>x1_4x</v>
      </c>
      <c r="C1781" t="s">
        <v>254</v>
      </c>
      <c r="D1781" t="s">
        <v>213</v>
      </c>
      <c r="E1781">
        <v>10</v>
      </c>
      <c r="F1781" t="s">
        <v>34</v>
      </c>
      <c r="G1781" t="str">
        <f t="shared" si="57"/>
        <v>1_x1_4x_R_10b</v>
      </c>
      <c r="H1781" s="116" t="str">
        <f t="shared" si="56"/>
        <v>10b</v>
      </c>
      <c r="I1781" t="s">
        <v>13246</v>
      </c>
    </row>
    <row r="1782" spans="1:9" x14ac:dyDescent="0.2">
      <c r="A1782">
        <v>1</v>
      </c>
      <c r="B1782" t="str">
        <f>"x"&amp;A1782&amp;"_"&amp;INDEX(Lista!$H$1:$I$5,MATCH(Freelancer!D1782,Lista!$I$1:$I$5,0),1)&amp;"x"</f>
        <v>x1_4x</v>
      </c>
      <c r="C1782" t="s">
        <v>254</v>
      </c>
      <c r="D1782" t="s">
        <v>213</v>
      </c>
      <c r="E1782">
        <v>10</v>
      </c>
      <c r="F1782" t="s">
        <v>40</v>
      </c>
      <c r="G1782" t="str">
        <f t="shared" si="57"/>
        <v>1_x1_4x_R_10c</v>
      </c>
      <c r="H1782" s="116" t="str">
        <f t="shared" si="56"/>
        <v>10c</v>
      </c>
      <c r="I1782" t="s">
        <v>13247</v>
      </c>
    </row>
    <row r="1783" spans="1:9" x14ac:dyDescent="0.2">
      <c r="A1783">
        <v>1</v>
      </c>
      <c r="B1783" t="str">
        <f>"x"&amp;A1783&amp;"_"&amp;INDEX(Lista!$H$1:$I$5,MATCH(Freelancer!D1783,Lista!$I$1:$I$5,0),1)&amp;"x"</f>
        <v>x1_4x</v>
      </c>
      <c r="C1783" t="s">
        <v>254</v>
      </c>
      <c r="D1783" t="s">
        <v>213</v>
      </c>
      <c r="E1783">
        <v>10</v>
      </c>
      <c r="F1783" t="s">
        <v>66</v>
      </c>
      <c r="G1783" t="str">
        <f t="shared" si="57"/>
        <v>1_x1_4x_R_10d</v>
      </c>
      <c r="H1783" s="116" t="str">
        <f t="shared" si="56"/>
        <v>10d</v>
      </c>
      <c r="I1783" t="s">
        <v>13248</v>
      </c>
    </row>
    <row r="1784" spans="1:9" x14ac:dyDescent="0.2">
      <c r="A1784">
        <v>1</v>
      </c>
      <c r="B1784" t="str">
        <f>"x"&amp;A1784&amp;"_"&amp;INDEX(Lista!$H$1:$I$5,MATCH(Freelancer!D1784,Lista!$I$1:$I$5,0),1)&amp;"x"</f>
        <v>x1_4x</v>
      </c>
      <c r="C1784" t="s">
        <v>254</v>
      </c>
      <c r="D1784" t="s">
        <v>213</v>
      </c>
      <c r="E1784">
        <v>11</v>
      </c>
      <c r="F1784" t="s">
        <v>31</v>
      </c>
      <c r="G1784" t="str">
        <f t="shared" si="57"/>
        <v>1_x1_4x_R_11a</v>
      </c>
      <c r="H1784" s="116" t="str">
        <f t="shared" si="56"/>
        <v>11a</v>
      </c>
      <c r="I1784" t="s">
        <v>13249</v>
      </c>
    </row>
    <row r="1785" spans="1:9" x14ac:dyDescent="0.2">
      <c r="A1785">
        <v>1</v>
      </c>
      <c r="B1785" t="str">
        <f>"x"&amp;A1785&amp;"_"&amp;INDEX(Lista!$H$1:$I$5,MATCH(Freelancer!D1785,Lista!$I$1:$I$5,0),1)&amp;"x"</f>
        <v>x1_4x</v>
      </c>
      <c r="C1785" t="s">
        <v>254</v>
      </c>
      <c r="D1785" t="s">
        <v>213</v>
      </c>
      <c r="E1785">
        <v>11</v>
      </c>
      <c r="F1785" t="s">
        <v>34</v>
      </c>
      <c r="G1785" t="str">
        <f t="shared" si="57"/>
        <v>1_x1_4x_R_11b</v>
      </c>
      <c r="H1785" s="116" t="str">
        <f t="shared" si="56"/>
        <v>11b</v>
      </c>
      <c r="I1785" t="s">
        <v>13250</v>
      </c>
    </row>
    <row r="1786" spans="1:9" x14ac:dyDescent="0.2">
      <c r="A1786">
        <v>1</v>
      </c>
      <c r="B1786" t="str">
        <f>"x"&amp;A1786&amp;"_"&amp;INDEX(Lista!$H$1:$I$5,MATCH(Freelancer!D1786,Lista!$I$1:$I$5,0),1)&amp;"x"</f>
        <v>x1_4x</v>
      </c>
      <c r="C1786" t="s">
        <v>254</v>
      </c>
      <c r="D1786" t="s">
        <v>213</v>
      </c>
      <c r="E1786">
        <v>11</v>
      </c>
      <c r="F1786" t="s">
        <v>40</v>
      </c>
      <c r="G1786" t="str">
        <f t="shared" si="57"/>
        <v>1_x1_4x_R_11c</v>
      </c>
      <c r="H1786" s="116" t="str">
        <f t="shared" si="56"/>
        <v>11c</v>
      </c>
      <c r="I1786" t="s">
        <v>13251</v>
      </c>
    </row>
    <row r="1787" spans="1:9" x14ac:dyDescent="0.2">
      <c r="A1787">
        <v>1</v>
      </c>
      <c r="B1787" t="str">
        <f>"x"&amp;A1787&amp;"_"&amp;INDEX(Lista!$H$1:$I$5,MATCH(Freelancer!D1787,Lista!$I$1:$I$5,0),1)&amp;"x"</f>
        <v>x1_4x</v>
      </c>
      <c r="C1787" t="s">
        <v>254</v>
      </c>
      <c r="D1787" t="s">
        <v>213</v>
      </c>
      <c r="E1787">
        <v>12</v>
      </c>
      <c r="F1787" t="s">
        <v>31</v>
      </c>
      <c r="G1787" t="str">
        <f t="shared" si="57"/>
        <v>1_x1_4x_R_12a</v>
      </c>
      <c r="H1787" s="116" t="str">
        <f t="shared" si="56"/>
        <v>12a</v>
      </c>
      <c r="I1787" t="s">
        <v>13252</v>
      </c>
    </row>
    <row r="1788" spans="1:9" x14ac:dyDescent="0.2">
      <c r="A1788">
        <v>1</v>
      </c>
      <c r="B1788" t="str">
        <f>"x"&amp;A1788&amp;"_"&amp;INDEX(Lista!$H$1:$I$5,MATCH(Freelancer!D1788,Lista!$I$1:$I$5,0),1)&amp;"x"</f>
        <v>x1_4x</v>
      </c>
      <c r="C1788" t="s">
        <v>254</v>
      </c>
      <c r="D1788" t="s">
        <v>213</v>
      </c>
      <c r="E1788">
        <v>12</v>
      </c>
      <c r="F1788" t="s">
        <v>34</v>
      </c>
      <c r="G1788" t="str">
        <f t="shared" si="57"/>
        <v>1_x1_4x_R_12b</v>
      </c>
      <c r="H1788" s="116" t="str">
        <f t="shared" si="56"/>
        <v>12b</v>
      </c>
      <c r="I1788" t="s">
        <v>13253</v>
      </c>
    </row>
    <row r="1789" spans="1:9" x14ac:dyDescent="0.2">
      <c r="A1789">
        <v>1</v>
      </c>
      <c r="B1789" t="str">
        <f>"x"&amp;A1789&amp;"_"&amp;INDEX(Lista!$H$1:$I$5,MATCH(Freelancer!D1789,Lista!$I$1:$I$5,0),1)&amp;"x"</f>
        <v>x1_4x</v>
      </c>
      <c r="C1789" t="s">
        <v>254</v>
      </c>
      <c r="D1789" t="s">
        <v>213</v>
      </c>
      <c r="E1789">
        <v>12</v>
      </c>
      <c r="F1789" t="s">
        <v>40</v>
      </c>
      <c r="G1789" t="str">
        <f t="shared" si="57"/>
        <v>1_x1_4x_R_12c</v>
      </c>
      <c r="H1789" s="116" t="str">
        <f t="shared" si="56"/>
        <v>12c</v>
      </c>
      <c r="I1789" t="s">
        <v>13254</v>
      </c>
    </row>
    <row r="1790" spans="1:9" x14ac:dyDescent="0.2">
      <c r="A1790">
        <v>1</v>
      </c>
      <c r="B1790" t="str">
        <f>"x"&amp;A1790&amp;"_"&amp;INDEX(Lista!$H$1:$I$5,MATCH(Freelancer!D1790,Lista!$I$1:$I$5,0),1)&amp;"x"</f>
        <v>x1_4x</v>
      </c>
      <c r="C1790" t="s">
        <v>254</v>
      </c>
      <c r="D1790" t="s">
        <v>213</v>
      </c>
      <c r="E1790">
        <v>13</v>
      </c>
      <c r="F1790" t="s">
        <v>31</v>
      </c>
      <c r="G1790" t="str">
        <f t="shared" si="57"/>
        <v>1_x1_4x_R_13a</v>
      </c>
      <c r="H1790" s="116" t="str">
        <f t="shared" si="56"/>
        <v>13a</v>
      </c>
      <c r="I1790" t="s">
        <v>13255</v>
      </c>
    </row>
    <row r="1791" spans="1:9" x14ac:dyDescent="0.2">
      <c r="A1791">
        <v>1</v>
      </c>
      <c r="B1791" t="str">
        <f>"x"&amp;A1791&amp;"_"&amp;INDEX(Lista!$H$1:$I$5,MATCH(Freelancer!D1791,Lista!$I$1:$I$5,0),1)&amp;"x"</f>
        <v>x1_4x</v>
      </c>
      <c r="C1791" t="s">
        <v>254</v>
      </c>
      <c r="D1791" t="s">
        <v>213</v>
      </c>
      <c r="E1791">
        <v>13</v>
      </c>
      <c r="F1791" t="s">
        <v>34</v>
      </c>
      <c r="G1791" t="str">
        <f t="shared" si="57"/>
        <v>1_x1_4x_R_13b</v>
      </c>
      <c r="H1791" s="116" t="str">
        <f t="shared" si="56"/>
        <v>13b</v>
      </c>
      <c r="I1791" t="s">
        <v>13256</v>
      </c>
    </row>
    <row r="1792" spans="1:9" x14ac:dyDescent="0.2">
      <c r="A1792">
        <v>1</v>
      </c>
      <c r="B1792" t="str">
        <f>"x"&amp;A1792&amp;"_"&amp;INDEX(Lista!$H$1:$I$5,MATCH(Freelancer!D1792,Lista!$I$1:$I$5,0),1)&amp;"x"</f>
        <v>x1_4x</v>
      </c>
      <c r="C1792" t="s">
        <v>254</v>
      </c>
      <c r="D1792" t="s">
        <v>213</v>
      </c>
      <c r="E1792">
        <v>13</v>
      </c>
      <c r="F1792" t="s">
        <v>40</v>
      </c>
      <c r="G1792" t="str">
        <f t="shared" si="57"/>
        <v>1_x1_4x_R_13c</v>
      </c>
      <c r="H1792" s="116" t="str">
        <f t="shared" si="56"/>
        <v>13c</v>
      </c>
      <c r="I1792" t="s">
        <v>13257</v>
      </c>
    </row>
    <row r="1793" spans="1:9" x14ac:dyDescent="0.2">
      <c r="A1793">
        <v>1</v>
      </c>
      <c r="B1793" t="str">
        <f>"x"&amp;A1793&amp;"_"&amp;INDEX(Lista!$H$1:$I$5,MATCH(Freelancer!D1793,Lista!$I$1:$I$5,0),1)&amp;"x"</f>
        <v>x1_4x</v>
      </c>
      <c r="C1793" t="s">
        <v>254</v>
      </c>
      <c r="D1793" t="s">
        <v>213</v>
      </c>
      <c r="E1793">
        <v>14</v>
      </c>
      <c r="F1793" t="s">
        <v>31</v>
      </c>
      <c r="G1793" t="str">
        <f t="shared" si="57"/>
        <v>1_x1_4x_R_14a</v>
      </c>
      <c r="H1793" s="116" t="str">
        <f t="shared" si="56"/>
        <v>14a</v>
      </c>
      <c r="I1793" t="s">
        <v>13258</v>
      </c>
    </row>
    <row r="1794" spans="1:9" x14ac:dyDescent="0.2">
      <c r="A1794">
        <v>1</v>
      </c>
      <c r="B1794" t="str">
        <f>"x"&amp;A1794&amp;"_"&amp;INDEX(Lista!$H$1:$I$5,MATCH(Freelancer!D1794,Lista!$I$1:$I$5,0),1)&amp;"x"</f>
        <v>x1_4x</v>
      </c>
      <c r="C1794" t="s">
        <v>254</v>
      </c>
      <c r="D1794" t="s">
        <v>213</v>
      </c>
      <c r="E1794">
        <v>14</v>
      </c>
      <c r="F1794" t="s">
        <v>34</v>
      </c>
      <c r="G1794" t="str">
        <f t="shared" si="57"/>
        <v>1_x1_4x_R_14b</v>
      </c>
      <c r="H1794" s="116" t="str">
        <f t="shared" si="56"/>
        <v>14b</v>
      </c>
      <c r="I1794" t="s">
        <v>13259</v>
      </c>
    </row>
    <row r="1795" spans="1:9" x14ac:dyDescent="0.2">
      <c r="A1795">
        <v>1</v>
      </c>
      <c r="B1795" t="str">
        <f>"x"&amp;A1795&amp;"_"&amp;INDEX(Lista!$H$1:$I$5,MATCH(Freelancer!D1795,Lista!$I$1:$I$5,0),1)&amp;"x"</f>
        <v>x1_4x</v>
      </c>
      <c r="C1795" t="s">
        <v>254</v>
      </c>
      <c r="D1795" t="s">
        <v>213</v>
      </c>
      <c r="E1795">
        <v>14</v>
      </c>
      <c r="F1795" t="s">
        <v>40</v>
      </c>
      <c r="G1795" t="str">
        <f t="shared" si="57"/>
        <v>1_x1_4x_R_14c</v>
      </c>
      <c r="H1795" s="116" t="str">
        <f t="shared" si="56"/>
        <v>14c</v>
      </c>
      <c r="I1795" t="s">
        <v>13260</v>
      </c>
    </row>
    <row r="1796" spans="1:9" x14ac:dyDescent="0.2">
      <c r="A1796">
        <v>1</v>
      </c>
      <c r="B1796" t="str">
        <f>"x"&amp;A1796&amp;"_"&amp;INDEX(Lista!$H$1:$I$5,MATCH(Freelancer!D1796,Lista!$I$1:$I$5,0),1)&amp;"x"</f>
        <v>x1_4x</v>
      </c>
      <c r="C1796" t="s">
        <v>254</v>
      </c>
      <c r="D1796" t="s">
        <v>213</v>
      </c>
      <c r="E1796">
        <v>15</v>
      </c>
      <c r="F1796" t="s">
        <v>31</v>
      </c>
      <c r="G1796" t="str">
        <f t="shared" si="57"/>
        <v>1_x1_4x_R_15a</v>
      </c>
      <c r="H1796" s="116" t="str">
        <f t="shared" si="56"/>
        <v>15a</v>
      </c>
      <c r="I1796" t="s">
        <v>13261</v>
      </c>
    </row>
    <row r="1797" spans="1:9" x14ac:dyDescent="0.2">
      <c r="A1797">
        <v>1</v>
      </c>
      <c r="B1797" t="str">
        <f>"x"&amp;A1797&amp;"_"&amp;INDEX(Lista!$H$1:$I$5,MATCH(Freelancer!D1797,Lista!$I$1:$I$5,0),1)&amp;"x"</f>
        <v>x1_4x</v>
      </c>
      <c r="C1797" t="s">
        <v>254</v>
      </c>
      <c r="D1797" t="s">
        <v>213</v>
      </c>
      <c r="E1797">
        <v>15</v>
      </c>
      <c r="F1797" t="s">
        <v>34</v>
      </c>
      <c r="G1797" t="str">
        <f t="shared" si="57"/>
        <v>1_x1_4x_R_15b</v>
      </c>
      <c r="H1797" s="116" t="str">
        <f t="shared" si="56"/>
        <v>15b</v>
      </c>
      <c r="I1797" t="s">
        <v>13262</v>
      </c>
    </row>
    <row r="1798" spans="1:9" x14ac:dyDescent="0.2">
      <c r="A1798">
        <v>1</v>
      </c>
      <c r="B1798" t="str">
        <f>"x"&amp;A1798&amp;"_"&amp;INDEX(Lista!$H$1:$I$5,MATCH(Freelancer!D1798,Lista!$I$1:$I$5,0),1)&amp;"x"</f>
        <v>x1_4x</v>
      </c>
      <c r="C1798" t="s">
        <v>254</v>
      </c>
      <c r="D1798" t="s">
        <v>213</v>
      </c>
      <c r="E1798">
        <v>15</v>
      </c>
      <c r="F1798" t="s">
        <v>40</v>
      </c>
      <c r="G1798" t="str">
        <f t="shared" si="57"/>
        <v>1_x1_4x_R_15c</v>
      </c>
      <c r="H1798" s="116" t="str">
        <f t="shared" si="56"/>
        <v>15c</v>
      </c>
      <c r="I1798" t="s">
        <v>13263</v>
      </c>
    </row>
    <row r="1799" spans="1:9" x14ac:dyDescent="0.2">
      <c r="A1799">
        <v>1</v>
      </c>
      <c r="B1799" t="str">
        <f>"x"&amp;A1799&amp;"_"&amp;INDEX(Lista!$H$1:$I$5,MATCH(Freelancer!D1799,Lista!$I$1:$I$5,0),1)&amp;"x"</f>
        <v>x1_4x</v>
      </c>
      <c r="C1799" t="s">
        <v>254</v>
      </c>
      <c r="D1799" t="s">
        <v>213</v>
      </c>
      <c r="E1799">
        <v>16</v>
      </c>
      <c r="F1799" t="s">
        <v>31</v>
      </c>
      <c r="G1799" t="str">
        <f t="shared" si="57"/>
        <v>1_x1_4x_R_16a</v>
      </c>
      <c r="H1799" s="116" t="str">
        <f t="shared" si="56"/>
        <v>16a</v>
      </c>
      <c r="I1799" t="s">
        <v>13264</v>
      </c>
    </row>
    <row r="1800" spans="1:9" x14ac:dyDescent="0.2">
      <c r="A1800">
        <v>1</v>
      </c>
      <c r="B1800" t="str">
        <f>"x"&amp;A1800&amp;"_"&amp;INDEX(Lista!$H$1:$I$5,MATCH(Freelancer!D1800,Lista!$I$1:$I$5,0),1)&amp;"x"</f>
        <v>x1_4x</v>
      </c>
      <c r="C1800" t="s">
        <v>254</v>
      </c>
      <c r="D1800" t="s">
        <v>213</v>
      </c>
      <c r="E1800">
        <v>16</v>
      </c>
      <c r="F1800" t="s">
        <v>34</v>
      </c>
      <c r="G1800" t="str">
        <f t="shared" si="57"/>
        <v>1_x1_4x_R_16b</v>
      </c>
      <c r="H1800" s="116" t="str">
        <f t="shared" si="56"/>
        <v>16b</v>
      </c>
      <c r="I1800" t="s">
        <v>13265</v>
      </c>
    </row>
    <row r="1801" spans="1:9" x14ac:dyDescent="0.2">
      <c r="A1801">
        <v>1</v>
      </c>
      <c r="B1801" t="str">
        <f>"x"&amp;A1801&amp;"_"&amp;INDEX(Lista!$H$1:$I$5,MATCH(Freelancer!D1801,Lista!$I$1:$I$5,0),1)&amp;"x"</f>
        <v>x1_4x</v>
      </c>
      <c r="C1801" t="s">
        <v>254</v>
      </c>
      <c r="D1801" t="s">
        <v>213</v>
      </c>
      <c r="E1801">
        <v>17</v>
      </c>
      <c r="F1801" t="s">
        <v>31</v>
      </c>
      <c r="G1801" t="str">
        <f t="shared" si="57"/>
        <v>1_x1_4x_R_17a</v>
      </c>
      <c r="H1801" s="116" t="str">
        <f t="shared" si="56"/>
        <v>17a</v>
      </c>
      <c r="I1801" t="s">
        <v>13266</v>
      </c>
    </row>
    <row r="1802" spans="1:9" x14ac:dyDescent="0.2">
      <c r="A1802">
        <v>1</v>
      </c>
      <c r="B1802" t="str">
        <f>"x"&amp;A1802&amp;"_"&amp;INDEX(Lista!$H$1:$I$5,MATCH(Freelancer!D1802,Lista!$I$1:$I$5,0),1)&amp;"x"</f>
        <v>x1_4x</v>
      </c>
      <c r="C1802" t="s">
        <v>254</v>
      </c>
      <c r="D1802" t="s">
        <v>213</v>
      </c>
      <c r="E1802">
        <v>17</v>
      </c>
      <c r="F1802" t="s">
        <v>34</v>
      </c>
      <c r="G1802" t="str">
        <f t="shared" si="57"/>
        <v>1_x1_4x_R_17b</v>
      </c>
      <c r="H1802" s="116" t="str">
        <f t="shared" si="56"/>
        <v>17b</v>
      </c>
      <c r="I1802" t="s">
        <v>13267</v>
      </c>
    </row>
    <row r="1803" spans="1:9" x14ac:dyDescent="0.2">
      <c r="A1803">
        <v>1</v>
      </c>
      <c r="B1803" t="str">
        <f>"x"&amp;A1803&amp;"_"&amp;INDEX(Lista!$H$1:$I$5,MATCH(Freelancer!D1803,Lista!$I$1:$I$5,0),1)&amp;"x"</f>
        <v>x1_4x</v>
      </c>
      <c r="C1803" t="s">
        <v>254</v>
      </c>
      <c r="D1803" t="s">
        <v>213</v>
      </c>
      <c r="E1803">
        <v>17</v>
      </c>
      <c r="F1803" t="s">
        <v>40</v>
      </c>
      <c r="G1803" t="str">
        <f t="shared" si="57"/>
        <v>1_x1_4x_R_17c</v>
      </c>
      <c r="H1803" s="116" t="str">
        <f t="shared" si="56"/>
        <v>17c</v>
      </c>
      <c r="I1803" t="s">
        <v>13268</v>
      </c>
    </row>
    <row r="1804" spans="1:9" x14ac:dyDescent="0.2">
      <c r="A1804">
        <v>1</v>
      </c>
      <c r="B1804" t="str">
        <f>"x"&amp;A1804&amp;"_"&amp;INDEX(Lista!$H$1:$I$5,MATCH(Freelancer!D1804,Lista!$I$1:$I$5,0),1)&amp;"x"</f>
        <v>x1_4x</v>
      </c>
      <c r="C1804" t="s">
        <v>254</v>
      </c>
      <c r="D1804" t="s">
        <v>213</v>
      </c>
      <c r="E1804">
        <v>18</v>
      </c>
      <c r="F1804" t="s">
        <v>31</v>
      </c>
      <c r="G1804" t="str">
        <f t="shared" si="57"/>
        <v>1_x1_4x_R_18a</v>
      </c>
      <c r="H1804" s="116" t="str">
        <f t="shared" si="56"/>
        <v>18a</v>
      </c>
      <c r="I1804" t="s">
        <v>13269</v>
      </c>
    </row>
    <row r="1805" spans="1:9" x14ac:dyDescent="0.2">
      <c r="A1805">
        <v>1</v>
      </c>
      <c r="B1805" t="str">
        <f>"x"&amp;A1805&amp;"_"&amp;INDEX(Lista!$H$1:$I$5,MATCH(Freelancer!D1805,Lista!$I$1:$I$5,0),1)&amp;"x"</f>
        <v>x1_4x</v>
      </c>
      <c r="C1805" t="s">
        <v>254</v>
      </c>
      <c r="D1805" t="s">
        <v>213</v>
      </c>
      <c r="E1805">
        <v>18</v>
      </c>
      <c r="F1805" t="s">
        <v>34</v>
      </c>
      <c r="G1805" t="str">
        <f t="shared" si="57"/>
        <v>1_x1_4x_R_18b</v>
      </c>
      <c r="H1805" s="116" t="str">
        <f t="shared" si="56"/>
        <v>18b</v>
      </c>
      <c r="I1805" t="s">
        <v>13270</v>
      </c>
    </row>
    <row r="1806" spans="1:9" x14ac:dyDescent="0.2">
      <c r="A1806">
        <v>1</v>
      </c>
      <c r="B1806" t="str">
        <f>"x"&amp;A1806&amp;"_"&amp;INDEX(Lista!$H$1:$I$5,MATCH(Freelancer!D1806,Lista!$I$1:$I$5,0),1)&amp;"x"</f>
        <v>x1_4x</v>
      </c>
      <c r="C1806" t="s">
        <v>254</v>
      </c>
      <c r="D1806" t="s">
        <v>213</v>
      </c>
      <c r="E1806">
        <v>19</v>
      </c>
      <c r="F1806" t="s">
        <v>31</v>
      </c>
      <c r="G1806" t="str">
        <f t="shared" si="57"/>
        <v>1_x1_4x_R_19a</v>
      </c>
      <c r="H1806" s="116" t="str">
        <f t="shared" si="56"/>
        <v>19a</v>
      </c>
      <c r="I1806" t="s">
        <v>13271</v>
      </c>
    </row>
    <row r="1807" spans="1:9" x14ac:dyDescent="0.2">
      <c r="A1807">
        <v>1</v>
      </c>
      <c r="B1807" t="str">
        <f>"x"&amp;A1807&amp;"_"&amp;INDEX(Lista!$H$1:$I$5,MATCH(Freelancer!D1807,Lista!$I$1:$I$5,0),1)&amp;"x"</f>
        <v>x1_4x</v>
      </c>
      <c r="C1807" t="s">
        <v>254</v>
      </c>
      <c r="D1807" t="s">
        <v>213</v>
      </c>
      <c r="E1807">
        <v>19</v>
      </c>
      <c r="F1807" t="s">
        <v>34</v>
      </c>
      <c r="G1807" t="str">
        <f t="shared" si="57"/>
        <v>1_x1_4x_R_19b</v>
      </c>
      <c r="H1807" s="116" t="str">
        <f t="shared" si="56"/>
        <v>19b</v>
      </c>
      <c r="I1807" t="s">
        <v>13272</v>
      </c>
    </row>
    <row r="1808" spans="1:9" x14ac:dyDescent="0.2">
      <c r="A1808">
        <v>1</v>
      </c>
      <c r="B1808" t="str">
        <f>"x"&amp;A1808&amp;"_"&amp;INDEX(Lista!$H$1:$I$5,MATCH(Freelancer!D1808,Lista!$I$1:$I$5,0),1)&amp;"x"</f>
        <v>x1_4x</v>
      </c>
      <c r="C1808" t="s">
        <v>254</v>
      </c>
      <c r="D1808" t="s">
        <v>213</v>
      </c>
      <c r="E1808">
        <v>19</v>
      </c>
      <c r="F1808" t="s">
        <v>40</v>
      </c>
      <c r="G1808" t="str">
        <f t="shared" si="57"/>
        <v>1_x1_4x_R_19c</v>
      </c>
      <c r="H1808" s="116" t="str">
        <f t="shared" si="56"/>
        <v>19c</v>
      </c>
      <c r="I1808" t="s">
        <v>13273</v>
      </c>
    </row>
    <row r="1809" spans="1:10" x14ac:dyDescent="0.2">
      <c r="A1809">
        <v>1</v>
      </c>
      <c r="B1809" t="str">
        <f>"x"&amp;A1809&amp;"_"&amp;INDEX(Lista!$H$1:$I$5,MATCH(Freelancer!D1809,Lista!$I$1:$I$5,0),1)&amp;"x"</f>
        <v>x1_4x</v>
      </c>
      <c r="C1809" t="s">
        <v>254</v>
      </c>
      <c r="D1809" t="s">
        <v>213</v>
      </c>
      <c r="E1809">
        <v>20</v>
      </c>
      <c r="F1809" t="s">
        <v>31</v>
      </c>
      <c r="G1809" t="str">
        <f t="shared" si="57"/>
        <v>1_x1_4x_R_20a</v>
      </c>
      <c r="H1809" s="116" t="str">
        <f t="shared" si="56"/>
        <v>20a</v>
      </c>
      <c r="I1809" t="s">
        <v>13274</v>
      </c>
    </row>
    <row r="1810" spans="1:10" x14ac:dyDescent="0.2">
      <c r="A1810">
        <v>1</v>
      </c>
      <c r="B1810" t="str">
        <f>"x"&amp;A1810&amp;"_"&amp;INDEX(Lista!$H$1:$I$5,MATCH(Freelancer!D1810,Lista!$I$1:$I$5,0),1)&amp;"x"</f>
        <v>x1_4x</v>
      </c>
      <c r="C1810" t="s">
        <v>254</v>
      </c>
      <c r="D1810" t="s">
        <v>213</v>
      </c>
      <c r="E1810">
        <v>20</v>
      </c>
      <c r="F1810" t="s">
        <v>34</v>
      </c>
      <c r="G1810" t="str">
        <f t="shared" si="57"/>
        <v>1_x1_4x_R_20b</v>
      </c>
      <c r="H1810" s="116" t="str">
        <f t="shared" si="56"/>
        <v>20b</v>
      </c>
      <c r="I1810" t="s">
        <v>13275</v>
      </c>
    </row>
    <row r="1811" spans="1:10" x14ac:dyDescent="0.2">
      <c r="A1811">
        <v>1</v>
      </c>
      <c r="B1811" t="str">
        <f>"x"&amp;A1811&amp;"_"&amp;INDEX(Lista!$H$1:$I$5,MATCH(Freelancer!D1811,Lista!$I$1:$I$5,0),1)&amp;"x"</f>
        <v>x1_4x</v>
      </c>
      <c r="C1811" t="s">
        <v>254</v>
      </c>
      <c r="D1811" t="s">
        <v>213</v>
      </c>
      <c r="E1811">
        <v>20</v>
      </c>
      <c r="F1811" t="s">
        <v>40</v>
      </c>
      <c r="G1811" t="str">
        <f t="shared" si="57"/>
        <v>1_x1_4x_R_20c</v>
      </c>
      <c r="H1811" s="116" t="str">
        <f t="shared" si="56"/>
        <v>20c</v>
      </c>
      <c r="I1811" t="s">
        <v>13276</v>
      </c>
    </row>
    <row r="1812" spans="1:10" x14ac:dyDescent="0.2">
      <c r="A1812">
        <v>1</v>
      </c>
      <c r="B1812" t="str">
        <f>"x"&amp;A1812&amp;"_"&amp;INDEX(Lista!$H$1:$I$5,MATCH(Freelancer!D1812,Lista!$I$1:$I$5,0),1)&amp;"x"</f>
        <v>x1_4x</v>
      </c>
      <c r="C1812" t="s">
        <v>254</v>
      </c>
      <c r="D1812" t="s">
        <v>213</v>
      </c>
      <c r="E1812">
        <v>21</v>
      </c>
      <c r="F1812" t="s">
        <v>31</v>
      </c>
      <c r="G1812" t="str">
        <f t="shared" si="57"/>
        <v>1_x1_4x_R_21a</v>
      </c>
      <c r="H1812" s="116" t="str">
        <f t="shared" si="56"/>
        <v>21a</v>
      </c>
      <c r="I1812" t="s">
        <v>13277</v>
      </c>
    </row>
    <row r="1813" spans="1:10" x14ac:dyDescent="0.2">
      <c r="A1813">
        <v>1</v>
      </c>
      <c r="B1813" t="str">
        <f>"x"&amp;A1813&amp;"_"&amp;INDEX(Lista!$H$1:$I$5,MATCH(Freelancer!D1813,Lista!$I$1:$I$5,0),1)&amp;"x"</f>
        <v>x1_4x</v>
      </c>
      <c r="C1813" t="s">
        <v>254</v>
      </c>
      <c r="D1813" t="s">
        <v>213</v>
      </c>
      <c r="E1813">
        <v>21</v>
      </c>
      <c r="F1813" t="s">
        <v>34</v>
      </c>
      <c r="G1813" t="str">
        <f t="shared" si="57"/>
        <v>1_x1_4x_R_21b</v>
      </c>
      <c r="H1813" s="116" t="str">
        <f t="shared" si="56"/>
        <v>21b</v>
      </c>
      <c r="I1813" t="s">
        <v>13278</v>
      </c>
    </row>
    <row r="1814" spans="1:10" x14ac:dyDescent="0.2">
      <c r="A1814">
        <v>1</v>
      </c>
      <c r="B1814" t="str">
        <f>"x"&amp;A1814&amp;"_"&amp;INDEX(Lista!$H$1:$I$5,MATCH(Freelancer!D1814,Lista!$I$1:$I$5,0),1)&amp;"x"</f>
        <v>x1_4x</v>
      </c>
      <c r="C1814" t="s">
        <v>254</v>
      </c>
      <c r="D1814" t="s">
        <v>213</v>
      </c>
      <c r="E1814">
        <v>21</v>
      </c>
      <c r="F1814" t="s">
        <v>40</v>
      </c>
      <c r="G1814" t="str">
        <f t="shared" si="57"/>
        <v>1_x1_4x_R_21c</v>
      </c>
      <c r="H1814" s="116" t="str">
        <f t="shared" si="56"/>
        <v>21c</v>
      </c>
      <c r="I1814" t="s">
        <v>13279</v>
      </c>
    </row>
    <row r="1815" spans="1:10" x14ac:dyDescent="0.2">
      <c r="A1815">
        <v>1</v>
      </c>
      <c r="B1815" t="str">
        <f>"x"&amp;A1815&amp;"_"&amp;INDEX(Lista!$H$1:$I$5,MATCH(Freelancer!D1815,Lista!$I$1:$I$5,0),1)&amp;"x"</f>
        <v>x1_4x</v>
      </c>
      <c r="C1815" t="s">
        <v>254</v>
      </c>
      <c r="D1815" t="s">
        <v>213</v>
      </c>
      <c r="E1815">
        <v>22</v>
      </c>
      <c r="F1815" t="s">
        <v>31</v>
      </c>
      <c r="G1815" t="str">
        <f t="shared" si="57"/>
        <v>1_x1_4x_R_22a</v>
      </c>
      <c r="H1815" s="116" t="str">
        <f t="shared" si="56"/>
        <v>22a</v>
      </c>
      <c r="I1815" t="s">
        <v>13280</v>
      </c>
    </row>
    <row r="1816" spans="1:10" x14ac:dyDescent="0.2">
      <c r="A1816">
        <v>1</v>
      </c>
      <c r="B1816" t="str">
        <f>"x"&amp;A1816&amp;"_"&amp;INDEX(Lista!$H$1:$I$5,MATCH(Freelancer!D1816,Lista!$I$1:$I$5,0),1)&amp;"x"</f>
        <v>x1_4x</v>
      </c>
      <c r="C1816" t="s">
        <v>254</v>
      </c>
      <c r="D1816" t="s">
        <v>213</v>
      </c>
      <c r="E1816">
        <v>22</v>
      </c>
      <c r="F1816" t="s">
        <v>34</v>
      </c>
      <c r="G1816" t="str">
        <f t="shared" si="57"/>
        <v>1_x1_4x_R_22b</v>
      </c>
      <c r="H1816" s="116" t="str">
        <f t="shared" si="56"/>
        <v>22b</v>
      </c>
      <c r="I1816" t="s">
        <v>13281</v>
      </c>
    </row>
    <row r="1817" spans="1:10" x14ac:dyDescent="0.2">
      <c r="A1817">
        <v>1</v>
      </c>
      <c r="B1817" t="str">
        <f>"x"&amp;A1817&amp;"_"&amp;INDEX(Lista!$H$1:$I$5,MATCH(Freelancer!D1817,Lista!$I$1:$I$5,0),1)&amp;"x"</f>
        <v>x1_4x</v>
      </c>
      <c r="C1817" t="s">
        <v>254</v>
      </c>
      <c r="D1817" t="s">
        <v>213</v>
      </c>
      <c r="E1817">
        <v>22</v>
      </c>
      <c r="F1817" t="s">
        <v>40</v>
      </c>
      <c r="G1817" t="str">
        <f t="shared" si="57"/>
        <v>1_x1_4x_R_22c</v>
      </c>
      <c r="H1817" s="116" t="str">
        <f t="shared" si="56"/>
        <v>22c</v>
      </c>
      <c r="I1817" t="s">
        <v>13282</v>
      </c>
    </row>
    <row r="1818" spans="1:10" x14ac:dyDescent="0.2">
      <c r="A1818">
        <v>1</v>
      </c>
      <c r="B1818" t="str">
        <f>"x"&amp;A1818&amp;"_"&amp;INDEX(Lista!$H$1:$I$5,MATCH(Freelancer!D1818,Lista!$I$1:$I$5,0),1)&amp;"x"</f>
        <v>x1_4x</v>
      </c>
      <c r="C1818" t="s">
        <v>254</v>
      </c>
      <c r="D1818" t="s">
        <v>213</v>
      </c>
      <c r="E1818">
        <v>22</v>
      </c>
      <c r="F1818" t="s">
        <v>66</v>
      </c>
      <c r="G1818" t="str">
        <f t="shared" si="57"/>
        <v>1_x1_4x_R_22d</v>
      </c>
      <c r="H1818" s="116" t="str">
        <f t="shared" si="56"/>
        <v>22d</v>
      </c>
      <c r="I1818" t="s">
        <v>13283</v>
      </c>
    </row>
    <row r="1819" spans="1:10" x14ac:dyDescent="0.2">
      <c r="A1819">
        <v>1</v>
      </c>
      <c r="B1819" t="str">
        <f>"x"&amp;A1819&amp;"_"&amp;INDEX(Lista!$H$1:$I$5,MATCH(Freelancer!D1819,Lista!$I$1:$I$5,0),1)&amp;"x"</f>
        <v>x1_4x</v>
      </c>
      <c r="C1819" t="s">
        <v>254</v>
      </c>
      <c r="D1819" t="s">
        <v>213</v>
      </c>
      <c r="E1819">
        <v>23</v>
      </c>
      <c r="F1819" t="s">
        <v>31</v>
      </c>
      <c r="G1819" t="str">
        <f t="shared" si="57"/>
        <v>1_x1_4x_R_23a</v>
      </c>
      <c r="H1819" s="116" t="str">
        <f t="shared" ref="H1819:H1870" si="58">IF(F1819="",E1819,E1819&amp;F1819)</f>
        <v>23a</v>
      </c>
      <c r="I1819" t="s">
        <v>13284</v>
      </c>
      <c r="J1819" t="s">
        <v>13285</v>
      </c>
    </row>
    <row r="1820" spans="1:10" x14ac:dyDescent="0.2">
      <c r="A1820">
        <v>1</v>
      </c>
      <c r="B1820" t="str">
        <f>"x"&amp;A1820&amp;"_"&amp;INDEX(Lista!$H$1:$I$5,MATCH(Freelancer!D1820,Lista!$I$1:$I$5,0),1)&amp;"x"</f>
        <v>x1_4x</v>
      </c>
      <c r="C1820" t="s">
        <v>254</v>
      </c>
      <c r="D1820" t="s">
        <v>213</v>
      </c>
      <c r="E1820">
        <v>23</v>
      </c>
      <c r="F1820" t="s">
        <v>34</v>
      </c>
      <c r="G1820" t="str">
        <f t="shared" si="57"/>
        <v>1_x1_4x_R_23b</v>
      </c>
      <c r="H1820" s="116" t="str">
        <f t="shared" si="58"/>
        <v>23b</v>
      </c>
      <c r="I1820" t="s">
        <v>13286</v>
      </c>
      <c r="J1820" t="s">
        <v>13285</v>
      </c>
    </row>
    <row r="1821" spans="1:10" x14ac:dyDescent="0.2">
      <c r="A1821">
        <v>1</v>
      </c>
      <c r="B1821" t="str">
        <f>"x"&amp;A1821&amp;"_"&amp;INDEX(Lista!$H$1:$I$5,MATCH(Freelancer!D1821,Lista!$I$1:$I$5,0),1)&amp;"x"</f>
        <v>x1_4x</v>
      </c>
      <c r="C1821" t="s">
        <v>254</v>
      </c>
      <c r="D1821" t="s">
        <v>213</v>
      </c>
      <c r="E1821">
        <v>24</v>
      </c>
      <c r="F1821" t="s">
        <v>31</v>
      </c>
      <c r="G1821" t="str">
        <f t="shared" si="57"/>
        <v>1_x1_4x_R_24a</v>
      </c>
      <c r="H1821" s="116" t="str">
        <f t="shared" si="58"/>
        <v>24a</v>
      </c>
      <c r="I1821" t="s">
        <v>13287</v>
      </c>
    </row>
    <row r="1822" spans="1:10" x14ac:dyDescent="0.2">
      <c r="A1822">
        <v>1</v>
      </c>
      <c r="B1822" t="str">
        <f>"x"&amp;A1822&amp;"_"&amp;INDEX(Lista!$H$1:$I$5,MATCH(Freelancer!D1822,Lista!$I$1:$I$5,0),1)&amp;"x"</f>
        <v>x1_4x</v>
      </c>
      <c r="C1822" t="s">
        <v>254</v>
      </c>
      <c r="D1822" t="s">
        <v>213</v>
      </c>
      <c r="E1822">
        <v>24</v>
      </c>
      <c r="F1822" t="s">
        <v>34</v>
      </c>
      <c r="G1822" t="str">
        <f t="shared" si="57"/>
        <v>1_x1_4x_R_24b</v>
      </c>
      <c r="H1822" s="116" t="str">
        <f t="shared" si="58"/>
        <v>24b</v>
      </c>
      <c r="I1822" t="s">
        <v>13288</v>
      </c>
    </row>
    <row r="1823" spans="1:10" x14ac:dyDescent="0.2">
      <c r="A1823">
        <v>1</v>
      </c>
      <c r="B1823" t="str">
        <f>"x"&amp;A1823&amp;"_"&amp;INDEX(Lista!$H$1:$I$5,MATCH(Freelancer!D1823,Lista!$I$1:$I$5,0),1)&amp;"x"</f>
        <v>x1_4x</v>
      </c>
      <c r="C1823" t="s">
        <v>254</v>
      </c>
      <c r="D1823" t="s">
        <v>213</v>
      </c>
      <c r="E1823">
        <v>24</v>
      </c>
      <c r="F1823" t="s">
        <v>40</v>
      </c>
      <c r="G1823" t="str">
        <f t="shared" si="57"/>
        <v>1_x1_4x_R_24c</v>
      </c>
      <c r="H1823" s="116" t="str">
        <f t="shared" si="58"/>
        <v>24c</v>
      </c>
      <c r="I1823" t="s">
        <v>13289</v>
      </c>
    </row>
    <row r="1824" spans="1:10" x14ac:dyDescent="0.2">
      <c r="A1824">
        <v>1</v>
      </c>
      <c r="B1824" t="str">
        <f>"x"&amp;A1824&amp;"_"&amp;INDEX(Lista!$H$1:$I$5,MATCH(Freelancer!D1824,Lista!$I$1:$I$5,0),1)&amp;"x"</f>
        <v>x1_4x</v>
      </c>
      <c r="C1824" t="s">
        <v>254</v>
      </c>
      <c r="D1824" t="s">
        <v>213</v>
      </c>
      <c r="E1824">
        <v>24</v>
      </c>
      <c r="F1824" t="s">
        <v>66</v>
      </c>
      <c r="G1824" t="str">
        <f t="shared" si="57"/>
        <v>1_x1_4x_R_24d</v>
      </c>
      <c r="H1824" s="116" t="str">
        <f t="shared" si="58"/>
        <v>24d</v>
      </c>
      <c r="I1824" t="s">
        <v>13290</v>
      </c>
    </row>
    <row r="1825" spans="1:10" x14ac:dyDescent="0.2">
      <c r="A1825">
        <v>1</v>
      </c>
      <c r="B1825" t="str">
        <f>"x"&amp;A1825&amp;"_"&amp;INDEX(Lista!$H$1:$I$5,MATCH(Freelancer!D1825,Lista!$I$1:$I$5,0),1)&amp;"x"</f>
        <v>x1_4x</v>
      </c>
      <c r="C1825" t="s">
        <v>254</v>
      </c>
      <c r="D1825" t="s">
        <v>213</v>
      </c>
      <c r="E1825">
        <v>25</v>
      </c>
      <c r="F1825" t="s">
        <v>31</v>
      </c>
      <c r="G1825" t="str">
        <f t="shared" ref="G1825:G1876" si="59">A1825&amp;"_"&amp;B1825&amp;"_"&amp;D1825&amp;"_"&amp;H1825</f>
        <v>1_x1_4x_R_25a</v>
      </c>
      <c r="H1825" s="116" t="str">
        <f t="shared" si="58"/>
        <v>25a</v>
      </c>
      <c r="I1825" t="s">
        <v>13291</v>
      </c>
    </row>
    <row r="1826" spans="1:10" x14ac:dyDescent="0.2">
      <c r="A1826">
        <v>1</v>
      </c>
      <c r="B1826" t="str">
        <f>"x"&amp;A1826&amp;"_"&amp;INDEX(Lista!$H$1:$I$5,MATCH(Freelancer!D1826,Lista!$I$1:$I$5,0),1)&amp;"x"</f>
        <v>x1_4x</v>
      </c>
      <c r="C1826" t="s">
        <v>254</v>
      </c>
      <c r="D1826" t="s">
        <v>213</v>
      </c>
      <c r="E1826">
        <v>25</v>
      </c>
      <c r="F1826" t="s">
        <v>34</v>
      </c>
      <c r="G1826" t="str">
        <f t="shared" si="59"/>
        <v>1_x1_4x_R_25b</v>
      </c>
      <c r="H1826" s="116" t="str">
        <f t="shared" si="58"/>
        <v>25b</v>
      </c>
      <c r="I1826" t="s">
        <v>13292</v>
      </c>
    </row>
    <row r="1827" spans="1:10" x14ac:dyDescent="0.2">
      <c r="A1827">
        <v>1</v>
      </c>
      <c r="B1827" t="str">
        <f>"x"&amp;A1827&amp;"_"&amp;INDEX(Lista!$H$1:$I$5,MATCH(Freelancer!D1827,Lista!$I$1:$I$5,0),1)&amp;"x"</f>
        <v>x1_4x</v>
      </c>
      <c r="C1827" t="s">
        <v>254</v>
      </c>
      <c r="D1827" t="s">
        <v>213</v>
      </c>
      <c r="E1827">
        <v>25</v>
      </c>
      <c r="F1827" t="s">
        <v>40</v>
      </c>
      <c r="G1827" t="str">
        <f t="shared" si="59"/>
        <v>1_x1_4x_R_25c</v>
      </c>
      <c r="H1827" s="116" t="str">
        <f t="shared" si="58"/>
        <v>25c</v>
      </c>
      <c r="I1827" t="s">
        <v>13293</v>
      </c>
    </row>
    <row r="1828" spans="1:10" x14ac:dyDescent="0.2">
      <c r="A1828">
        <v>1</v>
      </c>
      <c r="B1828" t="str">
        <f>"x"&amp;A1828&amp;"_"&amp;INDEX(Lista!$H$1:$I$5,MATCH(Freelancer!D1828,Lista!$I$1:$I$5,0),1)&amp;"x"</f>
        <v>x1_4x</v>
      </c>
      <c r="C1828" t="s">
        <v>254</v>
      </c>
      <c r="D1828" t="s">
        <v>213</v>
      </c>
      <c r="E1828">
        <v>25</v>
      </c>
      <c r="F1828" t="s">
        <v>66</v>
      </c>
      <c r="G1828" t="str">
        <f t="shared" si="59"/>
        <v>1_x1_4x_R_25d</v>
      </c>
      <c r="H1828" s="116" t="str">
        <f t="shared" si="58"/>
        <v>25d</v>
      </c>
      <c r="I1828" t="s">
        <v>13295</v>
      </c>
    </row>
    <row r="1829" spans="1:10" x14ac:dyDescent="0.2">
      <c r="A1829">
        <v>1</v>
      </c>
      <c r="B1829" t="str">
        <f>"x"&amp;A1829&amp;"_"&amp;INDEX(Lista!$H$1:$I$5,MATCH(Freelancer!D1829,Lista!$I$1:$I$5,0),1)&amp;"x"</f>
        <v>x1_4x</v>
      </c>
      <c r="C1829" t="s">
        <v>254</v>
      </c>
      <c r="D1829" t="s">
        <v>213</v>
      </c>
      <c r="E1829">
        <v>26</v>
      </c>
      <c r="F1829" t="s">
        <v>31</v>
      </c>
      <c r="G1829" t="str">
        <f t="shared" si="59"/>
        <v>1_x1_4x_R_26a</v>
      </c>
      <c r="H1829" s="116" t="str">
        <f t="shared" si="58"/>
        <v>26a</v>
      </c>
      <c r="I1829" t="s">
        <v>13296</v>
      </c>
      <c r="J1829" t="s">
        <v>13297</v>
      </c>
    </row>
    <row r="1830" spans="1:10" x14ac:dyDescent="0.2">
      <c r="A1830">
        <v>1</v>
      </c>
      <c r="B1830" t="str">
        <f>"x"&amp;A1830&amp;"_"&amp;INDEX(Lista!$H$1:$I$5,MATCH(Freelancer!D1830,Lista!$I$1:$I$5,0),1)&amp;"x"</f>
        <v>x1_4x</v>
      </c>
      <c r="C1830" t="s">
        <v>254</v>
      </c>
      <c r="D1830" t="s">
        <v>213</v>
      </c>
      <c r="E1830">
        <v>26</v>
      </c>
      <c r="F1830" t="s">
        <v>34</v>
      </c>
      <c r="G1830" t="str">
        <f t="shared" si="59"/>
        <v>1_x1_4x_R_26b</v>
      </c>
      <c r="H1830" s="116" t="str">
        <f t="shared" si="58"/>
        <v>26b</v>
      </c>
      <c r="I1830" t="s">
        <v>13298</v>
      </c>
      <c r="J1830" t="s">
        <v>13297</v>
      </c>
    </row>
    <row r="1831" spans="1:10" x14ac:dyDescent="0.2">
      <c r="A1831">
        <v>1</v>
      </c>
      <c r="B1831" t="str">
        <f>"x"&amp;A1831&amp;"_"&amp;INDEX(Lista!$H$1:$I$5,MATCH(Freelancer!D1831,Lista!$I$1:$I$5,0),1)&amp;"x"</f>
        <v>x1_4x</v>
      </c>
      <c r="C1831" t="s">
        <v>254</v>
      </c>
      <c r="D1831" t="s">
        <v>213</v>
      </c>
      <c r="E1831">
        <v>27</v>
      </c>
      <c r="G1831" t="str">
        <f t="shared" si="59"/>
        <v>1_x1_4x_R_27</v>
      </c>
      <c r="H1831" s="116">
        <f t="shared" si="58"/>
        <v>27</v>
      </c>
      <c r="I1831" t="s">
        <v>13299</v>
      </c>
      <c r="J1831" t="s">
        <v>13300</v>
      </c>
    </row>
    <row r="1832" spans="1:10" x14ac:dyDescent="0.2">
      <c r="A1832">
        <v>1</v>
      </c>
      <c r="B1832" t="str">
        <f>"x"&amp;A1832&amp;"_"&amp;INDEX(Lista!$H$1:$I$5,MATCH(Freelancer!D1832,Lista!$I$1:$I$5,0),1)&amp;"x"</f>
        <v>x1_4x</v>
      </c>
      <c r="C1832" t="s">
        <v>254</v>
      </c>
      <c r="D1832" t="s">
        <v>213</v>
      </c>
      <c r="E1832">
        <v>28</v>
      </c>
      <c r="F1832" t="s">
        <v>31</v>
      </c>
      <c r="G1832" t="str">
        <f t="shared" si="59"/>
        <v>1_x1_4x_R_28a</v>
      </c>
      <c r="H1832" s="116" t="str">
        <f t="shared" si="58"/>
        <v>28a</v>
      </c>
      <c r="I1832" t="s">
        <v>13301</v>
      </c>
      <c r="J1832" t="s">
        <v>13302</v>
      </c>
    </row>
    <row r="1833" spans="1:10" x14ac:dyDescent="0.2">
      <c r="A1833">
        <v>1</v>
      </c>
      <c r="B1833" t="str">
        <f>"x"&amp;A1833&amp;"_"&amp;INDEX(Lista!$H$1:$I$5,MATCH(Freelancer!D1833,Lista!$I$1:$I$5,0),1)&amp;"x"</f>
        <v>x1_4x</v>
      </c>
      <c r="C1833" t="s">
        <v>254</v>
      </c>
      <c r="D1833" t="s">
        <v>213</v>
      </c>
      <c r="E1833">
        <v>28</v>
      </c>
      <c r="F1833" t="s">
        <v>34</v>
      </c>
      <c r="G1833" t="str">
        <f t="shared" si="59"/>
        <v>1_x1_4x_R_28b</v>
      </c>
      <c r="H1833" s="116" t="str">
        <f t="shared" si="58"/>
        <v>28b</v>
      </c>
      <c r="I1833" t="s">
        <v>13303</v>
      </c>
      <c r="J1833" t="s">
        <v>13302</v>
      </c>
    </row>
    <row r="1834" spans="1:10" x14ac:dyDescent="0.2">
      <c r="A1834">
        <v>1</v>
      </c>
      <c r="B1834" t="str">
        <f>"x"&amp;A1834&amp;"_"&amp;INDEX(Lista!$H$1:$I$5,MATCH(Freelancer!D1834,Lista!$I$1:$I$5,0),1)&amp;"x"</f>
        <v>x1_4x</v>
      </c>
      <c r="C1834" t="s">
        <v>254</v>
      </c>
      <c r="D1834" t="s">
        <v>213</v>
      </c>
      <c r="E1834">
        <v>29</v>
      </c>
      <c r="G1834" t="str">
        <f t="shared" si="59"/>
        <v>1_x1_4x_R_29</v>
      </c>
      <c r="H1834" s="116">
        <f t="shared" si="58"/>
        <v>29</v>
      </c>
      <c r="I1834" t="s">
        <v>13304</v>
      </c>
      <c r="J1834" t="s">
        <v>13305</v>
      </c>
    </row>
    <row r="1835" spans="1:10" x14ac:dyDescent="0.2">
      <c r="A1835">
        <v>1</v>
      </c>
      <c r="B1835" t="str">
        <f>"x"&amp;A1835&amp;"_"&amp;INDEX(Lista!$H$1:$I$5,MATCH(Freelancer!D1835,Lista!$I$1:$I$5,0),1)&amp;"x"</f>
        <v>x1_4x</v>
      </c>
      <c r="C1835" t="s">
        <v>254</v>
      </c>
      <c r="D1835" t="s">
        <v>213</v>
      </c>
      <c r="E1835">
        <v>30</v>
      </c>
      <c r="G1835" t="str">
        <f t="shared" si="59"/>
        <v>1_x1_4x_R_30</v>
      </c>
      <c r="H1835" s="116">
        <f t="shared" si="58"/>
        <v>30</v>
      </c>
      <c r="I1835" t="s">
        <v>13306</v>
      </c>
    </row>
    <row r="1836" spans="1:10" x14ac:dyDescent="0.2">
      <c r="A1836">
        <v>1</v>
      </c>
      <c r="B1836" t="str">
        <f>"x"&amp;A1836&amp;"_"&amp;INDEX(Lista!$H$1:$I$5,MATCH(Freelancer!D1836,Lista!$I$1:$I$5,0),1)&amp;"x"</f>
        <v>x1_4x</v>
      </c>
      <c r="C1836" t="s">
        <v>254</v>
      </c>
      <c r="D1836" t="s">
        <v>213</v>
      </c>
      <c r="E1836">
        <v>31</v>
      </c>
      <c r="G1836" t="str">
        <f t="shared" si="59"/>
        <v>1_x1_4x_R_31</v>
      </c>
      <c r="H1836" s="116">
        <f t="shared" si="58"/>
        <v>31</v>
      </c>
      <c r="I1836" t="s">
        <v>13307</v>
      </c>
    </row>
    <row r="1837" spans="1:10" x14ac:dyDescent="0.2">
      <c r="A1837">
        <v>1</v>
      </c>
      <c r="B1837" t="str">
        <f>"x"&amp;A1837&amp;"_"&amp;INDEX(Lista!$H$1:$I$5,MATCH(Freelancer!D1837,Lista!$I$1:$I$5,0),1)&amp;"x"</f>
        <v>x1_4x</v>
      </c>
      <c r="C1837" t="s">
        <v>254</v>
      </c>
      <c r="D1837" t="s">
        <v>213</v>
      </c>
      <c r="E1837">
        <v>32</v>
      </c>
      <c r="G1837" t="str">
        <f t="shared" si="59"/>
        <v>1_x1_4x_R_32</v>
      </c>
      <c r="H1837" s="116">
        <f t="shared" si="58"/>
        <v>32</v>
      </c>
      <c r="I1837" t="s">
        <v>13308</v>
      </c>
      <c r="J1837" t="s">
        <v>13309</v>
      </c>
    </row>
    <row r="1838" spans="1:10" x14ac:dyDescent="0.2">
      <c r="A1838">
        <v>1</v>
      </c>
      <c r="B1838" t="str">
        <f>"x"&amp;A1838&amp;"_"&amp;INDEX(Lista!$H$1:$I$5,MATCH(Freelancer!D1838,Lista!$I$1:$I$5,0),1)&amp;"x"</f>
        <v>x1_4x</v>
      </c>
      <c r="C1838" t="s">
        <v>254</v>
      </c>
      <c r="D1838" t="s">
        <v>213</v>
      </c>
      <c r="E1838">
        <v>33</v>
      </c>
      <c r="G1838" t="str">
        <f t="shared" si="59"/>
        <v>1_x1_4x_R_33</v>
      </c>
      <c r="H1838" s="116">
        <f t="shared" si="58"/>
        <v>33</v>
      </c>
      <c r="I1838" t="s">
        <v>13310</v>
      </c>
      <c r="J1838" t="s">
        <v>13311</v>
      </c>
    </row>
    <row r="1839" spans="1:10" x14ac:dyDescent="0.2">
      <c r="A1839">
        <v>1</v>
      </c>
      <c r="B1839" t="str">
        <f>"x"&amp;A1839&amp;"_"&amp;INDEX(Lista!$H$1:$I$5,MATCH(Freelancer!D1839,Lista!$I$1:$I$5,0),1)&amp;"x"</f>
        <v>x1_4x</v>
      </c>
      <c r="C1839" t="s">
        <v>254</v>
      </c>
      <c r="D1839" t="s">
        <v>213</v>
      </c>
      <c r="E1839">
        <v>34</v>
      </c>
      <c r="G1839" t="str">
        <f t="shared" si="59"/>
        <v>1_x1_4x_R_34</v>
      </c>
      <c r="H1839" s="116">
        <f t="shared" si="58"/>
        <v>34</v>
      </c>
      <c r="I1839" t="s">
        <v>13312</v>
      </c>
      <c r="J1839" t="s">
        <v>13313</v>
      </c>
    </row>
    <row r="1840" spans="1:10" x14ac:dyDescent="0.2">
      <c r="A1840">
        <v>1</v>
      </c>
      <c r="B1840" t="str">
        <f>"x"&amp;A1840&amp;"_"&amp;INDEX(Lista!$H$1:$I$5,MATCH(Freelancer!D1840,Lista!$I$1:$I$5,0),1)&amp;"x"</f>
        <v>x1_4x</v>
      </c>
      <c r="C1840" t="s">
        <v>254</v>
      </c>
      <c r="D1840" t="s">
        <v>213</v>
      </c>
      <c r="E1840">
        <v>35</v>
      </c>
      <c r="G1840" t="str">
        <f t="shared" si="59"/>
        <v>1_x1_4x_R_35</v>
      </c>
      <c r="H1840" s="116">
        <f t="shared" si="58"/>
        <v>35</v>
      </c>
      <c r="I1840" t="s">
        <v>13314</v>
      </c>
      <c r="J1840" t="s">
        <v>13315</v>
      </c>
    </row>
    <row r="1841" spans="1:10" x14ac:dyDescent="0.2">
      <c r="A1841">
        <v>1</v>
      </c>
      <c r="B1841" t="str">
        <f>"x"&amp;A1841&amp;"_"&amp;INDEX(Lista!$H$1:$I$5,MATCH(Freelancer!D1841,Lista!$I$1:$I$5,0),1)&amp;"x"</f>
        <v>x1_5x</v>
      </c>
      <c r="C1841" t="s">
        <v>254</v>
      </c>
      <c r="D1841" t="s">
        <v>229</v>
      </c>
      <c r="E1841" t="s">
        <v>230</v>
      </c>
      <c r="F1841" t="s">
        <v>31</v>
      </c>
      <c r="G1841" t="str">
        <f t="shared" si="59"/>
        <v>1_x1_5x_U_Aa</v>
      </c>
      <c r="H1841" s="116" t="str">
        <f t="shared" si="58"/>
        <v>Aa</v>
      </c>
      <c r="I1841" t="s">
        <v>13317</v>
      </c>
    </row>
    <row r="1842" spans="1:10" x14ac:dyDescent="0.2">
      <c r="A1842">
        <v>1</v>
      </c>
      <c r="B1842" t="str">
        <f>"x"&amp;A1842&amp;"_"&amp;INDEX(Lista!$H$1:$I$5,MATCH(Freelancer!D1842,Lista!$I$1:$I$5,0),1)&amp;"x"</f>
        <v>x1_5x</v>
      </c>
      <c r="C1842" t="s">
        <v>254</v>
      </c>
      <c r="D1842" t="s">
        <v>229</v>
      </c>
      <c r="E1842" t="s">
        <v>230</v>
      </c>
      <c r="F1842" t="s">
        <v>34</v>
      </c>
      <c r="G1842" t="str">
        <f t="shared" si="59"/>
        <v>1_x1_5x_U_Ab</v>
      </c>
      <c r="H1842" s="116" t="str">
        <f t="shared" si="58"/>
        <v>Ab</v>
      </c>
      <c r="I1842" t="s">
        <v>13319</v>
      </c>
    </row>
    <row r="1843" spans="1:10" x14ac:dyDescent="0.2">
      <c r="A1843">
        <v>1</v>
      </c>
      <c r="B1843" t="str">
        <f>"x"&amp;A1843&amp;"_"&amp;INDEX(Lista!$H$1:$I$5,MATCH(Freelancer!D1843,Lista!$I$1:$I$5,0),1)&amp;"x"</f>
        <v>x1_5x</v>
      </c>
      <c r="C1843" t="s">
        <v>254</v>
      </c>
      <c r="D1843" t="s">
        <v>229</v>
      </c>
      <c r="E1843" t="s">
        <v>169</v>
      </c>
      <c r="G1843" t="str">
        <f t="shared" si="59"/>
        <v>1_x1_5x_U_B</v>
      </c>
      <c r="H1843" s="116" t="str">
        <f t="shared" si="58"/>
        <v>B</v>
      </c>
      <c r="I1843" t="s">
        <v>13320</v>
      </c>
    </row>
    <row r="1844" spans="1:10" x14ac:dyDescent="0.2">
      <c r="A1844">
        <v>1</v>
      </c>
      <c r="B1844" t="str">
        <f>"x"&amp;A1844&amp;"_"&amp;INDEX(Lista!$H$1:$I$5,MATCH(Freelancer!D1844,Lista!$I$1:$I$5,0),1)&amp;"x"</f>
        <v>x1_5x</v>
      </c>
      <c r="C1844" t="s">
        <v>254</v>
      </c>
      <c r="D1844" t="s">
        <v>229</v>
      </c>
      <c r="E1844" t="s">
        <v>231</v>
      </c>
      <c r="F1844" t="s">
        <v>31</v>
      </c>
      <c r="G1844" t="str">
        <f t="shared" si="59"/>
        <v>1_x1_5x_U_Ca</v>
      </c>
      <c r="H1844" s="116" t="str">
        <f t="shared" si="58"/>
        <v>Ca</v>
      </c>
      <c r="I1844" t="s">
        <v>13322</v>
      </c>
      <c r="J1844" t="s">
        <v>13323</v>
      </c>
    </row>
    <row r="1845" spans="1:10" x14ac:dyDescent="0.2">
      <c r="A1845">
        <v>1</v>
      </c>
      <c r="B1845" t="str">
        <f>"x"&amp;A1845&amp;"_"&amp;INDEX(Lista!$H$1:$I$5,MATCH(Freelancer!D1845,Lista!$I$1:$I$5,0),1)&amp;"x"</f>
        <v>x1_5x</v>
      </c>
      <c r="C1845" t="s">
        <v>254</v>
      </c>
      <c r="D1845" t="s">
        <v>229</v>
      </c>
      <c r="E1845" t="s">
        <v>231</v>
      </c>
      <c r="F1845" t="s">
        <v>34</v>
      </c>
      <c r="G1845" t="str">
        <f t="shared" si="59"/>
        <v>1_x1_5x_U_Cb</v>
      </c>
      <c r="H1845" s="116" t="str">
        <f t="shared" si="58"/>
        <v>Cb</v>
      </c>
      <c r="I1845" t="s">
        <v>13325</v>
      </c>
      <c r="J1845" t="s">
        <v>13323</v>
      </c>
    </row>
    <row r="1846" spans="1:10" x14ac:dyDescent="0.2">
      <c r="A1846">
        <v>1</v>
      </c>
      <c r="B1846" t="str">
        <f>"x"&amp;A1846&amp;"_"&amp;INDEX(Lista!$H$1:$I$5,MATCH(Freelancer!D1846,Lista!$I$1:$I$5,0),1)&amp;"x"</f>
        <v>x1_5x</v>
      </c>
      <c r="C1846" t="s">
        <v>254</v>
      </c>
      <c r="D1846" t="s">
        <v>229</v>
      </c>
      <c r="E1846" t="s">
        <v>231</v>
      </c>
      <c r="F1846" t="s">
        <v>40</v>
      </c>
      <c r="G1846" t="str">
        <f t="shared" si="59"/>
        <v>1_x1_5x_U_Cc</v>
      </c>
      <c r="H1846" s="116" t="str">
        <f t="shared" si="58"/>
        <v>Cc</v>
      </c>
      <c r="I1846" t="s">
        <v>13327</v>
      </c>
      <c r="J1846" t="s">
        <v>13323</v>
      </c>
    </row>
    <row r="1847" spans="1:10" x14ac:dyDescent="0.2">
      <c r="A1847">
        <v>1</v>
      </c>
      <c r="B1847" t="str">
        <f>"x"&amp;A1847&amp;"_"&amp;INDEX(Lista!$H$1:$I$5,MATCH(Freelancer!D1847,Lista!$I$1:$I$5,0),1)&amp;"x"</f>
        <v>x1_5x</v>
      </c>
      <c r="C1847" t="s">
        <v>254</v>
      </c>
      <c r="D1847" t="s">
        <v>229</v>
      </c>
      <c r="E1847" t="s">
        <v>30</v>
      </c>
      <c r="F1847" t="s">
        <v>31</v>
      </c>
      <c r="G1847" t="str">
        <f t="shared" si="59"/>
        <v>1_x1_5x_U_Da</v>
      </c>
      <c r="H1847" s="116" t="str">
        <f t="shared" si="58"/>
        <v>Da</v>
      </c>
      <c r="I1847" t="s">
        <v>13329</v>
      </c>
      <c r="J1847" t="s">
        <v>13330</v>
      </c>
    </row>
    <row r="1848" spans="1:10" x14ac:dyDescent="0.2">
      <c r="A1848">
        <v>1</v>
      </c>
      <c r="B1848" t="str">
        <f>"x"&amp;A1848&amp;"_"&amp;INDEX(Lista!$H$1:$I$5,MATCH(Freelancer!D1848,Lista!$I$1:$I$5,0),1)&amp;"x"</f>
        <v>x1_5x</v>
      </c>
      <c r="C1848" t="s">
        <v>254</v>
      </c>
      <c r="D1848" t="s">
        <v>229</v>
      </c>
      <c r="E1848" t="s">
        <v>30</v>
      </c>
      <c r="F1848" t="s">
        <v>34</v>
      </c>
      <c r="G1848" t="str">
        <f t="shared" si="59"/>
        <v>1_x1_5x_U_Db</v>
      </c>
      <c r="H1848" s="116" t="str">
        <f t="shared" si="58"/>
        <v>Db</v>
      </c>
      <c r="I1848" t="s">
        <v>13332</v>
      </c>
      <c r="J1848" t="s">
        <v>13330</v>
      </c>
    </row>
    <row r="1849" spans="1:10" x14ac:dyDescent="0.2">
      <c r="A1849">
        <v>1</v>
      </c>
      <c r="B1849" t="str">
        <f>"x"&amp;A1849&amp;"_"&amp;INDEX(Lista!$H$1:$I$5,MATCH(Freelancer!D1849,Lista!$I$1:$I$5,0),1)&amp;"x"</f>
        <v>x1_5x</v>
      </c>
      <c r="C1849" t="s">
        <v>254</v>
      </c>
      <c r="D1849" t="s">
        <v>229</v>
      </c>
      <c r="E1849" t="s">
        <v>12840</v>
      </c>
      <c r="G1849" t="str">
        <f t="shared" si="59"/>
        <v>1_x1_5x_U_E</v>
      </c>
      <c r="H1849" s="116" t="str">
        <f t="shared" si="58"/>
        <v>E</v>
      </c>
      <c r="I1849" t="s">
        <v>13333</v>
      </c>
      <c r="J1849" t="s">
        <v>13334</v>
      </c>
    </row>
    <row r="1850" spans="1:10" x14ac:dyDescent="0.2">
      <c r="A1850" s="150">
        <v>1</v>
      </c>
      <c r="B1850" s="150" t="s">
        <v>12854</v>
      </c>
      <c r="C1850" s="150" t="s">
        <v>254</v>
      </c>
      <c r="D1850" s="150" t="s">
        <v>289</v>
      </c>
      <c r="E1850" s="150">
        <v>1</v>
      </c>
      <c r="F1850" s="150"/>
      <c r="G1850" s="150" t="str">
        <f t="shared" si="59"/>
        <v>1_x1_5x_AH_1</v>
      </c>
      <c r="H1850" s="116">
        <f t="shared" si="58"/>
        <v>1</v>
      </c>
      <c r="I1850" s="150" t="s">
        <v>17330</v>
      </c>
    </row>
    <row r="1851" spans="1:10" x14ac:dyDescent="0.2">
      <c r="A1851" s="150">
        <v>1</v>
      </c>
      <c r="B1851" s="150" t="s">
        <v>12854</v>
      </c>
      <c r="C1851" s="150" t="s">
        <v>254</v>
      </c>
      <c r="D1851" s="150" t="s">
        <v>289</v>
      </c>
      <c r="E1851" s="150">
        <v>2</v>
      </c>
      <c r="F1851" s="150"/>
      <c r="G1851" s="150" t="str">
        <f t="shared" si="59"/>
        <v>1_x1_5x_AH_2</v>
      </c>
      <c r="H1851" s="116">
        <f t="shared" si="58"/>
        <v>2</v>
      </c>
      <c r="I1851" s="150" t="s">
        <v>17331</v>
      </c>
    </row>
    <row r="1852" spans="1:10" x14ac:dyDescent="0.2">
      <c r="A1852" s="150">
        <v>1</v>
      </c>
      <c r="B1852" s="150" t="s">
        <v>12854</v>
      </c>
      <c r="C1852" s="150" t="s">
        <v>254</v>
      </c>
      <c r="D1852" s="150" t="s">
        <v>289</v>
      </c>
      <c r="E1852" s="150">
        <v>3</v>
      </c>
      <c r="F1852" s="150"/>
      <c r="G1852" s="150" t="str">
        <f t="shared" si="59"/>
        <v>1_x1_5x_AH_3</v>
      </c>
      <c r="H1852" s="116">
        <f t="shared" si="58"/>
        <v>3</v>
      </c>
      <c r="I1852" s="150" t="s">
        <v>17332</v>
      </c>
    </row>
    <row r="1853" spans="1:10" x14ac:dyDescent="0.2">
      <c r="A1853">
        <v>2</v>
      </c>
      <c r="B1853" t="str">
        <f>"x"&amp;A1853&amp;"_"&amp;INDEX(Lista!$H$1:$I$5,MATCH(Freelancer!D1853,Lista!$I$1:$I$5,0),1)&amp;"x"</f>
        <v>x2_1x</v>
      </c>
      <c r="C1853" t="s">
        <v>428</v>
      </c>
      <c r="D1853" t="s">
        <v>33</v>
      </c>
      <c r="E1853">
        <v>1</v>
      </c>
      <c r="F1853" t="s">
        <v>31</v>
      </c>
      <c r="G1853" t="str">
        <f t="shared" si="59"/>
        <v>2_x2_1x_G_1a</v>
      </c>
      <c r="H1853" s="116" t="str">
        <f t="shared" si="58"/>
        <v>1a</v>
      </c>
      <c r="I1853" t="s">
        <v>13335</v>
      </c>
    </row>
    <row r="1854" spans="1:10" x14ac:dyDescent="0.2">
      <c r="A1854">
        <v>2</v>
      </c>
      <c r="B1854" t="str">
        <f>"x"&amp;A1854&amp;"_"&amp;INDEX(Lista!$H$1:$I$5,MATCH(Freelancer!D1854,Lista!$I$1:$I$5,0),1)&amp;"x"</f>
        <v>x2_1x</v>
      </c>
      <c r="C1854" t="s">
        <v>428</v>
      </c>
      <c r="D1854" t="s">
        <v>33</v>
      </c>
      <c r="E1854">
        <v>1</v>
      </c>
      <c r="F1854" t="s">
        <v>34</v>
      </c>
      <c r="G1854" t="str">
        <f t="shared" si="59"/>
        <v>2_x2_1x_G_1b</v>
      </c>
      <c r="H1854" s="116" t="str">
        <f t="shared" si="58"/>
        <v>1b</v>
      </c>
      <c r="I1854" t="s">
        <v>13336</v>
      </c>
    </row>
    <row r="1855" spans="1:10" x14ac:dyDescent="0.2">
      <c r="A1855">
        <v>2</v>
      </c>
      <c r="B1855" t="str">
        <f>"x"&amp;A1855&amp;"_"&amp;INDEX(Lista!$H$1:$I$5,MATCH(Freelancer!D1855,Lista!$I$1:$I$5,0),1)&amp;"x"</f>
        <v>x2_1x</v>
      </c>
      <c r="C1855" t="s">
        <v>428</v>
      </c>
      <c r="D1855" t="s">
        <v>33</v>
      </c>
      <c r="E1855">
        <v>2</v>
      </c>
      <c r="G1855" t="str">
        <f t="shared" si="59"/>
        <v>2_x2_1x_G_2</v>
      </c>
      <c r="H1855" s="116">
        <f t="shared" si="58"/>
        <v>2</v>
      </c>
      <c r="I1855" t="s">
        <v>13337</v>
      </c>
      <c r="J1855" t="s">
        <v>13338</v>
      </c>
    </row>
    <row r="1856" spans="1:10" x14ac:dyDescent="0.2">
      <c r="A1856">
        <v>2</v>
      </c>
      <c r="B1856" t="str">
        <f>"x"&amp;A1856&amp;"_"&amp;INDEX(Lista!$H$1:$I$5,MATCH(Freelancer!D1856,Lista!$I$1:$I$5,0),1)&amp;"x"</f>
        <v>x2_1x</v>
      </c>
      <c r="C1856" t="s">
        <v>428</v>
      </c>
      <c r="D1856" t="s">
        <v>33</v>
      </c>
      <c r="E1856">
        <v>3</v>
      </c>
      <c r="F1856" t="s">
        <v>31</v>
      </c>
      <c r="G1856" t="str">
        <f t="shared" si="59"/>
        <v>2_x2_1x_G_3a</v>
      </c>
      <c r="H1856" s="116" t="str">
        <f t="shared" si="58"/>
        <v>3a</v>
      </c>
      <c r="I1856" t="s">
        <v>13339</v>
      </c>
      <c r="J1856" t="s">
        <v>13340</v>
      </c>
    </row>
    <row r="1857" spans="1:10" x14ac:dyDescent="0.2">
      <c r="A1857">
        <v>2</v>
      </c>
      <c r="B1857" t="str">
        <f>"x"&amp;A1857&amp;"_"&amp;INDEX(Lista!$H$1:$I$5,MATCH(Freelancer!D1857,Lista!$I$1:$I$5,0),1)&amp;"x"</f>
        <v>x2_1x</v>
      </c>
      <c r="C1857" t="s">
        <v>428</v>
      </c>
      <c r="D1857" t="s">
        <v>33</v>
      </c>
      <c r="E1857">
        <v>3</v>
      </c>
      <c r="F1857" t="s">
        <v>34</v>
      </c>
      <c r="G1857" t="str">
        <f t="shared" si="59"/>
        <v>2_x2_1x_G_3b</v>
      </c>
      <c r="H1857" s="116" t="str">
        <f t="shared" si="58"/>
        <v>3b</v>
      </c>
      <c r="I1857" t="s">
        <v>13341</v>
      </c>
      <c r="J1857" t="s">
        <v>13340</v>
      </c>
    </row>
    <row r="1858" spans="1:10" x14ac:dyDescent="0.2">
      <c r="A1858">
        <v>2</v>
      </c>
      <c r="B1858" t="str">
        <f>"x"&amp;A1858&amp;"_"&amp;INDEX(Lista!$H$1:$I$5,MATCH(Freelancer!D1858,Lista!$I$1:$I$5,0),1)&amp;"x"</f>
        <v>x2_1x</v>
      </c>
      <c r="C1858" t="s">
        <v>428</v>
      </c>
      <c r="D1858" t="s">
        <v>33</v>
      </c>
      <c r="E1858">
        <v>4</v>
      </c>
      <c r="F1858" t="s">
        <v>31</v>
      </c>
      <c r="G1858" t="str">
        <f t="shared" si="59"/>
        <v>2_x2_1x_G_4a</v>
      </c>
      <c r="H1858" s="116" t="str">
        <f t="shared" si="58"/>
        <v>4a</v>
      </c>
      <c r="I1858" t="s">
        <v>13342</v>
      </c>
      <c r="J1858" t="s">
        <v>13343</v>
      </c>
    </row>
    <row r="1859" spans="1:10" x14ac:dyDescent="0.2">
      <c r="A1859">
        <v>2</v>
      </c>
      <c r="B1859" t="str">
        <f>"x"&amp;A1859&amp;"_"&amp;INDEX(Lista!$H$1:$I$5,MATCH(Freelancer!D1859,Lista!$I$1:$I$5,0),1)&amp;"x"</f>
        <v>x2_1x</v>
      </c>
      <c r="C1859" t="s">
        <v>428</v>
      </c>
      <c r="D1859" t="s">
        <v>33</v>
      </c>
      <c r="E1859">
        <v>4</v>
      </c>
      <c r="F1859" t="s">
        <v>34</v>
      </c>
      <c r="G1859" t="str">
        <f t="shared" si="59"/>
        <v>2_x2_1x_G_4b</v>
      </c>
      <c r="H1859" s="116" t="str">
        <f t="shared" si="58"/>
        <v>4b</v>
      </c>
      <c r="I1859" t="s">
        <v>13344</v>
      </c>
      <c r="J1859" t="s">
        <v>13343</v>
      </c>
    </row>
    <row r="1860" spans="1:10" x14ac:dyDescent="0.2">
      <c r="A1860">
        <v>2</v>
      </c>
      <c r="B1860" t="str">
        <f>"x"&amp;A1860&amp;"_"&amp;INDEX(Lista!$H$1:$I$5,MATCH(Freelancer!D1860,Lista!$I$1:$I$5,0),1)&amp;"x"</f>
        <v>x2_1x</v>
      </c>
      <c r="C1860" t="s">
        <v>428</v>
      </c>
      <c r="D1860" t="s">
        <v>33</v>
      </c>
      <c r="E1860">
        <v>5</v>
      </c>
      <c r="F1860" t="s">
        <v>31</v>
      </c>
      <c r="G1860" t="str">
        <f t="shared" si="59"/>
        <v>2_x2_1x_G_5a</v>
      </c>
      <c r="H1860" s="116" t="str">
        <f t="shared" si="58"/>
        <v>5a</v>
      </c>
      <c r="I1860" t="s">
        <v>13345</v>
      </c>
      <c r="J1860" t="s">
        <v>13346</v>
      </c>
    </row>
    <row r="1861" spans="1:10" x14ac:dyDescent="0.2">
      <c r="A1861">
        <v>2</v>
      </c>
      <c r="B1861" t="str">
        <f>"x"&amp;A1861&amp;"_"&amp;INDEX(Lista!$H$1:$I$5,MATCH(Freelancer!D1861,Lista!$I$1:$I$5,0),1)&amp;"x"</f>
        <v>x2_1x</v>
      </c>
      <c r="C1861" t="s">
        <v>428</v>
      </c>
      <c r="D1861" t="s">
        <v>33</v>
      </c>
      <c r="E1861">
        <v>5</v>
      </c>
      <c r="F1861" t="s">
        <v>34</v>
      </c>
      <c r="G1861" t="str">
        <f t="shared" si="59"/>
        <v>2_x2_1x_G_5b</v>
      </c>
      <c r="H1861" s="116" t="str">
        <f t="shared" si="58"/>
        <v>5b</v>
      </c>
      <c r="I1861" t="s">
        <v>13347</v>
      </c>
      <c r="J1861" t="s">
        <v>13346</v>
      </c>
    </row>
    <row r="1862" spans="1:10" x14ac:dyDescent="0.2">
      <c r="A1862">
        <v>2</v>
      </c>
      <c r="B1862" t="str">
        <f>"x"&amp;A1862&amp;"_"&amp;INDEX(Lista!$H$1:$I$5,MATCH(Freelancer!D1862,Lista!$I$1:$I$5,0),1)&amp;"x"</f>
        <v>x2_1x</v>
      </c>
      <c r="C1862" t="s">
        <v>428</v>
      </c>
      <c r="D1862" t="s">
        <v>33</v>
      </c>
      <c r="E1862">
        <v>6</v>
      </c>
      <c r="F1862" t="s">
        <v>31</v>
      </c>
      <c r="G1862" t="str">
        <f t="shared" si="59"/>
        <v>2_x2_1x_G_6a</v>
      </c>
      <c r="H1862" s="116" t="str">
        <f t="shared" si="58"/>
        <v>6a</v>
      </c>
      <c r="I1862" t="s">
        <v>13348</v>
      </c>
    </row>
    <row r="1863" spans="1:10" x14ac:dyDescent="0.2">
      <c r="A1863">
        <v>2</v>
      </c>
      <c r="B1863" t="str">
        <f>"x"&amp;A1863&amp;"_"&amp;INDEX(Lista!$H$1:$I$5,MATCH(Freelancer!D1863,Lista!$I$1:$I$5,0),1)&amp;"x"</f>
        <v>x2_1x</v>
      </c>
      <c r="C1863" t="s">
        <v>428</v>
      </c>
      <c r="D1863" t="s">
        <v>33</v>
      </c>
      <c r="E1863">
        <v>6</v>
      </c>
      <c r="F1863" t="s">
        <v>34</v>
      </c>
      <c r="G1863" t="str">
        <f t="shared" si="59"/>
        <v>2_x2_1x_G_6b</v>
      </c>
      <c r="H1863" s="116" t="str">
        <f t="shared" si="58"/>
        <v>6b</v>
      </c>
      <c r="I1863" t="s">
        <v>13349</v>
      </c>
    </row>
    <row r="1864" spans="1:10" x14ac:dyDescent="0.2">
      <c r="A1864">
        <v>2</v>
      </c>
      <c r="B1864" t="str">
        <f>"x"&amp;A1864&amp;"_"&amp;INDEX(Lista!$H$1:$I$5,MATCH(Freelancer!D1864,Lista!$I$1:$I$5,0),1)&amp;"x"</f>
        <v>x2_1x</v>
      </c>
      <c r="C1864" t="s">
        <v>428</v>
      </c>
      <c r="D1864" t="s">
        <v>33</v>
      </c>
      <c r="E1864">
        <v>7</v>
      </c>
      <c r="F1864" t="s">
        <v>31</v>
      </c>
      <c r="G1864" t="str">
        <f t="shared" si="59"/>
        <v>2_x2_1x_G_7a</v>
      </c>
      <c r="H1864" s="116" t="str">
        <f t="shared" si="58"/>
        <v>7a</v>
      </c>
      <c r="I1864" t="s">
        <v>13350</v>
      </c>
    </row>
    <row r="1865" spans="1:10" x14ac:dyDescent="0.2">
      <c r="A1865">
        <v>2</v>
      </c>
      <c r="B1865" t="str">
        <f>"x"&amp;A1865&amp;"_"&amp;INDEX(Lista!$H$1:$I$5,MATCH(Freelancer!D1865,Lista!$I$1:$I$5,0),1)&amp;"x"</f>
        <v>x2_1x</v>
      </c>
      <c r="C1865" t="s">
        <v>428</v>
      </c>
      <c r="D1865" t="s">
        <v>33</v>
      </c>
      <c r="E1865">
        <v>7</v>
      </c>
      <c r="F1865" t="s">
        <v>34</v>
      </c>
      <c r="G1865" t="str">
        <f t="shared" si="59"/>
        <v>2_x2_1x_G_7b</v>
      </c>
      <c r="H1865" s="116" t="str">
        <f t="shared" si="58"/>
        <v>7b</v>
      </c>
      <c r="I1865" t="s">
        <v>13351</v>
      </c>
    </row>
    <row r="1866" spans="1:10" x14ac:dyDescent="0.2">
      <c r="A1866">
        <v>2</v>
      </c>
      <c r="B1866" t="str">
        <f>"x"&amp;A1866&amp;"_"&amp;INDEX(Lista!$H$1:$I$5,MATCH(Freelancer!D1866,Lista!$I$1:$I$5,0),1)&amp;"x"</f>
        <v>x2_1x</v>
      </c>
      <c r="C1866" t="s">
        <v>428</v>
      </c>
      <c r="D1866" t="s">
        <v>33</v>
      </c>
      <c r="E1866">
        <v>8</v>
      </c>
      <c r="F1866" t="s">
        <v>31</v>
      </c>
      <c r="G1866" t="str">
        <f t="shared" si="59"/>
        <v>2_x2_1x_G_8a</v>
      </c>
      <c r="H1866" s="116" t="str">
        <f t="shared" si="58"/>
        <v>8a</v>
      </c>
      <c r="I1866" t="s">
        <v>13352</v>
      </c>
      <c r="J1866" t="s">
        <v>13353</v>
      </c>
    </row>
    <row r="1867" spans="1:10" x14ac:dyDescent="0.2">
      <c r="A1867">
        <v>2</v>
      </c>
      <c r="B1867" t="str">
        <f>"x"&amp;A1867&amp;"_"&amp;INDEX(Lista!$H$1:$I$5,MATCH(Freelancer!D1867,Lista!$I$1:$I$5,0),1)&amp;"x"</f>
        <v>x2_1x</v>
      </c>
      <c r="C1867" t="s">
        <v>428</v>
      </c>
      <c r="D1867" t="s">
        <v>33</v>
      </c>
      <c r="E1867">
        <v>8</v>
      </c>
      <c r="F1867" t="s">
        <v>34</v>
      </c>
      <c r="G1867" t="str">
        <f t="shared" si="59"/>
        <v>2_x2_1x_G_8b</v>
      </c>
      <c r="H1867" s="116" t="str">
        <f t="shared" si="58"/>
        <v>8b</v>
      </c>
      <c r="I1867" t="s">
        <v>13354</v>
      </c>
      <c r="J1867" t="s">
        <v>13353</v>
      </c>
    </row>
    <row r="1868" spans="1:10" x14ac:dyDescent="0.2">
      <c r="A1868">
        <v>2</v>
      </c>
      <c r="B1868" t="str">
        <f>"x"&amp;A1868&amp;"_"&amp;INDEX(Lista!$H$1:$I$5,MATCH(Freelancer!D1868,Lista!$I$1:$I$5,0),1)&amp;"x"</f>
        <v>x2_1x</v>
      </c>
      <c r="C1868" t="s">
        <v>428</v>
      </c>
      <c r="D1868" t="s">
        <v>33</v>
      </c>
      <c r="E1868">
        <v>8</v>
      </c>
      <c r="F1868" t="s">
        <v>40</v>
      </c>
      <c r="G1868" t="str">
        <f t="shared" si="59"/>
        <v>2_x2_1x_G_8c</v>
      </c>
      <c r="H1868" s="116" t="str">
        <f t="shared" si="58"/>
        <v>8c</v>
      </c>
      <c r="I1868" t="s">
        <v>13355</v>
      </c>
      <c r="J1868" t="s">
        <v>13353</v>
      </c>
    </row>
    <row r="1869" spans="1:10" x14ac:dyDescent="0.2">
      <c r="A1869">
        <v>2</v>
      </c>
      <c r="B1869" t="str">
        <f>"x"&amp;A1869&amp;"_"&amp;INDEX(Lista!$H$1:$I$5,MATCH(Freelancer!D1869,Lista!$I$1:$I$5,0),1)&amp;"x"</f>
        <v>x2_1x</v>
      </c>
      <c r="C1869" t="s">
        <v>428</v>
      </c>
      <c r="D1869" t="s">
        <v>33</v>
      </c>
      <c r="E1869">
        <v>8</v>
      </c>
      <c r="F1869" t="s">
        <v>66</v>
      </c>
      <c r="G1869" t="str">
        <f t="shared" si="59"/>
        <v>2_x2_1x_G_8d</v>
      </c>
      <c r="H1869" s="116" t="str">
        <f t="shared" si="58"/>
        <v>8d</v>
      </c>
      <c r="I1869" t="s">
        <v>13356</v>
      </c>
      <c r="J1869" t="s">
        <v>13353</v>
      </c>
    </row>
    <row r="1870" spans="1:10" x14ac:dyDescent="0.2">
      <c r="A1870">
        <v>2</v>
      </c>
      <c r="B1870" t="str">
        <f>"x"&amp;A1870&amp;"_"&amp;INDEX(Lista!$H$1:$I$5,MATCH(Freelancer!D1870,Lista!$I$1:$I$5,0),1)&amp;"x"</f>
        <v>x2_1x</v>
      </c>
      <c r="C1870" t="s">
        <v>428</v>
      </c>
      <c r="D1870" t="s">
        <v>33</v>
      </c>
      <c r="E1870">
        <v>9</v>
      </c>
      <c r="F1870" t="s">
        <v>31</v>
      </c>
      <c r="G1870" t="str">
        <f t="shared" si="59"/>
        <v>2_x2_1x_G_9a</v>
      </c>
      <c r="H1870" s="116" t="str">
        <f t="shared" si="58"/>
        <v>9a</v>
      </c>
      <c r="I1870" t="s">
        <v>13357</v>
      </c>
    </row>
    <row r="1871" spans="1:10" x14ac:dyDescent="0.2">
      <c r="A1871">
        <v>2</v>
      </c>
      <c r="B1871" t="str">
        <f>"x"&amp;A1871&amp;"_"&amp;INDEX(Lista!$H$1:$I$5,MATCH(Freelancer!D1871,Lista!$I$1:$I$5,0),1)&amp;"x"</f>
        <v>x2_1x</v>
      </c>
      <c r="C1871" t="s">
        <v>428</v>
      </c>
      <c r="D1871" t="s">
        <v>33</v>
      </c>
      <c r="E1871">
        <v>9</v>
      </c>
      <c r="F1871" t="s">
        <v>34</v>
      </c>
      <c r="G1871" t="str">
        <f t="shared" si="59"/>
        <v>2_x2_1x_G_9b</v>
      </c>
      <c r="H1871" s="116" t="str">
        <f t="shared" ref="H1871:H1934" si="60">IF(F1871="",E1871,E1871&amp;F1871)</f>
        <v>9b</v>
      </c>
      <c r="I1871" t="s">
        <v>13358</v>
      </c>
    </row>
    <row r="1872" spans="1:10" x14ac:dyDescent="0.2">
      <c r="A1872">
        <v>2</v>
      </c>
      <c r="B1872" t="str">
        <f>"x"&amp;A1872&amp;"_"&amp;INDEX(Lista!$H$1:$I$5,MATCH(Freelancer!D1872,Lista!$I$1:$I$5,0),1)&amp;"x"</f>
        <v>x2_1x</v>
      </c>
      <c r="C1872" t="s">
        <v>428</v>
      </c>
      <c r="D1872" t="s">
        <v>33</v>
      </c>
      <c r="E1872">
        <v>9</v>
      </c>
      <c r="F1872" t="s">
        <v>40</v>
      </c>
      <c r="G1872" t="str">
        <f t="shared" si="59"/>
        <v>2_x2_1x_G_9c</v>
      </c>
      <c r="H1872" s="116" t="str">
        <f t="shared" si="60"/>
        <v>9c</v>
      </c>
      <c r="I1872" t="s">
        <v>13359</v>
      </c>
    </row>
    <row r="1873" spans="1:10" x14ac:dyDescent="0.2">
      <c r="A1873">
        <v>2</v>
      </c>
      <c r="B1873" t="str">
        <f>"x"&amp;A1873&amp;"_"&amp;INDEX(Lista!$H$1:$I$5,MATCH(Freelancer!D1873,Lista!$I$1:$I$5,0),1)&amp;"x"</f>
        <v>x2_1x</v>
      </c>
      <c r="C1873" t="s">
        <v>428</v>
      </c>
      <c r="D1873" t="s">
        <v>33</v>
      </c>
      <c r="E1873">
        <v>10</v>
      </c>
      <c r="G1873" t="str">
        <f t="shared" si="59"/>
        <v>2_x2_1x_G_10</v>
      </c>
      <c r="H1873" s="116">
        <f t="shared" si="60"/>
        <v>10</v>
      </c>
      <c r="I1873" t="s">
        <v>13360</v>
      </c>
    </row>
    <row r="1874" spans="1:10" x14ac:dyDescent="0.2">
      <c r="A1874">
        <v>2</v>
      </c>
      <c r="B1874" t="str">
        <f>"x"&amp;A1874&amp;"_"&amp;INDEX(Lista!$H$1:$I$5,MATCH(Freelancer!D1874,Lista!$I$1:$I$5,0),1)&amp;"x"</f>
        <v>x2_1x</v>
      </c>
      <c r="C1874" t="s">
        <v>428</v>
      </c>
      <c r="D1874" t="s">
        <v>33</v>
      </c>
      <c r="E1874">
        <v>11</v>
      </c>
      <c r="G1874" t="str">
        <f t="shared" si="59"/>
        <v>2_x2_1x_G_11</v>
      </c>
      <c r="H1874" s="116">
        <f t="shared" si="60"/>
        <v>11</v>
      </c>
      <c r="I1874" t="s">
        <v>13361</v>
      </c>
    </row>
    <row r="1875" spans="1:10" x14ac:dyDescent="0.2">
      <c r="A1875">
        <v>2</v>
      </c>
      <c r="B1875" t="str">
        <f>"x"&amp;A1875&amp;"_"&amp;INDEX(Lista!$H$1:$I$5,MATCH(Freelancer!D1875,Lista!$I$1:$I$5,0),1)&amp;"x"</f>
        <v>x2_1x</v>
      </c>
      <c r="C1875" t="s">
        <v>428</v>
      </c>
      <c r="D1875" t="s">
        <v>33</v>
      </c>
      <c r="E1875">
        <v>12</v>
      </c>
      <c r="G1875" t="str">
        <f t="shared" si="59"/>
        <v>2_x2_1x_G_12</v>
      </c>
      <c r="H1875" s="116">
        <f t="shared" si="60"/>
        <v>12</v>
      </c>
      <c r="I1875" t="s">
        <v>13362</v>
      </c>
      <c r="J1875" t="s">
        <v>13363</v>
      </c>
    </row>
    <row r="1876" spans="1:10" x14ac:dyDescent="0.2">
      <c r="A1876">
        <v>2</v>
      </c>
      <c r="B1876" t="str">
        <f>"x"&amp;A1876&amp;"_"&amp;INDEX(Lista!$H$1:$I$5,MATCH(Freelancer!D1876,Lista!$I$1:$I$5,0),1)&amp;"x"</f>
        <v>x2_1x</v>
      </c>
      <c r="C1876" t="s">
        <v>428</v>
      </c>
      <c r="D1876" t="s">
        <v>33</v>
      </c>
      <c r="E1876">
        <v>13</v>
      </c>
      <c r="F1876" t="s">
        <v>31</v>
      </c>
      <c r="G1876" t="str">
        <f t="shared" si="59"/>
        <v>2_x2_1x_G_13a</v>
      </c>
      <c r="H1876" s="116" t="str">
        <f t="shared" si="60"/>
        <v>13a</v>
      </c>
      <c r="I1876" t="s">
        <v>13364</v>
      </c>
    </row>
    <row r="1877" spans="1:10" x14ac:dyDescent="0.2">
      <c r="A1877">
        <v>2</v>
      </c>
      <c r="B1877" t="str">
        <f>"x"&amp;A1877&amp;"_"&amp;INDEX(Lista!$H$1:$I$5,MATCH(Freelancer!D1877,Lista!$I$1:$I$5,0),1)&amp;"x"</f>
        <v>x2_1x</v>
      </c>
      <c r="C1877" t="s">
        <v>428</v>
      </c>
      <c r="D1877" t="s">
        <v>33</v>
      </c>
      <c r="E1877">
        <v>13</v>
      </c>
      <c r="F1877" t="s">
        <v>34</v>
      </c>
      <c r="G1877" t="str">
        <f t="shared" ref="G1877:G1940" si="61">A1877&amp;"_"&amp;B1877&amp;"_"&amp;D1877&amp;"_"&amp;H1877</f>
        <v>2_x2_1x_G_13b</v>
      </c>
      <c r="H1877" s="116" t="str">
        <f t="shared" si="60"/>
        <v>13b</v>
      </c>
      <c r="I1877" t="s">
        <v>13365</v>
      </c>
    </row>
    <row r="1878" spans="1:10" x14ac:dyDescent="0.2">
      <c r="A1878">
        <v>2</v>
      </c>
      <c r="B1878" t="str">
        <f>"x"&amp;A1878&amp;"_"&amp;INDEX(Lista!$H$1:$I$5,MATCH(Freelancer!D1878,Lista!$I$1:$I$5,0),1)&amp;"x"</f>
        <v>x2_1x</v>
      </c>
      <c r="C1878" t="s">
        <v>428</v>
      </c>
      <c r="D1878" t="s">
        <v>33</v>
      </c>
      <c r="E1878">
        <v>14</v>
      </c>
      <c r="F1878" t="s">
        <v>31</v>
      </c>
      <c r="G1878" t="str">
        <f t="shared" si="61"/>
        <v>2_x2_1x_G_14a</v>
      </c>
      <c r="H1878" s="116" t="str">
        <f t="shared" si="60"/>
        <v>14a</v>
      </c>
      <c r="I1878" t="s">
        <v>13366</v>
      </c>
    </row>
    <row r="1879" spans="1:10" x14ac:dyDescent="0.2">
      <c r="A1879">
        <v>2</v>
      </c>
      <c r="B1879" t="str">
        <f>"x"&amp;A1879&amp;"_"&amp;INDEX(Lista!$H$1:$I$5,MATCH(Freelancer!D1879,Lista!$I$1:$I$5,0),1)&amp;"x"</f>
        <v>x2_1x</v>
      </c>
      <c r="C1879" t="s">
        <v>428</v>
      </c>
      <c r="D1879" t="s">
        <v>33</v>
      </c>
      <c r="E1879">
        <v>14</v>
      </c>
      <c r="F1879" t="s">
        <v>34</v>
      </c>
      <c r="G1879" t="str">
        <f t="shared" si="61"/>
        <v>2_x2_1x_G_14b</v>
      </c>
      <c r="H1879" s="116" t="str">
        <f t="shared" si="60"/>
        <v>14b</v>
      </c>
      <c r="I1879" t="s">
        <v>13367</v>
      </c>
    </row>
    <row r="1880" spans="1:10" x14ac:dyDescent="0.2">
      <c r="A1880">
        <v>2</v>
      </c>
      <c r="B1880" t="str">
        <f>"x"&amp;A1880&amp;"_"&amp;INDEX(Lista!$H$1:$I$5,MATCH(Freelancer!D1880,Lista!$I$1:$I$5,0),1)&amp;"x"</f>
        <v>x2_1x</v>
      </c>
      <c r="C1880" t="s">
        <v>428</v>
      </c>
      <c r="D1880" t="s">
        <v>33</v>
      </c>
      <c r="E1880">
        <v>14</v>
      </c>
      <c r="F1880" t="s">
        <v>40</v>
      </c>
      <c r="G1880" t="str">
        <f t="shared" si="61"/>
        <v>2_x2_1x_G_14c</v>
      </c>
      <c r="H1880" s="116" t="str">
        <f t="shared" si="60"/>
        <v>14c</v>
      </c>
      <c r="I1880" t="s">
        <v>13368</v>
      </c>
    </row>
    <row r="1881" spans="1:10" x14ac:dyDescent="0.2">
      <c r="A1881">
        <v>2</v>
      </c>
      <c r="B1881" t="str">
        <f>"x"&amp;A1881&amp;"_"&amp;INDEX(Lista!$H$1:$I$5,MATCH(Freelancer!D1881,Lista!$I$1:$I$5,0),1)&amp;"x"</f>
        <v>x2_1x</v>
      </c>
      <c r="C1881" t="s">
        <v>428</v>
      </c>
      <c r="D1881" t="s">
        <v>33</v>
      </c>
      <c r="E1881">
        <v>15</v>
      </c>
      <c r="F1881" t="s">
        <v>31</v>
      </c>
      <c r="G1881" t="str">
        <f t="shared" si="61"/>
        <v>2_x2_1x_G_15a</v>
      </c>
      <c r="H1881" s="116" t="str">
        <f t="shared" si="60"/>
        <v>15a</v>
      </c>
      <c r="I1881" t="s">
        <v>13369</v>
      </c>
      <c r="J1881" t="s">
        <v>13370</v>
      </c>
    </row>
    <row r="1882" spans="1:10" x14ac:dyDescent="0.2">
      <c r="A1882">
        <v>2</v>
      </c>
      <c r="B1882" t="str">
        <f>"x"&amp;A1882&amp;"_"&amp;INDEX(Lista!$H$1:$I$5,MATCH(Freelancer!D1882,Lista!$I$1:$I$5,0),1)&amp;"x"</f>
        <v>x2_1x</v>
      </c>
      <c r="C1882" t="s">
        <v>428</v>
      </c>
      <c r="D1882" t="s">
        <v>33</v>
      </c>
      <c r="E1882">
        <v>15</v>
      </c>
      <c r="F1882" t="s">
        <v>34</v>
      </c>
      <c r="G1882" t="str">
        <f t="shared" si="61"/>
        <v>2_x2_1x_G_15b</v>
      </c>
      <c r="H1882" s="116" t="str">
        <f t="shared" si="60"/>
        <v>15b</v>
      </c>
      <c r="I1882" t="s">
        <v>13371</v>
      </c>
      <c r="J1882" t="s">
        <v>13370</v>
      </c>
    </row>
    <row r="1883" spans="1:10" x14ac:dyDescent="0.2">
      <c r="A1883">
        <v>2</v>
      </c>
      <c r="B1883" t="str">
        <f>"x"&amp;A1883&amp;"_"&amp;INDEX(Lista!$H$1:$I$5,MATCH(Freelancer!D1883,Lista!$I$1:$I$5,0),1)&amp;"x"</f>
        <v>x2_1x</v>
      </c>
      <c r="C1883" t="s">
        <v>428</v>
      </c>
      <c r="D1883" t="s">
        <v>33</v>
      </c>
      <c r="E1883">
        <v>16</v>
      </c>
      <c r="F1883" t="s">
        <v>31</v>
      </c>
      <c r="G1883" t="str">
        <f t="shared" si="61"/>
        <v>2_x2_1x_G_16a</v>
      </c>
      <c r="H1883" s="116" t="str">
        <f t="shared" si="60"/>
        <v>16a</v>
      </c>
      <c r="I1883" t="s">
        <v>13372</v>
      </c>
      <c r="J1883" t="s">
        <v>13373</v>
      </c>
    </row>
    <row r="1884" spans="1:10" x14ac:dyDescent="0.2">
      <c r="A1884">
        <v>2</v>
      </c>
      <c r="B1884" t="str">
        <f>"x"&amp;A1884&amp;"_"&amp;INDEX(Lista!$H$1:$I$5,MATCH(Freelancer!D1884,Lista!$I$1:$I$5,0),1)&amp;"x"</f>
        <v>x2_1x</v>
      </c>
      <c r="C1884" t="s">
        <v>428</v>
      </c>
      <c r="D1884" t="s">
        <v>33</v>
      </c>
      <c r="E1884">
        <v>16</v>
      </c>
      <c r="F1884" t="s">
        <v>34</v>
      </c>
      <c r="G1884" t="str">
        <f t="shared" si="61"/>
        <v>2_x2_1x_G_16b</v>
      </c>
      <c r="H1884" s="116" t="str">
        <f t="shared" si="60"/>
        <v>16b</v>
      </c>
      <c r="I1884" t="s">
        <v>13374</v>
      </c>
      <c r="J1884" t="s">
        <v>13373</v>
      </c>
    </row>
    <row r="1885" spans="1:10" x14ac:dyDescent="0.2">
      <c r="A1885">
        <v>2</v>
      </c>
      <c r="B1885" t="str">
        <f>"x"&amp;A1885&amp;"_"&amp;INDEX(Lista!$H$1:$I$5,MATCH(Freelancer!D1885,Lista!$I$1:$I$5,0),1)&amp;"x"</f>
        <v>x2_1x</v>
      </c>
      <c r="C1885" t="s">
        <v>428</v>
      </c>
      <c r="D1885" t="s">
        <v>33</v>
      </c>
      <c r="E1885">
        <v>16</v>
      </c>
      <c r="F1885" t="s">
        <v>40</v>
      </c>
      <c r="G1885" t="str">
        <f t="shared" si="61"/>
        <v>2_x2_1x_G_16c</v>
      </c>
      <c r="H1885" s="116" t="str">
        <f t="shared" si="60"/>
        <v>16c</v>
      </c>
      <c r="I1885" t="s">
        <v>13375</v>
      </c>
      <c r="J1885" t="s">
        <v>13373</v>
      </c>
    </row>
    <row r="1886" spans="1:10" x14ac:dyDescent="0.2">
      <c r="A1886">
        <v>2</v>
      </c>
      <c r="B1886" t="str">
        <f>"x"&amp;A1886&amp;"_"&amp;INDEX(Lista!$H$1:$I$5,MATCH(Freelancer!D1886,Lista!$I$1:$I$5,0),1)&amp;"x"</f>
        <v>x2_1x</v>
      </c>
      <c r="C1886" t="s">
        <v>428</v>
      </c>
      <c r="D1886" t="s">
        <v>33</v>
      </c>
      <c r="E1886">
        <v>17</v>
      </c>
      <c r="F1886" t="s">
        <v>31</v>
      </c>
      <c r="G1886" t="str">
        <f t="shared" si="61"/>
        <v>2_x2_1x_G_17a</v>
      </c>
      <c r="H1886" s="116" t="str">
        <f t="shared" si="60"/>
        <v>17a</v>
      </c>
      <c r="I1886" t="s">
        <v>13376</v>
      </c>
      <c r="J1886" t="s">
        <v>13373</v>
      </c>
    </row>
    <row r="1887" spans="1:10" x14ac:dyDescent="0.2">
      <c r="A1887">
        <v>2</v>
      </c>
      <c r="B1887" t="str">
        <f>"x"&amp;A1887&amp;"_"&amp;INDEX(Lista!$H$1:$I$5,MATCH(Freelancer!D1887,Lista!$I$1:$I$5,0),1)&amp;"x"</f>
        <v>x2_1x</v>
      </c>
      <c r="C1887" t="s">
        <v>428</v>
      </c>
      <c r="D1887" t="s">
        <v>33</v>
      </c>
      <c r="E1887">
        <v>17</v>
      </c>
      <c r="F1887" t="s">
        <v>34</v>
      </c>
      <c r="G1887" t="str">
        <f t="shared" si="61"/>
        <v>2_x2_1x_G_17b</v>
      </c>
      <c r="H1887" s="116" t="str">
        <f t="shared" si="60"/>
        <v>17b</v>
      </c>
      <c r="I1887" t="s">
        <v>13377</v>
      </c>
      <c r="J1887" t="s">
        <v>13373</v>
      </c>
    </row>
    <row r="1888" spans="1:10" x14ac:dyDescent="0.2">
      <c r="A1888">
        <v>2</v>
      </c>
      <c r="B1888" t="str">
        <f>"x"&amp;A1888&amp;"_"&amp;INDEX(Lista!$H$1:$I$5,MATCH(Freelancer!D1888,Lista!$I$1:$I$5,0),1)&amp;"x"</f>
        <v>x2_1x</v>
      </c>
      <c r="C1888" t="s">
        <v>428</v>
      </c>
      <c r="D1888" t="s">
        <v>33</v>
      </c>
      <c r="E1888">
        <v>17</v>
      </c>
      <c r="F1888" t="s">
        <v>40</v>
      </c>
      <c r="G1888" t="str">
        <f t="shared" si="61"/>
        <v>2_x2_1x_G_17c</v>
      </c>
      <c r="H1888" s="116" t="str">
        <f t="shared" si="60"/>
        <v>17c</v>
      </c>
      <c r="I1888" t="s">
        <v>13378</v>
      </c>
      <c r="J1888" t="s">
        <v>13373</v>
      </c>
    </row>
    <row r="1889" spans="1:10" x14ac:dyDescent="0.2">
      <c r="A1889">
        <v>2</v>
      </c>
      <c r="B1889" t="str">
        <f>"x"&amp;A1889&amp;"_"&amp;INDEX(Lista!$H$1:$I$5,MATCH(Freelancer!D1889,Lista!$I$1:$I$5,0),1)&amp;"x"</f>
        <v>x2_1x</v>
      </c>
      <c r="C1889" t="s">
        <v>428</v>
      </c>
      <c r="D1889" t="s">
        <v>33</v>
      </c>
      <c r="E1889">
        <v>18</v>
      </c>
      <c r="F1889" t="s">
        <v>31</v>
      </c>
      <c r="G1889" t="str">
        <f t="shared" si="61"/>
        <v>2_x2_1x_G_18a</v>
      </c>
      <c r="H1889" s="116" t="str">
        <f t="shared" si="60"/>
        <v>18a</v>
      </c>
      <c r="I1889" t="s">
        <v>13379</v>
      </c>
      <c r="J1889" t="s">
        <v>13373</v>
      </c>
    </row>
    <row r="1890" spans="1:10" x14ac:dyDescent="0.2">
      <c r="A1890">
        <v>2</v>
      </c>
      <c r="B1890" t="str">
        <f>"x"&amp;A1890&amp;"_"&amp;INDEX(Lista!$H$1:$I$5,MATCH(Freelancer!D1890,Lista!$I$1:$I$5,0),1)&amp;"x"</f>
        <v>x2_1x</v>
      </c>
      <c r="C1890" t="s">
        <v>428</v>
      </c>
      <c r="D1890" t="s">
        <v>33</v>
      </c>
      <c r="E1890">
        <v>18</v>
      </c>
      <c r="F1890" t="s">
        <v>34</v>
      </c>
      <c r="G1890" t="str">
        <f t="shared" si="61"/>
        <v>2_x2_1x_G_18b</v>
      </c>
      <c r="H1890" s="116" t="str">
        <f t="shared" si="60"/>
        <v>18b</v>
      </c>
      <c r="I1890" t="s">
        <v>13380</v>
      </c>
      <c r="J1890" t="s">
        <v>13373</v>
      </c>
    </row>
    <row r="1891" spans="1:10" x14ac:dyDescent="0.2">
      <c r="A1891">
        <v>2</v>
      </c>
      <c r="B1891" t="str">
        <f>"x"&amp;A1891&amp;"_"&amp;INDEX(Lista!$H$1:$I$5,MATCH(Freelancer!D1891,Lista!$I$1:$I$5,0),1)&amp;"x"</f>
        <v>x2_1x</v>
      </c>
      <c r="C1891" t="s">
        <v>428</v>
      </c>
      <c r="D1891" t="s">
        <v>33</v>
      </c>
      <c r="E1891">
        <v>18</v>
      </c>
      <c r="F1891" t="s">
        <v>40</v>
      </c>
      <c r="G1891" t="str">
        <f t="shared" si="61"/>
        <v>2_x2_1x_G_18c</v>
      </c>
      <c r="H1891" s="116" t="str">
        <f t="shared" si="60"/>
        <v>18c</v>
      </c>
      <c r="I1891" t="s">
        <v>13381</v>
      </c>
      <c r="J1891" t="s">
        <v>13373</v>
      </c>
    </row>
    <row r="1892" spans="1:10" x14ac:dyDescent="0.2">
      <c r="A1892">
        <v>2</v>
      </c>
      <c r="B1892" t="str">
        <f>"x"&amp;A1892&amp;"_"&amp;INDEX(Lista!$H$1:$I$5,MATCH(Freelancer!D1892,Lista!$I$1:$I$5,0),1)&amp;"x"</f>
        <v>x2_1x</v>
      </c>
      <c r="C1892" t="s">
        <v>428</v>
      </c>
      <c r="D1892" t="s">
        <v>33</v>
      </c>
      <c r="E1892">
        <v>19</v>
      </c>
      <c r="F1892" t="s">
        <v>31</v>
      </c>
      <c r="G1892" t="str">
        <f t="shared" si="61"/>
        <v>2_x2_1x_G_19a</v>
      </c>
      <c r="H1892" s="116" t="str">
        <f t="shared" si="60"/>
        <v>19a</v>
      </c>
      <c r="I1892" t="s">
        <v>13382</v>
      </c>
      <c r="J1892" t="s">
        <v>13383</v>
      </c>
    </row>
    <row r="1893" spans="1:10" x14ac:dyDescent="0.2">
      <c r="A1893">
        <v>2</v>
      </c>
      <c r="B1893" t="str">
        <f>"x"&amp;A1893&amp;"_"&amp;INDEX(Lista!$H$1:$I$5,MATCH(Freelancer!D1893,Lista!$I$1:$I$5,0),1)&amp;"x"</f>
        <v>x2_1x</v>
      </c>
      <c r="C1893" t="s">
        <v>428</v>
      </c>
      <c r="D1893" t="s">
        <v>33</v>
      </c>
      <c r="E1893">
        <v>19</v>
      </c>
      <c r="F1893" t="s">
        <v>34</v>
      </c>
      <c r="G1893" t="str">
        <f t="shared" si="61"/>
        <v>2_x2_1x_G_19b</v>
      </c>
      <c r="H1893" s="116" t="str">
        <f t="shared" si="60"/>
        <v>19b</v>
      </c>
      <c r="I1893" t="s">
        <v>13382</v>
      </c>
      <c r="J1893" t="s">
        <v>13384</v>
      </c>
    </row>
    <row r="1894" spans="1:10" x14ac:dyDescent="0.2">
      <c r="A1894">
        <v>2</v>
      </c>
      <c r="B1894" t="str">
        <f>"x"&amp;A1894&amp;"_"&amp;INDEX(Lista!$H$1:$I$5,MATCH(Freelancer!D1894,Lista!$I$1:$I$5,0),1)&amp;"x"</f>
        <v>x2_1x</v>
      </c>
      <c r="C1894" t="s">
        <v>428</v>
      </c>
      <c r="D1894" t="s">
        <v>33</v>
      </c>
      <c r="E1894">
        <v>19</v>
      </c>
      <c r="F1894" t="s">
        <v>40</v>
      </c>
      <c r="G1894" t="str">
        <f t="shared" si="61"/>
        <v>2_x2_1x_G_19c</v>
      </c>
      <c r="H1894" s="116" t="str">
        <f t="shared" si="60"/>
        <v>19c</v>
      </c>
      <c r="I1894" t="s">
        <v>13382</v>
      </c>
      <c r="J1894" t="s">
        <v>13385</v>
      </c>
    </row>
    <row r="1895" spans="1:10" x14ac:dyDescent="0.2">
      <c r="A1895">
        <v>2</v>
      </c>
      <c r="B1895" t="str">
        <f>"x"&amp;A1895&amp;"_"&amp;INDEX(Lista!$H$1:$I$5,MATCH(Freelancer!D1895,Lista!$I$1:$I$5,0),1)&amp;"x"</f>
        <v>x2_1x</v>
      </c>
      <c r="C1895" t="s">
        <v>428</v>
      </c>
      <c r="D1895" t="s">
        <v>33</v>
      </c>
      <c r="E1895">
        <v>19</v>
      </c>
      <c r="F1895" t="s">
        <v>66</v>
      </c>
      <c r="G1895" t="str">
        <f t="shared" si="61"/>
        <v>2_x2_1x_G_19d</v>
      </c>
      <c r="H1895" s="116" t="str">
        <f t="shared" si="60"/>
        <v>19d</v>
      </c>
      <c r="I1895" t="s">
        <v>13382</v>
      </c>
      <c r="J1895" t="s">
        <v>13386</v>
      </c>
    </row>
    <row r="1896" spans="1:10" x14ac:dyDescent="0.2">
      <c r="A1896">
        <v>2</v>
      </c>
      <c r="B1896" t="str">
        <f>"x"&amp;A1896&amp;"_"&amp;INDEX(Lista!$H$1:$I$5,MATCH(Freelancer!D1896,Lista!$I$1:$I$5,0),1)&amp;"x"</f>
        <v>x2_1x</v>
      </c>
      <c r="C1896" t="s">
        <v>428</v>
      </c>
      <c r="D1896" t="s">
        <v>33</v>
      </c>
      <c r="E1896">
        <v>20</v>
      </c>
      <c r="F1896" t="s">
        <v>31</v>
      </c>
      <c r="G1896" t="str">
        <f t="shared" si="61"/>
        <v>2_x2_1x_G_20a</v>
      </c>
      <c r="H1896" s="116" t="str">
        <f t="shared" si="60"/>
        <v>20a</v>
      </c>
      <c r="I1896" t="s">
        <v>13387</v>
      </c>
      <c r="J1896" t="s">
        <v>13388</v>
      </c>
    </row>
    <row r="1897" spans="1:10" x14ac:dyDescent="0.2">
      <c r="A1897">
        <v>2</v>
      </c>
      <c r="B1897" t="str">
        <f>"x"&amp;A1897&amp;"_"&amp;INDEX(Lista!$H$1:$I$5,MATCH(Freelancer!D1897,Lista!$I$1:$I$5,0),1)&amp;"x"</f>
        <v>x2_1x</v>
      </c>
      <c r="C1897" t="s">
        <v>428</v>
      </c>
      <c r="D1897" t="s">
        <v>33</v>
      </c>
      <c r="E1897">
        <v>20</v>
      </c>
      <c r="F1897" t="s">
        <v>34</v>
      </c>
      <c r="G1897" t="str">
        <f t="shared" si="61"/>
        <v>2_x2_1x_G_20b</v>
      </c>
      <c r="H1897" s="116" t="str">
        <f t="shared" si="60"/>
        <v>20b</v>
      </c>
      <c r="I1897" t="s">
        <v>13389</v>
      </c>
      <c r="J1897" t="s">
        <v>13388</v>
      </c>
    </row>
    <row r="1898" spans="1:10" x14ac:dyDescent="0.2">
      <c r="A1898">
        <v>2</v>
      </c>
      <c r="B1898" t="str">
        <f>"x"&amp;A1898&amp;"_"&amp;INDEX(Lista!$H$1:$I$5,MATCH(Freelancer!D1898,Lista!$I$1:$I$5,0),1)&amp;"x"</f>
        <v>x2_1x</v>
      </c>
      <c r="C1898" t="s">
        <v>428</v>
      </c>
      <c r="D1898" t="s">
        <v>33</v>
      </c>
      <c r="E1898">
        <v>20</v>
      </c>
      <c r="F1898" t="s">
        <v>40</v>
      </c>
      <c r="G1898" t="str">
        <f t="shared" si="61"/>
        <v>2_x2_1x_G_20c</v>
      </c>
      <c r="H1898" s="116" t="str">
        <f t="shared" si="60"/>
        <v>20c</v>
      </c>
      <c r="I1898" t="s">
        <v>13390</v>
      </c>
      <c r="J1898" t="s">
        <v>13388</v>
      </c>
    </row>
    <row r="1899" spans="1:10" x14ac:dyDescent="0.2">
      <c r="A1899">
        <v>2</v>
      </c>
      <c r="B1899" t="str">
        <f>"x"&amp;A1899&amp;"_"&amp;INDEX(Lista!$H$1:$I$5,MATCH(Freelancer!D1899,Lista!$I$1:$I$5,0),1)&amp;"x"</f>
        <v>x2_1x</v>
      </c>
      <c r="C1899" t="s">
        <v>428</v>
      </c>
      <c r="D1899" t="s">
        <v>33</v>
      </c>
      <c r="E1899">
        <v>21</v>
      </c>
      <c r="F1899" t="s">
        <v>31</v>
      </c>
      <c r="G1899" t="str">
        <f t="shared" si="61"/>
        <v>2_x2_1x_G_21a</v>
      </c>
      <c r="H1899" s="116" t="str">
        <f t="shared" si="60"/>
        <v>21a</v>
      </c>
      <c r="I1899" t="s">
        <v>13391</v>
      </c>
    </row>
    <row r="1900" spans="1:10" x14ac:dyDescent="0.2">
      <c r="A1900">
        <v>2</v>
      </c>
      <c r="B1900" t="str">
        <f>"x"&amp;A1900&amp;"_"&amp;INDEX(Lista!$H$1:$I$5,MATCH(Freelancer!D1900,Lista!$I$1:$I$5,0),1)&amp;"x"</f>
        <v>x2_1x</v>
      </c>
      <c r="C1900" t="s">
        <v>428</v>
      </c>
      <c r="D1900" t="s">
        <v>33</v>
      </c>
      <c r="E1900">
        <v>21</v>
      </c>
      <c r="F1900" t="s">
        <v>34</v>
      </c>
      <c r="G1900" t="str">
        <f t="shared" si="61"/>
        <v>2_x2_1x_G_21b</v>
      </c>
      <c r="H1900" s="116" t="str">
        <f t="shared" si="60"/>
        <v>21b</v>
      </c>
      <c r="I1900" t="s">
        <v>13392</v>
      </c>
    </row>
    <row r="1901" spans="1:10" x14ac:dyDescent="0.2">
      <c r="A1901">
        <v>2</v>
      </c>
      <c r="B1901" t="str">
        <f>"x"&amp;A1901&amp;"_"&amp;INDEX(Lista!$H$1:$I$5,MATCH(Freelancer!D1901,Lista!$I$1:$I$5,0),1)&amp;"x"</f>
        <v>x2_1x</v>
      </c>
      <c r="C1901" t="s">
        <v>428</v>
      </c>
      <c r="D1901" t="s">
        <v>33</v>
      </c>
      <c r="E1901">
        <v>21</v>
      </c>
      <c r="F1901" t="s">
        <v>40</v>
      </c>
      <c r="G1901" t="str">
        <f t="shared" si="61"/>
        <v>2_x2_1x_G_21c</v>
      </c>
      <c r="H1901" s="116" t="str">
        <f t="shared" si="60"/>
        <v>21c</v>
      </c>
      <c r="I1901" t="s">
        <v>13393</v>
      </c>
    </row>
    <row r="1902" spans="1:10" x14ac:dyDescent="0.2">
      <c r="A1902">
        <v>2</v>
      </c>
      <c r="B1902" t="str">
        <f>"x"&amp;A1902&amp;"_"&amp;INDEX(Lista!$H$1:$I$5,MATCH(Freelancer!D1902,Lista!$I$1:$I$5,0),1)&amp;"x"</f>
        <v>x2_1x</v>
      </c>
      <c r="C1902" t="s">
        <v>428</v>
      </c>
      <c r="D1902" t="s">
        <v>33</v>
      </c>
      <c r="E1902">
        <v>22</v>
      </c>
      <c r="F1902" t="s">
        <v>31</v>
      </c>
      <c r="G1902" t="str">
        <f t="shared" si="61"/>
        <v>2_x2_1x_G_22a</v>
      </c>
      <c r="H1902" s="116" t="str">
        <f t="shared" si="60"/>
        <v>22a</v>
      </c>
      <c r="I1902" t="s">
        <v>13394</v>
      </c>
      <c r="J1902" t="s">
        <v>13395</v>
      </c>
    </row>
    <row r="1903" spans="1:10" x14ac:dyDescent="0.2">
      <c r="A1903">
        <v>2</v>
      </c>
      <c r="B1903" t="str">
        <f>"x"&amp;A1903&amp;"_"&amp;INDEX(Lista!$H$1:$I$5,MATCH(Freelancer!D1903,Lista!$I$1:$I$5,0),1)&amp;"x"</f>
        <v>x2_1x</v>
      </c>
      <c r="C1903" t="s">
        <v>428</v>
      </c>
      <c r="D1903" t="s">
        <v>33</v>
      </c>
      <c r="E1903">
        <v>22</v>
      </c>
      <c r="F1903" t="s">
        <v>34</v>
      </c>
      <c r="G1903" t="str">
        <f t="shared" si="61"/>
        <v>2_x2_1x_G_22b</v>
      </c>
      <c r="H1903" s="116" t="str">
        <f t="shared" si="60"/>
        <v>22b</v>
      </c>
      <c r="I1903" t="s">
        <v>13396</v>
      </c>
      <c r="J1903" t="s">
        <v>13395</v>
      </c>
    </row>
    <row r="1904" spans="1:10" x14ac:dyDescent="0.2">
      <c r="A1904">
        <v>2</v>
      </c>
      <c r="B1904" t="str">
        <f>"x"&amp;A1904&amp;"_"&amp;INDEX(Lista!$H$1:$I$5,MATCH(Freelancer!D1904,Lista!$I$1:$I$5,0),1)&amp;"x"</f>
        <v>x2_1x</v>
      </c>
      <c r="C1904" t="s">
        <v>428</v>
      </c>
      <c r="D1904" t="s">
        <v>33</v>
      </c>
      <c r="E1904">
        <v>22</v>
      </c>
      <c r="F1904" t="s">
        <v>40</v>
      </c>
      <c r="G1904" t="str">
        <f t="shared" si="61"/>
        <v>2_x2_1x_G_22c</v>
      </c>
      <c r="H1904" s="116" t="str">
        <f t="shared" si="60"/>
        <v>22c</v>
      </c>
      <c r="I1904" t="s">
        <v>13397</v>
      </c>
      <c r="J1904" t="s">
        <v>13395</v>
      </c>
    </row>
    <row r="1905" spans="1:10" x14ac:dyDescent="0.2">
      <c r="A1905">
        <v>2</v>
      </c>
      <c r="B1905" t="str">
        <f>"x"&amp;A1905&amp;"_"&amp;INDEX(Lista!$H$1:$I$5,MATCH(Freelancer!D1905,Lista!$I$1:$I$5,0),1)&amp;"x"</f>
        <v>x2_1x</v>
      </c>
      <c r="C1905" t="s">
        <v>428</v>
      </c>
      <c r="D1905" t="s">
        <v>33</v>
      </c>
      <c r="E1905">
        <v>22</v>
      </c>
      <c r="F1905" t="s">
        <v>66</v>
      </c>
      <c r="G1905" t="str">
        <f t="shared" si="61"/>
        <v>2_x2_1x_G_22d</v>
      </c>
      <c r="H1905" s="116" t="str">
        <f t="shared" si="60"/>
        <v>22d</v>
      </c>
      <c r="I1905" t="s">
        <v>13398</v>
      </c>
      <c r="J1905" t="s">
        <v>13395</v>
      </c>
    </row>
    <row r="1906" spans="1:10" x14ac:dyDescent="0.2">
      <c r="A1906">
        <v>2</v>
      </c>
      <c r="B1906" t="str">
        <f>"x"&amp;A1906&amp;"_"&amp;INDEX(Lista!$H$1:$I$5,MATCH(Freelancer!D1906,Lista!$I$1:$I$5,0),1)&amp;"x"</f>
        <v>x2_1x</v>
      </c>
      <c r="C1906" t="s">
        <v>428</v>
      </c>
      <c r="D1906" t="s">
        <v>33</v>
      </c>
      <c r="E1906">
        <v>23</v>
      </c>
      <c r="F1906" t="s">
        <v>31</v>
      </c>
      <c r="G1906" t="str">
        <f t="shared" si="61"/>
        <v>2_x2_1x_G_23a</v>
      </c>
      <c r="H1906" s="116" t="str">
        <f t="shared" si="60"/>
        <v>23a</v>
      </c>
      <c r="I1906" t="s">
        <v>13399</v>
      </c>
      <c r="J1906" t="s">
        <v>13400</v>
      </c>
    </row>
    <row r="1907" spans="1:10" x14ac:dyDescent="0.2">
      <c r="A1907">
        <v>2</v>
      </c>
      <c r="B1907" t="str">
        <f>"x"&amp;A1907&amp;"_"&amp;INDEX(Lista!$H$1:$I$5,MATCH(Freelancer!D1907,Lista!$I$1:$I$5,0),1)&amp;"x"</f>
        <v>x2_1x</v>
      </c>
      <c r="C1907" t="s">
        <v>428</v>
      </c>
      <c r="D1907" t="s">
        <v>33</v>
      </c>
      <c r="E1907">
        <v>23</v>
      </c>
      <c r="F1907" t="s">
        <v>34</v>
      </c>
      <c r="G1907" t="str">
        <f t="shared" si="61"/>
        <v>2_x2_1x_G_23b</v>
      </c>
      <c r="H1907" s="116" t="str">
        <f t="shared" si="60"/>
        <v>23b</v>
      </c>
      <c r="I1907" t="s">
        <v>13401</v>
      </c>
      <c r="J1907" t="s">
        <v>13400</v>
      </c>
    </row>
    <row r="1908" spans="1:10" x14ac:dyDescent="0.2">
      <c r="A1908">
        <v>2</v>
      </c>
      <c r="B1908" t="str">
        <f>"x"&amp;A1908&amp;"_"&amp;INDEX(Lista!$H$1:$I$5,MATCH(Freelancer!D1908,Lista!$I$1:$I$5,0),1)&amp;"x"</f>
        <v>x2_1x</v>
      </c>
      <c r="C1908" t="s">
        <v>428</v>
      </c>
      <c r="D1908" t="s">
        <v>33</v>
      </c>
      <c r="E1908">
        <v>23</v>
      </c>
      <c r="F1908" t="s">
        <v>40</v>
      </c>
      <c r="G1908" t="str">
        <f t="shared" si="61"/>
        <v>2_x2_1x_G_23c</v>
      </c>
      <c r="H1908" s="116" t="str">
        <f t="shared" si="60"/>
        <v>23c</v>
      </c>
      <c r="I1908" t="s">
        <v>13402</v>
      </c>
      <c r="J1908" t="s">
        <v>13400</v>
      </c>
    </row>
    <row r="1909" spans="1:10" x14ac:dyDescent="0.2">
      <c r="A1909">
        <v>2</v>
      </c>
      <c r="B1909" t="str">
        <f>"x"&amp;A1909&amp;"_"&amp;INDEX(Lista!$H$1:$I$5,MATCH(Freelancer!D1909,Lista!$I$1:$I$5,0),1)&amp;"x"</f>
        <v>x2_1x</v>
      </c>
      <c r="C1909" t="s">
        <v>428</v>
      </c>
      <c r="D1909" t="s">
        <v>33</v>
      </c>
      <c r="E1909">
        <v>24</v>
      </c>
      <c r="G1909" t="str">
        <f t="shared" si="61"/>
        <v>2_x2_1x_G_24</v>
      </c>
      <c r="H1909" s="116">
        <f t="shared" si="60"/>
        <v>24</v>
      </c>
      <c r="I1909" t="s">
        <v>13403</v>
      </c>
      <c r="J1909" t="s">
        <v>13404</v>
      </c>
    </row>
    <row r="1910" spans="1:10" x14ac:dyDescent="0.2">
      <c r="A1910">
        <v>2</v>
      </c>
      <c r="B1910" t="str">
        <f>"x"&amp;A1910&amp;"_"&amp;INDEX(Lista!$H$1:$I$5,MATCH(Freelancer!D1910,Lista!$I$1:$I$5,0),1)&amp;"x"</f>
        <v>x2_1x</v>
      </c>
      <c r="C1910" t="s">
        <v>428</v>
      </c>
      <c r="D1910" t="s">
        <v>33</v>
      </c>
      <c r="E1910">
        <v>25</v>
      </c>
      <c r="F1910" t="s">
        <v>31</v>
      </c>
      <c r="G1910" t="str">
        <f t="shared" si="61"/>
        <v>2_x2_1x_G_25a</v>
      </c>
      <c r="H1910" s="116" t="str">
        <f t="shared" si="60"/>
        <v>25a</v>
      </c>
      <c r="I1910" t="s">
        <v>13405</v>
      </c>
    </row>
    <row r="1911" spans="1:10" x14ac:dyDescent="0.2">
      <c r="A1911">
        <v>2</v>
      </c>
      <c r="B1911" t="str">
        <f>"x"&amp;A1911&amp;"_"&amp;INDEX(Lista!$H$1:$I$5,MATCH(Freelancer!D1911,Lista!$I$1:$I$5,0),1)&amp;"x"</f>
        <v>x2_1x</v>
      </c>
      <c r="C1911" t="s">
        <v>428</v>
      </c>
      <c r="D1911" t="s">
        <v>33</v>
      </c>
      <c r="E1911">
        <v>25</v>
      </c>
      <c r="F1911" t="s">
        <v>34</v>
      </c>
      <c r="G1911" t="str">
        <f t="shared" si="61"/>
        <v>2_x2_1x_G_25b</v>
      </c>
      <c r="H1911" s="116" t="str">
        <f t="shared" si="60"/>
        <v>25b</v>
      </c>
      <c r="I1911" t="s">
        <v>13406</v>
      </c>
    </row>
    <row r="1912" spans="1:10" x14ac:dyDescent="0.2">
      <c r="A1912">
        <v>2</v>
      </c>
      <c r="B1912" t="str">
        <f>"x"&amp;A1912&amp;"_"&amp;INDEX(Lista!$H$1:$I$5,MATCH(Freelancer!D1912,Lista!$I$1:$I$5,0),1)&amp;"x"</f>
        <v>x2_1x</v>
      </c>
      <c r="C1912" t="s">
        <v>428</v>
      </c>
      <c r="D1912" t="s">
        <v>33</v>
      </c>
      <c r="E1912">
        <v>26</v>
      </c>
      <c r="F1912" t="s">
        <v>31</v>
      </c>
      <c r="G1912" t="str">
        <f t="shared" si="61"/>
        <v>2_x2_1x_G_26a</v>
      </c>
      <c r="H1912" s="116" t="str">
        <f t="shared" si="60"/>
        <v>26a</v>
      </c>
      <c r="I1912" t="s">
        <v>13407</v>
      </c>
      <c r="J1912" t="s">
        <v>13408</v>
      </c>
    </row>
    <row r="1913" spans="1:10" x14ac:dyDescent="0.2">
      <c r="A1913">
        <v>2</v>
      </c>
      <c r="B1913" t="str">
        <f>"x"&amp;A1913&amp;"_"&amp;INDEX(Lista!$H$1:$I$5,MATCH(Freelancer!D1913,Lista!$I$1:$I$5,0),1)&amp;"x"</f>
        <v>x2_1x</v>
      </c>
      <c r="C1913" t="s">
        <v>428</v>
      </c>
      <c r="D1913" t="s">
        <v>33</v>
      </c>
      <c r="E1913">
        <v>26</v>
      </c>
      <c r="F1913" t="s">
        <v>34</v>
      </c>
      <c r="G1913" t="str">
        <f t="shared" si="61"/>
        <v>2_x2_1x_G_26b</v>
      </c>
      <c r="H1913" s="116" t="str">
        <f t="shared" si="60"/>
        <v>26b</v>
      </c>
      <c r="I1913" t="s">
        <v>13409</v>
      </c>
      <c r="J1913" t="s">
        <v>13408</v>
      </c>
    </row>
    <row r="1914" spans="1:10" x14ac:dyDescent="0.2">
      <c r="A1914">
        <v>2</v>
      </c>
      <c r="B1914" t="str">
        <f>"x"&amp;A1914&amp;"_"&amp;INDEX(Lista!$H$1:$I$5,MATCH(Freelancer!D1914,Lista!$I$1:$I$5,0),1)&amp;"x"</f>
        <v>x2_1x</v>
      </c>
      <c r="C1914" t="s">
        <v>428</v>
      </c>
      <c r="D1914" t="s">
        <v>33</v>
      </c>
      <c r="E1914">
        <v>27</v>
      </c>
      <c r="F1914" t="s">
        <v>31</v>
      </c>
      <c r="G1914" t="str">
        <f t="shared" si="61"/>
        <v>2_x2_1x_G_27a</v>
      </c>
      <c r="H1914" s="116" t="str">
        <f t="shared" si="60"/>
        <v>27a</v>
      </c>
      <c r="I1914" t="s">
        <v>13410</v>
      </c>
    </row>
    <row r="1915" spans="1:10" x14ac:dyDescent="0.2">
      <c r="A1915">
        <v>2</v>
      </c>
      <c r="B1915" t="str">
        <f>"x"&amp;A1915&amp;"_"&amp;INDEX(Lista!$H$1:$I$5,MATCH(Freelancer!D1915,Lista!$I$1:$I$5,0),1)&amp;"x"</f>
        <v>x2_1x</v>
      </c>
      <c r="C1915" t="s">
        <v>428</v>
      </c>
      <c r="D1915" t="s">
        <v>33</v>
      </c>
      <c r="E1915">
        <v>27</v>
      </c>
      <c r="F1915" t="s">
        <v>34</v>
      </c>
      <c r="G1915" t="str">
        <f t="shared" si="61"/>
        <v>2_x2_1x_G_27b</v>
      </c>
      <c r="H1915" s="116" t="str">
        <f t="shared" si="60"/>
        <v>27b</v>
      </c>
      <c r="I1915" t="s">
        <v>13411</v>
      </c>
    </row>
    <row r="1916" spans="1:10" x14ac:dyDescent="0.2">
      <c r="A1916">
        <v>2</v>
      </c>
      <c r="B1916" t="str">
        <f>"x"&amp;A1916&amp;"_"&amp;INDEX(Lista!$H$1:$I$5,MATCH(Freelancer!D1916,Lista!$I$1:$I$5,0),1)&amp;"x"</f>
        <v>x2_1x</v>
      </c>
      <c r="C1916" t="s">
        <v>428</v>
      </c>
      <c r="D1916" t="s">
        <v>33</v>
      </c>
      <c r="E1916">
        <v>28</v>
      </c>
      <c r="F1916" t="s">
        <v>31</v>
      </c>
      <c r="G1916" t="str">
        <f t="shared" si="61"/>
        <v>2_x2_1x_G_28a</v>
      </c>
      <c r="H1916" s="116" t="str">
        <f t="shared" si="60"/>
        <v>28a</v>
      </c>
      <c r="I1916" t="s">
        <v>13412</v>
      </c>
    </row>
    <row r="1917" spans="1:10" x14ac:dyDescent="0.2">
      <c r="A1917">
        <v>2</v>
      </c>
      <c r="B1917" t="str">
        <f>"x"&amp;A1917&amp;"_"&amp;INDEX(Lista!$H$1:$I$5,MATCH(Freelancer!D1917,Lista!$I$1:$I$5,0),1)&amp;"x"</f>
        <v>x2_1x</v>
      </c>
      <c r="C1917" t="s">
        <v>428</v>
      </c>
      <c r="D1917" t="s">
        <v>33</v>
      </c>
      <c r="E1917">
        <v>28</v>
      </c>
      <c r="F1917" t="s">
        <v>34</v>
      </c>
      <c r="G1917" t="str">
        <f t="shared" si="61"/>
        <v>2_x2_1x_G_28b</v>
      </c>
      <c r="H1917" s="116" t="str">
        <f t="shared" si="60"/>
        <v>28b</v>
      </c>
      <c r="I1917" t="s">
        <v>13413</v>
      </c>
    </row>
    <row r="1918" spans="1:10" x14ac:dyDescent="0.2">
      <c r="A1918">
        <v>2</v>
      </c>
      <c r="B1918" t="str">
        <f>"x"&amp;A1918&amp;"_"&amp;INDEX(Lista!$H$1:$I$5,MATCH(Freelancer!D1918,Lista!$I$1:$I$5,0),1)&amp;"x"</f>
        <v>x2_1x</v>
      </c>
      <c r="C1918" t="s">
        <v>428</v>
      </c>
      <c r="D1918" t="s">
        <v>33</v>
      </c>
      <c r="E1918">
        <v>28</v>
      </c>
      <c r="F1918" t="s">
        <v>40</v>
      </c>
      <c r="G1918" t="str">
        <f t="shared" si="61"/>
        <v>2_x2_1x_G_28c</v>
      </c>
      <c r="H1918" s="116" t="str">
        <f t="shared" si="60"/>
        <v>28c</v>
      </c>
      <c r="I1918" t="s">
        <v>13414</v>
      </c>
    </row>
    <row r="1919" spans="1:10" x14ac:dyDescent="0.2">
      <c r="A1919">
        <v>2</v>
      </c>
      <c r="B1919" t="str">
        <f>"x"&amp;A1919&amp;"_"&amp;INDEX(Lista!$H$1:$I$5,MATCH(Freelancer!D1919,Lista!$I$1:$I$5,0),1)&amp;"x"</f>
        <v>x2_1x</v>
      </c>
      <c r="C1919" t="s">
        <v>428</v>
      </c>
      <c r="D1919" t="s">
        <v>33</v>
      </c>
      <c r="E1919">
        <v>29</v>
      </c>
      <c r="F1919" t="s">
        <v>31</v>
      </c>
      <c r="G1919" t="str">
        <f t="shared" si="61"/>
        <v>2_x2_1x_G_29a</v>
      </c>
      <c r="H1919" s="116" t="str">
        <f t="shared" si="60"/>
        <v>29a</v>
      </c>
      <c r="I1919" t="s">
        <v>13415</v>
      </c>
    </row>
    <row r="1920" spans="1:10" x14ac:dyDescent="0.2">
      <c r="A1920">
        <v>2</v>
      </c>
      <c r="B1920" t="str">
        <f>"x"&amp;A1920&amp;"_"&amp;INDEX(Lista!$H$1:$I$5,MATCH(Freelancer!D1920,Lista!$I$1:$I$5,0),1)&amp;"x"</f>
        <v>x2_1x</v>
      </c>
      <c r="C1920" t="s">
        <v>428</v>
      </c>
      <c r="D1920" t="s">
        <v>33</v>
      </c>
      <c r="E1920">
        <v>29</v>
      </c>
      <c r="F1920" t="s">
        <v>34</v>
      </c>
      <c r="G1920" t="str">
        <f t="shared" si="61"/>
        <v>2_x2_1x_G_29b</v>
      </c>
      <c r="H1920" s="116" t="str">
        <f t="shared" si="60"/>
        <v>29b</v>
      </c>
      <c r="I1920" t="s">
        <v>13416</v>
      </c>
    </row>
    <row r="1921" spans="1:10" x14ac:dyDescent="0.2">
      <c r="A1921">
        <v>2</v>
      </c>
      <c r="B1921" t="str">
        <f>"x"&amp;A1921&amp;"_"&amp;INDEX(Lista!$H$1:$I$5,MATCH(Freelancer!D1921,Lista!$I$1:$I$5,0),1)&amp;"x"</f>
        <v>x2_1x</v>
      </c>
      <c r="C1921" t="s">
        <v>428</v>
      </c>
      <c r="D1921" t="s">
        <v>33</v>
      </c>
      <c r="E1921">
        <v>29</v>
      </c>
      <c r="F1921" t="s">
        <v>40</v>
      </c>
      <c r="G1921" t="str">
        <f t="shared" si="61"/>
        <v>2_x2_1x_G_29c</v>
      </c>
      <c r="H1921" s="116" t="str">
        <f t="shared" si="60"/>
        <v>29c</v>
      </c>
      <c r="I1921" t="s">
        <v>13417</v>
      </c>
    </row>
    <row r="1922" spans="1:10" x14ac:dyDescent="0.2">
      <c r="A1922">
        <v>2</v>
      </c>
      <c r="B1922" t="str">
        <f>"x"&amp;A1922&amp;"_"&amp;INDEX(Lista!$H$1:$I$5,MATCH(Freelancer!D1922,Lista!$I$1:$I$5,0),1)&amp;"x"</f>
        <v>x2_1x</v>
      </c>
      <c r="C1922" t="s">
        <v>428</v>
      </c>
      <c r="D1922" t="s">
        <v>33</v>
      </c>
      <c r="E1922">
        <v>30</v>
      </c>
      <c r="G1922" t="str">
        <f t="shared" si="61"/>
        <v>2_x2_1x_G_30</v>
      </c>
      <c r="H1922" s="116">
        <f t="shared" si="60"/>
        <v>30</v>
      </c>
      <c r="I1922" t="s">
        <v>13418</v>
      </c>
    </row>
    <row r="1923" spans="1:10" x14ac:dyDescent="0.2">
      <c r="A1923">
        <v>2</v>
      </c>
      <c r="B1923" t="str">
        <f>"x"&amp;A1923&amp;"_"&amp;INDEX(Lista!$H$1:$I$5,MATCH(Freelancer!D1923,Lista!$I$1:$I$5,0),1)&amp;"x"</f>
        <v>x2_1x</v>
      </c>
      <c r="C1923" t="s">
        <v>428</v>
      </c>
      <c r="D1923" t="s">
        <v>33</v>
      </c>
      <c r="E1923">
        <v>31</v>
      </c>
      <c r="F1923" t="s">
        <v>31</v>
      </c>
      <c r="G1923" t="str">
        <f t="shared" si="61"/>
        <v>2_x2_1x_G_31a</v>
      </c>
      <c r="H1923" s="116" t="str">
        <f t="shared" si="60"/>
        <v>31a</v>
      </c>
      <c r="I1923" t="s">
        <v>13419</v>
      </c>
    </row>
    <row r="1924" spans="1:10" x14ac:dyDescent="0.2">
      <c r="A1924">
        <v>2</v>
      </c>
      <c r="B1924" t="str">
        <f>"x"&amp;A1924&amp;"_"&amp;INDEX(Lista!$H$1:$I$5,MATCH(Freelancer!D1924,Lista!$I$1:$I$5,0),1)&amp;"x"</f>
        <v>x2_1x</v>
      </c>
      <c r="C1924" t="s">
        <v>428</v>
      </c>
      <c r="D1924" t="s">
        <v>33</v>
      </c>
      <c r="E1924">
        <v>31</v>
      </c>
      <c r="F1924" t="s">
        <v>34</v>
      </c>
      <c r="G1924" t="str">
        <f t="shared" si="61"/>
        <v>2_x2_1x_G_31b</v>
      </c>
      <c r="H1924" s="116" t="str">
        <f t="shared" si="60"/>
        <v>31b</v>
      </c>
      <c r="I1924" t="s">
        <v>13420</v>
      </c>
    </row>
    <row r="1925" spans="1:10" x14ac:dyDescent="0.2">
      <c r="A1925">
        <v>2</v>
      </c>
      <c r="B1925" t="str">
        <f>"x"&amp;A1925&amp;"_"&amp;INDEX(Lista!$H$1:$I$5,MATCH(Freelancer!D1925,Lista!$I$1:$I$5,0),1)&amp;"x"</f>
        <v>x2_1x</v>
      </c>
      <c r="C1925" t="s">
        <v>428</v>
      </c>
      <c r="D1925" t="s">
        <v>33</v>
      </c>
      <c r="E1925">
        <v>31</v>
      </c>
      <c r="F1925" t="s">
        <v>40</v>
      </c>
      <c r="G1925" t="str">
        <f t="shared" si="61"/>
        <v>2_x2_1x_G_31c</v>
      </c>
      <c r="H1925" s="116" t="str">
        <f t="shared" si="60"/>
        <v>31c</v>
      </c>
      <c r="I1925" t="s">
        <v>13421</v>
      </c>
    </row>
    <row r="1926" spans="1:10" x14ac:dyDescent="0.2">
      <c r="A1926">
        <v>2</v>
      </c>
      <c r="B1926" t="str">
        <f>"x"&amp;A1926&amp;"_"&amp;INDEX(Lista!$H$1:$I$5,MATCH(Freelancer!D1926,Lista!$I$1:$I$5,0),1)&amp;"x"</f>
        <v>x2_1x</v>
      </c>
      <c r="C1926" t="s">
        <v>428</v>
      </c>
      <c r="D1926" t="s">
        <v>33</v>
      </c>
      <c r="E1926">
        <v>32</v>
      </c>
      <c r="F1926" t="s">
        <v>31</v>
      </c>
      <c r="G1926" t="str">
        <f t="shared" si="61"/>
        <v>2_x2_1x_G_32a</v>
      </c>
      <c r="H1926" s="116" t="str">
        <f t="shared" si="60"/>
        <v>32a</v>
      </c>
      <c r="I1926" t="s">
        <v>13422</v>
      </c>
    </row>
    <row r="1927" spans="1:10" x14ac:dyDescent="0.2">
      <c r="A1927">
        <v>2</v>
      </c>
      <c r="B1927" t="str">
        <f>"x"&amp;A1927&amp;"_"&amp;INDEX(Lista!$H$1:$I$5,MATCH(Freelancer!D1927,Lista!$I$1:$I$5,0),1)&amp;"x"</f>
        <v>x2_1x</v>
      </c>
      <c r="C1927" t="s">
        <v>428</v>
      </c>
      <c r="D1927" t="s">
        <v>33</v>
      </c>
      <c r="E1927">
        <v>32</v>
      </c>
      <c r="F1927" t="s">
        <v>34</v>
      </c>
      <c r="G1927" t="str">
        <f t="shared" si="61"/>
        <v>2_x2_1x_G_32b</v>
      </c>
      <c r="H1927" s="116" t="str">
        <f t="shared" si="60"/>
        <v>32b</v>
      </c>
      <c r="I1927" t="s">
        <v>13423</v>
      </c>
    </row>
    <row r="1928" spans="1:10" x14ac:dyDescent="0.2">
      <c r="A1928">
        <v>2</v>
      </c>
      <c r="B1928" t="str">
        <f>"x"&amp;A1928&amp;"_"&amp;INDEX(Lista!$H$1:$I$5,MATCH(Freelancer!D1928,Lista!$I$1:$I$5,0),1)&amp;"x"</f>
        <v>x2_1x</v>
      </c>
      <c r="C1928" t="s">
        <v>428</v>
      </c>
      <c r="D1928" t="s">
        <v>33</v>
      </c>
      <c r="E1928">
        <v>32</v>
      </c>
      <c r="F1928" t="s">
        <v>40</v>
      </c>
      <c r="G1928" t="str">
        <f t="shared" si="61"/>
        <v>2_x2_1x_G_32c</v>
      </c>
      <c r="H1928" s="116" t="str">
        <f t="shared" si="60"/>
        <v>32c</v>
      </c>
      <c r="I1928" t="s">
        <v>13424</v>
      </c>
    </row>
    <row r="1929" spans="1:10" x14ac:dyDescent="0.2">
      <c r="A1929">
        <v>2</v>
      </c>
      <c r="B1929" t="str">
        <f>"x"&amp;A1929&amp;"_"&amp;INDEX(Lista!$H$1:$I$5,MATCH(Freelancer!D1929,Lista!$I$1:$I$5,0),1)&amp;"x"</f>
        <v>x2_1x</v>
      </c>
      <c r="C1929" t="s">
        <v>428</v>
      </c>
      <c r="D1929" t="s">
        <v>33</v>
      </c>
      <c r="E1929">
        <v>33</v>
      </c>
      <c r="G1929" t="str">
        <f t="shared" si="61"/>
        <v>2_x2_1x_G_33</v>
      </c>
      <c r="H1929" s="116">
        <f t="shared" si="60"/>
        <v>33</v>
      </c>
      <c r="I1929" t="s">
        <v>13425</v>
      </c>
    </row>
    <row r="1930" spans="1:10" x14ac:dyDescent="0.2">
      <c r="A1930">
        <v>2</v>
      </c>
      <c r="B1930" t="str">
        <f>"x"&amp;A1930&amp;"_"&amp;INDEX(Lista!$H$1:$I$5,MATCH(Freelancer!D1930,Lista!$I$1:$I$5,0),1)&amp;"x"</f>
        <v>x2_1x</v>
      </c>
      <c r="C1930" t="s">
        <v>428</v>
      </c>
      <c r="D1930" t="s">
        <v>33</v>
      </c>
      <c r="E1930">
        <v>34</v>
      </c>
      <c r="G1930" t="str">
        <f t="shared" si="61"/>
        <v>2_x2_1x_G_34</v>
      </c>
      <c r="H1930" s="116">
        <f t="shared" si="60"/>
        <v>34</v>
      </c>
      <c r="I1930" t="s">
        <v>13426</v>
      </c>
      <c r="J1930" t="s">
        <v>13427</v>
      </c>
    </row>
    <row r="1931" spans="1:10" x14ac:dyDescent="0.2">
      <c r="A1931">
        <v>2</v>
      </c>
      <c r="B1931" t="str">
        <f>"x"&amp;A1931&amp;"_"&amp;INDEX(Lista!$H$1:$I$5,MATCH(Freelancer!D1931,Lista!$I$1:$I$5,0),1)&amp;"x"</f>
        <v>x2_1x</v>
      </c>
      <c r="C1931" t="s">
        <v>428</v>
      </c>
      <c r="D1931" t="s">
        <v>33</v>
      </c>
      <c r="E1931">
        <v>35</v>
      </c>
      <c r="G1931" t="str">
        <f t="shared" si="61"/>
        <v>2_x2_1x_G_35</v>
      </c>
      <c r="H1931" s="116">
        <f t="shared" si="60"/>
        <v>35</v>
      </c>
      <c r="I1931" t="s">
        <v>13428</v>
      </c>
    </row>
    <row r="1932" spans="1:10" x14ac:dyDescent="0.2">
      <c r="A1932">
        <v>2</v>
      </c>
      <c r="B1932" t="str">
        <f>"x"&amp;A1932&amp;"_"&amp;INDEX(Lista!$H$1:$I$5,MATCH(Freelancer!D1932,Lista!$I$1:$I$5,0),1)&amp;"x"</f>
        <v>x2_2x</v>
      </c>
      <c r="C1932" t="s">
        <v>428</v>
      </c>
      <c r="D1932" t="s">
        <v>30</v>
      </c>
      <c r="E1932">
        <v>1</v>
      </c>
      <c r="F1932" t="s">
        <v>31</v>
      </c>
      <c r="G1932" t="str">
        <f t="shared" si="61"/>
        <v>2_x2_2x_D_1a</v>
      </c>
      <c r="H1932" s="116" t="str">
        <f t="shared" si="60"/>
        <v>1a</v>
      </c>
      <c r="I1932" t="s">
        <v>13429</v>
      </c>
      <c r="J1932" t="s">
        <v>13430</v>
      </c>
    </row>
    <row r="1933" spans="1:10" x14ac:dyDescent="0.2">
      <c r="A1933">
        <v>2</v>
      </c>
      <c r="B1933" t="str">
        <f>"x"&amp;A1933&amp;"_"&amp;INDEX(Lista!$H$1:$I$5,MATCH(Freelancer!D1933,Lista!$I$1:$I$5,0),1)&amp;"x"</f>
        <v>x2_2x</v>
      </c>
      <c r="C1933" t="s">
        <v>428</v>
      </c>
      <c r="D1933" t="s">
        <v>30</v>
      </c>
      <c r="E1933">
        <v>1</v>
      </c>
      <c r="F1933" t="s">
        <v>34</v>
      </c>
      <c r="G1933" t="str">
        <f t="shared" si="61"/>
        <v>2_x2_2x_D_1b</v>
      </c>
      <c r="H1933" s="116" t="str">
        <f t="shared" si="60"/>
        <v>1b</v>
      </c>
      <c r="I1933" t="s">
        <v>13431</v>
      </c>
      <c r="J1933" t="s">
        <v>13430</v>
      </c>
    </row>
    <row r="1934" spans="1:10" x14ac:dyDescent="0.2">
      <c r="A1934">
        <v>2</v>
      </c>
      <c r="B1934" t="str">
        <f>"x"&amp;A1934&amp;"_"&amp;INDEX(Lista!$H$1:$I$5,MATCH(Freelancer!D1934,Lista!$I$1:$I$5,0),1)&amp;"x"</f>
        <v>x2_2x</v>
      </c>
      <c r="C1934" t="s">
        <v>428</v>
      </c>
      <c r="D1934" t="s">
        <v>30</v>
      </c>
      <c r="E1934">
        <v>2</v>
      </c>
      <c r="G1934" t="str">
        <f t="shared" si="61"/>
        <v>2_x2_2x_D_2</v>
      </c>
      <c r="H1934" s="116">
        <f t="shared" si="60"/>
        <v>2</v>
      </c>
      <c r="I1934" t="s">
        <v>13432</v>
      </c>
    </row>
    <row r="1935" spans="1:10" x14ac:dyDescent="0.2">
      <c r="A1935">
        <v>2</v>
      </c>
      <c r="B1935" t="str">
        <f>"x"&amp;A1935&amp;"_"&amp;INDEX(Lista!$H$1:$I$5,MATCH(Freelancer!D1935,Lista!$I$1:$I$5,0),1)&amp;"x"</f>
        <v>x2_2x</v>
      </c>
      <c r="C1935" t="s">
        <v>428</v>
      </c>
      <c r="D1935" t="s">
        <v>30</v>
      </c>
      <c r="E1935">
        <v>3</v>
      </c>
      <c r="G1935" t="str">
        <f t="shared" si="61"/>
        <v>2_x2_2x_D_3</v>
      </c>
      <c r="H1935" s="116">
        <f t="shared" ref="H1935:H1998" si="62">IF(F1935="",E1935,E1935&amp;F1935)</f>
        <v>3</v>
      </c>
      <c r="I1935" t="s">
        <v>13433</v>
      </c>
      <c r="J1935" t="s">
        <v>13434</v>
      </c>
    </row>
    <row r="1936" spans="1:10" x14ac:dyDescent="0.2">
      <c r="A1936">
        <v>2</v>
      </c>
      <c r="B1936" t="str">
        <f>"x"&amp;A1936&amp;"_"&amp;INDEX(Lista!$H$1:$I$5,MATCH(Freelancer!D1936,Lista!$I$1:$I$5,0),1)&amp;"x"</f>
        <v>x2_2x</v>
      </c>
      <c r="C1936" t="s">
        <v>428</v>
      </c>
      <c r="D1936" t="s">
        <v>30</v>
      </c>
      <c r="E1936">
        <v>4</v>
      </c>
      <c r="F1936" t="s">
        <v>31</v>
      </c>
      <c r="G1936" t="str">
        <f t="shared" si="61"/>
        <v>2_x2_2x_D_4a</v>
      </c>
      <c r="H1936" s="116" t="str">
        <f t="shared" si="62"/>
        <v>4a</v>
      </c>
      <c r="I1936" t="s">
        <v>13435</v>
      </c>
      <c r="J1936" t="s">
        <v>13436</v>
      </c>
    </row>
    <row r="1937" spans="1:10" x14ac:dyDescent="0.2">
      <c r="A1937">
        <v>2</v>
      </c>
      <c r="B1937" t="str">
        <f>"x"&amp;A1937&amp;"_"&amp;INDEX(Lista!$H$1:$I$5,MATCH(Freelancer!D1937,Lista!$I$1:$I$5,0),1)&amp;"x"</f>
        <v>x2_2x</v>
      </c>
      <c r="C1937" t="s">
        <v>428</v>
      </c>
      <c r="D1937" t="s">
        <v>30</v>
      </c>
      <c r="E1937">
        <v>4</v>
      </c>
      <c r="F1937" t="s">
        <v>34</v>
      </c>
      <c r="G1937" t="str">
        <f t="shared" si="61"/>
        <v>2_x2_2x_D_4b</v>
      </c>
      <c r="H1937" s="116" t="str">
        <f t="shared" si="62"/>
        <v>4b</v>
      </c>
      <c r="I1937" t="s">
        <v>13437</v>
      </c>
      <c r="J1937" t="s">
        <v>13436</v>
      </c>
    </row>
    <row r="1938" spans="1:10" x14ac:dyDescent="0.2">
      <c r="A1938">
        <v>2</v>
      </c>
      <c r="B1938" t="str">
        <f>"x"&amp;A1938&amp;"_"&amp;INDEX(Lista!$H$1:$I$5,MATCH(Freelancer!D1938,Lista!$I$1:$I$5,0),1)&amp;"x"</f>
        <v>x2_2x</v>
      </c>
      <c r="C1938" t="s">
        <v>428</v>
      </c>
      <c r="D1938" t="s">
        <v>30</v>
      </c>
      <c r="E1938">
        <v>5</v>
      </c>
      <c r="F1938" t="s">
        <v>31</v>
      </c>
      <c r="G1938" t="str">
        <f t="shared" si="61"/>
        <v>2_x2_2x_D_5a</v>
      </c>
      <c r="H1938" s="116" t="str">
        <f t="shared" si="62"/>
        <v>5a</v>
      </c>
      <c r="I1938" t="s">
        <v>13438</v>
      </c>
    </row>
    <row r="1939" spans="1:10" x14ac:dyDescent="0.2">
      <c r="A1939">
        <v>2</v>
      </c>
      <c r="B1939" t="str">
        <f>"x"&amp;A1939&amp;"_"&amp;INDEX(Lista!$H$1:$I$5,MATCH(Freelancer!D1939,Lista!$I$1:$I$5,0),1)&amp;"x"</f>
        <v>x2_2x</v>
      </c>
      <c r="C1939" t="s">
        <v>428</v>
      </c>
      <c r="D1939" t="s">
        <v>30</v>
      </c>
      <c r="E1939">
        <v>5</v>
      </c>
      <c r="F1939" t="s">
        <v>34</v>
      </c>
      <c r="G1939" t="str">
        <f t="shared" si="61"/>
        <v>2_x2_2x_D_5b</v>
      </c>
      <c r="H1939" s="116" t="str">
        <f t="shared" si="62"/>
        <v>5b</v>
      </c>
      <c r="I1939" t="s">
        <v>13439</v>
      </c>
    </row>
    <row r="1940" spans="1:10" x14ac:dyDescent="0.2">
      <c r="A1940">
        <v>2</v>
      </c>
      <c r="B1940" t="str">
        <f>"x"&amp;A1940&amp;"_"&amp;INDEX(Lista!$H$1:$I$5,MATCH(Freelancer!D1940,Lista!$I$1:$I$5,0),1)&amp;"x"</f>
        <v>x2_2x</v>
      </c>
      <c r="C1940" t="s">
        <v>428</v>
      </c>
      <c r="D1940" t="s">
        <v>30</v>
      </c>
      <c r="E1940">
        <v>5</v>
      </c>
      <c r="F1940" t="s">
        <v>40</v>
      </c>
      <c r="G1940" t="str">
        <f t="shared" si="61"/>
        <v>2_x2_2x_D_5c</v>
      </c>
      <c r="H1940" s="116" t="str">
        <f t="shared" si="62"/>
        <v>5c</v>
      </c>
      <c r="I1940" t="s">
        <v>13440</v>
      </c>
    </row>
    <row r="1941" spans="1:10" x14ac:dyDescent="0.2">
      <c r="A1941">
        <v>2</v>
      </c>
      <c r="B1941" t="str">
        <f>"x"&amp;A1941&amp;"_"&amp;INDEX(Lista!$H$1:$I$5,MATCH(Freelancer!D1941,Lista!$I$1:$I$5,0),1)&amp;"x"</f>
        <v>x2_2x</v>
      </c>
      <c r="C1941" t="s">
        <v>428</v>
      </c>
      <c r="D1941" t="s">
        <v>30</v>
      </c>
      <c r="E1941">
        <v>6</v>
      </c>
      <c r="F1941" t="s">
        <v>31</v>
      </c>
      <c r="G1941" t="str">
        <f t="shared" ref="G1941:G2004" si="63">A1941&amp;"_"&amp;B1941&amp;"_"&amp;D1941&amp;"_"&amp;H1941</f>
        <v>2_x2_2x_D_6a</v>
      </c>
      <c r="H1941" s="116" t="str">
        <f t="shared" si="62"/>
        <v>6a</v>
      </c>
      <c r="I1941" t="s">
        <v>13441</v>
      </c>
      <c r="J1941" t="s">
        <v>13442</v>
      </c>
    </row>
    <row r="1942" spans="1:10" x14ac:dyDescent="0.2">
      <c r="A1942">
        <v>2</v>
      </c>
      <c r="B1942" t="str">
        <f>"x"&amp;A1942&amp;"_"&amp;INDEX(Lista!$H$1:$I$5,MATCH(Freelancer!D1942,Lista!$I$1:$I$5,0),1)&amp;"x"</f>
        <v>x2_2x</v>
      </c>
      <c r="C1942" t="s">
        <v>428</v>
      </c>
      <c r="D1942" t="s">
        <v>30</v>
      </c>
      <c r="E1942">
        <v>6</v>
      </c>
      <c r="F1942" t="s">
        <v>34</v>
      </c>
      <c r="G1942" t="str">
        <f t="shared" si="63"/>
        <v>2_x2_2x_D_6b</v>
      </c>
      <c r="H1942" s="116" t="str">
        <f t="shared" si="62"/>
        <v>6b</v>
      </c>
      <c r="I1942" t="s">
        <v>13443</v>
      </c>
      <c r="J1942" t="s">
        <v>13442</v>
      </c>
    </row>
    <row r="1943" spans="1:10" x14ac:dyDescent="0.2">
      <c r="A1943">
        <v>2</v>
      </c>
      <c r="B1943" t="str">
        <f>"x"&amp;A1943&amp;"_"&amp;INDEX(Lista!$H$1:$I$5,MATCH(Freelancer!D1943,Lista!$I$1:$I$5,0),1)&amp;"x"</f>
        <v>x2_2x</v>
      </c>
      <c r="C1943" t="s">
        <v>428</v>
      </c>
      <c r="D1943" t="s">
        <v>30</v>
      </c>
      <c r="E1943">
        <v>7</v>
      </c>
      <c r="F1943" t="s">
        <v>31</v>
      </c>
      <c r="G1943" t="str">
        <f t="shared" si="63"/>
        <v>2_x2_2x_D_7a</v>
      </c>
      <c r="H1943" s="116" t="str">
        <f t="shared" si="62"/>
        <v>7a</v>
      </c>
      <c r="I1943" t="s">
        <v>13444</v>
      </c>
    </row>
    <row r="1944" spans="1:10" x14ac:dyDescent="0.2">
      <c r="A1944">
        <v>2</v>
      </c>
      <c r="B1944" t="str">
        <f>"x"&amp;A1944&amp;"_"&amp;INDEX(Lista!$H$1:$I$5,MATCH(Freelancer!D1944,Lista!$I$1:$I$5,0),1)&amp;"x"</f>
        <v>x2_2x</v>
      </c>
      <c r="C1944" t="s">
        <v>428</v>
      </c>
      <c r="D1944" t="s">
        <v>30</v>
      </c>
      <c r="E1944">
        <v>7</v>
      </c>
      <c r="F1944" t="s">
        <v>34</v>
      </c>
      <c r="G1944" t="str">
        <f t="shared" si="63"/>
        <v>2_x2_2x_D_7b</v>
      </c>
      <c r="H1944" s="116" t="str">
        <f t="shared" si="62"/>
        <v>7b</v>
      </c>
      <c r="I1944" t="s">
        <v>13445</v>
      </c>
    </row>
    <row r="1945" spans="1:10" x14ac:dyDescent="0.2">
      <c r="A1945">
        <v>2</v>
      </c>
      <c r="B1945" t="str">
        <f>"x"&amp;A1945&amp;"_"&amp;INDEX(Lista!$H$1:$I$5,MATCH(Freelancer!D1945,Lista!$I$1:$I$5,0),1)&amp;"x"</f>
        <v>x2_2x</v>
      </c>
      <c r="C1945" t="s">
        <v>428</v>
      </c>
      <c r="D1945" t="s">
        <v>30</v>
      </c>
      <c r="E1945">
        <v>8</v>
      </c>
      <c r="F1945" t="s">
        <v>31</v>
      </c>
      <c r="G1945" t="str">
        <f t="shared" si="63"/>
        <v>2_x2_2x_D_8a</v>
      </c>
      <c r="H1945" s="116" t="str">
        <f t="shared" si="62"/>
        <v>8a</v>
      </c>
      <c r="I1945" t="s">
        <v>13446</v>
      </c>
      <c r="J1945" t="s">
        <v>13447</v>
      </c>
    </row>
    <row r="1946" spans="1:10" x14ac:dyDescent="0.2">
      <c r="A1946">
        <v>2</v>
      </c>
      <c r="B1946" t="str">
        <f>"x"&amp;A1946&amp;"_"&amp;INDEX(Lista!$H$1:$I$5,MATCH(Freelancer!D1946,Lista!$I$1:$I$5,0),1)&amp;"x"</f>
        <v>x2_2x</v>
      </c>
      <c r="C1946" t="s">
        <v>428</v>
      </c>
      <c r="D1946" t="s">
        <v>30</v>
      </c>
      <c r="E1946">
        <v>8</v>
      </c>
      <c r="F1946" t="s">
        <v>34</v>
      </c>
      <c r="G1946" t="str">
        <f t="shared" si="63"/>
        <v>2_x2_2x_D_8b</v>
      </c>
      <c r="H1946" s="116" t="str">
        <f t="shared" si="62"/>
        <v>8b</v>
      </c>
      <c r="I1946" t="s">
        <v>13448</v>
      </c>
      <c r="J1946" t="s">
        <v>13447</v>
      </c>
    </row>
    <row r="1947" spans="1:10" x14ac:dyDescent="0.2">
      <c r="A1947">
        <v>2</v>
      </c>
      <c r="B1947" t="str">
        <f>"x"&amp;A1947&amp;"_"&amp;INDEX(Lista!$H$1:$I$5,MATCH(Freelancer!D1947,Lista!$I$1:$I$5,0),1)&amp;"x"</f>
        <v>x2_2x</v>
      </c>
      <c r="C1947" t="s">
        <v>428</v>
      </c>
      <c r="D1947" t="s">
        <v>30</v>
      </c>
      <c r="E1947">
        <v>9</v>
      </c>
      <c r="F1947" t="s">
        <v>31</v>
      </c>
      <c r="G1947" t="str">
        <f t="shared" si="63"/>
        <v>2_x2_2x_D_9a</v>
      </c>
      <c r="H1947" s="116" t="str">
        <f t="shared" si="62"/>
        <v>9a</v>
      </c>
      <c r="I1947" t="s">
        <v>13449</v>
      </c>
      <c r="J1947" t="s">
        <v>13450</v>
      </c>
    </row>
    <row r="1948" spans="1:10" x14ac:dyDescent="0.2">
      <c r="A1948">
        <v>2</v>
      </c>
      <c r="B1948" t="str">
        <f>"x"&amp;A1948&amp;"_"&amp;INDEX(Lista!$H$1:$I$5,MATCH(Freelancer!D1948,Lista!$I$1:$I$5,0),1)&amp;"x"</f>
        <v>x2_2x</v>
      </c>
      <c r="C1948" t="s">
        <v>428</v>
      </c>
      <c r="D1948" t="s">
        <v>30</v>
      </c>
      <c r="E1948">
        <v>9</v>
      </c>
      <c r="F1948" t="s">
        <v>34</v>
      </c>
      <c r="G1948" t="str">
        <f t="shared" si="63"/>
        <v>2_x2_2x_D_9b</v>
      </c>
      <c r="H1948" s="116" t="str">
        <f t="shared" si="62"/>
        <v>9b</v>
      </c>
      <c r="I1948" t="s">
        <v>13451</v>
      </c>
      <c r="J1948" t="s">
        <v>13450</v>
      </c>
    </row>
    <row r="1949" spans="1:10" x14ac:dyDescent="0.2">
      <c r="A1949">
        <v>2</v>
      </c>
      <c r="B1949" t="str">
        <f>"x"&amp;A1949&amp;"_"&amp;INDEX(Lista!$H$1:$I$5,MATCH(Freelancer!D1949,Lista!$I$1:$I$5,0),1)&amp;"x"</f>
        <v>x2_2x</v>
      </c>
      <c r="C1949" t="s">
        <v>428</v>
      </c>
      <c r="D1949" t="s">
        <v>30</v>
      </c>
      <c r="E1949">
        <v>10</v>
      </c>
      <c r="G1949" t="str">
        <f t="shared" si="63"/>
        <v>2_x2_2x_D_10</v>
      </c>
      <c r="H1949" s="116">
        <f t="shared" si="62"/>
        <v>10</v>
      </c>
      <c r="I1949" t="s">
        <v>13452</v>
      </c>
    </row>
    <row r="1950" spans="1:10" x14ac:dyDescent="0.2">
      <c r="A1950">
        <v>2</v>
      </c>
      <c r="B1950" t="str">
        <f>"x"&amp;A1950&amp;"_"&amp;INDEX(Lista!$H$1:$I$5,MATCH(Freelancer!D1950,Lista!$I$1:$I$5,0),1)&amp;"x"</f>
        <v>x2_3x</v>
      </c>
      <c r="C1950" t="s">
        <v>428</v>
      </c>
      <c r="D1950" t="s">
        <v>169</v>
      </c>
      <c r="E1950">
        <v>1</v>
      </c>
      <c r="F1950" t="s">
        <v>31</v>
      </c>
      <c r="G1950" t="str">
        <f t="shared" si="63"/>
        <v>2_x2_3x_B_1a</v>
      </c>
      <c r="H1950" s="116" t="str">
        <f t="shared" si="62"/>
        <v>1a</v>
      </c>
      <c r="I1950" t="s">
        <v>13453</v>
      </c>
    </row>
    <row r="1951" spans="1:10" x14ac:dyDescent="0.2">
      <c r="A1951">
        <v>2</v>
      </c>
      <c r="B1951" t="str">
        <f>"x"&amp;A1951&amp;"_"&amp;INDEX(Lista!$H$1:$I$5,MATCH(Freelancer!D1951,Lista!$I$1:$I$5,0),1)&amp;"x"</f>
        <v>x2_3x</v>
      </c>
      <c r="C1951" t="s">
        <v>428</v>
      </c>
      <c r="D1951" t="s">
        <v>169</v>
      </c>
      <c r="E1951">
        <v>1</v>
      </c>
      <c r="F1951" t="s">
        <v>34</v>
      </c>
      <c r="G1951" t="str">
        <f t="shared" si="63"/>
        <v>2_x2_3x_B_1b</v>
      </c>
      <c r="H1951" s="116" t="str">
        <f t="shared" si="62"/>
        <v>1b</v>
      </c>
      <c r="I1951" t="s">
        <v>13454</v>
      </c>
    </row>
    <row r="1952" spans="1:10" x14ac:dyDescent="0.2">
      <c r="A1952">
        <v>2</v>
      </c>
      <c r="B1952" t="str">
        <f>"x"&amp;A1952&amp;"_"&amp;INDEX(Lista!$H$1:$I$5,MATCH(Freelancer!D1952,Lista!$I$1:$I$5,0),1)&amp;"x"</f>
        <v>x2_3x</v>
      </c>
      <c r="C1952" t="s">
        <v>428</v>
      </c>
      <c r="D1952" t="s">
        <v>169</v>
      </c>
      <c r="E1952">
        <v>1</v>
      </c>
      <c r="F1952" t="s">
        <v>40</v>
      </c>
      <c r="G1952" t="str">
        <f t="shared" si="63"/>
        <v>2_x2_3x_B_1c</v>
      </c>
      <c r="H1952" s="116" t="str">
        <f t="shared" si="62"/>
        <v>1c</v>
      </c>
      <c r="I1952" t="s">
        <v>13455</v>
      </c>
    </row>
    <row r="1953" spans="1:10" x14ac:dyDescent="0.2">
      <c r="A1953">
        <v>2</v>
      </c>
      <c r="B1953" t="str">
        <f>"x"&amp;A1953&amp;"_"&amp;INDEX(Lista!$H$1:$I$5,MATCH(Freelancer!D1953,Lista!$I$1:$I$5,0),1)&amp;"x"</f>
        <v>x2_3x</v>
      </c>
      <c r="C1953" t="s">
        <v>428</v>
      </c>
      <c r="D1953" t="s">
        <v>169</v>
      </c>
      <c r="E1953">
        <v>2</v>
      </c>
      <c r="F1953" t="s">
        <v>31</v>
      </c>
      <c r="G1953" t="str">
        <f t="shared" si="63"/>
        <v>2_x2_3x_B_2a</v>
      </c>
      <c r="H1953" s="116" t="str">
        <f t="shared" si="62"/>
        <v>2a</v>
      </c>
      <c r="I1953" t="s">
        <v>13456</v>
      </c>
      <c r="J1953" t="s">
        <v>13457</v>
      </c>
    </row>
    <row r="1954" spans="1:10" x14ac:dyDescent="0.2">
      <c r="A1954">
        <v>2</v>
      </c>
      <c r="B1954" t="str">
        <f>"x"&amp;A1954&amp;"_"&amp;INDEX(Lista!$H$1:$I$5,MATCH(Freelancer!D1954,Lista!$I$1:$I$5,0),1)&amp;"x"</f>
        <v>x2_3x</v>
      </c>
      <c r="C1954" t="s">
        <v>428</v>
      </c>
      <c r="D1954" t="s">
        <v>169</v>
      </c>
      <c r="E1954">
        <v>2</v>
      </c>
      <c r="F1954" t="s">
        <v>34</v>
      </c>
      <c r="G1954" t="str">
        <f t="shared" si="63"/>
        <v>2_x2_3x_B_2b</v>
      </c>
      <c r="H1954" s="116" t="str">
        <f t="shared" si="62"/>
        <v>2b</v>
      </c>
      <c r="I1954" t="s">
        <v>13458</v>
      </c>
      <c r="J1954" t="s">
        <v>13457</v>
      </c>
    </row>
    <row r="1955" spans="1:10" x14ac:dyDescent="0.2">
      <c r="A1955">
        <v>2</v>
      </c>
      <c r="B1955" t="str">
        <f>"x"&amp;A1955&amp;"_"&amp;INDEX(Lista!$H$1:$I$5,MATCH(Freelancer!D1955,Lista!$I$1:$I$5,0),1)&amp;"x"</f>
        <v>x2_3x</v>
      </c>
      <c r="C1955" t="s">
        <v>428</v>
      </c>
      <c r="D1955" t="s">
        <v>169</v>
      </c>
      <c r="E1955">
        <v>3</v>
      </c>
      <c r="F1955" t="s">
        <v>31</v>
      </c>
      <c r="G1955" t="str">
        <f t="shared" si="63"/>
        <v>2_x2_3x_B_3a</v>
      </c>
      <c r="H1955" s="116" t="str">
        <f t="shared" si="62"/>
        <v>3a</v>
      </c>
      <c r="I1955" t="s">
        <v>13459</v>
      </c>
      <c r="J1955" t="s">
        <v>13460</v>
      </c>
    </row>
    <row r="1956" spans="1:10" x14ac:dyDescent="0.2">
      <c r="A1956">
        <v>2</v>
      </c>
      <c r="B1956" t="str">
        <f>"x"&amp;A1956&amp;"_"&amp;INDEX(Lista!$H$1:$I$5,MATCH(Freelancer!D1956,Lista!$I$1:$I$5,0),1)&amp;"x"</f>
        <v>x2_3x</v>
      </c>
      <c r="C1956" t="s">
        <v>428</v>
      </c>
      <c r="D1956" t="s">
        <v>169</v>
      </c>
      <c r="E1956">
        <v>3</v>
      </c>
      <c r="F1956" t="s">
        <v>34</v>
      </c>
      <c r="G1956" t="str">
        <f t="shared" si="63"/>
        <v>2_x2_3x_B_3b</v>
      </c>
      <c r="H1956" s="116" t="str">
        <f t="shared" si="62"/>
        <v>3b</v>
      </c>
      <c r="I1956" t="s">
        <v>13461</v>
      </c>
      <c r="J1956" t="s">
        <v>13460</v>
      </c>
    </row>
    <row r="1957" spans="1:10" x14ac:dyDescent="0.2">
      <c r="A1957">
        <v>2</v>
      </c>
      <c r="B1957" t="str">
        <f>"x"&amp;A1957&amp;"_"&amp;INDEX(Lista!$H$1:$I$5,MATCH(Freelancer!D1957,Lista!$I$1:$I$5,0),1)&amp;"x"</f>
        <v>x2_3x</v>
      </c>
      <c r="C1957" t="s">
        <v>428</v>
      </c>
      <c r="D1957" t="s">
        <v>169</v>
      </c>
      <c r="E1957">
        <v>3</v>
      </c>
      <c r="F1957" t="s">
        <v>40</v>
      </c>
      <c r="G1957" t="str">
        <f t="shared" si="63"/>
        <v>2_x2_3x_B_3c</v>
      </c>
      <c r="H1957" s="116" t="str">
        <f t="shared" si="62"/>
        <v>3c</v>
      </c>
      <c r="I1957" t="s">
        <v>13462</v>
      </c>
      <c r="J1957" t="s">
        <v>13460</v>
      </c>
    </row>
    <row r="1958" spans="1:10" x14ac:dyDescent="0.2">
      <c r="A1958">
        <v>2</v>
      </c>
      <c r="B1958" t="str">
        <f>"x"&amp;A1958&amp;"_"&amp;INDEX(Lista!$H$1:$I$5,MATCH(Freelancer!D1958,Lista!$I$1:$I$5,0),1)&amp;"x"</f>
        <v>x2_3x</v>
      </c>
      <c r="C1958" t="s">
        <v>428</v>
      </c>
      <c r="D1958" t="s">
        <v>169</v>
      </c>
      <c r="E1958">
        <v>4</v>
      </c>
      <c r="F1958" t="s">
        <v>31</v>
      </c>
      <c r="G1958" t="str">
        <f t="shared" si="63"/>
        <v>2_x2_3x_B_4a</v>
      </c>
      <c r="H1958" s="116" t="str">
        <f t="shared" si="62"/>
        <v>4a</v>
      </c>
      <c r="I1958" t="s">
        <v>13463</v>
      </c>
      <c r="J1958" t="s">
        <v>13464</v>
      </c>
    </row>
    <row r="1959" spans="1:10" x14ac:dyDescent="0.2">
      <c r="A1959">
        <v>2</v>
      </c>
      <c r="B1959" t="str">
        <f>"x"&amp;A1959&amp;"_"&amp;INDEX(Lista!$H$1:$I$5,MATCH(Freelancer!D1959,Lista!$I$1:$I$5,0),1)&amp;"x"</f>
        <v>x2_3x</v>
      </c>
      <c r="C1959" t="s">
        <v>428</v>
      </c>
      <c r="D1959" t="s">
        <v>169</v>
      </c>
      <c r="E1959">
        <v>4</v>
      </c>
      <c r="F1959" t="s">
        <v>34</v>
      </c>
      <c r="G1959" t="str">
        <f t="shared" si="63"/>
        <v>2_x2_3x_B_4b</v>
      </c>
      <c r="H1959" s="116" t="str">
        <f t="shared" si="62"/>
        <v>4b</v>
      </c>
      <c r="I1959" t="s">
        <v>13465</v>
      </c>
      <c r="J1959" t="s">
        <v>13464</v>
      </c>
    </row>
    <row r="1960" spans="1:10" x14ac:dyDescent="0.2">
      <c r="A1960">
        <v>2</v>
      </c>
      <c r="B1960" t="str">
        <f>"x"&amp;A1960&amp;"_"&amp;INDEX(Lista!$H$1:$I$5,MATCH(Freelancer!D1960,Lista!$I$1:$I$5,0),1)&amp;"x"</f>
        <v>x2_3x</v>
      </c>
      <c r="C1960" t="s">
        <v>428</v>
      </c>
      <c r="D1960" t="s">
        <v>169</v>
      </c>
      <c r="E1960">
        <v>4</v>
      </c>
      <c r="F1960" t="s">
        <v>40</v>
      </c>
      <c r="G1960" t="str">
        <f t="shared" si="63"/>
        <v>2_x2_3x_B_4c</v>
      </c>
      <c r="H1960" s="116" t="str">
        <f t="shared" si="62"/>
        <v>4c</v>
      </c>
      <c r="I1960" t="s">
        <v>13466</v>
      </c>
      <c r="J1960" t="s">
        <v>13464</v>
      </c>
    </row>
    <row r="1961" spans="1:10" x14ac:dyDescent="0.2">
      <c r="A1961">
        <v>2</v>
      </c>
      <c r="B1961" t="str">
        <f>"x"&amp;A1961&amp;"_"&amp;INDEX(Lista!$H$1:$I$5,MATCH(Freelancer!D1961,Lista!$I$1:$I$5,0),1)&amp;"x"</f>
        <v>x2_3x</v>
      </c>
      <c r="C1961" t="s">
        <v>428</v>
      </c>
      <c r="D1961" t="s">
        <v>169</v>
      </c>
      <c r="E1961">
        <v>5</v>
      </c>
      <c r="F1961" t="s">
        <v>31</v>
      </c>
      <c r="G1961" t="str">
        <f t="shared" si="63"/>
        <v>2_x2_3x_B_5a</v>
      </c>
      <c r="H1961" s="116" t="str">
        <f t="shared" si="62"/>
        <v>5a</v>
      </c>
      <c r="I1961" t="s">
        <v>13467</v>
      </c>
      <c r="J1961" t="s">
        <v>13468</v>
      </c>
    </row>
    <row r="1962" spans="1:10" x14ac:dyDescent="0.2">
      <c r="A1962">
        <v>2</v>
      </c>
      <c r="B1962" t="str">
        <f>"x"&amp;A1962&amp;"_"&amp;INDEX(Lista!$H$1:$I$5,MATCH(Freelancer!D1962,Lista!$I$1:$I$5,0),1)&amp;"x"</f>
        <v>x2_3x</v>
      </c>
      <c r="C1962" t="s">
        <v>428</v>
      </c>
      <c r="D1962" t="s">
        <v>169</v>
      </c>
      <c r="E1962">
        <v>5</v>
      </c>
      <c r="F1962" t="s">
        <v>34</v>
      </c>
      <c r="G1962" t="str">
        <f t="shared" si="63"/>
        <v>2_x2_3x_B_5b</v>
      </c>
      <c r="H1962" s="116" t="str">
        <f t="shared" si="62"/>
        <v>5b</v>
      </c>
      <c r="I1962" t="s">
        <v>13469</v>
      </c>
      <c r="J1962" t="s">
        <v>13468</v>
      </c>
    </row>
    <row r="1963" spans="1:10" x14ac:dyDescent="0.2">
      <c r="A1963">
        <v>2</v>
      </c>
      <c r="B1963" t="str">
        <f>"x"&amp;A1963&amp;"_"&amp;INDEX(Lista!$H$1:$I$5,MATCH(Freelancer!D1963,Lista!$I$1:$I$5,0),1)&amp;"x"</f>
        <v>x2_3x</v>
      </c>
      <c r="C1963" t="s">
        <v>428</v>
      </c>
      <c r="D1963" t="s">
        <v>169</v>
      </c>
      <c r="E1963">
        <v>5</v>
      </c>
      <c r="F1963" t="s">
        <v>40</v>
      </c>
      <c r="G1963" t="str">
        <f t="shared" si="63"/>
        <v>2_x2_3x_B_5c</v>
      </c>
      <c r="H1963" s="116" t="str">
        <f t="shared" si="62"/>
        <v>5c</v>
      </c>
      <c r="I1963" t="s">
        <v>13470</v>
      </c>
      <c r="J1963" t="s">
        <v>13468</v>
      </c>
    </row>
    <row r="1964" spans="1:10" x14ac:dyDescent="0.2">
      <c r="A1964">
        <v>2</v>
      </c>
      <c r="B1964" t="str">
        <f>"x"&amp;A1964&amp;"_"&amp;INDEX(Lista!$H$1:$I$5,MATCH(Freelancer!D1964,Lista!$I$1:$I$5,0),1)&amp;"x"</f>
        <v>x2_3x</v>
      </c>
      <c r="C1964" t="s">
        <v>428</v>
      </c>
      <c r="D1964" t="s">
        <v>169</v>
      </c>
      <c r="E1964">
        <v>6</v>
      </c>
      <c r="F1964" t="s">
        <v>31</v>
      </c>
      <c r="G1964" t="str">
        <f t="shared" si="63"/>
        <v>2_x2_3x_B_6a</v>
      </c>
      <c r="H1964" s="116" t="str">
        <f t="shared" si="62"/>
        <v>6a</v>
      </c>
      <c r="I1964" t="s">
        <v>13471</v>
      </c>
      <c r="J1964" t="s">
        <v>13472</v>
      </c>
    </row>
    <row r="1965" spans="1:10" x14ac:dyDescent="0.2">
      <c r="A1965">
        <v>2</v>
      </c>
      <c r="B1965" t="str">
        <f>"x"&amp;A1965&amp;"_"&amp;INDEX(Lista!$H$1:$I$5,MATCH(Freelancer!D1965,Lista!$I$1:$I$5,0),1)&amp;"x"</f>
        <v>x2_3x</v>
      </c>
      <c r="C1965" t="s">
        <v>428</v>
      </c>
      <c r="D1965" t="s">
        <v>169</v>
      </c>
      <c r="E1965">
        <v>6</v>
      </c>
      <c r="F1965" t="s">
        <v>34</v>
      </c>
      <c r="G1965" t="str">
        <f t="shared" si="63"/>
        <v>2_x2_3x_B_6b</v>
      </c>
      <c r="H1965" s="116" t="str">
        <f t="shared" si="62"/>
        <v>6b</v>
      </c>
      <c r="I1965" t="s">
        <v>13473</v>
      </c>
      <c r="J1965" t="s">
        <v>13472</v>
      </c>
    </row>
    <row r="1966" spans="1:10" x14ac:dyDescent="0.2">
      <c r="A1966">
        <v>2</v>
      </c>
      <c r="B1966" t="str">
        <f>"x"&amp;A1966&amp;"_"&amp;INDEX(Lista!$H$1:$I$5,MATCH(Freelancer!D1966,Lista!$I$1:$I$5,0),1)&amp;"x"</f>
        <v>x2_3x</v>
      </c>
      <c r="C1966" t="s">
        <v>428</v>
      </c>
      <c r="D1966" t="s">
        <v>169</v>
      </c>
      <c r="E1966">
        <v>6</v>
      </c>
      <c r="F1966" t="s">
        <v>40</v>
      </c>
      <c r="G1966" t="str">
        <f t="shared" si="63"/>
        <v>2_x2_3x_B_6c</v>
      </c>
      <c r="H1966" s="116" t="str">
        <f t="shared" si="62"/>
        <v>6c</v>
      </c>
      <c r="I1966" t="s">
        <v>13474</v>
      </c>
      <c r="J1966" t="s">
        <v>13472</v>
      </c>
    </row>
    <row r="1967" spans="1:10" x14ac:dyDescent="0.2">
      <c r="A1967">
        <v>2</v>
      </c>
      <c r="B1967" t="str">
        <f>"x"&amp;A1967&amp;"_"&amp;INDEX(Lista!$H$1:$I$5,MATCH(Freelancer!D1967,Lista!$I$1:$I$5,0),1)&amp;"x"</f>
        <v>x2_3x</v>
      </c>
      <c r="C1967" t="s">
        <v>428</v>
      </c>
      <c r="D1967" t="s">
        <v>169</v>
      </c>
      <c r="E1967">
        <v>7</v>
      </c>
      <c r="F1967" t="s">
        <v>31</v>
      </c>
      <c r="G1967" t="str">
        <f t="shared" si="63"/>
        <v>2_x2_3x_B_7a</v>
      </c>
      <c r="H1967" s="116" t="str">
        <f t="shared" si="62"/>
        <v>7a</v>
      </c>
      <c r="I1967" t="s">
        <v>13475</v>
      </c>
    </row>
    <row r="1968" spans="1:10" x14ac:dyDescent="0.2">
      <c r="A1968">
        <v>2</v>
      </c>
      <c r="B1968" t="str">
        <f>"x"&amp;A1968&amp;"_"&amp;INDEX(Lista!$H$1:$I$5,MATCH(Freelancer!D1968,Lista!$I$1:$I$5,0),1)&amp;"x"</f>
        <v>x2_3x</v>
      </c>
      <c r="C1968" t="s">
        <v>428</v>
      </c>
      <c r="D1968" t="s">
        <v>169</v>
      </c>
      <c r="E1968">
        <v>7</v>
      </c>
      <c r="F1968" t="s">
        <v>34</v>
      </c>
      <c r="G1968" t="str">
        <f t="shared" si="63"/>
        <v>2_x2_3x_B_7b</v>
      </c>
      <c r="H1968" s="116" t="str">
        <f t="shared" si="62"/>
        <v>7b</v>
      </c>
      <c r="I1968" t="s">
        <v>13476</v>
      </c>
    </row>
    <row r="1969" spans="1:10" x14ac:dyDescent="0.2">
      <c r="A1969">
        <v>2</v>
      </c>
      <c r="B1969" t="str">
        <f>"x"&amp;A1969&amp;"_"&amp;INDEX(Lista!$H$1:$I$5,MATCH(Freelancer!D1969,Lista!$I$1:$I$5,0),1)&amp;"x"</f>
        <v>x2_3x</v>
      </c>
      <c r="C1969" t="s">
        <v>428</v>
      </c>
      <c r="D1969" t="s">
        <v>169</v>
      </c>
      <c r="E1969">
        <v>8</v>
      </c>
      <c r="F1969" t="s">
        <v>31</v>
      </c>
      <c r="G1969" t="str">
        <f t="shared" si="63"/>
        <v>2_x2_3x_B_8a</v>
      </c>
      <c r="H1969" s="116" t="str">
        <f t="shared" si="62"/>
        <v>8a</v>
      </c>
      <c r="I1969" t="s">
        <v>13477</v>
      </c>
      <c r="J1969" t="s">
        <v>13478</v>
      </c>
    </row>
    <row r="1970" spans="1:10" x14ac:dyDescent="0.2">
      <c r="A1970">
        <v>2</v>
      </c>
      <c r="B1970" t="str">
        <f>"x"&amp;A1970&amp;"_"&amp;INDEX(Lista!$H$1:$I$5,MATCH(Freelancer!D1970,Lista!$I$1:$I$5,0),1)&amp;"x"</f>
        <v>x2_3x</v>
      </c>
      <c r="C1970" t="s">
        <v>428</v>
      </c>
      <c r="D1970" t="s">
        <v>169</v>
      </c>
      <c r="E1970">
        <v>8</v>
      </c>
      <c r="F1970" t="s">
        <v>34</v>
      </c>
      <c r="G1970" t="str">
        <f t="shared" si="63"/>
        <v>2_x2_3x_B_8b</v>
      </c>
      <c r="H1970" s="116" t="str">
        <f t="shared" si="62"/>
        <v>8b</v>
      </c>
      <c r="I1970" t="s">
        <v>13479</v>
      </c>
      <c r="J1970" t="s">
        <v>13478</v>
      </c>
    </row>
    <row r="1971" spans="1:10" x14ac:dyDescent="0.2">
      <c r="A1971">
        <v>2</v>
      </c>
      <c r="B1971" t="str">
        <f>"x"&amp;A1971&amp;"_"&amp;INDEX(Lista!$H$1:$I$5,MATCH(Freelancer!D1971,Lista!$I$1:$I$5,0),1)&amp;"x"</f>
        <v>x2_3x</v>
      </c>
      <c r="C1971" t="s">
        <v>428</v>
      </c>
      <c r="D1971" t="s">
        <v>169</v>
      </c>
      <c r="E1971">
        <v>9</v>
      </c>
      <c r="F1971" t="s">
        <v>31</v>
      </c>
      <c r="G1971" t="str">
        <f t="shared" si="63"/>
        <v>2_x2_3x_B_9a</v>
      </c>
      <c r="H1971" s="116" t="str">
        <f t="shared" si="62"/>
        <v>9a</v>
      </c>
      <c r="I1971" t="s">
        <v>13480</v>
      </c>
      <c r="J1971" t="s">
        <v>13481</v>
      </c>
    </row>
    <row r="1972" spans="1:10" x14ac:dyDescent="0.2">
      <c r="A1972">
        <v>2</v>
      </c>
      <c r="B1972" t="str">
        <f>"x"&amp;A1972&amp;"_"&amp;INDEX(Lista!$H$1:$I$5,MATCH(Freelancer!D1972,Lista!$I$1:$I$5,0),1)&amp;"x"</f>
        <v>x2_3x</v>
      </c>
      <c r="C1972" t="s">
        <v>428</v>
      </c>
      <c r="D1972" t="s">
        <v>169</v>
      </c>
      <c r="E1972">
        <v>9</v>
      </c>
      <c r="F1972" t="s">
        <v>34</v>
      </c>
      <c r="G1972" t="str">
        <f t="shared" si="63"/>
        <v>2_x2_3x_B_9b</v>
      </c>
      <c r="H1972" s="116" t="str">
        <f t="shared" si="62"/>
        <v>9b</v>
      </c>
      <c r="I1972" t="s">
        <v>13482</v>
      </c>
      <c r="J1972" t="s">
        <v>13481</v>
      </c>
    </row>
    <row r="1973" spans="1:10" x14ac:dyDescent="0.2">
      <c r="A1973">
        <v>2</v>
      </c>
      <c r="B1973" t="str">
        <f>"x"&amp;A1973&amp;"_"&amp;INDEX(Lista!$H$1:$I$5,MATCH(Freelancer!D1973,Lista!$I$1:$I$5,0),1)&amp;"x"</f>
        <v>x2_3x</v>
      </c>
      <c r="C1973" t="s">
        <v>428</v>
      </c>
      <c r="D1973" t="s">
        <v>169</v>
      </c>
      <c r="E1973">
        <v>10</v>
      </c>
      <c r="F1973" t="s">
        <v>31</v>
      </c>
      <c r="G1973" t="str">
        <f t="shared" si="63"/>
        <v>2_x2_3x_B_10a</v>
      </c>
      <c r="H1973" s="116" t="str">
        <f t="shared" si="62"/>
        <v>10a</v>
      </c>
      <c r="I1973" t="s">
        <v>13483</v>
      </c>
    </row>
    <row r="1974" spans="1:10" x14ac:dyDescent="0.2">
      <c r="A1974">
        <v>2</v>
      </c>
      <c r="B1974" t="str">
        <f>"x"&amp;A1974&amp;"_"&amp;INDEX(Lista!$H$1:$I$5,MATCH(Freelancer!D1974,Lista!$I$1:$I$5,0),1)&amp;"x"</f>
        <v>x2_3x</v>
      </c>
      <c r="C1974" t="s">
        <v>428</v>
      </c>
      <c r="D1974" t="s">
        <v>169</v>
      </c>
      <c r="E1974">
        <v>10</v>
      </c>
      <c r="F1974" t="s">
        <v>34</v>
      </c>
      <c r="G1974" t="str">
        <f t="shared" si="63"/>
        <v>2_x2_3x_B_10b</v>
      </c>
      <c r="H1974" s="116" t="str">
        <f t="shared" si="62"/>
        <v>10b</v>
      </c>
      <c r="I1974" t="s">
        <v>13484</v>
      </c>
    </row>
    <row r="1975" spans="1:10" x14ac:dyDescent="0.2">
      <c r="A1975">
        <v>2</v>
      </c>
      <c r="B1975" t="str">
        <f>"x"&amp;A1975&amp;"_"&amp;INDEX(Lista!$H$1:$I$5,MATCH(Freelancer!D1975,Lista!$I$1:$I$5,0),1)&amp;"x"</f>
        <v>x2_3x</v>
      </c>
      <c r="C1975" t="s">
        <v>428</v>
      </c>
      <c r="D1975" t="s">
        <v>169</v>
      </c>
      <c r="E1975">
        <v>10</v>
      </c>
      <c r="F1975" t="s">
        <v>40</v>
      </c>
      <c r="G1975" t="str">
        <f t="shared" si="63"/>
        <v>2_x2_3x_B_10c</v>
      </c>
      <c r="H1975" s="116" t="str">
        <f t="shared" si="62"/>
        <v>10c</v>
      </c>
      <c r="I1975" t="s">
        <v>13485</v>
      </c>
    </row>
    <row r="1976" spans="1:10" x14ac:dyDescent="0.2">
      <c r="A1976">
        <v>2</v>
      </c>
      <c r="B1976" t="str">
        <f>"x"&amp;A1976&amp;"_"&amp;INDEX(Lista!$H$1:$I$5,MATCH(Freelancer!D1976,Lista!$I$1:$I$5,0),1)&amp;"x"</f>
        <v>x2_3x</v>
      </c>
      <c r="C1976" t="s">
        <v>428</v>
      </c>
      <c r="D1976" t="s">
        <v>169</v>
      </c>
      <c r="E1976">
        <v>11</v>
      </c>
      <c r="F1976" t="s">
        <v>31</v>
      </c>
      <c r="G1976" t="str">
        <f t="shared" si="63"/>
        <v>2_x2_3x_B_11a</v>
      </c>
      <c r="H1976" s="116" t="str">
        <f t="shared" si="62"/>
        <v>11a</v>
      </c>
      <c r="I1976" t="s">
        <v>13486</v>
      </c>
    </row>
    <row r="1977" spans="1:10" x14ac:dyDescent="0.2">
      <c r="A1977">
        <v>2</v>
      </c>
      <c r="B1977" t="str">
        <f>"x"&amp;A1977&amp;"_"&amp;INDEX(Lista!$H$1:$I$5,MATCH(Freelancer!D1977,Lista!$I$1:$I$5,0),1)&amp;"x"</f>
        <v>x2_3x</v>
      </c>
      <c r="C1977" t="s">
        <v>428</v>
      </c>
      <c r="D1977" t="s">
        <v>169</v>
      </c>
      <c r="E1977">
        <v>11</v>
      </c>
      <c r="F1977" t="s">
        <v>34</v>
      </c>
      <c r="G1977" t="str">
        <f t="shared" si="63"/>
        <v>2_x2_3x_B_11b</v>
      </c>
      <c r="H1977" s="116" t="str">
        <f t="shared" si="62"/>
        <v>11b</v>
      </c>
      <c r="I1977" t="s">
        <v>13487</v>
      </c>
    </row>
    <row r="1978" spans="1:10" x14ac:dyDescent="0.2">
      <c r="A1978">
        <v>2</v>
      </c>
      <c r="B1978" t="str">
        <f>"x"&amp;A1978&amp;"_"&amp;INDEX(Lista!$H$1:$I$5,MATCH(Freelancer!D1978,Lista!$I$1:$I$5,0),1)&amp;"x"</f>
        <v>x2_3x</v>
      </c>
      <c r="C1978" t="s">
        <v>428</v>
      </c>
      <c r="D1978" t="s">
        <v>169</v>
      </c>
      <c r="E1978">
        <v>11</v>
      </c>
      <c r="F1978" t="s">
        <v>40</v>
      </c>
      <c r="G1978" t="str">
        <f t="shared" si="63"/>
        <v>2_x2_3x_B_11c</v>
      </c>
      <c r="H1978" s="116" t="str">
        <f t="shared" si="62"/>
        <v>11c</v>
      </c>
      <c r="I1978" t="s">
        <v>13488</v>
      </c>
    </row>
    <row r="1979" spans="1:10" x14ac:dyDescent="0.2">
      <c r="A1979">
        <v>2</v>
      </c>
      <c r="B1979" t="str">
        <f>"x"&amp;A1979&amp;"_"&amp;INDEX(Lista!$H$1:$I$5,MATCH(Freelancer!D1979,Lista!$I$1:$I$5,0),1)&amp;"x"</f>
        <v>x2_3x</v>
      </c>
      <c r="C1979" t="s">
        <v>428</v>
      </c>
      <c r="D1979" t="s">
        <v>169</v>
      </c>
      <c r="E1979">
        <v>12</v>
      </c>
      <c r="F1979" t="s">
        <v>31</v>
      </c>
      <c r="G1979" t="str">
        <f t="shared" si="63"/>
        <v>2_x2_3x_B_12a</v>
      </c>
      <c r="H1979" s="116" t="str">
        <f t="shared" si="62"/>
        <v>12a</v>
      </c>
      <c r="I1979" t="s">
        <v>13489</v>
      </c>
      <c r="J1979" t="s">
        <v>13490</v>
      </c>
    </row>
    <row r="1980" spans="1:10" x14ac:dyDescent="0.2">
      <c r="A1980">
        <v>2</v>
      </c>
      <c r="B1980" t="str">
        <f>"x"&amp;A1980&amp;"_"&amp;INDEX(Lista!$H$1:$I$5,MATCH(Freelancer!D1980,Lista!$I$1:$I$5,0),1)&amp;"x"</f>
        <v>x2_3x</v>
      </c>
      <c r="C1980" t="s">
        <v>428</v>
      </c>
      <c r="D1980" t="s">
        <v>169</v>
      </c>
      <c r="E1980">
        <v>12</v>
      </c>
      <c r="F1980" t="s">
        <v>34</v>
      </c>
      <c r="G1980" t="str">
        <f t="shared" si="63"/>
        <v>2_x2_3x_B_12b</v>
      </c>
      <c r="H1980" s="116" t="str">
        <f t="shared" si="62"/>
        <v>12b</v>
      </c>
      <c r="I1980" t="s">
        <v>13491</v>
      </c>
      <c r="J1980" t="s">
        <v>13490</v>
      </c>
    </row>
    <row r="1981" spans="1:10" x14ac:dyDescent="0.2">
      <c r="A1981">
        <v>2</v>
      </c>
      <c r="B1981" t="str">
        <f>"x"&amp;A1981&amp;"_"&amp;INDEX(Lista!$H$1:$I$5,MATCH(Freelancer!D1981,Lista!$I$1:$I$5,0),1)&amp;"x"</f>
        <v>x2_3x</v>
      </c>
      <c r="C1981" t="s">
        <v>428</v>
      </c>
      <c r="D1981" t="s">
        <v>169</v>
      </c>
      <c r="E1981">
        <v>12</v>
      </c>
      <c r="F1981" t="s">
        <v>40</v>
      </c>
      <c r="G1981" t="str">
        <f t="shared" si="63"/>
        <v>2_x2_3x_B_12c</v>
      </c>
      <c r="H1981" s="116" t="str">
        <f t="shared" si="62"/>
        <v>12c</v>
      </c>
      <c r="I1981" t="s">
        <v>13492</v>
      </c>
      <c r="J1981" t="s">
        <v>13490</v>
      </c>
    </row>
    <row r="1982" spans="1:10" x14ac:dyDescent="0.2">
      <c r="A1982">
        <v>2</v>
      </c>
      <c r="B1982" t="str">
        <f>"x"&amp;A1982&amp;"_"&amp;INDEX(Lista!$H$1:$I$5,MATCH(Freelancer!D1982,Lista!$I$1:$I$5,0),1)&amp;"x"</f>
        <v>x2_3x</v>
      </c>
      <c r="C1982" t="s">
        <v>428</v>
      </c>
      <c r="D1982" t="s">
        <v>169</v>
      </c>
      <c r="E1982">
        <v>13</v>
      </c>
      <c r="F1982" t="s">
        <v>31</v>
      </c>
      <c r="G1982" t="str">
        <f t="shared" si="63"/>
        <v>2_x2_3x_B_13a</v>
      </c>
      <c r="H1982" s="116" t="str">
        <f t="shared" si="62"/>
        <v>13a</v>
      </c>
      <c r="I1982" t="s">
        <v>13493</v>
      </c>
    </row>
    <row r="1983" spans="1:10" x14ac:dyDescent="0.2">
      <c r="A1983">
        <v>2</v>
      </c>
      <c r="B1983" t="str">
        <f>"x"&amp;A1983&amp;"_"&amp;INDEX(Lista!$H$1:$I$5,MATCH(Freelancer!D1983,Lista!$I$1:$I$5,0),1)&amp;"x"</f>
        <v>x2_3x</v>
      </c>
      <c r="C1983" t="s">
        <v>428</v>
      </c>
      <c r="D1983" t="s">
        <v>169</v>
      </c>
      <c r="E1983">
        <v>13</v>
      </c>
      <c r="F1983" t="s">
        <v>34</v>
      </c>
      <c r="G1983" t="str">
        <f t="shared" si="63"/>
        <v>2_x2_3x_B_13b</v>
      </c>
      <c r="H1983" s="116" t="str">
        <f t="shared" si="62"/>
        <v>13b</v>
      </c>
      <c r="I1983" t="s">
        <v>13494</v>
      </c>
    </row>
    <row r="1984" spans="1:10" x14ac:dyDescent="0.2">
      <c r="A1984">
        <v>2</v>
      </c>
      <c r="B1984" t="str">
        <f>"x"&amp;A1984&amp;"_"&amp;INDEX(Lista!$H$1:$I$5,MATCH(Freelancer!D1984,Lista!$I$1:$I$5,0),1)&amp;"x"</f>
        <v>x2_3x</v>
      </c>
      <c r="C1984" t="s">
        <v>428</v>
      </c>
      <c r="D1984" t="s">
        <v>169</v>
      </c>
      <c r="E1984">
        <v>14</v>
      </c>
      <c r="F1984" t="s">
        <v>31</v>
      </c>
      <c r="G1984" t="str">
        <f t="shared" si="63"/>
        <v>2_x2_3x_B_14a</v>
      </c>
      <c r="H1984" s="116" t="str">
        <f t="shared" si="62"/>
        <v>14a</v>
      </c>
      <c r="I1984" t="s">
        <v>13495</v>
      </c>
    </row>
    <row r="1985" spans="1:10" x14ac:dyDescent="0.2">
      <c r="A1985">
        <v>2</v>
      </c>
      <c r="B1985" t="str">
        <f>"x"&amp;A1985&amp;"_"&amp;INDEX(Lista!$H$1:$I$5,MATCH(Freelancer!D1985,Lista!$I$1:$I$5,0),1)&amp;"x"</f>
        <v>x2_3x</v>
      </c>
      <c r="C1985" t="s">
        <v>428</v>
      </c>
      <c r="D1985" t="s">
        <v>169</v>
      </c>
      <c r="E1985">
        <v>14</v>
      </c>
      <c r="F1985" t="s">
        <v>34</v>
      </c>
      <c r="G1985" t="str">
        <f t="shared" si="63"/>
        <v>2_x2_3x_B_14b</v>
      </c>
      <c r="H1985" s="116" t="str">
        <f t="shared" si="62"/>
        <v>14b</v>
      </c>
      <c r="I1985" t="s">
        <v>13496</v>
      </c>
    </row>
    <row r="1986" spans="1:10" x14ac:dyDescent="0.2">
      <c r="A1986">
        <v>2</v>
      </c>
      <c r="B1986" t="str">
        <f>"x"&amp;A1986&amp;"_"&amp;INDEX(Lista!$H$1:$I$5,MATCH(Freelancer!D1986,Lista!$I$1:$I$5,0),1)&amp;"x"</f>
        <v>x2_3x</v>
      </c>
      <c r="C1986" t="s">
        <v>428</v>
      </c>
      <c r="D1986" t="s">
        <v>169</v>
      </c>
      <c r="E1986">
        <v>14</v>
      </c>
      <c r="F1986" t="s">
        <v>40</v>
      </c>
      <c r="G1986" t="str">
        <f t="shared" si="63"/>
        <v>2_x2_3x_B_14c</v>
      </c>
      <c r="H1986" s="116" t="str">
        <f t="shared" si="62"/>
        <v>14c</v>
      </c>
      <c r="I1986" t="s">
        <v>13497</v>
      </c>
    </row>
    <row r="1987" spans="1:10" x14ac:dyDescent="0.2">
      <c r="A1987">
        <v>2</v>
      </c>
      <c r="B1987" t="str">
        <f>"x"&amp;A1987&amp;"_"&amp;INDEX(Lista!$H$1:$I$5,MATCH(Freelancer!D1987,Lista!$I$1:$I$5,0),1)&amp;"x"</f>
        <v>x2_3x</v>
      </c>
      <c r="C1987" t="s">
        <v>428</v>
      </c>
      <c r="D1987" t="s">
        <v>169</v>
      </c>
      <c r="E1987">
        <v>15</v>
      </c>
      <c r="F1987" t="s">
        <v>31</v>
      </c>
      <c r="G1987" t="str">
        <f t="shared" si="63"/>
        <v>2_x2_3x_B_15a</v>
      </c>
      <c r="H1987" s="116" t="str">
        <f t="shared" si="62"/>
        <v>15a</v>
      </c>
      <c r="I1987" t="s">
        <v>13498</v>
      </c>
      <c r="J1987" t="s">
        <v>13499</v>
      </c>
    </row>
    <row r="1988" spans="1:10" x14ac:dyDescent="0.2">
      <c r="A1988">
        <v>2</v>
      </c>
      <c r="B1988" t="str">
        <f>"x"&amp;A1988&amp;"_"&amp;INDEX(Lista!$H$1:$I$5,MATCH(Freelancer!D1988,Lista!$I$1:$I$5,0),1)&amp;"x"</f>
        <v>x2_3x</v>
      </c>
      <c r="C1988" t="s">
        <v>428</v>
      </c>
      <c r="D1988" t="s">
        <v>169</v>
      </c>
      <c r="E1988">
        <v>15</v>
      </c>
      <c r="F1988" t="s">
        <v>34</v>
      </c>
      <c r="G1988" t="str">
        <f t="shared" si="63"/>
        <v>2_x2_3x_B_15b</v>
      </c>
      <c r="H1988" s="116" t="str">
        <f t="shared" si="62"/>
        <v>15b</v>
      </c>
      <c r="I1988" t="s">
        <v>13498</v>
      </c>
      <c r="J1988" t="s">
        <v>13500</v>
      </c>
    </row>
    <row r="1989" spans="1:10" x14ac:dyDescent="0.2">
      <c r="A1989">
        <v>2</v>
      </c>
      <c r="B1989" t="str">
        <f>"x"&amp;A1989&amp;"_"&amp;INDEX(Lista!$H$1:$I$5,MATCH(Freelancer!D1989,Lista!$I$1:$I$5,0),1)&amp;"x"</f>
        <v>x2_3x</v>
      </c>
      <c r="C1989" t="s">
        <v>428</v>
      </c>
      <c r="D1989" t="s">
        <v>169</v>
      </c>
      <c r="E1989">
        <v>15</v>
      </c>
      <c r="F1989" t="s">
        <v>40</v>
      </c>
      <c r="G1989" t="str">
        <f t="shared" si="63"/>
        <v>2_x2_3x_B_15c</v>
      </c>
      <c r="H1989" s="116" t="str">
        <f t="shared" si="62"/>
        <v>15c</v>
      </c>
      <c r="I1989" t="s">
        <v>13498</v>
      </c>
      <c r="J1989" t="s">
        <v>13501</v>
      </c>
    </row>
    <row r="1990" spans="1:10" x14ac:dyDescent="0.2">
      <c r="A1990">
        <v>2</v>
      </c>
      <c r="B1990" t="str">
        <f>"x"&amp;A1990&amp;"_"&amp;INDEX(Lista!$H$1:$I$5,MATCH(Freelancer!D1990,Lista!$I$1:$I$5,0),1)&amp;"x"</f>
        <v>x2_3x</v>
      </c>
      <c r="C1990" t="s">
        <v>428</v>
      </c>
      <c r="D1990" t="s">
        <v>169</v>
      </c>
      <c r="E1990">
        <v>16</v>
      </c>
      <c r="G1990" t="str">
        <f t="shared" si="63"/>
        <v>2_x2_3x_B_16</v>
      </c>
      <c r="H1990" s="116">
        <f t="shared" si="62"/>
        <v>16</v>
      </c>
      <c r="I1990" t="s">
        <v>13502</v>
      </c>
    </row>
    <row r="1991" spans="1:10" x14ac:dyDescent="0.2">
      <c r="A1991">
        <v>2</v>
      </c>
      <c r="B1991" t="str">
        <f>"x"&amp;A1991&amp;"_"&amp;INDEX(Lista!$H$1:$I$5,MATCH(Freelancer!D1991,Lista!$I$1:$I$5,0),1)&amp;"x"</f>
        <v>x2_3x</v>
      </c>
      <c r="C1991" t="s">
        <v>428</v>
      </c>
      <c r="D1991" t="s">
        <v>169</v>
      </c>
      <c r="E1991">
        <v>17</v>
      </c>
      <c r="F1991" t="s">
        <v>31</v>
      </c>
      <c r="G1991" t="str">
        <f t="shared" si="63"/>
        <v>2_x2_3x_B_17a</v>
      </c>
      <c r="H1991" s="116" t="str">
        <f t="shared" si="62"/>
        <v>17a</v>
      </c>
      <c r="I1991" t="s">
        <v>13503</v>
      </c>
      <c r="J1991" t="s">
        <v>13504</v>
      </c>
    </row>
    <row r="1992" spans="1:10" x14ac:dyDescent="0.2">
      <c r="A1992">
        <v>2</v>
      </c>
      <c r="B1992" t="str">
        <f>"x"&amp;A1992&amp;"_"&amp;INDEX(Lista!$H$1:$I$5,MATCH(Freelancer!D1992,Lista!$I$1:$I$5,0),1)&amp;"x"</f>
        <v>x2_3x</v>
      </c>
      <c r="C1992" t="s">
        <v>428</v>
      </c>
      <c r="D1992" t="s">
        <v>169</v>
      </c>
      <c r="E1992">
        <v>17</v>
      </c>
      <c r="F1992" t="s">
        <v>34</v>
      </c>
      <c r="G1992" t="str">
        <f t="shared" si="63"/>
        <v>2_x2_3x_B_17b</v>
      </c>
      <c r="H1992" s="116" t="str">
        <f t="shared" si="62"/>
        <v>17b</v>
      </c>
      <c r="I1992" t="s">
        <v>13505</v>
      </c>
      <c r="J1992" t="s">
        <v>13504</v>
      </c>
    </row>
    <row r="1993" spans="1:10" x14ac:dyDescent="0.2">
      <c r="A1993">
        <v>2</v>
      </c>
      <c r="B1993" t="str">
        <f>"x"&amp;A1993&amp;"_"&amp;INDEX(Lista!$H$1:$I$5,MATCH(Freelancer!D1993,Lista!$I$1:$I$5,0),1)&amp;"x"</f>
        <v>x2_3x</v>
      </c>
      <c r="C1993" t="s">
        <v>428</v>
      </c>
      <c r="D1993" t="s">
        <v>169</v>
      </c>
      <c r="E1993">
        <v>18</v>
      </c>
      <c r="F1993" t="s">
        <v>31</v>
      </c>
      <c r="G1993" t="str">
        <f t="shared" si="63"/>
        <v>2_x2_3x_B_18a</v>
      </c>
      <c r="H1993" s="116" t="str">
        <f t="shared" si="62"/>
        <v>18a</v>
      </c>
      <c r="I1993" t="s">
        <v>13506</v>
      </c>
      <c r="J1993" t="s">
        <v>13507</v>
      </c>
    </row>
    <row r="1994" spans="1:10" x14ac:dyDescent="0.2">
      <c r="A1994">
        <v>2</v>
      </c>
      <c r="B1994" t="str">
        <f>"x"&amp;A1994&amp;"_"&amp;INDEX(Lista!$H$1:$I$5,MATCH(Freelancer!D1994,Lista!$I$1:$I$5,0),1)&amp;"x"</f>
        <v>x2_3x</v>
      </c>
      <c r="C1994" t="s">
        <v>428</v>
      </c>
      <c r="D1994" t="s">
        <v>169</v>
      </c>
      <c r="E1994">
        <v>18</v>
      </c>
      <c r="F1994" t="s">
        <v>34</v>
      </c>
      <c r="G1994" t="str">
        <f t="shared" si="63"/>
        <v>2_x2_3x_B_18b</v>
      </c>
      <c r="H1994" s="116" t="str">
        <f t="shared" si="62"/>
        <v>18b</v>
      </c>
      <c r="I1994" t="s">
        <v>13401</v>
      </c>
      <c r="J1994" t="s">
        <v>13507</v>
      </c>
    </row>
    <row r="1995" spans="1:10" x14ac:dyDescent="0.2">
      <c r="A1995">
        <v>2</v>
      </c>
      <c r="B1995" t="str">
        <f>"x"&amp;A1995&amp;"_"&amp;INDEX(Lista!$H$1:$I$5,MATCH(Freelancer!D1995,Lista!$I$1:$I$5,0),1)&amp;"x"</f>
        <v>x2_3x</v>
      </c>
      <c r="C1995" t="s">
        <v>428</v>
      </c>
      <c r="D1995" t="s">
        <v>169</v>
      </c>
      <c r="E1995">
        <v>19</v>
      </c>
      <c r="F1995" t="s">
        <v>31</v>
      </c>
      <c r="G1995" t="str">
        <f t="shared" si="63"/>
        <v>2_x2_3x_B_19a</v>
      </c>
      <c r="H1995" s="116" t="str">
        <f t="shared" si="62"/>
        <v>19a</v>
      </c>
      <c r="I1995" t="s">
        <v>13508</v>
      </c>
      <c r="J1995" t="s">
        <v>13509</v>
      </c>
    </row>
    <row r="1996" spans="1:10" x14ac:dyDescent="0.2">
      <c r="A1996">
        <v>2</v>
      </c>
      <c r="B1996" t="str">
        <f>"x"&amp;A1996&amp;"_"&amp;INDEX(Lista!$H$1:$I$5,MATCH(Freelancer!D1996,Lista!$I$1:$I$5,0),1)&amp;"x"</f>
        <v>x2_3x</v>
      </c>
      <c r="C1996" t="s">
        <v>428</v>
      </c>
      <c r="D1996" t="s">
        <v>169</v>
      </c>
      <c r="E1996">
        <v>19</v>
      </c>
      <c r="F1996" t="s">
        <v>34</v>
      </c>
      <c r="G1996" t="str">
        <f t="shared" si="63"/>
        <v>2_x2_3x_B_19b</v>
      </c>
      <c r="H1996" s="116" t="str">
        <f t="shared" si="62"/>
        <v>19b</v>
      </c>
      <c r="I1996" t="s">
        <v>13510</v>
      </c>
      <c r="J1996" t="s">
        <v>13509</v>
      </c>
    </row>
    <row r="1997" spans="1:10" x14ac:dyDescent="0.2">
      <c r="A1997">
        <v>2</v>
      </c>
      <c r="B1997" t="str">
        <f>"x"&amp;A1997&amp;"_"&amp;INDEX(Lista!$H$1:$I$5,MATCH(Freelancer!D1997,Lista!$I$1:$I$5,0),1)&amp;"x"</f>
        <v>x2_4x</v>
      </c>
      <c r="C1997" t="s">
        <v>428</v>
      </c>
      <c r="D1997" t="s">
        <v>213</v>
      </c>
      <c r="E1997">
        <v>1</v>
      </c>
      <c r="F1997" t="s">
        <v>31</v>
      </c>
      <c r="G1997" t="str">
        <f t="shared" si="63"/>
        <v>2_x2_4x_R_1a</v>
      </c>
      <c r="H1997" s="116" t="str">
        <f t="shared" si="62"/>
        <v>1a</v>
      </c>
      <c r="I1997" t="s">
        <v>13511</v>
      </c>
    </row>
    <row r="1998" spans="1:10" x14ac:dyDescent="0.2">
      <c r="A1998">
        <v>2</v>
      </c>
      <c r="B1998" t="str">
        <f>"x"&amp;A1998&amp;"_"&amp;INDEX(Lista!$H$1:$I$5,MATCH(Freelancer!D1998,Lista!$I$1:$I$5,0),1)&amp;"x"</f>
        <v>x2_4x</v>
      </c>
      <c r="C1998" t="s">
        <v>428</v>
      </c>
      <c r="D1998" t="s">
        <v>213</v>
      </c>
      <c r="E1998">
        <v>1</v>
      </c>
      <c r="F1998" t="s">
        <v>34</v>
      </c>
      <c r="G1998" t="str">
        <f t="shared" si="63"/>
        <v>2_x2_4x_R_1b</v>
      </c>
      <c r="H1998" s="116" t="str">
        <f t="shared" si="62"/>
        <v>1b</v>
      </c>
      <c r="I1998" t="s">
        <v>13512</v>
      </c>
    </row>
    <row r="1999" spans="1:10" x14ac:dyDescent="0.2">
      <c r="A1999">
        <v>2</v>
      </c>
      <c r="B1999" t="str">
        <f>"x"&amp;A1999&amp;"_"&amp;INDEX(Lista!$H$1:$I$5,MATCH(Freelancer!D1999,Lista!$I$1:$I$5,0),1)&amp;"x"</f>
        <v>x2_4x</v>
      </c>
      <c r="C1999" t="s">
        <v>428</v>
      </c>
      <c r="D1999" t="s">
        <v>213</v>
      </c>
      <c r="E1999">
        <v>1</v>
      </c>
      <c r="F1999" t="s">
        <v>40</v>
      </c>
      <c r="G1999" t="str">
        <f t="shared" si="63"/>
        <v>2_x2_4x_R_1c</v>
      </c>
      <c r="H1999" s="116" t="str">
        <f t="shared" ref="H1999:H2062" si="64">IF(F1999="",E1999,E1999&amp;F1999)</f>
        <v>1c</v>
      </c>
      <c r="I1999" t="s">
        <v>13513</v>
      </c>
    </row>
    <row r="2000" spans="1:10" x14ac:dyDescent="0.2">
      <c r="A2000">
        <v>2</v>
      </c>
      <c r="B2000" t="str">
        <f>"x"&amp;A2000&amp;"_"&amp;INDEX(Lista!$H$1:$I$5,MATCH(Freelancer!D2000,Lista!$I$1:$I$5,0),1)&amp;"x"</f>
        <v>x2_4x</v>
      </c>
      <c r="C2000" t="s">
        <v>428</v>
      </c>
      <c r="D2000" t="s">
        <v>213</v>
      </c>
      <c r="E2000">
        <v>1</v>
      </c>
      <c r="F2000" t="s">
        <v>66</v>
      </c>
      <c r="G2000" t="str">
        <f t="shared" si="63"/>
        <v>2_x2_4x_R_1d</v>
      </c>
      <c r="H2000" s="116" t="str">
        <f t="shared" si="64"/>
        <v>1d</v>
      </c>
      <c r="I2000" t="s">
        <v>13514</v>
      </c>
    </row>
    <row r="2001" spans="1:9" x14ac:dyDescent="0.2">
      <c r="A2001">
        <v>2</v>
      </c>
      <c r="B2001" t="str">
        <f>"x"&amp;A2001&amp;"_"&amp;INDEX(Lista!$H$1:$I$5,MATCH(Freelancer!D2001,Lista!$I$1:$I$5,0),1)&amp;"x"</f>
        <v>x2_4x</v>
      </c>
      <c r="C2001" t="s">
        <v>428</v>
      </c>
      <c r="D2001" t="s">
        <v>213</v>
      </c>
      <c r="E2001">
        <v>2</v>
      </c>
      <c r="F2001" t="s">
        <v>31</v>
      </c>
      <c r="G2001" t="str">
        <f t="shared" si="63"/>
        <v>2_x2_4x_R_2a</v>
      </c>
      <c r="H2001" s="116" t="str">
        <f t="shared" si="64"/>
        <v>2a</v>
      </c>
      <c r="I2001" t="s">
        <v>13515</v>
      </c>
    </row>
    <row r="2002" spans="1:9" x14ac:dyDescent="0.2">
      <c r="A2002">
        <v>2</v>
      </c>
      <c r="B2002" t="str">
        <f>"x"&amp;A2002&amp;"_"&amp;INDEX(Lista!$H$1:$I$5,MATCH(Freelancer!D2002,Lista!$I$1:$I$5,0),1)&amp;"x"</f>
        <v>x2_4x</v>
      </c>
      <c r="C2002" t="s">
        <v>428</v>
      </c>
      <c r="D2002" t="s">
        <v>213</v>
      </c>
      <c r="E2002">
        <v>2</v>
      </c>
      <c r="F2002" t="s">
        <v>34</v>
      </c>
      <c r="G2002" t="str">
        <f t="shared" si="63"/>
        <v>2_x2_4x_R_2b</v>
      </c>
      <c r="H2002" s="116" t="str">
        <f t="shared" si="64"/>
        <v>2b</v>
      </c>
      <c r="I2002" t="s">
        <v>13516</v>
      </c>
    </row>
    <row r="2003" spans="1:9" x14ac:dyDescent="0.2">
      <c r="A2003">
        <v>2</v>
      </c>
      <c r="B2003" t="str">
        <f>"x"&amp;A2003&amp;"_"&amp;INDEX(Lista!$H$1:$I$5,MATCH(Freelancer!D2003,Lista!$I$1:$I$5,0),1)&amp;"x"</f>
        <v>x2_4x</v>
      </c>
      <c r="C2003" t="s">
        <v>428</v>
      </c>
      <c r="D2003" t="s">
        <v>213</v>
      </c>
      <c r="E2003">
        <v>2</v>
      </c>
      <c r="F2003" t="s">
        <v>40</v>
      </c>
      <c r="G2003" t="str">
        <f t="shared" si="63"/>
        <v>2_x2_4x_R_2c</v>
      </c>
      <c r="H2003" s="116" t="str">
        <f t="shared" si="64"/>
        <v>2c</v>
      </c>
      <c r="I2003" t="s">
        <v>13517</v>
      </c>
    </row>
    <row r="2004" spans="1:9" x14ac:dyDescent="0.2">
      <c r="A2004">
        <v>2</v>
      </c>
      <c r="B2004" t="str">
        <f>"x"&amp;A2004&amp;"_"&amp;INDEX(Lista!$H$1:$I$5,MATCH(Freelancer!D2004,Lista!$I$1:$I$5,0),1)&amp;"x"</f>
        <v>x2_4x</v>
      </c>
      <c r="C2004" t="s">
        <v>428</v>
      </c>
      <c r="D2004" t="s">
        <v>213</v>
      </c>
      <c r="E2004">
        <v>2</v>
      </c>
      <c r="F2004" t="s">
        <v>66</v>
      </c>
      <c r="G2004" t="str">
        <f t="shared" si="63"/>
        <v>2_x2_4x_R_2d</v>
      </c>
      <c r="H2004" s="116" t="str">
        <f t="shared" si="64"/>
        <v>2d</v>
      </c>
      <c r="I2004" t="s">
        <v>13518</v>
      </c>
    </row>
    <row r="2005" spans="1:9" x14ac:dyDescent="0.2">
      <c r="A2005">
        <v>2</v>
      </c>
      <c r="B2005" t="str">
        <f>"x"&amp;A2005&amp;"_"&amp;INDEX(Lista!$H$1:$I$5,MATCH(Freelancer!D2005,Lista!$I$1:$I$5,0),1)&amp;"x"</f>
        <v>x2_4x</v>
      </c>
      <c r="C2005" t="s">
        <v>428</v>
      </c>
      <c r="D2005" t="s">
        <v>213</v>
      </c>
      <c r="E2005">
        <v>3</v>
      </c>
      <c r="F2005" t="s">
        <v>31</v>
      </c>
      <c r="G2005" t="str">
        <f t="shared" ref="G2005:G2068" si="65">A2005&amp;"_"&amp;B2005&amp;"_"&amp;D2005&amp;"_"&amp;H2005</f>
        <v>2_x2_4x_R_3a</v>
      </c>
      <c r="H2005" s="116" t="str">
        <f t="shared" si="64"/>
        <v>3a</v>
      </c>
      <c r="I2005" t="s">
        <v>13519</v>
      </c>
    </row>
    <row r="2006" spans="1:9" x14ac:dyDescent="0.2">
      <c r="A2006">
        <v>2</v>
      </c>
      <c r="B2006" t="str">
        <f>"x"&amp;A2006&amp;"_"&amp;INDEX(Lista!$H$1:$I$5,MATCH(Freelancer!D2006,Lista!$I$1:$I$5,0),1)&amp;"x"</f>
        <v>x2_4x</v>
      </c>
      <c r="C2006" t="s">
        <v>428</v>
      </c>
      <c r="D2006" t="s">
        <v>213</v>
      </c>
      <c r="E2006">
        <v>3</v>
      </c>
      <c r="F2006" t="s">
        <v>34</v>
      </c>
      <c r="G2006" t="str">
        <f t="shared" si="65"/>
        <v>2_x2_4x_R_3b</v>
      </c>
      <c r="H2006" s="116" t="str">
        <f t="shared" si="64"/>
        <v>3b</v>
      </c>
      <c r="I2006" t="s">
        <v>13520</v>
      </c>
    </row>
    <row r="2007" spans="1:9" x14ac:dyDescent="0.2">
      <c r="A2007">
        <v>2</v>
      </c>
      <c r="B2007" t="str">
        <f>"x"&amp;A2007&amp;"_"&amp;INDEX(Lista!$H$1:$I$5,MATCH(Freelancer!D2007,Lista!$I$1:$I$5,0),1)&amp;"x"</f>
        <v>x2_4x</v>
      </c>
      <c r="C2007" t="s">
        <v>428</v>
      </c>
      <c r="D2007" t="s">
        <v>213</v>
      </c>
      <c r="E2007">
        <v>3</v>
      </c>
      <c r="F2007" t="s">
        <v>40</v>
      </c>
      <c r="G2007" t="str">
        <f t="shared" si="65"/>
        <v>2_x2_4x_R_3c</v>
      </c>
      <c r="H2007" s="116" t="str">
        <f t="shared" si="64"/>
        <v>3c</v>
      </c>
      <c r="I2007" t="s">
        <v>13521</v>
      </c>
    </row>
    <row r="2008" spans="1:9" x14ac:dyDescent="0.2">
      <c r="A2008">
        <v>2</v>
      </c>
      <c r="B2008" t="str">
        <f>"x"&amp;A2008&amp;"_"&amp;INDEX(Lista!$H$1:$I$5,MATCH(Freelancer!D2008,Lista!$I$1:$I$5,0),1)&amp;"x"</f>
        <v>x2_4x</v>
      </c>
      <c r="C2008" t="s">
        <v>428</v>
      </c>
      <c r="D2008" t="s">
        <v>213</v>
      </c>
      <c r="E2008">
        <v>3</v>
      </c>
      <c r="F2008" t="s">
        <v>66</v>
      </c>
      <c r="G2008" t="str">
        <f t="shared" si="65"/>
        <v>2_x2_4x_R_3d</v>
      </c>
      <c r="H2008" s="116" t="str">
        <f t="shared" si="64"/>
        <v>3d</v>
      </c>
      <c r="I2008" t="s">
        <v>13522</v>
      </c>
    </row>
    <row r="2009" spans="1:9" x14ac:dyDescent="0.2">
      <c r="A2009">
        <v>2</v>
      </c>
      <c r="B2009" t="str">
        <f>"x"&amp;A2009&amp;"_"&amp;INDEX(Lista!$H$1:$I$5,MATCH(Freelancer!D2009,Lista!$I$1:$I$5,0),1)&amp;"x"</f>
        <v>x2_4x</v>
      </c>
      <c r="C2009" t="s">
        <v>428</v>
      </c>
      <c r="D2009" t="s">
        <v>213</v>
      </c>
      <c r="E2009">
        <v>4</v>
      </c>
      <c r="F2009" t="s">
        <v>31</v>
      </c>
      <c r="G2009" t="str">
        <f t="shared" si="65"/>
        <v>2_x2_4x_R_4a</v>
      </c>
      <c r="H2009" s="116" t="str">
        <f t="shared" si="64"/>
        <v>4a</v>
      </c>
      <c r="I2009" t="s">
        <v>13523</v>
      </c>
    </row>
    <row r="2010" spans="1:9" x14ac:dyDescent="0.2">
      <c r="A2010">
        <v>2</v>
      </c>
      <c r="B2010" t="str">
        <f>"x"&amp;A2010&amp;"_"&amp;INDEX(Lista!$H$1:$I$5,MATCH(Freelancer!D2010,Lista!$I$1:$I$5,0),1)&amp;"x"</f>
        <v>x2_4x</v>
      </c>
      <c r="C2010" t="s">
        <v>428</v>
      </c>
      <c r="D2010" t="s">
        <v>213</v>
      </c>
      <c r="E2010">
        <v>4</v>
      </c>
      <c r="F2010" t="s">
        <v>34</v>
      </c>
      <c r="G2010" t="str">
        <f t="shared" si="65"/>
        <v>2_x2_4x_R_4b</v>
      </c>
      <c r="H2010" s="116" t="str">
        <f t="shared" si="64"/>
        <v>4b</v>
      </c>
      <c r="I2010" t="s">
        <v>13524</v>
      </c>
    </row>
    <row r="2011" spans="1:9" x14ac:dyDescent="0.2">
      <c r="A2011">
        <v>2</v>
      </c>
      <c r="B2011" t="str">
        <f>"x"&amp;A2011&amp;"_"&amp;INDEX(Lista!$H$1:$I$5,MATCH(Freelancer!D2011,Lista!$I$1:$I$5,0),1)&amp;"x"</f>
        <v>x2_4x</v>
      </c>
      <c r="C2011" t="s">
        <v>428</v>
      </c>
      <c r="D2011" t="s">
        <v>213</v>
      </c>
      <c r="E2011">
        <v>4</v>
      </c>
      <c r="F2011" t="s">
        <v>40</v>
      </c>
      <c r="G2011" t="str">
        <f t="shared" si="65"/>
        <v>2_x2_4x_R_4c</v>
      </c>
      <c r="H2011" s="116" t="str">
        <f t="shared" si="64"/>
        <v>4c</v>
      </c>
      <c r="I2011" t="s">
        <v>13525</v>
      </c>
    </row>
    <row r="2012" spans="1:9" x14ac:dyDescent="0.2">
      <c r="A2012">
        <v>2</v>
      </c>
      <c r="B2012" t="str">
        <f>"x"&amp;A2012&amp;"_"&amp;INDEX(Lista!$H$1:$I$5,MATCH(Freelancer!D2012,Lista!$I$1:$I$5,0),1)&amp;"x"</f>
        <v>x2_4x</v>
      </c>
      <c r="C2012" t="s">
        <v>428</v>
      </c>
      <c r="D2012" t="s">
        <v>213</v>
      </c>
      <c r="E2012">
        <v>5</v>
      </c>
      <c r="F2012" t="s">
        <v>31</v>
      </c>
      <c r="G2012" t="str">
        <f t="shared" si="65"/>
        <v>2_x2_4x_R_5a</v>
      </c>
      <c r="H2012" s="116" t="str">
        <f t="shared" si="64"/>
        <v>5a</v>
      </c>
      <c r="I2012" t="s">
        <v>13526</v>
      </c>
    </row>
    <row r="2013" spans="1:9" x14ac:dyDescent="0.2">
      <c r="A2013">
        <v>2</v>
      </c>
      <c r="B2013" t="str">
        <f>"x"&amp;A2013&amp;"_"&amp;INDEX(Lista!$H$1:$I$5,MATCH(Freelancer!D2013,Lista!$I$1:$I$5,0),1)&amp;"x"</f>
        <v>x2_4x</v>
      </c>
      <c r="C2013" t="s">
        <v>428</v>
      </c>
      <c r="D2013" t="s">
        <v>213</v>
      </c>
      <c r="E2013">
        <v>5</v>
      </c>
      <c r="F2013" t="s">
        <v>34</v>
      </c>
      <c r="G2013" t="str">
        <f t="shared" si="65"/>
        <v>2_x2_4x_R_5b</v>
      </c>
      <c r="H2013" s="116" t="str">
        <f t="shared" si="64"/>
        <v>5b</v>
      </c>
      <c r="I2013" t="s">
        <v>13527</v>
      </c>
    </row>
    <row r="2014" spans="1:9" x14ac:dyDescent="0.2">
      <c r="A2014">
        <v>2</v>
      </c>
      <c r="B2014" t="str">
        <f>"x"&amp;A2014&amp;"_"&amp;INDEX(Lista!$H$1:$I$5,MATCH(Freelancer!D2014,Lista!$I$1:$I$5,0),1)&amp;"x"</f>
        <v>x2_4x</v>
      </c>
      <c r="C2014" t="s">
        <v>428</v>
      </c>
      <c r="D2014" t="s">
        <v>213</v>
      </c>
      <c r="E2014">
        <v>5</v>
      </c>
      <c r="F2014" t="s">
        <v>40</v>
      </c>
      <c r="G2014" t="str">
        <f t="shared" si="65"/>
        <v>2_x2_4x_R_5c</v>
      </c>
      <c r="H2014" s="116" t="str">
        <f t="shared" si="64"/>
        <v>5c</v>
      </c>
      <c r="I2014" t="s">
        <v>13528</v>
      </c>
    </row>
    <row r="2015" spans="1:9" x14ac:dyDescent="0.2">
      <c r="A2015">
        <v>2</v>
      </c>
      <c r="B2015" t="str">
        <f>"x"&amp;A2015&amp;"_"&amp;INDEX(Lista!$H$1:$I$5,MATCH(Freelancer!D2015,Lista!$I$1:$I$5,0),1)&amp;"x"</f>
        <v>x2_4x</v>
      </c>
      <c r="C2015" t="s">
        <v>428</v>
      </c>
      <c r="D2015" t="s">
        <v>213</v>
      </c>
      <c r="E2015">
        <v>6</v>
      </c>
      <c r="F2015" t="s">
        <v>31</v>
      </c>
      <c r="G2015" t="str">
        <f t="shared" si="65"/>
        <v>2_x2_4x_R_6a</v>
      </c>
      <c r="H2015" s="116" t="str">
        <f t="shared" si="64"/>
        <v>6a</v>
      </c>
      <c r="I2015" t="s">
        <v>13529</v>
      </c>
    </row>
    <row r="2016" spans="1:9" x14ac:dyDescent="0.2">
      <c r="A2016">
        <v>2</v>
      </c>
      <c r="B2016" t="str">
        <f>"x"&amp;A2016&amp;"_"&amp;INDEX(Lista!$H$1:$I$5,MATCH(Freelancer!D2016,Lista!$I$1:$I$5,0),1)&amp;"x"</f>
        <v>x2_4x</v>
      </c>
      <c r="C2016" t="s">
        <v>428</v>
      </c>
      <c r="D2016" t="s">
        <v>213</v>
      </c>
      <c r="E2016">
        <v>6</v>
      </c>
      <c r="F2016" t="s">
        <v>34</v>
      </c>
      <c r="G2016" t="str">
        <f t="shared" si="65"/>
        <v>2_x2_4x_R_6b</v>
      </c>
      <c r="H2016" s="116" t="str">
        <f t="shared" si="64"/>
        <v>6b</v>
      </c>
      <c r="I2016" t="s">
        <v>13530</v>
      </c>
    </row>
    <row r="2017" spans="1:9" x14ac:dyDescent="0.2">
      <c r="A2017">
        <v>2</v>
      </c>
      <c r="B2017" t="str">
        <f>"x"&amp;A2017&amp;"_"&amp;INDEX(Lista!$H$1:$I$5,MATCH(Freelancer!D2017,Lista!$I$1:$I$5,0),1)&amp;"x"</f>
        <v>x2_4x</v>
      </c>
      <c r="C2017" t="s">
        <v>428</v>
      </c>
      <c r="D2017" t="s">
        <v>213</v>
      </c>
      <c r="E2017">
        <v>6</v>
      </c>
      <c r="F2017" t="s">
        <v>40</v>
      </c>
      <c r="G2017" t="str">
        <f t="shared" si="65"/>
        <v>2_x2_4x_R_6c</v>
      </c>
      <c r="H2017" s="116" t="str">
        <f t="shared" si="64"/>
        <v>6c</v>
      </c>
      <c r="I2017" t="s">
        <v>13531</v>
      </c>
    </row>
    <row r="2018" spans="1:9" x14ac:dyDescent="0.2">
      <c r="A2018">
        <v>2</v>
      </c>
      <c r="B2018" t="str">
        <f>"x"&amp;A2018&amp;"_"&amp;INDEX(Lista!$H$1:$I$5,MATCH(Freelancer!D2018,Lista!$I$1:$I$5,0),1)&amp;"x"</f>
        <v>x2_4x</v>
      </c>
      <c r="C2018" t="s">
        <v>428</v>
      </c>
      <c r="D2018" t="s">
        <v>213</v>
      </c>
      <c r="E2018">
        <v>7</v>
      </c>
      <c r="F2018" t="s">
        <v>31</v>
      </c>
      <c r="G2018" t="str">
        <f t="shared" si="65"/>
        <v>2_x2_4x_R_7a</v>
      </c>
      <c r="H2018" s="116" t="str">
        <f t="shared" si="64"/>
        <v>7a</v>
      </c>
      <c r="I2018" t="s">
        <v>13532</v>
      </c>
    </row>
    <row r="2019" spans="1:9" x14ac:dyDescent="0.2">
      <c r="A2019">
        <v>2</v>
      </c>
      <c r="B2019" t="str">
        <f>"x"&amp;A2019&amp;"_"&amp;INDEX(Lista!$H$1:$I$5,MATCH(Freelancer!D2019,Lista!$I$1:$I$5,0),1)&amp;"x"</f>
        <v>x2_4x</v>
      </c>
      <c r="C2019" t="s">
        <v>428</v>
      </c>
      <c r="D2019" t="s">
        <v>213</v>
      </c>
      <c r="E2019">
        <v>7</v>
      </c>
      <c r="F2019" t="s">
        <v>34</v>
      </c>
      <c r="G2019" t="str">
        <f t="shared" si="65"/>
        <v>2_x2_4x_R_7b</v>
      </c>
      <c r="H2019" s="116" t="str">
        <f t="shared" si="64"/>
        <v>7b</v>
      </c>
      <c r="I2019" t="s">
        <v>13533</v>
      </c>
    </row>
    <row r="2020" spans="1:9" x14ac:dyDescent="0.2">
      <c r="A2020">
        <v>2</v>
      </c>
      <c r="B2020" t="str">
        <f>"x"&amp;A2020&amp;"_"&amp;INDEX(Lista!$H$1:$I$5,MATCH(Freelancer!D2020,Lista!$I$1:$I$5,0),1)&amp;"x"</f>
        <v>x2_4x</v>
      </c>
      <c r="C2020" t="s">
        <v>428</v>
      </c>
      <c r="D2020" t="s">
        <v>213</v>
      </c>
      <c r="E2020">
        <v>7</v>
      </c>
      <c r="F2020" t="s">
        <v>40</v>
      </c>
      <c r="G2020" t="str">
        <f t="shared" si="65"/>
        <v>2_x2_4x_R_7c</v>
      </c>
      <c r="H2020" s="116" t="str">
        <f t="shared" si="64"/>
        <v>7c</v>
      </c>
      <c r="I2020" t="s">
        <v>13534</v>
      </c>
    </row>
    <row r="2021" spans="1:9" x14ac:dyDescent="0.2">
      <c r="A2021">
        <v>2</v>
      </c>
      <c r="B2021" t="str">
        <f>"x"&amp;A2021&amp;"_"&amp;INDEX(Lista!$H$1:$I$5,MATCH(Freelancer!D2021,Lista!$I$1:$I$5,0),1)&amp;"x"</f>
        <v>x2_4x</v>
      </c>
      <c r="C2021" t="s">
        <v>428</v>
      </c>
      <c r="D2021" t="s">
        <v>213</v>
      </c>
      <c r="E2021">
        <v>8</v>
      </c>
      <c r="F2021" t="s">
        <v>31</v>
      </c>
      <c r="G2021" t="str">
        <f t="shared" si="65"/>
        <v>2_x2_4x_R_8a</v>
      </c>
      <c r="H2021" s="116" t="str">
        <f t="shared" si="64"/>
        <v>8a</v>
      </c>
      <c r="I2021" t="s">
        <v>13535</v>
      </c>
    </row>
    <row r="2022" spans="1:9" x14ac:dyDescent="0.2">
      <c r="A2022">
        <v>2</v>
      </c>
      <c r="B2022" t="str">
        <f>"x"&amp;A2022&amp;"_"&amp;INDEX(Lista!$H$1:$I$5,MATCH(Freelancer!D2022,Lista!$I$1:$I$5,0),1)&amp;"x"</f>
        <v>x2_4x</v>
      </c>
      <c r="C2022" t="s">
        <v>428</v>
      </c>
      <c r="D2022" t="s">
        <v>213</v>
      </c>
      <c r="E2022">
        <v>8</v>
      </c>
      <c r="F2022" t="s">
        <v>34</v>
      </c>
      <c r="G2022" t="str">
        <f t="shared" si="65"/>
        <v>2_x2_4x_R_8b</v>
      </c>
      <c r="H2022" s="116" t="str">
        <f t="shared" si="64"/>
        <v>8b</v>
      </c>
      <c r="I2022" t="s">
        <v>13536</v>
      </c>
    </row>
    <row r="2023" spans="1:9" x14ac:dyDescent="0.2">
      <c r="A2023">
        <v>2</v>
      </c>
      <c r="B2023" t="str">
        <f>"x"&amp;A2023&amp;"_"&amp;INDEX(Lista!$H$1:$I$5,MATCH(Freelancer!D2023,Lista!$I$1:$I$5,0),1)&amp;"x"</f>
        <v>x2_4x</v>
      </c>
      <c r="C2023" t="s">
        <v>428</v>
      </c>
      <c r="D2023" t="s">
        <v>213</v>
      </c>
      <c r="E2023">
        <v>8</v>
      </c>
      <c r="F2023" t="s">
        <v>40</v>
      </c>
      <c r="G2023" t="str">
        <f t="shared" si="65"/>
        <v>2_x2_4x_R_8c</v>
      </c>
      <c r="H2023" s="116" t="str">
        <f t="shared" si="64"/>
        <v>8c</v>
      </c>
      <c r="I2023" t="s">
        <v>13537</v>
      </c>
    </row>
    <row r="2024" spans="1:9" x14ac:dyDescent="0.2">
      <c r="A2024">
        <v>2</v>
      </c>
      <c r="B2024" t="str">
        <f>"x"&amp;A2024&amp;"_"&amp;INDEX(Lista!$H$1:$I$5,MATCH(Freelancer!D2024,Lista!$I$1:$I$5,0),1)&amp;"x"</f>
        <v>x2_4x</v>
      </c>
      <c r="C2024" t="s">
        <v>428</v>
      </c>
      <c r="D2024" t="s">
        <v>213</v>
      </c>
      <c r="E2024">
        <v>9</v>
      </c>
      <c r="F2024" t="s">
        <v>31</v>
      </c>
      <c r="G2024" t="str">
        <f t="shared" si="65"/>
        <v>2_x2_4x_R_9a</v>
      </c>
      <c r="H2024" s="116" t="str">
        <f t="shared" si="64"/>
        <v>9a</v>
      </c>
      <c r="I2024" t="s">
        <v>13538</v>
      </c>
    </row>
    <row r="2025" spans="1:9" x14ac:dyDescent="0.2">
      <c r="A2025">
        <v>2</v>
      </c>
      <c r="B2025" t="str">
        <f>"x"&amp;A2025&amp;"_"&amp;INDEX(Lista!$H$1:$I$5,MATCH(Freelancer!D2025,Lista!$I$1:$I$5,0),1)&amp;"x"</f>
        <v>x2_4x</v>
      </c>
      <c r="C2025" t="s">
        <v>428</v>
      </c>
      <c r="D2025" t="s">
        <v>213</v>
      </c>
      <c r="E2025">
        <v>9</v>
      </c>
      <c r="F2025" t="s">
        <v>34</v>
      </c>
      <c r="G2025" t="str">
        <f t="shared" si="65"/>
        <v>2_x2_4x_R_9b</v>
      </c>
      <c r="H2025" s="116" t="str">
        <f t="shared" si="64"/>
        <v>9b</v>
      </c>
      <c r="I2025" t="s">
        <v>13539</v>
      </c>
    </row>
    <row r="2026" spans="1:9" x14ac:dyDescent="0.2">
      <c r="A2026">
        <v>2</v>
      </c>
      <c r="B2026" t="str">
        <f>"x"&amp;A2026&amp;"_"&amp;INDEX(Lista!$H$1:$I$5,MATCH(Freelancer!D2026,Lista!$I$1:$I$5,0),1)&amp;"x"</f>
        <v>x2_4x</v>
      </c>
      <c r="C2026" t="s">
        <v>428</v>
      </c>
      <c r="D2026" t="s">
        <v>213</v>
      </c>
      <c r="E2026">
        <v>9</v>
      </c>
      <c r="F2026" t="s">
        <v>40</v>
      </c>
      <c r="G2026" t="str">
        <f t="shared" si="65"/>
        <v>2_x2_4x_R_9c</v>
      </c>
      <c r="H2026" s="116" t="str">
        <f t="shared" si="64"/>
        <v>9c</v>
      </c>
      <c r="I2026" t="s">
        <v>13540</v>
      </c>
    </row>
    <row r="2027" spans="1:9" x14ac:dyDescent="0.2">
      <c r="A2027">
        <v>2</v>
      </c>
      <c r="B2027" t="str">
        <f>"x"&amp;A2027&amp;"_"&amp;INDEX(Lista!$H$1:$I$5,MATCH(Freelancer!D2027,Lista!$I$1:$I$5,0),1)&amp;"x"</f>
        <v>x2_4x</v>
      </c>
      <c r="C2027" t="s">
        <v>428</v>
      </c>
      <c r="D2027" t="s">
        <v>213</v>
      </c>
      <c r="E2027">
        <v>10</v>
      </c>
      <c r="F2027" t="s">
        <v>31</v>
      </c>
      <c r="G2027" t="str">
        <f t="shared" si="65"/>
        <v>2_x2_4x_R_10a</v>
      </c>
      <c r="H2027" s="116" t="str">
        <f t="shared" si="64"/>
        <v>10a</v>
      </c>
      <c r="I2027" t="s">
        <v>13541</v>
      </c>
    </row>
    <row r="2028" spans="1:9" x14ac:dyDescent="0.2">
      <c r="A2028">
        <v>2</v>
      </c>
      <c r="B2028" t="str">
        <f>"x"&amp;A2028&amp;"_"&amp;INDEX(Lista!$H$1:$I$5,MATCH(Freelancer!D2028,Lista!$I$1:$I$5,0),1)&amp;"x"</f>
        <v>x2_4x</v>
      </c>
      <c r="C2028" t="s">
        <v>428</v>
      </c>
      <c r="D2028" t="s">
        <v>213</v>
      </c>
      <c r="E2028">
        <v>10</v>
      </c>
      <c r="F2028" t="s">
        <v>34</v>
      </c>
      <c r="G2028" t="str">
        <f t="shared" si="65"/>
        <v>2_x2_4x_R_10b</v>
      </c>
      <c r="H2028" s="116" t="str">
        <f t="shared" si="64"/>
        <v>10b</v>
      </c>
      <c r="I2028" t="s">
        <v>13542</v>
      </c>
    </row>
    <row r="2029" spans="1:9" x14ac:dyDescent="0.2">
      <c r="A2029">
        <v>2</v>
      </c>
      <c r="B2029" t="str">
        <f>"x"&amp;A2029&amp;"_"&amp;INDEX(Lista!$H$1:$I$5,MATCH(Freelancer!D2029,Lista!$I$1:$I$5,0),1)&amp;"x"</f>
        <v>x2_4x</v>
      </c>
      <c r="C2029" t="s">
        <v>428</v>
      </c>
      <c r="D2029" t="s">
        <v>213</v>
      </c>
      <c r="E2029">
        <v>11</v>
      </c>
      <c r="F2029" t="s">
        <v>31</v>
      </c>
      <c r="G2029" t="str">
        <f t="shared" si="65"/>
        <v>2_x2_4x_R_11a</v>
      </c>
      <c r="H2029" s="116" t="str">
        <f t="shared" si="64"/>
        <v>11a</v>
      </c>
      <c r="I2029" t="s">
        <v>13543</v>
      </c>
    </row>
    <row r="2030" spans="1:9" x14ac:dyDescent="0.2">
      <c r="A2030">
        <v>2</v>
      </c>
      <c r="B2030" t="str">
        <f>"x"&amp;A2030&amp;"_"&amp;INDEX(Lista!$H$1:$I$5,MATCH(Freelancer!D2030,Lista!$I$1:$I$5,0),1)&amp;"x"</f>
        <v>x2_4x</v>
      </c>
      <c r="C2030" t="s">
        <v>428</v>
      </c>
      <c r="D2030" t="s">
        <v>213</v>
      </c>
      <c r="E2030">
        <v>11</v>
      </c>
      <c r="F2030" t="s">
        <v>34</v>
      </c>
      <c r="G2030" t="str">
        <f t="shared" si="65"/>
        <v>2_x2_4x_R_11b</v>
      </c>
      <c r="H2030" s="116" t="str">
        <f t="shared" si="64"/>
        <v>11b</v>
      </c>
      <c r="I2030" t="s">
        <v>13544</v>
      </c>
    </row>
    <row r="2031" spans="1:9" x14ac:dyDescent="0.2">
      <c r="A2031">
        <v>2</v>
      </c>
      <c r="B2031" t="str">
        <f>"x"&amp;A2031&amp;"_"&amp;INDEX(Lista!$H$1:$I$5,MATCH(Freelancer!D2031,Lista!$I$1:$I$5,0),1)&amp;"x"</f>
        <v>x2_4x</v>
      </c>
      <c r="C2031" t="s">
        <v>428</v>
      </c>
      <c r="D2031" t="s">
        <v>213</v>
      </c>
      <c r="E2031">
        <v>11</v>
      </c>
      <c r="F2031" t="s">
        <v>40</v>
      </c>
      <c r="G2031" t="str">
        <f t="shared" si="65"/>
        <v>2_x2_4x_R_11c</v>
      </c>
      <c r="H2031" s="116" t="str">
        <f t="shared" si="64"/>
        <v>11c</v>
      </c>
      <c r="I2031" t="s">
        <v>13545</v>
      </c>
    </row>
    <row r="2032" spans="1:9" x14ac:dyDescent="0.2">
      <c r="A2032">
        <v>2</v>
      </c>
      <c r="B2032" t="str">
        <f>"x"&amp;A2032&amp;"_"&amp;INDEX(Lista!$H$1:$I$5,MATCH(Freelancer!D2032,Lista!$I$1:$I$5,0),1)&amp;"x"</f>
        <v>x2_4x</v>
      </c>
      <c r="C2032" t="s">
        <v>428</v>
      </c>
      <c r="D2032" t="s">
        <v>213</v>
      </c>
      <c r="E2032">
        <v>11</v>
      </c>
      <c r="F2032" t="s">
        <v>66</v>
      </c>
      <c r="G2032" t="str">
        <f t="shared" si="65"/>
        <v>2_x2_4x_R_11d</v>
      </c>
      <c r="H2032" s="116" t="str">
        <f t="shared" si="64"/>
        <v>11d</v>
      </c>
      <c r="I2032" t="s">
        <v>13546</v>
      </c>
    </row>
    <row r="2033" spans="1:10" x14ac:dyDescent="0.2">
      <c r="A2033">
        <v>2</v>
      </c>
      <c r="B2033" t="str">
        <f>"x"&amp;A2033&amp;"_"&amp;INDEX(Lista!$H$1:$I$5,MATCH(Freelancer!D2033,Lista!$I$1:$I$5,0),1)&amp;"x"</f>
        <v>x2_4x</v>
      </c>
      <c r="C2033" t="s">
        <v>428</v>
      </c>
      <c r="D2033" t="s">
        <v>213</v>
      </c>
      <c r="E2033">
        <v>12</v>
      </c>
      <c r="F2033" t="s">
        <v>31</v>
      </c>
      <c r="G2033" t="str">
        <f t="shared" si="65"/>
        <v>2_x2_4x_R_12a</v>
      </c>
      <c r="H2033" s="116" t="str">
        <f t="shared" si="64"/>
        <v>12a</v>
      </c>
      <c r="I2033" t="s">
        <v>13547</v>
      </c>
    </row>
    <row r="2034" spans="1:10" x14ac:dyDescent="0.2">
      <c r="A2034">
        <v>2</v>
      </c>
      <c r="B2034" t="str">
        <f>"x"&amp;A2034&amp;"_"&amp;INDEX(Lista!$H$1:$I$5,MATCH(Freelancer!D2034,Lista!$I$1:$I$5,0),1)&amp;"x"</f>
        <v>x2_4x</v>
      </c>
      <c r="C2034" t="s">
        <v>428</v>
      </c>
      <c r="D2034" t="s">
        <v>213</v>
      </c>
      <c r="E2034">
        <v>12</v>
      </c>
      <c r="F2034" t="s">
        <v>34</v>
      </c>
      <c r="G2034" t="str">
        <f t="shared" si="65"/>
        <v>2_x2_4x_R_12b</v>
      </c>
      <c r="H2034" s="116" t="str">
        <f t="shared" si="64"/>
        <v>12b</v>
      </c>
      <c r="I2034" t="s">
        <v>13548</v>
      </c>
    </row>
    <row r="2035" spans="1:10" x14ac:dyDescent="0.2">
      <c r="A2035">
        <v>2</v>
      </c>
      <c r="B2035" t="str">
        <f>"x"&amp;A2035&amp;"_"&amp;INDEX(Lista!$H$1:$I$5,MATCH(Freelancer!D2035,Lista!$I$1:$I$5,0),1)&amp;"x"</f>
        <v>x2_4x</v>
      </c>
      <c r="C2035" t="s">
        <v>428</v>
      </c>
      <c r="D2035" t="s">
        <v>213</v>
      </c>
      <c r="E2035">
        <v>12</v>
      </c>
      <c r="F2035" t="s">
        <v>40</v>
      </c>
      <c r="G2035" t="str">
        <f t="shared" si="65"/>
        <v>2_x2_4x_R_12c</v>
      </c>
      <c r="H2035" s="116" t="str">
        <f t="shared" si="64"/>
        <v>12c</v>
      </c>
      <c r="I2035" t="s">
        <v>13549</v>
      </c>
    </row>
    <row r="2036" spans="1:10" x14ac:dyDescent="0.2">
      <c r="A2036">
        <v>2</v>
      </c>
      <c r="B2036" t="str">
        <f>"x"&amp;A2036&amp;"_"&amp;INDEX(Lista!$H$1:$I$5,MATCH(Freelancer!D2036,Lista!$I$1:$I$5,0),1)&amp;"x"</f>
        <v>x2_4x</v>
      </c>
      <c r="C2036" t="s">
        <v>428</v>
      </c>
      <c r="D2036" t="s">
        <v>213</v>
      </c>
      <c r="E2036">
        <v>12</v>
      </c>
      <c r="F2036" t="s">
        <v>66</v>
      </c>
      <c r="G2036" t="str">
        <f t="shared" si="65"/>
        <v>2_x2_4x_R_12d</v>
      </c>
      <c r="H2036" s="116" t="str">
        <f t="shared" si="64"/>
        <v>12d</v>
      </c>
      <c r="I2036" t="s">
        <v>13550</v>
      </c>
    </row>
    <row r="2037" spans="1:10" x14ac:dyDescent="0.2">
      <c r="A2037">
        <v>2</v>
      </c>
      <c r="B2037" t="str">
        <f>"x"&amp;A2037&amp;"_"&amp;INDEX(Lista!$H$1:$I$5,MATCH(Freelancer!D2037,Lista!$I$1:$I$5,0),1)&amp;"x"</f>
        <v>x2_4x</v>
      </c>
      <c r="C2037" t="s">
        <v>428</v>
      </c>
      <c r="D2037" t="s">
        <v>213</v>
      </c>
      <c r="E2037">
        <v>13</v>
      </c>
      <c r="F2037" t="s">
        <v>31</v>
      </c>
      <c r="G2037" t="str">
        <f t="shared" si="65"/>
        <v>2_x2_4x_R_13a</v>
      </c>
      <c r="H2037" s="116" t="str">
        <f t="shared" si="64"/>
        <v>13a</v>
      </c>
      <c r="I2037" t="s">
        <v>13551</v>
      </c>
      <c r="J2037" t="s">
        <v>13552</v>
      </c>
    </row>
    <row r="2038" spans="1:10" x14ac:dyDescent="0.2">
      <c r="A2038">
        <v>2</v>
      </c>
      <c r="B2038" t="str">
        <f>"x"&amp;A2038&amp;"_"&amp;INDEX(Lista!$H$1:$I$5,MATCH(Freelancer!D2038,Lista!$I$1:$I$5,0),1)&amp;"x"</f>
        <v>x2_4x</v>
      </c>
      <c r="C2038" t="s">
        <v>428</v>
      </c>
      <c r="D2038" t="s">
        <v>213</v>
      </c>
      <c r="E2038">
        <v>13</v>
      </c>
      <c r="F2038" t="s">
        <v>34</v>
      </c>
      <c r="G2038" t="str">
        <f t="shared" si="65"/>
        <v>2_x2_4x_R_13b</v>
      </c>
      <c r="H2038" s="116" t="str">
        <f t="shared" si="64"/>
        <v>13b</v>
      </c>
      <c r="I2038" t="s">
        <v>13553</v>
      </c>
      <c r="J2038" t="s">
        <v>13552</v>
      </c>
    </row>
    <row r="2039" spans="1:10" x14ac:dyDescent="0.2">
      <c r="A2039">
        <v>2</v>
      </c>
      <c r="B2039" t="str">
        <f>"x"&amp;A2039&amp;"_"&amp;INDEX(Lista!$H$1:$I$5,MATCH(Freelancer!D2039,Lista!$I$1:$I$5,0),1)&amp;"x"</f>
        <v>x2_4x</v>
      </c>
      <c r="C2039" t="s">
        <v>428</v>
      </c>
      <c r="D2039" t="s">
        <v>213</v>
      </c>
      <c r="E2039">
        <v>14</v>
      </c>
      <c r="F2039" t="s">
        <v>31</v>
      </c>
      <c r="G2039" t="str">
        <f t="shared" si="65"/>
        <v>2_x2_4x_R_14a</v>
      </c>
      <c r="H2039" s="116" t="str">
        <f t="shared" si="64"/>
        <v>14a</v>
      </c>
      <c r="I2039" t="s">
        <v>13554</v>
      </c>
      <c r="J2039" t="s">
        <v>13555</v>
      </c>
    </row>
    <row r="2040" spans="1:10" x14ac:dyDescent="0.2">
      <c r="A2040">
        <v>2</v>
      </c>
      <c r="B2040" t="str">
        <f>"x"&amp;A2040&amp;"_"&amp;INDEX(Lista!$H$1:$I$5,MATCH(Freelancer!D2040,Lista!$I$1:$I$5,0),1)&amp;"x"</f>
        <v>x2_4x</v>
      </c>
      <c r="C2040" t="s">
        <v>428</v>
      </c>
      <c r="D2040" t="s">
        <v>213</v>
      </c>
      <c r="E2040">
        <v>14</v>
      </c>
      <c r="F2040" t="s">
        <v>34</v>
      </c>
      <c r="G2040" t="str">
        <f t="shared" si="65"/>
        <v>2_x2_4x_R_14b</v>
      </c>
      <c r="H2040" s="116" t="str">
        <f t="shared" si="64"/>
        <v>14b</v>
      </c>
      <c r="I2040" t="s">
        <v>13556</v>
      </c>
      <c r="J2040" t="s">
        <v>13555</v>
      </c>
    </row>
    <row r="2041" spans="1:10" x14ac:dyDescent="0.2">
      <c r="A2041">
        <v>2</v>
      </c>
      <c r="B2041" t="str">
        <f>"x"&amp;A2041&amp;"_"&amp;INDEX(Lista!$H$1:$I$5,MATCH(Freelancer!D2041,Lista!$I$1:$I$5,0),1)&amp;"x"</f>
        <v>x2_4x</v>
      </c>
      <c r="C2041" t="s">
        <v>428</v>
      </c>
      <c r="D2041" t="s">
        <v>213</v>
      </c>
      <c r="E2041">
        <v>15</v>
      </c>
      <c r="F2041" t="s">
        <v>31</v>
      </c>
      <c r="G2041" t="str">
        <f t="shared" si="65"/>
        <v>2_x2_4x_R_15a</v>
      </c>
      <c r="H2041" s="116" t="str">
        <f t="shared" si="64"/>
        <v>15a</v>
      </c>
      <c r="I2041" t="s">
        <v>13557</v>
      </c>
    </row>
    <row r="2042" spans="1:10" x14ac:dyDescent="0.2">
      <c r="A2042">
        <v>2</v>
      </c>
      <c r="B2042" t="str">
        <f>"x"&amp;A2042&amp;"_"&amp;INDEX(Lista!$H$1:$I$5,MATCH(Freelancer!D2042,Lista!$I$1:$I$5,0),1)&amp;"x"</f>
        <v>x2_4x</v>
      </c>
      <c r="C2042" t="s">
        <v>428</v>
      </c>
      <c r="D2042" t="s">
        <v>213</v>
      </c>
      <c r="E2042">
        <v>15</v>
      </c>
      <c r="F2042" t="s">
        <v>34</v>
      </c>
      <c r="G2042" t="str">
        <f t="shared" si="65"/>
        <v>2_x2_4x_R_15b</v>
      </c>
      <c r="H2042" s="116" t="str">
        <f t="shared" si="64"/>
        <v>15b</v>
      </c>
      <c r="I2042" t="s">
        <v>13558</v>
      </c>
    </row>
    <row r="2043" spans="1:10" x14ac:dyDescent="0.2">
      <c r="A2043">
        <v>2</v>
      </c>
      <c r="B2043" t="str">
        <f>"x"&amp;A2043&amp;"_"&amp;INDEX(Lista!$H$1:$I$5,MATCH(Freelancer!D2043,Lista!$I$1:$I$5,0),1)&amp;"x"</f>
        <v>x2_4x</v>
      </c>
      <c r="C2043" t="s">
        <v>428</v>
      </c>
      <c r="D2043" t="s">
        <v>213</v>
      </c>
      <c r="E2043">
        <v>16</v>
      </c>
      <c r="F2043" t="s">
        <v>31</v>
      </c>
      <c r="G2043" t="str">
        <f t="shared" si="65"/>
        <v>2_x2_4x_R_16a</v>
      </c>
      <c r="H2043" s="116" t="str">
        <f t="shared" si="64"/>
        <v>16a</v>
      </c>
      <c r="I2043" t="s">
        <v>13559</v>
      </c>
    </row>
    <row r="2044" spans="1:10" x14ac:dyDescent="0.2">
      <c r="A2044">
        <v>2</v>
      </c>
      <c r="B2044" t="str">
        <f>"x"&amp;A2044&amp;"_"&amp;INDEX(Lista!$H$1:$I$5,MATCH(Freelancer!D2044,Lista!$I$1:$I$5,0),1)&amp;"x"</f>
        <v>x2_4x</v>
      </c>
      <c r="C2044" t="s">
        <v>428</v>
      </c>
      <c r="D2044" t="s">
        <v>213</v>
      </c>
      <c r="E2044">
        <v>16</v>
      </c>
      <c r="F2044" t="s">
        <v>34</v>
      </c>
      <c r="G2044" t="str">
        <f t="shared" si="65"/>
        <v>2_x2_4x_R_16b</v>
      </c>
      <c r="H2044" s="116" t="str">
        <f t="shared" si="64"/>
        <v>16b</v>
      </c>
      <c r="I2044" t="s">
        <v>13560</v>
      </c>
    </row>
    <row r="2045" spans="1:10" x14ac:dyDescent="0.2">
      <c r="A2045">
        <v>2</v>
      </c>
      <c r="B2045" t="str">
        <f>"x"&amp;A2045&amp;"_"&amp;INDEX(Lista!$H$1:$I$5,MATCH(Freelancer!D2045,Lista!$I$1:$I$5,0),1)&amp;"x"</f>
        <v>x2_4x</v>
      </c>
      <c r="C2045" t="s">
        <v>428</v>
      </c>
      <c r="D2045" t="s">
        <v>213</v>
      </c>
      <c r="E2045">
        <v>16</v>
      </c>
      <c r="F2045" t="s">
        <v>40</v>
      </c>
      <c r="G2045" t="str">
        <f t="shared" si="65"/>
        <v>2_x2_4x_R_16c</v>
      </c>
      <c r="H2045" s="116" t="str">
        <f t="shared" si="64"/>
        <v>16c</v>
      </c>
      <c r="I2045" t="s">
        <v>13561</v>
      </c>
    </row>
    <row r="2046" spans="1:10" x14ac:dyDescent="0.2">
      <c r="A2046">
        <v>2</v>
      </c>
      <c r="B2046" t="str">
        <f>"x"&amp;A2046&amp;"_"&amp;INDEX(Lista!$H$1:$I$5,MATCH(Freelancer!D2046,Lista!$I$1:$I$5,0),1)&amp;"x"</f>
        <v>x2_4x</v>
      </c>
      <c r="C2046" t="s">
        <v>428</v>
      </c>
      <c r="D2046" t="s">
        <v>213</v>
      </c>
      <c r="E2046">
        <v>17</v>
      </c>
      <c r="F2046" t="s">
        <v>31</v>
      </c>
      <c r="G2046" t="str">
        <f t="shared" si="65"/>
        <v>2_x2_4x_R_17a</v>
      </c>
      <c r="H2046" s="116" t="str">
        <f t="shared" si="64"/>
        <v>17a</v>
      </c>
      <c r="I2046" t="s">
        <v>13562</v>
      </c>
    </row>
    <row r="2047" spans="1:10" x14ac:dyDescent="0.2">
      <c r="A2047">
        <v>2</v>
      </c>
      <c r="B2047" t="str">
        <f>"x"&amp;A2047&amp;"_"&amp;INDEX(Lista!$H$1:$I$5,MATCH(Freelancer!D2047,Lista!$I$1:$I$5,0),1)&amp;"x"</f>
        <v>x2_4x</v>
      </c>
      <c r="C2047" t="s">
        <v>428</v>
      </c>
      <c r="D2047" t="s">
        <v>213</v>
      </c>
      <c r="E2047">
        <v>17</v>
      </c>
      <c r="F2047" t="s">
        <v>34</v>
      </c>
      <c r="G2047" t="str">
        <f t="shared" si="65"/>
        <v>2_x2_4x_R_17b</v>
      </c>
      <c r="H2047" s="116" t="str">
        <f t="shared" si="64"/>
        <v>17b</v>
      </c>
      <c r="I2047" t="s">
        <v>13563</v>
      </c>
    </row>
    <row r="2048" spans="1:10" x14ac:dyDescent="0.2">
      <c r="A2048">
        <v>2</v>
      </c>
      <c r="B2048" t="str">
        <f>"x"&amp;A2048&amp;"_"&amp;INDEX(Lista!$H$1:$I$5,MATCH(Freelancer!D2048,Lista!$I$1:$I$5,0),1)&amp;"x"</f>
        <v>x2_4x</v>
      </c>
      <c r="C2048" t="s">
        <v>428</v>
      </c>
      <c r="D2048" t="s">
        <v>213</v>
      </c>
      <c r="E2048">
        <v>17</v>
      </c>
      <c r="F2048" t="s">
        <v>40</v>
      </c>
      <c r="G2048" t="str">
        <f t="shared" si="65"/>
        <v>2_x2_4x_R_17c</v>
      </c>
      <c r="H2048" s="116" t="str">
        <f t="shared" si="64"/>
        <v>17c</v>
      </c>
      <c r="I2048" t="s">
        <v>13564</v>
      </c>
    </row>
    <row r="2049" spans="1:10" x14ac:dyDescent="0.2">
      <c r="A2049">
        <v>2</v>
      </c>
      <c r="B2049" t="str">
        <f>"x"&amp;A2049&amp;"_"&amp;INDEX(Lista!$H$1:$I$5,MATCH(Freelancer!D2049,Lista!$I$1:$I$5,0),1)&amp;"x"</f>
        <v>x2_4x</v>
      </c>
      <c r="C2049" t="s">
        <v>428</v>
      </c>
      <c r="D2049" t="s">
        <v>213</v>
      </c>
      <c r="E2049">
        <v>18</v>
      </c>
      <c r="F2049" t="s">
        <v>31</v>
      </c>
      <c r="G2049" t="str">
        <f t="shared" si="65"/>
        <v>2_x2_4x_R_18a</v>
      </c>
      <c r="H2049" s="116" t="str">
        <f t="shared" si="64"/>
        <v>18a</v>
      </c>
      <c r="I2049" t="s">
        <v>13565</v>
      </c>
    </row>
    <row r="2050" spans="1:10" x14ac:dyDescent="0.2">
      <c r="A2050">
        <v>2</v>
      </c>
      <c r="B2050" t="str">
        <f>"x"&amp;A2050&amp;"_"&amp;INDEX(Lista!$H$1:$I$5,MATCH(Freelancer!D2050,Lista!$I$1:$I$5,0),1)&amp;"x"</f>
        <v>x2_4x</v>
      </c>
      <c r="C2050" t="s">
        <v>428</v>
      </c>
      <c r="D2050" t="s">
        <v>213</v>
      </c>
      <c r="E2050">
        <v>18</v>
      </c>
      <c r="F2050" t="s">
        <v>34</v>
      </c>
      <c r="G2050" t="str">
        <f t="shared" si="65"/>
        <v>2_x2_4x_R_18b</v>
      </c>
      <c r="H2050" s="116" t="str">
        <f t="shared" si="64"/>
        <v>18b</v>
      </c>
      <c r="I2050" t="s">
        <v>13566</v>
      </c>
    </row>
    <row r="2051" spans="1:10" x14ac:dyDescent="0.2">
      <c r="A2051">
        <v>2</v>
      </c>
      <c r="B2051" t="str">
        <f>"x"&amp;A2051&amp;"_"&amp;INDEX(Lista!$H$1:$I$5,MATCH(Freelancer!D2051,Lista!$I$1:$I$5,0),1)&amp;"x"</f>
        <v>x2_4x</v>
      </c>
      <c r="C2051" t="s">
        <v>428</v>
      </c>
      <c r="D2051" t="s">
        <v>213</v>
      </c>
      <c r="E2051">
        <v>18</v>
      </c>
      <c r="F2051" t="s">
        <v>40</v>
      </c>
      <c r="G2051" t="str">
        <f t="shared" si="65"/>
        <v>2_x2_4x_R_18c</v>
      </c>
      <c r="H2051" s="116" t="str">
        <f t="shared" si="64"/>
        <v>18c</v>
      </c>
      <c r="I2051" t="s">
        <v>13567</v>
      </c>
    </row>
    <row r="2052" spans="1:10" x14ac:dyDescent="0.2">
      <c r="A2052">
        <v>2</v>
      </c>
      <c r="B2052" t="str">
        <f>"x"&amp;A2052&amp;"_"&amp;INDEX(Lista!$H$1:$I$5,MATCH(Freelancer!D2052,Lista!$I$1:$I$5,0),1)&amp;"x"</f>
        <v>x2_4x</v>
      </c>
      <c r="C2052" t="s">
        <v>428</v>
      </c>
      <c r="D2052" t="s">
        <v>213</v>
      </c>
      <c r="E2052">
        <v>19</v>
      </c>
      <c r="F2052" t="s">
        <v>31</v>
      </c>
      <c r="G2052" t="str">
        <f t="shared" si="65"/>
        <v>2_x2_4x_R_19a</v>
      </c>
      <c r="H2052" s="116" t="str">
        <f t="shared" si="64"/>
        <v>19a</v>
      </c>
      <c r="I2052" t="s">
        <v>13568</v>
      </c>
    </row>
    <row r="2053" spans="1:10" x14ac:dyDescent="0.2">
      <c r="A2053">
        <v>2</v>
      </c>
      <c r="B2053" t="str">
        <f>"x"&amp;A2053&amp;"_"&amp;INDEX(Lista!$H$1:$I$5,MATCH(Freelancer!D2053,Lista!$I$1:$I$5,0),1)&amp;"x"</f>
        <v>x2_4x</v>
      </c>
      <c r="C2053" t="s">
        <v>428</v>
      </c>
      <c r="D2053" t="s">
        <v>213</v>
      </c>
      <c r="E2053">
        <v>19</v>
      </c>
      <c r="F2053" t="s">
        <v>34</v>
      </c>
      <c r="G2053" t="str">
        <f t="shared" si="65"/>
        <v>2_x2_4x_R_19b</v>
      </c>
      <c r="H2053" s="116" t="str">
        <f t="shared" si="64"/>
        <v>19b</v>
      </c>
      <c r="I2053" t="s">
        <v>13569</v>
      </c>
    </row>
    <row r="2054" spans="1:10" x14ac:dyDescent="0.2">
      <c r="A2054">
        <v>2</v>
      </c>
      <c r="B2054" t="str">
        <f>"x"&amp;A2054&amp;"_"&amp;INDEX(Lista!$H$1:$I$5,MATCH(Freelancer!D2054,Lista!$I$1:$I$5,0),1)&amp;"x"</f>
        <v>x2_4x</v>
      </c>
      <c r="C2054" t="s">
        <v>428</v>
      </c>
      <c r="D2054" t="s">
        <v>213</v>
      </c>
      <c r="E2054">
        <v>19</v>
      </c>
      <c r="F2054" t="s">
        <v>40</v>
      </c>
      <c r="G2054" t="str">
        <f t="shared" si="65"/>
        <v>2_x2_4x_R_19c</v>
      </c>
      <c r="H2054" s="116" t="str">
        <f t="shared" si="64"/>
        <v>19c</v>
      </c>
      <c r="I2054" t="s">
        <v>13570</v>
      </c>
    </row>
    <row r="2055" spans="1:10" x14ac:dyDescent="0.2">
      <c r="A2055">
        <v>2</v>
      </c>
      <c r="B2055" t="str">
        <f>"x"&amp;A2055&amp;"_"&amp;INDEX(Lista!$H$1:$I$5,MATCH(Freelancer!D2055,Lista!$I$1:$I$5,0),1)&amp;"x"</f>
        <v>x2_4x</v>
      </c>
      <c r="C2055" t="s">
        <v>428</v>
      </c>
      <c r="D2055" t="s">
        <v>213</v>
      </c>
      <c r="E2055">
        <v>20</v>
      </c>
      <c r="G2055" t="str">
        <f t="shared" si="65"/>
        <v>2_x2_4x_R_20</v>
      </c>
      <c r="H2055" s="116">
        <f t="shared" si="64"/>
        <v>20</v>
      </c>
      <c r="I2055" t="s">
        <v>13571</v>
      </c>
    </row>
    <row r="2056" spans="1:10" x14ac:dyDescent="0.2">
      <c r="A2056">
        <v>2</v>
      </c>
      <c r="B2056" t="str">
        <f>"x"&amp;A2056&amp;"_"&amp;INDEX(Lista!$H$1:$I$5,MATCH(Freelancer!D2056,Lista!$I$1:$I$5,0),1)&amp;"x"</f>
        <v>x2_4x</v>
      </c>
      <c r="C2056" t="s">
        <v>428</v>
      </c>
      <c r="D2056" t="s">
        <v>213</v>
      </c>
      <c r="E2056">
        <v>21</v>
      </c>
      <c r="G2056" t="str">
        <f t="shared" si="65"/>
        <v>2_x2_4x_R_21</v>
      </c>
      <c r="H2056" s="116">
        <f t="shared" si="64"/>
        <v>21</v>
      </c>
      <c r="I2056" t="s">
        <v>13572</v>
      </c>
    </row>
    <row r="2057" spans="1:10" x14ac:dyDescent="0.2">
      <c r="A2057">
        <v>2</v>
      </c>
      <c r="B2057" t="str">
        <f>"x"&amp;A2057&amp;"_"&amp;INDEX(Lista!$H$1:$I$5,MATCH(Freelancer!D2057,Lista!$I$1:$I$5,0),1)&amp;"x"</f>
        <v>x2_4x</v>
      </c>
      <c r="C2057" t="s">
        <v>428</v>
      </c>
      <c r="D2057" t="s">
        <v>213</v>
      </c>
      <c r="E2057">
        <v>22</v>
      </c>
      <c r="G2057" t="str">
        <f t="shared" si="65"/>
        <v>2_x2_4x_R_22</v>
      </c>
      <c r="H2057" s="116">
        <f t="shared" si="64"/>
        <v>22</v>
      </c>
      <c r="I2057" t="s">
        <v>13573</v>
      </c>
    </row>
    <row r="2058" spans="1:10" x14ac:dyDescent="0.2">
      <c r="A2058">
        <v>2</v>
      </c>
      <c r="B2058" t="str">
        <f>"x"&amp;A2058&amp;"_"&amp;INDEX(Lista!$H$1:$I$5,MATCH(Freelancer!D2058,Lista!$I$1:$I$5,0),1)&amp;"x"</f>
        <v>x2_4x</v>
      </c>
      <c r="C2058" t="s">
        <v>428</v>
      </c>
      <c r="D2058" t="s">
        <v>213</v>
      </c>
      <c r="E2058">
        <v>23</v>
      </c>
      <c r="G2058" t="str">
        <f t="shared" si="65"/>
        <v>2_x2_4x_R_23</v>
      </c>
      <c r="H2058" s="116">
        <f t="shared" si="64"/>
        <v>23</v>
      </c>
      <c r="I2058" t="s">
        <v>13574</v>
      </c>
    </row>
    <row r="2059" spans="1:10" x14ac:dyDescent="0.2">
      <c r="A2059">
        <v>2</v>
      </c>
      <c r="B2059" t="str">
        <f>"x"&amp;A2059&amp;"_"&amp;INDEX(Lista!$H$1:$I$5,MATCH(Freelancer!D2059,Lista!$I$1:$I$5,0),1)&amp;"x"</f>
        <v>x2_4x</v>
      </c>
      <c r="C2059" t="s">
        <v>428</v>
      </c>
      <c r="D2059" t="s">
        <v>213</v>
      </c>
      <c r="E2059">
        <v>24</v>
      </c>
      <c r="G2059" t="str">
        <f t="shared" si="65"/>
        <v>2_x2_4x_R_24</v>
      </c>
      <c r="H2059" s="116">
        <f t="shared" si="64"/>
        <v>24</v>
      </c>
      <c r="I2059" t="s">
        <v>13575</v>
      </c>
    </row>
    <row r="2060" spans="1:10" x14ac:dyDescent="0.2">
      <c r="A2060">
        <v>2</v>
      </c>
      <c r="B2060" t="str">
        <f>"x"&amp;A2060&amp;"_"&amp;INDEX(Lista!$H$1:$I$5,MATCH(Freelancer!D2060,Lista!$I$1:$I$5,0),1)&amp;"x"</f>
        <v>x2_4x</v>
      </c>
      <c r="C2060" t="s">
        <v>428</v>
      </c>
      <c r="D2060" t="s">
        <v>213</v>
      </c>
      <c r="E2060">
        <v>25</v>
      </c>
      <c r="F2060" t="s">
        <v>31</v>
      </c>
      <c r="G2060" t="str">
        <f t="shared" si="65"/>
        <v>2_x2_4x_R_25a</v>
      </c>
      <c r="H2060" s="116" t="str">
        <f t="shared" si="64"/>
        <v>25a</v>
      </c>
      <c r="I2060" t="s">
        <v>13576</v>
      </c>
      <c r="J2060" t="s">
        <v>13577</v>
      </c>
    </row>
    <row r="2061" spans="1:10" x14ac:dyDescent="0.2">
      <c r="A2061">
        <v>2</v>
      </c>
      <c r="B2061" t="str">
        <f>"x"&amp;A2061&amp;"_"&amp;INDEX(Lista!$H$1:$I$5,MATCH(Freelancer!D2061,Lista!$I$1:$I$5,0),1)&amp;"x"</f>
        <v>x2_4x</v>
      </c>
      <c r="C2061" t="s">
        <v>428</v>
      </c>
      <c r="D2061" t="s">
        <v>213</v>
      </c>
      <c r="E2061">
        <v>25</v>
      </c>
      <c r="F2061" t="s">
        <v>34</v>
      </c>
      <c r="G2061" t="str">
        <f t="shared" si="65"/>
        <v>2_x2_4x_R_25b</v>
      </c>
      <c r="H2061" s="116" t="str">
        <f t="shared" si="64"/>
        <v>25b</v>
      </c>
      <c r="I2061" t="s">
        <v>13576</v>
      </c>
      <c r="J2061" t="s">
        <v>13578</v>
      </c>
    </row>
    <row r="2062" spans="1:10" x14ac:dyDescent="0.2">
      <c r="A2062">
        <v>2</v>
      </c>
      <c r="B2062" t="str">
        <f>"x"&amp;A2062&amp;"_"&amp;INDEX(Lista!$H$1:$I$5,MATCH(Freelancer!D2062,Lista!$I$1:$I$5,0),1)&amp;"x"</f>
        <v>x2_4x</v>
      </c>
      <c r="C2062" t="s">
        <v>428</v>
      </c>
      <c r="D2062" t="s">
        <v>213</v>
      </c>
      <c r="E2062">
        <v>26</v>
      </c>
      <c r="F2062" t="s">
        <v>31</v>
      </c>
      <c r="G2062" t="str">
        <f t="shared" si="65"/>
        <v>2_x2_4x_R_26a</v>
      </c>
      <c r="H2062" s="116" t="str">
        <f t="shared" si="64"/>
        <v>26a</v>
      </c>
      <c r="I2062" t="s">
        <v>13579</v>
      </c>
    </row>
    <row r="2063" spans="1:10" x14ac:dyDescent="0.2">
      <c r="A2063">
        <v>2</v>
      </c>
      <c r="B2063" t="str">
        <f>"x"&amp;A2063&amp;"_"&amp;INDEX(Lista!$H$1:$I$5,MATCH(Freelancer!D2063,Lista!$I$1:$I$5,0),1)&amp;"x"</f>
        <v>x2_4x</v>
      </c>
      <c r="C2063" t="s">
        <v>428</v>
      </c>
      <c r="D2063" t="s">
        <v>213</v>
      </c>
      <c r="E2063">
        <v>26</v>
      </c>
      <c r="F2063" t="s">
        <v>34</v>
      </c>
      <c r="G2063" t="str">
        <f t="shared" si="65"/>
        <v>2_x2_4x_R_26b</v>
      </c>
      <c r="H2063" s="116" t="str">
        <f t="shared" ref="H2063:H2114" si="66">IF(F2063="",E2063,E2063&amp;F2063)</f>
        <v>26b</v>
      </c>
      <c r="I2063" t="s">
        <v>13580</v>
      </c>
    </row>
    <row r="2064" spans="1:10" x14ac:dyDescent="0.2">
      <c r="A2064">
        <v>2</v>
      </c>
      <c r="B2064" t="str">
        <f>"x"&amp;A2064&amp;"_"&amp;INDEX(Lista!$H$1:$I$5,MATCH(Freelancer!D2064,Lista!$I$1:$I$5,0),1)&amp;"x"</f>
        <v>x2_4x</v>
      </c>
      <c r="C2064" t="s">
        <v>428</v>
      </c>
      <c r="D2064" t="s">
        <v>213</v>
      </c>
      <c r="E2064">
        <v>26</v>
      </c>
      <c r="F2064" t="s">
        <v>40</v>
      </c>
      <c r="G2064" t="str">
        <f t="shared" si="65"/>
        <v>2_x2_4x_R_26c</v>
      </c>
      <c r="H2064" s="116" t="str">
        <f t="shared" si="66"/>
        <v>26c</v>
      </c>
      <c r="I2064" t="s">
        <v>13581</v>
      </c>
    </row>
    <row r="2065" spans="1:10" x14ac:dyDescent="0.2">
      <c r="A2065">
        <v>2</v>
      </c>
      <c r="B2065" t="str">
        <f>"x"&amp;A2065&amp;"_"&amp;INDEX(Lista!$H$1:$I$5,MATCH(Freelancer!D2065,Lista!$I$1:$I$5,0),1)&amp;"x"</f>
        <v>x2_4x</v>
      </c>
      <c r="C2065" t="s">
        <v>428</v>
      </c>
      <c r="D2065" t="s">
        <v>213</v>
      </c>
      <c r="E2065">
        <v>27</v>
      </c>
      <c r="G2065" t="str">
        <f t="shared" si="65"/>
        <v>2_x2_4x_R_27</v>
      </c>
      <c r="H2065" s="116">
        <f t="shared" si="66"/>
        <v>27</v>
      </c>
      <c r="I2065" t="s">
        <v>13582</v>
      </c>
    </row>
    <row r="2066" spans="1:10" x14ac:dyDescent="0.2">
      <c r="A2066">
        <v>2</v>
      </c>
      <c r="B2066" t="str">
        <f>"x"&amp;A2066&amp;"_"&amp;INDEX(Lista!$H$1:$I$5,MATCH(Freelancer!D2066,Lista!$I$1:$I$5,0),1)&amp;"x"</f>
        <v>x2_4x</v>
      </c>
      <c r="C2066" t="s">
        <v>428</v>
      </c>
      <c r="D2066" t="s">
        <v>213</v>
      </c>
      <c r="E2066">
        <v>28</v>
      </c>
      <c r="G2066" t="str">
        <f t="shared" si="65"/>
        <v>2_x2_4x_R_28</v>
      </c>
      <c r="H2066" s="116">
        <f t="shared" si="66"/>
        <v>28</v>
      </c>
      <c r="I2066" t="s">
        <v>13583</v>
      </c>
    </row>
    <row r="2067" spans="1:10" x14ac:dyDescent="0.2">
      <c r="A2067">
        <v>2</v>
      </c>
      <c r="B2067" t="str">
        <f>"x"&amp;A2067&amp;"_"&amp;INDEX(Lista!$H$1:$I$5,MATCH(Freelancer!D2067,Lista!$I$1:$I$5,0),1)&amp;"x"</f>
        <v>x2_4x</v>
      </c>
      <c r="C2067" t="s">
        <v>428</v>
      </c>
      <c r="D2067" t="s">
        <v>213</v>
      </c>
      <c r="E2067">
        <v>29</v>
      </c>
      <c r="F2067" t="s">
        <v>31</v>
      </c>
      <c r="G2067" t="str">
        <f t="shared" si="65"/>
        <v>2_x2_4x_R_29a</v>
      </c>
      <c r="H2067" s="116" t="str">
        <f t="shared" si="66"/>
        <v>29a</v>
      </c>
      <c r="I2067" t="s">
        <v>13584</v>
      </c>
    </row>
    <row r="2068" spans="1:10" x14ac:dyDescent="0.2">
      <c r="A2068">
        <v>2</v>
      </c>
      <c r="B2068" t="str">
        <f>"x"&amp;A2068&amp;"_"&amp;INDEX(Lista!$H$1:$I$5,MATCH(Freelancer!D2068,Lista!$I$1:$I$5,0),1)&amp;"x"</f>
        <v>x2_4x</v>
      </c>
      <c r="C2068" t="s">
        <v>428</v>
      </c>
      <c r="D2068" t="s">
        <v>213</v>
      </c>
      <c r="E2068">
        <v>29</v>
      </c>
      <c r="F2068" t="s">
        <v>34</v>
      </c>
      <c r="G2068" t="str">
        <f t="shared" si="65"/>
        <v>2_x2_4x_R_29b</v>
      </c>
      <c r="H2068" s="116" t="str">
        <f t="shared" si="66"/>
        <v>29b</v>
      </c>
      <c r="I2068" t="s">
        <v>13585</v>
      </c>
    </row>
    <row r="2069" spans="1:10" x14ac:dyDescent="0.2">
      <c r="A2069">
        <v>2</v>
      </c>
      <c r="B2069" t="str">
        <f>"x"&amp;A2069&amp;"_"&amp;INDEX(Lista!$H$1:$I$5,MATCH(Freelancer!D2069,Lista!$I$1:$I$5,0),1)&amp;"x"</f>
        <v>x2_4x</v>
      </c>
      <c r="C2069" t="s">
        <v>428</v>
      </c>
      <c r="D2069" t="s">
        <v>213</v>
      </c>
      <c r="E2069">
        <v>30</v>
      </c>
      <c r="F2069" t="s">
        <v>31</v>
      </c>
      <c r="G2069" t="str">
        <f t="shared" ref="G2069:G2120" si="67">A2069&amp;"_"&amp;B2069&amp;"_"&amp;D2069&amp;"_"&amp;H2069</f>
        <v>2_x2_4x_R_30a</v>
      </c>
      <c r="H2069" s="116" t="str">
        <f t="shared" si="66"/>
        <v>30a</v>
      </c>
      <c r="I2069" t="s">
        <v>13586</v>
      </c>
    </row>
    <row r="2070" spans="1:10" x14ac:dyDescent="0.2">
      <c r="A2070">
        <v>2</v>
      </c>
      <c r="B2070" t="str">
        <f>"x"&amp;A2070&amp;"_"&amp;INDEX(Lista!$H$1:$I$5,MATCH(Freelancer!D2070,Lista!$I$1:$I$5,0),1)&amp;"x"</f>
        <v>x2_4x</v>
      </c>
      <c r="C2070" t="s">
        <v>428</v>
      </c>
      <c r="D2070" t="s">
        <v>213</v>
      </c>
      <c r="E2070">
        <v>30</v>
      </c>
      <c r="F2070" t="s">
        <v>34</v>
      </c>
      <c r="G2070" t="str">
        <f t="shared" si="67"/>
        <v>2_x2_4x_R_30b</v>
      </c>
      <c r="H2070" s="116" t="str">
        <f t="shared" si="66"/>
        <v>30b</v>
      </c>
      <c r="I2070" t="s">
        <v>13587</v>
      </c>
    </row>
    <row r="2071" spans="1:10" x14ac:dyDescent="0.2">
      <c r="A2071">
        <v>2</v>
      </c>
      <c r="B2071" t="str">
        <f>"x"&amp;A2071&amp;"_"&amp;INDEX(Lista!$H$1:$I$5,MATCH(Freelancer!D2071,Lista!$I$1:$I$5,0),1)&amp;"x"</f>
        <v>x2_4x</v>
      </c>
      <c r="C2071" t="s">
        <v>428</v>
      </c>
      <c r="D2071" t="s">
        <v>213</v>
      </c>
      <c r="E2071">
        <v>31</v>
      </c>
      <c r="G2071" t="str">
        <f t="shared" si="67"/>
        <v>2_x2_4x_R_31</v>
      </c>
      <c r="H2071" s="116">
        <f t="shared" si="66"/>
        <v>31</v>
      </c>
      <c r="I2071" t="s">
        <v>13588</v>
      </c>
    </row>
    <row r="2072" spans="1:10" x14ac:dyDescent="0.2">
      <c r="A2072">
        <v>2</v>
      </c>
      <c r="B2072" t="str">
        <f>"x"&amp;A2072&amp;"_"&amp;INDEX(Lista!$H$1:$I$5,MATCH(Freelancer!D2072,Lista!$I$1:$I$5,0),1)&amp;"x"</f>
        <v>x2_5x</v>
      </c>
      <c r="C2072" t="s">
        <v>428</v>
      </c>
      <c r="D2072" t="s">
        <v>229</v>
      </c>
      <c r="E2072" t="s">
        <v>230</v>
      </c>
      <c r="G2072" t="str">
        <f t="shared" si="67"/>
        <v>2_x2_5x_U_A</v>
      </c>
      <c r="H2072" s="116" t="str">
        <f t="shared" si="66"/>
        <v>A</v>
      </c>
      <c r="I2072" t="s">
        <v>13589</v>
      </c>
      <c r="J2072" t="s">
        <v>13590</v>
      </c>
    </row>
    <row r="2073" spans="1:10" x14ac:dyDescent="0.2">
      <c r="A2073">
        <v>2</v>
      </c>
      <c r="B2073" t="str">
        <f>"x"&amp;A2073&amp;"_"&amp;INDEX(Lista!$H$1:$I$5,MATCH(Freelancer!D2073,Lista!$I$1:$I$5,0),1)&amp;"x"</f>
        <v>x2_5x</v>
      </c>
      <c r="C2073" t="s">
        <v>428</v>
      </c>
      <c r="D2073" t="s">
        <v>229</v>
      </c>
      <c r="E2073" t="s">
        <v>169</v>
      </c>
      <c r="F2073" t="s">
        <v>31</v>
      </c>
      <c r="G2073" t="str">
        <f t="shared" si="67"/>
        <v>2_x2_5x_U_Ba</v>
      </c>
      <c r="H2073" s="116" t="str">
        <f t="shared" si="66"/>
        <v>Ba</v>
      </c>
      <c r="I2073" t="s">
        <v>13591</v>
      </c>
    </row>
    <row r="2074" spans="1:10" x14ac:dyDescent="0.2">
      <c r="A2074">
        <v>2</v>
      </c>
      <c r="B2074" t="str">
        <f>"x"&amp;A2074&amp;"_"&amp;INDEX(Lista!$H$1:$I$5,MATCH(Freelancer!D2074,Lista!$I$1:$I$5,0),1)&amp;"x"</f>
        <v>x2_5x</v>
      </c>
      <c r="C2074" t="s">
        <v>428</v>
      </c>
      <c r="D2074" t="s">
        <v>229</v>
      </c>
      <c r="E2074" t="s">
        <v>169</v>
      </c>
      <c r="F2074" t="s">
        <v>34</v>
      </c>
      <c r="G2074" t="str">
        <f t="shared" si="67"/>
        <v>2_x2_5x_U_Bb</v>
      </c>
      <c r="H2074" s="116" t="str">
        <f t="shared" si="66"/>
        <v>Bb</v>
      </c>
      <c r="I2074" t="s">
        <v>13592</v>
      </c>
    </row>
    <row r="2075" spans="1:10" x14ac:dyDescent="0.2">
      <c r="A2075">
        <v>2</v>
      </c>
      <c r="B2075" t="str">
        <f>"x"&amp;A2075&amp;"_"&amp;INDEX(Lista!$H$1:$I$5,MATCH(Freelancer!D2075,Lista!$I$1:$I$5,0),1)&amp;"x"</f>
        <v>x2_5x</v>
      </c>
      <c r="C2075" t="s">
        <v>428</v>
      </c>
      <c r="D2075" t="s">
        <v>229</v>
      </c>
      <c r="E2075" t="s">
        <v>169</v>
      </c>
      <c r="F2075" t="s">
        <v>40</v>
      </c>
      <c r="G2075" t="str">
        <f t="shared" si="67"/>
        <v>2_x2_5x_U_Bc</v>
      </c>
      <c r="H2075" s="116" t="str">
        <f t="shared" si="66"/>
        <v>Bc</v>
      </c>
      <c r="I2075" t="s">
        <v>13593</v>
      </c>
    </row>
    <row r="2076" spans="1:10" x14ac:dyDescent="0.2">
      <c r="A2076">
        <v>2</v>
      </c>
      <c r="B2076" t="str">
        <f>"x"&amp;A2076&amp;"_"&amp;INDEX(Lista!$H$1:$I$5,MATCH(Freelancer!D2076,Lista!$I$1:$I$5,0),1)&amp;"x"</f>
        <v>x2_5x</v>
      </c>
      <c r="C2076" t="s">
        <v>428</v>
      </c>
      <c r="D2076" t="s">
        <v>229</v>
      </c>
      <c r="E2076" t="s">
        <v>169</v>
      </c>
      <c r="F2076" t="s">
        <v>66</v>
      </c>
      <c r="G2076" t="str">
        <f t="shared" si="67"/>
        <v>2_x2_5x_U_Bd</v>
      </c>
      <c r="H2076" s="116" t="str">
        <f t="shared" si="66"/>
        <v>Bd</v>
      </c>
      <c r="I2076" t="s">
        <v>13594</v>
      </c>
    </row>
    <row r="2077" spans="1:10" x14ac:dyDescent="0.2">
      <c r="A2077">
        <v>2</v>
      </c>
      <c r="B2077" t="str">
        <f>"x"&amp;A2077&amp;"_"&amp;INDEX(Lista!$H$1:$I$5,MATCH(Freelancer!D2077,Lista!$I$1:$I$5,0),1)&amp;"x"</f>
        <v>x2_5x</v>
      </c>
      <c r="C2077" t="s">
        <v>428</v>
      </c>
      <c r="D2077" t="s">
        <v>229</v>
      </c>
      <c r="E2077" t="s">
        <v>231</v>
      </c>
      <c r="F2077" t="s">
        <v>31</v>
      </c>
      <c r="G2077" t="str">
        <f t="shared" si="67"/>
        <v>2_x2_5x_U_Ca</v>
      </c>
      <c r="H2077" s="116" t="str">
        <f t="shared" si="66"/>
        <v>Ca</v>
      </c>
      <c r="I2077" t="s">
        <v>13595</v>
      </c>
    </row>
    <row r="2078" spans="1:10" x14ac:dyDescent="0.2">
      <c r="A2078">
        <v>2</v>
      </c>
      <c r="B2078" t="str">
        <f>"x"&amp;A2078&amp;"_"&amp;INDEX(Lista!$H$1:$I$5,MATCH(Freelancer!D2078,Lista!$I$1:$I$5,0),1)&amp;"x"</f>
        <v>x2_5x</v>
      </c>
      <c r="C2078" t="s">
        <v>428</v>
      </c>
      <c r="D2078" t="s">
        <v>229</v>
      </c>
      <c r="E2078" t="s">
        <v>231</v>
      </c>
      <c r="F2078" t="s">
        <v>34</v>
      </c>
      <c r="G2078" t="str">
        <f t="shared" si="67"/>
        <v>2_x2_5x_U_Cb</v>
      </c>
      <c r="H2078" s="116" t="str">
        <f t="shared" si="66"/>
        <v>Cb</v>
      </c>
      <c r="I2078" t="s">
        <v>13596</v>
      </c>
    </row>
    <row r="2079" spans="1:10" x14ac:dyDescent="0.2">
      <c r="A2079">
        <v>2</v>
      </c>
      <c r="B2079" t="str">
        <f>"x"&amp;A2079&amp;"_"&amp;INDEX(Lista!$H$1:$I$5,MATCH(Freelancer!D2079,Lista!$I$1:$I$5,0),1)&amp;"x"</f>
        <v>x2_5x</v>
      </c>
      <c r="C2079" t="s">
        <v>428</v>
      </c>
      <c r="D2079" t="s">
        <v>229</v>
      </c>
      <c r="E2079" t="s">
        <v>231</v>
      </c>
      <c r="F2079" t="s">
        <v>40</v>
      </c>
      <c r="G2079" t="str">
        <f t="shared" si="67"/>
        <v>2_x2_5x_U_Cc</v>
      </c>
      <c r="H2079" s="116" t="str">
        <f t="shared" si="66"/>
        <v>Cc</v>
      </c>
      <c r="I2079" t="s">
        <v>13597</v>
      </c>
    </row>
    <row r="2080" spans="1:10" x14ac:dyDescent="0.2">
      <c r="A2080">
        <v>2</v>
      </c>
      <c r="B2080" t="str">
        <f>"x"&amp;A2080&amp;"_"&amp;INDEX(Lista!$H$1:$I$5,MATCH(Freelancer!D2080,Lista!$I$1:$I$5,0),1)&amp;"x"</f>
        <v>x2_5x</v>
      </c>
      <c r="C2080" t="s">
        <v>428</v>
      </c>
      <c r="D2080" t="s">
        <v>229</v>
      </c>
      <c r="E2080" t="s">
        <v>30</v>
      </c>
      <c r="F2080" t="s">
        <v>31</v>
      </c>
      <c r="G2080" t="str">
        <f t="shared" si="67"/>
        <v>2_x2_5x_U_Da</v>
      </c>
      <c r="H2080" s="116" t="str">
        <f t="shared" si="66"/>
        <v>Da</v>
      </c>
      <c r="I2080" t="s">
        <v>13598</v>
      </c>
    </row>
    <row r="2081" spans="1:10" x14ac:dyDescent="0.2">
      <c r="A2081">
        <v>2</v>
      </c>
      <c r="B2081" t="str">
        <f>"x"&amp;A2081&amp;"_"&amp;INDEX(Lista!$H$1:$I$5,MATCH(Freelancer!D2081,Lista!$I$1:$I$5,0),1)&amp;"x"</f>
        <v>x2_5x</v>
      </c>
      <c r="C2081" t="s">
        <v>428</v>
      </c>
      <c r="D2081" t="s">
        <v>229</v>
      </c>
      <c r="E2081" t="s">
        <v>30</v>
      </c>
      <c r="F2081" t="s">
        <v>34</v>
      </c>
      <c r="G2081" t="str">
        <f t="shared" si="67"/>
        <v>2_x2_5x_U_Db</v>
      </c>
      <c r="H2081" s="116" t="str">
        <f t="shared" si="66"/>
        <v>Db</v>
      </c>
      <c r="I2081" t="s">
        <v>13599</v>
      </c>
    </row>
    <row r="2082" spans="1:10" x14ac:dyDescent="0.2">
      <c r="A2082">
        <v>2</v>
      </c>
      <c r="B2082" t="str">
        <f>"x"&amp;A2082&amp;"_"&amp;INDEX(Lista!$H$1:$I$5,MATCH(Freelancer!D2082,Lista!$I$1:$I$5,0),1)&amp;"x"</f>
        <v>x2_5x</v>
      </c>
      <c r="C2082" t="s">
        <v>428</v>
      </c>
      <c r="D2082" t="s">
        <v>229</v>
      </c>
      <c r="E2082" t="s">
        <v>12840</v>
      </c>
      <c r="F2082" t="s">
        <v>31</v>
      </c>
      <c r="G2082" t="str">
        <f t="shared" si="67"/>
        <v>2_x2_5x_U_Ea</v>
      </c>
      <c r="H2082" s="116" t="str">
        <f t="shared" si="66"/>
        <v>Ea</v>
      </c>
      <c r="I2082" t="s">
        <v>13600</v>
      </c>
    </row>
    <row r="2083" spans="1:10" x14ac:dyDescent="0.2">
      <c r="A2083">
        <v>2</v>
      </c>
      <c r="B2083" t="str">
        <f>"x"&amp;A2083&amp;"_"&amp;INDEX(Lista!$H$1:$I$5,MATCH(Freelancer!D2083,Lista!$I$1:$I$5,0),1)&amp;"x"</f>
        <v>x2_5x</v>
      </c>
      <c r="C2083" t="s">
        <v>428</v>
      </c>
      <c r="D2083" t="s">
        <v>229</v>
      </c>
      <c r="E2083" t="s">
        <v>12840</v>
      </c>
      <c r="F2083" t="s">
        <v>34</v>
      </c>
      <c r="G2083" t="str">
        <f t="shared" si="67"/>
        <v>2_x2_5x_U_Eb</v>
      </c>
      <c r="H2083" s="116" t="str">
        <f t="shared" si="66"/>
        <v>Eb</v>
      </c>
      <c r="I2083" t="s">
        <v>13601</v>
      </c>
    </row>
    <row r="2084" spans="1:10" x14ac:dyDescent="0.2">
      <c r="A2084">
        <v>2</v>
      </c>
      <c r="B2084" t="str">
        <f>"x"&amp;A2084&amp;"_"&amp;INDEX(Lista!$H$1:$I$5,MATCH(Freelancer!D2084,Lista!$I$1:$I$5,0),1)&amp;"x"</f>
        <v>x2_5x</v>
      </c>
      <c r="C2084" t="s">
        <v>428</v>
      </c>
      <c r="D2084" t="s">
        <v>229</v>
      </c>
      <c r="E2084" t="s">
        <v>12840</v>
      </c>
      <c r="F2084" t="s">
        <v>40</v>
      </c>
      <c r="G2084" t="str">
        <f t="shared" si="67"/>
        <v>2_x2_5x_U_Ec</v>
      </c>
      <c r="H2084" s="116" t="str">
        <f t="shared" si="66"/>
        <v>Ec</v>
      </c>
      <c r="I2084" t="s">
        <v>13602</v>
      </c>
    </row>
    <row r="2085" spans="1:10" x14ac:dyDescent="0.2">
      <c r="A2085">
        <v>2</v>
      </c>
      <c r="B2085" t="s">
        <v>12859</v>
      </c>
      <c r="C2085" t="s">
        <v>428</v>
      </c>
      <c r="D2085" t="s">
        <v>289</v>
      </c>
      <c r="E2085">
        <v>1</v>
      </c>
      <c r="G2085" t="str">
        <f t="shared" si="67"/>
        <v>2_x2_5x_AH_1</v>
      </c>
      <c r="H2085" s="116">
        <f t="shared" si="66"/>
        <v>1</v>
      </c>
      <c r="I2085" t="s">
        <v>13603</v>
      </c>
      <c r="J2085" t="s">
        <v>13604</v>
      </c>
    </row>
    <row r="2086" spans="1:10" x14ac:dyDescent="0.2">
      <c r="A2086">
        <v>2</v>
      </c>
      <c r="B2086" t="s">
        <v>12859</v>
      </c>
      <c r="C2086" t="s">
        <v>428</v>
      </c>
      <c r="D2086" t="s">
        <v>289</v>
      </c>
      <c r="E2086">
        <v>2</v>
      </c>
      <c r="G2086" t="str">
        <f t="shared" si="67"/>
        <v>2_x2_5x_AH_2</v>
      </c>
      <c r="H2086" s="116">
        <f t="shared" si="66"/>
        <v>2</v>
      </c>
      <c r="I2086" t="s">
        <v>13605</v>
      </c>
    </row>
    <row r="2087" spans="1:10" x14ac:dyDescent="0.2">
      <c r="A2087">
        <v>2</v>
      </c>
      <c r="B2087" t="s">
        <v>12859</v>
      </c>
      <c r="C2087" t="s">
        <v>428</v>
      </c>
      <c r="D2087" t="s">
        <v>289</v>
      </c>
      <c r="E2087">
        <v>3</v>
      </c>
      <c r="G2087" t="str">
        <f t="shared" si="67"/>
        <v>2_x2_5x_AH_3</v>
      </c>
      <c r="H2087" s="116">
        <f t="shared" si="66"/>
        <v>3</v>
      </c>
      <c r="I2087" t="s">
        <v>13606</v>
      </c>
    </row>
    <row r="2088" spans="1:10" x14ac:dyDescent="0.2">
      <c r="A2088">
        <v>3</v>
      </c>
      <c r="B2088" t="str">
        <f>"x"&amp;A2088&amp;"_"&amp;INDEX(Lista!$H$1:$I$5,MATCH(Freelancer!D2088,Lista!$I$1:$I$5,0),1)&amp;"x"</f>
        <v>x3_1x</v>
      </c>
      <c r="C2088" t="s">
        <v>256</v>
      </c>
      <c r="D2088" t="s">
        <v>33</v>
      </c>
      <c r="E2088">
        <v>1</v>
      </c>
      <c r="G2088" t="str">
        <f t="shared" si="67"/>
        <v>3_x3_1x_G_1</v>
      </c>
      <c r="H2088" s="116">
        <f t="shared" si="66"/>
        <v>1</v>
      </c>
      <c r="I2088" t="s">
        <v>13607</v>
      </c>
      <c r="J2088" t="s">
        <v>13608</v>
      </c>
    </row>
    <row r="2089" spans="1:10" x14ac:dyDescent="0.2">
      <c r="A2089">
        <v>3</v>
      </c>
      <c r="B2089" t="str">
        <f>"x"&amp;A2089&amp;"_"&amp;INDEX(Lista!$H$1:$I$5,MATCH(Freelancer!D2089,Lista!$I$1:$I$5,0),1)&amp;"x"</f>
        <v>x3_1x</v>
      </c>
      <c r="C2089" t="s">
        <v>256</v>
      </c>
      <c r="D2089" t="s">
        <v>33</v>
      </c>
      <c r="E2089">
        <v>2</v>
      </c>
      <c r="F2089" t="s">
        <v>31</v>
      </c>
      <c r="G2089" t="str">
        <f t="shared" si="67"/>
        <v>3_x3_1x_G_2a</v>
      </c>
      <c r="H2089" s="116" t="str">
        <f t="shared" si="66"/>
        <v>2a</v>
      </c>
      <c r="I2089" t="s">
        <v>13609</v>
      </c>
    </row>
    <row r="2090" spans="1:10" x14ac:dyDescent="0.2">
      <c r="A2090">
        <v>3</v>
      </c>
      <c r="B2090" t="str">
        <f>"x"&amp;A2090&amp;"_"&amp;INDEX(Lista!$H$1:$I$5,MATCH(Freelancer!D2090,Lista!$I$1:$I$5,0),1)&amp;"x"</f>
        <v>x3_1x</v>
      </c>
      <c r="C2090" t="s">
        <v>256</v>
      </c>
      <c r="D2090" t="s">
        <v>33</v>
      </c>
      <c r="E2090">
        <v>2</v>
      </c>
      <c r="F2090" t="s">
        <v>34</v>
      </c>
      <c r="G2090" t="str">
        <f t="shared" si="67"/>
        <v>3_x3_1x_G_2b</v>
      </c>
      <c r="H2090" s="116" t="str">
        <f t="shared" si="66"/>
        <v>2b</v>
      </c>
      <c r="I2090" t="s">
        <v>13610</v>
      </c>
    </row>
    <row r="2091" spans="1:10" x14ac:dyDescent="0.2">
      <c r="A2091">
        <v>3</v>
      </c>
      <c r="B2091" t="str">
        <f>"x"&amp;A2091&amp;"_"&amp;INDEX(Lista!$H$1:$I$5,MATCH(Freelancer!D2091,Lista!$I$1:$I$5,0),1)&amp;"x"</f>
        <v>x3_1x</v>
      </c>
      <c r="C2091" t="s">
        <v>256</v>
      </c>
      <c r="D2091" t="s">
        <v>33</v>
      </c>
      <c r="E2091">
        <v>2</v>
      </c>
      <c r="F2091" t="s">
        <v>40</v>
      </c>
      <c r="G2091" t="str">
        <f t="shared" si="67"/>
        <v>3_x3_1x_G_2c</v>
      </c>
      <c r="H2091" s="116" t="str">
        <f t="shared" si="66"/>
        <v>2c</v>
      </c>
      <c r="I2091" t="s">
        <v>13611</v>
      </c>
    </row>
    <row r="2092" spans="1:10" x14ac:dyDescent="0.2">
      <c r="A2092">
        <v>3</v>
      </c>
      <c r="B2092" t="str">
        <f>"x"&amp;A2092&amp;"_"&amp;INDEX(Lista!$H$1:$I$5,MATCH(Freelancer!D2092,Lista!$I$1:$I$5,0),1)&amp;"x"</f>
        <v>x3_1x</v>
      </c>
      <c r="C2092" t="s">
        <v>256</v>
      </c>
      <c r="D2092" t="s">
        <v>33</v>
      </c>
      <c r="E2092">
        <v>3</v>
      </c>
      <c r="G2092" t="str">
        <f t="shared" si="67"/>
        <v>3_x3_1x_G_3</v>
      </c>
      <c r="H2092" s="116">
        <f t="shared" si="66"/>
        <v>3</v>
      </c>
      <c r="I2092" t="s">
        <v>13612</v>
      </c>
      <c r="J2092" t="s">
        <v>13613</v>
      </c>
    </row>
    <row r="2093" spans="1:10" x14ac:dyDescent="0.2">
      <c r="A2093">
        <v>3</v>
      </c>
      <c r="B2093" t="str">
        <f>"x"&amp;A2093&amp;"_"&amp;INDEX(Lista!$H$1:$I$5,MATCH(Freelancer!D2093,Lista!$I$1:$I$5,0),1)&amp;"x"</f>
        <v>x3_1x</v>
      </c>
      <c r="C2093" t="s">
        <v>256</v>
      </c>
      <c r="D2093" t="s">
        <v>33</v>
      </c>
      <c r="E2093">
        <v>4</v>
      </c>
      <c r="G2093" t="str">
        <f t="shared" si="67"/>
        <v>3_x3_1x_G_4</v>
      </c>
      <c r="H2093" s="116">
        <f t="shared" si="66"/>
        <v>4</v>
      </c>
      <c r="I2093" t="s">
        <v>13614</v>
      </c>
      <c r="J2093" t="s">
        <v>13615</v>
      </c>
    </row>
    <row r="2094" spans="1:10" x14ac:dyDescent="0.2">
      <c r="A2094">
        <v>3</v>
      </c>
      <c r="B2094" t="str">
        <f>"x"&amp;A2094&amp;"_"&amp;INDEX(Lista!$H$1:$I$5,MATCH(Freelancer!D2094,Lista!$I$1:$I$5,0),1)&amp;"x"</f>
        <v>x3_1x</v>
      </c>
      <c r="C2094" t="s">
        <v>256</v>
      </c>
      <c r="D2094" t="s">
        <v>33</v>
      </c>
      <c r="E2094">
        <v>5</v>
      </c>
      <c r="G2094" t="str">
        <f t="shared" si="67"/>
        <v>3_x3_1x_G_5</v>
      </c>
      <c r="H2094" s="116">
        <f t="shared" si="66"/>
        <v>5</v>
      </c>
      <c r="I2094" t="s">
        <v>13616</v>
      </c>
    </row>
    <row r="2095" spans="1:10" x14ac:dyDescent="0.2">
      <c r="A2095">
        <v>3</v>
      </c>
      <c r="B2095" t="str">
        <f>"x"&amp;A2095&amp;"_"&amp;INDEX(Lista!$H$1:$I$5,MATCH(Freelancer!D2095,Lista!$I$1:$I$5,0),1)&amp;"x"</f>
        <v>x3_1x</v>
      </c>
      <c r="C2095" t="s">
        <v>256</v>
      </c>
      <c r="D2095" t="s">
        <v>33</v>
      </c>
      <c r="E2095">
        <v>6</v>
      </c>
      <c r="G2095" t="str">
        <f t="shared" si="67"/>
        <v>3_x3_1x_G_6</v>
      </c>
      <c r="H2095" s="116">
        <f t="shared" si="66"/>
        <v>6</v>
      </c>
      <c r="I2095" t="s">
        <v>13617</v>
      </c>
      <c r="J2095" t="s">
        <v>13618</v>
      </c>
    </row>
    <row r="2096" spans="1:10" x14ac:dyDescent="0.2">
      <c r="A2096">
        <v>3</v>
      </c>
      <c r="B2096" t="str">
        <f>"x"&amp;A2096&amp;"_"&amp;INDEX(Lista!$H$1:$I$5,MATCH(Freelancer!D2096,Lista!$I$1:$I$5,0),1)&amp;"x"</f>
        <v>x3_1x</v>
      </c>
      <c r="C2096" t="s">
        <v>256</v>
      </c>
      <c r="D2096" t="s">
        <v>33</v>
      </c>
      <c r="E2096">
        <v>7</v>
      </c>
      <c r="F2096" t="s">
        <v>31</v>
      </c>
      <c r="G2096" t="str">
        <f t="shared" si="67"/>
        <v>3_x3_1x_G_7a</v>
      </c>
      <c r="H2096" s="116" t="str">
        <f t="shared" si="66"/>
        <v>7a</v>
      </c>
      <c r="I2096" t="s">
        <v>13619</v>
      </c>
      <c r="J2096" t="s">
        <v>13620</v>
      </c>
    </row>
    <row r="2097" spans="1:10" x14ac:dyDescent="0.2">
      <c r="A2097">
        <v>3</v>
      </c>
      <c r="B2097" t="str">
        <f>"x"&amp;A2097&amp;"_"&amp;INDEX(Lista!$H$1:$I$5,MATCH(Freelancer!D2097,Lista!$I$1:$I$5,0),1)&amp;"x"</f>
        <v>x3_1x</v>
      </c>
      <c r="C2097" t="s">
        <v>256</v>
      </c>
      <c r="D2097" t="s">
        <v>33</v>
      </c>
      <c r="E2097">
        <v>7</v>
      </c>
      <c r="F2097" t="s">
        <v>34</v>
      </c>
      <c r="G2097" t="str">
        <f t="shared" si="67"/>
        <v>3_x3_1x_G_7b</v>
      </c>
      <c r="H2097" s="116" t="str">
        <f t="shared" si="66"/>
        <v>7b</v>
      </c>
      <c r="I2097" t="s">
        <v>13621</v>
      </c>
      <c r="J2097" t="s">
        <v>13620</v>
      </c>
    </row>
    <row r="2098" spans="1:10" x14ac:dyDescent="0.2">
      <c r="A2098">
        <v>3</v>
      </c>
      <c r="B2098" t="str">
        <f>"x"&amp;A2098&amp;"_"&amp;INDEX(Lista!$H$1:$I$5,MATCH(Freelancer!D2098,Lista!$I$1:$I$5,0),1)&amp;"x"</f>
        <v>x3_1x</v>
      </c>
      <c r="C2098" t="s">
        <v>256</v>
      </c>
      <c r="D2098" t="s">
        <v>33</v>
      </c>
      <c r="E2098">
        <v>7</v>
      </c>
      <c r="F2098" t="s">
        <v>40</v>
      </c>
      <c r="G2098" t="str">
        <f t="shared" si="67"/>
        <v>3_x3_1x_G_7c</v>
      </c>
      <c r="H2098" s="116" t="str">
        <f t="shared" si="66"/>
        <v>7c</v>
      </c>
      <c r="I2098" t="s">
        <v>13622</v>
      </c>
      <c r="J2098" t="s">
        <v>13620</v>
      </c>
    </row>
    <row r="2099" spans="1:10" x14ac:dyDescent="0.2">
      <c r="A2099">
        <v>3</v>
      </c>
      <c r="B2099" t="str">
        <f>"x"&amp;A2099&amp;"_"&amp;INDEX(Lista!$H$1:$I$5,MATCH(Freelancer!D2099,Lista!$I$1:$I$5,0),1)&amp;"x"</f>
        <v>x3_1x</v>
      </c>
      <c r="C2099" t="s">
        <v>256</v>
      </c>
      <c r="D2099" t="s">
        <v>33</v>
      </c>
      <c r="E2099">
        <v>7</v>
      </c>
      <c r="F2099" t="s">
        <v>66</v>
      </c>
      <c r="G2099" t="str">
        <f t="shared" si="67"/>
        <v>3_x3_1x_G_7d</v>
      </c>
      <c r="H2099" s="116" t="str">
        <f t="shared" si="66"/>
        <v>7d</v>
      </c>
      <c r="I2099" t="s">
        <v>13623</v>
      </c>
      <c r="J2099" t="s">
        <v>13620</v>
      </c>
    </row>
    <row r="2100" spans="1:10" x14ac:dyDescent="0.2">
      <c r="A2100">
        <v>3</v>
      </c>
      <c r="B2100" t="str">
        <f>"x"&amp;A2100&amp;"_"&amp;INDEX(Lista!$H$1:$I$5,MATCH(Freelancer!D2100,Lista!$I$1:$I$5,0),1)&amp;"x"</f>
        <v>x3_1x</v>
      </c>
      <c r="C2100" t="s">
        <v>256</v>
      </c>
      <c r="D2100" t="s">
        <v>33</v>
      </c>
      <c r="E2100">
        <v>8</v>
      </c>
      <c r="F2100" t="s">
        <v>31</v>
      </c>
      <c r="G2100" t="str">
        <f t="shared" si="67"/>
        <v>3_x3_1x_G_8a</v>
      </c>
      <c r="H2100" s="116" t="str">
        <f t="shared" si="66"/>
        <v>8a</v>
      </c>
      <c r="I2100" t="s">
        <v>13624</v>
      </c>
    </row>
    <row r="2101" spans="1:10" x14ac:dyDescent="0.2">
      <c r="A2101">
        <v>3</v>
      </c>
      <c r="B2101" t="str">
        <f>"x"&amp;A2101&amp;"_"&amp;INDEX(Lista!$H$1:$I$5,MATCH(Freelancer!D2101,Lista!$I$1:$I$5,0),1)&amp;"x"</f>
        <v>x3_1x</v>
      </c>
      <c r="C2101" t="s">
        <v>256</v>
      </c>
      <c r="D2101" t="s">
        <v>33</v>
      </c>
      <c r="E2101">
        <v>8</v>
      </c>
      <c r="F2101" t="s">
        <v>34</v>
      </c>
      <c r="G2101" t="str">
        <f t="shared" si="67"/>
        <v>3_x3_1x_G_8b</v>
      </c>
      <c r="H2101" s="116" t="str">
        <f t="shared" si="66"/>
        <v>8b</v>
      </c>
      <c r="I2101" t="s">
        <v>13625</v>
      </c>
    </row>
    <row r="2102" spans="1:10" x14ac:dyDescent="0.2">
      <c r="A2102">
        <v>3</v>
      </c>
      <c r="B2102" t="str">
        <f>"x"&amp;A2102&amp;"_"&amp;INDEX(Lista!$H$1:$I$5,MATCH(Freelancer!D2102,Lista!$I$1:$I$5,0),1)&amp;"x"</f>
        <v>x3_1x</v>
      </c>
      <c r="C2102" t="s">
        <v>256</v>
      </c>
      <c r="D2102" t="s">
        <v>33</v>
      </c>
      <c r="E2102">
        <v>8</v>
      </c>
      <c r="F2102" t="s">
        <v>40</v>
      </c>
      <c r="G2102" t="str">
        <f t="shared" si="67"/>
        <v>3_x3_1x_G_8c</v>
      </c>
      <c r="H2102" s="116" t="str">
        <f t="shared" si="66"/>
        <v>8c</v>
      </c>
      <c r="I2102" t="s">
        <v>13626</v>
      </c>
    </row>
    <row r="2103" spans="1:10" x14ac:dyDescent="0.2">
      <c r="A2103">
        <v>3</v>
      </c>
      <c r="B2103" t="str">
        <f>"x"&amp;A2103&amp;"_"&amp;INDEX(Lista!$H$1:$I$5,MATCH(Freelancer!D2103,Lista!$I$1:$I$5,0),1)&amp;"x"</f>
        <v>x3_1x</v>
      </c>
      <c r="C2103" t="s">
        <v>256</v>
      </c>
      <c r="D2103" t="s">
        <v>33</v>
      </c>
      <c r="E2103">
        <v>9</v>
      </c>
      <c r="F2103" t="s">
        <v>31</v>
      </c>
      <c r="G2103" t="str">
        <f t="shared" si="67"/>
        <v>3_x3_1x_G_9a</v>
      </c>
      <c r="H2103" s="116" t="str">
        <f t="shared" si="66"/>
        <v>9a</v>
      </c>
      <c r="I2103" t="s">
        <v>13627</v>
      </c>
    </row>
    <row r="2104" spans="1:10" x14ac:dyDescent="0.2">
      <c r="A2104">
        <v>3</v>
      </c>
      <c r="B2104" t="str">
        <f>"x"&amp;A2104&amp;"_"&amp;INDEX(Lista!$H$1:$I$5,MATCH(Freelancer!D2104,Lista!$I$1:$I$5,0),1)&amp;"x"</f>
        <v>x3_1x</v>
      </c>
      <c r="C2104" t="s">
        <v>256</v>
      </c>
      <c r="D2104" t="s">
        <v>33</v>
      </c>
      <c r="E2104">
        <v>9</v>
      </c>
      <c r="F2104" t="s">
        <v>34</v>
      </c>
      <c r="G2104" t="str">
        <f t="shared" si="67"/>
        <v>3_x3_1x_G_9b</v>
      </c>
      <c r="H2104" s="116" t="str">
        <f t="shared" si="66"/>
        <v>9b</v>
      </c>
      <c r="I2104" t="s">
        <v>13628</v>
      </c>
    </row>
    <row r="2105" spans="1:10" x14ac:dyDescent="0.2">
      <c r="A2105">
        <v>3</v>
      </c>
      <c r="B2105" t="str">
        <f>"x"&amp;A2105&amp;"_"&amp;INDEX(Lista!$H$1:$I$5,MATCH(Freelancer!D2105,Lista!$I$1:$I$5,0),1)&amp;"x"</f>
        <v>x3_1x</v>
      </c>
      <c r="C2105" t="s">
        <v>256</v>
      </c>
      <c r="D2105" t="s">
        <v>33</v>
      </c>
      <c r="E2105">
        <v>9</v>
      </c>
      <c r="F2105" t="s">
        <v>40</v>
      </c>
      <c r="G2105" t="str">
        <f t="shared" si="67"/>
        <v>3_x3_1x_G_9c</v>
      </c>
      <c r="H2105" s="116" t="str">
        <f t="shared" si="66"/>
        <v>9c</v>
      </c>
      <c r="I2105" t="s">
        <v>13629</v>
      </c>
    </row>
    <row r="2106" spans="1:10" x14ac:dyDescent="0.2">
      <c r="A2106">
        <v>3</v>
      </c>
      <c r="B2106" t="str">
        <f>"x"&amp;A2106&amp;"_"&amp;INDEX(Lista!$H$1:$I$5,MATCH(Freelancer!D2106,Lista!$I$1:$I$5,0),1)&amp;"x"</f>
        <v>x3_1x</v>
      </c>
      <c r="C2106" t="s">
        <v>256</v>
      </c>
      <c r="D2106" t="s">
        <v>33</v>
      </c>
      <c r="E2106">
        <v>10</v>
      </c>
      <c r="F2106" t="s">
        <v>31</v>
      </c>
      <c r="G2106" t="str">
        <f t="shared" si="67"/>
        <v>3_x3_1x_G_10a</v>
      </c>
      <c r="H2106" s="116" t="str">
        <f t="shared" si="66"/>
        <v>10a</v>
      </c>
      <c r="I2106" t="s">
        <v>13630</v>
      </c>
    </row>
    <row r="2107" spans="1:10" x14ac:dyDescent="0.2">
      <c r="A2107">
        <v>3</v>
      </c>
      <c r="B2107" t="str">
        <f>"x"&amp;A2107&amp;"_"&amp;INDEX(Lista!$H$1:$I$5,MATCH(Freelancer!D2107,Lista!$I$1:$I$5,0),1)&amp;"x"</f>
        <v>x3_1x</v>
      </c>
      <c r="C2107" t="s">
        <v>256</v>
      </c>
      <c r="D2107" t="s">
        <v>33</v>
      </c>
      <c r="E2107">
        <v>10</v>
      </c>
      <c r="F2107" t="s">
        <v>34</v>
      </c>
      <c r="G2107" t="str">
        <f t="shared" si="67"/>
        <v>3_x3_1x_G_10b</v>
      </c>
      <c r="H2107" s="116" t="str">
        <f t="shared" si="66"/>
        <v>10b</v>
      </c>
      <c r="I2107" t="s">
        <v>13631</v>
      </c>
    </row>
    <row r="2108" spans="1:10" x14ac:dyDescent="0.2">
      <c r="A2108">
        <v>3</v>
      </c>
      <c r="B2108" t="str">
        <f>"x"&amp;A2108&amp;"_"&amp;INDEX(Lista!$H$1:$I$5,MATCH(Freelancer!D2108,Lista!$I$1:$I$5,0),1)&amp;"x"</f>
        <v>x3_1x</v>
      </c>
      <c r="C2108" t="s">
        <v>256</v>
      </c>
      <c r="D2108" t="s">
        <v>33</v>
      </c>
      <c r="E2108">
        <v>10</v>
      </c>
      <c r="F2108" t="s">
        <v>40</v>
      </c>
      <c r="G2108" t="str">
        <f t="shared" si="67"/>
        <v>3_x3_1x_G_10c</v>
      </c>
      <c r="H2108" s="116" t="str">
        <f t="shared" si="66"/>
        <v>10c</v>
      </c>
      <c r="I2108" t="s">
        <v>13632</v>
      </c>
    </row>
    <row r="2109" spans="1:10" x14ac:dyDescent="0.2">
      <c r="A2109">
        <v>3</v>
      </c>
      <c r="B2109" t="str">
        <f>"x"&amp;A2109&amp;"_"&amp;INDEX(Lista!$H$1:$I$5,MATCH(Freelancer!D2109,Lista!$I$1:$I$5,0),1)&amp;"x"</f>
        <v>x3_1x</v>
      </c>
      <c r="C2109" t="s">
        <v>256</v>
      </c>
      <c r="D2109" t="s">
        <v>33</v>
      </c>
      <c r="E2109">
        <v>11</v>
      </c>
      <c r="F2109" t="s">
        <v>31</v>
      </c>
      <c r="G2109" t="str">
        <f t="shared" si="67"/>
        <v>3_x3_1x_G_11a</v>
      </c>
      <c r="H2109" s="116" t="str">
        <f t="shared" si="66"/>
        <v>11a</v>
      </c>
      <c r="I2109" t="s">
        <v>13633</v>
      </c>
      <c r="J2109" t="s">
        <v>13634</v>
      </c>
    </row>
    <row r="2110" spans="1:10" x14ac:dyDescent="0.2">
      <c r="A2110">
        <v>3</v>
      </c>
      <c r="B2110" t="str">
        <f>"x"&amp;A2110&amp;"_"&amp;INDEX(Lista!$H$1:$I$5,MATCH(Freelancer!D2110,Lista!$I$1:$I$5,0),1)&amp;"x"</f>
        <v>x3_1x</v>
      </c>
      <c r="C2110" t="s">
        <v>256</v>
      </c>
      <c r="D2110" t="s">
        <v>33</v>
      </c>
      <c r="E2110">
        <v>11</v>
      </c>
      <c r="F2110" t="s">
        <v>34</v>
      </c>
      <c r="G2110" t="str">
        <f t="shared" si="67"/>
        <v>3_x3_1x_G_11b</v>
      </c>
      <c r="H2110" s="116" t="str">
        <f t="shared" si="66"/>
        <v>11b</v>
      </c>
      <c r="I2110" t="s">
        <v>13633</v>
      </c>
      <c r="J2110" t="s">
        <v>13635</v>
      </c>
    </row>
    <row r="2111" spans="1:10" x14ac:dyDescent="0.2">
      <c r="A2111">
        <v>3</v>
      </c>
      <c r="B2111" t="str">
        <f>"x"&amp;A2111&amp;"_"&amp;INDEX(Lista!$H$1:$I$5,MATCH(Freelancer!D2111,Lista!$I$1:$I$5,0),1)&amp;"x"</f>
        <v>x3_1x</v>
      </c>
      <c r="C2111" t="s">
        <v>256</v>
      </c>
      <c r="D2111" t="s">
        <v>33</v>
      </c>
      <c r="E2111">
        <v>11</v>
      </c>
      <c r="F2111" t="s">
        <v>40</v>
      </c>
      <c r="G2111" t="str">
        <f t="shared" si="67"/>
        <v>3_x3_1x_G_11c</v>
      </c>
      <c r="H2111" s="116" t="str">
        <f t="shared" si="66"/>
        <v>11c</v>
      </c>
      <c r="I2111" t="s">
        <v>13633</v>
      </c>
      <c r="J2111" t="s">
        <v>13636</v>
      </c>
    </row>
    <row r="2112" spans="1:10" x14ac:dyDescent="0.2">
      <c r="A2112">
        <v>3</v>
      </c>
      <c r="B2112" t="str">
        <f>"x"&amp;A2112&amp;"_"&amp;INDEX(Lista!$H$1:$I$5,MATCH(Freelancer!D2112,Lista!$I$1:$I$5,0),1)&amp;"x"</f>
        <v>x3_1x</v>
      </c>
      <c r="C2112" t="s">
        <v>256</v>
      </c>
      <c r="D2112" t="s">
        <v>33</v>
      </c>
      <c r="E2112">
        <v>12</v>
      </c>
      <c r="F2112" t="s">
        <v>31</v>
      </c>
      <c r="G2112" t="str">
        <f t="shared" si="67"/>
        <v>3_x3_1x_G_12a</v>
      </c>
      <c r="H2112" s="116" t="str">
        <f t="shared" si="66"/>
        <v>12a</v>
      </c>
      <c r="I2112" t="s">
        <v>13637</v>
      </c>
    </row>
    <row r="2113" spans="1:10" x14ac:dyDescent="0.2">
      <c r="A2113">
        <v>3</v>
      </c>
      <c r="B2113" t="str">
        <f>"x"&amp;A2113&amp;"_"&amp;INDEX(Lista!$H$1:$I$5,MATCH(Freelancer!D2113,Lista!$I$1:$I$5,0),1)&amp;"x"</f>
        <v>x3_1x</v>
      </c>
      <c r="C2113" t="s">
        <v>256</v>
      </c>
      <c r="D2113" t="s">
        <v>33</v>
      </c>
      <c r="E2113">
        <v>12</v>
      </c>
      <c r="F2113" t="s">
        <v>34</v>
      </c>
      <c r="G2113" t="str">
        <f t="shared" si="67"/>
        <v>3_x3_1x_G_12b</v>
      </c>
      <c r="H2113" s="116" t="str">
        <f t="shared" si="66"/>
        <v>12b</v>
      </c>
      <c r="I2113" t="s">
        <v>13638</v>
      </c>
    </row>
    <row r="2114" spans="1:10" x14ac:dyDescent="0.2">
      <c r="A2114">
        <v>3</v>
      </c>
      <c r="B2114" t="str">
        <f>"x"&amp;A2114&amp;"_"&amp;INDEX(Lista!$H$1:$I$5,MATCH(Freelancer!D2114,Lista!$I$1:$I$5,0),1)&amp;"x"</f>
        <v>x3_1x</v>
      </c>
      <c r="C2114" t="s">
        <v>256</v>
      </c>
      <c r="D2114" t="s">
        <v>33</v>
      </c>
      <c r="E2114">
        <v>12</v>
      </c>
      <c r="F2114" t="s">
        <v>40</v>
      </c>
      <c r="G2114" t="str">
        <f t="shared" si="67"/>
        <v>3_x3_1x_G_12c</v>
      </c>
      <c r="H2114" s="116" t="str">
        <f t="shared" si="66"/>
        <v>12c</v>
      </c>
      <c r="I2114" t="s">
        <v>13639</v>
      </c>
    </row>
    <row r="2115" spans="1:10" x14ac:dyDescent="0.2">
      <c r="A2115">
        <v>3</v>
      </c>
      <c r="B2115" t="str">
        <f>"x"&amp;A2115&amp;"_"&amp;INDEX(Lista!$H$1:$I$5,MATCH(Freelancer!D2115,Lista!$I$1:$I$5,0),1)&amp;"x"</f>
        <v>x3_1x</v>
      </c>
      <c r="C2115" t="s">
        <v>256</v>
      </c>
      <c r="D2115" t="s">
        <v>33</v>
      </c>
      <c r="E2115">
        <v>13</v>
      </c>
      <c r="F2115" t="s">
        <v>31</v>
      </c>
      <c r="G2115" t="str">
        <f t="shared" si="67"/>
        <v>3_x3_1x_G_13a</v>
      </c>
      <c r="H2115" s="116" t="str">
        <f t="shared" ref="H2115:H2178" si="68">IF(F2115="",E2115,E2115&amp;F2115)</f>
        <v>13a</v>
      </c>
      <c r="I2115" t="s">
        <v>13640</v>
      </c>
    </row>
    <row r="2116" spans="1:10" x14ac:dyDescent="0.2">
      <c r="A2116">
        <v>3</v>
      </c>
      <c r="B2116" t="str">
        <f>"x"&amp;A2116&amp;"_"&amp;INDEX(Lista!$H$1:$I$5,MATCH(Freelancer!D2116,Lista!$I$1:$I$5,0),1)&amp;"x"</f>
        <v>x3_1x</v>
      </c>
      <c r="C2116" t="s">
        <v>256</v>
      </c>
      <c r="D2116" t="s">
        <v>33</v>
      </c>
      <c r="E2116">
        <v>13</v>
      </c>
      <c r="F2116" t="s">
        <v>34</v>
      </c>
      <c r="G2116" t="str">
        <f t="shared" si="67"/>
        <v>3_x3_1x_G_13b</v>
      </c>
      <c r="H2116" s="116" t="str">
        <f t="shared" si="68"/>
        <v>13b</v>
      </c>
      <c r="I2116" t="s">
        <v>13641</v>
      </c>
    </row>
    <row r="2117" spans="1:10" x14ac:dyDescent="0.2">
      <c r="A2117">
        <v>3</v>
      </c>
      <c r="B2117" t="str">
        <f>"x"&amp;A2117&amp;"_"&amp;INDEX(Lista!$H$1:$I$5,MATCH(Freelancer!D2117,Lista!$I$1:$I$5,0),1)&amp;"x"</f>
        <v>x3_1x</v>
      </c>
      <c r="C2117" t="s">
        <v>256</v>
      </c>
      <c r="D2117" t="s">
        <v>33</v>
      </c>
      <c r="E2117">
        <v>13</v>
      </c>
      <c r="F2117" t="s">
        <v>40</v>
      </c>
      <c r="G2117" t="str">
        <f t="shared" si="67"/>
        <v>3_x3_1x_G_13c</v>
      </c>
      <c r="H2117" s="116" t="str">
        <f t="shared" si="68"/>
        <v>13c</v>
      </c>
      <c r="I2117" t="s">
        <v>13642</v>
      </c>
    </row>
    <row r="2118" spans="1:10" x14ac:dyDescent="0.2">
      <c r="A2118">
        <v>3</v>
      </c>
      <c r="B2118" t="str">
        <f>"x"&amp;A2118&amp;"_"&amp;INDEX(Lista!$H$1:$I$5,MATCH(Freelancer!D2118,Lista!$I$1:$I$5,0),1)&amp;"x"</f>
        <v>x3_1x</v>
      </c>
      <c r="C2118" t="s">
        <v>256</v>
      </c>
      <c r="D2118" t="s">
        <v>33</v>
      </c>
      <c r="E2118">
        <v>14</v>
      </c>
      <c r="F2118" t="s">
        <v>31</v>
      </c>
      <c r="G2118" t="str">
        <f t="shared" si="67"/>
        <v>3_x3_1x_G_14a</v>
      </c>
      <c r="H2118" s="116" t="str">
        <f t="shared" si="68"/>
        <v>14a</v>
      </c>
      <c r="I2118" t="s">
        <v>13643</v>
      </c>
    </row>
    <row r="2119" spans="1:10" x14ac:dyDescent="0.2">
      <c r="A2119">
        <v>3</v>
      </c>
      <c r="B2119" t="str">
        <f>"x"&amp;A2119&amp;"_"&amp;INDEX(Lista!$H$1:$I$5,MATCH(Freelancer!D2119,Lista!$I$1:$I$5,0),1)&amp;"x"</f>
        <v>x3_1x</v>
      </c>
      <c r="C2119" t="s">
        <v>256</v>
      </c>
      <c r="D2119" t="s">
        <v>33</v>
      </c>
      <c r="E2119">
        <v>14</v>
      </c>
      <c r="F2119" t="s">
        <v>34</v>
      </c>
      <c r="G2119" t="str">
        <f t="shared" si="67"/>
        <v>3_x3_1x_G_14b</v>
      </c>
      <c r="H2119" s="116" t="str">
        <f t="shared" si="68"/>
        <v>14b</v>
      </c>
      <c r="I2119" t="s">
        <v>13644</v>
      </c>
    </row>
    <row r="2120" spans="1:10" x14ac:dyDescent="0.2">
      <c r="A2120">
        <v>3</v>
      </c>
      <c r="B2120" t="str">
        <f>"x"&amp;A2120&amp;"_"&amp;INDEX(Lista!$H$1:$I$5,MATCH(Freelancer!D2120,Lista!$I$1:$I$5,0),1)&amp;"x"</f>
        <v>x3_1x</v>
      </c>
      <c r="C2120" t="s">
        <v>256</v>
      </c>
      <c r="D2120" t="s">
        <v>33</v>
      </c>
      <c r="E2120">
        <v>14</v>
      </c>
      <c r="F2120" t="s">
        <v>40</v>
      </c>
      <c r="G2120" t="str">
        <f t="shared" si="67"/>
        <v>3_x3_1x_G_14c</v>
      </c>
      <c r="H2120" s="116" t="str">
        <f t="shared" si="68"/>
        <v>14c</v>
      </c>
      <c r="I2120" t="s">
        <v>13645</v>
      </c>
    </row>
    <row r="2121" spans="1:10" x14ac:dyDescent="0.2">
      <c r="A2121">
        <v>3</v>
      </c>
      <c r="B2121" t="str">
        <f>"x"&amp;A2121&amp;"_"&amp;INDEX(Lista!$H$1:$I$5,MATCH(Freelancer!D2121,Lista!$I$1:$I$5,0),1)&amp;"x"</f>
        <v>x3_1x</v>
      </c>
      <c r="C2121" t="s">
        <v>256</v>
      </c>
      <c r="D2121" t="s">
        <v>33</v>
      </c>
      <c r="E2121">
        <v>15</v>
      </c>
      <c r="G2121" t="str">
        <f t="shared" ref="G2121:G2184" si="69">A2121&amp;"_"&amp;B2121&amp;"_"&amp;D2121&amp;"_"&amp;H2121</f>
        <v>3_x3_1x_G_15</v>
      </c>
      <c r="H2121" s="116">
        <f t="shared" si="68"/>
        <v>15</v>
      </c>
      <c r="I2121" t="s">
        <v>13646</v>
      </c>
      <c r="J2121" t="s">
        <v>13647</v>
      </c>
    </row>
    <row r="2122" spans="1:10" x14ac:dyDescent="0.2">
      <c r="A2122">
        <v>3</v>
      </c>
      <c r="B2122" t="str">
        <f>"x"&amp;A2122&amp;"_"&amp;INDEX(Lista!$H$1:$I$5,MATCH(Freelancer!D2122,Lista!$I$1:$I$5,0),1)&amp;"x"</f>
        <v>x3_1x</v>
      </c>
      <c r="C2122" t="s">
        <v>256</v>
      </c>
      <c r="D2122" t="s">
        <v>33</v>
      </c>
      <c r="E2122">
        <v>16</v>
      </c>
      <c r="F2122" t="s">
        <v>31</v>
      </c>
      <c r="G2122" t="str">
        <f t="shared" si="69"/>
        <v>3_x3_1x_G_16a</v>
      </c>
      <c r="H2122" s="116" t="str">
        <f t="shared" si="68"/>
        <v>16a</v>
      </c>
      <c r="I2122" t="s">
        <v>13648</v>
      </c>
    </row>
    <row r="2123" spans="1:10" x14ac:dyDescent="0.2">
      <c r="A2123">
        <v>3</v>
      </c>
      <c r="B2123" t="str">
        <f>"x"&amp;A2123&amp;"_"&amp;INDEX(Lista!$H$1:$I$5,MATCH(Freelancer!D2123,Lista!$I$1:$I$5,0),1)&amp;"x"</f>
        <v>x3_1x</v>
      </c>
      <c r="C2123" t="s">
        <v>256</v>
      </c>
      <c r="D2123" t="s">
        <v>33</v>
      </c>
      <c r="E2123">
        <v>16</v>
      </c>
      <c r="F2123" t="s">
        <v>34</v>
      </c>
      <c r="G2123" t="str">
        <f t="shared" si="69"/>
        <v>3_x3_1x_G_16b</v>
      </c>
      <c r="H2123" s="116" t="str">
        <f t="shared" si="68"/>
        <v>16b</v>
      </c>
      <c r="I2123" t="s">
        <v>13649</v>
      </c>
    </row>
    <row r="2124" spans="1:10" x14ac:dyDescent="0.2">
      <c r="A2124">
        <v>3</v>
      </c>
      <c r="B2124" t="str">
        <f>"x"&amp;A2124&amp;"_"&amp;INDEX(Lista!$H$1:$I$5,MATCH(Freelancer!D2124,Lista!$I$1:$I$5,0),1)&amp;"x"</f>
        <v>x3_1x</v>
      </c>
      <c r="C2124" t="s">
        <v>256</v>
      </c>
      <c r="D2124" t="s">
        <v>33</v>
      </c>
      <c r="E2124">
        <v>16</v>
      </c>
      <c r="F2124" t="s">
        <v>40</v>
      </c>
      <c r="G2124" t="str">
        <f t="shared" si="69"/>
        <v>3_x3_1x_G_16c</v>
      </c>
      <c r="H2124" s="116" t="str">
        <f t="shared" si="68"/>
        <v>16c</v>
      </c>
      <c r="I2124" t="s">
        <v>13650</v>
      </c>
    </row>
    <row r="2125" spans="1:10" x14ac:dyDescent="0.2">
      <c r="A2125">
        <v>3</v>
      </c>
      <c r="B2125" t="str">
        <f>"x"&amp;A2125&amp;"_"&amp;INDEX(Lista!$H$1:$I$5,MATCH(Freelancer!D2125,Lista!$I$1:$I$5,0),1)&amp;"x"</f>
        <v>x3_1x</v>
      </c>
      <c r="C2125" t="s">
        <v>256</v>
      </c>
      <c r="D2125" t="s">
        <v>33</v>
      </c>
      <c r="E2125">
        <v>16</v>
      </c>
      <c r="F2125" t="s">
        <v>66</v>
      </c>
      <c r="G2125" t="str">
        <f t="shared" si="69"/>
        <v>3_x3_1x_G_16d</v>
      </c>
      <c r="H2125" s="116" t="str">
        <f t="shared" si="68"/>
        <v>16d</v>
      </c>
      <c r="I2125" t="s">
        <v>13651</v>
      </c>
    </row>
    <row r="2126" spans="1:10" x14ac:dyDescent="0.2">
      <c r="A2126">
        <v>3</v>
      </c>
      <c r="B2126" t="str">
        <f>"x"&amp;A2126&amp;"_"&amp;INDEX(Lista!$H$1:$I$5,MATCH(Freelancer!D2126,Lista!$I$1:$I$5,0),1)&amp;"x"</f>
        <v>x3_1x</v>
      </c>
      <c r="C2126" t="s">
        <v>256</v>
      </c>
      <c r="D2126" t="s">
        <v>33</v>
      </c>
      <c r="E2126">
        <v>17</v>
      </c>
      <c r="F2126" t="s">
        <v>31</v>
      </c>
      <c r="G2126" t="str">
        <f t="shared" si="69"/>
        <v>3_x3_1x_G_17a</v>
      </c>
      <c r="H2126" s="116" t="str">
        <f t="shared" si="68"/>
        <v>17a</v>
      </c>
      <c r="I2126" t="s">
        <v>13652</v>
      </c>
    </row>
    <row r="2127" spans="1:10" x14ac:dyDescent="0.2">
      <c r="A2127">
        <v>3</v>
      </c>
      <c r="B2127" t="str">
        <f>"x"&amp;A2127&amp;"_"&amp;INDEX(Lista!$H$1:$I$5,MATCH(Freelancer!D2127,Lista!$I$1:$I$5,0),1)&amp;"x"</f>
        <v>x3_1x</v>
      </c>
      <c r="C2127" t="s">
        <v>256</v>
      </c>
      <c r="D2127" t="s">
        <v>33</v>
      </c>
      <c r="E2127">
        <v>17</v>
      </c>
      <c r="F2127" t="s">
        <v>34</v>
      </c>
      <c r="G2127" t="str">
        <f t="shared" si="69"/>
        <v>3_x3_1x_G_17b</v>
      </c>
      <c r="H2127" s="116" t="str">
        <f t="shared" si="68"/>
        <v>17b</v>
      </c>
      <c r="I2127" t="s">
        <v>13653</v>
      </c>
    </row>
    <row r="2128" spans="1:10" x14ac:dyDescent="0.2">
      <c r="A2128">
        <v>3</v>
      </c>
      <c r="B2128" t="str">
        <f>"x"&amp;A2128&amp;"_"&amp;INDEX(Lista!$H$1:$I$5,MATCH(Freelancer!D2128,Lista!$I$1:$I$5,0),1)&amp;"x"</f>
        <v>x3_1x</v>
      </c>
      <c r="C2128" t="s">
        <v>256</v>
      </c>
      <c r="D2128" t="s">
        <v>33</v>
      </c>
      <c r="E2128">
        <v>17</v>
      </c>
      <c r="F2128" t="s">
        <v>40</v>
      </c>
      <c r="G2128" t="str">
        <f t="shared" si="69"/>
        <v>3_x3_1x_G_17c</v>
      </c>
      <c r="H2128" s="116" t="str">
        <f t="shared" si="68"/>
        <v>17c</v>
      </c>
      <c r="I2128" t="s">
        <v>13654</v>
      </c>
    </row>
    <row r="2129" spans="1:10" x14ac:dyDescent="0.2">
      <c r="A2129">
        <v>3</v>
      </c>
      <c r="B2129" t="str">
        <f>"x"&amp;A2129&amp;"_"&amp;INDEX(Lista!$H$1:$I$5,MATCH(Freelancer!D2129,Lista!$I$1:$I$5,0),1)&amp;"x"</f>
        <v>x3_1x</v>
      </c>
      <c r="C2129" t="s">
        <v>256</v>
      </c>
      <c r="D2129" t="s">
        <v>33</v>
      </c>
      <c r="E2129">
        <v>17</v>
      </c>
      <c r="F2129" t="s">
        <v>66</v>
      </c>
      <c r="G2129" t="str">
        <f t="shared" si="69"/>
        <v>3_x3_1x_G_17d</v>
      </c>
      <c r="H2129" s="116" t="str">
        <f t="shared" si="68"/>
        <v>17d</v>
      </c>
      <c r="I2129" t="s">
        <v>13655</v>
      </c>
    </row>
    <row r="2130" spans="1:10" x14ac:dyDescent="0.2">
      <c r="A2130">
        <v>3</v>
      </c>
      <c r="B2130" t="str">
        <f>"x"&amp;A2130&amp;"_"&amp;INDEX(Lista!$H$1:$I$5,MATCH(Freelancer!D2130,Lista!$I$1:$I$5,0),1)&amp;"x"</f>
        <v>x3_1x</v>
      </c>
      <c r="C2130" t="s">
        <v>256</v>
      </c>
      <c r="D2130" t="s">
        <v>33</v>
      </c>
      <c r="E2130">
        <v>18</v>
      </c>
      <c r="F2130" t="s">
        <v>31</v>
      </c>
      <c r="G2130" t="str">
        <f t="shared" si="69"/>
        <v>3_x3_1x_G_18a</v>
      </c>
      <c r="H2130" s="116" t="str">
        <f t="shared" si="68"/>
        <v>18a</v>
      </c>
      <c r="I2130" t="s">
        <v>13656</v>
      </c>
    </row>
    <row r="2131" spans="1:10" x14ac:dyDescent="0.2">
      <c r="A2131">
        <v>3</v>
      </c>
      <c r="B2131" t="str">
        <f>"x"&amp;A2131&amp;"_"&amp;INDEX(Lista!$H$1:$I$5,MATCH(Freelancer!D2131,Lista!$I$1:$I$5,0),1)&amp;"x"</f>
        <v>x3_1x</v>
      </c>
      <c r="C2131" t="s">
        <v>256</v>
      </c>
      <c r="D2131" t="s">
        <v>33</v>
      </c>
      <c r="E2131">
        <v>18</v>
      </c>
      <c r="F2131" t="s">
        <v>34</v>
      </c>
      <c r="G2131" t="str">
        <f t="shared" si="69"/>
        <v>3_x3_1x_G_18b</v>
      </c>
      <c r="H2131" s="116" t="str">
        <f t="shared" si="68"/>
        <v>18b</v>
      </c>
      <c r="I2131" t="s">
        <v>13657</v>
      </c>
    </row>
    <row r="2132" spans="1:10" x14ac:dyDescent="0.2">
      <c r="A2132">
        <v>3</v>
      </c>
      <c r="B2132" t="str">
        <f>"x"&amp;A2132&amp;"_"&amp;INDEX(Lista!$H$1:$I$5,MATCH(Freelancer!D2132,Lista!$I$1:$I$5,0),1)&amp;"x"</f>
        <v>x3_1x</v>
      </c>
      <c r="C2132" t="s">
        <v>256</v>
      </c>
      <c r="D2132" t="s">
        <v>33</v>
      </c>
      <c r="E2132">
        <v>18</v>
      </c>
      <c r="F2132" t="s">
        <v>40</v>
      </c>
      <c r="G2132" t="str">
        <f t="shared" si="69"/>
        <v>3_x3_1x_G_18c</v>
      </c>
      <c r="H2132" s="116" t="str">
        <f t="shared" si="68"/>
        <v>18c</v>
      </c>
      <c r="I2132" t="s">
        <v>13658</v>
      </c>
    </row>
    <row r="2133" spans="1:10" x14ac:dyDescent="0.2">
      <c r="A2133">
        <v>3</v>
      </c>
      <c r="B2133" t="str">
        <f>"x"&amp;A2133&amp;"_"&amp;INDEX(Lista!$H$1:$I$5,MATCH(Freelancer!D2133,Lista!$I$1:$I$5,0),1)&amp;"x"</f>
        <v>x3_1x</v>
      </c>
      <c r="C2133" t="s">
        <v>256</v>
      </c>
      <c r="D2133" t="s">
        <v>33</v>
      </c>
      <c r="E2133">
        <v>19</v>
      </c>
      <c r="G2133" t="str">
        <f t="shared" si="69"/>
        <v>3_x3_1x_G_19</v>
      </c>
      <c r="H2133" s="116">
        <f t="shared" si="68"/>
        <v>19</v>
      </c>
      <c r="I2133" t="s">
        <v>13659</v>
      </c>
    </row>
    <row r="2134" spans="1:10" x14ac:dyDescent="0.2">
      <c r="A2134">
        <v>3</v>
      </c>
      <c r="B2134" t="str">
        <f>"x"&amp;A2134&amp;"_"&amp;INDEX(Lista!$H$1:$I$5,MATCH(Freelancer!D2134,Lista!$I$1:$I$5,0),1)&amp;"x"</f>
        <v>x3_1x</v>
      </c>
      <c r="C2134" t="s">
        <v>256</v>
      </c>
      <c r="D2134" t="s">
        <v>33</v>
      </c>
      <c r="E2134">
        <v>20</v>
      </c>
      <c r="F2134" t="s">
        <v>31</v>
      </c>
      <c r="G2134" t="str">
        <f t="shared" si="69"/>
        <v>3_x3_1x_G_20a</v>
      </c>
      <c r="H2134" s="116" t="str">
        <f t="shared" si="68"/>
        <v>20a</v>
      </c>
      <c r="I2134" t="s">
        <v>7054</v>
      </c>
      <c r="J2134" t="s">
        <v>13660</v>
      </c>
    </row>
    <row r="2135" spans="1:10" x14ac:dyDescent="0.2">
      <c r="A2135">
        <v>3</v>
      </c>
      <c r="B2135" t="str">
        <f>"x"&amp;A2135&amp;"_"&amp;INDEX(Lista!$H$1:$I$5,MATCH(Freelancer!D2135,Lista!$I$1:$I$5,0),1)&amp;"x"</f>
        <v>x3_1x</v>
      </c>
      <c r="C2135" t="s">
        <v>256</v>
      </c>
      <c r="D2135" t="s">
        <v>33</v>
      </c>
      <c r="E2135">
        <v>20</v>
      </c>
      <c r="F2135" t="s">
        <v>34</v>
      </c>
      <c r="G2135" t="str">
        <f t="shared" si="69"/>
        <v>3_x3_1x_G_20b</v>
      </c>
      <c r="H2135" s="116" t="str">
        <f t="shared" si="68"/>
        <v>20b</v>
      </c>
      <c r="I2135" t="s">
        <v>7054</v>
      </c>
      <c r="J2135" t="s">
        <v>13661</v>
      </c>
    </row>
    <row r="2136" spans="1:10" x14ac:dyDescent="0.2">
      <c r="A2136">
        <v>3</v>
      </c>
      <c r="B2136" t="str">
        <f>"x"&amp;A2136&amp;"_"&amp;INDEX(Lista!$H$1:$I$5,MATCH(Freelancer!D2136,Lista!$I$1:$I$5,0),1)&amp;"x"</f>
        <v>x3_1x</v>
      </c>
      <c r="C2136" t="s">
        <v>256</v>
      </c>
      <c r="D2136" t="s">
        <v>33</v>
      </c>
      <c r="E2136">
        <v>20</v>
      </c>
      <c r="F2136" t="s">
        <v>40</v>
      </c>
      <c r="G2136" t="str">
        <f t="shared" si="69"/>
        <v>3_x3_1x_G_20c</v>
      </c>
      <c r="H2136" s="116" t="str">
        <f t="shared" si="68"/>
        <v>20c</v>
      </c>
      <c r="I2136" t="s">
        <v>7054</v>
      </c>
      <c r="J2136" t="s">
        <v>13662</v>
      </c>
    </row>
    <row r="2137" spans="1:10" x14ac:dyDescent="0.2">
      <c r="A2137">
        <v>3</v>
      </c>
      <c r="B2137" t="str">
        <f>"x"&amp;A2137&amp;"_"&amp;INDEX(Lista!$H$1:$I$5,MATCH(Freelancer!D2137,Lista!$I$1:$I$5,0),1)&amp;"x"</f>
        <v>x3_1x</v>
      </c>
      <c r="C2137" t="s">
        <v>256</v>
      </c>
      <c r="D2137" t="s">
        <v>33</v>
      </c>
      <c r="E2137">
        <v>21</v>
      </c>
      <c r="F2137" t="s">
        <v>31</v>
      </c>
      <c r="G2137" t="str">
        <f t="shared" si="69"/>
        <v>3_x3_1x_G_21a</v>
      </c>
      <c r="H2137" s="116" t="str">
        <f t="shared" si="68"/>
        <v>21a</v>
      </c>
      <c r="I2137" t="s">
        <v>13663</v>
      </c>
    </row>
    <row r="2138" spans="1:10" x14ac:dyDescent="0.2">
      <c r="A2138">
        <v>3</v>
      </c>
      <c r="B2138" t="str">
        <f>"x"&amp;A2138&amp;"_"&amp;INDEX(Lista!$H$1:$I$5,MATCH(Freelancer!D2138,Lista!$I$1:$I$5,0),1)&amp;"x"</f>
        <v>x3_1x</v>
      </c>
      <c r="C2138" t="s">
        <v>256</v>
      </c>
      <c r="D2138" t="s">
        <v>33</v>
      </c>
      <c r="E2138">
        <v>21</v>
      </c>
      <c r="F2138" t="s">
        <v>34</v>
      </c>
      <c r="G2138" t="str">
        <f t="shared" si="69"/>
        <v>3_x3_1x_G_21b</v>
      </c>
      <c r="H2138" s="116" t="str">
        <f t="shared" si="68"/>
        <v>21b</v>
      </c>
      <c r="I2138" t="s">
        <v>13664</v>
      </c>
    </row>
    <row r="2139" spans="1:10" x14ac:dyDescent="0.2">
      <c r="A2139">
        <v>3</v>
      </c>
      <c r="B2139" t="str">
        <f>"x"&amp;A2139&amp;"_"&amp;INDEX(Lista!$H$1:$I$5,MATCH(Freelancer!D2139,Lista!$I$1:$I$5,0),1)&amp;"x"</f>
        <v>x3_1x</v>
      </c>
      <c r="C2139" t="s">
        <v>256</v>
      </c>
      <c r="D2139" t="s">
        <v>33</v>
      </c>
      <c r="E2139">
        <v>21</v>
      </c>
      <c r="F2139" t="s">
        <v>40</v>
      </c>
      <c r="G2139" t="str">
        <f t="shared" si="69"/>
        <v>3_x3_1x_G_21c</v>
      </c>
      <c r="H2139" s="116" t="str">
        <f t="shared" si="68"/>
        <v>21c</v>
      </c>
      <c r="I2139" t="s">
        <v>13665</v>
      </c>
    </row>
    <row r="2140" spans="1:10" x14ac:dyDescent="0.2">
      <c r="A2140">
        <v>3</v>
      </c>
      <c r="B2140" t="str">
        <f>"x"&amp;A2140&amp;"_"&amp;INDEX(Lista!$H$1:$I$5,MATCH(Freelancer!D2140,Lista!$I$1:$I$5,0),1)&amp;"x"</f>
        <v>x3_1x</v>
      </c>
      <c r="C2140" t="s">
        <v>256</v>
      </c>
      <c r="D2140" t="s">
        <v>33</v>
      </c>
      <c r="E2140">
        <v>22</v>
      </c>
      <c r="F2140" t="s">
        <v>31</v>
      </c>
      <c r="G2140" t="str">
        <f t="shared" si="69"/>
        <v>3_x3_1x_G_22a</v>
      </c>
      <c r="H2140" s="116" t="str">
        <f t="shared" si="68"/>
        <v>22a</v>
      </c>
      <c r="I2140" t="s">
        <v>13666</v>
      </c>
    </row>
    <row r="2141" spans="1:10" x14ac:dyDescent="0.2">
      <c r="A2141">
        <v>3</v>
      </c>
      <c r="B2141" t="str">
        <f>"x"&amp;A2141&amp;"_"&amp;INDEX(Lista!$H$1:$I$5,MATCH(Freelancer!D2141,Lista!$I$1:$I$5,0),1)&amp;"x"</f>
        <v>x3_1x</v>
      </c>
      <c r="C2141" t="s">
        <v>256</v>
      </c>
      <c r="D2141" t="s">
        <v>33</v>
      </c>
      <c r="E2141">
        <v>22</v>
      </c>
      <c r="F2141" t="s">
        <v>34</v>
      </c>
      <c r="G2141" t="str">
        <f t="shared" si="69"/>
        <v>3_x3_1x_G_22b</v>
      </c>
      <c r="H2141" s="116" t="str">
        <f t="shared" si="68"/>
        <v>22b</v>
      </c>
      <c r="I2141" t="s">
        <v>13667</v>
      </c>
    </row>
    <row r="2142" spans="1:10" x14ac:dyDescent="0.2">
      <c r="A2142">
        <v>3</v>
      </c>
      <c r="B2142" t="str">
        <f>"x"&amp;A2142&amp;"_"&amp;INDEX(Lista!$H$1:$I$5,MATCH(Freelancer!D2142,Lista!$I$1:$I$5,0),1)&amp;"x"</f>
        <v>x3_1x</v>
      </c>
      <c r="C2142" t="s">
        <v>256</v>
      </c>
      <c r="D2142" t="s">
        <v>33</v>
      </c>
      <c r="E2142">
        <v>23</v>
      </c>
      <c r="F2142" t="s">
        <v>31</v>
      </c>
      <c r="G2142" t="str">
        <f t="shared" si="69"/>
        <v>3_x3_1x_G_23a</v>
      </c>
      <c r="H2142" s="116" t="str">
        <f t="shared" si="68"/>
        <v>23a</v>
      </c>
      <c r="I2142" t="s">
        <v>13668</v>
      </c>
    </row>
    <row r="2143" spans="1:10" x14ac:dyDescent="0.2">
      <c r="A2143">
        <v>3</v>
      </c>
      <c r="B2143" t="str">
        <f>"x"&amp;A2143&amp;"_"&amp;INDEX(Lista!$H$1:$I$5,MATCH(Freelancer!D2143,Lista!$I$1:$I$5,0),1)&amp;"x"</f>
        <v>x3_1x</v>
      </c>
      <c r="C2143" t="s">
        <v>256</v>
      </c>
      <c r="D2143" t="s">
        <v>33</v>
      </c>
      <c r="E2143">
        <v>23</v>
      </c>
      <c r="F2143" t="s">
        <v>34</v>
      </c>
      <c r="G2143" t="str">
        <f t="shared" si="69"/>
        <v>3_x3_1x_G_23b</v>
      </c>
      <c r="H2143" s="116" t="str">
        <f t="shared" si="68"/>
        <v>23b</v>
      </c>
      <c r="I2143" t="s">
        <v>13669</v>
      </c>
    </row>
    <row r="2144" spans="1:10" x14ac:dyDescent="0.2">
      <c r="A2144">
        <v>3</v>
      </c>
      <c r="B2144" t="str">
        <f>"x"&amp;A2144&amp;"_"&amp;INDEX(Lista!$H$1:$I$5,MATCH(Freelancer!D2144,Lista!$I$1:$I$5,0),1)&amp;"x"</f>
        <v>x3_1x</v>
      </c>
      <c r="C2144" t="s">
        <v>256</v>
      </c>
      <c r="D2144" t="s">
        <v>33</v>
      </c>
      <c r="E2144">
        <v>24</v>
      </c>
      <c r="G2144" t="str">
        <f t="shared" si="69"/>
        <v>3_x3_1x_G_24</v>
      </c>
      <c r="H2144" s="116">
        <f t="shared" si="68"/>
        <v>24</v>
      </c>
      <c r="I2144" t="s">
        <v>13670</v>
      </c>
    </row>
    <row r="2145" spans="1:10" x14ac:dyDescent="0.2">
      <c r="A2145">
        <v>3</v>
      </c>
      <c r="B2145" t="str">
        <f>"x"&amp;A2145&amp;"_"&amp;INDEX(Lista!$H$1:$I$5,MATCH(Freelancer!D2145,Lista!$I$1:$I$5,0),1)&amp;"x"</f>
        <v>x3_1x</v>
      </c>
      <c r="C2145" t="s">
        <v>256</v>
      </c>
      <c r="D2145" t="s">
        <v>33</v>
      </c>
      <c r="E2145">
        <v>25</v>
      </c>
      <c r="G2145" t="str">
        <f t="shared" si="69"/>
        <v>3_x3_1x_G_25</v>
      </c>
      <c r="H2145" s="116">
        <f t="shared" si="68"/>
        <v>25</v>
      </c>
      <c r="I2145" t="s">
        <v>13671</v>
      </c>
      <c r="J2145" t="s">
        <v>13672</v>
      </c>
    </row>
    <row r="2146" spans="1:10" x14ac:dyDescent="0.2">
      <c r="A2146">
        <v>3</v>
      </c>
      <c r="B2146" t="str">
        <f>"x"&amp;A2146&amp;"_"&amp;INDEX(Lista!$H$1:$I$5,MATCH(Freelancer!D2146,Lista!$I$1:$I$5,0),1)&amp;"x"</f>
        <v>x3_1x</v>
      </c>
      <c r="C2146" t="s">
        <v>256</v>
      </c>
      <c r="D2146" t="s">
        <v>33</v>
      </c>
      <c r="E2146">
        <v>26</v>
      </c>
      <c r="F2146" t="s">
        <v>31</v>
      </c>
      <c r="G2146" t="str">
        <f t="shared" si="69"/>
        <v>3_x3_1x_G_26a</v>
      </c>
      <c r="H2146" s="116" t="str">
        <f t="shared" si="68"/>
        <v>26a</v>
      </c>
      <c r="I2146" t="s">
        <v>13673</v>
      </c>
      <c r="J2146" t="s">
        <v>13674</v>
      </c>
    </row>
    <row r="2147" spans="1:10" x14ac:dyDescent="0.2">
      <c r="A2147">
        <v>3</v>
      </c>
      <c r="B2147" t="str">
        <f>"x"&amp;A2147&amp;"_"&amp;INDEX(Lista!$H$1:$I$5,MATCH(Freelancer!D2147,Lista!$I$1:$I$5,0),1)&amp;"x"</f>
        <v>x3_1x</v>
      </c>
      <c r="C2147" t="s">
        <v>256</v>
      </c>
      <c r="D2147" t="s">
        <v>33</v>
      </c>
      <c r="E2147">
        <v>26</v>
      </c>
      <c r="F2147" t="s">
        <v>34</v>
      </c>
      <c r="G2147" t="str">
        <f t="shared" si="69"/>
        <v>3_x3_1x_G_26b</v>
      </c>
      <c r="H2147" s="116" t="str">
        <f t="shared" si="68"/>
        <v>26b</v>
      </c>
      <c r="I2147" t="s">
        <v>13675</v>
      </c>
      <c r="J2147" t="s">
        <v>13676</v>
      </c>
    </row>
    <row r="2148" spans="1:10" x14ac:dyDescent="0.2">
      <c r="A2148">
        <v>3</v>
      </c>
      <c r="B2148" t="str">
        <f>"x"&amp;A2148&amp;"_"&amp;INDEX(Lista!$H$1:$I$5,MATCH(Freelancer!D2148,Lista!$I$1:$I$5,0),1)&amp;"x"</f>
        <v>x3_1x</v>
      </c>
      <c r="C2148" t="s">
        <v>256</v>
      </c>
      <c r="D2148" t="s">
        <v>33</v>
      </c>
      <c r="E2148">
        <v>26</v>
      </c>
      <c r="F2148" t="s">
        <v>40</v>
      </c>
      <c r="G2148" t="str">
        <f t="shared" si="69"/>
        <v>3_x3_1x_G_26c</v>
      </c>
      <c r="H2148" s="116" t="str">
        <f t="shared" si="68"/>
        <v>26c</v>
      </c>
      <c r="I2148" t="s">
        <v>13677</v>
      </c>
      <c r="J2148" t="s">
        <v>13678</v>
      </c>
    </row>
    <row r="2149" spans="1:10" x14ac:dyDescent="0.2">
      <c r="A2149">
        <v>3</v>
      </c>
      <c r="B2149" t="str">
        <f>"x"&amp;A2149&amp;"_"&amp;INDEX(Lista!$H$1:$I$5,MATCH(Freelancer!D2149,Lista!$I$1:$I$5,0),1)&amp;"x"</f>
        <v>x3_1x</v>
      </c>
      <c r="C2149" t="s">
        <v>256</v>
      </c>
      <c r="D2149" t="s">
        <v>33</v>
      </c>
      <c r="E2149">
        <v>27</v>
      </c>
      <c r="F2149" t="s">
        <v>31</v>
      </c>
      <c r="G2149" t="str">
        <f t="shared" si="69"/>
        <v>3_x3_1x_G_27a</v>
      </c>
      <c r="H2149" s="116" t="str">
        <f t="shared" si="68"/>
        <v>27a</v>
      </c>
      <c r="I2149" t="s">
        <v>13679</v>
      </c>
      <c r="J2149" t="s">
        <v>13680</v>
      </c>
    </row>
    <row r="2150" spans="1:10" x14ac:dyDescent="0.2">
      <c r="A2150">
        <v>3</v>
      </c>
      <c r="B2150" t="str">
        <f>"x"&amp;A2150&amp;"_"&amp;INDEX(Lista!$H$1:$I$5,MATCH(Freelancer!D2150,Lista!$I$1:$I$5,0),1)&amp;"x"</f>
        <v>x3_1x</v>
      </c>
      <c r="C2150" t="s">
        <v>256</v>
      </c>
      <c r="D2150" t="s">
        <v>33</v>
      </c>
      <c r="E2150">
        <v>27</v>
      </c>
      <c r="F2150" t="s">
        <v>34</v>
      </c>
      <c r="G2150" t="str">
        <f t="shared" si="69"/>
        <v>3_x3_1x_G_27b</v>
      </c>
      <c r="H2150" s="116" t="str">
        <f t="shared" si="68"/>
        <v>27b</v>
      </c>
      <c r="I2150" t="s">
        <v>13679</v>
      </c>
      <c r="J2150" t="s">
        <v>13681</v>
      </c>
    </row>
    <row r="2151" spans="1:10" x14ac:dyDescent="0.2">
      <c r="A2151">
        <v>3</v>
      </c>
      <c r="B2151" t="str">
        <f>"x"&amp;A2151&amp;"_"&amp;INDEX(Lista!$H$1:$I$5,MATCH(Freelancer!D2151,Lista!$I$1:$I$5,0),1)&amp;"x"</f>
        <v>x3_1x</v>
      </c>
      <c r="C2151" t="s">
        <v>256</v>
      </c>
      <c r="D2151" t="s">
        <v>33</v>
      </c>
      <c r="E2151">
        <v>27</v>
      </c>
      <c r="F2151" t="s">
        <v>40</v>
      </c>
      <c r="G2151" t="str">
        <f t="shared" si="69"/>
        <v>3_x3_1x_G_27c</v>
      </c>
      <c r="H2151" s="116" t="str">
        <f t="shared" si="68"/>
        <v>27c</v>
      </c>
      <c r="I2151" t="s">
        <v>13679</v>
      </c>
      <c r="J2151" t="s">
        <v>13682</v>
      </c>
    </row>
    <row r="2152" spans="1:10" x14ac:dyDescent="0.2">
      <c r="A2152">
        <v>3</v>
      </c>
      <c r="B2152" t="str">
        <f>"x"&amp;A2152&amp;"_"&amp;INDEX(Lista!$H$1:$I$5,MATCH(Freelancer!D2152,Lista!$I$1:$I$5,0),1)&amp;"x"</f>
        <v>x3_1x</v>
      </c>
      <c r="C2152" t="s">
        <v>256</v>
      </c>
      <c r="D2152" t="s">
        <v>33</v>
      </c>
      <c r="E2152">
        <v>28</v>
      </c>
      <c r="G2152" t="str">
        <f t="shared" si="69"/>
        <v>3_x3_1x_G_28</v>
      </c>
      <c r="H2152" s="116">
        <f t="shared" si="68"/>
        <v>28</v>
      </c>
      <c r="I2152" t="s">
        <v>13683</v>
      </c>
      <c r="J2152" t="s">
        <v>13684</v>
      </c>
    </row>
    <row r="2153" spans="1:10" x14ac:dyDescent="0.2">
      <c r="A2153">
        <v>3</v>
      </c>
      <c r="B2153" t="str">
        <f>"x"&amp;A2153&amp;"_"&amp;INDEX(Lista!$H$1:$I$5,MATCH(Freelancer!D2153,Lista!$I$1:$I$5,0),1)&amp;"x"</f>
        <v>x3_1x</v>
      </c>
      <c r="C2153" t="s">
        <v>256</v>
      </c>
      <c r="D2153" t="s">
        <v>33</v>
      </c>
      <c r="E2153">
        <v>29</v>
      </c>
      <c r="G2153" t="str">
        <f t="shared" si="69"/>
        <v>3_x3_1x_G_29</v>
      </c>
      <c r="H2153" s="116">
        <f t="shared" si="68"/>
        <v>29</v>
      </c>
      <c r="I2153" t="s">
        <v>13685</v>
      </c>
      <c r="J2153" t="s">
        <v>13686</v>
      </c>
    </row>
    <row r="2154" spans="1:10" x14ac:dyDescent="0.2">
      <c r="A2154">
        <v>3</v>
      </c>
      <c r="B2154" t="str">
        <f>"x"&amp;A2154&amp;"_"&amp;INDEX(Lista!$H$1:$I$5,MATCH(Freelancer!D2154,Lista!$I$1:$I$5,0),1)&amp;"x"</f>
        <v>x3_1x</v>
      </c>
      <c r="C2154" t="s">
        <v>256</v>
      </c>
      <c r="D2154" t="s">
        <v>33</v>
      </c>
      <c r="E2154">
        <v>30</v>
      </c>
      <c r="F2154" t="s">
        <v>31</v>
      </c>
      <c r="G2154" t="str">
        <f t="shared" si="69"/>
        <v>3_x3_1x_G_30a</v>
      </c>
      <c r="H2154" s="116" t="str">
        <f t="shared" si="68"/>
        <v>30a</v>
      </c>
      <c r="I2154" t="s">
        <v>13687</v>
      </c>
      <c r="J2154" t="s">
        <v>13688</v>
      </c>
    </row>
    <row r="2155" spans="1:10" x14ac:dyDescent="0.2">
      <c r="A2155">
        <v>3</v>
      </c>
      <c r="B2155" t="str">
        <f>"x"&amp;A2155&amp;"_"&amp;INDEX(Lista!$H$1:$I$5,MATCH(Freelancer!D2155,Lista!$I$1:$I$5,0),1)&amp;"x"</f>
        <v>x3_1x</v>
      </c>
      <c r="C2155" t="s">
        <v>256</v>
      </c>
      <c r="D2155" t="s">
        <v>33</v>
      </c>
      <c r="E2155">
        <v>30</v>
      </c>
      <c r="F2155" t="s">
        <v>34</v>
      </c>
      <c r="G2155" t="str">
        <f t="shared" si="69"/>
        <v>3_x3_1x_G_30b</v>
      </c>
      <c r="H2155" s="116" t="str">
        <f t="shared" si="68"/>
        <v>30b</v>
      </c>
      <c r="I2155" t="s">
        <v>13689</v>
      </c>
      <c r="J2155" t="s">
        <v>13688</v>
      </c>
    </row>
    <row r="2156" spans="1:10" x14ac:dyDescent="0.2">
      <c r="A2156">
        <v>3</v>
      </c>
      <c r="B2156" t="str">
        <f>"x"&amp;A2156&amp;"_"&amp;INDEX(Lista!$H$1:$I$5,MATCH(Freelancer!D2156,Lista!$I$1:$I$5,0),1)&amp;"x"</f>
        <v>x3_1x</v>
      </c>
      <c r="C2156" t="s">
        <v>256</v>
      </c>
      <c r="D2156" t="s">
        <v>33</v>
      </c>
      <c r="E2156">
        <v>31</v>
      </c>
      <c r="F2156" t="s">
        <v>31</v>
      </c>
      <c r="G2156" t="str">
        <f t="shared" si="69"/>
        <v>3_x3_1x_G_31a</v>
      </c>
      <c r="H2156" s="116" t="str">
        <f t="shared" si="68"/>
        <v>31a</v>
      </c>
      <c r="I2156" t="s">
        <v>13690</v>
      </c>
      <c r="J2156" t="s">
        <v>13691</v>
      </c>
    </row>
    <row r="2157" spans="1:10" x14ac:dyDescent="0.2">
      <c r="A2157">
        <v>3</v>
      </c>
      <c r="B2157" t="str">
        <f>"x"&amp;A2157&amp;"_"&amp;INDEX(Lista!$H$1:$I$5,MATCH(Freelancer!D2157,Lista!$I$1:$I$5,0),1)&amp;"x"</f>
        <v>x3_1x</v>
      </c>
      <c r="C2157" t="s">
        <v>256</v>
      </c>
      <c r="D2157" t="s">
        <v>33</v>
      </c>
      <c r="E2157">
        <v>31</v>
      </c>
      <c r="F2157" t="s">
        <v>34</v>
      </c>
      <c r="G2157" t="str">
        <f t="shared" si="69"/>
        <v>3_x3_1x_G_31b</v>
      </c>
      <c r="H2157" s="116" t="str">
        <f t="shared" si="68"/>
        <v>31b</v>
      </c>
      <c r="I2157" t="s">
        <v>7064</v>
      </c>
      <c r="J2157" t="s">
        <v>13691</v>
      </c>
    </row>
    <row r="2158" spans="1:10" x14ac:dyDescent="0.2">
      <c r="A2158">
        <v>3</v>
      </c>
      <c r="B2158" t="str">
        <f>"x"&amp;A2158&amp;"_"&amp;INDEX(Lista!$H$1:$I$5,MATCH(Freelancer!D2158,Lista!$I$1:$I$5,0),1)&amp;"x"</f>
        <v>x3_1x</v>
      </c>
      <c r="C2158" t="s">
        <v>256</v>
      </c>
      <c r="D2158" t="s">
        <v>33</v>
      </c>
      <c r="E2158">
        <v>32</v>
      </c>
      <c r="G2158" t="str">
        <f t="shared" si="69"/>
        <v>3_x3_1x_G_32</v>
      </c>
      <c r="H2158" s="116">
        <f t="shared" si="68"/>
        <v>32</v>
      </c>
      <c r="I2158" t="s">
        <v>13692</v>
      </c>
      <c r="J2158" t="s">
        <v>13693</v>
      </c>
    </row>
    <row r="2159" spans="1:10" x14ac:dyDescent="0.2">
      <c r="A2159">
        <v>3</v>
      </c>
      <c r="B2159" t="str">
        <f>"x"&amp;A2159&amp;"_"&amp;INDEX(Lista!$H$1:$I$5,MATCH(Freelancer!D2159,Lista!$I$1:$I$5,0),1)&amp;"x"</f>
        <v>x3_1x</v>
      </c>
      <c r="C2159" t="s">
        <v>256</v>
      </c>
      <c r="D2159" t="s">
        <v>33</v>
      </c>
      <c r="E2159">
        <v>33</v>
      </c>
      <c r="G2159" t="str">
        <f t="shared" si="69"/>
        <v>3_x3_1x_G_33</v>
      </c>
      <c r="H2159" s="116">
        <f t="shared" si="68"/>
        <v>33</v>
      </c>
      <c r="I2159" t="s">
        <v>13694</v>
      </c>
      <c r="J2159" t="s">
        <v>13695</v>
      </c>
    </row>
    <row r="2160" spans="1:10" x14ac:dyDescent="0.2">
      <c r="A2160">
        <v>3</v>
      </c>
      <c r="B2160" t="str">
        <f>"x"&amp;A2160&amp;"_"&amp;INDEX(Lista!$H$1:$I$5,MATCH(Freelancer!D2160,Lista!$I$1:$I$5,0),1)&amp;"x"</f>
        <v>x3_1x</v>
      </c>
      <c r="C2160" t="s">
        <v>256</v>
      </c>
      <c r="D2160" t="s">
        <v>33</v>
      </c>
      <c r="E2160">
        <v>34</v>
      </c>
      <c r="G2160" t="str">
        <f t="shared" si="69"/>
        <v>3_x3_1x_G_34</v>
      </c>
      <c r="H2160" s="116">
        <f t="shared" si="68"/>
        <v>34</v>
      </c>
      <c r="I2160" t="s">
        <v>13696</v>
      </c>
      <c r="J2160" t="s">
        <v>13697</v>
      </c>
    </row>
    <row r="2161" spans="1:10" x14ac:dyDescent="0.2">
      <c r="A2161">
        <v>3</v>
      </c>
      <c r="B2161" t="str">
        <f>"x"&amp;A2161&amp;"_"&amp;INDEX(Lista!$H$1:$I$5,MATCH(Freelancer!D2161,Lista!$I$1:$I$5,0),1)&amp;"x"</f>
        <v>x3_1x</v>
      </c>
      <c r="C2161" t="s">
        <v>256</v>
      </c>
      <c r="D2161" t="s">
        <v>33</v>
      </c>
      <c r="E2161">
        <v>35</v>
      </c>
      <c r="F2161" t="s">
        <v>31</v>
      </c>
      <c r="G2161" t="str">
        <f t="shared" si="69"/>
        <v>3_x3_1x_G_35a</v>
      </c>
      <c r="H2161" s="116" t="str">
        <f t="shared" si="68"/>
        <v>35a</v>
      </c>
      <c r="I2161" t="s">
        <v>7054</v>
      </c>
      <c r="J2161" t="s">
        <v>13698</v>
      </c>
    </row>
    <row r="2162" spans="1:10" x14ac:dyDescent="0.2">
      <c r="A2162">
        <v>3</v>
      </c>
      <c r="B2162" t="str">
        <f>"x"&amp;A2162&amp;"_"&amp;INDEX(Lista!$H$1:$I$5,MATCH(Freelancer!D2162,Lista!$I$1:$I$5,0),1)&amp;"x"</f>
        <v>x3_1x</v>
      </c>
      <c r="C2162" t="s">
        <v>256</v>
      </c>
      <c r="D2162" t="s">
        <v>33</v>
      </c>
      <c r="E2162">
        <v>35</v>
      </c>
      <c r="F2162" t="s">
        <v>34</v>
      </c>
      <c r="G2162" t="str">
        <f t="shared" si="69"/>
        <v>3_x3_1x_G_35b</v>
      </c>
      <c r="H2162" s="116" t="str">
        <f t="shared" si="68"/>
        <v>35b</v>
      </c>
      <c r="I2162" t="s">
        <v>7054</v>
      </c>
      <c r="J2162" t="s">
        <v>13699</v>
      </c>
    </row>
    <row r="2163" spans="1:10" x14ac:dyDescent="0.2">
      <c r="A2163">
        <v>3</v>
      </c>
      <c r="B2163" t="str">
        <f>"x"&amp;A2163&amp;"_"&amp;INDEX(Lista!$H$1:$I$5,MATCH(Freelancer!D2163,Lista!$I$1:$I$5,0),1)&amp;"x"</f>
        <v>x3_1x</v>
      </c>
      <c r="C2163" t="s">
        <v>256</v>
      </c>
      <c r="D2163" t="s">
        <v>33</v>
      </c>
      <c r="E2163">
        <v>35</v>
      </c>
      <c r="F2163" t="s">
        <v>40</v>
      </c>
      <c r="G2163" t="str">
        <f t="shared" si="69"/>
        <v>3_x3_1x_G_35c</v>
      </c>
      <c r="H2163" s="116" t="str">
        <f t="shared" si="68"/>
        <v>35c</v>
      </c>
      <c r="I2163" t="s">
        <v>7054</v>
      </c>
      <c r="J2163" t="s">
        <v>13700</v>
      </c>
    </row>
    <row r="2164" spans="1:10" x14ac:dyDescent="0.2">
      <c r="A2164">
        <v>3</v>
      </c>
      <c r="B2164" t="str">
        <f>"x"&amp;A2164&amp;"_"&amp;INDEX(Lista!$H$1:$I$5,MATCH(Freelancer!D2164,Lista!$I$1:$I$5,0),1)&amp;"x"</f>
        <v>x3_1x</v>
      </c>
      <c r="C2164" t="s">
        <v>256</v>
      </c>
      <c r="D2164" t="s">
        <v>33</v>
      </c>
      <c r="E2164">
        <v>36</v>
      </c>
      <c r="G2164" t="str">
        <f t="shared" si="69"/>
        <v>3_x3_1x_G_36</v>
      </c>
      <c r="H2164" s="116">
        <f t="shared" si="68"/>
        <v>36</v>
      </c>
      <c r="I2164" t="s">
        <v>13701</v>
      </c>
      <c r="J2164" t="s">
        <v>13702</v>
      </c>
    </row>
    <row r="2165" spans="1:10" x14ac:dyDescent="0.2">
      <c r="A2165">
        <v>3</v>
      </c>
      <c r="B2165" t="str">
        <f>"x"&amp;A2165&amp;"_"&amp;INDEX(Lista!$H$1:$I$5,MATCH(Freelancer!D2165,Lista!$I$1:$I$5,0),1)&amp;"x"</f>
        <v>x3_1x</v>
      </c>
      <c r="C2165" t="s">
        <v>256</v>
      </c>
      <c r="D2165" t="s">
        <v>33</v>
      </c>
      <c r="E2165">
        <v>37</v>
      </c>
      <c r="F2165" t="s">
        <v>31</v>
      </c>
      <c r="G2165" t="str">
        <f t="shared" si="69"/>
        <v>3_x3_1x_G_37a</v>
      </c>
      <c r="H2165" s="116" t="str">
        <f t="shared" si="68"/>
        <v>37a</v>
      </c>
      <c r="I2165" t="s">
        <v>13703</v>
      </c>
      <c r="J2165" t="s">
        <v>13704</v>
      </c>
    </row>
    <row r="2166" spans="1:10" x14ac:dyDescent="0.2">
      <c r="A2166">
        <v>3</v>
      </c>
      <c r="B2166" t="str">
        <f>"x"&amp;A2166&amp;"_"&amp;INDEX(Lista!$H$1:$I$5,MATCH(Freelancer!D2166,Lista!$I$1:$I$5,0),1)&amp;"x"</f>
        <v>x3_1x</v>
      </c>
      <c r="C2166" t="s">
        <v>256</v>
      </c>
      <c r="D2166" t="s">
        <v>33</v>
      </c>
      <c r="E2166">
        <v>37</v>
      </c>
      <c r="F2166" t="s">
        <v>34</v>
      </c>
      <c r="G2166" t="str">
        <f t="shared" si="69"/>
        <v>3_x3_1x_G_37b</v>
      </c>
      <c r="H2166" s="116" t="str">
        <f t="shared" si="68"/>
        <v>37b</v>
      </c>
      <c r="I2166" t="s">
        <v>13703</v>
      </c>
      <c r="J2166" t="s">
        <v>13705</v>
      </c>
    </row>
    <row r="2167" spans="1:10" x14ac:dyDescent="0.2">
      <c r="A2167">
        <v>3</v>
      </c>
      <c r="B2167" t="str">
        <f>"x"&amp;A2167&amp;"_"&amp;INDEX(Lista!$H$1:$I$5,MATCH(Freelancer!D2167,Lista!$I$1:$I$5,0),1)&amp;"x"</f>
        <v>x3_1x</v>
      </c>
      <c r="C2167" t="s">
        <v>256</v>
      </c>
      <c r="D2167" t="s">
        <v>33</v>
      </c>
      <c r="E2167">
        <v>38</v>
      </c>
      <c r="F2167" t="s">
        <v>31</v>
      </c>
      <c r="G2167" t="str">
        <f t="shared" si="69"/>
        <v>3_x3_1x_G_38a</v>
      </c>
      <c r="H2167" s="116" t="str">
        <f t="shared" si="68"/>
        <v>38a</v>
      </c>
      <c r="I2167" t="s">
        <v>13706</v>
      </c>
      <c r="J2167" t="s">
        <v>13707</v>
      </c>
    </row>
    <row r="2168" spans="1:10" x14ac:dyDescent="0.2">
      <c r="A2168">
        <v>3</v>
      </c>
      <c r="B2168" t="str">
        <f>"x"&amp;A2168&amp;"_"&amp;INDEX(Lista!$H$1:$I$5,MATCH(Freelancer!D2168,Lista!$I$1:$I$5,0),1)&amp;"x"</f>
        <v>x3_1x</v>
      </c>
      <c r="C2168" t="s">
        <v>256</v>
      </c>
      <c r="D2168" t="s">
        <v>33</v>
      </c>
      <c r="E2168">
        <v>38</v>
      </c>
      <c r="F2168" t="s">
        <v>34</v>
      </c>
      <c r="G2168" t="str">
        <f t="shared" si="69"/>
        <v>3_x3_1x_G_38b</v>
      </c>
      <c r="H2168" s="116" t="str">
        <f t="shared" si="68"/>
        <v>38b</v>
      </c>
      <c r="I2168" t="s">
        <v>13708</v>
      </c>
      <c r="J2168" t="s">
        <v>13707</v>
      </c>
    </row>
    <row r="2169" spans="1:10" x14ac:dyDescent="0.2">
      <c r="A2169">
        <v>3</v>
      </c>
      <c r="B2169" t="str">
        <f>"x"&amp;A2169&amp;"_"&amp;INDEX(Lista!$H$1:$I$5,MATCH(Freelancer!D2169,Lista!$I$1:$I$5,0),1)&amp;"x"</f>
        <v>x3_1x</v>
      </c>
      <c r="C2169" t="s">
        <v>256</v>
      </c>
      <c r="D2169" t="s">
        <v>33</v>
      </c>
      <c r="E2169">
        <v>38</v>
      </c>
      <c r="F2169" t="s">
        <v>40</v>
      </c>
      <c r="G2169" t="str">
        <f t="shared" si="69"/>
        <v>3_x3_1x_G_38c</v>
      </c>
      <c r="H2169" s="116" t="str">
        <f t="shared" si="68"/>
        <v>38c</v>
      </c>
      <c r="I2169" t="s">
        <v>13709</v>
      </c>
      <c r="J2169" t="s">
        <v>13707</v>
      </c>
    </row>
    <row r="2170" spans="1:10" x14ac:dyDescent="0.2">
      <c r="A2170">
        <v>3</v>
      </c>
      <c r="B2170" t="str">
        <f>"x"&amp;A2170&amp;"_"&amp;INDEX(Lista!$H$1:$I$5,MATCH(Freelancer!D2170,Lista!$I$1:$I$5,0),1)&amp;"x"</f>
        <v>x3_1x</v>
      </c>
      <c r="C2170" t="s">
        <v>256</v>
      </c>
      <c r="D2170" t="s">
        <v>33</v>
      </c>
      <c r="E2170">
        <v>38</v>
      </c>
      <c r="F2170" t="s">
        <v>66</v>
      </c>
      <c r="G2170" t="str">
        <f t="shared" si="69"/>
        <v>3_x3_1x_G_38d</v>
      </c>
      <c r="H2170" s="116" t="str">
        <f t="shared" si="68"/>
        <v>38d</v>
      </c>
      <c r="I2170" t="s">
        <v>13710</v>
      </c>
      <c r="J2170" t="s">
        <v>13707</v>
      </c>
    </row>
    <row r="2171" spans="1:10" x14ac:dyDescent="0.2">
      <c r="A2171">
        <v>3</v>
      </c>
      <c r="B2171" t="str">
        <f>"x"&amp;A2171&amp;"_"&amp;INDEX(Lista!$H$1:$I$5,MATCH(Freelancer!D2171,Lista!$I$1:$I$5,0),1)&amp;"x"</f>
        <v>x3_1x</v>
      </c>
      <c r="C2171" t="s">
        <v>256</v>
      </c>
      <c r="D2171" t="s">
        <v>33</v>
      </c>
      <c r="E2171">
        <v>39</v>
      </c>
      <c r="G2171" t="str">
        <f t="shared" si="69"/>
        <v>3_x3_1x_G_39</v>
      </c>
      <c r="H2171" s="116">
        <f t="shared" si="68"/>
        <v>39</v>
      </c>
      <c r="I2171" t="s">
        <v>13711</v>
      </c>
      <c r="J2171" t="s">
        <v>13712</v>
      </c>
    </row>
    <row r="2172" spans="1:10" x14ac:dyDescent="0.2">
      <c r="A2172">
        <v>3</v>
      </c>
      <c r="B2172" t="str">
        <f>"x"&amp;A2172&amp;"_"&amp;INDEX(Lista!$H$1:$I$5,MATCH(Freelancer!D2172,Lista!$I$1:$I$5,0),1)&amp;"x"</f>
        <v>x3_1x</v>
      </c>
      <c r="C2172" t="s">
        <v>256</v>
      </c>
      <c r="D2172" t="s">
        <v>33</v>
      </c>
      <c r="E2172">
        <v>40</v>
      </c>
      <c r="F2172" t="s">
        <v>31</v>
      </c>
      <c r="G2172" t="str">
        <f t="shared" si="69"/>
        <v>3_x3_1x_G_40a</v>
      </c>
      <c r="H2172" s="116" t="str">
        <f t="shared" si="68"/>
        <v>40a</v>
      </c>
      <c r="I2172" t="s">
        <v>13713</v>
      </c>
    </row>
    <row r="2173" spans="1:10" x14ac:dyDescent="0.2">
      <c r="A2173">
        <v>3</v>
      </c>
      <c r="B2173" t="str">
        <f>"x"&amp;A2173&amp;"_"&amp;INDEX(Lista!$H$1:$I$5,MATCH(Freelancer!D2173,Lista!$I$1:$I$5,0),1)&amp;"x"</f>
        <v>x3_1x</v>
      </c>
      <c r="C2173" t="s">
        <v>256</v>
      </c>
      <c r="D2173" t="s">
        <v>33</v>
      </c>
      <c r="E2173">
        <v>40</v>
      </c>
      <c r="F2173" t="s">
        <v>34</v>
      </c>
      <c r="G2173" t="str">
        <f t="shared" si="69"/>
        <v>3_x3_1x_G_40b</v>
      </c>
      <c r="H2173" s="116" t="str">
        <f t="shared" si="68"/>
        <v>40b</v>
      </c>
      <c r="I2173" t="s">
        <v>13714</v>
      </c>
    </row>
    <row r="2174" spans="1:10" x14ac:dyDescent="0.2">
      <c r="A2174">
        <v>3</v>
      </c>
      <c r="B2174" t="str">
        <f>"x"&amp;A2174&amp;"_"&amp;INDEX(Lista!$H$1:$I$5,MATCH(Freelancer!D2174,Lista!$I$1:$I$5,0),1)&amp;"x"</f>
        <v>x3_1x</v>
      </c>
      <c r="C2174" t="s">
        <v>256</v>
      </c>
      <c r="D2174" t="s">
        <v>33</v>
      </c>
      <c r="E2174">
        <v>40</v>
      </c>
      <c r="F2174" t="s">
        <v>40</v>
      </c>
      <c r="G2174" t="str">
        <f t="shared" si="69"/>
        <v>3_x3_1x_G_40c</v>
      </c>
      <c r="H2174" s="116" t="str">
        <f t="shared" si="68"/>
        <v>40c</v>
      </c>
      <c r="I2174" t="s">
        <v>13715</v>
      </c>
    </row>
    <row r="2175" spans="1:10" x14ac:dyDescent="0.2">
      <c r="A2175">
        <v>3</v>
      </c>
      <c r="B2175" t="str">
        <f>"x"&amp;A2175&amp;"_"&amp;INDEX(Lista!$H$1:$I$5,MATCH(Freelancer!D2175,Lista!$I$1:$I$5,0),1)&amp;"x"</f>
        <v>x3_1x</v>
      </c>
      <c r="C2175" t="s">
        <v>256</v>
      </c>
      <c r="D2175" t="s">
        <v>33</v>
      </c>
      <c r="E2175">
        <v>41</v>
      </c>
      <c r="F2175" t="s">
        <v>31</v>
      </c>
      <c r="G2175" t="str">
        <f t="shared" si="69"/>
        <v>3_x3_1x_G_41a</v>
      </c>
      <c r="H2175" s="116" t="str">
        <f t="shared" si="68"/>
        <v>41a</v>
      </c>
      <c r="I2175" t="s">
        <v>13716</v>
      </c>
    </row>
    <row r="2176" spans="1:10" x14ac:dyDescent="0.2">
      <c r="A2176">
        <v>3</v>
      </c>
      <c r="B2176" t="str">
        <f>"x"&amp;A2176&amp;"_"&amp;INDEX(Lista!$H$1:$I$5,MATCH(Freelancer!D2176,Lista!$I$1:$I$5,0),1)&amp;"x"</f>
        <v>x3_1x</v>
      </c>
      <c r="C2176" t="s">
        <v>256</v>
      </c>
      <c r="D2176" t="s">
        <v>33</v>
      </c>
      <c r="E2176">
        <v>41</v>
      </c>
      <c r="F2176" t="s">
        <v>34</v>
      </c>
      <c r="G2176" t="str">
        <f t="shared" si="69"/>
        <v>3_x3_1x_G_41b</v>
      </c>
      <c r="H2176" s="116" t="str">
        <f t="shared" si="68"/>
        <v>41b</v>
      </c>
      <c r="I2176" t="s">
        <v>13717</v>
      </c>
    </row>
    <row r="2177" spans="1:10" x14ac:dyDescent="0.2">
      <c r="A2177">
        <v>3</v>
      </c>
      <c r="B2177" t="str">
        <f>"x"&amp;A2177&amp;"_"&amp;INDEX(Lista!$H$1:$I$5,MATCH(Freelancer!D2177,Lista!$I$1:$I$5,0),1)&amp;"x"</f>
        <v>x3_1x</v>
      </c>
      <c r="C2177" t="s">
        <v>256</v>
      </c>
      <c r="D2177" t="s">
        <v>33</v>
      </c>
      <c r="E2177">
        <v>41</v>
      </c>
      <c r="F2177" t="s">
        <v>40</v>
      </c>
      <c r="G2177" t="str">
        <f t="shared" si="69"/>
        <v>3_x3_1x_G_41c</v>
      </c>
      <c r="H2177" s="116" t="str">
        <f t="shared" si="68"/>
        <v>41c</v>
      </c>
      <c r="I2177" t="s">
        <v>13718</v>
      </c>
    </row>
    <row r="2178" spans="1:10" x14ac:dyDescent="0.2">
      <c r="A2178">
        <v>3</v>
      </c>
      <c r="B2178" t="str">
        <f>"x"&amp;A2178&amp;"_"&amp;INDEX(Lista!$H$1:$I$5,MATCH(Freelancer!D2178,Lista!$I$1:$I$5,0),1)&amp;"x"</f>
        <v>x3_1x</v>
      </c>
      <c r="C2178" t="s">
        <v>256</v>
      </c>
      <c r="D2178" t="s">
        <v>33</v>
      </c>
      <c r="E2178">
        <v>42</v>
      </c>
      <c r="F2178" t="s">
        <v>31</v>
      </c>
      <c r="G2178" t="str">
        <f t="shared" si="69"/>
        <v>3_x3_1x_G_42a</v>
      </c>
      <c r="H2178" s="116" t="str">
        <f t="shared" si="68"/>
        <v>42a</v>
      </c>
      <c r="I2178" t="s">
        <v>13719</v>
      </c>
    </row>
    <row r="2179" spans="1:10" x14ac:dyDescent="0.2">
      <c r="A2179">
        <v>3</v>
      </c>
      <c r="B2179" t="str">
        <f>"x"&amp;A2179&amp;"_"&amp;INDEX(Lista!$H$1:$I$5,MATCH(Freelancer!D2179,Lista!$I$1:$I$5,0),1)&amp;"x"</f>
        <v>x3_1x</v>
      </c>
      <c r="C2179" t="s">
        <v>256</v>
      </c>
      <c r="D2179" t="s">
        <v>33</v>
      </c>
      <c r="E2179">
        <v>42</v>
      </c>
      <c r="F2179" t="s">
        <v>34</v>
      </c>
      <c r="G2179" t="str">
        <f t="shared" si="69"/>
        <v>3_x3_1x_G_42b</v>
      </c>
      <c r="H2179" s="116" t="str">
        <f t="shared" ref="H2179:H2242" si="70">IF(F2179="",E2179,E2179&amp;F2179)</f>
        <v>42b</v>
      </c>
      <c r="I2179" t="s">
        <v>13720</v>
      </c>
    </row>
    <row r="2180" spans="1:10" x14ac:dyDescent="0.2">
      <c r="A2180">
        <v>3</v>
      </c>
      <c r="B2180" t="str">
        <f>"x"&amp;A2180&amp;"_"&amp;INDEX(Lista!$H$1:$I$5,MATCH(Freelancer!D2180,Lista!$I$1:$I$5,0),1)&amp;"x"</f>
        <v>x3_1x</v>
      </c>
      <c r="C2180" t="s">
        <v>256</v>
      </c>
      <c r="D2180" t="s">
        <v>33</v>
      </c>
      <c r="E2180">
        <v>42</v>
      </c>
      <c r="F2180" t="s">
        <v>40</v>
      </c>
      <c r="G2180" t="str">
        <f t="shared" si="69"/>
        <v>3_x3_1x_G_42c</v>
      </c>
      <c r="H2180" s="116" t="str">
        <f t="shared" si="70"/>
        <v>42c</v>
      </c>
      <c r="I2180" t="s">
        <v>13721</v>
      </c>
    </row>
    <row r="2181" spans="1:10" x14ac:dyDescent="0.2">
      <c r="A2181">
        <v>3</v>
      </c>
      <c r="B2181" t="str">
        <f>"x"&amp;A2181&amp;"_"&amp;INDEX(Lista!$H$1:$I$5,MATCH(Freelancer!D2181,Lista!$I$1:$I$5,0),1)&amp;"x"</f>
        <v>x3_1x</v>
      </c>
      <c r="C2181" t="s">
        <v>256</v>
      </c>
      <c r="D2181" t="s">
        <v>33</v>
      </c>
      <c r="E2181">
        <v>43</v>
      </c>
      <c r="G2181" t="str">
        <f t="shared" si="69"/>
        <v>3_x3_1x_G_43</v>
      </c>
      <c r="H2181" s="116">
        <f t="shared" si="70"/>
        <v>43</v>
      </c>
      <c r="I2181" t="s">
        <v>13722</v>
      </c>
      <c r="J2181" t="s">
        <v>13723</v>
      </c>
    </row>
    <row r="2182" spans="1:10" x14ac:dyDescent="0.2">
      <c r="A2182">
        <v>3</v>
      </c>
      <c r="B2182" t="str">
        <f>"x"&amp;A2182&amp;"_"&amp;INDEX(Lista!$H$1:$I$5,MATCH(Freelancer!D2182,Lista!$I$1:$I$5,0),1)&amp;"x"</f>
        <v>x3_1x</v>
      </c>
      <c r="C2182" t="s">
        <v>256</v>
      </c>
      <c r="D2182" t="s">
        <v>33</v>
      </c>
      <c r="E2182">
        <v>44</v>
      </c>
      <c r="G2182" t="str">
        <f t="shared" si="69"/>
        <v>3_x3_1x_G_44</v>
      </c>
      <c r="H2182" s="116">
        <f t="shared" si="70"/>
        <v>44</v>
      </c>
      <c r="I2182" t="s">
        <v>13724</v>
      </c>
      <c r="J2182" t="s">
        <v>13725</v>
      </c>
    </row>
    <row r="2183" spans="1:10" x14ac:dyDescent="0.2">
      <c r="A2183">
        <v>3</v>
      </c>
      <c r="B2183" t="str">
        <f>"x"&amp;A2183&amp;"_"&amp;INDEX(Lista!$H$1:$I$5,MATCH(Freelancer!D2183,Lista!$I$1:$I$5,0),1)&amp;"x"</f>
        <v>x3_1x</v>
      </c>
      <c r="C2183" t="s">
        <v>256</v>
      </c>
      <c r="D2183" t="s">
        <v>33</v>
      </c>
      <c r="E2183">
        <v>45</v>
      </c>
      <c r="F2183" t="s">
        <v>31</v>
      </c>
      <c r="G2183" t="str">
        <f t="shared" si="69"/>
        <v>3_x3_1x_G_45a</v>
      </c>
      <c r="H2183" s="116" t="str">
        <f t="shared" si="70"/>
        <v>45a</v>
      </c>
      <c r="I2183" t="s">
        <v>13726</v>
      </c>
      <c r="J2183" t="s">
        <v>13727</v>
      </c>
    </row>
    <row r="2184" spans="1:10" x14ac:dyDescent="0.2">
      <c r="A2184">
        <v>3</v>
      </c>
      <c r="B2184" t="str">
        <f>"x"&amp;A2184&amp;"_"&amp;INDEX(Lista!$H$1:$I$5,MATCH(Freelancer!D2184,Lista!$I$1:$I$5,0),1)&amp;"x"</f>
        <v>x3_1x</v>
      </c>
      <c r="C2184" t="s">
        <v>256</v>
      </c>
      <c r="D2184" t="s">
        <v>33</v>
      </c>
      <c r="E2184">
        <v>45</v>
      </c>
      <c r="F2184" t="s">
        <v>34</v>
      </c>
      <c r="G2184" t="str">
        <f t="shared" si="69"/>
        <v>3_x3_1x_G_45b</v>
      </c>
      <c r="H2184" s="116" t="str">
        <f t="shared" si="70"/>
        <v>45b</v>
      </c>
      <c r="I2184" t="s">
        <v>13728</v>
      </c>
      <c r="J2184" t="s">
        <v>13727</v>
      </c>
    </row>
    <row r="2185" spans="1:10" x14ac:dyDescent="0.2">
      <c r="A2185">
        <v>3</v>
      </c>
      <c r="B2185" t="str">
        <f>"x"&amp;A2185&amp;"_"&amp;INDEX(Lista!$H$1:$I$5,MATCH(Freelancer!D2185,Lista!$I$1:$I$5,0),1)&amp;"x"</f>
        <v>x3_1x</v>
      </c>
      <c r="C2185" t="s">
        <v>256</v>
      </c>
      <c r="D2185" t="s">
        <v>33</v>
      </c>
      <c r="E2185">
        <v>45</v>
      </c>
      <c r="F2185" t="s">
        <v>40</v>
      </c>
      <c r="G2185" t="str">
        <f t="shared" ref="G2185:G2248" si="71">A2185&amp;"_"&amp;B2185&amp;"_"&amp;D2185&amp;"_"&amp;H2185</f>
        <v>3_x3_1x_G_45c</v>
      </c>
      <c r="H2185" s="116" t="str">
        <f t="shared" si="70"/>
        <v>45c</v>
      </c>
      <c r="I2185" t="s">
        <v>13729</v>
      </c>
      <c r="J2185" t="s">
        <v>13727</v>
      </c>
    </row>
    <row r="2186" spans="1:10" x14ac:dyDescent="0.2">
      <c r="A2186">
        <v>3</v>
      </c>
      <c r="B2186" t="str">
        <f>"x"&amp;A2186&amp;"_"&amp;INDEX(Lista!$H$1:$I$5,MATCH(Freelancer!D2186,Lista!$I$1:$I$5,0),1)&amp;"x"</f>
        <v>x3_1x</v>
      </c>
      <c r="C2186" t="s">
        <v>256</v>
      </c>
      <c r="D2186" t="s">
        <v>33</v>
      </c>
      <c r="E2186">
        <v>46</v>
      </c>
      <c r="G2186" t="str">
        <f t="shared" si="71"/>
        <v>3_x3_1x_G_46</v>
      </c>
      <c r="H2186" s="116">
        <f t="shared" si="70"/>
        <v>46</v>
      </c>
      <c r="I2186" t="s">
        <v>13730</v>
      </c>
      <c r="J2186" t="s">
        <v>13731</v>
      </c>
    </row>
    <row r="2187" spans="1:10" x14ac:dyDescent="0.2">
      <c r="A2187">
        <v>3</v>
      </c>
      <c r="B2187" t="str">
        <f>"x"&amp;A2187&amp;"_"&amp;INDEX(Lista!$H$1:$I$5,MATCH(Freelancer!D2187,Lista!$I$1:$I$5,0),1)&amp;"x"</f>
        <v>x3_1x</v>
      </c>
      <c r="C2187" t="s">
        <v>256</v>
      </c>
      <c r="D2187" t="s">
        <v>33</v>
      </c>
      <c r="E2187">
        <v>47</v>
      </c>
      <c r="G2187" t="str">
        <f t="shared" si="71"/>
        <v>3_x3_1x_G_47</v>
      </c>
      <c r="H2187" s="116">
        <f t="shared" si="70"/>
        <v>47</v>
      </c>
      <c r="I2187" t="s">
        <v>13732</v>
      </c>
      <c r="J2187" t="s">
        <v>13733</v>
      </c>
    </row>
    <row r="2188" spans="1:10" x14ac:dyDescent="0.2">
      <c r="A2188">
        <v>3</v>
      </c>
      <c r="B2188" t="str">
        <f>"x"&amp;A2188&amp;"_"&amp;INDEX(Lista!$H$1:$I$5,MATCH(Freelancer!D2188,Lista!$I$1:$I$5,0),1)&amp;"x"</f>
        <v>x3_1x</v>
      </c>
      <c r="C2188" t="s">
        <v>256</v>
      </c>
      <c r="D2188" t="s">
        <v>33</v>
      </c>
      <c r="E2188">
        <v>48</v>
      </c>
      <c r="G2188" t="str">
        <f t="shared" si="71"/>
        <v>3_x3_1x_G_48</v>
      </c>
      <c r="H2188" s="116">
        <f t="shared" si="70"/>
        <v>48</v>
      </c>
      <c r="I2188" t="s">
        <v>13734</v>
      </c>
      <c r="J2188" t="s">
        <v>13735</v>
      </c>
    </row>
    <row r="2189" spans="1:10" x14ac:dyDescent="0.2">
      <c r="A2189">
        <v>3</v>
      </c>
      <c r="B2189" t="str">
        <f>"x"&amp;A2189&amp;"_"&amp;INDEX(Lista!$H$1:$I$5,MATCH(Freelancer!D2189,Lista!$I$1:$I$5,0),1)&amp;"x"</f>
        <v>x3_1x</v>
      </c>
      <c r="C2189" t="s">
        <v>256</v>
      </c>
      <c r="D2189" t="s">
        <v>33</v>
      </c>
      <c r="E2189">
        <v>49</v>
      </c>
      <c r="F2189" t="s">
        <v>31</v>
      </c>
      <c r="G2189" t="str">
        <f t="shared" si="71"/>
        <v>3_x3_1x_G_49a</v>
      </c>
      <c r="H2189" s="116" t="str">
        <f t="shared" si="70"/>
        <v>49a</v>
      </c>
      <c r="I2189" t="s">
        <v>13736</v>
      </c>
      <c r="J2189" t="s">
        <v>13737</v>
      </c>
    </row>
    <row r="2190" spans="1:10" x14ac:dyDescent="0.2">
      <c r="A2190">
        <v>3</v>
      </c>
      <c r="B2190" t="str">
        <f>"x"&amp;A2190&amp;"_"&amp;INDEX(Lista!$H$1:$I$5,MATCH(Freelancer!D2190,Lista!$I$1:$I$5,0),1)&amp;"x"</f>
        <v>x3_1x</v>
      </c>
      <c r="C2190" t="s">
        <v>256</v>
      </c>
      <c r="D2190" t="s">
        <v>33</v>
      </c>
      <c r="E2190">
        <v>49</v>
      </c>
      <c r="F2190" t="s">
        <v>34</v>
      </c>
      <c r="G2190" t="str">
        <f t="shared" si="71"/>
        <v>3_x3_1x_G_49b</v>
      </c>
      <c r="H2190" s="116" t="str">
        <f t="shared" si="70"/>
        <v>49b</v>
      </c>
      <c r="I2190" t="s">
        <v>13736</v>
      </c>
      <c r="J2190" t="s">
        <v>13738</v>
      </c>
    </row>
    <row r="2191" spans="1:10" x14ac:dyDescent="0.2">
      <c r="A2191">
        <v>3</v>
      </c>
      <c r="B2191" t="str">
        <f>"x"&amp;A2191&amp;"_"&amp;INDEX(Lista!$H$1:$I$5,MATCH(Freelancer!D2191,Lista!$I$1:$I$5,0),1)&amp;"x"</f>
        <v>x3_1x</v>
      </c>
      <c r="C2191" t="s">
        <v>256</v>
      </c>
      <c r="D2191" t="s">
        <v>33</v>
      </c>
      <c r="E2191">
        <v>50</v>
      </c>
      <c r="F2191" t="s">
        <v>31</v>
      </c>
      <c r="G2191" t="str">
        <f t="shared" si="71"/>
        <v>3_x3_1x_G_50a</v>
      </c>
      <c r="H2191" s="116" t="str">
        <f t="shared" si="70"/>
        <v>50a</v>
      </c>
      <c r="I2191" t="s">
        <v>13739</v>
      </c>
      <c r="J2191" t="s">
        <v>13740</v>
      </c>
    </row>
    <row r="2192" spans="1:10" x14ac:dyDescent="0.2">
      <c r="A2192">
        <v>3</v>
      </c>
      <c r="B2192" t="str">
        <f>"x"&amp;A2192&amp;"_"&amp;INDEX(Lista!$H$1:$I$5,MATCH(Freelancer!D2192,Lista!$I$1:$I$5,0),1)&amp;"x"</f>
        <v>x3_1x</v>
      </c>
      <c r="C2192" t="s">
        <v>256</v>
      </c>
      <c r="D2192" t="s">
        <v>33</v>
      </c>
      <c r="E2192">
        <v>50</v>
      </c>
      <c r="F2192" t="s">
        <v>34</v>
      </c>
      <c r="G2192" t="str">
        <f t="shared" si="71"/>
        <v>3_x3_1x_G_50b</v>
      </c>
      <c r="H2192" s="116" t="str">
        <f t="shared" si="70"/>
        <v>50b</v>
      </c>
      <c r="I2192" t="s">
        <v>13739</v>
      </c>
      <c r="J2192" t="s">
        <v>13741</v>
      </c>
    </row>
    <row r="2193" spans="1:10" x14ac:dyDescent="0.2">
      <c r="A2193">
        <v>3</v>
      </c>
      <c r="B2193" t="str">
        <f>"x"&amp;A2193&amp;"_"&amp;INDEX(Lista!$H$1:$I$5,MATCH(Freelancer!D2193,Lista!$I$1:$I$5,0),1)&amp;"x"</f>
        <v>x3_1x</v>
      </c>
      <c r="C2193" t="s">
        <v>256</v>
      </c>
      <c r="D2193" t="s">
        <v>33</v>
      </c>
      <c r="E2193">
        <v>51</v>
      </c>
      <c r="F2193" t="s">
        <v>31</v>
      </c>
      <c r="G2193" t="str">
        <f t="shared" si="71"/>
        <v>3_x3_1x_G_51a</v>
      </c>
      <c r="H2193" s="116" t="str">
        <f t="shared" si="70"/>
        <v>51a</v>
      </c>
      <c r="I2193" t="s">
        <v>13742</v>
      </c>
    </row>
    <row r="2194" spans="1:10" x14ac:dyDescent="0.2">
      <c r="A2194">
        <v>3</v>
      </c>
      <c r="B2194" t="str">
        <f>"x"&amp;A2194&amp;"_"&amp;INDEX(Lista!$H$1:$I$5,MATCH(Freelancer!D2194,Lista!$I$1:$I$5,0),1)&amp;"x"</f>
        <v>x3_1x</v>
      </c>
      <c r="C2194" t="s">
        <v>256</v>
      </c>
      <c r="D2194" t="s">
        <v>33</v>
      </c>
      <c r="E2194">
        <v>51</v>
      </c>
      <c r="F2194" t="s">
        <v>34</v>
      </c>
      <c r="G2194" t="str">
        <f t="shared" si="71"/>
        <v>3_x3_1x_G_51b</v>
      </c>
      <c r="H2194" s="116" t="str">
        <f t="shared" si="70"/>
        <v>51b</v>
      </c>
      <c r="I2194" t="s">
        <v>13743</v>
      </c>
    </row>
    <row r="2195" spans="1:10" x14ac:dyDescent="0.2">
      <c r="A2195">
        <v>3</v>
      </c>
      <c r="B2195" t="str">
        <f>"x"&amp;A2195&amp;"_"&amp;INDEX(Lista!$H$1:$I$5,MATCH(Freelancer!D2195,Lista!$I$1:$I$5,0),1)&amp;"x"</f>
        <v>x3_2x</v>
      </c>
      <c r="C2195" t="s">
        <v>256</v>
      </c>
      <c r="D2195" t="s">
        <v>30</v>
      </c>
      <c r="E2195">
        <v>1</v>
      </c>
      <c r="G2195" t="str">
        <f t="shared" si="71"/>
        <v>3_x3_2x_D_1</v>
      </c>
      <c r="H2195" s="116">
        <f t="shared" si="70"/>
        <v>1</v>
      </c>
      <c r="I2195" t="s">
        <v>13744</v>
      </c>
      <c r="J2195" t="s">
        <v>13745</v>
      </c>
    </row>
    <row r="2196" spans="1:10" x14ac:dyDescent="0.2">
      <c r="A2196">
        <v>3</v>
      </c>
      <c r="B2196" t="str">
        <f>"x"&amp;A2196&amp;"_"&amp;INDEX(Lista!$H$1:$I$5,MATCH(Freelancer!D2196,Lista!$I$1:$I$5,0),1)&amp;"x"</f>
        <v>x3_2x</v>
      </c>
      <c r="C2196" t="s">
        <v>256</v>
      </c>
      <c r="D2196" t="s">
        <v>30</v>
      </c>
      <c r="E2196">
        <v>2</v>
      </c>
      <c r="F2196" t="s">
        <v>31</v>
      </c>
      <c r="G2196" t="str">
        <f t="shared" si="71"/>
        <v>3_x3_2x_D_2a</v>
      </c>
      <c r="H2196" s="116" t="str">
        <f t="shared" si="70"/>
        <v>2a</v>
      </c>
      <c r="I2196" t="s">
        <v>13609</v>
      </c>
    </row>
    <row r="2197" spans="1:10" x14ac:dyDescent="0.2">
      <c r="A2197">
        <v>3</v>
      </c>
      <c r="B2197" t="str">
        <f>"x"&amp;A2197&amp;"_"&amp;INDEX(Lista!$H$1:$I$5,MATCH(Freelancer!D2197,Lista!$I$1:$I$5,0),1)&amp;"x"</f>
        <v>x3_2x</v>
      </c>
      <c r="C2197" t="s">
        <v>256</v>
      </c>
      <c r="D2197" t="s">
        <v>30</v>
      </c>
      <c r="E2197">
        <v>2</v>
      </c>
      <c r="F2197" t="s">
        <v>34</v>
      </c>
      <c r="G2197" t="str">
        <f t="shared" si="71"/>
        <v>3_x3_2x_D_2b</v>
      </c>
      <c r="H2197" s="116" t="str">
        <f t="shared" si="70"/>
        <v>2b</v>
      </c>
      <c r="I2197" t="s">
        <v>13746</v>
      </c>
    </row>
    <row r="2198" spans="1:10" x14ac:dyDescent="0.2">
      <c r="A2198">
        <v>3</v>
      </c>
      <c r="B2198" t="str">
        <f>"x"&amp;A2198&amp;"_"&amp;INDEX(Lista!$H$1:$I$5,MATCH(Freelancer!D2198,Lista!$I$1:$I$5,0),1)&amp;"x"</f>
        <v>x3_2x</v>
      </c>
      <c r="C2198" t="s">
        <v>256</v>
      </c>
      <c r="D2198" t="s">
        <v>30</v>
      </c>
      <c r="E2198">
        <v>2</v>
      </c>
      <c r="F2198" t="s">
        <v>40</v>
      </c>
      <c r="G2198" t="str">
        <f t="shared" si="71"/>
        <v>3_x3_2x_D_2c</v>
      </c>
      <c r="H2198" s="116" t="str">
        <f t="shared" si="70"/>
        <v>2c</v>
      </c>
      <c r="I2198" t="s">
        <v>13747</v>
      </c>
    </row>
    <row r="2199" spans="1:10" x14ac:dyDescent="0.2">
      <c r="A2199">
        <v>3</v>
      </c>
      <c r="B2199" t="str">
        <f>"x"&amp;A2199&amp;"_"&amp;INDEX(Lista!$H$1:$I$5,MATCH(Freelancer!D2199,Lista!$I$1:$I$5,0),1)&amp;"x"</f>
        <v>x3_2x</v>
      </c>
      <c r="C2199" t="s">
        <v>256</v>
      </c>
      <c r="D2199" t="s">
        <v>30</v>
      </c>
      <c r="E2199">
        <v>3</v>
      </c>
      <c r="F2199" t="s">
        <v>31</v>
      </c>
      <c r="G2199" t="str">
        <f t="shared" si="71"/>
        <v>3_x3_2x_D_3a</v>
      </c>
      <c r="H2199" s="116" t="str">
        <f t="shared" si="70"/>
        <v>3a</v>
      </c>
      <c r="I2199" t="s">
        <v>7054</v>
      </c>
      <c r="J2199" t="s">
        <v>13748</v>
      </c>
    </row>
    <row r="2200" spans="1:10" x14ac:dyDescent="0.2">
      <c r="A2200">
        <v>3</v>
      </c>
      <c r="B2200" t="str">
        <f>"x"&amp;A2200&amp;"_"&amp;INDEX(Lista!$H$1:$I$5,MATCH(Freelancer!D2200,Lista!$I$1:$I$5,0),1)&amp;"x"</f>
        <v>x3_2x</v>
      </c>
      <c r="C2200" t="s">
        <v>256</v>
      </c>
      <c r="D2200" t="s">
        <v>30</v>
      </c>
      <c r="E2200">
        <v>3</v>
      </c>
      <c r="F2200" t="s">
        <v>34</v>
      </c>
      <c r="G2200" t="str">
        <f t="shared" si="71"/>
        <v>3_x3_2x_D_3b</v>
      </c>
      <c r="H2200" s="116" t="str">
        <f t="shared" si="70"/>
        <v>3b</v>
      </c>
      <c r="I2200" t="s">
        <v>7054</v>
      </c>
      <c r="J2200" t="s">
        <v>13749</v>
      </c>
    </row>
    <row r="2201" spans="1:10" x14ac:dyDescent="0.2">
      <c r="A2201">
        <v>3</v>
      </c>
      <c r="B2201" t="str">
        <f>"x"&amp;A2201&amp;"_"&amp;INDEX(Lista!$H$1:$I$5,MATCH(Freelancer!D2201,Lista!$I$1:$I$5,0),1)&amp;"x"</f>
        <v>x3_2x</v>
      </c>
      <c r="C2201" t="s">
        <v>256</v>
      </c>
      <c r="D2201" t="s">
        <v>30</v>
      </c>
      <c r="E2201">
        <v>3</v>
      </c>
      <c r="F2201" t="s">
        <v>40</v>
      </c>
      <c r="G2201" t="str">
        <f t="shared" si="71"/>
        <v>3_x3_2x_D_3c</v>
      </c>
      <c r="H2201" s="116" t="str">
        <f t="shared" si="70"/>
        <v>3c</v>
      </c>
      <c r="I2201" t="s">
        <v>7054</v>
      </c>
      <c r="J2201" t="s">
        <v>13750</v>
      </c>
    </row>
    <row r="2202" spans="1:10" x14ac:dyDescent="0.2">
      <c r="A2202">
        <v>3</v>
      </c>
      <c r="B2202" t="str">
        <f>"x"&amp;A2202&amp;"_"&amp;INDEX(Lista!$H$1:$I$5,MATCH(Freelancer!D2202,Lista!$I$1:$I$5,0),1)&amp;"x"</f>
        <v>x3_2x</v>
      </c>
      <c r="C2202" t="s">
        <v>256</v>
      </c>
      <c r="D2202" t="s">
        <v>30</v>
      </c>
      <c r="E2202">
        <v>3</v>
      </c>
      <c r="F2202" t="s">
        <v>66</v>
      </c>
      <c r="G2202" t="str">
        <f t="shared" si="71"/>
        <v>3_x3_2x_D_3d</v>
      </c>
      <c r="H2202" s="116" t="str">
        <f t="shared" si="70"/>
        <v>3d</v>
      </c>
      <c r="I2202" t="s">
        <v>7054</v>
      </c>
      <c r="J2202" t="s">
        <v>13751</v>
      </c>
    </row>
    <row r="2203" spans="1:10" x14ac:dyDescent="0.2">
      <c r="A2203">
        <v>3</v>
      </c>
      <c r="B2203" t="str">
        <f>"x"&amp;A2203&amp;"_"&amp;INDEX(Lista!$H$1:$I$5,MATCH(Freelancer!D2203,Lista!$I$1:$I$5,0),1)&amp;"x"</f>
        <v>x3_2x</v>
      </c>
      <c r="C2203" t="s">
        <v>256</v>
      </c>
      <c r="D2203" t="s">
        <v>30</v>
      </c>
      <c r="E2203">
        <v>4</v>
      </c>
      <c r="F2203" t="s">
        <v>31</v>
      </c>
      <c r="G2203" t="str">
        <f t="shared" si="71"/>
        <v>3_x3_2x_D_4a</v>
      </c>
      <c r="H2203" s="116" t="str">
        <f t="shared" si="70"/>
        <v>4a</v>
      </c>
      <c r="I2203" t="s">
        <v>13752</v>
      </c>
    </row>
    <row r="2204" spans="1:10" x14ac:dyDescent="0.2">
      <c r="A2204">
        <v>3</v>
      </c>
      <c r="B2204" t="str">
        <f>"x"&amp;A2204&amp;"_"&amp;INDEX(Lista!$H$1:$I$5,MATCH(Freelancer!D2204,Lista!$I$1:$I$5,0),1)&amp;"x"</f>
        <v>x3_2x</v>
      </c>
      <c r="C2204" t="s">
        <v>256</v>
      </c>
      <c r="D2204" t="s">
        <v>30</v>
      </c>
      <c r="E2204">
        <v>4</v>
      </c>
      <c r="F2204" t="s">
        <v>34</v>
      </c>
      <c r="G2204" t="str">
        <f t="shared" si="71"/>
        <v>3_x3_2x_D_4b</v>
      </c>
      <c r="H2204" s="116" t="str">
        <f t="shared" si="70"/>
        <v>4b</v>
      </c>
      <c r="I2204" t="s">
        <v>13753</v>
      </c>
    </row>
    <row r="2205" spans="1:10" x14ac:dyDescent="0.2">
      <c r="A2205">
        <v>3</v>
      </c>
      <c r="B2205" t="str">
        <f>"x"&amp;A2205&amp;"_"&amp;INDEX(Lista!$H$1:$I$5,MATCH(Freelancer!D2205,Lista!$I$1:$I$5,0),1)&amp;"x"</f>
        <v>x3_2x</v>
      </c>
      <c r="C2205" t="s">
        <v>256</v>
      </c>
      <c r="D2205" t="s">
        <v>30</v>
      </c>
      <c r="E2205">
        <v>4</v>
      </c>
      <c r="F2205" t="s">
        <v>40</v>
      </c>
      <c r="G2205" t="str">
        <f t="shared" si="71"/>
        <v>3_x3_2x_D_4c</v>
      </c>
      <c r="H2205" s="116" t="str">
        <f t="shared" si="70"/>
        <v>4c</v>
      </c>
      <c r="I2205" t="s">
        <v>13754</v>
      </c>
    </row>
    <row r="2206" spans="1:10" x14ac:dyDescent="0.2">
      <c r="A2206">
        <v>3</v>
      </c>
      <c r="B2206" t="str">
        <f>"x"&amp;A2206&amp;"_"&amp;INDEX(Lista!$H$1:$I$5,MATCH(Freelancer!D2206,Lista!$I$1:$I$5,0),1)&amp;"x"</f>
        <v>x3_2x</v>
      </c>
      <c r="C2206" t="s">
        <v>256</v>
      </c>
      <c r="D2206" t="s">
        <v>30</v>
      </c>
      <c r="E2206">
        <v>5</v>
      </c>
      <c r="F2206" t="s">
        <v>31</v>
      </c>
      <c r="G2206" t="str">
        <f t="shared" si="71"/>
        <v>3_x3_2x_D_5a</v>
      </c>
      <c r="H2206" s="116" t="str">
        <f t="shared" si="70"/>
        <v>5a</v>
      </c>
      <c r="I2206" t="s">
        <v>13755</v>
      </c>
    </row>
    <row r="2207" spans="1:10" x14ac:dyDescent="0.2">
      <c r="A2207">
        <v>3</v>
      </c>
      <c r="B2207" t="str">
        <f>"x"&amp;A2207&amp;"_"&amp;INDEX(Lista!$H$1:$I$5,MATCH(Freelancer!D2207,Lista!$I$1:$I$5,0),1)&amp;"x"</f>
        <v>x3_2x</v>
      </c>
      <c r="C2207" t="s">
        <v>256</v>
      </c>
      <c r="D2207" t="s">
        <v>30</v>
      </c>
      <c r="E2207">
        <v>5</v>
      </c>
      <c r="F2207" t="s">
        <v>34</v>
      </c>
      <c r="G2207" t="str">
        <f t="shared" si="71"/>
        <v>3_x3_2x_D_5b</v>
      </c>
      <c r="H2207" s="116" t="str">
        <f t="shared" si="70"/>
        <v>5b</v>
      </c>
      <c r="I2207" t="s">
        <v>13756</v>
      </c>
    </row>
    <row r="2208" spans="1:10" x14ac:dyDescent="0.2">
      <c r="A2208">
        <v>3</v>
      </c>
      <c r="B2208" t="str">
        <f>"x"&amp;A2208&amp;"_"&amp;INDEX(Lista!$H$1:$I$5,MATCH(Freelancer!D2208,Lista!$I$1:$I$5,0),1)&amp;"x"</f>
        <v>x3_2x</v>
      </c>
      <c r="C2208" t="s">
        <v>256</v>
      </c>
      <c r="D2208" t="s">
        <v>30</v>
      </c>
      <c r="E2208">
        <v>5</v>
      </c>
      <c r="F2208" t="s">
        <v>40</v>
      </c>
      <c r="G2208" t="str">
        <f t="shared" si="71"/>
        <v>3_x3_2x_D_5c</v>
      </c>
      <c r="H2208" s="116" t="str">
        <f t="shared" si="70"/>
        <v>5c</v>
      </c>
      <c r="I2208" t="s">
        <v>13757</v>
      </c>
    </row>
    <row r="2209" spans="1:10" x14ac:dyDescent="0.2">
      <c r="A2209">
        <v>3</v>
      </c>
      <c r="B2209" t="str">
        <f>"x"&amp;A2209&amp;"_"&amp;INDEX(Lista!$H$1:$I$5,MATCH(Freelancer!D2209,Lista!$I$1:$I$5,0),1)&amp;"x"</f>
        <v>x3_2x</v>
      </c>
      <c r="C2209" t="s">
        <v>256</v>
      </c>
      <c r="D2209" t="s">
        <v>30</v>
      </c>
      <c r="E2209">
        <v>6</v>
      </c>
      <c r="F2209" t="s">
        <v>31</v>
      </c>
      <c r="G2209" t="str">
        <f t="shared" si="71"/>
        <v>3_x3_2x_D_6a</v>
      </c>
      <c r="H2209" s="116" t="str">
        <f t="shared" si="70"/>
        <v>6a</v>
      </c>
      <c r="I2209" t="s">
        <v>7054</v>
      </c>
      <c r="J2209" t="s">
        <v>13758</v>
      </c>
    </row>
    <row r="2210" spans="1:10" x14ac:dyDescent="0.2">
      <c r="A2210">
        <v>3</v>
      </c>
      <c r="B2210" t="str">
        <f>"x"&amp;A2210&amp;"_"&amp;INDEX(Lista!$H$1:$I$5,MATCH(Freelancer!D2210,Lista!$I$1:$I$5,0),1)&amp;"x"</f>
        <v>x3_2x</v>
      </c>
      <c r="C2210" t="s">
        <v>256</v>
      </c>
      <c r="D2210" t="s">
        <v>30</v>
      </c>
      <c r="E2210">
        <v>6</v>
      </c>
      <c r="F2210" t="s">
        <v>34</v>
      </c>
      <c r="G2210" t="str">
        <f t="shared" si="71"/>
        <v>3_x3_2x_D_6b</v>
      </c>
      <c r="H2210" s="116" t="str">
        <f t="shared" si="70"/>
        <v>6b</v>
      </c>
      <c r="I2210" t="s">
        <v>7054</v>
      </c>
      <c r="J2210" t="s">
        <v>13759</v>
      </c>
    </row>
    <row r="2211" spans="1:10" x14ac:dyDescent="0.2">
      <c r="A2211">
        <v>3</v>
      </c>
      <c r="B2211" t="str">
        <f>"x"&amp;A2211&amp;"_"&amp;INDEX(Lista!$H$1:$I$5,MATCH(Freelancer!D2211,Lista!$I$1:$I$5,0),1)&amp;"x"</f>
        <v>x3_2x</v>
      </c>
      <c r="C2211" t="s">
        <v>256</v>
      </c>
      <c r="D2211" t="s">
        <v>30</v>
      </c>
      <c r="E2211">
        <v>7</v>
      </c>
      <c r="G2211" t="str">
        <f t="shared" si="71"/>
        <v>3_x3_2x_D_7</v>
      </c>
      <c r="H2211" s="116">
        <f t="shared" si="70"/>
        <v>7</v>
      </c>
      <c r="I2211" t="s">
        <v>13760</v>
      </c>
      <c r="J2211" t="s">
        <v>13761</v>
      </c>
    </row>
    <row r="2212" spans="1:10" x14ac:dyDescent="0.2">
      <c r="A2212">
        <v>3</v>
      </c>
      <c r="B2212" t="str">
        <f>"x"&amp;A2212&amp;"_"&amp;INDEX(Lista!$H$1:$I$5,MATCH(Freelancer!D2212,Lista!$I$1:$I$5,0),1)&amp;"x"</f>
        <v>x3_2x</v>
      </c>
      <c r="C2212" t="s">
        <v>256</v>
      </c>
      <c r="D2212" t="s">
        <v>30</v>
      </c>
      <c r="E2212">
        <v>8</v>
      </c>
      <c r="G2212" t="str">
        <f t="shared" si="71"/>
        <v>3_x3_2x_D_8</v>
      </c>
      <c r="H2212" s="116">
        <f t="shared" si="70"/>
        <v>8</v>
      </c>
      <c r="I2212" t="s">
        <v>13762</v>
      </c>
      <c r="J2212" t="s">
        <v>13763</v>
      </c>
    </row>
    <row r="2213" spans="1:10" x14ac:dyDescent="0.2">
      <c r="A2213">
        <v>3</v>
      </c>
      <c r="B2213" t="str">
        <f>"x"&amp;A2213&amp;"_"&amp;INDEX(Lista!$H$1:$I$5,MATCH(Freelancer!D2213,Lista!$I$1:$I$5,0),1)&amp;"x"</f>
        <v>x3_2x</v>
      </c>
      <c r="C2213" t="s">
        <v>256</v>
      </c>
      <c r="D2213" t="s">
        <v>30</v>
      </c>
      <c r="E2213">
        <v>9</v>
      </c>
      <c r="G2213" t="str">
        <f t="shared" si="71"/>
        <v>3_x3_2x_D_9</v>
      </c>
      <c r="H2213" s="116">
        <f t="shared" si="70"/>
        <v>9</v>
      </c>
      <c r="I2213" t="s">
        <v>13764</v>
      </c>
      <c r="J2213" t="s">
        <v>13763</v>
      </c>
    </row>
    <row r="2214" spans="1:10" x14ac:dyDescent="0.2">
      <c r="A2214">
        <v>3</v>
      </c>
      <c r="B2214" t="str">
        <f>"x"&amp;A2214&amp;"_"&amp;INDEX(Lista!$H$1:$I$5,MATCH(Freelancer!D2214,Lista!$I$1:$I$5,0),1)&amp;"x"</f>
        <v>x3_2x</v>
      </c>
      <c r="C2214" t="s">
        <v>256</v>
      </c>
      <c r="D2214" t="s">
        <v>30</v>
      </c>
      <c r="E2214">
        <v>10</v>
      </c>
      <c r="G2214" t="str">
        <f t="shared" si="71"/>
        <v>3_x3_2x_D_10</v>
      </c>
      <c r="H2214" s="116">
        <f t="shared" si="70"/>
        <v>10</v>
      </c>
      <c r="I2214" t="s">
        <v>13765</v>
      </c>
      <c r="J2214" t="s">
        <v>13766</v>
      </c>
    </row>
    <row r="2215" spans="1:10" x14ac:dyDescent="0.2">
      <c r="A2215">
        <v>3</v>
      </c>
      <c r="B2215" t="str">
        <f>"x"&amp;A2215&amp;"_"&amp;INDEX(Lista!$H$1:$I$5,MATCH(Freelancer!D2215,Lista!$I$1:$I$5,0),1)&amp;"x"</f>
        <v>x3_3x</v>
      </c>
      <c r="C2215" t="s">
        <v>256</v>
      </c>
      <c r="D2215" t="s">
        <v>169</v>
      </c>
      <c r="E2215">
        <v>1</v>
      </c>
      <c r="F2215" t="s">
        <v>31</v>
      </c>
      <c r="G2215" t="str">
        <f t="shared" si="71"/>
        <v>3_x3_3x_B_1a</v>
      </c>
      <c r="H2215" s="116" t="str">
        <f t="shared" si="70"/>
        <v>1a</v>
      </c>
      <c r="I2215" t="s">
        <v>13767</v>
      </c>
      <c r="J2215" t="s">
        <v>13768</v>
      </c>
    </row>
    <row r="2216" spans="1:10" x14ac:dyDescent="0.2">
      <c r="A2216">
        <v>3</v>
      </c>
      <c r="B2216" t="str">
        <f>"x"&amp;A2216&amp;"_"&amp;INDEX(Lista!$H$1:$I$5,MATCH(Freelancer!D2216,Lista!$I$1:$I$5,0),1)&amp;"x"</f>
        <v>x3_3x</v>
      </c>
      <c r="C2216" t="s">
        <v>256</v>
      </c>
      <c r="D2216" t="s">
        <v>169</v>
      </c>
      <c r="E2216">
        <v>1</v>
      </c>
      <c r="F2216" t="s">
        <v>34</v>
      </c>
      <c r="G2216" t="str">
        <f t="shared" si="71"/>
        <v>3_x3_3x_B_1b</v>
      </c>
      <c r="H2216" s="116" t="str">
        <f t="shared" si="70"/>
        <v>1b</v>
      </c>
      <c r="I2216" t="s">
        <v>13767</v>
      </c>
      <c r="J2216" t="s">
        <v>13769</v>
      </c>
    </row>
    <row r="2217" spans="1:10" x14ac:dyDescent="0.2">
      <c r="A2217">
        <v>3</v>
      </c>
      <c r="B2217" t="str">
        <f>"x"&amp;A2217&amp;"_"&amp;INDEX(Lista!$H$1:$I$5,MATCH(Freelancer!D2217,Lista!$I$1:$I$5,0),1)&amp;"x"</f>
        <v>x3_3x</v>
      </c>
      <c r="C2217" t="s">
        <v>256</v>
      </c>
      <c r="D2217" t="s">
        <v>169</v>
      </c>
      <c r="E2217">
        <v>1</v>
      </c>
      <c r="F2217" t="s">
        <v>40</v>
      </c>
      <c r="G2217" t="str">
        <f t="shared" si="71"/>
        <v>3_x3_3x_B_1c</v>
      </c>
      <c r="H2217" s="116" t="str">
        <f t="shared" si="70"/>
        <v>1c</v>
      </c>
      <c r="I2217" t="s">
        <v>13767</v>
      </c>
      <c r="J2217" t="s">
        <v>13770</v>
      </c>
    </row>
    <row r="2218" spans="1:10" x14ac:dyDescent="0.2">
      <c r="A2218">
        <v>3</v>
      </c>
      <c r="B2218" t="str">
        <f>"x"&amp;A2218&amp;"_"&amp;INDEX(Lista!$H$1:$I$5,MATCH(Freelancer!D2218,Lista!$I$1:$I$5,0),1)&amp;"x"</f>
        <v>x3_3x</v>
      </c>
      <c r="C2218" t="s">
        <v>256</v>
      </c>
      <c r="D2218" t="s">
        <v>169</v>
      </c>
      <c r="E2218">
        <v>1</v>
      </c>
      <c r="F2218" t="s">
        <v>66</v>
      </c>
      <c r="G2218" t="str">
        <f t="shared" si="71"/>
        <v>3_x3_3x_B_1d</v>
      </c>
      <c r="H2218" s="116" t="str">
        <f t="shared" si="70"/>
        <v>1d</v>
      </c>
      <c r="I2218" t="s">
        <v>13767</v>
      </c>
      <c r="J2218" t="s">
        <v>13771</v>
      </c>
    </row>
    <row r="2219" spans="1:10" x14ac:dyDescent="0.2">
      <c r="A2219">
        <v>3</v>
      </c>
      <c r="B2219" t="str">
        <f>"x"&amp;A2219&amp;"_"&amp;INDEX(Lista!$H$1:$I$5,MATCH(Freelancer!D2219,Lista!$I$1:$I$5,0),1)&amp;"x"</f>
        <v>x3_3x</v>
      </c>
      <c r="C2219" t="s">
        <v>256</v>
      </c>
      <c r="D2219" t="s">
        <v>169</v>
      </c>
      <c r="E2219">
        <v>2</v>
      </c>
      <c r="F2219" t="s">
        <v>31</v>
      </c>
      <c r="G2219" t="str">
        <f t="shared" si="71"/>
        <v>3_x3_3x_B_2a</v>
      </c>
      <c r="H2219" s="116" t="str">
        <f t="shared" si="70"/>
        <v>2a</v>
      </c>
      <c r="I2219" t="s">
        <v>13772</v>
      </c>
      <c r="J2219" t="s">
        <v>13773</v>
      </c>
    </row>
    <row r="2220" spans="1:10" x14ac:dyDescent="0.2">
      <c r="A2220">
        <v>3</v>
      </c>
      <c r="B2220" t="str">
        <f>"x"&amp;A2220&amp;"_"&amp;INDEX(Lista!$H$1:$I$5,MATCH(Freelancer!D2220,Lista!$I$1:$I$5,0),1)&amp;"x"</f>
        <v>x3_3x</v>
      </c>
      <c r="C2220" t="s">
        <v>256</v>
      </c>
      <c r="D2220" t="s">
        <v>169</v>
      </c>
      <c r="E2220">
        <v>2</v>
      </c>
      <c r="F2220" t="s">
        <v>34</v>
      </c>
      <c r="G2220" t="str">
        <f t="shared" si="71"/>
        <v>3_x3_3x_B_2b</v>
      </c>
      <c r="H2220" s="116" t="str">
        <f t="shared" si="70"/>
        <v>2b</v>
      </c>
      <c r="I2220" t="s">
        <v>13774</v>
      </c>
      <c r="J2220" t="s">
        <v>13773</v>
      </c>
    </row>
    <row r="2221" spans="1:10" x14ac:dyDescent="0.2">
      <c r="A2221">
        <v>3</v>
      </c>
      <c r="B2221" t="str">
        <f>"x"&amp;A2221&amp;"_"&amp;INDEX(Lista!$H$1:$I$5,MATCH(Freelancer!D2221,Lista!$I$1:$I$5,0),1)&amp;"x"</f>
        <v>x3_3x</v>
      </c>
      <c r="C2221" t="s">
        <v>256</v>
      </c>
      <c r="D2221" t="s">
        <v>169</v>
      </c>
      <c r="E2221">
        <v>2</v>
      </c>
      <c r="F2221" t="s">
        <v>40</v>
      </c>
      <c r="G2221" t="str">
        <f t="shared" si="71"/>
        <v>3_x3_3x_B_2c</v>
      </c>
      <c r="H2221" s="116" t="str">
        <f t="shared" si="70"/>
        <v>2c</v>
      </c>
      <c r="I2221" t="s">
        <v>13775</v>
      </c>
      <c r="J2221" t="s">
        <v>13773</v>
      </c>
    </row>
    <row r="2222" spans="1:10" x14ac:dyDescent="0.2">
      <c r="A2222">
        <v>3</v>
      </c>
      <c r="B2222" t="str">
        <f>"x"&amp;A2222&amp;"_"&amp;INDEX(Lista!$H$1:$I$5,MATCH(Freelancer!D2222,Lista!$I$1:$I$5,0),1)&amp;"x"</f>
        <v>x3_3x</v>
      </c>
      <c r="C2222" t="s">
        <v>256</v>
      </c>
      <c r="D2222" t="s">
        <v>169</v>
      </c>
      <c r="E2222">
        <v>3</v>
      </c>
      <c r="F2222" t="s">
        <v>31</v>
      </c>
      <c r="G2222" t="str">
        <f t="shared" si="71"/>
        <v>3_x3_3x_B_3a</v>
      </c>
      <c r="H2222" s="116" t="str">
        <f t="shared" si="70"/>
        <v>3a</v>
      </c>
      <c r="I2222" t="s">
        <v>13776</v>
      </c>
      <c r="J2222" t="s">
        <v>13777</v>
      </c>
    </row>
    <row r="2223" spans="1:10" x14ac:dyDescent="0.2">
      <c r="A2223">
        <v>3</v>
      </c>
      <c r="B2223" t="str">
        <f>"x"&amp;A2223&amp;"_"&amp;INDEX(Lista!$H$1:$I$5,MATCH(Freelancer!D2223,Lista!$I$1:$I$5,0),1)&amp;"x"</f>
        <v>x3_3x</v>
      </c>
      <c r="C2223" t="s">
        <v>256</v>
      </c>
      <c r="D2223" t="s">
        <v>169</v>
      </c>
      <c r="E2223">
        <v>3</v>
      </c>
      <c r="F2223" t="s">
        <v>34</v>
      </c>
      <c r="G2223" t="str">
        <f t="shared" si="71"/>
        <v>3_x3_3x_B_3b</v>
      </c>
      <c r="H2223" s="116" t="str">
        <f t="shared" si="70"/>
        <v>3b</v>
      </c>
      <c r="I2223" t="s">
        <v>13776</v>
      </c>
      <c r="J2223" t="s">
        <v>13778</v>
      </c>
    </row>
    <row r="2224" spans="1:10" x14ac:dyDescent="0.2">
      <c r="A2224">
        <v>3</v>
      </c>
      <c r="B2224" t="str">
        <f>"x"&amp;A2224&amp;"_"&amp;INDEX(Lista!$H$1:$I$5,MATCH(Freelancer!D2224,Lista!$I$1:$I$5,0),1)&amp;"x"</f>
        <v>x3_3x</v>
      </c>
      <c r="C2224" t="s">
        <v>256</v>
      </c>
      <c r="D2224" t="s">
        <v>169</v>
      </c>
      <c r="E2224">
        <v>3</v>
      </c>
      <c r="F2224" t="s">
        <v>40</v>
      </c>
      <c r="G2224" t="str">
        <f t="shared" si="71"/>
        <v>3_x3_3x_B_3c</v>
      </c>
      <c r="H2224" s="116" t="str">
        <f t="shared" si="70"/>
        <v>3c</v>
      </c>
      <c r="I2224" t="s">
        <v>13776</v>
      </c>
      <c r="J2224" t="s">
        <v>13779</v>
      </c>
    </row>
    <row r="2225" spans="1:10" x14ac:dyDescent="0.2">
      <c r="A2225">
        <v>3</v>
      </c>
      <c r="B2225" t="str">
        <f>"x"&amp;A2225&amp;"_"&amp;INDEX(Lista!$H$1:$I$5,MATCH(Freelancer!D2225,Lista!$I$1:$I$5,0),1)&amp;"x"</f>
        <v>x3_3x</v>
      </c>
      <c r="C2225" t="s">
        <v>256</v>
      </c>
      <c r="D2225" t="s">
        <v>169</v>
      </c>
      <c r="E2225">
        <v>4</v>
      </c>
      <c r="F2225" t="s">
        <v>31</v>
      </c>
      <c r="G2225" t="str">
        <f t="shared" si="71"/>
        <v>3_x3_3x_B_4a</v>
      </c>
      <c r="H2225" s="116" t="str">
        <f t="shared" si="70"/>
        <v>4a</v>
      </c>
      <c r="I2225" t="s">
        <v>13780</v>
      </c>
    </row>
    <row r="2226" spans="1:10" x14ac:dyDescent="0.2">
      <c r="A2226">
        <v>3</v>
      </c>
      <c r="B2226" t="str">
        <f>"x"&amp;A2226&amp;"_"&amp;INDEX(Lista!$H$1:$I$5,MATCH(Freelancer!D2226,Lista!$I$1:$I$5,0),1)&amp;"x"</f>
        <v>x3_3x</v>
      </c>
      <c r="C2226" t="s">
        <v>256</v>
      </c>
      <c r="D2226" t="s">
        <v>169</v>
      </c>
      <c r="E2226">
        <v>4</v>
      </c>
      <c r="F2226" t="s">
        <v>34</v>
      </c>
      <c r="G2226" t="str">
        <f t="shared" si="71"/>
        <v>3_x3_3x_B_4b</v>
      </c>
      <c r="H2226" s="116" t="str">
        <f t="shared" si="70"/>
        <v>4b</v>
      </c>
      <c r="I2226" t="s">
        <v>12699</v>
      </c>
    </row>
    <row r="2227" spans="1:10" x14ac:dyDescent="0.2">
      <c r="A2227">
        <v>3</v>
      </c>
      <c r="B2227" t="str">
        <f>"x"&amp;A2227&amp;"_"&amp;INDEX(Lista!$H$1:$I$5,MATCH(Freelancer!D2227,Lista!$I$1:$I$5,0),1)&amp;"x"</f>
        <v>x3_3x</v>
      </c>
      <c r="C2227" t="s">
        <v>256</v>
      </c>
      <c r="D2227" t="s">
        <v>169</v>
      </c>
      <c r="E2227">
        <v>4</v>
      </c>
      <c r="F2227" t="s">
        <v>40</v>
      </c>
      <c r="G2227" t="str">
        <f t="shared" si="71"/>
        <v>3_x3_3x_B_4c</v>
      </c>
      <c r="H2227" s="116" t="str">
        <f t="shared" si="70"/>
        <v>4c</v>
      </c>
      <c r="I2227" t="s">
        <v>13781</v>
      </c>
    </row>
    <row r="2228" spans="1:10" x14ac:dyDescent="0.2">
      <c r="A2228">
        <v>3</v>
      </c>
      <c r="B2228" t="str">
        <f>"x"&amp;A2228&amp;"_"&amp;INDEX(Lista!$H$1:$I$5,MATCH(Freelancer!D2228,Lista!$I$1:$I$5,0),1)&amp;"x"</f>
        <v>x3_3x</v>
      </c>
      <c r="C2228" t="s">
        <v>256</v>
      </c>
      <c r="D2228" t="s">
        <v>169</v>
      </c>
      <c r="E2228">
        <v>5</v>
      </c>
      <c r="F2228" t="s">
        <v>31</v>
      </c>
      <c r="G2228" t="str">
        <f t="shared" si="71"/>
        <v>3_x3_3x_B_5a</v>
      </c>
      <c r="H2228" s="116" t="str">
        <f t="shared" si="70"/>
        <v>5a</v>
      </c>
      <c r="I2228" t="s">
        <v>13782</v>
      </c>
    </row>
    <row r="2229" spans="1:10" x14ac:dyDescent="0.2">
      <c r="A2229">
        <v>3</v>
      </c>
      <c r="B2229" t="str">
        <f>"x"&amp;A2229&amp;"_"&amp;INDEX(Lista!$H$1:$I$5,MATCH(Freelancer!D2229,Lista!$I$1:$I$5,0),1)&amp;"x"</f>
        <v>x3_3x</v>
      </c>
      <c r="C2229" t="s">
        <v>256</v>
      </c>
      <c r="D2229" t="s">
        <v>169</v>
      </c>
      <c r="E2229">
        <v>5</v>
      </c>
      <c r="F2229" t="s">
        <v>34</v>
      </c>
      <c r="G2229" t="str">
        <f t="shared" si="71"/>
        <v>3_x3_3x_B_5b</v>
      </c>
      <c r="H2229" s="116" t="str">
        <f t="shared" si="70"/>
        <v>5b</v>
      </c>
      <c r="I2229" t="s">
        <v>13783</v>
      </c>
    </row>
    <row r="2230" spans="1:10" x14ac:dyDescent="0.2">
      <c r="A2230">
        <v>3</v>
      </c>
      <c r="B2230" t="str">
        <f>"x"&amp;A2230&amp;"_"&amp;INDEX(Lista!$H$1:$I$5,MATCH(Freelancer!D2230,Lista!$I$1:$I$5,0),1)&amp;"x"</f>
        <v>x3_3x</v>
      </c>
      <c r="C2230" t="s">
        <v>256</v>
      </c>
      <c r="D2230" t="s">
        <v>169</v>
      </c>
      <c r="E2230">
        <v>5</v>
      </c>
      <c r="F2230" t="s">
        <v>40</v>
      </c>
      <c r="G2230" t="str">
        <f t="shared" si="71"/>
        <v>3_x3_3x_B_5c</v>
      </c>
      <c r="H2230" s="116" t="str">
        <f t="shared" si="70"/>
        <v>5c</v>
      </c>
      <c r="I2230" t="s">
        <v>13784</v>
      </c>
    </row>
    <row r="2231" spans="1:10" x14ac:dyDescent="0.2">
      <c r="A2231">
        <v>3</v>
      </c>
      <c r="B2231" t="str">
        <f>"x"&amp;A2231&amp;"_"&amp;INDEX(Lista!$H$1:$I$5,MATCH(Freelancer!D2231,Lista!$I$1:$I$5,0),1)&amp;"x"</f>
        <v>x3_3x</v>
      </c>
      <c r="C2231" t="s">
        <v>256</v>
      </c>
      <c r="D2231" t="s">
        <v>169</v>
      </c>
      <c r="E2231">
        <v>6</v>
      </c>
      <c r="F2231" t="s">
        <v>31</v>
      </c>
      <c r="G2231" t="str">
        <f t="shared" si="71"/>
        <v>3_x3_3x_B_6a</v>
      </c>
      <c r="H2231" s="116" t="str">
        <f t="shared" si="70"/>
        <v>6a</v>
      </c>
      <c r="I2231" t="s">
        <v>13785</v>
      </c>
    </row>
    <row r="2232" spans="1:10" x14ac:dyDescent="0.2">
      <c r="A2232">
        <v>3</v>
      </c>
      <c r="B2232" t="str">
        <f>"x"&amp;A2232&amp;"_"&amp;INDEX(Lista!$H$1:$I$5,MATCH(Freelancer!D2232,Lista!$I$1:$I$5,0),1)&amp;"x"</f>
        <v>x3_3x</v>
      </c>
      <c r="C2232" t="s">
        <v>256</v>
      </c>
      <c r="D2232" t="s">
        <v>169</v>
      </c>
      <c r="E2232">
        <v>6</v>
      </c>
      <c r="F2232" t="s">
        <v>34</v>
      </c>
      <c r="G2232" t="str">
        <f t="shared" si="71"/>
        <v>3_x3_3x_B_6b</v>
      </c>
      <c r="H2232" s="116" t="str">
        <f t="shared" si="70"/>
        <v>6b</v>
      </c>
      <c r="I2232" t="s">
        <v>13786</v>
      </c>
    </row>
    <row r="2233" spans="1:10" x14ac:dyDescent="0.2">
      <c r="A2233">
        <v>3</v>
      </c>
      <c r="B2233" t="str">
        <f>"x"&amp;A2233&amp;"_"&amp;INDEX(Lista!$H$1:$I$5,MATCH(Freelancer!D2233,Lista!$I$1:$I$5,0),1)&amp;"x"</f>
        <v>x3_3x</v>
      </c>
      <c r="C2233" t="s">
        <v>256</v>
      </c>
      <c r="D2233" t="s">
        <v>169</v>
      </c>
      <c r="E2233">
        <v>6</v>
      </c>
      <c r="F2233" t="s">
        <v>40</v>
      </c>
      <c r="G2233" t="str">
        <f t="shared" si="71"/>
        <v>3_x3_3x_B_6c</v>
      </c>
      <c r="H2233" s="116" t="str">
        <f t="shared" si="70"/>
        <v>6c</v>
      </c>
      <c r="I2233" t="s">
        <v>13787</v>
      </c>
    </row>
    <row r="2234" spans="1:10" x14ac:dyDescent="0.2">
      <c r="A2234">
        <v>3</v>
      </c>
      <c r="B2234" t="str">
        <f>"x"&amp;A2234&amp;"_"&amp;INDEX(Lista!$H$1:$I$5,MATCH(Freelancer!D2234,Lista!$I$1:$I$5,0),1)&amp;"x"</f>
        <v>x3_3x</v>
      </c>
      <c r="C2234" t="s">
        <v>256</v>
      </c>
      <c r="D2234" t="s">
        <v>169</v>
      </c>
      <c r="E2234">
        <v>7</v>
      </c>
      <c r="F2234" t="s">
        <v>31</v>
      </c>
      <c r="G2234" t="str">
        <f t="shared" si="71"/>
        <v>3_x3_3x_B_7a</v>
      </c>
      <c r="H2234" s="116" t="str">
        <f t="shared" si="70"/>
        <v>7a</v>
      </c>
      <c r="I2234" t="s">
        <v>13788</v>
      </c>
      <c r="J2234" t="s">
        <v>13789</v>
      </c>
    </row>
    <row r="2235" spans="1:10" x14ac:dyDescent="0.2">
      <c r="A2235">
        <v>3</v>
      </c>
      <c r="B2235" t="str">
        <f>"x"&amp;A2235&amp;"_"&amp;INDEX(Lista!$H$1:$I$5,MATCH(Freelancer!D2235,Lista!$I$1:$I$5,0),1)&amp;"x"</f>
        <v>x3_3x</v>
      </c>
      <c r="C2235" t="s">
        <v>256</v>
      </c>
      <c r="D2235" t="s">
        <v>169</v>
      </c>
      <c r="E2235">
        <v>7</v>
      </c>
      <c r="F2235" t="s">
        <v>34</v>
      </c>
      <c r="G2235" t="str">
        <f t="shared" si="71"/>
        <v>3_x3_3x_B_7b</v>
      </c>
      <c r="H2235" s="116" t="str">
        <f t="shared" si="70"/>
        <v>7b</v>
      </c>
      <c r="I2235" t="s">
        <v>13788</v>
      </c>
      <c r="J2235" t="s">
        <v>13790</v>
      </c>
    </row>
    <row r="2236" spans="1:10" x14ac:dyDescent="0.2">
      <c r="A2236">
        <v>3</v>
      </c>
      <c r="B2236" t="str">
        <f>"x"&amp;A2236&amp;"_"&amp;INDEX(Lista!$H$1:$I$5,MATCH(Freelancer!D2236,Lista!$I$1:$I$5,0),1)&amp;"x"</f>
        <v>x3_3x</v>
      </c>
      <c r="C2236" t="s">
        <v>256</v>
      </c>
      <c r="D2236" t="s">
        <v>169</v>
      </c>
      <c r="E2236">
        <v>7</v>
      </c>
      <c r="F2236" t="s">
        <v>40</v>
      </c>
      <c r="G2236" t="str">
        <f t="shared" si="71"/>
        <v>3_x3_3x_B_7c</v>
      </c>
      <c r="H2236" s="116" t="str">
        <f t="shared" si="70"/>
        <v>7c</v>
      </c>
      <c r="I2236" t="s">
        <v>13788</v>
      </c>
      <c r="J2236" t="s">
        <v>13791</v>
      </c>
    </row>
    <row r="2237" spans="1:10" x14ac:dyDescent="0.2">
      <c r="A2237">
        <v>3</v>
      </c>
      <c r="B2237" t="str">
        <f>"x"&amp;A2237&amp;"_"&amp;INDEX(Lista!$H$1:$I$5,MATCH(Freelancer!D2237,Lista!$I$1:$I$5,0),1)&amp;"x"</f>
        <v>x3_3x</v>
      </c>
      <c r="C2237" t="s">
        <v>256</v>
      </c>
      <c r="D2237" t="s">
        <v>169</v>
      </c>
      <c r="E2237">
        <v>8</v>
      </c>
      <c r="F2237" t="s">
        <v>31</v>
      </c>
      <c r="G2237" t="str">
        <f t="shared" si="71"/>
        <v>3_x3_3x_B_8a</v>
      </c>
      <c r="H2237" s="116" t="str">
        <f t="shared" si="70"/>
        <v>8a</v>
      </c>
      <c r="I2237" t="s">
        <v>13792</v>
      </c>
    </row>
    <row r="2238" spans="1:10" x14ac:dyDescent="0.2">
      <c r="A2238">
        <v>3</v>
      </c>
      <c r="B2238" t="str">
        <f>"x"&amp;A2238&amp;"_"&amp;INDEX(Lista!$H$1:$I$5,MATCH(Freelancer!D2238,Lista!$I$1:$I$5,0),1)&amp;"x"</f>
        <v>x3_3x</v>
      </c>
      <c r="C2238" t="s">
        <v>256</v>
      </c>
      <c r="D2238" t="s">
        <v>169</v>
      </c>
      <c r="E2238">
        <v>8</v>
      </c>
      <c r="F2238" t="s">
        <v>34</v>
      </c>
      <c r="G2238" t="str">
        <f t="shared" si="71"/>
        <v>3_x3_3x_B_8b</v>
      </c>
      <c r="H2238" s="116" t="str">
        <f t="shared" si="70"/>
        <v>8b</v>
      </c>
      <c r="I2238" t="s">
        <v>13793</v>
      </c>
    </row>
    <row r="2239" spans="1:10" x14ac:dyDescent="0.2">
      <c r="A2239">
        <v>3</v>
      </c>
      <c r="B2239" t="str">
        <f>"x"&amp;A2239&amp;"_"&amp;INDEX(Lista!$H$1:$I$5,MATCH(Freelancer!D2239,Lista!$I$1:$I$5,0),1)&amp;"x"</f>
        <v>x3_3x</v>
      </c>
      <c r="C2239" t="s">
        <v>256</v>
      </c>
      <c r="D2239" t="s">
        <v>169</v>
      </c>
      <c r="E2239">
        <v>8</v>
      </c>
      <c r="F2239" t="s">
        <v>40</v>
      </c>
      <c r="G2239" t="str">
        <f t="shared" si="71"/>
        <v>3_x3_3x_B_8c</v>
      </c>
      <c r="H2239" s="116" t="str">
        <f t="shared" si="70"/>
        <v>8c</v>
      </c>
      <c r="I2239" t="s">
        <v>13794</v>
      </c>
    </row>
    <row r="2240" spans="1:10" x14ac:dyDescent="0.2">
      <c r="A2240">
        <v>3</v>
      </c>
      <c r="B2240" t="str">
        <f>"x"&amp;A2240&amp;"_"&amp;INDEX(Lista!$H$1:$I$5,MATCH(Freelancer!D2240,Lista!$I$1:$I$5,0),1)&amp;"x"</f>
        <v>x3_3x</v>
      </c>
      <c r="C2240" t="s">
        <v>256</v>
      </c>
      <c r="D2240" t="s">
        <v>169</v>
      </c>
      <c r="E2240">
        <v>9</v>
      </c>
      <c r="F2240" t="s">
        <v>31</v>
      </c>
      <c r="G2240" t="str">
        <f t="shared" si="71"/>
        <v>3_x3_3x_B_9a</v>
      </c>
      <c r="H2240" s="116" t="str">
        <f t="shared" si="70"/>
        <v>9a</v>
      </c>
      <c r="I2240" t="s">
        <v>13795</v>
      </c>
    </row>
    <row r="2241" spans="1:10" x14ac:dyDescent="0.2">
      <c r="A2241">
        <v>3</v>
      </c>
      <c r="B2241" t="str">
        <f>"x"&amp;A2241&amp;"_"&amp;INDEX(Lista!$H$1:$I$5,MATCH(Freelancer!D2241,Lista!$I$1:$I$5,0),1)&amp;"x"</f>
        <v>x3_3x</v>
      </c>
      <c r="C2241" t="s">
        <v>256</v>
      </c>
      <c r="D2241" t="s">
        <v>169</v>
      </c>
      <c r="E2241">
        <v>9</v>
      </c>
      <c r="F2241" t="s">
        <v>34</v>
      </c>
      <c r="G2241" t="str">
        <f t="shared" si="71"/>
        <v>3_x3_3x_B_9b</v>
      </c>
      <c r="H2241" s="116" t="str">
        <f t="shared" si="70"/>
        <v>9b</v>
      </c>
      <c r="I2241" t="s">
        <v>13796</v>
      </c>
    </row>
    <row r="2242" spans="1:10" x14ac:dyDescent="0.2">
      <c r="A2242">
        <v>3</v>
      </c>
      <c r="B2242" t="str">
        <f>"x"&amp;A2242&amp;"_"&amp;INDEX(Lista!$H$1:$I$5,MATCH(Freelancer!D2242,Lista!$I$1:$I$5,0),1)&amp;"x"</f>
        <v>x3_3x</v>
      </c>
      <c r="C2242" t="s">
        <v>256</v>
      </c>
      <c r="D2242" t="s">
        <v>169</v>
      </c>
      <c r="E2242">
        <v>9</v>
      </c>
      <c r="F2242" t="s">
        <v>40</v>
      </c>
      <c r="G2242" t="str">
        <f t="shared" si="71"/>
        <v>3_x3_3x_B_9c</v>
      </c>
      <c r="H2242" s="116" t="str">
        <f t="shared" si="70"/>
        <v>9c</v>
      </c>
      <c r="I2242" t="s">
        <v>13754</v>
      </c>
    </row>
    <row r="2243" spans="1:10" x14ac:dyDescent="0.2">
      <c r="A2243">
        <v>3</v>
      </c>
      <c r="B2243" t="str">
        <f>"x"&amp;A2243&amp;"_"&amp;INDEX(Lista!$H$1:$I$5,MATCH(Freelancer!D2243,Lista!$I$1:$I$5,0),1)&amp;"x"</f>
        <v>x3_3x</v>
      </c>
      <c r="C2243" t="s">
        <v>256</v>
      </c>
      <c r="D2243" t="s">
        <v>169</v>
      </c>
      <c r="E2243">
        <v>10</v>
      </c>
      <c r="F2243" t="s">
        <v>31</v>
      </c>
      <c r="G2243" t="str">
        <f t="shared" si="71"/>
        <v>3_x3_3x_B_10a</v>
      </c>
      <c r="H2243" s="116" t="str">
        <f t="shared" ref="H2243:H2306" si="72">IF(F2243="",E2243,E2243&amp;F2243)</f>
        <v>10a</v>
      </c>
      <c r="I2243" t="s">
        <v>13797</v>
      </c>
    </row>
    <row r="2244" spans="1:10" x14ac:dyDescent="0.2">
      <c r="A2244">
        <v>3</v>
      </c>
      <c r="B2244" t="str">
        <f>"x"&amp;A2244&amp;"_"&amp;INDEX(Lista!$H$1:$I$5,MATCH(Freelancer!D2244,Lista!$I$1:$I$5,0),1)&amp;"x"</f>
        <v>x3_3x</v>
      </c>
      <c r="C2244" t="s">
        <v>256</v>
      </c>
      <c r="D2244" t="s">
        <v>169</v>
      </c>
      <c r="E2244">
        <v>10</v>
      </c>
      <c r="F2244" t="s">
        <v>34</v>
      </c>
      <c r="G2244" t="str">
        <f t="shared" si="71"/>
        <v>3_x3_3x_B_10b</v>
      </c>
      <c r="H2244" s="116" t="str">
        <f t="shared" si="72"/>
        <v>10b</v>
      </c>
      <c r="I2244" t="s">
        <v>13798</v>
      </c>
    </row>
    <row r="2245" spans="1:10" x14ac:dyDescent="0.2">
      <c r="A2245">
        <v>3</v>
      </c>
      <c r="B2245" t="str">
        <f>"x"&amp;A2245&amp;"_"&amp;INDEX(Lista!$H$1:$I$5,MATCH(Freelancer!D2245,Lista!$I$1:$I$5,0),1)&amp;"x"</f>
        <v>x3_3x</v>
      </c>
      <c r="C2245" t="s">
        <v>256</v>
      </c>
      <c r="D2245" t="s">
        <v>169</v>
      </c>
      <c r="E2245">
        <v>10</v>
      </c>
      <c r="F2245" t="s">
        <v>40</v>
      </c>
      <c r="G2245" t="str">
        <f t="shared" si="71"/>
        <v>3_x3_3x_B_10c</v>
      </c>
      <c r="H2245" s="116" t="str">
        <f t="shared" si="72"/>
        <v>10c</v>
      </c>
      <c r="I2245" t="s">
        <v>13799</v>
      </c>
    </row>
    <row r="2246" spans="1:10" x14ac:dyDescent="0.2">
      <c r="A2246">
        <v>3</v>
      </c>
      <c r="B2246" t="str">
        <f>"x"&amp;A2246&amp;"_"&amp;INDEX(Lista!$H$1:$I$5,MATCH(Freelancer!D2246,Lista!$I$1:$I$5,0),1)&amp;"x"</f>
        <v>x3_3x</v>
      </c>
      <c r="C2246" t="s">
        <v>256</v>
      </c>
      <c r="D2246" t="s">
        <v>169</v>
      </c>
      <c r="E2246">
        <v>11</v>
      </c>
      <c r="F2246" t="s">
        <v>31</v>
      </c>
      <c r="G2246" t="str">
        <f t="shared" si="71"/>
        <v>3_x3_3x_B_11a</v>
      </c>
      <c r="H2246" s="116" t="str">
        <f t="shared" si="72"/>
        <v>11a</v>
      </c>
      <c r="I2246" t="s">
        <v>13800</v>
      </c>
    </row>
    <row r="2247" spans="1:10" x14ac:dyDescent="0.2">
      <c r="A2247">
        <v>3</v>
      </c>
      <c r="B2247" t="str">
        <f>"x"&amp;A2247&amp;"_"&amp;INDEX(Lista!$H$1:$I$5,MATCH(Freelancer!D2247,Lista!$I$1:$I$5,0),1)&amp;"x"</f>
        <v>x3_3x</v>
      </c>
      <c r="C2247" t="s">
        <v>256</v>
      </c>
      <c r="D2247" t="s">
        <v>169</v>
      </c>
      <c r="E2247">
        <v>11</v>
      </c>
      <c r="F2247" t="s">
        <v>34</v>
      </c>
      <c r="G2247" t="str">
        <f t="shared" si="71"/>
        <v>3_x3_3x_B_11b</v>
      </c>
      <c r="H2247" s="116" t="str">
        <f t="shared" si="72"/>
        <v>11b</v>
      </c>
      <c r="I2247" t="s">
        <v>13801</v>
      </c>
    </row>
    <row r="2248" spans="1:10" x14ac:dyDescent="0.2">
      <c r="A2248">
        <v>3</v>
      </c>
      <c r="B2248" t="str">
        <f>"x"&amp;A2248&amp;"_"&amp;INDEX(Lista!$H$1:$I$5,MATCH(Freelancer!D2248,Lista!$I$1:$I$5,0),1)&amp;"x"</f>
        <v>x3_3x</v>
      </c>
      <c r="C2248" t="s">
        <v>256</v>
      </c>
      <c r="D2248" t="s">
        <v>169</v>
      </c>
      <c r="E2248">
        <v>11</v>
      </c>
      <c r="F2248" t="s">
        <v>40</v>
      </c>
      <c r="G2248" t="str">
        <f t="shared" si="71"/>
        <v>3_x3_3x_B_11c</v>
      </c>
      <c r="H2248" s="116" t="str">
        <f t="shared" si="72"/>
        <v>11c</v>
      </c>
      <c r="I2248" t="s">
        <v>13802</v>
      </c>
    </row>
    <row r="2249" spans="1:10" x14ac:dyDescent="0.2">
      <c r="A2249">
        <v>3</v>
      </c>
      <c r="B2249" t="str">
        <f>"x"&amp;A2249&amp;"_"&amp;INDEX(Lista!$H$1:$I$5,MATCH(Freelancer!D2249,Lista!$I$1:$I$5,0),1)&amp;"x"</f>
        <v>x3_3x</v>
      </c>
      <c r="C2249" t="s">
        <v>256</v>
      </c>
      <c r="D2249" t="s">
        <v>169</v>
      </c>
      <c r="E2249">
        <v>12</v>
      </c>
      <c r="G2249" t="str">
        <f t="shared" ref="G2249:G2312" si="73">A2249&amp;"_"&amp;B2249&amp;"_"&amp;D2249&amp;"_"&amp;H2249</f>
        <v>3_x3_3x_B_12</v>
      </c>
      <c r="H2249" s="116">
        <f t="shared" si="72"/>
        <v>12</v>
      </c>
      <c r="I2249" t="s">
        <v>13803</v>
      </c>
      <c r="J2249" t="s">
        <v>13804</v>
      </c>
    </row>
    <row r="2250" spans="1:10" x14ac:dyDescent="0.2">
      <c r="A2250">
        <v>3</v>
      </c>
      <c r="B2250" t="str">
        <f>"x"&amp;A2250&amp;"_"&amp;INDEX(Lista!$H$1:$I$5,MATCH(Freelancer!D2250,Lista!$I$1:$I$5,0),1)&amp;"x"</f>
        <v>x3_3x</v>
      </c>
      <c r="C2250" t="s">
        <v>256</v>
      </c>
      <c r="D2250" t="s">
        <v>169</v>
      </c>
      <c r="E2250">
        <v>13</v>
      </c>
      <c r="F2250" t="s">
        <v>31</v>
      </c>
      <c r="G2250" t="str">
        <f t="shared" si="73"/>
        <v>3_x3_3x_B_13a</v>
      </c>
      <c r="H2250" s="116" t="str">
        <f t="shared" si="72"/>
        <v>13a</v>
      </c>
      <c r="I2250" t="s">
        <v>13805</v>
      </c>
      <c r="J2250" t="s">
        <v>13806</v>
      </c>
    </row>
    <row r="2251" spans="1:10" x14ac:dyDescent="0.2">
      <c r="A2251">
        <v>3</v>
      </c>
      <c r="B2251" t="str">
        <f>"x"&amp;A2251&amp;"_"&amp;INDEX(Lista!$H$1:$I$5,MATCH(Freelancer!D2251,Lista!$I$1:$I$5,0),1)&amp;"x"</f>
        <v>x3_3x</v>
      </c>
      <c r="C2251" t="s">
        <v>256</v>
      </c>
      <c r="D2251" t="s">
        <v>169</v>
      </c>
      <c r="E2251">
        <v>13</v>
      </c>
      <c r="F2251" t="s">
        <v>34</v>
      </c>
      <c r="G2251" t="str">
        <f t="shared" si="73"/>
        <v>3_x3_3x_B_13b</v>
      </c>
      <c r="H2251" s="116" t="str">
        <f t="shared" si="72"/>
        <v>13b</v>
      </c>
      <c r="I2251" t="s">
        <v>13679</v>
      </c>
      <c r="J2251" t="s">
        <v>13806</v>
      </c>
    </row>
    <row r="2252" spans="1:10" x14ac:dyDescent="0.2">
      <c r="A2252">
        <v>3</v>
      </c>
      <c r="B2252" t="str">
        <f>"x"&amp;A2252&amp;"_"&amp;INDEX(Lista!$H$1:$I$5,MATCH(Freelancer!D2252,Lista!$I$1:$I$5,0),1)&amp;"x"</f>
        <v>x3_3x</v>
      </c>
      <c r="C2252" t="s">
        <v>256</v>
      </c>
      <c r="D2252" t="s">
        <v>169</v>
      </c>
      <c r="E2252">
        <v>14</v>
      </c>
      <c r="F2252" t="s">
        <v>31</v>
      </c>
      <c r="G2252" t="str">
        <f t="shared" si="73"/>
        <v>3_x3_3x_B_14a</v>
      </c>
      <c r="H2252" s="116" t="str">
        <f t="shared" si="72"/>
        <v>14a</v>
      </c>
      <c r="I2252" t="s">
        <v>13805</v>
      </c>
      <c r="J2252" t="s">
        <v>13807</v>
      </c>
    </row>
    <row r="2253" spans="1:10" x14ac:dyDescent="0.2">
      <c r="A2253">
        <v>3</v>
      </c>
      <c r="B2253" t="str">
        <f>"x"&amp;A2253&amp;"_"&amp;INDEX(Lista!$H$1:$I$5,MATCH(Freelancer!D2253,Lista!$I$1:$I$5,0),1)&amp;"x"</f>
        <v>x3_3x</v>
      </c>
      <c r="C2253" t="s">
        <v>256</v>
      </c>
      <c r="D2253" t="s">
        <v>169</v>
      </c>
      <c r="E2253">
        <v>14</v>
      </c>
      <c r="F2253" t="s">
        <v>34</v>
      </c>
      <c r="G2253" t="str">
        <f t="shared" si="73"/>
        <v>3_x3_3x_B_14b</v>
      </c>
      <c r="H2253" s="116" t="str">
        <f t="shared" si="72"/>
        <v>14b</v>
      </c>
      <c r="I2253" t="s">
        <v>13679</v>
      </c>
      <c r="J2253" t="s">
        <v>13807</v>
      </c>
    </row>
    <row r="2254" spans="1:10" x14ac:dyDescent="0.2">
      <c r="A2254">
        <v>3</v>
      </c>
      <c r="B2254" t="str">
        <f>"x"&amp;A2254&amp;"_"&amp;INDEX(Lista!$H$1:$I$5,MATCH(Freelancer!D2254,Lista!$I$1:$I$5,0),1)&amp;"x"</f>
        <v>x3_3x</v>
      </c>
      <c r="C2254" t="s">
        <v>256</v>
      </c>
      <c r="D2254" t="s">
        <v>169</v>
      </c>
      <c r="E2254">
        <v>15</v>
      </c>
      <c r="F2254" t="s">
        <v>31</v>
      </c>
      <c r="G2254" t="str">
        <f t="shared" si="73"/>
        <v>3_x3_3x_B_15a</v>
      </c>
      <c r="H2254" s="116" t="str">
        <f t="shared" si="72"/>
        <v>15a</v>
      </c>
      <c r="I2254" t="s">
        <v>13808</v>
      </c>
    </row>
    <row r="2255" spans="1:10" x14ac:dyDescent="0.2">
      <c r="A2255">
        <v>3</v>
      </c>
      <c r="B2255" t="str">
        <f>"x"&amp;A2255&amp;"_"&amp;INDEX(Lista!$H$1:$I$5,MATCH(Freelancer!D2255,Lista!$I$1:$I$5,0),1)&amp;"x"</f>
        <v>x3_3x</v>
      </c>
      <c r="C2255" t="s">
        <v>256</v>
      </c>
      <c r="D2255" t="s">
        <v>169</v>
      </c>
      <c r="E2255">
        <v>15</v>
      </c>
      <c r="F2255" t="s">
        <v>34</v>
      </c>
      <c r="G2255" t="str">
        <f t="shared" si="73"/>
        <v>3_x3_3x_B_15b</v>
      </c>
      <c r="H2255" s="116" t="str">
        <f t="shared" si="72"/>
        <v>15b</v>
      </c>
      <c r="I2255" t="s">
        <v>13809</v>
      </c>
    </row>
    <row r="2256" spans="1:10" x14ac:dyDescent="0.2">
      <c r="A2256">
        <v>3</v>
      </c>
      <c r="B2256" t="str">
        <f>"x"&amp;A2256&amp;"_"&amp;INDEX(Lista!$H$1:$I$5,MATCH(Freelancer!D2256,Lista!$I$1:$I$5,0),1)&amp;"x"</f>
        <v>x3_3x</v>
      </c>
      <c r="C2256" t="s">
        <v>256</v>
      </c>
      <c r="D2256" t="s">
        <v>169</v>
      </c>
      <c r="E2256">
        <v>16</v>
      </c>
      <c r="G2256" t="str">
        <f t="shared" si="73"/>
        <v>3_x3_3x_B_16</v>
      </c>
      <c r="H2256" s="116">
        <f t="shared" si="72"/>
        <v>16</v>
      </c>
      <c r="I2256" t="s">
        <v>13810</v>
      </c>
      <c r="J2256" t="s">
        <v>13811</v>
      </c>
    </row>
    <row r="2257" spans="1:10" x14ac:dyDescent="0.2">
      <c r="A2257">
        <v>3</v>
      </c>
      <c r="B2257" t="str">
        <f>"x"&amp;A2257&amp;"_"&amp;INDEX(Lista!$H$1:$I$5,MATCH(Freelancer!D2257,Lista!$I$1:$I$5,0),1)&amp;"x"</f>
        <v>x3_3x</v>
      </c>
      <c r="C2257" t="s">
        <v>256</v>
      </c>
      <c r="D2257" t="s">
        <v>169</v>
      </c>
      <c r="E2257">
        <v>17</v>
      </c>
      <c r="F2257" t="s">
        <v>31</v>
      </c>
      <c r="G2257" t="str">
        <f t="shared" si="73"/>
        <v>3_x3_3x_B_17a</v>
      </c>
      <c r="H2257" s="116" t="str">
        <f t="shared" si="72"/>
        <v>17a</v>
      </c>
      <c r="I2257" t="s">
        <v>13812</v>
      </c>
      <c r="J2257" t="s">
        <v>13813</v>
      </c>
    </row>
    <row r="2258" spans="1:10" x14ac:dyDescent="0.2">
      <c r="A2258">
        <v>3</v>
      </c>
      <c r="B2258" t="str">
        <f>"x"&amp;A2258&amp;"_"&amp;INDEX(Lista!$H$1:$I$5,MATCH(Freelancer!D2258,Lista!$I$1:$I$5,0),1)&amp;"x"</f>
        <v>x3_3x</v>
      </c>
      <c r="C2258" t="s">
        <v>256</v>
      </c>
      <c r="D2258" t="s">
        <v>169</v>
      </c>
      <c r="E2258">
        <v>17</v>
      </c>
      <c r="F2258" t="s">
        <v>34</v>
      </c>
      <c r="G2258" t="str">
        <f t="shared" si="73"/>
        <v>3_x3_3x_B_17b</v>
      </c>
      <c r="H2258" s="116" t="str">
        <f t="shared" si="72"/>
        <v>17b</v>
      </c>
      <c r="I2258" t="s">
        <v>13814</v>
      </c>
      <c r="J2258" t="s">
        <v>13813</v>
      </c>
    </row>
    <row r="2259" spans="1:10" x14ac:dyDescent="0.2">
      <c r="A2259">
        <v>3</v>
      </c>
      <c r="B2259" t="str">
        <f>"x"&amp;A2259&amp;"_"&amp;INDEX(Lista!$H$1:$I$5,MATCH(Freelancer!D2259,Lista!$I$1:$I$5,0),1)&amp;"x"</f>
        <v>x3_3x</v>
      </c>
      <c r="C2259" t="s">
        <v>256</v>
      </c>
      <c r="D2259" t="s">
        <v>169</v>
      </c>
      <c r="E2259">
        <v>18</v>
      </c>
      <c r="G2259" t="str">
        <f t="shared" si="73"/>
        <v>3_x3_3x_B_18</v>
      </c>
      <c r="H2259" s="116">
        <f t="shared" si="72"/>
        <v>18</v>
      </c>
      <c r="I2259" t="s">
        <v>13815</v>
      </c>
      <c r="J2259" t="s">
        <v>13813</v>
      </c>
    </row>
    <row r="2260" spans="1:10" x14ac:dyDescent="0.2">
      <c r="A2260">
        <v>3</v>
      </c>
      <c r="B2260" t="str">
        <f>"x"&amp;A2260&amp;"_"&amp;INDEX(Lista!$H$1:$I$5,MATCH(Freelancer!D2260,Lista!$I$1:$I$5,0),1)&amp;"x"</f>
        <v>x3_3x</v>
      </c>
      <c r="C2260" t="s">
        <v>256</v>
      </c>
      <c r="D2260" t="s">
        <v>169</v>
      </c>
      <c r="E2260">
        <v>19</v>
      </c>
      <c r="F2260" t="s">
        <v>31</v>
      </c>
      <c r="G2260" t="str">
        <f t="shared" si="73"/>
        <v>3_x3_3x_B_19a</v>
      </c>
      <c r="H2260" s="116" t="str">
        <f t="shared" si="72"/>
        <v>19a</v>
      </c>
      <c r="I2260" t="s">
        <v>13816</v>
      </c>
      <c r="J2260" t="s">
        <v>13817</v>
      </c>
    </row>
    <row r="2261" spans="1:10" x14ac:dyDescent="0.2">
      <c r="A2261">
        <v>3</v>
      </c>
      <c r="B2261" t="str">
        <f>"x"&amp;A2261&amp;"_"&amp;INDEX(Lista!$H$1:$I$5,MATCH(Freelancer!D2261,Lista!$I$1:$I$5,0),1)&amp;"x"</f>
        <v>x3_3x</v>
      </c>
      <c r="C2261" t="s">
        <v>256</v>
      </c>
      <c r="D2261" t="s">
        <v>169</v>
      </c>
      <c r="E2261">
        <v>19</v>
      </c>
      <c r="F2261" t="s">
        <v>34</v>
      </c>
      <c r="G2261" t="str">
        <f t="shared" si="73"/>
        <v>3_x3_3x_B_19b</v>
      </c>
      <c r="H2261" s="116" t="str">
        <f t="shared" si="72"/>
        <v>19b</v>
      </c>
      <c r="I2261" t="s">
        <v>13818</v>
      </c>
      <c r="J2261" t="s">
        <v>13817</v>
      </c>
    </row>
    <row r="2262" spans="1:10" x14ac:dyDescent="0.2">
      <c r="A2262">
        <v>3</v>
      </c>
      <c r="B2262" t="str">
        <f>"x"&amp;A2262&amp;"_"&amp;INDEX(Lista!$H$1:$I$5,MATCH(Freelancer!D2262,Lista!$I$1:$I$5,0),1)&amp;"x"</f>
        <v>x3_3x</v>
      </c>
      <c r="C2262" t="s">
        <v>256</v>
      </c>
      <c r="D2262" t="s">
        <v>169</v>
      </c>
      <c r="E2262">
        <v>20</v>
      </c>
      <c r="F2262" t="s">
        <v>31</v>
      </c>
      <c r="G2262" t="str">
        <f t="shared" si="73"/>
        <v>3_x3_3x_B_20a</v>
      </c>
      <c r="H2262" s="116" t="str">
        <f t="shared" si="72"/>
        <v>20a</v>
      </c>
      <c r="I2262" t="s">
        <v>13819</v>
      </c>
      <c r="J2262" t="s">
        <v>13820</v>
      </c>
    </row>
    <row r="2263" spans="1:10" x14ac:dyDescent="0.2">
      <c r="A2263">
        <v>3</v>
      </c>
      <c r="B2263" t="str">
        <f>"x"&amp;A2263&amp;"_"&amp;INDEX(Lista!$H$1:$I$5,MATCH(Freelancer!D2263,Lista!$I$1:$I$5,0),1)&amp;"x"</f>
        <v>x3_3x</v>
      </c>
      <c r="C2263" t="s">
        <v>256</v>
      </c>
      <c r="D2263" t="s">
        <v>169</v>
      </c>
      <c r="E2263">
        <v>20</v>
      </c>
      <c r="F2263" t="s">
        <v>34</v>
      </c>
      <c r="G2263" t="str">
        <f t="shared" si="73"/>
        <v>3_x3_3x_B_20b</v>
      </c>
      <c r="H2263" s="116" t="str">
        <f t="shared" si="72"/>
        <v>20b</v>
      </c>
      <c r="I2263" t="s">
        <v>13821</v>
      </c>
      <c r="J2263" t="s">
        <v>13820</v>
      </c>
    </row>
    <row r="2264" spans="1:10" x14ac:dyDescent="0.2">
      <c r="A2264">
        <v>3</v>
      </c>
      <c r="B2264" t="str">
        <f>"x"&amp;A2264&amp;"_"&amp;INDEX(Lista!$H$1:$I$5,MATCH(Freelancer!D2264,Lista!$I$1:$I$5,0),1)&amp;"x"</f>
        <v>x3_3x</v>
      </c>
      <c r="C2264" t="s">
        <v>256</v>
      </c>
      <c r="D2264" t="s">
        <v>169</v>
      </c>
      <c r="E2264">
        <v>21</v>
      </c>
      <c r="F2264" t="s">
        <v>31</v>
      </c>
      <c r="G2264" t="str">
        <f t="shared" si="73"/>
        <v>3_x3_3x_B_21a</v>
      </c>
      <c r="H2264" s="116" t="str">
        <f t="shared" si="72"/>
        <v>21a</v>
      </c>
      <c r="I2264" t="s">
        <v>13822</v>
      </c>
      <c r="J2264" t="s">
        <v>13823</v>
      </c>
    </row>
    <row r="2265" spans="1:10" x14ac:dyDescent="0.2">
      <c r="A2265">
        <v>3</v>
      </c>
      <c r="B2265" t="str">
        <f>"x"&amp;A2265&amp;"_"&amp;INDEX(Lista!$H$1:$I$5,MATCH(Freelancer!D2265,Lista!$I$1:$I$5,0),1)&amp;"x"</f>
        <v>x3_3x</v>
      </c>
      <c r="C2265" t="s">
        <v>256</v>
      </c>
      <c r="D2265" t="s">
        <v>169</v>
      </c>
      <c r="E2265">
        <v>21</v>
      </c>
      <c r="F2265" t="s">
        <v>34</v>
      </c>
      <c r="G2265" t="str">
        <f t="shared" si="73"/>
        <v>3_x3_3x_B_21b</v>
      </c>
      <c r="H2265" s="116" t="str">
        <f t="shared" si="72"/>
        <v>21b</v>
      </c>
      <c r="I2265" t="s">
        <v>13824</v>
      </c>
      <c r="J2265" t="s">
        <v>13823</v>
      </c>
    </row>
    <row r="2266" spans="1:10" x14ac:dyDescent="0.2">
      <c r="A2266">
        <v>3</v>
      </c>
      <c r="B2266" t="str">
        <f>"x"&amp;A2266&amp;"_"&amp;INDEX(Lista!$H$1:$I$5,MATCH(Freelancer!D2266,Lista!$I$1:$I$5,0),1)&amp;"x"</f>
        <v>x3_3x</v>
      </c>
      <c r="C2266" t="s">
        <v>256</v>
      </c>
      <c r="D2266" t="s">
        <v>169</v>
      </c>
      <c r="E2266">
        <v>22</v>
      </c>
      <c r="F2266" t="s">
        <v>31</v>
      </c>
      <c r="G2266" t="str">
        <f t="shared" si="73"/>
        <v>3_x3_3x_B_22a</v>
      </c>
      <c r="H2266" s="116" t="str">
        <f t="shared" si="72"/>
        <v>22a</v>
      </c>
      <c r="I2266" t="s">
        <v>7054</v>
      </c>
      <c r="J2266" t="s">
        <v>13825</v>
      </c>
    </row>
    <row r="2267" spans="1:10" x14ac:dyDescent="0.2">
      <c r="A2267">
        <v>3</v>
      </c>
      <c r="B2267" t="str">
        <f>"x"&amp;A2267&amp;"_"&amp;INDEX(Lista!$H$1:$I$5,MATCH(Freelancer!D2267,Lista!$I$1:$I$5,0),1)&amp;"x"</f>
        <v>x3_3x</v>
      </c>
      <c r="C2267" t="s">
        <v>256</v>
      </c>
      <c r="D2267" t="s">
        <v>169</v>
      </c>
      <c r="E2267">
        <v>22</v>
      </c>
      <c r="F2267" t="s">
        <v>34</v>
      </c>
      <c r="G2267" t="str">
        <f t="shared" si="73"/>
        <v>3_x3_3x_B_22b</v>
      </c>
      <c r="H2267" s="116" t="str">
        <f t="shared" si="72"/>
        <v>22b</v>
      </c>
      <c r="I2267" t="s">
        <v>7054</v>
      </c>
      <c r="J2267" t="s">
        <v>13826</v>
      </c>
    </row>
    <row r="2268" spans="1:10" x14ac:dyDescent="0.2">
      <c r="A2268">
        <v>3</v>
      </c>
      <c r="B2268" t="str">
        <f>"x"&amp;A2268&amp;"_"&amp;INDEX(Lista!$H$1:$I$5,MATCH(Freelancer!D2268,Lista!$I$1:$I$5,0),1)&amp;"x"</f>
        <v>x3_3x</v>
      </c>
      <c r="C2268" t="s">
        <v>256</v>
      </c>
      <c r="D2268" t="s">
        <v>169</v>
      </c>
      <c r="E2268">
        <v>22</v>
      </c>
      <c r="F2268" t="s">
        <v>40</v>
      </c>
      <c r="G2268" t="str">
        <f t="shared" si="73"/>
        <v>3_x3_3x_B_22c</v>
      </c>
      <c r="H2268" s="116" t="str">
        <f t="shared" si="72"/>
        <v>22c</v>
      </c>
      <c r="I2268" t="s">
        <v>7054</v>
      </c>
      <c r="J2268" t="s">
        <v>13827</v>
      </c>
    </row>
    <row r="2269" spans="1:10" x14ac:dyDescent="0.2">
      <c r="A2269">
        <v>3</v>
      </c>
      <c r="B2269" t="str">
        <f>"x"&amp;A2269&amp;"_"&amp;INDEX(Lista!$H$1:$I$5,MATCH(Freelancer!D2269,Lista!$I$1:$I$5,0),1)&amp;"x"</f>
        <v>x3_3x</v>
      </c>
      <c r="C2269" t="s">
        <v>256</v>
      </c>
      <c r="D2269" t="s">
        <v>169</v>
      </c>
      <c r="E2269">
        <v>23</v>
      </c>
      <c r="F2269" t="s">
        <v>31</v>
      </c>
      <c r="G2269" t="str">
        <f t="shared" si="73"/>
        <v>3_x3_3x_B_23a</v>
      </c>
      <c r="H2269" s="116" t="str">
        <f t="shared" si="72"/>
        <v>23a</v>
      </c>
      <c r="I2269" t="s">
        <v>7054</v>
      </c>
      <c r="J2269" t="s">
        <v>13828</v>
      </c>
    </row>
    <row r="2270" spans="1:10" x14ac:dyDescent="0.2">
      <c r="A2270">
        <v>3</v>
      </c>
      <c r="B2270" t="str">
        <f>"x"&amp;A2270&amp;"_"&amp;INDEX(Lista!$H$1:$I$5,MATCH(Freelancer!D2270,Lista!$I$1:$I$5,0),1)&amp;"x"</f>
        <v>x3_3x</v>
      </c>
      <c r="C2270" t="s">
        <v>256</v>
      </c>
      <c r="D2270" t="s">
        <v>169</v>
      </c>
      <c r="E2270">
        <v>23</v>
      </c>
      <c r="F2270" t="s">
        <v>34</v>
      </c>
      <c r="G2270" t="str">
        <f t="shared" si="73"/>
        <v>3_x3_3x_B_23b</v>
      </c>
      <c r="H2270" s="116" t="str">
        <f t="shared" si="72"/>
        <v>23b</v>
      </c>
      <c r="I2270" t="s">
        <v>7054</v>
      </c>
      <c r="J2270" t="s">
        <v>13829</v>
      </c>
    </row>
    <row r="2271" spans="1:10" x14ac:dyDescent="0.2">
      <c r="A2271">
        <v>3</v>
      </c>
      <c r="B2271" t="str">
        <f>"x"&amp;A2271&amp;"_"&amp;INDEX(Lista!$H$1:$I$5,MATCH(Freelancer!D2271,Lista!$I$1:$I$5,0),1)&amp;"x"</f>
        <v>x3_3x</v>
      </c>
      <c r="C2271" t="s">
        <v>256</v>
      </c>
      <c r="D2271" t="s">
        <v>169</v>
      </c>
      <c r="E2271">
        <v>24</v>
      </c>
      <c r="G2271" t="str">
        <f t="shared" si="73"/>
        <v>3_x3_3x_B_24</v>
      </c>
      <c r="H2271" s="116">
        <f t="shared" si="72"/>
        <v>24</v>
      </c>
      <c r="I2271" t="s">
        <v>13830</v>
      </c>
      <c r="J2271" t="s">
        <v>13831</v>
      </c>
    </row>
    <row r="2272" spans="1:10" x14ac:dyDescent="0.2">
      <c r="A2272">
        <v>3</v>
      </c>
      <c r="B2272" t="str">
        <f>"x"&amp;A2272&amp;"_"&amp;INDEX(Lista!$H$1:$I$5,MATCH(Freelancer!D2272,Lista!$I$1:$I$5,0),1)&amp;"x"</f>
        <v>x3_3x</v>
      </c>
      <c r="C2272" t="s">
        <v>256</v>
      </c>
      <c r="D2272" t="s">
        <v>169</v>
      </c>
      <c r="E2272">
        <v>25</v>
      </c>
      <c r="G2272" t="str">
        <f t="shared" si="73"/>
        <v>3_x3_3x_B_25</v>
      </c>
      <c r="H2272" s="116">
        <f t="shared" si="72"/>
        <v>25</v>
      </c>
      <c r="I2272" t="s">
        <v>13832</v>
      </c>
      <c r="J2272" t="s">
        <v>13833</v>
      </c>
    </row>
    <row r="2273" spans="1:10" x14ac:dyDescent="0.2">
      <c r="A2273">
        <v>3</v>
      </c>
      <c r="B2273" t="str">
        <f>"x"&amp;A2273&amp;"_"&amp;INDEX(Lista!$H$1:$I$5,MATCH(Freelancer!D2273,Lista!$I$1:$I$5,0),1)&amp;"x"</f>
        <v>x3_3x</v>
      </c>
      <c r="C2273" t="s">
        <v>256</v>
      </c>
      <c r="D2273" t="s">
        <v>169</v>
      </c>
      <c r="E2273">
        <v>26</v>
      </c>
      <c r="F2273" t="s">
        <v>31</v>
      </c>
      <c r="G2273" t="str">
        <f t="shared" si="73"/>
        <v>3_x3_3x_B_26a</v>
      </c>
      <c r="H2273" s="116" t="str">
        <f t="shared" si="72"/>
        <v>26a</v>
      </c>
      <c r="I2273" t="s">
        <v>7054</v>
      </c>
      <c r="J2273" t="s">
        <v>13834</v>
      </c>
    </row>
    <row r="2274" spans="1:10" x14ac:dyDescent="0.2">
      <c r="A2274">
        <v>3</v>
      </c>
      <c r="B2274" t="str">
        <f>"x"&amp;A2274&amp;"_"&amp;INDEX(Lista!$H$1:$I$5,MATCH(Freelancer!D2274,Lista!$I$1:$I$5,0),1)&amp;"x"</f>
        <v>x3_3x</v>
      </c>
      <c r="C2274" t="s">
        <v>256</v>
      </c>
      <c r="D2274" t="s">
        <v>169</v>
      </c>
      <c r="E2274">
        <v>26</v>
      </c>
      <c r="F2274" t="s">
        <v>34</v>
      </c>
      <c r="G2274" t="str">
        <f t="shared" si="73"/>
        <v>3_x3_3x_B_26b</v>
      </c>
      <c r="H2274" s="116" t="str">
        <f t="shared" si="72"/>
        <v>26b</v>
      </c>
      <c r="I2274" t="s">
        <v>7054</v>
      </c>
      <c r="J2274" t="s">
        <v>13835</v>
      </c>
    </row>
    <row r="2275" spans="1:10" x14ac:dyDescent="0.2">
      <c r="A2275">
        <v>3</v>
      </c>
      <c r="B2275" t="str">
        <f>"x"&amp;A2275&amp;"_"&amp;INDEX(Lista!$H$1:$I$5,MATCH(Freelancer!D2275,Lista!$I$1:$I$5,0),1)&amp;"x"</f>
        <v>x3_3x</v>
      </c>
      <c r="C2275" t="s">
        <v>256</v>
      </c>
      <c r="D2275" t="s">
        <v>169</v>
      </c>
      <c r="E2275">
        <v>27</v>
      </c>
      <c r="F2275" t="s">
        <v>31</v>
      </c>
      <c r="G2275" t="str">
        <f t="shared" si="73"/>
        <v>3_x3_3x_B_27a</v>
      </c>
      <c r="H2275" s="116" t="str">
        <f t="shared" si="72"/>
        <v>27a</v>
      </c>
      <c r="I2275" t="s">
        <v>7054</v>
      </c>
      <c r="J2275" t="s">
        <v>13836</v>
      </c>
    </row>
    <row r="2276" spans="1:10" x14ac:dyDescent="0.2">
      <c r="A2276">
        <v>3</v>
      </c>
      <c r="B2276" t="str">
        <f>"x"&amp;A2276&amp;"_"&amp;INDEX(Lista!$H$1:$I$5,MATCH(Freelancer!D2276,Lista!$I$1:$I$5,0),1)&amp;"x"</f>
        <v>x3_3x</v>
      </c>
      <c r="C2276" t="s">
        <v>256</v>
      </c>
      <c r="D2276" t="s">
        <v>169</v>
      </c>
      <c r="E2276">
        <v>27</v>
      </c>
      <c r="F2276" t="s">
        <v>34</v>
      </c>
      <c r="G2276" t="str">
        <f t="shared" si="73"/>
        <v>3_x3_3x_B_27b</v>
      </c>
      <c r="H2276" s="116" t="str">
        <f t="shared" si="72"/>
        <v>27b</v>
      </c>
      <c r="I2276" t="s">
        <v>7054</v>
      </c>
      <c r="J2276" t="s">
        <v>13837</v>
      </c>
    </row>
    <row r="2277" spans="1:10" x14ac:dyDescent="0.2">
      <c r="A2277">
        <v>3</v>
      </c>
      <c r="B2277" t="str">
        <f>"x"&amp;A2277&amp;"_"&amp;INDEX(Lista!$H$1:$I$5,MATCH(Freelancer!D2277,Lista!$I$1:$I$5,0),1)&amp;"x"</f>
        <v>x3_3x</v>
      </c>
      <c r="C2277" t="s">
        <v>256</v>
      </c>
      <c r="D2277" t="s">
        <v>169</v>
      </c>
      <c r="E2277">
        <v>28</v>
      </c>
      <c r="F2277" t="s">
        <v>31</v>
      </c>
      <c r="G2277" t="str">
        <f t="shared" si="73"/>
        <v>3_x3_3x_B_28a</v>
      </c>
      <c r="H2277" s="116" t="str">
        <f t="shared" si="72"/>
        <v>28a</v>
      </c>
      <c r="I2277" t="s">
        <v>13665</v>
      </c>
      <c r="J2277" t="s">
        <v>13838</v>
      </c>
    </row>
    <row r="2278" spans="1:10" x14ac:dyDescent="0.2">
      <c r="A2278">
        <v>3</v>
      </c>
      <c r="B2278" t="str">
        <f>"x"&amp;A2278&amp;"_"&amp;INDEX(Lista!$H$1:$I$5,MATCH(Freelancer!D2278,Lista!$I$1:$I$5,0),1)&amp;"x"</f>
        <v>x3_3x</v>
      </c>
      <c r="C2278" t="s">
        <v>256</v>
      </c>
      <c r="D2278" t="s">
        <v>169</v>
      </c>
      <c r="E2278">
        <v>28</v>
      </c>
      <c r="F2278" t="s">
        <v>34</v>
      </c>
      <c r="G2278" t="str">
        <f t="shared" si="73"/>
        <v>3_x3_3x_B_28b</v>
      </c>
      <c r="H2278" s="116" t="str">
        <f t="shared" si="72"/>
        <v>28b</v>
      </c>
      <c r="I2278" t="s">
        <v>13839</v>
      </c>
      <c r="J2278" t="s">
        <v>13838</v>
      </c>
    </row>
    <row r="2279" spans="1:10" x14ac:dyDescent="0.2">
      <c r="A2279">
        <v>3</v>
      </c>
      <c r="B2279" t="str">
        <f>"x"&amp;A2279&amp;"_"&amp;INDEX(Lista!$H$1:$I$5,MATCH(Freelancer!D2279,Lista!$I$1:$I$5,0),1)&amp;"x"</f>
        <v>x3_3x</v>
      </c>
      <c r="C2279" t="s">
        <v>256</v>
      </c>
      <c r="D2279" t="s">
        <v>169</v>
      </c>
      <c r="E2279">
        <v>28</v>
      </c>
      <c r="F2279" t="s">
        <v>40</v>
      </c>
      <c r="G2279" t="str">
        <f t="shared" si="73"/>
        <v>3_x3_3x_B_28c</v>
      </c>
      <c r="H2279" s="116" t="str">
        <f t="shared" si="72"/>
        <v>28c</v>
      </c>
      <c r="I2279" t="s">
        <v>13840</v>
      </c>
      <c r="J2279" t="s">
        <v>13838</v>
      </c>
    </row>
    <row r="2280" spans="1:10" x14ac:dyDescent="0.2">
      <c r="A2280">
        <v>3</v>
      </c>
      <c r="B2280" t="str">
        <f>"x"&amp;A2280&amp;"_"&amp;INDEX(Lista!$H$1:$I$5,MATCH(Freelancer!D2280,Lista!$I$1:$I$5,0),1)&amp;"x"</f>
        <v>x3_4x</v>
      </c>
      <c r="C2280" t="s">
        <v>256</v>
      </c>
      <c r="D2280" t="s">
        <v>213</v>
      </c>
      <c r="E2280">
        <v>1</v>
      </c>
      <c r="G2280" t="str">
        <f t="shared" si="73"/>
        <v>3_x3_4x_R_1</v>
      </c>
      <c r="H2280" s="116">
        <f t="shared" si="72"/>
        <v>1</v>
      </c>
      <c r="I2280" t="s">
        <v>13841</v>
      </c>
    </row>
    <row r="2281" spans="1:10" x14ac:dyDescent="0.2">
      <c r="A2281">
        <v>3</v>
      </c>
      <c r="B2281" t="str">
        <f>"x"&amp;A2281&amp;"_"&amp;INDEX(Lista!$H$1:$I$5,MATCH(Freelancer!D2281,Lista!$I$1:$I$5,0),1)&amp;"x"</f>
        <v>x3_4x</v>
      </c>
      <c r="C2281" t="s">
        <v>256</v>
      </c>
      <c r="D2281" t="s">
        <v>213</v>
      </c>
      <c r="E2281">
        <v>2</v>
      </c>
      <c r="G2281" t="str">
        <f t="shared" si="73"/>
        <v>3_x3_4x_R_2</v>
      </c>
      <c r="H2281" s="116">
        <f t="shared" si="72"/>
        <v>2</v>
      </c>
      <c r="I2281" t="s">
        <v>13842</v>
      </c>
      <c r="J2281" t="s">
        <v>13843</v>
      </c>
    </row>
    <row r="2282" spans="1:10" x14ac:dyDescent="0.2">
      <c r="A2282">
        <v>3</v>
      </c>
      <c r="B2282" t="str">
        <f>"x"&amp;A2282&amp;"_"&amp;INDEX(Lista!$H$1:$I$5,MATCH(Freelancer!D2282,Lista!$I$1:$I$5,0),1)&amp;"x"</f>
        <v>x3_4x</v>
      </c>
      <c r="C2282" t="s">
        <v>256</v>
      </c>
      <c r="D2282" t="s">
        <v>213</v>
      </c>
      <c r="E2282">
        <v>3</v>
      </c>
      <c r="G2282" t="str">
        <f t="shared" si="73"/>
        <v>3_x3_4x_R_3</v>
      </c>
      <c r="H2282" s="116">
        <f t="shared" si="72"/>
        <v>3</v>
      </c>
      <c r="I2282" t="s">
        <v>13844</v>
      </c>
      <c r="J2282" t="s">
        <v>13845</v>
      </c>
    </row>
    <row r="2283" spans="1:10" x14ac:dyDescent="0.2">
      <c r="A2283">
        <v>3</v>
      </c>
      <c r="B2283" t="str">
        <f>"x"&amp;A2283&amp;"_"&amp;INDEX(Lista!$H$1:$I$5,MATCH(Freelancer!D2283,Lista!$I$1:$I$5,0),1)&amp;"x"</f>
        <v>x3_4x</v>
      </c>
      <c r="C2283" t="s">
        <v>256</v>
      </c>
      <c r="D2283" t="s">
        <v>213</v>
      </c>
      <c r="E2283">
        <v>4</v>
      </c>
      <c r="G2283" t="str">
        <f t="shared" si="73"/>
        <v>3_x3_4x_R_4</v>
      </c>
      <c r="H2283" s="116">
        <f t="shared" si="72"/>
        <v>4</v>
      </c>
      <c r="I2283" t="s">
        <v>13846</v>
      </c>
      <c r="J2283" t="s">
        <v>13847</v>
      </c>
    </row>
    <row r="2284" spans="1:10" x14ac:dyDescent="0.2">
      <c r="A2284">
        <v>3</v>
      </c>
      <c r="B2284" t="str">
        <f>"x"&amp;A2284&amp;"_"&amp;INDEX(Lista!$H$1:$I$5,MATCH(Freelancer!D2284,Lista!$I$1:$I$5,0),1)&amp;"x"</f>
        <v>x3_4x</v>
      </c>
      <c r="C2284" t="s">
        <v>256</v>
      </c>
      <c r="D2284" t="s">
        <v>213</v>
      </c>
      <c r="E2284">
        <v>5</v>
      </c>
      <c r="F2284" t="s">
        <v>31</v>
      </c>
      <c r="G2284" t="str">
        <f t="shared" si="73"/>
        <v>3_x3_4x_R_5a</v>
      </c>
      <c r="H2284" s="116" t="str">
        <f t="shared" si="72"/>
        <v>5a</v>
      </c>
      <c r="I2284" t="s">
        <v>13848</v>
      </c>
      <c r="J2284" t="s">
        <v>13849</v>
      </c>
    </row>
    <row r="2285" spans="1:10" x14ac:dyDescent="0.2">
      <c r="A2285">
        <v>3</v>
      </c>
      <c r="B2285" t="str">
        <f>"x"&amp;A2285&amp;"_"&amp;INDEX(Lista!$H$1:$I$5,MATCH(Freelancer!D2285,Lista!$I$1:$I$5,0),1)&amp;"x"</f>
        <v>x3_4x</v>
      </c>
      <c r="C2285" t="s">
        <v>256</v>
      </c>
      <c r="D2285" t="s">
        <v>213</v>
      </c>
      <c r="E2285">
        <v>5</v>
      </c>
      <c r="F2285" t="s">
        <v>34</v>
      </c>
      <c r="G2285" t="str">
        <f t="shared" si="73"/>
        <v>3_x3_4x_R_5b</v>
      </c>
      <c r="H2285" s="116" t="str">
        <f t="shared" si="72"/>
        <v>5b</v>
      </c>
      <c r="I2285" t="s">
        <v>13850</v>
      </c>
      <c r="J2285" t="s">
        <v>13849</v>
      </c>
    </row>
    <row r="2286" spans="1:10" x14ac:dyDescent="0.2">
      <c r="A2286">
        <v>3</v>
      </c>
      <c r="B2286" t="str">
        <f>"x"&amp;A2286&amp;"_"&amp;INDEX(Lista!$H$1:$I$5,MATCH(Freelancer!D2286,Lista!$I$1:$I$5,0),1)&amp;"x"</f>
        <v>x3_4x</v>
      </c>
      <c r="C2286" t="s">
        <v>256</v>
      </c>
      <c r="D2286" t="s">
        <v>213</v>
      </c>
      <c r="E2286">
        <v>5</v>
      </c>
      <c r="F2286" t="s">
        <v>40</v>
      </c>
      <c r="G2286" t="str">
        <f t="shared" si="73"/>
        <v>3_x3_4x_R_5c</v>
      </c>
      <c r="H2286" s="116" t="str">
        <f t="shared" si="72"/>
        <v>5c</v>
      </c>
      <c r="I2286" t="s">
        <v>13851</v>
      </c>
      <c r="J2286" t="s">
        <v>13849</v>
      </c>
    </row>
    <row r="2287" spans="1:10" x14ac:dyDescent="0.2">
      <c r="A2287">
        <v>3</v>
      </c>
      <c r="B2287" t="str">
        <f>"x"&amp;A2287&amp;"_"&amp;INDEX(Lista!$H$1:$I$5,MATCH(Freelancer!D2287,Lista!$I$1:$I$5,0),1)&amp;"x"</f>
        <v>x3_4x</v>
      </c>
      <c r="C2287" t="s">
        <v>256</v>
      </c>
      <c r="D2287" t="s">
        <v>213</v>
      </c>
      <c r="E2287">
        <v>6</v>
      </c>
      <c r="F2287" t="s">
        <v>31</v>
      </c>
      <c r="G2287" t="str">
        <f t="shared" si="73"/>
        <v>3_x3_4x_R_6a</v>
      </c>
      <c r="H2287" s="116" t="str">
        <f t="shared" si="72"/>
        <v>6a</v>
      </c>
      <c r="I2287" t="s">
        <v>13852</v>
      </c>
    </row>
    <row r="2288" spans="1:10" x14ac:dyDescent="0.2">
      <c r="A2288">
        <v>3</v>
      </c>
      <c r="B2288" t="str">
        <f>"x"&amp;A2288&amp;"_"&amp;INDEX(Lista!$H$1:$I$5,MATCH(Freelancer!D2288,Lista!$I$1:$I$5,0),1)&amp;"x"</f>
        <v>x3_4x</v>
      </c>
      <c r="C2288" t="s">
        <v>256</v>
      </c>
      <c r="D2288" t="s">
        <v>213</v>
      </c>
      <c r="E2288">
        <v>6</v>
      </c>
      <c r="F2288" t="s">
        <v>34</v>
      </c>
      <c r="G2288" t="str">
        <f t="shared" si="73"/>
        <v>3_x3_4x_R_6b</v>
      </c>
      <c r="H2288" s="116" t="str">
        <f t="shared" si="72"/>
        <v>6b</v>
      </c>
      <c r="I2288" t="s">
        <v>13853</v>
      </c>
    </row>
    <row r="2289" spans="1:10" x14ac:dyDescent="0.2">
      <c r="A2289">
        <v>3</v>
      </c>
      <c r="B2289" t="str">
        <f>"x"&amp;A2289&amp;"_"&amp;INDEX(Lista!$H$1:$I$5,MATCH(Freelancer!D2289,Lista!$I$1:$I$5,0),1)&amp;"x"</f>
        <v>x3_4x</v>
      </c>
      <c r="C2289" t="s">
        <v>256</v>
      </c>
      <c r="D2289" t="s">
        <v>213</v>
      </c>
      <c r="E2289">
        <v>6</v>
      </c>
      <c r="F2289" t="s">
        <v>40</v>
      </c>
      <c r="G2289" t="str">
        <f t="shared" si="73"/>
        <v>3_x3_4x_R_6c</v>
      </c>
      <c r="H2289" s="116" t="str">
        <f t="shared" si="72"/>
        <v>6c</v>
      </c>
      <c r="I2289" t="s">
        <v>13854</v>
      </c>
    </row>
    <row r="2290" spans="1:10" x14ac:dyDescent="0.2">
      <c r="A2290">
        <v>3</v>
      </c>
      <c r="B2290" t="str">
        <f>"x"&amp;A2290&amp;"_"&amp;INDEX(Lista!$H$1:$I$5,MATCH(Freelancer!D2290,Lista!$I$1:$I$5,0),1)&amp;"x"</f>
        <v>x3_4x</v>
      </c>
      <c r="C2290" t="s">
        <v>256</v>
      </c>
      <c r="D2290" t="s">
        <v>213</v>
      </c>
      <c r="E2290">
        <v>7</v>
      </c>
      <c r="F2290" t="s">
        <v>31</v>
      </c>
      <c r="G2290" t="str">
        <f t="shared" si="73"/>
        <v>3_x3_4x_R_7a</v>
      </c>
      <c r="H2290" s="116" t="str">
        <f t="shared" si="72"/>
        <v>7a</v>
      </c>
      <c r="I2290" t="s">
        <v>13855</v>
      </c>
      <c r="J2290" t="s">
        <v>13856</v>
      </c>
    </row>
    <row r="2291" spans="1:10" x14ac:dyDescent="0.2">
      <c r="A2291">
        <v>3</v>
      </c>
      <c r="B2291" t="str">
        <f>"x"&amp;A2291&amp;"_"&amp;INDEX(Lista!$H$1:$I$5,MATCH(Freelancer!D2291,Lista!$I$1:$I$5,0),1)&amp;"x"</f>
        <v>x3_4x</v>
      </c>
      <c r="C2291" t="s">
        <v>256</v>
      </c>
      <c r="D2291" t="s">
        <v>213</v>
      </c>
      <c r="E2291">
        <v>7</v>
      </c>
      <c r="F2291" t="s">
        <v>34</v>
      </c>
      <c r="G2291" t="str">
        <f t="shared" si="73"/>
        <v>3_x3_4x_R_7b</v>
      </c>
      <c r="H2291" s="116" t="str">
        <f t="shared" si="72"/>
        <v>7b</v>
      </c>
      <c r="I2291" t="s">
        <v>13857</v>
      </c>
      <c r="J2291" t="s">
        <v>13856</v>
      </c>
    </row>
    <row r="2292" spans="1:10" x14ac:dyDescent="0.2">
      <c r="A2292">
        <v>3</v>
      </c>
      <c r="B2292" t="str">
        <f>"x"&amp;A2292&amp;"_"&amp;INDEX(Lista!$H$1:$I$5,MATCH(Freelancer!D2292,Lista!$I$1:$I$5,0),1)&amp;"x"</f>
        <v>x3_4x</v>
      </c>
      <c r="C2292" t="s">
        <v>256</v>
      </c>
      <c r="D2292" t="s">
        <v>213</v>
      </c>
      <c r="E2292">
        <v>7</v>
      </c>
      <c r="F2292" t="s">
        <v>40</v>
      </c>
      <c r="G2292" t="str">
        <f t="shared" si="73"/>
        <v>3_x3_4x_R_7c</v>
      </c>
      <c r="H2292" s="116" t="str">
        <f t="shared" si="72"/>
        <v>7c</v>
      </c>
      <c r="I2292" t="s">
        <v>13858</v>
      </c>
      <c r="J2292" t="s">
        <v>13856</v>
      </c>
    </row>
    <row r="2293" spans="1:10" x14ac:dyDescent="0.2">
      <c r="A2293">
        <v>3</v>
      </c>
      <c r="B2293" t="str">
        <f>"x"&amp;A2293&amp;"_"&amp;INDEX(Lista!$H$1:$I$5,MATCH(Freelancer!D2293,Lista!$I$1:$I$5,0),1)&amp;"x"</f>
        <v>x3_4x</v>
      </c>
      <c r="C2293" t="s">
        <v>256</v>
      </c>
      <c r="D2293" t="s">
        <v>213</v>
      </c>
      <c r="E2293">
        <v>8</v>
      </c>
      <c r="F2293" t="s">
        <v>31</v>
      </c>
      <c r="G2293" t="str">
        <f t="shared" si="73"/>
        <v>3_x3_4x_R_8a</v>
      </c>
      <c r="H2293" s="116" t="str">
        <f t="shared" si="72"/>
        <v>8a</v>
      </c>
      <c r="I2293" t="s">
        <v>13859</v>
      </c>
      <c r="J2293" t="s">
        <v>13860</v>
      </c>
    </row>
    <row r="2294" spans="1:10" x14ac:dyDescent="0.2">
      <c r="A2294">
        <v>3</v>
      </c>
      <c r="B2294" t="str">
        <f>"x"&amp;A2294&amp;"_"&amp;INDEX(Lista!$H$1:$I$5,MATCH(Freelancer!D2294,Lista!$I$1:$I$5,0),1)&amp;"x"</f>
        <v>x3_4x</v>
      </c>
      <c r="C2294" t="s">
        <v>256</v>
      </c>
      <c r="D2294" t="s">
        <v>213</v>
      </c>
      <c r="E2294">
        <v>8</v>
      </c>
      <c r="F2294" t="s">
        <v>34</v>
      </c>
      <c r="G2294" t="str">
        <f t="shared" si="73"/>
        <v>3_x3_4x_R_8b</v>
      </c>
      <c r="H2294" s="116" t="str">
        <f t="shared" si="72"/>
        <v>8b</v>
      </c>
      <c r="I2294" t="s">
        <v>13861</v>
      </c>
      <c r="J2294" t="s">
        <v>13860</v>
      </c>
    </row>
    <row r="2295" spans="1:10" x14ac:dyDescent="0.2">
      <c r="A2295">
        <v>3</v>
      </c>
      <c r="B2295" t="str">
        <f>"x"&amp;A2295&amp;"_"&amp;INDEX(Lista!$H$1:$I$5,MATCH(Freelancer!D2295,Lista!$I$1:$I$5,0),1)&amp;"x"</f>
        <v>x3_4x</v>
      </c>
      <c r="C2295" t="s">
        <v>256</v>
      </c>
      <c r="D2295" t="s">
        <v>213</v>
      </c>
      <c r="E2295">
        <v>9</v>
      </c>
      <c r="F2295" t="s">
        <v>31</v>
      </c>
      <c r="G2295" t="str">
        <f t="shared" si="73"/>
        <v>3_x3_4x_R_9a</v>
      </c>
      <c r="H2295" s="116" t="str">
        <f t="shared" si="72"/>
        <v>9a</v>
      </c>
      <c r="I2295" t="s">
        <v>13862</v>
      </c>
      <c r="J2295" t="s">
        <v>13863</v>
      </c>
    </row>
    <row r="2296" spans="1:10" x14ac:dyDescent="0.2">
      <c r="A2296">
        <v>3</v>
      </c>
      <c r="B2296" t="str">
        <f>"x"&amp;A2296&amp;"_"&amp;INDEX(Lista!$H$1:$I$5,MATCH(Freelancer!D2296,Lista!$I$1:$I$5,0),1)&amp;"x"</f>
        <v>x3_4x</v>
      </c>
      <c r="C2296" t="s">
        <v>256</v>
      </c>
      <c r="D2296" t="s">
        <v>213</v>
      </c>
      <c r="E2296">
        <v>9</v>
      </c>
      <c r="F2296" t="s">
        <v>34</v>
      </c>
      <c r="G2296" t="str">
        <f t="shared" si="73"/>
        <v>3_x3_4x_R_9b</v>
      </c>
      <c r="H2296" s="116" t="str">
        <f t="shared" si="72"/>
        <v>9b</v>
      </c>
      <c r="I2296" t="s">
        <v>13864</v>
      </c>
      <c r="J2296" t="s">
        <v>13863</v>
      </c>
    </row>
    <row r="2297" spans="1:10" x14ac:dyDescent="0.2">
      <c r="A2297">
        <v>3</v>
      </c>
      <c r="B2297" t="str">
        <f>"x"&amp;A2297&amp;"_"&amp;INDEX(Lista!$H$1:$I$5,MATCH(Freelancer!D2297,Lista!$I$1:$I$5,0),1)&amp;"x"</f>
        <v>x3_4x</v>
      </c>
      <c r="C2297" t="s">
        <v>256</v>
      </c>
      <c r="D2297" t="s">
        <v>213</v>
      </c>
      <c r="E2297">
        <v>10</v>
      </c>
      <c r="G2297" t="str">
        <f t="shared" si="73"/>
        <v>3_x3_4x_R_10</v>
      </c>
      <c r="H2297" s="116">
        <f t="shared" si="72"/>
        <v>10</v>
      </c>
      <c r="I2297" t="s">
        <v>13865</v>
      </c>
    </row>
    <row r="2298" spans="1:10" x14ac:dyDescent="0.2">
      <c r="A2298">
        <v>3</v>
      </c>
      <c r="B2298" t="str">
        <f>"x"&amp;A2298&amp;"_"&amp;INDEX(Lista!$H$1:$I$5,MATCH(Freelancer!D2298,Lista!$I$1:$I$5,0),1)&amp;"x"</f>
        <v>x3_4x</v>
      </c>
      <c r="C2298" t="s">
        <v>256</v>
      </c>
      <c r="D2298" t="s">
        <v>213</v>
      </c>
      <c r="E2298">
        <v>11</v>
      </c>
      <c r="F2298" t="s">
        <v>31</v>
      </c>
      <c r="G2298" t="str">
        <f t="shared" si="73"/>
        <v>3_x3_4x_R_11a</v>
      </c>
      <c r="H2298" s="116" t="str">
        <f t="shared" si="72"/>
        <v>11a</v>
      </c>
      <c r="I2298" t="s">
        <v>13866</v>
      </c>
    </row>
    <row r="2299" spans="1:10" x14ac:dyDescent="0.2">
      <c r="A2299">
        <v>3</v>
      </c>
      <c r="B2299" t="str">
        <f>"x"&amp;A2299&amp;"_"&amp;INDEX(Lista!$H$1:$I$5,MATCH(Freelancer!D2299,Lista!$I$1:$I$5,0),1)&amp;"x"</f>
        <v>x3_4x</v>
      </c>
      <c r="C2299" t="s">
        <v>256</v>
      </c>
      <c r="D2299" t="s">
        <v>213</v>
      </c>
      <c r="E2299">
        <v>11</v>
      </c>
      <c r="F2299" t="s">
        <v>34</v>
      </c>
      <c r="G2299" t="str">
        <f t="shared" si="73"/>
        <v>3_x3_4x_R_11b</v>
      </c>
      <c r="H2299" s="116" t="str">
        <f t="shared" si="72"/>
        <v>11b</v>
      </c>
      <c r="I2299" t="s">
        <v>13867</v>
      </c>
    </row>
    <row r="2300" spans="1:10" x14ac:dyDescent="0.2">
      <c r="A2300">
        <v>3</v>
      </c>
      <c r="B2300" t="str">
        <f>"x"&amp;A2300&amp;"_"&amp;INDEX(Lista!$H$1:$I$5,MATCH(Freelancer!D2300,Lista!$I$1:$I$5,0),1)&amp;"x"</f>
        <v>x3_4x</v>
      </c>
      <c r="C2300" t="s">
        <v>256</v>
      </c>
      <c r="D2300" t="s">
        <v>213</v>
      </c>
      <c r="E2300">
        <v>12</v>
      </c>
      <c r="F2300" t="s">
        <v>31</v>
      </c>
      <c r="G2300" t="str">
        <f t="shared" si="73"/>
        <v>3_x3_4x_R_12a</v>
      </c>
      <c r="H2300" s="116" t="str">
        <f t="shared" si="72"/>
        <v>12a</v>
      </c>
      <c r="I2300" t="s">
        <v>13868</v>
      </c>
    </row>
    <row r="2301" spans="1:10" x14ac:dyDescent="0.2">
      <c r="A2301">
        <v>3</v>
      </c>
      <c r="B2301" t="str">
        <f>"x"&amp;A2301&amp;"_"&amp;INDEX(Lista!$H$1:$I$5,MATCH(Freelancer!D2301,Lista!$I$1:$I$5,0),1)&amp;"x"</f>
        <v>x3_4x</v>
      </c>
      <c r="C2301" t="s">
        <v>256</v>
      </c>
      <c r="D2301" t="s">
        <v>213</v>
      </c>
      <c r="E2301">
        <v>12</v>
      </c>
      <c r="F2301" t="s">
        <v>34</v>
      </c>
      <c r="G2301" t="str">
        <f t="shared" si="73"/>
        <v>3_x3_4x_R_12b</v>
      </c>
      <c r="H2301" s="116" t="str">
        <f t="shared" si="72"/>
        <v>12b</v>
      </c>
      <c r="I2301" t="s">
        <v>13869</v>
      </c>
    </row>
    <row r="2302" spans="1:10" x14ac:dyDescent="0.2">
      <c r="A2302">
        <v>3</v>
      </c>
      <c r="B2302" t="str">
        <f>"x"&amp;A2302&amp;"_"&amp;INDEX(Lista!$H$1:$I$5,MATCH(Freelancer!D2302,Lista!$I$1:$I$5,0),1)&amp;"x"</f>
        <v>x3_4x</v>
      </c>
      <c r="C2302" t="s">
        <v>256</v>
      </c>
      <c r="D2302" t="s">
        <v>213</v>
      </c>
      <c r="E2302">
        <v>13</v>
      </c>
      <c r="F2302" t="s">
        <v>31</v>
      </c>
      <c r="G2302" t="str">
        <f t="shared" si="73"/>
        <v>3_x3_4x_R_13a</v>
      </c>
      <c r="H2302" s="116" t="str">
        <f t="shared" si="72"/>
        <v>13a</v>
      </c>
      <c r="I2302" t="s">
        <v>13870</v>
      </c>
      <c r="J2302" t="s">
        <v>13871</v>
      </c>
    </row>
    <row r="2303" spans="1:10" x14ac:dyDescent="0.2">
      <c r="A2303">
        <v>3</v>
      </c>
      <c r="B2303" t="str">
        <f>"x"&amp;A2303&amp;"_"&amp;INDEX(Lista!$H$1:$I$5,MATCH(Freelancer!D2303,Lista!$I$1:$I$5,0),1)&amp;"x"</f>
        <v>x3_4x</v>
      </c>
      <c r="C2303" t="s">
        <v>256</v>
      </c>
      <c r="D2303" t="s">
        <v>213</v>
      </c>
      <c r="E2303">
        <v>13</v>
      </c>
      <c r="F2303" t="s">
        <v>34</v>
      </c>
      <c r="G2303" t="str">
        <f t="shared" si="73"/>
        <v>3_x3_4x_R_13b</v>
      </c>
      <c r="H2303" s="116" t="str">
        <f t="shared" si="72"/>
        <v>13b</v>
      </c>
      <c r="I2303" t="s">
        <v>13872</v>
      </c>
      <c r="J2303" t="s">
        <v>13871</v>
      </c>
    </row>
    <row r="2304" spans="1:10" x14ac:dyDescent="0.2">
      <c r="A2304">
        <v>3</v>
      </c>
      <c r="B2304" t="str">
        <f>"x"&amp;A2304&amp;"_"&amp;INDEX(Lista!$H$1:$I$5,MATCH(Freelancer!D2304,Lista!$I$1:$I$5,0),1)&amp;"x"</f>
        <v>x3_4x</v>
      </c>
      <c r="C2304" t="s">
        <v>256</v>
      </c>
      <c r="D2304" t="s">
        <v>213</v>
      </c>
      <c r="E2304">
        <v>14</v>
      </c>
      <c r="F2304" t="s">
        <v>31</v>
      </c>
      <c r="G2304" t="str">
        <f t="shared" si="73"/>
        <v>3_x3_4x_R_14a</v>
      </c>
      <c r="H2304" s="116" t="str">
        <f t="shared" si="72"/>
        <v>14a</v>
      </c>
      <c r="I2304" t="s">
        <v>13873</v>
      </c>
      <c r="J2304" t="s">
        <v>13874</v>
      </c>
    </row>
    <row r="2305" spans="1:10" x14ac:dyDescent="0.2">
      <c r="A2305">
        <v>3</v>
      </c>
      <c r="B2305" t="str">
        <f>"x"&amp;A2305&amp;"_"&amp;INDEX(Lista!$H$1:$I$5,MATCH(Freelancer!D2305,Lista!$I$1:$I$5,0),1)&amp;"x"</f>
        <v>x3_4x</v>
      </c>
      <c r="C2305" t="s">
        <v>256</v>
      </c>
      <c r="D2305" t="s">
        <v>213</v>
      </c>
      <c r="E2305">
        <v>14</v>
      </c>
      <c r="F2305" t="s">
        <v>34</v>
      </c>
      <c r="G2305" t="str">
        <f t="shared" si="73"/>
        <v>3_x3_4x_R_14b</v>
      </c>
      <c r="H2305" s="116" t="str">
        <f t="shared" si="72"/>
        <v>14b</v>
      </c>
      <c r="I2305" t="s">
        <v>13873</v>
      </c>
      <c r="J2305" t="s">
        <v>13875</v>
      </c>
    </row>
    <row r="2306" spans="1:10" x14ac:dyDescent="0.2">
      <c r="A2306">
        <v>3</v>
      </c>
      <c r="B2306" t="str">
        <f>"x"&amp;A2306&amp;"_"&amp;INDEX(Lista!$H$1:$I$5,MATCH(Freelancer!D2306,Lista!$I$1:$I$5,0),1)&amp;"x"</f>
        <v>x3_4x</v>
      </c>
      <c r="C2306" t="s">
        <v>256</v>
      </c>
      <c r="D2306" t="s">
        <v>213</v>
      </c>
      <c r="E2306">
        <v>15</v>
      </c>
      <c r="G2306" t="str">
        <f t="shared" si="73"/>
        <v>3_x3_4x_R_15</v>
      </c>
      <c r="H2306" s="116">
        <f t="shared" si="72"/>
        <v>15</v>
      </c>
      <c r="I2306" t="s">
        <v>13876</v>
      </c>
    </row>
    <row r="2307" spans="1:10" x14ac:dyDescent="0.2">
      <c r="A2307">
        <v>3</v>
      </c>
      <c r="B2307" t="str">
        <f>"x"&amp;A2307&amp;"_"&amp;INDEX(Lista!$H$1:$I$5,MATCH(Freelancer!D2307,Lista!$I$1:$I$5,0),1)&amp;"x"</f>
        <v>x3_4x</v>
      </c>
      <c r="C2307" t="s">
        <v>256</v>
      </c>
      <c r="D2307" t="s">
        <v>213</v>
      </c>
      <c r="E2307">
        <v>16</v>
      </c>
      <c r="F2307" t="s">
        <v>31</v>
      </c>
      <c r="G2307" t="str">
        <f t="shared" si="73"/>
        <v>3_x3_4x_R_16a</v>
      </c>
      <c r="H2307" s="116" t="str">
        <f t="shared" ref="H2307:H2370" si="74">IF(F2307="",E2307,E2307&amp;F2307)</f>
        <v>16a</v>
      </c>
      <c r="I2307" t="s">
        <v>13877</v>
      </c>
      <c r="J2307" t="s">
        <v>13878</v>
      </c>
    </row>
    <row r="2308" spans="1:10" x14ac:dyDescent="0.2">
      <c r="A2308">
        <v>3</v>
      </c>
      <c r="B2308" t="str">
        <f>"x"&amp;A2308&amp;"_"&amp;INDEX(Lista!$H$1:$I$5,MATCH(Freelancer!D2308,Lista!$I$1:$I$5,0),1)&amp;"x"</f>
        <v>x3_4x</v>
      </c>
      <c r="C2308" t="s">
        <v>256</v>
      </c>
      <c r="D2308" t="s">
        <v>213</v>
      </c>
      <c r="E2308">
        <v>16</v>
      </c>
      <c r="F2308" t="s">
        <v>34</v>
      </c>
      <c r="G2308" t="str">
        <f t="shared" si="73"/>
        <v>3_x3_4x_R_16b</v>
      </c>
      <c r="H2308" s="116" t="str">
        <f t="shared" si="74"/>
        <v>16b</v>
      </c>
      <c r="I2308" t="s">
        <v>13879</v>
      </c>
      <c r="J2308" t="s">
        <v>13880</v>
      </c>
    </row>
    <row r="2309" spans="1:10" x14ac:dyDescent="0.2">
      <c r="A2309">
        <v>3</v>
      </c>
      <c r="B2309" t="str">
        <f>"x"&amp;A2309&amp;"_"&amp;INDEX(Lista!$H$1:$I$5,MATCH(Freelancer!D2309,Lista!$I$1:$I$5,0),1)&amp;"x"</f>
        <v>x3_4x</v>
      </c>
      <c r="C2309" t="s">
        <v>256</v>
      </c>
      <c r="D2309" t="s">
        <v>213</v>
      </c>
      <c r="E2309">
        <v>17</v>
      </c>
      <c r="G2309" t="str">
        <f t="shared" si="73"/>
        <v>3_x3_4x_R_17</v>
      </c>
      <c r="H2309" s="116">
        <f t="shared" si="74"/>
        <v>17</v>
      </c>
      <c r="I2309" t="s">
        <v>13881</v>
      </c>
      <c r="J2309" t="s">
        <v>13882</v>
      </c>
    </row>
    <row r="2310" spans="1:10" x14ac:dyDescent="0.2">
      <c r="A2310">
        <v>3</v>
      </c>
      <c r="B2310" t="str">
        <f>"x"&amp;A2310&amp;"_"&amp;INDEX(Lista!$H$1:$I$5,MATCH(Freelancer!D2310,Lista!$I$1:$I$5,0),1)&amp;"x"</f>
        <v>x3_4x</v>
      </c>
      <c r="C2310" t="s">
        <v>256</v>
      </c>
      <c r="D2310" t="s">
        <v>213</v>
      </c>
      <c r="E2310">
        <v>18</v>
      </c>
      <c r="G2310" t="str">
        <f t="shared" si="73"/>
        <v>3_x3_4x_R_18</v>
      </c>
      <c r="H2310" s="116">
        <f t="shared" si="74"/>
        <v>18</v>
      </c>
      <c r="I2310" t="s">
        <v>13883</v>
      </c>
    </row>
    <row r="2311" spans="1:10" x14ac:dyDescent="0.2">
      <c r="A2311">
        <v>3</v>
      </c>
      <c r="B2311" t="str">
        <f>"x"&amp;A2311&amp;"_"&amp;INDEX(Lista!$H$1:$I$5,MATCH(Freelancer!D2311,Lista!$I$1:$I$5,0),1)&amp;"x"</f>
        <v>x3_4x</v>
      </c>
      <c r="C2311" t="s">
        <v>256</v>
      </c>
      <c r="D2311" t="s">
        <v>213</v>
      </c>
      <c r="E2311">
        <v>19</v>
      </c>
      <c r="G2311" t="str">
        <f t="shared" si="73"/>
        <v>3_x3_4x_R_19</v>
      </c>
      <c r="H2311" s="116">
        <f t="shared" si="74"/>
        <v>19</v>
      </c>
      <c r="I2311" t="s">
        <v>13884</v>
      </c>
      <c r="J2311" t="s">
        <v>13885</v>
      </c>
    </row>
    <row r="2312" spans="1:10" x14ac:dyDescent="0.2">
      <c r="A2312">
        <v>3</v>
      </c>
      <c r="B2312" t="str">
        <f>"x"&amp;A2312&amp;"_"&amp;INDEX(Lista!$H$1:$I$5,MATCH(Freelancer!D2312,Lista!$I$1:$I$5,0),1)&amp;"x"</f>
        <v>x3_4x</v>
      </c>
      <c r="C2312" t="s">
        <v>256</v>
      </c>
      <c r="D2312" t="s">
        <v>213</v>
      </c>
      <c r="E2312">
        <v>20</v>
      </c>
      <c r="G2312" t="str">
        <f t="shared" si="73"/>
        <v>3_x3_4x_R_20</v>
      </c>
      <c r="H2312" s="116">
        <f t="shared" si="74"/>
        <v>20</v>
      </c>
      <c r="I2312" t="s">
        <v>13886</v>
      </c>
      <c r="J2312" t="s">
        <v>13887</v>
      </c>
    </row>
    <row r="2313" spans="1:10" x14ac:dyDescent="0.2">
      <c r="A2313">
        <v>3</v>
      </c>
      <c r="B2313" t="str">
        <f>"x"&amp;A2313&amp;"_"&amp;INDEX(Lista!$H$1:$I$5,MATCH(Freelancer!D2313,Lista!$I$1:$I$5,0),1)&amp;"x"</f>
        <v>x3_5x</v>
      </c>
      <c r="C2313" t="s">
        <v>256</v>
      </c>
      <c r="D2313" t="s">
        <v>229</v>
      </c>
      <c r="E2313" t="s">
        <v>230</v>
      </c>
      <c r="G2313" t="str">
        <f t="shared" ref="G2313:G2376" si="75">A2313&amp;"_"&amp;B2313&amp;"_"&amp;D2313&amp;"_"&amp;H2313</f>
        <v>3_x3_5x_U_A</v>
      </c>
      <c r="H2313" s="116" t="str">
        <f t="shared" si="74"/>
        <v>A</v>
      </c>
      <c r="I2313" t="s">
        <v>13888</v>
      </c>
    </row>
    <row r="2314" spans="1:10" x14ac:dyDescent="0.2">
      <c r="A2314">
        <v>3</v>
      </c>
      <c r="B2314" t="str">
        <f>"x"&amp;A2314&amp;"_"&amp;INDEX(Lista!$H$1:$I$5,MATCH(Freelancer!D2314,Lista!$I$1:$I$5,0),1)&amp;"x"</f>
        <v>x3_5x</v>
      </c>
      <c r="C2314" t="s">
        <v>256</v>
      </c>
      <c r="D2314" t="s">
        <v>229</v>
      </c>
      <c r="E2314" t="s">
        <v>169</v>
      </c>
      <c r="G2314" t="str">
        <f t="shared" si="75"/>
        <v>3_x3_5x_U_B</v>
      </c>
      <c r="H2314" s="116" t="str">
        <f t="shared" si="74"/>
        <v>B</v>
      </c>
      <c r="I2314" t="s">
        <v>13889</v>
      </c>
    </row>
    <row r="2315" spans="1:10" x14ac:dyDescent="0.2">
      <c r="A2315">
        <v>3</v>
      </c>
      <c r="B2315" t="str">
        <f>"x"&amp;A2315&amp;"_"&amp;INDEX(Lista!$H$1:$I$5,MATCH(Freelancer!D2315,Lista!$I$1:$I$5,0),1)&amp;"x"</f>
        <v>x3_5x</v>
      </c>
      <c r="C2315" t="s">
        <v>256</v>
      </c>
      <c r="D2315" t="s">
        <v>229</v>
      </c>
      <c r="E2315" t="s">
        <v>231</v>
      </c>
      <c r="G2315" t="str">
        <f t="shared" si="75"/>
        <v>3_x3_5x_U_C</v>
      </c>
      <c r="H2315" s="116" t="str">
        <f t="shared" si="74"/>
        <v>C</v>
      </c>
      <c r="I2315" t="s">
        <v>13890</v>
      </c>
    </row>
    <row r="2316" spans="1:10" x14ac:dyDescent="0.2">
      <c r="A2316">
        <v>3</v>
      </c>
      <c r="B2316" t="str">
        <f>"x"&amp;A2316&amp;"_"&amp;INDEX(Lista!$H$1:$I$5,MATCH(Freelancer!D2316,Lista!$I$1:$I$5,0),1)&amp;"x"</f>
        <v>x3_5x</v>
      </c>
      <c r="C2316" t="s">
        <v>256</v>
      </c>
      <c r="D2316" t="s">
        <v>229</v>
      </c>
      <c r="E2316" t="s">
        <v>30</v>
      </c>
      <c r="G2316" t="str">
        <f t="shared" si="75"/>
        <v>3_x3_5x_U_D</v>
      </c>
      <c r="H2316" s="116" t="str">
        <f t="shared" si="74"/>
        <v>D</v>
      </c>
      <c r="I2316" t="s">
        <v>13891</v>
      </c>
    </row>
    <row r="2317" spans="1:10" x14ac:dyDescent="0.2">
      <c r="A2317">
        <v>3</v>
      </c>
      <c r="B2317" t="str">
        <f>"x"&amp;A2317&amp;"_"&amp;INDEX(Lista!$H$1:$I$5,MATCH(Freelancer!D2317,Lista!$I$1:$I$5,0),1)&amp;"x"</f>
        <v>x3_5x</v>
      </c>
      <c r="C2317" t="s">
        <v>256</v>
      </c>
      <c r="D2317" t="s">
        <v>229</v>
      </c>
      <c r="E2317" t="s">
        <v>12840</v>
      </c>
      <c r="F2317" t="s">
        <v>31</v>
      </c>
      <c r="G2317" t="str">
        <f t="shared" si="75"/>
        <v>3_x3_5x_U_Ea</v>
      </c>
      <c r="H2317" s="116" t="str">
        <f t="shared" si="74"/>
        <v>Ea</v>
      </c>
      <c r="I2317" t="s">
        <v>13892</v>
      </c>
    </row>
    <row r="2318" spans="1:10" x14ac:dyDescent="0.2">
      <c r="A2318">
        <v>3</v>
      </c>
      <c r="B2318" t="str">
        <f>"x"&amp;A2318&amp;"_"&amp;INDEX(Lista!$H$1:$I$5,MATCH(Freelancer!D2318,Lista!$I$1:$I$5,0),1)&amp;"x"</f>
        <v>x3_5x</v>
      </c>
      <c r="C2318" t="s">
        <v>256</v>
      </c>
      <c r="D2318" t="s">
        <v>229</v>
      </c>
      <c r="E2318" t="s">
        <v>12840</v>
      </c>
      <c r="F2318" t="s">
        <v>34</v>
      </c>
      <c r="G2318" t="str">
        <f t="shared" si="75"/>
        <v>3_x3_5x_U_Eb</v>
      </c>
      <c r="H2318" s="116" t="str">
        <f t="shared" si="74"/>
        <v>Eb</v>
      </c>
      <c r="I2318" t="s">
        <v>13893</v>
      </c>
    </row>
    <row r="2319" spans="1:10" x14ac:dyDescent="0.2">
      <c r="A2319">
        <v>3</v>
      </c>
      <c r="B2319" t="str">
        <f>"x"&amp;A2319&amp;"_"&amp;INDEX(Lista!$H$1:$I$5,MATCH(Freelancer!D2319,Lista!$I$1:$I$5,0),1)&amp;"x"</f>
        <v>x3_5x</v>
      </c>
      <c r="C2319" t="s">
        <v>256</v>
      </c>
      <c r="D2319" t="s">
        <v>229</v>
      </c>
      <c r="E2319" t="s">
        <v>12840</v>
      </c>
      <c r="F2319" t="s">
        <v>40</v>
      </c>
      <c r="G2319" t="str">
        <f t="shared" si="75"/>
        <v>3_x3_5x_U_Ec</v>
      </c>
      <c r="H2319" s="116" t="str">
        <f t="shared" si="74"/>
        <v>Ec</v>
      </c>
      <c r="I2319" t="s">
        <v>13894</v>
      </c>
    </row>
    <row r="2320" spans="1:10" x14ac:dyDescent="0.2">
      <c r="A2320">
        <v>3</v>
      </c>
      <c r="B2320" t="str">
        <f>"x"&amp;A2320&amp;"_"&amp;INDEX(Lista!$H$1:$I$5,MATCH(Freelancer!D2320,Lista!$I$1:$I$5,0),1)&amp;"x"</f>
        <v>x3_5x</v>
      </c>
      <c r="C2320" t="s">
        <v>256</v>
      </c>
      <c r="D2320" t="s">
        <v>229</v>
      </c>
      <c r="E2320" t="s">
        <v>12840</v>
      </c>
      <c r="F2320" t="s">
        <v>66</v>
      </c>
      <c r="G2320" t="str">
        <f t="shared" si="75"/>
        <v>3_x3_5x_U_Ed</v>
      </c>
      <c r="H2320" s="116" t="str">
        <f t="shared" si="74"/>
        <v>Ed</v>
      </c>
      <c r="I2320" t="s">
        <v>13895</v>
      </c>
    </row>
    <row r="2321" spans="1:10" x14ac:dyDescent="0.2">
      <c r="A2321">
        <v>3</v>
      </c>
      <c r="B2321" t="str">
        <f>"x"&amp;A2321&amp;"_"&amp;INDEX(Lista!$H$1:$I$5,MATCH(Freelancer!D2321,Lista!$I$1:$I$5,0),1)&amp;"x"</f>
        <v>x3_5x</v>
      </c>
      <c r="C2321" t="s">
        <v>256</v>
      </c>
      <c r="D2321" t="s">
        <v>229</v>
      </c>
      <c r="E2321" t="s">
        <v>12844</v>
      </c>
      <c r="F2321" t="s">
        <v>31</v>
      </c>
      <c r="G2321" t="str">
        <f t="shared" si="75"/>
        <v>3_x3_5x_U_Fa</v>
      </c>
      <c r="H2321" s="116" t="str">
        <f t="shared" si="74"/>
        <v>Fa</v>
      </c>
      <c r="I2321" t="s">
        <v>13896</v>
      </c>
    </row>
    <row r="2322" spans="1:10" x14ac:dyDescent="0.2">
      <c r="A2322">
        <v>3</v>
      </c>
      <c r="B2322" t="str">
        <f>"x"&amp;A2322&amp;"_"&amp;INDEX(Lista!$H$1:$I$5,MATCH(Freelancer!D2322,Lista!$I$1:$I$5,0),1)&amp;"x"</f>
        <v>x3_5x</v>
      </c>
      <c r="C2322" t="s">
        <v>256</v>
      </c>
      <c r="D2322" t="s">
        <v>229</v>
      </c>
      <c r="E2322" t="s">
        <v>12844</v>
      </c>
      <c r="F2322" t="s">
        <v>34</v>
      </c>
      <c r="G2322" t="str">
        <f t="shared" si="75"/>
        <v>3_x3_5x_U_Fb</v>
      </c>
      <c r="H2322" s="116" t="str">
        <f t="shared" si="74"/>
        <v>Fb</v>
      </c>
      <c r="I2322" t="s">
        <v>13897</v>
      </c>
    </row>
    <row r="2323" spans="1:10" x14ac:dyDescent="0.2">
      <c r="A2323">
        <v>3</v>
      </c>
      <c r="B2323" t="str">
        <f>"x"&amp;A2323&amp;"_"&amp;INDEX(Lista!$H$1:$I$5,MATCH(Freelancer!D2323,Lista!$I$1:$I$5,0),1)&amp;"x"</f>
        <v>x3_5x</v>
      </c>
      <c r="C2323" t="s">
        <v>256</v>
      </c>
      <c r="D2323" t="s">
        <v>229</v>
      </c>
      <c r="E2323" t="s">
        <v>12844</v>
      </c>
      <c r="F2323" t="s">
        <v>40</v>
      </c>
      <c r="G2323" t="str">
        <f t="shared" si="75"/>
        <v>3_x3_5x_U_Fc</v>
      </c>
      <c r="H2323" s="116" t="str">
        <f t="shared" si="74"/>
        <v>Fc</v>
      </c>
      <c r="I2323" t="s">
        <v>13898</v>
      </c>
    </row>
    <row r="2324" spans="1:10" x14ac:dyDescent="0.2">
      <c r="A2324">
        <v>3</v>
      </c>
      <c r="B2324" t="str">
        <f>"x"&amp;A2324&amp;"_"&amp;INDEX(Lista!$H$1:$I$5,MATCH(Freelancer!D2324,Lista!$I$1:$I$5,0),1)&amp;"x"</f>
        <v>x3_5x</v>
      </c>
      <c r="C2324" t="s">
        <v>256</v>
      </c>
      <c r="D2324" t="s">
        <v>229</v>
      </c>
      <c r="E2324">
        <v>1</v>
      </c>
      <c r="G2324" t="str">
        <f t="shared" si="75"/>
        <v>3_x3_5x_U_1</v>
      </c>
      <c r="H2324" s="116">
        <f t="shared" si="74"/>
        <v>1</v>
      </c>
      <c r="I2324" t="s">
        <v>13899</v>
      </c>
      <c r="J2324" t="s">
        <v>13900</v>
      </c>
    </row>
    <row r="2325" spans="1:10" x14ac:dyDescent="0.2">
      <c r="A2325">
        <v>3</v>
      </c>
      <c r="B2325" t="str">
        <f>"x"&amp;A2325&amp;"_"&amp;INDEX(Lista!$H$1:$I$5,MATCH(Freelancer!D2325,Lista!$I$1:$I$5,0),1)&amp;"x"</f>
        <v>x3_5x</v>
      </c>
      <c r="C2325" t="s">
        <v>256</v>
      </c>
      <c r="D2325" t="s">
        <v>229</v>
      </c>
      <c r="E2325">
        <v>2</v>
      </c>
      <c r="G2325" t="str">
        <f t="shared" si="75"/>
        <v>3_x3_5x_U_2</v>
      </c>
      <c r="H2325" s="116">
        <f t="shared" si="74"/>
        <v>2</v>
      </c>
      <c r="I2325" t="s">
        <v>13901</v>
      </c>
    </row>
    <row r="2326" spans="1:10" x14ac:dyDescent="0.2">
      <c r="A2326">
        <v>3</v>
      </c>
      <c r="B2326" t="str">
        <f>"x"&amp;A2326&amp;"_"&amp;INDEX(Lista!$H$1:$I$5,MATCH(Freelancer!D2326,Lista!$I$1:$I$5,0),1)&amp;"x"</f>
        <v>x3_5x</v>
      </c>
      <c r="C2326" t="s">
        <v>256</v>
      </c>
      <c r="D2326" t="s">
        <v>229</v>
      </c>
      <c r="E2326">
        <v>3</v>
      </c>
      <c r="G2326" t="str">
        <f t="shared" si="75"/>
        <v>3_x3_5x_U_3</v>
      </c>
      <c r="H2326" s="116">
        <f t="shared" si="74"/>
        <v>3</v>
      </c>
      <c r="I2326" t="s">
        <v>13902</v>
      </c>
      <c r="J2326" t="s">
        <v>13903</v>
      </c>
    </row>
    <row r="2327" spans="1:10" x14ac:dyDescent="0.2">
      <c r="A2327">
        <v>4</v>
      </c>
      <c r="B2327" t="str">
        <f>"x"&amp;A2327&amp;"_"&amp;INDEX(Lista!$H$1:$I$5,MATCH(Freelancer!D2327,Lista!$I$1:$I$5,0),1)&amp;"x"</f>
        <v>x4_1x</v>
      </c>
      <c r="C2327" t="s">
        <v>420</v>
      </c>
      <c r="D2327" t="s">
        <v>33</v>
      </c>
      <c r="E2327">
        <v>1</v>
      </c>
      <c r="G2327" t="str">
        <f t="shared" si="75"/>
        <v>4_x4_1x_G_1</v>
      </c>
      <c r="H2327" s="116">
        <f t="shared" si="74"/>
        <v>1</v>
      </c>
      <c r="I2327" t="s">
        <v>13904</v>
      </c>
      <c r="J2327" t="s">
        <v>13905</v>
      </c>
    </row>
    <row r="2328" spans="1:10" x14ac:dyDescent="0.2">
      <c r="A2328">
        <v>4</v>
      </c>
      <c r="B2328" t="str">
        <f>"x"&amp;A2328&amp;"_"&amp;INDEX(Lista!$H$1:$I$5,MATCH(Freelancer!D2328,Lista!$I$1:$I$5,0),1)&amp;"x"</f>
        <v>x4_1x</v>
      </c>
      <c r="C2328" t="s">
        <v>420</v>
      </c>
      <c r="D2328" t="s">
        <v>33</v>
      </c>
      <c r="E2328">
        <v>2</v>
      </c>
      <c r="F2328" t="s">
        <v>31</v>
      </c>
      <c r="G2328" t="str">
        <f t="shared" si="75"/>
        <v>4_x4_1x_G_2a</v>
      </c>
      <c r="H2328" s="116" t="str">
        <f t="shared" si="74"/>
        <v>2a</v>
      </c>
      <c r="I2328" t="s">
        <v>7303</v>
      </c>
    </row>
    <row r="2329" spans="1:10" x14ac:dyDescent="0.2">
      <c r="A2329">
        <v>4</v>
      </c>
      <c r="B2329" t="str">
        <f>"x"&amp;A2329&amp;"_"&amp;INDEX(Lista!$H$1:$I$5,MATCH(Freelancer!D2329,Lista!$I$1:$I$5,0),1)&amp;"x"</f>
        <v>x4_1x</v>
      </c>
      <c r="C2329" t="s">
        <v>420</v>
      </c>
      <c r="D2329" t="s">
        <v>33</v>
      </c>
      <c r="E2329">
        <v>2</v>
      </c>
      <c r="F2329" t="s">
        <v>34</v>
      </c>
      <c r="G2329" t="str">
        <f t="shared" si="75"/>
        <v>4_x4_1x_G_2b</v>
      </c>
      <c r="H2329" s="116" t="str">
        <f t="shared" si="74"/>
        <v>2b</v>
      </c>
      <c r="I2329" t="s">
        <v>13906</v>
      </c>
    </row>
    <row r="2330" spans="1:10" x14ac:dyDescent="0.2">
      <c r="A2330">
        <v>4</v>
      </c>
      <c r="B2330" t="str">
        <f>"x"&amp;A2330&amp;"_"&amp;INDEX(Lista!$H$1:$I$5,MATCH(Freelancer!D2330,Lista!$I$1:$I$5,0),1)&amp;"x"</f>
        <v>x4_1x</v>
      </c>
      <c r="C2330" t="s">
        <v>420</v>
      </c>
      <c r="D2330" t="s">
        <v>33</v>
      </c>
      <c r="E2330">
        <v>2</v>
      </c>
      <c r="F2330" t="s">
        <v>40</v>
      </c>
      <c r="G2330" t="str">
        <f t="shared" si="75"/>
        <v>4_x4_1x_G_2c</v>
      </c>
      <c r="H2330" s="116" t="str">
        <f t="shared" si="74"/>
        <v>2c</v>
      </c>
      <c r="I2330" t="s">
        <v>13907</v>
      </c>
    </row>
    <row r="2331" spans="1:10" x14ac:dyDescent="0.2">
      <c r="A2331">
        <v>4</v>
      </c>
      <c r="B2331" t="str">
        <f>"x"&amp;A2331&amp;"_"&amp;INDEX(Lista!$H$1:$I$5,MATCH(Freelancer!D2331,Lista!$I$1:$I$5,0),1)&amp;"x"</f>
        <v>x4_1x</v>
      </c>
      <c r="C2331" t="s">
        <v>420</v>
      </c>
      <c r="D2331" t="s">
        <v>33</v>
      </c>
      <c r="E2331">
        <v>2</v>
      </c>
      <c r="F2331" t="s">
        <v>66</v>
      </c>
      <c r="G2331" t="str">
        <f t="shared" si="75"/>
        <v>4_x4_1x_G_2d</v>
      </c>
      <c r="H2331" s="116" t="str">
        <f t="shared" si="74"/>
        <v>2d</v>
      </c>
      <c r="I2331" t="s">
        <v>13908</v>
      </c>
    </row>
    <row r="2332" spans="1:10" x14ac:dyDescent="0.2">
      <c r="A2332">
        <v>4</v>
      </c>
      <c r="B2332" t="str">
        <f>"x"&amp;A2332&amp;"_"&amp;INDEX(Lista!$H$1:$I$5,MATCH(Freelancer!D2332,Lista!$I$1:$I$5,0),1)&amp;"x"</f>
        <v>x4_1x</v>
      </c>
      <c r="C2332" t="s">
        <v>420</v>
      </c>
      <c r="D2332" t="s">
        <v>33</v>
      </c>
      <c r="E2332">
        <v>3</v>
      </c>
      <c r="F2332" t="s">
        <v>31</v>
      </c>
      <c r="G2332" t="str">
        <f t="shared" si="75"/>
        <v>4_x4_1x_G_3a</v>
      </c>
      <c r="H2332" s="116" t="str">
        <f t="shared" si="74"/>
        <v>3a</v>
      </c>
      <c r="I2332" t="s">
        <v>13909</v>
      </c>
      <c r="J2332" t="s">
        <v>13910</v>
      </c>
    </row>
    <row r="2333" spans="1:10" x14ac:dyDescent="0.2">
      <c r="A2333">
        <v>4</v>
      </c>
      <c r="B2333" t="str">
        <f>"x"&amp;A2333&amp;"_"&amp;INDEX(Lista!$H$1:$I$5,MATCH(Freelancer!D2333,Lista!$I$1:$I$5,0),1)&amp;"x"</f>
        <v>x4_1x</v>
      </c>
      <c r="C2333" t="s">
        <v>420</v>
      </c>
      <c r="D2333" t="s">
        <v>33</v>
      </c>
      <c r="E2333">
        <v>3</v>
      </c>
      <c r="F2333" t="s">
        <v>34</v>
      </c>
      <c r="G2333" t="str">
        <f t="shared" si="75"/>
        <v>4_x4_1x_G_3b</v>
      </c>
      <c r="H2333" s="116" t="str">
        <f t="shared" si="74"/>
        <v>3b</v>
      </c>
      <c r="I2333" t="s">
        <v>13909</v>
      </c>
      <c r="J2333" t="s">
        <v>13911</v>
      </c>
    </row>
    <row r="2334" spans="1:10" x14ac:dyDescent="0.2">
      <c r="A2334">
        <v>4</v>
      </c>
      <c r="B2334" t="str">
        <f>"x"&amp;A2334&amp;"_"&amp;INDEX(Lista!$H$1:$I$5,MATCH(Freelancer!D2334,Lista!$I$1:$I$5,0),1)&amp;"x"</f>
        <v>x4_1x</v>
      </c>
      <c r="C2334" t="s">
        <v>420</v>
      </c>
      <c r="D2334" t="s">
        <v>33</v>
      </c>
      <c r="E2334">
        <v>4</v>
      </c>
      <c r="F2334" t="s">
        <v>31</v>
      </c>
      <c r="G2334" t="str">
        <f t="shared" si="75"/>
        <v>4_x4_1x_G_4a</v>
      </c>
      <c r="H2334" s="116" t="str">
        <f t="shared" si="74"/>
        <v>4a</v>
      </c>
      <c r="I2334" t="s">
        <v>13912</v>
      </c>
      <c r="J2334" t="s">
        <v>13913</v>
      </c>
    </row>
    <row r="2335" spans="1:10" x14ac:dyDescent="0.2">
      <c r="A2335">
        <v>4</v>
      </c>
      <c r="B2335" t="str">
        <f>"x"&amp;A2335&amp;"_"&amp;INDEX(Lista!$H$1:$I$5,MATCH(Freelancer!D2335,Lista!$I$1:$I$5,0),1)&amp;"x"</f>
        <v>x4_1x</v>
      </c>
      <c r="C2335" t="s">
        <v>420</v>
      </c>
      <c r="D2335" t="s">
        <v>33</v>
      </c>
      <c r="E2335">
        <v>4</v>
      </c>
      <c r="F2335" t="s">
        <v>34</v>
      </c>
      <c r="G2335" t="str">
        <f t="shared" si="75"/>
        <v>4_x4_1x_G_4b</v>
      </c>
      <c r="H2335" s="116" t="str">
        <f t="shared" si="74"/>
        <v>4b</v>
      </c>
      <c r="I2335" t="s">
        <v>13914</v>
      </c>
      <c r="J2335" t="s">
        <v>13913</v>
      </c>
    </row>
    <row r="2336" spans="1:10" x14ac:dyDescent="0.2">
      <c r="A2336">
        <v>4</v>
      </c>
      <c r="B2336" t="str">
        <f>"x"&amp;A2336&amp;"_"&amp;INDEX(Lista!$H$1:$I$5,MATCH(Freelancer!D2336,Lista!$I$1:$I$5,0),1)&amp;"x"</f>
        <v>x4_1x</v>
      </c>
      <c r="C2336" t="s">
        <v>420</v>
      </c>
      <c r="D2336" t="s">
        <v>33</v>
      </c>
      <c r="E2336">
        <v>4</v>
      </c>
      <c r="F2336" t="s">
        <v>40</v>
      </c>
      <c r="G2336" t="str">
        <f t="shared" si="75"/>
        <v>4_x4_1x_G_4c</v>
      </c>
      <c r="H2336" s="116" t="str">
        <f t="shared" si="74"/>
        <v>4c</v>
      </c>
      <c r="I2336" t="s">
        <v>13915</v>
      </c>
      <c r="J2336" t="s">
        <v>13913</v>
      </c>
    </row>
    <row r="2337" spans="1:10" x14ac:dyDescent="0.2">
      <c r="A2337">
        <v>4</v>
      </c>
      <c r="B2337" t="str">
        <f>"x"&amp;A2337&amp;"_"&amp;INDEX(Lista!$H$1:$I$5,MATCH(Freelancer!D2337,Lista!$I$1:$I$5,0),1)&amp;"x"</f>
        <v>x4_1x</v>
      </c>
      <c r="C2337" t="s">
        <v>420</v>
      </c>
      <c r="D2337" t="s">
        <v>33</v>
      </c>
      <c r="E2337">
        <v>4</v>
      </c>
      <c r="F2337" t="s">
        <v>66</v>
      </c>
      <c r="G2337" t="str">
        <f t="shared" si="75"/>
        <v>4_x4_1x_G_4d</v>
      </c>
      <c r="H2337" s="116" t="str">
        <f t="shared" si="74"/>
        <v>4d</v>
      </c>
      <c r="I2337" t="s">
        <v>13916</v>
      </c>
      <c r="J2337" t="s">
        <v>13913</v>
      </c>
    </row>
    <row r="2338" spans="1:10" x14ac:dyDescent="0.2">
      <c r="A2338">
        <v>4</v>
      </c>
      <c r="B2338" t="str">
        <f>"x"&amp;A2338&amp;"_"&amp;INDEX(Lista!$H$1:$I$5,MATCH(Freelancer!D2338,Lista!$I$1:$I$5,0),1)&amp;"x"</f>
        <v>x4_1x</v>
      </c>
      <c r="C2338" t="s">
        <v>420</v>
      </c>
      <c r="D2338" t="s">
        <v>33</v>
      </c>
      <c r="E2338">
        <v>5</v>
      </c>
      <c r="F2338" t="s">
        <v>31</v>
      </c>
      <c r="G2338" t="str">
        <f t="shared" si="75"/>
        <v>4_x4_1x_G_5a</v>
      </c>
      <c r="H2338" s="116" t="str">
        <f t="shared" si="74"/>
        <v>5a</v>
      </c>
      <c r="I2338" t="s">
        <v>13917</v>
      </c>
    </row>
    <row r="2339" spans="1:10" x14ac:dyDescent="0.2">
      <c r="A2339">
        <v>4</v>
      </c>
      <c r="B2339" t="str">
        <f>"x"&amp;A2339&amp;"_"&amp;INDEX(Lista!$H$1:$I$5,MATCH(Freelancer!D2339,Lista!$I$1:$I$5,0),1)&amp;"x"</f>
        <v>x4_1x</v>
      </c>
      <c r="C2339" t="s">
        <v>420</v>
      </c>
      <c r="D2339" t="s">
        <v>33</v>
      </c>
      <c r="E2339">
        <v>5</v>
      </c>
      <c r="F2339" t="s">
        <v>34</v>
      </c>
      <c r="G2339" t="str">
        <f t="shared" si="75"/>
        <v>4_x4_1x_G_5b</v>
      </c>
      <c r="H2339" s="116" t="str">
        <f t="shared" si="74"/>
        <v>5b</v>
      </c>
      <c r="I2339" t="s">
        <v>13918</v>
      </c>
    </row>
    <row r="2340" spans="1:10" x14ac:dyDescent="0.2">
      <c r="A2340">
        <v>4</v>
      </c>
      <c r="B2340" t="str">
        <f>"x"&amp;A2340&amp;"_"&amp;INDEX(Lista!$H$1:$I$5,MATCH(Freelancer!D2340,Lista!$I$1:$I$5,0),1)&amp;"x"</f>
        <v>x4_1x</v>
      </c>
      <c r="C2340" t="s">
        <v>420</v>
      </c>
      <c r="D2340" t="s">
        <v>33</v>
      </c>
      <c r="E2340">
        <v>6</v>
      </c>
      <c r="F2340" t="s">
        <v>31</v>
      </c>
      <c r="G2340" t="str">
        <f t="shared" si="75"/>
        <v>4_x4_1x_G_6a</v>
      </c>
      <c r="H2340" s="116" t="str">
        <f t="shared" si="74"/>
        <v>6a</v>
      </c>
      <c r="I2340" t="s">
        <v>13919</v>
      </c>
    </row>
    <row r="2341" spans="1:10" x14ac:dyDescent="0.2">
      <c r="A2341">
        <v>4</v>
      </c>
      <c r="B2341" t="str">
        <f>"x"&amp;A2341&amp;"_"&amp;INDEX(Lista!$H$1:$I$5,MATCH(Freelancer!D2341,Lista!$I$1:$I$5,0),1)&amp;"x"</f>
        <v>x4_1x</v>
      </c>
      <c r="C2341" t="s">
        <v>420</v>
      </c>
      <c r="D2341" t="s">
        <v>33</v>
      </c>
      <c r="E2341">
        <v>6</v>
      </c>
      <c r="F2341" t="s">
        <v>34</v>
      </c>
      <c r="G2341" t="str">
        <f t="shared" si="75"/>
        <v>4_x4_1x_G_6b</v>
      </c>
      <c r="H2341" s="116" t="str">
        <f t="shared" si="74"/>
        <v>6b</v>
      </c>
      <c r="I2341" t="s">
        <v>13920</v>
      </c>
    </row>
    <row r="2342" spans="1:10" x14ac:dyDescent="0.2">
      <c r="A2342">
        <v>4</v>
      </c>
      <c r="B2342" t="str">
        <f>"x"&amp;A2342&amp;"_"&amp;INDEX(Lista!$H$1:$I$5,MATCH(Freelancer!D2342,Lista!$I$1:$I$5,0),1)&amp;"x"</f>
        <v>x4_1x</v>
      </c>
      <c r="C2342" t="s">
        <v>420</v>
      </c>
      <c r="D2342" t="s">
        <v>33</v>
      </c>
      <c r="E2342">
        <v>6</v>
      </c>
      <c r="F2342" t="s">
        <v>40</v>
      </c>
      <c r="G2342" t="str">
        <f t="shared" si="75"/>
        <v>4_x4_1x_G_6c</v>
      </c>
      <c r="H2342" s="116" t="str">
        <f t="shared" si="74"/>
        <v>6c</v>
      </c>
      <c r="I2342" t="s">
        <v>13921</v>
      </c>
    </row>
    <row r="2343" spans="1:10" x14ac:dyDescent="0.2">
      <c r="A2343">
        <v>4</v>
      </c>
      <c r="B2343" t="str">
        <f>"x"&amp;A2343&amp;"_"&amp;INDEX(Lista!$H$1:$I$5,MATCH(Freelancer!D2343,Lista!$I$1:$I$5,0),1)&amp;"x"</f>
        <v>x4_1x</v>
      </c>
      <c r="C2343" t="s">
        <v>420</v>
      </c>
      <c r="D2343" t="s">
        <v>33</v>
      </c>
      <c r="E2343">
        <v>7</v>
      </c>
      <c r="F2343" t="s">
        <v>31</v>
      </c>
      <c r="G2343" t="str">
        <f t="shared" si="75"/>
        <v>4_x4_1x_G_7a</v>
      </c>
      <c r="H2343" s="116" t="str">
        <f t="shared" si="74"/>
        <v>7a</v>
      </c>
      <c r="I2343" t="s">
        <v>13922</v>
      </c>
    </row>
    <row r="2344" spans="1:10" x14ac:dyDescent="0.2">
      <c r="A2344">
        <v>4</v>
      </c>
      <c r="B2344" t="str">
        <f>"x"&amp;A2344&amp;"_"&amp;INDEX(Lista!$H$1:$I$5,MATCH(Freelancer!D2344,Lista!$I$1:$I$5,0),1)&amp;"x"</f>
        <v>x4_1x</v>
      </c>
      <c r="C2344" t="s">
        <v>420</v>
      </c>
      <c r="D2344" t="s">
        <v>33</v>
      </c>
      <c r="E2344">
        <v>7</v>
      </c>
      <c r="F2344" t="s">
        <v>34</v>
      </c>
      <c r="G2344" t="str">
        <f t="shared" si="75"/>
        <v>4_x4_1x_G_7b</v>
      </c>
      <c r="H2344" s="116" t="str">
        <f t="shared" si="74"/>
        <v>7b</v>
      </c>
      <c r="I2344" t="s">
        <v>13923</v>
      </c>
    </row>
    <row r="2345" spans="1:10" x14ac:dyDescent="0.2">
      <c r="A2345">
        <v>4</v>
      </c>
      <c r="B2345" t="str">
        <f>"x"&amp;A2345&amp;"_"&amp;INDEX(Lista!$H$1:$I$5,MATCH(Freelancer!D2345,Lista!$I$1:$I$5,0),1)&amp;"x"</f>
        <v>x4_1x</v>
      </c>
      <c r="C2345" t="s">
        <v>420</v>
      </c>
      <c r="D2345" t="s">
        <v>33</v>
      </c>
      <c r="E2345">
        <v>7</v>
      </c>
      <c r="F2345" t="s">
        <v>40</v>
      </c>
      <c r="G2345" t="str">
        <f t="shared" si="75"/>
        <v>4_x4_1x_G_7c</v>
      </c>
      <c r="H2345" s="116" t="str">
        <f t="shared" si="74"/>
        <v>7c</v>
      </c>
      <c r="I2345" t="s">
        <v>13924</v>
      </c>
    </row>
    <row r="2346" spans="1:10" x14ac:dyDescent="0.2">
      <c r="A2346">
        <v>4</v>
      </c>
      <c r="B2346" t="str">
        <f>"x"&amp;A2346&amp;"_"&amp;INDEX(Lista!$H$1:$I$5,MATCH(Freelancer!D2346,Lista!$I$1:$I$5,0),1)&amp;"x"</f>
        <v>x4_1x</v>
      </c>
      <c r="C2346" t="s">
        <v>420</v>
      </c>
      <c r="D2346" t="s">
        <v>33</v>
      </c>
      <c r="E2346">
        <v>8</v>
      </c>
      <c r="F2346" t="s">
        <v>31</v>
      </c>
      <c r="G2346" t="str">
        <f t="shared" si="75"/>
        <v>4_x4_1x_G_8a</v>
      </c>
      <c r="H2346" s="116" t="str">
        <f t="shared" si="74"/>
        <v>8a</v>
      </c>
      <c r="I2346" t="s">
        <v>13925</v>
      </c>
    </row>
    <row r="2347" spans="1:10" x14ac:dyDescent="0.2">
      <c r="A2347">
        <v>4</v>
      </c>
      <c r="B2347" t="str">
        <f>"x"&amp;A2347&amp;"_"&amp;INDEX(Lista!$H$1:$I$5,MATCH(Freelancer!D2347,Lista!$I$1:$I$5,0),1)&amp;"x"</f>
        <v>x4_1x</v>
      </c>
      <c r="C2347" t="s">
        <v>420</v>
      </c>
      <c r="D2347" t="s">
        <v>33</v>
      </c>
      <c r="E2347">
        <v>8</v>
      </c>
      <c r="F2347" t="s">
        <v>34</v>
      </c>
      <c r="G2347" t="str">
        <f t="shared" si="75"/>
        <v>4_x4_1x_G_8b</v>
      </c>
      <c r="H2347" s="116" t="str">
        <f t="shared" si="74"/>
        <v>8b</v>
      </c>
      <c r="I2347" t="s">
        <v>13926</v>
      </c>
    </row>
    <row r="2348" spans="1:10" x14ac:dyDescent="0.2">
      <c r="A2348">
        <v>4</v>
      </c>
      <c r="B2348" t="str">
        <f>"x"&amp;A2348&amp;"_"&amp;INDEX(Lista!$H$1:$I$5,MATCH(Freelancer!D2348,Lista!$I$1:$I$5,0),1)&amp;"x"</f>
        <v>x4_1x</v>
      </c>
      <c r="C2348" t="s">
        <v>420</v>
      </c>
      <c r="D2348" t="s">
        <v>33</v>
      </c>
      <c r="E2348">
        <v>8</v>
      </c>
      <c r="F2348" t="s">
        <v>40</v>
      </c>
      <c r="G2348" t="str">
        <f t="shared" si="75"/>
        <v>4_x4_1x_G_8c</v>
      </c>
      <c r="H2348" s="116" t="str">
        <f t="shared" si="74"/>
        <v>8c</v>
      </c>
      <c r="I2348" t="s">
        <v>13927</v>
      </c>
    </row>
    <row r="2349" spans="1:10" x14ac:dyDescent="0.2">
      <c r="A2349">
        <v>4</v>
      </c>
      <c r="B2349" t="str">
        <f>"x"&amp;A2349&amp;"_"&amp;INDEX(Lista!$H$1:$I$5,MATCH(Freelancer!D2349,Lista!$I$1:$I$5,0),1)&amp;"x"</f>
        <v>x4_1x</v>
      </c>
      <c r="C2349" t="s">
        <v>420</v>
      </c>
      <c r="D2349" t="s">
        <v>33</v>
      </c>
      <c r="E2349">
        <v>9</v>
      </c>
      <c r="F2349" t="s">
        <v>31</v>
      </c>
      <c r="G2349" t="str">
        <f t="shared" si="75"/>
        <v>4_x4_1x_G_9a</v>
      </c>
      <c r="H2349" s="116" t="str">
        <f t="shared" si="74"/>
        <v>9a</v>
      </c>
      <c r="I2349" t="s">
        <v>13928</v>
      </c>
    </row>
    <row r="2350" spans="1:10" x14ac:dyDescent="0.2">
      <c r="A2350">
        <v>4</v>
      </c>
      <c r="B2350" t="str">
        <f>"x"&amp;A2350&amp;"_"&amp;INDEX(Lista!$H$1:$I$5,MATCH(Freelancer!D2350,Lista!$I$1:$I$5,0),1)&amp;"x"</f>
        <v>x4_1x</v>
      </c>
      <c r="C2350" t="s">
        <v>420</v>
      </c>
      <c r="D2350" t="s">
        <v>33</v>
      </c>
      <c r="E2350">
        <v>9</v>
      </c>
      <c r="F2350" t="s">
        <v>34</v>
      </c>
      <c r="G2350" t="str">
        <f t="shared" si="75"/>
        <v>4_x4_1x_G_9b</v>
      </c>
      <c r="H2350" s="116" t="str">
        <f t="shared" si="74"/>
        <v>9b</v>
      </c>
      <c r="I2350" t="s">
        <v>13929</v>
      </c>
    </row>
    <row r="2351" spans="1:10" x14ac:dyDescent="0.2">
      <c r="A2351">
        <v>4</v>
      </c>
      <c r="B2351" t="str">
        <f>"x"&amp;A2351&amp;"_"&amp;INDEX(Lista!$H$1:$I$5,MATCH(Freelancer!D2351,Lista!$I$1:$I$5,0),1)&amp;"x"</f>
        <v>x4_1x</v>
      </c>
      <c r="C2351" t="s">
        <v>420</v>
      </c>
      <c r="D2351" t="s">
        <v>33</v>
      </c>
      <c r="E2351">
        <v>9</v>
      </c>
      <c r="F2351" t="s">
        <v>40</v>
      </c>
      <c r="G2351" t="str">
        <f t="shared" si="75"/>
        <v>4_x4_1x_G_9c</v>
      </c>
      <c r="H2351" s="116" t="str">
        <f t="shared" si="74"/>
        <v>9c</v>
      </c>
      <c r="I2351" t="s">
        <v>13930</v>
      </c>
    </row>
    <row r="2352" spans="1:10" x14ac:dyDescent="0.2">
      <c r="A2352">
        <v>4</v>
      </c>
      <c r="B2352" t="str">
        <f>"x"&amp;A2352&amp;"_"&amp;INDEX(Lista!$H$1:$I$5,MATCH(Freelancer!D2352,Lista!$I$1:$I$5,0),1)&amp;"x"</f>
        <v>x4_1x</v>
      </c>
      <c r="C2352" t="s">
        <v>420</v>
      </c>
      <c r="D2352" t="s">
        <v>33</v>
      </c>
      <c r="E2352">
        <v>10</v>
      </c>
      <c r="F2352" t="s">
        <v>31</v>
      </c>
      <c r="G2352" t="str">
        <f t="shared" si="75"/>
        <v>4_x4_1x_G_10a</v>
      </c>
      <c r="H2352" s="116" t="str">
        <f t="shared" si="74"/>
        <v>10a</v>
      </c>
      <c r="I2352" t="s">
        <v>13931</v>
      </c>
      <c r="J2352" t="s">
        <v>13932</v>
      </c>
    </row>
    <row r="2353" spans="1:10" x14ac:dyDescent="0.2">
      <c r="A2353">
        <v>4</v>
      </c>
      <c r="B2353" t="str">
        <f>"x"&amp;A2353&amp;"_"&amp;INDEX(Lista!$H$1:$I$5,MATCH(Freelancer!D2353,Lista!$I$1:$I$5,0),1)&amp;"x"</f>
        <v>x4_1x</v>
      </c>
      <c r="C2353" t="s">
        <v>420</v>
      </c>
      <c r="D2353" t="s">
        <v>33</v>
      </c>
      <c r="E2353">
        <v>10</v>
      </c>
      <c r="F2353" t="s">
        <v>34</v>
      </c>
      <c r="G2353" t="str">
        <f t="shared" si="75"/>
        <v>4_x4_1x_G_10b</v>
      </c>
      <c r="H2353" s="116" t="str">
        <f t="shared" si="74"/>
        <v>10b</v>
      </c>
      <c r="I2353" t="s">
        <v>13933</v>
      </c>
      <c r="J2353" t="s">
        <v>13932</v>
      </c>
    </row>
    <row r="2354" spans="1:10" x14ac:dyDescent="0.2">
      <c r="A2354">
        <v>4</v>
      </c>
      <c r="B2354" t="str">
        <f>"x"&amp;A2354&amp;"_"&amp;INDEX(Lista!$H$1:$I$5,MATCH(Freelancer!D2354,Lista!$I$1:$I$5,0),1)&amp;"x"</f>
        <v>x4_1x</v>
      </c>
      <c r="C2354" t="s">
        <v>420</v>
      </c>
      <c r="D2354" t="s">
        <v>33</v>
      </c>
      <c r="E2354">
        <v>11</v>
      </c>
      <c r="F2354" t="s">
        <v>31</v>
      </c>
      <c r="G2354" t="str">
        <f t="shared" si="75"/>
        <v>4_x4_1x_G_11a</v>
      </c>
      <c r="H2354" s="116" t="str">
        <f t="shared" si="74"/>
        <v>11a</v>
      </c>
      <c r="I2354" t="s">
        <v>13934</v>
      </c>
    </row>
    <row r="2355" spans="1:10" x14ac:dyDescent="0.2">
      <c r="A2355">
        <v>4</v>
      </c>
      <c r="B2355" t="str">
        <f>"x"&amp;A2355&amp;"_"&amp;INDEX(Lista!$H$1:$I$5,MATCH(Freelancer!D2355,Lista!$I$1:$I$5,0),1)&amp;"x"</f>
        <v>x4_1x</v>
      </c>
      <c r="C2355" t="s">
        <v>420</v>
      </c>
      <c r="D2355" t="s">
        <v>33</v>
      </c>
      <c r="E2355">
        <v>11</v>
      </c>
      <c r="F2355" t="s">
        <v>34</v>
      </c>
      <c r="G2355" t="str">
        <f t="shared" si="75"/>
        <v>4_x4_1x_G_11b</v>
      </c>
      <c r="H2355" s="116" t="str">
        <f t="shared" si="74"/>
        <v>11b</v>
      </c>
      <c r="I2355" t="s">
        <v>13935</v>
      </c>
    </row>
    <row r="2356" spans="1:10" x14ac:dyDescent="0.2">
      <c r="A2356">
        <v>4</v>
      </c>
      <c r="B2356" t="str">
        <f>"x"&amp;A2356&amp;"_"&amp;INDEX(Lista!$H$1:$I$5,MATCH(Freelancer!D2356,Lista!$I$1:$I$5,0),1)&amp;"x"</f>
        <v>x4_1x</v>
      </c>
      <c r="C2356" t="s">
        <v>420</v>
      </c>
      <c r="D2356" t="s">
        <v>33</v>
      </c>
      <c r="E2356">
        <v>11</v>
      </c>
      <c r="F2356" t="s">
        <v>40</v>
      </c>
      <c r="G2356" t="str">
        <f t="shared" si="75"/>
        <v>4_x4_1x_G_11c</v>
      </c>
      <c r="H2356" s="116" t="str">
        <f t="shared" si="74"/>
        <v>11c</v>
      </c>
      <c r="I2356" t="s">
        <v>13936</v>
      </c>
    </row>
    <row r="2357" spans="1:10" x14ac:dyDescent="0.2">
      <c r="A2357">
        <v>4</v>
      </c>
      <c r="B2357" t="str">
        <f>"x"&amp;A2357&amp;"_"&amp;INDEX(Lista!$H$1:$I$5,MATCH(Freelancer!D2357,Lista!$I$1:$I$5,0),1)&amp;"x"</f>
        <v>x4_1x</v>
      </c>
      <c r="C2357" t="s">
        <v>420</v>
      </c>
      <c r="D2357" t="s">
        <v>33</v>
      </c>
      <c r="E2357">
        <v>12</v>
      </c>
      <c r="F2357" t="s">
        <v>31</v>
      </c>
      <c r="G2357" t="str">
        <f t="shared" si="75"/>
        <v>4_x4_1x_G_12a</v>
      </c>
      <c r="H2357" s="116" t="str">
        <f t="shared" si="74"/>
        <v>12a</v>
      </c>
      <c r="I2357" t="s">
        <v>13937</v>
      </c>
    </row>
    <row r="2358" spans="1:10" x14ac:dyDescent="0.2">
      <c r="A2358">
        <v>4</v>
      </c>
      <c r="B2358" t="str">
        <f>"x"&amp;A2358&amp;"_"&amp;INDEX(Lista!$H$1:$I$5,MATCH(Freelancer!D2358,Lista!$I$1:$I$5,0),1)&amp;"x"</f>
        <v>x4_1x</v>
      </c>
      <c r="C2358" t="s">
        <v>420</v>
      </c>
      <c r="D2358" t="s">
        <v>33</v>
      </c>
      <c r="E2358">
        <v>12</v>
      </c>
      <c r="F2358" t="s">
        <v>34</v>
      </c>
      <c r="G2358" t="str">
        <f t="shared" si="75"/>
        <v>4_x4_1x_G_12b</v>
      </c>
      <c r="H2358" s="116" t="str">
        <f t="shared" si="74"/>
        <v>12b</v>
      </c>
      <c r="I2358" t="s">
        <v>13938</v>
      </c>
    </row>
    <row r="2359" spans="1:10" x14ac:dyDescent="0.2">
      <c r="A2359">
        <v>4</v>
      </c>
      <c r="B2359" t="str">
        <f>"x"&amp;A2359&amp;"_"&amp;INDEX(Lista!$H$1:$I$5,MATCH(Freelancer!D2359,Lista!$I$1:$I$5,0),1)&amp;"x"</f>
        <v>x4_1x</v>
      </c>
      <c r="C2359" t="s">
        <v>420</v>
      </c>
      <c r="D2359" t="s">
        <v>33</v>
      </c>
      <c r="E2359">
        <v>12</v>
      </c>
      <c r="F2359" t="s">
        <v>40</v>
      </c>
      <c r="G2359" t="str">
        <f t="shared" si="75"/>
        <v>4_x4_1x_G_12c</v>
      </c>
      <c r="H2359" s="116" t="str">
        <f t="shared" si="74"/>
        <v>12c</v>
      </c>
      <c r="I2359" t="s">
        <v>13939</v>
      </c>
    </row>
    <row r="2360" spans="1:10" x14ac:dyDescent="0.2">
      <c r="A2360">
        <v>4</v>
      </c>
      <c r="B2360" t="str">
        <f>"x"&amp;A2360&amp;"_"&amp;INDEX(Lista!$H$1:$I$5,MATCH(Freelancer!D2360,Lista!$I$1:$I$5,0),1)&amp;"x"</f>
        <v>x4_1x</v>
      </c>
      <c r="C2360" t="s">
        <v>420</v>
      </c>
      <c r="D2360" t="s">
        <v>33</v>
      </c>
      <c r="E2360">
        <v>13</v>
      </c>
      <c r="F2360" t="s">
        <v>31</v>
      </c>
      <c r="G2360" t="str">
        <f t="shared" si="75"/>
        <v>4_x4_1x_G_13a</v>
      </c>
      <c r="H2360" s="116" t="str">
        <f t="shared" si="74"/>
        <v>13a</v>
      </c>
      <c r="I2360" t="s">
        <v>13940</v>
      </c>
    </row>
    <row r="2361" spans="1:10" x14ac:dyDescent="0.2">
      <c r="A2361">
        <v>4</v>
      </c>
      <c r="B2361" t="str">
        <f>"x"&amp;A2361&amp;"_"&amp;INDEX(Lista!$H$1:$I$5,MATCH(Freelancer!D2361,Lista!$I$1:$I$5,0),1)&amp;"x"</f>
        <v>x4_1x</v>
      </c>
      <c r="C2361" t="s">
        <v>420</v>
      </c>
      <c r="D2361" t="s">
        <v>33</v>
      </c>
      <c r="E2361">
        <v>13</v>
      </c>
      <c r="F2361" t="s">
        <v>34</v>
      </c>
      <c r="G2361" t="str">
        <f t="shared" si="75"/>
        <v>4_x4_1x_G_13b</v>
      </c>
      <c r="H2361" s="116" t="str">
        <f t="shared" si="74"/>
        <v>13b</v>
      </c>
      <c r="I2361" t="s">
        <v>13941</v>
      </c>
    </row>
    <row r="2362" spans="1:10" x14ac:dyDescent="0.2">
      <c r="A2362">
        <v>4</v>
      </c>
      <c r="B2362" t="str">
        <f>"x"&amp;A2362&amp;"_"&amp;INDEX(Lista!$H$1:$I$5,MATCH(Freelancer!D2362,Lista!$I$1:$I$5,0),1)&amp;"x"</f>
        <v>x4_1x</v>
      </c>
      <c r="C2362" t="s">
        <v>420</v>
      </c>
      <c r="D2362" t="s">
        <v>33</v>
      </c>
      <c r="E2362">
        <v>13</v>
      </c>
      <c r="F2362" t="s">
        <v>40</v>
      </c>
      <c r="G2362" t="str">
        <f t="shared" si="75"/>
        <v>4_x4_1x_G_13c</v>
      </c>
      <c r="H2362" s="116" t="str">
        <f t="shared" si="74"/>
        <v>13c</v>
      </c>
      <c r="I2362" t="s">
        <v>13942</v>
      </c>
    </row>
    <row r="2363" spans="1:10" x14ac:dyDescent="0.2">
      <c r="A2363">
        <v>4</v>
      </c>
      <c r="B2363" t="str">
        <f>"x"&amp;A2363&amp;"_"&amp;INDEX(Lista!$H$1:$I$5,MATCH(Freelancer!D2363,Lista!$I$1:$I$5,0),1)&amp;"x"</f>
        <v>x4_1x</v>
      </c>
      <c r="C2363" t="s">
        <v>420</v>
      </c>
      <c r="D2363" t="s">
        <v>33</v>
      </c>
      <c r="E2363">
        <v>14</v>
      </c>
      <c r="G2363" t="str">
        <f t="shared" si="75"/>
        <v>4_x4_1x_G_14</v>
      </c>
      <c r="H2363" s="116">
        <f t="shared" si="74"/>
        <v>14</v>
      </c>
      <c r="I2363" t="s">
        <v>13943</v>
      </c>
    </row>
    <row r="2364" spans="1:10" x14ac:dyDescent="0.2">
      <c r="A2364">
        <v>4</v>
      </c>
      <c r="B2364" t="str">
        <f>"x"&amp;A2364&amp;"_"&amp;INDEX(Lista!$H$1:$I$5,MATCH(Freelancer!D2364,Lista!$I$1:$I$5,0),1)&amp;"x"</f>
        <v>x4_1x</v>
      </c>
      <c r="C2364" t="s">
        <v>420</v>
      </c>
      <c r="D2364" t="s">
        <v>33</v>
      </c>
      <c r="E2364">
        <v>15</v>
      </c>
      <c r="G2364" t="str">
        <f t="shared" si="75"/>
        <v>4_x4_1x_G_15</v>
      </c>
      <c r="H2364" s="116">
        <f t="shared" si="74"/>
        <v>15</v>
      </c>
      <c r="I2364" t="s">
        <v>13944</v>
      </c>
    </row>
    <row r="2365" spans="1:10" x14ac:dyDescent="0.2">
      <c r="A2365">
        <v>4</v>
      </c>
      <c r="B2365" t="str">
        <f>"x"&amp;A2365&amp;"_"&amp;INDEX(Lista!$H$1:$I$5,MATCH(Freelancer!D2365,Lista!$I$1:$I$5,0),1)&amp;"x"</f>
        <v>x4_1x</v>
      </c>
      <c r="C2365" t="s">
        <v>420</v>
      </c>
      <c r="D2365" t="s">
        <v>33</v>
      </c>
      <c r="E2365">
        <v>16</v>
      </c>
      <c r="G2365" t="str">
        <f t="shared" si="75"/>
        <v>4_x4_1x_G_16</v>
      </c>
      <c r="H2365" s="116">
        <f t="shared" si="74"/>
        <v>16</v>
      </c>
      <c r="I2365" t="s">
        <v>13945</v>
      </c>
    </row>
    <row r="2366" spans="1:10" x14ac:dyDescent="0.2">
      <c r="A2366">
        <v>4</v>
      </c>
      <c r="B2366" t="str">
        <f>"x"&amp;A2366&amp;"_"&amp;INDEX(Lista!$H$1:$I$5,MATCH(Freelancer!D2366,Lista!$I$1:$I$5,0),1)&amp;"x"</f>
        <v>x4_1x</v>
      </c>
      <c r="C2366" t="s">
        <v>420</v>
      </c>
      <c r="D2366" t="s">
        <v>33</v>
      </c>
      <c r="E2366">
        <v>17</v>
      </c>
      <c r="F2366" t="s">
        <v>31</v>
      </c>
      <c r="G2366" t="str">
        <f t="shared" si="75"/>
        <v>4_x4_1x_G_17a</v>
      </c>
      <c r="H2366" s="116" t="str">
        <f t="shared" si="74"/>
        <v>17a</v>
      </c>
      <c r="I2366" t="s">
        <v>13946</v>
      </c>
    </row>
    <row r="2367" spans="1:10" x14ac:dyDescent="0.2">
      <c r="A2367">
        <v>4</v>
      </c>
      <c r="B2367" t="str">
        <f>"x"&amp;A2367&amp;"_"&amp;INDEX(Lista!$H$1:$I$5,MATCH(Freelancer!D2367,Lista!$I$1:$I$5,0),1)&amp;"x"</f>
        <v>x4_1x</v>
      </c>
      <c r="C2367" t="s">
        <v>420</v>
      </c>
      <c r="D2367" t="s">
        <v>33</v>
      </c>
      <c r="E2367">
        <v>17</v>
      </c>
      <c r="F2367" t="s">
        <v>34</v>
      </c>
      <c r="G2367" t="str">
        <f t="shared" si="75"/>
        <v>4_x4_1x_G_17b</v>
      </c>
      <c r="H2367" s="116" t="str">
        <f t="shared" si="74"/>
        <v>17b</v>
      </c>
      <c r="I2367" t="s">
        <v>13947</v>
      </c>
    </row>
    <row r="2368" spans="1:10" x14ac:dyDescent="0.2">
      <c r="A2368">
        <v>4</v>
      </c>
      <c r="B2368" t="str">
        <f>"x"&amp;A2368&amp;"_"&amp;INDEX(Lista!$H$1:$I$5,MATCH(Freelancer!D2368,Lista!$I$1:$I$5,0),1)&amp;"x"</f>
        <v>x4_1x</v>
      </c>
      <c r="C2368" t="s">
        <v>420</v>
      </c>
      <c r="D2368" t="s">
        <v>33</v>
      </c>
      <c r="E2368">
        <v>17</v>
      </c>
      <c r="F2368" t="s">
        <v>40</v>
      </c>
      <c r="G2368" t="str">
        <f t="shared" si="75"/>
        <v>4_x4_1x_G_17c</v>
      </c>
      <c r="H2368" s="116" t="str">
        <f t="shared" si="74"/>
        <v>17c</v>
      </c>
      <c r="I2368" t="s">
        <v>13948</v>
      </c>
    </row>
    <row r="2369" spans="1:10" x14ac:dyDescent="0.2">
      <c r="A2369">
        <v>4</v>
      </c>
      <c r="B2369" t="str">
        <f>"x"&amp;A2369&amp;"_"&amp;INDEX(Lista!$H$1:$I$5,MATCH(Freelancer!D2369,Lista!$I$1:$I$5,0),1)&amp;"x"</f>
        <v>x4_1x</v>
      </c>
      <c r="C2369" t="s">
        <v>420</v>
      </c>
      <c r="D2369" t="s">
        <v>33</v>
      </c>
      <c r="E2369">
        <v>18</v>
      </c>
      <c r="F2369" t="s">
        <v>31</v>
      </c>
      <c r="G2369" t="str">
        <f t="shared" si="75"/>
        <v>4_x4_1x_G_18a</v>
      </c>
      <c r="H2369" s="116" t="str">
        <f t="shared" si="74"/>
        <v>18a</v>
      </c>
      <c r="I2369" t="s">
        <v>13949</v>
      </c>
    </row>
    <row r="2370" spans="1:10" x14ac:dyDescent="0.2">
      <c r="A2370">
        <v>4</v>
      </c>
      <c r="B2370" t="str">
        <f>"x"&amp;A2370&amp;"_"&amp;INDEX(Lista!$H$1:$I$5,MATCH(Freelancer!D2370,Lista!$I$1:$I$5,0),1)&amp;"x"</f>
        <v>x4_1x</v>
      </c>
      <c r="C2370" t="s">
        <v>420</v>
      </c>
      <c r="D2370" t="s">
        <v>33</v>
      </c>
      <c r="E2370">
        <v>18</v>
      </c>
      <c r="F2370" t="s">
        <v>34</v>
      </c>
      <c r="G2370" t="str">
        <f t="shared" si="75"/>
        <v>4_x4_1x_G_18b</v>
      </c>
      <c r="H2370" s="116" t="str">
        <f t="shared" si="74"/>
        <v>18b</v>
      </c>
      <c r="I2370" t="s">
        <v>13950</v>
      </c>
    </row>
    <row r="2371" spans="1:10" x14ac:dyDescent="0.2">
      <c r="A2371">
        <v>4</v>
      </c>
      <c r="B2371" t="str">
        <f>"x"&amp;A2371&amp;"_"&amp;INDEX(Lista!$H$1:$I$5,MATCH(Freelancer!D2371,Lista!$I$1:$I$5,0),1)&amp;"x"</f>
        <v>x4_1x</v>
      </c>
      <c r="C2371" t="s">
        <v>420</v>
      </c>
      <c r="D2371" t="s">
        <v>33</v>
      </c>
      <c r="E2371">
        <v>18</v>
      </c>
      <c r="F2371" t="s">
        <v>40</v>
      </c>
      <c r="G2371" t="str">
        <f t="shared" si="75"/>
        <v>4_x4_1x_G_18c</v>
      </c>
      <c r="H2371" s="116" t="str">
        <f t="shared" ref="H2371:H2434" si="76">IF(F2371="",E2371,E2371&amp;F2371)</f>
        <v>18c</v>
      </c>
      <c r="I2371" t="s">
        <v>13951</v>
      </c>
    </row>
    <row r="2372" spans="1:10" x14ac:dyDescent="0.2">
      <c r="A2372">
        <v>4</v>
      </c>
      <c r="B2372" t="str">
        <f>"x"&amp;A2372&amp;"_"&amp;INDEX(Lista!$H$1:$I$5,MATCH(Freelancer!D2372,Lista!$I$1:$I$5,0),1)&amp;"x"</f>
        <v>x4_1x</v>
      </c>
      <c r="C2372" t="s">
        <v>420</v>
      </c>
      <c r="D2372" t="s">
        <v>33</v>
      </c>
      <c r="E2372">
        <v>19</v>
      </c>
      <c r="G2372" t="str">
        <f t="shared" si="75"/>
        <v>4_x4_1x_G_19</v>
      </c>
      <c r="H2372" s="116">
        <f t="shared" si="76"/>
        <v>19</v>
      </c>
      <c r="I2372" t="s">
        <v>13952</v>
      </c>
      <c r="J2372" t="s">
        <v>13953</v>
      </c>
    </row>
    <row r="2373" spans="1:10" x14ac:dyDescent="0.2">
      <c r="A2373">
        <v>4</v>
      </c>
      <c r="B2373" t="str">
        <f>"x"&amp;A2373&amp;"_"&amp;INDEX(Lista!$H$1:$I$5,MATCH(Freelancer!D2373,Lista!$I$1:$I$5,0),1)&amp;"x"</f>
        <v>x4_1x</v>
      </c>
      <c r="C2373" t="s">
        <v>420</v>
      </c>
      <c r="D2373" t="s">
        <v>33</v>
      </c>
      <c r="E2373">
        <v>20</v>
      </c>
      <c r="G2373" t="str">
        <f t="shared" si="75"/>
        <v>4_x4_1x_G_20</v>
      </c>
      <c r="H2373" s="116">
        <f t="shared" si="76"/>
        <v>20</v>
      </c>
      <c r="I2373" t="s">
        <v>13954</v>
      </c>
    </row>
    <row r="2374" spans="1:10" x14ac:dyDescent="0.2">
      <c r="A2374">
        <v>4</v>
      </c>
      <c r="B2374" t="str">
        <f>"x"&amp;A2374&amp;"_"&amp;INDEX(Lista!$H$1:$I$5,MATCH(Freelancer!D2374,Lista!$I$1:$I$5,0),1)&amp;"x"</f>
        <v>x4_1x</v>
      </c>
      <c r="C2374" t="s">
        <v>420</v>
      </c>
      <c r="D2374" t="s">
        <v>33</v>
      </c>
      <c r="E2374">
        <v>21</v>
      </c>
      <c r="G2374" t="str">
        <f t="shared" si="75"/>
        <v>4_x4_1x_G_21</v>
      </c>
      <c r="H2374" s="116">
        <f t="shared" si="76"/>
        <v>21</v>
      </c>
      <c r="I2374" t="s">
        <v>13955</v>
      </c>
    </row>
    <row r="2375" spans="1:10" x14ac:dyDescent="0.2">
      <c r="A2375">
        <v>4</v>
      </c>
      <c r="B2375" t="str">
        <f>"x"&amp;A2375&amp;"_"&amp;INDEX(Lista!$H$1:$I$5,MATCH(Freelancer!D2375,Lista!$I$1:$I$5,0),1)&amp;"x"</f>
        <v>x4_1x</v>
      </c>
      <c r="C2375" t="s">
        <v>420</v>
      </c>
      <c r="D2375" t="s">
        <v>33</v>
      </c>
      <c r="E2375">
        <v>22</v>
      </c>
      <c r="G2375" t="str">
        <f t="shared" si="75"/>
        <v>4_x4_1x_G_22</v>
      </c>
      <c r="H2375" s="116">
        <f t="shared" si="76"/>
        <v>22</v>
      </c>
      <c r="I2375" t="s">
        <v>13956</v>
      </c>
    </row>
    <row r="2376" spans="1:10" x14ac:dyDescent="0.2">
      <c r="A2376">
        <v>4</v>
      </c>
      <c r="B2376" t="str">
        <f>"x"&amp;A2376&amp;"_"&amp;INDEX(Lista!$H$1:$I$5,MATCH(Freelancer!D2376,Lista!$I$1:$I$5,0),1)&amp;"x"</f>
        <v>x4_1x</v>
      </c>
      <c r="C2376" t="s">
        <v>420</v>
      </c>
      <c r="D2376" t="s">
        <v>33</v>
      </c>
      <c r="E2376">
        <v>23</v>
      </c>
      <c r="F2376" t="s">
        <v>31</v>
      </c>
      <c r="G2376" t="str">
        <f t="shared" si="75"/>
        <v>4_x4_1x_G_23a</v>
      </c>
      <c r="H2376" s="116" t="str">
        <f t="shared" si="76"/>
        <v>23a</v>
      </c>
      <c r="I2376" t="s">
        <v>13957</v>
      </c>
    </row>
    <row r="2377" spans="1:10" x14ac:dyDescent="0.2">
      <c r="A2377">
        <v>4</v>
      </c>
      <c r="B2377" t="str">
        <f>"x"&amp;A2377&amp;"_"&amp;INDEX(Lista!$H$1:$I$5,MATCH(Freelancer!D2377,Lista!$I$1:$I$5,0),1)&amp;"x"</f>
        <v>x4_1x</v>
      </c>
      <c r="C2377" t="s">
        <v>420</v>
      </c>
      <c r="D2377" t="s">
        <v>33</v>
      </c>
      <c r="E2377">
        <v>23</v>
      </c>
      <c r="F2377" t="s">
        <v>34</v>
      </c>
      <c r="G2377" t="str">
        <f t="shared" ref="G2377:G2440" si="77">A2377&amp;"_"&amp;B2377&amp;"_"&amp;D2377&amp;"_"&amp;H2377</f>
        <v>4_x4_1x_G_23b</v>
      </c>
      <c r="H2377" s="116" t="str">
        <f t="shared" si="76"/>
        <v>23b</v>
      </c>
      <c r="I2377" t="s">
        <v>13958</v>
      </c>
    </row>
    <row r="2378" spans="1:10" x14ac:dyDescent="0.2">
      <c r="A2378">
        <v>4</v>
      </c>
      <c r="B2378" t="str">
        <f>"x"&amp;A2378&amp;"_"&amp;INDEX(Lista!$H$1:$I$5,MATCH(Freelancer!D2378,Lista!$I$1:$I$5,0),1)&amp;"x"</f>
        <v>x4_1x</v>
      </c>
      <c r="C2378" t="s">
        <v>420</v>
      </c>
      <c r="D2378" t="s">
        <v>33</v>
      </c>
      <c r="E2378">
        <v>23</v>
      </c>
      <c r="F2378" t="s">
        <v>40</v>
      </c>
      <c r="G2378" t="str">
        <f t="shared" si="77"/>
        <v>4_x4_1x_G_23c</v>
      </c>
      <c r="H2378" s="116" t="str">
        <f t="shared" si="76"/>
        <v>23c</v>
      </c>
      <c r="I2378" t="s">
        <v>13959</v>
      </c>
    </row>
    <row r="2379" spans="1:10" x14ac:dyDescent="0.2">
      <c r="A2379">
        <v>4</v>
      </c>
      <c r="B2379" t="str">
        <f>"x"&amp;A2379&amp;"_"&amp;INDEX(Lista!$H$1:$I$5,MATCH(Freelancer!D2379,Lista!$I$1:$I$5,0),1)&amp;"x"</f>
        <v>x4_1x</v>
      </c>
      <c r="C2379" t="s">
        <v>420</v>
      </c>
      <c r="D2379" t="s">
        <v>33</v>
      </c>
      <c r="E2379">
        <v>24</v>
      </c>
      <c r="F2379" t="s">
        <v>31</v>
      </c>
      <c r="G2379" t="str">
        <f t="shared" si="77"/>
        <v>4_x4_1x_G_24a</v>
      </c>
      <c r="H2379" s="116" t="str">
        <f t="shared" si="76"/>
        <v>24a</v>
      </c>
      <c r="I2379" t="s">
        <v>13960</v>
      </c>
    </row>
    <row r="2380" spans="1:10" x14ac:dyDescent="0.2">
      <c r="A2380">
        <v>4</v>
      </c>
      <c r="B2380" t="str">
        <f>"x"&amp;A2380&amp;"_"&amp;INDEX(Lista!$H$1:$I$5,MATCH(Freelancer!D2380,Lista!$I$1:$I$5,0),1)&amp;"x"</f>
        <v>x4_1x</v>
      </c>
      <c r="C2380" t="s">
        <v>420</v>
      </c>
      <c r="D2380" t="s">
        <v>33</v>
      </c>
      <c r="E2380">
        <v>24</v>
      </c>
      <c r="F2380" t="s">
        <v>34</v>
      </c>
      <c r="G2380" t="str">
        <f t="shared" si="77"/>
        <v>4_x4_1x_G_24b</v>
      </c>
      <c r="H2380" s="116" t="str">
        <f t="shared" si="76"/>
        <v>24b</v>
      </c>
      <c r="I2380" t="s">
        <v>13961</v>
      </c>
    </row>
    <row r="2381" spans="1:10" x14ac:dyDescent="0.2">
      <c r="A2381">
        <v>4</v>
      </c>
      <c r="B2381" t="str">
        <f>"x"&amp;A2381&amp;"_"&amp;INDEX(Lista!$H$1:$I$5,MATCH(Freelancer!D2381,Lista!$I$1:$I$5,0),1)&amp;"x"</f>
        <v>x4_1x</v>
      </c>
      <c r="C2381" t="s">
        <v>420</v>
      </c>
      <c r="D2381" t="s">
        <v>33</v>
      </c>
      <c r="E2381">
        <v>24</v>
      </c>
      <c r="F2381" t="s">
        <v>40</v>
      </c>
      <c r="G2381" t="str">
        <f t="shared" si="77"/>
        <v>4_x4_1x_G_24c</v>
      </c>
      <c r="H2381" s="116" t="str">
        <f t="shared" si="76"/>
        <v>24c</v>
      </c>
      <c r="I2381" t="s">
        <v>13962</v>
      </c>
    </row>
    <row r="2382" spans="1:10" x14ac:dyDescent="0.2">
      <c r="A2382">
        <v>4</v>
      </c>
      <c r="B2382" t="str">
        <f>"x"&amp;A2382&amp;"_"&amp;INDEX(Lista!$H$1:$I$5,MATCH(Freelancer!D2382,Lista!$I$1:$I$5,0),1)&amp;"x"</f>
        <v>x4_1x</v>
      </c>
      <c r="C2382" t="s">
        <v>420</v>
      </c>
      <c r="D2382" t="s">
        <v>33</v>
      </c>
      <c r="E2382">
        <v>24</v>
      </c>
      <c r="F2382" t="s">
        <v>66</v>
      </c>
      <c r="G2382" t="str">
        <f t="shared" si="77"/>
        <v>4_x4_1x_G_24d</v>
      </c>
      <c r="H2382" s="116" t="str">
        <f t="shared" si="76"/>
        <v>24d</v>
      </c>
      <c r="I2382" t="s">
        <v>13963</v>
      </c>
    </row>
    <row r="2383" spans="1:10" x14ac:dyDescent="0.2">
      <c r="A2383">
        <v>4</v>
      </c>
      <c r="B2383" t="str">
        <f>"x"&amp;A2383&amp;"_"&amp;INDEX(Lista!$H$1:$I$5,MATCH(Freelancer!D2383,Lista!$I$1:$I$5,0),1)&amp;"x"</f>
        <v>x4_1x</v>
      </c>
      <c r="C2383" t="s">
        <v>420</v>
      </c>
      <c r="D2383" t="s">
        <v>33</v>
      </c>
      <c r="E2383">
        <v>25</v>
      </c>
      <c r="F2383" t="s">
        <v>31</v>
      </c>
      <c r="G2383" t="str">
        <f t="shared" si="77"/>
        <v>4_x4_1x_G_25a</v>
      </c>
      <c r="H2383" s="116" t="str">
        <f t="shared" si="76"/>
        <v>25a</v>
      </c>
      <c r="I2383" t="s">
        <v>13964</v>
      </c>
    </row>
    <row r="2384" spans="1:10" x14ac:dyDescent="0.2">
      <c r="A2384">
        <v>4</v>
      </c>
      <c r="B2384" t="str">
        <f>"x"&amp;A2384&amp;"_"&amp;INDEX(Lista!$H$1:$I$5,MATCH(Freelancer!D2384,Lista!$I$1:$I$5,0),1)&amp;"x"</f>
        <v>x4_1x</v>
      </c>
      <c r="C2384" t="s">
        <v>420</v>
      </c>
      <c r="D2384" t="s">
        <v>33</v>
      </c>
      <c r="E2384">
        <v>25</v>
      </c>
      <c r="F2384" t="s">
        <v>34</v>
      </c>
      <c r="G2384" t="str">
        <f t="shared" si="77"/>
        <v>4_x4_1x_G_25b</v>
      </c>
      <c r="H2384" s="116" t="str">
        <f t="shared" si="76"/>
        <v>25b</v>
      </c>
      <c r="I2384" t="s">
        <v>13965</v>
      </c>
    </row>
    <row r="2385" spans="1:10" x14ac:dyDescent="0.2">
      <c r="A2385">
        <v>4</v>
      </c>
      <c r="B2385" t="str">
        <f>"x"&amp;A2385&amp;"_"&amp;INDEX(Lista!$H$1:$I$5,MATCH(Freelancer!D2385,Lista!$I$1:$I$5,0),1)&amp;"x"</f>
        <v>x4_1x</v>
      </c>
      <c r="C2385" t="s">
        <v>420</v>
      </c>
      <c r="D2385" t="s">
        <v>33</v>
      </c>
      <c r="E2385">
        <v>25</v>
      </c>
      <c r="F2385" t="s">
        <v>40</v>
      </c>
      <c r="G2385" t="str">
        <f t="shared" si="77"/>
        <v>4_x4_1x_G_25c</v>
      </c>
      <c r="H2385" s="116" t="str">
        <f t="shared" si="76"/>
        <v>25c</v>
      </c>
      <c r="I2385" t="s">
        <v>13966</v>
      </c>
    </row>
    <row r="2386" spans="1:10" x14ac:dyDescent="0.2">
      <c r="A2386">
        <v>4</v>
      </c>
      <c r="B2386" t="str">
        <f>"x"&amp;A2386&amp;"_"&amp;INDEX(Lista!$H$1:$I$5,MATCH(Freelancer!D2386,Lista!$I$1:$I$5,0),1)&amp;"x"</f>
        <v>x4_1x</v>
      </c>
      <c r="C2386" t="s">
        <v>420</v>
      </c>
      <c r="D2386" t="s">
        <v>33</v>
      </c>
      <c r="E2386">
        <v>25</v>
      </c>
      <c r="F2386" t="s">
        <v>66</v>
      </c>
      <c r="G2386" t="str">
        <f t="shared" si="77"/>
        <v>4_x4_1x_G_25d</v>
      </c>
      <c r="H2386" s="116" t="str">
        <f t="shared" si="76"/>
        <v>25d</v>
      </c>
      <c r="I2386" t="s">
        <v>13967</v>
      </c>
    </row>
    <row r="2387" spans="1:10" x14ac:dyDescent="0.2">
      <c r="A2387">
        <v>4</v>
      </c>
      <c r="B2387" t="str">
        <f>"x"&amp;A2387&amp;"_"&amp;INDEX(Lista!$H$1:$I$5,MATCH(Freelancer!D2387,Lista!$I$1:$I$5,0),1)&amp;"x"</f>
        <v>x4_1x</v>
      </c>
      <c r="C2387" t="s">
        <v>420</v>
      </c>
      <c r="D2387" t="s">
        <v>33</v>
      </c>
      <c r="E2387">
        <v>26</v>
      </c>
      <c r="F2387" t="s">
        <v>31</v>
      </c>
      <c r="G2387" t="str">
        <f t="shared" si="77"/>
        <v>4_x4_1x_G_26a</v>
      </c>
      <c r="H2387" s="116" t="str">
        <f t="shared" si="76"/>
        <v>26a</v>
      </c>
      <c r="I2387" t="s">
        <v>13968</v>
      </c>
      <c r="J2387" t="s">
        <v>13969</v>
      </c>
    </row>
    <row r="2388" spans="1:10" x14ac:dyDescent="0.2">
      <c r="A2388">
        <v>4</v>
      </c>
      <c r="B2388" t="str">
        <f>"x"&amp;A2388&amp;"_"&amp;INDEX(Lista!$H$1:$I$5,MATCH(Freelancer!D2388,Lista!$I$1:$I$5,0),1)&amp;"x"</f>
        <v>x4_1x</v>
      </c>
      <c r="C2388" t="s">
        <v>420</v>
      </c>
      <c r="D2388" t="s">
        <v>33</v>
      </c>
      <c r="E2388">
        <v>26</v>
      </c>
      <c r="F2388" t="s">
        <v>34</v>
      </c>
      <c r="G2388" t="str">
        <f t="shared" si="77"/>
        <v>4_x4_1x_G_26b</v>
      </c>
      <c r="H2388" s="116" t="str">
        <f t="shared" si="76"/>
        <v>26b</v>
      </c>
      <c r="I2388" t="s">
        <v>13970</v>
      </c>
      <c r="J2388" t="s">
        <v>13969</v>
      </c>
    </row>
    <row r="2389" spans="1:10" x14ac:dyDescent="0.2">
      <c r="A2389">
        <v>4</v>
      </c>
      <c r="B2389" t="str">
        <f>"x"&amp;A2389&amp;"_"&amp;INDEX(Lista!$H$1:$I$5,MATCH(Freelancer!D2389,Lista!$I$1:$I$5,0),1)&amp;"x"</f>
        <v>x4_1x</v>
      </c>
      <c r="C2389" t="s">
        <v>420</v>
      </c>
      <c r="D2389" t="s">
        <v>33</v>
      </c>
      <c r="E2389">
        <v>27</v>
      </c>
      <c r="F2389" t="s">
        <v>31</v>
      </c>
      <c r="G2389" t="str">
        <f t="shared" si="77"/>
        <v>4_x4_1x_G_27a</v>
      </c>
      <c r="H2389" s="116" t="str">
        <f t="shared" si="76"/>
        <v>27a</v>
      </c>
      <c r="I2389" t="s">
        <v>13971</v>
      </c>
      <c r="J2389" t="s">
        <v>13972</v>
      </c>
    </row>
    <row r="2390" spans="1:10" x14ac:dyDescent="0.2">
      <c r="A2390">
        <v>4</v>
      </c>
      <c r="B2390" t="str">
        <f>"x"&amp;A2390&amp;"_"&amp;INDEX(Lista!$H$1:$I$5,MATCH(Freelancer!D2390,Lista!$I$1:$I$5,0),1)&amp;"x"</f>
        <v>x4_1x</v>
      </c>
      <c r="C2390" t="s">
        <v>420</v>
      </c>
      <c r="D2390" t="s">
        <v>33</v>
      </c>
      <c r="E2390">
        <v>27</v>
      </c>
      <c r="F2390" t="s">
        <v>34</v>
      </c>
      <c r="G2390" t="str">
        <f t="shared" si="77"/>
        <v>4_x4_1x_G_27b</v>
      </c>
      <c r="H2390" s="116" t="str">
        <f t="shared" si="76"/>
        <v>27b</v>
      </c>
      <c r="I2390" t="s">
        <v>13973</v>
      </c>
      <c r="J2390" t="s">
        <v>13972</v>
      </c>
    </row>
    <row r="2391" spans="1:10" x14ac:dyDescent="0.2">
      <c r="A2391">
        <v>4</v>
      </c>
      <c r="B2391" t="str">
        <f>"x"&amp;A2391&amp;"_"&amp;INDEX(Lista!$H$1:$I$5,MATCH(Freelancer!D2391,Lista!$I$1:$I$5,0),1)&amp;"x"</f>
        <v>x4_1x</v>
      </c>
      <c r="C2391" t="s">
        <v>420</v>
      </c>
      <c r="D2391" t="s">
        <v>33</v>
      </c>
      <c r="E2391">
        <v>28</v>
      </c>
      <c r="F2391" t="s">
        <v>31</v>
      </c>
      <c r="G2391" t="str">
        <f t="shared" si="77"/>
        <v>4_x4_1x_G_28a</v>
      </c>
      <c r="H2391" s="116" t="str">
        <f t="shared" si="76"/>
        <v>28a</v>
      </c>
      <c r="I2391" t="s">
        <v>13974</v>
      </c>
    </row>
    <row r="2392" spans="1:10" x14ac:dyDescent="0.2">
      <c r="A2392">
        <v>4</v>
      </c>
      <c r="B2392" t="str">
        <f>"x"&amp;A2392&amp;"_"&amp;INDEX(Lista!$H$1:$I$5,MATCH(Freelancer!D2392,Lista!$I$1:$I$5,0),1)&amp;"x"</f>
        <v>x4_1x</v>
      </c>
      <c r="C2392" t="s">
        <v>420</v>
      </c>
      <c r="D2392" t="s">
        <v>33</v>
      </c>
      <c r="E2392">
        <v>28</v>
      </c>
      <c r="F2392" t="s">
        <v>34</v>
      </c>
      <c r="G2392" t="str">
        <f t="shared" si="77"/>
        <v>4_x4_1x_G_28b</v>
      </c>
      <c r="H2392" s="116" t="str">
        <f t="shared" si="76"/>
        <v>28b</v>
      </c>
      <c r="I2392" t="s">
        <v>13975</v>
      </c>
    </row>
    <row r="2393" spans="1:10" x14ac:dyDescent="0.2">
      <c r="A2393">
        <v>4</v>
      </c>
      <c r="B2393" t="str">
        <f>"x"&amp;A2393&amp;"_"&amp;INDEX(Lista!$H$1:$I$5,MATCH(Freelancer!D2393,Lista!$I$1:$I$5,0),1)&amp;"x"</f>
        <v>x4_1x</v>
      </c>
      <c r="C2393" t="s">
        <v>420</v>
      </c>
      <c r="D2393" t="s">
        <v>33</v>
      </c>
      <c r="E2393">
        <v>28</v>
      </c>
      <c r="F2393" t="s">
        <v>40</v>
      </c>
      <c r="G2393" t="str">
        <f t="shared" si="77"/>
        <v>4_x4_1x_G_28c</v>
      </c>
      <c r="H2393" s="116" t="str">
        <f t="shared" si="76"/>
        <v>28c</v>
      </c>
      <c r="I2393" t="s">
        <v>13976</v>
      </c>
    </row>
    <row r="2394" spans="1:10" x14ac:dyDescent="0.2">
      <c r="A2394">
        <v>4</v>
      </c>
      <c r="B2394" t="str">
        <f>"x"&amp;A2394&amp;"_"&amp;INDEX(Lista!$H$1:$I$5,MATCH(Freelancer!D2394,Lista!$I$1:$I$5,0),1)&amp;"x"</f>
        <v>x4_1x</v>
      </c>
      <c r="C2394" t="s">
        <v>420</v>
      </c>
      <c r="D2394" t="s">
        <v>33</v>
      </c>
      <c r="E2394">
        <v>29</v>
      </c>
      <c r="G2394" t="str">
        <f t="shared" si="77"/>
        <v>4_x4_1x_G_29</v>
      </c>
      <c r="H2394" s="116">
        <f t="shared" si="76"/>
        <v>29</v>
      </c>
      <c r="I2394" t="s">
        <v>13977</v>
      </c>
    </row>
    <row r="2395" spans="1:10" x14ac:dyDescent="0.2">
      <c r="A2395">
        <v>4</v>
      </c>
      <c r="B2395" t="str">
        <f>"x"&amp;A2395&amp;"_"&amp;INDEX(Lista!$H$1:$I$5,MATCH(Freelancer!D2395,Lista!$I$1:$I$5,0),1)&amp;"x"</f>
        <v>x4_1x</v>
      </c>
      <c r="C2395" t="s">
        <v>420</v>
      </c>
      <c r="D2395" t="s">
        <v>33</v>
      </c>
      <c r="E2395">
        <v>30</v>
      </c>
      <c r="G2395" t="str">
        <f t="shared" si="77"/>
        <v>4_x4_1x_G_30</v>
      </c>
      <c r="H2395" s="116">
        <f t="shared" si="76"/>
        <v>30</v>
      </c>
      <c r="I2395" t="s">
        <v>13978</v>
      </c>
    </row>
    <row r="2396" spans="1:10" x14ac:dyDescent="0.2">
      <c r="A2396">
        <v>4</v>
      </c>
      <c r="B2396" t="str">
        <f>"x"&amp;A2396&amp;"_"&amp;INDEX(Lista!$H$1:$I$5,MATCH(Freelancer!D2396,Lista!$I$1:$I$5,0),1)&amp;"x"</f>
        <v>x4_1x</v>
      </c>
      <c r="C2396" t="s">
        <v>420</v>
      </c>
      <c r="D2396" t="s">
        <v>33</v>
      </c>
      <c r="E2396">
        <v>31</v>
      </c>
      <c r="F2396" t="s">
        <v>31</v>
      </c>
      <c r="G2396" t="str">
        <f t="shared" si="77"/>
        <v>4_x4_1x_G_31a</v>
      </c>
      <c r="H2396" s="116" t="str">
        <f t="shared" si="76"/>
        <v>31a</v>
      </c>
      <c r="I2396" t="s">
        <v>13979</v>
      </c>
    </row>
    <row r="2397" spans="1:10" x14ac:dyDescent="0.2">
      <c r="A2397">
        <v>4</v>
      </c>
      <c r="B2397" t="str">
        <f>"x"&amp;A2397&amp;"_"&amp;INDEX(Lista!$H$1:$I$5,MATCH(Freelancer!D2397,Lista!$I$1:$I$5,0),1)&amp;"x"</f>
        <v>x4_1x</v>
      </c>
      <c r="C2397" t="s">
        <v>420</v>
      </c>
      <c r="D2397" t="s">
        <v>33</v>
      </c>
      <c r="E2397">
        <v>31</v>
      </c>
      <c r="F2397" t="s">
        <v>34</v>
      </c>
      <c r="G2397" t="str">
        <f t="shared" si="77"/>
        <v>4_x4_1x_G_31b</v>
      </c>
      <c r="H2397" s="116" t="str">
        <f t="shared" si="76"/>
        <v>31b</v>
      </c>
      <c r="I2397" t="s">
        <v>13980</v>
      </c>
    </row>
    <row r="2398" spans="1:10" x14ac:dyDescent="0.2">
      <c r="A2398">
        <v>4</v>
      </c>
      <c r="B2398" t="str">
        <f>"x"&amp;A2398&amp;"_"&amp;INDEX(Lista!$H$1:$I$5,MATCH(Freelancer!D2398,Lista!$I$1:$I$5,0),1)&amp;"x"</f>
        <v>x4_1x</v>
      </c>
      <c r="C2398" t="s">
        <v>420</v>
      </c>
      <c r="D2398" t="s">
        <v>33</v>
      </c>
      <c r="E2398">
        <v>31</v>
      </c>
      <c r="F2398" t="s">
        <v>40</v>
      </c>
      <c r="G2398" t="str">
        <f t="shared" si="77"/>
        <v>4_x4_1x_G_31c</v>
      </c>
      <c r="H2398" s="116" t="str">
        <f t="shared" si="76"/>
        <v>31c</v>
      </c>
      <c r="I2398" t="s">
        <v>13981</v>
      </c>
    </row>
    <row r="2399" spans="1:10" x14ac:dyDescent="0.2">
      <c r="A2399">
        <v>4</v>
      </c>
      <c r="B2399" t="str">
        <f>"x"&amp;A2399&amp;"_"&amp;INDEX(Lista!$H$1:$I$5,MATCH(Freelancer!D2399,Lista!$I$1:$I$5,0),1)&amp;"x"</f>
        <v>x4_1x</v>
      </c>
      <c r="C2399" t="s">
        <v>420</v>
      </c>
      <c r="D2399" t="s">
        <v>33</v>
      </c>
      <c r="E2399">
        <v>32</v>
      </c>
      <c r="F2399" t="s">
        <v>31</v>
      </c>
      <c r="G2399" t="str">
        <f t="shared" si="77"/>
        <v>4_x4_1x_G_32a</v>
      </c>
      <c r="H2399" s="116" t="str">
        <f t="shared" si="76"/>
        <v>32a</v>
      </c>
      <c r="I2399" t="s">
        <v>13982</v>
      </c>
    </row>
    <row r="2400" spans="1:10" x14ac:dyDescent="0.2">
      <c r="A2400">
        <v>4</v>
      </c>
      <c r="B2400" t="str">
        <f>"x"&amp;A2400&amp;"_"&amp;INDEX(Lista!$H$1:$I$5,MATCH(Freelancer!D2400,Lista!$I$1:$I$5,0),1)&amp;"x"</f>
        <v>x4_1x</v>
      </c>
      <c r="C2400" t="s">
        <v>420</v>
      </c>
      <c r="D2400" t="s">
        <v>33</v>
      </c>
      <c r="E2400">
        <v>32</v>
      </c>
      <c r="F2400" t="s">
        <v>34</v>
      </c>
      <c r="G2400" t="str">
        <f t="shared" si="77"/>
        <v>4_x4_1x_G_32b</v>
      </c>
      <c r="H2400" s="116" t="str">
        <f t="shared" si="76"/>
        <v>32b</v>
      </c>
      <c r="I2400" t="s">
        <v>13983</v>
      </c>
    </row>
    <row r="2401" spans="1:10" x14ac:dyDescent="0.2">
      <c r="A2401">
        <v>4</v>
      </c>
      <c r="B2401" t="str">
        <f>"x"&amp;A2401&amp;"_"&amp;INDEX(Lista!$H$1:$I$5,MATCH(Freelancer!D2401,Lista!$I$1:$I$5,0),1)&amp;"x"</f>
        <v>x4_1x</v>
      </c>
      <c r="C2401" t="s">
        <v>420</v>
      </c>
      <c r="D2401" t="s">
        <v>33</v>
      </c>
      <c r="E2401">
        <v>33</v>
      </c>
      <c r="F2401" t="s">
        <v>31</v>
      </c>
      <c r="G2401" t="str">
        <f t="shared" si="77"/>
        <v>4_x4_1x_G_33a</v>
      </c>
      <c r="H2401" s="116" t="str">
        <f t="shared" si="76"/>
        <v>33a</v>
      </c>
      <c r="I2401" t="s">
        <v>13984</v>
      </c>
    </row>
    <row r="2402" spans="1:10" x14ac:dyDescent="0.2">
      <c r="A2402">
        <v>4</v>
      </c>
      <c r="B2402" t="str">
        <f>"x"&amp;A2402&amp;"_"&amp;INDEX(Lista!$H$1:$I$5,MATCH(Freelancer!D2402,Lista!$I$1:$I$5,0),1)&amp;"x"</f>
        <v>x4_1x</v>
      </c>
      <c r="C2402" t="s">
        <v>420</v>
      </c>
      <c r="D2402" t="s">
        <v>33</v>
      </c>
      <c r="E2402">
        <v>33</v>
      </c>
      <c r="F2402" t="s">
        <v>34</v>
      </c>
      <c r="G2402" t="str">
        <f t="shared" si="77"/>
        <v>4_x4_1x_G_33b</v>
      </c>
      <c r="H2402" s="116" t="str">
        <f t="shared" si="76"/>
        <v>33b</v>
      </c>
      <c r="I2402" t="s">
        <v>13985</v>
      </c>
    </row>
    <row r="2403" spans="1:10" x14ac:dyDescent="0.2">
      <c r="A2403">
        <v>4</v>
      </c>
      <c r="B2403" t="str">
        <f>"x"&amp;A2403&amp;"_"&amp;INDEX(Lista!$H$1:$I$5,MATCH(Freelancer!D2403,Lista!$I$1:$I$5,0),1)&amp;"x"</f>
        <v>x4_1x</v>
      </c>
      <c r="C2403" t="s">
        <v>420</v>
      </c>
      <c r="D2403" t="s">
        <v>33</v>
      </c>
      <c r="E2403">
        <v>33</v>
      </c>
      <c r="F2403" t="s">
        <v>40</v>
      </c>
      <c r="G2403" t="str">
        <f t="shared" si="77"/>
        <v>4_x4_1x_G_33c</v>
      </c>
      <c r="H2403" s="116" t="str">
        <f t="shared" si="76"/>
        <v>33c</v>
      </c>
      <c r="I2403" t="s">
        <v>13986</v>
      </c>
    </row>
    <row r="2404" spans="1:10" x14ac:dyDescent="0.2">
      <c r="A2404">
        <v>4</v>
      </c>
      <c r="B2404" t="str">
        <f>"x"&amp;A2404&amp;"_"&amp;INDEX(Lista!$H$1:$I$5,MATCH(Freelancer!D2404,Lista!$I$1:$I$5,0),1)&amp;"x"</f>
        <v>x4_1x</v>
      </c>
      <c r="C2404" t="s">
        <v>420</v>
      </c>
      <c r="D2404" t="s">
        <v>33</v>
      </c>
      <c r="E2404">
        <v>34</v>
      </c>
      <c r="G2404" t="str">
        <f t="shared" si="77"/>
        <v>4_x4_1x_G_34</v>
      </c>
      <c r="H2404" s="116">
        <f t="shared" si="76"/>
        <v>34</v>
      </c>
      <c r="I2404" t="s">
        <v>13987</v>
      </c>
    </row>
    <row r="2405" spans="1:10" x14ac:dyDescent="0.2">
      <c r="A2405">
        <v>4</v>
      </c>
      <c r="B2405" t="str">
        <f>"x"&amp;A2405&amp;"_"&amp;INDEX(Lista!$H$1:$I$5,MATCH(Freelancer!D2405,Lista!$I$1:$I$5,0),1)&amp;"x"</f>
        <v>x4_1x</v>
      </c>
      <c r="C2405" t="s">
        <v>420</v>
      </c>
      <c r="D2405" t="s">
        <v>33</v>
      </c>
      <c r="E2405">
        <v>35</v>
      </c>
      <c r="G2405" t="str">
        <f t="shared" si="77"/>
        <v>4_x4_1x_G_35</v>
      </c>
      <c r="H2405" s="116">
        <f t="shared" si="76"/>
        <v>35</v>
      </c>
      <c r="I2405" t="s">
        <v>13988</v>
      </c>
    </row>
    <row r="2406" spans="1:10" x14ac:dyDescent="0.2">
      <c r="A2406">
        <v>4</v>
      </c>
      <c r="B2406" t="str">
        <f>"x"&amp;A2406&amp;"_"&amp;INDEX(Lista!$H$1:$I$5,MATCH(Freelancer!D2406,Lista!$I$1:$I$5,0),1)&amp;"x"</f>
        <v>x4_1x</v>
      </c>
      <c r="C2406" t="s">
        <v>420</v>
      </c>
      <c r="D2406" t="s">
        <v>33</v>
      </c>
      <c r="E2406">
        <v>36</v>
      </c>
      <c r="G2406" t="str">
        <f t="shared" si="77"/>
        <v>4_x4_1x_G_36</v>
      </c>
      <c r="H2406" s="116">
        <f t="shared" si="76"/>
        <v>36</v>
      </c>
      <c r="I2406" t="s">
        <v>13989</v>
      </c>
    </row>
    <row r="2407" spans="1:10" x14ac:dyDescent="0.2">
      <c r="A2407">
        <v>4</v>
      </c>
      <c r="B2407" t="str">
        <f>"x"&amp;A2407&amp;"_"&amp;INDEX(Lista!$H$1:$I$5,MATCH(Freelancer!D2407,Lista!$I$1:$I$5,0),1)&amp;"x"</f>
        <v>x4_1x</v>
      </c>
      <c r="C2407" t="s">
        <v>420</v>
      </c>
      <c r="D2407" t="s">
        <v>33</v>
      </c>
      <c r="E2407">
        <v>37</v>
      </c>
      <c r="G2407" t="str">
        <f t="shared" si="77"/>
        <v>4_x4_1x_G_37</v>
      </c>
      <c r="H2407" s="116">
        <f t="shared" si="76"/>
        <v>37</v>
      </c>
      <c r="I2407" t="s">
        <v>13990</v>
      </c>
    </row>
    <row r="2408" spans="1:10" x14ac:dyDescent="0.2">
      <c r="A2408">
        <v>4</v>
      </c>
      <c r="B2408" t="str">
        <f>"x"&amp;A2408&amp;"_"&amp;INDEX(Lista!$H$1:$I$5,MATCH(Freelancer!D2408,Lista!$I$1:$I$5,0),1)&amp;"x"</f>
        <v>x4_1x</v>
      </c>
      <c r="C2408" t="s">
        <v>420</v>
      </c>
      <c r="D2408" t="s">
        <v>33</v>
      </c>
      <c r="E2408">
        <v>38</v>
      </c>
      <c r="G2408" t="str">
        <f t="shared" si="77"/>
        <v>4_x4_1x_G_38</v>
      </c>
      <c r="H2408" s="116">
        <f t="shared" si="76"/>
        <v>38</v>
      </c>
      <c r="I2408" t="s">
        <v>13991</v>
      </c>
    </row>
    <row r="2409" spans="1:10" x14ac:dyDescent="0.2">
      <c r="A2409">
        <v>4</v>
      </c>
      <c r="B2409" t="str">
        <f>"x"&amp;A2409&amp;"_"&amp;INDEX(Lista!$H$1:$I$5,MATCH(Freelancer!D2409,Lista!$I$1:$I$5,0),1)&amp;"x"</f>
        <v>x4_1x</v>
      </c>
      <c r="C2409" t="s">
        <v>420</v>
      </c>
      <c r="D2409" t="s">
        <v>33</v>
      </c>
      <c r="E2409">
        <v>39</v>
      </c>
      <c r="F2409" t="s">
        <v>31</v>
      </c>
      <c r="G2409" t="str">
        <f t="shared" si="77"/>
        <v>4_x4_1x_G_39a</v>
      </c>
      <c r="H2409" s="116" t="str">
        <f t="shared" si="76"/>
        <v>39a</v>
      </c>
      <c r="I2409" t="s">
        <v>13992</v>
      </c>
    </row>
    <row r="2410" spans="1:10" x14ac:dyDescent="0.2">
      <c r="A2410">
        <v>4</v>
      </c>
      <c r="B2410" t="str">
        <f>"x"&amp;A2410&amp;"_"&amp;INDEX(Lista!$H$1:$I$5,MATCH(Freelancer!D2410,Lista!$I$1:$I$5,0),1)&amp;"x"</f>
        <v>x4_1x</v>
      </c>
      <c r="C2410" t="s">
        <v>420</v>
      </c>
      <c r="D2410" t="s">
        <v>33</v>
      </c>
      <c r="E2410">
        <v>39</v>
      </c>
      <c r="F2410" t="s">
        <v>34</v>
      </c>
      <c r="G2410" t="str">
        <f t="shared" si="77"/>
        <v>4_x4_1x_G_39b</v>
      </c>
      <c r="H2410" s="116" t="str">
        <f t="shared" si="76"/>
        <v>39b</v>
      </c>
      <c r="I2410" t="s">
        <v>13993</v>
      </c>
    </row>
    <row r="2411" spans="1:10" x14ac:dyDescent="0.2">
      <c r="A2411">
        <v>4</v>
      </c>
      <c r="B2411" t="str">
        <f>"x"&amp;A2411&amp;"_"&amp;INDEX(Lista!$H$1:$I$5,MATCH(Freelancer!D2411,Lista!$I$1:$I$5,0),1)&amp;"x"</f>
        <v>x4_1x</v>
      </c>
      <c r="C2411" t="s">
        <v>420</v>
      </c>
      <c r="D2411" t="s">
        <v>33</v>
      </c>
      <c r="E2411">
        <v>40</v>
      </c>
      <c r="F2411" t="s">
        <v>31</v>
      </c>
      <c r="G2411" t="str">
        <f t="shared" si="77"/>
        <v>4_x4_1x_G_40a</v>
      </c>
      <c r="H2411" s="116" t="str">
        <f t="shared" si="76"/>
        <v>40a</v>
      </c>
      <c r="I2411" t="s">
        <v>13994</v>
      </c>
    </row>
    <row r="2412" spans="1:10" x14ac:dyDescent="0.2">
      <c r="A2412">
        <v>4</v>
      </c>
      <c r="B2412" t="str">
        <f>"x"&amp;A2412&amp;"_"&amp;INDEX(Lista!$H$1:$I$5,MATCH(Freelancer!D2412,Lista!$I$1:$I$5,0),1)&amp;"x"</f>
        <v>x4_1x</v>
      </c>
      <c r="C2412" t="s">
        <v>420</v>
      </c>
      <c r="D2412" t="s">
        <v>33</v>
      </c>
      <c r="E2412">
        <v>40</v>
      </c>
      <c r="F2412" t="s">
        <v>34</v>
      </c>
      <c r="G2412" t="str">
        <f t="shared" si="77"/>
        <v>4_x4_1x_G_40b</v>
      </c>
      <c r="H2412" s="116" t="str">
        <f t="shared" si="76"/>
        <v>40b</v>
      </c>
      <c r="I2412" t="s">
        <v>13995</v>
      </c>
    </row>
    <row r="2413" spans="1:10" x14ac:dyDescent="0.2">
      <c r="A2413">
        <v>4</v>
      </c>
      <c r="B2413" t="str">
        <f>"x"&amp;A2413&amp;"_"&amp;INDEX(Lista!$H$1:$I$5,MATCH(Freelancer!D2413,Lista!$I$1:$I$5,0),1)&amp;"x"</f>
        <v>x4_1x</v>
      </c>
      <c r="C2413" t="s">
        <v>420</v>
      </c>
      <c r="D2413" t="s">
        <v>33</v>
      </c>
      <c r="E2413">
        <v>41</v>
      </c>
      <c r="F2413" t="s">
        <v>31</v>
      </c>
      <c r="G2413" t="str">
        <f t="shared" si="77"/>
        <v>4_x4_1x_G_41a</v>
      </c>
      <c r="H2413" s="116" t="str">
        <f t="shared" si="76"/>
        <v>41a</v>
      </c>
      <c r="I2413" t="s">
        <v>13996</v>
      </c>
      <c r="J2413" t="s">
        <v>13997</v>
      </c>
    </row>
    <row r="2414" spans="1:10" x14ac:dyDescent="0.2">
      <c r="A2414">
        <v>4</v>
      </c>
      <c r="B2414" t="str">
        <f>"x"&amp;A2414&amp;"_"&amp;INDEX(Lista!$H$1:$I$5,MATCH(Freelancer!D2414,Lista!$I$1:$I$5,0),1)&amp;"x"</f>
        <v>x4_1x</v>
      </c>
      <c r="C2414" t="s">
        <v>420</v>
      </c>
      <c r="D2414" t="s">
        <v>33</v>
      </c>
      <c r="E2414">
        <v>41</v>
      </c>
      <c r="F2414" t="s">
        <v>34</v>
      </c>
      <c r="G2414" t="str">
        <f t="shared" si="77"/>
        <v>4_x4_1x_G_41b</v>
      </c>
      <c r="H2414" s="116" t="str">
        <f t="shared" si="76"/>
        <v>41b</v>
      </c>
      <c r="I2414" t="s">
        <v>13998</v>
      </c>
      <c r="J2414" t="s">
        <v>13997</v>
      </c>
    </row>
    <row r="2415" spans="1:10" x14ac:dyDescent="0.2">
      <c r="A2415">
        <v>4</v>
      </c>
      <c r="B2415" t="str">
        <f>"x"&amp;A2415&amp;"_"&amp;INDEX(Lista!$H$1:$I$5,MATCH(Freelancer!D2415,Lista!$I$1:$I$5,0),1)&amp;"x"</f>
        <v>x4_1x</v>
      </c>
      <c r="C2415" t="s">
        <v>420</v>
      </c>
      <c r="D2415" t="s">
        <v>33</v>
      </c>
      <c r="E2415">
        <v>41</v>
      </c>
      <c r="F2415" t="s">
        <v>40</v>
      </c>
      <c r="G2415" t="str">
        <f t="shared" si="77"/>
        <v>4_x4_1x_G_41c</v>
      </c>
      <c r="H2415" s="116" t="str">
        <f t="shared" si="76"/>
        <v>41c</v>
      </c>
      <c r="I2415" t="s">
        <v>13999</v>
      </c>
      <c r="J2415" t="s">
        <v>13997</v>
      </c>
    </row>
    <row r="2416" spans="1:10" x14ac:dyDescent="0.2">
      <c r="A2416">
        <v>4</v>
      </c>
      <c r="B2416" t="str">
        <f>"x"&amp;A2416&amp;"_"&amp;INDEX(Lista!$H$1:$I$5,MATCH(Freelancer!D2416,Lista!$I$1:$I$5,0),1)&amp;"x"</f>
        <v>x4_1x</v>
      </c>
      <c r="C2416" t="s">
        <v>420</v>
      </c>
      <c r="D2416" t="s">
        <v>33</v>
      </c>
      <c r="E2416">
        <v>41</v>
      </c>
      <c r="F2416" t="s">
        <v>66</v>
      </c>
      <c r="G2416" t="str">
        <f t="shared" si="77"/>
        <v>4_x4_1x_G_41d</v>
      </c>
      <c r="H2416" s="116" t="str">
        <f t="shared" si="76"/>
        <v>41d</v>
      </c>
      <c r="I2416" t="s">
        <v>14000</v>
      </c>
      <c r="J2416" t="s">
        <v>13997</v>
      </c>
    </row>
    <row r="2417" spans="1:9" x14ac:dyDescent="0.2">
      <c r="A2417">
        <v>4</v>
      </c>
      <c r="B2417" t="str">
        <f>"x"&amp;A2417&amp;"_"&amp;INDEX(Lista!$H$1:$I$5,MATCH(Freelancer!D2417,Lista!$I$1:$I$5,0),1)&amp;"x"</f>
        <v>x4_1x</v>
      </c>
      <c r="C2417" t="s">
        <v>420</v>
      </c>
      <c r="D2417" t="s">
        <v>33</v>
      </c>
      <c r="E2417">
        <v>42</v>
      </c>
      <c r="F2417" t="s">
        <v>31</v>
      </c>
      <c r="G2417" t="str">
        <f t="shared" si="77"/>
        <v>4_x4_1x_G_42a</v>
      </c>
      <c r="H2417" s="116" t="str">
        <f t="shared" si="76"/>
        <v>42a</v>
      </c>
      <c r="I2417" t="s">
        <v>14001</v>
      </c>
    </row>
    <row r="2418" spans="1:9" x14ac:dyDescent="0.2">
      <c r="A2418">
        <v>4</v>
      </c>
      <c r="B2418" t="str">
        <f>"x"&amp;A2418&amp;"_"&amp;INDEX(Lista!$H$1:$I$5,MATCH(Freelancer!D2418,Lista!$I$1:$I$5,0),1)&amp;"x"</f>
        <v>x4_1x</v>
      </c>
      <c r="C2418" t="s">
        <v>420</v>
      </c>
      <c r="D2418" t="s">
        <v>33</v>
      </c>
      <c r="E2418">
        <v>42</v>
      </c>
      <c r="F2418" t="s">
        <v>34</v>
      </c>
      <c r="G2418" t="str">
        <f t="shared" si="77"/>
        <v>4_x4_1x_G_42b</v>
      </c>
      <c r="H2418" s="116" t="str">
        <f t="shared" si="76"/>
        <v>42b</v>
      </c>
      <c r="I2418" t="s">
        <v>14002</v>
      </c>
    </row>
    <row r="2419" spans="1:9" x14ac:dyDescent="0.2">
      <c r="A2419">
        <v>4</v>
      </c>
      <c r="B2419" t="str">
        <f>"x"&amp;A2419&amp;"_"&amp;INDEX(Lista!$H$1:$I$5,MATCH(Freelancer!D2419,Lista!$I$1:$I$5,0),1)&amp;"x"</f>
        <v>x4_1x</v>
      </c>
      <c r="C2419" t="s">
        <v>420</v>
      </c>
      <c r="D2419" t="s">
        <v>33</v>
      </c>
      <c r="E2419">
        <v>43</v>
      </c>
      <c r="G2419" t="str">
        <f t="shared" si="77"/>
        <v>4_x4_1x_G_43</v>
      </c>
      <c r="H2419" s="116">
        <f t="shared" si="76"/>
        <v>43</v>
      </c>
      <c r="I2419" t="s">
        <v>14003</v>
      </c>
    </row>
    <row r="2420" spans="1:9" x14ac:dyDescent="0.2">
      <c r="A2420">
        <v>4</v>
      </c>
      <c r="B2420" t="str">
        <f>"x"&amp;A2420&amp;"_"&amp;INDEX(Lista!$H$1:$I$5,MATCH(Freelancer!D2420,Lista!$I$1:$I$5,0),1)&amp;"x"</f>
        <v>x4_1x</v>
      </c>
      <c r="C2420" t="s">
        <v>420</v>
      </c>
      <c r="D2420" t="s">
        <v>33</v>
      </c>
      <c r="E2420">
        <v>44</v>
      </c>
      <c r="F2420" t="s">
        <v>31</v>
      </c>
      <c r="G2420" t="str">
        <f t="shared" si="77"/>
        <v>4_x4_1x_G_44a</v>
      </c>
      <c r="H2420" s="116" t="str">
        <f t="shared" si="76"/>
        <v>44a</v>
      </c>
      <c r="I2420" t="s">
        <v>14004</v>
      </c>
    </row>
    <row r="2421" spans="1:9" x14ac:dyDescent="0.2">
      <c r="A2421">
        <v>4</v>
      </c>
      <c r="B2421" t="str">
        <f>"x"&amp;A2421&amp;"_"&amp;INDEX(Lista!$H$1:$I$5,MATCH(Freelancer!D2421,Lista!$I$1:$I$5,0),1)&amp;"x"</f>
        <v>x4_1x</v>
      </c>
      <c r="C2421" t="s">
        <v>420</v>
      </c>
      <c r="D2421" t="s">
        <v>33</v>
      </c>
      <c r="E2421">
        <v>44</v>
      </c>
      <c r="F2421" t="s">
        <v>34</v>
      </c>
      <c r="G2421" t="str">
        <f t="shared" si="77"/>
        <v>4_x4_1x_G_44b</v>
      </c>
      <c r="H2421" s="116" t="str">
        <f t="shared" si="76"/>
        <v>44b</v>
      </c>
      <c r="I2421" t="s">
        <v>14005</v>
      </c>
    </row>
    <row r="2422" spans="1:9" x14ac:dyDescent="0.2">
      <c r="A2422">
        <v>4</v>
      </c>
      <c r="B2422" t="str">
        <f>"x"&amp;A2422&amp;"_"&amp;INDEX(Lista!$H$1:$I$5,MATCH(Freelancer!D2422,Lista!$I$1:$I$5,0),1)&amp;"x"</f>
        <v>x4_1x</v>
      </c>
      <c r="C2422" t="s">
        <v>420</v>
      </c>
      <c r="D2422" t="s">
        <v>33</v>
      </c>
      <c r="E2422">
        <v>44</v>
      </c>
      <c r="F2422" t="s">
        <v>40</v>
      </c>
      <c r="G2422" t="str">
        <f t="shared" si="77"/>
        <v>4_x4_1x_G_44c</v>
      </c>
      <c r="H2422" s="116" t="str">
        <f t="shared" si="76"/>
        <v>44c</v>
      </c>
      <c r="I2422" t="s">
        <v>14006</v>
      </c>
    </row>
    <row r="2423" spans="1:9" x14ac:dyDescent="0.2">
      <c r="A2423">
        <v>4</v>
      </c>
      <c r="B2423" t="str">
        <f>"x"&amp;A2423&amp;"_"&amp;INDEX(Lista!$H$1:$I$5,MATCH(Freelancer!D2423,Lista!$I$1:$I$5,0),1)&amp;"x"</f>
        <v>x4_1x</v>
      </c>
      <c r="C2423" t="s">
        <v>420</v>
      </c>
      <c r="D2423" t="s">
        <v>33</v>
      </c>
      <c r="E2423">
        <v>45</v>
      </c>
      <c r="G2423" t="str">
        <f t="shared" si="77"/>
        <v>4_x4_1x_G_45</v>
      </c>
      <c r="H2423" s="116">
        <f t="shared" si="76"/>
        <v>45</v>
      </c>
      <c r="I2423" t="s">
        <v>14007</v>
      </c>
    </row>
    <row r="2424" spans="1:9" x14ac:dyDescent="0.2">
      <c r="A2424">
        <v>4</v>
      </c>
      <c r="B2424" t="str">
        <f>"x"&amp;A2424&amp;"_"&amp;INDEX(Lista!$H$1:$I$5,MATCH(Freelancer!D2424,Lista!$I$1:$I$5,0),1)&amp;"x"</f>
        <v>x4_1x</v>
      </c>
      <c r="C2424" t="s">
        <v>420</v>
      </c>
      <c r="D2424" t="s">
        <v>33</v>
      </c>
      <c r="E2424">
        <v>46</v>
      </c>
      <c r="G2424" t="str">
        <f t="shared" si="77"/>
        <v>4_x4_1x_G_46</v>
      </c>
      <c r="H2424" s="116">
        <f t="shared" si="76"/>
        <v>46</v>
      </c>
      <c r="I2424" t="s">
        <v>14008</v>
      </c>
    </row>
    <row r="2425" spans="1:9" x14ac:dyDescent="0.2">
      <c r="A2425">
        <v>4</v>
      </c>
      <c r="B2425" t="str">
        <f>"x"&amp;A2425&amp;"_"&amp;INDEX(Lista!$H$1:$I$5,MATCH(Freelancer!D2425,Lista!$I$1:$I$5,0),1)&amp;"x"</f>
        <v>x4_1x</v>
      </c>
      <c r="C2425" t="s">
        <v>420</v>
      </c>
      <c r="D2425" t="s">
        <v>33</v>
      </c>
      <c r="E2425">
        <v>47</v>
      </c>
      <c r="G2425" t="str">
        <f t="shared" si="77"/>
        <v>4_x4_1x_G_47</v>
      </c>
      <c r="H2425" s="116">
        <f t="shared" si="76"/>
        <v>47</v>
      </c>
      <c r="I2425" t="s">
        <v>14009</v>
      </c>
    </row>
    <row r="2426" spans="1:9" x14ac:dyDescent="0.2">
      <c r="A2426">
        <v>4</v>
      </c>
      <c r="B2426" t="str">
        <f>"x"&amp;A2426&amp;"_"&amp;INDEX(Lista!$H$1:$I$5,MATCH(Freelancer!D2426,Lista!$I$1:$I$5,0),1)&amp;"x"</f>
        <v>x4_2x</v>
      </c>
      <c r="C2426" t="s">
        <v>420</v>
      </c>
      <c r="D2426" t="s">
        <v>30</v>
      </c>
      <c r="E2426">
        <v>1</v>
      </c>
      <c r="F2426" t="s">
        <v>31</v>
      </c>
      <c r="G2426" t="str">
        <f t="shared" si="77"/>
        <v>4_x4_2x_D_1a</v>
      </c>
      <c r="H2426" s="116" t="str">
        <f t="shared" si="76"/>
        <v>1a</v>
      </c>
      <c r="I2426" t="s">
        <v>14010</v>
      </c>
    </row>
    <row r="2427" spans="1:9" x14ac:dyDescent="0.2">
      <c r="A2427">
        <v>4</v>
      </c>
      <c r="B2427" t="str">
        <f>"x"&amp;A2427&amp;"_"&amp;INDEX(Lista!$H$1:$I$5,MATCH(Freelancer!D2427,Lista!$I$1:$I$5,0),1)&amp;"x"</f>
        <v>x4_2x</v>
      </c>
      <c r="C2427" t="s">
        <v>420</v>
      </c>
      <c r="D2427" t="s">
        <v>30</v>
      </c>
      <c r="E2427">
        <v>1</v>
      </c>
      <c r="F2427" t="s">
        <v>34</v>
      </c>
      <c r="G2427" t="str">
        <f t="shared" si="77"/>
        <v>4_x4_2x_D_1b</v>
      </c>
      <c r="H2427" s="116" t="str">
        <f t="shared" si="76"/>
        <v>1b</v>
      </c>
      <c r="I2427" t="s">
        <v>14011</v>
      </c>
    </row>
    <row r="2428" spans="1:9" x14ac:dyDescent="0.2">
      <c r="A2428">
        <v>4</v>
      </c>
      <c r="B2428" t="str">
        <f>"x"&amp;A2428&amp;"_"&amp;INDEX(Lista!$H$1:$I$5,MATCH(Freelancer!D2428,Lista!$I$1:$I$5,0),1)&amp;"x"</f>
        <v>x4_2x</v>
      </c>
      <c r="C2428" t="s">
        <v>420</v>
      </c>
      <c r="D2428" t="s">
        <v>30</v>
      </c>
      <c r="E2428">
        <v>1</v>
      </c>
      <c r="F2428" t="s">
        <v>40</v>
      </c>
      <c r="G2428" t="str">
        <f t="shared" si="77"/>
        <v>4_x4_2x_D_1c</v>
      </c>
      <c r="H2428" s="116" t="str">
        <f t="shared" si="76"/>
        <v>1c</v>
      </c>
      <c r="I2428" t="s">
        <v>14012</v>
      </c>
    </row>
    <row r="2429" spans="1:9" x14ac:dyDescent="0.2">
      <c r="A2429">
        <v>4</v>
      </c>
      <c r="B2429" t="str">
        <f>"x"&amp;A2429&amp;"_"&amp;INDEX(Lista!$H$1:$I$5,MATCH(Freelancer!D2429,Lista!$I$1:$I$5,0),1)&amp;"x"</f>
        <v>x4_2x</v>
      </c>
      <c r="C2429" t="s">
        <v>420</v>
      </c>
      <c r="D2429" t="s">
        <v>30</v>
      </c>
      <c r="E2429">
        <v>1</v>
      </c>
      <c r="F2429" t="s">
        <v>66</v>
      </c>
      <c r="G2429" t="str">
        <f t="shared" si="77"/>
        <v>4_x4_2x_D_1d</v>
      </c>
      <c r="H2429" s="116" t="str">
        <f t="shared" si="76"/>
        <v>1d</v>
      </c>
      <c r="I2429" t="s">
        <v>14013</v>
      </c>
    </row>
    <row r="2430" spans="1:9" x14ac:dyDescent="0.2">
      <c r="A2430">
        <v>4</v>
      </c>
      <c r="B2430" t="str">
        <f>"x"&amp;A2430&amp;"_"&amp;INDEX(Lista!$H$1:$I$5,MATCH(Freelancer!D2430,Lista!$I$1:$I$5,0),1)&amp;"x"</f>
        <v>x4_2x</v>
      </c>
      <c r="C2430" t="s">
        <v>420</v>
      </c>
      <c r="D2430" t="s">
        <v>30</v>
      </c>
      <c r="E2430">
        <v>2</v>
      </c>
      <c r="F2430" t="s">
        <v>31</v>
      </c>
      <c r="G2430" t="str">
        <f t="shared" si="77"/>
        <v>4_x4_2x_D_2a</v>
      </c>
      <c r="H2430" s="116" t="str">
        <f t="shared" si="76"/>
        <v>2a</v>
      </c>
      <c r="I2430" t="s">
        <v>14014</v>
      </c>
    </row>
    <row r="2431" spans="1:9" x14ac:dyDescent="0.2">
      <c r="A2431">
        <v>4</v>
      </c>
      <c r="B2431" t="str">
        <f>"x"&amp;A2431&amp;"_"&amp;INDEX(Lista!$H$1:$I$5,MATCH(Freelancer!D2431,Lista!$I$1:$I$5,0),1)&amp;"x"</f>
        <v>x4_2x</v>
      </c>
      <c r="C2431" t="s">
        <v>420</v>
      </c>
      <c r="D2431" t="s">
        <v>30</v>
      </c>
      <c r="E2431">
        <v>2</v>
      </c>
      <c r="F2431" t="s">
        <v>34</v>
      </c>
      <c r="G2431" t="str">
        <f t="shared" si="77"/>
        <v>4_x4_2x_D_2b</v>
      </c>
      <c r="H2431" s="116" t="str">
        <f t="shared" si="76"/>
        <v>2b</v>
      </c>
      <c r="I2431" t="s">
        <v>14015</v>
      </c>
    </row>
    <row r="2432" spans="1:9" x14ac:dyDescent="0.2">
      <c r="A2432">
        <v>4</v>
      </c>
      <c r="B2432" t="str">
        <f>"x"&amp;A2432&amp;"_"&amp;INDEX(Lista!$H$1:$I$5,MATCH(Freelancer!D2432,Lista!$I$1:$I$5,0),1)&amp;"x"</f>
        <v>x4_2x</v>
      </c>
      <c r="C2432" t="s">
        <v>420</v>
      </c>
      <c r="D2432" t="s">
        <v>30</v>
      </c>
      <c r="E2432">
        <v>3</v>
      </c>
      <c r="G2432" t="str">
        <f t="shared" si="77"/>
        <v>4_x4_2x_D_3</v>
      </c>
      <c r="H2432" s="116">
        <f t="shared" si="76"/>
        <v>3</v>
      </c>
      <c r="I2432" t="s">
        <v>14016</v>
      </c>
    </row>
    <row r="2433" spans="1:9" x14ac:dyDescent="0.2">
      <c r="A2433">
        <v>4</v>
      </c>
      <c r="B2433" t="str">
        <f>"x"&amp;A2433&amp;"_"&amp;INDEX(Lista!$H$1:$I$5,MATCH(Freelancer!D2433,Lista!$I$1:$I$5,0),1)&amp;"x"</f>
        <v>x4_2x</v>
      </c>
      <c r="C2433" t="s">
        <v>420</v>
      </c>
      <c r="D2433" t="s">
        <v>30</v>
      </c>
      <c r="E2433">
        <v>4</v>
      </c>
      <c r="F2433" t="s">
        <v>31</v>
      </c>
      <c r="G2433" t="str">
        <f t="shared" si="77"/>
        <v>4_x4_2x_D_4a</v>
      </c>
      <c r="H2433" s="116" t="str">
        <f t="shared" si="76"/>
        <v>4a</v>
      </c>
      <c r="I2433" t="s">
        <v>14017</v>
      </c>
    </row>
    <row r="2434" spans="1:9" x14ac:dyDescent="0.2">
      <c r="A2434">
        <v>4</v>
      </c>
      <c r="B2434" t="str">
        <f>"x"&amp;A2434&amp;"_"&amp;INDEX(Lista!$H$1:$I$5,MATCH(Freelancer!D2434,Lista!$I$1:$I$5,0),1)&amp;"x"</f>
        <v>x4_2x</v>
      </c>
      <c r="C2434" t="s">
        <v>420</v>
      </c>
      <c r="D2434" t="s">
        <v>30</v>
      </c>
      <c r="E2434">
        <v>4</v>
      </c>
      <c r="F2434" t="s">
        <v>34</v>
      </c>
      <c r="G2434" t="str">
        <f t="shared" si="77"/>
        <v>4_x4_2x_D_4b</v>
      </c>
      <c r="H2434" s="116" t="str">
        <f t="shared" si="76"/>
        <v>4b</v>
      </c>
      <c r="I2434" t="s">
        <v>14018</v>
      </c>
    </row>
    <row r="2435" spans="1:9" x14ac:dyDescent="0.2">
      <c r="A2435">
        <v>4</v>
      </c>
      <c r="B2435" t="str">
        <f>"x"&amp;A2435&amp;"_"&amp;INDEX(Lista!$H$1:$I$5,MATCH(Freelancer!D2435,Lista!$I$1:$I$5,0),1)&amp;"x"</f>
        <v>x4_2x</v>
      </c>
      <c r="C2435" t="s">
        <v>420</v>
      </c>
      <c r="D2435" t="s">
        <v>30</v>
      </c>
      <c r="E2435">
        <v>5</v>
      </c>
      <c r="F2435" t="s">
        <v>31</v>
      </c>
      <c r="G2435" t="str">
        <f t="shared" si="77"/>
        <v>4_x4_2x_D_5a</v>
      </c>
      <c r="H2435" s="116" t="str">
        <f t="shared" ref="H2435:H2498" si="78">IF(F2435="",E2435,E2435&amp;F2435)</f>
        <v>5a</v>
      </c>
      <c r="I2435" t="s">
        <v>14019</v>
      </c>
    </row>
    <row r="2436" spans="1:9" x14ac:dyDescent="0.2">
      <c r="A2436">
        <v>4</v>
      </c>
      <c r="B2436" t="str">
        <f>"x"&amp;A2436&amp;"_"&amp;INDEX(Lista!$H$1:$I$5,MATCH(Freelancer!D2436,Lista!$I$1:$I$5,0),1)&amp;"x"</f>
        <v>x4_2x</v>
      </c>
      <c r="C2436" t="s">
        <v>420</v>
      </c>
      <c r="D2436" t="s">
        <v>30</v>
      </c>
      <c r="E2436">
        <v>5</v>
      </c>
      <c r="F2436" t="s">
        <v>34</v>
      </c>
      <c r="G2436" t="str">
        <f t="shared" si="77"/>
        <v>4_x4_2x_D_5b</v>
      </c>
      <c r="H2436" s="116" t="str">
        <f t="shared" si="78"/>
        <v>5b</v>
      </c>
      <c r="I2436" t="s">
        <v>14020</v>
      </c>
    </row>
    <row r="2437" spans="1:9" x14ac:dyDescent="0.2">
      <c r="A2437">
        <v>4</v>
      </c>
      <c r="B2437" t="str">
        <f>"x"&amp;A2437&amp;"_"&amp;INDEX(Lista!$H$1:$I$5,MATCH(Freelancer!D2437,Lista!$I$1:$I$5,0),1)&amp;"x"</f>
        <v>x4_2x</v>
      </c>
      <c r="C2437" t="s">
        <v>420</v>
      </c>
      <c r="D2437" t="s">
        <v>30</v>
      </c>
      <c r="E2437">
        <v>6</v>
      </c>
      <c r="G2437" t="str">
        <f t="shared" si="77"/>
        <v>4_x4_2x_D_6</v>
      </c>
      <c r="H2437" s="116">
        <f t="shared" si="78"/>
        <v>6</v>
      </c>
      <c r="I2437" t="s">
        <v>14021</v>
      </c>
    </row>
    <row r="2438" spans="1:9" x14ac:dyDescent="0.2">
      <c r="A2438">
        <v>4</v>
      </c>
      <c r="B2438" t="str">
        <f>"x"&amp;A2438&amp;"_"&amp;INDEX(Lista!$H$1:$I$5,MATCH(Freelancer!D2438,Lista!$I$1:$I$5,0),1)&amp;"x"</f>
        <v>x4_2x</v>
      </c>
      <c r="C2438" t="s">
        <v>420</v>
      </c>
      <c r="D2438" t="s">
        <v>30</v>
      </c>
      <c r="E2438">
        <v>7</v>
      </c>
      <c r="F2438" t="s">
        <v>31</v>
      </c>
      <c r="G2438" t="str">
        <f t="shared" si="77"/>
        <v>4_x4_2x_D_7a</v>
      </c>
      <c r="H2438" s="116" t="str">
        <f t="shared" si="78"/>
        <v>7a</v>
      </c>
      <c r="I2438" t="s">
        <v>14022</v>
      </c>
    </row>
    <row r="2439" spans="1:9" x14ac:dyDescent="0.2">
      <c r="A2439">
        <v>4</v>
      </c>
      <c r="B2439" t="str">
        <f>"x"&amp;A2439&amp;"_"&amp;INDEX(Lista!$H$1:$I$5,MATCH(Freelancer!D2439,Lista!$I$1:$I$5,0),1)&amp;"x"</f>
        <v>x4_2x</v>
      </c>
      <c r="C2439" t="s">
        <v>420</v>
      </c>
      <c r="D2439" t="s">
        <v>30</v>
      </c>
      <c r="E2439">
        <v>7</v>
      </c>
      <c r="F2439" t="s">
        <v>34</v>
      </c>
      <c r="G2439" t="str">
        <f t="shared" si="77"/>
        <v>4_x4_2x_D_7b</v>
      </c>
      <c r="H2439" s="116" t="str">
        <f t="shared" si="78"/>
        <v>7b</v>
      </c>
      <c r="I2439" t="s">
        <v>14023</v>
      </c>
    </row>
    <row r="2440" spans="1:9" x14ac:dyDescent="0.2">
      <c r="A2440">
        <v>4</v>
      </c>
      <c r="B2440" t="str">
        <f>"x"&amp;A2440&amp;"_"&amp;INDEX(Lista!$H$1:$I$5,MATCH(Freelancer!D2440,Lista!$I$1:$I$5,0),1)&amp;"x"</f>
        <v>x4_2x</v>
      </c>
      <c r="C2440" t="s">
        <v>420</v>
      </c>
      <c r="D2440" t="s">
        <v>30</v>
      </c>
      <c r="E2440">
        <v>7</v>
      </c>
      <c r="F2440" t="s">
        <v>40</v>
      </c>
      <c r="G2440" t="str">
        <f t="shared" si="77"/>
        <v>4_x4_2x_D_7c</v>
      </c>
      <c r="H2440" s="116" t="str">
        <f t="shared" si="78"/>
        <v>7c</v>
      </c>
      <c r="I2440" t="s">
        <v>14024</v>
      </c>
    </row>
    <row r="2441" spans="1:9" x14ac:dyDescent="0.2">
      <c r="A2441">
        <v>4</v>
      </c>
      <c r="B2441" t="str">
        <f>"x"&amp;A2441&amp;"_"&amp;INDEX(Lista!$H$1:$I$5,MATCH(Freelancer!D2441,Lista!$I$1:$I$5,0),1)&amp;"x"</f>
        <v>x4_2x</v>
      </c>
      <c r="C2441" t="s">
        <v>420</v>
      </c>
      <c r="D2441" t="s">
        <v>30</v>
      </c>
      <c r="E2441">
        <v>8</v>
      </c>
      <c r="G2441" t="str">
        <f t="shared" ref="G2441:G2504" si="79">A2441&amp;"_"&amp;B2441&amp;"_"&amp;D2441&amp;"_"&amp;H2441</f>
        <v>4_x4_2x_D_8</v>
      </c>
      <c r="H2441" s="116">
        <f t="shared" si="78"/>
        <v>8</v>
      </c>
      <c r="I2441" t="s">
        <v>14025</v>
      </c>
    </row>
    <row r="2442" spans="1:9" x14ac:dyDescent="0.2">
      <c r="A2442">
        <v>4</v>
      </c>
      <c r="B2442" t="str">
        <f>"x"&amp;A2442&amp;"_"&amp;INDEX(Lista!$H$1:$I$5,MATCH(Freelancer!D2442,Lista!$I$1:$I$5,0),1)&amp;"x"</f>
        <v>x4_2x</v>
      </c>
      <c r="C2442" t="s">
        <v>420</v>
      </c>
      <c r="D2442" t="s">
        <v>30</v>
      </c>
      <c r="E2442">
        <v>9</v>
      </c>
      <c r="F2442" t="s">
        <v>31</v>
      </c>
      <c r="G2442" t="str">
        <f t="shared" si="79"/>
        <v>4_x4_2x_D_9a</v>
      </c>
      <c r="H2442" s="116" t="str">
        <f t="shared" si="78"/>
        <v>9a</v>
      </c>
      <c r="I2442" t="s">
        <v>14026</v>
      </c>
    </row>
    <row r="2443" spans="1:9" x14ac:dyDescent="0.2">
      <c r="A2443">
        <v>4</v>
      </c>
      <c r="B2443" t="str">
        <f>"x"&amp;A2443&amp;"_"&amp;INDEX(Lista!$H$1:$I$5,MATCH(Freelancer!D2443,Lista!$I$1:$I$5,0),1)&amp;"x"</f>
        <v>x4_2x</v>
      </c>
      <c r="C2443" t="s">
        <v>420</v>
      </c>
      <c r="D2443" t="s">
        <v>30</v>
      </c>
      <c r="E2443">
        <v>9</v>
      </c>
      <c r="F2443" t="s">
        <v>34</v>
      </c>
      <c r="G2443" t="str">
        <f t="shared" si="79"/>
        <v>4_x4_2x_D_9b</v>
      </c>
      <c r="H2443" s="116" t="str">
        <f t="shared" si="78"/>
        <v>9b</v>
      </c>
      <c r="I2443" t="s">
        <v>14027</v>
      </c>
    </row>
    <row r="2444" spans="1:9" x14ac:dyDescent="0.2">
      <c r="A2444">
        <v>4</v>
      </c>
      <c r="B2444" t="str">
        <f>"x"&amp;A2444&amp;"_"&amp;INDEX(Lista!$H$1:$I$5,MATCH(Freelancer!D2444,Lista!$I$1:$I$5,0),1)&amp;"x"</f>
        <v>x4_2x</v>
      </c>
      <c r="C2444" t="s">
        <v>420</v>
      </c>
      <c r="D2444" t="s">
        <v>30</v>
      </c>
      <c r="E2444">
        <v>10</v>
      </c>
      <c r="F2444" t="s">
        <v>31</v>
      </c>
      <c r="G2444" t="str">
        <f t="shared" si="79"/>
        <v>4_x4_2x_D_10a</v>
      </c>
      <c r="H2444" s="116" t="str">
        <f t="shared" si="78"/>
        <v>10a</v>
      </c>
      <c r="I2444" t="s">
        <v>14028</v>
      </c>
    </row>
    <row r="2445" spans="1:9" x14ac:dyDescent="0.2">
      <c r="A2445">
        <v>4</v>
      </c>
      <c r="B2445" t="str">
        <f>"x"&amp;A2445&amp;"_"&amp;INDEX(Lista!$H$1:$I$5,MATCH(Freelancer!D2445,Lista!$I$1:$I$5,0),1)&amp;"x"</f>
        <v>x4_2x</v>
      </c>
      <c r="C2445" t="s">
        <v>420</v>
      </c>
      <c r="D2445" t="s">
        <v>30</v>
      </c>
      <c r="E2445">
        <v>10</v>
      </c>
      <c r="F2445" t="s">
        <v>34</v>
      </c>
      <c r="G2445" t="str">
        <f t="shared" si="79"/>
        <v>4_x4_2x_D_10b</v>
      </c>
      <c r="H2445" s="116" t="str">
        <f t="shared" si="78"/>
        <v>10b</v>
      </c>
      <c r="I2445" t="s">
        <v>14029</v>
      </c>
    </row>
    <row r="2446" spans="1:9" x14ac:dyDescent="0.2">
      <c r="A2446">
        <v>4</v>
      </c>
      <c r="B2446" t="str">
        <f>"x"&amp;A2446&amp;"_"&amp;INDEX(Lista!$H$1:$I$5,MATCH(Freelancer!D2446,Lista!$I$1:$I$5,0),1)&amp;"x"</f>
        <v>x4_2x</v>
      </c>
      <c r="C2446" t="s">
        <v>420</v>
      </c>
      <c r="D2446" t="s">
        <v>30</v>
      </c>
      <c r="E2446">
        <v>11</v>
      </c>
      <c r="F2446" t="s">
        <v>31</v>
      </c>
      <c r="G2446" t="str">
        <f t="shared" si="79"/>
        <v>4_x4_2x_D_11a</v>
      </c>
      <c r="H2446" s="116" t="str">
        <f t="shared" si="78"/>
        <v>11a</v>
      </c>
      <c r="I2446" t="s">
        <v>14030</v>
      </c>
    </row>
    <row r="2447" spans="1:9" x14ac:dyDescent="0.2">
      <c r="A2447">
        <v>4</v>
      </c>
      <c r="B2447" t="str">
        <f>"x"&amp;A2447&amp;"_"&amp;INDEX(Lista!$H$1:$I$5,MATCH(Freelancer!D2447,Lista!$I$1:$I$5,0),1)&amp;"x"</f>
        <v>x4_2x</v>
      </c>
      <c r="C2447" t="s">
        <v>420</v>
      </c>
      <c r="D2447" t="s">
        <v>30</v>
      </c>
      <c r="E2447">
        <v>11</v>
      </c>
      <c r="F2447" t="s">
        <v>34</v>
      </c>
      <c r="G2447" t="str">
        <f t="shared" si="79"/>
        <v>4_x4_2x_D_11b</v>
      </c>
      <c r="H2447" s="116" t="str">
        <f t="shared" si="78"/>
        <v>11b</v>
      </c>
      <c r="I2447" t="s">
        <v>14031</v>
      </c>
    </row>
    <row r="2448" spans="1:9" x14ac:dyDescent="0.2">
      <c r="A2448">
        <v>4</v>
      </c>
      <c r="B2448" t="str">
        <f>"x"&amp;A2448&amp;"_"&amp;INDEX(Lista!$H$1:$I$5,MATCH(Freelancer!D2448,Lista!$I$1:$I$5,0),1)&amp;"x"</f>
        <v>x4_2x</v>
      </c>
      <c r="C2448" t="s">
        <v>420</v>
      </c>
      <c r="D2448" t="s">
        <v>30</v>
      </c>
      <c r="E2448">
        <v>12</v>
      </c>
      <c r="F2448" t="s">
        <v>31</v>
      </c>
      <c r="G2448" t="str">
        <f t="shared" si="79"/>
        <v>4_x4_2x_D_12a</v>
      </c>
      <c r="H2448" s="116" t="str">
        <f t="shared" si="78"/>
        <v>12a</v>
      </c>
      <c r="I2448" t="s">
        <v>14032</v>
      </c>
    </row>
    <row r="2449" spans="1:10" x14ac:dyDescent="0.2">
      <c r="A2449">
        <v>4</v>
      </c>
      <c r="B2449" t="str">
        <f>"x"&amp;A2449&amp;"_"&amp;INDEX(Lista!$H$1:$I$5,MATCH(Freelancer!D2449,Lista!$I$1:$I$5,0),1)&amp;"x"</f>
        <v>x4_2x</v>
      </c>
      <c r="C2449" t="s">
        <v>420</v>
      </c>
      <c r="D2449" t="s">
        <v>30</v>
      </c>
      <c r="E2449">
        <v>12</v>
      </c>
      <c r="F2449" t="s">
        <v>34</v>
      </c>
      <c r="G2449" t="str">
        <f t="shared" si="79"/>
        <v>4_x4_2x_D_12b</v>
      </c>
      <c r="H2449" s="116" t="str">
        <f t="shared" si="78"/>
        <v>12b</v>
      </c>
      <c r="I2449" t="s">
        <v>14033</v>
      </c>
    </row>
    <row r="2450" spans="1:10" x14ac:dyDescent="0.2">
      <c r="A2450">
        <v>4</v>
      </c>
      <c r="B2450" t="str">
        <f>"x"&amp;A2450&amp;"_"&amp;INDEX(Lista!$H$1:$I$5,MATCH(Freelancer!D2450,Lista!$I$1:$I$5,0),1)&amp;"x"</f>
        <v>x4_2x</v>
      </c>
      <c r="C2450" t="s">
        <v>420</v>
      </c>
      <c r="D2450" t="s">
        <v>30</v>
      </c>
      <c r="E2450">
        <v>12</v>
      </c>
      <c r="F2450" t="s">
        <v>40</v>
      </c>
      <c r="G2450" t="str">
        <f t="shared" si="79"/>
        <v>4_x4_2x_D_12c</v>
      </c>
      <c r="H2450" s="116" t="str">
        <f t="shared" si="78"/>
        <v>12c</v>
      </c>
      <c r="I2450" t="s">
        <v>14034</v>
      </c>
    </row>
    <row r="2451" spans="1:10" x14ac:dyDescent="0.2">
      <c r="A2451">
        <v>4</v>
      </c>
      <c r="B2451" t="str">
        <f>"x"&amp;A2451&amp;"_"&amp;INDEX(Lista!$H$1:$I$5,MATCH(Freelancer!D2451,Lista!$I$1:$I$5,0),1)&amp;"x"</f>
        <v>x4_2x</v>
      </c>
      <c r="C2451" t="s">
        <v>420</v>
      </c>
      <c r="D2451" t="s">
        <v>30</v>
      </c>
      <c r="E2451">
        <v>13</v>
      </c>
      <c r="G2451" t="str">
        <f t="shared" si="79"/>
        <v>4_x4_2x_D_13</v>
      </c>
      <c r="H2451" s="116">
        <f t="shared" si="78"/>
        <v>13</v>
      </c>
      <c r="I2451" t="s">
        <v>14035</v>
      </c>
    </row>
    <row r="2452" spans="1:10" x14ac:dyDescent="0.2">
      <c r="A2452">
        <v>4</v>
      </c>
      <c r="B2452" t="str">
        <f>"x"&amp;A2452&amp;"_"&amp;INDEX(Lista!$H$1:$I$5,MATCH(Freelancer!D2452,Lista!$I$1:$I$5,0),1)&amp;"x"</f>
        <v>x4_3x</v>
      </c>
      <c r="C2452" t="s">
        <v>420</v>
      </c>
      <c r="D2452" t="s">
        <v>169</v>
      </c>
      <c r="E2452">
        <v>1</v>
      </c>
      <c r="F2452" t="s">
        <v>31</v>
      </c>
      <c r="G2452" t="str">
        <f t="shared" si="79"/>
        <v>4_x4_3x_B_1a</v>
      </c>
      <c r="H2452" s="116" t="str">
        <f t="shared" si="78"/>
        <v>1a</v>
      </c>
      <c r="I2452" t="s">
        <v>14036</v>
      </c>
      <c r="J2452" t="s">
        <v>14037</v>
      </c>
    </row>
    <row r="2453" spans="1:10" x14ac:dyDescent="0.2">
      <c r="A2453">
        <v>4</v>
      </c>
      <c r="B2453" t="str">
        <f>"x"&amp;A2453&amp;"_"&amp;INDEX(Lista!$H$1:$I$5,MATCH(Freelancer!D2453,Lista!$I$1:$I$5,0),1)&amp;"x"</f>
        <v>x4_3x</v>
      </c>
      <c r="C2453" t="s">
        <v>420</v>
      </c>
      <c r="D2453" t="s">
        <v>169</v>
      </c>
      <c r="E2453">
        <v>1</v>
      </c>
      <c r="F2453" t="s">
        <v>34</v>
      </c>
      <c r="G2453" t="str">
        <f t="shared" si="79"/>
        <v>4_x4_3x_B_1b</v>
      </c>
      <c r="H2453" s="116" t="str">
        <f t="shared" si="78"/>
        <v>1b</v>
      </c>
      <c r="I2453" t="s">
        <v>14036</v>
      </c>
      <c r="J2453" t="s">
        <v>14038</v>
      </c>
    </row>
    <row r="2454" spans="1:10" x14ac:dyDescent="0.2">
      <c r="A2454">
        <v>4</v>
      </c>
      <c r="B2454" t="str">
        <f>"x"&amp;A2454&amp;"_"&amp;INDEX(Lista!$H$1:$I$5,MATCH(Freelancer!D2454,Lista!$I$1:$I$5,0),1)&amp;"x"</f>
        <v>x4_3x</v>
      </c>
      <c r="C2454" t="s">
        <v>420</v>
      </c>
      <c r="D2454" t="s">
        <v>169</v>
      </c>
      <c r="E2454">
        <v>1</v>
      </c>
      <c r="F2454" t="s">
        <v>40</v>
      </c>
      <c r="G2454" t="str">
        <f t="shared" si="79"/>
        <v>4_x4_3x_B_1c</v>
      </c>
      <c r="H2454" s="116" t="str">
        <f t="shared" si="78"/>
        <v>1c</v>
      </c>
      <c r="I2454" t="s">
        <v>14036</v>
      </c>
      <c r="J2454" t="s">
        <v>14039</v>
      </c>
    </row>
    <row r="2455" spans="1:10" x14ac:dyDescent="0.2">
      <c r="A2455">
        <v>4</v>
      </c>
      <c r="B2455" t="str">
        <f>"x"&amp;A2455&amp;"_"&amp;INDEX(Lista!$H$1:$I$5,MATCH(Freelancer!D2455,Lista!$I$1:$I$5,0),1)&amp;"x"</f>
        <v>x4_3x</v>
      </c>
      <c r="C2455" t="s">
        <v>420</v>
      </c>
      <c r="D2455" t="s">
        <v>169</v>
      </c>
      <c r="E2455">
        <v>2</v>
      </c>
      <c r="F2455" t="s">
        <v>31</v>
      </c>
      <c r="G2455" t="str">
        <f t="shared" si="79"/>
        <v>4_x4_3x_B_2a</v>
      </c>
      <c r="H2455" s="116" t="str">
        <f t="shared" si="78"/>
        <v>2a</v>
      </c>
      <c r="I2455" t="s">
        <v>14040</v>
      </c>
      <c r="J2455" t="s">
        <v>14041</v>
      </c>
    </row>
    <row r="2456" spans="1:10" x14ac:dyDescent="0.2">
      <c r="A2456">
        <v>4</v>
      </c>
      <c r="B2456" t="str">
        <f>"x"&amp;A2456&amp;"_"&amp;INDEX(Lista!$H$1:$I$5,MATCH(Freelancer!D2456,Lista!$I$1:$I$5,0),1)&amp;"x"</f>
        <v>x4_3x</v>
      </c>
      <c r="C2456" t="s">
        <v>420</v>
      </c>
      <c r="D2456" t="s">
        <v>169</v>
      </c>
      <c r="E2456">
        <v>2</v>
      </c>
      <c r="F2456" t="s">
        <v>34</v>
      </c>
      <c r="G2456" t="str">
        <f t="shared" si="79"/>
        <v>4_x4_3x_B_2b</v>
      </c>
      <c r="H2456" s="116" t="str">
        <f t="shared" si="78"/>
        <v>2b</v>
      </c>
      <c r="I2456" t="s">
        <v>14040</v>
      </c>
      <c r="J2456" t="s">
        <v>14042</v>
      </c>
    </row>
    <row r="2457" spans="1:10" x14ac:dyDescent="0.2">
      <c r="A2457">
        <v>4</v>
      </c>
      <c r="B2457" t="str">
        <f>"x"&amp;A2457&amp;"_"&amp;INDEX(Lista!$H$1:$I$5,MATCH(Freelancer!D2457,Lista!$I$1:$I$5,0),1)&amp;"x"</f>
        <v>x4_3x</v>
      </c>
      <c r="C2457" t="s">
        <v>420</v>
      </c>
      <c r="D2457" t="s">
        <v>169</v>
      </c>
      <c r="E2457">
        <v>2</v>
      </c>
      <c r="F2457" t="s">
        <v>40</v>
      </c>
      <c r="G2457" t="str">
        <f t="shared" si="79"/>
        <v>4_x4_3x_B_2c</v>
      </c>
      <c r="H2457" s="116" t="str">
        <f t="shared" si="78"/>
        <v>2c</v>
      </c>
      <c r="I2457" t="s">
        <v>14040</v>
      </c>
      <c r="J2457" t="s">
        <v>14043</v>
      </c>
    </row>
    <row r="2458" spans="1:10" x14ac:dyDescent="0.2">
      <c r="A2458">
        <v>4</v>
      </c>
      <c r="B2458" t="str">
        <f>"x"&amp;A2458&amp;"_"&amp;INDEX(Lista!$H$1:$I$5,MATCH(Freelancer!D2458,Lista!$I$1:$I$5,0),1)&amp;"x"</f>
        <v>x4_3x</v>
      </c>
      <c r="C2458" t="s">
        <v>420</v>
      </c>
      <c r="D2458" t="s">
        <v>169</v>
      </c>
      <c r="E2458">
        <v>3</v>
      </c>
      <c r="G2458" t="str">
        <f t="shared" si="79"/>
        <v>4_x4_3x_B_3</v>
      </c>
      <c r="H2458" s="116">
        <f t="shared" si="78"/>
        <v>3</v>
      </c>
      <c r="I2458" t="s">
        <v>14044</v>
      </c>
      <c r="J2458" t="s">
        <v>14045</v>
      </c>
    </row>
    <row r="2459" spans="1:10" x14ac:dyDescent="0.2">
      <c r="A2459">
        <v>4</v>
      </c>
      <c r="B2459" t="str">
        <f>"x"&amp;A2459&amp;"_"&amp;INDEX(Lista!$H$1:$I$5,MATCH(Freelancer!D2459,Lista!$I$1:$I$5,0),1)&amp;"x"</f>
        <v>x4_3x</v>
      </c>
      <c r="C2459" t="s">
        <v>420</v>
      </c>
      <c r="D2459" t="s">
        <v>169</v>
      </c>
      <c r="E2459">
        <v>4</v>
      </c>
      <c r="F2459" t="s">
        <v>31</v>
      </c>
      <c r="G2459" t="str">
        <f t="shared" si="79"/>
        <v>4_x4_3x_B_4a</v>
      </c>
      <c r="H2459" s="116" t="str">
        <f t="shared" si="78"/>
        <v>4a</v>
      </c>
      <c r="I2459" t="s">
        <v>14046</v>
      </c>
    </row>
    <row r="2460" spans="1:10" x14ac:dyDescent="0.2">
      <c r="A2460">
        <v>4</v>
      </c>
      <c r="B2460" t="str">
        <f>"x"&amp;A2460&amp;"_"&amp;INDEX(Lista!$H$1:$I$5,MATCH(Freelancer!D2460,Lista!$I$1:$I$5,0),1)&amp;"x"</f>
        <v>x4_3x</v>
      </c>
      <c r="C2460" t="s">
        <v>420</v>
      </c>
      <c r="D2460" t="s">
        <v>169</v>
      </c>
      <c r="E2460">
        <v>4</v>
      </c>
      <c r="F2460" t="s">
        <v>34</v>
      </c>
      <c r="G2460" t="str">
        <f t="shared" si="79"/>
        <v>4_x4_3x_B_4b</v>
      </c>
      <c r="H2460" s="116" t="str">
        <f t="shared" si="78"/>
        <v>4b</v>
      </c>
      <c r="I2460" t="s">
        <v>14047</v>
      </c>
    </row>
    <row r="2461" spans="1:10" x14ac:dyDescent="0.2">
      <c r="A2461">
        <v>4</v>
      </c>
      <c r="B2461" t="str">
        <f>"x"&amp;A2461&amp;"_"&amp;INDEX(Lista!$H$1:$I$5,MATCH(Freelancer!D2461,Lista!$I$1:$I$5,0),1)&amp;"x"</f>
        <v>x4_3x</v>
      </c>
      <c r="C2461" t="s">
        <v>420</v>
      </c>
      <c r="D2461" t="s">
        <v>169</v>
      </c>
      <c r="E2461">
        <v>4</v>
      </c>
      <c r="F2461" t="s">
        <v>40</v>
      </c>
      <c r="G2461" t="str">
        <f t="shared" si="79"/>
        <v>4_x4_3x_B_4c</v>
      </c>
      <c r="H2461" s="116" t="str">
        <f t="shared" si="78"/>
        <v>4c</v>
      </c>
      <c r="I2461" t="s">
        <v>14048</v>
      </c>
    </row>
    <row r="2462" spans="1:10" x14ac:dyDescent="0.2">
      <c r="A2462">
        <v>4</v>
      </c>
      <c r="B2462" t="str">
        <f>"x"&amp;A2462&amp;"_"&amp;INDEX(Lista!$H$1:$I$5,MATCH(Freelancer!D2462,Lista!$I$1:$I$5,0),1)&amp;"x"</f>
        <v>x4_3x</v>
      </c>
      <c r="C2462" t="s">
        <v>420</v>
      </c>
      <c r="D2462" t="s">
        <v>169</v>
      </c>
      <c r="E2462">
        <v>4</v>
      </c>
      <c r="F2462" t="s">
        <v>66</v>
      </c>
      <c r="G2462" t="str">
        <f t="shared" si="79"/>
        <v>4_x4_3x_B_4d</v>
      </c>
      <c r="H2462" s="116" t="str">
        <f t="shared" si="78"/>
        <v>4d</v>
      </c>
      <c r="I2462" t="s">
        <v>14049</v>
      </c>
    </row>
    <row r="2463" spans="1:10" x14ac:dyDescent="0.2">
      <c r="A2463">
        <v>4</v>
      </c>
      <c r="B2463" t="str">
        <f>"x"&amp;A2463&amp;"_"&amp;INDEX(Lista!$H$1:$I$5,MATCH(Freelancer!D2463,Lista!$I$1:$I$5,0),1)&amp;"x"</f>
        <v>x4_3x</v>
      </c>
      <c r="C2463" t="s">
        <v>420</v>
      </c>
      <c r="D2463" t="s">
        <v>169</v>
      </c>
      <c r="E2463">
        <v>5</v>
      </c>
      <c r="F2463" t="s">
        <v>31</v>
      </c>
      <c r="G2463" t="str">
        <f t="shared" si="79"/>
        <v>4_x4_3x_B_5a</v>
      </c>
      <c r="H2463" s="116" t="str">
        <f t="shared" si="78"/>
        <v>5a</v>
      </c>
      <c r="I2463" t="s">
        <v>14050</v>
      </c>
    </row>
    <row r="2464" spans="1:10" x14ac:dyDescent="0.2">
      <c r="A2464">
        <v>4</v>
      </c>
      <c r="B2464" t="str">
        <f>"x"&amp;A2464&amp;"_"&amp;INDEX(Lista!$H$1:$I$5,MATCH(Freelancer!D2464,Lista!$I$1:$I$5,0),1)&amp;"x"</f>
        <v>x4_3x</v>
      </c>
      <c r="C2464" t="s">
        <v>420</v>
      </c>
      <c r="D2464" t="s">
        <v>169</v>
      </c>
      <c r="E2464">
        <v>5</v>
      </c>
      <c r="F2464" t="s">
        <v>34</v>
      </c>
      <c r="G2464" t="str">
        <f t="shared" si="79"/>
        <v>4_x4_3x_B_5b</v>
      </c>
      <c r="H2464" s="116" t="str">
        <f t="shared" si="78"/>
        <v>5b</v>
      </c>
      <c r="I2464" t="s">
        <v>7304</v>
      </c>
    </row>
    <row r="2465" spans="1:9" x14ac:dyDescent="0.2">
      <c r="A2465">
        <v>4</v>
      </c>
      <c r="B2465" t="str">
        <f>"x"&amp;A2465&amp;"_"&amp;INDEX(Lista!$H$1:$I$5,MATCH(Freelancer!D2465,Lista!$I$1:$I$5,0),1)&amp;"x"</f>
        <v>x4_3x</v>
      </c>
      <c r="C2465" t="s">
        <v>420</v>
      </c>
      <c r="D2465" t="s">
        <v>169</v>
      </c>
      <c r="E2465">
        <v>5</v>
      </c>
      <c r="F2465" t="s">
        <v>40</v>
      </c>
      <c r="G2465" t="str">
        <f t="shared" si="79"/>
        <v>4_x4_3x_B_5c</v>
      </c>
      <c r="H2465" s="116" t="str">
        <f t="shared" si="78"/>
        <v>5c</v>
      </c>
      <c r="I2465" t="s">
        <v>14051</v>
      </c>
    </row>
    <row r="2466" spans="1:9" x14ac:dyDescent="0.2">
      <c r="A2466">
        <v>4</v>
      </c>
      <c r="B2466" t="str">
        <f>"x"&amp;A2466&amp;"_"&amp;INDEX(Lista!$H$1:$I$5,MATCH(Freelancer!D2466,Lista!$I$1:$I$5,0),1)&amp;"x"</f>
        <v>x4_3x</v>
      </c>
      <c r="C2466" t="s">
        <v>420</v>
      </c>
      <c r="D2466" t="s">
        <v>169</v>
      </c>
      <c r="E2466">
        <v>5</v>
      </c>
      <c r="F2466" t="s">
        <v>66</v>
      </c>
      <c r="G2466" t="str">
        <f t="shared" si="79"/>
        <v>4_x4_3x_B_5d</v>
      </c>
      <c r="H2466" s="116" t="str">
        <f t="shared" si="78"/>
        <v>5d</v>
      </c>
      <c r="I2466" t="s">
        <v>14052</v>
      </c>
    </row>
    <row r="2467" spans="1:9" x14ac:dyDescent="0.2">
      <c r="A2467">
        <v>4</v>
      </c>
      <c r="B2467" t="str">
        <f>"x"&amp;A2467&amp;"_"&amp;INDEX(Lista!$H$1:$I$5,MATCH(Freelancer!D2467,Lista!$I$1:$I$5,0),1)&amp;"x"</f>
        <v>x4_3x</v>
      </c>
      <c r="C2467" t="s">
        <v>420</v>
      </c>
      <c r="D2467" t="s">
        <v>169</v>
      </c>
      <c r="E2467">
        <v>6</v>
      </c>
      <c r="F2467" t="s">
        <v>31</v>
      </c>
      <c r="G2467" t="str">
        <f t="shared" si="79"/>
        <v>4_x4_3x_B_6a</v>
      </c>
      <c r="H2467" s="116" t="str">
        <f t="shared" si="78"/>
        <v>6a</v>
      </c>
      <c r="I2467" t="s">
        <v>14053</v>
      </c>
    </row>
    <row r="2468" spans="1:9" x14ac:dyDescent="0.2">
      <c r="A2468">
        <v>4</v>
      </c>
      <c r="B2468" t="str">
        <f>"x"&amp;A2468&amp;"_"&amp;INDEX(Lista!$H$1:$I$5,MATCH(Freelancer!D2468,Lista!$I$1:$I$5,0),1)&amp;"x"</f>
        <v>x4_3x</v>
      </c>
      <c r="C2468" t="s">
        <v>420</v>
      </c>
      <c r="D2468" t="s">
        <v>169</v>
      </c>
      <c r="E2468">
        <v>6</v>
      </c>
      <c r="F2468" t="s">
        <v>34</v>
      </c>
      <c r="G2468" t="str">
        <f t="shared" si="79"/>
        <v>4_x4_3x_B_6b</v>
      </c>
      <c r="H2468" s="116" t="str">
        <f t="shared" si="78"/>
        <v>6b</v>
      </c>
      <c r="I2468" t="s">
        <v>14054</v>
      </c>
    </row>
    <row r="2469" spans="1:9" x14ac:dyDescent="0.2">
      <c r="A2469">
        <v>4</v>
      </c>
      <c r="B2469" t="str">
        <f>"x"&amp;A2469&amp;"_"&amp;INDEX(Lista!$H$1:$I$5,MATCH(Freelancer!D2469,Lista!$I$1:$I$5,0),1)&amp;"x"</f>
        <v>x4_3x</v>
      </c>
      <c r="C2469" t="s">
        <v>420</v>
      </c>
      <c r="D2469" t="s">
        <v>169</v>
      </c>
      <c r="E2469">
        <v>6</v>
      </c>
      <c r="F2469" t="s">
        <v>40</v>
      </c>
      <c r="G2469" t="str">
        <f t="shared" si="79"/>
        <v>4_x4_3x_B_6c</v>
      </c>
      <c r="H2469" s="116" t="str">
        <f t="shared" si="78"/>
        <v>6c</v>
      </c>
      <c r="I2469" t="s">
        <v>14055</v>
      </c>
    </row>
    <row r="2470" spans="1:9" x14ac:dyDescent="0.2">
      <c r="A2470">
        <v>4</v>
      </c>
      <c r="B2470" t="str">
        <f>"x"&amp;A2470&amp;"_"&amp;INDEX(Lista!$H$1:$I$5,MATCH(Freelancer!D2470,Lista!$I$1:$I$5,0),1)&amp;"x"</f>
        <v>x4_3x</v>
      </c>
      <c r="C2470" t="s">
        <v>420</v>
      </c>
      <c r="D2470" t="s">
        <v>169</v>
      </c>
      <c r="E2470">
        <v>7</v>
      </c>
      <c r="F2470" t="s">
        <v>31</v>
      </c>
      <c r="G2470" t="str">
        <f t="shared" si="79"/>
        <v>4_x4_3x_B_7a</v>
      </c>
      <c r="H2470" s="116" t="str">
        <f t="shared" si="78"/>
        <v>7a</v>
      </c>
      <c r="I2470" t="s">
        <v>14056</v>
      </c>
    </row>
    <row r="2471" spans="1:9" x14ac:dyDescent="0.2">
      <c r="A2471">
        <v>4</v>
      </c>
      <c r="B2471" t="str">
        <f>"x"&amp;A2471&amp;"_"&amp;INDEX(Lista!$H$1:$I$5,MATCH(Freelancer!D2471,Lista!$I$1:$I$5,0),1)&amp;"x"</f>
        <v>x4_3x</v>
      </c>
      <c r="C2471" t="s">
        <v>420</v>
      </c>
      <c r="D2471" t="s">
        <v>169</v>
      </c>
      <c r="E2471">
        <v>7</v>
      </c>
      <c r="F2471" t="s">
        <v>34</v>
      </c>
      <c r="G2471" t="str">
        <f t="shared" si="79"/>
        <v>4_x4_3x_B_7b</v>
      </c>
      <c r="H2471" s="116" t="str">
        <f t="shared" si="78"/>
        <v>7b</v>
      </c>
      <c r="I2471" t="s">
        <v>14057</v>
      </c>
    </row>
    <row r="2472" spans="1:9" x14ac:dyDescent="0.2">
      <c r="A2472">
        <v>4</v>
      </c>
      <c r="B2472" t="str">
        <f>"x"&amp;A2472&amp;"_"&amp;INDEX(Lista!$H$1:$I$5,MATCH(Freelancer!D2472,Lista!$I$1:$I$5,0),1)&amp;"x"</f>
        <v>x4_3x</v>
      </c>
      <c r="C2472" t="s">
        <v>420</v>
      </c>
      <c r="D2472" t="s">
        <v>169</v>
      </c>
      <c r="E2472">
        <v>7</v>
      </c>
      <c r="F2472" t="s">
        <v>40</v>
      </c>
      <c r="G2472" t="str">
        <f t="shared" si="79"/>
        <v>4_x4_3x_B_7c</v>
      </c>
      <c r="H2472" s="116" t="str">
        <f t="shared" si="78"/>
        <v>7c</v>
      </c>
      <c r="I2472" t="s">
        <v>14058</v>
      </c>
    </row>
    <row r="2473" spans="1:9" x14ac:dyDescent="0.2">
      <c r="A2473">
        <v>4</v>
      </c>
      <c r="B2473" t="str">
        <f>"x"&amp;A2473&amp;"_"&amp;INDEX(Lista!$H$1:$I$5,MATCH(Freelancer!D2473,Lista!$I$1:$I$5,0),1)&amp;"x"</f>
        <v>x4_3x</v>
      </c>
      <c r="C2473" t="s">
        <v>420</v>
      </c>
      <c r="D2473" t="s">
        <v>169</v>
      </c>
      <c r="E2473">
        <v>8</v>
      </c>
      <c r="G2473" t="str">
        <f t="shared" si="79"/>
        <v>4_x4_3x_B_8</v>
      </c>
      <c r="H2473" s="116">
        <f t="shared" si="78"/>
        <v>8</v>
      </c>
      <c r="I2473" t="s">
        <v>14059</v>
      </c>
    </row>
    <row r="2474" spans="1:9" x14ac:dyDescent="0.2">
      <c r="A2474">
        <v>4</v>
      </c>
      <c r="B2474" t="str">
        <f>"x"&amp;A2474&amp;"_"&amp;INDEX(Lista!$H$1:$I$5,MATCH(Freelancer!D2474,Lista!$I$1:$I$5,0),1)&amp;"x"</f>
        <v>x4_3x</v>
      </c>
      <c r="C2474" t="s">
        <v>420</v>
      </c>
      <c r="D2474" t="s">
        <v>169</v>
      </c>
      <c r="E2474">
        <v>9</v>
      </c>
      <c r="F2474" t="s">
        <v>31</v>
      </c>
      <c r="G2474" t="str">
        <f t="shared" si="79"/>
        <v>4_x4_3x_B_9a</v>
      </c>
      <c r="H2474" s="116" t="str">
        <f t="shared" si="78"/>
        <v>9a</v>
      </c>
      <c r="I2474" t="s">
        <v>14060</v>
      </c>
    </row>
    <row r="2475" spans="1:9" x14ac:dyDescent="0.2">
      <c r="A2475">
        <v>4</v>
      </c>
      <c r="B2475" t="str">
        <f>"x"&amp;A2475&amp;"_"&amp;INDEX(Lista!$H$1:$I$5,MATCH(Freelancer!D2475,Lista!$I$1:$I$5,0),1)&amp;"x"</f>
        <v>x4_3x</v>
      </c>
      <c r="C2475" t="s">
        <v>420</v>
      </c>
      <c r="D2475" t="s">
        <v>169</v>
      </c>
      <c r="E2475">
        <v>9</v>
      </c>
      <c r="F2475" t="s">
        <v>34</v>
      </c>
      <c r="G2475" t="str">
        <f t="shared" si="79"/>
        <v>4_x4_3x_B_9b</v>
      </c>
      <c r="H2475" s="116" t="str">
        <f t="shared" si="78"/>
        <v>9b</v>
      </c>
      <c r="I2475" t="s">
        <v>14061</v>
      </c>
    </row>
    <row r="2476" spans="1:9" x14ac:dyDescent="0.2">
      <c r="A2476">
        <v>4</v>
      </c>
      <c r="B2476" t="str">
        <f>"x"&amp;A2476&amp;"_"&amp;INDEX(Lista!$H$1:$I$5,MATCH(Freelancer!D2476,Lista!$I$1:$I$5,0),1)&amp;"x"</f>
        <v>x4_3x</v>
      </c>
      <c r="C2476" t="s">
        <v>420</v>
      </c>
      <c r="D2476" t="s">
        <v>169</v>
      </c>
      <c r="E2476">
        <v>9</v>
      </c>
      <c r="F2476" t="s">
        <v>40</v>
      </c>
      <c r="G2476" t="str">
        <f t="shared" si="79"/>
        <v>4_x4_3x_B_9c</v>
      </c>
      <c r="H2476" s="116" t="str">
        <f t="shared" si="78"/>
        <v>9c</v>
      </c>
      <c r="I2476" t="s">
        <v>14062</v>
      </c>
    </row>
    <row r="2477" spans="1:9" x14ac:dyDescent="0.2">
      <c r="A2477">
        <v>4</v>
      </c>
      <c r="B2477" t="str">
        <f>"x"&amp;A2477&amp;"_"&amp;INDEX(Lista!$H$1:$I$5,MATCH(Freelancer!D2477,Lista!$I$1:$I$5,0),1)&amp;"x"</f>
        <v>x4_3x</v>
      </c>
      <c r="C2477" t="s">
        <v>420</v>
      </c>
      <c r="D2477" t="s">
        <v>169</v>
      </c>
      <c r="E2477">
        <v>10</v>
      </c>
      <c r="F2477" t="s">
        <v>31</v>
      </c>
      <c r="G2477" t="str">
        <f t="shared" si="79"/>
        <v>4_x4_3x_B_10a</v>
      </c>
      <c r="H2477" s="116" t="str">
        <f t="shared" si="78"/>
        <v>10a</v>
      </c>
      <c r="I2477" t="s">
        <v>14063</v>
      </c>
    </row>
    <row r="2478" spans="1:9" x14ac:dyDescent="0.2">
      <c r="A2478">
        <v>4</v>
      </c>
      <c r="B2478" t="str">
        <f>"x"&amp;A2478&amp;"_"&amp;INDEX(Lista!$H$1:$I$5,MATCH(Freelancer!D2478,Lista!$I$1:$I$5,0),1)&amp;"x"</f>
        <v>x4_3x</v>
      </c>
      <c r="C2478" t="s">
        <v>420</v>
      </c>
      <c r="D2478" t="s">
        <v>169</v>
      </c>
      <c r="E2478">
        <v>10</v>
      </c>
      <c r="F2478" t="s">
        <v>34</v>
      </c>
      <c r="G2478" t="str">
        <f t="shared" si="79"/>
        <v>4_x4_3x_B_10b</v>
      </c>
      <c r="H2478" s="116" t="str">
        <f t="shared" si="78"/>
        <v>10b</v>
      </c>
      <c r="I2478" t="s">
        <v>14064</v>
      </c>
    </row>
    <row r="2479" spans="1:9" x14ac:dyDescent="0.2">
      <c r="A2479">
        <v>4</v>
      </c>
      <c r="B2479" t="str">
        <f>"x"&amp;A2479&amp;"_"&amp;INDEX(Lista!$H$1:$I$5,MATCH(Freelancer!D2479,Lista!$I$1:$I$5,0),1)&amp;"x"</f>
        <v>x4_3x</v>
      </c>
      <c r="C2479" t="s">
        <v>420</v>
      </c>
      <c r="D2479" t="s">
        <v>169</v>
      </c>
      <c r="E2479">
        <v>10</v>
      </c>
      <c r="F2479" t="s">
        <v>40</v>
      </c>
      <c r="G2479" t="str">
        <f t="shared" si="79"/>
        <v>4_x4_3x_B_10c</v>
      </c>
      <c r="H2479" s="116" t="str">
        <f t="shared" si="78"/>
        <v>10c</v>
      </c>
      <c r="I2479" t="s">
        <v>14065</v>
      </c>
    </row>
    <row r="2480" spans="1:9" x14ac:dyDescent="0.2">
      <c r="A2480">
        <v>4</v>
      </c>
      <c r="B2480" t="str">
        <f>"x"&amp;A2480&amp;"_"&amp;INDEX(Lista!$H$1:$I$5,MATCH(Freelancer!D2480,Lista!$I$1:$I$5,0),1)&amp;"x"</f>
        <v>x4_3x</v>
      </c>
      <c r="C2480" t="s">
        <v>420</v>
      </c>
      <c r="D2480" t="s">
        <v>169</v>
      </c>
      <c r="E2480">
        <v>11</v>
      </c>
      <c r="G2480" t="str">
        <f t="shared" si="79"/>
        <v>4_x4_3x_B_11</v>
      </c>
      <c r="H2480" s="116">
        <f t="shared" si="78"/>
        <v>11</v>
      </c>
      <c r="I2480" t="s">
        <v>14066</v>
      </c>
    </row>
    <row r="2481" spans="1:9" x14ac:dyDescent="0.2">
      <c r="A2481">
        <v>4</v>
      </c>
      <c r="B2481" t="str">
        <f>"x"&amp;A2481&amp;"_"&amp;INDEX(Lista!$H$1:$I$5,MATCH(Freelancer!D2481,Lista!$I$1:$I$5,0),1)&amp;"x"</f>
        <v>x4_3x</v>
      </c>
      <c r="C2481" t="s">
        <v>420</v>
      </c>
      <c r="D2481" t="s">
        <v>169</v>
      </c>
      <c r="E2481">
        <v>12</v>
      </c>
      <c r="F2481" t="s">
        <v>31</v>
      </c>
      <c r="G2481" t="str">
        <f t="shared" si="79"/>
        <v>4_x4_3x_B_12a</v>
      </c>
      <c r="H2481" s="116" t="str">
        <f t="shared" si="78"/>
        <v>12a</v>
      </c>
      <c r="I2481" t="s">
        <v>14067</v>
      </c>
    </row>
    <row r="2482" spans="1:9" x14ac:dyDescent="0.2">
      <c r="A2482">
        <v>4</v>
      </c>
      <c r="B2482" t="str">
        <f>"x"&amp;A2482&amp;"_"&amp;INDEX(Lista!$H$1:$I$5,MATCH(Freelancer!D2482,Lista!$I$1:$I$5,0),1)&amp;"x"</f>
        <v>x4_3x</v>
      </c>
      <c r="C2482" t="s">
        <v>420</v>
      </c>
      <c r="D2482" t="s">
        <v>169</v>
      </c>
      <c r="E2482">
        <v>12</v>
      </c>
      <c r="F2482" t="s">
        <v>34</v>
      </c>
      <c r="G2482" t="str">
        <f t="shared" si="79"/>
        <v>4_x4_3x_B_12b</v>
      </c>
      <c r="H2482" s="116" t="str">
        <f t="shared" si="78"/>
        <v>12b</v>
      </c>
      <c r="I2482" t="s">
        <v>14068</v>
      </c>
    </row>
    <row r="2483" spans="1:9" x14ac:dyDescent="0.2">
      <c r="A2483">
        <v>4</v>
      </c>
      <c r="B2483" t="str">
        <f>"x"&amp;A2483&amp;"_"&amp;INDEX(Lista!$H$1:$I$5,MATCH(Freelancer!D2483,Lista!$I$1:$I$5,0),1)&amp;"x"</f>
        <v>x4_3x</v>
      </c>
      <c r="C2483" t="s">
        <v>420</v>
      </c>
      <c r="D2483" t="s">
        <v>169</v>
      </c>
      <c r="E2483">
        <v>12</v>
      </c>
      <c r="F2483" t="s">
        <v>40</v>
      </c>
      <c r="G2483" t="str">
        <f t="shared" si="79"/>
        <v>4_x4_3x_B_12c</v>
      </c>
      <c r="H2483" s="116" t="str">
        <f t="shared" si="78"/>
        <v>12c</v>
      </c>
      <c r="I2483" t="s">
        <v>14069</v>
      </c>
    </row>
    <row r="2484" spans="1:9" x14ac:dyDescent="0.2">
      <c r="A2484">
        <v>4</v>
      </c>
      <c r="B2484" t="str">
        <f>"x"&amp;A2484&amp;"_"&amp;INDEX(Lista!$H$1:$I$5,MATCH(Freelancer!D2484,Lista!$I$1:$I$5,0),1)&amp;"x"</f>
        <v>x4_3x</v>
      </c>
      <c r="C2484" t="s">
        <v>420</v>
      </c>
      <c r="D2484" t="s">
        <v>169</v>
      </c>
      <c r="E2484">
        <v>13</v>
      </c>
      <c r="F2484" t="s">
        <v>31</v>
      </c>
      <c r="G2484" t="str">
        <f t="shared" si="79"/>
        <v>4_x4_3x_B_13a</v>
      </c>
      <c r="H2484" s="116" t="str">
        <f t="shared" si="78"/>
        <v>13a</v>
      </c>
      <c r="I2484" t="s">
        <v>14070</v>
      </c>
    </row>
    <row r="2485" spans="1:9" x14ac:dyDescent="0.2">
      <c r="A2485">
        <v>4</v>
      </c>
      <c r="B2485" t="str">
        <f>"x"&amp;A2485&amp;"_"&amp;INDEX(Lista!$H$1:$I$5,MATCH(Freelancer!D2485,Lista!$I$1:$I$5,0),1)&amp;"x"</f>
        <v>x4_3x</v>
      </c>
      <c r="C2485" t="s">
        <v>420</v>
      </c>
      <c r="D2485" t="s">
        <v>169</v>
      </c>
      <c r="E2485">
        <v>13</v>
      </c>
      <c r="F2485" t="s">
        <v>34</v>
      </c>
      <c r="G2485" t="str">
        <f t="shared" si="79"/>
        <v>4_x4_3x_B_13b</v>
      </c>
      <c r="H2485" s="116" t="str">
        <f t="shared" si="78"/>
        <v>13b</v>
      </c>
      <c r="I2485" t="s">
        <v>14071</v>
      </c>
    </row>
    <row r="2486" spans="1:9" x14ac:dyDescent="0.2">
      <c r="A2486">
        <v>4</v>
      </c>
      <c r="B2486" t="str">
        <f>"x"&amp;A2486&amp;"_"&amp;INDEX(Lista!$H$1:$I$5,MATCH(Freelancer!D2486,Lista!$I$1:$I$5,0),1)&amp;"x"</f>
        <v>x4_3x</v>
      </c>
      <c r="C2486" t="s">
        <v>420</v>
      </c>
      <c r="D2486" t="s">
        <v>169</v>
      </c>
      <c r="E2486">
        <v>13</v>
      </c>
      <c r="F2486" t="s">
        <v>40</v>
      </c>
      <c r="G2486" t="str">
        <f t="shared" si="79"/>
        <v>4_x4_3x_B_13c</v>
      </c>
      <c r="H2486" s="116" t="str">
        <f t="shared" si="78"/>
        <v>13c</v>
      </c>
      <c r="I2486" t="s">
        <v>14072</v>
      </c>
    </row>
    <row r="2487" spans="1:9" x14ac:dyDescent="0.2">
      <c r="A2487">
        <v>4</v>
      </c>
      <c r="B2487" t="str">
        <f>"x"&amp;A2487&amp;"_"&amp;INDEX(Lista!$H$1:$I$5,MATCH(Freelancer!D2487,Lista!$I$1:$I$5,0),1)&amp;"x"</f>
        <v>x4_3x</v>
      </c>
      <c r="C2487" t="s">
        <v>420</v>
      </c>
      <c r="D2487" t="s">
        <v>169</v>
      </c>
      <c r="E2487">
        <v>14</v>
      </c>
      <c r="F2487" t="s">
        <v>31</v>
      </c>
      <c r="G2487" t="str">
        <f t="shared" si="79"/>
        <v>4_x4_3x_B_14a</v>
      </c>
      <c r="H2487" s="116" t="str">
        <f t="shared" si="78"/>
        <v>14a</v>
      </c>
      <c r="I2487" t="s">
        <v>14073</v>
      </c>
    </row>
    <row r="2488" spans="1:9" x14ac:dyDescent="0.2">
      <c r="A2488">
        <v>4</v>
      </c>
      <c r="B2488" t="str">
        <f>"x"&amp;A2488&amp;"_"&amp;INDEX(Lista!$H$1:$I$5,MATCH(Freelancer!D2488,Lista!$I$1:$I$5,0),1)&amp;"x"</f>
        <v>x4_3x</v>
      </c>
      <c r="C2488" t="s">
        <v>420</v>
      </c>
      <c r="D2488" t="s">
        <v>169</v>
      </c>
      <c r="E2488">
        <v>14</v>
      </c>
      <c r="F2488" t="s">
        <v>34</v>
      </c>
      <c r="G2488" t="str">
        <f t="shared" si="79"/>
        <v>4_x4_3x_B_14b</v>
      </c>
      <c r="H2488" s="116" t="str">
        <f t="shared" si="78"/>
        <v>14b</v>
      </c>
      <c r="I2488" t="s">
        <v>14074</v>
      </c>
    </row>
    <row r="2489" spans="1:9" x14ac:dyDescent="0.2">
      <c r="A2489">
        <v>4</v>
      </c>
      <c r="B2489" t="str">
        <f>"x"&amp;A2489&amp;"_"&amp;INDEX(Lista!$H$1:$I$5,MATCH(Freelancer!D2489,Lista!$I$1:$I$5,0),1)&amp;"x"</f>
        <v>x4_3x</v>
      </c>
      <c r="C2489" t="s">
        <v>420</v>
      </c>
      <c r="D2489" t="s">
        <v>169</v>
      </c>
      <c r="E2489">
        <v>14</v>
      </c>
      <c r="F2489" t="s">
        <v>40</v>
      </c>
      <c r="G2489" t="str">
        <f t="shared" si="79"/>
        <v>4_x4_3x_B_14c</v>
      </c>
      <c r="H2489" s="116" t="str">
        <f t="shared" si="78"/>
        <v>14c</v>
      </c>
      <c r="I2489" t="s">
        <v>14075</v>
      </c>
    </row>
    <row r="2490" spans="1:9" x14ac:dyDescent="0.2">
      <c r="A2490">
        <v>4</v>
      </c>
      <c r="B2490" t="str">
        <f>"x"&amp;A2490&amp;"_"&amp;INDEX(Lista!$H$1:$I$5,MATCH(Freelancer!D2490,Lista!$I$1:$I$5,0),1)&amp;"x"</f>
        <v>x4_3x</v>
      </c>
      <c r="C2490" t="s">
        <v>420</v>
      </c>
      <c r="D2490" t="s">
        <v>169</v>
      </c>
      <c r="E2490">
        <v>15</v>
      </c>
      <c r="G2490" t="str">
        <f t="shared" si="79"/>
        <v>4_x4_3x_B_15</v>
      </c>
      <c r="H2490" s="116">
        <f t="shared" si="78"/>
        <v>15</v>
      </c>
      <c r="I2490" t="s">
        <v>14076</v>
      </c>
    </row>
    <row r="2491" spans="1:9" x14ac:dyDescent="0.2">
      <c r="A2491">
        <v>4</v>
      </c>
      <c r="B2491" t="str">
        <f>"x"&amp;A2491&amp;"_"&amp;INDEX(Lista!$H$1:$I$5,MATCH(Freelancer!D2491,Lista!$I$1:$I$5,0),1)&amp;"x"</f>
        <v>x4_3x</v>
      </c>
      <c r="C2491" t="s">
        <v>420</v>
      </c>
      <c r="D2491" t="s">
        <v>169</v>
      </c>
      <c r="E2491">
        <v>16</v>
      </c>
      <c r="G2491" t="str">
        <f t="shared" si="79"/>
        <v>4_x4_3x_B_16</v>
      </c>
      <c r="H2491" s="116">
        <f t="shared" si="78"/>
        <v>16</v>
      </c>
      <c r="I2491" t="s">
        <v>14077</v>
      </c>
    </row>
    <row r="2492" spans="1:9" x14ac:dyDescent="0.2">
      <c r="A2492">
        <v>4</v>
      </c>
      <c r="B2492" t="str">
        <f>"x"&amp;A2492&amp;"_"&amp;INDEX(Lista!$H$1:$I$5,MATCH(Freelancer!D2492,Lista!$I$1:$I$5,0),1)&amp;"x"</f>
        <v>x4_3x</v>
      </c>
      <c r="C2492" t="s">
        <v>420</v>
      </c>
      <c r="D2492" t="s">
        <v>169</v>
      </c>
      <c r="E2492">
        <v>17</v>
      </c>
      <c r="G2492" t="str">
        <f t="shared" si="79"/>
        <v>4_x4_3x_B_17</v>
      </c>
      <c r="H2492" s="116">
        <f t="shared" si="78"/>
        <v>17</v>
      </c>
      <c r="I2492" t="s">
        <v>14078</v>
      </c>
    </row>
    <row r="2493" spans="1:9" x14ac:dyDescent="0.2">
      <c r="A2493">
        <v>4</v>
      </c>
      <c r="B2493" t="str">
        <f>"x"&amp;A2493&amp;"_"&amp;INDEX(Lista!$H$1:$I$5,MATCH(Freelancer!D2493,Lista!$I$1:$I$5,0),1)&amp;"x"</f>
        <v>x4_3x</v>
      </c>
      <c r="C2493" t="s">
        <v>420</v>
      </c>
      <c r="D2493" t="s">
        <v>169</v>
      </c>
      <c r="E2493">
        <v>18</v>
      </c>
      <c r="F2493" t="s">
        <v>31</v>
      </c>
      <c r="G2493" t="str">
        <f t="shared" si="79"/>
        <v>4_x4_3x_B_18a</v>
      </c>
      <c r="H2493" s="116" t="str">
        <f t="shared" si="78"/>
        <v>18a</v>
      </c>
      <c r="I2493" t="s">
        <v>14079</v>
      </c>
    </row>
    <row r="2494" spans="1:9" x14ac:dyDescent="0.2">
      <c r="A2494">
        <v>4</v>
      </c>
      <c r="B2494" t="str">
        <f>"x"&amp;A2494&amp;"_"&amp;INDEX(Lista!$H$1:$I$5,MATCH(Freelancer!D2494,Lista!$I$1:$I$5,0),1)&amp;"x"</f>
        <v>x4_3x</v>
      </c>
      <c r="C2494" t="s">
        <v>420</v>
      </c>
      <c r="D2494" t="s">
        <v>169</v>
      </c>
      <c r="E2494">
        <v>18</v>
      </c>
      <c r="F2494" t="s">
        <v>34</v>
      </c>
      <c r="G2494" t="str">
        <f t="shared" si="79"/>
        <v>4_x4_3x_B_18b</v>
      </c>
      <c r="H2494" s="116" t="str">
        <f t="shared" si="78"/>
        <v>18b</v>
      </c>
      <c r="I2494" t="s">
        <v>14080</v>
      </c>
    </row>
    <row r="2495" spans="1:9" x14ac:dyDescent="0.2">
      <c r="A2495">
        <v>4</v>
      </c>
      <c r="B2495" t="str">
        <f>"x"&amp;A2495&amp;"_"&amp;INDEX(Lista!$H$1:$I$5,MATCH(Freelancer!D2495,Lista!$I$1:$I$5,0),1)&amp;"x"</f>
        <v>x4_3x</v>
      </c>
      <c r="C2495" t="s">
        <v>420</v>
      </c>
      <c r="D2495" t="s">
        <v>169</v>
      </c>
      <c r="E2495">
        <v>19</v>
      </c>
      <c r="F2495" t="s">
        <v>31</v>
      </c>
      <c r="G2495" t="str">
        <f t="shared" si="79"/>
        <v>4_x4_3x_B_19a</v>
      </c>
      <c r="H2495" s="116" t="str">
        <f t="shared" si="78"/>
        <v>19a</v>
      </c>
      <c r="I2495" t="s">
        <v>14081</v>
      </c>
    </row>
    <row r="2496" spans="1:9" x14ac:dyDescent="0.2">
      <c r="A2496">
        <v>4</v>
      </c>
      <c r="B2496" t="str">
        <f>"x"&amp;A2496&amp;"_"&amp;INDEX(Lista!$H$1:$I$5,MATCH(Freelancer!D2496,Lista!$I$1:$I$5,0),1)&amp;"x"</f>
        <v>x4_3x</v>
      </c>
      <c r="C2496" t="s">
        <v>420</v>
      </c>
      <c r="D2496" t="s">
        <v>169</v>
      </c>
      <c r="E2496">
        <v>19</v>
      </c>
      <c r="F2496" t="s">
        <v>34</v>
      </c>
      <c r="G2496" t="str">
        <f t="shared" si="79"/>
        <v>4_x4_3x_B_19b</v>
      </c>
      <c r="H2496" s="116" t="str">
        <f t="shared" si="78"/>
        <v>19b</v>
      </c>
      <c r="I2496" t="s">
        <v>14082</v>
      </c>
    </row>
    <row r="2497" spans="1:9" x14ac:dyDescent="0.2">
      <c r="A2497">
        <v>4</v>
      </c>
      <c r="B2497" t="str">
        <f>"x"&amp;A2497&amp;"_"&amp;INDEX(Lista!$H$1:$I$5,MATCH(Freelancer!D2497,Lista!$I$1:$I$5,0),1)&amp;"x"</f>
        <v>x4_3x</v>
      </c>
      <c r="C2497" t="s">
        <v>420</v>
      </c>
      <c r="D2497" t="s">
        <v>169</v>
      </c>
      <c r="E2497">
        <v>19</v>
      </c>
      <c r="F2497" t="s">
        <v>40</v>
      </c>
      <c r="G2497" t="str">
        <f t="shared" si="79"/>
        <v>4_x4_3x_B_19c</v>
      </c>
      <c r="H2497" s="116" t="str">
        <f t="shared" si="78"/>
        <v>19c</v>
      </c>
      <c r="I2497" t="s">
        <v>14083</v>
      </c>
    </row>
    <row r="2498" spans="1:9" x14ac:dyDescent="0.2">
      <c r="A2498">
        <v>4</v>
      </c>
      <c r="B2498" t="str">
        <f>"x"&amp;A2498&amp;"_"&amp;INDEX(Lista!$H$1:$I$5,MATCH(Freelancer!D2498,Lista!$I$1:$I$5,0),1)&amp;"x"</f>
        <v>x4_3x</v>
      </c>
      <c r="C2498" t="s">
        <v>420</v>
      </c>
      <c r="D2498" t="s">
        <v>169</v>
      </c>
      <c r="E2498">
        <v>20</v>
      </c>
      <c r="F2498" t="s">
        <v>31</v>
      </c>
      <c r="G2498" t="str">
        <f t="shared" si="79"/>
        <v>4_x4_3x_B_20a</v>
      </c>
      <c r="H2498" s="116" t="str">
        <f t="shared" si="78"/>
        <v>20a</v>
      </c>
      <c r="I2498" t="s">
        <v>14084</v>
      </c>
    </row>
    <row r="2499" spans="1:9" x14ac:dyDescent="0.2">
      <c r="A2499">
        <v>4</v>
      </c>
      <c r="B2499" t="str">
        <f>"x"&amp;A2499&amp;"_"&amp;INDEX(Lista!$H$1:$I$5,MATCH(Freelancer!D2499,Lista!$I$1:$I$5,0),1)&amp;"x"</f>
        <v>x4_3x</v>
      </c>
      <c r="C2499" t="s">
        <v>420</v>
      </c>
      <c r="D2499" t="s">
        <v>169</v>
      </c>
      <c r="E2499">
        <v>20</v>
      </c>
      <c r="F2499" t="s">
        <v>34</v>
      </c>
      <c r="G2499" t="str">
        <f t="shared" si="79"/>
        <v>4_x4_3x_B_20b</v>
      </c>
      <c r="H2499" s="116" t="str">
        <f t="shared" ref="H2499:H2562" si="80">IF(F2499="",E2499,E2499&amp;F2499)</f>
        <v>20b</v>
      </c>
      <c r="I2499" t="s">
        <v>14085</v>
      </c>
    </row>
    <row r="2500" spans="1:9" x14ac:dyDescent="0.2">
      <c r="A2500">
        <v>4</v>
      </c>
      <c r="B2500" t="str">
        <f>"x"&amp;A2500&amp;"_"&amp;INDEX(Lista!$H$1:$I$5,MATCH(Freelancer!D2500,Lista!$I$1:$I$5,0),1)&amp;"x"</f>
        <v>x4_3x</v>
      </c>
      <c r="C2500" t="s">
        <v>420</v>
      </c>
      <c r="D2500" t="s">
        <v>169</v>
      </c>
      <c r="E2500">
        <v>20</v>
      </c>
      <c r="F2500" t="s">
        <v>40</v>
      </c>
      <c r="G2500" t="str">
        <f t="shared" si="79"/>
        <v>4_x4_3x_B_20c</v>
      </c>
      <c r="H2500" s="116" t="str">
        <f t="shared" si="80"/>
        <v>20c</v>
      </c>
      <c r="I2500" t="s">
        <v>14086</v>
      </c>
    </row>
    <row r="2501" spans="1:9" x14ac:dyDescent="0.2">
      <c r="A2501">
        <v>4</v>
      </c>
      <c r="B2501" t="str">
        <f>"x"&amp;A2501&amp;"_"&amp;INDEX(Lista!$H$1:$I$5,MATCH(Freelancer!D2501,Lista!$I$1:$I$5,0),1)&amp;"x"</f>
        <v>x4_3x</v>
      </c>
      <c r="C2501" t="s">
        <v>420</v>
      </c>
      <c r="D2501" t="s">
        <v>169</v>
      </c>
      <c r="E2501">
        <v>21</v>
      </c>
      <c r="F2501" t="s">
        <v>31</v>
      </c>
      <c r="G2501" t="str">
        <f t="shared" si="79"/>
        <v>4_x4_3x_B_21a</v>
      </c>
      <c r="H2501" s="116" t="str">
        <f t="shared" si="80"/>
        <v>21a</v>
      </c>
      <c r="I2501" t="s">
        <v>14087</v>
      </c>
    </row>
    <row r="2502" spans="1:9" x14ac:dyDescent="0.2">
      <c r="A2502">
        <v>4</v>
      </c>
      <c r="B2502" t="str">
        <f>"x"&amp;A2502&amp;"_"&amp;INDEX(Lista!$H$1:$I$5,MATCH(Freelancer!D2502,Lista!$I$1:$I$5,0),1)&amp;"x"</f>
        <v>x4_3x</v>
      </c>
      <c r="C2502" t="s">
        <v>420</v>
      </c>
      <c r="D2502" t="s">
        <v>169</v>
      </c>
      <c r="E2502">
        <v>21</v>
      </c>
      <c r="F2502" t="s">
        <v>34</v>
      </c>
      <c r="G2502" t="str">
        <f t="shared" si="79"/>
        <v>4_x4_3x_B_21b</v>
      </c>
      <c r="H2502" s="116" t="str">
        <f t="shared" si="80"/>
        <v>21b</v>
      </c>
      <c r="I2502" t="s">
        <v>14088</v>
      </c>
    </row>
    <row r="2503" spans="1:9" x14ac:dyDescent="0.2">
      <c r="A2503">
        <v>4</v>
      </c>
      <c r="B2503" t="str">
        <f>"x"&amp;A2503&amp;"_"&amp;INDEX(Lista!$H$1:$I$5,MATCH(Freelancer!D2503,Lista!$I$1:$I$5,0),1)&amp;"x"</f>
        <v>x4_3x</v>
      </c>
      <c r="C2503" t="s">
        <v>420</v>
      </c>
      <c r="D2503" t="s">
        <v>169</v>
      </c>
      <c r="E2503">
        <v>21</v>
      </c>
      <c r="F2503" t="s">
        <v>40</v>
      </c>
      <c r="G2503" t="str">
        <f t="shared" si="79"/>
        <v>4_x4_3x_B_21c</v>
      </c>
      <c r="H2503" s="116" t="str">
        <f t="shared" si="80"/>
        <v>21c</v>
      </c>
      <c r="I2503" t="s">
        <v>14089</v>
      </c>
    </row>
    <row r="2504" spans="1:9" x14ac:dyDescent="0.2">
      <c r="A2504">
        <v>4</v>
      </c>
      <c r="B2504" t="str">
        <f>"x"&amp;A2504&amp;"_"&amp;INDEX(Lista!$H$1:$I$5,MATCH(Freelancer!D2504,Lista!$I$1:$I$5,0),1)&amp;"x"</f>
        <v>x4_3x</v>
      </c>
      <c r="C2504" t="s">
        <v>420</v>
      </c>
      <c r="D2504" t="s">
        <v>169</v>
      </c>
      <c r="E2504">
        <v>22</v>
      </c>
      <c r="F2504" t="s">
        <v>31</v>
      </c>
      <c r="G2504" t="str">
        <f t="shared" si="79"/>
        <v>4_x4_3x_B_22a</v>
      </c>
      <c r="H2504" s="116" t="str">
        <f t="shared" si="80"/>
        <v>22a</v>
      </c>
      <c r="I2504" t="s">
        <v>14090</v>
      </c>
    </row>
    <row r="2505" spans="1:9" x14ac:dyDescent="0.2">
      <c r="A2505">
        <v>4</v>
      </c>
      <c r="B2505" t="str">
        <f>"x"&amp;A2505&amp;"_"&amp;INDEX(Lista!$H$1:$I$5,MATCH(Freelancer!D2505,Lista!$I$1:$I$5,0),1)&amp;"x"</f>
        <v>x4_3x</v>
      </c>
      <c r="C2505" t="s">
        <v>420</v>
      </c>
      <c r="D2505" t="s">
        <v>169</v>
      </c>
      <c r="E2505">
        <v>22</v>
      </c>
      <c r="F2505" t="s">
        <v>34</v>
      </c>
      <c r="G2505" t="str">
        <f t="shared" ref="G2505:G2568" si="81">A2505&amp;"_"&amp;B2505&amp;"_"&amp;D2505&amp;"_"&amp;H2505</f>
        <v>4_x4_3x_B_22b</v>
      </c>
      <c r="H2505" s="116" t="str">
        <f t="shared" si="80"/>
        <v>22b</v>
      </c>
      <c r="I2505" t="s">
        <v>14091</v>
      </c>
    </row>
    <row r="2506" spans="1:9" x14ac:dyDescent="0.2">
      <c r="A2506">
        <v>4</v>
      </c>
      <c r="B2506" t="str">
        <f>"x"&amp;A2506&amp;"_"&amp;INDEX(Lista!$H$1:$I$5,MATCH(Freelancer!D2506,Lista!$I$1:$I$5,0),1)&amp;"x"</f>
        <v>x4_3x</v>
      </c>
      <c r="C2506" t="s">
        <v>420</v>
      </c>
      <c r="D2506" t="s">
        <v>169</v>
      </c>
      <c r="E2506">
        <v>22</v>
      </c>
      <c r="F2506" t="s">
        <v>40</v>
      </c>
      <c r="G2506" t="str">
        <f t="shared" si="81"/>
        <v>4_x4_3x_B_22c</v>
      </c>
      <c r="H2506" s="116" t="str">
        <f t="shared" si="80"/>
        <v>22c</v>
      </c>
      <c r="I2506" t="s">
        <v>14092</v>
      </c>
    </row>
    <row r="2507" spans="1:9" x14ac:dyDescent="0.2">
      <c r="A2507">
        <v>4</v>
      </c>
      <c r="B2507" t="str">
        <f>"x"&amp;A2507&amp;"_"&amp;INDEX(Lista!$H$1:$I$5,MATCH(Freelancer!D2507,Lista!$I$1:$I$5,0),1)&amp;"x"</f>
        <v>x4_3x</v>
      </c>
      <c r="C2507" t="s">
        <v>420</v>
      </c>
      <c r="D2507" t="s">
        <v>169</v>
      </c>
      <c r="E2507">
        <v>23</v>
      </c>
      <c r="F2507" t="s">
        <v>31</v>
      </c>
      <c r="G2507" t="str">
        <f t="shared" si="81"/>
        <v>4_x4_3x_B_23a</v>
      </c>
      <c r="H2507" s="116" t="str">
        <f t="shared" si="80"/>
        <v>23a</v>
      </c>
      <c r="I2507" t="s">
        <v>14093</v>
      </c>
    </row>
    <row r="2508" spans="1:9" x14ac:dyDescent="0.2">
      <c r="A2508">
        <v>4</v>
      </c>
      <c r="B2508" t="str">
        <f>"x"&amp;A2508&amp;"_"&amp;INDEX(Lista!$H$1:$I$5,MATCH(Freelancer!D2508,Lista!$I$1:$I$5,0),1)&amp;"x"</f>
        <v>x4_3x</v>
      </c>
      <c r="C2508" t="s">
        <v>420</v>
      </c>
      <c r="D2508" t="s">
        <v>169</v>
      </c>
      <c r="E2508">
        <v>23</v>
      </c>
      <c r="F2508" t="s">
        <v>34</v>
      </c>
      <c r="G2508" t="str">
        <f t="shared" si="81"/>
        <v>4_x4_3x_B_23b</v>
      </c>
      <c r="H2508" s="116" t="str">
        <f t="shared" si="80"/>
        <v>23b</v>
      </c>
      <c r="I2508" t="s">
        <v>14094</v>
      </c>
    </row>
    <row r="2509" spans="1:9" x14ac:dyDescent="0.2">
      <c r="A2509">
        <v>4</v>
      </c>
      <c r="B2509" t="str">
        <f>"x"&amp;A2509&amp;"_"&amp;INDEX(Lista!$H$1:$I$5,MATCH(Freelancer!D2509,Lista!$I$1:$I$5,0),1)&amp;"x"</f>
        <v>x4_3x</v>
      </c>
      <c r="C2509" t="s">
        <v>420</v>
      </c>
      <c r="D2509" t="s">
        <v>169</v>
      </c>
      <c r="E2509">
        <v>23</v>
      </c>
      <c r="F2509" t="s">
        <v>40</v>
      </c>
      <c r="G2509" t="str">
        <f t="shared" si="81"/>
        <v>4_x4_3x_B_23c</v>
      </c>
      <c r="H2509" s="116" t="str">
        <f t="shared" si="80"/>
        <v>23c</v>
      </c>
      <c r="I2509" t="s">
        <v>14095</v>
      </c>
    </row>
    <row r="2510" spans="1:9" x14ac:dyDescent="0.2">
      <c r="A2510">
        <v>4</v>
      </c>
      <c r="B2510" t="str">
        <f>"x"&amp;A2510&amp;"_"&amp;INDEX(Lista!$H$1:$I$5,MATCH(Freelancer!D2510,Lista!$I$1:$I$5,0),1)&amp;"x"</f>
        <v>x4_3x</v>
      </c>
      <c r="C2510" t="s">
        <v>420</v>
      </c>
      <c r="D2510" t="s">
        <v>169</v>
      </c>
      <c r="E2510">
        <v>24</v>
      </c>
      <c r="F2510" t="s">
        <v>31</v>
      </c>
      <c r="G2510" t="str">
        <f t="shared" si="81"/>
        <v>4_x4_3x_B_24a</v>
      </c>
      <c r="H2510" s="116" t="str">
        <f t="shared" si="80"/>
        <v>24a</v>
      </c>
      <c r="I2510" t="s">
        <v>14096</v>
      </c>
    </row>
    <row r="2511" spans="1:9" x14ac:dyDescent="0.2">
      <c r="A2511">
        <v>4</v>
      </c>
      <c r="B2511" t="str">
        <f>"x"&amp;A2511&amp;"_"&amp;INDEX(Lista!$H$1:$I$5,MATCH(Freelancer!D2511,Lista!$I$1:$I$5,0),1)&amp;"x"</f>
        <v>x4_3x</v>
      </c>
      <c r="C2511" t="s">
        <v>420</v>
      </c>
      <c r="D2511" t="s">
        <v>169</v>
      </c>
      <c r="E2511">
        <v>24</v>
      </c>
      <c r="F2511" t="s">
        <v>34</v>
      </c>
      <c r="G2511" t="str">
        <f t="shared" si="81"/>
        <v>4_x4_3x_B_24b</v>
      </c>
      <c r="H2511" s="116" t="str">
        <f t="shared" si="80"/>
        <v>24b</v>
      </c>
      <c r="I2511" t="s">
        <v>14097</v>
      </c>
    </row>
    <row r="2512" spans="1:9" x14ac:dyDescent="0.2">
      <c r="A2512">
        <v>4</v>
      </c>
      <c r="B2512" t="str">
        <f>"x"&amp;A2512&amp;"_"&amp;INDEX(Lista!$H$1:$I$5,MATCH(Freelancer!D2512,Lista!$I$1:$I$5,0),1)&amp;"x"</f>
        <v>x4_3x</v>
      </c>
      <c r="C2512" t="s">
        <v>420</v>
      </c>
      <c r="D2512" t="s">
        <v>169</v>
      </c>
      <c r="E2512">
        <v>24</v>
      </c>
      <c r="F2512" t="s">
        <v>40</v>
      </c>
      <c r="G2512" t="str">
        <f t="shared" si="81"/>
        <v>4_x4_3x_B_24c</v>
      </c>
      <c r="H2512" s="116" t="str">
        <f t="shared" si="80"/>
        <v>24c</v>
      </c>
      <c r="I2512" t="s">
        <v>14098</v>
      </c>
    </row>
    <row r="2513" spans="1:10" x14ac:dyDescent="0.2">
      <c r="A2513">
        <v>4</v>
      </c>
      <c r="B2513" t="str">
        <f>"x"&amp;A2513&amp;"_"&amp;INDEX(Lista!$H$1:$I$5,MATCH(Freelancer!D2513,Lista!$I$1:$I$5,0),1)&amp;"x"</f>
        <v>x4_3x</v>
      </c>
      <c r="C2513" t="s">
        <v>420</v>
      </c>
      <c r="D2513" t="s">
        <v>169</v>
      </c>
      <c r="E2513">
        <v>25</v>
      </c>
      <c r="G2513" t="str">
        <f t="shared" si="81"/>
        <v>4_x4_3x_B_25</v>
      </c>
      <c r="H2513" s="116">
        <f t="shared" si="80"/>
        <v>25</v>
      </c>
      <c r="I2513" t="s">
        <v>14099</v>
      </c>
      <c r="J2513" t="s">
        <v>14100</v>
      </c>
    </row>
    <row r="2514" spans="1:10" x14ac:dyDescent="0.2">
      <c r="A2514">
        <v>4</v>
      </c>
      <c r="B2514" t="str">
        <f>"x"&amp;A2514&amp;"_"&amp;INDEX(Lista!$H$1:$I$5,MATCH(Freelancer!D2514,Lista!$I$1:$I$5,0),1)&amp;"x"</f>
        <v>x4_3x</v>
      </c>
      <c r="C2514" t="s">
        <v>420</v>
      </c>
      <c r="D2514" t="s">
        <v>169</v>
      </c>
      <c r="E2514">
        <v>26</v>
      </c>
      <c r="G2514" t="str">
        <f t="shared" si="81"/>
        <v>4_x4_3x_B_26</v>
      </c>
      <c r="H2514" s="116">
        <f t="shared" si="80"/>
        <v>26</v>
      </c>
      <c r="I2514" t="s">
        <v>14101</v>
      </c>
      <c r="J2514" t="s">
        <v>14100</v>
      </c>
    </row>
    <row r="2515" spans="1:10" x14ac:dyDescent="0.2">
      <c r="A2515">
        <v>4</v>
      </c>
      <c r="B2515" t="str">
        <f>"x"&amp;A2515&amp;"_"&amp;INDEX(Lista!$H$1:$I$5,MATCH(Freelancer!D2515,Lista!$I$1:$I$5,0),1)&amp;"x"</f>
        <v>x4_3x</v>
      </c>
      <c r="C2515" t="s">
        <v>420</v>
      </c>
      <c r="D2515" t="s">
        <v>169</v>
      </c>
      <c r="E2515">
        <v>27</v>
      </c>
      <c r="F2515" t="s">
        <v>31</v>
      </c>
      <c r="G2515" t="str">
        <f t="shared" si="81"/>
        <v>4_x4_3x_B_27a</v>
      </c>
      <c r="H2515" s="116" t="str">
        <f t="shared" si="80"/>
        <v>27a</v>
      </c>
      <c r="I2515" t="s">
        <v>14102</v>
      </c>
    </row>
    <row r="2516" spans="1:10" x14ac:dyDescent="0.2">
      <c r="A2516">
        <v>4</v>
      </c>
      <c r="B2516" t="str">
        <f>"x"&amp;A2516&amp;"_"&amp;INDEX(Lista!$H$1:$I$5,MATCH(Freelancer!D2516,Lista!$I$1:$I$5,0),1)&amp;"x"</f>
        <v>x4_3x</v>
      </c>
      <c r="C2516" t="s">
        <v>420</v>
      </c>
      <c r="D2516" t="s">
        <v>169</v>
      </c>
      <c r="E2516">
        <v>27</v>
      </c>
      <c r="F2516" t="s">
        <v>34</v>
      </c>
      <c r="G2516" t="str">
        <f t="shared" si="81"/>
        <v>4_x4_3x_B_27b</v>
      </c>
      <c r="H2516" s="116" t="str">
        <f t="shared" si="80"/>
        <v>27b</v>
      </c>
      <c r="I2516" t="s">
        <v>14103</v>
      </c>
    </row>
    <row r="2517" spans="1:10" x14ac:dyDescent="0.2">
      <c r="A2517">
        <v>4</v>
      </c>
      <c r="B2517" t="str">
        <f>"x"&amp;A2517&amp;"_"&amp;INDEX(Lista!$H$1:$I$5,MATCH(Freelancer!D2517,Lista!$I$1:$I$5,0),1)&amp;"x"</f>
        <v>x4_3x</v>
      </c>
      <c r="C2517" t="s">
        <v>420</v>
      </c>
      <c r="D2517" t="s">
        <v>169</v>
      </c>
      <c r="E2517">
        <v>28</v>
      </c>
      <c r="F2517" t="s">
        <v>31</v>
      </c>
      <c r="G2517" t="str">
        <f t="shared" si="81"/>
        <v>4_x4_3x_B_28a</v>
      </c>
      <c r="H2517" s="116" t="str">
        <f t="shared" si="80"/>
        <v>28a</v>
      </c>
      <c r="I2517" t="s">
        <v>14104</v>
      </c>
    </row>
    <row r="2518" spans="1:10" x14ac:dyDescent="0.2">
      <c r="A2518">
        <v>4</v>
      </c>
      <c r="B2518" t="str">
        <f>"x"&amp;A2518&amp;"_"&amp;INDEX(Lista!$H$1:$I$5,MATCH(Freelancer!D2518,Lista!$I$1:$I$5,0),1)&amp;"x"</f>
        <v>x4_3x</v>
      </c>
      <c r="C2518" t="s">
        <v>420</v>
      </c>
      <c r="D2518" t="s">
        <v>169</v>
      </c>
      <c r="E2518">
        <v>28</v>
      </c>
      <c r="F2518" t="s">
        <v>34</v>
      </c>
      <c r="G2518" t="str">
        <f t="shared" si="81"/>
        <v>4_x4_3x_B_28b</v>
      </c>
      <c r="H2518" s="116" t="str">
        <f t="shared" si="80"/>
        <v>28b</v>
      </c>
      <c r="I2518" t="s">
        <v>14105</v>
      </c>
    </row>
    <row r="2519" spans="1:10" x14ac:dyDescent="0.2">
      <c r="A2519">
        <v>4</v>
      </c>
      <c r="B2519" t="str">
        <f>"x"&amp;A2519&amp;"_"&amp;INDEX(Lista!$H$1:$I$5,MATCH(Freelancer!D2519,Lista!$I$1:$I$5,0),1)&amp;"x"</f>
        <v>x4_3x</v>
      </c>
      <c r="C2519" t="s">
        <v>420</v>
      </c>
      <c r="D2519" t="s">
        <v>169</v>
      </c>
      <c r="E2519">
        <v>28</v>
      </c>
      <c r="F2519" t="s">
        <v>40</v>
      </c>
      <c r="G2519" t="str">
        <f t="shared" si="81"/>
        <v>4_x4_3x_B_28c</v>
      </c>
      <c r="H2519" s="116" t="str">
        <f t="shared" si="80"/>
        <v>28c</v>
      </c>
      <c r="I2519" t="s">
        <v>14106</v>
      </c>
    </row>
    <row r="2520" spans="1:10" x14ac:dyDescent="0.2">
      <c r="A2520">
        <v>4</v>
      </c>
      <c r="B2520" t="str">
        <f>"x"&amp;A2520&amp;"_"&amp;INDEX(Lista!$H$1:$I$5,MATCH(Freelancer!D2520,Lista!$I$1:$I$5,0),1)&amp;"x"</f>
        <v>x4_3x</v>
      </c>
      <c r="C2520" t="s">
        <v>420</v>
      </c>
      <c r="D2520" t="s">
        <v>169</v>
      </c>
      <c r="E2520">
        <v>29</v>
      </c>
      <c r="F2520" t="s">
        <v>31</v>
      </c>
      <c r="G2520" t="str">
        <f t="shared" si="81"/>
        <v>4_x4_3x_B_29a</v>
      </c>
      <c r="H2520" s="116" t="str">
        <f t="shared" si="80"/>
        <v>29a</v>
      </c>
      <c r="I2520" t="s">
        <v>14107</v>
      </c>
    </row>
    <row r="2521" spans="1:10" x14ac:dyDescent="0.2">
      <c r="A2521">
        <v>4</v>
      </c>
      <c r="B2521" t="str">
        <f>"x"&amp;A2521&amp;"_"&amp;INDEX(Lista!$H$1:$I$5,MATCH(Freelancer!D2521,Lista!$I$1:$I$5,0),1)&amp;"x"</f>
        <v>x4_3x</v>
      </c>
      <c r="C2521" t="s">
        <v>420</v>
      </c>
      <c r="D2521" t="s">
        <v>169</v>
      </c>
      <c r="E2521">
        <v>29</v>
      </c>
      <c r="F2521" t="s">
        <v>34</v>
      </c>
      <c r="G2521" t="str">
        <f t="shared" si="81"/>
        <v>4_x4_3x_B_29b</v>
      </c>
      <c r="H2521" s="116" t="str">
        <f t="shared" si="80"/>
        <v>29b</v>
      </c>
      <c r="I2521" t="s">
        <v>14108</v>
      </c>
    </row>
    <row r="2522" spans="1:10" x14ac:dyDescent="0.2">
      <c r="A2522">
        <v>4</v>
      </c>
      <c r="B2522" t="str">
        <f>"x"&amp;A2522&amp;"_"&amp;INDEX(Lista!$H$1:$I$5,MATCH(Freelancer!D2522,Lista!$I$1:$I$5,0),1)&amp;"x"</f>
        <v>x4_3x</v>
      </c>
      <c r="C2522" t="s">
        <v>420</v>
      </c>
      <c r="D2522" t="s">
        <v>169</v>
      </c>
      <c r="E2522">
        <v>29</v>
      </c>
      <c r="F2522" t="s">
        <v>40</v>
      </c>
      <c r="G2522" t="str">
        <f t="shared" si="81"/>
        <v>4_x4_3x_B_29c</v>
      </c>
      <c r="H2522" s="116" t="str">
        <f t="shared" si="80"/>
        <v>29c</v>
      </c>
      <c r="I2522" t="s">
        <v>14109</v>
      </c>
    </row>
    <row r="2523" spans="1:10" x14ac:dyDescent="0.2">
      <c r="A2523">
        <v>4</v>
      </c>
      <c r="B2523" t="str">
        <f>"x"&amp;A2523&amp;"_"&amp;INDEX(Lista!$H$1:$I$5,MATCH(Freelancer!D2523,Lista!$I$1:$I$5,0),1)&amp;"x"</f>
        <v>x4_3x</v>
      </c>
      <c r="C2523" t="s">
        <v>420</v>
      </c>
      <c r="D2523" t="s">
        <v>169</v>
      </c>
      <c r="E2523">
        <v>30</v>
      </c>
      <c r="F2523" t="s">
        <v>31</v>
      </c>
      <c r="G2523" t="str">
        <f t="shared" si="81"/>
        <v>4_x4_3x_B_30a</v>
      </c>
      <c r="H2523" s="116" t="str">
        <f t="shared" si="80"/>
        <v>30a</v>
      </c>
      <c r="I2523" t="s">
        <v>14110</v>
      </c>
    </row>
    <row r="2524" spans="1:10" x14ac:dyDescent="0.2">
      <c r="A2524">
        <v>4</v>
      </c>
      <c r="B2524" t="str">
        <f>"x"&amp;A2524&amp;"_"&amp;INDEX(Lista!$H$1:$I$5,MATCH(Freelancer!D2524,Lista!$I$1:$I$5,0),1)&amp;"x"</f>
        <v>x4_3x</v>
      </c>
      <c r="C2524" t="s">
        <v>420</v>
      </c>
      <c r="D2524" t="s">
        <v>169</v>
      </c>
      <c r="E2524">
        <v>30</v>
      </c>
      <c r="F2524" t="s">
        <v>34</v>
      </c>
      <c r="G2524" t="str">
        <f t="shared" si="81"/>
        <v>4_x4_3x_B_30b</v>
      </c>
      <c r="H2524" s="116" t="str">
        <f t="shared" si="80"/>
        <v>30b</v>
      </c>
      <c r="I2524" t="s">
        <v>14111</v>
      </c>
    </row>
    <row r="2525" spans="1:10" x14ac:dyDescent="0.2">
      <c r="A2525">
        <v>4</v>
      </c>
      <c r="B2525" t="str">
        <f>"x"&amp;A2525&amp;"_"&amp;INDEX(Lista!$H$1:$I$5,MATCH(Freelancer!D2525,Lista!$I$1:$I$5,0),1)&amp;"x"</f>
        <v>x4_3x</v>
      </c>
      <c r="C2525" t="s">
        <v>420</v>
      </c>
      <c r="D2525" t="s">
        <v>169</v>
      </c>
      <c r="E2525">
        <v>30</v>
      </c>
      <c r="F2525" t="s">
        <v>40</v>
      </c>
      <c r="G2525" t="str">
        <f t="shared" si="81"/>
        <v>4_x4_3x_B_30c</v>
      </c>
      <c r="H2525" s="116" t="str">
        <f t="shared" si="80"/>
        <v>30c</v>
      </c>
      <c r="I2525" t="s">
        <v>14112</v>
      </c>
    </row>
    <row r="2526" spans="1:10" x14ac:dyDescent="0.2">
      <c r="A2526">
        <v>4</v>
      </c>
      <c r="B2526" t="str">
        <f>"x"&amp;A2526&amp;"_"&amp;INDEX(Lista!$H$1:$I$5,MATCH(Freelancer!D2526,Lista!$I$1:$I$5,0),1)&amp;"x"</f>
        <v>x4_3x</v>
      </c>
      <c r="C2526" t="s">
        <v>420</v>
      </c>
      <c r="D2526" t="s">
        <v>169</v>
      </c>
      <c r="E2526">
        <v>31</v>
      </c>
      <c r="G2526" t="str">
        <f t="shared" si="81"/>
        <v>4_x4_3x_B_31</v>
      </c>
      <c r="H2526" s="116">
        <f t="shared" si="80"/>
        <v>31</v>
      </c>
      <c r="I2526" t="s">
        <v>14113</v>
      </c>
    </row>
    <row r="2527" spans="1:10" x14ac:dyDescent="0.2">
      <c r="A2527">
        <v>4</v>
      </c>
      <c r="B2527" t="str">
        <f>"x"&amp;A2527&amp;"_"&amp;INDEX(Lista!$H$1:$I$5,MATCH(Freelancer!D2527,Lista!$I$1:$I$5,0),1)&amp;"x"</f>
        <v>x4_3x</v>
      </c>
      <c r="C2527" t="s">
        <v>420</v>
      </c>
      <c r="D2527" t="s">
        <v>169</v>
      </c>
      <c r="E2527">
        <v>32</v>
      </c>
      <c r="G2527" t="str">
        <f t="shared" si="81"/>
        <v>4_x4_3x_B_32</v>
      </c>
      <c r="H2527" s="116">
        <f t="shared" si="80"/>
        <v>32</v>
      </c>
      <c r="I2527" t="s">
        <v>14114</v>
      </c>
    </row>
    <row r="2528" spans="1:10" x14ac:dyDescent="0.2">
      <c r="A2528">
        <v>4</v>
      </c>
      <c r="B2528" t="str">
        <f>"x"&amp;A2528&amp;"_"&amp;INDEX(Lista!$H$1:$I$5,MATCH(Freelancer!D2528,Lista!$I$1:$I$5,0),1)&amp;"x"</f>
        <v>x4_3x</v>
      </c>
      <c r="C2528" t="s">
        <v>420</v>
      </c>
      <c r="D2528" t="s">
        <v>169</v>
      </c>
      <c r="E2528">
        <v>33</v>
      </c>
      <c r="G2528" t="str">
        <f t="shared" si="81"/>
        <v>4_x4_3x_B_33</v>
      </c>
      <c r="H2528" s="116">
        <f t="shared" si="80"/>
        <v>33</v>
      </c>
      <c r="I2528" t="s">
        <v>14115</v>
      </c>
    </row>
    <row r="2529" spans="1:10" x14ac:dyDescent="0.2">
      <c r="A2529">
        <v>4</v>
      </c>
      <c r="B2529" t="str">
        <f>"x"&amp;A2529&amp;"_"&amp;INDEX(Lista!$H$1:$I$5,MATCH(Freelancer!D2529,Lista!$I$1:$I$5,0),1)&amp;"x"</f>
        <v>x4_3x</v>
      </c>
      <c r="C2529" t="s">
        <v>420</v>
      </c>
      <c r="D2529" t="s">
        <v>169</v>
      </c>
      <c r="E2529">
        <v>34</v>
      </c>
      <c r="F2529" t="s">
        <v>31</v>
      </c>
      <c r="G2529" t="str">
        <f t="shared" si="81"/>
        <v>4_x4_3x_B_34a</v>
      </c>
      <c r="H2529" s="116" t="str">
        <f t="shared" si="80"/>
        <v>34a</v>
      </c>
      <c r="I2529" t="s">
        <v>14116</v>
      </c>
      <c r="J2529" t="s">
        <v>14117</v>
      </c>
    </row>
    <row r="2530" spans="1:10" x14ac:dyDescent="0.2">
      <c r="A2530">
        <v>4</v>
      </c>
      <c r="B2530" t="str">
        <f>"x"&amp;A2530&amp;"_"&amp;INDEX(Lista!$H$1:$I$5,MATCH(Freelancer!D2530,Lista!$I$1:$I$5,0),1)&amp;"x"</f>
        <v>x4_3x</v>
      </c>
      <c r="C2530" t="s">
        <v>420</v>
      </c>
      <c r="D2530" t="s">
        <v>169</v>
      </c>
      <c r="E2530">
        <v>34</v>
      </c>
      <c r="F2530" t="s">
        <v>34</v>
      </c>
      <c r="G2530" t="str">
        <f t="shared" si="81"/>
        <v>4_x4_3x_B_34b</v>
      </c>
      <c r="H2530" s="116" t="str">
        <f t="shared" si="80"/>
        <v>34b</v>
      </c>
      <c r="I2530" t="s">
        <v>14118</v>
      </c>
      <c r="J2530" t="s">
        <v>14117</v>
      </c>
    </row>
    <row r="2531" spans="1:10" x14ac:dyDescent="0.2">
      <c r="A2531">
        <v>4</v>
      </c>
      <c r="B2531" t="str">
        <f>"x"&amp;A2531&amp;"_"&amp;INDEX(Lista!$H$1:$I$5,MATCH(Freelancer!D2531,Lista!$I$1:$I$5,0),1)&amp;"x"</f>
        <v>x4_3x</v>
      </c>
      <c r="C2531" t="s">
        <v>420</v>
      </c>
      <c r="D2531" t="s">
        <v>169</v>
      </c>
      <c r="E2531">
        <v>35</v>
      </c>
      <c r="F2531" t="s">
        <v>31</v>
      </c>
      <c r="G2531" t="str">
        <f t="shared" si="81"/>
        <v>4_x4_3x_B_35a</v>
      </c>
      <c r="H2531" s="116" t="str">
        <f t="shared" si="80"/>
        <v>35a</v>
      </c>
      <c r="I2531" t="s">
        <v>14119</v>
      </c>
      <c r="J2531" t="s">
        <v>14120</v>
      </c>
    </row>
    <row r="2532" spans="1:10" x14ac:dyDescent="0.2">
      <c r="A2532">
        <v>4</v>
      </c>
      <c r="B2532" t="str">
        <f>"x"&amp;A2532&amp;"_"&amp;INDEX(Lista!$H$1:$I$5,MATCH(Freelancer!D2532,Lista!$I$1:$I$5,0),1)&amp;"x"</f>
        <v>x4_3x</v>
      </c>
      <c r="C2532" t="s">
        <v>420</v>
      </c>
      <c r="D2532" t="s">
        <v>169</v>
      </c>
      <c r="E2532">
        <v>35</v>
      </c>
      <c r="F2532" t="s">
        <v>34</v>
      </c>
      <c r="G2532" t="str">
        <f t="shared" si="81"/>
        <v>4_x4_3x_B_35b</v>
      </c>
      <c r="H2532" s="116" t="str">
        <f t="shared" si="80"/>
        <v>35b</v>
      </c>
      <c r="I2532" t="s">
        <v>14119</v>
      </c>
      <c r="J2532" t="s">
        <v>14121</v>
      </c>
    </row>
    <row r="2533" spans="1:10" x14ac:dyDescent="0.2">
      <c r="A2533">
        <v>4</v>
      </c>
      <c r="B2533" t="str">
        <f>"x"&amp;A2533&amp;"_"&amp;INDEX(Lista!$H$1:$I$5,MATCH(Freelancer!D2533,Lista!$I$1:$I$5,0),1)&amp;"x"</f>
        <v>x4_3x</v>
      </c>
      <c r="C2533" t="s">
        <v>420</v>
      </c>
      <c r="D2533" t="s">
        <v>169</v>
      </c>
      <c r="E2533">
        <v>36</v>
      </c>
      <c r="G2533" t="str">
        <f t="shared" si="81"/>
        <v>4_x4_3x_B_36</v>
      </c>
      <c r="H2533" s="116">
        <f t="shared" si="80"/>
        <v>36</v>
      </c>
      <c r="I2533" t="s">
        <v>14122</v>
      </c>
    </row>
    <row r="2534" spans="1:10" x14ac:dyDescent="0.2">
      <c r="A2534">
        <v>4</v>
      </c>
      <c r="B2534" t="str">
        <f>"x"&amp;A2534&amp;"_"&amp;INDEX(Lista!$H$1:$I$5,MATCH(Freelancer!D2534,Lista!$I$1:$I$5,0),1)&amp;"x"</f>
        <v>x4_3x</v>
      </c>
      <c r="C2534" t="s">
        <v>420</v>
      </c>
      <c r="D2534" t="s">
        <v>169</v>
      </c>
      <c r="E2534">
        <v>37</v>
      </c>
      <c r="G2534" t="str">
        <f t="shared" si="81"/>
        <v>4_x4_3x_B_37</v>
      </c>
      <c r="H2534" s="116">
        <f t="shared" si="80"/>
        <v>37</v>
      </c>
      <c r="I2534" t="s">
        <v>14123</v>
      </c>
    </row>
    <row r="2535" spans="1:10" x14ac:dyDescent="0.2">
      <c r="A2535">
        <v>4</v>
      </c>
      <c r="B2535" t="str">
        <f>"x"&amp;A2535&amp;"_"&amp;INDEX(Lista!$H$1:$I$5,MATCH(Freelancer!D2535,Lista!$I$1:$I$5,0),1)&amp;"x"</f>
        <v>x4_4x</v>
      </c>
      <c r="C2535" t="s">
        <v>420</v>
      </c>
      <c r="D2535" t="s">
        <v>213</v>
      </c>
      <c r="E2535">
        <v>1</v>
      </c>
      <c r="F2535" t="s">
        <v>31</v>
      </c>
      <c r="G2535" t="str">
        <f t="shared" si="81"/>
        <v>4_x4_4x_R_1a</v>
      </c>
      <c r="H2535" s="116" t="str">
        <f t="shared" si="80"/>
        <v>1a</v>
      </c>
      <c r="I2535" t="s">
        <v>14124</v>
      </c>
    </row>
    <row r="2536" spans="1:10" x14ac:dyDescent="0.2">
      <c r="A2536">
        <v>4</v>
      </c>
      <c r="B2536" t="str">
        <f>"x"&amp;A2536&amp;"_"&amp;INDEX(Lista!$H$1:$I$5,MATCH(Freelancer!D2536,Lista!$I$1:$I$5,0),1)&amp;"x"</f>
        <v>x4_4x</v>
      </c>
      <c r="C2536" t="s">
        <v>420</v>
      </c>
      <c r="D2536" t="s">
        <v>213</v>
      </c>
      <c r="E2536">
        <v>1</v>
      </c>
      <c r="F2536" t="s">
        <v>34</v>
      </c>
      <c r="G2536" t="str">
        <f t="shared" si="81"/>
        <v>4_x4_4x_R_1b</v>
      </c>
      <c r="H2536" s="116" t="str">
        <f t="shared" si="80"/>
        <v>1b</v>
      </c>
      <c r="I2536" t="s">
        <v>14125</v>
      </c>
    </row>
    <row r="2537" spans="1:10" x14ac:dyDescent="0.2">
      <c r="A2537">
        <v>4</v>
      </c>
      <c r="B2537" t="str">
        <f>"x"&amp;A2537&amp;"_"&amp;INDEX(Lista!$H$1:$I$5,MATCH(Freelancer!D2537,Lista!$I$1:$I$5,0),1)&amp;"x"</f>
        <v>x4_4x</v>
      </c>
      <c r="C2537" t="s">
        <v>420</v>
      </c>
      <c r="D2537" t="s">
        <v>213</v>
      </c>
      <c r="E2537">
        <v>2</v>
      </c>
      <c r="F2537" t="s">
        <v>31</v>
      </c>
      <c r="G2537" t="str">
        <f t="shared" si="81"/>
        <v>4_x4_4x_R_2a</v>
      </c>
      <c r="H2537" s="116" t="str">
        <f t="shared" si="80"/>
        <v>2a</v>
      </c>
      <c r="I2537" t="s">
        <v>14126</v>
      </c>
    </row>
    <row r="2538" spans="1:10" x14ac:dyDescent="0.2">
      <c r="A2538">
        <v>4</v>
      </c>
      <c r="B2538" t="str">
        <f>"x"&amp;A2538&amp;"_"&amp;INDEX(Lista!$H$1:$I$5,MATCH(Freelancer!D2538,Lista!$I$1:$I$5,0),1)&amp;"x"</f>
        <v>x4_4x</v>
      </c>
      <c r="C2538" t="s">
        <v>420</v>
      </c>
      <c r="D2538" t="s">
        <v>213</v>
      </c>
      <c r="E2538">
        <v>2</v>
      </c>
      <c r="F2538" t="s">
        <v>34</v>
      </c>
      <c r="G2538" t="str">
        <f t="shared" si="81"/>
        <v>4_x4_4x_R_2b</v>
      </c>
      <c r="H2538" s="116" t="str">
        <f t="shared" si="80"/>
        <v>2b</v>
      </c>
      <c r="I2538" t="s">
        <v>14127</v>
      </c>
    </row>
    <row r="2539" spans="1:10" x14ac:dyDescent="0.2">
      <c r="A2539">
        <v>4</v>
      </c>
      <c r="B2539" t="str">
        <f>"x"&amp;A2539&amp;"_"&amp;INDEX(Lista!$H$1:$I$5,MATCH(Freelancer!D2539,Lista!$I$1:$I$5,0),1)&amp;"x"</f>
        <v>x4_4x</v>
      </c>
      <c r="C2539" t="s">
        <v>420</v>
      </c>
      <c r="D2539" t="s">
        <v>213</v>
      </c>
      <c r="E2539">
        <v>3</v>
      </c>
      <c r="G2539" t="str">
        <f t="shared" si="81"/>
        <v>4_x4_4x_R_3</v>
      </c>
      <c r="H2539" s="116">
        <f t="shared" si="80"/>
        <v>3</v>
      </c>
      <c r="I2539" t="s">
        <v>14128</v>
      </c>
      <c r="J2539" t="s">
        <v>14129</v>
      </c>
    </row>
    <row r="2540" spans="1:10" x14ac:dyDescent="0.2">
      <c r="A2540">
        <v>4</v>
      </c>
      <c r="B2540" t="str">
        <f>"x"&amp;A2540&amp;"_"&amp;INDEX(Lista!$H$1:$I$5,MATCH(Freelancer!D2540,Lista!$I$1:$I$5,0),1)&amp;"x"</f>
        <v>x4_4x</v>
      </c>
      <c r="C2540" t="s">
        <v>420</v>
      </c>
      <c r="D2540" t="s">
        <v>213</v>
      </c>
      <c r="E2540">
        <v>4</v>
      </c>
      <c r="F2540" t="s">
        <v>31</v>
      </c>
      <c r="G2540" t="str">
        <f t="shared" si="81"/>
        <v>4_x4_4x_R_4a</v>
      </c>
      <c r="H2540" s="116" t="str">
        <f t="shared" si="80"/>
        <v>4a</v>
      </c>
      <c r="I2540" t="s">
        <v>14130</v>
      </c>
      <c r="J2540" t="s">
        <v>14131</v>
      </c>
    </row>
    <row r="2541" spans="1:10" x14ac:dyDescent="0.2">
      <c r="A2541">
        <v>4</v>
      </c>
      <c r="B2541" t="str">
        <f>"x"&amp;A2541&amp;"_"&amp;INDEX(Lista!$H$1:$I$5,MATCH(Freelancer!D2541,Lista!$I$1:$I$5,0),1)&amp;"x"</f>
        <v>x4_4x</v>
      </c>
      <c r="C2541" t="s">
        <v>420</v>
      </c>
      <c r="D2541" t="s">
        <v>213</v>
      </c>
      <c r="E2541">
        <v>4</v>
      </c>
      <c r="F2541" t="s">
        <v>34</v>
      </c>
      <c r="G2541" t="str">
        <f t="shared" si="81"/>
        <v>4_x4_4x_R_4b</v>
      </c>
      <c r="H2541" s="116" t="str">
        <f t="shared" si="80"/>
        <v>4b</v>
      </c>
      <c r="I2541" t="s">
        <v>14132</v>
      </c>
      <c r="J2541" t="s">
        <v>14131</v>
      </c>
    </row>
    <row r="2542" spans="1:10" x14ac:dyDescent="0.2">
      <c r="A2542">
        <v>4</v>
      </c>
      <c r="B2542" t="str">
        <f>"x"&amp;A2542&amp;"_"&amp;INDEX(Lista!$H$1:$I$5,MATCH(Freelancer!D2542,Lista!$I$1:$I$5,0),1)&amp;"x"</f>
        <v>x4_4x</v>
      </c>
      <c r="C2542" t="s">
        <v>420</v>
      </c>
      <c r="D2542" t="s">
        <v>213</v>
      </c>
      <c r="E2542">
        <v>4</v>
      </c>
      <c r="F2542" t="s">
        <v>40</v>
      </c>
      <c r="G2542" t="str">
        <f t="shared" si="81"/>
        <v>4_x4_4x_R_4c</v>
      </c>
      <c r="H2542" s="116" t="str">
        <f t="shared" si="80"/>
        <v>4c</v>
      </c>
      <c r="I2542" t="s">
        <v>14133</v>
      </c>
      <c r="J2542" t="s">
        <v>14131</v>
      </c>
    </row>
    <row r="2543" spans="1:10" x14ac:dyDescent="0.2">
      <c r="A2543">
        <v>4</v>
      </c>
      <c r="B2543" t="str">
        <f>"x"&amp;A2543&amp;"_"&amp;INDEX(Lista!$H$1:$I$5,MATCH(Freelancer!D2543,Lista!$I$1:$I$5,0),1)&amp;"x"</f>
        <v>x4_4x</v>
      </c>
      <c r="C2543" t="s">
        <v>420</v>
      </c>
      <c r="D2543" t="s">
        <v>213</v>
      </c>
      <c r="E2543">
        <v>5</v>
      </c>
      <c r="F2543" t="s">
        <v>31</v>
      </c>
      <c r="G2543" t="str">
        <f t="shared" si="81"/>
        <v>4_x4_4x_R_5a</v>
      </c>
      <c r="H2543" s="116" t="str">
        <f t="shared" si="80"/>
        <v>5a</v>
      </c>
      <c r="I2543" t="s">
        <v>14134</v>
      </c>
    </row>
    <row r="2544" spans="1:10" x14ac:dyDescent="0.2">
      <c r="A2544">
        <v>4</v>
      </c>
      <c r="B2544" t="str">
        <f>"x"&amp;A2544&amp;"_"&amp;INDEX(Lista!$H$1:$I$5,MATCH(Freelancer!D2544,Lista!$I$1:$I$5,0),1)&amp;"x"</f>
        <v>x4_4x</v>
      </c>
      <c r="C2544" t="s">
        <v>420</v>
      </c>
      <c r="D2544" t="s">
        <v>213</v>
      </c>
      <c r="E2544">
        <v>5</v>
      </c>
      <c r="F2544" t="s">
        <v>34</v>
      </c>
      <c r="G2544" t="str">
        <f t="shared" si="81"/>
        <v>4_x4_4x_R_5b</v>
      </c>
      <c r="H2544" s="116" t="str">
        <f t="shared" si="80"/>
        <v>5b</v>
      </c>
      <c r="I2544" t="s">
        <v>14135</v>
      </c>
    </row>
    <row r="2545" spans="1:10" x14ac:dyDescent="0.2">
      <c r="A2545">
        <v>4</v>
      </c>
      <c r="B2545" t="str">
        <f>"x"&amp;A2545&amp;"_"&amp;INDEX(Lista!$H$1:$I$5,MATCH(Freelancer!D2545,Lista!$I$1:$I$5,0),1)&amp;"x"</f>
        <v>x4_4x</v>
      </c>
      <c r="C2545" t="s">
        <v>420</v>
      </c>
      <c r="D2545" t="s">
        <v>213</v>
      </c>
      <c r="E2545">
        <v>5</v>
      </c>
      <c r="F2545" t="s">
        <v>40</v>
      </c>
      <c r="G2545" t="str">
        <f t="shared" si="81"/>
        <v>4_x4_4x_R_5c</v>
      </c>
      <c r="H2545" s="116" t="str">
        <f t="shared" si="80"/>
        <v>5c</v>
      </c>
      <c r="I2545" t="s">
        <v>14136</v>
      </c>
    </row>
    <row r="2546" spans="1:10" x14ac:dyDescent="0.2">
      <c r="A2546">
        <v>4</v>
      </c>
      <c r="B2546" t="str">
        <f>"x"&amp;A2546&amp;"_"&amp;INDEX(Lista!$H$1:$I$5,MATCH(Freelancer!D2546,Lista!$I$1:$I$5,0),1)&amp;"x"</f>
        <v>x4_4x</v>
      </c>
      <c r="C2546" t="s">
        <v>420</v>
      </c>
      <c r="D2546" t="s">
        <v>213</v>
      </c>
      <c r="E2546">
        <v>6</v>
      </c>
      <c r="G2546" t="str">
        <f t="shared" si="81"/>
        <v>4_x4_4x_R_6</v>
      </c>
      <c r="H2546" s="116">
        <f t="shared" si="80"/>
        <v>6</v>
      </c>
      <c r="I2546" t="s">
        <v>14137</v>
      </c>
    </row>
    <row r="2547" spans="1:10" x14ac:dyDescent="0.2">
      <c r="A2547">
        <v>4</v>
      </c>
      <c r="B2547" t="str">
        <f>"x"&amp;A2547&amp;"_"&amp;INDEX(Lista!$H$1:$I$5,MATCH(Freelancer!D2547,Lista!$I$1:$I$5,0),1)&amp;"x"</f>
        <v>x4_4x</v>
      </c>
      <c r="C2547" t="s">
        <v>420</v>
      </c>
      <c r="D2547" t="s">
        <v>213</v>
      </c>
      <c r="E2547">
        <v>7</v>
      </c>
      <c r="G2547" t="str">
        <f t="shared" si="81"/>
        <v>4_x4_4x_R_7</v>
      </c>
      <c r="H2547" s="116">
        <f t="shared" si="80"/>
        <v>7</v>
      </c>
      <c r="I2547" t="s">
        <v>14138</v>
      </c>
      <c r="J2547" t="s">
        <v>14139</v>
      </c>
    </row>
    <row r="2548" spans="1:10" x14ac:dyDescent="0.2">
      <c r="A2548">
        <v>4</v>
      </c>
      <c r="B2548" t="str">
        <f>"x"&amp;A2548&amp;"_"&amp;INDEX(Lista!$H$1:$I$5,MATCH(Freelancer!D2548,Lista!$I$1:$I$5,0),1)&amp;"x"</f>
        <v>x4_4x</v>
      </c>
      <c r="C2548" t="s">
        <v>420</v>
      </c>
      <c r="D2548" t="s">
        <v>213</v>
      </c>
      <c r="E2548">
        <v>8</v>
      </c>
      <c r="G2548" t="str">
        <f t="shared" si="81"/>
        <v>4_x4_4x_R_8</v>
      </c>
      <c r="H2548" s="116">
        <f t="shared" si="80"/>
        <v>8</v>
      </c>
      <c r="I2548" t="s">
        <v>14140</v>
      </c>
    </row>
    <row r="2549" spans="1:10" x14ac:dyDescent="0.2">
      <c r="A2549">
        <v>4</v>
      </c>
      <c r="B2549" t="str">
        <f>"x"&amp;A2549&amp;"_"&amp;INDEX(Lista!$H$1:$I$5,MATCH(Freelancer!D2549,Lista!$I$1:$I$5,0),1)&amp;"x"</f>
        <v>x4_4x</v>
      </c>
      <c r="C2549" t="s">
        <v>420</v>
      </c>
      <c r="D2549" t="s">
        <v>213</v>
      </c>
      <c r="E2549">
        <v>9</v>
      </c>
      <c r="G2549" t="str">
        <f t="shared" si="81"/>
        <v>4_x4_4x_R_9</v>
      </c>
      <c r="H2549" s="116">
        <f t="shared" si="80"/>
        <v>9</v>
      </c>
      <c r="I2549" t="s">
        <v>14141</v>
      </c>
    </row>
    <row r="2550" spans="1:10" x14ac:dyDescent="0.2">
      <c r="A2550">
        <v>4</v>
      </c>
      <c r="B2550" t="str">
        <f>"x"&amp;A2550&amp;"_"&amp;INDEX(Lista!$H$1:$I$5,MATCH(Freelancer!D2550,Lista!$I$1:$I$5,0),1)&amp;"x"</f>
        <v>x4_4x</v>
      </c>
      <c r="C2550" t="s">
        <v>420</v>
      </c>
      <c r="D2550" t="s">
        <v>213</v>
      </c>
      <c r="E2550">
        <v>10</v>
      </c>
      <c r="G2550" t="str">
        <f t="shared" si="81"/>
        <v>4_x4_4x_R_10</v>
      </c>
      <c r="H2550" s="116">
        <f t="shared" si="80"/>
        <v>10</v>
      </c>
      <c r="I2550" t="s">
        <v>14142</v>
      </c>
    </row>
    <row r="2551" spans="1:10" x14ac:dyDescent="0.2">
      <c r="A2551">
        <v>4</v>
      </c>
      <c r="B2551" t="str">
        <f>"x"&amp;A2551&amp;"_"&amp;INDEX(Lista!$H$1:$I$5,MATCH(Freelancer!D2551,Lista!$I$1:$I$5,0),1)&amp;"x"</f>
        <v>x4_4x</v>
      </c>
      <c r="C2551" t="s">
        <v>420</v>
      </c>
      <c r="D2551" t="s">
        <v>213</v>
      </c>
      <c r="E2551">
        <v>11</v>
      </c>
      <c r="G2551" t="str">
        <f t="shared" si="81"/>
        <v>4_x4_4x_R_11</v>
      </c>
      <c r="H2551" s="116">
        <f t="shared" si="80"/>
        <v>11</v>
      </c>
      <c r="I2551" t="s">
        <v>14143</v>
      </c>
    </row>
    <row r="2552" spans="1:10" x14ac:dyDescent="0.2">
      <c r="A2552">
        <v>4</v>
      </c>
      <c r="B2552" t="str">
        <f>"x"&amp;A2552&amp;"_"&amp;INDEX(Lista!$H$1:$I$5,MATCH(Freelancer!D2552,Lista!$I$1:$I$5,0),1)&amp;"x"</f>
        <v>x4_4x</v>
      </c>
      <c r="C2552" t="s">
        <v>420</v>
      </c>
      <c r="D2552" t="s">
        <v>213</v>
      </c>
      <c r="E2552">
        <v>12</v>
      </c>
      <c r="G2552" t="str">
        <f t="shared" si="81"/>
        <v>4_x4_4x_R_12</v>
      </c>
      <c r="H2552" s="116">
        <f t="shared" si="80"/>
        <v>12</v>
      </c>
      <c r="I2552" t="s">
        <v>14144</v>
      </c>
    </row>
    <row r="2553" spans="1:10" x14ac:dyDescent="0.2">
      <c r="A2553">
        <v>4</v>
      </c>
      <c r="B2553" t="str">
        <f>"x"&amp;A2553&amp;"_"&amp;INDEX(Lista!$H$1:$I$5,MATCH(Freelancer!D2553,Lista!$I$1:$I$5,0),1)&amp;"x"</f>
        <v>x4_4x</v>
      </c>
      <c r="C2553" t="s">
        <v>420</v>
      </c>
      <c r="D2553" t="s">
        <v>213</v>
      </c>
      <c r="E2553">
        <v>13</v>
      </c>
      <c r="G2553" t="str">
        <f t="shared" si="81"/>
        <v>4_x4_4x_R_13</v>
      </c>
      <c r="H2553" s="116">
        <f t="shared" si="80"/>
        <v>13</v>
      </c>
      <c r="I2553" t="s">
        <v>14145</v>
      </c>
    </row>
    <row r="2554" spans="1:10" x14ac:dyDescent="0.2">
      <c r="A2554">
        <v>4</v>
      </c>
      <c r="B2554" t="str">
        <f>"x"&amp;A2554&amp;"_"&amp;INDEX(Lista!$H$1:$I$5,MATCH(Freelancer!D2554,Lista!$I$1:$I$5,0),1)&amp;"x"</f>
        <v>x4_4x</v>
      </c>
      <c r="C2554" t="s">
        <v>420</v>
      </c>
      <c r="D2554" t="s">
        <v>213</v>
      </c>
      <c r="E2554">
        <v>14</v>
      </c>
      <c r="G2554" t="str">
        <f t="shared" si="81"/>
        <v>4_x4_4x_R_14</v>
      </c>
      <c r="H2554" s="116">
        <f t="shared" si="80"/>
        <v>14</v>
      </c>
      <c r="I2554" t="s">
        <v>14146</v>
      </c>
    </row>
    <row r="2555" spans="1:10" x14ac:dyDescent="0.2">
      <c r="A2555">
        <v>4</v>
      </c>
      <c r="B2555" t="str">
        <f>"x"&amp;A2555&amp;"_"&amp;INDEX(Lista!$H$1:$I$5,MATCH(Freelancer!D2555,Lista!$I$1:$I$5,0),1)&amp;"x"</f>
        <v>x4_4x</v>
      </c>
      <c r="C2555" t="s">
        <v>420</v>
      </c>
      <c r="D2555" t="s">
        <v>213</v>
      </c>
      <c r="E2555">
        <v>15</v>
      </c>
      <c r="F2555" t="s">
        <v>31</v>
      </c>
      <c r="G2555" t="str">
        <f t="shared" si="81"/>
        <v>4_x4_4x_R_15a</v>
      </c>
      <c r="H2555" s="116" t="str">
        <f t="shared" si="80"/>
        <v>15a</v>
      </c>
      <c r="I2555" t="s">
        <v>14147</v>
      </c>
    </row>
    <row r="2556" spans="1:10" x14ac:dyDescent="0.2">
      <c r="A2556">
        <v>4</v>
      </c>
      <c r="B2556" t="str">
        <f>"x"&amp;A2556&amp;"_"&amp;INDEX(Lista!$H$1:$I$5,MATCH(Freelancer!D2556,Lista!$I$1:$I$5,0),1)&amp;"x"</f>
        <v>x4_4x</v>
      </c>
      <c r="C2556" t="s">
        <v>420</v>
      </c>
      <c r="D2556" t="s">
        <v>213</v>
      </c>
      <c r="E2556">
        <v>15</v>
      </c>
      <c r="F2556" t="s">
        <v>34</v>
      </c>
      <c r="G2556" t="str">
        <f t="shared" si="81"/>
        <v>4_x4_4x_R_15b</v>
      </c>
      <c r="H2556" s="116" t="str">
        <f t="shared" si="80"/>
        <v>15b</v>
      </c>
      <c r="I2556" t="s">
        <v>14148</v>
      </c>
    </row>
    <row r="2557" spans="1:10" x14ac:dyDescent="0.2">
      <c r="A2557">
        <v>4</v>
      </c>
      <c r="B2557" t="str">
        <f>"x"&amp;A2557&amp;"_"&amp;INDEX(Lista!$H$1:$I$5,MATCH(Freelancer!D2557,Lista!$I$1:$I$5,0),1)&amp;"x"</f>
        <v>x4_4x</v>
      </c>
      <c r="C2557" t="s">
        <v>420</v>
      </c>
      <c r="D2557" t="s">
        <v>213</v>
      </c>
      <c r="E2557">
        <v>16</v>
      </c>
      <c r="G2557" t="str">
        <f t="shared" si="81"/>
        <v>4_x4_4x_R_16</v>
      </c>
      <c r="H2557" s="116">
        <f t="shared" si="80"/>
        <v>16</v>
      </c>
      <c r="I2557" t="s">
        <v>14149</v>
      </c>
    </row>
    <row r="2558" spans="1:10" x14ac:dyDescent="0.2">
      <c r="A2558">
        <v>4</v>
      </c>
      <c r="B2558" t="str">
        <f>"x"&amp;A2558&amp;"_"&amp;INDEX(Lista!$H$1:$I$5,MATCH(Freelancer!D2558,Lista!$I$1:$I$5,0),1)&amp;"x"</f>
        <v>x4_4x</v>
      </c>
      <c r="C2558" t="s">
        <v>420</v>
      </c>
      <c r="D2558" t="s">
        <v>213</v>
      </c>
      <c r="E2558">
        <v>17</v>
      </c>
      <c r="G2558" t="str">
        <f t="shared" si="81"/>
        <v>4_x4_4x_R_17</v>
      </c>
      <c r="H2558" s="116">
        <f t="shared" si="80"/>
        <v>17</v>
      </c>
      <c r="I2558" t="s">
        <v>14150</v>
      </c>
    </row>
    <row r="2559" spans="1:10" x14ac:dyDescent="0.2">
      <c r="A2559">
        <v>4</v>
      </c>
      <c r="B2559" t="str">
        <f>"x"&amp;A2559&amp;"_"&amp;INDEX(Lista!$H$1:$I$5,MATCH(Freelancer!D2559,Lista!$I$1:$I$5,0),1)&amp;"x"</f>
        <v>x4_4x</v>
      </c>
      <c r="C2559" t="s">
        <v>420</v>
      </c>
      <c r="D2559" t="s">
        <v>213</v>
      </c>
      <c r="E2559">
        <v>18</v>
      </c>
      <c r="F2559" t="s">
        <v>31</v>
      </c>
      <c r="G2559" t="str">
        <f t="shared" si="81"/>
        <v>4_x4_4x_R_18a</v>
      </c>
      <c r="H2559" s="116" t="str">
        <f t="shared" si="80"/>
        <v>18a</v>
      </c>
      <c r="I2559" t="s">
        <v>14151</v>
      </c>
    </row>
    <row r="2560" spans="1:10" x14ac:dyDescent="0.2">
      <c r="A2560">
        <v>4</v>
      </c>
      <c r="B2560" t="str">
        <f>"x"&amp;A2560&amp;"_"&amp;INDEX(Lista!$H$1:$I$5,MATCH(Freelancer!D2560,Lista!$I$1:$I$5,0),1)&amp;"x"</f>
        <v>x4_4x</v>
      </c>
      <c r="C2560" t="s">
        <v>420</v>
      </c>
      <c r="D2560" t="s">
        <v>213</v>
      </c>
      <c r="E2560">
        <v>18</v>
      </c>
      <c r="F2560" t="s">
        <v>34</v>
      </c>
      <c r="G2560" t="str">
        <f t="shared" si="81"/>
        <v>4_x4_4x_R_18b</v>
      </c>
      <c r="H2560" s="116" t="str">
        <f t="shared" si="80"/>
        <v>18b</v>
      </c>
      <c r="I2560" t="s">
        <v>14152</v>
      </c>
    </row>
    <row r="2561" spans="1:10" x14ac:dyDescent="0.2">
      <c r="A2561">
        <v>4</v>
      </c>
      <c r="B2561" t="str">
        <f>"x"&amp;A2561&amp;"_"&amp;INDEX(Lista!$H$1:$I$5,MATCH(Freelancer!D2561,Lista!$I$1:$I$5,0),1)&amp;"x"</f>
        <v>x4_4x</v>
      </c>
      <c r="C2561" t="s">
        <v>420</v>
      </c>
      <c r="D2561" t="s">
        <v>213</v>
      </c>
      <c r="E2561">
        <v>19</v>
      </c>
      <c r="G2561" t="str">
        <f t="shared" si="81"/>
        <v>4_x4_4x_R_19</v>
      </c>
      <c r="H2561" s="116">
        <f t="shared" si="80"/>
        <v>19</v>
      </c>
      <c r="I2561" t="s">
        <v>14153</v>
      </c>
    </row>
    <row r="2562" spans="1:10" x14ac:dyDescent="0.2">
      <c r="A2562">
        <v>4</v>
      </c>
      <c r="B2562" t="str">
        <f>"x"&amp;A2562&amp;"_"&amp;INDEX(Lista!$H$1:$I$5,MATCH(Freelancer!D2562,Lista!$I$1:$I$5,0),1)&amp;"x"</f>
        <v>x4_4x</v>
      </c>
      <c r="C2562" t="s">
        <v>420</v>
      </c>
      <c r="D2562" t="s">
        <v>213</v>
      </c>
      <c r="E2562">
        <v>20</v>
      </c>
      <c r="F2562" t="s">
        <v>31</v>
      </c>
      <c r="G2562" t="str">
        <f t="shared" si="81"/>
        <v>4_x4_4x_R_20a</v>
      </c>
      <c r="H2562" s="116" t="str">
        <f t="shared" si="80"/>
        <v>20a</v>
      </c>
      <c r="I2562" t="s">
        <v>14154</v>
      </c>
    </row>
    <row r="2563" spans="1:10" x14ac:dyDescent="0.2">
      <c r="A2563">
        <v>4</v>
      </c>
      <c r="B2563" t="str">
        <f>"x"&amp;A2563&amp;"_"&amp;INDEX(Lista!$H$1:$I$5,MATCH(Freelancer!D2563,Lista!$I$1:$I$5,0),1)&amp;"x"</f>
        <v>x4_4x</v>
      </c>
      <c r="C2563" t="s">
        <v>420</v>
      </c>
      <c r="D2563" t="s">
        <v>213</v>
      </c>
      <c r="E2563">
        <v>20</v>
      </c>
      <c r="F2563" t="s">
        <v>34</v>
      </c>
      <c r="G2563" t="str">
        <f t="shared" si="81"/>
        <v>4_x4_4x_R_20b</v>
      </c>
      <c r="H2563" s="116" t="str">
        <f t="shared" ref="H2563:H2572" si="82">IF(F2563="",E2563,E2563&amp;F2563)</f>
        <v>20b</v>
      </c>
      <c r="I2563" t="s">
        <v>14155</v>
      </c>
    </row>
    <row r="2564" spans="1:10" x14ac:dyDescent="0.2">
      <c r="A2564">
        <v>4</v>
      </c>
      <c r="B2564" t="str">
        <f>"x"&amp;A2564&amp;"_"&amp;INDEX(Lista!$H$1:$I$5,MATCH(Freelancer!D2564,Lista!$I$1:$I$5,0),1)&amp;"x"</f>
        <v>x4_5x</v>
      </c>
      <c r="C2564" t="s">
        <v>420</v>
      </c>
      <c r="D2564" t="s">
        <v>229</v>
      </c>
      <c r="E2564" t="s">
        <v>230</v>
      </c>
      <c r="G2564" t="str">
        <f t="shared" si="81"/>
        <v>4_x4_5x_U_A</v>
      </c>
      <c r="H2564" s="116" t="str">
        <f t="shared" si="82"/>
        <v>A</v>
      </c>
      <c r="I2564" t="s">
        <v>14156</v>
      </c>
    </row>
    <row r="2565" spans="1:10" x14ac:dyDescent="0.2">
      <c r="A2565">
        <v>4</v>
      </c>
      <c r="B2565" t="str">
        <f>"x"&amp;A2565&amp;"_"&amp;INDEX(Lista!$H$1:$I$5,MATCH(Freelancer!D2565,Lista!$I$1:$I$5,0),1)&amp;"x"</f>
        <v>x4_5x</v>
      </c>
      <c r="C2565" t="s">
        <v>420</v>
      </c>
      <c r="D2565" t="s">
        <v>229</v>
      </c>
      <c r="E2565" t="s">
        <v>169</v>
      </c>
      <c r="G2565" t="str">
        <f t="shared" si="81"/>
        <v>4_x4_5x_U_B</v>
      </c>
      <c r="H2565" s="116" t="str">
        <f t="shared" si="82"/>
        <v>B</v>
      </c>
      <c r="I2565" t="s">
        <v>14157</v>
      </c>
    </row>
    <row r="2566" spans="1:10" x14ac:dyDescent="0.2">
      <c r="A2566">
        <v>4</v>
      </c>
      <c r="B2566" t="str">
        <f>"x"&amp;A2566&amp;"_"&amp;INDEX(Lista!$H$1:$I$5,MATCH(Freelancer!D2566,Lista!$I$1:$I$5,0),1)&amp;"x"</f>
        <v>x4_5x</v>
      </c>
      <c r="C2566" t="s">
        <v>420</v>
      </c>
      <c r="D2566" t="s">
        <v>229</v>
      </c>
      <c r="E2566" t="s">
        <v>231</v>
      </c>
      <c r="G2566" t="str">
        <f t="shared" si="81"/>
        <v>4_x4_5x_U_C</v>
      </c>
      <c r="H2566" s="116" t="str">
        <f t="shared" si="82"/>
        <v>C</v>
      </c>
      <c r="I2566" t="s">
        <v>14158</v>
      </c>
    </row>
    <row r="2567" spans="1:10" x14ac:dyDescent="0.2">
      <c r="A2567">
        <v>4</v>
      </c>
      <c r="B2567" t="str">
        <f>"x"&amp;A2567&amp;"_"&amp;INDEX(Lista!$H$1:$I$5,MATCH(Freelancer!D2567,Lista!$I$1:$I$5,0),1)&amp;"x"</f>
        <v>x4_5x</v>
      </c>
      <c r="C2567" t="s">
        <v>420</v>
      </c>
      <c r="D2567" t="s">
        <v>229</v>
      </c>
      <c r="E2567" t="s">
        <v>30</v>
      </c>
      <c r="F2567" t="s">
        <v>31</v>
      </c>
      <c r="G2567" t="str">
        <f t="shared" si="81"/>
        <v>4_x4_5x_U_Da</v>
      </c>
      <c r="H2567" s="116" t="str">
        <f t="shared" si="82"/>
        <v>Da</v>
      </c>
      <c r="I2567" t="s">
        <v>14159</v>
      </c>
      <c r="J2567" t="s">
        <v>14160</v>
      </c>
    </row>
    <row r="2568" spans="1:10" x14ac:dyDescent="0.2">
      <c r="A2568">
        <v>4</v>
      </c>
      <c r="B2568" t="str">
        <f>"x"&amp;A2568&amp;"_"&amp;INDEX(Lista!$H$1:$I$5,MATCH(Freelancer!D2568,Lista!$I$1:$I$5,0),1)&amp;"x"</f>
        <v>x4_5x</v>
      </c>
      <c r="C2568" t="s">
        <v>420</v>
      </c>
      <c r="D2568" t="s">
        <v>229</v>
      </c>
      <c r="E2568" t="s">
        <v>30</v>
      </c>
      <c r="F2568" t="s">
        <v>34</v>
      </c>
      <c r="G2568" t="str">
        <f t="shared" si="81"/>
        <v>4_x4_5x_U_Db</v>
      </c>
      <c r="H2568" s="116" t="str">
        <f t="shared" si="82"/>
        <v>Db</v>
      </c>
      <c r="I2568" t="s">
        <v>14161</v>
      </c>
      <c r="J2568" t="s">
        <v>14160</v>
      </c>
    </row>
    <row r="2569" spans="1:10" x14ac:dyDescent="0.2">
      <c r="A2569">
        <v>4</v>
      </c>
      <c r="B2569" t="str">
        <f>"x"&amp;A2569&amp;"_"&amp;INDEX(Lista!$H$1:$I$5,MATCH(Freelancer!D2569,Lista!$I$1:$I$5,0),1)&amp;"x"</f>
        <v>x4_5x</v>
      </c>
      <c r="C2569" t="s">
        <v>420</v>
      </c>
      <c r="D2569" t="s">
        <v>229</v>
      </c>
      <c r="E2569" t="s">
        <v>30</v>
      </c>
      <c r="F2569" t="s">
        <v>40</v>
      </c>
      <c r="G2569" t="str">
        <f t="shared" ref="G2569:G2572" si="83">A2569&amp;"_"&amp;B2569&amp;"_"&amp;D2569&amp;"_"&amp;H2569</f>
        <v>4_x4_5x_U_Dc</v>
      </c>
      <c r="H2569" s="116" t="str">
        <f t="shared" si="82"/>
        <v>Dc</v>
      </c>
      <c r="I2569" t="s">
        <v>14162</v>
      </c>
      <c r="J2569" t="s">
        <v>14160</v>
      </c>
    </row>
    <row r="2570" spans="1:10" x14ac:dyDescent="0.2">
      <c r="A2570">
        <v>4</v>
      </c>
      <c r="B2570" t="str">
        <f>"x"&amp;A2570&amp;"_"&amp;INDEX(Lista!$H$1:$I$5,MATCH(Freelancer!D2570,Lista!$I$1:$I$5,0),1)&amp;"x"</f>
        <v>x4_5x</v>
      </c>
      <c r="C2570" t="s">
        <v>420</v>
      </c>
      <c r="D2570" t="s">
        <v>229</v>
      </c>
      <c r="E2570">
        <v>1</v>
      </c>
      <c r="G2570" t="str">
        <f t="shared" si="83"/>
        <v>4_x4_5x_U_1</v>
      </c>
      <c r="H2570" s="116">
        <f t="shared" si="82"/>
        <v>1</v>
      </c>
      <c r="I2570" t="s">
        <v>14163</v>
      </c>
    </row>
    <row r="2571" spans="1:10" x14ac:dyDescent="0.2">
      <c r="A2571">
        <v>4</v>
      </c>
      <c r="B2571" t="str">
        <f>"x"&amp;A2571&amp;"_"&amp;INDEX(Lista!$H$1:$I$5,MATCH(Freelancer!D2571,Lista!$I$1:$I$5,0),1)&amp;"x"</f>
        <v>x4_5x</v>
      </c>
      <c r="C2571" t="s">
        <v>420</v>
      </c>
      <c r="D2571" t="s">
        <v>229</v>
      </c>
      <c r="E2571">
        <v>2</v>
      </c>
      <c r="G2571" t="str">
        <f t="shared" si="83"/>
        <v>4_x4_5x_U_2</v>
      </c>
      <c r="H2571" s="116">
        <f t="shared" si="82"/>
        <v>2</v>
      </c>
      <c r="I2571" t="s">
        <v>14164</v>
      </c>
    </row>
    <row r="2572" spans="1:10" x14ac:dyDescent="0.2">
      <c r="A2572">
        <v>4</v>
      </c>
      <c r="B2572" t="str">
        <f>"x"&amp;A2572&amp;"_"&amp;INDEX(Lista!$H$1:$I$5,MATCH(Freelancer!D2572,Lista!$I$1:$I$5,0),1)&amp;"x"</f>
        <v>x4_5x</v>
      </c>
      <c r="C2572" t="s">
        <v>420</v>
      </c>
      <c r="D2572" t="s">
        <v>229</v>
      </c>
      <c r="E2572">
        <v>3</v>
      </c>
      <c r="G2572" t="str">
        <f t="shared" si="83"/>
        <v>4_x4_5x_U_3</v>
      </c>
      <c r="H2572" s="116">
        <f t="shared" si="82"/>
        <v>3</v>
      </c>
      <c r="I2572" t="s">
        <v>14165</v>
      </c>
    </row>
  </sheetData>
  <autoFilter ref="A1:P2902">
    <filterColumn colId="0">
      <filters>
        <filter val="x8x"/>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Kalkylblad</vt:lpstr>
      </vt:variant>
      <vt:variant>
        <vt:i4>10</vt:i4>
      </vt:variant>
    </vt:vector>
  </HeadingPairs>
  <TitlesOfParts>
    <vt:vector size="10" baseType="lpstr">
      <vt:lpstr>Base data</vt:lpstr>
      <vt:lpstr>Steps &amp; hints</vt:lpstr>
      <vt:lpstr>Options</vt:lpstr>
      <vt:lpstr>Kap 1</vt:lpstr>
      <vt:lpstr>Kap 2</vt:lpstr>
      <vt:lpstr>Kap 3</vt:lpstr>
      <vt:lpstr>Kap5-6</vt:lpstr>
      <vt:lpstr>Kap 7</vt:lpstr>
      <vt:lpstr>Lista</vt:lpstr>
      <vt:lpstr>Freelancer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Office-användare</dc:creator>
  <cp:lastModifiedBy>Microsoft Office-användare</cp:lastModifiedBy>
  <dcterms:created xsi:type="dcterms:W3CDTF">2016-03-25T11:44:43Z</dcterms:created>
  <dcterms:modified xsi:type="dcterms:W3CDTF">2016-07-18T13:40:55Z</dcterms:modified>
</cp:coreProperties>
</file>